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ke\Desktop\"/>
    </mc:Choice>
  </mc:AlternateContent>
  <bookViews>
    <workbookView xWindow="0" yWindow="0" windowWidth="20610" windowHeight="8145" tabRatio="903"/>
  </bookViews>
  <sheets>
    <sheet name="Оглавление" sheetId="10" r:id="rId1"/>
    <sheet name="Фотооглавление" sheetId="43" r:id="rId2"/>
    <sheet name="Провол " sheetId="5" r:id="rId3"/>
    <sheet name="Аксес." sheetId="34" r:id="rId4"/>
    <sheet name="Strut и С " sheetId="40" r:id="rId5"/>
    <sheet name="ЛПМ" sheetId="49" r:id="rId6"/>
    <sheet name="ЛМ" sheetId="45" r:id="rId7"/>
    <sheet name="НЛ" sheetId="46" r:id="rId8"/>
    <sheet name="КЛ" sheetId="47" r:id="rId9"/>
    <sheet name="ЛПМЗ" sheetId="21" r:id="rId10"/>
    <sheet name="ЛМЗ" sheetId="37" r:id="rId11"/>
    <sheet name="НЛЗ" sheetId="23" r:id="rId12"/>
    <sheet name="КЛЗ" sheetId="27" r:id="rId13"/>
    <sheet name=" Углы лист" sheetId="22" r:id="rId14"/>
    <sheet name=" Углы лестн" sheetId="24" r:id="rId15"/>
    <sheet name="Кр углов " sheetId="25" r:id="rId16"/>
    <sheet name="Перег" sheetId="26" r:id="rId17"/>
    <sheet name="Кронштейны" sheetId="36" r:id="rId18"/>
    <sheet name="Стойки" sheetId="35" r:id="rId19"/>
    <sheet name="Опоры стоек" sheetId="48" r:id="rId20"/>
    <sheet name="Подвесы" sheetId="18" r:id="rId21"/>
    <sheet name="Профили и полосы" sheetId="31" r:id="rId22"/>
    <sheet name="Мини" sheetId="28" r:id="rId23"/>
    <sheet name="ККБ" sheetId="29" r:id="rId24"/>
    <sheet name="Скобы, прижим" sheetId="38" r:id="rId25"/>
    <sheet name="Заглушки" sheetId="39" r:id="rId26"/>
    <sheet name="Проводники" sheetId="44" r:id="rId27"/>
    <sheet name="Соединители коробов " sheetId="32" r:id="rId28"/>
    <sheet name="Метизы, крепеж, такелаж" sheetId="19" r:id="rId29"/>
    <sheet name="Под заказ" sheetId="30" r:id="rId30"/>
  </sheets>
  <definedNames>
    <definedName name="_xlnm._FilterDatabase" localSheetId="14" hidden="1">' Углы лестн'!$F$5:$H$150</definedName>
    <definedName name="_xlnm._FilterDatabase" localSheetId="13" hidden="1">' Углы лист'!$E$5:$H$669</definedName>
    <definedName name="_xlnm._FilterDatabase" localSheetId="25" hidden="1">Заглушки!#REF!</definedName>
    <definedName name="_xlnm._FilterDatabase" localSheetId="23" hidden="1">ККБ!$H$5:$H$5</definedName>
    <definedName name="_xlnm._FilterDatabase" localSheetId="8" hidden="1">КЛ!$G$4:$H$49</definedName>
    <definedName name="_xlnm._FilterDatabase" localSheetId="12" hidden="1">КЛЗ!$G$4:$H$27</definedName>
    <definedName name="_xlnm._FilterDatabase" localSheetId="15" hidden="1">'Кр углов '!$E$5:$G$36</definedName>
    <definedName name="_xlnm._FilterDatabase" localSheetId="6" hidden="1">ЛМ!$G$5:$I$186</definedName>
    <definedName name="_xlnm._FilterDatabase" localSheetId="10" hidden="1">ЛМЗ!$G$5:$I$183</definedName>
    <definedName name="_xlnm._FilterDatabase" localSheetId="5" hidden="1">ЛПМ!$G$5:$I$186</definedName>
    <definedName name="_xlnm._FilterDatabase" localSheetId="9" hidden="1">ЛПМЗ!$G$5:$I$184</definedName>
    <definedName name="_xlnm._FilterDatabase" localSheetId="22" hidden="1">Мини!$G$6:$I$6</definedName>
    <definedName name="_xlnm._FilterDatabase" localSheetId="7" hidden="1">НЛ!$G$5:$I$79</definedName>
    <definedName name="_xlnm._FilterDatabase" localSheetId="11" hidden="1">НЛЗ!$G$5:$I$55</definedName>
    <definedName name="_xlnm._FilterDatabase" localSheetId="26" hidden="1">Проводники!#REF!</definedName>
    <definedName name="_xlnm._FilterDatabase" localSheetId="21" hidden="1">'Профили и полосы'!$G$5:$I$231</definedName>
    <definedName name="_xlnm._FilterDatabase" localSheetId="27" hidden="1">'Соединители коробов '!#REF!</definedName>
    <definedName name="Скидка" localSheetId="14">' Углы лестн'!#REF!</definedName>
    <definedName name="Скидка" localSheetId="13">' Углы лист'!#REF!</definedName>
    <definedName name="Скидка" localSheetId="4">'Strut и С '!#REF!</definedName>
    <definedName name="Скидка" localSheetId="3">Аксес.!#REF!</definedName>
    <definedName name="Скидка" localSheetId="25">Заглушки!#REF!</definedName>
    <definedName name="Скидка" localSheetId="23">ККБ!#REF!</definedName>
    <definedName name="Скидка" localSheetId="8">КЛ!#REF!</definedName>
    <definedName name="Скидка" localSheetId="12">КЛЗ!#REF!</definedName>
    <definedName name="Скидка" localSheetId="15">'Кр углов '!#REF!</definedName>
    <definedName name="Скидка" localSheetId="17">Кронштейны!#REF!</definedName>
    <definedName name="Скидка" localSheetId="6">ЛМ!#REF!</definedName>
    <definedName name="Скидка" localSheetId="10">ЛМЗ!#REF!</definedName>
    <definedName name="Скидка" localSheetId="5">ЛПМ!#REF!</definedName>
    <definedName name="Скидка" localSheetId="9">ЛПМЗ!#REF!</definedName>
    <definedName name="Скидка" localSheetId="28">'Метизы, крепеж, такелаж'!#REF!</definedName>
    <definedName name="Скидка" localSheetId="22">Мини!#REF!</definedName>
    <definedName name="Скидка" localSheetId="7">НЛ!#REF!</definedName>
    <definedName name="Скидка" localSheetId="11">НЛЗ!#REF!</definedName>
    <definedName name="Скидка" localSheetId="19">'Опоры стоек'!#REF!</definedName>
    <definedName name="Скидка" localSheetId="16">Перег!#REF!</definedName>
    <definedName name="Скидка" localSheetId="20">Подвесы!#REF!</definedName>
    <definedName name="Скидка" localSheetId="26">Проводники!#REF!</definedName>
    <definedName name="Скидка" localSheetId="21">'Профили и полосы'!#REF!</definedName>
    <definedName name="Скидка" localSheetId="24">'Скобы, прижим'!#REF!</definedName>
    <definedName name="Скидка" localSheetId="27">'Соединители коробов '!#REF!</definedName>
    <definedName name="Скидка" localSheetId="18">Стойки!#REF!</definedName>
    <definedName name="Скидка">'Провол '!$H$33</definedName>
    <definedName name="ФОТООГЛАВЛЕНИЕ">'Метизы, крепеж, такелаж'!$J$3</definedName>
  </definedNames>
  <calcPr calcId="152511"/>
</workbook>
</file>

<file path=xl/calcChain.xml><?xml version="1.0" encoding="utf-8"?>
<calcChain xmlns="http://schemas.openxmlformats.org/spreadsheetml/2006/main">
  <c r="I3" i="19" l="1"/>
  <c r="I3" i="32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K8" i="5"/>
  <c r="K7" i="5"/>
  <c r="K6" i="5"/>
  <c r="K5" i="5"/>
  <c r="I3" i="44"/>
  <c r="I3" i="39"/>
  <c r="I3" i="38"/>
  <c r="L3" i="28"/>
  <c r="L3" i="31"/>
  <c r="I3" i="18"/>
  <c r="I3" i="48"/>
  <c r="I3" i="35"/>
  <c r="J3" i="36"/>
  <c r="I3" i="26"/>
  <c r="J2" i="25"/>
  <c r="K2" i="24"/>
  <c r="K2" i="22"/>
  <c r="K3" i="27"/>
  <c r="L3" i="23"/>
  <c r="L3" i="37"/>
  <c r="L3" i="21"/>
  <c r="I3" i="40"/>
  <c r="K3" i="47"/>
  <c r="L3" i="46"/>
  <c r="L3" i="45"/>
  <c r="L3" i="49"/>
  <c r="F199" i="35" l="1"/>
  <c r="F173" i="35"/>
  <c r="F198" i="35" s="1"/>
  <c r="F172" i="35"/>
  <c r="F197" i="35" s="1"/>
  <c r="F171" i="35"/>
  <c r="F196" i="35" s="1"/>
  <c r="F170" i="35"/>
  <c r="F195" i="35" s="1"/>
  <c r="F169" i="35"/>
  <c r="F194" i="35" s="1"/>
  <c r="F168" i="35"/>
  <c r="F193" i="35" s="1"/>
  <c r="F167" i="35"/>
  <c r="F192" i="35" s="1"/>
  <c r="F166" i="35"/>
  <c r="F191" i="35" s="1"/>
  <c r="F165" i="35"/>
  <c r="F190" i="35" s="1"/>
  <c r="F164" i="35"/>
  <c r="F189" i="35" s="1"/>
  <c r="F163" i="35"/>
  <c r="F188" i="35" s="1"/>
  <c r="F162" i="35"/>
  <c r="F187" i="35" s="1"/>
  <c r="F147" i="35"/>
  <c r="F159" i="35" s="1"/>
  <c r="F146" i="35"/>
  <c r="F158" i="35" s="1"/>
  <c r="F145" i="35"/>
  <c r="F157" i="35" s="1"/>
  <c r="F144" i="35"/>
  <c r="F156" i="35" s="1"/>
  <c r="F143" i="35"/>
  <c r="F155" i="35" s="1"/>
  <c r="F142" i="35"/>
  <c r="F154" i="35" s="1"/>
  <c r="F141" i="35"/>
  <c r="F153" i="35" s="1"/>
  <c r="F140" i="35"/>
  <c r="F152" i="35" s="1"/>
  <c r="F139" i="35"/>
  <c r="F151" i="35" s="1"/>
  <c r="F138" i="35"/>
  <c r="F150" i="35" s="1"/>
  <c r="F137" i="35"/>
  <c r="F149" i="35" s="1"/>
  <c r="F136" i="35"/>
  <c r="F148" i="35" s="1"/>
  <c r="F160" i="35" s="1"/>
  <c r="H201" i="35"/>
  <c r="I201" i="35" s="1"/>
  <c r="K92" i="31"/>
  <c r="L92" i="31" s="1"/>
  <c r="H17" i="40"/>
  <c r="I17" i="40" s="1"/>
  <c r="L50" i="5"/>
  <c r="L49" i="5"/>
  <c r="I51" i="36"/>
  <c r="J51" i="36" s="1"/>
  <c r="L51" i="36" s="1"/>
  <c r="H15" i="34"/>
  <c r="I15" i="34" s="1"/>
  <c r="L15" i="34" s="1"/>
  <c r="H23" i="34"/>
  <c r="I23" i="34" s="1"/>
  <c r="H21" i="34"/>
  <c r="H19" i="34"/>
  <c r="I19" i="34" s="1"/>
  <c r="H17" i="34"/>
  <c r="I17" i="34" s="1"/>
  <c r="K17" i="34" s="1"/>
  <c r="H22" i="34"/>
  <c r="I22" i="34" s="1"/>
  <c r="H20" i="34"/>
  <c r="H18" i="34"/>
  <c r="I18" i="34" s="1"/>
  <c r="H5" i="34"/>
  <c r="H6" i="5"/>
  <c r="I6" i="5" s="1"/>
  <c r="I49" i="5"/>
  <c r="K49" i="5"/>
  <c r="I50" i="5"/>
  <c r="K50" i="5"/>
  <c r="J49" i="5"/>
  <c r="J50" i="5"/>
  <c r="I5" i="34"/>
  <c r="L5" i="34" s="1"/>
  <c r="J22" i="27"/>
  <c r="K22" i="27" s="1"/>
  <c r="M22" i="27" s="1"/>
  <c r="K175" i="37"/>
  <c r="L175" i="37" s="1"/>
  <c r="O175" i="37" s="1"/>
  <c r="K167" i="37"/>
  <c r="L167" i="37" s="1"/>
  <c r="O167" i="37" s="1"/>
  <c r="K159" i="37"/>
  <c r="L159" i="37" s="1"/>
  <c r="K151" i="37"/>
  <c r="L151" i="37" s="1"/>
  <c r="M151" i="37" s="1"/>
  <c r="K143" i="37"/>
  <c r="L143" i="37" s="1"/>
  <c r="M143" i="37" s="1"/>
  <c r="K134" i="37"/>
  <c r="L134" i="37" s="1"/>
  <c r="K123" i="37"/>
  <c r="L123" i="37" s="1"/>
  <c r="M123" i="37" s="1"/>
  <c r="K118" i="37"/>
  <c r="L118" i="37" s="1"/>
  <c r="K112" i="37"/>
  <c r="L112" i="37" s="1"/>
  <c r="O112" i="37" s="1"/>
  <c r="K107" i="37"/>
  <c r="L107" i="37" s="1"/>
  <c r="M107" i="37" s="1"/>
  <c r="K102" i="37"/>
  <c r="L102" i="37" s="1"/>
  <c r="O102" i="37" s="1"/>
  <c r="K96" i="37"/>
  <c r="L96" i="37" s="1"/>
  <c r="O96" i="37" s="1"/>
  <c r="K91" i="37"/>
  <c r="L91" i="37" s="1"/>
  <c r="M91" i="37" s="1"/>
  <c r="K86" i="37"/>
  <c r="L86" i="37" s="1"/>
  <c r="K80" i="37"/>
  <c r="L80" i="37" s="1"/>
  <c r="O80" i="37" s="1"/>
  <c r="K75" i="37"/>
  <c r="L75" i="37" s="1"/>
  <c r="M75" i="37" s="1"/>
  <c r="K70" i="37"/>
  <c r="L70" i="37" s="1"/>
  <c r="K64" i="37"/>
  <c r="L64" i="37" s="1"/>
  <c r="O64" i="37" s="1"/>
  <c r="K59" i="37"/>
  <c r="L59" i="37" s="1"/>
  <c r="M59" i="37" s="1"/>
  <c r="K54" i="37"/>
  <c r="L54" i="37" s="1"/>
  <c r="K48" i="37"/>
  <c r="L48" i="37" s="1"/>
  <c r="O48" i="37" s="1"/>
  <c r="K43" i="37"/>
  <c r="L43" i="37" s="1"/>
  <c r="M43" i="37" s="1"/>
  <c r="K38" i="37"/>
  <c r="L38" i="37" s="1"/>
  <c r="K32" i="37"/>
  <c r="L32" i="37" s="1"/>
  <c r="O32" i="37" s="1"/>
  <c r="K27" i="37"/>
  <c r="L27" i="37" s="1"/>
  <c r="M27" i="37" s="1"/>
  <c r="K22" i="37"/>
  <c r="L22" i="37" s="1"/>
  <c r="O22" i="37" s="1"/>
  <c r="K16" i="37"/>
  <c r="L16" i="37" s="1"/>
  <c r="O16" i="37" s="1"/>
  <c r="K10" i="37"/>
  <c r="L10" i="37" s="1"/>
  <c r="O10" i="37" s="1"/>
  <c r="K176" i="21"/>
  <c r="L176" i="21" s="1"/>
  <c r="K168" i="21"/>
  <c r="L168" i="21" s="1"/>
  <c r="K152" i="21"/>
  <c r="L152" i="21" s="1"/>
  <c r="O152" i="21" s="1"/>
  <c r="K143" i="21"/>
  <c r="L143" i="21" s="1"/>
  <c r="M143" i="21" s="1"/>
  <c r="K135" i="21"/>
  <c r="L135" i="21" s="1"/>
  <c r="N135" i="21" s="1"/>
  <c r="K125" i="21"/>
  <c r="L125" i="21" s="1"/>
  <c r="K116" i="21"/>
  <c r="L116" i="21" s="1"/>
  <c r="O116" i="21" s="1"/>
  <c r="K107" i="21"/>
  <c r="L107" i="21" s="1"/>
  <c r="M107" i="21" s="1"/>
  <c r="K97" i="21"/>
  <c r="L97" i="21" s="1"/>
  <c r="O97" i="21" s="1"/>
  <c r="K88" i="21"/>
  <c r="L88" i="21" s="1"/>
  <c r="K68" i="21"/>
  <c r="L68" i="21" s="1"/>
  <c r="K59" i="21"/>
  <c r="L59" i="21" s="1"/>
  <c r="K49" i="21"/>
  <c r="L49" i="21" s="1"/>
  <c r="K40" i="21"/>
  <c r="L40" i="21" s="1"/>
  <c r="K30" i="21"/>
  <c r="L30" i="21" s="1"/>
  <c r="K20" i="21"/>
  <c r="L20" i="21" s="1"/>
  <c r="K10" i="21"/>
  <c r="L10" i="21" s="1"/>
  <c r="M10" i="21" s="1"/>
  <c r="J10" i="27"/>
  <c r="K10" i="27" s="1"/>
  <c r="M10" i="27" s="1"/>
  <c r="H5" i="5"/>
  <c r="I5" i="5" s="1"/>
  <c r="I33" i="36"/>
  <c r="J33" i="36" s="1"/>
  <c r="H19" i="5"/>
  <c r="I19" i="5" s="1"/>
  <c r="L19" i="5" s="1"/>
  <c r="H18" i="5"/>
  <c r="I18" i="5" s="1"/>
  <c r="L18" i="5" s="1"/>
  <c r="H36" i="5"/>
  <c r="I36" i="5" s="1"/>
  <c r="L36" i="5" s="1"/>
  <c r="H34" i="5"/>
  <c r="I34" i="5" s="1"/>
  <c r="H28" i="5"/>
  <c r="I28" i="5" s="1"/>
  <c r="L28" i="5" s="1"/>
  <c r="H26" i="5"/>
  <c r="I26" i="5" s="1"/>
  <c r="H24" i="5"/>
  <c r="I24" i="5" s="1"/>
  <c r="L24" i="5" s="1"/>
  <c r="H17" i="5"/>
  <c r="I17" i="5" s="1"/>
  <c r="H22" i="5"/>
  <c r="I22" i="5" s="1"/>
  <c r="L22" i="5" s="1"/>
  <c r="H15" i="5"/>
  <c r="I15" i="5" s="1"/>
  <c r="L15" i="5" s="1"/>
  <c r="H13" i="5"/>
  <c r="I13" i="5" s="1"/>
  <c r="H11" i="5"/>
  <c r="I11" i="5" s="1"/>
  <c r="L11" i="5" s="1"/>
  <c r="H47" i="5"/>
  <c r="I47" i="5" s="1"/>
  <c r="H46" i="5"/>
  <c r="I46" i="5" s="1"/>
  <c r="L46" i="5" s="1"/>
  <c r="H45" i="5"/>
  <c r="I45" i="5" s="1"/>
  <c r="H44" i="5"/>
  <c r="I44" i="5" s="1"/>
  <c r="L44" i="5" s="1"/>
  <c r="H43" i="5"/>
  <c r="I43" i="5" s="1"/>
  <c r="L43" i="5" s="1"/>
  <c r="H42" i="5"/>
  <c r="I42" i="5" s="1"/>
  <c r="H41" i="5"/>
  <c r="I41" i="5" s="1"/>
  <c r="H40" i="5"/>
  <c r="I40" i="5" s="1"/>
  <c r="L40" i="5" s="1"/>
  <c r="H39" i="5"/>
  <c r="I39" i="5" s="1"/>
  <c r="H38" i="5"/>
  <c r="I38" i="5" s="1"/>
  <c r="L38" i="5" s="1"/>
  <c r="H37" i="5"/>
  <c r="I37" i="5" s="1"/>
  <c r="H35" i="5"/>
  <c r="I35" i="5" s="1"/>
  <c r="L35" i="5" s="1"/>
  <c r="H33" i="5"/>
  <c r="I33" i="5" s="1"/>
  <c r="H32" i="5"/>
  <c r="I32" i="5" s="1"/>
  <c r="L32" i="5" s="1"/>
  <c r="H31" i="5"/>
  <c r="I31" i="5" s="1"/>
  <c r="H30" i="5"/>
  <c r="I30" i="5" s="1"/>
  <c r="L30" i="5" s="1"/>
  <c r="H29" i="5"/>
  <c r="I29" i="5" s="1"/>
  <c r="H27" i="5"/>
  <c r="I27" i="5" s="1"/>
  <c r="L27" i="5" s="1"/>
  <c r="H25" i="5"/>
  <c r="I25" i="5" s="1"/>
  <c r="L25" i="5" s="1"/>
  <c r="H23" i="5"/>
  <c r="I23" i="5" s="1"/>
  <c r="L23" i="5" s="1"/>
  <c r="H21" i="5"/>
  <c r="I21" i="5" s="1"/>
  <c r="H20" i="5"/>
  <c r="I20" i="5" s="1"/>
  <c r="L20" i="5" s="1"/>
  <c r="H16" i="5"/>
  <c r="I16" i="5" s="1"/>
  <c r="L16" i="5" s="1"/>
  <c r="H14" i="5"/>
  <c r="I14" i="5" s="1"/>
  <c r="L14" i="5" s="1"/>
  <c r="H12" i="5"/>
  <c r="I12" i="5" s="1"/>
  <c r="H10" i="5"/>
  <c r="I10" i="5" s="1"/>
  <c r="L10" i="5" s="1"/>
  <c r="H9" i="5"/>
  <c r="I9" i="5" s="1"/>
  <c r="H8" i="5"/>
  <c r="I8" i="5" s="1"/>
  <c r="L8" i="5" s="1"/>
  <c r="H7" i="5"/>
  <c r="I7" i="5" s="1"/>
  <c r="L7" i="5" s="1"/>
  <c r="H67" i="5"/>
  <c r="I67" i="5" s="1"/>
  <c r="J67" i="5" s="1"/>
  <c r="H52" i="5"/>
  <c r="H53" i="5"/>
  <c r="I54" i="5"/>
  <c r="K54" i="5" s="1"/>
  <c r="I53" i="5"/>
  <c r="J53" i="5" s="1"/>
  <c r="I91" i="35"/>
  <c r="J91" i="35" s="1"/>
  <c r="I90" i="35"/>
  <c r="J90" i="35" s="1"/>
  <c r="H9" i="38"/>
  <c r="I9" i="38" s="1"/>
  <c r="J9" i="38" s="1"/>
  <c r="J36" i="29"/>
  <c r="K21" i="21"/>
  <c r="L21" i="21" s="1"/>
  <c r="N36" i="29"/>
  <c r="H62" i="5"/>
  <c r="I62" i="5" s="1"/>
  <c r="H58" i="5"/>
  <c r="I58" i="5" s="1"/>
  <c r="H64" i="5"/>
  <c r="I64" i="5" s="1"/>
  <c r="J64" i="5" s="1"/>
  <c r="H70" i="5"/>
  <c r="I70" i="5" s="1"/>
  <c r="H57" i="5"/>
  <c r="I57" i="5" s="1"/>
  <c r="J11" i="29"/>
  <c r="J29" i="29"/>
  <c r="J52" i="29"/>
  <c r="J20" i="29"/>
  <c r="J35" i="29"/>
  <c r="J9" i="29"/>
  <c r="J28" i="29"/>
  <c r="J44" i="29"/>
  <c r="J60" i="29"/>
  <c r="H59" i="5"/>
  <c r="I59" i="5" s="1"/>
  <c r="J59" i="5" s="1"/>
  <c r="H63" i="5"/>
  <c r="I63" i="5" s="1"/>
  <c r="H65" i="5"/>
  <c r="I65" i="5" s="1"/>
  <c r="J65" i="5" s="1"/>
  <c r="H69" i="5"/>
  <c r="I69" i="5" s="1"/>
  <c r="H71" i="5"/>
  <c r="I71" i="5" s="1"/>
  <c r="J71" i="5" s="1"/>
  <c r="J13" i="29"/>
  <c r="J45" i="29"/>
  <c r="J19" i="29"/>
  <c r="J51" i="29"/>
  <c r="J56" i="29"/>
  <c r="J48" i="29"/>
  <c r="J40" i="29"/>
  <c r="J32" i="29"/>
  <c r="J24" i="29"/>
  <c r="J16" i="29"/>
  <c r="J12" i="29"/>
  <c r="J10" i="29"/>
  <c r="J17" i="29"/>
  <c r="J25" i="29"/>
  <c r="J33" i="29"/>
  <c r="J41" i="29"/>
  <c r="J49" i="29"/>
  <c r="J57" i="29"/>
  <c r="J5" i="29"/>
  <c r="J15" i="29"/>
  <c r="J23" i="29"/>
  <c r="J31" i="29"/>
  <c r="J39" i="29"/>
  <c r="J47" i="29"/>
  <c r="J55" i="29"/>
  <c r="K50" i="21"/>
  <c r="L50" i="21" s="1"/>
  <c r="J14" i="29"/>
  <c r="J6" i="29"/>
  <c r="J18" i="29"/>
  <c r="J22" i="29"/>
  <c r="J26" i="29"/>
  <c r="J30" i="29"/>
  <c r="J34" i="29"/>
  <c r="J38" i="29"/>
  <c r="J42" i="29"/>
  <c r="J46" i="29"/>
  <c r="J50" i="29"/>
  <c r="J54" i="29"/>
  <c r="J58" i="29"/>
  <c r="J59" i="29"/>
  <c r="J43" i="29"/>
  <c r="J27" i="29"/>
  <c r="J8" i="29"/>
  <c r="J53" i="29"/>
  <c r="J37" i="29"/>
  <c r="J21" i="29"/>
  <c r="J7" i="29"/>
  <c r="K82" i="21"/>
  <c r="L82" i="21" s="1"/>
  <c r="O82" i="21" s="1"/>
  <c r="K130" i="21"/>
  <c r="L130" i="21" s="1"/>
  <c r="K13" i="21"/>
  <c r="L13" i="21" s="1"/>
  <c r="O13" i="21" s="1"/>
  <c r="H56" i="5"/>
  <c r="I56" i="5" s="1"/>
  <c r="H55" i="5"/>
  <c r="I55" i="5" s="1"/>
  <c r="J55" i="5" s="1"/>
  <c r="N21" i="29"/>
  <c r="N53" i="29"/>
  <c r="N27" i="29"/>
  <c r="N59" i="29"/>
  <c r="N54" i="29"/>
  <c r="N46" i="29"/>
  <c r="N38" i="29"/>
  <c r="N30" i="29"/>
  <c r="N22" i="29"/>
  <c r="N6" i="29"/>
  <c r="N55" i="29"/>
  <c r="N39" i="29"/>
  <c r="N23" i="29"/>
  <c r="N5" i="29"/>
  <c r="N49" i="29"/>
  <c r="N33" i="29"/>
  <c r="N17" i="29"/>
  <c r="N12" i="29"/>
  <c r="N24" i="29"/>
  <c r="N40" i="29"/>
  <c r="N56" i="29"/>
  <c r="N19" i="29"/>
  <c r="N13" i="29"/>
  <c r="N60" i="29"/>
  <c r="N28" i="29"/>
  <c r="N52" i="29"/>
  <c r="N11" i="29"/>
  <c r="N7" i="29"/>
  <c r="N37" i="29"/>
  <c r="N8" i="29"/>
  <c r="N43" i="29"/>
  <c r="N58" i="29"/>
  <c r="N50" i="29"/>
  <c r="N42" i="29"/>
  <c r="N34" i="29"/>
  <c r="N26" i="29"/>
  <c r="N18" i="29"/>
  <c r="N14" i="29"/>
  <c r="N47" i="29"/>
  <c r="N31" i="29"/>
  <c r="N15" i="29"/>
  <c r="N57" i="29"/>
  <c r="N41" i="29"/>
  <c r="N25" i="29"/>
  <c r="N10" i="29"/>
  <c r="N16" i="29"/>
  <c r="N32" i="29"/>
  <c r="N48" i="29"/>
  <c r="N51" i="29"/>
  <c r="N45" i="29"/>
  <c r="N44" i="29"/>
  <c r="N9" i="29"/>
  <c r="N35" i="29"/>
  <c r="N20" i="29"/>
  <c r="N29" i="29"/>
  <c r="K97" i="37"/>
  <c r="L97" i="37" s="1"/>
  <c r="O97" i="37" s="1"/>
  <c r="K129" i="37"/>
  <c r="L129" i="37" s="1"/>
  <c r="K57" i="37"/>
  <c r="L57" i="37" s="1"/>
  <c r="N57" i="37" s="1"/>
  <c r="J323" i="22"/>
  <c r="K323" i="22" s="1"/>
  <c r="L323" i="22" s="1"/>
  <c r="J438" i="22"/>
  <c r="K438" i="22" s="1"/>
  <c r="L438" i="22" s="1"/>
  <c r="J185" i="22"/>
  <c r="K185" i="22" s="1"/>
  <c r="J110" i="22"/>
  <c r="K110" i="22" s="1"/>
  <c r="N110" i="22" s="1"/>
  <c r="J562" i="22"/>
  <c r="K562" i="22" s="1"/>
  <c r="J342" i="22"/>
  <c r="K342" i="22" s="1"/>
  <c r="J145" i="22"/>
  <c r="K145" i="22" s="1"/>
  <c r="K37" i="37"/>
  <c r="L37" i="37" s="1"/>
  <c r="O37" i="37" s="1"/>
  <c r="K121" i="37"/>
  <c r="L121" i="37" s="1"/>
  <c r="O121" i="37" s="1"/>
  <c r="K125" i="37"/>
  <c r="L125" i="37" s="1"/>
  <c r="O125" i="37" s="1"/>
  <c r="K53" i="37"/>
  <c r="L53" i="37" s="1"/>
  <c r="O53" i="37" s="1"/>
  <c r="I32" i="36"/>
  <c r="J32" i="36" s="1"/>
  <c r="K32" i="36" s="1"/>
  <c r="I54" i="36"/>
  <c r="J54" i="36" s="1"/>
  <c r="I56" i="36"/>
  <c r="J56" i="36" s="1"/>
  <c r="M56" i="36" s="1"/>
  <c r="I10" i="36"/>
  <c r="J10" i="36" s="1"/>
  <c r="K10" i="36" s="1"/>
  <c r="I43" i="36"/>
  <c r="J43" i="36" s="1"/>
  <c r="M43" i="36" s="1"/>
  <c r="K41" i="37"/>
  <c r="L41" i="37" s="1"/>
  <c r="N41" i="37" s="1"/>
  <c r="K61" i="37"/>
  <c r="L61" i="37" s="1"/>
  <c r="O61" i="37" s="1"/>
  <c r="J643" i="22"/>
  <c r="K643" i="22" s="1"/>
  <c r="N643" i="22" s="1"/>
  <c r="J578" i="22"/>
  <c r="K578" i="22" s="1"/>
  <c r="H60" i="5"/>
  <c r="I60" i="5" s="1"/>
  <c r="J60" i="5" s="1"/>
  <c r="H66" i="5"/>
  <c r="I66" i="5" s="1"/>
  <c r="K66" i="5" s="1"/>
  <c r="H54" i="5"/>
  <c r="H61" i="5"/>
  <c r="I61" i="5" s="1"/>
  <c r="K61" i="5" s="1"/>
  <c r="I52" i="5"/>
  <c r="K52" i="5" s="1"/>
  <c r="H68" i="5"/>
  <c r="I68" i="5" s="1"/>
  <c r="K68" i="5" s="1"/>
  <c r="K90" i="35"/>
  <c r="J641" i="22"/>
  <c r="K641" i="22" s="1"/>
  <c r="N641" i="22" s="1"/>
  <c r="J609" i="22"/>
  <c r="K609" i="22" s="1"/>
  <c r="J577" i="22"/>
  <c r="K577" i="22" s="1"/>
  <c r="J545" i="22"/>
  <c r="K545" i="22" s="1"/>
  <c r="N545" i="22" s="1"/>
  <c r="J647" i="22"/>
  <c r="K647" i="22" s="1"/>
  <c r="N647" i="22" s="1"/>
  <c r="J583" i="22"/>
  <c r="K583" i="22" s="1"/>
  <c r="J523" i="22"/>
  <c r="K523" i="22" s="1"/>
  <c r="L523" i="22" s="1"/>
  <c r="J646" i="22"/>
  <c r="K646" i="22" s="1"/>
  <c r="N646" i="22" s="1"/>
  <c r="J582" i="22"/>
  <c r="K582" i="22" s="1"/>
  <c r="N582" i="22" s="1"/>
  <c r="J518" i="22"/>
  <c r="K518" i="22" s="1"/>
  <c r="N518" i="22" s="1"/>
  <c r="J612" i="22"/>
  <c r="K612" i="22" s="1"/>
  <c r="M612" i="22" s="1"/>
  <c r="J572" i="22"/>
  <c r="K572" i="22" s="1"/>
  <c r="J540" i="22"/>
  <c r="K540" i="22" s="1"/>
  <c r="J508" i="22"/>
  <c r="K508" i="22" s="1"/>
  <c r="J333" i="22"/>
  <c r="K333" i="22" s="1"/>
  <c r="J87" i="22"/>
  <c r="K87" i="22" s="1"/>
  <c r="J158" i="22"/>
  <c r="K158" i="22" s="1"/>
  <c r="J160" i="22"/>
  <c r="K160" i="22" s="1"/>
  <c r="J282" i="22"/>
  <c r="K282" i="22" s="1"/>
  <c r="J390" i="22"/>
  <c r="K390" i="22" s="1"/>
  <c r="J48" i="22"/>
  <c r="K48" i="22" s="1"/>
  <c r="J212" i="22"/>
  <c r="K212" i="22" s="1"/>
  <c r="J367" i="22"/>
  <c r="K367" i="22" s="1"/>
  <c r="J353" i="22"/>
  <c r="K353" i="22" s="1"/>
  <c r="L353" i="22" s="1"/>
  <c r="J465" i="22"/>
  <c r="K465" i="22" s="1"/>
  <c r="J396" i="22"/>
  <c r="K396" i="22" s="1"/>
  <c r="L396" i="22" s="1"/>
  <c r="J350" i="22"/>
  <c r="K350" i="22" s="1"/>
  <c r="N350" i="22" s="1"/>
  <c r="J252" i="22"/>
  <c r="K252" i="22" s="1"/>
  <c r="J187" i="22"/>
  <c r="K187" i="22" s="1"/>
  <c r="L187" i="22" s="1"/>
  <c r="J114" i="22"/>
  <c r="K114" i="22" s="1"/>
  <c r="J46" i="22"/>
  <c r="K46" i="22" s="1"/>
  <c r="J14" i="22"/>
  <c r="K14" i="22" s="1"/>
  <c r="J475" i="22"/>
  <c r="K475" i="22" s="1"/>
  <c r="N475" i="22" s="1"/>
  <c r="J422" i="22"/>
  <c r="K422" i="22" s="1"/>
  <c r="M422" i="22" s="1"/>
  <c r="J401" i="22"/>
  <c r="K401" i="22" s="1"/>
  <c r="N401" i="22" s="1"/>
  <c r="J378" i="22"/>
  <c r="K378" i="22" s="1"/>
  <c r="N378" i="22" s="1"/>
  <c r="J364" i="22"/>
  <c r="K364" i="22" s="1"/>
  <c r="J348" i="22"/>
  <c r="K348" i="22" s="1"/>
  <c r="J477" i="22"/>
  <c r="K477" i="22" s="1"/>
  <c r="J443" i="22"/>
  <c r="K443" i="22" s="1"/>
  <c r="J405" i="22"/>
  <c r="K405" i="22" s="1"/>
  <c r="N405" i="22" s="1"/>
  <c r="J382" i="22"/>
  <c r="K382" i="22" s="1"/>
  <c r="N382" i="22" s="1"/>
  <c r="J359" i="22"/>
  <c r="K359" i="22" s="1"/>
  <c r="L359" i="22" s="1"/>
  <c r="J331" i="22"/>
  <c r="K331" i="22" s="1"/>
  <c r="J271" i="22"/>
  <c r="K271" i="22" s="1"/>
  <c r="M271" i="22" s="1"/>
  <c r="J233" i="22"/>
  <c r="K233" i="22" s="1"/>
  <c r="J201" i="22"/>
  <c r="K201" i="22" s="1"/>
  <c r="J167" i="22"/>
  <c r="K167" i="22" s="1"/>
  <c r="J127" i="22"/>
  <c r="K127" i="22" s="1"/>
  <c r="L127" i="22" s="1"/>
  <c r="J97" i="22"/>
  <c r="K97" i="22" s="1"/>
  <c r="J56" i="22"/>
  <c r="K56" i="22" s="1"/>
  <c r="J22" i="22"/>
  <c r="K22" i="22" s="1"/>
  <c r="J491" i="22"/>
  <c r="K491" i="22" s="1"/>
  <c r="J435" i="22"/>
  <c r="K435" i="22" s="1"/>
  <c r="J398" i="22"/>
  <c r="K398" i="22" s="1"/>
  <c r="N398" i="22" s="1"/>
  <c r="J360" i="22"/>
  <c r="K360" i="22" s="1"/>
  <c r="J337" i="22"/>
  <c r="K337" i="22" s="1"/>
  <c r="J318" i="22"/>
  <c r="K318" i="22" s="1"/>
  <c r="J299" i="22"/>
  <c r="K299" i="22" s="1"/>
  <c r="J280" i="22"/>
  <c r="K280" i="22" s="1"/>
  <c r="N280" i="22" s="1"/>
  <c r="J264" i="22"/>
  <c r="K264" i="22" s="1"/>
  <c r="J247" i="22"/>
  <c r="K247" i="22" s="1"/>
  <c r="J226" i="22"/>
  <c r="K226" i="22" s="1"/>
  <c r="N226" i="22" s="1"/>
  <c r="J207" i="22"/>
  <c r="K207" i="22" s="1"/>
  <c r="N207" i="22" s="1"/>
  <c r="J188" i="22"/>
  <c r="K188" i="22" s="1"/>
  <c r="N188" i="22" s="1"/>
  <c r="J166" i="22"/>
  <c r="K166" i="22" s="1"/>
  <c r="J144" i="22"/>
  <c r="K144" i="22" s="1"/>
  <c r="L144" i="22" s="1"/>
  <c r="J126" i="22"/>
  <c r="K126" i="22" s="1"/>
  <c r="J109" i="22"/>
  <c r="K109" i="22" s="1"/>
  <c r="N109" i="22" s="1"/>
  <c r="J91" i="22"/>
  <c r="K91" i="22" s="1"/>
  <c r="L91" i="22" s="1"/>
  <c r="J61" i="22"/>
  <c r="K61" i="22" s="1"/>
  <c r="J44" i="22"/>
  <c r="K44" i="22" s="1"/>
  <c r="J24" i="22"/>
  <c r="K24" i="22" s="1"/>
  <c r="N24" i="22" s="1"/>
  <c r="J10" i="22"/>
  <c r="K10" i="22" s="1"/>
  <c r="J484" i="22"/>
  <c r="K484" i="22" s="1"/>
  <c r="J463" i="22"/>
  <c r="K463" i="22" s="1"/>
  <c r="N463" i="22" s="1"/>
  <c r="J447" i="22"/>
  <c r="K447" i="22" s="1"/>
  <c r="J417" i="22"/>
  <c r="K417" i="22" s="1"/>
  <c r="J400" i="22"/>
  <c r="K400" i="22" s="1"/>
  <c r="N400" i="22" s="1"/>
  <c r="J386" i="22"/>
  <c r="K386" i="22" s="1"/>
  <c r="J343" i="22"/>
  <c r="K343" i="22" s="1"/>
  <c r="M343" i="22" s="1"/>
  <c r="J336" i="22"/>
  <c r="K336" i="22" s="1"/>
  <c r="L336" i="22" s="1"/>
  <c r="J325" i="22"/>
  <c r="K325" i="22" s="1"/>
  <c r="J317" i="22"/>
  <c r="K317" i="22" s="1"/>
  <c r="M317" i="22" s="1"/>
  <c r="J306" i="22"/>
  <c r="K306" i="22" s="1"/>
  <c r="N306" i="22" s="1"/>
  <c r="J298" i="22"/>
  <c r="K298" i="22" s="1"/>
  <c r="J290" i="22"/>
  <c r="K290" i="22" s="1"/>
  <c r="M290" i="22" s="1"/>
  <c r="J283" i="22"/>
  <c r="K283" i="22" s="1"/>
  <c r="N283" i="22" s="1"/>
  <c r="J267" i="22"/>
  <c r="K267" i="22" s="1"/>
  <c r="M267" i="22" s="1"/>
  <c r="J259" i="22"/>
  <c r="K259" i="22" s="1"/>
  <c r="J250" i="22"/>
  <c r="K250" i="22" s="1"/>
  <c r="N250" i="22" s="1"/>
  <c r="J238" i="22"/>
  <c r="K238" i="22" s="1"/>
  <c r="L238" i="22" s="1"/>
  <c r="J229" i="22"/>
  <c r="K229" i="22" s="1"/>
  <c r="L229" i="22" s="1"/>
  <c r="J221" i="22"/>
  <c r="K221" i="22" s="1"/>
  <c r="J211" i="22"/>
  <c r="K211" i="22" s="1"/>
  <c r="L211" i="22" s="1"/>
  <c r="J200" i="22"/>
  <c r="K200" i="22" s="1"/>
  <c r="J186" i="22"/>
  <c r="K186" i="22" s="1"/>
  <c r="J176" i="22"/>
  <c r="K176" i="22" s="1"/>
  <c r="J165" i="22"/>
  <c r="K165" i="22" s="1"/>
  <c r="N165" i="22" s="1"/>
  <c r="J156" i="22"/>
  <c r="K156" i="22" s="1"/>
  <c r="M156" i="22" s="1"/>
  <c r="J147" i="22"/>
  <c r="K147" i="22" s="1"/>
  <c r="M147" i="22" s="1"/>
  <c r="J139" i="22"/>
  <c r="K139" i="22" s="1"/>
  <c r="J129" i="22"/>
  <c r="K129" i="22" s="1"/>
  <c r="J121" i="22"/>
  <c r="K121" i="22" s="1"/>
  <c r="N121" i="22" s="1"/>
  <c r="J90" i="22"/>
  <c r="K90" i="22" s="1"/>
  <c r="N90" i="22" s="1"/>
  <c r="J81" i="22"/>
  <c r="K81" i="22" s="1"/>
  <c r="L81" i="22" s="1"/>
  <c r="J72" i="22"/>
  <c r="K72" i="22" s="1"/>
  <c r="J64" i="22"/>
  <c r="K64" i="22" s="1"/>
  <c r="J51" i="22"/>
  <c r="K51" i="22" s="1"/>
  <c r="M51" i="22" s="1"/>
  <c r="J43" i="22"/>
  <c r="K43" i="22" s="1"/>
  <c r="L43" i="22" s="1"/>
  <c r="J36" i="22"/>
  <c r="K36" i="22" s="1"/>
  <c r="J12" i="22"/>
  <c r="K12" i="22" s="1"/>
  <c r="J504" i="22"/>
  <c r="K504" i="22" s="1"/>
  <c r="J494" i="22"/>
  <c r="K494" i="22" s="1"/>
  <c r="J483" i="22"/>
  <c r="K483" i="22" s="1"/>
  <c r="N483" i="22" s="1"/>
  <c r="J472" i="22"/>
  <c r="K472" i="22" s="1"/>
  <c r="L472" i="22" s="1"/>
  <c r="J462" i="22"/>
  <c r="K462" i="22" s="1"/>
  <c r="J454" i="22"/>
  <c r="K454" i="22" s="1"/>
  <c r="J445" i="22"/>
  <c r="K445" i="22" s="1"/>
  <c r="J437" i="22"/>
  <c r="K437" i="22" s="1"/>
  <c r="N437" i="22" s="1"/>
  <c r="J429" i="22"/>
  <c r="K429" i="22" s="1"/>
  <c r="M429" i="22" s="1"/>
  <c r="J420" i="22"/>
  <c r="K420" i="22" s="1"/>
  <c r="J412" i="22"/>
  <c r="K412" i="22" s="1"/>
  <c r="N412" i="22" s="1"/>
  <c r="J389" i="22"/>
  <c r="K389" i="22" s="1"/>
  <c r="J376" i="22"/>
  <c r="K376" i="22" s="1"/>
  <c r="J358" i="22"/>
  <c r="K358" i="22" s="1"/>
  <c r="J346" i="22"/>
  <c r="K346" i="22" s="1"/>
  <c r="M346" i="22" s="1"/>
  <c r="J332" i="22"/>
  <c r="K332" i="22" s="1"/>
  <c r="L332" i="22" s="1"/>
  <c r="J316" i="22"/>
  <c r="K316" i="22" s="1"/>
  <c r="J309" i="22"/>
  <c r="K309" i="22" s="1"/>
  <c r="N309" i="22" s="1"/>
  <c r="J293" i="22"/>
  <c r="K293" i="22" s="1"/>
  <c r="N293" i="22" s="1"/>
  <c r="J285" i="22"/>
  <c r="K285" i="22" s="1"/>
  <c r="L285" i="22" s="1"/>
  <c r="J278" i="22"/>
  <c r="K278" i="22" s="1"/>
  <c r="L278" i="22" s="1"/>
  <c r="J270" i="22"/>
  <c r="K270" i="22" s="1"/>
  <c r="J262" i="22"/>
  <c r="K262" i="22" s="1"/>
  <c r="J241" i="22"/>
  <c r="K241" i="22" s="1"/>
  <c r="M241" i="22" s="1"/>
  <c r="J232" i="22"/>
  <c r="K232" i="22" s="1"/>
  <c r="J224" i="22"/>
  <c r="K224" i="22" s="1"/>
  <c r="J210" i="22"/>
  <c r="K210" i="22" s="1"/>
  <c r="J199" i="22"/>
  <c r="K199" i="22" s="1"/>
  <c r="J190" i="22"/>
  <c r="K190" i="22" s="1"/>
  <c r="L190" i="22" s="1"/>
  <c r="J180" i="22"/>
  <c r="K180" i="22" s="1"/>
  <c r="L180" i="22" s="1"/>
  <c r="J169" i="22"/>
  <c r="K169" i="22" s="1"/>
  <c r="N169" i="22" s="1"/>
  <c r="J159" i="22"/>
  <c r="K159" i="22" s="1"/>
  <c r="N159" i="22" s="1"/>
  <c r="J146" i="22"/>
  <c r="K146" i="22" s="1"/>
  <c r="J667" i="22"/>
  <c r="K667" i="22" s="1"/>
  <c r="M667" i="22" s="1"/>
  <c r="J651" i="22"/>
  <c r="K651" i="22" s="1"/>
  <c r="J635" i="22"/>
  <c r="K635" i="22" s="1"/>
  <c r="J619" i="22"/>
  <c r="K619" i="22" s="1"/>
  <c r="J603" i="22"/>
  <c r="K603" i="22" s="1"/>
  <c r="J587" i="22"/>
  <c r="K587" i="22" s="1"/>
  <c r="J571" i="22"/>
  <c r="K571" i="22" s="1"/>
  <c r="J555" i="22"/>
  <c r="K555" i="22" s="1"/>
  <c r="J539" i="22"/>
  <c r="K539" i="22" s="1"/>
  <c r="J525" i="22"/>
  <c r="K525" i="22" s="1"/>
  <c r="J517" i="22"/>
  <c r="K517" i="22" s="1"/>
  <c r="J509" i="22"/>
  <c r="K509" i="22" s="1"/>
  <c r="J664" i="22"/>
  <c r="K664" i="22" s="1"/>
  <c r="J650" i="22"/>
  <c r="K650" i="22" s="1"/>
  <c r="J634" i="22"/>
  <c r="K634" i="22" s="1"/>
  <c r="N634" i="22" s="1"/>
  <c r="J618" i="22"/>
  <c r="K618" i="22" s="1"/>
  <c r="N618" i="22" s="1"/>
  <c r="J602" i="22"/>
  <c r="K602" i="22" s="1"/>
  <c r="M602" i="22" s="1"/>
  <c r="J586" i="22"/>
  <c r="K586" i="22" s="1"/>
  <c r="J570" i="22"/>
  <c r="K570" i="22" s="1"/>
  <c r="J554" i="22"/>
  <c r="K554" i="22" s="1"/>
  <c r="L554" i="22" s="1"/>
  <c r="J538" i="22"/>
  <c r="K538" i="22" s="1"/>
  <c r="M538" i="22" s="1"/>
  <c r="J522" i="22"/>
  <c r="K522" i="22" s="1"/>
  <c r="M522" i="22" s="1"/>
  <c r="J506" i="22"/>
  <c r="K506" i="22" s="1"/>
  <c r="J648" i="22"/>
  <c r="K648" i="22" s="1"/>
  <c r="J632" i="22"/>
  <c r="K632" i="22" s="1"/>
  <c r="J616" i="22"/>
  <c r="K616" i="22" s="1"/>
  <c r="N616" i="22" s="1"/>
  <c r="J600" i="22"/>
  <c r="K600" i="22" s="1"/>
  <c r="J584" i="22"/>
  <c r="K584" i="22" s="1"/>
  <c r="J568" i="22"/>
  <c r="K568" i="22" s="1"/>
  <c r="J552" i="22"/>
  <c r="K552" i="22" s="1"/>
  <c r="L552" i="22" s="1"/>
  <c r="J536" i="22"/>
  <c r="K536" i="22" s="1"/>
  <c r="J520" i="22"/>
  <c r="K520" i="22" s="1"/>
  <c r="J501" i="22"/>
  <c r="K501" i="22" s="1"/>
  <c r="J480" i="22"/>
  <c r="K480" i="22" s="1"/>
  <c r="J227" i="22"/>
  <c r="K227" i="22" s="1"/>
  <c r="J397" i="22"/>
  <c r="K397" i="22" s="1"/>
  <c r="J222" i="22"/>
  <c r="K222" i="22" s="1"/>
  <c r="J375" i="22"/>
  <c r="K375" i="22" s="1"/>
  <c r="L375" i="22" s="1"/>
  <c r="J366" i="22"/>
  <c r="K366" i="22" s="1"/>
  <c r="L366" i="22" s="1"/>
  <c r="J41" i="22"/>
  <c r="K41" i="22" s="1"/>
  <c r="J202" i="22"/>
  <c r="K202" i="22" s="1"/>
  <c r="N202" i="22" s="1"/>
  <c r="J351" i="22"/>
  <c r="K351" i="22" s="1"/>
  <c r="L351" i="22" s="1"/>
  <c r="J320" i="22"/>
  <c r="K320" i="22" s="1"/>
  <c r="L320" i="22" s="1"/>
  <c r="J388" i="22"/>
  <c r="K388" i="22" s="1"/>
  <c r="L388" i="22" s="1"/>
  <c r="J239" i="22"/>
  <c r="K239" i="22" s="1"/>
  <c r="J103" i="22"/>
  <c r="K103" i="22" s="1"/>
  <c r="J404" i="22"/>
  <c r="K404" i="22" s="1"/>
  <c r="N404" i="22" s="1"/>
  <c r="J490" i="22"/>
  <c r="K490" i="22" s="1"/>
  <c r="N490" i="22" s="1"/>
  <c r="J65" i="22"/>
  <c r="K65" i="22" s="1"/>
  <c r="M65" i="22" s="1"/>
  <c r="J148" i="22"/>
  <c r="K148" i="22" s="1"/>
  <c r="L148" i="22" s="1"/>
  <c r="J231" i="22"/>
  <c r="K231" i="22" s="1"/>
  <c r="L231" i="22" s="1"/>
  <c r="J303" i="22"/>
  <c r="K303" i="22" s="1"/>
  <c r="J406" i="22"/>
  <c r="K406" i="22" s="1"/>
  <c r="J117" i="22"/>
  <c r="K117" i="22" s="1"/>
  <c r="M117" i="22" s="1"/>
  <c r="J399" i="22"/>
  <c r="K399" i="22" s="1"/>
  <c r="M399" i="22" s="1"/>
  <c r="J489" i="22"/>
  <c r="K489" i="22" s="1"/>
  <c r="N489" i="22" s="1"/>
  <c r="J452" i="22"/>
  <c r="K452" i="22" s="1"/>
  <c r="N452" i="22" s="1"/>
  <c r="J414" i="22"/>
  <c r="K414" i="22" s="1"/>
  <c r="L414" i="22" s="1"/>
  <c r="J391" i="22"/>
  <c r="K391" i="22" s="1"/>
  <c r="J368" i="22"/>
  <c r="K368" i="22" s="1"/>
  <c r="J345" i="22"/>
  <c r="K345" i="22" s="1"/>
  <c r="J297" i="22"/>
  <c r="K297" i="22" s="1"/>
  <c r="J242" i="22"/>
  <c r="K242" i="22" s="1"/>
  <c r="J213" i="22"/>
  <c r="K213" i="22" s="1"/>
  <c r="L213" i="22" s="1"/>
  <c r="J179" i="22"/>
  <c r="K179" i="22" s="1"/>
  <c r="L179" i="22" s="1"/>
  <c r="J150" i="22"/>
  <c r="K150" i="22" s="1"/>
  <c r="L150" i="22" s="1"/>
  <c r="J107" i="22"/>
  <c r="K107" i="22" s="1"/>
  <c r="L107" i="22" s="1"/>
  <c r="J73" i="22"/>
  <c r="K73" i="22" s="1"/>
  <c r="N73" i="22" s="1"/>
  <c r="J32" i="22"/>
  <c r="K32" i="22" s="1"/>
  <c r="J8" i="22"/>
  <c r="K8" i="22" s="1"/>
  <c r="N8" i="22" s="1"/>
  <c r="J464" i="22"/>
  <c r="K464" i="22" s="1"/>
  <c r="N464" i="22" s="1"/>
  <c r="J410" i="22"/>
  <c r="K410" i="22" s="1"/>
  <c r="J371" i="22"/>
  <c r="K371" i="22" s="1"/>
  <c r="J493" i="22"/>
  <c r="K493" i="22" s="1"/>
  <c r="J421" i="22"/>
  <c r="K421" i="22" s="1"/>
  <c r="J370" i="22"/>
  <c r="K370" i="22" s="1"/>
  <c r="M370" i="22" s="1"/>
  <c r="J300" i="22"/>
  <c r="K300" i="22" s="1"/>
  <c r="J217" i="22"/>
  <c r="K217" i="22" s="1"/>
  <c r="L217" i="22" s="1"/>
  <c r="J154" i="22"/>
  <c r="K154" i="22" s="1"/>
  <c r="J80" i="22"/>
  <c r="K80" i="22" s="1"/>
  <c r="N80" i="22" s="1"/>
  <c r="J11" i="22"/>
  <c r="K11" i="22" s="1"/>
  <c r="N11" i="22" s="1"/>
  <c r="J418" i="22"/>
  <c r="K418" i="22" s="1"/>
  <c r="N418" i="22" s="1"/>
  <c r="J344" i="22"/>
  <c r="K344" i="22" s="1"/>
  <c r="J310" i="22"/>
  <c r="K310" i="22" s="1"/>
  <c r="J272" i="22"/>
  <c r="K272" i="22" s="1"/>
  <c r="J235" i="22"/>
  <c r="K235" i="22" s="1"/>
  <c r="N235" i="22" s="1"/>
  <c r="J196" i="22"/>
  <c r="K196" i="22" s="1"/>
  <c r="N196" i="22" s="1"/>
  <c r="J153" i="22"/>
  <c r="K153" i="22" s="1"/>
  <c r="L153" i="22" s="1"/>
  <c r="J118" i="22"/>
  <c r="K118" i="22" s="1"/>
  <c r="J77" i="22"/>
  <c r="K77" i="22" s="1"/>
  <c r="J37" i="22"/>
  <c r="K37" i="22" s="1"/>
  <c r="J495" i="22"/>
  <c r="K495" i="22" s="1"/>
  <c r="J455" i="22"/>
  <c r="K455" i="22" s="1"/>
  <c r="J409" i="22"/>
  <c r="K409" i="22" s="1"/>
  <c r="J363" i="22"/>
  <c r="K363" i="22" s="1"/>
  <c r="L363" i="22" s="1"/>
  <c r="J329" i="22"/>
  <c r="K329" i="22" s="1"/>
  <c r="J313" i="22"/>
  <c r="K313" i="22" s="1"/>
  <c r="L313" i="22" s="1"/>
  <c r="J294" i="22"/>
  <c r="K294" i="22" s="1"/>
  <c r="M294" i="22" s="1"/>
  <c r="J279" i="22"/>
  <c r="K279" i="22" s="1"/>
  <c r="M279" i="22" s="1"/>
  <c r="J254" i="22"/>
  <c r="K254" i="22" s="1"/>
  <c r="M254" i="22" s="1"/>
  <c r="J234" i="22"/>
  <c r="K234" i="22" s="1"/>
  <c r="N234" i="22" s="1"/>
  <c r="J216" i="22"/>
  <c r="K216" i="22" s="1"/>
  <c r="N216" i="22" s="1"/>
  <c r="J192" i="22"/>
  <c r="K192" i="22" s="1"/>
  <c r="J170" i="22"/>
  <c r="K170" i="22" s="1"/>
  <c r="N170" i="22" s="1"/>
  <c r="J152" i="22"/>
  <c r="K152" i="22" s="1"/>
  <c r="J135" i="22"/>
  <c r="K135" i="22" s="1"/>
  <c r="N135" i="22" s="1"/>
  <c r="J108" i="22"/>
  <c r="K108" i="22" s="1"/>
  <c r="J76" i="22"/>
  <c r="K76" i="22" s="1"/>
  <c r="J57" i="22"/>
  <c r="K57" i="22" s="1"/>
  <c r="L57" i="22" s="1"/>
  <c r="J39" i="22"/>
  <c r="K39" i="22" s="1"/>
  <c r="J9" i="22"/>
  <c r="K9" i="22" s="1"/>
  <c r="J488" i="22"/>
  <c r="K488" i="22" s="1"/>
  <c r="L488" i="22" s="1"/>
  <c r="J467" i="22"/>
  <c r="K467" i="22" s="1"/>
  <c r="N467" i="22" s="1"/>
  <c r="J450" i="22"/>
  <c r="K450" i="22" s="1"/>
  <c r="J433" i="22"/>
  <c r="K433" i="22" s="1"/>
  <c r="J416" i="22"/>
  <c r="K416" i="22" s="1"/>
  <c r="J381" i="22"/>
  <c r="K381" i="22" s="1"/>
  <c r="J354" i="22"/>
  <c r="K354" i="22" s="1"/>
  <c r="J328" i="22"/>
  <c r="K328" i="22" s="1"/>
  <c r="J305" i="22"/>
  <c r="K305" i="22" s="1"/>
  <c r="N305" i="22" s="1"/>
  <c r="J281" i="22"/>
  <c r="K281" i="22" s="1"/>
  <c r="J266" i="22"/>
  <c r="K266" i="22" s="1"/>
  <c r="N266" i="22" s="1"/>
  <c r="J237" i="22"/>
  <c r="K237" i="22" s="1"/>
  <c r="J215" i="22"/>
  <c r="K215" i="22" s="1"/>
  <c r="N215" i="22" s="1"/>
  <c r="J195" i="22"/>
  <c r="K195" i="22" s="1"/>
  <c r="J174" i="22"/>
  <c r="K174" i="22" s="1"/>
  <c r="J151" i="22"/>
  <c r="K151" i="22" s="1"/>
  <c r="J138" i="22"/>
  <c r="K138" i="22" s="1"/>
  <c r="J120" i="22"/>
  <c r="K120" i="22" s="1"/>
  <c r="J112" i="22"/>
  <c r="K112" i="22" s="1"/>
  <c r="J102" i="22"/>
  <c r="K102" i="22" s="1"/>
  <c r="J93" i="22"/>
  <c r="K93" i="22" s="1"/>
  <c r="J85" i="22"/>
  <c r="K85" i="22" s="1"/>
  <c r="J75" i="22"/>
  <c r="K75" i="22" s="1"/>
  <c r="L75" i="22" s="1"/>
  <c r="J67" i="22"/>
  <c r="K67" i="22" s="1"/>
  <c r="N67" i="22" s="1"/>
  <c r="J55" i="22"/>
  <c r="K55" i="22" s="1"/>
  <c r="J35" i="22"/>
  <c r="K35" i="22" s="1"/>
  <c r="J27" i="22"/>
  <c r="K27" i="22" s="1"/>
  <c r="M27" i="22" s="1"/>
  <c r="J15" i="22"/>
  <c r="K15" i="22" s="1"/>
  <c r="J498" i="22"/>
  <c r="K498" i="22" s="1"/>
  <c r="J487" i="22"/>
  <c r="K487" i="22" s="1"/>
  <c r="M487" i="22" s="1"/>
  <c r="J476" i="22"/>
  <c r="K476" i="22" s="1"/>
  <c r="N476" i="22" s="1"/>
  <c r="J466" i="22"/>
  <c r="K466" i="22" s="1"/>
  <c r="J457" i="22"/>
  <c r="K457" i="22" s="1"/>
  <c r="L457" i="22" s="1"/>
  <c r="J448" i="22"/>
  <c r="K448" i="22" s="1"/>
  <c r="L448" i="22" s="1"/>
  <c r="J440" i="22"/>
  <c r="K440" i="22" s="1"/>
  <c r="J432" i="22"/>
  <c r="K432" i="22" s="1"/>
  <c r="J423" i="22"/>
  <c r="K423" i="22" s="1"/>
  <c r="N423" i="22" s="1"/>
  <c r="J415" i="22"/>
  <c r="K415" i="22" s="1"/>
  <c r="N415" i="22" s="1"/>
  <c r="J380" i="22"/>
  <c r="K380" i="22" s="1"/>
  <c r="J334" i="22"/>
  <c r="K334" i="22" s="1"/>
  <c r="J304" i="22"/>
  <c r="K304" i="22" s="1"/>
  <c r="N304" i="22" s="1"/>
  <c r="J273" i="22"/>
  <c r="K273" i="22" s="1"/>
  <c r="J240" i="22"/>
  <c r="K240" i="22" s="1"/>
  <c r="L240" i="22" s="1"/>
  <c r="J203" i="22"/>
  <c r="K203" i="22" s="1"/>
  <c r="J162" i="22"/>
  <c r="K162" i="22" s="1"/>
  <c r="L162" i="22" s="1"/>
  <c r="J128" i="22"/>
  <c r="K128" i="22" s="1"/>
  <c r="J92" i="22"/>
  <c r="K92" i="22" s="1"/>
  <c r="N92" i="22" s="1"/>
  <c r="J59" i="22"/>
  <c r="K59" i="22" s="1"/>
  <c r="J407" i="22"/>
  <c r="K407" i="22" s="1"/>
  <c r="M407" i="22" s="1"/>
  <c r="J361" i="22"/>
  <c r="K361" i="22" s="1"/>
  <c r="N361" i="22" s="1"/>
  <c r="J315" i="22"/>
  <c r="K315" i="22" s="1"/>
  <c r="J284" i="22"/>
  <c r="K284" i="22" s="1"/>
  <c r="J253" i="22"/>
  <c r="K253" i="22" s="1"/>
  <c r="L253" i="22" s="1"/>
  <c r="J198" i="22"/>
  <c r="K198" i="22" s="1"/>
  <c r="N198" i="22" s="1"/>
  <c r="J141" i="22"/>
  <c r="K141" i="22" s="1"/>
  <c r="J105" i="22"/>
  <c r="K105" i="22" s="1"/>
  <c r="J69" i="22"/>
  <c r="K69" i="22" s="1"/>
  <c r="J38" i="22"/>
  <c r="K38" i="22" s="1"/>
  <c r="J7" i="22"/>
  <c r="K7" i="22" s="1"/>
  <c r="M7" i="22" s="1"/>
  <c r="J372" i="22"/>
  <c r="K372" i="22" s="1"/>
  <c r="J327" i="22"/>
  <c r="K327" i="22" s="1"/>
  <c r="N327" i="22" s="1"/>
  <c r="J296" i="22"/>
  <c r="K296" i="22" s="1"/>
  <c r="J248" i="22"/>
  <c r="K248" i="22" s="1"/>
  <c r="L248" i="22" s="1"/>
  <c r="J194" i="22"/>
  <c r="K194" i="22" s="1"/>
  <c r="L194" i="22" s="1"/>
  <c r="J155" i="22"/>
  <c r="K155" i="22" s="1"/>
  <c r="N155" i="22" s="1"/>
  <c r="J119" i="22"/>
  <c r="K119" i="22" s="1"/>
  <c r="N119" i="22" s="1"/>
  <c r="J83" i="22"/>
  <c r="K83" i="22" s="1"/>
  <c r="M83" i="22" s="1"/>
  <c r="J50" i="22"/>
  <c r="K50" i="22" s="1"/>
  <c r="J18" i="22"/>
  <c r="K18" i="22" s="1"/>
  <c r="J352" i="22"/>
  <c r="K352" i="22" s="1"/>
  <c r="J324" i="22"/>
  <c r="K324" i="22" s="1"/>
  <c r="L324" i="22" s="1"/>
  <c r="J292" i="22"/>
  <c r="K292" i="22" s="1"/>
  <c r="J261" i="22"/>
  <c r="K261" i="22" s="1"/>
  <c r="J208" i="22"/>
  <c r="K208" i="22" s="1"/>
  <c r="J168" i="22"/>
  <c r="K168" i="22" s="1"/>
  <c r="L168" i="22" s="1"/>
  <c r="J132" i="22"/>
  <c r="K132" i="22" s="1"/>
  <c r="J96" i="22"/>
  <c r="K96" i="22" s="1"/>
  <c r="J63" i="22"/>
  <c r="K63" i="22" s="1"/>
  <c r="N63" i="22" s="1"/>
  <c r="J30" i="22"/>
  <c r="K30" i="22" s="1"/>
  <c r="H12" i="34"/>
  <c r="I12" i="34" s="1"/>
  <c r="H13" i="34"/>
  <c r="I13" i="34" s="1"/>
  <c r="L13" i="34" s="1"/>
  <c r="H16" i="34"/>
  <c r="I16" i="34" s="1"/>
  <c r="H6" i="34"/>
  <c r="I6" i="34" s="1"/>
  <c r="H10" i="34"/>
  <c r="I10" i="34" s="1"/>
  <c r="K10" i="34" s="1"/>
  <c r="H11" i="34"/>
  <c r="I11" i="34" s="1"/>
  <c r="L11" i="34" s="1"/>
  <c r="H14" i="34"/>
  <c r="I14" i="34" s="1"/>
  <c r="H21" i="39"/>
  <c r="I21" i="39" s="1"/>
  <c r="K21" i="39" s="1"/>
  <c r="L90" i="35"/>
  <c r="K91" i="35"/>
  <c r="L58" i="5"/>
  <c r="L26" i="5"/>
  <c r="H30" i="39"/>
  <c r="I30" i="39" s="1"/>
  <c r="K30" i="39" s="1"/>
  <c r="H49" i="32"/>
  <c r="I49" i="32" s="1"/>
  <c r="J49" i="32" s="1"/>
  <c r="H40" i="39"/>
  <c r="I40" i="39" s="1"/>
  <c r="K40" i="39" s="1"/>
  <c r="H15" i="39"/>
  <c r="I15" i="39" s="1"/>
  <c r="L15" i="39" s="1"/>
  <c r="H7" i="32"/>
  <c r="I7" i="32" s="1"/>
  <c r="H41" i="32"/>
  <c r="I41" i="32" s="1"/>
  <c r="L41" i="32" s="1"/>
  <c r="K17" i="28"/>
  <c r="L17" i="28" s="1"/>
  <c r="K18" i="28"/>
  <c r="L18" i="28" s="1"/>
  <c r="N18" i="28" s="1"/>
  <c r="K13" i="28"/>
  <c r="L13" i="28" s="1"/>
  <c r="N13" i="28" s="1"/>
  <c r="K19" i="28"/>
  <c r="L19" i="28" s="1"/>
  <c r="H11" i="32"/>
  <c r="I11" i="32" s="1"/>
  <c r="L11" i="32" s="1"/>
  <c r="H34" i="32"/>
  <c r="I34" i="32" s="1"/>
  <c r="H38" i="32"/>
  <c r="I38" i="32" s="1"/>
  <c r="K38" i="32" s="1"/>
  <c r="H14" i="32"/>
  <c r="I14" i="32" s="1"/>
  <c r="H51" i="32"/>
  <c r="I51" i="32" s="1"/>
  <c r="J51" i="32" s="1"/>
  <c r="H43" i="32"/>
  <c r="I43" i="32" s="1"/>
  <c r="J43" i="32" s="1"/>
  <c r="H35" i="32"/>
  <c r="I35" i="32" s="1"/>
  <c r="H27" i="32"/>
  <c r="I27" i="32" s="1"/>
  <c r="K27" i="32" s="1"/>
  <c r="H19" i="32"/>
  <c r="I19" i="32" s="1"/>
  <c r="J19" i="32" s="1"/>
  <c r="H16" i="32"/>
  <c r="I16" i="32" s="1"/>
  <c r="J16" i="32" s="1"/>
  <c r="H44" i="32"/>
  <c r="I44" i="32" s="1"/>
  <c r="K44" i="32" s="1"/>
  <c r="H28" i="32"/>
  <c r="I28" i="32" s="1"/>
  <c r="J28" i="32" s="1"/>
  <c r="H25" i="39"/>
  <c r="I25" i="39" s="1"/>
  <c r="J25" i="39" s="1"/>
  <c r="H18" i="39"/>
  <c r="I18" i="39" s="1"/>
  <c r="H36" i="39"/>
  <c r="I36" i="39" s="1"/>
  <c r="H42" i="39"/>
  <c r="I42" i="39" s="1"/>
  <c r="L42" i="39" s="1"/>
  <c r="K7" i="28"/>
  <c r="L7" i="28" s="1"/>
  <c r="O7" i="28" s="1"/>
  <c r="H12" i="39"/>
  <c r="I12" i="39" s="1"/>
  <c r="J12" i="39" s="1"/>
  <c r="H10" i="32"/>
  <c r="I10" i="32" s="1"/>
  <c r="J10" i="32" s="1"/>
  <c r="H48" i="32"/>
  <c r="I48" i="32" s="1"/>
  <c r="K48" i="32" s="1"/>
  <c r="H21" i="32"/>
  <c r="I21" i="32" s="1"/>
  <c r="K21" i="32" s="1"/>
  <c r="H37" i="32"/>
  <c r="I37" i="32" s="1"/>
  <c r="J37" i="32" s="1"/>
  <c r="H53" i="32"/>
  <c r="I53" i="32" s="1"/>
  <c r="K9" i="28"/>
  <c r="L9" i="28" s="1"/>
  <c r="H22" i="32"/>
  <c r="I22" i="32" s="1"/>
  <c r="H13" i="32"/>
  <c r="I13" i="32" s="1"/>
  <c r="L13" i="32" s="1"/>
  <c r="H15" i="35"/>
  <c r="I15" i="35" s="1"/>
  <c r="J15" i="35" s="1"/>
  <c r="N554" i="22"/>
  <c r="M61" i="22"/>
  <c r="H14" i="18"/>
  <c r="I14" i="18" s="1"/>
  <c r="K14" i="18" s="1"/>
  <c r="H13" i="18"/>
  <c r="I13" i="18" s="1"/>
  <c r="L13" i="18" s="1"/>
  <c r="N488" i="22"/>
  <c r="M297" i="22"/>
  <c r="N552" i="22"/>
  <c r="N278" i="22"/>
  <c r="I22" i="25"/>
  <c r="J22" i="25" s="1"/>
  <c r="I12" i="25"/>
  <c r="J12" i="25" s="1"/>
  <c r="M12" i="25" s="1"/>
  <c r="H87" i="40"/>
  <c r="I87" i="40" s="1"/>
  <c r="K179" i="37"/>
  <c r="L179" i="37" s="1"/>
  <c r="O179" i="37" s="1"/>
  <c r="K171" i="37"/>
  <c r="L171" i="37" s="1"/>
  <c r="O171" i="37" s="1"/>
  <c r="K163" i="37"/>
  <c r="L163" i="37" s="1"/>
  <c r="O163" i="37" s="1"/>
  <c r="K155" i="37"/>
  <c r="L155" i="37" s="1"/>
  <c r="O155" i="37" s="1"/>
  <c r="K147" i="37"/>
  <c r="L147" i="37" s="1"/>
  <c r="M147" i="37" s="1"/>
  <c r="K139" i="37"/>
  <c r="L139" i="37" s="1"/>
  <c r="K128" i="37"/>
  <c r="L128" i="37" s="1"/>
  <c r="O128" i="37" s="1"/>
  <c r="K120" i="37"/>
  <c r="L120" i="37" s="1"/>
  <c r="K115" i="37"/>
  <c r="L115" i="37" s="1"/>
  <c r="M115" i="37" s="1"/>
  <c r="K110" i="37"/>
  <c r="L110" i="37" s="1"/>
  <c r="N110" i="37" s="1"/>
  <c r="K104" i="37"/>
  <c r="L104" i="37" s="1"/>
  <c r="K99" i="37"/>
  <c r="L99" i="37" s="1"/>
  <c r="M99" i="37" s="1"/>
  <c r="K94" i="37"/>
  <c r="L94" i="37" s="1"/>
  <c r="K88" i="37"/>
  <c r="L88" i="37" s="1"/>
  <c r="K83" i="37"/>
  <c r="L83" i="37" s="1"/>
  <c r="M83" i="37" s="1"/>
  <c r="K78" i="37"/>
  <c r="L78" i="37" s="1"/>
  <c r="N78" i="37" s="1"/>
  <c r="K72" i="37"/>
  <c r="L72" i="37" s="1"/>
  <c r="K67" i="37"/>
  <c r="L67" i="37" s="1"/>
  <c r="K62" i="37"/>
  <c r="L62" i="37" s="1"/>
  <c r="N62" i="37" s="1"/>
  <c r="K56" i="37"/>
  <c r="L56" i="37" s="1"/>
  <c r="K51" i="37"/>
  <c r="L51" i="37" s="1"/>
  <c r="M51" i="37" s="1"/>
  <c r="K46" i="37"/>
  <c r="L46" i="37" s="1"/>
  <c r="N46" i="37" s="1"/>
  <c r="K40" i="37"/>
  <c r="L40" i="37" s="1"/>
  <c r="K35" i="37"/>
  <c r="L35" i="37" s="1"/>
  <c r="M35" i="37" s="1"/>
  <c r="K30" i="37"/>
  <c r="L30" i="37" s="1"/>
  <c r="K24" i="37"/>
  <c r="L24" i="37" s="1"/>
  <c r="K19" i="37"/>
  <c r="L19" i="37" s="1"/>
  <c r="M19" i="37" s="1"/>
  <c r="K14" i="37"/>
  <c r="L14" i="37" s="1"/>
  <c r="N14" i="37" s="1"/>
  <c r="K65" i="37"/>
  <c r="L65" i="37" s="1"/>
  <c r="O65" i="37" s="1"/>
  <c r="K101" i="37"/>
  <c r="L101" i="37" s="1"/>
  <c r="O101" i="37" s="1"/>
  <c r="K29" i="37"/>
  <c r="L29" i="37" s="1"/>
  <c r="O29" i="37" s="1"/>
  <c r="K45" i="37"/>
  <c r="L45" i="37" s="1"/>
  <c r="K7" i="37"/>
  <c r="L7" i="37" s="1"/>
  <c r="O7" i="37" s="1"/>
  <c r="K73" i="37"/>
  <c r="L73" i="37" s="1"/>
  <c r="O73" i="37" s="1"/>
  <c r="K137" i="37"/>
  <c r="L137" i="37" s="1"/>
  <c r="N137" i="37" s="1"/>
  <c r="K17" i="37"/>
  <c r="L17" i="37" s="1"/>
  <c r="O17" i="37" s="1"/>
  <c r="K49" i="37"/>
  <c r="L49" i="37" s="1"/>
  <c r="K85" i="37"/>
  <c r="L85" i="37" s="1"/>
  <c r="K109" i="37"/>
  <c r="L109" i="37" s="1"/>
  <c r="O109" i="37" s="1"/>
  <c r="K21" i="37"/>
  <c r="L21" i="37" s="1"/>
  <c r="N21" i="37" s="1"/>
  <c r="K93" i="37"/>
  <c r="L93" i="37" s="1"/>
  <c r="O93" i="37" s="1"/>
  <c r="K105" i="37"/>
  <c r="L105" i="37" s="1"/>
  <c r="O105" i="37" s="1"/>
  <c r="K89" i="37"/>
  <c r="L89" i="37" s="1"/>
  <c r="O89" i="37" s="1"/>
  <c r="K69" i="37"/>
  <c r="L69" i="37" s="1"/>
  <c r="K117" i="37"/>
  <c r="L117" i="37" s="1"/>
  <c r="O117" i="37" s="1"/>
  <c r="K133" i="37"/>
  <c r="L133" i="37" s="1"/>
  <c r="N133" i="37" s="1"/>
  <c r="K113" i="37"/>
  <c r="L113" i="37" s="1"/>
  <c r="O113" i="37" s="1"/>
  <c r="K33" i="37"/>
  <c r="L33" i="37" s="1"/>
  <c r="O33" i="37" s="1"/>
  <c r="K25" i="37"/>
  <c r="L25" i="37" s="1"/>
  <c r="O25" i="37" s="1"/>
  <c r="K13" i="37"/>
  <c r="L13" i="37" s="1"/>
  <c r="N13" i="37" s="1"/>
  <c r="K8" i="37"/>
  <c r="L8" i="37" s="1"/>
  <c r="K81" i="37"/>
  <c r="L81" i="37" s="1"/>
  <c r="K12" i="37"/>
  <c r="L12" i="37" s="1"/>
  <c r="O12" i="37" s="1"/>
  <c r="K77" i="37"/>
  <c r="L77" i="37" s="1"/>
  <c r="N77" i="37" s="1"/>
  <c r="K7" i="21"/>
  <c r="L7" i="21" s="1"/>
  <c r="O7" i="21" s="1"/>
  <c r="K12" i="21"/>
  <c r="L12" i="21" s="1"/>
  <c r="O12" i="21" s="1"/>
  <c r="K33" i="21"/>
  <c r="L33" i="21" s="1"/>
  <c r="O33" i="21" s="1"/>
  <c r="H28" i="19"/>
  <c r="I28" i="19" s="1"/>
  <c r="H133" i="40"/>
  <c r="I133" i="40" s="1"/>
  <c r="K133" i="40" s="1"/>
  <c r="K38" i="21"/>
  <c r="L38" i="21" s="1"/>
  <c r="K114" i="21"/>
  <c r="L114" i="21" s="1"/>
  <c r="O114" i="21" s="1"/>
  <c r="K134" i="21"/>
  <c r="L134" i="21" s="1"/>
  <c r="K42" i="21"/>
  <c r="L42" i="21" s="1"/>
  <c r="K15" i="21"/>
  <c r="L15" i="21" s="1"/>
  <c r="K24" i="21"/>
  <c r="L24" i="21" s="1"/>
  <c r="O24" i="21" s="1"/>
  <c r="K45" i="21"/>
  <c r="L45" i="21" s="1"/>
  <c r="O45" i="21" s="1"/>
  <c r="K55" i="21"/>
  <c r="L55" i="21" s="1"/>
  <c r="K64" i="21"/>
  <c r="L64" i="21" s="1"/>
  <c r="O64" i="21" s="1"/>
  <c r="K73" i="21"/>
  <c r="L73" i="21" s="1"/>
  <c r="O73" i="21" s="1"/>
  <c r="K83" i="21"/>
  <c r="L83" i="21" s="1"/>
  <c r="N83" i="21" s="1"/>
  <c r="K92" i="21"/>
  <c r="L92" i="21" s="1"/>
  <c r="K101" i="21"/>
  <c r="L101" i="21" s="1"/>
  <c r="K111" i="21"/>
  <c r="L111" i="21" s="1"/>
  <c r="K131" i="21"/>
  <c r="L131" i="21" s="1"/>
  <c r="M131" i="21" s="1"/>
  <c r="K140" i="21"/>
  <c r="L140" i="21" s="1"/>
  <c r="K147" i="21"/>
  <c r="L147" i="21" s="1"/>
  <c r="O147" i="21" s="1"/>
  <c r="K160" i="21"/>
  <c r="L160" i="21" s="1"/>
  <c r="M160" i="21" s="1"/>
  <c r="K49" i="23"/>
  <c r="L49" i="23" s="1"/>
  <c r="N49" i="23" s="1"/>
  <c r="K41" i="23"/>
  <c r="L41" i="23" s="1"/>
  <c r="N41" i="23" s="1"/>
  <c r="K33" i="23"/>
  <c r="L33" i="23" s="1"/>
  <c r="K25" i="23"/>
  <c r="L25" i="23" s="1"/>
  <c r="K17" i="23"/>
  <c r="L17" i="23" s="1"/>
  <c r="K9" i="23"/>
  <c r="L9" i="23" s="1"/>
  <c r="K47" i="23"/>
  <c r="L47" i="23" s="1"/>
  <c r="K31" i="23"/>
  <c r="L31" i="23" s="1"/>
  <c r="K15" i="23"/>
  <c r="L15" i="23" s="1"/>
  <c r="N15" i="23" s="1"/>
  <c r="K39" i="23"/>
  <c r="L39" i="23" s="1"/>
  <c r="K7" i="23"/>
  <c r="L7" i="23" s="1"/>
  <c r="K23" i="23"/>
  <c r="L23" i="23" s="1"/>
  <c r="J20" i="27"/>
  <c r="K20" i="27" s="1"/>
  <c r="N20" i="27" s="1"/>
  <c r="J14" i="27"/>
  <c r="K14" i="27" s="1"/>
  <c r="M14" i="27" s="1"/>
  <c r="J16" i="27"/>
  <c r="K16" i="27" s="1"/>
  <c r="M16" i="27" s="1"/>
  <c r="I14" i="25"/>
  <c r="J14" i="25" s="1"/>
  <c r="I32" i="25"/>
  <c r="J32" i="25" s="1"/>
  <c r="M32" i="25" s="1"/>
  <c r="I8" i="25"/>
  <c r="J8" i="25" s="1"/>
  <c r="H52" i="19"/>
  <c r="I52" i="19" s="1"/>
  <c r="H192" i="40"/>
  <c r="I192" i="40" s="1"/>
  <c r="L192" i="40" s="1"/>
  <c r="H185" i="40"/>
  <c r="I185" i="40" s="1"/>
  <c r="K185" i="40" s="1"/>
  <c r="H43" i="40"/>
  <c r="I43" i="40" s="1"/>
  <c r="K43" i="40" s="1"/>
  <c r="K182" i="21"/>
  <c r="L182" i="21" s="1"/>
  <c r="O182" i="21" s="1"/>
  <c r="K179" i="21"/>
  <c r="L179" i="21" s="1"/>
  <c r="K174" i="21"/>
  <c r="L174" i="21" s="1"/>
  <c r="O174" i="21" s="1"/>
  <c r="K171" i="21"/>
  <c r="L171" i="21" s="1"/>
  <c r="K166" i="21"/>
  <c r="L166" i="21" s="1"/>
  <c r="K163" i="21"/>
  <c r="L163" i="21" s="1"/>
  <c r="K158" i="21"/>
  <c r="L158" i="21" s="1"/>
  <c r="K155" i="21"/>
  <c r="L155" i="21" s="1"/>
  <c r="K150" i="21"/>
  <c r="L150" i="21" s="1"/>
  <c r="K148" i="21"/>
  <c r="L148" i="21" s="1"/>
  <c r="O148" i="21" s="1"/>
  <c r="K146" i="21"/>
  <c r="L146" i="21" s="1"/>
  <c r="O146" i="21" s="1"/>
  <c r="K144" i="21"/>
  <c r="L144" i="21" s="1"/>
  <c r="O144" i="21" s="1"/>
  <c r="K142" i="21"/>
  <c r="L142" i="21" s="1"/>
  <c r="K141" i="21"/>
  <c r="L141" i="21" s="1"/>
  <c r="O141" i="21" s="1"/>
  <c r="K139" i="21"/>
  <c r="L139" i="21" s="1"/>
  <c r="K136" i="21"/>
  <c r="L136" i="21" s="1"/>
  <c r="O136" i="21" s="1"/>
  <c r="K133" i="21"/>
  <c r="L133" i="21" s="1"/>
  <c r="K129" i="21"/>
  <c r="L129" i="21" s="1"/>
  <c r="K127" i="21"/>
  <c r="L127" i="21" s="1"/>
  <c r="K124" i="21"/>
  <c r="L124" i="21" s="1"/>
  <c r="O124" i="21" s="1"/>
  <c r="K121" i="21"/>
  <c r="L121" i="21" s="1"/>
  <c r="K120" i="21"/>
  <c r="L120" i="21" s="1"/>
  <c r="O120" i="21" s="1"/>
  <c r="K117" i="21"/>
  <c r="L117" i="21" s="1"/>
  <c r="O117" i="21" s="1"/>
  <c r="K115" i="21"/>
  <c r="L115" i="21" s="1"/>
  <c r="N115" i="21" s="1"/>
  <c r="K112" i="21"/>
  <c r="L112" i="21" s="1"/>
  <c r="K108" i="21"/>
  <c r="L108" i="21" s="1"/>
  <c r="K105" i="21"/>
  <c r="L105" i="21" s="1"/>
  <c r="K103" i="21"/>
  <c r="L103" i="21" s="1"/>
  <c r="M103" i="21" s="1"/>
  <c r="K100" i="21"/>
  <c r="L100" i="21" s="1"/>
  <c r="O100" i="21" s="1"/>
  <c r="K99" i="21"/>
  <c r="L99" i="21" s="1"/>
  <c r="M99" i="21" s="1"/>
  <c r="K96" i="21"/>
  <c r="L96" i="21" s="1"/>
  <c r="O96" i="21" s="1"/>
  <c r="K93" i="21"/>
  <c r="L93" i="21" s="1"/>
  <c r="K91" i="21"/>
  <c r="L91" i="21" s="1"/>
  <c r="O91" i="21" s="1"/>
  <c r="K87" i="21"/>
  <c r="L87" i="21" s="1"/>
  <c r="N87" i="21" s="1"/>
  <c r="K84" i="21"/>
  <c r="L84" i="21" s="1"/>
  <c r="K81" i="21"/>
  <c r="L81" i="21" s="1"/>
  <c r="O81" i="21" s="1"/>
  <c r="K79" i="21"/>
  <c r="L79" i="21" s="1"/>
  <c r="M79" i="21" s="1"/>
  <c r="K77" i="21"/>
  <c r="L77" i="21" s="1"/>
  <c r="K75" i="21"/>
  <c r="L75" i="21" s="1"/>
  <c r="N75" i="21" s="1"/>
  <c r="K72" i="21"/>
  <c r="L72" i="21" s="1"/>
  <c r="O72" i="21" s="1"/>
  <c r="K69" i="21"/>
  <c r="L69" i="21" s="1"/>
  <c r="O69" i="21" s="1"/>
  <c r="K65" i="21"/>
  <c r="L65" i="21" s="1"/>
  <c r="O65" i="21" s="1"/>
  <c r="K63" i="21"/>
  <c r="L63" i="21" s="1"/>
  <c r="M63" i="21" s="1"/>
  <c r="K60" i="21"/>
  <c r="L60" i="21" s="1"/>
  <c r="O60" i="21" s="1"/>
  <c r="K57" i="21"/>
  <c r="L57" i="21" s="1"/>
  <c r="O57" i="21" s="1"/>
  <c r="K56" i="21"/>
  <c r="L56" i="21" s="1"/>
  <c r="O56" i="21" s="1"/>
  <c r="K53" i="21"/>
  <c r="L53" i="21" s="1"/>
  <c r="K51" i="21"/>
  <c r="L51" i="21" s="1"/>
  <c r="O51" i="21" s="1"/>
  <c r="K48" i="21"/>
  <c r="L48" i="21" s="1"/>
  <c r="K44" i="21"/>
  <c r="L44" i="21" s="1"/>
  <c r="K41" i="21"/>
  <c r="L41" i="21" s="1"/>
  <c r="O41" i="21" s="1"/>
  <c r="K39" i="21"/>
  <c r="L39" i="21" s="1"/>
  <c r="N39" i="21" s="1"/>
  <c r="K36" i="21"/>
  <c r="L36" i="21" s="1"/>
  <c r="K35" i="21"/>
  <c r="L35" i="21" s="1"/>
  <c r="K31" i="21"/>
  <c r="L31" i="21" s="1"/>
  <c r="K28" i="21"/>
  <c r="L28" i="21" s="1"/>
  <c r="O28" i="21" s="1"/>
  <c r="K26" i="21"/>
  <c r="L26" i="21" s="1"/>
  <c r="M26" i="21" s="1"/>
  <c r="K22" i="21"/>
  <c r="L22" i="21" s="1"/>
  <c r="K19" i="21"/>
  <c r="L19" i="21" s="1"/>
  <c r="K16" i="21"/>
  <c r="L16" i="21" s="1"/>
  <c r="O16" i="21" s="1"/>
  <c r="K14" i="21"/>
  <c r="L14" i="21" s="1"/>
  <c r="K11" i="21"/>
  <c r="L11" i="21" s="1"/>
  <c r="K9" i="21"/>
  <c r="L9" i="21" s="1"/>
  <c r="O9" i="21" s="1"/>
  <c r="K8" i="21"/>
  <c r="L8" i="21" s="1"/>
  <c r="K58" i="21"/>
  <c r="L58" i="21" s="1"/>
  <c r="O58" i="21" s="1"/>
  <c r="K25" i="21"/>
  <c r="L25" i="21" s="1"/>
  <c r="K98" i="21"/>
  <c r="L98" i="21" s="1"/>
  <c r="K94" i="21"/>
  <c r="L94" i="21" s="1"/>
  <c r="O94" i="21" s="1"/>
  <c r="K86" i="21"/>
  <c r="L86" i="21" s="1"/>
  <c r="K78" i="21"/>
  <c r="L78" i="21" s="1"/>
  <c r="O78" i="21" s="1"/>
  <c r="K74" i="21"/>
  <c r="L74" i="21" s="1"/>
  <c r="O74" i="21" s="1"/>
  <c r="K70" i="21"/>
  <c r="L70" i="21" s="1"/>
  <c r="O70" i="21" s="1"/>
  <c r="K66" i="21"/>
  <c r="L66" i="21" s="1"/>
  <c r="O66" i="21" s="1"/>
  <c r="K62" i="21"/>
  <c r="L62" i="21" s="1"/>
  <c r="O62" i="21" s="1"/>
  <c r="K126" i="21"/>
  <c r="L126" i="21" s="1"/>
  <c r="O126" i="21" s="1"/>
  <c r="K138" i="21"/>
  <c r="L138" i="21" s="1"/>
  <c r="K29" i="21"/>
  <c r="L29" i="21" s="1"/>
  <c r="K102" i="21"/>
  <c r="L102" i="21" s="1"/>
  <c r="K181" i="21"/>
  <c r="L181" i="21" s="1"/>
  <c r="K173" i="21"/>
  <c r="L173" i="21" s="1"/>
  <c r="K165" i="21"/>
  <c r="L165" i="21" s="1"/>
  <c r="K157" i="21"/>
  <c r="L157" i="21" s="1"/>
  <c r="K149" i="21"/>
  <c r="L149" i="21" s="1"/>
  <c r="K145" i="21"/>
  <c r="L145" i="21" s="1"/>
  <c r="O145" i="21" s="1"/>
  <c r="K137" i="21"/>
  <c r="L137" i="21" s="1"/>
  <c r="O137" i="21" s="1"/>
  <c r="K132" i="21"/>
  <c r="L132" i="21" s="1"/>
  <c r="O132" i="21" s="1"/>
  <c r="K128" i="21"/>
  <c r="L128" i="21" s="1"/>
  <c r="O128" i="21" s="1"/>
  <c r="K123" i="21"/>
  <c r="L123" i="21" s="1"/>
  <c r="O123" i="21" s="1"/>
  <c r="K119" i="21"/>
  <c r="L119" i="21" s="1"/>
  <c r="N119" i="21" s="1"/>
  <c r="K113" i="21"/>
  <c r="L113" i="21" s="1"/>
  <c r="K109" i="21"/>
  <c r="L109" i="21" s="1"/>
  <c r="O109" i="21" s="1"/>
  <c r="K104" i="21"/>
  <c r="L104" i="21" s="1"/>
  <c r="K95" i="21"/>
  <c r="L95" i="21" s="1"/>
  <c r="K89" i="21"/>
  <c r="L89" i="21" s="1"/>
  <c r="O89" i="21" s="1"/>
  <c r="K85" i="21"/>
  <c r="L85" i="21" s="1"/>
  <c r="K80" i="21"/>
  <c r="L80" i="21" s="1"/>
  <c r="O80" i="21" s="1"/>
  <c r="K76" i="21"/>
  <c r="L76" i="21" s="1"/>
  <c r="O76" i="21" s="1"/>
  <c r="K71" i="21"/>
  <c r="L71" i="21" s="1"/>
  <c r="N71" i="21" s="1"/>
  <c r="K67" i="21"/>
  <c r="L67" i="21" s="1"/>
  <c r="K61" i="21"/>
  <c r="L61" i="21" s="1"/>
  <c r="K52" i="21"/>
  <c r="L52" i="21" s="1"/>
  <c r="K47" i="21"/>
  <c r="L47" i="21" s="1"/>
  <c r="K43" i="21"/>
  <c r="L43" i="21" s="1"/>
  <c r="O43" i="21" s="1"/>
  <c r="K37" i="21"/>
  <c r="L37" i="21" s="1"/>
  <c r="K32" i="21"/>
  <c r="L32" i="21" s="1"/>
  <c r="O32" i="21" s="1"/>
  <c r="K27" i="21"/>
  <c r="L27" i="21" s="1"/>
  <c r="K23" i="21"/>
  <c r="L23" i="21" s="1"/>
  <c r="K18" i="21"/>
  <c r="L18" i="21" s="1"/>
  <c r="O18" i="21" s="1"/>
  <c r="K34" i="21"/>
  <c r="L34" i="21" s="1"/>
  <c r="O34" i="21" s="1"/>
  <c r="K106" i="21"/>
  <c r="L106" i="21" s="1"/>
  <c r="K110" i="21"/>
  <c r="L110" i="21" s="1"/>
  <c r="O110" i="21" s="1"/>
  <c r="K17" i="21"/>
  <c r="L17" i="21" s="1"/>
  <c r="K90" i="21"/>
  <c r="L90" i="21" s="1"/>
  <c r="O90" i="21" s="1"/>
  <c r="K118" i="21"/>
  <c r="L118" i="21" s="1"/>
  <c r="O118" i="21" s="1"/>
  <c r="K122" i="21"/>
  <c r="L122" i="21" s="1"/>
  <c r="K46" i="21"/>
  <c r="L46" i="21" s="1"/>
  <c r="O46" i="21" s="1"/>
  <c r="K54" i="21"/>
  <c r="L54" i="21" s="1"/>
  <c r="O54" i="21" s="1"/>
  <c r="J43" i="47"/>
  <c r="K43" i="47" s="1"/>
  <c r="J35" i="47"/>
  <c r="K35" i="47" s="1"/>
  <c r="J31" i="47"/>
  <c r="K31" i="47" s="1"/>
  <c r="J27" i="47"/>
  <c r="K27" i="47" s="1"/>
  <c r="J22" i="47"/>
  <c r="K22" i="47" s="1"/>
  <c r="J18" i="47"/>
  <c r="K18" i="47" s="1"/>
  <c r="J15" i="47"/>
  <c r="K15" i="47" s="1"/>
  <c r="J11" i="47"/>
  <c r="K11" i="47" s="1"/>
  <c r="J6" i="47"/>
  <c r="K6" i="47" s="1"/>
  <c r="J37" i="47"/>
  <c r="K37" i="47" s="1"/>
  <c r="J28" i="47"/>
  <c r="K28" i="47" s="1"/>
  <c r="J21" i="47"/>
  <c r="K21" i="47" s="1"/>
  <c r="J10" i="47"/>
  <c r="K10" i="47" s="1"/>
  <c r="J41" i="47"/>
  <c r="K41" i="47" s="1"/>
  <c r="J23" i="47"/>
  <c r="K23" i="47" s="1"/>
  <c r="J9" i="47"/>
  <c r="K9" i="47" s="1"/>
  <c r="K182" i="37"/>
  <c r="L182" i="37" s="1"/>
  <c r="K180" i="37"/>
  <c r="L180" i="37" s="1"/>
  <c r="N180" i="37" s="1"/>
  <c r="K178" i="37"/>
  <c r="L178" i="37" s="1"/>
  <c r="K176" i="37"/>
  <c r="L176" i="37" s="1"/>
  <c r="M176" i="37" s="1"/>
  <c r="K174" i="37"/>
  <c r="L174" i="37" s="1"/>
  <c r="N174" i="37" s="1"/>
  <c r="K172" i="37"/>
  <c r="L172" i="37" s="1"/>
  <c r="K170" i="37"/>
  <c r="L170" i="37" s="1"/>
  <c r="K168" i="37"/>
  <c r="L168" i="37" s="1"/>
  <c r="K166" i="37"/>
  <c r="L166" i="37" s="1"/>
  <c r="K164" i="37"/>
  <c r="L164" i="37" s="1"/>
  <c r="K162" i="37"/>
  <c r="L162" i="37" s="1"/>
  <c r="N162" i="37" s="1"/>
  <c r="K160" i="37"/>
  <c r="L160" i="37" s="1"/>
  <c r="M160" i="37" s="1"/>
  <c r="K158" i="37"/>
  <c r="L158" i="37" s="1"/>
  <c r="K156" i="37"/>
  <c r="L156" i="37" s="1"/>
  <c r="K154" i="37"/>
  <c r="L154" i="37" s="1"/>
  <c r="K152" i="37"/>
  <c r="L152" i="37" s="1"/>
  <c r="K150" i="37"/>
  <c r="L150" i="37" s="1"/>
  <c r="N150" i="37" s="1"/>
  <c r="K148" i="37"/>
  <c r="L148" i="37" s="1"/>
  <c r="K146" i="37"/>
  <c r="L146" i="37" s="1"/>
  <c r="K144" i="37"/>
  <c r="L144" i="37" s="1"/>
  <c r="N144" i="37" s="1"/>
  <c r="K142" i="37"/>
  <c r="L142" i="37" s="1"/>
  <c r="K140" i="37"/>
  <c r="L140" i="37" s="1"/>
  <c r="K138" i="37"/>
  <c r="L138" i="37" s="1"/>
  <c r="N138" i="37" s="1"/>
  <c r="K135" i="37"/>
  <c r="L135" i="37" s="1"/>
  <c r="K132" i="37"/>
  <c r="L132" i="37" s="1"/>
  <c r="K130" i="37"/>
  <c r="L130" i="37" s="1"/>
  <c r="N130" i="37" s="1"/>
  <c r="K127" i="37"/>
  <c r="L127" i="37" s="1"/>
  <c r="K124" i="37"/>
  <c r="L124" i="37" s="1"/>
  <c r="K181" i="37"/>
  <c r="L181" i="37" s="1"/>
  <c r="K177" i="37"/>
  <c r="L177" i="37" s="1"/>
  <c r="N177" i="37" s="1"/>
  <c r="K173" i="37"/>
  <c r="L173" i="37" s="1"/>
  <c r="K169" i="37"/>
  <c r="L169" i="37" s="1"/>
  <c r="K165" i="37"/>
  <c r="L165" i="37" s="1"/>
  <c r="N165" i="37" s="1"/>
  <c r="K161" i="37"/>
  <c r="L161" i="37" s="1"/>
  <c r="K157" i="37"/>
  <c r="L157" i="37" s="1"/>
  <c r="K153" i="37"/>
  <c r="L153" i="37" s="1"/>
  <c r="K149" i="37"/>
  <c r="L149" i="37" s="1"/>
  <c r="M149" i="37" s="1"/>
  <c r="K145" i="37"/>
  <c r="L145" i="37" s="1"/>
  <c r="M145" i="37" s="1"/>
  <c r="K141" i="37"/>
  <c r="L141" i="37" s="1"/>
  <c r="K136" i="37"/>
  <c r="L136" i="37" s="1"/>
  <c r="K131" i="37"/>
  <c r="L131" i="37" s="1"/>
  <c r="M131" i="37" s="1"/>
  <c r="K126" i="37"/>
  <c r="L126" i="37" s="1"/>
  <c r="K122" i="37"/>
  <c r="L122" i="37" s="1"/>
  <c r="K119" i="37"/>
  <c r="L119" i="37" s="1"/>
  <c r="K116" i="37"/>
  <c r="L116" i="37" s="1"/>
  <c r="K114" i="37"/>
  <c r="L114" i="37" s="1"/>
  <c r="K111" i="37"/>
  <c r="L111" i="37" s="1"/>
  <c r="K108" i="37"/>
  <c r="L108" i="37" s="1"/>
  <c r="K106" i="37"/>
  <c r="L106" i="37" s="1"/>
  <c r="K103" i="37"/>
  <c r="L103" i="37" s="1"/>
  <c r="K100" i="37"/>
  <c r="L100" i="37" s="1"/>
  <c r="K98" i="37"/>
  <c r="L98" i="37" s="1"/>
  <c r="K95" i="37"/>
  <c r="L95" i="37" s="1"/>
  <c r="K92" i="37"/>
  <c r="L92" i="37" s="1"/>
  <c r="K90" i="37"/>
  <c r="L90" i="37" s="1"/>
  <c r="K87" i="37"/>
  <c r="L87" i="37" s="1"/>
  <c r="K84" i="37"/>
  <c r="L84" i="37" s="1"/>
  <c r="K82" i="37"/>
  <c r="L82" i="37" s="1"/>
  <c r="K79" i="37"/>
  <c r="L79" i="37" s="1"/>
  <c r="K76" i="37"/>
  <c r="L76" i="37" s="1"/>
  <c r="K74" i="37"/>
  <c r="L74" i="37" s="1"/>
  <c r="K71" i="37"/>
  <c r="L71" i="37" s="1"/>
  <c r="K68" i="37"/>
  <c r="L68" i="37" s="1"/>
  <c r="K66" i="37"/>
  <c r="L66" i="37" s="1"/>
  <c r="K63" i="37"/>
  <c r="L63" i="37" s="1"/>
  <c r="K60" i="37"/>
  <c r="L60" i="37" s="1"/>
  <c r="K58" i="37"/>
  <c r="L58" i="37" s="1"/>
  <c r="K55" i="37"/>
  <c r="L55" i="37" s="1"/>
  <c r="K52" i="37"/>
  <c r="L52" i="37" s="1"/>
  <c r="K50" i="37"/>
  <c r="L50" i="37" s="1"/>
  <c r="K47" i="37"/>
  <c r="L47" i="37" s="1"/>
  <c r="K44" i="37"/>
  <c r="L44" i="37" s="1"/>
  <c r="K42" i="37"/>
  <c r="L42" i="37" s="1"/>
  <c r="K39" i="37"/>
  <c r="L39" i="37" s="1"/>
  <c r="K36" i="37"/>
  <c r="L36" i="37" s="1"/>
  <c r="K34" i="37"/>
  <c r="L34" i="37" s="1"/>
  <c r="K31" i="37"/>
  <c r="L31" i="37" s="1"/>
  <c r="K28" i="37"/>
  <c r="L28" i="37" s="1"/>
  <c r="K26" i="37"/>
  <c r="L26" i="37" s="1"/>
  <c r="K23" i="37"/>
  <c r="L23" i="37" s="1"/>
  <c r="K20" i="37"/>
  <c r="L20" i="37" s="1"/>
  <c r="K18" i="37"/>
  <c r="L18" i="37" s="1"/>
  <c r="K15" i="37"/>
  <c r="L15" i="37" s="1"/>
  <c r="K11" i="37"/>
  <c r="L11" i="37" s="1"/>
  <c r="K9" i="37"/>
  <c r="L9" i="37" s="1"/>
  <c r="H228" i="35"/>
  <c r="I228" i="35" s="1"/>
  <c r="K228" i="35" s="1"/>
  <c r="H223" i="35"/>
  <c r="I223" i="35" s="1"/>
  <c r="K223" i="35" s="1"/>
  <c r="H36" i="19"/>
  <c r="I36" i="19" s="1"/>
  <c r="H63" i="19"/>
  <c r="I63" i="19" s="1"/>
  <c r="H62" i="19"/>
  <c r="I62" i="19" s="1"/>
  <c r="H37" i="19"/>
  <c r="I37" i="19" s="1"/>
  <c r="H21" i="19"/>
  <c r="I21" i="19" s="1"/>
  <c r="H23" i="19"/>
  <c r="I23" i="19" s="1"/>
  <c r="H78" i="19"/>
  <c r="I78" i="19" s="1"/>
  <c r="H34" i="19"/>
  <c r="I34" i="19" s="1"/>
  <c r="H38" i="19"/>
  <c r="I38" i="19" s="1"/>
  <c r="H97" i="19"/>
  <c r="I97" i="19" s="1"/>
  <c r="H31" i="19"/>
  <c r="I31" i="19" s="1"/>
  <c r="H74" i="19"/>
  <c r="I74" i="19" s="1"/>
  <c r="H17" i="19"/>
  <c r="I17" i="19" s="1"/>
  <c r="H70" i="19"/>
  <c r="I70" i="19" s="1"/>
  <c r="H39" i="18"/>
  <c r="I39" i="18" s="1"/>
  <c r="J39" i="18" s="1"/>
  <c r="H26" i="18"/>
  <c r="I26" i="18" s="1"/>
  <c r="H25" i="18"/>
  <c r="I25" i="18" s="1"/>
  <c r="L25" i="18" s="1"/>
  <c r="H5" i="18"/>
  <c r="I5" i="18" s="1"/>
  <c r="J5" i="18" s="1"/>
  <c r="H23" i="18"/>
  <c r="I23" i="18" s="1"/>
  <c r="H36" i="18"/>
  <c r="I36" i="18" s="1"/>
  <c r="J36" i="18" s="1"/>
  <c r="H19" i="18"/>
  <c r="I19" i="18" s="1"/>
  <c r="H14" i="19"/>
  <c r="I14" i="19" s="1"/>
  <c r="K161" i="45"/>
  <c r="L161" i="45" s="1"/>
  <c r="K156" i="45"/>
  <c r="L156" i="45" s="1"/>
  <c r="K110" i="45"/>
  <c r="L110" i="45" s="1"/>
  <c r="K66" i="45"/>
  <c r="L66" i="45" s="1"/>
  <c r="K22" i="45"/>
  <c r="L22" i="45" s="1"/>
  <c r="M22" i="45" s="1"/>
  <c r="K122" i="45"/>
  <c r="L122" i="45" s="1"/>
  <c r="N122" i="45" s="1"/>
  <c r="K78" i="45"/>
  <c r="L78" i="45" s="1"/>
  <c r="N78" i="45" s="1"/>
  <c r="K35" i="45"/>
  <c r="L35" i="45" s="1"/>
  <c r="N35" i="45" s="1"/>
  <c r="K17" i="45"/>
  <c r="L17" i="45" s="1"/>
  <c r="K112" i="45"/>
  <c r="L112" i="45" s="1"/>
  <c r="K74" i="46"/>
  <c r="L74" i="46" s="1"/>
  <c r="K58" i="46"/>
  <c r="L58" i="46" s="1"/>
  <c r="K42" i="46"/>
  <c r="L42" i="46" s="1"/>
  <c r="K26" i="46"/>
  <c r="L26" i="46" s="1"/>
  <c r="K10" i="46"/>
  <c r="L10" i="46" s="1"/>
  <c r="K53" i="46"/>
  <c r="L53" i="46" s="1"/>
  <c r="K21" i="46"/>
  <c r="L21" i="46" s="1"/>
  <c r="K43" i="46"/>
  <c r="L43" i="46" s="1"/>
  <c r="K183" i="21"/>
  <c r="L183" i="21" s="1"/>
  <c r="M183" i="21" s="1"/>
  <c r="K180" i="21"/>
  <c r="L180" i="21" s="1"/>
  <c r="O180" i="21" s="1"/>
  <c r="K178" i="21"/>
  <c r="L178" i="21" s="1"/>
  <c r="O178" i="21" s="1"/>
  <c r="K177" i="21"/>
  <c r="L177" i="21" s="1"/>
  <c r="O177" i="21" s="1"/>
  <c r="K175" i="21"/>
  <c r="L175" i="21" s="1"/>
  <c r="M175" i="21" s="1"/>
  <c r="K172" i="21"/>
  <c r="L172" i="21" s="1"/>
  <c r="O172" i="21" s="1"/>
  <c r="K170" i="21"/>
  <c r="L170" i="21" s="1"/>
  <c r="O170" i="21" s="1"/>
  <c r="K169" i="21"/>
  <c r="L169" i="21" s="1"/>
  <c r="O169" i="21" s="1"/>
  <c r="K167" i="21"/>
  <c r="L167" i="21" s="1"/>
  <c r="K164" i="21"/>
  <c r="L164" i="21" s="1"/>
  <c r="O164" i="21" s="1"/>
  <c r="K162" i="21"/>
  <c r="L162" i="21" s="1"/>
  <c r="K161" i="21"/>
  <c r="L161" i="21" s="1"/>
  <c r="O161" i="21" s="1"/>
  <c r="K159" i="21"/>
  <c r="L159" i="21" s="1"/>
  <c r="K156" i="21"/>
  <c r="L156" i="21" s="1"/>
  <c r="K154" i="21"/>
  <c r="L154" i="21" s="1"/>
  <c r="O154" i="21" s="1"/>
  <c r="K153" i="21"/>
  <c r="L153" i="21" s="1"/>
  <c r="O153" i="21" s="1"/>
  <c r="K151" i="21"/>
  <c r="L151" i="21" s="1"/>
  <c r="J25" i="27"/>
  <c r="K25" i="27" s="1"/>
  <c r="N25" i="27" s="1"/>
  <c r="J8" i="27"/>
  <c r="K8" i="27" s="1"/>
  <c r="J18" i="27"/>
  <c r="K18" i="27" s="1"/>
  <c r="H208" i="35"/>
  <c r="I208" i="35" s="1"/>
  <c r="K208" i="35" s="1"/>
  <c r="H243" i="35"/>
  <c r="I243" i="35" s="1"/>
  <c r="H128" i="35"/>
  <c r="I128" i="35" s="1"/>
  <c r="J128" i="35" s="1"/>
  <c r="L91" i="35"/>
  <c r="H234" i="35"/>
  <c r="I234" i="35" s="1"/>
  <c r="J26" i="5"/>
  <c r="J31" i="5"/>
  <c r="J35" i="5"/>
  <c r="I34" i="25"/>
  <c r="J34" i="25" s="1"/>
  <c r="M34" i="25" s="1"/>
  <c r="I21" i="25"/>
  <c r="J21" i="25" s="1"/>
  <c r="I23" i="25"/>
  <c r="J23" i="25" s="1"/>
  <c r="I20" i="25"/>
  <c r="J20" i="25" s="1"/>
  <c r="I25" i="25"/>
  <c r="J25" i="25" s="1"/>
  <c r="K25" i="25" s="1"/>
  <c r="I24" i="25"/>
  <c r="J24" i="25" s="1"/>
  <c r="M24" i="25" s="1"/>
  <c r="K115" i="31"/>
  <c r="L115" i="31" s="1"/>
  <c r="O115" i="31" s="1"/>
  <c r="H18" i="40"/>
  <c r="I18" i="40" s="1"/>
  <c r="J18" i="40" s="1"/>
  <c r="H48" i="40"/>
  <c r="I48" i="40" s="1"/>
  <c r="H42" i="40"/>
  <c r="I42" i="40" s="1"/>
  <c r="H115" i="40"/>
  <c r="I115" i="40" s="1"/>
  <c r="J115" i="40" s="1"/>
  <c r="H167" i="40"/>
  <c r="I167" i="40" s="1"/>
  <c r="H37" i="40"/>
  <c r="I37" i="40" s="1"/>
  <c r="K37" i="40" s="1"/>
  <c r="H112" i="40"/>
  <c r="I112" i="40" s="1"/>
  <c r="H129" i="40"/>
  <c r="I129" i="40" s="1"/>
  <c r="L129" i="40" s="1"/>
  <c r="H178" i="40"/>
  <c r="I178" i="40" s="1"/>
  <c r="H67" i="40"/>
  <c r="I67" i="40" s="1"/>
  <c r="J67" i="40" s="1"/>
  <c r="H159" i="40"/>
  <c r="I159" i="40" s="1"/>
  <c r="H72" i="40"/>
  <c r="I72" i="40" s="1"/>
  <c r="H107" i="40"/>
  <c r="I107" i="40" s="1"/>
  <c r="H24" i="18"/>
  <c r="I24" i="18" s="1"/>
  <c r="H7" i="34"/>
  <c r="I7" i="34" s="1"/>
  <c r="K53" i="23"/>
  <c r="L53" i="23" s="1"/>
  <c r="K51" i="23"/>
  <c r="L51" i="23" s="1"/>
  <c r="M51" i="23" s="1"/>
  <c r="K45" i="23"/>
  <c r="L45" i="23" s="1"/>
  <c r="M45" i="23" s="1"/>
  <c r="K43" i="23"/>
  <c r="L43" i="23" s="1"/>
  <c r="M43" i="23" s="1"/>
  <c r="K37" i="23"/>
  <c r="L37" i="23" s="1"/>
  <c r="M37" i="23" s="1"/>
  <c r="K35" i="23"/>
  <c r="L35" i="23" s="1"/>
  <c r="M35" i="23" s="1"/>
  <c r="K29" i="23"/>
  <c r="L29" i="23" s="1"/>
  <c r="M29" i="23" s="1"/>
  <c r="K27" i="23"/>
  <c r="L27" i="23" s="1"/>
  <c r="M27" i="23" s="1"/>
  <c r="K21" i="23"/>
  <c r="L21" i="23" s="1"/>
  <c r="M21" i="23" s="1"/>
  <c r="K19" i="23"/>
  <c r="L19" i="23" s="1"/>
  <c r="M19" i="23" s="1"/>
  <c r="K13" i="23"/>
  <c r="L13" i="23" s="1"/>
  <c r="M13" i="23" s="1"/>
  <c r="K11" i="23"/>
  <c r="L11" i="23" s="1"/>
  <c r="M11" i="23" s="1"/>
  <c r="M168" i="22"/>
  <c r="M253" i="22"/>
  <c r="M135" i="22"/>
  <c r="L80" i="22"/>
  <c r="M213" i="22"/>
  <c r="L490" i="22"/>
  <c r="L616" i="22"/>
  <c r="N290" i="22"/>
  <c r="L24" i="22"/>
  <c r="L188" i="22"/>
  <c r="I27" i="25"/>
  <c r="J27" i="25" s="1"/>
  <c r="I17" i="25"/>
  <c r="J17" i="25" s="1"/>
  <c r="L17" i="25" s="1"/>
  <c r="I16" i="25"/>
  <c r="J16" i="25" s="1"/>
  <c r="M16" i="25" s="1"/>
  <c r="I11" i="25"/>
  <c r="J11" i="25" s="1"/>
  <c r="K11" i="25" s="1"/>
  <c r="I6" i="25"/>
  <c r="J6" i="25" s="1"/>
  <c r="L6" i="25" s="1"/>
  <c r="I29" i="25"/>
  <c r="J29" i="25" s="1"/>
  <c r="K29" i="25" s="1"/>
  <c r="I18" i="25"/>
  <c r="J18" i="25" s="1"/>
  <c r="L18" i="25" s="1"/>
  <c r="I10" i="25"/>
  <c r="J10" i="25" s="1"/>
  <c r="L10" i="25" s="1"/>
  <c r="I26" i="25"/>
  <c r="J26" i="25" s="1"/>
  <c r="M26" i="25" s="1"/>
  <c r="I35" i="25"/>
  <c r="J35" i="25" s="1"/>
  <c r="K35" i="25" s="1"/>
  <c r="I7" i="25"/>
  <c r="J7" i="25" s="1"/>
  <c r="M7" i="25" s="1"/>
  <c r="I28" i="25"/>
  <c r="J28" i="25" s="1"/>
  <c r="M28" i="25" s="1"/>
  <c r="I19" i="25"/>
  <c r="J19" i="25" s="1"/>
  <c r="I9" i="25"/>
  <c r="J9" i="25" s="1"/>
  <c r="M9" i="25" s="1"/>
  <c r="I13" i="25"/>
  <c r="J13" i="25" s="1"/>
  <c r="K13" i="25" s="1"/>
  <c r="I30" i="25"/>
  <c r="J30" i="25" s="1"/>
  <c r="M30" i="25" s="1"/>
  <c r="I33" i="25"/>
  <c r="J33" i="25" s="1"/>
  <c r="M33" i="25" s="1"/>
  <c r="I15" i="25"/>
  <c r="J15" i="25" s="1"/>
  <c r="K15" i="25" s="1"/>
  <c r="I31" i="25"/>
  <c r="J31" i="25" s="1"/>
  <c r="M31" i="25" s="1"/>
  <c r="I46" i="36"/>
  <c r="J46" i="36" s="1"/>
  <c r="I34" i="36"/>
  <c r="J34" i="36" s="1"/>
  <c r="I45" i="36"/>
  <c r="J45" i="36" s="1"/>
  <c r="K45" i="36" s="1"/>
  <c r="I48" i="36"/>
  <c r="J48" i="36" s="1"/>
  <c r="M48" i="36" s="1"/>
  <c r="I11" i="36"/>
  <c r="J11" i="36" s="1"/>
  <c r="I15" i="36"/>
  <c r="J15" i="36" s="1"/>
  <c r="K15" i="36" s="1"/>
  <c r="I29" i="36"/>
  <c r="J29" i="36" s="1"/>
  <c r="K29" i="36" s="1"/>
  <c r="I23" i="36"/>
  <c r="J23" i="36" s="1"/>
  <c r="I17" i="36"/>
  <c r="J17" i="36" s="1"/>
  <c r="I53" i="36"/>
  <c r="J53" i="36" s="1"/>
  <c r="K53" i="36" s="1"/>
  <c r="I9" i="36"/>
  <c r="J9" i="36" s="1"/>
  <c r="K9" i="36" s="1"/>
  <c r="I44" i="36"/>
  <c r="J44" i="36" s="1"/>
  <c r="K44" i="36" s="1"/>
  <c r="I30" i="36"/>
  <c r="J30" i="36" s="1"/>
  <c r="M30" i="36" s="1"/>
  <c r="I13" i="36"/>
  <c r="J13" i="36" s="1"/>
  <c r="I25" i="36"/>
  <c r="J25" i="36" s="1"/>
  <c r="M25" i="36" s="1"/>
  <c r="I55" i="36"/>
  <c r="J55" i="36" s="1"/>
  <c r="K55" i="36" s="1"/>
  <c r="I59" i="36"/>
  <c r="J59" i="36" s="1"/>
  <c r="M59" i="36" s="1"/>
  <c r="I14" i="36"/>
  <c r="J14" i="36" s="1"/>
  <c r="I26" i="36"/>
  <c r="J26" i="36" s="1"/>
  <c r="I7" i="36"/>
  <c r="J7" i="36" s="1"/>
  <c r="M7" i="36" s="1"/>
  <c r="I6" i="36"/>
  <c r="J6" i="36" s="1"/>
  <c r="K6" i="36" s="1"/>
  <c r="I40" i="36"/>
  <c r="J40" i="36" s="1"/>
  <c r="L40" i="36" s="1"/>
  <c r="I36" i="36"/>
  <c r="J36" i="36" s="1"/>
  <c r="I24" i="36"/>
  <c r="J24" i="36" s="1"/>
  <c r="I21" i="36"/>
  <c r="J21" i="36" s="1"/>
  <c r="L21" i="36" s="1"/>
  <c r="I39" i="36"/>
  <c r="J39" i="36" s="1"/>
  <c r="L39" i="36" s="1"/>
  <c r="I28" i="36"/>
  <c r="J28" i="36" s="1"/>
  <c r="I49" i="36"/>
  <c r="J49" i="36" s="1"/>
  <c r="I57" i="36"/>
  <c r="J57" i="36" s="1"/>
  <c r="M57" i="36" s="1"/>
  <c r="I27" i="36"/>
  <c r="J27" i="36" s="1"/>
  <c r="L27" i="36" s="1"/>
  <c r="I8" i="36"/>
  <c r="J8" i="36" s="1"/>
  <c r="I41" i="36"/>
  <c r="J41" i="36" s="1"/>
  <c r="M41" i="36" s="1"/>
  <c r="I35" i="36"/>
  <c r="J35" i="36" s="1"/>
  <c r="K35" i="36" s="1"/>
  <c r="I12" i="36"/>
  <c r="J12" i="36" s="1"/>
  <c r="M12" i="36" s="1"/>
  <c r="I58" i="36"/>
  <c r="J58" i="36" s="1"/>
  <c r="M58" i="36" s="1"/>
  <c r="I16" i="36"/>
  <c r="J16" i="36" s="1"/>
  <c r="L16" i="36" s="1"/>
  <c r="I5" i="36"/>
  <c r="J5" i="36" s="1"/>
  <c r="L5" i="36" s="1"/>
  <c r="I20" i="36"/>
  <c r="J20" i="36" s="1"/>
  <c r="L20" i="36" s="1"/>
  <c r="I37" i="36"/>
  <c r="J37" i="36" s="1"/>
  <c r="I19" i="36"/>
  <c r="J19" i="36" s="1"/>
  <c r="I31" i="36"/>
  <c r="J31" i="36" s="1"/>
  <c r="M31" i="36" s="1"/>
  <c r="I42" i="36"/>
  <c r="J42" i="36" s="1"/>
  <c r="K42" i="36" s="1"/>
  <c r="I22" i="36"/>
  <c r="J22" i="36" s="1"/>
  <c r="I38" i="36"/>
  <c r="J38" i="36" s="1"/>
  <c r="K38" i="36" s="1"/>
  <c r="I50" i="36"/>
  <c r="J50" i="36" s="1"/>
  <c r="K50" i="36" s="1"/>
  <c r="I52" i="36"/>
  <c r="J52" i="36" s="1"/>
  <c r="K52" i="36" s="1"/>
  <c r="I47" i="36"/>
  <c r="J47" i="36" s="1"/>
  <c r="N163" i="21"/>
  <c r="J560" i="22"/>
  <c r="K560" i="22" s="1"/>
  <c r="L560" i="22" s="1"/>
  <c r="J230" i="22"/>
  <c r="K230" i="22" s="1"/>
  <c r="L230" i="22" s="1"/>
  <c r="J26" i="22"/>
  <c r="K26" i="22" s="1"/>
  <c r="J277" i="22"/>
  <c r="K277" i="22" s="1"/>
  <c r="L277" i="22" s="1"/>
  <c r="J460" i="22"/>
  <c r="K460" i="22" s="1"/>
  <c r="M460" i="22" s="1"/>
  <c r="J499" i="22"/>
  <c r="K499" i="22" s="1"/>
  <c r="L499" i="22" s="1"/>
  <c r="J658" i="22"/>
  <c r="K658" i="22" s="1"/>
  <c r="N658" i="22" s="1"/>
  <c r="J459" i="22"/>
  <c r="K459" i="22" s="1"/>
  <c r="N459" i="22" s="1"/>
  <c r="J431" i="22"/>
  <c r="K431" i="22" s="1"/>
  <c r="J181" i="22"/>
  <c r="K181" i="22" s="1"/>
  <c r="L181" i="22" s="1"/>
  <c r="J60" i="22"/>
  <c r="K60" i="22" s="1"/>
  <c r="M60" i="22" s="1"/>
  <c r="J269" i="22"/>
  <c r="K269" i="22" s="1"/>
  <c r="N269" i="22" s="1"/>
  <c r="J34" i="22"/>
  <c r="K34" i="22" s="1"/>
  <c r="J142" i="22"/>
  <c r="K142" i="22" s="1"/>
  <c r="N142" i="22" s="1"/>
  <c r="J88" i="22"/>
  <c r="K88" i="22" s="1"/>
  <c r="L88" i="22" s="1"/>
  <c r="J111" i="22"/>
  <c r="K111" i="22" s="1"/>
  <c r="L111" i="22" s="1"/>
  <c r="J595" i="22"/>
  <c r="K595" i="22" s="1"/>
  <c r="J268" i="22"/>
  <c r="K268" i="22" s="1"/>
  <c r="N268" i="22" s="1"/>
  <c r="J312" i="22"/>
  <c r="K312" i="22" s="1"/>
  <c r="L312" i="22" s="1"/>
  <c r="J357" i="22"/>
  <c r="K357" i="22" s="1"/>
  <c r="L357" i="22" s="1"/>
  <c r="J45" i="22"/>
  <c r="K45" i="22" s="1"/>
  <c r="J189" i="22"/>
  <c r="K189" i="22" s="1"/>
  <c r="L189" i="22" s="1"/>
  <c r="J338" i="22"/>
  <c r="K338" i="22" s="1"/>
  <c r="M338" i="22" s="1"/>
  <c r="J101" i="22"/>
  <c r="K101" i="22" s="1"/>
  <c r="N101" i="22" s="1"/>
  <c r="J265" i="22"/>
  <c r="K265" i="22" s="1"/>
  <c r="J21" i="22"/>
  <c r="K21" i="22" s="1"/>
  <c r="L21" i="22" s="1"/>
  <c r="J178" i="22"/>
  <c r="K178" i="22" s="1"/>
  <c r="L178" i="22" s="1"/>
  <c r="J330" i="22"/>
  <c r="K330" i="22" s="1"/>
  <c r="L330" i="22" s="1"/>
  <c r="J184" i="22"/>
  <c r="K184" i="22" s="1"/>
  <c r="J428" i="22"/>
  <c r="K428" i="22" s="1"/>
  <c r="J98" i="22"/>
  <c r="K98" i="22" s="1"/>
  <c r="J228" i="22"/>
  <c r="K228" i="22" s="1"/>
  <c r="M228" i="22" s="1"/>
  <c r="J425" i="22"/>
  <c r="K425" i="22" s="1"/>
  <c r="J86" i="22"/>
  <c r="K86" i="22" s="1"/>
  <c r="J263" i="22"/>
  <c r="K263" i="22" s="1"/>
  <c r="L263" i="22" s="1"/>
  <c r="J17" i="22"/>
  <c r="K17" i="22" s="1"/>
  <c r="N17" i="22" s="1"/>
  <c r="J326" i="22"/>
  <c r="K326" i="22" s="1"/>
  <c r="J394" i="22"/>
  <c r="K394" i="22" s="1"/>
  <c r="J451" i="22"/>
  <c r="K451" i="22" s="1"/>
  <c r="N451" i="22" s="1"/>
  <c r="J530" i="22"/>
  <c r="K530" i="22" s="1"/>
  <c r="J659" i="22"/>
  <c r="K659" i="22" s="1"/>
  <c r="J531" i="22"/>
  <c r="K531" i="22" s="1"/>
  <c r="N531" i="22" s="1"/>
  <c r="J594" i="22"/>
  <c r="K594" i="22" s="1"/>
  <c r="L594" i="22" s="1"/>
  <c r="J624" i="22"/>
  <c r="K624" i="22" s="1"/>
  <c r="J383" i="22"/>
  <c r="K383" i="22" s="1"/>
  <c r="J276" i="22"/>
  <c r="K276" i="22" s="1"/>
  <c r="N276" i="22" s="1"/>
  <c r="J175" i="22"/>
  <c r="K175" i="22" s="1"/>
  <c r="L175" i="22" s="1"/>
  <c r="J113" i="22"/>
  <c r="K113" i="22" s="1"/>
  <c r="L113" i="22" s="1"/>
  <c r="J123" i="22"/>
  <c r="K123" i="22" s="1"/>
  <c r="J54" i="22"/>
  <c r="K54" i="22" s="1"/>
  <c r="J403" i="22"/>
  <c r="K403" i="22" s="1"/>
  <c r="M403" i="22" s="1"/>
  <c r="J311" i="22"/>
  <c r="K311" i="22" s="1"/>
  <c r="L311" i="22" s="1"/>
  <c r="J214" i="22"/>
  <c r="K214" i="22" s="1"/>
  <c r="J137" i="22"/>
  <c r="K137" i="22" s="1"/>
  <c r="J66" i="22"/>
  <c r="K66" i="22" s="1"/>
  <c r="N66" i="22" s="1"/>
  <c r="J384" i="22"/>
  <c r="K384" i="22" s="1"/>
  <c r="L384" i="22" s="1"/>
  <c r="J307" i="22"/>
  <c r="K307" i="22" s="1"/>
  <c r="J244" i="22"/>
  <c r="K244" i="22" s="1"/>
  <c r="J149" i="22"/>
  <c r="K149" i="22" s="1"/>
  <c r="L149" i="22" s="1"/>
  <c r="J78" i="22"/>
  <c r="K78" i="22" s="1"/>
  <c r="N78" i="22" s="1"/>
  <c r="J29" i="22"/>
  <c r="K29" i="22" s="1"/>
  <c r="J193" i="22"/>
  <c r="K193" i="22" s="1"/>
  <c r="J341" i="22"/>
  <c r="K341" i="22" s="1"/>
  <c r="L341" i="22" s="1"/>
  <c r="J255" i="22"/>
  <c r="K255" i="22" s="1"/>
  <c r="N255" i="22" s="1"/>
  <c r="J473" i="22"/>
  <c r="K473" i="22" s="1"/>
  <c r="J402" i="22"/>
  <c r="K402" i="22" s="1"/>
  <c r="J356" i="22"/>
  <c r="K356" i="22" s="1"/>
  <c r="L356" i="22" s="1"/>
  <c r="J258" i="22"/>
  <c r="K258" i="22" s="1"/>
  <c r="N258" i="22" s="1"/>
  <c r="J197" i="22"/>
  <c r="K197" i="22" s="1"/>
  <c r="J124" i="22"/>
  <c r="K124" i="22" s="1"/>
  <c r="J52" i="22"/>
  <c r="K52" i="22" s="1"/>
  <c r="N52" i="22" s="1"/>
  <c r="J486" i="22"/>
  <c r="K486" i="22" s="1"/>
  <c r="N486" i="22" s="1"/>
  <c r="J387" i="22"/>
  <c r="K387" i="22" s="1"/>
  <c r="J461" i="22"/>
  <c r="K461" i="22" s="1"/>
  <c r="J347" i="22"/>
  <c r="K347" i="22" s="1"/>
  <c r="M347" i="22" s="1"/>
  <c r="J183" i="22"/>
  <c r="K183" i="22" s="1"/>
  <c r="J40" i="22"/>
  <c r="K40" i="22" s="1"/>
  <c r="L40" i="22" s="1"/>
  <c r="J374" i="22"/>
  <c r="K374" i="22" s="1"/>
  <c r="M374" i="22" s="1"/>
  <c r="J291" i="22"/>
  <c r="K291" i="22" s="1"/>
  <c r="J218" i="22"/>
  <c r="K218" i="22" s="1"/>
  <c r="J136" i="22"/>
  <c r="K136" i="22" s="1"/>
  <c r="L136" i="22" s="1"/>
  <c r="J53" i="22"/>
  <c r="K53" i="22" s="1"/>
  <c r="J474" i="22"/>
  <c r="K474" i="22" s="1"/>
  <c r="J393" i="22"/>
  <c r="K393" i="22" s="1"/>
  <c r="J321" i="22"/>
  <c r="K321" i="22" s="1"/>
  <c r="M321" i="22" s="1"/>
  <c r="J286" i="22"/>
  <c r="K286" i="22" s="1"/>
  <c r="N286" i="22" s="1"/>
  <c r="J246" i="22"/>
  <c r="K246" i="22" s="1"/>
  <c r="J206" i="22"/>
  <c r="K206" i="22" s="1"/>
  <c r="J161" i="22"/>
  <c r="K161" i="22" s="1"/>
  <c r="N161" i="22" s="1"/>
  <c r="J125" i="22"/>
  <c r="K125" i="22" s="1"/>
  <c r="M125" i="22" s="1"/>
  <c r="J441" i="22"/>
  <c r="K441" i="22" s="1"/>
  <c r="J392" i="22"/>
  <c r="K392" i="22" s="1"/>
  <c r="M392" i="22" s="1"/>
  <c r="J204" i="22"/>
  <c r="K204" i="22" s="1"/>
  <c r="N204" i="22" s="1"/>
  <c r="J164" i="22"/>
  <c r="K164" i="22" s="1"/>
  <c r="J133" i="22"/>
  <c r="K133" i="22" s="1"/>
  <c r="J106" i="22"/>
  <c r="K106" i="22" s="1"/>
  <c r="N106" i="22" s="1"/>
  <c r="J89" i="22"/>
  <c r="K89" i="22" s="1"/>
  <c r="N89" i="22" s="1"/>
  <c r="J71" i="22"/>
  <c r="K71" i="22" s="1"/>
  <c r="N71" i="22" s="1"/>
  <c r="J42" i="22"/>
  <c r="K42" i="22" s="1"/>
  <c r="J23" i="22"/>
  <c r="K23" i="22" s="1"/>
  <c r="J492" i="22"/>
  <c r="K492" i="22" s="1"/>
  <c r="L492" i="22" s="1"/>
  <c r="J471" i="22"/>
  <c r="K471" i="22" s="1"/>
  <c r="J453" i="22"/>
  <c r="K453" i="22" s="1"/>
  <c r="J436" i="22"/>
  <c r="K436" i="22" s="1"/>
  <c r="J419" i="22"/>
  <c r="K419" i="22" s="1"/>
  <c r="N419" i="22" s="1"/>
  <c r="J349" i="22"/>
  <c r="K349" i="22" s="1"/>
  <c r="N349" i="22" s="1"/>
  <c r="J288" i="22"/>
  <c r="K288" i="22" s="1"/>
  <c r="J223" i="22"/>
  <c r="K223" i="22" s="1"/>
  <c r="L223" i="22" s="1"/>
  <c r="H6" i="26"/>
  <c r="I6" i="26" s="1"/>
  <c r="L6" i="26" s="1"/>
  <c r="H16" i="39"/>
  <c r="I16" i="39" s="1"/>
  <c r="K16" i="39" s="1"/>
  <c r="H11" i="39"/>
  <c r="I11" i="39" s="1"/>
  <c r="J11" i="39" s="1"/>
  <c r="H13" i="39"/>
  <c r="I13" i="39" s="1"/>
  <c r="L13" i="39" s="1"/>
  <c r="H8" i="39"/>
  <c r="I8" i="39" s="1"/>
  <c r="K8" i="39" s="1"/>
  <c r="H32" i="39"/>
  <c r="I32" i="39" s="1"/>
  <c r="K32" i="39" s="1"/>
  <c r="H38" i="39"/>
  <c r="I38" i="39" s="1"/>
  <c r="L38" i="39" s="1"/>
  <c r="H34" i="39"/>
  <c r="I34" i="39" s="1"/>
  <c r="J34" i="39" s="1"/>
  <c r="H26" i="39"/>
  <c r="I26" i="39" s="1"/>
  <c r="J26" i="39" s="1"/>
  <c r="H22" i="39"/>
  <c r="I22" i="39" s="1"/>
  <c r="L22" i="39" s="1"/>
  <c r="H14" i="39"/>
  <c r="I14" i="39" s="1"/>
  <c r="L14" i="39" s="1"/>
  <c r="H10" i="39"/>
  <c r="I10" i="39" s="1"/>
  <c r="J10" i="39" s="1"/>
  <c r="H35" i="39"/>
  <c r="I35" i="39" s="1"/>
  <c r="K35" i="39" s="1"/>
  <c r="H31" i="39"/>
  <c r="I31" i="39" s="1"/>
  <c r="L31" i="39" s="1"/>
  <c r="H27" i="39"/>
  <c r="I27" i="39" s="1"/>
  <c r="K27" i="39" s="1"/>
  <c r="H7" i="39"/>
  <c r="I7" i="39" s="1"/>
  <c r="L7" i="39" s="1"/>
  <c r="H17" i="39"/>
  <c r="I17" i="39" s="1"/>
  <c r="H28" i="39"/>
  <c r="I28" i="39" s="1"/>
  <c r="K28" i="39" s="1"/>
  <c r="H20" i="39"/>
  <c r="I20" i="39" s="1"/>
  <c r="L20" i="39" s="1"/>
  <c r="H29" i="39"/>
  <c r="I29" i="39" s="1"/>
  <c r="K29" i="39" s="1"/>
  <c r="H19" i="39"/>
  <c r="I19" i="39" s="1"/>
  <c r="L19" i="39" s="1"/>
  <c r="H71" i="39"/>
  <c r="I71" i="39" s="1"/>
  <c r="L71" i="39" s="1"/>
  <c r="H69" i="39"/>
  <c r="I69" i="39" s="1"/>
  <c r="K69" i="39" s="1"/>
  <c r="H67" i="39"/>
  <c r="I67" i="39" s="1"/>
  <c r="L67" i="39" s="1"/>
  <c r="H65" i="39"/>
  <c r="I65" i="39" s="1"/>
  <c r="K65" i="39" s="1"/>
  <c r="H63" i="39"/>
  <c r="I63" i="39" s="1"/>
  <c r="J63" i="39" s="1"/>
  <c r="H61" i="39"/>
  <c r="I61" i="39" s="1"/>
  <c r="J61" i="39" s="1"/>
  <c r="H59" i="39"/>
  <c r="I59" i="39" s="1"/>
  <c r="K59" i="39" s="1"/>
  <c r="H57" i="39"/>
  <c r="I57" i="39" s="1"/>
  <c r="K57" i="39" s="1"/>
  <c r="H55" i="39"/>
  <c r="I55" i="39" s="1"/>
  <c r="L55" i="39" s="1"/>
  <c r="H53" i="39"/>
  <c r="I53" i="39" s="1"/>
  <c r="K53" i="39" s="1"/>
  <c r="H51" i="39"/>
  <c r="I51" i="39" s="1"/>
  <c r="L51" i="39" s="1"/>
  <c r="H49" i="39"/>
  <c r="I49" i="39" s="1"/>
  <c r="K49" i="39" s="1"/>
  <c r="H47" i="39"/>
  <c r="I47" i="39" s="1"/>
  <c r="J47" i="39" s="1"/>
  <c r="H45" i="39"/>
  <c r="I45" i="39" s="1"/>
  <c r="J45" i="39" s="1"/>
  <c r="H43" i="39"/>
  <c r="I43" i="39" s="1"/>
  <c r="K43" i="39" s="1"/>
  <c r="H41" i="39"/>
  <c r="I41" i="39" s="1"/>
  <c r="K41" i="39" s="1"/>
  <c r="H72" i="39"/>
  <c r="I72" i="39" s="1"/>
  <c r="K72" i="39" s="1"/>
  <c r="H70" i="39"/>
  <c r="I70" i="39" s="1"/>
  <c r="H68" i="39"/>
  <c r="I68" i="39" s="1"/>
  <c r="K68" i="39" s="1"/>
  <c r="H66" i="39"/>
  <c r="I66" i="39" s="1"/>
  <c r="K66" i="39" s="1"/>
  <c r="H64" i="39"/>
  <c r="I64" i="39" s="1"/>
  <c r="L64" i="39" s="1"/>
  <c r="H62" i="39"/>
  <c r="I62" i="39" s="1"/>
  <c r="K62" i="39" s="1"/>
  <c r="H60" i="39"/>
  <c r="I60" i="39" s="1"/>
  <c r="L60" i="39" s="1"/>
  <c r="H58" i="39"/>
  <c r="I58" i="39" s="1"/>
  <c r="J58" i="39" s="1"/>
  <c r="H56" i="39"/>
  <c r="I56" i="39" s="1"/>
  <c r="K56" i="39" s="1"/>
  <c r="H54" i="39"/>
  <c r="I54" i="39" s="1"/>
  <c r="K54" i="39" s="1"/>
  <c r="H52" i="39"/>
  <c r="I52" i="39" s="1"/>
  <c r="L52" i="39" s="1"/>
  <c r="H50" i="39"/>
  <c r="I50" i="39" s="1"/>
  <c r="J50" i="39" s="1"/>
  <c r="H48" i="39"/>
  <c r="I48" i="39" s="1"/>
  <c r="K48" i="39" s="1"/>
  <c r="H46" i="39"/>
  <c r="I46" i="39" s="1"/>
  <c r="K46" i="39" s="1"/>
  <c r="H44" i="39"/>
  <c r="I44" i="39" s="1"/>
  <c r="L44" i="39" s="1"/>
  <c r="M145" i="21"/>
  <c r="N181" i="21"/>
  <c r="N62" i="21"/>
  <c r="H203" i="40"/>
  <c r="I203" i="40" s="1"/>
  <c r="H180" i="40"/>
  <c r="I180" i="40" s="1"/>
  <c r="H101" i="40"/>
  <c r="I101" i="40" s="1"/>
  <c r="H41" i="40"/>
  <c r="I41" i="40" s="1"/>
  <c r="H100" i="40"/>
  <c r="I100" i="40" s="1"/>
  <c r="H146" i="40"/>
  <c r="I146" i="40" s="1"/>
  <c r="H9" i="34"/>
  <c r="I9" i="34" s="1"/>
  <c r="H8" i="34"/>
  <c r="I8" i="34" s="1"/>
  <c r="N30" i="21"/>
  <c r="M60" i="21"/>
  <c r="J26" i="27"/>
  <c r="K26" i="27" s="1"/>
  <c r="J24" i="27"/>
  <c r="K24" i="27" s="1"/>
  <c r="J21" i="27"/>
  <c r="K21" i="27" s="1"/>
  <c r="J15" i="27"/>
  <c r="K15" i="27" s="1"/>
  <c r="J9" i="27"/>
  <c r="K9" i="27" s="1"/>
  <c r="J23" i="27"/>
  <c r="K23" i="27" s="1"/>
  <c r="J12" i="27"/>
  <c r="K12" i="27" s="1"/>
  <c r="J19" i="27"/>
  <c r="K19" i="27" s="1"/>
  <c r="J17" i="27"/>
  <c r="K17" i="27" s="1"/>
  <c r="J13" i="27"/>
  <c r="K13" i="27" s="1"/>
  <c r="J11" i="27"/>
  <c r="K11" i="27" s="1"/>
  <c r="J7" i="27"/>
  <c r="K7" i="27" s="1"/>
  <c r="J6" i="27"/>
  <c r="K6" i="27" s="1"/>
  <c r="K54" i="23"/>
  <c r="L54" i="23" s="1"/>
  <c r="M54" i="23" s="1"/>
  <c r="K52" i="23"/>
  <c r="L52" i="23" s="1"/>
  <c r="K50" i="23"/>
  <c r="L50" i="23" s="1"/>
  <c r="K48" i="23"/>
  <c r="L48" i="23" s="1"/>
  <c r="M48" i="23" s="1"/>
  <c r="K46" i="23"/>
  <c r="L46" i="23" s="1"/>
  <c r="K44" i="23"/>
  <c r="L44" i="23" s="1"/>
  <c r="K42" i="23"/>
  <c r="L42" i="23" s="1"/>
  <c r="M42" i="23" s="1"/>
  <c r="K40" i="23"/>
  <c r="L40" i="23" s="1"/>
  <c r="M40" i="23" s="1"/>
  <c r="K38" i="23"/>
  <c r="L38" i="23" s="1"/>
  <c r="K36" i="23"/>
  <c r="L36" i="23" s="1"/>
  <c r="K34" i="23"/>
  <c r="L34" i="23" s="1"/>
  <c r="M34" i="23" s="1"/>
  <c r="K32" i="23"/>
  <c r="L32" i="23" s="1"/>
  <c r="M32" i="23" s="1"/>
  <c r="K30" i="23"/>
  <c r="L30" i="23" s="1"/>
  <c r="M30" i="23" s="1"/>
  <c r="K28" i="23"/>
  <c r="L28" i="23" s="1"/>
  <c r="K26" i="23"/>
  <c r="L26" i="23" s="1"/>
  <c r="K24" i="23"/>
  <c r="L24" i="23" s="1"/>
  <c r="M24" i="23" s="1"/>
  <c r="K22" i="23"/>
  <c r="L22" i="23" s="1"/>
  <c r="K20" i="23"/>
  <c r="L20" i="23" s="1"/>
  <c r="K18" i="23"/>
  <c r="L18" i="23" s="1"/>
  <c r="M18" i="23" s="1"/>
  <c r="K16" i="23"/>
  <c r="L16" i="23" s="1"/>
  <c r="M16" i="23" s="1"/>
  <c r="K14" i="23"/>
  <c r="L14" i="23" s="1"/>
  <c r="M14" i="23" s="1"/>
  <c r="K12" i="23"/>
  <c r="L12" i="23" s="1"/>
  <c r="K10" i="23"/>
  <c r="L10" i="23" s="1"/>
  <c r="K8" i="23"/>
  <c r="L8" i="23" s="1"/>
  <c r="M8" i="23" s="1"/>
  <c r="J46" i="47"/>
  <c r="K46" i="47" s="1"/>
  <c r="J42" i="47"/>
  <c r="K42" i="47" s="1"/>
  <c r="J38" i="47"/>
  <c r="K38" i="47" s="1"/>
  <c r="J34" i="47"/>
  <c r="K34" i="47" s="1"/>
  <c r="H11" i="48"/>
  <c r="I11" i="48" s="1"/>
  <c r="I20" i="34"/>
  <c r="L20" i="34" s="1"/>
  <c r="I21" i="34"/>
  <c r="K49" i="32"/>
  <c r="L48" i="32"/>
  <c r="L34" i="32"/>
  <c r="L43" i="32"/>
  <c r="K12" i="39"/>
  <c r="K15" i="34"/>
  <c r="M9" i="21"/>
  <c r="M119" i="21"/>
  <c r="M43" i="21"/>
  <c r="N9" i="21"/>
  <c r="N89" i="37"/>
  <c r="N147" i="37"/>
  <c r="L12" i="25"/>
  <c r="N70" i="21"/>
  <c r="M141" i="21"/>
  <c r="N156" i="37"/>
  <c r="N126" i="21"/>
  <c r="M91" i="21"/>
  <c r="N17" i="23"/>
  <c r="J72" i="40"/>
  <c r="J70" i="39"/>
  <c r="J17" i="39"/>
  <c r="L255" i="22"/>
  <c r="L17" i="22"/>
  <c r="N357" i="22"/>
  <c r="L269" i="22"/>
  <c r="N499" i="22"/>
  <c r="N341" i="22"/>
  <c r="M27" i="25"/>
  <c r="K15" i="35" l="1"/>
  <c r="L25" i="39"/>
  <c r="J21" i="32"/>
  <c r="L109" i="22"/>
  <c r="M400" i="22"/>
  <c r="L165" i="22"/>
  <c r="M388" i="22"/>
  <c r="M414" i="22"/>
  <c r="L73" i="22"/>
  <c r="M235" i="22"/>
  <c r="L305" i="22"/>
  <c r="M324" i="22"/>
  <c r="N346" i="22"/>
  <c r="L618" i="22"/>
  <c r="N148" i="22"/>
  <c r="N153" i="22"/>
  <c r="N429" i="22"/>
  <c r="L155" i="22"/>
  <c r="N229" i="22"/>
  <c r="M177" i="21"/>
  <c r="M72" i="21"/>
  <c r="M124" i="21"/>
  <c r="N109" i="37"/>
  <c r="N230" i="22"/>
  <c r="M459" i="22"/>
  <c r="N111" i="22"/>
  <c r="L101" i="22"/>
  <c r="L286" i="22"/>
  <c r="L37" i="32"/>
  <c r="O18" i="28"/>
  <c r="J27" i="32"/>
  <c r="M188" i="22"/>
  <c r="M109" i="22"/>
  <c r="M24" i="22"/>
  <c r="L400" i="22"/>
  <c r="L290" i="22"/>
  <c r="M165" i="22"/>
  <c r="M616" i="22"/>
  <c r="N388" i="22"/>
  <c r="M490" i="22"/>
  <c r="N414" i="22"/>
  <c r="N213" i="22"/>
  <c r="M73" i="22"/>
  <c r="M80" i="22"/>
  <c r="L235" i="22"/>
  <c r="L135" i="22"/>
  <c r="M305" i="22"/>
  <c r="N253" i="22"/>
  <c r="N324" i="22"/>
  <c r="N168" i="22"/>
  <c r="L483" i="22"/>
  <c r="N190" i="22"/>
  <c r="N522" i="22"/>
  <c r="N375" i="22"/>
  <c r="L489" i="22"/>
  <c r="N254" i="22"/>
  <c r="N27" i="22"/>
  <c r="N248" i="22"/>
  <c r="M250" i="22"/>
  <c r="L169" i="22"/>
  <c r="L170" i="22"/>
  <c r="L266" i="22"/>
  <c r="M170" i="21"/>
  <c r="M20" i="27"/>
  <c r="N74" i="21"/>
  <c r="N17" i="37"/>
  <c r="M83" i="21"/>
  <c r="N90" i="21"/>
  <c r="N43" i="21"/>
  <c r="M174" i="21"/>
  <c r="N105" i="37"/>
  <c r="M13" i="25"/>
  <c r="L32" i="25"/>
  <c r="N277" i="22"/>
  <c r="M499" i="22"/>
  <c r="N181" i="22"/>
  <c r="L142" i="22"/>
  <c r="M268" i="22"/>
  <c r="N189" i="22"/>
  <c r="N330" i="22"/>
  <c r="L531" i="22"/>
  <c r="N384" i="22"/>
  <c r="L486" i="22"/>
  <c r="L71" i="22"/>
  <c r="M643" i="22"/>
  <c r="N125" i="37"/>
  <c r="N33" i="21"/>
  <c r="M81" i="21"/>
  <c r="M65" i="21"/>
  <c r="N172" i="21"/>
  <c r="M180" i="21"/>
  <c r="N148" i="21"/>
  <c r="N82" i="21"/>
  <c r="M120" i="21"/>
  <c r="M51" i="21"/>
  <c r="M123" i="21"/>
  <c r="M87" i="21"/>
  <c r="O31" i="21"/>
  <c r="M31" i="21"/>
  <c r="K63" i="45"/>
  <c r="L63" i="45" s="1"/>
  <c r="K86" i="45"/>
  <c r="L86" i="45" s="1"/>
  <c r="M86" i="45" s="1"/>
  <c r="K177" i="45"/>
  <c r="L177" i="45" s="1"/>
  <c r="K145" i="45"/>
  <c r="L145" i="45" s="1"/>
  <c r="K131" i="45"/>
  <c r="L131" i="45" s="1"/>
  <c r="K89" i="45"/>
  <c r="L89" i="45" s="1"/>
  <c r="K44" i="45"/>
  <c r="L44" i="45" s="1"/>
  <c r="N44" i="45" s="1"/>
  <c r="K158" i="45"/>
  <c r="L158" i="45" s="1"/>
  <c r="M158" i="45" s="1"/>
  <c r="K101" i="45"/>
  <c r="L101" i="45" s="1"/>
  <c r="N101" i="45" s="1"/>
  <c r="K56" i="45"/>
  <c r="L56" i="45" s="1"/>
  <c r="N56" i="45" s="1"/>
  <c r="K11" i="45"/>
  <c r="L11" i="45" s="1"/>
  <c r="N11" i="45" s="1"/>
  <c r="K54" i="45"/>
  <c r="L54" i="45" s="1"/>
  <c r="O54" i="45" s="1"/>
  <c r="K59" i="45"/>
  <c r="L59" i="45" s="1"/>
  <c r="O59" i="45" s="1"/>
  <c r="J26" i="47"/>
  <c r="K26" i="47" s="1"/>
  <c r="L26" i="47" s="1"/>
  <c r="J47" i="47"/>
  <c r="K47" i="47" s="1"/>
  <c r="J39" i="47"/>
  <c r="K39" i="47" s="1"/>
  <c r="M39" i="47" s="1"/>
  <c r="J33" i="47"/>
  <c r="K33" i="47" s="1"/>
  <c r="J29" i="47"/>
  <c r="K29" i="47" s="1"/>
  <c r="M29" i="47" s="1"/>
  <c r="J24" i="47"/>
  <c r="K24" i="47" s="1"/>
  <c r="J20" i="47"/>
  <c r="K20" i="47" s="1"/>
  <c r="M20" i="47" s="1"/>
  <c r="J17" i="47"/>
  <c r="K17" i="47" s="1"/>
  <c r="J13" i="47"/>
  <c r="K13" i="47" s="1"/>
  <c r="N13" i="47" s="1"/>
  <c r="J8" i="47"/>
  <c r="K8" i="47" s="1"/>
  <c r="J45" i="47"/>
  <c r="K45" i="47" s="1"/>
  <c r="N45" i="47" s="1"/>
  <c r="J32" i="47"/>
  <c r="K32" i="47" s="1"/>
  <c r="J25" i="47"/>
  <c r="K25" i="47" s="1"/>
  <c r="N25" i="47" s="1"/>
  <c r="J14" i="47"/>
  <c r="K14" i="47" s="1"/>
  <c r="J7" i="47"/>
  <c r="K7" i="47" s="1"/>
  <c r="M7" i="47" s="1"/>
  <c r="J30" i="47"/>
  <c r="K30" i="47" s="1"/>
  <c r="J16" i="47"/>
  <c r="K16" i="47" s="1"/>
  <c r="M16" i="47" s="1"/>
  <c r="J48" i="47"/>
  <c r="K48" i="47" s="1"/>
  <c r="J44" i="47"/>
  <c r="K44" i="47" s="1"/>
  <c r="M44" i="47" s="1"/>
  <c r="J40" i="47"/>
  <c r="K40" i="47" s="1"/>
  <c r="J36" i="47"/>
  <c r="K36" i="47" s="1"/>
  <c r="M36" i="47" s="1"/>
  <c r="H70" i="40"/>
  <c r="I70" i="40" s="1"/>
  <c r="J70" i="40" s="1"/>
  <c r="H122" i="40"/>
  <c r="I122" i="40" s="1"/>
  <c r="L122" i="40" s="1"/>
  <c r="H137" i="40"/>
  <c r="I137" i="40" s="1"/>
  <c r="J137" i="40" s="1"/>
  <c r="H97" i="40"/>
  <c r="I97" i="40" s="1"/>
  <c r="L97" i="40" s="1"/>
  <c r="H152" i="40"/>
  <c r="I152" i="40" s="1"/>
  <c r="L152" i="40" s="1"/>
  <c r="H95" i="40"/>
  <c r="I95" i="40" s="1"/>
  <c r="L95" i="40" s="1"/>
  <c r="H86" i="40"/>
  <c r="I86" i="40" s="1"/>
  <c r="J86" i="40" s="1"/>
  <c r="H148" i="40"/>
  <c r="I148" i="40" s="1"/>
  <c r="L148" i="40" s="1"/>
  <c r="H58" i="40"/>
  <c r="I58" i="40" s="1"/>
  <c r="K58" i="40" s="1"/>
  <c r="H135" i="40"/>
  <c r="I135" i="40" s="1"/>
  <c r="K135" i="40" s="1"/>
  <c r="H79" i="40"/>
  <c r="I79" i="40" s="1"/>
  <c r="K79" i="40" s="1"/>
  <c r="H141" i="40"/>
  <c r="I141" i="40" s="1"/>
  <c r="J141" i="40" s="1"/>
  <c r="H200" i="40"/>
  <c r="I200" i="40" s="1"/>
  <c r="K200" i="40" s="1"/>
  <c r="H104" i="40"/>
  <c r="I104" i="40" s="1"/>
  <c r="K104" i="40" s="1"/>
  <c r="H186" i="40"/>
  <c r="I186" i="40" s="1"/>
  <c r="K186" i="40" s="1"/>
  <c r="H114" i="40"/>
  <c r="I114" i="40" s="1"/>
  <c r="K114" i="40" s="1"/>
  <c r="H36" i="40"/>
  <c r="I36" i="40" s="1"/>
  <c r="L36" i="40" s="1"/>
  <c r="H127" i="40"/>
  <c r="I127" i="40" s="1"/>
  <c r="J127" i="40" s="1"/>
  <c r="H8" i="40"/>
  <c r="I8" i="40" s="1"/>
  <c r="K8" i="40" s="1"/>
  <c r="H116" i="40"/>
  <c r="I116" i="40" s="1"/>
  <c r="K116" i="40" s="1"/>
  <c r="H55" i="40"/>
  <c r="I55" i="40" s="1"/>
  <c r="J55" i="40" s="1"/>
  <c r="H142" i="40"/>
  <c r="I142" i="40" s="1"/>
  <c r="J142" i="40" s="1"/>
  <c r="H187" i="40"/>
  <c r="I187" i="40" s="1"/>
  <c r="J187" i="40" s="1"/>
  <c r="H90" i="40"/>
  <c r="I90" i="40" s="1"/>
  <c r="J90" i="40" s="1"/>
  <c r="H35" i="40"/>
  <c r="I35" i="40" s="1"/>
  <c r="L35" i="40" s="1"/>
  <c r="H35" i="19"/>
  <c r="I35" i="19" s="1"/>
  <c r="H98" i="19"/>
  <c r="I98" i="19" s="1"/>
  <c r="H65" i="19"/>
  <c r="I65" i="19" s="1"/>
  <c r="H95" i="19"/>
  <c r="I95" i="19" s="1"/>
  <c r="H83" i="19"/>
  <c r="I83" i="19" s="1"/>
  <c r="H22" i="19"/>
  <c r="I22" i="19" s="1"/>
  <c r="H56" i="19"/>
  <c r="I56" i="19" s="1"/>
  <c r="H41" i="19"/>
  <c r="I41" i="19" s="1"/>
  <c r="H75" i="19"/>
  <c r="I75" i="19" s="1"/>
  <c r="H87" i="19"/>
  <c r="I87" i="19" s="1"/>
  <c r="H33" i="19"/>
  <c r="I33" i="19" s="1"/>
  <c r="H60" i="19"/>
  <c r="I60" i="19" s="1"/>
  <c r="H8" i="19"/>
  <c r="I8" i="19" s="1"/>
  <c r="H92" i="19"/>
  <c r="I92" i="19" s="1"/>
  <c r="H248" i="35"/>
  <c r="I248" i="35" s="1"/>
  <c r="L248" i="35" s="1"/>
  <c r="H112" i="35"/>
  <c r="I112" i="35" s="1"/>
  <c r="K112" i="35" s="1"/>
  <c r="H40" i="35"/>
  <c r="I40" i="35" s="1"/>
  <c r="J40" i="35" s="1"/>
  <c r="H207" i="35"/>
  <c r="I207" i="35" s="1"/>
  <c r="K207" i="35" s="1"/>
  <c r="H162" i="35"/>
  <c r="I162" i="35" s="1"/>
  <c r="J162" i="35" s="1"/>
  <c r="H251" i="35"/>
  <c r="I251" i="35" s="1"/>
  <c r="N471" i="22"/>
  <c r="L471" i="22"/>
  <c r="N53" i="22"/>
  <c r="L53" i="22"/>
  <c r="L461" i="22"/>
  <c r="N461" i="22"/>
  <c r="N124" i="22"/>
  <c r="M124" i="22"/>
  <c r="N402" i="22"/>
  <c r="L402" i="22"/>
  <c r="N193" i="22"/>
  <c r="L193" i="22"/>
  <c r="N244" i="22"/>
  <c r="L244" i="22"/>
  <c r="N137" i="22"/>
  <c r="L137" i="22"/>
  <c r="L54" i="22"/>
  <c r="N54" i="22"/>
  <c r="N113" i="22"/>
  <c r="M113" i="22"/>
  <c r="L624" i="22"/>
  <c r="M624" i="22"/>
  <c r="N530" i="22"/>
  <c r="M530" i="22"/>
  <c r="N394" i="22"/>
  <c r="L394" i="22"/>
  <c r="M86" i="22"/>
  <c r="N86" i="22"/>
  <c r="N428" i="22"/>
  <c r="L428" i="22"/>
  <c r="M53" i="23"/>
  <c r="N53" i="23"/>
  <c r="L112" i="40"/>
  <c r="K112" i="40"/>
  <c r="N8" i="27"/>
  <c r="M8" i="27"/>
  <c r="O151" i="21"/>
  <c r="N151" i="21"/>
  <c r="O159" i="21"/>
  <c r="M159" i="21"/>
  <c r="O162" i="21"/>
  <c r="M162" i="21"/>
  <c r="O167" i="21"/>
  <c r="M167" i="21"/>
  <c r="O53" i="21"/>
  <c r="M53" i="21"/>
  <c r="O105" i="21"/>
  <c r="M105" i="21"/>
  <c r="O112" i="21"/>
  <c r="M112" i="21"/>
  <c r="M127" i="21"/>
  <c r="N127" i="21"/>
  <c r="O133" i="21"/>
  <c r="M133" i="21"/>
  <c r="O139" i="21"/>
  <c r="M139" i="21"/>
  <c r="N139" i="21"/>
  <c r="O142" i="21"/>
  <c r="M142" i="21"/>
  <c r="N142" i="21"/>
  <c r="O150" i="21"/>
  <c r="M150" i="21"/>
  <c r="O166" i="21"/>
  <c r="N166" i="21"/>
  <c r="N111" i="21"/>
  <c r="M111" i="21"/>
  <c r="O92" i="21"/>
  <c r="M92" i="21"/>
  <c r="K87" i="40"/>
  <c r="J87" i="40"/>
  <c r="M22" i="25"/>
  <c r="L22" i="25"/>
  <c r="L53" i="32"/>
  <c r="J53" i="32"/>
  <c r="L36" i="39"/>
  <c r="J36" i="39"/>
  <c r="L35" i="32"/>
  <c r="K35" i="32"/>
  <c r="M17" i="28"/>
  <c r="N17" i="28"/>
  <c r="L30" i="39"/>
  <c r="J30" i="39"/>
  <c r="N21" i="22"/>
  <c r="N228" i="22"/>
  <c r="L530" i="22"/>
  <c r="M276" i="22"/>
  <c r="N311" i="22"/>
  <c r="L78" i="22"/>
  <c r="M258" i="22"/>
  <c r="L349" i="22"/>
  <c r="L18" i="40"/>
  <c r="N12" i="21"/>
  <c r="M146" i="21"/>
  <c r="N171" i="37"/>
  <c r="M151" i="21"/>
  <c r="N154" i="21"/>
  <c r="M57" i="21"/>
  <c r="N43" i="23"/>
  <c r="O17" i="28"/>
  <c r="M154" i="21"/>
  <c r="N175" i="21"/>
  <c r="N18" i="27"/>
  <c r="M18" i="27"/>
  <c r="O27" i="21"/>
  <c r="M27" i="21"/>
  <c r="O173" i="21"/>
  <c r="M173" i="21"/>
  <c r="O22" i="21"/>
  <c r="N22" i="21"/>
  <c r="O35" i="21"/>
  <c r="M35" i="21"/>
  <c r="O44" i="21"/>
  <c r="M44" i="21"/>
  <c r="M87" i="22"/>
  <c r="L87" i="22"/>
  <c r="H7" i="26"/>
  <c r="I7" i="26" s="1"/>
  <c r="J7" i="26" s="1"/>
  <c r="H18" i="26"/>
  <c r="I18" i="26" s="1"/>
  <c r="K18" i="26" s="1"/>
  <c r="H5" i="44"/>
  <c r="I5" i="44" s="1"/>
  <c r="H6" i="44"/>
  <c r="I6" i="44" s="1"/>
  <c r="O88" i="21"/>
  <c r="M88" i="21"/>
  <c r="O107" i="21"/>
  <c r="N107" i="21"/>
  <c r="O125" i="21"/>
  <c r="M125" i="21"/>
  <c r="J177" i="22"/>
  <c r="K177" i="22" s="1"/>
  <c r="L177" i="22" s="1"/>
  <c r="J379" i="22"/>
  <c r="K379" i="22" s="1"/>
  <c r="L379" i="22" s="1"/>
  <c r="J249" i="22"/>
  <c r="K249" i="22" s="1"/>
  <c r="L249" i="22" s="1"/>
  <c r="J47" i="22"/>
  <c r="K47" i="22" s="1"/>
  <c r="N47" i="22" s="1"/>
  <c r="J482" i="22"/>
  <c r="K482" i="22" s="1"/>
  <c r="J627" i="22"/>
  <c r="K627" i="22" s="1"/>
  <c r="M627" i="22" s="1"/>
  <c r="J442" i="22"/>
  <c r="K442" i="22" s="1"/>
  <c r="J478" i="22"/>
  <c r="K478" i="22" s="1"/>
  <c r="J521" i="22"/>
  <c r="K521" i="22" s="1"/>
  <c r="L521" i="22" s="1"/>
  <c r="J608" i="22"/>
  <c r="K608" i="22" s="1"/>
  <c r="M608" i="22" s="1"/>
  <c r="J657" i="22"/>
  <c r="K657" i="22" s="1"/>
  <c r="J625" i="22"/>
  <c r="K625" i="22" s="1"/>
  <c r="L625" i="22" s="1"/>
  <c r="J593" i="22"/>
  <c r="K593" i="22" s="1"/>
  <c r="J561" i="22"/>
  <c r="K561" i="22" s="1"/>
  <c r="N561" i="22" s="1"/>
  <c r="J529" i="22"/>
  <c r="K529" i="22" s="1"/>
  <c r="J615" i="22"/>
  <c r="K615" i="22" s="1"/>
  <c r="J551" i="22"/>
  <c r="K551" i="22" s="1"/>
  <c r="J507" i="22"/>
  <c r="K507" i="22" s="1"/>
  <c r="J614" i="22"/>
  <c r="K614" i="22" s="1"/>
  <c r="L614" i="22" s="1"/>
  <c r="J550" i="22"/>
  <c r="K550" i="22" s="1"/>
  <c r="J644" i="22"/>
  <c r="K644" i="22" s="1"/>
  <c r="L644" i="22" s="1"/>
  <c r="J588" i="22"/>
  <c r="K588" i="22" s="1"/>
  <c r="L588" i="22" s="1"/>
  <c r="J556" i="22"/>
  <c r="K556" i="22" s="1"/>
  <c r="M556" i="22" s="1"/>
  <c r="J524" i="22"/>
  <c r="K524" i="22" s="1"/>
  <c r="L524" i="22" s="1"/>
  <c r="J104" i="22"/>
  <c r="K104" i="22" s="1"/>
  <c r="J140" i="22"/>
  <c r="K140" i="22" s="1"/>
  <c r="L140" i="22" s="1"/>
  <c r="J500" i="22"/>
  <c r="K500" i="22" s="1"/>
  <c r="N500" i="22" s="1"/>
  <c r="J314" i="22"/>
  <c r="K314" i="22" s="1"/>
  <c r="N314" i="22" s="1"/>
  <c r="J411" i="22"/>
  <c r="K411" i="22" s="1"/>
  <c r="M411" i="22" s="1"/>
  <c r="J134" i="22"/>
  <c r="K134" i="22" s="1"/>
  <c r="N134" i="22" s="1"/>
  <c r="J468" i="22"/>
  <c r="K468" i="22" s="1"/>
  <c r="N468" i="22" s="1"/>
  <c r="J131" i="22"/>
  <c r="K131" i="22" s="1"/>
  <c r="J287" i="22"/>
  <c r="K287" i="22" s="1"/>
  <c r="N287" i="22" s="1"/>
  <c r="J49" i="22"/>
  <c r="K49" i="22" s="1"/>
  <c r="L49" i="22" s="1"/>
  <c r="J497" i="22"/>
  <c r="K497" i="22" s="1"/>
  <c r="L497" i="22" s="1"/>
  <c r="J424" i="22"/>
  <c r="K424" i="22" s="1"/>
  <c r="L424" i="22" s="1"/>
  <c r="J373" i="22"/>
  <c r="K373" i="22" s="1"/>
  <c r="J308" i="22"/>
  <c r="K308" i="22" s="1"/>
  <c r="N308" i="22" s="1"/>
  <c r="J220" i="22"/>
  <c r="K220" i="22" s="1"/>
  <c r="N220" i="22" s="1"/>
  <c r="J157" i="22"/>
  <c r="K157" i="22" s="1"/>
  <c r="L157" i="22" s="1"/>
  <c r="J84" i="22"/>
  <c r="K84" i="22" s="1"/>
  <c r="J25" i="22"/>
  <c r="K25" i="22" s="1"/>
  <c r="L25" i="22" s="1"/>
  <c r="J496" i="22"/>
  <c r="K496" i="22" s="1"/>
  <c r="J439" i="22"/>
  <c r="K439" i="22" s="1"/>
  <c r="L439" i="22" s="1"/>
  <c r="J8" i="5"/>
  <c r="J14" i="5"/>
  <c r="J47" i="5"/>
  <c r="J24" i="5"/>
  <c r="J37" i="5"/>
  <c r="J17" i="5"/>
  <c r="J15" i="5"/>
  <c r="J44" i="5"/>
  <c r="J5" i="5"/>
  <c r="N47" i="21"/>
  <c r="O47" i="21"/>
  <c r="O111" i="21"/>
  <c r="L26" i="25"/>
  <c r="L31" i="25"/>
  <c r="N27" i="23"/>
  <c r="N21" i="23"/>
  <c r="M169" i="21"/>
  <c r="M132" i="21"/>
  <c r="N118" i="21"/>
  <c r="N110" i="21"/>
  <c r="L43" i="40"/>
  <c r="M7" i="28"/>
  <c r="K53" i="32"/>
  <c r="K36" i="39"/>
  <c r="L38" i="32"/>
  <c r="K19" i="32"/>
  <c r="J35" i="32"/>
  <c r="M71" i="21"/>
  <c r="M153" i="21"/>
  <c r="N145" i="21"/>
  <c r="N123" i="21"/>
  <c r="N46" i="21"/>
  <c r="M47" i="21"/>
  <c r="N34" i="21"/>
  <c r="O181" i="21"/>
  <c r="M181" i="21"/>
  <c r="O134" i="21"/>
  <c r="N134" i="21"/>
  <c r="O49" i="37"/>
  <c r="N49" i="37"/>
  <c r="L646" i="22"/>
  <c r="N87" i="22"/>
  <c r="L475" i="22"/>
  <c r="O21" i="21"/>
  <c r="N21" i="21"/>
  <c r="K6" i="28"/>
  <c r="K16" i="28"/>
  <c r="L16" i="28" s="1"/>
  <c r="O16" i="28" s="1"/>
  <c r="K10" i="28"/>
  <c r="L10" i="28" s="1"/>
  <c r="O10" i="28" s="1"/>
  <c r="K12" i="28"/>
  <c r="L12" i="28" s="1"/>
  <c r="O12" i="28" s="1"/>
  <c r="K8" i="28"/>
  <c r="L8" i="28" s="1"/>
  <c r="N8" i="28" s="1"/>
  <c r="K14" i="28"/>
  <c r="L14" i="28" s="1"/>
  <c r="O14" i="28" s="1"/>
  <c r="K11" i="28"/>
  <c r="L11" i="28" s="1"/>
  <c r="H33" i="32"/>
  <c r="I33" i="32" s="1"/>
  <c r="H40" i="32"/>
  <c r="I40" i="32" s="1"/>
  <c r="H17" i="32"/>
  <c r="I17" i="32" s="1"/>
  <c r="J17" i="32" s="1"/>
  <c r="H54" i="32"/>
  <c r="I54" i="32" s="1"/>
  <c r="H24" i="32"/>
  <c r="I24" i="32" s="1"/>
  <c r="L24" i="32" s="1"/>
  <c r="H25" i="32"/>
  <c r="I25" i="32" s="1"/>
  <c r="J25" i="32" s="1"/>
  <c r="H8" i="32"/>
  <c r="I8" i="32" s="1"/>
  <c r="L8" i="32" s="1"/>
  <c r="H50" i="32"/>
  <c r="I50" i="32" s="1"/>
  <c r="L50" i="32" s="1"/>
  <c r="H18" i="32"/>
  <c r="I18" i="32" s="1"/>
  <c r="L18" i="32" s="1"/>
  <c r="H15" i="32"/>
  <c r="I15" i="32" s="1"/>
  <c r="L15" i="32" s="1"/>
  <c r="H6" i="32"/>
  <c r="I6" i="32" s="1"/>
  <c r="J6" i="32" s="1"/>
  <c r="H47" i="32"/>
  <c r="I47" i="32" s="1"/>
  <c r="J47" i="32" s="1"/>
  <c r="H39" i="32"/>
  <c r="I39" i="32" s="1"/>
  <c r="H31" i="32"/>
  <c r="I31" i="32" s="1"/>
  <c r="H23" i="32"/>
  <c r="I23" i="32" s="1"/>
  <c r="J23" i="32" s="1"/>
  <c r="H9" i="32"/>
  <c r="I9" i="32" s="1"/>
  <c r="K9" i="32" s="1"/>
  <c r="H52" i="32"/>
  <c r="I52" i="32" s="1"/>
  <c r="L52" i="32" s="1"/>
  <c r="H36" i="32"/>
  <c r="I36" i="32" s="1"/>
  <c r="K36" i="32" s="1"/>
  <c r="H20" i="32"/>
  <c r="I20" i="32" s="1"/>
  <c r="J20" i="32" s="1"/>
  <c r="H32" i="32"/>
  <c r="I32" i="32" s="1"/>
  <c r="H5" i="32"/>
  <c r="I5" i="32" s="1"/>
  <c r="H29" i="32"/>
  <c r="I29" i="32" s="1"/>
  <c r="H45" i="32"/>
  <c r="I45" i="32" s="1"/>
  <c r="H12" i="32"/>
  <c r="I12" i="32" s="1"/>
  <c r="K12" i="32" s="1"/>
  <c r="H26" i="32"/>
  <c r="I26" i="32" s="1"/>
  <c r="H46" i="32"/>
  <c r="I46" i="32" s="1"/>
  <c r="H24" i="39"/>
  <c r="I24" i="39" s="1"/>
  <c r="H9" i="39"/>
  <c r="I9" i="39" s="1"/>
  <c r="J9" i="39" s="1"/>
  <c r="H23" i="39"/>
  <c r="I23" i="39" s="1"/>
  <c r="K23" i="39" s="1"/>
  <c r="H37" i="39"/>
  <c r="I37" i="39" s="1"/>
  <c r="K37" i="39" s="1"/>
  <c r="H6" i="39"/>
  <c r="I6" i="39" s="1"/>
  <c r="K6" i="39" s="1"/>
  <c r="H33" i="39"/>
  <c r="I33" i="39" s="1"/>
  <c r="J33" i="39" s="1"/>
  <c r="H27" i="18"/>
  <c r="I27" i="18" s="1"/>
  <c r="J27" i="18" s="1"/>
  <c r="H30" i="18"/>
  <c r="I30" i="18" s="1"/>
  <c r="L30" i="18" s="1"/>
  <c r="H37" i="18"/>
  <c r="I37" i="18" s="1"/>
  <c r="L37" i="18" s="1"/>
  <c r="H6" i="18"/>
  <c r="I6" i="18" s="1"/>
  <c r="J6" i="18" s="1"/>
  <c r="O134" i="37"/>
  <c r="N134" i="37"/>
  <c r="J19" i="47"/>
  <c r="K19" i="47" s="1"/>
  <c r="J12" i="47"/>
  <c r="K12" i="47" s="1"/>
  <c r="N12" i="47" s="1"/>
  <c r="H150" i="40"/>
  <c r="I150" i="40" s="1"/>
  <c r="J150" i="40" s="1"/>
  <c r="H130" i="40"/>
  <c r="I130" i="40" s="1"/>
  <c r="L130" i="40" s="1"/>
  <c r="H28" i="40"/>
  <c r="I28" i="40" s="1"/>
  <c r="J28" i="40" s="1"/>
  <c r="H131" i="40"/>
  <c r="I131" i="40" s="1"/>
  <c r="K131" i="40" s="1"/>
  <c r="H73" i="40"/>
  <c r="I73" i="40" s="1"/>
  <c r="K73" i="40" s="1"/>
  <c r="H47" i="40"/>
  <c r="I47" i="40" s="1"/>
  <c r="J47" i="40" s="1"/>
  <c r="H147" i="40"/>
  <c r="I147" i="40" s="1"/>
  <c r="J147" i="40" s="1"/>
  <c r="H204" i="40"/>
  <c r="I204" i="40" s="1"/>
  <c r="L204" i="40" s="1"/>
  <c r="H60" i="40"/>
  <c r="I60" i="40" s="1"/>
  <c r="K60" i="40" s="1"/>
  <c r="H125" i="40"/>
  <c r="I125" i="40" s="1"/>
  <c r="K125" i="40" s="1"/>
  <c r="H51" i="40"/>
  <c r="I51" i="40" s="1"/>
  <c r="J51" i="40" s="1"/>
  <c r="H16" i="19"/>
  <c r="I16" i="19" s="1"/>
  <c r="H91" i="19"/>
  <c r="I91" i="19" s="1"/>
  <c r="H80" i="19"/>
  <c r="I80" i="19" s="1"/>
  <c r="H47" i="19"/>
  <c r="I47" i="19" s="1"/>
  <c r="H93" i="19"/>
  <c r="I93" i="19" s="1"/>
  <c r="O131" i="37"/>
  <c r="J124" i="24"/>
  <c r="K124" i="24" s="1"/>
  <c r="N124" i="24" s="1"/>
  <c r="J8" i="24"/>
  <c r="K8" i="24" s="1"/>
  <c r="N8" i="24" s="1"/>
  <c r="L56" i="36"/>
  <c r="K56" i="36"/>
  <c r="H21" i="18"/>
  <c r="I21" i="18" s="1"/>
  <c r="J21" i="18" s="1"/>
  <c r="H22" i="18"/>
  <c r="I22" i="18" s="1"/>
  <c r="H33" i="18"/>
  <c r="I33" i="18" s="1"/>
  <c r="H28" i="18"/>
  <c r="I28" i="18" s="1"/>
  <c r="H31" i="18"/>
  <c r="I31" i="18" s="1"/>
  <c r="L31" i="18" s="1"/>
  <c r="H29" i="18"/>
  <c r="I29" i="18" s="1"/>
  <c r="L29" i="18" s="1"/>
  <c r="H7" i="18"/>
  <c r="I7" i="18" s="1"/>
  <c r="H9" i="18"/>
  <c r="I9" i="18" s="1"/>
  <c r="L9" i="18" s="1"/>
  <c r="H11" i="18"/>
  <c r="I11" i="18" s="1"/>
  <c r="K11" i="18" s="1"/>
  <c r="H10" i="18"/>
  <c r="I10" i="18" s="1"/>
  <c r="J10" i="18" s="1"/>
  <c r="H8" i="18"/>
  <c r="I8" i="18" s="1"/>
  <c r="J8" i="18" s="1"/>
  <c r="H18" i="18"/>
  <c r="I18" i="18" s="1"/>
  <c r="J18" i="18" s="1"/>
  <c r="H12" i="18"/>
  <c r="I12" i="18" s="1"/>
  <c r="H15" i="18"/>
  <c r="I15" i="18" s="1"/>
  <c r="L15" i="18" s="1"/>
  <c r="M10" i="23"/>
  <c r="N10" i="23"/>
  <c r="M22" i="23"/>
  <c r="N22" i="23"/>
  <c r="M26" i="23"/>
  <c r="N26" i="23"/>
  <c r="M38" i="23"/>
  <c r="N38" i="23"/>
  <c r="M46" i="23"/>
  <c r="N46" i="23"/>
  <c r="M50" i="23"/>
  <c r="N50" i="23"/>
  <c r="M12" i="23"/>
  <c r="N12" i="23"/>
  <c r="M20" i="23"/>
  <c r="N20" i="23"/>
  <c r="M28" i="23"/>
  <c r="N28" i="23"/>
  <c r="M36" i="23"/>
  <c r="N36" i="23"/>
  <c r="M44" i="23"/>
  <c r="N44" i="23"/>
  <c r="M52" i="23"/>
  <c r="N52" i="23"/>
  <c r="N51" i="23"/>
  <c r="N11" i="23"/>
  <c r="N37" i="23"/>
  <c r="M127" i="37"/>
  <c r="O127" i="37"/>
  <c r="O8" i="37"/>
  <c r="N8" i="37"/>
  <c r="O129" i="37"/>
  <c r="N129" i="37"/>
  <c r="O38" i="37"/>
  <c r="N38" i="37"/>
  <c r="O159" i="37"/>
  <c r="N159" i="37"/>
  <c r="N29" i="37"/>
  <c r="N113" i="37"/>
  <c r="N37" i="37"/>
  <c r="M153" i="37"/>
  <c r="N153" i="37"/>
  <c r="M135" i="37"/>
  <c r="O135" i="37"/>
  <c r="M156" i="37"/>
  <c r="O156" i="37"/>
  <c r="M164" i="37"/>
  <c r="O164" i="37"/>
  <c r="M168" i="37"/>
  <c r="N168" i="37"/>
  <c r="M172" i="37"/>
  <c r="O172" i="37"/>
  <c r="M180" i="37"/>
  <c r="O180" i="37"/>
  <c r="O81" i="37"/>
  <c r="N81" i="37"/>
  <c r="O69" i="37"/>
  <c r="N69" i="37"/>
  <c r="O85" i="37"/>
  <c r="N85" i="37"/>
  <c r="O45" i="37"/>
  <c r="N45" i="37"/>
  <c r="M67" i="37"/>
  <c r="O67" i="37"/>
  <c r="M139" i="37"/>
  <c r="O139" i="37"/>
  <c r="O99" i="37"/>
  <c r="M23" i="21"/>
  <c r="O23" i="21"/>
  <c r="O67" i="21"/>
  <c r="N67" i="21"/>
  <c r="O85" i="21"/>
  <c r="M85" i="21"/>
  <c r="N95" i="21"/>
  <c r="M95" i="21"/>
  <c r="O104" i="21"/>
  <c r="M104" i="21"/>
  <c r="O113" i="21"/>
  <c r="M113" i="21"/>
  <c r="O157" i="21"/>
  <c r="M157" i="21"/>
  <c r="O165" i="21"/>
  <c r="M165" i="21"/>
  <c r="O102" i="21"/>
  <c r="N102" i="21"/>
  <c r="O8" i="21"/>
  <c r="N8" i="21"/>
  <c r="O11" i="21"/>
  <c r="M11" i="21"/>
  <c r="N63" i="21"/>
  <c r="O63" i="21"/>
  <c r="O84" i="21"/>
  <c r="M84" i="21"/>
  <c r="O101" i="21"/>
  <c r="M101" i="21"/>
  <c r="M55" i="21"/>
  <c r="N55" i="21"/>
  <c r="O15" i="21"/>
  <c r="M15" i="21"/>
  <c r="O50" i="21"/>
  <c r="N50" i="21"/>
  <c r="O30" i="21"/>
  <c r="M30" i="21"/>
  <c r="O40" i="21"/>
  <c r="M40" i="21"/>
  <c r="O59" i="21"/>
  <c r="N59" i="21"/>
  <c r="O68" i="21"/>
  <c r="M68" i="21"/>
  <c r="O168" i="21"/>
  <c r="M168" i="21"/>
  <c r="O176" i="21"/>
  <c r="M176" i="21"/>
  <c r="O10" i="21"/>
  <c r="O175" i="21"/>
  <c r="M96" i="21"/>
  <c r="M109" i="21"/>
  <c r="N114" i="21"/>
  <c r="N78" i="21"/>
  <c r="M166" i="21"/>
  <c r="M67" i="21"/>
  <c r="M24" i="21"/>
  <c r="M59" i="21"/>
  <c r="M135" i="21"/>
  <c r="O106" i="21"/>
  <c r="N106" i="21"/>
  <c r="O37" i="21"/>
  <c r="M37" i="21"/>
  <c r="O98" i="21"/>
  <c r="N98" i="21"/>
  <c r="O19" i="21"/>
  <c r="M19" i="21"/>
  <c r="O26" i="21"/>
  <c r="N26" i="21"/>
  <c r="O39" i="21"/>
  <c r="M39" i="21"/>
  <c r="O77" i="21"/>
  <c r="M77" i="21"/>
  <c r="O93" i="21"/>
  <c r="M93" i="21"/>
  <c r="O99" i="21"/>
  <c r="N99" i="21"/>
  <c r="N103" i="21"/>
  <c r="O103" i="21"/>
  <c r="O108" i="21"/>
  <c r="M108" i="21"/>
  <c r="O115" i="21"/>
  <c r="M115" i="21"/>
  <c r="O121" i="21"/>
  <c r="M121" i="21"/>
  <c r="O129" i="21"/>
  <c r="M129" i="21"/>
  <c r="O155" i="21"/>
  <c r="M155" i="21"/>
  <c r="O163" i="21"/>
  <c r="M163" i="21"/>
  <c r="O171" i="21"/>
  <c r="M171" i="21"/>
  <c r="O179" i="21"/>
  <c r="M179" i="21"/>
  <c r="N13" i="21"/>
  <c r="O130" i="21"/>
  <c r="N130" i="21"/>
  <c r="O95" i="21"/>
  <c r="L18" i="39"/>
  <c r="J18" i="39"/>
  <c r="K14" i="32"/>
  <c r="J14" i="32"/>
  <c r="N342" i="22"/>
  <c r="M342" i="22"/>
  <c r="H11" i="26"/>
  <c r="I11" i="26" s="1"/>
  <c r="H12" i="26"/>
  <c r="I12" i="26" s="1"/>
  <c r="L12" i="26" s="1"/>
  <c r="H21" i="26"/>
  <c r="I21" i="26" s="1"/>
  <c r="K21" i="26" s="1"/>
  <c r="H15" i="26"/>
  <c r="I15" i="26" s="1"/>
  <c r="L15" i="26" s="1"/>
  <c r="H8" i="26"/>
  <c r="I8" i="26" s="1"/>
  <c r="L8" i="26" s="1"/>
  <c r="H20" i="26"/>
  <c r="I20" i="26" s="1"/>
  <c r="K20" i="26" s="1"/>
  <c r="H9" i="26"/>
  <c r="I9" i="26" s="1"/>
  <c r="J9" i="26" s="1"/>
  <c r="H7" i="38"/>
  <c r="I7" i="38" s="1"/>
  <c r="L7" i="38" s="1"/>
  <c r="H12" i="38"/>
  <c r="I12" i="38" s="1"/>
  <c r="L33" i="36"/>
  <c r="M33" i="36"/>
  <c r="K9" i="45"/>
  <c r="L9" i="45" s="1"/>
  <c r="M9" i="45" s="1"/>
  <c r="K29" i="45"/>
  <c r="L29" i="45" s="1"/>
  <c r="K181" i="45"/>
  <c r="L181" i="45" s="1"/>
  <c r="K173" i="45"/>
  <c r="L173" i="45" s="1"/>
  <c r="K165" i="45"/>
  <c r="L165" i="45" s="1"/>
  <c r="K157" i="45"/>
  <c r="L157" i="45" s="1"/>
  <c r="K149" i="45"/>
  <c r="L149" i="45" s="1"/>
  <c r="K180" i="45"/>
  <c r="L180" i="45" s="1"/>
  <c r="K164" i="45"/>
  <c r="L164" i="45" s="1"/>
  <c r="K148" i="45"/>
  <c r="L148" i="45" s="1"/>
  <c r="K137" i="45"/>
  <c r="L137" i="45" s="1"/>
  <c r="K126" i="45"/>
  <c r="L126" i="45" s="1"/>
  <c r="K115" i="45"/>
  <c r="L115" i="45" s="1"/>
  <c r="K105" i="45"/>
  <c r="L105" i="45" s="1"/>
  <c r="K94" i="45"/>
  <c r="L94" i="45" s="1"/>
  <c r="K82" i="45"/>
  <c r="L82" i="45" s="1"/>
  <c r="K72" i="45"/>
  <c r="L72" i="45" s="1"/>
  <c r="M72" i="45" s="1"/>
  <c r="K61" i="45"/>
  <c r="L61" i="45" s="1"/>
  <c r="M61" i="45" s="1"/>
  <c r="K49" i="45"/>
  <c r="L49" i="45" s="1"/>
  <c r="M49" i="45" s="1"/>
  <c r="K39" i="45"/>
  <c r="L39" i="45" s="1"/>
  <c r="N39" i="45" s="1"/>
  <c r="K27" i="45"/>
  <c r="L27" i="45" s="1"/>
  <c r="N27" i="45" s="1"/>
  <c r="K16" i="45"/>
  <c r="L16" i="45" s="1"/>
  <c r="O16" i="45" s="1"/>
  <c r="K174" i="45"/>
  <c r="L174" i="45" s="1"/>
  <c r="N174" i="45" s="1"/>
  <c r="K143" i="45"/>
  <c r="L143" i="45" s="1"/>
  <c r="N143" i="45" s="1"/>
  <c r="K127" i="45"/>
  <c r="L127" i="45" s="1"/>
  <c r="O127" i="45" s="1"/>
  <c r="K117" i="45"/>
  <c r="L117" i="45" s="1"/>
  <c r="O117" i="45" s="1"/>
  <c r="K106" i="45"/>
  <c r="L106" i="45" s="1"/>
  <c r="O106" i="45" s="1"/>
  <c r="K95" i="45"/>
  <c r="L95" i="45" s="1"/>
  <c r="M95" i="45" s="1"/>
  <c r="K84" i="45"/>
  <c r="L84" i="45" s="1"/>
  <c r="O84" i="45" s="1"/>
  <c r="K73" i="45"/>
  <c r="L73" i="45" s="1"/>
  <c r="O73" i="45" s="1"/>
  <c r="K62" i="45"/>
  <c r="L62" i="45" s="1"/>
  <c r="O62" i="45" s="1"/>
  <c r="K51" i="45"/>
  <c r="L51" i="45" s="1"/>
  <c r="O51" i="45" s="1"/>
  <c r="K40" i="45"/>
  <c r="L40" i="45" s="1"/>
  <c r="K28" i="45"/>
  <c r="L28" i="45" s="1"/>
  <c r="O28" i="45" s="1"/>
  <c r="K18" i="45"/>
  <c r="L18" i="45" s="1"/>
  <c r="M18" i="45" s="1"/>
  <c r="K12" i="45"/>
  <c r="L12" i="45" s="1"/>
  <c r="O12" i="45" s="1"/>
  <c r="K13" i="45"/>
  <c r="L13" i="45" s="1"/>
  <c r="O13" i="45" s="1"/>
  <c r="K21" i="45"/>
  <c r="L21" i="45" s="1"/>
  <c r="K50" i="45"/>
  <c r="L50" i="45" s="1"/>
  <c r="K140" i="45"/>
  <c r="L140" i="45" s="1"/>
  <c r="K124" i="45"/>
  <c r="L124" i="45" s="1"/>
  <c r="K100" i="45"/>
  <c r="L100" i="45" s="1"/>
  <c r="K75" i="45"/>
  <c r="L75" i="45" s="1"/>
  <c r="O75" i="45" s="1"/>
  <c r="H8" i="48"/>
  <c r="I8" i="48" s="1"/>
  <c r="J8" i="48" s="1"/>
  <c r="H10" i="48"/>
  <c r="I10" i="48" s="1"/>
  <c r="K10" i="48" s="1"/>
  <c r="H7" i="48"/>
  <c r="I7" i="48" s="1"/>
  <c r="H6" i="48"/>
  <c r="I6" i="48" s="1"/>
  <c r="J6" i="48" s="1"/>
  <c r="H13" i="48"/>
  <c r="I13" i="48" s="1"/>
  <c r="K23" i="46"/>
  <c r="L23" i="46" s="1"/>
  <c r="K7" i="46"/>
  <c r="L7" i="46" s="1"/>
  <c r="M7" i="46" s="1"/>
  <c r="K78" i="46"/>
  <c r="L78" i="46" s="1"/>
  <c r="K70" i="46"/>
  <c r="L70" i="46" s="1"/>
  <c r="M70" i="46" s="1"/>
  <c r="K62" i="46"/>
  <c r="L62" i="46" s="1"/>
  <c r="K54" i="46"/>
  <c r="L54" i="46" s="1"/>
  <c r="M54" i="46" s="1"/>
  <c r="K46" i="46"/>
  <c r="L46" i="46" s="1"/>
  <c r="K38" i="46"/>
  <c r="L38" i="46" s="1"/>
  <c r="M38" i="46" s="1"/>
  <c r="K30" i="46"/>
  <c r="L30" i="46" s="1"/>
  <c r="K22" i="46"/>
  <c r="L22" i="46" s="1"/>
  <c r="M22" i="46" s="1"/>
  <c r="K14" i="46"/>
  <c r="L14" i="46" s="1"/>
  <c r="K77" i="46"/>
  <c r="L77" i="46" s="1"/>
  <c r="M77" i="46" s="1"/>
  <c r="K61" i="46"/>
  <c r="L61" i="46" s="1"/>
  <c r="K45" i="46"/>
  <c r="L45" i="46" s="1"/>
  <c r="M45" i="46" s="1"/>
  <c r="K29" i="46"/>
  <c r="L29" i="46" s="1"/>
  <c r="K13" i="46"/>
  <c r="L13" i="46" s="1"/>
  <c r="M13" i="46" s="1"/>
  <c r="K59" i="46"/>
  <c r="L59" i="46" s="1"/>
  <c r="K27" i="46"/>
  <c r="L27" i="46" s="1"/>
  <c r="M27" i="46" s="1"/>
  <c r="K97" i="31"/>
  <c r="L97" i="31" s="1"/>
  <c r="P97" i="31" s="1"/>
  <c r="K100" i="31"/>
  <c r="L100" i="31" s="1"/>
  <c r="O100" i="31" s="1"/>
  <c r="K228" i="31"/>
  <c r="L228" i="31" s="1"/>
  <c r="M228" i="31" s="1"/>
  <c r="K106" i="31"/>
  <c r="L106" i="31" s="1"/>
  <c r="P106" i="31" s="1"/>
  <c r="M6" i="25"/>
  <c r="K7" i="25"/>
  <c r="N7" i="28"/>
  <c r="L12" i="39"/>
  <c r="K37" i="32"/>
  <c r="L19" i="32"/>
  <c r="J38" i="32"/>
  <c r="K43" i="32"/>
  <c r="M18" i="28"/>
  <c r="K25" i="39"/>
  <c r="N86" i="45"/>
  <c r="L21" i="32"/>
  <c r="L10" i="32"/>
  <c r="K10" i="32"/>
  <c r="J48" i="32"/>
  <c r="O22" i="45"/>
  <c r="O158" i="45"/>
  <c r="L49" i="32"/>
  <c r="K51" i="32"/>
  <c r="L27" i="32"/>
  <c r="K18" i="39"/>
  <c r="L44" i="32"/>
  <c r="J44" i="32"/>
  <c r="L51" i="32"/>
  <c r="L21" i="39"/>
  <c r="J21" i="39"/>
  <c r="H10" i="26"/>
  <c r="I10" i="26" s="1"/>
  <c r="L10" i="26" s="1"/>
  <c r="H19" i="26"/>
  <c r="I19" i="26" s="1"/>
  <c r="L19" i="26" s="1"/>
  <c r="H17" i="26"/>
  <c r="I17" i="26" s="1"/>
  <c r="K17" i="26" s="1"/>
  <c r="K225" i="31"/>
  <c r="L225" i="31" s="1"/>
  <c r="P225" i="31" s="1"/>
  <c r="H10" i="38"/>
  <c r="I10" i="38" s="1"/>
  <c r="J10" i="38" s="1"/>
  <c r="K11" i="46"/>
  <c r="L11" i="46" s="1"/>
  <c r="O11" i="46" s="1"/>
  <c r="K75" i="46"/>
  <c r="L75" i="46" s="1"/>
  <c r="K37" i="46"/>
  <c r="L37" i="46" s="1"/>
  <c r="O37" i="46" s="1"/>
  <c r="K69" i="46"/>
  <c r="L69" i="46" s="1"/>
  <c r="K18" i="46"/>
  <c r="L18" i="46" s="1"/>
  <c r="O18" i="46" s="1"/>
  <c r="K34" i="46"/>
  <c r="L34" i="46" s="1"/>
  <c r="K50" i="46"/>
  <c r="L50" i="46" s="1"/>
  <c r="O50" i="46" s="1"/>
  <c r="K66" i="46"/>
  <c r="L66" i="46" s="1"/>
  <c r="K39" i="46"/>
  <c r="L39" i="46" s="1"/>
  <c r="O39" i="46" s="1"/>
  <c r="K79" i="45"/>
  <c r="L79" i="45" s="1"/>
  <c r="K128" i="45"/>
  <c r="L128" i="45" s="1"/>
  <c r="K42" i="45"/>
  <c r="L42" i="45" s="1"/>
  <c r="K7" i="45"/>
  <c r="L7" i="45" s="1"/>
  <c r="O7" i="45" s="1"/>
  <c r="K23" i="45"/>
  <c r="L23" i="45" s="1"/>
  <c r="K45" i="45"/>
  <c r="L45" i="45" s="1"/>
  <c r="K68" i="45"/>
  <c r="L68" i="45" s="1"/>
  <c r="K90" i="45"/>
  <c r="L90" i="45" s="1"/>
  <c r="K111" i="45"/>
  <c r="L111" i="45" s="1"/>
  <c r="K133" i="45"/>
  <c r="L133" i="45" s="1"/>
  <c r="K10" i="45"/>
  <c r="L10" i="45" s="1"/>
  <c r="K32" i="45"/>
  <c r="L32" i="45" s="1"/>
  <c r="K55" i="45"/>
  <c r="L55" i="45" s="1"/>
  <c r="N55" i="45" s="1"/>
  <c r="K77" i="45"/>
  <c r="L77" i="45" s="1"/>
  <c r="K99" i="45"/>
  <c r="L99" i="45" s="1"/>
  <c r="K121" i="45"/>
  <c r="L121" i="45" s="1"/>
  <c r="K142" i="45"/>
  <c r="L142" i="45" s="1"/>
  <c r="K172" i="45"/>
  <c r="L172" i="45" s="1"/>
  <c r="K153" i="45"/>
  <c r="L153" i="45" s="1"/>
  <c r="K169" i="45"/>
  <c r="L169" i="45" s="1"/>
  <c r="K185" i="45"/>
  <c r="L185" i="45" s="1"/>
  <c r="K81" i="45"/>
  <c r="L81" i="45" s="1"/>
  <c r="N81" i="45" s="1"/>
  <c r="K154" i="45"/>
  <c r="L154" i="45" s="1"/>
  <c r="O154" i="45" s="1"/>
  <c r="J36" i="5"/>
  <c r="J19" i="5"/>
  <c r="J25" i="5"/>
  <c r="L33" i="39"/>
  <c r="J12" i="32"/>
  <c r="J37" i="39"/>
  <c r="J36" i="32"/>
  <c r="K18" i="32"/>
  <c r="O8" i="28"/>
  <c r="J24" i="32"/>
  <c r="M10" i="25"/>
  <c r="L208" i="35"/>
  <c r="M98" i="22"/>
  <c r="N98" i="22"/>
  <c r="M127" i="45"/>
  <c r="M8" i="25"/>
  <c r="L8" i="25"/>
  <c r="M475" i="22"/>
  <c r="H15" i="48"/>
  <c r="I15" i="48" s="1"/>
  <c r="J15" i="48" s="1"/>
  <c r="K19" i="46"/>
  <c r="L19" i="46" s="1"/>
  <c r="O19" i="46" s="1"/>
  <c r="K35" i="46"/>
  <c r="L35" i="46" s="1"/>
  <c r="K51" i="46"/>
  <c r="L51" i="46" s="1"/>
  <c r="O51" i="46" s="1"/>
  <c r="K67" i="46"/>
  <c r="L67" i="46" s="1"/>
  <c r="K9" i="46"/>
  <c r="L9" i="46" s="1"/>
  <c r="O9" i="46" s="1"/>
  <c r="K17" i="46"/>
  <c r="L17" i="46" s="1"/>
  <c r="K25" i="46"/>
  <c r="L25" i="46" s="1"/>
  <c r="O25" i="46" s="1"/>
  <c r="K33" i="46"/>
  <c r="L33" i="46" s="1"/>
  <c r="K41" i="46"/>
  <c r="L41" i="46" s="1"/>
  <c r="O41" i="46" s="1"/>
  <c r="K49" i="46"/>
  <c r="L49" i="46" s="1"/>
  <c r="K57" i="46"/>
  <c r="L57" i="46" s="1"/>
  <c r="O57" i="46" s="1"/>
  <c r="K65" i="46"/>
  <c r="L65" i="46" s="1"/>
  <c r="K73" i="46"/>
  <c r="L73" i="46" s="1"/>
  <c r="O73" i="46" s="1"/>
  <c r="K8" i="46"/>
  <c r="L8" i="46" s="1"/>
  <c r="K12" i="46"/>
  <c r="L12" i="46" s="1"/>
  <c r="M12" i="46" s="1"/>
  <c r="K16" i="46"/>
  <c r="L16" i="46" s="1"/>
  <c r="K20" i="46"/>
  <c r="L20" i="46" s="1"/>
  <c r="O20" i="46" s="1"/>
  <c r="K24" i="46"/>
  <c r="L24" i="46" s="1"/>
  <c r="K28" i="46"/>
  <c r="L28" i="46" s="1"/>
  <c r="M28" i="46" s="1"/>
  <c r="K32" i="46"/>
  <c r="L32" i="46" s="1"/>
  <c r="K36" i="46"/>
  <c r="L36" i="46" s="1"/>
  <c r="O36" i="46" s="1"/>
  <c r="K40" i="46"/>
  <c r="L40" i="46" s="1"/>
  <c r="K44" i="46"/>
  <c r="L44" i="46" s="1"/>
  <c r="M44" i="46" s="1"/>
  <c r="K48" i="46"/>
  <c r="L48" i="46" s="1"/>
  <c r="K52" i="46"/>
  <c r="L52" i="46" s="1"/>
  <c r="O52" i="46" s="1"/>
  <c r="K56" i="46"/>
  <c r="L56" i="46" s="1"/>
  <c r="K60" i="46"/>
  <c r="L60" i="46" s="1"/>
  <c r="M60" i="46" s="1"/>
  <c r="K64" i="46"/>
  <c r="L64" i="46" s="1"/>
  <c r="K68" i="46"/>
  <c r="L68" i="46" s="1"/>
  <c r="O68" i="46" s="1"/>
  <c r="K72" i="46"/>
  <c r="L72" i="46" s="1"/>
  <c r="K76" i="46"/>
  <c r="L76" i="46" s="1"/>
  <c r="M76" i="46" s="1"/>
  <c r="K55" i="46"/>
  <c r="L55" i="46" s="1"/>
  <c r="H5" i="48"/>
  <c r="I5" i="48" s="1"/>
  <c r="H16" i="48"/>
  <c r="I16" i="48" s="1"/>
  <c r="J16" i="48" s="1"/>
  <c r="M646" i="22"/>
  <c r="H9" i="48"/>
  <c r="I9" i="48" s="1"/>
  <c r="H28" i="35"/>
  <c r="I28" i="35" s="1"/>
  <c r="L28" i="35" s="1"/>
  <c r="H23" i="35"/>
  <c r="I23" i="35" s="1"/>
  <c r="H131" i="35"/>
  <c r="I131" i="35" s="1"/>
  <c r="L131" i="35" s="1"/>
  <c r="J449" i="22"/>
  <c r="K449" i="22" s="1"/>
  <c r="J340" i="22"/>
  <c r="K340" i="22" s="1"/>
  <c r="N340" i="22" s="1"/>
  <c r="J115" i="22"/>
  <c r="K115" i="22" s="1"/>
  <c r="J503" i="22"/>
  <c r="K503" i="22" s="1"/>
  <c r="L503" i="22" s="1"/>
  <c r="J502" i="22"/>
  <c r="K502" i="22" s="1"/>
  <c r="N502" i="22" s="1"/>
  <c r="J19" i="22"/>
  <c r="K19" i="22" s="1"/>
  <c r="M19" i="22" s="1"/>
  <c r="J256" i="22"/>
  <c r="K256" i="22" s="1"/>
  <c r="J225" i="22"/>
  <c r="K225" i="22" s="1"/>
  <c r="N225" i="22" s="1"/>
  <c r="J369" i="22"/>
  <c r="K369" i="22" s="1"/>
  <c r="N369" i="22" s="1"/>
  <c r="J79" i="22"/>
  <c r="K79" i="22" s="1"/>
  <c r="L79" i="22" s="1"/>
  <c r="J395" i="22"/>
  <c r="K395" i="22" s="1"/>
  <c r="J301" i="22"/>
  <c r="K301" i="22" s="1"/>
  <c r="M301" i="22" s="1"/>
  <c r="J513" i="22"/>
  <c r="K513" i="22" s="1"/>
  <c r="J592" i="22"/>
  <c r="K592" i="22" s="1"/>
  <c r="N592" i="22" s="1"/>
  <c r="J122" i="22"/>
  <c r="K122" i="22" s="1"/>
  <c r="J68" i="22"/>
  <c r="K68" i="22" s="1"/>
  <c r="M68" i="22" s="1"/>
  <c r="J289" i="22"/>
  <c r="K289" i="22" s="1"/>
  <c r="J579" i="22"/>
  <c r="K579" i="22" s="1"/>
  <c r="L579" i="22" s="1"/>
  <c r="J642" i="22"/>
  <c r="K642" i="22" s="1"/>
  <c r="N642" i="22" s="1"/>
  <c r="J514" i="22"/>
  <c r="K514" i="22" s="1"/>
  <c r="N514" i="22" s="1"/>
  <c r="J544" i="22"/>
  <c r="K544" i="22" s="1"/>
  <c r="L544" i="22" s="1"/>
  <c r="J665" i="22"/>
  <c r="K665" i="22" s="1"/>
  <c r="L665" i="22" s="1"/>
  <c r="J649" i="22"/>
  <c r="K649" i="22" s="1"/>
  <c r="N649" i="22" s="1"/>
  <c r="J633" i="22"/>
  <c r="K633" i="22" s="1"/>
  <c r="N633" i="22" s="1"/>
  <c r="J617" i="22"/>
  <c r="K617" i="22" s="1"/>
  <c r="N617" i="22" s="1"/>
  <c r="J601" i="22"/>
  <c r="K601" i="22" s="1"/>
  <c r="N601" i="22" s="1"/>
  <c r="J585" i="22"/>
  <c r="K585" i="22" s="1"/>
  <c r="J569" i="22"/>
  <c r="K569" i="22" s="1"/>
  <c r="L569" i="22" s="1"/>
  <c r="J553" i="22"/>
  <c r="K553" i="22" s="1"/>
  <c r="L553" i="22" s="1"/>
  <c r="J537" i="22"/>
  <c r="K537" i="22" s="1"/>
  <c r="M537" i="22" s="1"/>
  <c r="J663" i="22"/>
  <c r="K663" i="22" s="1"/>
  <c r="L663" i="22" s="1"/>
  <c r="J631" i="22"/>
  <c r="K631" i="22" s="1"/>
  <c r="M631" i="22" s="1"/>
  <c r="J599" i="22"/>
  <c r="K599" i="22" s="1"/>
  <c r="J567" i="22"/>
  <c r="K567" i="22" s="1"/>
  <c r="M567" i="22" s="1"/>
  <c r="J535" i="22"/>
  <c r="K535" i="22" s="1"/>
  <c r="L535" i="22" s="1"/>
  <c r="J515" i="22"/>
  <c r="K515" i="22" s="1"/>
  <c r="L515" i="22" s="1"/>
  <c r="J662" i="22"/>
  <c r="K662" i="22" s="1"/>
  <c r="J630" i="22"/>
  <c r="K630" i="22" s="1"/>
  <c r="N630" i="22" s="1"/>
  <c r="J598" i="22"/>
  <c r="K598" i="22" s="1"/>
  <c r="M598" i="22" s="1"/>
  <c r="J566" i="22"/>
  <c r="K566" i="22" s="1"/>
  <c r="N566" i="22" s="1"/>
  <c r="J534" i="22"/>
  <c r="K534" i="22" s="1"/>
  <c r="J660" i="22"/>
  <c r="K660" i="22" s="1"/>
  <c r="N660" i="22" s="1"/>
  <c r="J628" i="22"/>
  <c r="K628" i="22" s="1"/>
  <c r="L628" i="22" s="1"/>
  <c r="J596" i="22"/>
  <c r="K596" i="22" s="1"/>
  <c r="L596" i="22" s="1"/>
  <c r="J580" i="22"/>
  <c r="K580" i="22" s="1"/>
  <c r="L580" i="22" s="1"/>
  <c r="J564" i="22"/>
  <c r="K564" i="22" s="1"/>
  <c r="L564" i="22" s="1"/>
  <c r="J548" i="22"/>
  <c r="K548" i="22" s="1"/>
  <c r="J532" i="22"/>
  <c r="K532" i="22" s="1"/>
  <c r="N532" i="22" s="1"/>
  <c r="J516" i="22"/>
  <c r="K516" i="22" s="1"/>
  <c r="N516" i="22" s="1"/>
  <c r="J260" i="22"/>
  <c r="K260" i="22" s="1"/>
  <c r="L260" i="22" s="1"/>
  <c r="J20" i="22"/>
  <c r="K20" i="22" s="1"/>
  <c r="N20" i="22" s="1"/>
  <c r="J479" i="22"/>
  <c r="K479" i="22" s="1"/>
  <c r="N479" i="22" s="1"/>
  <c r="J295" i="22"/>
  <c r="K295" i="22" s="1"/>
  <c r="N295" i="22" s="1"/>
  <c r="J413" i="22"/>
  <c r="K413" i="22" s="1"/>
  <c r="L413" i="22" s="1"/>
  <c r="J82" i="22"/>
  <c r="K82" i="22" s="1"/>
  <c r="J243" i="22"/>
  <c r="K243" i="22" s="1"/>
  <c r="N243" i="22" s="1"/>
  <c r="J426" i="22"/>
  <c r="K426" i="22" s="1"/>
  <c r="J485" i="22"/>
  <c r="K485" i="22" s="1"/>
  <c r="N485" i="22" s="1"/>
  <c r="J365" i="22"/>
  <c r="K365" i="22" s="1"/>
  <c r="N365" i="22" s="1"/>
  <c r="J209" i="22"/>
  <c r="K209" i="22" s="1"/>
  <c r="N209" i="22" s="1"/>
  <c r="J70" i="22"/>
  <c r="K70" i="22" s="1"/>
  <c r="J434" i="22"/>
  <c r="K434" i="22" s="1"/>
  <c r="N434" i="22" s="1"/>
  <c r="J13" i="22"/>
  <c r="K13" i="22" s="1"/>
  <c r="N13" i="22" s="1"/>
  <c r="J95" i="22"/>
  <c r="K95" i="22" s="1"/>
  <c r="L95" i="22" s="1"/>
  <c r="J172" i="22"/>
  <c r="K172" i="22" s="1"/>
  <c r="N172" i="22" s="1"/>
  <c r="J251" i="22"/>
  <c r="K251" i="22" s="1"/>
  <c r="N251" i="22" s="1"/>
  <c r="J322" i="22"/>
  <c r="K322" i="22" s="1"/>
  <c r="J456" i="22"/>
  <c r="K456" i="22" s="1"/>
  <c r="M456" i="22" s="1"/>
  <c r="J191" i="22"/>
  <c r="K191" i="22" s="1"/>
  <c r="L191" i="22" s="1"/>
  <c r="J469" i="22"/>
  <c r="K469" i="22" s="1"/>
  <c r="N469" i="22" s="1"/>
  <c r="J481" i="22"/>
  <c r="K481" i="22" s="1"/>
  <c r="M481" i="22" s="1"/>
  <c r="J446" i="22"/>
  <c r="K446" i="22" s="1"/>
  <c r="L446" i="22" s="1"/>
  <c r="J408" i="22"/>
  <c r="K408" i="22" s="1"/>
  <c r="L408" i="22" s="1"/>
  <c r="J385" i="22"/>
  <c r="K385" i="22" s="1"/>
  <c r="M385" i="22" s="1"/>
  <c r="J362" i="22"/>
  <c r="K362" i="22" s="1"/>
  <c r="N362" i="22" s="1"/>
  <c r="J339" i="22"/>
  <c r="K339" i="22" s="1"/>
  <c r="L339" i="22" s="1"/>
  <c r="J274" i="22"/>
  <c r="K274" i="22" s="1"/>
  <c r="J236" i="22"/>
  <c r="K236" i="22" s="1"/>
  <c r="L236" i="22" s="1"/>
  <c r="J205" i="22"/>
  <c r="K205" i="22" s="1"/>
  <c r="N205" i="22" s="1"/>
  <c r="J171" i="22"/>
  <c r="K171" i="22" s="1"/>
  <c r="N171" i="22" s="1"/>
  <c r="J130" i="22"/>
  <c r="K130" i="22" s="1"/>
  <c r="J100" i="22"/>
  <c r="K100" i="22" s="1"/>
  <c r="N100" i="22" s="1"/>
  <c r="J62" i="22"/>
  <c r="K62" i="22" s="1"/>
  <c r="L62" i="22" s="1"/>
  <c r="N88" i="22"/>
  <c r="N175" i="22"/>
  <c r="N40" i="22"/>
  <c r="K17" i="25"/>
  <c r="K9" i="25"/>
  <c r="L36" i="32"/>
  <c r="L9" i="32"/>
  <c r="M8" i="28"/>
  <c r="L31" i="32"/>
  <c r="K8" i="32"/>
  <c r="M81" i="45"/>
  <c r="M84" i="45"/>
  <c r="J9" i="32"/>
  <c r="N261" i="22"/>
  <c r="L261" i="22"/>
  <c r="N141" i="22"/>
  <c r="M141" i="22"/>
  <c r="L380" i="22"/>
  <c r="N380" i="22"/>
  <c r="N93" i="22"/>
  <c r="L93" i="22"/>
  <c r="M138" i="22"/>
  <c r="N138" i="22"/>
  <c r="N39" i="22"/>
  <c r="M39" i="22"/>
  <c r="N495" i="22"/>
  <c r="L495" i="22"/>
  <c r="N310" i="22"/>
  <c r="M310" i="22"/>
  <c r="L368" i="22"/>
  <c r="N368" i="22"/>
  <c r="L650" i="22"/>
  <c r="N650" i="22"/>
  <c r="L651" i="22"/>
  <c r="N651" i="22"/>
  <c r="N146" i="22"/>
  <c r="L146" i="22"/>
  <c r="L262" i="22"/>
  <c r="N262" i="22"/>
  <c r="M293" i="22"/>
  <c r="L293" i="22"/>
  <c r="N447" i="22"/>
  <c r="M447" i="22"/>
  <c r="M337" i="22"/>
  <c r="N337" i="22"/>
  <c r="L56" i="22"/>
  <c r="N56" i="22"/>
  <c r="L295" i="22"/>
  <c r="N535" i="22"/>
  <c r="L649" i="22"/>
  <c r="N68" i="22"/>
  <c r="M369" i="22"/>
  <c r="H8" i="38"/>
  <c r="I8" i="38" s="1"/>
  <c r="H11" i="38"/>
  <c r="I11" i="38" s="1"/>
  <c r="L45" i="5"/>
  <c r="K130" i="45"/>
  <c r="L130" i="45" s="1"/>
  <c r="K34" i="45"/>
  <c r="L34" i="45" s="1"/>
  <c r="K92" i="45"/>
  <c r="L92" i="45" s="1"/>
  <c r="K98" i="45"/>
  <c r="L98" i="45" s="1"/>
  <c r="K108" i="45"/>
  <c r="L108" i="45" s="1"/>
  <c r="K37" i="45"/>
  <c r="L37" i="45" s="1"/>
  <c r="K125" i="45"/>
  <c r="L125" i="45" s="1"/>
  <c r="H181" i="40"/>
  <c r="I181" i="40" s="1"/>
  <c r="J181" i="40" s="1"/>
  <c r="H206" i="40"/>
  <c r="I206" i="40" s="1"/>
  <c r="J206" i="40" s="1"/>
  <c r="H171" i="40"/>
  <c r="I171" i="40" s="1"/>
  <c r="K171" i="40" s="1"/>
  <c r="H83" i="40"/>
  <c r="I83" i="40" s="1"/>
  <c r="J83" i="40" s="1"/>
  <c r="H189" i="40"/>
  <c r="I189" i="40" s="1"/>
  <c r="L189" i="40" s="1"/>
  <c r="H132" i="40"/>
  <c r="I132" i="40" s="1"/>
  <c r="H63" i="40"/>
  <c r="I63" i="40" s="1"/>
  <c r="J63" i="40" s="1"/>
  <c r="H91" i="40"/>
  <c r="I91" i="40" s="1"/>
  <c r="K91" i="40" s="1"/>
  <c r="H33" i="40"/>
  <c r="I33" i="40" s="1"/>
  <c r="K33" i="40" s="1"/>
  <c r="H106" i="40"/>
  <c r="I106" i="40" s="1"/>
  <c r="L106" i="40" s="1"/>
  <c r="H191" i="40"/>
  <c r="I191" i="40" s="1"/>
  <c r="L191" i="40" s="1"/>
  <c r="H149" i="40"/>
  <c r="I149" i="40" s="1"/>
  <c r="K149" i="40" s="1"/>
  <c r="H80" i="40"/>
  <c r="I80" i="40" s="1"/>
  <c r="H105" i="40"/>
  <c r="I105" i="40" s="1"/>
  <c r="J105" i="40" s="1"/>
  <c r="H208" i="40"/>
  <c r="I208" i="40" s="1"/>
  <c r="L208" i="40" s="1"/>
  <c r="H34" i="40"/>
  <c r="I34" i="40" s="1"/>
  <c r="K34" i="40" s="1"/>
  <c r="H156" i="40"/>
  <c r="I156" i="40" s="1"/>
  <c r="L156" i="40" s="1"/>
  <c r="H182" i="40"/>
  <c r="I182" i="40" s="1"/>
  <c r="J182" i="40" s="1"/>
  <c r="H88" i="40"/>
  <c r="I88" i="40" s="1"/>
  <c r="L88" i="40" s="1"/>
  <c r="H6" i="40"/>
  <c r="I6" i="40" s="1"/>
  <c r="J6" i="40" s="1"/>
  <c r="H46" i="19"/>
  <c r="I46" i="19" s="1"/>
  <c r="H89" i="19"/>
  <c r="I89" i="19" s="1"/>
  <c r="H7" i="19"/>
  <c r="I7" i="19" s="1"/>
  <c r="H43" i="19"/>
  <c r="I43" i="19" s="1"/>
  <c r="H13" i="19"/>
  <c r="I13" i="19" s="1"/>
  <c r="H67" i="19"/>
  <c r="I67" i="19" s="1"/>
  <c r="H15" i="19"/>
  <c r="I15" i="19" s="1"/>
  <c r="H30" i="19"/>
  <c r="I30" i="19" s="1"/>
  <c r="H54" i="19"/>
  <c r="I54" i="19" s="1"/>
  <c r="H55" i="19"/>
  <c r="I55" i="19" s="1"/>
  <c r="H59" i="19"/>
  <c r="I59" i="19" s="1"/>
  <c r="J173" i="22"/>
  <c r="K173" i="22" s="1"/>
  <c r="J319" i="22"/>
  <c r="K319" i="22" s="1"/>
  <c r="J94" i="22"/>
  <c r="K94" i="22" s="1"/>
  <c r="M94" i="22" s="1"/>
  <c r="J182" i="22"/>
  <c r="K182" i="22" s="1"/>
  <c r="J430" i="22"/>
  <c r="K430" i="22" s="1"/>
  <c r="L430" i="22" s="1"/>
  <c r="J163" i="22"/>
  <c r="K163" i="22" s="1"/>
  <c r="N163" i="22" s="1"/>
  <c r="J355" i="22"/>
  <c r="K355" i="22" s="1"/>
  <c r="L355" i="22" s="1"/>
  <c r="J470" i="22"/>
  <c r="K470" i="22" s="1"/>
  <c r="J99" i="22"/>
  <c r="K99" i="22" s="1"/>
  <c r="L99" i="22" s="1"/>
  <c r="J302" i="22"/>
  <c r="K302" i="22" s="1"/>
  <c r="N302" i="22" s="1"/>
  <c r="J143" i="22"/>
  <c r="K143" i="22" s="1"/>
  <c r="N143" i="22" s="1"/>
  <c r="J458" i="22"/>
  <c r="K458" i="22" s="1"/>
  <c r="L458" i="22" s="1"/>
  <c r="J275" i="22"/>
  <c r="K275" i="22" s="1"/>
  <c r="L275" i="22" s="1"/>
  <c r="J116" i="22"/>
  <c r="K116" i="22" s="1"/>
  <c r="M116" i="22" s="1"/>
  <c r="J31" i="22"/>
  <c r="K31" i="22" s="1"/>
  <c r="L31" i="22" s="1"/>
  <c r="J444" i="22"/>
  <c r="K444" i="22" s="1"/>
  <c r="J257" i="22"/>
  <c r="K257" i="22" s="1"/>
  <c r="M257" i="22" s="1"/>
  <c r="J377" i="22"/>
  <c r="K377" i="22" s="1"/>
  <c r="N377" i="22" s="1"/>
  <c r="J219" i="22"/>
  <c r="K219" i="22" s="1"/>
  <c r="M219" i="22" s="1"/>
  <c r="J563" i="22"/>
  <c r="K563" i="22" s="1"/>
  <c r="M563" i="22" s="1"/>
  <c r="J626" i="22"/>
  <c r="K626" i="22" s="1"/>
  <c r="L626" i="22" s="1"/>
  <c r="J656" i="22"/>
  <c r="K656" i="22" s="1"/>
  <c r="L656" i="22" s="1"/>
  <c r="J528" i="22"/>
  <c r="K528" i="22" s="1"/>
  <c r="L528" i="22" s="1"/>
  <c r="J58" i="22"/>
  <c r="K58" i="22" s="1"/>
  <c r="L58" i="22" s="1"/>
  <c r="J16" i="22"/>
  <c r="K16" i="22" s="1"/>
  <c r="M16" i="22" s="1"/>
  <c r="J28" i="22"/>
  <c r="K28" i="22" s="1"/>
  <c r="L28" i="22" s="1"/>
  <c r="J33" i="22"/>
  <c r="K33" i="22" s="1"/>
  <c r="N33" i="22" s="1"/>
  <c r="J335" i="22"/>
  <c r="K335" i="22" s="1"/>
  <c r="J245" i="22"/>
  <c r="K245" i="22" s="1"/>
  <c r="L245" i="22" s="1"/>
  <c r="J74" i="22"/>
  <c r="K74" i="22" s="1"/>
  <c r="L74" i="22" s="1"/>
  <c r="J611" i="22"/>
  <c r="K611" i="22" s="1"/>
  <c r="N611" i="22" s="1"/>
  <c r="J547" i="22"/>
  <c r="K547" i="22" s="1"/>
  <c r="L547" i="22" s="1"/>
  <c r="J668" i="22"/>
  <c r="K668" i="22" s="1"/>
  <c r="J610" i="22"/>
  <c r="K610" i="22" s="1"/>
  <c r="N610" i="22" s="1"/>
  <c r="J546" i="22"/>
  <c r="K546" i="22" s="1"/>
  <c r="N546" i="22" s="1"/>
  <c r="J640" i="22"/>
  <c r="K640" i="22" s="1"/>
  <c r="J576" i="22"/>
  <c r="K576" i="22" s="1"/>
  <c r="L576" i="22" s="1"/>
  <c r="J512" i="22"/>
  <c r="K512" i="22" s="1"/>
  <c r="N512" i="22" s="1"/>
  <c r="J669" i="22"/>
  <c r="K669" i="22" s="1"/>
  <c r="L669" i="22" s="1"/>
  <c r="J661" i="22"/>
  <c r="K661" i="22" s="1"/>
  <c r="L661" i="22" s="1"/>
  <c r="J653" i="22"/>
  <c r="K653" i="22" s="1"/>
  <c r="N653" i="22" s="1"/>
  <c r="J645" i="22"/>
  <c r="K645" i="22" s="1"/>
  <c r="L645" i="22" s="1"/>
  <c r="J637" i="22"/>
  <c r="K637" i="22" s="1"/>
  <c r="N637" i="22" s="1"/>
  <c r="J629" i="22"/>
  <c r="K629" i="22" s="1"/>
  <c r="J621" i="22"/>
  <c r="K621" i="22" s="1"/>
  <c r="N621" i="22" s="1"/>
  <c r="J613" i="22"/>
  <c r="K613" i="22" s="1"/>
  <c r="N613" i="22" s="1"/>
  <c r="J605" i="22"/>
  <c r="K605" i="22" s="1"/>
  <c r="N605" i="22" s="1"/>
  <c r="J597" i="22"/>
  <c r="K597" i="22" s="1"/>
  <c r="N597" i="22" s="1"/>
  <c r="J589" i="22"/>
  <c r="K589" i="22" s="1"/>
  <c r="N589" i="22" s="1"/>
  <c r="J581" i="22"/>
  <c r="K581" i="22" s="1"/>
  <c r="N581" i="22" s="1"/>
  <c r="J573" i="22"/>
  <c r="K573" i="22" s="1"/>
  <c r="L573" i="22" s="1"/>
  <c r="J565" i="22"/>
  <c r="K565" i="22" s="1"/>
  <c r="L565" i="22" s="1"/>
  <c r="J557" i="22"/>
  <c r="K557" i="22" s="1"/>
  <c r="L557" i="22" s="1"/>
  <c r="J549" i="22"/>
  <c r="K549" i="22" s="1"/>
  <c r="M549" i="22" s="1"/>
  <c r="J541" i="22"/>
  <c r="K541" i="22" s="1"/>
  <c r="N541" i="22" s="1"/>
  <c r="J533" i="22"/>
  <c r="K533" i="22" s="1"/>
  <c r="N533" i="22" s="1"/>
  <c r="J427" i="22"/>
  <c r="K427" i="22" s="1"/>
  <c r="N427" i="22" s="1"/>
  <c r="J655" i="22"/>
  <c r="K655" i="22" s="1"/>
  <c r="J639" i="22"/>
  <c r="K639" i="22" s="1"/>
  <c r="L639" i="22" s="1"/>
  <c r="J623" i="22"/>
  <c r="K623" i="22" s="1"/>
  <c r="J607" i="22"/>
  <c r="K607" i="22" s="1"/>
  <c r="L607" i="22" s="1"/>
  <c r="J591" i="22"/>
  <c r="K591" i="22" s="1"/>
  <c r="L591" i="22" s="1"/>
  <c r="J575" i="22"/>
  <c r="K575" i="22" s="1"/>
  <c r="N575" i="22" s="1"/>
  <c r="J559" i="22"/>
  <c r="K559" i="22" s="1"/>
  <c r="N559" i="22" s="1"/>
  <c r="J543" i="22"/>
  <c r="K543" i="22" s="1"/>
  <c r="L543" i="22" s="1"/>
  <c r="J527" i="22"/>
  <c r="K527" i="22" s="1"/>
  <c r="L527" i="22" s="1"/>
  <c r="J519" i="22"/>
  <c r="K519" i="22" s="1"/>
  <c r="J511" i="22"/>
  <c r="K511" i="22" s="1"/>
  <c r="L511" i="22" s="1"/>
  <c r="J666" i="22"/>
  <c r="K666" i="22" s="1"/>
  <c r="N666" i="22" s="1"/>
  <c r="J654" i="22"/>
  <c r="K654" i="22" s="1"/>
  <c r="N654" i="22" s="1"/>
  <c r="J638" i="22"/>
  <c r="K638" i="22" s="1"/>
  <c r="N638" i="22" s="1"/>
  <c r="J622" i="22"/>
  <c r="K622" i="22" s="1"/>
  <c r="N622" i="22" s="1"/>
  <c r="J606" i="22"/>
  <c r="K606" i="22" s="1"/>
  <c r="N606" i="22" s="1"/>
  <c r="J590" i="22"/>
  <c r="K590" i="22" s="1"/>
  <c r="J574" i="22"/>
  <c r="K574" i="22" s="1"/>
  <c r="N574" i="22" s="1"/>
  <c r="J558" i="22"/>
  <c r="K558" i="22" s="1"/>
  <c r="L558" i="22" s="1"/>
  <c r="J542" i="22"/>
  <c r="K542" i="22" s="1"/>
  <c r="N542" i="22" s="1"/>
  <c r="J526" i="22"/>
  <c r="K526" i="22" s="1"/>
  <c r="N526" i="22" s="1"/>
  <c r="J510" i="22"/>
  <c r="K510" i="22" s="1"/>
  <c r="N510" i="22" s="1"/>
  <c r="J652" i="22"/>
  <c r="K652" i="22" s="1"/>
  <c r="J636" i="22"/>
  <c r="K636" i="22" s="1"/>
  <c r="L636" i="22" s="1"/>
  <c r="J620" i="22"/>
  <c r="K620" i="22" s="1"/>
  <c r="J604" i="22"/>
  <c r="K604" i="22" s="1"/>
  <c r="N604" i="22" s="1"/>
  <c r="L151" i="22"/>
  <c r="N151" i="22"/>
  <c r="L570" i="22"/>
  <c r="N570" i="22"/>
  <c r="N10" i="22"/>
  <c r="L10" i="22"/>
  <c r="L167" i="22"/>
  <c r="N167" i="22"/>
  <c r="L252" i="22"/>
  <c r="N252" i="22"/>
  <c r="N424" i="22"/>
  <c r="N49" i="22"/>
  <c r="L367" i="22"/>
  <c r="N367" i="22"/>
  <c r="M287" i="22"/>
  <c r="L468" i="22"/>
  <c r="L134" i="22"/>
  <c r="L160" i="22"/>
  <c r="N160" i="22"/>
  <c r="L314" i="22"/>
  <c r="L158" i="22"/>
  <c r="N158" i="22"/>
  <c r="L500" i="22"/>
  <c r="N333" i="22"/>
  <c r="M333" i="22"/>
  <c r="N508" i="22"/>
  <c r="L508" i="22"/>
  <c r="N524" i="22"/>
  <c r="L556" i="22"/>
  <c r="M572" i="22"/>
  <c r="N572" i="22"/>
  <c r="N588" i="22"/>
  <c r="M620" i="22"/>
  <c r="N636" i="22"/>
  <c r="M526" i="22"/>
  <c r="N645" i="22"/>
  <c r="N661" i="22"/>
  <c r="M661" i="22"/>
  <c r="L512" i="22"/>
  <c r="M640" i="22"/>
  <c r="L610" i="22"/>
  <c r="N547" i="22"/>
  <c r="K119" i="49"/>
  <c r="L119" i="49" s="1"/>
  <c r="O119" i="49" s="1"/>
  <c r="K141" i="49"/>
  <c r="L141" i="49" s="1"/>
  <c r="K133" i="49"/>
  <c r="L133" i="49" s="1"/>
  <c r="O133" i="49" s="1"/>
  <c r="K24" i="49"/>
  <c r="L24" i="49" s="1"/>
  <c r="N24" i="49" s="1"/>
  <c r="J61" i="24"/>
  <c r="K61" i="24" s="1"/>
  <c r="J117" i="24"/>
  <c r="K117" i="24" s="1"/>
  <c r="J16" i="24"/>
  <c r="K16" i="24" s="1"/>
  <c r="J147" i="24"/>
  <c r="K147" i="24" s="1"/>
  <c r="L147" i="24" s="1"/>
  <c r="J87" i="24"/>
  <c r="K87" i="24" s="1"/>
  <c r="J50" i="24"/>
  <c r="K50" i="24" s="1"/>
  <c r="L50" i="24" s="1"/>
  <c r="J79" i="24"/>
  <c r="K79" i="24" s="1"/>
  <c r="N79" i="24" s="1"/>
  <c r="J37" i="24"/>
  <c r="K37" i="24" s="1"/>
  <c r="N37" i="24" s="1"/>
  <c r="J148" i="24"/>
  <c r="K148" i="24" s="1"/>
  <c r="M148" i="24" s="1"/>
  <c r="J132" i="24"/>
  <c r="K132" i="24" s="1"/>
  <c r="J116" i="24"/>
  <c r="K116" i="24" s="1"/>
  <c r="N116" i="24" s="1"/>
  <c r="J100" i="24"/>
  <c r="K100" i="24" s="1"/>
  <c r="M100" i="24" s="1"/>
  <c r="J76" i="24"/>
  <c r="K76" i="24" s="1"/>
  <c r="J66" i="24"/>
  <c r="K66" i="24" s="1"/>
  <c r="L66" i="24" s="1"/>
  <c r="J23" i="24"/>
  <c r="K23" i="24" s="1"/>
  <c r="L23" i="24" s="1"/>
  <c r="J38" i="24"/>
  <c r="K38" i="24" s="1"/>
  <c r="N38" i="24" s="1"/>
  <c r="J21" i="24"/>
  <c r="K21" i="24" s="1"/>
  <c r="J140" i="24"/>
  <c r="K140" i="24" s="1"/>
  <c r="L140" i="24" s="1"/>
  <c r="J108" i="24"/>
  <c r="K108" i="24" s="1"/>
  <c r="J73" i="24"/>
  <c r="K73" i="24" s="1"/>
  <c r="L73" i="24" s="1"/>
  <c r="P115" i="31"/>
  <c r="M55" i="36"/>
  <c r="N338" i="22"/>
  <c r="M451" i="22"/>
  <c r="L66" i="22"/>
  <c r="L52" i="22"/>
  <c r="N321" i="22"/>
  <c r="N492" i="22"/>
  <c r="M29" i="25"/>
  <c r="L28" i="25"/>
  <c r="N40" i="45"/>
  <c r="J43" i="40"/>
  <c r="L87" i="40"/>
  <c r="O86" i="45"/>
  <c r="O72" i="45"/>
  <c r="M106" i="45"/>
  <c r="O18" i="45"/>
  <c r="L572" i="22"/>
  <c r="L590" i="22"/>
  <c r="K105" i="31"/>
  <c r="L105" i="31" s="1"/>
  <c r="P105" i="31" s="1"/>
  <c r="K76" i="31"/>
  <c r="L76" i="31" s="1"/>
  <c r="P76" i="31" s="1"/>
  <c r="K109" i="31"/>
  <c r="L109" i="31" s="1"/>
  <c r="K114" i="31"/>
  <c r="L114" i="31" s="1"/>
  <c r="P114" i="31" s="1"/>
  <c r="K77" i="31"/>
  <c r="L77" i="31" s="1"/>
  <c r="P77" i="31" s="1"/>
  <c r="K70" i="31"/>
  <c r="L70" i="31" s="1"/>
  <c r="O70" i="31" s="1"/>
  <c r="J66" i="5"/>
  <c r="N497" i="22"/>
  <c r="L613" i="22"/>
  <c r="J92" i="24"/>
  <c r="K92" i="24" s="1"/>
  <c r="N92" i="24" s="1"/>
  <c r="J53" i="24"/>
  <c r="K53" i="24" s="1"/>
  <c r="M53" i="24" s="1"/>
  <c r="J115" i="24"/>
  <c r="K115" i="24" s="1"/>
  <c r="M115" i="24" s="1"/>
  <c r="J63" i="24"/>
  <c r="K63" i="24" s="1"/>
  <c r="M63" i="24" s="1"/>
  <c r="K43" i="45"/>
  <c r="L43" i="45" s="1"/>
  <c r="K132" i="45"/>
  <c r="L132" i="45" s="1"/>
  <c r="K33" i="45"/>
  <c r="L33" i="45" s="1"/>
  <c r="K104" i="45"/>
  <c r="L104" i="45" s="1"/>
  <c r="N104" i="45" s="1"/>
  <c r="K20" i="45"/>
  <c r="L20" i="45" s="1"/>
  <c r="K109" i="45"/>
  <c r="L109" i="45" s="1"/>
  <c r="K178" i="45"/>
  <c r="L178" i="45" s="1"/>
  <c r="K67" i="45"/>
  <c r="L67" i="45" s="1"/>
  <c r="K116" i="45"/>
  <c r="L116" i="45" s="1"/>
  <c r="K25" i="45"/>
  <c r="L25" i="45" s="1"/>
  <c r="K31" i="45"/>
  <c r="L31" i="45" s="1"/>
  <c r="K76" i="45"/>
  <c r="L76" i="45" s="1"/>
  <c r="K119" i="45"/>
  <c r="L119" i="45" s="1"/>
  <c r="K170" i="45"/>
  <c r="L170" i="45" s="1"/>
  <c r="K71" i="45"/>
  <c r="L71" i="45" s="1"/>
  <c r="K96" i="45"/>
  <c r="L96" i="45" s="1"/>
  <c r="K120" i="45"/>
  <c r="L120" i="45" s="1"/>
  <c r="K38" i="45"/>
  <c r="L38" i="45" s="1"/>
  <c r="K8" i="45"/>
  <c r="L8" i="45" s="1"/>
  <c r="K26" i="45"/>
  <c r="L26" i="45" s="1"/>
  <c r="K48" i="45"/>
  <c r="L48" i="45" s="1"/>
  <c r="M48" i="45" s="1"/>
  <c r="K70" i="45"/>
  <c r="L70" i="45" s="1"/>
  <c r="O70" i="45" s="1"/>
  <c r="K93" i="45"/>
  <c r="L93" i="45" s="1"/>
  <c r="O93" i="45" s="1"/>
  <c r="K114" i="45"/>
  <c r="L114" i="45" s="1"/>
  <c r="N114" i="45" s="1"/>
  <c r="K135" i="45"/>
  <c r="L135" i="45" s="1"/>
  <c r="M135" i="45" s="1"/>
  <c r="K162" i="45"/>
  <c r="L162" i="45" s="1"/>
  <c r="K83" i="45"/>
  <c r="L83" i="45" s="1"/>
  <c r="O83" i="45" s="1"/>
  <c r="K87" i="45"/>
  <c r="L87" i="45" s="1"/>
  <c r="K65" i="45"/>
  <c r="L65" i="45" s="1"/>
  <c r="K58" i="45"/>
  <c r="L58" i="45" s="1"/>
  <c r="K46" i="45"/>
  <c r="L46" i="45" s="1"/>
  <c r="K53" i="45"/>
  <c r="L53" i="45" s="1"/>
  <c r="K141" i="45"/>
  <c r="L141" i="45" s="1"/>
  <c r="K88" i="45"/>
  <c r="L88" i="45" s="1"/>
  <c r="K136" i="45"/>
  <c r="L136" i="45" s="1"/>
  <c r="O136" i="45" s="1"/>
  <c r="K15" i="45"/>
  <c r="L15" i="45" s="1"/>
  <c r="K60" i="45"/>
  <c r="L60" i="45" s="1"/>
  <c r="K103" i="45"/>
  <c r="L103" i="45" s="1"/>
  <c r="K146" i="45"/>
  <c r="L146" i="45" s="1"/>
  <c r="K183" i="45"/>
  <c r="L183" i="45" s="1"/>
  <c r="K179" i="45"/>
  <c r="L179" i="45" s="1"/>
  <c r="K175" i="45"/>
  <c r="L175" i="45" s="1"/>
  <c r="K171" i="45"/>
  <c r="L171" i="45" s="1"/>
  <c r="K167" i="45"/>
  <c r="L167" i="45" s="1"/>
  <c r="K163" i="45"/>
  <c r="L163" i="45" s="1"/>
  <c r="K159" i="45"/>
  <c r="L159" i="45" s="1"/>
  <c r="K155" i="45"/>
  <c r="L155" i="45" s="1"/>
  <c r="K151" i="45"/>
  <c r="L151" i="45" s="1"/>
  <c r="K147" i="45"/>
  <c r="L147" i="45" s="1"/>
  <c r="K184" i="45"/>
  <c r="L184" i="45" s="1"/>
  <c r="K176" i="45"/>
  <c r="L176" i="45" s="1"/>
  <c r="K168" i="45"/>
  <c r="L168" i="45" s="1"/>
  <c r="K160" i="45"/>
  <c r="L160" i="45" s="1"/>
  <c r="K152" i="45"/>
  <c r="L152" i="45" s="1"/>
  <c r="K144" i="45"/>
  <c r="L144" i="45" s="1"/>
  <c r="K139" i="45"/>
  <c r="L139" i="45" s="1"/>
  <c r="K134" i="45"/>
  <c r="L134" i="45" s="1"/>
  <c r="K129" i="45"/>
  <c r="L129" i="45" s="1"/>
  <c r="K123" i="45"/>
  <c r="L123" i="45" s="1"/>
  <c r="K118" i="45"/>
  <c r="L118" i="45" s="1"/>
  <c r="K113" i="45"/>
  <c r="L113" i="45" s="1"/>
  <c r="K107" i="45"/>
  <c r="L107" i="45" s="1"/>
  <c r="K102" i="45"/>
  <c r="L102" i="45" s="1"/>
  <c r="K97" i="45"/>
  <c r="L97" i="45" s="1"/>
  <c r="K91" i="45"/>
  <c r="L91" i="45" s="1"/>
  <c r="K85" i="45"/>
  <c r="L85" i="45" s="1"/>
  <c r="K80" i="45"/>
  <c r="L80" i="45" s="1"/>
  <c r="K74" i="45"/>
  <c r="L74" i="45" s="1"/>
  <c r="K69" i="45"/>
  <c r="L69" i="45" s="1"/>
  <c r="O69" i="45" s="1"/>
  <c r="K64" i="45"/>
  <c r="L64" i="45" s="1"/>
  <c r="M64" i="45" s="1"/>
  <c r="K57" i="45"/>
  <c r="L57" i="45" s="1"/>
  <c r="K52" i="45"/>
  <c r="L52" i="45" s="1"/>
  <c r="O52" i="45" s="1"/>
  <c r="K47" i="45"/>
  <c r="L47" i="45" s="1"/>
  <c r="O47" i="45" s="1"/>
  <c r="K41" i="45"/>
  <c r="L41" i="45" s="1"/>
  <c r="O41" i="45" s="1"/>
  <c r="K36" i="45"/>
  <c r="L36" i="45" s="1"/>
  <c r="N36" i="45" s="1"/>
  <c r="K30" i="45"/>
  <c r="L30" i="45" s="1"/>
  <c r="O30" i="45" s="1"/>
  <c r="K24" i="45"/>
  <c r="L24" i="45" s="1"/>
  <c r="K19" i="45"/>
  <c r="L19" i="45" s="1"/>
  <c r="O19" i="45" s="1"/>
  <c r="K14" i="45"/>
  <c r="L14" i="45" s="1"/>
  <c r="O14" i="45" s="1"/>
  <c r="K182" i="45"/>
  <c r="L182" i="45" s="1"/>
  <c r="K166" i="45"/>
  <c r="L166" i="45" s="1"/>
  <c r="M166" i="45" s="1"/>
  <c r="K150" i="45"/>
  <c r="L150" i="45" s="1"/>
  <c r="N150" i="45" s="1"/>
  <c r="K138" i="45"/>
  <c r="L138" i="45" s="1"/>
  <c r="H138" i="40"/>
  <c r="I138" i="40" s="1"/>
  <c r="K138" i="40" s="1"/>
  <c r="H56" i="40"/>
  <c r="I56" i="40" s="1"/>
  <c r="H65" i="40"/>
  <c r="I65" i="40" s="1"/>
  <c r="K65" i="40" s="1"/>
  <c r="H25" i="40"/>
  <c r="I25" i="40" s="1"/>
  <c r="H76" i="40"/>
  <c r="I76" i="40" s="1"/>
  <c r="J76" i="40" s="1"/>
  <c r="H136" i="40"/>
  <c r="I136" i="40" s="1"/>
  <c r="K136" i="40" s="1"/>
  <c r="H5" i="40"/>
  <c r="I5" i="40" s="1"/>
  <c r="L5" i="40" s="1"/>
  <c r="H145" i="40"/>
  <c r="I145" i="40" s="1"/>
  <c r="L145" i="40" s="1"/>
  <c r="H153" i="40"/>
  <c r="I153" i="40" s="1"/>
  <c r="J153" i="40" s="1"/>
  <c r="H31" i="40"/>
  <c r="I31" i="40" s="1"/>
  <c r="H144" i="40"/>
  <c r="I144" i="40" s="1"/>
  <c r="L144" i="40" s="1"/>
  <c r="H211" i="40"/>
  <c r="I211" i="40" s="1"/>
  <c r="L211" i="40" s="1"/>
  <c r="H38" i="40"/>
  <c r="I38" i="40" s="1"/>
  <c r="J38" i="40" s="1"/>
  <c r="H174" i="40"/>
  <c r="I174" i="40" s="1"/>
  <c r="J174" i="40" s="1"/>
  <c r="H169" i="40"/>
  <c r="I169" i="40" s="1"/>
  <c r="L169" i="40" s="1"/>
  <c r="H78" i="40"/>
  <c r="I78" i="40" s="1"/>
  <c r="H61" i="40"/>
  <c r="I61" i="40" s="1"/>
  <c r="J61" i="40" s="1"/>
  <c r="H124" i="40"/>
  <c r="I124" i="40" s="1"/>
  <c r="K124" i="40" s="1"/>
  <c r="H81" i="40"/>
  <c r="I81" i="40" s="1"/>
  <c r="K81" i="40" s="1"/>
  <c r="H170" i="40"/>
  <c r="I170" i="40" s="1"/>
  <c r="K170" i="40" s="1"/>
  <c r="H39" i="40"/>
  <c r="I39" i="40" s="1"/>
  <c r="K39" i="40" s="1"/>
  <c r="H154" i="40"/>
  <c r="I154" i="40" s="1"/>
  <c r="K154" i="40" s="1"/>
  <c r="H103" i="40"/>
  <c r="I103" i="40" s="1"/>
  <c r="H62" i="40"/>
  <c r="I62" i="40" s="1"/>
  <c r="K62" i="40" s="1"/>
  <c r="H162" i="40"/>
  <c r="I162" i="40" s="1"/>
  <c r="J162" i="40" s="1"/>
  <c r="H207" i="40"/>
  <c r="I207" i="40" s="1"/>
  <c r="K207" i="40" s="1"/>
  <c r="H157" i="40"/>
  <c r="I157" i="40" s="1"/>
  <c r="J157" i="40" s="1"/>
  <c r="H52" i="40"/>
  <c r="I52" i="40" s="1"/>
  <c r="L52" i="40" s="1"/>
  <c r="H165" i="40"/>
  <c r="I165" i="40" s="1"/>
  <c r="K165" i="40" s="1"/>
  <c r="H177" i="40"/>
  <c r="I177" i="40" s="1"/>
  <c r="K177" i="40" s="1"/>
  <c r="H195" i="40"/>
  <c r="I195" i="40" s="1"/>
  <c r="L195" i="40" s="1"/>
  <c r="H30" i="40"/>
  <c r="I30" i="40" s="1"/>
  <c r="J30" i="40" s="1"/>
  <c r="H155" i="40"/>
  <c r="I155" i="40" s="1"/>
  <c r="K155" i="40" s="1"/>
  <c r="H172" i="40"/>
  <c r="I172" i="40" s="1"/>
  <c r="K172" i="40" s="1"/>
  <c r="H168" i="40"/>
  <c r="I168" i="40" s="1"/>
  <c r="J168" i="40" s="1"/>
  <c r="H44" i="40"/>
  <c r="I44" i="40" s="1"/>
  <c r="J44" i="40" s="1"/>
  <c r="H98" i="40"/>
  <c r="I98" i="40" s="1"/>
  <c r="K98" i="40" s="1"/>
  <c r="H102" i="40"/>
  <c r="I102" i="40" s="1"/>
  <c r="J102" i="40" s="1"/>
  <c r="H120" i="40"/>
  <c r="I120" i="40" s="1"/>
  <c r="J120" i="40" s="1"/>
  <c r="H49" i="40"/>
  <c r="I49" i="40" s="1"/>
  <c r="J49" i="40" s="1"/>
  <c r="H25" i="19"/>
  <c r="I25" i="19" s="1"/>
  <c r="H19" i="19"/>
  <c r="I19" i="19" s="1"/>
  <c r="H51" i="19"/>
  <c r="I51" i="19" s="1"/>
  <c r="H29" i="19"/>
  <c r="I29" i="19" s="1"/>
  <c r="H44" i="19"/>
  <c r="I44" i="19" s="1"/>
  <c r="H84" i="19"/>
  <c r="I84" i="19" s="1"/>
  <c r="H12" i="19"/>
  <c r="I12" i="19" s="1"/>
  <c r="H72" i="19"/>
  <c r="I72" i="19" s="1"/>
  <c r="H49" i="19"/>
  <c r="I49" i="19" s="1"/>
  <c r="H53" i="19"/>
  <c r="I53" i="19" s="1"/>
  <c r="H42" i="19"/>
  <c r="I42" i="19" s="1"/>
  <c r="H6" i="19"/>
  <c r="I6" i="19" s="1"/>
  <c r="H79" i="19"/>
  <c r="I79" i="19" s="1"/>
  <c r="H57" i="19"/>
  <c r="I57" i="19" s="1"/>
  <c r="H45" i="19"/>
  <c r="I45" i="19" s="1"/>
  <c r="H81" i="19"/>
  <c r="I81" i="19" s="1"/>
  <c r="H11" i="19"/>
  <c r="I11" i="19" s="1"/>
  <c r="H77" i="19"/>
  <c r="I77" i="19" s="1"/>
  <c r="H58" i="19"/>
  <c r="I58" i="19" s="1"/>
  <c r="H85" i="19"/>
  <c r="I85" i="19" s="1"/>
  <c r="H66" i="19"/>
  <c r="I66" i="19" s="1"/>
  <c r="H27" i="19"/>
  <c r="I27" i="19" s="1"/>
  <c r="H88" i="19"/>
  <c r="I88" i="19" s="1"/>
  <c r="H18" i="19"/>
  <c r="I18" i="19" s="1"/>
  <c r="H86" i="19"/>
  <c r="I86" i="19" s="1"/>
  <c r="H39" i="19"/>
  <c r="I39" i="19" s="1"/>
  <c r="H82" i="19"/>
  <c r="I82" i="19" s="1"/>
  <c r="H90" i="19"/>
  <c r="I90" i="19" s="1"/>
  <c r="H24" i="19"/>
  <c r="I24" i="19" s="1"/>
  <c r="H61" i="19"/>
  <c r="I61" i="19" s="1"/>
  <c r="H20" i="19"/>
  <c r="I20" i="19" s="1"/>
  <c r="H64" i="19"/>
  <c r="I64" i="19" s="1"/>
  <c r="H94" i="19"/>
  <c r="I94" i="19" s="1"/>
  <c r="H32" i="19"/>
  <c r="I32" i="19" s="1"/>
  <c r="H48" i="19"/>
  <c r="I48" i="19" s="1"/>
  <c r="H73" i="19"/>
  <c r="I73" i="19" s="1"/>
  <c r="H96" i="19"/>
  <c r="I96" i="19" s="1"/>
  <c r="H76" i="19"/>
  <c r="I76" i="19" s="1"/>
  <c r="H40" i="19"/>
  <c r="I40" i="19" s="1"/>
  <c r="H71" i="19"/>
  <c r="I71" i="19" s="1"/>
  <c r="H69" i="19"/>
  <c r="I69" i="19" s="1"/>
  <c r="H10" i="19"/>
  <c r="I10" i="19" s="1"/>
  <c r="H9" i="19"/>
  <c r="I9" i="19" s="1"/>
  <c r="H68" i="19"/>
  <c r="I68" i="19" s="1"/>
  <c r="H50" i="19"/>
  <c r="I50" i="19" s="1"/>
  <c r="H26" i="19"/>
  <c r="I26" i="19" s="1"/>
  <c r="H5" i="19"/>
  <c r="I5" i="19" s="1"/>
  <c r="L145" i="22"/>
  <c r="N145" i="22"/>
  <c r="L562" i="22"/>
  <c r="N562" i="22"/>
  <c r="M395" i="22"/>
  <c r="N395" i="22"/>
  <c r="L215" i="22"/>
  <c r="N75" i="22"/>
  <c r="L476" i="22"/>
  <c r="N240" i="22"/>
  <c r="N407" i="22"/>
  <c r="N7" i="22"/>
  <c r="L423" i="22"/>
  <c r="N457" i="22"/>
  <c r="L304" i="22"/>
  <c r="L15" i="36"/>
  <c r="L44" i="36"/>
  <c r="L7" i="36"/>
  <c r="K41" i="36"/>
  <c r="M38" i="36"/>
  <c r="N60" i="22"/>
  <c r="N312" i="22"/>
  <c r="N178" i="22"/>
  <c r="N263" i="22"/>
  <c r="N403" i="22"/>
  <c r="N149" i="22"/>
  <c r="N356" i="22"/>
  <c r="N136" i="22"/>
  <c r="L161" i="22"/>
  <c r="L89" i="22"/>
  <c r="L419" i="22"/>
  <c r="M17" i="25"/>
  <c r="L29" i="25"/>
  <c r="L9" i="25"/>
  <c r="L30" i="25"/>
  <c r="L24" i="25"/>
  <c r="N24" i="45"/>
  <c r="N62" i="45"/>
  <c r="N75" i="45"/>
  <c r="N7" i="27"/>
  <c r="M7" i="27"/>
  <c r="N13" i="27"/>
  <c r="M13" i="27"/>
  <c r="N19" i="27"/>
  <c r="M19" i="27"/>
  <c r="N23" i="27"/>
  <c r="L23" i="27"/>
  <c r="M23" i="27"/>
  <c r="N15" i="27"/>
  <c r="L15" i="27"/>
  <c r="M15" i="27"/>
  <c r="L24" i="27"/>
  <c r="N24" i="27"/>
  <c r="M24" i="27"/>
  <c r="M6" i="27"/>
  <c r="N6" i="27"/>
  <c r="N11" i="27"/>
  <c r="M11" i="27"/>
  <c r="N17" i="27"/>
  <c r="M17" i="27"/>
  <c r="N12" i="27"/>
  <c r="L12" i="27"/>
  <c r="M12" i="27"/>
  <c r="N9" i="27"/>
  <c r="L9" i="27"/>
  <c r="M9" i="27"/>
  <c r="N21" i="27"/>
  <c r="L21" i="27"/>
  <c r="M21" i="27"/>
  <c r="L26" i="27"/>
  <c r="M26" i="27"/>
  <c r="N26" i="27"/>
  <c r="L8" i="27"/>
  <c r="L18" i="27"/>
  <c r="L25" i="27"/>
  <c r="N10" i="27"/>
  <c r="N14" i="27"/>
  <c r="N16" i="27"/>
  <c r="N22" i="27"/>
  <c r="M25" i="27"/>
  <c r="M23" i="23"/>
  <c r="O23" i="23"/>
  <c r="N23" i="23"/>
  <c r="M39" i="23"/>
  <c r="O39" i="23"/>
  <c r="N39" i="23"/>
  <c r="M31" i="23"/>
  <c r="O31" i="23"/>
  <c r="N31" i="23"/>
  <c r="M9" i="23"/>
  <c r="O9" i="23"/>
  <c r="N9" i="23"/>
  <c r="M25" i="23"/>
  <c r="O25" i="23"/>
  <c r="N25" i="23"/>
  <c r="M41" i="23"/>
  <c r="O41" i="23"/>
  <c r="M7" i="23"/>
  <c r="O7" i="23"/>
  <c r="N7" i="23"/>
  <c r="M15" i="23"/>
  <c r="O15" i="23"/>
  <c r="M47" i="23"/>
  <c r="O47" i="23"/>
  <c r="N47" i="23"/>
  <c r="M17" i="23"/>
  <c r="O17" i="23"/>
  <c r="M33" i="23"/>
  <c r="O33" i="23"/>
  <c r="N33" i="23"/>
  <c r="M49" i="23"/>
  <c r="O49" i="23"/>
  <c r="N48" i="23"/>
  <c r="N40" i="23"/>
  <c r="N32" i="23"/>
  <c r="N24" i="23"/>
  <c r="N16" i="23"/>
  <c r="N8" i="23"/>
  <c r="N42" i="23"/>
  <c r="N30" i="23"/>
  <c r="N18" i="23"/>
  <c r="N54" i="23"/>
  <c r="N34" i="23"/>
  <c r="N14" i="23"/>
  <c r="N35" i="23"/>
  <c r="N19" i="23"/>
  <c r="N45" i="23"/>
  <c r="N29" i="23"/>
  <c r="N13" i="23"/>
  <c r="O11" i="23"/>
  <c r="O13" i="23"/>
  <c r="O19" i="23"/>
  <c r="O21" i="23"/>
  <c r="O27" i="23"/>
  <c r="O29" i="23"/>
  <c r="O35" i="23"/>
  <c r="O37" i="23"/>
  <c r="O43" i="23"/>
  <c r="O45" i="23"/>
  <c r="O51" i="23"/>
  <c r="O53" i="23"/>
  <c r="O8" i="23"/>
  <c r="O10" i="23"/>
  <c r="O12" i="23"/>
  <c r="O14" i="23"/>
  <c r="O16" i="23"/>
  <c r="O18" i="23"/>
  <c r="O20" i="23"/>
  <c r="O22" i="23"/>
  <c r="O24" i="23"/>
  <c r="O26" i="23"/>
  <c r="O28" i="23"/>
  <c r="O30" i="23"/>
  <c r="O32" i="23"/>
  <c r="O34" i="23"/>
  <c r="O36" i="23"/>
  <c r="O38" i="23"/>
  <c r="O40" i="23"/>
  <c r="O42" i="23"/>
  <c r="O44" i="23"/>
  <c r="O46" i="23"/>
  <c r="O48" i="23"/>
  <c r="O50" i="23"/>
  <c r="O52" i="23"/>
  <c r="O54" i="23"/>
  <c r="M11" i="37"/>
  <c r="O11" i="37"/>
  <c r="M18" i="37"/>
  <c r="O18" i="37"/>
  <c r="N18" i="37"/>
  <c r="M23" i="37"/>
  <c r="O23" i="37"/>
  <c r="M28" i="37"/>
  <c r="O28" i="37"/>
  <c r="M34" i="37"/>
  <c r="O34" i="37"/>
  <c r="N34" i="37"/>
  <c r="M39" i="37"/>
  <c r="O39" i="37"/>
  <c r="M44" i="37"/>
  <c r="O44" i="37"/>
  <c r="M50" i="37"/>
  <c r="O50" i="37"/>
  <c r="N50" i="37"/>
  <c r="M55" i="37"/>
  <c r="O55" i="37"/>
  <c r="M60" i="37"/>
  <c r="O60" i="37"/>
  <c r="M66" i="37"/>
  <c r="O66" i="37"/>
  <c r="N66" i="37"/>
  <c r="M71" i="37"/>
  <c r="O71" i="37"/>
  <c r="M76" i="37"/>
  <c r="O76" i="37"/>
  <c r="M82" i="37"/>
  <c r="O82" i="37"/>
  <c r="N82" i="37"/>
  <c r="M87" i="37"/>
  <c r="O87" i="37"/>
  <c r="M92" i="37"/>
  <c r="O92" i="37"/>
  <c r="M98" i="37"/>
  <c r="O98" i="37"/>
  <c r="N98" i="37"/>
  <c r="M103" i="37"/>
  <c r="O103" i="37"/>
  <c r="M108" i="37"/>
  <c r="O108" i="37"/>
  <c r="M114" i="37"/>
  <c r="O114" i="37"/>
  <c r="N114" i="37"/>
  <c r="M119" i="37"/>
  <c r="O119" i="37"/>
  <c r="M126" i="37"/>
  <c r="O126" i="37"/>
  <c r="N126" i="37"/>
  <c r="M9" i="37"/>
  <c r="O9" i="37"/>
  <c r="N9" i="37"/>
  <c r="M15" i="37"/>
  <c r="O15" i="37"/>
  <c r="M20" i="37"/>
  <c r="O20" i="37"/>
  <c r="M26" i="37"/>
  <c r="O26" i="37"/>
  <c r="N26" i="37"/>
  <c r="M31" i="37"/>
  <c r="O31" i="37"/>
  <c r="M36" i="37"/>
  <c r="O36" i="37"/>
  <c r="M42" i="37"/>
  <c r="O42" i="37"/>
  <c r="N42" i="37"/>
  <c r="M47" i="37"/>
  <c r="O47" i="37"/>
  <c r="M52" i="37"/>
  <c r="O52" i="37"/>
  <c r="M58" i="37"/>
  <c r="O58" i="37"/>
  <c r="N58" i="37"/>
  <c r="M63" i="37"/>
  <c r="O63" i="37"/>
  <c r="M68" i="37"/>
  <c r="O68" i="37"/>
  <c r="M74" i="37"/>
  <c r="O74" i="37"/>
  <c r="N74" i="37"/>
  <c r="M79" i="37"/>
  <c r="O79" i="37"/>
  <c r="M84" i="37"/>
  <c r="O84" i="37"/>
  <c r="M90" i="37"/>
  <c r="O90" i="37"/>
  <c r="N90" i="37"/>
  <c r="M95" i="37"/>
  <c r="O95" i="37"/>
  <c r="M100" i="37"/>
  <c r="O100" i="37"/>
  <c r="M106" i="37"/>
  <c r="O106" i="37"/>
  <c r="N106" i="37"/>
  <c r="M111" i="37"/>
  <c r="O111" i="37"/>
  <c r="M116" i="37"/>
  <c r="O116" i="37"/>
  <c r="M122" i="37"/>
  <c r="O122" i="37"/>
  <c r="N122" i="37"/>
  <c r="M136" i="37"/>
  <c r="O136" i="37"/>
  <c r="M14" i="37"/>
  <c r="O14" i="37"/>
  <c r="M24" i="37"/>
  <c r="O24" i="37"/>
  <c r="M30" i="37"/>
  <c r="O30" i="37"/>
  <c r="M40" i="37"/>
  <c r="O40" i="37"/>
  <c r="M62" i="37"/>
  <c r="O62" i="37"/>
  <c r="M72" i="37"/>
  <c r="O72" i="37"/>
  <c r="M94" i="37"/>
  <c r="O94" i="37"/>
  <c r="M104" i="37"/>
  <c r="O104" i="37"/>
  <c r="O54" i="37"/>
  <c r="N54" i="37"/>
  <c r="O70" i="37"/>
  <c r="N70" i="37"/>
  <c r="O86" i="37"/>
  <c r="N86" i="37"/>
  <c r="O118" i="37"/>
  <c r="N118" i="37"/>
  <c r="O19" i="37"/>
  <c r="O27" i="37"/>
  <c r="O35" i="37"/>
  <c r="O43" i="37"/>
  <c r="O51" i="37"/>
  <c r="O59" i="37"/>
  <c r="O75" i="37"/>
  <c r="O83" i="37"/>
  <c r="O91" i="37"/>
  <c r="O107" i="37"/>
  <c r="O115" i="37"/>
  <c r="O123" i="37"/>
  <c r="O143" i="37"/>
  <c r="O147" i="37"/>
  <c r="O151" i="37"/>
  <c r="M16" i="37"/>
  <c r="M38" i="37"/>
  <c r="M48" i="37"/>
  <c r="M70" i="37"/>
  <c r="M80" i="37"/>
  <c r="M102" i="37"/>
  <c r="M112" i="37"/>
  <c r="M134" i="37"/>
  <c r="M159" i="37"/>
  <c r="M167" i="37"/>
  <c r="M175" i="37"/>
  <c r="N94" i="37"/>
  <c r="N65" i="37"/>
  <c r="N93" i="37"/>
  <c r="N117" i="37"/>
  <c r="N25" i="37"/>
  <c r="N101" i="37"/>
  <c r="N73" i="37"/>
  <c r="N33" i="37"/>
  <c r="N30" i="37"/>
  <c r="N102" i="37"/>
  <c r="N97" i="37"/>
  <c r="M141" i="37"/>
  <c r="N141" i="37"/>
  <c r="O157" i="37"/>
  <c r="M157" i="37"/>
  <c r="O161" i="37"/>
  <c r="M161" i="37"/>
  <c r="O165" i="37"/>
  <c r="M165" i="37"/>
  <c r="O169" i="37"/>
  <c r="M169" i="37"/>
  <c r="O173" i="37"/>
  <c r="M173" i="37"/>
  <c r="O177" i="37"/>
  <c r="M177" i="37"/>
  <c r="O181" i="37"/>
  <c r="M181" i="37"/>
  <c r="M124" i="37"/>
  <c r="O124" i="37"/>
  <c r="M130" i="37"/>
  <c r="O130" i="37"/>
  <c r="M132" i="37"/>
  <c r="O132" i="37"/>
  <c r="M138" i="37"/>
  <c r="O138" i="37"/>
  <c r="M140" i="37"/>
  <c r="O140" i="37"/>
  <c r="M142" i="37"/>
  <c r="O142" i="37"/>
  <c r="M144" i="37"/>
  <c r="O144" i="37"/>
  <c r="M146" i="37"/>
  <c r="O146" i="37"/>
  <c r="M148" i="37"/>
  <c r="O148" i="37"/>
  <c r="M150" i="37"/>
  <c r="O150" i="37"/>
  <c r="M152" i="37"/>
  <c r="O152" i="37"/>
  <c r="M154" i="37"/>
  <c r="O154" i="37"/>
  <c r="M158" i="37"/>
  <c r="O158" i="37"/>
  <c r="M162" i="37"/>
  <c r="O162" i="37"/>
  <c r="M166" i="37"/>
  <c r="O166" i="37"/>
  <c r="M170" i="37"/>
  <c r="O170" i="37"/>
  <c r="M174" i="37"/>
  <c r="O174" i="37"/>
  <c r="M178" i="37"/>
  <c r="O178" i="37"/>
  <c r="M182" i="37"/>
  <c r="O182" i="37"/>
  <c r="M46" i="37"/>
  <c r="O46" i="37"/>
  <c r="M56" i="37"/>
  <c r="O56" i="37"/>
  <c r="M78" i="37"/>
  <c r="O78" i="37"/>
  <c r="M88" i="37"/>
  <c r="O88" i="37"/>
  <c r="M110" i="37"/>
  <c r="O110" i="37"/>
  <c r="M120" i="37"/>
  <c r="O120" i="37"/>
  <c r="N121" i="37"/>
  <c r="N22" i="37"/>
  <c r="N61" i="37"/>
  <c r="N53" i="37"/>
  <c r="O13" i="37"/>
  <c r="O21" i="37"/>
  <c r="O41" i="37"/>
  <c r="O57" i="37"/>
  <c r="O77" i="37"/>
  <c r="O133" i="37"/>
  <c r="O137" i="37"/>
  <c r="O141" i="37"/>
  <c r="O145" i="37"/>
  <c r="O149" i="37"/>
  <c r="O153" i="37"/>
  <c r="O160" i="37"/>
  <c r="O168" i="37"/>
  <c r="O176" i="37"/>
  <c r="M10" i="37"/>
  <c r="M22" i="37"/>
  <c r="M32" i="37"/>
  <c r="M54" i="37"/>
  <c r="M64" i="37"/>
  <c r="M86" i="37"/>
  <c r="M96" i="37"/>
  <c r="M118" i="37"/>
  <c r="M128" i="37"/>
  <c r="M155" i="37"/>
  <c r="M163" i="37"/>
  <c r="M171" i="37"/>
  <c r="M179" i="37"/>
  <c r="O156" i="21"/>
  <c r="M156" i="21"/>
  <c r="O122" i="21"/>
  <c r="N122" i="21"/>
  <c r="O52" i="21"/>
  <c r="M52" i="21"/>
  <c r="O61" i="21"/>
  <c r="M61" i="21"/>
  <c r="O149" i="21"/>
  <c r="M149" i="21"/>
  <c r="O86" i="21"/>
  <c r="N86" i="21"/>
  <c r="O25" i="21"/>
  <c r="N25" i="21"/>
  <c r="O14" i="21"/>
  <c r="N14" i="21"/>
  <c r="O48" i="21"/>
  <c r="M48" i="21"/>
  <c r="O42" i="21"/>
  <c r="N42" i="21"/>
  <c r="O55" i="21"/>
  <c r="O71" i="21"/>
  <c r="O79" i="21"/>
  <c r="O87" i="21"/>
  <c r="O119" i="21"/>
  <c r="O127" i="21"/>
  <c r="O135" i="21"/>
  <c r="O143" i="21"/>
  <c r="O183" i="21"/>
  <c r="N169" i="21"/>
  <c r="M164" i="21"/>
  <c r="N91" i="21"/>
  <c r="N58" i="21"/>
  <c r="M144" i="21"/>
  <c r="M136" i="21"/>
  <c r="M28" i="21"/>
  <c r="M22" i="21"/>
  <c r="M89" i="21"/>
  <c r="N79" i="21"/>
  <c r="M75" i="21"/>
  <c r="M14" i="21"/>
  <c r="N54" i="21"/>
  <c r="M64" i="21"/>
  <c r="M128" i="21"/>
  <c r="M45" i="21"/>
  <c r="M178" i="21"/>
  <c r="M152" i="21"/>
  <c r="M148" i="21"/>
  <c r="M76" i="21"/>
  <c r="M16" i="21"/>
  <c r="M161" i="21"/>
  <c r="N157" i="21"/>
  <c r="N131" i="21"/>
  <c r="M56" i="21"/>
  <c r="N51" i="21"/>
  <c r="N35" i="21"/>
  <c r="M18" i="21"/>
  <c r="M80" i="21"/>
  <c r="M172" i="21"/>
  <c r="M137" i="21"/>
  <c r="M116" i="21"/>
  <c r="M73" i="21"/>
  <c r="N178" i="21"/>
  <c r="N94" i="21"/>
  <c r="M100" i="21"/>
  <c r="O17" i="21"/>
  <c r="N17" i="21"/>
  <c r="N18" i="21"/>
  <c r="M32" i="21"/>
  <c r="O29" i="21"/>
  <c r="N29" i="21"/>
  <c r="O138" i="21"/>
  <c r="N138" i="21"/>
  <c r="N66" i="21"/>
  <c r="O36" i="21"/>
  <c r="M36" i="21"/>
  <c r="M41" i="21"/>
  <c r="M69" i="21"/>
  <c r="M117" i="21"/>
  <c r="O158" i="21"/>
  <c r="M158" i="21"/>
  <c r="M182" i="21"/>
  <c r="O160" i="21"/>
  <c r="N160" i="21"/>
  <c r="M147" i="21"/>
  <c r="O140" i="21"/>
  <c r="M140" i="21"/>
  <c r="O38" i="21"/>
  <c r="N38" i="21"/>
  <c r="O20" i="21"/>
  <c r="M20" i="21"/>
  <c r="O49" i="21"/>
  <c r="M49" i="21"/>
  <c r="M97" i="21"/>
  <c r="O75" i="21"/>
  <c r="O83" i="21"/>
  <c r="O131" i="21"/>
  <c r="J10" i="48"/>
  <c r="N194" i="22"/>
  <c r="M194" i="22"/>
  <c r="M38" i="22"/>
  <c r="N38" i="22"/>
  <c r="M448" i="22"/>
  <c r="N448" i="22"/>
  <c r="L487" i="22"/>
  <c r="N487" i="22"/>
  <c r="M272" i="22"/>
  <c r="N272" i="22"/>
  <c r="N179" i="22"/>
  <c r="M179" i="22"/>
  <c r="N231" i="22"/>
  <c r="M231" i="22"/>
  <c r="M404" i="22"/>
  <c r="L404" i="22"/>
  <c r="M366" i="22"/>
  <c r="N366" i="22"/>
  <c r="L632" i="22"/>
  <c r="N632" i="22"/>
  <c r="L602" i="22"/>
  <c r="N602" i="22"/>
  <c r="M159" i="22"/>
  <c r="L159" i="22"/>
  <c r="L309" i="22"/>
  <c r="M309" i="22"/>
  <c r="N358" i="22"/>
  <c r="M358" i="22"/>
  <c r="L437" i="22"/>
  <c r="M437" i="22"/>
  <c r="L494" i="22"/>
  <c r="N494" i="22"/>
  <c r="L121" i="22"/>
  <c r="M121" i="22"/>
  <c r="N238" i="22"/>
  <c r="M238" i="22"/>
  <c r="M283" i="22"/>
  <c r="L283" i="22"/>
  <c r="N298" i="22"/>
  <c r="M298" i="22"/>
  <c r="L386" i="22"/>
  <c r="N386" i="22"/>
  <c r="L463" i="22"/>
  <c r="M463" i="22"/>
  <c r="L126" i="22"/>
  <c r="N126" i="22"/>
  <c r="N166" i="22"/>
  <c r="L166" i="22"/>
  <c r="M207" i="22"/>
  <c r="L207" i="22"/>
  <c r="L360" i="22"/>
  <c r="N360" i="22"/>
  <c r="M378" i="22"/>
  <c r="L378" i="22"/>
  <c r="N46" i="22"/>
  <c r="M46" i="22"/>
  <c r="M220" i="22"/>
  <c r="M11" i="45"/>
  <c r="M35" i="45"/>
  <c r="O35" i="45"/>
  <c r="O56" i="45"/>
  <c r="M56" i="45"/>
  <c r="O78" i="45"/>
  <c r="M78" i="45"/>
  <c r="M101" i="45"/>
  <c r="O122" i="45"/>
  <c r="M122" i="45"/>
  <c r="M143" i="45"/>
  <c r="O174" i="45"/>
  <c r="N16" i="45"/>
  <c r="O27" i="45"/>
  <c r="O39" i="45"/>
  <c r="M44" i="45"/>
  <c r="O55" i="45"/>
  <c r="M66" i="45"/>
  <c r="O66" i="45"/>
  <c r="M114" i="45"/>
  <c r="M70" i="45"/>
  <c r="O104" i="45"/>
  <c r="K13" i="32"/>
  <c r="J13" i="32"/>
  <c r="L20" i="32"/>
  <c r="K50" i="32"/>
  <c r="J50" i="32"/>
  <c r="N10" i="28"/>
  <c r="M10" i="28"/>
  <c r="K25" i="32"/>
  <c r="L25" i="32"/>
  <c r="N16" i="28"/>
  <c r="L17" i="32"/>
  <c r="M350" i="22"/>
  <c r="N187" i="22"/>
  <c r="M280" i="22"/>
  <c r="N317" i="22"/>
  <c r="N81" i="22"/>
  <c r="N285" i="22"/>
  <c r="N107" i="22"/>
  <c r="N180" i="22"/>
  <c r="N353" i="22"/>
  <c r="K80" i="49"/>
  <c r="L80" i="49" s="1"/>
  <c r="O80" i="49" s="1"/>
  <c r="K144" i="49"/>
  <c r="L144" i="49" s="1"/>
  <c r="O144" i="49" s="1"/>
  <c r="M77" i="31"/>
  <c r="M76" i="31"/>
  <c r="K58" i="36"/>
  <c r="L58" i="36"/>
  <c r="K8" i="36"/>
  <c r="M8" i="36"/>
  <c r="K25" i="36"/>
  <c r="L25" i="36"/>
  <c r="M17" i="36"/>
  <c r="L17" i="36"/>
  <c r="L33" i="25"/>
  <c r="K33" i="25"/>
  <c r="K19" i="25"/>
  <c r="M19" i="25"/>
  <c r="K27" i="25"/>
  <c r="L27" i="25"/>
  <c r="N105" i="31"/>
  <c r="M97" i="31"/>
  <c r="L25" i="25"/>
  <c r="M25" i="25"/>
  <c r="K40" i="35"/>
  <c r="K168" i="40"/>
  <c r="J169" i="40"/>
  <c r="M12" i="47"/>
  <c r="M26" i="47"/>
  <c r="N108" i="24"/>
  <c r="L108" i="24"/>
  <c r="N444" i="22"/>
  <c r="N116" i="22"/>
  <c r="N458" i="22"/>
  <c r="M302" i="22"/>
  <c r="M355" i="22"/>
  <c r="M182" i="22"/>
  <c r="N94" i="22"/>
  <c r="L61" i="24"/>
  <c r="M61" i="24"/>
  <c r="O105" i="31"/>
  <c r="L16" i="25"/>
  <c r="M18" i="25"/>
  <c r="L7" i="25"/>
  <c r="L19" i="25"/>
  <c r="L13" i="25"/>
  <c r="K31" i="25"/>
  <c r="M9" i="36"/>
  <c r="L9" i="38"/>
  <c r="J17" i="34"/>
  <c r="L17" i="34"/>
  <c r="L16" i="39"/>
  <c r="J16" i="39"/>
  <c r="L18" i="26"/>
  <c r="J18" i="26"/>
  <c r="K6" i="26"/>
  <c r="J6" i="26"/>
  <c r="L7" i="26"/>
  <c r="L288" i="22"/>
  <c r="N288" i="22"/>
  <c r="L453" i="22"/>
  <c r="N453" i="22"/>
  <c r="N42" i="22"/>
  <c r="M42" i="22"/>
  <c r="N133" i="22"/>
  <c r="L133" i="22"/>
  <c r="N441" i="22"/>
  <c r="L441" i="22"/>
  <c r="N246" i="22"/>
  <c r="M246" i="22"/>
  <c r="N474" i="22"/>
  <c r="L474" i="22"/>
  <c r="N291" i="22"/>
  <c r="L291" i="22"/>
  <c r="N347" i="22"/>
  <c r="L347" i="22"/>
  <c r="L387" i="22"/>
  <c r="N387" i="22"/>
  <c r="N197" i="22"/>
  <c r="L197" i="22"/>
  <c r="N473" i="22"/>
  <c r="L473" i="22"/>
  <c r="L29" i="22"/>
  <c r="N29" i="22"/>
  <c r="N307" i="22"/>
  <c r="L307" i="22"/>
  <c r="L214" i="22"/>
  <c r="N214" i="22"/>
  <c r="L123" i="22"/>
  <c r="N123" i="22"/>
  <c r="L383" i="22"/>
  <c r="N383" i="22"/>
  <c r="L659" i="22"/>
  <c r="N659" i="22"/>
  <c r="L326" i="22"/>
  <c r="N326" i="22"/>
  <c r="N425" i="22"/>
  <c r="M425" i="22"/>
  <c r="L184" i="22"/>
  <c r="N184" i="22"/>
  <c r="L265" i="22"/>
  <c r="N265" i="22"/>
  <c r="L45" i="22"/>
  <c r="N45" i="22"/>
  <c r="N595" i="22"/>
  <c r="L595" i="22"/>
  <c r="N34" i="22"/>
  <c r="M34" i="22"/>
  <c r="L431" i="22"/>
  <c r="N431" i="22"/>
  <c r="L658" i="22"/>
  <c r="M658" i="22"/>
  <c r="N26" i="22"/>
  <c r="L26" i="22"/>
  <c r="M560" i="22"/>
  <c r="N560" i="22"/>
  <c r="N115" i="24"/>
  <c r="K159" i="40"/>
  <c r="L159" i="40"/>
  <c r="L42" i="40"/>
  <c r="K42" i="40"/>
  <c r="O106" i="31"/>
  <c r="N225" i="31"/>
  <c r="M100" i="31"/>
  <c r="P100" i="31"/>
  <c r="M115" i="31"/>
  <c r="N115" i="31"/>
  <c r="N177" i="22"/>
  <c r="J207" i="35"/>
  <c r="N13" i="45"/>
  <c r="N28" i="45"/>
  <c r="N51" i="45"/>
  <c r="N73" i="45"/>
  <c r="N95" i="45"/>
  <c r="N117" i="45"/>
  <c r="O138" i="45"/>
  <c r="M19" i="45"/>
  <c r="N30" i="45"/>
  <c r="N57" i="45"/>
  <c r="O64" i="45"/>
  <c r="K36" i="18"/>
  <c r="L36" i="18"/>
  <c r="J25" i="18"/>
  <c r="K25" i="18"/>
  <c r="N61" i="24"/>
  <c r="J11" i="38"/>
  <c r="N355" i="22"/>
  <c r="J40" i="32"/>
  <c r="L40" i="32"/>
  <c r="K40" i="32"/>
  <c r="N279" i="22"/>
  <c r="L279" i="22"/>
  <c r="L344" i="22"/>
  <c r="N344" i="22"/>
  <c r="N553" i="22"/>
  <c r="M553" i="22"/>
  <c r="L561" i="22"/>
  <c r="N577" i="22"/>
  <c r="L577" i="22"/>
  <c r="M585" i="22"/>
  <c r="N585" i="22"/>
  <c r="N609" i="22"/>
  <c r="L609" i="22"/>
  <c r="L608" i="22"/>
  <c r="L87" i="24"/>
  <c r="N87" i="24"/>
  <c r="M87" i="24"/>
  <c r="M16" i="24"/>
  <c r="N16" i="24"/>
  <c r="L16" i="24"/>
  <c r="M119" i="49"/>
  <c r="N119" i="49"/>
  <c r="K37" i="49"/>
  <c r="L37" i="49" s="1"/>
  <c r="O37" i="49" s="1"/>
  <c r="K34" i="49"/>
  <c r="L34" i="49" s="1"/>
  <c r="N34" i="49" s="1"/>
  <c r="K17" i="49"/>
  <c r="L17" i="49" s="1"/>
  <c r="O17" i="49" s="1"/>
  <c r="K75" i="49"/>
  <c r="L75" i="49" s="1"/>
  <c r="N75" i="49" s="1"/>
  <c r="K15" i="49"/>
  <c r="L15" i="49" s="1"/>
  <c r="K40" i="49"/>
  <c r="L40" i="49" s="1"/>
  <c r="K68" i="49"/>
  <c r="L68" i="49" s="1"/>
  <c r="N68" i="49" s="1"/>
  <c r="K108" i="49"/>
  <c r="L108" i="49" s="1"/>
  <c r="K183" i="49"/>
  <c r="L183" i="49" s="1"/>
  <c r="K167" i="49"/>
  <c r="L167" i="49" s="1"/>
  <c r="M167" i="49" s="1"/>
  <c r="K184" i="49"/>
  <c r="L184" i="49" s="1"/>
  <c r="K152" i="49"/>
  <c r="L152" i="49" s="1"/>
  <c r="O152" i="49" s="1"/>
  <c r="K136" i="49"/>
  <c r="L136" i="49" s="1"/>
  <c r="N136" i="49" s="1"/>
  <c r="K120" i="49"/>
  <c r="L120" i="49" s="1"/>
  <c r="K104" i="49"/>
  <c r="L104" i="49" s="1"/>
  <c r="N104" i="49" s="1"/>
  <c r="K16" i="49"/>
  <c r="L16" i="49" s="1"/>
  <c r="O16" i="49" s="1"/>
  <c r="K32" i="49"/>
  <c r="L32" i="49" s="1"/>
  <c r="O32" i="49" s="1"/>
  <c r="K49" i="49"/>
  <c r="L49" i="49" s="1"/>
  <c r="N49" i="49" s="1"/>
  <c r="K64" i="49"/>
  <c r="L64" i="49" s="1"/>
  <c r="M64" i="49" s="1"/>
  <c r="K72" i="49"/>
  <c r="L72" i="49" s="1"/>
  <c r="K88" i="49"/>
  <c r="L88" i="49" s="1"/>
  <c r="O88" i="49" s="1"/>
  <c r="K97" i="49"/>
  <c r="L97" i="49" s="1"/>
  <c r="K111" i="49"/>
  <c r="L111" i="49" s="1"/>
  <c r="O111" i="49" s="1"/>
  <c r="K127" i="49"/>
  <c r="L127" i="49" s="1"/>
  <c r="K143" i="49"/>
  <c r="L143" i="49" s="1"/>
  <c r="O143" i="49" s="1"/>
  <c r="K166" i="49"/>
  <c r="L166" i="49" s="1"/>
  <c r="N166" i="49" s="1"/>
  <c r="K109" i="49"/>
  <c r="L109" i="49" s="1"/>
  <c r="K43" i="49"/>
  <c r="L43" i="49" s="1"/>
  <c r="K25" i="49"/>
  <c r="L25" i="49" s="1"/>
  <c r="K84" i="49"/>
  <c r="L84" i="49" s="1"/>
  <c r="O84" i="49" s="1"/>
  <c r="K175" i="49"/>
  <c r="L175" i="49" s="1"/>
  <c r="O175" i="49" s="1"/>
  <c r="K168" i="49"/>
  <c r="L168" i="49" s="1"/>
  <c r="K128" i="49"/>
  <c r="L128" i="49" s="1"/>
  <c r="N128" i="49" s="1"/>
  <c r="K9" i="49"/>
  <c r="L9" i="49" s="1"/>
  <c r="N9" i="49" s="1"/>
  <c r="K41" i="49"/>
  <c r="L41" i="49" s="1"/>
  <c r="N41" i="49" s="1"/>
  <c r="K69" i="49"/>
  <c r="L69" i="49" s="1"/>
  <c r="O69" i="49" s="1"/>
  <c r="K94" i="49"/>
  <c r="L94" i="49" s="1"/>
  <c r="O94" i="49" s="1"/>
  <c r="K117" i="49"/>
  <c r="L117" i="49" s="1"/>
  <c r="K151" i="49"/>
  <c r="L151" i="49" s="1"/>
  <c r="M151" i="49" s="1"/>
  <c r="J129" i="24"/>
  <c r="K129" i="24" s="1"/>
  <c r="L129" i="24" s="1"/>
  <c r="J54" i="24"/>
  <c r="K54" i="24" s="1"/>
  <c r="J145" i="24"/>
  <c r="K145" i="24" s="1"/>
  <c r="J64" i="24"/>
  <c r="K64" i="24" s="1"/>
  <c r="L64" i="24" s="1"/>
  <c r="J43" i="24"/>
  <c r="K43" i="24" s="1"/>
  <c r="J32" i="24"/>
  <c r="K32" i="24" s="1"/>
  <c r="J59" i="24"/>
  <c r="K59" i="24" s="1"/>
  <c r="M59" i="24" s="1"/>
  <c r="J121" i="24"/>
  <c r="K121" i="24" s="1"/>
  <c r="J89" i="24"/>
  <c r="K89" i="24" s="1"/>
  <c r="L89" i="24" s="1"/>
  <c r="J42" i="24"/>
  <c r="K42" i="24" s="1"/>
  <c r="J74" i="24"/>
  <c r="K74" i="24" s="1"/>
  <c r="J19" i="24"/>
  <c r="K19" i="24" s="1"/>
  <c r="J51" i="24"/>
  <c r="K51" i="24" s="1"/>
  <c r="J141" i="24"/>
  <c r="K141" i="24" s="1"/>
  <c r="J125" i="24"/>
  <c r="K125" i="24" s="1"/>
  <c r="J109" i="24"/>
  <c r="K109" i="24" s="1"/>
  <c r="J93" i="24"/>
  <c r="K93" i="24" s="1"/>
  <c r="J77" i="24"/>
  <c r="K77" i="24" s="1"/>
  <c r="J82" i="24"/>
  <c r="K82" i="24" s="1"/>
  <c r="N82" i="24" s="1"/>
  <c r="J58" i="24"/>
  <c r="K58" i="24" s="1"/>
  <c r="J44" i="24"/>
  <c r="K44" i="24" s="1"/>
  <c r="J39" i="24"/>
  <c r="K39" i="24" s="1"/>
  <c r="M39" i="24" s="1"/>
  <c r="J75" i="24"/>
  <c r="K75" i="24" s="1"/>
  <c r="J143" i="24"/>
  <c r="K143" i="24" s="1"/>
  <c r="N143" i="24" s="1"/>
  <c r="J135" i="24"/>
  <c r="K135" i="24" s="1"/>
  <c r="J127" i="24"/>
  <c r="K127" i="24" s="1"/>
  <c r="M127" i="24" s="1"/>
  <c r="J119" i="24"/>
  <c r="K119" i="24" s="1"/>
  <c r="J111" i="24"/>
  <c r="K111" i="24" s="1"/>
  <c r="J99" i="24"/>
  <c r="K99" i="24" s="1"/>
  <c r="J91" i="24"/>
  <c r="K91" i="24" s="1"/>
  <c r="N91" i="24" s="1"/>
  <c r="J72" i="24"/>
  <c r="K72" i="24" s="1"/>
  <c r="J69" i="24"/>
  <c r="K69" i="24" s="1"/>
  <c r="M69" i="24" s="1"/>
  <c r="J71" i="24"/>
  <c r="K71" i="24" s="1"/>
  <c r="J6" i="24"/>
  <c r="K6" i="24" s="1"/>
  <c r="J14" i="24"/>
  <c r="K14" i="24" s="1"/>
  <c r="J26" i="24"/>
  <c r="K26" i="24" s="1"/>
  <c r="J28" i="24"/>
  <c r="K28" i="24" s="1"/>
  <c r="J11" i="24"/>
  <c r="K11" i="24" s="1"/>
  <c r="J97" i="24"/>
  <c r="K97" i="24" s="1"/>
  <c r="J27" i="24"/>
  <c r="K27" i="24" s="1"/>
  <c r="J105" i="24"/>
  <c r="K105" i="24" s="1"/>
  <c r="J34" i="24"/>
  <c r="K34" i="24" s="1"/>
  <c r="J35" i="24"/>
  <c r="K35" i="24" s="1"/>
  <c r="J133" i="24"/>
  <c r="K133" i="24" s="1"/>
  <c r="J101" i="24"/>
  <c r="K101" i="24" s="1"/>
  <c r="J86" i="24"/>
  <c r="K86" i="24" s="1"/>
  <c r="N86" i="24" s="1"/>
  <c r="J22" i="24"/>
  <c r="K22" i="24" s="1"/>
  <c r="J12" i="24"/>
  <c r="K12" i="24" s="1"/>
  <c r="J48" i="24"/>
  <c r="K48" i="24" s="1"/>
  <c r="J15" i="24"/>
  <c r="K15" i="24" s="1"/>
  <c r="L15" i="24" s="1"/>
  <c r="J31" i="24"/>
  <c r="K31" i="24" s="1"/>
  <c r="J55" i="24"/>
  <c r="K55" i="24" s="1"/>
  <c r="M55" i="24" s="1"/>
  <c r="J139" i="24"/>
  <c r="K139" i="24" s="1"/>
  <c r="J123" i="24"/>
  <c r="K123" i="24" s="1"/>
  <c r="J107" i="24"/>
  <c r="K107" i="24" s="1"/>
  <c r="L107" i="24" s="1"/>
  <c r="J95" i="24"/>
  <c r="K95" i="24" s="1"/>
  <c r="J85" i="24"/>
  <c r="K85" i="24" s="1"/>
  <c r="J10" i="24"/>
  <c r="K10" i="24" s="1"/>
  <c r="J18" i="24"/>
  <c r="K18" i="24" s="1"/>
  <c r="J20" i="24"/>
  <c r="K20" i="24" s="1"/>
  <c r="L20" i="24" s="1"/>
  <c r="J52" i="24"/>
  <c r="K52" i="24" s="1"/>
  <c r="J24" i="24"/>
  <c r="K24" i="24" s="1"/>
  <c r="J56" i="24"/>
  <c r="K56" i="24" s="1"/>
  <c r="J9" i="24"/>
  <c r="K9" i="24" s="1"/>
  <c r="L9" i="24" s="1"/>
  <c r="J17" i="24"/>
  <c r="K17" i="24" s="1"/>
  <c r="L17" i="24" s="1"/>
  <c r="J25" i="24"/>
  <c r="K25" i="24" s="1"/>
  <c r="J33" i="24"/>
  <c r="K33" i="24" s="1"/>
  <c r="N33" i="24" s="1"/>
  <c r="J41" i="24"/>
  <c r="K41" i="24" s="1"/>
  <c r="J49" i="24"/>
  <c r="K49" i="24" s="1"/>
  <c r="J57" i="24"/>
  <c r="K57" i="24" s="1"/>
  <c r="J83" i="24"/>
  <c r="K83" i="24" s="1"/>
  <c r="J146" i="24"/>
  <c r="K146" i="24" s="1"/>
  <c r="J142" i="24"/>
  <c r="K142" i="24" s="1"/>
  <c r="J138" i="24"/>
  <c r="K138" i="24" s="1"/>
  <c r="J134" i="24"/>
  <c r="K134" i="24" s="1"/>
  <c r="J130" i="24"/>
  <c r="K130" i="24" s="1"/>
  <c r="M130" i="24" s="1"/>
  <c r="J126" i="24"/>
  <c r="K126" i="24" s="1"/>
  <c r="J122" i="24"/>
  <c r="K122" i="24" s="1"/>
  <c r="J118" i="24"/>
  <c r="K118" i="24" s="1"/>
  <c r="J114" i="24"/>
  <c r="K114" i="24" s="1"/>
  <c r="J110" i="24"/>
  <c r="K110" i="24" s="1"/>
  <c r="J106" i="24"/>
  <c r="K106" i="24" s="1"/>
  <c r="J102" i="24"/>
  <c r="K102" i="24" s="1"/>
  <c r="J98" i="24"/>
  <c r="K98" i="24" s="1"/>
  <c r="J94" i="24"/>
  <c r="K94" i="24" s="1"/>
  <c r="J90" i="24"/>
  <c r="K90" i="24" s="1"/>
  <c r="J84" i="24"/>
  <c r="K84" i="24" s="1"/>
  <c r="J68" i="24"/>
  <c r="K68" i="24" s="1"/>
  <c r="J81" i="24"/>
  <c r="K81" i="24" s="1"/>
  <c r="J65" i="24"/>
  <c r="K65" i="24" s="1"/>
  <c r="J78" i="24"/>
  <c r="K78" i="24" s="1"/>
  <c r="K60" i="31"/>
  <c r="L60" i="31" s="1"/>
  <c r="P60" i="31" s="1"/>
  <c r="K71" i="31"/>
  <c r="L71" i="31" s="1"/>
  <c r="K87" i="31"/>
  <c r="L87" i="31" s="1"/>
  <c r="K96" i="31"/>
  <c r="L96" i="31" s="1"/>
  <c r="K222" i="31"/>
  <c r="L222" i="31" s="1"/>
  <c r="K85" i="31"/>
  <c r="L85" i="31" s="1"/>
  <c r="K94" i="31"/>
  <c r="L94" i="31" s="1"/>
  <c r="K112" i="31"/>
  <c r="L112" i="31" s="1"/>
  <c r="K99" i="31"/>
  <c r="L99" i="31" s="1"/>
  <c r="N99" i="31" s="1"/>
  <c r="K104" i="31"/>
  <c r="L104" i="31" s="1"/>
  <c r="K72" i="31"/>
  <c r="L72" i="31" s="1"/>
  <c r="K224" i="31"/>
  <c r="L224" i="31" s="1"/>
  <c r="K95" i="31"/>
  <c r="L95" i="31" s="1"/>
  <c r="K118" i="31"/>
  <c r="L118" i="31" s="1"/>
  <c r="K83" i="31"/>
  <c r="L83" i="31" s="1"/>
  <c r="M83" i="31" s="1"/>
  <c r="K98" i="31"/>
  <c r="L98" i="31" s="1"/>
  <c r="K117" i="31"/>
  <c r="L117" i="31" s="1"/>
  <c r="N96" i="22"/>
  <c r="L96" i="22"/>
  <c r="N18" i="22"/>
  <c r="L18" i="22"/>
  <c r="N315" i="22"/>
  <c r="L315" i="22"/>
  <c r="N498" i="22"/>
  <c r="L498" i="22"/>
  <c r="N55" i="22"/>
  <c r="L55" i="22"/>
  <c r="N174" i="22"/>
  <c r="L174" i="22"/>
  <c r="L409" i="22"/>
  <c r="N409" i="22"/>
  <c r="N370" i="22"/>
  <c r="L370" i="22"/>
  <c r="N41" i="22"/>
  <c r="L41" i="22"/>
  <c r="L648" i="22"/>
  <c r="N648" i="22"/>
  <c r="L504" i="22"/>
  <c r="N504" i="22"/>
  <c r="M72" i="22"/>
  <c r="N72" i="22"/>
  <c r="L299" i="22"/>
  <c r="N299" i="22"/>
  <c r="N439" i="22"/>
  <c r="N236" i="22"/>
  <c r="N558" i="22"/>
  <c r="M559" i="22"/>
  <c r="M533" i="22"/>
  <c r="J62" i="24"/>
  <c r="K62" i="24" s="1"/>
  <c r="M62" i="24" s="1"/>
  <c r="J60" i="24"/>
  <c r="K60" i="24" s="1"/>
  <c r="L60" i="24" s="1"/>
  <c r="J88" i="24"/>
  <c r="K88" i="24" s="1"/>
  <c r="N88" i="24" s="1"/>
  <c r="J96" i="24"/>
  <c r="K96" i="24" s="1"/>
  <c r="J104" i="24"/>
  <c r="K104" i="24" s="1"/>
  <c r="M104" i="24" s="1"/>
  <c r="J112" i="24"/>
  <c r="K112" i="24" s="1"/>
  <c r="J120" i="24"/>
  <c r="K120" i="24" s="1"/>
  <c r="J128" i="24"/>
  <c r="K128" i="24" s="1"/>
  <c r="J136" i="24"/>
  <c r="K136" i="24" s="1"/>
  <c r="L136" i="24" s="1"/>
  <c r="J144" i="24"/>
  <c r="K144" i="24" s="1"/>
  <c r="J67" i="24"/>
  <c r="K67" i="24" s="1"/>
  <c r="M67" i="24" s="1"/>
  <c r="J45" i="24"/>
  <c r="K45" i="24" s="1"/>
  <c r="J29" i="24"/>
  <c r="K29" i="24" s="1"/>
  <c r="N29" i="24" s="1"/>
  <c r="J13" i="24"/>
  <c r="K13" i="24" s="1"/>
  <c r="J40" i="24"/>
  <c r="K40" i="24" s="1"/>
  <c r="J36" i="24"/>
  <c r="K36" i="24" s="1"/>
  <c r="J46" i="24"/>
  <c r="K46" i="24" s="1"/>
  <c r="M46" i="24" s="1"/>
  <c r="J70" i="24"/>
  <c r="K70" i="24" s="1"/>
  <c r="J103" i="24"/>
  <c r="K103" i="24" s="1"/>
  <c r="J131" i="24"/>
  <c r="K131" i="24" s="1"/>
  <c r="N131" i="24" s="1"/>
  <c r="J47" i="24"/>
  <c r="K47" i="24" s="1"/>
  <c r="L47" i="24" s="1"/>
  <c r="J7" i="24"/>
  <c r="K7" i="24" s="1"/>
  <c r="J30" i="24"/>
  <c r="K30" i="24" s="1"/>
  <c r="J80" i="24"/>
  <c r="K80" i="24" s="1"/>
  <c r="J149" i="24"/>
  <c r="K149" i="24" s="1"/>
  <c r="J137" i="24"/>
  <c r="K137" i="24" s="1"/>
  <c r="J113" i="24"/>
  <c r="K113" i="24" s="1"/>
  <c r="K54" i="31"/>
  <c r="L54" i="31" s="1"/>
  <c r="P54" i="31" s="1"/>
  <c r="K182" i="49"/>
  <c r="L182" i="49" s="1"/>
  <c r="O182" i="49" s="1"/>
  <c r="K101" i="49"/>
  <c r="L101" i="49" s="1"/>
  <c r="O101" i="49" s="1"/>
  <c r="K57" i="49"/>
  <c r="L57" i="49" s="1"/>
  <c r="K112" i="49"/>
  <c r="L112" i="49" s="1"/>
  <c r="O112" i="49" s="1"/>
  <c r="K159" i="49"/>
  <c r="L159" i="49" s="1"/>
  <c r="N159" i="49" s="1"/>
  <c r="K56" i="49"/>
  <c r="L56" i="49" s="1"/>
  <c r="O56" i="49" s="1"/>
  <c r="K95" i="49"/>
  <c r="L95" i="49" s="1"/>
  <c r="N95" i="49" s="1"/>
  <c r="K204" i="40"/>
  <c r="J185" i="40"/>
  <c r="J46" i="39"/>
  <c r="L46" i="39"/>
  <c r="J54" i="39"/>
  <c r="L54" i="39"/>
  <c r="J62" i="39"/>
  <c r="L62" i="39"/>
  <c r="K70" i="39"/>
  <c r="L70" i="39"/>
  <c r="K45" i="39"/>
  <c r="L45" i="39"/>
  <c r="L53" i="39"/>
  <c r="J53" i="39"/>
  <c r="K61" i="39"/>
  <c r="L61" i="39"/>
  <c r="L69" i="39"/>
  <c r="J69" i="39"/>
  <c r="K20" i="39"/>
  <c r="J20" i="39"/>
  <c r="L27" i="39"/>
  <c r="J27" i="39"/>
  <c r="K14" i="39"/>
  <c r="J14" i="39"/>
  <c r="J38" i="39"/>
  <c r="K38" i="39"/>
  <c r="K11" i="39"/>
  <c r="L11" i="39"/>
  <c r="J20" i="26"/>
  <c r="J15" i="26"/>
  <c r="K12" i="26"/>
  <c r="N436" i="22"/>
  <c r="L436" i="22"/>
  <c r="M23" i="22"/>
  <c r="N23" i="22"/>
  <c r="L106" i="22"/>
  <c r="M106" i="22"/>
  <c r="L164" i="22"/>
  <c r="N164" i="22"/>
  <c r="N125" i="22"/>
  <c r="L125" i="22"/>
  <c r="N206" i="22"/>
  <c r="L206" i="22"/>
  <c r="N393" i="22"/>
  <c r="L393" i="22"/>
  <c r="L218" i="22"/>
  <c r="N218" i="22"/>
  <c r="L183" i="22"/>
  <c r="N183" i="22"/>
  <c r="J36" i="40"/>
  <c r="L79" i="40"/>
  <c r="L58" i="40"/>
  <c r="L48" i="39"/>
  <c r="J48" i="39"/>
  <c r="L56" i="39"/>
  <c r="J56" i="39"/>
  <c r="K64" i="39"/>
  <c r="J64" i="39"/>
  <c r="J72" i="39"/>
  <c r="L72" i="39"/>
  <c r="K47" i="39"/>
  <c r="L47" i="39"/>
  <c r="K55" i="39"/>
  <c r="J55" i="39"/>
  <c r="K63" i="39"/>
  <c r="L63" i="39"/>
  <c r="K71" i="39"/>
  <c r="J71" i="39"/>
  <c r="L28" i="39"/>
  <c r="J28" i="39"/>
  <c r="K31" i="39"/>
  <c r="J31" i="39"/>
  <c r="K22" i="39"/>
  <c r="J22" i="39"/>
  <c r="L32" i="39"/>
  <c r="J32" i="39"/>
  <c r="K37" i="36"/>
  <c r="M37" i="36"/>
  <c r="L28" i="36"/>
  <c r="K28" i="36"/>
  <c r="K46" i="36"/>
  <c r="M46" i="36"/>
  <c r="J107" i="40"/>
  <c r="L107" i="40"/>
  <c r="K72" i="40"/>
  <c r="L72" i="40"/>
  <c r="K67" i="40"/>
  <c r="L67" i="40"/>
  <c r="L178" i="40"/>
  <c r="J178" i="40"/>
  <c r="K129" i="40"/>
  <c r="J129" i="40"/>
  <c r="J37" i="40"/>
  <c r="L37" i="40"/>
  <c r="L167" i="40"/>
  <c r="J167" i="40"/>
  <c r="L115" i="40"/>
  <c r="K115" i="40"/>
  <c r="L15" i="48"/>
  <c r="L376" i="22"/>
  <c r="N376" i="22"/>
  <c r="L445" i="22"/>
  <c r="N445" i="22"/>
  <c r="L462" i="22"/>
  <c r="N462" i="22"/>
  <c r="N51" i="22"/>
  <c r="L51" i="22"/>
  <c r="L147" i="22"/>
  <c r="N147" i="22"/>
  <c r="N267" i="22"/>
  <c r="L267" i="22"/>
  <c r="N325" i="22"/>
  <c r="M325" i="22"/>
  <c r="N484" i="22"/>
  <c r="M484" i="22"/>
  <c r="N61" i="22"/>
  <c r="L61" i="22"/>
  <c r="M264" i="22"/>
  <c r="N264" i="22"/>
  <c r="N491" i="22"/>
  <c r="L491" i="22"/>
  <c r="N201" i="22"/>
  <c r="L201" i="22"/>
  <c r="N359" i="22"/>
  <c r="M359" i="22"/>
  <c r="N477" i="22"/>
  <c r="L477" i="22"/>
  <c r="N364" i="22"/>
  <c r="L364" i="22"/>
  <c r="L130" i="22"/>
  <c r="N130" i="22"/>
  <c r="L171" i="22"/>
  <c r="L322" i="22"/>
  <c r="N322" i="22"/>
  <c r="L485" i="22"/>
  <c r="N426" i="22"/>
  <c r="M426" i="22"/>
  <c r="L540" i="22"/>
  <c r="N540" i="22"/>
  <c r="L548" i="22"/>
  <c r="N548" i="22"/>
  <c r="M534" i="22"/>
  <c r="L534" i="22"/>
  <c r="L622" i="22"/>
  <c r="N625" i="22"/>
  <c r="L633" i="22"/>
  <c r="L578" i="22"/>
  <c r="N578" i="22"/>
  <c r="M579" i="22"/>
  <c r="N136" i="24"/>
  <c r="N53" i="24"/>
  <c r="M99" i="24"/>
  <c r="N127" i="24"/>
  <c r="N482" i="22"/>
  <c r="L482" i="22"/>
  <c r="M185" i="22"/>
  <c r="L185" i="22"/>
  <c r="M47" i="22"/>
  <c r="L256" i="22"/>
  <c r="N256" i="22"/>
  <c r="N19" i="22"/>
  <c r="L340" i="22"/>
  <c r="L31" i="5"/>
  <c r="H66" i="40"/>
  <c r="I66" i="40" s="1"/>
  <c r="J66" i="40" s="1"/>
  <c r="H45" i="40"/>
  <c r="I45" i="40" s="1"/>
  <c r="H198" i="40"/>
  <c r="I198" i="40" s="1"/>
  <c r="K198" i="40" s="1"/>
  <c r="H15" i="40"/>
  <c r="I15" i="40" s="1"/>
  <c r="H197" i="40"/>
  <c r="I197" i="40" s="1"/>
  <c r="K197" i="40" s="1"/>
  <c r="K163" i="31"/>
  <c r="L163" i="31" s="1"/>
  <c r="K113" i="31"/>
  <c r="L113" i="31" s="1"/>
  <c r="N113" i="31" s="1"/>
  <c r="K155" i="31"/>
  <c r="L155" i="31" s="1"/>
  <c r="K126" i="31"/>
  <c r="L126" i="31" s="1"/>
  <c r="O126" i="31" s="1"/>
  <c r="K133" i="31"/>
  <c r="L133" i="31" s="1"/>
  <c r="N133" i="31" s="1"/>
  <c r="K53" i="31"/>
  <c r="L53" i="31" s="1"/>
  <c r="K21" i="31"/>
  <c r="L21" i="31" s="1"/>
  <c r="P21" i="31" s="1"/>
  <c r="K38" i="31"/>
  <c r="L38" i="31" s="1"/>
  <c r="N38" i="31" s="1"/>
  <c r="K59" i="31"/>
  <c r="L59" i="31" s="1"/>
  <c r="P59" i="31" s="1"/>
  <c r="K90" i="31"/>
  <c r="L90" i="31" s="1"/>
  <c r="K111" i="31"/>
  <c r="L111" i="31" s="1"/>
  <c r="K226" i="31"/>
  <c r="L226" i="31" s="1"/>
  <c r="K86" i="31"/>
  <c r="L86" i="31" s="1"/>
  <c r="K108" i="31"/>
  <c r="L108" i="31" s="1"/>
  <c r="K73" i="31"/>
  <c r="L73" i="31" s="1"/>
  <c r="K223" i="31"/>
  <c r="L223" i="31" s="1"/>
  <c r="N624" i="22"/>
  <c r="M54" i="22"/>
  <c r="K9" i="38"/>
  <c r="K17" i="36"/>
  <c r="N48" i="24"/>
  <c r="L412" i="22"/>
  <c r="L642" i="22"/>
  <c r="M201" i="22"/>
  <c r="L398" i="22"/>
  <c r="L264" i="22"/>
  <c r="L484" i="22"/>
  <c r="M306" i="22"/>
  <c r="N211" i="22"/>
  <c r="M90" i="22"/>
  <c r="N323" i="22"/>
  <c r="M502" i="22"/>
  <c r="M121" i="24"/>
  <c r="H14" i="26"/>
  <c r="I14" i="26" s="1"/>
  <c r="M249" i="22"/>
  <c r="N521" i="22"/>
  <c r="L405" i="22"/>
  <c r="M362" i="22"/>
  <c r="L13" i="22"/>
  <c r="L582" i="22"/>
  <c r="N438" i="22"/>
  <c r="N544" i="22"/>
  <c r="N127" i="22"/>
  <c r="L226" i="22"/>
  <c r="M20" i="22"/>
  <c r="N644" i="22"/>
  <c r="L617" i="22"/>
  <c r="J54" i="5"/>
  <c r="L52" i="5"/>
  <c r="L660" i="22"/>
  <c r="M108" i="24"/>
  <c r="M132" i="22"/>
  <c r="N132" i="22"/>
  <c r="N466" i="22"/>
  <c r="L466" i="22"/>
  <c r="N329" i="22"/>
  <c r="M329" i="22"/>
  <c r="N635" i="22"/>
  <c r="L635" i="22"/>
  <c r="N667" i="22"/>
  <c r="L667" i="22"/>
  <c r="M472" i="22"/>
  <c r="N472" i="22"/>
  <c r="N221" i="22"/>
  <c r="L221" i="22"/>
  <c r="L583" i="22"/>
  <c r="N583" i="22"/>
  <c r="L599" i="22"/>
  <c r="N599" i="22"/>
  <c r="N529" i="22"/>
  <c r="L529" i="22"/>
  <c r="M597" i="22"/>
  <c r="N17" i="24"/>
  <c r="M24" i="24"/>
  <c r="M18" i="24"/>
  <c r="L46" i="24"/>
  <c r="K78" i="31"/>
  <c r="L78" i="31" s="1"/>
  <c r="K230" i="31"/>
  <c r="L230" i="31" s="1"/>
  <c r="K91" i="31"/>
  <c r="L91" i="31" s="1"/>
  <c r="K221" i="31"/>
  <c r="L221" i="31" s="1"/>
  <c r="K22" i="31"/>
  <c r="L22" i="31" s="1"/>
  <c r="O22" i="31" s="1"/>
  <c r="K37" i="31"/>
  <c r="L37" i="31" s="1"/>
  <c r="P37" i="31" s="1"/>
  <c r="M97" i="49"/>
  <c r="N15" i="49"/>
  <c r="O75" i="49"/>
  <c r="M159" i="49"/>
  <c r="M43" i="49"/>
  <c r="K12" i="49"/>
  <c r="L12" i="49" s="1"/>
  <c r="O12" i="49" s="1"/>
  <c r="K73" i="49"/>
  <c r="L73" i="49" s="1"/>
  <c r="K7" i="49"/>
  <c r="L7" i="49" s="1"/>
  <c r="O7" i="49" s="1"/>
  <c r="K62" i="49"/>
  <c r="L62" i="49" s="1"/>
  <c r="M62" i="49" s="1"/>
  <c r="K154" i="49"/>
  <c r="L154" i="49" s="1"/>
  <c r="M154" i="49" s="1"/>
  <c r="K33" i="49"/>
  <c r="L33" i="49" s="1"/>
  <c r="K59" i="49"/>
  <c r="L59" i="49" s="1"/>
  <c r="K92" i="49"/>
  <c r="L92" i="49" s="1"/>
  <c r="O92" i="49" s="1"/>
  <c r="K145" i="49"/>
  <c r="L145" i="49" s="1"/>
  <c r="M145" i="49" s="1"/>
  <c r="K23" i="49"/>
  <c r="L23" i="49" s="1"/>
  <c r="K28" i="49"/>
  <c r="L28" i="49" s="1"/>
  <c r="O28" i="49" s="1"/>
  <c r="K45" i="49"/>
  <c r="L45" i="49" s="1"/>
  <c r="K60" i="49"/>
  <c r="L60" i="49" s="1"/>
  <c r="O60" i="49" s="1"/>
  <c r="K76" i="49"/>
  <c r="L76" i="49" s="1"/>
  <c r="M76" i="49" s="1"/>
  <c r="K93" i="49"/>
  <c r="L93" i="49" s="1"/>
  <c r="N93" i="49" s="1"/>
  <c r="K124" i="49"/>
  <c r="L124" i="49" s="1"/>
  <c r="K162" i="49"/>
  <c r="L162" i="49" s="1"/>
  <c r="K179" i="49"/>
  <c r="L179" i="49" s="1"/>
  <c r="K171" i="49"/>
  <c r="L171" i="49" s="1"/>
  <c r="K163" i="49"/>
  <c r="L163" i="49" s="1"/>
  <c r="O163" i="49" s="1"/>
  <c r="K155" i="49"/>
  <c r="L155" i="49" s="1"/>
  <c r="O155" i="49" s="1"/>
  <c r="K176" i="49"/>
  <c r="L176" i="49" s="1"/>
  <c r="O176" i="49" s="1"/>
  <c r="K160" i="49"/>
  <c r="L160" i="49" s="1"/>
  <c r="O160" i="49" s="1"/>
  <c r="K148" i="49"/>
  <c r="L148" i="49" s="1"/>
  <c r="M148" i="49" s="1"/>
  <c r="K139" i="49"/>
  <c r="L139" i="49" s="1"/>
  <c r="M139" i="49" s="1"/>
  <c r="K131" i="49"/>
  <c r="L131" i="49" s="1"/>
  <c r="N131" i="49" s="1"/>
  <c r="K123" i="49"/>
  <c r="L123" i="49" s="1"/>
  <c r="K115" i="49"/>
  <c r="L115" i="49" s="1"/>
  <c r="N115" i="49" s="1"/>
  <c r="K107" i="49"/>
  <c r="L107" i="49" s="1"/>
  <c r="M107" i="49" s="1"/>
  <c r="K99" i="49"/>
  <c r="L99" i="49" s="1"/>
  <c r="K13" i="49"/>
  <c r="L13" i="49" s="1"/>
  <c r="K21" i="49"/>
  <c r="L21" i="49" s="1"/>
  <c r="N21" i="49" s="1"/>
  <c r="K29" i="49"/>
  <c r="L29" i="49" s="1"/>
  <c r="O29" i="49" s="1"/>
  <c r="K38" i="49"/>
  <c r="L38" i="49" s="1"/>
  <c r="N38" i="49" s="1"/>
  <c r="K46" i="49"/>
  <c r="L46" i="49" s="1"/>
  <c r="K54" i="49"/>
  <c r="L54" i="49" s="1"/>
  <c r="N54" i="49" s="1"/>
  <c r="K63" i="49"/>
  <c r="L63" i="49" s="1"/>
  <c r="K66" i="49"/>
  <c r="L66" i="49" s="1"/>
  <c r="K71" i="49"/>
  <c r="L71" i="49" s="1"/>
  <c r="K77" i="49"/>
  <c r="L77" i="49" s="1"/>
  <c r="K85" i="49"/>
  <c r="L85" i="49" s="1"/>
  <c r="M85" i="49" s="1"/>
  <c r="K91" i="49"/>
  <c r="L91" i="49" s="1"/>
  <c r="N91" i="49" s="1"/>
  <c r="K96" i="49"/>
  <c r="L96" i="49" s="1"/>
  <c r="K100" i="49"/>
  <c r="L100" i="49" s="1"/>
  <c r="O100" i="49" s="1"/>
  <c r="K106" i="49"/>
  <c r="L106" i="49" s="1"/>
  <c r="O106" i="49" s="1"/>
  <c r="K116" i="49"/>
  <c r="L116" i="49" s="1"/>
  <c r="K122" i="49"/>
  <c r="L122" i="49" s="1"/>
  <c r="O122" i="49" s="1"/>
  <c r="K132" i="49"/>
  <c r="L132" i="49" s="1"/>
  <c r="O132" i="49" s="1"/>
  <c r="K138" i="49"/>
  <c r="L138" i="49" s="1"/>
  <c r="O138" i="49" s="1"/>
  <c r="K147" i="49"/>
  <c r="L147" i="49" s="1"/>
  <c r="N147" i="49" s="1"/>
  <c r="K158" i="49"/>
  <c r="L158" i="49" s="1"/>
  <c r="K174" i="49"/>
  <c r="L174" i="49" s="1"/>
  <c r="M174" i="49" s="1"/>
  <c r="L16" i="48"/>
  <c r="K16" i="48"/>
  <c r="J20" i="34"/>
  <c r="K44" i="39"/>
  <c r="J44" i="39"/>
  <c r="L50" i="39"/>
  <c r="K50" i="39"/>
  <c r="J52" i="39"/>
  <c r="K52" i="39"/>
  <c r="K58" i="39"/>
  <c r="L58" i="39"/>
  <c r="K60" i="39"/>
  <c r="J60" i="39"/>
  <c r="L66" i="39"/>
  <c r="J66" i="39"/>
  <c r="J68" i="39"/>
  <c r="L68" i="39"/>
  <c r="L41" i="39"/>
  <c r="J41" i="39"/>
  <c r="J43" i="39"/>
  <c r="L43" i="39"/>
  <c r="L49" i="39"/>
  <c r="J49" i="39"/>
  <c r="J51" i="39"/>
  <c r="K51" i="39"/>
  <c r="L57" i="39"/>
  <c r="J57" i="39"/>
  <c r="J59" i="39"/>
  <c r="L59" i="39"/>
  <c r="L65" i="39"/>
  <c r="J65" i="39"/>
  <c r="J67" i="39"/>
  <c r="K67" i="39"/>
  <c r="K19" i="39"/>
  <c r="J19" i="39"/>
  <c r="J29" i="39"/>
  <c r="L29" i="39"/>
  <c r="K17" i="39"/>
  <c r="L17" i="39"/>
  <c r="J7" i="39"/>
  <c r="K7" i="39"/>
  <c r="L35" i="39"/>
  <c r="J35" i="39"/>
  <c r="L10" i="39"/>
  <c r="K10" i="39"/>
  <c r="K26" i="39"/>
  <c r="L26" i="39"/>
  <c r="K34" i="39"/>
  <c r="L34" i="39"/>
  <c r="J8" i="39"/>
  <c r="L8" i="39"/>
  <c r="K13" i="39"/>
  <c r="J13" i="39"/>
  <c r="K9" i="26"/>
  <c r="L9" i="26"/>
  <c r="K10" i="26"/>
  <c r="J10" i="26"/>
  <c r="J8" i="26"/>
  <c r="K8" i="26"/>
  <c r="J19" i="26"/>
  <c r="K19" i="26"/>
  <c r="J21" i="26"/>
  <c r="L21" i="26"/>
  <c r="L17" i="26"/>
  <c r="J17" i="26"/>
  <c r="M223" i="22"/>
  <c r="N223" i="22"/>
  <c r="L204" i="22"/>
  <c r="M204" i="22"/>
  <c r="L392" i="22"/>
  <c r="N392" i="22"/>
  <c r="L374" i="22"/>
  <c r="N374" i="22"/>
  <c r="N594" i="22"/>
  <c r="M594" i="22"/>
  <c r="L460" i="22"/>
  <c r="N460" i="22"/>
  <c r="K47" i="36"/>
  <c r="M47" i="36"/>
  <c r="L22" i="36"/>
  <c r="M22" i="36"/>
  <c r="K19" i="36"/>
  <c r="L19" i="36"/>
  <c r="K49" i="36"/>
  <c r="L49" i="36"/>
  <c r="M24" i="36"/>
  <c r="L24" i="36"/>
  <c r="M36" i="36"/>
  <c r="K36" i="36"/>
  <c r="L26" i="36"/>
  <c r="M26" i="36"/>
  <c r="M14" i="36"/>
  <c r="L14" i="36"/>
  <c r="K13" i="36"/>
  <c r="L13" i="36"/>
  <c r="L53" i="36"/>
  <c r="M53" i="36"/>
  <c r="M23" i="36"/>
  <c r="L23" i="36"/>
  <c r="M11" i="36"/>
  <c r="K11" i="36"/>
  <c r="L48" i="36"/>
  <c r="K48" i="36"/>
  <c r="M34" i="36"/>
  <c r="K34" i="36"/>
  <c r="M15" i="25"/>
  <c r="L15" i="25"/>
  <c r="M35" i="25"/>
  <c r="L35" i="25"/>
  <c r="L11" i="25"/>
  <c r="M11" i="25"/>
  <c r="J42" i="40"/>
  <c r="K167" i="40"/>
  <c r="J112" i="40"/>
  <c r="K178" i="40"/>
  <c r="J159" i="40"/>
  <c r="K107" i="40"/>
  <c r="J79" i="40"/>
  <c r="L186" i="40"/>
  <c r="J208" i="35"/>
  <c r="K13" i="48"/>
  <c r="N66" i="45"/>
  <c r="N49" i="45"/>
  <c r="N32" i="45"/>
  <c r="N22" i="45"/>
  <c r="N158" i="45"/>
  <c r="N133" i="45"/>
  <c r="N111" i="45"/>
  <c r="N90" i="45"/>
  <c r="N68" i="45"/>
  <c r="N45" i="45"/>
  <c r="N23" i="45"/>
  <c r="N54" i="45"/>
  <c r="J204" i="40"/>
  <c r="L185" i="40"/>
  <c r="K137" i="40"/>
  <c r="J91" i="40"/>
  <c r="N162" i="45"/>
  <c r="N10" i="45"/>
  <c r="N59" i="45"/>
  <c r="M16" i="45"/>
  <c r="N292" i="22"/>
  <c r="L292" i="22"/>
  <c r="N203" i="22"/>
  <c r="L203" i="22"/>
  <c r="N334" i="22"/>
  <c r="L334" i="22"/>
  <c r="N432" i="22"/>
  <c r="L432" i="22"/>
  <c r="N35" i="22"/>
  <c r="L35" i="22"/>
  <c r="M35" i="22"/>
  <c r="N85" i="22"/>
  <c r="L85" i="22"/>
  <c r="M195" i="22"/>
  <c r="N195" i="22"/>
  <c r="N152" i="22"/>
  <c r="L152" i="22"/>
  <c r="N455" i="22"/>
  <c r="M455" i="22"/>
  <c r="N421" i="22"/>
  <c r="M421" i="22"/>
  <c r="N391" i="22"/>
  <c r="M391" i="22"/>
  <c r="L406" i="22"/>
  <c r="N406" i="22"/>
  <c r="L536" i="22"/>
  <c r="N536" i="22"/>
  <c r="N612" i="22"/>
  <c r="L612" i="22"/>
  <c r="L574" i="22"/>
  <c r="N657" i="22"/>
  <c r="L657" i="22"/>
  <c r="M76" i="24"/>
  <c r="N76" i="24"/>
  <c r="N74" i="22"/>
  <c r="M28" i="22"/>
  <c r="N28" i="22"/>
  <c r="N528" i="22"/>
  <c r="N563" i="22"/>
  <c r="L54" i="24"/>
  <c r="H11" i="40"/>
  <c r="I11" i="40" s="1"/>
  <c r="J11" i="40" s="1"/>
  <c r="H139" i="40"/>
  <c r="I139" i="40" s="1"/>
  <c r="K139" i="40" s="1"/>
  <c r="H93" i="40"/>
  <c r="I93" i="40" s="1"/>
  <c r="K93" i="40" s="1"/>
  <c r="H196" i="40"/>
  <c r="I196" i="40" s="1"/>
  <c r="H99" i="40"/>
  <c r="I99" i="40" s="1"/>
  <c r="H179" i="40"/>
  <c r="I179" i="40" s="1"/>
  <c r="H40" i="40"/>
  <c r="I40" i="40" s="1"/>
  <c r="H175" i="40"/>
  <c r="I175" i="40" s="1"/>
  <c r="H94" i="40"/>
  <c r="I94" i="40" s="1"/>
  <c r="H54" i="40"/>
  <c r="I54" i="40" s="1"/>
  <c r="H89" i="40"/>
  <c r="I89" i="40" s="1"/>
  <c r="H84" i="40"/>
  <c r="I84" i="40" s="1"/>
  <c r="H126" i="40"/>
  <c r="I126" i="40" s="1"/>
  <c r="H68" i="40"/>
  <c r="I68" i="40" s="1"/>
  <c r="H57" i="40"/>
  <c r="I57" i="40" s="1"/>
  <c r="H123" i="40"/>
  <c r="I123" i="40" s="1"/>
  <c r="H164" i="40"/>
  <c r="I164" i="40" s="1"/>
  <c r="H166" i="40"/>
  <c r="I166" i="40" s="1"/>
  <c r="H117" i="40"/>
  <c r="I117" i="40" s="1"/>
  <c r="H163" i="40"/>
  <c r="I163" i="40" s="1"/>
  <c r="H24" i="40"/>
  <c r="I24" i="40" s="1"/>
  <c r="H16" i="40"/>
  <c r="I16" i="40" s="1"/>
  <c r="H6" i="38"/>
  <c r="I6" i="38" s="1"/>
  <c r="L125" i="24"/>
  <c r="L127" i="24"/>
  <c r="H19" i="40"/>
  <c r="I19" i="40" s="1"/>
  <c r="J19" i="40" s="1"/>
  <c r="H194" i="40"/>
  <c r="I194" i="40" s="1"/>
  <c r="H85" i="40"/>
  <c r="I85" i="40" s="1"/>
  <c r="H176" i="40"/>
  <c r="I176" i="40" s="1"/>
  <c r="H209" i="40"/>
  <c r="I209" i="40" s="1"/>
  <c r="H210" i="40"/>
  <c r="I210" i="40" s="1"/>
  <c r="H161" i="40"/>
  <c r="I161" i="40" s="1"/>
  <c r="H109" i="40"/>
  <c r="I109" i="40" s="1"/>
  <c r="H183" i="40"/>
  <c r="I183" i="40" s="1"/>
  <c r="H212" i="40"/>
  <c r="I212" i="40" s="1"/>
  <c r="L643" i="22"/>
  <c r="N608" i="22"/>
  <c r="N217" i="22"/>
  <c r="N294" i="22"/>
  <c r="N185" i="22"/>
  <c r="L225" i="22"/>
  <c r="N249" i="22"/>
  <c r="N379" i="22"/>
  <c r="L502" i="22"/>
  <c r="L47" i="22"/>
  <c r="N46" i="24"/>
  <c r="H13" i="26"/>
  <c r="I13" i="26" s="1"/>
  <c r="H16" i="26"/>
  <c r="I16" i="26" s="1"/>
  <c r="L16" i="26" s="1"/>
  <c r="N79" i="22"/>
  <c r="N62" i="22"/>
  <c r="L205" i="22"/>
  <c r="L172" i="22"/>
  <c r="L243" i="22"/>
  <c r="L20" i="22"/>
  <c r="N534" i="22"/>
  <c r="L426" i="22"/>
  <c r="L100" i="22"/>
  <c r="L362" i="22"/>
  <c r="M365" i="22"/>
  <c r="L401" i="22"/>
  <c r="L456" i="22"/>
  <c r="L516" i="22"/>
  <c r="N596" i="22"/>
  <c r="M518" i="22"/>
  <c r="N598" i="22"/>
  <c r="L647" i="22"/>
  <c r="M545" i="22"/>
  <c r="N580" i="22"/>
  <c r="N663" i="22"/>
  <c r="L641" i="22"/>
  <c r="L13" i="5"/>
  <c r="L37" i="5"/>
  <c r="L54" i="5"/>
  <c r="J52" i="5"/>
  <c r="L654" i="22"/>
  <c r="M542" i="22"/>
  <c r="L202" i="22"/>
  <c r="N399" i="22"/>
  <c r="M11" i="22"/>
  <c r="L467" i="22"/>
  <c r="L67" i="22"/>
  <c r="L415" i="22"/>
  <c r="L196" i="22"/>
  <c r="L519" i="22"/>
  <c r="N565" i="22"/>
  <c r="N59" i="24"/>
  <c r="K8" i="48"/>
  <c r="L8" i="48"/>
  <c r="L59" i="24"/>
  <c r="L76" i="24"/>
  <c r="L389" i="22"/>
  <c r="N389" i="22"/>
  <c r="M64" i="22"/>
  <c r="N64" i="22"/>
  <c r="L200" i="22"/>
  <c r="N200" i="22"/>
  <c r="M336" i="22"/>
  <c r="N336" i="22"/>
  <c r="M417" i="22"/>
  <c r="N417" i="22"/>
  <c r="N318" i="22"/>
  <c r="L318" i="22"/>
  <c r="L22" i="22"/>
  <c r="N22" i="22"/>
  <c r="L331" i="22"/>
  <c r="N331" i="22"/>
  <c r="L348" i="22"/>
  <c r="N348" i="22"/>
  <c r="L84" i="22"/>
  <c r="N84" i="22"/>
  <c r="N114" i="22"/>
  <c r="L114" i="22"/>
  <c r="N157" i="22"/>
  <c r="M396" i="22"/>
  <c r="N396" i="22"/>
  <c r="L465" i="22"/>
  <c r="N465" i="22"/>
  <c r="M116" i="24"/>
  <c r="L116" i="24"/>
  <c r="L124" i="24"/>
  <c r="L29" i="24"/>
  <c r="K67" i="5"/>
  <c r="L67" i="5"/>
  <c r="N132" i="49"/>
  <c r="N29" i="49"/>
  <c r="N179" i="49"/>
  <c r="N60" i="49"/>
  <c r="N28" i="49"/>
  <c r="O145" i="49"/>
  <c r="K178" i="49"/>
  <c r="L178" i="49" s="1"/>
  <c r="O178" i="49" s="1"/>
  <c r="K26" i="49"/>
  <c r="L26" i="49" s="1"/>
  <c r="K53" i="49"/>
  <c r="L53" i="49" s="1"/>
  <c r="M53" i="49" s="1"/>
  <c r="K90" i="49"/>
  <c r="L90" i="49" s="1"/>
  <c r="K140" i="49"/>
  <c r="L140" i="49" s="1"/>
  <c r="N140" i="49" s="1"/>
  <c r="K18" i="49"/>
  <c r="L18" i="49" s="1"/>
  <c r="M18" i="49" s="1"/>
  <c r="K50" i="49"/>
  <c r="L50" i="49" s="1"/>
  <c r="N50" i="49" s="1"/>
  <c r="K78" i="49"/>
  <c r="L78" i="49" s="1"/>
  <c r="K125" i="49"/>
  <c r="L125" i="49" s="1"/>
  <c r="K10" i="49"/>
  <c r="L10" i="49" s="1"/>
  <c r="M10" i="49" s="1"/>
  <c r="K20" i="49"/>
  <c r="L20" i="49" s="1"/>
  <c r="K35" i="49"/>
  <c r="L35" i="49" s="1"/>
  <c r="K51" i="49"/>
  <c r="L51" i="49" s="1"/>
  <c r="K65" i="49"/>
  <c r="L65" i="49" s="1"/>
  <c r="K81" i="49"/>
  <c r="L81" i="49" s="1"/>
  <c r="K98" i="49"/>
  <c r="L98" i="49" s="1"/>
  <c r="M98" i="49" s="1"/>
  <c r="K130" i="49"/>
  <c r="L130" i="49" s="1"/>
  <c r="K170" i="49"/>
  <c r="L170" i="49" s="1"/>
  <c r="M170" i="49" s="1"/>
  <c r="K31" i="49"/>
  <c r="L31" i="49" s="1"/>
  <c r="K42" i="49"/>
  <c r="L42" i="49" s="1"/>
  <c r="K48" i="49"/>
  <c r="L48" i="49" s="1"/>
  <c r="K58" i="49"/>
  <c r="L58" i="49" s="1"/>
  <c r="K67" i="49"/>
  <c r="L67" i="49" s="1"/>
  <c r="K70" i="49"/>
  <c r="L70" i="49" s="1"/>
  <c r="K83" i="49"/>
  <c r="L83" i="49" s="1"/>
  <c r="K86" i="49"/>
  <c r="L86" i="49" s="1"/>
  <c r="K103" i="49"/>
  <c r="L103" i="49" s="1"/>
  <c r="K114" i="49"/>
  <c r="L114" i="49" s="1"/>
  <c r="K135" i="49"/>
  <c r="L135" i="49" s="1"/>
  <c r="M135" i="49" s="1"/>
  <c r="K149" i="49"/>
  <c r="L149" i="49" s="1"/>
  <c r="K185" i="49"/>
  <c r="L185" i="49" s="1"/>
  <c r="K181" i="49"/>
  <c r="L181" i="49" s="1"/>
  <c r="K177" i="49"/>
  <c r="L177" i="49" s="1"/>
  <c r="K173" i="49"/>
  <c r="L173" i="49" s="1"/>
  <c r="K169" i="49"/>
  <c r="L169" i="49" s="1"/>
  <c r="K165" i="49"/>
  <c r="L165" i="49" s="1"/>
  <c r="K161" i="49"/>
  <c r="L161" i="49" s="1"/>
  <c r="K157" i="49"/>
  <c r="L157" i="49" s="1"/>
  <c r="K153" i="49"/>
  <c r="L153" i="49" s="1"/>
  <c r="K180" i="49"/>
  <c r="L180" i="49" s="1"/>
  <c r="K172" i="49"/>
  <c r="L172" i="49" s="1"/>
  <c r="K164" i="49"/>
  <c r="L164" i="49" s="1"/>
  <c r="K156" i="49"/>
  <c r="L156" i="49" s="1"/>
  <c r="K150" i="49"/>
  <c r="L150" i="49" s="1"/>
  <c r="K146" i="49"/>
  <c r="L146" i="49" s="1"/>
  <c r="K142" i="49"/>
  <c r="L142" i="49" s="1"/>
  <c r="K137" i="49"/>
  <c r="L137" i="49" s="1"/>
  <c r="K134" i="49"/>
  <c r="L134" i="49" s="1"/>
  <c r="N134" i="49" s="1"/>
  <c r="K129" i="49"/>
  <c r="L129" i="49" s="1"/>
  <c r="K126" i="49"/>
  <c r="L126" i="49" s="1"/>
  <c r="N126" i="49" s="1"/>
  <c r="K121" i="49"/>
  <c r="L121" i="49" s="1"/>
  <c r="O121" i="49" s="1"/>
  <c r="K118" i="49"/>
  <c r="L118" i="49" s="1"/>
  <c r="O118" i="49" s="1"/>
  <c r="K113" i="49"/>
  <c r="L113" i="49" s="1"/>
  <c r="O113" i="49" s="1"/>
  <c r="K110" i="49"/>
  <c r="L110" i="49" s="1"/>
  <c r="K105" i="49"/>
  <c r="L105" i="49" s="1"/>
  <c r="K102" i="49"/>
  <c r="L102" i="49" s="1"/>
  <c r="K8" i="49"/>
  <c r="L8" i="49" s="1"/>
  <c r="K11" i="49"/>
  <c r="L11" i="49" s="1"/>
  <c r="K14" i="49"/>
  <c r="L14" i="49" s="1"/>
  <c r="N14" i="49" s="1"/>
  <c r="K19" i="49"/>
  <c r="L19" i="49" s="1"/>
  <c r="K22" i="49"/>
  <c r="L22" i="49" s="1"/>
  <c r="O22" i="49" s="1"/>
  <c r="K27" i="49"/>
  <c r="L27" i="49" s="1"/>
  <c r="O27" i="49" s="1"/>
  <c r="K30" i="49"/>
  <c r="L30" i="49" s="1"/>
  <c r="O30" i="49" s="1"/>
  <c r="K36" i="49"/>
  <c r="L36" i="49" s="1"/>
  <c r="N36" i="49" s="1"/>
  <c r="K39" i="49"/>
  <c r="L39" i="49" s="1"/>
  <c r="K44" i="49"/>
  <c r="L44" i="49" s="1"/>
  <c r="K47" i="49"/>
  <c r="L47" i="49" s="1"/>
  <c r="K52" i="49"/>
  <c r="L52" i="49" s="1"/>
  <c r="K55" i="49"/>
  <c r="L55" i="49" s="1"/>
  <c r="M55" i="49" s="1"/>
  <c r="K61" i="49"/>
  <c r="L61" i="49" s="1"/>
  <c r="N61" i="49" s="1"/>
  <c r="K74" i="49"/>
  <c r="L74" i="49" s="1"/>
  <c r="K79" i="49"/>
  <c r="L79" i="49" s="1"/>
  <c r="O79" i="49" s="1"/>
  <c r="K82" i="49"/>
  <c r="L82" i="49" s="1"/>
  <c r="O82" i="49" s="1"/>
  <c r="K87" i="49"/>
  <c r="L87" i="49" s="1"/>
  <c r="N87" i="49" s="1"/>
  <c r="K89" i="49"/>
  <c r="L89" i="49" s="1"/>
  <c r="N89" i="49" s="1"/>
  <c r="K192" i="31"/>
  <c r="L192" i="31" s="1"/>
  <c r="N192" i="31" s="1"/>
  <c r="K183" i="31"/>
  <c r="L183" i="31" s="1"/>
  <c r="L207" i="35"/>
  <c r="J223" i="35"/>
  <c r="L34" i="25"/>
  <c r="K34" i="25"/>
  <c r="O100" i="45"/>
  <c r="N100" i="45"/>
  <c r="N21" i="45"/>
  <c r="O21" i="45"/>
  <c r="L22" i="32"/>
  <c r="K22" i="32"/>
  <c r="J22" i="32"/>
  <c r="M9" i="28"/>
  <c r="O9" i="28"/>
  <c r="N9" i="28"/>
  <c r="O42" i="45"/>
  <c r="N42" i="45"/>
  <c r="L14" i="25"/>
  <c r="M14" i="25"/>
  <c r="J26" i="32"/>
  <c r="L26" i="32"/>
  <c r="K26" i="32"/>
  <c r="K45" i="32"/>
  <c r="L45" i="32"/>
  <c r="J45" i="32"/>
  <c r="L29" i="32"/>
  <c r="J29" i="32"/>
  <c r="K29" i="32"/>
  <c r="J5" i="32"/>
  <c r="L5" i="32"/>
  <c r="K5" i="32"/>
  <c r="L32" i="32"/>
  <c r="J32" i="32"/>
  <c r="K32" i="32"/>
  <c r="J6" i="39"/>
  <c r="L6" i="39"/>
  <c r="M11" i="28"/>
  <c r="N11" i="28"/>
  <c r="O11" i="28"/>
  <c r="N208" i="22"/>
  <c r="L208" i="22"/>
  <c r="N352" i="22"/>
  <c r="L352" i="22"/>
  <c r="M50" i="22"/>
  <c r="N50" i="22"/>
  <c r="N372" i="22"/>
  <c r="L372" i="22"/>
  <c r="N284" i="22"/>
  <c r="M284" i="22"/>
  <c r="N128" i="22"/>
  <c r="M128" i="22"/>
  <c r="N273" i="22"/>
  <c r="L273" i="22"/>
  <c r="L281" i="22"/>
  <c r="N281" i="22"/>
  <c r="M433" i="22"/>
  <c r="N433" i="22"/>
  <c r="N9" i="22"/>
  <c r="L9" i="22"/>
  <c r="N192" i="22"/>
  <c r="L192" i="22"/>
  <c r="M313" i="22"/>
  <c r="N313" i="22"/>
  <c r="N37" i="22"/>
  <c r="L37" i="22"/>
  <c r="N154" i="22"/>
  <c r="L154" i="22"/>
  <c r="L300" i="22"/>
  <c r="N300" i="22"/>
  <c r="N32" i="22"/>
  <c r="L32" i="22"/>
  <c r="N242" i="22"/>
  <c r="M242" i="22"/>
  <c r="N345" i="22"/>
  <c r="L345" i="22"/>
  <c r="N420" i="22"/>
  <c r="L420" i="22"/>
  <c r="L454" i="22"/>
  <c r="N454" i="22"/>
  <c r="N156" i="22"/>
  <c r="L156" i="22"/>
  <c r="L44" i="22"/>
  <c r="N44" i="22"/>
  <c r="L435" i="22"/>
  <c r="N435" i="22"/>
  <c r="N260" i="22"/>
  <c r="N567" i="22"/>
  <c r="N607" i="22"/>
  <c r="N549" i="22"/>
  <c r="M593" i="22"/>
  <c r="N593" i="22"/>
  <c r="L621" i="22"/>
  <c r="N62" i="24"/>
  <c r="N21" i="24"/>
  <c r="M21" i="24"/>
  <c r="L21" i="24"/>
  <c r="M79" i="24"/>
  <c r="L79" i="24"/>
  <c r="L8" i="24"/>
  <c r="M8" i="24"/>
  <c r="M72" i="24"/>
  <c r="M23" i="24"/>
  <c r="N23" i="24"/>
  <c r="L16" i="22"/>
  <c r="N16" i="22"/>
  <c r="N58" i="22"/>
  <c r="N656" i="22"/>
  <c r="N626" i="22"/>
  <c r="M145" i="24"/>
  <c r="K55" i="5"/>
  <c r="L55" i="5"/>
  <c r="P113" i="31"/>
  <c r="O113" i="31"/>
  <c r="M113" i="31"/>
  <c r="K82" i="31"/>
  <c r="L82" i="31" s="1"/>
  <c r="N82" i="31" s="1"/>
  <c r="K216" i="31"/>
  <c r="L216" i="31" s="1"/>
  <c r="K212" i="31"/>
  <c r="L212" i="31" s="1"/>
  <c r="K208" i="31"/>
  <c r="L208" i="31" s="1"/>
  <c r="K205" i="31"/>
  <c r="L205" i="31" s="1"/>
  <c r="K201" i="31"/>
  <c r="L201" i="31" s="1"/>
  <c r="K197" i="31"/>
  <c r="L197" i="31" s="1"/>
  <c r="K194" i="31"/>
  <c r="L194" i="31" s="1"/>
  <c r="O194" i="31" s="1"/>
  <c r="K190" i="31"/>
  <c r="L190" i="31" s="1"/>
  <c r="K187" i="31"/>
  <c r="L187" i="31" s="1"/>
  <c r="K184" i="31"/>
  <c r="L184" i="31" s="1"/>
  <c r="K180" i="31"/>
  <c r="L180" i="31" s="1"/>
  <c r="K177" i="31"/>
  <c r="L177" i="31" s="1"/>
  <c r="K173" i="31"/>
  <c r="L173" i="31" s="1"/>
  <c r="K169" i="31"/>
  <c r="L169" i="31" s="1"/>
  <c r="N169" i="31" s="1"/>
  <c r="K165" i="31"/>
  <c r="L165" i="31" s="1"/>
  <c r="M165" i="31" s="1"/>
  <c r="K161" i="31"/>
  <c r="L161" i="31" s="1"/>
  <c r="M161" i="31" s="1"/>
  <c r="K213" i="31"/>
  <c r="L213" i="31" s="1"/>
  <c r="K209" i="31"/>
  <c r="L209" i="31" s="1"/>
  <c r="K204" i="31"/>
  <c r="L204" i="31" s="1"/>
  <c r="K200" i="31"/>
  <c r="L200" i="31" s="1"/>
  <c r="K196" i="31"/>
  <c r="L196" i="31" s="1"/>
  <c r="K191" i="31"/>
  <c r="L191" i="31" s="1"/>
  <c r="K186" i="31"/>
  <c r="L186" i="31" s="1"/>
  <c r="K181" i="31"/>
  <c r="L181" i="31" s="1"/>
  <c r="K176" i="31"/>
  <c r="L176" i="31" s="1"/>
  <c r="K172" i="31"/>
  <c r="L172" i="31" s="1"/>
  <c r="K168" i="31"/>
  <c r="L168" i="31" s="1"/>
  <c r="K164" i="31"/>
  <c r="L164" i="31" s="1"/>
  <c r="K160" i="31"/>
  <c r="L160" i="31" s="1"/>
  <c r="K128" i="31"/>
  <c r="L128" i="31" s="1"/>
  <c r="P128" i="31" s="1"/>
  <c r="K125" i="31"/>
  <c r="L125" i="31" s="1"/>
  <c r="O125" i="31" s="1"/>
  <c r="K124" i="31"/>
  <c r="L124" i="31" s="1"/>
  <c r="O124" i="31" s="1"/>
  <c r="K158" i="31"/>
  <c r="L158" i="31" s="1"/>
  <c r="O158" i="31" s="1"/>
  <c r="K146" i="31"/>
  <c r="L146" i="31" s="1"/>
  <c r="K217" i="31"/>
  <c r="L217" i="31" s="1"/>
  <c r="K210" i="31"/>
  <c r="L210" i="31" s="1"/>
  <c r="K203" i="31"/>
  <c r="L203" i="31" s="1"/>
  <c r="K195" i="31"/>
  <c r="L195" i="31" s="1"/>
  <c r="K189" i="31"/>
  <c r="L189" i="31" s="1"/>
  <c r="K182" i="31"/>
  <c r="L182" i="31" s="1"/>
  <c r="K175" i="31"/>
  <c r="L175" i="31" s="1"/>
  <c r="N175" i="31" s="1"/>
  <c r="K167" i="31"/>
  <c r="L167" i="31" s="1"/>
  <c r="M167" i="31" s="1"/>
  <c r="K215" i="31"/>
  <c r="L215" i="31" s="1"/>
  <c r="K206" i="31"/>
  <c r="L206" i="31" s="1"/>
  <c r="N206" i="31" s="1"/>
  <c r="K198" i="31"/>
  <c r="L198" i="31" s="1"/>
  <c r="K188" i="31"/>
  <c r="L188" i="31" s="1"/>
  <c r="K178" i="31"/>
  <c r="L178" i="31" s="1"/>
  <c r="K170" i="31"/>
  <c r="L170" i="31" s="1"/>
  <c r="K162" i="31"/>
  <c r="L162" i="31" s="1"/>
  <c r="K127" i="31"/>
  <c r="L127" i="31" s="1"/>
  <c r="O127" i="31" s="1"/>
  <c r="K120" i="31"/>
  <c r="L120" i="31" s="1"/>
  <c r="K129" i="31"/>
  <c r="L129" i="31" s="1"/>
  <c r="O129" i="31" s="1"/>
  <c r="K136" i="31"/>
  <c r="L136" i="31" s="1"/>
  <c r="K149" i="31"/>
  <c r="L149" i="31" s="1"/>
  <c r="O149" i="31" s="1"/>
  <c r="K156" i="31"/>
  <c r="L156" i="31" s="1"/>
  <c r="K131" i="31"/>
  <c r="L131" i="31" s="1"/>
  <c r="K141" i="31"/>
  <c r="L141" i="31" s="1"/>
  <c r="K144" i="31"/>
  <c r="L144" i="31" s="1"/>
  <c r="O144" i="31" s="1"/>
  <c r="K151" i="31"/>
  <c r="L151" i="31" s="1"/>
  <c r="K154" i="31"/>
  <c r="L154" i="31" s="1"/>
  <c r="O154" i="31" s="1"/>
  <c r="K116" i="31"/>
  <c r="L116" i="31" s="1"/>
  <c r="K132" i="31"/>
  <c r="L132" i="31" s="1"/>
  <c r="K135" i="31"/>
  <c r="L135" i="31" s="1"/>
  <c r="K138" i="31"/>
  <c r="L138" i="31" s="1"/>
  <c r="K142" i="31"/>
  <c r="L142" i="31" s="1"/>
  <c r="K145" i="31"/>
  <c r="L145" i="31" s="1"/>
  <c r="K147" i="31"/>
  <c r="L147" i="31" s="1"/>
  <c r="K148" i="31"/>
  <c r="L148" i="31" s="1"/>
  <c r="K150" i="31"/>
  <c r="L150" i="31" s="1"/>
  <c r="M150" i="31" s="1"/>
  <c r="K153" i="31"/>
  <c r="L153" i="31" s="1"/>
  <c r="P153" i="31" s="1"/>
  <c r="K157" i="31"/>
  <c r="L157" i="31" s="1"/>
  <c r="K11" i="31"/>
  <c r="L11" i="31" s="1"/>
  <c r="K55" i="31"/>
  <c r="L55" i="31" s="1"/>
  <c r="K51" i="31"/>
  <c r="L51" i="31" s="1"/>
  <c r="K47" i="31"/>
  <c r="L47" i="31" s="1"/>
  <c r="K43" i="31"/>
  <c r="L43" i="31" s="1"/>
  <c r="K39" i="31"/>
  <c r="L39" i="31" s="1"/>
  <c r="K35" i="31"/>
  <c r="L35" i="31" s="1"/>
  <c r="K31" i="31"/>
  <c r="L31" i="31" s="1"/>
  <c r="K27" i="31"/>
  <c r="L27" i="31" s="1"/>
  <c r="K23" i="31"/>
  <c r="L23" i="31" s="1"/>
  <c r="K19" i="31"/>
  <c r="L19" i="31" s="1"/>
  <c r="K15" i="31"/>
  <c r="L15" i="31" s="1"/>
  <c r="K9" i="31"/>
  <c r="L9" i="31" s="1"/>
  <c r="K56" i="31"/>
  <c r="L56" i="31" s="1"/>
  <c r="K52" i="31"/>
  <c r="L52" i="31" s="1"/>
  <c r="K48" i="31"/>
  <c r="L48" i="31" s="1"/>
  <c r="K44" i="31"/>
  <c r="L44" i="31" s="1"/>
  <c r="K40" i="31"/>
  <c r="L40" i="31" s="1"/>
  <c r="K36" i="31"/>
  <c r="L36" i="31" s="1"/>
  <c r="K32" i="31"/>
  <c r="L32" i="31" s="1"/>
  <c r="K28" i="31"/>
  <c r="L28" i="31" s="1"/>
  <c r="K24" i="31"/>
  <c r="L24" i="31" s="1"/>
  <c r="K20" i="31"/>
  <c r="L20" i="31" s="1"/>
  <c r="K16" i="31"/>
  <c r="L16" i="31" s="1"/>
  <c r="K12" i="31"/>
  <c r="L12" i="31" s="1"/>
  <c r="K6" i="31"/>
  <c r="L6" i="31" s="1"/>
  <c r="N6" i="31" s="1"/>
  <c r="K61" i="31"/>
  <c r="L61" i="31" s="1"/>
  <c r="N61" i="31" s="1"/>
  <c r="K64" i="31"/>
  <c r="L64" i="31" s="1"/>
  <c r="P64" i="31" s="1"/>
  <c r="K68" i="31"/>
  <c r="L68" i="31" s="1"/>
  <c r="O68" i="31" s="1"/>
  <c r="K65" i="31"/>
  <c r="L65" i="31" s="1"/>
  <c r="N65" i="31" s="1"/>
  <c r="K69" i="31"/>
  <c r="L69" i="31" s="1"/>
  <c r="M69" i="31" s="1"/>
  <c r="K214" i="31"/>
  <c r="L214" i="31" s="1"/>
  <c r="K199" i="31"/>
  <c r="L199" i="31" s="1"/>
  <c r="K185" i="31"/>
  <c r="L185" i="31" s="1"/>
  <c r="K171" i="31"/>
  <c r="L171" i="31" s="1"/>
  <c r="N171" i="31" s="1"/>
  <c r="K211" i="31"/>
  <c r="L211" i="31" s="1"/>
  <c r="K193" i="31"/>
  <c r="L193" i="31" s="1"/>
  <c r="K174" i="31"/>
  <c r="L174" i="31" s="1"/>
  <c r="K134" i="31"/>
  <c r="L134" i="31" s="1"/>
  <c r="N134" i="31" s="1"/>
  <c r="K121" i="31"/>
  <c r="L121" i="31" s="1"/>
  <c r="K110" i="31"/>
  <c r="L110" i="31" s="1"/>
  <c r="K122" i="31"/>
  <c r="L122" i="31" s="1"/>
  <c r="K130" i="31"/>
  <c r="L130" i="31" s="1"/>
  <c r="M130" i="31" s="1"/>
  <c r="K137" i="31"/>
  <c r="L137" i="31" s="1"/>
  <c r="K143" i="31"/>
  <c r="L143" i="31" s="1"/>
  <c r="K152" i="31"/>
  <c r="L152" i="31" s="1"/>
  <c r="K57" i="31"/>
  <c r="L57" i="31" s="1"/>
  <c r="M57" i="31" s="1"/>
  <c r="K49" i="31"/>
  <c r="L49" i="31" s="1"/>
  <c r="N49" i="31" s="1"/>
  <c r="K41" i="31"/>
  <c r="L41" i="31" s="1"/>
  <c r="M41" i="31" s="1"/>
  <c r="K33" i="31"/>
  <c r="L33" i="31" s="1"/>
  <c r="P33" i="31" s="1"/>
  <c r="K25" i="31"/>
  <c r="L25" i="31" s="1"/>
  <c r="P25" i="31" s="1"/>
  <c r="K17" i="31"/>
  <c r="L17" i="31" s="1"/>
  <c r="O17" i="31" s="1"/>
  <c r="K7" i="31"/>
  <c r="L7" i="31" s="1"/>
  <c r="N7" i="31" s="1"/>
  <c r="K50" i="31"/>
  <c r="L50" i="31" s="1"/>
  <c r="K42" i="31"/>
  <c r="L42" i="31" s="1"/>
  <c r="M42" i="31" s="1"/>
  <c r="K34" i="31"/>
  <c r="L34" i="31" s="1"/>
  <c r="M34" i="31" s="1"/>
  <c r="K26" i="31"/>
  <c r="L26" i="31" s="1"/>
  <c r="M26" i="31" s="1"/>
  <c r="K18" i="31"/>
  <c r="L18" i="31" s="1"/>
  <c r="N18" i="31" s="1"/>
  <c r="K8" i="31"/>
  <c r="L8" i="31" s="1"/>
  <c r="N8" i="31" s="1"/>
  <c r="K62" i="31"/>
  <c r="L62" i="31" s="1"/>
  <c r="K58" i="31"/>
  <c r="L58" i="31" s="1"/>
  <c r="P58" i="31" s="1"/>
  <c r="K63" i="31"/>
  <c r="L63" i="31" s="1"/>
  <c r="O63" i="31" s="1"/>
  <c r="K107" i="31"/>
  <c r="L107" i="31" s="1"/>
  <c r="K229" i="31"/>
  <c r="L229" i="31" s="1"/>
  <c r="K80" i="31"/>
  <c r="L80" i="31" s="1"/>
  <c r="K220" i="31"/>
  <c r="L220" i="31" s="1"/>
  <c r="K84" i="31"/>
  <c r="L84" i="31" s="1"/>
  <c r="K75" i="31"/>
  <c r="L75" i="31" s="1"/>
  <c r="K89" i="31"/>
  <c r="L89" i="31" s="1"/>
  <c r="K93" i="31"/>
  <c r="L93" i="31" s="1"/>
  <c r="K102" i="31"/>
  <c r="L102" i="31" s="1"/>
  <c r="K103" i="31"/>
  <c r="L103" i="31" s="1"/>
  <c r="K79" i="31"/>
  <c r="L79" i="31" s="1"/>
  <c r="K219" i="31"/>
  <c r="L219" i="31" s="1"/>
  <c r="K227" i="31"/>
  <c r="L227" i="31" s="1"/>
  <c r="K88" i="31"/>
  <c r="L88" i="31" s="1"/>
  <c r="L361" i="22"/>
  <c r="L119" i="22"/>
  <c r="L132" i="22"/>
  <c r="N15" i="22"/>
  <c r="M15" i="22"/>
  <c r="L117" i="22"/>
  <c r="N117" i="22"/>
  <c r="M320" i="22"/>
  <c r="N320" i="22"/>
  <c r="N538" i="22"/>
  <c r="L538" i="22"/>
  <c r="L517" i="22"/>
  <c r="N517" i="22"/>
  <c r="L199" i="22"/>
  <c r="N199" i="22"/>
  <c r="N270" i="22"/>
  <c r="L270" i="22"/>
  <c r="L14" i="22"/>
  <c r="N14" i="22"/>
  <c r="L308" i="22"/>
  <c r="M373" i="22"/>
  <c r="N373" i="22"/>
  <c r="L48" i="22"/>
  <c r="N48" i="22"/>
  <c r="N390" i="22"/>
  <c r="L390" i="22"/>
  <c r="N140" i="22"/>
  <c r="N104" i="22"/>
  <c r="L104" i="22"/>
  <c r="L652" i="22"/>
  <c r="N523" i="22"/>
  <c r="M523" i="22"/>
  <c r="N527" i="22"/>
  <c r="N631" i="22"/>
  <c r="L655" i="22"/>
  <c r="L427" i="22"/>
  <c r="L581" i="22"/>
  <c r="N132" i="24"/>
  <c r="N14" i="24"/>
  <c r="M71" i="24"/>
  <c r="L131" i="24"/>
  <c r="M377" i="22"/>
  <c r="N257" i="22"/>
  <c r="L163" i="22"/>
  <c r="N430" i="22"/>
  <c r="M27" i="24"/>
  <c r="K71" i="5"/>
  <c r="L71" i="5"/>
  <c r="K65" i="5"/>
  <c r="L65" i="5"/>
  <c r="K59" i="5"/>
  <c r="L59" i="5"/>
  <c r="H42" i="32"/>
  <c r="I42" i="32" s="1"/>
  <c r="H30" i="32"/>
  <c r="I30" i="32" s="1"/>
  <c r="K5" i="34"/>
  <c r="K67" i="31"/>
  <c r="L67" i="31" s="1"/>
  <c r="O67" i="31" s="1"/>
  <c r="K66" i="31"/>
  <c r="L66" i="31" s="1"/>
  <c r="N66" i="31" s="1"/>
  <c r="K14" i="31"/>
  <c r="L14" i="31" s="1"/>
  <c r="P14" i="31" s="1"/>
  <c r="K30" i="31"/>
  <c r="L30" i="31" s="1"/>
  <c r="N30" i="31" s="1"/>
  <c r="K46" i="31"/>
  <c r="L46" i="31" s="1"/>
  <c r="M46" i="31" s="1"/>
  <c r="K13" i="31"/>
  <c r="L13" i="31" s="1"/>
  <c r="N13" i="31" s="1"/>
  <c r="K29" i="31"/>
  <c r="L29" i="31" s="1"/>
  <c r="O29" i="31" s="1"/>
  <c r="K45" i="31"/>
  <c r="L45" i="31" s="1"/>
  <c r="N45" i="31" s="1"/>
  <c r="K10" i="31"/>
  <c r="L10" i="31" s="1"/>
  <c r="O10" i="31" s="1"/>
  <c r="K140" i="31"/>
  <c r="L140" i="31" s="1"/>
  <c r="K123" i="31"/>
  <c r="L123" i="31" s="1"/>
  <c r="K139" i="31"/>
  <c r="L139" i="31" s="1"/>
  <c r="O139" i="31" s="1"/>
  <c r="O21" i="49"/>
  <c r="O162" i="49"/>
  <c r="M162" i="49"/>
  <c r="N162" i="49"/>
  <c r="M141" i="49"/>
  <c r="O95" i="49"/>
  <c r="O34" i="49"/>
  <c r="M109" i="49"/>
  <c r="N37" i="49"/>
  <c r="K119" i="31"/>
  <c r="L119" i="31" s="1"/>
  <c r="O119" i="31" s="1"/>
  <c r="K166" i="31"/>
  <c r="L166" i="31" s="1"/>
  <c r="K202" i="31"/>
  <c r="L202" i="31" s="1"/>
  <c r="M202" i="31" s="1"/>
  <c r="K179" i="31"/>
  <c r="L179" i="31" s="1"/>
  <c r="K207" i="31"/>
  <c r="L207" i="31" s="1"/>
  <c r="O61" i="49"/>
  <c r="O134" i="49"/>
  <c r="H5" i="35"/>
  <c r="H11" i="35" s="1"/>
  <c r="I11" i="35" s="1"/>
  <c r="H154" i="35"/>
  <c r="I154" i="35" s="1"/>
  <c r="J154" i="35" s="1"/>
  <c r="H31" i="35"/>
  <c r="I31" i="35" s="1"/>
  <c r="K31" i="35" s="1"/>
  <c r="J228" i="35"/>
  <c r="L228" i="35"/>
  <c r="J248" i="35"/>
  <c r="J131" i="35"/>
  <c r="K154" i="35"/>
  <c r="H147" i="35"/>
  <c r="I147" i="35" s="1"/>
  <c r="J147" i="35" s="1"/>
  <c r="H145" i="35"/>
  <c r="I145" i="35" s="1"/>
  <c r="H137" i="35"/>
  <c r="I137" i="35" s="1"/>
  <c r="H140" i="35"/>
  <c r="I140" i="35" s="1"/>
  <c r="H158" i="35"/>
  <c r="I158" i="35" s="1"/>
  <c r="H150" i="35"/>
  <c r="I150" i="35" s="1"/>
  <c r="H155" i="35"/>
  <c r="I155" i="35" s="1"/>
  <c r="J155" i="35" s="1"/>
  <c r="H34" i="35"/>
  <c r="I34" i="35" s="1"/>
  <c r="L34" i="35" s="1"/>
  <c r="H30" i="35"/>
  <c r="I30" i="35" s="1"/>
  <c r="L30" i="35" s="1"/>
  <c r="H26" i="35"/>
  <c r="I26" i="35" s="1"/>
  <c r="K26" i="35" s="1"/>
  <c r="H22" i="35"/>
  <c r="I22" i="35" s="1"/>
  <c r="K22" i="35" s="1"/>
  <c r="H118" i="35"/>
  <c r="I118" i="35" s="1"/>
  <c r="J118" i="35" s="1"/>
  <c r="H43" i="35"/>
  <c r="I43" i="35" s="1"/>
  <c r="L43" i="35" s="1"/>
  <c r="H110" i="35"/>
  <c r="I110" i="35" s="1"/>
  <c r="K110" i="35" s="1"/>
  <c r="H41" i="35"/>
  <c r="I41" i="35" s="1"/>
  <c r="L41" i="35" s="1"/>
  <c r="H18" i="35"/>
  <c r="I18" i="35" s="1"/>
  <c r="J18" i="35" s="1"/>
  <c r="H17" i="35"/>
  <c r="I17" i="35" s="1"/>
  <c r="H218" i="35"/>
  <c r="I218" i="35" s="1"/>
  <c r="K218" i="35" s="1"/>
  <c r="H14" i="35"/>
  <c r="I14" i="35" s="1"/>
  <c r="H254" i="35"/>
  <c r="I254" i="35" s="1"/>
  <c r="K254" i="35" s="1"/>
  <c r="H237" i="35"/>
  <c r="I237" i="35" s="1"/>
  <c r="J237" i="35" s="1"/>
  <c r="H220" i="35"/>
  <c r="I220" i="35" s="1"/>
  <c r="K220" i="35" s="1"/>
  <c r="H133" i="35"/>
  <c r="I133" i="35" s="1"/>
  <c r="L133" i="35" s="1"/>
  <c r="H125" i="35"/>
  <c r="I125" i="35" s="1"/>
  <c r="L125" i="35" s="1"/>
  <c r="H116" i="35"/>
  <c r="I116" i="35" s="1"/>
  <c r="H108" i="35"/>
  <c r="I108" i="35" s="1"/>
  <c r="K108" i="35" s="1"/>
  <c r="H100" i="35"/>
  <c r="I100" i="35" s="1"/>
  <c r="H89" i="35"/>
  <c r="I89" i="35" s="1"/>
  <c r="J89" i="35" s="1"/>
  <c r="H240" i="35"/>
  <c r="I240" i="35" s="1"/>
  <c r="K240" i="35" s="1"/>
  <c r="H135" i="35"/>
  <c r="I135" i="35" s="1"/>
  <c r="H114" i="35"/>
  <c r="I114" i="35" s="1"/>
  <c r="H98" i="35"/>
  <c r="I98" i="35" s="1"/>
  <c r="H42" i="35"/>
  <c r="I42" i="35" s="1"/>
  <c r="H38" i="35"/>
  <c r="I38" i="35" s="1"/>
  <c r="L38" i="35" s="1"/>
  <c r="H264" i="35"/>
  <c r="I264" i="35" s="1"/>
  <c r="H214" i="35"/>
  <c r="I214" i="35" s="1"/>
  <c r="H210" i="35"/>
  <c r="I210" i="35" s="1"/>
  <c r="H206" i="35"/>
  <c r="I206" i="35" s="1"/>
  <c r="K206" i="35" s="1"/>
  <c r="H202" i="35"/>
  <c r="I202" i="35" s="1"/>
  <c r="H213" i="35"/>
  <c r="I213" i="35" s="1"/>
  <c r="H209" i="35"/>
  <c r="I209" i="35" s="1"/>
  <c r="H205" i="35"/>
  <c r="I205" i="35" s="1"/>
  <c r="J205" i="35" s="1"/>
  <c r="H263" i="35"/>
  <c r="I263" i="35" s="1"/>
  <c r="H255" i="35"/>
  <c r="I255" i="35" s="1"/>
  <c r="J255" i="35" s="1"/>
  <c r="H246" i="35"/>
  <c r="I246" i="35" s="1"/>
  <c r="H238" i="35"/>
  <c r="I238" i="35" s="1"/>
  <c r="K238" i="35" s="1"/>
  <c r="H229" i="35"/>
  <c r="I229" i="35" s="1"/>
  <c r="H221" i="35"/>
  <c r="I221" i="35" s="1"/>
  <c r="J221" i="35" s="1"/>
  <c r="H164" i="35"/>
  <c r="H141" i="35"/>
  <c r="I141" i="35" s="1"/>
  <c r="K141" i="35" s="1"/>
  <c r="H136" i="35"/>
  <c r="I136" i="35" s="1"/>
  <c r="H159" i="35"/>
  <c r="I159" i="35" s="1"/>
  <c r="H32" i="35"/>
  <c r="I32" i="35" s="1"/>
  <c r="K32" i="35" s="1"/>
  <c r="H24" i="35"/>
  <c r="I24" i="35" s="1"/>
  <c r="L24" i="35" s="1"/>
  <c r="H33" i="35"/>
  <c r="I33" i="35" s="1"/>
  <c r="K33" i="35" s="1"/>
  <c r="H29" i="35"/>
  <c r="I29" i="35" s="1"/>
  <c r="K29" i="35" s="1"/>
  <c r="H25" i="35"/>
  <c r="I25" i="35" s="1"/>
  <c r="L25" i="35" s="1"/>
  <c r="H21" i="35"/>
  <c r="I21" i="35" s="1"/>
  <c r="J21" i="35" s="1"/>
  <c r="H102" i="35"/>
  <c r="I102" i="35" s="1"/>
  <c r="H231" i="35"/>
  <c r="I231" i="35" s="1"/>
  <c r="H37" i="35"/>
  <c r="I37" i="35" s="1"/>
  <c r="H19" i="35"/>
  <c r="I19" i="35" s="1"/>
  <c r="H16" i="35"/>
  <c r="I16" i="35" s="1"/>
  <c r="H245" i="35"/>
  <c r="I245" i="35" s="1"/>
  <c r="H163" i="35"/>
  <c r="I163" i="35" s="1"/>
  <c r="H120" i="35"/>
  <c r="I120" i="35" s="1"/>
  <c r="H104" i="35"/>
  <c r="I104" i="35" s="1"/>
  <c r="H257" i="35"/>
  <c r="I257" i="35" s="1"/>
  <c r="H127" i="35"/>
  <c r="I127" i="35" s="1"/>
  <c r="H44" i="35"/>
  <c r="I44" i="35" s="1"/>
  <c r="H36" i="35"/>
  <c r="I36" i="35" s="1"/>
  <c r="H212" i="35"/>
  <c r="I212" i="35" s="1"/>
  <c r="H204" i="35"/>
  <c r="I204" i="35" s="1"/>
  <c r="H211" i="35"/>
  <c r="I211" i="35" s="1"/>
  <c r="H203" i="35"/>
  <c r="I203" i="35" s="1"/>
  <c r="H252" i="35"/>
  <c r="I252" i="35" s="1"/>
  <c r="L252" i="35" s="1"/>
  <c r="H235" i="35"/>
  <c r="I235" i="35" s="1"/>
  <c r="K235" i="35" s="1"/>
  <c r="H219" i="35"/>
  <c r="I219" i="35" s="1"/>
  <c r="J219" i="35" s="1"/>
  <c r="H134" i="35"/>
  <c r="I134" i="35" s="1"/>
  <c r="L134" i="35" s="1"/>
  <c r="H130" i="35"/>
  <c r="I130" i="35" s="1"/>
  <c r="H126" i="35"/>
  <c r="I126" i="35" s="1"/>
  <c r="L126" i="35" s="1"/>
  <c r="H121" i="35"/>
  <c r="I121" i="35" s="1"/>
  <c r="H119" i="35"/>
  <c r="I119" i="35" s="1"/>
  <c r="K119" i="35" s="1"/>
  <c r="H117" i="35"/>
  <c r="I117" i="35" s="1"/>
  <c r="L117" i="35" s="1"/>
  <c r="H115" i="35"/>
  <c r="I115" i="35" s="1"/>
  <c r="H113" i="35"/>
  <c r="I113" i="35" s="1"/>
  <c r="H111" i="35"/>
  <c r="I111" i="35" s="1"/>
  <c r="K111" i="35" s="1"/>
  <c r="H109" i="35"/>
  <c r="I109" i="35" s="1"/>
  <c r="H107" i="35"/>
  <c r="I107" i="35" s="1"/>
  <c r="H105" i="35"/>
  <c r="I105" i="35" s="1"/>
  <c r="K105" i="35" s="1"/>
  <c r="H103" i="35"/>
  <c r="I103" i="35" s="1"/>
  <c r="K103" i="35" s="1"/>
  <c r="H101" i="35"/>
  <c r="I101" i="35" s="1"/>
  <c r="L101" i="35" s="1"/>
  <c r="H99" i="35"/>
  <c r="I99" i="35" s="1"/>
  <c r="H97" i="35"/>
  <c r="I97" i="35" s="1"/>
  <c r="K97" i="35" s="1"/>
  <c r="H94" i="35"/>
  <c r="I94" i="35" s="1"/>
  <c r="L94" i="35" s="1"/>
  <c r="H92" i="35"/>
  <c r="I92" i="35" s="1"/>
  <c r="J92" i="35" s="1"/>
  <c r="H88" i="35"/>
  <c r="I88" i="35" s="1"/>
  <c r="H87" i="35"/>
  <c r="I87" i="35" s="1"/>
  <c r="K87" i="35" s="1"/>
  <c r="H86" i="35"/>
  <c r="I86" i="35" s="1"/>
  <c r="K86" i="35" s="1"/>
  <c r="H85" i="35"/>
  <c r="I85" i="35" s="1"/>
  <c r="H84" i="35"/>
  <c r="I84" i="35" s="1"/>
  <c r="H83" i="35"/>
  <c r="I83" i="35" s="1"/>
  <c r="L83" i="35" s="1"/>
  <c r="H82" i="35"/>
  <c r="I82" i="35" s="1"/>
  <c r="L82" i="35" s="1"/>
  <c r="H81" i="35"/>
  <c r="I81" i="35" s="1"/>
  <c r="H78" i="35"/>
  <c r="I78" i="35" s="1"/>
  <c r="H77" i="35"/>
  <c r="I77" i="35" s="1"/>
  <c r="K77" i="35" s="1"/>
  <c r="H76" i="35"/>
  <c r="I76" i="35" s="1"/>
  <c r="L76" i="35" s="1"/>
  <c r="H75" i="35"/>
  <c r="I75" i="35" s="1"/>
  <c r="L75" i="35" s="1"/>
  <c r="H74" i="35"/>
  <c r="I74" i="35" s="1"/>
  <c r="H73" i="35"/>
  <c r="I73" i="35" s="1"/>
  <c r="L73" i="35" s="1"/>
  <c r="H72" i="35"/>
  <c r="I72" i="35" s="1"/>
  <c r="L72" i="35" s="1"/>
  <c r="H71" i="35"/>
  <c r="I71" i="35" s="1"/>
  <c r="J71" i="35" s="1"/>
  <c r="H70" i="35"/>
  <c r="I70" i="35" s="1"/>
  <c r="H69" i="35"/>
  <c r="I69" i="35" s="1"/>
  <c r="K69" i="35" s="1"/>
  <c r="H68" i="35"/>
  <c r="I68" i="35" s="1"/>
  <c r="K68" i="35" s="1"/>
  <c r="H67" i="35"/>
  <c r="I67" i="35" s="1"/>
  <c r="H66" i="35"/>
  <c r="I66" i="35" s="1"/>
  <c r="H64" i="35"/>
  <c r="I64" i="35" s="1"/>
  <c r="K64" i="35" s="1"/>
  <c r="H63" i="35"/>
  <c r="I63" i="35" s="1"/>
  <c r="L63" i="35" s="1"/>
  <c r="H62" i="35"/>
  <c r="I62" i="35" s="1"/>
  <c r="H61" i="35"/>
  <c r="I61" i="35" s="1"/>
  <c r="H60" i="35"/>
  <c r="I60" i="35" s="1"/>
  <c r="L60" i="35" s="1"/>
  <c r="H59" i="35"/>
  <c r="I59" i="35" s="1"/>
  <c r="L59" i="35" s="1"/>
  <c r="H58" i="35"/>
  <c r="I58" i="35" s="1"/>
  <c r="H57" i="35"/>
  <c r="I57" i="35" s="1"/>
  <c r="H56" i="35"/>
  <c r="I56" i="35" s="1"/>
  <c r="L56" i="35" s="1"/>
  <c r="H55" i="35"/>
  <c r="I55" i="35" s="1"/>
  <c r="L55" i="35" s="1"/>
  <c r="H54" i="35"/>
  <c r="I54" i="35" s="1"/>
  <c r="J54" i="35" s="1"/>
  <c r="H53" i="35"/>
  <c r="I53" i="35" s="1"/>
  <c r="H52" i="35"/>
  <c r="I52" i="35" s="1"/>
  <c r="K52" i="35" s="1"/>
  <c r="H51" i="35"/>
  <c r="I51" i="35" s="1"/>
  <c r="L51" i="35" s="1"/>
  <c r="H50" i="35"/>
  <c r="I50" i="35" s="1"/>
  <c r="H49" i="35"/>
  <c r="I49" i="35" s="1"/>
  <c r="H48" i="35"/>
  <c r="I48" i="35" s="1"/>
  <c r="L48" i="35" s="1"/>
  <c r="H47" i="35"/>
  <c r="I47" i="35" s="1"/>
  <c r="K47" i="35" s="1"/>
  <c r="H46" i="35"/>
  <c r="I46" i="35" s="1"/>
  <c r="H45" i="35"/>
  <c r="I45" i="35" s="1"/>
  <c r="H224" i="35"/>
  <c r="I224" i="35" s="1"/>
  <c r="H225" i="35"/>
  <c r="I225" i="35" s="1"/>
  <c r="H227" i="35"/>
  <c r="I227" i="35" s="1"/>
  <c r="H230" i="35"/>
  <c r="I230" i="35" s="1"/>
  <c r="H232" i="35"/>
  <c r="I232" i="35" s="1"/>
  <c r="K232" i="35" s="1"/>
  <c r="H236" i="35"/>
  <c r="I236" i="35" s="1"/>
  <c r="H241" i="35"/>
  <c r="I241" i="35" s="1"/>
  <c r="H242" i="35"/>
  <c r="I242" i="35" s="1"/>
  <c r="L242" i="35" s="1"/>
  <c r="H244" i="35"/>
  <c r="I244" i="35" s="1"/>
  <c r="K244" i="35" s="1"/>
  <c r="H247" i="35"/>
  <c r="I247" i="35" s="1"/>
  <c r="K247" i="35" s="1"/>
  <c r="H250" i="35"/>
  <c r="I250" i="35" s="1"/>
  <c r="K250" i="35" s="1"/>
  <c r="H253" i="35"/>
  <c r="I253" i="35" s="1"/>
  <c r="K253" i="35" s="1"/>
  <c r="H258" i="35"/>
  <c r="I258" i="35" s="1"/>
  <c r="H259" i="35"/>
  <c r="I259" i="35" s="1"/>
  <c r="H261" i="35"/>
  <c r="I261" i="35" s="1"/>
  <c r="L128" i="35"/>
  <c r="L112" i="35"/>
  <c r="L223" i="35"/>
  <c r="L15" i="35"/>
  <c r="H256" i="35"/>
  <c r="I256" i="35" s="1"/>
  <c r="L256" i="35" s="1"/>
  <c r="H239" i="35"/>
  <c r="I239" i="35" s="1"/>
  <c r="J239" i="35" s="1"/>
  <c r="H222" i="35"/>
  <c r="I222" i="35" s="1"/>
  <c r="L222" i="35" s="1"/>
  <c r="H124" i="35"/>
  <c r="I124" i="35" s="1"/>
  <c r="H132" i="35"/>
  <c r="I132" i="35" s="1"/>
  <c r="H226" i="35"/>
  <c r="I226" i="35" s="1"/>
  <c r="H260" i="35"/>
  <c r="I260" i="35" s="1"/>
  <c r="K260" i="35" s="1"/>
  <c r="H215" i="35"/>
  <c r="I215" i="35" s="1"/>
  <c r="H216" i="35"/>
  <c r="I216" i="35" s="1"/>
  <c r="H106" i="35"/>
  <c r="I106" i="35" s="1"/>
  <c r="H95" i="35"/>
  <c r="I95" i="35" s="1"/>
  <c r="H129" i="35"/>
  <c r="I129" i="35" s="1"/>
  <c r="H262" i="35"/>
  <c r="I262" i="35" s="1"/>
  <c r="H123" i="35"/>
  <c r="I123" i="35" s="1"/>
  <c r="L123" i="35" s="1"/>
  <c r="H93" i="35"/>
  <c r="I93" i="35" s="1"/>
  <c r="L93" i="35" s="1"/>
  <c r="H39" i="35"/>
  <c r="I39" i="35" s="1"/>
  <c r="H27" i="35"/>
  <c r="I27" i="35" s="1"/>
  <c r="J27" i="35" s="1"/>
  <c r="H35" i="35"/>
  <c r="I35" i="35" s="1"/>
  <c r="K35" i="35" s="1"/>
  <c r="H151" i="35"/>
  <c r="I151" i="35" s="1"/>
  <c r="H144" i="35"/>
  <c r="I144" i="35" s="1"/>
  <c r="K144" i="35" s="1"/>
  <c r="J201" i="35"/>
  <c r="L201" i="35"/>
  <c r="K201" i="35"/>
  <c r="H149" i="35"/>
  <c r="I149" i="35" s="1"/>
  <c r="J149" i="35" s="1"/>
  <c r="H153" i="35"/>
  <c r="I153" i="35" s="1"/>
  <c r="K153" i="35" s="1"/>
  <c r="H157" i="35"/>
  <c r="I157" i="35" s="1"/>
  <c r="J157" i="35" s="1"/>
  <c r="H148" i="35"/>
  <c r="I148" i="35" s="1"/>
  <c r="K148" i="35" s="1"/>
  <c r="H152" i="35"/>
  <c r="I152" i="35" s="1"/>
  <c r="L152" i="35" s="1"/>
  <c r="H156" i="35"/>
  <c r="I156" i="35" s="1"/>
  <c r="J156" i="35" s="1"/>
  <c r="H160" i="35"/>
  <c r="I160" i="35" s="1"/>
  <c r="L160" i="35" s="1"/>
  <c r="H138" i="35"/>
  <c r="I138" i="35" s="1"/>
  <c r="K138" i="35" s="1"/>
  <c r="H142" i="35"/>
  <c r="I142" i="35" s="1"/>
  <c r="L142" i="35" s="1"/>
  <c r="H146" i="35"/>
  <c r="I146" i="35" s="1"/>
  <c r="J146" i="35" s="1"/>
  <c r="H139" i="35"/>
  <c r="I139" i="35" s="1"/>
  <c r="J139" i="35" s="1"/>
  <c r="H143" i="35"/>
  <c r="I143" i="35" s="1"/>
  <c r="L143" i="35" s="1"/>
  <c r="K230" i="35"/>
  <c r="K162" i="35"/>
  <c r="K128" i="35"/>
  <c r="K246" i="35"/>
  <c r="L58" i="35"/>
  <c r="L114" i="35"/>
  <c r="K118" i="35"/>
  <c r="L118" i="35"/>
  <c r="M163" i="31"/>
  <c r="O114" i="31"/>
  <c r="O108" i="45"/>
  <c r="N108" i="45"/>
  <c r="N119" i="45"/>
  <c r="J110" i="35"/>
  <c r="N83" i="45"/>
  <c r="J42" i="39"/>
  <c r="K42" i="39"/>
  <c r="K28" i="32"/>
  <c r="L28" i="32"/>
  <c r="K34" i="32"/>
  <c r="J34" i="32"/>
  <c r="J11" i="32"/>
  <c r="K11" i="32"/>
  <c r="N19" i="28"/>
  <c r="M19" i="28"/>
  <c r="O19" i="28"/>
  <c r="O13" i="28"/>
  <c r="M13" i="28"/>
  <c r="J41" i="32"/>
  <c r="K41" i="32"/>
  <c r="K7" i="32"/>
  <c r="L7" i="32"/>
  <c r="J7" i="32"/>
  <c r="J15" i="39"/>
  <c r="K15" i="39"/>
  <c r="L40" i="39"/>
  <c r="J40" i="39"/>
  <c r="J16" i="26"/>
  <c r="L30" i="22"/>
  <c r="N30" i="22"/>
  <c r="L69" i="22"/>
  <c r="N69" i="22"/>
  <c r="M69" i="22"/>
  <c r="N120" i="22"/>
  <c r="M120" i="22"/>
  <c r="M354" i="22"/>
  <c r="N354" i="22"/>
  <c r="L416" i="22"/>
  <c r="N416" i="22"/>
  <c r="M76" i="22"/>
  <c r="N76" i="22"/>
  <c r="N77" i="22"/>
  <c r="M77" i="22"/>
  <c r="L77" i="22"/>
  <c r="N493" i="22"/>
  <c r="M493" i="22"/>
  <c r="L493" i="22"/>
  <c r="L410" i="22"/>
  <c r="N410" i="22"/>
  <c r="M103" i="22"/>
  <c r="L103" i="22"/>
  <c r="N103" i="22"/>
  <c r="L222" i="22"/>
  <c r="N222" i="22"/>
  <c r="L227" i="22"/>
  <c r="N227" i="22"/>
  <c r="M227" i="22"/>
  <c r="L501" i="22"/>
  <c r="N501" i="22"/>
  <c r="L568" i="22"/>
  <c r="N568" i="22"/>
  <c r="M568" i="22"/>
  <c r="N600" i="22"/>
  <c r="L600" i="22"/>
  <c r="N586" i="22"/>
  <c r="M586" i="22"/>
  <c r="L586" i="22"/>
  <c r="N509" i="22"/>
  <c r="L509" i="22"/>
  <c r="N555" i="22"/>
  <c r="L555" i="22"/>
  <c r="N587" i="22"/>
  <c r="L587" i="22"/>
  <c r="N619" i="22"/>
  <c r="M619" i="22"/>
  <c r="N210" i="22"/>
  <c r="M210" i="22"/>
  <c r="L210" i="22"/>
  <c r="N232" i="22"/>
  <c r="M232" i="22"/>
  <c r="L12" i="22"/>
  <c r="N12" i="22"/>
  <c r="M12" i="22"/>
  <c r="N129" i="22"/>
  <c r="M129" i="22"/>
  <c r="L129" i="22"/>
  <c r="L226" i="35"/>
  <c r="K243" i="35"/>
  <c r="J243" i="35"/>
  <c r="L243" i="35"/>
  <c r="O29" i="45"/>
  <c r="N29" i="45"/>
  <c r="O67" i="45"/>
  <c r="N67" i="45"/>
  <c r="J46" i="32"/>
  <c r="L46" i="32"/>
  <c r="K46" i="32"/>
  <c r="J23" i="39"/>
  <c r="L9" i="39"/>
  <c r="K9" i="39"/>
  <c r="K23" i="32"/>
  <c r="L23" i="32"/>
  <c r="J39" i="32"/>
  <c r="L39" i="32"/>
  <c r="K39" i="32"/>
  <c r="K47" i="32"/>
  <c r="L47" i="32"/>
  <c r="L6" i="32"/>
  <c r="K6" i="32"/>
  <c r="N12" i="28"/>
  <c r="M12" i="28"/>
  <c r="L54" i="32"/>
  <c r="K54" i="32"/>
  <c r="J54" i="32"/>
  <c r="N105" i="22"/>
  <c r="L105" i="22"/>
  <c r="L59" i="22"/>
  <c r="N59" i="22"/>
  <c r="M440" i="22"/>
  <c r="N440" i="22"/>
  <c r="L440" i="22"/>
  <c r="M112" i="22"/>
  <c r="N112" i="22"/>
  <c r="L328" i="22"/>
  <c r="N328" i="22"/>
  <c r="M328" i="22"/>
  <c r="N381" i="22"/>
  <c r="M381" i="22"/>
  <c r="L108" i="22"/>
  <c r="N108" i="22"/>
  <c r="N118" i="22"/>
  <c r="L118" i="22"/>
  <c r="L371" i="22"/>
  <c r="N371" i="22"/>
  <c r="N303" i="22"/>
  <c r="L303" i="22"/>
  <c r="L239" i="22"/>
  <c r="N239" i="22"/>
  <c r="N397" i="22"/>
  <c r="L397" i="22"/>
  <c r="N480" i="22"/>
  <c r="L480" i="22"/>
  <c r="N520" i="22"/>
  <c r="L520" i="22"/>
  <c r="L584" i="22"/>
  <c r="N584" i="22"/>
  <c r="L664" i="22"/>
  <c r="N664" i="22"/>
  <c r="M664" i="22"/>
  <c r="L539" i="22"/>
  <c r="N539" i="22"/>
  <c r="N571" i="22"/>
  <c r="M571" i="22"/>
  <c r="L603" i="22"/>
  <c r="N603" i="22"/>
  <c r="N224" i="22"/>
  <c r="M224" i="22"/>
  <c r="L316" i="22"/>
  <c r="N316" i="22"/>
  <c r="M316" i="22"/>
  <c r="L36" i="22"/>
  <c r="N36" i="22"/>
  <c r="L176" i="22"/>
  <c r="N176" i="22"/>
  <c r="M176" i="22"/>
  <c r="L16" i="32"/>
  <c r="L14" i="32"/>
  <c r="K15" i="32"/>
  <c r="K16" i="32"/>
  <c r="L141" i="22"/>
  <c r="L92" i="22"/>
  <c r="L234" i="22"/>
  <c r="J15" i="32"/>
  <c r="L66" i="5"/>
  <c r="O54" i="49"/>
  <c r="M16" i="49"/>
  <c r="N16" i="49"/>
  <c r="M9" i="49"/>
  <c r="O9" i="49"/>
  <c r="O120" i="49"/>
  <c r="N120" i="49"/>
  <c r="O128" i="49"/>
  <c r="M152" i="49"/>
  <c r="N152" i="49"/>
  <c r="M184" i="49"/>
  <c r="O167" i="49"/>
  <c r="N167" i="49"/>
  <c r="O183" i="49"/>
  <c r="O108" i="49"/>
  <c r="N108" i="49"/>
  <c r="M93" i="49"/>
  <c r="O93" i="49"/>
  <c r="M84" i="49"/>
  <c r="N84" i="49"/>
  <c r="O76" i="49"/>
  <c r="O59" i="49"/>
  <c r="N59" i="49"/>
  <c r="N17" i="49"/>
  <c r="O10" i="49"/>
  <c r="N154" i="49"/>
  <c r="O154" i="49"/>
  <c r="O62" i="49"/>
  <c r="O18" i="49"/>
  <c r="O140" i="49"/>
  <c r="N79" i="49"/>
  <c r="L21" i="18"/>
  <c r="K21" i="18"/>
  <c r="J33" i="18"/>
  <c r="L33" i="18"/>
  <c r="K31" i="18"/>
  <c r="J31" i="18"/>
  <c r="K29" i="18"/>
  <c r="J7" i="18"/>
  <c r="L7" i="18"/>
  <c r="K10" i="18"/>
  <c r="K8" i="18"/>
  <c r="L8" i="18"/>
  <c r="K27" i="18"/>
  <c r="J29" i="18"/>
  <c r="K7" i="18"/>
  <c r="K33" i="18"/>
  <c r="J24" i="18"/>
  <c r="L24" i="18"/>
  <c r="K24" i="18"/>
  <c r="L5" i="18"/>
  <c r="K5" i="18"/>
  <c r="L39" i="18"/>
  <c r="K39" i="18"/>
  <c r="J11" i="18"/>
  <c r="L11" i="18"/>
  <c r="K6" i="18"/>
  <c r="L6" i="18"/>
  <c r="K13" i="18"/>
  <c r="J13" i="18"/>
  <c r="J14" i="18"/>
  <c r="L14" i="18"/>
  <c r="K30" i="18"/>
  <c r="J30" i="18"/>
  <c r="J15" i="18"/>
  <c r="K18" i="18"/>
  <c r="H20" i="18"/>
  <c r="I20" i="18" s="1"/>
  <c r="H17" i="18"/>
  <c r="I17" i="18" s="1"/>
  <c r="H34" i="18"/>
  <c r="I34" i="18" s="1"/>
  <c r="J34" i="18" s="1"/>
  <c r="H16" i="18"/>
  <c r="I16" i="18" s="1"/>
  <c r="H35" i="18"/>
  <c r="I35" i="18" s="1"/>
  <c r="H32" i="18"/>
  <c r="I32" i="18" s="1"/>
  <c r="J32" i="18" s="1"/>
  <c r="H38" i="18"/>
  <c r="I38" i="18" s="1"/>
  <c r="K38" i="18" s="1"/>
  <c r="L18" i="18"/>
  <c r="L34" i="36"/>
  <c r="M15" i="36"/>
  <c r="K23" i="36"/>
  <c r="M44" i="36"/>
  <c r="M13" i="36"/>
  <c r="L55" i="36"/>
  <c r="K7" i="36"/>
  <c r="K24" i="36"/>
  <c r="M49" i="36"/>
  <c r="L41" i="36"/>
  <c r="M16" i="36"/>
  <c r="M19" i="36"/>
  <c r="L38" i="36"/>
  <c r="L46" i="36"/>
  <c r="L11" i="36"/>
  <c r="L9" i="36"/>
  <c r="K26" i="36"/>
  <c r="L36" i="36"/>
  <c r="M28" i="36"/>
  <c r="L8" i="36"/>
  <c r="L37" i="36"/>
  <c r="K22" i="36"/>
  <c r="L47" i="36"/>
  <c r="K51" i="36"/>
  <c r="L6" i="34"/>
  <c r="K6" i="34"/>
  <c r="L19" i="34"/>
  <c r="K19" i="34"/>
  <c r="K14" i="34"/>
  <c r="L14" i="34"/>
  <c r="K20" i="34"/>
  <c r="L33" i="5"/>
  <c r="J33" i="5"/>
  <c r="L39" i="5"/>
  <c r="J32" i="5"/>
  <c r="J40" i="5"/>
  <c r="J30" i="5"/>
  <c r="N73" i="31"/>
  <c r="J48" i="40"/>
  <c r="K48" i="40"/>
  <c r="L51" i="40"/>
  <c r="L34" i="40"/>
  <c r="L165" i="40"/>
  <c r="L157" i="40"/>
  <c r="K157" i="40"/>
  <c r="L162" i="40"/>
  <c r="J191" i="40"/>
  <c r="K174" i="40"/>
  <c r="K38" i="40"/>
  <c r="L133" i="40"/>
  <c r="J133" i="40"/>
  <c r="L73" i="40"/>
  <c r="J73" i="40"/>
  <c r="K70" i="40"/>
  <c r="L131" i="40"/>
  <c r="L206" i="40"/>
  <c r="L28" i="40"/>
  <c r="J197" i="40"/>
  <c r="L17" i="40"/>
  <c r="J17" i="40"/>
  <c r="K152" i="40"/>
  <c r="J97" i="40"/>
  <c r="L149" i="40"/>
  <c r="J39" i="40"/>
  <c r="L47" i="40"/>
  <c r="J122" i="40"/>
  <c r="J144" i="40"/>
  <c r="J31" i="40"/>
  <c r="K83" i="40"/>
  <c r="J136" i="40"/>
  <c r="K76" i="40"/>
  <c r="K25" i="40"/>
  <c r="J130" i="40"/>
  <c r="K18" i="40"/>
  <c r="J189" i="40"/>
  <c r="K132" i="40"/>
  <c r="L174" i="40"/>
  <c r="J103" i="40"/>
  <c r="K120" i="40"/>
  <c r="K191" i="40"/>
  <c r="K144" i="40"/>
  <c r="L48" i="40"/>
  <c r="L136" i="40"/>
  <c r="J34" i="40"/>
  <c r="K162" i="40"/>
  <c r="K127" i="40"/>
  <c r="J114" i="40"/>
  <c r="J104" i="40"/>
  <c r="K141" i="40"/>
  <c r="J135" i="40"/>
  <c r="J148" i="40"/>
  <c r="L182" i="40"/>
  <c r="L125" i="40"/>
  <c r="L177" i="40"/>
  <c r="J60" i="40"/>
  <c r="L105" i="40"/>
  <c r="K80" i="40"/>
  <c r="K106" i="40"/>
  <c r="J192" i="40"/>
  <c r="K192" i="40"/>
  <c r="J81" i="40"/>
  <c r="L61" i="40"/>
  <c r="K78" i="40"/>
  <c r="L65" i="40"/>
  <c r="L198" i="40"/>
  <c r="K56" i="40"/>
  <c r="J138" i="40"/>
  <c r="L138" i="40"/>
  <c r="L150" i="40"/>
  <c r="H9" i="40"/>
  <c r="I9" i="40" s="1"/>
  <c r="H205" i="40"/>
  <c r="I205" i="40" s="1"/>
  <c r="H20" i="40"/>
  <c r="I20" i="40" s="1"/>
  <c r="H46" i="40"/>
  <c r="I46" i="40" s="1"/>
  <c r="H64" i="40"/>
  <c r="I64" i="40" s="1"/>
  <c r="H119" i="40"/>
  <c r="I119" i="40" s="1"/>
  <c r="H199" i="40"/>
  <c r="I199" i="40" s="1"/>
  <c r="H110" i="40"/>
  <c r="I110" i="40" s="1"/>
  <c r="H121" i="40"/>
  <c r="I121" i="40" s="1"/>
  <c r="H160" i="40"/>
  <c r="I160" i="40" s="1"/>
  <c r="H184" i="40"/>
  <c r="I184" i="40" s="1"/>
  <c r="H75" i="40"/>
  <c r="I75" i="40" s="1"/>
  <c r="H32" i="40"/>
  <c r="I32" i="40" s="1"/>
  <c r="H108" i="40"/>
  <c r="I108" i="40" s="1"/>
  <c r="H190" i="40"/>
  <c r="I190" i="40" s="1"/>
  <c r="H118" i="40"/>
  <c r="I118" i="40" s="1"/>
  <c r="H10" i="40"/>
  <c r="I10" i="40" s="1"/>
  <c r="H59" i="40"/>
  <c r="I59" i="40" s="1"/>
  <c r="H134" i="40"/>
  <c r="I134" i="40" s="1"/>
  <c r="H151" i="40"/>
  <c r="I151" i="40" s="1"/>
  <c r="H74" i="40"/>
  <c r="I74" i="40" s="1"/>
  <c r="H201" i="40"/>
  <c r="I201" i="40" s="1"/>
  <c r="H69" i="40"/>
  <c r="I69" i="40" s="1"/>
  <c r="H27" i="40"/>
  <c r="I27" i="40" s="1"/>
  <c r="H82" i="40"/>
  <c r="I82" i="40" s="1"/>
  <c r="H77" i="40"/>
  <c r="I77" i="40" s="1"/>
  <c r="H111" i="40"/>
  <c r="I111" i="40" s="1"/>
  <c r="H26" i="40"/>
  <c r="I26" i="40" s="1"/>
  <c r="H140" i="40"/>
  <c r="I140" i="40" s="1"/>
  <c r="H53" i="40"/>
  <c r="I53" i="40" s="1"/>
  <c r="M52" i="36"/>
  <c r="L52" i="36"/>
  <c r="L50" i="36"/>
  <c r="M50" i="36"/>
  <c r="M42" i="36"/>
  <c r="L42" i="36"/>
  <c r="L31" i="36"/>
  <c r="K31" i="36"/>
  <c r="K20" i="36"/>
  <c r="M20" i="36"/>
  <c r="M5" i="36"/>
  <c r="K5" i="36"/>
  <c r="K16" i="36"/>
  <c r="L30" i="36"/>
  <c r="K30" i="36"/>
  <c r="L45" i="36"/>
  <c r="M45" i="36"/>
  <c r="L10" i="36"/>
  <c r="M10" i="36"/>
  <c r="M54" i="36"/>
  <c r="L54" i="36"/>
  <c r="K54" i="36"/>
  <c r="K12" i="36"/>
  <c r="L12" i="36"/>
  <c r="M35" i="36"/>
  <c r="L35" i="36"/>
  <c r="M27" i="36"/>
  <c r="K27" i="36"/>
  <c r="L57" i="36"/>
  <c r="K57" i="36"/>
  <c r="K39" i="36"/>
  <c r="M39" i="36"/>
  <c r="M21" i="36"/>
  <c r="K21" i="36"/>
  <c r="M40" i="36"/>
  <c r="K40" i="36"/>
  <c r="M6" i="36"/>
  <c r="L6" i="36"/>
  <c r="K14" i="36"/>
  <c r="L59" i="36"/>
  <c r="K59" i="36"/>
  <c r="L29" i="36"/>
  <c r="M29" i="36"/>
  <c r="L43" i="36"/>
  <c r="K43" i="36"/>
  <c r="M32" i="36"/>
  <c r="L32" i="36"/>
  <c r="K33" i="36"/>
  <c r="M51" i="36"/>
  <c r="L10" i="34"/>
  <c r="K13" i="34"/>
  <c r="K11" i="34"/>
  <c r="L29" i="5"/>
  <c r="J29" i="5"/>
  <c r="L42" i="5"/>
  <c r="J42" i="5"/>
  <c r="J27" i="5"/>
  <c r="J46" i="5"/>
  <c r="J28" i="5"/>
  <c r="J68" i="5"/>
  <c r="J11" i="5"/>
  <c r="J21" i="5"/>
  <c r="J7" i="5"/>
  <c r="J10" i="5"/>
  <c r="J16" i="5"/>
  <c r="L12" i="5"/>
  <c r="L68" i="5"/>
  <c r="K8" i="34"/>
  <c r="L8" i="34"/>
  <c r="K7" i="34"/>
  <c r="L7" i="34"/>
  <c r="J12" i="34"/>
  <c r="L12" i="34"/>
  <c r="K12" i="34"/>
  <c r="L18" i="34"/>
  <c r="K18" i="34"/>
  <c r="J18" i="34"/>
  <c r="J22" i="34"/>
  <c r="L22" i="34"/>
  <c r="K22" i="34"/>
  <c r="K9" i="34"/>
  <c r="L9" i="34"/>
  <c r="J15" i="34"/>
  <c r="J13" i="34"/>
  <c r="K60" i="5"/>
  <c r="L60" i="5"/>
  <c r="K56" i="5"/>
  <c r="L56" i="5"/>
  <c r="K69" i="5"/>
  <c r="L69" i="5"/>
  <c r="K63" i="5"/>
  <c r="L63" i="5"/>
  <c r="K57" i="5"/>
  <c r="L57" i="5"/>
  <c r="K70" i="5"/>
  <c r="J70" i="5"/>
  <c r="K64" i="5"/>
  <c r="L64" i="5"/>
  <c r="K58" i="5"/>
  <c r="J58" i="5"/>
  <c r="K62" i="5"/>
  <c r="L62" i="5"/>
  <c r="K53" i="5"/>
  <c r="L53" i="5"/>
  <c r="J18" i="5"/>
  <c r="L6" i="5"/>
  <c r="J57" i="5"/>
  <c r="J23" i="5"/>
  <c r="J20" i="5"/>
  <c r="J22" i="5"/>
  <c r="J13" i="5"/>
  <c r="J69" i="5"/>
  <c r="J61" i="5"/>
  <c r="J41" i="5"/>
  <c r="J63" i="5"/>
  <c r="J34" i="5"/>
  <c r="J12" i="5"/>
  <c r="J45" i="5"/>
  <c r="J43" i="5"/>
  <c r="J9" i="5"/>
  <c r="J39" i="5"/>
  <c r="J38" i="5"/>
  <c r="J62" i="5"/>
  <c r="J56" i="5"/>
  <c r="L5" i="5"/>
  <c r="L34" i="5"/>
  <c r="L17" i="5"/>
  <c r="L47" i="5"/>
  <c r="L41" i="5"/>
  <c r="L21" i="5"/>
  <c r="L9" i="5"/>
  <c r="L70" i="5"/>
  <c r="L61" i="5"/>
  <c r="J6" i="5"/>
  <c r="N34" i="47"/>
  <c r="M34" i="47"/>
  <c r="L38" i="47"/>
  <c r="N38" i="47"/>
  <c r="M38" i="47"/>
  <c r="L42" i="47"/>
  <c r="M42" i="47"/>
  <c r="N42" i="47"/>
  <c r="L46" i="47"/>
  <c r="N46" i="47"/>
  <c r="M46" i="47"/>
  <c r="J146" i="40"/>
  <c r="K146" i="40"/>
  <c r="L146" i="40"/>
  <c r="K100" i="40"/>
  <c r="J100" i="40"/>
  <c r="L100" i="40"/>
  <c r="K41" i="40"/>
  <c r="J41" i="40"/>
  <c r="L41" i="40"/>
  <c r="K101" i="40"/>
  <c r="L101" i="40"/>
  <c r="J101" i="40"/>
  <c r="J180" i="40"/>
  <c r="K180" i="40"/>
  <c r="L180" i="40"/>
  <c r="L203" i="40"/>
  <c r="J203" i="40"/>
  <c r="K203" i="40"/>
  <c r="K86" i="40"/>
  <c r="L86" i="40"/>
  <c r="P92" i="31"/>
  <c r="N92" i="31"/>
  <c r="M92" i="31"/>
  <c r="M109" i="31"/>
  <c r="N109" i="31"/>
  <c r="O109" i="31"/>
  <c r="P109" i="31"/>
  <c r="N228" i="31"/>
  <c r="P228" i="31"/>
  <c r="K10" i="38"/>
  <c r="L20" i="25"/>
  <c r="M20" i="25"/>
  <c r="L21" i="25"/>
  <c r="M21" i="25"/>
  <c r="K21" i="25"/>
  <c r="K236" i="35"/>
  <c r="N19" i="46"/>
  <c r="O35" i="46"/>
  <c r="M35" i="46"/>
  <c r="N35" i="46"/>
  <c r="N51" i="46"/>
  <c r="O67" i="46"/>
  <c r="M67" i="46"/>
  <c r="N67" i="46"/>
  <c r="N9" i="46"/>
  <c r="O17" i="46"/>
  <c r="M17" i="46"/>
  <c r="N17" i="46"/>
  <c r="N25" i="46"/>
  <c r="O33" i="46"/>
  <c r="M33" i="46"/>
  <c r="N33" i="46"/>
  <c r="N41" i="46"/>
  <c r="O49" i="46"/>
  <c r="M49" i="46"/>
  <c r="N49" i="46"/>
  <c r="N57" i="46"/>
  <c r="O65" i="46"/>
  <c r="M65" i="46"/>
  <c r="N65" i="46"/>
  <c r="N73" i="46"/>
  <c r="O8" i="46"/>
  <c r="M8" i="46"/>
  <c r="N8" i="46"/>
  <c r="N12" i="46"/>
  <c r="O16" i="46"/>
  <c r="M16" i="46"/>
  <c r="N16" i="46"/>
  <c r="N20" i="46"/>
  <c r="O24" i="46"/>
  <c r="M24" i="46"/>
  <c r="N24" i="46"/>
  <c r="N28" i="46"/>
  <c r="O32" i="46"/>
  <c r="M32" i="46"/>
  <c r="N32" i="46"/>
  <c r="N36" i="46"/>
  <c r="O40" i="46"/>
  <c r="M40" i="46"/>
  <c r="N40" i="46"/>
  <c r="N44" i="46"/>
  <c r="O48" i="46"/>
  <c r="M48" i="46"/>
  <c r="N48" i="46"/>
  <c r="N52" i="46"/>
  <c r="O56" i="46"/>
  <c r="M56" i="46"/>
  <c r="N56" i="46"/>
  <c r="N60" i="46"/>
  <c r="O64" i="46"/>
  <c r="M64" i="46"/>
  <c r="N64" i="46"/>
  <c r="N68" i="46"/>
  <c r="O72" i="46"/>
  <c r="M72" i="46"/>
  <c r="N72" i="46"/>
  <c r="N76" i="46"/>
  <c r="O55" i="46"/>
  <c r="M55" i="46"/>
  <c r="N55" i="46"/>
  <c r="O23" i="46"/>
  <c r="N23" i="46"/>
  <c r="M23" i="46"/>
  <c r="O79" i="45"/>
  <c r="N79" i="45"/>
  <c r="O128" i="45"/>
  <c r="N128" i="45"/>
  <c r="N50" i="45"/>
  <c r="O50" i="45"/>
  <c r="N80" i="45"/>
  <c r="O85" i="45"/>
  <c r="M85" i="45"/>
  <c r="N85" i="45"/>
  <c r="N91" i="45"/>
  <c r="N97" i="45"/>
  <c r="O97" i="45"/>
  <c r="M97" i="45"/>
  <c r="N102" i="45"/>
  <c r="M107" i="45"/>
  <c r="N107" i="45"/>
  <c r="O107" i="45"/>
  <c r="O113" i="45"/>
  <c r="M118" i="45"/>
  <c r="N118" i="45"/>
  <c r="O118" i="45"/>
  <c r="O123" i="45"/>
  <c r="M129" i="45"/>
  <c r="N129" i="45"/>
  <c r="O129" i="45"/>
  <c r="O134" i="45"/>
  <c r="M139" i="45"/>
  <c r="N139" i="45"/>
  <c r="O139" i="45"/>
  <c r="O144" i="45"/>
  <c r="M152" i="45"/>
  <c r="N152" i="45"/>
  <c r="O152" i="45"/>
  <c r="O160" i="45"/>
  <c r="M168" i="45"/>
  <c r="N168" i="45"/>
  <c r="O168" i="45"/>
  <c r="O176" i="45"/>
  <c r="N184" i="45"/>
  <c r="M184" i="45"/>
  <c r="O184" i="45"/>
  <c r="O147" i="45"/>
  <c r="N147" i="45"/>
  <c r="M147" i="45"/>
  <c r="M151" i="45"/>
  <c r="O151" i="45"/>
  <c r="N151" i="45"/>
  <c r="O155" i="45"/>
  <c r="N155" i="45"/>
  <c r="M155" i="45"/>
  <c r="M159" i="45"/>
  <c r="O159" i="45"/>
  <c r="N159" i="45"/>
  <c r="M163" i="45"/>
  <c r="N163" i="45"/>
  <c r="O163" i="45"/>
  <c r="O167" i="45"/>
  <c r="M167" i="45"/>
  <c r="N167" i="45"/>
  <c r="M171" i="45"/>
  <c r="N171" i="45"/>
  <c r="O171" i="45"/>
  <c r="M175" i="45"/>
  <c r="O175" i="45"/>
  <c r="N175" i="45"/>
  <c r="M179" i="45"/>
  <c r="N179" i="45"/>
  <c r="O179" i="45"/>
  <c r="O183" i="45"/>
  <c r="M183" i="45"/>
  <c r="N183" i="45"/>
  <c r="L19" i="18"/>
  <c r="J19" i="18"/>
  <c r="K19" i="18"/>
  <c r="L23" i="18"/>
  <c r="J23" i="18"/>
  <c r="K23" i="18"/>
  <c r="K26" i="18"/>
  <c r="L26" i="18"/>
  <c r="J26" i="18"/>
  <c r="K9" i="18"/>
  <c r="N16" i="47"/>
  <c r="N30" i="47"/>
  <c r="L30" i="47"/>
  <c r="M30" i="47"/>
  <c r="N7" i="47"/>
  <c r="L14" i="47"/>
  <c r="M14" i="47"/>
  <c r="N14" i="47"/>
  <c r="L25" i="47"/>
  <c r="L32" i="47"/>
  <c r="M32" i="47"/>
  <c r="N32" i="47"/>
  <c r="L45" i="47"/>
  <c r="L8" i="47"/>
  <c r="N8" i="47"/>
  <c r="M8" i="47"/>
  <c r="M13" i="47"/>
  <c r="N17" i="47"/>
  <c r="M17" i="47"/>
  <c r="N20" i="47"/>
  <c r="L20" i="47"/>
  <c r="N24" i="47"/>
  <c r="L24" i="47"/>
  <c r="M24" i="47"/>
  <c r="L29" i="47"/>
  <c r="N29" i="47"/>
  <c r="N33" i="47"/>
  <c r="M33" i="47"/>
  <c r="N39" i="47"/>
  <c r="L47" i="47"/>
  <c r="N47" i="47"/>
  <c r="M47" i="47"/>
  <c r="L49" i="40"/>
  <c r="K49" i="40"/>
  <c r="K102" i="40"/>
  <c r="L44" i="40"/>
  <c r="K44" i="40"/>
  <c r="J172" i="40"/>
  <c r="K30" i="40"/>
  <c r="L30" i="40"/>
  <c r="J11" i="48"/>
  <c r="L11" i="48"/>
  <c r="K11" i="48"/>
  <c r="N36" i="47"/>
  <c r="L36" i="47"/>
  <c r="N40" i="47"/>
  <c r="L40" i="47"/>
  <c r="M40" i="47"/>
  <c r="N44" i="47"/>
  <c r="L48" i="47"/>
  <c r="M48" i="47"/>
  <c r="N48" i="47"/>
  <c r="K35" i="40"/>
  <c r="L90" i="40"/>
  <c r="K90" i="40"/>
  <c r="K187" i="40"/>
  <c r="L187" i="40"/>
  <c r="K142" i="40"/>
  <c r="L142" i="40"/>
  <c r="K55" i="40"/>
  <c r="L116" i="40"/>
  <c r="J116" i="40"/>
  <c r="L8" i="40"/>
  <c r="J8" i="40"/>
  <c r="J95" i="40"/>
  <c r="K95" i="40"/>
  <c r="M112" i="31"/>
  <c r="N112" i="31"/>
  <c r="O112" i="31"/>
  <c r="P112" i="31"/>
  <c r="M99" i="31"/>
  <c r="N104" i="31"/>
  <c r="M104" i="31"/>
  <c r="P104" i="31"/>
  <c r="O104" i="31"/>
  <c r="J12" i="38"/>
  <c r="L12" i="38"/>
  <c r="K12" i="38"/>
  <c r="J7" i="38"/>
  <c r="K7" i="38"/>
  <c r="M23" i="25"/>
  <c r="K23" i="25"/>
  <c r="L23" i="25"/>
  <c r="J251" i="35"/>
  <c r="L251" i="35"/>
  <c r="K251" i="35"/>
  <c r="J234" i="35"/>
  <c r="L234" i="35"/>
  <c r="K234" i="35"/>
  <c r="J238" i="35"/>
  <c r="M11" i="46"/>
  <c r="N11" i="46"/>
  <c r="N27" i="46"/>
  <c r="M43" i="46"/>
  <c r="O43" i="46"/>
  <c r="N43" i="46"/>
  <c r="M59" i="46"/>
  <c r="N59" i="46"/>
  <c r="O59" i="46"/>
  <c r="M75" i="46"/>
  <c r="O75" i="46"/>
  <c r="N75" i="46"/>
  <c r="N13" i="46"/>
  <c r="M21" i="46"/>
  <c r="O21" i="46"/>
  <c r="N21" i="46"/>
  <c r="M29" i="46"/>
  <c r="N29" i="46"/>
  <c r="O29" i="46"/>
  <c r="M37" i="46"/>
  <c r="N37" i="46"/>
  <c r="N45" i="46"/>
  <c r="M53" i="46"/>
  <c r="O53" i="46"/>
  <c r="N53" i="46"/>
  <c r="M61" i="46"/>
  <c r="N61" i="46"/>
  <c r="O61" i="46"/>
  <c r="M69" i="46"/>
  <c r="O69" i="46"/>
  <c r="N69" i="46"/>
  <c r="N77" i="46"/>
  <c r="M10" i="46"/>
  <c r="O10" i="46"/>
  <c r="N10" i="46"/>
  <c r="M14" i="46"/>
  <c r="N14" i="46"/>
  <c r="O14" i="46"/>
  <c r="M18" i="46"/>
  <c r="N18" i="46"/>
  <c r="N22" i="46"/>
  <c r="M26" i="46"/>
  <c r="O26" i="46"/>
  <c r="N26" i="46"/>
  <c r="M30" i="46"/>
  <c r="N30" i="46"/>
  <c r="O30" i="46"/>
  <c r="M34" i="46"/>
  <c r="O34" i="46"/>
  <c r="N34" i="46"/>
  <c r="N38" i="46"/>
  <c r="M42" i="46"/>
  <c r="O42" i="46"/>
  <c r="N42" i="46"/>
  <c r="M46" i="46"/>
  <c r="N46" i="46"/>
  <c r="O46" i="46"/>
  <c r="M50" i="46"/>
  <c r="N50" i="46"/>
  <c r="N54" i="46"/>
  <c r="M58" i="46"/>
  <c r="O58" i="46"/>
  <c r="N58" i="46"/>
  <c r="M62" i="46"/>
  <c r="N62" i="46"/>
  <c r="O62" i="46"/>
  <c r="M66" i="46"/>
  <c r="O66" i="46"/>
  <c r="N66" i="46"/>
  <c r="N70" i="46"/>
  <c r="M74" i="46"/>
  <c r="O74" i="46"/>
  <c r="N74" i="46"/>
  <c r="M78" i="46"/>
  <c r="N78" i="46"/>
  <c r="O78" i="46"/>
  <c r="M39" i="46"/>
  <c r="N39" i="46"/>
  <c r="N7" i="46"/>
  <c r="N112" i="45"/>
  <c r="O112" i="45"/>
  <c r="O140" i="45"/>
  <c r="N140" i="45"/>
  <c r="O17" i="45"/>
  <c r="N17" i="45"/>
  <c r="M77" i="45"/>
  <c r="N77" i="45"/>
  <c r="O77" i="45"/>
  <c r="N82" i="45"/>
  <c r="O82" i="45"/>
  <c r="M82" i="45"/>
  <c r="M89" i="45"/>
  <c r="N89" i="45"/>
  <c r="O89" i="45"/>
  <c r="M94" i="45"/>
  <c r="O94" i="45"/>
  <c r="N94" i="45"/>
  <c r="M99" i="45"/>
  <c r="N99" i="45"/>
  <c r="O99" i="45"/>
  <c r="M105" i="45"/>
  <c r="O105" i="45"/>
  <c r="N105" i="45"/>
  <c r="M110" i="45"/>
  <c r="N110" i="45"/>
  <c r="O110" i="45"/>
  <c r="M115" i="45"/>
  <c r="O115" i="45"/>
  <c r="N115" i="45"/>
  <c r="M121" i="45"/>
  <c r="N121" i="45"/>
  <c r="O121" i="45"/>
  <c r="M126" i="45"/>
  <c r="O126" i="45"/>
  <c r="N126" i="45"/>
  <c r="M131" i="45"/>
  <c r="N131" i="45"/>
  <c r="O131" i="45"/>
  <c r="M137" i="45"/>
  <c r="O137" i="45"/>
  <c r="N137" i="45"/>
  <c r="M142" i="45"/>
  <c r="N142" i="45"/>
  <c r="O142" i="45"/>
  <c r="M148" i="45"/>
  <c r="N148" i="45"/>
  <c r="O148" i="45"/>
  <c r="N156" i="45"/>
  <c r="O156" i="45"/>
  <c r="M156" i="45"/>
  <c r="O164" i="45"/>
  <c r="M164" i="45"/>
  <c r="N164" i="45"/>
  <c r="M172" i="45"/>
  <c r="N172" i="45"/>
  <c r="O172" i="45"/>
  <c r="M180" i="45"/>
  <c r="O180" i="45"/>
  <c r="N180" i="45"/>
  <c r="M145" i="45"/>
  <c r="N145" i="45"/>
  <c r="O145" i="45"/>
  <c r="M149" i="45"/>
  <c r="O149" i="45"/>
  <c r="N149" i="45"/>
  <c r="M153" i="45"/>
  <c r="N153" i="45"/>
  <c r="O153" i="45"/>
  <c r="M157" i="45"/>
  <c r="O157" i="45"/>
  <c r="N157" i="45"/>
  <c r="M161" i="45"/>
  <c r="N161" i="45"/>
  <c r="O161" i="45"/>
  <c r="M165" i="45"/>
  <c r="O165" i="45"/>
  <c r="N165" i="45"/>
  <c r="M169" i="45"/>
  <c r="N169" i="45"/>
  <c r="O169" i="45"/>
  <c r="M173" i="45"/>
  <c r="O173" i="45"/>
  <c r="N173" i="45"/>
  <c r="M177" i="45"/>
  <c r="N177" i="45"/>
  <c r="O177" i="45"/>
  <c r="M181" i="45"/>
  <c r="O181" i="45"/>
  <c r="N181" i="45"/>
  <c r="M185" i="45"/>
  <c r="N185" i="45"/>
  <c r="O185" i="45"/>
  <c r="N9" i="47"/>
  <c r="M9" i="47"/>
  <c r="N23" i="47"/>
  <c r="M23" i="47"/>
  <c r="N41" i="47"/>
  <c r="M41" i="47"/>
  <c r="L41" i="47"/>
  <c r="N10" i="47"/>
  <c r="M10" i="47"/>
  <c r="L21" i="47"/>
  <c r="M21" i="47"/>
  <c r="N21" i="47"/>
  <c r="N28" i="47"/>
  <c r="M28" i="47"/>
  <c r="N37" i="47"/>
  <c r="M37" i="47"/>
  <c r="L37" i="47"/>
  <c r="M6" i="47"/>
  <c r="N6" i="47"/>
  <c r="N11" i="47"/>
  <c r="M11" i="47"/>
  <c r="N15" i="47"/>
  <c r="M15" i="47"/>
  <c r="L15" i="47"/>
  <c r="L18" i="47"/>
  <c r="N18" i="47"/>
  <c r="M18" i="47"/>
  <c r="M22" i="47"/>
  <c r="N22" i="47"/>
  <c r="L27" i="47"/>
  <c r="M27" i="47"/>
  <c r="N27" i="47"/>
  <c r="L31" i="47"/>
  <c r="N31" i="47"/>
  <c r="M31" i="47"/>
  <c r="L35" i="47"/>
  <c r="N35" i="47"/>
  <c r="M35" i="47"/>
  <c r="L43" i="47"/>
  <c r="M43" i="47"/>
  <c r="N43" i="47"/>
  <c r="J88" i="40"/>
  <c r="K88" i="40"/>
  <c r="L98" i="40"/>
  <c r="J156" i="40"/>
  <c r="K156" i="40"/>
  <c r="L155" i="40"/>
  <c r="L83" i="22"/>
  <c r="N83" i="22"/>
  <c r="L198" i="22"/>
  <c r="M198" i="22"/>
  <c r="M216" i="22"/>
  <c r="L216" i="22"/>
  <c r="M418" i="22"/>
  <c r="L418" i="22"/>
  <c r="M150" i="22"/>
  <c r="N150" i="22"/>
  <c r="L297" i="22"/>
  <c r="N297" i="22"/>
  <c r="M452" i="22"/>
  <c r="L452" i="22"/>
  <c r="N65" i="22"/>
  <c r="L65" i="22"/>
  <c r="M634" i="22"/>
  <c r="L634" i="22"/>
  <c r="N525" i="22"/>
  <c r="L525" i="22"/>
  <c r="L241" i="22"/>
  <c r="N241" i="22"/>
  <c r="M332" i="22"/>
  <c r="N332" i="22"/>
  <c r="M43" i="22"/>
  <c r="N43" i="22"/>
  <c r="L139" i="22"/>
  <c r="N139" i="22"/>
  <c r="L186" i="22"/>
  <c r="N186" i="22"/>
  <c r="L343" i="22"/>
  <c r="N343" i="22"/>
  <c r="M91" i="22"/>
  <c r="N91" i="22"/>
  <c r="L97" i="22"/>
  <c r="N97" i="22"/>
  <c r="L233" i="22"/>
  <c r="N233" i="22"/>
  <c r="N271" i="22"/>
  <c r="L271" i="22"/>
  <c r="L382" i="22"/>
  <c r="M382" i="22"/>
  <c r="M443" i="22"/>
  <c r="N443" i="22"/>
  <c r="L422" i="22"/>
  <c r="N422" i="22"/>
  <c r="N25" i="22"/>
  <c r="L274" i="22"/>
  <c r="N274" i="22"/>
  <c r="M408" i="22"/>
  <c r="N408" i="22"/>
  <c r="N446" i="22"/>
  <c r="L481" i="22"/>
  <c r="N481" i="22"/>
  <c r="N191" i="22"/>
  <c r="M191" i="22"/>
  <c r="N95" i="22"/>
  <c r="N413" i="22"/>
  <c r="N173" i="31"/>
  <c r="N167" i="31"/>
  <c r="N165" i="31"/>
  <c r="N163" i="31"/>
  <c r="L63" i="22"/>
  <c r="M261" i="22"/>
  <c r="L296" i="22"/>
  <c r="N296" i="22"/>
  <c r="L327" i="22"/>
  <c r="N162" i="22"/>
  <c r="M162" i="22"/>
  <c r="M466" i="22"/>
  <c r="N102" i="22"/>
  <c r="M102" i="22"/>
  <c r="L138" i="22"/>
  <c r="N237" i="22"/>
  <c r="L237" i="22"/>
  <c r="L450" i="22"/>
  <c r="N450" i="22"/>
  <c r="L39" i="22"/>
  <c r="M57" i="22"/>
  <c r="N57" i="22"/>
  <c r="N363" i="22"/>
  <c r="M153" i="22"/>
  <c r="L464" i="22"/>
  <c r="M8" i="22"/>
  <c r="L8" i="22"/>
  <c r="N351" i="22"/>
  <c r="M351" i="22"/>
  <c r="M506" i="22"/>
  <c r="N506" i="22"/>
  <c r="L259" i="22"/>
  <c r="N259" i="22"/>
  <c r="M144" i="22"/>
  <c r="N144" i="22"/>
  <c r="L247" i="22"/>
  <c r="N247" i="22"/>
  <c r="M496" i="22"/>
  <c r="N496" i="22"/>
  <c r="L496" i="22"/>
  <c r="N339" i="22"/>
  <c r="L385" i="22"/>
  <c r="L212" i="22"/>
  <c r="N212" i="22"/>
  <c r="L434" i="22"/>
  <c r="M434" i="22"/>
  <c r="L70" i="22"/>
  <c r="N70" i="22"/>
  <c r="N282" i="22"/>
  <c r="L282" i="22"/>
  <c r="L411" i="22"/>
  <c r="N411" i="22"/>
  <c r="L82" i="22"/>
  <c r="N82" i="22"/>
  <c r="O66" i="31"/>
  <c r="M67" i="31"/>
  <c r="M6" i="31"/>
  <c r="L110" i="22"/>
  <c r="N627" i="22"/>
  <c r="M91" i="24"/>
  <c r="H5" i="38"/>
  <c r="I5" i="38" s="1"/>
  <c r="N628" i="22"/>
  <c r="N614" i="22"/>
  <c r="N122" i="24"/>
  <c r="M628" i="22"/>
  <c r="M582" i="22"/>
  <c r="L542" i="22"/>
  <c r="N511" i="22"/>
  <c r="M527" i="22"/>
  <c r="N591" i="22"/>
  <c r="M605" i="22"/>
  <c r="L666" i="22"/>
  <c r="M541" i="22"/>
  <c r="N31" i="22"/>
  <c r="L104" i="24"/>
  <c r="L100" i="24"/>
  <c r="N148" i="24"/>
  <c r="N50" i="24"/>
  <c r="M511" i="22"/>
  <c r="N669" i="22"/>
  <c r="M92" i="24"/>
  <c r="L148" i="24"/>
  <c r="M589" i="22"/>
  <c r="N22" i="24"/>
  <c r="L92" i="24"/>
  <c r="L53" i="24"/>
  <c r="L598" i="22"/>
  <c r="L91" i="24"/>
  <c r="M65" i="31"/>
  <c r="O65" i="31"/>
  <c r="N69" i="31"/>
  <c r="N64" i="31"/>
  <c r="P8" i="31"/>
  <c r="N14" i="31"/>
  <c r="P18" i="31"/>
  <c r="N22" i="31"/>
  <c r="P26" i="31"/>
  <c r="M30" i="31"/>
  <c r="P34" i="31"/>
  <c r="N34" i="31"/>
  <c r="P38" i="31"/>
  <c r="M38" i="31"/>
  <c r="P42" i="31"/>
  <c r="M54" i="31"/>
  <c r="O54" i="31"/>
  <c r="M7" i="31"/>
  <c r="O13" i="31"/>
  <c r="N17" i="31"/>
  <c r="M17" i="31"/>
  <c r="M25" i="31"/>
  <c r="N29" i="31"/>
  <c r="N33" i="31"/>
  <c r="M37" i="31"/>
  <c r="N41" i="31"/>
  <c r="M45" i="31"/>
  <c r="M49" i="31"/>
  <c r="O53" i="31"/>
  <c r="N53" i="31"/>
  <c r="M53" i="31"/>
  <c r="P53" i="31"/>
  <c r="P57" i="31"/>
  <c r="N10" i="31"/>
  <c r="M153" i="31"/>
  <c r="N150" i="31"/>
  <c r="O130" i="31"/>
  <c r="O192" i="31"/>
  <c r="P194" i="31"/>
  <c r="H7" i="40"/>
  <c r="I7" i="40" s="1"/>
  <c r="H21" i="40"/>
  <c r="I21" i="40" s="1"/>
  <c r="H12" i="40"/>
  <c r="H96" i="40"/>
  <c r="I96" i="40" s="1"/>
  <c r="H202" i="40"/>
  <c r="I202" i="40" s="1"/>
  <c r="H23" i="40"/>
  <c r="I23" i="40" s="1"/>
  <c r="M158" i="31"/>
  <c r="N158" i="31"/>
  <c r="K71" i="46"/>
  <c r="L71" i="46" s="1"/>
  <c r="K63" i="46"/>
  <c r="L63" i="46" s="1"/>
  <c r="K47" i="46"/>
  <c r="L47" i="46" s="1"/>
  <c r="K31" i="46"/>
  <c r="L31" i="46" s="1"/>
  <c r="K15" i="46"/>
  <c r="L15" i="46" s="1"/>
  <c r="N182" i="49"/>
  <c r="M166" i="49"/>
  <c r="O166" i="49"/>
  <c r="M158" i="49"/>
  <c r="N158" i="49"/>
  <c r="O158" i="49"/>
  <c r="N151" i="49"/>
  <c r="M147" i="49"/>
  <c r="M143" i="49"/>
  <c r="N143" i="49"/>
  <c r="M138" i="49"/>
  <c r="N138" i="49"/>
  <c r="M133" i="49"/>
  <c r="N133" i="49"/>
  <c r="M127" i="49"/>
  <c r="O127" i="49"/>
  <c r="N127" i="49"/>
  <c r="M117" i="49"/>
  <c r="N117" i="49"/>
  <c r="O117" i="49"/>
  <c r="P63" i="31"/>
  <c r="N100" i="49"/>
  <c r="O96" i="49"/>
  <c r="N96" i="49"/>
  <c r="N94" i="49"/>
  <c r="M89" i="49"/>
  <c r="O87" i="49"/>
  <c r="O85" i="49"/>
  <c r="N85" i="49"/>
  <c r="N82" i="49"/>
  <c r="N80" i="49"/>
  <c r="O46" i="49"/>
  <c r="N46" i="49"/>
  <c r="O41" i="49"/>
  <c r="O38" i="49"/>
  <c r="O36" i="49"/>
  <c r="M32" i="49"/>
  <c r="M30" i="49"/>
  <c r="M27" i="49"/>
  <c r="N22" i="49"/>
  <c r="O107" i="49"/>
  <c r="N107" i="49"/>
  <c r="N112" i="49"/>
  <c r="N113" i="49"/>
  <c r="M115" i="49"/>
  <c r="N118" i="49"/>
  <c r="N121" i="49"/>
  <c r="P154" i="31"/>
  <c r="P149" i="31"/>
  <c r="P139" i="31"/>
  <c r="M122" i="49"/>
  <c r="N122" i="49"/>
  <c r="M106" i="49"/>
  <c r="N106" i="49"/>
  <c r="N101" i="49"/>
  <c r="O71" i="49"/>
  <c r="N71" i="49"/>
  <c r="N64" i="49"/>
  <c r="O13" i="49"/>
  <c r="N13" i="49"/>
  <c r="O139" i="49"/>
  <c r="N139" i="49"/>
  <c r="O148" i="49"/>
  <c r="M160" i="49"/>
  <c r="N160" i="49"/>
  <c r="M155" i="49"/>
  <c r="N155" i="49"/>
  <c r="M163" i="49"/>
  <c r="N170" i="49"/>
  <c r="N98" i="49"/>
  <c r="J152" i="35"/>
  <c r="N178" i="49"/>
  <c r="L23" i="35"/>
  <c r="J23" i="35"/>
  <c r="K23" i="35"/>
  <c r="J25" i="35"/>
  <c r="L27" i="35"/>
  <c r="J31" i="35"/>
  <c r="L35" i="35"/>
  <c r="J24" i="35"/>
  <c r="K28" i="35"/>
  <c r="K30" i="35"/>
  <c r="K34" i="35"/>
  <c r="K157" i="35"/>
  <c r="K139" i="35"/>
  <c r="M119" i="31"/>
  <c r="M124" i="31"/>
  <c r="P126" i="31"/>
  <c r="N126" i="31"/>
  <c r="M126" i="31"/>
  <c r="N125" i="31"/>
  <c r="M128" i="31"/>
  <c r="L55" i="40" l="1"/>
  <c r="J35" i="40"/>
  <c r="L172" i="40"/>
  <c r="L102" i="40"/>
  <c r="K150" i="40"/>
  <c r="L60" i="40"/>
  <c r="J177" i="40"/>
  <c r="L137" i="40"/>
  <c r="J152" i="40"/>
  <c r="K28" i="40"/>
  <c r="L70" i="40"/>
  <c r="K189" i="40"/>
  <c r="K51" i="40"/>
  <c r="K36" i="40"/>
  <c r="L200" i="40"/>
  <c r="J58" i="40"/>
  <c r="J186" i="40"/>
  <c r="J155" i="40"/>
  <c r="J98" i="40"/>
  <c r="K66" i="40"/>
  <c r="J65" i="40"/>
  <c r="L19" i="40"/>
  <c r="K61" i="40"/>
  <c r="L81" i="40"/>
  <c r="J106" i="40"/>
  <c r="K105" i="40"/>
  <c r="J125" i="40"/>
  <c r="K182" i="40"/>
  <c r="K148" i="40"/>
  <c r="L135" i="40"/>
  <c r="L141" i="40"/>
  <c r="L104" i="40"/>
  <c r="L114" i="40"/>
  <c r="L127" i="40"/>
  <c r="J165" i="40"/>
  <c r="L91" i="40"/>
  <c r="L197" i="40"/>
  <c r="K47" i="40"/>
  <c r="K97" i="40"/>
  <c r="L38" i="40"/>
  <c r="K5" i="40"/>
  <c r="K130" i="40"/>
  <c r="L76" i="40"/>
  <c r="L83" i="40"/>
  <c r="K122" i="40"/>
  <c r="L39" i="40"/>
  <c r="J149" i="40"/>
  <c r="K206" i="40"/>
  <c r="J131" i="40"/>
  <c r="K169" i="40"/>
  <c r="J5" i="40"/>
  <c r="K195" i="40"/>
  <c r="L23" i="39"/>
  <c r="L10" i="38"/>
  <c r="N128" i="31"/>
  <c r="N127" i="31"/>
  <c r="P124" i="31"/>
  <c r="P129" i="31"/>
  <c r="P144" i="31"/>
  <c r="P130" i="31"/>
  <c r="O133" i="31"/>
  <c r="N153" i="31"/>
  <c r="O41" i="31"/>
  <c r="N37" i="31"/>
  <c r="N25" i="31"/>
  <c r="M21" i="31"/>
  <c r="P7" i="31"/>
  <c r="N42" i="31"/>
  <c r="O30" i="31"/>
  <c r="N26" i="31"/>
  <c r="P61" i="31"/>
  <c r="P68" i="31"/>
  <c r="P69" i="31"/>
  <c r="P66" i="31"/>
  <c r="M206" i="31"/>
  <c r="P99" i="31"/>
  <c r="O228" i="31"/>
  <c r="P82" i="31"/>
  <c r="N202" i="31"/>
  <c r="J9" i="18"/>
  <c r="K15" i="18"/>
  <c r="L10" i="18"/>
  <c r="L27" i="18"/>
  <c r="K15" i="48"/>
  <c r="K6" i="48"/>
  <c r="L147" i="35"/>
  <c r="J142" i="35"/>
  <c r="K149" i="35"/>
  <c r="L32" i="35"/>
  <c r="J28" i="35"/>
  <c r="J33" i="35"/>
  <c r="J160" i="35"/>
  <c r="K131" i="35"/>
  <c r="J123" i="35"/>
  <c r="L239" i="35"/>
  <c r="L40" i="35"/>
  <c r="K248" i="35"/>
  <c r="L162" i="35"/>
  <c r="N104" i="24"/>
  <c r="M73" i="24"/>
  <c r="N73" i="24"/>
  <c r="L62" i="24"/>
  <c r="M29" i="24"/>
  <c r="M124" i="24"/>
  <c r="N67" i="24"/>
  <c r="L88" i="24"/>
  <c r="L63" i="24"/>
  <c r="M147" i="24"/>
  <c r="N100" i="24"/>
  <c r="L638" i="22"/>
  <c r="N543" i="22"/>
  <c r="N557" i="22"/>
  <c r="M31" i="22"/>
  <c r="L605" i="22"/>
  <c r="M575" i="22"/>
  <c r="L566" i="22"/>
  <c r="N385" i="22"/>
  <c r="M339" i="22"/>
  <c r="M95" i="22"/>
  <c r="M430" i="22"/>
  <c r="L257" i="22"/>
  <c r="L631" i="22"/>
  <c r="N665" i="22"/>
  <c r="L209" i="22"/>
  <c r="N456" i="22"/>
  <c r="N301" i="22"/>
  <c r="N245" i="22"/>
  <c r="N573" i="22"/>
  <c r="N503" i="22"/>
  <c r="M514" i="22"/>
  <c r="L251" i="22"/>
  <c r="L532" i="22"/>
  <c r="N569" i="22"/>
  <c r="N219" i="22"/>
  <c r="L592" i="22"/>
  <c r="L13" i="47"/>
  <c r="M45" i="47"/>
  <c r="M25" i="47"/>
  <c r="N26" i="47"/>
  <c r="L12" i="47"/>
  <c r="O7" i="46"/>
  <c r="O70" i="46"/>
  <c r="O54" i="46"/>
  <c r="O38" i="46"/>
  <c r="O22" i="46"/>
  <c r="O77" i="46"/>
  <c r="O45" i="46"/>
  <c r="O13" i="46"/>
  <c r="O27" i="46"/>
  <c r="O76" i="46"/>
  <c r="M68" i="46"/>
  <c r="O60" i="46"/>
  <c r="M52" i="46"/>
  <c r="O44" i="46"/>
  <c r="M36" i="46"/>
  <c r="O28" i="46"/>
  <c r="M20" i="46"/>
  <c r="O12" i="46"/>
  <c r="M73" i="46"/>
  <c r="M57" i="46"/>
  <c r="M41" i="46"/>
  <c r="M25" i="46"/>
  <c r="M9" i="46"/>
  <c r="M51" i="46"/>
  <c r="M19" i="46"/>
  <c r="O50" i="49"/>
  <c r="M176" i="49"/>
  <c r="O55" i="49"/>
  <c r="O64" i="49"/>
  <c r="O115" i="49"/>
  <c r="N32" i="49"/>
  <c r="M41" i="49"/>
  <c r="M80" i="49"/>
  <c r="M91" i="49"/>
  <c r="M94" i="49"/>
  <c r="O147" i="49"/>
  <c r="O151" i="49"/>
  <c r="N174" i="49"/>
  <c r="M182" i="49"/>
  <c r="N53" i="49"/>
  <c r="N92" i="49"/>
  <c r="N135" i="49"/>
  <c r="O136" i="49"/>
  <c r="N88" i="49"/>
  <c r="M37" i="49"/>
  <c r="M95" i="49"/>
  <c r="O159" i="49"/>
  <c r="O68" i="49"/>
  <c r="M111" i="49"/>
  <c r="K42" i="35"/>
  <c r="L42" i="35"/>
  <c r="K116" i="35"/>
  <c r="L116" i="35"/>
  <c r="L240" i="35"/>
  <c r="O118" i="31"/>
  <c r="N118" i="31"/>
  <c r="M14" i="24"/>
  <c r="L14" i="24"/>
  <c r="N71" i="24"/>
  <c r="L71" i="24"/>
  <c r="N72" i="24"/>
  <c r="L72" i="24"/>
  <c r="L145" i="24"/>
  <c r="N145" i="24"/>
  <c r="M50" i="24"/>
  <c r="L33" i="22"/>
  <c r="M245" i="22"/>
  <c r="N579" i="22"/>
  <c r="J12" i="26"/>
  <c r="K15" i="26"/>
  <c r="L20" i="26"/>
  <c r="N639" i="22"/>
  <c r="L479" i="22"/>
  <c r="M601" i="22"/>
  <c r="L6" i="48"/>
  <c r="L115" i="24"/>
  <c r="K7" i="26"/>
  <c r="J112" i="35"/>
  <c r="N97" i="31"/>
  <c r="M99" i="22"/>
  <c r="L143" i="22"/>
  <c r="N275" i="22"/>
  <c r="O97" i="31"/>
  <c r="O77" i="31"/>
  <c r="K17" i="32"/>
  <c r="M16" i="28"/>
  <c r="M55" i="45"/>
  <c r="O44" i="45"/>
  <c r="M27" i="45"/>
  <c r="M174" i="45"/>
  <c r="O101" i="45"/>
  <c r="O11" i="45"/>
  <c r="L10" i="48"/>
  <c r="N18" i="45"/>
  <c r="N106" i="45"/>
  <c r="J200" i="40"/>
  <c r="N556" i="22"/>
  <c r="L287" i="22"/>
  <c r="M62" i="45"/>
  <c r="O49" i="45"/>
  <c r="N72" i="45"/>
  <c r="N127" i="45"/>
  <c r="M515" i="22"/>
  <c r="J8" i="32"/>
  <c r="N154" i="45"/>
  <c r="N84" i="45"/>
  <c r="M154" i="45"/>
  <c r="J18" i="32"/>
  <c r="O63" i="45"/>
  <c r="N63" i="45"/>
  <c r="M52" i="45"/>
  <c r="N52" i="45"/>
  <c r="M546" i="22"/>
  <c r="M576" i="22"/>
  <c r="L653" i="22"/>
  <c r="M649" i="22"/>
  <c r="N61" i="45"/>
  <c r="L12" i="32"/>
  <c r="L37" i="39"/>
  <c r="K33" i="39"/>
  <c r="L551" i="22"/>
  <c r="N551" i="22"/>
  <c r="N442" i="22"/>
  <c r="L442" i="22"/>
  <c r="L131" i="22"/>
  <c r="N131" i="22"/>
  <c r="L550" i="22"/>
  <c r="M550" i="22"/>
  <c r="N550" i="22"/>
  <c r="N507" i="22"/>
  <c r="M507" i="22"/>
  <c r="L507" i="22"/>
  <c r="N615" i="22"/>
  <c r="M615" i="22"/>
  <c r="L478" i="22"/>
  <c r="M478" i="22"/>
  <c r="N478" i="22"/>
  <c r="N78" i="24"/>
  <c r="L78" i="24"/>
  <c r="M78" i="24"/>
  <c r="L33" i="24"/>
  <c r="M33" i="24"/>
  <c r="L18" i="24"/>
  <c r="N18" i="24"/>
  <c r="M107" i="24"/>
  <c r="N107" i="24"/>
  <c r="L48" i="24"/>
  <c r="M48" i="24"/>
  <c r="N99" i="24"/>
  <c r="L99" i="24"/>
  <c r="M119" i="24"/>
  <c r="L119" i="24"/>
  <c r="M75" i="24"/>
  <c r="N75" i="24"/>
  <c r="L75" i="24"/>
  <c r="M89" i="24"/>
  <c r="N89" i="24"/>
  <c r="N43" i="24"/>
  <c r="L43" i="24"/>
  <c r="M43" i="24"/>
  <c r="N69" i="49"/>
  <c r="M69" i="49"/>
  <c r="N168" i="49"/>
  <c r="O168" i="49"/>
  <c r="O43" i="49"/>
  <c r="N43" i="49"/>
  <c r="N97" i="49"/>
  <c r="O97" i="49"/>
  <c r="N72" i="49"/>
  <c r="M72" i="49"/>
  <c r="M49" i="49"/>
  <c r="O49" i="49"/>
  <c r="O63" i="49"/>
  <c r="N63" i="49"/>
  <c r="N171" i="49"/>
  <c r="M171" i="49"/>
  <c r="M168" i="49"/>
  <c r="O72" i="49"/>
  <c r="M17" i="24"/>
  <c r="N119" i="24"/>
  <c r="N63" i="24"/>
  <c r="N147" i="24"/>
  <c r="N64" i="45"/>
  <c r="M30" i="45"/>
  <c r="N19" i="45"/>
  <c r="M117" i="45"/>
  <c r="O95" i="45"/>
  <c r="M73" i="45"/>
  <c r="M51" i="45"/>
  <c r="M28" i="45"/>
  <c r="N100" i="31"/>
  <c r="M225" i="31"/>
  <c r="L120" i="40"/>
  <c r="N99" i="22"/>
  <c r="M275" i="22"/>
  <c r="L219" i="22"/>
  <c r="J195" i="40"/>
  <c r="L168" i="40"/>
  <c r="M105" i="31"/>
  <c r="N77" i="31"/>
  <c r="K20" i="32"/>
  <c r="N70" i="45"/>
  <c r="O114" i="45"/>
  <c r="M39" i="45"/>
  <c r="O143" i="45"/>
  <c r="L546" i="22"/>
  <c r="O81" i="45"/>
  <c r="O225" i="31"/>
  <c r="M510" i="22"/>
  <c r="L301" i="22"/>
  <c r="N537" i="22"/>
  <c r="L630" i="22"/>
  <c r="O61" i="45"/>
  <c r="K52" i="32"/>
  <c r="J52" i="32"/>
  <c r="K24" i="32"/>
  <c r="K31" i="32"/>
  <c r="J31" i="32"/>
  <c r="L147" i="40"/>
  <c r="K147" i="40"/>
  <c r="L19" i="47"/>
  <c r="M19" i="47"/>
  <c r="N19" i="47"/>
  <c r="K37" i="18"/>
  <c r="J37" i="18"/>
  <c r="K24" i="39"/>
  <c r="J24" i="39"/>
  <c r="L24" i="39"/>
  <c r="L33" i="32"/>
  <c r="K33" i="32"/>
  <c r="J33" i="32"/>
  <c r="N14" i="28"/>
  <c r="M14" i="28"/>
  <c r="K32" i="18"/>
  <c r="K12" i="18"/>
  <c r="J12" i="18"/>
  <c r="K28" i="18"/>
  <c r="L28" i="18"/>
  <c r="J22" i="18"/>
  <c r="K22" i="18"/>
  <c r="L38" i="18"/>
  <c r="L34" i="18"/>
  <c r="L12" i="18"/>
  <c r="J28" i="18"/>
  <c r="L22" i="18"/>
  <c r="O10" i="45"/>
  <c r="M10" i="45"/>
  <c r="M111" i="45"/>
  <c r="O111" i="45"/>
  <c r="O68" i="45"/>
  <c r="M68" i="45"/>
  <c r="M23" i="45"/>
  <c r="O23" i="45"/>
  <c r="O124" i="45"/>
  <c r="N124" i="45"/>
  <c r="M40" i="45"/>
  <c r="O40" i="45"/>
  <c r="N9" i="45"/>
  <c r="O9" i="45"/>
  <c r="M32" i="45"/>
  <c r="O32" i="45"/>
  <c r="M133" i="45"/>
  <c r="O133" i="45"/>
  <c r="O90" i="45"/>
  <c r="M90" i="45"/>
  <c r="M45" i="45"/>
  <c r="O45" i="45"/>
  <c r="M106" i="31"/>
  <c r="N106" i="31"/>
  <c r="J13" i="48"/>
  <c r="L13" i="48"/>
  <c r="J7" i="48"/>
  <c r="L7" i="48"/>
  <c r="K7" i="48"/>
  <c r="L11" i="26"/>
  <c r="K11" i="26"/>
  <c r="J11" i="26"/>
  <c r="L469" i="22"/>
  <c r="M469" i="22"/>
  <c r="N564" i="22"/>
  <c r="M564" i="22"/>
  <c r="L5" i="48"/>
  <c r="K5" i="48"/>
  <c r="J5" i="48"/>
  <c r="L67" i="24"/>
  <c r="M136" i="24"/>
  <c r="M88" i="24"/>
  <c r="K52" i="40"/>
  <c r="L606" i="22"/>
  <c r="L604" i="22"/>
  <c r="M611" i="22"/>
  <c r="N576" i="22"/>
  <c r="N515" i="22"/>
  <c r="L662" i="22"/>
  <c r="N662" i="22"/>
  <c r="N289" i="22"/>
  <c r="L289" i="22"/>
  <c r="L122" i="22"/>
  <c r="N122" i="22"/>
  <c r="L513" i="22"/>
  <c r="N513" i="22"/>
  <c r="N115" i="22"/>
  <c r="L115" i="22"/>
  <c r="N449" i="22"/>
  <c r="L449" i="22"/>
  <c r="L9" i="48"/>
  <c r="K9" i="48"/>
  <c r="J9" i="48"/>
  <c r="L144" i="35"/>
  <c r="J144" i="35"/>
  <c r="K226" i="35"/>
  <c r="J226" i="35"/>
  <c r="L253" i="35"/>
  <c r="J253" i="35"/>
  <c r="L236" i="35"/>
  <c r="J236" i="35"/>
  <c r="L230" i="35"/>
  <c r="J230" i="35"/>
  <c r="J235" i="35"/>
  <c r="L235" i="35"/>
  <c r="L136" i="35"/>
  <c r="J136" i="35"/>
  <c r="L264" i="35"/>
  <c r="K264" i="35"/>
  <c r="J114" i="35"/>
  <c r="K114" i="35"/>
  <c r="J100" i="35"/>
  <c r="K100" i="35"/>
  <c r="L100" i="35"/>
  <c r="J17" i="35"/>
  <c r="K17" i="35"/>
  <c r="M14" i="49"/>
  <c r="N136" i="45"/>
  <c r="M77" i="49"/>
  <c r="O77" i="49"/>
  <c r="O99" i="49"/>
  <c r="M99" i="49"/>
  <c r="M131" i="49"/>
  <c r="O131" i="49"/>
  <c r="M179" i="49"/>
  <c r="O179" i="49"/>
  <c r="O124" i="49"/>
  <c r="N124" i="49"/>
  <c r="M45" i="49"/>
  <c r="N45" i="49"/>
  <c r="M73" i="49"/>
  <c r="N73" i="49"/>
  <c r="M68" i="49"/>
  <c r="O104" i="49"/>
  <c r="N111" i="49"/>
  <c r="L36" i="24"/>
  <c r="M36" i="24"/>
  <c r="J170" i="40"/>
  <c r="L170" i="40"/>
  <c r="J52" i="40"/>
  <c r="N70" i="31"/>
  <c r="M70" i="31"/>
  <c r="P70" i="31"/>
  <c r="N140" i="24"/>
  <c r="M140" i="24"/>
  <c r="L38" i="24"/>
  <c r="M38" i="24"/>
  <c r="L132" i="24"/>
  <c r="M132" i="24"/>
  <c r="M37" i="24"/>
  <c r="L37" i="24"/>
  <c r="M24" i="49"/>
  <c r="O24" i="49"/>
  <c r="N141" i="49"/>
  <c r="O141" i="49"/>
  <c r="L620" i="22"/>
  <c r="N620" i="22"/>
  <c r="M652" i="22"/>
  <c r="N652" i="22"/>
  <c r="M590" i="22"/>
  <c r="N590" i="22"/>
  <c r="N623" i="22"/>
  <c r="M623" i="22"/>
  <c r="M655" i="22"/>
  <c r="N655" i="22"/>
  <c r="N629" i="22"/>
  <c r="L629" i="22"/>
  <c r="N640" i="22"/>
  <c r="L640" i="22"/>
  <c r="N335" i="22"/>
  <c r="L335" i="22"/>
  <c r="M444" i="22"/>
  <c r="L444" i="22"/>
  <c r="L470" i="22"/>
  <c r="N470" i="22"/>
  <c r="N182" i="22"/>
  <c r="L182" i="22"/>
  <c r="L319" i="22"/>
  <c r="N319" i="22"/>
  <c r="J208" i="40"/>
  <c r="K208" i="40"/>
  <c r="J80" i="40"/>
  <c r="L80" i="40"/>
  <c r="L33" i="40"/>
  <c r="J33" i="40"/>
  <c r="K63" i="40"/>
  <c r="L63" i="40"/>
  <c r="L171" i="40"/>
  <c r="J171" i="40"/>
  <c r="K181" i="40"/>
  <c r="L181" i="40"/>
  <c r="M37" i="45"/>
  <c r="N37" i="45"/>
  <c r="O37" i="45"/>
  <c r="M98" i="45"/>
  <c r="N98" i="45"/>
  <c r="O98" i="45"/>
  <c r="O34" i="45"/>
  <c r="N34" i="45"/>
  <c r="K11" i="38"/>
  <c r="L11" i="38"/>
  <c r="N47" i="49"/>
  <c r="O47" i="49"/>
  <c r="K85" i="40"/>
  <c r="J85" i="40"/>
  <c r="M73" i="31"/>
  <c r="P73" i="31"/>
  <c r="N155" i="31"/>
  <c r="O155" i="31"/>
  <c r="M9" i="24"/>
  <c r="N9" i="24"/>
  <c r="N24" i="24"/>
  <c r="L24" i="24"/>
  <c r="N20" i="24"/>
  <c r="M20" i="24"/>
  <c r="M15" i="24"/>
  <c r="N15" i="24"/>
  <c r="M86" i="24"/>
  <c r="L86" i="24"/>
  <c r="L27" i="24"/>
  <c r="N27" i="24"/>
  <c r="N69" i="24"/>
  <c r="L69" i="24"/>
  <c r="M143" i="24"/>
  <c r="L143" i="24"/>
  <c r="N39" i="24"/>
  <c r="L39" i="24"/>
  <c r="N64" i="24"/>
  <c r="M64" i="24"/>
  <c r="N54" i="24"/>
  <c r="M54" i="24"/>
  <c r="M175" i="49"/>
  <c r="N175" i="49"/>
  <c r="O109" i="49"/>
  <c r="N109" i="49"/>
  <c r="O184" i="49"/>
  <c r="N184" i="49"/>
  <c r="M183" i="49"/>
  <c r="N183" i="49"/>
  <c r="O15" i="49"/>
  <c r="M15" i="49"/>
  <c r="N144" i="49"/>
  <c r="M144" i="49"/>
  <c r="J207" i="40"/>
  <c r="L207" i="40"/>
  <c r="J62" i="40"/>
  <c r="L62" i="40"/>
  <c r="L154" i="40"/>
  <c r="J154" i="40"/>
  <c r="J124" i="40"/>
  <c r="L124" i="40"/>
  <c r="L78" i="40"/>
  <c r="J78" i="40"/>
  <c r="J211" i="40"/>
  <c r="K211" i="40"/>
  <c r="L31" i="40"/>
  <c r="K31" i="40"/>
  <c r="L25" i="40"/>
  <c r="J25" i="40"/>
  <c r="J56" i="40"/>
  <c r="L56" i="40"/>
  <c r="M138" i="45"/>
  <c r="N138" i="45"/>
  <c r="O166" i="45"/>
  <c r="N166" i="45"/>
  <c r="M14" i="45"/>
  <c r="N14" i="45"/>
  <c r="M24" i="45"/>
  <c r="O24" i="45"/>
  <c r="M47" i="45"/>
  <c r="N47" i="45"/>
  <c r="M57" i="45"/>
  <c r="O57" i="45"/>
  <c r="O80" i="45"/>
  <c r="M80" i="45"/>
  <c r="M91" i="45"/>
  <c r="O91" i="45"/>
  <c r="O102" i="45"/>
  <c r="M102" i="45"/>
  <c r="M113" i="45"/>
  <c r="N113" i="45"/>
  <c r="M123" i="45"/>
  <c r="N123" i="45"/>
  <c r="M134" i="45"/>
  <c r="N134" i="45"/>
  <c r="N144" i="45"/>
  <c r="M144" i="45"/>
  <c r="N160" i="45"/>
  <c r="M160" i="45"/>
  <c r="M176" i="45"/>
  <c r="N176" i="45"/>
  <c r="O135" i="45"/>
  <c r="N135" i="45"/>
  <c r="O48" i="45"/>
  <c r="N48" i="45"/>
  <c r="M119" i="45"/>
  <c r="O119" i="45"/>
  <c r="N519" i="22"/>
  <c r="M519" i="22"/>
  <c r="L637" i="22"/>
  <c r="M637" i="22"/>
  <c r="L668" i="22"/>
  <c r="N668" i="22"/>
  <c r="N173" i="22"/>
  <c r="L173" i="22"/>
  <c r="M173" i="22"/>
  <c r="L6" i="40"/>
  <c r="K6" i="40"/>
  <c r="J132" i="40"/>
  <c r="L132" i="40"/>
  <c r="M125" i="45"/>
  <c r="N125" i="45"/>
  <c r="O125" i="45"/>
  <c r="O92" i="45"/>
  <c r="N92" i="45"/>
  <c r="M130" i="45"/>
  <c r="O130" i="45"/>
  <c r="N130" i="45"/>
  <c r="L8" i="38"/>
  <c r="K8" i="38"/>
  <c r="J8" i="38"/>
  <c r="K103" i="40"/>
  <c r="L103" i="40"/>
  <c r="K153" i="40"/>
  <c r="L153" i="40"/>
  <c r="M150" i="45"/>
  <c r="O150" i="45"/>
  <c r="M182" i="45"/>
  <c r="O182" i="45"/>
  <c r="N182" i="45"/>
  <c r="M41" i="45"/>
  <c r="N41" i="45"/>
  <c r="M74" i="45"/>
  <c r="O74" i="45"/>
  <c r="N74" i="45"/>
  <c r="M103" i="45"/>
  <c r="N103" i="45"/>
  <c r="O103" i="45"/>
  <c r="M15" i="45"/>
  <c r="N15" i="45"/>
  <c r="O15" i="45"/>
  <c r="O88" i="45"/>
  <c r="N88" i="45"/>
  <c r="M53" i="45"/>
  <c r="O53" i="45"/>
  <c r="N53" i="45"/>
  <c r="O58" i="45"/>
  <c r="N58" i="45"/>
  <c r="O87" i="45"/>
  <c r="N87" i="45"/>
  <c r="O162" i="45"/>
  <c r="M162" i="45"/>
  <c r="M26" i="45"/>
  <c r="N26" i="45"/>
  <c r="O26" i="45"/>
  <c r="O38" i="45"/>
  <c r="N38" i="45"/>
  <c r="O96" i="45"/>
  <c r="N96" i="45"/>
  <c r="M170" i="45"/>
  <c r="O170" i="45"/>
  <c r="N170" i="45"/>
  <c r="O76" i="45"/>
  <c r="M76" i="45"/>
  <c r="N76" i="45"/>
  <c r="O25" i="45"/>
  <c r="N25" i="45"/>
  <c r="M109" i="45"/>
  <c r="O109" i="45"/>
  <c r="N109" i="45"/>
  <c r="O132" i="45"/>
  <c r="N132" i="45"/>
  <c r="J145" i="40"/>
  <c r="K145" i="40"/>
  <c r="O36" i="45"/>
  <c r="M36" i="45"/>
  <c r="M69" i="45"/>
  <c r="N69" i="45"/>
  <c r="N146" i="45"/>
  <c r="O146" i="45"/>
  <c r="M146" i="45"/>
  <c r="M60" i="45"/>
  <c r="N60" i="45"/>
  <c r="O60" i="45"/>
  <c r="O141" i="45"/>
  <c r="M141" i="45"/>
  <c r="N141" i="45"/>
  <c r="O46" i="45"/>
  <c r="N46" i="45"/>
  <c r="M65" i="45"/>
  <c r="N65" i="45"/>
  <c r="O65" i="45"/>
  <c r="N93" i="45"/>
  <c r="M93" i="45"/>
  <c r="O8" i="45"/>
  <c r="N8" i="45"/>
  <c r="O120" i="45"/>
  <c r="N120" i="45"/>
  <c r="O71" i="45"/>
  <c r="N71" i="45"/>
  <c r="O31" i="45"/>
  <c r="M31" i="45"/>
  <c r="N31" i="45"/>
  <c r="N116" i="45"/>
  <c r="O116" i="45"/>
  <c r="M178" i="45"/>
  <c r="O178" i="45"/>
  <c r="N178" i="45"/>
  <c r="M20" i="45"/>
  <c r="N20" i="45"/>
  <c r="O20" i="45"/>
  <c r="O33" i="45"/>
  <c r="N33" i="45"/>
  <c r="N43" i="45"/>
  <c r="O43" i="45"/>
  <c r="M43" i="45"/>
  <c r="M114" i="31"/>
  <c r="N114" i="31"/>
  <c r="O76" i="31"/>
  <c r="N76" i="31"/>
  <c r="M66" i="24"/>
  <c r="N66" i="24"/>
  <c r="L117" i="24"/>
  <c r="N117" i="24"/>
  <c r="M117" i="24"/>
  <c r="L156" i="35"/>
  <c r="M134" i="31"/>
  <c r="J141" i="35"/>
  <c r="J77" i="35"/>
  <c r="M126" i="49"/>
  <c r="M192" i="31"/>
  <c r="N145" i="49"/>
  <c r="M28" i="49"/>
  <c r="M60" i="49"/>
  <c r="O171" i="49"/>
  <c r="M60" i="24"/>
  <c r="N56" i="49"/>
  <c r="J34" i="35"/>
  <c r="L26" i="35"/>
  <c r="P29" i="31"/>
  <c r="O46" i="31"/>
  <c r="P67" i="31"/>
  <c r="J38" i="18"/>
  <c r="K34" i="18"/>
  <c r="K219" i="35"/>
  <c r="J143" i="35"/>
  <c r="J93" i="35"/>
  <c r="K83" i="35"/>
  <c r="J125" i="35"/>
  <c r="J105" i="35"/>
  <c r="J60" i="35"/>
  <c r="I12" i="40"/>
  <c r="H13" i="40"/>
  <c r="I13" i="40" s="1"/>
  <c r="M65" i="24"/>
  <c r="L65" i="24"/>
  <c r="N65" i="24"/>
  <c r="N68" i="24"/>
  <c r="L68" i="24"/>
  <c r="M68" i="24"/>
  <c r="N90" i="24"/>
  <c r="L90" i="24"/>
  <c r="M90" i="24"/>
  <c r="N98" i="24"/>
  <c r="L98" i="24"/>
  <c r="M98" i="24"/>
  <c r="N106" i="24"/>
  <c r="L106" i="24"/>
  <c r="M106" i="24"/>
  <c r="L114" i="24"/>
  <c r="M114" i="24"/>
  <c r="N114" i="24"/>
  <c r="L122" i="24"/>
  <c r="M122" i="24"/>
  <c r="L130" i="24"/>
  <c r="N130" i="24"/>
  <c r="L138" i="24"/>
  <c r="M138" i="24"/>
  <c r="N138" i="24"/>
  <c r="L146" i="24"/>
  <c r="N146" i="24"/>
  <c r="M146" i="24"/>
  <c r="L57" i="24"/>
  <c r="N57" i="24"/>
  <c r="M57" i="24"/>
  <c r="L41" i="24"/>
  <c r="N41" i="24"/>
  <c r="M41" i="24"/>
  <c r="L25" i="24"/>
  <c r="N25" i="24"/>
  <c r="M25" i="24"/>
  <c r="M10" i="24"/>
  <c r="N10" i="24"/>
  <c r="L10" i="24"/>
  <c r="L95" i="24"/>
  <c r="N95" i="24"/>
  <c r="M95" i="24"/>
  <c r="N123" i="24"/>
  <c r="M123" i="24"/>
  <c r="L123" i="24"/>
  <c r="N55" i="24"/>
  <c r="L55" i="24"/>
  <c r="M12" i="24"/>
  <c r="L12" i="24"/>
  <c r="N12" i="24"/>
  <c r="N133" i="24"/>
  <c r="M133" i="24"/>
  <c r="L133" i="24"/>
  <c r="L34" i="24"/>
  <c r="N34" i="24"/>
  <c r="M34" i="24"/>
  <c r="M11" i="24"/>
  <c r="L11" i="24"/>
  <c r="N11" i="24"/>
  <c r="M26" i="24"/>
  <c r="N26" i="24"/>
  <c r="L26" i="24"/>
  <c r="N6" i="24"/>
  <c r="L6" i="24"/>
  <c r="M6" i="24"/>
  <c r="L111" i="24"/>
  <c r="N111" i="24"/>
  <c r="M111" i="24"/>
  <c r="N58" i="24"/>
  <c r="M58" i="24"/>
  <c r="L58" i="24"/>
  <c r="L77" i="24"/>
  <c r="N77" i="24"/>
  <c r="M77" i="24"/>
  <c r="L109" i="24"/>
  <c r="M109" i="24"/>
  <c r="N109" i="24"/>
  <c r="N141" i="24"/>
  <c r="L141" i="24"/>
  <c r="M141" i="24"/>
  <c r="L19" i="24"/>
  <c r="M19" i="24"/>
  <c r="N19" i="24"/>
  <c r="N42" i="24"/>
  <c r="M42" i="24"/>
  <c r="L42" i="24"/>
  <c r="L121" i="24"/>
  <c r="N121" i="24"/>
  <c r="L32" i="24"/>
  <c r="M32" i="24"/>
  <c r="N32" i="24"/>
  <c r="O25" i="49"/>
  <c r="N25" i="49"/>
  <c r="M137" i="24"/>
  <c r="L137" i="24"/>
  <c r="N137" i="24"/>
  <c r="M80" i="24"/>
  <c r="N80" i="24"/>
  <c r="L80" i="24"/>
  <c r="M7" i="24"/>
  <c r="L7" i="24"/>
  <c r="N7" i="24"/>
  <c r="L70" i="24"/>
  <c r="N70" i="24"/>
  <c r="M70" i="24"/>
  <c r="M13" i="24"/>
  <c r="N13" i="24"/>
  <c r="L13" i="24"/>
  <c r="L45" i="24"/>
  <c r="N45" i="24"/>
  <c r="M45" i="24"/>
  <c r="L144" i="24"/>
  <c r="N144" i="24"/>
  <c r="M144" i="24"/>
  <c r="L128" i="24"/>
  <c r="M128" i="24"/>
  <c r="N128" i="24"/>
  <c r="M112" i="24"/>
  <c r="N112" i="24"/>
  <c r="L112" i="24"/>
  <c r="M96" i="24"/>
  <c r="L96" i="24"/>
  <c r="N96" i="24"/>
  <c r="M117" i="31"/>
  <c r="N117" i="31"/>
  <c r="O117" i="31"/>
  <c r="P117" i="31"/>
  <c r="N83" i="31"/>
  <c r="P83" i="31"/>
  <c r="O83" i="31"/>
  <c r="M95" i="31"/>
  <c r="P95" i="31"/>
  <c r="O95" i="31"/>
  <c r="N95" i="31"/>
  <c r="P72" i="31"/>
  <c r="N72" i="31"/>
  <c r="M72" i="31"/>
  <c r="M94" i="31"/>
  <c r="O94" i="31"/>
  <c r="P94" i="31"/>
  <c r="N94" i="31"/>
  <c r="P222" i="31"/>
  <c r="O222" i="31"/>
  <c r="N222" i="31"/>
  <c r="M222" i="31"/>
  <c r="O87" i="31"/>
  <c r="M87" i="31"/>
  <c r="P87" i="31"/>
  <c r="N87" i="31"/>
  <c r="O128" i="31"/>
  <c r="M127" i="31"/>
  <c r="P127" i="31"/>
  <c r="N124" i="31"/>
  <c r="L22" i="35"/>
  <c r="L31" i="35"/>
  <c r="K21" i="35"/>
  <c r="K155" i="35"/>
  <c r="O98" i="49"/>
  <c r="O170" i="49"/>
  <c r="N163" i="49"/>
  <c r="N176" i="49"/>
  <c r="N148" i="49"/>
  <c r="M101" i="49"/>
  <c r="M118" i="49"/>
  <c r="N27" i="49"/>
  <c r="M36" i="49"/>
  <c r="O91" i="49"/>
  <c r="O174" i="49"/>
  <c r="P192" i="31"/>
  <c r="N130" i="31"/>
  <c r="P133" i="31"/>
  <c r="M133" i="31"/>
  <c r="O153" i="31"/>
  <c r="N57" i="31"/>
  <c r="P41" i="31"/>
  <c r="M29" i="31"/>
  <c r="N21" i="31"/>
  <c r="N54" i="31"/>
  <c r="P46" i="31"/>
  <c r="N46" i="31"/>
  <c r="O42" i="31"/>
  <c r="P22" i="31"/>
  <c r="M22" i="31"/>
  <c r="O14" i="31"/>
  <c r="M14" i="31"/>
  <c r="M8" i="31"/>
  <c r="N68" i="31"/>
  <c r="M68" i="31"/>
  <c r="O69" i="31"/>
  <c r="N67" i="31"/>
  <c r="N161" i="31"/>
  <c r="L32" i="18"/>
  <c r="K255" i="35"/>
  <c r="L221" i="35"/>
  <c r="J252" i="35"/>
  <c r="J232" i="35"/>
  <c r="L85" i="40"/>
  <c r="K19" i="40"/>
  <c r="O73" i="31"/>
  <c r="M82" i="31"/>
  <c r="O82" i="31"/>
  <c r="L138" i="35"/>
  <c r="P134" i="31"/>
  <c r="O134" i="31"/>
  <c r="O73" i="49"/>
  <c r="N18" i="49"/>
  <c r="N62" i="49"/>
  <c r="N10" i="49"/>
  <c r="O45" i="49"/>
  <c r="N76" i="49"/>
  <c r="N99" i="49"/>
  <c r="L141" i="35"/>
  <c r="J41" i="35"/>
  <c r="K48" i="35"/>
  <c r="J254" i="35"/>
  <c r="J87" i="35"/>
  <c r="J69" i="35"/>
  <c r="J52" i="35"/>
  <c r="I5" i="35"/>
  <c r="M134" i="49"/>
  <c r="O126" i="49"/>
  <c r="M61" i="49"/>
  <c r="P155" i="31"/>
  <c r="M131" i="24"/>
  <c r="M155" i="31"/>
  <c r="N77" i="49"/>
  <c r="N36" i="24"/>
  <c r="N60" i="24"/>
  <c r="O72" i="31"/>
  <c r="M56" i="49"/>
  <c r="M57" i="49"/>
  <c r="O57" i="49"/>
  <c r="N57" i="49"/>
  <c r="L113" i="24"/>
  <c r="M113" i="24"/>
  <c r="N113" i="24"/>
  <c r="N149" i="24"/>
  <c r="L149" i="24"/>
  <c r="M149" i="24"/>
  <c r="N30" i="24"/>
  <c r="L30" i="24"/>
  <c r="M30" i="24"/>
  <c r="M47" i="24"/>
  <c r="N47" i="24"/>
  <c r="L103" i="24"/>
  <c r="N103" i="24"/>
  <c r="M103" i="24"/>
  <c r="N40" i="24"/>
  <c r="L40" i="24"/>
  <c r="M40" i="24"/>
  <c r="N120" i="24"/>
  <c r="M120" i="24"/>
  <c r="L120" i="24"/>
  <c r="M98" i="31"/>
  <c r="N98" i="31"/>
  <c r="P98" i="31"/>
  <c r="M118" i="31"/>
  <c r="P118" i="31"/>
  <c r="P224" i="31"/>
  <c r="O224" i="31"/>
  <c r="N224" i="31"/>
  <c r="M224" i="31"/>
  <c r="O85" i="31"/>
  <c r="N85" i="31"/>
  <c r="P85" i="31"/>
  <c r="M85" i="31"/>
  <c r="N96" i="31"/>
  <c r="O96" i="31"/>
  <c r="M96" i="31"/>
  <c r="P96" i="31"/>
  <c r="O71" i="31"/>
  <c r="P71" i="31"/>
  <c r="M71" i="31"/>
  <c r="N71" i="31"/>
  <c r="M81" i="24"/>
  <c r="L81" i="24"/>
  <c r="N81" i="24"/>
  <c r="L84" i="24"/>
  <c r="M84" i="24"/>
  <c r="N84" i="24"/>
  <c r="L94" i="24"/>
  <c r="M94" i="24"/>
  <c r="N94" i="24"/>
  <c r="N102" i="24"/>
  <c r="L102" i="24"/>
  <c r="M102" i="24"/>
  <c r="L110" i="24"/>
  <c r="N110" i="24"/>
  <c r="M110" i="24"/>
  <c r="M118" i="24"/>
  <c r="N118" i="24"/>
  <c r="L118" i="24"/>
  <c r="M126" i="24"/>
  <c r="L126" i="24"/>
  <c r="N126" i="24"/>
  <c r="M134" i="24"/>
  <c r="L134" i="24"/>
  <c r="N134" i="24"/>
  <c r="M142" i="24"/>
  <c r="L142" i="24"/>
  <c r="N142" i="24"/>
  <c r="M83" i="24"/>
  <c r="L83" i="24"/>
  <c r="N83" i="24"/>
  <c r="N49" i="24"/>
  <c r="M49" i="24"/>
  <c r="L49" i="24"/>
  <c r="L56" i="24"/>
  <c r="N56" i="24"/>
  <c r="M56" i="24"/>
  <c r="M52" i="24"/>
  <c r="N52" i="24"/>
  <c r="L52" i="24"/>
  <c r="N85" i="24"/>
  <c r="M85" i="24"/>
  <c r="L85" i="24"/>
  <c r="M139" i="24"/>
  <c r="N139" i="24"/>
  <c r="L139" i="24"/>
  <c r="L31" i="24"/>
  <c r="M31" i="24"/>
  <c r="N31" i="24"/>
  <c r="L22" i="24"/>
  <c r="M22" i="24"/>
  <c r="M101" i="24"/>
  <c r="L101" i="24"/>
  <c r="N101" i="24"/>
  <c r="L35" i="24"/>
  <c r="M35" i="24"/>
  <c r="N35" i="24"/>
  <c r="M105" i="24"/>
  <c r="L105" i="24"/>
  <c r="N105" i="24"/>
  <c r="M97" i="24"/>
  <c r="N97" i="24"/>
  <c r="L97" i="24"/>
  <c r="N28" i="24"/>
  <c r="L28" i="24"/>
  <c r="M28" i="24"/>
  <c r="L135" i="24"/>
  <c r="N135" i="24"/>
  <c r="M135" i="24"/>
  <c r="L44" i="24"/>
  <c r="N44" i="24"/>
  <c r="M44" i="24"/>
  <c r="L82" i="24"/>
  <c r="M82" i="24"/>
  <c r="M93" i="24"/>
  <c r="L93" i="24"/>
  <c r="N93" i="24"/>
  <c r="M125" i="24"/>
  <c r="N125" i="24"/>
  <c r="L51" i="24"/>
  <c r="N51" i="24"/>
  <c r="M51" i="24"/>
  <c r="L74" i="24"/>
  <c r="N74" i="24"/>
  <c r="M74" i="24"/>
  <c r="N129" i="24"/>
  <c r="M129" i="24"/>
  <c r="O40" i="49"/>
  <c r="M40" i="49"/>
  <c r="N40" i="49"/>
  <c r="L66" i="40"/>
  <c r="J198" i="40"/>
  <c r="L93" i="40"/>
  <c r="L11" i="40"/>
  <c r="O116" i="49"/>
  <c r="N116" i="49"/>
  <c r="M66" i="49"/>
  <c r="O66" i="49"/>
  <c r="N66" i="49"/>
  <c r="M23" i="49"/>
  <c r="O23" i="49"/>
  <c r="N23" i="49"/>
  <c r="O33" i="49"/>
  <c r="N33" i="49"/>
  <c r="N91" i="31"/>
  <c r="P91" i="31"/>
  <c r="O91" i="31"/>
  <c r="M91" i="31"/>
  <c r="P78" i="31"/>
  <c r="O78" i="31"/>
  <c r="N78" i="31"/>
  <c r="M78" i="31"/>
  <c r="P86" i="31"/>
  <c r="O86" i="31"/>
  <c r="N86" i="31"/>
  <c r="M86" i="31"/>
  <c r="O111" i="31"/>
  <c r="P111" i="31"/>
  <c r="N111" i="31"/>
  <c r="M111" i="31"/>
  <c r="O163" i="31"/>
  <c r="P163" i="31"/>
  <c r="K15" i="40"/>
  <c r="J15" i="40"/>
  <c r="L15" i="40"/>
  <c r="K45" i="40"/>
  <c r="L45" i="40"/>
  <c r="J45" i="40"/>
  <c r="O123" i="49"/>
  <c r="M123" i="49"/>
  <c r="N123" i="49"/>
  <c r="N221" i="31"/>
  <c r="M221" i="31"/>
  <c r="O221" i="31"/>
  <c r="P221" i="31"/>
  <c r="P230" i="31"/>
  <c r="O230" i="31"/>
  <c r="M230" i="31"/>
  <c r="N230" i="31"/>
  <c r="L14" i="26"/>
  <c r="J14" i="26"/>
  <c r="K14" i="26"/>
  <c r="N223" i="31"/>
  <c r="M223" i="31"/>
  <c r="O223" i="31"/>
  <c r="P223" i="31"/>
  <c r="M108" i="31"/>
  <c r="N108" i="31"/>
  <c r="P108" i="31"/>
  <c r="O108" i="31"/>
  <c r="N226" i="31"/>
  <c r="M226" i="31"/>
  <c r="O226" i="31"/>
  <c r="P226" i="31"/>
  <c r="N90" i="31"/>
  <c r="P90" i="31"/>
  <c r="M90" i="31"/>
  <c r="O90" i="31"/>
  <c r="O183" i="31"/>
  <c r="P183" i="31"/>
  <c r="M183" i="31"/>
  <c r="N183" i="31"/>
  <c r="M39" i="49"/>
  <c r="O39" i="49"/>
  <c r="N39" i="49"/>
  <c r="M105" i="49"/>
  <c r="O105" i="49"/>
  <c r="N105" i="49"/>
  <c r="M137" i="49"/>
  <c r="O137" i="49"/>
  <c r="N137" i="49"/>
  <c r="M156" i="49"/>
  <c r="O156" i="49"/>
  <c r="N156" i="49"/>
  <c r="O153" i="49"/>
  <c r="M153" i="49"/>
  <c r="N153" i="49"/>
  <c r="O169" i="49"/>
  <c r="M169" i="49"/>
  <c r="N169" i="49"/>
  <c r="O177" i="49"/>
  <c r="M177" i="49"/>
  <c r="N177" i="49"/>
  <c r="O83" i="49"/>
  <c r="N83" i="49"/>
  <c r="M48" i="49"/>
  <c r="N48" i="49"/>
  <c r="O48" i="49"/>
  <c r="M130" i="49"/>
  <c r="O130" i="49"/>
  <c r="N130" i="49"/>
  <c r="N51" i="49"/>
  <c r="O51" i="49"/>
  <c r="M51" i="49"/>
  <c r="N20" i="49"/>
  <c r="O20" i="49"/>
  <c r="M20" i="49"/>
  <c r="K212" i="40"/>
  <c r="J212" i="40"/>
  <c r="L212" i="40"/>
  <c r="J109" i="40"/>
  <c r="L109" i="40"/>
  <c r="K109" i="40"/>
  <c r="K176" i="40"/>
  <c r="J176" i="40"/>
  <c r="L176" i="40"/>
  <c r="L24" i="40"/>
  <c r="J24" i="40"/>
  <c r="K24" i="40"/>
  <c r="L164" i="40"/>
  <c r="K164" i="40"/>
  <c r="J164" i="40"/>
  <c r="J126" i="40"/>
  <c r="L126" i="40"/>
  <c r="K126" i="40"/>
  <c r="L94" i="40"/>
  <c r="J94" i="40"/>
  <c r="K94" i="40"/>
  <c r="J99" i="40"/>
  <c r="K99" i="40"/>
  <c r="L99" i="40"/>
  <c r="M125" i="31"/>
  <c r="P125" i="31"/>
  <c r="K24" i="35"/>
  <c r="J29" i="35"/>
  <c r="K27" i="35"/>
  <c r="M178" i="49"/>
  <c r="N55" i="49"/>
  <c r="M121" i="49"/>
  <c r="M113" i="49"/>
  <c r="M22" i="49"/>
  <c r="N30" i="49"/>
  <c r="M82" i="49"/>
  <c r="O89" i="49"/>
  <c r="N63" i="31"/>
  <c r="P158" i="31"/>
  <c r="O150" i="31"/>
  <c r="P150" i="31"/>
  <c r="P49" i="31"/>
  <c r="P45" i="31"/>
  <c r="M33" i="31"/>
  <c r="P17" i="31"/>
  <c r="P13" i="31"/>
  <c r="M13" i="31"/>
  <c r="O34" i="31"/>
  <c r="P30" i="31"/>
  <c r="O18" i="31"/>
  <c r="M18" i="31"/>
  <c r="O64" i="31"/>
  <c r="M64" i="31"/>
  <c r="P65" i="31"/>
  <c r="P6" i="31"/>
  <c r="M66" i="31"/>
  <c r="L255" i="35"/>
  <c r="K221" i="35"/>
  <c r="K222" i="35"/>
  <c r="J256" i="35"/>
  <c r="K252" i="35"/>
  <c r="L219" i="35"/>
  <c r="J250" i="35"/>
  <c r="J93" i="40"/>
  <c r="L146" i="35"/>
  <c r="J153" i="35"/>
  <c r="L148" i="35"/>
  <c r="O53" i="49"/>
  <c r="O135" i="49"/>
  <c r="J260" i="35"/>
  <c r="K16" i="26"/>
  <c r="L18" i="35"/>
  <c r="J218" i="35"/>
  <c r="K125" i="35"/>
  <c r="L64" i="35"/>
  <c r="J43" i="35"/>
  <c r="J220" i="35"/>
  <c r="J97" i="35"/>
  <c r="J83" i="35"/>
  <c r="J73" i="35"/>
  <c r="J64" i="35"/>
  <c r="J56" i="35"/>
  <c r="J48" i="35"/>
  <c r="L154" i="35"/>
  <c r="L11" i="35"/>
  <c r="K11" i="35"/>
  <c r="J11" i="35"/>
  <c r="O14" i="49"/>
  <c r="M47" i="49"/>
  <c r="M52" i="49"/>
  <c r="N52" i="49"/>
  <c r="O52" i="49"/>
  <c r="O44" i="49"/>
  <c r="M44" i="49"/>
  <c r="N44" i="49"/>
  <c r="M19" i="49"/>
  <c r="O19" i="49"/>
  <c r="N19" i="49"/>
  <c r="O11" i="49"/>
  <c r="M11" i="49"/>
  <c r="N11" i="49"/>
  <c r="O102" i="49"/>
  <c r="M102" i="49"/>
  <c r="N102" i="49"/>
  <c r="O110" i="49"/>
  <c r="N110" i="49"/>
  <c r="M110" i="49"/>
  <c r="O142" i="49"/>
  <c r="M142" i="49"/>
  <c r="N142" i="49"/>
  <c r="O150" i="49"/>
  <c r="M150" i="49"/>
  <c r="N150" i="49"/>
  <c r="O164" i="49"/>
  <c r="M164" i="49"/>
  <c r="N164" i="49"/>
  <c r="O180" i="49"/>
  <c r="M180" i="49"/>
  <c r="N180" i="49"/>
  <c r="O157" i="49"/>
  <c r="M157" i="49"/>
  <c r="N157" i="49"/>
  <c r="O165" i="49"/>
  <c r="M165" i="49"/>
  <c r="N165" i="49"/>
  <c r="O173" i="49"/>
  <c r="M173" i="49"/>
  <c r="N173" i="49"/>
  <c r="O181" i="49"/>
  <c r="M181" i="49"/>
  <c r="N181" i="49"/>
  <c r="M149" i="49"/>
  <c r="N149" i="49"/>
  <c r="O149" i="49"/>
  <c r="O114" i="49"/>
  <c r="N114" i="49"/>
  <c r="M114" i="49"/>
  <c r="M86" i="49"/>
  <c r="O86" i="49"/>
  <c r="N86" i="49"/>
  <c r="N70" i="49"/>
  <c r="O70" i="49"/>
  <c r="M70" i="49"/>
  <c r="O58" i="49"/>
  <c r="N58" i="49"/>
  <c r="O42" i="49"/>
  <c r="N42" i="49"/>
  <c r="M65" i="49"/>
  <c r="O65" i="49"/>
  <c r="N65" i="49"/>
  <c r="M35" i="49"/>
  <c r="N35" i="49"/>
  <c r="O35" i="49"/>
  <c r="M78" i="49"/>
  <c r="O78" i="49"/>
  <c r="N78" i="49"/>
  <c r="M90" i="49"/>
  <c r="N90" i="49"/>
  <c r="O90" i="49"/>
  <c r="M26" i="49"/>
  <c r="O26" i="49"/>
  <c r="N26" i="49"/>
  <c r="J13" i="26"/>
  <c r="L13" i="26"/>
  <c r="K13" i="26"/>
  <c r="L183" i="40"/>
  <c r="J183" i="40"/>
  <c r="K183" i="40"/>
  <c r="J161" i="40"/>
  <c r="L161" i="40"/>
  <c r="K161" i="40"/>
  <c r="L209" i="40"/>
  <c r="K209" i="40"/>
  <c r="J209" i="40"/>
  <c r="J16" i="40"/>
  <c r="L16" i="40"/>
  <c r="K16" i="40"/>
  <c r="J163" i="40"/>
  <c r="K163" i="40"/>
  <c r="L163" i="40"/>
  <c r="J166" i="40"/>
  <c r="K166" i="40"/>
  <c r="L166" i="40"/>
  <c r="J123" i="40"/>
  <c r="K123" i="40"/>
  <c r="L123" i="40"/>
  <c r="L68" i="40"/>
  <c r="K68" i="40"/>
  <c r="J68" i="40"/>
  <c r="J84" i="40"/>
  <c r="K84" i="40"/>
  <c r="L84" i="40"/>
  <c r="J54" i="40"/>
  <c r="K54" i="40"/>
  <c r="L54" i="40"/>
  <c r="L175" i="40"/>
  <c r="J175" i="40"/>
  <c r="K175" i="40"/>
  <c r="K179" i="40"/>
  <c r="L179" i="40"/>
  <c r="J179" i="40"/>
  <c r="K196" i="40"/>
  <c r="L196" i="40"/>
  <c r="J196" i="40"/>
  <c r="J139" i="40"/>
  <c r="L139" i="40"/>
  <c r="M74" i="49"/>
  <c r="O74" i="49"/>
  <c r="N74" i="49"/>
  <c r="O8" i="49"/>
  <c r="N8" i="49"/>
  <c r="M129" i="49"/>
  <c r="O129" i="49"/>
  <c r="N129" i="49"/>
  <c r="O146" i="49"/>
  <c r="M146" i="49"/>
  <c r="N146" i="49"/>
  <c r="O172" i="49"/>
  <c r="M172" i="49"/>
  <c r="N172" i="49"/>
  <c r="O161" i="49"/>
  <c r="M161" i="49"/>
  <c r="N161" i="49"/>
  <c r="O185" i="49"/>
  <c r="M185" i="49"/>
  <c r="N185" i="49"/>
  <c r="O103" i="49"/>
  <c r="N103" i="49"/>
  <c r="M103" i="49"/>
  <c r="O67" i="49"/>
  <c r="N67" i="49"/>
  <c r="N31" i="49"/>
  <c r="O31" i="49"/>
  <c r="M31" i="49"/>
  <c r="N81" i="49"/>
  <c r="O81" i="49"/>
  <c r="M81" i="49"/>
  <c r="O125" i="49"/>
  <c r="M125" i="49"/>
  <c r="N125" i="49"/>
  <c r="K210" i="40"/>
  <c r="J210" i="40"/>
  <c r="L210" i="40"/>
  <c r="K194" i="40"/>
  <c r="L194" i="40"/>
  <c r="J194" i="40"/>
  <c r="J6" i="38"/>
  <c r="L6" i="38"/>
  <c r="K6" i="38"/>
  <c r="K117" i="40"/>
  <c r="L117" i="40"/>
  <c r="J117" i="40"/>
  <c r="K57" i="40"/>
  <c r="J57" i="40"/>
  <c r="L57" i="40"/>
  <c r="K89" i="40"/>
  <c r="J89" i="40"/>
  <c r="L89" i="40"/>
  <c r="J40" i="40"/>
  <c r="L40" i="40"/>
  <c r="K40" i="40"/>
  <c r="L139" i="35"/>
  <c r="K142" i="35"/>
  <c r="L157" i="35"/>
  <c r="L149" i="35"/>
  <c r="J32" i="35"/>
  <c r="J26" i="35"/>
  <c r="J35" i="35"/>
  <c r="L33" i="35"/>
  <c r="K25" i="35"/>
  <c r="K160" i="35"/>
  <c r="K152" i="35"/>
  <c r="K123" i="35"/>
  <c r="K239" i="35"/>
  <c r="J264" i="35"/>
  <c r="L110" i="35"/>
  <c r="J5" i="35"/>
  <c r="K136" i="35"/>
  <c r="L17" i="35"/>
  <c r="J116" i="35"/>
  <c r="J240" i="35"/>
  <c r="J42" i="35"/>
  <c r="P207" i="31"/>
  <c r="O207" i="31"/>
  <c r="N207" i="31"/>
  <c r="M207" i="31"/>
  <c r="P202" i="31"/>
  <c r="O202" i="31"/>
  <c r="N119" i="31"/>
  <c r="P119" i="31"/>
  <c r="M139" i="31"/>
  <c r="N139" i="31"/>
  <c r="O140" i="31"/>
  <c r="N140" i="31"/>
  <c r="P140" i="31"/>
  <c r="M140" i="31"/>
  <c r="K30" i="32"/>
  <c r="L30" i="32"/>
  <c r="J30" i="32"/>
  <c r="M88" i="31"/>
  <c r="P88" i="31"/>
  <c r="N88" i="31"/>
  <c r="O88" i="31"/>
  <c r="N219" i="31"/>
  <c r="M219" i="31"/>
  <c r="P219" i="31"/>
  <c r="O219" i="31"/>
  <c r="N103" i="31"/>
  <c r="M103" i="31"/>
  <c r="P103" i="31"/>
  <c r="O103" i="31"/>
  <c r="N93" i="31"/>
  <c r="P93" i="31"/>
  <c r="M93" i="31"/>
  <c r="O75" i="31"/>
  <c r="N75" i="31"/>
  <c r="P75" i="31"/>
  <c r="M75" i="31"/>
  <c r="N220" i="31"/>
  <c r="M220" i="31"/>
  <c r="P220" i="31"/>
  <c r="O220" i="31"/>
  <c r="N229" i="31"/>
  <c r="M229" i="31"/>
  <c r="P229" i="31"/>
  <c r="O229" i="31"/>
  <c r="N62" i="31"/>
  <c r="O62" i="31"/>
  <c r="P62" i="31"/>
  <c r="P50" i="31"/>
  <c r="M50" i="31"/>
  <c r="N50" i="31"/>
  <c r="P152" i="31"/>
  <c r="N152" i="31"/>
  <c r="O152" i="31"/>
  <c r="M152" i="31"/>
  <c r="P137" i="31"/>
  <c r="M137" i="31"/>
  <c r="O137" i="31"/>
  <c r="N137" i="31"/>
  <c r="O122" i="31"/>
  <c r="M122" i="31"/>
  <c r="N122" i="31"/>
  <c r="P122" i="31"/>
  <c r="O121" i="31"/>
  <c r="M121" i="31"/>
  <c r="N121" i="31"/>
  <c r="P121" i="31"/>
  <c r="O174" i="31"/>
  <c r="P174" i="31"/>
  <c r="N174" i="31"/>
  <c r="M174" i="31"/>
  <c r="P211" i="31"/>
  <c r="M211" i="31"/>
  <c r="O211" i="31"/>
  <c r="N211" i="31"/>
  <c r="O185" i="31"/>
  <c r="N185" i="31"/>
  <c r="P185" i="31"/>
  <c r="M185" i="31"/>
  <c r="P214" i="31"/>
  <c r="O214" i="31"/>
  <c r="M214" i="31"/>
  <c r="N214" i="31"/>
  <c r="M16" i="31"/>
  <c r="N16" i="31"/>
  <c r="O16" i="31"/>
  <c r="P16" i="31"/>
  <c r="O24" i="31"/>
  <c r="N24" i="31"/>
  <c r="M24" i="31"/>
  <c r="P24" i="31"/>
  <c r="M32" i="31"/>
  <c r="N32" i="31"/>
  <c r="P32" i="31"/>
  <c r="M40" i="31"/>
  <c r="N40" i="31"/>
  <c r="O40" i="31"/>
  <c r="P40" i="31"/>
  <c r="O48" i="31"/>
  <c r="N48" i="31"/>
  <c r="M48" i="31"/>
  <c r="P48" i="31"/>
  <c r="M56" i="31"/>
  <c r="N56" i="31"/>
  <c r="P56" i="31"/>
  <c r="M15" i="31"/>
  <c r="P15" i="31"/>
  <c r="N15" i="31"/>
  <c r="O15" i="31"/>
  <c r="P23" i="31"/>
  <c r="O23" i="31"/>
  <c r="N23" i="31"/>
  <c r="M23" i="31"/>
  <c r="M31" i="31"/>
  <c r="P31" i="31"/>
  <c r="N31" i="31"/>
  <c r="P39" i="31"/>
  <c r="M39" i="31"/>
  <c r="N39" i="31"/>
  <c r="P47" i="31"/>
  <c r="O47" i="31"/>
  <c r="M47" i="31"/>
  <c r="N47" i="31"/>
  <c r="M55" i="31"/>
  <c r="P55" i="31"/>
  <c r="N55" i="31"/>
  <c r="P157" i="31"/>
  <c r="N157" i="31"/>
  <c r="O157" i="31"/>
  <c r="M157" i="31"/>
  <c r="P147" i="31"/>
  <c r="M147" i="31"/>
  <c r="O147" i="31"/>
  <c r="N147" i="31"/>
  <c r="P142" i="31"/>
  <c r="M142" i="31"/>
  <c r="O142" i="31"/>
  <c r="N142" i="31"/>
  <c r="P135" i="31"/>
  <c r="M135" i="31"/>
  <c r="N135" i="31"/>
  <c r="O135" i="31"/>
  <c r="P116" i="31"/>
  <c r="N116" i="31"/>
  <c r="O116" i="31"/>
  <c r="M116" i="31"/>
  <c r="P151" i="31"/>
  <c r="N151" i="31"/>
  <c r="M151" i="31"/>
  <c r="O151" i="31"/>
  <c r="O141" i="31"/>
  <c r="N141" i="31"/>
  <c r="P141" i="31"/>
  <c r="M141" i="31"/>
  <c r="P156" i="31"/>
  <c r="N156" i="31"/>
  <c r="M156" i="31"/>
  <c r="O156" i="31"/>
  <c r="P136" i="31"/>
  <c r="M136" i="31"/>
  <c r="O136" i="31"/>
  <c r="N136" i="31"/>
  <c r="P120" i="31"/>
  <c r="N120" i="31"/>
  <c r="O120" i="31"/>
  <c r="M120" i="31"/>
  <c r="O162" i="31"/>
  <c r="P162" i="31"/>
  <c r="N162" i="31"/>
  <c r="M162" i="31"/>
  <c r="O178" i="31"/>
  <c r="P178" i="31"/>
  <c r="N178" i="31"/>
  <c r="M178" i="31"/>
  <c r="P198" i="31"/>
  <c r="M198" i="31"/>
  <c r="O198" i="31"/>
  <c r="N198" i="31"/>
  <c r="P215" i="31"/>
  <c r="M215" i="31"/>
  <c r="O215" i="31"/>
  <c r="N215" i="31"/>
  <c r="O175" i="31"/>
  <c r="M175" i="31"/>
  <c r="P175" i="31"/>
  <c r="O189" i="31"/>
  <c r="N189" i="31"/>
  <c r="P189" i="31"/>
  <c r="M189" i="31"/>
  <c r="P203" i="31"/>
  <c r="O203" i="31"/>
  <c r="M203" i="31"/>
  <c r="N203" i="31"/>
  <c r="P217" i="31"/>
  <c r="O217" i="31"/>
  <c r="M217" i="31"/>
  <c r="N217" i="31"/>
  <c r="O160" i="31"/>
  <c r="P160" i="31"/>
  <c r="N160" i="31"/>
  <c r="M160" i="31"/>
  <c r="O168" i="31"/>
  <c r="P168" i="31"/>
  <c r="N168" i="31"/>
  <c r="M168" i="31"/>
  <c r="O176" i="31"/>
  <c r="P176" i="31"/>
  <c r="N176" i="31"/>
  <c r="M176" i="31"/>
  <c r="O186" i="31"/>
  <c r="P186" i="31"/>
  <c r="N186" i="31"/>
  <c r="M186" i="31"/>
  <c r="O196" i="31"/>
  <c r="P196" i="31"/>
  <c r="M196" i="31"/>
  <c r="N196" i="31"/>
  <c r="P204" i="31"/>
  <c r="M204" i="31"/>
  <c r="O204" i="31"/>
  <c r="N204" i="31"/>
  <c r="P213" i="31"/>
  <c r="M213" i="31"/>
  <c r="N213" i="31"/>
  <c r="O213" i="31"/>
  <c r="O165" i="31"/>
  <c r="P165" i="31"/>
  <c r="O173" i="31"/>
  <c r="M173" i="31"/>
  <c r="P173" i="31"/>
  <c r="O180" i="31"/>
  <c r="N180" i="31"/>
  <c r="M180" i="31"/>
  <c r="P180" i="31"/>
  <c r="O187" i="31"/>
  <c r="N187" i="31"/>
  <c r="P187" i="31"/>
  <c r="M187" i="31"/>
  <c r="M194" i="31"/>
  <c r="N194" i="31"/>
  <c r="P201" i="31"/>
  <c r="O201" i="31"/>
  <c r="N201" i="31"/>
  <c r="M201" i="31"/>
  <c r="P208" i="31"/>
  <c r="O208" i="31"/>
  <c r="M208" i="31"/>
  <c r="N208" i="31"/>
  <c r="P216" i="31"/>
  <c r="O216" i="31"/>
  <c r="M216" i="31"/>
  <c r="N216" i="31"/>
  <c r="H12" i="35"/>
  <c r="I12" i="35" s="1"/>
  <c r="H9" i="35"/>
  <c r="I9" i="35" s="1"/>
  <c r="H7" i="35"/>
  <c r="I7" i="35" s="1"/>
  <c r="H13" i="35"/>
  <c r="I13" i="35" s="1"/>
  <c r="H10" i="35"/>
  <c r="I10" i="35" s="1"/>
  <c r="H8" i="35"/>
  <c r="I8" i="35" s="1"/>
  <c r="O179" i="31"/>
  <c r="N179" i="31"/>
  <c r="M179" i="31"/>
  <c r="P179" i="31"/>
  <c r="O166" i="31"/>
  <c r="P166" i="31"/>
  <c r="N166" i="31"/>
  <c r="M166" i="31"/>
  <c r="M123" i="31"/>
  <c r="P123" i="31"/>
  <c r="N123" i="31"/>
  <c r="O123" i="31"/>
  <c r="M10" i="31"/>
  <c r="P10" i="31"/>
  <c r="L42" i="32"/>
  <c r="K42" i="32"/>
  <c r="J42" i="32"/>
  <c r="P227" i="31"/>
  <c r="O227" i="31"/>
  <c r="N227" i="31"/>
  <c r="M227" i="31"/>
  <c r="O79" i="31"/>
  <c r="M79" i="31"/>
  <c r="P79" i="31"/>
  <c r="N79" i="31"/>
  <c r="N102" i="31"/>
  <c r="M102" i="31"/>
  <c r="P102" i="31"/>
  <c r="O102" i="31"/>
  <c r="O89" i="31"/>
  <c r="N89" i="31"/>
  <c r="P89" i="31"/>
  <c r="M89" i="31"/>
  <c r="O84" i="31"/>
  <c r="M84" i="31"/>
  <c r="P84" i="31"/>
  <c r="N84" i="31"/>
  <c r="M80" i="31"/>
  <c r="P80" i="31"/>
  <c r="N80" i="31"/>
  <c r="M107" i="31"/>
  <c r="N107" i="31"/>
  <c r="O107" i="31"/>
  <c r="P107" i="31"/>
  <c r="M143" i="31"/>
  <c r="O143" i="31"/>
  <c r="P143" i="31"/>
  <c r="N143" i="31"/>
  <c r="P110" i="31"/>
  <c r="N110" i="31"/>
  <c r="M110" i="31"/>
  <c r="O110" i="31"/>
  <c r="N193" i="31"/>
  <c r="M193" i="31"/>
  <c r="P193" i="31"/>
  <c r="O193" i="31"/>
  <c r="O171" i="31"/>
  <c r="M171" i="31"/>
  <c r="P171" i="31"/>
  <c r="P199" i="31"/>
  <c r="O199" i="31"/>
  <c r="N199" i="31"/>
  <c r="M199" i="31"/>
  <c r="M12" i="31"/>
  <c r="P12" i="31"/>
  <c r="O12" i="31"/>
  <c r="N12" i="31"/>
  <c r="M20" i="31"/>
  <c r="N20" i="31"/>
  <c r="P20" i="31"/>
  <c r="M28" i="31"/>
  <c r="N28" i="31"/>
  <c r="O28" i="31"/>
  <c r="P28" i="31"/>
  <c r="M36" i="31"/>
  <c r="O36" i="31"/>
  <c r="P36" i="31"/>
  <c r="N36" i="31"/>
  <c r="M44" i="31"/>
  <c r="N44" i="31"/>
  <c r="P44" i="31"/>
  <c r="M52" i="31"/>
  <c r="N52" i="31"/>
  <c r="O52" i="31"/>
  <c r="P52" i="31"/>
  <c r="M9" i="31"/>
  <c r="O9" i="31"/>
  <c r="P9" i="31"/>
  <c r="N9" i="31"/>
  <c r="M19" i="31"/>
  <c r="N19" i="31"/>
  <c r="P19" i="31"/>
  <c r="M27" i="31"/>
  <c r="N27" i="31"/>
  <c r="P27" i="31"/>
  <c r="M35" i="31"/>
  <c r="N35" i="31"/>
  <c r="P35" i="31"/>
  <c r="O35" i="31"/>
  <c r="M43" i="31"/>
  <c r="N43" i="31"/>
  <c r="P43" i="31"/>
  <c r="M51" i="31"/>
  <c r="N51" i="31"/>
  <c r="P51" i="31"/>
  <c r="M11" i="31"/>
  <c r="O11" i="31"/>
  <c r="N11" i="31"/>
  <c r="P11" i="31"/>
  <c r="M148" i="31"/>
  <c r="O148" i="31"/>
  <c r="P148" i="31"/>
  <c r="N148" i="31"/>
  <c r="O145" i="31"/>
  <c r="M145" i="31"/>
  <c r="P145" i="31"/>
  <c r="N145" i="31"/>
  <c r="M138" i="31"/>
  <c r="P138" i="31"/>
  <c r="N138" i="31"/>
  <c r="O138" i="31"/>
  <c r="P132" i="31"/>
  <c r="M132" i="31"/>
  <c r="O132" i="31"/>
  <c r="N132" i="31"/>
  <c r="M154" i="31"/>
  <c r="N154" i="31"/>
  <c r="N144" i="31"/>
  <c r="M144" i="31"/>
  <c r="P131" i="31"/>
  <c r="M131" i="31"/>
  <c r="N131" i="31"/>
  <c r="O131" i="31"/>
  <c r="N149" i="31"/>
  <c r="M149" i="31"/>
  <c r="N129" i="31"/>
  <c r="M129" i="31"/>
  <c r="O170" i="31"/>
  <c r="P170" i="31"/>
  <c r="N170" i="31"/>
  <c r="M170" i="31"/>
  <c r="O188" i="31"/>
  <c r="P188" i="31"/>
  <c r="N188" i="31"/>
  <c r="M188" i="31"/>
  <c r="P206" i="31"/>
  <c r="O206" i="31"/>
  <c r="O167" i="31"/>
  <c r="P167" i="31"/>
  <c r="O182" i="31"/>
  <c r="N182" i="31"/>
  <c r="M182" i="31"/>
  <c r="P182" i="31"/>
  <c r="N195" i="31"/>
  <c r="M195" i="31"/>
  <c r="P195" i="31"/>
  <c r="O195" i="31"/>
  <c r="P210" i="31"/>
  <c r="O210" i="31"/>
  <c r="N210" i="31"/>
  <c r="M210" i="31"/>
  <c r="O146" i="31"/>
  <c r="M146" i="31"/>
  <c r="P146" i="31"/>
  <c r="N146" i="31"/>
  <c r="O164" i="31"/>
  <c r="P164" i="31"/>
  <c r="N164" i="31"/>
  <c r="M164" i="31"/>
  <c r="O172" i="31"/>
  <c r="P172" i="31"/>
  <c r="N172" i="31"/>
  <c r="M172" i="31"/>
  <c r="O181" i="31"/>
  <c r="P181" i="31"/>
  <c r="N181" i="31"/>
  <c r="M181" i="31"/>
  <c r="N191" i="31"/>
  <c r="M191" i="31"/>
  <c r="P191" i="31"/>
  <c r="O191" i="31"/>
  <c r="P200" i="31"/>
  <c r="M200" i="31"/>
  <c r="N200" i="31"/>
  <c r="O200" i="31"/>
  <c r="P209" i="31"/>
  <c r="M209" i="31"/>
  <c r="O209" i="31"/>
  <c r="N209" i="31"/>
  <c r="O161" i="31"/>
  <c r="P161" i="31"/>
  <c r="O169" i="31"/>
  <c r="M169" i="31"/>
  <c r="P169" i="31"/>
  <c r="O177" i="31"/>
  <c r="N177" i="31"/>
  <c r="M177" i="31"/>
  <c r="P177" i="31"/>
  <c r="O184" i="31"/>
  <c r="N184" i="31"/>
  <c r="M184" i="31"/>
  <c r="P184" i="31"/>
  <c r="O190" i="31"/>
  <c r="N190" i="31"/>
  <c r="P190" i="31"/>
  <c r="M190" i="31"/>
  <c r="P197" i="31"/>
  <c r="M197" i="31"/>
  <c r="N197" i="31"/>
  <c r="O197" i="31"/>
  <c r="P205" i="31"/>
  <c r="O205" i="31"/>
  <c r="M205" i="31"/>
  <c r="N205" i="31"/>
  <c r="P212" i="31"/>
  <c r="O212" i="31"/>
  <c r="M212" i="31"/>
  <c r="N212" i="31"/>
  <c r="L151" i="35"/>
  <c r="K151" i="35"/>
  <c r="J151" i="35"/>
  <c r="J262" i="35"/>
  <c r="K262" i="35"/>
  <c r="L262" i="35"/>
  <c r="L95" i="35"/>
  <c r="J95" i="35"/>
  <c r="K95" i="35"/>
  <c r="K216" i="35"/>
  <c r="L216" i="35"/>
  <c r="J216" i="35"/>
  <c r="K132" i="35"/>
  <c r="L132" i="35"/>
  <c r="J132" i="35"/>
  <c r="J261" i="35"/>
  <c r="K261" i="35"/>
  <c r="L258" i="35"/>
  <c r="J258" i="35"/>
  <c r="K258" i="35"/>
  <c r="J244" i="35"/>
  <c r="L244" i="35"/>
  <c r="L241" i="35"/>
  <c r="K241" i="35"/>
  <c r="J241" i="35"/>
  <c r="J227" i="35"/>
  <c r="L227" i="35"/>
  <c r="K224" i="35"/>
  <c r="J224" i="35"/>
  <c r="L224" i="35"/>
  <c r="L46" i="35"/>
  <c r="K46" i="35"/>
  <c r="K50" i="35"/>
  <c r="J50" i="35"/>
  <c r="L54" i="35"/>
  <c r="K54" i="35"/>
  <c r="K58" i="35"/>
  <c r="J58" i="35"/>
  <c r="K62" i="35"/>
  <c r="L62" i="35"/>
  <c r="L67" i="35"/>
  <c r="J67" i="35"/>
  <c r="K71" i="35"/>
  <c r="L71" i="35"/>
  <c r="K75" i="35"/>
  <c r="J75" i="35"/>
  <c r="K81" i="35"/>
  <c r="L81" i="35"/>
  <c r="K85" i="35"/>
  <c r="J85" i="35"/>
  <c r="L92" i="35"/>
  <c r="K92" i="35"/>
  <c r="K101" i="35"/>
  <c r="J101" i="35"/>
  <c r="J109" i="35"/>
  <c r="K109" i="35"/>
  <c r="K113" i="35"/>
  <c r="L113" i="35"/>
  <c r="J113" i="35"/>
  <c r="J117" i="35"/>
  <c r="K117" i="35"/>
  <c r="K121" i="35"/>
  <c r="J121" i="35"/>
  <c r="L121" i="35"/>
  <c r="K130" i="35"/>
  <c r="L130" i="35"/>
  <c r="J130" i="35"/>
  <c r="K211" i="35"/>
  <c r="J211" i="35"/>
  <c r="L211" i="35"/>
  <c r="L212" i="35"/>
  <c r="J212" i="35"/>
  <c r="K212" i="35"/>
  <c r="J44" i="35"/>
  <c r="L44" i="35"/>
  <c r="K44" i="35"/>
  <c r="J257" i="35"/>
  <c r="L257" i="35"/>
  <c r="K257" i="35"/>
  <c r="J120" i="35"/>
  <c r="L120" i="35"/>
  <c r="K120" i="35"/>
  <c r="L245" i="35"/>
  <c r="J245" i="35"/>
  <c r="K245" i="35"/>
  <c r="J19" i="35"/>
  <c r="K19" i="35"/>
  <c r="L19" i="35"/>
  <c r="L231" i="35"/>
  <c r="J231" i="35"/>
  <c r="K231" i="35"/>
  <c r="J159" i="35"/>
  <c r="L159" i="35"/>
  <c r="K159" i="35"/>
  <c r="L205" i="35"/>
  <c r="K205" i="35"/>
  <c r="L213" i="35"/>
  <c r="K213" i="35"/>
  <c r="L206" i="35"/>
  <c r="J206" i="35"/>
  <c r="L214" i="35"/>
  <c r="J214" i="35"/>
  <c r="K38" i="35"/>
  <c r="J38" i="35"/>
  <c r="K98" i="35"/>
  <c r="L98" i="35"/>
  <c r="L135" i="35"/>
  <c r="J135" i="35"/>
  <c r="K89" i="35"/>
  <c r="L89" i="35"/>
  <c r="L108" i="35"/>
  <c r="J108" i="35"/>
  <c r="L158" i="35"/>
  <c r="J158" i="35"/>
  <c r="K158" i="35"/>
  <c r="J137" i="35"/>
  <c r="K137" i="35"/>
  <c r="L137" i="35"/>
  <c r="K147" i="35"/>
  <c r="J30" i="35"/>
  <c r="J22" i="35"/>
  <c r="L29" i="35"/>
  <c r="L21" i="35"/>
  <c r="L155" i="35"/>
  <c r="L238" i="35"/>
  <c r="J222" i="35"/>
  <c r="K256" i="35"/>
  <c r="L232" i="35"/>
  <c r="L250" i="35"/>
  <c r="K143" i="35"/>
  <c r="K146" i="35"/>
  <c r="J138" i="35"/>
  <c r="L153" i="35"/>
  <c r="K156" i="35"/>
  <c r="J148" i="35"/>
  <c r="K93" i="35"/>
  <c r="L260" i="35"/>
  <c r="K41" i="35"/>
  <c r="K18" i="35"/>
  <c r="L218" i="35"/>
  <c r="L254" i="35"/>
  <c r="J98" i="35"/>
  <c r="K135" i="35"/>
  <c r="J46" i="35"/>
  <c r="L50" i="35"/>
  <c r="K56" i="35"/>
  <c r="J62" i="35"/>
  <c r="K67" i="35"/>
  <c r="K73" i="35"/>
  <c r="J81" i="35"/>
  <c r="L85" i="35"/>
  <c r="L97" i="35"/>
  <c r="L109" i="35"/>
  <c r="J213" i="35"/>
  <c r="K214" i="35"/>
  <c r="L261" i="35"/>
  <c r="K227" i="35"/>
  <c r="K43" i="35"/>
  <c r="L220" i="35"/>
  <c r="L105" i="35"/>
  <c r="L87" i="35"/>
  <c r="L77" i="35"/>
  <c r="L69" i="35"/>
  <c r="K60" i="35"/>
  <c r="L52" i="35"/>
  <c r="K39" i="35"/>
  <c r="L39" i="35"/>
  <c r="J39" i="35"/>
  <c r="J129" i="35"/>
  <c r="K129" i="35"/>
  <c r="L129" i="35"/>
  <c r="K106" i="35"/>
  <c r="J106" i="35"/>
  <c r="L106" i="35"/>
  <c r="K215" i="35"/>
  <c r="L215" i="35"/>
  <c r="J215" i="35"/>
  <c r="L124" i="35"/>
  <c r="J124" i="35"/>
  <c r="K124" i="35"/>
  <c r="K259" i="35"/>
  <c r="J259" i="35"/>
  <c r="L259" i="35"/>
  <c r="L247" i="35"/>
  <c r="J247" i="35"/>
  <c r="J242" i="35"/>
  <c r="K242" i="35"/>
  <c r="K225" i="35"/>
  <c r="L225" i="35"/>
  <c r="J225" i="35"/>
  <c r="K45" i="35"/>
  <c r="J45" i="35"/>
  <c r="L45" i="35"/>
  <c r="J47" i="35"/>
  <c r="L47" i="35"/>
  <c r="K49" i="35"/>
  <c r="L49" i="35"/>
  <c r="J49" i="35"/>
  <c r="J51" i="35"/>
  <c r="K51" i="35"/>
  <c r="K53" i="35"/>
  <c r="J53" i="35"/>
  <c r="L53" i="35"/>
  <c r="K55" i="35"/>
  <c r="J55" i="35"/>
  <c r="L57" i="35"/>
  <c r="K57" i="35"/>
  <c r="J57" i="35"/>
  <c r="J59" i="35"/>
  <c r="K59" i="35"/>
  <c r="L61" i="35"/>
  <c r="J61" i="35"/>
  <c r="K61" i="35"/>
  <c r="J63" i="35"/>
  <c r="K63" i="35"/>
  <c r="K66" i="35"/>
  <c r="L66" i="35"/>
  <c r="J66" i="35"/>
  <c r="J68" i="35"/>
  <c r="L68" i="35"/>
  <c r="K70" i="35"/>
  <c r="J70" i="35"/>
  <c r="L70" i="35"/>
  <c r="K72" i="35"/>
  <c r="J72" i="35"/>
  <c r="L74" i="35"/>
  <c r="K74" i="35"/>
  <c r="J74" i="35"/>
  <c r="J76" i="35"/>
  <c r="K76" i="35"/>
  <c r="L78" i="35"/>
  <c r="J78" i="35"/>
  <c r="K78" i="35"/>
  <c r="J82" i="35"/>
  <c r="K82" i="35"/>
  <c r="L84" i="35"/>
  <c r="K84" i="35"/>
  <c r="J84" i="35"/>
  <c r="J86" i="35"/>
  <c r="L86" i="35"/>
  <c r="K88" i="35"/>
  <c r="J88" i="35"/>
  <c r="L88" i="35"/>
  <c r="J94" i="35"/>
  <c r="K94" i="35"/>
  <c r="K99" i="35"/>
  <c r="L99" i="35"/>
  <c r="J99" i="35"/>
  <c r="J103" i="35"/>
  <c r="L103" i="35"/>
  <c r="K107" i="35"/>
  <c r="J107" i="35"/>
  <c r="L107" i="35"/>
  <c r="J111" i="35"/>
  <c r="L111" i="35"/>
  <c r="K115" i="35"/>
  <c r="L115" i="35"/>
  <c r="J115" i="35"/>
  <c r="J119" i="35"/>
  <c r="L119" i="35"/>
  <c r="J126" i="35"/>
  <c r="K126" i="35"/>
  <c r="J134" i="35"/>
  <c r="K134" i="35"/>
  <c r="K203" i="35"/>
  <c r="L203" i="35"/>
  <c r="J203" i="35"/>
  <c r="L204" i="35"/>
  <c r="J204" i="35"/>
  <c r="K204" i="35"/>
  <c r="J36" i="35"/>
  <c r="K36" i="35"/>
  <c r="L36" i="35"/>
  <c r="J127" i="35"/>
  <c r="L127" i="35"/>
  <c r="K127" i="35"/>
  <c r="J104" i="35"/>
  <c r="K104" i="35"/>
  <c r="L104" i="35"/>
  <c r="K163" i="35"/>
  <c r="L163" i="35"/>
  <c r="J163" i="35"/>
  <c r="L16" i="35"/>
  <c r="J16" i="35"/>
  <c r="K16" i="35"/>
  <c r="K37" i="35"/>
  <c r="L37" i="35"/>
  <c r="J37" i="35"/>
  <c r="L102" i="35"/>
  <c r="J102" i="35"/>
  <c r="K102" i="35"/>
  <c r="H165" i="35"/>
  <c r="I164" i="35"/>
  <c r="K229" i="35"/>
  <c r="L229" i="35"/>
  <c r="J229" i="35"/>
  <c r="J246" i="35"/>
  <c r="L246" i="35"/>
  <c r="L263" i="35"/>
  <c r="J263" i="35"/>
  <c r="K263" i="35"/>
  <c r="J209" i="35"/>
  <c r="L209" i="35"/>
  <c r="K209" i="35"/>
  <c r="J202" i="35"/>
  <c r="L202" i="35"/>
  <c r="K202" i="35"/>
  <c r="K210" i="35"/>
  <c r="J210" i="35"/>
  <c r="L210" i="35"/>
  <c r="K133" i="35"/>
  <c r="J133" i="35"/>
  <c r="K237" i="35"/>
  <c r="L237" i="35"/>
  <c r="K14" i="35"/>
  <c r="J14" i="35"/>
  <c r="L14" i="35"/>
  <c r="L150" i="35"/>
  <c r="K150" i="35"/>
  <c r="J150" i="35"/>
  <c r="K140" i="35"/>
  <c r="J140" i="35"/>
  <c r="L140" i="35"/>
  <c r="L145" i="35"/>
  <c r="K145" i="35"/>
  <c r="J145" i="35"/>
  <c r="J35" i="18"/>
  <c r="L35" i="18"/>
  <c r="K35" i="18"/>
  <c r="K20" i="18"/>
  <c r="L20" i="18"/>
  <c r="J20" i="18"/>
  <c r="K16" i="18"/>
  <c r="J16" i="18"/>
  <c r="L16" i="18"/>
  <c r="L17" i="18"/>
  <c r="K17" i="18"/>
  <c r="J17" i="18"/>
  <c r="K53" i="40"/>
  <c r="J53" i="40"/>
  <c r="L53" i="40"/>
  <c r="L26" i="40"/>
  <c r="K26" i="40"/>
  <c r="J26" i="40"/>
  <c r="K77" i="40"/>
  <c r="L77" i="40"/>
  <c r="J77" i="40"/>
  <c r="L27" i="40"/>
  <c r="K27" i="40"/>
  <c r="J27" i="40"/>
  <c r="J201" i="40"/>
  <c r="K201" i="40"/>
  <c r="L201" i="40"/>
  <c r="K151" i="40"/>
  <c r="L151" i="40"/>
  <c r="J151" i="40"/>
  <c r="J59" i="40"/>
  <c r="L59" i="40"/>
  <c r="K59" i="40"/>
  <c r="L118" i="40"/>
  <c r="K118" i="40"/>
  <c r="J118" i="40"/>
  <c r="J108" i="40"/>
  <c r="K108" i="40"/>
  <c r="L108" i="40"/>
  <c r="L75" i="40"/>
  <c r="J75" i="40"/>
  <c r="K75" i="40"/>
  <c r="K160" i="40"/>
  <c r="L160" i="40"/>
  <c r="J160" i="40"/>
  <c r="J110" i="40"/>
  <c r="L110" i="40"/>
  <c r="K110" i="40"/>
  <c r="L119" i="40"/>
  <c r="K119" i="40"/>
  <c r="J119" i="40"/>
  <c r="K46" i="40"/>
  <c r="J46" i="40"/>
  <c r="L46" i="40"/>
  <c r="L205" i="40"/>
  <c r="K205" i="40"/>
  <c r="J205" i="40"/>
  <c r="J140" i="40"/>
  <c r="L140" i="40"/>
  <c r="K140" i="40"/>
  <c r="J111" i="40"/>
  <c r="K111" i="40"/>
  <c r="L111" i="40"/>
  <c r="K82" i="40"/>
  <c r="L82" i="40"/>
  <c r="J82" i="40"/>
  <c r="L69" i="40"/>
  <c r="J69" i="40"/>
  <c r="K69" i="40"/>
  <c r="K74" i="40"/>
  <c r="J74" i="40"/>
  <c r="L74" i="40"/>
  <c r="K134" i="40"/>
  <c r="J134" i="40"/>
  <c r="L134" i="40"/>
  <c r="J10" i="40"/>
  <c r="K10" i="40"/>
  <c r="L10" i="40"/>
  <c r="L190" i="40"/>
  <c r="J190" i="40"/>
  <c r="K190" i="40"/>
  <c r="L32" i="40"/>
  <c r="J32" i="40"/>
  <c r="K32" i="40"/>
  <c r="J184" i="40"/>
  <c r="K184" i="40"/>
  <c r="L184" i="40"/>
  <c r="J121" i="40"/>
  <c r="K121" i="40"/>
  <c r="L121" i="40"/>
  <c r="J199" i="40"/>
  <c r="L199" i="40"/>
  <c r="K199" i="40"/>
  <c r="J64" i="40"/>
  <c r="L64" i="40"/>
  <c r="K64" i="40"/>
  <c r="K20" i="40"/>
  <c r="L20" i="40"/>
  <c r="J20" i="40"/>
  <c r="L9" i="40"/>
  <c r="J9" i="40"/>
  <c r="K9" i="40"/>
  <c r="M31" i="46"/>
  <c r="N31" i="46"/>
  <c r="O31" i="46"/>
  <c r="M63" i="46"/>
  <c r="O63" i="46"/>
  <c r="N63" i="46"/>
  <c r="K202" i="40"/>
  <c r="J202" i="40"/>
  <c r="L202" i="40"/>
  <c r="L12" i="40"/>
  <c r="J12" i="40"/>
  <c r="L7" i="40"/>
  <c r="J7" i="40"/>
  <c r="M15" i="46"/>
  <c r="N15" i="46"/>
  <c r="O15" i="46"/>
  <c r="M47" i="46"/>
  <c r="N47" i="46"/>
  <c r="O47" i="46"/>
  <c r="M71" i="46"/>
  <c r="N71" i="46"/>
  <c r="O71" i="46"/>
  <c r="K23" i="40"/>
  <c r="J23" i="40"/>
  <c r="L23" i="40"/>
  <c r="L96" i="40"/>
  <c r="J96" i="40"/>
  <c r="K96" i="40"/>
  <c r="L21" i="40"/>
  <c r="J21" i="40"/>
  <c r="K5" i="35" l="1"/>
  <c r="L5" i="35"/>
  <c r="L13" i="40"/>
  <c r="J13" i="40"/>
  <c r="L10" i="35"/>
  <c r="K10" i="35"/>
  <c r="J10" i="35"/>
  <c r="L7" i="35"/>
  <c r="K7" i="35"/>
  <c r="J7" i="35"/>
  <c r="K12" i="35"/>
  <c r="J12" i="35"/>
  <c r="L12" i="35"/>
  <c r="L8" i="35"/>
  <c r="K8" i="35"/>
  <c r="J8" i="35"/>
  <c r="L13" i="35"/>
  <c r="K13" i="35"/>
  <c r="J13" i="35"/>
  <c r="L9" i="35"/>
  <c r="K9" i="35"/>
  <c r="J9" i="35"/>
  <c r="I165" i="35"/>
  <c r="H166" i="35"/>
  <c r="J164" i="35"/>
  <c r="K164" i="35"/>
  <c r="L164" i="35"/>
  <c r="I166" i="35" l="1"/>
  <c r="H167" i="35"/>
  <c r="J165" i="35"/>
  <c r="L165" i="35"/>
  <c r="K165" i="35"/>
  <c r="I167" i="35" l="1"/>
  <c r="H168" i="35"/>
  <c r="J166" i="35"/>
  <c r="L166" i="35"/>
  <c r="K166" i="35"/>
  <c r="I168" i="35" l="1"/>
  <c r="H169" i="35"/>
  <c r="L167" i="35"/>
  <c r="K167" i="35"/>
  <c r="J167" i="35"/>
  <c r="I169" i="35" l="1"/>
  <c r="H170" i="35"/>
  <c r="J168" i="35"/>
  <c r="L168" i="35"/>
  <c r="K168" i="35"/>
  <c r="I170" i="35" l="1"/>
  <c r="H171" i="35"/>
  <c r="J169" i="35"/>
  <c r="L169" i="35"/>
  <c r="K169" i="35"/>
  <c r="H172" i="35" l="1"/>
  <c r="I171" i="35"/>
  <c r="L170" i="35"/>
  <c r="J170" i="35"/>
  <c r="K170" i="35"/>
  <c r="J171" i="35" l="1"/>
  <c r="K171" i="35"/>
  <c r="L171" i="35"/>
  <c r="H173" i="35"/>
  <c r="I172" i="35"/>
  <c r="H174" i="35" l="1"/>
  <c r="I173" i="35"/>
  <c r="K172" i="35"/>
  <c r="L172" i="35"/>
  <c r="J172" i="35"/>
  <c r="K173" i="35" l="1"/>
  <c r="J173" i="35"/>
  <c r="L173" i="35"/>
  <c r="I174" i="35"/>
  <c r="H175" i="35"/>
  <c r="K174" i="35" l="1"/>
  <c r="L174" i="35"/>
  <c r="J174" i="35"/>
  <c r="H176" i="35"/>
  <c r="I175" i="35"/>
  <c r="I176" i="35" l="1"/>
  <c r="H177" i="35"/>
  <c r="L175" i="35"/>
  <c r="J175" i="35"/>
  <c r="K175" i="35"/>
  <c r="I177" i="35" l="1"/>
  <c r="H178" i="35"/>
  <c r="J176" i="35"/>
  <c r="L176" i="35"/>
  <c r="K176" i="35"/>
  <c r="H179" i="35" l="1"/>
  <c r="I178" i="35"/>
  <c r="J177" i="35"/>
  <c r="K177" i="35"/>
  <c r="L177" i="35"/>
  <c r="K178" i="35" l="1"/>
  <c r="J178" i="35"/>
  <c r="L178" i="35"/>
  <c r="H180" i="35"/>
  <c r="I179" i="35"/>
  <c r="I180" i="35" l="1"/>
  <c r="H181" i="35"/>
  <c r="K179" i="35"/>
  <c r="J179" i="35"/>
  <c r="L179" i="35"/>
  <c r="I181" i="35" l="1"/>
  <c r="H182" i="35"/>
  <c r="K180" i="35"/>
  <c r="J180" i="35"/>
  <c r="L180" i="35"/>
  <c r="I182" i="35" l="1"/>
  <c r="H183" i="35"/>
  <c r="K181" i="35"/>
  <c r="J181" i="35"/>
  <c r="L181" i="35"/>
  <c r="I183" i="35" l="1"/>
  <c r="H184" i="35"/>
  <c r="K182" i="35"/>
  <c r="J182" i="35"/>
  <c r="L182" i="35"/>
  <c r="H185" i="35" l="1"/>
  <c r="I184" i="35"/>
  <c r="J183" i="35"/>
  <c r="K183" i="35"/>
  <c r="L183" i="35"/>
  <c r="J184" i="35" l="1"/>
  <c r="K184" i="35"/>
  <c r="L184" i="35"/>
  <c r="H186" i="35"/>
  <c r="I185" i="35"/>
  <c r="I186" i="35" l="1"/>
  <c r="H187" i="35"/>
  <c r="K185" i="35"/>
  <c r="J185" i="35"/>
  <c r="L185" i="35"/>
  <c r="H188" i="35" l="1"/>
  <c r="I187" i="35"/>
  <c r="K186" i="35"/>
  <c r="L186" i="35"/>
  <c r="J186" i="35"/>
  <c r="K187" i="35" l="1"/>
  <c r="L187" i="35"/>
  <c r="J187" i="35"/>
  <c r="I188" i="35"/>
  <c r="H189" i="35"/>
  <c r="J188" i="35" l="1"/>
  <c r="K188" i="35"/>
  <c r="L188" i="35"/>
  <c r="H190" i="35"/>
  <c r="I189" i="35"/>
  <c r="I190" i="35" l="1"/>
  <c r="H191" i="35"/>
  <c r="K189" i="35"/>
  <c r="L189" i="35"/>
  <c r="J189" i="35"/>
  <c r="H192" i="35" l="1"/>
  <c r="I191" i="35"/>
  <c r="J190" i="35"/>
  <c r="L190" i="35"/>
  <c r="K190" i="35"/>
  <c r="J191" i="35" l="1"/>
  <c r="K191" i="35"/>
  <c r="L191" i="35"/>
  <c r="H193" i="35"/>
  <c r="I192" i="35"/>
  <c r="I193" i="35" l="1"/>
  <c r="H194" i="35"/>
  <c r="J192" i="35"/>
  <c r="K192" i="35"/>
  <c r="L192" i="35"/>
  <c r="H195" i="35" l="1"/>
  <c r="I194" i="35"/>
  <c r="K193" i="35"/>
  <c r="L193" i="35"/>
  <c r="J193" i="35"/>
  <c r="J194" i="35" l="1"/>
  <c r="L194" i="35"/>
  <c r="K194" i="35"/>
  <c r="I195" i="35"/>
  <c r="H196" i="35"/>
  <c r="K195" i="35" l="1"/>
  <c r="L195" i="35"/>
  <c r="J195" i="35"/>
  <c r="H197" i="35"/>
  <c r="I196" i="35"/>
  <c r="H198" i="35" l="1"/>
  <c r="I197" i="35"/>
  <c r="J196" i="35"/>
  <c r="K196" i="35"/>
  <c r="L196" i="35"/>
  <c r="K197" i="35" l="1"/>
  <c r="L197" i="35"/>
  <c r="J197" i="35"/>
  <c r="I198" i="35"/>
  <c r="H199" i="35"/>
  <c r="I199" i="35" s="1"/>
  <c r="K198" i="35" l="1"/>
  <c r="J198" i="35"/>
  <c r="L198" i="35"/>
  <c r="K199" i="35"/>
  <c r="L199" i="35"/>
  <c r="J199" i="35"/>
</calcChain>
</file>

<file path=xl/sharedStrings.xml><?xml version="1.0" encoding="utf-8"?>
<sst xmlns="http://schemas.openxmlformats.org/spreadsheetml/2006/main" count="10233" uniqueCount="5137">
  <si>
    <t>Код</t>
  </si>
  <si>
    <t>Артикул</t>
  </si>
  <si>
    <t>Наименование</t>
  </si>
  <si>
    <t>Ед. изм.</t>
  </si>
  <si>
    <t>м</t>
  </si>
  <si>
    <t>шт</t>
  </si>
  <si>
    <t xml:space="preserve">СПЛП </t>
  </si>
  <si>
    <t>Изображение</t>
  </si>
  <si>
    <t>ОП-200</t>
  </si>
  <si>
    <t>ОП-300</t>
  </si>
  <si>
    <t>ОП-400</t>
  </si>
  <si>
    <t>ОП-500</t>
  </si>
  <si>
    <t>МПУ</t>
  </si>
  <si>
    <t xml:space="preserve">ОП-С-100 </t>
  </si>
  <si>
    <t xml:space="preserve">ОП-С-200 </t>
  </si>
  <si>
    <t xml:space="preserve">ОП-С-300 </t>
  </si>
  <si>
    <t xml:space="preserve">ОП-L-100 </t>
  </si>
  <si>
    <t xml:space="preserve">ОП-L-200 </t>
  </si>
  <si>
    <t xml:space="preserve">ОП-L-400 </t>
  </si>
  <si>
    <t xml:space="preserve">ОП-L-300 </t>
  </si>
  <si>
    <t>КПНЛ-300</t>
  </si>
  <si>
    <t xml:space="preserve">ППШ </t>
  </si>
  <si>
    <t>СДЛ</t>
  </si>
  <si>
    <t>СОЛ</t>
  </si>
  <si>
    <t xml:space="preserve">СПБ </t>
  </si>
  <si>
    <t>ОПБ-100</t>
  </si>
  <si>
    <t>ОПБ-150</t>
  </si>
  <si>
    <t>ОПБ-200</t>
  </si>
  <si>
    <t>ОПБ-300</t>
  </si>
  <si>
    <t>ОПБ-400</t>
  </si>
  <si>
    <t>СОЛ  ЛИДЕР Соединитель  одинарный  ( комплект )</t>
  </si>
  <si>
    <t>СДЛ ЛИДЕР Соединитель  двойной ( комплект )</t>
  </si>
  <si>
    <t xml:space="preserve">СПБ ЛИДЕР Соединитель проволочного лотка безвинтовой </t>
  </si>
  <si>
    <t>СПЛП ЛИДЕР Соединитель проволочного лотка перфорированный</t>
  </si>
  <si>
    <t>ППШ ЛИДЕР Площадка подвеса под шпильку 52х52</t>
  </si>
  <si>
    <t>МПУ ЛИДЕР Монтажная плата универсальная</t>
  </si>
  <si>
    <t xml:space="preserve">ОП-L-150 </t>
  </si>
  <si>
    <t>ПЛЛ-100.35 ЛИДЕР Лоток проволочный 100х35х3000</t>
  </si>
  <si>
    <t>ПЛЛ-200.35 ЛИДЕР Лоток проволочный 200х35х3000</t>
  </si>
  <si>
    <t>ПЛЛ-300.35 ЛИДЕР Лоток проволочный 300х35х3000</t>
  </si>
  <si>
    <t>ПЛЛ-400.35 ЛИДЕР Лоток проволочный 400х35х3000</t>
  </si>
  <si>
    <t>ПЛЛ-500.35 ЛИДЕР Лоток проволочный 500х35х3000</t>
  </si>
  <si>
    <t>ПЛЛ-60.60 ЛИДЕР Лоток проволочный 60х60х3000</t>
  </si>
  <si>
    <t>ПЛЛ-100.60 ЛИДЕР Лоток проволочный 100х60х3000</t>
  </si>
  <si>
    <t>ПЛЛ-150.60 ЛИДЕР Лоток проволочный 150х60х3000</t>
  </si>
  <si>
    <t>ПЛЛ-200.60 ЛИДЕР Лоток проволочный 200х60х3000</t>
  </si>
  <si>
    <t>ПЛЛ-300.60 ЛИДЕР Лоток проволочный 300х60х3000</t>
  </si>
  <si>
    <t>ПЛЛ-400.60 ЛИДЕР Лоток проволочный 400х60х3000</t>
  </si>
  <si>
    <t>ПЛЛ-500.60 ЛИДЕР Лоток проволочный 500х60х3000</t>
  </si>
  <si>
    <t>ПЛЛ-600.60 ЛИДЕР Лоток проволочный 600х60х3000</t>
  </si>
  <si>
    <t>ПЛЛ-100.85 ЛИДЕР Лоток проволочный 100х85х3000</t>
  </si>
  <si>
    <t>ПЛЛ-150.85 ЛИДЕР Лоток проволочный 150х85х3000</t>
  </si>
  <si>
    <t>ПЛЛ-200.85 ЛИДЕР Лоток проволочный 200х85х3000</t>
  </si>
  <si>
    <t>ПЛЛ-300.85 ЛИДЕР Лоток проволочный 300х85х3000</t>
  </si>
  <si>
    <t>ПЛЛ-400.85 ЛИДЕР Лоток проволочный 400х85х3000</t>
  </si>
  <si>
    <t>ПЛЛ-500.85 ЛИДЕР Лоток проволочный 500х85х3000</t>
  </si>
  <si>
    <t>ПЛЛ-600.85 ЛИДЕР Лоток проволочный 600х85х3000</t>
  </si>
  <si>
    <t>ПЛЛ-150.105 ЛИДЕР Лоток проволочный 150х105х3000</t>
  </si>
  <si>
    <t>ПЛЛ-200.105 ЛИДЕР Лоток проволочный 200х105х3000</t>
  </si>
  <si>
    <t>ПЛЛ-300.105 ЛИДЕР Лоток проволочный 300х105х3000</t>
  </si>
  <si>
    <t>ПЛЛ-400.105 ЛИДЕР Лоток проволочный 400х105х3000</t>
  </si>
  <si>
    <t>ПЛЛ-500.105 ЛИДЕР Лоток проволочный 500х105х3000</t>
  </si>
  <si>
    <t>ПЛЛ-600.105 ЛИДЕР Лоток проволочный 600х105х3000</t>
  </si>
  <si>
    <t>Проволочные лотки ЛИДЕР усиленные серии ПЛЛУ    (толщина  проволоки 5мм)</t>
  </si>
  <si>
    <t>ПЛЛУ-400.60 ЛИДЕР Лоток проволочный усиленный 400х60х3000</t>
  </si>
  <si>
    <t>ПЛЛУ-500.60 ЛИДЕР Лоток проволочный усиленный 500х60х3000</t>
  </si>
  <si>
    <t>ПЛЛУ-600.60 ЛИДЕР Лоток проволочный усиленный 600х60х3000</t>
  </si>
  <si>
    <t>ПЛЛУ-300.85 ЛИДЕР Лоток проволочный усиленный 300х85х3000</t>
  </si>
  <si>
    <t>ПЛЛУ-400.85 ЛИДЕР Лоток проволочный усиленный 400х85х3000</t>
  </si>
  <si>
    <t>ПЛЛУ-500.85 ЛИДЕР Лоток проволочный усиленный 500х85х3000</t>
  </si>
  <si>
    <t>ПЛЛУ-600.85 ЛИДЕР Лоток проволочный усиленный 600х85х3000</t>
  </si>
  <si>
    <t>ПЛЛУ-300.105 ЛИДЕР Лоток проволочный усиленный 300х105х3000</t>
  </si>
  <si>
    <t>ПЛЛУ-400.105 ЛИДЕР Лоток проволочный усиленный 400х105х3000</t>
  </si>
  <si>
    <t>ПЛЛУ-500.105 ЛИДЕР Лоток проволочный усиленный 500х105х3000</t>
  </si>
  <si>
    <t>ПЛЛУ-600.105 ЛИДЕР Лоток проволочный усиленный 600х105х3000</t>
  </si>
  <si>
    <t xml:space="preserve">ОП-LБ-100 </t>
  </si>
  <si>
    <t xml:space="preserve">ОП-LБ-200 </t>
  </si>
  <si>
    <t xml:space="preserve">ОП-LБ-150 </t>
  </si>
  <si>
    <t>Кол-во в уп.</t>
  </si>
  <si>
    <t>ОПБ-500</t>
  </si>
  <si>
    <t>ОП-СБ ЛИДЕР Омега профиль С-образный безвинтовой ЛИДЕР 300</t>
  </si>
  <si>
    <t xml:space="preserve">ОП-СБ-300 </t>
  </si>
  <si>
    <t>ОП-СБ ЛИДЕР Омега-профиль С-образный безвинтовой ЛИДЕР 200</t>
  </si>
  <si>
    <t xml:space="preserve">ОП-СБ-200 </t>
  </si>
  <si>
    <t>ОП-СБ ЛИДЕР Омега-профиль С-образный безвинтовой ЛИДЕР 150</t>
  </si>
  <si>
    <t xml:space="preserve">ОП-СБ-150 </t>
  </si>
  <si>
    <t>ОП-СБ ЛИДЕР Омега-профиль С-образный безвинтовой ЛИДЕР 100</t>
  </si>
  <si>
    <t xml:space="preserve">ОП-СБ-100 </t>
  </si>
  <si>
    <t xml:space="preserve">ОП-С-150 </t>
  </si>
  <si>
    <t>ОП-LБ ЛИДЕР Омега профиль L-образный безвинтовой ЛИДЕР 400</t>
  </si>
  <si>
    <t xml:space="preserve">ОП-LБ-400 </t>
  </si>
  <si>
    <t>ОП-LБ ЛИДЕР Омега профиль L-образный безвинтовой ЛИДЕР 300</t>
  </si>
  <si>
    <t xml:space="preserve">ОП-LБ-300 </t>
  </si>
  <si>
    <t>ОП-LБ ЛИДЕР Омега профиль L-образный безвинтовой ЛИДЕР 200</t>
  </si>
  <si>
    <t>ОП-LБ ЛИДЕР Омега-профиль L-образный безвинтовой ЛИДЕР 150</t>
  </si>
  <si>
    <t>ОП-LБ ЛИДЕР Омега-профиль L-образный безвинтовой ЛИДЕР 100</t>
  </si>
  <si>
    <t>КППЛС</t>
  </si>
  <si>
    <t>Короба блочные ККБ</t>
  </si>
  <si>
    <t>Миникороба</t>
  </si>
  <si>
    <t>Метизы, крепеж, такелаж</t>
  </si>
  <si>
    <t>КППЛZ</t>
  </si>
  <si>
    <t>Тариф</t>
  </si>
  <si>
    <t>Вес кг.</t>
  </si>
  <si>
    <t>КПНЛ-100</t>
  </si>
  <si>
    <t>КПНЛ-150</t>
  </si>
  <si>
    <t>КПНЛ-200</t>
  </si>
  <si>
    <t>КПНЛ-400</t>
  </si>
  <si>
    <t>КПНЛ-500</t>
  </si>
  <si>
    <t>КПНЛ-600</t>
  </si>
  <si>
    <t xml:space="preserve"> Цена с вашей скидкой </t>
  </si>
  <si>
    <t>СН 100</t>
  </si>
  <si>
    <t>СН 150</t>
  </si>
  <si>
    <t>СН 300</t>
  </si>
  <si>
    <t>СН 400</t>
  </si>
  <si>
    <t>КППЛZ  ЛИДЕР Кронштейн потолочный ЛИДЕР Z-образный</t>
  </si>
  <si>
    <t>СТР8</t>
  </si>
  <si>
    <t xml:space="preserve">СТР8  ЛИДЕР Струбцина М8 (комплект) </t>
  </si>
  <si>
    <t>компл.</t>
  </si>
  <si>
    <t>СТР10</t>
  </si>
  <si>
    <t xml:space="preserve">СТР10 ЛИДЕР Струбцина М10 (комплект) </t>
  </si>
  <si>
    <t>К-12М8</t>
  </si>
  <si>
    <t>К-12М10</t>
  </si>
  <si>
    <t>Ваша скидка</t>
  </si>
  <si>
    <t>СТР12</t>
  </si>
  <si>
    <t xml:space="preserve">СТР12 ЛИДЕР Струбцина М12 (комплект) </t>
  </si>
  <si>
    <t xml:space="preserve">                                  Лотки монтажные неперфорированные                                                                </t>
  </si>
  <si>
    <t xml:space="preserve">  Перейти на  неперфорированные замковые &gt;&gt;&gt;&gt;</t>
  </si>
  <si>
    <t>Оглавление &gt;&gt;&gt;&gt;</t>
  </si>
  <si>
    <t>Основание</t>
  </si>
  <si>
    <t>Борт</t>
  </si>
  <si>
    <t>Толщина</t>
  </si>
  <si>
    <t>Выберите по основанию, борту или толщине &gt;&gt;&gt;&gt;&gt;</t>
  </si>
  <si>
    <t>мм</t>
  </si>
  <si>
    <t>кг</t>
  </si>
  <si>
    <t>ЛМЗУ90; ЛМЗП; ЛМЗС; ЛМЗО 50 х 50, S0.7 </t>
  </si>
  <si>
    <t xml:space="preserve">ЛМЗТ600х80, т. 1,5 мм, Т-секция </t>
  </si>
  <si>
    <t xml:space="preserve">ЛМЗТ600х80, т. 1,2 мм, Т-секция </t>
  </si>
  <si>
    <t xml:space="preserve">ЛМЗТ600х80, т. 1,0 мм, Т-секция </t>
  </si>
  <si>
    <t xml:space="preserve">ЛМЗТ600х70, т. 1,5 мм, Т-секция </t>
  </si>
  <si>
    <t xml:space="preserve">ЛМЗТ600х70, т. 1,2 мм, Т-секция </t>
  </si>
  <si>
    <t xml:space="preserve">ЛМЗТ600х70, т. 1,0 мм, Т-секция </t>
  </si>
  <si>
    <t xml:space="preserve">ЛМЗТ600х60, т. 1,5 мм, Т-секция </t>
  </si>
  <si>
    <t xml:space="preserve">ЛМЗТ600х60, т. 1,2 мм, Т-секция </t>
  </si>
  <si>
    <t xml:space="preserve">ЛМЗТ600х60, т. 1,0 мм, Т-секция </t>
  </si>
  <si>
    <t xml:space="preserve">ЛМЗТ600х50, т. 1,5 мм, Т-секция </t>
  </si>
  <si>
    <t xml:space="preserve">ЛМЗТ600х50, т. 1,2 мм, Т-секция </t>
  </si>
  <si>
    <t xml:space="preserve">ЛМЗТ600х50, т. 1,0 мм, Т-секция </t>
  </si>
  <si>
    <t xml:space="preserve">ЛМЗТ600х200, т. 1,5 мм, Т-секция </t>
  </si>
  <si>
    <t xml:space="preserve">ЛМЗТ600х200, т. 1,2 мм, Т-секция </t>
  </si>
  <si>
    <t xml:space="preserve">ЛМЗТ600х200, т. 1,0 мм, Т-секция </t>
  </si>
  <si>
    <t xml:space="preserve">ЛМЗТ600х150, т. 1,5 мм, Т-секция </t>
  </si>
  <si>
    <t xml:space="preserve">ЛМЗТ600х150, т. 1,2 мм, Т-секция </t>
  </si>
  <si>
    <t xml:space="preserve">ЛМЗТ600х150, т. 1,0 мм, Т-секция </t>
  </si>
  <si>
    <t xml:space="preserve">ЛМЗТ600х100, т. 1,5 мм, Т-секция </t>
  </si>
  <si>
    <t xml:space="preserve">ЛМЗТ600х100, т. 1,2 мм, Т-секция </t>
  </si>
  <si>
    <t xml:space="preserve">ЛМЗТ600х100, т. 1,0 мм, Т-секция </t>
  </si>
  <si>
    <t xml:space="preserve">ЛМЗТ50х50, т. 1,5 мм, Т-секция </t>
  </si>
  <si>
    <t xml:space="preserve">ЛМЗТ50х50, т. 1,2 мм, Т-секция </t>
  </si>
  <si>
    <t xml:space="preserve">ЛМЗТ50х50, т. 1,0 мм, Т-секция </t>
  </si>
  <si>
    <t xml:space="preserve">ЛМЗТ50х50, т. 0,7 мм, Т-секция </t>
  </si>
  <si>
    <t xml:space="preserve">ЛМЗТ500х80, т. 1,5 мм, Т-секция </t>
  </si>
  <si>
    <t xml:space="preserve">ЛМЗТ500х80, т. 1,2 мм, Т-секция </t>
  </si>
  <si>
    <t xml:space="preserve">ЛМЗТ500х80, т. 1,0 мм, Т-секция </t>
  </si>
  <si>
    <t xml:space="preserve">ЛМЗТ500х70, т. 1,5 мм, Т-секция </t>
  </si>
  <si>
    <t xml:space="preserve">ЛМЗТ500х70, т. 1,2 мм, Т-секция </t>
  </si>
  <si>
    <t xml:space="preserve">ЛМЗТ500х70, т. 1,0 мм, Т-секция </t>
  </si>
  <si>
    <t xml:space="preserve">ЛМЗТ500х60, т. 1,5 мм, Т-секция </t>
  </si>
  <si>
    <t xml:space="preserve">ЛМЗТ500х60, т. 1,2 мм, Т-секция </t>
  </si>
  <si>
    <t xml:space="preserve">ЛМЗТ500х60, т. 1,0 мм, Т-секция </t>
  </si>
  <si>
    <t xml:space="preserve">ЛМЗТ500х50, т. 1,5 мм, Т-секция </t>
  </si>
  <si>
    <t xml:space="preserve">ЛМЗТ500х50, т. 1,2 мм, Т-секция </t>
  </si>
  <si>
    <t xml:space="preserve">ЛМЗТ500х50, т. 1,0 мм, Т-секция </t>
  </si>
  <si>
    <t xml:space="preserve">ЛМЗТ500х200, т. 1,5 мм, Т-секция </t>
  </si>
  <si>
    <t xml:space="preserve">ЛМЗТ500х200, т. 1,2 мм, Т-секция </t>
  </si>
  <si>
    <t xml:space="preserve">ЛМЗТ500х200, т. 1,0 мм, Т-секция </t>
  </si>
  <si>
    <t xml:space="preserve">ЛМЗТ500х150, т. 1,5 мм, Т-секция </t>
  </si>
  <si>
    <t xml:space="preserve">ЛМЗТ500х150, т. 1,2 мм, Т-секция </t>
  </si>
  <si>
    <t xml:space="preserve">ЛМЗТ500х150, т. 1,0 мм, Т-секция </t>
  </si>
  <si>
    <t xml:space="preserve">ЛМЗТ500х100, т. 1,5 мм, Т-секция </t>
  </si>
  <si>
    <t xml:space="preserve">ЛМЗТ500х100, т. 1,2 мм, Т-секция </t>
  </si>
  <si>
    <t xml:space="preserve">ЛМЗТ500х100, т. 1,0 мм, Т-секция </t>
  </si>
  <si>
    <t xml:space="preserve">ЛМЗТ400х80, т. 1,5 мм, Т-секция </t>
  </si>
  <si>
    <t xml:space="preserve">ЛМЗТ400х80, т. 1,2 мм, Т-секция </t>
  </si>
  <si>
    <t xml:space="preserve">ЛМЗТ400х80, т. 1,0 мм, Т-секция </t>
  </si>
  <si>
    <t xml:space="preserve">ЛМЗТ400х80, т. 0,7 мм, Т-секция </t>
  </si>
  <si>
    <t xml:space="preserve">ЛМЗТ400х70, т. 1,5 мм, Т-секция </t>
  </si>
  <si>
    <t xml:space="preserve">ЛМЗТ400х70, т. 1,2 мм, Т-секция </t>
  </si>
  <si>
    <t xml:space="preserve">ЛМЗТ400х70, т. 1,0 мм, Т-секция </t>
  </si>
  <si>
    <t xml:space="preserve">ЛМЗТ400х70, т. 0,7 мм, Т-секция </t>
  </si>
  <si>
    <t xml:space="preserve">ЛМЗТ400х60, т. 1,5 мм, Т-секция </t>
  </si>
  <si>
    <t xml:space="preserve">ЛМЗТ400х60, т. 1,2 мм, Т-секция </t>
  </si>
  <si>
    <t xml:space="preserve">ЛМЗТ400х60, т. 1,0 мм, Т-секция </t>
  </si>
  <si>
    <t xml:space="preserve">ЛМЗТ400х60, т. 0,7 мм, Т-секция </t>
  </si>
  <si>
    <t xml:space="preserve">ЛМЗТ400х50, т. 1,5 мм, Т-секция </t>
  </si>
  <si>
    <t xml:space="preserve">ЛМЗТ400х50, т. 1,2 мм, Т-секция </t>
  </si>
  <si>
    <t xml:space="preserve">ЛМЗТ400х50, т. 1,0 мм, Т-секция </t>
  </si>
  <si>
    <t xml:space="preserve">ЛМЗТ400х50, т. 0,7 мм, Т-секция </t>
  </si>
  <si>
    <t xml:space="preserve">ЛМЗТ400х200, т. 1,5 мм, Т-секция </t>
  </si>
  <si>
    <t xml:space="preserve">ЛМЗТ400х200, т. 1,2 мм, Т-секция </t>
  </si>
  <si>
    <t xml:space="preserve">ЛМЗТ400х200, т. 1,0 мм, Т-секция </t>
  </si>
  <si>
    <t xml:space="preserve">ЛМЗТ400х150, т. 1,5 мм, Т-секция </t>
  </si>
  <si>
    <t xml:space="preserve">ЛМЗТ400х150, т. 1,2 мм, Т-секция </t>
  </si>
  <si>
    <t xml:space="preserve">ЛМЗТ400х150, т. 1,0 мм, Т-секция </t>
  </si>
  <si>
    <t xml:space="preserve">ЛМЗТ400х100, т. 1,5 мм, Т-секция </t>
  </si>
  <si>
    <t xml:space="preserve">ЛМЗТ400х100, т. 1,2 мм, Т-секция </t>
  </si>
  <si>
    <t xml:space="preserve">ЛМЗТ400х100, т. 1,0 мм, Т-секция </t>
  </si>
  <si>
    <t xml:space="preserve">ЛМЗТ400х100, т. 0,7 мм, Т-секция </t>
  </si>
  <si>
    <t xml:space="preserve">ЛМЗТ300х80, т. 1,5 мм, Т-секция </t>
  </si>
  <si>
    <t xml:space="preserve">ЛМЗТ300х80, т. 1,2 мм, Т-секция </t>
  </si>
  <si>
    <t xml:space="preserve">ЛМЗТ300х80, т. 1,0 мм, Т-секция </t>
  </si>
  <si>
    <t xml:space="preserve">ЛМЗТ300х80, т. 0,7 мм, Т-секция </t>
  </si>
  <si>
    <t xml:space="preserve">ЛМЗТ300х70, т. 1,5 мм, Т-секция </t>
  </si>
  <si>
    <t xml:space="preserve">ЛМЗТ300х70, т. 1,2 мм, Т-секция </t>
  </si>
  <si>
    <t xml:space="preserve">ЛМЗТ300х70, т. 1,0 мм, Т-секция </t>
  </si>
  <si>
    <t xml:space="preserve">ЛМЗТ300х70, т. 0,7 мм, Т-секция </t>
  </si>
  <si>
    <t xml:space="preserve">ЛМЗТ300х60, т. 1,5 мм, Т-секция </t>
  </si>
  <si>
    <t xml:space="preserve">ЛМЗТ300х60, т. 1,2 мм, Т-секция </t>
  </si>
  <si>
    <t xml:space="preserve">ЛМЗТ300х60, т. 1,0 мм, Т-секция </t>
  </si>
  <si>
    <t xml:space="preserve">ЛМЗТ300х60, т. 0,7 мм, Т-секция </t>
  </si>
  <si>
    <t xml:space="preserve">ЛМЗТ300х50, т. 1,5 мм, Т-секция </t>
  </si>
  <si>
    <t xml:space="preserve">ЛМЗТ300х50, т. 1,2 мм, Т-секция </t>
  </si>
  <si>
    <t xml:space="preserve">ЛМЗТ300х50, т. 1,0 мм, Т-секция </t>
  </si>
  <si>
    <t xml:space="preserve">ЛМЗТ300х50, т. 0,7 мм, Т-секция </t>
  </si>
  <si>
    <t xml:space="preserve">ЛМЗТ300х200, т. 1,5 мм, Т-секция </t>
  </si>
  <si>
    <t xml:space="preserve">ЛМЗТ300х200, т. 1,2 мм, Т-секция </t>
  </si>
  <si>
    <t xml:space="preserve">ЛМЗТ300х200, т. 1,0 мм, Т-секция </t>
  </si>
  <si>
    <t xml:space="preserve">ЛМЗТ300х150, т. 1,5 мм, Т-секция </t>
  </si>
  <si>
    <t xml:space="preserve">ЛМЗТ300х150, т. 1,2 мм, Т-секция </t>
  </si>
  <si>
    <t xml:space="preserve">ЛМЗТ300х150, т. 1,0 мм, Т-секция </t>
  </si>
  <si>
    <t xml:space="preserve">ЛМЗТ300х100, т. 1,5 мм, Т-секция </t>
  </si>
  <si>
    <t xml:space="preserve">ЛМЗТ300х100, т. 1,2 мм, Т-секция </t>
  </si>
  <si>
    <t xml:space="preserve">ЛМЗТ300х100, т. 1,0 мм, Т-секция </t>
  </si>
  <si>
    <t xml:space="preserve">ЛМЗТ300х100, т. 0,7 мм, Т-секция </t>
  </si>
  <si>
    <t xml:space="preserve">ЛМЗТ200х80, т. 1,5 мм, Т-секция </t>
  </si>
  <si>
    <t xml:space="preserve">ЛМЗТ200х80, т. 1,2 мм, Т-секция </t>
  </si>
  <si>
    <t xml:space="preserve">ЛМЗТ200х80, т. 1,0 мм, Т-секция </t>
  </si>
  <si>
    <t xml:space="preserve">ЛМЗТ200х80, т. 0,7 мм, Т-секция </t>
  </si>
  <si>
    <t xml:space="preserve">ЛМЗТ200х70, т. 1,5 мм, Т-секция </t>
  </si>
  <si>
    <t xml:space="preserve">ЛМЗТ200х70, т. 1,2 мм, Т-секция </t>
  </si>
  <si>
    <t xml:space="preserve">ЛМЗТ200х70, т. 1,0 мм, Т-секция </t>
  </si>
  <si>
    <t xml:space="preserve">ЛМЗТ200х70, т. 0,7 мм, Т-секция </t>
  </si>
  <si>
    <t xml:space="preserve">ЛМЗТ200х60, т. 1,5 мм, Т-секция </t>
  </si>
  <si>
    <t xml:space="preserve">ЛМЗТ200х60, т. 1,2 мм, Т-секция </t>
  </si>
  <si>
    <t xml:space="preserve">ЛМЗТ200х60, т. 1,0 мм, Т-секция </t>
  </si>
  <si>
    <t xml:space="preserve">ЛМЗТ200х60, т. 0,7 мм, Т-секция </t>
  </si>
  <si>
    <t xml:space="preserve">ЛМЗТ200х50, т. 1,5 мм, Т-секция </t>
  </si>
  <si>
    <t xml:space="preserve">ЛМЗТ200х50, т. 1,2 мм, Т-секция </t>
  </si>
  <si>
    <t xml:space="preserve">ЛМЗТ200х50, т. 1,0 мм, Т-секция </t>
  </si>
  <si>
    <t xml:space="preserve">ЛМЗТ200х50, т. 0,7 мм, Т-секция </t>
  </si>
  <si>
    <t xml:space="preserve">ЛМЗТ200х200, т. 1,5 мм, Т-секция </t>
  </si>
  <si>
    <t xml:space="preserve">ЛМЗТ200х200, т. 1,2 мм, Т-секция </t>
  </si>
  <si>
    <t xml:space="preserve">ЛМЗТ200х200, т. 1,0 мм, Т-секция </t>
  </si>
  <si>
    <t xml:space="preserve">ЛМЗТ200х150, т. 1,5 мм, Т-секция </t>
  </si>
  <si>
    <t xml:space="preserve">ЛМЗТ200х150, т. 1,2 мм, Т-секция </t>
  </si>
  <si>
    <t xml:space="preserve">ЛМЗТ200х150, т. 1,0 мм, Т-секция </t>
  </si>
  <si>
    <t xml:space="preserve">ЛМЗТ200х100, т. 1,5 мм, Т-секция </t>
  </si>
  <si>
    <t xml:space="preserve">ЛМЗТ200х100, т. 1,2 мм, Т-секция </t>
  </si>
  <si>
    <t xml:space="preserve">ЛМЗТ200х100, т. 1,0 мм, Т-секция </t>
  </si>
  <si>
    <t xml:space="preserve">ЛМЗТ200х100, т. 0,7 мм, Т-секция </t>
  </si>
  <si>
    <t xml:space="preserve">ЛМЗТ150х80, т. 1,5 мм, Т-секция </t>
  </si>
  <si>
    <t xml:space="preserve">ЛМЗТ150х80, т. 1,2 мм, Т-секция </t>
  </si>
  <si>
    <t xml:space="preserve">ЛМЗТ150х80, т. 1,0 мм, Т-секция </t>
  </si>
  <si>
    <t xml:space="preserve">ЛМЗТ150х80, т. 0,7 мм, Т-секция </t>
  </si>
  <si>
    <t xml:space="preserve">ЛМЗТ150х70, т. 1,5 мм, Т-секция </t>
  </si>
  <si>
    <t xml:space="preserve">ЛМЗТ150х70, т. 1,2 мм, Т-секция </t>
  </si>
  <si>
    <t xml:space="preserve">ЛМЗТ150х70, т. 1,0 мм, Т-секция </t>
  </si>
  <si>
    <t xml:space="preserve">ЛМЗТ150х70, т. 0,7 мм, Т-секция </t>
  </si>
  <si>
    <t xml:space="preserve">ЛМЗТ150х60, т. 1,5 мм, Т-секция </t>
  </si>
  <si>
    <t xml:space="preserve">ЛМЗТ150х60, т. 1,2 мм, Т-секция </t>
  </si>
  <si>
    <t xml:space="preserve">ЛМЗТ150х60, т. 1,0 мм, Т-секция </t>
  </si>
  <si>
    <t xml:space="preserve">ЛМЗТ150х60, т. 0,7 мм, Т-секция </t>
  </si>
  <si>
    <t xml:space="preserve">ЛМЗТ150х50, т. 1,5 мм, Т-секция </t>
  </si>
  <si>
    <t xml:space="preserve">ЛМЗТ150х50, т. 1,2 мм, Т-секция </t>
  </si>
  <si>
    <t xml:space="preserve">ЛМЗТ150х50, т. 1,0 мм, Т-секция </t>
  </si>
  <si>
    <t xml:space="preserve">ЛМЗТ150х50, т. 0,7 мм, Т-секция </t>
  </si>
  <si>
    <t xml:space="preserve">ЛМЗТ150х150, т. 1,5 мм, Т-секция </t>
  </si>
  <si>
    <t xml:space="preserve">ЛМЗТ150х150, т. 1,2 мм, Т-секция </t>
  </si>
  <si>
    <t xml:space="preserve">ЛМЗТ150х150, т. 1,0 мм, Т-секция </t>
  </si>
  <si>
    <t xml:space="preserve">ЛМЗТ150х100, т. 1,5 мм, Т-секция </t>
  </si>
  <si>
    <t xml:space="preserve">ЛМЗТ150х100, т. 1,2 мм, Т-секция </t>
  </si>
  <si>
    <t xml:space="preserve">ЛМЗТ150х100, т. 1,0 мм, Т-секция </t>
  </si>
  <si>
    <t xml:space="preserve">ЛМЗТ150х100, т. 0,7 мм, Т-секция </t>
  </si>
  <si>
    <t xml:space="preserve">ЛМЗТ100х80, т. 1,5 мм, Т-секция </t>
  </si>
  <si>
    <t xml:space="preserve">ЛМЗТ100х80, т. 1,2 мм, Т-секция </t>
  </si>
  <si>
    <t xml:space="preserve">ЛМЗТ100х80, т. 1,0 мм, Т-секция </t>
  </si>
  <si>
    <t xml:space="preserve">ЛМЗТ100х80, т. 0,7 мм, Т-секция </t>
  </si>
  <si>
    <t xml:space="preserve">ЛМЗТ100х70, т. 1,5 мм, Т-секция </t>
  </si>
  <si>
    <t xml:space="preserve">ЛМЗТ100х70, т. 1,2 мм, Т-секция </t>
  </si>
  <si>
    <t xml:space="preserve">ЛМЗТ100х70, т. 1,0 мм, Т-секция </t>
  </si>
  <si>
    <t xml:space="preserve">ЛМЗТ100х70, т. 0,7 мм, Т-секция </t>
  </si>
  <si>
    <t xml:space="preserve">ЛМЗТ100х60, т. 1,5 мм, Т-секция </t>
  </si>
  <si>
    <t xml:space="preserve">ЛМЗТ100х60, т. 1,2 мм, Т-секция </t>
  </si>
  <si>
    <t xml:space="preserve">ЛМЗТ100х60, т. 1,0 мм, Т-секция </t>
  </si>
  <si>
    <t xml:space="preserve">ЛМЗТ100х60, т. 0,7 мм, Т-секция </t>
  </si>
  <si>
    <t xml:space="preserve">ЛМЗТ100х50, т. 1,5 мм, Т-секция </t>
  </si>
  <si>
    <t xml:space="preserve">ЛМЗТ100х50, т. 1,2 мм, Т-секция </t>
  </si>
  <si>
    <t xml:space="preserve">ЛМЗТ100х50, т. 1,0 мм, Т-секция </t>
  </si>
  <si>
    <t xml:space="preserve">ЛМЗТ100х50, т. 0,7 мм, Т-секция </t>
  </si>
  <si>
    <t xml:space="preserve">ЛМЗТ100х100, т. 1,5 мм, Т-секция </t>
  </si>
  <si>
    <t xml:space="preserve">ЛМЗТ100х100, т. 1,2 мм, Т-секция </t>
  </si>
  <si>
    <t xml:space="preserve">ЛМЗТ100х100, т. 1,0 мм, Т-секция </t>
  </si>
  <si>
    <t xml:space="preserve">ЛМЗТ100х100, т. 0,7 мм, Т-секция </t>
  </si>
  <si>
    <t>ЛМЗХ 100 х 100, S0,7</t>
  </si>
  <si>
    <t>ЛМЗХ 100 х 100, S1,0</t>
  </si>
  <si>
    <t>ЛМЗХ 100 х 100, S1,2</t>
  </si>
  <si>
    <t>ЛМЗХ 100 х 100, S1,5</t>
  </si>
  <si>
    <t>ЛМЗХ 100 х 50, S0,7</t>
  </si>
  <si>
    <t>ЛМЗХ 100 х 50, S1,0</t>
  </si>
  <si>
    <t>ЛМЗХ 100 х 50, S1,2</t>
  </si>
  <si>
    <t>ЛМЗХ 100 х 50, S1,5</t>
  </si>
  <si>
    <t>ЛМЗХ 100 х 60, S0,7</t>
  </si>
  <si>
    <t>ЛМЗХ 100 х 60, S1,0</t>
  </si>
  <si>
    <t>ЛМЗХ 100 х 60, S1,2</t>
  </si>
  <si>
    <t>ЛМЗХ 100 х 60, S1,5</t>
  </si>
  <si>
    <t>ЛМЗХ 100 х 70, S0,7</t>
  </si>
  <si>
    <t>ЛМЗХ 100 х 70, S1,0</t>
  </si>
  <si>
    <t>ЛМЗХ 100 х 70, S1,2</t>
  </si>
  <si>
    <t>ЛМЗХ 100 х 70, S1,5</t>
  </si>
  <si>
    <t>ЛМЗХ 100 х 80, S0,7</t>
  </si>
  <si>
    <t>ЛМЗХ 100 х 80, S1,0</t>
  </si>
  <si>
    <t>ЛМЗХ 100 х 80, S1,2</t>
  </si>
  <si>
    <t>ЛМЗХ 100 х 80, S1,5</t>
  </si>
  <si>
    <t>ЛМЗХ 150 х 100, S0,7</t>
  </si>
  <si>
    <t>ЛМЗХ 150 х 100, S1,0</t>
  </si>
  <si>
    <t>ЛМЗХ 150 х 100, S1,2</t>
  </si>
  <si>
    <t>ЛМЗХ 150 х 100, S1,5</t>
  </si>
  <si>
    <t>ЛМЗХ 150 х 150, S1,0</t>
  </si>
  <si>
    <t>ЛМЗХ 150 х 150, S1,2</t>
  </si>
  <si>
    <t>ЛМЗХ 150 х 150, S1,5</t>
  </si>
  <si>
    <t>ЛМЗХ 150 х 50, S0,7</t>
  </si>
  <si>
    <t>ЛМЗХ 150 х 50, S1,0</t>
  </si>
  <si>
    <t>ЛМЗХ 150 х 50, S1,2</t>
  </si>
  <si>
    <t>ЛМЗХ 150 х 50, S1,5</t>
  </si>
  <si>
    <t>ЛМЗХ 150 х 60, S0,7</t>
  </si>
  <si>
    <t>ЛМЗХ 150 х 60, S1,0</t>
  </si>
  <si>
    <t>ЛМЗХ 150 х 60, S1,2</t>
  </si>
  <si>
    <t>ЛМЗХ 150 х 60, S1,5</t>
  </si>
  <si>
    <t>ЛМЗХ 150 х 70, S0,7</t>
  </si>
  <si>
    <t>ЛМЗХ 150 х 70, S1,0</t>
  </si>
  <si>
    <t>ЛМЗХ 150 х 70, S1,2</t>
  </si>
  <si>
    <t>ЛМЗХ 150 х 70, S1,5</t>
  </si>
  <si>
    <t>ЛМЗХ 150 х 80, S0,7</t>
  </si>
  <si>
    <t>ЛМЗХ 150 х 80, S1,0</t>
  </si>
  <si>
    <t>ЛМЗХ 150 х 80, S1,2</t>
  </si>
  <si>
    <t>ЛМЗХ 150 х 80, S1,5</t>
  </si>
  <si>
    <t>ЛМЗХ 200 х 100, S0,7</t>
  </si>
  <si>
    <t>ЛМЗХ 200 х 100, S1,0</t>
  </si>
  <si>
    <t>ЛМЗХ 200 х 100, S1,2</t>
  </si>
  <si>
    <t>ЛМЗХ 200 х 100, S1,5</t>
  </si>
  <si>
    <t>ЛМЗХ 200 х 150, S1,0</t>
  </si>
  <si>
    <t>ЛМЗХ 200 х 150, S1,2</t>
  </si>
  <si>
    <t>ЛМЗХ 200 х 150, S1,5</t>
  </si>
  <si>
    <t>ЛМЗХ 200 х 200, S1,0</t>
  </si>
  <si>
    <t>ЛМЗХ 200 х 200, S1,2</t>
  </si>
  <si>
    <t>ЛМЗХ 200 х 200, S1,5</t>
  </si>
  <si>
    <t>ЛМЗХ 200 х 50, S0,7</t>
  </si>
  <si>
    <t>ЛМЗХ 200 х 50, S1,0</t>
  </si>
  <si>
    <t>ЛМЗХ 200 х 50, S1,2</t>
  </si>
  <si>
    <t>ЛМЗХ 200 х 50, S1,5</t>
  </si>
  <si>
    <t>ЛМЗХ 200 х 60, S0,7</t>
  </si>
  <si>
    <t>ЛМЗХ 200 х 60, S1,0</t>
  </si>
  <si>
    <t>ЛМЗХ 200 х 60, S1,2</t>
  </si>
  <si>
    <t>ЛМЗХ 200 х 60, S1,5</t>
  </si>
  <si>
    <t>ЛМЗХ 200 х 70, S0,7</t>
  </si>
  <si>
    <t>ЛМЗХ 200 х 70, S1,0</t>
  </si>
  <si>
    <t>ЛМЗХ 200 х 70, S1,2</t>
  </si>
  <si>
    <t>ЛМЗХ 200 х 70, S1,5</t>
  </si>
  <si>
    <t>ЛМЗХ 200 х 80, S0,7</t>
  </si>
  <si>
    <t>ЛМЗХ 200 х 80, S1,0</t>
  </si>
  <si>
    <t>ЛМЗХ 200 х 80, S1,2</t>
  </si>
  <si>
    <t>ЛМЗХ 200 х 80, S1,5</t>
  </si>
  <si>
    <t>ЛМЗХ 300 х 100, S0,7</t>
  </si>
  <si>
    <t>ЛМЗХ 300 х 100, S1,0</t>
  </si>
  <si>
    <t>ЛМЗХ 300 х 100, S1,2</t>
  </si>
  <si>
    <t>ЛМЗХ 300 х 100, S1,5</t>
  </si>
  <si>
    <t>ЛМЗХ 300 х 150, S1,0</t>
  </si>
  <si>
    <t>ЛМЗХ 300 х 150, S1,2</t>
  </si>
  <si>
    <t>ЛМЗХ 300 х 150, S1,5</t>
  </si>
  <si>
    <t>ЛМЗХ 300 х 200, S1,0</t>
  </si>
  <si>
    <t>ЛМЗХ 300 х 200, S1,2</t>
  </si>
  <si>
    <t>ЛМЗХ 300 х 200, S1,5</t>
  </si>
  <si>
    <t>ЛМЗХ 300 х 50, S0,7</t>
  </si>
  <si>
    <t>ЛМЗХ 300 х 50, S1,0</t>
  </si>
  <si>
    <t>ЛМЗХ 300 х 50, S1,2</t>
  </si>
  <si>
    <t>ЛМЗХ 300 х 50, S1,5</t>
  </si>
  <si>
    <t>ЛМЗХ 300 х 60, S0,7</t>
  </si>
  <si>
    <t>ЛМЗХ 300 х 60, S1,0</t>
  </si>
  <si>
    <t>ЛМЗХ 300 х 60, S1,2</t>
  </si>
  <si>
    <t>ЛМЗХ 300 х 60, S1,5</t>
  </si>
  <si>
    <t>ЛМЗХ 300 х 70, S0,7</t>
  </si>
  <si>
    <t>ЛМЗХ 300 х 70, S1,0</t>
  </si>
  <si>
    <t>ЛМЗХ 300 х 70, S1,2</t>
  </si>
  <si>
    <t>ЛМЗХ 300 х 70, S1,5</t>
  </si>
  <si>
    <t>ЛМЗХ 300 х 80, S0,7</t>
  </si>
  <si>
    <t>ЛМЗХ 300 х 80, S1,0</t>
  </si>
  <si>
    <t>ЛМЗХ 300 х 80, S1,2</t>
  </si>
  <si>
    <t>ЛМЗХ 300 х 80, S1,5</t>
  </si>
  <si>
    <t>ЛМЗХ 400 х 100, S0,7</t>
  </si>
  <si>
    <t>ЛМЗХ 400 х 100, S1,0</t>
  </si>
  <si>
    <t>ЛМЗХ 400 х 100, S1,2</t>
  </si>
  <si>
    <t>ЛМЗХ 400 х 100, S1,5</t>
  </si>
  <si>
    <t>ЛМЗХ 400 х 150, S1,0</t>
  </si>
  <si>
    <t>ЛМЗХ 400 х 150, S1,2</t>
  </si>
  <si>
    <t>ЛМЗХ 400 х 150, S1,5</t>
  </si>
  <si>
    <t>ЛМЗХ 400 х 200, S1,0</t>
  </si>
  <si>
    <t>ЛМЗХ 400 х 200, S1,2</t>
  </si>
  <si>
    <t>ЛМЗХ 400 х 200, S1,5</t>
  </si>
  <si>
    <t>ЛМЗХ 400 х 50, S0,7</t>
  </si>
  <si>
    <t>ЛМЗХ 400 х 50, S1,0</t>
  </si>
  <si>
    <t>ЛМЗХ 400 х 50, S1,2</t>
  </si>
  <si>
    <t>ЛМЗХ 400 х 50, S1,5</t>
  </si>
  <si>
    <t>ЛМЗХ 400 х 60, S0,7</t>
  </si>
  <si>
    <t>ЛМЗХ 400 х 60, S1,0</t>
  </si>
  <si>
    <t>ЛМЗХ 400 х 60, S1,2</t>
  </si>
  <si>
    <t>ЛМЗХ 400 х 60, S1,5</t>
  </si>
  <si>
    <t>ЛМЗХ 400 х 70, S0,7</t>
  </si>
  <si>
    <t>ЛМЗХ 400 х 70, S1,0</t>
  </si>
  <si>
    <t>ЛМЗХ 400 х 70, S1,2</t>
  </si>
  <si>
    <t>ЛМЗХ 400 х 70, S1,5</t>
  </si>
  <si>
    <t>ЛМЗХ 400 х 80, S0,7</t>
  </si>
  <si>
    <t>ЛМЗХ 400 х 80, S1,0</t>
  </si>
  <si>
    <t>ЛМЗХ 400 х 80, S1,2</t>
  </si>
  <si>
    <t>ЛМЗХ 400 х 80, S1,5</t>
  </si>
  <si>
    <t>ЛМЗХ 50 х 50, S0,7</t>
  </si>
  <si>
    <t>ЛМЗХ 50 х 50, S1,0</t>
  </si>
  <si>
    <t>ЛМЗХ 50 х 50, S1,2</t>
  </si>
  <si>
    <t>ЛМЗХ 50 х 50, S1,5</t>
  </si>
  <si>
    <t>ЛМЗХ 500 х 100, S1,0</t>
  </si>
  <si>
    <t>ЛМЗХ 500 х 100, S1,2</t>
  </si>
  <si>
    <t>ЛМЗХ 500 х 100, S1,5</t>
  </si>
  <si>
    <t>ЛМЗХ 500 х 150, S1,0</t>
  </si>
  <si>
    <t>ЛМЗХ 500 х 150, S1,2</t>
  </si>
  <si>
    <t>ЛМЗХ 500 х 150, S1,5</t>
  </si>
  <si>
    <t>ЛМЗХ 500 х 200, S1,0</t>
  </si>
  <si>
    <t>ЛМЗХ 500 х 200, S1,2</t>
  </si>
  <si>
    <t>ЛМЗХ 500 х 200, S1,5</t>
  </si>
  <si>
    <t>ЛМЗХ 500 х 50, S1,0</t>
  </si>
  <si>
    <t>ЛМЗХ 500 х 50, S1,2</t>
  </si>
  <si>
    <t>ЛМЗХ 500 х 50, S1,5</t>
  </si>
  <si>
    <t>ЛМЗХ 500 х 60, S1,0</t>
  </si>
  <si>
    <t>ЛМЗХ 500 х 60, S1,2</t>
  </si>
  <si>
    <t>ЛМЗХ 500 х 60, S1,5</t>
  </si>
  <si>
    <t>ЛМЗХ 500 х 70, S1,0</t>
  </si>
  <si>
    <t>ЛМЗХ 500 х 70, S1,2</t>
  </si>
  <si>
    <t>ЛМЗХ 500 х 70, S1,5</t>
  </si>
  <si>
    <t>ЛМЗХ 500 х 80, S1,0</t>
  </si>
  <si>
    <t>ЛМЗХ 500 х 80, S1,2</t>
  </si>
  <si>
    <t>ЛМЗХ 500 х 80, S1,5</t>
  </si>
  <si>
    <t>ЛМЗХ 600 х 100, S1,0</t>
  </si>
  <si>
    <t>ЛМЗХ 600 х 100, S1,2</t>
  </si>
  <si>
    <t>ЛМЗХ 600 х 100, S1,5</t>
  </si>
  <si>
    <t>ЛМЗХ 600 х 150, S1,0</t>
  </si>
  <si>
    <t>ЛМЗХ 600 х 150, S1,2</t>
  </si>
  <si>
    <t>ЛМЗХ 600 х 150, S1,5</t>
  </si>
  <si>
    <t>ЛМЗХ 600 х 200, S1,0</t>
  </si>
  <si>
    <t>ЛМЗХ 600 х 200, S1,2</t>
  </si>
  <si>
    <t>ЛМЗХ 600 х 200, S1,5</t>
  </si>
  <si>
    <t>ЛМЗХ 600 х 50, S1,0</t>
  </si>
  <si>
    <t>ЛМЗХ 600 х 50, S1,2</t>
  </si>
  <si>
    <t>ЛМЗХ 600 х 50, S1,5</t>
  </si>
  <si>
    <t>ЛМЗХ 600 х 60, S1,0</t>
  </si>
  <si>
    <t>ЛМЗХ 600 х 60, S1,2</t>
  </si>
  <si>
    <t>ЛМЗХ 600 х 60, S1,5</t>
  </si>
  <si>
    <t>ЛМЗХ 600 х 70, S1,0</t>
  </si>
  <si>
    <t>ЛМЗХ 600 х 70, S1,2</t>
  </si>
  <si>
    <t>ЛМЗХ 600 х 70, S1,5</t>
  </si>
  <si>
    <t>ЛМЗХ 600 х 80, S1,0</t>
  </si>
  <si>
    <t>ЛМЗХ 600 х 80, S1,2</t>
  </si>
  <si>
    <t>ЛМЗХ 600 х 80, S1,5</t>
  </si>
  <si>
    <t>Лестничные лотки НЛЗ замковые</t>
  </si>
  <si>
    <t>КЛЗУ; КЛЗП; КЛЗС; КЛЗО 50-0,7-90-ОЦ</t>
  </si>
  <si>
    <t>КЛЗУ; КЛЗП; КЛЗС; КЛЗО 50-1,0-90-ОЦ</t>
  </si>
  <si>
    <t>КЛЗУ; КЛЗП; КЛЗС; КЛЗО 100-0,7-90-ОЦ</t>
  </si>
  <si>
    <t>КЛЗУ; КЛЗП; КЛЗС; КЛЗО 100-1,0-90-ОЦ</t>
  </si>
  <si>
    <t>КЛЗУ; КЛЗП; КЛЗС; КЛЗО 150-0,7-90-ОЦ</t>
  </si>
  <si>
    <t>КЛЗУ; КЛЗП; КЛЗС; КЛЗО 150-1,0-90-ОЦ</t>
  </si>
  <si>
    <t>КЛЗУ; КЛЗП; КЛЗС; КЛЗО 200-0,7-90-ОЦ</t>
  </si>
  <si>
    <t>КЛЗУ; КЛЗП; КЛЗС; КЛЗО 200-1,0-90-ОЦ</t>
  </si>
  <si>
    <t>КЛЗУ; КЛЗП; КЛЗС; КЛЗО 300-0,7-90-ОЦ</t>
  </si>
  <si>
    <t>КЛЗУ; КЛЗП; КЛЗС; КЛЗО 300-1,0-90-ОЦ</t>
  </si>
  <si>
    <t>КЛЗУ; КЛЗП; КЛЗС; КЛЗО 400-0,7-90-ОЦ</t>
  </si>
  <si>
    <t>КЛЗУ; КЛЗП; КЛЗС; КЛЗО 400-1,0-90-ОЦ</t>
  </si>
  <si>
    <t>КЛЗУ; КЛЗП; КЛЗС; КЛЗО 500-0,7-90-ОЦ</t>
  </si>
  <si>
    <t>КЛЗУ; КЛЗП; КЛЗС; КЛЗО 500-1,0-90-ОЦ</t>
  </si>
  <si>
    <t>КЛЗУ; КЛЗП; КЛЗС; КЛЗО 600-0,7-90-ОЦ</t>
  </si>
  <si>
    <t>КЛЗУ; КЛЗП; КЛЗС; КЛЗО 600-1,0-90-ОЦ</t>
  </si>
  <si>
    <t>КЛЗТ; КЛЗХ 50-0,7-90-ОЦ</t>
  </si>
  <si>
    <t>КЛЗТ; КЛЗХ 50-1,0-90-ОЦ</t>
  </si>
  <si>
    <t>КЛЗТ; КЛЗХ 100-0,7-90-ОЦ</t>
  </si>
  <si>
    <t>КЛЗТ; КЛЗХ 100-1,0-90-ОЦ</t>
  </si>
  <si>
    <t>КЛЗТ; КЛЗХ 150-0,7-90-ОЦ</t>
  </si>
  <si>
    <t>КЛЗТ; КЛЗХ 150-1,0-90-ОЦ</t>
  </si>
  <si>
    <t>КЛЗТ; КЛЗХ 200-0,7-90-ОЦ</t>
  </si>
  <si>
    <t>КЛЗТ; КЛЗХ 200-1,0-90-ОЦ</t>
  </si>
  <si>
    <t>КЛЗТ; КЛЗХ 300-0,7-90-ОЦ</t>
  </si>
  <si>
    <t>КЛЗТ; КЛЗХ 300-1,0-90-ОЦ</t>
  </si>
  <si>
    <t>КЛЗТ; КЛЗХ 400-0,7-90-ОЦ</t>
  </si>
  <si>
    <t>КЛЗТ; КЛЗХ 400-1,0-90-ОЦ</t>
  </si>
  <si>
    <t>КЛЗТ; КЛЗХ 500-1,0-90-ОЦ</t>
  </si>
  <si>
    <t>КЛЗТ; КЛЗХ 600-1,0-90-ОЦ</t>
  </si>
  <si>
    <t>Сделайте отбор по нужным параметрам</t>
  </si>
  <si>
    <t>Перегородка лотка</t>
  </si>
  <si>
    <t>Перегородки к лоткам</t>
  </si>
  <si>
    <t>ПЛПТ 50-0,7</t>
  </si>
  <si>
    <t>ПЛПТ 65-0,7</t>
  </si>
  <si>
    <t>ПЛПТ 70-0,7</t>
  </si>
  <si>
    <t>ПЛПТ 80-0,7</t>
  </si>
  <si>
    <t>ПЛПТ 100-0,7</t>
  </si>
  <si>
    <t xml:space="preserve">ПЛПТ 150-0,7 </t>
  </si>
  <si>
    <t>ПЛПТ 200-0,7</t>
  </si>
  <si>
    <r>
      <rPr>
        <sz val="14"/>
        <rFont val="Arial"/>
        <family val="2"/>
        <charset val="204"/>
      </rPr>
      <t xml:space="preserve">Перегородка лотка, Перегородка перфорированная, Перегородка перфорированная замковая </t>
    </r>
    <r>
      <rPr>
        <sz val="10"/>
        <rFont val="Arial"/>
        <family val="2"/>
        <charset val="204"/>
      </rPr>
      <t xml:space="preserve">    
 Перегородка лотка " Лидер"   изготавливаются из холоднокатной  малоуглеродистой рулонной стали  марки 08 ПС (ГОСТ 14918-80), толщиной 0,55-1,5мм, оцинкованной (метод Т.Сендзимира) Используются для  укладки и защиты кабельных линий и изолированных  проводов напряжением не более 1000в. на несущих конструкциях.</t>
    </r>
  </si>
  <si>
    <t>ПЛПТ 30-0,7</t>
  </si>
  <si>
    <t xml:space="preserve"> </t>
  </si>
  <si>
    <r>
      <rPr>
        <sz val="14"/>
        <rFont val="Arial"/>
        <family val="2"/>
        <charset val="204"/>
      </rPr>
      <t xml:space="preserve">Короба ККБ  </t>
    </r>
    <r>
      <rPr>
        <sz val="10"/>
        <rFont val="Arial"/>
        <family val="2"/>
        <charset val="204"/>
      </rPr>
      <t xml:space="preserve">   </t>
    </r>
  </si>
  <si>
    <t xml:space="preserve">Короб прямой </t>
  </si>
  <si>
    <t xml:space="preserve">Короб угловой (внутр. гориз. поворот на 45 гр.) </t>
  </si>
  <si>
    <t xml:space="preserve">Короб угловой (наружн. гориз. поворот на 45 гр.) </t>
  </si>
  <si>
    <t xml:space="preserve">Короб угловой ( поворот вверх на 45 гр.) </t>
  </si>
  <si>
    <t xml:space="preserve">Короб угловой ( поворот вниз на 45 гр.) </t>
  </si>
  <si>
    <t>Короб  трехканальный прямой</t>
  </si>
  <si>
    <t>Короб   прямой</t>
  </si>
  <si>
    <t>Короб   угловой (горизонт. на 45гр.)</t>
  </si>
  <si>
    <t>Короб  угловой (вниз. на 45гр.)</t>
  </si>
  <si>
    <t>Короб  угловой (вверх. на 45гр.)</t>
  </si>
  <si>
    <t>Короб  трехканальный угловой (горизонт. на 45гр.)</t>
  </si>
  <si>
    <t>Короб  трехканальный угловой (вниз. на 45гр.)</t>
  </si>
  <si>
    <t>Короб  трехканальный угловой (вверх. на 45гр.)</t>
  </si>
  <si>
    <t>Длина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</si>
  <si>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Рубка гильотиной</t>
    </r>
    <r>
      <rPr>
        <sz val="10"/>
        <color indexed="18"/>
        <rFont val="Arial"/>
        <family val="2"/>
        <charset val="204"/>
      </rPr>
      <t>: рубим оцинкованную и х/к сталь 0,5-3 мм, алюминий 0,5-5 мм, а также нержавеющую сталь 0,5-2 мм. Данный вид обработки стали обеспечивает гладкий срез без зазубрин и заусенцев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</si>
  <si>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Сварка стали</t>
    </r>
    <r>
      <rPr>
        <sz val="10"/>
        <color indexed="18"/>
        <rFont val="Arial"/>
        <family val="2"/>
        <charset val="204"/>
      </rPr>
      <t>: оказываем услуги сварки всех видов черного металла, оцинкованного проката, а также сварки нержавеющей стали (каждый заказ рассматривается индивидуально)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</si>
  <si>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Правка стали</t>
    </r>
    <r>
      <rPr>
        <sz val="10"/>
        <color indexed="18"/>
        <rFont val="Arial"/>
        <family val="2"/>
        <charset val="204"/>
      </rPr>
      <t>: улучшение плоскостных характеристик и снятие внутреннего напряжения металла на уникальной правильной машине (21 правильный ролик). После правки качество отечественной стали становится сопоставимо с европейским!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</si>
  <si>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Изготовление изделий под заказ</t>
    </r>
    <r>
      <rPr>
        <sz val="10"/>
        <color indexed="18"/>
        <rFont val="Arial"/>
        <family val="2"/>
        <charset val="204"/>
      </rPr>
      <t>: в нашей компании вы можете заказать производство изделий из листовой стали по вашим чертежам или эскизам</t>
    </r>
  </si>
  <si>
    <t>2. Лотки с любой шириной основания и борта, при условии : ширина лотка больше высоты борта.</t>
  </si>
  <si>
    <t>3. Перфопрофили длиной до 4000мм (возможность изготовления и стоиомость - по согласованию).</t>
  </si>
  <si>
    <t>4. Любая длина для консолей вертикальных</t>
  </si>
  <si>
    <t>5. Металлические изделия и профили различного назначения «под заказ» по эскизам.</t>
  </si>
  <si>
    <t>6. Изготовление продукции из оцинкованной и холоднокатаной стали, с различными вариантами покрытий: грунтовка, порошковая окраска, горячее цинкование.</t>
  </si>
  <si>
    <t>-</t>
  </si>
  <si>
    <t>* - по согласованию, возможность изготовления зависит от требуемого объема продукции и размеров изделия</t>
  </si>
  <si>
    <t xml:space="preserve">МК 40х30-0,7 </t>
  </si>
  <si>
    <t xml:space="preserve">МК 50х35-0,7 </t>
  </si>
  <si>
    <t xml:space="preserve">МК 60х30-0,7 </t>
  </si>
  <si>
    <t xml:space="preserve">МК 60х40-0,7  </t>
  </si>
  <si>
    <t xml:space="preserve">МК 70х40-0,7 </t>
  </si>
  <si>
    <t xml:space="preserve">МК 80х30-0,7 </t>
  </si>
  <si>
    <t xml:space="preserve">МК 80х40-0,7  </t>
  </si>
  <si>
    <t>МК 30х30-0,7</t>
  </si>
  <si>
    <t xml:space="preserve">МКЗ 45х40-0,7 </t>
  </si>
  <si>
    <t xml:space="preserve">МКЗ 60х40-0,7  </t>
  </si>
  <si>
    <t xml:space="preserve">МКЗ 70х40-0,7 </t>
  </si>
  <si>
    <t xml:space="preserve">МКЗ 80х40-0,7  </t>
  </si>
  <si>
    <t>КППЛС ЛИДЕР Кронштейн потолочный С-образный</t>
  </si>
  <si>
    <t>Поворотно-потолочный держатель</t>
  </si>
  <si>
    <t xml:space="preserve">КВ3 400 </t>
  </si>
  <si>
    <t xml:space="preserve">КВ3 500 </t>
  </si>
  <si>
    <t xml:space="preserve">КВ3 600 </t>
  </si>
  <si>
    <t xml:space="preserve">КВ3 800 </t>
  </si>
  <si>
    <t xml:space="preserve">КВ3 1000 </t>
  </si>
  <si>
    <t xml:space="preserve">КВ3 1200 </t>
  </si>
  <si>
    <t xml:space="preserve">КВ3 1500 </t>
  </si>
  <si>
    <t xml:space="preserve">КВ3 1800 </t>
  </si>
  <si>
    <t xml:space="preserve">КВ3 2200 </t>
  </si>
  <si>
    <t xml:space="preserve">КВ8 400 </t>
  </si>
  <si>
    <t xml:space="preserve">КВ8 600 </t>
  </si>
  <si>
    <t xml:space="preserve">КВ8 800 </t>
  </si>
  <si>
    <t xml:space="preserve">КВ8 1200 </t>
  </si>
  <si>
    <t xml:space="preserve">КВ8 1800 </t>
  </si>
  <si>
    <t xml:space="preserve">КВ8 2200 </t>
  </si>
  <si>
    <t xml:space="preserve">КВ9 400 </t>
  </si>
  <si>
    <t xml:space="preserve">КВ9 600 </t>
  </si>
  <si>
    <t xml:space="preserve">КВ9 800 </t>
  </si>
  <si>
    <t xml:space="preserve">КВ9 1200 </t>
  </si>
  <si>
    <t xml:space="preserve">КВ9 1800 </t>
  </si>
  <si>
    <t xml:space="preserve">КВ9 2200 </t>
  </si>
  <si>
    <t xml:space="preserve">ОВ8 150 </t>
  </si>
  <si>
    <t>Помимо производства и продажи кабеленесущих систем, "Компания Лидер" также оказывает широкий спектр услуг по первичной и вторичной обработке листового металла:</t>
  </si>
  <si>
    <t xml:space="preserve">ПП 30-1,5 </t>
  </si>
  <si>
    <t xml:space="preserve">ПП 40-1,5 </t>
  </si>
  <si>
    <t>Полоса и Перфополоса</t>
  </si>
  <si>
    <t xml:space="preserve">ПЗ2 32х40х32-1,5 </t>
  </si>
  <si>
    <t>ПЗ2 32х40х32-2,5</t>
  </si>
  <si>
    <t xml:space="preserve">ПЗ2 30х50х30-1,5 </t>
  </si>
  <si>
    <t>ПЗ2 30х50х30-2,5</t>
  </si>
  <si>
    <t xml:space="preserve">ПЗ2 60х40х40-1,5 </t>
  </si>
  <si>
    <t>ПЗ2 60х40х40-2,5</t>
  </si>
  <si>
    <r>
      <rPr>
        <sz val="14"/>
        <rFont val="Arial"/>
        <family val="2"/>
        <charset val="204"/>
      </rPr>
      <t xml:space="preserve">Соединители </t>
    </r>
    <r>
      <rPr>
        <sz val="10"/>
        <rFont val="Arial"/>
        <family val="2"/>
        <charset val="204"/>
      </rPr>
      <t xml:space="preserve">   
 </t>
    </r>
  </si>
  <si>
    <t>СУТ 1,2</t>
  </si>
  <si>
    <t>ЗТ 100*50</t>
  </si>
  <si>
    <t>ЗТ 150*50</t>
  </si>
  <si>
    <t>ЗТ 200*50</t>
  </si>
  <si>
    <t>ЗТ 300*50</t>
  </si>
  <si>
    <t>ЗТ 400*50</t>
  </si>
  <si>
    <t>ЗТ 600*50</t>
  </si>
  <si>
    <t xml:space="preserve">Заглушки </t>
  </si>
  <si>
    <t>ВМ6х10</t>
  </si>
  <si>
    <t xml:space="preserve">ВМ6х10 ЛИДЕР Винт М6х10 </t>
  </si>
  <si>
    <t>ВМ6х12</t>
  </si>
  <si>
    <t xml:space="preserve">ВМ6х12 ЛИДЕР Винт М6х12 </t>
  </si>
  <si>
    <t>БМ8х35ПН</t>
  </si>
  <si>
    <t>БМ8х35ПН ЛИДЕР Болт М8х35 полнонарезной (DIN 933)</t>
  </si>
  <si>
    <t>БМ8х40ПН</t>
  </si>
  <si>
    <t>БМ8х40ПН ЛИДЕР Болт М8х40 полнонарезной  (DIN 933)</t>
  </si>
  <si>
    <t>БМ8х45ПН</t>
  </si>
  <si>
    <t>БМ8х45ПН ЛИДЕР Болт М8х45 полнонарезной  (DIN 933)</t>
  </si>
  <si>
    <t>БМ10х45ПН</t>
  </si>
  <si>
    <t>БМ10х45ПН ЛИДЕР Болт М10х45 полнонарезной  (DIN 933)</t>
  </si>
  <si>
    <t>БМ12х50ПН</t>
  </si>
  <si>
    <t>БМ12х50ПН ЛИДЕР Болт М12х50 полнонарезной  (DIN 933)</t>
  </si>
  <si>
    <t>ГМ6</t>
  </si>
  <si>
    <t>ГМ6 ЛИДЕР Гайка М6 (DIN 934)</t>
  </si>
  <si>
    <t>ГМ8</t>
  </si>
  <si>
    <t>ГМ8 ЛИДЕР Гайка М8 (DIN 934)</t>
  </si>
  <si>
    <t>ГМ10</t>
  </si>
  <si>
    <t>ГМ10 ЛИДЕР Гайка М10 (DIN 934)</t>
  </si>
  <si>
    <t>ГМ12</t>
  </si>
  <si>
    <t>ГМ12 ЛИДЕР Гайка М12 (DIN 934)</t>
  </si>
  <si>
    <t>ГМ6СБ</t>
  </si>
  <si>
    <t>ГМ6СБ ЛИДЕР Гайка М6 со стопорным бортиком  (DIN 6923)</t>
  </si>
  <si>
    <t>ГМ8СБ</t>
  </si>
  <si>
    <t>ГМ8СБ ЛИДЕР  Гайка М8 со стопорным бортиком  (DIN 6923)</t>
  </si>
  <si>
    <t>ГМ10СБ</t>
  </si>
  <si>
    <t>ГМ10СБ ЛИДЕР  Гайка М10 со стопорным бортиком  (DIN 6923)</t>
  </si>
  <si>
    <t>ГСМ6</t>
  </si>
  <si>
    <t>ГСМ6 ЛИДЕР Гайка соединительная М6 (DIN 6334)</t>
  </si>
  <si>
    <t>ГСМ8</t>
  </si>
  <si>
    <t>ГСМ8 ЛИДЕР Гайка соединительная М8 (DIN 6334)</t>
  </si>
  <si>
    <t>ГСМ10</t>
  </si>
  <si>
    <t>ГСМ10 ЛИДЕР Гайка соединительная М10 (DIN 6334)</t>
  </si>
  <si>
    <t>ГСМ12</t>
  </si>
  <si>
    <t>ГСМ12 ЛИДЕР Гайка соединительная М12 (DIN 6334)</t>
  </si>
  <si>
    <t>ШМ6</t>
  </si>
  <si>
    <t>ШМ6 ЛИДЕР Шайба ШМ6 (DIN 125)</t>
  </si>
  <si>
    <t>ШМ8</t>
  </si>
  <si>
    <t>ШМ8 ЛИДЕР Шайба ШМ8 (DIN 125)</t>
  </si>
  <si>
    <t>ШМ10</t>
  </si>
  <si>
    <t>ШМ10 ЛИДЕР Шайба ШМ10 (DIN 125)</t>
  </si>
  <si>
    <t>ШМ12</t>
  </si>
  <si>
    <t>ШМ12 ЛИДЕР Шайба ШМ12 (DIN 125)</t>
  </si>
  <si>
    <t>ШМ6У</t>
  </si>
  <si>
    <t>ШМ6У ЛИДЕР Шайба ШМ6У усиленная (DIN 9021)</t>
  </si>
  <si>
    <t>ШМ8У</t>
  </si>
  <si>
    <t>ШМ8У ЛИДЕР Шайба ШМ8У усиленная (DIN 9021)</t>
  </si>
  <si>
    <t>ШМ10У</t>
  </si>
  <si>
    <t>ШМ10У ЛИДЕР Шайба ШМ10У усиленная (DIN 9021)</t>
  </si>
  <si>
    <t>ШМ12У</t>
  </si>
  <si>
    <t>ШМ12У ЛИДЕР Шайба ШМ12У усиленная (DIN 9021)</t>
  </si>
  <si>
    <t>ШП6-1</t>
  </si>
  <si>
    <t>ШП6-1 ЛИДЕР Шпилька М6х1000мм (DIN 975/976)</t>
  </si>
  <si>
    <t>ШП8-1</t>
  </si>
  <si>
    <t>ШП8-1 ЛИДЕР Шпилька М8х1000мм (DIN 975/976)</t>
  </si>
  <si>
    <t xml:space="preserve">ШП10-1 </t>
  </si>
  <si>
    <t>ШП10-1 ЛИДЕР Шпилька М10х1000мм (DIN 975/976)</t>
  </si>
  <si>
    <t>ШП12-1</t>
  </si>
  <si>
    <t>ШП12-1 ЛИДЕР Шпилька М12х1000мм (DIN 975/976)</t>
  </si>
  <si>
    <t>ШП6-2</t>
  </si>
  <si>
    <t>ШП6-2 ЛИДЕР Шпилька М6х2000мм (DIN 975/976)</t>
  </si>
  <si>
    <t>ШП8-2</t>
  </si>
  <si>
    <t>ШП8-2 ЛИДЕР Шпилька М8х2000мм (DIN 975/976)</t>
  </si>
  <si>
    <t>ШП10-2</t>
  </si>
  <si>
    <t>ШП10-2 ЛИДЕР Шпилька М10х2000мм (DIN 975/976)</t>
  </si>
  <si>
    <t>ШП12-2</t>
  </si>
  <si>
    <t>ШП12-2 ЛИДЕР Шпилька М12х2000мм (DIN 975/976)</t>
  </si>
  <si>
    <t xml:space="preserve">АЗМ6х25 </t>
  </si>
  <si>
    <t>АЗМ8х30</t>
  </si>
  <si>
    <t>АЗМ10х40</t>
  </si>
  <si>
    <t>АЗМ12х40</t>
  </si>
  <si>
    <t xml:space="preserve">АБМ8х85  </t>
  </si>
  <si>
    <t>АБМ12х100</t>
  </si>
  <si>
    <t>ДГ6х40</t>
  </si>
  <si>
    <t>ДГ8х60</t>
  </si>
  <si>
    <t>КПЛМ</t>
  </si>
  <si>
    <t>КПЛМ ЛИДЕР Кусачки проволочных лотков монтажные</t>
  </si>
  <si>
    <t>БМ8х50ПН ЛИДЕР Болт М8х50 полнонарезной (DIN 933)</t>
  </si>
  <si>
    <t>БМ8х60ПН ЛИДЕР Болт М8х60 полнонарезной (DIN 933)</t>
  </si>
  <si>
    <t>БМ8х70ПН ЛИДЕР Болт М8х70 полнонарезной  (DIN 933)</t>
  </si>
  <si>
    <t>БМ10х20ПН ЛИДЕР Болт М10х20 полнонарезной  (DIN 933)</t>
  </si>
  <si>
    <t>БМ10х30ПН ЛИДЕР Болт М10х30 полнонарезной  (DIN 933)</t>
  </si>
  <si>
    <t>БМ10х50ПН ЛИДЕР Болт М10х50 полнонарезной  (DIN 933)</t>
  </si>
  <si>
    <t>АЗМ6х24Л</t>
  </si>
  <si>
    <t>АЗМ8х30Л</t>
  </si>
  <si>
    <t>АЗМ12х40Л</t>
  </si>
  <si>
    <t xml:space="preserve">АБМ8х40  </t>
  </si>
  <si>
    <t xml:space="preserve">АБМ8х65  </t>
  </si>
  <si>
    <t>АБМ10х40</t>
  </si>
  <si>
    <t>АБМ10х50</t>
  </si>
  <si>
    <t>АБМ10х75</t>
  </si>
  <si>
    <t>АБМ10х95</t>
  </si>
  <si>
    <t>АБМ10х40 ЛИДЕР Анкерный болт с гайкой</t>
  </si>
  <si>
    <t>АБМ10х50 ЛИДЕР Анкерный болт с гайкой</t>
  </si>
  <si>
    <t>АБМ10х75 ЛИДЕР Анкерный болт с гайкой</t>
  </si>
  <si>
    <t>АБМ10х95 ЛИДЕР Анкерный болт с гайкой</t>
  </si>
  <si>
    <t>АБМ12х60</t>
  </si>
  <si>
    <t>АБМ8х40 ЛИДЕР Анкерный болт с гайкой</t>
  </si>
  <si>
    <t>АБМ8х65 ЛИДЕР Анкерный болт с гайкой</t>
  </si>
  <si>
    <t>АБМ8х85 ЛИДЕР Анкерный болт с гайкой</t>
  </si>
  <si>
    <t>АБМ12х100 ЛИДЕР Анкерный болт с гайкой</t>
  </si>
  <si>
    <t>АБМ12х60 ЛИДЕР Анкерный болт с гайкой</t>
  </si>
  <si>
    <t>АБК 8</t>
  </si>
  <si>
    <t>АБК 10</t>
  </si>
  <si>
    <t>АБК12</t>
  </si>
  <si>
    <t>ДГ10х100</t>
  </si>
  <si>
    <t>ДГ8х60 ЛИДЕР Дюбель-гвоздь</t>
  </si>
  <si>
    <t>ДГ10х100 ЛИДЕР Дюбель-гвоздь</t>
  </si>
  <si>
    <t>ДГ6х40 ЛИДЕР Дюбель-гвоздь</t>
  </si>
  <si>
    <t>Вес упак.</t>
  </si>
  <si>
    <t>БМ6х20ПН</t>
  </si>
  <si>
    <t>БМ6х20ПН ЛИДЕР Болт М6х20 полнонарезной (DIN 933)</t>
  </si>
  <si>
    <t>АБК 8х45 ЛИДЕР Анкерный болт с крюком</t>
  </si>
  <si>
    <t>АБК10х60 ЛИДЕР Анкерный болт с крюком</t>
  </si>
  <si>
    <t>АБК12х70 ЛИДЕР Анкерный болт с крюком</t>
  </si>
  <si>
    <t>ЛЕСТНИЧНЫЕ ЛОТКИ "ЛИДЕР"    
Лестничные лотки "НЛЛ"  изготавливаются из холоднокатаной конструкционной малоуглеродистой стали толщиной 1,2 мм и 1,5 мм, 
Сталь предварительно оцинкованна (метод Т.Сендзимира) ,Соединение перемычек происходит методом холодной сварки не нарушающей цинковый слой  КЛИНЧ-соединение. Используются для открытой укладки кабельных линий и изолированных проводов напряжением не более 1000в на несущих конструкциях.</t>
  </si>
  <si>
    <t>Введите вашу скидку</t>
  </si>
  <si>
    <t>Под заказ</t>
  </si>
  <si>
    <t>СН 200</t>
  </si>
  <si>
    <t>Листовые лотки     
 Листовые лотки "-3000-ОЦ ЛИДЕР"   изготавливаются из холоднокатной  малоуглеродистой рулонной стали  марки 08 ПС (ГОСТ 14918-80), толщиной 0,55-2мм, оцинкованной (метод Т.Сендзимира) Используются для  укладки и защиты кабельных линий и изолированных  проводов напряжением не более 1000в. на несущих конструкциях.</t>
  </si>
  <si>
    <t>СПР 50х25 ЛИДЕР Соединитель-переход</t>
  </si>
  <si>
    <t>СПР 50х50 ЛИДЕР Соединитель-переход</t>
  </si>
  <si>
    <t>СПР 50х75 ЛИДЕР Соединитель-переход</t>
  </si>
  <si>
    <t>СПР 50х100 ЛИДЕР Соединитель-переход</t>
  </si>
  <si>
    <t>СПР 50х150 ЛИДЕР Соединитель-переход</t>
  </si>
  <si>
    <t>СПР 80х25 ЛИДЕР Соединитель-переход</t>
  </si>
  <si>
    <t>СПР 80х50 ЛИДЕР Соединитель-переход</t>
  </si>
  <si>
    <t>СПР 80х75 ЛИДЕР Соединитель-переход</t>
  </si>
  <si>
    <t>СПР 80х100 ЛИДЕР Соединитель-переход</t>
  </si>
  <si>
    <t>СПР 80х150 ЛИДЕР Соединитель-переход</t>
  </si>
  <si>
    <t>СПР 100х25 ЛИДЕР Соединитель-переход</t>
  </si>
  <si>
    <t>СПР 100х50 ЛИДЕР Соединитель-переход</t>
  </si>
  <si>
    <t>СПР 100х75 ЛИДЕР Соединитель-переход</t>
  </si>
  <si>
    <t>СПР 100х100 ЛИДЕР Соединитель-переход</t>
  </si>
  <si>
    <t>СПР 100х150 ЛИДЕР Соединитель-переход</t>
  </si>
  <si>
    <t>СУП ЛИДЕР Соединитель универсальный позиционный</t>
  </si>
  <si>
    <t>СУТ ЛИДЕР Соединитель универсальный тяжелый</t>
  </si>
  <si>
    <t>СУТ ЛИДЕР 1,2</t>
  </si>
  <si>
    <t>СО ЛИДЕР 100 Соединитель универсальный опорный</t>
  </si>
  <si>
    <t>СМК ЛИДЕР 50 Соединитель миникороба</t>
  </si>
  <si>
    <t>СШМК 50 ЛИДЕР Соединитиель миникороба шарнирный</t>
  </si>
  <si>
    <t>КЛЗУ; КЛЗП; КЛЗС; КЛЗО 50-0,7-90-ОЦ ЛИДЕР Крышка угла замкового</t>
  </si>
  <si>
    <t>КЛЗУ; КЛЗП; КЛЗС; КЛЗО 50-1,0-90-ОЦ ЛИДЕР Крышка угла замкового</t>
  </si>
  <si>
    <t>КЛЗУ; КЛЗП; КЛЗС; КЛЗО 100-0,7-90-ОЦ ЛИДЕР Крышка угла замкового</t>
  </si>
  <si>
    <t>КЛЗУ; КЛЗП; КЛЗС; КЛЗО 100-1,0-90-ОЦ ЛИДЕР Крышка угла замкового</t>
  </si>
  <si>
    <t>КЛЗУ; КЛЗП; КЛЗС; КЛЗО 150-0,7-90-ОЦ ЛИДЕР Крышка угла замкового</t>
  </si>
  <si>
    <t>КЛЗУ; КЛЗП; КЛЗС; КЛЗО 150-1,0-90-ОЦ ЛИДЕР Крышка угла замкового</t>
  </si>
  <si>
    <t>КЛЗУ; КЛЗП; КЛЗС; КЛЗО 200-0,7-90-ОЦ ЛИДЕР Крышка угла замкового</t>
  </si>
  <si>
    <t>КЛЗУ; КЛЗП; КЛЗС; КЛЗО 200-1,0-90-ОЦ ЛИДЕР Крышка угла замкового</t>
  </si>
  <si>
    <t>КЛЗУ; КЛЗП; КЛЗС; КЛЗО 300-0,7-90-ОЦ ЛИДЕР Крышка угла замкового</t>
  </si>
  <si>
    <t>КЛЗУ; КЛЗП; КЛЗС; КЛЗО 300-1,0-90-ОЦ ЛИДЕР Крышка угла замкового</t>
  </si>
  <si>
    <t>КЛЗУ; КЛЗП; КЛЗС; КЛЗО 400-0,7-90-ОЦ ЛИДЕР Крышка угла замкового</t>
  </si>
  <si>
    <t>КЛЗУ; КЛЗП; КЛЗС; КЛЗО 400-1,0-90-ОЦ ЛИДЕР Крышка угла замкового</t>
  </si>
  <si>
    <t>КЛЗУ; КЛЗП; КЛЗС; КЛЗО 500-0,7-90-ОЦ ЛИДЕР Крышка угла замкового</t>
  </si>
  <si>
    <t>КЛЗУ; КЛЗП; КЛЗС; КЛЗО 500-1,0-90-ОЦ ЛИДЕР Крышка угла замкового</t>
  </si>
  <si>
    <t>КЛЗУ; КЛЗП; КЛЗС; КЛЗО 600-0,7-90-ОЦ ЛИДЕР Крышка угла замкового</t>
  </si>
  <si>
    <t>КЛЗУ; КЛЗП; КЛЗС; КЛЗО 600-1,0-90-ОЦ ЛИДЕР Крышка угла замкового</t>
  </si>
  <si>
    <t>КЛЗТ; КЛЗХ 50-0,7-90-ОЦ ЛИДЕР Крышка угла замкового</t>
  </si>
  <si>
    <t>КЛЗТ; КЛЗХ 50-1,0-90-ОЦ ЛИДЕР Крышка угла замкового</t>
  </si>
  <si>
    <t>КЛЗТ; КЛЗХ 100-0,7-90-ОЦ ЛИДЕР Крышка угла замкового</t>
  </si>
  <si>
    <t>КЛЗТ; КЛЗХ 100-1,0-90-ОЦ ЛИДЕР Крышка угла замкового</t>
  </si>
  <si>
    <t>КЛЗТ; КЛЗХ 150-0,7-90-ОЦ ЛИДЕР Крышка угла замкового</t>
  </si>
  <si>
    <t>КЛЗТ; КЛЗХ 150-1,0-90-ОЦ ЛИДЕР Крышка угла замкового</t>
  </si>
  <si>
    <t>КЛЗТ; КЛЗХ 200-0,7-90-ОЦ ЛИДЕР Крышка угла замкового</t>
  </si>
  <si>
    <t>КЛЗТ; КЛЗХ 200-1,0-90-ОЦ ЛИДЕР Крышка угла замкового</t>
  </si>
  <si>
    <t>КЛЗТ; КЛЗХ 300-0,7-90-ОЦ ЛИДЕР Крышка угла замкового</t>
  </si>
  <si>
    <t>КЛЗТ; КЛЗХ 300-1,0-90-ОЦ ЛИДЕР Крышка угла замкового</t>
  </si>
  <si>
    <t>КЛЗТ; КЛЗХ 400-0,7-90-ОЦ ЛИДЕР Крышка угла замкового</t>
  </si>
  <si>
    <t>КЛЗТ; КЛЗХ 400-1,0-90-ОЦ ЛИДЕР Крышка угла замкового</t>
  </si>
  <si>
    <t>КЛЗТ; КЛЗХ 500-1,0-90-ОЦ ЛИДЕР Крышка угла замкового</t>
  </si>
  <si>
    <t>КЛЗТ; КЛЗХ 600-1,0-90-ОЦ ЛИДЕР Крышка угла замкового</t>
  </si>
  <si>
    <t>НЛЗС, НЛЗП, НЛЗУ 100х50-1,2-ОЦ ЛИДЕР Спуск, Подъем, Отвод замковый</t>
  </si>
  <si>
    <t>НЛЗС, НЛЗП, НЛЗУ 100х50-1,5-ОЦ ЛИДЕР Спуск, Подъем, Отвод замковый</t>
  </si>
  <si>
    <t>НЛЗС, НЛЗП, НЛЗУ 200х50-1,2-ОЦ ЛИДЕР Спуск, Подъем, Отвод замковый</t>
  </si>
  <si>
    <t>НЛЗС, НЛЗП, НЛЗУ 200х50-1,5-ОЦ ЛИДЕР Спуск, Подъем, Отвод замковый</t>
  </si>
  <si>
    <t>НЛЗС, НЛЗП, НЛЗУ 300х50-1,2-ОЦ ЛИДЕР Спуск, Подъем, Отвод замковый</t>
  </si>
  <si>
    <t>НЛЗС, НЛЗП, НЛЗУ 300х50-1,5-ОЦ ЛИДЕР Спуск, Подъем, Отвод замковый</t>
  </si>
  <si>
    <t>НЛЗС, НЛЗП, НЛЗУ 400х50-1,2-ОЦ ЛИДЕР Спуск, Подъем, Отвод замковый</t>
  </si>
  <si>
    <t>НЛЗС, НЛЗП, НЛЗУ 400х50-1,5-ОЦ ЛИДЕР Спуск, Подъем, Отвод замковый</t>
  </si>
  <si>
    <t>НЛЗС, НЛЗП, НЛЗУ 500х50-1,2-ОЦ ЛИДЕР Спуск, Подъем, Отвод замковый</t>
  </si>
  <si>
    <t>НЛЗС, НЛЗП, НЛЗУ 500х50-1,5-ОЦ ЛИДЕР Спуск, Подъем, Отвод замковый</t>
  </si>
  <si>
    <t>НЛЗС, НЛЗП, НЛЗУ 600х50-1,2-ОЦ ЛИДЕР Спуск, Подъем, Отвод замковый</t>
  </si>
  <si>
    <t>НЛЗС, НЛЗП, НЛЗУ 600х50-1,5-ОЦ ЛИДЕР Спуск, Подъем, Отвод замковый</t>
  </si>
  <si>
    <t>НЛЗС, НЛЗП, НЛЗУ 100х60-1,2-ОЦ ЛИДЕР Спуск, Подъем, Отвод замковый</t>
  </si>
  <si>
    <t>НЛЗС, НЛЗП, НЛЗУ 100х60-1,5-ОЦ ЛИДЕР Спуск, Подъем, Отвод замковый</t>
  </si>
  <si>
    <t>НЛЗС, НЛЗП, НЛЗУ 200х60-1,2-ОЦ ЛИДЕР Спуск, Подъем, Отвод замковый</t>
  </si>
  <si>
    <t>НЛЗС, НЛЗП, НЛЗУ 200х60-1,5-ОЦ ЛИДЕР Спуск, Подъем, Отвод замковый</t>
  </si>
  <si>
    <t>НЛЗС, НЛЗП, НЛЗУ 300х60-1,2-ОЦ ЛИДЕР Спуск, Подъем, Отвод замковый</t>
  </si>
  <si>
    <t>НЛЗС, НЛЗП, НЛЗУ 300х60-1,5-ОЦ ЛИДЕР Спуск, Подъем, Отвод замковый</t>
  </si>
  <si>
    <t>НЛЗС, НЛЗП, НЛЗУ 400х60-1,2-ОЦ ЛИДЕР Спуск, Подъем, Отвод замковый</t>
  </si>
  <si>
    <t>НЛЗС, НЛЗП, НЛЗУ 400х60-1,5-ОЦ ЛИДЕР Спуск, Подъем, Отвод замковый</t>
  </si>
  <si>
    <t>НЛЗС, НЛЗП, НЛЗУ 500х60-1,2-ОЦ ЛИДЕР Спуск, Подъем, Отвод замковый</t>
  </si>
  <si>
    <t>НЛЗС, НЛЗП, НЛЗУ 500х60-1,5-ОЦ ЛИДЕР Спуск, Подъем, Отвод замковый</t>
  </si>
  <si>
    <t>НЛЗС, НЛЗП, НЛЗУ 600х60-1,2-ОЦ ЛИДЕР Спуск, Подъем, Отвод замковый</t>
  </si>
  <si>
    <t>НЛЗС, НЛЗП, НЛЗУ 600х60-1,5-ОЦ ЛИДЕР Спуск, Подъем, Отвод замковый</t>
  </si>
  <si>
    <t>НЛЗС, НЛЗП, НЛЗУ 100х80-1,2-ОЦ ЛИДЕР Спуск, Подъем, Отвод замковый</t>
  </si>
  <si>
    <t>НЛЗС, НЛЗП, НЛЗУ 100х80-1,5-ОЦ ЛИДЕР Спуск, Подъем, Отвод замковый</t>
  </si>
  <si>
    <t>НЛЗС, НЛЗП, НЛЗУ 200х80-1,2-ОЦ ЛИДЕР Спуск, Подъем, Отвод замковый</t>
  </si>
  <si>
    <t>НЛЗС, НЛЗП, НЛЗУ 200х80-1,5-ОЦ ЛИДЕР Спуск, Подъем, Отвод замковый</t>
  </si>
  <si>
    <t>НЛЗС, НЛЗП, НЛЗУ 300х80-1,2-ОЦ ЛИДЕР Спуск, Подъем, Отвод замковый</t>
  </si>
  <si>
    <t>НЛЗС, НЛЗП, НЛЗУ 300х80-1,5-ОЦ ЛИДЕР Спуск, Подъем, Отвод замковый</t>
  </si>
  <si>
    <t>НЛЗС, НЛЗП, НЛЗУ 400х80-1,2-ОЦ ЛИДЕР Спуск, Подъем, Отвод замковый</t>
  </si>
  <si>
    <t>НЛЗС, НЛЗП, НЛЗУ 400х80-1,5-ОЦ ЛИДЕР Спуск, Подъем, Отвод замковый</t>
  </si>
  <si>
    <t>НЛЗС, НЛЗП, НЛЗУ 500х80-1,2-ОЦ ЛИДЕР Спуск, Подъем, Отвод замковый</t>
  </si>
  <si>
    <t>НЛЗС, НЛЗП, НЛЗУ 500х80-1,5-ОЦ ЛИДЕР Спуск, Подъем, Отвод замковый</t>
  </si>
  <si>
    <t>НЛЗС, НЛЗП, НЛЗУ 600х80-1,2-ОЦ ЛИДЕР Спуск, Подъем, Отвод замковый</t>
  </si>
  <si>
    <t>НЛЗС, НЛЗП, НЛЗУ 600х80-1,5-ОЦ ЛИДЕР Спуск, Подъем, Отвод замковый</t>
  </si>
  <si>
    <t>НЛЗС, НЛЗП, НЛЗУ 100х100-1,2-ОЦ ЛИДЕР Спуск, Подъем, Отвод замковый</t>
  </si>
  <si>
    <t>НЛЗС, НЛЗП, НЛЗУ 100х100-1,5-ОЦ ЛИДЕР Спуск, Подъем, Отвод замковый</t>
  </si>
  <si>
    <t>НЛЗС, НЛЗП, НЛЗУ 200х100-1,2-ОЦ ЛИДЕР Спуск, Подъем, Отвод замковый</t>
  </si>
  <si>
    <t>НЛЗС, НЛЗП, НЛЗУ 200х100-1,5-ОЦ ЛИДЕР Спуск, Подъем, Отвод замковый</t>
  </si>
  <si>
    <t>НЛЗС, НЛЗП, НЛЗУ 300х100-1,2-ОЦ ЛИДЕР Спуск, Подъем, Отвод замковый</t>
  </si>
  <si>
    <t>НЛЗС, НЛЗП, НЛЗУ 300х100-1,5-ОЦ ЛИДЕР Спуск, Подъем, Отвод замковый</t>
  </si>
  <si>
    <t>НЛЗС, НЛЗП, НЛЗУ 400х100-1,2-ОЦ ЛИДЕР Спуск, Подъем, Отвод замковый</t>
  </si>
  <si>
    <t>НЛЗС, НЛЗП, НЛЗУ 400х100-1,5-ОЦ ЛИДЕР Спуск, Подъем, Отвод замковый</t>
  </si>
  <si>
    <t>НЛЗС, НЛЗП, НЛЗУ 500х100-1,2-ОЦ ЛИДЕР Спуск, Подъем, Отвод замковый</t>
  </si>
  <si>
    <t>НЛЗС, НЛЗП, НЛЗУ 500х100-1,5-ОЦ ЛИДЕР Спуск, Подъем, Отвод замковый</t>
  </si>
  <si>
    <t>НЛЗС, НЛЗП, НЛЗУ 600х100-1,2-ОЦ ЛИДЕР Спуск, Подъем, Отвод замковый</t>
  </si>
  <si>
    <t>НЛЗС, НЛЗП, НЛЗУ 600х100-1,5-ОЦ ЛИДЕР Спуск, Подъем, Отвод замковый</t>
  </si>
  <si>
    <t>НЛЗТ100х50-1,2-ОЦ ЛИДЕР Т-отвод замковый</t>
  </si>
  <si>
    <t>НЛЗТ100х50-1,5-ОЦ ЛИДЕР Т-отвод замковый</t>
  </si>
  <si>
    <t>НЛЗТ200х50-1,2-ОЦ ЛИДЕР Т-отвод замковый</t>
  </si>
  <si>
    <t>НЛЗТ200х50-1,5-ОЦ ЛИДЕР Т-отвод замковый</t>
  </si>
  <si>
    <t>НЛЗТ300х50-1,2-ОЦ ЛИДЕР Т-отвод замковый</t>
  </si>
  <si>
    <t>НЛЗТ300х50-1,5-ОЦ ЛИДЕР Т-отвод замковый</t>
  </si>
  <si>
    <t>НЛЗТ400х50-1,2-ОЦ ЛИДЕР Т-отвод замковый</t>
  </si>
  <si>
    <t>НЛЗТ400х50-1,5-ОЦ ЛИДЕР Т-отвод замковый</t>
  </si>
  <si>
    <t>НЛЗТ500х50-1,2-ОЦ ЛИДЕР Т-отвод замковый</t>
  </si>
  <si>
    <t>НЛЗТ500х50-1,5-ОЦ ЛИДЕР Т-отвод замковый</t>
  </si>
  <si>
    <t>НЛЗТ600х50-1,2-ОЦ ЛИДЕР Т-отвод замковый</t>
  </si>
  <si>
    <t>НЛЗТ600х50-1,5-ОЦ ЛИДЕР Т-отвод замковый</t>
  </si>
  <si>
    <t>НЛЗТ100х60-1,2-ОЦ ЛИДЕР Т-отвод замковый</t>
  </si>
  <si>
    <t>НЛЗТ100х60-1,5-ОЦ ЛИДЕР Т-отвод замковый</t>
  </si>
  <si>
    <t>НЛЗТ200х60-1,2-ОЦ ЛИДЕР Т-отвод замковый</t>
  </si>
  <si>
    <t>НЛЗТ200х60-1,5-ОЦ ЛИДЕР Т-отвод замковый</t>
  </si>
  <si>
    <t>НЛЗТ300х60-1,2-ОЦ ЛИДЕР Т-отвод замковый</t>
  </si>
  <si>
    <t>НЛЗТ300х60-1,5-ОЦ ЛИДЕР Т-отвод замковый</t>
  </si>
  <si>
    <t>НЛЗТ400х60-1,2-ОЦ ЛИДЕР Т-отвод замковый</t>
  </si>
  <si>
    <t>НЛЗТ400х60-1,5-ОЦ ЛИДЕР Т-отвод замковый</t>
  </si>
  <si>
    <t>НЛЗТ500х60-1,2-ОЦ ЛИДЕР Т-отвод замковый</t>
  </si>
  <si>
    <t>НЛЗТ500х60-1,5-ОЦ ЛИДЕР Т-отвод замковый</t>
  </si>
  <si>
    <t>НЛЗТ600х60-1,2-ОЦ ЛИДЕР Т-отвод замковый</t>
  </si>
  <si>
    <t>НЛЗТ600х60-1,5-ОЦ ЛИДЕР Т-отвод замковый</t>
  </si>
  <si>
    <t>НЛЗТ100х80-1,2-ОЦ ЛИДЕР Т-отвод замковый</t>
  </si>
  <si>
    <t>НЛЗТ100х80-1,5-ОЦ ЛИДЕР Т-отвод замковый</t>
  </si>
  <si>
    <t>НЛЗТ200х80-1,2-ОЦ ЛИДЕР Т-отвод замковый</t>
  </si>
  <si>
    <t>НЛЗТ200х80-1,5-ОЦ ЛИДЕР Т-отвод замковый</t>
  </si>
  <si>
    <t>НЛЗТ300х80-1,2-ОЦ ЛИДЕР Т-отвод замковый</t>
  </si>
  <si>
    <t>НЛЗТ300х80-1,5-ОЦ ЛИДЕР Т-отвод замковый</t>
  </si>
  <si>
    <t>НЛЗТ400х80-1,2-ОЦ ЛИДЕР Т-отвод замковый</t>
  </si>
  <si>
    <t>НЛЗТ400х80-1,5-ОЦ ЛИДЕР Т-отвод замковый</t>
  </si>
  <si>
    <t>НЛЗТ500х80-1,2-ОЦ ЛИДЕР Т-отвод замковый</t>
  </si>
  <si>
    <t>НЛЗТ500х80-1,5-ОЦ ЛИДЕР Т-отвод замковый</t>
  </si>
  <si>
    <t>НЛЗТ600х80-1,2-ОЦ ЛИДЕР Т-отвод замковый</t>
  </si>
  <si>
    <t>НЛЗТ600х80-1,5-ОЦ ЛИДЕР Т-отвод замковый</t>
  </si>
  <si>
    <t>НЛЗТ100х100-1,2-ОЦ ЛИДЕР Т-отвод замковый</t>
  </si>
  <si>
    <t>НЛЗТ100х100-1,5-ОЦ ЛИДЕР Т-отвод замковый</t>
  </si>
  <si>
    <t>НЛЗТ200х100-1,2-ОЦ ЛИДЕР Т-отвод замковый</t>
  </si>
  <si>
    <t>НЛЗТ200х100-1,5-ОЦ ЛИДЕР Т-отвод замковый</t>
  </si>
  <si>
    <t>НЛЗТ300х100-1,2-ОЦ ЛИДЕР Т-отвод замковый</t>
  </si>
  <si>
    <t>НЛЗТ300х100-1,5-ОЦ ЛИДЕР Т-отвод замковый</t>
  </si>
  <si>
    <t>НЛЗТ400х100-1,2-ОЦ ЛИДЕР Т-отвод замковый</t>
  </si>
  <si>
    <t>НЛЗТ400х100-1,5-ОЦ ЛИДЕР Т-отвод замковый</t>
  </si>
  <si>
    <t>НЛЗТ500х100-1,2-ОЦ ЛИДЕР Т-отвод замковый</t>
  </si>
  <si>
    <t>НЛЗТ500х100-1,5-ОЦ ЛИДЕР Т-отвод замковый</t>
  </si>
  <si>
    <t>НЛЗТ600х100-1,2-ОЦ ЛИДЕР Т-отвод замковый</t>
  </si>
  <si>
    <t>НЛЗТ600х100-1,5-ОЦ ЛИДЕР Т-отвод замковый</t>
  </si>
  <si>
    <t>НЛЗХ 100х50-1,2-ОЦ ЛИДЕР Х-отвод замковый</t>
  </si>
  <si>
    <t>НЛЗХ 100х50-1,5-ОЦ ЛИДЕР Х-отвод замковый</t>
  </si>
  <si>
    <t>НЛЗХ 200х50-1,2-ОЦ ЛИДЕР Х-отвод замковый</t>
  </si>
  <si>
    <t>НЛЗХ 200х50-1,5-ОЦ ЛИДЕР Х-отвод замковый</t>
  </si>
  <si>
    <t>НЛЗХ 300х50-1,2-ОЦ ЛИДЕР Х-отвод замковый</t>
  </si>
  <si>
    <t>НЛЗХ 300х50-1,5-ОЦ ЛИДЕР Х-отвод замковый</t>
  </si>
  <si>
    <t>НЛЗХ 400х50-1,2-ОЦ ЛИДЕР Х-отвод замковый</t>
  </si>
  <si>
    <t>НЛЗХ 400х50-1,5-ОЦ ЛИДЕР Х-отвод замковый</t>
  </si>
  <si>
    <t>НЛЗХ 500х50-1,2-ОЦ ЛИДЕР Х-отвод замковый</t>
  </si>
  <si>
    <t>НЛЗХ 500х50-1,5-ОЦ ЛИДЕР Х-отвод замковый</t>
  </si>
  <si>
    <t>НЛЗХ 600х50-1,2-ОЦ ЛИДЕР Х-отвод замковый</t>
  </si>
  <si>
    <t>НЛЗХ 600х50-1,5-ОЦ ЛИДЕР Х-отвод замковый</t>
  </si>
  <si>
    <t>НЛЗХ 100х60-1,2-ОЦ ЛИДЕР Х-отвод замковый</t>
  </si>
  <si>
    <t>НЛЗХ 100х60-1,5-ОЦ ЛИДЕР Х-отвод замковый</t>
  </si>
  <si>
    <t>НЛЗХ 200х60-1,2-ОЦ ЛИДЕР Х-отвод замковый</t>
  </si>
  <si>
    <t>НЛЗХ 200х60-1,5-ОЦ ЛИДЕР Х-отвод замковый</t>
  </si>
  <si>
    <t>НЛЗХ 300х60-1,2-ОЦ ЛИДЕР Х-отвод замковый</t>
  </si>
  <si>
    <t>НЛЗХ 300х60-1,5-ОЦ ЛИДЕР Х-отвод замковый</t>
  </si>
  <si>
    <t>НЛЗХ 400х60-1,2-ОЦ ЛИДЕР Х-отвод замковый</t>
  </si>
  <si>
    <t>НЛЗХ 400х60-1,5-ОЦ ЛИДЕР Х-отвод замковый</t>
  </si>
  <si>
    <t>НЛЗХ 500х60-1,2-ОЦ ЛИДЕР Х-отвод замковый</t>
  </si>
  <si>
    <t>НЛЗХ 500х60-1,5-ОЦ ЛИДЕР Х-отвод замковый</t>
  </si>
  <si>
    <t>НЛЗХ 600х60-1,2-ОЦ ЛИДЕР Х-отвод замковый</t>
  </si>
  <si>
    <t>НЛЗХ 600х60-1,5-ОЦ ЛИДЕР Х-отвод замковый</t>
  </si>
  <si>
    <t>НЛЗХ 100х80-1,2-ОЦ ЛИДЕР Х-отвод замковый</t>
  </si>
  <si>
    <t>НЛЗХ 100х80-1,5-ОЦ ЛИДЕР Х-отвод замковый</t>
  </si>
  <si>
    <t>НЛЗХ 200х80-1,2-ОЦ ЛИДЕР Х-отвод замковый</t>
  </si>
  <si>
    <t>НЛЗХ 200х80-1,5-ОЦ ЛИДЕР Х-отвод замковый</t>
  </si>
  <si>
    <t>НЛЗХ 300х80-1,2-ОЦ ЛИДЕР Х-отвод замковый</t>
  </si>
  <si>
    <t>НЛЗХ 300х80-1,5-ОЦ ЛИДЕР Х-отвод замковый</t>
  </si>
  <si>
    <t>НЛЗХ 400х80-1,2-ОЦ ЛИДЕР Х-отвод замковый</t>
  </si>
  <si>
    <t>НЛЗХ 400х80-1,5-ОЦ ЛИДЕР Х-отвод замковый</t>
  </si>
  <si>
    <t>НЛЗХ 500х80-1,2-ОЦ ЛИДЕР Х-отвод замковый</t>
  </si>
  <si>
    <t>НЛЗХ 500х80-1,5-ОЦ ЛИДЕР Х-отвод замковый</t>
  </si>
  <si>
    <t>НЛЗХ 600х80-1,2-ОЦ ЛИДЕР Х-отвод замковый</t>
  </si>
  <si>
    <t>НЛЗХ 600х80-1,5-ОЦ ЛИДЕР Х-отвод замковый</t>
  </si>
  <si>
    <t>НЛЗХ 100х100-1,2-ОЦ ЛИДЕР Х-отвод замковый</t>
  </si>
  <si>
    <t>НЛЗХ 100х100-1,5-ОЦ ЛИДЕР Х-отвод замковый</t>
  </si>
  <si>
    <t>НЛЗХ 200х100-1,2-ОЦ ЛИДЕР Х-отвод замковый</t>
  </si>
  <si>
    <t>НЛЗХ 200х100-1,5-ОЦ ЛИДЕР Х-отвод замковый</t>
  </si>
  <si>
    <t>НЛЗХ 300х100-1,2-ОЦ ЛИДЕР Х-отвод замковый</t>
  </si>
  <si>
    <t>НЛЗХ 300х100-1,5-ОЦ ЛИДЕР Х-отвод замковый</t>
  </si>
  <si>
    <t>НЛЗХ 400х100-1,2-ОЦ ЛИДЕР Х-отвод замковый</t>
  </si>
  <si>
    <t>НЛЗХ 400х100-1,5-ОЦ ЛИДЕР Х-отвод замковый</t>
  </si>
  <si>
    <t>НЛЗХ 500х100-1,2-ОЦ ЛИДЕР Х-отвод замковый</t>
  </si>
  <si>
    <t>НЛЗХ 500х100-1,5-ОЦ ЛИДЕР Х-отвод замковый</t>
  </si>
  <si>
    <t>НЛЗХ 600х100-1,2-ОЦ ЛИДЕР Х-отвод замковый</t>
  </si>
  <si>
    <t>НЛЗХ 600х100-1,5-ОЦ ЛИДЕР Х-отвод замковый</t>
  </si>
  <si>
    <t>НЛЗС, НЛЗП, НЛЗУ 100х50-1,2-ОЦ</t>
  </si>
  <si>
    <t>НЛЗС, НЛЗП, НЛЗУ 200х50-1,2-ОЦ</t>
  </si>
  <si>
    <t>НЛЗС, НЛЗП, НЛЗУ 300х50-1,2-ОЦ</t>
  </si>
  <si>
    <t>НЛЗС, НЛЗП, НЛЗУ 400х50-1,2-ОЦ</t>
  </si>
  <si>
    <t>НЛЗС, НЛЗП, НЛЗУ 500х50-1,2-ОЦ</t>
  </si>
  <si>
    <t>НЛЗС, НЛЗП, НЛЗУ 600х50-1,2-ОЦ</t>
  </si>
  <si>
    <t>НЛЗС, НЛЗП, НЛЗУ 100х60-1,2-ОЦ</t>
  </si>
  <si>
    <t>НЛЗС, НЛЗП, НЛЗУ 200х60-1,2-ОЦ</t>
  </si>
  <si>
    <t>НЛЗС, НЛЗП, НЛЗУ 300х60-1,2-ОЦ</t>
  </si>
  <si>
    <t>НЛЗС, НЛЗП, НЛЗУ 400х60-1,2-ОЦ</t>
  </si>
  <si>
    <t>НЛЗС, НЛЗП, НЛЗУ 500х60-1,2-ОЦ</t>
  </si>
  <si>
    <t>НЛЗС, НЛЗП, НЛЗУ 600х60-1,2-ОЦ</t>
  </si>
  <si>
    <t>НЛЗС, НЛЗП, НЛЗУ 100х80-1,2-ОЦ</t>
  </si>
  <si>
    <t>НЛЗС, НЛЗП, НЛЗУ 200х80-1,2-ОЦ</t>
  </si>
  <si>
    <t>НЛЗС, НЛЗП, НЛЗУ 300х80-1,2-ОЦ</t>
  </si>
  <si>
    <t>НЛЗС, НЛЗП, НЛЗУ 400х80-1,2-ОЦ</t>
  </si>
  <si>
    <t>НЛЗС, НЛЗП, НЛЗУ 500х80-1,2-ОЦ</t>
  </si>
  <si>
    <t>НЛЗС, НЛЗП, НЛЗУ 600х80-1,2-ОЦ</t>
  </si>
  <si>
    <t>НЛЗС, НЛЗП, НЛЗУ 100х100-1,2-ОЦ</t>
  </si>
  <si>
    <t>НЛЗС, НЛЗП, НЛЗУ 200х100-1,2-ОЦ</t>
  </si>
  <si>
    <t>НЛЗС, НЛЗП, НЛЗУ 300х100-1,2-ОЦ</t>
  </si>
  <si>
    <t>НЛЗС, НЛЗП, НЛЗУ 400х100-1,2-ОЦ</t>
  </si>
  <si>
    <t>НЛЗС, НЛЗП, НЛЗУ 500х100-1,2-ОЦ</t>
  </si>
  <si>
    <t>НЛЗС, НЛЗП, НЛЗУ 600х100-1,2-ОЦ</t>
  </si>
  <si>
    <t>НЛЗТ100х50-1,2-ОЦ</t>
  </si>
  <si>
    <t>НЛЗТ200х50-1,2-ОЦ</t>
  </si>
  <si>
    <t>НЛЗТ300х50-1,2-ОЦ</t>
  </si>
  <si>
    <t>НЛЗТ400х50-1,2-ОЦ</t>
  </si>
  <si>
    <t>НЛЗТ500х50-1,2-ОЦ</t>
  </si>
  <si>
    <t>НЛЗТ600х50-1,2-ОЦ</t>
  </si>
  <si>
    <t>НЛЗТ100х60-1,2-ОЦ</t>
  </si>
  <si>
    <t>НЛЗТ200х60-1,2-ОЦ</t>
  </si>
  <si>
    <t>НЛЗТ300х60-1,2-ОЦ</t>
  </si>
  <si>
    <t>НЛЗТ400х60-1,2-ОЦ</t>
  </si>
  <si>
    <t>НЛЗТ500х60-1,2-ОЦ</t>
  </si>
  <si>
    <t>НЛЗТ600х60-1,2-ОЦ</t>
  </si>
  <si>
    <t>НЛЗТ100х80-1,2-ОЦ</t>
  </si>
  <si>
    <t>НЛЗТ200х80-1,2-ОЦ</t>
  </si>
  <si>
    <t>НЛЗТ300х80-1,2-ОЦ</t>
  </si>
  <si>
    <t>НЛЗТ400х80-1,2-ОЦ</t>
  </si>
  <si>
    <t>НЛЗТ500х80-1,2-ОЦ</t>
  </si>
  <si>
    <t>НЛЗТ600х80-1,2-ОЦ</t>
  </si>
  <si>
    <t>НЛЗТ100х100-1,2-ОЦ</t>
  </si>
  <si>
    <t>НЛЗТ200х100-1,2-ОЦ</t>
  </si>
  <si>
    <t>НЛЗТ300х100-1,2-ОЦ</t>
  </si>
  <si>
    <t>НЛЗТ400х100-1,2-ОЦ</t>
  </si>
  <si>
    <t>НЛЗТ500х100-1,2-ОЦ</t>
  </si>
  <si>
    <t>НЛЗТ600х100-1,2-ОЦ</t>
  </si>
  <si>
    <t>НЛЗХ 100х50-1,2-ОЦ</t>
  </si>
  <si>
    <t>НЛЗХ 200х50-1,2-ОЦ</t>
  </si>
  <si>
    <t>НЛЗХ 300х50-1,2-ОЦ</t>
  </si>
  <si>
    <t>НЛЗХ 400х50-1,2-ОЦ</t>
  </si>
  <si>
    <t>НЛЗХ 500х50-1,2-ОЦ</t>
  </si>
  <si>
    <t>НЛЗХ 600х50-1,2-ОЦ</t>
  </si>
  <si>
    <t>НЛЗХ 100х60-1,2-ОЦ</t>
  </si>
  <si>
    <t>НЛЗХ 200х60-1,2-ОЦ</t>
  </si>
  <si>
    <t>НЛЗХ 300х60-1,2-ОЦ</t>
  </si>
  <si>
    <t>НЛЗХ 400х60-1,2-ОЦ</t>
  </si>
  <si>
    <t>НЛЗХ 500х60-1,2-ОЦ</t>
  </si>
  <si>
    <t>НЛЗХ 600х60-1,2-ОЦ</t>
  </si>
  <si>
    <t>НЛЗХ 100х80-1,2-ОЦ</t>
  </si>
  <si>
    <t>НЛЗХ 200х80-1,2-ОЦ</t>
  </si>
  <si>
    <t>НЛЗХ 300х80-1,2-ОЦ</t>
  </si>
  <si>
    <t>НЛЗХ 400х80-1,2-ОЦ</t>
  </si>
  <si>
    <t>НЛЗХ 500х80-1,2-ОЦ</t>
  </si>
  <si>
    <t>НЛЗХ 600х80-1,2-ОЦ</t>
  </si>
  <si>
    <t>НЛЗХ 100х100-1,2-ОЦ</t>
  </si>
  <si>
    <t>НЛЗХ 200х100-1,2-ОЦ</t>
  </si>
  <si>
    <t>НЛЗХ 300х100-1,2-ОЦ</t>
  </si>
  <si>
    <t>НЛЗХ 400х100-1,2-ОЦ</t>
  </si>
  <si>
    <t>НЛЗХ 500х100-1,2-ОЦ</t>
  </si>
  <si>
    <t>НЛЗХ 600х100-1,2-ОЦ</t>
  </si>
  <si>
    <t>НЛЗС, НЛЗП, НЛЗУ 100х50-1,5-ОЦ</t>
  </si>
  <si>
    <t>НЛЗС, НЛЗП, НЛЗУ 200х50-1,5-ОЦ</t>
  </si>
  <si>
    <t>НЛЗС, НЛЗП, НЛЗУ 300х50-1,5-ОЦ</t>
  </si>
  <si>
    <t>НЛЗС, НЛЗП, НЛЗУ 400х50-1,5-ОЦ</t>
  </si>
  <si>
    <t>НЛЗС, НЛЗП, НЛЗУ 500х50-1,5-ОЦ</t>
  </si>
  <si>
    <t>НЛЗС, НЛЗП, НЛЗУ 600х50-1,5-ОЦ</t>
  </si>
  <si>
    <t>НЛЗС, НЛЗП, НЛЗУ 100х60-1,5-ОЦ</t>
  </si>
  <si>
    <t>НЛЗС, НЛЗП, НЛЗУ 200х60-1,5-ОЦ</t>
  </si>
  <si>
    <t>НЛЗС, НЛЗП, НЛЗУ 300х60-1,5-ОЦ</t>
  </si>
  <si>
    <t>НЛЗС, НЛЗП, НЛЗУ 400х60-1,5-ОЦ</t>
  </si>
  <si>
    <t>НЛЗС, НЛЗП, НЛЗУ 500х60-1,5-ОЦ</t>
  </si>
  <si>
    <t>НЛЗС, НЛЗП, НЛЗУ 600х60-1,5-ОЦ</t>
  </si>
  <si>
    <t>НЛЗС, НЛЗП, НЛЗУ 100х80-1,5-ОЦ</t>
  </si>
  <si>
    <t>НЛЗС, НЛЗП, НЛЗУ 200х80-1,5-ОЦ</t>
  </si>
  <si>
    <t>НЛЗС, НЛЗП, НЛЗУ 300х80-1,5-ОЦ</t>
  </si>
  <si>
    <t>НЛЗС, НЛЗП, НЛЗУ 400х80-1,5-ОЦ</t>
  </si>
  <si>
    <t>НЛЗС, НЛЗП, НЛЗУ 500х80-1,5-ОЦ</t>
  </si>
  <si>
    <t>НЛЗС, НЛЗП, НЛЗУ 600х80-1,5-ОЦ</t>
  </si>
  <si>
    <t>НЛЗС, НЛЗП, НЛЗУ 100х100-1,5-ОЦ</t>
  </si>
  <si>
    <t>НЛЗС, НЛЗП, НЛЗУ 200х100-1,5-ОЦ</t>
  </si>
  <si>
    <t>НЛЗС, НЛЗП, НЛЗУ 300х100-1,5-ОЦ</t>
  </si>
  <si>
    <t>НЛЗС, НЛЗП, НЛЗУ 400х100-1,5-ОЦ</t>
  </si>
  <si>
    <t>НЛЗС, НЛЗП, НЛЗУ 500х100-1,5-ОЦ</t>
  </si>
  <si>
    <t>НЛЗС, НЛЗП, НЛЗУ 600х100-1,5-ОЦ</t>
  </si>
  <si>
    <t>НЛЗТ100х50-1,5-ОЦ</t>
  </si>
  <si>
    <t>НЛЗТ200х50-1,5-ОЦ</t>
  </si>
  <si>
    <t>НЛЗТ300х50-1,5-ОЦ</t>
  </si>
  <si>
    <t>НЛЗТ400х50-1,5-ОЦ</t>
  </si>
  <si>
    <t>НЛЗТ500х50-1,5-ОЦ</t>
  </si>
  <si>
    <t>НЛЗТ600х50-1,5-ОЦ</t>
  </si>
  <si>
    <t>НЛЗТ100х60-1,5-ОЦ</t>
  </si>
  <si>
    <t>НЛЗТ200х60-1,5-ОЦ</t>
  </si>
  <si>
    <t>НЛЗТ300х60-1,5-ОЦ</t>
  </si>
  <si>
    <t>НЛЗТ400х60-1,5-ОЦ</t>
  </si>
  <si>
    <t>НЛЗТ500х60-1,5-ОЦ</t>
  </si>
  <si>
    <t>НЛЗТ600х60-1,5-ОЦ</t>
  </si>
  <si>
    <t>НЛЗТ100х80-1,5-ОЦ</t>
  </si>
  <si>
    <t>НЛЗТ200х80-1,5-ОЦ</t>
  </si>
  <si>
    <t>НЛЗТ300х80-1,5-ОЦ</t>
  </si>
  <si>
    <t>НЛЗТ400х80-1,5-ОЦ</t>
  </si>
  <si>
    <t>НЛЗТ500х80-1,5-ОЦ</t>
  </si>
  <si>
    <t>НЛЗТ600х80-1,5-ОЦ</t>
  </si>
  <si>
    <t>НЛЗТ100х100-1,5-ОЦ</t>
  </si>
  <si>
    <t>НЛЗТ200х100-1,5-ОЦ</t>
  </si>
  <si>
    <t>НЛЗТ300х100-1,5-ОЦ</t>
  </si>
  <si>
    <t>НЛЗТ400х100-1,5-ОЦ</t>
  </si>
  <si>
    <t>НЛЗТ500х100-1,5-ОЦ</t>
  </si>
  <si>
    <t>НЛЗТ600х100-1,5-ОЦ</t>
  </si>
  <si>
    <t>НЛЗХ 100х50-1,5-ОЦ</t>
  </si>
  <si>
    <t>НЛЗХ 200х50-1,5-ОЦ</t>
  </si>
  <si>
    <t>НЛЗХ 300х50-1,5-ОЦ</t>
  </si>
  <si>
    <t>НЛЗХ 400х50-1,5-ОЦ</t>
  </si>
  <si>
    <t>НЛЗХ 500х50-1,5-ОЦ</t>
  </si>
  <si>
    <t>НЛЗХ 600х50-1,5-ОЦ</t>
  </si>
  <si>
    <t>НЛЗХ 100х60-1,5-ОЦ</t>
  </si>
  <si>
    <t>НЛЗХ 200х60-1,5-ОЦ</t>
  </si>
  <si>
    <t>НЛЗХ 300х60-1,5-ОЦ</t>
  </si>
  <si>
    <t>НЛЗХ 400х60-1,5-ОЦ</t>
  </si>
  <si>
    <t>НЛЗХ 500х60-1,5-ОЦ</t>
  </si>
  <si>
    <t>НЛЗХ 600х60-1,5-ОЦ</t>
  </si>
  <si>
    <t>НЛЗХ 100х80-1,5-ОЦ</t>
  </si>
  <si>
    <t>НЛЗХ 200х80-1,5-ОЦ</t>
  </si>
  <si>
    <t>НЛЗХ 300х80-1,5-ОЦ</t>
  </si>
  <si>
    <t>НЛЗХ 400х80-1,5-ОЦ</t>
  </si>
  <si>
    <t>НЛЗХ 500х80-1,5-ОЦ</t>
  </si>
  <si>
    <t>НЛЗХ 600х80-1,5-ОЦ</t>
  </si>
  <si>
    <t>НЛЗХ 100х100-1,5-ОЦ</t>
  </si>
  <si>
    <t>НЛЗХ 200х100-1,5-ОЦ</t>
  </si>
  <si>
    <t>НЛЗХ 300х100-1,5-ОЦ</t>
  </si>
  <si>
    <t>НЛЗХ 400х100-1,5-ОЦ</t>
  </si>
  <si>
    <t>НЛЗХ 500х100-1,5-ОЦ</t>
  </si>
  <si>
    <t>НЛЗХ 600х100-1,5-ОЦ</t>
  </si>
  <si>
    <t>Оглавление &gt;&gt;&gt;</t>
  </si>
  <si>
    <t>ПЛПТ 30-3000-0,7-ОЦ ЛИДЕРПерегородка в лоток перфорированная трубчатая В30мм</t>
  </si>
  <si>
    <t>ПЛПТ 50-3000-0,7-ОЦ ЛИДЕР Перегородка в лоток перфорированная трубчатая В50мм</t>
  </si>
  <si>
    <t>ПЛПТ 65-3000-0,7-ОЦ ЛИДЕР  Перегородка в лоток перфорированная трубчатая В65мм</t>
  </si>
  <si>
    <t>ПЛПТ 70-3000-0,7-ОЦ ЛИДЕР Перегородка в лоток перфорированная трубчатая В70мм</t>
  </si>
  <si>
    <t>ПЛПТ 80-3000-0,7-ОЦ ЛИДЕР Перегородка в лоток перфорированная трубчатая В80мм</t>
  </si>
  <si>
    <t>ПЛПТ 100-3000-0,7-ОЦ ЛИДЕР Перегородка в лоток перфорированная  трубчатая В100мм</t>
  </si>
  <si>
    <t>ПЛПТ 150-3000-0,7-ОЦ ЛИДЕР Перегородка в лоток перфорированная трубчатаяВ150мм</t>
  </si>
  <si>
    <t>ПЛПТ 200-3000-0,7-ОЦ ЛИДЕР  Перегородка в лоток перфорированная трубчатая В200мм</t>
  </si>
  <si>
    <t>СН 100 ЛИДЕР Крепление стеновое-напольное 100мм</t>
  </si>
  <si>
    <t>СН 150 ЛИДЕР Крепление стеновое-напольное 150мм</t>
  </si>
  <si>
    <t>СН 200 ЛИДЕР Крепление стеновое-напольное 200мм</t>
  </si>
  <si>
    <t>СН 300 ЛИДЕР Крепление стеновое-напольное 300мм</t>
  </si>
  <si>
    <t>СН 400 ЛИДЕР Крепление стеновое-напольное 400мм</t>
  </si>
  <si>
    <t xml:space="preserve">ЛИДЕР Миникороб с крышкойа  </t>
  </si>
  <si>
    <t xml:space="preserve">МК 30х30-0,7 ЛИДЕР Миникороб с крышкой (без отгибов) </t>
  </si>
  <si>
    <t>МК 40х30-0,7 ЛИДЕР Миникороб с крышкой</t>
  </si>
  <si>
    <t>МК 50х35-0,7 ЛИДЕР Миникороб с крышкой</t>
  </si>
  <si>
    <t>МК 60х30-0,7 ЛИДЕР Миникороб с крышкой</t>
  </si>
  <si>
    <t>МК 60х40-0,7 ЛИДЕР Миникороб с крышкой</t>
  </si>
  <si>
    <t>МК 70х40-0,7 ЛИДЕР Миникороб с крышкой</t>
  </si>
  <si>
    <t>МК 80х30-0,7 ЛИДЕР Миникороб с крышкой</t>
  </si>
  <si>
    <t>МК 80х40-0,7 ЛИДЕР Миникороб с крышкой</t>
  </si>
  <si>
    <t>ЛИДЕР Миникороб замковый с крышкой</t>
  </si>
  <si>
    <t>ЛИДЕР Миникороб с крышкой</t>
  </si>
  <si>
    <t>МКЗ 45х40-0,7 ЛИДЕР Миникороб замковый с крышкой</t>
  </si>
  <si>
    <t>МКЗ 60х40-0,7 ЛИДЕР Миникороб замковый с крышкой</t>
  </si>
  <si>
    <t>МКЗ 70х40-0,7 ЛИДЕР Миникороб замковый с крышкой</t>
  </si>
  <si>
    <t>МКЗ 80х40-0,7 ЛИДЕР Миникороб замковый с крышкой</t>
  </si>
  <si>
    <t>АЗМ6х25 ЛИДЕР Анкер забиваемый стальной</t>
  </si>
  <si>
    <t>АЗМ8х30 ЛИДЕР Анкер забиваемый стальной</t>
  </si>
  <si>
    <t>АЗМ10х40 ЛИДЕР Анкер забиваемый стальной</t>
  </si>
  <si>
    <t>АЗМ12х40 ЛИДЕР Анкер забиваемый стальной</t>
  </si>
  <si>
    <t>ГМ12СБ ЛИДЕР  Гайка М12 со стопорным бортиком  (DIN 6923)</t>
  </si>
  <si>
    <t>к оглавлению &gt;&gt;&gt;&gt;</t>
  </si>
  <si>
    <t>БМ8х16ПН</t>
  </si>
  <si>
    <t>БМ8х16ПН ЛИДЕР Болт М8х16 полнонарезной (DIN 933)</t>
  </si>
  <si>
    <t>БМ8х50ПН</t>
  </si>
  <si>
    <t>БМ8х60ПН</t>
  </si>
  <si>
    <t>БМ8х70ПН</t>
  </si>
  <si>
    <t>ПШв1 35х23-1,5</t>
  </si>
  <si>
    <t>ПШв1 45х30-1,5</t>
  </si>
  <si>
    <t>ПШв1 60х32-1,5</t>
  </si>
  <si>
    <t>ПШв1 80х40-1,5</t>
  </si>
  <si>
    <t>ПШв1 100х50-1,5</t>
  </si>
  <si>
    <t>ПЛ-L2 32х32-1,5</t>
  </si>
  <si>
    <t>ПЛ-L2 32х32-2,0</t>
  </si>
  <si>
    <t>ПЛ-L2 40х40-1,5</t>
  </si>
  <si>
    <t>ПЛ-L2 40х40-2,0</t>
  </si>
  <si>
    <t>ПЛ-L2 45х45-3,0</t>
  </si>
  <si>
    <t>ПЛ-L2 50х50-1,5</t>
  </si>
  <si>
    <t>ПЛ-L2 50х50-2,0</t>
  </si>
  <si>
    <t>ПП 30-1,5 Полоса ЛИДЕР</t>
  </si>
  <si>
    <t>ПП 40-1,5 Полоса ЛИДЕР</t>
  </si>
  <si>
    <t>ПЛ-L2 32х32-1,5  ЛИДЕР по двум полкам</t>
  </si>
  <si>
    <t>ПЛ-L2 32х32-2,0  ЛИДЕР по двум полкам</t>
  </si>
  <si>
    <t>ПЛ-L2 40х40-1,5  ЛИДЕР по двум полкам</t>
  </si>
  <si>
    <t>ПЛ-L2 40х40-2,0  ЛИДЕР по двум полкам</t>
  </si>
  <si>
    <t>ПЛ-L2 45х45-3,0  ЛИДЕР по двум полкам</t>
  </si>
  <si>
    <t>ПЛ-L2 50х50-1,5  ЛИДЕР по двум полкам</t>
  </si>
  <si>
    <t>ПЛ-L2 50х50-2,0  ЛИДЕР по двум полкам</t>
  </si>
  <si>
    <t>ПШв1 35х23-1,5 ЛИДЕР Швеллер перфорированный по основанию</t>
  </si>
  <si>
    <t>ПШв1 45х30-1,5 ЛИДЕР Швеллер перфорированный по основанию</t>
  </si>
  <si>
    <t>ПШв1 60х32-1,5 ЛИДЕР Швеллер перфорированный по основанию</t>
  </si>
  <si>
    <t>ПШв1 80х40-1,5 ЛИДЕР Швеллер перфорированный по основанию</t>
  </si>
  <si>
    <t>ПШв1 80х40-2,5 ЛИДЕР Швеллер перфорированный по основанию</t>
  </si>
  <si>
    <t>ПШв1 100х50-1,5 ЛИДЕР Швеллер перфорированный по основанию</t>
  </si>
  <si>
    <t>ПЗ2 32х40х32-1,5 ЛИДЕР Z-профиль</t>
  </si>
  <si>
    <t>ПЗ2 32х40х32-2,5 ЛИДЕР Z-профиль</t>
  </si>
  <si>
    <t>ПЗ2 30х50х30-1,5 ЛИДЕР Z-профиль</t>
  </si>
  <si>
    <t>ПЗ2 30х50х30-2,5 ЛИДЕР Z-профиль</t>
  </si>
  <si>
    <t>ПЗ2 60х40х40-1,5 ЛИДЕР Z-профиль</t>
  </si>
  <si>
    <t>ПЗ2 60х40х40-2,5 ЛИДЕР Z-профиль</t>
  </si>
  <si>
    <t>Профили - Z-образные</t>
  </si>
  <si>
    <t>Профили - L образные</t>
  </si>
  <si>
    <t>ПЛЛ-150.35 ЛИДЕР Лоток проволочный 150х35х3000</t>
  </si>
  <si>
    <t xml:space="preserve">Проволочные лотки          </t>
  </si>
  <si>
    <t>ККБ-П-0,65/0,4-1</t>
  </si>
  <si>
    <t>ККБ-П-0,65/0,4-2</t>
  </si>
  <si>
    <t>ККБ-П-0,65/0,6-1</t>
  </si>
  <si>
    <t>ККБ-П-0,65/0,6-2</t>
  </si>
  <si>
    <t>ККБ-П-0,95/0,6-1</t>
  </si>
  <si>
    <t>ККБ-П-0,95/0,6-2</t>
  </si>
  <si>
    <t>ККБ УГВ-0,65/0,4</t>
  </si>
  <si>
    <t>ККБ УГВ-0,65/0,6</t>
  </si>
  <si>
    <t>ККБ УГВ-0,95/0,6</t>
  </si>
  <si>
    <t>ККБ УГН-0,65/0,4</t>
  </si>
  <si>
    <t>ККБ УГН-0,65/0,6</t>
  </si>
  <si>
    <t>ККБ УГН-0,95/0,6</t>
  </si>
  <si>
    <t>ККБ-УВ-0,65/0,4</t>
  </si>
  <si>
    <t>ККБ-УВ-0,65/0,6</t>
  </si>
  <si>
    <t>ККБ-УВ-0,95/0,6</t>
  </si>
  <si>
    <t>ККБ-УН-0,65/0,4</t>
  </si>
  <si>
    <t>ККБ-УН-0,65/0,6</t>
  </si>
  <si>
    <t>ККБ-УН-0,95/0,6</t>
  </si>
  <si>
    <t>ККБ-3ПО-0,2/0,5-2</t>
  </si>
  <si>
    <t>ККБ-3ПО-0,2/0,5-3</t>
  </si>
  <si>
    <t>ККБ-ПО-0,2/0,5-2</t>
  </si>
  <si>
    <t>ККБ-ПО-0,2/0,5-3</t>
  </si>
  <si>
    <t>ККБ УГП-0,2/0,5</t>
  </si>
  <si>
    <t>ККБ УНП-0,2/0,5</t>
  </si>
  <si>
    <t>ККБ УВП-0,2/0,5</t>
  </si>
  <si>
    <t>ККБ-3 УГП-0,2/0,5</t>
  </si>
  <si>
    <t>ККБ-3 УНП-0,2/0,5</t>
  </si>
  <si>
    <t>ККБ-3 УВП-0,2/0,5</t>
  </si>
  <si>
    <t>Крышка лотка замковая</t>
  </si>
  <si>
    <t xml:space="preserve">Соединители, Переходы </t>
  </si>
  <si>
    <t>СН 500</t>
  </si>
  <si>
    <t>СН 600</t>
  </si>
  <si>
    <t>СН 500 ЛИДЕР Крепление стеновое-напольное 500мм</t>
  </si>
  <si>
    <t>СН 600 ЛИДЕР Крепление стеновое-напольное 600мм</t>
  </si>
  <si>
    <t>ПЛ-С ЛИДЕР 30х20х3000х1,5  Профиль перфорированный С - образный (Траверса монтажная)</t>
  </si>
  <si>
    <t>Стойки</t>
  </si>
  <si>
    <t>ПП-100</t>
  </si>
  <si>
    <t xml:space="preserve">ПЛО-100 </t>
  </si>
  <si>
    <t xml:space="preserve">ПЛО-200 </t>
  </si>
  <si>
    <t xml:space="preserve">ПЛО-300 </t>
  </si>
  <si>
    <t xml:space="preserve">ПЛО-400 </t>
  </si>
  <si>
    <t xml:space="preserve">ПЛО-600 </t>
  </si>
  <si>
    <t>ПП-200</t>
  </si>
  <si>
    <t>ПП-300</t>
  </si>
  <si>
    <t>ПП-400</t>
  </si>
  <si>
    <t>ПП-500</t>
  </si>
  <si>
    <t>ПП-600</t>
  </si>
  <si>
    <t>ПЛО-100 ЛИДЕР Планка опорная 150мм</t>
  </si>
  <si>
    <t>ПЛО-200 ЛИДЕР Планка опорная 250мм</t>
  </si>
  <si>
    <t>ПЛО-300 ЛИДЕР Планка опорная 350мм</t>
  </si>
  <si>
    <t>ПЛО-400 ЛИДЕР Планка опорная 450мм</t>
  </si>
  <si>
    <t>ПЛО-600 ЛИДЕР Планка опорная 650мм</t>
  </si>
  <si>
    <t>ПП-100 ЛИДЕР Планка подвеса 140мм</t>
  </si>
  <si>
    <t>ПП-200 ЛИДЕР Планка подвеса 240мм</t>
  </si>
  <si>
    <t>ПП-300 ЛИДЕР Планка подвеса 340мм</t>
  </si>
  <si>
    <t>ПП-150</t>
  </si>
  <si>
    <t>ПП-150 ЛИДЕР Планка подвеса 190мм</t>
  </si>
  <si>
    <t>ПП-400 ЛИДЕР Планка подвеса 440мм</t>
  </si>
  <si>
    <t>ПП-500 ЛИДЕР Планка подвеса 540мм</t>
  </si>
  <si>
    <t>ПП-600 ЛИДЕР Планка подвеса 640мм</t>
  </si>
  <si>
    <t>Подвесы  "ЛИДЕР"     (оцинкованная сталь)</t>
  </si>
  <si>
    <t>КВ3 400 ЛИДЕР Консоль вертикальная 400мм</t>
  </si>
  <si>
    <t>КВ3 500 ЛИДЕР Консоль вертикальная 500мм</t>
  </si>
  <si>
    <t>КВ3 600 ЛИДЕР Консоль вертикальная 600мм</t>
  </si>
  <si>
    <t>КВ3 800 ЛИДЕР Консоль вертикальная 800мм</t>
  </si>
  <si>
    <t>КВ3 1000 ЛИДЕР Консоль вертикальная 1000мм</t>
  </si>
  <si>
    <t>КВ3 1200 ЛИДЕР Консоль вертикальная 1200мм</t>
  </si>
  <si>
    <t>КВ3 1500 ЛИДЕР Консоль вертикальная 1500мм</t>
  </si>
  <si>
    <t>КВ3 1800 ЛИДЕР Консоль вертикальная 1800мм</t>
  </si>
  <si>
    <t>КВ3 2200 ЛИДЕР Консоль вертикальная 2200мм</t>
  </si>
  <si>
    <t>КВ8 400 ЛИДЕР Консоль вертикальная 400мм</t>
  </si>
  <si>
    <t>КВ8 600 ЛИДЕР Консоль вертикальная 600мм</t>
  </si>
  <si>
    <t>КВ8 800 ЛИДЕР Консоль вертикальная 800мм</t>
  </si>
  <si>
    <t>КВ8 1200 ЛИДЕР Консоль вертикальная 1200мм</t>
  </si>
  <si>
    <t>КВ8 1800 ЛИДЕР Консоль вертикальная 1800мм</t>
  </si>
  <si>
    <t>КВ8 2200 ЛИДЕР Консоль вертикальная 2200мм</t>
  </si>
  <si>
    <t>КВ9 400 ЛИДЕР Консоль вертикальная 400мм</t>
  </si>
  <si>
    <t>КВ9 600 ЛИДЕР Консоль вертикальная 600мм</t>
  </si>
  <si>
    <t>КВ9 800 ЛИДЕР Консоль вертикальная 800мм</t>
  </si>
  <si>
    <t>КВ9 1200 ЛИДЕР Консоль вертикальная 1200мм</t>
  </si>
  <si>
    <t>КВ9 1800 ЛИДЕР Консоль вертикальная 1800мм</t>
  </si>
  <si>
    <t>КВ9 2200 ЛИДЕР Консоль вертикальная 2200мм</t>
  </si>
  <si>
    <t>ПЛ-С ЛИДЕР 40х38х3000х1,2 Профиль перфорированный С - образный (Траверса монтажная)</t>
  </si>
  <si>
    <t>Аксессуары проволочных лотков</t>
  </si>
  <si>
    <t>Лестничные лотки замковые НЛЗ</t>
  </si>
  <si>
    <t xml:space="preserve">ОП-С-400 </t>
  </si>
  <si>
    <t>СШв45*30</t>
  </si>
  <si>
    <t>СШв45*30 ЛИДЕР Соединитель швелера</t>
  </si>
  <si>
    <t>БМ10х30ПН</t>
  </si>
  <si>
    <t>БМ10х20ПН</t>
  </si>
  <si>
    <t>БМ10х50ПН</t>
  </si>
  <si>
    <t>Лотки перфорированные замковые БЫСТРЫЙ МОНТАЖ</t>
  </si>
  <si>
    <t>Лотки неперфорированные замковые БЫСТРЫЙ МОНТАЖ</t>
  </si>
  <si>
    <t>СНП-400 ЛИДЕР Стойка настенно-потолочная 400мм</t>
  </si>
  <si>
    <t>СНП-1000 ЛИДЕР Стойка настенно-потолочная 1000мм</t>
  </si>
  <si>
    <t>БМ8х20ПН</t>
  </si>
  <si>
    <t>БМ8х20ПН ЛИДЕР Болт М8х20 полнонарезной (DIN 933)</t>
  </si>
  <si>
    <t>СУТ</t>
  </si>
  <si>
    <t>СО 100</t>
  </si>
  <si>
    <t>СШ</t>
  </si>
  <si>
    <t>СМК 50</t>
  </si>
  <si>
    <t>СШМК 50</t>
  </si>
  <si>
    <t>СПР 50х25</t>
  </si>
  <si>
    <t>СПР 50х50</t>
  </si>
  <si>
    <t>СПР 50х75</t>
  </si>
  <si>
    <t>СПР 50х100</t>
  </si>
  <si>
    <t>СПР 50х150</t>
  </si>
  <si>
    <t>СПР 80х25</t>
  </si>
  <si>
    <t>СПР 80х50</t>
  </si>
  <si>
    <t>СПР 80х75</t>
  </si>
  <si>
    <t>СПР 80х100</t>
  </si>
  <si>
    <t>СПР 80х150</t>
  </si>
  <si>
    <t>СПР 100х25</t>
  </si>
  <si>
    <t>СПР 100х50</t>
  </si>
  <si>
    <t>СПР 100х75</t>
  </si>
  <si>
    <t>СПР 100х100</t>
  </si>
  <si>
    <t>СПР 100х150</t>
  </si>
  <si>
    <t>СУ</t>
  </si>
  <si>
    <t>ЗТ 50*50</t>
  </si>
  <si>
    <t>ЗТ 100*80</t>
  </si>
  <si>
    <t>ЗТ 150*80</t>
  </si>
  <si>
    <t>ЗТ 200*80</t>
  </si>
  <si>
    <t>ЗТ 300*80</t>
  </si>
  <si>
    <t>ЗТ 400*80</t>
  </si>
  <si>
    <t>ЗТ 500*80</t>
  </si>
  <si>
    <t>ЗТ 600*80</t>
  </si>
  <si>
    <t>ЗТ 100*100</t>
  </si>
  <si>
    <t>ЗТ 150*100</t>
  </si>
  <si>
    <t>ЗТ 200*100</t>
  </si>
  <si>
    <t>ЗТ 300*100</t>
  </si>
  <si>
    <t>ЗТ 400*100</t>
  </si>
  <si>
    <t>ЗТ 500*100</t>
  </si>
  <si>
    <t>ЗТ 600*100</t>
  </si>
  <si>
    <t>ЗТ 150*150</t>
  </si>
  <si>
    <t>ЗТ 200*150</t>
  </si>
  <si>
    <t>ЗТ 300*150</t>
  </si>
  <si>
    <t>ЗТ 400*150</t>
  </si>
  <si>
    <t>ЗТ 500*150</t>
  </si>
  <si>
    <t>ЗТ 200*200</t>
  </si>
  <si>
    <t>ЗТ 400*200</t>
  </si>
  <si>
    <t>ЗТ 500*200</t>
  </si>
  <si>
    <t>ЗТ 600*200</t>
  </si>
  <si>
    <t>ЗТ 300*200</t>
  </si>
  <si>
    <t>ЗТ 500*50</t>
  </si>
  <si>
    <t>ЗТ 600*150</t>
  </si>
  <si>
    <t>СЛБ-50</t>
  </si>
  <si>
    <t>СЛБ-100</t>
  </si>
  <si>
    <t>СЛБ-150</t>
  </si>
  <si>
    <t>СЛБ-200</t>
  </si>
  <si>
    <t>СЛБ-250</t>
  </si>
  <si>
    <t>СЛБ-300</t>
  </si>
  <si>
    <t>СЛБ-350</t>
  </si>
  <si>
    <t>СЛБ-400</t>
  </si>
  <si>
    <t>СЛБ-450</t>
  </si>
  <si>
    <t>СЛБ-500</t>
  </si>
  <si>
    <t>СЛБ-550</t>
  </si>
  <si>
    <t>СЛД 30</t>
  </si>
  <si>
    <t>СЛД 40</t>
  </si>
  <si>
    <t>СЛД 50</t>
  </si>
  <si>
    <t>СЛД 60</t>
  </si>
  <si>
    <t>СЛД 100</t>
  </si>
  <si>
    <t>СЛД 150</t>
  </si>
  <si>
    <t>СЛД 200</t>
  </si>
  <si>
    <t>СЛД 300</t>
  </si>
  <si>
    <t>СЛБ-50 ЛИДЕР (соединитель лотка боковой)</t>
  </si>
  <si>
    <t>СЛБ 100 ЛИДЕР (соединитель лотка боковой)</t>
  </si>
  <si>
    <t>СЛБ-150 ЛИДЕР (соединитель лотка боковой)</t>
  </si>
  <si>
    <t>СЛБ-200 ЛИДЕР (соединитель лотка боковой)</t>
  </si>
  <si>
    <t>СЛБ-250 ЛИДЕР (соединитель лотка боковой)</t>
  </si>
  <si>
    <t>СЛБ-300 ЛИДЕР (соединитель лотка боковой)</t>
  </si>
  <si>
    <t>СЛБ-350 ЛИДЕР (соединитель лотка боковой)</t>
  </si>
  <si>
    <t>СЛБ-400 ЛИДЕР (соединитель лотка боковой)</t>
  </si>
  <si>
    <t>СЛБ-450 ЛИДЕР (соединитель лотка боковой)</t>
  </si>
  <si>
    <t>СЛБ-500 ЛИДЕР  (соединитель лотка боковой)</t>
  </si>
  <si>
    <t>СЛБ-550 ЛИДЕР  (соединитель лотка боковой)</t>
  </si>
  <si>
    <t>СЛД 30 ЛИДЕР Соединитель лотков по дну</t>
  </si>
  <si>
    <t>СЛД 40 ЛИДЕР Соединитель лотков по дну</t>
  </si>
  <si>
    <t>СЛД 50 ЛИДЕР Соединитель лотков по дну</t>
  </si>
  <si>
    <t>СЛД 60 ЛИДЕР Соединитель лотков по дну</t>
  </si>
  <si>
    <t>СЛД 100 ЛИДЕР Соединитель лотков по дну</t>
  </si>
  <si>
    <t>СЛД 150 ЛИДЕР Соединитель лотков по дну</t>
  </si>
  <si>
    <t>СЛД 200 ЛИДЕР Соединитель лотков по дну</t>
  </si>
  <si>
    <t>СЛД 300 ЛИДЕР Соединитель лотков по дну</t>
  </si>
  <si>
    <t>ПЛП 50-0,7</t>
  </si>
  <si>
    <t>ПЛП 65-0,7</t>
  </si>
  <si>
    <t>ПЛП 70-0,7</t>
  </si>
  <si>
    <t>ПЛП 80-0,7</t>
  </si>
  <si>
    <t>ПЛП 100-0,7</t>
  </si>
  <si>
    <t xml:space="preserve">ПЛП 150-0,7 </t>
  </si>
  <si>
    <t>ПЛП 200-0,7</t>
  </si>
  <si>
    <t>СШ ЛИДЕР Соединитель универсальный шарнирный (комплект)</t>
  </si>
  <si>
    <t>Заглушка 50*50</t>
  </si>
  <si>
    <t>Заглушка 100*50</t>
  </si>
  <si>
    <t>Заглушка 150*50</t>
  </si>
  <si>
    <t>Заглушка 200*50</t>
  </si>
  <si>
    <t>Заглушка 300*50</t>
  </si>
  <si>
    <t>Заглушка 400*50</t>
  </si>
  <si>
    <t>Заглушка 500*50</t>
  </si>
  <si>
    <t>Заглушка 600*50</t>
  </si>
  <si>
    <t>Заглушка 100*80</t>
  </si>
  <si>
    <t>Заглушка 150*80</t>
  </si>
  <si>
    <t>Заглушка 200*80</t>
  </si>
  <si>
    <t>Заглушка 300*80</t>
  </si>
  <si>
    <t>Заглушка 400*80</t>
  </si>
  <si>
    <t>Заглушка 500*80</t>
  </si>
  <si>
    <t>Заглушка 600*80</t>
  </si>
  <si>
    <t>Заглушка 100*100</t>
  </si>
  <si>
    <t>Заглушка 150*100</t>
  </si>
  <si>
    <t>Заглушка 200*100</t>
  </si>
  <si>
    <t>Заглушка 300*100</t>
  </si>
  <si>
    <t>Заглушка 400*100</t>
  </si>
  <si>
    <t>Заглушка 500*100</t>
  </si>
  <si>
    <t>Заглушка 600*100</t>
  </si>
  <si>
    <t>Заглушка 150*150</t>
  </si>
  <si>
    <t>Заглушка 200*150</t>
  </si>
  <si>
    <t>Заглушка 300*150</t>
  </si>
  <si>
    <t>Заглушка 400*150</t>
  </si>
  <si>
    <t>Заглушка 500*150</t>
  </si>
  <si>
    <t>Заглушка 200*200</t>
  </si>
  <si>
    <t>Заглушка 300*200</t>
  </si>
  <si>
    <t>Заглушка 400*200</t>
  </si>
  <si>
    <t>Заглушка 500*200</t>
  </si>
  <si>
    <t>Заглушка 600*200</t>
  </si>
  <si>
    <t xml:space="preserve">КВ8 1500 </t>
  </si>
  <si>
    <t>КВ8 1500 ЛИДЕР Консоль вертикальная 1500мм</t>
  </si>
  <si>
    <t xml:space="preserve">КВ8 2000 </t>
  </si>
  <si>
    <t>КВ8 2000 ЛИДЕР Консоль вертикальная 2000мм</t>
  </si>
  <si>
    <t xml:space="preserve">ЛМЗ 50х50-0,7-3000-ОЦ </t>
  </si>
  <si>
    <t>ЛМЗ 50х50-0,7-3000-ОЦ ЛИДЕР Лоток неперфорированный замковый</t>
  </si>
  <si>
    <t xml:space="preserve">ЛМЗ 50х50-1-3000-ОЦ </t>
  </si>
  <si>
    <t>ЛМЗ 50х50-1-3000-ОЦ ЛИДЕР Лоток неперфорированный замковый</t>
  </si>
  <si>
    <t xml:space="preserve">ЛМЗ 50х50-1,2-3000-ОЦ </t>
  </si>
  <si>
    <t>ЛМЗ 50х50-1,2-3000-ОЦ ЛИДЕР Лоток неперфорированный замковый</t>
  </si>
  <si>
    <t xml:space="preserve">ЛМЗ 50х50-1,5-3000-ОЦ </t>
  </si>
  <si>
    <t>ЛМЗ 50х50-1,5-3000-ОЦ ЛИДЕР Лоток неперфорированный замковый</t>
  </si>
  <si>
    <t xml:space="preserve">ЛМЗ 100х50-0,7-3000-ОЦ </t>
  </si>
  <si>
    <t>ЛМЗ 100х50-0,7-3000-ОЦ ЛИДЕР Лоток неперфорированный замковый</t>
  </si>
  <si>
    <t xml:space="preserve">ЛМЗ 100х50-1-3000-ОЦ </t>
  </si>
  <si>
    <t>ЛМЗ 100х50-1-3000-ОЦ ЛИДЕР Лоток неперфорированный замковый</t>
  </si>
  <si>
    <t xml:space="preserve">ЛМЗ 100х50-1,2-3000-ОЦ </t>
  </si>
  <si>
    <t>ЛМЗ 100х50-1,2-3000-ОЦ ЛИДЕР Лоток неперфорированный замковый</t>
  </si>
  <si>
    <t xml:space="preserve">ЛМЗ 100х50-1,5-3000-ОЦ </t>
  </si>
  <si>
    <t>ЛМЗ 100х50-1,5-3000-ОЦ ЛИДЕР Лоток неперфорированный замковый</t>
  </si>
  <si>
    <t xml:space="preserve">ЛМЗ 100х60-0,7-3000-ОЦ </t>
  </si>
  <si>
    <t>ЛМЗ 100х60-0,7-3000-ОЦ ЛИДЕР Лоток неперфорированный замковый</t>
  </si>
  <si>
    <t xml:space="preserve">ЛМЗ 100х60-1-3000-ОЦ </t>
  </si>
  <si>
    <t>ЛМЗ 100х60-1-3000-ОЦ ЛИДЕР Лоток неперфорированный замковый</t>
  </si>
  <si>
    <t xml:space="preserve">ЛМЗ 100х60-1,2-3000-ОЦ </t>
  </si>
  <si>
    <t>ЛМЗ 100х60-1,2-3000-ОЦ ЛИДЕР Лоток неперфорированный замковый</t>
  </si>
  <si>
    <t xml:space="preserve">ЛМЗ 100х60-1,5-3000-ОЦ </t>
  </si>
  <si>
    <t>ЛМЗ 100х60-1,5-3000-ОЦ ЛИДЕР Лоток неперфорированный замковый</t>
  </si>
  <si>
    <t xml:space="preserve">ЛМЗ 100х70-0,7-3000-ОЦ </t>
  </si>
  <si>
    <t>ЛМЗ 100х70-0,7-3000-ОЦ ЛИДЕР Лоток неперфорированный замковый</t>
  </si>
  <si>
    <t xml:space="preserve">ЛМЗ 100х70-1-3000-ОЦ </t>
  </si>
  <si>
    <t>ЛМЗ 100х70-1-3000-ОЦ ЛИДЕР Лоток неперфорированный замковый</t>
  </si>
  <si>
    <t xml:space="preserve">ЛМЗ 100х70-1,2-3000-ОЦ </t>
  </si>
  <si>
    <t>ЛМЗ 100х70-1,2-3000-ОЦ ЛИДЕР Лоток неперфорированный замковый</t>
  </si>
  <si>
    <t xml:space="preserve">ЛМЗ 100х70-1,5-3000-ОЦ </t>
  </si>
  <si>
    <t>ЛМЗ 100х70-1,5-3000-ОЦ ЛИДЕР Лоток неперфорированный замковый</t>
  </si>
  <si>
    <t xml:space="preserve">ЛМЗ 100х80-0,7-3000-ОЦ </t>
  </si>
  <si>
    <t>ЛМЗ 100х80-0,7-3000-ОЦ ЛИДЕР Лоток неперфорированный замковый</t>
  </si>
  <si>
    <t xml:space="preserve">ЛМЗ 100х80-1-3000-ОЦ </t>
  </si>
  <si>
    <t>ЛМЗ 100х80-1-3000-ОЦ ЛИДЕР Лоток неперфорированный замковый</t>
  </si>
  <si>
    <t xml:space="preserve">ЛМЗ 100х80-1,2-3000-ОЦ </t>
  </si>
  <si>
    <t>ЛМЗ 100х80-1,2-3000-ОЦ ЛИДЕР Лоток неперфорированный замковый</t>
  </si>
  <si>
    <t xml:space="preserve">ЛМЗ 100х80-1,5-3000-ОЦ </t>
  </si>
  <si>
    <t>ЛМЗ 100х80-1,5-3000-ОЦ ЛИДЕР Лоток неперфорированный замковый</t>
  </si>
  <si>
    <t xml:space="preserve">ЛМЗ 100х100-0,7-3000-ОЦ </t>
  </si>
  <si>
    <t>ЛМЗ 100х100-0,7-3000-ОЦ ЛИДЕР Лоток неперфорированный замковый</t>
  </si>
  <si>
    <t xml:space="preserve">ЛМЗ 100х100-1-3000-ОЦ </t>
  </si>
  <si>
    <t>ЛМЗ 100х100-1-3000-ОЦ ЛИДЕР Лоток неперфорированный замковый</t>
  </si>
  <si>
    <t xml:space="preserve">ЛМЗ 100х100-1,2-3000-ОЦ </t>
  </si>
  <si>
    <t>ЛМЗ 100х100-1,2-3000-ОЦ ЛИДЕР Лоток неперфорированный замковый</t>
  </si>
  <si>
    <t xml:space="preserve">ЛМЗ 100х100-1,5-3000-ОЦ </t>
  </si>
  <si>
    <t>ЛМЗ 100х100-1,5-3000-ОЦ ЛИДЕР Лоток неперфорированный замковый</t>
  </si>
  <si>
    <t xml:space="preserve">ЛМЗ 150х50-0,7-3000-ОЦ </t>
  </si>
  <si>
    <t>ЛМЗ 150х50-0,7-3000-ОЦ ЛИДЕР Лоток неперфорированный замковый</t>
  </si>
  <si>
    <t xml:space="preserve">ЛМЗ 150х50-1-3000-ОЦ </t>
  </si>
  <si>
    <t>ЛМЗ 150х50-1-3000-ОЦ ЛИДЕР Лоток неперфорированный замковый</t>
  </si>
  <si>
    <t xml:space="preserve">ЛМЗ 150х50-1,2-3000-ОЦ </t>
  </si>
  <si>
    <t>ЛМЗ 150х50-1,2-3000-ОЦ ЛИДЕР Лоток неперфорированный замковый</t>
  </si>
  <si>
    <t xml:space="preserve">ЛМЗ 150х50-1,5-3000-ОЦ </t>
  </si>
  <si>
    <t>ЛМЗ 150х50-1,5-3000-ОЦ ЛИДЕР Лоток неперфорированный замковый</t>
  </si>
  <si>
    <t xml:space="preserve">ЛМЗ 150х60-0,7-3000-ОЦ </t>
  </si>
  <si>
    <t>ЛМЗ 150х60-0,7-3000-ОЦ ЛИДЕР Лоток неперфорированный замковый</t>
  </si>
  <si>
    <t xml:space="preserve">ЛМЗ 150х60-1-3000-ОЦ </t>
  </si>
  <si>
    <t>ЛМЗ 150х60-1-3000-ОЦ ЛИДЕР Лоток неперфорированный замковый</t>
  </si>
  <si>
    <t xml:space="preserve">ЛМЗ 150х60-1,2-3000-ОЦ </t>
  </si>
  <si>
    <t>ЛМЗ 150х60-1,2-3000-ОЦ ЛИДЕР Лоток неперфорированный замковый</t>
  </si>
  <si>
    <t xml:space="preserve">ЛМЗ 150х60-1,5-3000-ОЦ </t>
  </si>
  <si>
    <t>ЛМЗ 150х60-1,5-3000-ОЦ ЛИДЕР Лоток неперфорированный замковый</t>
  </si>
  <si>
    <t xml:space="preserve">ЛМЗ 150х70-0,7-3000-ОЦ </t>
  </si>
  <si>
    <t>ЛМЗ 150х70-0,7-3000-ОЦ ЛИДЕР Лоток неперфорированный замковый</t>
  </si>
  <si>
    <t>ЛМЗ 150х70-1-3000-ОЦ</t>
  </si>
  <si>
    <t>ЛМЗ 150х70-1-3000-ОЦ ЛИДЕР Лоток неперфорированный замковый</t>
  </si>
  <si>
    <t xml:space="preserve">ЛМЗ 150х70-1,2-3000-ОЦ </t>
  </si>
  <si>
    <t>ЛМЗ 150х70-1,2-3000-ОЦ ЛИДЕР Лоток неперфорированный замковый</t>
  </si>
  <si>
    <t xml:space="preserve">ЛМЗ 150х70-1,5-3000-ОЦ </t>
  </si>
  <si>
    <t>ЛМЗ 150х70-1,5-3000-ОЦ ЛИДЕР Лоток неперфорированный замковый</t>
  </si>
  <si>
    <t xml:space="preserve">ЛМЗ 150х80-0,7-3000-ОЦ </t>
  </si>
  <si>
    <t>ЛМЗ 150х80-0,7-3000-ОЦ ЛИДЕР Лоток неперфорированный замковый</t>
  </si>
  <si>
    <t xml:space="preserve">ЛМЗ 150х80-1-3000-ОЦ </t>
  </si>
  <si>
    <t>ЛМЗ 150х80-1-3000-ОЦ ЛИДЕР Лоток неперфорированный замковый</t>
  </si>
  <si>
    <t xml:space="preserve">ЛМЗ 150х80-1,2-3000-ОЦ </t>
  </si>
  <si>
    <t>ЛМЗ 150х80-1,2-3000-ОЦ ЛИДЕР Лоток неперфорированный замковый</t>
  </si>
  <si>
    <t xml:space="preserve">ЛМЗ 150х80-1,5-3000-ОЦ </t>
  </si>
  <si>
    <t>ЛМЗ 150х80-1,5-3000-ОЦ ЛИДЕР Лоток неперфорированный замковый</t>
  </si>
  <si>
    <t xml:space="preserve">ЛМЗ 150х100-0,7-3000-ОЦ </t>
  </si>
  <si>
    <t>ЛМЗ 150х100-0,7-3000-ОЦ ЛИДЕР Лоток неперфорированный замковый</t>
  </si>
  <si>
    <t xml:space="preserve">ЛМЗ 150х100-1-3000-ОЦ </t>
  </si>
  <si>
    <t>ЛМЗ 150х100-1-3000-ОЦ ЛИДЕР Лоток неперфорированный замковый</t>
  </si>
  <si>
    <t xml:space="preserve">ЛМЗ 150х100-1,2-3000-ОЦ </t>
  </si>
  <si>
    <t>ЛМЗ 150х100-1,2-3000-ОЦ ЛИДЕР Лоток неперфорированный замковый</t>
  </si>
  <si>
    <t xml:space="preserve">ЛМЗ 150х100-1,5-3000-ОЦ </t>
  </si>
  <si>
    <t>ЛМЗ 150х100-1,5-3000-ОЦ ЛИДЕР Лоток неперфорированный замковый</t>
  </si>
  <si>
    <t xml:space="preserve">ЛМЗ 150х150-0,7-3000-ОЦ </t>
  </si>
  <si>
    <t>ЛМЗ 150х150-0,7-3000-ОЦ ЛИДЕР Лоток неперфорированный замковый</t>
  </si>
  <si>
    <t xml:space="preserve">ЛМЗ 150х150-1-3000-ОЦ </t>
  </si>
  <si>
    <t>ЛМЗ 150х150-1-3000-ОЦ ЛИДЕР Лоток неперфорированный замковый</t>
  </si>
  <si>
    <t xml:space="preserve">ЛМЗ 150х150-1,2-3000-ОЦ </t>
  </si>
  <si>
    <t>ЛМЗ 150х150-1,2-3000-ОЦ ЛИДЕР Лоток неперфорированный замковый</t>
  </si>
  <si>
    <t xml:space="preserve">ЛМЗ 150х150-1,5-3000-ОЦ </t>
  </si>
  <si>
    <t>ЛМЗ 150х150-1,5-3000-ОЦ ЛИДЕР Лоток неперфорированный замковый</t>
  </si>
  <si>
    <t xml:space="preserve">ЛМЗ 200х50-0,7-3000-ОЦ </t>
  </si>
  <si>
    <t>ЛМЗ 200х50-0,7-3000-ОЦ ЛИДЕР Лоток неперфорированный замковый</t>
  </si>
  <si>
    <t xml:space="preserve">ЛМЗ 200х50-1-3000-ОЦ </t>
  </si>
  <si>
    <t>ЛМЗ 200х50-1-3000-ОЦ ЛИДЕР Лоток неперфорированный замковый</t>
  </si>
  <si>
    <t xml:space="preserve">ЛМЗ 200х50-1,2-3000-ОЦ </t>
  </si>
  <si>
    <t>ЛМЗ 200х50-1,2-3000-ОЦ ЛИДЕР Лоток неперфорированный замковый</t>
  </si>
  <si>
    <t xml:space="preserve">ЛМЗ 200х50-1,5-3000-ОЦ </t>
  </si>
  <si>
    <t>ЛМЗ 200х50-1,5-3000-ОЦ ЛИДЕР Лоток неперфорированный замковый</t>
  </si>
  <si>
    <t xml:space="preserve">ЛМЗ 200х60-0,7-3000-ОЦ </t>
  </si>
  <si>
    <t>ЛМЗ 200х60-0,7-3000-ОЦ ЛИДЕР Лоток неперфорированный замковый</t>
  </si>
  <si>
    <t xml:space="preserve">ЛМЗ 200х60-1-3000-ОЦ </t>
  </si>
  <si>
    <t>ЛМЗ 200х60-1-3000-ОЦ ЛИДЕР Лоток неперфорированный замковый</t>
  </si>
  <si>
    <t xml:space="preserve">ЛМЗ 200х60-1,2-3000-ОЦ </t>
  </si>
  <si>
    <t>ЛМЗ 200х60-1,2-3000-ОЦ ЛИДЕР Лоток неперфорированный замковый</t>
  </si>
  <si>
    <t xml:space="preserve">ЛМЗ 200х60-1,5-3000-ОЦ </t>
  </si>
  <si>
    <t>ЛМЗ 200х60-1,5-3000-ОЦ ЛИДЕР Лоток неперфорированный замковый</t>
  </si>
  <si>
    <t xml:space="preserve">ЛМЗ 200х70-0,7-3000-ОЦ </t>
  </si>
  <si>
    <t>ЛМЗ 200х70-0,7-3000-ОЦ ЛИДЕР Лоток неперфорированный замковый</t>
  </si>
  <si>
    <t xml:space="preserve">ЛМЗ 200х70-1-3000-ОЦ </t>
  </si>
  <si>
    <t>ЛМЗ 200х70-1-3000-ОЦ ЛИДЕР Лоток неперфорированный замковый</t>
  </si>
  <si>
    <t xml:space="preserve">ЛМЗ 200х70-1,2-3000-ОЦ </t>
  </si>
  <si>
    <t>ЛМЗ 200х70-1,2-3000-ОЦ ЛИДЕР Лоток неперфорированный замковый</t>
  </si>
  <si>
    <t xml:space="preserve">ЛМЗ 200х70-1,5-3000-ОЦ </t>
  </si>
  <si>
    <t>ЛМЗ 200х70-1,5-3000-ОЦ ЛИДЕР Лоток неперфорированный замковый</t>
  </si>
  <si>
    <t xml:space="preserve">ЛМЗ 200х80-0,7-3000-ОЦ </t>
  </si>
  <si>
    <t>ЛМЗ 200х80-0,7-3000-ОЦ ЛИДЕР Лоток неперфорированный замковый</t>
  </si>
  <si>
    <t xml:space="preserve">ЛМЗ 200х80-1-3000-ОЦ </t>
  </si>
  <si>
    <t>ЛМЗ 200х80-1-3000-ОЦ ЛИДЕР Лоток неперфорированный замковый</t>
  </si>
  <si>
    <t xml:space="preserve">ЛМЗ 200х80-1,2-3000-ОЦ </t>
  </si>
  <si>
    <t>ЛМЗ 200х80-1,2-3000-ОЦ ЛИДЕР Лоток неперфорированный замковый</t>
  </si>
  <si>
    <t xml:space="preserve">ЛМЗ 200х80-1,5-3000-ОЦ </t>
  </si>
  <si>
    <t>ЛМЗ 200х80-1,5-3000-ОЦ ЛИДЕР Лоток неперфорированный замковый</t>
  </si>
  <si>
    <t xml:space="preserve">ЛМЗ 200х100-0,7-3000-ОЦ </t>
  </si>
  <si>
    <t>ЛМЗ 200х100-0,7-3000-ОЦ ЛИДЕР Лоток неперфорированный замковый</t>
  </si>
  <si>
    <t xml:space="preserve">ЛМЗ 200х100-1-3000-ОЦ </t>
  </si>
  <si>
    <t>ЛМЗ 200х100-1-3000-ОЦ ЛИДЕР Лоток неперфорированный замковый</t>
  </si>
  <si>
    <t xml:space="preserve">ЛМЗ 200х100-1,2-3000-ОЦ </t>
  </si>
  <si>
    <t>ЛМЗ 200х100-1,2-3000-ОЦ ЛИДЕР Лоток неперфорированный замковый</t>
  </si>
  <si>
    <t xml:space="preserve">ЛМЗ 200х100-1,5-3000-ОЦ </t>
  </si>
  <si>
    <t>ЛМЗ 200х100-1,5-3000-ОЦ ЛИДЕР Лоток неперфорированный замковый</t>
  </si>
  <si>
    <t xml:space="preserve">ЛМЗ 200х150-0,7-3000-ОЦ </t>
  </si>
  <si>
    <t>ЛМЗ 200х150-0,7-3000-ОЦ ЛИДЕР Лоток неперфорированный замковый</t>
  </si>
  <si>
    <t xml:space="preserve">ЛМЗ 200х150-1-3000-ОЦ </t>
  </si>
  <si>
    <t>ЛМЗ 200х150-1-3000-ОЦ ЛИДЕР Лоток неперфорированный замковый</t>
  </si>
  <si>
    <t xml:space="preserve">ЛМЗ 200х150-1,2-3000-ОЦ </t>
  </si>
  <si>
    <t>ЛМЗ 200х150-1,2-3000-ОЦ ЛИДЕР Лоток неперфорированный замковый</t>
  </si>
  <si>
    <t xml:space="preserve">ЛМЗ 200х150-1,5-3000-ОЦ </t>
  </si>
  <si>
    <t>ЛМЗ 200х150-1,5-3000-ОЦ ЛИДЕР Лоток неперфорированный замковый</t>
  </si>
  <si>
    <t xml:space="preserve">ЛМЗ 200х200-0,7-3000-ОЦ </t>
  </si>
  <si>
    <t>ЛМЗ 200х200-0,7-3000-ОЦ ЛИДЕР Лоток неперфорированный замковый</t>
  </si>
  <si>
    <t xml:space="preserve">ЛМЗ 200х200-1-3000-ОЦ </t>
  </si>
  <si>
    <t>ЛМЗ 200х200-1-3000-ОЦ ЛИДЕР Лоток неперфорированный замковый</t>
  </si>
  <si>
    <t xml:space="preserve">ЛМЗ 200х200-1,2-3000-ОЦ </t>
  </si>
  <si>
    <t>ЛМЗ 200х200-1,2-3000-ОЦ ЛИДЕР Лоток неперфорированный замковый</t>
  </si>
  <si>
    <t xml:space="preserve">ЛМЗ 200х200-1,5-3000-ОЦ </t>
  </si>
  <si>
    <t>ЛМЗ 200х200-1,5-3000-ОЦ ЛИДЕР Лоток неперфорированный замковый</t>
  </si>
  <si>
    <t xml:space="preserve">ЛМЗ 300х50-0,7-3000-ОЦ </t>
  </si>
  <si>
    <t>ЛМЗ 300х50-0,7-3000-ОЦ ЛИДЕР Лоток неперфорированный замковый</t>
  </si>
  <si>
    <t xml:space="preserve">ЛМЗ 300х50-1-3000-ОЦ </t>
  </si>
  <si>
    <t>ЛМЗ 300х50-1-3000-ОЦ ЛИДЕР Лоток неперфорированный замковый</t>
  </si>
  <si>
    <t xml:space="preserve">ЛМЗ 300х50-1,2-3000-ОЦ </t>
  </si>
  <si>
    <t>ЛМЗ 300х50-1,2-3000-ОЦ ЛИДЕР Лоток неперфорированный замковый</t>
  </si>
  <si>
    <t xml:space="preserve">ЛМЗ 300х50-1,5-3000-ОЦ </t>
  </si>
  <si>
    <t>ЛМЗ 300х50-1,5-3000-ОЦ ЛИДЕР Лоток неперфорированный замковый</t>
  </si>
  <si>
    <t xml:space="preserve">ЛМЗ 300х60-0,7-3000-ОЦ </t>
  </si>
  <si>
    <t>ЛМЗ 300х60-0,7-3000-ОЦ ЛИДЕР Лоток неперфорированный замковый</t>
  </si>
  <si>
    <t xml:space="preserve">ЛМЗ 300х60-1-3000-ОЦ </t>
  </si>
  <si>
    <t>ЛМЗ 300х60-1-3000-ОЦ ЛИДЕР Лоток неперфорированный замковый</t>
  </si>
  <si>
    <t xml:space="preserve">ЛМЗ 300х60-1,2-3000-ОЦ </t>
  </si>
  <si>
    <t>ЛМЗ 300х60-1,2-3000-ОЦ ЛИДЕР Лоток неперфорированный замковый</t>
  </si>
  <si>
    <t xml:space="preserve">ЛМЗ 300х60-1,5-3000-ОЦ </t>
  </si>
  <si>
    <t>ЛМЗ 300х60-1,5-3000-ОЦ ЛИДЕР Лоток неперфорированный замковый</t>
  </si>
  <si>
    <t xml:space="preserve">ЛМЗ 300х70-0,7-3000-ОЦ </t>
  </si>
  <si>
    <t>ЛМЗ 300х70-0,7-3000-ОЦ ЛИДЕР Лоток неперфорированный замковый</t>
  </si>
  <si>
    <t xml:space="preserve">ЛМЗ 300х70-1-3000-ОЦ </t>
  </si>
  <si>
    <t>ЛМЗ 300х70-1-3000-ОЦ ЛИДЕР Лоток неперфорированный замковый</t>
  </si>
  <si>
    <t xml:space="preserve">ЛМЗ 300х70-1,2-3000-ОЦ </t>
  </si>
  <si>
    <t>ЛМЗ 300х70-1,2-3000-ОЦ ЛИДЕР Лоток неперфорированный замковый</t>
  </si>
  <si>
    <t xml:space="preserve">ЛМЗ 300х70-1,5-3000-ОЦ </t>
  </si>
  <si>
    <t>ЛМЗ 300х70-1,5-3000-ОЦ ЛИДЕР Лоток неперфорированный замковый</t>
  </si>
  <si>
    <t xml:space="preserve">ЛМЗ 300х80-0,7-3000-ОЦ </t>
  </si>
  <si>
    <t>ЛМЗ 300х80-0,7-3000-ОЦ ЛИДЕР Лоток неперфорированный замковый</t>
  </si>
  <si>
    <t xml:space="preserve">ЛМЗ 300х80-1-3000-ОЦ </t>
  </si>
  <si>
    <t>ЛМЗ 300х80-1-3000-ОЦ ЛИДЕР Лоток неперфорированный замковый</t>
  </si>
  <si>
    <t xml:space="preserve">ЛМЗ 300х80-1,2-3000-ОЦ </t>
  </si>
  <si>
    <t>ЛМЗ 300х80-1,2-3000-ОЦ ЛИДЕР Лоток неперфорированный замковый</t>
  </si>
  <si>
    <t xml:space="preserve">ЛМЗ 300х80-1,5-3000-ОЦ </t>
  </si>
  <si>
    <t>ЛМЗ 300х80-1,5-3000-ОЦ ЛИДЕР Лоток неперфорированный замковый</t>
  </si>
  <si>
    <t xml:space="preserve">ЛМЗ 300х100-0,7-3000-ОЦ </t>
  </si>
  <si>
    <t>ЛМЗ 300х100-0,7-3000-ОЦ ЛИДЕР Лоток неперфорированный замковый</t>
  </si>
  <si>
    <t>ЛМЗ 300х100-1-3000-ОЦ</t>
  </si>
  <si>
    <t>ЛМЗ 300х100-1-3000-ОЦ ЛИДЕР Лоток неперфорированный замковый</t>
  </si>
  <si>
    <t xml:space="preserve">ЛМЗ 300х100-1,2-3000-ОЦ </t>
  </si>
  <si>
    <t>ЛМЗ 300х100-1,2-3000-ОЦ ЛИДЕР Лоток неперфорированный замковый</t>
  </si>
  <si>
    <t xml:space="preserve">ЛМЗ 300х100-1,5-3000-ОЦ </t>
  </si>
  <si>
    <t>ЛМЗ 300х100-1,5-3000-ОЦ ЛИДЕР Лоток неперфорированный замковый</t>
  </si>
  <si>
    <t xml:space="preserve">ЛМЗ 300х150-0,7-3000-ОЦ </t>
  </si>
  <si>
    <t>ЛМЗ 300х150-0,7-3000-ОЦ ЛИДЕР Лоток неперфорированный замковый</t>
  </si>
  <si>
    <t xml:space="preserve">ЛМЗ 300х150-1-3000-ОЦ </t>
  </si>
  <si>
    <t>ЛМЗ 300х150-1-3000-ОЦ ЛИДЕР Лоток неперфорированный замковый</t>
  </si>
  <si>
    <t xml:space="preserve">ЛМЗ 300х150-1,2-3000-ОЦ </t>
  </si>
  <si>
    <t>ЛМЗ 300х150-1,2-3000-ОЦ ЛИДЕР Лоток неперфорированный замковый</t>
  </si>
  <si>
    <t xml:space="preserve">ЛМЗ 300х150-1,5-3000-ОЦ </t>
  </si>
  <si>
    <t>ЛМЗ 300х150-1,5-3000-ОЦ ЛИДЕР Лоток неперфорированный замковый</t>
  </si>
  <si>
    <t xml:space="preserve">ЛМЗ 300х200-0,7-3000-ОЦ </t>
  </si>
  <si>
    <t>ЛМЗ 300х200-0,7-3000-ОЦ ЛИДЕР Лоток неперфорированный замковый</t>
  </si>
  <si>
    <t xml:space="preserve">ЛМЗ 300х200-1-3000-ОЦ </t>
  </si>
  <si>
    <t>ЛМЗ 300х200-1-3000-ОЦ ЛИДЕР Лоток неперфорированный замковый</t>
  </si>
  <si>
    <t xml:space="preserve">ЛМЗ 300х200-1,2-3000-ОЦ </t>
  </si>
  <si>
    <t>ЛМЗ 300х200-1,2-3000-ОЦ ЛИДЕР Лоток неперфорированный замковый</t>
  </si>
  <si>
    <t xml:space="preserve">ЛМЗ 300х200-1,5-3000-ОЦ </t>
  </si>
  <si>
    <t>ЛМЗ 300х200-1,5-3000-ОЦ ЛИДЕР Лоток неперфорированный замковый</t>
  </si>
  <si>
    <t xml:space="preserve">ЛМЗ 400х50-0,7-3000-ОЦ </t>
  </si>
  <si>
    <t>ЛМЗ 400х50-0,7-3000-ОЦ ЛИДЕР Лоток неперфорированный замковый</t>
  </si>
  <si>
    <t xml:space="preserve">ЛМЗ 400х50-1-3000-ОЦ </t>
  </si>
  <si>
    <t>ЛМЗ 400х50-1-3000-ОЦ ЛИДЕР Лоток неперфорированный замковый</t>
  </si>
  <si>
    <t xml:space="preserve">ЛМЗ 400х50-1,2-3000-ОЦ </t>
  </si>
  <si>
    <t>ЛМЗ 400х50-1,2-3000-ОЦ ЛИДЕР Лоток неперфорированный замковый</t>
  </si>
  <si>
    <t xml:space="preserve">ЛМЗ 400х50-1,5-3000-ОЦ </t>
  </si>
  <si>
    <t>ЛМЗ 400х50-1,5-3000-ОЦ ЛИДЕР Лоток неперфорированный замковый</t>
  </si>
  <si>
    <t xml:space="preserve">ЛМЗ 400х60-0,7-3000-ОЦ </t>
  </si>
  <si>
    <t>ЛМЗ 400х60-0,7-3000-ОЦ ЛИДЕР Лоток неперфорированный замковый</t>
  </si>
  <si>
    <t xml:space="preserve">ЛМЗ 400х60-1-3000-ОЦ </t>
  </si>
  <si>
    <t>ЛМЗ 400х60-1-3000-ОЦ ЛИДЕР Лоток неперфорированный замковый</t>
  </si>
  <si>
    <t xml:space="preserve">ЛМЗ 400х60-1,2-3000-ОЦ </t>
  </si>
  <si>
    <t>ЛМЗ 400х60-1,2-3000-ОЦ ЛИДЕР Лоток неперфорированный замковый</t>
  </si>
  <si>
    <t xml:space="preserve">ЛМЗ 400х60-1,5-3000-ОЦ </t>
  </si>
  <si>
    <t>ЛМЗ 400х60-1,5-3000-ОЦ ЛИДЕР Лоток неперфорированный замковый</t>
  </si>
  <si>
    <t xml:space="preserve">ЛМЗ 400х70-0,7-3000-ОЦ </t>
  </si>
  <si>
    <t>ЛМЗ 400х70-0,7-3000-ОЦ ЛИДЕР Лоток неперфорированный замковый</t>
  </si>
  <si>
    <t xml:space="preserve">ЛМЗ 400х70-1-3000-ОЦ </t>
  </si>
  <si>
    <t>ЛМЗ 400х70-1-3000-ОЦ ЛИДЕР Лоток неперфорированный замковый</t>
  </si>
  <si>
    <t xml:space="preserve">ЛМЗ 400х70-1,2-3000-ОЦ </t>
  </si>
  <si>
    <t>ЛМЗ 400х70-1,2-3000-ОЦ ЛИДЕР Лоток неперфорированный замковый</t>
  </si>
  <si>
    <t xml:space="preserve">ЛМЗ 400х70-1,5-3000-ОЦ </t>
  </si>
  <si>
    <t>ЛМЗ 400х70-1,5-3000-ОЦ ЛИДЕР Лоток неперфорированный замковый</t>
  </si>
  <si>
    <t xml:space="preserve">ЛМЗ 400х80-0,7-3000-ОЦ </t>
  </si>
  <si>
    <t>ЛМЗ 400х80-0,7-3000-ОЦ ЛИДЕР Лоток неперфорированный замковый</t>
  </si>
  <si>
    <t xml:space="preserve">ЛМЗ 400х80-1-3000-ОЦ </t>
  </si>
  <si>
    <t>ЛМЗ 400х80-1-3000-ОЦ ЛИДЕР Лоток неперфорированный замковый</t>
  </si>
  <si>
    <t xml:space="preserve">ЛМЗ 400х80-1,2-3000-ОЦ </t>
  </si>
  <si>
    <t>ЛМЗ 400х80-1,2-3000-ОЦ ЛИДЕР Лоток неперфорированный замковый</t>
  </si>
  <si>
    <t xml:space="preserve">ЛМЗ 400х80-1,5-3000-ОЦ </t>
  </si>
  <si>
    <t>ЛМЗ 400х80-1,5-3000-ОЦ ЛИДЕР Лоток неперфорированный замковый</t>
  </si>
  <si>
    <t xml:space="preserve">ЛМЗ 400х100-0,7-3000-ОЦ </t>
  </si>
  <si>
    <t>ЛМЗ 400х100-0,7-3000-ОЦ ЛИДЕР Лоток неперфорированный замковый</t>
  </si>
  <si>
    <t xml:space="preserve">ЛМЗ 400х100-1-3000-ОЦ </t>
  </si>
  <si>
    <t>ЛМЗ 400х100-1-3000-ОЦ ЛИДЕР Лоток неперфорированный замковый</t>
  </si>
  <si>
    <t xml:space="preserve">ЛМЗ 400х100-1,2-3000-ОЦ </t>
  </si>
  <si>
    <t>ЛМЗ 400х100-1,2-3000-ОЦ ЛИДЕР Лоток неперфорированный замковый</t>
  </si>
  <si>
    <t xml:space="preserve">ЛМЗ 400х100-1,5-3000-ОЦ </t>
  </si>
  <si>
    <t>ЛМЗ 400х100-1,5-3000-ОЦ ЛИДЕР Лоток неперфорированный замковый</t>
  </si>
  <si>
    <t xml:space="preserve">ЛМЗ 400х150-0,7-3000-ОЦ </t>
  </si>
  <si>
    <t>ЛМЗ 400х150-0,7-3000-ОЦ ЛИДЕР Лоток неперфорированный замковый</t>
  </si>
  <si>
    <t xml:space="preserve">ЛМЗ 400х150-1-3000-ОЦ </t>
  </si>
  <si>
    <t>ЛМЗ 400х150-1-3000-ОЦ ЛИДЕР Лоток неперфорированный замковый</t>
  </si>
  <si>
    <t xml:space="preserve">ЛМЗ 400х150-1,2-3000-ОЦ </t>
  </si>
  <si>
    <t>ЛМЗ 400х150-1,2-3000-ОЦ ЛИДЕР Лоток неперфорированный замковый</t>
  </si>
  <si>
    <t xml:space="preserve">ЛМЗ 400х150-1,5-3000-ОЦ </t>
  </si>
  <si>
    <t>ЛМЗ 400х150-1,5-3000-ОЦ ЛИДЕР Лоток неперфорированный замковый</t>
  </si>
  <si>
    <t xml:space="preserve">ЛМЗ 400х200-0,7-3000-ОЦ </t>
  </si>
  <si>
    <t>ЛМЗ 400х200-0,7-3000-ОЦ ЛИДЕР Лоток неперфорированный замковый</t>
  </si>
  <si>
    <t xml:space="preserve">ЛМЗ 400х200-1-3000-ОЦ </t>
  </si>
  <si>
    <t>ЛМЗ 400х200-1-3000-ОЦ ЛИДЕР Лоток неперфорированный замковый</t>
  </si>
  <si>
    <t xml:space="preserve">ЛМЗ 400х200-1,2-3000-ОЦ </t>
  </si>
  <si>
    <t>ЛМЗ 400х200-1,2-3000-ОЦ ЛИДЕР Лоток неперфорированный замковый</t>
  </si>
  <si>
    <t xml:space="preserve">ЛМЗ 400х200-1,5-3000-ОЦ </t>
  </si>
  <si>
    <t>ЛМЗ 400х200-1,5-3000-ОЦ ЛИДЕР Лоток неперфорированный замковый</t>
  </si>
  <si>
    <t xml:space="preserve">ЛМЗ 500х50-1-3000-ОЦ </t>
  </si>
  <si>
    <t>ЛМЗ 500х50-1-3000-ОЦ ЛИДЕР Лоток неперфорированный замковый</t>
  </si>
  <si>
    <t xml:space="preserve">ЛМЗ 500х50-1,2-3000-ОЦ </t>
  </si>
  <si>
    <t>ЛМЗ 500х50-1,2-3000-ОЦ ЛИДЕР Лоток неперфорированный замковый</t>
  </si>
  <si>
    <t xml:space="preserve">ЛМЗ 500х50-1,5-3000-ОЦ </t>
  </si>
  <si>
    <t>ЛМЗ 500х50-1,5-3000-ОЦ ЛИДЕР Лоток неперфорированный замковый</t>
  </si>
  <si>
    <t xml:space="preserve">ЛМЗ 500х60-1-3000-ОЦ </t>
  </si>
  <si>
    <t>ЛМЗ 500х60-1-3000-ОЦ ЛИДЕР Лоток неперфорированный замковый</t>
  </si>
  <si>
    <t xml:space="preserve">ЛМЗ 500х60-1,2-3000-ОЦ </t>
  </si>
  <si>
    <t>ЛМЗ 500х60-1,2-3000-ОЦ ЛИДЕР Лоток неперфорированный замковый</t>
  </si>
  <si>
    <t xml:space="preserve">ЛМЗ 500х60-1,5-3000-ОЦ </t>
  </si>
  <si>
    <t>ЛМЗ 500х60-1,5-3000-ОЦ ЛИДЕР Лоток неперфорированный замковый</t>
  </si>
  <si>
    <t xml:space="preserve">ЛМЗ 500х70-1-3000-ОЦ </t>
  </si>
  <si>
    <t>ЛМЗ 500х70-1-3000-ОЦ ЛИДЕР Лоток неперфорированный замковый</t>
  </si>
  <si>
    <t xml:space="preserve">ЛМЗ 500х70-1,2-3000-ОЦ </t>
  </si>
  <si>
    <t>ЛМЗ 500х70-1,2-3000-ОЦ ЛИДЕР Лоток неперфорированный замковый</t>
  </si>
  <si>
    <t xml:space="preserve">ЛМЗ 500х70-1,5-3000-ОЦ </t>
  </si>
  <si>
    <t>ЛМЗ 500х70-1,5-3000-ОЦ ЛИДЕР Лоток неперфорированный замковый</t>
  </si>
  <si>
    <t xml:space="preserve">ЛМЗ 500х80-1-3000-ОЦ </t>
  </si>
  <si>
    <t>ЛМЗ 500х80-1-3000-ОЦ ЛИДЕР Лоток неперфорированный замковый</t>
  </si>
  <si>
    <t xml:space="preserve">ЛМЗ 500х80-1,2-3000-ОЦ </t>
  </si>
  <si>
    <t>ЛМЗ 500х80-1,2-3000-ОЦ ЛИДЕР Лоток неперфорированный замковый</t>
  </si>
  <si>
    <t xml:space="preserve">ЛМЗ 500х80-1,5-3000-ОЦ </t>
  </si>
  <si>
    <t>ЛМЗ 500х80-1,5-3000-ОЦ ЛИДЕР Лоток неперфорированный замковый</t>
  </si>
  <si>
    <t xml:space="preserve">ЛМЗ 500х100-1-3000-ОЦ </t>
  </si>
  <si>
    <t>ЛМЗ 500х100-1-3000-ОЦ ЛИДЕР Лоток неперфорированный замковый</t>
  </si>
  <si>
    <t xml:space="preserve">ЛМЗ 500х100-1,2-3000-ОЦ </t>
  </si>
  <si>
    <t>ЛМЗ 500х100-1,2-3000-ОЦ ЛИДЕР Лоток неперфорированный замковый</t>
  </si>
  <si>
    <t xml:space="preserve">ЛМЗ 500х100-1,5-3000-ОЦ </t>
  </si>
  <si>
    <t>ЛМЗ 500х100-1,5-3000-ОЦ ЛИДЕР Лоток неперфорированный замковый</t>
  </si>
  <si>
    <t xml:space="preserve">ЛМЗ 500х150-1-3000-ОЦ </t>
  </si>
  <si>
    <t>ЛМЗ 500х150-1-3000-ОЦ ЛИДЕР Лоток неперфорированный замковый</t>
  </si>
  <si>
    <t xml:space="preserve">ЛМЗ 500х150-1,2-3000-ОЦ </t>
  </si>
  <si>
    <t>ЛМЗ 500х150-1,2-3000-ОЦ ЛИДЕР Лоток неперфорированный замковый</t>
  </si>
  <si>
    <t xml:space="preserve">ЛМЗ 500х150-1,5-3000-ОЦ </t>
  </si>
  <si>
    <t>ЛМЗ 500х150-1,5-3000-ОЦ ЛИДЕР Лоток неперфорированный замковый</t>
  </si>
  <si>
    <t xml:space="preserve">ЛМЗ 500х200-1-3000-ОЦ </t>
  </si>
  <si>
    <t>ЛМЗ 500х200-1-3000-ОЦ ЛИДЕР Лоток неперфорированный замковый</t>
  </si>
  <si>
    <t xml:space="preserve">ЛМЗ 500х200-1,2-3000-ОЦ </t>
  </si>
  <si>
    <t>ЛМЗ 500х200-1,2-3000-ОЦ ЛИДЕР Лоток неперфорированный замковый</t>
  </si>
  <si>
    <t xml:space="preserve">ЛМЗ 500х200-1,5-3000-ОЦ </t>
  </si>
  <si>
    <t>ЛМЗ 500х200-1,5-3000-ОЦ ЛИДЕР Лоток неперфорированный замковый</t>
  </si>
  <si>
    <t xml:space="preserve">ЛМЗ 600х50-1-3000-ОЦ </t>
  </si>
  <si>
    <t>ЛМЗ 600х50-1-3000-ОЦ ЛИДЕР Лоток неперфорированный замковый</t>
  </si>
  <si>
    <t xml:space="preserve">ЛМЗ 600х50-1,2-3000-ОЦ </t>
  </si>
  <si>
    <t>ЛМЗ 600х50-1,2-3000-ОЦ ЛИДЕР Лоток неперфорированный замковый</t>
  </si>
  <si>
    <t xml:space="preserve">ЛМЗ 600х50-1,5-3000-ОЦ </t>
  </si>
  <si>
    <t>ЛМЗ 600х50-1,5-3000-ОЦ ЛИДЕР Лоток неперфорированный замковый</t>
  </si>
  <si>
    <t>ЛМЗ 600х60-1-3000-ОЦ</t>
  </si>
  <si>
    <t>ЛМЗ 600х60-1-3000-ОЦ ЛИДЕР Лоток неперфорированный замковый</t>
  </si>
  <si>
    <t xml:space="preserve">ЛМЗ 600х60-1,2-3000-ОЦ </t>
  </si>
  <si>
    <t>ЛМЗ 600х60-1,2-3000-ОЦ ЛИДЕР Лоток неперфорированный замковый</t>
  </si>
  <si>
    <t xml:space="preserve">ЛМЗ 600х60-1,5-3000-ОЦ </t>
  </si>
  <si>
    <t>ЛМЗ 600х60-1,5-3000-ОЦ ЛИДЕР Лоток неперфорированный замковый</t>
  </si>
  <si>
    <t xml:space="preserve">ЛМЗ 600х70-1-3000-ОЦ </t>
  </si>
  <si>
    <t>ЛМЗ 600х70-1-3000-ОЦ ЛИДЕР Лоток неперфорированный замковый</t>
  </si>
  <si>
    <t xml:space="preserve">ЛМЗ 600х70-1,2-3000-ОЦ </t>
  </si>
  <si>
    <t>ЛМЗ 600х70-1,2-3000-ОЦ ЛИДЕР Лоток неперфорированный замковый</t>
  </si>
  <si>
    <t xml:space="preserve">ЛМЗ 600х70-1,5-3000-ОЦ </t>
  </si>
  <si>
    <t>ЛМЗ 600х70-1,5-3000-ОЦ ЛИДЕР Лоток неперфорированный замковый</t>
  </si>
  <si>
    <t xml:space="preserve">ЛМЗ 600х80-1-3000-ОЦ </t>
  </si>
  <si>
    <t>ЛМЗ 600х80-1-3000-ОЦ ЛИДЕР Лоток неперфорированный замковый</t>
  </si>
  <si>
    <t xml:space="preserve">ЛМЗ 600х80-1,2-3000-ОЦ </t>
  </si>
  <si>
    <t>ЛМЗ 600х80-1,2-3000-ОЦ ЛИДЕР Лоток неперфорированный замковый</t>
  </si>
  <si>
    <t xml:space="preserve">ЛМЗ 600х80-1,5-3000-ОЦ </t>
  </si>
  <si>
    <t>ЛМЗ 600х80-1,5-3000-ОЦ ЛИДЕР Лоток неперфорированный замковый</t>
  </si>
  <si>
    <t xml:space="preserve">ЛМЗ 600х100-1-3000-ОЦ </t>
  </si>
  <si>
    <t>ЛМЗ 600х100-1-3000-ОЦ ЛИДЕР Лоток неперфорированный замковый</t>
  </si>
  <si>
    <t xml:space="preserve">ЛМЗ 600х100-1,2-3000-ОЦ </t>
  </si>
  <si>
    <t>ЛМЗ 600х100-1,2-3000-ОЦ ЛИДЕР Лоток неперфорированный замковый</t>
  </si>
  <si>
    <t xml:space="preserve">ЛМЗ 600х100-1,5-3000-ОЦ </t>
  </si>
  <si>
    <t>ЛМЗ 600х100-1,5-3000-ОЦ ЛИДЕР Лоток неперфорированный замковый</t>
  </si>
  <si>
    <t xml:space="preserve">ЛМЗ 600х150-1-3000-ОЦ </t>
  </si>
  <si>
    <t>ЛМЗ 600х150-1-3000-ОЦ ЛИДЕР Лоток неперфорированный замковый</t>
  </si>
  <si>
    <t xml:space="preserve">ЛМЗ 600х150-1,2-3000-ОЦ </t>
  </si>
  <si>
    <t>ЛМЗ 600х150-1,2-3000-ОЦ ЛИДЕР Лоток неперфорированный замковый</t>
  </si>
  <si>
    <t xml:space="preserve">ЛМЗ 600х150-1,5-3000-ОЦ </t>
  </si>
  <si>
    <t>ЛМЗ 600х150-1,5-3000-ОЦ ЛИДЕР Лоток неперфорированный замковый</t>
  </si>
  <si>
    <t xml:space="preserve">ЛМЗ 600х200-1-3000-ОЦ </t>
  </si>
  <si>
    <t>ЛМЗ 600х200-1-3000-ОЦ ЛИДЕР Лоток неперфорированный замковый</t>
  </si>
  <si>
    <t xml:space="preserve">ЛМЗ 600х200-1,2-3000-ОЦ </t>
  </si>
  <si>
    <t>ЛМЗ 600х200-1,2-3000-ОЦ ЛИДЕР Лоток неперфорированный замковый</t>
  </si>
  <si>
    <t xml:space="preserve">ЛМЗ 600х200-1,5-3000-ОЦ </t>
  </si>
  <si>
    <t>ЛМЗ 600х200-1,5-3000-ОЦ ЛИДЕР Лоток неперфорированный замковый</t>
  </si>
  <si>
    <t>СВ 100</t>
  </si>
  <si>
    <t>СВ 150</t>
  </si>
  <si>
    <t>СВ 200</t>
  </si>
  <si>
    <t>СВ 300</t>
  </si>
  <si>
    <t>СВ 400</t>
  </si>
  <si>
    <t>СВ 500</t>
  </si>
  <si>
    <t>СВ 600</t>
  </si>
  <si>
    <t>СВ 500 ЛИДЕР Скоба внутренняя</t>
  </si>
  <si>
    <t>СВ 600 ЛИДЕР Скоба внутренняя</t>
  </si>
  <si>
    <t>НЛ-ПР</t>
  </si>
  <si>
    <t>НЛ-ПР Прижим для лестничного лотка (комплект)</t>
  </si>
  <si>
    <t>Вспомогательные крепления  "ЛИДЕР"     (оцинкованная сталь)</t>
  </si>
  <si>
    <t>Заглушки</t>
  </si>
  <si>
    <t>Струбцины, Кронштейны к профнастилу</t>
  </si>
  <si>
    <t>БМ8х14ПН</t>
  </si>
  <si>
    <t>БМ8х14ПН ЛИДЕР Болт М8х14 полнонарезной (DIN 933)</t>
  </si>
  <si>
    <t>КС6х10</t>
  </si>
  <si>
    <t xml:space="preserve">КВ8 1000 </t>
  </si>
  <si>
    <t>КВ8 1000 ЛИДЕР Консоль вертикальная 1000мм</t>
  </si>
  <si>
    <t>БМ8х30ПН</t>
  </si>
  <si>
    <t>БМ8х30ПН ЛИДЕР Болт М8х30 полнонарезной (DIN 933)</t>
  </si>
  <si>
    <t>ПЛЛ-70.50 ЛИДЕР Лоток проволочный 70х50х3000</t>
  </si>
  <si>
    <t>ПЛЛ-100.105 ЛИДЕР Лоток проволочный 100х105х3000</t>
  </si>
  <si>
    <t>ПЛЛ-125.105 ЛИДЕР Лоток проволочный 125х105х3000</t>
  </si>
  <si>
    <t xml:space="preserve">Аксессуары для проволочного лотка ЛИДЕР                                               </t>
  </si>
  <si>
    <t xml:space="preserve">   Нержавеющие аксессуары  &gt;&gt;&gt;&gt;</t>
  </si>
  <si>
    <t>ПЛП 30-0,7</t>
  </si>
  <si>
    <t>ПЛП 30-3000-0,7-ОЦ ЛИДЕР Перегородка в лоток перфорированная В30мм</t>
  </si>
  <si>
    <t>ПЛП 50-3000-0,7-ОЦ ЛИДЕР Перегородка в лоток перфорированная В50мм</t>
  </si>
  <si>
    <t>ПЛП 65-3000-0,7-ОЦ ЛИДЕР Перегородка в лоток перфорированная В65мм</t>
  </si>
  <si>
    <t>ПЛП 70-3000-0,7-ОЦ ЛИДЕР Перегородка в лоток перфорированная В70мм</t>
  </si>
  <si>
    <t>ПЛП 80-3000-0,7-ОЦ ЛИДЕР Перегородка в лоток перфорированная В80мм</t>
  </si>
  <si>
    <t>ПЛП 100-3000-0,7-ОЦ ЛИДЕР Перегородка в лоток перфорированная В100мм</t>
  </si>
  <si>
    <t>ПЛП 150-3000-0,7-ОЦ ЛИДЕР Перегородка в лоток перфорированная В150мм</t>
  </si>
  <si>
    <t>ПЛП 200-3000-0,7-ОЦ ЛИДЕР Перегородка в лоток перфорированная В200мм</t>
  </si>
  <si>
    <t>СНП-400</t>
  </si>
  <si>
    <t>СНП-1000</t>
  </si>
  <si>
    <t>ПЛЛУ-200.60 ЛИДЕР Лоток проволочный усиленный 200х60х3000</t>
  </si>
  <si>
    <t>ПЛЛУ-300.60 ЛИДЕР Лоток проволочный усиленный 300х60х3000</t>
  </si>
  <si>
    <t>ГМ12СБ</t>
  </si>
  <si>
    <t>К-12М8 ЛИДЕР Крепление к  профнастилу М8</t>
  </si>
  <si>
    <t>К-12М10 ЛИДЕР Крепление профнастилу М10</t>
  </si>
  <si>
    <t>Кронштейны и  консоли</t>
  </si>
  <si>
    <t>СП-41х21х1,5</t>
  </si>
  <si>
    <t>Страт-профиль (траверса) 3000 мм 41х21х1,5</t>
  </si>
  <si>
    <t>СП-41х21х2</t>
  </si>
  <si>
    <t>Страт-профиль (траверса) 3000 мм 41х21х2</t>
  </si>
  <si>
    <t>СП-41х41х1,5</t>
  </si>
  <si>
    <t>Страт-профиль (траверса) 3000 мм 41х41х1,5</t>
  </si>
  <si>
    <t>СП-41х41х2</t>
  </si>
  <si>
    <t>Страт-профиль (траверса) 3000 мм 41х41х2</t>
  </si>
  <si>
    <t>КВС1 400</t>
  </si>
  <si>
    <t>КВС1 600</t>
  </si>
  <si>
    <t>КВС1 800</t>
  </si>
  <si>
    <t>КВС1 1000</t>
  </si>
  <si>
    <t>КВС1 1200</t>
  </si>
  <si>
    <t>КВС1 1500</t>
  </si>
  <si>
    <t>КВС1 1800</t>
  </si>
  <si>
    <t>КВС1 2000</t>
  </si>
  <si>
    <t>КВС1 2200</t>
  </si>
  <si>
    <t>КВС1 2400</t>
  </si>
  <si>
    <t>КВС1 2600</t>
  </si>
  <si>
    <t>КВС1 3000</t>
  </si>
  <si>
    <t>КВС2 600</t>
  </si>
  <si>
    <t>КВС2 800</t>
  </si>
  <si>
    <t>КВС2 1000</t>
  </si>
  <si>
    <t>КВС2 1200</t>
  </si>
  <si>
    <t>КВС2 1500</t>
  </si>
  <si>
    <t>КВС2 1800</t>
  </si>
  <si>
    <t>КВС2 2000</t>
  </si>
  <si>
    <t>КВС2 2200</t>
  </si>
  <si>
    <t>КВС2 2400</t>
  </si>
  <si>
    <t>КВС2 2600</t>
  </si>
  <si>
    <t>КВС2 3000</t>
  </si>
  <si>
    <t>КВС2 400</t>
  </si>
  <si>
    <t xml:space="preserve">КВ3 2600 </t>
  </si>
  <si>
    <t xml:space="preserve">КВ3 3000 </t>
  </si>
  <si>
    <t>КВ3 2600 ЛИДЕР Консоль вертикальная 2600мм</t>
  </si>
  <si>
    <t>КВ3 3000 ЛИДЕР Консоль вертикальная 3000мм</t>
  </si>
  <si>
    <t>СНП-200</t>
  </si>
  <si>
    <t>СНП-600</t>
  </si>
  <si>
    <t>СНП-800</t>
  </si>
  <si>
    <t>СНП-600 ЛИДЕР Стойка настенно-потолочная 600мм</t>
  </si>
  <si>
    <t>СНП-800 ЛИДЕР Стойка настенно-потолочная 800мм</t>
  </si>
  <si>
    <t>СНП-1200</t>
  </si>
  <si>
    <t>СНП-1200 ЛИДЕР Стойка настенно-потолочная 1200мм</t>
  </si>
  <si>
    <t>СНП-1400</t>
  </si>
  <si>
    <t>СНП-1800 ЛИДЕР Стойка настенно-потолочная 1800мм</t>
  </si>
  <si>
    <t>СНП-1800</t>
  </si>
  <si>
    <t>СНП-2000</t>
  </si>
  <si>
    <t>СНП-2400</t>
  </si>
  <si>
    <t>СНП-3000</t>
  </si>
  <si>
    <t>СНП-1400 ЛИДЕР Стойка настенно-потолочная 1400мм</t>
  </si>
  <si>
    <t>СНП-2000 ЛИДЕР Стойка настенно-потолочная 2000мм</t>
  </si>
  <si>
    <t>СНП-2400 ЛИДЕР Стойка настенно-потолочная 2400мм</t>
  </si>
  <si>
    <t>СНП-200 ЛИДЕР Стойка настенно-потолочная 200мм</t>
  </si>
  <si>
    <t xml:space="preserve">КВ3 300 </t>
  </si>
  <si>
    <t xml:space="preserve">КВ3 2700 </t>
  </si>
  <si>
    <t>КВ3 2700 ЛИДЕР Консоль вертикальная 2700мм</t>
  </si>
  <si>
    <t xml:space="preserve">КВ3 2500 </t>
  </si>
  <si>
    <t>КВ3 2500 ЛИДЕР Консоль вертикальная 2500мм</t>
  </si>
  <si>
    <t xml:space="preserve">КВ8 300 </t>
  </si>
  <si>
    <t>КВ8 300 ЛИДЕР Консоль вертикальная 300мм</t>
  </si>
  <si>
    <t xml:space="preserve">КВ8 500 </t>
  </si>
  <si>
    <t>КВ8 500 ЛИДЕР Консоль вертикальная 500мм</t>
  </si>
  <si>
    <t xml:space="preserve">КВ8 2500 </t>
  </si>
  <si>
    <t>КВ8 2500 ЛИДЕР Консоль вертикальная 2500мм</t>
  </si>
  <si>
    <t xml:space="preserve">КВ8 2600 </t>
  </si>
  <si>
    <t xml:space="preserve">КВ8 2700 </t>
  </si>
  <si>
    <t xml:space="preserve">КВ8 3000 </t>
  </si>
  <si>
    <t>КВ8 2600 ЛИДЕР Консоль вертикальная 2600мм</t>
  </si>
  <si>
    <t>КВ8 2700 ЛИДЕР Консоль вертикальная 2700мм</t>
  </si>
  <si>
    <t>КВ8 3000 ЛИДЕР Консоль вертикальная 3000мм</t>
  </si>
  <si>
    <t xml:space="preserve">КВ9 300 </t>
  </si>
  <si>
    <t>КВ9 300 ЛИДЕР Консоль вертикальная 300мм</t>
  </si>
  <si>
    <t xml:space="preserve">КВ9 500 </t>
  </si>
  <si>
    <t>КВ9 500 ЛИДЕР Консоль вертикальная 600мм</t>
  </si>
  <si>
    <t xml:space="preserve">КВ9 1000 </t>
  </si>
  <si>
    <t>КВ9 1000 ЛИДЕР Консоль вертикальная 1000мм</t>
  </si>
  <si>
    <t>КВ9 1500</t>
  </si>
  <si>
    <t>КВ9 1500 ЛИДЕР Консоль вертикальная 1500мм</t>
  </si>
  <si>
    <t xml:space="preserve">КВ9 2000 </t>
  </si>
  <si>
    <t>КВ9 2000 ЛИДЕР Консоль вертикальная 2000мм</t>
  </si>
  <si>
    <t xml:space="preserve">КВ9 2500 </t>
  </si>
  <si>
    <t>КВ9 2500 ЛИДЕР Консоль вертикальная 2500мм</t>
  </si>
  <si>
    <t xml:space="preserve">КВ9 2600 </t>
  </si>
  <si>
    <t>КВ9 2600 ЛИДЕР Консоль вертикальная 2600мм</t>
  </si>
  <si>
    <t xml:space="preserve">КВ9 2700 </t>
  </si>
  <si>
    <t>КВ9 2700 ЛИДЕР Консоль вертикальная 2700мм</t>
  </si>
  <si>
    <t xml:space="preserve">КВ9 3000 </t>
  </si>
  <si>
    <t>КВ9 3000 ЛИДЕР Консоль вертикальная 3000мм</t>
  </si>
  <si>
    <t>НКС1-400</t>
  </si>
  <si>
    <t>НКС1-200</t>
  </si>
  <si>
    <t>НКС1-300</t>
  </si>
  <si>
    <t>НКС1-500</t>
  </si>
  <si>
    <t>НКС1-600</t>
  </si>
  <si>
    <t>НКС1-700</t>
  </si>
  <si>
    <t>НКС1-800</t>
  </si>
  <si>
    <t>НКС1-900</t>
  </si>
  <si>
    <t>НКС1-1000</t>
  </si>
  <si>
    <t>НКС1-200 Настенный кронштейн "Strut" 41х21х2,5</t>
  </si>
  <si>
    <t>НКС1-300 Настенный кронштейн "Strut" 41х21х2,5</t>
  </si>
  <si>
    <t>НКС1-400 Настенный кронштейн "Strut" 41х21х2,5</t>
  </si>
  <si>
    <t>НКС1-500 Настенный кронштейн "Strut" 41х21х2,5</t>
  </si>
  <si>
    <t>НКС1-600 Настенный кронштейн "Strut" 41х21х2,5</t>
  </si>
  <si>
    <t>НКС1-700 Настенный кронштейн "Strut" 41х21х2,5</t>
  </si>
  <si>
    <t>НКС1-800 Настенный кронштейн "Strut" 41х21х2,5</t>
  </si>
  <si>
    <t>НКС1-900 Настенный кронштейн "Strut" 41х21х2,5</t>
  </si>
  <si>
    <t>НКС1-1000 Настенный кронштейн "Strut" 41х21х2,5</t>
  </si>
  <si>
    <t>НКС2-200</t>
  </si>
  <si>
    <t>НКС2-300</t>
  </si>
  <si>
    <t>НКС2-400</t>
  </si>
  <si>
    <t>НКС2-500</t>
  </si>
  <si>
    <t>НКС2-600</t>
  </si>
  <si>
    <t>НКС2-700</t>
  </si>
  <si>
    <t>НКС2-800</t>
  </si>
  <si>
    <t>НКС2-900</t>
  </si>
  <si>
    <t>НКС2-1000</t>
  </si>
  <si>
    <t>НКС2-200 Настенный кронштейн "Strut" 41х21х2,5</t>
  </si>
  <si>
    <t>НКС2-300 Настенный кронштейн "Strut" 41х21х2,5</t>
  </si>
  <si>
    <t>НКС2-400 Настенный кронштейн "Strut" 41х21х2,5</t>
  </si>
  <si>
    <t>НКС2-500 Настенный кронштейн "Strut" 41х21х2,5</t>
  </si>
  <si>
    <t>НКС2-600 Настенный кронштейн "Strut" 41х21х2,5</t>
  </si>
  <si>
    <t>НКС2-700 Настенный кронштейн "Strut" 41х21х2,5</t>
  </si>
  <si>
    <t>НКС2-800 Настенный кронштейн "Strut" 41х21х2,5</t>
  </si>
  <si>
    <t>НКС2-900 Настенный кронштейн "Strut" 41х21х2,5</t>
  </si>
  <si>
    <t>НКС2-1000 Настенный кронштейн "Strut" 41х21х2,5</t>
  </si>
  <si>
    <t>НКУС2-200</t>
  </si>
  <si>
    <t>НКУС1-400</t>
  </si>
  <si>
    <t>НКУС1-400 Настенный кронштейн "Strut" 41х41х2,5</t>
  </si>
  <si>
    <t>НКУС1-500</t>
  </si>
  <si>
    <t>НКУС1-500 Настенный кронштейн "Strut" 41х41х2,5</t>
  </si>
  <si>
    <t>НКУС1-600</t>
  </si>
  <si>
    <t>НКУС1-600 Настенный кронштейн "Strut" 41х41х2,5</t>
  </si>
  <si>
    <t>НКУС1-700</t>
  </si>
  <si>
    <t>НКУС1-700 Настенный кронштейн "Strut" 41х41х2,5</t>
  </si>
  <si>
    <t>НКУС1-800</t>
  </si>
  <si>
    <t>НКУС1-800 Настенный кронштейн "Strut" 41х41х2,5</t>
  </si>
  <si>
    <t>НКУС1-900</t>
  </si>
  <si>
    <t>НКУС1-900 Настенный кронштейн "Strut" 41х41х2,5</t>
  </si>
  <si>
    <t>НКУС1-1000</t>
  </si>
  <si>
    <t>НКУС1-1000 Настенный кронштейн "Strut" 41х41х2,5</t>
  </si>
  <si>
    <t>НКУС2-200 Настенный кронштейн "Strut" 41х41х2,5</t>
  </si>
  <si>
    <t>НКУС2-300 Настенный кронштейн "Strut" 41х41х2,5</t>
  </si>
  <si>
    <t>НКУС1-200 Настенный кронштейн "Strut" 41х41х2,5</t>
  </si>
  <si>
    <t>НКУС1-300 Настенный кронштейн "Strut" 41х41х2,5</t>
  </si>
  <si>
    <t>НКУС1-200</t>
  </si>
  <si>
    <t>НКСУ1-300</t>
  </si>
  <si>
    <t>НКУС2-300</t>
  </si>
  <si>
    <t>НКУС2-400</t>
  </si>
  <si>
    <t>НКУС2-400 Настенный кронштейн "Strut" 41х41х2,5</t>
  </si>
  <si>
    <t>НКУС2-500</t>
  </si>
  <si>
    <t>НКУС2-500 Настенный кронштейн "Strut" 41х41х2,5</t>
  </si>
  <si>
    <t>НКУС2-600</t>
  </si>
  <si>
    <t>НКУС2-600 Настенный кронштейн "Strut" 41х41х2,5</t>
  </si>
  <si>
    <t>НКУС2-700</t>
  </si>
  <si>
    <t>НКУС2-700 Настенный кронштейн "Strut" 41х41х2,5</t>
  </si>
  <si>
    <t>НКУС2-800</t>
  </si>
  <si>
    <t>НКУС2-800 Настенный кронштейн "Strut" 41х41х2,5</t>
  </si>
  <si>
    <t>НКУС2-900</t>
  </si>
  <si>
    <t>НКУС2-900 Настенный кронштейн "Strut" 41х41х2,5</t>
  </si>
  <si>
    <t>НКУС2-1000</t>
  </si>
  <si>
    <t>НКУС2-1000 Настенный кронштейн "Strut" 41х41х2,5</t>
  </si>
  <si>
    <t xml:space="preserve">КВУ 400 </t>
  </si>
  <si>
    <t xml:space="preserve">КВУ 500 </t>
  </si>
  <si>
    <t xml:space="preserve">КВУ 600 </t>
  </si>
  <si>
    <t xml:space="preserve">КВУ 800 </t>
  </si>
  <si>
    <t xml:space="preserve">КВУ 1000 </t>
  </si>
  <si>
    <t xml:space="preserve">КВУ 1200 </t>
  </si>
  <si>
    <t xml:space="preserve">КВУ 1500 </t>
  </si>
  <si>
    <t xml:space="preserve">КВУ 1800 </t>
  </si>
  <si>
    <t xml:space="preserve">КВУ 2000 </t>
  </si>
  <si>
    <t xml:space="preserve">КВУ 2200 </t>
  </si>
  <si>
    <t xml:space="preserve">КВУ 2500 </t>
  </si>
  <si>
    <t xml:space="preserve">КВУ 2600 </t>
  </si>
  <si>
    <t xml:space="preserve">КВУ 2700 </t>
  </si>
  <si>
    <t xml:space="preserve">КВУ 3000 </t>
  </si>
  <si>
    <t xml:space="preserve">КВУ 300 </t>
  </si>
  <si>
    <t>КВУ 300 ЛИДЕР Консоль вертикальная усиленная 300мм</t>
  </si>
  <si>
    <t>КВУ 400 ЛИДЕР Консоль вертикальная усиленная 400мм</t>
  </si>
  <si>
    <t>КВУ 500 ЛИДЕР Консоль вертикальная усиленная 500мм</t>
  </si>
  <si>
    <t>КВУ 600 ЛИДЕР Консоль вертикальная усиленная 600мм</t>
  </si>
  <si>
    <t>КВУ 800 ЛИДЕР Консоль вертикальная усиленная 800мм</t>
  </si>
  <si>
    <t>КВУ 1000 ЛИДЕР Консоль вертикальная усиленная 1000мм</t>
  </si>
  <si>
    <t>КВУ 1200 ЛИДЕР Консоль вертикальная усиленная 1200мм</t>
  </si>
  <si>
    <t>КВУ 1500 ЛИДЕР Консоль вертикальная усиленная 1500мм</t>
  </si>
  <si>
    <t>КВУ 1800 ЛИДЕР Консоль вертикальная усиленная 1800мм</t>
  </si>
  <si>
    <t>КВУ 2000 ЛИДЕР Консоль вертикальная усиленная 2000мм</t>
  </si>
  <si>
    <t>КВУ 2200 ЛИДЕР Консоль вертикальная усиленная 2200мм</t>
  </si>
  <si>
    <t>КВУ 2500 ЛИДЕР Консоль вертикальная усиленная 2500мм</t>
  </si>
  <si>
    <t>КВУ 2600 ЛИДЕР Консоль вертикальная усиленная 2600мм</t>
  </si>
  <si>
    <t>КВУ 2700 ЛИДЕР Консоль вертикальная усиленная 2700мм</t>
  </si>
  <si>
    <t>КВУ 3000 ЛИДЕР Консоль вертикальная усиленная 3000мм</t>
  </si>
  <si>
    <t>КС6х10 Комплект соединительный 6х10 (Винт+гайкаМ6Сб)</t>
  </si>
  <si>
    <t>АБМ10х60</t>
  </si>
  <si>
    <t>АБМ10х60 ЛИДЕР Анкерный болт с гайкой</t>
  </si>
  <si>
    <t>Плоские углы и крышки</t>
  </si>
  <si>
    <t>Листовые лотки     
 Листовые лотки " ЛИДЕР"   изготавливаются из холоднокатной  малоуглеродистой рулонной стали  марки 08 ПС (ГОСТ 14918-80), толщиной 0,55-1,5мм, оцинкованной (метод Т.Сендзимира) Используются для  укладки и защиты кабельных линий и изолированных  проводов напряжением не более 1000в. на несущих конструкциях.</t>
  </si>
  <si>
    <r>
      <t>Прайс на кабеленесущие системы и аксессуары ТМ "ЛИДЕР"
Официальным дистрибьюторам значительные скидки.</t>
    </r>
    <r>
      <rPr>
        <sz val="7"/>
        <rFont val="Arial"/>
        <family val="2"/>
        <charset val="204"/>
      </rPr>
      <t xml:space="preserve">
</t>
    </r>
  </si>
  <si>
    <t>Углы и отводы НЛЗ-    С-спуск, П-подъем, У-угол, Т-отвод, Х-отвод</t>
  </si>
  <si>
    <t>Перейти на изделия из нержавеющей стали INOX &gt;&gt;&gt;&gt;</t>
  </si>
  <si>
    <t>ПШв1 40х40-1,5</t>
  </si>
  <si>
    <t>ПШв1 40х40-1,5 ЛИДЕР Швеллер перфорированный по основанию</t>
  </si>
  <si>
    <t>БМ8х25ПН</t>
  </si>
  <si>
    <t>БМ8х25ПН ЛИДЕР Болт М8х25 полнонарезной (DIN 933)</t>
  </si>
  <si>
    <t>УКОС-200</t>
  </si>
  <si>
    <t>УКОС-300</t>
  </si>
  <si>
    <t>УКОС-400</t>
  </si>
  <si>
    <t>УКОС-500</t>
  </si>
  <si>
    <t>Укосина-200мм</t>
  </si>
  <si>
    <t>Укосина-300мм</t>
  </si>
  <si>
    <t>Укосина-400мм</t>
  </si>
  <si>
    <t>Укосина-500мм</t>
  </si>
  <si>
    <t xml:space="preserve">АБМ8х120  </t>
  </si>
  <si>
    <t>АБМ8х120 ЛИДЕР Анкерный болт с гайкой</t>
  </si>
  <si>
    <t>СНП-3000 ЛИДЕР Стойка настенно-потолочная 3000мм (=ПШВ3)</t>
  </si>
  <si>
    <t>Консоль вертикальная усиленная КВУ  (Используется  с НКУ)  ( пятка 5мм 120х120 , профиль ПШВ3 50х50*3мм)</t>
  </si>
  <si>
    <t>КВУС1 400</t>
  </si>
  <si>
    <t>КВУС1 600</t>
  </si>
  <si>
    <t>КВУС1 800</t>
  </si>
  <si>
    <t>КВУС1 1000</t>
  </si>
  <si>
    <t>КВУС1 1200</t>
  </si>
  <si>
    <t>КВУС1 1500</t>
  </si>
  <si>
    <t>КВУС1 1800</t>
  </si>
  <si>
    <t>КВУС1 2000</t>
  </si>
  <si>
    <t>КВУС1 2200</t>
  </si>
  <si>
    <t>КВУС1 2400</t>
  </si>
  <si>
    <t>КВУС1 2600</t>
  </si>
  <si>
    <t>КВУС1 3000</t>
  </si>
  <si>
    <t>КВУС2 400</t>
  </si>
  <si>
    <t>КВУС2 600</t>
  </si>
  <si>
    <t>КВУС2 800</t>
  </si>
  <si>
    <t>КВУС2 1000</t>
  </si>
  <si>
    <t>КВУС2 1200</t>
  </si>
  <si>
    <t>КВУС2 1500</t>
  </si>
  <si>
    <t>КВУС2 1800</t>
  </si>
  <si>
    <t>КВУС2 2000</t>
  </si>
  <si>
    <t>КВУС2 2200</t>
  </si>
  <si>
    <t>КВУС2 2400</t>
  </si>
  <si>
    <t>КВУС2 2600</t>
  </si>
  <si>
    <t>КВУС2 3000</t>
  </si>
  <si>
    <t>АКМ 8х120</t>
  </si>
  <si>
    <t>ПЛ-С 30х20х3000х1,5</t>
  </si>
  <si>
    <t>ПЛ-С 40х38х3000х1,2</t>
  </si>
  <si>
    <t>ПЛ-С 40х38х3000х1,5</t>
  </si>
  <si>
    <t>КВ3 2000 ЛИДЕР Консоль вертикальная 2000мм</t>
  </si>
  <si>
    <t>КВС1 200</t>
  </si>
  <si>
    <t>КВС1 150</t>
  </si>
  <si>
    <t>КВС2 200</t>
  </si>
  <si>
    <t>КВС2 150</t>
  </si>
  <si>
    <t>КВС1 300</t>
  </si>
  <si>
    <t>КВС1 500</t>
  </si>
  <si>
    <t>КВС1 700</t>
  </si>
  <si>
    <t>КВС1 900</t>
  </si>
  <si>
    <t>КВС1 2700</t>
  </si>
  <si>
    <t>КВС1 2500</t>
  </si>
  <si>
    <t>КВС2 300</t>
  </si>
  <si>
    <t>КВС2 500</t>
  </si>
  <si>
    <t>КВС2 700</t>
  </si>
  <si>
    <t>КВС2 900</t>
  </si>
  <si>
    <t>КВС2 2500</t>
  </si>
  <si>
    <t>КВС2 2700</t>
  </si>
  <si>
    <t>КВУС1 150</t>
  </si>
  <si>
    <t>КВУС1 200</t>
  </si>
  <si>
    <t>КВУС1 300</t>
  </si>
  <si>
    <t>КВУС1 500</t>
  </si>
  <si>
    <t>КВУС1 700</t>
  </si>
  <si>
    <t>КВУС1 900</t>
  </si>
  <si>
    <t>КВУС1 2500</t>
  </si>
  <si>
    <t>КВУС1 2700</t>
  </si>
  <si>
    <t>КВУС2 150</t>
  </si>
  <si>
    <t>КВУС2 200</t>
  </si>
  <si>
    <t>КВУС2 300</t>
  </si>
  <si>
    <t>КВУС2 500</t>
  </si>
  <si>
    <t>КВУС2 700</t>
  </si>
  <si>
    <t>КВУС2 900</t>
  </si>
  <si>
    <t>КВУС2 2500</t>
  </si>
  <si>
    <t>КВУС2 2700</t>
  </si>
  <si>
    <t>КВС2 150 Консоль вертикальная двойная "Strut" 41х21х2,5 150мм</t>
  </si>
  <si>
    <t>КВС2 200 Консоль вертикальная двойная "Strut" 41х21х2,5 200мм</t>
  </si>
  <si>
    <t>КВС2 300 Консоль вертикальная двойная "Strut" 41х21х2,5 300мм</t>
  </si>
  <si>
    <t>КВС2 400 Консоль вертикальная двойная "Strut" 41х21х2,5 400мм</t>
  </si>
  <si>
    <t>КВС2 500 Консоль вертикальная двойная "Strut" 41х21х2,5 500мм</t>
  </si>
  <si>
    <t>КВС2 600 Консоль вертикальная двойная "Strut" 41х21х2,5 600мм</t>
  </si>
  <si>
    <t>КВС2 700 Консоль вертикальная двойная "Strut" 41х21х2,5 700мм</t>
  </si>
  <si>
    <t>КВС2 800 Консоль вертикальная двойная "Strut" 41х21х2,5 800мм</t>
  </si>
  <si>
    <t>КВС2 900 Консоль вертикальная двойная "Strut" 41х21х2,5 900мм</t>
  </si>
  <si>
    <t>КВС2 1000 Консоль вертикальная двойная "Strut" 41х21х2,5 1000мм</t>
  </si>
  <si>
    <t>КВС2 1200 Консоль вертикальная двойная "Strut" 41х21х2,5 1200мм</t>
  </si>
  <si>
    <t>КВС2 1500 Консоль вертикальная двойная "Strut" 41х21х2,5 1500мм</t>
  </si>
  <si>
    <t>КВС2 1800 Консоль вертикальная двойная "Strut" 41х21х2,5 1800мм</t>
  </si>
  <si>
    <t>КВС2 2000 Консоль вертикальная двойная "Strut" 41х21х2,5 2000мм</t>
  </si>
  <si>
    <t>КВС2 2200 Консоль вертикальная двойная "Strut" 41х21х2,5 2200мм</t>
  </si>
  <si>
    <t>КВС2 2400 Консоль вертикальная двойная "Strut" 41х21х2,5 2400мм</t>
  </si>
  <si>
    <t>КВС2 2500 Консоль вертикальная двойная "Strut" 41х21х2,5 2500мм</t>
  </si>
  <si>
    <t>КВС2 2600 Консоль вертикальная двойная "Strut" 41х21х2,5 2600мм</t>
  </si>
  <si>
    <t>КВС2 2700 Консоль вертикальная двойная "Strut" 41х21х2,5 2700мм</t>
  </si>
  <si>
    <t>КВС2 3000 Консоль вертикальная двойная "Strut" 41х21х2,5 3000мм</t>
  </si>
  <si>
    <t>КВУС2 150 Консоль вертикальная двойная "Strut" 41х41х2,5 150мм</t>
  </si>
  <si>
    <t>КВУС2 200 Консоль вертикальная двойная "Strut" 41х41х2,5 200мм</t>
  </si>
  <si>
    <t>КВУС2 300 Консоль вертикальная двойная "Strut" 41х41х2,5 300мм</t>
  </si>
  <si>
    <t>КВУС2 400 Консоль вертикальная двойная "Strut" 41х41х2,5 400мм</t>
  </si>
  <si>
    <t>КВУС2 500 Консоль вертикальная двойная "Strut" 41х41х2,5 500мм</t>
  </si>
  <si>
    <t>КВУС2 600 Консоль вертикальная двойная "Strut" 41х41х2,5 600мм</t>
  </si>
  <si>
    <t>КВУС2 700 Консоль вертикальная двойная "Strut" 41х41х2,5 700мм</t>
  </si>
  <si>
    <t>КВУС2 800 Консоль вертикальная двойная "Strut" 41х41х2,5 800мм</t>
  </si>
  <si>
    <t>КВУС2 900 Консоль вертикальная двойная "Strut" 41х41х2,5 900мм</t>
  </si>
  <si>
    <t>КВУС2 1000 Консоль вертикальная двойная "Strut" 41х41х2,5 1000мм</t>
  </si>
  <si>
    <t>КВУС2 1200 Консоль вертикальная двойная "Strut" 41х41х2,5 1200мм</t>
  </si>
  <si>
    <t>КВУС2 1500 Консоль вертикальная двойная "Strut" 41х41х2,5 1500мм</t>
  </si>
  <si>
    <t>КВУС2 1800 Консоль вертикальная двойная "Strut" 41х41х2,5 1800мм</t>
  </si>
  <si>
    <t>КВУС2 2000 Консоль вертикальная двойная "Strut" 41х41х2,5 2000мм</t>
  </si>
  <si>
    <t>КВУС2 2200 Консоль вертикальная двойная "Strut" 41х41х2,5 2200мм</t>
  </si>
  <si>
    <t>КВУС2 2400 Консоль вертикальная двойная "Strut" 41х41х2,5 2400мм</t>
  </si>
  <si>
    <t>КВУС2 2500 Консоль вертикальная двойная "Strut" 41х41х2,5 2500мм</t>
  </si>
  <si>
    <t>КВУС2 2600 Консоль вертикальная двойная "Strut" 41х41х2,5 2600мм</t>
  </si>
  <si>
    <t>КВУС2 2700 Консоль вертикальная двойная "Strut" 41х41х2,5 2700мм</t>
  </si>
  <si>
    <t>КВУС2 3000 Консоль вертикальная двойная "Strut" 41х41х2,5 3000мм</t>
  </si>
  <si>
    <t>КВУС1 150 Консоль вертикальная "Strut" 41х41х2,5 150мм</t>
  </si>
  <si>
    <t>КВУС1 200 Консоль вертикальная "Strut" 41х41х2,5 200мм</t>
  </si>
  <si>
    <t>КВУС1 300 Консоль вертикальная "Strut" 41х41х2,5 300мм</t>
  </si>
  <si>
    <t>КВУС1 400 Консоль вертикальная "Strut" 41х41х2,5 400мм</t>
  </si>
  <si>
    <t>КВУС1 500 Консоль вертикальная "Strut" 41х41х2,5 500мм</t>
  </si>
  <si>
    <t>КВУС1 600 Консоль вертикальная "Strut" 41х41х2,5 600мм</t>
  </si>
  <si>
    <t>КВУС1 700 Консоль вертикальная "Strut" 41х41х2,5 700мм</t>
  </si>
  <si>
    <t>КВУС1 800 Консоль вертикальная "Strut" 41х41х2,5 800мм</t>
  </si>
  <si>
    <t>КВУС1 900 Консоль вертикальная "Strut" 41х41х2,5 900мм</t>
  </si>
  <si>
    <t>КВУС1 1000 Консоль вертикальная "Strut" 41х41х2,5 1000мм</t>
  </si>
  <si>
    <t>КВУС1 1200 Консоль вертикальная "Strut" 41х41х2,5 1200мм</t>
  </si>
  <si>
    <t>КВУС1 1500 Консоль вертикальная "Strut" 41х41х2,5 1500мм</t>
  </si>
  <si>
    <t>КВУС1 1800 Консоль вертикальная "Strut" 41х41х2,5 1800мм</t>
  </si>
  <si>
    <t>КВУС1 2000 Консоль вертикальная "Strut" 41х41х2,5 2000мм</t>
  </si>
  <si>
    <t>КВУС1 2200 Консоль вертикальная "Strut" 41х41х2,5 2200мм</t>
  </si>
  <si>
    <t>КВУС1 2400 Консоль вертикальная "Strut" 41х41х2,5 2400мм</t>
  </si>
  <si>
    <t>КВУС1 2500 Консоль вертикальная "Strut" 41х41х2,5 2500мм</t>
  </si>
  <si>
    <t>КВУС1 2600 Консоль вертикальная "Strut" 41х41х2,5 2600мм</t>
  </si>
  <si>
    <t>КВУС1 2700 Консоль вертикальная "Strut" 41х41х2,5 2700мм</t>
  </si>
  <si>
    <t>КВУС1 3000 Консоль вертикальная "Strut" 41х41х2,5 3000мм</t>
  </si>
  <si>
    <t>НКС1-100</t>
  </si>
  <si>
    <t>НКС1-100 Настенный кронштейн "Strut" 41х21х2,5</t>
  </si>
  <si>
    <t>НКС1-150</t>
  </si>
  <si>
    <t>НКС1-150 Настенный кронштейн "Strut" 41х21х2,5</t>
  </si>
  <si>
    <t>НКУС1-100</t>
  </si>
  <si>
    <t>НКСУ1-150</t>
  </si>
  <si>
    <t>НКУС1-100 Настенный кронштейн "Strut" 41х41х2,5</t>
  </si>
  <si>
    <t>НКС2-100</t>
  </si>
  <si>
    <t>НКС2-150</t>
  </si>
  <si>
    <t>НКС2-100 Настенный кронштейн "Strut" 41х21х2,5</t>
  </si>
  <si>
    <t>НКС2-150 Настенный кронштейн "Strut" 41х21х2,5</t>
  </si>
  <si>
    <t>НКУС2-100</t>
  </si>
  <si>
    <t>НКУС2-100 Настенный кронштейн "Strut" 41х41х2,5</t>
  </si>
  <si>
    <t>НКУС2-150</t>
  </si>
  <si>
    <t>НКУС2-150 Настенный кронштейн "Strut" 41х41х2,5</t>
  </si>
  <si>
    <t>КВС1 150 Консоль вертикальная "Strut" 41х21х2,5 150мм</t>
  </si>
  <si>
    <t>КВС1 200 Консоль вертикальная "Strut" 41х21х2,5 200мм</t>
  </si>
  <si>
    <t>КВС1 300 Консоль вертикальная "Strut" 41х21х2,5 300мм</t>
  </si>
  <si>
    <t>КВС1 400 Консоль вертикальная "Strut" 41х21х2,5 400мм</t>
  </si>
  <si>
    <t>КВС1 500 Консоль вертикальная "Strut" 41х21х2,5 500мм</t>
  </si>
  <si>
    <t>КВС1 600 Консоль вертикальная "Strut" 41х21х2,5 600мм</t>
  </si>
  <si>
    <t>КВС1 700 Консоль вертикальная "Strut" 41х21х2,5 700мм</t>
  </si>
  <si>
    <t>КВС1 800 Консоль вертикальная "Strut" 41х21х2,5 800мм</t>
  </si>
  <si>
    <t>КВС1 900 Консоль вертикальная "Strut" 41х21х2,5 900мм</t>
  </si>
  <si>
    <t>КВС1 1000 Консоль вертикальная "Strut" 41х21х2,5 1000мм</t>
  </si>
  <si>
    <t>КВС1 1200 Консоль вертикальная "Strut" 41х21х2,5 1200мм</t>
  </si>
  <si>
    <t>КВС1 1500 Консоль вертикальная "Strut" 41х21х2,5 1500мм</t>
  </si>
  <si>
    <t>КВС1 1800 Консоль вертикальная "Strut" 41х21х2,5 1800мм</t>
  </si>
  <si>
    <t>КВС1 2000 Консоль вертикальная "Strut" 41х21х2,5 2000мм</t>
  </si>
  <si>
    <t>КВС1 2200 Консоль вертикальная "Strut" 41х21х2,5 2200мм</t>
  </si>
  <si>
    <t>КВС1 2400 Консоль вертикальная "Strut" 41х21х2,5 2400мм</t>
  </si>
  <si>
    <t>КВС1 2500 Консоль вертикальная "Strut" 41х21х2,5 2500мм</t>
  </si>
  <si>
    <t>КВС1 2600 Консоль вертикальная "Strut" 41х21х2,5 2600мм</t>
  </si>
  <si>
    <t>КВС1 2700 Консоль вертикальная "Strut" 41х21х2,5 2700мм</t>
  </si>
  <si>
    <t>КВС1 3000 Консоль вертикальная "Strut" 41х21х2,5 3000мм</t>
  </si>
  <si>
    <t>КНУ-100</t>
  </si>
  <si>
    <t>КНУ-150</t>
  </si>
  <si>
    <t>КНУ-200</t>
  </si>
  <si>
    <t>КНУ-300</t>
  </si>
  <si>
    <t>КНУ-400</t>
  </si>
  <si>
    <t>КНУ-500</t>
  </si>
  <si>
    <t>КНУ-600</t>
  </si>
  <si>
    <t>КНУ-700</t>
  </si>
  <si>
    <t>КНУ-800</t>
  </si>
  <si>
    <t>КНУ-900</t>
  </si>
  <si>
    <t>КНУ-1000</t>
  </si>
  <si>
    <t>Нержавейка</t>
  </si>
  <si>
    <t>Фотооглавление</t>
  </si>
  <si>
    <t>Фотооглавление &gt;&gt;&gt;&gt;</t>
  </si>
  <si>
    <t xml:space="preserve">СПУ </t>
  </si>
  <si>
    <t>СУП</t>
  </si>
  <si>
    <t>СШв35*23</t>
  </si>
  <si>
    <t>СШв50*50</t>
  </si>
  <si>
    <t>СШв40*30</t>
  </si>
  <si>
    <t>СШв41*41</t>
  </si>
  <si>
    <t>СШв35*23 ЛИДЕР Соединитель швелера</t>
  </si>
  <si>
    <t>СШв50*50 ЛИДЕР Соединитель швелера</t>
  </si>
  <si>
    <t>СШв40*30 ЛИДЕР Соединитель швелера</t>
  </si>
  <si>
    <t>СШв41*41 ЛИДЕР Соединитель швелера</t>
  </si>
  <si>
    <t>СПУ 200</t>
  </si>
  <si>
    <t>ПУГ</t>
  </si>
  <si>
    <t>СУ ЛИДЕР Соединитель угловой (30х100х50*1,5)</t>
  </si>
  <si>
    <t xml:space="preserve">ПЛО-800 </t>
  </si>
  <si>
    <t>ПЛО-800 ЛИДЕР Планка опорная 850мм</t>
  </si>
  <si>
    <t>КЛ- Крышки углов.  КЛЗ-ЛИДЕР Крышка замковая , У-угла горизонтального, П-подъема, С-спуска, О-отвода, Т--секции, Х-секции</t>
  </si>
  <si>
    <t>1,5мм</t>
  </si>
  <si>
    <t>2,0мм</t>
  </si>
  <si>
    <t>2,0мм/4мм</t>
  </si>
  <si>
    <t>2,0мм/5мм</t>
  </si>
  <si>
    <t>НКУС1-150 Настенный кронштейн "Strut" 41х41х2,5</t>
  </si>
  <si>
    <t xml:space="preserve">ПЛО-1000 </t>
  </si>
  <si>
    <t>ПЛО-1000 ЛИДЕР Планка опорная 1050мм</t>
  </si>
  <si>
    <t xml:space="preserve">ПЛО-1200 </t>
  </si>
  <si>
    <t>ПЛО-1200 ЛИДЕР Планка опорная 1250мм</t>
  </si>
  <si>
    <t>КНУ-100 Кронштейн настенный С-профиль 40х40</t>
  </si>
  <si>
    <t>КНУ-150 Кронштейн настенный С-профиль 40х40</t>
  </si>
  <si>
    <t>КНУ-200 Кронштейн настенный С-профиль 40х40</t>
  </si>
  <si>
    <t>КНУ-300 Кронштейн настенный С-профиль 40х40</t>
  </si>
  <si>
    <t>КНУ-400 Кронштейн настенный С-профиль 40х40</t>
  </si>
  <si>
    <t>КНУ-500 Кронштейн настенный С-профиль 40х40</t>
  </si>
  <si>
    <t>КНУ-600 Кронштейн настенный С-профиль 40х40</t>
  </si>
  <si>
    <t>КНУ-700 Кронштейн настенный С-профиль 40х40</t>
  </si>
  <si>
    <t>КНУ-800 Кронштейн настенный С-профиль 40х40</t>
  </si>
  <si>
    <t>КНУ-900 Кронштейн настенный С-профиль 40х40</t>
  </si>
  <si>
    <t>КНУ-1000 Кронштейн настенный С-профиль 40х40</t>
  </si>
  <si>
    <t>Проводники</t>
  </si>
  <si>
    <t>ПЗУ</t>
  </si>
  <si>
    <t>ПЗУП</t>
  </si>
  <si>
    <t>СПТ-200(СН)</t>
  </si>
  <si>
    <t>СПТ-400(СН)</t>
  </si>
  <si>
    <t>СПТ-600(СН)</t>
  </si>
  <si>
    <t>СПТ-800(СН)</t>
  </si>
  <si>
    <t>СПТ-1000(СН)</t>
  </si>
  <si>
    <t>СПТ-1200(СН)</t>
  </si>
  <si>
    <t>СПТ-1400(СН)</t>
  </si>
  <si>
    <t>СПТ-1800(СН)</t>
  </si>
  <si>
    <t>СПТ-2000(СН)</t>
  </si>
  <si>
    <t>СПТ-2500(СН)</t>
  </si>
  <si>
    <t>СПТ-200(СН) ЛИДЕР Стойка потолочная консольная для средних нагрузок</t>
  </si>
  <si>
    <t>СПТ-400(СН) ЛИДЕР Стойка потолочная консольная для средних нагрузок</t>
  </si>
  <si>
    <t>СПТ-600(СН) ЛИДЕР Стойка потолочная консольная для средних нагрузок</t>
  </si>
  <si>
    <t>СПТ-800(СН) ЛИДЕР Стойка потолочная консольная для средних нагрузок</t>
  </si>
  <si>
    <t>СПТ-1000(СН) ЛИДЕР Стойка потолочная консольная для средних нагрузок</t>
  </si>
  <si>
    <t>СПТ-1200(СН) ЛИДЕР Стойка потолочная консольная для средних нагрузок</t>
  </si>
  <si>
    <t>СПТ-1400(СН) ЛИДЕР Стойка потолочная консольная для средних нагрузок</t>
  </si>
  <si>
    <t>СПТ-1800(СН) ЛИДЕР Стойка потолочная консольная для средних нагрузок</t>
  </si>
  <si>
    <t>СПТ-2000(СН) ЛИДЕР Стойка потолочная консольная для средних нагрузок</t>
  </si>
  <si>
    <t>СПТ-2500(СН) ЛИДЕР Стойка потолочная консольная для средних нагрузок</t>
  </si>
  <si>
    <t>АКМ 8х120 ЛИДЕР Анкер клин усиленный</t>
  </si>
  <si>
    <t>АКМ 8х50</t>
  </si>
  <si>
    <t>АКМ 8х50 ЛИДЕР Анкер клин усиленный</t>
  </si>
  <si>
    <t>АКМ 8х80</t>
  </si>
  <si>
    <t>АКМ 8х80 ЛИДЕР Анкер клин усиленный</t>
  </si>
  <si>
    <t>АЗМ10х40Л</t>
  </si>
  <si>
    <t xml:space="preserve">Для удлинения КВ8 используется СНП и соединители швелера  СШв45*30 ЛИДЕР </t>
  </si>
  <si>
    <t>ШГМ8 ЛИДЕР Шайба гроверная  М8 (DIN 127)</t>
  </si>
  <si>
    <t>ШГМ8</t>
  </si>
  <si>
    <t>ШГМ6 ЛИДЕР Шайба гроверная  М6 (DIN 127)</t>
  </si>
  <si>
    <t>ШГМ6</t>
  </si>
  <si>
    <t>ШГМ10</t>
  </si>
  <si>
    <t>ШГМ10 ЛИДЕР Шайба гроверная  М10 (DIN 127)</t>
  </si>
  <si>
    <t>ШГМ12 ЛИДЕР Шайба гроверная  М12 (DIN 127)</t>
  </si>
  <si>
    <t>ШГМ12</t>
  </si>
  <si>
    <t>ПЛЛ-50.35 ЛИДЕР Лоток проволочный 50х35х3000</t>
  </si>
  <si>
    <t>СПТ-500(СН)</t>
  </si>
  <si>
    <t>СПТ-500(СН) ЛИДЕР Стойка потолочная консольная для средних нагрузок</t>
  </si>
  <si>
    <t>СПТ-300(СН)</t>
  </si>
  <si>
    <t>СПТ-300(СН) ЛИДЕР Стойка потолочная консольная для средних нагрузок</t>
  </si>
  <si>
    <t xml:space="preserve">КПШ </t>
  </si>
  <si>
    <t>КПШ ЛИДЕР Крюк подвеса под шпильку</t>
  </si>
  <si>
    <t xml:space="preserve">СКПЛ </t>
  </si>
  <si>
    <t>СКПЛ ЛИДЕР Спуск кабельный проволочного лотка</t>
  </si>
  <si>
    <t xml:space="preserve">Стойки настенно-потолочные 45х30 (По умолчанию 2мм- средняя нагрузка, стойки легкие 1,5мм и стойки для высоких нагрузок 2,5мм ( прайс минус 12% и + 25% ) используются для установки консолей КПНЛ и применяются, как для настенного,  так и для потолочного монтажа совместно с опорой ОВ-8  "ЛИДЕР"         </t>
  </si>
  <si>
    <t>Консоль вертикальная КВ3   ( пятка 4мм  100х100 ,  профиль ПШВ1 35х23*2мм)  Применяется часто с кронштейнами КПНЛ</t>
  </si>
  <si>
    <t xml:space="preserve">Опора вертикальная ОВ8 универсальная (Используется с СНП и СПТ )  ( пятка 4мм  100х100 ,  профиль 2мм ПШВ1 40х30 </t>
  </si>
  <si>
    <t xml:space="preserve">СПС(СН) 300 </t>
  </si>
  <si>
    <t xml:space="preserve">СПС(СН) 400 </t>
  </si>
  <si>
    <t xml:space="preserve">СПС(СН) 500 </t>
  </si>
  <si>
    <t xml:space="preserve">СПС(СН) 600 </t>
  </si>
  <si>
    <t xml:space="preserve">СПС(СН) 800 </t>
  </si>
  <si>
    <t xml:space="preserve">СПС(СН) 1000 </t>
  </si>
  <si>
    <t xml:space="preserve">СПС(СН) 1200 </t>
  </si>
  <si>
    <t xml:space="preserve">СПС(СН) 1500 </t>
  </si>
  <si>
    <t xml:space="preserve">СПС(СН) 1800 </t>
  </si>
  <si>
    <t xml:space="preserve">СПС(СН) 2200 </t>
  </si>
  <si>
    <t xml:space="preserve">СПС(СН) 2500 </t>
  </si>
  <si>
    <t>КС8х20</t>
  </si>
  <si>
    <t>ВМП6х16</t>
  </si>
  <si>
    <t>ВМП6х20</t>
  </si>
  <si>
    <t>ВМП6х16 ЛИДЕР Винт с полукруглой головкой и квадратным подголовником</t>
  </si>
  <si>
    <t>ВМП6х20 ЛИДЕР Винт с полукруглой головкой и квадратным подголовником</t>
  </si>
  <si>
    <t>Консоль вертикальная КВ8   (Используется с КПНЛ и НКУ) ( пятка 5мм 120х120 , профиль ПШВ3 45х30*2мм средняя нагрузка)
(возможно изготовление из профиля  1,5мм легкая и 2,5мм высокая нагрузка, цена соответствено  минус 12%  и плюс 25%)</t>
  </si>
  <si>
    <t>Консоль вертикальная КВ9   (Используется с КПНЛ и НКУ) ( пятка 5мм  120х120 +  профиль 2мм ПШВ3 45х30)</t>
  </si>
  <si>
    <t>ПЗУП ЛИДЕР Проводник заземляющий универсальный (медная пластина)</t>
  </si>
  <si>
    <t>ПЗУ ЛИДЕР Проводник заземляющий универсальный (медный провод с наконечниками)</t>
  </si>
  <si>
    <t>ГКМ6</t>
  </si>
  <si>
    <t>ГКМ8</t>
  </si>
  <si>
    <t>ГКМ10</t>
  </si>
  <si>
    <t>ГКМ12</t>
  </si>
  <si>
    <t>СПТ-200(МН)</t>
  </si>
  <si>
    <t>СПТ-300(МН)</t>
  </si>
  <si>
    <t>СПТ-400(МН)</t>
  </si>
  <si>
    <t>СПТ-500(МН)</t>
  </si>
  <si>
    <t>СПТ-600(МН)</t>
  </si>
  <si>
    <t>СПТ-800(МН)</t>
  </si>
  <si>
    <t>СПТ-1000(МН)</t>
  </si>
  <si>
    <t>СПТ-1200(МН)</t>
  </si>
  <si>
    <t>СПТ-1400(МН)</t>
  </si>
  <si>
    <t>СПТ-1800(МН)</t>
  </si>
  <si>
    <t>СПТ-2000(МН)</t>
  </si>
  <si>
    <t>СПТ-2500(МН)</t>
  </si>
  <si>
    <t>СПТ-200(МН) ЛИДЕР Стойка потолочная консольная для малых нагрузок</t>
  </si>
  <si>
    <t>СПТ-300(МН) ЛИДЕР Стойка потолочная консольная для малых нагрузок</t>
  </si>
  <si>
    <t>СПТ-400(МН) ЛИДЕР Стойка потолочная консольная для малых нагрузок</t>
  </si>
  <si>
    <t>СПТ-500(МН) ЛИДЕР Стойка потолочная консольная для малых нагрузок</t>
  </si>
  <si>
    <t>СПТ-600(МН) ЛИДЕР Стойка потолочная консольная для малых нагрузок</t>
  </si>
  <si>
    <t>СПТ-800(МН) ЛИДЕР Стойка потолочная консольная для малых нагрузок</t>
  </si>
  <si>
    <t>СПТ-1000(МН) ЛИДЕР Стойка потолочная консольная для малых нагрузок</t>
  </si>
  <si>
    <t>СПТ-1200(МН) ЛИДЕР Стойка потолочная консольная для малых нагрузок</t>
  </si>
  <si>
    <t>СПТ-1400(МН) ЛИДЕР Стойка потолочная консольная для малых нагрузок</t>
  </si>
  <si>
    <t>СПТ-1800(МН) ЛИДЕР Стойка потолочная консольная для малых нагрузок</t>
  </si>
  <si>
    <t>СПТ-2000(МН) ЛИДЕР Стойка потолочная консольная для малых нагрузок</t>
  </si>
  <si>
    <t>СПТ-2500(МН) ЛИДЕР Стойка потолочная консольная для малых нагрузок</t>
  </si>
  <si>
    <t xml:space="preserve">СПС(МН) 300 </t>
  </si>
  <si>
    <t xml:space="preserve">СПС(МН) 400 </t>
  </si>
  <si>
    <t xml:space="preserve">СПС(МН) 500 </t>
  </si>
  <si>
    <t xml:space="preserve">СПС(МН) 600 </t>
  </si>
  <si>
    <t xml:space="preserve">СПС(МН) 800 </t>
  </si>
  <si>
    <t xml:space="preserve">СПС(МН) 1000 </t>
  </si>
  <si>
    <t xml:space="preserve">СПС(МН) 1200 </t>
  </si>
  <si>
    <t xml:space="preserve">СПС(МН) 1500 </t>
  </si>
  <si>
    <t xml:space="preserve">СПС(МН) 1800 </t>
  </si>
  <si>
    <t xml:space="preserve">СПС(МН) 2200 </t>
  </si>
  <si>
    <t xml:space="preserve">СПС(МН) 2500 </t>
  </si>
  <si>
    <t xml:space="preserve">СПСУ(МН) 300 </t>
  </si>
  <si>
    <t xml:space="preserve">СПСУ(МН) 400 </t>
  </si>
  <si>
    <t xml:space="preserve">СПСУ(МН) 500 </t>
  </si>
  <si>
    <t xml:space="preserve">СПСУ(МН) 600 </t>
  </si>
  <si>
    <t xml:space="preserve">СПСУ(МН) 800 </t>
  </si>
  <si>
    <t xml:space="preserve">СПСУ(МН) 1000 </t>
  </si>
  <si>
    <t xml:space="preserve">СПСУ(МН) 1200 </t>
  </si>
  <si>
    <t xml:space="preserve">СПСУ(МН) 1500 </t>
  </si>
  <si>
    <t xml:space="preserve">СПСУ(МН) 1800 </t>
  </si>
  <si>
    <t xml:space="preserve">СПСУ(МН) 2200 </t>
  </si>
  <si>
    <t xml:space="preserve">СПСУ(МН) 2500 </t>
  </si>
  <si>
    <t>СПС(СН) 300 ЛИДЕР Стойка потолочная сварная средние нагрузки 400мм</t>
  </si>
  <si>
    <t>СПС(СН) 400 ЛИДЕР Стойка потолочная сварная средние нагрузки 400мм</t>
  </si>
  <si>
    <t>СПС(СН) 500 ЛИДЕР Стойка потолочная сварная средние нагрузки 500мм</t>
  </si>
  <si>
    <t>СПС(СН) 600 ЛИДЕР Стойка потолочная сварная средние нагрузки 600мм</t>
  </si>
  <si>
    <t>СПС(СН) 800 ЛИДЕР Стойка потолочная сварная средние нагрузки 800мм</t>
  </si>
  <si>
    <t>СПС(СН) 1000 ЛИДЕР Стойка потолочная сварная средние нагрузки 1000мм</t>
  </si>
  <si>
    <t>СПС(СН) 1200 ЛИДЕР Стойка потолочная сварная средние нагрузки 1200мм</t>
  </si>
  <si>
    <t>СПС(СН) 1500 ЛИДЕР Стойка потолочная сварная средние нагрузки 1500мм</t>
  </si>
  <si>
    <t>СПС(СН) 1800 ЛИДЕР Стойка потолочная сварная средние нагрузки 1800мм</t>
  </si>
  <si>
    <t>СПС(СН) 2000 ЛИДЕР Стойка потолочная сварная средние нагрузки 2000мм</t>
  </si>
  <si>
    <t>СПС(СН) 2200 ЛИДЕР Стойка потолочная сварная средние нагрузки 2200мм</t>
  </si>
  <si>
    <t>СПС(СН) 2500 ЛИДЕР Стойка потолочная сварная средние нагрузки 2500мм</t>
  </si>
  <si>
    <t>СПС(МН) 300 ЛИДЕР Стойка потолочная сварная малые нагрузки 400мм</t>
  </si>
  <si>
    <t>СПС(МН) 400 ЛИДЕР Стойка потолочная сварная малые нагрузки 400мм</t>
  </si>
  <si>
    <t>СПС(МН) 500 ЛИДЕР Стойка потолочная сварная малые нагрузки 500мм</t>
  </si>
  <si>
    <t>СПС(МН) 600 ЛИДЕР Стойка потолочная сварная малые нагрузки 600мм</t>
  </si>
  <si>
    <t>СПС(МН) 800 ЛИДЕР Стойка потолочная сварная малые нагрузки 800мм</t>
  </si>
  <si>
    <t>СПС(МН) 1000 ЛИДЕР Стойка потолочная сварная малые нагрузки 1000мм</t>
  </si>
  <si>
    <t>СПС(МН) 1200 ЛИДЕР Стойка потолочная сварная малые нагрузки 1200мм</t>
  </si>
  <si>
    <t>СПС(МН) 1500 ЛИДЕР Стойка потолочная сварная малые нагрузки 1500мм</t>
  </si>
  <si>
    <t>СПС(МН) 1800 ЛИДЕР Стойка потолочная сварная малые нагрузки 1800мм</t>
  </si>
  <si>
    <t>СПС(МН) 2000 ЛИДЕР Стойка потолочная сварная малые нагрузки 2000мм</t>
  </si>
  <si>
    <t>СПС(МН) 2200 ЛИДЕР Стойка потолочная сварная малые нагрузки 2200мм</t>
  </si>
  <si>
    <t>СПС(МН) 2500 ЛИДЕР Стойка потолочная сварная малые нагрузки 2500мм</t>
  </si>
  <si>
    <t>СПСУ(МН) 300 ЛИДЕР Стойка потолочная сварная с увелич.опорой ( малые нагрузки) 400мм</t>
  </si>
  <si>
    <t>СПСУ(МН) 400 ЛИДЕР Стойка потолочная сварная с увелич.опорой ( малые нагрузки) 400мм</t>
  </si>
  <si>
    <t>СПСУ(МН) 500 ЛИДЕР Стойка потолочная сварная с увелич.опорой ( малые нагрузки) 500мм</t>
  </si>
  <si>
    <t>СПСУ(МН) 600 ЛИДЕР Стойка потолочная сварная с увелич.опорой ( малые нагрузки) 600мм</t>
  </si>
  <si>
    <t>СПСУ(МН) 800 ЛИДЕР Стойка потолочная сварная с увелич.опорой ( малые нагрузки) 800мм</t>
  </si>
  <si>
    <t>СПСУ(МН) 1000 ЛИДЕР Стойка потолочная сварная с увелич.опорой ( малые нагрузки) 1000мм</t>
  </si>
  <si>
    <t>СПСУ(МН) 1200 ЛИДЕР Стойка потолочная сварная с увелич.опорой ( малые нагрузки) 1200мм</t>
  </si>
  <si>
    <t>СПСУ(МН) 1500 ЛИДЕР Стойка потолочная сварная с увелич.опорой ( малые нагрузки) 1500мм</t>
  </si>
  <si>
    <t>СПСУ(МН) 1800 ЛИДЕР Стойка потолочная сварная с увелич.опорой ( малые нагрузки) 1800мм</t>
  </si>
  <si>
    <t>СПСУ(МН) 2000 ЛИДЕР Стойка потолочная сварная с увелич.опорой ( малые нагрузки) 2000мм</t>
  </si>
  <si>
    <t>СПСУ(МН) 2200 ЛИДЕР Стойка потолочная сварная с увелич.опорой ( малые нагрузки) 2200мм</t>
  </si>
  <si>
    <t>СПСУ(МН) 2500 ЛИДЕР Стойка потолочная сварная с увелич.опорой ( малые нагрузки) 2500мм</t>
  </si>
  <si>
    <t>СНП-300</t>
  </si>
  <si>
    <t>СНП-300 ЛИДЕР Стойка настенно-потолочная 300мм</t>
  </si>
  <si>
    <t>СПСУ(СН) 300 ЛИДЕР Стойка потолочная сварная с увелич.опорой (средние нагрузки) 400мм</t>
  </si>
  <si>
    <t xml:space="preserve">СПСУ(СН) 300 </t>
  </si>
  <si>
    <t xml:space="preserve">СПСУ(СН) 400 </t>
  </si>
  <si>
    <t>СПСУ(СН) 400 ЛИДЕР Стойка потолочная сварная с увелич.опорой (средние нагрузки) 400мм</t>
  </si>
  <si>
    <t xml:space="preserve">СПСУ(СН) 500 </t>
  </si>
  <si>
    <t>СПСУ(СН) 500 ЛИДЕР Стойка потолочная сварная с увелич.опорой (средние нагрузки) 500мм</t>
  </si>
  <si>
    <t xml:space="preserve">СПСУ(СН) 600 </t>
  </si>
  <si>
    <t>СПСУ(СН) 600 ЛИДЕР Стойка потолочная сварная с увелич.опорой (средние нагрузки) 600мм</t>
  </si>
  <si>
    <t xml:space="preserve">СПСУ(СН) 800 </t>
  </si>
  <si>
    <t>СПСУ(СН) 800 ЛИДЕР Стойка потолочная сварная с увелич.опорой (средние нагрузки) 800мм</t>
  </si>
  <si>
    <t xml:space="preserve">СПСУ(СН) 1000 </t>
  </si>
  <si>
    <t>СПСУ(СН) 1000 ЛИДЕР Стойка потолочная сварная с увелич.опорой (средние нагрузки) 1000мм</t>
  </si>
  <si>
    <t xml:space="preserve">СПСУ(СН) 1200 </t>
  </si>
  <si>
    <t>СПСУ(СН) 1200 ЛИДЕР Стойка потолочная сварная с увелич.опорой (средние нагрузки) 1200мм</t>
  </si>
  <si>
    <t xml:space="preserve">СПСУ(СН) 1500 </t>
  </si>
  <si>
    <t>СПСУ(СН) 1500 ЛИДЕР Стойка потолочная сварная с увелич.опорой (средние нагрузки) 1500мм</t>
  </si>
  <si>
    <t xml:space="preserve">СПСУ(СН) 1800 </t>
  </si>
  <si>
    <t>СПСУ(СН) 1800 ЛИДЕР Стойка потолочная сварная с увелич.опорой (средние нагрузки) 1800мм</t>
  </si>
  <si>
    <t xml:space="preserve">СПСУ(СН) 2200 </t>
  </si>
  <si>
    <t>СПСУ(СН) 2000 ЛИДЕР Стойка потолочная сварная с увелич.опорой (средние нагрузки) 2000мм</t>
  </si>
  <si>
    <t>СПСУ(СН) 2200 ЛИДЕР Стойка потолочная сварная с увелич.опорой (средние нагрузки) 2200мм</t>
  </si>
  <si>
    <t xml:space="preserve">СПСУ(СН) 2500 </t>
  </si>
  <si>
    <t>СПСУ(СН) 2500 ЛИДЕР Стойка потолочная сварная с увелич.опорой (средние нагрузки) 2500мм</t>
  </si>
  <si>
    <t>СПТ-1500(МН)</t>
  </si>
  <si>
    <t>СПТ-1500(МН) ЛИДЕР Стойка потолочная консольная для малых нагрузок</t>
  </si>
  <si>
    <t>ЛМЗУ90; ЛМЗП; ЛМЗС; ЛМЗО, ППЦЗ, ППЛЗ, ПППЗ, ППВЗ 50 х 50, S0.7 </t>
  </si>
  <si>
    <t>ЛМЗУ90; ЛМЗП; ЛМЗС; ЛМЗО, ППЦЗ, ППЛЗ, ПППЗ, ППВЗ 50 х 50, S1.0 </t>
  </si>
  <si>
    <t>ЛМЗУ90; ЛМЗП; ЛМЗС; ЛМЗО, ППЦЗ, ППЛЗ, ПППЗ, ППВЗ 50 х 50, S1.2 </t>
  </si>
  <si>
    <t>ЛМЗУ90; ЛМЗП; ЛМЗС; ЛМЗО, ППЦЗ, ППЛЗ, ПППЗ, ППВЗ 50 х 50, S1.5 </t>
  </si>
  <si>
    <t>ЛМЗУ90; ЛМЗП; ЛМЗС; ЛМЗО, ППЦЗ, ППЛЗ, ПППЗ, ППВЗ 100 х 50, S0.7 </t>
  </si>
  <si>
    <t>ЛМЗУ90; ЛМЗП; ЛМЗС; ЛМЗО, ППЦЗ, ППЛЗ, ПППЗ, ППВЗ 100 х 50, S1.0 </t>
  </si>
  <si>
    <t>ЛМЗУ90; ЛМЗП; ЛМЗС; ЛМЗО, ППЦЗ, ППЛЗ, ПППЗ, ППВЗ 100 х 50, S1.2 </t>
  </si>
  <si>
    <t>ЛМЗУ90; ЛМЗП; ЛМЗС; ЛМЗО, ППЦЗ, ППЛЗ, ПППЗ, ППВЗ 100 х 50, S1.5 </t>
  </si>
  <si>
    <t>ЛМЗУ90; ЛМЗП; ЛМЗС; ЛМЗО, ППЦЗ, ППЛЗ, ПППЗ, ППВЗ 150 х 50, S0.7 </t>
  </si>
  <si>
    <t>ЛМЗУ90; ЛМЗП; ЛМЗС; ЛМЗО, ППЦЗ, ППЛЗ, ПППЗ, ППВЗ 150 х 50, S1.0 </t>
  </si>
  <si>
    <t>ЛМЗУ90; ЛМЗП; ЛМЗС; ЛМЗО, ППЦЗ, ППЛЗ, ПППЗ, ППВЗ 150 х 50, S1.2 </t>
  </si>
  <si>
    <t>ЛМЗУ90; ЛМЗП; ЛМЗС; ЛМЗО, ППЦЗ, ППЛЗ, ПППЗ, ППВЗ 150 х 50, S1.5 </t>
  </si>
  <si>
    <t>ЛМЗУ90; ЛМЗП; ЛМЗС; ЛМЗО, ППЦЗ, ППЛЗ, ПППЗ, ППВЗ 200 х 50, S0.7 </t>
  </si>
  <si>
    <t>ЛМЗУ90; ЛМЗП; ЛМЗС; ЛМЗО, ППЦЗ, ППЛЗ, ПППЗ, ППВЗ 200 х 50, S1.0 </t>
  </si>
  <si>
    <t>ЛМЗУ90; ЛМЗП; ЛМЗС; ЛМЗО, ППЦЗ, ППЛЗ, ПППЗ, ППВЗ 200 х 50, S1.2 </t>
  </si>
  <si>
    <t>ЛМЗУ90; ЛМЗП; ЛМЗС; ЛМЗО, ППЦЗ, ППЛЗ, ПППЗ, ППВЗ 200 х 50, S1.5 </t>
  </si>
  <si>
    <t>ЛМЗУ90; ЛМЗП; ЛМЗС; ЛМЗО, ППЦЗ, ППЛЗ, ПППЗ, ППВЗ 300 х 50, S0.7 </t>
  </si>
  <si>
    <t>ЛМЗУ90; ЛМЗП; ЛМЗС; ЛМЗО, ППЦЗ, ППЛЗ, ПППЗ, ППВЗ 300 х 50, S1.0 </t>
  </si>
  <si>
    <t>ЛМЗУ90; ЛМЗП; ЛМЗС; ЛМЗО, ППЦЗ, ППЛЗ, ПППЗ, ППВЗ 300 х 50, S1.2 </t>
  </si>
  <si>
    <t>ЛМЗУ90; ЛМЗП; ЛМЗС; ЛМЗО, ППЦЗ, ППЛЗ, ПППЗ, ППВЗ 300 х 50, S1.5 </t>
  </si>
  <si>
    <t>ЛМЗУ90; ЛМЗП; ЛМЗС; ЛМЗО, ППЦЗ, ППЛЗ, ПППЗ, ППВЗ 400 х 50, S0.7 </t>
  </si>
  <si>
    <t>ЛМЗУ90; ЛМЗП; ЛМЗС; ЛМЗО, ППЦЗ, ППЛЗ, ПППЗ, ППВЗ 400 х 50, S1.0 </t>
  </si>
  <si>
    <t>ЛМЗУ90; ЛМЗП; ЛМЗС; ЛМЗО, ППЦЗ, ППЛЗ, ПППЗ, ППВЗ 400 х 50, S1.2 </t>
  </si>
  <si>
    <t>ЛМЗУ90; ЛМЗП; ЛМЗС; ЛМЗО, ППЦЗ, ППЛЗ, ПППЗ, ППВЗ 400 х 50, S1.5 </t>
  </si>
  <si>
    <t>ЛМЗУ90; ЛМЗП; ЛМЗС; ЛМЗО, ППЦЗ, ППЛЗ, ПППЗ, ППВЗ 500 х 50, S1.0 </t>
  </si>
  <si>
    <t>ЛМЗУ90; ЛМЗП; ЛМЗС; ЛМЗО, ППЦЗ, ППЛЗ, ПППЗ, ППВЗ 500 х 50, S1.2 </t>
  </si>
  <si>
    <t>ЛМЗУ90; ЛМЗП; ЛМЗС; ЛМЗО, ППЦЗ, ППЛЗ, ПППЗ, ППВЗ 500 х 50, S1.5 </t>
  </si>
  <si>
    <t>ЛМЗУ90; ЛМЗП; ЛМЗС; ЛМЗО, ППЦЗ, ППЛЗ, ПППЗ, ППВЗ 100 х 60, S0.7 </t>
  </si>
  <si>
    <t>ЛМЗУ90; ЛМЗП; ЛМЗС; ЛМЗО, ППЦЗ, ППЛЗ, ПППЗ, ППВЗ 100 х 60, S1.0 </t>
  </si>
  <si>
    <t>ЛМЗУ90; ЛМЗП; ЛМЗС; ЛМЗО, ППЦЗ, ППЛЗ, ПППЗ, ППВЗ 100 х 60, S1.2 </t>
  </si>
  <si>
    <t>ЛМЗУ90; ЛМЗП; ЛМЗС; ЛМЗО, ППЦЗ, ППЛЗ, ПППЗ, ППВЗ 100 х 60, S1.5 </t>
  </si>
  <si>
    <t>ЛМЗУ90; ЛМЗП; ЛМЗС; ЛМЗО, ППЦЗ, ППЛЗ, ПППЗ, ППВЗ 150 х 60, S0.7 </t>
  </si>
  <si>
    <t>ЛМЗУ90; ЛМЗП; ЛМЗС; ЛМЗО, ППЦЗ, ППЛЗ, ПППЗ, ППВЗ 150 х 60, S1.0 </t>
  </si>
  <si>
    <t>ЛМЗУ90; ЛМЗП; ЛМЗС; ЛМЗО, ППЦЗ, ППЛЗ, ПППЗ, ППВЗ 150 х 60, S1.2 </t>
  </si>
  <si>
    <t>ЛМЗУ90; ЛМЗП; ЛМЗС; ЛМЗО, ППЦЗ, ППЛЗ, ПППЗ, ППВЗ 150 х 60, S1.5 </t>
  </si>
  <si>
    <t>ЛМЗУ90; ЛМЗП; ЛМЗС; ЛМЗО, ППЦЗ, ППЛЗ, ПППЗ, ППВЗ 200 х 60, S0.7 </t>
  </si>
  <si>
    <t>ЛМЗУ90; ЛМЗП; ЛМЗС; ЛМЗО, ППЦЗ, ППЛЗ, ПППЗ, ППВЗ 200 х 60, S1.0 </t>
  </si>
  <si>
    <t>ЛМЗУ90; ЛМЗП; ЛМЗС; ЛМЗО, ППЦЗ, ППЛЗ, ПППЗ, ППВЗ 200 х 60, S1.2 </t>
  </si>
  <si>
    <t>ЛМЗУ90; ЛМЗП; ЛМЗС; ЛМЗО, ППЦЗ, ППЛЗ, ПППЗ, ППВЗ 200 х 60, S1.5 </t>
  </si>
  <si>
    <t>ЛМЗУ90; ЛМЗП; ЛМЗС; ЛМЗО, ППЦЗ, ППЛЗ, ПППЗ, ППВЗ 300 х 60, S0.7 </t>
  </si>
  <si>
    <t>ЛМЗУ90; ЛМЗП; ЛМЗС; ЛМЗО, ППЦЗ, ППЛЗ, ПППЗ, ППВЗ 300 х 60, S1.0 </t>
  </si>
  <si>
    <t>ЛМЗУ90; ЛМЗП; ЛМЗС; ЛМЗО, ППЦЗ, ППЛЗ, ПППЗ, ППВЗ 300 х 60, S1.2 </t>
  </si>
  <si>
    <t>ЛМЗУ90; ЛМЗП; ЛМЗС; ЛМЗО, ППЦЗ, ППЛЗ, ПППЗ, ППВЗ 300 х 60, S1.5 </t>
  </si>
  <si>
    <t>ЛМЗУ90; ЛМЗП; ЛМЗС; ЛМЗО, ППЦЗ, ППЛЗ, ПППЗ, ППВЗ 400 х 60, S0.7 </t>
  </si>
  <si>
    <t>ЛМЗУ90; ЛМЗП; ЛМЗС; ЛМЗО, ППЦЗ, ППЛЗ, ПППЗ, ППВЗ 400 х 60, S1.0 </t>
  </si>
  <si>
    <t>ЛМЗУ90; ЛМЗП; ЛМЗС; ЛМЗО, ППЦЗ, ППЛЗ, ПППЗ, ППВЗ 400 х 60, S1.2 </t>
  </si>
  <si>
    <t>ЛМЗУ90; ЛМЗП; ЛМЗС; ЛМЗО, ППЦЗ, ППЛЗ, ПППЗ, ППВЗ 400 х 60, S1.5 </t>
  </si>
  <si>
    <t>ЛМЗУ90; ЛМЗП; ЛМЗС; ЛМЗО, ППЦЗ, ППЛЗ, ПППЗ, ППВЗ 500 х 60, S1.0 </t>
  </si>
  <si>
    <t>ЛМЗУ90; ЛМЗП; ЛМЗС; ЛМЗО, ППЦЗ, ППЛЗ, ПППЗ, ППВЗ 500 х 60, S1.2 </t>
  </si>
  <si>
    <t>ЛМЗУ90; ЛМЗП; ЛМЗС; ЛМЗО, ППЦЗ, ППЛЗ, ПППЗ, ППВЗ 500 х 60, S1.5 </t>
  </si>
  <si>
    <t>ЛМЗУ90; ЛМЗП; ЛМЗС; ЛМЗО, ППЦЗ, ППЛЗ, ПППЗ, ППВЗ 600 х 60, S1.0 </t>
  </si>
  <si>
    <t>ЛМЗУ90; ЛМЗП; ЛМЗС; ЛМЗО, ППЦЗ, ППЛЗ, ПППЗ, ППВЗ 600 х 60, S1.2 </t>
  </si>
  <si>
    <t>ЛМЗУ90; ЛМЗП; ЛМЗС; ЛМЗО, ППЦЗ, ППЛЗ, ПППЗ, ППВЗ 600 х 60, S1.5 </t>
  </si>
  <si>
    <t>ЛМЗУ90; ЛМЗП; ЛМЗС; ЛМЗО, ППЦЗ, ППЛЗ, ПППЗ, ППВЗ 100 х 70, S0.7 </t>
  </si>
  <si>
    <t>ЛМЗУ90; ЛМЗП; ЛМЗС; ЛМЗО, ППЦЗ, ППЛЗ, ПППЗ, ППВЗ 100 х 70, S1.0 </t>
  </si>
  <si>
    <t>ЛМЗУ90; ЛМЗП; ЛМЗС; ЛМЗО, ППЦЗ, ППЛЗ, ПППЗ, ППВЗ 100 х 70, S1.2 </t>
  </si>
  <si>
    <t>ЛМЗУ90; ЛМЗП; ЛМЗС; ЛМЗО, ППЦЗ, ППЛЗ, ПППЗ, ППВЗ 100 х 70, S1.5 </t>
  </si>
  <si>
    <t>ЛМЗУ90; ЛМЗП; ЛМЗС; ЛМЗО, ППЦЗ, ППЛЗ, ПППЗ, ППВЗ 150 х 70, S0.7 </t>
  </si>
  <si>
    <t>ЛМЗУ90; ЛМЗП; ЛМЗС; ЛМЗО, ППЦЗ, ППЛЗ, ПППЗ, ППВЗ 150 х 70, S1.0 </t>
  </si>
  <si>
    <t>ЛМЗУ90; ЛМЗП; ЛМЗС; ЛМЗО, ППЦЗ, ППЛЗ, ПППЗ, ППВЗ 150 х 70, S1.2 </t>
  </si>
  <si>
    <t>ЛМЗУ90; ЛМЗП; ЛМЗС; ЛМЗО, ППЦЗ, ППЛЗ, ПППЗ, ППВЗ 150 х 70, S1.5 </t>
  </si>
  <si>
    <t>ЛМЗУ90; ЛМЗП; ЛМЗС; ЛМЗО, ППЦЗ, ППЛЗ, ПППЗ, ППВЗ 200 х 70, S0.7 </t>
  </si>
  <si>
    <t>ЛМЗУ90; ЛМЗП; ЛМЗС; ЛМЗО, ППЦЗ, ППЛЗ, ПППЗ, ППВЗ 200 х 70, S1.0 </t>
  </si>
  <si>
    <t>ЛМЗУ90; ЛМЗП; ЛМЗС; ЛМЗО, ППЦЗ, ППЛЗ, ПППЗ, ППВЗ 200 х 70, S1.2 </t>
  </si>
  <si>
    <t>ЛМЗУ90; ЛМЗП; ЛМЗС; ЛМЗО, ППЦЗ, ППЛЗ, ПППЗ, ППВЗ 200 х 70, S1.5 </t>
  </si>
  <si>
    <t>ЛМЗУ90; ЛМЗП; ЛМЗС; ЛМЗО, ППЦЗ, ППЛЗ, ПППЗ, ППВЗ 300 х 70, S0.7 </t>
  </si>
  <si>
    <t>ЛМЗУ90; ЛМЗП; ЛМЗС; ЛМЗО, ППЦЗ, ППЛЗ, ПППЗ, ППВЗ 300 х 70, S1.0 </t>
  </si>
  <si>
    <t>ЛМЗУ90; ЛМЗП; ЛМЗС; ЛМЗО, ППЦЗ, ППЛЗ, ПППЗ, ППВЗ 300 х 70, S1.2 </t>
  </si>
  <si>
    <t>ЛМЗУ90; ЛМЗП; ЛМЗС; ЛМЗО, ППЦЗ, ППЛЗ, ПППЗ, ППВЗ 300 х 70, S1.5 </t>
  </si>
  <si>
    <t>ЛМЗУ90; ЛМЗП; ЛМЗС; ЛМЗО, ППЦЗ, ППЛЗ, ПППЗ, ППВЗ 400 х 70, S0.7 </t>
  </si>
  <si>
    <t>ЛМЗУ90; ЛМЗП; ЛМЗС; ЛМЗО, ППЦЗ, ППЛЗ, ПППЗ, ППВЗ 400 х 70, S1.0 </t>
  </si>
  <si>
    <t>ЛМЗУ90; ЛМЗП; ЛМЗС; ЛМЗО, ППЦЗ, ППЛЗ, ПППЗ, ППВЗ 400 х 70, S1.2 </t>
  </si>
  <si>
    <t>ЛМЗУ90; ЛМЗП; ЛМЗС; ЛМЗО, ППЦЗ, ППЛЗ, ПППЗ, ППВЗ 400 х 70, S1.5 </t>
  </si>
  <si>
    <t>ЛМЗУ90; ЛМЗП; ЛМЗС; ЛМЗО, ППЦЗ, ППЛЗ, ПППЗ, ППВЗ 500 х 70, S1.0 </t>
  </si>
  <si>
    <t>ЛМЗУ90; ЛМЗП; ЛМЗС; ЛМЗО, ППЦЗ, ППЛЗ, ПППЗ, ППВЗ 500 х 70, S1.2 </t>
  </si>
  <si>
    <t>ЛМЗУ90; ЛМЗП; ЛМЗС; ЛМЗО, ППЦЗ, ППЛЗ, ПППЗ, ППВЗ 500 х 70, S1.5 </t>
  </si>
  <si>
    <t>ЛМЗУ90; ЛМЗП; ЛМЗС; ЛМЗО, ППЦЗ, ППЛЗ, ПППЗ, ППВЗ 600 х 70, S1.0 </t>
  </si>
  <si>
    <t>ЛМЗУ90; ЛМЗП; ЛМЗС; ЛМЗО, ППЦЗ, ППЛЗ, ПППЗ, ППВЗ 600 х 70, S1.2 </t>
  </si>
  <si>
    <t>ЛМЗУ90; ЛМЗП; ЛМЗС; ЛМЗО, ППЦЗ, ППЛЗ, ПППЗ, ППВЗ 600 х 70, S1.5 </t>
  </si>
  <si>
    <t>ЛМЗУ90; ЛМЗП; ЛМЗС; ЛМЗО, ППЦЗ, ППЛЗ, ПППЗ, ППВЗ 100 х 80, S0.7 </t>
  </si>
  <si>
    <t>ЛМЗУ90; ЛМЗП; ЛМЗС; ЛМЗО, ППЦЗ, ППЛЗ, ПППЗ, ППВЗ 100 х 80, S1.0 </t>
  </si>
  <si>
    <t>ЛМЗУ90; ЛМЗП; ЛМЗС; ЛМЗО, ППЦЗ, ППЛЗ, ПППЗ, ППВЗ 100 х 80, S1.2 </t>
  </si>
  <si>
    <t>ЛМЗУ90; ЛМЗП; ЛМЗС; ЛМЗО, ППЦЗ, ППЛЗ, ПППЗ, ППВЗ 100 х 80, S1.5 </t>
  </si>
  <si>
    <t>ЛМЗУ90; ЛМЗП; ЛМЗС; ЛМЗО, ППЦЗ, ППЛЗ, ПППЗ, ППВЗ 150 х 80, S0.7 </t>
  </si>
  <si>
    <t>ЛМЗУ90; ЛМЗП; ЛМЗС; ЛМЗО, ППЦЗ, ППЛЗ, ПППЗ, ППВЗ 150 х 80, S1.0 </t>
  </si>
  <si>
    <t>ЛМЗУ90; ЛМЗП; ЛМЗС; ЛМЗО, ППЦЗ, ППЛЗ, ПППЗ, ППВЗ 150 х 80, S1.2 </t>
  </si>
  <si>
    <t>ЛМЗУ90; ЛМЗП; ЛМЗС; ЛМЗО, ППЦЗ, ППЛЗ, ПППЗ, ППВЗ 150 х 80, S1.5 </t>
  </si>
  <si>
    <t>ЛМЗУ90; ЛМЗП; ЛМЗС; ЛМЗО, ППЦЗ, ППЛЗ, ПППЗ, ППВЗ 200 х 80, S0.7 </t>
  </si>
  <si>
    <t>ЛМЗУ90; ЛМЗП; ЛМЗС; ЛМЗО, ППЦЗ, ППЛЗ, ПППЗ, ППВЗ 200 х 80, S1.0 </t>
  </si>
  <si>
    <t>ЛМЗУ90; ЛМЗП; ЛМЗС; ЛМЗО, ППЦЗ, ППЛЗ, ПППЗ, ППВЗ 200 х 80, S1.2 </t>
  </si>
  <si>
    <t>ЛМЗУ90; ЛМЗП; ЛМЗС; ЛМЗО, ППЦЗ, ППЛЗ, ПППЗ, ППВЗ 200 х 80, S1.5 </t>
  </si>
  <si>
    <t>ЛМЗУ90; ЛМЗП; ЛМЗС; ЛМЗО, ППЦЗ, ППЛЗ, ПППЗ, ППВЗ 300 х 80, S0.7 </t>
  </si>
  <si>
    <t>ЛМЗУ90; ЛМЗП; ЛМЗС; ЛМЗО, ППЦЗ, ППЛЗ, ПППЗ, ППВЗ 300 х 80, S1.0 </t>
  </si>
  <si>
    <t>ЛМЗУ90; ЛМЗП; ЛМЗС; ЛМЗО, ППЦЗ, ППЛЗ, ПППЗ, ППВЗ 300 х 80, S1.2 </t>
  </si>
  <si>
    <t>ЛМЗУ90; ЛМЗП; ЛМЗС; ЛМЗО, ППЦЗ, ППЛЗ, ПППЗ, ППВЗ 300 х 80, S1.5 </t>
  </si>
  <si>
    <t>ЛМЗУ90; ЛМЗП; ЛМЗС; ЛМЗО, ППЦЗ, ППЛЗ, ПППЗ, ППВЗ 400 х 80, S0.7 </t>
  </si>
  <si>
    <t>ЛМЗУ90; ЛМЗП; ЛМЗС; ЛМЗО, ППЦЗ, ППЛЗ, ПППЗ, ППВЗ 400 х 80, S1.0 </t>
  </si>
  <si>
    <t>ЛМЗУ90; ЛМЗП; ЛМЗС; ЛМЗО, ППЦЗ, ППЛЗ, ПППЗ, ППВЗ 400 х 80, S1.2 </t>
  </si>
  <si>
    <t>ЛМЗУ90; ЛМЗП; ЛМЗС; ЛМЗО, ППЦЗ, ППЛЗ, ПППЗ, ППВЗ 400 х 80, S1.5 </t>
  </si>
  <si>
    <t>ЛМЗУ90; ЛМЗП; ЛМЗС; ЛМЗО, ППЦЗ, ППЛЗ, ПППЗ, ППВЗ 500 х 80, S1.0 </t>
  </si>
  <si>
    <t>ЛМЗУ90; ЛМЗП; ЛМЗС; ЛМЗО, ППЦЗ, ППЛЗ, ПППЗ, ППВЗ 500 х 80, S1.2 </t>
  </si>
  <si>
    <t>ЛМЗУ90; ЛМЗП; ЛМЗС; ЛМЗО, ППЦЗ, ППЛЗ, ПППЗ, ППВЗ 500 х 80, S1.5 </t>
  </si>
  <si>
    <t>ЛМЗУ90; ЛМЗП; ЛМЗС; ЛМЗО, ППЦЗ, ППЛЗ, ПППЗ, ППВЗ 600 х 80, S1.0 </t>
  </si>
  <si>
    <t>ЛМЗУ90; ЛМЗП; ЛМЗС; ЛМЗО, ППЦЗ, ППЛЗ, ПППЗ, ППВЗ 600 х 80, S1.2 </t>
  </si>
  <si>
    <t>ЛМЗУ90; ЛМЗП; ЛМЗС; ЛМЗО, ППЦЗ, ППЛЗ, ПППЗ, ППВЗ 600 х 80, S1.5 </t>
  </si>
  <si>
    <t>ЛМЗУ90; ЛМЗП; ЛМЗС; ЛМЗО, ППЦЗ, ППЛЗ, ПППЗ, ППВЗ 100 х 100, S0.7 </t>
  </si>
  <si>
    <t>ЛМЗУ90; ЛМЗП; ЛМЗС; ЛМЗО, ППЦЗ, ППЛЗ, ПППЗ, ППВЗ 100 х 100, S1.0 </t>
  </si>
  <si>
    <t>ЛМЗУ90; ЛМЗП; ЛМЗС; ЛМЗО, ППЦЗ, ППЛЗ, ПППЗ, ППВЗ 100 х 100, S1.2 </t>
  </si>
  <si>
    <t>ЛМЗУ90; ЛМЗП; ЛМЗС; ЛМЗО, ППЦЗ, ППЛЗ, ПППЗ, ППВЗ 100 х 100, S1.5 </t>
  </si>
  <si>
    <t>ЛМЗУ90; ЛМЗП; ЛМЗС; ЛМЗО, ППЦЗ, ППЛЗ, ПППЗ, ППВЗ 150 х 100, S0.7 </t>
  </si>
  <si>
    <t>ЛМЗУ90; ЛМЗП; ЛМЗС; ЛМЗО, ППЦЗ, ППЛЗ, ПППЗ, ППВЗ 150 х 100, S1.0 </t>
  </si>
  <si>
    <t>ЛМЗУ90; ЛМЗП; ЛМЗС; ЛМЗО, ППЦЗ, ППЛЗ, ПППЗ, ППВЗ 150 х 100, S1.2 </t>
  </si>
  <si>
    <t>ЛМЗУ90; ЛМЗП; ЛМЗС; ЛМЗО, ППЦЗ, ППЛЗ, ПППЗ, ППВЗ 150 х 100, S1.5 </t>
  </si>
  <si>
    <t>ЛМЗУ90; ЛМЗП; ЛМЗС; ЛМЗО, ППЦЗ, ППЛЗ, ПППЗ, ППВЗ 200 х 100, S0.7 </t>
  </si>
  <si>
    <t>ЛМЗУ90; ЛМЗП; ЛМЗС; ЛМЗО, ППЦЗ, ППЛЗ, ПППЗ, ППВЗ 200 х 100, S1.0 </t>
  </si>
  <si>
    <t>ЛМЗУ90; ЛМЗП; ЛМЗС; ЛМЗО, ППЦЗ, ППЛЗ, ПППЗ, ППВЗ 200 х 100, S1.2 </t>
  </si>
  <si>
    <t>ЛМЗУ90; ЛМЗП; ЛМЗС; ЛМЗО, ППЦЗ, ППЛЗ, ПППЗ, ППВЗ 200 х 100, S1.5 </t>
  </si>
  <si>
    <t>ЛМЗУ90; ЛМЗП; ЛМЗС; ЛМЗО, ППЦЗ, ППЛЗ, ПППЗ, ППВЗ 300 х 100, S0.7 </t>
  </si>
  <si>
    <t>ЛМЗУ90; ЛМЗП; ЛМЗС; ЛМЗО, ППЦЗ, ППЛЗ, ПППЗ, ППВЗ 300 х 100, S1.0 </t>
  </si>
  <si>
    <t>ЛМЗУ90; ЛМЗП; ЛМЗС; ЛМЗО, ППЦЗ, ППЛЗ, ПППЗ, ППВЗ 300 х 100, S1.2 </t>
  </si>
  <si>
    <t>ЛМЗУ90; ЛМЗП; ЛМЗС; ЛМЗО, ППЦЗ, ППЛЗ, ПППЗ, ППВЗ 300 х 100, S1.5 </t>
  </si>
  <si>
    <t>ЛМЗУ90; ЛМЗП; ЛМЗС; ЛМЗО, ППЦЗ, ППЛЗ, ПППЗ, ППВЗ 400 х 100, S0.7 </t>
  </si>
  <si>
    <t>ЛМЗУ90; ЛМЗП; ЛМЗС; ЛМЗО, ППЦЗ, ППЛЗ, ПППЗ, ППВЗ 400 х 100, S1.0 </t>
  </si>
  <si>
    <t>ЛМЗУ90; ЛМЗП; ЛМЗС; ЛМЗО, ППЦЗ, ППЛЗ, ПППЗ, ППВЗ 400 х 100, S1.2 </t>
  </si>
  <si>
    <t>ЛМЗУ90; ЛМЗП; ЛМЗС; ЛМЗО, ППЦЗ, ППЛЗ, ПППЗ, ППВЗ 400 х 100, S1.5 </t>
  </si>
  <si>
    <t>ЛМЗУ90; ЛМЗП; ЛМЗС; ЛМЗО, ППЦЗ, ППЛЗ, ПППЗ, ППВЗ 500 х 100, S1.0 </t>
  </si>
  <si>
    <t>ЛМЗУ90; ЛМЗП; ЛМЗС; ЛМЗО, ППЦЗ, ППЛЗ, ПППЗ, ППВЗ 500 х 100, S1.2 </t>
  </si>
  <si>
    <t>ЛМЗУ90; ЛМЗП; ЛМЗС; ЛМЗО, ППЦЗ, ППЛЗ, ПППЗ, ППВЗ 500 х 100, S1.5 </t>
  </si>
  <si>
    <t>ЛМЗУ90; ЛМЗП; ЛМЗС; ЛМЗО, ППЦЗ, ППЛЗ, ПППЗ, ППВЗ 600 х 100, S1.0 </t>
  </si>
  <si>
    <t>ЛМЗУ90; ЛМЗП; ЛМЗС; ЛМЗО, ППЦЗ, ППЛЗ, ПППЗ, ППВЗ 600 х 100, S1.2 </t>
  </si>
  <si>
    <t>ЛМЗУ90; ЛМЗП; ЛМЗС; ЛМЗО, ППЦЗ, ППЛЗ, ПППЗ, ППВЗ 600 х 100, S1.5 </t>
  </si>
  <si>
    <t>ЛМЗУ90; ЛМЗП; ЛМЗС; ЛМЗО, ППЦЗ, ППЛЗ, ПППЗ, ППВЗ 150 х 150, S1.0 </t>
  </si>
  <si>
    <t>ЛМЗУ90; ЛМЗП; ЛМЗС; ЛМЗО, ППЦЗ, ППЛЗ, ПППЗ, ППВЗ 150 х 150, S1.2 </t>
  </si>
  <si>
    <t>ЛМЗУ90; ЛМЗП; ЛМЗС; ЛМЗО, ППЦЗ, ППЛЗ, ПППЗ, ППВЗ 150 х 150, S1.5 </t>
  </si>
  <si>
    <t>ЛМЗУ90; ЛМЗП; ЛМЗС; ЛМЗО, ППЦЗ, ППЛЗ, ПППЗ, ППВЗ 200 х 150, S1.0 </t>
  </si>
  <si>
    <t>ЛМЗУ90; ЛМЗП; ЛМЗС; ЛМЗО, ППЦЗ, ППЛЗ, ПППЗ, ППВЗ 200 х 150, S1.2 </t>
  </si>
  <si>
    <t>ЛМЗУ90; ЛМЗП; ЛМЗС; ЛМЗО, ППЦЗ, ППЛЗ, ПППЗ, ППВЗ 200 х 150, S1.5 </t>
  </si>
  <si>
    <t>ЛМЗУ90; ЛМЗП; ЛМЗС; ЛМЗО, ППЦЗ, ППЛЗ, ПППЗ, ППВЗ 300 х 150, S1.0 </t>
  </si>
  <si>
    <t>ЛМЗУ90; ЛМЗП; ЛМЗС; ЛМЗО, ППЦЗ, ППЛЗ, ПППЗ, ППВЗ 300 х 150, S1.2 </t>
  </si>
  <si>
    <t>ЛМЗУ90; ЛМЗП; ЛМЗС; ЛМЗО, ППЦЗ, ППЛЗ, ПППЗ, ППВЗ 300 х 150, S1.5 </t>
  </si>
  <si>
    <t>ЛМЗУ90; ЛМЗП; ЛМЗС; ЛМЗО, ППЦЗ, ППЛЗ, ПППЗ, ППВЗ 400 х 150, S1.0 </t>
  </si>
  <si>
    <t>ЛМЗУ90; ЛМЗП; ЛМЗС; ЛМЗО, ППЦЗ, ППЛЗ, ПППЗ, ППВЗ 400 х 150, S1.2 </t>
  </si>
  <si>
    <t>ЛМЗУ90; ЛМЗП; ЛМЗС; ЛМЗО, ППЦЗ, ППЛЗ, ПППЗ, ППВЗ 400 х 150, S1.5 </t>
  </si>
  <si>
    <t>ЛМЗУ90; ЛМЗП; ЛМЗС; ЛМЗО, ППЦЗ, ППЛЗ, ПППЗ, ППВЗ 500 х 150, S1.0 </t>
  </si>
  <si>
    <t>ЛМЗУ90; ЛМЗП; ЛМЗС; ЛМЗО, ППЦЗ, ППЛЗ, ПППЗ, ППВЗ 500 х 150, S1.2 </t>
  </si>
  <si>
    <t>ЛМЗУ90; ЛМЗП; ЛМЗС; ЛМЗО, ППЦЗ, ППЛЗ, ПППЗ, ППВЗ 500 х 150, S1.5 </t>
  </si>
  <si>
    <t>ЛМЗУ90; ЛМЗП; ЛМЗС; ЛМЗО, ППЦЗ, ППЛЗ, ПППЗ, ППВЗ 600 х 150, S1.0 </t>
  </si>
  <si>
    <t>ЛМЗУ90; ЛМЗП; ЛМЗС; ЛМЗО, ППЦЗ, ППЛЗ, ПППЗ, ППВЗ 600 х 150, S1.2 </t>
  </si>
  <si>
    <t>ЛМЗУ90; ЛМЗП; ЛМЗС; ЛМЗО, ППЦЗ, ППЛЗ, ПППЗ, ППВЗ 600 х 150, S1.5 </t>
  </si>
  <si>
    <t>ЛМЗУ90; ЛМЗП; ЛМЗС; ЛМЗО, ППЦЗ, ППЛЗ, ПППЗ, ППВЗ 200 х 200, S1.0 </t>
  </si>
  <si>
    <t>ЛМЗУ90; ЛМЗП; ЛМЗС; ЛМЗО, ППЦЗ, ППЛЗ, ПППЗ, ППВЗ 200 х 200, S1.2 </t>
  </si>
  <si>
    <t>ЛМЗУ90; ЛМЗП; ЛМЗС; ЛМЗО, ППЦЗ, ППЛЗ, ПППЗ, ППВЗ 200 х 200, S1.5 </t>
  </si>
  <si>
    <t>ЛМЗУ90; ЛМЗП; ЛМЗС; ЛМЗО, ППЦЗ, ППЛЗ, ПППЗ, ППВЗ 300 х 200, S1.0 </t>
  </si>
  <si>
    <t>ЛМЗУ90; ЛМЗП; ЛМЗС; ЛМЗО, ППЦЗ, ППЛЗ, ПППЗ, ППВЗ 300 х 200, S1.2 </t>
  </si>
  <si>
    <t>ЛМЗУ90; ЛМЗП; ЛМЗС; ЛМЗО, ППЦЗ, ППЛЗ, ПППЗ, ППВЗ 300 х 200, S1.5 </t>
  </si>
  <si>
    <t>ЛМЗУ90; ЛМЗП; ЛМЗС; ЛМЗО, ППЦЗ, ППЛЗ, ПППЗ, ППВЗ 400 х 200, S1.0 </t>
  </si>
  <si>
    <t>ЛМЗУ90; ЛМЗП; ЛМЗС; ЛМЗО, ППЦЗ, ППЛЗ, ПППЗ, ППВЗ 400 х 200, S1.2 </t>
  </si>
  <si>
    <t>ЛМЗУ90; ЛМЗП; ЛМЗС; ЛМЗО, ППЦЗ, ППЛЗ, ПППЗ, ППВЗ 400 х 200, S1.5 </t>
  </si>
  <si>
    <t>ЛМЗУ90; ЛМЗП; ЛМЗС; ЛМЗО, ППЦЗ, ППЛЗ, ПППЗ, ППВЗ 500 х 200, S1.0 </t>
  </si>
  <si>
    <t>ЛМЗУ90; ЛМЗП; ЛМЗС; ЛМЗО, ППЦЗ, ППЛЗ, ПППЗ, ППВЗ 500 х 200, S1.2 </t>
  </si>
  <si>
    <t>ЛМЗУ90; ЛМЗП; ЛМЗС; ЛМЗО, ППЦЗ, ППЛЗ, ПППЗ, ППВЗ 500 х 200, S1.5 </t>
  </si>
  <si>
    <t>ЛМЗУ90; ЛМЗП; ЛМЗС; ЛМЗО, ППЦЗ, ППЛЗ, ПППЗ, ППВЗ 600 х 200, S1.0 </t>
  </si>
  <si>
    <t>ЛМЗУ90; ЛМЗП; ЛМЗС; ЛМЗО, ППЦЗ, ППЛЗ, ПППЗ, ППВЗ 600 х 200, S1.2 </t>
  </si>
  <si>
    <t>ЛМЗУ90; ЛМЗП; ЛМЗС; ЛМЗО, ППЦЗ, ППЛЗ, ПППЗ, ППВЗ 600 х 200, S1.5 </t>
  </si>
  <si>
    <t>ЛМЗТн- Т-секция вниз, ЛМЗТв - Тсекция вверх, ЛМЗСр -Спуск с разворотом на 90 или 180 градусов, ЛМЗПр - Подъем с разворотом на 90 или 180 градусов.</t>
  </si>
  <si>
    <t xml:space="preserve">  ЛМЗУ -Угол горизонтальный замковый 90 град , У-угол (90 и 45 град), П-подъем (90 и 45 град), С-спуск (90 и 45град), О-отвод, ППВЗ- переход по высоте, ППЦЗ- переход по ширине центральный, Т--секция, Х-секция, Изготовим по желанию заказчика любой переход по ширине, по высоте , с переворотом, поворотом вертикальный или горизонтальный с поворотом. Любой сложности. ЛМЗУи- изменяемый угол.  ЛМЗТн- Т-секция вниз, ЛМЗТв - Тсекция вверх, ЛМЗСр -Спуск с разворотом на 90 или 180 градусов, ЛМЗПр - Подъем с разворотом на 90 или 180 градусов.</t>
  </si>
  <si>
    <t>ЛМЗТн; ЛМЗТв; ЛМЗСр, ЛМЗПр, ЛМЗУи 50 х 50, S1.0 </t>
  </si>
  <si>
    <t>ЛМЗТн; ЛМЗТв; ЛМЗСр, ЛМЗПр, ЛМЗУи 50 х 50, S1.2 </t>
  </si>
  <si>
    <t>ЛМЗТн; ЛМЗТв; ЛМЗСр, ЛМЗПр, ЛМЗУи 50 х 50, S1.5 </t>
  </si>
  <si>
    <t>ЛМЗТн; ЛМЗТв; ЛМЗСр, ЛМЗПр, ЛМЗУи 100 х 50, S0.7 </t>
  </si>
  <si>
    <t>ЛМЗТн; ЛМЗТв; ЛМЗСр, ЛМЗПр, ЛМЗУи 100 х 50, S1.0 </t>
  </si>
  <si>
    <t>ЛМЗТн; ЛМЗТв; ЛМЗСр, ЛМЗПр, ЛМЗУи 100 х 50, S1.2 </t>
  </si>
  <si>
    <t>ЛМЗТн; ЛМЗТв; ЛМЗСр, ЛМЗПр, ЛМЗУи 100 х 50, S1.5 </t>
  </si>
  <si>
    <t>ЛМЗТн; ЛМЗТв; ЛМЗСр, ЛМЗПр, ЛМЗУи 150 х 50, S0.7 </t>
  </si>
  <si>
    <t>ЛМЗТн; ЛМЗТв; ЛМЗСр, ЛМЗПр, ЛМЗУи 150 х 50, S1.0 </t>
  </si>
  <si>
    <t>ЛМЗТн; ЛМЗТв; ЛМЗСр, ЛМЗПр, ЛМЗУи 150 х 50, S1.2 </t>
  </si>
  <si>
    <t>ЛМЗТн; ЛМЗТв; ЛМЗСр, ЛМЗПр, ЛМЗУи 150 х 50, S1.5 </t>
  </si>
  <si>
    <t>ЛМЗТн; ЛМЗТв; ЛМЗСр, ЛМЗПр, ЛМЗУи 200 х 50, S0.7 </t>
  </si>
  <si>
    <t>ЛМЗТн; ЛМЗТв; ЛМЗСр, ЛМЗПр, ЛМЗУи 200 х 50, S1.0 </t>
  </si>
  <si>
    <t>ЛМЗТн; ЛМЗТв; ЛМЗСр, ЛМЗПр, ЛМЗУи 200 х 50, S1.2 </t>
  </si>
  <si>
    <t>ЛМЗТн; ЛМЗТв; ЛМЗСр, ЛМЗПр, ЛМЗУи 200 х 50, S1.5 </t>
  </si>
  <si>
    <t>ЛМЗТн; ЛМЗТв; ЛМЗСр, ЛМЗПр, ЛМЗУи 300 х 50, S0.7 </t>
  </si>
  <si>
    <t>ЛМЗТн; ЛМЗТв; ЛМЗСр, ЛМЗПр, ЛМЗУи 300 х 50, S1.0 </t>
  </si>
  <si>
    <t>ЛМЗТн; ЛМЗТв; ЛМЗСр, ЛМЗПр, ЛМЗУи 300 х 50, S1.2 </t>
  </si>
  <si>
    <t>ЛМЗТн; ЛМЗТв; ЛМЗСр, ЛМЗПр, ЛМЗУи 300 х 50, S1.5 </t>
  </si>
  <si>
    <t>ЛМЗТн; ЛМЗТв; ЛМЗСр, ЛМЗПр, ЛМЗУи 400 х 50, S0.7 </t>
  </si>
  <si>
    <t>ЛМЗТн; ЛМЗТв; ЛМЗСр, ЛМЗПр, ЛМЗУи 400 х 50, S1.0 </t>
  </si>
  <si>
    <t>ЛМЗТн; ЛМЗТв; ЛМЗСр, ЛМЗПр, ЛМЗУи 400 х 50, S1.2 </t>
  </si>
  <si>
    <t>ЛМЗТн; ЛМЗТв; ЛМЗСр, ЛМЗПр, ЛМЗУи 400 х 50, S1.5 </t>
  </si>
  <si>
    <t>ЛМЗТн; ЛМЗТв; ЛМЗСр, ЛМЗПр, ЛМЗУи 500 х 50, S1.0 </t>
  </si>
  <si>
    <t>ЛМЗТн; ЛМЗТв; ЛМЗСр, ЛМЗПр, ЛМЗУи 500 х 50, S1.2 </t>
  </si>
  <si>
    <t>ЛМЗТн; ЛМЗТв; ЛМЗСр, ЛМЗПр, ЛМЗУи 500 х 50, S1.5 </t>
  </si>
  <si>
    <t>ЛМЗТн; ЛМЗТв; ЛМЗСр, ЛМЗПр, ЛМЗУи 100 х 60, S0.7 </t>
  </si>
  <si>
    <t>ЛМЗТн; ЛМЗТв; ЛМЗСр, ЛМЗПр, ЛМЗУи 100 х 60, S1.0 </t>
  </si>
  <si>
    <t>ЛМЗТн; ЛМЗТв; ЛМЗСр, ЛМЗПр, ЛМЗУи 100 х 60, S1.2 </t>
  </si>
  <si>
    <t>ЛМЗТн; ЛМЗТв; ЛМЗСр, ЛМЗПр, ЛМЗУи 100 х 60, S1.5 </t>
  </si>
  <si>
    <t>ЛМЗТн; ЛМЗТв; ЛМЗСр, ЛМЗПр, ЛМЗУи 150 х 60, S0.7 </t>
  </si>
  <si>
    <t>ЛМЗТн; ЛМЗТв; ЛМЗСр, ЛМЗПр, ЛМЗУи 150 х 60, S1.0 </t>
  </si>
  <si>
    <t>ЛМЗТн; ЛМЗТв; ЛМЗСр, ЛМЗПр, ЛМЗУи 150 х 60, S1.2 </t>
  </si>
  <si>
    <t>ЛМЗТн; ЛМЗТв; ЛМЗСр, ЛМЗПр, ЛМЗУи 150 х 60, S1.5 </t>
  </si>
  <si>
    <t>ЛМЗТн; ЛМЗТв; ЛМЗСр, ЛМЗПр, ЛМЗУи 200 х 60, S0.7 </t>
  </si>
  <si>
    <t>ЛМЗТн; ЛМЗТв; ЛМЗСр, ЛМЗПр, ЛМЗУи 200 х 60, S1.0 </t>
  </si>
  <si>
    <t>ЛМЗТн; ЛМЗТв; ЛМЗСр, ЛМЗПр, ЛМЗУи 200 х 60, S1.2 </t>
  </si>
  <si>
    <t>ЛМЗТн; ЛМЗТв; ЛМЗСр, ЛМЗПр, ЛМЗУи 200 х 60, S1.5 </t>
  </si>
  <si>
    <t>ЛМЗТн; ЛМЗТв; ЛМЗСр, ЛМЗПр, ЛМЗУи 300 х 60, S0.7 </t>
  </si>
  <si>
    <t>ЛМЗТн; ЛМЗТв; ЛМЗСр, ЛМЗПр, ЛМЗУи 300 х 60, S1.0 </t>
  </si>
  <si>
    <t>ЛМЗТн; ЛМЗТв; ЛМЗСр, ЛМЗПр, ЛМЗУи 300 х 60, S1.2 </t>
  </si>
  <si>
    <t>ЛМЗТн; ЛМЗТв; ЛМЗСр, ЛМЗПр, ЛМЗУи 300 х 60, S1.5 </t>
  </si>
  <si>
    <t>ЛМЗТн; ЛМЗТв; ЛМЗСр, ЛМЗПр, ЛМЗУи 400 х 60, S0.7 </t>
  </si>
  <si>
    <t>ЛМЗТн; ЛМЗТв; ЛМЗСр, ЛМЗПр, ЛМЗУи 400 х 60, S1.0 </t>
  </si>
  <si>
    <t>ЛМЗТн; ЛМЗТв; ЛМЗСр, ЛМЗПр, ЛМЗУи 400 х 60, S1.2 </t>
  </si>
  <si>
    <t>ЛМЗТн; ЛМЗТв; ЛМЗСр, ЛМЗПр, ЛМЗУи 400 х 60, S1.5 </t>
  </si>
  <si>
    <t>ЛМЗТн; ЛМЗТв; ЛМЗСр, ЛМЗПр, ЛМЗУи 500 х 60, S1.0 </t>
  </si>
  <si>
    <t>ЛМЗТн; ЛМЗТв; ЛМЗСр, ЛМЗПр, ЛМЗУи 500 х 60, S1.2 </t>
  </si>
  <si>
    <t>ЛМЗТн; ЛМЗТв; ЛМЗСр, ЛМЗПр, ЛМЗУи 500 х 60, S1.5 </t>
  </si>
  <si>
    <t>ЛМЗТн; ЛМЗТв; ЛМЗСр, ЛМЗПр, ЛМЗУи 600 х 60, S1.0 </t>
  </si>
  <si>
    <t>ЛМЗТн; ЛМЗТв; ЛМЗСр, ЛМЗПр, ЛМЗУи 600 х 60, S1.2 </t>
  </si>
  <si>
    <t>ЛМЗТн; ЛМЗТв; ЛМЗСр, ЛМЗПр, ЛМЗУи 600 х 60, S1.5 </t>
  </si>
  <si>
    <t>ЛМЗТн; ЛМЗТв; ЛМЗСр, ЛМЗПр, ЛМЗУи 100 х 70, S0.7 </t>
  </si>
  <si>
    <t>ЛМЗТн; ЛМЗТв; ЛМЗСр, ЛМЗПр, ЛМЗУи 100 х 70, S1.0 </t>
  </si>
  <si>
    <t>ЛМЗТн; ЛМЗТв; ЛМЗСр, ЛМЗПр, ЛМЗУи 100 х 70, S1.2 </t>
  </si>
  <si>
    <t>ЛМЗТн; ЛМЗТв; ЛМЗСр, ЛМЗПр, ЛМЗУи 100 х 70, S1.5 </t>
  </si>
  <si>
    <t>ЛМЗТн; ЛМЗТв; ЛМЗСр, ЛМЗПр, ЛМЗУи 150 х 70, S0.7 </t>
  </si>
  <si>
    <t>ЛМЗТн; ЛМЗТв; ЛМЗСр, ЛМЗПр, ЛМЗУи 150 х 70, S1.0 </t>
  </si>
  <si>
    <t>ЛМЗТн; ЛМЗТв; ЛМЗСр, ЛМЗПр, ЛМЗУи 150 х 70, S1.2 </t>
  </si>
  <si>
    <t>ЛМЗТн; ЛМЗТв; ЛМЗСр, ЛМЗПр, ЛМЗУи 150 х 70, S1.5 </t>
  </si>
  <si>
    <t>ЛМЗТн; ЛМЗТв; ЛМЗСр, ЛМЗПр, ЛМЗУи 200 х 70, S0.7 </t>
  </si>
  <si>
    <t>ЛМЗТн; ЛМЗТв; ЛМЗСр, ЛМЗПр, ЛМЗУи 200 х 70, S1.0 </t>
  </si>
  <si>
    <t>ЛМЗТн; ЛМЗТв; ЛМЗСр, ЛМЗПр, ЛМЗУи 200 х 70, S1.2 </t>
  </si>
  <si>
    <t>ЛМЗТн; ЛМЗТв; ЛМЗСр, ЛМЗПр, ЛМЗУи 200 х 70, S1.5 </t>
  </si>
  <si>
    <t>ЛМЗТн; ЛМЗТв; ЛМЗСр, ЛМЗПр, ЛМЗУи 300 х 70, S0.7 </t>
  </si>
  <si>
    <t>ЛМЗТн; ЛМЗТв; ЛМЗСр, ЛМЗПр, ЛМЗУи 300 х 70, S1.0 </t>
  </si>
  <si>
    <t>ЛМЗТн; ЛМЗТв; ЛМЗСр, ЛМЗПр, ЛМЗУи 300 х 70, S1.2 </t>
  </si>
  <si>
    <t>ЛМЗТн; ЛМЗТв; ЛМЗСр, ЛМЗПр, ЛМЗУи 300 х 70, S1.5 </t>
  </si>
  <si>
    <t>ЛМЗТн; ЛМЗТв; ЛМЗСр, ЛМЗПр, ЛМЗУи 400 х 70, S0.7 </t>
  </si>
  <si>
    <t>ЛМЗТн; ЛМЗТв; ЛМЗСр, ЛМЗПр, ЛМЗУи 400 х 70, S1.0 </t>
  </si>
  <si>
    <t>ЛМЗТн; ЛМЗТв; ЛМЗСр, ЛМЗПр, ЛМЗУи 400 х 70, S1.2 </t>
  </si>
  <si>
    <t>ЛМЗТн; ЛМЗТв; ЛМЗСр, ЛМЗПр, ЛМЗУи 400 х 70, S1.5 </t>
  </si>
  <si>
    <t>ЛМЗТн; ЛМЗТв; ЛМЗСр, ЛМЗПр, ЛМЗУи 500 х 70, S1.0 </t>
  </si>
  <si>
    <t>ЛМЗТн; ЛМЗТв; ЛМЗСр, ЛМЗПр, ЛМЗУи 500 х 70, S1.2 </t>
  </si>
  <si>
    <t>ЛМЗТн; ЛМЗТв; ЛМЗСр, ЛМЗПр, ЛМЗУи 500 х 70, S1.5 </t>
  </si>
  <si>
    <t>ЛМЗТн; ЛМЗТв; ЛМЗСр, ЛМЗПр, ЛМЗУи 600 х 70, S1.0 </t>
  </si>
  <si>
    <t>ЛМЗТн; ЛМЗТв; ЛМЗСр, ЛМЗПр, ЛМЗУи 600 х 70, S1.2 </t>
  </si>
  <si>
    <t>ЛМЗТн; ЛМЗТв; ЛМЗСр, ЛМЗПр, ЛМЗУи 600 х 70, S1.5 </t>
  </si>
  <si>
    <t>ЛМЗТн; ЛМЗТв; ЛМЗСр, ЛМЗПр, ЛМЗУи 100 х 80, S0.7 </t>
  </si>
  <si>
    <t>ЛМЗТн; ЛМЗТв; ЛМЗСр, ЛМЗПр, ЛМЗУи 100 х 80, S1.0 </t>
  </si>
  <si>
    <t>ЛМЗТн; ЛМЗТв; ЛМЗСр, ЛМЗПр, ЛМЗУи 100 х 80, S1.2 </t>
  </si>
  <si>
    <t>ЛМЗТн; ЛМЗТв; ЛМЗСр, ЛМЗПр, ЛМЗУи 100 х 80, S1.5 </t>
  </si>
  <si>
    <t>ЛМЗТн; ЛМЗТв; ЛМЗСр, ЛМЗПр, ЛМЗУи 150 х 80, S0.7 </t>
  </si>
  <si>
    <t>ЛМЗТн; ЛМЗТв; ЛМЗСр, ЛМЗПр, ЛМЗУи 150 х 80, S1.0 </t>
  </si>
  <si>
    <t>ЛМЗТн; ЛМЗТв; ЛМЗСр, ЛМЗПр, ЛМЗУи 150 х 80, S1.2 </t>
  </si>
  <si>
    <t>ЛМЗТн; ЛМЗТв; ЛМЗСр, ЛМЗПр, ЛМЗУи 150 х 80, S1.5 </t>
  </si>
  <si>
    <t>ЛМЗТн; ЛМЗТв; ЛМЗСр, ЛМЗПр, ЛМЗУи 200 х 80, S0.7 </t>
  </si>
  <si>
    <t>ЛМЗТн; ЛМЗТв; ЛМЗСр, ЛМЗПр, ЛМЗУи 200 х 80, S1.0 </t>
  </si>
  <si>
    <t>ЛМЗТн; ЛМЗТв; ЛМЗСр, ЛМЗПр, ЛМЗУи 200 х 80, S1.2 </t>
  </si>
  <si>
    <t>ЛМЗТн; ЛМЗТв; ЛМЗСр, ЛМЗПр, ЛМЗУи 200 х 80, S1.5 </t>
  </si>
  <si>
    <t>ЛМЗТн; ЛМЗТв; ЛМЗСр, ЛМЗПр, ЛМЗУи 300 х 80, S0.7 </t>
  </si>
  <si>
    <t>ЛМЗТн; ЛМЗТв; ЛМЗСр, ЛМЗПр, ЛМЗУи 300 х 80, S1.0 </t>
  </si>
  <si>
    <t>ЛМЗТн; ЛМЗТв; ЛМЗСр, ЛМЗПр, ЛМЗУи 300 х 80, S1.2 </t>
  </si>
  <si>
    <t>ЛМЗТн; ЛМЗТв; ЛМЗСр, ЛМЗПр, ЛМЗУи 300 х 80, S1.5 </t>
  </si>
  <si>
    <t>ЛМЗТн; ЛМЗТв; ЛМЗСр, ЛМЗПр, ЛМЗУи 400 х 80, S0.7 </t>
  </si>
  <si>
    <t>ЛМЗТн; ЛМЗТв; ЛМЗСр, ЛМЗПр, ЛМЗУи 400 х 80, S1.0 </t>
  </si>
  <si>
    <t>ЛМЗТн; ЛМЗТв; ЛМЗСр, ЛМЗПр, ЛМЗУи 400 х 80, S1.2 </t>
  </si>
  <si>
    <t>ЛМЗТн; ЛМЗТв; ЛМЗСр, ЛМЗПр, ЛМЗУи 400 х 80, S1.5 </t>
  </si>
  <si>
    <t>ЛМЗТн; ЛМЗТв; ЛМЗСр, ЛМЗПр, ЛМЗУи 500 х 80, S1.0 </t>
  </si>
  <si>
    <t>ЛМЗТн; ЛМЗТв; ЛМЗСр, ЛМЗПр, ЛМЗУи 500 х 80, S1.2 </t>
  </si>
  <si>
    <t>ЛМЗТн; ЛМЗТв; ЛМЗСр, ЛМЗПр, ЛМЗУи 500 х 80, S1.5 </t>
  </si>
  <si>
    <t>ЛМЗТн; ЛМЗТв; ЛМЗСр, ЛМЗПр, ЛМЗУи 600 х 80, S1.0 </t>
  </si>
  <si>
    <t>ЛМЗТн; ЛМЗТв; ЛМЗСр, ЛМЗПр, ЛМЗУи 600 х 80, S1.2 </t>
  </si>
  <si>
    <t>ЛМЗТн; ЛМЗТв; ЛМЗСр, ЛМЗПр, ЛМЗУи 600 х 80, S1.5 </t>
  </si>
  <si>
    <t>ЛМЗТн; ЛМЗТв; ЛМЗСр, ЛМЗПр, ЛМЗУи 100 х 100, S0.7 </t>
  </si>
  <si>
    <t>ЛМЗТн; ЛМЗТв; ЛМЗСр, ЛМЗПр, ЛМЗУи 100 х 100, S1.0 </t>
  </si>
  <si>
    <t>ЛМЗТн; ЛМЗТв; ЛМЗСр, ЛМЗПр, ЛМЗУи 100 х 100, S1.2 </t>
  </si>
  <si>
    <t>ЛМЗТн; ЛМЗТв; ЛМЗСр, ЛМЗПр, ЛМЗУи 100 х 100, S1.5 </t>
  </si>
  <si>
    <t>ЛМЗТн; ЛМЗТв; ЛМЗСр, ЛМЗПр, ЛМЗУи 150 х 100, S0.7 </t>
  </si>
  <si>
    <t>ЛМЗТн; ЛМЗТв; ЛМЗСр, ЛМЗПр, ЛМЗУи 150 х 100, S1.0 </t>
  </si>
  <si>
    <t>ЛМЗТн; ЛМЗТв; ЛМЗСр, ЛМЗПр, ЛМЗУи 150 х 100, S1.2 </t>
  </si>
  <si>
    <t>ЛМЗТн; ЛМЗТв; ЛМЗСр, ЛМЗПр, ЛМЗУи 150 х 100, S1.5 </t>
  </si>
  <si>
    <t>ЛМЗТн; ЛМЗТв; ЛМЗСр, ЛМЗПр, ЛМЗУи 200 х 100, S0.7 </t>
  </si>
  <si>
    <t>ЛМЗТн; ЛМЗТв; ЛМЗСр, ЛМЗПр, ЛМЗУи 200 х 100, S1.0 </t>
  </si>
  <si>
    <t>ЛМЗТн; ЛМЗТв; ЛМЗСр, ЛМЗПр, ЛМЗУи 200 х 100, S1.2 </t>
  </si>
  <si>
    <t>ЛМЗТн; ЛМЗТв; ЛМЗСр, ЛМЗПр, ЛМЗУи 200 х 100, S1.5 </t>
  </si>
  <si>
    <t>ЛМЗТн; ЛМЗТв; ЛМЗСр, ЛМЗПр, ЛМЗУи 300 х 100, S0.7 </t>
  </si>
  <si>
    <t>ЛМЗТн; ЛМЗТв; ЛМЗСр, ЛМЗПр, ЛМЗУи 300 х 100, S1.0 </t>
  </si>
  <si>
    <t>ЛМЗТн; ЛМЗТв; ЛМЗСр, ЛМЗПр, ЛМЗУи 300 х 100, S1.2 </t>
  </si>
  <si>
    <t>ЛМЗТн; ЛМЗТв; ЛМЗСр, ЛМЗПр, ЛМЗУи 300 х 100, S1.5 </t>
  </si>
  <si>
    <t>ЛМЗТн; ЛМЗТв; ЛМЗСр, ЛМЗПр, ЛМЗУи 400 х 100, S0.7 </t>
  </si>
  <si>
    <t>ЛМЗТн; ЛМЗТв; ЛМЗСр, ЛМЗПр, ЛМЗУи 400 х 100, S1.0 </t>
  </si>
  <si>
    <t>ЛМЗТн; ЛМЗТв; ЛМЗСр, ЛМЗПр, ЛМЗУи 400 х 100, S1.2 </t>
  </si>
  <si>
    <t>ЛМЗТн; ЛМЗТв; ЛМЗСр, ЛМЗПр, ЛМЗУи 400 х 100, S1.5 </t>
  </si>
  <si>
    <t>ЛМЗТн; ЛМЗТв; ЛМЗСр, ЛМЗПр, ЛМЗУи 500 х 100, S1.0 </t>
  </si>
  <si>
    <t>ЛМЗТн; ЛМЗТв; ЛМЗСр, ЛМЗПр, ЛМЗУи 500 х 100, S1.2 </t>
  </si>
  <si>
    <t>ЛМЗТн; ЛМЗТв; ЛМЗСр, ЛМЗПр, ЛМЗУи 500 х 100, S1.5 </t>
  </si>
  <si>
    <t>ЛМЗТн; ЛМЗТв; ЛМЗСр, ЛМЗПр, ЛМЗУи 600 х 100, S1.0 </t>
  </si>
  <si>
    <t>ЛМЗТн; ЛМЗТв; ЛМЗСр, ЛМЗПр, ЛМЗУи 600 х 100, S1.2 </t>
  </si>
  <si>
    <t>ЛМЗТн; ЛМЗТв; ЛМЗСр, ЛМЗПр, ЛМЗУи 600 х 100, S1.5 </t>
  </si>
  <si>
    <t>ЛМЗТн; ЛМЗТв; ЛМЗСр, ЛМЗПр, ЛМЗУи 150 х 150, S1.0 </t>
  </si>
  <si>
    <t>ЛМЗТн; ЛМЗТв; ЛМЗСр, ЛМЗПр, ЛМЗУи 150 х 150, S1.2 </t>
  </si>
  <si>
    <t>ЛМЗТн; ЛМЗТв; ЛМЗСр, ЛМЗПр, ЛМЗУи 150 х 150, S1.5 </t>
  </si>
  <si>
    <t>ЛМЗТн; ЛМЗТв; ЛМЗСр, ЛМЗПр, ЛМЗУи 200 х 150, S1.0 </t>
  </si>
  <si>
    <t>ЛМЗТн; ЛМЗТв; ЛМЗСр, ЛМЗПр, ЛМЗУи 200 х 150, S1.2 </t>
  </si>
  <si>
    <t>ЛМЗТн; ЛМЗТв; ЛМЗСр, ЛМЗПр, ЛМЗУи 200 х 150, S1.5 </t>
  </si>
  <si>
    <t>ЛМЗТн; ЛМЗТв; ЛМЗСр, ЛМЗПр, ЛМЗУи 300 х 150, S1.0 </t>
  </si>
  <si>
    <t>ЛМЗТн; ЛМЗТв; ЛМЗСр, ЛМЗПр, ЛМЗУи 300 х 150, S1.2 </t>
  </si>
  <si>
    <t>ЛМЗТн; ЛМЗТв; ЛМЗСр, ЛМЗПр, ЛМЗУи 300 х 150, S1.5 </t>
  </si>
  <si>
    <t>ЛМЗТн; ЛМЗТв; ЛМЗСр, ЛМЗПр, ЛМЗУи 400 х 150, S1.0 </t>
  </si>
  <si>
    <t>ЛМЗТн; ЛМЗТв; ЛМЗСр, ЛМЗПр, ЛМЗУи 400 х 150, S1.2 </t>
  </si>
  <si>
    <t>ЛМЗТн; ЛМЗТв; ЛМЗСр, ЛМЗПр, ЛМЗУи 400 х 150, S1.5 </t>
  </si>
  <si>
    <t>ЛМЗТн; ЛМЗТв; ЛМЗСр, ЛМЗПр, ЛМЗУи 500 х 150, S1.0 </t>
  </si>
  <si>
    <t>ЛМЗТн; ЛМЗТв; ЛМЗСр, ЛМЗПр, ЛМЗУи 500 х 150, S1.2 </t>
  </si>
  <si>
    <t>ЛМЗТн; ЛМЗТв; ЛМЗСр, ЛМЗПр, ЛМЗУи 500 х 150, S1.5 </t>
  </si>
  <si>
    <t>ЛМЗТн; ЛМЗТв; ЛМЗСр, ЛМЗПр, ЛМЗУи 600 х 150, S1.0 </t>
  </si>
  <si>
    <t>ЛМЗТн; ЛМЗТв; ЛМЗСр, ЛМЗПр, ЛМЗУи 600 х 150, S1.2 </t>
  </si>
  <si>
    <t>ЛМЗТн; ЛМЗТв; ЛМЗСр, ЛМЗПр, ЛМЗУи 600 х 150, S1.5 </t>
  </si>
  <si>
    <t>ЛМЗТн; ЛМЗТв; ЛМЗСр, ЛМЗПр, ЛМЗУи 200 х 200, S1.0 </t>
  </si>
  <si>
    <t>ЛМЗТн; ЛМЗТв; ЛМЗСр, ЛМЗПр, ЛМЗУи 200 х 200, S1.2 </t>
  </si>
  <si>
    <t>ЛМЗТн; ЛМЗТв; ЛМЗСр, ЛМЗПр, ЛМЗУи 200 х 200, S1.5 </t>
  </si>
  <si>
    <t>ЛМЗТн; ЛМЗТв; ЛМЗСр, ЛМЗПр, ЛМЗУи 300 х 200, S1.0 </t>
  </si>
  <si>
    <t>ЛМЗТн; ЛМЗТв; ЛМЗСр, ЛМЗПр, ЛМЗУи 300 х 200, S1.2 </t>
  </si>
  <si>
    <t>ЛМЗТн; ЛМЗТв; ЛМЗСр, ЛМЗПр, ЛМЗУи 300 х 200, S1.5 </t>
  </si>
  <si>
    <t>ЛМЗТн; ЛМЗТв; ЛМЗСр, ЛМЗПр, ЛМЗУи 400 х 200, S1.0 </t>
  </si>
  <si>
    <t>ЛМЗТн; ЛМЗТв; ЛМЗСр, ЛМЗПр, ЛМЗУи 400 х 200, S1.2 </t>
  </si>
  <si>
    <t>ЛМЗТн; ЛМЗТв; ЛМЗСр, ЛМЗПр, ЛМЗУи 400 х 200, S1.5 </t>
  </si>
  <si>
    <t>ЛМЗТн; ЛМЗТв; ЛМЗСр, ЛМЗПр, ЛМЗУи 500 х 200, S1.0 </t>
  </si>
  <si>
    <t>ЛМЗТн; ЛМЗТв; ЛМЗСр, ЛМЗПр, ЛМЗУи 500 х 200, S1.2 </t>
  </si>
  <si>
    <t>ЛМЗТн; ЛМЗТв; ЛМЗСр, ЛМЗПр, ЛМЗУи 500 х 200, S1.5 </t>
  </si>
  <si>
    <t>ЛМЗТн; ЛМЗТв; ЛМЗСр, ЛМЗПр, ЛМЗУи 600 х 200, S1.0 </t>
  </si>
  <si>
    <t>ЛМЗТн; ЛМЗТв; ЛМЗСр, ЛМЗПр, ЛМЗУи 600 х 200, S1.2 </t>
  </si>
  <si>
    <t>ЛМЗТн; ЛМЗТв; ЛМЗСр, ЛМЗПр, ЛМЗУи 600 х 200, S1.5 </t>
  </si>
  <si>
    <t>ЛМЗТн; ЛМЗТв; ЛМЗСр, ЛМЗПр, ЛМЗУи 50х50 S0.7</t>
  </si>
  <si>
    <t>СВ 100 ЛИДЕР Скоба внутренняя для прижима кабеля</t>
  </si>
  <si>
    <t>СВ 150 ЛИДЕР Скоба внутренняя для прижима кабеля</t>
  </si>
  <si>
    <t>СВ 300 ЛИДЕР Скоба внутренняя для прижима кабеля</t>
  </si>
  <si>
    <t>СВ 400 ЛИДЕР Скоба внутренняя для прижима кабеля</t>
  </si>
  <si>
    <t>СВ 200 ЛИДЕР Скоба внутренняя для прижима кабеля</t>
  </si>
  <si>
    <t>ПШв1 40х30-2,5</t>
  </si>
  <si>
    <t>ПШв1 40х30-2,5 ЛИДЕР Швеллер перфорированный по основанию</t>
  </si>
  <si>
    <r>
      <t xml:space="preserve">АЗМ6х24Л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</si>
  <si>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АЗМ8х30Л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</si>
  <si>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АЗМ10х40Л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</si>
  <si>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r>
      <t xml:space="preserve">АЗМ12х40Л ЛИДЕР Анкер забиваемый </t>
    </r>
    <r>
      <rPr>
        <b/>
        <sz val="10"/>
        <rFont val="Arial"/>
        <family val="2"/>
        <charset val="204"/>
      </rPr>
      <t>латунный (цанга)</t>
    </r>
  </si>
  <si>
    <t>СН 50</t>
  </si>
  <si>
    <t>СН 50 ЛИДЕР Крепление стеновое-напольное 50мм</t>
  </si>
  <si>
    <t xml:space="preserve">СПС(МН) 3000 </t>
  </si>
  <si>
    <t>СПС(МН) 3000 ЛИДЕР Стойка потолочная сварная малые нагрузки 2500мм</t>
  </si>
  <si>
    <t xml:space="preserve">СПСУ(МН) 3000 </t>
  </si>
  <si>
    <t>СПСУ(МН) 3000 ЛИДЕР Стойка потолочная сварная с увелич.опорой ( малые нагрузки) 2500мм</t>
  </si>
  <si>
    <t>СПТ-3000(МН)</t>
  </si>
  <si>
    <t>СПТ-3000(МН) ЛИДЕР Стойка потолочная консольная для малых нагрузок</t>
  </si>
  <si>
    <t>Кронштейны настенные С-образного профиля 40х40  (Опора S-4мм 120х50 мм  полка 40х40х1,5мм)</t>
  </si>
  <si>
    <t>Укосина применяется для увеличение несущей способности консолей и подвесов из С-образного профиля.  Толщина 3мм</t>
  </si>
  <si>
    <t>СПТ-3000(СН)</t>
  </si>
  <si>
    <t>СПТ-3000(СН) ЛИДЕР Стойка потолочная консольная для средних нагрузок</t>
  </si>
  <si>
    <t>ПУГ ЛИДЕР Перфорированный уголок (40*100х100*2мм)</t>
  </si>
  <si>
    <t>СНП-150</t>
  </si>
  <si>
    <t xml:space="preserve">ОВ9 150 </t>
  </si>
  <si>
    <t xml:space="preserve">Опора вертикальная ОВ9 универсальная (Используется с СПТ )  ( пятка 4мм  120х120 ,  профиль 2мм ПШВ1 40х30 </t>
  </si>
  <si>
    <t>ПМ -501</t>
  </si>
  <si>
    <t>ПМ -502</t>
  </si>
  <si>
    <t>ПМ -503</t>
  </si>
  <si>
    <t>ПМ -504</t>
  </si>
  <si>
    <t>ПМ -505</t>
  </si>
  <si>
    <t>ПМ -506</t>
  </si>
  <si>
    <t>ПМ -507</t>
  </si>
  <si>
    <t>ПМ -701</t>
  </si>
  <si>
    <t>ПМ -600</t>
  </si>
  <si>
    <t>ПМ -605</t>
  </si>
  <si>
    <t>ПМ -802</t>
  </si>
  <si>
    <t>ПМ -604</t>
  </si>
  <si>
    <t>ПМ -617</t>
  </si>
  <si>
    <t>ПМ -800</t>
  </si>
  <si>
    <t>ПМ -801</t>
  </si>
  <si>
    <t>ПМ -803</t>
  </si>
  <si>
    <t>ПМ -307</t>
  </si>
  <si>
    <t>ПМ -309</t>
  </si>
  <si>
    <t>ПМ -310</t>
  </si>
  <si>
    <t>ПЛ-L2 40х40-2,5</t>
  </si>
  <si>
    <t>ПЛ-L2 40х40-2,5  ЛИДЕР по двум полкам</t>
  </si>
  <si>
    <t>ПЛ-С 30х30х3000х1,5</t>
  </si>
  <si>
    <t>ПЛ-С ЛИДЕР 30х30х3000х1,5  Профиль перфорированный С - образный (Траверса монтажная)</t>
  </si>
  <si>
    <t xml:space="preserve">ЛМЗ 50х50-0,55-3000-ОЦ </t>
  </si>
  <si>
    <t>ЛМЗ 50х50-0,55-3000-ОЦ ЛИДЕР Лоток неперфорированный замковый</t>
  </si>
  <si>
    <t xml:space="preserve">ЛМЗ 100х50-0,55-3000-ОЦ </t>
  </si>
  <si>
    <t>ЛМЗ 100х50-0,55-3000-ОЦ ЛИДЕР Лоток неперфорированный замковый</t>
  </si>
  <si>
    <t>ПЛ-С ЛИДЕР 60х50х3000х2,5 Профиль перфорированный С - образный (Траверса монтажная)</t>
  </si>
  <si>
    <t>ПЛ-С ЛИДЕР 80х70х3000х3,0 Профиль перфорированный С - образный (Траверса монтажная)</t>
  </si>
  <si>
    <t>ПЛ-С ЛИДЕР 40х20х2000х2,0 Профиль перфорированный С - образный (Траверса монтажная)</t>
  </si>
  <si>
    <t>ПЛ-L2 60х40-2,0  ЛИДЕР по двум полкам</t>
  </si>
  <si>
    <t>ПЛ-С ЛИДЕР 40х40х3000х2,0 Профиль перфорированный С - образный (Траверса монтажная)</t>
  </si>
  <si>
    <t xml:space="preserve">ОВ10-150 </t>
  </si>
  <si>
    <t>Опора вертикальная ОВ10 универсальная (Используется с СНП )  ( пятка 4мм  120х120 ,  профиль 2мм ПШВ3 50х50</t>
  </si>
  <si>
    <t>ПЛ-L2 50х50-2,5</t>
  </si>
  <si>
    <t>ПЛ-L2 60х40-2,0</t>
  </si>
  <si>
    <t>ГКМ6 ЛИДЕР Гайка канальная М6</t>
  </si>
  <si>
    <t>ГКМ8 ЛИДЕР Гайка канальная М8</t>
  </si>
  <si>
    <t>ГКМ10 ЛИДЕР Гайка канальная М10</t>
  </si>
  <si>
    <t>ГКМ12 ЛИДЕР Гайка канальная М12</t>
  </si>
  <si>
    <t>ПЛЛУ-60.60 ЛИДЕР Лоток проволочный усиленный 60х60х3000</t>
  </si>
  <si>
    <t>ПЛЛУ-100.60 ЛИДЕР Лоток проволочный усиленный 100х60х3000</t>
  </si>
  <si>
    <t>ПЛЛУ-150.60 ЛИДЕР Лоток проволочный усиленный 150х60х3000</t>
  </si>
  <si>
    <t>ПЛ-С 40х40х3000х1,5</t>
  </si>
  <si>
    <t>ПЛ-С ЛИДЕР 40х38х3000х1,5 Профиль перфорированный С - образный (Траверса монтажная)</t>
  </si>
  <si>
    <t>ПЛ-С 30х30х3000х2,0</t>
  </si>
  <si>
    <t>ПЛ-С ЛИДЕР 30х30х3000х2,0  Профиль перфорированный С - образный (Траверса монтажная)</t>
  </si>
  <si>
    <t>ПЛ-С 40х40х3000х2,0</t>
  </si>
  <si>
    <t>ПЛ-С ЛИДЕР 40х40х3000х1,5 Профиль перфорированный С - образный (Траверса монтажная)</t>
  </si>
  <si>
    <t>ПЛЛУ-200.85 ЛИДЕР Лоток проволочный усиленный 200х85х3000</t>
  </si>
  <si>
    <t>ПЛЛУ-100.85 ЛИДЕР Лоток проволочный усиленный 100х85х3000</t>
  </si>
  <si>
    <t>ПСПУ</t>
  </si>
  <si>
    <t>ПЛЛУ-100.105 ЛИДЕР Лоток проволочный усиленный 100х105х3000</t>
  </si>
  <si>
    <t>ПЛЛУ-200.105 ЛИДЕР Лоток проволочный усиленный 200х105х3000</t>
  </si>
  <si>
    <t xml:space="preserve">СПС(СН) 2000 </t>
  </si>
  <si>
    <t xml:space="preserve">СПС(МН) 2000 </t>
  </si>
  <si>
    <t xml:space="preserve">СПСУ(СН) 2000 </t>
  </si>
  <si>
    <t xml:space="preserve">СПСУ(МН) 2000 </t>
  </si>
  <si>
    <t>СПТ-100(СН)</t>
  </si>
  <si>
    <t>СПТ-100(МН)</t>
  </si>
  <si>
    <t>СПТ-100(СН) ЛИДЕР Стойка потолочная консольная для средних нагрузок</t>
  </si>
  <si>
    <t>СПТ-100(МН) ЛИДЕР Стойка потолочная консольная для малых нагрузок</t>
  </si>
  <si>
    <t>ПЛ-С 30х20х3000х1,2</t>
  </si>
  <si>
    <t>ПЛ-С ЛИДЕР 30х20х3000х1,2  Профиль перфорированный С - образный (Траверса монтажная)</t>
  </si>
  <si>
    <t>ПЛ-С 30х30х3000х1,2</t>
  </si>
  <si>
    <t>ПЛ-С ЛИДЕР 30х30х3000х1,2 Профиль перфорированный С - образный (Траверса монтажная)</t>
  </si>
  <si>
    <t>ПЛ-С 30х20х3000х2,0</t>
  </si>
  <si>
    <t>ПЛ-С ЛИДЕР 30х20х3000х2,0  Профиль перфорированный С - образный (Траверса монтажная)</t>
  </si>
  <si>
    <t>ПЛ-С 40х40х3000х1,2</t>
  </si>
  <si>
    <t>ПЛ-С ЛИДЕР 40х40х3000х1,2 Профиль перфорированный С - образный (Траверса монтажная)</t>
  </si>
  <si>
    <t>ПЛ-L2 40х50-1,5</t>
  </si>
  <si>
    <t>ПЛ-L2 40х50-1,5  ЛИДЕР по двум полкам</t>
  </si>
  <si>
    <t>ПЛ-L2 40х50-2,0</t>
  </si>
  <si>
    <t>ПЛ-L2 40х50-2,0  ЛИДЕР по двум полкам</t>
  </si>
  <si>
    <t xml:space="preserve">ПШв1 30х20-1,5 </t>
  </si>
  <si>
    <t>ПШв1 30х20-1,5 ЛИДЕР Швеллер перфорированный по основанию</t>
  </si>
  <si>
    <t>ПШв1 30х20-2,0</t>
  </si>
  <si>
    <t>ПШв1 30х20-2,0 ЛИДЕР Швеллер перфорированный по основанию</t>
  </si>
  <si>
    <t xml:space="preserve">ПШв1 30х20-2,5 </t>
  </si>
  <si>
    <t>ПШв1 30х20-2,5 ЛИДЕР Швеллер перфорированный по основанию</t>
  </si>
  <si>
    <t xml:space="preserve">ПШв1 30х30-1,5 </t>
  </si>
  <si>
    <t>ПШв1 30х30-1,5 ЛИДЕР Швеллер перфорированный по основанию</t>
  </si>
  <si>
    <t>ПШв1 30х30-2,0</t>
  </si>
  <si>
    <t xml:space="preserve">ПШв1 30х30-2,5 </t>
  </si>
  <si>
    <t>ПШв1 30х30-2,0 ЛИДЕР Швеллер перфорированный по основанию</t>
  </si>
  <si>
    <t>ПШв1 30х30-2,5 ЛИДЕР Швеллер перфорированный по основанию</t>
  </si>
  <si>
    <t>ПШв1 50х50-2,5 ЛИДЕР Швеллер перфорированный по основанию</t>
  </si>
  <si>
    <t>НКС1-250</t>
  </si>
  <si>
    <t>НКС1-250 Настенный кронштейн "Strut" 41х21х2,5</t>
  </si>
  <si>
    <t>НКС1-350</t>
  </si>
  <si>
    <t>НКС1-350 Настенный кронштейн "Strut" 41х21х2,5</t>
  </si>
  <si>
    <t>НКС1-450</t>
  </si>
  <si>
    <t>НКС1-450 Настенный кронштейн "Strut" 41х21х2,5</t>
  </si>
  <si>
    <t>НКУС1-250</t>
  </si>
  <si>
    <t>НКУС1-250 Настенный кронштейн "Strut" 41х41х2,5</t>
  </si>
  <si>
    <t>НКСУ1-350</t>
  </si>
  <si>
    <t>НКУС1-350 Настенный кронштейн "Strut" 41х41х2,5</t>
  </si>
  <si>
    <t>НКУС1-450</t>
  </si>
  <si>
    <t>НКУС1-450 Настенный кронштейн "Strut" 41х41х2,5</t>
  </si>
  <si>
    <t>НКС2-250</t>
  </si>
  <si>
    <t>НКС2-250 Настенный кронштейн "Strut" 41х21х2,5</t>
  </si>
  <si>
    <t>НКС2-350</t>
  </si>
  <si>
    <t>НКС2-350 Настенный кронштейн "Strut" 41х21х2,5</t>
  </si>
  <si>
    <t>НКС2-450</t>
  </si>
  <si>
    <t>НКС2-450 Настенный кронштейн "Strut" 41х21х2,5</t>
  </si>
  <si>
    <t>НКУС2-250</t>
  </si>
  <si>
    <t>НКУС2-250 Настенный кронштейн "Strut" 41х41х2,5</t>
  </si>
  <si>
    <t>НКУС2-350</t>
  </si>
  <si>
    <t>НКУС2-350 Настенный кронштейн "Strut" 41х41х2,5</t>
  </si>
  <si>
    <t>НКУС2-450</t>
  </si>
  <si>
    <t>НКУС2-450 Настенный кронштейн "Strut" 41х41х2,5</t>
  </si>
  <si>
    <t>КНУ-250</t>
  </si>
  <si>
    <t>КНУ-250 Кронштейн настенный С-профиль 40х40</t>
  </si>
  <si>
    <t>КНУ-350</t>
  </si>
  <si>
    <t>КНУ-350 Кронштейн настенный С-профиль 40х40</t>
  </si>
  <si>
    <t>КНУ-450</t>
  </si>
  <si>
    <t>КНУ-450 Кронштейн настенный С-профиль 40х40</t>
  </si>
  <si>
    <t>КС8х20 Комплект соединительный 8х20 (Болт+гайкаМ8Сб)</t>
  </si>
  <si>
    <t>КС8х16</t>
  </si>
  <si>
    <t>КС8х16 Комплект соединительный 8х16 (Болт+гайкаМ8Сб)</t>
  </si>
  <si>
    <t>БМ10х60ПН</t>
  </si>
  <si>
    <t>БМ10х60ПН ЛИДЕР Болт М10х60 полнонарезной  (DIN 933)</t>
  </si>
  <si>
    <t>СПС Стойка потолочная сварная ( пятка 4мм  120х50 профиль ПШВ3 35х30*2мм)  Применяется с консолями КПЛ и КПНЛ</t>
  </si>
  <si>
    <t>СПСУ Стойка потолочная сварная с увеличенной опорой ( пятка 4мм  120х120 профиль ПШВ3 35х30*2мм)  Применяется с консолями КПЛ и КПНЛ</t>
  </si>
  <si>
    <t>Лотки перф. замковые ЛПМЗ</t>
  </si>
  <si>
    <t>Лотки неперф.замковые ЛМЗ</t>
  </si>
  <si>
    <t>Лотки неперфорированные стандарт ЛМ</t>
  </si>
  <si>
    <t>Лестничные лотки стандарт НЛ</t>
  </si>
  <si>
    <t>Углы и отводы листовых лотков замковые / стандарт</t>
  </si>
  <si>
    <t>Углы лестничных лотков НЛЗ / стандарт</t>
  </si>
  <si>
    <t>Крышки к углам замковым / стандарт</t>
  </si>
  <si>
    <t>Система "STRAT" профили, кронштейны,  аксессуары</t>
  </si>
  <si>
    <t>Скобы внутрн, наружн , прижимы, держатели крышек</t>
  </si>
  <si>
    <t xml:space="preserve">ЛМ 50х50-0,55-3000-ОЦ </t>
  </si>
  <si>
    <t xml:space="preserve">ЛМ 50х50-0,7-3000-ОЦ </t>
  </si>
  <si>
    <t xml:space="preserve">ЛМ 50х50-1-3000-ОЦ </t>
  </si>
  <si>
    <t xml:space="preserve">ЛМ 50х50-1,2-3000-ОЦ </t>
  </si>
  <si>
    <t xml:space="preserve">ЛМ 50х50-1,5-3000-ОЦ </t>
  </si>
  <si>
    <t xml:space="preserve">ЛМ 100х50-0,55-3000-ОЦ </t>
  </si>
  <si>
    <t xml:space="preserve">ЛМ 100х50-0,7-3000-ОЦ </t>
  </si>
  <si>
    <t xml:space="preserve">ЛМ 100х50-1-3000-ОЦ </t>
  </si>
  <si>
    <t xml:space="preserve">ЛМ 100х50-1,2-3000-ОЦ </t>
  </si>
  <si>
    <t xml:space="preserve">ЛМ 100х50-1,5-3000-ОЦ </t>
  </si>
  <si>
    <t xml:space="preserve">ЛМ 100х60-0,7-3000-ОЦ </t>
  </si>
  <si>
    <t xml:space="preserve">ЛМ 100х60-1-3000-ОЦ </t>
  </si>
  <si>
    <t xml:space="preserve">ЛМ 100х60-1,2-3000-ОЦ </t>
  </si>
  <si>
    <t xml:space="preserve">ЛМ 100х60-1,5-3000-ОЦ </t>
  </si>
  <si>
    <t xml:space="preserve">ЛМ 100х70-0,7-3000-ОЦ </t>
  </si>
  <si>
    <t xml:space="preserve">ЛМ 100х70-1-3000-ОЦ </t>
  </si>
  <si>
    <t xml:space="preserve">ЛМ 100х70-1,2-3000-ОЦ </t>
  </si>
  <si>
    <t xml:space="preserve">ЛМ 100х70-1,5-3000-ОЦ </t>
  </si>
  <si>
    <t xml:space="preserve">ЛМ 100х80-0,7-3000-ОЦ </t>
  </si>
  <si>
    <t xml:space="preserve">ЛМ 100х80-1-3000-ОЦ </t>
  </si>
  <si>
    <t xml:space="preserve">ЛМ 100х80-1,2-3000-ОЦ </t>
  </si>
  <si>
    <t xml:space="preserve">ЛМ 100х80-1,5-3000-ОЦ </t>
  </si>
  <si>
    <t xml:space="preserve">ЛМ 100х100-0,7-3000-ОЦ </t>
  </si>
  <si>
    <t xml:space="preserve">ЛМ 100х100-1-3000-ОЦ </t>
  </si>
  <si>
    <t xml:space="preserve">ЛМ 100х100-1,2-3000-ОЦ </t>
  </si>
  <si>
    <t xml:space="preserve">ЛМ 100х100-1,5-3000-ОЦ </t>
  </si>
  <si>
    <t xml:space="preserve">ЛМ 150х50-0,7-3000-ОЦ </t>
  </si>
  <si>
    <t xml:space="preserve">ЛМ 150х50-1-3000-ОЦ </t>
  </si>
  <si>
    <t xml:space="preserve">ЛМ 150х50-1,2-3000-ОЦ </t>
  </si>
  <si>
    <t xml:space="preserve">ЛМ 150х50-1,5-3000-ОЦ </t>
  </si>
  <si>
    <t xml:space="preserve">ЛМ 150х60-0,7-3000-ОЦ </t>
  </si>
  <si>
    <t xml:space="preserve">ЛМ 150х60-1-3000-ОЦ </t>
  </si>
  <si>
    <t xml:space="preserve">ЛМ 150х60-1,2-3000-ОЦ </t>
  </si>
  <si>
    <t xml:space="preserve">ЛМ 150х60-1,5-3000-ОЦ </t>
  </si>
  <si>
    <t xml:space="preserve">ЛМ 150х70-0,7-3000-ОЦ </t>
  </si>
  <si>
    <t>ЛМ 150х70-1-3000-ОЦ</t>
  </si>
  <si>
    <t xml:space="preserve">ЛМ 150х70-1,2-3000-ОЦ </t>
  </si>
  <si>
    <t xml:space="preserve">ЛМ 150х70-1,5-3000-ОЦ </t>
  </si>
  <si>
    <t xml:space="preserve">ЛМ 150х80-0,7-3000-ОЦ </t>
  </si>
  <si>
    <t xml:space="preserve">ЛМ 150х80-1-3000-ОЦ </t>
  </si>
  <si>
    <t xml:space="preserve">ЛМ 150х80-1,2-3000-ОЦ </t>
  </si>
  <si>
    <t xml:space="preserve">ЛМ 150х80-1,5-3000-ОЦ </t>
  </si>
  <si>
    <t xml:space="preserve">ЛМ 150х100-0,7-3000-ОЦ </t>
  </si>
  <si>
    <t xml:space="preserve">ЛМ 150х100-1-3000-ОЦ </t>
  </si>
  <si>
    <t xml:space="preserve">ЛМ 150х100-1,2-3000-ОЦ </t>
  </si>
  <si>
    <t xml:space="preserve">ЛМ 150х100-1,5-3000-ОЦ </t>
  </si>
  <si>
    <t xml:space="preserve">ЛМ 150х150-0,7-3000-ОЦ </t>
  </si>
  <si>
    <t xml:space="preserve">ЛМ 150х150-1-3000-ОЦ </t>
  </si>
  <si>
    <t xml:space="preserve">ЛМ 150х150-1,2-3000-ОЦ </t>
  </si>
  <si>
    <t xml:space="preserve">ЛМ 150х150-1,5-3000-ОЦ </t>
  </si>
  <si>
    <t xml:space="preserve">ЛМ 200х50-0,7-3000-ОЦ </t>
  </si>
  <si>
    <t xml:space="preserve">ЛМ 200х50-1-3000-ОЦ </t>
  </si>
  <si>
    <t xml:space="preserve">ЛМ 200х50-1,2-3000-ОЦ </t>
  </si>
  <si>
    <t xml:space="preserve">ЛМ 200х50-1,5-3000-ОЦ </t>
  </si>
  <si>
    <t xml:space="preserve">ЛМ 200х60-0,7-3000-ОЦ </t>
  </si>
  <si>
    <t xml:space="preserve">ЛМ 200х60-1-3000-ОЦ </t>
  </si>
  <si>
    <t xml:space="preserve">ЛМ 200х60-1,2-3000-ОЦ </t>
  </si>
  <si>
    <t xml:space="preserve">ЛМ 200х60-1,5-3000-ОЦ </t>
  </si>
  <si>
    <t xml:space="preserve">ЛМ 200х70-0,7-3000-ОЦ </t>
  </si>
  <si>
    <t xml:space="preserve">ЛМ 200х70-1-3000-ОЦ </t>
  </si>
  <si>
    <t xml:space="preserve">ЛМ 200х70-1,2-3000-ОЦ </t>
  </si>
  <si>
    <t xml:space="preserve">ЛМ 200х70-1,5-3000-ОЦ </t>
  </si>
  <si>
    <t xml:space="preserve">ЛМ 200х80-0,7-3000-ОЦ </t>
  </si>
  <si>
    <t xml:space="preserve">ЛМ 200х80-1-3000-ОЦ </t>
  </si>
  <si>
    <t xml:space="preserve">ЛМ 200х80-1,2-3000-ОЦ </t>
  </si>
  <si>
    <t xml:space="preserve">ЛМ 200х80-1,5-3000-ОЦ </t>
  </si>
  <si>
    <t xml:space="preserve">ЛМ 200х100-0,7-3000-ОЦ </t>
  </si>
  <si>
    <t xml:space="preserve">ЛМ 200х100-1-3000-ОЦ </t>
  </si>
  <si>
    <t xml:space="preserve">ЛМ 200х100-1,2-3000-ОЦ </t>
  </si>
  <si>
    <t xml:space="preserve">ЛМ 200х100-1,5-3000-ОЦ </t>
  </si>
  <si>
    <t xml:space="preserve">ЛМ 200х150-0,7-3000-ОЦ </t>
  </si>
  <si>
    <t xml:space="preserve">ЛМ 200х150-1-3000-ОЦ </t>
  </si>
  <si>
    <t xml:space="preserve">ЛМ 200х150-1,2-3000-ОЦ </t>
  </si>
  <si>
    <t xml:space="preserve">ЛМ 200х150-1,5-3000-ОЦ </t>
  </si>
  <si>
    <t xml:space="preserve">ЛМ 200х200-0,7-3000-ОЦ </t>
  </si>
  <si>
    <t xml:space="preserve">ЛМ 200х200-1-3000-ОЦ </t>
  </si>
  <si>
    <t xml:space="preserve">ЛМ 200х200-1,2-3000-ОЦ </t>
  </si>
  <si>
    <t xml:space="preserve">ЛМ 200х200-1,5-3000-ОЦ </t>
  </si>
  <si>
    <t xml:space="preserve">ЛМ 300х50-0,7-3000-ОЦ </t>
  </si>
  <si>
    <t xml:space="preserve">ЛМ 300х50-1-3000-ОЦ </t>
  </si>
  <si>
    <t xml:space="preserve">ЛМ 300х50-1,2-3000-ОЦ </t>
  </si>
  <si>
    <t xml:space="preserve">ЛМ 300х50-1,5-3000-ОЦ </t>
  </si>
  <si>
    <t xml:space="preserve">ЛМ 300х60-0,7-3000-ОЦ </t>
  </si>
  <si>
    <t xml:space="preserve">ЛМ 300х60-1-3000-ОЦ </t>
  </si>
  <si>
    <t xml:space="preserve">ЛМ 300х60-1,2-3000-ОЦ </t>
  </si>
  <si>
    <t xml:space="preserve">ЛМ 300х60-1,5-3000-ОЦ </t>
  </si>
  <si>
    <t xml:space="preserve">ЛМ 300х70-0,7-3000-ОЦ </t>
  </si>
  <si>
    <t xml:space="preserve">ЛМ 300х70-1-3000-ОЦ </t>
  </si>
  <si>
    <t xml:space="preserve">ЛМ 300х70-1,2-3000-ОЦ </t>
  </si>
  <si>
    <t xml:space="preserve">ЛМ 300х70-1,5-3000-ОЦ </t>
  </si>
  <si>
    <t xml:space="preserve">ЛМ 300х80-0,7-3000-ОЦ </t>
  </si>
  <si>
    <t xml:space="preserve">ЛМ 300х80-1-3000-ОЦ </t>
  </si>
  <si>
    <t xml:space="preserve">ЛМ 300х80-1,2-3000-ОЦ </t>
  </si>
  <si>
    <t xml:space="preserve">ЛМ 300х80-1,5-3000-ОЦ </t>
  </si>
  <si>
    <t xml:space="preserve">ЛМ 300х100-0,7-3000-ОЦ </t>
  </si>
  <si>
    <t>ЛМ 300х100-1-3000-ОЦ</t>
  </si>
  <si>
    <t xml:space="preserve">ЛМ 300х100-1,2-3000-ОЦ </t>
  </si>
  <si>
    <t xml:space="preserve">ЛМ 300х100-1,5-3000-ОЦ </t>
  </si>
  <si>
    <t xml:space="preserve">ЛМ 300х150-0,7-3000-ОЦ </t>
  </si>
  <si>
    <t xml:space="preserve">ЛМ 300х150-1-3000-ОЦ </t>
  </si>
  <si>
    <t xml:space="preserve">ЛМ 300х150-1,2-3000-ОЦ </t>
  </si>
  <si>
    <t xml:space="preserve">ЛМ 300х150-1,5-3000-ОЦ </t>
  </si>
  <si>
    <t xml:space="preserve">ЛМ 300х200-0,7-3000-ОЦ </t>
  </si>
  <si>
    <t xml:space="preserve">ЛМ 300х200-1-3000-ОЦ </t>
  </si>
  <si>
    <t xml:space="preserve">ЛМ 300х200-1,2-3000-ОЦ </t>
  </si>
  <si>
    <t xml:space="preserve">ЛМ 300х200-1,5-3000-ОЦ </t>
  </si>
  <si>
    <t xml:space="preserve">ЛМ 400х50-0,7-3000-ОЦ </t>
  </si>
  <si>
    <t xml:space="preserve">ЛМ 400х50-1-3000-ОЦ </t>
  </si>
  <si>
    <t xml:space="preserve">ЛМ 400х50-1,2-3000-ОЦ </t>
  </si>
  <si>
    <t xml:space="preserve">ЛМ 400х50-1,5-3000-ОЦ </t>
  </si>
  <si>
    <t xml:space="preserve">ЛМ 400х60-0,7-3000-ОЦ </t>
  </si>
  <si>
    <t xml:space="preserve">ЛМ 400х60-1-3000-ОЦ </t>
  </si>
  <si>
    <t xml:space="preserve">ЛМ 400х60-1,2-3000-ОЦ </t>
  </si>
  <si>
    <t xml:space="preserve">ЛМ 400х60-1,5-3000-ОЦ </t>
  </si>
  <si>
    <t xml:space="preserve">ЛМ 400х70-0,7-3000-ОЦ </t>
  </si>
  <si>
    <t xml:space="preserve">ЛМ 400х70-1-3000-ОЦ </t>
  </si>
  <si>
    <t xml:space="preserve">ЛМ 400х70-1,2-3000-ОЦ </t>
  </si>
  <si>
    <t xml:space="preserve">ЛМ 400х70-1,5-3000-ОЦ </t>
  </si>
  <si>
    <t xml:space="preserve">ЛМ 400х80-0,7-3000-ОЦ </t>
  </si>
  <si>
    <t xml:space="preserve">ЛМ 400х80-1-3000-ОЦ </t>
  </si>
  <si>
    <t xml:space="preserve">ЛМ 400х80-1,2-3000-ОЦ </t>
  </si>
  <si>
    <t xml:space="preserve">ЛМ 400х80-1,5-3000-ОЦ </t>
  </si>
  <si>
    <t xml:space="preserve">ЛМ 400х100-0,7-3000-ОЦ </t>
  </si>
  <si>
    <t xml:space="preserve">ЛМ 400х100-1-3000-ОЦ </t>
  </si>
  <si>
    <t xml:space="preserve">ЛМ 400х100-1,2-3000-ОЦ </t>
  </si>
  <si>
    <t xml:space="preserve">ЛМ 400х100-1,5-3000-ОЦ </t>
  </si>
  <si>
    <t xml:space="preserve">ЛМ 400х150-0,7-3000-ОЦ </t>
  </si>
  <si>
    <t xml:space="preserve">ЛМ 400х150-1-3000-ОЦ </t>
  </si>
  <si>
    <t xml:space="preserve">ЛМ 400х150-1,2-3000-ОЦ </t>
  </si>
  <si>
    <t xml:space="preserve">ЛМ 400х150-1,5-3000-ОЦ </t>
  </si>
  <si>
    <t xml:space="preserve">ЛМ 400х200-0,7-3000-ОЦ </t>
  </si>
  <si>
    <t xml:space="preserve">ЛМ 400х200-1-3000-ОЦ </t>
  </si>
  <si>
    <t xml:space="preserve">ЛМ 400х200-1,2-3000-ОЦ </t>
  </si>
  <si>
    <t xml:space="preserve">ЛМ 400х200-1,5-3000-ОЦ </t>
  </si>
  <si>
    <t xml:space="preserve">ЛМ 500х50-1-3000-ОЦ </t>
  </si>
  <si>
    <t xml:space="preserve">ЛМ 500х50-1,2-3000-ОЦ </t>
  </si>
  <si>
    <t xml:space="preserve">ЛМ 500х50-1,5-3000-ОЦ </t>
  </si>
  <si>
    <t xml:space="preserve">ЛМ 500х60-1-3000-ОЦ </t>
  </si>
  <si>
    <t xml:space="preserve">ЛМ 500х60-1,2-3000-ОЦ </t>
  </si>
  <si>
    <t xml:space="preserve">ЛМ 500х60-1,5-3000-ОЦ </t>
  </si>
  <si>
    <t xml:space="preserve">ЛМ 500х70-1-3000-ОЦ </t>
  </si>
  <si>
    <t xml:space="preserve">ЛМ 500х70-1,2-3000-ОЦ </t>
  </si>
  <si>
    <t xml:space="preserve">ЛМ 500х70-1,5-3000-ОЦ </t>
  </si>
  <si>
    <t xml:space="preserve">ЛМ 500х80-1-3000-ОЦ </t>
  </si>
  <si>
    <t xml:space="preserve">ЛМ 500х80-1,2-3000-ОЦ </t>
  </si>
  <si>
    <t xml:space="preserve">ЛМ 500х80-1,5-3000-ОЦ </t>
  </si>
  <si>
    <t xml:space="preserve">ЛМ 500х100-1-3000-ОЦ </t>
  </si>
  <si>
    <t xml:space="preserve">ЛМ 500х100-1,2-3000-ОЦ </t>
  </si>
  <si>
    <t xml:space="preserve">ЛМ 500х100-1,5-3000-ОЦ </t>
  </si>
  <si>
    <t xml:space="preserve">ЛМ 500х150-1-3000-ОЦ </t>
  </si>
  <si>
    <t xml:space="preserve">ЛМ 500х150-1,2-3000-ОЦ </t>
  </si>
  <si>
    <t xml:space="preserve">ЛМ 500х150-1,5-3000-ОЦ </t>
  </si>
  <si>
    <t xml:space="preserve">ЛМ 500х200-1-3000-ОЦ </t>
  </si>
  <si>
    <t xml:space="preserve">ЛМ 500х200-1,2-3000-ОЦ </t>
  </si>
  <si>
    <t xml:space="preserve">ЛМ 500х200-1,5-3000-ОЦ </t>
  </si>
  <si>
    <t xml:space="preserve">ЛМ 600х50-1-3000-ОЦ </t>
  </si>
  <si>
    <t xml:space="preserve">ЛМ 600х50-1,2-3000-ОЦ </t>
  </si>
  <si>
    <t xml:space="preserve">ЛМ 600х50-1,5-3000-ОЦ </t>
  </si>
  <si>
    <t>ЛМ 600х60-1-3000-ОЦ</t>
  </si>
  <si>
    <t xml:space="preserve">ЛМ 600х60-1,2-3000-ОЦ </t>
  </si>
  <si>
    <t xml:space="preserve">ЛМ 600х60-1,5-3000-ОЦ </t>
  </si>
  <si>
    <t xml:space="preserve">ЛМ 600х70-1-3000-ОЦ </t>
  </si>
  <si>
    <t xml:space="preserve">ЛМ 600х70-1,2-3000-ОЦ </t>
  </si>
  <si>
    <t xml:space="preserve">ЛМ 600х70-1,5-3000-ОЦ </t>
  </si>
  <si>
    <t xml:space="preserve">ЛМ 600х80-1-3000-ОЦ </t>
  </si>
  <si>
    <t xml:space="preserve">ЛМ 600х80-1,2-3000-ОЦ </t>
  </si>
  <si>
    <t xml:space="preserve">ЛМ 600х80-1,5-3000-ОЦ </t>
  </si>
  <si>
    <t xml:space="preserve">ЛМ 600х100-1-3000-ОЦ </t>
  </si>
  <si>
    <t xml:space="preserve">ЛМ 600х100-1,2-3000-ОЦ </t>
  </si>
  <si>
    <t xml:space="preserve">ЛМ 600х100-1,5-3000-ОЦ </t>
  </si>
  <si>
    <t xml:space="preserve">ЛМ 600х150-1-3000-ОЦ </t>
  </si>
  <si>
    <t xml:space="preserve">ЛМ 600х150-1,2-3000-ОЦ </t>
  </si>
  <si>
    <t xml:space="preserve">ЛМ 600х150-1,5-3000-ОЦ </t>
  </si>
  <si>
    <t xml:space="preserve">ЛМ 600х200-1-3000-ОЦ </t>
  </si>
  <si>
    <t xml:space="preserve">ЛМ 600х200-1,2-3000-ОЦ </t>
  </si>
  <si>
    <t xml:space="preserve">ЛМ 600х200-1,5-3000-ОЦ </t>
  </si>
  <si>
    <t>ЛМ 50х50-0,55-3000-ОЦ ЛИДЕР Лоток неперфорированный стандарт</t>
  </si>
  <si>
    <t>ЛМ 50х50-0,7-3000-ОЦ ЛИДЕР Лоток неперфорированный стандарт</t>
  </si>
  <si>
    <t>ЛМ 50х50-1-3000-ОЦ ЛИДЕР Лоток неперфорированный стандарт</t>
  </si>
  <si>
    <t>ЛМ 50х50-1,2-3000-ОЦ ЛИДЕР Лоток неперфорированный стандарт</t>
  </si>
  <si>
    <t>ЛМ 50х50-1,5-3000-ОЦ ЛИДЕР Лоток неперфорированный стандарт</t>
  </si>
  <si>
    <t>ЛМ 100х50-0,55-3000-ОЦ ЛИДЕР Лоток неперфорированный стандарт</t>
  </si>
  <si>
    <t>ЛМ 100х50-0,7-3000-ОЦ ЛИДЕР Лоток неперфорированный стандарт</t>
  </si>
  <si>
    <t>ЛМ 100х50-1-3000-ОЦ ЛИДЕР Лоток неперфорированный стандарт</t>
  </si>
  <si>
    <t>ЛМ 100х50-1,2-3000-ОЦ ЛИДЕР Лоток неперфорированный стандарт</t>
  </si>
  <si>
    <t>ЛМ 100х50-1,5-3000-ОЦ ЛИДЕР Лоток неперфорированный стандарт</t>
  </si>
  <si>
    <t>ЛМ 100х60-0,7-3000-ОЦ ЛИДЕР Лоток неперфорированный стандарт</t>
  </si>
  <si>
    <t>ЛМ 100х60-1-3000-ОЦ ЛИДЕР Лоток неперфорированный стандарт</t>
  </si>
  <si>
    <t>ЛМ 100х60-1,2-3000-ОЦ ЛИДЕР Лоток неперфорированный стандарт</t>
  </si>
  <si>
    <t>ЛМ 100х60-1,5-3000-ОЦ ЛИДЕР Лоток неперфорированный стандарт</t>
  </si>
  <si>
    <t>ЛМ 100х70-0,7-3000-ОЦ ЛИДЕР Лоток неперфорированный стандарт</t>
  </si>
  <si>
    <t>ЛМ 100х70-1-3000-ОЦ ЛИДЕР Лоток неперфорированный стандарт</t>
  </si>
  <si>
    <t>ЛМ 100х70-1,2-3000-ОЦ ЛИДЕР Лоток неперфорированный стандарт</t>
  </si>
  <si>
    <t>ЛМ 100х70-1,5-3000-ОЦ ЛИДЕР Лоток неперфорированный стандарт</t>
  </si>
  <si>
    <t>ЛМ 100х80-0,7-3000-ОЦ ЛИДЕР Лоток неперфорированный стандарт</t>
  </si>
  <si>
    <t>ЛМ 100х80-1-3000-ОЦ ЛИДЕР Лоток неперфорированный стандарт</t>
  </si>
  <si>
    <t>ЛМ 100х80-1,2-3000-ОЦ ЛИДЕР Лоток неперфорированный стандарт</t>
  </si>
  <si>
    <t>ЛМ 100х80-1,5-3000-ОЦ ЛИДЕР Лоток неперфорированный стандарт</t>
  </si>
  <si>
    <t>ЛМ 100х100-0,7-3000-ОЦ ЛИДЕР Лоток неперфорированный стандарт</t>
  </si>
  <si>
    <t>ЛМ 100х100-1-3000-ОЦ ЛИДЕР Лоток неперфорированный стандарт</t>
  </si>
  <si>
    <t>ЛМ 100х100-1,2-3000-ОЦ ЛИДЕР Лоток неперфорированный стандарт</t>
  </si>
  <si>
    <t>ЛМ 100х100-1,5-3000-ОЦ ЛИДЕР Лоток неперфорированный стандарт</t>
  </si>
  <si>
    <t>ЛМ 150х50-0,7-3000-ОЦ ЛИДЕР Лоток неперфорированный стандарт</t>
  </si>
  <si>
    <t>ЛМ 150х50-1-3000-ОЦ ЛИДЕР Лоток неперфорированный стандарт</t>
  </si>
  <si>
    <t>ЛМ 150х50-1,2-3000-ОЦ ЛИДЕР Лоток неперфорированный стандарт</t>
  </si>
  <si>
    <t>ЛМ 150х50-1,5-3000-ОЦ ЛИДЕР Лоток неперфорированный стандарт</t>
  </si>
  <si>
    <t>ЛМ 150х60-0,7-3000-ОЦ ЛИДЕР Лоток неперфорированный стандарт</t>
  </si>
  <si>
    <t>ЛМ 150х60-1-3000-ОЦ ЛИДЕР Лоток неперфорированный стандарт</t>
  </si>
  <si>
    <t>ЛМ 150х60-1,2-3000-ОЦ ЛИДЕР Лоток неперфорированный стандарт</t>
  </si>
  <si>
    <t>ЛМ 150х60-1,5-3000-ОЦ ЛИДЕР Лоток неперфорированный стандарт</t>
  </si>
  <si>
    <t>ЛМ 150х70-0,7-3000-ОЦ ЛИДЕР Лоток неперфорированный стандарт</t>
  </si>
  <si>
    <t>ЛМ 150х70-1-3000-ОЦ ЛИДЕР Лоток неперфорированный стандарт</t>
  </si>
  <si>
    <t>ЛМ 150х70-1,2-3000-ОЦ ЛИДЕР Лоток неперфорированный стандарт</t>
  </si>
  <si>
    <t>ЛМ 150х70-1,5-3000-ОЦ ЛИДЕР Лоток неперфорированный стандарт</t>
  </si>
  <si>
    <t>ЛМ 150х80-0,7-3000-ОЦ ЛИДЕР Лоток неперфорированный стандарт</t>
  </si>
  <si>
    <t>ЛМ 150х80-1-3000-ОЦ ЛИДЕР Лоток неперфорированный стандарт</t>
  </si>
  <si>
    <t>ЛМ 150х80-1,2-3000-ОЦ ЛИДЕР Лоток неперфорированный стандарт</t>
  </si>
  <si>
    <t>ЛМ 150х80-1,5-3000-ОЦ ЛИДЕР Лоток неперфорированный стандарт</t>
  </si>
  <si>
    <t>ЛМ 150х100-0,7-3000-ОЦ ЛИДЕР Лоток неперфорированный стандарт</t>
  </si>
  <si>
    <t>ЛМ 150х100-1-3000-ОЦ ЛИДЕР Лоток неперфорированный стандарт</t>
  </si>
  <si>
    <t>ЛМ 150х100-1,2-3000-ОЦ ЛИДЕР Лоток неперфорированный стандарт</t>
  </si>
  <si>
    <t>ЛМ 150х100-1,5-3000-ОЦ ЛИДЕР Лоток неперфорированный стандарт</t>
  </si>
  <si>
    <t>ЛМ 150х150-0,7-3000-ОЦ ЛИДЕР Лоток неперфорированный стандарт</t>
  </si>
  <si>
    <t>ЛМ 150х150-1-3000-ОЦ ЛИДЕР Лоток неперфорированный стандарт</t>
  </si>
  <si>
    <t>ЛМ 150х150-1,2-3000-ОЦ ЛИДЕР Лоток неперфорированный стандарт</t>
  </si>
  <si>
    <t>ЛМ 150х150-1,5-3000-ОЦ ЛИДЕР Лоток неперфорированный стандарт</t>
  </si>
  <si>
    <t>ЛМ 200х50-0,7-3000-ОЦ ЛИДЕР Лоток неперфорированный стандарт</t>
  </si>
  <si>
    <t>ЛМ 200х50-1-3000-ОЦ ЛИДЕР Лоток неперфорированный стандарт</t>
  </si>
  <si>
    <t>ЛМ 200х50-1,2-3000-ОЦ ЛИДЕР Лоток неперфорированный стандарт</t>
  </si>
  <si>
    <t>ЛМ 200х50-1,5-3000-ОЦ ЛИДЕР Лоток неперфорированный стандарт</t>
  </si>
  <si>
    <t>ЛМ 200х60-0,7-3000-ОЦ ЛИДЕР Лоток неперфорированный стандарт</t>
  </si>
  <si>
    <t>ЛМ 200х60-1-3000-ОЦ ЛИДЕР Лоток неперфорированный стандарт</t>
  </si>
  <si>
    <t>ЛМ 200х60-1,2-3000-ОЦ ЛИДЕР Лоток неперфорированный стандарт</t>
  </si>
  <si>
    <t>ЛМ 200х60-1,5-3000-ОЦ ЛИДЕР Лоток неперфорированный стандарт</t>
  </si>
  <si>
    <t>ЛМ 200х70-0,7-3000-ОЦ ЛИДЕР Лоток неперфорированный стандарт</t>
  </si>
  <si>
    <t>ЛМ 200х70-1-3000-ОЦ ЛИДЕР Лоток неперфорированный стандарт</t>
  </si>
  <si>
    <t>ЛМ 200х70-1,2-3000-ОЦ ЛИДЕР Лоток неперфорированный стандарт</t>
  </si>
  <si>
    <t>ЛМ 200х70-1,5-3000-ОЦ ЛИДЕР Лоток неперфорированный стандарт</t>
  </si>
  <si>
    <t>ЛМ 200х80-0,7-3000-ОЦ ЛИДЕР Лоток неперфорированный стандарт</t>
  </si>
  <si>
    <t>ЛМ 200х80-1-3000-ОЦ ЛИДЕР Лоток неперфорированный стандарт</t>
  </si>
  <si>
    <t>ЛМ 200х80-1,2-3000-ОЦ ЛИДЕР Лоток неперфорированный стандарт</t>
  </si>
  <si>
    <t>ЛМ 200х80-1,5-3000-ОЦ ЛИДЕР Лоток неперфорированный стандарт</t>
  </si>
  <si>
    <t>ЛМ 200х100-0,7-3000-ОЦ ЛИДЕР Лоток неперфорированный стандарт</t>
  </si>
  <si>
    <t>ЛМ 200х100-1-3000-ОЦ ЛИДЕР Лоток неперфорированный стандарт</t>
  </si>
  <si>
    <t>ЛМ 200х100-1,2-3000-ОЦ ЛИДЕР Лоток неперфорированный стандарт</t>
  </si>
  <si>
    <t>ЛМ 200х100-1,5-3000-ОЦ ЛИДЕР Лоток неперфорированный стандарт</t>
  </si>
  <si>
    <t>ЛМ 200х150-0,7-3000-ОЦ ЛИДЕР Лоток неперфорированный стандарт</t>
  </si>
  <si>
    <t>ЛМ 200х150-1-3000-ОЦ ЛИДЕР Лоток неперфорированный стандарт</t>
  </si>
  <si>
    <t>ЛМ 200х150-1,2-3000-ОЦ ЛИДЕР Лоток неперфорированный стандарт</t>
  </si>
  <si>
    <t>ЛМ 200х150-1,5-3000-ОЦ ЛИДЕР Лоток неперфорированный стандарт</t>
  </si>
  <si>
    <t>ЛМ 200х200-0,7-3000-ОЦ ЛИДЕР Лоток неперфорированный стандарт</t>
  </si>
  <si>
    <t>ЛМ 200х200-1-3000-ОЦ ЛИДЕР Лоток неперфорированный стандарт</t>
  </si>
  <si>
    <t>ЛМ 200х200-1,2-3000-ОЦ ЛИДЕР Лоток неперфорированный стандарт</t>
  </si>
  <si>
    <t>ЛМ 200х200-1,5-3000-ОЦ ЛИДЕР Лоток неперфорированный стандарт</t>
  </si>
  <si>
    <t>ЛМ 300х50-0,7-3000-ОЦ ЛИДЕР Лоток неперфорированный стандарт</t>
  </si>
  <si>
    <t>ЛМ 300х50-1-3000-ОЦ ЛИДЕР Лоток неперфорированный стандарт</t>
  </si>
  <si>
    <t>ЛМ 300х50-1,2-3000-ОЦ ЛИДЕР Лоток неперфорированный стандарт</t>
  </si>
  <si>
    <t>ЛМ 300х50-1,5-3000-ОЦ ЛИДЕР Лоток неперфорированный стандарт</t>
  </si>
  <si>
    <t>ЛМ 300х60-0,7-3000-ОЦ ЛИДЕР Лоток неперфорированный стандарт</t>
  </si>
  <si>
    <t>ЛМ 300х60-1-3000-ОЦ ЛИДЕР Лоток неперфорированный стандарт</t>
  </si>
  <si>
    <t>ЛМ 300х60-1,2-3000-ОЦ ЛИДЕР Лоток неперфорированный стандарт</t>
  </si>
  <si>
    <t>ЛМ 300х60-1,5-3000-ОЦ ЛИДЕР Лоток неперфорированный стандарт</t>
  </si>
  <si>
    <t>ЛМ 300х70-0,7-3000-ОЦ ЛИДЕР Лоток неперфорированный стандарт</t>
  </si>
  <si>
    <t>ЛМ 300х70-1-3000-ОЦ ЛИДЕР Лоток неперфорированный стандарт</t>
  </si>
  <si>
    <t>ЛМ 300х70-1,2-3000-ОЦ ЛИДЕР Лоток неперфорированный стандарт</t>
  </si>
  <si>
    <t>ЛМ 300х70-1,5-3000-ОЦ ЛИДЕР Лоток неперфорированный стандарт</t>
  </si>
  <si>
    <t>ЛМ 300х80-0,7-3000-ОЦ ЛИДЕР Лоток неперфорированный стандарт</t>
  </si>
  <si>
    <t>ЛМ 300х80-1-3000-ОЦ ЛИДЕР Лоток неперфорированный стандарт</t>
  </si>
  <si>
    <t>ЛМ 300х80-1,2-3000-ОЦ ЛИДЕР Лоток неперфорированный стандарт</t>
  </si>
  <si>
    <t>ЛМ 300х80-1,5-3000-ОЦ ЛИДЕР Лоток неперфорированный стандарт</t>
  </si>
  <si>
    <t>ЛМ 300х100-0,7-3000-ОЦ ЛИДЕР Лоток неперфорированный стандарт</t>
  </si>
  <si>
    <t>ЛМ 300х100-1-3000-ОЦ ЛИДЕР Лоток неперфорированный стандарт</t>
  </si>
  <si>
    <t>ЛМ 300х100-1,2-3000-ОЦ ЛИДЕР Лоток неперфорированный стандарт</t>
  </si>
  <si>
    <t>ЛМ 300х100-1,5-3000-ОЦ ЛИДЕР Лоток неперфорированный стандарт</t>
  </si>
  <si>
    <t>ЛМ 300х150-0,7-3000-ОЦ ЛИДЕР Лоток неперфорированный стандарт</t>
  </si>
  <si>
    <t>ЛМ 300х150-1-3000-ОЦ ЛИДЕР Лоток неперфорированный стандарт</t>
  </si>
  <si>
    <t>ЛМ 300х150-1,2-3000-ОЦ ЛИДЕР Лоток неперфорированный стандарт</t>
  </si>
  <si>
    <t>ЛМ 300х150-1,5-3000-ОЦ ЛИДЕР Лоток неперфорированный стандарт</t>
  </si>
  <si>
    <t>ЛМ 300х200-0,7-3000-ОЦ ЛИДЕР Лоток неперфорированный стандарт</t>
  </si>
  <si>
    <t>ЛМ 300х200-1-3000-ОЦ ЛИДЕР Лоток неперфорированный стандарт</t>
  </si>
  <si>
    <t>ЛМ 300х200-1,2-3000-ОЦ ЛИДЕР Лоток неперфорированный стандарт</t>
  </si>
  <si>
    <t>ЛМ 300х200-1,5-3000-ОЦ ЛИДЕР Лоток неперфорированный стандарт</t>
  </si>
  <si>
    <t>ЛМ 400х50-0,7-3000-ОЦ ЛИДЕР Лоток неперфорированный стандарт</t>
  </si>
  <si>
    <t>ЛМ 400х50-1-3000-ОЦ ЛИДЕР Лоток неперфорированный стандарт</t>
  </si>
  <si>
    <t>ЛМ 400х50-1,2-3000-ОЦ ЛИДЕР Лоток неперфорированный стандарт</t>
  </si>
  <si>
    <t>ЛМ 400х50-1,5-3000-ОЦ ЛИДЕР Лоток неперфорированный стандарт</t>
  </si>
  <si>
    <t>ЛМ 400х60-0,7-3000-ОЦ ЛИДЕР Лоток неперфорированный стандарт</t>
  </si>
  <si>
    <t>ЛМ 400х60-1-3000-ОЦ ЛИДЕР Лоток неперфорированный стандарт</t>
  </si>
  <si>
    <t>ЛМ 400х60-1,2-3000-ОЦ ЛИДЕР Лоток неперфорированный стандарт</t>
  </si>
  <si>
    <t>ЛМ 400х60-1,5-3000-ОЦ ЛИДЕР Лоток неперфорированный стандарт</t>
  </si>
  <si>
    <t>ЛМ 400х70-0,7-3000-ОЦ ЛИДЕР Лоток неперфорированный стандарт</t>
  </si>
  <si>
    <t>ЛМ 400х70-1-3000-ОЦ ЛИДЕР Лоток неперфорированный стандарт</t>
  </si>
  <si>
    <t>ЛМ 400х70-1,2-3000-ОЦ ЛИДЕР Лоток неперфорированный стандарт</t>
  </si>
  <si>
    <t>ЛМ 400х70-1,5-3000-ОЦ ЛИДЕР Лоток неперфорированный стандарт</t>
  </si>
  <si>
    <t>ЛМ 400х80-0,7-3000-ОЦ ЛИДЕР Лоток неперфорированный стандарт</t>
  </si>
  <si>
    <t>ЛМ 400х80-1-3000-ОЦ ЛИДЕР Лоток неперфорированный стандарт</t>
  </si>
  <si>
    <t>ЛМ 400х80-1,2-3000-ОЦ ЛИДЕР Лоток неперфорированный стандарт</t>
  </si>
  <si>
    <t>ЛМ 400х80-1,5-3000-ОЦ ЛИДЕР Лоток неперфорированный стандарт</t>
  </si>
  <si>
    <t>ЛМ 400х100-0,7-3000-ОЦ ЛИДЕР Лоток неперфорированный стандарт</t>
  </si>
  <si>
    <t>ЛМ 400х100-1-3000-ОЦ ЛИДЕР Лоток неперфорированный стандарт</t>
  </si>
  <si>
    <t>ЛМ 400х100-1,2-3000-ОЦ ЛИДЕР Лоток неперфорированный стандарт</t>
  </si>
  <si>
    <t>ЛМ 400х100-1,5-3000-ОЦ ЛИДЕР Лоток неперфорированный стандарт</t>
  </si>
  <si>
    <t>ЛМ 400х150-0,7-3000-ОЦ ЛИДЕР Лоток неперфорированный стандарт</t>
  </si>
  <si>
    <t>ЛМ 400х150-1-3000-ОЦ ЛИДЕР Лоток неперфорированный стандарт</t>
  </si>
  <si>
    <t>ЛМ 400х150-1,2-3000-ОЦ ЛИДЕР Лоток неперфорированный стандарт</t>
  </si>
  <si>
    <t>ЛМ 400х150-1,5-3000-ОЦ ЛИДЕР Лоток неперфорированный стандарт</t>
  </si>
  <si>
    <t>ЛМ 400х200-0,7-3000-ОЦ ЛИДЕР Лоток неперфорированный стандарт</t>
  </si>
  <si>
    <t>ЛМ 400х200-1-3000-ОЦ ЛИДЕР Лоток неперфорированный стандарт</t>
  </si>
  <si>
    <t>ЛМ 400х200-1,2-3000-ОЦ ЛИДЕР Лоток неперфорированный стандарт</t>
  </si>
  <si>
    <t>ЛМ 400х200-1,5-3000-ОЦ ЛИДЕР Лоток неперфорированный стандарт</t>
  </si>
  <si>
    <t>ЛМ 500х50-1-3000-ОЦ ЛИДЕР Лоток неперфорированный стандарт</t>
  </si>
  <si>
    <t>ЛМ 500х50-1,2-3000-ОЦ ЛИДЕР Лоток неперфорированный стандарт</t>
  </si>
  <si>
    <t>ЛМ 500х50-1,5-3000-ОЦ ЛИДЕР Лоток неперфорированный стандарт</t>
  </si>
  <si>
    <t>ЛМ 500х60-1-3000-ОЦ ЛИДЕР Лоток неперфорированный стандарт</t>
  </si>
  <si>
    <t>ЛМ 500х60-1,2-3000-ОЦ ЛИДЕР Лоток неперфорированный стандарт</t>
  </si>
  <si>
    <t>ЛМ 500х60-1,5-3000-ОЦ ЛИДЕР Лоток неперфорированный стандарт</t>
  </si>
  <si>
    <t>ЛМ 500х70-1-3000-ОЦ ЛИДЕР Лоток неперфорированный стандарт</t>
  </si>
  <si>
    <t>ЛМ 500х70-1,2-3000-ОЦ ЛИДЕР Лоток неперфорированный стандарт</t>
  </si>
  <si>
    <t>ЛМ 500х70-1,5-3000-ОЦ ЛИДЕР Лоток неперфорированный стандарт</t>
  </si>
  <si>
    <t>ЛМ 500х80-1-3000-ОЦ ЛИДЕР Лоток неперфорированный стандарт</t>
  </si>
  <si>
    <t>ЛМ 500х80-1,2-3000-ОЦ ЛИДЕР Лоток неперфорированный стандарт</t>
  </si>
  <si>
    <t>ЛМ 500х80-1,5-3000-ОЦ ЛИДЕР Лоток неперфорированный стандарт</t>
  </si>
  <si>
    <t>ЛМ 500х100-1-3000-ОЦ ЛИДЕР Лоток неперфорированный стандарт</t>
  </si>
  <si>
    <t>ЛМ 500х100-1,2-3000-ОЦ ЛИДЕР Лоток неперфорированный стандарт</t>
  </si>
  <si>
    <t>ЛМ 500х100-1,5-3000-ОЦ ЛИДЕР Лоток неперфорированный стандарт</t>
  </si>
  <si>
    <t>ЛМ 500х150-1-3000-ОЦ ЛИДЕР Лоток неперфорированный стандарт</t>
  </si>
  <si>
    <t>ЛМ 500х150-1,2-3000-ОЦ ЛИДЕР Лоток неперфорированный стандарт</t>
  </si>
  <si>
    <t>ЛМ 500х150-1,5-3000-ОЦ ЛИДЕР Лоток неперфорированный стандарт</t>
  </si>
  <si>
    <t>ЛМ 500х200-1-3000-ОЦ ЛИДЕР Лоток неперфорированный стандарт</t>
  </si>
  <si>
    <t>ЛМ 500х200-1,2-3000-ОЦ ЛИДЕР Лоток неперфорированный стандарт</t>
  </si>
  <si>
    <t>ЛМ 500х200-1,5-3000-ОЦ ЛИДЕР Лоток неперфорированный стандарт</t>
  </si>
  <si>
    <t>ЛМ 600х50-1-3000-ОЦ ЛИДЕР Лоток неперфорированный стандарт</t>
  </si>
  <si>
    <t>ЛМ 600х50-1,2-3000-ОЦ ЛИДЕР Лоток неперфорированный стандарт</t>
  </si>
  <si>
    <t>ЛМ 600х50-1,5-3000-ОЦ ЛИДЕР Лоток неперфорированный стандарт</t>
  </si>
  <si>
    <t>ЛМ 600х60-1-3000-ОЦ ЛИДЕР Лоток неперфорированный стандарт</t>
  </si>
  <si>
    <t>ЛМ 600х60-1,2-3000-ОЦ ЛИДЕР Лоток неперфорированный стандарт</t>
  </si>
  <si>
    <t>ЛМ 600х60-1,5-3000-ОЦ ЛИДЕР Лоток неперфорированный стандарт</t>
  </si>
  <si>
    <t>ЛМ 600х70-1-3000-ОЦ ЛИДЕР Лоток неперфорированный стандарт</t>
  </si>
  <si>
    <t>ЛМ 600х70-1,2-3000-ОЦ ЛИДЕР Лоток неперфорированный стандарт</t>
  </si>
  <si>
    <t>ЛМ 600х70-1,5-3000-ОЦ ЛИДЕР Лоток неперфорированный стандарт</t>
  </si>
  <si>
    <t>ЛМ 600х80-1-3000-ОЦ ЛИДЕР Лоток неперфорированный стандарт</t>
  </si>
  <si>
    <t>ЛМ 600х80-1,2-3000-ОЦ ЛИДЕР Лоток неперфорированный стандарт</t>
  </si>
  <si>
    <t>ЛМ 600х80-1,5-3000-ОЦ ЛИДЕР Лоток неперфорированный стандарт</t>
  </si>
  <si>
    <t>ЛМ 600х100-1-3000-ОЦ ЛИДЕР Лоток неперфорированный стандарт</t>
  </si>
  <si>
    <t>ЛМ 600х100-1,2-3000-ОЦ ЛИДЕР Лоток неперфорированный стандарт</t>
  </si>
  <si>
    <t>ЛМ 600х100-1,5-3000-ОЦ ЛИДЕР Лоток неперфорированный стандарт</t>
  </si>
  <si>
    <t>ЛМ 600х150-1-3000-ОЦ ЛИДЕР Лоток неперфорированный стандарт</t>
  </si>
  <si>
    <t>ЛМ 600х150-1,2-3000-ОЦ ЛИДЕР Лоток неперфорированный стандарт</t>
  </si>
  <si>
    <t>ЛМ 600х150-1,5-3000-ОЦ ЛИДЕР Лоток неперфорированный стандарт</t>
  </si>
  <si>
    <t>ЛМ 600х200-1-3000-ОЦ ЛИДЕР Лоток неперфорированный стандарт</t>
  </si>
  <si>
    <t>ЛМ 600х200-1,2-3000-ОЦ ЛИДЕР Лоток неперфорированный стандарт</t>
  </si>
  <si>
    <t>ЛМ 600х200-1,5-3000-ОЦ ЛИДЕР Лоток неперфорированный стандарт</t>
  </si>
  <si>
    <t>Лестничные лотки НЛ замковые</t>
  </si>
  <si>
    <t>Крышка лотка стандарт</t>
  </si>
  <si>
    <t>Крышки замковые</t>
  </si>
  <si>
    <t>Крышки стандарт</t>
  </si>
  <si>
    <t>Замковые лотки и крышки</t>
  </si>
  <si>
    <t>Стандартные лотки и крышки</t>
  </si>
  <si>
    <t>Перфорированные Полосы, профили, швелера,  траверсы, П,U,L, Z</t>
  </si>
  <si>
    <t>Специальные цены,  скидки для дистрибьюторов</t>
  </si>
  <si>
    <t>ПЛЛ-50.35</t>
  </si>
  <si>
    <t>ПЛЛ-70.50</t>
  </si>
  <si>
    <t>ПЛЛ-100.35</t>
  </si>
  <si>
    <t>ПЛЛ-150.35</t>
  </si>
  <si>
    <t>ПЛЛ-200.35</t>
  </si>
  <si>
    <t>ПЛЛ-300.35</t>
  </si>
  <si>
    <t>ПЛЛ-400.35</t>
  </si>
  <si>
    <t>ПЛЛ-500.35</t>
  </si>
  <si>
    <t>ПЛЛ-60.60</t>
  </si>
  <si>
    <t>ПЛЛ-100.60</t>
  </si>
  <si>
    <t>ПЛЛ-150.60</t>
  </si>
  <si>
    <t>ПЛЛ-200.60</t>
  </si>
  <si>
    <t>ПЛЛ-300.60</t>
  </si>
  <si>
    <t>ПЛЛ-400.60</t>
  </si>
  <si>
    <t>ПЛЛ-500.60</t>
  </si>
  <si>
    <t>ПЛЛ-600.60</t>
  </si>
  <si>
    <t>ПЛЛ-100.85</t>
  </si>
  <si>
    <t>ПЛЛ-150.85</t>
  </si>
  <si>
    <t>ПЛЛ-200.85</t>
  </si>
  <si>
    <t>ПЛЛ-300.85</t>
  </si>
  <si>
    <t>ПЛЛ-400.85</t>
  </si>
  <si>
    <t>ПЛЛ-500.85</t>
  </si>
  <si>
    <t>ПЛЛ-600.85</t>
  </si>
  <si>
    <t>ПЛЛ-100.105</t>
  </si>
  <si>
    <t>ПЛЛ-125.105</t>
  </si>
  <si>
    <t>ПЛЛ-150.105</t>
  </si>
  <si>
    <t>ПЛЛ-200.105</t>
  </si>
  <si>
    <t>ПЛЛ-300.105</t>
  </si>
  <si>
    <t>ПЛЛ-400.105</t>
  </si>
  <si>
    <t>ПЛЛ-500.105</t>
  </si>
  <si>
    <t>ПЛЛ-600.105</t>
  </si>
  <si>
    <t>ПЛЛУ-60.60</t>
  </si>
  <si>
    <t>ПЛЛУ-100.60</t>
  </si>
  <si>
    <t>ПЛЛУ-150.60</t>
  </si>
  <si>
    <t>ПЛЛУ-200.60</t>
  </si>
  <si>
    <t>ПЛЛУ-300.60</t>
  </si>
  <si>
    <t>ПЛЛУ-400.60</t>
  </si>
  <si>
    <t>ПЛЛУ-500.60</t>
  </si>
  <si>
    <t>ПЛЛУ-600.60</t>
  </si>
  <si>
    <t>ПЛЛУ-100.85</t>
  </si>
  <si>
    <t>ПЛЛУ-200.85</t>
  </si>
  <si>
    <t>ПЛЛУ-300.85</t>
  </si>
  <si>
    <t>ПЛЛУ-400.85</t>
  </si>
  <si>
    <t>ПЛЛУ-500.85</t>
  </si>
  <si>
    <t>ПЛЛУ-600.85</t>
  </si>
  <si>
    <t>ПЛЛУ-100.105</t>
  </si>
  <si>
    <t>ПЛЛУ-200.105</t>
  </si>
  <si>
    <t>ПЛЛУ-300.105</t>
  </si>
  <si>
    <t>ПЛЛУ-400.105</t>
  </si>
  <si>
    <t>ПЛЛУ-500.105</t>
  </si>
  <si>
    <t>ПЛЛУ-600.105</t>
  </si>
  <si>
    <t xml:space="preserve"> Цена (Цинк Сендзимир) </t>
  </si>
  <si>
    <t xml:space="preserve"> Цена ( Горячий цинк) </t>
  </si>
  <si>
    <t xml:space="preserve"> Цена ( Нержавеющая сталь) </t>
  </si>
  <si>
    <t>ПРОВОЛОЧНЫЕ ЛОТКИ "ЛИДЕР"    
   Проволочные лотки ТУ 3449-001-91444636-11 изготавливаются из проволоки  (ГОСТ 3282-74) предназначены для устройства трасс электропроводок открытой прокладки кабельных линий напряжением до 1000 В. в интервале температур от минус 15°С до плюс 40°С .</t>
  </si>
  <si>
    <t xml:space="preserve"> Цена ( Порошковая окраска) </t>
  </si>
  <si>
    <t xml:space="preserve">Ваша скидка </t>
  </si>
  <si>
    <t xml:space="preserve"> Цена  Горячий цинк) </t>
  </si>
  <si>
    <t xml:space="preserve"> Цена (Нержавеющая сталь) </t>
  </si>
  <si>
    <t xml:space="preserve"> Цена (Порошковая окраска) </t>
  </si>
  <si>
    <t xml:space="preserve">ЛПМЗ 50х50-0,55-3000 </t>
  </si>
  <si>
    <t>ЛПМЗ 50х50-0,55-3000 ЛИДЕР Лоток перфорированный замковый</t>
  </si>
  <si>
    <t xml:space="preserve">ЛПМЗ 50х50-0,7-3000 </t>
  </si>
  <si>
    <t>ЛПМЗ 50х50-0,7-3000 ЛИДЕР Лоток перфорированный замковый</t>
  </si>
  <si>
    <t xml:space="preserve">ЛПМЗ 50х50-1-3000 </t>
  </si>
  <si>
    <t>ЛПМЗ 50х50-1-3000 ЛИДЕР Лоток перфорированный замковый</t>
  </si>
  <si>
    <t xml:space="preserve">ЛПМЗ 50х50-1,2-3000 </t>
  </si>
  <si>
    <t>ЛПМЗ 50х50-1,2-3000 ЛИДЕР Лоток перфорированный замковый</t>
  </si>
  <si>
    <t xml:space="preserve">ЛПМЗ 50х50-1,5-3000 </t>
  </si>
  <si>
    <t>ЛПМЗ 50х50-1,5-3000 ЛИДЕР Лоток перфорированный замковый</t>
  </si>
  <si>
    <t xml:space="preserve">ЛПМЗ 100х50-0,55-3000 </t>
  </si>
  <si>
    <t>ЛПМЗ 100х50-0,55-3000 ЛИДЕР Лоток перфорированный замковый</t>
  </si>
  <si>
    <t xml:space="preserve">ЛПМЗ 100х50-0,7-3000 </t>
  </si>
  <si>
    <t>ЛПМЗ 100х50-0,7-3000 ЛИДЕР Лоток перфорированный замковый</t>
  </si>
  <si>
    <t xml:space="preserve">ЛПМЗ 100х50-1-3000 </t>
  </si>
  <si>
    <t>ЛПМЗ 100х50-1-3000 ЛИДЕР Лоток перфорированный замковый</t>
  </si>
  <si>
    <t xml:space="preserve">ЛПМЗ 100х50-1,2-3000 </t>
  </si>
  <si>
    <t>ЛПМЗ 100х50-1,2-3000 ЛИДЕР Лоток перфорированный замковый</t>
  </si>
  <si>
    <t xml:space="preserve">ЛПМЗ 100х50-1,5-3000 </t>
  </si>
  <si>
    <t>ЛПМЗ 100х50-1,5-3000 ЛИДЕР Лоток перфорированный замковый</t>
  </si>
  <si>
    <t xml:space="preserve">ЛПМЗ 100х60-0,7-3000 </t>
  </si>
  <si>
    <t>ЛПМЗ 100х60-0,7-3000 ЛИДЕР Лоток перфорированный замковый</t>
  </si>
  <si>
    <t xml:space="preserve">ЛПМЗ 100х60-1-3000 </t>
  </si>
  <si>
    <t>ЛПМЗ 100х60-1-3000 ЛИДЕР Лоток перфорированный замковый</t>
  </si>
  <si>
    <t xml:space="preserve">ЛПМЗ 100х60-1,2-3000 </t>
  </si>
  <si>
    <t>ЛПМЗ 100х60-1,2-3000 ЛИДЕР Лоток перфорированный замковый</t>
  </si>
  <si>
    <t xml:space="preserve">ЛПМЗ 100х60-1,5-3000 </t>
  </si>
  <si>
    <t>ЛПМЗ 100х60-1,5-3000 ЛИДЕР Лоток перфорированный замковый</t>
  </si>
  <si>
    <t xml:space="preserve">ЛПМЗ 100х70-0,7-3000 </t>
  </si>
  <si>
    <t>ЛПМЗ 100х70-0,7-3000 ЛИДЕР Лоток перфорированный замковый</t>
  </si>
  <si>
    <t xml:space="preserve">ЛПМЗ 100х70-1-3000 </t>
  </si>
  <si>
    <t>ЛПМЗ 100х70-1-3000 ЛИДЕР Лоток перфорированный замковый</t>
  </si>
  <si>
    <t xml:space="preserve">ЛПМЗ 100х70-1,2-3000 </t>
  </si>
  <si>
    <t>ЛПМЗ 100х70-1,2-3000 ЛИДЕР Лоток перфорированный замковый</t>
  </si>
  <si>
    <t xml:space="preserve">ЛПМЗ 100х70-1,5-3000 </t>
  </si>
  <si>
    <t>ЛПМЗ 100х70-1,5-3000 ЛИДЕР Лоток перфорированный замковый</t>
  </si>
  <si>
    <t xml:space="preserve">ЛПМЗ 100х80-0,7-3000 </t>
  </si>
  <si>
    <t>ЛПМЗ 100х80-0,7-3000 ЛИДЕР Лоток перфорированный замковый</t>
  </si>
  <si>
    <t xml:space="preserve">ЛПМЗ 100х80-1-3000 </t>
  </si>
  <si>
    <t>ЛПМЗ 100х80-1-3000 ЛИДЕР Лоток перфорированный замковый</t>
  </si>
  <si>
    <t xml:space="preserve">ЛПМЗ 100х80-1,2-3000 </t>
  </si>
  <si>
    <t>ЛПМЗ 100х80-1,2-3000 ЛИДЕР Лоток перфорированный замковый</t>
  </si>
  <si>
    <t xml:space="preserve">ЛПМЗ 100х80-1,5-3000 </t>
  </si>
  <si>
    <t>ЛПМЗ 100х80-1,5-3000 ЛИДЕР Лоток перфорированный замковый</t>
  </si>
  <si>
    <t xml:space="preserve">ЛПМЗ 100х100-0,7-3000 </t>
  </si>
  <si>
    <t>ЛПМЗ 100х100-0,7-3000 ЛИДЕР Лоток перфорированный замковый</t>
  </si>
  <si>
    <t xml:space="preserve">ЛПМЗ 100х100-1-3000 </t>
  </si>
  <si>
    <t>ЛПМЗ 100х100-1-3000 ЛИДЕР Лоток перфорированный замковый</t>
  </si>
  <si>
    <t xml:space="preserve">ЛПМЗ 100х100-1,2-3000 </t>
  </si>
  <si>
    <t>ЛПМЗ 100х100-1,2-3000 ЛИДЕР Лоток перфорированный замковый</t>
  </si>
  <si>
    <t xml:space="preserve">ЛПМЗ 100х100-1,5-3000 </t>
  </si>
  <si>
    <t>ЛПМЗ 100х100-1,5-3000 ЛИДЕР Лоток перфорированный замковый</t>
  </si>
  <si>
    <t xml:space="preserve">ЛПМЗ 150х50-0,55-3000 </t>
  </si>
  <si>
    <t>ЛПМЗ 150х50-0,55-3000 ЛИДЕР Лоток перфорированный замковый</t>
  </si>
  <si>
    <t xml:space="preserve">ЛПМЗ 150х50-0,7-3000 </t>
  </si>
  <si>
    <t>ЛПМЗ 150х50-0,7-3000 ЛИДЕР Лоток перфорированный замковый</t>
  </si>
  <si>
    <t xml:space="preserve">ЛПМЗ 150х50-1-3000 </t>
  </si>
  <si>
    <t>ЛПМЗ 150х50-1-3000 ЛИДЕР Лоток перфорированный замковый</t>
  </si>
  <si>
    <t xml:space="preserve">ЛПМЗ 150х50-1,2-3000 </t>
  </si>
  <si>
    <t>ЛПМЗ 150х50-1,2-3000 ЛИДЕР Лоток перфорированный замковый</t>
  </si>
  <si>
    <t xml:space="preserve">ЛПМЗ 150х50-1,5-3000 </t>
  </si>
  <si>
    <t>ЛПМЗ 150х50-1,5-3000 ЛИДЕР Лоток перфорированный замковый</t>
  </si>
  <si>
    <t xml:space="preserve">ЛПМЗ 150х60-0,7-3000 </t>
  </si>
  <si>
    <t>ЛПМЗ 150х60-0,7-3000 ЛИДЕР Лоток перфорированный замковый</t>
  </si>
  <si>
    <t xml:space="preserve">ЛПМЗ 150х60-1-3000 </t>
  </si>
  <si>
    <t>ЛПМЗ 150х60-1-3000 ЛИДЕР Лоток перфорированный замковый</t>
  </si>
  <si>
    <t xml:space="preserve">ЛПМЗ 150х60-1,2-3000 </t>
  </si>
  <si>
    <t>ЛПМЗ 150х60-1,2-3000 ЛИДЕР Лоток перфорированный замковый</t>
  </si>
  <si>
    <t xml:space="preserve">ЛПМЗ 150х60-1,5-3000 </t>
  </si>
  <si>
    <t>ЛПМЗ 150х60-1,5-3000 ЛИДЕР Лоток перфорированный замковый</t>
  </si>
  <si>
    <t xml:space="preserve">ЛПМЗ 150х70-0,7-3000 </t>
  </si>
  <si>
    <t>ЛПМЗ 150х70-0,7-3000 ЛИДЕР Лоток перфорированный замковый</t>
  </si>
  <si>
    <t>ЛПМЗ 150х70-1-3000</t>
  </si>
  <si>
    <t>ЛПМЗ 150х70-1-3000 ЛИДЕР Лоток перфорированный замковый</t>
  </si>
  <si>
    <t xml:space="preserve">ЛПМЗ 150х70-1,2-3000 </t>
  </si>
  <si>
    <t>ЛПМЗ 150х70-1,2-3000 ЛИДЕР Лоток перфорированный замковый</t>
  </si>
  <si>
    <t xml:space="preserve">ЛПМЗ 150х70-1,5-3000 </t>
  </si>
  <si>
    <t>ЛПМЗ 150х70-1,5-3000 ЛИДЕР Лоток перфорированный замковый</t>
  </si>
  <si>
    <t xml:space="preserve">ЛПМЗ 150х80-0,7-3000 </t>
  </si>
  <si>
    <t>ЛПМЗ 150х80-0,7-3000 ЛИДЕР Лоток перфорированный замковый</t>
  </si>
  <si>
    <t xml:space="preserve">ЛПМЗ 150х80-1-3000 </t>
  </si>
  <si>
    <t>ЛПМЗ 150х80-1-3000 ЛИДЕР Лоток перфорированный замковый</t>
  </si>
  <si>
    <t xml:space="preserve">ЛПМЗ 150х80-1,2-3000 </t>
  </si>
  <si>
    <t>ЛПМЗ 150х80-1,2-3000 ЛИДЕР Лоток перфорированный замковый</t>
  </si>
  <si>
    <t xml:space="preserve">ЛПМЗ 150х80-1,5-3000 </t>
  </si>
  <si>
    <t>ЛПМЗ 150х80-1,5-3000 ЛИДЕР Лоток перфорированный замковый</t>
  </si>
  <si>
    <t xml:space="preserve">ЛПМЗ 150х100-0,7-3000 </t>
  </si>
  <si>
    <t>ЛПМЗ 150х100-0,7-3000 ЛИДЕР Лоток перфорированный замковый</t>
  </si>
  <si>
    <t xml:space="preserve">ЛПМЗ 150х100-1-3000 </t>
  </si>
  <si>
    <t>ЛПМЗ 150х100-1-3000 ЛИДЕР Лоток перфорированный замковый</t>
  </si>
  <si>
    <t xml:space="preserve">ЛПМЗ 150х100-1,2-3000 </t>
  </si>
  <si>
    <t>ЛПМЗ 150х100-1,2-3000 ЛИДЕР Лоток перфорированный замковый</t>
  </si>
  <si>
    <t xml:space="preserve">ЛПМЗ 150х100-1,5-3000 </t>
  </si>
  <si>
    <t>ЛПМЗ 150х100-1,5-3000 ЛИДЕР Лоток перфорированный замковый</t>
  </si>
  <si>
    <t xml:space="preserve">ЛПМЗ 150х150-0,7-3000 </t>
  </si>
  <si>
    <t>ЛПМЗ 150х150-0,7-3000 ЛИДЕР Лоток перфорированный замковый</t>
  </si>
  <si>
    <t xml:space="preserve">ЛПМЗ 150х150-1-3000 </t>
  </si>
  <si>
    <t>ЛПМЗ 150х150-1-3000 ЛИДЕР Лоток перфорированный замковый</t>
  </si>
  <si>
    <t xml:space="preserve">ЛПМЗ 150х150-1,2-3000 </t>
  </si>
  <si>
    <t>ЛПМЗ 150х150-1,2-3000 ЛИДЕР Лоток перфорированный замковый</t>
  </si>
  <si>
    <t xml:space="preserve">ЛПМЗ 150х150-1,5-3000 </t>
  </si>
  <si>
    <t>ЛПМЗ 150х150-1,5-3000 ЛИДЕР Лоток перфорированный замковый</t>
  </si>
  <si>
    <t xml:space="preserve">ЛПМЗ 200х50-0,7-3000 </t>
  </si>
  <si>
    <t>ЛПМЗ 200х50-0,7-3000 ЛИДЕР Лоток перфорированный замковый</t>
  </si>
  <si>
    <t xml:space="preserve">ЛПМЗ 200х50-1-3000 </t>
  </si>
  <si>
    <t>ЛПМЗ 200х50-1-3000 ЛИДЕР Лоток перфорированный замковый</t>
  </si>
  <si>
    <t xml:space="preserve">ЛПМЗ 200х50-1,2-3000 </t>
  </si>
  <si>
    <t>ЛПМЗ 200х50-1,2-3000 ЛИДЕР Лоток перфорированный замковый</t>
  </si>
  <si>
    <t xml:space="preserve">ЛПМЗ 200х50-1,5-3000 </t>
  </si>
  <si>
    <t>ЛПМЗ 200х50-1,5-3000 ЛИДЕР Лоток перфорированный замковый</t>
  </si>
  <si>
    <t xml:space="preserve">ЛПМЗ 200х60-0,7-3000 </t>
  </si>
  <si>
    <t>ЛПМЗ 200х60-0,7-3000 ЛИДЕР Лоток перфорированный замковый</t>
  </si>
  <si>
    <t xml:space="preserve">ЛПМЗ 200х60-1-3000 </t>
  </si>
  <si>
    <t>ЛПМЗ 200х60-1-3000 ЛИДЕР Лоток перфорированный замковый</t>
  </si>
  <si>
    <t xml:space="preserve">ЛПМЗ 200х60-1,2-3000 </t>
  </si>
  <si>
    <t>ЛПМЗ 200х60-1,2-3000 ЛИДЕР Лоток перфорированный замковый</t>
  </si>
  <si>
    <t xml:space="preserve">ЛПМЗ 200х60-1,5-3000 </t>
  </si>
  <si>
    <t>ЛПМЗ 200х60-1,5-3000 ЛИДЕР Лоток перфорированный замковый</t>
  </si>
  <si>
    <t xml:space="preserve">ЛПМЗ 200х70-0,7-3000 </t>
  </si>
  <si>
    <t>ЛПМЗ 200х70-0,7-3000 ЛИДЕР Лоток перфорированный замковый</t>
  </si>
  <si>
    <t xml:space="preserve">ЛПМЗ 200х70-1-3000 </t>
  </si>
  <si>
    <t>ЛПМЗ 200х70-1-3000 ЛИДЕР Лоток перфорированный замковый</t>
  </si>
  <si>
    <t xml:space="preserve">ЛПМЗ 200х70-1,2-3000 </t>
  </si>
  <si>
    <t>ЛПМЗ 200х70-1,2-3000 ЛИДЕР Лоток перфорированный замковый</t>
  </si>
  <si>
    <t xml:space="preserve">ЛПМЗ 200х70-1,5-3000 </t>
  </si>
  <si>
    <t>ЛПМЗ 200х70-1,5-3000 ЛИДЕР Лоток перфорированный замковый</t>
  </si>
  <si>
    <t xml:space="preserve">ЛПМЗ 200х80-0,7-3000 </t>
  </si>
  <si>
    <t>ЛПМЗ 200х80-0,7-3000 ЛИДЕР Лоток перфорированный замковый</t>
  </si>
  <si>
    <t xml:space="preserve">ЛПМЗ 200х80-1-3000 </t>
  </si>
  <si>
    <t>ЛПМЗ 200х80-1-3000 ЛИДЕР Лоток перфорированный замковый</t>
  </si>
  <si>
    <t xml:space="preserve">ЛПМЗ 200х80-1,2-3000 </t>
  </si>
  <si>
    <t>ЛПМЗ 200х80-1,2-3000 ЛИДЕР Лоток перфорированный замковый</t>
  </si>
  <si>
    <t xml:space="preserve">ЛПМЗ 200х80-1,5-3000 </t>
  </si>
  <si>
    <t>ЛПМЗ 200х80-1,5-3000 ЛИДЕР Лоток перфорированный замковый</t>
  </si>
  <si>
    <t xml:space="preserve">ЛПМЗ 200х100-0,7-3000 </t>
  </si>
  <si>
    <t>ЛПМЗ 200х100-0,7-3000 ЛИДЕР Лоток перфорированный замковый</t>
  </si>
  <si>
    <t xml:space="preserve">ЛПМЗ 200х100-1-3000 </t>
  </si>
  <si>
    <t>ЛПМЗ 200х100-1-3000 ЛИДЕР Лоток перфорированный замковый</t>
  </si>
  <si>
    <t xml:space="preserve">ЛПМЗ 200х100-1,2-3000 </t>
  </si>
  <si>
    <t>ЛПМЗ 200х100-1,2-3000 ЛИДЕР Лоток перфорированный замковый</t>
  </si>
  <si>
    <t xml:space="preserve">ЛПМЗ 200х100-1,5-3000 </t>
  </si>
  <si>
    <t>ЛПМЗ 200х100-1,5-3000 ЛИДЕР Лоток перфорированный замковый</t>
  </si>
  <si>
    <t xml:space="preserve">ЛПМЗ 200х150-0,7-3000 </t>
  </si>
  <si>
    <t>ЛПМЗ 200х150-0,7-3000 ЛИДЕР Лоток перфорированный замковый</t>
  </si>
  <si>
    <t xml:space="preserve">ЛПМЗ 200х150-1-3000 </t>
  </si>
  <si>
    <t>ЛПМЗ 200х150-1-3000 ЛИДЕР Лоток перфорированный замковый</t>
  </si>
  <si>
    <t xml:space="preserve">ЛПМЗ 200х150-1,2-3000 </t>
  </si>
  <si>
    <t>ЛПМЗ 200х150-1,2-3000 ЛИДЕР Лоток перфорированный замковый</t>
  </si>
  <si>
    <t xml:space="preserve">ЛПМЗ 200х150-1,5-3000 </t>
  </si>
  <si>
    <t>ЛПМЗ 200х150-1,5-3000 ЛИДЕР Лоток перфорированный замковый</t>
  </si>
  <si>
    <t xml:space="preserve">ЛПМЗ 200х200-0,7-3000 </t>
  </si>
  <si>
    <t>ЛПМЗ 200х200-0,7-3000 ЛИДЕР Лоток перфорированный замковый</t>
  </si>
  <si>
    <t xml:space="preserve">ЛПМЗ 200х200-1-3000 </t>
  </si>
  <si>
    <t>ЛПМЗ 200х200-1-3000 ЛИДЕР Лоток перфорированный замковый</t>
  </si>
  <si>
    <t xml:space="preserve">ЛПМЗ 200х200-1,2-3000 </t>
  </si>
  <si>
    <t>ЛПМЗ 200х200-1,2-3000 ЛИДЕР Лоток перфорированный замковый</t>
  </si>
  <si>
    <t xml:space="preserve">ЛПМЗ 200х200-1,5-3000 </t>
  </si>
  <si>
    <t>ЛПМЗ 200х200-1,5-3000 ЛИДЕР Лоток перфорированный замковый</t>
  </si>
  <si>
    <t xml:space="preserve">ЛПМЗ 300х50-0,7-3000 </t>
  </si>
  <si>
    <t>ЛПМЗ 300х50-0,7-3000 ЛИДЕР Лоток перфорированный замковый</t>
  </si>
  <si>
    <t xml:space="preserve">ЛПМЗ 300х50-1-3000 </t>
  </si>
  <si>
    <t>ЛПМЗ 300х50-1-3000 ЛИДЕР Лоток перфорированный замковый</t>
  </si>
  <si>
    <t xml:space="preserve">ЛПМЗ 300х50-1,2-3000 </t>
  </si>
  <si>
    <t>ЛПМЗ 300х50-1,2-3000 ЛИДЕР Лоток перфорированный замковый</t>
  </si>
  <si>
    <t xml:space="preserve">ЛПМЗ 300х50-1,5-3000 </t>
  </si>
  <si>
    <t>ЛПМЗ 300х50-1,5-3000 ЛИДЕР Лоток перфорированный замковый</t>
  </si>
  <si>
    <t xml:space="preserve">ЛПМЗ 300х60-0,7-3000 </t>
  </si>
  <si>
    <t>ЛПМЗ 300х60-0,7-3000 ЛИДЕР Лоток перфорированный замковый</t>
  </si>
  <si>
    <t xml:space="preserve">ЛПМЗ 300х60-1-3000 </t>
  </si>
  <si>
    <t>ЛПМЗ 300х60-1-3000 ЛИДЕР Лоток перфорированный замковый</t>
  </si>
  <si>
    <t xml:space="preserve">ЛПМЗ 300х60-1,2-3000 </t>
  </si>
  <si>
    <t>ЛПМЗ 300х60-1,2-3000 ЛИДЕР Лоток перфорированный замковый</t>
  </si>
  <si>
    <t xml:space="preserve">ЛПМЗ 300х60-1,5-3000 </t>
  </si>
  <si>
    <t>ЛПМЗ 300х60-1,5-3000 ЛИДЕР Лоток перфорированный замковый</t>
  </si>
  <si>
    <t xml:space="preserve">ЛПМЗ 300х70-0,7-3000 </t>
  </si>
  <si>
    <t>ЛПМЗ 300х70-0,7-3000 ЛИДЕР Лоток перфорированный замковый</t>
  </si>
  <si>
    <t xml:space="preserve">ЛПМЗ 300х70-1-3000 </t>
  </si>
  <si>
    <t>ЛПМЗ 300х70-1-3000 ЛИДЕР Лоток перфорированный замковый</t>
  </si>
  <si>
    <t xml:space="preserve">ЛПМЗ 300х70-1,2-3000 </t>
  </si>
  <si>
    <t>ЛПМЗ 300х70-1,2-3000 ЛИДЕР Лоток перфорированный замковый</t>
  </si>
  <si>
    <t xml:space="preserve">ЛПМЗ 300х70-1,5-3000 </t>
  </si>
  <si>
    <t>ЛПМЗ 300х70-1,5-3000 ЛИДЕР Лоток перфорированный замковый</t>
  </si>
  <si>
    <t xml:space="preserve">ЛПМЗ 300х80-0,7-3000 </t>
  </si>
  <si>
    <t>ЛПМЗ 300х80-0,7-3000 ЛИДЕР Лоток перфорированный замковый</t>
  </si>
  <si>
    <t xml:space="preserve">ЛПМЗ 300х80-1-3000 </t>
  </si>
  <si>
    <t>ЛПМЗ 300х80-1-3000 ЛИДЕР Лоток перфорированный замковый</t>
  </si>
  <si>
    <t xml:space="preserve">ЛПМЗ 300х80-1,2-3000 </t>
  </si>
  <si>
    <t>ЛПМЗ 300х80-1,2-3000 ЛИДЕР Лоток перфорированный замковый</t>
  </si>
  <si>
    <t xml:space="preserve">ЛПМЗ 300х80-1,5-3000 </t>
  </si>
  <si>
    <t>ЛПМЗ 300х80-1,5-3000 ЛИДЕР Лоток перфорированный замковый</t>
  </si>
  <si>
    <t xml:space="preserve">ЛПМЗ 300х100-0,7-3000 </t>
  </si>
  <si>
    <t>ЛПМЗ 300х100-0,7-3000 ЛИДЕР Лоток перфорированный замковый</t>
  </si>
  <si>
    <t>ЛПМЗ 300х100-1-3000</t>
  </si>
  <si>
    <t>ЛПМЗ 300х100-1-3000 ЛИДЕР Лоток перфорированный замковый</t>
  </si>
  <si>
    <t xml:space="preserve">ЛПМЗ 300х100-1,2-3000 </t>
  </si>
  <si>
    <t>ЛПМЗ 300х100-1,2-3000 ЛИДЕР Лоток перфорированный замковый</t>
  </si>
  <si>
    <t xml:space="preserve">ЛПМЗ 300х100-1,5-3000 </t>
  </si>
  <si>
    <t>ЛПМЗ 300х100-1,5-3000 ЛИДЕР Лоток перфорированный замковый</t>
  </si>
  <si>
    <t xml:space="preserve">ЛПМЗ 300х150-0,7-3000 </t>
  </si>
  <si>
    <t>ЛПМЗ 300х150-0,7-3000 ЛИДЕР Лоток перфорированный замковый</t>
  </si>
  <si>
    <t xml:space="preserve">ЛПМЗ 300х150-1-3000 </t>
  </si>
  <si>
    <t>ЛПМЗ 300х150-1-3000 ЛИДЕР Лоток перфорированный замковый</t>
  </si>
  <si>
    <t xml:space="preserve">ЛПМЗ 300х150-1,2-3000 </t>
  </si>
  <si>
    <t>ЛПМЗ 300х150-1,2-3000 ЛИДЕР Лоток перфорированный замковый</t>
  </si>
  <si>
    <t xml:space="preserve">ЛПМЗ 300х150-1,5-3000 </t>
  </si>
  <si>
    <t>ЛПМЗ 300х150-1,5-3000 ЛИДЕР Лоток перфорированный замковый</t>
  </si>
  <si>
    <t xml:space="preserve">ЛПМЗ 300х200-0,7-3000 </t>
  </si>
  <si>
    <t>ЛПМЗ 300х200-0,7-3000 ЛИДЕР Лоток перфорированный замковый</t>
  </si>
  <si>
    <t xml:space="preserve">ЛПМЗ 300х200-1-3000 </t>
  </si>
  <si>
    <t>ЛПМЗ 300х200-1-3000 ЛИДЕР Лоток перфорированный замковый</t>
  </si>
  <si>
    <t xml:space="preserve">ЛПМЗ 300х200-1,2-3000 </t>
  </si>
  <si>
    <t>ЛПМЗ 300х200-1,2-3000 ЛИДЕР Лоток перфорированный замковый</t>
  </si>
  <si>
    <t xml:space="preserve">ЛПМЗ 300х200-1,5-3000 </t>
  </si>
  <si>
    <t>ЛПМЗ 300х200-1,5-3000 ЛИДЕР Лоток перфорированный замковый</t>
  </si>
  <si>
    <t xml:space="preserve">ЛПМЗ 400х50-0,7-3000 </t>
  </si>
  <si>
    <t>ЛПМЗ 400х50-0,7-3000 ЛИДЕР Лоток перфорированный замковый</t>
  </si>
  <si>
    <t xml:space="preserve">ЛПМЗ 400х50-1-3000 </t>
  </si>
  <si>
    <t>ЛПМЗ 400х50-1-3000 ЛИДЕР Лоток перфорированный замковый</t>
  </si>
  <si>
    <t xml:space="preserve">ЛПМЗ 400х50-1,2-3000 </t>
  </si>
  <si>
    <t>ЛПМЗ 400х50-1,2-3000 ЛИДЕР Лоток перфорированный замковый</t>
  </si>
  <si>
    <t xml:space="preserve">ЛПМЗ 400х50-1,5-3000 </t>
  </si>
  <si>
    <t>ЛПМЗ 400х50-1,5-3000 ЛИДЕР Лоток перфорированный замковый</t>
  </si>
  <si>
    <t xml:space="preserve">ЛПМЗ 400х60-0,7-3000 </t>
  </si>
  <si>
    <t>ЛПМЗ 400х60-0,7-3000 ЛИДЕР Лоток перфорированный замковый</t>
  </si>
  <si>
    <t xml:space="preserve">ЛПМЗ 400х60-1-3000 </t>
  </si>
  <si>
    <t>ЛПМЗ 400х60-1-3000 ЛИДЕР Лоток перфорированный замковый</t>
  </si>
  <si>
    <t xml:space="preserve">ЛПМЗ 400х60-1,2-3000 </t>
  </si>
  <si>
    <t>ЛПМЗ 400х60-1,2-3000 ЛИДЕР Лоток перфорированный замковый</t>
  </si>
  <si>
    <t xml:space="preserve">ЛПМЗ 400х60-1,5-3000 </t>
  </si>
  <si>
    <t>ЛПМЗ 400х60-1,5-3000 ЛИДЕР Лоток перфорированный замковый</t>
  </si>
  <si>
    <t xml:space="preserve">ЛПМЗ 400х70-0,7-3000 </t>
  </si>
  <si>
    <t>ЛПМЗ 400х70-0,7-3000 ЛИДЕР Лоток перфорированный замковый</t>
  </si>
  <si>
    <t xml:space="preserve">ЛПМЗ 400х70-1-3000 </t>
  </si>
  <si>
    <t>ЛПМЗ 400х70-1-3000 ЛИДЕР Лоток перфорированный замковый</t>
  </si>
  <si>
    <t xml:space="preserve">ЛПМЗ 400х70-1,2-3000 </t>
  </si>
  <si>
    <t>ЛПМЗ 400х70-1,2-3000 ЛИДЕР Лоток перфорированный замковый</t>
  </si>
  <si>
    <t xml:space="preserve">ЛПМЗ 400х70-1,5-3000 </t>
  </si>
  <si>
    <t>ЛПМЗ 400х70-1,5-3000 ЛИДЕР Лоток перфорированный замковый</t>
  </si>
  <si>
    <t xml:space="preserve">ЛПМЗ 400х80-0,7-3000 </t>
  </si>
  <si>
    <t>ЛПМЗ 400х80-0,7-3000 ЛИДЕР Лоток перфорированный замковый</t>
  </si>
  <si>
    <t xml:space="preserve">ЛПМЗ 400х80-1-3000 </t>
  </si>
  <si>
    <t>ЛПМЗ 400х80-1-3000 ЛИДЕР Лоток перфорированный замковый</t>
  </si>
  <si>
    <t xml:space="preserve">ЛПМЗ 400х80-1,2-3000 </t>
  </si>
  <si>
    <t>ЛПМЗ 400х80-1,2-3000 ЛИДЕР Лоток перфорированный замковый</t>
  </si>
  <si>
    <t xml:space="preserve">ЛПМЗ 400х80-1,5-3000 </t>
  </si>
  <si>
    <t>ЛПМЗ 400х80-1,5-3000 ЛИДЕР Лоток перфорированный замковый</t>
  </si>
  <si>
    <t xml:space="preserve">ЛПМЗ 400х100-0,7-3000 </t>
  </si>
  <si>
    <t>ЛПМЗ 400х100-0,7-3000 ЛИДЕР Лоток перфорированный замковый</t>
  </si>
  <si>
    <t xml:space="preserve">ЛПМЗ 400х100-1-3000 </t>
  </si>
  <si>
    <t>ЛПМЗ 400х100-1-3000 ЛИДЕР Лоток перфорированный замковый</t>
  </si>
  <si>
    <t xml:space="preserve">ЛПМЗ 400х100-1,2-3000 </t>
  </si>
  <si>
    <t>ЛПМЗ 400х100-1,2-3000 ЛИДЕР Лоток перфорированный замковый</t>
  </si>
  <si>
    <t xml:space="preserve">ЛПМЗ 400х100-1,5-3000 </t>
  </si>
  <si>
    <t>ЛПМЗ 400х100-1,5-3000 ЛИДЕР Лоток перфорированный замковый</t>
  </si>
  <si>
    <t xml:space="preserve">ЛПМЗ 400х150-0,7-3000 </t>
  </si>
  <si>
    <t>ЛПМЗ 400х150-0,7-3000 ЛИДЕР Лоток перфорированный замковый</t>
  </si>
  <si>
    <t xml:space="preserve">ЛПМЗ 400х150-1-3000 </t>
  </si>
  <si>
    <t>ЛПМЗ 400х150-1-3000 ЛИДЕР Лоток перфорированный замковый</t>
  </si>
  <si>
    <t xml:space="preserve">ЛПМЗ 400х150-1,2-3000 </t>
  </si>
  <si>
    <t>ЛПМЗ 400х150-1,2-3000 ЛИДЕР Лоток перфорированный замковый</t>
  </si>
  <si>
    <t xml:space="preserve">ЛПМЗ 400х150-1,5-3000 </t>
  </si>
  <si>
    <t>ЛПМЗ 400х150-1,5-3000 ЛИДЕР Лоток перфорированный замковый</t>
  </si>
  <si>
    <t xml:space="preserve">ЛПМЗ 400х200-0,7-3000 </t>
  </si>
  <si>
    <t>ЛПМЗ 400х200-0,7-3000 ЛИДЕР Лоток перфорированный замковый</t>
  </si>
  <si>
    <t xml:space="preserve">ЛПМЗ 400х200-1-3000 </t>
  </si>
  <si>
    <t>ЛПМЗ 400х200-1-3000 ЛИДЕР Лоток перфорированный замковый</t>
  </si>
  <si>
    <t xml:space="preserve">ЛПМЗ 400х200-1,2-3000 </t>
  </si>
  <si>
    <t>ЛПМЗ 400х200-1,2-3000 ЛИДЕР Лоток перфорированный замковый</t>
  </si>
  <si>
    <t xml:space="preserve">ЛПМЗ 400х200-1,5-3000 </t>
  </si>
  <si>
    <t>ЛПМЗ 400х200-1,5-3000 ЛИДЕР Лоток перфорированный замковый</t>
  </si>
  <si>
    <t xml:space="preserve">ЛПМЗ 500х50-1-3000 </t>
  </si>
  <si>
    <t>ЛПМЗ 500х50-1-3000 ЛИДЕР Лоток перфорированный замковый</t>
  </si>
  <si>
    <t xml:space="preserve">ЛПМЗ 500х50-1,2-3000 </t>
  </si>
  <si>
    <t>ЛПМЗ 500х50-1,2-3000 ЛИДЕР Лоток перфорированный замковый</t>
  </si>
  <si>
    <t xml:space="preserve">ЛПМЗ 500х50-1,5-3000 </t>
  </si>
  <si>
    <t>ЛПМЗ 500х50-1,5-3000 ЛИДЕР Лоток перфорированный замковый</t>
  </si>
  <si>
    <t xml:space="preserve">ЛПМЗ 500х60-1-3000 </t>
  </si>
  <si>
    <t>ЛПМЗ 500х60-1-3000 ЛИДЕР Лоток перфорированный замковый</t>
  </si>
  <si>
    <t xml:space="preserve">ЛПМЗ 500х60-1,2-3000 </t>
  </si>
  <si>
    <t>ЛПМЗ 500х60-1,2-3000 ЛИДЕР Лоток перфорированный замковый</t>
  </si>
  <si>
    <t xml:space="preserve">ЛПМЗ 500х60-1,5-3000 </t>
  </si>
  <si>
    <t>ЛПМЗ 500х60-1,5-3000 ЛИДЕР Лоток перфорированный замковый</t>
  </si>
  <si>
    <t xml:space="preserve">ЛПМЗ 500х70-1-3000 </t>
  </si>
  <si>
    <t>ЛПМЗ 500х70-1-3000 ЛИДЕР Лоток перфорированный замковый</t>
  </si>
  <si>
    <t xml:space="preserve">ЛПМЗ 500х70-1,2-3000 </t>
  </si>
  <si>
    <t>ЛПМЗ 500х70-1,2-3000 ЛИДЕР Лоток перфорированный замковый</t>
  </si>
  <si>
    <t xml:space="preserve">ЛПМЗ 500х70-1,5-3000 </t>
  </si>
  <si>
    <t>ЛПМЗ 500х70-1,5-3000 ЛИДЕР Лоток перфорированный замковый</t>
  </si>
  <si>
    <t xml:space="preserve">ЛПМЗ 500х80-1-3000 </t>
  </si>
  <si>
    <t>ЛПМЗ 500х80-1-3000 ЛИДЕР Лоток перфорированный замковый</t>
  </si>
  <si>
    <t xml:space="preserve">ЛПМЗ 500х80-1,2-3000 </t>
  </si>
  <si>
    <t>ЛПМЗ 500х80-1,2-3000 ЛИДЕР Лоток перфорированный замковый</t>
  </si>
  <si>
    <t xml:space="preserve">ЛПМЗ 500х80-1,5-3000 </t>
  </si>
  <si>
    <t>ЛПМЗ 500х80-1,5-3000 ЛИДЕР Лоток перфорированный замковый</t>
  </si>
  <si>
    <t xml:space="preserve">ЛПМЗ 500х100-1-3000 </t>
  </si>
  <si>
    <t>ЛПМЗ 500х100-1-3000 ЛИДЕР Лоток перфорированный замковый</t>
  </si>
  <si>
    <t xml:space="preserve">ЛПМЗ 500х100-1,2-3000 </t>
  </si>
  <si>
    <t>ЛПМЗ 500х100-1,2-3000 ЛИДЕР Лоток перфорированный замковый</t>
  </si>
  <si>
    <t xml:space="preserve">ЛПМЗ 500х100-1,5-3000 </t>
  </si>
  <si>
    <t>ЛПМЗ 500х100-1,5-3000 ЛИДЕР Лоток перфорированный замковый</t>
  </si>
  <si>
    <t xml:space="preserve">ЛПМЗ 500х150-1-3000 </t>
  </si>
  <si>
    <t>ЛПМЗ 500х150-1-3000 ЛИДЕР Лоток перфорированный замковый</t>
  </si>
  <si>
    <t xml:space="preserve">ЛПМЗ 500х150-1,2-3000 </t>
  </si>
  <si>
    <t>ЛПМЗ 500х150-1,2-3000 ЛИДЕР Лоток перфорированный замковый</t>
  </si>
  <si>
    <t xml:space="preserve">ЛПМЗ 500х150-1,5-3000 </t>
  </si>
  <si>
    <t>ЛПМЗ 500х150-1,5-3000 ЛИДЕР Лоток перфорированный замковый</t>
  </si>
  <si>
    <t xml:space="preserve">ЛПМЗ 500х200-1-3000 </t>
  </si>
  <si>
    <t>ЛПМЗ 500х200-1-3000 ЛИДЕР Лоток перфорированный замковый</t>
  </si>
  <si>
    <t xml:space="preserve">ЛПМЗ 500х200-1,2-3000 </t>
  </si>
  <si>
    <t>ЛПМЗ 500х200-1,2-3000 ЛИДЕР Лоток перфорированный замковый</t>
  </si>
  <si>
    <t xml:space="preserve">ЛПМЗ 500х200-1,5-3000 </t>
  </si>
  <si>
    <t>ЛПМЗ 500х200-1,5-3000 ЛИДЕР Лоток перфорированный замковый</t>
  </si>
  <si>
    <t xml:space="preserve">ЛПМЗ 600х50-1-3000 </t>
  </si>
  <si>
    <t>ЛПМЗ 600х50-1-3000 ЛИДЕР Лоток перфорированный замковый</t>
  </si>
  <si>
    <t xml:space="preserve">ЛПМЗ 600х50-1,2-3000 </t>
  </si>
  <si>
    <t>ЛПМЗ 600х50-1,2-3000 ЛИДЕР Лоток перфорированный замковый</t>
  </si>
  <si>
    <t xml:space="preserve">ЛПМЗ 600х50-1,5-3000 </t>
  </si>
  <si>
    <t>ЛПМЗ 600х50-1,5-3000 ЛИДЕР Лоток перфорированный замковый</t>
  </si>
  <si>
    <t>ЛПМЗ 600х60-1-3000</t>
  </si>
  <si>
    <t>ЛПМЗ 600х60-1-3000 ЛИДЕР Лоток перфорированный замковый</t>
  </si>
  <si>
    <t xml:space="preserve">ЛПМЗ 600х60-1,2-3000 </t>
  </si>
  <si>
    <t>ЛПМЗ 600х60-1,2-3000 ЛИДЕР Лоток перфорированный замковый</t>
  </si>
  <si>
    <t xml:space="preserve">ЛПМЗ 600х60-1,5-3000 </t>
  </si>
  <si>
    <t>ЛПМЗ 600х60-1,5-3000 ЛИДЕР Лоток перфорированный замковый</t>
  </si>
  <si>
    <t xml:space="preserve">ЛПМЗ 600х70-1-3000 </t>
  </si>
  <si>
    <t>ЛПМЗ 600х70-1-3000 ЛИДЕР Лоток перфорированный замковый</t>
  </si>
  <si>
    <t xml:space="preserve">ЛПМЗ 600х70-1,2-3000 </t>
  </si>
  <si>
    <t>ЛПМЗ 600х70-1,2-3000 ЛИДЕР Лоток перфорированный замковый</t>
  </si>
  <si>
    <t xml:space="preserve">ЛПМЗ 600х70-1,5-3000 </t>
  </si>
  <si>
    <t>ЛПМЗ 600х70-1,5-3000 ЛИДЕР Лоток перфорированный замковый</t>
  </si>
  <si>
    <t xml:space="preserve">ЛПМЗ 600х80-1-3000 </t>
  </si>
  <si>
    <t>ЛПМЗ 600х80-1-3000 ЛИДЕР Лоток перфорированный замковый</t>
  </si>
  <si>
    <t xml:space="preserve">ЛПМЗ 600х80-1,2-3000 </t>
  </si>
  <si>
    <t>ЛПМЗ 600х80-1,2-3000 ЛИДЕР Лоток перфорированный замковый</t>
  </si>
  <si>
    <t xml:space="preserve">ЛПМЗ 600х80-1,5-3000 </t>
  </si>
  <si>
    <t>ЛПМЗ 600х80-1,5-3000 ЛИДЕР Лоток перфорированный замковый</t>
  </si>
  <si>
    <t xml:space="preserve">ЛПМЗ 600х100-1-3000 </t>
  </si>
  <si>
    <t>ЛПМЗ 600х100-1-3000 ЛИДЕР Лоток перфорированный замковый</t>
  </si>
  <si>
    <t xml:space="preserve">ЛПМЗ 600х100-1,2-3000 </t>
  </si>
  <si>
    <t>ЛПМЗ 600х100-1,2-3000 ЛИДЕР Лоток перфорированный замковый</t>
  </si>
  <si>
    <t xml:space="preserve">ЛПМЗ 600х100-1,5-3000 </t>
  </si>
  <si>
    <t>ЛПМЗ 600х100-1,5-3000 ЛИДЕР Лоток перфорированный замковый</t>
  </si>
  <si>
    <t xml:space="preserve">ЛПМЗ 600х150-1-3000 </t>
  </si>
  <si>
    <t>ЛПМЗ 600х150-1-3000 ЛИДЕР Лоток перфорированный замковый</t>
  </si>
  <si>
    <t xml:space="preserve">ЛПМЗ 600х150-1,2-3000 </t>
  </si>
  <si>
    <t>ЛПМЗ 600х150-1,2-3000 ЛИДЕР Лоток перфорированный замковый</t>
  </si>
  <si>
    <t xml:space="preserve">ЛПМЗ 600х150-1,5-3000 </t>
  </si>
  <si>
    <t>ЛПМЗ 600х150-1,5-3000 ЛИДЕР Лоток перфорированный замковый</t>
  </si>
  <si>
    <t xml:space="preserve">ЛПМЗ 600х200-1-3000 </t>
  </si>
  <si>
    <t>ЛПМЗ 600х200-1-3000 ЛИДЕР Лоток перфорированный замковый</t>
  </si>
  <si>
    <t xml:space="preserve">ЛПМЗ 600х200-1,2-3000 </t>
  </si>
  <si>
    <t>ЛПМЗ 600х200-1,2-3000 ЛИДЕР Лоток перфорированный замковый</t>
  </si>
  <si>
    <t xml:space="preserve">ЛПМЗ 600х200-1,5-3000 </t>
  </si>
  <si>
    <t>ЛПМЗ 600х200-1,5-3000 ЛИДЕР Лоток перфорированный замковый</t>
  </si>
  <si>
    <t>КЛ 50-0,55-3000 ЛИДЕР Крышка лотка стандарт</t>
  </si>
  <si>
    <t>КЛ 50-0,7-3000 ЛИДЕР Крышка лотка стандарт</t>
  </si>
  <si>
    <t>КЛ 50-1,0-3000 ЛИДЕР Крышка лотка стандарт</t>
  </si>
  <si>
    <t>КЛ 60-0,7-3000 ЛИДЕР Крышка лотка стандарт</t>
  </si>
  <si>
    <t>КЛ 100-0,55-3000 ЛИДЕР Крышка лотка стандарт</t>
  </si>
  <si>
    <t>КЛ 100-0,7-3000 ЛИДЕР Крышка лотка стандарт</t>
  </si>
  <si>
    <t>КЛ 100-1,0-3000 ЛИДЕР Крышка лотка стандарт</t>
  </si>
  <si>
    <t>КЛ 100-1,2-3000 ЛИДЕР Крышка лотка стандарт</t>
  </si>
  <si>
    <t>КЛ 100-1,5-3000 ЛИДЕР Крышка лотка стандарт</t>
  </si>
  <si>
    <t>КЛ 100-2,0-3000 ЛИДЕР Крышка лотка стандарт</t>
  </si>
  <si>
    <t>КЛ 150-0,55-3000 ЛИДЕР Крышка лотка стандарт</t>
  </si>
  <si>
    <t>КЛ 150-0,7-3000 ЛИДЕР Крышка лотка стандарт</t>
  </si>
  <si>
    <t>КЛ 150-1,0-3000 ЛИДЕР Крышка лотка стандарт</t>
  </si>
  <si>
    <t>КЛ 150-1,2-3000 ЛИДЕР Крышка лотка стандарт</t>
  </si>
  <si>
    <t>КЛ 150-1,5-3000 ЛИДЕР Крышка лотка стандарт</t>
  </si>
  <si>
    <t>КЛ 150-2,0-3000 ЛИДЕР Крышка лотка стандарт</t>
  </si>
  <si>
    <t>КЛ 200-0,55-3000 ЛИДЕР Крышка лотка стандарт</t>
  </si>
  <si>
    <t>КЛ 200-0,7-3000 ЛИДЕР Крышка лотка стандарт</t>
  </si>
  <si>
    <t>КЛ 200-1,0-3000 ЛИДЕР Крышка лотка стандарт</t>
  </si>
  <si>
    <t>КЛ 200-1,2-3000 ЛИДЕР Крышка лотка стандарт</t>
  </si>
  <si>
    <t>КЛ 200-1,5-3000 ЛИДЕР Крышка лотка стандарт</t>
  </si>
  <si>
    <t>КЛ 200-2,0-3000 ЛИДЕР Крышка лотка стандарт</t>
  </si>
  <si>
    <t>КЛ 300-0,7-3000 ЛИДЕР Крышка лотка стандарт</t>
  </si>
  <si>
    <t>КЛ 300-1,0-3000 ЛИДЕР Крышка лотка стандарт</t>
  </si>
  <si>
    <t>КЛ 300-1,2-3000 ЛИДЕР Крышка лотка стандарт</t>
  </si>
  <si>
    <t>КЛ 300-1,5-3000 ЛИДЕР Крышка лотка стандарт</t>
  </si>
  <si>
    <t>КЛ 300-2,0-3000 ЛИДЕР Крышка лотка стандарт</t>
  </si>
  <si>
    <t>КЛ 400-0,55-3000 ЛИДЕР Крышка лотка стандарт</t>
  </si>
  <si>
    <t>КЛ 400-0,7-3000 ЛИДЕР Крышка лотка стандарт</t>
  </si>
  <si>
    <t>КЛ 400-1,0-3000 ЛИДЕР Крышка лотка стандарт</t>
  </si>
  <si>
    <t>КЛ 400-1,2-3000 ЛИДЕР Крышка лотка стандарт</t>
  </si>
  <si>
    <t>КЛ 400-1,5-3000 ЛИДЕР Крышка лотка стандарт</t>
  </si>
  <si>
    <t>КЛ 400-2,0-3000 ЛИДЕР Крышка лотка стандарт</t>
  </si>
  <si>
    <t>КЛ 500-0,7-3000 ЛИДЕР Крышка лотка стандарт</t>
  </si>
  <si>
    <t>КЛ 500-1,0-3000 ЛИДЕР Крышка лотка стандарт</t>
  </si>
  <si>
    <t>КЛ 500-1,2-3000 ЛИДЕР Крышка лотка стандарт</t>
  </si>
  <si>
    <t>КЛ 500-1,5-3000 ЛИДЕР Крышка лотка стандарт</t>
  </si>
  <si>
    <t>КЛ 500-2,0-3000 ЛИДЕР Крышка лотка стандарт</t>
  </si>
  <si>
    <t>КЛ 600-0,7-3000 ЛИДЕР Крышка лотка стандарт</t>
  </si>
  <si>
    <t>КЛ 600-1,0-3000 ЛИДЕР Крышка лотка стандарт</t>
  </si>
  <si>
    <t>КЛ 600-1,2-3000 ЛИДЕР Крышка лотка стандарт</t>
  </si>
  <si>
    <t>КЛ 600-1,5-3000 ЛИДЕР Крышка лотка стандарт</t>
  </si>
  <si>
    <t>КЛ 600-2,0-3000 ЛИДЕР Крышка лотка стандарт</t>
  </si>
  <si>
    <t>КЛЗ 50-0,55-3000 ЛИДЕР Крышка лотка замковая</t>
  </si>
  <si>
    <t>КЛЗ 50-0,7-3000 ЛИДЕР Крышка лотка замковая</t>
  </si>
  <si>
    <t>КЛЗ 60-0,7-3000 ЛИДЕР Крышка лотка замковая</t>
  </si>
  <si>
    <t>КЛЗ 100-0,55-3000 ЛИДЕР Крышка лотка замковая</t>
  </si>
  <si>
    <t>КЛЗ 100-0,7-3000 ЛИДЕР Крышка лотка замковая</t>
  </si>
  <si>
    <t>КЛЗ 150-0,55-3000 ЛИДЕР Крышка лотка замковая</t>
  </si>
  <si>
    <t>КЛЗ 150-0,7-3000 ЛИДЕР Крышка лотка замковая</t>
  </si>
  <si>
    <t>КЛЗ 200-0,55-3000 ЛИДЕР Крышка лотка замковая</t>
  </si>
  <si>
    <t>КЛЗ 200-0,7-3000 ЛИДЕР Крышка лотка замковая</t>
  </si>
  <si>
    <t>КЛЗ 300-0,55-3000 ЛИДЕР Крышка лотка замковая</t>
  </si>
  <si>
    <t>КЛЗ 300-0,7-3000 ЛИДЕР Крышка лотка замковая</t>
  </si>
  <si>
    <t>КЛЗ 400-0,7-3000 ЛИДЕР Крышка лотка замковая</t>
  </si>
  <si>
    <t>КЛЗ 50-0,55</t>
  </si>
  <si>
    <t>КЛЗ 50-0,7</t>
  </si>
  <si>
    <t>КЛЗ 60-0,7</t>
  </si>
  <si>
    <t>КЛЗ 100-0,55</t>
  </si>
  <si>
    <t>КЛЗ 100-0,7</t>
  </si>
  <si>
    <t>КЛЗ 150-0,55</t>
  </si>
  <si>
    <t>КЛЗ 150-0,7</t>
  </si>
  <si>
    <t>КЛЗ 200-0,55</t>
  </si>
  <si>
    <t>КЛЗ 200-0,7</t>
  </si>
  <si>
    <t>КЛЗ 300-0,7</t>
  </si>
  <si>
    <t>КЛЗ 400-0,7</t>
  </si>
  <si>
    <t xml:space="preserve">НЛ 200х50-1,0 </t>
  </si>
  <si>
    <t xml:space="preserve">НЛ 300х50-1,0 </t>
  </si>
  <si>
    <t xml:space="preserve">НЛ 400х50-1,0 </t>
  </si>
  <si>
    <t xml:space="preserve">НЛ 500х50-1,0 </t>
  </si>
  <si>
    <t xml:space="preserve">НЛ 600х50-1,0 </t>
  </si>
  <si>
    <t xml:space="preserve">НЛ 100х60-1,0 </t>
  </si>
  <si>
    <t xml:space="preserve">НЛ 200х60-1,0 </t>
  </si>
  <si>
    <t xml:space="preserve">НЛ 300х60-1,0 </t>
  </si>
  <si>
    <t xml:space="preserve">НЛ 400х60-1,0 </t>
  </si>
  <si>
    <t xml:space="preserve">НЛ 500х60-1,0 </t>
  </si>
  <si>
    <t xml:space="preserve">НЛ 600х60-1,0 </t>
  </si>
  <si>
    <t xml:space="preserve">НЛ 100х80-1,0 </t>
  </si>
  <si>
    <t xml:space="preserve">НЛ 200х80-1,0 </t>
  </si>
  <si>
    <t xml:space="preserve">НЛ 300х80-1,0 </t>
  </si>
  <si>
    <t xml:space="preserve">НЛ 400х80-1,0 </t>
  </si>
  <si>
    <t xml:space="preserve">НЛ 500х80-1,0 </t>
  </si>
  <si>
    <t xml:space="preserve">НЛ 600х80-1,0 </t>
  </si>
  <si>
    <t xml:space="preserve">НЛ 100х100-1,0 </t>
  </si>
  <si>
    <t xml:space="preserve">НЛ 200х100-1,0 </t>
  </si>
  <si>
    <t xml:space="preserve">НЛ 300х100-1,0 </t>
  </si>
  <si>
    <t xml:space="preserve">НЛ 400х100-1,0 </t>
  </si>
  <si>
    <t xml:space="preserve">НЛ 500х100-1,0 </t>
  </si>
  <si>
    <t xml:space="preserve">НЛ 600х100-1,0 </t>
  </si>
  <si>
    <t xml:space="preserve">НЛ 100х50-1,2 </t>
  </si>
  <si>
    <t xml:space="preserve">НЛ 200х50-1,2 </t>
  </si>
  <si>
    <t xml:space="preserve">НЛ 300х50-1,2 </t>
  </si>
  <si>
    <t xml:space="preserve">НЛ 400х50-1,2 </t>
  </si>
  <si>
    <t xml:space="preserve">НЛ 500х50-1,2 </t>
  </si>
  <si>
    <t xml:space="preserve">НЛ 600х50-1,2 </t>
  </si>
  <si>
    <t xml:space="preserve">НЛ 100х60-1,2 </t>
  </si>
  <si>
    <t xml:space="preserve">НЛ 200х60-1,2 </t>
  </si>
  <si>
    <t xml:space="preserve">НЛ 300х60-1,2 </t>
  </si>
  <si>
    <t xml:space="preserve">НЛ 400х60-1,2 </t>
  </si>
  <si>
    <t xml:space="preserve">НЛ 500х60-1,2 </t>
  </si>
  <si>
    <t xml:space="preserve">НЛ 600х60-1,2 </t>
  </si>
  <si>
    <t xml:space="preserve">НЛ 100х80-1,2 </t>
  </si>
  <si>
    <t xml:space="preserve">НЛ 200х80-1,2 </t>
  </si>
  <si>
    <t xml:space="preserve">НЛ 300х80-1,2 </t>
  </si>
  <si>
    <t xml:space="preserve">НЛ 400х80-1,2 </t>
  </si>
  <si>
    <t xml:space="preserve">НЛ 500х80-1,2 </t>
  </si>
  <si>
    <t xml:space="preserve">НЛ 600х80-1,2 </t>
  </si>
  <si>
    <t xml:space="preserve">НЛ 100х100-1,2 </t>
  </si>
  <si>
    <t xml:space="preserve">НЛ 200х100-1,2 </t>
  </si>
  <si>
    <t xml:space="preserve">НЛ 300х100-1,2 </t>
  </si>
  <si>
    <t xml:space="preserve">НЛ 400х100-1,2 </t>
  </si>
  <si>
    <t xml:space="preserve">НЛ 500х100-1,2 </t>
  </si>
  <si>
    <t xml:space="preserve">НЛ 600х100-1,2 </t>
  </si>
  <si>
    <t xml:space="preserve">НЛ 100х50-1,5 </t>
  </si>
  <si>
    <t xml:space="preserve">НЛ 200х50-1,5 </t>
  </si>
  <si>
    <t xml:space="preserve">НЛ 300х50-1,5 </t>
  </si>
  <si>
    <t xml:space="preserve">НЛ 400х50-1,5 </t>
  </si>
  <si>
    <t xml:space="preserve">НЛ 500х50-1,5 </t>
  </si>
  <si>
    <t xml:space="preserve">НЛ 600х50-1,5 </t>
  </si>
  <si>
    <t xml:space="preserve">НЛ 100х60-1,5 </t>
  </si>
  <si>
    <t xml:space="preserve">НЛ 200х60-1,5 </t>
  </si>
  <si>
    <t xml:space="preserve">НЛ 300х60-1,5 </t>
  </si>
  <si>
    <t xml:space="preserve">НЛ 400х60-1,5 </t>
  </si>
  <si>
    <t xml:space="preserve">НЛ 500х60-1,5 </t>
  </si>
  <si>
    <t xml:space="preserve">НЛ 600х60-1,5 </t>
  </si>
  <si>
    <t xml:space="preserve">НЛ 100х80-1,5 </t>
  </si>
  <si>
    <t xml:space="preserve">НЛ 200х80-1,5 </t>
  </si>
  <si>
    <t xml:space="preserve">НЛ 300х80-1,5 </t>
  </si>
  <si>
    <t xml:space="preserve">НЛ 400х80-1,5 </t>
  </si>
  <si>
    <t xml:space="preserve">НЛ 500х80-1,5 </t>
  </si>
  <si>
    <t xml:space="preserve">НЛ 600х80-1,5 </t>
  </si>
  <si>
    <t xml:space="preserve">НЛ 100х100-1,5 </t>
  </si>
  <si>
    <t xml:space="preserve">НЛ 200х100-1,5 </t>
  </si>
  <si>
    <t xml:space="preserve">НЛ 300х100-1,5 </t>
  </si>
  <si>
    <t xml:space="preserve">НЛ 400х100-1,5 </t>
  </si>
  <si>
    <t xml:space="preserve">НЛ 500х100-1,5 </t>
  </si>
  <si>
    <t xml:space="preserve">НЛ 600х100-1,5 </t>
  </si>
  <si>
    <t xml:space="preserve">НЛ 100х50-1,0-3000 ЛИДЕР Лестничный лоток стандарт </t>
  </si>
  <si>
    <t xml:space="preserve">НЛ 200х50-1,0-3000 ЛИДЕР Лестничный лоток стандарт </t>
  </si>
  <si>
    <t xml:space="preserve">НЛ 300х50-1,0-3000 ЛИДЕР Лестничный лоток стандарт </t>
  </si>
  <si>
    <t xml:space="preserve">НЛ 400х50-1,0-3000 ЛИДЕР Лестничный лоток стандарт  </t>
  </si>
  <si>
    <t xml:space="preserve">НЛ 500х50-1,0-3000 ЛИДЕР Лестничный лоток стандарт  </t>
  </si>
  <si>
    <t xml:space="preserve">НЛ 600х50-1,0-3000 ЛИДЕР Лестничный лоток стандарт  </t>
  </si>
  <si>
    <t xml:space="preserve">НЛ 100х60-1,0-3000 ЛИДЕР Лестничный лоток стандарт  </t>
  </si>
  <si>
    <t xml:space="preserve">НЛ 200х60-1,0-3000 ЛИДЕР Лестничный лоток стандарт  </t>
  </si>
  <si>
    <t xml:space="preserve">НЛ 300х60-1,0-3000 ЛИДЕР Лестничный лоток стандарт  </t>
  </si>
  <si>
    <t xml:space="preserve">НЛ 400х60-1,0-3000 ЛИДЕР Лестничный лоток стандарт  </t>
  </si>
  <si>
    <t xml:space="preserve">НЛ 500х60-1,0-3000 ЛИДЕР Лестничный лоток стандарт  </t>
  </si>
  <si>
    <t xml:space="preserve">НЛ 600х60-1,0-3000 ЛИДЕР Лестничный лоток стандарт  </t>
  </si>
  <si>
    <t xml:space="preserve">НЛ 100х80-1,0-3000 ЛИДЕР Лестничный лоток стандарт  </t>
  </si>
  <si>
    <t xml:space="preserve">НЛ 200х80-1,0-3000 ЛИДЕР Лестничный лоток стандарт </t>
  </si>
  <si>
    <t xml:space="preserve">НЛ 300х80-1,0-3000 ЛИДЕР Лестничный лоток стандарт  </t>
  </si>
  <si>
    <t xml:space="preserve">НЛ 400х80-1,0-3000 ЛИДЕР Лестничный лоток стандарт  </t>
  </si>
  <si>
    <t xml:space="preserve">НЛ 500х80-1,0-3000 ЛИДЕР Лестничный лоток стандарт  </t>
  </si>
  <si>
    <t xml:space="preserve">НЛ 600х80-1,0-3000 ЛИДЕР Лестничный лоток стандарт  </t>
  </si>
  <si>
    <t xml:space="preserve">НЛ 100х100-1,0-3000 ЛИДЕР Лестничный лоток стандарт  </t>
  </si>
  <si>
    <t xml:space="preserve">НЛ 200х100-1,0-3000 ЛИДЕР Лестничный лоток стандарт  </t>
  </si>
  <si>
    <t xml:space="preserve">НЛ 300х100-1,0-3000 ЛИДЕР Лестничный лоток стандарт  </t>
  </si>
  <si>
    <t xml:space="preserve">НЛ 400х100-1,0-3000 ЛИДЕР Лестничный лоток стандарт  </t>
  </si>
  <si>
    <t xml:space="preserve">НЛ 500х100-1,0-3000 ЛИДЕР Лестничный лоток стандарт  </t>
  </si>
  <si>
    <t xml:space="preserve">НЛ 600х100-1,0-3000 ЛИДЕР Лестничный лоток стандарт  </t>
  </si>
  <si>
    <t xml:space="preserve">НЛ 100х50-1,2-3000 ЛИДЕР Лестничный лоток стандарт </t>
  </si>
  <si>
    <t xml:space="preserve">НЛ 200х50-1,2-3000 ЛИДЕР Лестничный лоток стандарт </t>
  </si>
  <si>
    <t xml:space="preserve">НЛ 300х50-1,2-3000 ЛИДЕР Лестничный лоток стандарт </t>
  </si>
  <si>
    <t xml:space="preserve">НЛ 400х50-1,2-3000 ЛИДЕР Лестничный лоток стандарт  </t>
  </si>
  <si>
    <t xml:space="preserve">НЛ 500х50-1,2-3000 ЛИДЕР Лестничный лоток стандарт  </t>
  </si>
  <si>
    <t xml:space="preserve">НЛ 600х50-1,2-3000 ЛИДЕР Лестничный лоток стандарт  </t>
  </si>
  <si>
    <t xml:space="preserve">НЛ 100х60-1,2-3000 ЛИДЕР Лестничный лоток стандарт  </t>
  </si>
  <si>
    <t xml:space="preserve">НЛ 200х60-1,2-3000 ЛИДЕР Лестничный лоток стандарт  </t>
  </si>
  <si>
    <t xml:space="preserve">НЛ 300х60-1,2-3000 ЛИДЕР Лестничный лоток стандарт  </t>
  </si>
  <si>
    <t xml:space="preserve">НЛ 400х60-1,2-3000 ЛИДЕР Лестничный лоток стандарт  </t>
  </si>
  <si>
    <t xml:space="preserve">НЛ 500х60-1,2-3000 ЛИДЕР Лестничный лоток стандарт  </t>
  </si>
  <si>
    <t xml:space="preserve">НЛ 600х60-1,2-3000 ЛИДЕР Лестничный лоток стандарт  </t>
  </si>
  <si>
    <t xml:space="preserve">НЛ 100х80-1,2-3000 ЛИДЕР Лестничный лоток стандарт  </t>
  </si>
  <si>
    <t xml:space="preserve">НЛ 200х80-1,2-3000 ЛИДЕР Лестничный лоток стандарт </t>
  </si>
  <si>
    <t xml:space="preserve">НЛ 300х80-1,2-3000 ЛИДЕР Лестничный лоток стандарт  </t>
  </si>
  <si>
    <t xml:space="preserve">НЛ 400х80-1,2-3000 ЛИДЕР Лестничный лоток стандарт  </t>
  </si>
  <si>
    <t xml:space="preserve">НЛ 500х80-1,2-3000 ЛИДЕР Лестничный лоток стандарт  </t>
  </si>
  <si>
    <t xml:space="preserve">НЛ 600х80-1,2-3000 ЛИДЕР Лестничный лоток стандарт  </t>
  </si>
  <si>
    <t xml:space="preserve">НЛ 100х100-1,2-3000 ЛИДЕР Лестничный лоток стандарт  </t>
  </si>
  <si>
    <t xml:space="preserve">НЛ 200х100-1,2-3000 ЛИДЕР Лестничный лоток стандарт  </t>
  </si>
  <si>
    <t xml:space="preserve">НЛ 300х100-1,2-3000 ЛИДЕР Лестничный лоток стандарт  </t>
  </si>
  <si>
    <t xml:space="preserve">НЛ 400х100-1,2-3000 ЛИДЕР Лестничный лоток стандарт  </t>
  </si>
  <si>
    <t xml:space="preserve">НЛ 500х100-1,2-3000 ЛИДЕР Лестничный лоток стандарт  </t>
  </si>
  <si>
    <t xml:space="preserve">НЛ 600х100-1,2-3000 ЛИДЕР Лестничный лоток стандарт  </t>
  </si>
  <si>
    <t xml:space="preserve">НЛ 100х50-1,5-3000 ЛИДЕР Лестничный лоток стандарт  </t>
  </si>
  <si>
    <t xml:space="preserve">НЛ 200х50-1,5-3000 ЛИДЕР Лестничный лоток стандарт </t>
  </si>
  <si>
    <t xml:space="preserve">НЛ 300х50-1,5-3000 ЛИДЕР Лестничный лоток стандарт  </t>
  </si>
  <si>
    <t xml:space="preserve">НЛ 400х50-1,5-3000 ЛИДЕР Лестничный лоток стандарт  </t>
  </si>
  <si>
    <t xml:space="preserve">НЛ 500х50-1,5-3000 ЛИДЕР Лестничный лоток стандарт  </t>
  </si>
  <si>
    <t xml:space="preserve">НЛ 600х50-1,5-3000 ЛИДЕР Лестничный лоток стандарт  </t>
  </si>
  <si>
    <t xml:space="preserve">НЛ 100х60-1,5-3000 ЛИДЕР Лестничный лоток стандарт  </t>
  </si>
  <si>
    <t xml:space="preserve">НЛ 200х60-1,5-3000 ЛИДЕР Лестничный лоток стандарт  </t>
  </si>
  <si>
    <t xml:space="preserve">НЛ 300х60-1,5-3000 ЛИДЕР Лестничный лоток стандарт  </t>
  </si>
  <si>
    <t xml:space="preserve">НЛ 400х60-1,5-3000 ЛИДЕР Лестничный лоток стандарт  </t>
  </si>
  <si>
    <t xml:space="preserve">НЛ 500х60-1,5-3000 ЛИДЕР Лестничный лоток стандарт  </t>
  </si>
  <si>
    <t xml:space="preserve">НЛ 600х60-1,5-3000 ЛИДЕР Лестничный лоток стандарт  </t>
  </si>
  <si>
    <t xml:space="preserve">НЛ 100х80-1,5-3000 ЛИДЕР Лестничный лоток стандарт  </t>
  </si>
  <si>
    <t xml:space="preserve">НЛ 200х80-1,5-3000 ЛИДЕР Лестничный лоток стандарт  </t>
  </si>
  <si>
    <t xml:space="preserve">НЛ 300х80-1,5-3000 ЛИДЕР Лестничный лоток стандарт  </t>
  </si>
  <si>
    <t xml:space="preserve">НЛ 400х80-1,5-3000 ЛИДЕР Лестничный лоток стандарт  </t>
  </si>
  <si>
    <t xml:space="preserve">НЛ 500х80-1,5-3000 ЛИДЕР Лестничный лоток стандарт  </t>
  </si>
  <si>
    <t xml:space="preserve">НЛ 600х80-1,5-3000 ЛИДЕР Лестничный лоток стандарт  </t>
  </si>
  <si>
    <t xml:space="preserve">НЛ 100х100-1,5-3000 ЛИДЕР Лестничный лоток стандарт  </t>
  </si>
  <si>
    <t xml:space="preserve">НЛ 200х100-1,5-3000 ЛИДЕР Лестничный лоток стандарт  </t>
  </si>
  <si>
    <t xml:space="preserve">НЛ 300х100-1,5-3000 ЛИДЕР Лестничный лоток стандарт  </t>
  </si>
  <si>
    <t xml:space="preserve">НЛ 400х100-1,5-3000 ЛИДЕР Лестничный лоток стандарт  </t>
  </si>
  <si>
    <t xml:space="preserve">НЛ 500х100-1,5-3000 ЛИДЕР Лестничный лоток стандарт  </t>
  </si>
  <si>
    <t xml:space="preserve">НЛ 600х100-1,5-3000 ЛИДЕР Лестничный лоток стандарт  </t>
  </si>
  <si>
    <t xml:space="preserve">НЛ 100х50-1,0 </t>
  </si>
  <si>
    <t xml:space="preserve">НЛЗ 100х50-1,2-3000 ЛИДЕР Лестничный лоток замковый </t>
  </si>
  <si>
    <t xml:space="preserve">НЛЗ 200х50-1,2-3000 ЛИДЕР Лестничный лоток замковый </t>
  </si>
  <si>
    <t xml:space="preserve">НЛЗ 300х50-1,2-3000 ЛИДЕР Лестничный лоток замковый </t>
  </si>
  <si>
    <t xml:space="preserve">НЛЗ 400х50-1,2-3000 ЛИДЕР Лестничный лоток замковый  </t>
  </si>
  <si>
    <t xml:space="preserve">НЛЗ 500х50-1,2-3000 ЛИДЕР Лестничный лоток замковый  </t>
  </si>
  <si>
    <t xml:space="preserve">НЛЗ 600х50-1,2-3000 ЛИДЕР Лестничный лоток замковый  </t>
  </si>
  <si>
    <t xml:space="preserve">НЛЗ 100х60-1,2-3000 ЛИДЕР Лестничный лоток замковый  </t>
  </si>
  <si>
    <t xml:space="preserve">НЛЗ 200х60-1,2-3000 ЛИДЕР Лестничный лоток замковый  </t>
  </si>
  <si>
    <t xml:space="preserve">НЛЗ 300х60-1,2-3000 ЛИДЕР Лестничный лоток замковый  </t>
  </si>
  <si>
    <t xml:space="preserve">НЛЗ 400х60-1,2-3000 ЛИДЕР Лестничный лоток замковый  </t>
  </si>
  <si>
    <t xml:space="preserve">НЛЗ 500х60-1,2-3000 ЛИДЕР Лестничный лоток замковый  </t>
  </si>
  <si>
    <t xml:space="preserve">НЛЗ 600х60-1,2-3000 ЛИДЕР Лестничный лоток замковый  </t>
  </si>
  <si>
    <t xml:space="preserve">НЛЗ 100х80-1,2-3000 ЛИДЕР Лестничный лоток замковый  </t>
  </si>
  <si>
    <t xml:space="preserve">НЛЗ 200х80-1,2-3000 ЛИДЕР Лестничный лоток замковый </t>
  </si>
  <si>
    <t xml:space="preserve">НЛЗ 300х80-1,2-3000 ЛИДЕР Лестничный лоток замковый  </t>
  </si>
  <si>
    <t xml:space="preserve">НЛЗ 400х80-1,2-3000 ЛИДЕР Лестничный лоток замковый  </t>
  </si>
  <si>
    <t xml:space="preserve">НЛЗ 500х80-1,2-3000 ЛИДЕР Лестничный лоток замковый  </t>
  </si>
  <si>
    <t xml:space="preserve">НЛЗ 600х80-1,2-3000 ЛИДЕР Лестничный лоток замковый  </t>
  </si>
  <si>
    <t xml:space="preserve">НЛЗ 100х100-1,2-3000 ЛИДЕР Лестничный лоток замковый  </t>
  </si>
  <si>
    <t xml:space="preserve">НЛЗ 200х100-1,2-3000 ЛИДЕР Лестничный лоток замковый  </t>
  </si>
  <si>
    <t xml:space="preserve">НЛЗ 300х100-1,2-3000 ЛИДЕР Лестничный лоток замковый  </t>
  </si>
  <si>
    <t xml:space="preserve">НЛЗ 400х100-1,2-3000 ЛИДЕР Лестничный лоток замковый  </t>
  </si>
  <si>
    <t xml:space="preserve">НЛЗ 500х100-1,2-3000 ЛИДЕР Лестничный лоток замковый  </t>
  </si>
  <si>
    <t xml:space="preserve">НЛЗ 600х100-1,2-3000 ЛИДЕР Лестничный лоток замковый  </t>
  </si>
  <si>
    <t xml:space="preserve">НЛЗ 100х50-1,5-3000 ЛИДЕР Лестничный лоток замковый  </t>
  </si>
  <si>
    <t xml:space="preserve">НЛЗ 200х50-1,5-3000 ЛИДЕР Лестничный лоток замковый </t>
  </si>
  <si>
    <t xml:space="preserve">НЛЗ 300х50-1,5-3000 ЛИДЕР Лестничный лоток замковый  </t>
  </si>
  <si>
    <t xml:space="preserve">НЛЗ 400х50-1,5-3000 ЛИДЕР Лестничный лоток замковый  </t>
  </si>
  <si>
    <t xml:space="preserve">НЛЗ 500х50-1,5-3000 ЛИДЕР Лестничный лоток замковый  </t>
  </si>
  <si>
    <t xml:space="preserve">НЛЗ 600х50-1,5-3000 ЛИДЕР Лестничный лоток замковый  </t>
  </si>
  <si>
    <t xml:space="preserve">НЛЗ 100х60-1,5-3000 ЛИДЕР Лестничный лоток замковый  </t>
  </si>
  <si>
    <t xml:space="preserve">НЛЗ 200х60-1,5-3000 ЛИДЕР Лестничный лоток замковый  </t>
  </si>
  <si>
    <t xml:space="preserve">НЛЗ 300х60-1,5-3000 ЛИДЕР Лестничный лоток замковый  </t>
  </si>
  <si>
    <t xml:space="preserve">НЛЗ 400х60-1,5-3000 ЛИДЕР Лестничный лоток замковый  </t>
  </si>
  <si>
    <t xml:space="preserve">НЛЗ 500х60-1,5-3000 ЛИДЕР Лестничный лоток замковый  </t>
  </si>
  <si>
    <t xml:space="preserve">НЛЗ 600х60-1,5-3000 ЛИДЕР Лестничный лоток замковый  </t>
  </si>
  <si>
    <t xml:space="preserve">НЛЗ 100х80-1,5-3000 ЛИДЕР Лестничный лоток замковый  </t>
  </si>
  <si>
    <t xml:space="preserve">НЛЗ 200х80-1,5-3000 ЛИДЕР Лестничный лоток замковый  </t>
  </si>
  <si>
    <t xml:space="preserve">НЛЗ 300х80-1,5-3000 ЛИДЕР Лестничный лоток замковый  </t>
  </si>
  <si>
    <t xml:space="preserve">НЛЗ 400х80-1,5-3000 ЛИДЕР Лестничный лоток замковый  </t>
  </si>
  <si>
    <t xml:space="preserve">НЛЗ 500х80-1,5-3000 ЛИДЕР Лестничный лоток замковый  </t>
  </si>
  <si>
    <t xml:space="preserve">НЛЗ 600х80-1,5-3000 ЛИДЕР Лестничный лоток замковый  </t>
  </si>
  <si>
    <t xml:space="preserve">НЛЗ 100х100-1,5-3000 ЛИДЕР Лестничный лоток замковый  </t>
  </si>
  <si>
    <t xml:space="preserve">НЛЗ 200х100-1,5-3000 ЛИДЕР Лестничный лоток замковый  </t>
  </si>
  <si>
    <t xml:space="preserve">НЛЗ 300х100-1,5-3000 ЛИДЕР Лестничный лоток замковый  </t>
  </si>
  <si>
    <t xml:space="preserve">НЛЗ 400х100-1,5-3000 ЛИДЕР Лестничный лоток замковый  </t>
  </si>
  <si>
    <t xml:space="preserve">НЛЗ 500х100-1,5-3000 ЛИДЕР Лестничный лоток замковый  </t>
  </si>
  <si>
    <t xml:space="preserve">НЛЗ 600х100-1,5-3000 ЛИДЕР Лестничный лоток замковый  </t>
  </si>
  <si>
    <t xml:space="preserve">НЛЗ 100х50-1,2 </t>
  </si>
  <si>
    <t xml:space="preserve">НЛЗ 200х50-1,2 </t>
  </si>
  <si>
    <t xml:space="preserve">НЛЗ 300х50-1,2 </t>
  </si>
  <si>
    <t xml:space="preserve">НЛЗ 400х50-1,2 </t>
  </si>
  <si>
    <t xml:space="preserve">НЛЗ 500х50-1,2 </t>
  </si>
  <si>
    <t xml:space="preserve">НЛЗ 600х50-1,2 </t>
  </si>
  <si>
    <t xml:space="preserve">НЛЗ 100х60-1,2 </t>
  </si>
  <si>
    <t xml:space="preserve">НЛЗ 200х60-1,2 </t>
  </si>
  <si>
    <t xml:space="preserve">НЛЗ 300х60-1,2 </t>
  </si>
  <si>
    <t xml:space="preserve">НЛЗ 400х60-1,2 </t>
  </si>
  <si>
    <t xml:space="preserve">НЛЗ 500х60-1,2 </t>
  </si>
  <si>
    <t xml:space="preserve">НЛЗ 600х60-1,2 </t>
  </si>
  <si>
    <t xml:space="preserve">НЛЗ 100х80-1,2 </t>
  </si>
  <si>
    <t xml:space="preserve">НЛЗ 200х80-1,2 </t>
  </si>
  <si>
    <t xml:space="preserve">НЛЗ 300х80-1,2 </t>
  </si>
  <si>
    <t xml:space="preserve">НЛЗ 400х80-1,2 </t>
  </si>
  <si>
    <t xml:space="preserve">НЛЗ 500х80-1,2 </t>
  </si>
  <si>
    <t xml:space="preserve">НЛЗ 600х80-1,2 </t>
  </si>
  <si>
    <t xml:space="preserve">НЛЗ 100х100-1,2 </t>
  </si>
  <si>
    <t xml:space="preserve">НЛЗ 200х100-1,2 </t>
  </si>
  <si>
    <t xml:space="preserve">НЛЗ 300х100-1,2 </t>
  </si>
  <si>
    <t xml:space="preserve">НЛЗ 400х100-1,2 </t>
  </si>
  <si>
    <t xml:space="preserve">НЛЗ 500х100-1,2 </t>
  </si>
  <si>
    <t xml:space="preserve">НЛЗ 600х100-1,2 </t>
  </si>
  <si>
    <t xml:space="preserve">НЛЗ 100х50-1,5 </t>
  </si>
  <si>
    <t xml:space="preserve">НЛЗ 200х50-1,5 </t>
  </si>
  <si>
    <t xml:space="preserve">НЛЗ 300х50-1,5 </t>
  </si>
  <si>
    <t xml:space="preserve">НЛЗ 400х50-1,5 </t>
  </si>
  <si>
    <t xml:space="preserve">НЛЗ 500х50-1,5 </t>
  </si>
  <si>
    <t xml:space="preserve">НЛЗ 600х50-1,5 </t>
  </si>
  <si>
    <t xml:space="preserve">НЛЗ 100х60-1,5 </t>
  </si>
  <si>
    <t xml:space="preserve">НЛЗ 200х60-1,5 </t>
  </si>
  <si>
    <t xml:space="preserve">НЛЗ 300х60-1,5 </t>
  </si>
  <si>
    <t xml:space="preserve">НЛЗ 400х60-1,5 </t>
  </si>
  <si>
    <t xml:space="preserve">НЛЗ 500х60-1,5 </t>
  </si>
  <si>
    <t xml:space="preserve">НЛЗ 600х60-1,5 </t>
  </si>
  <si>
    <t xml:space="preserve">НЛЗ 100х80-1,5 </t>
  </si>
  <si>
    <t xml:space="preserve">НЛЗ 200х80-1,5 </t>
  </si>
  <si>
    <t xml:space="preserve">НЛЗ 300х80-1,5 </t>
  </si>
  <si>
    <t xml:space="preserve">НЛЗ 400х80-1,5 </t>
  </si>
  <si>
    <t xml:space="preserve">НЛЗ 500х80-1,5 </t>
  </si>
  <si>
    <t xml:space="preserve">НЛЗ 600х80-1,5 </t>
  </si>
  <si>
    <t xml:space="preserve">НЛЗ 100х100-1,5 </t>
  </si>
  <si>
    <t xml:space="preserve">НЛЗ 200х100-1,5 </t>
  </si>
  <si>
    <t xml:space="preserve">НЛЗ 300х100-1,5 </t>
  </si>
  <si>
    <t xml:space="preserve">НЛЗ 400х100-1,5 </t>
  </si>
  <si>
    <t xml:space="preserve">НЛЗ 500х100-1,5 </t>
  </si>
  <si>
    <t xml:space="preserve">НЛЗ 600х100-1,5 </t>
  </si>
  <si>
    <t>КЛЗ 50-1,0</t>
  </si>
  <si>
    <t>КЛЗ 100-1,0</t>
  </si>
  <si>
    <t>КЛЗ 150-1,0</t>
  </si>
  <si>
    <t>КЛЗ 200-1,0</t>
  </si>
  <si>
    <t>КЛЗ 300-1,0</t>
  </si>
  <si>
    <t>КЛЗ 400-1,0</t>
  </si>
  <si>
    <t>КЛЗ 450-1,0</t>
  </si>
  <si>
    <t>КЛЗ 500-1,0</t>
  </si>
  <si>
    <t>КЛЗ 600-1,0</t>
  </si>
  <si>
    <t>КЛЗ 50-1,0-3000 ЛИДЕР Крышка лотка замковая</t>
  </si>
  <si>
    <t>КЛЗ 100-1,0-3000 ЛИДЕР Крышка лотка замковая</t>
  </si>
  <si>
    <t>КЛЗ 150-1,0-3000 ЛИДЕР Крышка лотка замковая</t>
  </si>
  <si>
    <t>КЛЗ 200-1,0-3000 ЛИДЕР Крышка лотка замковая</t>
  </si>
  <si>
    <t>КЛЗ 300-1,0-3000 ЛИДЕР Крышка лотка замковая</t>
  </si>
  <si>
    <t>КЛЗ 400-1,0-3000 ЛИДЕР Крышка лотка замковая</t>
  </si>
  <si>
    <t>КЛЗ 450-1,0-3000 ЛИДЕР Крышка лотка замковая</t>
  </si>
  <si>
    <t>КЛЗ 500-1,0-3000 ЛИДЕР Крышка лотка замковая</t>
  </si>
  <si>
    <t>КЛЗ 600-1,0-3000 ЛИДЕР Крышка лотка замковая</t>
  </si>
  <si>
    <t>КЛ 50-0,7</t>
  </si>
  <si>
    <t>КЛ 50-1,0</t>
  </si>
  <si>
    <t>КЛ 60-0,7</t>
  </si>
  <si>
    <t>КЛ 100-0,55</t>
  </si>
  <si>
    <t>КЛ 100-0,7</t>
  </si>
  <si>
    <t>КЛ 100-1,0</t>
  </si>
  <si>
    <t>КЛ 100-1,2</t>
  </si>
  <si>
    <t>КЛ 100-1,5</t>
  </si>
  <si>
    <t>КЛ 100-2,0</t>
  </si>
  <si>
    <t>КЛ 150-0,55</t>
  </si>
  <si>
    <t>КЛ 150-0,7</t>
  </si>
  <si>
    <t>КЛ 150-1,0</t>
  </si>
  <si>
    <t>КЛ 150-1,2</t>
  </si>
  <si>
    <t>КЛ 150-1,5</t>
  </si>
  <si>
    <t>КЛ 150-2,0</t>
  </si>
  <si>
    <t>КЛ 200-0,55</t>
  </si>
  <si>
    <t>КЛ 200-0,7</t>
  </si>
  <si>
    <t>КЛ 200-1,0</t>
  </si>
  <si>
    <t>КЛ 200-1,2</t>
  </si>
  <si>
    <t>КЛ 200-1,5</t>
  </si>
  <si>
    <t>КЛ 200-2,0</t>
  </si>
  <si>
    <t>КЛ 300-0,7</t>
  </si>
  <si>
    <t>КЛ 300-1,0</t>
  </si>
  <si>
    <t>КЛ 300-1,2</t>
  </si>
  <si>
    <t>КЛ 300-1,5</t>
  </si>
  <si>
    <t>КЛ 300-2,0</t>
  </si>
  <si>
    <t>КЛ 400-0,55</t>
  </si>
  <si>
    <t>КЛ 400-0,7</t>
  </si>
  <si>
    <t>КЛ 400-1,0</t>
  </si>
  <si>
    <t>КЛ 400-1,2</t>
  </si>
  <si>
    <t>КЛ 400-1,5</t>
  </si>
  <si>
    <t>КЛ 400-2,0</t>
  </si>
  <si>
    <t>КЛ 500-0,7</t>
  </si>
  <si>
    <t>КЛ 500-1,0</t>
  </si>
  <si>
    <t>КЛ 500-1,2</t>
  </si>
  <si>
    <t>КЛ 500-1,5</t>
  </si>
  <si>
    <t>КЛ 500-2,0</t>
  </si>
  <si>
    <t>КЛ 600-0,7</t>
  </si>
  <si>
    <t>КЛ 600-1,0</t>
  </si>
  <si>
    <t>КЛ 600-1,2</t>
  </si>
  <si>
    <t>КЛ 600-1,5</t>
  </si>
  <si>
    <t>КЛ 600-2,0</t>
  </si>
  <si>
    <t>КЛ 50-0,55</t>
  </si>
  <si>
    <t>Опоры для стоек</t>
  </si>
  <si>
    <t>Расчет индидуально</t>
  </si>
  <si>
    <t>СПУ 200  ЛИДЕР Соединительная планка универсальная (40х200*1,5мм)</t>
  </si>
  <si>
    <t>СПУ  ЛИДЕР Соединительная планка универсальная (40х100*1,5мм)</t>
  </si>
  <si>
    <t>КЛЗ 300-0,55</t>
  </si>
  <si>
    <t>МПП</t>
  </si>
  <si>
    <t>Подвесы потолочные, монтажная плата прямая</t>
  </si>
  <si>
    <t>СП2-41х21х1,5</t>
  </si>
  <si>
    <t>СП2-41х21х2</t>
  </si>
  <si>
    <t>СП2-41х41х1,5</t>
  </si>
  <si>
    <t>СП2-41х41х2</t>
  </si>
  <si>
    <t>Система страт "ЛИДЕР" Траверсы С-образные</t>
  </si>
  <si>
    <t>Система страт "ЛИДЕР" двойные  Траверсы С-образные</t>
  </si>
  <si>
    <t>Двойной страт-профиль (траверса) 3000 мм 41х21х1,5</t>
  </si>
  <si>
    <t>Двойной страт-профиль (траверса) 3000 мм 41х21х2</t>
  </si>
  <si>
    <t>Двойной страт-профиль (траверса) 3000 мм 41х41х1,5</t>
  </si>
  <si>
    <t>Двойной страт-профиль (траверса) 3000 мм 41х41х2</t>
  </si>
  <si>
    <t>КТН 600</t>
  </si>
  <si>
    <t>КТН 700</t>
  </si>
  <si>
    <t>КТН 800</t>
  </si>
  <si>
    <t>КТН 900</t>
  </si>
  <si>
    <t>КТН 1000</t>
  </si>
  <si>
    <t>КТН 1200</t>
  </si>
  <si>
    <t>КТН 600 Консоль для тяжелых нагрузок "Strut" 600мм</t>
  </si>
  <si>
    <t>КТН 700 Консоль для тяжелых нагрузок "Strut" 700мм</t>
  </si>
  <si>
    <t>КТН 800 Консоль для тяжелых нагрузок "Strut" 800мм</t>
  </si>
  <si>
    <t>КТН 900 Консоль для тяжелых нагрузок "Strut" 900мм</t>
  </si>
  <si>
    <t>КТН 1000 Консоль для тяжелых нагрузок "Strut" 1000мм</t>
  </si>
  <si>
    <t>КТН 1200 Консоль для тяжелых нагрузок "Strut" 1200мм</t>
  </si>
  <si>
    <t>ПКЛ 50*50</t>
  </si>
  <si>
    <t>ПКЛ 100*50</t>
  </si>
  <si>
    <t>ПКЛ 150*50</t>
  </si>
  <si>
    <t>ПКЛ 200*50</t>
  </si>
  <si>
    <t>ПКЛ 300*50</t>
  </si>
  <si>
    <t>ПКЛ 400*50</t>
  </si>
  <si>
    <t>ПКЛ 500*50</t>
  </si>
  <si>
    <t>ПКЛ 600*50</t>
  </si>
  <si>
    <t>ПКЛ 100*80</t>
  </si>
  <si>
    <t>ПКЛ 150*80</t>
  </si>
  <si>
    <t>ПКЛ 200*80</t>
  </si>
  <si>
    <t>ПКЛ 300*80</t>
  </si>
  <si>
    <t>ПКЛ 400*80</t>
  </si>
  <si>
    <t>ПКЛ 500*80</t>
  </si>
  <si>
    <t>ПКЛ 600*80</t>
  </si>
  <si>
    <t>ПКЛ 100*100</t>
  </si>
  <si>
    <t>ПКЛ 150*100</t>
  </si>
  <si>
    <t>ПКЛ 200*100</t>
  </si>
  <si>
    <t>ПКЛ 300*100</t>
  </si>
  <si>
    <t>ПКЛ 400*100</t>
  </si>
  <si>
    <t>ПКЛ 500*100</t>
  </si>
  <si>
    <t>ПКЛ 600*100</t>
  </si>
  <si>
    <t>ПКЛ 150*150</t>
  </si>
  <si>
    <t>ПКЛ 200*150</t>
  </si>
  <si>
    <t>ПКЛ 300*150</t>
  </si>
  <si>
    <t>ПКЛ 400*150</t>
  </si>
  <si>
    <t>ПКЛ 500*150</t>
  </si>
  <si>
    <t>ПКЛ 600*150</t>
  </si>
  <si>
    <t>ПКЛ 200*200</t>
  </si>
  <si>
    <t>ПКЛ 300*200</t>
  </si>
  <si>
    <t>ПКЛ 400*200</t>
  </si>
  <si>
    <t>ПКЛ 500*200</t>
  </si>
  <si>
    <t>ПКЛ 600*200</t>
  </si>
  <si>
    <t>Прижим крышек "ЛИДЕР" 50*50</t>
  </si>
  <si>
    <t>Прижим крышек "ЛИДЕР" 100*50</t>
  </si>
  <si>
    <t>Прижим крышек "ЛИДЕР" 150*50</t>
  </si>
  <si>
    <t>Прижим крышек "ЛИДЕР" 200*50</t>
  </si>
  <si>
    <t>Прижим крышек "ЛИДЕР" 300*50</t>
  </si>
  <si>
    <t>Прижим крышек "ЛИДЕР" 400*50</t>
  </si>
  <si>
    <t>Прижим крышек "ЛИДЕР" 500*50</t>
  </si>
  <si>
    <t>Прижим крышек "ЛИДЕР" 600*50</t>
  </si>
  <si>
    <t>Прижим крышек "ЛИДЕР" 100*80</t>
  </si>
  <si>
    <t>Прижим крышек "ЛИДЕР" 150*80</t>
  </si>
  <si>
    <t>Прижим крышек "ЛИДЕР" 200*80</t>
  </si>
  <si>
    <t>Прижим крышек "ЛИДЕР" 300*80</t>
  </si>
  <si>
    <t>Прижим крышек "ЛИДЕР" 400*80</t>
  </si>
  <si>
    <t>Прижим крышек "ЛИДЕР" 500*80</t>
  </si>
  <si>
    <t>Прижим крышек "ЛИДЕР" 600*80</t>
  </si>
  <si>
    <t>Прижим крышек "ЛИДЕР" 100*100</t>
  </si>
  <si>
    <t>Прижим крышек "ЛИДЕР" 150*100</t>
  </si>
  <si>
    <t>Прижим крышек "ЛИДЕР" 200*100</t>
  </si>
  <si>
    <t>Прижим крышек "ЛИДЕР" 300*100</t>
  </si>
  <si>
    <t>Прижим крышек "ЛИДЕР" 400*100</t>
  </si>
  <si>
    <t>Прижим крышек "ЛИДЕР" 500*100</t>
  </si>
  <si>
    <t>Прижим крышек "ЛИДЕР" 600*100</t>
  </si>
  <si>
    <t>Прижим крышек "ЛИДЕР" 150*150</t>
  </si>
  <si>
    <t>Прижим крышек "ЛИДЕР" 200*150</t>
  </si>
  <si>
    <t>Прижим крышек "ЛИДЕР" 300*150</t>
  </si>
  <si>
    <t>Прижим крышек "ЛИДЕР" 400*150</t>
  </si>
  <si>
    <t>Прижим крышек "ЛИДЕР" 500*150</t>
  </si>
  <si>
    <t>Прижим крышек "ЛИДЕР" 200*200</t>
  </si>
  <si>
    <t>Прижим крышек "ЛИДЕР" 300*200</t>
  </si>
  <si>
    <t>Прижим крышек "ЛИДЕР" 400*200</t>
  </si>
  <si>
    <t>Прижим крышек "ЛИДЕР" 500*200</t>
  </si>
  <si>
    <t>Прижим крышек "ЛИДЕР" 600*200</t>
  </si>
  <si>
    <t>СПСУ2 Стойка сдвоенная потолочная сварная с увеличенной опорой ( пятка 4мм  120х120 профиль ПШВ3 35х30*2мм)  Применяется с консолями КПЛ и КПНЛ</t>
  </si>
  <si>
    <t>РСП</t>
  </si>
  <si>
    <t>РСП ЛИДЕР Распорка в стойку потолочную консольную
 (СПТ, СНП, СПС, СПСУ, СПСУ2)</t>
  </si>
  <si>
    <t xml:space="preserve">СПСУ2 (СН) 300 </t>
  </si>
  <si>
    <t xml:space="preserve">СПСУ2 (СН) 400 </t>
  </si>
  <si>
    <t xml:space="preserve">СПСУ2 (СН) 500 </t>
  </si>
  <si>
    <t xml:space="preserve">СПСУ2 (СН) 600 </t>
  </si>
  <si>
    <t xml:space="preserve">СПСУ2 (СН) 800 </t>
  </si>
  <si>
    <t xml:space="preserve">СПСУ2 (СН) 1000 </t>
  </si>
  <si>
    <t xml:space="preserve">СПСУ2 (СН) 1200 </t>
  </si>
  <si>
    <t xml:space="preserve">СПСУ2 (СН) 1500 </t>
  </si>
  <si>
    <t xml:space="preserve">СПСУ2 (СН) 1800 </t>
  </si>
  <si>
    <t xml:space="preserve">СПСУ2 (СН) 2000 </t>
  </si>
  <si>
    <t xml:space="preserve">СПСУ2 (СН) 2200 </t>
  </si>
  <si>
    <t xml:space="preserve">СПСУ2 (СН) 2500 </t>
  </si>
  <si>
    <t xml:space="preserve">СПСУ2 (МН) 300 </t>
  </si>
  <si>
    <t xml:space="preserve">СПСУ2 (МН) 400 </t>
  </si>
  <si>
    <t xml:space="preserve">СПСУ2 (МН) 500 </t>
  </si>
  <si>
    <t xml:space="preserve">СПСУ2 (МН) 600 </t>
  </si>
  <si>
    <t xml:space="preserve">СПСУ2 (МН) 800 </t>
  </si>
  <si>
    <t xml:space="preserve">СПСУ2 (МН) 1000 </t>
  </si>
  <si>
    <t xml:space="preserve">СПСУ2 (МН) 1200 </t>
  </si>
  <si>
    <t xml:space="preserve">СПСУ2 (МН) 1500 </t>
  </si>
  <si>
    <t xml:space="preserve">СПСУ2 (МН) 1800 </t>
  </si>
  <si>
    <t xml:space="preserve">СПСУ2 (МН) 2000 </t>
  </si>
  <si>
    <t xml:space="preserve">СПСУ2 (МН) 2200 </t>
  </si>
  <si>
    <t xml:space="preserve">СПСУ2 (МН) 2500 </t>
  </si>
  <si>
    <t xml:space="preserve">СПСУ2 (МН) 3000 </t>
  </si>
  <si>
    <t>СПСУ2 (СН) 300 ЛИДЕР Стойка двойная потолочная сварная с увелич.опорой (средние нагрузки) 400мм</t>
  </si>
  <si>
    <t>СПСУ2 (СН) 400 ЛИДЕР Стойка двойная потолочная сварная с увелич.опорой (средние нагрузки) 400мм</t>
  </si>
  <si>
    <t>СПСУ2 (СН) 500 ЛИДЕР Стойка двойная потолочная сварная с увелич.опорой (средние нагрузки) 500мм</t>
  </si>
  <si>
    <t>СПСУ2 (СН) 600 ЛИДЕР Стойка двойная потолочная сварная с увелич.опорой (средние нагрузки) 600мм</t>
  </si>
  <si>
    <t>СПСУ2 (СН) 800 ЛИДЕР Стойка двойная потолочная сварная с увелич.опорой (средние нагрузки) 800мм</t>
  </si>
  <si>
    <t>СПСУ2 (СН) 1000 ЛИДЕР Стойка двойная потолочная сварная с увелич.опорой (средние нагрузки) 1000мм</t>
  </si>
  <si>
    <t>СПСУ2 (СН) 1200 ЛИДЕР Стойка двойная потолочная сварная с увелич.опорой (средние нагрузки) 1200мм</t>
  </si>
  <si>
    <t>СПСУ2 (СН) 1500 ЛИДЕР Стойка двойная потолочная сварная с увелич.опорой (средние нагрузки) 1500мм</t>
  </si>
  <si>
    <t>СПСУ2 (СН) 1800 ЛИДЕР Стойка двойная потолочная сварная с увелич.опорой (средние нагрузки) 1800мм</t>
  </si>
  <si>
    <t>СПСУ2 (СН) 2000 ЛИДЕР Стойка двойная потолочная сварная с увелич.опорой (средние нагрузки) 2000мм</t>
  </si>
  <si>
    <t>СПСУ2 (СН) 2200 ЛИДЕР Стойка двойная потолочная сварная с увелич.опорой (средние нагрузки) 2200мм</t>
  </si>
  <si>
    <t>СПСУ2 (СН) 2500 ЛИДЕР Стойка двойная потолочная сварная с увелич.опорой (средние нагрузки) 2500мм</t>
  </si>
  <si>
    <t>СПСУ2 (МН) 300 ЛИДЕР Стойка двойная потолочная сварная с увелич.опорой ( малые нагрузки) 400мм</t>
  </si>
  <si>
    <t>СПСУ2 (МН) 400 ЛИДЕР Стойка двойная потолочная сварная с увелич.опорой ( малые нагрузки) 400мм</t>
  </si>
  <si>
    <t>СПСУ2 (МН) 500 ЛИДЕР Стойка двойная потолочная сварная с увелич.опорой ( малые нагрузки) 500мм</t>
  </si>
  <si>
    <t>СПСУ2 (МН) 600 ЛИДЕР Стойка двойная потолочная сварная с увелич.опорой ( малые нагрузки) 600мм</t>
  </si>
  <si>
    <t>СПСУ2 (МН) 800 ЛИДЕР Стойка двойная потолочная сварная с увелич.опорой ( малые нагрузки) 800мм</t>
  </si>
  <si>
    <t>СПСУ2 (МН) 1000 ЛИДЕР Стойка двойная потолочная сварная с увелич.опорой ( малые нагрузки) 1000мм</t>
  </si>
  <si>
    <t>СПСУ2 (МН) 1200 ЛИДЕР Стойка двойная потолочная сварная с увелич.опорой ( малые нагрузки) 1200мм</t>
  </si>
  <si>
    <t>СПСУ2 (МН) 1500 ЛИДЕР Стойка двойная потолочная сварная с увелич.опорой ( малые нагрузки) 1500мм</t>
  </si>
  <si>
    <t>СПСУ2 (МН) 1800 ЛИДЕР Стойка двойная потолочная сварная с увелич.опорой ( малые нагрузки) 1800мм</t>
  </si>
  <si>
    <t>СПСУ2 (МН) 2000 ЛИДЕР Стойка двойная потолочная сварная с увелич.опорой ( малые нагрузки) 2000мм</t>
  </si>
  <si>
    <t>СПСУ2 (МН) 2200 ЛИДЕР Стойка двойная потолочная сварная с увелич.опорой ( малые нагрузки) 2200мм</t>
  </si>
  <si>
    <t>СПСУ2 (МН) 2500 ЛИДЕР Стойка двойная потолочная сварная с увелич.опорой ( малые нагрузки) 2500мм</t>
  </si>
  <si>
    <t>СПСУ2 (МН) 3000 ЛИДЕР Стойка двойная потолочная сварная с увелич.опорой ( малые нагрузки) 2500мм</t>
  </si>
  <si>
    <t xml:space="preserve">
Наименование   ЛПМЗ и ЛПЗ замковые лотки ( быстрый монтаж) 
ЛПМЗ- соединение БМ8х16 + ГМ8сб
ЛПЗ-соединение вм6х10 + гм6сб</t>
  </si>
  <si>
    <t>Наименование  ЛМЗ и ЛЗ замковые лотки ( быстрый монтаж) 
ЛМЗ- соединение БМ8х16 + ГМ8сб
ЛЗ-соединение вм6х10 + гм6сб</t>
  </si>
  <si>
    <t>СП-41х41х1,2</t>
  </si>
  <si>
    <t>СП2-41х41х1,2</t>
  </si>
  <si>
    <r>
      <t xml:space="preserve">Двойной Страт-профиль (траверса) 3000 мм 41х41х1,2 </t>
    </r>
    <r>
      <rPr>
        <sz val="10"/>
        <color rgb="FFFF0000"/>
        <rFont val="Arial"/>
        <family val="2"/>
        <charset val="204"/>
      </rPr>
      <t>новинка</t>
    </r>
  </si>
  <si>
    <t>ПЛЛ-80.80</t>
  </si>
  <si>
    <t>ПЛЛ-80.80 ЛИДЕР Лоток проволочный 80х80х3000</t>
  </si>
  <si>
    <t>ПЛ-L2 50х50-3,0</t>
  </si>
  <si>
    <t>ПЛ-L2 50х50-4,0</t>
  </si>
  <si>
    <t>ПЛ-L2 50х50-3,0  ЛИДЕР по двум полкам</t>
  </si>
  <si>
    <t>ПЛ-L2 50х50-2,5  ЛИДЕР по двум полкам</t>
  </si>
  <si>
    <t>КТН - Консоли для тяжелых нагрузок ( от 600кг - 1200 кг) (используется Страт профиль - 2,5мм)</t>
  </si>
  <si>
    <t>ОП-200 ЛИДЕР Омега-профиль держатель горизонтальный 250мм</t>
  </si>
  <si>
    <t>ОП-300 ЛИДЕР Омега-профиль держатель горизонтальный 350мм</t>
  </si>
  <si>
    <t>ОП-400 ЛИДЕР Омега-профиль держатель горизонтальный 450мм</t>
  </si>
  <si>
    <t>ОП-500 ЛИДЕР Омега-профиль держатель горизонтальный  550мм</t>
  </si>
  <si>
    <t>ОПБ-100 ЛИДЕР Омега-профиль держатель горизонтальный безвинтовой 150мм</t>
  </si>
  <si>
    <t>ОПБ-150 ЛИДЕР Омега-профиль держатель горизонтальный безвинтовой 190мм</t>
  </si>
  <si>
    <t>ОПБ-200 ЛИДЕР Омега-профиль держатель горизонтальный безвинтовой 250мм</t>
  </si>
  <si>
    <t>ОПБ-300 ЛИДЕР Омега-профиль держатель горизонтальный безвинтовой 350мм</t>
  </si>
  <si>
    <t>ОПБ-400 ЛИДЕР Омега-профиль держатель горизонтальный безвинтовой 450мм</t>
  </si>
  <si>
    <t>ОПБ-500 ЛИДЕР Омега-профиль держатель горизонтальный безвинтовой 550мм</t>
  </si>
  <si>
    <t>ПЛЛ-250.35 ЛИДЕР Лоток проволочный 250х35х3000</t>
  </si>
  <si>
    <t>ПЛЛ-350.35 ЛИДЕР Лоток проволочный 350х35х3000</t>
  </si>
  <si>
    <t>ПЛЛ-450.35 ЛИДЕР Лоток проволочный 450х35х3000</t>
  </si>
  <si>
    <t>ПЛЛ-550.35 ЛИДЕР Лоток проволочный 550х35х3000</t>
  </si>
  <si>
    <t>ПЛЛ-250.60 ЛИДЕР Лоток проволочный 250х60х3000</t>
  </si>
  <si>
    <t>ПЛЛ-350.60 ЛИДЕР Лоток проволочный 350х60х3000</t>
  </si>
  <si>
    <t>ПЛЛ-450.60 ЛИДЕР Лоток проволочный 450х60х3000</t>
  </si>
  <si>
    <t>ПЛЛ-550.60 ЛИДЕР Лоток проволочный 550х60х3000</t>
  </si>
  <si>
    <t>ПЛЛ-250.85 ЛИДЕР Лоток проволочный 250х85х3000</t>
  </si>
  <si>
    <t>ПЛЛ-350.85 ЛИДЕР Лоток проволочный 350х85х3000</t>
  </si>
  <si>
    <t>ОП-600 ЛИДЕР Омега-профиль держатель горизонтальный  650мм</t>
  </si>
  <si>
    <t>ОП-L-100 ЛИДЕР Омега кронштейн настенный профиль L образный</t>
  </si>
  <si>
    <t>ОП-L-150 ЛИДЕР Омега кронштейн настенный профиль L образный</t>
  </si>
  <si>
    <t>ОП-L-200 ЛИДЕР Омега кронштейн настенный профиль L образный</t>
  </si>
  <si>
    <t>ОП-L-300 ЛИДЕР Омега кронштейн настенный профиль L образный</t>
  </si>
  <si>
    <t>ОП-L-400 ЛИДЕР Омега кронштейн настенный профиль L образный</t>
  </si>
  <si>
    <t>ОП-L-500 ЛИДЕР Омега кронштейн настенный профиль L образный</t>
  </si>
  <si>
    <t>ОП-L-600 ЛИДЕР Омега кронштейн настенный профиль L образный</t>
  </si>
  <si>
    <t>ОП-С-100 ЛИДЕР Омега-профиль С-образный 130мм</t>
  </si>
  <si>
    <t>ОП-С-150 ЛИДЕР Омега-профиль С-образный 180мм</t>
  </si>
  <si>
    <t>ОП-С-200 ЛИДЕР Омега-профиль С-образный 230мм</t>
  </si>
  <si>
    <t>ОП-С-300 ЛИДЕР Омега профиль С-образный 330мм</t>
  </si>
  <si>
    <t>ОП-С-400 ЛИДЕР Омега профиль С-образный 430мм</t>
  </si>
  <si>
    <t>ОП-С-500 ЛИДЕР Омега профиль С-образный 530мм</t>
  </si>
  <si>
    <t>ОП-С-600 ЛИДЕР Омега профиль С-образный 630мм</t>
  </si>
  <si>
    <t>Цена 
по запросу</t>
  </si>
  <si>
    <t>ПЛ-С 60х50х3000х2,5</t>
  </si>
  <si>
    <t>2. Лотки без внутренних отгибов, лотки с обратными  отгибами, лотки без перфорации борта для соединителей</t>
  </si>
  <si>
    <t>ПЛЛ-550.60</t>
  </si>
  <si>
    <t>ПЛЛ-450.60</t>
  </si>
  <si>
    <t>ПЛЛ-250.60</t>
  </si>
  <si>
    <t>ПЛЛ-350.60</t>
  </si>
  <si>
    <t>ПЛЛ-250.35</t>
  </si>
  <si>
    <t>ПЛЛ-350.35</t>
  </si>
  <si>
    <t>ПЛЛ-450.35</t>
  </si>
  <si>
    <t>ПЛЛ-550.35</t>
  </si>
  <si>
    <t>ПЛЛ-250.85</t>
  </si>
  <si>
    <t>ПЛЛ-350.85</t>
  </si>
  <si>
    <t>ПЛЛП-110.65</t>
  </si>
  <si>
    <t>ПЛЛП-110.115</t>
  </si>
  <si>
    <t>ПЛЛП-110.65 ЛИДЕР Лоток проволочный потолочный 110х65х3000</t>
  </si>
  <si>
    <t>ПЛЛП-110.115 ЛИДЕР Лоток проволочный потолочный 100х115х3000</t>
  </si>
  <si>
    <t>ПЛЛ-60.30</t>
  </si>
  <si>
    <t>ПЛЛ-60.30 ЛИДЕР Лоток проволочный 60х30х3000</t>
  </si>
  <si>
    <t xml:space="preserve">СтА 300 </t>
  </si>
  <si>
    <t>Стойка аппаратная (К314 ( пятка 6мм 150х120 , профиль ПШВ3 60х32*2мм средняя нагрузка)
(возможно изготовление из профиля  1,5мм легкая и 2,5мм высокая нагрузка, цена соответствено  минус 12%  и плюс 25% так же возможен любой другой профиль)</t>
  </si>
  <si>
    <t xml:space="preserve">СтА 400 </t>
  </si>
  <si>
    <t xml:space="preserve">СтА 500 </t>
  </si>
  <si>
    <t xml:space="preserve">СтА 600 </t>
  </si>
  <si>
    <t xml:space="preserve">СтА 800 </t>
  </si>
  <si>
    <t xml:space="preserve">СтА 1000 </t>
  </si>
  <si>
    <t xml:space="preserve">СтА 1200 </t>
  </si>
  <si>
    <t xml:space="preserve">СтА 1500 </t>
  </si>
  <si>
    <t xml:space="preserve">СтА 1800 </t>
  </si>
  <si>
    <t xml:space="preserve">СтА 2000 </t>
  </si>
  <si>
    <t xml:space="preserve">СтА 2200 </t>
  </si>
  <si>
    <t xml:space="preserve">СтА 2500 </t>
  </si>
  <si>
    <t xml:space="preserve">СтА 2600 </t>
  </si>
  <si>
    <t xml:space="preserve">СтА 2700 </t>
  </si>
  <si>
    <t xml:space="preserve">СтА 3000 </t>
  </si>
  <si>
    <t>СтА 300 ЛИДЕР Стойка аппаратная( К314) 300мм</t>
  </si>
  <si>
    <t>СтА 400 ЛИДЕР Стойка аппаратная( К314) 400мм</t>
  </si>
  <si>
    <t>СтА 500 ЛИДЕР Стойка аппаратная( К314) 500мм</t>
  </si>
  <si>
    <t>СтА 600 ЛИДЕР Стойка аппаратная( К314) 600мм</t>
  </si>
  <si>
    <t>СтА 800 ЛИДЕР Стойка аппаратная( К314) 800мм</t>
  </si>
  <si>
    <t>СтА 1000 ЛИДЕР Стойка аппаратная( К314) 1000мм</t>
  </si>
  <si>
    <t>СтА 1200 ЛИДЕР Стойка аппаратная( К314) 1200мм</t>
  </si>
  <si>
    <t>СтА 1500 ЛИДЕР Стойка аппаратная( К314) 1500мм</t>
  </si>
  <si>
    <t>СтА 1800 ЛИДЕР Стойка аппаратная( К314) 1800мм</t>
  </si>
  <si>
    <t>СтА 2000 ЛИДЕР Стойка аппаратная( К314) 2000мм</t>
  </si>
  <si>
    <t>СтА 2200 ЛИДЕР Стойка аппаратная( К314) 2200мм</t>
  </si>
  <si>
    <t>СтА 2500 ЛИДЕР Стойка аппаратная( К314) 2500мм</t>
  </si>
  <si>
    <t>СтА 2600 ЛИДЕР Стойка аппаратная( К314) 2600мм</t>
  </si>
  <si>
    <t>СтА 2700 ЛИДЕР Стойка аппаратная( К314) 2700мм</t>
  </si>
  <si>
    <t>СтА 3000 ЛИДЕР Стойка аппаратная( К314) 3000мм</t>
  </si>
  <si>
    <t xml:space="preserve">ПРОВОЛОЧНЫЕ ЛОТКИ ПОТОЛОЧНЫЕ "ЛИДЕР"    
   </t>
  </si>
  <si>
    <t>Наименование ЛМ Лотки неперф. Стандарт соединение по выбору (Папа-Мама или под соединитель)</t>
  </si>
  <si>
    <t>КПНЛ-100 ЛИДЕР Кронштейн подвеса настенный 130мм</t>
  </si>
  <si>
    <t>КПНЛ-150 ЛИДЕР Кронштейн подвеса настенный 180мм</t>
  </si>
  <si>
    <t>КПНЛ-200 ЛИДЕР Кронштейн подвеса настенный 230мм</t>
  </si>
  <si>
    <t>КПНЛ-300 ЛИДЕР Кронштейн подвеса настенный 330мм</t>
  </si>
  <si>
    <t>КПНЛ-400 ЛИДЕР Кронштейн подвеса настенный 430мм</t>
  </si>
  <si>
    <t>КПНЛ-500 ЛИДЕР Кронштейн подвеса настенный 530мм</t>
  </si>
  <si>
    <t>КПНЛ-600 ЛИДЕР Кронштейн подвеса настенный 6300мм</t>
  </si>
  <si>
    <t xml:space="preserve">ОП-СБ-400 </t>
  </si>
  <si>
    <t>ОП-СБ ЛИДЕР Омега профиль С-образный безвинтовой ЛИДЕР 400</t>
  </si>
  <si>
    <t>ППД</t>
  </si>
  <si>
    <t>ППД потолочно-поворотный держатель ( опора СПТ 35х30) 
(возможно исполнение для стоек из профиля любого размера)</t>
  </si>
  <si>
    <t>ПСПУ потолочная скоба поворотная универсальная ( опора СПТ 35х30)
(возможно исполнение для стоек из профиля любого размера)</t>
  </si>
  <si>
    <t>Стойки вертикальные "Strut"  (Опора 5мм 120х120 мм  профиль одинарный 41х21х2,5мм)
(возможно изготовление МН-малые нагрузки 1,5мм и СН-средние нагрузки 2,0мм)</t>
  </si>
  <si>
    <t>Стойки вертикальные двойные"Strut"  (Опора 5мм 120х120 мм  профиль 41х21х2,5мм)
(возможно изготовление МН-малые нагрузки 1,5мм и СН-средние нагрузки 2,0мм)</t>
  </si>
  <si>
    <t>Стойки вертикальные "Strut"  (Опора 5мм 120х120 мм  профиль одинарный 41х41х2,5мм)
(возможно изготовление МН-малые нагрузки 1,5мм и СН-средние нагрузки 2,0мм)</t>
  </si>
  <si>
    <t>Стойки вертикальные двойные"Strut"  (Опора 6мм 120х150 мм  профиль 41х41х2,5мм)
(возможно изготовление МН-малые нагрузки 1,5мм и СН-средние нагрузки 2,0мм)</t>
  </si>
  <si>
    <t>Кронштейны "Strut"  (Пятка 4мм 120х50 мм  полка 41х21х2,5мм)
(возможно изготовление МН-малые нагрузки 1,5мм и СН-средние нагрузки 2,0мм)</t>
  </si>
  <si>
    <t>Кронштейны "Strut"  (Пятка 5мм 150х50 мм  полка 41х41х2,5мм)
(возможно изготовление МН-малые нагрузки 1,5мм и СН-средние нагрузки 2,0мм)</t>
  </si>
  <si>
    <t>Кронштейны двойные "Strut"  (Опора 6мм 120х50 мм  полка 41х21х2,5мм)
(возможно изготовление МН-малые нагрузки 1,5мм и СН-средние нагрузки 2,0мм)</t>
  </si>
  <si>
    <t>Кронштейны двойные "Strut"  (Опора 6мм 175х50 мм  полка 41х41х2,5мм)
(возможно изготовление МН-малые нагрузки 1,5мм и СН-средние нагрузки 2,0мм)</t>
  </si>
  <si>
    <t>Новинка</t>
  </si>
  <si>
    <t>ПЛ-С 40х30х3000х1,5</t>
  </si>
  <si>
    <t>ПЛ-С ЛИДЕР 40х30х3000х2,0 Профиль перфорированный С - образный (Траверса монтажная)</t>
  </si>
  <si>
    <t>ПЛ-С ЛИДЕР 40х30х3000х1,5 Профиль перфорированный С - образный (Траверса монтажная)</t>
  </si>
  <si>
    <t>К106 S-4,0 Полоса перфирированная</t>
  </si>
  <si>
    <t>К107 S-3,0 Полоса перфирированная</t>
  </si>
  <si>
    <t>К107 S-2,5 Полоса перфирированная</t>
  </si>
  <si>
    <t>К202 S-3,0 Полоса перфирированная</t>
  </si>
  <si>
    <t>К202 S-2,5 Полоса перфирированная</t>
  </si>
  <si>
    <t>К200 S-0,8 Полоса перфирированная</t>
  </si>
  <si>
    <t>К209 S-1,0 Полоса перфирированная</t>
  </si>
  <si>
    <t>К106 S-3,5 Полоса перфирированная</t>
  </si>
  <si>
    <t>К107 S-1,5 Полоса перфирированная</t>
  </si>
  <si>
    <t>К107 S-2,0 Полоса перфирированная</t>
  </si>
  <si>
    <t>К235 S-1,5 Швеллер перфирированный</t>
  </si>
  <si>
    <t>К235 S-2,0 Швеллер перфирированный</t>
  </si>
  <si>
    <t>К235 S-2,5 Швеллер перфирированный</t>
  </si>
  <si>
    <t>К235 S-3,0 Швеллер перфирированный</t>
  </si>
  <si>
    <t>К235 S-3,5 Швеллер перфирированный</t>
  </si>
  <si>
    <t>К235 S-4,0 Швеллер перфирированный</t>
  </si>
  <si>
    <t>К225 S-1,5 Швеллер перфирированный</t>
  </si>
  <si>
    <t>К225 S-2,0 Швеллер перфирированный</t>
  </si>
  <si>
    <t>К225 S-2,5 Швеллер перфирированный</t>
  </si>
  <si>
    <t>К225 S-3,0 Швеллер перфирированный</t>
  </si>
  <si>
    <t>К225 S-3,5 Швеллер перфирированный</t>
  </si>
  <si>
    <t>К225 S-4,0 Швеллер перфирированный</t>
  </si>
  <si>
    <t>К240 S-1,5 Швеллер перфирированный</t>
  </si>
  <si>
    <t>К240 S-2,0 Швеллер перфирированный</t>
  </si>
  <si>
    <t>К240 S-2,5 Швеллер перфирированный</t>
  </si>
  <si>
    <t>К240 S-3,0 Швеллер перфирированный</t>
  </si>
  <si>
    <t>К240 S-3,5 Швеллер перфирированный</t>
  </si>
  <si>
    <t>К240 S-4,0 Швеллер перфирированный</t>
  </si>
  <si>
    <t>К236 S-1,5 Уголок перфирированный</t>
  </si>
  <si>
    <t>К236 S-2,0 Уголок перфирированный</t>
  </si>
  <si>
    <t>К236 S-2,5 Уголок перфирированный</t>
  </si>
  <si>
    <t>К236 S-3,0 Уголок перфирированный</t>
  </si>
  <si>
    <t>К236 S-3,5 Уголок перфирированный</t>
  </si>
  <si>
    <t>К236 S-4,0 Уголок перфирированный</t>
  </si>
  <si>
    <t>К237 S-1,5 Уголок перфирированный</t>
  </si>
  <si>
    <t>К237 S-2,0 Уголок перфирированный</t>
  </si>
  <si>
    <t>К237 S-2,5 Уголок перфирированный</t>
  </si>
  <si>
    <t>К237 S-3,0 Уголок перфирированный</t>
  </si>
  <si>
    <t>К237 S-3,5 Уголок перфирированный</t>
  </si>
  <si>
    <t>К237 S-4,0 Уголок перфирированный</t>
  </si>
  <si>
    <t>К239 S-1,5 Z-профиль перфирированный</t>
  </si>
  <si>
    <t>К239 S-2,0 Z-профиль перфирированный</t>
  </si>
  <si>
    <t>К239 S-2,5 Z-профиль перфирированный</t>
  </si>
  <si>
    <t>К239 S-3,0 Z-профиль перфирированный</t>
  </si>
  <si>
    <t>К239 S-3,5 Z-профиль перфирированный</t>
  </si>
  <si>
    <t>К239 S-4,0 Z-профиль перфирированный</t>
  </si>
  <si>
    <t>К241 S-1,5 Z-профиль перфирированный</t>
  </si>
  <si>
    <t>К241 S-2,0 Z-профиль перфирированный</t>
  </si>
  <si>
    <t>К241 S-2,5 Z-профиль перфирированный</t>
  </si>
  <si>
    <t>К241 S-3,0 Z-профиль перфирированный</t>
  </si>
  <si>
    <t>К241 S-3,5 Z-профиль перфирированный</t>
  </si>
  <si>
    <t>К241 S-4,0 Z-профиль перфирированный</t>
  </si>
  <si>
    <t>К106 S-3,5 Полоса перфирированная L-2000,2500,3000</t>
  </si>
  <si>
    <t>К107 S-3,0 Полоса перфирированная L-2000,2500,3000</t>
  </si>
  <si>
    <t>К202 S-3,0 Полоса перфирированная L-2000,2500,3000</t>
  </si>
  <si>
    <t>К202 S-2,5 Полоса перфирированная L-2000,2500,3000</t>
  </si>
  <si>
    <t>К200 S-0,8 Полоса перфирированная L-2000,2500,3000</t>
  </si>
  <si>
    <t>К209 S-1,0 Полоса перфирированная L-2000,2500,3000</t>
  </si>
  <si>
    <t>К225 S-1,5 Швеллер перфирированный (80х40-1,5) L-2000,2500,3000</t>
  </si>
  <si>
    <t>К240 S-1,5 Швеллер перфирированный (60х32-1,5) L-2000,2500,3000</t>
  </si>
  <si>
    <t>К237 S-1,5 Уголок перфирированный (50х36-1,5) L-2000,2500,3000</t>
  </si>
  <si>
    <t>К239 S-1,5 Z-профиль перфирированный (60х40х40-1,5) L-2000,2500,3000</t>
  </si>
  <si>
    <t>К241 S-1,5 Z-профиль перфирированный (32х32х32-1,5) L-2000,2500,3000</t>
  </si>
  <si>
    <t>К107 S-2,5 Полоса перфирированная L-2000,2500,3000</t>
  </si>
  <si>
    <t>К107 S-2,0 Полоса перфирированная L-2000,2500,3000</t>
  </si>
  <si>
    <t>К107 S-1,5 Полоса перфирированная L-2000,2500,3000</t>
  </si>
  <si>
    <t>К237 S-2,0 Уголок перфирированный (50х36-2,0) L-2000,2500,3000</t>
  </si>
  <si>
    <t>К237 S-3,0 Уголок перфирированный (50х36-3,0) L-2000,2500,3000</t>
  </si>
  <si>
    <t>К237 S-3,5 Уголок перфирированный (50х36-3,5) L-2000,2500,3000</t>
  </si>
  <si>
    <t>К237 S-2,5 Уголок перфирированный (50х36-2,5) L-2000,2500,3000</t>
  </si>
  <si>
    <t>К235 S-1,5 Швеллер перфирированный (60х30-1,5) L-2000,2500,3000</t>
  </si>
  <si>
    <t>К235 S-2,0 Швеллер перфирированный (60х30-2,0) L-2000,2500,3000</t>
  </si>
  <si>
    <t>К235 S-2,5 Швеллер перфирированный (60х30-2,5) L-2000,2500,3000</t>
  </si>
  <si>
    <t>К235 S-3,0 Швеллер перфирированный (60х30-3,0) L-2000,2500,3000</t>
  </si>
  <si>
    <t>К235 S-3,5 Швеллер перфирированный (60х30-3,5) L-2000,2500,3000</t>
  </si>
  <si>
    <t>К235 S-4,0 Швеллер перфирированный (60х30-4,0) L-2000,2500,3000</t>
  </si>
  <si>
    <t>К225 S-2,0 Швеллер перфирированный (80х40-2,0) L-2000,2500,3000</t>
  </si>
  <si>
    <t>К225 S-2,5 Швеллер перфирированный (80х40-2,5) L-2000,2500,3000</t>
  </si>
  <si>
    <t>К225 S-3,0 Швеллер перфирированный (80х40-3,0) L-2000,2500,3000</t>
  </si>
  <si>
    <t>К225 S-3,5 Швеллер перфирированный (80х40-3,5) L-2000,2500,3000</t>
  </si>
  <si>
    <t>К106 S-4,0 Полоса перфирированная L-2000,2500,3000 (Сендзимир не возможен)</t>
  </si>
  <si>
    <t>К225 S-4,0 Швеллер перфирированный (80х40-4,0) L-2000,2500,3000 (Сендзимир не возможен)</t>
  </si>
  <si>
    <t>К237 S-4,0 Уголок перфирированный (50х36-4,0) L-2000,2500,3000 (Сендзимир не возможен)</t>
  </si>
  <si>
    <t>К240 S-2,0 Швеллер перфирированный (60х32-2,0) L-2000,2500,3000</t>
  </si>
  <si>
    <t>К240 S-2,5 Швеллер перфирированный (60х32-2,5) L-2000,2500,3000</t>
  </si>
  <si>
    <t>К240 S-3,0 Швеллер перфирированный (60х32-3,0) L-2000,2500,3000</t>
  </si>
  <si>
    <t>К240 S-3,5 Швеллер перфирированный (60х32-3,5) L-2000,2500,3000</t>
  </si>
  <si>
    <t>К240 S-4,0 Швеллер перфирированный (60х32-4,0) L-2000,2500,3000 (Сендзимир не возможен)</t>
  </si>
  <si>
    <t>К239 S-2,0 Z-профиль перфирированный (60х40х40-2,0) L-2000,2500,3000</t>
  </si>
  <si>
    <t>К239 S-2,5 Z-профиль перфирированный (60х40х40-2,5) L-2000,2500,3000</t>
  </si>
  <si>
    <t>К239 S-3,0 Z-профиль перфирированный (60х40х40-3,0) L-2000,2500,3000</t>
  </si>
  <si>
    <t>К239 S-3,5 Z-профиль перфирированный (60х40х40-3,5) L-2000,2500,3000</t>
  </si>
  <si>
    <t>К239 S-4,0 Z-профиль перфирированный (60х40х40-4,0) L-2000,2500,3000 (Сендзимир не возможен)</t>
  </si>
  <si>
    <t>К241 S-2,0 Z-профиль перфирированный (32х32х32-2,0) L-2000,2500,3000</t>
  </si>
  <si>
    <t>К241 S-2,5 Z-профиль перфирированный (32х32х32-2,5) L-2000,2500,3000</t>
  </si>
  <si>
    <t>К241 S-3,0 Z-профиль перфирированный (32х32х32-3,0) L-2000,2500,3000</t>
  </si>
  <si>
    <t>К241 S-3,5 Z-профиль перфирированный (32х32х32-3,5) L-2000,2500,3000</t>
  </si>
  <si>
    <t>К241 S-4,0 Z-профиль перфирированный (32х32х32-4,0) L-2000,2500,3000 (Сендзимир не возможен)</t>
  </si>
  <si>
    <t>к242 S-1,5 Уголок перфирированный (60х40-1,5) L-2000,2500,3000</t>
  </si>
  <si>
    <t>к242 S-2,0 Уголок перфирированный (60х40-2,0) L-2000,2500,3000</t>
  </si>
  <si>
    <t>к242 S-3,0 Уголок перфирированный (60х40-3,0) L-2000,2500,3000</t>
  </si>
  <si>
    <t>к242 S-3,5 Уголок перфирированный (60х40-3,5) L-2000,2500,3000</t>
  </si>
  <si>
    <t>к242 S-4,0 Уголок перфирированный (60х40-4,0) L-2000,2500,3000 (Сендзимир не возможен)</t>
  </si>
  <si>
    <t xml:space="preserve"> Цена  (Гальваника) </t>
  </si>
  <si>
    <t>ПЛ-L2 40х40х3,0  ЛИДЕР по двум полкам</t>
  </si>
  <si>
    <t>ПШв1 40х30-1,5 ЛИДЕР Швеллер перфорированный по основанию</t>
  </si>
  <si>
    <t>ПШв1 40х30-3,0 ЛИДЕР Швеллер перфорированный по основанию</t>
  </si>
  <si>
    <t>ПШв1 40х30-1,5</t>
  </si>
  <si>
    <t>ПШв1 40х30-3,0</t>
  </si>
  <si>
    <t>ПШв1 40х40-2,5 ЛИДЕР Швеллер перфорированный по основанию</t>
  </si>
  <si>
    <t>ПШв1 45х30-2,5 ЛИДЕР Швеллер перфорированный по основанию</t>
  </si>
  <si>
    <t>ПШв1 50х50-1,5</t>
  </si>
  <si>
    <t>ПШв1 50х50-1,5 ЛИДЕР Швеллер перфорированный по основанию</t>
  </si>
  <si>
    <t>ПШв1 60х30-1,5</t>
  </si>
  <si>
    <t>ПШв1 60х30-1,5 ЛИДЕР Швеллер перфорированный по основанию</t>
  </si>
  <si>
    <t>ПШв1 60х30-2,5 ЛИДЕР Швеллер перфорированный по основанию</t>
  </si>
  <si>
    <t>ПШв1 60х32-2,5 ЛИДЕР Швеллер перфорированный по основанию</t>
  </si>
  <si>
    <t>ПШв1 100х40-1,5</t>
  </si>
  <si>
    <t>ПШв1 100х40-1,5 ЛИДЕР Швеллер перфорированный по основанию</t>
  </si>
  <si>
    <t>ПШв1 100х40-2,5 ЛИДЕР Швеллер перфорированный по основанию</t>
  </si>
  <si>
    <t>ПШв1 100х50-2,5 ЛИДЕР Швеллер перфорированный по основанию</t>
  </si>
  <si>
    <t xml:space="preserve">Фирменные профили Лидер 
Цены за 1 погонный метр, длина возможна до 3000мм  можно заказать соединители для удлинения по стомости 0,4 от стоимости метра профиля внутренние и 0,45 от метра наружние.   </t>
  </si>
  <si>
    <t>ПЛ-L2 50х50-4,0  ЛИДЕР по двум полкам (Сендзимир не возможен)</t>
  </si>
  <si>
    <t>ПЛ-L2 40х40х4,0  ЛИДЕР по двум полкам (Сендзимир не возможен)</t>
  </si>
  <si>
    <t>Листовые лотки    Быстрое соединение или под соединитель, изготавливаются на ваш выбор. 
 Листовые лотки "-3000-ОЦ ЛИДЕР"   изготавливаются из холоднокатной  малоуглеродистой рулонной стали  марки 08 ПС (ГОСТ 14918-80), толщиной 0,55-2мм, оцинкованной (метод Т.Сендзимира) Используются для  укладки и защиты кабельных линий и изолированных  проводов напряжением не более 1000в. на несущих конструкциях.</t>
  </si>
  <si>
    <t>ЛМ 200х50-0,55-3000-ОЦ ЛИДЕР Лоток неперфорированный стандарт</t>
  </si>
  <si>
    <t>ЛМ 150х50-0,55-3000-ОЦ ЛИДЕР Лоток неперфорированный стандарт</t>
  </si>
  <si>
    <t>ЛМ 300х50-0,55-3000-ОЦ ЛИДЕР Лоток неперфорированный стандарт</t>
  </si>
  <si>
    <t>УМ</t>
  </si>
  <si>
    <t xml:space="preserve">УМ ЛИДЕР Уголок монтажный </t>
  </si>
  <si>
    <t>КПЛ(сн) 100 ЛИДЕР Консоль подвеса лотка 130мм</t>
  </si>
  <si>
    <t>КПЛ(сн) 150 ЛИДЕР Консоль подвеса лотка 180мм</t>
  </si>
  <si>
    <t>КПЛ(сн) 200 ЛИДЕР Консоль подвеса лотка 230мм</t>
  </si>
  <si>
    <t>КПЛ(сн) 300 ЛИДЕР Консоль подвеса лотка 330мм</t>
  </si>
  <si>
    <t>КПЛ(сн) 400 ЛИДЕР Консоль подвеса лотка 430мм</t>
  </si>
  <si>
    <t>КПЛ(сн) 500 ЛИДЕРКонсоль подвеса лотка  530мм</t>
  </si>
  <si>
    <t>КПЛ(сн) 600 ЛИДЕР Консоль подвеса лотка 630мм</t>
  </si>
  <si>
    <t>КПЛ(сн) 100</t>
  </si>
  <si>
    <t>КПЛ(сн) 150</t>
  </si>
  <si>
    <t>КПЛ(сн) 200</t>
  </si>
  <si>
    <t>КПЛ(сн) 300</t>
  </si>
  <si>
    <t>КПЛ(сн) 400</t>
  </si>
  <si>
    <t>КПЛ(сн) 500</t>
  </si>
  <si>
    <t>КПЛ(сн) 600</t>
  </si>
  <si>
    <t>Консоли для стоек СНП и СПТ , возможно изготовление для высоких нагрузок (ВН +30% к цене)</t>
  </si>
  <si>
    <t>СТУа-3000(МН)</t>
  </si>
  <si>
    <t>СТУб-3000(МН)</t>
  </si>
  <si>
    <t>Стойка универсальная  с возможностью изменения перфорации под ваши требования! Пример.</t>
  </si>
  <si>
    <t>СТУа-3000(МН) ЛИДЕР Стойка универсальная</t>
  </si>
  <si>
    <t>СТУб-3000(МН) ЛИДЕР Стойка универсальная</t>
  </si>
  <si>
    <t>НКУ(сн) 100 Настенный кронштейн усиленный 130мм</t>
  </si>
  <si>
    <t>НКУ(сн) 200 Настенный кронштейн усиленный 230мм</t>
  </si>
  <si>
    <t>НКУ(сн) 300 Настенный кронштейн усиленный 330мм</t>
  </si>
  <si>
    <t>НКУ(сн) 400 Настенный кронштейн усиленный 430мм</t>
  </si>
  <si>
    <t>НКУ(сн) 500 Настенный кронштейн усиленный 530мм</t>
  </si>
  <si>
    <t>НКУ(сн) 600 Настенный кронштейн усиленный 630мм</t>
  </si>
  <si>
    <t>НКУ(сн) 100</t>
  </si>
  <si>
    <t>НКУ(сн) 200</t>
  </si>
  <si>
    <t>НКУ(сн) 300</t>
  </si>
  <si>
    <t>НКУ(сн) 400</t>
  </si>
  <si>
    <t>НКУ(сн) 500</t>
  </si>
  <si>
    <t>НКУ(сн) 600</t>
  </si>
  <si>
    <t>Стойки, полки, консоли, кронштейны, подвесы  "ЛИДЕР"     возможно изготовление для высоких нагрузок (ВН +30% к цене)</t>
  </si>
  <si>
    <t xml:space="preserve">ЛПМ 50х50-0,55-3000-ОЦ </t>
  </si>
  <si>
    <t xml:space="preserve">ЛПМ 50х50-0,7-3000-ОЦ </t>
  </si>
  <si>
    <t xml:space="preserve">ЛПМ 50х50-1-3000-ОЦ </t>
  </si>
  <si>
    <t xml:space="preserve">ЛПМ 50х50-1,2-3000-ОЦ </t>
  </si>
  <si>
    <t xml:space="preserve">ЛПМ 50х50-1,5-3000-ОЦ </t>
  </si>
  <si>
    <t xml:space="preserve">ЛПМ 100х50-0,55-3000-ОЦ </t>
  </si>
  <si>
    <t xml:space="preserve">ЛПМ 100х50-0,7-3000-ОЦ </t>
  </si>
  <si>
    <t xml:space="preserve">ЛПМ 100х50-1-3000-ОЦ </t>
  </si>
  <si>
    <t xml:space="preserve">ЛПМ 100х50-1,2-3000-ОЦ </t>
  </si>
  <si>
    <t xml:space="preserve">ЛПМ 100х50-1,5-3000-ОЦ </t>
  </si>
  <si>
    <t xml:space="preserve">ЛПМ 100х60-0,7-3000-ОЦ </t>
  </si>
  <si>
    <t xml:space="preserve">ЛПМ 100х60-1-3000-ОЦ </t>
  </si>
  <si>
    <t xml:space="preserve">ЛПМ 100х60-1,2-3000-ОЦ </t>
  </si>
  <si>
    <t xml:space="preserve">ЛПМ 100х60-1,5-3000-ОЦ </t>
  </si>
  <si>
    <t xml:space="preserve">ЛПМ 100х70-0,7-3000-ОЦ </t>
  </si>
  <si>
    <t xml:space="preserve">ЛПМ 100х70-1-3000-ОЦ </t>
  </si>
  <si>
    <t xml:space="preserve">ЛПМ 100х70-1,2-3000-ОЦ </t>
  </si>
  <si>
    <t xml:space="preserve">ЛПМ 100х70-1,5-3000-ОЦ </t>
  </si>
  <si>
    <t xml:space="preserve">ЛПМ 100х80-0,7-3000-ОЦ </t>
  </si>
  <si>
    <t xml:space="preserve">ЛПМ 100х80-1-3000-ОЦ </t>
  </si>
  <si>
    <t xml:space="preserve">ЛПМ 100х80-1,2-3000-ОЦ </t>
  </si>
  <si>
    <t xml:space="preserve">ЛПМ 100х80-1,5-3000-ОЦ </t>
  </si>
  <si>
    <t xml:space="preserve">ЛПМ 100х100-0,7-3000-ОЦ </t>
  </si>
  <si>
    <t xml:space="preserve">ЛПМ 100х100-1-3000-ОЦ </t>
  </si>
  <si>
    <t xml:space="preserve">ЛПМ 100х100-1,2-3000-ОЦ </t>
  </si>
  <si>
    <t xml:space="preserve">ЛПМ 100х100-1,5-3000-ОЦ </t>
  </si>
  <si>
    <t xml:space="preserve">ЛПМ 150х50-0,7-3000-ОЦ </t>
  </si>
  <si>
    <t xml:space="preserve">ЛПМ 150х50-1-3000-ОЦ </t>
  </si>
  <si>
    <t xml:space="preserve">ЛПМ 150х50-1,2-3000-ОЦ </t>
  </si>
  <si>
    <t xml:space="preserve">ЛПМ 150х50-1,5-3000-ОЦ </t>
  </si>
  <si>
    <t xml:space="preserve">ЛПМ 150х60-0,7-3000-ОЦ </t>
  </si>
  <si>
    <t xml:space="preserve">ЛПМ 150х60-1-3000-ОЦ </t>
  </si>
  <si>
    <t xml:space="preserve">ЛПМ 150х60-1,2-3000-ОЦ </t>
  </si>
  <si>
    <t xml:space="preserve">ЛПМ 150х60-1,5-3000-ОЦ </t>
  </si>
  <si>
    <t xml:space="preserve">ЛПМ 150х70-0,7-3000-ОЦ </t>
  </si>
  <si>
    <t>ЛПМ 150х70-1-3000-ОЦ</t>
  </si>
  <si>
    <t xml:space="preserve">ЛПМ 150х70-1,2-3000-ОЦ </t>
  </si>
  <si>
    <t xml:space="preserve">ЛПМ 150х70-1,5-3000-ОЦ </t>
  </si>
  <si>
    <t xml:space="preserve">ЛПМ 150х80-0,7-3000-ОЦ </t>
  </si>
  <si>
    <t xml:space="preserve">ЛПМ 150х80-1-3000-ОЦ </t>
  </si>
  <si>
    <t xml:space="preserve">ЛПМ 150х80-1,2-3000-ОЦ </t>
  </si>
  <si>
    <t xml:space="preserve">ЛПМ 150х80-1,5-3000-ОЦ </t>
  </si>
  <si>
    <t xml:space="preserve">ЛПМ 150х100-0,7-3000-ОЦ </t>
  </si>
  <si>
    <t xml:space="preserve">ЛПМ 150х100-1-3000-ОЦ </t>
  </si>
  <si>
    <t xml:space="preserve">ЛПМ 150х100-1,2-3000-ОЦ </t>
  </si>
  <si>
    <t xml:space="preserve">ЛПМ 150х100-1,5-3000-ОЦ </t>
  </si>
  <si>
    <t xml:space="preserve">ЛПМ 150х150-0,7-3000-ОЦ </t>
  </si>
  <si>
    <t xml:space="preserve">ЛПМ 150х150-1-3000-ОЦ </t>
  </si>
  <si>
    <t xml:space="preserve">ЛПМ 150х150-1,2-3000-ОЦ </t>
  </si>
  <si>
    <t xml:space="preserve">ЛПМ 150х150-1,5-3000-ОЦ </t>
  </si>
  <si>
    <t xml:space="preserve">ЛПМ 200х50-0,7-3000-ОЦ </t>
  </si>
  <si>
    <t xml:space="preserve">ЛПМ 200х50-1-3000-ОЦ </t>
  </si>
  <si>
    <t xml:space="preserve">ЛПМ 200х50-1,2-3000-ОЦ </t>
  </si>
  <si>
    <t xml:space="preserve">ЛПМ 200х50-1,5-3000-ОЦ </t>
  </si>
  <si>
    <t xml:space="preserve">ЛПМ 200х60-0,7-3000-ОЦ </t>
  </si>
  <si>
    <t xml:space="preserve">ЛПМ 200х60-1-3000-ОЦ </t>
  </si>
  <si>
    <t xml:space="preserve">ЛПМ 200х60-1,2-3000-ОЦ </t>
  </si>
  <si>
    <t xml:space="preserve">ЛПМ 200х60-1,5-3000-ОЦ </t>
  </si>
  <si>
    <t xml:space="preserve">ЛПМ 200х70-0,7-3000-ОЦ </t>
  </si>
  <si>
    <t xml:space="preserve">ЛПМ 200х70-1-3000-ОЦ </t>
  </si>
  <si>
    <t xml:space="preserve">ЛПМ 200х70-1,2-3000-ОЦ </t>
  </si>
  <si>
    <t xml:space="preserve">ЛПМ 200х70-1,5-3000-ОЦ </t>
  </si>
  <si>
    <t xml:space="preserve">ЛПМ 200х80-0,7-3000-ОЦ </t>
  </si>
  <si>
    <t xml:space="preserve">ЛПМ 200х80-1-3000-ОЦ </t>
  </si>
  <si>
    <t xml:space="preserve">ЛПМ 200х80-1,2-3000-ОЦ </t>
  </si>
  <si>
    <t xml:space="preserve">ЛПМ 200х80-1,5-3000-ОЦ </t>
  </si>
  <si>
    <t xml:space="preserve">ЛПМ 200х100-0,7-3000-ОЦ </t>
  </si>
  <si>
    <t xml:space="preserve">ЛПМ 200х100-1-3000-ОЦ </t>
  </si>
  <si>
    <t xml:space="preserve">ЛПМ 200х100-1,2-3000-ОЦ </t>
  </si>
  <si>
    <t xml:space="preserve">ЛПМ 200х100-1,5-3000-ОЦ </t>
  </si>
  <si>
    <t xml:space="preserve">ЛПМ 200х150-0,7-3000-ОЦ </t>
  </si>
  <si>
    <t xml:space="preserve">ЛПМ 200х150-1-3000-ОЦ </t>
  </si>
  <si>
    <t xml:space="preserve">ЛПМ 200х150-1,2-3000-ОЦ </t>
  </si>
  <si>
    <t xml:space="preserve">ЛПМ 200х150-1,5-3000-ОЦ </t>
  </si>
  <si>
    <t xml:space="preserve">ЛПМ 200х200-0,7-3000-ОЦ </t>
  </si>
  <si>
    <t xml:space="preserve">ЛПМ 200х200-1-3000-ОЦ </t>
  </si>
  <si>
    <t xml:space="preserve">ЛПМ 200х200-1,2-3000-ОЦ </t>
  </si>
  <si>
    <t xml:space="preserve">ЛПМ 200х200-1,5-3000-ОЦ </t>
  </si>
  <si>
    <t xml:space="preserve">ЛПМ 300х50-0,7-3000-ОЦ </t>
  </si>
  <si>
    <t xml:space="preserve">ЛПМ 300х50-1-3000-ОЦ </t>
  </si>
  <si>
    <t xml:space="preserve">ЛПМ 300х50-1,2-3000-ОЦ </t>
  </si>
  <si>
    <t xml:space="preserve">ЛПМ 300х50-1,5-3000-ОЦ </t>
  </si>
  <si>
    <t xml:space="preserve">ЛПМ 300х60-0,7-3000-ОЦ </t>
  </si>
  <si>
    <t xml:space="preserve">ЛПМ 300х60-1-3000-ОЦ </t>
  </si>
  <si>
    <t xml:space="preserve">ЛПМ 300х60-1,2-3000-ОЦ </t>
  </si>
  <si>
    <t xml:space="preserve">ЛПМ 300х60-1,5-3000-ОЦ </t>
  </si>
  <si>
    <t xml:space="preserve">ЛПМ 300х70-0,7-3000-ОЦ </t>
  </si>
  <si>
    <t xml:space="preserve">ЛПМ 300х70-1-3000-ОЦ </t>
  </si>
  <si>
    <t xml:space="preserve">ЛПМ 300х70-1,2-3000-ОЦ </t>
  </si>
  <si>
    <t xml:space="preserve">ЛПМ 300х70-1,5-3000-ОЦ </t>
  </si>
  <si>
    <t xml:space="preserve">ЛПМ 300х80-0,7-3000-ОЦ </t>
  </si>
  <si>
    <t xml:space="preserve">ЛПМ 300х80-1-3000-ОЦ </t>
  </si>
  <si>
    <t xml:space="preserve">ЛПМ 300х80-1,2-3000-ОЦ </t>
  </si>
  <si>
    <t xml:space="preserve">ЛПМ 300х80-1,5-3000-ОЦ </t>
  </si>
  <si>
    <t xml:space="preserve">ЛПМ 300х100-0,7-3000-ОЦ </t>
  </si>
  <si>
    <t>ЛПМ 300х100-1-3000-ОЦ</t>
  </si>
  <si>
    <t xml:space="preserve">ЛПМ 300х100-1,2-3000-ОЦ </t>
  </si>
  <si>
    <t xml:space="preserve">ЛПМ 300х100-1,5-3000-ОЦ </t>
  </si>
  <si>
    <t xml:space="preserve">ЛПМ 300х150-0,7-3000-ОЦ </t>
  </si>
  <si>
    <t xml:space="preserve">ЛПМ 300х150-1-3000-ОЦ </t>
  </si>
  <si>
    <t xml:space="preserve">ЛПМ 300х150-1,2-3000-ОЦ </t>
  </si>
  <si>
    <t xml:space="preserve">ЛПМ 300х150-1,5-3000-ОЦ </t>
  </si>
  <si>
    <t xml:space="preserve">ЛПМ 300х200-0,7-3000-ОЦ </t>
  </si>
  <si>
    <t xml:space="preserve">ЛПМ 300х200-1-3000-ОЦ </t>
  </si>
  <si>
    <t xml:space="preserve">ЛПМ 300х200-1,2-3000-ОЦ </t>
  </si>
  <si>
    <t xml:space="preserve">ЛПМ 300х200-1,5-3000-ОЦ </t>
  </si>
  <si>
    <t xml:space="preserve">ЛПМ 400х50-0,7-3000-ОЦ </t>
  </si>
  <si>
    <t xml:space="preserve">ЛПМ 400х50-1-3000-ОЦ </t>
  </si>
  <si>
    <t xml:space="preserve">ЛПМ 400х50-1,2-3000-ОЦ </t>
  </si>
  <si>
    <t xml:space="preserve">ЛПМ 400х50-1,5-3000-ОЦ </t>
  </si>
  <si>
    <t xml:space="preserve">ЛПМ 400х60-0,7-3000-ОЦ </t>
  </si>
  <si>
    <t xml:space="preserve">ЛПМ 400х60-1-3000-ОЦ </t>
  </si>
  <si>
    <t xml:space="preserve">ЛПМ 400х60-1,2-3000-ОЦ </t>
  </si>
  <si>
    <t xml:space="preserve">ЛПМ 400х60-1,5-3000-ОЦ </t>
  </si>
  <si>
    <t xml:space="preserve">ЛПМ 400х70-0,7-3000-ОЦ </t>
  </si>
  <si>
    <t xml:space="preserve">ЛПМ 400х70-1-3000-ОЦ </t>
  </si>
  <si>
    <t xml:space="preserve">ЛПМ 400х70-1,2-3000-ОЦ </t>
  </si>
  <si>
    <t xml:space="preserve">ЛПМ 400х70-1,5-3000-ОЦ </t>
  </si>
  <si>
    <t xml:space="preserve">ЛПМ 400х80-0,7-3000-ОЦ </t>
  </si>
  <si>
    <t xml:space="preserve">ЛПМ 400х80-1-3000-ОЦ </t>
  </si>
  <si>
    <t xml:space="preserve">ЛПМ 400х80-1,2-3000-ОЦ </t>
  </si>
  <si>
    <t xml:space="preserve">ЛПМ 400х80-1,5-3000-ОЦ </t>
  </si>
  <si>
    <t xml:space="preserve">ЛПМ 400х100-0,7-3000-ОЦ </t>
  </si>
  <si>
    <t xml:space="preserve">ЛПМ 400х100-1-3000-ОЦ </t>
  </si>
  <si>
    <t xml:space="preserve">ЛПМ 400х100-1,2-3000-ОЦ </t>
  </si>
  <si>
    <t xml:space="preserve">ЛПМ 400х100-1,5-3000-ОЦ </t>
  </si>
  <si>
    <t xml:space="preserve">ЛПМ 400х150-0,7-3000-ОЦ </t>
  </si>
  <si>
    <t xml:space="preserve">ЛПМ 400х150-1-3000-ОЦ </t>
  </si>
  <si>
    <t xml:space="preserve">ЛПМ 400х150-1,2-3000-ОЦ </t>
  </si>
  <si>
    <t xml:space="preserve">ЛПМ 400х150-1,5-3000-ОЦ </t>
  </si>
  <si>
    <t xml:space="preserve">ЛПМ 400х200-0,7-3000-ОЦ </t>
  </si>
  <si>
    <t xml:space="preserve">ЛПМ 400х200-1-3000-ОЦ </t>
  </si>
  <si>
    <t xml:space="preserve">ЛПМ 400х200-1,2-3000-ОЦ </t>
  </si>
  <si>
    <t xml:space="preserve">ЛПМ 400х200-1,5-3000-ОЦ </t>
  </si>
  <si>
    <t xml:space="preserve">ЛПМ 500х50-1-3000-ОЦ </t>
  </si>
  <si>
    <t xml:space="preserve">ЛПМ 500х50-1,2-3000-ОЦ </t>
  </si>
  <si>
    <t xml:space="preserve">ЛПМ 500х50-1,5-3000-ОЦ </t>
  </si>
  <si>
    <t xml:space="preserve">ЛПМ 500х60-1-3000-ОЦ </t>
  </si>
  <si>
    <t xml:space="preserve">ЛПМ 500х60-1,2-3000-ОЦ </t>
  </si>
  <si>
    <t xml:space="preserve">ЛПМ 500х60-1,5-3000-ОЦ </t>
  </si>
  <si>
    <t xml:space="preserve">ЛПМ 500х70-1-3000-ОЦ </t>
  </si>
  <si>
    <t xml:space="preserve">ЛПМ 500х70-1,2-3000-ОЦ </t>
  </si>
  <si>
    <t xml:space="preserve">ЛПМ 500х70-1,5-3000-ОЦ </t>
  </si>
  <si>
    <t xml:space="preserve">ЛПМ 500х80-1-3000-ОЦ </t>
  </si>
  <si>
    <t xml:space="preserve">ЛПМ 500х80-1,2-3000-ОЦ </t>
  </si>
  <si>
    <t xml:space="preserve">ЛПМ 500х80-1,5-3000-ОЦ </t>
  </si>
  <si>
    <t xml:space="preserve">ЛПМ 500х100-1-3000-ОЦ </t>
  </si>
  <si>
    <t xml:space="preserve">ЛПМ 500х100-1,2-3000-ОЦ </t>
  </si>
  <si>
    <t xml:space="preserve">ЛПМ 500х100-1,5-3000-ОЦ </t>
  </si>
  <si>
    <t xml:space="preserve">ЛПМ 500х150-1-3000-ОЦ </t>
  </si>
  <si>
    <t xml:space="preserve">ЛПМ 500х150-1,2-3000-ОЦ </t>
  </si>
  <si>
    <t xml:space="preserve">ЛПМ 500х150-1,5-3000-ОЦ </t>
  </si>
  <si>
    <t xml:space="preserve">ЛПМ 500х200-1-3000-ОЦ </t>
  </si>
  <si>
    <t xml:space="preserve">ЛПМ 500х200-1,2-3000-ОЦ </t>
  </si>
  <si>
    <t xml:space="preserve">ЛПМ 500х200-1,5-3000-ОЦ </t>
  </si>
  <si>
    <t xml:space="preserve">ЛПМ 600х50-1-3000-ОЦ </t>
  </si>
  <si>
    <t xml:space="preserve">ЛПМ 600х50-1,2-3000-ОЦ </t>
  </si>
  <si>
    <t xml:space="preserve">ЛПМ 600х50-1,5-3000-ОЦ </t>
  </si>
  <si>
    <t>ЛПМ 600х60-1-3000-ОЦ</t>
  </si>
  <si>
    <t xml:space="preserve">ЛПМ 600х60-1,2-3000-ОЦ </t>
  </si>
  <si>
    <t xml:space="preserve">ЛПМ 600х60-1,5-3000-ОЦ </t>
  </si>
  <si>
    <t xml:space="preserve">ЛПМ 600х70-1-3000-ОЦ </t>
  </si>
  <si>
    <t xml:space="preserve">ЛПМ 600х70-1,2-3000-ОЦ </t>
  </si>
  <si>
    <t xml:space="preserve">ЛПМ 600х70-1,5-3000-ОЦ </t>
  </si>
  <si>
    <t xml:space="preserve">ЛПМ 600х80-1-3000-ОЦ </t>
  </si>
  <si>
    <t xml:space="preserve">ЛПМ 600х80-1,2-3000-ОЦ </t>
  </si>
  <si>
    <t xml:space="preserve">ЛПМ 600х80-1,5-3000-ОЦ </t>
  </si>
  <si>
    <t xml:space="preserve">ЛПМ 600х100-1-3000-ОЦ </t>
  </si>
  <si>
    <t xml:space="preserve">ЛПМ 600х100-1,2-3000-ОЦ </t>
  </si>
  <si>
    <t xml:space="preserve">ЛПМ 600х100-1,5-3000-ОЦ </t>
  </si>
  <si>
    <t xml:space="preserve">ЛПМ 600х150-1-3000-ОЦ </t>
  </si>
  <si>
    <t xml:space="preserve">ЛПМ 600х150-1,2-3000-ОЦ </t>
  </si>
  <si>
    <t xml:space="preserve">ЛПМ 600х150-1,5-3000-ОЦ </t>
  </si>
  <si>
    <t xml:space="preserve">ЛПМ 600х200-1-3000-ОЦ </t>
  </si>
  <si>
    <t xml:space="preserve">ЛПМ 600х200-1,2-3000-ОЦ </t>
  </si>
  <si>
    <t xml:space="preserve">ЛПМ 600х200-1,5-3000-ОЦ </t>
  </si>
  <si>
    <t>ЛПМ 50х50-0,55-3000-ОЦ ЛИДЕР Лоток перфорированный стандарт</t>
  </si>
  <si>
    <t>ЛПМ 50х50-0,7-3000-ОЦ ЛИДЕР Лоток перфорированный стандарт</t>
  </si>
  <si>
    <t>ЛПМ 50х50-1-3000-ОЦ ЛИДЕР Лоток перфорированный стандарт</t>
  </si>
  <si>
    <t>ЛПМ 50х50-1,2-3000-ОЦ ЛИДЕР Лоток перфорированный стандарт</t>
  </si>
  <si>
    <t>ЛПМ 50х50-1,5-3000-ОЦ ЛИДЕР Лоток перфорированный стандарт</t>
  </si>
  <si>
    <t>ЛПМ 100х50-0,55-3000-ОЦ ЛИДЕР Лоток перфорированный стандарт</t>
  </si>
  <si>
    <t>ЛПМ 100х50-0,7-3000-ОЦ ЛИДЕР Лоток перфорированный стандарт</t>
  </si>
  <si>
    <t>ЛПМ 100х50-1-3000-ОЦ ЛИДЕР Лоток перфорированный стандарт</t>
  </si>
  <si>
    <t>ЛПМ 100х50-1,2-3000-ОЦ ЛИДЕР Лоток перфорированный стандарт</t>
  </si>
  <si>
    <t>ЛПМ 100х50-1,5-3000-ОЦ ЛИДЕР Лоток перфорированный стандарт</t>
  </si>
  <si>
    <t>ЛПМ 100х60-0,7-3000-ОЦ ЛИДЕР Лоток перфорированный стандарт</t>
  </si>
  <si>
    <t>ЛПМ 100х60-1-3000-ОЦ ЛИДЕР Лоток перфорированный стандарт</t>
  </si>
  <si>
    <t>ЛПМ 100х60-1,2-3000-ОЦ ЛИДЕР Лоток перфорированный стандарт</t>
  </si>
  <si>
    <t>ЛПМ 100х60-1,5-3000-ОЦ ЛИДЕР Лоток перфорированный стандарт</t>
  </si>
  <si>
    <t>ЛПМ 100х70-0,7-3000-ОЦ ЛИДЕР Лоток перфорированный стандарт</t>
  </si>
  <si>
    <t>ЛПМ 100х70-1-3000-ОЦ ЛИДЕР Лоток перфорированный стандарт</t>
  </si>
  <si>
    <t>ЛПМ 100х70-1,2-3000-ОЦ ЛИДЕР Лоток перфорированный стандарт</t>
  </si>
  <si>
    <t>ЛПМ 100х70-1,5-3000-ОЦ ЛИДЕР Лоток перфорированный стандарт</t>
  </si>
  <si>
    <t>ЛПМ 100х80-0,7-3000-ОЦ ЛИДЕР Лоток перфорированный стандарт</t>
  </si>
  <si>
    <t>ЛПМ 100х80-1-3000-ОЦ ЛИДЕР Лоток перфорированный стандарт</t>
  </si>
  <si>
    <t>ЛПМ 100х80-1,2-3000-ОЦ ЛИДЕР Лоток перфорированный стандарт</t>
  </si>
  <si>
    <t>ЛПМ 100х80-1,5-3000-ОЦ ЛИДЕР Лоток перфорированный стандарт</t>
  </si>
  <si>
    <t>ЛПМ 100х100-0,7-3000-ОЦ ЛИДЕР Лоток перфорированный стандарт</t>
  </si>
  <si>
    <t>ЛПМ 100х100-1-3000-ОЦ ЛИДЕР Лоток перфорированный стандарт</t>
  </si>
  <si>
    <t>ЛПМ 100х100-1,2-3000-ОЦ ЛИДЕР Лоток перфорированный стандарт</t>
  </si>
  <si>
    <t>ЛПМ 100х100-1,5-3000-ОЦ ЛИДЕР Лоток перфорированный стандарт</t>
  </si>
  <si>
    <t>ЛПМ 150х50-0,55-3000-ОЦ ЛИДЕР Лоток перфорированный стандарт</t>
  </si>
  <si>
    <t>ЛПМ 150х50-0,7-3000-ОЦ ЛИДЕР Лоток перфорированный стандарт</t>
  </si>
  <si>
    <t>ЛПМ 150х50-1-3000-ОЦ ЛИДЕР Лоток перфорированный стандарт</t>
  </si>
  <si>
    <t>ЛПМ 150х50-1,2-3000-ОЦ ЛИДЕР Лоток перфорированный стандарт</t>
  </si>
  <si>
    <t>ЛПМ 150х50-1,5-3000-ОЦ ЛИДЕР Лоток перфорированный стандарт</t>
  </si>
  <si>
    <t>ЛПМ 150х60-0,7-3000-ОЦ ЛИДЕР Лоток перфорированный стандарт</t>
  </si>
  <si>
    <t>ЛПМ 150х60-1-3000-ОЦ ЛИДЕР Лоток перфорированный стандарт</t>
  </si>
  <si>
    <t>ЛПМ 150х60-1,2-3000-ОЦ ЛИДЕР Лоток перфорированный стандарт</t>
  </si>
  <si>
    <t>ЛПМ 150х60-1,5-3000-ОЦ ЛИДЕР Лоток перфорированный стандарт</t>
  </si>
  <si>
    <t>ЛПМ 150х70-0,7-3000-ОЦ ЛИДЕР Лоток перфорированный стандарт</t>
  </si>
  <si>
    <t>ЛПМ 150х70-1-3000-ОЦ ЛИДЕР Лоток перфорированный стандарт</t>
  </si>
  <si>
    <t>ЛПМ 150х70-1,2-3000-ОЦ ЛИДЕР Лоток перфорированный стандарт</t>
  </si>
  <si>
    <t>ЛПМ 150х70-1,5-3000-ОЦ ЛИДЕР Лоток перфорированный стандарт</t>
  </si>
  <si>
    <t>ЛПМ 150х80-0,7-3000-ОЦ ЛИДЕР Лоток перфорированный стандарт</t>
  </si>
  <si>
    <t>ЛПМ 150х80-1-3000-ОЦ ЛИДЕР Лоток перфорированный стандарт</t>
  </si>
  <si>
    <t>ЛПМ 150х80-1,2-3000-ОЦ ЛИДЕР Лоток перфорированный стандарт</t>
  </si>
  <si>
    <t>ЛПМ 150х80-1,5-3000-ОЦ ЛИДЕР Лоток перфорированный стандарт</t>
  </si>
  <si>
    <t>ЛПМ 150х100-0,7-3000-ОЦ ЛИДЕР Лоток перфорированный стандарт</t>
  </si>
  <si>
    <t>ЛПМ 150х100-1-3000-ОЦ ЛИДЕР Лоток перфорированный стандарт</t>
  </si>
  <si>
    <t>ЛПМ 150х100-1,2-3000-ОЦ ЛИДЕР Лоток перфорированный стандарт</t>
  </si>
  <si>
    <t>ЛПМ 150х100-1,5-3000-ОЦ ЛИДЕР Лоток перфорированный стандарт</t>
  </si>
  <si>
    <t>ЛПМ 150х150-0,7-3000-ОЦ ЛИДЕР Лоток перфорированный стандарт</t>
  </si>
  <si>
    <t>ЛПМ 150х150-1-3000-ОЦ ЛИДЕР Лоток перфорированный стандарт</t>
  </si>
  <si>
    <t>ЛПМ 150х150-1,2-3000-ОЦ ЛИДЕР Лоток перфорированный стандарт</t>
  </si>
  <si>
    <t>ЛПМ 150х150-1,5-3000-ОЦ ЛИДЕР Лоток перфорированный стандарт</t>
  </si>
  <si>
    <t>ЛПМ 200х50-0,55-3000-ОЦ ЛИДЕР Лоток перфорированный стандарт</t>
  </si>
  <si>
    <t>ЛПМ 200х50-0,7-3000-ОЦ ЛИДЕР Лоток перфорированный стандарт</t>
  </si>
  <si>
    <t>ЛПМ 200х50-1-3000-ОЦ ЛИДЕР Лоток перфорированный стандарт</t>
  </si>
  <si>
    <t>ЛПМ 200х50-1,2-3000-ОЦ ЛИДЕР Лоток перфорированный стандарт</t>
  </si>
  <si>
    <t>ЛПМ 200х50-1,5-3000-ОЦ ЛИДЕР Лоток перфорированный стандарт</t>
  </si>
  <si>
    <t>ЛПМ 200х60-0,7-3000-ОЦ ЛИДЕР Лоток перфорированный стандарт</t>
  </si>
  <si>
    <t>ЛПМ 200х60-1-3000-ОЦ ЛИДЕР Лоток перфорированный стандарт</t>
  </si>
  <si>
    <t>ЛПМ 200х60-1,2-3000-ОЦ ЛИДЕР Лоток перфорированный стандарт</t>
  </si>
  <si>
    <t>ЛПМ 200х60-1,5-3000-ОЦ ЛИДЕР Лоток перфорированный стандарт</t>
  </si>
  <si>
    <t>ЛПМ 200х70-0,7-3000-ОЦ ЛИДЕР Лоток перфорированный стандарт</t>
  </si>
  <si>
    <t>ЛПМ 200х70-1-3000-ОЦ ЛИДЕР Лоток перфорированный стандарт</t>
  </si>
  <si>
    <t>ЛПМ 200х70-1,2-3000-ОЦ ЛИДЕР Лоток перфорированный стандарт</t>
  </si>
  <si>
    <t>ЛПМ 200х70-1,5-3000-ОЦ ЛИДЕР Лоток перфорированный стандарт</t>
  </si>
  <si>
    <t>ЛПМ 200х80-0,7-3000-ОЦ ЛИДЕР Лоток перфорированный стандарт</t>
  </si>
  <si>
    <t>ЛПМ 200х80-1-3000-ОЦ ЛИДЕР Лоток перфорированный стандарт</t>
  </si>
  <si>
    <t>ЛПМ 200х80-1,2-3000-ОЦ ЛИДЕР Лоток перфорированный стандарт</t>
  </si>
  <si>
    <t>ЛПМ 200х80-1,5-3000-ОЦ ЛИДЕР Лоток перфорированный стандарт</t>
  </si>
  <si>
    <t>ЛПМ 200х100-0,7-3000-ОЦ ЛИДЕР Лоток перфорированный стандарт</t>
  </si>
  <si>
    <t>ЛПМ 200х100-1-3000-ОЦ ЛИДЕР Лоток перфорированный стандарт</t>
  </si>
  <si>
    <t>ЛПМ 200х100-1,2-3000-ОЦ ЛИДЕР Лоток перфорированный стандарт</t>
  </si>
  <si>
    <t>ЛПМ 200х100-1,5-3000-ОЦ ЛИДЕР Лоток перфорированный стандарт</t>
  </si>
  <si>
    <t>ЛПМ 200х150-0,7-3000-ОЦ ЛИДЕР Лоток перфорированный стандарт</t>
  </si>
  <si>
    <t>ЛПМ 200х150-1-3000-ОЦ ЛИДЕР Лоток перфорированный стандарт</t>
  </si>
  <si>
    <t>ЛПМ 200х150-1,2-3000-ОЦ ЛИДЕР Лоток перфорированный стандарт</t>
  </si>
  <si>
    <t>ЛПМ 200х150-1,5-3000-ОЦ ЛИДЕР Лоток перфорированный стандарт</t>
  </si>
  <si>
    <t>ЛПМ 200х200-0,7-3000-ОЦ ЛИДЕР Лоток перфорированный стандарт</t>
  </si>
  <si>
    <t>ЛПМ 200х200-1-3000-ОЦ ЛИДЕР Лоток перфорированный стандарт</t>
  </si>
  <si>
    <t>ЛПМ 200х200-1,2-3000-ОЦ ЛИДЕР Лоток перфорированный стандарт</t>
  </si>
  <si>
    <t>ЛПМ 200х200-1,5-3000-ОЦ ЛИДЕР Лоток перфорированный стандарт</t>
  </si>
  <si>
    <t>ЛПМ 300х50-0,55-3000-ОЦ ЛИДЕР Лоток перфорированный стандарт</t>
  </si>
  <si>
    <t>ЛПМ 300х50-0,7-3000-ОЦ ЛИДЕР Лоток перфорированный стандарт</t>
  </si>
  <si>
    <t>ЛПМ 300х50-1-3000-ОЦ ЛИДЕР Лоток перфорированный стандарт</t>
  </si>
  <si>
    <t>ЛПМ 300х50-1,2-3000-ОЦ ЛИДЕР Лоток перфорированный стандарт</t>
  </si>
  <si>
    <t>ЛПМ 300х50-1,5-3000-ОЦ ЛИДЕР Лоток перфорированный стандарт</t>
  </si>
  <si>
    <t>ЛПМ 300х60-0,7-3000-ОЦ ЛИДЕР Лоток перфорированный стандарт</t>
  </si>
  <si>
    <t>ЛПМ 300х60-1-3000-ОЦ ЛИДЕР Лоток перфорированный стандарт</t>
  </si>
  <si>
    <t>ЛПМ 300х60-1,2-3000-ОЦ ЛИДЕР Лоток перфорированный стандарт</t>
  </si>
  <si>
    <t>ЛПМ 300х60-1,5-3000-ОЦ ЛИДЕР Лоток перфорированный стандарт</t>
  </si>
  <si>
    <t>ЛПМ 300х70-0,7-3000-ОЦ ЛИДЕР Лоток перфорированный стандарт</t>
  </si>
  <si>
    <t>ЛПМ 300х70-1-3000-ОЦ ЛИДЕР Лоток перфорированный стандарт</t>
  </si>
  <si>
    <t>ЛПМ 300х70-1,2-3000-ОЦ ЛИДЕР Лоток перфорированный стандарт</t>
  </si>
  <si>
    <t>ЛПМ 300х70-1,5-3000-ОЦ ЛИДЕР Лоток перфорированный стандарт</t>
  </si>
  <si>
    <t>ЛПМ 300х80-0,7-3000-ОЦ ЛИДЕР Лоток перфорированный стандарт</t>
  </si>
  <si>
    <t>ЛПМ 300х80-1-3000-ОЦ ЛИДЕР Лоток перфорированный стандарт</t>
  </si>
  <si>
    <t>ЛПМ 300х80-1,2-3000-ОЦ ЛИДЕР Лоток перфорированный стандарт</t>
  </si>
  <si>
    <t>ЛПМ 300х80-1,5-3000-ОЦ ЛИДЕР Лоток перфорированный стандарт</t>
  </si>
  <si>
    <t>ЛПМ 300х100-0,7-3000-ОЦ ЛИДЕР Лоток перфорированный стандарт</t>
  </si>
  <si>
    <t>ЛПМ 300х100-1-3000-ОЦ ЛИДЕР Лоток перфорированный стандарт</t>
  </si>
  <si>
    <t>ЛПМ 300х100-1,2-3000-ОЦ ЛИДЕР Лоток перфорированный стандарт</t>
  </si>
  <si>
    <t>ЛПМ 300х100-1,5-3000-ОЦ ЛИДЕР Лоток перфорированный стандарт</t>
  </si>
  <si>
    <t>ЛПМ 300х150-0,7-3000-ОЦ ЛИДЕР Лоток перфорированный стандарт</t>
  </si>
  <si>
    <t>ЛПМ 300х150-1-3000-ОЦ ЛИДЕР Лоток перфорированный стандарт</t>
  </si>
  <si>
    <t>ЛПМ 300х150-1,2-3000-ОЦ ЛИДЕР Лоток перфорированный стандарт</t>
  </si>
  <si>
    <t>ЛПМ 300х150-1,5-3000-ОЦ ЛИДЕР Лоток перфорированный стандарт</t>
  </si>
  <si>
    <t>ЛПМ 300х200-0,7-3000-ОЦ ЛИДЕР Лоток перфорированный стандарт</t>
  </si>
  <si>
    <t>ЛПМ 300х200-1-3000-ОЦ ЛИДЕР Лоток перфорированный стандарт</t>
  </si>
  <si>
    <t>ЛПМ 300х200-1,2-3000-ОЦ ЛИДЕР Лоток перфорированный стандарт</t>
  </si>
  <si>
    <t>ЛПМ 300х200-1,5-3000-ОЦ ЛИДЕР Лоток перфорированный стандарт</t>
  </si>
  <si>
    <t>ЛПМ 400х50-0,7-3000-ОЦ ЛИДЕР Лоток перфорированный стандарт</t>
  </si>
  <si>
    <t>ЛПМ 400х50-1-3000-ОЦ ЛИДЕР Лоток перфорированный стандарт</t>
  </si>
  <si>
    <t>ЛПМ 400х50-1,2-3000-ОЦ ЛИДЕР Лоток перфорированный стандарт</t>
  </si>
  <si>
    <t>ЛПМ 400х50-1,5-3000-ОЦ ЛИДЕР Лоток перфорированный стандарт</t>
  </si>
  <si>
    <t>ЛПМ 400х60-0,7-3000-ОЦ ЛИДЕР Лоток перфорированный стандарт</t>
  </si>
  <si>
    <t>ЛПМ 400х60-1-3000-ОЦ ЛИДЕР Лоток перфорированный стандарт</t>
  </si>
  <si>
    <t>ЛПМ 400х60-1,2-3000-ОЦ ЛИДЕР Лоток перфорированный стандарт</t>
  </si>
  <si>
    <t>ЛПМ 400х60-1,5-3000-ОЦ ЛИДЕР Лоток перфорированный стандарт</t>
  </si>
  <si>
    <t>ЛПМ 400х70-0,7-3000-ОЦ ЛИДЕР Лоток перфорированный стандарт</t>
  </si>
  <si>
    <t>ЛПМ 400х70-1-3000-ОЦ ЛИДЕР Лоток перфорированный стандарт</t>
  </si>
  <si>
    <t>ЛПМ 400х70-1,2-3000-ОЦ ЛИДЕР Лоток перфорированный стандарт</t>
  </si>
  <si>
    <t>ЛПМ 400х70-1,5-3000-ОЦ ЛИДЕР Лоток перфорированный стандарт</t>
  </si>
  <si>
    <t>ЛПМ 400х80-0,7-3000-ОЦ ЛИДЕР Лоток перфорированный стандарт</t>
  </si>
  <si>
    <t>ЛПМ 400х80-1-3000-ОЦ ЛИДЕР Лоток перфорированный стандарт</t>
  </si>
  <si>
    <t>ЛПМ 400х80-1,2-3000-ОЦ ЛИДЕР Лоток перфорированный стандарт</t>
  </si>
  <si>
    <t>ЛПМ 400х80-1,5-3000-ОЦ ЛИДЕР Лоток перфорированный стандарт</t>
  </si>
  <si>
    <t>ЛПМ 400х100-0,7-3000-ОЦ ЛИДЕР Лоток перфорированный стандарт</t>
  </si>
  <si>
    <t>ЛПМ 400х100-1-3000-ОЦ ЛИДЕР Лоток перфорированный стандарт</t>
  </si>
  <si>
    <t>ЛПМ 400х100-1,2-3000-ОЦ ЛИДЕР Лоток перфорированный стандарт</t>
  </si>
  <si>
    <t>ЛПМ 400х100-1,5-3000-ОЦ ЛИДЕР Лоток перфорированный стандарт</t>
  </si>
  <si>
    <t>ЛПМ 400х150-0,7-3000-ОЦ ЛИДЕР Лоток перфорированный стандарт</t>
  </si>
  <si>
    <t>ЛПМ 400х150-1-3000-ОЦ ЛИДЕР Лоток перфорированный стандарт</t>
  </si>
  <si>
    <t>ЛПМ 400х150-1,2-3000-ОЦ ЛИДЕР Лоток перфорированный стандарт</t>
  </si>
  <si>
    <t>ЛПМ 400х150-1,5-3000-ОЦ ЛИДЕР Лоток перфорированный стандарт</t>
  </si>
  <si>
    <t>ЛПМ 400х200-0,7-3000-ОЦ ЛИДЕР Лоток перфорированный стандарт</t>
  </si>
  <si>
    <t>ЛПМ 400х200-1-3000-ОЦ ЛИДЕР Лоток перфорированный стандарт</t>
  </si>
  <si>
    <t>ЛПМ 400х200-1,2-3000-ОЦ ЛИДЕР Лоток перфорированный стандарт</t>
  </si>
  <si>
    <t>ЛПМ 400х200-1,5-3000-ОЦ ЛИДЕР Лоток перфорированный стандарт</t>
  </si>
  <si>
    <t>ЛПМ 500х50-1-3000-ОЦ ЛИДЕР Лоток перфорированный стандарт</t>
  </si>
  <si>
    <t>ЛПМ 500х50-1,2-3000-ОЦ ЛИДЕР Лоток перфорированный стандарт</t>
  </si>
  <si>
    <t>ЛПМ 500х50-1,5-3000-ОЦ ЛИДЕР Лоток перфорированный стандарт</t>
  </si>
  <si>
    <t>ЛПМ 500х60-1-3000-ОЦ ЛИДЕР Лоток перфорированный стандарт</t>
  </si>
  <si>
    <t>ЛПМ 500х60-1,2-3000-ОЦ ЛИДЕР Лоток перфорированный стандарт</t>
  </si>
  <si>
    <t>ЛПМ 500х60-1,5-3000-ОЦ ЛИДЕР Лоток перфорированный стандарт</t>
  </si>
  <si>
    <t>ЛПМ 500х70-1-3000-ОЦ ЛИДЕР Лоток перфорированный стандарт</t>
  </si>
  <si>
    <t>ЛПМ 500х70-1,2-3000-ОЦ ЛИДЕР Лоток перфорированный стандарт</t>
  </si>
  <si>
    <t>ЛПМ 500х70-1,5-3000-ОЦ ЛИДЕР Лоток перфорированный стандарт</t>
  </si>
  <si>
    <t>ЛПМ 500х80-1-3000-ОЦ ЛИДЕР Лоток перфорированный стандарт</t>
  </si>
  <si>
    <t>ЛПМ 500х80-1,2-3000-ОЦ ЛИДЕР Лоток перфорированный стандарт</t>
  </si>
  <si>
    <t>ЛПМ 500х80-1,5-3000-ОЦ ЛИДЕР Лоток перфорированный стандарт</t>
  </si>
  <si>
    <t>ЛПМ 500х100-1-3000-ОЦ ЛИДЕР Лоток перфорированный стандарт</t>
  </si>
  <si>
    <t>ЛПМ 500х100-1,2-3000-ОЦ ЛИДЕР Лоток перфорированный стандарт</t>
  </si>
  <si>
    <t>ЛПМ 500х100-1,5-3000-ОЦ ЛИДЕР Лоток перфорированный стандарт</t>
  </si>
  <si>
    <t>ЛПМ 500х150-1-3000-ОЦ ЛИДЕР Лоток перфорированный стандарт</t>
  </si>
  <si>
    <t>ЛПМ 500х150-1,2-3000-ОЦ ЛИДЕР Лоток перфорированный стандарт</t>
  </si>
  <si>
    <t>ЛПМ 500х150-1,5-3000-ОЦ ЛИДЕР Лоток перфорированный стандарт</t>
  </si>
  <si>
    <t>ЛПМ 500х200-1-3000-ОЦ ЛИДЕР Лоток перфорированный стандарт</t>
  </si>
  <si>
    <t>ЛПМ 500х200-1,2-3000-ОЦ ЛИДЕР Лоток перфорированный стандарт</t>
  </si>
  <si>
    <t>ЛПМ 500х200-1,5-3000-ОЦ ЛИДЕР Лоток перфорированный стандарт</t>
  </si>
  <si>
    <t>ЛПМ 600х50-1-3000-ОЦ ЛИДЕР Лоток перфорированный стандарт</t>
  </si>
  <si>
    <t>ЛПМ 600х50-1,2-3000-ОЦ ЛИДЕР Лоток перфорированный стандарт</t>
  </si>
  <si>
    <t>ЛПМ 600х50-1,5-3000-ОЦ ЛИДЕР Лоток перфорированный стандарт</t>
  </si>
  <si>
    <t>ЛПМ 600х60-1-3000-ОЦ ЛИДЕР Лоток перфорированный стандарт</t>
  </si>
  <si>
    <t>ЛПМ 600х60-1,2-3000-ОЦ ЛИДЕР Лоток перфорированный стандарт</t>
  </si>
  <si>
    <t>ЛПМ 600х60-1,5-3000-ОЦ ЛИДЕР Лоток перфорированный стандарт</t>
  </si>
  <si>
    <t>ЛПМ 600х70-1-3000-ОЦ ЛИДЕР Лоток перфорированный стандарт</t>
  </si>
  <si>
    <t>ЛПМ 600х70-1,2-3000-ОЦ ЛИДЕР Лоток перфорированный стандарт</t>
  </si>
  <si>
    <t>ЛПМ 600х70-1,5-3000-ОЦ ЛИДЕР Лоток перфорированный стандарт</t>
  </si>
  <si>
    <t>ЛПМ 600х80-1-3000-ОЦ ЛИДЕР Лоток перфорированный стандарт</t>
  </si>
  <si>
    <t>ЛПМ 600х80-1,2-3000-ОЦ ЛИДЕР Лоток перфорированный стандарт</t>
  </si>
  <si>
    <t>ЛПМ 600х80-1,5-3000-ОЦ ЛИДЕР Лоток перфорированный стандарт</t>
  </si>
  <si>
    <t>ЛПМ 600х100-1-3000-ОЦ ЛИДЕР Лоток перфорированный стандарт</t>
  </si>
  <si>
    <t>ЛПМ 600х100-1,2-3000-ОЦ ЛИДЕР Лоток перфорированный стандарт</t>
  </si>
  <si>
    <t>ЛПМ 600х100-1,5-3000-ОЦ ЛИДЕР Лоток перфорированный стандарт</t>
  </si>
  <si>
    <t>ЛПМ 600х150-1-3000-ОЦ ЛИДЕР Лоток перфорированный стандарт</t>
  </si>
  <si>
    <t>ЛПМ 600х150-1,2-3000-ОЦ ЛИДЕР Лоток перфорированный стандарт</t>
  </si>
  <si>
    <t>ЛПМ 600х150-1,5-3000-ОЦ ЛИДЕР Лоток перфорированный стандарт</t>
  </si>
  <si>
    <t>ЛПМ 600х200-1-3000-ОЦ ЛИДЕР Лоток перфорированный стандарт</t>
  </si>
  <si>
    <t>ЛПМ 600х200-1,2-3000-ОЦ ЛИДЕР Лоток перфорированный стандарт</t>
  </si>
  <si>
    <t>ЛПМ 600х200-1,5-3000-ОЦ ЛИДЕР Лоток перфорированный стандарт</t>
  </si>
  <si>
    <t>Наименование ЛМ Лотки перф. Стандарт соединение по выбору (Папа-Мама или под соединитель)</t>
  </si>
  <si>
    <t>УКПЛ</t>
  </si>
  <si>
    <t>СП-41х41х2,5</t>
  </si>
  <si>
    <t>Углы и отводы лотков замковых и стандартных</t>
  </si>
  <si>
    <t>СП-41х21х2,5</t>
  </si>
  <si>
    <t>Страт-профиль (траверса) 3000 мм 41х21х2,5</t>
  </si>
  <si>
    <t>Страт-профиль (траверса) 3000 мм 41х41х2,5</t>
  </si>
  <si>
    <t>СП2-41х21х2,5</t>
  </si>
  <si>
    <t>Двойной страт-профиль (траверса) 3000 мм 41х21х2,5</t>
  </si>
  <si>
    <t>СП2-41х41х2,5</t>
  </si>
  <si>
    <t>Двойной страт-профиль (траверса) 3000 мм 41х41х2,5</t>
  </si>
  <si>
    <t>Лотки перфорированные стандарт ЛМ</t>
  </si>
  <si>
    <t>" Цены указаны включая НДС"</t>
  </si>
  <si>
    <t>СПТ-100(вн)</t>
  </si>
  <si>
    <t>СПТ-200(вн)</t>
  </si>
  <si>
    <t>СПТ-300(вн)</t>
  </si>
  <si>
    <t>СПТ-400(вн)</t>
  </si>
  <si>
    <t>СПТ-500(вн)</t>
  </si>
  <si>
    <t>СПТ-600(вн)</t>
  </si>
  <si>
    <t>СПТ-800(вн)</t>
  </si>
  <si>
    <t>СПТ-1000(вн)</t>
  </si>
  <si>
    <t>СПТ-1200(вн)</t>
  </si>
  <si>
    <t>СПТ-1400(вн)</t>
  </si>
  <si>
    <t>СПТ-1500(вн)</t>
  </si>
  <si>
    <t>СПТ-1800(вн)</t>
  </si>
  <si>
    <t>СПТ-2000(вн)</t>
  </si>
  <si>
    <t>СПТ-2500(вн)</t>
  </si>
  <si>
    <t>СПТ-3000(вн)</t>
  </si>
  <si>
    <t xml:space="preserve">Стойки консольные профильные 35х30 толщина 1,5мм, 2,0мм  и 2,5мм (36х30)-  используются для установки консолей КПЛ и КПНЛ и применяются, как для настенного,  так и для потолочного монтажа совместно с опорой ОВ-8 "ЛИДЕР"  </t>
  </si>
  <si>
    <t>СПТ-100(вн) ЛИДЕР Стойка потолочная консольная для высоких нагрузок</t>
  </si>
  <si>
    <t>СПТ-200(вн) ЛИДЕР Стойка потолочная консольная для высоких нагрузок</t>
  </si>
  <si>
    <t>СПТ-300(вн) ЛИДЕР Стойка потолочная консольная для высоких нагрузок</t>
  </si>
  <si>
    <t>СПТ-400(вн) ЛИДЕР Стойка потолочная консольная для высоких нагрузок</t>
  </si>
  <si>
    <t>СПТ-500(вн) ЛИДЕР Стойка потолочная консольная для высоких нагрузок</t>
  </si>
  <si>
    <t>СПТ-600(вн) ЛИДЕР Стойка потолочная консольная для высоких нагрузок</t>
  </si>
  <si>
    <t>СПТ-800(вн) ЛИДЕР Стойка потолочная консольная для высоких нагрузок</t>
  </si>
  <si>
    <t>СПТ-1000(вн) ЛИДЕР Стойка потолочная консольная для высоких нагрузок</t>
  </si>
  <si>
    <t>СПТ-1200(вн) ЛИДЕР Стойка потолочная консольная для высоких нагрузок</t>
  </si>
  <si>
    <t>СПТ-1400(вн) ЛИДЕР Стойка потолочная консольная для высоких нагрузок</t>
  </si>
  <si>
    <t>СПТ-1500(вн) ЛИДЕР Стойка потолочная консольная для высоких нагрузок</t>
  </si>
  <si>
    <t>СПТ-1800(вн) ЛИДЕР Стойка потолочная консольная для высоких нагрузок</t>
  </si>
  <si>
    <t>СПТ-2000(вн) ЛИДЕР Стойка потолочная консольная для высоких нагрузок</t>
  </si>
  <si>
    <t>СПТ-2500(вн) ЛИДЕР Стойка потолочная консольная для высоких нагрузок</t>
  </si>
  <si>
    <t>СПТ-3000(вн) ЛИДЕР Стойка потолочная консольная для высоких нагрузок</t>
  </si>
  <si>
    <t>ПШв1 100х40-3,0</t>
  </si>
  <si>
    <t>ПШв1 100х40-3,0 ЛИДЕР Швеллер перфорированный по основанию</t>
  </si>
  <si>
    <t>ПШв1 35х23-2,0 ЛИДЕР Швеллер перфорированный по основанию</t>
  </si>
  <si>
    <t>ПШв1 40х30-2,0 ЛИДЕР Швеллер перфорированный по основанию</t>
  </si>
  <si>
    <t>ПШв1 40х40-3,0 ЛИДЕР Швеллер перфорированный по основанию</t>
  </si>
  <si>
    <t>ПШв1 45х30-3,0 ЛИДЕР Швеллер перфорированный по основанию</t>
  </si>
  <si>
    <t>ПШв1 50х50-2,0 ЛИДЕР Швеллер перфорированный по основанию</t>
  </si>
  <si>
    <t>ПШв1 50х50-3,0 ЛИДЕР Швеллер перфорированный по основанию</t>
  </si>
  <si>
    <t>ПШв1 60х30-2,0 ЛИДЕР Швеллер перфорированный по основанию</t>
  </si>
  <si>
    <t>ПШв1 60х30-3,0 ЛИДЕР Швеллер перфорированный по основанию</t>
  </si>
  <si>
    <t>ПШв1 60х30-4,0 ЛИДЕР Швеллер перфорированный по основанию (Сендзимир не возможен)</t>
  </si>
  <si>
    <t>ПШв1 60х32-2,0 ЛИДЕР Швеллер перфорированный по основанию</t>
  </si>
  <si>
    <t>ПШв1 60х32-3,0 ЛИДЕР Швеллер перфорированный по основанию</t>
  </si>
  <si>
    <t>ПШв1 60х32-4,0 ЛИДЕР Швеллер перфорированный по основанию (Сендзимир не возможен)</t>
  </si>
  <si>
    <t>ПШв1 80х40-2,0 ЛИДЕР Швеллер перфорированный по основанию</t>
  </si>
  <si>
    <t>ПШв1 80х40-3,0 ЛИДЕР Швеллер перфорированный по основанию</t>
  </si>
  <si>
    <t>ПШв1 80х40-4,0 ЛИДЕР Швеллер перфорированный по основанию (Сендзимир не возможен)</t>
  </si>
  <si>
    <t>ПШв1 100х40-4,0 ЛИДЕР Швеллер перфорированный по основанию (Сендзимир не возможен)</t>
  </si>
  <si>
    <t>ПШв1 100х50-2,0 ЛИДЕР Швеллер перфорированный по основанию</t>
  </si>
  <si>
    <t>ПШв1 100х50-3,0 ЛИДЕР Швеллер перфорированный по основанию</t>
  </si>
  <si>
    <t>ПШв1 100х50-4,0 ЛИДЕР Швеллер перфорированный по основанию (Сендзимир не возможен)</t>
  </si>
  <si>
    <t>ПЗ2 32х40х32-2,0 ЛИДЕР Z-профиль  ( К241ц)</t>
  </si>
  <si>
    <t>ПЗ2 32х40х32-3,0 ЛИДЕР Z-профиль</t>
  </si>
  <si>
    <t>ПЗ2 30х50х30-2,0 ЛИДЕР Z-профиль</t>
  </si>
  <si>
    <t>ПЗ2 30х50х30-3,0 ЛИДЕР Z-профиль</t>
  </si>
  <si>
    <t>ПЗ2 60х40х40-2,0 ЛИДЕР Z-профиль</t>
  </si>
  <si>
    <t>ПЗ2 60х40х40-3,0 ЛИДЕР Z-профиль</t>
  </si>
  <si>
    <t xml:space="preserve">ПЗ2 32х40х32-2,0 </t>
  </si>
  <si>
    <t>ПЗ2 32х40х32-3,0</t>
  </si>
  <si>
    <t xml:space="preserve">ПЗ2 30х50х30-2,0 </t>
  </si>
  <si>
    <t>ПЗ2 30х50х30-3,0</t>
  </si>
  <si>
    <t>ПЗ2 60х40х40-3,0</t>
  </si>
  <si>
    <t xml:space="preserve">ПП 30-2,0 </t>
  </si>
  <si>
    <t xml:space="preserve">ПП 30-3,0 </t>
  </si>
  <si>
    <t xml:space="preserve">ПП 40-2,0 </t>
  </si>
  <si>
    <t xml:space="preserve">ПП 40-3,0 </t>
  </si>
  <si>
    <t>ПП 30-2,0 Полоса ЛИДЕР</t>
  </si>
  <si>
    <t>ПП 30-3,0 Полоса ЛИДЕР</t>
  </si>
  <si>
    <t>ПП 40-2,0 Полоса ЛИДЕР</t>
  </si>
  <si>
    <t>ПП 40-3,0 Полоса ЛИДЕР</t>
  </si>
  <si>
    <t>ПШв1 35х23-2,0</t>
  </si>
  <si>
    <t>ПШв1 40х30-2,0</t>
  </si>
  <si>
    <t>ПШв1 40х40-2,0</t>
  </si>
  <si>
    <t>ПШв1 100х50-2,0</t>
  </si>
  <si>
    <t>ПШв1 40х40-3,0</t>
  </si>
  <si>
    <t>ПШв1 45х30-2,0</t>
  </si>
  <si>
    <t>ПШв1 45х30-3,0</t>
  </si>
  <si>
    <t>ПШв1 50х50-2,0</t>
  </si>
  <si>
    <t>ПШв1 50х50-3,0</t>
  </si>
  <si>
    <t>ПШв1 60х30-2,0</t>
  </si>
  <si>
    <t>ПШв1 60х30-2,5</t>
  </si>
  <si>
    <t>ПШв1 60х30-3,0</t>
  </si>
  <si>
    <t>ПШв1 60х32-2,0</t>
  </si>
  <si>
    <t>ПШв1 60х32-2,5</t>
  </si>
  <si>
    <t>ПШв1 60х32-3,0</t>
  </si>
  <si>
    <t>ПШв1 80х40-2,0</t>
  </si>
  <si>
    <t>ПШв1 80х40-2,5</t>
  </si>
  <si>
    <t>ПШв1 80х40-3,0</t>
  </si>
  <si>
    <t>ПШв1 100х40-2,0</t>
  </si>
  <si>
    <t>ПШв1 100х40-2,5</t>
  </si>
  <si>
    <t>ПШв1 100х50-2,5</t>
  </si>
  <si>
    <t>ПШв1 100х50-3,0</t>
  </si>
  <si>
    <t>ПЛ-С 40х20х2000х2,0</t>
  </si>
  <si>
    <t>ПЛ-С 40х30х3000х2,0</t>
  </si>
  <si>
    <t>ПЗ2 60х40х40-2,0</t>
  </si>
  <si>
    <t>ПШв1 40х40-2,0 ЛИДЕР Швеллер перфорированный по основанию</t>
  </si>
  <si>
    <t>ПШв1 45х30-2,0 ЛИДЕР Швеллер перфорированный по основанию</t>
  </si>
  <si>
    <t>ПШв1 45х30-4,0 ЛИДЕР Швеллер перфорированный по основанию (Сендзимир не возможен)</t>
  </si>
  <si>
    <t>ПШв1 50х50-4,0 ЛИДЕР Швеллер перфорированный по основанию (Сендзимир не возможен)</t>
  </si>
  <si>
    <t>ПШв1 100х40-2,0 ЛИДЕР Швеллер перфорированный по основанию</t>
  </si>
  <si>
    <t>ПШв1 40х40-4,0 ЛИДЕР Швеллер перфорированный по основанию (Сендзимир не возможен)</t>
  </si>
  <si>
    <t>ПШв1 45х30-4,0</t>
  </si>
  <si>
    <t>ПШв1 60х30-4,0</t>
  </si>
  <si>
    <t>ПШв1 60х32-4,0</t>
  </si>
  <si>
    <t>ПШв1 80х40-4,0</t>
  </si>
  <si>
    <t>ПШв1 100х40-4,0</t>
  </si>
  <si>
    <t>ПШв1 100х50-4,0</t>
  </si>
  <si>
    <t>ПШв1 50х50-4,0</t>
  </si>
  <si>
    <t>ПШв1 50х30-1,5</t>
  </si>
  <si>
    <t>ПШв1 50х30-1,5 ЛИДЕР Швеллер перфорированный по основанию</t>
  </si>
  <si>
    <t>ПШв1 50х30-2,0</t>
  </si>
  <si>
    <t>ПШв1 50х30-2,0 ЛИДЕР Швеллер перфорированный по основанию</t>
  </si>
  <si>
    <t>ПШв1 50х30-2,5 ЛИДЕР Швеллер перфорированный по основанию</t>
  </si>
  <si>
    <t>ПШв1 50х30-3,0</t>
  </si>
  <si>
    <t>ПШв1 50х30-3,0 ЛИДЕР Швеллер перфорированный по основанию</t>
  </si>
  <si>
    <t>ПШв1 50х30-4,0</t>
  </si>
  <si>
    <t>ПШв1 50х30-4,0 ЛИДЕР Швеллер перфорированный по основанию (Сендзимир не возможен)</t>
  </si>
  <si>
    <t>ПЛ-L2 30х30-2,0</t>
  </si>
  <si>
    <t>ПЛ-L2 30х30-2,5</t>
  </si>
  <si>
    <t>ПЛ-L2 30х30-1,5</t>
  </si>
  <si>
    <t>ПЛ-L2 30х30-1,5  ЛИДЕР по двум полкам</t>
  </si>
  <si>
    <t>ПЛ-L2 30х30-2,0  ЛИДЕР по двум полкам</t>
  </si>
  <si>
    <t>ПЛ-L2 30х30-2,5  ЛИДЕР по двум полкам</t>
  </si>
  <si>
    <t xml:space="preserve">ПШВ3 30х20-1,5 </t>
  </si>
  <si>
    <t>ПШВ3 30х20-2,0</t>
  </si>
  <si>
    <t xml:space="preserve">ПШВ3 30х20-2,5 </t>
  </si>
  <si>
    <t>ПШВ3 35х23-1,5</t>
  </si>
  <si>
    <t>ПШВ3 35х23-2,0</t>
  </si>
  <si>
    <t xml:space="preserve">ПШВ3 30х30-1,5 </t>
  </si>
  <si>
    <t>ПШВ3 30х30-2,0</t>
  </si>
  <si>
    <t xml:space="preserve">ПШВ3 30х30-2,5 </t>
  </si>
  <si>
    <t>ПШВ3 40х30-1,5</t>
  </si>
  <si>
    <t>ПШВ3 40х30-2,0</t>
  </si>
  <si>
    <t>ПШВ3 40х30-2,5</t>
  </si>
  <si>
    <t>ПШВ3 40х30-3,0</t>
  </si>
  <si>
    <t>ПШВ3 40х40-1,5</t>
  </si>
  <si>
    <t>ПШВ3 40х40-2,0</t>
  </si>
  <si>
    <t>ПШВ3 40х40-3,0</t>
  </si>
  <si>
    <t>ПШВ3 45х30-1,5</t>
  </si>
  <si>
    <t>ПШВ3 45х30-2,0</t>
  </si>
  <si>
    <t>ПШВ3 45х30-3,0</t>
  </si>
  <si>
    <t>ПШВ3 50х30-1,5</t>
  </si>
  <si>
    <t>ПШВ3 50х30-2,0</t>
  </si>
  <si>
    <t>ПШВ3 50х50-1,5</t>
  </si>
  <si>
    <t>ПШВ3 50х50-2,0</t>
  </si>
  <si>
    <t>ПШВ3 50х50-3,0</t>
  </si>
  <si>
    <t>ПШВ3 50х50-4,0</t>
  </si>
  <si>
    <t>ПШВ3 60х30-1,5</t>
  </si>
  <si>
    <t>ПШВ3 60х30-2,0</t>
  </si>
  <si>
    <t>ПШВ3 60х30-2,5</t>
  </si>
  <si>
    <t>ПШВ3 60х30-3,0</t>
  </si>
  <si>
    <t>ПШВ3 60х32-1,5</t>
  </si>
  <si>
    <t>ПШВ3 60х32-2,0</t>
  </si>
  <si>
    <t>ПШВ3 60х32-2,5</t>
  </si>
  <si>
    <t>ПШВ3 60х32-3,0</t>
  </si>
  <si>
    <t>ПШВ3 80х40-1,5</t>
  </si>
  <si>
    <t>ПШВ3 80х40-2,0</t>
  </si>
  <si>
    <t>ПШВ3 80х40-2,5</t>
  </si>
  <si>
    <t>ПШВ3 80х40-3,0</t>
  </si>
  <si>
    <t>ПШВ3 100х40-1,5</t>
  </si>
  <si>
    <t>ПШВ3 100х40-2,0</t>
  </si>
  <si>
    <t>ПШВ3 100х40-2,5</t>
  </si>
  <si>
    <t>ПШВ3 100х40-3,0</t>
  </si>
  <si>
    <t>ПШВ3 100х50-1,5</t>
  </si>
  <si>
    <t>ПШВ3 100х50-2,0</t>
  </si>
  <si>
    <t>ПШВ3 100х50-2,5</t>
  </si>
  <si>
    <t>ПШВ3 100х50-3,0</t>
  </si>
  <si>
    <t>ПШВ3 100х50-4,0</t>
  </si>
  <si>
    <t>Профили - П образные ШВ, ПШВ1-по одной полке</t>
  </si>
  <si>
    <t>ПШВ3 56х40-1,5</t>
  </si>
  <si>
    <t>ПШВ3 56х40-2,0</t>
  </si>
  <si>
    <t>ПШВ3 56х40-2,5</t>
  </si>
  <si>
    <t>ПШВ3 56х40-3,0</t>
  </si>
  <si>
    <t>Профили - П образные  ПШВ3 , ПШВ2 по трем и двум полкам.</t>
  </si>
  <si>
    <t>УКПЛ ЛИДЕР Унитарный кронштейн потолочный (для СПТ и СНП)</t>
  </si>
  <si>
    <t>УКПУ</t>
  </si>
  <si>
    <t>УКПУ ЛИДЕР Унитарный кронштейн потолочный (для стоек 56х40)</t>
  </si>
  <si>
    <t xml:space="preserve">ОВ7 150 </t>
  </si>
  <si>
    <t>ОВ10 150  ЛИДЕР Опора вертикальная 150мм ( опора для СПТ 35х30) 
(возможно исполнение для стоек из профиля любого размера)</t>
  </si>
  <si>
    <t>ОВ9 150  ЛИДЕР Опора вертикальная 150мм ( опора для СПТ 35х30)
(возможно исполнение для стоек из профиля любого размера)</t>
  </si>
  <si>
    <t>ОВ7 150  ЛИДЕР Опора вертикальная 150мм ( опора 35х30 возможно исполнение для стоек из профиля любого размера)</t>
  </si>
  <si>
    <t>ОВ8 150  ЛИДЕР Опора вертикальная 150мм ( опора для СПТ 35х30 и СНП 45х30) (возможно исполнение для стоек из профиля любого размера)</t>
  </si>
  <si>
    <t xml:space="preserve">ОВ6 150 </t>
  </si>
  <si>
    <t>ОВ6 150  ЛИДЕР Опора вертикальная 150мм ( опора для профиля 56х40) возможно исполнение для стоек из профиля любого размера)</t>
  </si>
  <si>
    <t>ННД-100</t>
  </si>
  <si>
    <t>ННД-200</t>
  </si>
  <si>
    <t>ННД-150</t>
  </si>
  <si>
    <t>ННД-300</t>
  </si>
  <si>
    <t>ННД-400</t>
  </si>
  <si>
    <t>ННД-500</t>
  </si>
  <si>
    <t>ННД-600</t>
  </si>
  <si>
    <t>МПП ЛИДЕР Монтажная плата прямая</t>
  </si>
  <si>
    <t>ННД-100 ЛИДЕР Напольно-настенный держатель</t>
  </si>
  <si>
    <t>ННД-150 ЛИДЕР Напольно-настенный держатель</t>
  </si>
  <si>
    <t>ННД-200 ЛИДЕР Напольно-настенный держатель</t>
  </si>
  <si>
    <t>ННД-300 ЛИДЕР Напольно-настенный держатель</t>
  </si>
  <si>
    <t>ННД-400 ЛИДЕР Напольно-настенный держатель</t>
  </si>
  <si>
    <t>ННД-500 ЛИДЕР Напольно-настенный держатель</t>
  </si>
  <si>
    <t>ННД-600 ЛИДЕР Напольно-настенный держатель</t>
  </si>
  <si>
    <t>7. Толщины сталей, которые мы используем при производстве изделий: 0,5 / 0,55 / 0,7 / 0,8 / 0,9 / 1,0 / 1,2 / 1,5 / 2,0 / 3,0/ 3,5/ 4,0/ 5,0</t>
  </si>
  <si>
    <t xml:space="preserve">1. Кабельные лотки серий НЛ, НЛЗ, ЛМ, ЛМЗ, ЛПМ, ЛПМЗ любой длины до 3000мм </t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</si>
  <si>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Продольно-поперечная резка стали</t>
    </r>
    <r>
      <rPr>
        <sz val="10"/>
        <color indexed="18"/>
        <rFont val="Arial"/>
        <family val="2"/>
        <charset val="204"/>
      </rPr>
      <t>: режем в лист, штрипс, карточки и отмотки оцинкованную и холоднокатаную сталь толщиной от 0,4 до 3,5 мм. Режем собственное сырье и давальческое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</si>
  <si>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Гибка стали</t>
    </r>
    <r>
      <rPr>
        <sz val="10"/>
        <color indexed="18"/>
        <rFont val="Arial"/>
        <family val="2"/>
        <charset val="204"/>
      </rPr>
      <t>: гнём оцинкованную, холоднокатаную и нержавеющую сталь, а также медь и алюминий толщиной от 0,5 до 5 мм и выше. Максимальная длина заготовки – 3 м.  Наши гибочные технологии позволяют изготовить в день более 1000 изделий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</si>
  <si>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Перемотка рулонов</t>
    </r>
    <r>
      <rPr>
        <sz val="10"/>
        <color indexed="18"/>
        <rFont val="Arial"/>
        <family val="2"/>
        <charset val="204"/>
      </rPr>
      <t xml:space="preserve"> оцинкованной и х/к стали 0,5-3,5 мм шириной 1000, 1250 и 1500 мм в размер и вес заказчика. Также возможно изготовление рулонов с нестандартным диаметром (внешним и внутренним)</t>
    </r>
  </si>
  <si>
    <r>
      <t>·</t>
    </r>
    <r>
      <rPr>
        <sz val="7"/>
        <color indexed="18"/>
        <rFont val="Times New Roman"/>
        <family val="1"/>
        <charset val="204"/>
      </rPr>
      <t xml:space="preserve">         </t>
    </r>
    <r>
      <rPr>
        <b/>
        <sz val="10"/>
        <color indexed="18"/>
        <rFont val="Arial"/>
        <family val="2"/>
        <charset val="204"/>
      </rPr>
      <t>Перфорирование стали</t>
    </r>
    <r>
      <rPr>
        <sz val="10"/>
        <color indexed="18"/>
        <rFont val="Arial"/>
        <family val="2"/>
        <charset val="204"/>
      </rPr>
      <t>: нанесение перфорации (как стандартной, так и изготовленной по чертежам или эскизам клиента) на листовую сталь 0,5-4,0 мм</t>
    </r>
  </si>
  <si>
    <t>ПЛ-С 80х70х3000х3,0</t>
  </si>
  <si>
    <t>СНП-150 ЛИДЕР Стойка настенно-потолочная 150мм</t>
  </si>
  <si>
    <t>КВ3 300 ЛИДЕР Консоль вертикальная 300мм</t>
  </si>
  <si>
    <t>ПШв1 40х40-2,5</t>
  </si>
  <si>
    <t>ПШВ3 40х40-2,5</t>
  </si>
  <si>
    <t>ПШВ3 30х20-1,5 ЛИДЕР Швеллер перфорированный по трем сторонам</t>
  </si>
  <si>
    <t>ПШВ3 30х20-2,0 ЛИДЕР Швеллер перфорированный по трем сторонам</t>
  </si>
  <si>
    <t>ПШВ3 30х20-2,5 ЛИДЕР Швеллер перфорированный по трем сторонам</t>
  </si>
  <si>
    <t>ПШВ3 35х23-1,5 ЛИДЕР Швеллер перфорированный по трем сторонам</t>
  </si>
  <si>
    <t>ПШВ3 35х23-2,0 ЛИДЕР Швеллер перфорированный по трем сторонам</t>
  </si>
  <si>
    <t>ПШВ3 30х30-1,5 ЛИДЕР Швеллер перфорированный по трем сторонам</t>
  </si>
  <si>
    <t>ПШВ3 30х30-2,0 ЛИДЕР Швеллер перфорированный по трем сторонам</t>
  </si>
  <si>
    <t>ПШВ3 30х30-2,5 ЛИДЕР Швеллер перфорированный по трем сторонам</t>
  </si>
  <si>
    <t>ПШВ3 40х30-1,5 ЛИДЕР Швеллер перфорированный по трем сторонам</t>
  </si>
  <si>
    <t>ПШВ3 40х30-2,0 ЛИДЕР Швеллер перфорированный по трем сторонам</t>
  </si>
  <si>
    <t>ПШВ3 40х30-2,5 ЛИДЕР Швеллер перфорированный по трем сторонам</t>
  </si>
  <si>
    <t>ПШВ3 40х30-3,0 ЛИДЕР Швеллер перфорированный по трем сторонам</t>
  </si>
  <si>
    <t>ПШВ3 40х40-1,5 ЛИДЕР Швеллер перфорированный по трем сторонам</t>
  </si>
  <si>
    <t>ПШВ3 40х40-2,0 ЛИДЕР Швеллер перфорированный по трем сторонам</t>
  </si>
  <si>
    <t>ПШВ3 40х40-2,5 ЛИДЕР Швеллер перфорированный по трем сторонам</t>
  </si>
  <si>
    <t>ПШВ3 40х40-3,0 ЛИДЕР Швеллер перфорированный по трем сторонам</t>
  </si>
  <si>
    <t>ПШВ3 45х30-1,5 ЛИДЕР Швеллер перфорированный по трем сторонам</t>
  </si>
  <si>
    <t>ПШВ3 45х30-2,0 ЛИДЕР Швеллер перфорированный по трем сторонам</t>
  </si>
  <si>
    <t>ПШВ3 45х30-2,5 ЛИДЕР Швеллер перфорированный по трем сторонам</t>
  </si>
  <si>
    <t>ПШВ3 45х30-3,0 ЛИДЕР Швеллер перфорированный по трем сторонам</t>
  </si>
  <si>
    <t>ПШВ3 50х30-1,5 ЛИДЕР Швеллер перфорированный по трем сторонам</t>
  </si>
  <si>
    <t>ПШВ3 50х30-2,0 ЛИДЕР Швеллер перфорированный по трем сторонам</t>
  </si>
  <si>
    <t>ПШВ3 50х30-2,5 ЛИДЕР Швеллер перфорированный по трем сторонам</t>
  </si>
  <si>
    <t>ПШВ3 50х50-1,5 ЛИДЕР Швеллер перфорированный по трем сторонам</t>
  </si>
  <si>
    <t>ПШВ3 50х50-2,0 ЛИДЕР Швеллер перфорированный по трем сторонам</t>
  </si>
  <si>
    <t>ПШВ3 50х50-2,5 ЛИДЕР Швеллер перфорированный по трем сторонам</t>
  </si>
  <si>
    <t>ПШВ3 50х50-3,0 ЛИДЕР Швеллер перфорированный по трем сторонам</t>
  </si>
  <si>
    <t>ПШВ3 50х50-4,0 ЛИДЕР Швеллер перфорированный по трем сторонам (Сендзимир не возможен)</t>
  </si>
  <si>
    <t>ПШВ3 56х40-1,5 ЛИДЕР Швеллер перфорированный по трем сторонам</t>
  </si>
  <si>
    <t>ПШВ3 56х40-2,0 ЛИДЕР Швеллер перфорированный по трем сторонам</t>
  </si>
  <si>
    <t>ПШВ3 56х40-2,5 ЛИДЕР Швеллер перфорированный по трем сторонам</t>
  </si>
  <si>
    <t>ПШВ3 56х40-3,0 ЛИДЕР Швеллер перфорированный по трем сторонам</t>
  </si>
  <si>
    <t>ПШВ3 60х30-1,5 ЛИДЕР Швеллер перфорированный по трем сторонам</t>
  </si>
  <si>
    <t>ПШВ3 60х30-2,0 ЛИДЕР Швеллер перфорированный по трем сторонам</t>
  </si>
  <si>
    <t>ПШВ3 60х30-2,5 ЛИДЕР Швеллер перфорированный по трем сторонам</t>
  </si>
  <si>
    <t>ПШВ3 60х30-3,0 ЛИДЕР Швеллер перфорированный по трем сторонам</t>
  </si>
  <si>
    <t>ПШВ3 60х32-1,5 ЛИДЕР Швеллер перфорированный по трем сторонам</t>
  </si>
  <si>
    <t>ПШВ3 60х32-2,0 ЛИДЕР Швеллер перфорированный по трем сторонам</t>
  </si>
  <si>
    <t>ПШВ3 60х32-2,5 ЛИДЕР Швеллер перфорированный по трем сторонам</t>
  </si>
  <si>
    <t>ПШВ3 60х32-3,0 ЛИДЕР Швеллер перфорированный по трем сторонам</t>
  </si>
  <si>
    <t>ПШВ3 80х40-1,5 ЛИДЕР Швеллер перфорированный по трем сторонам</t>
  </si>
  <si>
    <t>ПШВ3 80х40-2,0 ЛИДЕР Швеллер перфорированный по трем сторонам</t>
  </si>
  <si>
    <t>ПШВ3 80х40-2,5 ЛИДЕР Швеллер перфорированный по трем сторонам</t>
  </si>
  <si>
    <t>ПШВ3 80х40-3,0 ЛИДЕР Швеллер перфорированный по трем сторонам</t>
  </si>
  <si>
    <t>ПШВ3 100х40-1,5 ЛИДЕР Швеллер перфорированный по трем сторонам</t>
  </si>
  <si>
    <t>ПШВ3 100х40-2,0 ЛИДЕР Швеллер перфорированный по трем сторонам</t>
  </si>
  <si>
    <t>ПШВ3 100х40-2,5 ЛИДЕР Швеллер перфорированный по трем сторонам</t>
  </si>
  <si>
    <t>ПШВ3 100х40-3,0 ЛИДЕР Швеллер перфорированный по трем сторонам</t>
  </si>
  <si>
    <t>ПШВ3 100х50-1,5 ЛИДЕР Швеллер перфорированный по трем сторонам</t>
  </si>
  <si>
    <t>ПШВ3 100х50-2,0 ЛИДЕР Швеллер перфорированный по трем сторонам</t>
  </si>
  <si>
    <t>ПШВ3 100х50-2,5 ЛИДЕР Швеллер перфорированный по трем сторонам</t>
  </si>
  <si>
    <t>ПШВ3 100х50-3,0 ЛИДЕР Швеллер перфорированный по трем сторонам</t>
  </si>
  <si>
    <t>ПШВ3 100х50-4,0 ЛИДЕР Швеллер перфорированный по трем сторонам (Сендзимир не возможен)</t>
  </si>
  <si>
    <t>ПШВ3 50х33-3,0</t>
  </si>
  <si>
    <t>ПШВ3 50х33-3,0 ЛИДЕР Швеллер перфорированный по трем сторонам</t>
  </si>
  <si>
    <t>ПШв1 45х40-4,0</t>
  </si>
  <si>
    <t>ПШВ3 45х45-4,0</t>
  </si>
  <si>
    <t>ПШВ3 50х45-4,0</t>
  </si>
  <si>
    <t>ПШВ3 45х45-4,0 ЛИДЕР Швеллер перфорированный по трем сторонам (Сендзимир не возможен)</t>
  </si>
  <si>
    <t>ПШВ3 50х45-4,0 ЛИДЕР Швеллер перфорированный по трем сторонам (Сендзимир не возможен)</t>
  </si>
  <si>
    <t>ПШВ3 56х45-4,0</t>
  </si>
  <si>
    <t>ПШВ3 56х45-4,0 ЛИДЕР Швеллер перфорированный по трем сторонам (Сендзимир не возможен)</t>
  </si>
  <si>
    <t>ПШВ3 80х45-4,0</t>
  </si>
  <si>
    <t>ПШВ3 80х45-4,0 ЛИДЕР Швеллер перфорированный по трем сторонам (Сендзимир не возможен)</t>
  </si>
  <si>
    <t xml:space="preserve">СПСУ(ВН) 300 </t>
  </si>
  <si>
    <t xml:space="preserve">СПСУ(ВН) 400 </t>
  </si>
  <si>
    <t xml:space="preserve">СПСУ(ВН) 500 </t>
  </si>
  <si>
    <t xml:space="preserve">СПСУ(ВН) 600 </t>
  </si>
  <si>
    <t xml:space="preserve">СПСУ(ВН) 800 </t>
  </si>
  <si>
    <t xml:space="preserve">СПСУ(ВН) 1000 </t>
  </si>
  <si>
    <t xml:space="preserve">СПСУ(ВН) 1200 </t>
  </si>
  <si>
    <t xml:space="preserve">СПСУ(ВН) 1500 </t>
  </si>
  <si>
    <t xml:space="preserve">СПСУ(ВН) 1800 </t>
  </si>
  <si>
    <t xml:space="preserve">СПСУ(ВН) 2000 </t>
  </si>
  <si>
    <t xml:space="preserve">СПСУ(ВН) 2200 </t>
  </si>
  <si>
    <t xml:space="preserve">СПСУ(ВН) 2500 </t>
  </si>
  <si>
    <t xml:space="preserve">СПСУ(ВН) 3000 </t>
  </si>
  <si>
    <t>СПСУ(ВН) 300 ЛИДЕР Стойка потолочная сварная с увелич.опорой ( высокие нагрузки) 400мм</t>
  </si>
  <si>
    <t>СПСУ(ВН) 400 ЛИДЕР Стойка потолочная сварная с увелич.опорой ( высокие нагрузки) 400мм</t>
  </si>
  <si>
    <t>СПСУ(ВН) 500 ЛИДЕР Стойка потолочная сварная с увелич.опорой ( высокие нагрузки) 500мм</t>
  </si>
  <si>
    <t>СПСУ(ВН) 600 ЛИДЕР Стойка потолочная сварная с увелич.опорой ( высокие нагрузки) 600мм</t>
  </si>
  <si>
    <t>СПСУ(ВН) 800 ЛИДЕР Стойка потолочная сварная с увелич.опорой ( высокие нагрузки) 800мм</t>
  </si>
  <si>
    <t>СПСУ(ВН) 1000 ЛИДЕР Стойка потолочная сварная с увелич.опорой ( высокие нагрузки) 1000мм</t>
  </si>
  <si>
    <t>СПСУ(ВН) 1200 ЛИДЕР Стойка потолочная сварная с увелич.опорой ( высокие нагрузки) 1200мм</t>
  </si>
  <si>
    <t>СПСУ(ВН) 1500 ЛИДЕР Стойка потолочная сварная с увелич.опорой ( высокие нагрузки) 1500мм</t>
  </si>
  <si>
    <t>СПСУ(ВН) 1800 ЛИДЕР Стойка потолочная сварная с увелич.опорой ( высокие нагрузки) 1800мм</t>
  </si>
  <si>
    <t>СПСУ(ВН) 2000 ЛИДЕР Стойка потолочная сварная с увелич.опорой ( высокие нагрузки) 2000мм</t>
  </si>
  <si>
    <t>СПСУ(ВН) 2200 ЛИДЕР Стойка потолочная сварная с увелич.опорой ( высокие нагрузки) 2200мм</t>
  </si>
  <si>
    <t>СПСУ(ВН) 2500 ЛИДЕР Стойка потолочная сварная с увелич.опорой ( высокие нагрузки) 2500мм</t>
  </si>
  <si>
    <t>СПСУ(ВН) 3000 ЛИДЕР Стойка потолочная сварная с увелич.опорой ( высокие нагрузки) 2500мм</t>
  </si>
  <si>
    <t xml:space="preserve">СПСУ2 (ВН) 300 </t>
  </si>
  <si>
    <t>СПСУ2 (ВН) 300 ЛИДЕР Стойка двойная потолочная сварная с увелич.опорой ( высокие нагрузки) 400мм</t>
  </si>
  <si>
    <t xml:space="preserve">СПСУ2 (ВН) 400 </t>
  </si>
  <si>
    <t>СПСУ2 (ВН) 400 ЛИДЕР Стойка двойная потолочная сварная с увелич.опорой ( высокие нагрузки) 400мм</t>
  </si>
  <si>
    <t xml:space="preserve">СПСУ2 (ВН) 500 </t>
  </si>
  <si>
    <t>СПСУ2 (ВН) 500 ЛИДЕР Стойка двойная потолочная сварная с увелич.опорой ( высокие нагрузки) 500мм</t>
  </si>
  <si>
    <t xml:space="preserve">СПСУ2 (ВН) 600 </t>
  </si>
  <si>
    <t>СПСУ2 (ВН) 600 ЛИДЕР Стойка двойная потолочная сварная с увелич.опорой ( высокие нагрузки) 600мм</t>
  </si>
  <si>
    <t xml:space="preserve">СПСУ2 (ВН) 800 </t>
  </si>
  <si>
    <t>СПСУ2 (ВН) 800 ЛИДЕР Стойка двойная потолочная сварная с увелич.опорой ( высокие нагрузки) 800мм</t>
  </si>
  <si>
    <t xml:space="preserve">СПСУ2 (ВН) 1000 </t>
  </si>
  <si>
    <t>СПСУ2 (ВН) 1000 ЛИДЕР Стойка двойная потолочная сварная с увелич.опорой ( высокие нагрузки) 1000мм</t>
  </si>
  <si>
    <t xml:space="preserve">СПСУ2 (ВН) 1200 </t>
  </si>
  <si>
    <t>СПСУ2 (ВН) 1200 ЛИДЕР Стойка двойная потолочная сварная с увелич.опорой ( высокие нагрузки) 1200мм</t>
  </si>
  <si>
    <t xml:space="preserve">СПСУ2 (ВН) 1500 </t>
  </si>
  <si>
    <t>СПСУ2 (ВН) 1500 ЛИДЕР Стойка двойная потолочная сварная с увелич.опорой ( высокие нагрузки) 1500мм</t>
  </si>
  <si>
    <t xml:space="preserve">СПСУ2 (ВН) 1800 </t>
  </si>
  <si>
    <t>СПСУ2 (ВН) 1800 ЛИДЕР Стойка двойная потолочная сварная с увелич.опорой ( высокие нагрузки) 1800мм</t>
  </si>
  <si>
    <t xml:space="preserve">СПСУ2 (ВН) 2000 </t>
  </si>
  <si>
    <t>СПСУ2 (ВН) 2000 ЛИДЕР Стойка двойная потолочная сварная с увелич.опорой ( высокие нагрузки) 2000мм</t>
  </si>
  <si>
    <t xml:space="preserve">СПСУ2 (ВН) 2200 </t>
  </si>
  <si>
    <t>СПСУ2 (ВН) 2200 ЛИДЕР Стойка двойная потолочная сварная с увелич.опорой ( высокие нагрузки) 2200мм</t>
  </si>
  <si>
    <t xml:space="preserve">СПСУ2 (ВН) 2500 </t>
  </si>
  <si>
    <t>СПСУ2 (ВН) 2500 ЛИДЕР Стойка двойная потолочная сварная с увелич.опорой ( высокие нагрузки) 2500мм</t>
  </si>
  <si>
    <t xml:space="preserve">СПСУ2 (ВН) 3000 </t>
  </si>
  <si>
    <t>СПСУ2 (ВН) 3000 ЛИДЕР Стойка двойная потолочная сварная с увелич.опорой ( высокие нагрузки) 2500мм</t>
  </si>
  <si>
    <t xml:space="preserve">Уточняйте номенклатуру профилей и страт, возможно изготовление и  других  размеров не представленных в прайсе. Например Страт профиль 30х30*2,5мм или 60х50-3,0мм или 80х40х4,0мм с  и так далее.
</t>
  </si>
  <si>
    <t xml:space="preserve">Стойки </t>
  </si>
  <si>
    <t>Уточняйте номенклатуру стоек, возможно изготовление и  других  размеров не представленных в прайсе. (например стойки с профилем 60х32 или 50х46).</t>
  </si>
  <si>
    <t xml:space="preserve">Уточняйте номенклатуру профилей, возможно изготовление и  других  размеров не представленных в прайсе. (например профиля 40х30х40 где основание 30мм, или 60х40х60  где основание тоже меньше бортов. </t>
  </si>
  <si>
    <t>Страт-профиль (траверса) 3000 мм 41х41х1,2</t>
  </si>
  <si>
    <t>СПТб-3000(СН)</t>
  </si>
  <si>
    <t>СПТб-3000(СН) ЛИДЕР Стойка безвинтовая</t>
  </si>
  <si>
    <t>СПТб-300(СН)</t>
  </si>
  <si>
    <t>СПТб-400(СН)</t>
  </si>
  <si>
    <t>СПТб-400(СН) ЛИДЕР Стойка безвинтовая</t>
  </si>
  <si>
    <t>СПТб-500(СН)</t>
  </si>
  <si>
    <t>СПТб-500(СН) ЛИДЕР Стойка безвинтовая</t>
  </si>
  <si>
    <t>СПТб-1000(СН) ЛИДЕР Стойка безвинтовая</t>
  </si>
  <si>
    <t>СПТб-1000(СН)</t>
  </si>
  <si>
    <t>СПТб-2000(СН)</t>
  </si>
  <si>
    <t>СПТб-1500(СН)</t>
  </si>
  <si>
    <t>СПТб-1500(СН) ЛИДЕР Стойка безвинтовая</t>
  </si>
  <si>
    <t>СПТб-2000(СН) ЛИДЕР Стойка безвинтовая</t>
  </si>
  <si>
    <t>СПТб-300(СН) ЛИДЕР Стойка безвинтовая</t>
  </si>
  <si>
    <t>СП-42х42х3,0</t>
  </si>
  <si>
    <t>Страт-профиль (траверса) 3000 мм 42х42х3,0</t>
  </si>
  <si>
    <t>СП-52х42х4,0</t>
  </si>
  <si>
    <t xml:space="preserve">Страт-профиль (траверса) 3000 мм 52х42х4,0 </t>
  </si>
  <si>
    <t>к242 S-2,5 Уголок перфирированный (60х40-2,5) L-2000,2500,3000</t>
  </si>
  <si>
    <t xml:space="preserve">Мы готовы изготовить почти любой профиль по вашим размерам включая профили с малым основанием и высокими бортами. </t>
  </si>
  <si>
    <t>Тариф 01.10.2018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</si>
</sst>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&quot;     &quot;"/>
    <numFmt numFmtId="165" formatCode="0.0"/>
  </numFmts>
  <fonts count="63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002060"/>
      <name val="Arial"/>
      <family val="2"/>
      <charset val="204"/>
    </font>
    <font>
      <sz val="8"/>
      <name val="Arial"/>
      <family val="2"/>
      <charset val="204"/>
    </font>
    <font>
      <sz val="14"/>
      <name val="Arial"/>
      <family val="2"/>
    </font>
    <font>
      <u/>
      <sz val="11"/>
      <color theme="10"/>
      <name val="Calibri"/>
      <family val="2"/>
      <charset val="204"/>
      <scheme val="minor"/>
    </font>
    <font>
      <b/>
      <sz val="20"/>
      <color theme="1"/>
      <name val="Arial"/>
      <family val="2"/>
      <charset val="204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10"/>
      <color theme="8" tint="-0.499984740745262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name val="Arial Cyr"/>
      <charset val="204"/>
    </font>
    <font>
      <b/>
      <u/>
      <sz val="14"/>
      <color theme="10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10"/>
      <name val="Arial"/>
      <family val="2"/>
      <charset val="204"/>
    </font>
    <font>
      <sz val="10"/>
      <color indexed="18"/>
      <name val="Symbol"/>
      <family val="1"/>
      <charset val="2"/>
    </font>
    <font>
      <sz val="7"/>
      <color indexed="18"/>
      <name val="Times New Roman"/>
      <family val="1"/>
      <charset val="204"/>
    </font>
    <font>
      <b/>
      <sz val="10"/>
      <color indexed="18"/>
      <name val="Arial"/>
      <family val="2"/>
      <charset val="204"/>
    </font>
    <font>
      <sz val="10"/>
      <color indexed="18"/>
      <name val="Arial"/>
      <family val="2"/>
      <charset val="204"/>
    </font>
    <font>
      <b/>
      <sz val="10"/>
      <name val="Arial Cyr"/>
      <charset val="204"/>
    </font>
    <font>
      <sz val="12"/>
      <color indexed="1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0"/>
      <color theme="0"/>
      <name val="Arial"/>
      <family val="2"/>
      <charset val="204"/>
    </font>
    <font>
      <b/>
      <sz val="10"/>
      <color theme="0"/>
      <name val="Arial Cyr"/>
      <charset val="204"/>
    </font>
    <font>
      <sz val="10"/>
      <color rgb="FF504C98"/>
      <name val="Tahoma"/>
      <family val="2"/>
      <charset val="204"/>
    </font>
    <font>
      <sz val="12"/>
      <color rgb="FF0070C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name val="Arial"/>
      <family val="2"/>
      <charset val="204"/>
    </font>
    <font>
      <sz val="7"/>
      <name val="Arial"/>
      <family val="2"/>
      <charset val="204"/>
    </font>
    <font>
      <sz val="10"/>
      <color rgb="FFFF0000"/>
      <name val="Arial"/>
      <family val="2"/>
      <charset val="204"/>
    </font>
    <font>
      <sz val="16"/>
      <name val="Arial"/>
      <family val="2"/>
      <charset val="204"/>
    </font>
    <font>
      <sz val="14"/>
      <color rgb="FF504C98"/>
      <name val="Tahoma"/>
      <family val="2"/>
      <charset val="204"/>
    </font>
    <font>
      <u/>
      <sz val="11"/>
      <color rgb="FFFF0000"/>
      <name val="Calibri"/>
      <family val="2"/>
      <charset val="204"/>
      <scheme val="minor"/>
    </font>
    <font>
      <u/>
      <sz val="10"/>
      <color rgb="FFFF0000"/>
      <name val="Calibri"/>
      <family val="2"/>
      <charset val="204"/>
      <scheme val="minor"/>
    </font>
    <font>
      <sz val="12"/>
      <name val="Arial"/>
      <family val="2"/>
    </font>
    <font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9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  <charset val="204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26"/>
      <name val="Arial"/>
      <family val="2"/>
      <charset val="204"/>
    </font>
    <font>
      <b/>
      <sz val="20"/>
      <name val="Arial"/>
      <family val="2"/>
      <charset val="204"/>
    </font>
    <font>
      <sz val="24"/>
      <color theme="1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10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0" fillId="0" borderId="0"/>
  </cellStyleXfs>
  <cellXfs count="1103">
    <xf numFmtId="0" fontId="0" fillId="0" borderId="0" xfId="0"/>
    <xf numFmtId="0" fontId="1" fillId="0" borderId="0" xfId="1"/>
    <xf numFmtId="0" fontId="1" fillId="4" borderId="0" xfId="1" applyFont="1" applyFill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1" fillId="4" borderId="0" xfId="1" applyFont="1" applyFill="1" applyAlignment="1">
      <alignment horizontal="left" vertical="center"/>
    </xf>
    <xf numFmtId="0" fontId="1" fillId="0" borderId="0" xfId="1" applyFont="1" applyAlignment="1">
      <alignment horizontal="center" vertical="center"/>
    </xf>
    <xf numFmtId="0" fontId="1" fillId="3" borderId="0" xfId="1" applyFont="1" applyFill="1" applyAlignment="1">
      <alignment horizontal="left" vertical="center"/>
    </xf>
    <xf numFmtId="0" fontId="1" fillId="3" borderId="0" xfId="1" applyFill="1"/>
    <xf numFmtId="0" fontId="2" fillId="3" borderId="5" xfId="0" applyFont="1" applyFill="1" applyBorder="1" applyAlignment="1">
      <alignment horizontal="left" vertical="center"/>
    </xf>
    <xf numFmtId="0" fontId="1" fillId="4" borderId="0" xfId="1" applyFill="1"/>
    <xf numFmtId="0" fontId="2" fillId="3" borderId="0" xfId="1" applyNumberFormat="1" applyFont="1" applyFill="1" applyAlignment="1">
      <alignment horizontal="left" vertical="center"/>
    </xf>
    <xf numFmtId="0" fontId="2" fillId="0" borderId="0" xfId="1" applyNumberFormat="1" applyFont="1" applyAlignment="1">
      <alignment horizontal="left" vertical="center"/>
    </xf>
    <xf numFmtId="0" fontId="2" fillId="3" borderId="0" xfId="1" applyFont="1" applyFill="1"/>
    <xf numFmtId="0" fontId="2" fillId="0" borderId="0" xfId="1" applyFont="1"/>
    <xf numFmtId="0" fontId="1" fillId="3" borderId="0" xfId="1" applyFont="1" applyFill="1" applyAlignment="1">
      <alignment horizontal="center" vertical="center"/>
    </xf>
    <xf numFmtId="0" fontId="5" fillId="6" borderId="2" xfId="1" applyNumberFormat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left"/>
    </xf>
    <xf numFmtId="0" fontId="2" fillId="0" borderId="0" xfId="1" applyFont="1" applyAlignment="1">
      <alignment horizontal="left"/>
    </xf>
    <xf numFmtId="0" fontId="5" fillId="2" borderId="8" xfId="1" applyNumberFormat="1" applyFont="1" applyFill="1" applyBorder="1" applyAlignment="1">
      <alignment vertical="center" wrapText="1"/>
    </xf>
    <xf numFmtId="0" fontId="5" fillId="2" borderId="4" xfId="1" applyNumberFormat="1" applyFont="1" applyFill="1" applyBorder="1" applyAlignment="1">
      <alignment vertical="center" wrapText="1"/>
    </xf>
    <xf numFmtId="0" fontId="5" fillId="2" borderId="1" xfId="1" applyNumberFormat="1" applyFont="1" applyFill="1" applyBorder="1" applyAlignment="1">
      <alignment horizontal="center" vertical="center" wrapText="1"/>
    </xf>
    <xf numFmtId="164" fontId="2" fillId="3" borderId="8" xfId="1" applyNumberFormat="1" applyFont="1" applyFill="1" applyBorder="1" applyAlignment="1">
      <alignment horizontal="left" vertical="center"/>
    </xf>
    <xf numFmtId="0" fontId="2" fillId="0" borderId="3" xfId="1" applyNumberFormat="1" applyFont="1" applyBorder="1" applyAlignment="1">
      <alignment horizontal="left" vertical="center"/>
    </xf>
    <xf numFmtId="0" fontId="2" fillId="0" borderId="3" xfId="1" applyNumberFormat="1" applyFont="1" applyBorder="1" applyAlignment="1">
      <alignment horizontal="center" vertical="center"/>
    </xf>
    <xf numFmtId="1" fontId="2" fillId="0" borderId="3" xfId="1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2" fontId="2" fillId="0" borderId="3" xfId="1" applyNumberFormat="1" applyFont="1" applyBorder="1" applyAlignment="1">
      <alignment horizontal="center" vertical="center"/>
    </xf>
    <xf numFmtId="164" fontId="2" fillId="3" borderId="5" xfId="1" applyNumberFormat="1" applyFont="1" applyFill="1" applyBorder="1" applyAlignment="1">
      <alignment horizontal="left" vertical="center"/>
    </xf>
    <xf numFmtId="0" fontId="2" fillId="0" borderId="2" xfId="1" applyNumberFormat="1" applyFont="1" applyBorder="1" applyAlignment="1">
      <alignment horizontal="left" vertical="center"/>
    </xf>
    <xf numFmtId="0" fontId="2" fillId="0" borderId="2" xfId="1" applyNumberFormat="1" applyFont="1" applyBorder="1" applyAlignment="1">
      <alignment horizontal="center" vertical="center"/>
    </xf>
    <xf numFmtId="1" fontId="2" fillId="0" borderId="2" xfId="1" applyNumberFormat="1" applyFont="1" applyBorder="1" applyAlignment="1">
      <alignment horizontal="center" vertical="center"/>
    </xf>
    <xf numFmtId="2" fontId="2" fillId="0" borderId="2" xfId="1" applyNumberFormat="1" applyFont="1" applyBorder="1" applyAlignment="1">
      <alignment horizontal="center" vertical="center"/>
    </xf>
    <xf numFmtId="164" fontId="2" fillId="3" borderId="7" xfId="1" applyNumberFormat="1" applyFont="1" applyFill="1" applyBorder="1" applyAlignment="1">
      <alignment horizontal="left" vertical="center"/>
    </xf>
    <xf numFmtId="0" fontId="2" fillId="0" borderId="1" xfId="1" applyNumberFormat="1" applyFont="1" applyBorder="1" applyAlignment="1">
      <alignment horizontal="left" vertical="center"/>
    </xf>
    <xf numFmtId="0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2" fontId="2" fillId="0" borderId="1" xfId="1" applyNumberFormat="1" applyFont="1" applyBorder="1" applyAlignment="1">
      <alignment horizontal="center" vertical="center"/>
    </xf>
    <xf numFmtId="0" fontId="2" fillId="0" borderId="9" xfId="1" applyNumberFormat="1" applyFont="1" applyBorder="1" applyAlignment="1">
      <alignment horizontal="left" vertical="center"/>
    </xf>
    <xf numFmtId="164" fontId="7" fillId="3" borderId="18" xfId="1" applyNumberFormat="1" applyFont="1" applyFill="1" applyBorder="1" applyAlignment="1">
      <alignment horizontal="left" vertical="center"/>
    </xf>
    <xf numFmtId="164" fontId="7" fillId="3" borderId="19" xfId="1" applyNumberFormat="1" applyFont="1" applyFill="1" applyBorder="1" applyAlignment="1">
      <alignment horizontal="left" vertical="center"/>
    </xf>
    <xf numFmtId="164" fontId="7" fillId="3" borderId="20" xfId="1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64" fontId="2" fillId="3" borderId="20" xfId="1" applyNumberFormat="1" applyFont="1" applyFill="1" applyBorder="1" applyAlignment="1">
      <alignment horizontal="left" vertical="center"/>
    </xf>
    <xf numFmtId="164" fontId="2" fillId="3" borderId="21" xfId="1" applyNumberFormat="1" applyFont="1" applyFill="1" applyBorder="1" applyAlignment="1">
      <alignment horizontal="left" vertical="center"/>
    </xf>
    <xf numFmtId="164" fontId="2" fillId="3" borderId="18" xfId="1" applyNumberFormat="1" applyFont="1" applyFill="1" applyBorder="1" applyAlignment="1">
      <alignment horizontal="left" vertical="center"/>
    </xf>
    <xf numFmtId="164" fontId="2" fillId="3" borderId="19" xfId="1" applyNumberFormat="1" applyFont="1" applyFill="1" applyBorder="1" applyAlignment="1">
      <alignment horizontal="left" vertical="center"/>
    </xf>
    <xf numFmtId="0" fontId="5" fillId="2" borderId="2" xfId="1" applyNumberFormat="1" applyFont="1" applyFill="1" applyBorder="1" applyAlignment="1">
      <alignment horizontal="center" vertical="center" wrapText="1"/>
    </xf>
    <xf numFmtId="2" fontId="2" fillId="7" borderId="3" xfId="1" applyNumberFormat="1" applyFont="1" applyFill="1" applyBorder="1" applyAlignment="1">
      <alignment horizontal="center" vertical="center" wrapText="1"/>
    </xf>
    <xf numFmtId="2" fontId="1" fillId="3" borderId="0" xfId="1" applyNumberFormat="1" applyFont="1" applyFill="1" applyAlignment="1">
      <alignment horizontal="center" vertical="center"/>
    </xf>
    <xf numFmtId="2" fontId="5" fillId="2" borderId="4" xfId="1" applyNumberFormat="1" applyFont="1" applyFill="1" applyBorder="1" applyAlignment="1">
      <alignment vertical="center" wrapText="1"/>
    </xf>
    <xf numFmtId="2" fontId="5" fillId="2" borderId="1" xfId="1" applyNumberFormat="1" applyFont="1" applyFill="1" applyBorder="1" applyAlignment="1">
      <alignment horizontal="center" vertical="center" wrapText="1"/>
    </xf>
    <xf numFmtId="2" fontId="1" fillId="4" borderId="0" xfId="1" applyNumberFormat="1" applyFont="1" applyFill="1" applyAlignment="1">
      <alignment horizontal="center" vertical="center"/>
    </xf>
    <xf numFmtId="2" fontId="1" fillId="0" borderId="0" xfId="1" applyNumberFormat="1" applyFont="1" applyAlignment="1">
      <alignment horizontal="center" vertical="center"/>
    </xf>
    <xf numFmtId="0" fontId="2" fillId="0" borderId="2" xfId="1" applyNumberFormat="1" applyFont="1" applyFill="1" applyBorder="1" applyAlignment="1">
      <alignment horizontal="center" vertical="center"/>
    </xf>
    <xf numFmtId="0" fontId="2" fillId="0" borderId="2" xfId="1" applyNumberFormat="1" applyFont="1" applyFill="1" applyBorder="1" applyAlignment="1">
      <alignment horizontal="left" vertical="center"/>
    </xf>
    <xf numFmtId="1" fontId="2" fillId="0" borderId="2" xfId="1" applyNumberFormat="1" applyFont="1" applyFill="1" applyBorder="1" applyAlignment="1">
      <alignment horizontal="center" vertical="center"/>
    </xf>
    <xf numFmtId="2" fontId="2" fillId="0" borderId="2" xfId="1" applyNumberFormat="1" applyFont="1" applyFill="1" applyBorder="1" applyAlignment="1">
      <alignment horizontal="center" vertical="center"/>
    </xf>
    <xf numFmtId="0" fontId="2" fillId="0" borderId="9" xfId="1" applyNumberFormat="1" applyFont="1" applyFill="1" applyBorder="1" applyAlignment="1">
      <alignment horizontal="left" vertical="center"/>
    </xf>
    <xf numFmtId="0" fontId="2" fillId="0" borderId="0" xfId="1" applyNumberFormat="1" applyFont="1" applyFill="1" applyAlignment="1">
      <alignment horizontal="left" vertical="center"/>
    </xf>
    <xf numFmtId="0" fontId="2" fillId="0" borderId="1" xfId="1" applyNumberFormat="1" applyFont="1" applyFill="1" applyBorder="1" applyAlignment="1">
      <alignment horizontal="left" vertical="center"/>
    </xf>
    <xf numFmtId="0" fontId="8" fillId="3" borderId="0" xfId="1" applyNumberFormat="1" applyFont="1" applyFill="1" applyAlignment="1">
      <alignment horizontal="left" vertical="center"/>
    </xf>
    <xf numFmtId="0" fontId="8" fillId="0" borderId="0" xfId="1" applyNumberFormat="1" applyFont="1" applyAlignment="1">
      <alignment horizontal="left" vertical="center"/>
    </xf>
    <xf numFmtId="164" fontId="1" fillId="3" borderId="5" xfId="1" applyNumberFormat="1" applyFont="1" applyFill="1" applyBorder="1" applyAlignment="1">
      <alignment horizontal="left" vertical="center"/>
    </xf>
    <xf numFmtId="0" fontId="1" fillId="3" borderId="0" xfId="1" applyNumberFormat="1" applyFill="1" applyAlignment="1">
      <alignment horizontal="left" vertical="center"/>
    </xf>
    <xf numFmtId="0" fontId="1" fillId="0" borderId="0" xfId="1" applyNumberFormat="1" applyAlignment="1">
      <alignment horizontal="left" vertical="center"/>
    </xf>
    <xf numFmtId="0" fontId="9" fillId="3" borderId="0" xfId="1" applyFont="1" applyFill="1" applyAlignment="1">
      <alignment horizontal="left" vertical="center"/>
    </xf>
    <xf numFmtId="0" fontId="1" fillId="3" borderId="0" xfId="1" applyFont="1" applyFill="1" applyAlignment="1">
      <alignment vertical="center"/>
    </xf>
    <xf numFmtId="2" fontId="2" fillId="7" borderId="9" xfId="1" applyNumberFormat="1" applyFont="1" applyFill="1" applyBorder="1" applyAlignment="1">
      <alignment horizontal="center" vertical="center" wrapText="1"/>
    </xf>
    <xf numFmtId="2" fontId="2" fillId="7" borderId="2" xfId="1" applyNumberFormat="1" applyFont="1" applyFill="1" applyBorder="1" applyAlignment="1">
      <alignment horizontal="center" vertical="center" wrapText="1"/>
    </xf>
    <xf numFmtId="2" fontId="2" fillId="0" borderId="9" xfId="1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64" fontId="1" fillId="3" borderId="2" xfId="1" applyNumberFormat="1" applyFont="1" applyFill="1" applyBorder="1" applyAlignment="1">
      <alignment horizontal="left" vertical="center"/>
    </xf>
    <xf numFmtId="9" fontId="11" fillId="3" borderId="1" xfId="1" applyNumberFormat="1" applyFont="1" applyFill="1" applyBorder="1" applyAlignment="1">
      <alignment horizontal="center" vertical="center" wrapText="1"/>
    </xf>
    <xf numFmtId="0" fontId="1" fillId="3" borderId="2" xfId="1" applyFont="1" applyFill="1" applyBorder="1" applyAlignment="1">
      <alignment horizontal="left" vertical="center"/>
    </xf>
    <xf numFmtId="2" fontId="2" fillId="0" borderId="2" xfId="0" applyNumberFormat="1" applyFont="1" applyBorder="1" applyAlignment="1">
      <alignment wrapText="1"/>
    </xf>
    <xf numFmtId="0" fontId="2" fillId="4" borderId="2" xfId="1" applyFont="1" applyFill="1" applyBorder="1" applyAlignment="1">
      <alignment horizontal="center" vertical="center"/>
    </xf>
    <xf numFmtId="9" fontId="2" fillId="4" borderId="2" xfId="1" applyNumberFormat="1" applyFont="1" applyFill="1" applyBorder="1" applyAlignment="1">
      <alignment horizontal="center" vertical="center"/>
    </xf>
    <xf numFmtId="0" fontId="2" fillId="4" borderId="2" xfId="1" applyFont="1" applyFill="1" applyBorder="1" applyAlignment="1">
      <alignment horizontal="left" vertical="center"/>
    </xf>
    <xf numFmtId="2" fontId="2" fillId="0" borderId="2" xfId="0" applyNumberFormat="1" applyFont="1" applyFill="1" applyBorder="1" applyAlignment="1">
      <alignment wrapText="1"/>
    </xf>
    <xf numFmtId="0" fontId="2" fillId="3" borderId="2" xfId="1" applyFont="1" applyFill="1" applyBorder="1" applyAlignment="1">
      <alignment horizontal="center" vertical="center"/>
    </xf>
    <xf numFmtId="2" fontId="2" fillId="3" borderId="2" xfId="1" applyNumberFormat="1" applyFont="1" applyFill="1" applyBorder="1" applyAlignment="1">
      <alignment horizontal="center" vertical="center"/>
    </xf>
    <xf numFmtId="0" fontId="2" fillId="0" borderId="2" xfId="0" applyNumberFormat="1" applyFont="1" applyBorder="1" applyAlignment="1">
      <alignment wrapText="1"/>
    </xf>
    <xf numFmtId="0" fontId="2" fillId="0" borderId="2" xfId="0" applyNumberFormat="1" applyFont="1" applyFill="1" applyBorder="1" applyAlignment="1">
      <alignment wrapText="1"/>
    </xf>
    <xf numFmtId="9" fontId="2" fillId="3" borderId="2" xfId="1" applyNumberFormat="1" applyFont="1" applyFill="1" applyBorder="1" applyAlignment="1">
      <alignment horizontal="center" vertical="center"/>
    </xf>
    <xf numFmtId="2" fontId="2" fillId="4" borderId="2" xfId="1" applyNumberFormat="1" applyFont="1" applyFill="1" applyBorder="1" applyAlignment="1">
      <alignment horizontal="center" vertical="center"/>
    </xf>
    <xf numFmtId="0" fontId="4" fillId="2" borderId="27" xfId="1" applyNumberFormat="1" applyFont="1" applyFill="1" applyBorder="1" applyAlignment="1">
      <alignment vertical="center"/>
    </xf>
    <xf numFmtId="0" fontId="12" fillId="2" borderId="11" xfId="1" applyNumberFormat="1" applyFont="1" applyFill="1" applyBorder="1" applyAlignment="1">
      <alignment vertical="center"/>
    </xf>
    <xf numFmtId="0" fontId="10" fillId="2" borderId="11" xfId="2" applyNumberFormat="1" applyFill="1" applyBorder="1" applyAlignment="1">
      <alignment vertical="center"/>
    </xf>
    <xf numFmtId="0" fontId="12" fillId="2" borderId="11" xfId="1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wrapText="1"/>
    </xf>
    <xf numFmtId="0" fontId="2" fillId="4" borderId="1" xfId="1" applyFont="1" applyFill="1" applyBorder="1" applyAlignment="1">
      <alignment horizontal="center" vertical="center"/>
    </xf>
    <xf numFmtId="9" fontId="2" fillId="4" borderId="1" xfId="1" applyNumberFormat="1" applyFont="1" applyFill="1" applyBorder="1" applyAlignment="1">
      <alignment horizontal="center" vertical="center"/>
    </xf>
    <xf numFmtId="2" fontId="2" fillId="4" borderId="1" xfId="1" applyNumberFormat="1" applyFont="1" applyFill="1" applyBorder="1" applyAlignment="1">
      <alignment horizontal="center" vertical="center"/>
    </xf>
    <xf numFmtId="0" fontId="2" fillId="0" borderId="3" xfId="0" applyNumberFormat="1" applyFont="1" applyBorder="1" applyAlignment="1">
      <alignment wrapText="1"/>
    </xf>
    <xf numFmtId="0" fontId="2" fillId="4" borderId="3" xfId="1" applyFont="1" applyFill="1" applyBorder="1" applyAlignment="1">
      <alignment horizontal="center" vertical="center"/>
    </xf>
    <xf numFmtId="9" fontId="2" fillId="4" borderId="3" xfId="1" applyNumberFormat="1" applyFont="1" applyFill="1" applyBorder="1" applyAlignment="1">
      <alignment horizontal="center" vertical="center"/>
    </xf>
    <xf numFmtId="0" fontId="1" fillId="3" borderId="0" xfId="1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center" vertical="center"/>
    </xf>
    <xf numFmtId="2" fontId="2" fillId="3" borderId="0" xfId="1" applyNumberFormat="1" applyFont="1" applyFill="1" applyBorder="1" applyAlignment="1">
      <alignment horizontal="center" vertical="center"/>
    </xf>
    <xf numFmtId="0" fontId="13" fillId="3" borderId="0" xfId="1" applyFont="1" applyFill="1" applyBorder="1" applyAlignment="1">
      <alignment horizontal="left" vertical="center"/>
    </xf>
    <xf numFmtId="0" fontId="10" fillId="2" borderId="0" xfId="2" applyFill="1" applyAlignment="1">
      <alignment horizontal="left" vertical="center"/>
    </xf>
    <xf numFmtId="0" fontId="5" fillId="2" borderId="8" xfId="1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0" fontId="5" fillId="2" borderId="4" xfId="1" applyNumberFormat="1" applyFont="1" applyFill="1" applyBorder="1" applyAlignment="1">
      <alignment horizontal="center" vertical="center" wrapText="1"/>
    </xf>
    <xf numFmtId="0" fontId="2" fillId="4" borderId="0" xfId="1" applyFont="1" applyFill="1"/>
    <xf numFmtId="0" fontId="2" fillId="3" borderId="1" xfId="1" applyFont="1" applyFill="1" applyBorder="1" applyAlignment="1">
      <alignment horizontal="left" vertical="center"/>
    </xf>
    <xf numFmtId="0" fontId="2" fillId="3" borderId="3" xfId="1" applyFont="1" applyFill="1" applyBorder="1" applyAlignment="1">
      <alignment horizontal="left" vertical="center"/>
    </xf>
    <xf numFmtId="0" fontId="2" fillId="3" borderId="0" xfId="1" applyFont="1" applyFill="1" applyAlignment="1">
      <alignment horizontal="left" vertical="center"/>
    </xf>
    <xf numFmtId="0" fontId="2" fillId="3" borderId="0" xfId="1" applyFont="1" applyFill="1" applyAlignment="1">
      <alignment horizontal="center" vertical="center"/>
    </xf>
    <xf numFmtId="0" fontId="2" fillId="4" borderId="23" xfId="1" applyFont="1" applyFill="1" applyBorder="1" applyAlignment="1">
      <alignment horizontal="left" vertical="center"/>
    </xf>
    <xf numFmtId="0" fontId="2" fillId="4" borderId="25" xfId="1" applyFont="1" applyFill="1" applyBorder="1" applyAlignment="1">
      <alignment horizontal="left" vertical="center"/>
    </xf>
    <xf numFmtId="0" fontId="2" fillId="4" borderId="17" xfId="1" applyFont="1" applyFill="1" applyBorder="1" applyAlignment="1">
      <alignment horizontal="left" vertical="center"/>
    </xf>
    <xf numFmtId="0" fontId="14" fillId="3" borderId="0" xfId="2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23" xfId="0" applyNumberFormat="1" applyFont="1" applyBorder="1" applyAlignment="1">
      <alignment wrapText="1"/>
    </xf>
    <xf numFmtId="0" fontId="2" fillId="0" borderId="23" xfId="0" applyNumberFormat="1" applyFont="1" applyFill="1" applyBorder="1" applyAlignment="1">
      <alignment wrapText="1"/>
    </xf>
    <xf numFmtId="0" fontId="2" fillId="3" borderId="23" xfId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left" vertical="center"/>
    </xf>
    <xf numFmtId="0" fontId="13" fillId="3" borderId="2" xfId="1" applyFont="1" applyFill="1" applyBorder="1" applyAlignment="1">
      <alignment horizontal="left" vertical="center"/>
    </xf>
    <xf numFmtId="0" fontId="4" fillId="2" borderId="11" xfId="1" applyNumberFormat="1" applyFont="1" applyFill="1" applyBorder="1" applyAlignment="1">
      <alignment vertical="center"/>
    </xf>
    <xf numFmtId="9" fontId="11" fillId="3" borderId="2" xfId="1" applyNumberFormat="1" applyFont="1" applyFill="1" applyBorder="1" applyAlignment="1">
      <alignment horizontal="center" vertical="center" wrapText="1"/>
    </xf>
    <xf numFmtId="2" fontId="2" fillId="0" borderId="2" xfId="0" applyNumberFormat="1" applyFont="1" applyBorder="1" applyAlignment="1">
      <alignment vertical="center"/>
    </xf>
    <xf numFmtId="0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5" fillId="3" borderId="2" xfId="1" applyNumberFormat="1" applyFont="1" applyFill="1" applyBorder="1" applyAlignment="1">
      <alignment horizontal="center" vertical="center" wrapText="1"/>
    </xf>
    <xf numFmtId="0" fontId="0" fillId="2" borderId="0" xfId="0" applyFill="1"/>
    <xf numFmtId="0" fontId="10" fillId="2" borderId="0" xfId="2" applyFill="1" applyAlignment="1">
      <alignment horizontal="center" vertical="center"/>
    </xf>
    <xf numFmtId="0" fontId="5" fillId="3" borderId="6" xfId="1" applyNumberFormat="1" applyFont="1" applyFill="1" applyBorder="1" applyAlignment="1">
      <alignment horizontal="center" vertical="center" wrapText="1"/>
    </xf>
    <xf numFmtId="0" fontId="5" fillId="2" borderId="5" xfId="1" applyNumberFormat="1" applyFont="1" applyFill="1" applyBorder="1" applyAlignment="1">
      <alignment horizontal="center" vertical="center" wrapText="1"/>
    </xf>
    <xf numFmtId="0" fontId="5" fillId="2" borderId="22" xfId="1" applyNumberFormat="1" applyFont="1" applyFill="1" applyBorder="1" applyAlignment="1">
      <alignment horizontal="center" vertical="center" wrapText="1"/>
    </xf>
    <xf numFmtId="2" fontId="5" fillId="2" borderId="22" xfId="1" applyNumberFormat="1" applyFont="1" applyFill="1" applyBorder="1" applyAlignment="1">
      <alignment horizontal="center" vertical="center" wrapText="1"/>
    </xf>
    <xf numFmtId="0" fontId="15" fillId="3" borderId="0" xfId="1" applyFont="1" applyFill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16" fillId="5" borderId="2" xfId="0" applyFont="1" applyFill="1" applyBorder="1" applyAlignment="1">
      <alignment horizontal="left" vertical="top"/>
    </xf>
    <xf numFmtId="0" fontId="2" fillId="5" borderId="2" xfId="0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horizontal="right" vertical="center" wrapText="1"/>
    </xf>
    <xf numFmtId="2" fontId="2" fillId="5" borderId="2" xfId="0" applyNumberFormat="1" applyFont="1" applyFill="1" applyBorder="1" applyAlignment="1">
      <alignment wrapText="1"/>
    </xf>
    <xf numFmtId="0" fontId="2" fillId="5" borderId="2" xfId="1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right" vertical="center"/>
    </xf>
    <xf numFmtId="0" fontId="2" fillId="5" borderId="2" xfId="0" applyNumberFormat="1" applyFont="1" applyFill="1" applyBorder="1" applyAlignment="1">
      <alignment wrapText="1"/>
    </xf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/>
    <xf numFmtId="2" fontId="2" fillId="5" borderId="2" xfId="0" applyNumberFormat="1" applyFont="1" applyFill="1" applyBorder="1" applyAlignment="1">
      <alignment vertical="center"/>
    </xf>
    <xf numFmtId="0" fontId="2" fillId="3" borderId="0" xfId="1" applyFont="1" applyFill="1" applyBorder="1" applyAlignment="1">
      <alignment horizontal="left" vertical="center"/>
    </xf>
    <xf numFmtId="2" fontId="2" fillId="5" borderId="2" xfId="0" applyNumberFormat="1" applyFont="1" applyFill="1" applyBorder="1"/>
    <xf numFmtId="0" fontId="10" fillId="5" borderId="0" xfId="2" applyFill="1" applyAlignment="1">
      <alignment horizontal="left" vertical="center"/>
    </xf>
    <xf numFmtId="0" fontId="10" fillId="5" borderId="0" xfId="2" applyFill="1" applyAlignment="1">
      <alignment horizontal="center" vertical="center"/>
    </xf>
    <xf numFmtId="0" fontId="5" fillId="3" borderId="23" xfId="0" applyNumberFormat="1" applyFont="1" applyFill="1" applyBorder="1" applyAlignment="1">
      <alignment horizontal="center" vertical="center" wrapText="1"/>
    </xf>
    <xf numFmtId="0" fontId="16" fillId="5" borderId="23" xfId="0" applyFont="1" applyFill="1" applyBorder="1" applyAlignment="1">
      <alignment horizontal="left" vertical="top"/>
    </xf>
    <xf numFmtId="0" fontId="2" fillId="5" borderId="23" xfId="0" applyNumberFormat="1" applyFont="1" applyFill="1" applyBorder="1" applyAlignment="1">
      <alignment wrapText="1"/>
    </xf>
    <xf numFmtId="0" fontId="2" fillId="5" borderId="23" xfId="0" applyFont="1" applyFill="1" applyBorder="1" applyAlignment="1">
      <alignment vertical="center"/>
    </xf>
    <xf numFmtId="0" fontId="2" fillId="5" borderId="23" xfId="0" applyFont="1" applyFill="1" applyBorder="1"/>
    <xf numFmtId="0" fontId="4" fillId="2" borderId="0" xfId="1" applyNumberFormat="1" applyFont="1" applyFill="1" applyBorder="1" applyAlignment="1">
      <alignment vertical="center"/>
    </xf>
    <xf numFmtId="0" fontId="2" fillId="2" borderId="0" xfId="1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1" applyNumberFormat="1" applyFont="1" applyFill="1" applyBorder="1" applyAlignment="1">
      <alignment horizontal="center" vertical="center"/>
    </xf>
    <xf numFmtId="0" fontId="14" fillId="2" borderId="0" xfId="2" applyFont="1" applyFill="1" applyBorder="1" applyAlignment="1">
      <alignment horizontal="left" vertical="center"/>
    </xf>
    <xf numFmtId="0" fontId="6" fillId="2" borderId="0" xfId="0" applyFont="1" applyFill="1" applyBorder="1"/>
    <xf numFmtId="0" fontId="2" fillId="3" borderId="0" xfId="1" applyFont="1" applyFill="1" applyBorder="1"/>
    <xf numFmtId="9" fontId="2" fillId="5" borderId="2" xfId="1" applyNumberFormat="1" applyFont="1" applyFill="1" applyBorder="1" applyAlignment="1">
      <alignment horizontal="center" vertical="center"/>
    </xf>
    <xf numFmtId="2" fontId="2" fillId="5" borderId="2" xfId="1" applyNumberFormat="1" applyFont="1" applyFill="1" applyBorder="1" applyAlignment="1">
      <alignment horizontal="center" vertical="center"/>
    </xf>
    <xf numFmtId="9" fontId="2" fillId="0" borderId="2" xfId="1" applyNumberFormat="1" applyFont="1" applyFill="1" applyBorder="1" applyAlignment="1">
      <alignment horizontal="center" vertical="center"/>
    </xf>
    <xf numFmtId="9" fontId="2" fillId="0" borderId="9" xfId="1" applyNumberFormat="1" applyFont="1" applyFill="1" applyBorder="1" applyAlignment="1">
      <alignment horizontal="center" vertical="center"/>
    </xf>
    <xf numFmtId="0" fontId="17" fillId="3" borderId="0" xfId="1" applyFont="1" applyFill="1" applyAlignment="1">
      <alignment horizontal="left" vertical="center"/>
    </xf>
    <xf numFmtId="0" fontId="6" fillId="3" borderId="0" xfId="0" applyFont="1" applyFill="1"/>
    <xf numFmtId="0" fontId="6" fillId="0" borderId="0" xfId="0" applyFont="1"/>
    <xf numFmtId="0" fontId="6" fillId="3" borderId="0" xfId="0" applyFont="1" applyFill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2" fillId="3" borderId="7" xfId="1" applyFont="1" applyFill="1" applyBorder="1" applyAlignment="1">
      <alignment horizontal="left" vertical="center"/>
    </xf>
    <xf numFmtId="0" fontId="2" fillId="3" borderId="6" xfId="1" applyFont="1" applyFill="1" applyBorder="1" applyAlignment="1">
      <alignment horizontal="left" vertical="center"/>
    </xf>
    <xf numFmtId="0" fontId="4" fillId="2" borderId="2" xfId="1" applyNumberFormat="1" applyFont="1" applyFill="1" applyBorder="1" applyAlignment="1">
      <alignment vertical="center"/>
    </xf>
    <xf numFmtId="2" fontId="20" fillId="0" borderId="2" xfId="0" applyNumberFormat="1" applyFont="1" applyBorder="1" applyAlignment="1">
      <alignment wrapText="1"/>
    </xf>
    <xf numFmtId="0" fontId="20" fillId="0" borderId="2" xfId="0" applyNumberFormat="1" applyFont="1" applyFill="1" applyBorder="1" applyAlignment="1">
      <alignment wrapText="1"/>
    </xf>
    <xf numFmtId="0" fontId="4" fillId="2" borderId="2" xfId="1" applyNumberFormat="1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left" vertical="center"/>
    </xf>
    <xf numFmtId="0" fontId="4" fillId="3" borderId="0" xfId="1" applyFont="1" applyFill="1"/>
    <xf numFmtId="0" fontId="4" fillId="0" borderId="0" xfId="1" applyFont="1"/>
    <xf numFmtId="2" fontId="2" fillId="0" borderId="2" xfId="0" applyNumberFormat="1" applyFont="1" applyFill="1" applyBorder="1" applyAlignment="1">
      <alignment horizontal="center"/>
    </xf>
    <xf numFmtId="2" fontId="4" fillId="2" borderId="2" xfId="1" applyNumberFormat="1" applyFont="1" applyFill="1" applyBorder="1" applyAlignment="1">
      <alignment vertical="center"/>
    </xf>
    <xf numFmtId="0" fontId="10" fillId="3" borderId="0" xfId="2" applyFill="1" applyAlignment="1">
      <alignment horizontal="left" vertical="center"/>
    </xf>
    <xf numFmtId="2" fontId="2" fillId="5" borderId="1" xfId="1" applyNumberFormat="1" applyFont="1" applyFill="1" applyBorder="1" applyAlignment="1">
      <alignment horizontal="center" vertical="center"/>
    </xf>
    <xf numFmtId="2" fontId="2" fillId="5" borderId="3" xfId="1" applyNumberFormat="1" applyFont="1" applyFill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1" fontId="2" fillId="6" borderId="2" xfId="0" applyNumberFormat="1" applyFont="1" applyFill="1" applyBorder="1" applyAlignment="1">
      <alignment horizontal="center"/>
    </xf>
    <xf numFmtId="1" fontId="1" fillId="3" borderId="0" xfId="1" applyNumberFormat="1" applyFont="1" applyFill="1" applyAlignment="1">
      <alignment horizontal="center" vertical="center"/>
    </xf>
    <xf numFmtId="1" fontId="5" fillId="2" borderId="4" xfId="1" applyNumberFormat="1" applyFont="1" applyFill="1" applyBorder="1" applyAlignment="1">
      <alignment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1" fontId="1" fillId="4" borderId="0" xfId="1" applyNumberFormat="1" applyFont="1" applyFill="1" applyAlignment="1">
      <alignment horizontal="center" vertical="center"/>
    </xf>
    <xf numFmtId="1" fontId="1" fillId="0" borderId="0" xfId="1" applyNumberFormat="1" applyFont="1" applyAlignment="1">
      <alignment horizontal="center" vertical="center"/>
    </xf>
    <xf numFmtId="165" fontId="1" fillId="3" borderId="0" xfId="1" applyNumberFormat="1" applyFont="1" applyFill="1" applyAlignment="1">
      <alignment horizontal="center" vertical="center"/>
    </xf>
    <xf numFmtId="165" fontId="5" fillId="2" borderId="4" xfId="1" applyNumberFormat="1" applyFont="1" applyFill="1" applyBorder="1" applyAlignment="1">
      <alignment vertical="center" wrapText="1"/>
    </xf>
    <xf numFmtId="165" fontId="5" fillId="2" borderId="1" xfId="1" applyNumberFormat="1" applyFont="1" applyFill="1" applyBorder="1" applyAlignment="1">
      <alignment horizontal="center" vertical="center" wrapText="1"/>
    </xf>
    <xf numFmtId="165" fontId="2" fillId="6" borderId="2" xfId="0" applyNumberFormat="1" applyFont="1" applyFill="1" applyBorder="1" applyAlignment="1">
      <alignment horizontal="center"/>
    </xf>
    <xf numFmtId="165" fontId="1" fillId="4" borderId="0" xfId="1" applyNumberFormat="1" applyFont="1" applyFill="1" applyAlignment="1">
      <alignment horizontal="center" vertical="center"/>
    </xf>
    <xf numFmtId="165" fontId="1" fillId="0" borderId="0" xfId="1" applyNumberFormat="1" applyFont="1" applyAlignment="1">
      <alignment horizontal="center" vertical="center"/>
    </xf>
    <xf numFmtId="0" fontId="16" fillId="2" borderId="23" xfId="0" applyFont="1" applyFill="1" applyBorder="1" applyAlignment="1">
      <alignment horizontal="left" vertical="top"/>
    </xf>
    <xf numFmtId="0" fontId="17" fillId="2" borderId="2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center" wrapText="1"/>
    </xf>
    <xf numFmtId="9" fontId="2" fillId="2" borderId="2" xfId="1" applyNumberFormat="1" applyFont="1" applyFill="1" applyBorder="1" applyAlignment="1">
      <alignment horizontal="center" vertical="center"/>
    </xf>
    <xf numFmtId="2" fontId="2" fillId="2" borderId="2" xfId="1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/>
    </xf>
    <xf numFmtId="1" fontId="4" fillId="2" borderId="2" xfId="1" applyNumberFormat="1" applyFont="1" applyFill="1" applyBorder="1" applyAlignment="1">
      <alignment vertical="center"/>
    </xf>
    <xf numFmtId="1" fontId="2" fillId="3" borderId="0" xfId="1" applyNumberFormat="1" applyFont="1" applyFill="1" applyAlignment="1">
      <alignment horizontal="center" vertical="center"/>
    </xf>
    <xf numFmtId="165" fontId="2" fillId="0" borderId="2" xfId="0" applyNumberFormat="1" applyFont="1" applyFill="1" applyBorder="1" applyAlignment="1">
      <alignment horizontal="center"/>
    </xf>
    <xf numFmtId="165" fontId="4" fillId="2" borderId="2" xfId="1" applyNumberFormat="1" applyFont="1" applyFill="1" applyBorder="1" applyAlignment="1">
      <alignment vertical="center"/>
    </xf>
    <xf numFmtId="165" fontId="2" fillId="3" borderId="0" xfId="1" applyNumberFormat="1" applyFont="1" applyFill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/>
    </xf>
    <xf numFmtId="0" fontId="12" fillId="2" borderId="11" xfId="1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  <xf numFmtId="2" fontId="5" fillId="2" borderId="4" xfId="1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left" vertical="center" wrapText="1"/>
    </xf>
    <xf numFmtId="2" fontId="5" fillId="6" borderId="2" xfId="0" applyNumberFormat="1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left" vertical="top"/>
    </xf>
    <xf numFmtId="0" fontId="23" fillId="8" borderId="2" xfId="0" applyFont="1" applyFill="1" applyBorder="1" applyAlignment="1">
      <alignment horizontal="left" vertical="top"/>
    </xf>
    <xf numFmtId="0" fontId="22" fillId="0" borderId="2" xfId="0" applyNumberFormat="1" applyFont="1" applyFill="1" applyBorder="1" applyAlignment="1">
      <alignment wrapText="1"/>
    </xf>
    <xf numFmtId="2" fontId="5" fillId="3" borderId="22" xfId="1" applyNumberFormat="1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/>
    </xf>
    <xf numFmtId="2" fontId="2" fillId="6" borderId="1" xfId="0" applyNumberFormat="1" applyFont="1" applyFill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 wrapText="1"/>
    </xf>
    <xf numFmtId="2" fontId="2" fillId="5" borderId="2" xfId="0" applyNumberFormat="1" applyFont="1" applyFill="1" applyBorder="1" applyAlignment="1">
      <alignment horizontal="center" vertical="center"/>
    </xf>
    <xf numFmtId="0" fontId="2" fillId="8" borderId="0" xfId="3" applyFill="1" applyAlignment="1">
      <alignment wrapText="1"/>
    </xf>
    <xf numFmtId="0" fontId="2" fillId="8" borderId="0" xfId="3" applyFill="1" applyAlignment="1">
      <alignment horizontal="center" wrapText="1"/>
    </xf>
    <xf numFmtId="0" fontId="2" fillId="8" borderId="0" xfId="3" applyFill="1" applyBorder="1" applyAlignment="1">
      <alignment wrapText="1"/>
    </xf>
    <xf numFmtId="0" fontId="2" fillId="8" borderId="0" xfId="3" applyFill="1" applyBorder="1" applyAlignment="1">
      <alignment horizontal="center" wrapText="1"/>
    </xf>
    <xf numFmtId="0" fontId="29" fillId="8" borderId="0" xfId="3" applyFont="1" applyFill="1" applyAlignment="1">
      <alignment horizontal="center" wrapText="1"/>
    </xf>
    <xf numFmtId="0" fontId="2" fillId="8" borderId="0" xfId="3" applyFill="1" applyAlignment="1">
      <alignment horizontal="center" vertical="center" wrapText="1"/>
    </xf>
    <xf numFmtId="0" fontId="28" fillId="8" borderId="0" xfId="3" applyFont="1" applyFill="1" applyAlignment="1">
      <alignment wrapText="1"/>
    </xf>
    <xf numFmtId="0" fontId="28" fillId="8" borderId="0" xfId="3" applyFont="1" applyFill="1" applyAlignment="1">
      <alignment horizontal="center" wrapText="1"/>
    </xf>
    <xf numFmtId="0" fontId="2" fillId="8" borderId="0" xfId="3" applyFill="1" applyAlignment="1"/>
    <xf numFmtId="0" fontId="2" fillId="8" borderId="0" xfId="3" applyFill="1" applyBorder="1" applyAlignment="1"/>
    <xf numFmtId="0" fontId="2" fillId="8" borderId="0" xfId="3" applyFill="1" applyBorder="1" applyAlignment="1">
      <alignment horizontal="left"/>
    </xf>
    <xf numFmtId="0" fontId="2" fillId="8" borderId="0" xfId="3" applyFill="1" applyBorder="1" applyAlignment="1">
      <alignment horizontal="center"/>
    </xf>
    <xf numFmtId="0" fontId="2" fillId="8" borderId="3" xfId="3" applyFill="1" applyBorder="1" applyAlignment="1">
      <alignment wrapText="1"/>
    </xf>
    <xf numFmtId="0" fontId="2" fillId="8" borderId="3" xfId="3" applyFill="1" applyBorder="1" applyAlignment="1">
      <alignment horizontal="center" wrapText="1"/>
    </xf>
    <xf numFmtId="0" fontId="2" fillId="8" borderId="2" xfId="3" applyFill="1" applyBorder="1" applyAlignment="1">
      <alignment wrapText="1"/>
    </xf>
    <xf numFmtId="0" fontId="2" fillId="8" borderId="2" xfId="3" applyFill="1" applyBorder="1" applyAlignment="1">
      <alignment horizontal="center" wrapText="1"/>
    </xf>
    <xf numFmtId="0" fontId="2" fillId="3" borderId="0" xfId="3" applyFill="1" applyBorder="1" applyAlignment="1">
      <alignment horizontal="left"/>
    </xf>
    <xf numFmtId="0" fontId="2" fillId="3" borderId="0" xfId="3" applyFill="1" applyBorder="1" applyAlignment="1"/>
    <xf numFmtId="0" fontId="2" fillId="3" borderId="0" xfId="3" applyFill="1" applyAlignment="1">
      <alignment wrapText="1"/>
    </xf>
    <xf numFmtId="0" fontId="28" fillId="3" borderId="0" xfId="3" applyFont="1" applyFill="1" applyAlignment="1">
      <alignment wrapText="1"/>
    </xf>
    <xf numFmtId="0" fontId="2" fillId="3" borderId="0" xfId="3" applyFill="1" applyAlignment="1"/>
    <xf numFmtId="0" fontId="2" fillId="3" borderId="0" xfId="3" applyFill="1" applyBorder="1" applyAlignment="1">
      <alignment wrapText="1"/>
    </xf>
    <xf numFmtId="0" fontId="29" fillId="3" borderId="0" xfId="3" applyFont="1" applyFill="1" applyAlignment="1">
      <alignment horizontal="center" wrapText="1"/>
    </xf>
    <xf numFmtId="0" fontId="2" fillId="3" borderId="0" xfId="3" applyFill="1" applyAlignment="1">
      <alignment horizontal="center" vertical="center" wrapText="1"/>
    </xf>
    <xf numFmtId="0" fontId="33" fillId="3" borderId="0" xfId="3" applyFont="1" applyFill="1" applyAlignment="1">
      <alignment wrapText="1"/>
    </xf>
    <xf numFmtId="0" fontId="33" fillId="3" borderId="0" xfId="3" applyFont="1" applyFill="1" applyBorder="1" applyAlignment="1">
      <alignment wrapText="1"/>
    </xf>
    <xf numFmtId="0" fontId="34" fillId="3" borderId="0" xfId="3" applyFont="1" applyFill="1" applyAlignment="1">
      <alignment horizontal="center" wrapText="1"/>
    </xf>
    <xf numFmtId="0" fontId="33" fillId="3" borderId="0" xfId="3" applyFont="1" applyFill="1" applyAlignment="1">
      <alignment horizontal="center" vertical="center" wrapText="1"/>
    </xf>
    <xf numFmtId="0" fontId="33" fillId="3" borderId="0" xfId="3" applyFont="1" applyFill="1" applyAlignment="1"/>
    <xf numFmtId="0" fontId="33" fillId="3" borderId="0" xfId="3" applyFont="1" applyFill="1" applyBorder="1" applyAlignment="1"/>
    <xf numFmtId="0" fontId="2" fillId="0" borderId="25" xfId="0" applyNumberFormat="1" applyFont="1" applyFill="1" applyBorder="1" applyAlignment="1">
      <alignment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7" xfId="0" applyNumberFormat="1" applyFont="1" applyBorder="1" applyAlignment="1">
      <alignment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0" xfId="1" applyNumberFormat="1" applyFont="1" applyBorder="1" applyAlignment="1">
      <alignment horizontal="left" vertical="center"/>
    </xf>
    <xf numFmtId="164" fontId="2" fillId="3" borderId="6" xfId="1" applyNumberFormat="1" applyFont="1" applyFill="1" applyBorder="1" applyAlignment="1">
      <alignment horizontal="left" vertical="center"/>
    </xf>
    <xf numFmtId="0" fontId="1" fillId="4" borderId="2" xfId="1" applyFont="1" applyFill="1" applyBorder="1" applyAlignment="1">
      <alignment horizontal="left" vertical="center"/>
    </xf>
    <xf numFmtId="0" fontId="15" fillId="0" borderId="2" xfId="1" applyNumberFormat="1" applyFont="1" applyBorder="1" applyAlignment="1">
      <alignment horizontal="center" vertical="center"/>
    </xf>
    <xf numFmtId="9" fontId="15" fillId="4" borderId="2" xfId="1" applyNumberFormat="1" applyFont="1" applyFill="1" applyBorder="1" applyAlignment="1">
      <alignment horizontal="center" vertical="center"/>
    </xf>
    <xf numFmtId="0" fontId="15" fillId="4" borderId="2" xfId="1" applyFont="1" applyFill="1" applyBorder="1" applyAlignment="1">
      <alignment horizontal="left" vertical="center"/>
    </xf>
    <xf numFmtId="2" fontId="15" fillId="4" borderId="2" xfId="1" applyNumberFormat="1" applyFont="1" applyFill="1" applyBorder="1" applyAlignment="1">
      <alignment horizontal="center" vertical="center"/>
    </xf>
    <xf numFmtId="9" fontId="2" fillId="0" borderId="1" xfId="1" applyNumberFormat="1" applyFont="1" applyFill="1" applyBorder="1" applyAlignment="1">
      <alignment horizontal="center" vertical="center"/>
    </xf>
    <xf numFmtId="2" fontId="2" fillId="7" borderId="1" xfId="1" applyNumberFormat="1" applyFont="1" applyFill="1" applyBorder="1" applyAlignment="1">
      <alignment horizontal="center" vertical="center" wrapText="1"/>
    </xf>
    <xf numFmtId="9" fontId="5" fillId="2" borderId="2" xfId="1" applyNumberFormat="1" applyFont="1" applyFill="1" applyBorder="1" applyAlignment="1">
      <alignment horizontal="center" vertical="center" wrapText="1"/>
    </xf>
    <xf numFmtId="9" fontId="5" fillId="2" borderId="1" xfId="1" applyNumberFormat="1" applyFont="1" applyFill="1" applyBorder="1" applyAlignment="1">
      <alignment horizontal="center" vertical="center" wrapText="1"/>
    </xf>
    <xf numFmtId="0" fontId="15" fillId="3" borderId="0" xfId="1" applyFont="1" applyFill="1" applyAlignment="1">
      <alignment horizontal="center" vertical="center"/>
    </xf>
    <xf numFmtId="2" fontId="15" fillId="3" borderId="0" xfId="1" applyNumberFormat="1" applyFont="1" applyFill="1" applyAlignment="1">
      <alignment horizontal="center" vertical="center"/>
    </xf>
    <xf numFmtId="9" fontId="15" fillId="3" borderId="0" xfId="1" applyNumberFormat="1" applyFont="1" applyFill="1" applyAlignment="1">
      <alignment horizontal="center" vertical="center"/>
    </xf>
    <xf numFmtId="0" fontId="15" fillId="3" borderId="0" xfId="1" applyFont="1" applyFill="1"/>
    <xf numFmtId="0" fontId="35" fillId="3" borderId="0" xfId="0" applyFont="1" applyFill="1"/>
    <xf numFmtId="0" fontId="15" fillId="4" borderId="0" xfId="1" applyFont="1" applyFill="1" applyAlignment="1">
      <alignment horizontal="left" vertical="center"/>
    </xf>
    <xf numFmtId="0" fontId="15" fillId="4" borderId="0" xfId="1" applyFont="1" applyFill="1" applyAlignment="1">
      <alignment horizontal="center" vertical="center"/>
    </xf>
    <xf numFmtId="2" fontId="15" fillId="4" borderId="0" xfId="1" applyNumberFormat="1" applyFont="1" applyFill="1" applyAlignment="1">
      <alignment horizontal="center" vertical="center"/>
    </xf>
    <xf numFmtId="9" fontId="15" fillId="4" borderId="0" xfId="1" applyNumberFormat="1" applyFont="1" applyFill="1" applyAlignment="1">
      <alignment horizontal="center" vertical="center"/>
    </xf>
    <xf numFmtId="0" fontId="15" fillId="0" borderId="0" xfId="1" applyFont="1" applyFill="1"/>
    <xf numFmtId="0" fontId="15" fillId="4" borderId="0" xfId="1" applyFont="1" applyFill="1"/>
    <xf numFmtId="0" fontId="15" fillId="0" borderId="0" xfId="1" applyFont="1" applyAlignment="1">
      <alignment horizontal="center" vertical="center"/>
    </xf>
    <xf numFmtId="0" fontId="15" fillId="0" borderId="0" xfId="1" applyFont="1" applyAlignment="1">
      <alignment horizontal="left" vertical="center"/>
    </xf>
    <xf numFmtId="2" fontId="15" fillId="0" borderId="0" xfId="1" applyNumberFormat="1" applyFont="1" applyAlignment="1">
      <alignment horizontal="center" vertical="center"/>
    </xf>
    <xf numFmtId="0" fontId="15" fillId="3" borderId="0" xfId="1" applyFont="1" applyFill="1" applyBorder="1" applyAlignment="1">
      <alignment horizontal="left" vertical="center"/>
    </xf>
    <xf numFmtId="0" fontId="2" fillId="0" borderId="0" xfId="1" applyNumberFormat="1" applyFont="1" applyFill="1" applyBorder="1" applyAlignment="1">
      <alignment horizontal="left" vertical="center"/>
    </xf>
    <xf numFmtId="0" fontId="15" fillId="4" borderId="0" xfId="1" applyFont="1" applyFill="1" applyBorder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2" fontId="2" fillId="0" borderId="2" xfId="0" applyNumberFormat="1" applyFont="1" applyFill="1" applyBorder="1" applyAlignment="1">
      <alignment horizontal="center" vertical="center"/>
    </xf>
    <xf numFmtId="0" fontId="2" fillId="3" borderId="9" xfId="1" applyFont="1" applyFill="1" applyBorder="1" applyAlignment="1">
      <alignment horizontal="center" vertical="center"/>
    </xf>
    <xf numFmtId="0" fontId="2" fillId="0" borderId="23" xfId="0" applyNumberFormat="1" applyFont="1" applyFill="1" applyBorder="1" applyAlignment="1">
      <alignment horizontal="center" vertical="center" wrapText="1"/>
    </xf>
    <xf numFmtId="0" fontId="2" fillId="4" borderId="23" xfId="1" applyFont="1" applyFill="1" applyBorder="1" applyAlignment="1">
      <alignment horizontal="center" vertical="center"/>
    </xf>
    <xf numFmtId="0" fontId="2" fillId="4" borderId="0" xfId="1" applyFont="1" applyFill="1" applyAlignment="1">
      <alignment horizontal="center" vertical="center"/>
    </xf>
    <xf numFmtId="0" fontId="4" fillId="3" borderId="27" xfId="1" applyNumberFormat="1" applyFont="1" applyFill="1" applyBorder="1" applyAlignment="1">
      <alignment vertical="center"/>
    </xf>
    <xf numFmtId="0" fontId="12" fillId="3" borderId="11" xfId="1" applyNumberFormat="1" applyFont="1" applyFill="1" applyBorder="1" applyAlignment="1">
      <alignment vertical="center"/>
    </xf>
    <xf numFmtId="2" fontId="2" fillId="3" borderId="0" xfId="1" applyNumberFormat="1" applyFont="1" applyFill="1" applyAlignment="1">
      <alignment horizontal="center" vertical="center"/>
    </xf>
    <xf numFmtId="0" fontId="2" fillId="3" borderId="22" xfId="1" applyFont="1" applyFill="1" applyBorder="1" applyAlignment="1">
      <alignment horizontal="center" vertical="center"/>
    </xf>
    <xf numFmtId="2" fontId="2" fillId="3" borderId="22" xfId="1" applyNumberFormat="1" applyFont="1" applyFill="1" applyBorder="1" applyAlignment="1">
      <alignment horizontal="center" vertical="center"/>
    </xf>
    <xf numFmtId="0" fontId="14" fillId="3" borderId="23" xfId="2" applyFont="1" applyFill="1" applyBorder="1" applyAlignment="1">
      <alignment horizontal="center" vertical="center"/>
    </xf>
    <xf numFmtId="9" fontId="15" fillId="4" borderId="1" xfId="1" applyNumberFormat="1" applyFont="1" applyFill="1" applyBorder="1" applyAlignment="1">
      <alignment horizontal="center" vertical="center"/>
    </xf>
    <xf numFmtId="0" fontId="10" fillId="3" borderId="14" xfId="2" applyNumberFormat="1" applyFill="1" applyBorder="1" applyAlignment="1">
      <alignment vertical="center"/>
    </xf>
    <xf numFmtId="0" fontId="10" fillId="3" borderId="12" xfId="2" applyNumberFormat="1" applyFill="1" applyBorder="1" applyAlignment="1">
      <alignment vertical="center"/>
    </xf>
    <xf numFmtId="0" fontId="10" fillId="3" borderId="26" xfId="2" applyNumberFormat="1" applyFill="1" applyBorder="1" applyAlignment="1">
      <alignment vertical="center"/>
    </xf>
    <xf numFmtId="2" fontId="15" fillId="7" borderId="1" xfId="1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3" xfId="1" applyNumberFormat="1" applyFont="1" applyFill="1" applyBorder="1" applyAlignment="1">
      <alignment horizontal="left" vertical="center"/>
    </xf>
    <xf numFmtId="0" fontId="36" fillId="0" borderId="2" xfId="0" applyFont="1" applyBorder="1" applyAlignment="1"/>
    <xf numFmtId="0" fontId="36" fillId="0" borderId="2" xfId="0" applyFont="1" applyBorder="1"/>
    <xf numFmtId="0" fontId="18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0" borderId="0" xfId="0" applyFont="1"/>
    <xf numFmtId="0" fontId="10" fillId="0" borderId="2" xfId="2" applyBorder="1" applyAlignment="1"/>
    <xf numFmtId="0" fontId="10" fillId="0" borderId="2" xfId="2" applyBorder="1"/>
    <xf numFmtId="0" fontId="10" fillId="0" borderId="2" xfId="2" applyBorder="1" applyAlignment="1">
      <alignment horizontal="left" vertical="center"/>
    </xf>
    <xf numFmtId="0" fontId="10" fillId="0" borderId="0" xfId="2"/>
    <xf numFmtId="0" fontId="10" fillId="2" borderId="17" xfId="2" applyNumberFormat="1" applyFill="1" applyBorder="1" applyAlignment="1">
      <alignment vertical="center" wrapText="1"/>
    </xf>
    <xf numFmtId="0" fontId="10" fillId="3" borderId="2" xfId="2" applyFill="1" applyBorder="1" applyAlignment="1">
      <alignment horizontal="center" vertical="center"/>
    </xf>
    <xf numFmtId="0" fontId="37" fillId="0" borderId="0" xfId="0" applyFont="1" applyBorder="1" applyAlignment="1"/>
    <xf numFmtId="0" fontId="2" fillId="3" borderId="0" xfId="3" applyFill="1" applyAlignment="1">
      <alignment horizontal="center" wrapText="1"/>
    </xf>
    <xf numFmtId="0" fontId="2" fillId="3" borderId="0" xfId="3" applyFill="1" applyBorder="1" applyAlignment="1">
      <alignment horizontal="center" wrapText="1"/>
    </xf>
    <xf numFmtId="0" fontId="2" fillId="0" borderId="3" xfId="1" applyNumberFormat="1" applyFont="1" applyBorder="1" applyAlignment="1">
      <alignment horizontal="center" vertical="center"/>
    </xf>
    <xf numFmtId="0" fontId="10" fillId="2" borderId="17" xfId="2" applyNumberFormat="1" applyFill="1" applyBorder="1" applyAlignment="1">
      <alignment horizontal="center" vertical="center" wrapText="1"/>
    </xf>
    <xf numFmtId="9" fontId="38" fillId="3" borderId="1" xfId="1" applyNumberFormat="1" applyFont="1" applyFill="1" applyBorder="1" applyAlignment="1">
      <alignment horizontal="center" vertical="center" wrapText="1"/>
    </xf>
    <xf numFmtId="2" fontId="2" fillId="6" borderId="2" xfId="0" applyNumberFormat="1" applyFont="1" applyFill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 wrapText="1"/>
    </xf>
    <xf numFmtId="10" fontId="2" fillId="4" borderId="3" xfId="1" applyNumberFormat="1" applyFont="1" applyFill="1" applyBorder="1" applyAlignment="1">
      <alignment horizontal="center" vertical="center"/>
    </xf>
    <xf numFmtId="10" fontId="2" fillId="4" borderId="2" xfId="1" applyNumberFormat="1" applyFont="1" applyFill="1" applyBorder="1" applyAlignment="1">
      <alignment horizontal="center" vertical="center"/>
    </xf>
    <xf numFmtId="10" fontId="2" fillId="4" borderId="1" xfId="1" applyNumberFormat="1" applyFont="1" applyFill="1" applyBorder="1" applyAlignment="1">
      <alignment horizontal="center" vertical="center"/>
    </xf>
    <xf numFmtId="0" fontId="2" fillId="0" borderId="16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3" xfId="1" applyNumberFormat="1" applyFont="1" applyBorder="1" applyAlignment="1">
      <alignment horizontal="left" vertical="center"/>
    </xf>
    <xf numFmtId="0" fontId="2" fillId="0" borderId="2" xfId="0" applyNumberFormat="1" applyFont="1" applyFill="1" applyBorder="1" applyAlignment="1">
      <alignment vertical="center" wrapText="1"/>
    </xf>
    <xf numFmtId="0" fontId="2" fillId="3" borderId="0" xfId="1" applyFont="1" applyFill="1" applyAlignment="1">
      <alignment vertical="center"/>
    </xf>
    <xf numFmtId="0" fontId="1" fillId="4" borderId="0" xfId="1" applyFont="1" applyFill="1" applyAlignment="1">
      <alignment vertical="center"/>
    </xf>
    <xf numFmtId="0" fontId="1" fillId="0" borderId="0" xfId="1" applyFont="1" applyAlignment="1">
      <alignment vertical="center"/>
    </xf>
    <xf numFmtId="9" fontId="2" fillId="4" borderId="28" xfId="1" applyNumberFormat="1" applyFont="1" applyFill="1" applyBorder="1" applyAlignment="1">
      <alignment horizontal="center" vertical="center"/>
    </xf>
    <xf numFmtId="9" fontId="2" fillId="4" borderId="29" xfId="1" applyNumberFormat="1" applyFont="1" applyFill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0" fontId="5" fillId="4" borderId="11" xfId="1" applyNumberFormat="1" applyFont="1" applyFill="1" applyBorder="1" applyAlignment="1">
      <alignment vertical="center"/>
    </xf>
    <xf numFmtId="1" fontId="4" fillId="4" borderId="11" xfId="1" applyNumberFormat="1" applyFont="1" applyFill="1" applyBorder="1" applyAlignment="1">
      <alignment vertical="center"/>
    </xf>
    <xf numFmtId="165" fontId="4" fillId="4" borderId="11" xfId="1" applyNumberFormat="1" applyFont="1" applyFill="1" applyBorder="1" applyAlignment="1">
      <alignment vertical="center"/>
    </xf>
    <xf numFmtId="0" fontId="2" fillId="0" borderId="2" xfId="1" applyNumberFormat="1" applyFont="1" applyBorder="1" applyAlignment="1">
      <alignment horizontal="center" vertical="center"/>
    </xf>
    <xf numFmtId="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5" fillId="3" borderId="0" xfId="0" applyFont="1" applyFill="1" applyAlignment="1">
      <alignment horizontal="left" vertical="center"/>
    </xf>
    <xf numFmtId="0" fontId="2" fillId="0" borderId="4" xfId="1" applyNumberFormat="1" applyFont="1" applyFill="1" applyBorder="1" applyAlignment="1">
      <alignment horizontal="left" vertical="center"/>
    </xf>
    <xf numFmtId="1" fontId="2" fillId="0" borderId="28" xfId="1" applyNumberFormat="1" applyFont="1" applyFill="1" applyBorder="1" applyAlignment="1">
      <alignment horizontal="center" vertical="center"/>
    </xf>
    <xf numFmtId="0" fontId="2" fillId="0" borderId="10" xfId="1" applyNumberFormat="1" applyFont="1" applyFill="1" applyBorder="1" applyAlignment="1">
      <alignment horizontal="left" vertical="center"/>
    </xf>
    <xf numFmtId="2" fontId="2" fillId="0" borderId="28" xfId="1" applyNumberFormat="1" applyFont="1" applyBorder="1" applyAlignment="1">
      <alignment horizontal="center" vertical="center"/>
    </xf>
    <xf numFmtId="0" fontId="2" fillId="0" borderId="29" xfId="0" applyFont="1" applyFill="1" applyBorder="1" applyAlignment="1">
      <alignment horizontal="left" vertical="center"/>
    </xf>
    <xf numFmtId="0" fontId="2" fillId="0" borderId="29" xfId="1" applyNumberFormat="1" applyFont="1" applyBorder="1" applyAlignment="1">
      <alignment horizontal="center" vertical="center"/>
    </xf>
    <xf numFmtId="2" fontId="2" fillId="0" borderId="29" xfId="1" applyNumberFormat="1" applyFont="1" applyBorder="1" applyAlignment="1">
      <alignment horizontal="center" vertical="center"/>
    </xf>
    <xf numFmtId="0" fontId="2" fillId="0" borderId="30" xfId="1" applyNumberFormat="1" applyFont="1" applyBorder="1" applyAlignment="1">
      <alignment horizontal="left" vertical="center"/>
    </xf>
    <xf numFmtId="0" fontId="2" fillId="0" borderId="28" xfId="1" applyNumberFormat="1" applyFont="1" applyBorder="1" applyAlignment="1">
      <alignment horizontal="left" vertical="center"/>
    </xf>
    <xf numFmtId="0" fontId="2" fillId="0" borderId="28" xfId="1" applyNumberFormat="1" applyFont="1" applyBorder="1" applyAlignment="1">
      <alignment horizontal="center" vertical="center"/>
    </xf>
    <xf numFmtId="0" fontId="2" fillId="0" borderId="31" xfId="1" applyNumberFormat="1" applyFont="1" applyBorder="1" applyAlignment="1">
      <alignment horizontal="left" vertical="center"/>
    </xf>
    <xf numFmtId="0" fontId="2" fillId="0" borderId="29" xfId="1" applyNumberFormat="1" applyFont="1" applyBorder="1" applyAlignment="1">
      <alignment horizontal="left" vertical="center"/>
    </xf>
    <xf numFmtId="1" fontId="2" fillId="0" borderId="29" xfId="1" applyNumberFormat="1" applyFont="1" applyBorder="1" applyAlignment="1">
      <alignment horizontal="center" vertical="center"/>
    </xf>
    <xf numFmtId="2" fontId="2" fillId="10" borderId="2" xfId="1" applyNumberFormat="1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2" fillId="3" borderId="23" xfId="0" applyNumberFormat="1" applyFont="1" applyFill="1" applyBorder="1" applyAlignment="1">
      <alignment wrapText="1"/>
    </xf>
    <xf numFmtId="2" fontId="2" fillId="3" borderId="2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2" fontId="2" fillId="7" borderId="32" xfId="1" applyNumberFormat="1" applyFont="1" applyFill="1" applyBorder="1" applyAlignment="1">
      <alignment horizontal="center" vertical="center" wrapText="1"/>
    </xf>
    <xf numFmtId="2" fontId="2" fillId="7" borderId="33" xfId="1" applyNumberFormat="1" applyFont="1" applyFill="1" applyBorder="1" applyAlignment="1">
      <alignment horizontal="center" vertical="center" wrapText="1"/>
    </xf>
    <xf numFmtId="2" fontId="2" fillId="7" borderId="34" xfId="1" applyNumberFormat="1" applyFont="1" applyFill="1" applyBorder="1" applyAlignment="1">
      <alignment horizontal="center" vertical="center" wrapText="1"/>
    </xf>
    <xf numFmtId="0" fontId="2" fillId="0" borderId="3" xfId="1" applyNumberFormat="1" applyFont="1" applyFill="1" applyBorder="1" applyAlignment="1">
      <alignment horizontal="center" vertical="center"/>
    </xf>
    <xf numFmtId="1" fontId="2" fillId="0" borderId="3" xfId="1" applyNumberFormat="1" applyFont="1" applyFill="1" applyBorder="1" applyAlignment="1">
      <alignment horizontal="center" vertical="center"/>
    </xf>
    <xf numFmtId="2" fontId="2" fillId="0" borderId="3" xfId="1" applyNumberFormat="1" applyFont="1" applyFill="1" applyBorder="1" applyAlignment="1">
      <alignment horizontal="center" vertical="center"/>
    </xf>
    <xf numFmtId="9" fontId="2" fillId="0" borderId="3" xfId="1" applyNumberFormat="1" applyFont="1" applyFill="1" applyBorder="1" applyAlignment="1">
      <alignment horizontal="center" vertical="center"/>
    </xf>
    <xf numFmtId="2" fontId="2" fillId="7" borderId="35" xfId="1" applyNumberFormat="1" applyFont="1" applyFill="1" applyBorder="1" applyAlignment="1">
      <alignment horizontal="center" vertical="center" wrapText="1"/>
    </xf>
    <xf numFmtId="2" fontId="5" fillId="2" borderId="2" xfId="1" applyNumberFormat="1" applyFont="1" applyFill="1" applyBorder="1" applyAlignment="1">
      <alignment horizontal="center" vertical="center" wrapText="1"/>
    </xf>
    <xf numFmtId="0" fontId="2" fillId="0" borderId="23" xfId="0" applyNumberFormat="1" applyFont="1" applyBorder="1" applyAlignment="1">
      <alignment horizontal="left" wrapText="1"/>
    </xf>
    <xf numFmtId="2" fontId="2" fillId="0" borderId="3" xfId="0" applyNumberFormat="1" applyFont="1" applyBorder="1" applyAlignment="1">
      <alignment horizontal="left" vertical="center" wrapText="1"/>
    </xf>
    <xf numFmtId="2" fontId="2" fillId="0" borderId="3" xfId="0" applyNumberFormat="1" applyFont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left"/>
    </xf>
    <xf numFmtId="9" fontId="2" fillId="4" borderId="3" xfId="1" applyNumberFormat="1" applyFont="1" applyFill="1" applyBorder="1" applyAlignment="1">
      <alignment horizontal="left" vertical="center"/>
    </xf>
    <xf numFmtId="2" fontId="2" fillId="5" borderId="3" xfId="1" applyNumberFormat="1" applyFont="1" applyFill="1" applyBorder="1" applyAlignment="1">
      <alignment horizontal="left" vertical="center"/>
    </xf>
    <xf numFmtId="0" fontId="2" fillId="0" borderId="23" xfId="0" applyNumberFormat="1" applyFont="1" applyFill="1" applyBorder="1" applyAlignment="1">
      <alignment horizontal="left" wrapText="1"/>
    </xf>
    <xf numFmtId="2" fontId="2" fillId="0" borderId="2" xfId="0" applyNumberFormat="1" applyFont="1" applyBorder="1" applyAlignment="1">
      <alignment horizontal="left" vertical="center" wrapText="1"/>
    </xf>
    <xf numFmtId="2" fontId="2" fillId="0" borderId="2" xfId="0" applyNumberFormat="1" applyFont="1" applyBorder="1" applyAlignment="1">
      <alignment horizontal="left" wrapText="1"/>
    </xf>
    <xf numFmtId="9" fontId="2" fillId="4" borderId="2" xfId="1" applyNumberFormat="1" applyFont="1" applyFill="1" applyBorder="1" applyAlignment="1">
      <alignment horizontal="left" vertical="center"/>
    </xf>
    <xf numFmtId="2" fontId="2" fillId="5" borderId="2" xfId="1" applyNumberFormat="1" applyFont="1" applyFill="1" applyBorder="1" applyAlignment="1">
      <alignment horizontal="left" vertical="center"/>
    </xf>
    <xf numFmtId="0" fontId="2" fillId="0" borderId="23" xfId="0" applyNumberFormat="1" applyFont="1" applyFill="1" applyBorder="1" applyAlignment="1">
      <alignment horizontal="left" vertical="center" wrapText="1"/>
    </xf>
    <xf numFmtId="0" fontId="2" fillId="3" borderId="22" xfId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vertical="center" wrapText="1"/>
    </xf>
    <xf numFmtId="0" fontId="13" fillId="3" borderId="5" xfId="1" applyFont="1" applyFill="1" applyBorder="1" applyAlignment="1">
      <alignment vertical="center"/>
    </xf>
    <xf numFmtId="0" fontId="19" fillId="3" borderId="0" xfId="0" applyFont="1" applyFill="1" applyBorder="1" applyAlignment="1"/>
    <xf numFmtId="0" fontId="18" fillId="3" borderId="0" xfId="0" applyFont="1" applyFill="1" applyBorder="1" applyAlignment="1"/>
    <xf numFmtId="0" fontId="41" fillId="4" borderId="0" xfId="1" applyFont="1" applyFill="1" applyAlignment="1">
      <alignment horizontal="left" vertical="top" wrapText="1"/>
    </xf>
    <xf numFmtId="0" fontId="10" fillId="4" borderId="2" xfId="2" applyFill="1" applyBorder="1" applyAlignment="1"/>
    <xf numFmtId="0" fontId="2" fillId="4" borderId="1" xfId="1" applyFont="1" applyFill="1" applyBorder="1" applyAlignment="1">
      <alignment horizontal="center" vertical="center"/>
    </xf>
    <xf numFmtId="0" fontId="2" fillId="3" borderId="36" xfId="1" applyFont="1" applyFill="1" applyBorder="1"/>
    <xf numFmtId="1" fontId="2" fillId="0" borderId="1" xfId="1" applyNumberFormat="1" applyFont="1" applyFill="1" applyBorder="1" applyAlignment="1">
      <alignment horizontal="center" vertical="center"/>
    </xf>
    <xf numFmtId="2" fontId="2" fillId="7" borderId="37" xfId="1" applyNumberFormat="1" applyFont="1" applyFill="1" applyBorder="1" applyAlignment="1">
      <alignment horizontal="center" vertical="center" wrapText="1"/>
    </xf>
    <xf numFmtId="0" fontId="15" fillId="0" borderId="3" xfId="1" applyNumberFormat="1" applyFont="1" applyBorder="1" applyAlignment="1">
      <alignment horizontal="center" vertical="center"/>
    </xf>
    <xf numFmtId="1" fontId="2" fillId="0" borderId="2" xfId="5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38" xfId="1" applyNumberFormat="1" applyFont="1" applyFill="1" applyBorder="1" applyAlignment="1">
      <alignment horizontal="left" vertical="center"/>
    </xf>
    <xf numFmtId="2" fontId="2" fillId="0" borderId="1" xfId="1" applyNumberFormat="1" applyFont="1" applyFill="1" applyBorder="1" applyAlignment="1">
      <alignment horizontal="center" vertical="center"/>
    </xf>
    <xf numFmtId="0" fontId="2" fillId="0" borderId="40" xfId="1" applyNumberFormat="1" applyFont="1" applyFill="1" applyBorder="1" applyAlignment="1">
      <alignment horizontal="left" vertical="center"/>
    </xf>
    <xf numFmtId="0" fontId="2" fillId="0" borderId="39" xfId="1" applyNumberFormat="1" applyFont="1" applyFill="1" applyBorder="1" applyAlignment="1">
      <alignment horizontal="left" vertical="center"/>
    </xf>
    <xf numFmtId="0" fontId="15" fillId="0" borderId="1" xfId="1" applyNumberFormat="1" applyFont="1" applyBorder="1" applyAlignment="1">
      <alignment horizontal="center" vertical="center"/>
    </xf>
    <xf numFmtId="0" fontId="2" fillId="0" borderId="0" xfId="1" applyFont="1" applyAlignment="1">
      <alignment horizontal="center"/>
    </xf>
    <xf numFmtId="0" fontId="2" fillId="0" borderId="2" xfId="5" applyNumberFormat="1" applyFont="1" applyBorder="1" applyAlignment="1">
      <alignment horizontal="left" vertical="center"/>
    </xf>
    <xf numFmtId="0" fontId="2" fillId="0" borderId="0" xfId="1" applyNumberFormat="1" applyFont="1" applyBorder="1" applyAlignment="1">
      <alignment vertical="center"/>
    </xf>
    <xf numFmtId="164" fontId="2" fillId="3" borderId="0" xfId="1" applyNumberFormat="1" applyFont="1" applyFill="1" applyBorder="1" applyAlignment="1">
      <alignment horizontal="left" vertical="center"/>
    </xf>
    <xf numFmtId="0" fontId="2" fillId="0" borderId="23" xfId="1" applyNumberFormat="1" applyFont="1" applyBorder="1" applyAlignment="1">
      <alignment horizontal="left" vertical="center"/>
    </xf>
    <xf numFmtId="0" fontId="2" fillId="0" borderId="23" xfId="5" applyNumberFormat="1" applyFont="1" applyBorder="1" applyAlignment="1">
      <alignment horizontal="left" vertical="center"/>
    </xf>
    <xf numFmtId="0" fontId="2" fillId="0" borderId="17" xfId="1" applyNumberFormat="1" applyFont="1" applyBorder="1" applyAlignment="1">
      <alignment horizontal="left" vertical="center"/>
    </xf>
    <xf numFmtId="0" fontId="2" fillId="0" borderId="41" xfId="1" applyNumberFormat="1" applyFont="1" applyBorder="1" applyAlignment="1">
      <alignment horizontal="left" vertical="center"/>
    </xf>
    <xf numFmtId="164" fontId="7" fillId="3" borderId="0" xfId="1" applyNumberFormat="1" applyFont="1" applyFill="1" applyBorder="1" applyAlignment="1">
      <alignment horizontal="left" vertical="center"/>
    </xf>
    <xf numFmtId="0" fontId="2" fillId="0" borderId="3" xfId="1" applyNumberFormat="1" applyFont="1" applyBorder="1" applyAlignment="1">
      <alignment horizontal="center" vertical="center"/>
    </xf>
    <xf numFmtId="0" fontId="2" fillId="3" borderId="0" xfId="1" applyNumberFormat="1" applyFont="1" applyFill="1" applyBorder="1" applyAlignment="1">
      <alignment horizontal="center" vertical="center"/>
    </xf>
    <xf numFmtId="0" fontId="2" fillId="3" borderId="0" xfId="1" applyNumberFormat="1" applyFont="1" applyFill="1" applyBorder="1" applyAlignment="1">
      <alignment horizontal="center" vertical="center" wrapText="1"/>
    </xf>
    <xf numFmtId="2" fontId="2" fillId="11" borderId="2" xfId="0" applyNumberFormat="1" applyFont="1" applyFill="1" applyBorder="1" applyAlignment="1">
      <alignment wrapText="1"/>
    </xf>
    <xf numFmtId="9" fontId="2" fillId="11" borderId="2" xfId="1" applyNumberFormat="1" applyFont="1" applyFill="1" applyBorder="1" applyAlignment="1">
      <alignment horizontal="center" vertical="center"/>
    </xf>
    <xf numFmtId="2" fontId="2" fillId="11" borderId="2" xfId="1" applyNumberFormat="1" applyFont="1" applyFill="1" applyBorder="1" applyAlignment="1">
      <alignment horizontal="center" vertical="center"/>
    </xf>
    <xf numFmtId="0" fontId="2" fillId="11" borderId="23" xfId="0" applyNumberFormat="1" applyFont="1" applyFill="1" applyBorder="1" applyAlignment="1">
      <alignment wrapText="1"/>
    </xf>
    <xf numFmtId="2" fontId="2" fillId="2" borderId="0" xfId="1" applyNumberFormat="1" applyFont="1" applyFill="1" applyBorder="1" applyAlignment="1">
      <alignment vertical="center"/>
    </xf>
    <xf numFmtId="0" fontId="2" fillId="11" borderId="2" xfId="0" applyNumberFormat="1" applyFont="1" applyFill="1" applyBorder="1" applyAlignment="1">
      <alignment wrapText="1"/>
    </xf>
    <xf numFmtId="2" fontId="2" fillId="11" borderId="2" xfId="0" applyNumberFormat="1" applyFont="1" applyFill="1" applyBorder="1" applyAlignment="1">
      <alignment horizontal="center" vertical="center" wrapText="1"/>
    </xf>
    <xf numFmtId="0" fontId="2" fillId="11" borderId="2" xfId="1" applyFont="1" applyFill="1" applyBorder="1" applyAlignment="1">
      <alignment horizontal="center" vertical="center"/>
    </xf>
    <xf numFmtId="0" fontId="2" fillId="11" borderId="2" xfId="0" applyFont="1" applyFill="1" applyBorder="1" applyAlignment="1">
      <alignment horizontal="center"/>
    </xf>
    <xf numFmtId="2" fontId="2" fillId="11" borderId="2" xfId="0" applyNumberFormat="1" applyFont="1" applyFill="1" applyBorder="1" applyAlignment="1">
      <alignment horizontal="center"/>
    </xf>
    <xf numFmtId="0" fontId="2" fillId="11" borderId="23" xfId="1" applyFont="1" applyFill="1" applyBorder="1" applyAlignment="1">
      <alignment horizontal="left" vertical="center"/>
    </xf>
    <xf numFmtId="0" fontId="5" fillId="0" borderId="23" xfId="0" applyNumberFormat="1" applyFont="1" applyFill="1" applyBorder="1" applyAlignment="1">
      <alignment wrapText="1"/>
    </xf>
    <xf numFmtId="0" fontId="2" fillId="2" borderId="23" xfId="0" applyNumberFormat="1" applyFont="1" applyFill="1" applyBorder="1" applyAlignment="1">
      <alignment wrapText="1"/>
    </xf>
    <xf numFmtId="0" fontId="2" fillId="2" borderId="2" xfId="0" applyNumberFormat="1" applyFont="1" applyFill="1" applyBorder="1" applyAlignment="1">
      <alignment wrapText="1"/>
    </xf>
    <xf numFmtId="2" fontId="2" fillId="2" borderId="2" xfId="0" applyNumberFormat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/>
    </xf>
    <xf numFmtId="2" fontId="2" fillId="2" borderId="2" xfId="0" applyNumberFormat="1" applyFont="1" applyFill="1" applyBorder="1" applyAlignment="1">
      <alignment wrapText="1"/>
    </xf>
    <xf numFmtId="2" fontId="2" fillId="2" borderId="2" xfId="0" applyNumberFormat="1" applyFont="1" applyFill="1" applyBorder="1" applyAlignment="1">
      <alignment horizontal="center"/>
    </xf>
    <xf numFmtId="0" fontId="2" fillId="2" borderId="23" xfId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wrapText="1"/>
    </xf>
    <xf numFmtId="2" fontId="12" fillId="2" borderId="11" xfId="1" applyNumberFormat="1" applyFont="1" applyFill="1" applyBorder="1" applyAlignment="1">
      <alignment vertical="center"/>
    </xf>
    <xf numFmtId="9" fontId="2" fillId="2" borderId="1" xfId="1" applyNumberFormat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wrapText="1"/>
    </xf>
    <xf numFmtId="0" fontId="5" fillId="0" borderId="2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 vertical="center"/>
    </xf>
    <xf numFmtId="9" fontId="5" fillId="4" borderId="2" xfId="1" applyNumberFormat="1" applyFont="1" applyFill="1" applyBorder="1" applyAlignment="1">
      <alignment horizontal="center" vertical="center"/>
    </xf>
    <xf numFmtId="2" fontId="5" fillId="5" borderId="2" xfId="1" applyNumberFormat="1" applyFont="1" applyFill="1" applyBorder="1" applyAlignment="1">
      <alignment horizontal="center" vertical="center"/>
    </xf>
    <xf numFmtId="0" fontId="5" fillId="4" borderId="23" xfId="1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center" vertical="center"/>
    </xf>
    <xf numFmtId="2" fontId="5" fillId="0" borderId="2" xfId="0" applyNumberFormat="1" applyFont="1" applyFill="1" applyBorder="1" applyAlignment="1">
      <alignment horizontal="center"/>
    </xf>
    <xf numFmtId="0" fontId="2" fillId="0" borderId="3" xfId="1" applyNumberFormat="1" applyFont="1" applyBorder="1" applyAlignment="1">
      <alignment horizontal="center" vertical="center"/>
    </xf>
    <xf numFmtId="1" fontId="2" fillId="0" borderId="1" xfId="5" applyNumberFormat="1" applyFont="1" applyBorder="1" applyAlignment="1">
      <alignment horizontal="center" vertical="center"/>
    </xf>
    <xf numFmtId="1" fontId="2" fillId="0" borderId="3" xfId="5" applyNumberFormat="1" applyFont="1" applyBorder="1" applyAlignment="1">
      <alignment horizontal="center" vertical="center"/>
    </xf>
    <xf numFmtId="164" fontId="2" fillId="3" borderId="22" xfId="1" applyNumberFormat="1" applyFont="1" applyFill="1" applyBorder="1" applyAlignment="1">
      <alignment horizontal="left" vertical="center"/>
    </xf>
    <xf numFmtId="0" fontId="2" fillId="3" borderId="22" xfId="1" applyNumberFormat="1" applyFont="1" applyFill="1" applyBorder="1" applyAlignment="1">
      <alignment horizontal="left" vertical="center"/>
    </xf>
    <xf numFmtId="0" fontId="2" fillId="3" borderId="22" xfId="1" applyNumberFormat="1" applyFont="1" applyFill="1" applyBorder="1" applyAlignment="1">
      <alignment horizontal="center" vertical="center"/>
    </xf>
    <xf numFmtId="1" fontId="2" fillId="3" borderId="22" xfId="5" applyNumberFormat="1" applyFont="1" applyFill="1" applyBorder="1" applyAlignment="1">
      <alignment horizontal="center" vertical="center"/>
    </xf>
    <xf numFmtId="9" fontId="2" fillId="3" borderId="22" xfId="1" applyNumberFormat="1" applyFont="1" applyFill="1" applyBorder="1" applyAlignment="1">
      <alignment horizontal="center" vertical="center"/>
    </xf>
    <xf numFmtId="2" fontId="2" fillId="3" borderId="22" xfId="1" applyNumberFormat="1" applyFont="1" applyFill="1" applyBorder="1" applyAlignment="1">
      <alignment horizontal="center" vertical="center" wrapText="1"/>
    </xf>
    <xf numFmtId="0" fontId="2" fillId="3" borderId="22" xfId="1" applyNumberFormat="1" applyFont="1" applyFill="1" applyBorder="1" applyAlignment="1">
      <alignment vertical="center"/>
    </xf>
    <xf numFmtId="0" fontId="5" fillId="3" borderId="22" xfId="1" applyNumberFormat="1" applyFont="1" applyFill="1" applyBorder="1" applyAlignment="1">
      <alignment horizontal="left" vertical="center"/>
    </xf>
    <xf numFmtId="0" fontId="2" fillId="3" borderId="0" xfId="1" applyNumberFormat="1" applyFont="1" applyFill="1" applyBorder="1" applyAlignment="1">
      <alignment horizontal="left" vertical="center"/>
    </xf>
    <xf numFmtId="1" fontId="2" fillId="3" borderId="0" xfId="1" applyNumberFormat="1" applyFont="1" applyFill="1" applyBorder="1" applyAlignment="1">
      <alignment horizontal="center" vertical="center"/>
    </xf>
    <xf numFmtId="9" fontId="2" fillId="3" borderId="0" xfId="1" applyNumberFormat="1" applyFont="1" applyFill="1" applyBorder="1" applyAlignment="1">
      <alignment horizontal="center" vertical="center"/>
    </xf>
    <xf numFmtId="2" fontId="2" fillId="3" borderId="0" xfId="1" applyNumberFormat="1" applyFont="1" applyFill="1" applyBorder="1" applyAlignment="1">
      <alignment horizontal="center" vertical="center" wrapText="1"/>
    </xf>
    <xf numFmtId="1" fontId="2" fillId="0" borderId="29" xfId="5" applyNumberFormat="1" applyFont="1" applyBorder="1" applyAlignment="1">
      <alignment horizontal="center" vertical="center"/>
    </xf>
    <xf numFmtId="0" fontId="2" fillId="0" borderId="10" xfId="5" applyNumberFormat="1" applyFont="1" applyBorder="1" applyAlignment="1">
      <alignment horizontal="left" vertical="center"/>
    </xf>
    <xf numFmtId="0" fontId="2" fillId="0" borderId="31" xfId="5" applyNumberFormat="1" applyFont="1" applyBorder="1" applyAlignment="1">
      <alignment horizontal="left" vertical="center"/>
    </xf>
    <xf numFmtId="2" fontId="2" fillId="0" borderId="29" xfId="0" applyNumberFormat="1" applyFont="1" applyBorder="1" applyAlignment="1">
      <alignment horizontal="center" vertical="center"/>
    </xf>
    <xf numFmtId="0" fontId="15" fillId="12" borderId="3" xfId="1" applyNumberFormat="1" applyFont="1" applyFill="1" applyBorder="1" applyAlignment="1">
      <alignment horizontal="center" vertical="center"/>
    </xf>
    <xf numFmtId="2" fontId="2" fillId="12" borderId="3" xfId="1" applyNumberFormat="1" applyFont="1" applyFill="1" applyBorder="1" applyAlignment="1">
      <alignment horizontal="center" vertical="center"/>
    </xf>
    <xf numFmtId="9" fontId="2" fillId="12" borderId="3" xfId="1" applyNumberFormat="1" applyFont="1" applyFill="1" applyBorder="1" applyAlignment="1">
      <alignment horizontal="center" vertical="center"/>
    </xf>
    <xf numFmtId="2" fontId="2" fillId="12" borderId="2" xfId="1" applyNumberFormat="1" applyFont="1" applyFill="1" applyBorder="1" applyAlignment="1">
      <alignment horizontal="center" vertical="center"/>
    </xf>
    <xf numFmtId="9" fontId="2" fillId="12" borderId="2" xfId="1" applyNumberFormat="1" applyFont="1" applyFill="1" applyBorder="1" applyAlignment="1">
      <alignment horizontal="center" vertical="center"/>
    </xf>
    <xf numFmtId="0" fontId="2" fillId="12" borderId="2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/>
    </xf>
    <xf numFmtId="0" fontId="2" fillId="0" borderId="0" xfId="1" applyFont="1" applyBorder="1" applyAlignment="1">
      <alignment horizontal="center"/>
    </xf>
    <xf numFmtId="0" fontId="2" fillId="0" borderId="0" xfId="1" applyFont="1" applyBorder="1" applyAlignment="1">
      <alignment horizontal="center" wrapText="1"/>
    </xf>
    <xf numFmtId="0" fontId="1" fillId="4" borderId="0" xfId="1" applyFill="1" applyAlignment="1">
      <alignment horizontal="center"/>
    </xf>
    <xf numFmtId="0" fontId="2" fillId="0" borderId="0" xfId="1" applyNumberFormat="1" applyFont="1" applyFill="1" applyBorder="1" applyAlignment="1">
      <alignment horizontal="center" wrapText="1"/>
    </xf>
    <xf numFmtId="0" fontId="2" fillId="0" borderId="0" xfId="1" applyNumberFormat="1" applyFont="1" applyFill="1" applyBorder="1" applyAlignment="1">
      <alignment horizontal="center"/>
    </xf>
    <xf numFmtId="0" fontId="2" fillId="0" borderId="0" xfId="1" applyNumberFormat="1" applyFont="1" applyAlignment="1">
      <alignment horizontal="center"/>
    </xf>
    <xf numFmtId="0" fontId="2" fillId="0" borderId="0" xfId="1" applyNumberFormat="1" applyFont="1" applyFill="1" applyAlignment="1">
      <alignment horizontal="center"/>
    </xf>
    <xf numFmtId="2" fontId="2" fillId="0" borderId="2" xfId="1" applyNumberFormat="1" applyFont="1" applyBorder="1" applyAlignment="1">
      <alignment horizontal="center"/>
    </xf>
    <xf numFmtId="2" fontId="2" fillId="7" borderId="5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/>
    </xf>
    <xf numFmtId="0" fontId="2" fillId="0" borderId="3" xfId="1" applyNumberFormat="1" applyFont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5" fillId="0" borderId="10" xfId="1" applyNumberFormat="1" applyFont="1" applyBorder="1" applyAlignment="1">
      <alignment horizontal="left" vertical="center"/>
    </xf>
    <xf numFmtId="0" fontId="5" fillId="0" borderId="2" xfId="1" applyNumberFormat="1" applyFont="1" applyBorder="1" applyAlignment="1">
      <alignment horizontal="left" vertical="center"/>
    </xf>
    <xf numFmtId="0" fontId="5" fillId="0" borderId="2" xfId="1" applyNumberFormat="1" applyFont="1" applyBorder="1" applyAlignment="1">
      <alignment horizontal="center" vertical="center"/>
    </xf>
    <xf numFmtId="1" fontId="5" fillId="0" borderId="2" xfId="1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3" xfId="1" applyNumberFormat="1" applyFont="1" applyBorder="1" applyAlignment="1">
      <alignment horizontal="center" vertical="center"/>
    </xf>
    <xf numFmtId="10" fontId="5" fillId="4" borderId="1" xfId="1" applyNumberFormat="1" applyFont="1" applyFill="1" applyBorder="1" applyAlignment="1">
      <alignment horizontal="center" vertical="center" wrapText="1"/>
    </xf>
    <xf numFmtId="2" fontId="5" fillId="7" borderId="3" xfId="1" applyNumberFormat="1" applyFont="1" applyFill="1" applyBorder="1" applyAlignment="1">
      <alignment horizontal="center" vertical="center" wrapText="1"/>
    </xf>
    <xf numFmtId="2" fontId="18" fillId="0" borderId="2" xfId="0" applyNumberFormat="1" applyFont="1" applyBorder="1" applyAlignment="1">
      <alignment horizontal="center" vertical="center"/>
    </xf>
    <xf numFmtId="1" fontId="2" fillId="0" borderId="28" xfId="1" applyNumberFormat="1" applyFont="1" applyBorder="1" applyAlignment="1">
      <alignment horizontal="center" vertical="center"/>
    </xf>
    <xf numFmtId="0" fontId="2" fillId="0" borderId="1" xfId="1" applyNumberFormat="1" applyFont="1" applyFill="1" applyBorder="1" applyAlignment="1">
      <alignment horizontal="center" vertical="center"/>
    </xf>
    <xf numFmtId="0" fontId="2" fillId="0" borderId="30" xfId="1" applyNumberFormat="1" applyFont="1" applyFill="1" applyBorder="1" applyAlignment="1">
      <alignment horizontal="left" vertical="center"/>
    </xf>
    <xf numFmtId="0" fontId="2" fillId="0" borderId="28" xfId="1" applyNumberFormat="1" applyFont="1" applyFill="1" applyBorder="1" applyAlignment="1">
      <alignment horizontal="left" vertical="center"/>
    </xf>
    <xf numFmtId="0" fontId="2" fillId="0" borderId="28" xfId="1" applyNumberFormat="1" applyFont="1" applyFill="1" applyBorder="1" applyAlignment="1">
      <alignment horizontal="center" vertical="center"/>
    </xf>
    <xf numFmtId="2" fontId="2" fillId="0" borderId="28" xfId="1" applyNumberFormat="1" applyFont="1" applyFill="1" applyBorder="1" applyAlignment="1">
      <alignment horizontal="center" vertical="center"/>
    </xf>
    <xf numFmtId="9" fontId="2" fillId="0" borderId="28" xfId="1" applyNumberFormat="1" applyFont="1" applyFill="1" applyBorder="1" applyAlignment="1">
      <alignment horizontal="center" vertical="center"/>
    </xf>
    <xf numFmtId="0" fontId="2" fillId="0" borderId="29" xfId="1" applyNumberFormat="1" applyFont="1" applyFill="1" applyBorder="1" applyAlignment="1">
      <alignment horizontal="left" vertical="center"/>
    </xf>
    <xf numFmtId="0" fontId="2" fillId="0" borderId="29" xfId="1" applyNumberFormat="1" applyFont="1" applyFill="1" applyBorder="1" applyAlignment="1">
      <alignment horizontal="center" vertical="center"/>
    </xf>
    <xf numFmtId="1" fontId="2" fillId="0" borderId="29" xfId="1" applyNumberFormat="1" applyFont="1" applyFill="1" applyBorder="1" applyAlignment="1">
      <alignment horizontal="center" vertical="center"/>
    </xf>
    <xf numFmtId="2" fontId="2" fillId="0" borderId="29" xfId="1" applyNumberFormat="1" applyFont="1" applyFill="1" applyBorder="1" applyAlignment="1">
      <alignment horizontal="center" vertical="center"/>
    </xf>
    <xf numFmtId="9" fontId="2" fillId="0" borderId="29" xfId="1" applyNumberFormat="1" applyFont="1" applyFill="1" applyBorder="1" applyAlignment="1">
      <alignment horizontal="center" vertical="center"/>
    </xf>
    <xf numFmtId="2" fontId="2" fillId="7" borderId="28" xfId="1" applyNumberFormat="1" applyFont="1" applyFill="1" applyBorder="1" applyAlignment="1">
      <alignment horizontal="center" vertical="center" wrapText="1"/>
    </xf>
    <xf numFmtId="2" fontId="2" fillId="7" borderId="29" xfId="1" applyNumberFormat="1" applyFont="1" applyFill="1" applyBorder="1" applyAlignment="1">
      <alignment horizontal="center" vertical="center" wrapText="1"/>
    </xf>
    <xf numFmtId="0" fontId="2" fillId="0" borderId="30" xfId="1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2" fillId="0" borderId="32" xfId="1" applyNumberFormat="1" applyFont="1" applyBorder="1" applyAlignment="1">
      <alignment horizontal="left" vertical="center"/>
    </xf>
    <xf numFmtId="0" fontId="2" fillId="0" borderId="31" xfId="1" applyNumberFormat="1" applyFont="1" applyBorder="1" applyAlignment="1">
      <alignment horizontal="center" vertical="center"/>
    </xf>
    <xf numFmtId="0" fontId="2" fillId="0" borderId="34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center" vertical="center"/>
    </xf>
    <xf numFmtId="0" fontId="2" fillId="0" borderId="30" xfId="1" applyNumberFormat="1" applyFont="1" applyFill="1" applyBorder="1" applyAlignment="1">
      <alignment horizontal="center" vertical="center"/>
    </xf>
    <xf numFmtId="0" fontId="2" fillId="0" borderId="10" xfId="1" applyNumberFormat="1" applyFont="1" applyFill="1" applyBorder="1" applyAlignment="1">
      <alignment horizontal="center" vertical="center"/>
    </xf>
    <xf numFmtId="0" fontId="2" fillId="0" borderId="31" xfId="1" applyNumberFormat="1" applyFont="1" applyFill="1" applyBorder="1" applyAlignment="1">
      <alignment horizontal="center" vertical="center"/>
    </xf>
    <xf numFmtId="164" fontId="2" fillId="3" borderId="2" xfId="1" applyNumberFormat="1" applyFont="1" applyFill="1" applyBorder="1" applyAlignment="1">
      <alignment horizontal="left" vertical="center"/>
    </xf>
    <xf numFmtId="0" fontId="2" fillId="0" borderId="2" xfId="1" applyNumberFormat="1" applyFont="1" applyBorder="1" applyAlignment="1">
      <alignment vertical="center"/>
    </xf>
    <xf numFmtId="164" fontId="8" fillId="3" borderId="2" xfId="1" applyNumberFormat="1" applyFont="1" applyFill="1" applyBorder="1" applyAlignment="1">
      <alignment horizontal="left" vertical="center"/>
    </xf>
    <xf numFmtId="0" fontId="1" fillId="0" borderId="2" xfId="1" applyNumberFormat="1" applyFill="1" applyBorder="1" applyAlignment="1">
      <alignment horizontal="left" vertical="center"/>
    </xf>
    <xf numFmtId="0" fontId="2" fillId="0" borderId="33" xfId="1" applyNumberFormat="1" applyFont="1" applyBorder="1" applyAlignment="1">
      <alignment horizontal="left" vertical="center"/>
    </xf>
    <xf numFmtId="0" fontId="2" fillId="0" borderId="32" xfId="1" applyNumberFormat="1" applyFont="1" applyFill="1" applyBorder="1" applyAlignment="1">
      <alignment horizontal="left" vertical="center"/>
    </xf>
    <xf numFmtId="0" fontId="2" fillId="0" borderId="33" xfId="1" applyNumberFormat="1" applyFont="1" applyFill="1" applyBorder="1" applyAlignment="1">
      <alignment horizontal="left" vertical="center"/>
    </xf>
    <xf numFmtId="0" fontId="2" fillId="0" borderId="34" xfId="1" applyNumberFormat="1" applyFont="1" applyFill="1" applyBorder="1" applyAlignment="1">
      <alignment horizontal="left" vertical="center"/>
    </xf>
    <xf numFmtId="164" fontId="7" fillId="3" borderId="5" xfId="1" applyNumberFormat="1" applyFont="1" applyFill="1" applyBorder="1" applyAlignment="1">
      <alignment horizontal="left" vertical="center"/>
    </xf>
    <xf numFmtId="0" fontId="2" fillId="0" borderId="1" xfId="1" applyNumberFormat="1" applyFont="1" applyBorder="1" applyAlignment="1">
      <alignment vertical="center"/>
    </xf>
    <xf numFmtId="0" fontId="2" fillId="0" borderId="3" xfId="1" applyNumberFormat="1" applyFont="1" applyBorder="1" applyAlignment="1">
      <alignment vertical="center"/>
    </xf>
    <xf numFmtId="0" fontId="2" fillId="0" borderId="32" xfId="1" applyNumberFormat="1" applyFont="1" applyBorder="1" applyAlignment="1">
      <alignment vertical="center"/>
    </xf>
    <xf numFmtId="0" fontId="2" fillId="0" borderId="33" xfId="1" applyNumberFormat="1" applyFont="1" applyBorder="1" applyAlignment="1">
      <alignment vertical="center"/>
    </xf>
    <xf numFmtId="0" fontId="2" fillId="0" borderId="34" xfId="1" applyNumberFormat="1" applyFont="1" applyBorder="1" applyAlignment="1">
      <alignment vertical="center"/>
    </xf>
    <xf numFmtId="0" fontId="8" fillId="0" borderId="3" xfId="1" applyNumberFormat="1" applyFont="1" applyFill="1" applyBorder="1" applyAlignment="1">
      <alignment horizontal="left" vertical="center"/>
    </xf>
    <xf numFmtId="0" fontId="1" fillId="0" borderId="1" xfId="1" applyNumberFormat="1" applyFill="1" applyBorder="1" applyAlignment="1">
      <alignment horizontal="left" vertical="center"/>
    </xf>
    <xf numFmtId="0" fontId="1" fillId="0" borderId="32" xfId="1" applyNumberFormat="1" applyFill="1" applyBorder="1" applyAlignment="1">
      <alignment horizontal="left" vertical="center"/>
    </xf>
    <xf numFmtId="0" fontId="1" fillId="0" borderId="34" xfId="1" applyNumberFormat="1" applyFill="1" applyBorder="1" applyAlignment="1">
      <alignment horizontal="left" vertical="center"/>
    </xf>
    <xf numFmtId="0" fontId="10" fillId="2" borderId="0" xfId="2" applyNumberFormat="1" applyFill="1" applyBorder="1" applyAlignment="1">
      <alignment horizontal="center" vertical="center" wrapText="1"/>
    </xf>
    <xf numFmtId="0" fontId="44" fillId="2" borderId="0" xfId="2" applyFont="1" applyFill="1" applyAlignment="1">
      <alignment horizontal="center" vertical="center"/>
    </xf>
    <xf numFmtId="0" fontId="10" fillId="2" borderId="2" xfId="2" applyNumberFormat="1" applyFill="1" applyBorder="1" applyAlignment="1">
      <alignment horizontal="center" vertical="center" wrapText="1"/>
    </xf>
    <xf numFmtId="0" fontId="44" fillId="2" borderId="2" xfId="2" applyNumberFormat="1" applyFont="1" applyFill="1" applyBorder="1" applyAlignment="1">
      <alignment horizontal="center" vertical="center" wrapText="1"/>
    </xf>
    <xf numFmtId="0" fontId="44" fillId="5" borderId="0" xfId="2" applyFont="1" applyFill="1" applyBorder="1" applyAlignment="1">
      <alignment horizontal="center" vertical="center"/>
    </xf>
    <xf numFmtId="0" fontId="14" fillId="5" borderId="2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center"/>
    </xf>
    <xf numFmtId="0" fontId="2" fillId="4" borderId="0" xfId="1" applyFont="1" applyFill="1" applyAlignment="1">
      <alignment horizontal="center"/>
    </xf>
    <xf numFmtId="0" fontId="16" fillId="2" borderId="25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/>
    </xf>
    <xf numFmtId="0" fontId="44" fillId="5" borderId="2" xfId="2" applyFont="1" applyFill="1" applyBorder="1" applyAlignment="1">
      <alignment horizontal="center" vertical="center"/>
    </xf>
    <xf numFmtId="0" fontId="44" fillId="2" borderId="7" xfId="2" applyNumberFormat="1" applyFont="1" applyFill="1" applyBorder="1" applyAlignment="1">
      <alignment horizontal="center" vertical="center" wrapText="1"/>
    </xf>
    <xf numFmtId="0" fontId="2" fillId="0" borderId="25" xfId="0" applyNumberFormat="1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0" fontId="2" fillId="0" borderId="30" xfId="0" applyNumberFormat="1" applyFont="1" applyFill="1" applyBorder="1" applyAlignment="1">
      <alignment horizontal="left" vertical="center" wrapText="1"/>
    </xf>
    <xf numFmtId="0" fontId="2" fillId="0" borderId="28" xfId="0" applyNumberFormat="1" applyFont="1" applyFill="1" applyBorder="1" applyAlignment="1">
      <alignment vertical="center" wrapText="1"/>
    </xf>
    <xf numFmtId="2" fontId="2" fillId="0" borderId="28" xfId="0" applyNumberFormat="1" applyFont="1" applyBorder="1" applyAlignment="1">
      <alignment horizontal="center" vertical="center" wrapText="1"/>
    </xf>
    <xf numFmtId="0" fontId="2" fillId="4" borderId="28" xfId="1" applyFont="1" applyFill="1" applyBorder="1" applyAlignment="1">
      <alignment horizontal="center" vertical="center"/>
    </xf>
    <xf numFmtId="2" fontId="2" fillId="0" borderId="28" xfId="0" applyNumberFormat="1" applyFont="1" applyFill="1" applyBorder="1" applyAlignment="1">
      <alignment horizontal="center" vertical="center"/>
    </xf>
    <xf numFmtId="2" fontId="2" fillId="5" borderId="28" xfId="1" applyNumberFormat="1" applyFont="1" applyFill="1" applyBorder="1" applyAlignment="1">
      <alignment horizontal="center" vertical="center"/>
    </xf>
    <xf numFmtId="0" fontId="2" fillId="4" borderId="42" xfId="1" applyFont="1" applyFill="1" applyBorder="1" applyAlignment="1">
      <alignment horizontal="left" vertical="center"/>
    </xf>
    <xf numFmtId="0" fontId="2" fillId="0" borderId="10" xfId="0" applyNumberFormat="1" applyFont="1" applyFill="1" applyBorder="1" applyAlignment="1">
      <alignment horizontal="left" vertical="center" wrapText="1"/>
    </xf>
    <xf numFmtId="0" fontId="2" fillId="4" borderId="43" xfId="1" applyFont="1" applyFill="1" applyBorder="1" applyAlignment="1">
      <alignment horizontal="left" vertical="center"/>
    </xf>
    <xf numFmtId="0" fontId="2" fillId="0" borderId="31" xfId="0" applyNumberFormat="1" applyFont="1" applyFill="1" applyBorder="1" applyAlignment="1">
      <alignment horizontal="left" vertical="center" wrapText="1"/>
    </xf>
    <xf numFmtId="0" fontId="2" fillId="0" borderId="29" xfId="0" applyNumberFormat="1" applyFont="1" applyFill="1" applyBorder="1" applyAlignment="1">
      <alignment vertical="center" wrapText="1"/>
    </xf>
    <xf numFmtId="2" fontId="2" fillId="0" borderId="29" xfId="0" applyNumberFormat="1" applyFont="1" applyBorder="1" applyAlignment="1">
      <alignment horizontal="center" vertical="center" wrapText="1"/>
    </xf>
    <xf numFmtId="0" fontId="2" fillId="4" borderId="29" xfId="1" applyFont="1" applyFill="1" applyBorder="1" applyAlignment="1">
      <alignment horizontal="center" vertical="center"/>
    </xf>
    <xf numFmtId="2" fontId="2" fillId="0" borderId="29" xfId="0" applyNumberFormat="1" applyFont="1" applyFill="1" applyBorder="1" applyAlignment="1">
      <alignment horizontal="center" vertical="center"/>
    </xf>
    <xf numFmtId="2" fontId="2" fillId="5" borderId="29" xfId="1" applyNumberFormat="1" applyFont="1" applyFill="1" applyBorder="1" applyAlignment="1">
      <alignment horizontal="center" vertical="center"/>
    </xf>
    <xf numFmtId="0" fontId="2" fillId="4" borderId="44" xfId="1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/>
    </xf>
    <xf numFmtId="0" fontId="5" fillId="0" borderId="23" xfId="0" applyNumberFormat="1" applyFont="1" applyBorder="1" applyAlignment="1">
      <alignment wrapText="1"/>
    </xf>
    <xf numFmtId="0" fontId="5" fillId="0" borderId="2" xfId="0" applyNumberFormat="1" applyFont="1" applyBorder="1" applyAlignment="1">
      <alignment wrapText="1"/>
    </xf>
    <xf numFmtId="0" fontId="2" fillId="13" borderId="30" xfId="1" applyNumberFormat="1" applyFont="1" applyFill="1" applyBorder="1" applyAlignment="1">
      <alignment horizontal="center" vertical="center"/>
    </xf>
    <xf numFmtId="0" fontId="2" fillId="13" borderId="28" xfId="1" applyNumberFormat="1" applyFont="1" applyFill="1" applyBorder="1" applyAlignment="1">
      <alignment horizontal="left" vertical="center"/>
    </xf>
    <xf numFmtId="0" fontId="2" fillId="13" borderId="28" xfId="1" applyNumberFormat="1" applyFont="1" applyFill="1" applyBorder="1" applyAlignment="1">
      <alignment horizontal="center" vertical="center"/>
    </xf>
    <xf numFmtId="1" fontId="2" fillId="13" borderId="28" xfId="1" applyNumberFormat="1" applyFont="1" applyFill="1" applyBorder="1" applyAlignment="1">
      <alignment horizontal="center" vertical="center"/>
    </xf>
    <xf numFmtId="2" fontId="2" fillId="13" borderId="28" xfId="1" applyNumberFormat="1" applyFont="1" applyFill="1" applyBorder="1" applyAlignment="1">
      <alignment horizontal="center" vertical="center"/>
    </xf>
    <xf numFmtId="9" fontId="2" fillId="13" borderId="28" xfId="1" applyNumberFormat="1" applyFont="1" applyFill="1" applyBorder="1" applyAlignment="1">
      <alignment horizontal="center" vertical="center"/>
    </xf>
    <xf numFmtId="0" fontId="2" fillId="13" borderId="32" xfId="1" applyNumberFormat="1" applyFont="1" applyFill="1" applyBorder="1" applyAlignment="1">
      <alignment horizontal="left" vertical="center"/>
    </xf>
    <xf numFmtId="0" fontId="2" fillId="13" borderId="10" xfId="1" applyNumberFormat="1" applyFont="1" applyFill="1" applyBorder="1" applyAlignment="1">
      <alignment horizontal="center" vertical="center"/>
    </xf>
    <xf numFmtId="0" fontId="2" fillId="13" borderId="2" xfId="1" applyNumberFormat="1" applyFont="1" applyFill="1" applyBorder="1" applyAlignment="1">
      <alignment horizontal="left" vertical="center"/>
    </xf>
    <xf numFmtId="0" fontId="2" fillId="13" borderId="2" xfId="1" applyNumberFormat="1" applyFont="1" applyFill="1" applyBorder="1" applyAlignment="1">
      <alignment horizontal="center" vertical="center"/>
    </xf>
    <xf numFmtId="1" fontId="2" fillId="13" borderId="2" xfId="1" applyNumberFormat="1" applyFont="1" applyFill="1" applyBorder="1" applyAlignment="1">
      <alignment horizontal="center" vertical="center"/>
    </xf>
    <xf numFmtId="2" fontId="2" fillId="13" borderId="2" xfId="1" applyNumberFormat="1" applyFont="1" applyFill="1" applyBorder="1" applyAlignment="1">
      <alignment horizontal="center" vertical="center"/>
    </xf>
    <xf numFmtId="9" fontId="2" fillId="13" borderId="2" xfId="1" applyNumberFormat="1" applyFont="1" applyFill="1" applyBorder="1" applyAlignment="1">
      <alignment horizontal="center" vertical="center"/>
    </xf>
    <xf numFmtId="0" fontId="2" fillId="13" borderId="33" xfId="1" applyNumberFormat="1" applyFont="1" applyFill="1" applyBorder="1" applyAlignment="1">
      <alignment horizontal="left" vertical="center"/>
    </xf>
    <xf numFmtId="0" fontId="2" fillId="13" borderId="31" xfId="1" applyNumberFormat="1" applyFont="1" applyFill="1" applyBorder="1" applyAlignment="1">
      <alignment horizontal="center" vertical="center"/>
    </xf>
    <xf numFmtId="0" fontId="2" fillId="13" borderId="29" xfId="1" applyNumberFormat="1" applyFont="1" applyFill="1" applyBorder="1" applyAlignment="1">
      <alignment horizontal="left" vertical="center"/>
    </xf>
    <xf numFmtId="0" fontId="2" fillId="13" borderId="29" xfId="1" applyNumberFormat="1" applyFont="1" applyFill="1" applyBorder="1" applyAlignment="1">
      <alignment horizontal="center" vertical="center"/>
    </xf>
    <xf numFmtId="1" fontId="2" fillId="13" borderId="29" xfId="1" applyNumberFormat="1" applyFont="1" applyFill="1" applyBorder="1" applyAlignment="1">
      <alignment horizontal="center" vertical="center"/>
    </xf>
    <xf numFmtId="2" fontId="2" fillId="13" borderId="29" xfId="1" applyNumberFormat="1" applyFont="1" applyFill="1" applyBorder="1" applyAlignment="1">
      <alignment horizontal="center" vertical="center"/>
    </xf>
    <xf numFmtId="9" fontId="2" fillId="13" borderId="29" xfId="1" applyNumberFormat="1" applyFont="1" applyFill="1" applyBorder="1" applyAlignment="1">
      <alignment horizontal="center" vertical="center"/>
    </xf>
    <xf numFmtId="0" fontId="2" fillId="13" borderId="34" xfId="1" applyNumberFormat="1" applyFont="1" applyFill="1" applyBorder="1" applyAlignment="1">
      <alignment horizontal="left" vertical="center"/>
    </xf>
    <xf numFmtId="0" fontId="2" fillId="0" borderId="3" xfId="1" applyNumberFormat="1" applyFont="1" applyBorder="1" applyAlignment="1">
      <alignment horizontal="center" vertical="center"/>
    </xf>
    <xf numFmtId="0" fontId="2" fillId="0" borderId="13" xfId="1" applyNumberFormat="1" applyFont="1" applyBorder="1" applyAlignment="1">
      <alignment horizontal="center" vertical="center"/>
    </xf>
    <xf numFmtId="0" fontId="2" fillId="0" borderId="16" xfId="1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43" xfId="1" applyNumberFormat="1" applyFont="1" applyBorder="1" applyAlignment="1">
      <alignment horizontal="left" vertical="center"/>
    </xf>
    <xf numFmtId="0" fontId="2" fillId="0" borderId="45" xfId="1" applyNumberFormat="1" applyFont="1" applyBorder="1" applyAlignment="1">
      <alignment horizontal="left" vertical="center"/>
    </xf>
    <xf numFmtId="0" fontId="2" fillId="0" borderId="46" xfId="1" applyNumberFormat="1" applyFont="1" applyBorder="1" applyAlignment="1">
      <alignment horizontal="left" vertical="center"/>
    </xf>
    <xf numFmtId="0" fontId="2" fillId="0" borderId="44" xfId="1" applyNumberFormat="1" applyFont="1" applyBorder="1" applyAlignment="1">
      <alignment horizontal="left" vertical="center"/>
    </xf>
    <xf numFmtId="0" fontId="2" fillId="12" borderId="3" xfId="1" applyNumberFormat="1" applyFont="1" applyFill="1" applyBorder="1" applyAlignment="1">
      <alignment horizontal="left" vertical="center"/>
    </xf>
    <xf numFmtId="1" fontId="2" fillId="12" borderId="2" xfId="5" applyNumberFormat="1" applyFont="1" applyFill="1" applyBorder="1" applyAlignment="1">
      <alignment horizontal="center" vertical="center"/>
    </xf>
    <xf numFmtId="0" fontId="2" fillId="12" borderId="2" xfId="1" applyNumberFormat="1" applyFont="1" applyFill="1" applyBorder="1" applyAlignment="1">
      <alignment horizontal="left" vertical="center"/>
    </xf>
    <xf numFmtId="1" fontId="2" fillId="12" borderId="3" xfId="1" applyNumberFormat="1" applyFont="1" applyFill="1" applyBorder="1" applyAlignment="1">
      <alignment horizontal="center" vertical="center"/>
    </xf>
    <xf numFmtId="0" fontId="15" fillId="12" borderId="2" xfId="1" applyNumberFormat="1" applyFont="1" applyFill="1" applyBorder="1" applyAlignment="1">
      <alignment horizontal="center" vertical="center"/>
    </xf>
    <xf numFmtId="1" fontId="2" fillId="12" borderId="2" xfId="1" applyNumberFormat="1" applyFont="1" applyFill="1" applyBorder="1" applyAlignment="1">
      <alignment horizontal="center" vertical="center"/>
    </xf>
    <xf numFmtId="2" fontId="2" fillId="14" borderId="3" xfId="1" applyNumberFormat="1" applyFont="1" applyFill="1" applyBorder="1" applyAlignment="1">
      <alignment horizontal="center" vertical="center" wrapText="1"/>
    </xf>
    <xf numFmtId="2" fontId="2" fillId="14" borderId="2" xfId="1" applyNumberFormat="1" applyFont="1" applyFill="1" applyBorder="1" applyAlignment="1">
      <alignment horizontal="center" vertical="center" wrapText="1"/>
    </xf>
    <xf numFmtId="2" fontId="2" fillId="15" borderId="2" xfId="1" applyNumberFormat="1" applyFont="1" applyFill="1" applyBorder="1" applyAlignment="1">
      <alignment horizontal="center" vertical="center" wrapText="1"/>
    </xf>
    <xf numFmtId="2" fontId="2" fillId="15" borderId="29" xfId="1" applyNumberFormat="1" applyFont="1" applyFill="1" applyBorder="1" applyAlignment="1">
      <alignment horizontal="center" vertical="center" wrapText="1"/>
    </xf>
    <xf numFmtId="0" fontId="2" fillId="12" borderId="10" xfId="1" applyNumberFormat="1" applyFont="1" applyFill="1" applyBorder="1" applyAlignment="1">
      <alignment horizontal="center" vertical="center"/>
    </xf>
    <xf numFmtId="0" fontId="2" fillId="12" borderId="31" xfId="1" applyNumberFormat="1" applyFont="1" applyFill="1" applyBorder="1" applyAlignment="1">
      <alignment horizontal="center" vertical="center"/>
    </xf>
    <xf numFmtId="0" fontId="2" fillId="12" borderId="29" xfId="1" applyNumberFormat="1" applyFont="1" applyFill="1" applyBorder="1" applyAlignment="1">
      <alignment horizontal="left" vertical="center"/>
    </xf>
    <xf numFmtId="0" fontId="2" fillId="12" borderId="29" xfId="1" applyNumberFormat="1" applyFont="1" applyFill="1" applyBorder="1" applyAlignment="1">
      <alignment horizontal="center" vertical="center"/>
    </xf>
    <xf numFmtId="1" fontId="2" fillId="12" borderId="29" xfId="1" applyNumberFormat="1" applyFont="1" applyFill="1" applyBorder="1" applyAlignment="1">
      <alignment horizontal="center" vertical="center"/>
    </xf>
    <xf numFmtId="2" fontId="2" fillId="12" borderId="29" xfId="1" applyNumberFormat="1" applyFont="1" applyFill="1" applyBorder="1" applyAlignment="1">
      <alignment horizontal="center" vertical="center"/>
    </xf>
    <xf numFmtId="9" fontId="2" fillId="12" borderId="29" xfId="1" applyNumberFormat="1" applyFont="1" applyFill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5" fillId="3" borderId="9" xfId="1" applyFont="1" applyFill="1" applyBorder="1" applyAlignment="1">
      <alignment horizontal="left" vertical="center"/>
    </xf>
    <xf numFmtId="0" fontId="5" fillId="3" borderId="0" xfId="1" applyFont="1" applyFill="1"/>
    <xf numFmtId="0" fontId="5" fillId="4" borderId="0" xfId="1" applyFont="1" applyFill="1"/>
    <xf numFmtId="0" fontId="2" fillId="0" borderId="3" xfId="1" applyNumberFormat="1" applyFont="1" applyBorder="1" applyAlignment="1">
      <alignment horizontal="center" vertical="center"/>
    </xf>
    <xf numFmtId="2" fontId="2" fillId="7" borderId="17" xfId="1" applyNumberFormat="1" applyFont="1" applyFill="1" applyBorder="1" applyAlignment="1">
      <alignment horizontal="center" vertical="center" wrapText="1"/>
    </xf>
    <xf numFmtId="2" fontId="2" fillId="7" borderId="23" xfId="1" applyNumberFormat="1" applyFont="1" applyFill="1" applyBorder="1" applyAlignment="1">
      <alignment horizontal="center" vertical="center" wrapText="1"/>
    </xf>
    <xf numFmtId="2" fontId="2" fillId="7" borderId="25" xfId="1" applyNumberFormat="1" applyFont="1" applyFill="1" applyBorder="1" applyAlignment="1">
      <alignment horizontal="center" vertical="center" wrapText="1"/>
    </xf>
    <xf numFmtId="9" fontId="2" fillId="4" borderId="9" xfId="1" applyNumberFormat="1" applyFont="1" applyFill="1" applyBorder="1" applyAlignment="1">
      <alignment horizontal="center" vertical="center"/>
    </xf>
    <xf numFmtId="9" fontId="2" fillId="4" borderId="47" xfId="1" applyNumberFormat="1" applyFont="1" applyFill="1" applyBorder="1" applyAlignment="1">
      <alignment horizontal="center" vertical="center"/>
    </xf>
    <xf numFmtId="9" fontId="2" fillId="4" borderId="48" xfId="1" applyNumberFormat="1" applyFont="1" applyFill="1" applyBorder="1" applyAlignment="1">
      <alignment horizontal="center" vertical="center"/>
    </xf>
    <xf numFmtId="9" fontId="2" fillId="4" borderId="49" xfId="1" applyNumberFormat="1" applyFont="1" applyFill="1" applyBorder="1" applyAlignment="1">
      <alignment horizontal="center" vertical="center"/>
    </xf>
    <xf numFmtId="0" fontId="2" fillId="5" borderId="16" xfId="1" applyNumberFormat="1" applyFont="1" applyFill="1" applyBorder="1" applyAlignment="1">
      <alignment horizontal="left" vertical="center"/>
    </xf>
    <xf numFmtId="0" fontId="2" fillId="5" borderId="3" xfId="1" applyNumberFormat="1" applyFont="1" applyFill="1" applyBorder="1" applyAlignment="1">
      <alignment horizontal="left" vertical="center"/>
    </xf>
    <xf numFmtId="0" fontId="2" fillId="5" borderId="10" xfId="1" applyNumberFormat="1" applyFont="1" applyFill="1" applyBorder="1" applyAlignment="1">
      <alignment horizontal="left" vertical="center"/>
    </xf>
    <xf numFmtId="0" fontId="2" fillId="5" borderId="2" xfId="1" applyNumberFormat="1" applyFont="1" applyFill="1" applyBorder="1" applyAlignment="1">
      <alignment horizontal="left" vertical="center"/>
    </xf>
    <xf numFmtId="0" fontId="2" fillId="5" borderId="13" xfId="1" applyNumberFormat="1" applyFont="1" applyFill="1" applyBorder="1" applyAlignment="1">
      <alignment horizontal="left" vertical="center"/>
    </xf>
    <xf numFmtId="0" fontId="2" fillId="5" borderId="1" xfId="1" applyNumberFormat="1" applyFont="1" applyFill="1" applyBorder="1" applyAlignment="1">
      <alignment horizontal="left" vertical="center"/>
    </xf>
    <xf numFmtId="0" fontId="15" fillId="0" borderId="9" xfId="1" applyNumberFormat="1" applyFont="1" applyBorder="1" applyAlignment="1">
      <alignment horizontal="center" vertical="center"/>
    </xf>
    <xf numFmtId="1" fontId="2" fillId="0" borderId="9" xfId="1" applyNumberFormat="1" applyFont="1" applyFill="1" applyBorder="1" applyAlignment="1">
      <alignment horizontal="center" vertical="center"/>
    </xf>
    <xf numFmtId="2" fontId="2" fillId="0" borderId="9" xfId="1" applyNumberFormat="1" applyFont="1" applyFill="1" applyBorder="1" applyAlignment="1">
      <alignment horizontal="center" vertical="center"/>
    </xf>
    <xf numFmtId="0" fontId="15" fillId="0" borderId="28" xfId="1" applyNumberFormat="1" applyFont="1" applyBorder="1" applyAlignment="1">
      <alignment horizontal="center" vertical="center"/>
    </xf>
    <xf numFmtId="0" fontId="2" fillId="0" borderId="50" xfId="1" applyNumberFormat="1" applyFont="1" applyFill="1" applyBorder="1" applyAlignment="1">
      <alignment horizontal="left" vertical="center"/>
    </xf>
    <xf numFmtId="0" fontId="2" fillId="0" borderId="51" xfId="1" applyNumberFormat="1" applyFont="1" applyBorder="1" applyAlignment="1">
      <alignment horizontal="left" vertical="center"/>
    </xf>
    <xf numFmtId="0" fontId="2" fillId="0" borderId="6" xfId="1" applyNumberFormat="1" applyFont="1" applyBorder="1" applyAlignment="1">
      <alignment horizontal="left" vertical="center"/>
    </xf>
    <xf numFmtId="0" fontId="2" fillId="0" borderId="8" xfId="1" applyNumberFormat="1" applyFont="1" applyBorder="1" applyAlignment="1">
      <alignment horizontal="left" vertical="center"/>
    </xf>
    <xf numFmtId="0" fontId="4" fillId="3" borderId="0" xfId="1" applyNumberFormat="1" applyFont="1" applyFill="1" applyBorder="1" applyAlignment="1">
      <alignment vertical="center"/>
    </xf>
    <xf numFmtId="0" fontId="14" fillId="3" borderId="0" xfId="2" applyFont="1" applyFill="1" applyBorder="1" applyAlignment="1">
      <alignment horizontal="center" vertical="center"/>
    </xf>
    <xf numFmtId="0" fontId="11" fillId="0" borderId="0" xfId="0" applyFont="1"/>
    <xf numFmtId="0" fontId="47" fillId="0" borderId="2" xfId="0" applyFont="1" applyBorder="1"/>
    <xf numFmtId="0" fontId="48" fillId="3" borderId="0" xfId="0" applyFont="1" applyFill="1"/>
    <xf numFmtId="0" fontId="2" fillId="4" borderId="1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10" fillId="2" borderId="0" xfId="2" applyNumberFormat="1" applyFill="1" applyBorder="1" applyAlignment="1">
      <alignment horizontal="center" vertical="center" wrapText="1"/>
    </xf>
    <xf numFmtId="2" fontId="5" fillId="14" borderId="3" xfId="1" applyNumberFormat="1" applyFont="1" applyFill="1" applyBorder="1" applyAlignment="1">
      <alignment horizontal="center" vertical="center" wrapText="1"/>
    </xf>
    <xf numFmtId="9" fontId="11" fillId="14" borderId="1" xfId="1" applyNumberFormat="1" applyFont="1" applyFill="1" applyBorder="1" applyAlignment="1">
      <alignment horizontal="center" vertical="center" wrapText="1"/>
    </xf>
    <xf numFmtId="0" fontId="5" fillId="14" borderId="2" xfId="1" applyNumberFormat="1" applyFont="1" applyFill="1" applyBorder="1" applyAlignment="1">
      <alignment horizontal="center" vertical="center" wrapText="1"/>
    </xf>
    <xf numFmtId="0" fontId="5" fillId="10" borderId="2" xfId="1" applyNumberFormat="1" applyFont="1" applyFill="1" applyBorder="1" applyAlignment="1">
      <alignment horizontal="center" vertical="center" wrapText="1"/>
    </xf>
    <xf numFmtId="2" fontId="5" fillId="10" borderId="3" xfId="1" applyNumberFormat="1" applyFont="1" applyFill="1" applyBorder="1" applyAlignment="1">
      <alignment horizontal="center" vertical="center" wrapText="1"/>
    </xf>
    <xf numFmtId="0" fontId="5" fillId="16" borderId="2" xfId="1" applyNumberFormat="1" applyFont="1" applyFill="1" applyBorder="1" applyAlignment="1">
      <alignment horizontal="center" vertical="center" wrapText="1"/>
    </xf>
    <xf numFmtId="2" fontId="5" fillId="16" borderId="3" xfId="1" applyNumberFormat="1" applyFont="1" applyFill="1" applyBorder="1" applyAlignment="1">
      <alignment horizontal="center" vertical="center" wrapText="1"/>
    </xf>
    <xf numFmtId="2" fontId="2" fillId="16" borderId="3" xfId="1" applyNumberFormat="1" applyFont="1" applyFill="1" applyBorder="1" applyAlignment="1">
      <alignment horizontal="center" vertical="center" wrapText="1"/>
    </xf>
    <xf numFmtId="2" fontId="2" fillId="17" borderId="3" xfId="1" applyNumberFormat="1" applyFont="1" applyFill="1" applyBorder="1" applyAlignment="1">
      <alignment horizontal="center" vertical="center" wrapText="1"/>
    </xf>
    <xf numFmtId="9" fontId="11" fillId="16" borderId="1" xfId="1" applyNumberFormat="1" applyFont="1" applyFill="1" applyBorder="1" applyAlignment="1">
      <alignment horizontal="center" vertical="center" wrapText="1"/>
    </xf>
    <xf numFmtId="2" fontId="5" fillId="14" borderId="2" xfId="1" applyNumberFormat="1" applyFont="1" applyFill="1" applyBorder="1" applyAlignment="1">
      <alignment horizontal="center" vertical="center"/>
    </xf>
    <xf numFmtId="9" fontId="11" fillId="10" borderId="1" xfId="1" applyNumberFormat="1" applyFont="1" applyFill="1" applyBorder="1" applyAlignment="1">
      <alignment horizontal="center" vertical="center" wrapText="1"/>
    </xf>
    <xf numFmtId="2" fontId="5" fillId="10" borderId="2" xfId="1" applyNumberFormat="1" applyFont="1" applyFill="1" applyBorder="1" applyAlignment="1">
      <alignment horizontal="center" vertical="center"/>
    </xf>
    <xf numFmtId="2" fontId="5" fillId="16" borderId="2" xfId="1" applyNumberFormat="1" applyFont="1" applyFill="1" applyBorder="1" applyAlignment="1">
      <alignment horizontal="center" vertical="center"/>
    </xf>
    <xf numFmtId="2" fontId="2" fillId="16" borderId="2" xfId="1" applyNumberFormat="1" applyFont="1" applyFill="1" applyBorder="1" applyAlignment="1">
      <alignment horizontal="center" vertical="center"/>
    </xf>
    <xf numFmtId="9" fontId="11" fillId="16" borderId="23" xfId="1" applyNumberFormat="1" applyFont="1" applyFill="1" applyBorder="1" applyAlignment="1">
      <alignment horizontal="center" vertical="center" wrapText="1"/>
    </xf>
    <xf numFmtId="9" fontId="11" fillId="16" borderId="2" xfId="1" applyNumberFormat="1" applyFont="1" applyFill="1" applyBorder="1" applyAlignment="1">
      <alignment horizontal="center" vertical="center" wrapText="1"/>
    </xf>
    <xf numFmtId="9" fontId="38" fillId="16" borderId="1" xfId="1" applyNumberFormat="1" applyFont="1" applyFill="1" applyBorder="1" applyAlignment="1">
      <alignment horizontal="center" vertical="center" wrapText="1"/>
    </xf>
    <xf numFmtId="2" fontId="2" fillId="16" borderId="32" xfId="1" applyNumberFormat="1" applyFont="1" applyFill="1" applyBorder="1" applyAlignment="1">
      <alignment horizontal="center" vertical="center" wrapText="1"/>
    </xf>
    <xf numFmtId="2" fontId="2" fillId="16" borderId="2" xfId="1" applyNumberFormat="1" applyFont="1" applyFill="1" applyBorder="1" applyAlignment="1">
      <alignment horizontal="center" vertical="center" wrapText="1"/>
    </xf>
    <xf numFmtId="2" fontId="2" fillId="16" borderId="28" xfId="1" applyNumberFormat="1" applyFont="1" applyFill="1" applyBorder="1" applyAlignment="1">
      <alignment horizontal="center" vertical="center" wrapText="1"/>
    </xf>
    <xf numFmtId="2" fontId="2" fillId="16" borderId="3" xfId="1" applyNumberFormat="1" applyFont="1" applyFill="1" applyBorder="1" applyAlignment="1">
      <alignment horizontal="left" vertical="center"/>
    </xf>
    <xf numFmtId="2" fontId="2" fillId="10" borderId="3" xfId="1" applyNumberFormat="1" applyFont="1" applyFill="1" applyBorder="1" applyAlignment="1">
      <alignment horizontal="left" vertical="center"/>
    </xf>
    <xf numFmtId="9" fontId="38" fillId="10" borderId="1" xfId="1" applyNumberFormat="1" applyFont="1" applyFill="1" applyBorder="1" applyAlignment="1">
      <alignment horizontal="center" vertical="center" wrapText="1"/>
    </xf>
    <xf numFmtId="2" fontId="2" fillId="10" borderId="2" xfId="1" applyNumberFormat="1" applyFont="1" applyFill="1" applyBorder="1" applyAlignment="1">
      <alignment horizontal="center" vertical="center" wrapText="1"/>
    </xf>
    <xf numFmtId="2" fontId="2" fillId="10" borderId="1" xfId="1" applyNumberFormat="1" applyFont="1" applyFill="1" applyBorder="1" applyAlignment="1">
      <alignment horizontal="center" vertical="center"/>
    </xf>
    <xf numFmtId="2" fontId="2" fillId="10" borderId="3" xfId="1" applyNumberFormat="1" applyFont="1" applyFill="1" applyBorder="1" applyAlignment="1">
      <alignment horizontal="center" vertical="center"/>
    </xf>
    <xf numFmtId="2" fontId="2" fillId="16" borderId="1" xfId="1" applyNumberFormat="1" applyFont="1" applyFill="1" applyBorder="1" applyAlignment="1">
      <alignment horizontal="center" vertical="center"/>
    </xf>
    <xf numFmtId="2" fontId="2" fillId="16" borderId="3" xfId="1" applyNumberFormat="1" applyFont="1" applyFill="1" applyBorder="1" applyAlignment="1">
      <alignment horizontal="center" vertical="center"/>
    </xf>
    <xf numFmtId="9" fontId="11" fillId="10" borderId="2" xfId="1" applyNumberFormat="1" applyFont="1" applyFill="1" applyBorder="1" applyAlignment="1">
      <alignment horizontal="center" vertical="center" wrapText="1"/>
    </xf>
    <xf numFmtId="2" fontId="2" fillId="10" borderId="28" xfId="1" applyNumberFormat="1" applyFont="1" applyFill="1" applyBorder="1" applyAlignment="1">
      <alignment horizontal="center" vertical="center" wrapText="1"/>
    </xf>
    <xf numFmtId="2" fontId="5" fillId="10" borderId="2" xfId="1" applyNumberFormat="1" applyFont="1" applyFill="1" applyBorder="1" applyAlignment="1">
      <alignment horizontal="center" vertical="center" wrapText="1"/>
    </xf>
    <xf numFmtId="2" fontId="2" fillId="10" borderId="3" xfId="1" applyNumberFormat="1" applyFont="1" applyFill="1" applyBorder="1" applyAlignment="1">
      <alignment horizontal="center" vertical="center" wrapText="1"/>
    </xf>
    <xf numFmtId="9" fontId="11" fillId="10" borderId="23" xfId="1" applyNumberFormat="1" applyFont="1" applyFill="1" applyBorder="1" applyAlignment="1">
      <alignment horizontal="center" vertical="center" wrapText="1"/>
    </xf>
    <xf numFmtId="2" fontId="2" fillId="14" borderId="2" xfId="1" applyNumberFormat="1" applyFont="1" applyFill="1" applyBorder="1" applyAlignment="1">
      <alignment horizontal="center" vertical="center"/>
    </xf>
    <xf numFmtId="0" fontId="49" fillId="2" borderId="1" xfId="1" applyNumberFormat="1" applyFont="1" applyFill="1" applyBorder="1" applyAlignment="1">
      <alignment horizontal="center" vertical="center" wrapText="1"/>
    </xf>
    <xf numFmtId="2" fontId="49" fillId="2" borderId="1" xfId="1" applyNumberFormat="1" applyFont="1" applyFill="1" applyBorder="1" applyAlignment="1">
      <alignment horizontal="center" vertical="center" wrapText="1"/>
    </xf>
    <xf numFmtId="0" fontId="49" fillId="6" borderId="2" xfId="1" applyNumberFormat="1" applyFont="1" applyFill="1" applyBorder="1" applyAlignment="1">
      <alignment horizontal="center" vertical="center" wrapText="1"/>
    </xf>
    <xf numFmtId="0" fontId="49" fillId="14" borderId="2" xfId="1" applyNumberFormat="1" applyFont="1" applyFill="1" applyBorder="1" applyAlignment="1">
      <alignment horizontal="center" vertical="center" wrapText="1"/>
    </xf>
    <xf numFmtId="0" fontId="49" fillId="10" borderId="2" xfId="1" applyNumberFormat="1" applyFont="1" applyFill="1" applyBorder="1" applyAlignment="1">
      <alignment horizontal="center" vertical="center" wrapText="1"/>
    </xf>
    <xf numFmtId="0" fontId="49" fillId="16" borderId="2" xfId="1" applyNumberFormat="1" applyFont="1" applyFill="1" applyBorder="1" applyAlignment="1">
      <alignment horizontal="center" vertical="center" wrapText="1"/>
    </xf>
    <xf numFmtId="9" fontId="11" fillId="14" borderId="23" xfId="1" applyNumberFormat="1" applyFont="1" applyFill="1" applyBorder="1" applyAlignment="1">
      <alignment horizontal="center" vertical="center" wrapText="1"/>
    </xf>
    <xf numFmtId="9" fontId="11" fillId="14" borderId="2" xfId="1" applyNumberFormat="1" applyFont="1" applyFill="1" applyBorder="1" applyAlignment="1">
      <alignment horizontal="center" vertical="center" wrapText="1"/>
    </xf>
    <xf numFmtId="2" fontId="2" fillId="14" borderId="28" xfId="1" applyNumberFormat="1" applyFont="1" applyFill="1" applyBorder="1" applyAlignment="1">
      <alignment horizontal="center" vertical="center" wrapText="1"/>
    </xf>
    <xf numFmtId="2" fontId="2" fillId="16" borderId="33" xfId="1" applyNumberFormat="1" applyFont="1" applyFill="1" applyBorder="1" applyAlignment="1">
      <alignment horizontal="center" vertical="center" wrapText="1"/>
    </xf>
    <xf numFmtId="2" fontId="2" fillId="14" borderId="29" xfId="1" applyNumberFormat="1" applyFont="1" applyFill="1" applyBorder="1" applyAlignment="1">
      <alignment horizontal="center" vertical="center" wrapText="1"/>
    </xf>
    <xf numFmtId="2" fontId="2" fillId="10" borderId="29" xfId="1" applyNumberFormat="1" applyFont="1" applyFill="1" applyBorder="1" applyAlignment="1">
      <alignment horizontal="center" vertical="center" wrapText="1"/>
    </xf>
    <xf numFmtId="2" fontId="2" fillId="16" borderId="34" xfId="1" applyNumberFormat="1" applyFont="1" applyFill="1" applyBorder="1" applyAlignment="1">
      <alignment horizontal="center" vertical="center" wrapText="1"/>
    </xf>
    <xf numFmtId="9" fontId="2" fillId="4" borderId="50" xfId="1" applyNumberFormat="1" applyFont="1" applyFill="1" applyBorder="1" applyAlignment="1">
      <alignment horizontal="center" vertical="center"/>
    </xf>
    <xf numFmtId="9" fontId="2" fillId="4" borderId="53" xfId="1" applyNumberFormat="1" applyFont="1" applyFill="1" applyBorder="1" applyAlignment="1">
      <alignment horizontal="center" vertical="center"/>
    </xf>
    <xf numFmtId="9" fontId="2" fillId="4" borderId="5" xfId="1" applyNumberFormat="1" applyFont="1" applyFill="1" applyBorder="1" applyAlignment="1">
      <alignment horizontal="center" vertical="center"/>
    </xf>
    <xf numFmtId="9" fontId="2" fillId="4" borderId="7" xfId="1" applyNumberFormat="1" applyFont="1" applyFill="1" applyBorder="1" applyAlignment="1">
      <alignment horizontal="center" vertical="center"/>
    </xf>
    <xf numFmtId="2" fontId="2" fillId="7" borderId="30" xfId="1" applyNumberFormat="1" applyFont="1" applyFill="1" applyBorder="1" applyAlignment="1">
      <alignment horizontal="center" vertical="center" wrapText="1"/>
    </xf>
    <xf numFmtId="2" fontId="2" fillId="7" borderId="10" xfId="1" applyNumberFormat="1" applyFont="1" applyFill="1" applyBorder="1" applyAlignment="1">
      <alignment horizontal="center" vertical="center" wrapText="1"/>
    </xf>
    <xf numFmtId="2" fontId="2" fillId="7" borderId="31" xfId="1" applyNumberFormat="1" applyFont="1" applyFill="1" applyBorder="1" applyAlignment="1">
      <alignment horizontal="center" vertical="center" wrapText="1"/>
    </xf>
    <xf numFmtId="2" fontId="2" fillId="14" borderId="1" xfId="1" applyNumberFormat="1" applyFont="1" applyFill="1" applyBorder="1" applyAlignment="1">
      <alignment horizontal="center" vertical="center" wrapText="1"/>
    </xf>
    <xf numFmtId="2" fontId="2" fillId="10" borderId="1" xfId="1" applyNumberFormat="1" applyFont="1" applyFill="1" applyBorder="1" applyAlignment="1">
      <alignment horizontal="center" vertical="center" wrapText="1"/>
    </xf>
    <xf numFmtId="2" fontId="2" fillId="16" borderId="37" xfId="1" applyNumberFormat="1" applyFont="1" applyFill="1" applyBorder="1" applyAlignment="1">
      <alignment horizontal="center" vertical="center" wrapText="1"/>
    </xf>
    <xf numFmtId="2" fontId="2" fillId="16" borderId="35" xfId="1" applyNumberFormat="1" applyFont="1" applyFill="1" applyBorder="1" applyAlignment="1">
      <alignment horizontal="center" vertical="center" wrapText="1"/>
    </xf>
    <xf numFmtId="0" fontId="2" fillId="0" borderId="13" xfId="1" applyNumberFormat="1" applyFont="1" applyFill="1" applyBorder="1" applyAlignment="1">
      <alignment horizontal="left" vertical="center"/>
    </xf>
    <xf numFmtId="9" fontId="38" fillId="14" borderId="1" xfId="1" applyNumberFormat="1" applyFont="1" applyFill="1" applyBorder="1" applyAlignment="1">
      <alignment horizontal="center" vertical="center" wrapText="1"/>
    </xf>
    <xf numFmtId="2" fontId="2" fillId="11" borderId="3" xfId="1" applyNumberFormat="1" applyFont="1" applyFill="1" applyBorder="1" applyAlignment="1">
      <alignment horizontal="center" vertical="center" wrapText="1"/>
    </xf>
    <xf numFmtId="2" fontId="2" fillId="11" borderId="2" xfId="1" applyNumberFormat="1" applyFont="1" applyFill="1" applyBorder="1" applyAlignment="1">
      <alignment horizontal="center" vertical="center" wrapText="1"/>
    </xf>
    <xf numFmtId="2" fontId="5" fillId="16" borderId="2" xfId="1" applyNumberFormat="1" applyFont="1" applyFill="1" applyBorder="1" applyAlignment="1">
      <alignment horizontal="center" vertical="center" wrapText="1"/>
    </xf>
    <xf numFmtId="2" fontId="10" fillId="2" borderId="0" xfId="2" applyNumberFormat="1" applyFill="1" applyAlignment="1">
      <alignment horizontal="left" vertical="center"/>
    </xf>
    <xf numFmtId="2" fontId="5" fillId="14" borderId="2" xfId="1" applyNumberFormat="1" applyFont="1" applyFill="1" applyBorder="1" applyAlignment="1">
      <alignment horizontal="center" vertical="center" wrapText="1"/>
    </xf>
    <xf numFmtId="2" fontId="11" fillId="14" borderId="2" xfId="1" applyNumberFormat="1" applyFont="1" applyFill="1" applyBorder="1" applyAlignment="1">
      <alignment horizontal="center" vertical="center" wrapText="1"/>
    </xf>
    <xf numFmtId="2" fontId="18" fillId="16" borderId="2" xfId="1" applyNumberFormat="1" applyFont="1" applyFill="1" applyBorder="1" applyAlignment="1">
      <alignment horizontal="center" vertical="center" wrapText="1"/>
    </xf>
    <xf numFmtId="2" fontId="50" fillId="2" borderId="0" xfId="2" applyNumberFormat="1" applyFont="1" applyFill="1" applyAlignment="1">
      <alignment horizontal="left" vertical="center"/>
    </xf>
    <xf numFmtId="2" fontId="18" fillId="10" borderId="2" xfId="1" applyNumberFormat="1" applyFont="1" applyFill="1" applyBorder="1" applyAlignment="1">
      <alignment horizontal="center" vertical="center" wrapText="1"/>
    </xf>
    <xf numFmtId="2" fontId="6" fillId="10" borderId="2" xfId="1" applyNumberFormat="1" applyFont="1" applyFill="1" applyBorder="1" applyAlignment="1">
      <alignment horizontal="center" vertical="center" wrapText="1"/>
    </xf>
    <xf numFmtId="2" fontId="2" fillId="14" borderId="3" xfId="1" applyNumberFormat="1" applyFont="1" applyFill="1" applyBorder="1" applyAlignment="1">
      <alignment horizontal="left" vertical="center"/>
    </xf>
    <xf numFmtId="0" fontId="2" fillId="0" borderId="13" xfId="0" applyNumberFormat="1" applyFont="1" applyFill="1" applyBorder="1" applyAlignment="1">
      <alignment horizontal="left" vertical="center" wrapText="1"/>
    </xf>
    <xf numFmtId="2" fontId="2" fillId="14" borderId="1" xfId="1" applyNumberFormat="1" applyFont="1" applyFill="1" applyBorder="1" applyAlignment="1">
      <alignment horizontal="center" vertical="center"/>
    </xf>
    <xf numFmtId="0" fontId="2" fillId="0" borderId="17" xfId="0" applyNumberFormat="1" applyFont="1" applyFill="1" applyBorder="1" applyAlignment="1">
      <alignment horizontal="left" vertical="center" wrapText="1"/>
    </xf>
    <xf numFmtId="0" fontId="2" fillId="0" borderId="3" xfId="0" applyNumberFormat="1" applyFont="1" applyFill="1" applyBorder="1" applyAlignment="1">
      <alignment vertical="center" wrapText="1"/>
    </xf>
    <xf numFmtId="2" fontId="2" fillId="0" borderId="3" xfId="0" applyNumberFormat="1" applyFont="1" applyFill="1" applyBorder="1" applyAlignment="1">
      <alignment horizontal="center" vertical="center"/>
    </xf>
    <xf numFmtId="2" fontId="2" fillId="14" borderId="3" xfId="1" applyNumberFormat="1" applyFont="1" applyFill="1" applyBorder="1" applyAlignment="1">
      <alignment horizontal="center" vertical="center"/>
    </xf>
    <xf numFmtId="2" fontId="2" fillId="14" borderId="28" xfId="1" applyNumberFormat="1" applyFont="1" applyFill="1" applyBorder="1" applyAlignment="1">
      <alignment horizontal="center" vertical="center"/>
    </xf>
    <xf numFmtId="2" fontId="2" fillId="10" borderId="28" xfId="1" applyNumberFormat="1" applyFont="1" applyFill="1" applyBorder="1" applyAlignment="1">
      <alignment horizontal="center" vertical="center"/>
    </xf>
    <xf numFmtId="2" fontId="2" fillId="16" borderId="32" xfId="1" applyNumberFormat="1" applyFont="1" applyFill="1" applyBorder="1" applyAlignment="1">
      <alignment horizontal="center" vertical="center"/>
    </xf>
    <xf numFmtId="2" fontId="2" fillId="16" borderId="33" xfId="1" applyNumberFormat="1" applyFont="1" applyFill="1" applyBorder="1" applyAlignment="1">
      <alignment horizontal="center" vertical="center"/>
    </xf>
    <xf numFmtId="2" fontId="2" fillId="14" borderId="29" xfId="1" applyNumberFormat="1" applyFont="1" applyFill="1" applyBorder="1" applyAlignment="1">
      <alignment horizontal="center" vertical="center"/>
    </xf>
    <xf numFmtId="2" fontId="2" fillId="10" borderId="29" xfId="1" applyNumberFormat="1" applyFont="1" applyFill="1" applyBorder="1" applyAlignment="1">
      <alignment horizontal="center" vertical="center"/>
    </xf>
    <xf numFmtId="2" fontId="2" fillId="16" borderId="34" xfId="1" applyNumberFormat="1" applyFont="1" applyFill="1" applyBorder="1" applyAlignment="1">
      <alignment horizontal="center" vertical="center"/>
    </xf>
    <xf numFmtId="0" fontId="5" fillId="4" borderId="2" xfId="1" applyNumberFormat="1" applyFont="1" applyFill="1" applyBorder="1" applyAlignment="1">
      <alignment horizontal="center" vertical="center" wrapText="1"/>
    </xf>
    <xf numFmtId="0" fontId="2" fillId="0" borderId="3" xfId="1" applyNumberFormat="1" applyFont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9" fontId="2" fillId="18" borderId="2" xfId="1" applyNumberFormat="1" applyFont="1" applyFill="1" applyBorder="1" applyAlignment="1">
      <alignment horizontal="center" vertical="center"/>
    </xf>
    <xf numFmtId="0" fontId="2" fillId="19" borderId="23" xfId="1" applyNumberFormat="1" applyFont="1" applyFill="1" applyBorder="1" applyAlignment="1">
      <alignment horizontal="left" vertical="center"/>
    </xf>
    <xf numFmtId="0" fontId="2" fillId="19" borderId="2" xfId="1" applyNumberFormat="1" applyFont="1" applyFill="1" applyBorder="1" applyAlignment="1">
      <alignment horizontal="left" vertical="center"/>
    </xf>
    <xf numFmtId="0" fontId="2" fillId="19" borderId="2" xfId="1" applyNumberFormat="1" applyFont="1" applyFill="1" applyBorder="1" applyAlignment="1">
      <alignment horizontal="center" vertical="center"/>
    </xf>
    <xf numFmtId="1" fontId="2" fillId="19" borderId="2" xfId="1" applyNumberFormat="1" applyFont="1" applyFill="1" applyBorder="1" applyAlignment="1">
      <alignment horizontal="center" vertical="center"/>
    </xf>
    <xf numFmtId="2" fontId="2" fillId="19" borderId="2" xfId="1" applyNumberFormat="1" applyFont="1" applyFill="1" applyBorder="1" applyAlignment="1">
      <alignment horizontal="center" vertical="center"/>
    </xf>
    <xf numFmtId="9" fontId="2" fillId="19" borderId="2" xfId="1" applyNumberFormat="1" applyFont="1" applyFill="1" applyBorder="1" applyAlignment="1">
      <alignment horizontal="center" vertical="center"/>
    </xf>
    <xf numFmtId="0" fontId="2" fillId="19" borderId="3" xfId="1" applyFont="1" applyFill="1" applyBorder="1" applyAlignment="1">
      <alignment horizontal="left" vertical="center"/>
    </xf>
    <xf numFmtId="0" fontId="1" fillId="19" borderId="0" xfId="1" applyFont="1" applyFill="1" applyAlignment="1">
      <alignment horizontal="left" vertical="center"/>
    </xf>
    <xf numFmtId="0" fontId="1" fillId="19" borderId="0" xfId="1" applyFont="1" applyFill="1" applyAlignment="1">
      <alignment vertical="center"/>
    </xf>
    <xf numFmtId="0" fontId="1" fillId="19" borderId="0" xfId="1" applyFont="1" applyFill="1" applyAlignment="1">
      <alignment horizontal="center" vertical="center"/>
    </xf>
    <xf numFmtId="2" fontId="1" fillId="19" borderId="0" xfId="1" applyNumberFormat="1" applyFont="1" applyFill="1" applyAlignment="1">
      <alignment horizontal="center" vertical="center"/>
    </xf>
    <xf numFmtId="0" fontId="2" fillId="19" borderId="0" xfId="1" applyFont="1" applyFill="1"/>
    <xf numFmtId="0" fontId="1" fillId="19" borderId="0" xfId="1" applyFill="1"/>
    <xf numFmtId="0" fontId="2" fillId="0" borderId="3" xfId="1" applyNumberFormat="1" applyFont="1" applyBorder="1" applyAlignment="1">
      <alignment horizontal="left" vertical="center" wrapText="1"/>
    </xf>
    <xf numFmtId="0" fontId="2" fillId="0" borderId="0" xfId="1" applyNumberFormat="1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5" fillId="0" borderId="16" xfId="1" applyNumberFormat="1" applyFont="1" applyBorder="1" applyAlignment="1">
      <alignment horizontal="left" vertical="center"/>
    </xf>
    <xf numFmtId="0" fontId="5" fillId="0" borderId="3" xfId="1" applyNumberFormat="1" applyFont="1" applyBorder="1" applyAlignment="1">
      <alignment horizontal="left" vertical="center"/>
    </xf>
    <xf numFmtId="0" fontId="5" fillId="0" borderId="3" xfId="1" applyNumberFormat="1" applyFont="1" applyBorder="1" applyAlignment="1">
      <alignment horizontal="center" vertical="center"/>
    </xf>
    <xf numFmtId="1" fontId="5" fillId="0" borderId="3" xfId="1" applyNumberFormat="1" applyFont="1" applyBorder="1" applyAlignment="1">
      <alignment horizontal="center" vertical="center"/>
    </xf>
    <xf numFmtId="0" fontId="2" fillId="0" borderId="12" xfId="1" applyNumberFormat="1" applyFont="1" applyBorder="1" applyAlignment="1">
      <alignment horizontal="center" vertical="center"/>
    </xf>
    <xf numFmtId="0" fontId="2" fillId="4" borderId="0" xfId="1" applyNumberFormat="1" applyFont="1" applyFill="1" applyBorder="1" applyAlignment="1">
      <alignment horizontal="center" vertical="center"/>
    </xf>
    <xf numFmtId="0" fontId="2" fillId="0" borderId="0" xfId="1" applyNumberFormat="1" applyFont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2" fontId="2" fillId="7" borderId="57" xfId="1" applyNumberFormat="1" applyFont="1" applyFill="1" applyBorder="1" applyAlignment="1">
      <alignment horizontal="center" vertical="center" wrapText="1"/>
    </xf>
    <xf numFmtId="2" fontId="2" fillId="7" borderId="55" xfId="1" applyNumberFormat="1" applyFont="1" applyFill="1" applyBorder="1" applyAlignment="1">
      <alignment horizontal="center" vertical="center" wrapText="1"/>
    </xf>
    <xf numFmtId="9" fontId="2" fillId="0" borderId="32" xfId="1" applyNumberFormat="1" applyFont="1" applyFill="1" applyBorder="1" applyAlignment="1">
      <alignment horizontal="center" vertical="center"/>
    </xf>
    <xf numFmtId="9" fontId="2" fillId="0" borderId="33" xfId="1" applyNumberFormat="1" applyFont="1" applyFill="1" applyBorder="1" applyAlignment="1">
      <alignment horizontal="center" vertical="center"/>
    </xf>
    <xf numFmtId="9" fontId="2" fillId="0" borderId="37" xfId="1" applyNumberFormat="1" applyFont="1" applyFill="1" applyBorder="1" applyAlignment="1">
      <alignment horizontal="center" vertical="center"/>
    </xf>
    <xf numFmtId="9" fontId="2" fillId="4" borderId="32" xfId="1" applyNumberFormat="1" applyFont="1" applyFill="1" applyBorder="1" applyAlignment="1">
      <alignment horizontal="center" vertical="center"/>
    </xf>
    <xf numFmtId="9" fontId="2" fillId="4" borderId="37" xfId="1" applyNumberFormat="1" applyFont="1" applyFill="1" applyBorder="1" applyAlignment="1">
      <alignment horizontal="center" vertical="center"/>
    </xf>
    <xf numFmtId="9" fontId="2" fillId="4" borderId="33" xfId="1" applyNumberFormat="1" applyFont="1" applyFill="1" applyBorder="1" applyAlignment="1">
      <alignment horizontal="center" vertical="center"/>
    </xf>
    <xf numFmtId="9" fontId="2" fillId="4" borderId="34" xfId="1" applyNumberFormat="1" applyFont="1" applyFill="1" applyBorder="1" applyAlignment="1">
      <alignment horizontal="center" vertical="center"/>
    </xf>
    <xf numFmtId="9" fontId="2" fillId="4" borderId="35" xfId="1" applyNumberFormat="1" applyFont="1" applyFill="1" applyBorder="1" applyAlignment="1">
      <alignment horizontal="center" vertical="center"/>
    </xf>
    <xf numFmtId="0" fontId="2" fillId="0" borderId="28" xfId="1" applyNumberFormat="1" applyFont="1" applyFill="1" applyBorder="1" applyAlignment="1">
      <alignment horizontal="left" vertical="center" wrapText="1"/>
    </xf>
    <xf numFmtId="0" fontId="2" fillId="0" borderId="9" xfId="1" applyNumberFormat="1" applyFont="1" applyFill="1" applyBorder="1" applyAlignment="1">
      <alignment horizontal="left" vertical="center" wrapText="1"/>
    </xf>
    <xf numFmtId="0" fontId="2" fillId="0" borderId="1" xfId="1" applyNumberFormat="1" applyFont="1" applyFill="1" applyBorder="1" applyAlignment="1">
      <alignment horizontal="left" vertical="center" wrapText="1"/>
    </xf>
    <xf numFmtId="0" fontId="2" fillId="0" borderId="2" xfId="1" applyNumberFormat="1" applyFont="1" applyFill="1" applyBorder="1" applyAlignment="1">
      <alignment horizontal="left" vertical="center" wrapText="1"/>
    </xf>
    <xf numFmtId="0" fontId="51" fillId="3" borderId="0" xfId="1" applyFont="1" applyFill="1" applyAlignment="1">
      <alignment horizontal="center" vertical="center"/>
    </xf>
    <xf numFmtId="0" fontId="52" fillId="2" borderId="4" xfId="1" applyNumberFormat="1" applyFont="1" applyFill="1" applyBorder="1" applyAlignment="1">
      <alignment vertical="center" wrapText="1"/>
    </xf>
    <xf numFmtId="0" fontId="52" fillId="2" borderId="1" xfId="1" applyNumberFormat="1" applyFont="1" applyFill="1" applyBorder="1" applyAlignment="1">
      <alignment horizontal="center" vertical="center" wrapText="1"/>
    </xf>
    <xf numFmtId="2" fontId="53" fillId="0" borderId="28" xfId="1" applyNumberFormat="1" applyFont="1" applyBorder="1" applyAlignment="1">
      <alignment horizontal="center" vertical="center"/>
    </xf>
    <xf numFmtId="2" fontId="53" fillId="0" borderId="1" xfId="1" applyNumberFormat="1" applyFont="1" applyBorder="1" applyAlignment="1">
      <alignment horizontal="center" vertical="center"/>
    </xf>
    <xf numFmtId="2" fontId="53" fillId="0" borderId="2" xfId="1" applyNumberFormat="1" applyFont="1" applyBorder="1" applyAlignment="1">
      <alignment horizontal="center" vertical="center"/>
    </xf>
    <xf numFmtId="2" fontId="53" fillId="0" borderId="3" xfId="1" applyNumberFormat="1" applyFont="1" applyBorder="1" applyAlignment="1">
      <alignment horizontal="center" vertical="center"/>
    </xf>
    <xf numFmtId="2" fontId="53" fillId="0" borderId="29" xfId="1" applyNumberFormat="1" applyFont="1" applyBorder="1" applyAlignment="1">
      <alignment horizontal="center" vertical="center"/>
    </xf>
    <xf numFmtId="2" fontId="53" fillId="13" borderId="28" xfId="1" applyNumberFormat="1" applyFont="1" applyFill="1" applyBorder="1" applyAlignment="1">
      <alignment horizontal="center" vertical="center"/>
    </xf>
    <xf numFmtId="2" fontId="53" fillId="13" borderId="2" xfId="1" applyNumberFormat="1" applyFont="1" applyFill="1" applyBorder="1" applyAlignment="1">
      <alignment horizontal="center" vertical="center"/>
    </xf>
    <xf numFmtId="2" fontId="53" fillId="13" borderId="29" xfId="1" applyNumberFormat="1" applyFont="1" applyFill="1" applyBorder="1" applyAlignment="1">
      <alignment horizontal="center" vertical="center"/>
    </xf>
    <xf numFmtId="2" fontId="53" fillId="12" borderId="2" xfId="1" applyNumberFormat="1" applyFont="1" applyFill="1" applyBorder="1" applyAlignment="1">
      <alignment horizontal="center" vertical="center"/>
    </xf>
    <xf numFmtId="2" fontId="53" fillId="12" borderId="29" xfId="1" applyNumberFormat="1" applyFont="1" applyFill="1" applyBorder="1" applyAlignment="1">
      <alignment horizontal="center" vertical="center"/>
    </xf>
    <xf numFmtId="2" fontId="53" fillId="0" borderId="8" xfId="1" applyNumberFormat="1" applyFont="1" applyBorder="1" applyAlignment="1">
      <alignment horizontal="center" vertical="center"/>
    </xf>
    <xf numFmtId="2" fontId="53" fillId="0" borderId="5" xfId="1" applyNumberFormat="1" applyFont="1" applyBorder="1" applyAlignment="1">
      <alignment horizontal="center" vertical="center"/>
    </xf>
    <xf numFmtId="2" fontId="53" fillId="0" borderId="7" xfId="1" applyNumberFormat="1" applyFont="1" applyBorder="1" applyAlignment="1">
      <alignment horizontal="center" vertical="center"/>
    </xf>
    <xf numFmtId="0" fontId="51" fillId="3" borderId="0" xfId="1" applyFont="1" applyFill="1" applyAlignment="1">
      <alignment horizontal="left" vertical="center"/>
    </xf>
    <xf numFmtId="0" fontId="51" fillId="4" borderId="0" xfId="1" applyFont="1" applyFill="1" applyAlignment="1">
      <alignment horizontal="center" vertical="center"/>
    </xf>
    <xf numFmtId="0" fontId="51" fillId="0" borderId="0" xfId="1" applyFont="1" applyAlignment="1">
      <alignment horizontal="center" vertical="center"/>
    </xf>
    <xf numFmtId="0" fontId="41" fillId="3" borderId="0" xfId="1" applyFont="1" applyFill="1" applyAlignment="1">
      <alignment horizontal="center" vertical="center"/>
    </xf>
    <xf numFmtId="0" fontId="41" fillId="4" borderId="0" xfId="1" applyFont="1" applyFill="1" applyAlignment="1">
      <alignment horizontal="center" vertical="center"/>
    </xf>
    <xf numFmtId="0" fontId="2" fillId="0" borderId="58" xfId="0" applyNumberFormat="1" applyFont="1" applyBorder="1" applyAlignment="1">
      <alignment wrapText="1"/>
    </xf>
    <xf numFmtId="0" fontId="2" fillId="0" borderId="59" xfId="0" applyNumberFormat="1" applyFont="1" applyBorder="1" applyAlignment="1">
      <alignment wrapText="1"/>
    </xf>
    <xf numFmtId="2" fontId="2" fillId="0" borderId="59" xfId="0" applyNumberFormat="1" applyFont="1" applyBorder="1" applyAlignment="1">
      <alignment horizontal="center" vertical="center" wrapText="1"/>
    </xf>
    <xf numFmtId="0" fontId="2" fillId="4" borderId="59" xfId="1" applyFont="1" applyFill="1" applyBorder="1" applyAlignment="1">
      <alignment horizontal="center" vertical="center"/>
    </xf>
    <xf numFmtId="2" fontId="2" fillId="0" borderId="59" xfId="0" applyNumberFormat="1" applyFont="1" applyBorder="1" applyAlignment="1">
      <alignment horizontal="center" wrapText="1"/>
    </xf>
    <xf numFmtId="0" fontId="2" fillId="6" borderId="59" xfId="0" applyFont="1" applyFill="1" applyBorder="1" applyAlignment="1">
      <alignment horizontal="center"/>
    </xf>
    <xf numFmtId="2" fontId="2" fillId="0" borderId="59" xfId="0" applyNumberFormat="1" applyFont="1" applyFill="1" applyBorder="1" applyAlignment="1">
      <alignment horizontal="center"/>
    </xf>
    <xf numFmtId="9" fontId="2" fillId="4" borderId="59" xfId="1" applyNumberFormat="1" applyFont="1" applyFill="1" applyBorder="1" applyAlignment="1">
      <alignment horizontal="center" vertical="center"/>
    </xf>
    <xf numFmtId="2" fontId="5" fillId="5" borderId="59" xfId="1" applyNumberFormat="1" applyFont="1" applyFill="1" applyBorder="1" applyAlignment="1">
      <alignment horizontal="center" vertical="center"/>
    </xf>
    <xf numFmtId="2" fontId="5" fillId="16" borderId="59" xfId="1" applyNumberFormat="1" applyFont="1" applyFill="1" applyBorder="1" applyAlignment="1">
      <alignment horizontal="center" vertical="center"/>
    </xf>
    <xf numFmtId="0" fontId="2" fillId="4" borderId="40" xfId="1" applyFont="1" applyFill="1" applyBorder="1" applyAlignment="1">
      <alignment horizontal="left" vertical="center"/>
    </xf>
    <xf numFmtId="0" fontId="5" fillId="0" borderId="10" xfId="0" applyNumberFormat="1" applyFont="1" applyFill="1" applyBorder="1" applyAlignment="1">
      <alignment horizontal="left" vertical="center" wrapText="1"/>
    </xf>
    <xf numFmtId="0" fontId="5" fillId="0" borderId="31" xfId="0" applyNumberFormat="1" applyFont="1" applyFill="1" applyBorder="1" applyAlignment="1">
      <alignment horizontal="left" vertical="center" wrapText="1"/>
    </xf>
    <xf numFmtId="0" fontId="5" fillId="0" borderId="13" xfId="0" applyNumberFormat="1" applyFont="1" applyFill="1" applyBorder="1" applyAlignment="1">
      <alignment horizontal="left" vertical="center" wrapText="1"/>
    </xf>
    <xf numFmtId="0" fontId="5" fillId="0" borderId="30" xfId="0" applyNumberFormat="1" applyFont="1" applyFill="1" applyBorder="1" applyAlignment="1">
      <alignment horizontal="left" vertical="center" wrapText="1"/>
    </xf>
    <xf numFmtId="0" fontId="2" fillId="4" borderId="32" xfId="1" applyFont="1" applyFill="1" applyBorder="1" applyAlignment="1">
      <alignment horizontal="left" vertical="center"/>
    </xf>
    <xf numFmtId="0" fontId="2" fillId="4" borderId="33" xfId="1" applyFont="1" applyFill="1" applyBorder="1" applyAlignment="1">
      <alignment horizontal="center" vertical="center"/>
    </xf>
    <xf numFmtId="0" fontId="2" fillId="4" borderId="34" xfId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center" vertical="center"/>
    </xf>
    <xf numFmtId="0" fontId="2" fillId="3" borderId="5" xfId="1" applyFont="1" applyFill="1" applyBorder="1" applyAlignment="1">
      <alignment horizontal="left" vertical="center"/>
    </xf>
    <xf numFmtId="0" fontId="5" fillId="0" borderId="23" xfId="0" applyNumberFormat="1" applyFont="1" applyFill="1" applyBorder="1" applyAlignment="1">
      <alignment horizontal="left" vertical="center" wrapText="1"/>
    </xf>
    <xf numFmtId="0" fontId="54" fillId="0" borderId="23" xfId="0" applyNumberFormat="1" applyFont="1" applyFill="1" applyBorder="1" applyAlignment="1">
      <alignment horizontal="left" vertical="center" wrapText="1"/>
    </xf>
    <xf numFmtId="0" fontId="55" fillId="0" borderId="2" xfId="0" applyFont="1" applyBorder="1" applyAlignment="1">
      <alignment horizontal="center"/>
    </xf>
    <xf numFmtId="0" fontId="55" fillId="0" borderId="29" xfId="0" applyFont="1" applyBorder="1" applyAlignment="1">
      <alignment horizontal="center"/>
    </xf>
    <xf numFmtId="165" fontId="55" fillId="0" borderId="2" xfId="0" applyNumberFormat="1" applyFont="1" applyBorder="1" applyAlignment="1">
      <alignment horizontal="center"/>
    </xf>
    <xf numFmtId="165" fontId="55" fillId="0" borderId="29" xfId="0" applyNumberFormat="1" applyFont="1" applyBorder="1" applyAlignment="1">
      <alignment horizontal="center"/>
    </xf>
    <xf numFmtId="0" fontId="5" fillId="0" borderId="10" xfId="0" applyNumberFormat="1" applyFont="1" applyFill="1" applyBorder="1" applyAlignment="1">
      <alignment wrapText="1"/>
    </xf>
    <xf numFmtId="0" fontId="2" fillId="0" borderId="10" xfId="0" applyNumberFormat="1" applyFont="1" applyFill="1" applyBorder="1" applyAlignment="1">
      <alignment wrapText="1"/>
    </xf>
    <xf numFmtId="0" fontId="5" fillId="0" borderId="31" xfId="0" applyNumberFormat="1" applyFont="1" applyFill="1" applyBorder="1" applyAlignment="1">
      <alignment wrapText="1"/>
    </xf>
    <xf numFmtId="0" fontId="5" fillId="0" borderId="25" xfId="0" applyNumberFormat="1" applyFont="1" applyFill="1" applyBorder="1" applyAlignment="1">
      <alignment horizontal="left" vertical="center" wrapText="1"/>
    </xf>
    <xf numFmtId="0" fontId="2" fillId="4" borderId="25" xfId="1" applyFont="1" applyFill="1" applyBorder="1" applyAlignment="1">
      <alignment horizontal="center" vertical="center"/>
    </xf>
    <xf numFmtId="0" fontId="2" fillId="0" borderId="16" xfId="0" applyNumberFormat="1" applyFont="1" applyFill="1" applyBorder="1" applyAlignment="1">
      <alignment wrapText="1"/>
    </xf>
    <xf numFmtId="0" fontId="2" fillId="0" borderId="3" xfId="0" applyNumberFormat="1" applyFont="1" applyFill="1" applyBorder="1" applyAlignment="1">
      <alignment wrapText="1"/>
    </xf>
    <xf numFmtId="2" fontId="2" fillId="0" borderId="3" xfId="0" applyNumberFormat="1" applyFont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0" fontId="2" fillId="4" borderId="46" xfId="1" applyFont="1" applyFill="1" applyBorder="1" applyAlignment="1">
      <alignment horizontal="left" vertical="center"/>
    </xf>
    <xf numFmtId="0" fontId="4" fillId="2" borderId="14" xfId="1" applyNumberFormat="1" applyFont="1" applyFill="1" applyBorder="1" applyAlignment="1">
      <alignment vertical="center"/>
    </xf>
    <xf numFmtId="0" fontId="12" fillId="2" borderId="15" xfId="1" applyNumberFormat="1" applyFont="1" applyFill="1" applyBorder="1" applyAlignment="1">
      <alignment vertical="center"/>
    </xf>
    <xf numFmtId="2" fontId="2" fillId="2" borderId="60" xfId="0" applyNumberFormat="1" applyFont="1" applyFill="1" applyBorder="1" applyAlignment="1">
      <alignment horizontal="center" vertical="center"/>
    </xf>
    <xf numFmtId="0" fontId="5" fillId="0" borderId="18" xfId="0" applyNumberFormat="1" applyFont="1" applyFill="1" applyBorder="1" applyAlignment="1">
      <alignment horizontal="left" vertical="center" wrapText="1"/>
    </xf>
    <xf numFmtId="0" fontId="5" fillId="0" borderId="19" xfId="0" applyNumberFormat="1" applyFont="1" applyFill="1" applyBorder="1" applyAlignment="1">
      <alignment horizontal="left" vertical="center" wrapText="1"/>
    </xf>
    <xf numFmtId="0" fontId="5" fillId="0" borderId="20" xfId="0" applyNumberFormat="1" applyFont="1" applyFill="1" applyBorder="1" applyAlignment="1">
      <alignment horizontal="left" vertical="center" wrapText="1"/>
    </xf>
    <xf numFmtId="165" fontId="55" fillId="0" borderId="1" xfId="0" applyNumberFormat="1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2" fillId="4" borderId="37" xfId="1" applyFont="1" applyFill="1" applyBorder="1" applyAlignment="1">
      <alignment horizontal="center" vertical="center"/>
    </xf>
    <xf numFmtId="0" fontId="2" fillId="4" borderId="35" xfId="1" applyFont="1" applyFill="1" applyBorder="1" applyAlignment="1">
      <alignment horizontal="left" vertical="center"/>
    </xf>
    <xf numFmtId="2" fontId="11" fillId="11" borderId="2" xfId="1" applyNumberFormat="1" applyFont="1" applyFill="1" applyBorder="1" applyAlignment="1">
      <alignment horizontal="center" vertical="center" wrapText="1"/>
    </xf>
    <xf numFmtId="0" fontId="5" fillId="3" borderId="6" xfId="1" applyFont="1" applyFill="1" applyBorder="1" applyAlignment="1">
      <alignment horizontal="left" vertical="center"/>
    </xf>
    <xf numFmtId="0" fontId="12" fillId="2" borderId="27" xfId="1" applyNumberFormat="1" applyFont="1" applyFill="1" applyBorder="1" applyAlignment="1">
      <alignment vertical="center"/>
    </xf>
    <xf numFmtId="2" fontId="2" fillId="2" borderId="28" xfId="0" applyNumberFormat="1" applyFont="1" applyFill="1" applyBorder="1" applyAlignment="1">
      <alignment horizontal="center" vertical="center"/>
    </xf>
    <xf numFmtId="0" fontId="2" fillId="4" borderId="33" xfId="1" applyFont="1" applyFill="1" applyBorder="1" applyAlignment="1">
      <alignment horizontal="left" vertical="center"/>
    </xf>
    <xf numFmtId="0" fontId="56" fillId="2" borderId="15" xfId="2" applyFont="1" applyFill="1" applyBorder="1" applyAlignment="1">
      <alignment horizontal="left" vertical="center"/>
    </xf>
    <xf numFmtId="2" fontId="56" fillId="2" borderId="15" xfId="2" applyNumberFormat="1" applyFont="1" applyFill="1" applyBorder="1" applyAlignment="1">
      <alignment horizontal="left" vertical="center"/>
    </xf>
    <xf numFmtId="2" fontId="57" fillId="2" borderId="15" xfId="2" applyNumberFormat="1" applyFont="1" applyFill="1" applyBorder="1" applyAlignment="1">
      <alignment horizontal="left" vertical="center"/>
    </xf>
    <xf numFmtId="0" fontId="56" fillId="2" borderId="36" xfId="2" applyFont="1" applyFill="1" applyBorder="1" applyAlignment="1">
      <alignment horizontal="left" vertical="center"/>
    </xf>
    <xf numFmtId="0" fontId="56" fillId="2" borderId="11" xfId="2" applyFont="1" applyFill="1" applyBorder="1" applyAlignment="1">
      <alignment horizontal="left" vertical="center"/>
    </xf>
    <xf numFmtId="2" fontId="56" fillId="2" borderId="11" xfId="2" applyNumberFormat="1" applyFont="1" applyFill="1" applyBorder="1" applyAlignment="1">
      <alignment horizontal="left" vertical="center"/>
    </xf>
    <xf numFmtId="2" fontId="57" fillId="2" borderId="11" xfId="2" applyNumberFormat="1" applyFont="1" applyFill="1" applyBorder="1" applyAlignment="1">
      <alignment horizontal="left" vertical="center"/>
    </xf>
    <xf numFmtId="0" fontId="56" fillId="2" borderId="40" xfId="2" applyFont="1" applyFill="1" applyBorder="1" applyAlignment="1">
      <alignment horizontal="left" vertical="center"/>
    </xf>
    <xf numFmtId="0" fontId="2" fillId="0" borderId="28" xfId="0" applyFont="1" applyFill="1" applyBorder="1" applyAlignment="1">
      <alignment horizontal="center" vertical="center"/>
    </xf>
    <xf numFmtId="2" fontId="2" fillId="0" borderId="28" xfId="0" applyNumberFormat="1" applyFont="1" applyFill="1" applyBorder="1" applyAlignment="1">
      <alignment horizontal="center" vertical="center" wrapText="1"/>
    </xf>
    <xf numFmtId="2" fontId="2" fillId="20" borderId="28" xfId="1" applyNumberFormat="1" applyFont="1" applyFill="1" applyBorder="1" applyAlignment="1">
      <alignment horizontal="center" vertical="center"/>
    </xf>
    <xf numFmtId="2" fontId="2" fillId="11" borderId="28" xfId="1" applyNumberFormat="1" applyFont="1" applyFill="1" applyBorder="1" applyAlignment="1">
      <alignment horizontal="center" vertical="center" wrapText="1"/>
    </xf>
    <xf numFmtId="2" fontId="2" fillId="0" borderId="2" xfId="0" applyNumberFormat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/>
    </xf>
    <xf numFmtId="2" fontId="2" fillId="11" borderId="29" xfId="1" applyNumberFormat="1" applyFont="1" applyFill="1" applyBorder="1" applyAlignment="1">
      <alignment horizontal="center" vertical="center" wrapText="1"/>
    </xf>
    <xf numFmtId="2" fontId="2" fillId="16" borderId="29" xfId="1" applyNumberFormat="1" applyFont="1" applyFill="1" applyBorder="1" applyAlignment="1">
      <alignment horizontal="center" vertical="center" wrapText="1"/>
    </xf>
    <xf numFmtId="0" fontId="2" fillId="0" borderId="28" xfId="0" applyNumberFormat="1" applyFont="1" applyFill="1" applyBorder="1" applyAlignment="1">
      <alignment horizontal="left" vertical="center" wrapText="1"/>
    </xf>
    <xf numFmtId="0" fontId="2" fillId="0" borderId="29" xfId="0" applyNumberFormat="1" applyFont="1" applyFill="1" applyBorder="1" applyAlignment="1">
      <alignment horizontal="left" vertical="center" wrapText="1"/>
    </xf>
    <xf numFmtId="2" fontId="2" fillId="0" borderId="29" xfId="0" applyNumberFormat="1" applyFont="1" applyFill="1" applyBorder="1" applyAlignment="1">
      <alignment horizontal="center" vertical="center" wrapText="1"/>
    </xf>
    <xf numFmtId="2" fontId="2" fillId="20" borderId="29" xfId="1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2" fontId="2" fillId="20" borderId="1" xfId="1" applyNumberFormat="1" applyFont="1" applyFill="1" applyBorder="1" applyAlignment="1">
      <alignment horizontal="center" vertical="center"/>
    </xf>
    <xf numFmtId="2" fontId="2" fillId="11" borderId="1" xfId="1" applyNumberFormat="1" applyFont="1" applyFill="1" applyBorder="1" applyAlignment="1">
      <alignment horizontal="center" vertical="center" wrapText="1"/>
    </xf>
    <xf numFmtId="2" fontId="2" fillId="16" borderId="1" xfId="1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left" vertical="center" wrapText="1"/>
    </xf>
    <xf numFmtId="2" fontId="2" fillId="20" borderId="2" xfId="1" applyNumberFormat="1" applyFont="1" applyFill="1" applyBorder="1" applyAlignment="1">
      <alignment horizontal="center" vertical="center"/>
    </xf>
    <xf numFmtId="0" fontId="13" fillId="2" borderId="15" xfId="1" applyNumberFormat="1" applyFont="1" applyFill="1" applyBorder="1" applyAlignment="1">
      <alignment horizontal="center" vertical="center"/>
    </xf>
    <xf numFmtId="0" fontId="39" fillId="2" borderId="15" xfId="1" applyNumberFormat="1" applyFont="1" applyFill="1" applyBorder="1" applyAlignment="1">
      <alignment horizontal="center" vertical="center"/>
    </xf>
    <xf numFmtId="0" fontId="39" fillId="2" borderId="15" xfId="1" applyNumberFormat="1" applyFont="1" applyFill="1" applyBorder="1" applyAlignment="1">
      <alignment vertical="center"/>
    </xf>
    <xf numFmtId="0" fontId="2" fillId="0" borderId="29" xfId="0" applyNumberFormat="1" applyFont="1" applyFill="1" applyBorder="1" applyAlignment="1">
      <alignment wrapText="1"/>
    </xf>
    <xf numFmtId="2" fontId="2" fillId="0" borderId="29" xfId="0" applyNumberFormat="1" applyFont="1" applyBorder="1" applyAlignment="1">
      <alignment horizontal="center" wrapText="1"/>
    </xf>
    <xf numFmtId="0" fontId="2" fillId="0" borderId="29" xfId="0" applyFont="1" applyFill="1" applyBorder="1" applyAlignment="1">
      <alignment horizontal="center"/>
    </xf>
    <xf numFmtId="2" fontId="2" fillId="0" borderId="29" xfId="0" applyNumberFormat="1" applyFont="1" applyFill="1" applyBorder="1" applyAlignment="1">
      <alignment horizontal="center"/>
    </xf>
    <xf numFmtId="0" fontId="13" fillId="2" borderId="11" xfId="1" applyNumberFormat="1" applyFont="1" applyFill="1" applyBorder="1" applyAlignment="1">
      <alignment horizontal="center" vertical="center"/>
    </xf>
    <xf numFmtId="0" fontId="39" fillId="2" borderId="11" xfId="1" applyNumberFormat="1" applyFont="1" applyFill="1" applyBorder="1" applyAlignment="1">
      <alignment horizontal="center" vertical="center"/>
    </xf>
    <xf numFmtId="0" fontId="39" fillId="2" borderId="11" xfId="1" applyNumberFormat="1" applyFont="1" applyFill="1" applyBorder="1" applyAlignment="1">
      <alignment vertical="center"/>
    </xf>
    <xf numFmtId="0" fontId="14" fillId="3" borderId="0" xfId="2" applyFont="1" applyFill="1" applyBorder="1" applyAlignment="1">
      <alignment horizontal="center" vertical="center"/>
    </xf>
    <xf numFmtId="0" fontId="10" fillId="4" borderId="2" xfId="2" quotePrefix="1" applyFill="1" applyBorder="1" applyAlignment="1">
      <alignment horizontal="center" vertical="top"/>
    </xf>
    <xf numFmtId="0" fontId="5" fillId="0" borderId="23" xfId="1" applyNumberFormat="1" applyFont="1" applyBorder="1" applyAlignment="1">
      <alignment horizontal="left" vertical="center"/>
    </xf>
    <xf numFmtId="1" fontId="5" fillId="0" borderId="2" xfId="1" applyNumberFormat="1" applyFont="1" applyFill="1" applyBorder="1" applyAlignment="1">
      <alignment horizontal="center" vertical="center"/>
    </xf>
    <xf numFmtId="2" fontId="5" fillId="0" borderId="2" xfId="1" applyNumberFormat="1" applyFont="1" applyBorder="1" applyAlignment="1">
      <alignment horizontal="center" vertical="center"/>
    </xf>
    <xf numFmtId="2" fontId="5" fillId="7" borderId="2" xfId="1" applyNumberFormat="1" applyFont="1" applyFill="1" applyBorder="1" applyAlignment="1">
      <alignment horizontal="center" vertical="center" wrapText="1"/>
    </xf>
    <xf numFmtId="0" fontId="5" fillId="19" borderId="23" xfId="1" applyNumberFormat="1" applyFont="1" applyFill="1" applyBorder="1" applyAlignment="1">
      <alignment horizontal="left" vertical="center"/>
    </xf>
    <xf numFmtId="0" fontId="5" fillId="19" borderId="2" xfId="1" applyNumberFormat="1" applyFont="1" applyFill="1" applyBorder="1" applyAlignment="1">
      <alignment horizontal="left" vertical="center"/>
    </xf>
    <xf numFmtId="0" fontId="5" fillId="19" borderId="2" xfId="1" applyNumberFormat="1" applyFont="1" applyFill="1" applyBorder="1" applyAlignment="1">
      <alignment horizontal="center" vertical="center"/>
    </xf>
    <xf numFmtId="1" fontId="5" fillId="19" borderId="2" xfId="1" applyNumberFormat="1" applyFont="1" applyFill="1" applyBorder="1" applyAlignment="1">
      <alignment horizontal="center" vertical="center"/>
    </xf>
    <xf numFmtId="2" fontId="5" fillId="19" borderId="2" xfId="1" applyNumberFormat="1" applyFont="1" applyFill="1" applyBorder="1" applyAlignment="1">
      <alignment horizontal="center" vertical="center"/>
    </xf>
    <xf numFmtId="9" fontId="5" fillId="19" borderId="2" xfId="1" applyNumberFormat="1" applyFont="1" applyFill="1" applyBorder="1" applyAlignment="1">
      <alignment horizontal="center" vertical="center"/>
    </xf>
    <xf numFmtId="0" fontId="2" fillId="4" borderId="33" xfId="1" applyFont="1" applyFill="1" applyBorder="1" applyAlignment="1">
      <alignment horizontal="center" vertical="center"/>
    </xf>
    <xf numFmtId="0" fontId="2" fillId="4" borderId="34" xfId="1" applyFont="1" applyFill="1" applyBorder="1" applyAlignment="1">
      <alignment horizontal="center" vertical="center"/>
    </xf>
    <xf numFmtId="9" fontId="2" fillId="4" borderId="8" xfId="1" applyNumberFormat="1" applyFont="1" applyFill="1" applyBorder="1" applyAlignment="1">
      <alignment horizontal="center" vertical="center"/>
    </xf>
    <xf numFmtId="2" fontId="2" fillId="11" borderId="57" xfId="1" applyNumberFormat="1" applyFont="1" applyFill="1" applyBorder="1" applyAlignment="1">
      <alignment horizontal="center" vertical="center" wrapText="1"/>
    </xf>
    <xf numFmtId="2" fontId="2" fillId="11" borderId="23" xfId="1" applyNumberFormat="1" applyFont="1" applyFill="1" applyBorder="1" applyAlignment="1">
      <alignment horizontal="center" vertical="center" wrapText="1"/>
    </xf>
    <xf numFmtId="2" fontId="2" fillId="11" borderId="55" xfId="1" applyNumberFormat="1" applyFont="1" applyFill="1" applyBorder="1" applyAlignment="1">
      <alignment horizontal="center" vertical="center" wrapText="1"/>
    </xf>
    <xf numFmtId="2" fontId="2" fillId="11" borderId="25" xfId="1" applyNumberFormat="1" applyFont="1" applyFill="1" applyBorder="1" applyAlignment="1">
      <alignment horizontal="center" vertical="center" wrapText="1"/>
    </xf>
    <xf numFmtId="2" fontId="2" fillId="11" borderId="17" xfId="1" applyNumberFormat="1" applyFont="1" applyFill="1" applyBorder="1" applyAlignment="1">
      <alignment horizontal="center" vertical="center" wrapText="1"/>
    </xf>
    <xf numFmtId="0" fontId="5" fillId="0" borderId="17" xfId="0" applyNumberFormat="1" applyFont="1" applyFill="1" applyBorder="1" applyAlignment="1">
      <alignment horizontal="left" vertical="center" wrapText="1"/>
    </xf>
    <xf numFmtId="0" fontId="58" fillId="2" borderId="0" xfId="2" applyFont="1" applyFill="1" applyAlignment="1">
      <alignment horizontal="left" vertical="center"/>
    </xf>
    <xf numFmtId="2" fontId="58" fillId="2" borderId="0" xfId="2" applyNumberFormat="1" applyFont="1" applyFill="1" applyAlignment="1">
      <alignment horizontal="left" vertical="center"/>
    </xf>
    <xf numFmtId="2" fontId="59" fillId="2" borderId="0" xfId="2" applyNumberFormat="1" applyFont="1" applyFill="1" applyAlignment="1">
      <alignment horizontal="left" vertical="center"/>
    </xf>
    <xf numFmtId="0" fontId="12" fillId="2" borderId="0" xfId="1" applyNumberFormat="1" applyFont="1" applyFill="1" applyBorder="1" applyAlignment="1">
      <alignment horizontal="left" vertical="center"/>
    </xf>
    <xf numFmtId="0" fontId="4" fillId="2" borderId="0" xfId="1" applyNumberFormat="1" applyFont="1" applyFill="1" applyBorder="1" applyAlignment="1">
      <alignment horizontal="left" vertical="center"/>
    </xf>
    <xf numFmtId="2" fontId="5" fillId="2" borderId="9" xfId="0" applyNumberFormat="1" applyFont="1" applyFill="1" applyBorder="1" applyAlignment="1">
      <alignment horizontal="left" vertical="center"/>
    </xf>
    <xf numFmtId="0" fontId="2" fillId="4" borderId="2" xfId="0" applyNumberFormat="1" applyFont="1" applyFill="1" applyBorder="1" applyAlignment="1">
      <alignment wrapText="1"/>
    </xf>
    <xf numFmtId="0" fontId="2" fillId="0" borderId="3" xfId="1" applyNumberFormat="1" applyFont="1" applyFill="1" applyBorder="1" applyAlignment="1">
      <alignment horizontal="left" vertical="center" wrapText="1"/>
    </xf>
    <xf numFmtId="0" fontId="1" fillId="4" borderId="1" xfId="1" applyFont="1" applyFill="1" applyBorder="1" applyAlignment="1">
      <alignment horizontal="left" vertical="center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left" vertical="center"/>
    </xf>
    <xf numFmtId="0" fontId="15" fillId="4" borderId="1" xfId="1" applyFont="1" applyFill="1" applyBorder="1" applyAlignment="1">
      <alignment horizontal="center" vertical="center"/>
    </xf>
    <xf numFmtId="2" fontId="15" fillId="4" borderId="1" xfId="1" applyNumberFormat="1" applyFont="1" applyFill="1" applyBorder="1" applyAlignment="1">
      <alignment horizontal="center" vertical="center"/>
    </xf>
    <xf numFmtId="2" fontId="2" fillId="14" borderId="9" xfId="1" applyNumberFormat="1" applyFont="1" applyFill="1" applyBorder="1" applyAlignment="1">
      <alignment horizontal="center" vertical="center" wrapText="1"/>
    </xf>
    <xf numFmtId="2" fontId="2" fillId="17" borderId="9" xfId="1" applyNumberFormat="1" applyFont="1" applyFill="1" applyBorder="1" applyAlignment="1">
      <alignment horizontal="center" vertical="center" wrapText="1"/>
    </xf>
    <xf numFmtId="2" fontId="2" fillId="16" borderId="9" xfId="1" applyNumberFormat="1" applyFont="1" applyFill="1" applyBorder="1" applyAlignment="1">
      <alignment horizontal="center" vertical="center" wrapText="1"/>
    </xf>
    <xf numFmtId="2" fontId="2" fillId="17" borderId="2" xfId="1" applyNumberFormat="1" applyFont="1" applyFill="1" applyBorder="1" applyAlignment="1">
      <alignment horizontal="center" vertical="center" wrapText="1"/>
    </xf>
    <xf numFmtId="2" fontId="15" fillId="7" borderId="2" xfId="1" applyNumberFormat="1" applyFont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0" borderId="31" xfId="0" applyNumberFormat="1" applyFont="1" applyFill="1" applyBorder="1" applyAlignment="1">
      <alignment wrapText="1"/>
    </xf>
    <xf numFmtId="0" fontId="2" fillId="0" borderId="30" xfId="0" applyNumberFormat="1" applyFont="1" applyFill="1" applyBorder="1" applyAlignment="1">
      <alignment wrapText="1"/>
    </xf>
    <xf numFmtId="0" fontId="2" fillId="0" borderId="28" xfId="0" applyNumberFormat="1" applyFont="1" applyFill="1" applyBorder="1" applyAlignment="1">
      <alignment wrapText="1"/>
    </xf>
    <xf numFmtId="2" fontId="2" fillId="0" borderId="28" xfId="0" applyNumberFormat="1" applyFont="1" applyBorder="1" applyAlignment="1">
      <alignment horizontal="center" wrapText="1"/>
    </xf>
    <xf numFmtId="0" fontId="2" fillId="0" borderId="28" xfId="0" applyFont="1" applyFill="1" applyBorder="1" applyAlignment="1">
      <alignment horizontal="center"/>
    </xf>
    <xf numFmtId="0" fontId="56" fillId="0" borderId="32" xfId="2" applyFont="1" applyFill="1" applyBorder="1" applyAlignment="1">
      <alignment horizontal="left" vertical="center"/>
    </xf>
    <xf numFmtId="0" fontId="56" fillId="0" borderId="33" xfId="2" applyFont="1" applyFill="1" applyBorder="1" applyAlignment="1">
      <alignment horizontal="left" vertical="center"/>
    </xf>
    <xf numFmtId="0" fontId="56" fillId="0" borderId="34" xfId="2" applyFont="1" applyFill="1" applyBorder="1" applyAlignment="1">
      <alignment horizontal="left" vertical="center"/>
    </xf>
    <xf numFmtId="0" fontId="2" fillId="0" borderId="29" xfId="0" applyNumberFormat="1" applyFont="1" applyFill="1" applyBorder="1" applyAlignment="1">
      <alignment horizontal="left" wrapText="1"/>
    </xf>
    <xf numFmtId="0" fontId="2" fillId="0" borderId="13" xfId="0" applyNumberFormat="1" applyFont="1" applyFill="1" applyBorder="1" applyAlignment="1">
      <alignment wrapText="1"/>
    </xf>
    <xf numFmtId="0" fontId="2" fillId="0" borderId="1" xfId="0" applyNumberFormat="1" applyFont="1" applyFill="1" applyBorder="1" applyAlignment="1">
      <alignment horizontal="left" wrapText="1"/>
    </xf>
    <xf numFmtId="0" fontId="5" fillId="0" borderId="29" xfId="0" applyNumberFormat="1" applyFont="1" applyFill="1" applyBorder="1" applyAlignment="1">
      <alignment horizontal="left" wrapText="1"/>
    </xf>
    <xf numFmtId="2" fontId="5" fillId="0" borderId="29" xfId="0" applyNumberFormat="1" applyFont="1" applyBorder="1" applyAlignment="1">
      <alignment horizontal="center" vertical="center" wrapText="1"/>
    </xf>
    <xf numFmtId="0" fontId="5" fillId="4" borderId="29" xfId="1" applyFont="1" applyFill="1" applyBorder="1" applyAlignment="1">
      <alignment horizontal="center" vertical="center"/>
    </xf>
    <xf numFmtId="2" fontId="5" fillId="0" borderId="29" xfId="0" applyNumberFormat="1" applyFont="1" applyBorder="1" applyAlignment="1">
      <alignment horizontal="center" wrapText="1"/>
    </xf>
    <xf numFmtId="0" fontId="5" fillId="0" borderId="29" xfId="0" applyFont="1" applyFill="1" applyBorder="1" applyAlignment="1">
      <alignment horizontal="center"/>
    </xf>
    <xf numFmtId="2" fontId="5" fillId="0" borderId="29" xfId="0" applyNumberFormat="1" applyFont="1" applyFill="1" applyBorder="1" applyAlignment="1">
      <alignment horizontal="center" vertical="center"/>
    </xf>
    <xf numFmtId="9" fontId="5" fillId="4" borderId="29" xfId="1" applyNumberFormat="1" applyFont="1" applyFill="1" applyBorder="1" applyAlignment="1">
      <alignment horizontal="center" vertical="center"/>
    </xf>
    <xf numFmtId="2" fontId="5" fillId="5" borderId="29" xfId="1" applyNumberFormat="1" applyFont="1" applyFill="1" applyBorder="1" applyAlignment="1">
      <alignment horizontal="center" vertical="center"/>
    </xf>
    <xf numFmtId="2" fontId="5" fillId="14" borderId="29" xfId="1" applyNumberFormat="1" applyFont="1" applyFill="1" applyBorder="1" applyAlignment="1">
      <alignment horizontal="center" vertical="center" wrapText="1"/>
    </xf>
    <xf numFmtId="2" fontId="5" fillId="10" borderId="29" xfId="1" applyNumberFormat="1" applyFont="1" applyFill="1" applyBorder="1" applyAlignment="1">
      <alignment horizontal="center" vertical="center" wrapText="1"/>
    </xf>
    <xf numFmtId="2" fontId="5" fillId="16" borderId="29" xfId="1" applyNumberFormat="1" applyFont="1" applyFill="1" applyBorder="1" applyAlignment="1">
      <alignment horizontal="center" vertical="center" wrapText="1"/>
    </xf>
    <xf numFmtId="0" fontId="2" fillId="4" borderId="28" xfId="0" applyNumberFormat="1" applyFont="1" applyFill="1" applyBorder="1" applyAlignment="1">
      <alignment wrapText="1"/>
    </xf>
    <xf numFmtId="0" fontId="5" fillId="4" borderId="29" xfId="0" applyNumberFormat="1" applyFont="1" applyFill="1" applyBorder="1" applyAlignment="1">
      <alignment horizontal="left" wrapText="1"/>
    </xf>
    <xf numFmtId="0" fontId="12" fillId="2" borderId="0" xfId="1" applyNumberFormat="1" applyFont="1" applyFill="1" applyBorder="1" applyAlignment="1">
      <alignment vertical="center"/>
    </xf>
    <xf numFmtId="0" fontId="4" fillId="2" borderId="0" xfId="1" applyNumberFormat="1" applyFont="1" applyFill="1" applyBorder="1" applyAlignment="1">
      <alignment horizontal="center" vertical="center"/>
    </xf>
    <xf numFmtId="0" fontId="12" fillId="2" borderId="0" xfId="1" applyNumberFormat="1" applyFont="1" applyFill="1" applyBorder="1" applyAlignment="1">
      <alignment horizontal="center" vertical="center"/>
    </xf>
    <xf numFmtId="2" fontId="2" fillId="2" borderId="9" xfId="0" applyNumberFormat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2" fillId="4" borderId="3" xfId="0" applyNumberFormat="1" applyFont="1" applyFill="1" applyBorder="1" applyAlignment="1">
      <alignment wrapText="1"/>
    </xf>
    <xf numFmtId="0" fontId="5" fillId="0" borderId="2" xfId="0" applyNumberFormat="1" applyFont="1" applyFill="1" applyBorder="1" applyAlignment="1">
      <alignment horizontal="left" wrapText="1"/>
    </xf>
    <xf numFmtId="0" fontId="2" fillId="15" borderId="3" xfId="1" applyNumberFormat="1" applyFont="1" applyFill="1" applyBorder="1" applyAlignment="1">
      <alignment horizontal="left" vertical="center"/>
    </xf>
    <xf numFmtId="0" fontId="15" fillId="15" borderId="3" xfId="1" applyNumberFormat="1" applyFont="1" applyFill="1" applyBorder="1" applyAlignment="1">
      <alignment horizontal="center" vertical="center"/>
    </xf>
    <xf numFmtId="1" fontId="2" fillId="15" borderId="3" xfId="1" applyNumberFormat="1" applyFont="1" applyFill="1" applyBorder="1" applyAlignment="1">
      <alignment horizontal="center" vertical="center"/>
    </xf>
    <xf numFmtId="2" fontId="2" fillId="15" borderId="3" xfId="1" applyNumberFormat="1" applyFont="1" applyFill="1" applyBorder="1" applyAlignment="1">
      <alignment horizontal="center" vertical="center"/>
    </xf>
    <xf numFmtId="0" fontId="2" fillId="15" borderId="2" xfId="1" applyNumberFormat="1" applyFont="1" applyFill="1" applyBorder="1" applyAlignment="1">
      <alignment horizontal="left" vertical="center"/>
    </xf>
    <xf numFmtId="0" fontId="15" fillId="15" borderId="2" xfId="1" applyNumberFormat="1" applyFont="1" applyFill="1" applyBorder="1" applyAlignment="1">
      <alignment horizontal="center" vertical="center"/>
    </xf>
    <xf numFmtId="1" fontId="2" fillId="15" borderId="2" xfId="1" applyNumberFormat="1" applyFont="1" applyFill="1" applyBorder="1" applyAlignment="1">
      <alignment horizontal="center" vertical="center"/>
    </xf>
    <xf numFmtId="2" fontId="2" fillId="15" borderId="2" xfId="1" applyNumberFormat="1" applyFont="1" applyFill="1" applyBorder="1" applyAlignment="1">
      <alignment horizontal="center" vertical="center"/>
    </xf>
    <xf numFmtId="9" fontId="2" fillId="15" borderId="2" xfId="1" applyNumberFormat="1" applyFont="1" applyFill="1" applyBorder="1" applyAlignment="1">
      <alignment horizontal="center" vertical="center"/>
    </xf>
    <xf numFmtId="0" fontId="2" fillId="15" borderId="2" xfId="1" applyNumberFormat="1" applyFont="1" applyFill="1" applyBorder="1" applyAlignment="1">
      <alignment horizontal="center" vertical="center"/>
    </xf>
    <xf numFmtId="1" fontId="2" fillId="15" borderId="2" xfId="5" applyNumberFormat="1" applyFont="1" applyFill="1" applyBorder="1" applyAlignment="1">
      <alignment horizontal="center" vertical="center"/>
    </xf>
    <xf numFmtId="0" fontId="2" fillId="12" borderId="3" xfId="1" applyNumberFormat="1" applyFont="1" applyFill="1" applyBorder="1" applyAlignment="1">
      <alignment horizontal="center" vertical="center"/>
    </xf>
    <xf numFmtId="1" fontId="2" fillId="12" borderId="3" xfId="5" applyNumberFormat="1" applyFont="1" applyFill="1" applyBorder="1" applyAlignment="1">
      <alignment horizontal="center" vertical="center"/>
    </xf>
    <xf numFmtId="0" fontId="2" fillId="4" borderId="2" xfId="1" applyNumberFormat="1" applyFont="1" applyFill="1" applyBorder="1" applyAlignment="1">
      <alignment horizontal="left" vertical="center"/>
    </xf>
    <xf numFmtId="0" fontId="2" fillId="4" borderId="2" xfId="1" applyNumberFormat="1" applyFont="1" applyFill="1" applyBorder="1" applyAlignment="1">
      <alignment horizontal="center" vertical="center"/>
    </xf>
    <xf numFmtId="1" fontId="2" fillId="4" borderId="2" xfId="5" applyNumberFormat="1" applyFont="1" applyFill="1" applyBorder="1" applyAlignment="1">
      <alignment horizontal="center" vertical="center"/>
    </xf>
    <xf numFmtId="2" fontId="2" fillId="4" borderId="2" xfId="1" applyNumberFormat="1" applyFont="1" applyFill="1" applyBorder="1" applyAlignment="1">
      <alignment horizontal="center" vertical="center" wrapText="1"/>
    </xf>
    <xf numFmtId="2" fontId="2" fillId="16" borderId="5" xfId="1" applyNumberFormat="1" applyFont="1" applyFill="1" applyBorder="1" applyAlignment="1">
      <alignment horizontal="center" vertical="center" wrapText="1"/>
    </xf>
    <xf numFmtId="0" fontId="5" fillId="2" borderId="3" xfId="1" applyNumberFormat="1" applyFont="1" applyFill="1" applyBorder="1" applyAlignment="1">
      <alignment horizontal="center" vertical="center" wrapText="1"/>
    </xf>
    <xf numFmtId="0" fontId="5" fillId="6" borderId="3" xfId="1" applyNumberFormat="1" applyFont="1" applyFill="1" applyBorder="1" applyAlignment="1">
      <alignment horizontal="center" vertical="center" wrapText="1"/>
    </xf>
    <xf numFmtId="2" fontId="5" fillId="11" borderId="3" xfId="1" applyNumberFormat="1" applyFont="1" applyFill="1" applyBorder="1" applyAlignment="1">
      <alignment horizontal="center" vertical="center" wrapText="1"/>
    </xf>
    <xf numFmtId="0" fontId="60" fillId="3" borderId="0" xfId="1" applyFont="1" applyFill="1" applyBorder="1" applyAlignment="1">
      <alignment vertical="center"/>
    </xf>
    <xf numFmtId="0" fontId="61" fillId="3" borderId="0" xfId="1" applyFont="1" applyFill="1" applyBorder="1" applyAlignment="1">
      <alignment vertical="center"/>
    </xf>
    <xf numFmtId="9" fontId="62" fillId="21" borderId="0" xfId="0" applyNumberFormat="1" applyFont="1" applyFill="1" applyBorder="1" applyAlignment="1">
      <alignment horizontal="center"/>
    </xf>
    <xf numFmtId="9" fontId="62" fillId="3" borderId="0" xfId="0" applyNumberFormat="1" applyFont="1" applyFill="1" applyBorder="1" applyAlignment="1">
      <alignment horizontal="center"/>
    </xf>
    <xf numFmtId="9" fontId="62" fillId="2" borderId="0" xfId="0" applyNumberFormat="1" applyFont="1" applyFill="1" applyBorder="1" applyAlignment="1">
      <alignment horizontal="center"/>
    </xf>
    <xf numFmtId="9" fontId="11" fillId="2" borderId="1" xfId="1" applyNumberFormat="1" applyFont="1" applyFill="1" applyBorder="1" applyAlignment="1">
      <alignment horizontal="center" vertical="center" wrapText="1"/>
    </xf>
    <xf numFmtId="0" fontId="15" fillId="2" borderId="0" xfId="1" applyFont="1" applyFill="1" applyAlignment="1">
      <alignment horizontal="left" vertical="center"/>
    </xf>
    <xf numFmtId="9" fontId="38" fillId="2" borderId="1" xfId="1" applyNumberFormat="1" applyFont="1" applyFill="1" applyBorder="1" applyAlignment="1">
      <alignment horizontal="center" vertical="center" wrapText="1"/>
    </xf>
    <xf numFmtId="9" fontId="11" fillId="6" borderId="23" xfId="1" applyNumberFormat="1" applyFont="1" applyFill="1" applyBorder="1" applyAlignment="1">
      <alignment horizontal="center" vertical="center" wrapText="1"/>
    </xf>
    <xf numFmtId="9" fontId="38" fillId="6" borderId="1" xfId="1" applyNumberFormat="1" applyFont="1" applyFill="1" applyBorder="1" applyAlignment="1">
      <alignment horizontal="center" vertical="center" wrapText="1"/>
    </xf>
    <xf numFmtId="0" fontId="10" fillId="0" borderId="5" xfId="2" applyBorder="1" applyAlignment="1">
      <alignment horizontal="left" vertical="center"/>
    </xf>
    <xf numFmtId="0" fontId="10" fillId="0" borderId="22" xfId="2" applyBorder="1" applyAlignment="1">
      <alignment horizontal="left" vertical="center"/>
    </xf>
    <xf numFmtId="0" fontId="10" fillId="0" borderId="23" xfId="2" applyBorder="1" applyAlignment="1">
      <alignment horizontal="left" vertical="center"/>
    </xf>
    <xf numFmtId="0" fontId="10" fillId="9" borderId="5" xfId="2" applyFill="1" applyBorder="1" applyAlignment="1">
      <alignment horizontal="center"/>
    </xf>
    <xf numFmtId="0" fontId="10" fillId="9" borderId="22" xfId="2" applyFill="1" applyBorder="1" applyAlignment="1">
      <alignment horizontal="center"/>
    </xf>
    <xf numFmtId="0" fontId="10" fillId="9" borderId="23" xfId="2" applyFill="1" applyBorder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/>
    </xf>
    <xf numFmtId="0" fontId="37" fillId="2" borderId="14" xfId="0" applyFont="1" applyFill="1" applyBorder="1" applyAlignment="1">
      <alignment horizontal="center" vertical="top" wrapText="1"/>
    </xf>
    <xf numFmtId="0" fontId="37" fillId="2" borderId="15" xfId="0" applyFont="1" applyFill="1" applyBorder="1" applyAlignment="1">
      <alignment horizontal="center" vertical="top" wrapText="1"/>
    </xf>
    <xf numFmtId="0" fontId="37" fillId="2" borderId="36" xfId="0" applyFont="1" applyFill="1" applyBorder="1" applyAlignment="1">
      <alignment horizontal="center" vertical="top" wrapText="1"/>
    </xf>
    <xf numFmtId="0" fontId="45" fillId="2" borderId="11" xfId="2" applyFont="1" applyFill="1" applyBorder="1" applyAlignment="1">
      <alignment horizontal="center" vertical="center"/>
    </xf>
    <xf numFmtId="0" fontId="36" fillId="4" borderId="5" xfId="0" applyFont="1" applyFill="1" applyBorder="1" applyAlignment="1">
      <alignment horizontal="center"/>
    </xf>
    <xf numFmtId="0" fontId="36" fillId="4" borderId="22" xfId="0" applyFont="1" applyFill="1" applyBorder="1" applyAlignment="1">
      <alignment horizontal="center"/>
    </xf>
    <xf numFmtId="0" fontId="36" fillId="4" borderId="23" xfId="0" applyFont="1" applyFill="1" applyBorder="1" applyAlignment="1">
      <alignment horizontal="center"/>
    </xf>
    <xf numFmtId="0" fontId="10" fillId="4" borderId="2" xfId="2" quotePrefix="1" applyFill="1" applyBorder="1" applyAlignment="1">
      <alignment horizontal="center" vertical="top"/>
    </xf>
    <xf numFmtId="0" fontId="11" fillId="0" borderId="0" xfId="0" applyFont="1" applyAlignment="1">
      <alignment horizontal="center"/>
    </xf>
    <xf numFmtId="0" fontId="5" fillId="2" borderId="3" xfId="1" applyNumberFormat="1" applyFont="1" applyFill="1" applyBorder="1" applyAlignment="1">
      <alignment horizontal="left" vertical="center" wrapText="1"/>
    </xf>
    <xf numFmtId="0" fontId="5" fillId="2" borderId="9" xfId="1" applyNumberFormat="1" applyFont="1" applyFill="1" applyBorder="1" applyAlignment="1">
      <alignment horizontal="left" vertical="center" wrapText="1"/>
    </xf>
    <xf numFmtId="0" fontId="5" fillId="2" borderId="3" xfId="1" applyNumberFormat="1" applyFont="1" applyFill="1" applyBorder="1" applyAlignment="1">
      <alignment horizontal="center" vertical="center" wrapText="1"/>
    </xf>
    <xf numFmtId="0" fontId="5" fillId="2" borderId="9" xfId="1" applyNumberFormat="1" applyFont="1" applyFill="1" applyBorder="1" applyAlignment="1">
      <alignment horizontal="center" vertical="center" wrapText="1"/>
    </xf>
    <xf numFmtId="0" fontId="5" fillId="3" borderId="0" xfId="1" applyNumberFormat="1" applyFont="1" applyFill="1" applyBorder="1" applyAlignment="1">
      <alignment horizontal="center" vertical="center"/>
    </xf>
    <xf numFmtId="0" fontId="2" fillId="0" borderId="6" xfId="1" applyNumberFormat="1" applyFont="1" applyBorder="1" applyAlignment="1">
      <alignment horizontal="center" vertical="center"/>
    </xf>
    <xf numFmtId="0" fontId="2" fillId="0" borderId="52" xfId="1" applyNumberFormat="1" applyFont="1" applyBorder="1" applyAlignment="1">
      <alignment horizontal="center" vertical="center"/>
    </xf>
    <xf numFmtId="0" fontId="39" fillId="3" borderId="14" xfId="1" applyNumberFormat="1" applyFont="1" applyFill="1" applyBorder="1" applyAlignment="1">
      <alignment horizontal="center" vertical="center"/>
    </xf>
    <xf numFmtId="0" fontId="39" fillId="3" borderId="15" xfId="1" applyNumberFormat="1" applyFont="1" applyFill="1" applyBorder="1" applyAlignment="1">
      <alignment horizontal="center" vertical="center"/>
    </xf>
    <xf numFmtId="0" fontId="5" fillId="3" borderId="14" xfId="1" applyNumberFormat="1" applyFont="1" applyFill="1" applyBorder="1" applyAlignment="1">
      <alignment horizontal="center" vertical="center" wrapText="1"/>
    </xf>
    <xf numFmtId="0" fontId="5" fillId="3" borderId="15" xfId="1" applyNumberFormat="1" applyFont="1" applyFill="1" applyBorder="1" applyAlignment="1">
      <alignment horizontal="center" vertical="center" wrapText="1"/>
    </xf>
    <xf numFmtId="0" fontId="5" fillId="3" borderId="3" xfId="1" applyNumberFormat="1" applyFont="1" applyFill="1" applyBorder="1" applyAlignment="1">
      <alignment horizontal="center" vertical="center" wrapText="1"/>
    </xf>
    <xf numFmtId="0" fontId="5" fillId="3" borderId="9" xfId="1" applyNumberFormat="1" applyFont="1" applyFill="1" applyBorder="1" applyAlignment="1">
      <alignment horizontal="center" vertical="center" wrapText="1"/>
    </xf>
    <xf numFmtId="0" fontId="10" fillId="3" borderId="11" xfId="2" applyNumberFormat="1" applyFill="1" applyBorder="1" applyAlignment="1">
      <alignment horizontal="center" vertical="center"/>
    </xf>
    <xf numFmtId="0" fontId="12" fillId="3" borderId="27" xfId="1" applyNumberFormat="1" applyFont="1" applyFill="1" applyBorder="1" applyAlignment="1">
      <alignment horizontal="center" vertical="center"/>
    </xf>
    <xf numFmtId="0" fontId="12" fillId="3" borderId="11" xfId="1" applyNumberFormat="1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 wrapText="1"/>
    </xf>
    <xf numFmtId="0" fontId="42" fillId="3" borderId="0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0" fontId="2" fillId="0" borderId="9" xfId="1" applyNumberFormat="1" applyFont="1" applyBorder="1" applyAlignment="1">
      <alignment horizontal="center" vertical="center"/>
    </xf>
    <xf numFmtId="0" fontId="2" fillId="0" borderId="3" xfId="1" applyNumberFormat="1" applyFont="1" applyBorder="1" applyAlignment="1">
      <alignment horizontal="center" vertical="center"/>
    </xf>
    <xf numFmtId="0" fontId="5" fillId="6" borderId="8" xfId="1" applyNumberFormat="1" applyFont="1" applyFill="1" applyBorder="1" applyAlignment="1">
      <alignment horizontal="center" vertical="center" wrapText="1"/>
    </xf>
    <xf numFmtId="0" fontId="5" fillId="6" borderId="4" xfId="1" applyNumberFormat="1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56" xfId="1" applyNumberFormat="1" applyFont="1" applyFill="1" applyBorder="1" applyAlignment="1">
      <alignment horizontal="center" vertical="center" wrapText="1"/>
    </xf>
    <xf numFmtId="0" fontId="12" fillId="3" borderId="0" xfId="1" applyNumberFormat="1" applyFont="1" applyFill="1" applyBorder="1" applyAlignment="1">
      <alignment horizontal="center" vertical="center" wrapText="1"/>
    </xf>
    <xf numFmtId="0" fontId="42" fillId="3" borderId="0" xfId="1" applyNumberFormat="1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2" fillId="3" borderId="14" xfId="1" applyNumberFormat="1" applyFont="1" applyFill="1" applyBorder="1" applyAlignment="1">
      <alignment horizontal="center" vertical="center" wrapText="1"/>
    </xf>
    <xf numFmtId="0" fontId="2" fillId="3" borderId="15" xfId="1" applyNumberFormat="1" applyFont="1" applyFill="1" applyBorder="1" applyAlignment="1">
      <alignment horizontal="center" vertical="center" wrapText="1"/>
    </xf>
    <xf numFmtId="0" fontId="39" fillId="2" borderId="14" xfId="1" applyNumberFormat="1" applyFont="1" applyFill="1" applyBorder="1" applyAlignment="1">
      <alignment horizontal="center" vertical="center" wrapText="1"/>
    </xf>
    <xf numFmtId="0" fontId="39" fillId="2" borderId="12" xfId="1" applyNumberFormat="1" applyFont="1" applyFill="1" applyBorder="1" applyAlignment="1">
      <alignment horizontal="center" vertical="center" wrapText="1"/>
    </xf>
    <xf numFmtId="0" fontId="46" fillId="2" borderId="22" xfId="1" applyFont="1" applyFill="1" applyBorder="1" applyAlignment="1">
      <alignment horizontal="center" vertical="center"/>
    </xf>
    <xf numFmtId="0" fontId="12" fillId="2" borderId="14" xfId="1" applyNumberFormat="1" applyFont="1" applyFill="1" applyBorder="1" applyAlignment="1">
      <alignment horizontal="center" vertical="center" wrapText="1"/>
    </xf>
    <xf numFmtId="0" fontId="2" fillId="2" borderId="12" xfId="1" applyNumberFormat="1" applyFont="1" applyFill="1" applyBorder="1" applyAlignment="1">
      <alignment horizontal="center" vertical="center" wrapText="1"/>
    </xf>
    <xf numFmtId="0" fontId="10" fillId="3" borderId="24" xfId="2" applyFill="1" applyBorder="1" applyAlignment="1">
      <alignment horizontal="center" vertical="center"/>
    </xf>
    <xf numFmtId="0" fontId="2" fillId="0" borderId="0" xfId="1" applyNumberFormat="1" applyFont="1" applyBorder="1" applyAlignment="1">
      <alignment horizontal="center" vertical="center"/>
    </xf>
    <xf numFmtId="0" fontId="12" fillId="3" borderId="14" xfId="1" applyNumberFormat="1" applyFont="1" applyFill="1" applyBorder="1" applyAlignment="1">
      <alignment horizontal="center" vertical="center" wrapText="1"/>
    </xf>
    <xf numFmtId="0" fontId="12" fillId="3" borderId="11" xfId="1" applyNumberFormat="1" applyFont="1" applyFill="1" applyBorder="1" applyAlignment="1">
      <alignment horizontal="center" vertical="center" wrapText="1"/>
    </xf>
    <xf numFmtId="0" fontId="10" fillId="3" borderId="11" xfId="2" applyNumberFormat="1" applyFill="1" applyBorder="1" applyAlignment="1">
      <alignment horizontal="center" vertical="center" wrapText="1"/>
    </xf>
    <xf numFmtId="0" fontId="10" fillId="3" borderId="15" xfId="2" applyNumberFormat="1" applyFill="1" applyBorder="1" applyAlignment="1">
      <alignment horizontal="center" vertical="center" wrapText="1"/>
    </xf>
    <xf numFmtId="0" fontId="12" fillId="3" borderId="12" xfId="1" applyNumberFormat="1" applyFont="1" applyFill="1" applyBorder="1" applyAlignment="1">
      <alignment horizontal="center" vertical="center" wrapText="1"/>
    </xf>
    <xf numFmtId="0" fontId="12" fillId="3" borderId="15" xfId="1" applyNumberFormat="1" applyFont="1" applyFill="1" applyBorder="1" applyAlignment="1">
      <alignment horizontal="center" vertical="center" wrapText="1"/>
    </xf>
    <xf numFmtId="0" fontId="12" fillId="2" borderId="3" xfId="1" applyNumberFormat="1" applyFont="1" applyFill="1" applyBorder="1" applyAlignment="1">
      <alignment horizontal="center" vertical="center" wrapText="1"/>
    </xf>
    <xf numFmtId="0" fontId="12" fillId="2" borderId="9" xfId="1" applyNumberFormat="1" applyFont="1" applyFill="1" applyBorder="1" applyAlignment="1">
      <alignment horizontal="center" vertical="center" wrapText="1"/>
    </xf>
    <xf numFmtId="0" fontId="5" fillId="3" borderId="36" xfId="1" applyNumberFormat="1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4" fillId="3" borderId="0" xfId="1" applyNumberFormat="1" applyFont="1" applyFill="1" applyBorder="1" applyAlignment="1">
      <alignment horizontal="center" vertical="center" wrapText="1"/>
    </xf>
    <xf numFmtId="0" fontId="4" fillId="3" borderId="0" xfId="1" applyNumberFormat="1" applyFont="1" applyFill="1" applyBorder="1" applyAlignment="1">
      <alignment horizontal="center" vertical="center"/>
    </xf>
    <xf numFmtId="0" fontId="2" fillId="4" borderId="32" xfId="1" applyFont="1" applyFill="1" applyBorder="1" applyAlignment="1">
      <alignment horizontal="center" vertical="center"/>
    </xf>
    <xf numFmtId="0" fontId="2" fillId="4" borderId="33" xfId="1" applyFont="1" applyFill="1" applyBorder="1" applyAlignment="1">
      <alignment horizontal="center" vertical="center"/>
    </xf>
    <xf numFmtId="0" fontId="2" fillId="4" borderId="34" xfId="1" applyFont="1" applyFill="1" applyBorder="1" applyAlignment="1">
      <alignment horizontal="center" vertical="center"/>
    </xf>
    <xf numFmtId="9" fontId="11" fillId="3" borderId="53" xfId="1" applyNumberFormat="1" applyFont="1" applyFill="1" applyBorder="1" applyAlignment="1">
      <alignment horizontal="center" vertical="center" wrapText="1"/>
    </xf>
    <xf numFmtId="9" fontId="11" fillId="3" borderId="54" xfId="1" applyNumberFormat="1" applyFont="1" applyFill="1" applyBorder="1" applyAlignment="1">
      <alignment horizontal="center" vertical="center" wrapText="1"/>
    </xf>
    <xf numFmtId="9" fontId="11" fillId="3" borderId="55" xfId="1" applyNumberFormat="1" applyFont="1" applyFill="1" applyBorder="1" applyAlignment="1">
      <alignment horizontal="center" vertical="center" wrapText="1"/>
    </xf>
    <xf numFmtId="0" fontId="5" fillId="2" borderId="3" xfId="1" applyNumberFormat="1" applyFont="1" applyFill="1" applyBorder="1" applyAlignment="1">
      <alignment vertical="center" wrapText="1"/>
    </xf>
    <xf numFmtId="0" fontId="5" fillId="2" borderId="9" xfId="1" applyNumberFormat="1" applyFont="1" applyFill="1" applyBorder="1" applyAlignment="1">
      <alignment vertical="center" wrapText="1"/>
    </xf>
    <xf numFmtId="0" fontId="2" fillId="4" borderId="1" xfId="1" applyFont="1" applyFill="1" applyBorder="1" applyAlignment="1">
      <alignment horizontal="center" vertical="center"/>
    </xf>
    <xf numFmtId="0" fontId="2" fillId="4" borderId="9" xfId="1" applyFont="1" applyFill="1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4" fillId="3" borderId="14" xfId="1" applyNumberFormat="1" applyFont="1" applyFill="1" applyBorder="1" applyAlignment="1">
      <alignment horizontal="center" vertical="center"/>
    </xf>
    <xf numFmtId="0" fontId="4" fillId="3" borderId="12" xfId="1" applyNumberFormat="1" applyFont="1" applyFill="1" applyBorder="1" applyAlignment="1">
      <alignment horizontal="center" vertical="center"/>
    </xf>
    <xf numFmtId="0" fontId="5" fillId="3" borderId="27" xfId="1" applyNumberFormat="1" applyFont="1" applyFill="1" applyBorder="1" applyAlignment="1">
      <alignment horizontal="center" vertical="center" wrapText="1"/>
    </xf>
    <xf numFmtId="0" fontId="5" fillId="3" borderId="11" xfId="1" applyNumberFormat="1" applyFont="1" applyFill="1" applyBorder="1" applyAlignment="1">
      <alignment horizontal="center" vertical="center" wrapText="1"/>
    </xf>
    <xf numFmtId="0" fontId="25" fillId="0" borderId="2" xfId="3" applyFont="1" applyBorder="1" applyAlignment="1">
      <alignment horizontal="left" vertical="center" wrapText="1"/>
    </xf>
    <xf numFmtId="0" fontId="10" fillId="3" borderId="0" xfId="2" applyFill="1" applyBorder="1" applyAlignment="1" applyProtection="1">
      <alignment horizontal="center" vertical="center" wrapText="1"/>
      <protection hidden="1"/>
    </xf>
    <xf numFmtId="0" fontId="24" fillId="0" borderId="5" xfId="3" applyFont="1" applyBorder="1" applyAlignment="1">
      <alignment horizontal="center" vertical="center" wrapText="1"/>
    </xf>
    <xf numFmtId="0" fontId="24" fillId="0" borderId="22" xfId="3" applyFont="1" applyBorder="1" applyAlignment="1">
      <alignment horizontal="center" vertical="center" wrapText="1"/>
    </xf>
    <xf numFmtId="0" fontId="24" fillId="0" borderId="23" xfId="3" applyFont="1" applyBorder="1" applyAlignment="1">
      <alignment horizontal="center" vertical="center" wrapText="1"/>
    </xf>
    <xf numFmtId="0" fontId="10" fillId="2" borderId="0" xfId="2" applyNumberFormat="1" applyFill="1" applyBorder="1" applyAlignment="1">
      <alignment horizontal="center" vertical="center" wrapText="1"/>
    </xf>
    <xf numFmtId="0" fontId="30" fillId="0" borderId="5" xfId="3" applyFont="1" applyBorder="1" applyAlignment="1">
      <alignment horizontal="left" vertical="center" wrapText="1"/>
    </xf>
    <xf numFmtId="0" fontId="30" fillId="0" borderId="22" xfId="3" applyFont="1" applyBorder="1" applyAlignment="1">
      <alignment horizontal="left" vertical="center" wrapText="1"/>
    </xf>
    <xf numFmtId="0" fontId="30" fillId="0" borderId="23" xfId="3" applyFont="1" applyBorder="1" applyAlignment="1">
      <alignment horizontal="left" vertical="center" wrapText="1"/>
    </xf>
    <xf numFmtId="0" fontId="31" fillId="3" borderId="4" xfId="3" applyFont="1" applyFill="1" applyBorder="1" applyAlignment="1">
      <alignment horizontal="left"/>
    </xf>
    <xf numFmtId="0" fontId="30" fillId="0" borderId="2" xfId="3" applyFont="1" applyBorder="1" applyAlignment="1">
      <alignment horizontal="left" vertical="center" wrapText="1"/>
    </xf>
    <xf numFmtId="0" fontId="25" fillId="0" borderId="5" xfId="3" applyFont="1" applyBorder="1" applyAlignment="1">
      <alignment horizontal="left" vertical="center" wrapText="1"/>
    </xf>
    <xf numFmtId="0" fontId="25" fillId="0" borderId="22" xfId="3" applyFont="1" applyBorder="1" applyAlignment="1">
      <alignment horizontal="left" vertical="center" wrapText="1"/>
    </xf>
    <xf numFmtId="0" fontId="25" fillId="0" borderId="23" xfId="3" applyFont="1" applyBorder="1" applyAlignment="1">
      <alignment horizontal="left" vertical="center" wrapText="1"/>
    </xf>
  </cellXfs>
  <cellStyles count="7">
    <cellStyle name="0,0_x000d__x000a_NA_x000d__x000a_" xfId="6"/>
    <cellStyle name="Гиперссылка" xfId="2" builtinId="8"/>
    <cellStyle name="Гиперссылка 2" xfId="4"/>
    <cellStyle name="Обычный" xfId="0" builtinId="0"/>
    <cellStyle name="Обычный 2" xfId="1"/>
    <cellStyle name="Обычный 3" xfId="3"/>
    <cellStyle name="Обычный_temp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5CA1"/>
      <rgbColor rgb="00993366"/>
      <rgbColor rgb="000000C8"/>
      <rgbColor rgb="00CCFFFF"/>
      <rgbColor rgb="00C82140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  <color rgb="FFFFDB69"/>
      <color rgb="FFFFFFCC"/>
      <color rgb="FFFF66CC"/>
      <color rgb="FFFF5050"/>
      <color rgb="FFFF99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jpeg"/><Relationship Id="rId2" Type="http://schemas.openxmlformats.org/officeDocument/2006/relationships/image" Target="../media/image172.jpeg"/><Relationship Id="rId1" Type="http://schemas.openxmlformats.org/officeDocument/2006/relationships/image" Target="../media/image1.emf"/><Relationship Id="rId4" Type="http://schemas.openxmlformats.org/officeDocument/2006/relationships/image" Target="../media/image17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6.jpeg"/><Relationship Id="rId2" Type="http://schemas.openxmlformats.org/officeDocument/2006/relationships/image" Target="../media/image175.jpeg"/><Relationship Id="rId1" Type="http://schemas.openxmlformats.org/officeDocument/2006/relationships/image" Target="../media/image1.emf"/><Relationship Id="rId4" Type="http://schemas.openxmlformats.org/officeDocument/2006/relationships/image" Target="../media/image17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9.jpeg"/><Relationship Id="rId2" Type="http://schemas.openxmlformats.org/officeDocument/2006/relationships/image" Target="../media/image178.jpeg"/><Relationship Id="rId1" Type="http://schemas.openxmlformats.org/officeDocument/2006/relationships/image" Target="../media/image1.emf"/><Relationship Id="rId4" Type="http://schemas.openxmlformats.org/officeDocument/2006/relationships/image" Target="../media/image18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2.jpeg"/><Relationship Id="rId2" Type="http://schemas.openxmlformats.org/officeDocument/2006/relationships/image" Target="../media/image181.jpe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9.jpeg"/><Relationship Id="rId13" Type="http://schemas.openxmlformats.org/officeDocument/2006/relationships/image" Target="../media/image194.jpeg"/><Relationship Id="rId3" Type="http://schemas.openxmlformats.org/officeDocument/2006/relationships/image" Target="../media/image184.jpeg"/><Relationship Id="rId7" Type="http://schemas.openxmlformats.org/officeDocument/2006/relationships/image" Target="../media/image188.jpeg"/><Relationship Id="rId12" Type="http://schemas.openxmlformats.org/officeDocument/2006/relationships/image" Target="../media/image193.jpeg"/><Relationship Id="rId2" Type="http://schemas.openxmlformats.org/officeDocument/2006/relationships/image" Target="../media/image183.jpeg"/><Relationship Id="rId1" Type="http://schemas.openxmlformats.org/officeDocument/2006/relationships/image" Target="../media/image1.emf"/><Relationship Id="rId6" Type="http://schemas.openxmlformats.org/officeDocument/2006/relationships/image" Target="../media/image187.jpeg"/><Relationship Id="rId11" Type="http://schemas.openxmlformats.org/officeDocument/2006/relationships/image" Target="../media/image192.jpeg"/><Relationship Id="rId5" Type="http://schemas.openxmlformats.org/officeDocument/2006/relationships/image" Target="../media/image186.jpeg"/><Relationship Id="rId10" Type="http://schemas.openxmlformats.org/officeDocument/2006/relationships/image" Target="../media/image191.jpeg"/><Relationship Id="rId4" Type="http://schemas.openxmlformats.org/officeDocument/2006/relationships/image" Target="../media/image185.jpeg"/><Relationship Id="rId9" Type="http://schemas.openxmlformats.org/officeDocument/2006/relationships/image" Target="../media/image190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jpeg"/><Relationship Id="rId7" Type="http://schemas.openxmlformats.org/officeDocument/2006/relationships/image" Target="../media/image200.jpeg"/><Relationship Id="rId2" Type="http://schemas.openxmlformats.org/officeDocument/2006/relationships/image" Target="../media/image195.jpeg"/><Relationship Id="rId1" Type="http://schemas.openxmlformats.org/officeDocument/2006/relationships/image" Target="../media/image1.emf"/><Relationship Id="rId6" Type="http://schemas.openxmlformats.org/officeDocument/2006/relationships/image" Target="../media/image199.jpeg"/><Relationship Id="rId5" Type="http://schemas.openxmlformats.org/officeDocument/2006/relationships/image" Target="../media/image198.jpeg"/><Relationship Id="rId4" Type="http://schemas.openxmlformats.org/officeDocument/2006/relationships/image" Target="../media/image19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2.jpeg"/><Relationship Id="rId2" Type="http://schemas.openxmlformats.org/officeDocument/2006/relationships/image" Target="../media/image201.jpeg"/><Relationship Id="rId1" Type="http://schemas.openxmlformats.org/officeDocument/2006/relationships/image" Target="../media/image1.emf"/><Relationship Id="rId6" Type="http://schemas.openxmlformats.org/officeDocument/2006/relationships/image" Target="../media/image205.jpeg"/><Relationship Id="rId5" Type="http://schemas.openxmlformats.org/officeDocument/2006/relationships/image" Target="../media/image204.jpeg"/><Relationship Id="rId4" Type="http://schemas.openxmlformats.org/officeDocument/2006/relationships/image" Target="../media/image203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7.jpeg"/><Relationship Id="rId2" Type="http://schemas.openxmlformats.org/officeDocument/2006/relationships/image" Target="../media/image206.jpeg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4.jpeg"/><Relationship Id="rId3" Type="http://schemas.openxmlformats.org/officeDocument/2006/relationships/image" Target="../media/image209.jpeg"/><Relationship Id="rId7" Type="http://schemas.openxmlformats.org/officeDocument/2006/relationships/image" Target="../media/image213.jpeg"/><Relationship Id="rId2" Type="http://schemas.openxmlformats.org/officeDocument/2006/relationships/image" Target="../media/image208.jpeg"/><Relationship Id="rId1" Type="http://schemas.openxmlformats.org/officeDocument/2006/relationships/image" Target="../media/image1.emf"/><Relationship Id="rId6" Type="http://schemas.openxmlformats.org/officeDocument/2006/relationships/image" Target="../media/image212.jpeg"/><Relationship Id="rId11" Type="http://schemas.openxmlformats.org/officeDocument/2006/relationships/image" Target="../media/image217.jpeg"/><Relationship Id="rId5" Type="http://schemas.openxmlformats.org/officeDocument/2006/relationships/image" Target="../media/image211.jpeg"/><Relationship Id="rId10" Type="http://schemas.openxmlformats.org/officeDocument/2006/relationships/image" Target="../media/image216.jpeg"/><Relationship Id="rId4" Type="http://schemas.openxmlformats.org/officeDocument/2006/relationships/image" Target="../media/image210.jpeg"/><Relationship Id="rId9" Type="http://schemas.openxmlformats.org/officeDocument/2006/relationships/image" Target="../media/image21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jpeg"/><Relationship Id="rId13" Type="http://schemas.openxmlformats.org/officeDocument/2006/relationships/image" Target="../media/image228.jpeg"/><Relationship Id="rId18" Type="http://schemas.openxmlformats.org/officeDocument/2006/relationships/image" Target="../media/image233.jpeg"/><Relationship Id="rId3" Type="http://schemas.openxmlformats.org/officeDocument/2006/relationships/image" Target="../media/image219.jpeg"/><Relationship Id="rId7" Type="http://schemas.openxmlformats.org/officeDocument/2006/relationships/image" Target="../media/image222.jpeg"/><Relationship Id="rId12" Type="http://schemas.openxmlformats.org/officeDocument/2006/relationships/image" Target="../media/image227.jpeg"/><Relationship Id="rId17" Type="http://schemas.openxmlformats.org/officeDocument/2006/relationships/image" Target="../media/image232.jpeg"/><Relationship Id="rId2" Type="http://schemas.openxmlformats.org/officeDocument/2006/relationships/image" Target="../media/image218.jpeg"/><Relationship Id="rId16" Type="http://schemas.openxmlformats.org/officeDocument/2006/relationships/image" Target="../media/image231.jpeg"/><Relationship Id="rId1" Type="http://schemas.openxmlformats.org/officeDocument/2006/relationships/image" Target="../media/image1.emf"/><Relationship Id="rId6" Type="http://schemas.openxmlformats.org/officeDocument/2006/relationships/image" Target="../media/image221.jpeg"/><Relationship Id="rId11" Type="http://schemas.openxmlformats.org/officeDocument/2006/relationships/image" Target="../media/image226.jpeg"/><Relationship Id="rId5" Type="http://schemas.openxmlformats.org/officeDocument/2006/relationships/image" Target="../media/image220.jpeg"/><Relationship Id="rId15" Type="http://schemas.openxmlformats.org/officeDocument/2006/relationships/image" Target="../media/image230.jpeg"/><Relationship Id="rId10" Type="http://schemas.openxmlformats.org/officeDocument/2006/relationships/image" Target="../media/image225.jpeg"/><Relationship Id="rId4" Type="http://schemas.openxmlformats.org/officeDocument/2006/relationships/image" Target="../media/image43.jpeg"/><Relationship Id="rId9" Type="http://schemas.openxmlformats.org/officeDocument/2006/relationships/image" Target="../media/image224.jpeg"/><Relationship Id="rId14" Type="http://schemas.openxmlformats.org/officeDocument/2006/relationships/image" Target="../media/image229.jp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5.jpeg"/><Relationship Id="rId21" Type="http://schemas.openxmlformats.org/officeDocument/2006/relationships/image" Target="../media/image12.jpeg"/><Relationship Id="rId42" Type="http://schemas.openxmlformats.org/officeDocument/2006/relationships/image" Target="../media/image24.jpeg"/><Relationship Id="rId63" Type="http://schemas.openxmlformats.org/officeDocument/2006/relationships/image" Target="../media/image37.jpeg"/><Relationship Id="rId84" Type="http://schemas.openxmlformats.org/officeDocument/2006/relationships/image" Target="../media/image48.png"/><Relationship Id="rId138" Type="http://schemas.openxmlformats.org/officeDocument/2006/relationships/hyperlink" Target="#'&#1055;&#1088;&#1086;&#1092;&#1080;&#1083;&#1080; &#1080; &#1087;&#1086;&#1083;&#1086;&#1089;&#1099;'!A64"/><Relationship Id="rId159" Type="http://schemas.openxmlformats.org/officeDocument/2006/relationships/image" Target="../media/image86.jpeg"/><Relationship Id="rId170" Type="http://schemas.openxmlformats.org/officeDocument/2006/relationships/hyperlink" Target="#&#1050;&#1050;&#1041;!A1"/><Relationship Id="rId191" Type="http://schemas.openxmlformats.org/officeDocument/2006/relationships/image" Target="../media/image104.jpeg"/><Relationship Id="rId205" Type="http://schemas.openxmlformats.org/officeDocument/2006/relationships/image" Target="../media/image112.jpeg"/><Relationship Id="rId16" Type="http://schemas.openxmlformats.org/officeDocument/2006/relationships/image" Target="../media/image9.jpeg"/><Relationship Id="rId107" Type="http://schemas.openxmlformats.org/officeDocument/2006/relationships/hyperlink" Target="#'&#1057;&#1082;&#1086;&#1073;&#1099;, &#1087;&#1088;&#1080;&#1078;&#1080;&#1084;'!A1"/><Relationship Id="rId11" Type="http://schemas.openxmlformats.org/officeDocument/2006/relationships/hyperlink" Target="#&#1040;&#1082;&#1089;&#1077;&#1089;.!A5"/><Relationship Id="rId32" Type="http://schemas.openxmlformats.org/officeDocument/2006/relationships/image" Target="../media/image18.jpeg"/><Relationship Id="rId37" Type="http://schemas.openxmlformats.org/officeDocument/2006/relationships/image" Target="../media/image21.jpeg"/><Relationship Id="rId53" Type="http://schemas.openxmlformats.org/officeDocument/2006/relationships/image" Target="../media/image32.jpeg"/><Relationship Id="rId58" Type="http://schemas.openxmlformats.org/officeDocument/2006/relationships/hyperlink" Target="#&#1050;&#1088;&#1086;&#1085;&#1096;&#1090;&#1077;&#1081;&#1085;&#1099;!A18"/><Relationship Id="rId74" Type="http://schemas.openxmlformats.org/officeDocument/2006/relationships/image" Target="../media/image43.jpeg"/><Relationship Id="rId79" Type="http://schemas.openxmlformats.org/officeDocument/2006/relationships/hyperlink" Target="#'Strut &#1080; &#1057; '!A12"/><Relationship Id="rId102" Type="http://schemas.openxmlformats.org/officeDocument/2006/relationships/image" Target="../media/image57.jpeg"/><Relationship Id="rId123" Type="http://schemas.openxmlformats.org/officeDocument/2006/relationships/image" Target="../media/image68.jpeg"/><Relationship Id="rId128" Type="http://schemas.openxmlformats.org/officeDocument/2006/relationships/hyperlink" Target="#&#1057;&#1086;&#1077;&#1076;&#1080;&#1085;&#1080;&#1090;&#1077;&#1083;&#1080;!A6"/><Relationship Id="rId144" Type="http://schemas.openxmlformats.org/officeDocument/2006/relationships/hyperlink" Target="#'&#1052;&#1077;&#1090;&#1080;&#1079;&#1099;, &#1082;&#1088;&#1077;&#1087;&#1077;&#1078;, &#1090;&#1072;&#1082;&#1077;&#1083;&#1072;&#1078;'!A1"/><Relationship Id="rId149" Type="http://schemas.openxmlformats.org/officeDocument/2006/relationships/image" Target="../media/image81.jpeg"/><Relationship Id="rId5" Type="http://schemas.openxmlformats.org/officeDocument/2006/relationships/hyperlink" Target="#'&#1059;&#1075;&#1083;&#1099; &#1083;&#1080;&#1089;&#1090;'!A1"/><Relationship Id="rId90" Type="http://schemas.openxmlformats.org/officeDocument/2006/relationships/image" Target="../media/image51.png"/><Relationship Id="rId95" Type="http://schemas.openxmlformats.org/officeDocument/2006/relationships/hyperlink" Target="#'Strut &#1080; &#1057; '!A158"/><Relationship Id="rId160" Type="http://schemas.openxmlformats.org/officeDocument/2006/relationships/hyperlink" Target="#'&#1052;&#1077;&#1090;&#1080;&#1079;&#1099;, &#1082;&#1088;&#1077;&#1087;&#1077;&#1078;, &#1090;&#1072;&#1082;&#1077;&#1083;&#1072;&#1078;'!A54"/><Relationship Id="rId165" Type="http://schemas.openxmlformats.org/officeDocument/2006/relationships/image" Target="../media/image89.jpeg"/><Relationship Id="rId181" Type="http://schemas.openxmlformats.org/officeDocument/2006/relationships/hyperlink" Target="#&#1040;&#1082;&#1089;&#1077;&#1089;.!R1C1"/><Relationship Id="rId186" Type="http://schemas.openxmlformats.org/officeDocument/2006/relationships/hyperlink" Target="#'&#1052;&#1077;&#1090;&#1080;&#1079;&#1099;, &#1082;&#1088;&#1077;&#1087;&#1077;&#1078;, &#1090;&#1072;&#1082;&#1077;&#1083;&#1072;&#1078;'!R94C1"/><Relationship Id="rId22" Type="http://schemas.openxmlformats.org/officeDocument/2006/relationships/hyperlink" Target="#&#1040;&#1082;&#1089;&#1077;&#1089;.!A16"/><Relationship Id="rId27" Type="http://schemas.openxmlformats.org/officeDocument/2006/relationships/image" Target="../media/image15.jpeg"/><Relationship Id="rId43" Type="http://schemas.openxmlformats.org/officeDocument/2006/relationships/image" Target="../media/image25.jpeg"/><Relationship Id="rId48" Type="http://schemas.openxmlformats.org/officeDocument/2006/relationships/hyperlink" Target="#'&#1050;&#1088; &#1091;&#1075;&#1083;&#1086;&#1074;'!A30"/><Relationship Id="rId64" Type="http://schemas.openxmlformats.org/officeDocument/2006/relationships/hyperlink" Target="#&#1050;&#1088;&#1086;&#1085;&#1096;&#1090;&#1077;&#1081;&#1085;&#1099;!A49"/><Relationship Id="rId69" Type="http://schemas.openxmlformats.org/officeDocument/2006/relationships/hyperlink" Target="#&#1057;&#1090;&#1086;&#1081;&#1082;&#1080;!A22"/><Relationship Id="rId113" Type="http://schemas.openxmlformats.org/officeDocument/2006/relationships/image" Target="../media/image63.jpeg"/><Relationship Id="rId118" Type="http://schemas.openxmlformats.org/officeDocument/2006/relationships/hyperlink" Target="#&#1057;&#1086;&#1077;&#1076;&#1080;&#1085;&#1080;&#1090;&#1077;&#1083;&#1080;!A24"/><Relationship Id="rId134" Type="http://schemas.openxmlformats.org/officeDocument/2006/relationships/hyperlink" Target="#'&#1055;&#1088;&#1086;&#1092;&#1080;&#1083;&#1080; &#1080; &#1087;&#1086;&#1083;&#1086;&#1089;&#1099;'!A15"/><Relationship Id="rId139" Type="http://schemas.openxmlformats.org/officeDocument/2006/relationships/image" Target="../media/image76.jpeg"/><Relationship Id="rId80" Type="http://schemas.openxmlformats.org/officeDocument/2006/relationships/image" Target="../media/image46.png"/><Relationship Id="rId85" Type="http://schemas.openxmlformats.org/officeDocument/2006/relationships/hyperlink" Target="#'Strut &#1080; &#1057; '!A75"/><Relationship Id="rId150" Type="http://schemas.openxmlformats.org/officeDocument/2006/relationships/hyperlink" Target="#'&#1052;&#1077;&#1090;&#1080;&#1079;&#1099;, &#1082;&#1088;&#1077;&#1087;&#1077;&#1078;, &#1090;&#1072;&#1082;&#1077;&#1083;&#1072;&#1078;'!A30"/><Relationship Id="rId155" Type="http://schemas.openxmlformats.org/officeDocument/2006/relationships/image" Target="../media/image84.jpeg"/><Relationship Id="rId171" Type="http://schemas.openxmlformats.org/officeDocument/2006/relationships/image" Target="../media/image92.jpeg"/><Relationship Id="rId176" Type="http://schemas.openxmlformats.org/officeDocument/2006/relationships/image" Target="../media/image96.jpeg"/><Relationship Id="rId192" Type="http://schemas.openxmlformats.org/officeDocument/2006/relationships/hyperlink" Target="#'&#1052;&#1077;&#1090;&#1080;&#1079;&#1099;, &#1082;&#1088;&#1077;&#1087;&#1077;&#1078;, &#1090;&#1072;&#1082;&#1077;&#1083;&#1072;&#1078;'!A50"/><Relationship Id="rId197" Type="http://schemas.openxmlformats.org/officeDocument/2006/relationships/image" Target="../media/image107.jpeg"/><Relationship Id="rId201" Type="http://schemas.openxmlformats.org/officeDocument/2006/relationships/image" Target="../media/image109.jpeg"/><Relationship Id="rId12" Type="http://schemas.openxmlformats.org/officeDocument/2006/relationships/image" Target="../media/image7.jpeg"/><Relationship Id="rId17" Type="http://schemas.openxmlformats.org/officeDocument/2006/relationships/image" Target="../media/image10.jpeg"/><Relationship Id="rId33" Type="http://schemas.openxmlformats.org/officeDocument/2006/relationships/hyperlink" Target="#'&#1059;&#1075;&#1083;&#1099; &#1083;&#1080;&#1089;&#1090;'!A338"/><Relationship Id="rId38" Type="http://schemas.openxmlformats.org/officeDocument/2006/relationships/hyperlink" Target="#'&#1059;&#1075;&#1083;&#1099; &#1083;&#1077;&#1089;&#1090;&#1085;'!A110"/><Relationship Id="rId59" Type="http://schemas.openxmlformats.org/officeDocument/2006/relationships/image" Target="../media/image35.jpeg"/><Relationship Id="rId103" Type="http://schemas.openxmlformats.org/officeDocument/2006/relationships/hyperlink" Target="#&#1055;&#1086;&#1076;&#1074;&#1077;&#1089;&#1099;!A21"/><Relationship Id="rId108" Type="http://schemas.openxmlformats.org/officeDocument/2006/relationships/image" Target="../media/image60.jpeg"/><Relationship Id="rId124" Type="http://schemas.openxmlformats.org/officeDocument/2006/relationships/hyperlink" Target="#&#1057;&#1086;&#1077;&#1076;&#1080;&#1085;&#1080;&#1090;&#1077;&#1083;&#1080;!A34"/><Relationship Id="rId129" Type="http://schemas.openxmlformats.org/officeDocument/2006/relationships/image" Target="../media/image71.jpeg"/><Relationship Id="rId54" Type="http://schemas.openxmlformats.org/officeDocument/2006/relationships/hyperlink" Target="#&#1055;&#1077;&#1088;&#1077;&#1075;!A1"/><Relationship Id="rId70" Type="http://schemas.openxmlformats.org/officeDocument/2006/relationships/image" Target="../media/image41.jpeg"/><Relationship Id="rId75" Type="http://schemas.openxmlformats.org/officeDocument/2006/relationships/hyperlink" Target="#&#1050;&#1088;&#1086;&#1085;&#1096;&#1090;&#1077;&#1081;&#1085;&#1099;!A24"/><Relationship Id="rId91" Type="http://schemas.openxmlformats.org/officeDocument/2006/relationships/hyperlink" Target="#'Strut &#1080; &#1057; '!A124"/><Relationship Id="rId96" Type="http://schemas.openxmlformats.org/officeDocument/2006/relationships/image" Target="../media/image54.jpeg"/><Relationship Id="rId140" Type="http://schemas.openxmlformats.org/officeDocument/2006/relationships/hyperlink" Target="#'&#1055;&#1088;&#1086;&#1092;&#1080;&#1083;&#1080; &#1080; &#1087;&#1086;&#1083;&#1086;&#1089;&#1099;'!A40"/><Relationship Id="rId145" Type="http://schemas.openxmlformats.org/officeDocument/2006/relationships/image" Target="../media/image79.jpeg"/><Relationship Id="rId161" Type="http://schemas.openxmlformats.org/officeDocument/2006/relationships/image" Target="../media/image87.jpeg"/><Relationship Id="rId166" Type="http://schemas.openxmlformats.org/officeDocument/2006/relationships/hyperlink" Target="#'&#1052;&#1077;&#1090;&#1080;&#1079;&#1099;, &#1082;&#1088;&#1077;&#1087;&#1077;&#1078;, &#1090;&#1072;&#1082;&#1077;&#1083;&#1072;&#1078;'!A78"/><Relationship Id="rId182" Type="http://schemas.openxmlformats.org/officeDocument/2006/relationships/image" Target="../media/image99.jpeg"/><Relationship Id="rId187" Type="http://schemas.openxmlformats.org/officeDocument/2006/relationships/image" Target="../media/image102.jpeg"/><Relationship Id="rId1" Type="http://schemas.openxmlformats.org/officeDocument/2006/relationships/hyperlink" Target="#&#1050;&#1088;&#1086;&#1085;&#1096;&#1090;&#1077;&#1081;&#1085;&#1099;!A31"/><Relationship Id="rId6" Type="http://schemas.openxmlformats.org/officeDocument/2006/relationships/image" Target="../media/image4.jpeg"/><Relationship Id="rId23" Type="http://schemas.openxmlformats.org/officeDocument/2006/relationships/image" Target="../media/image13.jpeg"/><Relationship Id="rId28" Type="http://schemas.openxmlformats.org/officeDocument/2006/relationships/hyperlink" Target="#&#1053;&#1051;&#1047;!A1"/><Relationship Id="rId49" Type="http://schemas.openxmlformats.org/officeDocument/2006/relationships/image" Target="../media/image29.jpeg"/><Relationship Id="rId114" Type="http://schemas.openxmlformats.org/officeDocument/2006/relationships/hyperlink" Target="#&#1057;&#1086;&#1077;&#1076;&#1080;&#1085;&#1080;&#1090;&#1077;&#1083;&#1080;!A10"/><Relationship Id="rId119" Type="http://schemas.openxmlformats.org/officeDocument/2006/relationships/image" Target="../media/image66.jpeg"/><Relationship Id="rId44" Type="http://schemas.openxmlformats.org/officeDocument/2006/relationships/hyperlink" Target="#'&#1050;&#1088; &#1091;&#1075;&#1083;&#1086;&#1074;'!A1"/><Relationship Id="rId60" Type="http://schemas.openxmlformats.org/officeDocument/2006/relationships/hyperlink" Target="#&#1050;&#1088;&#1086;&#1085;&#1096;&#1090;&#1077;&#1081;&#1085;&#1099;!A34"/><Relationship Id="rId65" Type="http://schemas.openxmlformats.org/officeDocument/2006/relationships/image" Target="../media/image38.jpeg"/><Relationship Id="rId81" Type="http://schemas.openxmlformats.org/officeDocument/2006/relationships/hyperlink" Target="#'Strut &#1080; &#1057; '!A33"/><Relationship Id="rId86" Type="http://schemas.openxmlformats.org/officeDocument/2006/relationships/image" Target="../media/image49.png"/><Relationship Id="rId130" Type="http://schemas.openxmlformats.org/officeDocument/2006/relationships/hyperlink" Target="#&#1057;&#1086;&#1077;&#1076;&#1080;&#1085;&#1080;&#1090;&#1077;&#1083;&#1080;!A7"/><Relationship Id="rId135" Type="http://schemas.openxmlformats.org/officeDocument/2006/relationships/image" Target="../media/image74.jpeg"/><Relationship Id="rId151" Type="http://schemas.openxmlformats.org/officeDocument/2006/relationships/image" Target="../media/image82.jpeg"/><Relationship Id="rId156" Type="http://schemas.openxmlformats.org/officeDocument/2006/relationships/hyperlink" Target="#'&#1052;&#1077;&#1090;&#1080;&#1079;&#1099;, &#1082;&#1088;&#1077;&#1087;&#1077;&#1078;, &#1090;&#1072;&#1082;&#1077;&#1083;&#1072;&#1078;'!A38"/><Relationship Id="rId177" Type="http://schemas.openxmlformats.org/officeDocument/2006/relationships/hyperlink" Target="#&#1055;&#1086;&#1076;&#1074;&#1077;&#1089;&#1099;!R45C1"/><Relationship Id="rId198" Type="http://schemas.openxmlformats.org/officeDocument/2006/relationships/hyperlink" Target="#&#1053;&#1051;!R1C1"/><Relationship Id="rId172" Type="http://schemas.openxmlformats.org/officeDocument/2006/relationships/image" Target="../media/image93.jpeg"/><Relationship Id="rId193" Type="http://schemas.openxmlformats.org/officeDocument/2006/relationships/image" Target="../media/image105.jpeg"/><Relationship Id="rId202" Type="http://schemas.openxmlformats.org/officeDocument/2006/relationships/hyperlink" Target="#'Strut &#1080; &#1057; '!R1C1"/><Relationship Id="rId13" Type="http://schemas.openxmlformats.org/officeDocument/2006/relationships/hyperlink" Target="#&#1040;&#1082;&#1089;&#1077;&#1089;.!A1"/><Relationship Id="rId18" Type="http://schemas.openxmlformats.org/officeDocument/2006/relationships/hyperlink" Target="#&#1040;&#1082;&#1089;&#1077;&#1089;.!A18"/><Relationship Id="rId39" Type="http://schemas.openxmlformats.org/officeDocument/2006/relationships/image" Target="../media/image22.jpeg"/><Relationship Id="rId109" Type="http://schemas.openxmlformats.org/officeDocument/2006/relationships/image" Target="../media/image61.jpeg"/><Relationship Id="rId34" Type="http://schemas.openxmlformats.org/officeDocument/2006/relationships/image" Target="../media/image19.jpeg"/><Relationship Id="rId50" Type="http://schemas.openxmlformats.org/officeDocument/2006/relationships/hyperlink" Target="#&#1055;&#1083;&#1086;&#1089;&#1082;&#1080;&#1077;!A1"/><Relationship Id="rId55" Type="http://schemas.openxmlformats.org/officeDocument/2006/relationships/image" Target="../media/image33.jpeg"/><Relationship Id="rId76" Type="http://schemas.openxmlformats.org/officeDocument/2006/relationships/image" Target="../media/image44.jpeg"/><Relationship Id="rId97" Type="http://schemas.openxmlformats.org/officeDocument/2006/relationships/hyperlink" Target="#'Strut &#1080; &#1057; '!A147"/><Relationship Id="rId104" Type="http://schemas.openxmlformats.org/officeDocument/2006/relationships/image" Target="../media/image58.jpeg"/><Relationship Id="rId120" Type="http://schemas.openxmlformats.org/officeDocument/2006/relationships/hyperlink" Target="#&#1057;&#1086;&#1077;&#1076;&#1080;&#1085;&#1080;&#1090;&#1077;&#1083;&#1080;!A43"/><Relationship Id="rId125" Type="http://schemas.openxmlformats.org/officeDocument/2006/relationships/image" Target="../media/image69.jpeg"/><Relationship Id="rId141" Type="http://schemas.openxmlformats.org/officeDocument/2006/relationships/image" Target="../media/image77.jpeg"/><Relationship Id="rId146" Type="http://schemas.openxmlformats.org/officeDocument/2006/relationships/hyperlink" Target="#'&#1052;&#1077;&#1090;&#1080;&#1079;&#1099;, &#1082;&#1088;&#1077;&#1087;&#1077;&#1078;, &#1090;&#1072;&#1082;&#1077;&#1083;&#1072;&#1078;'!A8"/><Relationship Id="rId167" Type="http://schemas.openxmlformats.org/officeDocument/2006/relationships/image" Target="../media/image90.jpeg"/><Relationship Id="rId188" Type="http://schemas.openxmlformats.org/officeDocument/2006/relationships/hyperlink" Target="#'&#1052;&#1077;&#1090;&#1080;&#1079;&#1099;, &#1082;&#1088;&#1077;&#1087;&#1077;&#1078;, &#1090;&#1072;&#1082;&#1077;&#1083;&#1072;&#1078;'!R92C1"/><Relationship Id="rId7" Type="http://schemas.openxmlformats.org/officeDocument/2006/relationships/hyperlink" Target="#&#1040;&#1082;&#1089;&#1077;&#1089;.!A9"/><Relationship Id="rId71" Type="http://schemas.openxmlformats.org/officeDocument/2006/relationships/hyperlink" Target="#&#1057;&#1090;&#1086;&#1081;&#1082;&#1080;!A42"/><Relationship Id="rId92" Type="http://schemas.openxmlformats.org/officeDocument/2006/relationships/image" Target="../media/image52.png"/><Relationship Id="rId162" Type="http://schemas.openxmlformats.org/officeDocument/2006/relationships/hyperlink" Target="#'&#1052;&#1077;&#1090;&#1080;&#1079;&#1099;, &#1082;&#1088;&#1077;&#1087;&#1077;&#1078;, &#1090;&#1072;&#1082;&#1077;&#1083;&#1072;&#1078;'!A58"/><Relationship Id="rId183" Type="http://schemas.openxmlformats.org/officeDocument/2006/relationships/image" Target="../media/image100.jpeg"/><Relationship Id="rId2" Type="http://schemas.openxmlformats.org/officeDocument/2006/relationships/image" Target="../media/image2.jpeg"/><Relationship Id="rId29" Type="http://schemas.openxmlformats.org/officeDocument/2006/relationships/image" Target="../media/image16.jpeg"/><Relationship Id="rId24" Type="http://schemas.openxmlformats.org/officeDocument/2006/relationships/hyperlink" Target="#&#1040;&#1082;&#1089;&#1077;&#1089;.!R8C1"/><Relationship Id="rId40" Type="http://schemas.openxmlformats.org/officeDocument/2006/relationships/hyperlink" Target="#'&#1059;&#1075;&#1083;&#1099; &#1083;&#1077;&#1089;&#1090;&#1085;'!A60"/><Relationship Id="rId45" Type="http://schemas.openxmlformats.org/officeDocument/2006/relationships/image" Target="../media/image26.jpeg"/><Relationship Id="rId66" Type="http://schemas.openxmlformats.org/officeDocument/2006/relationships/image" Target="../media/image39.jpeg"/><Relationship Id="rId87" Type="http://schemas.openxmlformats.org/officeDocument/2006/relationships/hyperlink" Target="#'Strut &#1080; &#1057; '!A100"/><Relationship Id="rId110" Type="http://schemas.openxmlformats.org/officeDocument/2006/relationships/hyperlink" Target="#&#1047;&#1072;&#1075;&#1083;&#1091;&#1096;&#1082;&#1080;!A1"/><Relationship Id="rId115" Type="http://schemas.openxmlformats.org/officeDocument/2006/relationships/image" Target="../media/image64.jpeg"/><Relationship Id="rId131" Type="http://schemas.openxmlformats.org/officeDocument/2006/relationships/image" Target="../media/image72.jpeg"/><Relationship Id="rId136" Type="http://schemas.openxmlformats.org/officeDocument/2006/relationships/hyperlink" Target="#'&#1055;&#1088;&#1086;&#1092;&#1080;&#1083;&#1080; &#1080; &#1087;&#1086;&#1083;&#1086;&#1089;&#1099;'!A20"/><Relationship Id="rId157" Type="http://schemas.openxmlformats.org/officeDocument/2006/relationships/image" Target="../media/image85.jpeg"/><Relationship Id="rId178" Type="http://schemas.openxmlformats.org/officeDocument/2006/relationships/image" Target="../media/image97.jpeg"/><Relationship Id="rId61" Type="http://schemas.openxmlformats.org/officeDocument/2006/relationships/image" Target="../media/image36.jpeg"/><Relationship Id="rId82" Type="http://schemas.openxmlformats.org/officeDocument/2006/relationships/image" Target="../media/image47.png"/><Relationship Id="rId152" Type="http://schemas.openxmlformats.org/officeDocument/2006/relationships/hyperlink" Target="#'&#1052;&#1077;&#1090;&#1080;&#1079;&#1099;, &#1082;&#1088;&#1077;&#1087;&#1077;&#1078;, &#1090;&#1072;&#1082;&#1077;&#1083;&#1072;&#1078;'!A35"/><Relationship Id="rId173" Type="http://schemas.openxmlformats.org/officeDocument/2006/relationships/image" Target="../media/image94.jpeg"/><Relationship Id="rId194" Type="http://schemas.openxmlformats.org/officeDocument/2006/relationships/hyperlink" Target="#&#1050;&#1051;!R1C1"/><Relationship Id="rId199" Type="http://schemas.openxmlformats.org/officeDocument/2006/relationships/image" Target="../media/image108.jpeg"/><Relationship Id="rId203" Type="http://schemas.openxmlformats.org/officeDocument/2006/relationships/image" Target="../media/image110.jpeg"/><Relationship Id="rId19" Type="http://schemas.openxmlformats.org/officeDocument/2006/relationships/image" Target="../media/image11.jpeg"/><Relationship Id="rId14" Type="http://schemas.openxmlformats.org/officeDocument/2006/relationships/image" Target="../media/image8.jpeg"/><Relationship Id="rId30" Type="http://schemas.openxmlformats.org/officeDocument/2006/relationships/hyperlink" Target="#&#1050;&#1051;&#1047;!A1"/><Relationship Id="rId35" Type="http://schemas.openxmlformats.org/officeDocument/2006/relationships/hyperlink" Target="#'&#1059;&#1075;&#1083;&#1099; &#1083;&#1077;&#1089;&#1090;&#1085;'!A1"/><Relationship Id="rId56" Type="http://schemas.openxmlformats.org/officeDocument/2006/relationships/hyperlink" Target="#&#1050;&#1088;&#1086;&#1085;&#1096;&#1090;&#1077;&#1081;&#1085;&#1099;!A1"/><Relationship Id="rId77" Type="http://schemas.openxmlformats.org/officeDocument/2006/relationships/hyperlink" Target="#&#1050;&#1088;&#1086;&#1085;&#1096;&#1090;&#1077;&#1081;&#1085;&#1099;!A12"/><Relationship Id="rId100" Type="http://schemas.openxmlformats.org/officeDocument/2006/relationships/image" Target="../media/image56.jpeg"/><Relationship Id="rId105" Type="http://schemas.openxmlformats.org/officeDocument/2006/relationships/hyperlink" Target="#&#1055;&#1086;&#1076;&#1074;&#1077;&#1089;&#1099;!A26"/><Relationship Id="rId126" Type="http://schemas.openxmlformats.org/officeDocument/2006/relationships/hyperlink" Target="#&#1057;&#1086;&#1077;&#1076;&#1080;&#1085;&#1080;&#1090;&#1077;&#1083;&#1080;!A9"/><Relationship Id="rId147" Type="http://schemas.openxmlformats.org/officeDocument/2006/relationships/image" Target="../media/image80.jpeg"/><Relationship Id="rId168" Type="http://schemas.openxmlformats.org/officeDocument/2006/relationships/hyperlink" Target="#'&#1052;&#1077;&#1090;&#1080;&#1079;&#1099;, &#1082;&#1088;&#1077;&#1087;&#1077;&#1078;, &#1090;&#1072;&#1082;&#1077;&#1083;&#1072;&#1078;'!A72"/><Relationship Id="rId8" Type="http://schemas.openxmlformats.org/officeDocument/2006/relationships/image" Target="../media/image5.jpeg"/><Relationship Id="rId51" Type="http://schemas.openxmlformats.org/officeDocument/2006/relationships/image" Target="../media/image30.jpeg"/><Relationship Id="rId72" Type="http://schemas.openxmlformats.org/officeDocument/2006/relationships/image" Target="../media/image42.jpeg"/><Relationship Id="rId93" Type="http://schemas.openxmlformats.org/officeDocument/2006/relationships/hyperlink" Target="#'Strut &#1080; &#1057; '!A134"/><Relationship Id="rId98" Type="http://schemas.openxmlformats.org/officeDocument/2006/relationships/image" Target="../media/image55.jpeg"/><Relationship Id="rId121" Type="http://schemas.openxmlformats.org/officeDocument/2006/relationships/image" Target="../media/image67.jpeg"/><Relationship Id="rId142" Type="http://schemas.openxmlformats.org/officeDocument/2006/relationships/hyperlink" Target="#'&#1055;&#1088;&#1086;&#1092;&#1080;&#1083;&#1080; &#1080; &#1087;&#1086;&#1083;&#1086;&#1089;&#1099;'!A86"/><Relationship Id="rId163" Type="http://schemas.openxmlformats.org/officeDocument/2006/relationships/image" Target="../media/image88.jpeg"/><Relationship Id="rId184" Type="http://schemas.openxmlformats.org/officeDocument/2006/relationships/hyperlink" Target="#&#1051;&#1052;&#1047;!A1"/><Relationship Id="rId189" Type="http://schemas.openxmlformats.org/officeDocument/2006/relationships/image" Target="../media/image103.jpeg"/><Relationship Id="rId3" Type="http://schemas.openxmlformats.org/officeDocument/2006/relationships/hyperlink" Target="#'&#1059;&#1075;&#1083;&#1099; &#1083;&#1080;&#1089;&#1090;'!A298"/><Relationship Id="rId25" Type="http://schemas.openxmlformats.org/officeDocument/2006/relationships/image" Target="../media/image14.jpeg"/><Relationship Id="rId46" Type="http://schemas.openxmlformats.org/officeDocument/2006/relationships/image" Target="../media/image27.jpeg"/><Relationship Id="rId67" Type="http://schemas.openxmlformats.org/officeDocument/2006/relationships/hyperlink" Target="#&#1057;&#1090;&#1086;&#1081;&#1082;&#1080;!A5"/><Relationship Id="rId116" Type="http://schemas.openxmlformats.org/officeDocument/2006/relationships/hyperlink" Target="#&#1057;&#1086;&#1077;&#1076;&#1080;&#1085;&#1080;&#1090;&#1077;&#1083;&#1080;!A17"/><Relationship Id="rId137" Type="http://schemas.openxmlformats.org/officeDocument/2006/relationships/image" Target="../media/image75.jpeg"/><Relationship Id="rId158" Type="http://schemas.openxmlformats.org/officeDocument/2006/relationships/hyperlink" Target="#'&#1052;&#1077;&#1090;&#1080;&#1079;&#1099;, &#1082;&#1088;&#1077;&#1087;&#1077;&#1078;, &#1090;&#1072;&#1082;&#1077;&#1083;&#1072;&#1078;'!A47"/><Relationship Id="rId20" Type="http://schemas.openxmlformats.org/officeDocument/2006/relationships/hyperlink" Target="#&#1040;&#1082;&#1089;&#1077;&#1089;.!A14"/><Relationship Id="rId41" Type="http://schemas.openxmlformats.org/officeDocument/2006/relationships/image" Target="../media/image23.jpeg"/><Relationship Id="rId62" Type="http://schemas.openxmlformats.org/officeDocument/2006/relationships/hyperlink" Target="#&#1050;&#1088;&#1086;&#1085;&#1096;&#1090;&#1077;&#1081;&#1085;&#1099;!A40"/><Relationship Id="rId83" Type="http://schemas.openxmlformats.org/officeDocument/2006/relationships/hyperlink" Target="#'Strut &#1080; &#1057; '!A54"/><Relationship Id="rId88" Type="http://schemas.openxmlformats.org/officeDocument/2006/relationships/image" Target="../media/image50.png"/><Relationship Id="rId111" Type="http://schemas.openxmlformats.org/officeDocument/2006/relationships/image" Target="../media/image62.jpeg"/><Relationship Id="rId132" Type="http://schemas.openxmlformats.org/officeDocument/2006/relationships/hyperlink" Target="#'&#1055;&#1088;&#1086;&#1092;&#1080;&#1083;&#1080; &#1080; &#1087;&#1086;&#1083;&#1086;&#1089;&#1099;'!A6"/><Relationship Id="rId153" Type="http://schemas.openxmlformats.org/officeDocument/2006/relationships/image" Target="../media/image83.jpeg"/><Relationship Id="rId174" Type="http://schemas.openxmlformats.org/officeDocument/2006/relationships/image" Target="../media/image95.jpeg"/><Relationship Id="rId179" Type="http://schemas.openxmlformats.org/officeDocument/2006/relationships/hyperlink" Target="#&#1055;&#1086;&#1076;&#1074;&#1077;&#1089;&#1099;!R40C1"/><Relationship Id="rId195" Type="http://schemas.openxmlformats.org/officeDocument/2006/relationships/image" Target="../media/image106.jpeg"/><Relationship Id="rId190" Type="http://schemas.openxmlformats.org/officeDocument/2006/relationships/hyperlink" Target="#&#1057;&#1090;&#1086;&#1081;&#1082;&#1080;!A50"/><Relationship Id="rId204" Type="http://schemas.openxmlformats.org/officeDocument/2006/relationships/image" Target="../media/image111.jpeg"/><Relationship Id="rId15" Type="http://schemas.openxmlformats.org/officeDocument/2006/relationships/hyperlink" Target="#&#1040;&#1082;&#1089;&#1077;&#1089;.!A11"/><Relationship Id="rId36" Type="http://schemas.openxmlformats.org/officeDocument/2006/relationships/image" Target="../media/image20.jpeg"/><Relationship Id="rId57" Type="http://schemas.openxmlformats.org/officeDocument/2006/relationships/image" Target="../media/image34.jpeg"/><Relationship Id="rId106" Type="http://schemas.openxmlformats.org/officeDocument/2006/relationships/image" Target="../media/image59.jpeg"/><Relationship Id="rId127" Type="http://schemas.openxmlformats.org/officeDocument/2006/relationships/image" Target="../media/image70.jpeg"/><Relationship Id="rId10" Type="http://schemas.openxmlformats.org/officeDocument/2006/relationships/image" Target="../media/image6.jpeg"/><Relationship Id="rId31" Type="http://schemas.openxmlformats.org/officeDocument/2006/relationships/image" Target="../media/image17.jpeg"/><Relationship Id="rId52" Type="http://schemas.openxmlformats.org/officeDocument/2006/relationships/image" Target="../media/image31.jpeg"/><Relationship Id="rId73" Type="http://schemas.openxmlformats.org/officeDocument/2006/relationships/hyperlink" Target="#&#1057;&#1090;&#1086;&#1081;&#1082;&#1080;!A60"/><Relationship Id="rId78" Type="http://schemas.openxmlformats.org/officeDocument/2006/relationships/image" Target="../media/image45.jpeg"/><Relationship Id="rId94" Type="http://schemas.openxmlformats.org/officeDocument/2006/relationships/image" Target="../media/image53.png"/><Relationship Id="rId99" Type="http://schemas.openxmlformats.org/officeDocument/2006/relationships/hyperlink" Target="#&#1055;&#1086;&#1076;&#1074;&#1077;&#1089;&#1099;!A1"/><Relationship Id="rId101" Type="http://schemas.openxmlformats.org/officeDocument/2006/relationships/hyperlink" Target="#&#1055;&#1086;&#1076;&#1074;&#1077;&#1089;&#1099;!A15"/><Relationship Id="rId122" Type="http://schemas.openxmlformats.org/officeDocument/2006/relationships/hyperlink" Target="#&#1057;&#1086;&#1077;&#1076;&#1080;&#1085;&#1080;&#1090;&#1077;&#1083;&#1080;!A5"/><Relationship Id="rId143" Type="http://schemas.openxmlformats.org/officeDocument/2006/relationships/image" Target="../media/image78.jpeg"/><Relationship Id="rId148" Type="http://schemas.openxmlformats.org/officeDocument/2006/relationships/hyperlink" Target="#'&#1052;&#1077;&#1090;&#1080;&#1079;&#1099;, &#1082;&#1088;&#1077;&#1087;&#1077;&#1078;, &#1090;&#1072;&#1082;&#1077;&#1083;&#1072;&#1078;'!A25"/><Relationship Id="rId164" Type="http://schemas.openxmlformats.org/officeDocument/2006/relationships/hyperlink" Target="#'&#1052;&#1077;&#1090;&#1080;&#1079;&#1099;, &#1082;&#1088;&#1077;&#1087;&#1077;&#1078;, &#1090;&#1072;&#1082;&#1077;&#1083;&#1072;&#1078;'!A62"/><Relationship Id="rId169" Type="http://schemas.openxmlformats.org/officeDocument/2006/relationships/image" Target="../media/image91.jpeg"/><Relationship Id="rId185" Type="http://schemas.openxmlformats.org/officeDocument/2006/relationships/image" Target="../media/image101.jpeg"/><Relationship Id="rId4" Type="http://schemas.openxmlformats.org/officeDocument/2006/relationships/image" Target="../media/image3.jpeg"/><Relationship Id="rId9" Type="http://schemas.openxmlformats.org/officeDocument/2006/relationships/hyperlink" Target="#'&#1055;&#1088;&#1086;&#1074;&#1086;&#1083; '!A1"/><Relationship Id="rId180" Type="http://schemas.openxmlformats.org/officeDocument/2006/relationships/image" Target="../media/image98.jpeg"/><Relationship Id="rId26" Type="http://schemas.openxmlformats.org/officeDocument/2006/relationships/hyperlink" Target="#&#1051;&#1055;&#1052;&#1047;!A1"/><Relationship Id="rId47" Type="http://schemas.openxmlformats.org/officeDocument/2006/relationships/image" Target="../media/image28.jpeg"/><Relationship Id="rId68" Type="http://schemas.openxmlformats.org/officeDocument/2006/relationships/image" Target="../media/image40.jpeg"/><Relationship Id="rId89" Type="http://schemas.openxmlformats.org/officeDocument/2006/relationships/hyperlink" Target="#'Strut &#1080; &#1057; '!A110"/><Relationship Id="rId112" Type="http://schemas.openxmlformats.org/officeDocument/2006/relationships/hyperlink" Target="#&#1057;&#1086;&#1077;&#1076;&#1080;&#1085;&#1080;&#1090;&#1077;&#1083;&#1080;!A8"/><Relationship Id="rId133" Type="http://schemas.openxmlformats.org/officeDocument/2006/relationships/image" Target="../media/image73.jpeg"/><Relationship Id="rId154" Type="http://schemas.openxmlformats.org/officeDocument/2006/relationships/hyperlink" Target="#'&#1052;&#1077;&#1090;&#1080;&#1079;&#1099;, &#1082;&#1088;&#1077;&#1087;&#1077;&#1078;, &#1090;&#1072;&#1082;&#1077;&#1083;&#1072;&#1078;'!A42"/><Relationship Id="rId175" Type="http://schemas.openxmlformats.org/officeDocument/2006/relationships/hyperlink" Target="#&#1057;&#1086;&#1077;&#1076;&#1080;&#1085;&#1080;&#1090;&#1077;&#1083;&#1080;!A16"/><Relationship Id="rId196" Type="http://schemas.openxmlformats.org/officeDocument/2006/relationships/hyperlink" Target="#&#1051;&#1052;!R1C1"/><Relationship Id="rId200" Type="http://schemas.openxmlformats.org/officeDocument/2006/relationships/hyperlink" Target="#&#1047;&#1072;&#1075;&#1083;&#1091;&#1096;&#1082;&#1080;!R1C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8.jpeg"/><Relationship Id="rId3" Type="http://schemas.openxmlformats.org/officeDocument/2006/relationships/image" Target="../media/image234.jpeg"/><Relationship Id="rId7" Type="http://schemas.openxmlformats.org/officeDocument/2006/relationships/image" Target="../media/image237.jpeg"/><Relationship Id="rId2" Type="http://schemas.openxmlformats.org/officeDocument/2006/relationships/image" Target="../media/image232.jpeg"/><Relationship Id="rId1" Type="http://schemas.openxmlformats.org/officeDocument/2006/relationships/image" Target="../media/image1.emf"/><Relationship Id="rId6" Type="http://schemas.openxmlformats.org/officeDocument/2006/relationships/image" Target="../media/image236.emf"/><Relationship Id="rId5" Type="http://schemas.openxmlformats.org/officeDocument/2006/relationships/image" Target="../media/image235.emf"/><Relationship Id="rId4" Type="http://schemas.openxmlformats.org/officeDocument/2006/relationships/image" Target="../media/image231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jpeg"/><Relationship Id="rId3" Type="http://schemas.openxmlformats.org/officeDocument/2006/relationships/image" Target="../media/image240.jpeg"/><Relationship Id="rId7" Type="http://schemas.openxmlformats.org/officeDocument/2006/relationships/image" Target="../media/image243.jpeg"/><Relationship Id="rId2" Type="http://schemas.openxmlformats.org/officeDocument/2006/relationships/image" Target="../media/image239.jpeg"/><Relationship Id="rId1" Type="http://schemas.openxmlformats.org/officeDocument/2006/relationships/image" Target="../media/image1.emf"/><Relationship Id="rId6" Type="http://schemas.openxmlformats.org/officeDocument/2006/relationships/image" Target="../media/image242.jpeg"/><Relationship Id="rId5" Type="http://schemas.openxmlformats.org/officeDocument/2006/relationships/image" Target="../media/image215.jpeg"/><Relationship Id="rId4" Type="http://schemas.openxmlformats.org/officeDocument/2006/relationships/image" Target="../media/image241.jpeg"/><Relationship Id="rId9" Type="http://schemas.openxmlformats.org/officeDocument/2006/relationships/image" Target="../media/image24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6.jpeg"/><Relationship Id="rId3" Type="http://schemas.openxmlformats.org/officeDocument/2006/relationships/image" Target="../media/image75.jpeg"/><Relationship Id="rId7" Type="http://schemas.openxmlformats.org/officeDocument/2006/relationships/image" Target="../media/image73.jpeg"/><Relationship Id="rId2" Type="http://schemas.openxmlformats.org/officeDocument/2006/relationships/image" Target="../media/image245.jpeg"/><Relationship Id="rId1" Type="http://schemas.openxmlformats.org/officeDocument/2006/relationships/image" Target="../media/image74.jpeg"/><Relationship Id="rId6" Type="http://schemas.openxmlformats.org/officeDocument/2006/relationships/image" Target="../media/image78.jpeg"/><Relationship Id="rId11" Type="http://schemas.openxmlformats.org/officeDocument/2006/relationships/image" Target="../media/image249.jpeg"/><Relationship Id="rId5" Type="http://schemas.openxmlformats.org/officeDocument/2006/relationships/image" Target="../media/image77.jpeg"/><Relationship Id="rId10" Type="http://schemas.openxmlformats.org/officeDocument/2006/relationships/image" Target="../media/image248.jpeg"/><Relationship Id="rId4" Type="http://schemas.openxmlformats.org/officeDocument/2006/relationships/image" Target="../media/image76.jpeg"/><Relationship Id="rId9" Type="http://schemas.openxmlformats.org/officeDocument/2006/relationships/image" Target="../media/image247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1.jpeg"/><Relationship Id="rId2" Type="http://schemas.openxmlformats.org/officeDocument/2006/relationships/image" Target="../media/image250.jpeg"/><Relationship Id="rId1" Type="http://schemas.openxmlformats.org/officeDocument/2006/relationships/image" Target="../media/image1.emf"/><Relationship Id="rId5" Type="http://schemas.openxmlformats.org/officeDocument/2006/relationships/image" Target="../media/image253.jpeg"/><Relationship Id="rId4" Type="http://schemas.openxmlformats.org/officeDocument/2006/relationships/image" Target="../media/image25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5.jpeg"/><Relationship Id="rId2" Type="http://schemas.openxmlformats.org/officeDocument/2006/relationships/image" Target="../media/image254.jpeg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7.jpeg"/><Relationship Id="rId2" Type="http://schemas.openxmlformats.org/officeDocument/2006/relationships/image" Target="../media/image256.jpeg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9.jpeg"/><Relationship Id="rId2" Type="http://schemas.openxmlformats.org/officeDocument/2006/relationships/image" Target="../media/image258.jpeg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6.jpeg"/><Relationship Id="rId13" Type="http://schemas.openxmlformats.org/officeDocument/2006/relationships/image" Target="../media/image271.jpeg"/><Relationship Id="rId3" Type="http://schemas.openxmlformats.org/officeDocument/2006/relationships/image" Target="../media/image261.jpeg"/><Relationship Id="rId7" Type="http://schemas.openxmlformats.org/officeDocument/2006/relationships/image" Target="../media/image265.jpeg"/><Relationship Id="rId12" Type="http://schemas.openxmlformats.org/officeDocument/2006/relationships/image" Target="../media/image270.jpeg"/><Relationship Id="rId2" Type="http://schemas.openxmlformats.org/officeDocument/2006/relationships/image" Target="../media/image260.jpeg"/><Relationship Id="rId16" Type="http://schemas.openxmlformats.org/officeDocument/2006/relationships/image" Target="../media/image274.jpeg"/><Relationship Id="rId1" Type="http://schemas.openxmlformats.org/officeDocument/2006/relationships/image" Target="../media/image1.emf"/><Relationship Id="rId6" Type="http://schemas.openxmlformats.org/officeDocument/2006/relationships/image" Target="../media/image264.jpeg"/><Relationship Id="rId11" Type="http://schemas.openxmlformats.org/officeDocument/2006/relationships/image" Target="../media/image269.jpeg"/><Relationship Id="rId5" Type="http://schemas.openxmlformats.org/officeDocument/2006/relationships/image" Target="../media/image263.jpeg"/><Relationship Id="rId15" Type="http://schemas.openxmlformats.org/officeDocument/2006/relationships/image" Target="../media/image273.jpeg"/><Relationship Id="rId10" Type="http://schemas.openxmlformats.org/officeDocument/2006/relationships/image" Target="../media/image268.jpeg"/><Relationship Id="rId4" Type="http://schemas.openxmlformats.org/officeDocument/2006/relationships/image" Target="../media/image262.jpeg"/><Relationship Id="rId9" Type="http://schemas.openxmlformats.org/officeDocument/2006/relationships/image" Target="../media/image267.jpeg"/><Relationship Id="rId14" Type="http://schemas.openxmlformats.org/officeDocument/2006/relationships/image" Target="../media/image272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jpeg"/><Relationship Id="rId13" Type="http://schemas.openxmlformats.org/officeDocument/2006/relationships/image" Target="../media/image90.jpeg"/><Relationship Id="rId18" Type="http://schemas.openxmlformats.org/officeDocument/2006/relationships/image" Target="../media/image277.jpeg"/><Relationship Id="rId3" Type="http://schemas.openxmlformats.org/officeDocument/2006/relationships/image" Target="../media/image80.jpeg"/><Relationship Id="rId7" Type="http://schemas.openxmlformats.org/officeDocument/2006/relationships/image" Target="../media/image84.jpeg"/><Relationship Id="rId12" Type="http://schemas.openxmlformats.org/officeDocument/2006/relationships/image" Target="../media/image89.jpeg"/><Relationship Id="rId17" Type="http://schemas.openxmlformats.org/officeDocument/2006/relationships/image" Target="../media/image276.jpeg"/><Relationship Id="rId2" Type="http://schemas.openxmlformats.org/officeDocument/2006/relationships/image" Target="../media/image275.jpeg"/><Relationship Id="rId16" Type="http://schemas.openxmlformats.org/officeDocument/2006/relationships/image" Target="../media/image91.jpeg"/><Relationship Id="rId1" Type="http://schemas.openxmlformats.org/officeDocument/2006/relationships/image" Target="../media/image1.emf"/><Relationship Id="rId6" Type="http://schemas.openxmlformats.org/officeDocument/2006/relationships/image" Target="../media/image83.jpeg"/><Relationship Id="rId11" Type="http://schemas.openxmlformats.org/officeDocument/2006/relationships/image" Target="../media/image88.jpeg"/><Relationship Id="rId5" Type="http://schemas.openxmlformats.org/officeDocument/2006/relationships/image" Target="../media/image82.jpeg"/><Relationship Id="rId15" Type="http://schemas.openxmlformats.org/officeDocument/2006/relationships/image" Target="../media/image103.jpeg"/><Relationship Id="rId10" Type="http://schemas.openxmlformats.org/officeDocument/2006/relationships/image" Target="../media/image87.jpeg"/><Relationship Id="rId19" Type="http://schemas.openxmlformats.org/officeDocument/2006/relationships/image" Target="../media/image105.jpeg"/><Relationship Id="rId4" Type="http://schemas.openxmlformats.org/officeDocument/2006/relationships/image" Target="../media/image81.jpeg"/><Relationship Id="rId9" Type="http://schemas.openxmlformats.org/officeDocument/2006/relationships/image" Target="../media/image86.jpeg"/><Relationship Id="rId14" Type="http://schemas.openxmlformats.org/officeDocument/2006/relationships/image" Target="../media/image10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5.jpeg"/><Relationship Id="rId2" Type="http://schemas.openxmlformats.org/officeDocument/2006/relationships/image" Target="../media/image114.jpeg"/><Relationship Id="rId1" Type="http://schemas.openxmlformats.org/officeDocument/2006/relationships/image" Target="../media/image113.jpeg"/><Relationship Id="rId5" Type="http://schemas.openxmlformats.org/officeDocument/2006/relationships/image" Target="../media/image1.emf"/><Relationship Id="rId4" Type="http://schemas.openxmlformats.org/officeDocument/2006/relationships/image" Target="../media/image116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#&#1054;&#1043;&#1051;&#1040;&#1042;&#1051;&#1045;&#1053;&#1048;&#1045;!A1"/><Relationship Id="rId1" Type="http://schemas.openxmlformats.org/officeDocument/2006/relationships/image" Target="../media/image278.w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13" Type="http://schemas.openxmlformats.org/officeDocument/2006/relationships/image" Target="../media/image128.jpeg"/><Relationship Id="rId3" Type="http://schemas.openxmlformats.org/officeDocument/2006/relationships/image" Target="../media/image119.jpeg"/><Relationship Id="rId7" Type="http://schemas.openxmlformats.org/officeDocument/2006/relationships/image" Target="../media/image122.jpeg"/><Relationship Id="rId12" Type="http://schemas.openxmlformats.org/officeDocument/2006/relationships/image" Target="../media/image127.jpeg"/><Relationship Id="rId2" Type="http://schemas.openxmlformats.org/officeDocument/2006/relationships/image" Target="../media/image118.jpeg"/><Relationship Id="rId1" Type="http://schemas.openxmlformats.org/officeDocument/2006/relationships/image" Target="../media/image117.jpeg"/><Relationship Id="rId6" Type="http://schemas.openxmlformats.org/officeDocument/2006/relationships/image" Target="../media/image1.emf"/><Relationship Id="rId11" Type="http://schemas.openxmlformats.org/officeDocument/2006/relationships/image" Target="../media/image126.jpeg"/><Relationship Id="rId5" Type="http://schemas.openxmlformats.org/officeDocument/2006/relationships/image" Target="../media/image121.jpeg"/><Relationship Id="rId10" Type="http://schemas.openxmlformats.org/officeDocument/2006/relationships/image" Target="../media/image125.jpeg"/><Relationship Id="rId4" Type="http://schemas.openxmlformats.org/officeDocument/2006/relationships/image" Target="../media/image120.jpeg"/><Relationship Id="rId9" Type="http://schemas.openxmlformats.org/officeDocument/2006/relationships/image" Target="../media/image124.jpeg"/><Relationship Id="rId14" Type="http://schemas.openxmlformats.org/officeDocument/2006/relationships/image" Target="../media/image12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3.jpeg"/><Relationship Id="rId13" Type="http://schemas.openxmlformats.org/officeDocument/2006/relationships/image" Target="../media/image138.tiff"/><Relationship Id="rId18" Type="http://schemas.openxmlformats.org/officeDocument/2006/relationships/image" Target="../media/image143.tiff"/><Relationship Id="rId26" Type="http://schemas.openxmlformats.org/officeDocument/2006/relationships/image" Target="../media/image151.jpeg"/><Relationship Id="rId39" Type="http://schemas.openxmlformats.org/officeDocument/2006/relationships/image" Target="../media/image164.jpeg"/><Relationship Id="rId3" Type="http://schemas.openxmlformats.org/officeDocument/2006/relationships/image" Target="../media/image130.jpeg"/><Relationship Id="rId21" Type="http://schemas.openxmlformats.org/officeDocument/2006/relationships/image" Target="../media/image146.tiff"/><Relationship Id="rId34" Type="http://schemas.openxmlformats.org/officeDocument/2006/relationships/image" Target="../media/image159.jpeg"/><Relationship Id="rId42" Type="http://schemas.openxmlformats.org/officeDocument/2006/relationships/image" Target="../media/image167.tiff"/><Relationship Id="rId7" Type="http://schemas.openxmlformats.org/officeDocument/2006/relationships/image" Target="../media/image132.tiff"/><Relationship Id="rId12" Type="http://schemas.openxmlformats.org/officeDocument/2006/relationships/image" Target="../media/image137.jpeg"/><Relationship Id="rId17" Type="http://schemas.openxmlformats.org/officeDocument/2006/relationships/image" Target="../media/image142.jpeg"/><Relationship Id="rId25" Type="http://schemas.openxmlformats.org/officeDocument/2006/relationships/image" Target="../media/image150.jpeg"/><Relationship Id="rId33" Type="http://schemas.openxmlformats.org/officeDocument/2006/relationships/image" Target="../media/image158.jpeg"/><Relationship Id="rId38" Type="http://schemas.openxmlformats.org/officeDocument/2006/relationships/image" Target="../media/image163.jpeg"/><Relationship Id="rId2" Type="http://schemas.openxmlformats.org/officeDocument/2006/relationships/image" Target="../media/image54.jpeg"/><Relationship Id="rId16" Type="http://schemas.openxmlformats.org/officeDocument/2006/relationships/image" Target="../media/image141.jpeg"/><Relationship Id="rId20" Type="http://schemas.openxmlformats.org/officeDocument/2006/relationships/image" Target="../media/image145.jpeg"/><Relationship Id="rId29" Type="http://schemas.openxmlformats.org/officeDocument/2006/relationships/image" Target="../media/image154.jpeg"/><Relationship Id="rId41" Type="http://schemas.openxmlformats.org/officeDocument/2006/relationships/image" Target="../media/image166.jpeg"/><Relationship Id="rId1" Type="http://schemas.openxmlformats.org/officeDocument/2006/relationships/image" Target="../media/image1.emf"/><Relationship Id="rId6" Type="http://schemas.openxmlformats.org/officeDocument/2006/relationships/image" Target="../media/image131.jpeg"/><Relationship Id="rId11" Type="http://schemas.openxmlformats.org/officeDocument/2006/relationships/image" Target="../media/image136.tiff"/><Relationship Id="rId24" Type="http://schemas.openxmlformats.org/officeDocument/2006/relationships/image" Target="../media/image149.jpeg"/><Relationship Id="rId32" Type="http://schemas.openxmlformats.org/officeDocument/2006/relationships/image" Target="../media/image157.jpeg"/><Relationship Id="rId37" Type="http://schemas.openxmlformats.org/officeDocument/2006/relationships/image" Target="../media/image162.jpeg"/><Relationship Id="rId40" Type="http://schemas.openxmlformats.org/officeDocument/2006/relationships/image" Target="../media/image165.jpeg"/><Relationship Id="rId5" Type="http://schemas.openxmlformats.org/officeDocument/2006/relationships/image" Target="../media/image111.jpeg"/><Relationship Id="rId15" Type="http://schemas.openxmlformats.org/officeDocument/2006/relationships/image" Target="../media/image140.tiff"/><Relationship Id="rId23" Type="http://schemas.openxmlformats.org/officeDocument/2006/relationships/image" Target="../media/image148.jpeg"/><Relationship Id="rId28" Type="http://schemas.openxmlformats.org/officeDocument/2006/relationships/image" Target="../media/image153.jpeg"/><Relationship Id="rId36" Type="http://schemas.openxmlformats.org/officeDocument/2006/relationships/image" Target="../media/image161.jpeg"/><Relationship Id="rId10" Type="http://schemas.openxmlformats.org/officeDocument/2006/relationships/image" Target="../media/image135.jpeg"/><Relationship Id="rId19" Type="http://schemas.openxmlformats.org/officeDocument/2006/relationships/image" Target="../media/image144.tiff"/><Relationship Id="rId31" Type="http://schemas.openxmlformats.org/officeDocument/2006/relationships/image" Target="../media/image156.jpeg"/><Relationship Id="rId4" Type="http://schemas.openxmlformats.org/officeDocument/2006/relationships/image" Target="../media/image112.jpeg"/><Relationship Id="rId9" Type="http://schemas.openxmlformats.org/officeDocument/2006/relationships/image" Target="../media/image134.tiff"/><Relationship Id="rId14" Type="http://schemas.openxmlformats.org/officeDocument/2006/relationships/image" Target="../media/image139.jpeg"/><Relationship Id="rId22" Type="http://schemas.openxmlformats.org/officeDocument/2006/relationships/image" Target="../media/image147.jpeg"/><Relationship Id="rId27" Type="http://schemas.openxmlformats.org/officeDocument/2006/relationships/image" Target="../media/image152.jpeg"/><Relationship Id="rId30" Type="http://schemas.openxmlformats.org/officeDocument/2006/relationships/image" Target="../media/image155.jpeg"/><Relationship Id="rId35" Type="http://schemas.openxmlformats.org/officeDocument/2006/relationships/image" Target="../media/image16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8.jpeg"/><Relationship Id="rId2" Type="http://schemas.openxmlformats.org/officeDocument/2006/relationships/hyperlink" Target="#&#1053;&#1051;!R1C1"/><Relationship Id="rId1" Type="http://schemas.openxmlformats.org/officeDocument/2006/relationships/image" Target="../media/image1.emf"/><Relationship Id="rId4" Type="http://schemas.openxmlformats.org/officeDocument/2006/relationships/image" Target="../media/image169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jpeg"/><Relationship Id="rId2" Type="http://schemas.openxmlformats.org/officeDocument/2006/relationships/hyperlink" Target="#&#1050;&#1051;!R1C1"/><Relationship Id="rId1" Type="http://schemas.openxmlformats.org/officeDocument/2006/relationships/image" Target="../media/image1.emf"/><Relationship Id="rId4" Type="http://schemas.openxmlformats.org/officeDocument/2006/relationships/image" Target="../media/image1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51290</xdr:colOff>
      <xdr:row>0</xdr:row>
      <xdr:rowOff>14655</xdr:rowOff>
    </xdr:from>
    <xdr:to>
      <xdr:col>4</xdr:col>
      <xdr:colOff>681405</xdr:colOff>
      <xdr:row>1</xdr:row>
      <xdr:rowOff>29826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0" y="14655"/>
          <a:ext cx="4081096" cy="48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9523</xdr:colOff>
      <xdr:row>0</xdr:row>
      <xdr:rowOff>0</xdr:rowOff>
    </xdr:from>
    <xdr:to>
      <xdr:col>9</xdr:col>
      <xdr:colOff>161924</xdr:colOff>
      <xdr:row>1</xdr:row>
      <xdr:rowOff>477521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3" y="0"/>
          <a:ext cx="8953501" cy="639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30237</xdr:colOff>
      <xdr:row>7</xdr:row>
      <xdr:rowOff>66675</xdr:rowOff>
    </xdr:from>
    <xdr:to>
      <xdr:col>15</xdr:col>
      <xdr:colOff>1948800</xdr:colOff>
      <xdr:row>14</xdr:row>
      <xdr:rowOff>104776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79362" y="2085975"/>
          <a:ext cx="1918563" cy="117157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</xdr:row>
      <xdr:rowOff>114300</xdr:rowOff>
    </xdr:from>
    <xdr:to>
      <xdr:col>16</xdr:col>
      <xdr:colOff>971</xdr:colOff>
      <xdr:row>25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72900" y="3895725"/>
          <a:ext cx="1963121" cy="1209675"/>
        </a:xfrm>
        <a:prstGeom prst="rect">
          <a:avLst/>
        </a:prstGeom>
      </xdr:spPr>
    </xdr:pic>
    <xdr:clientData/>
  </xdr:twoCellAnchor>
  <xdr:twoCellAnchor editAs="oneCell">
    <xdr:from>
      <xdr:col>15</xdr:col>
      <xdr:colOff>49211</xdr:colOff>
      <xdr:row>28</xdr:row>
      <xdr:rowOff>104775</xdr:rowOff>
    </xdr:from>
    <xdr:to>
      <xdr:col>15</xdr:col>
      <xdr:colOff>1939440</xdr:colOff>
      <xdr:row>35</xdr:row>
      <xdr:rowOff>123825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4086" y="5829300"/>
          <a:ext cx="1890229" cy="1314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7</xdr:col>
      <xdr:colOff>36979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85726</xdr:colOff>
      <xdr:row>21</xdr:row>
      <xdr:rowOff>33362</xdr:rowOff>
    </xdr:from>
    <xdr:to>
      <xdr:col>15</xdr:col>
      <xdr:colOff>2355330</xdr:colOff>
      <xdr:row>31</xdr:row>
      <xdr:rowOff>9526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0451" y="4300562"/>
          <a:ext cx="2269604" cy="1404913"/>
        </a:xfrm>
        <a:prstGeom prst="rect">
          <a:avLst/>
        </a:prstGeom>
      </xdr:spPr>
    </xdr:pic>
    <xdr:clientData/>
  </xdr:twoCellAnchor>
  <xdr:twoCellAnchor editAs="oneCell">
    <xdr:from>
      <xdr:col>15</xdr:col>
      <xdr:colOff>55573</xdr:colOff>
      <xdr:row>33</xdr:row>
      <xdr:rowOff>19050</xdr:rowOff>
    </xdr:from>
    <xdr:to>
      <xdr:col>15</xdr:col>
      <xdr:colOff>2365374</xdr:colOff>
      <xdr:row>43</xdr:row>
      <xdr:rowOff>19049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0298" y="6000750"/>
          <a:ext cx="2309801" cy="143827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28574</xdr:colOff>
      <xdr:row>8</xdr:row>
      <xdr:rowOff>61011</xdr:rowOff>
    </xdr:from>
    <xdr:to>
      <xdr:col>15</xdr:col>
      <xdr:colOff>2361225</xdr:colOff>
      <xdr:row>18</xdr:row>
      <xdr:rowOff>76201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3299" y="2613711"/>
          <a:ext cx="2332651" cy="14439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7</xdr:col>
      <xdr:colOff>465604</xdr:colOff>
      <xdr:row>0</xdr:row>
      <xdr:rowOff>638735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4252" cy="605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24849</xdr:colOff>
      <xdr:row>6</xdr:row>
      <xdr:rowOff>163407</xdr:rowOff>
    </xdr:from>
    <xdr:to>
      <xdr:col>15</xdr:col>
      <xdr:colOff>2077962</xdr:colOff>
      <xdr:row>15</xdr:row>
      <xdr:rowOff>11540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023" y="2838690"/>
          <a:ext cx="2053113" cy="1339002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25</xdr:row>
      <xdr:rowOff>152964</xdr:rowOff>
    </xdr:from>
    <xdr:to>
      <xdr:col>15</xdr:col>
      <xdr:colOff>1947164</xdr:colOff>
      <xdr:row>33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5" y="5906064"/>
          <a:ext cx="1823339" cy="1142436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42</xdr:row>
      <xdr:rowOff>123825</xdr:rowOff>
    </xdr:from>
    <xdr:to>
      <xdr:col>15</xdr:col>
      <xdr:colOff>2075169</xdr:colOff>
      <xdr:row>50</xdr:row>
      <xdr:rowOff>104775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8629650"/>
          <a:ext cx="2037068" cy="1276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13446</xdr:colOff>
      <xdr:row>0</xdr:row>
      <xdr:rowOff>14569</xdr:rowOff>
    </xdr:from>
    <xdr:to>
      <xdr:col>10</xdr:col>
      <xdr:colOff>383729</xdr:colOff>
      <xdr:row>1</xdr:row>
      <xdr:rowOff>3362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" y="14569"/>
          <a:ext cx="779481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33618</xdr:colOff>
      <xdr:row>5</xdr:row>
      <xdr:rowOff>89647</xdr:rowOff>
    </xdr:from>
    <xdr:to>
      <xdr:col>14</xdr:col>
      <xdr:colOff>2052581</xdr:colOff>
      <xdr:row>11</xdr:row>
      <xdr:rowOff>156883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017059"/>
          <a:ext cx="2018963" cy="1075765"/>
        </a:xfrm>
        <a:prstGeom prst="rect">
          <a:avLst/>
        </a:prstGeom>
      </xdr:spPr>
    </xdr:pic>
    <xdr:clientData/>
  </xdr:twoCellAnchor>
  <xdr:twoCellAnchor editAs="oneCell">
    <xdr:from>
      <xdr:col>14</xdr:col>
      <xdr:colOff>11206</xdr:colOff>
      <xdr:row>13</xdr:row>
      <xdr:rowOff>156882</xdr:rowOff>
    </xdr:from>
    <xdr:to>
      <xdr:col>14</xdr:col>
      <xdr:colOff>2068887</xdr:colOff>
      <xdr:row>21</xdr:row>
      <xdr:rowOff>78441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3088" y="3429000"/>
          <a:ext cx="2057681" cy="126626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38100</xdr:colOff>
      <xdr:row>1</xdr:row>
      <xdr:rowOff>21852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7439025" cy="66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28576</xdr:colOff>
      <xdr:row>6</xdr:row>
      <xdr:rowOff>47626</xdr:rowOff>
    </xdr:from>
    <xdr:to>
      <xdr:col>14</xdr:col>
      <xdr:colOff>2063184</xdr:colOff>
      <xdr:row>13</xdr:row>
      <xdr:rowOff>152401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1" y="2533651"/>
          <a:ext cx="2034608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28576</xdr:colOff>
      <xdr:row>63</xdr:row>
      <xdr:rowOff>152400</xdr:rowOff>
    </xdr:from>
    <xdr:to>
      <xdr:col>14</xdr:col>
      <xdr:colOff>2091599</xdr:colOff>
      <xdr:row>75</xdr:row>
      <xdr:rowOff>133347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1" y="11868150"/>
          <a:ext cx="2063023" cy="1924047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19051</xdr:colOff>
      <xdr:row>22</xdr:row>
      <xdr:rowOff>47626</xdr:rowOff>
    </xdr:from>
    <xdr:to>
      <xdr:col>14</xdr:col>
      <xdr:colOff>2079669</xdr:colOff>
      <xdr:row>30</xdr:row>
      <xdr:rowOff>9525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4926" y="5124451"/>
          <a:ext cx="2060618" cy="125729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9526</xdr:colOff>
      <xdr:row>14</xdr:row>
      <xdr:rowOff>47626</xdr:rowOff>
    </xdr:from>
    <xdr:to>
      <xdr:col>14</xdr:col>
      <xdr:colOff>2075434</xdr:colOff>
      <xdr:row>22</xdr:row>
      <xdr:rowOff>9525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1" y="3829051"/>
          <a:ext cx="2065908" cy="1257299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</xdr:colOff>
      <xdr:row>30</xdr:row>
      <xdr:rowOff>57150</xdr:rowOff>
    </xdr:from>
    <xdr:to>
      <xdr:col>14</xdr:col>
      <xdr:colOff>2087170</xdr:colOff>
      <xdr:row>38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6429375"/>
          <a:ext cx="2077645" cy="1238250"/>
        </a:xfrm>
        <a:prstGeom prst="rect">
          <a:avLst/>
        </a:prstGeom>
      </xdr:spPr>
    </xdr:pic>
    <xdr:clientData/>
  </xdr:twoCellAnchor>
  <xdr:twoCellAnchor editAs="oneCell">
    <xdr:from>
      <xdr:col>14</xdr:col>
      <xdr:colOff>9416</xdr:colOff>
      <xdr:row>38</xdr:row>
      <xdr:rowOff>47625</xdr:rowOff>
    </xdr:from>
    <xdr:to>
      <xdr:col>14</xdr:col>
      <xdr:colOff>2085975</xdr:colOff>
      <xdr:row>46</xdr:row>
      <xdr:rowOff>19250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291" y="7715250"/>
          <a:ext cx="2076559" cy="1267025"/>
        </a:xfrm>
        <a:prstGeom prst="rect">
          <a:avLst/>
        </a:prstGeom>
      </xdr:spPr>
    </xdr:pic>
    <xdr:clientData/>
  </xdr:twoCellAnchor>
  <xdr:twoCellAnchor editAs="oneCell">
    <xdr:from>
      <xdr:col>14</xdr:col>
      <xdr:colOff>28575</xdr:colOff>
      <xdr:row>48</xdr:row>
      <xdr:rowOff>57150</xdr:rowOff>
    </xdr:from>
    <xdr:to>
      <xdr:col>14</xdr:col>
      <xdr:colOff>2076450</xdr:colOff>
      <xdr:row>59</xdr:row>
      <xdr:rowOff>114300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150" y="9344025"/>
          <a:ext cx="2047875" cy="1838325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14289</xdr:colOff>
      <xdr:row>95</xdr:row>
      <xdr:rowOff>85724</xdr:rowOff>
    </xdr:from>
    <xdr:to>
      <xdr:col>14</xdr:col>
      <xdr:colOff>2081213</xdr:colOff>
      <xdr:row>103</xdr:row>
      <xdr:rowOff>96727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6864" y="16983074"/>
          <a:ext cx="2066924" cy="1306403"/>
        </a:xfrm>
        <a:prstGeom prst="rect">
          <a:avLst/>
        </a:prstGeom>
      </xdr:spPr>
    </xdr:pic>
    <xdr:clientData/>
  </xdr:twoCellAnchor>
  <xdr:twoCellAnchor editAs="oneCell">
    <xdr:from>
      <xdr:col>14</xdr:col>
      <xdr:colOff>6507</xdr:colOff>
      <xdr:row>76</xdr:row>
      <xdr:rowOff>114299</xdr:rowOff>
    </xdr:from>
    <xdr:to>
      <xdr:col>14</xdr:col>
      <xdr:colOff>2067127</xdr:colOff>
      <xdr:row>86</xdr:row>
      <xdr:rowOff>123824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9082" y="13935074"/>
          <a:ext cx="2060620" cy="16287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107</xdr:row>
      <xdr:rowOff>95250</xdr:rowOff>
    </xdr:from>
    <xdr:to>
      <xdr:col>15</xdr:col>
      <xdr:colOff>0</xdr:colOff>
      <xdr:row>116</xdr:row>
      <xdr:rowOff>114433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18935700"/>
          <a:ext cx="2076450" cy="1476508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170</xdr:row>
      <xdr:rowOff>38101</xdr:rowOff>
    </xdr:from>
    <xdr:to>
      <xdr:col>14</xdr:col>
      <xdr:colOff>2074557</xdr:colOff>
      <xdr:row>177</xdr:row>
      <xdr:rowOff>123826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8" y="29079826"/>
          <a:ext cx="2050744" cy="1219200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23813</xdr:colOff>
      <xdr:row>337</xdr:row>
      <xdr:rowOff>28574</xdr:rowOff>
    </xdr:from>
    <xdr:to>
      <xdr:col>14</xdr:col>
      <xdr:colOff>2078417</xdr:colOff>
      <xdr:row>344</xdr:row>
      <xdr:rowOff>123825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688" y="56111774"/>
          <a:ext cx="2054604" cy="122872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171450</xdr:rowOff>
    </xdr:from>
    <xdr:to>
      <xdr:col>8</xdr:col>
      <xdr:colOff>448236</xdr:colOff>
      <xdr:row>2</xdr:row>
      <xdr:rowOff>31377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450"/>
          <a:ext cx="8239686" cy="66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115695</xdr:colOff>
      <xdr:row>33</xdr:row>
      <xdr:rowOff>9525</xdr:rowOff>
    </xdr:from>
    <xdr:to>
      <xdr:col>14</xdr:col>
      <xdr:colOff>1982998</xdr:colOff>
      <xdr:row>43</xdr:row>
      <xdr:rowOff>28574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2845" y="6172200"/>
          <a:ext cx="1867303" cy="16383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116840</xdr:colOff>
      <xdr:row>47</xdr:row>
      <xdr:rowOff>114300</xdr:rowOff>
    </xdr:from>
    <xdr:to>
      <xdr:col>14</xdr:col>
      <xdr:colOff>1957945</xdr:colOff>
      <xdr:row>58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990" y="8543925"/>
          <a:ext cx="1841105" cy="16764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98052</xdr:colOff>
      <xdr:row>59</xdr:row>
      <xdr:rowOff>57150</xdr:rowOff>
    </xdr:from>
    <xdr:to>
      <xdr:col>14</xdr:col>
      <xdr:colOff>1914064</xdr:colOff>
      <xdr:row>67</xdr:row>
      <xdr:rowOff>105033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202" y="10429875"/>
          <a:ext cx="1816012" cy="134328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126583</xdr:colOff>
      <xdr:row>5</xdr:row>
      <xdr:rowOff>133350</xdr:rowOff>
    </xdr:from>
    <xdr:to>
      <xdr:col>14</xdr:col>
      <xdr:colOff>1980906</xdr:colOff>
      <xdr:row>15</xdr:row>
      <xdr:rowOff>150741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3733" y="1762125"/>
          <a:ext cx="1854323" cy="163664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126628</xdr:colOff>
      <xdr:row>100</xdr:row>
      <xdr:rowOff>142875</xdr:rowOff>
    </xdr:from>
    <xdr:to>
      <xdr:col>14</xdr:col>
      <xdr:colOff>1940110</xdr:colOff>
      <xdr:row>109</xdr:row>
      <xdr:rowOff>32454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0553" y="17135475"/>
          <a:ext cx="1813482" cy="134690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92187</xdr:colOff>
      <xdr:row>17</xdr:row>
      <xdr:rowOff>38101</xdr:rowOff>
    </xdr:from>
    <xdr:to>
      <xdr:col>14</xdr:col>
      <xdr:colOff>1958322</xdr:colOff>
      <xdr:row>31</xdr:row>
      <xdr:rowOff>38101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9337" y="3609976"/>
          <a:ext cx="1866135" cy="22669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11766</xdr:rowOff>
    </xdr:from>
    <xdr:to>
      <xdr:col>4</xdr:col>
      <xdr:colOff>246530</xdr:colOff>
      <xdr:row>1</xdr:row>
      <xdr:rowOff>78441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11766"/>
          <a:ext cx="8314763" cy="660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112499</xdr:colOff>
      <xdr:row>16</xdr:row>
      <xdr:rowOff>101972</xdr:rowOff>
    </xdr:from>
    <xdr:to>
      <xdr:col>13</xdr:col>
      <xdr:colOff>1116021</xdr:colOff>
      <xdr:row>22</xdr:row>
      <xdr:rowOff>104776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6224" y="4178672"/>
          <a:ext cx="1003522" cy="10886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148959</xdr:colOff>
      <xdr:row>10</xdr:row>
      <xdr:rowOff>117101</xdr:rowOff>
    </xdr:from>
    <xdr:to>
      <xdr:col>13</xdr:col>
      <xdr:colOff>1143001</xdr:colOff>
      <xdr:row>15</xdr:row>
      <xdr:rowOff>58454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2684" y="3107951"/>
          <a:ext cx="994042" cy="84622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100294</xdr:colOff>
      <xdr:row>23</xdr:row>
      <xdr:rowOff>130549</xdr:rowOff>
    </xdr:from>
    <xdr:to>
      <xdr:col>13</xdr:col>
      <xdr:colOff>1114425</xdr:colOff>
      <xdr:row>27</xdr:row>
      <xdr:rowOff>168469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019" y="5474074"/>
          <a:ext cx="1014131" cy="7618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144240</xdr:colOff>
      <xdr:row>5</xdr:row>
      <xdr:rowOff>113819</xdr:rowOff>
    </xdr:from>
    <xdr:to>
      <xdr:col>13</xdr:col>
      <xdr:colOff>1104900</xdr:colOff>
      <xdr:row>9</xdr:row>
      <xdr:rowOff>118106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7965" y="2199794"/>
          <a:ext cx="960660" cy="72818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123825</xdr:colOff>
      <xdr:row>28</xdr:row>
      <xdr:rowOff>173491</xdr:rowOff>
    </xdr:from>
    <xdr:to>
      <xdr:col>13</xdr:col>
      <xdr:colOff>1047751</xdr:colOff>
      <xdr:row>34</xdr:row>
      <xdr:rowOff>93897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7550" y="6421891"/>
          <a:ext cx="923926" cy="10062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155761</xdr:colOff>
      <xdr:row>1</xdr:row>
      <xdr:rowOff>11206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28111" cy="782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133351</xdr:colOff>
      <xdr:row>5</xdr:row>
      <xdr:rowOff>66676</xdr:rowOff>
    </xdr:from>
    <xdr:to>
      <xdr:col>12</xdr:col>
      <xdr:colOff>1962151</xdr:colOff>
      <xdr:row>11</xdr:row>
      <xdr:rowOff>142876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1" y="4143376"/>
          <a:ext cx="1828800" cy="10477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114300</xdr:colOff>
      <xdr:row>14</xdr:row>
      <xdr:rowOff>1</xdr:rowOff>
    </xdr:from>
    <xdr:to>
      <xdr:col>12</xdr:col>
      <xdr:colOff>1971675</xdr:colOff>
      <xdr:row>20</xdr:row>
      <xdr:rowOff>56609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1700" y="5372101"/>
          <a:ext cx="1857375" cy="102815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135591</xdr:colOff>
      <xdr:row>0</xdr:row>
      <xdr:rowOff>619125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726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13</xdr:col>
      <xdr:colOff>178595</xdr:colOff>
      <xdr:row>34</xdr:row>
      <xdr:rowOff>109538</xdr:rowOff>
    </xdr:from>
    <xdr:ext cx="1501079" cy="1176337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9220" y="8815388"/>
          <a:ext cx="1501079" cy="117633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159286</xdr:colOff>
      <xdr:row>39</xdr:row>
      <xdr:rowOff>85726</xdr:rowOff>
    </xdr:from>
    <xdr:ext cx="1479014" cy="113347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969911" y="10267951"/>
          <a:ext cx="1479014" cy="113347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142875</xdr:colOff>
      <xdr:row>43</xdr:row>
      <xdr:rowOff>275818</xdr:rowOff>
    </xdr:from>
    <xdr:ext cx="1504950" cy="1082784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1562943"/>
          <a:ext cx="1504950" cy="108278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152399</xdr:colOff>
      <xdr:row>27</xdr:row>
      <xdr:rowOff>260146</xdr:rowOff>
    </xdr:from>
    <xdr:ext cx="1543051" cy="116797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91974" y="7137196"/>
          <a:ext cx="1543051" cy="11679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76200</xdr:colOff>
      <xdr:row>25</xdr:row>
      <xdr:rowOff>85724</xdr:rowOff>
    </xdr:from>
    <xdr:ext cx="849382" cy="904876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591299"/>
          <a:ext cx="849382" cy="9048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920719</xdr:colOff>
      <xdr:row>25</xdr:row>
      <xdr:rowOff>95249</xdr:rowOff>
    </xdr:from>
    <xdr:ext cx="927131" cy="84772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1344" y="6600824"/>
          <a:ext cx="927131" cy="8477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13</xdr:col>
      <xdr:colOff>114300</xdr:colOff>
      <xdr:row>12</xdr:row>
      <xdr:rowOff>123825</xdr:rowOff>
    </xdr:from>
    <xdr:ext cx="1581150" cy="809943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3875" y="3562350"/>
          <a:ext cx="1581150" cy="8099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13</xdr:col>
      <xdr:colOff>115983</xdr:colOff>
      <xdr:row>51</xdr:row>
      <xdr:rowOff>111497</xdr:rowOff>
    </xdr:from>
    <xdr:to>
      <xdr:col>13</xdr:col>
      <xdr:colOff>1644464</xdr:colOff>
      <xdr:row>54</xdr:row>
      <xdr:rowOff>137864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8383" y="12293972"/>
          <a:ext cx="1528481" cy="9121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123265</xdr:colOff>
      <xdr:row>55</xdr:row>
      <xdr:rowOff>73398</xdr:rowOff>
    </xdr:from>
    <xdr:to>
      <xdr:col>13</xdr:col>
      <xdr:colOff>1651746</xdr:colOff>
      <xdr:row>58</xdr:row>
      <xdr:rowOff>99765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665" y="13436973"/>
          <a:ext cx="1528481" cy="9121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762000</xdr:colOff>
      <xdr:row>18</xdr:row>
      <xdr:rowOff>0</xdr:rowOff>
    </xdr:from>
    <xdr:to>
      <xdr:col>14</xdr:col>
      <xdr:colOff>19050</xdr:colOff>
      <xdr:row>24</xdr:row>
      <xdr:rowOff>123825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20525" y="4705350"/>
          <a:ext cx="1838325" cy="109537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</xdr:row>
      <xdr:rowOff>476250</xdr:rowOff>
    </xdr:from>
    <xdr:to>
      <xdr:col>13</xdr:col>
      <xdr:colOff>1775002</xdr:colOff>
      <xdr:row>10</xdr:row>
      <xdr:rowOff>152400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9575" y="2085975"/>
          <a:ext cx="1775002" cy="1133475"/>
        </a:xfrm>
        <a:prstGeom prst="rect">
          <a:avLst/>
        </a:prstGeom>
        <a:effectLst>
          <a:softEdge rad="31750"/>
        </a:effec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22973</xdr:rowOff>
    </xdr:from>
    <xdr:to>
      <xdr:col>2</xdr:col>
      <xdr:colOff>4624496</xdr:colOff>
      <xdr:row>0</xdr:row>
      <xdr:rowOff>577597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3"/>
          <a:ext cx="6010274" cy="55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123825</xdr:colOff>
      <xdr:row>80</xdr:row>
      <xdr:rowOff>104775</xdr:rowOff>
    </xdr:from>
    <xdr:to>
      <xdr:col>12</xdr:col>
      <xdr:colOff>1653127</xdr:colOff>
      <xdr:row>93</xdr:row>
      <xdr:rowOff>133349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8667750"/>
          <a:ext cx="1529302" cy="21336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133350</xdr:colOff>
      <xdr:row>217</xdr:row>
      <xdr:rowOff>152399</xdr:rowOff>
    </xdr:from>
    <xdr:to>
      <xdr:col>12</xdr:col>
      <xdr:colOff>1676400</xdr:colOff>
      <xdr:row>231</xdr:row>
      <xdr:rowOff>9524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220" y="24238225"/>
          <a:ext cx="1543050" cy="21762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152400</xdr:colOff>
      <xdr:row>233</xdr:row>
      <xdr:rowOff>95251</xdr:rowOff>
    </xdr:from>
    <xdr:to>
      <xdr:col>12</xdr:col>
      <xdr:colOff>1685926</xdr:colOff>
      <xdr:row>247</xdr:row>
      <xdr:rowOff>44824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5753" y="14035369"/>
          <a:ext cx="1533526" cy="214592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110938</xdr:colOff>
      <xdr:row>249</xdr:row>
      <xdr:rowOff>118782</xdr:rowOff>
    </xdr:from>
    <xdr:ext cx="1543050" cy="2124075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291" y="16905194"/>
          <a:ext cx="1543050" cy="21240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279376</xdr:colOff>
      <xdr:row>65</xdr:row>
      <xdr:rowOff>104775</xdr:rowOff>
    </xdr:from>
    <xdr:to>
      <xdr:col>12</xdr:col>
      <xdr:colOff>1608582</xdr:colOff>
      <xdr:row>76</xdr:row>
      <xdr:rowOff>95252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2426" y="2381250"/>
          <a:ext cx="1329206" cy="17716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95252</xdr:colOff>
      <xdr:row>122</xdr:row>
      <xdr:rowOff>0</xdr:rowOff>
    </xdr:from>
    <xdr:to>
      <xdr:col>12</xdr:col>
      <xdr:colOff>1681370</xdr:colOff>
      <xdr:row>130</xdr:row>
      <xdr:rowOff>137832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7774" y="16854279"/>
          <a:ext cx="1586118" cy="147182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154471</xdr:colOff>
      <xdr:row>38</xdr:row>
      <xdr:rowOff>19663</xdr:rowOff>
    </xdr:from>
    <xdr:ext cx="1502051" cy="7820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0123" y="3829663"/>
          <a:ext cx="1502051" cy="78209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133350</xdr:colOff>
      <xdr:row>109</xdr:row>
      <xdr:rowOff>34216</xdr:rowOff>
    </xdr:from>
    <xdr:ext cx="1561195" cy="1499309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17083966"/>
          <a:ext cx="1561195" cy="149930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91523</xdr:colOff>
      <xdr:row>46</xdr:row>
      <xdr:rowOff>113059</xdr:rowOff>
    </xdr:from>
    <xdr:to>
      <xdr:col>12</xdr:col>
      <xdr:colOff>1765419</xdr:colOff>
      <xdr:row>56</xdr:row>
      <xdr:rowOff>16280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5" y="5248276"/>
          <a:ext cx="1673896" cy="1559743"/>
        </a:xfrm>
        <a:prstGeom prst="rect">
          <a:avLst/>
        </a:prstGeom>
      </xdr:spPr>
    </xdr:pic>
    <xdr:clientData/>
  </xdr:twoCellAnchor>
  <xdr:twoCellAnchor editAs="oneCell">
    <xdr:from>
      <xdr:col>12</xdr:col>
      <xdr:colOff>273329</xdr:colOff>
      <xdr:row>4</xdr:row>
      <xdr:rowOff>58824</xdr:rowOff>
    </xdr:from>
    <xdr:to>
      <xdr:col>12</xdr:col>
      <xdr:colOff>1651830</xdr:colOff>
      <xdr:row>4</xdr:row>
      <xdr:rowOff>902805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5851" y="1938976"/>
          <a:ext cx="1378501" cy="843981"/>
        </a:xfrm>
        <a:prstGeom prst="rect">
          <a:avLst/>
        </a:prstGeom>
      </xdr:spPr>
    </xdr:pic>
    <xdr:clientData/>
  </xdr:twoCellAnchor>
  <xdr:twoCellAnchor editAs="oneCell">
    <xdr:from>
      <xdr:col>12</xdr:col>
      <xdr:colOff>41413</xdr:colOff>
      <xdr:row>163</xdr:row>
      <xdr:rowOff>143002</xdr:rowOff>
    </xdr:from>
    <xdr:to>
      <xdr:col>12</xdr:col>
      <xdr:colOff>1764196</xdr:colOff>
      <xdr:row>171</xdr:row>
      <xdr:rowOff>62202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3935" y="21421024"/>
          <a:ext cx="1722783" cy="1244419"/>
        </a:xfrm>
        <a:prstGeom prst="rect">
          <a:avLst/>
        </a:prstGeom>
      </xdr:spPr>
    </xdr:pic>
    <xdr:clientData/>
  </xdr:twoCellAnchor>
  <xdr:twoCellAnchor editAs="oneCell">
    <xdr:from>
      <xdr:col>12</xdr:col>
      <xdr:colOff>25986</xdr:colOff>
      <xdr:row>176</xdr:row>
      <xdr:rowOff>24848</xdr:rowOff>
    </xdr:from>
    <xdr:to>
      <xdr:col>12</xdr:col>
      <xdr:colOff>1697934</xdr:colOff>
      <xdr:row>183</xdr:row>
      <xdr:rowOff>24850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8508" y="23456348"/>
          <a:ext cx="1671948" cy="1159566"/>
        </a:xfrm>
        <a:prstGeom prst="rect">
          <a:avLst/>
        </a:prstGeom>
      </xdr:spPr>
    </xdr:pic>
    <xdr:clientData/>
  </xdr:twoCellAnchor>
  <xdr:twoCellAnchor editAs="oneCell">
    <xdr:from>
      <xdr:col>12</xdr:col>
      <xdr:colOff>33130</xdr:colOff>
      <xdr:row>97</xdr:row>
      <xdr:rowOff>132523</xdr:rowOff>
    </xdr:from>
    <xdr:to>
      <xdr:col>12</xdr:col>
      <xdr:colOff>1765852</xdr:colOff>
      <xdr:row>106</xdr:row>
      <xdr:rowOff>52634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52" y="12614414"/>
          <a:ext cx="1732722" cy="1410982"/>
        </a:xfrm>
        <a:prstGeom prst="rect">
          <a:avLst/>
        </a:prstGeom>
      </xdr:spPr>
    </xdr:pic>
    <xdr:clientData/>
  </xdr:twoCellAnchor>
  <xdr:oneCellAnchor>
    <xdr:from>
      <xdr:col>12</xdr:col>
      <xdr:colOff>133350</xdr:colOff>
      <xdr:row>201</xdr:row>
      <xdr:rowOff>152399</xdr:rowOff>
    </xdr:from>
    <xdr:ext cx="1543050" cy="205347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6115" y="28503281"/>
          <a:ext cx="1543050" cy="205347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33618</xdr:colOff>
      <xdr:row>13</xdr:row>
      <xdr:rowOff>114402</xdr:rowOff>
    </xdr:from>
    <xdr:to>
      <xdr:col>12</xdr:col>
      <xdr:colOff>1770530</xdr:colOff>
      <xdr:row>18</xdr:row>
      <xdr:rowOff>257734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1147" y="3868373"/>
          <a:ext cx="1736912" cy="1992304"/>
        </a:xfrm>
        <a:prstGeom prst="rect">
          <a:avLst/>
        </a:prstGeom>
      </xdr:spPr>
    </xdr:pic>
    <xdr:clientData/>
  </xdr:twoCellAnchor>
  <xdr:twoCellAnchor editAs="oneCell">
    <xdr:from>
      <xdr:col>14</xdr:col>
      <xdr:colOff>182497</xdr:colOff>
      <xdr:row>12</xdr:row>
      <xdr:rowOff>338854</xdr:rowOff>
    </xdr:from>
    <xdr:to>
      <xdr:col>18</xdr:col>
      <xdr:colOff>571500</xdr:colOff>
      <xdr:row>19</xdr:row>
      <xdr:rowOff>50853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6926" y="5931390"/>
          <a:ext cx="2838288" cy="2283749"/>
        </a:xfrm>
        <a:prstGeom prst="rect">
          <a:avLst/>
        </a:prstGeom>
      </xdr:spPr>
    </xdr:pic>
    <xdr:clientData/>
  </xdr:twoCellAnchor>
  <xdr:oneCellAnchor>
    <xdr:from>
      <xdr:col>15</xdr:col>
      <xdr:colOff>78441</xdr:colOff>
      <xdr:row>52</xdr:row>
      <xdr:rowOff>112061</xdr:rowOff>
    </xdr:from>
    <xdr:ext cx="1676400" cy="1304924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3206" y="11609296"/>
          <a:ext cx="1676400" cy="1304924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37</xdr:row>
      <xdr:rowOff>22412</xdr:rowOff>
    </xdr:from>
    <xdr:ext cx="1715522" cy="952500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7078" y="9166412"/>
          <a:ext cx="1715522" cy="952500"/>
        </a:xfrm>
        <a:prstGeom prst="rect">
          <a:avLst/>
        </a:prstGeom>
      </xdr:spPr>
    </xdr:pic>
    <xdr:clientData/>
  </xdr:oneCellAnchor>
  <xdr:oneCellAnchor>
    <xdr:from>
      <xdr:col>12</xdr:col>
      <xdr:colOff>39756</xdr:colOff>
      <xdr:row>148</xdr:row>
      <xdr:rowOff>165651</xdr:rowOff>
    </xdr:from>
    <xdr:ext cx="1732722" cy="1332054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7285" y="25065122"/>
          <a:ext cx="1732722" cy="1332054"/>
        </a:xfrm>
        <a:prstGeom prst="rect">
          <a:avLst/>
        </a:prstGeom>
      </xdr:spPr>
    </xdr:pic>
    <xdr:clientData/>
  </xdr:oneCellAnchor>
  <xdr:oneCellAnchor>
    <xdr:from>
      <xdr:col>12</xdr:col>
      <xdr:colOff>95252</xdr:colOff>
      <xdr:row>137</xdr:row>
      <xdr:rowOff>90767</xdr:rowOff>
    </xdr:from>
    <xdr:ext cx="1586118" cy="1392892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1811" y="25304002"/>
          <a:ext cx="1586118" cy="13928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25986</xdr:colOff>
      <xdr:row>189</xdr:row>
      <xdr:rowOff>24848</xdr:rowOff>
    </xdr:from>
    <xdr:ext cx="1671948" cy="109817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2545" y="31367701"/>
          <a:ext cx="1671948" cy="1098178"/>
        </a:xfrm>
        <a:prstGeom prst="rect">
          <a:avLst/>
        </a:prstGeom>
      </xdr:spPr>
    </xdr:pic>
    <xdr:clientData/>
  </xdr:oneCellAnchor>
  <xdr:twoCellAnchor editAs="oneCell">
    <xdr:from>
      <xdr:col>12</xdr:col>
      <xdr:colOff>45463</xdr:colOff>
      <xdr:row>6</xdr:row>
      <xdr:rowOff>312164</xdr:rowOff>
    </xdr:from>
    <xdr:to>
      <xdr:col>12</xdr:col>
      <xdr:colOff>1781734</xdr:colOff>
      <xdr:row>11</xdr:row>
      <xdr:rowOff>89647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2022" y="4066135"/>
          <a:ext cx="1736271" cy="16264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367393</xdr:colOff>
      <xdr:row>35</xdr:row>
      <xdr:rowOff>130366</xdr:rowOff>
    </xdr:from>
    <xdr:ext cx="979713" cy="726883"/>
    <xdr:pic>
      <xdr:nvPicPr>
        <xdr:cNvPr id="118" name="Рисунок 117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4" y="6280795"/>
          <a:ext cx="979713" cy="72688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5</xdr:col>
      <xdr:colOff>521806</xdr:colOff>
      <xdr:row>9</xdr:row>
      <xdr:rowOff>57981</xdr:rowOff>
    </xdr:from>
    <xdr:to>
      <xdr:col>7</xdr:col>
      <xdr:colOff>281610</xdr:colOff>
      <xdr:row>12</xdr:row>
      <xdr:rowOff>99393</xdr:rowOff>
    </xdr:to>
    <xdr:pic>
      <xdr:nvPicPr>
        <xdr:cNvPr id="24" name="Рисунок 23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3413" y="2711374"/>
          <a:ext cx="984447" cy="5312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588067</xdr:colOff>
      <xdr:row>5</xdr:row>
      <xdr:rowOff>57977</xdr:rowOff>
    </xdr:from>
    <xdr:to>
      <xdr:col>7</xdr:col>
      <xdr:colOff>248479</xdr:colOff>
      <xdr:row>8</xdr:row>
      <xdr:rowOff>124237</xdr:rowOff>
    </xdr:to>
    <xdr:pic>
      <xdr:nvPicPr>
        <xdr:cNvPr id="21" name="Рисунок 2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2632" y="1772477"/>
          <a:ext cx="886238" cy="56321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</xdr:col>
      <xdr:colOff>182963</xdr:colOff>
      <xdr:row>9</xdr:row>
      <xdr:rowOff>28357</xdr:rowOff>
    </xdr:from>
    <xdr:ext cx="720000" cy="586149"/>
    <xdr:pic>
      <xdr:nvPicPr>
        <xdr:cNvPr id="7" name="Рисунок 6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876" y="2405466"/>
          <a:ext cx="720000" cy="5861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21981</xdr:colOff>
      <xdr:row>1</xdr:row>
      <xdr:rowOff>73270</xdr:rowOff>
    </xdr:from>
    <xdr:ext cx="1121020" cy="1080000"/>
    <xdr:pic>
      <xdr:nvPicPr>
        <xdr:cNvPr id="3" name="Рисунок 2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" y="73270"/>
          <a:ext cx="1121020" cy="10800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21981</xdr:colOff>
      <xdr:row>5</xdr:row>
      <xdr:rowOff>96434</xdr:rowOff>
    </xdr:from>
    <xdr:ext cx="720000" cy="472252"/>
    <xdr:pic>
      <xdr:nvPicPr>
        <xdr:cNvPr id="4" name="Рисунок 3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" y="2096684"/>
          <a:ext cx="720000" cy="4722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219172</xdr:colOff>
      <xdr:row>5</xdr:row>
      <xdr:rowOff>82827</xdr:rowOff>
    </xdr:from>
    <xdr:ext cx="720000" cy="495046"/>
    <xdr:pic>
      <xdr:nvPicPr>
        <xdr:cNvPr id="5" name="Рисунок 4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085" y="1797327"/>
          <a:ext cx="720000" cy="49504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2</xdr:col>
      <xdr:colOff>436113</xdr:colOff>
      <xdr:row>5</xdr:row>
      <xdr:rowOff>66581</xdr:rowOff>
    </xdr:from>
    <xdr:to>
      <xdr:col>3</xdr:col>
      <xdr:colOff>528303</xdr:colOff>
      <xdr:row>8</xdr:row>
      <xdr:rowOff>115002</xdr:rowOff>
    </xdr:to>
    <xdr:pic>
      <xdr:nvPicPr>
        <xdr:cNvPr id="6" name="Рисунок 5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939" y="1781081"/>
          <a:ext cx="705103" cy="54537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0</xdr:col>
      <xdr:colOff>0</xdr:colOff>
      <xdr:row>9</xdr:row>
      <xdr:rowOff>64986</xdr:rowOff>
    </xdr:from>
    <xdr:ext cx="720000" cy="510154"/>
    <xdr:pic>
      <xdr:nvPicPr>
        <xdr:cNvPr id="8" name="Рисунок 7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2095"/>
          <a:ext cx="720000" cy="5101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0</xdr:colOff>
      <xdr:row>13</xdr:row>
      <xdr:rowOff>15609</xdr:rowOff>
    </xdr:from>
    <xdr:ext cx="717984" cy="555891"/>
    <xdr:pic>
      <xdr:nvPicPr>
        <xdr:cNvPr id="9" name="Рисунок 8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326"/>
          <a:ext cx="717984" cy="55589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344367</xdr:colOff>
      <xdr:row>9</xdr:row>
      <xdr:rowOff>50966</xdr:rowOff>
    </xdr:from>
    <xdr:ext cx="798048" cy="498232"/>
    <xdr:pic>
      <xdr:nvPicPr>
        <xdr:cNvPr id="10" name="Рисунок 9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193" y="2428075"/>
          <a:ext cx="798048" cy="49823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2</xdr:col>
      <xdr:colOff>307728</xdr:colOff>
      <xdr:row>13</xdr:row>
      <xdr:rowOff>5414</xdr:rowOff>
    </xdr:from>
    <xdr:ext cx="857286" cy="557803"/>
    <xdr:pic>
      <xdr:nvPicPr>
        <xdr:cNvPr id="11" name="Рисунок 10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54" y="3045131"/>
          <a:ext cx="857286" cy="55780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168520</xdr:colOff>
      <xdr:row>13</xdr:row>
      <xdr:rowOff>15609</xdr:rowOff>
    </xdr:from>
    <xdr:ext cx="728438" cy="564174"/>
    <xdr:pic>
      <xdr:nvPicPr>
        <xdr:cNvPr id="12" name="Рисунок 11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433" y="3055326"/>
          <a:ext cx="728438" cy="56417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2</xdr:col>
      <xdr:colOff>66861</xdr:colOff>
      <xdr:row>1</xdr:row>
      <xdr:rowOff>95250</xdr:rowOff>
    </xdr:from>
    <xdr:to>
      <xdr:col>3</xdr:col>
      <xdr:colOff>435429</xdr:colOff>
      <xdr:row>4</xdr:row>
      <xdr:rowOff>55913</xdr:rowOff>
    </xdr:to>
    <xdr:pic>
      <xdr:nvPicPr>
        <xdr:cNvPr id="13" name="Рисунок 12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04" y="367393"/>
          <a:ext cx="980889" cy="104923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54427</xdr:colOff>
      <xdr:row>1</xdr:row>
      <xdr:rowOff>82828</xdr:rowOff>
    </xdr:from>
    <xdr:to>
      <xdr:col>7</xdr:col>
      <xdr:colOff>421822</xdr:colOff>
      <xdr:row>4</xdr:row>
      <xdr:rowOff>0</xdr:rowOff>
    </xdr:to>
    <xdr:pic>
      <xdr:nvPicPr>
        <xdr:cNvPr id="17" name="Рисунок 16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356" y="354971"/>
          <a:ext cx="979716" cy="10057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571498</xdr:colOff>
      <xdr:row>1</xdr:row>
      <xdr:rowOff>49696</xdr:rowOff>
    </xdr:from>
    <xdr:to>
      <xdr:col>9</xdr:col>
      <xdr:colOff>476251</xdr:colOff>
      <xdr:row>4</xdr:row>
      <xdr:rowOff>44674</xdr:rowOff>
    </xdr:to>
    <xdr:pic>
      <xdr:nvPicPr>
        <xdr:cNvPr id="19" name="Рисунок 18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48" y="321839"/>
          <a:ext cx="1129396" cy="10835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66261</xdr:colOff>
      <xdr:row>5</xdr:row>
      <xdr:rowOff>66263</xdr:rowOff>
    </xdr:from>
    <xdr:to>
      <xdr:col>5</xdr:col>
      <xdr:colOff>447261</xdr:colOff>
      <xdr:row>8</xdr:row>
      <xdr:rowOff>149087</xdr:rowOff>
    </xdr:to>
    <xdr:pic>
      <xdr:nvPicPr>
        <xdr:cNvPr id="20" name="Рисунок 1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913" y="1780763"/>
          <a:ext cx="993913" cy="57978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49696</xdr:colOff>
      <xdr:row>9</xdr:row>
      <xdr:rowOff>74543</xdr:rowOff>
    </xdr:from>
    <xdr:to>
      <xdr:col>5</xdr:col>
      <xdr:colOff>389283</xdr:colOff>
      <xdr:row>12</xdr:row>
      <xdr:rowOff>99494</xdr:rowOff>
    </xdr:to>
    <xdr:pic>
      <xdr:nvPicPr>
        <xdr:cNvPr id="25" name="Рисунок 24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348" y="2451652"/>
          <a:ext cx="952500" cy="52190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339587</xdr:colOff>
      <xdr:row>5</xdr:row>
      <xdr:rowOff>33130</xdr:rowOff>
    </xdr:from>
    <xdr:to>
      <xdr:col>11</xdr:col>
      <xdr:colOff>43287</xdr:colOff>
      <xdr:row>8</xdr:row>
      <xdr:rowOff>140804</xdr:rowOff>
    </xdr:to>
    <xdr:pic>
      <xdr:nvPicPr>
        <xdr:cNvPr id="26" name="Рисунок 25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5804" y="1747630"/>
          <a:ext cx="929526" cy="6046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281610</xdr:colOff>
      <xdr:row>9</xdr:row>
      <xdr:rowOff>57980</xdr:rowOff>
    </xdr:from>
    <xdr:to>
      <xdr:col>11</xdr:col>
      <xdr:colOff>33132</xdr:colOff>
      <xdr:row>12</xdr:row>
      <xdr:rowOff>66262</xdr:rowOff>
    </xdr:to>
    <xdr:pic>
      <xdr:nvPicPr>
        <xdr:cNvPr id="29" name="Рисунок 28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827" y="2435089"/>
          <a:ext cx="977348" cy="50523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256761</xdr:colOff>
      <xdr:row>13</xdr:row>
      <xdr:rowOff>1</xdr:rowOff>
    </xdr:from>
    <xdr:to>
      <xdr:col>11</xdr:col>
      <xdr:colOff>57979</xdr:colOff>
      <xdr:row>16</xdr:row>
      <xdr:rowOff>103424</xdr:rowOff>
    </xdr:to>
    <xdr:pic>
      <xdr:nvPicPr>
        <xdr:cNvPr id="32" name="Рисунок 31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978" y="3039718"/>
          <a:ext cx="1027044" cy="6003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99392</xdr:colOff>
      <xdr:row>13</xdr:row>
      <xdr:rowOff>24848</xdr:rowOff>
    </xdr:from>
    <xdr:to>
      <xdr:col>12</xdr:col>
      <xdr:colOff>222452</xdr:colOff>
      <xdr:row>16</xdr:row>
      <xdr:rowOff>91109</xdr:rowOff>
    </xdr:to>
    <xdr:pic>
      <xdr:nvPicPr>
        <xdr:cNvPr id="31" name="Рисунок 30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1435" y="3064565"/>
          <a:ext cx="1035331" cy="56321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356152</xdr:colOff>
      <xdr:row>9</xdr:row>
      <xdr:rowOff>57979</xdr:rowOff>
    </xdr:from>
    <xdr:to>
      <xdr:col>9</xdr:col>
      <xdr:colOff>165653</xdr:colOff>
      <xdr:row>12</xdr:row>
      <xdr:rowOff>99392</xdr:rowOff>
    </xdr:to>
    <xdr:pic>
      <xdr:nvPicPr>
        <xdr:cNvPr id="27" name="Рисунок 26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543" y="2435088"/>
          <a:ext cx="1035327" cy="53836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414131</xdr:colOff>
      <xdr:row>5</xdr:row>
      <xdr:rowOff>48523</xdr:rowOff>
    </xdr:from>
    <xdr:to>
      <xdr:col>9</xdr:col>
      <xdr:colOff>173935</xdr:colOff>
      <xdr:row>8</xdr:row>
      <xdr:rowOff>132520</xdr:rowOff>
    </xdr:to>
    <xdr:pic>
      <xdr:nvPicPr>
        <xdr:cNvPr id="22" name="Рисунок 2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4522" y="1763023"/>
          <a:ext cx="985630" cy="58095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0</xdr:colOff>
      <xdr:row>5</xdr:row>
      <xdr:rowOff>0</xdr:rowOff>
    </xdr:from>
    <xdr:to>
      <xdr:col>14</xdr:col>
      <xdr:colOff>67444</xdr:colOff>
      <xdr:row>8</xdr:row>
      <xdr:rowOff>149086</xdr:rowOff>
    </xdr:to>
    <xdr:pic>
      <xdr:nvPicPr>
        <xdr:cNvPr id="34" name="Рисунок 33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7870" y="1714500"/>
          <a:ext cx="952500" cy="6460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409321</xdr:colOff>
      <xdr:row>4</xdr:row>
      <xdr:rowOff>132525</xdr:rowOff>
    </xdr:from>
    <xdr:to>
      <xdr:col>15</xdr:col>
      <xdr:colOff>564313</xdr:colOff>
      <xdr:row>8</xdr:row>
      <xdr:rowOff>107674</xdr:rowOff>
    </xdr:to>
    <xdr:pic>
      <xdr:nvPicPr>
        <xdr:cNvPr id="36" name="Рисунок 35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0104" y="1681373"/>
          <a:ext cx="767905" cy="63775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604630</xdr:colOff>
      <xdr:row>9</xdr:row>
      <xdr:rowOff>49698</xdr:rowOff>
    </xdr:from>
    <xdr:to>
      <xdr:col>13</xdr:col>
      <xdr:colOff>835951</xdr:colOff>
      <xdr:row>12</xdr:row>
      <xdr:rowOff>124240</xdr:rowOff>
    </xdr:to>
    <xdr:pic>
      <xdr:nvPicPr>
        <xdr:cNvPr id="37" name="Рисунок 36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9587" y="2426807"/>
          <a:ext cx="844826" cy="57149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347868</xdr:colOff>
      <xdr:row>9</xdr:row>
      <xdr:rowOff>49695</xdr:rowOff>
    </xdr:from>
    <xdr:to>
      <xdr:col>15</xdr:col>
      <xdr:colOff>565813</xdr:colOff>
      <xdr:row>12</xdr:row>
      <xdr:rowOff>107673</xdr:rowOff>
    </xdr:to>
    <xdr:pic>
      <xdr:nvPicPr>
        <xdr:cNvPr id="38" name="Рисунок 37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651" y="2426804"/>
          <a:ext cx="830858" cy="55493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24849</xdr:colOff>
      <xdr:row>13</xdr:row>
      <xdr:rowOff>0</xdr:rowOff>
    </xdr:from>
    <xdr:to>
      <xdr:col>5</xdr:col>
      <xdr:colOff>422414</xdr:colOff>
      <xdr:row>16</xdr:row>
      <xdr:rowOff>107674</xdr:rowOff>
    </xdr:to>
    <xdr:pic>
      <xdr:nvPicPr>
        <xdr:cNvPr id="39" name="Рисунок 38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1" y="3039717"/>
          <a:ext cx="1010478" cy="6046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488677</xdr:colOff>
      <xdr:row>13</xdr:row>
      <xdr:rowOff>0</xdr:rowOff>
    </xdr:from>
    <xdr:to>
      <xdr:col>7</xdr:col>
      <xdr:colOff>289895</xdr:colOff>
      <xdr:row>16</xdr:row>
      <xdr:rowOff>99391</xdr:rowOff>
    </xdr:to>
    <xdr:pic>
      <xdr:nvPicPr>
        <xdr:cNvPr id="40" name="Рисунок 39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3242" y="3039717"/>
          <a:ext cx="1027044" cy="59634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389283</xdr:colOff>
      <xdr:row>12</xdr:row>
      <xdr:rowOff>132523</xdr:rowOff>
    </xdr:from>
    <xdr:to>
      <xdr:col>9</xdr:col>
      <xdr:colOff>167291</xdr:colOff>
      <xdr:row>16</xdr:row>
      <xdr:rowOff>74543</xdr:rowOff>
    </xdr:to>
    <xdr:pic>
      <xdr:nvPicPr>
        <xdr:cNvPr id="41" name="Рисунок 40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674" y="3006588"/>
          <a:ext cx="1003834" cy="60462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600075</xdr:colOff>
      <xdr:row>13</xdr:row>
      <xdr:rowOff>0</xdr:rowOff>
    </xdr:from>
    <xdr:to>
      <xdr:col>15</xdr:col>
      <xdr:colOff>327932</xdr:colOff>
      <xdr:row>16</xdr:row>
      <xdr:rowOff>123825</xdr:rowOff>
    </xdr:to>
    <xdr:pic>
      <xdr:nvPicPr>
        <xdr:cNvPr id="42" name="Рисунок 41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5275" y="3000375"/>
          <a:ext cx="1828800" cy="6096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0</xdr:col>
      <xdr:colOff>0</xdr:colOff>
      <xdr:row>18</xdr:row>
      <xdr:rowOff>57151</xdr:rowOff>
    </xdr:from>
    <xdr:ext cx="929601" cy="657224"/>
    <xdr:pic>
      <xdr:nvPicPr>
        <xdr:cNvPr id="43" name="Рисунок 42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67151"/>
          <a:ext cx="929601" cy="6572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333375</xdr:colOff>
      <xdr:row>27</xdr:row>
      <xdr:rowOff>28575</xdr:rowOff>
    </xdr:from>
    <xdr:ext cx="1047750" cy="648607"/>
    <xdr:pic>
      <xdr:nvPicPr>
        <xdr:cNvPr id="44" name="Рисунок 43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5295900"/>
          <a:ext cx="1047750" cy="64860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447676</xdr:colOff>
      <xdr:row>18</xdr:row>
      <xdr:rowOff>57150</xdr:rowOff>
    </xdr:from>
    <xdr:ext cx="893449" cy="657226"/>
    <xdr:pic>
      <xdr:nvPicPr>
        <xdr:cNvPr id="46" name="Рисунок 45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6" y="3867150"/>
          <a:ext cx="893449" cy="65722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428627</xdr:colOff>
      <xdr:row>23</xdr:row>
      <xdr:rowOff>28575</xdr:rowOff>
    </xdr:from>
    <xdr:ext cx="919622" cy="600076"/>
    <xdr:pic>
      <xdr:nvPicPr>
        <xdr:cNvPr id="47" name="Рисунок 46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7" y="4648200"/>
          <a:ext cx="919622" cy="6000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361949</xdr:colOff>
      <xdr:row>32</xdr:row>
      <xdr:rowOff>9525</xdr:rowOff>
    </xdr:from>
    <xdr:ext cx="974551" cy="561975"/>
    <xdr:pic>
      <xdr:nvPicPr>
        <xdr:cNvPr id="48" name="Рисунок 47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1549" y="6086475"/>
          <a:ext cx="974551" cy="5619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0</xdr:col>
      <xdr:colOff>19050</xdr:colOff>
      <xdr:row>31</xdr:row>
      <xdr:rowOff>142875</xdr:rowOff>
    </xdr:from>
    <xdr:ext cx="866775" cy="571500"/>
    <xdr:pic>
      <xdr:nvPicPr>
        <xdr:cNvPr id="49" name="Рисунок 48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57900"/>
          <a:ext cx="866775" cy="5715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3</xdr:col>
      <xdr:colOff>581025</xdr:colOff>
      <xdr:row>18</xdr:row>
      <xdr:rowOff>47625</xdr:rowOff>
    </xdr:from>
    <xdr:to>
      <xdr:col>5</xdr:col>
      <xdr:colOff>387262</xdr:colOff>
      <xdr:row>26</xdr:row>
      <xdr:rowOff>76200</xdr:rowOff>
    </xdr:to>
    <xdr:pic>
      <xdr:nvPicPr>
        <xdr:cNvPr id="52" name="Рисунок 51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3857625"/>
          <a:ext cx="1025437" cy="13239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5</xdr:col>
      <xdr:colOff>504825</xdr:colOff>
      <xdr:row>33</xdr:row>
      <xdr:rowOff>38100</xdr:rowOff>
    </xdr:from>
    <xdr:ext cx="962025" cy="876239"/>
    <xdr:pic>
      <xdr:nvPicPr>
        <xdr:cNvPr id="53" name="Рисунок 52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6276975"/>
          <a:ext cx="962025" cy="87623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5</xdr:col>
      <xdr:colOff>542926</xdr:colOff>
      <xdr:row>18</xdr:row>
      <xdr:rowOff>47626</xdr:rowOff>
    </xdr:from>
    <xdr:to>
      <xdr:col>7</xdr:col>
      <xdr:colOff>311446</xdr:colOff>
      <xdr:row>26</xdr:row>
      <xdr:rowOff>66676</xdr:rowOff>
    </xdr:to>
    <xdr:pic>
      <xdr:nvPicPr>
        <xdr:cNvPr id="55" name="Рисунок 54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533" y="4170590"/>
          <a:ext cx="993163" cy="132533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504824</xdr:colOff>
      <xdr:row>27</xdr:row>
      <xdr:rowOff>85725</xdr:rowOff>
    </xdr:from>
    <xdr:to>
      <xdr:col>5</xdr:col>
      <xdr:colOff>361949</xdr:colOff>
      <xdr:row>38</xdr:row>
      <xdr:rowOff>68035</xdr:rowOff>
    </xdr:to>
    <xdr:pic>
      <xdr:nvPicPr>
        <xdr:cNvPr id="56" name="Рисунок 55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3624" y="5353050"/>
          <a:ext cx="1076325" cy="17907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352425</xdr:colOff>
      <xdr:row>26</xdr:row>
      <xdr:rowOff>103946</xdr:rowOff>
    </xdr:to>
    <xdr:pic>
      <xdr:nvPicPr>
        <xdr:cNvPr id="45" name="Рисунок 44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625"/>
          <a:ext cx="962025" cy="58972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0</xdr:col>
      <xdr:colOff>0</xdr:colOff>
      <xdr:row>27</xdr:row>
      <xdr:rowOff>57150</xdr:rowOff>
    </xdr:from>
    <xdr:ext cx="923925" cy="648607"/>
    <xdr:pic>
      <xdr:nvPicPr>
        <xdr:cNvPr id="60" name="Рисунок 59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24475"/>
          <a:ext cx="923925" cy="64860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7</xdr:col>
      <xdr:colOff>561975</xdr:colOff>
      <xdr:row>26</xdr:row>
      <xdr:rowOff>66675</xdr:rowOff>
    </xdr:from>
    <xdr:to>
      <xdr:col>10</xdr:col>
      <xdr:colOff>278612</xdr:colOff>
      <xdr:row>39</xdr:row>
      <xdr:rowOff>95249</xdr:rowOff>
    </xdr:to>
    <xdr:pic>
      <xdr:nvPicPr>
        <xdr:cNvPr id="61" name="Рисунок 60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5172075"/>
          <a:ext cx="1545437" cy="2160814"/>
        </a:xfrm>
        <a:prstGeom prst="rect">
          <a:avLst/>
        </a:prstGeom>
      </xdr:spPr>
    </xdr:pic>
    <xdr:clientData/>
  </xdr:twoCellAnchor>
  <xdr:twoCellAnchor editAs="oneCell">
    <xdr:from>
      <xdr:col>10</xdr:col>
      <xdr:colOff>73632</xdr:colOff>
      <xdr:row>27</xdr:row>
      <xdr:rowOff>85725</xdr:rowOff>
    </xdr:from>
    <xdr:to>
      <xdr:col>11</xdr:col>
      <xdr:colOff>617871</xdr:colOff>
      <xdr:row>38</xdr:row>
      <xdr:rowOff>39460</xdr:rowOff>
    </xdr:to>
    <xdr:pic>
      <xdr:nvPicPr>
        <xdr:cNvPr id="62" name="Рисунок 61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9632" y="5353050"/>
          <a:ext cx="1151118" cy="1762125"/>
        </a:xfrm>
        <a:prstGeom prst="rect">
          <a:avLst/>
        </a:prstGeom>
      </xdr:spPr>
    </xdr:pic>
    <xdr:clientData/>
  </xdr:twoCellAnchor>
  <xdr:oneCellAnchor>
    <xdr:from>
      <xdr:col>12</xdr:col>
      <xdr:colOff>110873</xdr:colOff>
      <xdr:row>26</xdr:row>
      <xdr:rowOff>139219</xdr:rowOff>
    </xdr:from>
    <xdr:ext cx="1243333" cy="1917686"/>
    <xdr:pic>
      <xdr:nvPicPr>
        <xdr:cNvPr id="63" name="Рисунок 62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41322">
          <a:off x="7426073" y="5244619"/>
          <a:ext cx="1243333" cy="1917686"/>
        </a:xfrm>
        <a:prstGeom prst="rect">
          <a:avLst/>
        </a:prstGeom>
      </xdr:spPr>
    </xdr:pic>
    <xdr:clientData/>
  </xdr:oneCellAnchor>
  <xdr:oneCellAnchor>
    <xdr:from>
      <xdr:col>14</xdr:col>
      <xdr:colOff>266700</xdr:colOff>
      <xdr:row>27</xdr:row>
      <xdr:rowOff>95250</xdr:rowOff>
    </xdr:from>
    <xdr:ext cx="1038225" cy="1695450"/>
    <xdr:pic>
      <xdr:nvPicPr>
        <xdr:cNvPr id="64" name="Рисунок 63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5362575"/>
          <a:ext cx="1038225" cy="1695450"/>
        </a:xfrm>
        <a:prstGeom prst="rect">
          <a:avLst/>
        </a:prstGeom>
      </xdr:spPr>
    </xdr:pic>
    <xdr:clientData/>
  </xdr:oneCellAnchor>
  <xdr:twoCellAnchor editAs="oneCell">
    <xdr:from>
      <xdr:col>7</xdr:col>
      <xdr:colOff>581025</xdr:colOff>
      <xdr:row>40</xdr:row>
      <xdr:rowOff>104775</xdr:rowOff>
    </xdr:from>
    <xdr:to>
      <xdr:col>9</xdr:col>
      <xdr:colOff>544678</xdr:colOff>
      <xdr:row>48</xdr:row>
      <xdr:rowOff>57150</xdr:rowOff>
    </xdr:to>
    <xdr:pic>
      <xdr:nvPicPr>
        <xdr:cNvPr id="65" name="Рисунок 64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7477125"/>
          <a:ext cx="1182853" cy="1247775"/>
        </a:xfrm>
        <a:prstGeom prst="rect">
          <a:avLst/>
        </a:prstGeom>
      </xdr:spPr>
    </xdr:pic>
    <xdr:clientData/>
  </xdr:twoCellAnchor>
  <xdr:twoCellAnchor editAs="oneCell">
    <xdr:from>
      <xdr:col>12</xdr:col>
      <xdr:colOff>211240</xdr:colOff>
      <xdr:row>39</xdr:row>
      <xdr:rowOff>137054</xdr:rowOff>
    </xdr:from>
    <xdr:to>
      <xdr:col>13</xdr:col>
      <xdr:colOff>693537</xdr:colOff>
      <xdr:row>48</xdr:row>
      <xdr:rowOff>79546</xdr:rowOff>
    </xdr:to>
    <xdr:pic>
      <xdr:nvPicPr>
        <xdr:cNvPr id="66" name="Рисунок 65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6529">
          <a:off x="7526440" y="7347479"/>
          <a:ext cx="1089176" cy="1399816"/>
        </a:xfrm>
        <a:prstGeom prst="rect">
          <a:avLst/>
        </a:prstGeom>
      </xdr:spPr>
    </xdr:pic>
    <xdr:clientData/>
  </xdr:twoCellAnchor>
  <xdr:twoCellAnchor editAs="oneCell">
    <xdr:from>
      <xdr:col>9</xdr:col>
      <xdr:colOff>515600</xdr:colOff>
      <xdr:row>40</xdr:row>
      <xdr:rowOff>93915</xdr:rowOff>
    </xdr:from>
    <xdr:to>
      <xdr:col>11</xdr:col>
      <xdr:colOff>624189</xdr:colOff>
      <xdr:row>48</xdr:row>
      <xdr:rowOff>44439</xdr:rowOff>
    </xdr:to>
    <xdr:pic>
      <xdr:nvPicPr>
        <xdr:cNvPr id="67" name="Рисунок 66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6805">
          <a:off x="6002000" y="7466265"/>
          <a:ext cx="1325068" cy="1245924"/>
        </a:xfrm>
        <a:prstGeom prst="rect">
          <a:avLst/>
        </a:prstGeom>
      </xdr:spPr>
    </xdr:pic>
    <xdr:clientData/>
  </xdr:twoCellAnchor>
  <xdr:twoCellAnchor editAs="oneCell">
    <xdr:from>
      <xdr:col>14</xdr:col>
      <xdr:colOff>209550</xdr:colOff>
      <xdr:row>39</xdr:row>
      <xdr:rowOff>114300</xdr:rowOff>
    </xdr:from>
    <xdr:to>
      <xdr:col>15</xdr:col>
      <xdr:colOff>653441</xdr:colOff>
      <xdr:row>48</xdr:row>
      <xdr:rowOff>76201</xdr:rowOff>
    </xdr:to>
    <xdr:pic>
      <xdr:nvPicPr>
        <xdr:cNvPr id="68" name="Рисунок 67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7324725"/>
          <a:ext cx="1050769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202747</xdr:colOff>
      <xdr:row>57</xdr:row>
      <xdr:rowOff>39069</xdr:rowOff>
    </xdr:from>
    <xdr:to>
      <xdr:col>9</xdr:col>
      <xdr:colOff>78922</xdr:colOff>
      <xdr:row>63</xdr:row>
      <xdr:rowOff>56055</xdr:rowOff>
    </xdr:to>
    <xdr:pic>
      <xdr:nvPicPr>
        <xdr:cNvPr id="69" name="Рисунок 68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997" y="10815926"/>
          <a:ext cx="1100818" cy="9967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491218</xdr:colOff>
      <xdr:row>57</xdr:row>
      <xdr:rowOff>19050</xdr:rowOff>
    </xdr:from>
    <xdr:to>
      <xdr:col>11</xdr:col>
      <xdr:colOff>374196</xdr:colOff>
      <xdr:row>63</xdr:row>
      <xdr:rowOff>19618</xdr:rowOff>
    </xdr:to>
    <xdr:pic>
      <xdr:nvPicPr>
        <xdr:cNvPr id="70" name="Рисунок 69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002111" y="10795907"/>
          <a:ext cx="1107621" cy="98028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16</xdr:col>
      <xdr:colOff>194861</xdr:colOff>
      <xdr:row>39</xdr:row>
      <xdr:rowOff>11833</xdr:rowOff>
    </xdr:from>
    <xdr:ext cx="1243235" cy="841413"/>
    <xdr:pic>
      <xdr:nvPicPr>
        <xdr:cNvPr id="72" name="Рисунок 71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992004" y="7237226"/>
          <a:ext cx="1243235" cy="84141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22</xdr:col>
      <xdr:colOff>503010</xdr:colOff>
      <xdr:row>39</xdr:row>
      <xdr:rowOff>57178</xdr:rowOff>
    </xdr:from>
    <xdr:to>
      <xdr:col>24</xdr:col>
      <xdr:colOff>534680</xdr:colOff>
      <xdr:row>43</xdr:row>
      <xdr:rowOff>154691</xdr:rowOff>
    </xdr:to>
    <xdr:pic>
      <xdr:nvPicPr>
        <xdr:cNvPr id="73" name="Рисунок 72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4081" y="7282571"/>
          <a:ext cx="1256313" cy="7506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20</xdr:col>
      <xdr:colOff>370825</xdr:colOff>
      <xdr:row>39</xdr:row>
      <xdr:rowOff>76040</xdr:rowOff>
    </xdr:from>
    <xdr:ext cx="1141159" cy="756155"/>
    <xdr:pic>
      <xdr:nvPicPr>
        <xdr:cNvPr id="74" name="Рисунок 73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7254" y="7301433"/>
          <a:ext cx="1141159" cy="75615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18</xdr:col>
      <xdr:colOff>361929</xdr:colOff>
      <xdr:row>39</xdr:row>
      <xdr:rowOff>68837</xdr:rowOff>
    </xdr:from>
    <xdr:ext cx="1070604" cy="775156"/>
    <xdr:pic>
      <xdr:nvPicPr>
        <xdr:cNvPr id="75" name="Рисунок 74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83715" y="7294230"/>
          <a:ext cx="1070604" cy="7751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11</xdr:col>
      <xdr:colOff>215347</xdr:colOff>
      <xdr:row>5</xdr:row>
      <xdr:rowOff>16568</xdr:rowOff>
    </xdr:from>
    <xdr:to>
      <xdr:col>12</xdr:col>
      <xdr:colOff>123054</xdr:colOff>
      <xdr:row>12</xdr:row>
      <xdr:rowOff>41413</xdr:rowOff>
    </xdr:to>
    <xdr:pic>
      <xdr:nvPicPr>
        <xdr:cNvPr id="76" name="Рисунок 75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390" y="1731068"/>
          <a:ext cx="819978" cy="118441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95250</xdr:colOff>
      <xdr:row>49</xdr:row>
      <xdr:rowOff>130747</xdr:rowOff>
    </xdr:from>
    <xdr:to>
      <xdr:col>11</xdr:col>
      <xdr:colOff>639536</xdr:colOff>
      <xdr:row>55</xdr:row>
      <xdr:rowOff>40821</xdr:rowOff>
    </xdr:to>
    <xdr:pic>
      <xdr:nvPicPr>
        <xdr:cNvPr id="77" name="Рисунок 76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464" y="8567176"/>
          <a:ext cx="1156608" cy="88978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40823</xdr:colOff>
      <xdr:row>50</xdr:row>
      <xdr:rowOff>1</xdr:rowOff>
    </xdr:from>
    <xdr:to>
      <xdr:col>15</xdr:col>
      <xdr:colOff>585109</xdr:colOff>
      <xdr:row>55</xdr:row>
      <xdr:rowOff>87861</xdr:rowOff>
    </xdr:to>
    <xdr:pic>
      <xdr:nvPicPr>
        <xdr:cNvPr id="79" name="Рисунок 78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4823" y="9633858"/>
          <a:ext cx="1156607" cy="90428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22792</xdr:colOff>
      <xdr:row>45</xdr:row>
      <xdr:rowOff>54653</xdr:rowOff>
    </xdr:from>
    <xdr:to>
      <xdr:col>1</xdr:col>
      <xdr:colOff>324964</xdr:colOff>
      <xdr:row>49</xdr:row>
      <xdr:rowOff>51614</xdr:rowOff>
    </xdr:to>
    <xdr:pic>
      <xdr:nvPicPr>
        <xdr:cNvPr id="80" name="Рисунок 79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2" y="8300582"/>
          <a:ext cx="914493" cy="650102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49</xdr:row>
      <xdr:rowOff>163283</xdr:rowOff>
    </xdr:from>
    <xdr:to>
      <xdr:col>6</xdr:col>
      <xdr:colOff>395028</xdr:colOff>
      <xdr:row>54</xdr:row>
      <xdr:rowOff>149677</xdr:rowOff>
    </xdr:to>
    <xdr:pic>
      <xdr:nvPicPr>
        <xdr:cNvPr id="82" name="Рисунок 81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9348104"/>
          <a:ext cx="1143421" cy="802824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231322</xdr:colOff>
      <xdr:row>45</xdr:row>
      <xdr:rowOff>102461</xdr:rowOff>
    </xdr:from>
    <xdr:to>
      <xdr:col>4</xdr:col>
      <xdr:colOff>550857</xdr:colOff>
      <xdr:row>49</xdr:row>
      <xdr:rowOff>55362</xdr:rowOff>
    </xdr:to>
    <xdr:pic>
      <xdr:nvPicPr>
        <xdr:cNvPr id="84" name="Рисунок 83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6" y="8348390"/>
          <a:ext cx="931857" cy="606042"/>
        </a:xfrm>
        <a:prstGeom prst="rect">
          <a:avLst/>
        </a:prstGeom>
      </xdr:spPr>
    </xdr:pic>
    <xdr:clientData/>
  </xdr:twoCellAnchor>
  <xdr:twoCellAnchor editAs="oneCell">
    <xdr:from>
      <xdr:col>3</xdr:col>
      <xdr:colOff>244403</xdr:colOff>
      <xdr:row>41</xdr:row>
      <xdr:rowOff>15946</xdr:rowOff>
    </xdr:from>
    <xdr:to>
      <xdr:col>4</xdr:col>
      <xdr:colOff>541940</xdr:colOff>
      <xdr:row>45</xdr:row>
      <xdr:rowOff>59545</xdr:rowOff>
    </xdr:to>
    <xdr:pic>
      <xdr:nvPicPr>
        <xdr:cNvPr id="85" name="Рисунок 84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367" y="7608732"/>
          <a:ext cx="909859" cy="696742"/>
        </a:xfrm>
        <a:prstGeom prst="rect">
          <a:avLst/>
        </a:prstGeom>
      </xdr:spPr>
    </xdr:pic>
    <xdr:clientData/>
  </xdr:twoCellAnchor>
  <xdr:twoCellAnchor editAs="oneCell">
    <xdr:from>
      <xdr:col>4</xdr:col>
      <xdr:colOff>586207</xdr:colOff>
      <xdr:row>45</xdr:row>
      <xdr:rowOff>107814</xdr:rowOff>
    </xdr:from>
    <xdr:to>
      <xdr:col>6</xdr:col>
      <xdr:colOff>411767</xdr:colOff>
      <xdr:row>49</xdr:row>
      <xdr:rowOff>51722</xdr:rowOff>
    </xdr:to>
    <xdr:pic>
      <xdr:nvPicPr>
        <xdr:cNvPr id="86" name="Рисунок 85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5493" y="8353743"/>
          <a:ext cx="1050203" cy="597049"/>
        </a:xfrm>
        <a:prstGeom prst="rect">
          <a:avLst/>
        </a:prstGeom>
      </xdr:spPr>
    </xdr:pic>
    <xdr:clientData/>
  </xdr:twoCellAnchor>
  <xdr:twoCellAnchor editAs="oneCell">
    <xdr:from>
      <xdr:col>2</xdr:col>
      <xdr:colOff>293748</xdr:colOff>
      <xdr:row>50</xdr:row>
      <xdr:rowOff>4870</xdr:rowOff>
    </xdr:from>
    <xdr:to>
      <xdr:col>4</xdr:col>
      <xdr:colOff>244928</xdr:colOff>
      <xdr:row>54</xdr:row>
      <xdr:rowOff>136073</xdr:rowOff>
    </xdr:to>
    <xdr:pic>
      <xdr:nvPicPr>
        <xdr:cNvPr id="87" name="Рисунок 86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391" y="9352977"/>
          <a:ext cx="1175823" cy="784345"/>
        </a:xfrm>
        <a:prstGeom prst="rect">
          <a:avLst/>
        </a:prstGeom>
      </xdr:spPr>
    </xdr:pic>
    <xdr:clientData/>
  </xdr:twoCellAnchor>
  <xdr:twoCellAnchor editAs="oneCell">
    <xdr:from>
      <xdr:col>4</xdr:col>
      <xdr:colOff>585703</xdr:colOff>
      <xdr:row>41</xdr:row>
      <xdr:rowOff>26421</xdr:rowOff>
    </xdr:from>
    <xdr:to>
      <xdr:col>6</xdr:col>
      <xdr:colOff>411767</xdr:colOff>
      <xdr:row>45</xdr:row>
      <xdr:rowOff>66116</xdr:rowOff>
    </xdr:to>
    <xdr:pic>
      <xdr:nvPicPr>
        <xdr:cNvPr id="88" name="Рисунок 87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989" y="7619207"/>
          <a:ext cx="1050707" cy="692838"/>
        </a:xfrm>
        <a:prstGeom prst="rect">
          <a:avLst/>
        </a:prstGeom>
      </xdr:spPr>
    </xdr:pic>
    <xdr:clientData/>
  </xdr:twoCellAnchor>
  <xdr:oneCellAnchor>
    <xdr:from>
      <xdr:col>1</xdr:col>
      <xdr:colOff>356865</xdr:colOff>
      <xdr:row>45</xdr:row>
      <xdr:rowOff>53706</xdr:rowOff>
    </xdr:from>
    <xdr:ext cx="1061831" cy="664798"/>
    <xdr:pic>
      <xdr:nvPicPr>
        <xdr:cNvPr id="90" name="Рисунок 89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186" y="8299635"/>
          <a:ext cx="1061831" cy="664798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40</xdr:row>
      <xdr:rowOff>744090</xdr:rowOff>
    </xdr:from>
    <xdr:to>
      <xdr:col>1</xdr:col>
      <xdr:colOff>313953</xdr:colOff>
      <xdr:row>45</xdr:row>
      <xdr:rowOff>47208</xdr:rowOff>
    </xdr:to>
    <xdr:pic>
      <xdr:nvPicPr>
        <xdr:cNvPr id="91" name="Рисунок 90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2947"/>
          <a:ext cx="926274" cy="70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381125</xdr:colOff>
      <xdr:row>40</xdr:row>
      <xdr:rowOff>756674</xdr:rowOff>
    </xdr:from>
    <xdr:to>
      <xdr:col>3</xdr:col>
      <xdr:colOff>198909</xdr:colOff>
      <xdr:row>45</xdr:row>
      <xdr:rowOff>44252</xdr:rowOff>
    </xdr:to>
    <xdr:pic>
      <xdr:nvPicPr>
        <xdr:cNvPr id="92" name="Рисунок 91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46" y="8485531"/>
          <a:ext cx="1042427" cy="694557"/>
        </a:xfrm>
        <a:prstGeom prst="rect">
          <a:avLst/>
        </a:prstGeom>
      </xdr:spPr>
    </xdr:pic>
    <xdr:clientData/>
  </xdr:twoCellAnchor>
  <xdr:oneCellAnchor>
    <xdr:from>
      <xdr:col>16</xdr:col>
      <xdr:colOff>164646</xdr:colOff>
      <xdr:row>22</xdr:row>
      <xdr:rowOff>103413</xdr:rowOff>
    </xdr:from>
    <xdr:ext cx="1617889" cy="1094015"/>
    <xdr:pic>
      <xdr:nvPicPr>
        <xdr:cNvPr id="93" name="Рисунок 92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789" y="4552949"/>
          <a:ext cx="1617889" cy="109401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19</xdr:col>
      <xdr:colOff>61721</xdr:colOff>
      <xdr:row>22</xdr:row>
      <xdr:rowOff>60263</xdr:rowOff>
    </xdr:from>
    <xdr:to>
      <xdr:col>21</xdr:col>
      <xdr:colOff>517071</xdr:colOff>
      <xdr:row>29</xdr:row>
      <xdr:rowOff>13606</xdr:rowOff>
    </xdr:to>
    <xdr:pic>
      <xdr:nvPicPr>
        <xdr:cNvPr id="100" name="Рисунок 99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95828" y="4509799"/>
          <a:ext cx="1679993" cy="109634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13608</xdr:colOff>
      <xdr:row>22</xdr:row>
      <xdr:rowOff>39459</xdr:rowOff>
    </xdr:from>
    <xdr:to>
      <xdr:col>24</xdr:col>
      <xdr:colOff>457772</xdr:colOff>
      <xdr:row>28</xdr:row>
      <xdr:rowOff>95250</xdr:rowOff>
    </xdr:to>
    <xdr:pic>
      <xdr:nvPicPr>
        <xdr:cNvPr id="102" name="Рисунок 101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4679" y="4488995"/>
          <a:ext cx="1668807" cy="103550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19</xdr:col>
      <xdr:colOff>27217</xdr:colOff>
      <xdr:row>30</xdr:row>
      <xdr:rowOff>47623</xdr:rowOff>
    </xdr:from>
    <xdr:to>
      <xdr:col>22</xdr:col>
      <xdr:colOff>8428</xdr:colOff>
      <xdr:row>36</xdr:row>
      <xdr:rowOff>95251</xdr:rowOff>
    </xdr:to>
    <xdr:pic>
      <xdr:nvPicPr>
        <xdr:cNvPr id="103" name="Рисунок 102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1324" y="5803444"/>
          <a:ext cx="1818175" cy="105455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21</xdr:col>
      <xdr:colOff>571500</xdr:colOff>
      <xdr:row>30</xdr:row>
      <xdr:rowOff>28571</xdr:rowOff>
    </xdr:from>
    <xdr:to>
      <xdr:col>24</xdr:col>
      <xdr:colOff>546078</xdr:colOff>
      <xdr:row>36</xdr:row>
      <xdr:rowOff>68036</xdr:rowOff>
    </xdr:to>
    <xdr:pic>
      <xdr:nvPicPr>
        <xdr:cNvPr id="104" name="Рисунок 103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0" y="5784392"/>
          <a:ext cx="1811542" cy="104639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46263</xdr:colOff>
      <xdr:row>30</xdr:row>
      <xdr:rowOff>115659</xdr:rowOff>
    </xdr:from>
    <xdr:to>
      <xdr:col>18</xdr:col>
      <xdr:colOff>585107</xdr:colOff>
      <xdr:row>36</xdr:row>
      <xdr:rowOff>81643</xdr:rowOff>
    </xdr:to>
    <xdr:pic>
      <xdr:nvPicPr>
        <xdr:cNvPr id="105" name="Рисунок 104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3406" y="5871480"/>
          <a:ext cx="1763487" cy="972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149679</xdr:colOff>
      <xdr:row>1</xdr:row>
      <xdr:rowOff>57629</xdr:rowOff>
    </xdr:from>
    <xdr:to>
      <xdr:col>18</xdr:col>
      <xdr:colOff>76463</xdr:colOff>
      <xdr:row>2</xdr:row>
      <xdr:rowOff>428326</xdr:rowOff>
    </xdr:to>
    <xdr:pic>
      <xdr:nvPicPr>
        <xdr:cNvPr id="106" name="Рисунок 105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822" y="520272"/>
          <a:ext cx="1151427" cy="860554"/>
        </a:xfrm>
        <a:prstGeom prst="rect">
          <a:avLst/>
        </a:prstGeom>
      </xdr:spPr>
    </xdr:pic>
    <xdr:clientData/>
  </xdr:twoCellAnchor>
  <xdr:twoCellAnchor editAs="oneCell">
    <xdr:from>
      <xdr:col>16</xdr:col>
      <xdr:colOff>149679</xdr:colOff>
      <xdr:row>3</xdr:row>
      <xdr:rowOff>55132</xdr:rowOff>
    </xdr:from>
    <xdr:to>
      <xdr:col>18</xdr:col>
      <xdr:colOff>80345</xdr:colOff>
      <xdr:row>8</xdr:row>
      <xdr:rowOff>87197</xdr:rowOff>
    </xdr:to>
    <xdr:pic>
      <xdr:nvPicPr>
        <xdr:cNvPr id="107" name="Рисунок 106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822" y="1443061"/>
          <a:ext cx="1155309" cy="848492"/>
        </a:xfrm>
        <a:prstGeom prst="rect">
          <a:avLst/>
        </a:prstGeom>
      </xdr:spPr>
    </xdr:pic>
    <xdr:clientData/>
  </xdr:twoCellAnchor>
  <xdr:twoCellAnchor editAs="oneCell">
    <xdr:from>
      <xdr:col>18</xdr:col>
      <xdr:colOff>288225</xdr:colOff>
      <xdr:row>1</xdr:row>
      <xdr:rowOff>52586</xdr:rowOff>
    </xdr:from>
    <xdr:to>
      <xdr:col>20</xdr:col>
      <xdr:colOff>352815</xdr:colOff>
      <xdr:row>2</xdr:row>
      <xdr:rowOff>417819</xdr:rowOff>
    </xdr:to>
    <xdr:pic>
      <xdr:nvPicPr>
        <xdr:cNvPr id="108" name="Рисунок 107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8680" y="52586"/>
          <a:ext cx="1276862" cy="850142"/>
        </a:xfrm>
        <a:prstGeom prst="rect">
          <a:avLst/>
        </a:prstGeom>
      </xdr:spPr>
    </xdr:pic>
    <xdr:clientData/>
  </xdr:twoCellAnchor>
  <xdr:twoCellAnchor editAs="oneCell">
    <xdr:from>
      <xdr:col>18</xdr:col>
      <xdr:colOff>256063</xdr:colOff>
      <xdr:row>3</xdr:row>
      <xdr:rowOff>33618</xdr:rowOff>
    </xdr:from>
    <xdr:to>
      <xdr:col>20</xdr:col>
      <xdr:colOff>338940</xdr:colOff>
      <xdr:row>8</xdr:row>
      <xdr:rowOff>100854</xdr:rowOff>
    </xdr:to>
    <xdr:pic>
      <xdr:nvPicPr>
        <xdr:cNvPr id="109" name="Рисунок 108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6518" y="951482"/>
          <a:ext cx="1295149" cy="846554"/>
        </a:xfrm>
        <a:prstGeom prst="rect">
          <a:avLst/>
        </a:prstGeom>
      </xdr:spPr>
    </xdr:pic>
    <xdr:clientData/>
  </xdr:twoCellAnchor>
  <xdr:twoCellAnchor editAs="oneCell">
    <xdr:from>
      <xdr:col>20</xdr:col>
      <xdr:colOff>497272</xdr:colOff>
      <xdr:row>1</xdr:row>
      <xdr:rowOff>58940</xdr:rowOff>
    </xdr:from>
    <xdr:to>
      <xdr:col>22</xdr:col>
      <xdr:colOff>475669</xdr:colOff>
      <xdr:row>3</xdr:row>
      <xdr:rowOff>3783</xdr:rowOff>
    </xdr:to>
    <xdr:pic>
      <xdr:nvPicPr>
        <xdr:cNvPr id="110" name="Рисунок 109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9999" y="58940"/>
          <a:ext cx="1190670" cy="862707"/>
        </a:xfrm>
        <a:prstGeom prst="rect">
          <a:avLst/>
        </a:prstGeom>
      </xdr:spPr>
    </xdr:pic>
    <xdr:clientData/>
  </xdr:twoCellAnchor>
  <xdr:twoCellAnchor editAs="oneCell">
    <xdr:from>
      <xdr:col>22</xdr:col>
      <xdr:colOff>529476</xdr:colOff>
      <xdr:row>3</xdr:row>
      <xdr:rowOff>28252</xdr:rowOff>
    </xdr:from>
    <xdr:to>
      <xdr:col>24</xdr:col>
      <xdr:colOff>549194</xdr:colOff>
      <xdr:row>8</xdr:row>
      <xdr:rowOff>95251</xdr:rowOff>
    </xdr:to>
    <xdr:pic>
      <xdr:nvPicPr>
        <xdr:cNvPr id="111" name="Рисунок 110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476" y="946116"/>
          <a:ext cx="1231991" cy="846317"/>
        </a:xfrm>
        <a:prstGeom prst="rect">
          <a:avLst/>
        </a:prstGeom>
      </xdr:spPr>
    </xdr:pic>
    <xdr:clientData/>
  </xdr:twoCellAnchor>
  <xdr:twoCellAnchor editAs="oneCell">
    <xdr:from>
      <xdr:col>22</xdr:col>
      <xdr:colOff>589865</xdr:colOff>
      <xdr:row>1</xdr:row>
      <xdr:rowOff>60831</xdr:rowOff>
    </xdr:from>
    <xdr:to>
      <xdr:col>24</xdr:col>
      <xdr:colOff>595653</xdr:colOff>
      <xdr:row>2</xdr:row>
      <xdr:rowOff>409501</xdr:rowOff>
    </xdr:to>
    <xdr:pic>
      <xdr:nvPicPr>
        <xdr:cNvPr id="112" name="Рисунок 111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4865" y="60831"/>
          <a:ext cx="1218061" cy="833579"/>
        </a:xfrm>
        <a:prstGeom prst="rect">
          <a:avLst/>
        </a:prstGeom>
      </xdr:spPr>
    </xdr:pic>
    <xdr:clientData/>
  </xdr:twoCellAnchor>
  <xdr:twoCellAnchor editAs="oneCell">
    <xdr:from>
      <xdr:col>20</xdr:col>
      <xdr:colOff>481205</xdr:colOff>
      <xdr:row>3</xdr:row>
      <xdr:rowOff>27214</xdr:rowOff>
    </xdr:from>
    <xdr:to>
      <xdr:col>22</xdr:col>
      <xdr:colOff>458020</xdr:colOff>
      <xdr:row>8</xdr:row>
      <xdr:rowOff>114461</xdr:rowOff>
    </xdr:to>
    <xdr:pic>
      <xdr:nvPicPr>
        <xdr:cNvPr id="113" name="Рисунок 112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3932" y="945078"/>
          <a:ext cx="1189088" cy="866565"/>
        </a:xfrm>
        <a:prstGeom prst="rect">
          <a:avLst/>
        </a:prstGeom>
      </xdr:spPr>
    </xdr:pic>
    <xdr:clientData/>
  </xdr:twoCellAnchor>
  <xdr:twoCellAnchor editAs="oneCell">
    <xdr:from>
      <xdr:col>19</xdr:col>
      <xdr:colOff>271778</xdr:colOff>
      <xdr:row>9</xdr:row>
      <xdr:rowOff>14807</xdr:rowOff>
    </xdr:from>
    <xdr:to>
      <xdr:col>21</xdr:col>
      <xdr:colOff>388818</xdr:colOff>
      <xdr:row>14</xdr:row>
      <xdr:rowOff>52026</xdr:rowOff>
    </xdr:to>
    <xdr:pic>
      <xdr:nvPicPr>
        <xdr:cNvPr id="114" name="Рисунок 113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8369" y="1867852"/>
          <a:ext cx="1329313" cy="816537"/>
        </a:xfrm>
        <a:prstGeom prst="rect">
          <a:avLst/>
        </a:prstGeom>
      </xdr:spPr>
    </xdr:pic>
    <xdr:clientData/>
  </xdr:twoCellAnchor>
  <xdr:twoCellAnchor editAs="oneCell">
    <xdr:from>
      <xdr:col>19</xdr:col>
      <xdr:colOff>263775</xdr:colOff>
      <xdr:row>14</xdr:row>
      <xdr:rowOff>112138</xdr:rowOff>
    </xdr:from>
    <xdr:to>
      <xdr:col>21</xdr:col>
      <xdr:colOff>386563</xdr:colOff>
      <xdr:row>17</xdr:row>
      <xdr:rowOff>378917</xdr:rowOff>
    </xdr:to>
    <xdr:pic>
      <xdr:nvPicPr>
        <xdr:cNvPr id="115" name="Рисунок 114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0366" y="2744502"/>
          <a:ext cx="1335061" cy="719527"/>
        </a:xfrm>
        <a:prstGeom prst="rect">
          <a:avLst/>
        </a:prstGeom>
      </xdr:spPr>
    </xdr:pic>
    <xdr:clientData/>
  </xdr:twoCellAnchor>
  <xdr:twoCellAnchor editAs="oneCell">
    <xdr:from>
      <xdr:col>21</xdr:col>
      <xdr:colOff>504844</xdr:colOff>
      <xdr:row>9</xdr:row>
      <xdr:rowOff>9712</xdr:rowOff>
    </xdr:from>
    <xdr:to>
      <xdr:col>24</xdr:col>
      <xdr:colOff>550467</xdr:colOff>
      <xdr:row>17</xdr:row>
      <xdr:rowOff>381000</xdr:rowOff>
    </xdr:to>
    <xdr:pic>
      <xdr:nvPicPr>
        <xdr:cNvPr id="116" name="Рисунок 115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3708" y="1862757"/>
          <a:ext cx="1864032" cy="1603354"/>
        </a:xfrm>
        <a:prstGeom prst="rect">
          <a:avLst/>
        </a:prstGeom>
      </xdr:spPr>
    </xdr:pic>
    <xdr:clientData/>
  </xdr:twoCellAnchor>
  <xdr:twoCellAnchor editAs="oneCell">
    <xdr:from>
      <xdr:col>16</xdr:col>
      <xdr:colOff>146479</xdr:colOff>
      <xdr:row>8</xdr:row>
      <xdr:rowOff>161687</xdr:rowOff>
    </xdr:from>
    <xdr:to>
      <xdr:col>19</xdr:col>
      <xdr:colOff>136072</xdr:colOff>
      <xdr:row>14</xdr:row>
      <xdr:rowOff>49068</xdr:rowOff>
    </xdr:to>
    <xdr:pic>
      <xdr:nvPicPr>
        <xdr:cNvPr id="117" name="Рисунок 116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3622" y="2366044"/>
          <a:ext cx="1826557" cy="867095"/>
        </a:xfrm>
        <a:prstGeom prst="rect">
          <a:avLst/>
        </a:prstGeom>
      </xdr:spPr>
    </xdr:pic>
    <xdr:clientData/>
  </xdr:twoCellAnchor>
  <xdr:twoCellAnchor editAs="oneCell">
    <xdr:from>
      <xdr:col>16</xdr:col>
      <xdr:colOff>165818</xdr:colOff>
      <xdr:row>15</xdr:row>
      <xdr:rowOff>5687</xdr:rowOff>
    </xdr:from>
    <xdr:to>
      <xdr:col>19</xdr:col>
      <xdr:colOff>40822</xdr:colOff>
      <xdr:row>17</xdr:row>
      <xdr:rowOff>376199</xdr:rowOff>
    </xdr:to>
    <xdr:pic>
      <xdr:nvPicPr>
        <xdr:cNvPr id="120" name="Рисунок 119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470403" y="2845602"/>
          <a:ext cx="697084" cy="171196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184719</xdr:colOff>
      <xdr:row>47</xdr:row>
      <xdr:rowOff>16200</xdr:rowOff>
    </xdr:from>
    <xdr:to>
      <xdr:col>20</xdr:col>
      <xdr:colOff>61570</xdr:colOff>
      <xdr:row>52</xdr:row>
      <xdr:rowOff>7231</xdr:rowOff>
    </xdr:to>
    <xdr:pic>
      <xdr:nvPicPr>
        <xdr:cNvPr id="133" name="Рисунок 132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505" y="8547879"/>
          <a:ext cx="1101494" cy="80003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20</xdr:col>
      <xdr:colOff>303067</xdr:colOff>
      <xdr:row>46</xdr:row>
      <xdr:rowOff>124446</xdr:rowOff>
    </xdr:from>
    <xdr:to>
      <xdr:col>22</xdr:col>
      <xdr:colOff>183599</xdr:colOff>
      <xdr:row>51</xdr:row>
      <xdr:rowOff>111916</xdr:rowOff>
    </xdr:to>
    <xdr:pic>
      <xdr:nvPicPr>
        <xdr:cNvPr id="134" name="Рисунок 133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9496" y="8492839"/>
          <a:ext cx="1105174" cy="80389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151023</xdr:colOff>
      <xdr:row>46</xdr:row>
      <xdr:rowOff>131749</xdr:rowOff>
    </xdr:from>
    <xdr:to>
      <xdr:col>18</xdr:col>
      <xdr:colOff>6114</xdr:colOff>
      <xdr:row>55</xdr:row>
      <xdr:rowOff>54427</xdr:rowOff>
    </xdr:to>
    <xdr:pic>
      <xdr:nvPicPr>
        <xdr:cNvPr id="135" name="Рисунок 134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8166" y="8500142"/>
          <a:ext cx="1079734" cy="13922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372836</xdr:colOff>
      <xdr:row>46</xdr:row>
      <xdr:rowOff>95250</xdr:rowOff>
    </xdr:from>
    <xdr:to>
      <xdr:col>24</xdr:col>
      <xdr:colOff>394608</xdr:colOff>
      <xdr:row>55</xdr:row>
      <xdr:rowOff>27213</xdr:rowOff>
    </xdr:to>
    <xdr:pic>
      <xdr:nvPicPr>
        <xdr:cNvPr id="136" name="Рисунок 135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907" y="8463643"/>
          <a:ext cx="1246415" cy="140153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49</xdr:row>
      <xdr:rowOff>149680</xdr:rowOff>
    </xdr:from>
    <xdr:to>
      <xdr:col>2</xdr:col>
      <xdr:colOff>68036</xdr:colOff>
      <xdr:row>54</xdr:row>
      <xdr:rowOff>149678</xdr:rowOff>
    </xdr:to>
    <xdr:pic>
      <xdr:nvPicPr>
        <xdr:cNvPr id="121" name="Рисунок 120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34501"/>
          <a:ext cx="1292679" cy="816428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36</xdr:row>
      <xdr:rowOff>13609</xdr:rowOff>
    </xdr:from>
    <xdr:to>
      <xdr:col>1</xdr:col>
      <xdr:colOff>253701</xdr:colOff>
      <xdr:row>40</xdr:row>
      <xdr:rowOff>2</xdr:rowOff>
    </xdr:to>
    <xdr:pic>
      <xdr:nvPicPr>
        <xdr:cNvPr id="101" name="Рисунок 100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6327323"/>
          <a:ext cx="852415" cy="63953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7</xdr:col>
      <xdr:colOff>312965</xdr:colOff>
      <xdr:row>49</xdr:row>
      <xdr:rowOff>136071</xdr:rowOff>
    </xdr:from>
    <xdr:ext cx="1142014" cy="898071"/>
    <xdr:pic>
      <xdr:nvPicPr>
        <xdr:cNvPr id="119" name="Рисунок 118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9215" y="8572500"/>
          <a:ext cx="1142014" cy="89807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0</xdr:col>
      <xdr:colOff>0</xdr:colOff>
      <xdr:row>17</xdr:row>
      <xdr:rowOff>111014</xdr:rowOff>
    </xdr:from>
    <xdr:to>
      <xdr:col>1</xdr:col>
      <xdr:colOff>350076</xdr:colOff>
      <xdr:row>17</xdr:row>
      <xdr:rowOff>721179</xdr:rowOff>
    </xdr:to>
    <xdr:pic>
      <xdr:nvPicPr>
        <xdr:cNvPr id="2" name="Рисунок 1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2300"/>
          <a:ext cx="962397" cy="61016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544286</xdr:colOff>
      <xdr:row>17</xdr:row>
      <xdr:rowOff>90234</xdr:rowOff>
    </xdr:from>
    <xdr:to>
      <xdr:col>3</xdr:col>
      <xdr:colOff>361728</xdr:colOff>
      <xdr:row>17</xdr:row>
      <xdr:rowOff>748393</xdr:rowOff>
    </xdr:to>
    <xdr:pic>
      <xdr:nvPicPr>
        <xdr:cNvPr id="23" name="Рисунок 22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3301520"/>
          <a:ext cx="1042085" cy="65815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27216</xdr:colOff>
      <xdr:row>1</xdr:row>
      <xdr:rowOff>95250</xdr:rowOff>
    </xdr:from>
    <xdr:to>
      <xdr:col>5</xdr:col>
      <xdr:colOff>489857</xdr:colOff>
      <xdr:row>4</xdr:row>
      <xdr:rowOff>27214</xdr:rowOff>
    </xdr:to>
    <xdr:pic>
      <xdr:nvPicPr>
        <xdr:cNvPr id="14" name="Рисунок 13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2" y="367393"/>
          <a:ext cx="1074962" cy="102053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16</xdr:col>
      <xdr:colOff>190498</xdr:colOff>
      <xdr:row>17</xdr:row>
      <xdr:rowOff>530678</xdr:rowOff>
    </xdr:from>
    <xdr:ext cx="1836966" cy="979111"/>
    <xdr:pic>
      <xdr:nvPicPr>
        <xdr:cNvPr id="123" name="Рисунок 122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7641" y="3741964"/>
          <a:ext cx="1836966" cy="97911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19</xdr:col>
      <xdr:colOff>353786</xdr:colOff>
      <xdr:row>17</xdr:row>
      <xdr:rowOff>489857</xdr:rowOff>
    </xdr:from>
    <xdr:ext cx="1403816" cy="997044"/>
    <xdr:pic>
      <xdr:nvPicPr>
        <xdr:cNvPr id="124" name="Рисунок 123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7893" y="3701143"/>
          <a:ext cx="1403816" cy="9970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5</xdr:col>
      <xdr:colOff>489856</xdr:colOff>
      <xdr:row>27</xdr:row>
      <xdr:rowOff>108858</xdr:rowOff>
    </xdr:from>
    <xdr:to>
      <xdr:col>7</xdr:col>
      <xdr:colOff>421820</xdr:colOff>
      <xdr:row>32</xdr:row>
      <xdr:rowOff>1090</xdr:rowOff>
    </xdr:to>
    <xdr:pic>
      <xdr:nvPicPr>
        <xdr:cNvPr id="15" name="Рисунок 14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1463" y="5687787"/>
          <a:ext cx="1156607" cy="708661"/>
        </a:xfrm>
        <a:prstGeom prst="rect">
          <a:avLst/>
        </a:prstGeom>
      </xdr:spPr>
    </xdr:pic>
    <xdr:clientData/>
  </xdr:twoCellAnchor>
  <xdr:twoCellAnchor editAs="oneCell">
    <xdr:from>
      <xdr:col>22</xdr:col>
      <xdr:colOff>27215</xdr:colOff>
      <xdr:row>17</xdr:row>
      <xdr:rowOff>449036</xdr:rowOff>
    </xdr:from>
    <xdr:to>
      <xdr:col>24</xdr:col>
      <xdr:colOff>457651</xdr:colOff>
      <xdr:row>21</xdr:row>
      <xdr:rowOff>117252</xdr:rowOff>
    </xdr:to>
    <xdr:pic>
      <xdr:nvPicPr>
        <xdr:cNvPr id="125" name="Рисунок 124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98286" y="3660322"/>
          <a:ext cx="1655079" cy="1056144"/>
        </a:xfrm>
        <a:prstGeom prst="rect">
          <a:avLst/>
        </a:prstGeom>
      </xdr:spPr>
    </xdr:pic>
    <xdr:clientData/>
  </xdr:twoCellAnchor>
  <xdr:twoCellAnchor editAs="oneCell">
    <xdr:from>
      <xdr:col>11</xdr:col>
      <xdr:colOff>733878</xdr:colOff>
      <xdr:row>1</xdr:row>
      <xdr:rowOff>122462</xdr:rowOff>
    </xdr:from>
    <xdr:to>
      <xdr:col>13</xdr:col>
      <xdr:colOff>778327</xdr:colOff>
      <xdr:row>3</xdr:row>
      <xdr:rowOff>157451</xdr:rowOff>
    </xdr:to>
    <xdr:pic>
      <xdr:nvPicPr>
        <xdr:cNvPr id="16" name="Рисунок 15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9414" y="394605"/>
          <a:ext cx="1568449" cy="960275"/>
        </a:xfrm>
        <a:prstGeom prst="rect">
          <a:avLst/>
        </a:prstGeom>
      </xdr:spPr>
    </xdr:pic>
    <xdr:clientData/>
  </xdr:twoCellAnchor>
  <xdr:twoCellAnchor editAs="oneCell">
    <xdr:from>
      <xdr:col>9</xdr:col>
      <xdr:colOff>515256</xdr:colOff>
      <xdr:row>1</xdr:row>
      <xdr:rowOff>95249</xdr:rowOff>
    </xdr:from>
    <xdr:to>
      <xdr:col>11</xdr:col>
      <xdr:colOff>846364</xdr:colOff>
      <xdr:row>3</xdr:row>
      <xdr:rowOff>122464</xdr:rowOff>
    </xdr:to>
    <xdr:pic>
      <xdr:nvPicPr>
        <xdr:cNvPr id="18" name="Рисунок 17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6149" y="367392"/>
          <a:ext cx="1555751" cy="952501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816427</xdr:colOff>
      <xdr:row>1</xdr:row>
      <xdr:rowOff>95250</xdr:rowOff>
    </xdr:from>
    <xdr:to>
      <xdr:col>16</xdr:col>
      <xdr:colOff>2719</xdr:colOff>
      <xdr:row>4</xdr:row>
      <xdr:rowOff>0</xdr:rowOff>
    </xdr:to>
    <xdr:pic>
      <xdr:nvPicPr>
        <xdr:cNvPr id="28" name="Рисунок 27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3" y="367393"/>
          <a:ext cx="1485899" cy="993321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816429</xdr:colOff>
      <xdr:row>49</xdr:row>
      <xdr:rowOff>68036</xdr:rowOff>
    </xdr:from>
    <xdr:to>
      <xdr:col>13</xdr:col>
      <xdr:colOff>734787</xdr:colOff>
      <xdr:row>56</xdr:row>
      <xdr:rowOff>40822</xdr:rowOff>
    </xdr:to>
    <xdr:pic>
      <xdr:nvPicPr>
        <xdr:cNvPr id="126" name="Рисунок 125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965" y="9538607"/>
          <a:ext cx="1442358" cy="1115786"/>
        </a:xfrm>
        <a:prstGeom prst="rect">
          <a:avLst/>
        </a:prstGeom>
      </xdr:spPr>
    </xdr:pic>
    <xdr:clientData/>
  </xdr:twoCellAnchor>
  <xdr:twoCellAnchor editAs="oneCell">
    <xdr:from>
      <xdr:col>13</xdr:col>
      <xdr:colOff>517072</xdr:colOff>
      <xdr:row>17</xdr:row>
      <xdr:rowOff>884464</xdr:rowOff>
    </xdr:from>
    <xdr:to>
      <xdr:col>16</xdr:col>
      <xdr:colOff>0</xdr:colOff>
      <xdr:row>25</xdr:row>
      <xdr:rowOff>137019</xdr:rowOff>
    </xdr:to>
    <xdr:pic>
      <xdr:nvPicPr>
        <xdr:cNvPr id="127" name="Рисунок 126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6608" y="4367893"/>
          <a:ext cx="1782535" cy="129362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476250</xdr:colOff>
      <xdr:row>17</xdr:row>
      <xdr:rowOff>830036</xdr:rowOff>
    </xdr:from>
    <xdr:to>
      <xdr:col>11</xdr:col>
      <xdr:colOff>144415</xdr:colOff>
      <xdr:row>26</xdr:row>
      <xdr:rowOff>54428</xdr:rowOff>
    </xdr:to>
    <xdr:pic>
      <xdr:nvPicPr>
        <xdr:cNvPr id="128" name="Рисунок 127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4313465"/>
          <a:ext cx="2117451" cy="1428749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17</xdr:row>
      <xdr:rowOff>830036</xdr:rowOff>
    </xdr:from>
    <xdr:to>
      <xdr:col>13</xdr:col>
      <xdr:colOff>616403</xdr:colOff>
      <xdr:row>25</xdr:row>
      <xdr:rowOff>149679</xdr:rowOff>
    </xdr:to>
    <xdr:pic>
      <xdr:nvPicPr>
        <xdr:cNvPr id="129" name="Рисунок 128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714" y="4313465"/>
          <a:ext cx="2181225" cy="136071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22973</xdr:rowOff>
    </xdr:from>
    <xdr:to>
      <xdr:col>3</xdr:col>
      <xdr:colOff>400049</xdr:colOff>
      <xdr:row>0</xdr:row>
      <xdr:rowOff>577597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3"/>
          <a:ext cx="6010274" cy="554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75178</xdr:colOff>
      <xdr:row>10</xdr:row>
      <xdr:rowOff>114299</xdr:rowOff>
    </xdr:from>
    <xdr:to>
      <xdr:col>12</xdr:col>
      <xdr:colOff>1756685</xdr:colOff>
      <xdr:row>10</xdr:row>
      <xdr:rowOff>1371600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8528" y="11144249"/>
          <a:ext cx="1681507" cy="12573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12</xdr:row>
      <xdr:rowOff>66676</xdr:rowOff>
    </xdr:from>
    <xdr:to>
      <xdr:col>12</xdr:col>
      <xdr:colOff>1733550</xdr:colOff>
      <xdr:row>12</xdr:row>
      <xdr:rowOff>1392630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0" y="12792076"/>
          <a:ext cx="1676400" cy="1325954"/>
        </a:xfrm>
        <a:prstGeom prst="rect">
          <a:avLst/>
        </a:prstGeom>
      </xdr:spPr>
    </xdr:pic>
    <xdr:clientData/>
  </xdr:twoCellAnchor>
  <xdr:oneCellAnchor>
    <xdr:from>
      <xdr:col>12</xdr:col>
      <xdr:colOff>19050</xdr:colOff>
      <xdr:row>14</xdr:row>
      <xdr:rowOff>47627</xdr:rowOff>
    </xdr:from>
    <xdr:ext cx="1676400" cy="1304924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13963652"/>
          <a:ext cx="1676400" cy="1304924"/>
        </a:xfrm>
        <a:prstGeom prst="rect">
          <a:avLst/>
        </a:prstGeom>
      </xdr:spPr>
    </xdr:pic>
    <xdr:clientData/>
  </xdr:oneCellAnchor>
  <xdr:twoCellAnchor editAs="oneCell">
    <xdr:from>
      <xdr:col>12</xdr:col>
      <xdr:colOff>280509</xdr:colOff>
      <xdr:row>4</xdr:row>
      <xdr:rowOff>133350</xdr:rowOff>
    </xdr:from>
    <xdr:to>
      <xdr:col>12</xdr:col>
      <xdr:colOff>1476374</xdr:colOff>
      <xdr:row>4</xdr:row>
      <xdr:rowOff>1419225</xdr:rowOff>
    </xdr:to>
    <xdr:pic>
      <xdr:nvPicPr>
        <xdr:cNvPr id="7" name="Изображение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19984" y="1743075"/>
          <a:ext cx="1195865" cy="1285875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6</xdr:row>
      <xdr:rowOff>77562</xdr:rowOff>
    </xdr:from>
    <xdr:to>
      <xdr:col>12</xdr:col>
      <xdr:colOff>1438275</xdr:colOff>
      <xdr:row>6</xdr:row>
      <xdr:rowOff>1367345</xdr:rowOff>
    </xdr:to>
    <xdr:pic>
      <xdr:nvPicPr>
        <xdr:cNvPr id="9" name="Изображение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2375" y="4659087"/>
          <a:ext cx="1095375" cy="1289783"/>
        </a:xfrm>
        <a:prstGeom prst="rect">
          <a:avLst/>
        </a:prstGeom>
      </xdr:spPr>
    </xdr:pic>
    <xdr:clientData/>
  </xdr:twoCellAnchor>
  <xdr:oneCellAnchor>
    <xdr:from>
      <xdr:col>12</xdr:col>
      <xdr:colOff>190501</xdr:colOff>
      <xdr:row>5</xdr:row>
      <xdr:rowOff>304800</xdr:rowOff>
    </xdr:from>
    <xdr:ext cx="1502308" cy="8667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9976" y="4886325"/>
          <a:ext cx="1502308" cy="866775"/>
        </a:xfrm>
        <a:prstGeom prst="rect">
          <a:avLst/>
        </a:prstGeom>
      </xdr:spPr>
    </xdr:pic>
    <xdr:clientData/>
  </xdr:oneCellAnchor>
  <xdr:twoCellAnchor editAs="oneCell">
    <xdr:from>
      <xdr:col>12</xdr:col>
      <xdr:colOff>170150</xdr:colOff>
      <xdr:row>15</xdr:row>
      <xdr:rowOff>106075</xdr:rowOff>
    </xdr:from>
    <xdr:to>
      <xdr:col>12</xdr:col>
      <xdr:colOff>1544349</xdr:colOff>
      <xdr:row>15</xdr:row>
      <xdr:rowOff>1420525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619084">
          <a:off x="12096750" y="11020425"/>
          <a:ext cx="1314450" cy="1374199"/>
        </a:xfrm>
        <a:prstGeom prst="rect">
          <a:avLst/>
        </a:prstGeom>
      </xdr:spPr>
    </xdr:pic>
    <xdr:clientData/>
  </xdr:twoCellAnchor>
  <xdr:oneCellAnchor>
    <xdr:from>
      <xdr:col>12</xdr:col>
      <xdr:colOff>342900</xdr:colOff>
      <xdr:row>7</xdr:row>
      <xdr:rowOff>77562</xdr:rowOff>
    </xdr:from>
    <xdr:ext cx="1095375" cy="1289783"/>
    <xdr:pic>
      <xdr:nvPicPr>
        <xdr:cNvPr id="11" name="Изображение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91900" y="4659087"/>
          <a:ext cx="1095375" cy="1289783"/>
        </a:xfrm>
        <a:prstGeom prst="rect">
          <a:avLst/>
        </a:prstGeom>
      </xdr:spPr>
    </xdr:pic>
    <xdr:clientData/>
  </xdr:oneCellAnchor>
  <xdr:oneCellAnchor>
    <xdr:from>
      <xdr:col>12</xdr:col>
      <xdr:colOff>75178</xdr:colOff>
      <xdr:row>9</xdr:row>
      <xdr:rowOff>114299</xdr:rowOff>
    </xdr:from>
    <xdr:ext cx="1681507" cy="1257301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8028" y="9153524"/>
          <a:ext cx="1681507" cy="1257301"/>
        </a:xfrm>
        <a:prstGeom prst="rect">
          <a:avLst/>
        </a:prstGeom>
      </xdr:spPr>
    </xdr:pic>
    <xdr:clientData/>
  </xdr:oneCellAnchor>
  <xdr:oneCellAnchor>
    <xdr:from>
      <xdr:col>12</xdr:col>
      <xdr:colOff>56128</xdr:colOff>
      <xdr:row>8</xdr:row>
      <xdr:rowOff>314325</xdr:rowOff>
    </xdr:from>
    <xdr:ext cx="1715522" cy="9525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8978" y="7867650"/>
          <a:ext cx="1715522" cy="9525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22972</xdr:rowOff>
    </xdr:from>
    <xdr:to>
      <xdr:col>6</xdr:col>
      <xdr:colOff>76201</xdr:colOff>
      <xdr:row>1</xdr:row>
      <xdr:rowOff>19049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2972"/>
          <a:ext cx="7105650" cy="434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133348</xdr:colOff>
      <xdr:row>4</xdr:row>
      <xdr:rowOff>142875</xdr:rowOff>
    </xdr:from>
    <xdr:ext cx="1600233" cy="16097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449048" y="5095875"/>
          <a:ext cx="1600233" cy="16097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204852</xdr:colOff>
      <xdr:row>31</xdr:row>
      <xdr:rowOff>632589</xdr:rowOff>
    </xdr:from>
    <xdr:ext cx="1563996" cy="124999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1205" y="13149560"/>
          <a:ext cx="1563996" cy="124999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1116466</xdr:colOff>
      <xdr:row>30</xdr:row>
      <xdr:rowOff>41461</xdr:rowOff>
    </xdr:from>
    <xdr:to>
      <xdr:col>14</xdr:col>
      <xdr:colOff>87966</xdr:colOff>
      <xdr:row>31</xdr:row>
      <xdr:rowOff>569258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1054" y="11886079"/>
          <a:ext cx="1044588" cy="12001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190500</xdr:colOff>
      <xdr:row>34</xdr:row>
      <xdr:rowOff>9525</xdr:rowOff>
    </xdr:from>
    <xdr:to>
      <xdr:col>12</xdr:col>
      <xdr:colOff>1676400</xdr:colOff>
      <xdr:row>38</xdr:row>
      <xdr:rowOff>171842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11591925"/>
          <a:ext cx="1485900" cy="111481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142874</xdr:colOff>
      <xdr:row>24</xdr:row>
      <xdr:rowOff>157162</xdr:rowOff>
    </xdr:from>
    <xdr:ext cx="1533526" cy="1157287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325349" y="11787187"/>
          <a:ext cx="1533526" cy="115728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133349</xdr:colOff>
      <xdr:row>19</xdr:row>
      <xdr:rowOff>202827</xdr:rowOff>
    </xdr:from>
    <xdr:ext cx="1571625" cy="1219757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824" y="10232652"/>
          <a:ext cx="1571625" cy="121975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152400</xdr:colOff>
      <xdr:row>12</xdr:row>
      <xdr:rowOff>95249</xdr:rowOff>
    </xdr:from>
    <xdr:to>
      <xdr:col>12</xdr:col>
      <xdr:colOff>1685924</xdr:colOff>
      <xdr:row>18</xdr:row>
      <xdr:rowOff>133349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3150" y="9896474"/>
          <a:ext cx="1533524" cy="140970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10645</xdr:colOff>
      <xdr:row>30</xdr:row>
      <xdr:rowOff>22412</xdr:rowOff>
    </xdr:from>
    <xdr:to>
      <xdr:col>12</xdr:col>
      <xdr:colOff>1195615</xdr:colOff>
      <xdr:row>31</xdr:row>
      <xdr:rowOff>593911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233" y="11867030"/>
          <a:ext cx="1184970" cy="12438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116150</xdr:colOff>
      <xdr:row>77</xdr:row>
      <xdr:rowOff>47625</xdr:rowOff>
    </xdr:from>
    <xdr:to>
      <xdr:col>16</xdr:col>
      <xdr:colOff>1724024</xdr:colOff>
      <xdr:row>79</xdr:row>
      <xdr:rowOff>170890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4675" y="6143625"/>
          <a:ext cx="1607874" cy="7143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133350</xdr:colOff>
      <xdr:row>74</xdr:row>
      <xdr:rowOff>95251</xdr:rowOff>
    </xdr:from>
    <xdr:to>
      <xdr:col>16</xdr:col>
      <xdr:colOff>1714500</xdr:colOff>
      <xdr:row>76</xdr:row>
      <xdr:rowOff>155323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5" y="5305426"/>
          <a:ext cx="1581150" cy="65062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117301</xdr:colOff>
      <xdr:row>88</xdr:row>
      <xdr:rowOff>11207</xdr:rowOff>
    </xdr:from>
    <xdr:to>
      <xdr:col>16</xdr:col>
      <xdr:colOff>1699855</xdr:colOff>
      <xdr:row>95</xdr:row>
      <xdr:rowOff>112059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08095" y="36844942"/>
          <a:ext cx="1582554" cy="119902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154080</xdr:colOff>
      <xdr:row>178</xdr:row>
      <xdr:rowOff>11206</xdr:rowOff>
    </xdr:from>
    <xdr:to>
      <xdr:col>16</xdr:col>
      <xdr:colOff>1731008</xdr:colOff>
      <xdr:row>183</xdr:row>
      <xdr:rowOff>107017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7139" y="57620647"/>
          <a:ext cx="1576928" cy="11267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125506</xdr:colOff>
      <xdr:row>150</xdr:row>
      <xdr:rowOff>0</xdr:rowOff>
    </xdr:from>
    <xdr:to>
      <xdr:col>16</xdr:col>
      <xdr:colOff>1728676</xdr:colOff>
      <xdr:row>156</xdr:row>
      <xdr:rowOff>160246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3741" y="49283471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16</xdr:col>
      <xdr:colOff>146237</xdr:colOff>
      <xdr:row>223</xdr:row>
      <xdr:rowOff>0</xdr:rowOff>
    </xdr:from>
    <xdr:to>
      <xdr:col>16</xdr:col>
      <xdr:colOff>1755962</xdr:colOff>
      <xdr:row>229</xdr:row>
      <xdr:rowOff>57150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4472" y="53115882"/>
          <a:ext cx="1609725" cy="9984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16</xdr:col>
      <xdr:colOff>95249</xdr:colOff>
      <xdr:row>57</xdr:row>
      <xdr:rowOff>308722</xdr:rowOff>
    </xdr:from>
    <xdr:ext cx="1637120" cy="1343025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3808" y="2527487"/>
          <a:ext cx="1637120" cy="13430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16</xdr:col>
      <xdr:colOff>35660</xdr:colOff>
      <xdr:row>5</xdr:row>
      <xdr:rowOff>100854</xdr:rowOff>
    </xdr:from>
    <xdr:to>
      <xdr:col>16</xdr:col>
      <xdr:colOff>1776738</xdr:colOff>
      <xdr:row>8</xdr:row>
      <xdr:rowOff>156881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6454" y="2319619"/>
          <a:ext cx="1741078" cy="1165410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16</xdr:col>
      <xdr:colOff>24872</xdr:colOff>
      <xdr:row>16</xdr:row>
      <xdr:rowOff>134564</xdr:rowOff>
    </xdr:from>
    <xdr:to>
      <xdr:col>16</xdr:col>
      <xdr:colOff>1799932</xdr:colOff>
      <xdr:row>19</xdr:row>
      <xdr:rowOff>78440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5666" y="6152123"/>
          <a:ext cx="1775060" cy="1389435"/>
        </a:xfrm>
        <a:prstGeom prst="rect">
          <a:avLst/>
        </a:prstGeom>
        <a:effectLst>
          <a:softEdge rad="31750"/>
        </a:effectLst>
      </xdr:spPr>
    </xdr:pic>
    <xdr:clientData/>
  </xdr:twoCellAnchor>
  <xdr:twoCellAnchor editAs="oneCell">
    <xdr:from>
      <xdr:col>16</xdr:col>
      <xdr:colOff>22411</xdr:colOff>
      <xdr:row>8</xdr:row>
      <xdr:rowOff>78442</xdr:rowOff>
    </xdr:from>
    <xdr:to>
      <xdr:col>16</xdr:col>
      <xdr:colOff>1763489</xdr:colOff>
      <xdr:row>11</xdr:row>
      <xdr:rowOff>92232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3205" y="3776383"/>
          <a:ext cx="1741078" cy="1123172"/>
        </a:xfrm>
        <a:prstGeom prst="rect">
          <a:avLst/>
        </a:prstGeom>
        <a:effectLst>
          <a:softEdge rad="31750"/>
        </a:effectLst>
      </xdr:spPr>
    </xdr:pic>
    <xdr:clientData/>
  </xdr:twoCellAnchor>
  <xdr:oneCellAnchor>
    <xdr:from>
      <xdr:col>16</xdr:col>
      <xdr:colOff>29039</xdr:colOff>
      <xdr:row>33</xdr:row>
      <xdr:rowOff>347381</xdr:rowOff>
    </xdr:from>
    <xdr:ext cx="1764268" cy="1400735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9833" y="14556440"/>
          <a:ext cx="1764268" cy="1400735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24459</xdr:colOff>
      <xdr:row>51</xdr:row>
      <xdr:rowOff>403412</xdr:rowOff>
    </xdr:from>
    <xdr:ext cx="1745634" cy="1456764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5253" y="23285824"/>
          <a:ext cx="1745634" cy="1456764"/>
        </a:xfrm>
        <a:prstGeom prst="rect">
          <a:avLst/>
        </a:prstGeom>
        <a:effectLst>
          <a:softEdge rad="31750"/>
        </a:effectLst>
      </xdr:spPr>
    </xdr:pic>
    <xdr:clientData/>
  </xdr:oneCellAnchor>
  <xdr:twoCellAnchor editAs="oneCell">
    <xdr:from>
      <xdr:col>16</xdr:col>
      <xdr:colOff>0</xdr:colOff>
      <xdr:row>21</xdr:row>
      <xdr:rowOff>459441</xdr:rowOff>
    </xdr:from>
    <xdr:to>
      <xdr:col>17</xdr:col>
      <xdr:colOff>26943</xdr:colOff>
      <xdr:row>26</xdr:row>
      <xdr:rowOff>89645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0794" y="8886265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twoCellAnchor>
  <xdr:oneCellAnchor>
    <xdr:from>
      <xdr:col>16</xdr:col>
      <xdr:colOff>0</xdr:colOff>
      <xdr:row>27</xdr:row>
      <xdr:rowOff>459441</xdr:rowOff>
    </xdr:from>
    <xdr:ext cx="1842296" cy="2039469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90794" y="8886265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29039</xdr:colOff>
      <xdr:row>39</xdr:row>
      <xdr:rowOff>347381</xdr:rowOff>
    </xdr:from>
    <xdr:ext cx="1764268" cy="140073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9833" y="14556440"/>
          <a:ext cx="1764268" cy="1400735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11206</xdr:colOff>
      <xdr:row>45</xdr:row>
      <xdr:rowOff>425824</xdr:rowOff>
    </xdr:from>
    <xdr:ext cx="1745634" cy="1725706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20417118"/>
          <a:ext cx="1745634" cy="1725706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103095</xdr:colOff>
      <xdr:row>104</xdr:row>
      <xdr:rowOff>11206</xdr:rowOff>
    </xdr:from>
    <xdr:ext cx="1603170" cy="1359275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1330" y="39926559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16</xdr:col>
      <xdr:colOff>120463</xdr:colOff>
      <xdr:row>203</xdr:row>
      <xdr:rowOff>0</xdr:rowOff>
    </xdr:from>
    <xdr:ext cx="1576928" cy="112675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3522" y="49238647"/>
          <a:ext cx="1576928" cy="112675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16</xdr:col>
      <xdr:colOff>125506</xdr:colOff>
      <xdr:row>210</xdr:row>
      <xdr:rowOff>0</xdr:rowOff>
    </xdr:from>
    <xdr:ext cx="1603170" cy="1359275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8565" y="51031588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15</xdr:col>
      <xdr:colOff>806823</xdr:colOff>
      <xdr:row>161</xdr:row>
      <xdr:rowOff>22411</xdr:rowOff>
    </xdr:from>
    <xdr:ext cx="1842296" cy="203946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7029" y="53777029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0</xdr:colOff>
      <xdr:row>188</xdr:row>
      <xdr:rowOff>156882</xdr:rowOff>
    </xdr:from>
    <xdr:ext cx="1842296" cy="2039469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3059" y="46560441"/>
          <a:ext cx="1842296" cy="2039469"/>
        </a:xfrm>
        <a:prstGeom prst="rect">
          <a:avLst/>
        </a:prstGeom>
        <a:effectLst>
          <a:softEdge rad="31750"/>
        </a:effectLst>
      </xdr:spPr>
    </xdr:pic>
    <xdr:clientData/>
  </xdr:oneCellAnchor>
  <xdr:oneCellAnchor>
    <xdr:from>
      <xdr:col>16</xdr:col>
      <xdr:colOff>134470</xdr:colOff>
      <xdr:row>117</xdr:row>
      <xdr:rowOff>123264</xdr:rowOff>
    </xdr:from>
    <xdr:ext cx="1603170" cy="135927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67529" y="43265911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16</xdr:col>
      <xdr:colOff>123264</xdr:colOff>
      <xdr:row>130</xdr:row>
      <xdr:rowOff>56029</xdr:rowOff>
    </xdr:from>
    <xdr:ext cx="1603170" cy="1359275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56323" y="46291500"/>
          <a:ext cx="1603170" cy="13592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32496</xdr:colOff>
      <xdr:row>0</xdr:row>
      <xdr:rowOff>0</xdr:rowOff>
    </xdr:from>
    <xdr:to>
      <xdr:col>11</xdr:col>
      <xdr:colOff>322729</xdr:colOff>
      <xdr:row>0</xdr:row>
      <xdr:rowOff>674593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6" y="0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6</xdr:col>
      <xdr:colOff>513229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114300</xdr:colOff>
      <xdr:row>5</xdr:row>
      <xdr:rowOff>19051</xdr:rowOff>
    </xdr:from>
    <xdr:to>
      <xdr:col>14</xdr:col>
      <xdr:colOff>1993237</xdr:colOff>
      <xdr:row>13</xdr:row>
      <xdr:rowOff>133351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100" y="2009776"/>
          <a:ext cx="1878937" cy="14097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114299</xdr:colOff>
      <xdr:row>16</xdr:row>
      <xdr:rowOff>85725</xdr:rowOff>
    </xdr:from>
    <xdr:to>
      <xdr:col>14</xdr:col>
      <xdr:colOff>2009774</xdr:colOff>
      <xdr:row>25</xdr:row>
      <xdr:rowOff>50508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1099" y="3857625"/>
          <a:ext cx="1895475" cy="142210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95250</xdr:colOff>
      <xdr:row>28</xdr:row>
      <xdr:rowOff>38100</xdr:rowOff>
    </xdr:from>
    <xdr:to>
      <xdr:col>14</xdr:col>
      <xdr:colOff>1997059</xdr:colOff>
      <xdr:row>37</xdr:row>
      <xdr:rowOff>9525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050" y="5753100"/>
          <a:ext cx="1901809" cy="142875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14</xdr:col>
      <xdr:colOff>142875</xdr:colOff>
      <xdr:row>40</xdr:row>
      <xdr:rowOff>114301</xdr:rowOff>
    </xdr:from>
    <xdr:to>
      <xdr:col>14</xdr:col>
      <xdr:colOff>2000906</xdr:colOff>
      <xdr:row>56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9675" y="7772401"/>
          <a:ext cx="1858031" cy="24765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22972</xdr:rowOff>
    </xdr:from>
    <xdr:to>
      <xdr:col>10</xdr:col>
      <xdr:colOff>51549</xdr:colOff>
      <xdr:row>1</xdr:row>
      <xdr:rowOff>14412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2"/>
          <a:ext cx="9928974" cy="905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167596</xdr:colOff>
      <xdr:row>5</xdr:row>
      <xdr:rowOff>219075</xdr:rowOff>
    </xdr:from>
    <xdr:to>
      <xdr:col>12</xdr:col>
      <xdr:colOff>1721389</xdr:colOff>
      <xdr:row>11</xdr:row>
      <xdr:rowOff>228600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2671" y="4286250"/>
          <a:ext cx="1553793" cy="178117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114301</xdr:colOff>
      <xdr:row>4</xdr:row>
      <xdr:rowOff>118460</xdr:rowOff>
    </xdr:from>
    <xdr:to>
      <xdr:col>12</xdr:col>
      <xdr:colOff>1715051</xdr:colOff>
      <xdr:row>4</xdr:row>
      <xdr:rowOff>1847850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6" y="2252060"/>
          <a:ext cx="1600750" cy="172939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90769</xdr:rowOff>
    </xdr:from>
    <xdr:to>
      <xdr:col>9</xdr:col>
      <xdr:colOff>653304</xdr:colOff>
      <xdr:row>1</xdr:row>
      <xdr:rowOff>19050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69"/>
          <a:ext cx="7673229" cy="518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</xdr:colOff>
      <xdr:row>10</xdr:row>
      <xdr:rowOff>76200</xdr:rowOff>
    </xdr:from>
    <xdr:to>
      <xdr:col>13</xdr:col>
      <xdr:colOff>12529</xdr:colOff>
      <xdr:row>25</xdr:row>
      <xdr:rowOff>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4725" y="20907375"/>
          <a:ext cx="1765129" cy="235267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44</xdr:row>
      <xdr:rowOff>47625</xdr:rowOff>
    </xdr:from>
    <xdr:to>
      <xdr:col>12</xdr:col>
      <xdr:colOff>1733550</xdr:colOff>
      <xdr:row>57</xdr:row>
      <xdr:rowOff>70552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8905875"/>
          <a:ext cx="1724025" cy="21279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9</xdr:col>
      <xdr:colOff>457440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7294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28575</xdr:colOff>
      <xdr:row>4</xdr:row>
      <xdr:rowOff>322746</xdr:rowOff>
    </xdr:from>
    <xdr:to>
      <xdr:col>9</xdr:col>
      <xdr:colOff>1733550</xdr:colOff>
      <xdr:row>4</xdr:row>
      <xdr:rowOff>1486520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2037246"/>
          <a:ext cx="1704975" cy="1163774"/>
        </a:xfrm>
        <a:prstGeom prst="rect">
          <a:avLst/>
        </a:prstGeom>
      </xdr:spPr>
    </xdr:pic>
    <xdr:clientData/>
  </xdr:twoCellAnchor>
  <xdr:twoCellAnchor editAs="oneCell">
    <xdr:from>
      <xdr:col>9</xdr:col>
      <xdr:colOff>209550</xdr:colOff>
      <xdr:row>5</xdr:row>
      <xdr:rowOff>457200</xdr:rowOff>
    </xdr:from>
    <xdr:to>
      <xdr:col>9</xdr:col>
      <xdr:colOff>1581149</xdr:colOff>
      <xdr:row>5</xdr:row>
      <xdr:rowOff>1352550</xdr:rowOff>
    </xdr:to>
    <xdr:pic>
      <xdr:nvPicPr>
        <xdr:cNvPr id="4" name="Рисунок 3" descr="C:\Users\User9\Desktop\sapcsc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4067175"/>
          <a:ext cx="1371599" cy="895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9</xdr:col>
      <xdr:colOff>152640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8</xdr:row>
      <xdr:rowOff>9526</xdr:rowOff>
    </xdr:from>
    <xdr:to>
      <xdr:col>12</xdr:col>
      <xdr:colOff>1753842</xdr:colOff>
      <xdr:row>8</xdr:row>
      <xdr:rowOff>1133475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1724026"/>
          <a:ext cx="1734792" cy="112394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1733550</xdr:colOff>
      <xdr:row>11</xdr:row>
      <xdr:rowOff>17689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2867025"/>
          <a:ext cx="1733550" cy="11334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11</xdr:row>
      <xdr:rowOff>68036</xdr:rowOff>
    </xdr:from>
    <xdr:to>
      <xdr:col>12</xdr:col>
      <xdr:colOff>1743766</xdr:colOff>
      <xdr:row>15</xdr:row>
      <xdr:rowOff>201384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8259536"/>
          <a:ext cx="1715191" cy="1167491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16</xdr:row>
      <xdr:rowOff>0</xdr:rowOff>
    </xdr:from>
    <xdr:to>
      <xdr:col>12</xdr:col>
      <xdr:colOff>1752600</xdr:colOff>
      <xdr:row>16</xdr:row>
      <xdr:rowOff>1127915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0" y="5892010"/>
          <a:ext cx="1733550" cy="1127915"/>
        </a:xfrm>
        <a:prstGeom prst="rect">
          <a:avLst/>
        </a:prstGeom>
      </xdr:spPr>
    </xdr:pic>
    <xdr:clientData/>
  </xdr:twoCellAnchor>
  <xdr:twoCellAnchor editAs="oneCell">
    <xdr:from>
      <xdr:col>12</xdr:col>
      <xdr:colOff>19049</xdr:colOff>
      <xdr:row>16</xdr:row>
      <xdr:rowOff>0</xdr:rowOff>
    </xdr:from>
    <xdr:to>
      <xdr:col>13</xdr:col>
      <xdr:colOff>2800</xdr:colOff>
      <xdr:row>16</xdr:row>
      <xdr:rowOff>1143403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49" y="7038975"/>
          <a:ext cx="1743075" cy="1143403"/>
        </a:xfrm>
        <a:prstGeom prst="rect">
          <a:avLst/>
        </a:prstGeom>
      </xdr:spPr>
    </xdr:pic>
    <xdr:clientData/>
  </xdr:twoCellAnchor>
  <xdr:twoCellAnchor editAs="oneCell">
    <xdr:from>
      <xdr:col>12</xdr:col>
      <xdr:colOff>11770</xdr:colOff>
      <xdr:row>17</xdr:row>
      <xdr:rowOff>28574</xdr:rowOff>
    </xdr:from>
    <xdr:to>
      <xdr:col>13</xdr:col>
      <xdr:colOff>48390</xdr:colOff>
      <xdr:row>18</xdr:row>
      <xdr:rowOff>47625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6970" y="10115549"/>
          <a:ext cx="1798746" cy="117157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21</xdr:row>
      <xdr:rowOff>133350</xdr:rowOff>
    </xdr:from>
    <xdr:to>
      <xdr:col>12</xdr:col>
      <xdr:colOff>1751995</xdr:colOff>
      <xdr:row>29</xdr:row>
      <xdr:rowOff>47625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8300" y="11953875"/>
          <a:ext cx="1713895" cy="12858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41</xdr:row>
      <xdr:rowOff>142875</xdr:rowOff>
    </xdr:from>
    <xdr:to>
      <xdr:col>13</xdr:col>
      <xdr:colOff>2552</xdr:colOff>
      <xdr:row>49</xdr:row>
      <xdr:rowOff>95250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16935450"/>
          <a:ext cx="1764678" cy="1323975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31</xdr:row>
      <xdr:rowOff>0</xdr:rowOff>
    </xdr:from>
    <xdr:to>
      <xdr:col>12</xdr:col>
      <xdr:colOff>1752600</xdr:colOff>
      <xdr:row>39</xdr:row>
      <xdr:rowOff>3118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15059025"/>
          <a:ext cx="1724025" cy="12934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66676</xdr:rowOff>
    </xdr:from>
    <xdr:to>
      <xdr:col>12</xdr:col>
      <xdr:colOff>1752600</xdr:colOff>
      <xdr:row>18</xdr:row>
      <xdr:rowOff>1131470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1306176"/>
          <a:ext cx="1752600" cy="1064794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6</xdr:row>
      <xdr:rowOff>16178</xdr:rowOff>
    </xdr:from>
    <xdr:to>
      <xdr:col>12</xdr:col>
      <xdr:colOff>1752600</xdr:colOff>
      <xdr:row>6</xdr:row>
      <xdr:rowOff>1138142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3626153"/>
          <a:ext cx="1704975" cy="1121964"/>
        </a:xfrm>
        <a:prstGeom prst="rect">
          <a:avLst/>
        </a:prstGeom>
      </xdr:spPr>
    </xdr:pic>
    <xdr:clientData/>
  </xdr:twoCellAnchor>
  <xdr:twoCellAnchor editAs="oneCell">
    <xdr:from>
      <xdr:col>12</xdr:col>
      <xdr:colOff>29750</xdr:colOff>
      <xdr:row>7</xdr:row>
      <xdr:rowOff>9526</xdr:rowOff>
    </xdr:from>
    <xdr:to>
      <xdr:col>12</xdr:col>
      <xdr:colOff>1733549</xdr:colOff>
      <xdr:row>7</xdr:row>
      <xdr:rowOff>1114426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4950" y="4772026"/>
          <a:ext cx="1703799" cy="1104900"/>
        </a:xfrm>
        <a:prstGeom prst="rect">
          <a:avLst/>
        </a:prstGeom>
      </xdr:spPr>
    </xdr:pic>
    <xdr:clientData/>
  </xdr:twoCellAnchor>
  <xdr:oneCellAnchor>
    <xdr:from>
      <xdr:col>12</xdr:col>
      <xdr:colOff>19050</xdr:colOff>
      <xdr:row>9</xdr:row>
      <xdr:rowOff>1</xdr:rowOff>
    </xdr:from>
    <xdr:ext cx="1733550" cy="1020536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075715"/>
          <a:ext cx="1733550" cy="1020536"/>
        </a:xfrm>
        <a:prstGeom prst="rect">
          <a:avLst/>
        </a:prstGeom>
      </xdr:spPr>
    </xdr:pic>
    <xdr:clientData/>
  </xdr:oneCellAnchor>
  <xdr:twoCellAnchor editAs="oneCell">
    <xdr:from>
      <xdr:col>12</xdr:col>
      <xdr:colOff>19049</xdr:colOff>
      <xdr:row>15</xdr:row>
      <xdr:rowOff>244929</xdr:rowOff>
    </xdr:from>
    <xdr:to>
      <xdr:col>13</xdr:col>
      <xdr:colOff>2800</xdr:colOff>
      <xdr:row>16</xdr:row>
      <xdr:rowOff>1129797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49" y="9470572"/>
          <a:ext cx="1752680" cy="1143403"/>
        </a:xfrm>
        <a:prstGeom prst="rect">
          <a:avLst/>
        </a:prstGeom>
      </xdr:spPr>
    </xdr:pic>
    <xdr:clientData/>
  </xdr:twoCellAnchor>
  <xdr:twoCellAnchor editAs="oneCell">
    <xdr:from>
      <xdr:col>12</xdr:col>
      <xdr:colOff>189139</xdr:colOff>
      <xdr:row>4</xdr:row>
      <xdr:rowOff>247650</xdr:rowOff>
    </xdr:from>
    <xdr:to>
      <xdr:col>12</xdr:col>
      <xdr:colOff>1543050</xdr:colOff>
      <xdr:row>4</xdr:row>
      <xdr:rowOff>1727262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3914" y="1962150"/>
          <a:ext cx="1353911" cy="14796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104775</xdr:colOff>
      <xdr:row>5</xdr:row>
      <xdr:rowOff>276225</xdr:rowOff>
    </xdr:from>
    <xdr:to>
      <xdr:col>12</xdr:col>
      <xdr:colOff>1676400</xdr:colOff>
      <xdr:row>5</xdr:row>
      <xdr:rowOff>1543050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9550" y="3886200"/>
          <a:ext cx="1571625" cy="126682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4</xdr:col>
      <xdr:colOff>239246</xdr:colOff>
      <xdr:row>0</xdr:row>
      <xdr:rowOff>493060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5916706" cy="493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38100</xdr:colOff>
      <xdr:row>6</xdr:row>
      <xdr:rowOff>38100</xdr:rowOff>
    </xdr:from>
    <xdr:to>
      <xdr:col>9</xdr:col>
      <xdr:colOff>1685925</xdr:colOff>
      <xdr:row>9</xdr:row>
      <xdr:rowOff>247650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2257425"/>
          <a:ext cx="1647825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38451</xdr:colOff>
      <xdr:row>14</xdr:row>
      <xdr:rowOff>33619</xdr:rowOff>
    </xdr:from>
    <xdr:to>
      <xdr:col>9</xdr:col>
      <xdr:colOff>1672035</xdr:colOff>
      <xdr:row>22</xdr:row>
      <xdr:rowOff>145677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2363" y="3339354"/>
          <a:ext cx="1633584" cy="145676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29</xdr:row>
      <xdr:rowOff>38100</xdr:rowOff>
    </xdr:from>
    <xdr:to>
      <xdr:col>9</xdr:col>
      <xdr:colOff>1676400</xdr:colOff>
      <xdr:row>32</xdr:row>
      <xdr:rowOff>228600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6343650"/>
          <a:ext cx="1647825" cy="10191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28572</xdr:colOff>
      <xdr:row>33</xdr:row>
      <xdr:rowOff>25087</xdr:rowOff>
    </xdr:from>
    <xdr:to>
      <xdr:col>9</xdr:col>
      <xdr:colOff>1695449</xdr:colOff>
      <xdr:row>36</xdr:row>
      <xdr:rowOff>228599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2" y="7435537"/>
          <a:ext cx="1666877" cy="975037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37</xdr:row>
      <xdr:rowOff>28575</xdr:rowOff>
    </xdr:from>
    <xdr:to>
      <xdr:col>9</xdr:col>
      <xdr:colOff>1685924</xdr:colOff>
      <xdr:row>40</xdr:row>
      <xdr:rowOff>208293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8467725"/>
          <a:ext cx="1657349" cy="865518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45</xdr:row>
      <xdr:rowOff>0</xdr:rowOff>
    </xdr:from>
    <xdr:to>
      <xdr:col>9</xdr:col>
      <xdr:colOff>1676400</xdr:colOff>
      <xdr:row>48</xdr:row>
      <xdr:rowOff>209663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9867900"/>
          <a:ext cx="1638300" cy="95261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41</xdr:row>
      <xdr:rowOff>25490</xdr:rowOff>
    </xdr:from>
    <xdr:to>
      <xdr:col>9</xdr:col>
      <xdr:colOff>1685925</xdr:colOff>
      <xdr:row>44</xdr:row>
      <xdr:rowOff>208713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8902790"/>
          <a:ext cx="1657350" cy="926173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57</xdr:row>
      <xdr:rowOff>51092</xdr:rowOff>
    </xdr:from>
    <xdr:to>
      <xdr:col>9</xdr:col>
      <xdr:colOff>1692072</xdr:colOff>
      <xdr:row>64</xdr:row>
      <xdr:rowOff>66675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725" y="10023767"/>
          <a:ext cx="1673022" cy="1215733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65</xdr:row>
      <xdr:rowOff>25400</xdr:rowOff>
    </xdr:from>
    <xdr:to>
      <xdr:col>9</xdr:col>
      <xdr:colOff>1676400</xdr:colOff>
      <xdr:row>68</xdr:row>
      <xdr:rowOff>200024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11369675"/>
          <a:ext cx="1638300" cy="831849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69</xdr:row>
      <xdr:rowOff>60830</xdr:rowOff>
    </xdr:from>
    <xdr:to>
      <xdr:col>9</xdr:col>
      <xdr:colOff>1685925</xdr:colOff>
      <xdr:row>72</xdr:row>
      <xdr:rowOff>209551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6350" y="12281405"/>
          <a:ext cx="1619250" cy="805946"/>
        </a:xfrm>
        <a:prstGeom prst="rect">
          <a:avLst/>
        </a:prstGeom>
      </xdr:spPr>
    </xdr:pic>
    <xdr:clientData/>
  </xdr:twoCellAnchor>
  <xdr:twoCellAnchor editAs="oneCell">
    <xdr:from>
      <xdr:col>9</xdr:col>
      <xdr:colOff>72854</xdr:colOff>
      <xdr:row>75</xdr:row>
      <xdr:rowOff>133350</xdr:rowOff>
    </xdr:from>
    <xdr:to>
      <xdr:col>9</xdr:col>
      <xdr:colOff>1701964</xdr:colOff>
      <xdr:row>81</xdr:row>
      <xdr:rowOff>76200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0154" y="18087975"/>
          <a:ext cx="1629110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90</xdr:row>
      <xdr:rowOff>38101</xdr:rowOff>
    </xdr:from>
    <xdr:to>
      <xdr:col>9</xdr:col>
      <xdr:colOff>1571625</xdr:colOff>
      <xdr:row>92</xdr:row>
      <xdr:rowOff>266701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300" y="17183101"/>
          <a:ext cx="1428750" cy="781050"/>
        </a:xfrm>
        <a:prstGeom prst="rect">
          <a:avLst/>
        </a:prstGeom>
      </xdr:spPr>
    </xdr:pic>
    <xdr:clientData/>
  </xdr:twoCellAnchor>
  <xdr:oneCellAnchor>
    <xdr:from>
      <xdr:col>9</xdr:col>
      <xdr:colOff>152400</xdr:colOff>
      <xdr:row>96</xdr:row>
      <xdr:rowOff>49589</xdr:rowOff>
    </xdr:from>
    <xdr:ext cx="1438275" cy="979111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2950" y="18442364"/>
          <a:ext cx="1438275" cy="97911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9</xdr:col>
      <xdr:colOff>177334</xdr:colOff>
      <xdr:row>93</xdr:row>
      <xdr:rowOff>174531</xdr:rowOff>
    </xdr:from>
    <xdr:ext cx="1403816" cy="997044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7884" y="17109981"/>
          <a:ext cx="1403816" cy="99704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9</xdr:col>
      <xdr:colOff>114311</xdr:colOff>
      <xdr:row>84</xdr:row>
      <xdr:rowOff>152402</xdr:rowOff>
    </xdr:from>
    <xdr:to>
      <xdr:col>9</xdr:col>
      <xdr:colOff>1571894</xdr:colOff>
      <xdr:row>86</xdr:row>
      <xdr:rowOff>257179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315589" y="19326099"/>
          <a:ext cx="809627" cy="145758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19050</xdr:colOff>
      <xdr:row>53</xdr:row>
      <xdr:rowOff>9526</xdr:rowOff>
    </xdr:from>
    <xdr:to>
      <xdr:col>9</xdr:col>
      <xdr:colOff>1685925</xdr:colOff>
      <xdr:row>56</xdr:row>
      <xdr:rowOff>238126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10868026"/>
          <a:ext cx="1666875" cy="97155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28574</xdr:colOff>
      <xdr:row>4</xdr:row>
      <xdr:rowOff>28575</xdr:rowOff>
    </xdr:from>
    <xdr:to>
      <xdr:col>9</xdr:col>
      <xdr:colOff>1676399</xdr:colOff>
      <xdr:row>6</xdr:row>
      <xdr:rowOff>6076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4" y="1657350"/>
          <a:ext cx="1647825" cy="1158601"/>
        </a:xfrm>
        <a:prstGeom prst="rect">
          <a:avLst/>
        </a:prstGeom>
      </xdr:spPr>
    </xdr:pic>
    <xdr:clientData/>
  </xdr:twoCellAnchor>
  <xdr:twoCellAnchor editAs="oneCell">
    <xdr:from>
      <xdr:col>9</xdr:col>
      <xdr:colOff>30845</xdr:colOff>
      <xdr:row>49</xdr:row>
      <xdr:rowOff>19051</xdr:rowOff>
    </xdr:from>
    <xdr:to>
      <xdr:col>9</xdr:col>
      <xdr:colOff>1685924</xdr:colOff>
      <xdr:row>52</xdr:row>
      <xdr:rowOff>246520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2895" y="11944351"/>
          <a:ext cx="1655079" cy="10561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133350</xdr:colOff>
      <xdr:row>22</xdr:row>
      <xdr:rowOff>4762</xdr:rowOff>
    </xdr:from>
    <xdr:ext cx="1838325" cy="116849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4262437"/>
          <a:ext cx="1838325" cy="116849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160683</xdr:colOff>
      <xdr:row>38</xdr:row>
      <xdr:rowOff>58706</xdr:rowOff>
    </xdr:from>
    <xdr:ext cx="1809750" cy="1211092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0444" y="7819510"/>
          <a:ext cx="1809750" cy="121109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130813</xdr:colOff>
      <xdr:row>8</xdr:row>
      <xdr:rowOff>34786</xdr:rowOff>
    </xdr:from>
    <xdr:ext cx="1873577" cy="1141567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0574" y="2817743"/>
          <a:ext cx="1873577" cy="1141567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132317</xdr:colOff>
      <xdr:row>58</xdr:row>
      <xdr:rowOff>2069</xdr:rowOff>
    </xdr:from>
    <xdr:ext cx="1808347" cy="151872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2078" y="10951678"/>
          <a:ext cx="1808347" cy="1518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0</xdr:col>
      <xdr:colOff>31377</xdr:colOff>
      <xdr:row>0</xdr:row>
      <xdr:rowOff>11207</xdr:rowOff>
    </xdr:from>
    <xdr:to>
      <xdr:col>9</xdr:col>
      <xdr:colOff>661744</xdr:colOff>
      <xdr:row>1</xdr:row>
      <xdr:rowOff>46185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7" y="11207"/>
          <a:ext cx="6727610" cy="76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2" name="Picture 1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5" name="Text Box 4">
          <a:hlinkClick xmlns:r="http://schemas.openxmlformats.org/officeDocument/2006/relationships" r:id="rId2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11" name="Picture 13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12" name="Text Box 14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13" name="Line 15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14" name="Text Box 16">
          <a:hlinkClick xmlns:r="http://schemas.openxmlformats.org/officeDocument/2006/relationships" r:id="rId2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>
    <xdr:from>
      <xdr:col>1</xdr:col>
      <xdr:colOff>161925</xdr:colOff>
      <xdr:row>0</xdr:row>
      <xdr:rowOff>0</xdr:rowOff>
    </xdr:from>
    <xdr:to>
      <xdr:col>1</xdr:col>
      <xdr:colOff>1438275</xdr:colOff>
      <xdr:row>0</xdr:row>
      <xdr:rowOff>0</xdr:rowOff>
    </xdr:to>
    <xdr:pic>
      <xdr:nvPicPr>
        <xdr:cNvPr id="19" name="Picture 24" descr="лого северная аврора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1276350" cy="0"/>
        </a:xfrm>
        <a:prstGeom prst="rect">
          <a:avLst/>
        </a:prstGeom>
        <a:solidFill>
          <a:srgbClr val="0000C8"/>
        </a:solidFill>
        <a:ln w="9525">
          <a:solidFill>
            <a:srgbClr val="0000C8"/>
          </a:solidFill>
          <a:miter lim="800000"/>
          <a:headEnd/>
          <a:tailEnd/>
        </a:ln>
      </xdr:spPr>
    </xdr:pic>
    <xdr:clientData/>
  </xdr:twoCellAnchor>
  <xdr:twoCellAnchor>
    <xdr:from>
      <xdr:col>6</xdr:col>
      <xdr:colOff>371475</xdr:colOff>
      <xdr:row>0</xdr:row>
      <xdr:rowOff>0</xdr:rowOff>
    </xdr:from>
    <xdr:to>
      <xdr:col>10</xdr:col>
      <xdr:colOff>381000</xdr:colOff>
      <xdr:row>0</xdr:row>
      <xdr:rowOff>0</xdr:rowOff>
    </xdr:to>
    <xdr:sp macro="" textlink="">
      <xdr:nvSpPr>
        <xdr:cNvPr id="20" name="Text Box 25"/>
        <xdr:cNvSpPr txBox="1">
          <a:spLocks noChangeArrowheads="1"/>
        </xdr:cNvSpPr>
      </xdr:nvSpPr>
      <xdr:spPr bwMode="auto">
        <a:xfrm>
          <a:off x="8715375" y="0"/>
          <a:ext cx="2209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195043, Россия, Санкт-Петербург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Рябовское шоссе, 120, промбаза «Ржевка»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Тел./факс: +7 (812) 313 11 42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e-mail: info@north-aurora.ru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 Narrow"/>
            </a:rPr>
            <a:t>www.north-aurora.ru</a:t>
          </a:r>
        </a:p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 Narrow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13</xdr:col>
      <xdr:colOff>0</xdr:colOff>
      <xdr:row>0</xdr:row>
      <xdr:rowOff>0</xdr:rowOff>
    </xdr:to>
    <xdr:sp macro="" textlink="">
      <xdr:nvSpPr>
        <xdr:cNvPr id="21" name="Line 26"/>
        <xdr:cNvSpPr>
          <a:spLocks noChangeShapeType="1"/>
        </xdr:cNvSpPr>
      </xdr:nvSpPr>
      <xdr:spPr bwMode="auto">
        <a:xfrm>
          <a:off x="38100" y="0"/>
          <a:ext cx="12334875" cy="0"/>
        </a:xfrm>
        <a:prstGeom prst="line">
          <a:avLst/>
        </a:prstGeom>
        <a:noFill/>
        <a:ln w="25400">
          <a:solidFill>
            <a:srgbClr val="00008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66675</xdr:colOff>
      <xdr:row>0</xdr:row>
      <xdr:rowOff>0</xdr:rowOff>
    </xdr:from>
    <xdr:to>
      <xdr:col>12</xdr:col>
      <xdr:colOff>476250</xdr:colOff>
      <xdr:row>0</xdr:row>
      <xdr:rowOff>0</xdr:rowOff>
    </xdr:to>
    <xdr:sp macro="" textlink="">
      <xdr:nvSpPr>
        <xdr:cNvPr id="22" name="Text Box 27">
          <a:hlinkClick xmlns:r="http://schemas.openxmlformats.org/officeDocument/2006/relationships" r:id="rId2"/>
        </xdr:cNvPr>
        <xdr:cNvSpPr txBox="1">
          <a:spLocks noChangeArrowheads="1"/>
        </xdr:cNvSpPr>
      </xdr:nvSpPr>
      <xdr:spPr bwMode="auto">
        <a:xfrm>
          <a:off x="10610850" y="0"/>
          <a:ext cx="1628775" cy="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22860" anchor="ctr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FF0000"/>
              </a:solidFill>
              <a:latin typeface="Arial Cyr"/>
              <a:cs typeface="Arial Cyr"/>
            </a:rPr>
            <a:t>НА ГЛАВНУЮ СТРАНИЦУ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448236</xdr:colOff>
      <xdr:row>5</xdr:row>
      <xdr:rowOff>100853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5765" cy="91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104775</xdr:colOff>
      <xdr:row>13</xdr:row>
      <xdr:rowOff>82940</xdr:rowOff>
    </xdr:from>
    <xdr:ext cx="1885950" cy="1336285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75" y="7131440"/>
          <a:ext cx="1885950" cy="133628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107575</xdr:colOff>
      <xdr:row>10</xdr:row>
      <xdr:rowOff>0</xdr:rowOff>
    </xdr:from>
    <xdr:ext cx="1883149" cy="1060418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3175" y="1262903"/>
          <a:ext cx="1883149" cy="106041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107575</xdr:colOff>
      <xdr:row>10</xdr:row>
      <xdr:rowOff>112057</xdr:rowOff>
    </xdr:from>
    <xdr:ext cx="1873625" cy="1093051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3175" y="1445557"/>
          <a:ext cx="1873625" cy="109305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100013</xdr:colOff>
      <xdr:row>6</xdr:row>
      <xdr:rowOff>89646</xdr:rowOff>
    </xdr:from>
    <xdr:ext cx="1900237" cy="1058885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5613" y="1042146"/>
          <a:ext cx="1900237" cy="105888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98653</xdr:colOff>
      <xdr:row>5</xdr:row>
      <xdr:rowOff>102054</xdr:rowOff>
    </xdr:from>
    <xdr:ext cx="1901597" cy="109634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253" y="864054"/>
          <a:ext cx="1901597" cy="1096345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</xdr:col>
      <xdr:colOff>24654</xdr:colOff>
      <xdr:row>0</xdr:row>
      <xdr:rowOff>22973</xdr:rowOff>
    </xdr:from>
    <xdr:ext cx="5518896" cy="605677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54" y="22973"/>
          <a:ext cx="5518896" cy="605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165286</xdr:colOff>
      <xdr:row>11</xdr:row>
      <xdr:rowOff>106455</xdr:rowOff>
    </xdr:from>
    <xdr:ext cx="1847851" cy="191060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6668" y="7087720"/>
          <a:ext cx="1847851" cy="191060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142875</xdr:colOff>
      <xdr:row>12</xdr:row>
      <xdr:rowOff>114300</xdr:rowOff>
    </xdr:from>
    <xdr:ext cx="1847850" cy="198120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2019300"/>
          <a:ext cx="1847850" cy="198120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150720</xdr:colOff>
      <xdr:row>15</xdr:row>
      <xdr:rowOff>74520</xdr:rowOff>
    </xdr:from>
    <xdr:ext cx="1790700" cy="968514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014" y="17040226"/>
          <a:ext cx="1790700" cy="96851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100852</xdr:colOff>
      <xdr:row>8</xdr:row>
      <xdr:rowOff>101532</xdr:rowOff>
    </xdr:from>
    <xdr:to>
      <xdr:col>12</xdr:col>
      <xdr:colOff>2039471</xdr:colOff>
      <xdr:row>8</xdr:row>
      <xdr:rowOff>1216954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9" y="4449414"/>
          <a:ext cx="1938619" cy="111542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123266</xdr:colOff>
      <xdr:row>9</xdr:row>
      <xdr:rowOff>100851</xdr:rowOff>
    </xdr:from>
    <xdr:to>
      <xdr:col>12</xdr:col>
      <xdr:colOff>2021732</xdr:colOff>
      <xdr:row>9</xdr:row>
      <xdr:rowOff>1299882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6913" y="5759822"/>
          <a:ext cx="1898466" cy="119903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oneCellAnchor>
    <xdr:from>
      <xdr:col>12</xdr:col>
      <xdr:colOff>109039</xdr:colOff>
      <xdr:row>7</xdr:row>
      <xdr:rowOff>56031</xdr:rowOff>
    </xdr:from>
    <xdr:ext cx="1874401" cy="1411942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8774" y="15262413"/>
          <a:ext cx="1874401" cy="141194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oneCellAnchor>
    <xdr:from>
      <xdr:col>12</xdr:col>
      <xdr:colOff>107575</xdr:colOff>
      <xdr:row>4</xdr:row>
      <xdr:rowOff>119903</xdr:rowOff>
    </xdr:from>
    <xdr:ext cx="1883149" cy="1060418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5869" y="8938932"/>
          <a:ext cx="1883149" cy="106041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oneCellAnchor>
  <xdr:twoCellAnchor editAs="oneCell">
    <xdr:from>
      <xdr:col>12</xdr:col>
      <xdr:colOff>186058</xdr:colOff>
      <xdr:row>14</xdr:row>
      <xdr:rowOff>109933</xdr:rowOff>
    </xdr:from>
    <xdr:to>
      <xdr:col>12</xdr:col>
      <xdr:colOff>2017058</xdr:colOff>
      <xdr:row>14</xdr:row>
      <xdr:rowOff>1445559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382" y="17075639"/>
          <a:ext cx="1831000" cy="1335626"/>
        </a:xfrm>
        <a:prstGeom prst="rect">
          <a:avLst/>
        </a:prstGeom>
      </xdr:spPr>
    </xdr:pic>
    <xdr:clientData/>
  </xdr:twoCellAnchor>
  <xdr:twoCellAnchor editAs="oneCell">
    <xdr:from>
      <xdr:col>12</xdr:col>
      <xdr:colOff>44825</xdr:colOff>
      <xdr:row>16</xdr:row>
      <xdr:rowOff>67235</xdr:rowOff>
    </xdr:from>
    <xdr:to>
      <xdr:col>12</xdr:col>
      <xdr:colOff>2056723</xdr:colOff>
      <xdr:row>22</xdr:row>
      <xdr:rowOff>168087</xdr:rowOff>
    </xdr:to>
    <xdr:pic>
      <xdr:nvPicPr>
        <xdr:cNvPr id="26" name="Изображение 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01619" y="19666323"/>
          <a:ext cx="2011898" cy="15800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1047751</xdr:colOff>
      <xdr:row>0</xdr:row>
      <xdr:rowOff>0</xdr:rowOff>
    </xdr:from>
    <xdr:to>
      <xdr:col>8</xdr:col>
      <xdr:colOff>152400</xdr:colOff>
      <xdr:row>0</xdr:row>
      <xdr:rowOff>539140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1" y="0"/>
          <a:ext cx="5905499" cy="53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304800</xdr:colOff>
      <xdr:row>188</xdr:row>
      <xdr:rowOff>71727</xdr:rowOff>
    </xdr:from>
    <xdr:to>
      <xdr:col>12</xdr:col>
      <xdr:colOff>2038350</xdr:colOff>
      <xdr:row>191</xdr:row>
      <xdr:rowOff>329905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31904277"/>
          <a:ext cx="1733550" cy="1544053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238125</xdr:colOff>
      <xdr:row>173</xdr:row>
      <xdr:rowOff>104775</xdr:rowOff>
    </xdr:from>
    <xdr:to>
      <xdr:col>12</xdr:col>
      <xdr:colOff>2009775</xdr:colOff>
      <xdr:row>183</xdr:row>
      <xdr:rowOff>30657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220325" y="31442025"/>
          <a:ext cx="1771650" cy="154513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9525</xdr:colOff>
      <xdr:row>4</xdr:row>
      <xdr:rowOff>0</xdr:rowOff>
    </xdr:from>
    <xdr:to>
      <xdr:col>12</xdr:col>
      <xdr:colOff>2190750</xdr:colOff>
      <xdr:row>6</xdr:row>
      <xdr:rowOff>180975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4950" y="1914525"/>
          <a:ext cx="2181225" cy="962025"/>
        </a:xfrm>
        <a:prstGeom prst="rect">
          <a:avLst/>
        </a:prstGeom>
      </xdr:spPr>
    </xdr:pic>
    <xdr:clientData/>
  </xdr:twoCellAnchor>
  <xdr:twoCellAnchor editAs="oneCell">
    <xdr:from>
      <xdr:col>12</xdr:col>
      <xdr:colOff>67324</xdr:colOff>
      <xdr:row>7</xdr:row>
      <xdr:rowOff>0</xdr:rowOff>
    </xdr:from>
    <xdr:to>
      <xdr:col>12</xdr:col>
      <xdr:colOff>2184775</xdr:colOff>
      <xdr:row>9</xdr:row>
      <xdr:rowOff>333375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2749" y="2895599"/>
          <a:ext cx="2117451" cy="1114425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29</xdr:row>
      <xdr:rowOff>95250</xdr:rowOff>
    </xdr:from>
    <xdr:to>
      <xdr:col>12</xdr:col>
      <xdr:colOff>2085975</xdr:colOff>
      <xdr:row>38</xdr:row>
      <xdr:rowOff>70740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325" y="5715000"/>
          <a:ext cx="1981200" cy="1432815"/>
        </a:xfrm>
        <a:prstGeom prst="rect">
          <a:avLst/>
        </a:prstGeom>
      </xdr:spPr>
    </xdr:pic>
    <xdr:clientData/>
  </xdr:twoCellAnchor>
  <xdr:twoCellAnchor editAs="oneCell">
    <xdr:from>
      <xdr:col>12</xdr:col>
      <xdr:colOff>80801</xdr:colOff>
      <xdr:row>39</xdr:row>
      <xdr:rowOff>66674</xdr:rowOff>
    </xdr:from>
    <xdr:to>
      <xdr:col>12</xdr:col>
      <xdr:colOff>2131118</xdr:colOff>
      <xdr:row>47</xdr:row>
      <xdr:rowOff>66675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6351" y="7305674"/>
          <a:ext cx="2050317" cy="1295401"/>
        </a:xfrm>
        <a:prstGeom prst="rect">
          <a:avLst/>
        </a:prstGeom>
      </xdr:spPr>
    </xdr:pic>
    <xdr:clientData/>
  </xdr:twoCellAnchor>
  <xdr:twoCellAnchor editAs="oneCell">
    <xdr:from>
      <xdr:col>12</xdr:col>
      <xdr:colOff>45514</xdr:colOff>
      <xdr:row>50</xdr:row>
      <xdr:rowOff>95249</xdr:rowOff>
    </xdr:from>
    <xdr:to>
      <xdr:col>12</xdr:col>
      <xdr:colOff>2162966</xdr:colOff>
      <xdr:row>58</xdr:row>
      <xdr:rowOff>95250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1064" y="9439274"/>
          <a:ext cx="2117452" cy="1295401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60</xdr:row>
      <xdr:rowOff>57150</xdr:rowOff>
    </xdr:from>
    <xdr:to>
      <xdr:col>12</xdr:col>
      <xdr:colOff>2145565</xdr:colOff>
      <xdr:row>68</xdr:row>
      <xdr:rowOff>57149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0801" y="11020425"/>
          <a:ext cx="2050314" cy="1295399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71</xdr:row>
      <xdr:rowOff>142875</xdr:rowOff>
    </xdr:from>
    <xdr:to>
      <xdr:col>12</xdr:col>
      <xdr:colOff>2038350</xdr:colOff>
      <xdr:row>78</xdr:row>
      <xdr:rowOff>151520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0" y="13211175"/>
          <a:ext cx="1866900" cy="114212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80</xdr:row>
      <xdr:rowOff>9525</xdr:rowOff>
    </xdr:from>
    <xdr:to>
      <xdr:col>12</xdr:col>
      <xdr:colOff>2122543</xdr:colOff>
      <xdr:row>88</xdr:row>
      <xdr:rowOff>104775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2701" y="14535150"/>
          <a:ext cx="2065392" cy="1390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92</xdr:row>
      <xdr:rowOff>40521</xdr:rowOff>
    </xdr:from>
    <xdr:to>
      <xdr:col>12</xdr:col>
      <xdr:colOff>2143125</xdr:colOff>
      <xdr:row>99</xdr:row>
      <xdr:rowOff>148227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50" y="16604496"/>
          <a:ext cx="2028825" cy="1241181"/>
        </a:xfrm>
        <a:prstGeom prst="rect">
          <a:avLst/>
        </a:prstGeom>
      </xdr:spPr>
    </xdr:pic>
    <xdr:clientData/>
  </xdr:twoCellAnchor>
  <xdr:twoCellAnchor editAs="oneCell">
    <xdr:from>
      <xdr:col>12</xdr:col>
      <xdr:colOff>49137</xdr:colOff>
      <xdr:row>101</xdr:row>
      <xdr:rowOff>76199</xdr:rowOff>
    </xdr:from>
    <xdr:to>
      <xdr:col>12</xdr:col>
      <xdr:colOff>2174832</xdr:colOff>
      <xdr:row>109</xdr:row>
      <xdr:rowOff>123824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4687" y="18097499"/>
          <a:ext cx="2125695" cy="13430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113</xdr:row>
      <xdr:rowOff>74133</xdr:rowOff>
    </xdr:from>
    <xdr:to>
      <xdr:col>12</xdr:col>
      <xdr:colOff>2162176</xdr:colOff>
      <xdr:row>118</xdr:row>
      <xdr:rowOff>112028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0" y="20152833"/>
          <a:ext cx="2085976" cy="127614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47624</xdr:colOff>
      <xdr:row>121</xdr:row>
      <xdr:rowOff>124303</xdr:rowOff>
    </xdr:from>
    <xdr:to>
      <xdr:col>12</xdr:col>
      <xdr:colOff>2171699</xdr:colOff>
      <xdr:row>126</xdr:row>
      <xdr:rowOff>228054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3174" y="21441253"/>
          <a:ext cx="2124075" cy="134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70759</xdr:colOff>
      <xdr:row>143</xdr:row>
      <xdr:rowOff>28575</xdr:rowOff>
    </xdr:from>
    <xdr:to>
      <xdr:col>12</xdr:col>
      <xdr:colOff>2206540</xdr:colOff>
      <xdr:row>148</xdr:row>
      <xdr:rowOff>104775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6309" y="26174700"/>
          <a:ext cx="2135781" cy="1314450"/>
        </a:xfrm>
        <a:prstGeom prst="rect">
          <a:avLst/>
        </a:prstGeom>
      </xdr:spPr>
    </xdr:pic>
    <xdr:clientData/>
  </xdr:twoCellAnchor>
  <xdr:twoCellAnchor editAs="oneCell">
    <xdr:from>
      <xdr:col>12</xdr:col>
      <xdr:colOff>99380</xdr:colOff>
      <xdr:row>128</xdr:row>
      <xdr:rowOff>95250</xdr:rowOff>
    </xdr:from>
    <xdr:to>
      <xdr:col>12</xdr:col>
      <xdr:colOff>2138985</xdr:colOff>
      <xdr:row>133</xdr:row>
      <xdr:rowOff>57151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14930" y="23155275"/>
          <a:ext cx="2039605" cy="1247776"/>
        </a:xfrm>
        <a:prstGeom prst="rect">
          <a:avLst/>
        </a:prstGeom>
      </xdr:spPr>
    </xdr:pic>
    <xdr:clientData/>
  </xdr:twoCellAnchor>
  <xdr:twoCellAnchor editAs="oneCell">
    <xdr:from>
      <xdr:col>12</xdr:col>
      <xdr:colOff>106482</xdr:colOff>
      <xdr:row>136</xdr:row>
      <xdr:rowOff>142875</xdr:rowOff>
    </xdr:from>
    <xdr:to>
      <xdr:col>12</xdr:col>
      <xdr:colOff>2143125</xdr:colOff>
      <xdr:row>141</xdr:row>
      <xdr:rowOff>143762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2032" y="24488775"/>
          <a:ext cx="2036643" cy="1286762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85724</xdr:colOff>
      <xdr:row>151</xdr:row>
      <xdr:rowOff>183607</xdr:rowOff>
    </xdr:from>
    <xdr:to>
      <xdr:col>12</xdr:col>
      <xdr:colOff>2181225</xdr:colOff>
      <xdr:row>156</xdr:row>
      <xdr:rowOff>221161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4" y="27567982"/>
          <a:ext cx="2095501" cy="1275804"/>
        </a:xfrm>
        <a:prstGeom prst="rect">
          <a:avLst/>
        </a:prstGeom>
      </xdr:spPr>
    </xdr:pic>
    <xdr:clientData/>
  </xdr:twoCellAnchor>
  <xdr:twoCellAnchor editAs="oneCell">
    <xdr:from>
      <xdr:col>12</xdr:col>
      <xdr:colOff>76199</xdr:colOff>
      <xdr:row>158</xdr:row>
      <xdr:rowOff>39870</xdr:rowOff>
    </xdr:from>
    <xdr:to>
      <xdr:col>12</xdr:col>
      <xdr:colOff>2200274</xdr:colOff>
      <xdr:row>163</xdr:row>
      <xdr:rowOff>156490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49" y="29167320"/>
          <a:ext cx="2124075" cy="1307245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166</xdr:row>
      <xdr:rowOff>146586</xdr:rowOff>
    </xdr:from>
    <xdr:to>
      <xdr:col>12</xdr:col>
      <xdr:colOff>2111938</xdr:colOff>
      <xdr:row>171</xdr:row>
      <xdr:rowOff>200025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8425" y="30464661"/>
          <a:ext cx="1969063" cy="1244064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552452</xdr:colOff>
      <xdr:row>202</xdr:row>
      <xdr:rowOff>16401</xdr:rowOff>
    </xdr:from>
    <xdr:to>
      <xdr:col>12</xdr:col>
      <xdr:colOff>1762126</xdr:colOff>
      <xdr:row>202</xdr:row>
      <xdr:rowOff>752764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2" y="43498026"/>
          <a:ext cx="1209674" cy="736363"/>
        </a:xfrm>
        <a:prstGeom prst="rect">
          <a:avLst/>
        </a:prstGeom>
      </xdr:spPr>
    </xdr:pic>
    <xdr:clientData/>
  </xdr:twoCellAnchor>
  <xdr:twoCellAnchor editAs="oneCell">
    <xdr:from>
      <xdr:col>12</xdr:col>
      <xdr:colOff>541363</xdr:colOff>
      <xdr:row>210</xdr:row>
      <xdr:rowOff>38100</xdr:rowOff>
    </xdr:from>
    <xdr:to>
      <xdr:col>12</xdr:col>
      <xdr:colOff>1666875</xdr:colOff>
      <xdr:row>210</xdr:row>
      <xdr:rowOff>725264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6913" y="46567725"/>
          <a:ext cx="1125512" cy="687164"/>
        </a:xfrm>
        <a:prstGeom prst="rect">
          <a:avLst/>
        </a:prstGeom>
      </xdr:spPr>
    </xdr:pic>
    <xdr:clientData/>
  </xdr:twoCellAnchor>
  <xdr:twoCellAnchor editAs="oneCell">
    <xdr:from>
      <xdr:col>12</xdr:col>
      <xdr:colOff>581026</xdr:colOff>
      <xdr:row>203</xdr:row>
      <xdr:rowOff>38101</xdr:rowOff>
    </xdr:from>
    <xdr:to>
      <xdr:col>12</xdr:col>
      <xdr:colOff>1685926</xdr:colOff>
      <xdr:row>203</xdr:row>
      <xdr:rowOff>710684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76" y="44281726"/>
          <a:ext cx="1104900" cy="672583"/>
        </a:xfrm>
        <a:prstGeom prst="rect">
          <a:avLst/>
        </a:prstGeom>
      </xdr:spPr>
    </xdr:pic>
    <xdr:clientData/>
  </xdr:twoCellAnchor>
  <xdr:twoCellAnchor editAs="oneCell">
    <xdr:from>
      <xdr:col>12</xdr:col>
      <xdr:colOff>647700</xdr:colOff>
      <xdr:row>193</xdr:row>
      <xdr:rowOff>129110</xdr:rowOff>
    </xdr:from>
    <xdr:to>
      <xdr:col>12</xdr:col>
      <xdr:colOff>1523999</xdr:colOff>
      <xdr:row>193</xdr:row>
      <xdr:rowOff>664120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36752735"/>
          <a:ext cx="876299" cy="535010"/>
        </a:xfrm>
        <a:prstGeom prst="rect">
          <a:avLst/>
        </a:prstGeom>
      </xdr:spPr>
    </xdr:pic>
    <xdr:clientData/>
  </xdr:twoCellAnchor>
  <xdr:twoCellAnchor editAs="oneCell">
    <xdr:from>
      <xdr:col>12</xdr:col>
      <xdr:colOff>542926</xdr:colOff>
      <xdr:row>194</xdr:row>
      <xdr:rowOff>95251</xdr:rowOff>
    </xdr:from>
    <xdr:to>
      <xdr:col>12</xdr:col>
      <xdr:colOff>1476376</xdr:colOff>
      <xdr:row>194</xdr:row>
      <xdr:rowOff>665154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37480876"/>
          <a:ext cx="933450" cy="569903"/>
        </a:xfrm>
        <a:prstGeom prst="rect">
          <a:avLst/>
        </a:prstGeom>
      </xdr:spPr>
    </xdr:pic>
    <xdr:clientData/>
  </xdr:twoCellAnchor>
  <xdr:twoCellAnchor editAs="oneCell">
    <xdr:from>
      <xdr:col>12</xdr:col>
      <xdr:colOff>552450</xdr:colOff>
      <xdr:row>195</xdr:row>
      <xdr:rowOff>62732</xdr:rowOff>
    </xdr:from>
    <xdr:to>
      <xdr:col>12</xdr:col>
      <xdr:colOff>1562100</xdr:colOff>
      <xdr:row>195</xdr:row>
      <xdr:rowOff>679158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0" y="38210357"/>
          <a:ext cx="1009650" cy="616426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495301</xdr:colOff>
      <xdr:row>197</xdr:row>
      <xdr:rowOff>82084</xdr:rowOff>
    </xdr:from>
    <xdr:to>
      <xdr:col>12</xdr:col>
      <xdr:colOff>1552575</xdr:colOff>
      <xdr:row>197</xdr:row>
      <xdr:rowOff>727585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1" y="39753709"/>
          <a:ext cx="1057274" cy="645501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514351</xdr:colOff>
      <xdr:row>196</xdr:row>
      <xdr:rowOff>56817</xdr:rowOff>
    </xdr:from>
    <xdr:to>
      <xdr:col>12</xdr:col>
      <xdr:colOff>1619251</xdr:colOff>
      <xdr:row>196</xdr:row>
      <xdr:rowOff>731396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901" y="38966442"/>
          <a:ext cx="1104900" cy="674579"/>
        </a:xfrm>
        <a:prstGeom prst="rect">
          <a:avLst/>
        </a:prstGeom>
      </xdr:spPr>
    </xdr:pic>
    <xdr:clientData/>
  </xdr:twoCellAnchor>
  <xdr:twoCellAnchor editAs="oneCell">
    <xdr:from>
      <xdr:col>12</xdr:col>
      <xdr:colOff>495683</xdr:colOff>
      <xdr:row>198</xdr:row>
      <xdr:rowOff>66675</xdr:rowOff>
    </xdr:from>
    <xdr:to>
      <xdr:col>12</xdr:col>
      <xdr:colOff>1619250</xdr:colOff>
      <xdr:row>198</xdr:row>
      <xdr:rowOff>752651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1233" y="40500300"/>
          <a:ext cx="1123567" cy="685976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199</xdr:row>
      <xdr:rowOff>28575</xdr:rowOff>
    </xdr:from>
    <xdr:to>
      <xdr:col>12</xdr:col>
      <xdr:colOff>1685925</xdr:colOff>
      <xdr:row>199</xdr:row>
      <xdr:rowOff>732231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1224200"/>
          <a:ext cx="1152525" cy="703656"/>
        </a:xfrm>
        <a:prstGeom prst="rect">
          <a:avLst/>
        </a:prstGeom>
      </xdr:spPr>
    </xdr:pic>
    <xdr:clientData/>
  </xdr:twoCellAnchor>
  <xdr:twoCellAnchor editAs="oneCell">
    <xdr:from>
      <xdr:col>12</xdr:col>
      <xdr:colOff>574000</xdr:colOff>
      <xdr:row>200</xdr:row>
      <xdr:rowOff>95251</xdr:rowOff>
    </xdr:from>
    <xdr:to>
      <xdr:col>12</xdr:col>
      <xdr:colOff>1619250</xdr:colOff>
      <xdr:row>200</xdr:row>
      <xdr:rowOff>735311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9550" y="42052876"/>
          <a:ext cx="1045250" cy="64006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201</xdr:row>
      <xdr:rowOff>9525</xdr:rowOff>
    </xdr:from>
    <xdr:to>
      <xdr:col>12</xdr:col>
      <xdr:colOff>1619250</xdr:colOff>
      <xdr:row>201</xdr:row>
      <xdr:rowOff>695135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42729150"/>
          <a:ext cx="1123950" cy="685610"/>
        </a:xfrm>
        <a:prstGeom prst="rect">
          <a:avLst/>
        </a:prstGeom>
      </xdr:spPr>
    </xdr:pic>
    <xdr:clientData/>
  </xdr:twoCellAnchor>
  <xdr:twoCellAnchor editAs="oneCell">
    <xdr:from>
      <xdr:col>12</xdr:col>
      <xdr:colOff>544858</xdr:colOff>
      <xdr:row>209</xdr:row>
      <xdr:rowOff>24491</xdr:rowOff>
    </xdr:from>
    <xdr:to>
      <xdr:col>12</xdr:col>
      <xdr:colOff>1657350</xdr:colOff>
      <xdr:row>209</xdr:row>
      <xdr:rowOff>703705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0408" y="45792116"/>
          <a:ext cx="1112492" cy="679214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211</xdr:row>
      <xdr:rowOff>38100</xdr:rowOff>
    </xdr:from>
    <xdr:to>
      <xdr:col>12</xdr:col>
      <xdr:colOff>1619250</xdr:colOff>
      <xdr:row>211</xdr:row>
      <xdr:rowOff>706279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5" y="47329725"/>
          <a:ext cx="1095375" cy="668179"/>
        </a:xfrm>
        <a:prstGeom prst="rect">
          <a:avLst/>
        </a:prstGeom>
      </xdr:spPr>
    </xdr:pic>
    <xdr:clientData/>
  </xdr:twoCellAnchor>
  <xdr:twoCellAnchor editAs="oneCell">
    <xdr:from>
      <xdr:col>12</xdr:col>
      <xdr:colOff>515519</xdr:colOff>
      <xdr:row>205</xdr:row>
      <xdr:rowOff>47625</xdr:rowOff>
    </xdr:from>
    <xdr:to>
      <xdr:col>12</xdr:col>
      <xdr:colOff>1628775</xdr:colOff>
      <xdr:row>205</xdr:row>
      <xdr:rowOff>727306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1069" y="45815250"/>
          <a:ext cx="1113256" cy="679681"/>
        </a:xfrm>
        <a:prstGeom prst="rect">
          <a:avLst/>
        </a:prstGeom>
      </xdr:spPr>
    </xdr:pic>
    <xdr:clientData/>
  </xdr:twoCellAnchor>
  <xdr:oneCellAnchor>
    <xdr:from>
      <xdr:col>12</xdr:col>
      <xdr:colOff>495300</xdr:colOff>
      <xdr:row>204</xdr:row>
      <xdr:rowOff>28576</xdr:rowOff>
    </xdr:from>
    <xdr:ext cx="1114425" cy="680394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0850" y="48082201"/>
          <a:ext cx="1114425" cy="680394"/>
        </a:xfrm>
        <a:prstGeom prst="rect">
          <a:avLst/>
        </a:prstGeom>
      </xdr:spPr>
    </xdr:pic>
    <xdr:clientData/>
  </xdr:oneCellAnchor>
  <xdr:twoCellAnchor editAs="oneCell">
    <xdr:from>
      <xdr:col>12</xdr:col>
      <xdr:colOff>533400</xdr:colOff>
      <xdr:row>206</xdr:row>
      <xdr:rowOff>38100</xdr:rowOff>
    </xdr:from>
    <xdr:to>
      <xdr:col>12</xdr:col>
      <xdr:colOff>1641078</xdr:colOff>
      <xdr:row>206</xdr:row>
      <xdr:rowOff>714375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46567725"/>
          <a:ext cx="1107678" cy="676275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533401</xdr:colOff>
      <xdr:row>207</xdr:row>
      <xdr:rowOff>38100</xdr:rowOff>
    </xdr:from>
    <xdr:to>
      <xdr:col>12</xdr:col>
      <xdr:colOff>1641079</xdr:colOff>
      <xdr:row>207</xdr:row>
      <xdr:rowOff>714375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47329725"/>
          <a:ext cx="1107678" cy="676275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208</xdr:row>
      <xdr:rowOff>38100</xdr:rowOff>
    </xdr:from>
    <xdr:to>
      <xdr:col>12</xdr:col>
      <xdr:colOff>1609725</xdr:colOff>
      <xdr:row>208</xdr:row>
      <xdr:rowOff>722279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48091725"/>
          <a:ext cx="1123950" cy="684179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22</xdr:row>
      <xdr:rowOff>40822</xdr:rowOff>
    </xdr:from>
    <xdr:to>
      <xdr:col>12</xdr:col>
      <xdr:colOff>2185982</xdr:colOff>
      <xdr:row>25</xdr:row>
      <xdr:rowOff>77148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756072"/>
          <a:ext cx="2104339" cy="130179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85726</xdr:colOff>
      <xdr:row>25</xdr:row>
      <xdr:rowOff>51708</xdr:rowOff>
    </xdr:from>
    <xdr:to>
      <xdr:col>12</xdr:col>
      <xdr:colOff>2152650</xdr:colOff>
      <xdr:row>27</xdr:row>
      <xdr:rowOff>382993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8957583"/>
          <a:ext cx="2066924" cy="11694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6</xdr:col>
      <xdr:colOff>265579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6</xdr:col>
      <xdr:colOff>265579</xdr:colOff>
      <xdr:row>1</xdr:row>
      <xdr:rowOff>22412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289671</xdr:colOff>
      <xdr:row>0</xdr:row>
      <xdr:rowOff>33619</xdr:rowOff>
    </xdr:from>
    <xdr:to>
      <xdr:col>8</xdr:col>
      <xdr:colOff>75079</xdr:colOff>
      <xdr:row>0</xdr:row>
      <xdr:rowOff>638735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71" y="33619"/>
          <a:ext cx="7795933" cy="605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6</xdr:row>
      <xdr:rowOff>133350</xdr:rowOff>
    </xdr:from>
    <xdr:to>
      <xdr:col>16</xdr:col>
      <xdr:colOff>9524</xdr:colOff>
      <xdr:row>13</xdr:row>
      <xdr:rowOff>133350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2825" y="2809875"/>
          <a:ext cx="1485899" cy="1133475"/>
        </a:xfrm>
        <a:prstGeom prst="rect">
          <a:avLst/>
        </a:prstGeom>
      </xdr:spPr>
    </xdr:pic>
    <xdr:clientData/>
  </xdr:twoCellAnchor>
  <xdr:twoCellAnchor editAs="oneCell">
    <xdr:from>
      <xdr:col>15</xdr:col>
      <xdr:colOff>60641</xdr:colOff>
      <xdr:row>14</xdr:row>
      <xdr:rowOff>47624</xdr:rowOff>
    </xdr:from>
    <xdr:to>
      <xdr:col>19</xdr:col>
      <xdr:colOff>190500</xdr:colOff>
      <xdr:row>26</xdr:row>
      <xdr:rowOff>114300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9266" y="4019549"/>
          <a:ext cx="3282634" cy="20097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13446</xdr:colOff>
      <xdr:row>0</xdr:row>
      <xdr:rowOff>14569</xdr:rowOff>
    </xdr:from>
    <xdr:to>
      <xdr:col>11</xdr:col>
      <xdr:colOff>218077</xdr:colOff>
      <xdr:row>1</xdr:row>
      <xdr:rowOff>3362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6" y="14569"/>
          <a:ext cx="7794813" cy="6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99391</xdr:colOff>
      <xdr:row>5</xdr:row>
      <xdr:rowOff>24848</xdr:rowOff>
    </xdr:from>
    <xdr:to>
      <xdr:col>14</xdr:col>
      <xdr:colOff>1885122</xdr:colOff>
      <xdr:row>11</xdr:row>
      <xdr:rowOff>74544</xdr:rowOff>
    </xdr:to>
    <xdr:pic>
      <xdr:nvPicPr>
        <xdr:cNvPr id="3" name="Рисунок 2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4782" y="1962978"/>
          <a:ext cx="1785731" cy="1093305"/>
        </a:xfrm>
        <a:prstGeom prst="rect">
          <a:avLst/>
        </a:prstGeom>
      </xdr:spPr>
    </xdr:pic>
    <xdr:clientData/>
  </xdr:twoCellAnchor>
  <xdr:twoCellAnchor editAs="oneCell">
    <xdr:from>
      <xdr:col>16</xdr:col>
      <xdr:colOff>29542</xdr:colOff>
      <xdr:row>0</xdr:row>
      <xdr:rowOff>140804</xdr:rowOff>
    </xdr:from>
    <xdr:to>
      <xdr:col>22</xdr:col>
      <xdr:colOff>11596</xdr:colOff>
      <xdr:row>7</xdr:row>
      <xdr:rowOff>95334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95477" y="140804"/>
          <a:ext cx="3659532" cy="22405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abSelected="1" zoomScale="130" zoomScaleNormal="130" workbookViewId="0">
      <selection activeCell="O5" sqref="O5"/>
    </sheetView>
  </sheetViews>
  <sheetFormatPr defaultRowHeight="12.75" x14ac:dyDescent="0.2"/>
  <cols>
    <col min="1" max="1" width="3.5703125" style="165" customWidth="1"/>
    <col min="2" max="2" width="48.140625" style="314" customWidth="1"/>
    <col min="3" max="3" width="1.140625" style="165" hidden="1" customWidth="1"/>
    <col min="4" max="4" width="0.85546875" style="165" hidden="1" customWidth="1"/>
    <col min="5" max="5" width="15.85546875" style="165" customWidth="1"/>
    <col min="6" max="6" width="13" style="165" customWidth="1"/>
    <col min="7" max="7" width="14" style="165" customWidth="1"/>
    <col min="8" max="8" width="8" style="165" customWidth="1"/>
    <col min="9" max="9" width="14.28515625" style="165" customWidth="1"/>
    <col min="10" max="10" width="4.140625" style="165" customWidth="1"/>
    <col min="11" max="16384" width="9.140625" style="165"/>
  </cols>
  <sheetData>
    <row r="1" spans="1:10" ht="36.75" customHeight="1" thickBot="1" x14ac:dyDescent="0.25">
      <c r="A1" s="164"/>
      <c r="B1" s="312"/>
      <c r="C1" s="164"/>
      <c r="D1" s="164"/>
      <c r="E1" s="164"/>
      <c r="F1" s="391"/>
      <c r="G1" s="392"/>
      <c r="H1" s="1012" t="s">
        <v>5136</v>
      </c>
      <c r="I1" s="1012"/>
      <c r="J1" s="164"/>
    </row>
    <row r="2" spans="1:10" ht="38.25" customHeight="1" thickBot="1" x14ac:dyDescent="0.25">
      <c r="A2" s="164"/>
      <c r="B2" s="1014" t="s">
        <v>1944</v>
      </c>
      <c r="C2" s="1015"/>
      <c r="D2" s="1015"/>
      <c r="E2" s="1015"/>
      <c r="F2" s="1015"/>
      <c r="G2" s="1015"/>
      <c r="H2" s="1015"/>
      <c r="I2" s="1016"/>
      <c r="J2" s="164"/>
    </row>
    <row r="3" spans="1:10" ht="33.75" customHeight="1" x14ac:dyDescent="0.4">
      <c r="A3" s="164"/>
      <c r="B3" s="321" t="s">
        <v>711</v>
      </c>
      <c r="C3" s="1013" t="s">
        <v>711</v>
      </c>
      <c r="D3" s="1013"/>
      <c r="E3" s="1000">
        <v>0.22</v>
      </c>
      <c r="F3" s="999">
        <v>0.21</v>
      </c>
      <c r="G3" s="998">
        <v>0.2</v>
      </c>
      <c r="H3" s="1017" t="s">
        <v>2132</v>
      </c>
      <c r="I3" s="1017"/>
      <c r="J3" s="577"/>
    </row>
    <row r="4" spans="1:10" ht="15" x14ac:dyDescent="0.25">
      <c r="A4" s="166"/>
      <c r="B4" s="315" t="s">
        <v>1130</v>
      </c>
      <c r="C4" s="315"/>
      <c r="D4" s="315"/>
      <c r="E4" s="1021" t="s">
        <v>4783</v>
      </c>
      <c r="F4" s="1021"/>
      <c r="G4" s="1021"/>
      <c r="H4" s="1021"/>
      <c r="I4" s="1021"/>
      <c r="J4" s="164"/>
    </row>
    <row r="5" spans="1:10" ht="15.75" x14ac:dyDescent="0.25">
      <c r="A5" s="166"/>
      <c r="B5" s="315" t="s">
        <v>1214</v>
      </c>
      <c r="C5" s="310"/>
      <c r="D5" s="310"/>
      <c r="E5" s="1021"/>
      <c r="F5" s="1021"/>
      <c r="G5" s="1021"/>
      <c r="H5" s="1021"/>
      <c r="I5" s="1021"/>
      <c r="J5" s="164"/>
    </row>
    <row r="6" spans="1:10" ht="15.75" x14ac:dyDescent="0.25">
      <c r="A6" s="166"/>
      <c r="B6" s="315" t="s">
        <v>2833</v>
      </c>
      <c r="C6" s="311"/>
      <c r="D6" s="310"/>
      <c r="E6" s="1021"/>
      <c r="F6" s="1021"/>
      <c r="G6" s="1021"/>
      <c r="H6" s="1021"/>
      <c r="I6" s="1021"/>
      <c r="J6" s="164"/>
    </row>
    <row r="7" spans="1:10" ht="15.75" x14ac:dyDescent="0.25">
      <c r="A7" s="166"/>
      <c r="B7" s="315" t="s">
        <v>2834</v>
      </c>
      <c r="C7" s="311"/>
      <c r="D7" s="310"/>
      <c r="E7" s="1021"/>
      <c r="F7" s="1021"/>
      <c r="G7" s="1021"/>
      <c r="H7" s="1021"/>
      <c r="I7" s="1021"/>
      <c r="J7" s="164"/>
    </row>
    <row r="8" spans="1:10" ht="15.75" x14ac:dyDescent="0.25">
      <c r="A8" s="166"/>
      <c r="B8" s="315" t="s">
        <v>4782</v>
      </c>
      <c r="C8" s="311"/>
      <c r="D8" s="310"/>
      <c r="E8" s="1021"/>
      <c r="F8" s="1021"/>
      <c r="G8" s="1021"/>
      <c r="H8" s="1021"/>
      <c r="I8" s="1021"/>
      <c r="J8" s="164"/>
    </row>
    <row r="9" spans="1:10" ht="15.75" x14ac:dyDescent="0.25">
      <c r="A9" s="166"/>
      <c r="B9" s="315" t="s">
        <v>2835</v>
      </c>
      <c r="C9" s="311"/>
      <c r="D9" s="310"/>
      <c r="E9" s="902"/>
      <c r="F9" s="902"/>
      <c r="G9" s="902"/>
      <c r="H9" s="902"/>
      <c r="I9" s="902"/>
      <c r="J9" s="164"/>
    </row>
    <row r="10" spans="1:10" ht="15.75" x14ac:dyDescent="0.25">
      <c r="A10" s="166"/>
      <c r="B10" s="315" t="s">
        <v>1215</v>
      </c>
      <c r="C10" s="310"/>
      <c r="D10" s="310"/>
      <c r="E10" s="394" t="s">
        <v>1716</v>
      </c>
      <c r="F10" s="394"/>
      <c r="G10" s="394"/>
      <c r="H10" s="394"/>
      <c r="I10" s="394"/>
      <c r="J10" s="164"/>
    </row>
    <row r="11" spans="1:10" ht="15.75" x14ac:dyDescent="0.25">
      <c r="A11" s="166"/>
      <c r="B11" s="315" t="s">
        <v>2836</v>
      </c>
      <c r="C11" s="310"/>
      <c r="D11" s="310"/>
      <c r="E11"/>
      <c r="F11"/>
      <c r="G11"/>
      <c r="H11"/>
      <c r="I11"/>
      <c r="J11" s="164"/>
    </row>
    <row r="12" spans="1:10" ht="15" x14ac:dyDescent="0.2">
      <c r="A12" s="166"/>
      <c r="B12" s="317" t="s">
        <v>3196</v>
      </c>
      <c r="C12" s="311"/>
      <c r="D12" s="311"/>
      <c r="E12" s="1018"/>
      <c r="F12" s="1019"/>
      <c r="G12" s="1019"/>
      <c r="H12" s="1019"/>
      <c r="I12" s="1020"/>
      <c r="J12" s="164"/>
    </row>
    <row r="13" spans="1:10" ht="15" x14ac:dyDescent="0.2">
      <c r="A13" s="166"/>
      <c r="B13" s="317" t="s">
        <v>3197</v>
      </c>
      <c r="C13" s="311"/>
      <c r="D13" s="311"/>
      <c r="E13" s="1018"/>
      <c r="F13" s="1019"/>
      <c r="G13" s="1019"/>
      <c r="H13" s="1019"/>
      <c r="I13" s="1020"/>
      <c r="J13" s="164"/>
    </row>
    <row r="14" spans="1:10" ht="15.75" x14ac:dyDescent="0.25">
      <c r="A14" s="166"/>
      <c r="B14" s="318" t="s">
        <v>2837</v>
      </c>
      <c r="C14" s="310"/>
      <c r="D14" s="310"/>
      <c r="E14" s="310"/>
      <c r="F14" s="310"/>
      <c r="G14" s="310"/>
      <c r="H14" s="310"/>
      <c r="I14" s="310"/>
      <c r="J14" s="164"/>
    </row>
    <row r="15" spans="1:10" ht="15.75" x14ac:dyDescent="0.25">
      <c r="A15" s="166"/>
      <c r="B15" s="318" t="s">
        <v>2838</v>
      </c>
      <c r="C15" s="311"/>
      <c r="D15" s="311"/>
      <c r="E15" s="311"/>
      <c r="F15" s="311"/>
      <c r="G15" s="311"/>
      <c r="H15" s="311"/>
      <c r="I15" s="311"/>
      <c r="J15" s="164"/>
    </row>
    <row r="16" spans="1:10" ht="15.75" x14ac:dyDescent="0.25">
      <c r="A16" s="166"/>
      <c r="B16" s="316" t="s">
        <v>2839</v>
      </c>
      <c r="C16" s="311"/>
      <c r="D16" s="311"/>
      <c r="E16" s="311"/>
      <c r="F16" s="311"/>
      <c r="G16" s="311"/>
      <c r="H16" s="311"/>
      <c r="I16" s="311"/>
      <c r="J16" s="164"/>
    </row>
    <row r="17" spans="1:10" ht="15.75" x14ac:dyDescent="0.25">
      <c r="A17" s="166"/>
      <c r="B17" s="318" t="s">
        <v>1942</v>
      </c>
      <c r="C17" s="310"/>
      <c r="D17" s="310"/>
      <c r="E17" s="310"/>
      <c r="F17" s="310"/>
      <c r="G17" s="310"/>
      <c r="H17" s="310"/>
      <c r="I17" s="310"/>
      <c r="J17" s="164"/>
    </row>
    <row r="18" spans="1:10" ht="15.75" x14ac:dyDescent="0.25">
      <c r="A18" s="166"/>
      <c r="B18" s="316" t="s">
        <v>502</v>
      </c>
      <c r="C18" s="311"/>
      <c r="D18" s="311"/>
      <c r="E18" s="311"/>
      <c r="F18" s="311"/>
      <c r="G18" s="311"/>
      <c r="H18" s="311"/>
      <c r="I18" s="311"/>
      <c r="J18" s="164"/>
    </row>
    <row r="19" spans="1:10" ht="15" x14ac:dyDescent="0.2">
      <c r="A19" s="166"/>
      <c r="B19" s="317" t="s">
        <v>98</v>
      </c>
      <c r="C19" s="311"/>
      <c r="D19" s="311"/>
      <c r="E19" s="311"/>
      <c r="F19" s="311"/>
      <c r="G19" s="311"/>
      <c r="H19" s="311"/>
      <c r="I19" s="311"/>
      <c r="J19" s="164"/>
    </row>
    <row r="20" spans="1:10" ht="15" x14ac:dyDescent="0.2">
      <c r="A20" s="166"/>
      <c r="B20" s="317" t="s">
        <v>97</v>
      </c>
      <c r="C20" s="311"/>
      <c r="D20" s="311"/>
      <c r="E20" s="311"/>
      <c r="F20" s="311"/>
      <c r="G20" s="311"/>
      <c r="H20" s="311"/>
      <c r="I20" s="311"/>
      <c r="J20" s="164"/>
    </row>
    <row r="21" spans="1:10" ht="15" x14ac:dyDescent="0.2">
      <c r="A21" s="166"/>
      <c r="B21" s="317" t="s">
        <v>1166</v>
      </c>
      <c r="C21" s="311"/>
      <c r="D21" s="311"/>
      <c r="E21" s="311"/>
      <c r="F21" s="311"/>
      <c r="G21" s="311"/>
      <c r="H21" s="311"/>
      <c r="I21" s="311"/>
      <c r="J21" s="164"/>
    </row>
    <row r="22" spans="1:10" ht="15" x14ac:dyDescent="0.2">
      <c r="A22" s="166"/>
      <c r="B22" s="317" t="s">
        <v>3983</v>
      </c>
      <c r="C22" s="311"/>
      <c r="D22" s="311"/>
      <c r="E22" s="311"/>
      <c r="F22" s="311"/>
      <c r="G22" s="311"/>
      <c r="H22" s="311"/>
      <c r="I22" s="311"/>
      <c r="J22" s="164"/>
    </row>
    <row r="23" spans="1:10" ht="15.75" x14ac:dyDescent="0.25">
      <c r="A23" s="166"/>
      <c r="B23" s="317" t="s">
        <v>1748</v>
      </c>
      <c r="C23" s="311"/>
      <c r="D23" s="311"/>
      <c r="E23" s="1009"/>
      <c r="F23" s="1010"/>
      <c r="G23" s="1010"/>
      <c r="H23" s="1010"/>
      <c r="I23" s="1011"/>
      <c r="J23" s="164"/>
    </row>
    <row r="24" spans="1:10" ht="15.75" x14ac:dyDescent="0.25">
      <c r="A24" s="166"/>
      <c r="B24" s="318" t="s">
        <v>2840</v>
      </c>
      <c r="C24" s="311"/>
      <c r="D24" s="311"/>
      <c r="E24" s="311"/>
      <c r="F24" s="311"/>
      <c r="G24" s="311"/>
      <c r="H24" s="311"/>
      <c r="I24" s="311"/>
      <c r="J24" s="164"/>
    </row>
    <row r="25" spans="1:10" ht="15" x14ac:dyDescent="0.2">
      <c r="A25" s="166"/>
      <c r="B25" s="317" t="s">
        <v>3989</v>
      </c>
      <c r="C25" s="311"/>
      <c r="D25" s="311"/>
      <c r="E25" s="311"/>
      <c r="F25" s="311"/>
      <c r="G25" s="311"/>
      <c r="H25" s="311"/>
      <c r="I25" s="311"/>
      <c r="J25" s="164"/>
    </row>
    <row r="26" spans="1:10" ht="15" x14ac:dyDescent="0.2">
      <c r="A26" s="166"/>
      <c r="B26" s="1006" t="s">
        <v>3200</v>
      </c>
      <c r="C26" s="1007"/>
      <c r="D26" s="1007"/>
      <c r="E26" s="1007"/>
      <c r="F26" s="1007"/>
      <c r="G26" s="1007"/>
      <c r="H26" s="1007"/>
      <c r="I26" s="1008"/>
      <c r="J26" s="164"/>
    </row>
    <row r="27" spans="1:10" ht="15.75" x14ac:dyDescent="0.25">
      <c r="A27" s="166"/>
      <c r="B27" s="318" t="s">
        <v>2841</v>
      </c>
      <c r="C27" s="311"/>
      <c r="D27" s="311"/>
      <c r="E27" s="311"/>
      <c r="F27" s="311"/>
      <c r="G27" s="311"/>
      <c r="H27" s="311"/>
      <c r="I27" s="311"/>
      <c r="J27" s="164"/>
    </row>
    <row r="28" spans="1:10" ht="15.75" x14ac:dyDescent="0.25">
      <c r="A28" s="166"/>
      <c r="B28" s="318" t="s">
        <v>1718</v>
      </c>
      <c r="C28" s="311"/>
      <c r="D28" s="311"/>
      <c r="E28" s="311"/>
      <c r="F28" s="311"/>
      <c r="G28" s="311"/>
      <c r="H28" s="311"/>
      <c r="I28" s="311"/>
      <c r="J28" s="164"/>
    </row>
    <row r="29" spans="1:10" ht="15.75" x14ac:dyDescent="0.25">
      <c r="A29" s="166"/>
      <c r="B29" s="318" t="s">
        <v>2169</v>
      </c>
      <c r="C29" s="311"/>
      <c r="D29" s="311"/>
      <c r="E29" s="657" t="s">
        <v>3201</v>
      </c>
      <c r="F29" s="657"/>
      <c r="G29" s="657"/>
      <c r="H29" s="657"/>
      <c r="I29" s="657"/>
      <c r="J29" s="658"/>
    </row>
    <row r="30" spans="1:10" ht="15.75" x14ac:dyDescent="0.25">
      <c r="A30" s="167"/>
      <c r="B30" s="318" t="s">
        <v>1160</v>
      </c>
      <c r="C30" s="311"/>
      <c r="D30" s="311"/>
      <c r="E30" s="311"/>
      <c r="F30" s="311"/>
      <c r="G30" s="311"/>
      <c r="H30" s="311"/>
      <c r="I30" s="311"/>
      <c r="J30" s="164"/>
    </row>
    <row r="31" spans="1:10" ht="15" x14ac:dyDescent="0.2">
      <c r="A31" s="167"/>
      <c r="B31" s="317" t="s">
        <v>99</v>
      </c>
      <c r="C31" s="311"/>
      <c r="D31" s="311"/>
      <c r="E31" s="311"/>
      <c r="F31" s="311"/>
      <c r="G31" s="311"/>
      <c r="H31" s="311"/>
      <c r="I31" s="311"/>
      <c r="J31" s="164"/>
    </row>
    <row r="32" spans="1:10" ht="15.75" x14ac:dyDescent="0.25">
      <c r="A32" s="167"/>
      <c r="B32" s="318" t="s">
        <v>1719</v>
      </c>
      <c r="C32" s="311"/>
      <c r="D32" s="311"/>
      <c r="E32" s="311"/>
      <c r="F32" s="311"/>
      <c r="G32" s="311"/>
      <c r="H32" s="311"/>
      <c r="I32" s="311"/>
      <c r="J32" s="164"/>
    </row>
    <row r="33" spans="1:10" ht="15.75" x14ac:dyDescent="0.25">
      <c r="A33" s="167"/>
      <c r="B33" s="318" t="s">
        <v>712</v>
      </c>
      <c r="C33" s="311"/>
      <c r="D33" s="311"/>
      <c r="E33" s="311"/>
      <c r="F33" s="311"/>
      <c r="G33" s="311"/>
      <c r="H33" s="311"/>
      <c r="I33" s="311"/>
      <c r="J33" s="164"/>
    </row>
    <row r="34" spans="1:10" x14ac:dyDescent="0.2">
      <c r="A34" s="167"/>
      <c r="B34" s="313"/>
      <c r="C34" s="164"/>
      <c r="D34" s="164"/>
      <c r="E34" s="164"/>
      <c r="F34" s="164"/>
      <c r="G34" s="164"/>
      <c r="H34" s="164"/>
      <c r="I34" s="164"/>
      <c r="J34" s="164"/>
    </row>
  </sheetData>
  <mergeCells count="9">
    <mergeCell ref="B26:I26"/>
    <mergeCell ref="E23:I23"/>
    <mergeCell ref="H1:I1"/>
    <mergeCell ref="C3:D3"/>
    <mergeCell ref="B2:I2"/>
    <mergeCell ref="H3:I3"/>
    <mergeCell ref="E13:I13"/>
    <mergeCell ref="E12:I12"/>
    <mergeCell ref="E4:I8"/>
  </mergeCells>
  <hyperlinks>
    <hyperlink ref="B5" location="Аксес.!R1C1" display="Аксессуары"/>
    <hyperlink ref="B10" location="НЛЗ!A1" display="Лестничные лотки замковые НЛЗ"/>
    <hyperlink ref="B16" location="'Кр углов '!A1" display="Крышки к углам замковым / стандарт"/>
    <hyperlink ref="B18" location="Перег!A1" display="Перегородки к лоткам"/>
    <hyperlink ref="B20" location="ККБ!A1" display="Короба блочные ККБ"/>
    <hyperlink ref="B19" location="Мини!A1" display="Миникороба"/>
    <hyperlink ref="B33" location="'Под заказ'!A1" display="Под заказ"/>
    <hyperlink ref="B4" location="'Провол '!A1" display="Проволочные лотки          "/>
    <hyperlink ref="B21" location="Стойки!R1C1" display="Стойки"/>
    <hyperlink ref="B13" location="КЛ!A1" display="Крышки стандарт"/>
    <hyperlink ref="E10:I10" location="'Скобы, прижим'!A1" display="НЛ-ПР Прижим для лестничного лотка (комплект)"/>
    <hyperlink ref="B14" location="'Углы лист'!A1" display="Углы и отводы листовых лотков Замковые"/>
    <hyperlink ref="B15" location="'Углы лестн'!A1" display="Углы лестничных лотков НЛЗ"/>
    <hyperlink ref="B31" location="'Метизы, крепеж, такелаж'!A1" display="Метизы, крепеж, такелаж"/>
    <hyperlink ref="B28" location="Заглушки!A1" display="Заглушки"/>
    <hyperlink ref="B27" location="'Скобы, прижим'!A1" display="Скобы внутренние, прижим НЛЗ"/>
    <hyperlink ref="B29" location="Проводники!A1" display="Проводники"/>
    <hyperlink ref="B23" location="Кронштейны!R1C1" display="Кронштейны"/>
    <hyperlink ref="B25" location="Подвесы!R1C1" display="Подвесы"/>
    <hyperlink ref="B26" location="'Профили и полосы'!A1" display="Профили монтажные,  траверсы, уголки"/>
    <hyperlink ref="B24" location="'Strut и С '!A1" display="&quot;STRAT&quot; профили и кронштейны"/>
    <hyperlink ref="B30" location="Соединители!A1" display="Соединители, Переходы "/>
    <hyperlink ref="B17" location="Плоские!A1" display="Плоские углы и крышки"/>
    <hyperlink ref="B32" location="'Метизы, крепеж, такелаж'!R82C1" display="Струбцины, Кронштейны к профнастилу"/>
    <hyperlink ref="H3" location="Фотооглавление!A1" display="Фотооглавление &gt;&gt;&gt;&gt;"/>
    <hyperlink ref="B6" location="ЛПМЗ!A1" display="Лотки перф. замковые ЛПМЗ"/>
    <hyperlink ref="B7" location="ЛМЗ!A1" display="Лотки неперф.замковые ЛМЗ"/>
    <hyperlink ref="B8" location="ЛПМ!A1" display="Лотки перфорированные стандарт ЛМ"/>
    <hyperlink ref="B11" location="НЛ!A1" display="Лестничные лотки стандарт НЛ"/>
    <hyperlink ref="B12" location="КЛЗ!A1" display="Крышки замковые"/>
    <hyperlink ref="B22" location="'Опоры стоек'!R1C1" display="Опоры для стоек"/>
    <hyperlink ref="B9" location="ЛМ!A1" display="Лотки неперфорированные стандарт ЛМ"/>
  </hyperlink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  <pageSetUpPr autoPageBreaks="0"/>
  </sheetPr>
  <dimension ref="A1:Q1854"/>
  <sheetViews>
    <sheetView showGridLines="0" zoomScaleNormal="100" workbookViewId="0">
      <pane ySplit="5" topLeftCell="A6" activePane="bottomLeft" state="frozen"/>
      <selection activeCell="C21" sqref="C21"/>
      <selection pane="bottomLeft" activeCell="A4" sqref="A4:P4"/>
    </sheetView>
  </sheetViews>
  <sheetFormatPr defaultRowHeight="11.25" x14ac:dyDescent="0.2"/>
  <cols>
    <col min="1" max="1" width="4.28515625" style="6" customWidth="1"/>
    <col min="2" max="2" width="22.5703125" style="5" customWidth="1"/>
    <col min="3" max="3" width="64.5703125" style="3" customWidth="1"/>
    <col min="4" max="4" width="7.5703125" style="5" customWidth="1"/>
    <col min="5" max="5" width="3.42578125" style="5" customWidth="1"/>
    <col min="6" max="6" width="7" style="52" customWidth="1"/>
    <col min="7" max="7" width="7.7109375" style="5" customWidth="1"/>
    <col min="8" max="8" width="6.85546875" style="5" customWidth="1"/>
    <col min="9" max="9" width="8" style="52" customWidth="1"/>
    <col min="10" max="10" width="10.140625" style="52" customWidth="1"/>
    <col min="11" max="11" width="10.28515625" style="2" hidden="1" customWidth="1"/>
    <col min="12" max="15" width="10.7109375" style="5" customWidth="1"/>
    <col min="16" max="16" width="29.42578125" style="3" customWidth="1"/>
    <col min="17" max="17" width="4" style="7" customWidth="1"/>
    <col min="18" max="16384" width="9.140625" style="1"/>
  </cols>
  <sheetData>
    <row r="1" spans="1:17" ht="12.75" x14ac:dyDescent="0.2">
      <c r="B1" s="14"/>
      <c r="C1" s="6"/>
      <c r="D1" s="14"/>
      <c r="E1" s="14"/>
      <c r="F1" s="48"/>
      <c r="G1" s="14"/>
      <c r="H1" s="14"/>
      <c r="I1" s="48"/>
      <c r="J1" s="48"/>
      <c r="K1" s="14"/>
      <c r="L1" s="14"/>
      <c r="M1" s="14"/>
      <c r="N1" s="14"/>
      <c r="O1" s="14"/>
      <c r="P1" s="131"/>
    </row>
    <row r="2" spans="1:17" s="17" customFormat="1" ht="50.25" customHeight="1" x14ac:dyDescent="0.2">
      <c r="A2" s="1034" t="s">
        <v>0</v>
      </c>
      <c r="B2" s="1025" t="s">
        <v>1</v>
      </c>
      <c r="C2" s="1025" t="s">
        <v>4130</v>
      </c>
      <c r="D2" s="101"/>
      <c r="E2" s="103"/>
      <c r="F2" s="49"/>
      <c r="G2" s="19"/>
      <c r="H2" s="19"/>
      <c r="I2" s="49"/>
      <c r="J2" s="49"/>
      <c r="K2" s="46"/>
      <c r="L2" s="747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50.2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20" t="s">
        <v>129</v>
      </c>
      <c r="I3" s="50" t="s">
        <v>130</v>
      </c>
      <c r="J3" s="50" t="s">
        <v>101</v>
      </c>
      <c r="K3" s="20"/>
      <c r="L3" s="72">
        <f>Оглавление!G3</f>
        <v>0.2</v>
      </c>
      <c r="M3" s="663"/>
      <c r="N3" s="673"/>
      <c r="O3" s="671"/>
      <c r="P3" s="544" t="s">
        <v>2132</v>
      </c>
      <c r="Q3" s="16"/>
    </row>
    <row r="4" spans="1:17" s="13" customFormat="1" ht="13.5" thickBot="1" x14ac:dyDescent="0.25">
      <c r="A4" s="1052" t="s">
        <v>1943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2"/>
    </row>
    <row r="5" spans="1:17" s="104" customFormat="1" ht="12.75" x14ac:dyDescent="0.2">
      <c r="A5" s="105"/>
      <c r="B5" s="422"/>
      <c r="C5" s="424" t="s">
        <v>131</v>
      </c>
      <c r="D5" s="425"/>
      <c r="E5" s="426"/>
      <c r="F5" s="419"/>
      <c r="G5" s="427"/>
      <c r="H5" s="427"/>
      <c r="I5" s="428"/>
      <c r="J5" s="428"/>
      <c r="K5" s="420"/>
      <c r="L5" s="421"/>
      <c r="M5" s="421"/>
      <c r="N5" s="421"/>
      <c r="O5" s="421"/>
      <c r="P5" s="429"/>
      <c r="Q5" s="12"/>
    </row>
    <row r="6" spans="1:17" s="104" customFormat="1" ht="18" x14ac:dyDescent="0.2">
      <c r="A6" s="117"/>
      <c r="B6" s="116"/>
      <c r="C6" s="118" t="s">
        <v>1222</v>
      </c>
      <c r="D6" s="79"/>
      <c r="E6" s="79"/>
      <c r="F6" s="80"/>
      <c r="G6" s="80"/>
      <c r="H6" s="80"/>
      <c r="I6" s="80"/>
      <c r="J6" s="80"/>
      <c r="K6" s="79"/>
      <c r="L6" s="80"/>
      <c r="M6" s="80"/>
      <c r="N6" s="80"/>
      <c r="O6" s="80"/>
      <c r="P6" s="112" t="s">
        <v>127</v>
      </c>
      <c r="Q6" s="12"/>
    </row>
    <row r="7" spans="1:17" s="104" customFormat="1" ht="12.75" x14ac:dyDescent="0.2">
      <c r="A7" s="117"/>
      <c r="B7" s="578" t="s">
        <v>3262</v>
      </c>
      <c r="C7" s="579" t="s">
        <v>3263</v>
      </c>
      <c r="D7" s="442" t="s">
        <v>4</v>
      </c>
      <c r="E7" s="443">
        <v>6</v>
      </c>
      <c r="F7" s="444">
        <v>0.78</v>
      </c>
      <c r="G7" s="445">
        <v>50</v>
      </c>
      <c r="H7" s="445">
        <v>50</v>
      </c>
      <c r="I7" s="451">
        <v>0.55000000000000004</v>
      </c>
      <c r="J7" s="451">
        <v>127.62</v>
      </c>
      <c r="K7" s="447">
        <f>L3</f>
        <v>0.2</v>
      </c>
      <c r="L7" s="448">
        <f t="shared" ref="L7" si="0">J7*(1-K7)</f>
        <v>102.096</v>
      </c>
      <c r="M7" s="672" t="s">
        <v>537</v>
      </c>
      <c r="N7" s="674" t="s">
        <v>537</v>
      </c>
      <c r="O7" s="675">
        <f>L7*1.8</f>
        <v>183.77280000000002</v>
      </c>
      <c r="P7" s="111"/>
      <c r="Q7" s="12"/>
    </row>
    <row r="8" spans="1:17" s="104" customFormat="1" ht="12.75" x14ac:dyDescent="0.2">
      <c r="A8" s="117"/>
      <c r="B8" s="578" t="s">
        <v>3264</v>
      </c>
      <c r="C8" s="579" t="s">
        <v>3265</v>
      </c>
      <c r="D8" s="442" t="s">
        <v>4</v>
      </c>
      <c r="E8" s="443">
        <v>6</v>
      </c>
      <c r="F8" s="444">
        <v>0.93</v>
      </c>
      <c r="G8" s="445">
        <v>50</v>
      </c>
      <c r="H8" s="445">
        <v>50</v>
      </c>
      <c r="I8" s="451">
        <v>0.7</v>
      </c>
      <c r="J8" s="451">
        <v>164.9253653685</v>
      </c>
      <c r="K8" s="447">
        <f>L3</f>
        <v>0.2</v>
      </c>
      <c r="L8" s="448">
        <f t="shared" ref="L8:L26" si="1">J8*(1-K8)</f>
        <v>131.9402922948</v>
      </c>
      <c r="M8" s="672" t="s">
        <v>537</v>
      </c>
      <c r="N8" s="674">
        <f>L8*5</f>
        <v>659.70146147399998</v>
      </c>
      <c r="O8" s="675">
        <f t="shared" ref="O8:O71" si="2">L8*1.8</f>
        <v>237.49252613064002</v>
      </c>
      <c r="P8" s="111"/>
      <c r="Q8" s="12"/>
    </row>
    <row r="9" spans="1:17" s="104" customFormat="1" ht="12.75" x14ac:dyDescent="0.2">
      <c r="A9" s="117"/>
      <c r="B9" s="115" t="s">
        <v>3266</v>
      </c>
      <c r="C9" s="82" t="s">
        <v>3267</v>
      </c>
      <c r="D9" s="102" t="s">
        <v>4</v>
      </c>
      <c r="E9" s="75">
        <v>6</v>
      </c>
      <c r="F9" s="74">
        <v>1.32</v>
      </c>
      <c r="G9" s="113">
        <v>50</v>
      </c>
      <c r="H9" s="113">
        <v>50</v>
      </c>
      <c r="I9" s="177">
        <v>1</v>
      </c>
      <c r="J9" s="177">
        <v>226.26124505100003</v>
      </c>
      <c r="K9" s="76">
        <f>L3</f>
        <v>0.2</v>
      </c>
      <c r="L9" s="160">
        <f t="shared" si="1"/>
        <v>181.00899604080004</v>
      </c>
      <c r="M9" s="672">
        <f>L9*1.7</f>
        <v>307.71529326936007</v>
      </c>
      <c r="N9" s="674">
        <f>L9*5</f>
        <v>905.04498020400024</v>
      </c>
      <c r="O9" s="675">
        <f t="shared" si="2"/>
        <v>325.81619287344006</v>
      </c>
      <c r="P9" s="109"/>
      <c r="Q9" s="12"/>
    </row>
    <row r="10" spans="1:17" s="104" customFormat="1" ht="12.75" x14ac:dyDescent="0.2">
      <c r="A10" s="117"/>
      <c r="B10" s="115" t="s">
        <v>3268</v>
      </c>
      <c r="C10" s="82" t="s">
        <v>3269</v>
      </c>
      <c r="D10" s="102" t="s">
        <v>4</v>
      </c>
      <c r="E10" s="75">
        <v>6</v>
      </c>
      <c r="F10" s="74">
        <v>1.6</v>
      </c>
      <c r="G10" s="113">
        <v>50</v>
      </c>
      <c r="H10" s="113">
        <v>50</v>
      </c>
      <c r="I10" s="177">
        <v>1.2</v>
      </c>
      <c r="J10" s="177">
        <v>287.59712473350004</v>
      </c>
      <c r="K10" s="76">
        <f>L3</f>
        <v>0.2</v>
      </c>
      <c r="L10" s="160">
        <f t="shared" si="1"/>
        <v>230.07769978680005</v>
      </c>
      <c r="M10" s="672">
        <f t="shared" ref="M10:M11" si="3">L10*1.7</f>
        <v>391.13208963756006</v>
      </c>
      <c r="N10" s="674" t="s">
        <v>537</v>
      </c>
      <c r="O10" s="675">
        <f t="shared" si="2"/>
        <v>414.13985961624013</v>
      </c>
      <c r="P10" s="109"/>
      <c r="Q10" s="12"/>
    </row>
    <row r="11" spans="1:17" s="104" customFormat="1" ht="12.75" x14ac:dyDescent="0.2">
      <c r="A11" s="117"/>
      <c r="B11" s="115" t="s">
        <v>3270</v>
      </c>
      <c r="C11" s="82" t="s">
        <v>3271</v>
      </c>
      <c r="D11" s="102" t="s">
        <v>4</v>
      </c>
      <c r="E11" s="75">
        <v>6</v>
      </c>
      <c r="F11" s="74">
        <v>1.98</v>
      </c>
      <c r="G11" s="113">
        <v>50</v>
      </c>
      <c r="H11" s="113">
        <v>50</v>
      </c>
      <c r="I11" s="177">
        <v>1.5</v>
      </c>
      <c r="J11" s="177">
        <v>338.02884802799997</v>
      </c>
      <c r="K11" s="76">
        <f>L3</f>
        <v>0.2</v>
      </c>
      <c r="L11" s="160">
        <f t="shared" si="1"/>
        <v>270.42307842240001</v>
      </c>
      <c r="M11" s="672">
        <f t="shared" si="3"/>
        <v>459.71923331808</v>
      </c>
      <c r="N11" s="674" t="s">
        <v>537</v>
      </c>
      <c r="O11" s="675">
        <f t="shared" si="2"/>
        <v>486.76154116032001</v>
      </c>
      <c r="P11" s="109"/>
      <c r="Q11" s="12"/>
    </row>
    <row r="12" spans="1:17" s="104" customFormat="1" ht="25.5" x14ac:dyDescent="0.2">
      <c r="A12" s="117"/>
      <c r="B12" s="430" t="s">
        <v>3272</v>
      </c>
      <c r="C12" s="438" t="s">
        <v>3273</v>
      </c>
      <c r="D12" s="442" t="s">
        <v>4</v>
      </c>
      <c r="E12" s="443">
        <v>6</v>
      </c>
      <c r="F12" s="444">
        <v>0.98</v>
      </c>
      <c r="G12" s="445">
        <v>100</v>
      </c>
      <c r="H12" s="445">
        <v>50</v>
      </c>
      <c r="I12" s="451">
        <v>0.7</v>
      </c>
      <c r="J12" s="451">
        <v>170.49</v>
      </c>
      <c r="K12" s="447">
        <f>L3</f>
        <v>0.2</v>
      </c>
      <c r="L12" s="448">
        <f t="shared" ref="L12" si="4">J12*(1-K12)</f>
        <v>136.39200000000002</v>
      </c>
      <c r="M12" s="672" t="s">
        <v>537</v>
      </c>
      <c r="N12" s="674">
        <f t="shared" ref="N12:N14" si="5">L12*5</f>
        <v>681.96000000000015</v>
      </c>
      <c r="O12" s="675">
        <f t="shared" si="2"/>
        <v>245.50560000000004</v>
      </c>
      <c r="P12" s="109"/>
      <c r="Q12" s="12"/>
    </row>
    <row r="13" spans="1:17" s="104" customFormat="1" ht="12.75" x14ac:dyDescent="0.2">
      <c r="A13" s="117"/>
      <c r="B13" s="430" t="s">
        <v>3274</v>
      </c>
      <c r="C13" s="438" t="s">
        <v>3275</v>
      </c>
      <c r="D13" s="442" t="s">
        <v>4</v>
      </c>
      <c r="E13" s="443">
        <v>6</v>
      </c>
      <c r="F13" s="444">
        <v>1.21</v>
      </c>
      <c r="G13" s="445">
        <v>100</v>
      </c>
      <c r="H13" s="445">
        <v>50</v>
      </c>
      <c r="I13" s="451">
        <v>0.7</v>
      </c>
      <c r="J13" s="451">
        <v>199.000854081</v>
      </c>
      <c r="K13" s="447">
        <f>L3</f>
        <v>0.2</v>
      </c>
      <c r="L13" s="448">
        <f t="shared" si="1"/>
        <v>159.20068326480001</v>
      </c>
      <c r="M13" s="672" t="s">
        <v>537</v>
      </c>
      <c r="N13" s="674">
        <f t="shared" si="5"/>
        <v>796.003416324</v>
      </c>
      <c r="O13" s="675">
        <f t="shared" si="2"/>
        <v>286.56122987664003</v>
      </c>
      <c r="P13" s="109"/>
      <c r="Q13" s="12"/>
    </row>
    <row r="14" spans="1:17" s="104" customFormat="1" ht="12.75" x14ac:dyDescent="0.2">
      <c r="A14" s="117"/>
      <c r="B14" s="115" t="s">
        <v>3276</v>
      </c>
      <c r="C14" s="82" t="s">
        <v>3277</v>
      </c>
      <c r="D14" s="102" t="s">
        <v>4</v>
      </c>
      <c r="E14" s="75">
        <v>6</v>
      </c>
      <c r="F14" s="74">
        <v>1.71</v>
      </c>
      <c r="G14" s="113">
        <v>100</v>
      </c>
      <c r="H14" s="113">
        <v>50</v>
      </c>
      <c r="I14" s="177">
        <v>1</v>
      </c>
      <c r="J14" s="177">
        <v>269.87787060300002</v>
      </c>
      <c r="K14" s="76">
        <f>L3</f>
        <v>0.2</v>
      </c>
      <c r="L14" s="160">
        <f t="shared" si="1"/>
        <v>215.90229648240003</v>
      </c>
      <c r="M14" s="672">
        <f t="shared" ref="M14:M16" si="6">L14*1.7</f>
        <v>367.03390402008006</v>
      </c>
      <c r="N14" s="674">
        <f t="shared" si="5"/>
        <v>1079.5114824120001</v>
      </c>
      <c r="O14" s="675">
        <f t="shared" si="2"/>
        <v>388.62413366832004</v>
      </c>
      <c r="P14" s="109"/>
      <c r="Q14" s="12"/>
    </row>
    <row r="15" spans="1:17" s="104" customFormat="1" ht="12.75" x14ac:dyDescent="0.2">
      <c r="A15" s="117"/>
      <c r="B15" s="115" t="s">
        <v>3278</v>
      </c>
      <c r="C15" s="82" t="s">
        <v>3279</v>
      </c>
      <c r="D15" s="102" t="s">
        <v>4</v>
      </c>
      <c r="E15" s="75">
        <v>6</v>
      </c>
      <c r="F15" s="74">
        <v>2.0699999999999998</v>
      </c>
      <c r="G15" s="113">
        <v>100</v>
      </c>
      <c r="H15" s="113">
        <v>50</v>
      </c>
      <c r="I15" s="177">
        <v>1.2</v>
      </c>
      <c r="J15" s="177">
        <v>329.85073073700005</v>
      </c>
      <c r="K15" s="76">
        <f>L3</f>
        <v>0.2</v>
      </c>
      <c r="L15" s="160">
        <f t="shared" si="1"/>
        <v>263.88058458960006</v>
      </c>
      <c r="M15" s="672">
        <f t="shared" si="6"/>
        <v>448.59699380232007</v>
      </c>
      <c r="N15" s="674" t="s">
        <v>537</v>
      </c>
      <c r="O15" s="675">
        <f t="shared" si="2"/>
        <v>474.98505226128015</v>
      </c>
      <c r="P15" s="109"/>
      <c r="Q15" s="12"/>
    </row>
    <row r="16" spans="1:17" s="104" customFormat="1" ht="12.75" x14ac:dyDescent="0.2">
      <c r="A16" s="117"/>
      <c r="B16" s="115" t="s">
        <v>3280</v>
      </c>
      <c r="C16" s="82" t="s">
        <v>3281</v>
      </c>
      <c r="D16" s="102" t="s">
        <v>4</v>
      </c>
      <c r="E16" s="75">
        <v>6</v>
      </c>
      <c r="F16" s="74">
        <v>2.4500000000000002</v>
      </c>
      <c r="G16" s="113">
        <v>100</v>
      </c>
      <c r="H16" s="113">
        <v>50</v>
      </c>
      <c r="I16" s="177">
        <v>1.5</v>
      </c>
      <c r="J16" s="177">
        <v>398.001708162</v>
      </c>
      <c r="K16" s="76">
        <f>L3</f>
        <v>0.2</v>
      </c>
      <c r="L16" s="160">
        <f t="shared" si="1"/>
        <v>318.40136652960001</v>
      </c>
      <c r="M16" s="672">
        <f t="shared" si="6"/>
        <v>541.28232310032001</v>
      </c>
      <c r="N16" s="674" t="s">
        <v>537</v>
      </c>
      <c r="O16" s="675">
        <f t="shared" si="2"/>
        <v>573.12245975328005</v>
      </c>
      <c r="P16" s="109"/>
      <c r="Q16" s="12"/>
    </row>
    <row r="17" spans="1:17" s="104" customFormat="1" ht="12.75" x14ac:dyDescent="0.2">
      <c r="A17" s="117"/>
      <c r="B17" s="115" t="s">
        <v>3282</v>
      </c>
      <c r="C17" s="82" t="s">
        <v>3283</v>
      </c>
      <c r="D17" s="102" t="s">
        <v>4</v>
      </c>
      <c r="E17" s="75">
        <v>6</v>
      </c>
      <c r="F17" s="74">
        <v>1.34</v>
      </c>
      <c r="G17" s="113">
        <v>100</v>
      </c>
      <c r="H17" s="113">
        <v>60</v>
      </c>
      <c r="I17" s="177">
        <v>0.7</v>
      </c>
      <c r="J17" s="177">
        <v>246.534506685</v>
      </c>
      <c r="K17" s="76">
        <f>L3</f>
        <v>0.2</v>
      </c>
      <c r="L17" s="160">
        <f t="shared" si="1"/>
        <v>197.227605348</v>
      </c>
      <c r="M17" s="672" t="s">
        <v>537</v>
      </c>
      <c r="N17" s="674">
        <f t="shared" ref="N17:N18" si="7">L17*5</f>
        <v>986.13802673999999</v>
      </c>
      <c r="O17" s="675">
        <f t="shared" si="2"/>
        <v>355.00968962640002</v>
      </c>
      <c r="P17" s="109"/>
      <c r="Q17" s="12"/>
    </row>
    <row r="18" spans="1:17" s="104" customFormat="1" ht="12.75" x14ac:dyDescent="0.2">
      <c r="A18" s="117"/>
      <c r="B18" s="115" t="s">
        <v>3284</v>
      </c>
      <c r="C18" s="82" t="s">
        <v>3285</v>
      </c>
      <c r="D18" s="102" t="s">
        <v>4</v>
      </c>
      <c r="E18" s="75">
        <v>6</v>
      </c>
      <c r="F18" s="74">
        <v>1.9</v>
      </c>
      <c r="G18" s="113">
        <v>100</v>
      </c>
      <c r="H18" s="113">
        <v>60</v>
      </c>
      <c r="I18" s="177">
        <v>1</v>
      </c>
      <c r="J18" s="177">
        <v>313.64667794924992</v>
      </c>
      <c r="K18" s="76">
        <f>L3</f>
        <v>0.2</v>
      </c>
      <c r="L18" s="160">
        <f t="shared" si="1"/>
        <v>250.91734235939995</v>
      </c>
      <c r="M18" s="672">
        <f t="shared" ref="M18:M20" si="8">L18*1.7</f>
        <v>426.55948201097993</v>
      </c>
      <c r="N18" s="674">
        <f t="shared" si="7"/>
        <v>1254.5867117969997</v>
      </c>
      <c r="O18" s="675">
        <f t="shared" si="2"/>
        <v>451.65121624691994</v>
      </c>
      <c r="P18" s="109"/>
      <c r="Q18" s="12"/>
    </row>
    <row r="19" spans="1:17" s="104" customFormat="1" ht="12.75" x14ac:dyDescent="0.2">
      <c r="A19" s="117"/>
      <c r="B19" s="115" t="s">
        <v>3286</v>
      </c>
      <c r="C19" s="82" t="s">
        <v>3287</v>
      </c>
      <c r="D19" s="102" t="s">
        <v>4</v>
      </c>
      <c r="E19" s="75">
        <v>6</v>
      </c>
      <c r="F19" s="74">
        <v>2.2599999999999998</v>
      </c>
      <c r="G19" s="113">
        <v>100</v>
      </c>
      <c r="H19" s="113">
        <v>60</v>
      </c>
      <c r="I19" s="177">
        <v>1.2</v>
      </c>
      <c r="J19" s="177">
        <v>369.80176002749994</v>
      </c>
      <c r="K19" s="76">
        <f>L3</f>
        <v>0.2</v>
      </c>
      <c r="L19" s="160">
        <f t="shared" si="1"/>
        <v>295.84140802199994</v>
      </c>
      <c r="M19" s="672">
        <f t="shared" si="8"/>
        <v>502.9303936373999</v>
      </c>
      <c r="N19" s="674" t="s">
        <v>537</v>
      </c>
      <c r="O19" s="675">
        <f t="shared" si="2"/>
        <v>532.51453443959986</v>
      </c>
      <c r="P19" s="109"/>
      <c r="Q19" s="12"/>
    </row>
    <row r="20" spans="1:17" s="104" customFormat="1" ht="12.75" x14ac:dyDescent="0.2">
      <c r="A20" s="117"/>
      <c r="B20" s="115" t="s">
        <v>3288</v>
      </c>
      <c r="C20" s="82" t="s">
        <v>3289</v>
      </c>
      <c r="D20" s="102" t="s">
        <v>4</v>
      </c>
      <c r="E20" s="75">
        <v>6</v>
      </c>
      <c r="F20" s="74">
        <v>2.8</v>
      </c>
      <c r="G20" s="113">
        <v>100</v>
      </c>
      <c r="H20" s="113">
        <v>60</v>
      </c>
      <c r="I20" s="177">
        <v>1.5</v>
      </c>
      <c r="J20" s="177">
        <v>457.45847351549997</v>
      </c>
      <c r="K20" s="76">
        <f>L3</f>
        <v>0.2</v>
      </c>
      <c r="L20" s="160">
        <f t="shared" si="1"/>
        <v>365.96677881239998</v>
      </c>
      <c r="M20" s="672">
        <f t="shared" si="8"/>
        <v>622.14352398107997</v>
      </c>
      <c r="N20" s="674" t="s">
        <v>537</v>
      </c>
      <c r="O20" s="675">
        <f t="shared" si="2"/>
        <v>658.74020186231996</v>
      </c>
      <c r="P20" s="109"/>
      <c r="Q20" s="12"/>
    </row>
    <row r="21" spans="1:17" s="104" customFormat="1" ht="12.75" x14ac:dyDescent="0.2">
      <c r="A21" s="117"/>
      <c r="B21" s="115" t="s">
        <v>3290</v>
      </c>
      <c r="C21" s="82" t="s">
        <v>3291</v>
      </c>
      <c r="D21" s="102" t="s">
        <v>4</v>
      </c>
      <c r="E21" s="75">
        <v>6</v>
      </c>
      <c r="F21" s="74">
        <v>1.44</v>
      </c>
      <c r="G21" s="113">
        <v>100</v>
      </c>
      <c r="H21" s="113">
        <v>70</v>
      </c>
      <c r="I21" s="177">
        <v>0.7</v>
      </c>
      <c r="J21" s="177">
        <v>271.18795735349994</v>
      </c>
      <c r="K21" s="76">
        <f>L3</f>
        <v>0.2</v>
      </c>
      <c r="L21" s="160">
        <f t="shared" si="1"/>
        <v>216.95036588279996</v>
      </c>
      <c r="M21" s="672" t="s">
        <v>537</v>
      </c>
      <c r="N21" s="674">
        <f t="shared" ref="N21:N22" si="9">L21*5</f>
        <v>1084.7518294139998</v>
      </c>
      <c r="O21" s="675">
        <f t="shared" si="2"/>
        <v>390.51065858903991</v>
      </c>
      <c r="P21" s="109"/>
      <c r="Q21" s="12"/>
    </row>
    <row r="22" spans="1:17" s="104" customFormat="1" ht="12.75" x14ac:dyDescent="0.2">
      <c r="A22" s="117"/>
      <c r="B22" s="115" t="s">
        <v>3292</v>
      </c>
      <c r="C22" s="82" t="s">
        <v>3293</v>
      </c>
      <c r="D22" s="102" t="s">
        <v>4</v>
      </c>
      <c r="E22" s="75">
        <v>6</v>
      </c>
      <c r="F22" s="74">
        <v>2.04</v>
      </c>
      <c r="G22" s="113">
        <v>100</v>
      </c>
      <c r="H22" s="113">
        <v>70</v>
      </c>
      <c r="I22" s="177">
        <v>1</v>
      </c>
      <c r="J22" s="177">
        <v>334.19122017299992</v>
      </c>
      <c r="K22" s="76">
        <f>L3</f>
        <v>0.2</v>
      </c>
      <c r="L22" s="160">
        <f t="shared" si="1"/>
        <v>267.35297613839992</v>
      </c>
      <c r="M22" s="672">
        <f t="shared" ref="M22:M24" si="10">L22*1.7</f>
        <v>454.50005943527987</v>
      </c>
      <c r="N22" s="674">
        <f t="shared" si="9"/>
        <v>1336.7648806919997</v>
      </c>
      <c r="O22" s="675">
        <f t="shared" si="2"/>
        <v>481.2353570491199</v>
      </c>
      <c r="P22" s="109"/>
      <c r="Q22" s="12"/>
    </row>
    <row r="23" spans="1:17" s="104" customFormat="1" ht="12.75" x14ac:dyDescent="0.2">
      <c r="A23" s="117"/>
      <c r="B23" s="115" t="s">
        <v>3294</v>
      </c>
      <c r="C23" s="82" t="s">
        <v>3295</v>
      </c>
      <c r="D23" s="102" t="s">
        <v>4</v>
      </c>
      <c r="E23" s="75">
        <v>6</v>
      </c>
      <c r="F23" s="74">
        <v>2.4550000000000001</v>
      </c>
      <c r="G23" s="113">
        <v>100</v>
      </c>
      <c r="H23" s="113">
        <v>70</v>
      </c>
      <c r="I23" s="177">
        <v>1.2</v>
      </c>
      <c r="J23" s="177">
        <v>394.45521069599988</v>
      </c>
      <c r="K23" s="76">
        <f>L3</f>
        <v>0.2</v>
      </c>
      <c r="L23" s="160">
        <f t="shared" si="1"/>
        <v>315.56416855679993</v>
      </c>
      <c r="M23" s="672">
        <f t="shared" si="10"/>
        <v>536.45908654655989</v>
      </c>
      <c r="N23" s="674" t="s">
        <v>537</v>
      </c>
      <c r="O23" s="675">
        <f t="shared" si="2"/>
        <v>568.01550340223991</v>
      </c>
      <c r="P23" s="109"/>
      <c r="Q23" s="12"/>
    </row>
    <row r="24" spans="1:17" s="104" customFormat="1" ht="12.75" x14ac:dyDescent="0.2">
      <c r="A24" s="117"/>
      <c r="B24" s="115" t="s">
        <v>3296</v>
      </c>
      <c r="C24" s="82" t="s">
        <v>3297</v>
      </c>
      <c r="D24" s="102" t="s">
        <v>4</v>
      </c>
      <c r="E24" s="75">
        <v>6</v>
      </c>
      <c r="F24" s="74">
        <v>3.04</v>
      </c>
      <c r="G24" s="113">
        <v>100</v>
      </c>
      <c r="H24" s="113">
        <v>70</v>
      </c>
      <c r="I24" s="177">
        <v>1.5</v>
      </c>
      <c r="J24" s="177">
        <v>458.82810966374996</v>
      </c>
      <c r="K24" s="76">
        <f>L3</f>
        <v>0.2</v>
      </c>
      <c r="L24" s="160">
        <f t="shared" si="1"/>
        <v>367.06248773099998</v>
      </c>
      <c r="M24" s="672">
        <f t="shared" si="10"/>
        <v>624.00622914269991</v>
      </c>
      <c r="N24" s="674" t="s">
        <v>537</v>
      </c>
      <c r="O24" s="675">
        <f t="shared" si="2"/>
        <v>660.71247791579992</v>
      </c>
      <c r="P24" s="109"/>
      <c r="Q24" s="12"/>
    </row>
    <row r="25" spans="1:17" s="104" customFormat="1" ht="12.75" x14ac:dyDescent="0.2">
      <c r="A25" s="117"/>
      <c r="B25" s="115" t="s">
        <v>3298</v>
      </c>
      <c r="C25" s="82" t="s">
        <v>3299</v>
      </c>
      <c r="D25" s="102" t="s">
        <v>4</v>
      </c>
      <c r="E25" s="75">
        <v>6</v>
      </c>
      <c r="F25" s="74">
        <v>1.54</v>
      </c>
      <c r="G25" s="113">
        <v>100</v>
      </c>
      <c r="H25" s="113">
        <v>80</v>
      </c>
      <c r="I25" s="177">
        <v>0.7</v>
      </c>
      <c r="J25" s="177">
        <v>276.66650194649998</v>
      </c>
      <c r="K25" s="76">
        <f>L3</f>
        <v>0.2</v>
      </c>
      <c r="L25" s="160">
        <f>J25*(1-K25)</f>
        <v>221.3332015572</v>
      </c>
      <c r="M25" s="672" t="s">
        <v>537</v>
      </c>
      <c r="N25" s="674">
        <f t="shared" ref="N25:N26" si="11">L25*5</f>
        <v>1106.6660077859999</v>
      </c>
      <c r="O25" s="675">
        <f t="shared" si="2"/>
        <v>398.39976280296003</v>
      </c>
      <c r="P25" s="109"/>
      <c r="Q25" s="12"/>
    </row>
    <row r="26" spans="1:17" s="104" customFormat="1" ht="12.75" x14ac:dyDescent="0.2">
      <c r="A26" s="117"/>
      <c r="B26" s="115" t="s">
        <v>3300</v>
      </c>
      <c r="C26" s="82" t="s">
        <v>3301</v>
      </c>
      <c r="D26" s="102" t="s">
        <v>4</v>
      </c>
      <c r="E26" s="75">
        <v>6</v>
      </c>
      <c r="F26" s="74">
        <v>2.1800000000000002</v>
      </c>
      <c r="G26" s="113">
        <v>100</v>
      </c>
      <c r="H26" s="113">
        <v>80</v>
      </c>
      <c r="I26" s="177">
        <v>1</v>
      </c>
      <c r="J26" s="177">
        <v>353.3661262485</v>
      </c>
      <c r="K26" s="76">
        <f>L3</f>
        <v>0.2</v>
      </c>
      <c r="L26" s="160">
        <f t="shared" si="1"/>
        <v>282.69290099879998</v>
      </c>
      <c r="M26" s="672">
        <f t="shared" ref="M26:M28" si="12">L26*1.7</f>
        <v>480.57793169795997</v>
      </c>
      <c r="N26" s="674">
        <f t="shared" si="11"/>
        <v>1413.464504994</v>
      </c>
      <c r="O26" s="675">
        <f t="shared" si="2"/>
        <v>508.84722179784001</v>
      </c>
      <c r="P26" s="109"/>
      <c r="Q26" s="12"/>
    </row>
    <row r="27" spans="1:17" s="104" customFormat="1" ht="12.75" x14ac:dyDescent="0.2">
      <c r="A27" s="117"/>
      <c r="B27" s="115" t="s">
        <v>3302</v>
      </c>
      <c r="C27" s="82" t="s">
        <v>3303</v>
      </c>
      <c r="D27" s="102" t="s">
        <v>4</v>
      </c>
      <c r="E27" s="75">
        <v>6</v>
      </c>
      <c r="F27" s="74">
        <v>2.65</v>
      </c>
      <c r="G27" s="113">
        <v>100</v>
      </c>
      <c r="H27" s="113">
        <v>80</v>
      </c>
      <c r="I27" s="177">
        <v>1.2</v>
      </c>
      <c r="J27" s="177">
        <v>419.10866136449988</v>
      </c>
      <c r="K27" s="76">
        <f>L3</f>
        <v>0.2</v>
      </c>
      <c r="L27" s="160">
        <f t="shared" ref="L27:L91" si="13">J27*(1-K27)</f>
        <v>335.28692909159992</v>
      </c>
      <c r="M27" s="672">
        <f t="shared" si="12"/>
        <v>569.98777945571987</v>
      </c>
      <c r="N27" s="674" t="s">
        <v>537</v>
      </c>
      <c r="O27" s="675">
        <f t="shared" si="2"/>
        <v>603.51647236487986</v>
      </c>
      <c r="P27" s="109"/>
      <c r="Q27" s="12"/>
    </row>
    <row r="28" spans="1:17" s="104" customFormat="1" ht="12.75" x14ac:dyDescent="0.2">
      <c r="A28" s="117"/>
      <c r="B28" s="115" t="s">
        <v>3304</v>
      </c>
      <c r="C28" s="82" t="s">
        <v>3305</v>
      </c>
      <c r="D28" s="102" t="s">
        <v>4</v>
      </c>
      <c r="E28" s="75">
        <v>6</v>
      </c>
      <c r="F28" s="74">
        <v>3.28</v>
      </c>
      <c r="G28" s="113">
        <v>100</v>
      </c>
      <c r="H28" s="113">
        <v>80</v>
      </c>
      <c r="I28" s="177">
        <v>1.5</v>
      </c>
      <c r="J28" s="177">
        <v>461.56738196024992</v>
      </c>
      <c r="K28" s="76">
        <f>L3</f>
        <v>0.2</v>
      </c>
      <c r="L28" s="160">
        <f t="shared" si="13"/>
        <v>369.25390556819997</v>
      </c>
      <c r="M28" s="672">
        <f t="shared" si="12"/>
        <v>627.73163946593991</v>
      </c>
      <c r="N28" s="674" t="s">
        <v>537</v>
      </c>
      <c r="O28" s="675">
        <f t="shared" si="2"/>
        <v>664.65703002275995</v>
      </c>
      <c r="P28" s="109"/>
      <c r="Q28" s="12"/>
    </row>
    <row r="29" spans="1:17" s="104" customFormat="1" ht="12.75" x14ac:dyDescent="0.2">
      <c r="A29" s="117"/>
      <c r="B29" s="115" t="s">
        <v>3306</v>
      </c>
      <c r="C29" s="82" t="s">
        <v>3307</v>
      </c>
      <c r="D29" s="102" t="s">
        <v>4</v>
      </c>
      <c r="E29" s="75">
        <v>6</v>
      </c>
      <c r="F29" s="74">
        <v>1.76</v>
      </c>
      <c r="G29" s="113">
        <v>100</v>
      </c>
      <c r="H29" s="113">
        <v>100</v>
      </c>
      <c r="I29" s="177">
        <v>0.7</v>
      </c>
      <c r="J29" s="177">
        <v>335.56085632124996</v>
      </c>
      <c r="K29" s="76">
        <f>L3</f>
        <v>0.2</v>
      </c>
      <c r="L29" s="160">
        <f t="shared" si="13"/>
        <v>268.44868505699998</v>
      </c>
      <c r="M29" s="672" t="s">
        <v>537</v>
      </c>
      <c r="N29" s="674">
        <f t="shared" ref="N29:N30" si="14">L29*5</f>
        <v>1342.2434252849998</v>
      </c>
      <c r="O29" s="675">
        <f t="shared" si="2"/>
        <v>483.20763310259997</v>
      </c>
      <c r="P29" s="109"/>
      <c r="Q29" s="12"/>
    </row>
    <row r="30" spans="1:17" s="104" customFormat="1" ht="12.75" x14ac:dyDescent="0.2">
      <c r="A30" s="117"/>
      <c r="B30" s="115" t="s">
        <v>3308</v>
      </c>
      <c r="C30" s="82" t="s">
        <v>3309</v>
      </c>
      <c r="D30" s="102" t="s">
        <v>4</v>
      </c>
      <c r="E30" s="75">
        <v>6</v>
      </c>
      <c r="F30" s="74">
        <v>2.5</v>
      </c>
      <c r="G30" s="113">
        <v>100</v>
      </c>
      <c r="H30" s="113">
        <v>100</v>
      </c>
      <c r="I30" s="177">
        <v>1</v>
      </c>
      <c r="J30" s="177">
        <v>402.67302758549999</v>
      </c>
      <c r="K30" s="76">
        <f>L3</f>
        <v>0.2</v>
      </c>
      <c r="L30" s="160">
        <f t="shared" si="13"/>
        <v>322.13842206840002</v>
      </c>
      <c r="M30" s="672">
        <f t="shared" ref="M30:M32" si="15">L30*1.7</f>
        <v>547.63531751628</v>
      </c>
      <c r="N30" s="674">
        <f t="shared" si="14"/>
        <v>1610.692110342</v>
      </c>
      <c r="O30" s="675">
        <f t="shared" si="2"/>
        <v>579.84915972312001</v>
      </c>
      <c r="P30" s="109"/>
      <c r="Q30" s="12"/>
    </row>
    <row r="31" spans="1:17" s="104" customFormat="1" ht="12.75" x14ac:dyDescent="0.2">
      <c r="A31" s="117"/>
      <c r="B31" s="115" t="s">
        <v>3310</v>
      </c>
      <c r="C31" s="82" t="s">
        <v>3311</v>
      </c>
      <c r="D31" s="102" t="s">
        <v>4</v>
      </c>
      <c r="E31" s="75">
        <v>6</v>
      </c>
      <c r="F31" s="74">
        <v>3.01</v>
      </c>
      <c r="G31" s="113">
        <v>100</v>
      </c>
      <c r="H31" s="113">
        <v>100</v>
      </c>
      <c r="I31" s="177">
        <v>1.2</v>
      </c>
      <c r="J31" s="177">
        <v>514.98319174199992</v>
      </c>
      <c r="K31" s="76">
        <f>L3</f>
        <v>0.2</v>
      </c>
      <c r="L31" s="160">
        <f t="shared" si="13"/>
        <v>411.98655339359993</v>
      </c>
      <c r="M31" s="672">
        <f t="shared" si="15"/>
        <v>700.37714076911982</v>
      </c>
      <c r="N31" s="674" t="s">
        <v>537</v>
      </c>
      <c r="O31" s="675">
        <f t="shared" si="2"/>
        <v>741.57579610847995</v>
      </c>
      <c r="P31" s="109"/>
      <c r="Q31" s="12"/>
    </row>
    <row r="32" spans="1:17" s="104" customFormat="1" ht="12.75" x14ac:dyDescent="0.2">
      <c r="A32" s="117"/>
      <c r="B32" s="115" t="s">
        <v>3312</v>
      </c>
      <c r="C32" s="82" t="s">
        <v>3313</v>
      </c>
      <c r="D32" s="102" t="s">
        <v>4</v>
      </c>
      <c r="E32" s="75">
        <v>6</v>
      </c>
      <c r="F32" s="74">
        <v>3.75</v>
      </c>
      <c r="G32" s="113">
        <v>100</v>
      </c>
      <c r="H32" s="113">
        <v>100</v>
      </c>
      <c r="I32" s="177">
        <v>1.5</v>
      </c>
      <c r="J32" s="177">
        <v>605.37917752649992</v>
      </c>
      <c r="K32" s="76">
        <f>L3</f>
        <v>0.2</v>
      </c>
      <c r="L32" s="160">
        <f t="shared" si="13"/>
        <v>484.30334202119997</v>
      </c>
      <c r="M32" s="672">
        <f t="shared" si="15"/>
        <v>823.31568143603988</v>
      </c>
      <c r="N32" s="674" t="s">
        <v>537</v>
      </c>
      <c r="O32" s="675">
        <f t="shared" si="2"/>
        <v>871.74601563815997</v>
      </c>
      <c r="P32" s="109"/>
      <c r="Q32" s="12"/>
    </row>
    <row r="33" spans="1:17" s="104" customFormat="1" ht="25.5" x14ac:dyDescent="0.2">
      <c r="A33" s="117"/>
      <c r="B33" s="430" t="s">
        <v>3314</v>
      </c>
      <c r="C33" s="438" t="s">
        <v>3315</v>
      </c>
      <c r="D33" s="442" t="s">
        <v>4</v>
      </c>
      <c r="E33" s="443">
        <v>6</v>
      </c>
      <c r="F33" s="444">
        <v>1.32</v>
      </c>
      <c r="G33" s="445">
        <v>150</v>
      </c>
      <c r="H33" s="445">
        <v>50</v>
      </c>
      <c r="I33" s="451">
        <v>0.7</v>
      </c>
      <c r="J33" s="451">
        <v>220.95800999999997</v>
      </c>
      <c r="K33" s="447">
        <f>L3</f>
        <v>0.2</v>
      </c>
      <c r="L33" s="448">
        <f t="shared" ref="L33" si="16">J33*(1-K33)</f>
        <v>176.76640799999998</v>
      </c>
      <c r="M33" s="672" t="s">
        <v>537</v>
      </c>
      <c r="N33" s="674">
        <f t="shared" ref="N33:N35" si="17">L33*5</f>
        <v>883.83203999999989</v>
      </c>
      <c r="O33" s="675">
        <f t="shared" si="2"/>
        <v>318.17953439999997</v>
      </c>
      <c r="P33" s="109"/>
      <c r="Q33" s="12"/>
    </row>
    <row r="34" spans="1:17" s="104" customFormat="1" ht="12.75" x14ac:dyDescent="0.2">
      <c r="A34" s="117"/>
      <c r="B34" s="430" t="s">
        <v>3316</v>
      </c>
      <c r="C34" s="438" t="s">
        <v>3317</v>
      </c>
      <c r="D34" s="442" t="s">
        <v>4</v>
      </c>
      <c r="E34" s="443">
        <v>6</v>
      </c>
      <c r="F34" s="444">
        <v>1.48</v>
      </c>
      <c r="G34" s="445">
        <v>150</v>
      </c>
      <c r="H34" s="445">
        <v>50</v>
      </c>
      <c r="I34" s="451">
        <v>0.7</v>
      </c>
      <c r="J34" s="451">
        <v>279.40577424299994</v>
      </c>
      <c r="K34" s="447">
        <f>L3</f>
        <v>0.2</v>
      </c>
      <c r="L34" s="448">
        <f t="shared" si="13"/>
        <v>223.52461939439996</v>
      </c>
      <c r="M34" s="672" t="s">
        <v>537</v>
      </c>
      <c r="N34" s="674">
        <f t="shared" si="17"/>
        <v>1117.6230969719998</v>
      </c>
      <c r="O34" s="675">
        <f t="shared" si="2"/>
        <v>402.34431490991994</v>
      </c>
      <c r="P34" s="109"/>
      <c r="Q34" s="12"/>
    </row>
    <row r="35" spans="1:17" s="104" customFormat="1" ht="12.75" x14ac:dyDescent="0.2">
      <c r="A35" s="117"/>
      <c r="B35" s="115" t="s">
        <v>3318</v>
      </c>
      <c r="C35" s="82" t="s">
        <v>3319</v>
      </c>
      <c r="D35" s="102" t="s">
        <v>4</v>
      </c>
      <c r="E35" s="75">
        <v>6</v>
      </c>
      <c r="F35" s="74">
        <v>2.1</v>
      </c>
      <c r="G35" s="113">
        <v>150</v>
      </c>
      <c r="H35" s="113">
        <v>50</v>
      </c>
      <c r="I35" s="177">
        <v>1</v>
      </c>
      <c r="J35" s="177">
        <v>338.30012861774998</v>
      </c>
      <c r="K35" s="76">
        <f>L3</f>
        <v>0.2</v>
      </c>
      <c r="L35" s="160">
        <f t="shared" si="13"/>
        <v>270.64010289419997</v>
      </c>
      <c r="M35" s="672">
        <f t="shared" ref="M35:M37" si="18">L35*1.7</f>
        <v>460.08817492013992</v>
      </c>
      <c r="N35" s="674">
        <f t="shared" si="17"/>
        <v>1353.2005144709999</v>
      </c>
      <c r="O35" s="675">
        <f t="shared" si="2"/>
        <v>487.15218520955995</v>
      </c>
      <c r="P35" s="109"/>
      <c r="Q35" s="12"/>
    </row>
    <row r="36" spans="1:17" s="104" customFormat="1" ht="12.75" x14ac:dyDescent="0.2">
      <c r="A36" s="117"/>
      <c r="B36" s="115" t="s">
        <v>3320</v>
      </c>
      <c r="C36" s="82" t="s">
        <v>3321</v>
      </c>
      <c r="D36" s="102" t="s">
        <v>4</v>
      </c>
      <c r="E36" s="75">
        <v>6</v>
      </c>
      <c r="F36" s="74">
        <v>2.54</v>
      </c>
      <c r="G36" s="113">
        <v>150</v>
      </c>
      <c r="H36" s="113">
        <v>50</v>
      </c>
      <c r="I36" s="177">
        <v>1.2</v>
      </c>
      <c r="J36" s="177">
        <v>438.2835674399999</v>
      </c>
      <c r="K36" s="76">
        <f>L3</f>
        <v>0.2</v>
      </c>
      <c r="L36" s="160">
        <f t="shared" si="13"/>
        <v>350.62685395199992</v>
      </c>
      <c r="M36" s="672">
        <f t="shared" si="18"/>
        <v>596.06565171839986</v>
      </c>
      <c r="N36" s="674" t="s">
        <v>537</v>
      </c>
      <c r="O36" s="675">
        <f t="shared" si="2"/>
        <v>631.12833711359986</v>
      </c>
      <c r="P36" s="109"/>
      <c r="Q36" s="12"/>
    </row>
    <row r="37" spans="1:17" s="104" customFormat="1" ht="12.75" x14ac:dyDescent="0.2">
      <c r="A37" s="117"/>
      <c r="B37" s="115" t="s">
        <v>3322</v>
      </c>
      <c r="C37" s="82" t="s">
        <v>3323</v>
      </c>
      <c r="D37" s="102" t="s">
        <v>4</v>
      </c>
      <c r="E37" s="75">
        <v>6</v>
      </c>
      <c r="F37" s="74">
        <v>3.16</v>
      </c>
      <c r="G37" s="113">
        <v>150</v>
      </c>
      <c r="H37" s="113">
        <v>50</v>
      </c>
      <c r="I37" s="177">
        <v>1.5</v>
      </c>
      <c r="J37" s="177">
        <v>497.17792181474988</v>
      </c>
      <c r="K37" s="76">
        <f>L3</f>
        <v>0.2</v>
      </c>
      <c r="L37" s="160">
        <f t="shared" si="13"/>
        <v>397.74233745179993</v>
      </c>
      <c r="M37" s="672">
        <f t="shared" si="18"/>
        <v>676.16197366805989</v>
      </c>
      <c r="N37" s="674" t="s">
        <v>537</v>
      </c>
      <c r="O37" s="675">
        <f t="shared" si="2"/>
        <v>715.93620741323991</v>
      </c>
      <c r="P37" s="109"/>
      <c r="Q37" s="12"/>
    </row>
    <row r="38" spans="1:17" s="104" customFormat="1" ht="12.75" x14ac:dyDescent="0.2">
      <c r="A38" s="117"/>
      <c r="B38" s="115" t="s">
        <v>3324</v>
      </c>
      <c r="C38" s="82" t="s">
        <v>3325</v>
      </c>
      <c r="D38" s="102" t="s">
        <v>4</v>
      </c>
      <c r="E38" s="75">
        <v>6</v>
      </c>
      <c r="F38" s="74">
        <v>1.62</v>
      </c>
      <c r="G38" s="113">
        <v>150</v>
      </c>
      <c r="H38" s="113">
        <v>60</v>
      </c>
      <c r="I38" s="177">
        <v>0.7</v>
      </c>
      <c r="J38" s="177">
        <v>278.03613809474996</v>
      </c>
      <c r="K38" s="76">
        <f>L3</f>
        <v>0.2</v>
      </c>
      <c r="L38" s="160">
        <f t="shared" si="13"/>
        <v>222.42891047579997</v>
      </c>
      <c r="M38" s="672" t="s">
        <v>537</v>
      </c>
      <c r="N38" s="674">
        <f t="shared" ref="N38:N39" si="19">L38*5</f>
        <v>1112.1445523789998</v>
      </c>
      <c r="O38" s="675">
        <f t="shared" si="2"/>
        <v>400.37203885643993</v>
      </c>
      <c r="P38" s="109"/>
      <c r="Q38" s="12"/>
    </row>
    <row r="39" spans="1:17" s="104" customFormat="1" ht="12.75" x14ac:dyDescent="0.2">
      <c r="A39" s="117"/>
      <c r="B39" s="115" t="s">
        <v>3326</v>
      </c>
      <c r="C39" s="82" t="s">
        <v>3327</v>
      </c>
      <c r="D39" s="102" t="s">
        <v>4</v>
      </c>
      <c r="E39" s="75">
        <v>6</v>
      </c>
      <c r="F39" s="74">
        <v>2.29</v>
      </c>
      <c r="G39" s="113">
        <v>150</v>
      </c>
      <c r="H39" s="113">
        <v>60</v>
      </c>
      <c r="I39" s="177">
        <v>1</v>
      </c>
      <c r="J39" s="177">
        <v>378.01957691699994</v>
      </c>
      <c r="K39" s="76">
        <f>L3</f>
        <v>0.2</v>
      </c>
      <c r="L39" s="160">
        <f t="shared" si="13"/>
        <v>302.41566153359997</v>
      </c>
      <c r="M39" s="672">
        <f t="shared" ref="M39:M41" si="20">L39*1.7</f>
        <v>514.1066246071199</v>
      </c>
      <c r="N39" s="674">
        <f t="shared" si="19"/>
        <v>1512.078307668</v>
      </c>
      <c r="O39" s="675">
        <f t="shared" si="2"/>
        <v>544.34819076047995</v>
      </c>
      <c r="P39" s="109"/>
      <c r="Q39" s="12"/>
    </row>
    <row r="40" spans="1:17" s="104" customFormat="1" ht="12.75" x14ac:dyDescent="0.2">
      <c r="A40" s="117"/>
      <c r="B40" s="115" t="s">
        <v>3328</v>
      </c>
      <c r="C40" s="82" t="s">
        <v>3329</v>
      </c>
      <c r="D40" s="102" t="s">
        <v>4</v>
      </c>
      <c r="E40" s="75">
        <v>6</v>
      </c>
      <c r="F40" s="74">
        <v>2.73</v>
      </c>
      <c r="G40" s="113">
        <v>150</v>
      </c>
      <c r="H40" s="113">
        <v>60</v>
      </c>
      <c r="I40" s="177">
        <v>1.2</v>
      </c>
      <c r="J40" s="177">
        <v>451.97992892249994</v>
      </c>
      <c r="K40" s="76">
        <f>L3</f>
        <v>0.2</v>
      </c>
      <c r="L40" s="160">
        <f t="shared" si="13"/>
        <v>361.583943138</v>
      </c>
      <c r="M40" s="672">
        <f t="shared" si="20"/>
        <v>614.69270333459997</v>
      </c>
      <c r="N40" s="674" t="s">
        <v>537</v>
      </c>
      <c r="O40" s="675">
        <f t="shared" si="2"/>
        <v>650.85109764840001</v>
      </c>
      <c r="P40" s="109"/>
      <c r="Q40" s="12"/>
    </row>
    <row r="41" spans="1:17" s="104" customFormat="1" ht="12.75" x14ac:dyDescent="0.2">
      <c r="A41" s="117"/>
      <c r="B41" s="115" t="s">
        <v>3330</v>
      </c>
      <c r="C41" s="82" t="s">
        <v>3331</v>
      </c>
      <c r="D41" s="102" t="s">
        <v>4</v>
      </c>
      <c r="E41" s="75">
        <v>6</v>
      </c>
      <c r="F41" s="74">
        <v>3.39</v>
      </c>
      <c r="G41" s="113">
        <v>150</v>
      </c>
      <c r="H41" s="113">
        <v>60</v>
      </c>
      <c r="I41" s="177">
        <v>1.5</v>
      </c>
      <c r="J41" s="177">
        <v>556.07227618949992</v>
      </c>
      <c r="K41" s="76">
        <f>L3</f>
        <v>0.2</v>
      </c>
      <c r="L41" s="160">
        <f t="shared" si="13"/>
        <v>444.85782095159993</v>
      </c>
      <c r="M41" s="672">
        <f t="shared" si="20"/>
        <v>756.25829561771991</v>
      </c>
      <c r="N41" s="674" t="s">
        <v>537</v>
      </c>
      <c r="O41" s="675">
        <f t="shared" si="2"/>
        <v>800.74407771287986</v>
      </c>
      <c r="P41" s="109"/>
      <c r="Q41" s="12"/>
    </row>
    <row r="42" spans="1:17" s="104" customFormat="1" ht="12.75" x14ac:dyDescent="0.2">
      <c r="A42" s="117"/>
      <c r="B42" s="115" t="s">
        <v>3332</v>
      </c>
      <c r="C42" s="82" t="s">
        <v>3333</v>
      </c>
      <c r="D42" s="102" t="s">
        <v>4</v>
      </c>
      <c r="E42" s="75">
        <v>6</v>
      </c>
      <c r="F42" s="74">
        <v>1.7150000000000001</v>
      </c>
      <c r="G42" s="113">
        <v>150</v>
      </c>
      <c r="H42" s="113">
        <v>70</v>
      </c>
      <c r="I42" s="177">
        <v>0.7</v>
      </c>
      <c r="J42" s="177">
        <v>308.16813335625</v>
      </c>
      <c r="K42" s="76">
        <f>L3</f>
        <v>0.2</v>
      </c>
      <c r="L42" s="160">
        <f t="shared" si="13"/>
        <v>246.534506685</v>
      </c>
      <c r="M42" s="672" t="s">
        <v>537</v>
      </c>
      <c r="N42" s="674">
        <f t="shared" ref="N42:N43" si="21">L42*5</f>
        <v>1232.672533425</v>
      </c>
      <c r="O42" s="675">
        <f t="shared" si="2"/>
        <v>443.76211203299999</v>
      </c>
      <c r="P42" s="109"/>
      <c r="Q42" s="12"/>
    </row>
    <row r="43" spans="1:17" s="104" customFormat="1" ht="12.75" x14ac:dyDescent="0.2">
      <c r="A43" s="117"/>
      <c r="B43" s="115" t="s">
        <v>3334</v>
      </c>
      <c r="C43" s="82" t="s">
        <v>3335</v>
      </c>
      <c r="D43" s="102" t="s">
        <v>4</v>
      </c>
      <c r="E43" s="75">
        <v>6</v>
      </c>
      <c r="F43" s="74">
        <v>2.4300000000000002</v>
      </c>
      <c r="G43" s="113">
        <v>150</v>
      </c>
      <c r="H43" s="113">
        <v>70</v>
      </c>
      <c r="I43" s="177">
        <v>1</v>
      </c>
      <c r="J43" s="177">
        <v>395.82484684425003</v>
      </c>
      <c r="K43" s="76">
        <f>L3</f>
        <v>0.2</v>
      </c>
      <c r="L43" s="160">
        <f t="shared" si="13"/>
        <v>316.65987747540004</v>
      </c>
      <c r="M43" s="672">
        <f t="shared" ref="M43:M45" si="22">L43*1.7</f>
        <v>538.32179170818006</v>
      </c>
      <c r="N43" s="674">
        <f t="shared" si="21"/>
        <v>1583.2993873770001</v>
      </c>
      <c r="O43" s="675">
        <f t="shared" si="2"/>
        <v>569.9877794557201</v>
      </c>
      <c r="P43" s="109"/>
      <c r="Q43" s="12"/>
    </row>
    <row r="44" spans="1:17" s="104" customFormat="1" ht="12.75" x14ac:dyDescent="0.2">
      <c r="A44" s="117"/>
      <c r="B44" s="115" t="s">
        <v>3336</v>
      </c>
      <c r="C44" s="82" t="s">
        <v>3337</v>
      </c>
      <c r="D44" s="102" t="s">
        <v>4</v>
      </c>
      <c r="E44" s="75">
        <v>6</v>
      </c>
      <c r="F44" s="74">
        <v>2.9249999999999998</v>
      </c>
      <c r="G44" s="113">
        <v>150</v>
      </c>
      <c r="H44" s="113">
        <v>70</v>
      </c>
      <c r="I44" s="177">
        <v>1.2</v>
      </c>
      <c r="J44" s="177">
        <v>472.52447114624994</v>
      </c>
      <c r="K44" s="76">
        <f>L3</f>
        <v>0.2</v>
      </c>
      <c r="L44" s="160">
        <f t="shared" si="13"/>
        <v>378.01957691699999</v>
      </c>
      <c r="M44" s="672">
        <f t="shared" si="22"/>
        <v>642.63328075890001</v>
      </c>
      <c r="N44" s="674" t="s">
        <v>537</v>
      </c>
      <c r="O44" s="675">
        <f t="shared" si="2"/>
        <v>680.43523845059997</v>
      </c>
      <c r="P44" s="109"/>
      <c r="Q44" s="12"/>
    </row>
    <row r="45" spans="1:17" s="104" customFormat="1" ht="12.75" x14ac:dyDescent="0.2">
      <c r="A45" s="117"/>
      <c r="B45" s="115" t="s">
        <v>3338</v>
      </c>
      <c r="C45" s="82" t="s">
        <v>3339</v>
      </c>
      <c r="D45" s="102" t="s">
        <v>4</v>
      </c>
      <c r="E45" s="75">
        <v>6</v>
      </c>
      <c r="F45" s="74">
        <v>3.625</v>
      </c>
      <c r="G45" s="113">
        <v>150</v>
      </c>
      <c r="H45" s="113">
        <v>70</v>
      </c>
      <c r="I45" s="177">
        <v>1.5</v>
      </c>
      <c r="J45" s="177">
        <v>590.31317989574984</v>
      </c>
      <c r="K45" s="76">
        <f>L3</f>
        <v>0.2</v>
      </c>
      <c r="L45" s="160">
        <f t="shared" si="13"/>
        <v>472.2505439165999</v>
      </c>
      <c r="M45" s="672">
        <f t="shared" si="22"/>
        <v>802.82592465821983</v>
      </c>
      <c r="N45" s="674" t="s">
        <v>537</v>
      </c>
      <c r="O45" s="675">
        <f t="shared" si="2"/>
        <v>850.05097904987986</v>
      </c>
      <c r="P45" s="109"/>
      <c r="Q45" s="12"/>
    </row>
    <row r="46" spans="1:17" s="104" customFormat="1" ht="12.75" x14ac:dyDescent="0.2">
      <c r="A46" s="117"/>
      <c r="B46" s="115" t="s">
        <v>3340</v>
      </c>
      <c r="C46" s="82" t="s">
        <v>3341</v>
      </c>
      <c r="D46" s="102" t="s">
        <v>4</v>
      </c>
      <c r="E46" s="75">
        <v>6</v>
      </c>
      <c r="F46" s="74">
        <v>1.81</v>
      </c>
      <c r="G46" s="113">
        <v>150</v>
      </c>
      <c r="H46" s="113">
        <v>80</v>
      </c>
      <c r="I46" s="177">
        <v>0.7</v>
      </c>
      <c r="J46" s="177">
        <v>338.30012861774998</v>
      </c>
      <c r="K46" s="76">
        <f>L3</f>
        <v>0.2</v>
      </c>
      <c r="L46" s="160">
        <f t="shared" si="13"/>
        <v>270.64010289419997</v>
      </c>
      <c r="M46" s="672" t="s">
        <v>537</v>
      </c>
      <c r="N46" s="674">
        <f t="shared" ref="N46:N47" si="23">L46*5</f>
        <v>1353.2005144709999</v>
      </c>
      <c r="O46" s="675">
        <f t="shared" si="2"/>
        <v>487.15218520955995</v>
      </c>
      <c r="P46" s="109"/>
      <c r="Q46" s="12"/>
    </row>
    <row r="47" spans="1:17" s="104" customFormat="1" ht="12.75" x14ac:dyDescent="0.2">
      <c r="A47" s="117"/>
      <c r="B47" s="115" t="s">
        <v>3342</v>
      </c>
      <c r="C47" s="82" t="s">
        <v>3343</v>
      </c>
      <c r="D47" s="102" t="s">
        <v>4</v>
      </c>
      <c r="E47" s="75">
        <v>6</v>
      </c>
      <c r="F47" s="74">
        <v>2.57</v>
      </c>
      <c r="G47" s="113">
        <v>150</v>
      </c>
      <c r="H47" s="113">
        <v>80</v>
      </c>
      <c r="I47" s="177">
        <v>1</v>
      </c>
      <c r="J47" s="177">
        <v>414.99975291974994</v>
      </c>
      <c r="K47" s="76">
        <f>L3</f>
        <v>0.2</v>
      </c>
      <c r="L47" s="160">
        <f t="shared" si="13"/>
        <v>331.99980233579998</v>
      </c>
      <c r="M47" s="672">
        <f t="shared" ref="M47:M49" si="24">L47*1.7</f>
        <v>564.39966397085993</v>
      </c>
      <c r="N47" s="674">
        <f t="shared" si="23"/>
        <v>1659.999011679</v>
      </c>
      <c r="O47" s="675">
        <f t="shared" si="2"/>
        <v>597.59964420443998</v>
      </c>
      <c r="P47" s="109"/>
      <c r="Q47" s="12"/>
    </row>
    <row r="48" spans="1:17" s="104" customFormat="1" ht="12.75" x14ac:dyDescent="0.2">
      <c r="A48" s="117"/>
      <c r="B48" s="115" t="s">
        <v>3344</v>
      </c>
      <c r="C48" s="82" t="s">
        <v>3345</v>
      </c>
      <c r="D48" s="102" t="s">
        <v>4</v>
      </c>
      <c r="E48" s="75">
        <v>6</v>
      </c>
      <c r="F48" s="74">
        <v>3.12</v>
      </c>
      <c r="G48" s="113">
        <v>150</v>
      </c>
      <c r="H48" s="113">
        <v>80</v>
      </c>
      <c r="I48" s="177">
        <v>1.2</v>
      </c>
      <c r="J48" s="177">
        <v>494.43864951824992</v>
      </c>
      <c r="K48" s="76">
        <f>L3</f>
        <v>0.2</v>
      </c>
      <c r="L48" s="160">
        <f t="shared" si="13"/>
        <v>395.55091961459993</v>
      </c>
      <c r="M48" s="672">
        <f t="shared" si="24"/>
        <v>672.43656334481989</v>
      </c>
      <c r="N48" s="674" t="s">
        <v>537</v>
      </c>
      <c r="O48" s="675">
        <f t="shared" si="2"/>
        <v>711.99165530627988</v>
      </c>
      <c r="P48" s="109"/>
      <c r="Q48" s="12"/>
    </row>
    <row r="49" spans="1:17" s="104" customFormat="1" ht="12.75" x14ac:dyDescent="0.2">
      <c r="A49" s="117"/>
      <c r="B49" s="115" t="s">
        <v>3346</v>
      </c>
      <c r="C49" s="82" t="s">
        <v>3347</v>
      </c>
      <c r="D49" s="102" t="s">
        <v>4</v>
      </c>
      <c r="E49" s="75">
        <v>6</v>
      </c>
      <c r="F49" s="74">
        <v>3.86</v>
      </c>
      <c r="G49" s="113">
        <v>150</v>
      </c>
      <c r="H49" s="113">
        <v>80</v>
      </c>
      <c r="I49" s="177">
        <v>1.5</v>
      </c>
      <c r="J49" s="177">
        <v>624.55408360199988</v>
      </c>
      <c r="K49" s="76">
        <f>L3</f>
        <v>0.2</v>
      </c>
      <c r="L49" s="160">
        <f t="shared" si="13"/>
        <v>499.64326688159991</v>
      </c>
      <c r="M49" s="672">
        <f t="shared" si="24"/>
        <v>849.39355369871987</v>
      </c>
      <c r="N49" s="674" t="s">
        <v>537</v>
      </c>
      <c r="O49" s="675">
        <f t="shared" si="2"/>
        <v>899.35788038687986</v>
      </c>
      <c r="P49" s="109"/>
      <c r="Q49" s="12"/>
    </row>
    <row r="50" spans="1:17" s="104" customFormat="1" ht="12.75" x14ac:dyDescent="0.2">
      <c r="A50" s="117"/>
      <c r="B50" s="115" t="s">
        <v>3348</v>
      </c>
      <c r="C50" s="82" t="s">
        <v>3349</v>
      </c>
      <c r="D50" s="102" t="s">
        <v>4</v>
      </c>
      <c r="E50" s="75">
        <v>6</v>
      </c>
      <c r="F50" s="74">
        <v>2.0299999999999998</v>
      </c>
      <c r="G50" s="113">
        <v>150</v>
      </c>
      <c r="H50" s="113">
        <v>100</v>
      </c>
      <c r="I50" s="177">
        <v>0.7</v>
      </c>
      <c r="J50" s="177">
        <v>373.91066847224999</v>
      </c>
      <c r="K50" s="76">
        <f>L3</f>
        <v>0.2</v>
      </c>
      <c r="L50" s="160">
        <f t="shared" si="13"/>
        <v>299.12853477779998</v>
      </c>
      <c r="M50" s="672" t="s">
        <v>537</v>
      </c>
      <c r="N50" s="674">
        <f t="shared" ref="N50:N51" si="25">L50*5</f>
        <v>1495.642673889</v>
      </c>
      <c r="O50" s="675">
        <f t="shared" si="2"/>
        <v>538.43136260003996</v>
      </c>
      <c r="P50" s="109"/>
      <c r="Q50" s="12"/>
    </row>
    <row r="51" spans="1:17" s="104" customFormat="1" ht="12.75" x14ac:dyDescent="0.2">
      <c r="A51" s="117"/>
      <c r="B51" s="115" t="s">
        <v>3350</v>
      </c>
      <c r="C51" s="82" t="s">
        <v>3351</v>
      </c>
      <c r="D51" s="102" t="s">
        <v>4</v>
      </c>
      <c r="E51" s="75">
        <v>6</v>
      </c>
      <c r="F51" s="74">
        <v>2.89</v>
      </c>
      <c r="G51" s="113">
        <v>150</v>
      </c>
      <c r="H51" s="113">
        <v>100</v>
      </c>
      <c r="I51" s="177">
        <v>1</v>
      </c>
      <c r="J51" s="177">
        <v>484.85119648049994</v>
      </c>
      <c r="K51" s="76">
        <f>L3</f>
        <v>0.2</v>
      </c>
      <c r="L51" s="160">
        <f t="shared" si="13"/>
        <v>387.88095718439996</v>
      </c>
      <c r="M51" s="672">
        <f t="shared" ref="M51:M53" si="26">L51*1.7</f>
        <v>659.39762721347995</v>
      </c>
      <c r="N51" s="674">
        <f t="shared" si="25"/>
        <v>1939.4047859219997</v>
      </c>
      <c r="O51" s="675">
        <f t="shared" si="2"/>
        <v>698.18572293191994</v>
      </c>
      <c r="P51" s="109"/>
      <c r="Q51" s="12"/>
    </row>
    <row r="52" spans="1:17" s="104" customFormat="1" ht="12.75" x14ac:dyDescent="0.2">
      <c r="A52" s="117"/>
      <c r="B52" s="115" t="s">
        <v>3352</v>
      </c>
      <c r="C52" s="82" t="s">
        <v>3353</v>
      </c>
      <c r="D52" s="102" t="s">
        <v>4</v>
      </c>
      <c r="E52" s="75">
        <v>6</v>
      </c>
      <c r="F52" s="74">
        <v>3.5</v>
      </c>
      <c r="G52" s="113">
        <v>150</v>
      </c>
      <c r="H52" s="113">
        <v>100</v>
      </c>
      <c r="I52" s="177">
        <v>1.2</v>
      </c>
      <c r="J52" s="177">
        <v>554.70264004124999</v>
      </c>
      <c r="K52" s="76">
        <f>L3</f>
        <v>0.2</v>
      </c>
      <c r="L52" s="160">
        <f t="shared" si="13"/>
        <v>443.76211203299999</v>
      </c>
      <c r="M52" s="672">
        <f t="shared" si="26"/>
        <v>754.39559045609997</v>
      </c>
      <c r="N52" s="674" t="s">
        <v>537</v>
      </c>
      <c r="O52" s="675">
        <f t="shared" si="2"/>
        <v>798.77180165940001</v>
      </c>
      <c r="P52" s="109"/>
      <c r="Q52" s="12"/>
    </row>
    <row r="53" spans="1:17" s="104" customFormat="1" ht="12.75" x14ac:dyDescent="0.2">
      <c r="A53" s="117"/>
      <c r="B53" s="115" t="s">
        <v>3354</v>
      </c>
      <c r="C53" s="82" t="s">
        <v>3355</v>
      </c>
      <c r="D53" s="102" t="s">
        <v>4</v>
      </c>
      <c r="E53" s="75">
        <v>6</v>
      </c>
      <c r="F53" s="74">
        <v>4.3499999999999996</v>
      </c>
      <c r="G53" s="113">
        <v>150</v>
      </c>
      <c r="H53" s="113">
        <v>100</v>
      </c>
      <c r="I53" s="177">
        <v>1.5</v>
      </c>
      <c r="J53" s="177">
        <v>699.88407175575003</v>
      </c>
      <c r="K53" s="76">
        <f>L3</f>
        <v>0.2</v>
      </c>
      <c r="L53" s="160">
        <f t="shared" si="13"/>
        <v>559.90725740460005</v>
      </c>
      <c r="M53" s="672">
        <f t="shared" si="26"/>
        <v>951.84233758782</v>
      </c>
      <c r="N53" s="674" t="s">
        <v>537</v>
      </c>
      <c r="O53" s="675">
        <f t="shared" si="2"/>
        <v>1007.8330633282801</v>
      </c>
      <c r="P53" s="109"/>
      <c r="Q53" s="12"/>
    </row>
    <row r="54" spans="1:17" s="104" customFormat="1" ht="12.75" x14ac:dyDescent="0.2">
      <c r="A54" s="117"/>
      <c r="B54" s="115" t="s">
        <v>3356</v>
      </c>
      <c r="C54" s="82" t="s">
        <v>3357</v>
      </c>
      <c r="D54" s="102" t="s">
        <v>4</v>
      </c>
      <c r="E54" s="75">
        <v>6</v>
      </c>
      <c r="F54" s="74">
        <v>2.58</v>
      </c>
      <c r="G54" s="113">
        <v>150</v>
      </c>
      <c r="H54" s="113">
        <v>150</v>
      </c>
      <c r="I54" s="177">
        <v>0.7</v>
      </c>
      <c r="J54" s="177">
        <v>442.39247588474996</v>
      </c>
      <c r="K54" s="76">
        <f>L3</f>
        <v>0.2</v>
      </c>
      <c r="L54" s="160">
        <f t="shared" si="13"/>
        <v>353.91398070779996</v>
      </c>
      <c r="M54" s="672" t="s">
        <v>537</v>
      </c>
      <c r="N54" s="674">
        <f t="shared" ref="N54:N55" si="27">L54*5</f>
        <v>1769.5699035389998</v>
      </c>
      <c r="O54" s="675">
        <f t="shared" si="2"/>
        <v>637.04516527403996</v>
      </c>
      <c r="P54" s="109"/>
      <c r="Q54" s="12"/>
    </row>
    <row r="55" spans="1:17" s="104" customFormat="1" ht="12.75" x14ac:dyDescent="0.2">
      <c r="A55" s="117"/>
      <c r="B55" s="115" t="s">
        <v>3358</v>
      </c>
      <c r="C55" s="82" t="s">
        <v>3359</v>
      </c>
      <c r="D55" s="102" t="s">
        <v>4</v>
      </c>
      <c r="E55" s="75">
        <v>6</v>
      </c>
      <c r="F55" s="74">
        <v>3.68</v>
      </c>
      <c r="G55" s="113">
        <v>150</v>
      </c>
      <c r="H55" s="113">
        <v>150</v>
      </c>
      <c r="I55" s="177">
        <v>1</v>
      </c>
      <c r="J55" s="177">
        <v>612.22735826774999</v>
      </c>
      <c r="K55" s="76">
        <f>L3</f>
        <v>0.2</v>
      </c>
      <c r="L55" s="160">
        <f t="shared" si="13"/>
        <v>489.7818866142</v>
      </c>
      <c r="M55" s="672">
        <f t="shared" ref="M55:M57" si="28">L55*1.7</f>
        <v>832.62920724413993</v>
      </c>
      <c r="N55" s="674">
        <f t="shared" si="27"/>
        <v>2448.909433071</v>
      </c>
      <c r="O55" s="675">
        <f t="shared" si="2"/>
        <v>881.60739590556</v>
      </c>
      <c r="P55" s="109"/>
      <c r="Q55" s="12"/>
    </row>
    <row r="56" spans="1:17" s="104" customFormat="1" ht="12.75" x14ac:dyDescent="0.2">
      <c r="A56" s="117"/>
      <c r="B56" s="115" t="s">
        <v>3360</v>
      </c>
      <c r="C56" s="82" t="s">
        <v>3361</v>
      </c>
      <c r="D56" s="102" t="s">
        <v>4</v>
      </c>
      <c r="E56" s="75">
        <v>6</v>
      </c>
      <c r="F56" s="74">
        <v>4.4400000000000004</v>
      </c>
      <c r="G56" s="113">
        <v>150</v>
      </c>
      <c r="H56" s="113">
        <v>150</v>
      </c>
      <c r="I56" s="177">
        <v>1.2</v>
      </c>
      <c r="J56" s="177">
        <v>717.68934168299995</v>
      </c>
      <c r="K56" s="76">
        <f>L3</f>
        <v>0.2</v>
      </c>
      <c r="L56" s="160">
        <f t="shared" si="13"/>
        <v>574.15147334639994</v>
      </c>
      <c r="M56" s="672">
        <f t="shared" si="28"/>
        <v>976.05750468887982</v>
      </c>
      <c r="N56" s="674" t="s">
        <v>537</v>
      </c>
      <c r="O56" s="675">
        <f t="shared" si="2"/>
        <v>1033.4726520235199</v>
      </c>
      <c r="P56" s="109"/>
      <c r="Q56" s="12"/>
    </row>
    <row r="57" spans="1:17" s="104" customFormat="1" ht="12.75" x14ac:dyDescent="0.2">
      <c r="A57" s="117"/>
      <c r="B57" s="115" t="s">
        <v>3362</v>
      </c>
      <c r="C57" s="82" t="s">
        <v>3363</v>
      </c>
      <c r="D57" s="102" t="s">
        <v>4</v>
      </c>
      <c r="E57" s="75">
        <v>6</v>
      </c>
      <c r="F57" s="74">
        <v>5.52</v>
      </c>
      <c r="G57" s="113">
        <v>150</v>
      </c>
      <c r="H57" s="113">
        <v>150</v>
      </c>
      <c r="I57" s="177">
        <v>1.5</v>
      </c>
      <c r="J57" s="177">
        <v>884.78495176949991</v>
      </c>
      <c r="K57" s="76">
        <f>L3</f>
        <v>0.2</v>
      </c>
      <c r="L57" s="160">
        <f t="shared" si="13"/>
        <v>707.82796141559993</v>
      </c>
      <c r="M57" s="672">
        <f t="shared" si="28"/>
        <v>1203.3075344065198</v>
      </c>
      <c r="N57" s="674" t="s">
        <v>537</v>
      </c>
      <c r="O57" s="675">
        <f t="shared" si="2"/>
        <v>1274.0903305480799</v>
      </c>
      <c r="P57" s="109"/>
      <c r="Q57" s="12"/>
    </row>
    <row r="58" spans="1:17" s="104" customFormat="1" ht="12.75" x14ac:dyDescent="0.2">
      <c r="A58" s="117"/>
      <c r="B58" s="430" t="s">
        <v>3364</v>
      </c>
      <c r="C58" s="438" t="s">
        <v>3365</v>
      </c>
      <c r="D58" s="442" t="s">
        <v>4</v>
      </c>
      <c r="E58" s="443">
        <v>6</v>
      </c>
      <c r="F58" s="444">
        <v>1.76</v>
      </c>
      <c r="G58" s="445">
        <v>200</v>
      </c>
      <c r="H58" s="445">
        <v>50</v>
      </c>
      <c r="I58" s="451">
        <v>0.7</v>
      </c>
      <c r="J58" s="451">
        <v>323.23413098699996</v>
      </c>
      <c r="K58" s="447">
        <f>L3</f>
        <v>0.2</v>
      </c>
      <c r="L58" s="448">
        <f t="shared" si="13"/>
        <v>258.58730478959995</v>
      </c>
      <c r="M58" s="672" t="s">
        <v>537</v>
      </c>
      <c r="N58" s="674">
        <f t="shared" ref="N58:N59" si="29">L58*5</f>
        <v>1292.9365239479998</v>
      </c>
      <c r="O58" s="675">
        <f t="shared" si="2"/>
        <v>465.45714862127994</v>
      </c>
      <c r="P58" s="109"/>
      <c r="Q58" s="12"/>
    </row>
    <row r="59" spans="1:17" s="104" customFormat="1" ht="12.75" x14ac:dyDescent="0.2">
      <c r="A59" s="117"/>
      <c r="B59" s="115" t="s">
        <v>3366</v>
      </c>
      <c r="C59" s="82" t="s">
        <v>3367</v>
      </c>
      <c r="D59" s="102" t="s">
        <v>4</v>
      </c>
      <c r="E59" s="75">
        <v>6</v>
      </c>
      <c r="F59" s="74">
        <v>2.5</v>
      </c>
      <c r="G59" s="113">
        <v>200</v>
      </c>
      <c r="H59" s="113">
        <v>50</v>
      </c>
      <c r="I59" s="177">
        <v>1</v>
      </c>
      <c r="J59" s="177">
        <v>399.93375528899992</v>
      </c>
      <c r="K59" s="76">
        <f>L3</f>
        <v>0.2</v>
      </c>
      <c r="L59" s="160">
        <f t="shared" si="13"/>
        <v>319.94700423119997</v>
      </c>
      <c r="M59" s="672">
        <f t="shared" ref="M59:M61" si="30">L59*1.7</f>
        <v>543.90990719303988</v>
      </c>
      <c r="N59" s="674">
        <f t="shared" si="29"/>
        <v>1599.7350211559999</v>
      </c>
      <c r="O59" s="675">
        <f t="shared" si="2"/>
        <v>575.90460761615998</v>
      </c>
      <c r="P59" s="109"/>
      <c r="Q59" s="12"/>
    </row>
    <row r="60" spans="1:17" s="104" customFormat="1" ht="12.75" x14ac:dyDescent="0.2">
      <c r="A60" s="117"/>
      <c r="B60" s="115" t="s">
        <v>3368</v>
      </c>
      <c r="C60" s="82" t="s">
        <v>3369</v>
      </c>
      <c r="D60" s="102" t="s">
        <v>4</v>
      </c>
      <c r="E60" s="75">
        <v>6</v>
      </c>
      <c r="F60" s="74">
        <v>3.01</v>
      </c>
      <c r="G60" s="113">
        <v>200</v>
      </c>
      <c r="H60" s="113">
        <v>50</v>
      </c>
      <c r="I60" s="177">
        <v>1.2</v>
      </c>
      <c r="J60" s="177">
        <v>479.3726518874999</v>
      </c>
      <c r="K60" s="76">
        <f>L3</f>
        <v>0.2</v>
      </c>
      <c r="L60" s="160">
        <f t="shared" si="13"/>
        <v>383.49812150999992</v>
      </c>
      <c r="M60" s="672">
        <f t="shared" si="30"/>
        <v>651.94680656699984</v>
      </c>
      <c r="N60" s="674" t="s">
        <v>537</v>
      </c>
      <c r="O60" s="675">
        <f t="shared" si="2"/>
        <v>690.29661871799988</v>
      </c>
      <c r="P60" s="109"/>
      <c r="Q60" s="12"/>
    </row>
    <row r="61" spans="1:17" s="104" customFormat="1" ht="12.75" x14ac:dyDescent="0.2">
      <c r="A61" s="117"/>
      <c r="B61" s="115" t="s">
        <v>3370</v>
      </c>
      <c r="C61" s="82" t="s">
        <v>3371</v>
      </c>
      <c r="D61" s="102" t="s">
        <v>4</v>
      </c>
      <c r="E61" s="75">
        <v>6</v>
      </c>
      <c r="F61" s="74">
        <v>3.7</v>
      </c>
      <c r="G61" s="113">
        <v>200</v>
      </c>
      <c r="H61" s="113">
        <v>50</v>
      </c>
      <c r="I61" s="177">
        <v>1.5</v>
      </c>
      <c r="J61" s="177">
        <v>595.79172448874999</v>
      </c>
      <c r="K61" s="76">
        <f>L3</f>
        <v>0.2</v>
      </c>
      <c r="L61" s="160">
        <f t="shared" si="13"/>
        <v>476.63337959099999</v>
      </c>
      <c r="M61" s="672">
        <f t="shared" si="30"/>
        <v>810.27674530469994</v>
      </c>
      <c r="N61" s="674" t="s">
        <v>537</v>
      </c>
      <c r="O61" s="675">
        <f t="shared" si="2"/>
        <v>857.94008326380003</v>
      </c>
      <c r="P61" s="109"/>
      <c r="Q61" s="12"/>
    </row>
    <row r="62" spans="1:17" s="104" customFormat="1" ht="12.75" x14ac:dyDescent="0.2">
      <c r="A62" s="117"/>
      <c r="B62" s="115" t="s">
        <v>3372</v>
      </c>
      <c r="C62" s="82" t="s">
        <v>3373</v>
      </c>
      <c r="D62" s="102" t="s">
        <v>4</v>
      </c>
      <c r="E62" s="75">
        <v>6</v>
      </c>
      <c r="F62" s="74">
        <v>1.89</v>
      </c>
      <c r="G62" s="113">
        <v>200</v>
      </c>
      <c r="H62" s="113">
        <v>60</v>
      </c>
      <c r="I62" s="177">
        <v>0.7</v>
      </c>
      <c r="J62" s="177">
        <v>342.40903706249992</v>
      </c>
      <c r="K62" s="76">
        <f>L3</f>
        <v>0.2</v>
      </c>
      <c r="L62" s="160">
        <f t="shared" si="13"/>
        <v>273.92722964999996</v>
      </c>
      <c r="M62" s="672" t="s">
        <v>537</v>
      </c>
      <c r="N62" s="674">
        <f t="shared" ref="N62:N63" si="31">L62*5</f>
        <v>1369.6361482499997</v>
      </c>
      <c r="O62" s="675">
        <f t="shared" si="2"/>
        <v>493.06901336999994</v>
      </c>
      <c r="P62" s="109"/>
      <c r="Q62" s="12"/>
    </row>
    <row r="63" spans="1:17" s="104" customFormat="1" ht="12.75" x14ac:dyDescent="0.2">
      <c r="A63" s="117"/>
      <c r="B63" s="115" t="s">
        <v>3374</v>
      </c>
      <c r="C63" s="82" t="s">
        <v>3375</v>
      </c>
      <c r="D63" s="102" t="s">
        <v>4</v>
      </c>
      <c r="E63" s="75">
        <v>6</v>
      </c>
      <c r="F63" s="74">
        <v>2.68</v>
      </c>
      <c r="G63" s="113">
        <v>200</v>
      </c>
      <c r="H63" s="113">
        <v>60</v>
      </c>
      <c r="I63" s="177">
        <v>1</v>
      </c>
      <c r="J63" s="177">
        <v>438.2835674399999</v>
      </c>
      <c r="K63" s="76">
        <f>L3</f>
        <v>0.2</v>
      </c>
      <c r="L63" s="160">
        <f t="shared" si="13"/>
        <v>350.62685395199992</v>
      </c>
      <c r="M63" s="672">
        <f t="shared" ref="M63:M65" si="32">L63*1.7</f>
        <v>596.06565171839986</v>
      </c>
      <c r="N63" s="674">
        <f t="shared" si="31"/>
        <v>1753.1342697599996</v>
      </c>
      <c r="O63" s="675">
        <f t="shared" si="2"/>
        <v>631.12833711359986</v>
      </c>
      <c r="P63" s="109"/>
      <c r="Q63" s="12"/>
    </row>
    <row r="64" spans="1:17" s="104" customFormat="1" ht="12.75" x14ac:dyDescent="0.2">
      <c r="A64" s="117"/>
      <c r="B64" s="115" t="s">
        <v>3376</v>
      </c>
      <c r="C64" s="82" t="s">
        <v>3377</v>
      </c>
      <c r="D64" s="102" t="s">
        <v>4</v>
      </c>
      <c r="E64" s="75">
        <v>6</v>
      </c>
      <c r="F64" s="74">
        <v>3.2</v>
      </c>
      <c r="G64" s="113">
        <v>200</v>
      </c>
      <c r="H64" s="113">
        <v>60</v>
      </c>
      <c r="I64" s="177">
        <v>1.2</v>
      </c>
      <c r="J64" s="177">
        <v>525.94028092799999</v>
      </c>
      <c r="K64" s="76">
        <f>L3</f>
        <v>0.2</v>
      </c>
      <c r="L64" s="160">
        <f t="shared" si="13"/>
        <v>420.75222474240002</v>
      </c>
      <c r="M64" s="672">
        <f t="shared" si="32"/>
        <v>715.27878206208004</v>
      </c>
      <c r="N64" s="674" t="s">
        <v>537</v>
      </c>
      <c r="O64" s="675">
        <f t="shared" si="2"/>
        <v>757.35400453632008</v>
      </c>
      <c r="P64" s="109"/>
      <c r="Q64" s="12"/>
    </row>
    <row r="65" spans="1:17" s="104" customFormat="1" ht="12.75" x14ac:dyDescent="0.2">
      <c r="A65" s="117"/>
      <c r="B65" s="115" t="s">
        <v>3378</v>
      </c>
      <c r="C65" s="82" t="s">
        <v>3379</v>
      </c>
      <c r="D65" s="102" t="s">
        <v>4</v>
      </c>
      <c r="E65" s="75">
        <v>6</v>
      </c>
      <c r="F65" s="74">
        <v>3.98</v>
      </c>
      <c r="G65" s="113">
        <v>200</v>
      </c>
      <c r="H65" s="113">
        <v>60</v>
      </c>
      <c r="I65" s="177">
        <v>1.5</v>
      </c>
      <c r="J65" s="177">
        <v>658.79498730825003</v>
      </c>
      <c r="K65" s="76">
        <f>L3</f>
        <v>0.2</v>
      </c>
      <c r="L65" s="160">
        <f t="shared" si="13"/>
        <v>527.03598984660005</v>
      </c>
      <c r="M65" s="672">
        <f t="shared" si="32"/>
        <v>895.96118273922002</v>
      </c>
      <c r="N65" s="674" t="s">
        <v>537</v>
      </c>
      <c r="O65" s="675">
        <f t="shared" si="2"/>
        <v>948.66478172388008</v>
      </c>
      <c r="P65" s="109"/>
      <c r="Q65" s="12"/>
    </row>
    <row r="66" spans="1:17" s="104" customFormat="1" ht="12.75" x14ac:dyDescent="0.2">
      <c r="A66" s="117"/>
      <c r="B66" s="115" t="s">
        <v>3380</v>
      </c>
      <c r="C66" s="82" t="s">
        <v>3381</v>
      </c>
      <c r="D66" s="102" t="s">
        <v>4</v>
      </c>
      <c r="E66" s="75">
        <v>6</v>
      </c>
      <c r="F66" s="74">
        <v>1.99</v>
      </c>
      <c r="G66" s="113">
        <v>200</v>
      </c>
      <c r="H66" s="113">
        <v>70</v>
      </c>
      <c r="I66" s="177">
        <v>0.7</v>
      </c>
      <c r="J66" s="177">
        <v>362.95357928624992</v>
      </c>
      <c r="K66" s="76">
        <f>L3</f>
        <v>0.2</v>
      </c>
      <c r="L66" s="160">
        <f t="shared" si="13"/>
        <v>290.36286342899996</v>
      </c>
      <c r="M66" s="672" t="s">
        <v>537</v>
      </c>
      <c r="N66" s="674">
        <f t="shared" ref="N66:N67" si="33">L66*5</f>
        <v>1451.8143171449997</v>
      </c>
      <c r="O66" s="675">
        <f t="shared" si="2"/>
        <v>522.65315417219995</v>
      </c>
      <c r="P66" s="109"/>
      <c r="Q66" s="12"/>
    </row>
    <row r="67" spans="1:17" s="104" customFormat="1" ht="12.75" x14ac:dyDescent="0.2">
      <c r="A67" s="117"/>
      <c r="B67" s="115" t="s">
        <v>3382</v>
      </c>
      <c r="C67" s="82" t="s">
        <v>3383</v>
      </c>
      <c r="D67" s="102" t="s">
        <v>4</v>
      </c>
      <c r="E67" s="75">
        <v>6</v>
      </c>
      <c r="F67" s="74">
        <v>2.83</v>
      </c>
      <c r="G67" s="113">
        <v>200</v>
      </c>
      <c r="H67" s="113">
        <v>70</v>
      </c>
      <c r="I67" s="177">
        <v>1</v>
      </c>
      <c r="J67" s="177">
        <v>458.82810966374996</v>
      </c>
      <c r="K67" s="76">
        <f>L3</f>
        <v>0.2</v>
      </c>
      <c r="L67" s="160">
        <f t="shared" si="13"/>
        <v>367.06248773099998</v>
      </c>
      <c r="M67" s="672">
        <f t="shared" ref="M67:M69" si="34">L67*1.7</f>
        <v>624.00622914269991</v>
      </c>
      <c r="N67" s="674">
        <f t="shared" si="33"/>
        <v>1835.3124386549998</v>
      </c>
      <c r="O67" s="675">
        <f t="shared" si="2"/>
        <v>660.71247791579992</v>
      </c>
      <c r="P67" s="109"/>
      <c r="Q67" s="12"/>
    </row>
    <row r="68" spans="1:17" s="104" customFormat="1" ht="12.75" x14ac:dyDescent="0.2">
      <c r="A68" s="117"/>
      <c r="B68" s="115" t="s">
        <v>3384</v>
      </c>
      <c r="C68" s="82" t="s">
        <v>3385</v>
      </c>
      <c r="D68" s="102" t="s">
        <v>4</v>
      </c>
      <c r="E68" s="75">
        <v>6</v>
      </c>
      <c r="F68" s="74">
        <v>3.39</v>
      </c>
      <c r="G68" s="113">
        <v>200</v>
      </c>
      <c r="H68" s="113">
        <v>70</v>
      </c>
      <c r="I68" s="177">
        <v>1.2</v>
      </c>
      <c r="J68" s="177">
        <v>557.44191233774995</v>
      </c>
      <c r="K68" s="76">
        <f>L3</f>
        <v>0.2</v>
      </c>
      <c r="L68" s="160">
        <f t="shared" si="13"/>
        <v>445.95352987019999</v>
      </c>
      <c r="M68" s="672">
        <f t="shared" si="34"/>
        <v>758.12100077933997</v>
      </c>
      <c r="N68" s="674" t="s">
        <v>537</v>
      </c>
      <c r="O68" s="675">
        <f t="shared" si="2"/>
        <v>802.71635376636004</v>
      </c>
      <c r="P68" s="109"/>
      <c r="Q68" s="12"/>
    </row>
    <row r="69" spans="1:17" s="104" customFormat="1" ht="12.75" x14ac:dyDescent="0.2">
      <c r="A69" s="117"/>
      <c r="B69" s="115" t="s">
        <v>3386</v>
      </c>
      <c r="C69" s="82" t="s">
        <v>3387</v>
      </c>
      <c r="D69" s="102" t="s">
        <v>4</v>
      </c>
      <c r="E69" s="75">
        <v>6</v>
      </c>
      <c r="F69" s="74">
        <v>4.1950000000000003</v>
      </c>
      <c r="G69" s="113">
        <v>200</v>
      </c>
      <c r="H69" s="113">
        <v>70</v>
      </c>
      <c r="I69" s="177">
        <v>1.5</v>
      </c>
      <c r="J69" s="177">
        <v>690.29661871799988</v>
      </c>
      <c r="K69" s="76">
        <f>L3</f>
        <v>0.2</v>
      </c>
      <c r="L69" s="160">
        <f t="shared" si="13"/>
        <v>552.2372949743999</v>
      </c>
      <c r="M69" s="672">
        <f t="shared" si="34"/>
        <v>938.80340145647983</v>
      </c>
      <c r="N69" s="674" t="s">
        <v>537</v>
      </c>
      <c r="O69" s="675">
        <f t="shared" si="2"/>
        <v>994.02713095391982</v>
      </c>
      <c r="P69" s="109"/>
      <c r="Q69" s="12"/>
    </row>
    <row r="70" spans="1:17" s="104" customFormat="1" ht="12.75" x14ac:dyDescent="0.2">
      <c r="A70" s="117"/>
      <c r="B70" s="430" t="s">
        <v>3388</v>
      </c>
      <c r="C70" s="438" t="s">
        <v>3389</v>
      </c>
      <c r="D70" s="442" t="s">
        <v>4</v>
      </c>
      <c r="E70" s="443">
        <v>6</v>
      </c>
      <c r="F70" s="444">
        <v>2.09</v>
      </c>
      <c r="G70" s="445">
        <v>200</v>
      </c>
      <c r="H70" s="445">
        <v>80</v>
      </c>
      <c r="I70" s="451">
        <v>0.7</v>
      </c>
      <c r="J70" s="451">
        <v>384.86775765824996</v>
      </c>
      <c r="K70" s="447">
        <f>L3</f>
        <v>0.2</v>
      </c>
      <c r="L70" s="448">
        <f t="shared" si="13"/>
        <v>307.89420612660001</v>
      </c>
      <c r="M70" s="672" t="s">
        <v>537</v>
      </c>
      <c r="N70" s="674">
        <f t="shared" ref="N70:N71" si="35">L70*5</f>
        <v>1539.4710306330001</v>
      </c>
      <c r="O70" s="675">
        <f t="shared" si="2"/>
        <v>554.20957102788009</v>
      </c>
      <c r="P70" s="109"/>
      <c r="Q70" s="12"/>
    </row>
    <row r="71" spans="1:17" s="104" customFormat="1" ht="12.75" x14ac:dyDescent="0.2">
      <c r="A71" s="117"/>
      <c r="B71" s="115" t="s">
        <v>3390</v>
      </c>
      <c r="C71" s="82" t="s">
        <v>3391</v>
      </c>
      <c r="D71" s="102" t="s">
        <v>4</v>
      </c>
      <c r="E71" s="75">
        <v>6</v>
      </c>
      <c r="F71" s="74">
        <v>2.98</v>
      </c>
      <c r="G71" s="113">
        <v>200</v>
      </c>
      <c r="H71" s="113">
        <v>80</v>
      </c>
      <c r="I71" s="177">
        <v>1</v>
      </c>
      <c r="J71" s="177">
        <v>479.3726518874999</v>
      </c>
      <c r="K71" s="76">
        <f>L3</f>
        <v>0.2</v>
      </c>
      <c r="L71" s="160">
        <f t="shared" si="13"/>
        <v>383.49812150999992</v>
      </c>
      <c r="M71" s="672">
        <f t="shared" ref="M71:M73" si="36">L71*1.7</f>
        <v>651.94680656699984</v>
      </c>
      <c r="N71" s="674">
        <f t="shared" si="35"/>
        <v>1917.4906075499996</v>
      </c>
      <c r="O71" s="675">
        <f t="shared" si="2"/>
        <v>690.29661871799988</v>
      </c>
      <c r="P71" s="109"/>
      <c r="Q71" s="12"/>
    </row>
    <row r="72" spans="1:17" s="104" customFormat="1" ht="12.75" x14ac:dyDescent="0.2">
      <c r="A72" s="117"/>
      <c r="B72" s="115" t="s">
        <v>3392</v>
      </c>
      <c r="C72" s="82" t="s">
        <v>3393</v>
      </c>
      <c r="D72" s="102" t="s">
        <v>4</v>
      </c>
      <c r="E72" s="75">
        <v>6</v>
      </c>
      <c r="F72" s="74">
        <v>3.58</v>
      </c>
      <c r="G72" s="113">
        <v>200</v>
      </c>
      <c r="H72" s="113">
        <v>80</v>
      </c>
      <c r="I72" s="177">
        <v>1.2</v>
      </c>
      <c r="J72" s="177">
        <v>590.31317989574984</v>
      </c>
      <c r="K72" s="76">
        <f>L3</f>
        <v>0.2</v>
      </c>
      <c r="L72" s="160">
        <f t="shared" si="13"/>
        <v>472.2505439165999</v>
      </c>
      <c r="M72" s="672">
        <f t="shared" si="36"/>
        <v>802.82592465821983</v>
      </c>
      <c r="N72" s="674" t="s">
        <v>537</v>
      </c>
      <c r="O72" s="675">
        <f t="shared" ref="O72:O135" si="37">L72*1.8</f>
        <v>850.05097904987986</v>
      </c>
      <c r="P72" s="109"/>
      <c r="Q72" s="12"/>
    </row>
    <row r="73" spans="1:17" s="104" customFormat="1" ht="12.75" x14ac:dyDescent="0.2">
      <c r="A73" s="117"/>
      <c r="B73" s="115" t="s">
        <v>3394</v>
      </c>
      <c r="C73" s="82" t="s">
        <v>3395</v>
      </c>
      <c r="D73" s="102" t="s">
        <v>4</v>
      </c>
      <c r="E73" s="75">
        <v>6</v>
      </c>
      <c r="F73" s="74">
        <v>4.41</v>
      </c>
      <c r="G73" s="113">
        <v>200</v>
      </c>
      <c r="H73" s="113">
        <v>80</v>
      </c>
      <c r="I73" s="177">
        <v>1.5</v>
      </c>
      <c r="J73" s="177">
        <v>721.79825012774995</v>
      </c>
      <c r="K73" s="76">
        <f>L3</f>
        <v>0.2</v>
      </c>
      <c r="L73" s="160">
        <f t="shared" si="13"/>
        <v>577.43860010219998</v>
      </c>
      <c r="M73" s="672">
        <f t="shared" si="36"/>
        <v>981.64562017373999</v>
      </c>
      <c r="N73" s="674" t="s">
        <v>537</v>
      </c>
      <c r="O73" s="675">
        <f t="shared" si="37"/>
        <v>1039.3894801839599</v>
      </c>
      <c r="P73" s="109"/>
      <c r="Q73" s="12"/>
    </row>
    <row r="74" spans="1:17" s="104" customFormat="1" ht="12.75" customHeight="1" x14ac:dyDescent="0.2">
      <c r="A74" s="117"/>
      <c r="B74" s="430" t="s">
        <v>3396</v>
      </c>
      <c r="C74" s="438" t="s">
        <v>3397</v>
      </c>
      <c r="D74" s="442" t="s">
        <v>4</v>
      </c>
      <c r="E74" s="443">
        <v>6</v>
      </c>
      <c r="F74" s="444">
        <v>2.31</v>
      </c>
      <c r="G74" s="445">
        <v>200</v>
      </c>
      <c r="H74" s="445">
        <v>100</v>
      </c>
      <c r="I74" s="451">
        <v>0.7</v>
      </c>
      <c r="J74" s="451">
        <v>402.67302758549999</v>
      </c>
      <c r="K74" s="447">
        <f>L3</f>
        <v>0.2</v>
      </c>
      <c r="L74" s="448">
        <f t="shared" si="13"/>
        <v>322.13842206840002</v>
      </c>
      <c r="M74" s="672" t="s">
        <v>537</v>
      </c>
      <c r="N74" s="674">
        <f t="shared" ref="N74:N75" si="38">L74*5</f>
        <v>1610.692110342</v>
      </c>
      <c r="O74" s="675">
        <f t="shared" si="37"/>
        <v>579.84915972312001</v>
      </c>
      <c r="P74" s="109"/>
      <c r="Q74" s="12"/>
    </row>
    <row r="75" spans="1:17" s="104" customFormat="1" ht="12.75" x14ac:dyDescent="0.2">
      <c r="A75" s="117"/>
      <c r="B75" s="115" t="s">
        <v>3398</v>
      </c>
      <c r="C75" s="82" t="s">
        <v>3399</v>
      </c>
      <c r="D75" s="102" t="s">
        <v>4</v>
      </c>
      <c r="E75" s="75">
        <v>6</v>
      </c>
      <c r="F75" s="74">
        <v>3.29</v>
      </c>
      <c r="G75" s="113">
        <v>200</v>
      </c>
      <c r="H75" s="113">
        <v>100</v>
      </c>
      <c r="I75" s="177">
        <v>1</v>
      </c>
      <c r="J75" s="177">
        <v>558.81154848599988</v>
      </c>
      <c r="K75" s="76">
        <f>L3</f>
        <v>0.2</v>
      </c>
      <c r="L75" s="160">
        <f t="shared" si="13"/>
        <v>447.04923878879993</v>
      </c>
      <c r="M75" s="672">
        <f t="shared" ref="M75:M77" si="39">L75*1.7</f>
        <v>759.98370594095991</v>
      </c>
      <c r="N75" s="674">
        <f t="shared" si="38"/>
        <v>2235.2461939439995</v>
      </c>
      <c r="O75" s="675">
        <f t="shared" si="37"/>
        <v>804.68862981983989</v>
      </c>
      <c r="P75" s="109"/>
      <c r="Q75" s="12"/>
    </row>
    <row r="76" spans="1:17" s="104" customFormat="1" ht="12.75" x14ac:dyDescent="0.2">
      <c r="A76" s="117"/>
      <c r="B76" s="115" t="s">
        <v>3400</v>
      </c>
      <c r="C76" s="82" t="s">
        <v>3401</v>
      </c>
      <c r="D76" s="102" t="s">
        <v>4</v>
      </c>
      <c r="E76" s="75">
        <v>6</v>
      </c>
      <c r="F76" s="74">
        <v>3.97</v>
      </c>
      <c r="G76" s="113">
        <v>200</v>
      </c>
      <c r="H76" s="113">
        <v>100</v>
      </c>
      <c r="I76" s="177">
        <v>1.2</v>
      </c>
      <c r="J76" s="177">
        <v>636.88080893624976</v>
      </c>
      <c r="K76" s="76">
        <f>L3</f>
        <v>0.2</v>
      </c>
      <c r="L76" s="160">
        <f t="shared" si="13"/>
        <v>509.50464714899982</v>
      </c>
      <c r="M76" s="672">
        <f t="shared" si="39"/>
        <v>866.15790015329969</v>
      </c>
      <c r="N76" s="674" t="s">
        <v>537</v>
      </c>
      <c r="O76" s="675">
        <f t="shared" si="37"/>
        <v>917.10836486819971</v>
      </c>
      <c r="P76" s="109"/>
      <c r="Q76" s="12"/>
    </row>
    <row r="77" spans="1:17" s="104" customFormat="1" ht="12.75" x14ac:dyDescent="0.2">
      <c r="A77" s="117"/>
      <c r="B77" s="115" t="s">
        <v>3402</v>
      </c>
      <c r="C77" s="82" t="s">
        <v>3403</v>
      </c>
      <c r="D77" s="102" t="s">
        <v>4</v>
      </c>
      <c r="E77" s="75">
        <v>6</v>
      </c>
      <c r="F77" s="74">
        <v>4.93</v>
      </c>
      <c r="G77" s="113">
        <v>200</v>
      </c>
      <c r="H77" s="113">
        <v>100</v>
      </c>
      <c r="I77" s="177">
        <v>1.5</v>
      </c>
      <c r="J77" s="177">
        <v>782.06224065074991</v>
      </c>
      <c r="K77" s="76">
        <f>L3</f>
        <v>0.2</v>
      </c>
      <c r="L77" s="160">
        <f t="shared" si="13"/>
        <v>625.64979252059993</v>
      </c>
      <c r="M77" s="672">
        <f t="shared" si="39"/>
        <v>1063.6046472850198</v>
      </c>
      <c r="N77" s="674" t="s">
        <v>537</v>
      </c>
      <c r="O77" s="675">
        <f t="shared" si="37"/>
        <v>1126.1696265370799</v>
      </c>
      <c r="P77" s="109"/>
      <c r="Q77" s="12"/>
    </row>
    <row r="78" spans="1:17" s="104" customFormat="1" ht="12.75" x14ac:dyDescent="0.2">
      <c r="A78" s="117"/>
      <c r="B78" s="115" t="s">
        <v>3404</v>
      </c>
      <c r="C78" s="82" t="s">
        <v>3405</v>
      </c>
      <c r="D78" s="102" t="s">
        <v>4</v>
      </c>
      <c r="E78" s="75">
        <v>6</v>
      </c>
      <c r="F78" s="74">
        <v>2.82</v>
      </c>
      <c r="G78" s="113">
        <v>200</v>
      </c>
      <c r="H78" s="113">
        <v>150</v>
      </c>
      <c r="I78" s="177">
        <v>0.7</v>
      </c>
      <c r="J78" s="177">
        <v>469.78519884974992</v>
      </c>
      <c r="K78" s="76">
        <f>L3</f>
        <v>0.2</v>
      </c>
      <c r="L78" s="160">
        <f t="shared" si="13"/>
        <v>375.82815907979995</v>
      </c>
      <c r="M78" s="672" t="s">
        <v>537</v>
      </c>
      <c r="N78" s="674">
        <f t="shared" ref="N78:N79" si="40">L78*5</f>
        <v>1879.1407953989997</v>
      </c>
      <c r="O78" s="675">
        <f t="shared" si="37"/>
        <v>676.49068634363994</v>
      </c>
      <c r="P78" s="109"/>
      <c r="Q78" s="12"/>
    </row>
    <row r="79" spans="1:17" s="104" customFormat="1" ht="12.75" x14ac:dyDescent="0.2">
      <c r="A79" s="117"/>
      <c r="B79" s="115" t="s">
        <v>3406</v>
      </c>
      <c r="C79" s="82" t="s">
        <v>3407</v>
      </c>
      <c r="D79" s="102" t="s">
        <v>4</v>
      </c>
      <c r="E79" s="75">
        <v>6</v>
      </c>
      <c r="F79" s="74">
        <v>4.0199999999999996</v>
      </c>
      <c r="G79" s="113">
        <v>200</v>
      </c>
      <c r="H79" s="113">
        <v>150</v>
      </c>
      <c r="I79" s="177">
        <v>1</v>
      </c>
      <c r="J79" s="177">
        <v>653.31644271524999</v>
      </c>
      <c r="K79" s="76">
        <f>L3</f>
        <v>0.2</v>
      </c>
      <c r="L79" s="160">
        <f t="shared" si="13"/>
        <v>522.65315417220006</v>
      </c>
      <c r="M79" s="672">
        <f t="shared" ref="M79:M81" si="41">L79*1.7</f>
        <v>888.51036209274002</v>
      </c>
      <c r="N79" s="674">
        <f t="shared" si="40"/>
        <v>2613.2657708610004</v>
      </c>
      <c r="O79" s="675">
        <f t="shared" si="37"/>
        <v>940.77567750996013</v>
      </c>
      <c r="P79" s="109"/>
      <c r="Q79" s="12"/>
    </row>
    <row r="80" spans="1:17" s="104" customFormat="1" ht="12.75" x14ac:dyDescent="0.2">
      <c r="A80" s="117"/>
      <c r="B80" s="115" t="s">
        <v>3408</v>
      </c>
      <c r="C80" s="82" t="s">
        <v>3409</v>
      </c>
      <c r="D80" s="102" t="s">
        <v>4</v>
      </c>
      <c r="E80" s="75">
        <v>6</v>
      </c>
      <c r="F80" s="74">
        <v>4.8</v>
      </c>
      <c r="G80" s="113">
        <v>200</v>
      </c>
      <c r="H80" s="113">
        <v>150</v>
      </c>
      <c r="I80" s="177">
        <v>1.2</v>
      </c>
      <c r="J80" s="177">
        <v>791.64969368850007</v>
      </c>
      <c r="K80" s="76">
        <f>L3</f>
        <v>0.2</v>
      </c>
      <c r="L80" s="160">
        <f t="shared" si="13"/>
        <v>633.31975495080007</v>
      </c>
      <c r="M80" s="672">
        <f t="shared" si="41"/>
        <v>1076.6435834163601</v>
      </c>
      <c r="N80" s="674" t="s">
        <v>537</v>
      </c>
      <c r="O80" s="675">
        <f t="shared" si="37"/>
        <v>1139.9755589114402</v>
      </c>
      <c r="P80" s="109"/>
      <c r="Q80" s="12"/>
    </row>
    <row r="81" spans="1:17" s="104" customFormat="1" ht="12.75" x14ac:dyDescent="0.2">
      <c r="A81" s="117"/>
      <c r="B81" s="115" t="s">
        <v>3410</v>
      </c>
      <c r="C81" s="82" t="s">
        <v>3411</v>
      </c>
      <c r="D81" s="102" t="s">
        <v>4</v>
      </c>
      <c r="E81" s="75">
        <v>6</v>
      </c>
      <c r="F81" s="74">
        <v>5.98</v>
      </c>
      <c r="G81" s="113">
        <v>200</v>
      </c>
      <c r="H81" s="113">
        <v>150</v>
      </c>
      <c r="I81" s="177">
        <v>1.5</v>
      </c>
      <c r="J81" s="177">
        <v>983.39875444349968</v>
      </c>
      <c r="K81" s="76">
        <f>L3</f>
        <v>0.2</v>
      </c>
      <c r="L81" s="160">
        <f t="shared" si="13"/>
        <v>786.71900355479977</v>
      </c>
      <c r="M81" s="672">
        <f t="shared" si="41"/>
        <v>1337.4223060431596</v>
      </c>
      <c r="N81" s="674" t="s">
        <v>537</v>
      </c>
      <c r="O81" s="675">
        <f t="shared" si="37"/>
        <v>1416.0942063986397</v>
      </c>
      <c r="P81" s="109"/>
      <c r="Q81" s="12"/>
    </row>
    <row r="82" spans="1:17" s="104" customFormat="1" ht="12.75" x14ac:dyDescent="0.2">
      <c r="A82" s="117"/>
      <c r="B82" s="115" t="s">
        <v>3412</v>
      </c>
      <c r="C82" s="82" t="s">
        <v>3413</v>
      </c>
      <c r="D82" s="102" t="s">
        <v>4</v>
      </c>
      <c r="E82" s="75">
        <v>6</v>
      </c>
      <c r="F82" s="74">
        <v>3.4</v>
      </c>
      <c r="G82" s="113">
        <v>200</v>
      </c>
      <c r="H82" s="113">
        <v>200</v>
      </c>
      <c r="I82" s="177">
        <v>0.7</v>
      </c>
      <c r="J82" s="177">
        <v>553.33300389299995</v>
      </c>
      <c r="K82" s="76">
        <f>L3</f>
        <v>0.2</v>
      </c>
      <c r="L82" s="160">
        <f t="shared" si="13"/>
        <v>442.6664031144</v>
      </c>
      <c r="M82" s="672" t="s">
        <v>537</v>
      </c>
      <c r="N82" s="674">
        <f t="shared" ref="N82:N83" si="42">L82*5</f>
        <v>2213.3320155719998</v>
      </c>
      <c r="O82" s="675">
        <f t="shared" si="37"/>
        <v>796.79952560592005</v>
      </c>
      <c r="P82" s="109"/>
      <c r="Q82" s="12"/>
    </row>
    <row r="83" spans="1:17" s="104" customFormat="1" ht="12.75" x14ac:dyDescent="0.2">
      <c r="A83" s="117"/>
      <c r="B83" s="115" t="s">
        <v>3414</v>
      </c>
      <c r="C83" s="82" t="s">
        <v>3415</v>
      </c>
      <c r="D83" s="102" t="s">
        <v>4</v>
      </c>
      <c r="E83" s="75">
        <v>6</v>
      </c>
      <c r="F83" s="74">
        <v>4.8499999999999996</v>
      </c>
      <c r="G83" s="113">
        <v>200</v>
      </c>
      <c r="H83" s="113">
        <v>200</v>
      </c>
      <c r="I83" s="177">
        <v>1</v>
      </c>
      <c r="J83" s="177">
        <v>782.06224065074991</v>
      </c>
      <c r="K83" s="76">
        <f>L3</f>
        <v>0.2</v>
      </c>
      <c r="L83" s="160">
        <f t="shared" si="13"/>
        <v>625.64979252059993</v>
      </c>
      <c r="M83" s="672">
        <f t="shared" ref="M83:M85" si="43">L83*1.7</f>
        <v>1063.6046472850198</v>
      </c>
      <c r="N83" s="674">
        <f t="shared" si="42"/>
        <v>3128.2489626029997</v>
      </c>
      <c r="O83" s="675">
        <f t="shared" si="37"/>
        <v>1126.1696265370799</v>
      </c>
      <c r="P83" s="109"/>
      <c r="Q83" s="12"/>
    </row>
    <row r="84" spans="1:17" s="104" customFormat="1" ht="12.75" x14ac:dyDescent="0.2">
      <c r="A84" s="117"/>
      <c r="B84" s="115" t="s">
        <v>3416</v>
      </c>
      <c r="C84" s="82" t="s">
        <v>3417</v>
      </c>
      <c r="D84" s="102" t="s">
        <v>4</v>
      </c>
      <c r="E84" s="75">
        <v>6</v>
      </c>
      <c r="F84" s="74">
        <v>5.85</v>
      </c>
      <c r="G84" s="113">
        <v>200</v>
      </c>
      <c r="H84" s="113">
        <v>200</v>
      </c>
      <c r="I84" s="177">
        <v>1.2</v>
      </c>
      <c r="J84" s="177">
        <v>940.94003384774987</v>
      </c>
      <c r="K84" s="76">
        <f>L3</f>
        <v>0.2</v>
      </c>
      <c r="L84" s="160">
        <f t="shared" si="13"/>
        <v>752.75202707819994</v>
      </c>
      <c r="M84" s="672">
        <f t="shared" si="43"/>
        <v>1279.67844603294</v>
      </c>
      <c r="N84" s="674" t="s">
        <v>537</v>
      </c>
      <c r="O84" s="675">
        <f t="shared" si="37"/>
        <v>1354.9536487407599</v>
      </c>
      <c r="P84" s="109"/>
      <c r="Q84" s="12"/>
    </row>
    <row r="85" spans="1:17" s="104" customFormat="1" ht="12.75" x14ac:dyDescent="0.2">
      <c r="A85" s="117"/>
      <c r="B85" s="115" t="s">
        <v>3418</v>
      </c>
      <c r="C85" s="82" t="s">
        <v>3419</v>
      </c>
      <c r="D85" s="102" t="s">
        <v>4</v>
      </c>
      <c r="E85" s="75">
        <v>6</v>
      </c>
      <c r="F85" s="74">
        <v>7.3</v>
      </c>
      <c r="G85" s="113">
        <v>200</v>
      </c>
      <c r="H85" s="113">
        <v>200</v>
      </c>
      <c r="I85" s="177">
        <v>1.5</v>
      </c>
      <c r="J85" s="177">
        <v>1188.8441766809999</v>
      </c>
      <c r="K85" s="76">
        <f>L3</f>
        <v>0.2</v>
      </c>
      <c r="L85" s="160">
        <f t="shared" si="13"/>
        <v>951.07534134479999</v>
      </c>
      <c r="M85" s="672">
        <f t="shared" si="43"/>
        <v>1616.82808028616</v>
      </c>
      <c r="N85" s="674" t="s">
        <v>537</v>
      </c>
      <c r="O85" s="675">
        <f t="shared" si="37"/>
        <v>1711.9356144206399</v>
      </c>
      <c r="P85" s="109"/>
      <c r="Q85" s="12"/>
    </row>
    <row r="86" spans="1:17" s="104" customFormat="1" ht="12.75" x14ac:dyDescent="0.2">
      <c r="A86" s="117"/>
      <c r="B86" s="430" t="s">
        <v>3420</v>
      </c>
      <c r="C86" s="438" t="s">
        <v>3421</v>
      </c>
      <c r="D86" s="442" t="s">
        <v>4</v>
      </c>
      <c r="E86" s="443">
        <v>6</v>
      </c>
      <c r="F86" s="444">
        <v>2.2999999999999998</v>
      </c>
      <c r="G86" s="445">
        <v>300</v>
      </c>
      <c r="H86" s="445">
        <v>50</v>
      </c>
      <c r="I86" s="451">
        <v>0.7</v>
      </c>
      <c r="J86" s="451">
        <v>408.15157217849998</v>
      </c>
      <c r="K86" s="447">
        <f>L3</f>
        <v>0.2</v>
      </c>
      <c r="L86" s="448">
        <f t="shared" si="13"/>
        <v>326.5212577428</v>
      </c>
      <c r="M86" s="672" t="s">
        <v>537</v>
      </c>
      <c r="N86" s="674">
        <f t="shared" ref="N86:N87" si="44">L86*5</f>
        <v>1632.6062887140001</v>
      </c>
      <c r="O86" s="675">
        <f t="shared" si="37"/>
        <v>587.73826393704007</v>
      </c>
      <c r="P86" s="109"/>
      <c r="Q86" s="12"/>
    </row>
    <row r="87" spans="1:17" s="104" customFormat="1" ht="12.75" x14ac:dyDescent="0.2">
      <c r="A87" s="117"/>
      <c r="B87" s="115" t="s">
        <v>3422</v>
      </c>
      <c r="C87" s="82" t="s">
        <v>3423</v>
      </c>
      <c r="D87" s="102" t="s">
        <v>4</v>
      </c>
      <c r="E87" s="75">
        <v>6</v>
      </c>
      <c r="F87" s="74">
        <v>3.3</v>
      </c>
      <c r="G87" s="113">
        <v>300</v>
      </c>
      <c r="H87" s="113">
        <v>50</v>
      </c>
      <c r="I87" s="177">
        <v>1</v>
      </c>
      <c r="J87" s="177">
        <v>534.15809781749988</v>
      </c>
      <c r="K87" s="76">
        <f>L3</f>
        <v>0.2</v>
      </c>
      <c r="L87" s="160">
        <f t="shared" si="13"/>
        <v>427.32647825399994</v>
      </c>
      <c r="M87" s="672">
        <f t="shared" ref="M87:M89" si="45">L87*1.7</f>
        <v>726.45501303179992</v>
      </c>
      <c r="N87" s="674">
        <f t="shared" si="44"/>
        <v>2136.6323912699995</v>
      </c>
      <c r="O87" s="675">
        <f t="shared" si="37"/>
        <v>769.18766085719994</v>
      </c>
      <c r="P87" s="109"/>
      <c r="Q87" s="12"/>
    </row>
    <row r="88" spans="1:17" s="104" customFormat="1" ht="12.75" x14ac:dyDescent="0.2">
      <c r="A88" s="117"/>
      <c r="B88" s="115" t="s">
        <v>3424</v>
      </c>
      <c r="C88" s="82" t="s">
        <v>3425</v>
      </c>
      <c r="D88" s="102" t="s">
        <v>4</v>
      </c>
      <c r="E88" s="75">
        <v>6</v>
      </c>
      <c r="F88" s="74">
        <v>3.91</v>
      </c>
      <c r="G88" s="113">
        <v>300</v>
      </c>
      <c r="H88" s="113">
        <v>50</v>
      </c>
      <c r="I88" s="177">
        <v>1.2</v>
      </c>
      <c r="J88" s="177">
        <v>634.1415366397498</v>
      </c>
      <c r="K88" s="76">
        <f>L3</f>
        <v>0.2</v>
      </c>
      <c r="L88" s="160">
        <f t="shared" si="13"/>
        <v>507.31322931179989</v>
      </c>
      <c r="M88" s="672">
        <f t="shared" si="45"/>
        <v>862.43248983005981</v>
      </c>
      <c r="N88" s="674" t="s">
        <v>537</v>
      </c>
      <c r="O88" s="675">
        <f t="shared" si="37"/>
        <v>913.1638127612398</v>
      </c>
      <c r="P88" s="109"/>
      <c r="Q88" s="12"/>
    </row>
    <row r="89" spans="1:17" s="104" customFormat="1" ht="12.75" x14ac:dyDescent="0.2">
      <c r="A89" s="117"/>
      <c r="B89" s="115" t="s">
        <v>3426</v>
      </c>
      <c r="C89" s="82" t="s">
        <v>3427</v>
      </c>
      <c r="D89" s="102" t="s">
        <v>4</v>
      </c>
      <c r="E89" s="75">
        <v>6</v>
      </c>
      <c r="F89" s="74">
        <v>4.9000000000000004</v>
      </c>
      <c r="G89" s="113">
        <v>300</v>
      </c>
      <c r="H89" s="113">
        <v>50</v>
      </c>
      <c r="I89" s="177">
        <v>1.5</v>
      </c>
      <c r="J89" s="177">
        <v>782.06224065074991</v>
      </c>
      <c r="K89" s="76">
        <f>L3</f>
        <v>0.2</v>
      </c>
      <c r="L89" s="160">
        <f t="shared" si="13"/>
        <v>625.64979252059993</v>
      </c>
      <c r="M89" s="672">
        <f t="shared" si="45"/>
        <v>1063.6046472850198</v>
      </c>
      <c r="N89" s="674" t="s">
        <v>537</v>
      </c>
      <c r="O89" s="675">
        <f t="shared" si="37"/>
        <v>1126.1696265370799</v>
      </c>
      <c r="P89" s="109"/>
      <c r="Q89" s="12"/>
    </row>
    <row r="90" spans="1:17" s="104" customFormat="1" ht="12.75" x14ac:dyDescent="0.2">
      <c r="A90" s="117"/>
      <c r="B90" s="115" t="s">
        <v>3428</v>
      </c>
      <c r="C90" s="82" t="s">
        <v>3429</v>
      </c>
      <c r="D90" s="102" t="s">
        <v>4</v>
      </c>
      <c r="E90" s="75">
        <v>6</v>
      </c>
      <c r="F90" s="74">
        <v>2.44</v>
      </c>
      <c r="G90" s="113">
        <v>300</v>
      </c>
      <c r="H90" s="113">
        <v>60</v>
      </c>
      <c r="I90" s="177">
        <v>0.7</v>
      </c>
      <c r="J90" s="177">
        <v>447.87102047774988</v>
      </c>
      <c r="K90" s="76">
        <f>L3</f>
        <v>0.2</v>
      </c>
      <c r="L90" s="160">
        <f t="shared" si="13"/>
        <v>358.29681638219995</v>
      </c>
      <c r="M90" s="672" t="s">
        <v>537</v>
      </c>
      <c r="N90" s="674">
        <f t="shared" ref="N90:N91" si="46">L90*5</f>
        <v>1791.4840819109997</v>
      </c>
      <c r="O90" s="675">
        <f t="shared" si="37"/>
        <v>644.93426948795991</v>
      </c>
      <c r="P90" s="109"/>
      <c r="Q90" s="12"/>
    </row>
    <row r="91" spans="1:17" s="104" customFormat="1" ht="12.75" x14ac:dyDescent="0.2">
      <c r="A91" s="117"/>
      <c r="B91" s="115" t="s">
        <v>3430</v>
      </c>
      <c r="C91" s="82" t="s">
        <v>3431</v>
      </c>
      <c r="D91" s="102" t="s">
        <v>4</v>
      </c>
      <c r="E91" s="75">
        <v>6</v>
      </c>
      <c r="F91" s="74">
        <v>3.47</v>
      </c>
      <c r="G91" s="113">
        <v>300</v>
      </c>
      <c r="H91" s="113">
        <v>60</v>
      </c>
      <c r="I91" s="177">
        <v>1</v>
      </c>
      <c r="J91" s="177">
        <v>572.50790996849992</v>
      </c>
      <c r="K91" s="76">
        <f>L3</f>
        <v>0.2</v>
      </c>
      <c r="L91" s="160">
        <f t="shared" si="13"/>
        <v>458.00632797479994</v>
      </c>
      <c r="M91" s="672">
        <f t="shared" ref="M91:M93" si="47">L91*1.7</f>
        <v>778.6107575571599</v>
      </c>
      <c r="N91" s="674">
        <f t="shared" si="46"/>
        <v>2290.0316398739997</v>
      </c>
      <c r="O91" s="675">
        <f t="shared" si="37"/>
        <v>824.41139035463993</v>
      </c>
      <c r="P91" s="109"/>
      <c r="Q91" s="12"/>
    </row>
    <row r="92" spans="1:17" s="104" customFormat="1" ht="12.75" x14ac:dyDescent="0.2">
      <c r="A92" s="117"/>
      <c r="B92" s="115" t="s">
        <v>3432</v>
      </c>
      <c r="C92" s="82" t="s">
        <v>3433</v>
      </c>
      <c r="D92" s="102" t="s">
        <v>4</v>
      </c>
      <c r="E92" s="75">
        <v>6</v>
      </c>
      <c r="F92" s="74">
        <v>4.1399999999999997</v>
      </c>
      <c r="G92" s="113">
        <v>300</v>
      </c>
      <c r="H92" s="113">
        <v>60</v>
      </c>
      <c r="I92" s="177">
        <v>1.2</v>
      </c>
      <c r="J92" s="177">
        <v>687.55734642149991</v>
      </c>
      <c r="K92" s="76">
        <f>L3</f>
        <v>0.2</v>
      </c>
      <c r="L92" s="160">
        <f t="shared" ref="L92:L155" si="48">J92*(1-K92)</f>
        <v>550.04587713719991</v>
      </c>
      <c r="M92" s="672">
        <f t="shared" si="47"/>
        <v>935.07799113323983</v>
      </c>
      <c r="N92" s="674" t="s">
        <v>537</v>
      </c>
      <c r="O92" s="675">
        <f t="shared" si="37"/>
        <v>990.0825788469599</v>
      </c>
      <c r="P92" s="109"/>
      <c r="Q92" s="12"/>
    </row>
    <row r="93" spans="1:17" s="104" customFormat="1" ht="12.75" x14ac:dyDescent="0.2">
      <c r="A93" s="117"/>
      <c r="B93" s="115" t="s">
        <v>3434</v>
      </c>
      <c r="C93" s="82" t="s">
        <v>3435</v>
      </c>
      <c r="D93" s="102" t="s">
        <v>4</v>
      </c>
      <c r="E93" s="75">
        <v>6</v>
      </c>
      <c r="F93" s="74">
        <v>5.16</v>
      </c>
      <c r="G93" s="113">
        <v>300</v>
      </c>
      <c r="H93" s="113">
        <v>60</v>
      </c>
      <c r="I93" s="177">
        <v>1.5</v>
      </c>
      <c r="J93" s="177">
        <v>853.28332035974984</v>
      </c>
      <c r="K93" s="76">
        <f>L3</f>
        <v>0.2</v>
      </c>
      <c r="L93" s="160">
        <f t="shared" si="48"/>
        <v>682.62665628779996</v>
      </c>
      <c r="M93" s="672">
        <f t="shared" si="47"/>
        <v>1160.4653156892598</v>
      </c>
      <c r="N93" s="674" t="s">
        <v>537</v>
      </c>
      <c r="O93" s="675">
        <f t="shared" si="37"/>
        <v>1228.7279813180401</v>
      </c>
      <c r="P93" s="109"/>
      <c r="Q93" s="12"/>
    </row>
    <row r="94" spans="1:17" s="104" customFormat="1" ht="12.75" x14ac:dyDescent="0.2">
      <c r="A94" s="117"/>
      <c r="B94" s="115" t="s">
        <v>3436</v>
      </c>
      <c r="C94" s="82" t="s">
        <v>3437</v>
      </c>
      <c r="D94" s="102" t="s">
        <v>4</v>
      </c>
      <c r="E94" s="75">
        <v>6</v>
      </c>
      <c r="F94" s="74">
        <v>2.5449999999999999</v>
      </c>
      <c r="G94" s="113">
        <v>300</v>
      </c>
      <c r="H94" s="113">
        <v>70</v>
      </c>
      <c r="I94" s="177">
        <v>0.7</v>
      </c>
      <c r="J94" s="177">
        <v>464.30665425674999</v>
      </c>
      <c r="K94" s="76">
        <f>L3</f>
        <v>0.2</v>
      </c>
      <c r="L94" s="160">
        <f t="shared" si="48"/>
        <v>371.44532340540002</v>
      </c>
      <c r="M94" s="672" t="s">
        <v>537</v>
      </c>
      <c r="N94" s="674">
        <f t="shared" ref="N94:N95" si="49">L94*5</f>
        <v>1857.226617027</v>
      </c>
      <c r="O94" s="675">
        <f t="shared" si="37"/>
        <v>668.6015821297201</v>
      </c>
      <c r="P94" s="109"/>
      <c r="Q94" s="12"/>
    </row>
    <row r="95" spans="1:17" s="104" customFormat="1" ht="12.75" x14ac:dyDescent="0.2">
      <c r="A95" s="117"/>
      <c r="B95" s="115" t="s">
        <v>3438</v>
      </c>
      <c r="C95" s="82" t="s">
        <v>3439</v>
      </c>
      <c r="D95" s="102" t="s">
        <v>4</v>
      </c>
      <c r="E95" s="75">
        <v>6</v>
      </c>
      <c r="F95" s="74">
        <v>3.6150000000000002</v>
      </c>
      <c r="G95" s="113">
        <v>300</v>
      </c>
      <c r="H95" s="113">
        <v>70</v>
      </c>
      <c r="I95" s="177">
        <v>1</v>
      </c>
      <c r="J95" s="177">
        <v>588.94354374749992</v>
      </c>
      <c r="K95" s="76">
        <f>L3</f>
        <v>0.2</v>
      </c>
      <c r="L95" s="160">
        <f t="shared" si="48"/>
        <v>471.15483499799996</v>
      </c>
      <c r="M95" s="672">
        <f t="shared" ref="M95:M97" si="50">L95*1.7</f>
        <v>800.96321949659989</v>
      </c>
      <c r="N95" s="674">
        <f t="shared" si="49"/>
        <v>2355.7741749899997</v>
      </c>
      <c r="O95" s="675">
        <f t="shared" si="37"/>
        <v>848.0787029963999</v>
      </c>
      <c r="P95" s="109"/>
      <c r="Q95" s="12"/>
    </row>
    <row r="96" spans="1:17" s="104" customFormat="1" ht="12.75" x14ac:dyDescent="0.2">
      <c r="A96" s="117"/>
      <c r="B96" s="115" t="s">
        <v>3440</v>
      </c>
      <c r="C96" s="82" t="s">
        <v>3441</v>
      </c>
      <c r="D96" s="102" t="s">
        <v>4</v>
      </c>
      <c r="E96" s="75">
        <v>6</v>
      </c>
      <c r="F96" s="74">
        <v>4.32</v>
      </c>
      <c r="G96" s="113">
        <v>300</v>
      </c>
      <c r="H96" s="113">
        <v>70</v>
      </c>
      <c r="I96" s="177">
        <v>1.2</v>
      </c>
      <c r="J96" s="177">
        <v>705.36261634874995</v>
      </c>
      <c r="K96" s="76">
        <f>L3</f>
        <v>0.2</v>
      </c>
      <c r="L96" s="160">
        <f t="shared" si="48"/>
        <v>564.29009307900003</v>
      </c>
      <c r="M96" s="672">
        <f t="shared" si="50"/>
        <v>959.29315823429999</v>
      </c>
      <c r="N96" s="674" t="s">
        <v>537</v>
      </c>
      <c r="O96" s="675">
        <f t="shared" si="37"/>
        <v>1015.7221675422001</v>
      </c>
      <c r="P96" s="109"/>
      <c r="Q96" s="12"/>
    </row>
    <row r="97" spans="1:17" s="104" customFormat="1" ht="12.75" x14ac:dyDescent="0.2">
      <c r="A97" s="117"/>
      <c r="B97" s="115" t="s">
        <v>3442</v>
      </c>
      <c r="C97" s="82" t="s">
        <v>3443</v>
      </c>
      <c r="D97" s="102" t="s">
        <v>4</v>
      </c>
      <c r="E97" s="75">
        <v>6</v>
      </c>
      <c r="F97" s="74">
        <v>5.39</v>
      </c>
      <c r="G97" s="113">
        <v>300</v>
      </c>
      <c r="H97" s="113">
        <v>70</v>
      </c>
      <c r="I97" s="177">
        <v>1.5</v>
      </c>
      <c r="J97" s="177">
        <v>883.41531562124987</v>
      </c>
      <c r="K97" s="76">
        <f>L3</f>
        <v>0.2</v>
      </c>
      <c r="L97" s="160">
        <f t="shared" si="48"/>
        <v>706.73225249699999</v>
      </c>
      <c r="M97" s="672">
        <f t="shared" si="50"/>
        <v>1201.4448292448999</v>
      </c>
      <c r="N97" s="674" t="s">
        <v>537</v>
      </c>
      <c r="O97" s="675">
        <f t="shared" si="37"/>
        <v>1272.1180544946001</v>
      </c>
      <c r="P97" s="109"/>
      <c r="Q97" s="12"/>
    </row>
    <row r="98" spans="1:17" s="104" customFormat="1" ht="12.75" x14ac:dyDescent="0.2">
      <c r="A98" s="117"/>
      <c r="B98" s="430" t="s">
        <v>3444</v>
      </c>
      <c r="C98" s="438" t="s">
        <v>3445</v>
      </c>
      <c r="D98" s="442" t="s">
        <v>4</v>
      </c>
      <c r="E98" s="443">
        <v>6</v>
      </c>
      <c r="F98" s="444">
        <v>2.65</v>
      </c>
      <c r="G98" s="445">
        <v>300</v>
      </c>
      <c r="H98" s="445">
        <v>80</v>
      </c>
      <c r="I98" s="451">
        <v>0.7</v>
      </c>
      <c r="J98" s="451">
        <v>482.11192418399992</v>
      </c>
      <c r="K98" s="447">
        <f>L3</f>
        <v>0.2</v>
      </c>
      <c r="L98" s="448">
        <f t="shared" si="48"/>
        <v>385.68953934719997</v>
      </c>
      <c r="M98" s="672" t="s">
        <v>537</v>
      </c>
      <c r="N98" s="674">
        <f t="shared" ref="N98:N99" si="51">L98*5</f>
        <v>1928.4476967359999</v>
      </c>
      <c r="O98" s="675">
        <f t="shared" si="37"/>
        <v>694.24117082495991</v>
      </c>
      <c r="P98" s="109"/>
      <c r="Q98" s="12"/>
    </row>
    <row r="99" spans="1:17" s="104" customFormat="1" ht="12.75" x14ac:dyDescent="0.2">
      <c r="A99" s="117"/>
      <c r="B99" s="115" t="s">
        <v>3446</v>
      </c>
      <c r="C99" s="82" t="s">
        <v>3447</v>
      </c>
      <c r="D99" s="102" t="s">
        <v>4</v>
      </c>
      <c r="E99" s="75">
        <v>6</v>
      </c>
      <c r="F99" s="74">
        <v>3.76</v>
      </c>
      <c r="G99" s="113">
        <v>300</v>
      </c>
      <c r="H99" s="113">
        <v>80</v>
      </c>
      <c r="I99" s="177">
        <v>1</v>
      </c>
      <c r="J99" s="177">
        <v>606.74881367474995</v>
      </c>
      <c r="K99" s="76">
        <f>L3</f>
        <v>0.2</v>
      </c>
      <c r="L99" s="160">
        <f t="shared" si="48"/>
        <v>485.39905093979996</v>
      </c>
      <c r="M99" s="672">
        <f t="shared" ref="M99:M101" si="52">L99*1.7</f>
        <v>825.17838659765994</v>
      </c>
      <c r="N99" s="674">
        <f t="shared" si="51"/>
        <v>2426.9952546989998</v>
      </c>
      <c r="O99" s="675">
        <f t="shared" si="37"/>
        <v>873.71829169163993</v>
      </c>
      <c r="P99" s="109"/>
      <c r="Q99" s="12"/>
    </row>
    <row r="100" spans="1:17" s="104" customFormat="1" ht="12.75" x14ac:dyDescent="0.2">
      <c r="A100" s="117"/>
      <c r="B100" s="115" t="s">
        <v>3448</v>
      </c>
      <c r="C100" s="82" t="s">
        <v>3449</v>
      </c>
      <c r="D100" s="102" t="s">
        <v>4</v>
      </c>
      <c r="E100" s="75">
        <v>6</v>
      </c>
      <c r="F100" s="74">
        <v>4.5</v>
      </c>
      <c r="G100" s="113">
        <v>300</v>
      </c>
      <c r="H100" s="113">
        <v>80</v>
      </c>
      <c r="I100" s="177">
        <v>1.2</v>
      </c>
      <c r="J100" s="177">
        <v>724.5375224242498</v>
      </c>
      <c r="K100" s="76">
        <f>L3</f>
        <v>0.2</v>
      </c>
      <c r="L100" s="160">
        <f t="shared" si="48"/>
        <v>579.63001793939986</v>
      </c>
      <c r="M100" s="672">
        <f t="shared" si="52"/>
        <v>985.37103049697976</v>
      </c>
      <c r="N100" s="674" t="s">
        <v>537</v>
      </c>
      <c r="O100" s="675">
        <f t="shared" si="37"/>
        <v>1043.3340322909198</v>
      </c>
      <c r="P100" s="109"/>
      <c r="Q100" s="12"/>
    </row>
    <row r="101" spans="1:17" s="104" customFormat="1" ht="12.75" x14ac:dyDescent="0.2">
      <c r="A101" s="117"/>
      <c r="B101" s="115" t="s">
        <v>3450</v>
      </c>
      <c r="C101" s="82" t="s">
        <v>3451</v>
      </c>
      <c r="D101" s="102" t="s">
        <v>4</v>
      </c>
      <c r="E101" s="75">
        <v>6</v>
      </c>
      <c r="F101" s="74">
        <v>5.62</v>
      </c>
      <c r="G101" s="113">
        <v>300</v>
      </c>
      <c r="H101" s="113">
        <v>80</v>
      </c>
      <c r="I101" s="177">
        <v>1.5</v>
      </c>
      <c r="J101" s="177">
        <v>914.91694703099995</v>
      </c>
      <c r="K101" s="76">
        <f>L3</f>
        <v>0.2</v>
      </c>
      <c r="L101" s="160">
        <f t="shared" si="48"/>
        <v>731.93355762479996</v>
      </c>
      <c r="M101" s="672">
        <f t="shared" si="52"/>
        <v>1244.2870479621599</v>
      </c>
      <c r="N101" s="674" t="s">
        <v>537</v>
      </c>
      <c r="O101" s="675">
        <f t="shared" si="37"/>
        <v>1317.4804037246399</v>
      </c>
      <c r="P101" s="109"/>
      <c r="Q101" s="12"/>
    </row>
    <row r="102" spans="1:17" s="104" customFormat="1" ht="13.5" customHeight="1" x14ac:dyDescent="0.2">
      <c r="A102" s="117"/>
      <c r="B102" s="430" t="s">
        <v>3452</v>
      </c>
      <c r="C102" s="438" t="s">
        <v>3453</v>
      </c>
      <c r="D102" s="442" t="s">
        <v>4</v>
      </c>
      <c r="E102" s="443">
        <v>6</v>
      </c>
      <c r="F102" s="444">
        <v>2.87</v>
      </c>
      <c r="G102" s="445">
        <v>300</v>
      </c>
      <c r="H102" s="445">
        <v>100</v>
      </c>
      <c r="I102" s="451">
        <v>0.7</v>
      </c>
      <c r="J102" s="451">
        <v>560.18118463424992</v>
      </c>
      <c r="K102" s="447">
        <f>L3</f>
        <v>0.2</v>
      </c>
      <c r="L102" s="448">
        <f t="shared" si="48"/>
        <v>448.14494770739998</v>
      </c>
      <c r="M102" s="672" t="s">
        <v>537</v>
      </c>
      <c r="N102" s="674">
        <f t="shared" ref="N102:N103" si="53">L102*5</f>
        <v>2240.7247385370001</v>
      </c>
      <c r="O102" s="675">
        <f t="shared" si="37"/>
        <v>806.66090587331996</v>
      </c>
      <c r="P102" s="109"/>
      <c r="Q102" s="12"/>
    </row>
    <row r="103" spans="1:17" s="104" customFormat="1" ht="12.75" x14ac:dyDescent="0.2">
      <c r="A103" s="117"/>
      <c r="B103" s="115" t="s">
        <v>3454</v>
      </c>
      <c r="C103" s="82" t="s">
        <v>3455</v>
      </c>
      <c r="D103" s="102" t="s">
        <v>4</v>
      </c>
      <c r="E103" s="75">
        <v>6</v>
      </c>
      <c r="F103" s="74">
        <v>4.08</v>
      </c>
      <c r="G103" s="113">
        <v>300</v>
      </c>
      <c r="H103" s="113">
        <v>100</v>
      </c>
      <c r="I103" s="177">
        <v>1</v>
      </c>
      <c r="J103" s="177">
        <v>710.84116094174988</v>
      </c>
      <c r="K103" s="76">
        <f>L3</f>
        <v>0.2</v>
      </c>
      <c r="L103" s="160">
        <f t="shared" si="48"/>
        <v>568.6729287533999</v>
      </c>
      <c r="M103" s="672">
        <f t="shared" ref="M103:M105" si="54">L103*1.7</f>
        <v>966.74397888077976</v>
      </c>
      <c r="N103" s="674">
        <f t="shared" si="53"/>
        <v>2843.3646437669995</v>
      </c>
      <c r="O103" s="675">
        <f t="shared" si="37"/>
        <v>1023.6112717561199</v>
      </c>
      <c r="P103" s="109"/>
      <c r="Q103" s="12"/>
    </row>
    <row r="104" spans="1:17" s="104" customFormat="1" ht="12.75" x14ac:dyDescent="0.2">
      <c r="A104" s="117"/>
      <c r="B104" s="115" t="s">
        <v>3456</v>
      </c>
      <c r="C104" s="82" t="s">
        <v>3457</v>
      </c>
      <c r="D104" s="102" t="s">
        <v>4</v>
      </c>
      <c r="E104" s="75">
        <v>6</v>
      </c>
      <c r="F104" s="74">
        <v>4.9000000000000004</v>
      </c>
      <c r="G104" s="113">
        <v>300</v>
      </c>
      <c r="H104" s="113">
        <v>100</v>
      </c>
      <c r="I104" s="177">
        <v>1.2</v>
      </c>
      <c r="J104" s="177">
        <v>784.80151294724976</v>
      </c>
      <c r="K104" s="76">
        <f>L3</f>
        <v>0.2</v>
      </c>
      <c r="L104" s="160">
        <f t="shared" si="48"/>
        <v>627.84121035779981</v>
      </c>
      <c r="M104" s="672">
        <f t="shared" si="54"/>
        <v>1067.3300576082597</v>
      </c>
      <c r="N104" s="674" t="s">
        <v>537</v>
      </c>
      <c r="O104" s="675">
        <f t="shared" si="37"/>
        <v>1130.1141786440396</v>
      </c>
      <c r="P104" s="109"/>
      <c r="Q104" s="12"/>
    </row>
    <row r="105" spans="1:17" s="104" customFormat="1" ht="12.75" x14ac:dyDescent="0.2">
      <c r="A105" s="117"/>
      <c r="B105" s="115" t="s">
        <v>3458</v>
      </c>
      <c r="C105" s="82" t="s">
        <v>3459</v>
      </c>
      <c r="D105" s="102" t="s">
        <v>4</v>
      </c>
      <c r="E105" s="75">
        <v>6</v>
      </c>
      <c r="F105" s="74">
        <v>6.13</v>
      </c>
      <c r="G105" s="113">
        <v>300</v>
      </c>
      <c r="H105" s="113">
        <v>100</v>
      </c>
      <c r="I105" s="177">
        <v>1.5</v>
      </c>
      <c r="J105" s="177">
        <v>986.13802673999999</v>
      </c>
      <c r="K105" s="76">
        <f>L3</f>
        <v>0.2</v>
      </c>
      <c r="L105" s="160">
        <f t="shared" si="48"/>
        <v>788.91042139199999</v>
      </c>
      <c r="M105" s="672">
        <f t="shared" si="54"/>
        <v>1341.1477163663999</v>
      </c>
      <c r="N105" s="674" t="s">
        <v>537</v>
      </c>
      <c r="O105" s="675">
        <f t="shared" si="37"/>
        <v>1420.0387585056001</v>
      </c>
      <c r="P105" s="109"/>
      <c r="Q105" s="12"/>
    </row>
    <row r="106" spans="1:17" s="104" customFormat="1" ht="12.75" x14ac:dyDescent="0.2">
      <c r="A106" s="117"/>
      <c r="B106" s="115" t="s">
        <v>3460</v>
      </c>
      <c r="C106" s="82" t="s">
        <v>3461</v>
      </c>
      <c r="D106" s="102" t="s">
        <v>4</v>
      </c>
      <c r="E106" s="75">
        <v>6</v>
      </c>
      <c r="F106" s="74">
        <v>3.4</v>
      </c>
      <c r="G106" s="113">
        <v>300</v>
      </c>
      <c r="H106" s="113">
        <v>150</v>
      </c>
      <c r="I106" s="177">
        <v>0.7</v>
      </c>
      <c r="J106" s="177">
        <v>549.22409544825007</v>
      </c>
      <c r="K106" s="76">
        <f>L3</f>
        <v>0.2</v>
      </c>
      <c r="L106" s="160">
        <f t="shared" si="48"/>
        <v>439.37927635860007</v>
      </c>
      <c r="M106" s="672" t="s">
        <v>537</v>
      </c>
      <c r="N106" s="674">
        <f t="shared" ref="N106:N107" si="55">L106*5</f>
        <v>2196.8963817930003</v>
      </c>
      <c r="O106" s="675">
        <f t="shared" si="37"/>
        <v>790.88269744548018</v>
      </c>
      <c r="P106" s="109"/>
      <c r="Q106" s="12"/>
    </row>
    <row r="107" spans="1:17" s="104" customFormat="1" ht="12.75" x14ac:dyDescent="0.2">
      <c r="A107" s="117"/>
      <c r="B107" s="115" t="s">
        <v>3462</v>
      </c>
      <c r="C107" s="82" t="s">
        <v>3463</v>
      </c>
      <c r="D107" s="102" t="s">
        <v>4</v>
      </c>
      <c r="E107" s="75">
        <v>6</v>
      </c>
      <c r="F107" s="74">
        <v>4.8499999999999996</v>
      </c>
      <c r="G107" s="113">
        <v>300</v>
      </c>
      <c r="H107" s="113">
        <v>150</v>
      </c>
      <c r="I107" s="177">
        <v>1</v>
      </c>
      <c r="J107" s="177">
        <v>842.32623117374976</v>
      </c>
      <c r="K107" s="76">
        <f>L3</f>
        <v>0.2</v>
      </c>
      <c r="L107" s="160">
        <f t="shared" si="48"/>
        <v>673.86098493899988</v>
      </c>
      <c r="M107" s="672">
        <f t="shared" ref="M107:M109" si="56">L107*1.7</f>
        <v>1145.5636743962998</v>
      </c>
      <c r="N107" s="674">
        <f t="shared" si="55"/>
        <v>3369.3049246949995</v>
      </c>
      <c r="O107" s="675">
        <f t="shared" si="37"/>
        <v>1212.9497728901997</v>
      </c>
      <c r="P107" s="109"/>
      <c r="Q107" s="12"/>
    </row>
    <row r="108" spans="1:17" s="104" customFormat="1" ht="12.75" x14ac:dyDescent="0.2">
      <c r="A108" s="117"/>
      <c r="B108" s="115" t="s">
        <v>3464</v>
      </c>
      <c r="C108" s="82" t="s">
        <v>3465</v>
      </c>
      <c r="D108" s="102" t="s">
        <v>4</v>
      </c>
      <c r="E108" s="75">
        <v>6</v>
      </c>
      <c r="F108" s="74">
        <v>5.81</v>
      </c>
      <c r="G108" s="113">
        <v>300</v>
      </c>
      <c r="H108" s="113">
        <v>150</v>
      </c>
      <c r="I108" s="177">
        <v>1.2</v>
      </c>
      <c r="J108" s="177">
        <v>945.04894229249987</v>
      </c>
      <c r="K108" s="76">
        <f>L3</f>
        <v>0.2</v>
      </c>
      <c r="L108" s="160">
        <f t="shared" si="48"/>
        <v>756.03915383399999</v>
      </c>
      <c r="M108" s="672">
        <f t="shared" si="56"/>
        <v>1285.2665615178</v>
      </c>
      <c r="N108" s="674" t="s">
        <v>537</v>
      </c>
      <c r="O108" s="675">
        <f t="shared" si="37"/>
        <v>1360.8704769011999</v>
      </c>
      <c r="P108" s="109"/>
      <c r="Q108" s="12"/>
    </row>
    <row r="109" spans="1:17" s="104" customFormat="1" ht="12.75" x14ac:dyDescent="0.2">
      <c r="A109" s="117"/>
      <c r="B109" s="115" t="s">
        <v>3466</v>
      </c>
      <c r="C109" s="82" t="s">
        <v>3467</v>
      </c>
      <c r="D109" s="102" t="s">
        <v>4</v>
      </c>
      <c r="E109" s="75">
        <v>6</v>
      </c>
      <c r="F109" s="74">
        <v>7.3</v>
      </c>
      <c r="G109" s="113">
        <v>300</v>
      </c>
      <c r="H109" s="113">
        <v>150</v>
      </c>
      <c r="I109" s="177">
        <v>1.5</v>
      </c>
      <c r="J109" s="177">
        <v>1168.2996344572498</v>
      </c>
      <c r="K109" s="76">
        <f>L3</f>
        <v>0.2</v>
      </c>
      <c r="L109" s="160">
        <f t="shared" si="48"/>
        <v>934.63970756579988</v>
      </c>
      <c r="M109" s="672">
        <f t="shared" si="56"/>
        <v>1588.8875028618597</v>
      </c>
      <c r="N109" s="674" t="s">
        <v>537</v>
      </c>
      <c r="O109" s="675">
        <f t="shared" si="37"/>
        <v>1682.3514736184397</v>
      </c>
      <c r="P109" s="109"/>
      <c r="Q109" s="12"/>
    </row>
    <row r="110" spans="1:17" s="104" customFormat="1" ht="12.75" x14ac:dyDescent="0.2">
      <c r="A110" s="117"/>
      <c r="B110" s="115" t="s">
        <v>3468</v>
      </c>
      <c r="C110" s="82" t="s">
        <v>3469</v>
      </c>
      <c r="D110" s="102" t="s">
        <v>4</v>
      </c>
      <c r="E110" s="75">
        <v>6</v>
      </c>
      <c r="F110" s="74">
        <v>3.97</v>
      </c>
      <c r="G110" s="113">
        <v>300</v>
      </c>
      <c r="H110" s="113">
        <v>200</v>
      </c>
      <c r="I110" s="177">
        <v>0.7</v>
      </c>
      <c r="J110" s="177">
        <v>653.31644271524999</v>
      </c>
      <c r="K110" s="76">
        <f>L3</f>
        <v>0.2</v>
      </c>
      <c r="L110" s="160">
        <f t="shared" si="48"/>
        <v>522.65315417220006</v>
      </c>
      <c r="M110" s="672" t="s">
        <v>537</v>
      </c>
      <c r="N110" s="674">
        <f t="shared" ref="N110:N111" si="57">L110*5</f>
        <v>2613.2657708610004</v>
      </c>
      <c r="O110" s="675">
        <f t="shared" si="37"/>
        <v>940.77567750996013</v>
      </c>
      <c r="P110" s="109"/>
      <c r="Q110" s="12"/>
    </row>
    <row r="111" spans="1:17" s="104" customFormat="1" ht="12.75" x14ac:dyDescent="0.2">
      <c r="A111" s="117"/>
      <c r="B111" s="115" t="s">
        <v>3470</v>
      </c>
      <c r="C111" s="82" t="s">
        <v>3471</v>
      </c>
      <c r="D111" s="102" t="s">
        <v>4</v>
      </c>
      <c r="E111" s="75">
        <v>6</v>
      </c>
      <c r="F111" s="74">
        <v>5.59</v>
      </c>
      <c r="G111" s="113">
        <v>300</v>
      </c>
      <c r="H111" s="113">
        <v>200</v>
      </c>
      <c r="I111" s="177">
        <v>1</v>
      </c>
      <c r="J111" s="177">
        <v>913.54731088274991</v>
      </c>
      <c r="K111" s="76">
        <f>L3</f>
        <v>0.2</v>
      </c>
      <c r="L111" s="160">
        <f t="shared" si="48"/>
        <v>730.83784870620002</v>
      </c>
      <c r="M111" s="672">
        <f t="shared" ref="M111:M113" si="58">L111*1.7</f>
        <v>1242.42434280054</v>
      </c>
      <c r="N111" s="674">
        <f t="shared" si="57"/>
        <v>3654.1892435310001</v>
      </c>
      <c r="O111" s="675">
        <f t="shared" si="37"/>
        <v>1315.5081276711601</v>
      </c>
      <c r="P111" s="109"/>
      <c r="Q111" s="12"/>
    </row>
    <row r="112" spans="1:17" s="104" customFormat="1" ht="12.75" x14ac:dyDescent="0.2">
      <c r="A112" s="117"/>
      <c r="B112" s="115" t="s">
        <v>3472</v>
      </c>
      <c r="C112" s="82" t="s">
        <v>3473</v>
      </c>
      <c r="D112" s="102" t="s">
        <v>4</v>
      </c>
      <c r="E112" s="75">
        <v>6</v>
      </c>
      <c r="F112" s="74">
        <v>6.8</v>
      </c>
      <c r="G112" s="113">
        <v>300</v>
      </c>
      <c r="H112" s="113">
        <v>200</v>
      </c>
      <c r="I112" s="177">
        <v>1.2</v>
      </c>
      <c r="J112" s="177">
        <v>1094.33928245175</v>
      </c>
      <c r="K112" s="76">
        <f>L3</f>
        <v>0.2</v>
      </c>
      <c r="L112" s="160">
        <f t="shared" si="48"/>
        <v>875.47142596140009</v>
      </c>
      <c r="M112" s="672">
        <f t="shared" si="58"/>
        <v>1488.3014241343801</v>
      </c>
      <c r="N112" s="674" t="s">
        <v>537</v>
      </c>
      <c r="O112" s="675">
        <f t="shared" si="37"/>
        <v>1575.8485667305201</v>
      </c>
      <c r="P112" s="109"/>
      <c r="Q112" s="12"/>
    </row>
    <row r="113" spans="1:17" s="104" customFormat="1" ht="12.75" x14ac:dyDescent="0.2">
      <c r="A113" s="117"/>
      <c r="B113" s="115" t="s">
        <v>3474</v>
      </c>
      <c r="C113" s="82" t="s">
        <v>3475</v>
      </c>
      <c r="D113" s="102" t="s">
        <v>4</v>
      </c>
      <c r="E113" s="75">
        <v>6</v>
      </c>
      <c r="F113" s="74">
        <v>8.4</v>
      </c>
      <c r="G113" s="113">
        <v>300</v>
      </c>
      <c r="H113" s="113">
        <v>200</v>
      </c>
      <c r="I113" s="177">
        <v>1.5</v>
      </c>
      <c r="J113" s="177">
        <v>1373.7450566947496</v>
      </c>
      <c r="K113" s="76">
        <f>L3</f>
        <v>0.2</v>
      </c>
      <c r="L113" s="160">
        <f t="shared" si="48"/>
        <v>1098.9960453557997</v>
      </c>
      <c r="M113" s="672">
        <f t="shared" si="58"/>
        <v>1868.2932771048593</v>
      </c>
      <c r="N113" s="674" t="s">
        <v>537</v>
      </c>
      <c r="O113" s="675">
        <f t="shared" si="37"/>
        <v>1978.1928816404395</v>
      </c>
      <c r="P113" s="109"/>
      <c r="Q113" s="12"/>
    </row>
    <row r="114" spans="1:17" s="104" customFormat="1" ht="12.75" x14ac:dyDescent="0.2">
      <c r="A114" s="117"/>
      <c r="B114" s="430" t="s">
        <v>3476</v>
      </c>
      <c r="C114" s="438" t="s">
        <v>3477</v>
      </c>
      <c r="D114" s="442" t="s">
        <v>4</v>
      </c>
      <c r="E114" s="443">
        <v>6</v>
      </c>
      <c r="F114" s="444">
        <v>2.87</v>
      </c>
      <c r="G114" s="445">
        <v>400</v>
      </c>
      <c r="H114" s="445">
        <v>50</v>
      </c>
      <c r="I114" s="451">
        <v>0.7</v>
      </c>
      <c r="J114" s="451">
        <v>524.57064477974995</v>
      </c>
      <c r="K114" s="447">
        <f>L3</f>
        <v>0.2</v>
      </c>
      <c r="L114" s="448">
        <f t="shared" si="48"/>
        <v>419.65651582379996</v>
      </c>
      <c r="M114" s="672" t="s">
        <v>537</v>
      </c>
      <c r="N114" s="674">
        <f t="shared" ref="N114:N115" si="59">L114*5</f>
        <v>2098.2825791189998</v>
      </c>
      <c r="O114" s="675">
        <f t="shared" si="37"/>
        <v>755.38172848284</v>
      </c>
      <c r="P114" s="109"/>
      <c r="Q114" s="12"/>
    </row>
    <row r="115" spans="1:17" s="104" customFormat="1" ht="12.75" x14ac:dyDescent="0.2">
      <c r="A115" s="117"/>
      <c r="B115" s="430" t="s">
        <v>3478</v>
      </c>
      <c r="C115" s="438" t="s">
        <v>3479</v>
      </c>
      <c r="D115" s="442" t="s">
        <v>4</v>
      </c>
      <c r="E115" s="443">
        <v>6</v>
      </c>
      <c r="F115" s="444">
        <v>4</v>
      </c>
      <c r="G115" s="445">
        <v>400</v>
      </c>
      <c r="H115" s="445">
        <v>50</v>
      </c>
      <c r="I115" s="451">
        <v>1</v>
      </c>
      <c r="J115" s="451">
        <v>687.55734642149991</v>
      </c>
      <c r="K115" s="447">
        <f>L3</f>
        <v>0.2</v>
      </c>
      <c r="L115" s="448">
        <f t="shared" si="48"/>
        <v>550.04587713719991</v>
      </c>
      <c r="M115" s="672">
        <f t="shared" ref="M115:M117" si="60">L115*1.7</f>
        <v>935.07799113323983</v>
      </c>
      <c r="N115" s="674">
        <f t="shared" si="59"/>
        <v>2750.2293856859997</v>
      </c>
      <c r="O115" s="675">
        <f t="shared" si="37"/>
        <v>990.0825788469599</v>
      </c>
      <c r="P115" s="109"/>
      <c r="Q115" s="12"/>
    </row>
    <row r="116" spans="1:17" s="104" customFormat="1" ht="12.75" x14ac:dyDescent="0.2">
      <c r="A116" s="117"/>
      <c r="B116" s="115" t="s">
        <v>3480</v>
      </c>
      <c r="C116" s="82" t="s">
        <v>3481</v>
      </c>
      <c r="D116" s="102" t="s">
        <v>4</v>
      </c>
      <c r="E116" s="75">
        <v>6</v>
      </c>
      <c r="F116" s="74">
        <v>4.9000000000000004</v>
      </c>
      <c r="G116" s="113">
        <v>400</v>
      </c>
      <c r="H116" s="113">
        <v>50</v>
      </c>
      <c r="I116" s="177">
        <v>1.2</v>
      </c>
      <c r="J116" s="177">
        <v>784.80151294724976</v>
      </c>
      <c r="K116" s="76">
        <f>L3</f>
        <v>0.2</v>
      </c>
      <c r="L116" s="160">
        <f t="shared" si="48"/>
        <v>627.84121035779981</v>
      </c>
      <c r="M116" s="672">
        <f t="shared" si="60"/>
        <v>1067.3300576082597</v>
      </c>
      <c r="N116" s="674" t="s">
        <v>537</v>
      </c>
      <c r="O116" s="675">
        <f t="shared" si="37"/>
        <v>1130.1141786440396</v>
      </c>
      <c r="P116" s="109"/>
      <c r="Q116" s="12"/>
    </row>
    <row r="117" spans="1:17" s="104" customFormat="1" ht="12.75" x14ac:dyDescent="0.2">
      <c r="A117" s="117"/>
      <c r="B117" s="115" t="s">
        <v>3482</v>
      </c>
      <c r="C117" s="82" t="s">
        <v>3483</v>
      </c>
      <c r="D117" s="102" t="s">
        <v>4</v>
      </c>
      <c r="E117" s="75">
        <v>6</v>
      </c>
      <c r="F117" s="74">
        <v>6.02</v>
      </c>
      <c r="G117" s="113">
        <v>400</v>
      </c>
      <c r="H117" s="113">
        <v>50</v>
      </c>
      <c r="I117" s="177">
        <v>1.5</v>
      </c>
      <c r="J117" s="177">
        <v>979.28984599874991</v>
      </c>
      <c r="K117" s="76">
        <f>L3</f>
        <v>0.2</v>
      </c>
      <c r="L117" s="160">
        <f t="shared" si="48"/>
        <v>783.43187679899995</v>
      </c>
      <c r="M117" s="672">
        <f t="shared" si="60"/>
        <v>1331.8341905583</v>
      </c>
      <c r="N117" s="674" t="s">
        <v>537</v>
      </c>
      <c r="O117" s="675">
        <f t="shared" si="37"/>
        <v>1410.1773782381999</v>
      </c>
      <c r="P117" s="109"/>
      <c r="Q117" s="12"/>
    </row>
    <row r="118" spans="1:17" s="104" customFormat="1" ht="12.75" x14ac:dyDescent="0.2">
      <c r="A118" s="117"/>
      <c r="B118" s="115" t="s">
        <v>3484</v>
      </c>
      <c r="C118" s="82" t="s">
        <v>3485</v>
      </c>
      <c r="D118" s="102" t="s">
        <v>4</v>
      </c>
      <c r="E118" s="75">
        <v>6</v>
      </c>
      <c r="F118" s="74">
        <v>2.99</v>
      </c>
      <c r="G118" s="113">
        <v>400</v>
      </c>
      <c r="H118" s="113">
        <v>60</v>
      </c>
      <c r="I118" s="177">
        <v>0.7</v>
      </c>
      <c r="J118" s="177">
        <v>542.37591470699988</v>
      </c>
      <c r="K118" s="76">
        <f>L3</f>
        <v>0.2</v>
      </c>
      <c r="L118" s="160">
        <f t="shared" si="48"/>
        <v>433.90073176559991</v>
      </c>
      <c r="M118" s="672" t="s">
        <v>537</v>
      </c>
      <c r="N118" s="674">
        <f t="shared" ref="N118:N119" si="61">L118*5</f>
        <v>2169.5036588279995</v>
      </c>
      <c r="O118" s="675">
        <f t="shared" si="37"/>
        <v>781.02131717807981</v>
      </c>
      <c r="P118" s="109"/>
      <c r="Q118" s="12"/>
    </row>
    <row r="119" spans="1:17" s="104" customFormat="1" ht="12.75" x14ac:dyDescent="0.2">
      <c r="A119" s="117"/>
      <c r="B119" s="115" t="s">
        <v>3486</v>
      </c>
      <c r="C119" s="82" t="s">
        <v>3487</v>
      </c>
      <c r="D119" s="102" t="s">
        <v>4</v>
      </c>
      <c r="E119" s="75">
        <v>6</v>
      </c>
      <c r="F119" s="74">
        <v>4.25</v>
      </c>
      <c r="G119" s="113">
        <v>400</v>
      </c>
      <c r="H119" s="113">
        <v>60</v>
      </c>
      <c r="I119" s="177">
        <v>1</v>
      </c>
      <c r="J119" s="177">
        <v>695.7751633109998</v>
      </c>
      <c r="K119" s="76">
        <f>L3</f>
        <v>0.2</v>
      </c>
      <c r="L119" s="160">
        <f t="shared" si="48"/>
        <v>556.62013064879989</v>
      </c>
      <c r="M119" s="672">
        <f t="shared" ref="M119:M121" si="62">L119*1.7</f>
        <v>946.25422210295983</v>
      </c>
      <c r="N119" s="674">
        <f t="shared" si="61"/>
        <v>2783.1006532439997</v>
      </c>
      <c r="O119" s="675">
        <f t="shared" si="37"/>
        <v>1001.9162351678398</v>
      </c>
      <c r="P119" s="109"/>
      <c r="Q119" s="12"/>
    </row>
    <row r="120" spans="1:17" s="104" customFormat="1" ht="12.75" x14ac:dyDescent="0.2">
      <c r="A120" s="117"/>
      <c r="B120" s="115" t="s">
        <v>3488</v>
      </c>
      <c r="C120" s="82" t="s">
        <v>3489</v>
      </c>
      <c r="D120" s="102" t="s">
        <v>4</v>
      </c>
      <c r="E120" s="75">
        <v>6</v>
      </c>
      <c r="F120" s="74">
        <v>5.09</v>
      </c>
      <c r="G120" s="113">
        <v>400</v>
      </c>
      <c r="H120" s="113">
        <v>60</v>
      </c>
      <c r="I120" s="177">
        <v>1.2</v>
      </c>
      <c r="J120" s="177">
        <v>862.87077339749987</v>
      </c>
      <c r="K120" s="76">
        <f>L3</f>
        <v>0.2</v>
      </c>
      <c r="L120" s="160">
        <f t="shared" si="48"/>
        <v>690.29661871799999</v>
      </c>
      <c r="M120" s="672">
        <f t="shared" si="62"/>
        <v>1173.5042518205998</v>
      </c>
      <c r="N120" s="674" t="s">
        <v>537</v>
      </c>
      <c r="O120" s="675">
        <f t="shared" si="37"/>
        <v>1242.5339136924001</v>
      </c>
      <c r="P120" s="109"/>
      <c r="Q120" s="12"/>
    </row>
    <row r="121" spans="1:17" s="104" customFormat="1" ht="12.75" x14ac:dyDescent="0.2">
      <c r="A121" s="117"/>
      <c r="B121" s="115" t="s">
        <v>3490</v>
      </c>
      <c r="C121" s="82" t="s">
        <v>3491</v>
      </c>
      <c r="D121" s="102" t="s">
        <v>4</v>
      </c>
      <c r="E121" s="75">
        <v>6</v>
      </c>
      <c r="F121" s="74">
        <v>6.33</v>
      </c>
      <c r="G121" s="113">
        <v>400</v>
      </c>
      <c r="H121" s="113">
        <v>60</v>
      </c>
      <c r="I121" s="177">
        <v>1.5</v>
      </c>
      <c r="J121" s="177">
        <v>1046.4020172630001</v>
      </c>
      <c r="K121" s="76">
        <f>L3</f>
        <v>0.2</v>
      </c>
      <c r="L121" s="160">
        <f t="shared" si="48"/>
        <v>837.12161381040005</v>
      </c>
      <c r="M121" s="672">
        <f t="shared" si="62"/>
        <v>1423.1067434776801</v>
      </c>
      <c r="N121" s="674" t="s">
        <v>537</v>
      </c>
      <c r="O121" s="675">
        <f t="shared" si="37"/>
        <v>1506.8189048587201</v>
      </c>
      <c r="P121" s="109"/>
      <c r="Q121" s="12"/>
    </row>
    <row r="122" spans="1:17" s="104" customFormat="1" ht="12.75" x14ac:dyDescent="0.2">
      <c r="A122" s="117"/>
      <c r="B122" s="115" t="s">
        <v>3492</v>
      </c>
      <c r="C122" s="82" t="s">
        <v>3493</v>
      </c>
      <c r="D122" s="102" t="s">
        <v>4</v>
      </c>
      <c r="E122" s="75">
        <v>6</v>
      </c>
      <c r="F122" s="74">
        <v>3.1</v>
      </c>
      <c r="G122" s="113">
        <v>400</v>
      </c>
      <c r="H122" s="113">
        <v>70</v>
      </c>
      <c r="I122" s="177">
        <v>0.7</v>
      </c>
      <c r="J122" s="177">
        <v>565.65972922724995</v>
      </c>
      <c r="K122" s="76">
        <f>L3</f>
        <v>0.2</v>
      </c>
      <c r="L122" s="160">
        <f t="shared" si="48"/>
        <v>452.52778338179996</v>
      </c>
      <c r="M122" s="672" t="s">
        <v>537</v>
      </c>
      <c r="N122" s="674">
        <f t="shared" ref="N122:N123" si="63">L122*5</f>
        <v>2262.6389169089998</v>
      </c>
      <c r="O122" s="675">
        <f t="shared" si="37"/>
        <v>814.55001008723991</v>
      </c>
      <c r="P122" s="109"/>
      <c r="Q122" s="12"/>
    </row>
    <row r="123" spans="1:17" s="104" customFormat="1" ht="12.75" x14ac:dyDescent="0.2">
      <c r="A123" s="117"/>
      <c r="B123" s="115" t="s">
        <v>3494</v>
      </c>
      <c r="C123" s="82" t="s">
        <v>3495</v>
      </c>
      <c r="D123" s="102" t="s">
        <v>4</v>
      </c>
      <c r="E123" s="75">
        <v>6</v>
      </c>
      <c r="F123" s="74">
        <v>4.4000000000000004</v>
      </c>
      <c r="G123" s="113">
        <v>400</v>
      </c>
      <c r="H123" s="113">
        <v>70</v>
      </c>
      <c r="I123" s="177">
        <v>1</v>
      </c>
      <c r="J123" s="177">
        <v>736.86424775849991</v>
      </c>
      <c r="K123" s="76">
        <f>L3</f>
        <v>0.2</v>
      </c>
      <c r="L123" s="160">
        <f t="shared" si="48"/>
        <v>589.4913982068</v>
      </c>
      <c r="M123" s="672">
        <f t="shared" ref="M123:M125" si="64">L123*1.7</f>
        <v>1002.1353769515599</v>
      </c>
      <c r="N123" s="674">
        <f t="shared" si="63"/>
        <v>2947.4569910340001</v>
      </c>
      <c r="O123" s="675">
        <f t="shared" si="37"/>
        <v>1061.08451677224</v>
      </c>
      <c r="P123" s="109"/>
      <c r="Q123" s="12"/>
    </row>
    <row r="124" spans="1:17" s="104" customFormat="1" ht="12.75" x14ac:dyDescent="0.2">
      <c r="A124" s="117"/>
      <c r="B124" s="115" t="s">
        <v>3496</v>
      </c>
      <c r="C124" s="82" t="s">
        <v>3497</v>
      </c>
      <c r="D124" s="102" t="s">
        <v>4</v>
      </c>
      <c r="E124" s="75">
        <v>6</v>
      </c>
      <c r="F124" s="74">
        <v>5.25</v>
      </c>
      <c r="G124" s="113">
        <v>400</v>
      </c>
      <c r="H124" s="113">
        <v>70</v>
      </c>
      <c r="I124" s="177">
        <v>1.2</v>
      </c>
      <c r="J124" s="177">
        <v>869.71895413874995</v>
      </c>
      <c r="K124" s="76">
        <f>L3</f>
        <v>0.2</v>
      </c>
      <c r="L124" s="160">
        <f t="shared" si="48"/>
        <v>695.77516331100003</v>
      </c>
      <c r="M124" s="672">
        <f t="shared" si="64"/>
        <v>1182.8177776287</v>
      </c>
      <c r="N124" s="674" t="s">
        <v>537</v>
      </c>
      <c r="O124" s="675">
        <f t="shared" si="37"/>
        <v>1252.3952939598</v>
      </c>
      <c r="P124" s="109"/>
      <c r="Q124" s="12"/>
    </row>
    <row r="125" spans="1:17" s="104" customFormat="1" ht="12.75" x14ac:dyDescent="0.2">
      <c r="A125" s="117"/>
      <c r="B125" s="115" t="s">
        <v>3498</v>
      </c>
      <c r="C125" s="82" t="s">
        <v>3499</v>
      </c>
      <c r="D125" s="102" t="s">
        <v>4</v>
      </c>
      <c r="E125" s="75">
        <v>6</v>
      </c>
      <c r="F125" s="74">
        <v>6.5650000000000004</v>
      </c>
      <c r="G125" s="113">
        <v>400</v>
      </c>
      <c r="H125" s="113">
        <v>70</v>
      </c>
      <c r="I125" s="177">
        <v>1.5</v>
      </c>
      <c r="J125" s="177">
        <v>1072.4251040797499</v>
      </c>
      <c r="K125" s="76">
        <f>L3</f>
        <v>0.2</v>
      </c>
      <c r="L125" s="160">
        <f t="shared" si="48"/>
        <v>857.94008326379992</v>
      </c>
      <c r="M125" s="672">
        <f t="shared" si="64"/>
        <v>1458.4981415484599</v>
      </c>
      <c r="N125" s="674" t="s">
        <v>537</v>
      </c>
      <c r="O125" s="675">
        <f t="shared" si="37"/>
        <v>1544.2921498748399</v>
      </c>
      <c r="P125" s="109"/>
      <c r="Q125" s="12"/>
    </row>
    <row r="126" spans="1:17" s="104" customFormat="1" ht="12.75" x14ac:dyDescent="0.2">
      <c r="A126" s="117"/>
      <c r="B126" s="115" t="s">
        <v>3500</v>
      </c>
      <c r="C126" s="82" t="s">
        <v>3501</v>
      </c>
      <c r="D126" s="102" t="s">
        <v>4</v>
      </c>
      <c r="E126" s="75">
        <v>6</v>
      </c>
      <c r="F126" s="74">
        <v>3.21</v>
      </c>
      <c r="G126" s="113">
        <v>400</v>
      </c>
      <c r="H126" s="113">
        <v>80</v>
      </c>
      <c r="I126" s="177">
        <v>0.7</v>
      </c>
      <c r="J126" s="177">
        <v>590.31317989574984</v>
      </c>
      <c r="K126" s="76">
        <f>L3</f>
        <v>0.2</v>
      </c>
      <c r="L126" s="160">
        <f t="shared" si="48"/>
        <v>472.2505439165999</v>
      </c>
      <c r="M126" s="672" t="s">
        <v>537</v>
      </c>
      <c r="N126" s="674">
        <f t="shared" ref="N126:N127" si="65">L126*5</f>
        <v>2361.2527195829994</v>
      </c>
      <c r="O126" s="675">
        <f t="shared" si="37"/>
        <v>850.05097904987986</v>
      </c>
      <c r="P126" s="109"/>
      <c r="Q126" s="12"/>
    </row>
    <row r="127" spans="1:17" s="104" customFormat="1" ht="12.75" x14ac:dyDescent="0.2">
      <c r="A127" s="117"/>
      <c r="B127" s="115" t="s">
        <v>3502</v>
      </c>
      <c r="C127" s="82" t="s">
        <v>3503</v>
      </c>
      <c r="D127" s="102" t="s">
        <v>4</v>
      </c>
      <c r="E127" s="75">
        <v>6</v>
      </c>
      <c r="F127" s="74">
        <v>4.55</v>
      </c>
      <c r="G127" s="113">
        <v>400</v>
      </c>
      <c r="H127" s="113">
        <v>80</v>
      </c>
      <c r="I127" s="177">
        <v>1</v>
      </c>
      <c r="J127" s="177">
        <v>779.32296835424984</v>
      </c>
      <c r="K127" s="76">
        <f>L3</f>
        <v>0.2</v>
      </c>
      <c r="L127" s="160">
        <f t="shared" si="48"/>
        <v>623.45837468339994</v>
      </c>
      <c r="M127" s="672">
        <f t="shared" ref="M127:M129" si="66">L127*1.7</f>
        <v>1059.87923696178</v>
      </c>
      <c r="N127" s="674">
        <f t="shared" si="65"/>
        <v>3117.2918734169998</v>
      </c>
      <c r="O127" s="675">
        <f t="shared" si="37"/>
        <v>1122.22507443012</v>
      </c>
      <c r="P127" s="109"/>
      <c r="Q127" s="12"/>
    </row>
    <row r="128" spans="1:17" s="104" customFormat="1" ht="12.75" x14ac:dyDescent="0.2">
      <c r="A128" s="117"/>
      <c r="B128" s="115" t="s">
        <v>3504</v>
      </c>
      <c r="C128" s="82" t="s">
        <v>3505</v>
      </c>
      <c r="D128" s="102" t="s">
        <v>4</v>
      </c>
      <c r="E128" s="75">
        <v>6</v>
      </c>
      <c r="F128" s="74">
        <v>5.41</v>
      </c>
      <c r="G128" s="113">
        <v>400</v>
      </c>
      <c r="H128" s="113">
        <v>80</v>
      </c>
      <c r="I128" s="177">
        <v>1.2</v>
      </c>
      <c r="J128" s="177">
        <v>876.5671348799998</v>
      </c>
      <c r="K128" s="76">
        <f>L3</f>
        <v>0.2</v>
      </c>
      <c r="L128" s="160">
        <f t="shared" si="48"/>
        <v>701.25370790399984</v>
      </c>
      <c r="M128" s="672">
        <f t="shared" si="66"/>
        <v>1192.1313034367997</v>
      </c>
      <c r="N128" s="674" t="s">
        <v>537</v>
      </c>
      <c r="O128" s="675">
        <f t="shared" si="37"/>
        <v>1262.2566742271997</v>
      </c>
      <c r="P128" s="109"/>
      <c r="Q128" s="12"/>
    </row>
    <row r="129" spans="1:17" s="104" customFormat="1" ht="12.75" x14ac:dyDescent="0.2">
      <c r="A129" s="117"/>
      <c r="B129" s="115" t="s">
        <v>3506</v>
      </c>
      <c r="C129" s="82" t="s">
        <v>3507</v>
      </c>
      <c r="D129" s="102" t="s">
        <v>4</v>
      </c>
      <c r="E129" s="75">
        <v>6</v>
      </c>
      <c r="F129" s="74">
        <v>6.8</v>
      </c>
      <c r="G129" s="113">
        <v>400</v>
      </c>
      <c r="H129" s="113">
        <v>80</v>
      </c>
      <c r="I129" s="177">
        <v>1.5</v>
      </c>
      <c r="J129" s="177">
        <v>1098.4481908965001</v>
      </c>
      <c r="K129" s="76">
        <f>L3</f>
        <v>0.2</v>
      </c>
      <c r="L129" s="160">
        <f t="shared" si="48"/>
        <v>878.75855271720013</v>
      </c>
      <c r="M129" s="672">
        <f t="shared" si="66"/>
        <v>1493.8895396192402</v>
      </c>
      <c r="N129" s="674" t="s">
        <v>537</v>
      </c>
      <c r="O129" s="675">
        <f t="shared" si="37"/>
        <v>1581.7653948909604</v>
      </c>
      <c r="P129" s="109"/>
      <c r="Q129" s="12"/>
    </row>
    <row r="130" spans="1:17" s="104" customFormat="1" ht="12.75" x14ac:dyDescent="0.2">
      <c r="A130" s="117"/>
      <c r="B130" s="115" t="s">
        <v>3508</v>
      </c>
      <c r="C130" s="82" t="s">
        <v>3509</v>
      </c>
      <c r="D130" s="102" t="s">
        <v>4</v>
      </c>
      <c r="E130" s="75">
        <v>6</v>
      </c>
      <c r="F130" s="74">
        <v>3.4</v>
      </c>
      <c r="G130" s="113">
        <v>400</v>
      </c>
      <c r="H130" s="113">
        <v>100</v>
      </c>
      <c r="I130" s="177">
        <v>0.7</v>
      </c>
      <c r="J130" s="177">
        <v>623.18444745374995</v>
      </c>
      <c r="K130" s="76">
        <f>L3</f>
        <v>0.2</v>
      </c>
      <c r="L130" s="160">
        <f t="shared" si="48"/>
        <v>498.54755796299997</v>
      </c>
      <c r="M130" s="672" t="s">
        <v>537</v>
      </c>
      <c r="N130" s="674">
        <f t="shared" ref="N130:N131" si="67">L130*5</f>
        <v>2492.7377898149998</v>
      </c>
      <c r="O130" s="675">
        <f t="shared" si="37"/>
        <v>897.38560433340001</v>
      </c>
      <c r="P130" s="109"/>
      <c r="Q130" s="12"/>
    </row>
    <row r="131" spans="1:17" s="104" customFormat="1" ht="12.75" x14ac:dyDescent="0.2">
      <c r="A131" s="117"/>
      <c r="B131" s="115" t="s">
        <v>3510</v>
      </c>
      <c r="C131" s="82" t="s">
        <v>3511</v>
      </c>
      <c r="D131" s="102" t="s">
        <v>4</v>
      </c>
      <c r="E131" s="75">
        <v>6</v>
      </c>
      <c r="F131" s="74">
        <v>4.8499999999999996</v>
      </c>
      <c r="G131" s="113">
        <v>400</v>
      </c>
      <c r="H131" s="113">
        <v>100</v>
      </c>
      <c r="I131" s="177">
        <v>1</v>
      </c>
      <c r="J131" s="177">
        <v>861.50113724924972</v>
      </c>
      <c r="K131" s="76">
        <f>L3</f>
        <v>0.2</v>
      </c>
      <c r="L131" s="160">
        <f t="shared" si="48"/>
        <v>689.20090979939982</v>
      </c>
      <c r="M131" s="672">
        <f t="shared" ref="M131:M133" si="68">L131*1.7</f>
        <v>1171.6415466589797</v>
      </c>
      <c r="N131" s="674">
        <f t="shared" si="67"/>
        <v>3446.0045489969989</v>
      </c>
      <c r="O131" s="675">
        <f t="shared" si="37"/>
        <v>1240.5616376389198</v>
      </c>
      <c r="P131" s="109"/>
      <c r="Q131" s="12"/>
    </row>
    <row r="132" spans="1:17" s="104" customFormat="1" ht="12.75" x14ac:dyDescent="0.2">
      <c r="A132" s="117"/>
      <c r="B132" s="115" t="s">
        <v>3512</v>
      </c>
      <c r="C132" s="82" t="s">
        <v>3513</v>
      </c>
      <c r="D132" s="102" t="s">
        <v>4</v>
      </c>
      <c r="E132" s="75">
        <v>6</v>
      </c>
      <c r="F132" s="74">
        <v>5.81</v>
      </c>
      <c r="G132" s="113">
        <v>400</v>
      </c>
      <c r="H132" s="113">
        <v>100</v>
      </c>
      <c r="I132" s="177">
        <v>1.2</v>
      </c>
      <c r="J132" s="177">
        <v>953.26675918199976</v>
      </c>
      <c r="K132" s="76">
        <f>L3</f>
        <v>0.2</v>
      </c>
      <c r="L132" s="160">
        <f t="shared" si="48"/>
        <v>762.61340734559985</v>
      </c>
      <c r="M132" s="672">
        <f t="shared" si="68"/>
        <v>1296.4427924875197</v>
      </c>
      <c r="N132" s="674" t="s">
        <v>537</v>
      </c>
      <c r="O132" s="675">
        <f t="shared" si="37"/>
        <v>1372.7041332220797</v>
      </c>
      <c r="P132" s="109"/>
      <c r="Q132" s="12"/>
    </row>
    <row r="133" spans="1:17" s="104" customFormat="1" ht="12.75" x14ac:dyDescent="0.2">
      <c r="A133" s="117"/>
      <c r="B133" s="115" t="s">
        <v>3514</v>
      </c>
      <c r="C133" s="82" t="s">
        <v>3515</v>
      </c>
      <c r="D133" s="102" t="s">
        <v>4</v>
      </c>
      <c r="E133" s="75">
        <v>6</v>
      </c>
      <c r="F133" s="74">
        <v>7.3</v>
      </c>
      <c r="G133" s="113">
        <v>400</v>
      </c>
      <c r="H133" s="113">
        <v>100</v>
      </c>
      <c r="I133" s="177">
        <v>1.5</v>
      </c>
      <c r="J133" s="177">
        <v>1177.8870874949998</v>
      </c>
      <c r="K133" s="76">
        <f>L3</f>
        <v>0.2</v>
      </c>
      <c r="L133" s="160">
        <f t="shared" si="48"/>
        <v>942.30966999599991</v>
      </c>
      <c r="M133" s="672">
        <f t="shared" si="68"/>
        <v>1601.9264389931998</v>
      </c>
      <c r="N133" s="674" t="s">
        <v>537</v>
      </c>
      <c r="O133" s="675">
        <f t="shared" si="37"/>
        <v>1696.1574059927998</v>
      </c>
      <c r="P133" s="109"/>
      <c r="Q133" s="12"/>
    </row>
    <row r="134" spans="1:17" s="104" customFormat="1" ht="12.75" x14ac:dyDescent="0.2">
      <c r="A134" s="117"/>
      <c r="B134" s="115" t="s">
        <v>3516</v>
      </c>
      <c r="C134" s="82" t="s">
        <v>3517</v>
      </c>
      <c r="D134" s="102" t="s">
        <v>4</v>
      </c>
      <c r="E134" s="75">
        <v>6</v>
      </c>
      <c r="F134" s="78">
        <v>3.97</v>
      </c>
      <c r="G134" s="113">
        <v>400</v>
      </c>
      <c r="H134" s="113">
        <v>150</v>
      </c>
      <c r="I134" s="177">
        <v>0.7</v>
      </c>
      <c r="J134" s="177">
        <v>705.36261634874995</v>
      </c>
      <c r="K134" s="76">
        <f>L3</f>
        <v>0.2</v>
      </c>
      <c r="L134" s="160">
        <f t="shared" si="48"/>
        <v>564.29009307900003</v>
      </c>
      <c r="M134" s="672" t="s">
        <v>537</v>
      </c>
      <c r="N134" s="674">
        <f t="shared" ref="N134:N135" si="69">L134*5</f>
        <v>2821.4504653950003</v>
      </c>
      <c r="O134" s="675">
        <f t="shared" si="37"/>
        <v>1015.7221675422001</v>
      </c>
      <c r="P134" s="109"/>
      <c r="Q134" s="12"/>
    </row>
    <row r="135" spans="1:17" s="104" customFormat="1" ht="12.75" x14ac:dyDescent="0.2">
      <c r="A135" s="117"/>
      <c r="B135" s="115" t="s">
        <v>3518</v>
      </c>
      <c r="C135" s="82" t="s">
        <v>3519</v>
      </c>
      <c r="D135" s="102" t="s">
        <v>4</v>
      </c>
      <c r="E135" s="75">
        <v>6</v>
      </c>
      <c r="F135" s="78">
        <v>5.59</v>
      </c>
      <c r="G135" s="113">
        <v>400</v>
      </c>
      <c r="H135" s="113">
        <v>150</v>
      </c>
      <c r="I135" s="177">
        <v>1</v>
      </c>
      <c r="J135" s="177">
        <v>934.09185310649991</v>
      </c>
      <c r="K135" s="76">
        <f>L3</f>
        <v>0.2</v>
      </c>
      <c r="L135" s="160">
        <f t="shared" si="48"/>
        <v>747.27348248520002</v>
      </c>
      <c r="M135" s="672">
        <f t="shared" ref="M135:M137" si="70">L135*1.7</f>
        <v>1270.36492022484</v>
      </c>
      <c r="N135" s="674">
        <f t="shared" si="69"/>
        <v>3736.3674124260001</v>
      </c>
      <c r="O135" s="675">
        <f t="shared" si="37"/>
        <v>1345.09226847336</v>
      </c>
      <c r="P135" s="109"/>
      <c r="Q135" s="12"/>
    </row>
    <row r="136" spans="1:17" s="104" customFormat="1" ht="12.75" x14ac:dyDescent="0.2">
      <c r="A136" s="117"/>
      <c r="B136" s="115" t="s">
        <v>3520</v>
      </c>
      <c r="C136" s="82" t="s">
        <v>3521</v>
      </c>
      <c r="D136" s="102" t="s">
        <v>4</v>
      </c>
      <c r="E136" s="75">
        <v>6</v>
      </c>
      <c r="F136" s="78">
        <v>6.8</v>
      </c>
      <c r="G136" s="113">
        <v>400</v>
      </c>
      <c r="H136" s="113">
        <v>150</v>
      </c>
      <c r="I136" s="177">
        <v>1.2</v>
      </c>
      <c r="J136" s="177">
        <v>1095.7089186000001</v>
      </c>
      <c r="K136" s="76">
        <f>L3</f>
        <v>0.2</v>
      </c>
      <c r="L136" s="160">
        <f t="shared" si="48"/>
        <v>876.56713488000014</v>
      </c>
      <c r="M136" s="672">
        <f t="shared" si="70"/>
        <v>1490.1641292960003</v>
      </c>
      <c r="N136" s="674" t="s">
        <v>537</v>
      </c>
      <c r="O136" s="675">
        <f t="shared" ref="O136:O183" si="71">L136*1.8</f>
        <v>1577.8208427840002</v>
      </c>
      <c r="P136" s="109"/>
      <c r="Q136" s="12"/>
    </row>
    <row r="137" spans="1:17" s="104" customFormat="1" ht="12.75" x14ac:dyDescent="0.2">
      <c r="A137" s="117"/>
      <c r="B137" s="115" t="s">
        <v>3522</v>
      </c>
      <c r="C137" s="82" t="s">
        <v>3523</v>
      </c>
      <c r="D137" s="102" t="s">
        <v>4</v>
      </c>
      <c r="E137" s="75">
        <v>6</v>
      </c>
      <c r="F137" s="78">
        <v>8.4</v>
      </c>
      <c r="G137" s="113">
        <v>400</v>
      </c>
      <c r="H137" s="113">
        <v>150</v>
      </c>
      <c r="I137" s="177">
        <v>1.5</v>
      </c>
      <c r="J137" s="177">
        <v>1371.0057843982499</v>
      </c>
      <c r="K137" s="76">
        <f>L3</f>
        <v>0.2</v>
      </c>
      <c r="L137" s="160">
        <f t="shared" si="48"/>
        <v>1096.8046275186</v>
      </c>
      <c r="M137" s="672">
        <f t="shared" si="70"/>
        <v>1864.5678667816198</v>
      </c>
      <c r="N137" s="674" t="s">
        <v>537</v>
      </c>
      <c r="O137" s="675">
        <f t="shared" si="71"/>
        <v>1974.24832953348</v>
      </c>
      <c r="P137" s="109"/>
      <c r="Q137" s="12"/>
    </row>
    <row r="138" spans="1:17" s="104" customFormat="1" ht="12.75" x14ac:dyDescent="0.2">
      <c r="A138" s="117"/>
      <c r="B138" s="115" t="s">
        <v>3524</v>
      </c>
      <c r="C138" s="82" t="s">
        <v>3525</v>
      </c>
      <c r="D138" s="102" t="s">
        <v>4</v>
      </c>
      <c r="E138" s="75">
        <v>6</v>
      </c>
      <c r="F138" s="78">
        <v>4.5</v>
      </c>
      <c r="G138" s="113">
        <v>400</v>
      </c>
      <c r="H138" s="113">
        <v>200</v>
      </c>
      <c r="I138" s="177">
        <v>0.7</v>
      </c>
      <c r="J138" s="177">
        <v>806.71569131924991</v>
      </c>
      <c r="K138" s="76">
        <f>L3</f>
        <v>0.2</v>
      </c>
      <c r="L138" s="160">
        <f t="shared" si="48"/>
        <v>645.37255305539998</v>
      </c>
      <c r="M138" s="672" t="s">
        <v>537</v>
      </c>
      <c r="N138" s="674">
        <f t="shared" ref="N138:N139" si="72">L138*5</f>
        <v>3226.8627652770001</v>
      </c>
      <c r="O138" s="675">
        <f t="shared" si="71"/>
        <v>1161.6705954997201</v>
      </c>
      <c r="P138" s="109"/>
      <c r="Q138" s="12"/>
    </row>
    <row r="139" spans="1:17" s="104" customFormat="1" ht="12.75" x14ac:dyDescent="0.2">
      <c r="A139" s="117"/>
      <c r="B139" s="115" t="s">
        <v>3526</v>
      </c>
      <c r="C139" s="82" t="s">
        <v>3527</v>
      </c>
      <c r="D139" s="102" t="s">
        <v>4</v>
      </c>
      <c r="E139" s="75">
        <v>6</v>
      </c>
      <c r="F139" s="78">
        <v>6.41</v>
      </c>
      <c r="G139" s="113">
        <v>400</v>
      </c>
      <c r="H139" s="113">
        <v>200</v>
      </c>
      <c r="I139" s="177">
        <v>1</v>
      </c>
      <c r="J139" s="177">
        <v>1055.9894703007499</v>
      </c>
      <c r="K139" s="76">
        <f>L3</f>
        <v>0.2</v>
      </c>
      <c r="L139" s="160">
        <f t="shared" si="48"/>
        <v>844.79157624059997</v>
      </c>
      <c r="M139" s="672">
        <f t="shared" ref="M139:M183" si="73">L139*1.7</f>
        <v>1436.1456796090199</v>
      </c>
      <c r="N139" s="674">
        <f t="shared" si="72"/>
        <v>4223.9578812029995</v>
      </c>
      <c r="O139" s="675">
        <f t="shared" si="71"/>
        <v>1520.6248372330799</v>
      </c>
      <c r="P139" s="109"/>
      <c r="Q139" s="12"/>
    </row>
    <row r="140" spans="1:17" s="104" customFormat="1" ht="12.75" x14ac:dyDescent="0.2">
      <c r="A140" s="117"/>
      <c r="B140" s="115" t="s">
        <v>3528</v>
      </c>
      <c r="C140" s="82" t="s">
        <v>3529</v>
      </c>
      <c r="D140" s="102" t="s">
        <v>4</v>
      </c>
      <c r="E140" s="75">
        <v>6</v>
      </c>
      <c r="F140" s="78">
        <v>7.69</v>
      </c>
      <c r="G140" s="113">
        <v>400</v>
      </c>
      <c r="H140" s="113">
        <v>200</v>
      </c>
      <c r="I140" s="177">
        <v>1.2</v>
      </c>
      <c r="J140" s="177">
        <v>1255.9563479452499</v>
      </c>
      <c r="K140" s="76">
        <f>L3</f>
        <v>0.2</v>
      </c>
      <c r="L140" s="160">
        <f t="shared" si="48"/>
        <v>1004.7650783562</v>
      </c>
      <c r="M140" s="672">
        <f t="shared" si="73"/>
        <v>1708.1006332055399</v>
      </c>
      <c r="N140" s="674" t="s">
        <v>537</v>
      </c>
      <c r="O140" s="675">
        <f t="shared" si="71"/>
        <v>1808.5771410411601</v>
      </c>
      <c r="P140" s="109"/>
      <c r="Q140" s="12"/>
    </row>
    <row r="141" spans="1:17" s="104" customFormat="1" ht="12.75" x14ac:dyDescent="0.2">
      <c r="A141" s="117"/>
      <c r="B141" s="115" t="s">
        <v>3530</v>
      </c>
      <c r="C141" s="82" t="s">
        <v>3531</v>
      </c>
      <c r="D141" s="102" t="s">
        <v>4</v>
      </c>
      <c r="E141" s="75">
        <v>6</v>
      </c>
      <c r="F141" s="78">
        <v>9.6199999999999992</v>
      </c>
      <c r="G141" s="113">
        <v>400</v>
      </c>
      <c r="H141" s="113">
        <v>200</v>
      </c>
      <c r="I141" s="177">
        <v>1.5</v>
      </c>
      <c r="J141" s="177">
        <v>1557.2763005602499</v>
      </c>
      <c r="K141" s="76">
        <f>L3</f>
        <v>0.2</v>
      </c>
      <c r="L141" s="160">
        <f t="shared" si="48"/>
        <v>1245.8210404481999</v>
      </c>
      <c r="M141" s="672">
        <f t="shared" si="73"/>
        <v>2117.89576876194</v>
      </c>
      <c r="N141" s="674" t="s">
        <v>537</v>
      </c>
      <c r="O141" s="675">
        <f t="shared" si="71"/>
        <v>2242.4778728067599</v>
      </c>
      <c r="P141" s="109"/>
      <c r="Q141" s="12"/>
    </row>
    <row r="142" spans="1:17" s="104" customFormat="1" ht="12.75" x14ac:dyDescent="0.2">
      <c r="A142" s="117"/>
      <c r="B142" s="115" t="s">
        <v>3532</v>
      </c>
      <c r="C142" s="82" t="s">
        <v>3533</v>
      </c>
      <c r="D142" s="102" t="s">
        <v>4</v>
      </c>
      <c r="E142" s="75">
        <v>6</v>
      </c>
      <c r="F142" s="78">
        <v>4.9000000000000004</v>
      </c>
      <c r="G142" s="113">
        <v>500</v>
      </c>
      <c r="H142" s="113">
        <v>50</v>
      </c>
      <c r="I142" s="177">
        <v>1</v>
      </c>
      <c r="J142" s="177">
        <v>810.82459976400003</v>
      </c>
      <c r="K142" s="76">
        <f>L3</f>
        <v>0.2</v>
      </c>
      <c r="L142" s="160">
        <f t="shared" si="48"/>
        <v>648.65967981120002</v>
      </c>
      <c r="M142" s="672">
        <f t="shared" si="73"/>
        <v>1102.72145567904</v>
      </c>
      <c r="N142" s="674">
        <f>L142*5</f>
        <v>3243.2983990560001</v>
      </c>
      <c r="O142" s="675">
        <f t="shared" si="71"/>
        <v>1167.5874236601601</v>
      </c>
      <c r="P142" s="109"/>
      <c r="Q142" s="12"/>
    </row>
    <row r="143" spans="1:17" s="104" customFormat="1" ht="12.75" x14ac:dyDescent="0.2">
      <c r="A143" s="117"/>
      <c r="B143" s="115" t="s">
        <v>3534</v>
      </c>
      <c r="C143" s="82" t="s">
        <v>3535</v>
      </c>
      <c r="D143" s="102" t="s">
        <v>4</v>
      </c>
      <c r="E143" s="75">
        <v>6</v>
      </c>
      <c r="F143" s="78">
        <v>5.81</v>
      </c>
      <c r="G143" s="113">
        <v>500</v>
      </c>
      <c r="H143" s="113">
        <v>50</v>
      </c>
      <c r="I143" s="177">
        <v>1.2</v>
      </c>
      <c r="J143" s="177">
        <v>977.92020985049987</v>
      </c>
      <c r="K143" s="76">
        <f>L3</f>
        <v>0.2</v>
      </c>
      <c r="L143" s="160">
        <f t="shared" si="48"/>
        <v>782.3361678803999</v>
      </c>
      <c r="M143" s="672">
        <f t="shared" si="73"/>
        <v>1329.9714853966798</v>
      </c>
      <c r="N143" s="674" t="s">
        <v>537</v>
      </c>
      <c r="O143" s="675">
        <f t="shared" si="71"/>
        <v>1408.2051021847199</v>
      </c>
      <c r="P143" s="109"/>
      <c r="Q143" s="12"/>
    </row>
    <row r="144" spans="1:17" s="104" customFormat="1" ht="12.75" x14ac:dyDescent="0.2">
      <c r="A144" s="117"/>
      <c r="B144" s="115" t="s">
        <v>3536</v>
      </c>
      <c r="C144" s="82" t="s">
        <v>3537</v>
      </c>
      <c r="D144" s="102" t="s">
        <v>4</v>
      </c>
      <c r="E144" s="75">
        <v>6</v>
      </c>
      <c r="F144" s="78">
        <v>7.3</v>
      </c>
      <c r="G144" s="113">
        <v>500</v>
      </c>
      <c r="H144" s="113">
        <v>50</v>
      </c>
      <c r="I144" s="177">
        <v>1.5</v>
      </c>
      <c r="J144" s="177">
        <v>1194.3227212739998</v>
      </c>
      <c r="K144" s="76">
        <f>L3</f>
        <v>0.2</v>
      </c>
      <c r="L144" s="160">
        <f t="shared" si="48"/>
        <v>955.45817701919987</v>
      </c>
      <c r="M144" s="672">
        <f t="shared" si="73"/>
        <v>1624.2789009326398</v>
      </c>
      <c r="N144" s="674" t="s">
        <v>537</v>
      </c>
      <c r="O144" s="675">
        <f t="shared" si="71"/>
        <v>1719.8247186345598</v>
      </c>
      <c r="P144" s="109"/>
      <c r="Q144" s="12"/>
    </row>
    <row r="145" spans="1:17" s="104" customFormat="1" ht="12.75" x14ac:dyDescent="0.2">
      <c r="A145" s="117"/>
      <c r="B145" s="115" t="s">
        <v>3538</v>
      </c>
      <c r="C145" s="82" t="s">
        <v>3539</v>
      </c>
      <c r="D145" s="102" t="s">
        <v>4</v>
      </c>
      <c r="E145" s="75">
        <v>6</v>
      </c>
      <c r="F145" s="78">
        <v>5.04</v>
      </c>
      <c r="G145" s="113">
        <v>500</v>
      </c>
      <c r="H145" s="113">
        <v>60</v>
      </c>
      <c r="I145" s="177">
        <v>1</v>
      </c>
      <c r="J145" s="177">
        <v>843.6958673219998</v>
      </c>
      <c r="K145" s="76">
        <f>L3</f>
        <v>0.2</v>
      </c>
      <c r="L145" s="160">
        <f t="shared" si="48"/>
        <v>674.95669385759993</v>
      </c>
      <c r="M145" s="672">
        <f t="shared" si="73"/>
        <v>1147.4263795579197</v>
      </c>
      <c r="N145" s="674">
        <f>L145*5</f>
        <v>3374.7834692879997</v>
      </c>
      <c r="O145" s="675">
        <f t="shared" si="71"/>
        <v>1214.92204894368</v>
      </c>
      <c r="P145" s="109"/>
      <c r="Q145" s="12"/>
    </row>
    <row r="146" spans="1:17" s="104" customFormat="1" ht="12.75" x14ac:dyDescent="0.2">
      <c r="A146" s="117"/>
      <c r="B146" s="115" t="s">
        <v>3540</v>
      </c>
      <c r="C146" s="82" t="s">
        <v>3541</v>
      </c>
      <c r="D146" s="102" t="s">
        <v>4</v>
      </c>
      <c r="E146" s="75">
        <v>6</v>
      </c>
      <c r="F146" s="78">
        <v>6.03</v>
      </c>
      <c r="G146" s="113">
        <v>500</v>
      </c>
      <c r="H146" s="113">
        <v>60</v>
      </c>
      <c r="I146" s="177">
        <v>1.2</v>
      </c>
      <c r="J146" s="177">
        <v>1008.0522051119998</v>
      </c>
      <c r="K146" s="76">
        <f>L3</f>
        <v>0.2</v>
      </c>
      <c r="L146" s="160">
        <f t="shared" si="48"/>
        <v>806.44176408959993</v>
      </c>
      <c r="M146" s="672">
        <f t="shared" si="73"/>
        <v>1370.9509989523199</v>
      </c>
      <c r="N146" s="674" t="s">
        <v>537</v>
      </c>
      <c r="O146" s="675">
        <f t="shared" si="71"/>
        <v>1451.5951753612799</v>
      </c>
      <c r="P146" s="109"/>
      <c r="Q146" s="12"/>
    </row>
    <row r="147" spans="1:17" s="104" customFormat="1" ht="12.75" x14ac:dyDescent="0.2">
      <c r="A147" s="117"/>
      <c r="B147" s="115" t="s">
        <v>3542</v>
      </c>
      <c r="C147" s="82" t="s">
        <v>3543</v>
      </c>
      <c r="D147" s="102" t="s">
        <v>4</v>
      </c>
      <c r="E147" s="75">
        <v>6</v>
      </c>
      <c r="F147" s="78">
        <v>7.51</v>
      </c>
      <c r="G147" s="113">
        <v>500</v>
      </c>
      <c r="H147" s="113">
        <v>60</v>
      </c>
      <c r="I147" s="177">
        <v>1.5</v>
      </c>
      <c r="J147" s="177">
        <v>1258.6956202417496</v>
      </c>
      <c r="K147" s="76">
        <f>L3</f>
        <v>0.2</v>
      </c>
      <c r="L147" s="160">
        <f t="shared" si="48"/>
        <v>1006.9564961933997</v>
      </c>
      <c r="M147" s="672">
        <f t="shared" si="73"/>
        <v>1711.8260435287796</v>
      </c>
      <c r="N147" s="674" t="s">
        <v>537</v>
      </c>
      <c r="O147" s="675">
        <f t="shared" si="71"/>
        <v>1812.5216931481195</v>
      </c>
      <c r="P147" s="109"/>
      <c r="Q147" s="12"/>
    </row>
    <row r="148" spans="1:17" s="104" customFormat="1" ht="12.75" x14ac:dyDescent="0.2">
      <c r="A148" s="117"/>
      <c r="B148" s="115" t="s">
        <v>3544</v>
      </c>
      <c r="C148" s="82" t="s">
        <v>3545</v>
      </c>
      <c r="D148" s="102" t="s">
        <v>4</v>
      </c>
      <c r="E148" s="75">
        <v>6</v>
      </c>
      <c r="F148" s="78">
        <v>5.18</v>
      </c>
      <c r="G148" s="113">
        <v>500</v>
      </c>
      <c r="H148" s="113">
        <v>70</v>
      </c>
      <c r="I148" s="177">
        <v>1</v>
      </c>
      <c r="J148" s="177">
        <v>877.93677102824984</v>
      </c>
      <c r="K148" s="76">
        <f>L3</f>
        <v>0.2</v>
      </c>
      <c r="L148" s="160">
        <f t="shared" si="48"/>
        <v>702.34941682259989</v>
      </c>
      <c r="M148" s="672">
        <f t="shared" si="73"/>
        <v>1193.9940085984199</v>
      </c>
      <c r="N148" s="674">
        <f>L148*5</f>
        <v>3511.7470841129993</v>
      </c>
      <c r="O148" s="675">
        <f t="shared" si="71"/>
        <v>1264.2289502806798</v>
      </c>
      <c r="P148" s="109"/>
      <c r="Q148" s="12"/>
    </row>
    <row r="149" spans="1:17" s="104" customFormat="1" ht="12.75" x14ac:dyDescent="0.2">
      <c r="A149" s="117"/>
      <c r="B149" s="115" t="s">
        <v>3546</v>
      </c>
      <c r="C149" s="82" t="s">
        <v>3547</v>
      </c>
      <c r="D149" s="102" t="s">
        <v>4</v>
      </c>
      <c r="E149" s="75">
        <v>6</v>
      </c>
      <c r="F149" s="78">
        <v>6.22</v>
      </c>
      <c r="G149" s="113">
        <v>500</v>
      </c>
      <c r="H149" s="113">
        <v>70</v>
      </c>
      <c r="I149" s="177">
        <v>1.2</v>
      </c>
      <c r="J149" s="177">
        <v>1050.5109257077499</v>
      </c>
      <c r="K149" s="76">
        <f>L3</f>
        <v>0.2</v>
      </c>
      <c r="L149" s="160">
        <f t="shared" si="48"/>
        <v>840.40874056619998</v>
      </c>
      <c r="M149" s="672">
        <f t="shared" si="73"/>
        <v>1428.6948589625399</v>
      </c>
      <c r="N149" s="674" t="s">
        <v>537</v>
      </c>
      <c r="O149" s="675">
        <f t="shared" si="71"/>
        <v>1512.7357330191601</v>
      </c>
      <c r="P149" s="109"/>
      <c r="Q149" s="12"/>
    </row>
    <row r="150" spans="1:17" s="104" customFormat="1" ht="12.75" x14ac:dyDescent="0.2">
      <c r="A150" s="117"/>
      <c r="B150" s="115" t="s">
        <v>3548</v>
      </c>
      <c r="C150" s="82" t="s">
        <v>3549</v>
      </c>
      <c r="D150" s="102" t="s">
        <v>4</v>
      </c>
      <c r="E150" s="75">
        <v>6</v>
      </c>
      <c r="F150" s="78">
        <v>7.7</v>
      </c>
      <c r="G150" s="113">
        <v>500</v>
      </c>
      <c r="H150" s="113">
        <v>70</v>
      </c>
      <c r="I150" s="177">
        <v>1.5</v>
      </c>
      <c r="J150" s="177">
        <v>1290.1972516514995</v>
      </c>
      <c r="K150" s="76">
        <f>L3</f>
        <v>0.2</v>
      </c>
      <c r="L150" s="160">
        <f t="shared" si="48"/>
        <v>1032.1578013211997</v>
      </c>
      <c r="M150" s="672">
        <f t="shared" si="73"/>
        <v>1754.6682622460394</v>
      </c>
      <c r="N150" s="674" t="s">
        <v>537</v>
      </c>
      <c r="O150" s="675">
        <f t="shared" si="71"/>
        <v>1857.8840423781596</v>
      </c>
      <c r="P150" s="109"/>
      <c r="Q150" s="12"/>
    </row>
    <row r="151" spans="1:17" s="104" customFormat="1" ht="12.75" x14ac:dyDescent="0.2">
      <c r="A151" s="117"/>
      <c r="B151" s="115" t="s">
        <v>3550</v>
      </c>
      <c r="C151" s="82" t="s">
        <v>3551</v>
      </c>
      <c r="D151" s="102" t="s">
        <v>4</v>
      </c>
      <c r="E151" s="75">
        <v>6</v>
      </c>
      <c r="F151" s="78">
        <v>5.32</v>
      </c>
      <c r="G151" s="113">
        <v>500</v>
      </c>
      <c r="H151" s="113">
        <v>80</v>
      </c>
      <c r="I151" s="177">
        <v>1</v>
      </c>
      <c r="J151" s="177">
        <v>913.54731088274991</v>
      </c>
      <c r="K151" s="76">
        <f>L3</f>
        <v>0.2</v>
      </c>
      <c r="L151" s="160">
        <f t="shared" si="48"/>
        <v>730.83784870620002</v>
      </c>
      <c r="M151" s="672">
        <f t="shared" si="73"/>
        <v>1242.42434280054</v>
      </c>
      <c r="N151" s="674">
        <f>L151*5</f>
        <v>3654.1892435310001</v>
      </c>
      <c r="O151" s="675">
        <f t="shared" si="71"/>
        <v>1315.5081276711601</v>
      </c>
      <c r="P151" s="109"/>
      <c r="Q151" s="12"/>
    </row>
    <row r="152" spans="1:17" s="104" customFormat="1" ht="12.75" x14ac:dyDescent="0.2">
      <c r="A152" s="117"/>
      <c r="B152" s="115" t="s">
        <v>3552</v>
      </c>
      <c r="C152" s="82" t="s">
        <v>3553</v>
      </c>
      <c r="D152" s="102" t="s">
        <v>4</v>
      </c>
      <c r="E152" s="75">
        <v>6</v>
      </c>
      <c r="F152" s="78">
        <v>6.41</v>
      </c>
      <c r="G152" s="113">
        <v>500</v>
      </c>
      <c r="H152" s="113">
        <v>80</v>
      </c>
      <c r="I152" s="177">
        <v>1.2</v>
      </c>
      <c r="J152" s="177">
        <v>1092.9696463034998</v>
      </c>
      <c r="K152" s="76">
        <f>L3</f>
        <v>0.2</v>
      </c>
      <c r="L152" s="160">
        <f t="shared" si="48"/>
        <v>874.37571704279981</v>
      </c>
      <c r="M152" s="672">
        <f t="shared" si="73"/>
        <v>1486.4387189727597</v>
      </c>
      <c r="N152" s="674" t="s">
        <v>537</v>
      </c>
      <c r="O152" s="675">
        <f t="shared" si="71"/>
        <v>1573.8762906770396</v>
      </c>
      <c r="P152" s="109"/>
      <c r="Q152" s="12"/>
    </row>
    <row r="153" spans="1:17" s="104" customFormat="1" ht="12.75" x14ac:dyDescent="0.2">
      <c r="A153" s="117"/>
      <c r="B153" s="115" t="s">
        <v>3554</v>
      </c>
      <c r="C153" s="82" t="s">
        <v>3555</v>
      </c>
      <c r="D153" s="102" t="s">
        <v>4</v>
      </c>
      <c r="E153" s="75">
        <v>6</v>
      </c>
      <c r="F153" s="78">
        <v>7.89</v>
      </c>
      <c r="G153" s="113">
        <v>500</v>
      </c>
      <c r="H153" s="113">
        <v>80</v>
      </c>
      <c r="I153" s="177">
        <v>1.5</v>
      </c>
      <c r="J153" s="177">
        <v>1323.0685192094998</v>
      </c>
      <c r="K153" s="76">
        <f>L3</f>
        <v>0.2</v>
      </c>
      <c r="L153" s="160">
        <f t="shared" si="48"/>
        <v>1058.4548153675998</v>
      </c>
      <c r="M153" s="672">
        <f t="shared" si="73"/>
        <v>1799.3731861249196</v>
      </c>
      <c r="N153" s="674" t="s">
        <v>537</v>
      </c>
      <c r="O153" s="675">
        <f t="shared" si="71"/>
        <v>1905.2186676616798</v>
      </c>
      <c r="P153" s="109"/>
      <c r="Q153" s="12"/>
    </row>
    <row r="154" spans="1:17" s="104" customFormat="1" ht="12.75" x14ac:dyDescent="0.2">
      <c r="A154" s="117"/>
      <c r="B154" s="115" t="s">
        <v>3556</v>
      </c>
      <c r="C154" s="82" t="s">
        <v>3557</v>
      </c>
      <c r="D154" s="102" t="s">
        <v>4</v>
      </c>
      <c r="E154" s="75">
        <v>6</v>
      </c>
      <c r="F154" s="78">
        <v>5.59</v>
      </c>
      <c r="G154" s="113">
        <v>500</v>
      </c>
      <c r="H154" s="113">
        <v>100</v>
      </c>
      <c r="I154" s="177">
        <v>1</v>
      </c>
      <c r="J154" s="177">
        <v>998.46475207424976</v>
      </c>
      <c r="K154" s="76">
        <f>L3</f>
        <v>0.2</v>
      </c>
      <c r="L154" s="160">
        <f t="shared" si="48"/>
        <v>798.7718016593999</v>
      </c>
      <c r="M154" s="672">
        <f t="shared" si="73"/>
        <v>1357.9120628209798</v>
      </c>
      <c r="N154" s="674">
        <f>L154*5</f>
        <v>3993.8590082969995</v>
      </c>
      <c r="O154" s="675">
        <f t="shared" si="71"/>
        <v>1437.7892429869198</v>
      </c>
      <c r="P154" s="109"/>
      <c r="Q154" s="12"/>
    </row>
    <row r="155" spans="1:17" s="104" customFormat="1" ht="12.75" x14ac:dyDescent="0.2">
      <c r="A155" s="117"/>
      <c r="B155" s="115" t="s">
        <v>3558</v>
      </c>
      <c r="C155" s="82" t="s">
        <v>3559</v>
      </c>
      <c r="D155" s="102" t="s">
        <v>4</v>
      </c>
      <c r="E155" s="75">
        <v>6</v>
      </c>
      <c r="F155" s="78">
        <v>6.8</v>
      </c>
      <c r="G155" s="113">
        <v>500</v>
      </c>
      <c r="H155" s="113">
        <v>100</v>
      </c>
      <c r="I155" s="177">
        <v>1.2</v>
      </c>
      <c r="J155" s="177">
        <v>1149.1247283817499</v>
      </c>
      <c r="K155" s="76">
        <f>L3</f>
        <v>0.2</v>
      </c>
      <c r="L155" s="160">
        <f t="shared" si="48"/>
        <v>919.29978270540005</v>
      </c>
      <c r="M155" s="672">
        <f t="shared" si="73"/>
        <v>1562.8096305991801</v>
      </c>
      <c r="N155" s="674" t="s">
        <v>537</v>
      </c>
      <c r="O155" s="675">
        <f t="shared" si="71"/>
        <v>1654.7396088697201</v>
      </c>
      <c r="P155" s="109"/>
      <c r="Q155" s="12"/>
    </row>
    <row r="156" spans="1:17" s="104" customFormat="1" ht="12.75" x14ac:dyDescent="0.2">
      <c r="A156" s="117"/>
      <c r="B156" s="115" t="s">
        <v>3560</v>
      </c>
      <c r="C156" s="82" t="s">
        <v>3561</v>
      </c>
      <c r="D156" s="102" t="s">
        <v>4</v>
      </c>
      <c r="E156" s="75">
        <v>6</v>
      </c>
      <c r="F156" s="78">
        <v>8.4</v>
      </c>
      <c r="G156" s="113">
        <v>500</v>
      </c>
      <c r="H156" s="113">
        <v>100</v>
      </c>
      <c r="I156" s="177">
        <v>1.5</v>
      </c>
      <c r="J156" s="177">
        <v>1391.5503266219996</v>
      </c>
      <c r="K156" s="76">
        <f>L3</f>
        <v>0.2</v>
      </c>
      <c r="L156" s="160">
        <f t="shared" ref="L156:L183" si="74">J156*(1-K156)</f>
        <v>1113.2402612975998</v>
      </c>
      <c r="M156" s="672">
        <f t="shared" si="73"/>
        <v>1892.5084442059197</v>
      </c>
      <c r="N156" s="674" t="s">
        <v>537</v>
      </c>
      <c r="O156" s="675">
        <f t="shared" si="71"/>
        <v>2003.8324703356795</v>
      </c>
      <c r="P156" s="109"/>
      <c r="Q156" s="12"/>
    </row>
    <row r="157" spans="1:17" s="104" customFormat="1" ht="12.75" x14ac:dyDescent="0.2">
      <c r="A157" s="117"/>
      <c r="B157" s="115" t="s">
        <v>3562</v>
      </c>
      <c r="C157" s="82" t="s">
        <v>3563</v>
      </c>
      <c r="D157" s="102" t="s">
        <v>4</v>
      </c>
      <c r="E157" s="75">
        <v>6</v>
      </c>
      <c r="F157" s="74">
        <v>6.41</v>
      </c>
      <c r="G157" s="113">
        <v>500</v>
      </c>
      <c r="H157" s="113">
        <v>150</v>
      </c>
      <c r="I157" s="177">
        <v>1</v>
      </c>
      <c r="J157" s="177">
        <v>1135.4283668992496</v>
      </c>
      <c r="K157" s="76">
        <f>L3</f>
        <v>0.2</v>
      </c>
      <c r="L157" s="160">
        <f t="shared" si="74"/>
        <v>908.34269351939975</v>
      </c>
      <c r="M157" s="672">
        <f t="shared" si="73"/>
        <v>1544.1825789829795</v>
      </c>
      <c r="N157" s="674">
        <f>L157*5</f>
        <v>4541.7134675969992</v>
      </c>
      <c r="O157" s="675">
        <f t="shared" si="71"/>
        <v>1635.0168483349196</v>
      </c>
      <c r="P157" s="109"/>
      <c r="Q157" s="12"/>
    </row>
    <row r="158" spans="1:17" s="104" customFormat="1" ht="12.75" x14ac:dyDescent="0.2">
      <c r="A158" s="117"/>
      <c r="B158" s="115" t="s">
        <v>3564</v>
      </c>
      <c r="C158" s="82" t="s">
        <v>3565</v>
      </c>
      <c r="D158" s="102" t="s">
        <v>4</v>
      </c>
      <c r="E158" s="75">
        <v>6</v>
      </c>
      <c r="F158" s="74">
        <v>7.69</v>
      </c>
      <c r="G158" s="113">
        <v>500</v>
      </c>
      <c r="H158" s="113">
        <v>150</v>
      </c>
      <c r="I158" s="177">
        <v>1.2</v>
      </c>
      <c r="J158" s="177">
        <v>1291.5668877997496</v>
      </c>
      <c r="K158" s="76">
        <f>L3</f>
        <v>0.2</v>
      </c>
      <c r="L158" s="160">
        <f t="shared" si="74"/>
        <v>1033.2535102397997</v>
      </c>
      <c r="M158" s="672">
        <f t="shared" si="73"/>
        <v>1756.5309674076593</v>
      </c>
      <c r="N158" s="674" t="s">
        <v>537</v>
      </c>
      <c r="O158" s="675">
        <f t="shared" si="71"/>
        <v>1859.8563184316395</v>
      </c>
      <c r="P158" s="109"/>
      <c r="Q158" s="12"/>
    </row>
    <row r="159" spans="1:17" s="104" customFormat="1" ht="12.75" x14ac:dyDescent="0.2">
      <c r="A159" s="117"/>
      <c r="B159" s="115" t="s">
        <v>3566</v>
      </c>
      <c r="C159" s="82" t="s">
        <v>3567</v>
      </c>
      <c r="D159" s="102" t="s">
        <v>4</v>
      </c>
      <c r="E159" s="75">
        <v>6</v>
      </c>
      <c r="F159" s="74">
        <v>9.6199999999999992</v>
      </c>
      <c r="G159" s="113">
        <v>500</v>
      </c>
      <c r="H159" s="113">
        <v>150</v>
      </c>
      <c r="I159" s="177">
        <v>1.5</v>
      </c>
      <c r="J159" s="177">
        <v>1596.9957488594996</v>
      </c>
      <c r="K159" s="76">
        <f>L3</f>
        <v>0.2</v>
      </c>
      <c r="L159" s="160">
        <f t="shared" si="74"/>
        <v>1277.5965990875998</v>
      </c>
      <c r="M159" s="672">
        <f t="shared" si="73"/>
        <v>2171.9142184489197</v>
      </c>
      <c r="N159" s="674" t="s">
        <v>537</v>
      </c>
      <c r="O159" s="675">
        <f t="shared" si="71"/>
        <v>2299.6738783576798</v>
      </c>
      <c r="P159" s="109"/>
      <c r="Q159" s="12"/>
    </row>
    <row r="160" spans="1:17" s="104" customFormat="1" ht="12.75" x14ac:dyDescent="0.2">
      <c r="A160" s="117"/>
      <c r="B160" s="115" t="s">
        <v>3568</v>
      </c>
      <c r="C160" s="82" t="s">
        <v>3569</v>
      </c>
      <c r="D160" s="102" t="s">
        <v>4</v>
      </c>
      <c r="E160" s="75">
        <v>6</v>
      </c>
      <c r="F160" s="74">
        <v>7.25</v>
      </c>
      <c r="G160" s="113">
        <v>500</v>
      </c>
      <c r="H160" s="113">
        <v>200</v>
      </c>
      <c r="I160" s="177">
        <v>1</v>
      </c>
      <c r="J160" s="177">
        <v>1260.0652563899996</v>
      </c>
      <c r="K160" s="76">
        <f>L3</f>
        <v>0.2</v>
      </c>
      <c r="L160" s="160">
        <f t="shared" si="74"/>
        <v>1008.0522051119997</v>
      </c>
      <c r="M160" s="672">
        <f t="shared" si="73"/>
        <v>1713.6887486903995</v>
      </c>
      <c r="N160" s="674">
        <f>L160*5</f>
        <v>5040.2610255599984</v>
      </c>
      <c r="O160" s="675">
        <f t="shared" si="71"/>
        <v>1814.4939692015994</v>
      </c>
      <c r="P160" s="109"/>
      <c r="Q160" s="12"/>
    </row>
    <row r="161" spans="1:17" s="104" customFormat="1" ht="12.75" x14ac:dyDescent="0.2">
      <c r="A161" s="117"/>
      <c r="B161" s="115" t="s">
        <v>3570</v>
      </c>
      <c r="C161" s="82" t="s">
        <v>3571</v>
      </c>
      <c r="D161" s="102" t="s">
        <v>4</v>
      </c>
      <c r="E161" s="75">
        <v>6</v>
      </c>
      <c r="F161" s="74">
        <v>8.57</v>
      </c>
      <c r="G161" s="113">
        <v>500</v>
      </c>
      <c r="H161" s="113">
        <v>200</v>
      </c>
      <c r="I161" s="177">
        <v>1.2</v>
      </c>
      <c r="J161" s="177">
        <v>1434.0090472177496</v>
      </c>
      <c r="K161" s="76">
        <f>L3</f>
        <v>0.2</v>
      </c>
      <c r="L161" s="160">
        <f t="shared" si="74"/>
        <v>1147.2072377741997</v>
      </c>
      <c r="M161" s="672">
        <f t="shared" si="73"/>
        <v>1950.2523042161395</v>
      </c>
      <c r="N161" s="674" t="s">
        <v>537</v>
      </c>
      <c r="O161" s="675">
        <f t="shared" si="71"/>
        <v>2064.9730279935598</v>
      </c>
      <c r="P161" s="109"/>
      <c r="Q161" s="12"/>
    </row>
    <row r="162" spans="1:17" s="104" customFormat="1" ht="12.75" x14ac:dyDescent="0.2">
      <c r="A162" s="117"/>
      <c r="B162" s="115" t="s">
        <v>3572</v>
      </c>
      <c r="C162" s="82" t="s">
        <v>3573</v>
      </c>
      <c r="D162" s="102" t="s">
        <v>4</v>
      </c>
      <c r="E162" s="75">
        <v>6</v>
      </c>
      <c r="F162" s="74">
        <v>10.69</v>
      </c>
      <c r="G162" s="113">
        <v>500</v>
      </c>
      <c r="H162" s="113">
        <v>200</v>
      </c>
      <c r="I162" s="177">
        <v>1.5</v>
      </c>
      <c r="J162" s="177">
        <v>1798.3322626522495</v>
      </c>
      <c r="K162" s="76">
        <f>L3</f>
        <v>0.2</v>
      </c>
      <c r="L162" s="160">
        <f t="shared" si="74"/>
        <v>1438.6658101217997</v>
      </c>
      <c r="M162" s="672">
        <f t="shared" si="73"/>
        <v>2445.7318772070594</v>
      </c>
      <c r="N162" s="674" t="s">
        <v>537</v>
      </c>
      <c r="O162" s="675">
        <f t="shared" si="71"/>
        <v>2589.5984582192395</v>
      </c>
      <c r="P162" s="109"/>
      <c r="Q162" s="12"/>
    </row>
    <row r="163" spans="1:17" s="104" customFormat="1" ht="12.75" x14ac:dyDescent="0.2">
      <c r="A163" s="117"/>
      <c r="B163" s="115" t="s">
        <v>3574</v>
      </c>
      <c r="C163" s="82" t="s">
        <v>3575</v>
      </c>
      <c r="D163" s="102" t="s">
        <v>4</v>
      </c>
      <c r="E163" s="75">
        <v>6</v>
      </c>
      <c r="F163" s="74">
        <v>5.65</v>
      </c>
      <c r="G163" s="113">
        <v>600</v>
      </c>
      <c r="H163" s="113">
        <v>50</v>
      </c>
      <c r="I163" s="177">
        <v>1</v>
      </c>
      <c r="J163" s="177">
        <v>982.02911829524987</v>
      </c>
      <c r="K163" s="76">
        <f>L3</f>
        <v>0.2</v>
      </c>
      <c r="L163" s="160">
        <f t="shared" si="74"/>
        <v>785.62329463619994</v>
      </c>
      <c r="M163" s="672">
        <f t="shared" si="73"/>
        <v>1335.5596008815398</v>
      </c>
      <c r="N163" s="674">
        <f>L163*5</f>
        <v>3928.1164731809995</v>
      </c>
      <c r="O163" s="675">
        <f t="shared" si="71"/>
        <v>1414.1219303451599</v>
      </c>
      <c r="P163" s="109"/>
      <c r="Q163" s="12"/>
    </row>
    <row r="164" spans="1:17" s="104" customFormat="1" ht="12.75" x14ac:dyDescent="0.2">
      <c r="A164" s="117"/>
      <c r="B164" s="115" t="s">
        <v>3576</v>
      </c>
      <c r="C164" s="82" t="s">
        <v>3577</v>
      </c>
      <c r="D164" s="102" t="s">
        <v>4</v>
      </c>
      <c r="E164" s="75">
        <v>6</v>
      </c>
      <c r="F164" s="74">
        <v>6.8</v>
      </c>
      <c r="G164" s="113">
        <v>600</v>
      </c>
      <c r="H164" s="113">
        <v>50</v>
      </c>
      <c r="I164" s="177">
        <v>1.2</v>
      </c>
      <c r="J164" s="177">
        <v>1118.99273312025</v>
      </c>
      <c r="K164" s="76">
        <f>L3</f>
        <v>0.2</v>
      </c>
      <c r="L164" s="160">
        <f t="shared" si="74"/>
        <v>895.19418649620002</v>
      </c>
      <c r="M164" s="672">
        <f t="shared" si="73"/>
        <v>1521.83011704354</v>
      </c>
      <c r="N164" s="674" t="s">
        <v>537</v>
      </c>
      <c r="O164" s="675">
        <f t="shared" si="71"/>
        <v>1611.3495356931601</v>
      </c>
      <c r="P164" s="109"/>
      <c r="Q164" s="12"/>
    </row>
    <row r="165" spans="1:17" s="104" customFormat="1" ht="12.75" x14ac:dyDescent="0.2">
      <c r="A165" s="117"/>
      <c r="B165" s="115" t="s">
        <v>3578</v>
      </c>
      <c r="C165" s="82" t="s">
        <v>3579</v>
      </c>
      <c r="D165" s="102" t="s">
        <v>4</v>
      </c>
      <c r="E165" s="75">
        <v>6</v>
      </c>
      <c r="F165" s="74">
        <v>8.6999999999999993</v>
      </c>
      <c r="G165" s="113">
        <v>600</v>
      </c>
      <c r="H165" s="113">
        <v>50</v>
      </c>
      <c r="I165" s="177">
        <v>1.5</v>
      </c>
      <c r="J165" s="177">
        <v>1392.9199627702496</v>
      </c>
      <c r="K165" s="76">
        <f>L3</f>
        <v>0.2</v>
      </c>
      <c r="L165" s="160">
        <f t="shared" si="74"/>
        <v>1114.3359702161997</v>
      </c>
      <c r="M165" s="672">
        <f t="shared" si="73"/>
        <v>1894.3711493675394</v>
      </c>
      <c r="N165" s="674" t="s">
        <v>537</v>
      </c>
      <c r="O165" s="675">
        <f t="shared" si="71"/>
        <v>2005.8047463891596</v>
      </c>
      <c r="P165" s="109"/>
      <c r="Q165" s="12"/>
    </row>
    <row r="166" spans="1:17" s="104" customFormat="1" ht="12.75" x14ac:dyDescent="0.2">
      <c r="A166" s="117"/>
      <c r="B166" s="115" t="s">
        <v>3580</v>
      </c>
      <c r="C166" s="82" t="s">
        <v>3581</v>
      </c>
      <c r="D166" s="102" t="s">
        <v>4</v>
      </c>
      <c r="E166" s="75">
        <v>6</v>
      </c>
      <c r="F166" s="74">
        <v>5.82</v>
      </c>
      <c r="G166" s="113">
        <v>600</v>
      </c>
      <c r="H166" s="113">
        <v>60</v>
      </c>
      <c r="I166" s="177">
        <v>1</v>
      </c>
      <c r="J166" s="177">
        <v>1021.7485665944999</v>
      </c>
      <c r="K166" s="76">
        <f>L3</f>
        <v>0.2</v>
      </c>
      <c r="L166" s="160">
        <f t="shared" si="74"/>
        <v>817.3988532756</v>
      </c>
      <c r="M166" s="672">
        <f t="shared" si="73"/>
        <v>1389.57805056852</v>
      </c>
      <c r="N166" s="674">
        <f>L166*5</f>
        <v>4086.9942663780002</v>
      </c>
      <c r="O166" s="675">
        <f t="shared" si="71"/>
        <v>1471.3179358960801</v>
      </c>
      <c r="P166" s="109"/>
      <c r="Q166" s="12"/>
    </row>
    <row r="167" spans="1:17" s="104" customFormat="1" ht="12.75" x14ac:dyDescent="0.2">
      <c r="A167" s="117"/>
      <c r="B167" s="115" t="s">
        <v>3582</v>
      </c>
      <c r="C167" s="82" t="s">
        <v>3583</v>
      </c>
      <c r="D167" s="102" t="s">
        <v>4</v>
      </c>
      <c r="E167" s="75">
        <v>6</v>
      </c>
      <c r="F167" s="74">
        <v>6.97</v>
      </c>
      <c r="G167" s="113">
        <v>600</v>
      </c>
      <c r="H167" s="113">
        <v>60</v>
      </c>
      <c r="I167" s="177">
        <v>1.2</v>
      </c>
      <c r="J167" s="177">
        <v>1164.1907260124999</v>
      </c>
      <c r="K167" s="76">
        <f>L3</f>
        <v>0.2</v>
      </c>
      <c r="L167" s="160">
        <f t="shared" si="74"/>
        <v>931.35258080999995</v>
      </c>
      <c r="M167" s="672">
        <f t="shared" si="73"/>
        <v>1583.2993873769999</v>
      </c>
      <c r="N167" s="674" t="s">
        <v>537</v>
      </c>
      <c r="O167" s="675">
        <f t="shared" si="71"/>
        <v>1676.434645458</v>
      </c>
      <c r="P167" s="109"/>
      <c r="Q167" s="12"/>
    </row>
    <row r="168" spans="1:17" s="104" customFormat="1" ht="12.75" x14ac:dyDescent="0.2">
      <c r="A168" s="117"/>
      <c r="B168" s="115" t="s">
        <v>3584</v>
      </c>
      <c r="C168" s="82" t="s">
        <v>3585</v>
      </c>
      <c r="D168" s="102" t="s">
        <v>4</v>
      </c>
      <c r="E168" s="75">
        <v>6</v>
      </c>
      <c r="F168" s="74">
        <v>8.69</v>
      </c>
      <c r="G168" s="113">
        <v>600</v>
      </c>
      <c r="H168" s="113">
        <v>60</v>
      </c>
      <c r="I168" s="177">
        <v>1.5</v>
      </c>
      <c r="J168" s="177">
        <v>1453.1839532932497</v>
      </c>
      <c r="K168" s="76">
        <f>L3</f>
        <v>0.2</v>
      </c>
      <c r="L168" s="160">
        <f t="shared" si="74"/>
        <v>1162.5471626345998</v>
      </c>
      <c r="M168" s="672">
        <f t="shared" si="73"/>
        <v>1976.3301764788196</v>
      </c>
      <c r="N168" s="674" t="s">
        <v>537</v>
      </c>
      <c r="O168" s="675">
        <f t="shared" si="71"/>
        <v>2092.5848927422799</v>
      </c>
      <c r="P168" s="109"/>
      <c r="Q168" s="12"/>
    </row>
    <row r="169" spans="1:17" s="104" customFormat="1" ht="12.75" x14ac:dyDescent="0.2">
      <c r="A169" s="117"/>
      <c r="B169" s="115" t="s">
        <v>3586</v>
      </c>
      <c r="C169" s="82" t="s">
        <v>3587</v>
      </c>
      <c r="D169" s="102" t="s">
        <v>4</v>
      </c>
      <c r="E169" s="75">
        <v>6</v>
      </c>
      <c r="F169" s="74">
        <v>5.9749999999999996</v>
      </c>
      <c r="G169" s="113">
        <v>600</v>
      </c>
      <c r="H169" s="113">
        <v>70</v>
      </c>
      <c r="I169" s="177">
        <v>1</v>
      </c>
      <c r="J169" s="177">
        <v>1036.8145642252498</v>
      </c>
      <c r="K169" s="76">
        <f>L3</f>
        <v>0.2</v>
      </c>
      <c r="L169" s="160">
        <f t="shared" si="74"/>
        <v>829.45165138019991</v>
      </c>
      <c r="M169" s="672">
        <f t="shared" si="73"/>
        <v>1410.0678073463398</v>
      </c>
      <c r="N169" s="674">
        <f>L169*5</f>
        <v>4147.2582569009992</v>
      </c>
      <c r="O169" s="675">
        <f t="shared" si="71"/>
        <v>1493.0129724843598</v>
      </c>
      <c r="P169" s="109"/>
      <c r="Q169" s="12"/>
    </row>
    <row r="170" spans="1:17" s="104" customFormat="1" ht="12.75" x14ac:dyDescent="0.2">
      <c r="A170" s="117"/>
      <c r="B170" s="115" t="s">
        <v>3588</v>
      </c>
      <c r="C170" s="82" t="s">
        <v>3589</v>
      </c>
      <c r="D170" s="102" t="s">
        <v>4</v>
      </c>
      <c r="E170" s="75">
        <v>6</v>
      </c>
      <c r="F170" s="74">
        <v>7.1349999999999998</v>
      </c>
      <c r="G170" s="113">
        <v>600</v>
      </c>
      <c r="H170" s="113">
        <v>70</v>
      </c>
      <c r="I170" s="177">
        <v>1.2</v>
      </c>
      <c r="J170" s="177">
        <v>1198.4316297187499</v>
      </c>
      <c r="K170" s="76">
        <f>L3</f>
        <v>0.2</v>
      </c>
      <c r="L170" s="160">
        <f t="shared" si="74"/>
        <v>958.74530377500002</v>
      </c>
      <c r="M170" s="672">
        <f t="shared" si="73"/>
        <v>1629.8670164175001</v>
      </c>
      <c r="N170" s="674" t="s">
        <v>537</v>
      </c>
      <c r="O170" s="675">
        <f t="shared" si="71"/>
        <v>1725.741546795</v>
      </c>
      <c r="P170" s="109"/>
      <c r="Q170" s="12"/>
    </row>
    <row r="171" spans="1:17" s="104" customFormat="1" ht="12.75" x14ac:dyDescent="0.2">
      <c r="A171" s="117"/>
      <c r="B171" s="115" t="s">
        <v>3590</v>
      </c>
      <c r="C171" s="82" t="s">
        <v>3591</v>
      </c>
      <c r="D171" s="102" t="s">
        <v>4</v>
      </c>
      <c r="E171" s="75">
        <v>6</v>
      </c>
      <c r="F171" s="74">
        <v>8.93</v>
      </c>
      <c r="G171" s="113">
        <v>600</v>
      </c>
      <c r="H171" s="113">
        <v>70</v>
      </c>
      <c r="I171" s="177">
        <v>1.5</v>
      </c>
      <c r="J171" s="177">
        <v>1486.0552208512497</v>
      </c>
      <c r="K171" s="76">
        <f>L3</f>
        <v>0.2</v>
      </c>
      <c r="L171" s="160">
        <f t="shared" si="74"/>
        <v>1188.8441766809999</v>
      </c>
      <c r="M171" s="672">
        <f t="shared" si="73"/>
        <v>2021.0351003576998</v>
      </c>
      <c r="N171" s="674" t="s">
        <v>537</v>
      </c>
      <c r="O171" s="675">
        <f t="shared" si="71"/>
        <v>2139.9195180257998</v>
      </c>
      <c r="P171" s="109"/>
      <c r="Q171" s="12"/>
    </row>
    <row r="172" spans="1:17" s="104" customFormat="1" ht="12.75" x14ac:dyDescent="0.2">
      <c r="A172" s="117"/>
      <c r="B172" s="115" t="s">
        <v>3592</v>
      </c>
      <c r="C172" s="82" t="s">
        <v>3593</v>
      </c>
      <c r="D172" s="102" t="s">
        <v>4</v>
      </c>
      <c r="E172" s="75">
        <v>6</v>
      </c>
      <c r="F172" s="74">
        <v>6.13</v>
      </c>
      <c r="G172" s="113">
        <v>600</v>
      </c>
      <c r="H172" s="113">
        <v>80</v>
      </c>
      <c r="I172" s="177">
        <v>1</v>
      </c>
      <c r="J172" s="177">
        <v>1051.880561856</v>
      </c>
      <c r="K172" s="76">
        <f>L3</f>
        <v>0.2</v>
      </c>
      <c r="L172" s="160">
        <f t="shared" si="74"/>
        <v>841.50444948480003</v>
      </c>
      <c r="M172" s="672">
        <f t="shared" si="73"/>
        <v>1430.5575641241601</v>
      </c>
      <c r="N172" s="674">
        <f>L172*5</f>
        <v>4207.5222474239999</v>
      </c>
      <c r="O172" s="675">
        <f t="shared" si="71"/>
        <v>1514.7080090726402</v>
      </c>
      <c r="P172" s="109"/>
      <c r="Q172" s="12"/>
    </row>
    <row r="173" spans="1:17" s="104" customFormat="1" ht="12.75" x14ac:dyDescent="0.2">
      <c r="A173" s="117"/>
      <c r="B173" s="115" t="s">
        <v>3594</v>
      </c>
      <c r="C173" s="82" t="s">
        <v>3595</v>
      </c>
      <c r="D173" s="102" t="s">
        <v>4</v>
      </c>
      <c r="E173" s="75">
        <v>6</v>
      </c>
      <c r="F173" s="74">
        <v>7.3</v>
      </c>
      <c r="G173" s="113">
        <v>600</v>
      </c>
      <c r="H173" s="113">
        <v>80</v>
      </c>
      <c r="I173" s="177">
        <v>1.2</v>
      </c>
      <c r="J173" s="177">
        <v>1234.0421695732498</v>
      </c>
      <c r="K173" s="76">
        <f>L3</f>
        <v>0.2</v>
      </c>
      <c r="L173" s="160">
        <f t="shared" si="74"/>
        <v>987.23373565859993</v>
      </c>
      <c r="M173" s="672">
        <f t="shared" si="73"/>
        <v>1678.2973506196199</v>
      </c>
      <c r="N173" s="674" t="s">
        <v>537</v>
      </c>
      <c r="O173" s="675">
        <f t="shared" si="71"/>
        <v>1777.0207241854798</v>
      </c>
      <c r="P173" s="109"/>
      <c r="Q173" s="12"/>
    </row>
    <row r="174" spans="1:17" s="104" customFormat="1" ht="12.75" x14ac:dyDescent="0.2">
      <c r="A174" s="117"/>
      <c r="B174" s="115" t="s">
        <v>3596</v>
      </c>
      <c r="C174" s="82" t="s">
        <v>3597</v>
      </c>
      <c r="D174" s="102" t="s">
        <v>4</v>
      </c>
      <c r="E174" s="75">
        <v>6</v>
      </c>
      <c r="F174" s="74">
        <v>9.17</v>
      </c>
      <c r="G174" s="113">
        <v>600</v>
      </c>
      <c r="H174" s="113">
        <v>80</v>
      </c>
      <c r="I174" s="177">
        <v>1.5</v>
      </c>
      <c r="J174" s="177">
        <v>1518.9264884092502</v>
      </c>
      <c r="K174" s="76">
        <f>L3</f>
        <v>0.2</v>
      </c>
      <c r="L174" s="160">
        <f t="shared" si="74"/>
        <v>1215.1411907274003</v>
      </c>
      <c r="M174" s="672">
        <f t="shared" si="73"/>
        <v>2065.7400242365802</v>
      </c>
      <c r="N174" s="674" t="s">
        <v>537</v>
      </c>
      <c r="O174" s="675">
        <f t="shared" si="71"/>
        <v>2187.2541433093206</v>
      </c>
      <c r="P174" s="109"/>
      <c r="Q174" s="12"/>
    </row>
    <row r="175" spans="1:17" s="104" customFormat="1" ht="12.75" x14ac:dyDescent="0.2">
      <c r="A175" s="117"/>
      <c r="B175" s="115" t="s">
        <v>3598</v>
      </c>
      <c r="C175" s="82" t="s">
        <v>3599</v>
      </c>
      <c r="D175" s="102" t="s">
        <v>4</v>
      </c>
      <c r="E175" s="75">
        <v>6</v>
      </c>
      <c r="F175" s="74">
        <v>6.41</v>
      </c>
      <c r="G175" s="113">
        <v>600</v>
      </c>
      <c r="H175" s="113">
        <v>100</v>
      </c>
      <c r="I175" s="177">
        <v>1</v>
      </c>
      <c r="J175" s="177">
        <v>1135.4283668992496</v>
      </c>
      <c r="K175" s="76">
        <f>L3</f>
        <v>0.2</v>
      </c>
      <c r="L175" s="160">
        <f t="shared" si="74"/>
        <v>908.34269351939975</v>
      </c>
      <c r="M175" s="672">
        <f t="shared" si="73"/>
        <v>1544.1825789829795</v>
      </c>
      <c r="N175" s="674">
        <f>L175*5</f>
        <v>4541.7134675969992</v>
      </c>
      <c r="O175" s="675">
        <f t="shared" si="71"/>
        <v>1635.0168483349196</v>
      </c>
      <c r="P175" s="109"/>
      <c r="Q175" s="12"/>
    </row>
    <row r="176" spans="1:17" s="104" customFormat="1" ht="12.75" x14ac:dyDescent="0.2">
      <c r="A176" s="117"/>
      <c r="B176" s="115" t="s">
        <v>3600</v>
      </c>
      <c r="C176" s="82" t="s">
        <v>3601</v>
      </c>
      <c r="D176" s="102" t="s">
        <v>4</v>
      </c>
      <c r="E176" s="75">
        <v>6</v>
      </c>
      <c r="F176" s="74">
        <v>7.69</v>
      </c>
      <c r="G176" s="113">
        <v>600</v>
      </c>
      <c r="H176" s="113">
        <v>100</v>
      </c>
      <c r="I176" s="177">
        <v>1.2</v>
      </c>
      <c r="J176" s="177">
        <v>1291.5668877997496</v>
      </c>
      <c r="K176" s="76">
        <f>L3</f>
        <v>0.2</v>
      </c>
      <c r="L176" s="160">
        <f t="shared" si="74"/>
        <v>1033.2535102397997</v>
      </c>
      <c r="M176" s="672">
        <f t="shared" si="73"/>
        <v>1756.5309674076593</v>
      </c>
      <c r="N176" s="674" t="s">
        <v>537</v>
      </c>
      <c r="O176" s="675">
        <f t="shared" si="71"/>
        <v>1859.8563184316395</v>
      </c>
      <c r="P176" s="109"/>
      <c r="Q176" s="12"/>
    </row>
    <row r="177" spans="1:17" s="104" customFormat="1" ht="12.75" x14ac:dyDescent="0.2">
      <c r="A177" s="117"/>
      <c r="B177" s="115" t="s">
        <v>3602</v>
      </c>
      <c r="C177" s="82" t="s">
        <v>3603</v>
      </c>
      <c r="D177" s="102" t="s">
        <v>4</v>
      </c>
      <c r="E177" s="75">
        <v>6</v>
      </c>
      <c r="F177" s="74">
        <v>9.6199999999999992</v>
      </c>
      <c r="G177" s="113">
        <v>600</v>
      </c>
      <c r="H177" s="113">
        <v>100</v>
      </c>
      <c r="I177" s="177">
        <v>1.5</v>
      </c>
      <c r="J177" s="177">
        <v>1599.7350211559997</v>
      </c>
      <c r="K177" s="76">
        <f>L3</f>
        <v>0.2</v>
      </c>
      <c r="L177" s="160">
        <f t="shared" si="74"/>
        <v>1279.7880169247999</v>
      </c>
      <c r="M177" s="672">
        <f t="shared" si="73"/>
        <v>2175.6396287721595</v>
      </c>
      <c r="N177" s="674" t="s">
        <v>537</v>
      </c>
      <c r="O177" s="675">
        <f t="shared" si="71"/>
        <v>2303.6184304646399</v>
      </c>
      <c r="P177" s="109"/>
      <c r="Q177" s="12"/>
    </row>
    <row r="178" spans="1:17" s="104" customFormat="1" ht="12.75" x14ac:dyDescent="0.2">
      <c r="A178" s="117"/>
      <c r="B178" s="115" t="s">
        <v>3604</v>
      </c>
      <c r="C178" s="82" t="s">
        <v>3605</v>
      </c>
      <c r="D178" s="102" t="s">
        <v>4</v>
      </c>
      <c r="E178" s="75">
        <v>6</v>
      </c>
      <c r="F178" s="74">
        <v>7.19</v>
      </c>
      <c r="G178" s="113">
        <v>600</v>
      </c>
      <c r="H178" s="113">
        <v>150</v>
      </c>
      <c r="I178" s="177">
        <v>1</v>
      </c>
      <c r="J178" s="177">
        <v>1255.9563479452499</v>
      </c>
      <c r="K178" s="76">
        <f>L3</f>
        <v>0.2</v>
      </c>
      <c r="L178" s="160">
        <f t="shared" si="74"/>
        <v>1004.7650783562</v>
      </c>
      <c r="M178" s="672">
        <f t="shared" si="73"/>
        <v>1708.1006332055399</v>
      </c>
      <c r="N178" s="674">
        <f>L178*5</f>
        <v>5023.8253917809998</v>
      </c>
      <c r="O178" s="675">
        <f t="shared" si="71"/>
        <v>1808.5771410411601</v>
      </c>
      <c r="P178" s="109"/>
      <c r="Q178" s="12"/>
    </row>
    <row r="179" spans="1:17" s="104" customFormat="1" ht="12.75" x14ac:dyDescent="0.2">
      <c r="A179" s="117"/>
      <c r="B179" s="115" t="s">
        <v>3606</v>
      </c>
      <c r="C179" s="82" t="s">
        <v>3607</v>
      </c>
      <c r="D179" s="102" t="s">
        <v>4</v>
      </c>
      <c r="E179" s="75">
        <v>6</v>
      </c>
      <c r="F179" s="74">
        <v>9.61</v>
      </c>
      <c r="G179" s="113">
        <v>600</v>
      </c>
      <c r="H179" s="113">
        <v>150</v>
      </c>
      <c r="I179" s="177">
        <v>1.2</v>
      </c>
      <c r="J179" s="177">
        <v>1486.0552208512497</v>
      </c>
      <c r="K179" s="76">
        <f>L3</f>
        <v>0.2</v>
      </c>
      <c r="L179" s="160">
        <f t="shared" si="74"/>
        <v>1188.8441766809999</v>
      </c>
      <c r="M179" s="672">
        <f t="shared" si="73"/>
        <v>2021.0351003576998</v>
      </c>
      <c r="N179" s="674" t="s">
        <v>537</v>
      </c>
      <c r="O179" s="675">
        <f t="shared" si="71"/>
        <v>2139.9195180257998</v>
      </c>
      <c r="P179" s="109"/>
      <c r="Q179" s="12"/>
    </row>
    <row r="180" spans="1:17" s="104" customFormat="1" ht="12.75" x14ac:dyDescent="0.2">
      <c r="A180" s="117"/>
      <c r="B180" s="115" t="s">
        <v>3608</v>
      </c>
      <c r="C180" s="82" t="s">
        <v>3609</v>
      </c>
      <c r="D180" s="102" t="s">
        <v>4</v>
      </c>
      <c r="E180" s="75">
        <v>6</v>
      </c>
      <c r="F180" s="74">
        <v>10.81</v>
      </c>
      <c r="G180" s="113">
        <v>600</v>
      </c>
      <c r="H180" s="113">
        <v>150</v>
      </c>
      <c r="I180" s="177">
        <v>1.5</v>
      </c>
      <c r="J180" s="177">
        <v>1791.4840819109995</v>
      </c>
      <c r="K180" s="76">
        <f>L3</f>
        <v>0.2</v>
      </c>
      <c r="L180" s="160">
        <f t="shared" si="74"/>
        <v>1433.1872655287998</v>
      </c>
      <c r="M180" s="672">
        <f t="shared" si="73"/>
        <v>2436.4183513989597</v>
      </c>
      <c r="N180" s="674" t="s">
        <v>537</v>
      </c>
      <c r="O180" s="675">
        <f t="shared" si="71"/>
        <v>2579.7370779518396</v>
      </c>
      <c r="P180" s="109"/>
      <c r="Q180" s="12"/>
    </row>
    <row r="181" spans="1:17" s="104" customFormat="1" ht="12.75" x14ac:dyDescent="0.2">
      <c r="A181" s="117"/>
      <c r="B181" s="115" t="s">
        <v>3610</v>
      </c>
      <c r="C181" s="82" t="s">
        <v>3611</v>
      </c>
      <c r="D181" s="102" t="s">
        <v>4</v>
      </c>
      <c r="E181" s="75">
        <v>6</v>
      </c>
      <c r="F181" s="74">
        <v>7.99</v>
      </c>
      <c r="G181" s="113">
        <v>600</v>
      </c>
      <c r="H181" s="113">
        <v>200</v>
      </c>
      <c r="I181" s="177">
        <v>1</v>
      </c>
      <c r="J181" s="177">
        <v>1355.9397867674998</v>
      </c>
      <c r="K181" s="76">
        <f>L3</f>
        <v>0.2</v>
      </c>
      <c r="L181" s="160">
        <f t="shared" si="74"/>
        <v>1084.7518294139998</v>
      </c>
      <c r="M181" s="672">
        <f t="shared" si="73"/>
        <v>1844.0781100037996</v>
      </c>
      <c r="N181" s="674">
        <f>L181*5</f>
        <v>5423.759147069999</v>
      </c>
      <c r="O181" s="675">
        <f t="shared" si="71"/>
        <v>1952.5532929451997</v>
      </c>
      <c r="P181" s="109"/>
      <c r="Q181" s="12"/>
    </row>
    <row r="182" spans="1:17" s="104" customFormat="1" ht="12.75" x14ac:dyDescent="0.2">
      <c r="A182" s="117"/>
      <c r="B182" s="115" t="s">
        <v>3612</v>
      </c>
      <c r="C182" s="82" t="s">
        <v>3613</v>
      </c>
      <c r="D182" s="102" t="s">
        <v>4</v>
      </c>
      <c r="E182" s="75">
        <v>6</v>
      </c>
      <c r="F182" s="74">
        <v>9.52</v>
      </c>
      <c r="G182" s="113">
        <v>600</v>
      </c>
      <c r="H182" s="113">
        <v>200</v>
      </c>
      <c r="I182" s="177">
        <v>1.2</v>
      </c>
      <c r="J182" s="177">
        <v>1591.5172042664997</v>
      </c>
      <c r="K182" s="76">
        <f>L3</f>
        <v>0.2</v>
      </c>
      <c r="L182" s="160">
        <f t="shared" si="74"/>
        <v>1273.2137634131998</v>
      </c>
      <c r="M182" s="672">
        <f t="shared" si="73"/>
        <v>2164.4633978024394</v>
      </c>
      <c r="N182" s="674" t="s">
        <v>537</v>
      </c>
      <c r="O182" s="675">
        <f t="shared" si="71"/>
        <v>2291.7847741437595</v>
      </c>
      <c r="P182" s="109"/>
      <c r="Q182" s="12"/>
    </row>
    <row r="183" spans="1:17" s="104" customFormat="1" ht="12.75" x14ac:dyDescent="0.2">
      <c r="A183" s="117"/>
      <c r="B183" s="115" t="s">
        <v>3614</v>
      </c>
      <c r="C183" s="82" t="s">
        <v>3615</v>
      </c>
      <c r="D183" s="102" t="s">
        <v>4</v>
      </c>
      <c r="E183" s="75">
        <v>6</v>
      </c>
      <c r="F183" s="74">
        <v>12.05</v>
      </c>
      <c r="G183" s="113">
        <v>600</v>
      </c>
      <c r="H183" s="113">
        <v>200</v>
      </c>
      <c r="I183" s="177">
        <v>1.5</v>
      </c>
      <c r="J183" s="177">
        <v>1995.5598680002497</v>
      </c>
      <c r="K183" s="76">
        <f>L3</f>
        <v>0.2</v>
      </c>
      <c r="L183" s="160">
        <f t="shared" si="74"/>
        <v>1596.4478944001999</v>
      </c>
      <c r="M183" s="672">
        <f t="shared" si="73"/>
        <v>2713.9614204803397</v>
      </c>
      <c r="N183" s="674" t="s">
        <v>537</v>
      </c>
      <c r="O183" s="675">
        <f t="shared" si="71"/>
        <v>2873.60620992036</v>
      </c>
      <c r="P183" s="109"/>
      <c r="Q183" s="12"/>
    </row>
    <row r="184" spans="1:17" s="104" customFormat="1" ht="12.75" x14ac:dyDescent="0.2">
      <c r="A184" s="106"/>
      <c r="B184" s="108"/>
      <c r="C184" s="107"/>
      <c r="D184" s="1051" t="s">
        <v>127</v>
      </c>
      <c r="E184" s="1051"/>
      <c r="F184" s="1051"/>
      <c r="G184" s="108"/>
      <c r="H184" s="108"/>
      <c r="I184" s="299"/>
      <c r="J184" s="299"/>
      <c r="K184" s="108"/>
      <c r="L184" s="108"/>
      <c r="M184" s="108"/>
      <c r="N184" s="108"/>
      <c r="O184" s="108"/>
      <c r="P184" s="107"/>
      <c r="Q184" s="12"/>
    </row>
    <row r="185" spans="1:17" s="9" customFormat="1" x14ac:dyDescent="0.2">
      <c r="A185" s="4"/>
      <c r="B185" s="2"/>
      <c r="C185" s="4"/>
      <c r="D185" s="2"/>
      <c r="E185" s="2"/>
      <c r="F185" s="51"/>
      <c r="G185" s="2"/>
      <c r="H185" s="2"/>
      <c r="I185" s="51"/>
      <c r="J185" s="51"/>
      <c r="K185" s="2"/>
      <c r="L185" s="2"/>
      <c r="M185" s="2"/>
      <c r="N185" s="2"/>
      <c r="O185" s="2"/>
      <c r="P185" s="4"/>
    </row>
    <row r="186" spans="1:17" s="9" customFormat="1" x14ac:dyDescent="0.2">
      <c r="A186" s="4"/>
      <c r="B186" s="2"/>
      <c r="C186" s="4"/>
      <c r="D186" s="2"/>
      <c r="E186" s="2"/>
      <c r="F186" s="51"/>
      <c r="G186" s="2"/>
      <c r="H186" s="2"/>
      <c r="I186" s="51"/>
      <c r="J186" s="51"/>
      <c r="K186" s="2"/>
      <c r="L186" s="2"/>
      <c r="M186" s="2"/>
      <c r="N186" s="2"/>
      <c r="O186" s="2"/>
      <c r="P186" s="4"/>
    </row>
    <row r="187" spans="1:17" s="9" customFormat="1" x14ac:dyDescent="0.2">
      <c r="A187" s="4"/>
      <c r="B187" s="2"/>
      <c r="C187" s="4"/>
      <c r="D187" s="2"/>
      <c r="E187" s="2"/>
      <c r="F187" s="51"/>
      <c r="G187" s="2"/>
      <c r="H187" s="2"/>
      <c r="I187" s="51"/>
      <c r="J187" s="51"/>
      <c r="K187" s="2"/>
      <c r="L187" s="2"/>
      <c r="M187" s="2"/>
      <c r="N187" s="2"/>
      <c r="O187" s="2"/>
      <c r="P187" s="4"/>
    </row>
    <row r="188" spans="1:17" s="9" customFormat="1" x14ac:dyDescent="0.2">
      <c r="A188" s="4"/>
      <c r="B188" s="2"/>
      <c r="C188" s="4"/>
      <c r="D188" s="2"/>
      <c r="E188" s="2"/>
      <c r="F188" s="51"/>
      <c r="G188" s="2"/>
      <c r="H188" s="2"/>
      <c r="I188" s="51"/>
      <c r="J188" s="51"/>
      <c r="K188" s="2"/>
      <c r="L188" s="2"/>
      <c r="M188" s="2"/>
      <c r="N188" s="2"/>
      <c r="O188" s="2"/>
      <c r="P188" s="4"/>
    </row>
    <row r="189" spans="1:17" s="9" customFormat="1" x14ac:dyDescent="0.2">
      <c r="A189" s="4"/>
      <c r="B189" s="2"/>
      <c r="C189" s="4"/>
      <c r="D189" s="2"/>
      <c r="E189" s="2"/>
      <c r="F189" s="51"/>
      <c r="G189" s="2"/>
      <c r="H189" s="2"/>
      <c r="I189" s="51"/>
      <c r="J189" s="51"/>
      <c r="K189" s="2"/>
      <c r="L189" s="2"/>
      <c r="M189" s="2"/>
      <c r="N189" s="2"/>
      <c r="O189" s="2"/>
      <c r="P189" s="4"/>
    </row>
    <row r="190" spans="1:17" s="9" customFormat="1" x14ac:dyDescent="0.2">
      <c r="A190" s="4"/>
      <c r="B190" s="2"/>
      <c r="C190" s="4"/>
      <c r="D190" s="2"/>
      <c r="E190" s="2"/>
      <c r="F190" s="51"/>
      <c r="G190" s="2"/>
      <c r="H190" s="2"/>
      <c r="I190" s="51"/>
      <c r="J190" s="51"/>
      <c r="K190" s="2"/>
      <c r="L190" s="2"/>
      <c r="M190" s="2"/>
      <c r="N190" s="2"/>
      <c r="O190" s="2"/>
      <c r="P190" s="4"/>
    </row>
    <row r="191" spans="1:17" s="9" customFormat="1" x14ac:dyDescent="0.2">
      <c r="A191" s="4"/>
      <c r="B191" s="2"/>
      <c r="C191" s="4"/>
      <c r="D191" s="2"/>
      <c r="E191" s="2"/>
      <c r="F191" s="51"/>
      <c r="G191" s="2"/>
      <c r="H191" s="2"/>
      <c r="I191" s="51"/>
      <c r="J191" s="51"/>
      <c r="K191" s="2"/>
      <c r="L191" s="2"/>
      <c r="M191" s="2"/>
      <c r="N191" s="2"/>
      <c r="O191" s="2"/>
      <c r="P191" s="4"/>
    </row>
    <row r="192" spans="1:17" s="9" customFormat="1" x14ac:dyDescent="0.2">
      <c r="A192" s="4"/>
      <c r="B192" s="2"/>
      <c r="C192" s="4"/>
      <c r="D192" s="2"/>
      <c r="E192" s="2"/>
      <c r="F192" s="51"/>
      <c r="G192" s="2"/>
      <c r="H192" s="2"/>
      <c r="I192" s="51"/>
      <c r="J192" s="51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2"/>
      <c r="H193" s="2"/>
      <c r="I193" s="51"/>
      <c r="J193" s="51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2"/>
      <c r="H194" s="2"/>
      <c r="I194" s="51"/>
      <c r="J194" s="51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2"/>
      <c r="H195" s="2"/>
      <c r="I195" s="51"/>
      <c r="J195" s="51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2"/>
      <c r="H196" s="2"/>
      <c r="I196" s="51"/>
      <c r="J196" s="51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2"/>
      <c r="H197" s="2"/>
      <c r="I197" s="51"/>
      <c r="J197" s="51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2"/>
      <c r="H198" s="2"/>
      <c r="I198" s="51"/>
      <c r="J198" s="51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2"/>
      <c r="H199" s="2"/>
      <c r="I199" s="51"/>
      <c r="J199" s="51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2"/>
      <c r="H200" s="2"/>
      <c r="I200" s="51"/>
      <c r="J200" s="51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2"/>
      <c r="H201" s="2"/>
      <c r="I201" s="51"/>
      <c r="J201" s="51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2"/>
      <c r="H202" s="2"/>
      <c r="I202" s="51"/>
      <c r="J202" s="51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2"/>
      <c r="H203" s="2"/>
      <c r="I203" s="51"/>
      <c r="J203" s="51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2"/>
      <c r="H204" s="2"/>
      <c r="I204" s="51"/>
      <c r="J204" s="51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2"/>
      <c r="H205" s="2"/>
      <c r="I205" s="51"/>
      <c r="J205" s="51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2"/>
      <c r="H206" s="2"/>
      <c r="I206" s="51"/>
      <c r="J206" s="51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2"/>
      <c r="H207" s="2"/>
      <c r="I207" s="51"/>
      <c r="J207" s="51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2"/>
      <c r="H208" s="2"/>
      <c r="I208" s="51"/>
      <c r="J208" s="51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2"/>
      <c r="H209" s="2"/>
      <c r="I209" s="51"/>
      <c r="J209" s="51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2"/>
      <c r="H210" s="2"/>
      <c r="I210" s="51"/>
      <c r="J210" s="51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2"/>
      <c r="H211" s="2"/>
      <c r="I211" s="51"/>
      <c r="J211" s="51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2"/>
      <c r="H212" s="2"/>
      <c r="I212" s="51"/>
      <c r="J212" s="51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2"/>
      <c r="H213" s="2"/>
      <c r="I213" s="51"/>
      <c r="J213" s="51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2"/>
      <c r="H214" s="2"/>
      <c r="I214" s="51"/>
      <c r="J214" s="51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2"/>
      <c r="H215" s="2"/>
      <c r="I215" s="51"/>
      <c r="J215" s="51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2"/>
      <c r="H216" s="2"/>
      <c r="I216" s="51"/>
      <c r="J216" s="51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2"/>
      <c r="H217" s="2"/>
      <c r="I217" s="51"/>
      <c r="J217" s="51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2"/>
      <c r="H218" s="2"/>
      <c r="I218" s="51"/>
      <c r="J218" s="51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2"/>
      <c r="H219" s="2"/>
      <c r="I219" s="51"/>
      <c r="J219" s="51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2"/>
      <c r="H220" s="2"/>
      <c r="I220" s="51"/>
      <c r="J220" s="51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2"/>
      <c r="H221" s="2"/>
      <c r="I221" s="51"/>
      <c r="J221" s="51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2"/>
      <c r="H222" s="2"/>
      <c r="I222" s="51"/>
      <c r="J222" s="51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2"/>
      <c r="H223" s="2"/>
      <c r="I223" s="51"/>
      <c r="J223" s="51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2"/>
      <c r="H224" s="2"/>
      <c r="I224" s="51"/>
      <c r="J224" s="51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2"/>
      <c r="H225" s="2"/>
      <c r="I225" s="51"/>
      <c r="J225" s="51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2"/>
      <c r="H226" s="2"/>
      <c r="I226" s="51"/>
      <c r="J226" s="51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2"/>
      <c r="H227" s="2"/>
      <c r="I227" s="51"/>
      <c r="J227" s="51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2"/>
      <c r="H228" s="2"/>
      <c r="I228" s="51"/>
      <c r="J228" s="51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2"/>
      <c r="H229" s="2"/>
      <c r="I229" s="51"/>
      <c r="J229" s="51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2"/>
      <c r="H230" s="2"/>
      <c r="I230" s="51"/>
      <c r="J230" s="51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2"/>
      <c r="H231" s="2"/>
      <c r="I231" s="51"/>
      <c r="J231" s="51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2"/>
      <c r="H232" s="2"/>
      <c r="I232" s="51"/>
      <c r="J232" s="51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2"/>
      <c r="H233" s="2"/>
      <c r="I233" s="51"/>
      <c r="J233" s="51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2"/>
      <c r="H234" s="2"/>
      <c r="I234" s="51"/>
      <c r="J234" s="51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2"/>
      <c r="H235" s="2"/>
      <c r="I235" s="51"/>
      <c r="J235" s="51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2"/>
      <c r="H236" s="2"/>
      <c r="I236" s="51"/>
      <c r="J236" s="51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2"/>
      <c r="H237" s="2"/>
      <c r="I237" s="51"/>
      <c r="J237" s="51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2"/>
      <c r="H238" s="2"/>
      <c r="I238" s="51"/>
      <c r="J238" s="51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2"/>
      <c r="H239" s="2"/>
      <c r="I239" s="51"/>
      <c r="J239" s="51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2"/>
      <c r="H240" s="2"/>
      <c r="I240" s="51"/>
      <c r="J240" s="51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2"/>
      <c r="H241" s="2"/>
      <c r="I241" s="51"/>
      <c r="J241" s="51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2"/>
      <c r="H242" s="2"/>
      <c r="I242" s="51"/>
      <c r="J242" s="51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2"/>
      <c r="H243" s="2"/>
      <c r="I243" s="51"/>
      <c r="J243" s="51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2"/>
      <c r="H244" s="2"/>
      <c r="I244" s="51"/>
      <c r="J244" s="51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2"/>
      <c r="H245" s="2"/>
      <c r="I245" s="51"/>
      <c r="J245" s="51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2"/>
      <c r="H246" s="2"/>
      <c r="I246" s="51"/>
      <c r="J246" s="51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2"/>
      <c r="H247" s="2"/>
      <c r="I247" s="51"/>
      <c r="J247" s="51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2"/>
      <c r="H248" s="2"/>
      <c r="I248" s="51"/>
      <c r="J248" s="51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2"/>
      <c r="H249" s="2"/>
      <c r="I249" s="51"/>
      <c r="J249" s="51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2"/>
      <c r="H250" s="2"/>
      <c r="I250" s="51"/>
      <c r="J250" s="51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2"/>
      <c r="H251" s="2"/>
      <c r="I251" s="51"/>
      <c r="J251" s="51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2"/>
      <c r="H252" s="2"/>
      <c r="I252" s="51"/>
      <c r="J252" s="51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2"/>
      <c r="H253" s="2"/>
      <c r="I253" s="51"/>
      <c r="J253" s="51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2"/>
      <c r="H254" s="2"/>
      <c r="I254" s="51"/>
      <c r="J254" s="51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2"/>
      <c r="H255" s="2"/>
      <c r="I255" s="51"/>
      <c r="J255" s="51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2"/>
      <c r="H256" s="2"/>
      <c r="I256" s="51"/>
      <c r="J256" s="51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2"/>
      <c r="H257" s="2"/>
      <c r="I257" s="51"/>
      <c r="J257" s="51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2"/>
      <c r="H258" s="2"/>
      <c r="I258" s="51"/>
      <c r="J258" s="51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2"/>
      <c r="H259" s="2"/>
      <c r="I259" s="51"/>
      <c r="J259" s="51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2"/>
      <c r="H260" s="2"/>
      <c r="I260" s="51"/>
      <c r="J260" s="51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2"/>
      <c r="H261" s="2"/>
      <c r="I261" s="51"/>
      <c r="J261" s="51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2"/>
      <c r="H262" s="2"/>
      <c r="I262" s="51"/>
      <c r="J262" s="51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2"/>
      <c r="H263" s="2"/>
      <c r="I263" s="51"/>
      <c r="J263" s="51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2"/>
      <c r="H264" s="2"/>
      <c r="I264" s="51"/>
      <c r="J264" s="51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2"/>
      <c r="H265" s="2"/>
      <c r="I265" s="51"/>
      <c r="J265" s="51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2"/>
      <c r="H266" s="2"/>
      <c r="I266" s="51"/>
      <c r="J266" s="51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2"/>
      <c r="H267" s="2"/>
      <c r="I267" s="51"/>
      <c r="J267" s="51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2"/>
      <c r="H268" s="2"/>
      <c r="I268" s="51"/>
      <c r="J268" s="51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2"/>
      <c r="H269" s="2"/>
      <c r="I269" s="51"/>
      <c r="J269" s="51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2"/>
      <c r="H270" s="2"/>
      <c r="I270" s="51"/>
      <c r="J270" s="51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2"/>
      <c r="H271" s="2"/>
      <c r="I271" s="51"/>
      <c r="J271" s="51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2"/>
      <c r="H272" s="2"/>
      <c r="I272" s="51"/>
      <c r="J272" s="51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2"/>
      <c r="H273" s="2"/>
      <c r="I273" s="51"/>
      <c r="J273" s="51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2"/>
      <c r="H274" s="2"/>
      <c r="I274" s="51"/>
      <c r="J274" s="51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2"/>
      <c r="H275" s="2"/>
      <c r="I275" s="51"/>
      <c r="J275" s="51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2"/>
      <c r="H276" s="2"/>
      <c r="I276" s="51"/>
      <c r="J276" s="51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2"/>
      <c r="H277" s="2"/>
      <c r="I277" s="51"/>
      <c r="J277" s="51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2"/>
      <c r="H278" s="2"/>
      <c r="I278" s="51"/>
      <c r="J278" s="51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2"/>
      <c r="H279" s="2"/>
      <c r="I279" s="51"/>
      <c r="J279" s="51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2"/>
      <c r="H280" s="2"/>
      <c r="I280" s="51"/>
      <c r="J280" s="51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2"/>
      <c r="H281" s="2"/>
      <c r="I281" s="51"/>
      <c r="J281" s="51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2"/>
      <c r="H282" s="2"/>
      <c r="I282" s="51"/>
      <c r="J282" s="51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2"/>
      <c r="H283" s="2"/>
      <c r="I283" s="51"/>
      <c r="J283" s="51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2"/>
      <c r="H284" s="2"/>
      <c r="I284" s="51"/>
      <c r="J284" s="51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2"/>
      <c r="H285" s="2"/>
      <c r="I285" s="51"/>
      <c r="J285" s="51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2"/>
      <c r="H286" s="2"/>
      <c r="I286" s="51"/>
      <c r="J286" s="51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2"/>
      <c r="H287" s="2"/>
      <c r="I287" s="51"/>
      <c r="J287" s="51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2"/>
      <c r="H288" s="2"/>
      <c r="I288" s="51"/>
      <c r="J288" s="51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2"/>
      <c r="H289" s="2"/>
      <c r="I289" s="51"/>
      <c r="J289" s="51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2"/>
      <c r="H290" s="2"/>
      <c r="I290" s="51"/>
      <c r="J290" s="51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2"/>
      <c r="H291" s="2"/>
      <c r="I291" s="51"/>
      <c r="J291" s="51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2"/>
      <c r="H292" s="2"/>
      <c r="I292" s="51"/>
      <c r="J292" s="51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2"/>
      <c r="H293" s="2"/>
      <c r="I293" s="51"/>
      <c r="J293" s="51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2"/>
      <c r="H294" s="2"/>
      <c r="I294" s="51"/>
      <c r="J294" s="51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2"/>
      <c r="H295" s="2"/>
      <c r="I295" s="51"/>
      <c r="J295" s="51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2"/>
      <c r="H296" s="2"/>
      <c r="I296" s="51"/>
      <c r="J296" s="51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2"/>
      <c r="H297" s="2"/>
      <c r="I297" s="51"/>
      <c r="J297" s="51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2"/>
      <c r="H298" s="2"/>
      <c r="I298" s="51"/>
      <c r="J298" s="51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2"/>
      <c r="H299" s="2"/>
      <c r="I299" s="51"/>
      <c r="J299" s="51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2"/>
      <c r="H300" s="2"/>
      <c r="I300" s="51"/>
      <c r="J300" s="51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2"/>
      <c r="H301" s="2"/>
      <c r="I301" s="51"/>
      <c r="J301" s="51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2"/>
      <c r="H302" s="2"/>
      <c r="I302" s="51"/>
      <c r="J302" s="51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2"/>
      <c r="H303" s="2"/>
      <c r="I303" s="51"/>
      <c r="J303" s="51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2"/>
      <c r="H304" s="2"/>
      <c r="I304" s="51"/>
      <c r="J304" s="51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2"/>
      <c r="H305" s="2"/>
      <c r="I305" s="51"/>
      <c r="J305" s="51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2"/>
      <c r="H306" s="2"/>
      <c r="I306" s="51"/>
      <c r="J306" s="51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2"/>
      <c r="H307" s="2"/>
      <c r="I307" s="51"/>
      <c r="J307" s="51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2"/>
      <c r="H308" s="2"/>
      <c r="I308" s="51"/>
      <c r="J308" s="51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2"/>
      <c r="H309" s="2"/>
      <c r="I309" s="51"/>
      <c r="J309" s="51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2"/>
      <c r="H310" s="2"/>
      <c r="I310" s="51"/>
      <c r="J310" s="51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2"/>
      <c r="H311" s="2"/>
      <c r="I311" s="51"/>
      <c r="J311" s="51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2"/>
      <c r="H312" s="2"/>
      <c r="I312" s="51"/>
      <c r="J312" s="51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2"/>
      <c r="H313" s="2"/>
      <c r="I313" s="51"/>
      <c r="J313" s="51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2"/>
      <c r="H314" s="2"/>
      <c r="I314" s="51"/>
      <c r="J314" s="51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2"/>
      <c r="H315" s="2"/>
      <c r="I315" s="51"/>
      <c r="J315" s="51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2"/>
      <c r="H316" s="2"/>
      <c r="I316" s="51"/>
      <c r="J316" s="51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2"/>
      <c r="H317" s="2"/>
      <c r="I317" s="51"/>
      <c r="J317" s="51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2"/>
      <c r="H318" s="2"/>
      <c r="I318" s="51"/>
      <c r="J318" s="51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2"/>
      <c r="H319" s="2"/>
      <c r="I319" s="51"/>
      <c r="J319" s="51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2"/>
      <c r="H320" s="2"/>
      <c r="I320" s="51"/>
      <c r="J320" s="51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2"/>
      <c r="H321" s="2"/>
      <c r="I321" s="51"/>
      <c r="J321" s="51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2"/>
      <c r="H322" s="2"/>
      <c r="I322" s="51"/>
      <c r="J322" s="51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2"/>
      <c r="H323" s="2"/>
      <c r="I323" s="51"/>
      <c r="J323" s="51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2"/>
      <c r="H324" s="2"/>
      <c r="I324" s="51"/>
      <c r="J324" s="51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2"/>
      <c r="H325" s="2"/>
      <c r="I325" s="51"/>
      <c r="J325" s="51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2"/>
      <c r="H326" s="2"/>
      <c r="I326" s="51"/>
      <c r="J326" s="51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2"/>
      <c r="H327" s="2"/>
      <c r="I327" s="51"/>
      <c r="J327" s="51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2"/>
      <c r="H328" s="2"/>
      <c r="I328" s="51"/>
      <c r="J328" s="51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2"/>
      <c r="H329" s="2"/>
      <c r="I329" s="51"/>
      <c r="J329" s="51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2"/>
      <c r="H330" s="2"/>
      <c r="I330" s="51"/>
      <c r="J330" s="51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2"/>
      <c r="H331" s="2"/>
      <c r="I331" s="51"/>
      <c r="J331" s="51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2"/>
      <c r="H332" s="2"/>
      <c r="I332" s="51"/>
      <c r="J332" s="51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2"/>
      <c r="H333" s="2"/>
      <c r="I333" s="51"/>
      <c r="J333" s="51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2"/>
      <c r="H334" s="2"/>
      <c r="I334" s="51"/>
      <c r="J334" s="51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2"/>
      <c r="H335" s="2"/>
      <c r="I335" s="51"/>
      <c r="J335" s="51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2"/>
      <c r="H336" s="2"/>
      <c r="I336" s="51"/>
      <c r="J336" s="51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2"/>
      <c r="H337" s="2"/>
      <c r="I337" s="51"/>
      <c r="J337" s="51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2"/>
      <c r="H338" s="2"/>
      <c r="I338" s="51"/>
      <c r="J338" s="51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2"/>
      <c r="H339" s="2"/>
      <c r="I339" s="51"/>
      <c r="J339" s="51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2"/>
      <c r="H340" s="2"/>
      <c r="I340" s="51"/>
      <c r="J340" s="51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2"/>
      <c r="H341" s="2"/>
      <c r="I341" s="51"/>
      <c r="J341" s="51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2"/>
      <c r="H342" s="2"/>
      <c r="I342" s="51"/>
      <c r="J342" s="51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2"/>
      <c r="H343" s="2"/>
      <c r="I343" s="51"/>
      <c r="J343" s="51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2"/>
      <c r="H344" s="2"/>
      <c r="I344" s="51"/>
      <c r="J344" s="51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2"/>
      <c r="H345" s="2"/>
      <c r="I345" s="51"/>
      <c r="J345" s="51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2"/>
      <c r="H346" s="2"/>
      <c r="I346" s="51"/>
      <c r="J346" s="51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2"/>
      <c r="H347" s="2"/>
      <c r="I347" s="51"/>
      <c r="J347" s="51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2"/>
      <c r="H348" s="2"/>
      <c r="I348" s="51"/>
      <c r="J348" s="51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2"/>
      <c r="H349" s="2"/>
      <c r="I349" s="51"/>
      <c r="J349" s="51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2"/>
      <c r="H350" s="2"/>
      <c r="I350" s="51"/>
      <c r="J350" s="51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2"/>
      <c r="H351" s="2"/>
      <c r="I351" s="51"/>
      <c r="J351" s="51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2"/>
      <c r="H352" s="2"/>
      <c r="I352" s="51"/>
      <c r="J352" s="51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2"/>
      <c r="H353" s="2"/>
      <c r="I353" s="51"/>
      <c r="J353" s="51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2"/>
      <c r="H354" s="2"/>
      <c r="I354" s="51"/>
      <c r="J354" s="51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2"/>
      <c r="H355" s="2"/>
      <c r="I355" s="51"/>
      <c r="J355" s="51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2"/>
      <c r="H356" s="2"/>
      <c r="I356" s="51"/>
      <c r="J356" s="51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2"/>
      <c r="H357" s="2"/>
      <c r="I357" s="51"/>
      <c r="J357" s="51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2"/>
      <c r="H358" s="2"/>
      <c r="I358" s="51"/>
      <c r="J358" s="51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2"/>
      <c r="H359" s="2"/>
      <c r="I359" s="51"/>
      <c r="J359" s="51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2"/>
      <c r="H360" s="2"/>
      <c r="I360" s="51"/>
      <c r="J360" s="51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2"/>
      <c r="H361" s="2"/>
      <c r="I361" s="51"/>
      <c r="J361" s="51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2"/>
      <c r="H362" s="2"/>
      <c r="I362" s="51"/>
      <c r="J362" s="51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2"/>
      <c r="H363" s="2"/>
      <c r="I363" s="51"/>
      <c r="J363" s="51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2"/>
      <c r="H364" s="2"/>
      <c r="I364" s="51"/>
      <c r="J364" s="51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2"/>
      <c r="H365" s="2"/>
      <c r="I365" s="51"/>
      <c r="J365" s="51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2"/>
      <c r="H366" s="2"/>
      <c r="I366" s="51"/>
      <c r="J366" s="51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2"/>
      <c r="H367" s="2"/>
      <c r="I367" s="51"/>
      <c r="J367" s="51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2"/>
      <c r="H368" s="2"/>
      <c r="I368" s="51"/>
      <c r="J368" s="51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2"/>
      <c r="H369" s="2"/>
      <c r="I369" s="51"/>
      <c r="J369" s="51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2"/>
      <c r="H370" s="2"/>
      <c r="I370" s="51"/>
      <c r="J370" s="51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2"/>
      <c r="H371" s="2"/>
      <c r="I371" s="51"/>
      <c r="J371" s="51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2"/>
      <c r="H372" s="2"/>
      <c r="I372" s="51"/>
      <c r="J372" s="51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2"/>
      <c r="H373" s="2"/>
      <c r="I373" s="51"/>
      <c r="J373" s="51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2"/>
      <c r="H374" s="2"/>
      <c r="I374" s="51"/>
      <c r="J374" s="51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2"/>
      <c r="H375" s="2"/>
      <c r="I375" s="51"/>
      <c r="J375" s="51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2"/>
      <c r="H376" s="2"/>
      <c r="I376" s="51"/>
      <c r="J376" s="51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2"/>
      <c r="H377" s="2"/>
      <c r="I377" s="51"/>
      <c r="J377" s="51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2"/>
      <c r="H378" s="2"/>
      <c r="I378" s="51"/>
      <c r="J378" s="51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2"/>
      <c r="H379" s="2"/>
      <c r="I379" s="51"/>
      <c r="J379" s="51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2"/>
      <c r="H380" s="2"/>
      <c r="I380" s="51"/>
      <c r="J380" s="51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2"/>
      <c r="H381" s="2"/>
      <c r="I381" s="51"/>
      <c r="J381" s="51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2"/>
      <c r="H382" s="2"/>
      <c r="I382" s="51"/>
      <c r="J382" s="51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2"/>
      <c r="H383" s="2"/>
      <c r="I383" s="51"/>
      <c r="J383" s="51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2"/>
      <c r="H384" s="2"/>
      <c r="I384" s="51"/>
      <c r="J384" s="51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2"/>
      <c r="H385" s="2"/>
      <c r="I385" s="51"/>
      <c r="J385" s="51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2"/>
      <c r="H386" s="2"/>
      <c r="I386" s="51"/>
      <c r="J386" s="51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2"/>
      <c r="H387" s="2"/>
      <c r="I387" s="51"/>
      <c r="J387" s="51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2"/>
      <c r="H388" s="2"/>
      <c r="I388" s="51"/>
      <c r="J388" s="51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2"/>
      <c r="H389" s="2"/>
      <c r="I389" s="51"/>
      <c r="J389" s="51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2"/>
      <c r="H390" s="2"/>
      <c r="I390" s="51"/>
      <c r="J390" s="51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2"/>
      <c r="H391" s="2"/>
      <c r="I391" s="51"/>
      <c r="J391" s="51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2"/>
      <c r="H392" s="2"/>
      <c r="I392" s="51"/>
      <c r="J392" s="51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2"/>
      <c r="H393" s="2"/>
      <c r="I393" s="51"/>
      <c r="J393" s="51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2"/>
      <c r="H394" s="2"/>
      <c r="I394" s="51"/>
      <c r="J394" s="51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2"/>
      <c r="H395" s="2"/>
      <c r="I395" s="51"/>
      <c r="J395" s="51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2"/>
      <c r="H396" s="2"/>
      <c r="I396" s="51"/>
      <c r="J396" s="51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2"/>
      <c r="H397" s="2"/>
      <c r="I397" s="51"/>
      <c r="J397" s="51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2"/>
      <c r="H398" s="2"/>
      <c r="I398" s="51"/>
      <c r="J398" s="51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2"/>
      <c r="H399" s="2"/>
      <c r="I399" s="51"/>
      <c r="J399" s="51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2"/>
      <c r="H400" s="2"/>
      <c r="I400" s="51"/>
      <c r="J400" s="51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2"/>
      <c r="H401" s="2"/>
      <c r="I401" s="51"/>
      <c r="J401" s="51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2"/>
      <c r="H402" s="2"/>
      <c r="I402" s="51"/>
      <c r="J402" s="51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2"/>
      <c r="H403" s="2"/>
      <c r="I403" s="51"/>
      <c r="J403" s="51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2"/>
      <c r="H404" s="2"/>
      <c r="I404" s="51"/>
      <c r="J404" s="51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2"/>
      <c r="H405" s="2"/>
      <c r="I405" s="51"/>
      <c r="J405" s="51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2"/>
      <c r="H406" s="2"/>
      <c r="I406" s="51"/>
      <c r="J406" s="51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2"/>
      <c r="H407" s="2"/>
      <c r="I407" s="51"/>
      <c r="J407" s="51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2"/>
      <c r="H408" s="2"/>
      <c r="I408" s="51"/>
      <c r="J408" s="51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2"/>
      <c r="H409" s="2"/>
      <c r="I409" s="51"/>
      <c r="J409" s="51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2"/>
      <c r="H410" s="2"/>
      <c r="I410" s="51"/>
      <c r="J410" s="51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2"/>
      <c r="H411" s="2"/>
      <c r="I411" s="51"/>
      <c r="J411" s="51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2"/>
      <c r="H412" s="2"/>
      <c r="I412" s="51"/>
      <c r="J412" s="51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2"/>
      <c r="H413" s="2"/>
      <c r="I413" s="51"/>
      <c r="J413" s="51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2"/>
      <c r="H414" s="2"/>
      <c r="I414" s="51"/>
      <c r="J414" s="51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2"/>
      <c r="H415" s="2"/>
      <c r="I415" s="51"/>
      <c r="J415" s="51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2"/>
      <c r="H416" s="2"/>
      <c r="I416" s="51"/>
      <c r="J416" s="51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2"/>
      <c r="H417" s="2"/>
      <c r="I417" s="51"/>
      <c r="J417" s="51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2"/>
      <c r="H418" s="2"/>
      <c r="I418" s="51"/>
      <c r="J418" s="51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2"/>
      <c r="H419" s="2"/>
      <c r="I419" s="51"/>
      <c r="J419" s="51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2"/>
      <c r="H420" s="2"/>
      <c r="I420" s="51"/>
      <c r="J420" s="51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2"/>
      <c r="H421" s="2"/>
      <c r="I421" s="51"/>
      <c r="J421" s="51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2"/>
      <c r="H422" s="2"/>
      <c r="I422" s="51"/>
      <c r="J422" s="51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2"/>
      <c r="H423" s="2"/>
      <c r="I423" s="51"/>
      <c r="J423" s="51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2"/>
      <c r="H424" s="2"/>
      <c r="I424" s="51"/>
      <c r="J424" s="51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2"/>
      <c r="H425" s="2"/>
      <c r="I425" s="51"/>
      <c r="J425" s="51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2"/>
      <c r="H426" s="2"/>
      <c r="I426" s="51"/>
      <c r="J426" s="51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2"/>
      <c r="H427" s="2"/>
      <c r="I427" s="51"/>
      <c r="J427" s="51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2"/>
      <c r="H428" s="2"/>
      <c r="I428" s="51"/>
      <c r="J428" s="51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2"/>
      <c r="H429" s="2"/>
      <c r="I429" s="51"/>
      <c r="J429" s="51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2"/>
      <c r="H430" s="2"/>
      <c r="I430" s="51"/>
      <c r="J430" s="51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2"/>
      <c r="H431" s="2"/>
      <c r="I431" s="51"/>
      <c r="J431" s="51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2"/>
      <c r="H432" s="2"/>
      <c r="I432" s="51"/>
      <c r="J432" s="51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2"/>
      <c r="H433" s="2"/>
      <c r="I433" s="51"/>
      <c r="J433" s="51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2"/>
      <c r="H434" s="2"/>
      <c r="I434" s="51"/>
      <c r="J434" s="51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2"/>
      <c r="H435" s="2"/>
      <c r="I435" s="51"/>
      <c r="J435" s="51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2"/>
      <c r="H436" s="2"/>
      <c r="I436" s="51"/>
      <c r="J436" s="51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2"/>
      <c r="H437" s="2"/>
      <c r="I437" s="51"/>
      <c r="J437" s="51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2"/>
      <c r="H438" s="2"/>
      <c r="I438" s="51"/>
      <c r="J438" s="51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2"/>
      <c r="H439" s="2"/>
      <c r="I439" s="51"/>
      <c r="J439" s="51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2"/>
      <c r="H440" s="2"/>
      <c r="I440" s="51"/>
      <c r="J440" s="51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2"/>
      <c r="H441" s="2"/>
      <c r="I441" s="51"/>
      <c r="J441" s="51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2"/>
      <c r="H442" s="2"/>
      <c r="I442" s="51"/>
      <c r="J442" s="51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2"/>
      <c r="H443" s="2"/>
      <c r="I443" s="51"/>
      <c r="J443" s="51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2"/>
      <c r="H444" s="2"/>
      <c r="I444" s="51"/>
      <c r="J444" s="51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2"/>
      <c r="H445" s="2"/>
      <c r="I445" s="51"/>
      <c r="J445" s="51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2"/>
      <c r="H446" s="2"/>
      <c r="I446" s="51"/>
      <c r="J446" s="51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2"/>
      <c r="H447" s="2"/>
      <c r="I447" s="51"/>
      <c r="J447" s="51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2"/>
      <c r="H448" s="2"/>
      <c r="I448" s="51"/>
      <c r="J448" s="51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2"/>
      <c r="H449" s="2"/>
      <c r="I449" s="51"/>
      <c r="J449" s="51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2"/>
      <c r="H450" s="2"/>
      <c r="I450" s="51"/>
      <c r="J450" s="51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2"/>
      <c r="H451" s="2"/>
      <c r="I451" s="51"/>
      <c r="J451" s="51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2"/>
      <c r="H452" s="2"/>
      <c r="I452" s="51"/>
      <c r="J452" s="51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2"/>
      <c r="H453" s="2"/>
      <c r="I453" s="51"/>
      <c r="J453" s="51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2"/>
      <c r="H454" s="2"/>
      <c r="I454" s="51"/>
      <c r="J454" s="51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2"/>
      <c r="H455" s="2"/>
      <c r="I455" s="51"/>
      <c r="J455" s="51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2"/>
      <c r="H456" s="2"/>
      <c r="I456" s="51"/>
      <c r="J456" s="51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2"/>
      <c r="H457" s="2"/>
      <c r="I457" s="51"/>
      <c r="J457" s="51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2"/>
      <c r="H458" s="2"/>
      <c r="I458" s="51"/>
      <c r="J458" s="51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2"/>
      <c r="H459" s="2"/>
      <c r="I459" s="51"/>
      <c r="J459" s="51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2"/>
      <c r="H460" s="2"/>
      <c r="I460" s="51"/>
      <c r="J460" s="51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2"/>
      <c r="H461" s="2"/>
      <c r="I461" s="51"/>
      <c r="J461" s="51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2"/>
      <c r="H462" s="2"/>
      <c r="I462" s="51"/>
      <c r="J462" s="51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2"/>
      <c r="H463" s="2"/>
      <c r="I463" s="51"/>
      <c r="J463" s="51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2"/>
      <c r="H464" s="2"/>
      <c r="I464" s="51"/>
      <c r="J464" s="51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2"/>
      <c r="H465" s="2"/>
      <c r="I465" s="51"/>
      <c r="J465" s="51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2"/>
      <c r="H466" s="2"/>
      <c r="I466" s="51"/>
      <c r="J466" s="51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2"/>
      <c r="H467" s="2"/>
      <c r="I467" s="51"/>
      <c r="J467" s="51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2"/>
      <c r="H468" s="2"/>
      <c r="I468" s="51"/>
      <c r="J468" s="51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2"/>
      <c r="H469" s="2"/>
      <c r="I469" s="51"/>
      <c r="J469" s="51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2"/>
      <c r="H470" s="2"/>
      <c r="I470" s="51"/>
      <c r="J470" s="51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2"/>
      <c r="H471" s="2"/>
      <c r="I471" s="51"/>
      <c r="J471" s="51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2"/>
      <c r="H472" s="2"/>
      <c r="I472" s="51"/>
      <c r="J472" s="51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2"/>
      <c r="H473" s="2"/>
      <c r="I473" s="51"/>
      <c r="J473" s="51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2"/>
      <c r="H474" s="2"/>
      <c r="I474" s="51"/>
      <c r="J474" s="51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2"/>
      <c r="H475" s="2"/>
      <c r="I475" s="51"/>
      <c r="J475" s="51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2"/>
      <c r="H476" s="2"/>
      <c r="I476" s="51"/>
      <c r="J476" s="51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2"/>
      <c r="H477" s="2"/>
      <c r="I477" s="51"/>
      <c r="J477" s="51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2"/>
      <c r="H478" s="2"/>
      <c r="I478" s="51"/>
      <c r="J478" s="51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2"/>
      <c r="H479" s="2"/>
      <c r="I479" s="51"/>
      <c r="J479" s="51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2"/>
      <c r="H480" s="2"/>
      <c r="I480" s="51"/>
      <c r="J480" s="51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2"/>
      <c r="H481" s="2"/>
      <c r="I481" s="51"/>
      <c r="J481" s="51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2"/>
      <c r="H482" s="2"/>
      <c r="I482" s="51"/>
      <c r="J482" s="51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2"/>
      <c r="H483" s="2"/>
      <c r="I483" s="51"/>
      <c r="J483" s="51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2"/>
      <c r="H484" s="2"/>
      <c r="I484" s="51"/>
      <c r="J484" s="51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2"/>
      <c r="H485" s="2"/>
      <c r="I485" s="51"/>
      <c r="J485" s="51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2"/>
      <c r="H486" s="2"/>
      <c r="I486" s="51"/>
      <c r="J486" s="51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2"/>
      <c r="H487" s="2"/>
      <c r="I487" s="51"/>
      <c r="J487" s="51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2"/>
      <c r="H488" s="2"/>
      <c r="I488" s="51"/>
      <c r="J488" s="51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2"/>
      <c r="H489" s="2"/>
      <c r="I489" s="51"/>
      <c r="J489" s="51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2"/>
      <c r="H490" s="2"/>
      <c r="I490" s="51"/>
      <c r="J490" s="51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2"/>
      <c r="H491" s="2"/>
      <c r="I491" s="51"/>
      <c r="J491" s="51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2"/>
      <c r="H492" s="2"/>
      <c r="I492" s="51"/>
      <c r="J492" s="51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2"/>
      <c r="H493" s="2"/>
      <c r="I493" s="51"/>
      <c r="J493" s="51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2"/>
      <c r="H494" s="2"/>
      <c r="I494" s="51"/>
      <c r="J494" s="51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2"/>
      <c r="H495" s="2"/>
      <c r="I495" s="51"/>
      <c r="J495" s="51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2"/>
      <c r="H496" s="2"/>
      <c r="I496" s="51"/>
      <c r="J496" s="51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2"/>
      <c r="H497" s="2"/>
      <c r="I497" s="51"/>
      <c r="J497" s="51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2"/>
      <c r="H498" s="2"/>
      <c r="I498" s="51"/>
      <c r="J498" s="51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2"/>
      <c r="H499" s="2"/>
      <c r="I499" s="51"/>
      <c r="J499" s="51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2"/>
      <c r="H500" s="2"/>
      <c r="I500" s="51"/>
      <c r="J500" s="51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2"/>
      <c r="H501" s="2"/>
      <c r="I501" s="51"/>
      <c r="J501" s="51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2"/>
      <c r="H502" s="2"/>
      <c r="I502" s="51"/>
      <c r="J502" s="51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2"/>
      <c r="H503" s="2"/>
      <c r="I503" s="51"/>
      <c r="J503" s="51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2"/>
      <c r="H504" s="2"/>
      <c r="I504" s="51"/>
      <c r="J504" s="51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2"/>
      <c r="H505" s="2"/>
      <c r="I505" s="51"/>
      <c r="J505" s="51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2"/>
      <c r="H506" s="2"/>
      <c r="I506" s="51"/>
      <c r="J506" s="51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2"/>
      <c r="H507" s="2"/>
      <c r="I507" s="51"/>
      <c r="J507" s="51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2"/>
      <c r="H508" s="2"/>
      <c r="I508" s="51"/>
      <c r="J508" s="51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2"/>
      <c r="H509" s="2"/>
      <c r="I509" s="51"/>
      <c r="J509" s="51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2"/>
      <c r="H510" s="2"/>
      <c r="I510" s="51"/>
      <c r="J510" s="51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2"/>
      <c r="H511" s="2"/>
      <c r="I511" s="51"/>
      <c r="J511" s="51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2"/>
      <c r="H512" s="2"/>
      <c r="I512" s="51"/>
      <c r="J512" s="51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2"/>
      <c r="H513" s="2"/>
      <c r="I513" s="51"/>
      <c r="J513" s="51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2"/>
      <c r="H514" s="2"/>
      <c r="I514" s="51"/>
      <c r="J514" s="51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2"/>
      <c r="H515" s="2"/>
      <c r="I515" s="51"/>
      <c r="J515" s="51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2"/>
      <c r="H516" s="2"/>
      <c r="I516" s="51"/>
      <c r="J516" s="51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2"/>
      <c r="H517" s="2"/>
      <c r="I517" s="51"/>
      <c r="J517" s="51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2"/>
      <c r="H518" s="2"/>
      <c r="I518" s="51"/>
      <c r="J518" s="51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2"/>
      <c r="H519" s="2"/>
      <c r="I519" s="51"/>
      <c r="J519" s="51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2"/>
      <c r="H520" s="2"/>
      <c r="I520" s="51"/>
      <c r="J520" s="51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2"/>
      <c r="H521" s="2"/>
      <c r="I521" s="51"/>
      <c r="J521" s="51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2"/>
      <c r="H522" s="2"/>
      <c r="I522" s="51"/>
      <c r="J522" s="51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2"/>
      <c r="H523" s="2"/>
      <c r="I523" s="51"/>
      <c r="J523" s="51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2"/>
      <c r="H524" s="2"/>
      <c r="I524" s="51"/>
      <c r="J524" s="51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2"/>
      <c r="H525" s="2"/>
      <c r="I525" s="51"/>
      <c r="J525" s="51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2"/>
      <c r="H526" s="2"/>
      <c r="I526" s="51"/>
      <c r="J526" s="51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2"/>
      <c r="H527" s="2"/>
      <c r="I527" s="51"/>
      <c r="J527" s="51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2"/>
      <c r="H528" s="2"/>
      <c r="I528" s="51"/>
      <c r="J528" s="51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2"/>
      <c r="H529" s="2"/>
      <c r="I529" s="51"/>
      <c r="J529" s="51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2"/>
      <c r="H530" s="2"/>
      <c r="I530" s="51"/>
      <c r="J530" s="51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2"/>
      <c r="H531" s="2"/>
      <c r="I531" s="51"/>
      <c r="J531" s="51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2"/>
      <c r="H532" s="2"/>
      <c r="I532" s="51"/>
      <c r="J532" s="51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2"/>
      <c r="H533" s="2"/>
      <c r="I533" s="51"/>
      <c r="J533" s="51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2"/>
      <c r="H534" s="2"/>
      <c r="I534" s="51"/>
      <c r="J534" s="51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2"/>
      <c r="H535" s="2"/>
      <c r="I535" s="51"/>
      <c r="J535" s="51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2"/>
      <c r="H536" s="2"/>
      <c r="I536" s="51"/>
      <c r="J536" s="51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2"/>
      <c r="H537" s="2"/>
      <c r="I537" s="51"/>
      <c r="J537" s="51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2"/>
      <c r="H538" s="2"/>
      <c r="I538" s="51"/>
      <c r="J538" s="51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2"/>
      <c r="H539" s="2"/>
      <c r="I539" s="51"/>
      <c r="J539" s="51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2"/>
      <c r="H540" s="2"/>
      <c r="I540" s="51"/>
      <c r="J540" s="51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2"/>
      <c r="H541" s="2"/>
      <c r="I541" s="51"/>
      <c r="J541" s="51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2"/>
      <c r="H542" s="2"/>
      <c r="I542" s="51"/>
      <c r="J542" s="51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2"/>
      <c r="H543" s="2"/>
      <c r="I543" s="51"/>
      <c r="J543" s="51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2"/>
      <c r="H544" s="2"/>
      <c r="I544" s="51"/>
      <c r="J544" s="51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2"/>
      <c r="H545" s="2"/>
      <c r="I545" s="51"/>
      <c r="J545" s="51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2"/>
      <c r="H546" s="2"/>
      <c r="I546" s="51"/>
      <c r="J546" s="51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2"/>
      <c r="H547" s="2"/>
      <c r="I547" s="51"/>
      <c r="J547" s="51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2"/>
      <c r="H548" s="2"/>
      <c r="I548" s="51"/>
      <c r="J548" s="51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2"/>
      <c r="H549" s="2"/>
      <c r="I549" s="51"/>
      <c r="J549" s="51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2"/>
      <c r="H550" s="2"/>
      <c r="I550" s="51"/>
      <c r="J550" s="51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2"/>
      <c r="H551" s="2"/>
      <c r="I551" s="51"/>
      <c r="J551" s="51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2"/>
      <c r="H552" s="2"/>
      <c r="I552" s="51"/>
      <c r="J552" s="51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2"/>
      <c r="H553" s="2"/>
      <c r="I553" s="51"/>
      <c r="J553" s="51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2"/>
      <c r="H554" s="2"/>
      <c r="I554" s="51"/>
      <c r="J554" s="51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2"/>
      <c r="H555" s="2"/>
      <c r="I555" s="51"/>
      <c r="J555" s="51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2"/>
      <c r="H556" s="2"/>
      <c r="I556" s="51"/>
      <c r="J556" s="51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2"/>
      <c r="H557" s="2"/>
      <c r="I557" s="51"/>
      <c r="J557" s="51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2"/>
      <c r="H558" s="2"/>
      <c r="I558" s="51"/>
      <c r="J558" s="51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2"/>
      <c r="H559" s="2"/>
      <c r="I559" s="51"/>
      <c r="J559" s="51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2"/>
      <c r="H560" s="2"/>
      <c r="I560" s="51"/>
      <c r="J560" s="51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2"/>
      <c r="H561" s="2"/>
      <c r="I561" s="51"/>
      <c r="J561" s="51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2"/>
      <c r="H562" s="2"/>
      <c r="I562" s="51"/>
      <c r="J562" s="51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2"/>
      <c r="H563" s="2"/>
      <c r="I563" s="51"/>
      <c r="J563" s="51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2"/>
      <c r="H564" s="2"/>
      <c r="I564" s="51"/>
      <c r="J564" s="51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2"/>
      <c r="H565" s="2"/>
      <c r="I565" s="51"/>
      <c r="J565" s="51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2"/>
      <c r="H566" s="2"/>
      <c r="I566" s="51"/>
      <c r="J566" s="51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2"/>
      <c r="H567" s="2"/>
      <c r="I567" s="51"/>
      <c r="J567" s="51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2"/>
      <c r="H568" s="2"/>
      <c r="I568" s="51"/>
      <c r="J568" s="51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2"/>
      <c r="H569" s="2"/>
      <c r="I569" s="51"/>
      <c r="J569" s="51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2"/>
      <c r="H570" s="2"/>
      <c r="I570" s="51"/>
      <c r="J570" s="51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2"/>
      <c r="H571" s="2"/>
      <c r="I571" s="51"/>
      <c r="J571" s="51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2"/>
      <c r="H572" s="2"/>
      <c r="I572" s="51"/>
      <c r="J572" s="51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2"/>
      <c r="H573" s="2"/>
      <c r="I573" s="51"/>
      <c r="J573" s="51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2"/>
      <c r="H574" s="2"/>
      <c r="I574" s="51"/>
      <c r="J574" s="51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2"/>
      <c r="H575" s="2"/>
      <c r="I575" s="51"/>
      <c r="J575" s="51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2"/>
      <c r="H576" s="2"/>
      <c r="I576" s="51"/>
      <c r="J576" s="51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2"/>
      <c r="H577" s="2"/>
      <c r="I577" s="51"/>
      <c r="J577" s="51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2"/>
      <c r="H578" s="2"/>
      <c r="I578" s="51"/>
      <c r="J578" s="51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2"/>
      <c r="H579" s="2"/>
      <c r="I579" s="51"/>
      <c r="J579" s="51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2"/>
      <c r="H580" s="2"/>
      <c r="I580" s="51"/>
      <c r="J580" s="51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2"/>
      <c r="H581" s="2"/>
      <c r="I581" s="51"/>
      <c r="J581" s="51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2"/>
      <c r="H582" s="2"/>
      <c r="I582" s="51"/>
      <c r="J582" s="51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2"/>
      <c r="H583" s="2"/>
      <c r="I583" s="51"/>
      <c r="J583" s="51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2"/>
      <c r="H584" s="2"/>
      <c r="I584" s="51"/>
      <c r="J584" s="51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2"/>
      <c r="H585" s="2"/>
      <c r="I585" s="51"/>
      <c r="J585" s="51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2"/>
      <c r="H586" s="2"/>
      <c r="I586" s="51"/>
      <c r="J586" s="51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2"/>
      <c r="H587" s="2"/>
      <c r="I587" s="51"/>
      <c r="J587" s="51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2"/>
      <c r="H588" s="2"/>
      <c r="I588" s="51"/>
      <c r="J588" s="51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2"/>
      <c r="H589" s="2"/>
      <c r="I589" s="51"/>
      <c r="J589" s="51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2"/>
      <c r="H590" s="2"/>
      <c r="I590" s="51"/>
      <c r="J590" s="51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2"/>
      <c r="H591" s="2"/>
      <c r="I591" s="51"/>
      <c r="J591" s="51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2"/>
      <c r="H592" s="2"/>
      <c r="I592" s="51"/>
      <c r="J592" s="51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2"/>
      <c r="H593" s="2"/>
      <c r="I593" s="51"/>
      <c r="J593" s="51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2"/>
      <c r="H594" s="2"/>
      <c r="I594" s="51"/>
      <c r="J594" s="51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2"/>
      <c r="H595" s="2"/>
      <c r="I595" s="51"/>
      <c r="J595" s="51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2"/>
      <c r="H596" s="2"/>
      <c r="I596" s="51"/>
      <c r="J596" s="51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2"/>
      <c r="H597" s="2"/>
      <c r="I597" s="51"/>
      <c r="J597" s="51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2"/>
      <c r="H598" s="2"/>
      <c r="I598" s="51"/>
      <c r="J598" s="51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2"/>
      <c r="H599" s="2"/>
      <c r="I599" s="51"/>
      <c r="J599" s="51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2"/>
      <c r="H600" s="2"/>
      <c r="I600" s="51"/>
      <c r="J600" s="51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2"/>
      <c r="H601" s="2"/>
      <c r="I601" s="51"/>
      <c r="J601" s="51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2"/>
      <c r="H602" s="2"/>
      <c r="I602" s="51"/>
      <c r="J602" s="51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2"/>
      <c r="H603" s="2"/>
      <c r="I603" s="51"/>
      <c r="J603" s="51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2"/>
      <c r="H604" s="2"/>
      <c r="I604" s="51"/>
      <c r="J604" s="51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2"/>
      <c r="H605" s="2"/>
      <c r="I605" s="51"/>
      <c r="J605" s="51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2"/>
      <c r="H606" s="2"/>
      <c r="I606" s="51"/>
      <c r="J606" s="51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2"/>
      <c r="H607" s="2"/>
      <c r="I607" s="51"/>
      <c r="J607" s="51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2"/>
      <c r="H608" s="2"/>
      <c r="I608" s="51"/>
      <c r="J608" s="51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2"/>
      <c r="H609" s="2"/>
      <c r="I609" s="51"/>
      <c r="J609" s="51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2"/>
      <c r="H610" s="2"/>
      <c r="I610" s="51"/>
      <c r="J610" s="51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2"/>
      <c r="H611" s="2"/>
      <c r="I611" s="51"/>
      <c r="J611" s="51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2"/>
      <c r="H612" s="2"/>
      <c r="I612" s="51"/>
      <c r="J612" s="51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2"/>
      <c r="H613" s="2"/>
      <c r="I613" s="51"/>
      <c r="J613" s="51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2"/>
      <c r="H614" s="2"/>
      <c r="I614" s="51"/>
      <c r="J614" s="51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2"/>
      <c r="H615" s="2"/>
      <c r="I615" s="51"/>
      <c r="J615" s="51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2"/>
      <c r="H616" s="2"/>
      <c r="I616" s="51"/>
      <c r="J616" s="51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2"/>
      <c r="H617" s="2"/>
      <c r="I617" s="51"/>
      <c r="J617" s="51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2"/>
      <c r="H618" s="2"/>
      <c r="I618" s="51"/>
      <c r="J618" s="51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2"/>
      <c r="H619" s="2"/>
      <c r="I619" s="51"/>
      <c r="J619" s="51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2"/>
      <c r="H620" s="2"/>
      <c r="I620" s="51"/>
      <c r="J620" s="51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2"/>
      <c r="H621" s="2"/>
      <c r="I621" s="51"/>
      <c r="J621" s="51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2"/>
      <c r="H622" s="2"/>
      <c r="I622" s="51"/>
      <c r="J622" s="51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2"/>
      <c r="H623" s="2"/>
      <c r="I623" s="51"/>
      <c r="J623" s="51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2"/>
      <c r="H624" s="2"/>
      <c r="I624" s="51"/>
      <c r="J624" s="51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2"/>
      <c r="H625" s="2"/>
      <c r="I625" s="51"/>
      <c r="J625" s="51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2"/>
      <c r="H626" s="2"/>
      <c r="I626" s="51"/>
      <c r="J626" s="51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2"/>
      <c r="H627" s="2"/>
      <c r="I627" s="51"/>
      <c r="J627" s="51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2"/>
      <c r="H628" s="2"/>
      <c r="I628" s="51"/>
      <c r="J628" s="51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2"/>
      <c r="H629" s="2"/>
      <c r="I629" s="51"/>
      <c r="J629" s="51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2"/>
      <c r="H630" s="2"/>
      <c r="I630" s="51"/>
      <c r="J630" s="51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2"/>
      <c r="H631" s="2"/>
      <c r="I631" s="51"/>
      <c r="J631" s="51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2"/>
      <c r="H632" s="2"/>
      <c r="I632" s="51"/>
      <c r="J632" s="51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2"/>
      <c r="H633" s="2"/>
      <c r="I633" s="51"/>
      <c r="J633" s="51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2"/>
      <c r="H634" s="2"/>
      <c r="I634" s="51"/>
      <c r="J634" s="51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2"/>
      <c r="H635" s="2"/>
      <c r="I635" s="51"/>
      <c r="J635" s="51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2"/>
      <c r="H636" s="2"/>
      <c r="I636" s="51"/>
      <c r="J636" s="51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2"/>
      <c r="H637" s="2"/>
      <c r="I637" s="51"/>
      <c r="J637" s="51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2"/>
      <c r="H638" s="2"/>
      <c r="I638" s="51"/>
      <c r="J638" s="51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2"/>
      <c r="H639" s="2"/>
      <c r="I639" s="51"/>
      <c r="J639" s="51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2"/>
      <c r="H640" s="2"/>
      <c r="I640" s="51"/>
      <c r="J640" s="51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2"/>
      <c r="H641" s="2"/>
      <c r="I641" s="51"/>
      <c r="J641" s="51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2"/>
      <c r="H642" s="2"/>
      <c r="I642" s="51"/>
      <c r="J642" s="51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2"/>
      <c r="H643" s="2"/>
      <c r="I643" s="51"/>
      <c r="J643" s="51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2"/>
      <c r="H644" s="2"/>
      <c r="I644" s="51"/>
      <c r="J644" s="51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2"/>
      <c r="H645" s="2"/>
      <c r="I645" s="51"/>
      <c r="J645" s="51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2"/>
      <c r="H646" s="2"/>
      <c r="I646" s="51"/>
      <c r="J646" s="51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2"/>
      <c r="H647" s="2"/>
      <c r="I647" s="51"/>
      <c r="J647" s="51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2"/>
      <c r="H648" s="2"/>
      <c r="I648" s="51"/>
      <c r="J648" s="51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2"/>
      <c r="H649" s="2"/>
      <c r="I649" s="51"/>
      <c r="J649" s="51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2"/>
      <c r="H650" s="2"/>
      <c r="I650" s="51"/>
      <c r="J650" s="51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2"/>
      <c r="H651" s="2"/>
      <c r="I651" s="51"/>
      <c r="J651" s="51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2"/>
      <c r="H652" s="2"/>
      <c r="I652" s="51"/>
      <c r="J652" s="51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2"/>
      <c r="H653" s="2"/>
      <c r="I653" s="51"/>
      <c r="J653" s="51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2"/>
      <c r="H654" s="2"/>
      <c r="I654" s="51"/>
      <c r="J654" s="51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2"/>
      <c r="H655" s="2"/>
      <c r="I655" s="51"/>
      <c r="J655" s="51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2"/>
      <c r="H656" s="2"/>
      <c r="I656" s="51"/>
      <c r="J656" s="51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2"/>
      <c r="H657" s="2"/>
      <c r="I657" s="51"/>
      <c r="J657" s="51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2"/>
      <c r="H658" s="2"/>
      <c r="I658" s="51"/>
      <c r="J658" s="51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2"/>
      <c r="H659" s="2"/>
      <c r="I659" s="51"/>
      <c r="J659" s="51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2"/>
      <c r="H660" s="2"/>
      <c r="I660" s="51"/>
      <c r="J660" s="51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2"/>
      <c r="H661" s="2"/>
      <c r="I661" s="51"/>
      <c r="J661" s="51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2"/>
      <c r="H662" s="2"/>
      <c r="I662" s="51"/>
      <c r="J662" s="51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2"/>
      <c r="H663" s="2"/>
      <c r="I663" s="51"/>
      <c r="J663" s="51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2"/>
      <c r="H664" s="2"/>
      <c r="I664" s="51"/>
      <c r="J664" s="51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2"/>
      <c r="H665" s="2"/>
      <c r="I665" s="51"/>
      <c r="J665" s="51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2"/>
      <c r="H666" s="2"/>
      <c r="I666" s="51"/>
      <c r="J666" s="51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2"/>
      <c r="H667" s="2"/>
      <c r="I667" s="51"/>
      <c r="J667" s="51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2"/>
      <c r="H668" s="2"/>
      <c r="I668" s="51"/>
      <c r="J668" s="51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2"/>
      <c r="H669" s="2"/>
      <c r="I669" s="51"/>
      <c r="J669" s="51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2"/>
      <c r="H670" s="2"/>
      <c r="I670" s="51"/>
      <c r="J670" s="51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2"/>
      <c r="H671" s="2"/>
      <c r="I671" s="51"/>
      <c r="J671" s="51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2"/>
      <c r="H672" s="2"/>
      <c r="I672" s="51"/>
      <c r="J672" s="51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2"/>
      <c r="H673" s="2"/>
      <c r="I673" s="51"/>
      <c r="J673" s="51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2"/>
      <c r="H674" s="2"/>
      <c r="I674" s="51"/>
      <c r="J674" s="51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2"/>
      <c r="H675" s="2"/>
      <c r="I675" s="51"/>
      <c r="J675" s="51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2"/>
      <c r="H676" s="2"/>
      <c r="I676" s="51"/>
      <c r="J676" s="51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2"/>
      <c r="H677" s="2"/>
      <c r="I677" s="51"/>
      <c r="J677" s="51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2"/>
      <c r="H678" s="2"/>
      <c r="I678" s="51"/>
      <c r="J678" s="51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2"/>
      <c r="H679" s="2"/>
      <c r="I679" s="51"/>
      <c r="J679" s="51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2"/>
      <c r="H680" s="2"/>
      <c r="I680" s="51"/>
      <c r="J680" s="51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2"/>
      <c r="H681" s="2"/>
      <c r="I681" s="51"/>
      <c r="J681" s="51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2"/>
      <c r="H682" s="2"/>
      <c r="I682" s="51"/>
      <c r="J682" s="51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2"/>
      <c r="H683" s="2"/>
      <c r="I683" s="51"/>
      <c r="J683" s="51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2"/>
      <c r="H684" s="2"/>
      <c r="I684" s="51"/>
      <c r="J684" s="51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2"/>
      <c r="H685" s="2"/>
      <c r="I685" s="51"/>
      <c r="J685" s="51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2"/>
      <c r="H686" s="2"/>
      <c r="I686" s="51"/>
      <c r="J686" s="51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2"/>
      <c r="H687" s="2"/>
      <c r="I687" s="51"/>
      <c r="J687" s="51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2"/>
      <c r="H688" s="2"/>
      <c r="I688" s="51"/>
      <c r="J688" s="51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2"/>
      <c r="H689" s="2"/>
      <c r="I689" s="51"/>
      <c r="J689" s="51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2"/>
      <c r="H690" s="2"/>
      <c r="I690" s="51"/>
      <c r="J690" s="51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2"/>
      <c r="H691" s="2"/>
      <c r="I691" s="51"/>
      <c r="J691" s="51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2"/>
      <c r="H692" s="2"/>
      <c r="I692" s="51"/>
      <c r="J692" s="51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2"/>
      <c r="H693" s="2"/>
      <c r="I693" s="51"/>
      <c r="J693" s="51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2"/>
      <c r="H694" s="2"/>
      <c r="I694" s="51"/>
      <c r="J694" s="51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2"/>
      <c r="H695" s="2"/>
      <c r="I695" s="51"/>
      <c r="J695" s="51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2"/>
      <c r="H696" s="2"/>
      <c r="I696" s="51"/>
      <c r="J696" s="51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2"/>
      <c r="H697" s="2"/>
      <c r="I697" s="51"/>
      <c r="J697" s="51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2"/>
      <c r="H698" s="2"/>
      <c r="I698" s="51"/>
      <c r="J698" s="51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2"/>
      <c r="H699" s="2"/>
      <c r="I699" s="51"/>
      <c r="J699" s="51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2"/>
      <c r="H700" s="2"/>
      <c r="I700" s="51"/>
      <c r="J700" s="51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2"/>
      <c r="H701" s="2"/>
      <c r="I701" s="51"/>
      <c r="J701" s="51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2"/>
      <c r="H702" s="2"/>
      <c r="I702" s="51"/>
      <c r="J702" s="51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2"/>
      <c r="H703" s="2"/>
      <c r="I703" s="51"/>
      <c r="J703" s="51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2"/>
      <c r="H704" s="2"/>
      <c r="I704" s="51"/>
      <c r="J704" s="51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2"/>
      <c r="H705" s="2"/>
      <c r="I705" s="51"/>
      <c r="J705" s="51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2"/>
      <c r="H706" s="2"/>
      <c r="I706" s="51"/>
      <c r="J706" s="51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2"/>
      <c r="H707" s="2"/>
      <c r="I707" s="51"/>
      <c r="J707" s="51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2"/>
      <c r="H708" s="2"/>
      <c r="I708" s="51"/>
      <c r="J708" s="51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2"/>
      <c r="H709" s="2"/>
      <c r="I709" s="51"/>
      <c r="J709" s="51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2"/>
      <c r="H710" s="2"/>
      <c r="I710" s="51"/>
      <c r="J710" s="51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2"/>
      <c r="H711" s="2"/>
      <c r="I711" s="51"/>
      <c r="J711" s="51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2"/>
      <c r="H712" s="2"/>
      <c r="I712" s="51"/>
      <c r="J712" s="51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2"/>
      <c r="H713" s="2"/>
      <c r="I713" s="51"/>
      <c r="J713" s="51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2"/>
      <c r="H714" s="2"/>
      <c r="I714" s="51"/>
      <c r="J714" s="51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2"/>
      <c r="H715" s="2"/>
      <c r="I715" s="51"/>
      <c r="J715" s="51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2"/>
      <c r="H716" s="2"/>
      <c r="I716" s="51"/>
      <c r="J716" s="51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2"/>
      <c r="H717" s="2"/>
      <c r="I717" s="51"/>
      <c r="J717" s="51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2"/>
      <c r="H718" s="2"/>
      <c r="I718" s="51"/>
      <c r="J718" s="51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2"/>
      <c r="H719" s="2"/>
      <c r="I719" s="51"/>
      <c r="J719" s="51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2"/>
      <c r="H720" s="2"/>
      <c r="I720" s="51"/>
      <c r="J720" s="51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2"/>
      <c r="H721" s="2"/>
      <c r="I721" s="51"/>
      <c r="J721" s="51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2"/>
      <c r="H722" s="2"/>
      <c r="I722" s="51"/>
      <c r="J722" s="51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2"/>
      <c r="H723" s="2"/>
      <c r="I723" s="51"/>
      <c r="J723" s="51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2"/>
      <c r="H724" s="2"/>
      <c r="I724" s="51"/>
      <c r="J724" s="51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2"/>
      <c r="H725" s="2"/>
      <c r="I725" s="51"/>
      <c r="J725" s="51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2"/>
      <c r="H726" s="2"/>
      <c r="I726" s="51"/>
      <c r="J726" s="51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2"/>
      <c r="H727" s="2"/>
      <c r="I727" s="51"/>
      <c r="J727" s="51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2"/>
      <c r="H728" s="2"/>
      <c r="I728" s="51"/>
      <c r="J728" s="51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2"/>
      <c r="H729" s="2"/>
      <c r="I729" s="51"/>
      <c r="J729" s="51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2"/>
      <c r="H730" s="2"/>
      <c r="I730" s="51"/>
      <c r="J730" s="51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2"/>
      <c r="H731" s="2"/>
      <c r="I731" s="51"/>
      <c r="J731" s="51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2"/>
      <c r="H732" s="2"/>
      <c r="I732" s="51"/>
      <c r="J732" s="51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2"/>
      <c r="H733" s="2"/>
      <c r="I733" s="51"/>
      <c r="J733" s="51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2"/>
      <c r="H734" s="2"/>
      <c r="I734" s="51"/>
      <c r="J734" s="51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2"/>
      <c r="H735" s="2"/>
      <c r="I735" s="51"/>
      <c r="J735" s="51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2"/>
      <c r="H736" s="2"/>
      <c r="I736" s="51"/>
      <c r="J736" s="51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2"/>
      <c r="H737" s="2"/>
      <c r="I737" s="51"/>
      <c r="J737" s="51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2"/>
      <c r="H738" s="2"/>
      <c r="I738" s="51"/>
      <c r="J738" s="51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2"/>
      <c r="H739" s="2"/>
      <c r="I739" s="51"/>
      <c r="J739" s="51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2"/>
      <c r="H740" s="2"/>
      <c r="I740" s="51"/>
      <c r="J740" s="51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2"/>
      <c r="H741" s="2"/>
      <c r="I741" s="51"/>
      <c r="J741" s="51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2"/>
      <c r="H742" s="2"/>
      <c r="I742" s="51"/>
      <c r="J742" s="51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2"/>
      <c r="H743" s="2"/>
      <c r="I743" s="51"/>
      <c r="J743" s="51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2"/>
      <c r="H744" s="2"/>
      <c r="I744" s="51"/>
      <c r="J744" s="51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2"/>
      <c r="H745" s="2"/>
      <c r="I745" s="51"/>
      <c r="J745" s="51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2"/>
      <c r="H746" s="2"/>
      <c r="I746" s="51"/>
      <c r="J746" s="51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2"/>
      <c r="H747" s="2"/>
      <c r="I747" s="51"/>
      <c r="J747" s="51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2"/>
      <c r="H748" s="2"/>
      <c r="I748" s="51"/>
      <c r="J748" s="51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2"/>
      <c r="H749" s="2"/>
      <c r="I749" s="51"/>
      <c r="J749" s="51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2"/>
      <c r="H750" s="2"/>
      <c r="I750" s="51"/>
      <c r="J750" s="51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2"/>
      <c r="H751" s="2"/>
      <c r="I751" s="51"/>
      <c r="J751" s="51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2"/>
      <c r="H752" s="2"/>
      <c r="I752" s="51"/>
      <c r="J752" s="51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2"/>
      <c r="H753" s="2"/>
      <c r="I753" s="51"/>
      <c r="J753" s="51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2"/>
      <c r="H754" s="2"/>
      <c r="I754" s="51"/>
      <c r="J754" s="51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2"/>
      <c r="H755" s="2"/>
      <c r="I755" s="51"/>
      <c r="J755" s="51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2"/>
      <c r="H756" s="2"/>
      <c r="I756" s="51"/>
      <c r="J756" s="51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2"/>
      <c r="H757" s="2"/>
      <c r="I757" s="51"/>
      <c r="J757" s="51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2"/>
      <c r="H758" s="2"/>
      <c r="I758" s="51"/>
      <c r="J758" s="51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2"/>
      <c r="H759" s="2"/>
      <c r="I759" s="51"/>
      <c r="J759" s="51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2"/>
      <c r="H760" s="2"/>
      <c r="I760" s="51"/>
      <c r="J760" s="51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2"/>
      <c r="H761" s="2"/>
      <c r="I761" s="51"/>
      <c r="J761" s="51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2"/>
      <c r="H762" s="2"/>
      <c r="I762" s="51"/>
      <c r="J762" s="51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2"/>
      <c r="H763" s="2"/>
      <c r="I763" s="51"/>
      <c r="J763" s="51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2"/>
      <c r="H764" s="2"/>
      <c r="I764" s="51"/>
      <c r="J764" s="51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2"/>
      <c r="H765" s="2"/>
      <c r="I765" s="51"/>
      <c r="J765" s="51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2"/>
      <c r="H766" s="2"/>
      <c r="I766" s="51"/>
      <c r="J766" s="51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2"/>
      <c r="H767" s="2"/>
      <c r="I767" s="51"/>
      <c r="J767" s="51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2"/>
      <c r="H768" s="2"/>
      <c r="I768" s="51"/>
      <c r="J768" s="51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2"/>
      <c r="H769" s="2"/>
      <c r="I769" s="51"/>
      <c r="J769" s="51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2"/>
      <c r="H770" s="2"/>
      <c r="I770" s="51"/>
      <c r="J770" s="51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2"/>
      <c r="H771" s="2"/>
      <c r="I771" s="51"/>
      <c r="J771" s="51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2"/>
      <c r="H772" s="2"/>
      <c r="I772" s="51"/>
      <c r="J772" s="51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2"/>
      <c r="H773" s="2"/>
      <c r="I773" s="51"/>
      <c r="J773" s="51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2"/>
      <c r="H774" s="2"/>
      <c r="I774" s="51"/>
      <c r="J774" s="51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2"/>
      <c r="H775" s="2"/>
      <c r="I775" s="51"/>
      <c r="J775" s="51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2"/>
      <c r="H776" s="2"/>
      <c r="I776" s="51"/>
      <c r="J776" s="51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2"/>
      <c r="H777" s="2"/>
      <c r="I777" s="51"/>
      <c r="J777" s="51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2"/>
      <c r="H778" s="2"/>
      <c r="I778" s="51"/>
      <c r="J778" s="51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2"/>
      <c r="H779" s="2"/>
      <c r="I779" s="51"/>
      <c r="J779" s="51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2"/>
      <c r="H780" s="2"/>
      <c r="I780" s="51"/>
      <c r="J780" s="51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2"/>
      <c r="H781" s="2"/>
      <c r="I781" s="51"/>
      <c r="J781" s="51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2"/>
      <c r="H782" s="2"/>
      <c r="I782" s="51"/>
      <c r="J782" s="51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2"/>
      <c r="H783" s="2"/>
      <c r="I783" s="51"/>
      <c r="J783" s="51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2"/>
      <c r="H784" s="2"/>
      <c r="I784" s="51"/>
      <c r="J784" s="51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2"/>
      <c r="H785" s="2"/>
      <c r="I785" s="51"/>
      <c r="J785" s="51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2"/>
      <c r="H786" s="2"/>
      <c r="I786" s="51"/>
      <c r="J786" s="51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2"/>
      <c r="H787" s="2"/>
      <c r="I787" s="51"/>
      <c r="J787" s="51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2"/>
      <c r="H788" s="2"/>
      <c r="I788" s="51"/>
      <c r="J788" s="51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2"/>
      <c r="H789" s="2"/>
      <c r="I789" s="51"/>
      <c r="J789" s="51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2"/>
      <c r="H790" s="2"/>
      <c r="I790" s="51"/>
      <c r="J790" s="51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2"/>
      <c r="H791" s="2"/>
      <c r="I791" s="51"/>
      <c r="J791" s="51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2"/>
      <c r="H792" s="2"/>
      <c r="I792" s="51"/>
      <c r="J792" s="51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2"/>
      <c r="H793" s="2"/>
      <c r="I793" s="51"/>
      <c r="J793" s="51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2"/>
      <c r="H794" s="2"/>
      <c r="I794" s="51"/>
      <c r="J794" s="51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2"/>
      <c r="H795" s="2"/>
      <c r="I795" s="51"/>
      <c r="J795" s="51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2"/>
      <c r="H796" s="2"/>
      <c r="I796" s="51"/>
      <c r="J796" s="51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2"/>
      <c r="H797" s="2"/>
      <c r="I797" s="51"/>
      <c r="J797" s="51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2"/>
      <c r="H798" s="2"/>
      <c r="I798" s="51"/>
      <c r="J798" s="51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2"/>
      <c r="H799" s="2"/>
      <c r="I799" s="51"/>
      <c r="J799" s="51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2"/>
      <c r="H800" s="2"/>
      <c r="I800" s="51"/>
      <c r="J800" s="51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2"/>
      <c r="H801" s="2"/>
      <c r="I801" s="51"/>
      <c r="J801" s="51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2"/>
      <c r="H802" s="2"/>
      <c r="I802" s="51"/>
      <c r="J802" s="51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2"/>
      <c r="H803" s="2"/>
      <c r="I803" s="51"/>
      <c r="J803" s="51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2"/>
      <c r="H804" s="2"/>
      <c r="I804" s="51"/>
      <c r="J804" s="51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2"/>
      <c r="H805" s="2"/>
      <c r="I805" s="51"/>
      <c r="J805" s="51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2"/>
      <c r="H806" s="2"/>
      <c r="I806" s="51"/>
      <c r="J806" s="51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2"/>
      <c r="H807" s="2"/>
      <c r="I807" s="51"/>
      <c r="J807" s="51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2"/>
      <c r="H808" s="2"/>
      <c r="I808" s="51"/>
      <c r="J808" s="51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2"/>
      <c r="H809" s="2"/>
      <c r="I809" s="51"/>
      <c r="J809" s="51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2"/>
      <c r="H810" s="2"/>
      <c r="I810" s="51"/>
      <c r="J810" s="51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2"/>
      <c r="H811" s="2"/>
      <c r="I811" s="51"/>
      <c r="J811" s="51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2"/>
      <c r="H812" s="2"/>
      <c r="I812" s="51"/>
      <c r="J812" s="51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2"/>
      <c r="H813" s="2"/>
      <c r="I813" s="51"/>
      <c r="J813" s="51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2"/>
      <c r="H814" s="2"/>
      <c r="I814" s="51"/>
      <c r="J814" s="51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2"/>
      <c r="H815" s="2"/>
      <c r="I815" s="51"/>
      <c r="J815" s="51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2"/>
      <c r="H816" s="2"/>
      <c r="I816" s="51"/>
      <c r="J816" s="51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2"/>
      <c r="H817" s="2"/>
      <c r="I817" s="51"/>
      <c r="J817" s="51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2"/>
      <c r="H818" s="2"/>
      <c r="I818" s="51"/>
      <c r="J818" s="51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2"/>
      <c r="H819" s="2"/>
      <c r="I819" s="51"/>
      <c r="J819" s="51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2"/>
      <c r="H820" s="2"/>
      <c r="I820" s="51"/>
      <c r="J820" s="51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2"/>
      <c r="H821" s="2"/>
      <c r="I821" s="51"/>
      <c r="J821" s="51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2"/>
      <c r="H822" s="2"/>
      <c r="I822" s="51"/>
      <c r="J822" s="51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2"/>
      <c r="H823" s="2"/>
      <c r="I823" s="51"/>
      <c r="J823" s="51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2"/>
      <c r="H824" s="2"/>
      <c r="I824" s="51"/>
      <c r="J824" s="51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2"/>
      <c r="H825" s="2"/>
      <c r="I825" s="51"/>
      <c r="J825" s="51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2"/>
      <c r="H826" s="2"/>
      <c r="I826" s="51"/>
      <c r="J826" s="51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2"/>
      <c r="H827" s="2"/>
      <c r="I827" s="51"/>
      <c r="J827" s="51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2"/>
      <c r="H828" s="2"/>
      <c r="I828" s="51"/>
      <c r="J828" s="51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2"/>
      <c r="H829" s="2"/>
      <c r="I829" s="51"/>
      <c r="J829" s="51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2"/>
      <c r="H830" s="2"/>
      <c r="I830" s="51"/>
      <c r="J830" s="51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2"/>
      <c r="H831" s="2"/>
      <c r="I831" s="51"/>
      <c r="J831" s="51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2"/>
      <c r="H832" s="2"/>
      <c r="I832" s="51"/>
      <c r="J832" s="51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2"/>
      <c r="H833" s="2"/>
      <c r="I833" s="51"/>
      <c r="J833" s="51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2"/>
      <c r="H834" s="2"/>
      <c r="I834" s="51"/>
      <c r="J834" s="51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2"/>
      <c r="H835" s="2"/>
      <c r="I835" s="51"/>
      <c r="J835" s="51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2"/>
      <c r="H836" s="2"/>
      <c r="I836" s="51"/>
      <c r="J836" s="51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2"/>
      <c r="H837" s="2"/>
      <c r="I837" s="51"/>
      <c r="J837" s="51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2"/>
      <c r="H838" s="2"/>
      <c r="I838" s="51"/>
      <c r="J838" s="51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2"/>
      <c r="H839" s="2"/>
      <c r="I839" s="51"/>
      <c r="J839" s="51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2"/>
      <c r="H840" s="2"/>
      <c r="I840" s="51"/>
      <c r="J840" s="51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2"/>
      <c r="H841" s="2"/>
      <c r="I841" s="51"/>
      <c r="J841" s="51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2"/>
      <c r="H842" s="2"/>
      <c r="I842" s="51"/>
      <c r="J842" s="51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2"/>
      <c r="H843" s="2"/>
      <c r="I843" s="51"/>
      <c r="J843" s="51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2"/>
      <c r="H844" s="2"/>
      <c r="I844" s="51"/>
      <c r="J844" s="51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2"/>
      <c r="H845" s="2"/>
      <c r="I845" s="51"/>
      <c r="J845" s="51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2"/>
      <c r="H846" s="2"/>
      <c r="I846" s="51"/>
      <c r="J846" s="51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2"/>
      <c r="H847" s="2"/>
      <c r="I847" s="51"/>
      <c r="J847" s="51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2"/>
      <c r="H848" s="2"/>
      <c r="I848" s="51"/>
      <c r="J848" s="51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2"/>
      <c r="H849" s="2"/>
      <c r="I849" s="51"/>
      <c r="J849" s="51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2"/>
      <c r="H850" s="2"/>
      <c r="I850" s="51"/>
      <c r="J850" s="51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2"/>
      <c r="H851" s="2"/>
      <c r="I851" s="51"/>
      <c r="J851" s="51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2"/>
      <c r="H852" s="2"/>
      <c r="I852" s="51"/>
      <c r="J852" s="51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2"/>
      <c r="H853" s="2"/>
      <c r="I853" s="51"/>
      <c r="J853" s="51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2"/>
      <c r="H854" s="2"/>
      <c r="I854" s="51"/>
      <c r="J854" s="51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2"/>
      <c r="H855" s="2"/>
      <c r="I855" s="51"/>
      <c r="J855" s="51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2"/>
      <c r="H856" s="2"/>
      <c r="I856" s="51"/>
      <c r="J856" s="51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2"/>
      <c r="H857" s="2"/>
      <c r="I857" s="51"/>
      <c r="J857" s="51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2"/>
      <c r="H858" s="2"/>
      <c r="I858" s="51"/>
      <c r="J858" s="51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2"/>
      <c r="H859" s="2"/>
      <c r="I859" s="51"/>
      <c r="J859" s="51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2"/>
      <c r="H860" s="2"/>
      <c r="I860" s="51"/>
      <c r="J860" s="51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2"/>
      <c r="H861" s="2"/>
      <c r="I861" s="51"/>
      <c r="J861" s="51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2"/>
      <c r="H862" s="2"/>
      <c r="I862" s="51"/>
      <c r="J862" s="51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2"/>
      <c r="H863" s="2"/>
      <c r="I863" s="51"/>
      <c r="J863" s="51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2"/>
      <c r="H864" s="2"/>
      <c r="I864" s="51"/>
      <c r="J864" s="51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2"/>
      <c r="H865" s="2"/>
      <c r="I865" s="51"/>
      <c r="J865" s="51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2"/>
      <c r="H866" s="2"/>
      <c r="I866" s="51"/>
      <c r="J866" s="51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2"/>
      <c r="H867" s="2"/>
      <c r="I867" s="51"/>
      <c r="J867" s="51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2"/>
      <c r="H868" s="2"/>
      <c r="I868" s="51"/>
      <c r="J868" s="51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2"/>
      <c r="H869" s="2"/>
      <c r="I869" s="51"/>
      <c r="J869" s="51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2"/>
      <c r="H870" s="2"/>
      <c r="I870" s="51"/>
      <c r="J870" s="51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2"/>
      <c r="H871" s="2"/>
      <c r="I871" s="51"/>
      <c r="J871" s="51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2"/>
      <c r="H872" s="2"/>
      <c r="I872" s="51"/>
      <c r="J872" s="51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2"/>
      <c r="H873" s="2"/>
      <c r="I873" s="51"/>
      <c r="J873" s="51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2"/>
      <c r="H874" s="2"/>
      <c r="I874" s="51"/>
      <c r="J874" s="51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2"/>
      <c r="H875" s="2"/>
      <c r="I875" s="51"/>
      <c r="J875" s="51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2"/>
      <c r="H876" s="2"/>
      <c r="I876" s="51"/>
      <c r="J876" s="51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2"/>
      <c r="H877" s="2"/>
      <c r="I877" s="51"/>
      <c r="J877" s="51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2"/>
      <c r="H878" s="2"/>
      <c r="I878" s="51"/>
      <c r="J878" s="51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2"/>
      <c r="H879" s="2"/>
      <c r="I879" s="51"/>
      <c r="J879" s="51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2"/>
      <c r="H880" s="2"/>
      <c r="I880" s="51"/>
      <c r="J880" s="51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2"/>
      <c r="H881" s="2"/>
      <c r="I881" s="51"/>
      <c r="J881" s="51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2"/>
      <c r="H882" s="2"/>
      <c r="I882" s="51"/>
      <c r="J882" s="51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2"/>
      <c r="H883" s="2"/>
      <c r="I883" s="51"/>
      <c r="J883" s="51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2"/>
      <c r="H884" s="2"/>
      <c r="I884" s="51"/>
      <c r="J884" s="51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2"/>
      <c r="H885" s="2"/>
      <c r="I885" s="51"/>
      <c r="J885" s="51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2"/>
      <c r="H886" s="2"/>
      <c r="I886" s="51"/>
      <c r="J886" s="51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2"/>
      <c r="H887" s="2"/>
      <c r="I887" s="51"/>
      <c r="J887" s="51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2"/>
      <c r="H888" s="2"/>
      <c r="I888" s="51"/>
      <c r="J888" s="51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2"/>
      <c r="H889" s="2"/>
      <c r="I889" s="51"/>
      <c r="J889" s="51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2"/>
      <c r="H890" s="2"/>
      <c r="I890" s="51"/>
      <c r="J890" s="51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2"/>
      <c r="H891" s="2"/>
      <c r="I891" s="51"/>
      <c r="J891" s="51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2"/>
      <c r="H892" s="2"/>
      <c r="I892" s="51"/>
      <c r="J892" s="51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2"/>
      <c r="H893" s="2"/>
      <c r="I893" s="51"/>
      <c r="J893" s="51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2"/>
      <c r="H894" s="2"/>
      <c r="I894" s="51"/>
      <c r="J894" s="51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2"/>
      <c r="H895" s="2"/>
      <c r="I895" s="51"/>
      <c r="J895" s="51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2"/>
      <c r="H896" s="2"/>
      <c r="I896" s="51"/>
      <c r="J896" s="51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2"/>
      <c r="H897" s="2"/>
      <c r="I897" s="51"/>
      <c r="J897" s="51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2"/>
      <c r="H898" s="2"/>
      <c r="I898" s="51"/>
      <c r="J898" s="51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2"/>
      <c r="H899" s="2"/>
      <c r="I899" s="51"/>
      <c r="J899" s="51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2"/>
      <c r="H900" s="2"/>
      <c r="I900" s="51"/>
      <c r="J900" s="51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2"/>
      <c r="H901" s="2"/>
      <c r="I901" s="51"/>
      <c r="J901" s="51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2"/>
      <c r="H902" s="2"/>
      <c r="I902" s="51"/>
      <c r="J902" s="51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2"/>
      <c r="H903" s="2"/>
      <c r="I903" s="51"/>
      <c r="J903" s="51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2"/>
      <c r="H904" s="2"/>
      <c r="I904" s="51"/>
      <c r="J904" s="51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2"/>
      <c r="H905" s="2"/>
      <c r="I905" s="51"/>
      <c r="J905" s="51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2"/>
      <c r="H906" s="2"/>
      <c r="I906" s="51"/>
      <c r="J906" s="51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2"/>
      <c r="H907" s="2"/>
      <c r="I907" s="51"/>
      <c r="J907" s="51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2"/>
      <c r="H908" s="2"/>
      <c r="I908" s="51"/>
      <c r="J908" s="51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2"/>
      <c r="H909" s="2"/>
      <c r="I909" s="51"/>
      <c r="J909" s="51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2"/>
      <c r="H910" s="2"/>
      <c r="I910" s="51"/>
      <c r="J910" s="51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2"/>
      <c r="H911" s="2"/>
      <c r="I911" s="51"/>
      <c r="J911" s="51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2"/>
      <c r="H912" s="2"/>
      <c r="I912" s="51"/>
      <c r="J912" s="51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2"/>
      <c r="H913" s="2"/>
      <c r="I913" s="51"/>
      <c r="J913" s="51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2"/>
      <c r="H914" s="2"/>
      <c r="I914" s="51"/>
      <c r="J914" s="51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2"/>
      <c r="H915" s="2"/>
      <c r="I915" s="51"/>
      <c r="J915" s="51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2"/>
      <c r="H916" s="2"/>
      <c r="I916" s="51"/>
      <c r="J916" s="51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2"/>
      <c r="H917" s="2"/>
      <c r="I917" s="51"/>
      <c r="J917" s="51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2"/>
      <c r="H918" s="2"/>
      <c r="I918" s="51"/>
      <c r="J918" s="51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2"/>
      <c r="H919" s="2"/>
      <c r="I919" s="51"/>
      <c r="J919" s="51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2"/>
      <c r="H920" s="2"/>
      <c r="I920" s="51"/>
      <c r="J920" s="51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2"/>
      <c r="H921" s="2"/>
      <c r="I921" s="51"/>
      <c r="J921" s="51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2"/>
      <c r="H922" s="2"/>
      <c r="I922" s="51"/>
      <c r="J922" s="51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2"/>
      <c r="H923" s="2"/>
      <c r="I923" s="51"/>
      <c r="J923" s="51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2"/>
      <c r="H924" s="2"/>
      <c r="I924" s="51"/>
      <c r="J924" s="51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2"/>
      <c r="H925" s="2"/>
      <c r="I925" s="51"/>
      <c r="J925" s="51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2"/>
      <c r="H926" s="2"/>
      <c r="I926" s="51"/>
      <c r="J926" s="51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2"/>
      <c r="H927" s="2"/>
      <c r="I927" s="51"/>
      <c r="J927" s="51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2"/>
      <c r="H928" s="2"/>
      <c r="I928" s="51"/>
      <c r="J928" s="51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2"/>
      <c r="H929" s="2"/>
      <c r="I929" s="51"/>
      <c r="J929" s="51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2"/>
      <c r="H930" s="2"/>
      <c r="I930" s="51"/>
      <c r="J930" s="51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2"/>
      <c r="H931" s="2"/>
      <c r="I931" s="51"/>
      <c r="J931" s="51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2"/>
      <c r="H932" s="2"/>
      <c r="I932" s="51"/>
      <c r="J932" s="51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2"/>
      <c r="H933" s="2"/>
      <c r="I933" s="51"/>
      <c r="J933" s="51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2"/>
      <c r="H934" s="2"/>
      <c r="I934" s="51"/>
      <c r="J934" s="51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2"/>
      <c r="H935" s="2"/>
      <c r="I935" s="51"/>
      <c r="J935" s="51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2"/>
      <c r="H936" s="2"/>
      <c r="I936" s="51"/>
      <c r="J936" s="51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2"/>
      <c r="H937" s="2"/>
      <c r="I937" s="51"/>
      <c r="J937" s="51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2"/>
      <c r="H938" s="2"/>
      <c r="I938" s="51"/>
      <c r="J938" s="51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2"/>
      <c r="H939" s="2"/>
      <c r="I939" s="51"/>
      <c r="J939" s="51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2"/>
      <c r="H940" s="2"/>
      <c r="I940" s="51"/>
      <c r="J940" s="51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2"/>
      <c r="H941" s="2"/>
      <c r="I941" s="51"/>
      <c r="J941" s="51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2"/>
      <c r="H942" s="2"/>
      <c r="I942" s="51"/>
      <c r="J942" s="51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2"/>
      <c r="H943" s="2"/>
      <c r="I943" s="51"/>
      <c r="J943" s="51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2"/>
      <c r="H944" s="2"/>
      <c r="I944" s="51"/>
      <c r="J944" s="51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2"/>
      <c r="H945" s="2"/>
      <c r="I945" s="51"/>
      <c r="J945" s="51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2"/>
      <c r="H946" s="2"/>
      <c r="I946" s="51"/>
      <c r="J946" s="51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2"/>
      <c r="H947" s="2"/>
      <c r="I947" s="51"/>
      <c r="J947" s="51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2"/>
      <c r="H948" s="2"/>
      <c r="I948" s="51"/>
      <c r="J948" s="51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2"/>
      <c r="H949" s="2"/>
      <c r="I949" s="51"/>
      <c r="J949" s="51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2"/>
      <c r="H950" s="2"/>
      <c r="I950" s="51"/>
      <c r="J950" s="51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2"/>
      <c r="H951" s="2"/>
      <c r="I951" s="51"/>
      <c r="J951" s="51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2"/>
      <c r="H952" s="2"/>
      <c r="I952" s="51"/>
      <c r="J952" s="51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2"/>
      <c r="H953" s="2"/>
      <c r="I953" s="51"/>
      <c r="J953" s="51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2"/>
      <c r="H954" s="2"/>
      <c r="I954" s="51"/>
      <c r="J954" s="51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2"/>
      <c r="H955" s="2"/>
      <c r="I955" s="51"/>
      <c r="J955" s="51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2"/>
      <c r="H956" s="2"/>
      <c r="I956" s="51"/>
      <c r="J956" s="51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2"/>
      <c r="H957" s="2"/>
      <c r="I957" s="51"/>
      <c r="J957" s="51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2"/>
      <c r="H958" s="2"/>
      <c r="I958" s="51"/>
      <c r="J958" s="51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2"/>
      <c r="H959" s="2"/>
      <c r="I959" s="51"/>
      <c r="J959" s="51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2"/>
      <c r="H960" s="2"/>
      <c r="I960" s="51"/>
      <c r="J960" s="51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2"/>
      <c r="H961" s="2"/>
      <c r="I961" s="51"/>
      <c r="J961" s="51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2"/>
      <c r="H962" s="2"/>
      <c r="I962" s="51"/>
      <c r="J962" s="51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2"/>
      <c r="H963" s="2"/>
      <c r="I963" s="51"/>
      <c r="J963" s="51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2"/>
      <c r="H964" s="2"/>
      <c r="I964" s="51"/>
      <c r="J964" s="51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2"/>
      <c r="H965" s="2"/>
      <c r="I965" s="51"/>
      <c r="J965" s="51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2"/>
      <c r="H966" s="2"/>
      <c r="I966" s="51"/>
      <c r="J966" s="51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2"/>
      <c r="H967" s="2"/>
      <c r="I967" s="51"/>
      <c r="J967" s="51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2"/>
      <c r="H968" s="2"/>
      <c r="I968" s="51"/>
      <c r="J968" s="51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2"/>
      <c r="H969" s="2"/>
      <c r="I969" s="51"/>
      <c r="J969" s="51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2"/>
      <c r="H970" s="2"/>
      <c r="I970" s="51"/>
      <c r="J970" s="51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2"/>
      <c r="H971" s="2"/>
      <c r="I971" s="51"/>
      <c r="J971" s="51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2"/>
      <c r="H972" s="2"/>
      <c r="I972" s="51"/>
      <c r="J972" s="51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2"/>
      <c r="H973" s="2"/>
      <c r="I973" s="51"/>
      <c r="J973" s="51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2"/>
      <c r="H974" s="2"/>
      <c r="I974" s="51"/>
      <c r="J974" s="51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2"/>
      <c r="H975" s="2"/>
      <c r="I975" s="51"/>
      <c r="J975" s="51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2"/>
      <c r="H976" s="2"/>
      <c r="I976" s="51"/>
      <c r="J976" s="51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2"/>
      <c r="H977" s="2"/>
      <c r="I977" s="51"/>
      <c r="J977" s="51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2"/>
      <c r="H978" s="2"/>
      <c r="I978" s="51"/>
      <c r="J978" s="51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2"/>
      <c r="H979" s="2"/>
      <c r="I979" s="51"/>
      <c r="J979" s="51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2"/>
      <c r="H980" s="2"/>
      <c r="I980" s="51"/>
      <c r="J980" s="51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2"/>
      <c r="H981" s="2"/>
      <c r="I981" s="51"/>
      <c r="J981" s="51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2"/>
      <c r="H982" s="2"/>
      <c r="I982" s="51"/>
      <c r="J982" s="51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2"/>
      <c r="H983" s="2"/>
      <c r="I983" s="51"/>
      <c r="J983" s="51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2"/>
      <c r="H984" s="2"/>
      <c r="I984" s="51"/>
      <c r="J984" s="51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2"/>
      <c r="H985" s="2"/>
      <c r="I985" s="51"/>
      <c r="J985" s="51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2"/>
      <c r="H986" s="2"/>
      <c r="I986" s="51"/>
      <c r="J986" s="51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2"/>
      <c r="H987" s="2"/>
      <c r="I987" s="51"/>
      <c r="J987" s="51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2"/>
      <c r="H988" s="2"/>
      <c r="I988" s="51"/>
      <c r="J988" s="51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2"/>
      <c r="H989" s="2"/>
      <c r="I989" s="51"/>
      <c r="J989" s="51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2"/>
      <c r="H990" s="2"/>
      <c r="I990" s="51"/>
      <c r="J990" s="51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2"/>
      <c r="H991" s="2"/>
      <c r="I991" s="51"/>
      <c r="J991" s="51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2"/>
      <c r="H992" s="2"/>
      <c r="I992" s="51"/>
      <c r="J992" s="51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2"/>
      <c r="H993" s="2"/>
      <c r="I993" s="51"/>
      <c r="J993" s="51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2"/>
      <c r="H994" s="2"/>
      <c r="I994" s="51"/>
      <c r="J994" s="51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2"/>
      <c r="H995" s="2"/>
      <c r="I995" s="51"/>
      <c r="J995" s="51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2"/>
      <c r="H996" s="2"/>
      <c r="I996" s="51"/>
      <c r="J996" s="51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2"/>
      <c r="H997" s="2"/>
      <c r="I997" s="51"/>
      <c r="J997" s="51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2"/>
      <c r="H998" s="2"/>
      <c r="I998" s="51"/>
      <c r="J998" s="51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2"/>
      <c r="H999" s="2"/>
      <c r="I999" s="51"/>
      <c r="J999" s="51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51"/>
      <c r="J1000" s="51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51"/>
      <c r="J1001" s="51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51"/>
      <c r="J1002" s="51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51"/>
      <c r="J1003" s="51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51"/>
      <c r="J1004" s="51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51"/>
      <c r="J1005" s="51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51"/>
      <c r="J1006" s="51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51"/>
      <c r="J1007" s="51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51"/>
      <c r="J1008" s="51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51"/>
      <c r="J1009" s="51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51"/>
      <c r="J1010" s="51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51"/>
      <c r="J1011" s="51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51"/>
      <c r="J1012" s="51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51"/>
      <c r="J1013" s="51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51"/>
      <c r="J1014" s="51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51"/>
      <c r="J1015" s="51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51"/>
      <c r="J1016" s="51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51"/>
      <c r="J1017" s="51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51"/>
      <c r="J1018" s="51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51"/>
      <c r="J1019" s="51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51"/>
      <c r="J1020" s="51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51"/>
      <c r="J1021" s="51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51"/>
      <c r="J1022" s="51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51"/>
      <c r="J1023" s="51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51"/>
      <c r="J1024" s="51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51"/>
      <c r="J1025" s="51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51"/>
      <c r="J1026" s="51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51"/>
      <c r="J1027" s="51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51"/>
      <c r="J1028" s="51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51"/>
      <c r="J1029" s="51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51"/>
      <c r="J1030" s="51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51"/>
      <c r="J1031" s="51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51"/>
      <c r="J1032" s="51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51"/>
      <c r="J1033" s="51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51"/>
      <c r="J1034" s="51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51"/>
      <c r="J1035" s="51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51"/>
      <c r="J1036" s="51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51"/>
      <c r="J1037" s="51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51"/>
      <c r="J1038" s="51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51"/>
      <c r="J1039" s="51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51"/>
      <c r="J1040" s="51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51"/>
      <c r="J1041" s="51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51"/>
      <c r="J1042" s="51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51"/>
      <c r="J1043" s="51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51"/>
      <c r="J1044" s="51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51"/>
      <c r="J1045" s="51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51"/>
      <c r="J1046" s="51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51"/>
      <c r="J1047" s="51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51"/>
      <c r="J1048" s="51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51"/>
      <c r="J1049" s="51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51"/>
      <c r="J1050" s="51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51"/>
      <c r="J1051" s="51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51"/>
      <c r="J1052" s="51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51"/>
      <c r="J1053" s="51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51"/>
      <c r="J1054" s="51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51"/>
      <c r="J1055" s="51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51"/>
      <c r="J1056" s="51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51"/>
      <c r="J1057" s="51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51"/>
      <c r="J1058" s="51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51"/>
      <c r="J1059" s="51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51"/>
      <c r="J1060" s="51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51"/>
      <c r="J1061" s="51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51"/>
      <c r="J1062" s="51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51"/>
      <c r="J1063" s="51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51"/>
      <c r="J1064" s="51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51"/>
      <c r="J1065" s="51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51"/>
      <c r="J1066" s="51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51"/>
      <c r="J1067" s="51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51"/>
      <c r="J1068" s="51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51"/>
      <c r="J1069" s="51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51"/>
      <c r="J1070" s="51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51"/>
      <c r="J1071" s="51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51"/>
      <c r="J1072" s="51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51"/>
      <c r="J1073" s="51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51"/>
      <c r="J1074" s="51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51"/>
      <c r="J1075" s="51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51"/>
      <c r="J1076" s="51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51"/>
      <c r="J1077" s="51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51"/>
      <c r="J1078" s="51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51"/>
      <c r="J1079" s="51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51"/>
      <c r="J1080" s="51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51"/>
      <c r="J1081" s="51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51"/>
      <c r="J1082" s="51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51"/>
      <c r="J1083" s="51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51"/>
      <c r="J1084" s="51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51"/>
      <c r="J1085" s="51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51"/>
      <c r="J1086" s="51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51"/>
      <c r="J1087" s="51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51"/>
      <c r="J1088" s="51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51"/>
      <c r="J1089" s="51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51"/>
      <c r="J1090" s="51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51"/>
      <c r="J1091" s="51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51"/>
      <c r="J1092" s="51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51"/>
      <c r="J1093" s="51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51"/>
      <c r="J1094" s="51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51"/>
      <c r="J1095" s="51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51"/>
      <c r="J1096" s="51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51"/>
      <c r="J1097" s="51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51"/>
      <c r="J1098" s="51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51"/>
      <c r="J1099" s="51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51"/>
      <c r="J1100" s="51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51"/>
      <c r="J1101" s="51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51"/>
      <c r="J1102" s="51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51"/>
      <c r="J1103" s="51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51"/>
      <c r="J1104" s="51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51"/>
      <c r="J1105" s="51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51"/>
      <c r="J1106" s="51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51"/>
      <c r="J1107" s="51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51"/>
      <c r="J1108" s="51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51"/>
      <c r="J1109" s="51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51"/>
      <c r="J1110" s="51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51"/>
      <c r="J1111" s="51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51"/>
      <c r="J1112" s="51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51"/>
      <c r="J1113" s="51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51"/>
      <c r="J1114" s="51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51"/>
      <c r="J1115" s="51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51"/>
      <c r="J1116" s="51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51"/>
      <c r="J1117" s="51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51"/>
      <c r="J1118" s="51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51"/>
      <c r="J1119" s="51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51"/>
      <c r="J1120" s="51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51"/>
      <c r="J1121" s="51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51"/>
      <c r="J1122" s="51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51"/>
      <c r="J1123" s="51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51"/>
      <c r="J1124" s="51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51"/>
      <c r="J1125" s="51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51"/>
      <c r="J1126" s="51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51"/>
      <c r="J1127" s="51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51"/>
      <c r="J1128" s="51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51"/>
      <c r="J1129" s="51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51"/>
      <c r="J1130" s="51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51"/>
      <c r="J1131" s="51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51"/>
      <c r="J1132" s="51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51"/>
      <c r="J1133" s="51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51"/>
      <c r="J1134" s="51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51"/>
      <c r="J1135" s="51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51"/>
      <c r="J1136" s="51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51"/>
      <c r="J1137" s="51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51"/>
      <c r="J1138" s="51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51"/>
      <c r="J1139" s="51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51"/>
      <c r="J1140" s="51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51"/>
      <c r="J1141" s="51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51"/>
      <c r="J1142" s="51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51"/>
      <c r="J1143" s="51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51"/>
      <c r="J1144" s="51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51"/>
      <c r="J1145" s="51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51"/>
      <c r="J1146" s="51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51"/>
      <c r="J1147" s="51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51"/>
      <c r="J1148" s="51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51"/>
      <c r="J1149" s="51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51"/>
      <c r="J1150" s="51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51"/>
      <c r="J1151" s="51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51"/>
      <c r="J1152" s="51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51"/>
      <c r="J1153" s="51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51"/>
      <c r="J1154" s="51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51"/>
      <c r="J1155" s="51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51"/>
      <c r="J1156" s="51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51"/>
      <c r="J1157" s="51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51"/>
      <c r="J1158" s="51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51"/>
      <c r="J1159" s="51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51"/>
      <c r="J1160" s="51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51"/>
      <c r="J1161" s="51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51"/>
      <c r="J1162" s="51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51"/>
      <c r="J1163" s="51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51"/>
      <c r="J1164" s="51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51"/>
      <c r="J1165" s="51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51"/>
      <c r="J1166" s="51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51"/>
      <c r="J1167" s="51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51"/>
      <c r="J1168" s="51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51"/>
      <c r="J1169" s="51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51"/>
      <c r="J1170" s="51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51"/>
      <c r="J1171" s="51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51"/>
      <c r="J1172" s="51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51"/>
      <c r="J1173" s="51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51"/>
      <c r="J1174" s="51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51"/>
      <c r="J1175" s="51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51"/>
      <c r="J1176" s="51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51"/>
      <c r="J1177" s="51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51"/>
      <c r="J1178" s="51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51"/>
      <c r="J1179" s="51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51"/>
      <c r="J1180" s="51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51"/>
      <c r="J1181" s="51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51"/>
      <c r="J1182" s="51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51"/>
      <c r="J1183" s="51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51"/>
      <c r="J1184" s="51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51"/>
      <c r="J1185" s="51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51"/>
      <c r="J1186" s="51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51"/>
      <c r="J1187" s="51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51"/>
      <c r="J1188" s="51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51"/>
      <c r="J1189" s="51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51"/>
      <c r="J1190" s="51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51"/>
      <c r="J1191" s="51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51"/>
      <c r="J1192" s="51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51"/>
      <c r="J1193" s="51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51"/>
      <c r="J1194" s="51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51"/>
      <c r="J1195" s="51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51"/>
      <c r="J1196" s="51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51"/>
      <c r="J1197" s="51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51"/>
      <c r="J1198" s="51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51"/>
      <c r="J1199" s="51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51"/>
      <c r="J1200" s="51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51"/>
      <c r="J1201" s="51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51"/>
      <c r="J1202" s="51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51"/>
      <c r="J1203" s="51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51"/>
      <c r="J1204" s="51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51"/>
      <c r="J1205" s="51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51"/>
      <c r="J1206" s="51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51"/>
      <c r="J1207" s="51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51"/>
      <c r="J1208" s="51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51"/>
      <c r="J1209" s="51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51"/>
      <c r="J1210" s="51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51"/>
      <c r="J1211" s="51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51"/>
      <c r="J1212" s="51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51"/>
      <c r="J1213" s="51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51"/>
      <c r="J1214" s="51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51"/>
      <c r="J1215" s="51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51"/>
      <c r="J1216" s="51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51"/>
      <c r="J1217" s="51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51"/>
      <c r="J1218" s="51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51"/>
      <c r="J1219" s="51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51"/>
      <c r="J1220" s="51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51"/>
      <c r="J1221" s="51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51"/>
      <c r="J1222" s="51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51"/>
      <c r="J1223" s="51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51"/>
      <c r="J1224" s="51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51"/>
      <c r="J1225" s="51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51"/>
      <c r="J1226" s="51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51"/>
      <c r="J1227" s="51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51"/>
      <c r="J1228" s="51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51"/>
      <c r="J1229" s="51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51"/>
      <c r="J1230" s="51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51"/>
      <c r="J1231" s="51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51"/>
      <c r="J1232" s="51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51"/>
      <c r="J1233" s="51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51"/>
      <c r="J1234" s="51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51"/>
      <c r="J1235" s="51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51"/>
      <c r="J1236" s="51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51"/>
      <c r="J1237" s="51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51"/>
      <c r="J1238" s="51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51"/>
      <c r="J1239" s="51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51"/>
      <c r="J1240" s="51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51"/>
      <c r="J1241" s="51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51"/>
      <c r="J1242" s="51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51"/>
      <c r="J1243" s="51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51"/>
      <c r="J1244" s="51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51"/>
      <c r="J1245" s="51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51"/>
      <c r="J1246" s="51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51"/>
      <c r="J1247" s="51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51"/>
      <c r="J1248" s="51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51"/>
      <c r="J1249" s="51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51"/>
      <c r="J1250" s="51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51"/>
      <c r="J1251" s="51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51"/>
      <c r="J1252" s="51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51"/>
      <c r="J1253" s="51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51"/>
      <c r="J1254" s="51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51"/>
      <c r="J1255" s="51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51"/>
      <c r="J1256" s="51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51"/>
      <c r="J1257" s="51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51"/>
      <c r="J1258" s="51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51"/>
      <c r="J1259" s="51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51"/>
      <c r="J1260" s="51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51"/>
      <c r="J1261" s="51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51"/>
      <c r="J1262" s="51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51"/>
      <c r="J1263" s="51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51"/>
      <c r="J1264" s="51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51"/>
      <c r="J1265" s="51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51"/>
      <c r="J1266" s="51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51"/>
      <c r="J1267" s="51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51"/>
      <c r="J1268" s="51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51"/>
      <c r="J1269" s="51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51"/>
      <c r="J1270" s="51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51"/>
      <c r="J1271" s="51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51"/>
      <c r="J1272" s="51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51"/>
      <c r="J1273" s="51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51"/>
      <c r="J1274" s="51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51"/>
      <c r="J1275" s="51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51"/>
      <c r="J1276" s="51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51"/>
      <c r="J1277" s="51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51"/>
      <c r="J1278" s="51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51"/>
      <c r="J1279" s="51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51"/>
      <c r="J1280" s="51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51"/>
      <c r="J1281" s="51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51"/>
      <c r="J1282" s="51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51"/>
      <c r="J1283" s="51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51"/>
      <c r="J1284" s="51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51"/>
      <c r="J1285" s="51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51"/>
      <c r="J1286" s="51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51"/>
      <c r="J1287" s="51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51"/>
      <c r="J1288" s="51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51"/>
      <c r="J1289" s="51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51"/>
      <c r="J1290" s="51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51"/>
      <c r="J1291" s="51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51"/>
      <c r="J1292" s="51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51"/>
      <c r="J1293" s="51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51"/>
      <c r="J1294" s="51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51"/>
      <c r="J1295" s="51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51"/>
      <c r="J1296" s="51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51"/>
      <c r="J1297" s="51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51"/>
      <c r="J1298" s="51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51"/>
      <c r="J1299" s="51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51"/>
      <c r="J1300" s="51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51"/>
      <c r="J1301" s="51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51"/>
      <c r="J1302" s="51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51"/>
      <c r="J1303" s="51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51"/>
      <c r="J1304" s="51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51"/>
      <c r="J1305" s="51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51"/>
      <c r="J1306" s="51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51"/>
      <c r="J1307" s="51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51"/>
      <c r="J1308" s="51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51"/>
      <c r="J1309" s="51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51"/>
      <c r="J1310" s="51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51"/>
      <c r="J1311" s="51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51"/>
      <c r="J1312" s="51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51"/>
      <c r="J1313" s="51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51"/>
      <c r="J1314" s="51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51"/>
      <c r="J1315" s="51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51"/>
      <c r="J1316" s="51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51"/>
      <c r="J1317" s="51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51"/>
      <c r="J1318" s="51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51"/>
      <c r="J1319" s="51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51"/>
      <c r="J1320" s="51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51"/>
      <c r="J1321" s="51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51"/>
      <c r="J1322" s="51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51"/>
      <c r="J1323" s="51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51"/>
      <c r="J1324" s="51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51"/>
      <c r="J1325" s="51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51"/>
      <c r="J1326" s="51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51"/>
      <c r="J1327" s="51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51"/>
      <c r="J1328" s="51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51"/>
      <c r="J1329" s="51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51"/>
      <c r="J1330" s="51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51"/>
      <c r="J1331" s="51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51"/>
      <c r="J1332" s="51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51"/>
      <c r="J1333" s="51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51"/>
      <c r="J1334" s="51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51"/>
      <c r="J1335" s="51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51"/>
      <c r="J1336" s="51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51"/>
      <c r="J1337" s="51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51"/>
      <c r="J1338" s="51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51"/>
      <c r="J1339" s="51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51"/>
      <c r="J1340" s="51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51"/>
      <c r="J1341" s="51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51"/>
      <c r="J1342" s="51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51"/>
      <c r="J1343" s="51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51"/>
      <c r="J1344" s="51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51"/>
      <c r="J1345" s="51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51"/>
      <c r="J1346" s="51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51"/>
      <c r="J1347" s="51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51"/>
      <c r="J1348" s="51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51"/>
      <c r="J1349" s="51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51"/>
      <c r="J1350" s="51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51"/>
      <c r="J1351" s="51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51"/>
      <c r="J1352" s="51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51"/>
      <c r="J1353" s="51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51"/>
      <c r="J1354" s="51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51"/>
      <c r="J1355" s="51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51"/>
      <c r="J1356" s="51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51"/>
      <c r="J1357" s="51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51"/>
      <c r="J1358" s="51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51"/>
      <c r="J1359" s="51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51"/>
      <c r="J1360" s="51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51"/>
      <c r="J1361" s="51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51"/>
      <c r="J1362" s="51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51"/>
      <c r="J1363" s="51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51"/>
      <c r="J1364" s="51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51"/>
      <c r="J1365" s="51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51"/>
      <c r="J1366" s="51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51"/>
      <c r="J1367" s="51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51"/>
      <c r="J1368" s="51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51"/>
      <c r="J1369" s="51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51"/>
      <c r="J1370" s="51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51"/>
      <c r="J1371" s="51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51"/>
      <c r="J1372" s="51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51"/>
      <c r="J1373" s="51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51"/>
      <c r="J1374" s="51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51"/>
      <c r="J1375" s="51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51"/>
      <c r="J1376" s="51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51"/>
      <c r="J1377" s="51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51"/>
      <c r="J1378" s="51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51"/>
      <c r="J1379" s="51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51"/>
      <c r="J1380" s="51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51"/>
      <c r="J1381" s="51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51"/>
      <c r="J1382" s="51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51"/>
      <c r="J1383" s="51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51"/>
      <c r="J1384" s="51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51"/>
      <c r="J1385" s="51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51"/>
      <c r="J1386" s="51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51"/>
      <c r="J1387" s="51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51"/>
      <c r="J1388" s="51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51"/>
      <c r="J1389" s="51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51"/>
      <c r="J1390" s="51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51"/>
      <c r="J1391" s="51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51"/>
      <c r="J1392" s="51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51"/>
      <c r="J1393" s="51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51"/>
      <c r="J1394" s="51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51"/>
      <c r="J1395" s="51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51"/>
      <c r="J1396" s="51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51"/>
      <c r="J1397" s="51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51"/>
      <c r="J1398" s="51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51"/>
      <c r="J1399" s="51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51"/>
      <c r="J1400" s="51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51"/>
      <c r="J1401" s="51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51"/>
      <c r="J1402" s="51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51"/>
      <c r="J1403" s="51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51"/>
      <c r="J1404" s="51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51"/>
      <c r="J1405" s="51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51"/>
      <c r="J1406" s="51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51"/>
      <c r="J1407" s="51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51"/>
      <c r="J1408" s="51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51"/>
      <c r="J1409" s="51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51"/>
      <c r="J1410" s="51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51"/>
      <c r="J1411" s="51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51"/>
      <c r="J1412" s="51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51"/>
      <c r="J1413" s="51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51"/>
      <c r="J1414" s="51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51"/>
      <c r="J1415" s="51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51"/>
      <c r="J1416" s="51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51"/>
      <c r="J1417" s="51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51"/>
      <c r="J1418" s="51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51"/>
      <c r="J1419" s="51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51"/>
      <c r="J1420" s="51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51"/>
      <c r="J1421" s="51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51"/>
      <c r="J1422" s="51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51"/>
      <c r="J1423" s="51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51"/>
      <c r="J1424" s="51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51"/>
      <c r="J1425" s="51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51"/>
      <c r="J1426" s="51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51"/>
      <c r="J1427" s="51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51"/>
      <c r="J1428" s="51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51"/>
      <c r="J1429" s="51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51"/>
      <c r="J1430" s="51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51"/>
      <c r="J1431" s="51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51"/>
      <c r="J1432" s="51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51"/>
      <c r="J1433" s="51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51"/>
      <c r="J1434" s="51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51"/>
      <c r="J1435" s="51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51"/>
      <c r="J1436" s="51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51"/>
      <c r="J1437" s="51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51"/>
      <c r="J1438" s="51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51"/>
      <c r="J1439" s="51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51"/>
      <c r="J1440" s="51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51"/>
      <c r="J1441" s="51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51"/>
      <c r="J1442" s="51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51"/>
      <c r="J1443" s="51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51"/>
      <c r="J1444" s="51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51"/>
      <c r="J1445" s="51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51"/>
      <c r="J1446" s="51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51"/>
      <c r="J1447" s="51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51"/>
      <c r="J1448" s="51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51"/>
      <c r="J1449" s="51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51"/>
      <c r="J1450" s="51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51"/>
      <c r="J1451" s="51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51"/>
      <c r="J1452" s="51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51"/>
      <c r="J1453" s="51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51"/>
      <c r="J1454" s="51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51"/>
      <c r="J1455" s="51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51"/>
      <c r="J1456" s="51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51"/>
      <c r="J1457" s="51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51"/>
      <c r="J1458" s="51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51"/>
      <c r="J1459" s="51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51"/>
      <c r="J1460" s="51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51"/>
      <c r="J1461" s="51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51"/>
      <c r="J1462" s="51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51"/>
      <c r="J1463" s="51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51"/>
      <c r="J1464" s="51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51"/>
      <c r="J1465" s="51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51"/>
      <c r="J1466" s="51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51"/>
      <c r="J1467" s="51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51"/>
      <c r="J1468" s="51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51"/>
      <c r="J1469" s="51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51"/>
      <c r="J1470" s="51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51"/>
      <c r="J1471" s="51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51"/>
      <c r="J1472" s="51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51"/>
      <c r="J1473" s="51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51"/>
      <c r="J1474" s="51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51"/>
      <c r="J1475" s="51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51"/>
      <c r="J1476" s="51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51"/>
      <c r="J1477" s="51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51"/>
      <c r="J1478" s="51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51"/>
      <c r="J1479" s="51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51"/>
      <c r="J1480" s="51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51"/>
      <c r="J1481" s="51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51"/>
      <c r="J1482" s="51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51"/>
      <c r="J1483" s="51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51"/>
      <c r="J1484" s="51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51"/>
      <c r="J1485" s="51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51"/>
      <c r="J1486" s="51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51"/>
      <c r="J1487" s="51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51"/>
      <c r="J1488" s="51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51"/>
      <c r="J1489" s="51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51"/>
      <c r="J1490" s="51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51"/>
      <c r="J1491" s="51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51"/>
      <c r="J1492" s="51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51"/>
      <c r="J1493" s="51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51"/>
      <c r="J1494" s="51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51"/>
      <c r="J1495" s="51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51"/>
      <c r="J1496" s="51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51"/>
      <c r="J1497" s="51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51"/>
      <c r="J1498" s="51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51"/>
      <c r="J1499" s="51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51"/>
      <c r="J1500" s="51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51"/>
      <c r="J1501" s="51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51"/>
      <c r="J1502" s="51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51"/>
      <c r="J1503" s="51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51"/>
      <c r="J1504" s="51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51"/>
      <c r="J1505" s="51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51"/>
      <c r="J1506" s="51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51"/>
      <c r="J1507" s="51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51"/>
      <c r="J1508" s="51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51"/>
      <c r="J1509" s="51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51"/>
      <c r="J1510" s="51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51"/>
      <c r="J1511" s="51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51"/>
      <c r="J1512" s="51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51"/>
      <c r="J1513" s="51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51"/>
      <c r="J1514" s="51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51"/>
      <c r="J1515" s="51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51"/>
      <c r="J1516" s="51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51"/>
      <c r="J1517" s="51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51"/>
      <c r="J1518" s="51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51"/>
      <c r="J1519" s="51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51"/>
      <c r="J1520" s="51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51"/>
      <c r="J1521" s="51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51"/>
      <c r="J1522" s="51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51"/>
      <c r="J1523" s="51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51"/>
      <c r="J1524" s="51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51"/>
      <c r="J1525" s="51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51"/>
      <c r="J1526" s="51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51"/>
      <c r="J1527" s="51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51"/>
      <c r="J1528" s="51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51"/>
      <c r="J1529" s="51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51"/>
      <c r="J1530" s="51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51"/>
      <c r="J1531" s="51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51"/>
      <c r="J1532" s="51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51"/>
      <c r="J1533" s="51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51"/>
      <c r="J1534" s="51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51"/>
      <c r="J1535" s="51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51"/>
      <c r="J1536" s="51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51"/>
      <c r="J1537" s="51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51"/>
      <c r="J1538" s="51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51"/>
      <c r="J1539" s="51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51"/>
      <c r="J1540" s="51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51"/>
      <c r="J1541" s="51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51"/>
      <c r="J1542" s="51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51"/>
      <c r="J1543" s="51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51"/>
      <c r="J1544" s="51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51"/>
      <c r="J1545" s="51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51"/>
      <c r="J1546" s="51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51"/>
      <c r="J1547" s="51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51"/>
      <c r="J1548" s="51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51"/>
      <c r="J1549" s="51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51"/>
      <c r="J1550" s="51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51"/>
      <c r="J1551" s="51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51"/>
      <c r="J1552" s="51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51"/>
      <c r="J1553" s="51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51"/>
      <c r="J1554" s="51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51"/>
      <c r="J1555" s="51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51"/>
      <c r="J1556" s="51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51"/>
      <c r="J1557" s="51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51"/>
      <c r="J1558" s="51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51"/>
      <c r="J1559" s="51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51"/>
      <c r="J1560" s="51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51"/>
      <c r="J1561" s="51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51"/>
      <c r="J1562" s="51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51"/>
      <c r="J1563" s="51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51"/>
      <c r="J1564" s="51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51"/>
      <c r="J1565" s="51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51"/>
      <c r="J1566" s="51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51"/>
      <c r="J1567" s="51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51"/>
      <c r="J1568" s="51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51"/>
      <c r="J1569" s="51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51"/>
      <c r="J1570" s="51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51"/>
      <c r="J1571" s="51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51"/>
      <c r="J1572" s="51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51"/>
      <c r="J1573" s="51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51"/>
      <c r="J1574" s="51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51"/>
      <c r="J1575" s="51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51"/>
      <c r="J1576" s="51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51"/>
      <c r="J1577" s="51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51"/>
      <c r="J1578" s="51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51"/>
      <c r="J1579" s="51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51"/>
      <c r="J1580" s="51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51"/>
      <c r="J1581" s="51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51"/>
      <c r="J1582" s="51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51"/>
      <c r="J1583" s="51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51"/>
      <c r="J1584" s="51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51"/>
      <c r="J1585" s="51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51"/>
      <c r="J1586" s="51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51"/>
      <c r="J1587" s="51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51"/>
      <c r="J1588" s="51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51"/>
      <c r="J1589" s="51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51"/>
      <c r="J1590" s="51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51"/>
      <c r="J1591" s="51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51"/>
      <c r="J1592" s="51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51"/>
      <c r="J1593" s="51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51"/>
      <c r="J1594" s="51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51"/>
      <c r="J1595" s="51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51"/>
      <c r="J1596" s="51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51"/>
      <c r="J1597" s="51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51"/>
      <c r="J1598" s="51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51"/>
      <c r="J1599" s="51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51"/>
      <c r="J1600" s="51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51"/>
      <c r="J1601" s="51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51"/>
      <c r="J1602" s="51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51"/>
      <c r="J1603" s="51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51"/>
      <c r="J1604" s="51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51"/>
      <c r="J1605" s="51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51"/>
      <c r="J1606" s="51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51"/>
      <c r="J1607" s="51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51"/>
      <c r="J1608" s="51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51"/>
      <c r="J1609" s="51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51"/>
      <c r="J1610" s="51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51"/>
      <c r="J1611" s="51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51"/>
      <c r="J1612" s="51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51"/>
      <c r="J1613" s="51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51"/>
      <c r="J1614" s="51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51"/>
      <c r="J1615" s="51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51"/>
      <c r="J1616" s="51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51"/>
      <c r="J1617" s="51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51"/>
      <c r="J1618" s="51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51"/>
      <c r="J1619" s="51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51"/>
      <c r="J1620" s="51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51"/>
      <c r="J1621" s="51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51"/>
      <c r="J1622" s="51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51"/>
      <c r="J1623" s="51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51"/>
      <c r="J1624" s="51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51"/>
      <c r="J1625" s="51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51"/>
      <c r="J1626" s="51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51"/>
      <c r="J1627" s="51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51"/>
      <c r="J1628" s="51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51"/>
      <c r="J1629" s="51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51"/>
      <c r="J1630" s="51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51"/>
      <c r="J1631" s="51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51"/>
      <c r="J1632" s="51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51"/>
      <c r="J1633" s="51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51"/>
      <c r="J1634" s="51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51"/>
      <c r="J1635" s="51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51"/>
      <c r="J1636" s="51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51"/>
      <c r="J1637" s="51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51"/>
      <c r="J1638" s="51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51"/>
      <c r="J1639" s="51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51"/>
      <c r="J1640" s="51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51"/>
      <c r="J1641" s="51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51"/>
      <c r="J1642" s="51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51"/>
      <c r="J1643" s="51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51"/>
      <c r="J1644" s="51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51"/>
      <c r="J1645" s="51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51"/>
      <c r="J1646" s="51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51"/>
      <c r="J1647" s="51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51"/>
      <c r="J1648" s="51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51"/>
      <c r="J1649" s="51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51"/>
      <c r="J1650" s="51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51"/>
      <c r="J1651" s="51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51"/>
      <c r="J1652" s="51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51"/>
      <c r="J1653" s="51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51"/>
      <c r="J1654" s="51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51"/>
      <c r="J1655" s="51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51"/>
      <c r="J1656" s="51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51"/>
      <c r="J1657" s="51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51"/>
      <c r="J1658" s="51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51"/>
      <c r="J1659" s="51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51"/>
      <c r="J1660" s="51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51"/>
      <c r="J1661" s="51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51"/>
      <c r="J1662" s="51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51"/>
      <c r="J1663" s="51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51"/>
      <c r="J1664" s="51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51"/>
      <c r="J1665" s="51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51"/>
      <c r="J1666" s="51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51"/>
      <c r="J1667" s="51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51"/>
      <c r="J1668" s="51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51"/>
      <c r="J1669" s="51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51"/>
      <c r="J1670" s="51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51"/>
      <c r="J1671" s="51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51"/>
      <c r="J1672" s="51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51"/>
      <c r="J1673" s="51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51"/>
      <c r="J1674" s="51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51"/>
      <c r="J1675" s="51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51"/>
      <c r="J1676" s="51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51"/>
      <c r="J1677" s="51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51"/>
      <c r="J1678" s="51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51"/>
      <c r="J1679" s="51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51"/>
      <c r="J1680" s="51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51"/>
      <c r="J1681" s="51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51"/>
      <c r="J1682" s="51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51"/>
      <c r="J1683" s="51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51"/>
      <c r="J1684" s="51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51"/>
      <c r="J1685" s="51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51"/>
      <c r="J1686" s="51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51"/>
      <c r="J1687" s="51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51"/>
      <c r="J1688" s="51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51"/>
      <c r="J1689" s="51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51"/>
      <c r="J1690" s="51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51"/>
      <c r="J1691" s="51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51"/>
      <c r="J1692" s="51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51"/>
      <c r="J1693" s="51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51"/>
      <c r="J1694" s="51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51"/>
      <c r="J1695" s="51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51"/>
      <c r="J1696" s="51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51"/>
      <c r="J1697" s="51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51"/>
      <c r="J1698" s="51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51"/>
      <c r="J1699" s="51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51"/>
      <c r="J1700" s="51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51"/>
      <c r="J1701" s="51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51"/>
      <c r="J1702" s="51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51"/>
      <c r="J1703" s="51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51"/>
      <c r="J1704" s="51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51"/>
      <c r="J1705" s="51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51"/>
      <c r="J1706" s="51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51"/>
      <c r="J1707" s="51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51"/>
      <c r="J1708" s="51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51"/>
      <c r="J1709" s="51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51"/>
      <c r="J1710" s="51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51"/>
      <c r="J1711" s="51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51"/>
      <c r="J1712" s="51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51"/>
      <c r="J1713" s="51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51"/>
      <c r="J1714" s="51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51"/>
      <c r="J1715" s="51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51"/>
      <c r="J1716" s="51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51"/>
      <c r="J1717" s="51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51"/>
      <c r="J1718" s="51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51"/>
      <c r="J1719" s="51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51"/>
      <c r="J1720" s="51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51"/>
      <c r="J1721" s="51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51"/>
      <c r="J1722" s="51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51"/>
      <c r="J1723" s="51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51"/>
      <c r="J1724" s="51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51"/>
      <c r="J1725" s="51"/>
      <c r="K1725" s="2"/>
      <c r="L1725" s="2"/>
      <c r="M1725" s="2"/>
      <c r="N1725" s="2"/>
      <c r="O1725" s="2"/>
      <c r="P1725" s="4"/>
    </row>
    <row r="1726" spans="1:16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51"/>
      <c r="J1726" s="51"/>
      <c r="K1726" s="2"/>
      <c r="L1726" s="2"/>
      <c r="M1726" s="2"/>
      <c r="N1726" s="2"/>
      <c r="O1726" s="2"/>
      <c r="P1726" s="4"/>
    </row>
    <row r="1727" spans="1:16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51"/>
      <c r="J1727" s="51"/>
      <c r="K1727" s="2"/>
      <c r="L1727" s="2"/>
      <c r="M1727" s="2"/>
      <c r="N1727" s="2"/>
      <c r="O1727" s="2"/>
      <c r="P1727" s="4"/>
    </row>
    <row r="1728" spans="1:16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51"/>
      <c r="J1728" s="51"/>
      <c r="K1728" s="2"/>
      <c r="L1728" s="2"/>
      <c r="M1728" s="2"/>
      <c r="N1728" s="2"/>
      <c r="O1728" s="2"/>
      <c r="P1728" s="4"/>
    </row>
    <row r="1729" spans="1:16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51"/>
      <c r="J1729" s="51"/>
      <c r="K1729" s="2"/>
      <c r="L1729" s="2"/>
      <c r="M1729" s="2"/>
      <c r="N1729" s="2"/>
      <c r="O1729" s="2"/>
      <c r="P1729" s="4"/>
    </row>
    <row r="1730" spans="1:16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51"/>
      <c r="J1730" s="51"/>
      <c r="K1730" s="2"/>
      <c r="L1730" s="2"/>
      <c r="M1730" s="2"/>
      <c r="N1730" s="2"/>
      <c r="O1730" s="2"/>
      <c r="P1730" s="4"/>
    </row>
    <row r="1731" spans="1:16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51"/>
      <c r="J1731" s="51"/>
      <c r="K1731" s="2"/>
      <c r="L1731" s="2"/>
      <c r="M1731" s="2"/>
      <c r="N1731" s="2"/>
      <c r="O1731" s="2"/>
      <c r="P1731" s="4"/>
    </row>
    <row r="1732" spans="1:16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51"/>
      <c r="J1732" s="51"/>
      <c r="K1732" s="2"/>
      <c r="L1732" s="2"/>
      <c r="M1732" s="2"/>
      <c r="N1732" s="2"/>
      <c r="O1732" s="2"/>
      <c r="P1732" s="4"/>
    </row>
    <row r="1733" spans="1:16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51"/>
      <c r="J1733" s="51"/>
      <c r="K1733" s="2"/>
      <c r="L1733" s="2"/>
      <c r="M1733" s="2"/>
      <c r="N1733" s="2"/>
      <c r="O1733" s="2"/>
      <c r="P1733" s="4"/>
    </row>
    <row r="1734" spans="1:16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51"/>
      <c r="J1734" s="51"/>
      <c r="K1734" s="2"/>
      <c r="L1734" s="2"/>
      <c r="M1734" s="2"/>
      <c r="N1734" s="2"/>
      <c r="O1734" s="2"/>
      <c r="P1734" s="4"/>
    </row>
    <row r="1735" spans="1:16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51"/>
      <c r="J1735" s="51"/>
      <c r="K1735" s="2"/>
      <c r="L1735" s="2"/>
      <c r="M1735" s="2"/>
      <c r="N1735" s="2"/>
      <c r="O1735" s="2"/>
      <c r="P1735" s="4"/>
    </row>
    <row r="1736" spans="1:16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51"/>
      <c r="J1736" s="51"/>
      <c r="K1736" s="2"/>
      <c r="L1736" s="2"/>
      <c r="M1736" s="2"/>
      <c r="N1736" s="2"/>
      <c r="O1736" s="2"/>
      <c r="P1736" s="4"/>
    </row>
    <row r="1737" spans="1:16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51"/>
      <c r="J1737" s="51"/>
      <c r="K1737" s="2"/>
      <c r="L1737" s="2"/>
      <c r="M1737" s="2"/>
      <c r="N1737" s="2"/>
      <c r="O1737" s="2"/>
      <c r="P1737" s="4"/>
    </row>
    <row r="1738" spans="1:16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51"/>
      <c r="J1738" s="51"/>
      <c r="K1738" s="2"/>
      <c r="L1738" s="2"/>
      <c r="M1738" s="2"/>
      <c r="N1738" s="2"/>
      <c r="O1738" s="2"/>
      <c r="P1738" s="4"/>
    </row>
    <row r="1739" spans="1:16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51"/>
      <c r="J1739" s="51"/>
      <c r="K1739" s="2"/>
      <c r="L1739" s="2"/>
      <c r="M1739" s="2"/>
      <c r="N1739" s="2"/>
      <c r="O1739" s="2"/>
      <c r="P1739" s="4"/>
    </row>
    <row r="1740" spans="1:16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51"/>
      <c r="J1740" s="51"/>
      <c r="K1740" s="2"/>
      <c r="L1740" s="2"/>
      <c r="M1740" s="2"/>
      <c r="N1740" s="2"/>
      <c r="O1740" s="2"/>
      <c r="P1740" s="4"/>
    </row>
    <row r="1741" spans="1:16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51"/>
      <c r="J1741" s="51"/>
      <c r="K1741" s="2"/>
      <c r="L1741" s="2"/>
      <c r="M1741" s="2"/>
      <c r="N1741" s="2"/>
      <c r="O1741" s="2"/>
      <c r="P1741" s="4"/>
    </row>
    <row r="1742" spans="1:16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51"/>
      <c r="J1742" s="51"/>
      <c r="K1742" s="2"/>
      <c r="L1742" s="2"/>
      <c r="M1742" s="2"/>
      <c r="N1742" s="2"/>
      <c r="O1742" s="2"/>
      <c r="P1742" s="4"/>
    </row>
    <row r="1743" spans="1:16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51"/>
      <c r="J1743" s="51"/>
      <c r="K1743" s="2"/>
      <c r="L1743" s="2"/>
      <c r="M1743" s="2"/>
      <c r="N1743" s="2"/>
      <c r="O1743" s="2"/>
      <c r="P1743" s="4"/>
    </row>
    <row r="1744" spans="1:16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51"/>
      <c r="J1744" s="51"/>
      <c r="K1744" s="2"/>
      <c r="L1744" s="2"/>
      <c r="M1744" s="2"/>
      <c r="N1744" s="2"/>
      <c r="O1744" s="2"/>
      <c r="P1744" s="4"/>
    </row>
    <row r="1745" spans="1:16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51"/>
      <c r="J1745" s="51"/>
      <c r="K1745" s="2"/>
      <c r="L1745" s="2"/>
      <c r="M1745" s="2"/>
      <c r="N1745" s="2"/>
      <c r="O1745" s="2"/>
      <c r="P1745" s="4"/>
    </row>
    <row r="1746" spans="1:16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51"/>
      <c r="J1746" s="51"/>
      <c r="K1746" s="2"/>
      <c r="L1746" s="2"/>
      <c r="M1746" s="2"/>
      <c r="N1746" s="2"/>
      <c r="O1746" s="2"/>
      <c r="P1746" s="4"/>
    </row>
    <row r="1747" spans="1:16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51"/>
      <c r="J1747" s="51"/>
      <c r="K1747" s="2"/>
      <c r="L1747" s="2"/>
      <c r="M1747" s="2"/>
      <c r="N1747" s="2"/>
      <c r="O1747" s="2"/>
      <c r="P1747" s="4"/>
    </row>
    <row r="1748" spans="1:16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51"/>
      <c r="J1748" s="51"/>
      <c r="K1748" s="2"/>
      <c r="L1748" s="2"/>
      <c r="M1748" s="2"/>
      <c r="N1748" s="2"/>
      <c r="O1748" s="2"/>
      <c r="P1748" s="4"/>
    </row>
    <row r="1749" spans="1:16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51"/>
      <c r="J1749" s="51"/>
      <c r="K1749" s="2"/>
      <c r="L1749" s="2"/>
      <c r="M1749" s="2"/>
      <c r="N1749" s="2"/>
      <c r="O1749" s="2"/>
      <c r="P1749" s="4"/>
    </row>
    <row r="1750" spans="1:16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51"/>
      <c r="J1750" s="51"/>
      <c r="K1750" s="2"/>
      <c r="L1750" s="2"/>
      <c r="M1750" s="2"/>
      <c r="N1750" s="2"/>
      <c r="O1750" s="2"/>
      <c r="P1750" s="4"/>
    </row>
    <row r="1751" spans="1:16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51"/>
      <c r="J1751" s="51"/>
      <c r="K1751" s="2"/>
      <c r="L1751" s="2"/>
      <c r="M1751" s="2"/>
      <c r="N1751" s="2"/>
      <c r="O1751" s="2"/>
      <c r="P1751" s="4"/>
    </row>
    <row r="1752" spans="1:16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51"/>
      <c r="J1752" s="51"/>
      <c r="K1752" s="2"/>
      <c r="L1752" s="2"/>
      <c r="M1752" s="2"/>
      <c r="N1752" s="2"/>
      <c r="O1752" s="2"/>
      <c r="P1752" s="4"/>
    </row>
    <row r="1753" spans="1:16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51"/>
      <c r="J1753" s="51"/>
      <c r="K1753" s="2"/>
      <c r="L1753" s="2"/>
      <c r="M1753" s="2"/>
      <c r="N1753" s="2"/>
      <c r="O1753" s="2"/>
      <c r="P1753" s="4"/>
    </row>
    <row r="1754" spans="1:16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51"/>
      <c r="J1754" s="51"/>
      <c r="K1754" s="2"/>
      <c r="L1754" s="2"/>
      <c r="M1754" s="2"/>
      <c r="N1754" s="2"/>
      <c r="O1754" s="2"/>
      <c r="P1754" s="4"/>
    </row>
    <row r="1755" spans="1:16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51"/>
      <c r="J1755" s="51"/>
      <c r="K1755" s="2"/>
      <c r="L1755" s="2"/>
      <c r="M1755" s="2"/>
      <c r="N1755" s="2"/>
      <c r="O1755" s="2"/>
      <c r="P1755" s="4"/>
    </row>
    <row r="1756" spans="1:16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51"/>
      <c r="J1756" s="51"/>
      <c r="K1756" s="2"/>
      <c r="L1756" s="2"/>
      <c r="M1756" s="2"/>
      <c r="N1756" s="2"/>
      <c r="O1756" s="2"/>
      <c r="P1756" s="4"/>
    </row>
    <row r="1757" spans="1:16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51"/>
      <c r="J1757" s="51"/>
      <c r="K1757" s="2"/>
      <c r="L1757" s="2"/>
      <c r="M1757" s="2"/>
      <c r="N1757" s="2"/>
      <c r="O1757" s="2"/>
      <c r="P1757" s="4"/>
    </row>
    <row r="1758" spans="1:16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51"/>
      <c r="J1758" s="51"/>
      <c r="K1758" s="2"/>
      <c r="L1758" s="2"/>
      <c r="M1758" s="2"/>
      <c r="N1758" s="2"/>
      <c r="O1758" s="2"/>
      <c r="P1758" s="4"/>
    </row>
    <row r="1759" spans="1:16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51"/>
      <c r="J1759" s="51"/>
      <c r="K1759" s="2"/>
      <c r="L1759" s="2"/>
      <c r="M1759" s="2"/>
      <c r="N1759" s="2"/>
      <c r="O1759" s="2"/>
      <c r="P1759" s="4"/>
    </row>
    <row r="1760" spans="1:16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51"/>
      <c r="J1760" s="51"/>
      <c r="K1760" s="2"/>
      <c r="L1760" s="2"/>
      <c r="M1760" s="2"/>
      <c r="N1760" s="2"/>
      <c r="O1760" s="2"/>
      <c r="P1760" s="4"/>
    </row>
    <row r="1761" spans="1:16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51"/>
      <c r="J1761" s="51"/>
      <c r="K1761" s="2"/>
      <c r="L1761" s="2"/>
      <c r="M1761" s="2"/>
      <c r="N1761" s="2"/>
      <c r="O1761" s="2"/>
      <c r="P1761" s="4"/>
    </row>
    <row r="1762" spans="1:16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51"/>
      <c r="J1762" s="51"/>
      <c r="K1762" s="2"/>
      <c r="L1762" s="2"/>
      <c r="M1762" s="2"/>
      <c r="N1762" s="2"/>
      <c r="O1762" s="2"/>
      <c r="P1762" s="4"/>
    </row>
    <row r="1763" spans="1:16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51"/>
      <c r="J1763" s="51"/>
      <c r="K1763" s="2"/>
      <c r="L1763" s="2"/>
      <c r="M1763" s="2"/>
      <c r="N1763" s="2"/>
      <c r="O1763" s="2"/>
      <c r="P1763" s="4"/>
    </row>
    <row r="1764" spans="1:16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51"/>
      <c r="J1764" s="51"/>
      <c r="K1764" s="2"/>
      <c r="L1764" s="2"/>
      <c r="M1764" s="2"/>
      <c r="N1764" s="2"/>
      <c r="O1764" s="2"/>
      <c r="P1764" s="4"/>
    </row>
    <row r="1765" spans="1:16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51"/>
      <c r="J1765" s="51"/>
      <c r="K1765" s="2"/>
      <c r="L1765" s="2"/>
      <c r="M1765" s="2"/>
      <c r="N1765" s="2"/>
      <c r="O1765" s="2"/>
      <c r="P1765" s="4"/>
    </row>
    <row r="1766" spans="1:16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51"/>
      <c r="J1766" s="51"/>
      <c r="K1766" s="2"/>
      <c r="L1766" s="2"/>
      <c r="M1766" s="2"/>
      <c r="N1766" s="2"/>
      <c r="O1766" s="2"/>
      <c r="P1766" s="4"/>
    </row>
    <row r="1767" spans="1:16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51"/>
      <c r="J1767" s="51"/>
      <c r="K1767" s="2"/>
      <c r="L1767" s="2"/>
      <c r="M1767" s="2"/>
      <c r="N1767" s="2"/>
      <c r="O1767" s="2"/>
      <c r="P1767" s="4"/>
    </row>
    <row r="1768" spans="1:16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51"/>
      <c r="J1768" s="51"/>
      <c r="K1768" s="2"/>
      <c r="L1768" s="2"/>
      <c r="M1768" s="2"/>
      <c r="N1768" s="2"/>
      <c r="O1768" s="2"/>
      <c r="P1768" s="4"/>
    </row>
    <row r="1769" spans="1:16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51"/>
      <c r="J1769" s="51"/>
      <c r="K1769" s="2"/>
      <c r="L1769" s="2"/>
      <c r="M1769" s="2"/>
      <c r="N1769" s="2"/>
      <c r="O1769" s="2"/>
      <c r="P1769" s="4"/>
    </row>
    <row r="1770" spans="1:16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51"/>
      <c r="J1770" s="51"/>
      <c r="K1770" s="2"/>
      <c r="L1770" s="2"/>
      <c r="M1770" s="2"/>
      <c r="N1770" s="2"/>
      <c r="O1770" s="2"/>
      <c r="P1770" s="4"/>
    </row>
    <row r="1771" spans="1:16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51"/>
      <c r="J1771" s="51"/>
      <c r="K1771" s="2"/>
      <c r="L1771" s="2"/>
      <c r="M1771" s="2"/>
      <c r="N1771" s="2"/>
      <c r="O1771" s="2"/>
      <c r="P1771" s="4"/>
    </row>
    <row r="1772" spans="1:16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51"/>
      <c r="J1772" s="51"/>
      <c r="K1772" s="2"/>
      <c r="L1772" s="2"/>
      <c r="M1772" s="2"/>
      <c r="N1772" s="2"/>
      <c r="O1772" s="2"/>
      <c r="P1772" s="4"/>
    </row>
    <row r="1773" spans="1:16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51"/>
      <c r="J1773" s="51"/>
      <c r="K1773" s="2"/>
      <c r="L1773" s="2"/>
      <c r="M1773" s="2"/>
      <c r="N1773" s="2"/>
      <c r="O1773" s="2"/>
      <c r="P1773" s="4"/>
    </row>
    <row r="1774" spans="1:16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51"/>
      <c r="J1774" s="51"/>
      <c r="K1774" s="2"/>
      <c r="L1774" s="2"/>
      <c r="M1774" s="2"/>
      <c r="N1774" s="2"/>
      <c r="O1774" s="2"/>
      <c r="P1774" s="4"/>
    </row>
    <row r="1775" spans="1:16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51"/>
      <c r="J1775" s="51"/>
      <c r="K1775" s="2"/>
      <c r="L1775" s="2"/>
      <c r="M1775" s="2"/>
      <c r="N1775" s="2"/>
      <c r="O1775" s="2"/>
      <c r="P1775" s="4"/>
    </row>
    <row r="1776" spans="1:16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51"/>
      <c r="J1776" s="51"/>
      <c r="K1776" s="2"/>
      <c r="L1776" s="2"/>
      <c r="M1776" s="2"/>
      <c r="N1776" s="2"/>
      <c r="O1776" s="2"/>
      <c r="P1776" s="4"/>
    </row>
    <row r="1777" spans="1:16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51"/>
      <c r="J1777" s="51"/>
      <c r="K1777" s="2"/>
      <c r="L1777" s="2"/>
      <c r="M1777" s="2"/>
      <c r="N1777" s="2"/>
      <c r="O1777" s="2"/>
      <c r="P1777" s="4"/>
    </row>
    <row r="1778" spans="1:16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51"/>
      <c r="J1778" s="51"/>
      <c r="K1778" s="2"/>
      <c r="L1778" s="2"/>
      <c r="M1778" s="2"/>
      <c r="N1778" s="2"/>
      <c r="O1778" s="2"/>
      <c r="P1778" s="4"/>
    </row>
    <row r="1779" spans="1:16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51"/>
      <c r="J1779" s="51"/>
      <c r="K1779" s="2"/>
      <c r="L1779" s="2"/>
      <c r="M1779" s="2"/>
      <c r="N1779" s="2"/>
      <c r="O1779" s="2"/>
      <c r="P1779" s="4"/>
    </row>
    <row r="1780" spans="1:16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51"/>
      <c r="J1780" s="51"/>
      <c r="K1780" s="2"/>
      <c r="L1780" s="2"/>
      <c r="M1780" s="2"/>
      <c r="N1780" s="2"/>
      <c r="O1780" s="2"/>
      <c r="P1780" s="4"/>
    </row>
    <row r="1781" spans="1:16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51"/>
      <c r="J1781" s="51"/>
      <c r="K1781" s="2"/>
      <c r="L1781" s="2"/>
      <c r="M1781" s="2"/>
      <c r="N1781" s="2"/>
      <c r="O1781" s="2"/>
      <c r="P1781" s="4"/>
    </row>
    <row r="1782" spans="1:16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51"/>
      <c r="J1782" s="51"/>
      <c r="K1782" s="2"/>
      <c r="L1782" s="2"/>
      <c r="M1782" s="2"/>
      <c r="N1782" s="2"/>
      <c r="O1782" s="2"/>
      <c r="P1782" s="4"/>
    </row>
    <row r="1783" spans="1:16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51"/>
      <c r="J1783" s="51"/>
      <c r="K1783" s="2"/>
      <c r="L1783" s="2"/>
      <c r="M1783" s="2"/>
      <c r="N1783" s="2"/>
      <c r="O1783" s="2"/>
      <c r="P1783" s="4"/>
    </row>
    <row r="1784" spans="1:16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51"/>
      <c r="J1784" s="51"/>
      <c r="K1784" s="2"/>
      <c r="L1784" s="2"/>
      <c r="M1784" s="2"/>
      <c r="N1784" s="2"/>
      <c r="O1784" s="2"/>
      <c r="P1784" s="4"/>
    </row>
    <row r="1785" spans="1:16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51"/>
      <c r="J1785" s="51"/>
      <c r="K1785" s="2"/>
      <c r="L1785" s="2"/>
      <c r="M1785" s="2"/>
      <c r="N1785" s="2"/>
      <c r="O1785" s="2"/>
      <c r="P1785" s="4"/>
    </row>
    <row r="1786" spans="1:16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51"/>
      <c r="J1786" s="51"/>
      <c r="K1786" s="2"/>
      <c r="L1786" s="2"/>
      <c r="M1786" s="2"/>
      <c r="N1786" s="2"/>
      <c r="O1786" s="2"/>
      <c r="P1786" s="4"/>
    </row>
    <row r="1787" spans="1:16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51"/>
      <c r="J1787" s="51"/>
      <c r="K1787" s="2"/>
      <c r="L1787" s="2"/>
      <c r="M1787" s="2"/>
      <c r="N1787" s="2"/>
      <c r="O1787" s="2"/>
      <c r="P1787" s="4"/>
    </row>
    <row r="1788" spans="1:16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51"/>
      <c r="J1788" s="51"/>
      <c r="K1788" s="2"/>
      <c r="L1788" s="2"/>
      <c r="M1788" s="2"/>
      <c r="N1788" s="2"/>
      <c r="O1788" s="2"/>
      <c r="P1788" s="4"/>
    </row>
    <row r="1789" spans="1:16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51"/>
      <c r="J1789" s="51"/>
      <c r="K1789" s="2"/>
      <c r="L1789" s="2"/>
      <c r="M1789" s="2"/>
      <c r="N1789" s="2"/>
      <c r="O1789" s="2"/>
      <c r="P1789" s="4"/>
    </row>
    <row r="1790" spans="1:16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51"/>
      <c r="J1790" s="51"/>
      <c r="K1790" s="2"/>
      <c r="L1790" s="2"/>
      <c r="M1790" s="2"/>
      <c r="N1790" s="2"/>
      <c r="O1790" s="2"/>
      <c r="P1790" s="4"/>
    </row>
    <row r="1791" spans="1:16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51"/>
      <c r="J1791" s="51"/>
      <c r="K1791" s="2"/>
      <c r="L1791" s="2"/>
      <c r="M1791" s="2"/>
      <c r="N1791" s="2"/>
      <c r="O1791" s="2"/>
      <c r="P1791" s="4"/>
    </row>
    <row r="1792" spans="1:16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51"/>
      <c r="J1792" s="51"/>
      <c r="K1792" s="2"/>
      <c r="L1792" s="2"/>
      <c r="M1792" s="2"/>
      <c r="N1792" s="2"/>
      <c r="O1792" s="2"/>
      <c r="P1792" s="4"/>
    </row>
    <row r="1793" spans="1:16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51"/>
      <c r="J1793" s="51"/>
      <c r="K1793" s="2"/>
      <c r="L1793" s="2"/>
      <c r="M1793" s="2"/>
      <c r="N1793" s="2"/>
      <c r="O1793" s="2"/>
      <c r="P1793" s="4"/>
    </row>
    <row r="1794" spans="1:16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51"/>
      <c r="J1794" s="51"/>
      <c r="K1794" s="2"/>
      <c r="L1794" s="2"/>
      <c r="M1794" s="2"/>
      <c r="N1794" s="2"/>
      <c r="O1794" s="2"/>
      <c r="P1794" s="4"/>
    </row>
    <row r="1795" spans="1:16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51"/>
      <c r="J1795" s="51"/>
      <c r="K1795" s="2"/>
      <c r="L1795" s="2"/>
      <c r="M1795" s="2"/>
      <c r="N1795" s="2"/>
      <c r="O1795" s="2"/>
      <c r="P1795" s="4"/>
    </row>
    <row r="1796" spans="1:16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51"/>
      <c r="J1796" s="51"/>
      <c r="K1796" s="2"/>
      <c r="L1796" s="2"/>
      <c r="M1796" s="2"/>
      <c r="N1796" s="2"/>
      <c r="O1796" s="2"/>
      <c r="P1796" s="4"/>
    </row>
    <row r="1797" spans="1:16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51"/>
      <c r="J1797" s="51"/>
      <c r="K1797" s="2"/>
      <c r="L1797" s="2"/>
      <c r="M1797" s="2"/>
      <c r="N1797" s="2"/>
      <c r="O1797" s="2"/>
      <c r="P1797" s="4"/>
    </row>
    <row r="1798" spans="1:16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51"/>
      <c r="J1798" s="51"/>
      <c r="K1798" s="2"/>
      <c r="L1798" s="2"/>
      <c r="M1798" s="2"/>
      <c r="N1798" s="2"/>
      <c r="O1798" s="2"/>
      <c r="P1798" s="4"/>
    </row>
    <row r="1799" spans="1:16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51"/>
      <c r="J1799" s="51"/>
      <c r="K1799" s="2"/>
      <c r="L1799" s="2"/>
      <c r="M1799" s="2"/>
      <c r="N1799" s="2"/>
      <c r="O1799" s="2"/>
      <c r="P1799" s="4"/>
    </row>
    <row r="1800" spans="1:16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51"/>
      <c r="J1800" s="51"/>
      <c r="K1800" s="2"/>
      <c r="L1800" s="2"/>
      <c r="M1800" s="2"/>
      <c r="N1800" s="2"/>
      <c r="O1800" s="2"/>
      <c r="P1800" s="4"/>
    </row>
    <row r="1801" spans="1:16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51"/>
      <c r="J1801" s="51"/>
      <c r="K1801" s="2"/>
      <c r="L1801" s="2"/>
      <c r="M1801" s="2"/>
      <c r="N1801" s="2"/>
      <c r="O1801" s="2"/>
      <c r="P1801" s="4"/>
    </row>
    <row r="1802" spans="1:16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51"/>
      <c r="J1802" s="51"/>
      <c r="K1802" s="2"/>
      <c r="L1802" s="2"/>
      <c r="M1802" s="2"/>
      <c r="N1802" s="2"/>
      <c r="O1802" s="2"/>
      <c r="P1802" s="4"/>
    </row>
    <row r="1803" spans="1:16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51"/>
      <c r="J1803" s="51"/>
      <c r="K1803" s="2"/>
      <c r="L1803" s="2"/>
      <c r="M1803" s="2"/>
      <c r="N1803" s="2"/>
      <c r="O1803" s="2"/>
      <c r="P1803" s="4"/>
    </row>
    <row r="1804" spans="1:16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51"/>
      <c r="J1804" s="51"/>
      <c r="K1804" s="2"/>
      <c r="L1804" s="2"/>
      <c r="M1804" s="2"/>
      <c r="N1804" s="2"/>
      <c r="O1804" s="2"/>
      <c r="P1804" s="4"/>
    </row>
    <row r="1805" spans="1:16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51"/>
      <c r="J1805" s="51"/>
      <c r="K1805" s="2"/>
      <c r="L1805" s="2"/>
      <c r="M1805" s="2"/>
      <c r="N1805" s="2"/>
      <c r="O1805" s="2"/>
      <c r="P1805" s="4"/>
    </row>
    <row r="1806" spans="1:16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51"/>
      <c r="J1806" s="51"/>
      <c r="K1806" s="2"/>
      <c r="L1806" s="2"/>
      <c r="M1806" s="2"/>
      <c r="N1806" s="2"/>
      <c r="O1806" s="2"/>
      <c r="P1806" s="4"/>
    </row>
    <row r="1807" spans="1:16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51"/>
      <c r="J1807" s="51"/>
      <c r="K1807" s="2"/>
      <c r="L1807" s="2"/>
      <c r="M1807" s="2"/>
      <c r="N1807" s="2"/>
      <c r="O1807" s="2"/>
      <c r="P1807" s="4"/>
    </row>
    <row r="1808" spans="1:16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51"/>
      <c r="J1808" s="51"/>
      <c r="K1808" s="2"/>
      <c r="L1808" s="2"/>
      <c r="M1808" s="2"/>
      <c r="N1808" s="2"/>
      <c r="O1808" s="2"/>
      <c r="P1808" s="4"/>
    </row>
    <row r="1809" spans="1:16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51"/>
      <c r="J1809" s="51"/>
      <c r="K1809" s="2"/>
      <c r="L1809" s="2"/>
      <c r="M1809" s="2"/>
      <c r="N1809" s="2"/>
      <c r="O1809" s="2"/>
      <c r="P1809" s="4"/>
    </row>
    <row r="1810" spans="1:16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51"/>
      <c r="J1810" s="51"/>
      <c r="K1810" s="2"/>
      <c r="L1810" s="2"/>
      <c r="M1810" s="2"/>
      <c r="N1810" s="2"/>
      <c r="O1810" s="2"/>
      <c r="P1810" s="4"/>
    </row>
    <row r="1811" spans="1:16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51"/>
      <c r="J1811" s="51"/>
      <c r="K1811" s="2"/>
      <c r="L1811" s="2"/>
      <c r="M1811" s="2"/>
      <c r="N1811" s="2"/>
      <c r="O1811" s="2"/>
      <c r="P1811" s="4"/>
    </row>
    <row r="1812" spans="1:16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51"/>
      <c r="J1812" s="51"/>
      <c r="K1812" s="2"/>
      <c r="L1812" s="2"/>
      <c r="M1812" s="2"/>
      <c r="N1812" s="2"/>
      <c r="O1812" s="2"/>
      <c r="P1812" s="4"/>
    </row>
    <row r="1813" spans="1:16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51"/>
      <c r="J1813" s="51"/>
      <c r="K1813" s="2"/>
      <c r="L1813" s="2"/>
      <c r="M1813" s="2"/>
      <c r="N1813" s="2"/>
      <c r="O1813" s="2"/>
      <c r="P1813" s="4"/>
    </row>
    <row r="1814" spans="1:16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51"/>
      <c r="J1814" s="51"/>
      <c r="K1814" s="2"/>
      <c r="L1814" s="2"/>
      <c r="M1814" s="2"/>
      <c r="N1814" s="2"/>
      <c r="O1814" s="2"/>
      <c r="P1814" s="4"/>
    </row>
    <row r="1815" spans="1:16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51"/>
      <c r="J1815" s="51"/>
      <c r="K1815" s="2"/>
      <c r="L1815" s="2"/>
      <c r="M1815" s="2"/>
      <c r="N1815" s="2"/>
      <c r="O1815" s="2"/>
      <c r="P1815" s="4"/>
    </row>
    <row r="1816" spans="1:16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51"/>
      <c r="J1816" s="51"/>
      <c r="K1816" s="2"/>
      <c r="L1816" s="2"/>
      <c r="M1816" s="2"/>
      <c r="N1816" s="2"/>
      <c r="O1816" s="2"/>
      <c r="P1816" s="4"/>
    </row>
    <row r="1817" spans="1:16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51"/>
      <c r="J1817" s="51"/>
      <c r="K1817" s="2"/>
      <c r="L1817" s="2"/>
      <c r="M1817" s="2"/>
      <c r="N1817" s="2"/>
      <c r="O1817" s="2"/>
      <c r="P1817" s="4"/>
    </row>
    <row r="1818" spans="1:16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51"/>
      <c r="J1818" s="51"/>
      <c r="K1818" s="2"/>
      <c r="L1818" s="2"/>
      <c r="M1818" s="2"/>
      <c r="N1818" s="2"/>
      <c r="O1818" s="2"/>
      <c r="P1818" s="4"/>
    </row>
    <row r="1819" spans="1:16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51"/>
      <c r="J1819" s="51"/>
      <c r="K1819" s="2"/>
      <c r="L1819" s="2"/>
      <c r="M1819" s="2"/>
      <c r="N1819" s="2"/>
      <c r="O1819" s="2"/>
      <c r="P1819" s="4"/>
    </row>
    <row r="1820" spans="1:16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51"/>
      <c r="J1820" s="51"/>
      <c r="K1820" s="2"/>
      <c r="L1820" s="2"/>
      <c r="M1820" s="2"/>
      <c r="N1820" s="2"/>
      <c r="O1820" s="2"/>
      <c r="P1820" s="4"/>
    </row>
    <row r="1821" spans="1:16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51"/>
      <c r="J1821" s="51"/>
      <c r="K1821" s="2"/>
      <c r="L1821" s="2"/>
      <c r="M1821" s="2"/>
      <c r="N1821" s="2"/>
      <c r="O1821" s="2"/>
      <c r="P1821" s="4"/>
    </row>
    <row r="1822" spans="1:16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51"/>
      <c r="J1822" s="51"/>
      <c r="K1822" s="2"/>
      <c r="L1822" s="2"/>
      <c r="M1822" s="2"/>
      <c r="N1822" s="2"/>
      <c r="O1822" s="2"/>
      <c r="P1822" s="4"/>
    </row>
    <row r="1823" spans="1:16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51"/>
      <c r="J1823" s="51"/>
      <c r="K1823" s="2"/>
      <c r="L1823" s="2"/>
      <c r="M1823" s="2"/>
      <c r="N1823" s="2"/>
      <c r="O1823" s="2"/>
      <c r="P1823" s="4"/>
    </row>
    <row r="1824" spans="1:16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51"/>
      <c r="J1824" s="51"/>
      <c r="K1824" s="2"/>
      <c r="L1824" s="2"/>
      <c r="M1824" s="2"/>
      <c r="N1824" s="2"/>
      <c r="O1824" s="2"/>
      <c r="P1824" s="4"/>
    </row>
    <row r="1825" spans="1:16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51"/>
      <c r="J1825" s="51"/>
      <c r="K1825" s="2"/>
      <c r="L1825" s="2"/>
      <c r="M1825" s="2"/>
      <c r="N1825" s="2"/>
      <c r="O1825" s="2"/>
      <c r="P1825" s="4"/>
    </row>
    <row r="1826" spans="1:16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51"/>
      <c r="J1826" s="51"/>
      <c r="K1826" s="2"/>
      <c r="L1826" s="2"/>
      <c r="M1826" s="2"/>
      <c r="N1826" s="2"/>
      <c r="O1826" s="2"/>
      <c r="P1826" s="4"/>
    </row>
    <row r="1827" spans="1:16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51"/>
      <c r="J1827" s="51"/>
      <c r="K1827" s="2"/>
      <c r="L1827" s="2"/>
      <c r="M1827" s="2"/>
      <c r="N1827" s="2"/>
      <c r="O1827" s="2"/>
      <c r="P1827" s="4"/>
    </row>
    <row r="1828" spans="1:16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51"/>
      <c r="J1828" s="51"/>
      <c r="K1828" s="2"/>
      <c r="L1828" s="2"/>
      <c r="M1828" s="2"/>
      <c r="N1828" s="2"/>
      <c r="O1828" s="2"/>
      <c r="P1828" s="4"/>
    </row>
    <row r="1829" spans="1:16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51"/>
      <c r="J1829" s="51"/>
      <c r="K1829" s="2"/>
      <c r="L1829" s="2"/>
      <c r="M1829" s="2"/>
      <c r="N1829" s="2"/>
      <c r="O1829" s="2"/>
      <c r="P1829" s="4"/>
    </row>
    <row r="1830" spans="1:16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51"/>
      <c r="J1830" s="51"/>
      <c r="K1830" s="2"/>
      <c r="L1830" s="2"/>
      <c r="M1830" s="2"/>
      <c r="N1830" s="2"/>
      <c r="O1830" s="2"/>
      <c r="P1830" s="4"/>
    </row>
    <row r="1831" spans="1:16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51"/>
      <c r="J1831" s="51"/>
      <c r="K1831" s="2"/>
      <c r="L1831" s="2"/>
      <c r="M1831" s="2"/>
      <c r="N1831" s="2"/>
      <c r="O1831" s="2"/>
      <c r="P1831" s="4"/>
    </row>
    <row r="1832" spans="1:16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51"/>
      <c r="J1832" s="51"/>
      <c r="K1832" s="2"/>
      <c r="L1832" s="2"/>
      <c r="M1832" s="2"/>
      <c r="N1832" s="2"/>
      <c r="O1832" s="2"/>
      <c r="P1832" s="4"/>
    </row>
    <row r="1833" spans="1:16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51"/>
      <c r="J1833" s="51"/>
      <c r="K1833" s="2"/>
      <c r="L1833" s="2"/>
      <c r="M1833" s="2"/>
      <c r="N1833" s="2"/>
      <c r="O1833" s="2"/>
      <c r="P1833" s="4"/>
    </row>
    <row r="1834" spans="1:16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51"/>
      <c r="J1834" s="51"/>
      <c r="K1834" s="2"/>
      <c r="L1834" s="2"/>
      <c r="M1834" s="2"/>
      <c r="N1834" s="2"/>
      <c r="O1834" s="2"/>
      <c r="P1834" s="4"/>
    </row>
    <row r="1835" spans="1:16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51"/>
      <c r="J1835" s="51"/>
      <c r="K1835" s="2"/>
      <c r="L1835" s="2"/>
      <c r="M1835" s="2"/>
      <c r="N1835" s="2"/>
      <c r="O1835" s="2"/>
      <c r="P1835" s="4"/>
    </row>
    <row r="1836" spans="1:16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51"/>
      <c r="J1836" s="51"/>
      <c r="K1836" s="2"/>
      <c r="L1836" s="2"/>
      <c r="M1836" s="2"/>
      <c r="N1836" s="2"/>
      <c r="O1836" s="2"/>
      <c r="P1836" s="4"/>
    </row>
    <row r="1837" spans="1:16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51"/>
      <c r="J1837" s="51"/>
      <c r="K1837" s="2"/>
      <c r="L1837" s="2"/>
      <c r="M1837" s="2"/>
      <c r="N1837" s="2"/>
      <c r="O1837" s="2"/>
      <c r="P1837" s="4"/>
    </row>
    <row r="1838" spans="1:16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51"/>
      <c r="J1838" s="51"/>
      <c r="K1838" s="2"/>
      <c r="L1838" s="2"/>
      <c r="M1838" s="2"/>
      <c r="N1838" s="2"/>
      <c r="O1838" s="2"/>
      <c r="P1838" s="4"/>
    </row>
    <row r="1839" spans="1:16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51"/>
      <c r="J1839" s="51"/>
      <c r="K1839" s="2"/>
      <c r="L1839" s="2"/>
      <c r="M1839" s="2"/>
      <c r="N1839" s="2"/>
      <c r="O1839" s="2"/>
      <c r="P1839" s="4"/>
    </row>
    <row r="1840" spans="1:16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51"/>
      <c r="J1840" s="51"/>
      <c r="K1840" s="2"/>
      <c r="L1840" s="2"/>
      <c r="M1840" s="2"/>
      <c r="N1840" s="2"/>
      <c r="O1840" s="2"/>
      <c r="P1840" s="4"/>
    </row>
    <row r="1841" spans="1:16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51"/>
      <c r="J1841" s="51"/>
      <c r="K1841" s="2"/>
      <c r="L1841" s="2"/>
      <c r="M1841" s="2"/>
      <c r="N1841" s="2"/>
      <c r="O1841" s="2"/>
      <c r="P1841" s="4"/>
    </row>
    <row r="1842" spans="1:16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51"/>
      <c r="J1842" s="51"/>
      <c r="K1842" s="2"/>
      <c r="L1842" s="2"/>
      <c r="M1842" s="2"/>
      <c r="N1842" s="2"/>
      <c r="O1842" s="2"/>
      <c r="P1842" s="4"/>
    </row>
    <row r="1843" spans="1:16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51"/>
      <c r="J1843" s="51"/>
      <c r="K1843" s="2"/>
      <c r="L1843" s="2"/>
      <c r="M1843" s="2"/>
      <c r="N1843" s="2"/>
      <c r="O1843" s="2"/>
      <c r="P1843" s="4"/>
    </row>
    <row r="1844" spans="1:16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51"/>
      <c r="J1844" s="51"/>
      <c r="K1844" s="2"/>
      <c r="L1844" s="2"/>
      <c r="M1844" s="2"/>
      <c r="N1844" s="2"/>
      <c r="O1844" s="2"/>
      <c r="P1844" s="4"/>
    </row>
    <row r="1845" spans="1:16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51"/>
      <c r="J1845" s="51"/>
      <c r="K1845" s="2"/>
      <c r="L1845" s="2"/>
      <c r="M1845" s="2"/>
      <c r="N1845" s="2"/>
      <c r="O1845" s="2"/>
      <c r="P1845" s="4"/>
    </row>
    <row r="1846" spans="1:16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51"/>
      <c r="J1846" s="51"/>
      <c r="K1846" s="2"/>
      <c r="L1846" s="2"/>
      <c r="M1846" s="2"/>
      <c r="N1846" s="2"/>
      <c r="O1846" s="2"/>
      <c r="P1846" s="4"/>
    </row>
    <row r="1847" spans="1:16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51"/>
      <c r="J1847" s="51"/>
      <c r="K1847" s="2"/>
      <c r="L1847" s="2"/>
      <c r="M1847" s="2"/>
      <c r="N1847" s="2"/>
      <c r="O1847" s="2"/>
      <c r="P1847" s="4"/>
    </row>
    <row r="1848" spans="1:16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51"/>
      <c r="J1848" s="51"/>
      <c r="K1848" s="2"/>
      <c r="L1848" s="2"/>
      <c r="M1848" s="2"/>
      <c r="N1848" s="2"/>
      <c r="O1848" s="2"/>
      <c r="P1848" s="4"/>
    </row>
    <row r="1849" spans="1:16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51"/>
      <c r="J1849" s="51"/>
      <c r="K1849" s="2"/>
      <c r="L1849" s="2"/>
      <c r="M1849" s="2"/>
      <c r="N1849" s="2"/>
      <c r="O1849" s="2"/>
      <c r="P1849" s="4"/>
    </row>
    <row r="1850" spans="1:16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51"/>
      <c r="J1850" s="51"/>
      <c r="K1850" s="2"/>
      <c r="L1850" s="2"/>
      <c r="M1850" s="2"/>
      <c r="N1850" s="2"/>
      <c r="O1850" s="2"/>
      <c r="P1850" s="4"/>
    </row>
    <row r="1851" spans="1:16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51"/>
      <c r="J1851" s="51"/>
      <c r="K1851" s="2"/>
      <c r="L1851" s="2"/>
      <c r="M1851" s="2"/>
      <c r="N1851" s="2"/>
      <c r="O1851" s="2"/>
      <c r="P1851" s="4"/>
    </row>
    <row r="1852" spans="1:16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51"/>
      <c r="J1852" s="51"/>
      <c r="K1852" s="2"/>
      <c r="L1852" s="2"/>
      <c r="M1852" s="2"/>
      <c r="N1852" s="2"/>
      <c r="O1852" s="2"/>
      <c r="P1852" s="4"/>
    </row>
    <row r="1853" spans="1:16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51"/>
      <c r="J1853" s="51"/>
      <c r="K1853" s="2"/>
      <c r="L1853" s="2"/>
      <c r="M1853" s="2"/>
      <c r="N1853" s="2"/>
      <c r="O1853" s="2"/>
      <c r="P1853" s="4"/>
    </row>
    <row r="1854" spans="1:16" s="9" customFormat="1" x14ac:dyDescent="0.2">
      <c r="A1854" s="4"/>
      <c r="B1854" s="2"/>
      <c r="C1854" s="4"/>
      <c r="D1854" s="2"/>
      <c r="E1854" s="2"/>
      <c r="F1854" s="51"/>
      <c r="G1854" s="2"/>
      <c r="H1854" s="2"/>
      <c r="I1854" s="51"/>
      <c r="J1854" s="51"/>
      <c r="K1854" s="2"/>
      <c r="L1854" s="2"/>
      <c r="M1854" s="2"/>
      <c r="N1854" s="2"/>
      <c r="O1854" s="2"/>
      <c r="P1854" s="4"/>
    </row>
  </sheetData>
  <autoFilter ref="G5:I184"/>
  <mergeCells count="5">
    <mergeCell ref="D184:F184"/>
    <mergeCell ref="A2:A3"/>
    <mergeCell ref="B2:B3"/>
    <mergeCell ref="C2:C3"/>
    <mergeCell ref="A4:P4"/>
  </mergeCells>
  <hyperlinks>
    <hyperlink ref="P6" location="Оглавление!A1" display="Оглавление &gt;&gt;&gt;&gt;"/>
    <hyperlink ref="D184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  <pageSetUpPr autoPageBreaks="0"/>
  </sheetPr>
  <dimension ref="A1:Q1853"/>
  <sheetViews>
    <sheetView showGridLines="0" zoomScaleNormal="100" workbookViewId="0">
      <pane ySplit="5" topLeftCell="A6" activePane="bottomLeft" state="frozen"/>
      <selection activeCell="Y27" sqref="Y27"/>
      <selection pane="bottomLeft" activeCell="A4" sqref="A4:P4"/>
    </sheetView>
  </sheetViews>
  <sheetFormatPr defaultRowHeight="11.25" x14ac:dyDescent="0.2"/>
  <cols>
    <col min="1" max="1" width="4.42578125" style="6" bestFit="1" customWidth="1"/>
    <col min="2" max="2" width="23" style="5" customWidth="1"/>
    <col min="3" max="3" width="62.140625" style="3" customWidth="1"/>
    <col min="4" max="4" width="8.5703125" style="5" customWidth="1"/>
    <col min="5" max="5" width="7.42578125" style="5" customWidth="1"/>
    <col min="6" max="6" width="8.5703125" style="52" customWidth="1"/>
    <col min="7" max="7" width="6.5703125" style="5" customWidth="1"/>
    <col min="8" max="8" width="7.140625" style="5" customWidth="1"/>
    <col min="9" max="9" width="8.140625" style="52" customWidth="1"/>
    <col min="10" max="10" width="9.28515625" style="52" customWidth="1"/>
    <col min="11" max="11" width="6.7109375" style="2" hidden="1" customWidth="1"/>
    <col min="12" max="15" width="11.7109375" style="5" customWidth="1"/>
    <col min="16" max="16" width="36.1406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4"/>
      <c r="H1" s="14"/>
      <c r="I1" s="48"/>
      <c r="J1" s="48"/>
      <c r="K1" s="14"/>
      <c r="L1" s="14"/>
      <c r="M1" s="14"/>
      <c r="N1" s="14"/>
      <c r="O1" s="14"/>
      <c r="P1" s="131"/>
    </row>
    <row r="2" spans="1:17" s="17" customFormat="1" ht="46.5" customHeight="1" x14ac:dyDescent="0.2">
      <c r="A2" s="1034" t="s">
        <v>0</v>
      </c>
      <c r="B2" s="1025" t="s">
        <v>1</v>
      </c>
      <c r="C2" s="1025" t="s">
        <v>4131</v>
      </c>
      <c r="D2" s="101"/>
      <c r="E2" s="103"/>
      <c r="F2" s="49"/>
      <c r="G2" s="19"/>
      <c r="H2" s="19"/>
      <c r="I2" s="49"/>
      <c r="J2" s="49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24.7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20" t="s">
        <v>129</v>
      </c>
      <c r="I3" s="50" t="s">
        <v>130</v>
      </c>
      <c r="J3" s="50" t="s">
        <v>101</v>
      </c>
      <c r="K3" s="20"/>
      <c r="L3" s="72">
        <f>Оглавление!G3</f>
        <v>0.2</v>
      </c>
      <c r="M3" s="663"/>
      <c r="N3" s="673"/>
      <c r="O3" s="671"/>
      <c r="P3" s="544" t="s">
        <v>2132</v>
      </c>
      <c r="Q3" s="16"/>
    </row>
    <row r="4" spans="1:17" s="13" customFormat="1" ht="43.5" customHeight="1" thickBot="1" x14ac:dyDescent="0.25">
      <c r="A4" s="1052" t="s">
        <v>714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2"/>
    </row>
    <row r="5" spans="1:17" s="104" customFormat="1" ht="12.75" x14ac:dyDescent="0.2">
      <c r="A5" s="105"/>
      <c r="B5" s="431"/>
      <c r="C5" s="432" t="s">
        <v>131</v>
      </c>
      <c r="D5" s="433"/>
      <c r="E5" s="434"/>
      <c r="F5" s="435"/>
      <c r="G5" s="185"/>
      <c r="H5" s="185"/>
      <c r="I5" s="436"/>
      <c r="J5" s="436"/>
      <c r="K5" s="201"/>
      <c r="L5" s="202"/>
      <c r="M5" s="202"/>
      <c r="N5" s="202"/>
      <c r="O5" s="202"/>
      <c r="P5" s="437"/>
      <c r="Q5" s="12"/>
    </row>
    <row r="6" spans="1:17" s="104" customFormat="1" ht="18" x14ac:dyDescent="0.2">
      <c r="A6" s="117"/>
      <c r="B6" s="116"/>
      <c r="C6" s="118" t="s">
        <v>1223</v>
      </c>
      <c r="D6" s="79"/>
      <c r="E6" s="79"/>
      <c r="F6" s="80"/>
      <c r="G6" s="80"/>
      <c r="H6" s="80"/>
      <c r="I6" s="80"/>
      <c r="J6" s="80"/>
      <c r="K6" s="79"/>
      <c r="L6" s="80"/>
      <c r="M6" s="80"/>
      <c r="N6" s="80"/>
      <c r="O6" s="80"/>
      <c r="P6" s="363" t="s">
        <v>127</v>
      </c>
      <c r="Q6" s="12"/>
    </row>
    <row r="7" spans="1:17" s="104" customFormat="1" ht="11.25" customHeight="1" x14ac:dyDescent="0.2">
      <c r="A7" s="117"/>
      <c r="B7" s="578" t="s">
        <v>2732</v>
      </c>
      <c r="C7" s="579" t="s">
        <v>2733</v>
      </c>
      <c r="D7" s="442" t="s">
        <v>4</v>
      </c>
      <c r="E7" s="443">
        <v>6</v>
      </c>
      <c r="F7" s="444">
        <v>0.93</v>
      </c>
      <c r="G7" s="445">
        <v>50</v>
      </c>
      <c r="H7" s="445">
        <v>50</v>
      </c>
      <c r="I7" s="451">
        <v>0.55000000000000004</v>
      </c>
      <c r="J7" s="451">
        <v>127.62</v>
      </c>
      <c r="K7" s="447">
        <f>L3</f>
        <v>0.2</v>
      </c>
      <c r="L7" s="448">
        <f t="shared" ref="L7" si="0">J7*(1-K7)</f>
        <v>102.096</v>
      </c>
      <c r="M7" s="672" t="s">
        <v>537</v>
      </c>
      <c r="N7" s="674" t="s">
        <v>537</v>
      </c>
      <c r="O7" s="675">
        <f>L7*1.8</f>
        <v>183.77280000000002</v>
      </c>
      <c r="P7" s="111"/>
      <c r="Q7" s="12"/>
    </row>
    <row r="8" spans="1:17" s="104" customFormat="1" ht="11.25" customHeight="1" x14ac:dyDescent="0.2">
      <c r="A8" s="117"/>
      <c r="B8" s="578" t="s">
        <v>1358</v>
      </c>
      <c r="C8" s="579" t="s">
        <v>1359</v>
      </c>
      <c r="D8" s="442" t="s">
        <v>4</v>
      </c>
      <c r="E8" s="443">
        <v>6</v>
      </c>
      <c r="F8" s="444">
        <v>0.93</v>
      </c>
      <c r="G8" s="445">
        <v>50</v>
      </c>
      <c r="H8" s="445">
        <v>50</v>
      </c>
      <c r="I8" s="451">
        <v>0.7</v>
      </c>
      <c r="J8" s="451">
        <v>165.56678633250002</v>
      </c>
      <c r="K8" s="447">
        <f>L3</f>
        <v>0.2</v>
      </c>
      <c r="L8" s="448">
        <f t="shared" ref="L8:L67" si="1">J8*(1-K8)</f>
        <v>132.45342906600001</v>
      </c>
      <c r="M8" s="672" t="s">
        <v>537</v>
      </c>
      <c r="N8" s="674">
        <f>L8*5</f>
        <v>662.26714533000006</v>
      </c>
      <c r="O8" s="675">
        <f t="shared" ref="O8:O71" si="2">L8*1.8</f>
        <v>238.41617231880002</v>
      </c>
      <c r="P8" s="111"/>
      <c r="Q8" s="12"/>
    </row>
    <row r="9" spans="1:17" s="104" customFormat="1" ht="11.25" customHeight="1" x14ac:dyDescent="0.2">
      <c r="A9" s="117"/>
      <c r="B9" s="115" t="s">
        <v>1360</v>
      </c>
      <c r="C9" s="82" t="s">
        <v>1361</v>
      </c>
      <c r="D9" s="102" t="s">
        <v>4</v>
      </c>
      <c r="E9" s="75">
        <v>6</v>
      </c>
      <c r="F9" s="74">
        <v>1.32</v>
      </c>
      <c r="G9" s="113">
        <v>50</v>
      </c>
      <c r="H9" s="113">
        <v>50</v>
      </c>
      <c r="I9" s="177">
        <v>1</v>
      </c>
      <c r="J9" s="177">
        <v>226.03465612350001</v>
      </c>
      <c r="K9" s="76">
        <f>L3</f>
        <v>0.2</v>
      </c>
      <c r="L9" s="160">
        <f t="shared" si="1"/>
        <v>180.82772489880003</v>
      </c>
      <c r="M9" s="672">
        <f>L9*1.8</f>
        <v>325.48990481784006</v>
      </c>
      <c r="N9" s="674">
        <f>L9*5</f>
        <v>904.13862449400017</v>
      </c>
      <c r="O9" s="675">
        <f t="shared" si="2"/>
        <v>325.48990481784006</v>
      </c>
      <c r="P9" s="109"/>
      <c r="Q9" s="12"/>
    </row>
    <row r="10" spans="1:17" s="104" customFormat="1" ht="11.25" customHeight="1" x14ac:dyDescent="0.2">
      <c r="A10" s="117"/>
      <c r="B10" s="115" t="s">
        <v>1362</v>
      </c>
      <c r="C10" s="82" t="s">
        <v>1363</v>
      </c>
      <c r="D10" s="102" t="s">
        <v>4</v>
      </c>
      <c r="E10" s="75">
        <v>6</v>
      </c>
      <c r="F10" s="74">
        <v>1.6</v>
      </c>
      <c r="G10" s="113">
        <v>50</v>
      </c>
      <c r="H10" s="113">
        <v>50</v>
      </c>
      <c r="I10" s="177">
        <v>1.2</v>
      </c>
      <c r="J10" s="177">
        <v>287.94223710000006</v>
      </c>
      <c r="K10" s="76">
        <f>L3</f>
        <v>0.2</v>
      </c>
      <c r="L10" s="160">
        <f t="shared" si="1"/>
        <v>230.35378968000006</v>
      </c>
      <c r="M10" s="672">
        <f t="shared" ref="M10:M11" si="3">L10*1.8</f>
        <v>414.63682142400012</v>
      </c>
      <c r="N10" s="674" t="s">
        <v>537</v>
      </c>
      <c r="O10" s="675">
        <f t="shared" si="2"/>
        <v>414.63682142400012</v>
      </c>
      <c r="P10" s="109"/>
      <c r="Q10" s="12"/>
    </row>
    <row r="11" spans="1:17" s="104" customFormat="1" ht="11.25" customHeight="1" x14ac:dyDescent="0.2">
      <c r="A11" s="117"/>
      <c r="B11" s="115" t="s">
        <v>1364</v>
      </c>
      <c r="C11" s="82" t="s">
        <v>1365</v>
      </c>
      <c r="D11" s="102" t="s">
        <v>4</v>
      </c>
      <c r="E11" s="75">
        <v>6</v>
      </c>
      <c r="F11" s="74">
        <v>1.98</v>
      </c>
      <c r="G11" s="113">
        <v>50</v>
      </c>
      <c r="H11" s="113">
        <v>50</v>
      </c>
      <c r="I11" s="177">
        <v>1.5</v>
      </c>
      <c r="J11" s="177">
        <v>338.3321285925</v>
      </c>
      <c r="K11" s="76">
        <f>L3</f>
        <v>0.2</v>
      </c>
      <c r="L11" s="160">
        <f t="shared" si="1"/>
        <v>270.66570287400003</v>
      </c>
      <c r="M11" s="672">
        <f t="shared" si="3"/>
        <v>487.19826517320007</v>
      </c>
      <c r="N11" s="674" t="s">
        <v>537</v>
      </c>
      <c r="O11" s="675">
        <f t="shared" si="2"/>
        <v>487.19826517320007</v>
      </c>
      <c r="P11" s="109"/>
      <c r="Q11" s="12"/>
    </row>
    <row r="12" spans="1:17" s="104" customFormat="1" ht="11.25" customHeight="1" x14ac:dyDescent="0.2">
      <c r="A12" s="117"/>
      <c r="B12" s="430" t="s">
        <v>2734</v>
      </c>
      <c r="C12" s="438" t="s">
        <v>2735</v>
      </c>
      <c r="D12" s="442" t="s">
        <v>4</v>
      </c>
      <c r="E12" s="443">
        <v>6</v>
      </c>
      <c r="F12" s="444">
        <v>1.21</v>
      </c>
      <c r="G12" s="445">
        <v>100</v>
      </c>
      <c r="H12" s="445">
        <v>50</v>
      </c>
      <c r="I12" s="451">
        <v>0.55000000000000004</v>
      </c>
      <c r="J12" s="451">
        <v>176.45342399999998</v>
      </c>
      <c r="K12" s="447">
        <f>L3</f>
        <v>0.2</v>
      </c>
      <c r="L12" s="448">
        <f t="shared" ref="L12" si="4">J12*(1-K12)</f>
        <v>141.1627392</v>
      </c>
      <c r="M12" s="672" t="s">
        <v>537</v>
      </c>
      <c r="N12" s="674" t="s">
        <v>537</v>
      </c>
      <c r="O12" s="675">
        <f t="shared" si="2"/>
        <v>254.09293056000001</v>
      </c>
      <c r="P12" s="109"/>
      <c r="Q12" s="12"/>
    </row>
    <row r="13" spans="1:17" s="104" customFormat="1" ht="11.25" customHeight="1" x14ac:dyDescent="0.2">
      <c r="A13" s="117"/>
      <c r="B13" s="430" t="s">
        <v>1366</v>
      </c>
      <c r="C13" s="438" t="s">
        <v>1367</v>
      </c>
      <c r="D13" s="442" t="s">
        <v>4</v>
      </c>
      <c r="E13" s="443">
        <v>6</v>
      </c>
      <c r="F13" s="444">
        <v>1.21</v>
      </c>
      <c r="G13" s="445">
        <v>100</v>
      </c>
      <c r="H13" s="445">
        <v>50</v>
      </c>
      <c r="I13" s="451">
        <v>0.7</v>
      </c>
      <c r="J13" s="451">
        <v>200.11985478450001</v>
      </c>
      <c r="K13" s="447">
        <f>L3</f>
        <v>0.2</v>
      </c>
      <c r="L13" s="448">
        <f t="shared" si="1"/>
        <v>160.09588382760001</v>
      </c>
      <c r="M13" s="672" t="s">
        <v>537</v>
      </c>
      <c r="N13" s="674">
        <f t="shared" ref="N13:N14" si="5">L13*5</f>
        <v>800.47941913800003</v>
      </c>
      <c r="O13" s="675">
        <f t="shared" si="2"/>
        <v>288.17259088968001</v>
      </c>
      <c r="P13" s="109"/>
      <c r="Q13" s="12"/>
    </row>
    <row r="14" spans="1:17" s="104" customFormat="1" ht="11.25" customHeight="1" x14ac:dyDescent="0.2">
      <c r="A14" s="117"/>
      <c r="B14" s="115" t="s">
        <v>1368</v>
      </c>
      <c r="C14" s="82" t="s">
        <v>1369</v>
      </c>
      <c r="D14" s="102" t="s">
        <v>4</v>
      </c>
      <c r="E14" s="75">
        <v>6</v>
      </c>
      <c r="F14" s="74">
        <v>1.71</v>
      </c>
      <c r="G14" s="113">
        <v>100</v>
      </c>
      <c r="H14" s="113">
        <v>50</v>
      </c>
      <c r="I14" s="177">
        <v>1</v>
      </c>
      <c r="J14" s="177">
        <v>270.66570287400003</v>
      </c>
      <c r="K14" s="76">
        <f>L3</f>
        <v>0.2</v>
      </c>
      <c r="L14" s="160">
        <f t="shared" si="1"/>
        <v>216.53256229920004</v>
      </c>
      <c r="M14" s="672">
        <f t="shared" ref="M14:M16" si="6">L14*1.8</f>
        <v>389.75861213856007</v>
      </c>
      <c r="N14" s="674">
        <f t="shared" si="5"/>
        <v>1082.6628114960001</v>
      </c>
      <c r="O14" s="675">
        <f t="shared" si="2"/>
        <v>389.75861213856007</v>
      </c>
      <c r="P14" s="109"/>
      <c r="Q14" s="12"/>
    </row>
    <row r="15" spans="1:17" s="104" customFormat="1" ht="11.25" customHeight="1" x14ac:dyDescent="0.2">
      <c r="A15" s="117"/>
      <c r="B15" s="115" t="s">
        <v>1370</v>
      </c>
      <c r="C15" s="82" t="s">
        <v>1371</v>
      </c>
      <c r="D15" s="102" t="s">
        <v>4</v>
      </c>
      <c r="E15" s="75">
        <v>6</v>
      </c>
      <c r="F15" s="74">
        <v>2.0699999999999998</v>
      </c>
      <c r="G15" s="113">
        <v>100</v>
      </c>
      <c r="H15" s="113">
        <v>50</v>
      </c>
      <c r="I15" s="177">
        <v>1.2</v>
      </c>
      <c r="J15" s="177">
        <v>331.13357266500003</v>
      </c>
      <c r="K15" s="76">
        <f>L3</f>
        <v>0.2</v>
      </c>
      <c r="L15" s="160">
        <f t="shared" si="1"/>
        <v>264.90685813200002</v>
      </c>
      <c r="M15" s="672">
        <f t="shared" si="6"/>
        <v>476.83234463760004</v>
      </c>
      <c r="N15" s="674" t="s">
        <v>537</v>
      </c>
      <c r="O15" s="675">
        <f t="shared" si="2"/>
        <v>476.83234463760004</v>
      </c>
      <c r="P15" s="109"/>
      <c r="Q15" s="12"/>
    </row>
    <row r="16" spans="1:17" s="104" customFormat="1" ht="11.25" customHeight="1" x14ac:dyDescent="0.2">
      <c r="A16" s="117"/>
      <c r="B16" s="115" t="s">
        <v>1372</v>
      </c>
      <c r="C16" s="82" t="s">
        <v>1373</v>
      </c>
      <c r="D16" s="102" t="s">
        <v>4</v>
      </c>
      <c r="E16" s="75">
        <v>6</v>
      </c>
      <c r="F16" s="74">
        <v>2.4500000000000002</v>
      </c>
      <c r="G16" s="113">
        <v>100</v>
      </c>
      <c r="H16" s="113">
        <v>50</v>
      </c>
      <c r="I16" s="177">
        <v>1.5</v>
      </c>
      <c r="J16" s="177">
        <v>398.7999983835</v>
      </c>
      <c r="K16" s="76">
        <f>L3</f>
        <v>0.2</v>
      </c>
      <c r="L16" s="160">
        <f t="shared" si="1"/>
        <v>319.03999870680002</v>
      </c>
      <c r="M16" s="672">
        <f t="shared" si="6"/>
        <v>574.2719976722401</v>
      </c>
      <c r="N16" s="674" t="s">
        <v>537</v>
      </c>
      <c r="O16" s="675">
        <f t="shared" si="2"/>
        <v>574.2719976722401</v>
      </c>
      <c r="P16" s="109"/>
      <c r="Q16" s="12"/>
    </row>
    <row r="17" spans="1:17" s="104" customFormat="1" ht="11.25" customHeight="1" x14ac:dyDescent="0.2">
      <c r="A17" s="117"/>
      <c r="B17" s="115" t="s">
        <v>1374</v>
      </c>
      <c r="C17" s="82" t="s">
        <v>1375</v>
      </c>
      <c r="D17" s="102" t="s">
        <v>4</v>
      </c>
      <c r="E17" s="75">
        <v>6</v>
      </c>
      <c r="F17" s="74">
        <v>1.34</v>
      </c>
      <c r="G17" s="113">
        <v>100</v>
      </c>
      <c r="H17" s="113">
        <v>60</v>
      </c>
      <c r="I17" s="177">
        <v>0.7</v>
      </c>
      <c r="J17" s="177">
        <v>246.19061272050001</v>
      </c>
      <c r="K17" s="76">
        <f>L3</f>
        <v>0.2</v>
      </c>
      <c r="L17" s="160">
        <f t="shared" si="1"/>
        <v>196.95249017640003</v>
      </c>
      <c r="M17" s="672" t="s">
        <v>537</v>
      </c>
      <c r="N17" s="674">
        <f t="shared" ref="N17:N18" si="7">L17*5</f>
        <v>984.76245088200017</v>
      </c>
      <c r="O17" s="675">
        <f t="shared" si="2"/>
        <v>354.51448231752005</v>
      </c>
      <c r="P17" s="109"/>
      <c r="Q17" s="12"/>
    </row>
    <row r="18" spans="1:17" s="104" customFormat="1" ht="11.25" customHeight="1" x14ac:dyDescent="0.2">
      <c r="A18" s="117"/>
      <c r="B18" s="115" t="s">
        <v>1376</v>
      </c>
      <c r="C18" s="82" t="s">
        <v>1377</v>
      </c>
      <c r="D18" s="102" t="s">
        <v>4</v>
      </c>
      <c r="E18" s="75">
        <v>6</v>
      </c>
      <c r="F18" s="74">
        <v>1.9</v>
      </c>
      <c r="G18" s="113">
        <v>100</v>
      </c>
      <c r="H18" s="113">
        <v>60</v>
      </c>
      <c r="I18" s="177">
        <v>1</v>
      </c>
      <c r="J18" s="177">
        <v>312.41732725349999</v>
      </c>
      <c r="K18" s="76">
        <f>L3</f>
        <v>0.2</v>
      </c>
      <c r="L18" s="160">
        <f t="shared" si="1"/>
        <v>249.93386180280001</v>
      </c>
      <c r="M18" s="672">
        <f t="shared" ref="M18:M20" si="8">L18*1.8</f>
        <v>449.88095124504002</v>
      </c>
      <c r="N18" s="674">
        <f t="shared" si="7"/>
        <v>1249.669309014</v>
      </c>
      <c r="O18" s="675">
        <f t="shared" si="2"/>
        <v>449.88095124504002</v>
      </c>
      <c r="P18" s="109"/>
      <c r="Q18" s="12"/>
    </row>
    <row r="19" spans="1:17" s="104" customFormat="1" ht="11.25" customHeight="1" x14ac:dyDescent="0.2">
      <c r="A19" s="117"/>
      <c r="B19" s="115" t="s">
        <v>1378</v>
      </c>
      <c r="C19" s="82" t="s">
        <v>1379</v>
      </c>
      <c r="D19" s="102" t="s">
        <v>4</v>
      </c>
      <c r="E19" s="75">
        <v>6</v>
      </c>
      <c r="F19" s="74">
        <v>2.2599999999999998</v>
      </c>
      <c r="G19" s="113">
        <v>100</v>
      </c>
      <c r="H19" s="113">
        <v>60</v>
      </c>
      <c r="I19" s="177">
        <v>1.2</v>
      </c>
      <c r="J19" s="177">
        <v>368.566063488</v>
      </c>
      <c r="K19" s="76">
        <f>L3</f>
        <v>0.2</v>
      </c>
      <c r="L19" s="160">
        <f t="shared" si="1"/>
        <v>294.8528507904</v>
      </c>
      <c r="M19" s="672">
        <f t="shared" si="8"/>
        <v>530.73513142271997</v>
      </c>
      <c r="N19" s="674" t="s">
        <v>537</v>
      </c>
      <c r="O19" s="675">
        <f t="shared" si="2"/>
        <v>530.73513142271997</v>
      </c>
      <c r="P19" s="109"/>
      <c r="Q19" s="12"/>
    </row>
    <row r="20" spans="1:17" s="104" customFormat="1" ht="11.25" customHeight="1" x14ac:dyDescent="0.2">
      <c r="A20" s="117"/>
      <c r="B20" s="115" t="s">
        <v>1380</v>
      </c>
      <c r="C20" s="82" t="s">
        <v>1381</v>
      </c>
      <c r="D20" s="102" t="s">
        <v>4</v>
      </c>
      <c r="E20" s="75">
        <v>6</v>
      </c>
      <c r="F20" s="74">
        <v>2.8</v>
      </c>
      <c r="G20" s="113">
        <v>100</v>
      </c>
      <c r="H20" s="113">
        <v>60</v>
      </c>
      <c r="I20" s="177">
        <v>1.5</v>
      </c>
      <c r="J20" s="177">
        <v>454.948734618</v>
      </c>
      <c r="K20" s="76">
        <f>L3</f>
        <v>0.2</v>
      </c>
      <c r="L20" s="160">
        <f t="shared" si="1"/>
        <v>363.95898769440004</v>
      </c>
      <c r="M20" s="672">
        <f t="shared" si="8"/>
        <v>655.12617784992005</v>
      </c>
      <c r="N20" s="674" t="s">
        <v>537</v>
      </c>
      <c r="O20" s="675">
        <f t="shared" si="2"/>
        <v>655.12617784992005</v>
      </c>
      <c r="P20" s="109"/>
      <c r="Q20" s="12"/>
    </row>
    <row r="21" spans="1:17" s="104" customFormat="1" ht="11.25" customHeight="1" x14ac:dyDescent="0.2">
      <c r="A21" s="117"/>
      <c r="B21" s="115" t="s">
        <v>1382</v>
      </c>
      <c r="C21" s="82" t="s">
        <v>1383</v>
      </c>
      <c r="D21" s="102" t="s">
        <v>4</v>
      </c>
      <c r="E21" s="75">
        <v>6</v>
      </c>
      <c r="F21" s="74">
        <v>1.44</v>
      </c>
      <c r="G21" s="113">
        <v>100</v>
      </c>
      <c r="H21" s="113">
        <v>70</v>
      </c>
      <c r="I21" s="177">
        <v>0.7</v>
      </c>
      <c r="J21" s="177">
        <v>260.58772457550003</v>
      </c>
      <c r="K21" s="76">
        <f>L3</f>
        <v>0.2</v>
      </c>
      <c r="L21" s="160">
        <f t="shared" si="1"/>
        <v>208.47017966040005</v>
      </c>
      <c r="M21" s="672" t="s">
        <v>537</v>
      </c>
      <c r="N21" s="674">
        <f t="shared" ref="N21:N22" si="9">L21*5</f>
        <v>1042.3508983020001</v>
      </c>
      <c r="O21" s="675">
        <f t="shared" si="2"/>
        <v>375.2463233887201</v>
      </c>
      <c r="P21" s="109"/>
      <c r="Q21" s="12"/>
    </row>
    <row r="22" spans="1:17" s="104" customFormat="1" ht="11.25" customHeight="1" x14ac:dyDescent="0.2">
      <c r="A22" s="117"/>
      <c r="B22" s="115" t="s">
        <v>1384</v>
      </c>
      <c r="C22" s="82" t="s">
        <v>1385</v>
      </c>
      <c r="D22" s="102" t="s">
        <v>4</v>
      </c>
      <c r="E22" s="75">
        <v>6</v>
      </c>
      <c r="F22" s="74">
        <v>2.04</v>
      </c>
      <c r="G22" s="113">
        <v>100</v>
      </c>
      <c r="H22" s="113">
        <v>70</v>
      </c>
      <c r="I22" s="177">
        <v>1</v>
      </c>
      <c r="J22" s="177">
        <v>332.57328385050005</v>
      </c>
      <c r="K22" s="76">
        <f>L3</f>
        <v>0.2</v>
      </c>
      <c r="L22" s="160">
        <f t="shared" si="1"/>
        <v>266.05862708040007</v>
      </c>
      <c r="M22" s="672">
        <f t="shared" ref="M22:M24" si="10">L22*1.8</f>
        <v>478.90552874472013</v>
      </c>
      <c r="N22" s="674">
        <f t="shared" si="9"/>
        <v>1330.2931354020004</v>
      </c>
      <c r="O22" s="675">
        <f t="shared" si="2"/>
        <v>478.90552874472013</v>
      </c>
      <c r="P22" s="109"/>
      <c r="Q22" s="12"/>
    </row>
    <row r="23" spans="1:17" s="104" customFormat="1" ht="11.25" customHeight="1" x14ac:dyDescent="0.2">
      <c r="A23" s="117"/>
      <c r="B23" s="115" t="s">
        <v>1386</v>
      </c>
      <c r="C23" s="82" t="s">
        <v>1387</v>
      </c>
      <c r="D23" s="102" t="s">
        <v>4</v>
      </c>
      <c r="E23" s="75">
        <v>6</v>
      </c>
      <c r="F23" s="74">
        <v>2.4550000000000001</v>
      </c>
      <c r="G23" s="113">
        <v>100</v>
      </c>
      <c r="H23" s="113">
        <v>70</v>
      </c>
      <c r="I23" s="177">
        <v>1.2</v>
      </c>
      <c r="J23" s="177">
        <v>393.04115364149999</v>
      </c>
      <c r="K23" s="76">
        <f>L3</f>
        <v>0.2</v>
      </c>
      <c r="L23" s="160">
        <f t="shared" si="1"/>
        <v>314.4329229132</v>
      </c>
      <c r="M23" s="672">
        <f t="shared" si="10"/>
        <v>565.97926124375999</v>
      </c>
      <c r="N23" s="674" t="s">
        <v>537</v>
      </c>
      <c r="O23" s="675">
        <f t="shared" si="2"/>
        <v>565.97926124375999</v>
      </c>
      <c r="P23" s="109"/>
      <c r="Q23" s="12"/>
    </row>
    <row r="24" spans="1:17" s="104" customFormat="1" ht="11.25" customHeight="1" x14ac:dyDescent="0.2">
      <c r="A24" s="117"/>
      <c r="B24" s="115" t="s">
        <v>1388</v>
      </c>
      <c r="C24" s="82" t="s">
        <v>1389</v>
      </c>
      <c r="D24" s="102" t="s">
        <v>4</v>
      </c>
      <c r="E24" s="75">
        <v>6</v>
      </c>
      <c r="F24" s="74">
        <v>3.04</v>
      </c>
      <c r="G24" s="113">
        <v>100</v>
      </c>
      <c r="H24" s="113">
        <v>70</v>
      </c>
      <c r="I24" s="177">
        <v>1.5</v>
      </c>
      <c r="J24" s="177">
        <v>457.82815698899992</v>
      </c>
      <c r="K24" s="76">
        <f>L3</f>
        <v>0.2</v>
      </c>
      <c r="L24" s="160">
        <f t="shared" si="1"/>
        <v>366.26252559119996</v>
      </c>
      <c r="M24" s="672">
        <f t="shared" si="10"/>
        <v>659.27254606416</v>
      </c>
      <c r="N24" s="674" t="s">
        <v>537</v>
      </c>
      <c r="O24" s="675">
        <f t="shared" si="2"/>
        <v>659.27254606416</v>
      </c>
      <c r="P24" s="109"/>
      <c r="Q24" s="12"/>
    </row>
    <row r="25" spans="1:17" s="104" customFormat="1" ht="11.25" customHeight="1" x14ac:dyDescent="0.2">
      <c r="A25" s="117"/>
      <c r="B25" s="115" t="s">
        <v>1390</v>
      </c>
      <c r="C25" s="82" t="s">
        <v>1391</v>
      </c>
      <c r="D25" s="102" t="s">
        <v>4</v>
      </c>
      <c r="E25" s="75">
        <v>6</v>
      </c>
      <c r="F25" s="74">
        <v>2.02</v>
      </c>
      <c r="G25" s="113">
        <v>100</v>
      </c>
      <c r="H25" s="113">
        <v>80</v>
      </c>
      <c r="I25" s="177">
        <v>0.7</v>
      </c>
      <c r="J25" s="177">
        <v>276.42454761600004</v>
      </c>
      <c r="K25" s="76">
        <f>L3</f>
        <v>0.2</v>
      </c>
      <c r="L25" s="160">
        <f t="shared" ref="L25" si="11">J25*(1-K25)</f>
        <v>221.13963809280006</v>
      </c>
      <c r="M25" s="672" t="s">
        <v>537</v>
      </c>
      <c r="N25" s="674">
        <f t="shared" ref="N25:N26" si="12">L25*5</f>
        <v>1105.6981904640002</v>
      </c>
      <c r="O25" s="675">
        <f t="shared" si="2"/>
        <v>398.05134856704012</v>
      </c>
      <c r="P25" s="109"/>
      <c r="Q25" s="12"/>
    </row>
    <row r="26" spans="1:17" s="104" customFormat="1" ht="11.25" customHeight="1" x14ac:dyDescent="0.2">
      <c r="A26" s="117"/>
      <c r="B26" s="115" t="s">
        <v>1392</v>
      </c>
      <c r="C26" s="82" t="s">
        <v>1393</v>
      </c>
      <c r="D26" s="102" t="s">
        <v>4</v>
      </c>
      <c r="E26" s="75">
        <v>6</v>
      </c>
      <c r="F26" s="74">
        <v>2.1800000000000002</v>
      </c>
      <c r="G26" s="113">
        <v>100</v>
      </c>
      <c r="H26" s="113">
        <v>80</v>
      </c>
      <c r="I26" s="177">
        <v>1</v>
      </c>
      <c r="J26" s="177">
        <v>352.72924044749999</v>
      </c>
      <c r="K26" s="76">
        <f>L3</f>
        <v>0.2</v>
      </c>
      <c r="L26" s="160">
        <f t="shared" si="1"/>
        <v>282.18339235799999</v>
      </c>
      <c r="M26" s="672">
        <f t="shared" ref="M26:M28" si="13">L26*1.8</f>
        <v>507.93010624440001</v>
      </c>
      <c r="N26" s="674">
        <f t="shared" si="12"/>
        <v>1410.91696179</v>
      </c>
      <c r="O26" s="675">
        <f t="shared" si="2"/>
        <v>507.93010624440001</v>
      </c>
      <c r="P26" s="109"/>
      <c r="Q26" s="12"/>
    </row>
    <row r="27" spans="1:17" s="104" customFormat="1" ht="11.25" customHeight="1" x14ac:dyDescent="0.2">
      <c r="A27" s="117"/>
      <c r="B27" s="115" t="s">
        <v>1394</v>
      </c>
      <c r="C27" s="82" t="s">
        <v>1395</v>
      </c>
      <c r="D27" s="102" t="s">
        <v>4</v>
      </c>
      <c r="E27" s="75">
        <v>6</v>
      </c>
      <c r="F27" s="74">
        <v>2.65</v>
      </c>
      <c r="G27" s="113">
        <v>100</v>
      </c>
      <c r="H27" s="113">
        <v>80</v>
      </c>
      <c r="I27" s="177">
        <v>1.2</v>
      </c>
      <c r="J27" s="177">
        <v>417.51624379500004</v>
      </c>
      <c r="K27" s="76">
        <f>L3</f>
        <v>0.2</v>
      </c>
      <c r="L27" s="160">
        <f t="shared" si="1"/>
        <v>334.01299503600006</v>
      </c>
      <c r="M27" s="672">
        <f t="shared" si="13"/>
        <v>601.22339106480013</v>
      </c>
      <c r="N27" s="674" t="s">
        <v>537</v>
      </c>
      <c r="O27" s="675">
        <f t="shared" si="2"/>
        <v>601.22339106480013</v>
      </c>
      <c r="P27" s="109"/>
      <c r="Q27" s="12"/>
    </row>
    <row r="28" spans="1:17" s="104" customFormat="1" ht="11.25" customHeight="1" x14ac:dyDescent="0.2">
      <c r="A28" s="117"/>
      <c r="B28" s="115" t="s">
        <v>1396</v>
      </c>
      <c r="C28" s="82" t="s">
        <v>1397</v>
      </c>
      <c r="D28" s="102" t="s">
        <v>4</v>
      </c>
      <c r="E28" s="75">
        <v>6</v>
      </c>
      <c r="F28" s="74">
        <v>3.28</v>
      </c>
      <c r="G28" s="113">
        <v>100</v>
      </c>
      <c r="H28" s="113">
        <v>80</v>
      </c>
      <c r="I28" s="177">
        <v>1.5</v>
      </c>
      <c r="J28" s="177">
        <v>459.26786817450011</v>
      </c>
      <c r="K28" s="76">
        <f>L3</f>
        <v>0.2</v>
      </c>
      <c r="L28" s="160">
        <f t="shared" si="1"/>
        <v>367.41429453960012</v>
      </c>
      <c r="M28" s="672">
        <f t="shared" si="13"/>
        <v>661.34573017128025</v>
      </c>
      <c r="N28" s="674" t="s">
        <v>537</v>
      </c>
      <c r="O28" s="675">
        <f t="shared" si="2"/>
        <v>661.34573017128025</v>
      </c>
      <c r="P28" s="109"/>
      <c r="Q28" s="12"/>
    </row>
    <row r="29" spans="1:17" s="104" customFormat="1" ht="11.25" customHeight="1" x14ac:dyDescent="0.2">
      <c r="A29" s="117"/>
      <c r="B29" s="115" t="s">
        <v>1398</v>
      </c>
      <c r="C29" s="82" t="s">
        <v>1399</v>
      </c>
      <c r="D29" s="102" t="s">
        <v>4</v>
      </c>
      <c r="E29" s="75">
        <v>6</v>
      </c>
      <c r="F29" s="74">
        <v>1.76</v>
      </c>
      <c r="G29" s="113">
        <v>100</v>
      </c>
      <c r="H29" s="113">
        <v>100</v>
      </c>
      <c r="I29" s="177">
        <v>0.7</v>
      </c>
      <c r="J29" s="177">
        <v>334.01299503599995</v>
      </c>
      <c r="K29" s="76">
        <f>L3</f>
        <v>0.2</v>
      </c>
      <c r="L29" s="160">
        <f t="shared" si="1"/>
        <v>267.21039602879995</v>
      </c>
      <c r="M29" s="672" t="s">
        <v>537</v>
      </c>
      <c r="N29" s="674">
        <f t="shared" ref="N29:N30" si="14">L29*5</f>
        <v>1336.0519801439998</v>
      </c>
      <c r="O29" s="675">
        <f t="shared" si="2"/>
        <v>480.97871285183993</v>
      </c>
      <c r="P29" s="109"/>
      <c r="Q29" s="12"/>
    </row>
    <row r="30" spans="1:17" s="104" customFormat="1" ht="11.25" customHeight="1" x14ac:dyDescent="0.2">
      <c r="A30" s="117"/>
      <c r="B30" s="115" t="s">
        <v>1400</v>
      </c>
      <c r="C30" s="82" t="s">
        <v>1401</v>
      </c>
      <c r="D30" s="102" t="s">
        <v>4</v>
      </c>
      <c r="E30" s="75">
        <v>6</v>
      </c>
      <c r="F30" s="74">
        <v>2.5</v>
      </c>
      <c r="G30" s="113">
        <v>100</v>
      </c>
      <c r="H30" s="113">
        <v>100</v>
      </c>
      <c r="I30" s="177">
        <v>1</v>
      </c>
      <c r="J30" s="177">
        <v>401.67942075449997</v>
      </c>
      <c r="K30" s="76">
        <f>L3</f>
        <v>0.2</v>
      </c>
      <c r="L30" s="160">
        <f t="shared" si="1"/>
        <v>321.3435366036</v>
      </c>
      <c r="M30" s="672">
        <f t="shared" ref="M30:M32" si="15">L30*1.8</f>
        <v>578.41836588648005</v>
      </c>
      <c r="N30" s="674">
        <f t="shared" si="14"/>
        <v>1606.7176830180001</v>
      </c>
      <c r="O30" s="675">
        <f t="shared" si="2"/>
        <v>578.41836588648005</v>
      </c>
      <c r="P30" s="109"/>
      <c r="Q30" s="12"/>
    </row>
    <row r="31" spans="1:17" s="104" customFormat="1" ht="11.25" customHeight="1" x14ac:dyDescent="0.2">
      <c r="A31" s="117"/>
      <c r="B31" s="115" t="s">
        <v>1402</v>
      </c>
      <c r="C31" s="82" t="s">
        <v>1403</v>
      </c>
      <c r="D31" s="102" t="s">
        <v>4</v>
      </c>
      <c r="E31" s="75">
        <v>6</v>
      </c>
      <c r="F31" s="74">
        <v>3.01</v>
      </c>
      <c r="G31" s="113">
        <v>100</v>
      </c>
      <c r="H31" s="113">
        <v>100</v>
      </c>
      <c r="I31" s="177">
        <v>1.2</v>
      </c>
      <c r="J31" s="177">
        <v>513.97689322350004</v>
      </c>
      <c r="K31" s="76">
        <f>L3</f>
        <v>0.2</v>
      </c>
      <c r="L31" s="160">
        <f t="shared" si="1"/>
        <v>411.18151457880003</v>
      </c>
      <c r="M31" s="672">
        <f t="shared" si="15"/>
        <v>740.12672624184006</v>
      </c>
      <c r="N31" s="674" t="s">
        <v>537</v>
      </c>
      <c r="O31" s="675">
        <f t="shared" si="2"/>
        <v>740.12672624184006</v>
      </c>
      <c r="P31" s="109"/>
      <c r="Q31" s="12"/>
    </row>
    <row r="32" spans="1:17" s="104" customFormat="1" ht="11.25" customHeight="1" x14ac:dyDescent="0.2">
      <c r="A32" s="117"/>
      <c r="B32" s="115" t="s">
        <v>1404</v>
      </c>
      <c r="C32" s="82" t="s">
        <v>1405</v>
      </c>
      <c r="D32" s="102" t="s">
        <v>4</v>
      </c>
      <c r="E32" s="75">
        <v>6</v>
      </c>
      <c r="F32" s="74">
        <v>3.75</v>
      </c>
      <c r="G32" s="113">
        <v>100</v>
      </c>
      <c r="H32" s="113">
        <v>100</v>
      </c>
      <c r="I32" s="177">
        <v>1.5</v>
      </c>
      <c r="J32" s="177">
        <v>603.23898672449991</v>
      </c>
      <c r="K32" s="76">
        <f>L3</f>
        <v>0.2</v>
      </c>
      <c r="L32" s="160">
        <f t="shared" si="1"/>
        <v>482.59118937959994</v>
      </c>
      <c r="M32" s="672">
        <f t="shared" si="15"/>
        <v>868.66414088327986</v>
      </c>
      <c r="N32" s="674" t="s">
        <v>537</v>
      </c>
      <c r="O32" s="675">
        <f t="shared" si="2"/>
        <v>868.66414088327986</v>
      </c>
      <c r="P32" s="109"/>
      <c r="Q32" s="12"/>
    </row>
    <row r="33" spans="1:17" s="104" customFormat="1" ht="11.25" customHeight="1" x14ac:dyDescent="0.2">
      <c r="A33" s="117"/>
      <c r="B33" s="430" t="s">
        <v>1406</v>
      </c>
      <c r="C33" s="438" t="s">
        <v>1407</v>
      </c>
      <c r="D33" s="442" t="s">
        <v>4</v>
      </c>
      <c r="E33" s="443">
        <v>6</v>
      </c>
      <c r="F33" s="444">
        <v>1.48</v>
      </c>
      <c r="G33" s="445">
        <v>150</v>
      </c>
      <c r="H33" s="445">
        <v>50</v>
      </c>
      <c r="I33" s="451">
        <v>0.7</v>
      </c>
      <c r="J33" s="451">
        <v>277.8642588015</v>
      </c>
      <c r="K33" s="447">
        <f>L3</f>
        <v>0.2</v>
      </c>
      <c r="L33" s="448">
        <f t="shared" si="1"/>
        <v>222.29140704120002</v>
      </c>
      <c r="M33" s="672" t="s">
        <v>537</v>
      </c>
      <c r="N33" s="674">
        <f t="shared" ref="N33:N34" si="16">L33*5</f>
        <v>1111.457035206</v>
      </c>
      <c r="O33" s="675">
        <f t="shared" si="2"/>
        <v>400.12453267416004</v>
      </c>
      <c r="P33" s="109"/>
      <c r="Q33" s="12"/>
    </row>
    <row r="34" spans="1:17" s="104" customFormat="1" ht="11.25" customHeight="1" x14ac:dyDescent="0.2">
      <c r="A34" s="117"/>
      <c r="B34" s="115" t="s">
        <v>1408</v>
      </c>
      <c r="C34" s="82" t="s">
        <v>1409</v>
      </c>
      <c r="D34" s="102" t="s">
        <v>4</v>
      </c>
      <c r="E34" s="75">
        <v>6</v>
      </c>
      <c r="F34" s="74">
        <v>2.1</v>
      </c>
      <c r="G34" s="113">
        <v>150</v>
      </c>
      <c r="H34" s="113">
        <v>50</v>
      </c>
      <c r="I34" s="177">
        <v>1</v>
      </c>
      <c r="J34" s="177">
        <v>336.89241740699998</v>
      </c>
      <c r="K34" s="76">
        <f>L3</f>
        <v>0.2</v>
      </c>
      <c r="L34" s="160">
        <f t="shared" si="1"/>
        <v>269.51393392559999</v>
      </c>
      <c r="M34" s="672">
        <f t="shared" ref="M34:M36" si="17">L34*1.8</f>
        <v>485.12508106607999</v>
      </c>
      <c r="N34" s="674">
        <f t="shared" si="16"/>
        <v>1347.5696696279999</v>
      </c>
      <c r="O34" s="675">
        <f t="shared" si="2"/>
        <v>485.12508106607999</v>
      </c>
      <c r="P34" s="109"/>
      <c r="Q34" s="12"/>
    </row>
    <row r="35" spans="1:17" s="104" customFormat="1" ht="11.25" customHeight="1" x14ac:dyDescent="0.2">
      <c r="A35" s="117"/>
      <c r="B35" s="115" t="s">
        <v>1410</v>
      </c>
      <c r="C35" s="82" t="s">
        <v>1411</v>
      </c>
      <c r="D35" s="102" t="s">
        <v>4</v>
      </c>
      <c r="E35" s="75">
        <v>6</v>
      </c>
      <c r="F35" s="74">
        <v>2.54</v>
      </c>
      <c r="G35" s="113">
        <v>150</v>
      </c>
      <c r="H35" s="113">
        <v>50</v>
      </c>
      <c r="I35" s="177">
        <v>1.2</v>
      </c>
      <c r="J35" s="177">
        <v>437.67220039200004</v>
      </c>
      <c r="K35" s="76">
        <f>L3</f>
        <v>0.2</v>
      </c>
      <c r="L35" s="160">
        <f t="shared" si="1"/>
        <v>350.13776031360004</v>
      </c>
      <c r="M35" s="672">
        <f t="shared" si="17"/>
        <v>630.24796856448006</v>
      </c>
      <c r="N35" s="674" t="s">
        <v>537</v>
      </c>
      <c r="O35" s="675">
        <f t="shared" si="2"/>
        <v>630.24796856448006</v>
      </c>
      <c r="P35" s="109"/>
      <c r="Q35" s="12"/>
    </row>
    <row r="36" spans="1:17" s="104" customFormat="1" ht="11.25" customHeight="1" x14ac:dyDescent="0.2">
      <c r="A36" s="117"/>
      <c r="B36" s="115" t="s">
        <v>1412</v>
      </c>
      <c r="C36" s="82" t="s">
        <v>1413</v>
      </c>
      <c r="D36" s="102" t="s">
        <v>4</v>
      </c>
      <c r="E36" s="75">
        <v>6</v>
      </c>
      <c r="F36" s="74">
        <v>3.16</v>
      </c>
      <c r="G36" s="113">
        <v>150</v>
      </c>
      <c r="H36" s="113">
        <v>50</v>
      </c>
      <c r="I36" s="177">
        <v>1.5</v>
      </c>
      <c r="J36" s="177">
        <v>495.26064781200006</v>
      </c>
      <c r="K36" s="76">
        <f>L3</f>
        <v>0.2</v>
      </c>
      <c r="L36" s="160">
        <f t="shared" si="1"/>
        <v>396.20851824960005</v>
      </c>
      <c r="M36" s="672">
        <f t="shared" si="17"/>
        <v>713.17533284928015</v>
      </c>
      <c r="N36" s="674" t="s">
        <v>537</v>
      </c>
      <c r="O36" s="675">
        <f t="shared" si="2"/>
        <v>713.17533284928015</v>
      </c>
      <c r="P36" s="109"/>
      <c r="Q36" s="12"/>
    </row>
    <row r="37" spans="1:17" s="104" customFormat="1" ht="11.25" customHeight="1" x14ac:dyDescent="0.2">
      <c r="A37" s="117"/>
      <c r="B37" s="115" t="s">
        <v>1414</v>
      </c>
      <c r="C37" s="82" t="s">
        <v>1415</v>
      </c>
      <c r="D37" s="102" t="s">
        <v>4</v>
      </c>
      <c r="E37" s="75">
        <v>6</v>
      </c>
      <c r="F37" s="74">
        <v>1.62</v>
      </c>
      <c r="G37" s="113">
        <v>150</v>
      </c>
      <c r="H37" s="113">
        <v>60</v>
      </c>
      <c r="I37" s="177">
        <v>0.7</v>
      </c>
      <c r="J37" s="177">
        <v>276.42454761600004</v>
      </c>
      <c r="K37" s="76">
        <f>L3</f>
        <v>0.2</v>
      </c>
      <c r="L37" s="160">
        <f t="shared" si="1"/>
        <v>221.13963809280006</v>
      </c>
      <c r="M37" s="672" t="s">
        <v>537</v>
      </c>
      <c r="N37" s="674">
        <f t="shared" ref="N37:N38" si="18">L37*5</f>
        <v>1105.6981904640002</v>
      </c>
      <c r="O37" s="675">
        <f t="shared" si="2"/>
        <v>398.05134856704012</v>
      </c>
      <c r="P37" s="109"/>
      <c r="Q37" s="12"/>
    </row>
    <row r="38" spans="1:17" s="104" customFormat="1" ht="11.25" customHeight="1" x14ac:dyDescent="0.2">
      <c r="A38" s="117"/>
      <c r="B38" s="115" t="s">
        <v>1416</v>
      </c>
      <c r="C38" s="82" t="s">
        <v>1417</v>
      </c>
      <c r="D38" s="102" t="s">
        <v>4</v>
      </c>
      <c r="E38" s="75">
        <v>6</v>
      </c>
      <c r="F38" s="74">
        <v>2.29</v>
      </c>
      <c r="G38" s="113">
        <v>150</v>
      </c>
      <c r="H38" s="113">
        <v>60</v>
      </c>
      <c r="I38" s="177">
        <v>1</v>
      </c>
      <c r="J38" s="177">
        <v>377.20433060100004</v>
      </c>
      <c r="K38" s="76">
        <f>L3</f>
        <v>0.2</v>
      </c>
      <c r="L38" s="160">
        <f t="shared" si="1"/>
        <v>301.76346448080005</v>
      </c>
      <c r="M38" s="672">
        <f t="shared" ref="M38:M40" si="19">L38*1.8</f>
        <v>543.17423606544014</v>
      </c>
      <c r="N38" s="674">
        <f t="shared" si="18"/>
        <v>1508.8173224040002</v>
      </c>
      <c r="O38" s="675">
        <f t="shared" si="2"/>
        <v>543.17423606544014</v>
      </c>
      <c r="P38" s="109"/>
      <c r="Q38" s="12"/>
    </row>
    <row r="39" spans="1:17" s="104" customFormat="1" ht="11.25" customHeight="1" x14ac:dyDescent="0.2">
      <c r="A39" s="117"/>
      <c r="B39" s="115" t="s">
        <v>1418</v>
      </c>
      <c r="C39" s="82" t="s">
        <v>1419</v>
      </c>
      <c r="D39" s="102" t="s">
        <v>4</v>
      </c>
      <c r="E39" s="75">
        <v>6</v>
      </c>
      <c r="F39" s="74">
        <v>2.73</v>
      </c>
      <c r="G39" s="113">
        <v>150</v>
      </c>
      <c r="H39" s="113">
        <v>60</v>
      </c>
      <c r="I39" s="177">
        <v>1.2</v>
      </c>
      <c r="J39" s="177">
        <v>449.18988987600005</v>
      </c>
      <c r="K39" s="76">
        <f>L3</f>
        <v>0.2</v>
      </c>
      <c r="L39" s="160">
        <f t="shared" si="1"/>
        <v>359.35191190080008</v>
      </c>
      <c r="M39" s="672">
        <f t="shared" si="19"/>
        <v>646.83344142144017</v>
      </c>
      <c r="N39" s="674" t="s">
        <v>537</v>
      </c>
      <c r="O39" s="675">
        <f t="shared" si="2"/>
        <v>646.83344142144017</v>
      </c>
      <c r="P39" s="109"/>
      <c r="Q39" s="12"/>
    </row>
    <row r="40" spans="1:17" s="104" customFormat="1" ht="11.25" customHeight="1" x14ac:dyDescent="0.2">
      <c r="A40" s="117"/>
      <c r="B40" s="115" t="s">
        <v>1420</v>
      </c>
      <c r="C40" s="82" t="s">
        <v>1421</v>
      </c>
      <c r="D40" s="102" t="s">
        <v>4</v>
      </c>
      <c r="E40" s="75">
        <v>6</v>
      </c>
      <c r="F40" s="74">
        <v>3.39</v>
      </c>
      <c r="G40" s="113">
        <v>150</v>
      </c>
      <c r="H40" s="113">
        <v>60</v>
      </c>
      <c r="I40" s="177">
        <v>1.5</v>
      </c>
      <c r="J40" s="177">
        <v>552.84909523200008</v>
      </c>
      <c r="K40" s="76">
        <f>L3</f>
        <v>0.2</v>
      </c>
      <c r="L40" s="160">
        <f t="shared" si="1"/>
        <v>442.27927618560011</v>
      </c>
      <c r="M40" s="672">
        <f t="shared" si="19"/>
        <v>796.10269713408024</v>
      </c>
      <c r="N40" s="674" t="s">
        <v>537</v>
      </c>
      <c r="O40" s="675">
        <f t="shared" si="2"/>
        <v>796.10269713408024</v>
      </c>
      <c r="P40" s="109"/>
      <c r="Q40" s="12"/>
    </row>
    <row r="41" spans="1:17" s="104" customFormat="1" ht="11.25" customHeight="1" x14ac:dyDescent="0.2">
      <c r="A41" s="117"/>
      <c r="B41" s="115" t="s">
        <v>1422</v>
      </c>
      <c r="C41" s="82" t="s">
        <v>1423</v>
      </c>
      <c r="D41" s="102" t="s">
        <v>4</v>
      </c>
      <c r="E41" s="75">
        <v>6</v>
      </c>
      <c r="F41" s="74">
        <v>1.7150000000000001</v>
      </c>
      <c r="G41" s="113">
        <v>150</v>
      </c>
      <c r="H41" s="113">
        <v>70</v>
      </c>
      <c r="I41" s="177">
        <v>0.7</v>
      </c>
      <c r="J41" s="177">
        <v>306.65848251149998</v>
      </c>
      <c r="K41" s="76">
        <f>L3</f>
        <v>0.2</v>
      </c>
      <c r="L41" s="160">
        <f t="shared" si="1"/>
        <v>245.32678600919999</v>
      </c>
      <c r="M41" s="672" t="s">
        <v>537</v>
      </c>
      <c r="N41" s="674">
        <f t="shared" ref="N41:N42" si="20">L41*5</f>
        <v>1226.6339300459999</v>
      </c>
      <c r="O41" s="675">
        <f t="shared" si="2"/>
        <v>441.58821481655997</v>
      </c>
      <c r="P41" s="109"/>
      <c r="Q41" s="12"/>
    </row>
    <row r="42" spans="1:17" s="104" customFormat="1" ht="11.25" customHeight="1" x14ac:dyDescent="0.2">
      <c r="A42" s="117"/>
      <c r="B42" s="115" t="s">
        <v>1424</v>
      </c>
      <c r="C42" s="82" t="s">
        <v>1425</v>
      </c>
      <c r="D42" s="102" t="s">
        <v>4</v>
      </c>
      <c r="E42" s="75">
        <v>6</v>
      </c>
      <c r="F42" s="74">
        <v>2.4300000000000002</v>
      </c>
      <c r="G42" s="113">
        <v>150</v>
      </c>
      <c r="H42" s="113">
        <v>70</v>
      </c>
      <c r="I42" s="177">
        <v>1</v>
      </c>
      <c r="J42" s="177">
        <v>394.48086482700006</v>
      </c>
      <c r="K42" s="76">
        <f>L3</f>
        <v>0.2</v>
      </c>
      <c r="L42" s="160">
        <f t="shared" si="1"/>
        <v>315.58469186160005</v>
      </c>
      <c r="M42" s="672">
        <f t="shared" ref="M42:M44" si="21">L42*1.8</f>
        <v>568.05244535088013</v>
      </c>
      <c r="N42" s="674">
        <f t="shared" si="20"/>
        <v>1577.9234593080002</v>
      </c>
      <c r="O42" s="675">
        <f t="shared" si="2"/>
        <v>568.05244535088013</v>
      </c>
      <c r="P42" s="109"/>
      <c r="Q42" s="12"/>
    </row>
    <row r="43" spans="1:17" s="104" customFormat="1" ht="11.25" customHeight="1" x14ac:dyDescent="0.2">
      <c r="A43" s="117"/>
      <c r="B43" s="115" t="s">
        <v>1426</v>
      </c>
      <c r="C43" s="82" t="s">
        <v>1427</v>
      </c>
      <c r="D43" s="102" t="s">
        <v>4</v>
      </c>
      <c r="E43" s="75">
        <v>6</v>
      </c>
      <c r="F43" s="74">
        <v>2.9249999999999998</v>
      </c>
      <c r="G43" s="113">
        <v>150</v>
      </c>
      <c r="H43" s="113">
        <v>70</v>
      </c>
      <c r="I43" s="177">
        <v>1.2</v>
      </c>
      <c r="J43" s="177">
        <v>470.78555765850001</v>
      </c>
      <c r="K43" s="76">
        <f>L3</f>
        <v>0.2</v>
      </c>
      <c r="L43" s="160">
        <f t="shared" si="1"/>
        <v>376.62844612680004</v>
      </c>
      <c r="M43" s="672">
        <f t="shared" si="21"/>
        <v>677.93120302824013</v>
      </c>
      <c r="N43" s="674" t="s">
        <v>537</v>
      </c>
      <c r="O43" s="675">
        <f t="shared" si="2"/>
        <v>677.93120302824013</v>
      </c>
      <c r="P43" s="109"/>
      <c r="Q43" s="12"/>
    </row>
    <row r="44" spans="1:17" s="104" customFormat="1" ht="11.25" customHeight="1" x14ac:dyDescent="0.2">
      <c r="A44" s="117"/>
      <c r="B44" s="115" t="s">
        <v>1428</v>
      </c>
      <c r="C44" s="82" t="s">
        <v>1429</v>
      </c>
      <c r="D44" s="102" t="s">
        <v>4</v>
      </c>
      <c r="E44" s="75">
        <v>6</v>
      </c>
      <c r="F44" s="74">
        <v>3.625</v>
      </c>
      <c r="G44" s="113">
        <v>150</v>
      </c>
      <c r="H44" s="113">
        <v>70</v>
      </c>
      <c r="I44" s="177">
        <v>1.5</v>
      </c>
      <c r="J44" s="177">
        <v>587.40216368400002</v>
      </c>
      <c r="K44" s="76">
        <f>L3</f>
        <v>0.2</v>
      </c>
      <c r="L44" s="160">
        <f t="shared" si="1"/>
        <v>469.92173094720005</v>
      </c>
      <c r="M44" s="672">
        <f t="shared" si="21"/>
        <v>845.85911570496012</v>
      </c>
      <c r="N44" s="674" t="s">
        <v>537</v>
      </c>
      <c r="O44" s="675">
        <f t="shared" si="2"/>
        <v>845.85911570496012</v>
      </c>
      <c r="P44" s="109"/>
      <c r="Q44" s="12"/>
    </row>
    <row r="45" spans="1:17" s="104" customFormat="1" ht="11.25" customHeight="1" x14ac:dyDescent="0.2">
      <c r="A45" s="117"/>
      <c r="B45" s="115" t="s">
        <v>1430</v>
      </c>
      <c r="C45" s="82" t="s">
        <v>1431</v>
      </c>
      <c r="D45" s="102" t="s">
        <v>4</v>
      </c>
      <c r="E45" s="75">
        <v>6</v>
      </c>
      <c r="F45" s="74">
        <v>1.81</v>
      </c>
      <c r="G45" s="113">
        <v>150</v>
      </c>
      <c r="H45" s="113">
        <v>80</v>
      </c>
      <c r="I45" s="177">
        <v>0.7</v>
      </c>
      <c r="J45" s="177">
        <v>336.89241740699998</v>
      </c>
      <c r="K45" s="76">
        <f>L3</f>
        <v>0.2</v>
      </c>
      <c r="L45" s="160">
        <f t="shared" si="1"/>
        <v>269.51393392559999</v>
      </c>
      <c r="M45" s="672" t="s">
        <v>537</v>
      </c>
      <c r="N45" s="674">
        <f t="shared" ref="N45:N46" si="22">L45*5</f>
        <v>1347.5696696279999</v>
      </c>
      <c r="O45" s="675">
        <f t="shared" si="2"/>
        <v>485.12508106607999</v>
      </c>
      <c r="P45" s="109"/>
      <c r="Q45" s="12"/>
    </row>
    <row r="46" spans="1:17" s="104" customFormat="1" ht="11.25" customHeight="1" x14ac:dyDescent="0.2">
      <c r="A46" s="117"/>
      <c r="B46" s="115" t="s">
        <v>1432</v>
      </c>
      <c r="C46" s="82" t="s">
        <v>1433</v>
      </c>
      <c r="D46" s="102" t="s">
        <v>4</v>
      </c>
      <c r="E46" s="75">
        <v>6</v>
      </c>
      <c r="F46" s="74">
        <v>2.57</v>
      </c>
      <c r="G46" s="113">
        <v>150</v>
      </c>
      <c r="H46" s="113">
        <v>80</v>
      </c>
      <c r="I46" s="177">
        <v>1</v>
      </c>
      <c r="J46" s="177">
        <v>413.19711023849999</v>
      </c>
      <c r="K46" s="76">
        <f>L3</f>
        <v>0.2</v>
      </c>
      <c r="L46" s="160">
        <f t="shared" si="1"/>
        <v>330.55768819080004</v>
      </c>
      <c r="M46" s="672">
        <f t="shared" ref="M46:M48" si="23">L46*1.8</f>
        <v>595.00383874344004</v>
      </c>
      <c r="N46" s="674">
        <f t="shared" si="22"/>
        <v>1652.7884409540002</v>
      </c>
      <c r="O46" s="675">
        <f t="shared" si="2"/>
        <v>595.00383874344004</v>
      </c>
      <c r="P46" s="109"/>
      <c r="Q46" s="12"/>
    </row>
    <row r="47" spans="1:17" s="104" customFormat="1" ht="11.25" customHeight="1" x14ac:dyDescent="0.2">
      <c r="A47" s="117"/>
      <c r="B47" s="115" t="s">
        <v>1434</v>
      </c>
      <c r="C47" s="82" t="s">
        <v>1435</v>
      </c>
      <c r="D47" s="102" t="s">
        <v>4</v>
      </c>
      <c r="E47" s="75">
        <v>6</v>
      </c>
      <c r="F47" s="74">
        <v>3.12</v>
      </c>
      <c r="G47" s="113">
        <v>150</v>
      </c>
      <c r="H47" s="113">
        <v>80</v>
      </c>
      <c r="I47" s="177">
        <v>1.2</v>
      </c>
      <c r="J47" s="177">
        <v>492.38122544100003</v>
      </c>
      <c r="K47" s="76">
        <f>L3</f>
        <v>0.2</v>
      </c>
      <c r="L47" s="160">
        <f t="shared" si="1"/>
        <v>393.90498035280007</v>
      </c>
      <c r="M47" s="672">
        <f t="shared" si="23"/>
        <v>709.0289646350401</v>
      </c>
      <c r="N47" s="674" t="s">
        <v>537</v>
      </c>
      <c r="O47" s="675">
        <f t="shared" si="2"/>
        <v>709.0289646350401</v>
      </c>
      <c r="P47" s="109"/>
      <c r="Q47" s="12"/>
    </row>
    <row r="48" spans="1:17" s="104" customFormat="1" ht="11.25" customHeight="1" x14ac:dyDescent="0.2">
      <c r="A48" s="117"/>
      <c r="B48" s="115" t="s">
        <v>1436</v>
      </c>
      <c r="C48" s="82" t="s">
        <v>1437</v>
      </c>
      <c r="D48" s="102" t="s">
        <v>4</v>
      </c>
      <c r="E48" s="75">
        <v>6</v>
      </c>
      <c r="F48" s="74">
        <v>3.86</v>
      </c>
      <c r="G48" s="113">
        <v>150</v>
      </c>
      <c r="H48" s="113">
        <v>80</v>
      </c>
      <c r="I48" s="177">
        <v>1.5</v>
      </c>
      <c r="J48" s="177">
        <v>621.95523213599995</v>
      </c>
      <c r="K48" s="76">
        <f>L3</f>
        <v>0.2</v>
      </c>
      <c r="L48" s="160">
        <f t="shared" si="1"/>
        <v>497.56418570879998</v>
      </c>
      <c r="M48" s="672">
        <f t="shared" si="23"/>
        <v>895.61553427583999</v>
      </c>
      <c r="N48" s="674" t="s">
        <v>537</v>
      </c>
      <c r="O48" s="675">
        <f t="shared" si="2"/>
        <v>895.61553427583999</v>
      </c>
      <c r="P48" s="109"/>
      <c r="Q48" s="12"/>
    </row>
    <row r="49" spans="1:17" s="104" customFormat="1" ht="11.25" customHeight="1" x14ac:dyDescent="0.2">
      <c r="A49" s="117"/>
      <c r="B49" s="115" t="s">
        <v>1438</v>
      </c>
      <c r="C49" s="82" t="s">
        <v>1439</v>
      </c>
      <c r="D49" s="102" t="s">
        <v>4</v>
      </c>
      <c r="E49" s="75">
        <v>6</v>
      </c>
      <c r="F49" s="74">
        <v>2.0299999999999998</v>
      </c>
      <c r="G49" s="113">
        <v>150</v>
      </c>
      <c r="H49" s="113">
        <v>100</v>
      </c>
      <c r="I49" s="177">
        <v>0.7</v>
      </c>
      <c r="J49" s="177">
        <v>372.88519704449999</v>
      </c>
      <c r="K49" s="76">
        <f>L3</f>
        <v>0.2</v>
      </c>
      <c r="L49" s="160">
        <f t="shared" si="1"/>
        <v>298.30815763560003</v>
      </c>
      <c r="M49" s="672" t="s">
        <v>537</v>
      </c>
      <c r="N49" s="674">
        <f t="shared" ref="N49:N50" si="24">L49*5</f>
        <v>1491.5407881780002</v>
      </c>
      <c r="O49" s="675">
        <f t="shared" si="2"/>
        <v>536.95468374408006</v>
      </c>
      <c r="P49" s="109"/>
      <c r="Q49" s="12"/>
    </row>
    <row r="50" spans="1:17" s="104" customFormat="1" ht="11.25" customHeight="1" x14ac:dyDescent="0.2">
      <c r="A50" s="117"/>
      <c r="B50" s="115" t="s">
        <v>1440</v>
      </c>
      <c r="C50" s="82" t="s">
        <v>1441</v>
      </c>
      <c r="D50" s="102" t="s">
        <v>4</v>
      </c>
      <c r="E50" s="75">
        <v>6</v>
      </c>
      <c r="F50" s="74">
        <v>2.89</v>
      </c>
      <c r="G50" s="113">
        <v>150</v>
      </c>
      <c r="H50" s="113">
        <v>100</v>
      </c>
      <c r="I50" s="177">
        <v>1</v>
      </c>
      <c r="J50" s="177">
        <v>482.30324714250003</v>
      </c>
      <c r="K50" s="76">
        <f>L3</f>
        <v>0.2</v>
      </c>
      <c r="L50" s="160">
        <f t="shared" si="1"/>
        <v>385.84259771400002</v>
      </c>
      <c r="M50" s="672">
        <f t="shared" ref="M50:M52" si="25">L50*1.8</f>
        <v>694.51667588520002</v>
      </c>
      <c r="N50" s="674">
        <f t="shared" si="24"/>
        <v>1929.2129885700001</v>
      </c>
      <c r="O50" s="675">
        <f t="shared" si="2"/>
        <v>694.51667588520002</v>
      </c>
      <c r="P50" s="109"/>
      <c r="Q50" s="12"/>
    </row>
    <row r="51" spans="1:17" s="104" customFormat="1" ht="11.25" customHeight="1" x14ac:dyDescent="0.2">
      <c r="A51" s="117"/>
      <c r="B51" s="115" t="s">
        <v>1442</v>
      </c>
      <c r="C51" s="82" t="s">
        <v>1443</v>
      </c>
      <c r="D51" s="102" t="s">
        <v>4</v>
      </c>
      <c r="E51" s="75">
        <v>6</v>
      </c>
      <c r="F51" s="74">
        <v>3.5</v>
      </c>
      <c r="G51" s="113">
        <v>150</v>
      </c>
      <c r="H51" s="113">
        <v>100</v>
      </c>
      <c r="I51" s="177">
        <v>1.2</v>
      </c>
      <c r="J51" s="177">
        <v>552.84909523200008</v>
      </c>
      <c r="K51" s="76">
        <f>L3</f>
        <v>0.2</v>
      </c>
      <c r="L51" s="160">
        <f t="shared" si="1"/>
        <v>442.27927618560011</v>
      </c>
      <c r="M51" s="672">
        <f t="shared" si="25"/>
        <v>796.10269713408024</v>
      </c>
      <c r="N51" s="674" t="s">
        <v>537</v>
      </c>
      <c r="O51" s="675">
        <f t="shared" si="2"/>
        <v>796.10269713408024</v>
      </c>
      <c r="P51" s="109"/>
      <c r="Q51" s="12"/>
    </row>
    <row r="52" spans="1:17" s="104" customFormat="1" ht="11.25" customHeight="1" x14ac:dyDescent="0.2">
      <c r="A52" s="117"/>
      <c r="B52" s="115" t="s">
        <v>1444</v>
      </c>
      <c r="C52" s="82" t="s">
        <v>1445</v>
      </c>
      <c r="D52" s="102" t="s">
        <v>4</v>
      </c>
      <c r="E52" s="75">
        <v>6</v>
      </c>
      <c r="F52" s="74">
        <v>4.3499999999999996</v>
      </c>
      <c r="G52" s="113">
        <v>150</v>
      </c>
      <c r="H52" s="113">
        <v>100</v>
      </c>
      <c r="I52" s="177">
        <v>1.5</v>
      </c>
      <c r="J52" s="177">
        <v>696.820213782</v>
      </c>
      <c r="K52" s="76">
        <f>L3</f>
        <v>0.2</v>
      </c>
      <c r="L52" s="160">
        <f t="shared" si="1"/>
        <v>557.45617102560004</v>
      </c>
      <c r="M52" s="672">
        <f t="shared" si="25"/>
        <v>1003.4211078460801</v>
      </c>
      <c r="N52" s="674" t="s">
        <v>537</v>
      </c>
      <c r="O52" s="675">
        <f t="shared" si="2"/>
        <v>1003.4211078460801</v>
      </c>
      <c r="P52" s="109"/>
      <c r="Q52" s="12"/>
    </row>
    <row r="53" spans="1:17" s="104" customFormat="1" ht="11.25" customHeight="1" x14ac:dyDescent="0.2">
      <c r="A53" s="117"/>
      <c r="B53" s="115" t="s">
        <v>1446</v>
      </c>
      <c r="C53" s="82" t="s">
        <v>1447</v>
      </c>
      <c r="D53" s="102" t="s">
        <v>4</v>
      </c>
      <c r="E53" s="75">
        <v>6</v>
      </c>
      <c r="F53" s="74">
        <v>2.58</v>
      </c>
      <c r="G53" s="113">
        <v>150</v>
      </c>
      <c r="H53" s="113">
        <v>150</v>
      </c>
      <c r="I53" s="177">
        <v>0.7</v>
      </c>
      <c r="J53" s="177">
        <v>440.55162276300001</v>
      </c>
      <c r="K53" s="76">
        <f>L3</f>
        <v>0.2</v>
      </c>
      <c r="L53" s="160">
        <f t="shared" si="1"/>
        <v>352.44129821040002</v>
      </c>
      <c r="M53" s="672" t="s">
        <v>537</v>
      </c>
      <c r="N53" s="674">
        <f t="shared" ref="N53:N54" si="26">L53*5</f>
        <v>1762.206491052</v>
      </c>
      <c r="O53" s="675">
        <f t="shared" si="2"/>
        <v>634.39433677872</v>
      </c>
      <c r="P53" s="109"/>
      <c r="Q53" s="12"/>
    </row>
    <row r="54" spans="1:17" s="104" customFormat="1" ht="11.25" customHeight="1" x14ac:dyDescent="0.2">
      <c r="A54" s="117"/>
      <c r="B54" s="115" t="s">
        <v>1448</v>
      </c>
      <c r="C54" s="82" t="s">
        <v>1449</v>
      </c>
      <c r="D54" s="102" t="s">
        <v>4</v>
      </c>
      <c r="E54" s="75">
        <v>6</v>
      </c>
      <c r="F54" s="74">
        <v>3.68</v>
      </c>
      <c r="G54" s="113">
        <v>150</v>
      </c>
      <c r="H54" s="113">
        <v>150</v>
      </c>
      <c r="I54" s="177">
        <v>1</v>
      </c>
      <c r="J54" s="177">
        <v>610.43754265199993</v>
      </c>
      <c r="K54" s="76">
        <f>L3</f>
        <v>0.2</v>
      </c>
      <c r="L54" s="160">
        <f t="shared" si="1"/>
        <v>488.35003412159995</v>
      </c>
      <c r="M54" s="672">
        <f t="shared" ref="M54:M56" si="27">L54*1.8</f>
        <v>879.03006141887988</v>
      </c>
      <c r="N54" s="674">
        <f t="shared" si="26"/>
        <v>2441.7501706079997</v>
      </c>
      <c r="O54" s="675">
        <f t="shared" si="2"/>
        <v>879.03006141887988</v>
      </c>
      <c r="P54" s="109"/>
      <c r="Q54" s="12"/>
    </row>
    <row r="55" spans="1:17" s="104" customFormat="1" ht="11.25" customHeight="1" x14ac:dyDescent="0.2">
      <c r="A55" s="117"/>
      <c r="B55" s="115" t="s">
        <v>1450</v>
      </c>
      <c r="C55" s="82" t="s">
        <v>1451</v>
      </c>
      <c r="D55" s="102" t="s">
        <v>4</v>
      </c>
      <c r="E55" s="75">
        <v>6</v>
      </c>
      <c r="F55" s="74">
        <v>4.4400000000000004</v>
      </c>
      <c r="G55" s="113">
        <v>150</v>
      </c>
      <c r="H55" s="113">
        <v>150</v>
      </c>
      <c r="I55" s="177">
        <v>1.2</v>
      </c>
      <c r="J55" s="177">
        <v>714.09674800799996</v>
      </c>
      <c r="K55" s="76">
        <f>L3</f>
        <v>0.2</v>
      </c>
      <c r="L55" s="160">
        <f t="shared" si="1"/>
        <v>571.27739840640004</v>
      </c>
      <c r="M55" s="672">
        <f t="shared" si="27"/>
        <v>1028.2993171315202</v>
      </c>
      <c r="N55" s="674" t="s">
        <v>537</v>
      </c>
      <c r="O55" s="675">
        <f t="shared" si="2"/>
        <v>1028.2993171315202</v>
      </c>
      <c r="P55" s="109"/>
      <c r="Q55" s="12"/>
    </row>
    <row r="56" spans="1:17" s="104" customFormat="1" ht="11.25" customHeight="1" x14ac:dyDescent="0.2">
      <c r="A56" s="117"/>
      <c r="B56" s="115" t="s">
        <v>1452</v>
      </c>
      <c r="C56" s="82" t="s">
        <v>1453</v>
      </c>
      <c r="D56" s="102" t="s">
        <v>4</v>
      </c>
      <c r="E56" s="75">
        <v>6</v>
      </c>
      <c r="F56" s="74">
        <v>5.52</v>
      </c>
      <c r="G56" s="113">
        <v>150</v>
      </c>
      <c r="H56" s="113">
        <v>150</v>
      </c>
      <c r="I56" s="177">
        <v>1.5</v>
      </c>
      <c r="J56" s="177">
        <v>881.10324552600002</v>
      </c>
      <c r="K56" s="76">
        <f>L3</f>
        <v>0.2</v>
      </c>
      <c r="L56" s="160">
        <f t="shared" si="1"/>
        <v>704.88259642080004</v>
      </c>
      <c r="M56" s="672">
        <f t="shared" si="27"/>
        <v>1268.78867355744</v>
      </c>
      <c r="N56" s="674" t="s">
        <v>537</v>
      </c>
      <c r="O56" s="675">
        <f t="shared" si="2"/>
        <v>1268.78867355744</v>
      </c>
      <c r="P56" s="109"/>
      <c r="Q56" s="12"/>
    </row>
    <row r="57" spans="1:17" s="104" customFormat="1" ht="11.25" customHeight="1" x14ac:dyDescent="0.2">
      <c r="A57" s="117"/>
      <c r="B57" s="430" t="s">
        <v>1454</v>
      </c>
      <c r="C57" s="438" t="s">
        <v>1455</v>
      </c>
      <c r="D57" s="442" t="s">
        <v>4</v>
      </c>
      <c r="E57" s="443">
        <v>6</v>
      </c>
      <c r="F57" s="444">
        <v>1.76</v>
      </c>
      <c r="G57" s="445">
        <v>200</v>
      </c>
      <c r="H57" s="445">
        <v>50</v>
      </c>
      <c r="I57" s="451">
        <v>0.7</v>
      </c>
      <c r="J57" s="451">
        <v>321.05559436650003</v>
      </c>
      <c r="K57" s="447">
        <f>L3</f>
        <v>0.2</v>
      </c>
      <c r="L57" s="448">
        <f t="shared" si="1"/>
        <v>256.84447549320004</v>
      </c>
      <c r="M57" s="672" t="s">
        <v>537</v>
      </c>
      <c r="N57" s="674">
        <f t="shared" ref="N57:N58" si="28">L57*5</f>
        <v>1284.2223774660001</v>
      </c>
      <c r="O57" s="675">
        <f t="shared" si="2"/>
        <v>462.32005588776008</v>
      </c>
      <c r="P57" s="109"/>
      <c r="Q57" s="12"/>
    </row>
    <row r="58" spans="1:17" s="104" customFormat="1" ht="11.25" customHeight="1" x14ac:dyDescent="0.2">
      <c r="A58" s="117"/>
      <c r="B58" s="115" t="s">
        <v>1456</v>
      </c>
      <c r="C58" s="82" t="s">
        <v>1457</v>
      </c>
      <c r="D58" s="102" t="s">
        <v>4</v>
      </c>
      <c r="E58" s="75">
        <v>6</v>
      </c>
      <c r="F58" s="74">
        <v>2.5</v>
      </c>
      <c r="G58" s="113">
        <v>200</v>
      </c>
      <c r="H58" s="113">
        <v>50</v>
      </c>
      <c r="I58" s="177">
        <v>1</v>
      </c>
      <c r="J58" s="177">
        <v>398.7999983835</v>
      </c>
      <c r="K58" s="76">
        <f>L3</f>
        <v>0.2</v>
      </c>
      <c r="L58" s="160">
        <f t="shared" si="1"/>
        <v>319.03999870680002</v>
      </c>
      <c r="M58" s="672">
        <f t="shared" ref="M58:M60" si="29">L58*1.8</f>
        <v>574.2719976722401</v>
      </c>
      <c r="N58" s="674">
        <f t="shared" si="28"/>
        <v>1595.199993534</v>
      </c>
      <c r="O58" s="675">
        <f t="shared" si="2"/>
        <v>574.2719976722401</v>
      </c>
      <c r="P58" s="109"/>
      <c r="Q58" s="12"/>
    </row>
    <row r="59" spans="1:17" s="104" customFormat="1" ht="11.25" customHeight="1" x14ac:dyDescent="0.2">
      <c r="A59" s="117"/>
      <c r="B59" s="115" t="s">
        <v>1458</v>
      </c>
      <c r="C59" s="82" t="s">
        <v>1459</v>
      </c>
      <c r="D59" s="102" t="s">
        <v>4</v>
      </c>
      <c r="E59" s="75">
        <v>6</v>
      </c>
      <c r="F59" s="74">
        <v>3.01</v>
      </c>
      <c r="G59" s="113">
        <v>200</v>
      </c>
      <c r="H59" s="113">
        <v>50</v>
      </c>
      <c r="I59" s="177">
        <v>1.2</v>
      </c>
      <c r="J59" s="177">
        <v>476.54440240050002</v>
      </c>
      <c r="K59" s="76">
        <f>L3</f>
        <v>0.2</v>
      </c>
      <c r="L59" s="160">
        <f t="shared" si="1"/>
        <v>381.23552192040006</v>
      </c>
      <c r="M59" s="672">
        <f t="shared" si="29"/>
        <v>686.22393945672013</v>
      </c>
      <c r="N59" s="674" t="s">
        <v>537</v>
      </c>
      <c r="O59" s="675">
        <f t="shared" si="2"/>
        <v>686.22393945672013</v>
      </c>
      <c r="P59" s="109"/>
      <c r="Q59" s="12"/>
    </row>
    <row r="60" spans="1:17" s="104" customFormat="1" ht="11.25" customHeight="1" x14ac:dyDescent="0.2">
      <c r="A60" s="117"/>
      <c r="B60" s="115" t="s">
        <v>1460</v>
      </c>
      <c r="C60" s="82" t="s">
        <v>1461</v>
      </c>
      <c r="D60" s="102" t="s">
        <v>4</v>
      </c>
      <c r="E60" s="75">
        <v>6</v>
      </c>
      <c r="F60" s="74">
        <v>3.7</v>
      </c>
      <c r="G60" s="113">
        <v>200</v>
      </c>
      <c r="H60" s="113">
        <v>50</v>
      </c>
      <c r="I60" s="177">
        <v>1.5</v>
      </c>
      <c r="J60" s="177">
        <v>593.16100842599985</v>
      </c>
      <c r="K60" s="76">
        <f>L3</f>
        <v>0.2</v>
      </c>
      <c r="L60" s="160">
        <f t="shared" si="1"/>
        <v>474.52880674079989</v>
      </c>
      <c r="M60" s="672">
        <f t="shared" si="29"/>
        <v>854.15185213343977</v>
      </c>
      <c r="N60" s="674" t="s">
        <v>537</v>
      </c>
      <c r="O60" s="675">
        <f t="shared" si="2"/>
        <v>854.15185213343977</v>
      </c>
      <c r="P60" s="109"/>
      <c r="Q60" s="12"/>
    </row>
    <row r="61" spans="1:17" s="104" customFormat="1" ht="11.25" customHeight="1" x14ac:dyDescent="0.2">
      <c r="A61" s="117"/>
      <c r="B61" s="115" t="s">
        <v>1462</v>
      </c>
      <c r="C61" s="82" t="s">
        <v>1463</v>
      </c>
      <c r="D61" s="102" t="s">
        <v>4</v>
      </c>
      <c r="E61" s="75">
        <v>6</v>
      </c>
      <c r="F61" s="74">
        <v>1.89</v>
      </c>
      <c r="G61" s="113">
        <v>200</v>
      </c>
      <c r="H61" s="113">
        <v>60</v>
      </c>
      <c r="I61" s="177">
        <v>0.7</v>
      </c>
      <c r="J61" s="177">
        <v>341.21155096350009</v>
      </c>
      <c r="K61" s="76">
        <f>L3</f>
        <v>0.2</v>
      </c>
      <c r="L61" s="160">
        <f t="shared" si="1"/>
        <v>272.96924077080007</v>
      </c>
      <c r="M61" s="672" t="s">
        <v>537</v>
      </c>
      <c r="N61" s="674">
        <f t="shared" ref="N61:N62" si="30">L61*5</f>
        <v>1364.8462038540004</v>
      </c>
      <c r="O61" s="675">
        <f t="shared" si="2"/>
        <v>491.34463338744013</v>
      </c>
      <c r="P61" s="109"/>
      <c r="Q61" s="12"/>
    </row>
    <row r="62" spans="1:17" s="104" customFormat="1" ht="11.25" customHeight="1" x14ac:dyDescent="0.2">
      <c r="A62" s="117"/>
      <c r="B62" s="115" t="s">
        <v>1464</v>
      </c>
      <c r="C62" s="82" t="s">
        <v>1465</v>
      </c>
      <c r="D62" s="102" t="s">
        <v>4</v>
      </c>
      <c r="E62" s="75">
        <v>6</v>
      </c>
      <c r="F62" s="74">
        <v>2.68</v>
      </c>
      <c r="G62" s="113">
        <v>200</v>
      </c>
      <c r="H62" s="113">
        <v>60</v>
      </c>
      <c r="I62" s="177">
        <v>1</v>
      </c>
      <c r="J62" s="177">
        <v>437.67220039200004</v>
      </c>
      <c r="K62" s="76">
        <f>L3</f>
        <v>0.2</v>
      </c>
      <c r="L62" s="160">
        <f t="shared" si="1"/>
        <v>350.13776031360004</v>
      </c>
      <c r="M62" s="672">
        <f t="shared" ref="M62:M64" si="31">L62*1.8</f>
        <v>630.24796856448006</v>
      </c>
      <c r="N62" s="674">
        <f t="shared" si="30"/>
        <v>1750.6888015680001</v>
      </c>
      <c r="O62" s="675">
        <f t="shared" si="2"/>
        <v>630.24796856448006</v>
      </c>
      <c r="P62" s="109"/>
      <c r="Q62" s="12"/>
    </row>
    <row r="63" spans="1:17" s="104" customFormat="1" ht="11.25" customHeight="1" x14ac:dyDescent="0.2">
      <c r="A63" s="117"/>
      <c r="B63" s="115" t="s">
        <v>1466</v>
      </c>
      <c r="C63" s="82" t="s">
        <v>1467</v>
      </c>
      <c r="D63" s="102" t="s">
        <v>4</v>
      </c>
      <c r="E63" s="75">
        <v>6</v>
      </c>
      <c r="F63" s="74">
        <v>3.2</v>
      </c>
      <c r="G63" s="113">
        <v>200</v>
      </c>
      <c r="H63" s="113">
        <v>60</v>
      </c>
      <c r="I63" s="177">
        <v>1.2</v>
      </c>
      <c r="J63" s="177">
        <v>524.05487152199998</v>
      </c>
      <c r="K63" s="76">
        <f>L3</f>
        <v>0.2</v>
      </c>
      <c r="L63" s="160">
        <f t="shared" si="1"/>
        <v>419.24389721760002</v>
      </c>
      <c r="M63" s="672">
        <f t="shared" si="31"/>
        <v>754.63901499168003</v>
      </c>
      <c r="N63" s="674" t="s">
        <v>537</v>
      </c>
      <c r="O63" s="675">
        <f t="shared" si="2"/>
        <v>754.63901499168003</v>
      </c>
      <c r="P63" s="109"/>
      <c r="Q63" s="12"/>
    </row>
    <row r="64" spans="1:17" s="104" customFormat="1" ht="11.25" customHeight="1" x14ac:dyDescent="0.2">
      <c r="A64" s="117"/>
      <c r="B64" s="115" t="s">
        <v>1468</v>
      </c>
      <c r="C64" s="82" t="s">
        <v>1469</v>
      </c>
      <c r="D64" s="102" t="s">
        <v>4</v>
      </c>
      <c r="E64" s="75">
        <v>6</v>
      </c>
      <c r="F64" s="74">
        <v>3.98</v>
      </c>
      <c r="G64" s="113">
        <v>200</v>
      </c>
      <c r="H64" s="113">
        <v>60</v>
      </c>
      <c r="I64" s="177">
        <v>1.5</v>
      </c>
      <c r="J64" s="177">
        <v>656.50830058799988</v>
      </c>
      <c r="K64" s="76">
        <f>L3</f>
        <v>0.2</v>
      </c>
      <c r="L64" s="160">
        <f t="shared" si="1"/>
        <v>525.20664047039998</v>
      </c>
      <c r="M64" s="672">
        <f t="shared" si="31"/>
        <v>945.37195284671998</v>
      </c>
      <c r="N64" s="674" t="s">
        <v>537</v>
      </c>
      <c r="O64" s="675">
        <f t="shared" si="2"/>
        <v>945.37195284671998</v>
      </c>
      <c r="P64" s="109"/>
      <c r="Q64" s="12"/>
    </row>
    <row r="65" spans="1:17" s="104" customFormat="1" ht="11.25" customHeight="1" x14ac:dyDescent="0.2">
      <c r="A65" s="117"/>
      <c r="B65" s="115" t="s">
        <v>1470</v>
      </c>
      <c r="C65" s="82" t="s">
        <v>1471</v>
      </c>
      <c r="D65" s="102" t="s">
        <v>4</v>
      </c>
      <c r="E65" s="75">
        <v>6</v>
      </c>
      <c r="F65" s="74">
        <v>1.99</v>
      </c>
      <c r="G65" s="113">
        <v>200</v>
      </c>
      <c r="H65" s="113">
        <v>70</v>
      </c>
      <c r="I65" s="177">
        <v>0.7</v>
      </c>
      <c r="J65" s="177">
        <v>361.36750756049997</v>
      </c>
      <c r="K65" s="76">
        <f>L3</f>
        <v>0.2</v>
      </c>
      <c r="L65" s="160">
        <f t="shared" si="1"/>
        <v>289.09400604839999</v>
      </c>
      <c r="M65" s="672" t="s">
        <v>537</v>
      </c>
      <c r="N65" s="674">
        <f t="shared" ref="N65:N66" si="32">L65*5</f>
        <v>1445.4700302419999</v>
      </c>
      <c r="O65" s="675">
        <f t="shared" si="2"/>
        <v>520.36921088711995</v>
      </c>
      <c r="P65" s="109"/>
      <c r="Q65" s="12"/>
    </row>
    <row r="66" spans="1:17" s="104" customFormat="1" ht="11.25" customHeight="1" x14ac:dyDescent="0.2">
      <c r="A66" s="117"/>
      <c r="B66" s="115" t="s">
        <v>1472</v>
      </c>
      <c r="C66" s="82" t="s">
        <v>1473</v>
      </c>
      <c r="D66" s="102" t="s">
        <v>4</v>
      </c>
      <c r="E66" s="75">
        <v>6</v>
      </c>
      <c r="F66" s="74">
        <v>2.83</v>
      </c>
      <c r="G66" s="113">
        <v>200</v>
      </c>
      <c r="H66" s="113">
        <v>70</v>
      </c>
      <c r="I66" s="177">
        <v>1</v>
      </c>
      <c r="J66" s="177">
        <v>457.82815698899992</v>
      </c>
      <c r="K66" s="76">
        <f>L3</f>
        <v>0.2</v>
      </c>
      <c r="L66" s="160">
        <f t="shared" si="1"/>
        <v>366.26252559119996</v>
      </c>
      <c r="M66" s="672">
        <f t="shared" ref="M66:M68" si="33">L66*1.8</f>
        <v>659.27254606416</v>
      </c>
      <c r="N66" s="674">
        <f t="shared" si="32"/>
        <v>1831.3126279559997</v>
      </c>
      <c r="O66" s="675">
        <f t="shared" si="2"/>
        <v>659.27254606416</v>
      </c>
      <c r="P66" s="109"/>
      <c r="Q66" s="12"/>
    </row>
    <row r="67" spans="1:17" s="104" customFormat="1" ht="11.25" customHeight="1" x14ac:dyDescent="0.2">
      <c r="A67" s="117"/>
      <c r="B67" s="115" t="s">
        <v>1474</v>
      </c>
      <c r="C67" s="82" t="s">
        <v>1475</v>
      </c>
      <c r="D67" s="102" t="s">
        <v>4</v>
      </c>
      <c r="E67" s="75">
        <v>6</v>
      </c>
      <c r="F67" s="74">
        <v>3.39</v>
      </c>
      <c r="G67" s="113">
        <v>200</v>
      </c>
      <c r="H67" s="113">
        <v>70</v>
      </c>
      <c r="I67" s="177">
        <v>1.2</v>
      </c>
      <c r="J67" s="177">
        <v>555.728517603</v>
      </c>
      <c r="K67" s="76">
        <f>L3</f>
        <v>0.2</v>
      </c>
      <c r="L67" s="160">
        <f t="shared" si="1"/>
        <v>444.58281408240003</v>
      </c>
      <c r="M67" s="672">
        <f t="shared" si="33"/>
        <v>800.24906534832007</v>
      </c>
      <c r="N67" s="674" t="s">
        <v>537</v>
      </c>
      <c r="O67" s="675">
        <f t="shared" si="2"/>
        <v>800.24906534832007</v>
      </c>
      <c r="P67" s="109"/>
      <c r="Q67" s="12"/>
    </row>
    <row r="68" spans="1:17" s="104" customFormat="1" ht="11.25" customHeight="1" x14ac:dyDescent="0.2">
      <c r="A68" s="117"/>
      <c r="B68" s="115" t="s">
        <v>1476</v>
      </c>
      <c r="C68" s="82" t="s">
        <v>1477</v>
      </c>
      <c r="D68" s="102" t="s">
        <v>4</v>
      </c>
      <c r="E68" s="75">
        <v>6</v>
      </c>
      <c r="F68" s="74">
        <v>4.1950000000000003</v>
      </c>
      <c r="G68" s="113">
        <v>200</v>
      </c>
      <c r="H68" s="113">
        <v>70</v>
      </c>
      <c r="I68" s="177">
        <v>1.5</v>
      </c>
      <c r="J68" s="177">
        <v>686.74223548349994</v>
      </c>
      <c r="K68" s="76">
        <f>L3</f>
        <v>0.2</v>
      </c>
      <c r="L68" s="160">
        <f t="shared" ref="L68:L133" si="34">J68*(1-K68)</f>
        <v>549.3937883868</v>
      </c>
      <c r="M68" s="672">
        <f t="shared" si="33"/>
        <v>988.90881909623999</v>
      </c>
      <c r="N68" s="674" t="s">
        <v>537</v>
      </c>
      <c r="O68" s="675">
        <f t="shared" si="2"/>
        <v>988.90881909623999</v>
      </c>
      <c r="P68" s="109"/>
      <c r="Q68" s="12"/>
    </row>
    <row r="69" spans="1:17" s="104" customFormat="1" ht="11.25" customHeight="1" x14ac:dyDescent="0.2">
      <c r="A69" s="117"/>
      <c r="B69" s="115" t="s">
        <v>1478</v>
      </c>
      <c r="C69" s="82" t="s">
        <v>1479</v>
      </c>
      <c r="D69" s="102" t="s">
        <v>4</v>
      </c>
      <c r="E69" s="75">
        <v>6</v>
      </c>
      <c r="F69" s="74">
        <v>2.09</v>
      </c>
      <c r="G69" s="113">
        <v>200</v>
      </c>
      <c r="H69" s="113">
        <v>80</v>
      </c>
      <c r="I69" s="177">
        <v>0.7</v>
      </c>
      <c r="J69" s="177">
        <v>382.96317534299993</v>
      </c>
      <c r="K69" s="76">
        <f>L3</f>
        <v>0.2</v>
      </c>
      <c r="L69" s="160">
        <f t="shared" si="34"/>
        <v>306.37054027439996</v>
      </c>
      <c r="M69" s="672" t="s">
        <v>537</v>
      </c>
      <c r="N69" s="674">
        <f t="shared" ref="N69:N70" si="35">L69*5</f>
        <v>1531.8527013719997</v>
      </c>
      <c r="O69" s="675">
        <f t="shared" si="2"/>
        <v>551.46697249391991</v>
      </c>
      <c r="P69" s="109"/>
      <c r="Q69" s="12"/>
    </row>
    <row r="70" spans="1:17" s="104" customFormat="1" ht="11.25" customHeight="1" x14ac:dyDescent="0.2">
      <c r="A70" s="117"/>
      <c r="B70" s="115" t="s">
        <v>1480</v>
      </c>
      <c r="C70" s="82" t="s">
        <v>1481</v>
      </c>
      <c r="D70" s="102" t="s">
        <v>4</v>
      </c>
      <c r="E70" s="75">
        <v>6</v>
      </c>
      <c r="F70" s="74">
        <v>2.98</v>
      </c>
      <c r="G70" s="113">
        <v>200</v>
      </c>
      <c r="H70" s="113">
        <v>80</v>
      </c>
      <c r="I70" s="177">
        <v>1</v>
      </c>
      <c r="J70" s="177">
        <v>476.54440240050002</v>
      </c>
      <c r="K70" s="76">
        <f>L3</f>
        <v>0.2</v>
      </c>
      <c r="L70" s="160">
        <f t="shared" si="34"/>
        <v>381.23552192040006</v>
      </c>
      <c r="M70" s="672">
        <f t="shared" ref="M70:M72" si="36">L70*1.8</f>
        <v>686.22393945672013</v>
      </c>
      <c r="N70" s="674">
        <f t="shared" si="35"/>
        <v>1906.1776096020003</v>
      </c>
      <c r="O70" s="675">
        <f t="shared" si="2"/>
        <v>686.22393945672013</v>
      </c>
      <c r="P70" s="109"/>
      <c r="Q70" s="12"/>
    </row>
    <row r="71" spans="1:17" s="104" customFormat="1" ht="11.25" customHeight="1" x14ac:dyDescent="0.2">
      <c r="A71" s="117"/>
      <c r="B71" s="115" t="s">
        <v>1482</v>
      </c>
      <c r="C71" s="82" t="s">
        <v>1483</v>
      </c>
      <c r="D71" s="102" t="s">
        <v>4</v>
      </c>
      <c r="E71" s="75">
        <v>6</v>
      </c>
      <c r="F71" s="74">
        <v>3.58</v>
      </c>
      <c r="G71" s="113">
        <v>200</v>
      </c>
      <c r="H71" s="113">
        <v>80</v>
      </c>
      <c r="I71" s="177">
        <v>1.2</v>
      </c>
      <c r="J71" s="177">
        <v>587.40216368400002</v>
      </c>
      <c r="K71" s="76">
        <f>L3</f>
        <v>0.2</v>
      </c>
      <c r="L71" s="160">
        <f t="shared" si="34"/>
        <v>469.92173094720005</v>
      </c>
      <c r="M71" s="672">
        <f t="shared" si="36"/>
        <v>845.85911570496012</v>
      </c>
      <c r="N71" s="674" t="s">
        <v>537</v>
      </c>
      <c r="O71" s="675">
        <f t="shared" si="2"/>
        <v>845.85911570496012</v>
      </c>
      <c r="P71" s="109"/>
      <c r="Q71" s="12"/>
    </row>
    <row r="72" spans="1:17" s="104" customFormat="1" ht="11.25" customHeight="1" x14ac:dyDescent="0.2">
      <c r="A72" s="117"/>
      <c r="B72" s="115" t="s">
        <v>1484</v>
      </c>
      <c r="C72" s="82" t="s">
        <v>1485</v>
      </c>
      <c r="D72" s="102" t="s">
        <v>4</v>
      </c>
      <c r="E72" s="75">
        <v>6</v>
      </c>
      <c r="F72" s="74">
        <v>4.41</v>
      </c>
      <c r="G72" s="113">
        <v>200</v>
      </c>
      <c r="H72" s="113">
        <v>80</v>
      </c>
      <c r="I72" s="177">
        <v>1.5</v>
      </c>
      <c r="J72" s="177">
        <v>718.41588156450018</v>
      </c>
      <c r="K72" s="76">
        <f>L3</f>
        <v>0.2</v>
      </c>
      <c r="L72" s="160">
        <f t="shared" si="34"/>
        <v>574.73270525160012</v>
      </c>
      <c r="M72" s="672">
        <f t="shared" si="36"/>
        <v>1034.5188694528802</v>
      </c>
      <c r="N72" s="674" t="s">
        <v>537</v>
      </c>
      <c r="O72" s="675">
        <f t="shared" ref="O72:O135" si="37">L72*1.8</f>
        <v>1034.5188694528802</v>
      </c>
      <c r="P72" s="109"/>
      <c r="Q72" s="12"/>
    </row>
    <row r="73" spans="1:17" s="104" customFormat="1" ht="11.25" customHeight="1" x14ac:dyDescent="0.2">
      <c r="A73" s="117"/>
      <c r="B73" s="115" t="s">
        <v>1486</v>
      </c>
      <c r="C73" s="82" t="s">
        <v>1487</v>
      </c>
      <c r="D73" s="102" t="s">
        <v>4</v>
      </c>
      <c r="E73" s="75">
        <v>6</v>
      </c>
      <c r="F73" s="74">
        <v>2.31</v>
      </c>
      <c r="G73" s="113">
        <v>200</v>
      </c>
      <c r="H73" s="113">
        <v>100</v>
      </c>
      <c r="I73" s="177">
        <v>0.7</v>
      </c>
      <c r="J73" s="177">
        <v>401.67942075449997</v>
      </c>
      <c r="K73" s="76">
        <f>L3</f>
        <v>0.2</v>
      </c>
      <c r="L73" s="160">
        <f t="shared" si="34"/>
        <v>321.3435366036</v>
      </c>
      <c r="M73" s="672" t="s">
        <v>537</v>
      </c>
      <c r="N73" s="674">
        <f t="shared" ref="N73:N74" si="38">L73*5</f>
        <v>1606.7176830180001</v>
      </c>
      <c r="O73" s="675">
        <f t="shared" si="37"/>
        <v>578.41836588648005</v>
      </c>
      <c r="P73" s="109"/>
      <c r="Q73" s="12"/>
    </row>
    <row r="74" spans="1:17" s="104" customFormat="1" ht="11.25" customHeight="1" x14ac:dyDescent="0.2">
      <c r="A74" s="117"/>
      <c r="B74" s="115" t="s">
        <v>1488</v>
      </c>
      <c r="C74" s="82" t="s">
        <v>1489</v>
      </c>
      <c r="D74" s="102" t="s">
        <v>4</v>
      </c>
      <c r="E74" s="75">
        <v>6</v>
      </c>
      <c r="F74" s="74">
        <v>3.29</v>
      </c>
      <c r="G74" s="113">
        <v>200</v>
      </c>
      <c r="H74" s="113">
        <v>100</v>
      </c>
      <c r="I74" s="177">
        <v>1</v>
      </c>
      <c r="J74" s="177">
        <v>557.16822878849996</v>
      </c>
      <c r="K74" s="76">
        <f>L3</f>
        <v>0.2</v>
      </c>
      <c r="L74" s="160">
        <f t="shared" si="34"/>
        <v>445.73458303079997</v>
      </c>
      <c r="M74" s="672">
        <f t="shared" ref="M74:M76" si="39">L74*1.8</f>
        <v>802.32224945543999</v>
      </c>
      <c r="N74" s="674">
        <f t="shared" si="38"/>
        <v>2228.6729151539998</v>
      </c>
      <c r="O74" s="675">
        <f t="shared" si="37"/>
        <v>802.32224945543999</v>
      </c>
      <c r="P74" s="109"/>
      <c r="Q74" s="12"/>
    </row>
    <row r="75" spans="1:17" s="104" customFormat="1" ht="11.25" customHeight="1" x14ac:dyDescent="0.2">
      <c r="A75" s="117"/>
      <c r="B75" s="115" t="s">
        <v>1490</v>
      </c>
      <c r="C75" s="82" t="s">
        <v>1491</v>
      </c>
      <c r="D75" s="102" t="s">
        <v>4</v>
      </c>
      <c r="E75" s="75">
        <v>6</v>
      </c>
      <c r="F75" s="74">
        <v>3.97</v>
      </c>
      <c r="G75" s="113">
        <v>200</v>
      </c>
      <c r="H75" s="113">
        <v>100</v>
      </c>
      <c r="I75" s="177">
        <v>1.2</v>
      </c>
      <c r="J75" s="177">
        <v>634.91263280550004</v>
      </c>
      <c r="K75" s="76">
        <f>L3</f>
        <v>0.2</v>
      </c>
      <c r="L75" s="160">
        <f t="shared" si="34"/>
        <v>507.93010624440006</v>
      </c>
      <c r="M75" s="672">
        <f t="shared" si="39"/>
        <v>914.27419123992013</v>
      </c>
      <c r="N75" s="674" t="s">
        <v>537</v>
      </c>
      <c r="O75" s="675">
        <f t="shared" si="37"/>
        <v>914.27419123992013</v>
      </c>
      <c r="P75" s="109"/>
      <c r="Q75" s="12"/>
    </row>
    <row r="76" spans="1:17" s="104" customFormat="1" ht="11.25" customHeight="1" x14ac:dyDescent="0.2">
      <c r="A76" s="117"/>
      <c r="B76" s="115" t="s">
        <v>1492</v>
      </c>
      <c r="C76" s="82" t="s">
        <v>1493</v>
      </c>
      <c r="D76" s="102" t="s">
        <v>4</v>
      </c>
      <c r="E76" s="75">
        <v>6</v>
      </c>
      <c r="F76" s="74">
        <v>4.93</v>
      </c>
      <c r="G76" s="113">
        <v>200</v>
      </c>
      <c r="H76" s="113">
        <v>100</v>
      </c>
      <c r="I76" s="177">
        <v>1.5</v>
      </c>
      <c r="J76" s="177">
        <v>778.88375135550007</v>
      </c>
      <c r="K76" s="76">
        <f>L3</f>
        <v>0.2</v>
      </c>
      <c r="L76" s="160">
        <f t="shared" si="34"/>
        <v>623.10700108440005</v>
      </c>
      <c r="M76" s="672">
        <f t="shared" si="39"/>
        <v>1121.5926019519202</v>
      </c>
      <c r="N76" s="674" t="s">
        <v>537</v>
      </c>
      <c r="O76" s="675">
        <f t="shared" si="37"/>
        <v>1121.5926019519202</v>
      </c>
      <c r="P76" s="109"/>
      <c r="Q76" s="12"/>
    </row>
    <row r="77" spans="1:17" s="104" customFormat="1" ht="11.25" customHeight="1" x14ac:dyDescent="0.2">
      <c r="A77" s="117"/>
      <c r="B77" s="115" t="s">
        <v>1494</v>
      </c>
      <c r="C77" s="82" t="s">
        <v>1495</v>
      </c>
      <c r="D77" s="102" t="s">
        <v>4</v>
      </c>
      <c r="E77" s="75">
        <v>6</v>
      </c>
      <c r="F77" s="74">
        <v>2.82</v>
      </c>
      <c r="G77" s="113">
        <v>200</v>
      </c>
      <c r="H77" s="113">
        <v>150</v>
      </c>
      <c r="I77" s="177">
        <v>0.7</v>
      </c>
      <c r="J77" s="177">
        <v>466.46642410200002</v>
      </c>
      <c r="K77" s="76">
        <f>L3</f>
        <v>0.2</v>
      </c>
      <c r="L77" s="160">
        <f t="shared" si="34"/>
        <v>373.17313928160002</v>
      </c>
      <c r="M77" s="672" t="s">
        <v>537</v>
      </c>
      <c r="N77" s="674">
        <f t="shared" ref="N77:N78" si="40">L77*5</f>
        <v>1865.8656964080001</v>
      </c>
      <c r="O77" s="675">
        <f t="shared" si="37"/>
        <v>671.71165070688005</v>
      </c>
      <c r="P77" s="109"/>
      <c r="Q77" s="12"/>
    </row>
    <row r="78" spans="1:17" s="104" customFormat="1" ht="11.25" customHeight="1" x14ac:dyDescent="0.2">
      <c r="A78" s="117"/>
      <c r="B78" s="115" t="s">
        <v>1496</v>
      </c>
      <c r="C78" s="82" t="s">
        <v>1497</v>
      </c>
      <c r="D78" s="102" t="s">
        <v>4</v>
      </c>
      <c r="E78" s="75">
        <v>6</v>
      </c>
      <c r="F78" s="74">
        <v>4.0199999999999996</v>
      </c>
      <c r="G78" s="113">
        <v>200</v>
      </c>
      <c r="H78" s="113">
        <v>150</v>
      </c>
      <c r="I78" s="177">
        <v>1</v>
      </c>
      <c r="J78" s="177">
        <v>650.74945584600005</v>
      </c>
      <c r="K78" s="76">
        <f>L3</f>
        <v>0.2</v>
      </c>
      <c r="L78" s="160">
        <f t="shared" si="34"/>
        <v>520.59956467680001</v>
      </c>
      <c r="M78" s="672">
        <f t="shared" ref="M78:M80" si="41">L78*1.8</f>
        <v>937.07921641824009</v>
      </c>
      <c r="N78" s="674">
        <f t="shared" si="40"/>
        <v>2602.9978233840002</v>
      </c>
      <c r="O78" s="675">
        <f t="shared" si="37"/>
        <v>937.07921641824009</v>
      </c>
      <c r="P78" s="109"/>
      <c r="Q78" s="12"/>
    </row>
    <row r="79" spans="1:17" s="104" customFormat="1" ht="11.25" customHeight="1" x14ac:dyDescent="0.2">
      <c r="A79" s="117"/>
      <c r="B79" s="115" t="s">
        <v>1498</v>
      </c>
      <c r="C79" s="82" t="s">
        <v>1499</v>
      </c>
      <c r="D79" s="102" t="s">
        <v>4</v>
      </c>
      <c r="E79" s="75">
        <v>6</v>
      </c>
      <c r="F79" s="74">
        <v>4.8</v>
      </c>
      <c r="G79" s="113">
        <v>200</v>
      </c>
      <c r="H79" s="113">
        <v>150</v>
      </c>
      <c r="I79" s="177">
        <v>1.2</v>
      </c>
      <c r="J79" s="177">
        <v>787.52201846849994</v>
      </c>
      <c r="K79" s="76">
        <f>L3</f>
        <v>0.2</v>
      </c>
      <c r="L79" s="160">
        <f t="shared" si="34"/>
        <v>630.01761477479999</v>
      </c>
      <c r="M79" s="672">
        <f t="shared" si="41"/>
        <v>1134.0317065946401</v>
      </c>
      <c r="N79" s="674" t="s">
        <v>537</v>
      </c>
      <c r="O79" s="675">
        <f t="shared" si="37"/>
        <v>1134.0317065946401</v>
      </c>
      <c r="P79" s="109"/>
      <c r="Q79" s="12"/>
    </row>
    <row r="80" spans="1:17" s="104" customFormat="1" ht="11.25" customHeight="1" x14ac:dyDescent="0.2">
      <c r="A80" s="117"/>
      <c r="B80" s="115" t="s">
        <v>1500</v>
      </c>
      <c r="C80" s="82" t="s">
        <v>1501</v>
      </c>
      <c r="D80" s="102" t="s">
        <v>4</v>
      </c>
      <c r="E80" s="75">
        <v>6</v>
      </c>
      <c r="F80" s="74">
        <v>5.98</v>
      </c>
      <c r="G80" s="113">
        <v>200</v>
      </c>
      <c r="H80" s="113">
        <v>150</v>
      </c>
      <c r="I80" s="177">
        <v>1.5</v>
      </c>
      <c r="J80" s="177">
        <v>979.00360613999987</v>
      </c>
      <c r="K80" s="76">
        <f>L3</f>
        <v>0.2</v>
      </c>
      <c r="L80" s="160">
        <f t="shared" si="34"/>
        <v>783.20288491199994</v>
      </c>
      <c r="M80" s="672">
        <f t="shared" si="41"/>
        <v>1409.7651928415999</v>
      </c>
      <c r="N80" s="674" t="s">
        <v>537</v>
      </c>
      <c r="O80" s="675">
        <f t="shared" si="37"/>
        <v>1409.7651928415999</v>
      </c>
      <c r="P80" s="109"/>
      <c r="Q80" s="12"/>
    </row>
    <row r="81" spans="1:17" s="104" customFormat="1" ht="11.25" customHeight="1" x14ac:dyDescent="0.2">
      <c r="A81" s="117"/>
      <c r="B81" s="115" t="s">
        <v>1502</v>
      </c>
      <c r="C81" s="82" t="s">
        <v>1503</v>
      </c>
      <c r="D81" s="102" t="s">
        <v>4</v>
      </c>
      <c r="E81" s="75">
        <v>6</v>
      </c>
      <c r="F81" s="74">
        <v>3.4</v>
      </c>
      <c r="G81" s="113">
        <v>200</v>
      </c>
      <c r="H81" s="113">
        <v>200</v>
      </c>
      <c r="I81" s="177">
        <v>0.7</v>
      </c>
      <c r="J81" s="177">
        <v>551.40938404650001</v>
      </c>
      <c r="K81" s="76">
        <f>L3</f>
        <v>0.2</v>
      </c>
      <c r="L81" s="160">
        <f t="shared" si="34"/>
        <v>441.12750723720001</v>
      </c>
      <c r="M81" s="672" t="s">
        <v>537</v>
      </c>
      <c r="N81" s="674">
        <f t="shared" ref="N81:N82" si="42">L81*5</f>
        <v>2205.637536186</v>
      </c>
      <c r="O81" s="675">
        <f t="shared" si="37"/>
        <v>794.02951302695999</v>
      </c>
      <c r="P81" s="109"/>
      <c r="Q81" s="12"/>
    </row>
    <row r="82" spans="1:17" s="104" customFormat="1" ht="11.25" customHeight="1" x14ac:dyDescent="0.2">
      <c r="A82" s="117"/>
      <c r="B82" s="115" t="s">
        <v>1504</v>
      </c>
      <c r="C82" s="82" t="s">
        <v>1505</v>
      </c>
      <c r="D82" s="102" t="s">
        <v>4</v>
      </c>
      <c r="E82" s="75">
        <v>6</v>
      </c>
      <c r="F82" s="74">
        <v>4.8499999999999996</v>
      </c>
      <c r="G82" s="113">
        <v>200</v>
      </c>
      <c r="H82" s="113">
        <v>200</v>
      </c>
      <c r="I82" s="177">
        <v>1</v>
      </c>
      <c r="J82" s="177">
        <v>778.88375135550007</v>
      </c>
      <c r="K82" s="76">
        <f>L3</f>
        <v>0.2</v>
      </c>
      <c r="L82" s="160">
        <f t="shared" si="34"/>
        <v>623.10700108440005</v>
      </c>
      <c r="M82" s="672">
        <f t="shared" ref="M82:M84" si="43">L82*1.8</f>
        <v>1121.5926019519202</v>
      </c>
      <c r="N82" s="674">
        <f t="shared" si="42"/>
        <v>3115.5350054220003</v>
      </c>
      <c r="O82" s="675">
        <f t="shared" si="37"/>
        <v>1121.5926019519202</v>
      </c>
      <c r="P82" s="109"/>
      <c r="Q82" s="12"/>
    </row>
    <row r="83" spans="1:17" s="104" customFormat="1" ht="11.25" customHeight="1" x14ac:dyDescent="0.2">
      <c r="A83" s="117"/>
      <c r="B83" s="115" t="s">
        <v>1506</v>
      </c>
      <c r="C83" s="82" t="s">
        <v>1507</v>
      </c>
      <c r="D83" s="102" t="s">
        <v>4</v>
      </c>
      <c r="E83" s="75">
        <v>6</v>
      </c>
      <c r="F83" s="74">
        <v>5.85</v>
      </c>
      <c r="G83" s="113">
        <v>200</v>
      </c>
      <c r="H83" s="113">
        <v>200</v>
      </c>
      <c r="I83" s="177">
        <v>1.2</v>
      </c>
      <c r="J83" s="177">
        <v>935.81227057499984</v>
      </c>
      <c r="K83" s="76">
        <f>L3</f>
        <v>0.2</v>
      </c>
      <c r="L83" s="160">
        <f t="shared" si="34"/>
        <v>748.6498164599999</v>
      </c>
      <c r="M83" s="672">
        <f t="shared" si="43"/>
        <v>1347.5696696279999</v>
      </c>
      <c r="N83" s="674" t="s">
        <v>537</v>
      </c>
      <c r="O83" s="675">
        <f t="shared" si="37"/>
        <v>1347.5696696279999</v>
      </c>
      <c r="P83" s="109"/>
      <c r="Q83" s="12"/>
    </row>
    <row r="84" spans="1:17" s="104" customFormat="1" ht="11.25" customHeight="1" x14ac:dyDescent="0.2">
      <c r="A84" s="117"/>
      <c r="B84" s="115" t="s">
        <v>1508</v>
      </c>
      <c r="C84" s="82" t="s">
        <v>1509</v>
      </c>
      <c r="D84" s="102" t="s">
        <v>4</v>
      </c>
      <c r="E84" s="75">
        <v>6</v>
      </c>
      <c r="F84" s="74">
        <v>7.3</v>
      </c>
      <c r="G84" s="113">
        <v>200</v>
      </c>
      <c r="H84" s="113">
        <v>200</v>
      </c>
      <c r="I84" s="177">
        <v>1.5</v>
      </c>
      <c r="J84" s="177">
        <v>1183.442594481</v>
      </c>
      <c r="K84" s="76">
        <f>L3</f>
        <v>0.2</v>
      </c>
      <c r="L84" s="160">
        <f t="shared" si="34"/>
        <v>946.75407558480003</v>
      </c>
      <c r="M84" s="672">
        <f t="shared" si="43"/>
        <v>1704.1573360526402</v>
      </c>
      <c r="N84" s="674" t="s">
        <v>537</v>
      </c>
      <c r="O84" s="675">
        <f t="shared" si="37"/>
        <v>1704.1573360526402</v>
      </c>
      <c r="P84" s="109"/>
      <c r="Q84" s="12"/>
    </row>
    <row r="85" spans="1:17" s="104" customFormat="1" ht="11.25" customHeight="1" x14ac:dyDescent="0.2">
      <c r="A85" s="117"/>
      <c r="B85" s="430" t="s">
        <v>1510</v>
      </c>
      <c r="C85" s="438" t="s">
        <v>1511</v>
      </c>
      <c r="D85" s="442" t="s">
        <v>4</v>
      </c>
      <c r="E85" s="443">
        <v>6</v>
      </c>
      <c r="F85" s="444">
        <v>2.2999999999999998</v>
      </c>
      <c r="G85" s="445">
        <v>300</v>
      </c>
      <c r="H85" s="445">
        <v>50</v>
      </c>
      <c r="I85" s="451">
        <v>0.7</v>
      </c>
      <c r="J85" s="451">
        <v>407.43826549650004</v>
      </c>
      <c r="K85" s="447">
        <f>L3</f>
        <v>0.2</v>
      </c>
      <c r="L85" s="448">
        <f t="shared" si="34"/>
        <v>325.95061239720008</v>
      </c>
      <c r="M85" s="672" t="s">
        <v>537</v>
      </c>
      <c r="N85" s="674">
        <f t="shared" ref="N85:N86" si="44">L85*5</f>
        <v>1629.7530619860004</v>
      </c>
      <c r="O85" s="675">
        <f t="shared" si="37"/>
        <v>586.71110231496016</v>
      </c>
      <c r="P85" s="109"/>
      <c r="Q85" s="12"/>
    </row>
    <row r="86" spans="1:17" s="104" customFormat="1" ht="11.25" customHeight="1" x14ac:dyDescent="0.2">
      <c r="A86" s="117"/>
      <c r="B86" s="115" t="s">
        <v>1512</v>
      </c>
      <c r="C86" s="82" t="s">
        <v>1513</v>
      </c>
      <c r="D86" s="102" t="s">
        <v>4</v>
      </c>
      <c r="E86" s="75">
        <v>6</v>
      </c>
      <c r="F86" s="74">
        <v>3.3</v>
      </c>
      <c r="G86" s="113">
        <v>300</v>
      </c>
      <c r="H86" s="113">
        <v>50</v>
      </c>
      <c r="I86" s="177">
        <v>1</v>
      </c>
      <c r="J86" s="177">
        <v>531.25342744950001</v>
      </c>
      <c r="K86" s="76">
        <f>L3</f>
        <v>0.2</v>
      </c>
      <c r="L86" s="160">
        <f t="shared" si="34"/>
        <v>425.00274195960003</v>
      </c>
      <c r="M86" s="672">
        <f t="shared" ref="M86:M88" si="45">L86*1.8</f>
        <v>765.00493552728005</v>
      </c>
      <c r="N86" s="674">
        <f t="shared" si="44"/>
        <v>2125.013709798</v>
      </c>
      <c r="O86" s="675">
        <f t="shared" si="37"/>
        <v>765.00493552728005</v>
      </c>
      <c r="P86" s="109"/>
      <c r="Q86" s="12"/>
    </row>
    <row r="87" spans="1:17" s="104" customFormat="1" ht="11.25" customHeight="1" x14ac:dyDescent="0.2">
      <c r="A87" s="117"/>
      <c r="B87" s="115" t="s">
        <v>1514</v>
      </c>
      <c r="C87" s="82" t="s">
        <v>1515</v>
      </c>
      <c r="D87" s="102" t="s">
        <v>4</v>
      </c>
      <c r="E87" s="75">
        <v>6</v>
      </c>
      <c r="F87" s="74">
        <v>3.91</v>
      </c>
      <c r="G87" s="113">
        <v>300</v>
      </c>
      <c r="H87" s="113">
        <v>50</v>
      </c>
      <c r="I87" s="177">
        <v>1.2</v>
      </c>
      <c r="J87" s="177">
        <v>632.03321043450001</v>
      </c>
      <c r="K87" s="76">
        <f>L3</f>
        <v>0.2</v>
      </c>
      <c r="L87" s="160">
        <f t="shared" si="34"/>
        <v>505.62656834760003</v>
      </c>
      <c r="M87" s="672">
        <f t="shared" si="45"/>
        <v>910.12782302568007</v>
      </c>
      <c r="N87" s="674" t="s">
        <v>537</v>
      </c>
      <c r="O87" s="675">
        <f t="shared" si="37"/>
        <v>910.12782302568007</v>
      </c>
      <c r="P87" s="109"/>
      <c r="Q87" s="12"/>
    </row>
    <row r="88" spans="1:17" s="104" customFormat="1" ht="11.25" customHeight="1" x14ac:dyDescent="0.2">
      <c r="A88" s="117"/>
      <c r="B88" s="115" t="s">
        <v>1516</v>
      </c>
      <c r="C88" s="82" t="s">
        <v>1517</v>
      </c>
      <c r="D88" s="102" t="s">
        <v>4</v>
      </c>
      <c r="E88" s="75">
        <v>6</v>
      </c>
      <c r="F88" s="74">
        <v>4.9000000000000004</v>
      </c>
      <c r="G88" s="113">
        <v>300</v>
      </c>
      <c r="H88" s="113">
        <v>50</v>
      </c>
      <c r="I88" s="177">
        <v>1.5</v>
      </c>
      <c r="J88" s="177">
        <v>778.88375135550007</v>
      </c>
      <c r="K88" s="76">
        <f>L3</f>
        <v>0.2</v>
      </c>
      <c r="L88" s="160">
        <f t="shared" si="34"/>
        <v>623.10700108440005</v>
      </c>
      <c r="M88" s="672">
        <f t="shared" si="45"/>
        <v>1121.5926019519202</v>
      </c>
      <c r="N88" s="674" t="s">
        <v>537</v>
      </c>
      <c r="O88" s="675">
        <f t="shared" si="37"/>
        <v>1121.5926019519202</v>
      </c>
      <c r="P88" s="109"/>
      <c r="Q88" s="12"/>
    </row>
    <row r="89" spans="1:17" s="104" customFormat="1" ht="11.25" customHeight="1" x14ac:dyDescent="0.2">
      <c r="A89" s="117"/>
      <c r="B89" s="115" t="s">
        <v>1518</v>
      </c>
      <c r="C89" s="82" t="s">
        <v>1519</v>
      </c>
      <c r="D89" s="102" t="s">
        <v>4</v>
      </c>
      <c r="E89" s="75">
        <v>6</v>
      </c>
      <c r="F89" s="74">
        <v>2.44</v>
      </c>
      <c r="G89" s="113">
        <v>300</v>
      </c>
      <c r="H89" s="113">
        <v>60</v>
      </c>
      <c r="I89" s="177">
        <v>0.7</v>
      </c>
      <c r="J89" s="177">
        <v>446.31046750500002</v>
      </c>
      <c r="K89" s="76">
        <f>L3</f>
        <v>0.2</v>
      </c>
      <c r="L89" s="160">
        <f t="shared" si="34"/>
        <v>357.04837400400004</v>
      </c>
      <c r="M89" s="672" t="s">
        <v>537</v>
      </c>
      <c r="N89" s="674">
        <f t="shared" ref="N89:N90" si="46">L89*5</f>
        <v>1785.2418700200001</v>
      </c>
      <c r="O89" s="675">
        <f t="shared" si="37"/>
        <v>642.68707320720011</v>
      </c>
      <c r="P89" s="109"/>
      <c r="Q89" s="12"/>
    </row>
    <row r="90" spans="1:17" s="104" customFormat="1" ht="11.25" customHeight="1" x14ac:dyDescent="0.2">
      <c r="A90" s="117"/>
      <c r="B90" s="115" t="s">
        <v>1520</v>
      </c>
      <c r="C90" s="82" t="s">
        <v>1521</v>
      </c>
      <c r="D90" s="102" t="s">
        <v>4</v>
      </c>
      <c r="E90" s="75">
        <v>6</v>
      </c>
      <c r="F90" s="74">
        <v>3.47</v>
      </c>
      <c r="G90" s="113">
        <v>300</v>
      </c>
      <c r="H90" s="113">
        <v>60</v>
      </c>
      <c r="I90" s="177">
        <v>1</v>
      </c>
      <c r="J90" s="177">
        <v>570.12562945799993</v>
      </c>
      <c r="K90" s="76">
        <f>L3</f>
        <v>0.2</v>
      </c>
      <c r="L90" s="160">
        <f t="shared" si="34"/>
        <v>456.10050356639999</v>
      </c>
      <c r="M90" s="672">
        <f t="shared" ref="M90:M92" si="47">L90*1.8</f>
        <v>820.98090641952001</v>
      </c>
      <c r="N90" s="674">
        <f t="shared" si="46"/>
        <v>2280.5025178320002</v>
      </c>
      <c r="O90" s="675">
        <f t="shared" si="37"/>
        <v>820.98090641952001</v>
      </c>
      <c r="P90" s="109"/>
      <c r="Q90" s="12"/>
    </row>
    <row r="91" spans="1:17" s="104" customFormat="1" ht="11.25" customHeight="1" x14ac:dyDescent="0.2">
      <c r="A91" s="117"/>
      <c r="B91" s="115" t="s">
        <v>1522</v>
      </c>
      <c r="C91" s="82" t="s">
        <v>1523</v>
      </c>
      <c r="D91" s="102" t="s">
        <v>4</v>
      </c>
      <c r="E91" s="75">
        <v>6</v>
      </c>
      <c r="F91" s="74">
        <v>4.1399999999999997</v>
      </c>
      <c r="G91" s="113">
        <v>300</v>
      </c>
      <c r="H91" s="113">
        <v>60</v>
      </c>
      <c r="I91" s="177">
        <v>1.2</v>
      </c>
      <c r="J91" s="177">
        <v>683.86281311250002</v>
      </c>
      <c r="K91" s="76">
        <f>L3</f>
        <v>0.2</v>
      </c>
      <c r="L91" s="160">
        <f t="shared" si="34"/>
        <v>547.09025049000002</v>
      </c>
      <c r="M91" s="672">
        <f t="shared" si="47"/>
        <v>984.76245088200005</v>
      </c>
      <c r="N91" s="674" t="s">
        <v>537</v>
      </c>
      <c r="O91" s="675">
        <f t="shared" si="37"/>
        <v>984.76245088200005</v>
      </c>
      <c r="P91" s="109"/>
      <c r="Q91" s="12"/>
    </row>
    <row r="92" spans="1:17" s="104" customFormat="1" ht="11.25" customHeight="1" x14ac:dyDescent="0.2">
      <c r="A92" s="117"/>
      <c r="B92" s="115" t="s">
        <v>1524</v>
      </c>
      <c r="C92" s="82" t="s">
        <v>1525</v>
      </c>
      <c r="D92" s="102" t="s">
        <v>4</v>
      </c>
      <c r="E92" s="75">
        <v>6</v>
      </c>
      <c r="F92" s="74">
        <v>5.16</v>
      </c>
      <c r="G92" s="113">
        <v>300</v>
      </c>
      <c r="H92" s="113">
        <v>60</v>
      </c>
      <c r="I92" s="177">
        <v>1.5</v>
      </c>
      <c r="J92" s="177">
        <v>849.42959944499989</v>
      </c>
      <c r="K92" s="76">
        <f>L3</f>
        <v>0.2</v>
      </c>
      <c r="L92" s="160">
        <f t="shared" si="34"/>
        <v>679.54367955599992</v>
      </c>
      <c r="M92" s="672">
        <f t="shared" si="47"/>
        <v>1223.1786232007998</v>
      </c>
      <c r="N92" s="674" t="s">
        <v>537</v>
      </c>
      <c r="O92" s="675">
        <f t="shared" si="37"/>
        <v>1223.1786232007998</v>
      </c>
      <c r="P92" s="109"/>
      <c r="Q92" s="12"/>
    </row>
    <row r="93" spans="1:17" s="104" customFormat="1" ht="11.25" customHeight="1" x14ac:dyDescent="0.2">
      <c r="A93" s="117"/>
      <c r="B93" s="115" t="s">
        <v>1526</v>
      </c>
      <c r="C93" s="82" t="s">
        <v>1527</v>
      </c>
      <c r="D93" s="102" t="s">
        <v>4</v>
      </c>
      <c r="E93" s="75">
        <v>6</v>
      </c>
      <c r="F93" s="74">
        <v>2.5449999999999999</v>
      </c>
      <c r="G93" s="113">
        <v>300</v>
      </c>
      <c r="H93" s="113">
        <v>70</v>
      </c>
      <c r="I93" s="177">
        <v>0.7</v>
      </c>
      <c r="J93" s="177">
        <v>463.58700173099999</v>
      </c>
      <c r="K93" s="76">
        <f>L3</f>
        <v>0.2</v>
      </c>
      <c r="L93" s="160">
        <f t="shared" si="34"/>
        <v>370.86960138480003</v>
      </c>
      <c r="M93" s="672" t="s">
        <v>537</v>
      </c>
      <c r="N93" s="674">
        <f t="shared" ref="N93:N94" si="48">L93*5</f>
        <v>1854.3480069240002</v>
      </c>
      <c r="O93" s="675">
        <f t="shared" si="37"/>
        <v>667.56528249264011</v>
      </c>
      <c r="P93" s="109"/>
      <c r="Q93" s="12"/>
    </row>
    <row r="94" spans="1:17" s="104" customFormat="1" ht="11.25" customHeight="1" x14ac:dyDescent="0.2">
      <c r="A94" s="117"/>
      <c r="B94" s="115" t="s">
        <v>1528</v>
      </c>
      <c r="C94" s="82" t="s">
        <v>1529</v>
      </c>
      <c r="D94" s="102" t="s">
        <v>4</v>
      </c>
      <c r="E94" s="75">
        <v>6</v>
      </c>
      <c r="F94" s="74">
        <v>3.6150000000000002</v>
      </c>
      <c r="G94" s="113">
        <v>300</v>
      </c>
      <c r="H94" s="113">
        <v>70</v>
      </c>
      <c r="I94" s="177">
        <v>1</v>
      </c>
      <c r="J94" s="177">
        <v>587.40216368400002</v>
      </c>
      <c r="K94" s="76">
        <f>L3</f>
        <v>0.2</v>
      </c>
      <c r="L94" s="160">
        <f t="shared" si="34"/>
        <v>469.92173094720005</v>
      </c>
      <c r="M94" s="672">
        <f t="shared" ref="M94:M96" si="49">L94*1.8</f>
        <v>845.85911570496012</v>
      </c>
      <c r="N94" s="674">
        <f t="shared" si="48"/>
        <v>2349.6086547360001</v>
      </c>
      <c r="O94" s="675">
        <f t="shared" si="37"/>
        <v>845.85911570496012</v>
      </c>
      <c r="P94" s="109"/>
      <c r="Q94" s="12"/>
    </row>
    <row r="95" spans="1:17" s="104" customFormat="1" ht="11.25" customHeight="1" x14ac:dyDescent="0.2">
      <c r="A95" s="117"/>
      <c r="B95" s="115" t="s">
        <v>1530</v>
      </c>
      <c r="C95" s="82" t="s">
        <v>1531</v>
      </c>
      <c r="D95" s="102" t="s">
        <v>4</v>
      </c>
      <c r="E95" s="75">
        <v>6</v>
      </c>
      <c r="F95" s="74">
        <v>4.32</v>
      </c>
      <c r="G95" s="113">
        <v>300</v>
      </c>
      <c r="H95" s="113">
        <v>70</v>
      </c>
      <c r="I95" s="177">
        <v>1.2</v>
      </c>
      <c r="J95" s="177">
        <v>702.57905852400017</v>
      </c>
      <c r="K95" s="76">
        <f>L3</f>
        <v>0.2</v>
      </c>
      <c r="L95" s="160">
        <f t="shared" si="34"/>
        <v>562.06324681920012</v>
      </c>
      <c r="M95" s="672">
        <f t="shared" si="49"/>
        <v>1011.7138442745602</v>
      </c>
      <c r="N95" s="674" t="s">
        <v>537</v>
      </c>
      <c r="O95" s="675">
        <f t="shared" si="37"/>
        <v>1011.7138442745602</v>
      </c>
      <c r="P95" s="109"/>
      <c r="Q95" s="12"/>
    </row>
    <row r="96" spans="1:17" s="104" customFormat="1" ht="11.25" customHeight="1" x14ac:dyDescent="0.2">
      <c r="A96" s="117"/>
      <c r="B96" s="115" t="s">
        <v>1532</v>
      </c>
      <c r="C96" s="82" t="s">
        <v>1533</v>
      </c>
      <c r="D96" s="102" t="s">
        <v>4</v>
      </c>
      <c r="E96" s="75">
        <v>6</v>
      </c>
      <c r="F96" s="74">
        <v>5.39</v>
      </c>
      <c r="G96" s="113">
        <v>300</v>
      </c>
      <c r="H96" s="113">
        <v>70</v>
      </c>
      <c r="I96" s="177">
        <v>1.5</v>
      </c>
      <c r="J96" s="177">
        <v>879.66353434049984</v>
      </c>
      <c r="K96" s="76">
        <f>L3</f>
        <v>0.2</v>
      </c>
      <c r="L96" s="160">
        <f t="shared" si="34"/>
        <v>703.73082747239994</v>
      </c>
      <c r="M96" s="672">
        <f t="shared" si="49"/>
        <v>1266.7154894503199</v>
      </c>
      <c r="N96" s="674" t="s">
        <v>537</v>
      </c>
      <c r="O96" s="675">
        <f t="shared" si="37"/>
        <v>1266.7154894503199</v>
      </c>
      <c r="P96" s="109"/>
      <c r="Q96" s="12"/>
    </row>
    <row r="97" spans="1:17" s="104" customFormat="1" ht="11.25" customHeight="1" x14ac:dyDescent="0.2">
      <c r="A97" s="117"/>
      <c r="B97" s="115" t="s">
        <v>1534</v>
      </c>
      <c r="C97" s="82" t="s">
        <v>1535</v>
      </c>
      <c r="D97" s="102" t="s">
        <v>4</v>
      </c>
      <c r="E97" s="75">
        <v>6</v>
      </c>
      <c r="F97" s="74">
        <v>2.65</v>
      </c>
      <c r="G97" s="113">
        <v>300</v>
      </c>
      <c r="H97" s="113">
        <v>80</v>
      </c>
      <c r="I97" s="177">
        <v>0.7</v>
      </c>
      <c r="J97" s="177">
        <v>480.86353595700001</v>
      </c>
      <c r="K97" s="76">
        <f>L3</f>
        <v>0.2</v>
      </c>
      <c r="L97" s="160">
        <f t="shared" si="34"/>
        <v>384.69082876560003</v>
      </c>
      <c r="M97" s="672" t="s">
        <v>537</v>
      </c>
      <c r="N97" s="674">
        <f t="shared" ref="N97:N98" si="50">L97*5</f>
        <v>1923.4541438280003</v>
      </c>
      <c r="O97" s="675">
        <f t="shared" si="37"/>
        <v>692.4434917780801</v>
      </c>
      <c r="P97" s="109"/>
      <c r="Q97" s="12"/>
    </row>
    <row r="98" spans="1:17" s="104" customFormat="1" ht="11.25" customHeight="1" x14ac:dyDescent="0.2">
      <c r="A98" s="117"/>
      <c r="B98" s="115" t="s">
        <v>1536</v>
      </c>
      <c r="C98" s="82" t="s">
        <v>1537</v>
      </c>
      <c r="D98" s="102" t="s">
        <v>4</v>
      </c>
      <c r="E98" s="75">
        <v>6</v>
      </c>
      <c r="F98" s="74">
        <v>3.76</v>
      </c>
      <c r="G98" s="113">
        <v>300</v>
      </c>
      <c r="H98" s="113">
        <v>80</v>
      </c>
      <c r="I98" s="177">
        <v>1</v>
      </c>
      <c r="J98" s="177">
        <v>603.23898672449991</v>
      </c>
      <c r="K98" s="76">
        <f>L3</f>
        <v>0.2</v>
      </c>
      <c r="L98" s="160">
        <f t="shared" si="34"/>
        <v>482.59118937959994</v>
      </c>
      <c r="M98" s="672">
        <f t="shared" ref="M98:M100" si="51">L98*1.8</f>
        <v>868.66414088327986</v>
      </c>
      <c r="N98" s="674">
        <f t="shared" si="50"/>
        <v>2412.9559468979996</v>
      </c>
      <c r="O98" s="675">
        <f t="shared" si="37"/>
        <v>868.66414088327986</v>
      </c>
      <c r="P98" s="109"/>
      <c r="Q98" s="12"/>
    </row>
    <row r="99" spans="1:17" s="104" customFormat="1" ht="11.25" customHeight="1" x14ac:dyDescent="0.2">
      <c r="A99" s="117"/>
      <c r="B99" s="115" t="s">
        <v>1538</v>
      </c>
      <c r="C99" s="82" t="s">
        <v>1539</v>
      </c>
      <c r="D99" s="102" t="s">
        <v>4</v>
      </c>
      <c r="E99" s="75">
        <v>6</v>
      </c>
      <c r="F99" s="74">
        <v>4.5</v>
      </c>
      <c r="G99" s="113">
        <v>300</v>
      </c>
      <c r="H99" s="113">
        <v>80</v>
      </c>
      <c r="I99" s="177">
        <v>1.2</v>
      </c>
      <c r="J99" s="177">
        <v>721.29530393549999</v>
      </c>
      <c r="K99" s="76">
        <f>L3</f>
        <v>0.2</v>
      </c>
      <c r="L99" s="160">
        <f t="shared" si="34"/>
        <v>577.03624314839999</v>
      </c>
      <c r="M99" s="672">
        <f t="shared" si="51"/>
        <v>1038.66523766712</v>
      </c>
      <c r="N99" s="674" t="s">
        <v>537</v>
      </c>
      <c r="O99" s="675">
        <f t="shared" si="37"/>
        <v>1038.66523766712</v>
      </c>
      <c r="P99" s="109"/>
      <c r="Q99" s="12"/>
    </row>
    <row r="100" spans="1:17" s="104" customFormat="1" ht="11.25" customHeight="1" x14ac:dyDescent="0.2">
      <c r="A100" s="117"/>
      <c r="B100" s="115" t="s">
        <v>1540</v>
      </c>
      <c r="C100" s="82" t="s">
        <v>1541</v>
      </c>
      <c r="D100" s="102" t="s">
        <v>4</v>
      </c>
      <c r="E100" s="75">
        <v>6</v>
      </c>
      <c r="F100" s="74">
        <v>5.62</v>
      </c>
      <c r="G100" s="113">
        <v>300</v>
      </c>
      <c r="H100" s="113">
        <v>80</v>
      </c>
      <c r="I100" s="177">
        <v>1.5</v>
      </c>
      <c r="J100" s="177">
        <v>911.33718042150008</v>
      </c>
      <c r="K100" s="76">
        <f>L3</f>
        <v>0.2</v>
      </c>
      <c r="L100" s="160">
        <f t="shared" si="34"/>
        <v>729.06974433720006</v>
      </c>
      <c r="M100" s="672">
        <f t="shared" si="51"/>
        <v>1312.3255398069603</v>
      </c>
      <c r="N100" s="674" t="s">
        <v>537</v>
      </c>
      <c r="O100" s="675">
        <f t="shared" si="37"/>
        <v>1312.3255398069603</v>
      </c>
      <c r="P100" s="109"/>
      <c r="Q100" s="12"/>
    </row>
    <row r="101" spans="1:17" s="104" customFormat="1" ht="11.25" customHeight="1" x14ac:dyDescent="0.2">
      <c r="A101" s="117"/>
      <c r="B101" s="115" t="s">
        <v>1542</v>
      </c>
      <c r="C101" s="82" t="s">
        <v>1543</v>
      </c>
      <c r="D101" s="102" t="s">
        <v>4</v>
      </c>
      <c r="E101" s="75">
        <v>6</v>
      </c>
      <c r="F101" s="74">
        <v>2.87</v>
      </c>
      <c r="G101" s="113">
        <v>300</v>
      </c>
      <c r="H101" s="113">
        <v>100</v>
      </c>
      <c r="I101" s="177">
        <v>0.7</v>
      </c>
      <c r="J101" s="177">
        <v>557.16822878849996</v>
      </c>
      <c r="K101" s="76">
        <f>L3</f>
        <v>0.2</v>
      </c>
      <c r="L101" s="160">
        <f t="shared" si="34"/>
        <v>445.73458303079997</v>
      </c>
      <c r="M101" s="672" t="s">
        <v>537</v>
      </c>
      <c r="N101" s="674">
        <f t="shared" ref="N101:N102" si="52">L101*5</f>
        <v>2228.6729151539998</v>
      </c>
      <c r="O101" s="675">
        <f t="shared" si="37"/>
        <v>802.32224945543999</v>
      </c>
      <c r="P101" s="109"/>
      <c r="Q101" s="12"/>
    </row>
    <row r="102" spans="1:17" s="104" customFormat="1" ht="11.25" customHeight="1" x14ac:dyDescent="0.2">
      <c r="A102" s="117"/>
      <c r="B102" s="115" t="s">
        <v>1544</v>
      </c>
      <c r="C102" s="82" t="s">
        <v>1545</v>
      </c>
      <c r="D102" s="102" t="s">
        <v>4</v>
      </c>
      <c r="E102" s="75">
        <v>6</v>
      </c>
      <c r="F102" s="74">
        <v>4.08</v>
      </c>
      <c r="G102" s="113">
        <v>300</v>
      </c>
      <c r="H102" s="113">
        <v>100</v>
      </c>
      <c r="I102" s="177">
        <v>1</v>
      </c>
      <c r="J102" s="177">
        <v>706.89819208049994</v>
      </c>
      <c r="K102" s="76">
        <f>L3</f>
        <v>0.2</v>
      </c>
      <c r="L102" s="160">
        <f t="shared" si="34"/>
        <v>565.51855366439997</v>
      </c>
      <c r="M102" s="672">
        <f t="shared" ref="M102:M104" si="53">L102*1.8</f>
        <v>1017.9333965959199</v>
      </c>
      <c r="N102" s="674">
        <f t="shared" si="52"/>
        <v>2827.5927683219998</v>
      </c>
      <c r="O102" s="675">
        <f t="shared" si="37"/>
        <v>1017.9333965959199</v>
      </c>
      <c r="P102" s="109"/>
      <c r="Q102" s="12"/>
    </row>
    <row r="103" spans="1:17" s="104" customFormat="1" ht="11.25" customHeight="1" x14ac:dyDescent="0.2">
      <c r="A103" s="117"/>
      <c r="B103" s="115" t="s">
        <v>1546</v>
      </c>
      <c r="C103" s="82" t="s">
        <v>1547</v>
      </c>
      <c r="D103" s="102" t="s">
        <v>4</v>
      </c>
      <c r="E103" s="75">
        <v>6</v>
      </c>
      <c r="F103" s="74">
        <v>4.9000000000000004</v>
      </c>
      <c r="G103" s="113">
        <v>300</v>
      </c>
      <c r="H103" s="113">
        <v>100</v>
      </c>
      <c r="I103" s="177">
        <v>1.2</v>
      </c>
      <c r="J103" s="177">
        <v>781.7631737265001</v>
      </c>
      <c r="K103" s="76">
        <f>L3</f>
        <v>0.2</v>
      </c>
      <c r="L103" s="160">
        <f t="shared" si="34"/>
        <v>625.41053898120015</v>
      </c>
      <c r="M103" s="672">
        <f t="shared" si="53"/>
        <v>1125.7389701661602</v>
      </c>
      <c r="N103" s="674" t="s">
        <v>537</v>
      </c>
      <c r="O103" s="675">
        <f t="shared" si="37"/>
        <v>1125.7389701661602</v>
      </c>
      <c r="P103" s="109"/>
      <c r="Q103" s="12"/>
    </row>
    <row r="104" spans="1:17" s="104" customFormat="1" ht="11.25" customHeight="1" x14ac:dyDescent="0.2">
      <c r="A104" s="117"/>
      <c r="B104" s="115" t="s">
        <v>1548</v>
      </c>
      <c r="C104" s="82" t="s">
        <v>1549</v>
      </c>
      <c r="D104" s="102" t="s">
        <v>4</v>
      </c>
      <c r="E104" s="75">
        <v>6</v>
      </c>
      <c r="F104" s="74">
        <v>6.13</v>
      </c>
      <c r="G104" s="113">
        <v>300</v>
      </c>
      <c r="H104" s="113">
        <v>100</v>
      </c>
      <c r="I104" s="177">
        <v>1.5</v>
      </c>
      <c r="J104" s="177">
        <v>981.88302851100013</v>
      </c>
      <c r="K104" s="76">
        <f>L3</f>
        <v>0.2</v>
      </c>
      <c r="L104" s="160">
        <f t="shared" si="34"/>
        <v>785.50642280880015</v>
      </c>
      <c r="M104" s="672">
        <f t="shared" si="53"/>
        <v>1413.9115610558404</v>
      </c>
      <c r="N104" s="674" t="s">
        <v>537</v>
      </c>
      <c r="O104" s="675">
        <f t="shared" si="37"/>
        <v>1413.9115610558404</v>
      </c>
      <c r="P104" s="109"/>
      <c r="Q104" s="12"/>
    </row>
    <row r="105" spans="1:17" s="104" customFormat="1" ht="11.25" customHeight="1" x14ac:dyDescent="0.2">
      <c r="A105" s="117"/>
      <c r="B105" s="115" t="s">
        <v>1550</v>
      </c>
      <c r="C105" s="82" t="s">
        <v>1551</v>
      </c>
      <c r="D105" s="102" t="s">
        <v>4</v>
      </c>
      <c r="E105" s="75">
        <v>6</v>
      </c>
      <c r="F105" s="74">
        <v>3.4</v>
      </c>
      <c r="G105" s="113">
        <v>300</v>
      </c>
      <c r="H105" s="113">
        <v>150</v>
      </c>
      <c r="I105" s="177">
        <v>0.7</v>
      </c>
      <c r="J105" s="177">
        <v>547.0902504899999</v>
      </c>
      <c r="K105" s="76">
        <f>L3</f>
        <v>0.2</v>
      </c>
      <c r="L105" s="160">
        <f t="shared" si="34"/>
        <v>437.67220039199992</v>
      </c>
      <c r="M105" s="672" t="s">
        <v>537</v>
      </c>
      <c r="N105" s="674">
        <f t="shared" ref="N105:N106" si="54">L105*5</f>
        <v>2188.3610019599996</v>
      </c>
      <c r="O105" s="675">
        <f t="shared" si="37"/>
        <v>787.80996070559991</v>
      </c>
      <c r="P105" s="109"/>
      <c r="Q105" s="12"/>
    </row>
    <row r="106" spans="1:17" s="104" customFormat="1" ht="11.25" customHeight="1" x14ac:dyDescent="0.2">
      <c r="A106" s="117"/>
      <c r="B106" s="115" t="s">
        <v>1552</v>
      </c>
      <c r="C106" s="82" t="s">
        <v>1553</v>
      </c>
      <c r="D106" s="102" t="s">
        <v>4</v>
      </c>
      <c r="E106" s="75">
        <v>6</v>
      </c>
      <c r="F106" s="74">
        <v>4.8499999999999996</v>
      </c>
      <c r="G106" s="113">
        <v>300</v>
      </c>
      <c r="H106" s="113">
        <v>150</v>
      </c>
      <c r="I106" s="177">
        <v>1</v>
      </c>
      <c r="J106" s="177">
        <v>839.35162114650007</v>
      </c>
      <c r="K106" s="76">
        <f>L3</f>
        <v>0.2</v>
      </c>
      <c r="L106" s="160">
        <f t="shared" si="34"/>
        <v>671.4812969172001</v>
      </c>
      <c r="M106" s="672">
        <f t="shared" ref="M106:M108" si="55">L106*1.8</f>
        <v>1208.6663344509602</v>
      </c>
      <c r="N106" s="674">
        <f t="shared" si="54"/>
        <v>3357.4064845860003</v>
      </c>
      <c r="O106" s="675">
        <f t="shared" si="37"/>
        <v>1208.6663344509602</v>
      </c>
      <c r="P106" s="109"/>
      <c r="Q106" s="12"/>
    </row>
    <row r="107" spans="1:17" s="104" customFormat="1" ht="11.25" customHeight="1" x14ac:dyDescent="0.2">
      <c r="A107" s="117"/>
      <c r="B107" s="115" t="s">
        <v>1554</v>
      </c>
      <c r="C107" s="82" t="s">
        <v>1555</v>
      </c>
      <c r="D107" s="102" t="s">
        <v>4</v>
      </c>
      <c r="E107" s="75">
        <v>6</v>
      </c>
      <c r="F107" s="74">
        <v>5.81</v>
      </c>
      <c r="G107" s="113">
        <v>300</v>
      </c>
      <c r="H107" s="113">
        <v>150</v>
      </c>
      <c r="I107" s="177">
        <v>1.2</v>
      </c>
      <c r="J107" s="177">
        <v>940.13140413150006</v>
      </c>
      <c r="K107" s="76">
        <f>L3</f>
        <v>0.2</v>
      </c>
      <c r="L107" s="160">
        <f t="shared" si="34"/>
        <v>752.1051233052001</v>
      </c>
      <c r="M107" s="672">
        <f t="shared" si="55"/>
        <v>1353.7892219493601</v>
      </c>
      <c r="N107" s="674" t="s">
        <v>537</v>
      </c>
      <c r="O107" s="675">
        <f t="shared" si="37"/>
        <v>1353.7892219493601</v>
      </c>
      <c r="P107" s="109"/>
      <c r="Q107" s="12"/>
    </row>
    <row r="108" spans="1:17" s="104" customFormat="1" ht="11.25" customHeight="1" x14ac:dyDescent="0.2">
      <c r="A108" s="117"/>
      <c r="B108" s="115" t="s">
        <v>1556</v>
      </c>
      <c r="C108" s="82" t="s">
        <v>1557</v>
      </c>
      <c r="D108" s="102" t="s">
        <v>4</v>
      </c>
      <c r="E108" s="75">
        <v>6</v>
      </c>
      <c r="F108" s="74">
        <v>7.3</v>
      </c>
      <c r="G108" s="113">
        <v>300</v>
      </c>
      <c r="H108" s="113">
        <v>150</v>
      </c>
      <c r="I108" s="177">
        <v>1.5</v>
      </c>
      <c r="J108" s="177">
        <v>1163.2866378839999</v>
      </c>
      <c r="K108" s="76">
        <f>L3</f>
        <v>0.2</v>
      </c>
      <c r="L108" s="160">
        <f t="shared" si="34"/>
        <v>930.62931030719994</v>
      </c>
      <c r="M108" s="672">
        <f t="shared" si="55"/>
        <v>1675.13275855296</v>
      </c>
      <c r="N108" s="674" t="s">
        <v>537</v>
      </c>
      <c r="O108" s="675">
        <f t="shared" si="37"/>
        <v>1675.13275855296</v>
      </c>
      <c r="P108" s="109"/>
      <c r="Q108" s="12"/>
    </row>
    <row r="109" spans="1:17" s="104" customFormat="1" ht="11.25" customHeight="1" x14ac:dyDescent="0.2">
      <c r="A109" s="117"/>
      <c r="B109" s="115" t="s">
        <v>1558</v>
      </c>
      <c r="C109" s="82" t="s">
        <v>1559</v>
      </c>
      <c r="D109" s="102" t="s">
        <v>4</v>
      </c>
      <c r="E109" s="75">
        <v>6</v>
      </c>
      <c r="F109" s="74">
        <v>3.97</v>
      </c>
      <c r="G109" s="113">
        <v>300</v>
      </c>
      <c r="H109" s="113">
        <v>200</v>
      </c>
      <c r="I109" s="177">
        <v>0.7</v>
      </c>
      <c r="J109" s="177">
        <v>650.74945584600005</v>
      </c>
      <c r="K109" s="76">
        <f>L3</f>
        <v>0.2</v>
      </c>
      <c r="L109" s="160">
        <f t="shared" si="34"/>
        <v>520.59956467680001</v>
      </c>
      <c r="M109" s="672" t="s">
        <v>537</v>
      </c>
      <c r="N109" s="674">
        <f t="shared" ref="N109:N110" si="56">L109*5</f>
        <v>2602.9978233840002</v>
      </c>
      <c r="O109" s="675">
        <f t="shared" si="37"/>
        <v>937.07921641824009</v>
      </c>
      <c r="P109" s="109"/>
      <c r="Q109" s="12"/>
    </row>
    <row r="110" spans="1:17" s="104" customFormat="1" ht="11.25" customHeight="1" x14ac:dyDescent="0.2">
      <c r="A110" s="117"/>
      <c r="B110" s="115" t="s">
        <v>1560</v>
      </c>
      <c r="C110" s="82" t="s">
        <v>1561</v>
      </c>
      <c r="D110" s="102" t="s">
        <v>4</v>
      </c>
      <c r="E110" s="75">
        <v>6</v>
      </c>
      <c r="F110" s="74">
        <v>5.59</v>
      </c>
      <c r="G110" s="113">
        <v>300</v>
      </c>
      <c r="H110" s="113">
        <v>200</v>
      </c>
      <c r="I110" s="177">
        <v>1</v>
      </c>
      <c r="J110" s="177">
        <v>908.45775805050005</v>
      </c>
      <c r="K110" s="76">
        <f>L3</f>
        <v>0.2</v>
      </c>
      <c r="L110" s="160">
        <f t="shared" si="34"/>
        <v>726.76620644040008</v>
      </c>
      <c r="M110" s="672">
        <f t="shared" ref="M110:M112" si="57">L110*1.8</f>
        <v>1308.1791715927202</v>
      </c>
      <c r="N110" s="674">
        <f t="shared" si="56"/>
        <v>3633.8310322020006</v>
      </c>
      <c r="O110" s="675">
        <f t="shared" si="37"/>
        <v>1308.1791715927202</v>
      </c>
      <c r="P110" s="109"/>
      <c r="Q110" s="12"/>
    </row>
    <row r="111" spans="1:17" s="104" customFormat="1" ht="11.25" customHeight="1" x14ac:dyDescent="0.2">
      <c r="A111" s="117"/>
      <c r="B111" s="115" t="s">
        <v>1562</v>
      </c>
      <c r="C111" s="82" t="s">
        <v>1563</v>
      </c>
      <c r="D111" s="102" t="s">
        <v>4</v>
      </c>
      <c r="E111" s="75">
        <v>6</v>
      </c>
      <c r="F111" s="74">
        <v>6.8</v>
      </c>
      <c r="G111" s="113">
        <v>300</v>
      </c>
      <c r="H111" s="113">
        <v>200</v>
      </c>
      <c r="I111" s="177">
        <v>1.2</v>
      </c>
      <c r="J111" s="177">
        <v>1089.8613674235003</v>
      </c>
      <c r="K111" s="76">
        <f>L3</f>
        <v>0.2</v>
      </c>
      <c r="L111" s="160">
        <f t="shared" si="34"/>
        <v>871.88909393880022</v>
      </c>
      <c r="M111" s="672">
        <f t="shared" si="57"/>
        <v>1569.4003690898405</v>
      </c>
      <c r="N111" s="674" t="s">
        <v>537</v>
      </c>
      <c r="O111" s="675">
        <f t="shared" si="37"/>
        <v>1569.4003690898405</v>
      </c>
      <c r="P111" s="109"/>
      <c r="Q111" s="12"/>
    </row>
    <row r="112" spans="1:17" s="104" customFormat="1" ht="11.25" customHeight="1" x14ac:dyDescent="0.2">
      <c r="A112" s="117"/>
      <c r="B112" s="115" t="s">
        <v>1564</v>
      </c>
      <c r="C112" s="82" t="s">
        <v>1565</v>
      </c>
      <c r="D112" s="102" t="s">
        <v>4</v>
      </c>
      <c r="E112" s="75">
        <v>6</v>
      </c>
      <c r="F112" s="74">
        <v>8.4</v>
      </c>
      <c r="G112" s="113">
        <v>300</v>
      </c>
      <c r="H112" s="113">
        <v>200</v>
      </c>
      <c r="I112" s="177">
        <v>1.5</v>
      </c>
      <c r="J112" s="177">
        <v>1367.725626225</v>
      </c>
      <c r="K112" s="76">
        <f>L3</f>
        <v>0.2</v>
      </c>
      <c r="L112" s="160">
        <f t="shared" si="34"/>
        <v>1094.18050098</v>
      </c>
      <c r="M112" s="672">
        <f t="shared" si="57"/>
        <v>1969.5249017640001</v>
      </c>
      <c r="N112" s="674" t="s">
        <v>537</v>
      </c>
      <c r="O112" s="675">
        <f t="shared" si="37"/>
        <v>1969.5249017640001</v>
      </c>
      <c r="P112" s="109"/>
      <c r="Q112" s="12"/>
    </row>
    <row r="113" spans="1:17" s="104" customFormat="1" ht="11.25" customHeight="1" x14ac:dyDescent="0.2">
      <c r="A113" s="117"/>
      <c r="B113" s="430" t="s">
        <v>1566</v>
      </c>
      <c r="C113" s="438" t="s">
        <v>1567</v>
      </c>
      <c r="D113" s="442" t="s">
        <v>4</v>
      </c>
      <c r="E113" s="443">
        <v>6</v>
      </c>
      <c r="F113" s="444">
        <v>2.87</v>
      </c>
      <c r="G113" s="445">
        <v>400</v>
      </c>
      <c r="H113" s="445">
        <v>50</v>
      </c>
      <c r="I113" s="451">
        <v>0.7</v>
      </c>
      <c r="J113" s="451">
        <v>522.61516033650003</v>
      </c>
      <c r="K113" s="447">
        <f>L3</f>
        <v>0.2</v>
      </c>
      <c r="L113" s="448">
        <f t="shared" si="34"/>
        <v>418.09212826920003</v>
      </c>
      <c r="M113" s="672" t="s">
        <v>537</v>
      </c>
      <c r="N113" s="674">
        <f t="shared" ref="N113:N114" si="58">L113*5</f>
        <v>2090.4606413460001</v>
      </c>
      <c r="O113" s="675">
        <f t="shared" si="37"/>
        <v>752.56583088456011</v>
      </c>
      <c r="P113" s="109"/>
      <c r="Q113" s="12"/>
    </row>
    <row r="114" spans="1:17" s="104" customFormat="1" ht="25.5" x14ac:dyDescent="0.2">
      <c r="A114" s="117"/>
      <c r="B114" s="115" t="s">
        <v>1568</v>
      </c>
      <c r="C114" s="82" t="s">
        <v>1569</v>
      </c>
      <c r="D114" s="102" t="s">
        <v>4</v>
      </c>
      <c r="E114" s="75">
        <v>6</v>
      </c>
      <c r="F114" s="74">
        <v>4</v>
      </c>
      <c r="G114" s="113">
        <v>400</v>
      </c>
      <c r="H114" s="113">
        <v>50</v>
      </c>
      <c r="I114" s="177">
        <v>1</v>
      </c>
      <c r="J114" s="177">
        <v>683.86281311250002</v>
      </c>
      <c r="K114" s="76">
        <f>L3</f>
        <v>0.2</v>
      </c>
      <c r="L114" s="160">
        <f t="shared" si="34"/>
        <v>547.09025049000002</v>
      </c>
      <c r="M114" s="672">
        <f t="shared" ref="M114:M116" si="59">L114*1.8</f>
        <v>984.76245088200005</v>
      </c>
      <c r="N114" s="674">
        <f t="shared" si="58"/>
        <v>2735.4512524500001</v>
      </c>
      <c r="O114" s="675">
        <f t="shared" si="37"/>
        <v>984.76245088200005</v>
      </c>
      <c r="P114" s="109"/>
      <c r="Q114" s="12"/>
    </row>
    <row r="115" spans="1:17" s="104" customFormat="1" ht="25.5" x14ac:dyDescent="0.2">
      <c r="A115" s="117"/>
      <c r="B115" s="115" t="s">
        <v>1570</v>
      </c>
      <c r="C115" s="82" t="s">
        <v>1571</v>
      </c>
      <c r="D115" s="102" t="s">
        <v>4</v>
      </c>
      <c r="E115" s="75">
        <v>6</v>
      </c>
      <c r="F115" s="74">
        <v>4.9000000000000004</v>
      </c>
      <c r="G115" s="113">
        <v>400</v>
      </c>
      <c r="H115" s="113">
        <v>50</v>
      </c>
      <c r="I115" s="177">
        <v>1.2</v>
      </c>
      <c r="J115" s="177">
        <v>781.7631737265001</v>
      </c>
      <c r="K115" s="76">
        <f>L3</f>
        <v>0.2</v>
      </c>
      <c r="L115" s="160">
        <f t="shared" si="34"/>
        <v>625.41053898120015</v>
      </c>
      <c r="M115" s="672">
        <f t="shared" si="59"/>
        <v>1125.7389701661602</v>
      </c>
      <c r="N115" s="674" t="s">
        <v>537</v>
      </c>
      <c r="O115" s="675">
        <f t="shared" si="37"/>
        <v>1125.7389701661602</v>
      </c>
      <c r="P115" s="109"/>
      <c r="Q115" s="12"/>
    </row>
    <row r="116" spans="1:17" s="104" customFormat="1" ht="25.5" x14ac:dyDescent="0.2">
      <c r="A116" s="117"/>
      <c r="B116" s="115" t="s">
        <v>1572</v>
      </c>
      <c r="C116" s="82" t="s">
        <v>1573</v>
      </c>
      <c r="D116" s="102" t="s">
        <v>4</v>
      </c>
      <c r="E116" s="75">
        <v>6</v>
      </c>
      <c r="F116" s="74">
        <v>6.02</v>
      </c>
      <c r="G116" s="113">
        <v>400</v>
      </c>
      <c r="H116" s="113">
        <v>50</v>
      </c>
      <c r="I116" s="177">
        <v>1.5</v>
      </c>
      <c r="J116" s="177">
        <v>976.12418376900007</v>
      </c>
      <c r="K116" s="76">
        <f>L3</f>
        <v>0.2</v>
      </c>
      <c r="L116" s="160">
        <f t="shared" si="34"/>
        <v>780.89934701520008</v>
      </c>
      <c r="M116" s="672">
        <f t="shared" si="59"/>
        <v>1405.6188246273603</v>
      </c>
      <c r="N116" s="674" t="s">
        <v>537</v>
      </c>
      <c r="O116" s="675">
        <f t="shared" si="37"/>
        <v>1405.6188246273603</v>
      </c>
      <c r="P116" s="109"/>
      <c r="Q116" s="12"/>
    </row>
    <row r="117" spans="1:17" s="104" customFormat="1" ht="25.5" x14ac:dyDescent="0.2">
      <c r="A117" s="117"/>
      <c r="B117" s="115" t="s">
        <v>1574</v>
      </c>
      <c r="C117" s="82" t="s">
        <v>1575</v>
      </c>
      <c r="D117" s="102" t="s">
        <v>4</v>
      </c>
      <c r="E117" s="75">
        <v>6</v>
      </c>
      <c r="F117" s="74">
        <v>2.99</v>
      </c>
      <c r="G117" s="113">
        <v>400</v>
      </c>
      <c r="H117" s="113">
        <v>60</v>
      </c>
      <c r="I117" s="177">
        <v>0.7</v>
      </c>
      <c r="J117" s="177">
        <v>539.89169456250011</v>
      </c>
      <c r="K117" s="76">
        <f>L3</f>
        <v>0.2</v>
      </c>
      <c r="L117" s="160">
        <f t="shared" si="34"/>
        <v>431.91335565000009</v>
      </c>
      <c r="M117" s="672" t="s">
        <v>537</v>
      </c>
      <c r="N117" s="674">
        <f t="shared" ref="N117:N118" si="60">L117*5</f>
        <v>2159.5667782500004</v>
      </c>
      <c r="O117" s="675">
        <f t="shared" si="37"/>
        <v>777.44404017000022</v>
      </c>
      <c r="P117" s="109"/>
      <c r="Q117" s="12"/>
    </row>
    <row r="118" spans="1:17" s="104" customFormat="1" ht="25.5" x14ac:dyDescent="0.2">
      <c r="A118" s="117"/>
      <c r="B118" s="115" t="s">
        <v>1576</v>
      </c>
      <c r="C118" s="82" t="s">
        <v>1577</v>
      </c>
      <c r="D118" s="102" t="s">
        <v>4</v>
      </c>
      <c r="E118" s="75">
        <v>6</v>
      </c>
      <c r="F118" s="74">
        <v>4.25</v>
      </c>
      <c r="G118" s="113">
        <v>400</v>
      </c>
      <c r="H118" s="113">
        <v>60</v>
      </c>
      <c r="I118" s="177">
        <v>1</v>
      </c>
      <c r="J118" s="177">
        <v>692.50108022550012</v>
      </c>
      <c r="K118" s="76">
        <f>L3</f>
        <v>0.2</v>
      </c>
      <c r="L118" s="160">
        <f t="shared" si="34"/>
        <v>554.00086418040007</v>
      </c>
      <c r="M118" s="672">
        <f t="shared" ref="M118:M120" si="61">L118*1.8</f>
        <v>997.20155552472011</v>
      </c>
      <c r="N118" s="674">
        <f t="shared" si="60"/>
        <v>2770.0043209020005</v>
      </c>
      <c r="O118" s="675">
        <f t="shared" si="37"/>
        <v>997.20155552472011</v>
      </c>
      <c r="P118" s="109"/>
      <c r="Q118" s="12"/>
    </row>
    <row r="119" spans="1:17" s="104" customFormat="1" ht="25.5" x14ac:dyDescent="0.2">
      <c r="A119" s="117"/>
      <c r="B119" s="115" t="s">
        <v>1578</v>
      </c>
      <c r="C119" s="82" t="s">
        <v>1579</v>
      </c>
      <c r="D119" s="102" t="s">
        <v>4</v>
      </c>
      <c r="E119" s="75">
        <v>6</v>
      </c>
      <c r="F119" s="74">
        <v>5.09</v>
      </c>
      <c r="G119" s="113">
        <v>400</v>
      </c>
      <c r="H119" s="113">
        <v>60</v>
      </c>
      <c r="I119" s="177">
        <v>1.2</v>
      </c>
      <c r="J119" s="177">
        <v>859.50757774350006</v>
      </c>
      <c r="K119" s="76">
        <f>L3</f>
        <v>0.2</v>
      </c>
      <c r="L119" s="160">
        <f t="shared" si="34"/>
        <v>687.60606219480007</v>
      </c>
      <c r="M119" s="672">
        <f t="shared" si="61"/>
        <v>1237.6909119506402</v>
      </c>
      <c r="N119" s="674" t="s">
        <v>537</v>
      </c>
      <c r="O119" s="675">
        <f t="shared" si="37"/>
        <v>1237.6909119506402</v>
      </c>
      <c r="P119" s="109"/>
      <c r="Q119" s="12"/>
    </row>
    <row r="120" spans="1:17" s="104" customFormat="1" ht="25.5" x14ac:dyDescent="0.2">
      <c r="A120" s="117"/>
      <c r="B120" s="115" t="s">
        <v>1580</v>
      </c>
      <c r="C120" s="82" t="s">
        <v>1581</v>
      </c>
      <c r="D120" s="102" t="s">
        <v>4</v>
      </c>
      <c r="E120" s="75">
        <v>6</v>
      </c>
      <c r="F120" s="74">
        <v>6.33</v>
      </c>
      <c r="G120" s="113">
        <v>400</v>
      </c>
      <c r="H120" s="113">
        <v>60</v>
      </c>
      <c r="I120" s="177">
        <v>1.5</v>
      </c>
      <c r="J120" s="177">
        <v>1042.3508983020001</v>
      </c>
      <c r="K120" s="76">
        <f>L3</f>
        <v>0.2</v>
      </c>
      <c r="L120" s="160">
        <f t="shared" si="34"/>
        <v>833.8807186416002</v>
      </c>
      <c r="M120" s="672">
        <f t="shared" si="61"/>
        <v>1500.9852935548804</v>
      </c>
      <c r="N120" s="674" t="s">
        <v>537</v>
      </c>
      <c r="O120" s="675">
        <f t="shared" si="37"/>
        <v>1500.9852935548804</v>
      </c>
      <c r="P120" s="109"/>
      <c r="Q120" s="12"/>
    </row>
    <row r="121" spans="1:17" s="104" customFormat="1" ht="25.5" x14ac:dyDescent="0.2">
      <c r="A121" s="117"/>
      <c r="B121" s="115" t="s">
        <v>1582</v>
      </c>
      <c r="C121" s="82" t="s">
        <v>1583</v>
      </c>
      <c r="D121" s="102" t="s">
        <v>4</v>
      </c>
      <c r="E121" s="75">
        <v>6</v>
      </c>
      <c r="F121" s="74">
        <v>3.1</v>
      </c>
      <c r="G121" s="113">
        <v>400</v>
      </c>
      <c r="H121" s="113">
        <v>70</v>
      </c>
      <c r="I121" s="177">
        <v>0.7</v>
      </c>
      <c r="J121" s="177">
        <v>564.36678471599998</v>
      </c>
      <c r="K121" s="76">
        <f>L3</f>
        <v>0.2</v>
      </c>
      <c r="L121" s="160">
        <f t="shared" si="34"/>
        <v>451.49342777280003</v>
      </c>
      <c r="M121" s="672" t="s">
        <v>537</v>
      </c>
      <c r="N121" s="674">
        <f t="shared" ref="N121:N122" si="62">L121*5</f>
        <v>2257.4671388639999</v>
      </c>
      <c r="O121" s="675">
        <f t="shared" si="37"/>
        <v>812.68816999104013</v>
      </c>
      <c r="P121" s="109"/>
      <c r="Q121" s="12"/>
    </row>
    <row r="122" spans="1:17" s="104" customFormat="1" ht="25.5" x14ac:dyDescent="0.2">
      <c r="A122" s="117"/>
      <c r="B122" s="115" t="s">
        <v>1584</v>
      </c>
      <c r="C122" s="82" t="s">
        <v>1585</v>
      </c>
      <c r="D122" s="102" t="s">
        <v>4</v>
      </c>
      <c r="E122" s="75">
        <v>6</v>
      </c>
      <c r="F122" s="74">
        <v>4.4000000000000004</v>
      </c>
      <c r="G122" s="113">
        <v>400</v>
      </c>
      <c r="H122" s="113">
        <v>70</v>
      </c>
      <c r="I122" s="177">
        <v>1</v>
      </c>
      <c r="J122" s="177">
        <v>734.25270460500008</v>
      </c>
      <c r="K122" s="76">
        <f>L3</f>
        <v>0.2</v>
      </c>
      <c r="L122" s="160">
        <f t="shared" si="34"/>
        <v>587.40216368400013</v>
      </c>
      <c r="M122" s="672">
        <f t="shared" ref="M122:M124" si="63">L122*1.8</f>
        <v>1057.3238946312003</v>
      </c>
      <c r="N122" s="674">
        <f t="shared" si="62"/>
        <v>2937.0108184200008</v>
      </c>
      <c r="O122" s="675">
        <f t="shared" si="37"/>
        <v>1057.3238946312003</v>
      </c>
      <c r="P122" s="109"/>
      <c r="Q122" s="12"/>
    </row>
    <row r="123" spans="1:17" s="104" customFormat="1" ht="25.5" x14ac:dyDescent="0.2">
      <c r="A123" s="117"/>
      <c r="B123" s="115" t="s">
        <v>1586</v>
      </c>
      <c r="C123" s="82" t="s">
        <v>1587</v>
      </c>
      <c r="D123" s="102" t="s">
        <v>4</v>
      </c>
      <c r="E123" s="75">
        <v>6</v>
      </c>
      <c r="F123" s="74">
        <v>5.25</v>
      </c>
      <c r="G123" s="113">
        <v>400</v>
      </c>
      <c r="H123" s="113">
        <v>70</v>
      </c>
      <c r="I123" s="177">
        <v>1.2</v>
      </c>
      <c r="J123" s="177">
        <v>866.70613367100009</v>
      </c>
      <c r="K123" s="76">
        <f>L3</f>
        <v>0.2</v>
      </c>
      <c r="L123" s="160">
        <f t="shared" si="34"/>
        <v>693.36490693680014</v>
      </c>
      <c r="M123" s="672">
        <f t="shared" si="63"/>
        <v>1248.0568324862402</v>
      </c>
      <c r="N123" s="674" t="s">
        <v>537</v>
      </c>
      <c r="O123" s="675">
        <f t="shared" si="37"/>
        <v>1248.0568324862402</v>
      </c>
      <c r="P123" s="109"/>
      <c r="Q123" s="12"/>
    </row>
    <row r="124" spans="1:17" s="104" customFormat="1" ht="25.5" x14ac:dyDescent="0.2">
      <c r="A124" s="117"/>
      <c r="B124" s="115" t="s">
        <v>1588</v>
      </c>
      <c r="C124" s="82" t="s">
        <v>1589</v>
      </c>
      <c r="D124" s="102" t="s">
        <v>4</v>
      </c>
      <c r="E124" s="75">
        <v>6</v>
      </c>
      <c r="F124" s="74">
        <v>6.5650000000000004</v>
      </c>
      <c r="G124" s="113">
        <v>400</v>
      </c>
      <c r="H124" s="113">
        <v>70</v>
      </c>
      <c r="I124" s="177">
        <v>1.5</v>
      </c>
      <c r="J124" s="177">
        <v>1068.2656996410001</v>
      </c>
      <c r="K124" s="76">
        <f>L3</f>
        <v>0.2</v>
      </c>
      <c r="L124" s="160">
        <f t="shared" si="34"/>
        <v>854.61255971280013</v>
      </c>
      <c r="M124" s="672">
        <f t="shared" si="63"/>
        <v>1538.3026074830402</v>
      </c>
      <c r="N124" s="674" t="s">
        <v>537</v>
      </c>
      <c r="O124" s="675">
        <f t="shared" si="37"/>
        <v>1538.3026074830402</v>
      </c>
      <c r="P124" s="109"/>
      <c r="Q124" s="12"/>
    </row>
    <row r="125" spans="1:17" s="104" customFormat="1" ht="25.5" x14ac:dyDescent="0.2">
      <c r="A125" s="117"/>
      <c r="B125" s="115" t="s">
        <v>1590</v>
      </c>
      <c r="C125" s="82" t="s">
        <v>1591</v>
      </c>
      <c r="D125" s="102" t="s">
        <v>4</v>
      </c>
      <c r="E125" s="75">
        <v>6</v>
      </c>
      <c r="F125" s="74">
        <v>3.21</v>
      </c>
      <c r="G125" s="113">
        <v>400</v>
      </c>
      <c r="H125" s="113">
        <v>80</v>
      </c>
      <c r="I125" s="177">
        <v>0.7</v>
      </c>
      <c r="J125" s="177">
        <v>587.40216368400002</v>
      </c>
      <c r="K125" s="76">
        <f>L3</f>
        <v>0.2</v>
      </c>
      <c r="L125" s="160">
        <f t="shared" si="34"/>
        <v>469.92173094720005</v>
      </c>
      <c r="M125" s="672" t="s">
        <v>537</v>
      </c>
      <c r="N125" s="674">
        <f t="shared" ref="N125:N126" si="64">L125*5</f>
        <v>2349.6086547360001</v>
      </c>
      <c r="O125" s="675">
        <f t="shared" si="37"/>
        <v>845.85911570496012</v>
      </c>
      <c r="P125" s="109"/>
      <c r="Q125" s="12"/>
    </row>
    <row r="126" spans="1:17" s="104" customFormat="1" ht="25.5" x14ac:dyDescent="0.2">
      <c r="A126" s="117"/>
      <c r="B126" s="115" t="s">
        <v>1592</v>
      </c>
      <c r="C126" s="82" t="s">
        <v>1593</v>
      </c>
      <c r="D126" s="102" t="s">
        <v>4</v>
      </c>
      <c r="E126" s="75">
        <v>6</v>
      </c>
      <c r="F126" s="74">
        <v>4.55</v>
      </c>
      <c r="G126" s="113">
        <v>400</v>
      </c>
      <c r="H126" s="113">
        <v>80</v>
      </c>
      <c r="I126" s="177">
        <v>1</v>
      </c>
      <c r="J126" s="177">
        <v>776.00432898449992</v>
      </c>
      <c r="K126" s="76">
        <f>L3</f>
        <v>0.2</v>
      </c>
      <c r="L126" s="160">
        <f t="shared" si="34"/>
        <v>620.80346318759996</v>
      </c>
      <c r="M126" s="672">
        <f t="shared" ref="M126:M128" si="65">L126*1.8</f>
        <v>1117.4462337376799</v>
      </c>
      <c r="N126" s="674">
        <f t="shared" si="64"/>
        <v>3104.0173159379997</v>
      </c>
      <c r="O126" s="675">
        <f t="shared" si="37"/>
        <v>1117.4462337376799</v>
      </c>
      <c r="P126" s="109"/>
      <c r="Q126" s="12"/>
    </row>
    <row r="127" spans="1:17" s="104" customFormat="1" ht="25.5" x14ac:dyDescent="0.2">
      <c r="A127" s="117"/>
      <c r="B127" s="115" t="s">
        <v>1594</v>
      </c>
      <c r="C127" s="82" t="s">
        <v>1595</v>
      </c>
      <c r="D127" s="102" t="s">
        <v>4</v>
      </c>
      <c r="E127" s="75">
        <v>6</v>
      </c>
      <c r="F127" s="74">
        <v>5.41</v>
      </c>
      <c r="G127" s="113">
        <v>400</v>
      </c>
      <c r="H127" s="113">
        <v>80</v>
      </c>
      <c r="I127" s="177">
        <v>1.2</v>
      </c>
      <c r="J127" s="177">
        <v>872.46497841299993</v>
      </c>
      <c r="K127" s="76">
        <f>L3</f>
        <v>0.2</v>
      </c>
      <c r="L127" s="160">
        <f t="shared" si="34"/>
        <v>697.97198273039999</v>
      </c>
      <c r="M127" s="672">
        <f t="shared" si="65"/>
        <v>1256.3495689147201</v>
      </c>
      <c r="N127" s="674" t="s">
        <v>537</v>
      </c>
      <c r="O127" s="675">
        <f t="shared" si="37"/>
        <v>1256.3495689147201</v>
      </c>
      <c r="P127" s="109"/>
      <c r="Q127" s="12"/>
    </row>
    <row r="128" spans="1:17" s="104" customFormat="1" ht="25.5" x14ac:dyDescent="0.2">
      <c r="A128" s="117"/>
      <c r="B128" s="115" t="s">
        <v>1596</v>
      </c>
      <c r="C128" s="82" t="s">
        <v>1597</v>
      </c>
      <c r="D128" s="102" t="s">
        <v>4</v>
      </c>
      <c r="E128" s="75">
        <v>6</v>
      </c>
      <c r="F128" s="74">
        <v>6.8</v>
      </c>
      <c r="G128" s="113">
        <v>400</v>
      </c>
      <c r="H128" s="113">
        <v>80</v>
      </c>
      <c r="I128" s="177">
        <v>1.5</v>
      </c>
      <c r="J128" s="177">
        <v>1094.1805009799998</v>
      </c>
      <c r="K128" s="76">
        <f>L3</f>
        <v>0.2</v>
      </c>
      <c r="L128" s="160">
        <f t="shared" si="34"/>
        <v>875.34440078399984</v>
      </c>
      <c r="M128" s="672">
        <f t="shared" si="65"/>
        <v>1575.6199214111998</v>
      </c>
      <c r="N128" s="674" t="s">
        <v>537</v>
      </c>
      <c r="O128" s="675">
        <f t="shared" si="37"/>
        <v>1575.6199214111998</v>
      </c>
      <c r="P128" s="109"/>
      <c r="Q128" s="12"/>
    </row>
    <row r="129" spans="1:17" s="104" customFormat="1" ht="25.5" x14ac:dyDescent="0.2">
      <c r="A129" s="117"/>
      <c r="B129" s="115" t="s">
        <v>1598</v>
      </c>
      <c r="C129" s="82" t="s">
        <v>1599</v>
      </c>
      <c r="D129" s="102" t="s">
        <v>4</v>
      </c>
      <c r="E129" s="75">
        <v>6</v>
      </c>
      <c r="F129" s="74">
        <v>3.4</v>
      </c>
      <c r="G129" s="113">
        <v>400</v>
      </c>
      <c r="H129" s="113">
        <v>100</v>
      </c>
      <c r="I129" s="177">
        <v>0.7</v>
      </c>
      <c r="J129" s="177">
        <v>620.51552095049988</v>
      </c>
      <c r="K129" s="76">
        <f>L3</f>
        <v>0.2</v>
      </c>
      <c r="L129" s="160">
        <f t="shared" si="34"/>
        <v>496.41241676039994</v>
      </c>
      <c r="M129" s="672" t="s">
        <v>537</v>
      </c>
      <c r="N129" s="674">
        <f t="shared" ref="N129:N130" si="66">L129*5</f>
        <v>2482.0620838019995</v>
      </c>
      <c r="O129" s="675">
        <f t="shared" si="37"/>
        <v>893.54235016871985</v>
      </c>
      <c r="P129" s="109"/>
      <c r="Q129" s="12"/>
    </row>
    <row r="130" spans="1:17" s="104" customFormat="1" ht="25.5" x14ac:dyDescent="0.2">
      <c r="A130" s="117"/>
      <c r="B130" s="115" t="s">
        <v>1600</v>
      </c>
      <c r="C130" s="82" t="s">
        <v>1601</v>
      </c>
      <c r="D130" s="102" t="s">
        <v>4</v>
      </c>
      <c r="E130" s="75">
        <v>6</v>
      </c>
      <c r="F130" s="74">
        <v>4.8499999999999996</v>
      </c>
      <c r="G130" s="113">
        <v>400</v>
      </c>
      <c r="H130" s="113">
        <v>100</v>
      </c>
      <c r="I130" s="177">
        <v>1</v>
      </c>
      <c r="J130" s="177">
        <v>876.78411196950003</v>
      </c>
      <c r="K130" s="76">
        <f>L3</f>
        <v>0.2</v>
      </c>
      <c r="L130" s="160">
        <f t="shared" si="34"/>
        <v>701.42728957560007</v>
      </c>
      <c r="M130" s="672">
        <f t="shared" ref="M130:M132" si="67">L130*1.8</f>
        <v>1262.5691212360803</v>
      </c>
      <c r="N130" s="674">
        <f t="shared" si="66"/>
        <v>3507.1364478780006</v>
      </c>
      <c r="O130" s="675">
        <f t="shared" si="37"/>
        <v>1262.5691212360803</v>
      </c>
      <c r="P130" s="109"/>
      <c r="Q130" s="12"/>
    </row>
    <row r="131" spans="1:17" s="104" customFormat="1" ht="25.5" x14ac:dyDescent="0.2">
      <c r="A131" s="117"/>
      <c r="B131" s="115" t="s">
        <v>1602</v>
      </c>
      <c r="C131" s="82" t="s">
        <v>1603</v>
      </c>
      <c r="D131" s="102" t="s">
        <v>4</v>
      </c>
      <c r="E131" s="75">
        <v>6</v>
      </c>
      <c r="F131" s="74">
        <v>5.81</v>
      </c>
      <c r="G131" s="113">
        <v>400</v>
      </c>
      <c r="H131" s="113">
        <v>100</v>
      </c>
      <c r="I131" s="177">
        <v>1.2</v>
      </c>
      <c r="J131" s="177">
        <v>971.80505021249985</v>
      </c>
      <c r="K131" s="76">
        <f>L3</f>
        <v>0.2</v>
      </c>
      <c r="L131" s="160">
        <f t="shared" si="34"/>
        <v>777.44404016999988</v>
      </c>
      <c r="M131" s="672">
        <f t="shared" si="67"/>
        <v>1399.3992723059998</v>
      </c>
      <c r="N131" s="674" t="s">
        <v>537</v>
      </c>
      <c r="O131" s="675">
        <f t="shared" si="37"/>
        <v>1399.3992723059998</v>
      </c>
      <c r="P131" s="109"/>
      <c r="Q131" s="12"/>
    </row>
    <row r="132" spans="1:17" s="104" customFormat="1" ht="25.5" x14ac:dyDescent="0.2">
      <c r="A132" s="117"/>
      <c r="B132" s="115" t="s">
        <v>1604</v>
      </c>
      <c r="C132" s="82" t="s">
        <v>1605</v>
      </c>
      <c r="D132" s="102" t="s">
        <v>4</v>
      </c>
      <c r="E132" s="75">
        <v>6</v>
      </c>
      <c r="F132" s="74">
        <v>7.3</v>
      </c>
      <c r="G132" s="113">
        <v>400</v>
      </c>
      <c r="H132" s="113">
        <v>100</v>
      </c>
      <c r="I132" s="177">
        <v>1.5</v>
      </c>
      <c r="J132" s="177">
        <v>1199.2794175214999</v>
      </c>
      <c r="K132" s="76">
        <f>L3</f>
        <v>0.2</v>
      </c>
      <c r="L132" s="160">
        <f t="shared" si="34"/>
        <v>959.42353401719993</v>
      </c>
      <c r="M132" s="672">
        <f t="shared" si="67"/>
        <v>1726.9623612309599</v>
      </c>
      <c r="N132" s="674" t="s">
        <v>537</v>
      </c>
      <c r="O132" s="675">
        <f t="shared" si="37"/>
        <v>1726.9623612309599</v>
      </c>
      <c r="P132" s="109"/>
      <c r="Q132" s="12"/>
    </row>
    <row r="133" spans="1:17" s="104" customFormat="1" ht="25.5" x14ac:dyDescent="0.2">
      <c r="A133" s="117"/>
      <c r="B133" s="115" t="s">
        <v>1606</v>
      </c>
      <c r="C133" s="82" t="s">
        <v>1607</v>
      </c>
      <c r="D133" s="102" t="s">
        <v>4</v>
      </c>
      <c r="E133" s="75">
        <v>6</v>
      </c>
      <c r="F133" s="78">
        <v>3.97</v>
      </c>
      <c r="G133" s="113">
        <v>400</v>
      </c>
      <c r="H133" s="113">
        <v>150</v>
      </c>
      <c r="I133" s="177">
        <v>0.7</v>
      </c>
      <c r="J133" s="177">
        <v>718.41588156450018</v>
      </c>
      <c r="K133" s="76">
        <f>L3</f>
        <v>0.2</v>
      </c>
      <c r="L133" s="160">
        <f t="shared" si="34"/>
        <v>574.73270525160012</v>
      </c>
      <c r="M133" s="672" t="s">
        <v>537</v>
      </c>
      <c r="N133" s="674">
        <f t="shared" ref="N133:N134" si="68">L133*5</f>
        <v>2873.6635262580007</v>
      </c>
      <c r="O133" s="675">
        <f t="shared" si="37"/>
        <v>1034.5188694528802</v>
      </c>
      <c r="P133" s="109"/>
      <c r="Q133" s="12"/>
    </row>
    <row r="134" spans="1:17" s="104" customFormat="1" ht="25.5" x14ac:dyDescent="0.2">
      <c r="A134" s="117"/>
      <c r="B134" s="115" t="s">
        <v>1608</v>
      </c>
      <c r="C134" s="82" t="s">
        <v>1609</v>
      </c>
      <c r="D134" s="102" t="s">
        <v>4</v>
      </c>
      <c r="E134" s="75">
        <v>6</v>
      </c>
      <c r="F134" s="78">
        <v>5.59</v>
      </c>
      <c r="G134" s="113">
        <v>400</v>
      </c>
      <c r="H134" s="113">
        <v>150</v>
      </c>
      <c r="I134" s="177">
        <v>1</v>
      </c>
      <c r="J134" s="177">
        <v>950.20938243000001</v>
      </c>
      <c r="K134" s="76">
        <f>L3</f>
        <v>0.2</v>
      </c>
      <c r="L134" s="160">
        <f t="shared" ref="L134:L182" si="69">J134*(1-K134)</f>
        <v>760.16750594400003</v>
      </c>
      <c r="M134" s="672">
        <f t="shared" ref="M134:M136" si="70">L134*1.8</f>
        <v>1368.3015106992</v>
      </c>
      <c r="N134" s="674">
        <f t="shared" si="68"/>
        <v>3800.83752972</v>
      </c>
      <c r="O134" s="675">
        <f t="shared" si="37"/>
        <v>1368.3015106992</v>
      </c>
      <c r="P134" s="109"/>
      <c r="Q134" s="12"/>
    </row>
    <row r="135" spans="1:17" s="104" customFormat="1" ht="25.5" x14ac:dyDescent="0.2">
      <c r="A135" s="117"/>
      <c r="B135" s="115" t="s">
        <v>1610</v>
      </c>
      <c r="C135" s="82" t="s">
        <v>1611</v>
      </c>
      <c r="D135" s="102" t="s">
        <v>4</v>
      </c>
      <c r="E135" s="75">
        <v>6</v>
      </c>
      <c r="F135" s="78">
        <v>6.8</v>
      </c>
      <c r="G135" s="113">
        <v>400</v>
      </c>
      <c r="H135" s="113">
        <v>150</v>
      </c>
      <c r="I135" s="177">
        <v>1.2</v>
      </c>
      <c r="J135" s="177">
        <v>1114.3364575769999</v>
      </c>
      <c r="K135" s="76">
        <f>L3</f>
        <v>0.2</v>
      </c>
      <c r="L135" s="160">
        <f t="shared" si="69"/>
        <v>891.46916606159994</v>
      </c>
      <c r="M135" s="672">
        <f t="shared" si="70"/>
        <v>1604.64449891088</v>
      </c>
      <c r="N135" s="674" t="s">
        <v>537</v>
      </c>
      <c r="O135" s="675">
        <f t="shared" si="37"/>
        <v>1604.64449891088</v>
      </c>
      <c r="P135" s="109"/>
      <c r="Q135" s="12"/>
    </row>
    <row r="136" spans="1:17" s="104" customFormat="1" ht="25.5" x14ac:dyDescent="0.2">
      <c r="A136" s="117"/>
      <c r="B136" s="115" t="s">
        <v>1612</v>
      </c>
      <c r="C136" s="82" t="s">
        <v>1613</v>
      </c>
      <c r="D136" s="102" t="s">
        <v>4</v>
      </c>
      <c r="E136" s="75">
        <v>6</v>
      </c>
      <c r="F136" s="78">
        <v>8.4</v>
      </c>
      <c r="G136" s="113">
        <v>400</v>
      </c>
      <c r="H136" s="113">
        <v>150</v>
      </c>
      <c r="I136" s="177">
        <v>1.5</v>
      </c>
      <c r="J136" s="177">
        <v>1396.5198499350001</v>
      </c>
      <c r="K136" s="76">
        <f>L3</f>
        <v>0.2</v>
      </c>
      <c r="L136" s="160">
        <f t="shared" si="69"/>
        <v>1117.2158799480001</v>
      </c>
      <c r="M136" s="672">
        <f t="shared" si="70"/>
        <v>2010.9885839064002</v>
      </c>
      <c r="N136" s="674" t="s">
        <v>537</v>
      </c>
      <c r="O136" s="675">
        <f t="shared" ref="O136:O182" si="71">L136*1.8</f>
        <v>2010.9885839064002</v>
      </c>
      <c r="P136" s="109"/>
      <c r="Q136" s="12"/>
    </row>
    <row r="137" spans="1:17" s="104" customFormat="1" ht="25.5" x14ac:dyDescent="0.2">
      <c r="A137" s="117"/>
      <c r="B137" s="115" t="s">
        <v>1614</v>
      </c>
      <c r="C137" s="82" t="s">
        <v>1615</v>
      </c>
      <c r="D137" s="102" t="s">
        <v>4</v>
      </c>
      <c r="E137" s="75">
        <v>6</v>
      </c>
      <c r="F137" s="78">
        <v>4.5</v>
      </c>
      <c r="G137" s="113">
        <v>400</v>
      </c>
      <c r="H137" s="113">
        <v>200</v>
      </c>
      <c r="I137" s="177">
        <v>0.7</v>
      </c>
      <c r="J137" s="177">
        <v>820.63537573500003</v>
      </c>
      <c r="K137" s="76">
        <f>L3</f>
        <v>0.2</v>
      </c>
      <c r="L137" s="160">
        <f t="shared" si="69"/>
        <v>656.50830058800011</v>
      </c>
      <c r="M137" s="672" t="s">
        <v>537</v>
      </c>
      <c r="N137" s="674">
        <f t="shared" ref="N137:N138" si="72">L137*5</f>
        <v>3282.5415029400006</v>
      </c>
      <c r="O137" s="675">
        <f t="shared" si="71"/>
        <v>1181.7149410584002</v>
      </c>
      <c r="P137" s="109"/>
      <c r="Q137" s="12"/>
    </row>
    <row r="138" spans="1:17" s="104" customFormat="1" ht="25.5" x14ac:dyDescent="0.2">
      <c r="A138" s="117"/>
      <c r="B138" s="115" t="s">
        <v>1616</v>
      </c>
      <c r="C138" s="82" t="s">
        <v>1617</v>
      </c>
      <c r="D138" s="102" t="s">
        <v>4</v>
      </c>
      <c r="E138" s="75">
        <v>6</v>
      </c>
      <c r="F138" s="78">
        <v>6.41</v>
      </c>
      <c r="G138" s="113">
        <v>400</v>
      </c>
      <c r="H138" s="113">
        <v>200</v>
      </c>
      <c r="I138" s="177">
        <v>1</v>
      </c>
      <c r="J138" s="177">
        <v>1075.4642555685</v>
      </c>
      <c r="K138" s="76">
        <f>L3</f>
        <v>0.2</v>
      </c>
      <c r="L138" s="160">
        <f t="shared" si="69"/>
        <v>860.37140445480009</v>
      </c>
      <c r="M138" s="672">
        <f t="shared" ref="M138:M182" si="73">L138*1.8</f>
        <v>1548.6685280186402</v>
      </c>
      <c r="N138" s="674">
        <f t="shared" si="72"/>
        <v>4301.857022274</v>
      </c>
      <c r="O138" s="675">
        <f t="shared" si="71"/>
        <v>1548.6685280186402</v>
      </c>
      <c r="P138" s="109"/>
      <c r="Q138" s="12"/>
    </row>
    <row r="139" spans="1:17" s="104" customFormat="1" ht="25.5" x14ac:dyDescent="0.2">
      <c r="A139" s="117"/>
      <c r="B139" s="115" t="s">
        <v>1618</v>
      </c>
      <c r="C139" s="82" t="s">
        <v>1619</v>
      </c>
      <c r="D139" s="102" t="s">
        <v>4</v>
      </c>
      <c r="E139" s="75">
        <v>6</v>
      </c>
      <c r="F139" s="78">
        <v>7.69</v>
      </c>
      <c r="G139" s="113">
        <v>400</v>
      </c>
      <c r="H139" s="113">
        <v>200</v>
      </c>
      <c r="I139" s="177">
        <v>1.2</v>
      </c>
      <c r="J139" s="177">
        <v>1278.4635327240001</v>
      </c>
      <c r="K139" s="76">
        <f>L3</f>
        <v>0.2</v>
      </c>
      <c r="L139" s="160">
        <f t="shared" si="69"/>
        <v>1022.7708261792001</v>
      </c>
      <c r="M139" s="672">
        <f t="shared" si="73"/>
        <v>1840.9874871225602</v>
      </c>
      <c r="N139" s="674" t="s">
        <v>537</v>
      </c>
      <c r="O139" s="675">
        <f t="shared" si="71"/>
        <v>1840.9874871225602</v>
      </c>
      <c r="P139" s="109"/>
      <c r="Q139" s="12"/>
    </row>
    <row r="140" spans="1:17" s="104" customFormat="1" ht="25.5" x14ac:dyDescent="0.2">
      <c r="A140" s="117"/>
      <c r="B140" s="115" t="s">
        <v>1620</v>
      </c>
      <c r="C140" s="82" t="s">
        <v>1621</v>
      </c>
      <c r="D140" s="102" t="s">
        <v>4</v>
      </c>
      <c r="E140" s="75">
        <v>6</v>
      </c>
      <c r="F140" s="78">
        <v>9.6199999999999992</v>
      </c>
      <c r="G140" s="113">
        <v>400</v>
      </c>
      <c r="H140" s="113">
        <v>200</v>
      </c>
      <c r="I140" s="177">
        <v>1.5</v>
      </c>
      <c r="J140" s="177">
        <v>1585.1220152355002</v>
      </c>
      <c r="K140" s="76">
        <f>L3</f>
        <v>0.2</v>
      </c>
      <c r="L140" s="160">
        <f t="shared" si="69"/>
        <v>1268.0976121884003</v>
      </c>
      <c r="M140" s="672">
        <f t="shared" si="73"/>
        <v>2282.5757019391203</v>
      </c>
      <c r="N140" s="674" t="s">
        <v>537</v>
      </c>
      <c r="O140" s="675">
        <f t="shared" si="71"/>
        <v>2282.5757019391203</v>
      </c>
      <c r="P140" s="109"/>
      <c r="Q140" s="12"/>
    </row>
    <row r="141" spans="1:17" s="104" customFormat="1" ht="25.5" x14ac:dyDescent="0.2">
      <c r="A141" s="117"/>
      <c r="B141" s="115" t="s">
        <v>1622</v>
      </c>
      <c r="C141" s="82" t="s">
        <v>1623</v>
      </c>
      <c r="D141" s="102" t="s">
        <v>4</v>
      </c>
      <c r="E141" s="75">
        <v>6</v>
      </c>
      <c r="F141" s="78">
        <v>4.9000000000000004</v>
      </c>
      <c r="G141" s="113">
        <v>500</v>
      </c>
      <c r="H141" s="113">
        <v>50</v>
      </c>
      <c r="I141" s="177">
        <v>1</v>
      </c>
      <c r="J141" s="177">
        <v>806.23826387999998</v>
      </c>
      <c r="K141" s="76">
        <f>L3</f>
        <v>0.2</v>
      </c>
      <c r="L141" s="160">
        <f t="shared" si="69"/>
        <v>644.99061110399998</v>
      </c>
      <c r="M141" s="672">
        <f t="shared" si="73"/>
        <v>1160.9830999871999</v>
      </c>
      <c r="N141" s="674">
        <f>L141*5</f>
        <v>3224.9530555199999</v>
      </c>
      <c r="O141" s="675">
        <f t="shared" si="71"/>
        <v>1160.9830999871999</v>
      </c>
      <c r="P141" s="109"/>
      <c r="Q141" s="12"/>
    </row>
    <row r="142" spans="1:17" s="104" customFormat="1" ht="25.5" x14ac:dyDescent="0.2">
      <c r="A142" s="117"/>
      <c r="B142" s="115" t="s">
        <v>1624</v>
      </c>
      <c r="C142" s="82" t="s">
        <v>1625</v>
      </c>
      <c r="D142" s="102" t="s">
        <v>4</v>
      </c>
      <c r="E142" s="75">
        <v>6</v>
      </c>
      <c r="F142" s="78">
        <v>5.81</v>
      </c>
      <c r="G142" s="113">
        <v>500</v>
      </c>
      <c r="H142" s="113">
        <v>50</v>
      </c>
      <c r="I142" s="177">
        <v>1.2</v>
      </c>
      <c r="J142" s="177">
        <v>973.24476139799981</v>
      </c>
      <c r="K142" s="76">
        <f>L3</f>
        <v>0.2</v>
      </c>
      <c r="L142" s="160">
        <f t="shared" si="69"/>
        <v>778.59580911839987</v>
      </c>
      <c r="M142" s="672">
        <f t="shared" si="73"/>
        <v>1401.4724564131197</v>
      </c>
      <c r="N142" s="674" t="s">
        <v>537</v>
      </c>
      <c r="O142" s="675">
        <f t="shared" si="71"/>
        <v>1401.4724564131197</v>
      </c>
      <c r="P142" s="109"/>
      <c r="Q142" s="12"/>
    </row>
    <row r="143" spans="1:17" s="104" customFormat="1" ht="25.5" x14ac:dyDescent="0.2">
      <c r="A143" s="117"/>
      <c r="B143" s="115" t="s">
        <v>1626</v>
      </c>
      <c r="C143" s="82" t="s">
        <v>1627</v>
      </c>
      <c r="D143" s="102" t="s">
        <v>4</v>
      </c>
      <c r="E143" s="75">
        <v>6</v>
      </c>
      <c r="F143" s="78">
        <v>7.3</v>
      </c>
      <c r="G143" s="113">
        <v>500</v>
      </c>
      <c r="H143" s="113">
        <v>50</v>
      </c>
      <c r="I143" s="177">
        <v>1.5</v>
      </c>
      <c r="J143" s="177">
        <v>1189.2014392229999</v>
      </c>
      <c r="K143" s="76">
        <f>L3</f>
        <v>0.2</v>
      </c>
      <c r="L143" s="160">
        <f t="shared" si="69"/>
        <v>951.36115137839988</v>
      </c>
      <c r="M143" s="672">
        <f t="shared" si="73"/>
        <v>1712.4500724811198</v>
      </c>
      <c r="N143" s="674" t="s">
        <v>537</v>
      </c>
      <c r="O143" s="675">
        <f t="shared" si="71"/>
        <v>1712.4500724811198</v>
      </c>
      <c r="P143" s="109"/>
      <c r="Q143" s="12"/>
    </row>
    <row r="144" spans="1:17" s="104" customFormat="1" ht="25.5" x14ac:dyDescent="0.2">
      <c r="A144" s="117"/>
      <c r="B144" s="115" t="s">
        <v>1628</v>
      </c>
      <c r="C144" s="82" t="s">
        <v>1629</v>
      </c>
      <c r="D144" s="102" t="s">
        <v>4</v>
      </c>
      <c r="E144" s="75">
        <v>6</v>
      </c>
      <c r="F144" s="78">
        <v>5.04</v>
      </c>
      <c r="G144" s="113">
        <v>500</v>
      </c>
      <c r="H144" s="113">
        <v>60</v>
      </c>
      <c r="I144" s="177">
        <v>1</v>
      </c>
      <c r="J144" s="177">
        <v>839.35162114650007</v>
      </c>
      <c r="K144" s="76">
        <f>L3</f>
        <v>0.2</v>
      </c>
      <c r="L144" s="160">
        <f t="shared" si="69"/>
        <v>671.4812969172001</v>
      </c>
      <c r="M144" s="672">
        <f t="shared" si="73"/>
        <v>1208.6663344509602</v>
      </c>
      <c r="N144" s="674">
        <f>L144*5</f>
        <v>3357.4064845860003</v>
      </c>
      <c r="O144" s="675">
        <f t="shared" si="71"/>
        <v>1208.6663344509602</v>
      </c>
      <c r="P144" s="109"/>
      <c r="Q144" s="12"/>
    </row>
    <row r="145" spans="1:17" s="104" customFormat="1" ht="25.5" x14ac:dyDescent="0.2">
      <c r="A145" s="117"/>
      <c r="B145" s="115" t="s">
        <v>1630</v>
      </c>
      <c r="C145" s="82" t="s">
        <v>1631</v>
      </c>
      <c r="D145" s="102" t="s">
        <v>4</v>
      </c>
      <c r="E145" s="75">
        <v>6</v>
      </c>
      <c r="F145" s="78">
        <v>6.03</v>
      </c>
      <c r="G145" s="113">
        <v>500</v>
      </c>
      <c r="H145" s="113">
        <v>60</v>
      </c>
      <c r="I145" s="177">
        <v>1.2</v>
      </c>
      <c r="J145" s="177">
        <v>1003.4786962935</v>
      </c>
      <c r="K145" s="76">
        <f>L3</f>
        <v>0.2</v>
      </c>
      <c r="L145" s="160">
        <f t="shared" si="69"/>
        <v>802.78295703480001</v>
      </c>
      <c r="M145" s="672">
        <f t="shared" si="73"/>
        <v>1445.00932266264</v>
      </c>
      <c r="N145" s="674" t="s">
        <v>537</v>
      </c>
      <c r="O145" s="675">
        <f t="shared" si="71"/>
        <v>1445.00932266264</v>
      </c>
      <c r="P145" s="109"/>
      <c r="Q145" s="12"/>
    </row>
    <row r="146" spans="1:17" s="104" customFormat="1" ht="25.5" x14ac:dyDescent="0.2">
      <c r="A146" s="117"/>
      <c r="B146" s="115" t="s">
        <v>1632</v>
      </c>
      <c r="C146" s="82" t="s">
        <v>1633</v>
      </c>
      <c r="D146" s="102" t="s">
        <v>4</v>
      </c>
      <c r="E146" s="75">
        <v>6</v>
      </c>
      <c r="F146" s="78">
        <v>7.51</v>
      </c>
      <c r="G146" s="113">
        <v>500</v>
      </c>
      <c r="H146" s="113">
        <v>60</v>
      </c>
      <c r="I146" s="177">
        <v>1.5</v>
      </c>
      <c r="J146" s="177">
        <v>1252.5487313850001</v>
      </c>
      <c r="K146" s="76">
        <f>L3</f>
        <v>0.2</v>
      </c>
      <c r="L146" s="160">
        <f t="shared" si="69"/>
        <v>1002.0389851080001</v>
      </c>
      <c r="M146" s="672">
        <f t="shared" si="73"/>
        <v>1803.6701731944004</v>
      </c>
      <c r="N146" s="674" t="s">
        <v>537</v>
      </c>
      <c r="O146" s="675">
        <f t="shared" si="71"/>
        <v>1803.6701731944004</v>
      </c>
      <c r="P146" s="109"/>
      <c r="Q146" s="12"/>
    </row>
    <row r="147" spans="1:17" s="104" customFormat="1" ht="25.5" x14ac:dyDescent="0.2">
      <c r="A147" s="117"/>
      <c r="B147" s="115" t="s">
        <v>1634</v>
      </c>
      <c r="C147" s="82" t="s">
        <v>1635</v>
      </c>
      <c r="D147" s="102" t="s">
        <v>4</v>
      </c>
      <c r="E147" s="75">
        <v>6</v>
      </c>
      <c r="F147" s="78">
        <v>5.18</v>
      </c>
      <c r="G147" s="113">
        <v>500</v>
      </c>
      <c r="H147" s="113">
        <v>70</v>
      </c>
      <c r="I147" s="177">
        <v>1</v>
      </c>
      <c r="J147" s="177">
        <v>873.9046895985</v>
      </c>
      <c r="K147" s="76">
        <f>L3</f>
        <v>0.2</v>
      </c>
      <c r="L147" s="160">
        <f t="shared" si="69"/>
        <v>699.12375167880009</v>
      </c>
      <c r="M147" s="672">
        <f t="shared" si="73"/>
        <v>1258.4227530218402</v>
      </c>
      <c r="N147" s="674">
        <f>L147*5</f>
        <v>3495.6187583940005</v>
      </c>
      <c r="O147" s="675">
        <f t="shared" si="71"/>
        <v>1258.4227530218402</v>
      </c>
      <c r="P147" s="109"/>
      <c r="Q147" s="12"/>
    </row>
    <row r="148" spans="1:17" s="104" customFormat="1" ht="25.5" x14ac:dyDescent="0.2">
      <c r="A148" s="117"/>
      <c r="B148" s="115" t="s">
        <v>1636</v>
      </c>
      <c r="C148" s="82" t="s">
        <v>1637</v>
      </c>
      <c r="D148" s="102" t="s">
        <v>4</v>
      </c>
      <c r="E148" s="75">
        <v>6</v>
      </c>
      <c r="F148" s="78">
        <v>6.22</v>
      </c>
      <c r="G148" s="113">
        <v>500</v>
      </c>
      <c r="H148" s="113">
        <v>70</v>
      </c>
      <c r="I148" s="177">
        <v>1.2</v>
      </c>
      <c r="J148" s="177">
        <v>1045.2303206730001</v>
      </c>
      <c r="K148" s="76">
        <f>L3</f>
        <v>0.2</v>
      </c>
      <c r="L148" s="160">
        <f t="shared" si="69"/>
        <v>836.18425653840006</v>
      </c>
      <c r="M148" s="672">
        <f t="shared" si="73"/>
        <v>1505.1316617691202</v>
      </c>
      <c r="N148" s="674" t="s">
        <v>537</v>
      </c>
      <c r="O148" s="675">
        <f t="shared" si="71"/>
        <v>1505.1316617691202</v>
      </c>
      <c r="P148" s="109"/>
      <c r="Q148" s="12"/>
    </row>
    <row r="149" spans="1:17" s="104" customFormat="1" ht="25.5" x14ac:dyDescent="0.2">
      <c r="A149" s="117"/>
      <c r="B149" s="115" t="s">
        <v>1638</v>
      </c>
      <c r="C149" s="82" t="s">
        <v>1639</v>
      </c>
      <c r="D149" s="102" t="s">
        <v>4</v>
      </c>
      <c r="E149" s="75">
        <v>6</v>
      </c>
      <c r="F149" s="78">
        <v>7.7</v>
      </c>
      <c r="G149" s="113">
        <v>500</v>
      </c>
      <c r="H149" s="113">
        <v>70</v>
      </c>
      <c r="I149" s="177">
        <v>1.5</v>
      </c>
      <c r="J149" s="177">
        <v>1284.2223774660001</v>
      </c>
      <c r="K149" s="76">
        <f>L3</f>
        <v>0.2</v>
      </c>
      <c r="L149" s="160">
        <f t="shared" si="69"/>
        <v>1027.3779019728001</v>
      </c>
      <c r="M149" s="672">
        <f t="shared" si="73"/>
        <v>1849.2802235510403</v>
      </c>
      <c r="N149" s="674" t="s">
        <v>537</v>
      </c>
      <c r="O149" s="675">
        <f t="shared" si="71"/>
        <v>1849.2802235510403</v>
      </c>
      <c r="P149" s="109"/>
      <c r="Q149" s="12"/>
    </row>
    <row r="150" spans="1:17" s="104" customFormat="1" ht="25.5" x14ac:dyDescent="0.2">
      <c r="A150" s="117"/>
      <c r="B150" s="115" t="s">
        <v>1640</v>
      </c>
      <c r="C150" s="82" t="s">
        <v>1641</v>
      </c>
      <c r="D150" s="102" t="s">
        <v>4</v>
      </c>
      <c r="E150" s="75">
        <v>6</v>
      </c>
      <c r="F150" s="78">
        <v>5.32</v>
      </c>
      <c r="G150" s="113">
        <v>500</v>
      </c>
      <c r="H150" s="113">
        <v>80</v>
      </c>
      <c r="I150" s="177">
        <v>1</v>
      </c>
      <c r="J150" s="177">
        <v>907.01804686499997</v>
      </c>
      <c r="K150" s="76">
        <f>L3</f>
        <v>0.2</v>
      </c>
      <c r="L150" s="160">
        <f t="shared" si="69"/>
        <v>725.61443749199998</v>
      </c>
      <c r="M150" s="672">
        <f t="shared" si="73"/>
        <v>1306.1059874856001</v>
      </c>
      <c r="N150" s="674">
        <f>L150*5</f>
        <v>3628.0721874599999</v>
      </c>
      <c r="O150" s="675">
        <f t="shared" si="71"/>
        <v>1306.1059874856001</v>
      </c>
      <c r="P150" s="109"/>
      <c r="Q150" s="12"/>
    </row>
    <row r="151" spans="1:17" s="104" customFormat="1" ht="25.5" x14ac:dyDescent="0.2">
      <c r="A151" s="117"/>
      <c r="B151" s="115" t="s">
        <v>1642</v>
      </c>
      <c r="C151" s="82" t="s">
        <v>1643</v>
      </c>
      <c r="D151" s="102" t="s">
        <v>4</v>
      </c>
      <c r="E151" s="75">
        <v>6</v>
      </c>
      <c r="F151" s="78">
        <v>6.41</v>
      </c>
      <c r="G151" s="113">
        <v>500</v>
      </c>
      <c r="H151" s="113">
        <v>80</v>
      </c>
      <c r="I151" s="177">
        <v>1.2</v>
      </c>
      <c r="J151" s="177">
        <v>1086.9819450524999</v>
      </c>
      <c r="K151" s="76">
        <f>L3</f>
        <v>0.2</v>
      </c>
      <c r="L151" s="160">
        <f t="shared" si="69"/>
        <v>869.58555604200001</v>
      </c>
      <c r="M151" s="672">
        <f t="shared" si="73"/>
        <v>1565.2540008756</v>
      </c>
      <c r="N151" s="674" t="s">
        <v>537</v>
      </c>
      <c r="O151" s="675">
        <f t="shared" si="71"/>
        <v>1565.2540008756</v>
      </c>
      <c r="P151" s="109"/>
      <c r="Q151" s="12"/>
    </row>
    <row r="152" spans="1:17" s="104" customFormat="1" ht="25.5" x14ac:dyDescent="0.2">
      <c r="A152" s="117"/>
      <c r="B152" s="115" t="s">
        <v>1644</v>
      </c>
      <c r="C152" s="82" t="s">
        <v>1645</v>
      </c>
      <c r="D152" s="102" t="s">
        <v>4</v>
      </c>
      <c r="E152" s="75">
        <v>6</v>
      </c>
      <c r="F152" s="78">
        <v>7.89</v>
      </c>
      <c r="G152" s="113">
        <v>500</v>
      </c>
      <c r="H152" s="113">
        <v>80</v>
      </c>
      <c r="I152" s="177">
        <v>1.5</v>
      </c>
      <c r="J152" s="177">
        <v>1315.8960235470001</v>
      </c>
      <c r="K152" s="76">
        <f>L3</f>
        <v>0.2</v>
      </c>
      <c r="L152" s="160">
        <f t="shared" si="69"/>
        <v>1052.7168188376002</v>
      </c>
      <c r="M152" s="672">
        <f t="shared" si="73"/>
        <v>1894.8902739076802</v>
      </c>
      <c r="N152" s="674" t="s">
        <v>537</v>
      </c>
      <c r="O152" s="675">
        <f t="shared" si="71"/>
        <v>1894.8902739076802</v>
      </c>
      <c r="P152" s="109"/>
      <c r="Q152" s="12"/>
    </row>
    <row r="153" spans="1:17" s="104" customFormat="1" ht="25.5" x14ac:dyDescent="0.2">
      <c r="A153" s="117"/>
      <c r="B153" s="115" t="s">
        <v>1646</v>
      </c>
      <c r="C153" s="82" t="s">
        <v>1647</v>
      </c>
      <c r="D153" s="102" t="s">
        <v>4</v>
      </c>
      <c r="E153" s="75">
        <v>6</v>
      </c>
      <c r="F153" s="78">
        <v>5.59</v>
      </c>
      <c r="G153" s="113">
        <v>500</v>
      </c>
      <c r="H153" s="113">
        <v>100</v>
      </c>
      <c r="I153" s="177">
        <v>1</v>
      </c>
      <c r="J153" s="177">
        <v>993.40071799499992</v>
      </c>
      <c r="K153" s="76">
        <f>L3</f>
        <v>0.2</v>
      </c>
      <c r="L153" s="160">
        <f t="shared" si="69"/>
        <v>794.72057439599996</v>
      </c>
      <c r="M153" s="672">
        <f t="shared" si="73"/>
        <v>1430.4970339127999</v>
      </c>
      <c r="N153" s="674">
        <f>L153*5</f>
        <v>3973.6028719799997</v>
      </c>
      <c r="O153" s="675">
        <f t="shared" si="71"/>
        <v>1430.4970339127999</v>
      </c>
      <c r="P153" s="109"/>
      <c r="Q153" s="12"/>
    </row>
    <row r="154" spans="1:17" s="104" customFormat="1" ht="25.5" x14ac:dyDescent="0.2">
      <c r="A154" s="117"/>
      <c r="B154" s="115" t="s">
        <v>1648</v>
      </c>
      <c r="C154" s="82" t="s">
        <v>1649</v>
      </c>
      <c r="D154" s="102" t="s">
        <v>4</v>
      </c>
      <c r="E154" s="75">
        <v>6</v>
      </c>
      <c r="F154" s="78">
        <v>6.8</v>
      </c>
      <c r="G154" s="113">
        <v>500</v>
      </c>
      <c r="H154" s="113">
        <v>100</v>
      </c>
      <c r="I154" s="177">
        <v>1.2</v>
      </c>
      <c r="J154" s="177">
        <v>1143.1306812869998</v>
      </c>
      <c r="K154" s="76">
        <f>L3</f>
        <v>0.2</v>
      </c>
      <c r="L154" s="160">
        <f t="shared" si="69"/>
        <v>914.50454502959985</v>
      </c>
      <c r="M154" s="672">
        <f t="shared" si="73"/>
        <v>1646.1081810532798</v>
      </c>
      <c r="N154" s="674" t="s">
        <v>537</v>
      </c>
      <c r="O154" s="675">
        <f t="shared" si="71"/>
        <v>1646.1081810532798</v>
      </c>
      <c r="P154" s="109"/>
      <c r="Q154" s="12"/>
    </row>
    <row r="155" spans="1:17" s="104" customFormat="1" ht="25.5" x14ac:dyDescent="0.2">
      <c r="A155" s="117"/>
      <c r="B155" s="115" t="s">
        <v>1650</v>
      </c>
      <c r="C155" s="82" t="s">
        <v>1651</v>
      </c>
      <c r="D155" s="102" t="s">
        <v>4</v>
      </c>
      <c r="E155" s="75">
        <v>6</v>
      </c>
      <c r="F155" s="78">
        <v>8.4</v>
      </c>
      <c r="G155" s="113">
        <v>500</v>
      </c>
      <c r="H155" s="113">
        <v>100</v>
      </c>
      <c r="I155" s="177">
        <v>1.5</v>
      </c>
      <c r="J155" s="177">
        <v>1385.0021604510002</v>
      </c>
      <c r="K155" s="76">
        <f>L3</f>
        <v>0.2</v>
      </c>
      <c r="L155" s="160">
        <f t="shared" si="69"/>
        <v>1108.0017283608001</v>
      </c>
      <c r="M155" s="672">
        <f t="shared" si="73"/>
        <v>1994.4031110494402</v>
      </c>
      <c r="N155" s="674" t="s">
        <v>537</v>
      </c>
      <c r="O155" s="675">
        <f t="shared" si="71"/>
        <v>1994.4031110494402</v>
      </c>
      <c r="P155" s="109"/>
      <c r="Q155" s="12"/>
    </row>
    <row r="156" spans="1:17" s="104" customFormat="1" ht="25.5" x14ac:dyDescent="0.2">
      <c r="A156" s="117"/>
      <c r="B156" s="115" t="s">
        <v>1652</v>
      </c>
      <c r="C156" s="82" t="s">
        <v>1653</v>
      </c>
      <c r="D156" s="102" t="s">
        <v>4</v>
      </c>
      <c r="E156" s="75">
        <v>6</v>
      </c>
      <c r="F156" s="74">
        <v>6.41</v>
      </c>
      <c r="G156" s="113">
        <v>500</v>
      </c>
      <c r="H156" s="113">
        <v>150</v>
      </c>
      <c r="I156" s="177">
        <v>1</v>
      </c>
      <c r="J156" s="177">
        <v>1130.1732806175</v>
      </c>
      <c r="K156" s="76">
        <f>L3</f>
        <v>0.2</v>
      </c>
      <c r="L156" s="160">
        <f t="shared" si="69"/>
        <v>904.13862449400006</v>
      </c>
      <c r="M156" s="672">
        <f t="shared" si="73"/>
        <v>1627.4495240892002</v>
      </c>
      <c r="N156" s="674">
        <f>L156*5</f>
        <v>4520.6931224700002</v>
      </c>
      <c r="O156" s="675">
        <f t="shared" si="71"/>
        <v>1627.4495240892002</v>
      </c>
      <c r="P156" s="109"/>
      <c r="Q156" s="12"/>
    </row>
    <row r="157" spans="1:17" s="104" customFormat="1" ht="25.5" x14ac:dyDescent="0.2">
      <c r="A157" s="117"/>
      <c r="B157" s="115" t="s">
        <v>1654</v>
      </c>
      <c r="C157" s="82" t="s">
        <v>1655</v>
      </c>
      <c r="D157" s="102" t="s">
        <v>4</v>
      </c>
      <c r="E157" s="75">
        <v>6</v>
      </c>
      <c r="F157" s="74">
        <v>7.69</v>
      </c>
      <c r="G157" s="113">
        <v>500</v>
      </c>
      <c r="H157" s="113">
        <v>150</v>
      </c>
      <c r="I157" s="177">
        <v>1.2</v>
      </c>
      <c r="J157" s="177">
        <v>1285.6620886515002</v>
      </c>
      <c r="K157" s="76">
        <f>L3</f>
        <v>0.2</v>
      </c>
      <c r="L157" s="160">
        <f t="shared" si="69"/>
        <v>1028.5296709212002</v>
      </c>
      <c r="M157" s="672">
        <f t="shared" si="73"/>
        <v>1851.3534076581604</v>
      </c>
      <c r="N157" s="674" t="s">
        <v>537</v>
      </c>
      <c r="O157" s="675">
        <f t="shared" si="71"/>
        <v>1851.3534076581604</v>
      </c>
      <c r="P157" s="109"/>
      <c r="Q157" s="12"/>
    </row>
    <row r="158" spans="1:17" s="104" customFormat="1" ht="25.5" x14ac:dyDescent="0.2">
      <c r="A158" s="117"/>
      <c r="B158" s="115" t="s">
        <v>1656</v>
      </c>
      <c r="C158" s="82" t="s">
        <v>1657</v>
      </c>
      <c r="D158" s="102" t="s">
        <v>4</v>
      </c>
      <c r="E158" s="75">
        <v>6</v>
      </c>
      <c r="F158" s="74">
        <v>9.6199999999999992</v>
      </c>
      <c r="G158" s="113">
        <v>500</v>
      </c>
      <c r="H158" s="113">
        <v>150</v>
      </c>
      <c r="I158" s="177">
        <v>1.5</v>
      </c>
      <c r="J158" s="177">
        <v>1589.4411487919999</v>
      </c>
      <c r="K158" s="76">
        <f>L3</f>
        <v>0.2</v>
      </c>
      <c r="L158" s="160">
        <f t="shared" si="69"/>
        <v>1271.5529190336001</v>
      </c>
      <c r="M158" s="672">
        <f t="shared" si="73"/>
        <v>2288.7952542604803</v>
      </c>
      <c r="N158" s="674" t="s">
        <v>537</v>
      </c>
      <c r="O158" s="675">
        <f t="shared" si="71"/>
        <v>2288.7952542604803</v>
      </c>
      <c r="P158" s="109"/>
      <c r="Q158" s="12"/>
    </row>
    <row r="159" spans="1:17" s="104" customFormat="1" ht="25.5" x14ac:dyDescent="0.2">
      <c r="A159" s="117"/>
      <c r="B159" s="115" t="s">
        <v>1658</v>
      </c>
      <c r="C159" s="82" t="s">
        <v>1659</v>
      </c>
      <c r="D159" s="102" t="s">
        <v>4</v>
      </c>
      <c r="E159" s="75">
        <v>6</v>
      </c>
      <c r="F159" s="74">
        <v>7.25</v>
      </c>
      <c r="G159" s="113">
        <v>500</v>
      </c>
      <c r="H159" s="113">
        <v>200</v>
      </c>
      <c r="I159" s="177">
        <v>1</v>
      </c>
      <c r="J159" s="177">
        <v>1253.9884425705002</v>
      </c>
      <c r="K159" s="76">
        <f>L3</f>
        <v>0.2</v>
      </c>
      <c r="L159" s="160">
        <f t="shared" si="69"/>
        <v>1003.1907540564002</v>
      </c>
      <c r="M159" s="672">
        <f t="shared" si="73"/>
        <v>1805.7433573015205</v>
      </c>
      <c r="N159" s="674">
        <f>L159*5</f>
        <v>5015.9537702820016</v>
      </c>
      <c r="O159" s="675">
        <f t="shared" si="71"/>
        <v>1805.7433573015205</v>
      </c>
      <c r="P159" s="109"/>
      <c r="Q159" s="12"/>
    </row>
    <row r="160" spans="1:17" s="104" customFormat="1" ht="25.5" x14ac:dyDescent="0.2">
      <c r="A160" s="117"/>
      <c r="B160" s="115" t="s">
        <v>1660</v>
      </c>
      <c r="C160" s="82" t="s">
        <v>1661</v>
      </c>
      <c r="D160" s="102" t="s">
        <v>4</v>
      </c>
      <c r="E160" s="75">
        <v>6</v>
      </c>
      <c r="F160" s="74">
        <v>8.57</v>
      </c>
      <c r="G160" s="113">
        <v>500</v>
      </c>
      <c r="H160" s="113">
        <v>200</v>
      </c>
      <c r="I160" s="177">
        <v>1.2</v>
      </c>
      <c r="J160" s="177">
        <v>1426.7537848305001</v>
      </c>
      <c r="K160" s="76">
        <f>L3</f>
        <v>0.2</v>
      </c>
      <c r="L160" s="160">
        <f t="shared" si="69"/>
        <v>1141.4030278644002</v>
      </c>
      <c r="M160" s="672">
        <f t="shared" si="73"/>
        <v>2054.5254501559202</v>
      </c>
      <c r="N160" s="674" t="s">
        <v>537</v>
      </c>
      <c r="O160" s="675">
        <f t="shared" si="71"/>
        <v>2054.5254501559202</v>
      </c>
      <c r="P160" s="109"/>
      <c r="Q160" s="12"/>
    </row>
    <row r="161" spans="1:17" s="104" customFormat="1" ht="25.5" x14ac:dyDescent="0.2">
      <c r="A161" s="117"/>
      <c r="B161" s="115" t="s">
        <v>1662</v>
      </c>
      <c r="C161" s="82" t="s">
        <v>1663</v>
      </c>
      <c r="D161" s="102" t="s">
        <v>4</v>
      </c>
      <c r="E161" s="75">
        <v>6</v>
      </c>
      <c r="F161" s="74">
        <v>10.69</v>
      </c>
      <c r="G161" s="113">
        <v>500</v>
      </c>
      <c r="H161" s="113">
        <v>200</v>
      </c>
      <c r="I161" s="177">
        <v>1.5</v>
      </c>
      <c r="J161" s="177">
        <v>1789.5610035765001</v>
      </c>
      <c r="K161" s="76">
        <f>L3</f>
        <v>0.2</v>
      </c>
      <c r="L161" s="160">
        <f t="shared" si="69"/>
        <v>1431.6488028612002</v>
      </c>
      <c r="M161" s="672">
        <f t="shared" si="73"/>
        <v>2576.9678451501604</v>
      </c>
      <c r="N161" s="674" t="s">
        <v>537</v>
      </c>
      <c r="O161" s="675">
        <f t="shared" si="71"/>
        <v>2576.9678451501604</v>
      </c>
      <c r="P161" s="109"/>
      <c r="Q161" s="12"/>
    </row>
    <row r="162" spans="1:17" s="104" customFormat="1" ht="25.5" x14ac:dyDescent="0.2">
      <c r="A162" s="117"/>
      <c r="B162" s="115" t="s">
        <v>1664</v>
      </c>
      <c r="C162" s="82" t="s">
        <v>1665</v>
      </c>
      <c r="D162" s="102" t="s">
        <v>4</v>
      </c>
      <c r="E162" s="75">
        <v>6</v>
      </c>
      <c r="F162" s="74">
        <v>5.65</v>
      </c>
      <c r="G162" s="113">
        <v>600</v>
      </c>
      <c r="H162" s="113">
        <v>50</v>
      </c>
      <c r="I162" s="177">
        <v>1</v>
      </c>
      <c r="J162" s="177">
        <v>977.56389495449992</v>
      </c>
      <c r="K162" s="76">
        <f>L3</f>
        <v>0.2</v>
      </c>
      <c r="L162" s="160">
        <f t="shared" si="69"/>
        <v>782.05111596359995</v>
      </c>
      <c r="M162" s="672">
        <f t="shared" si="73"/>
        <v>1407.6920087344799</v>
      </c>
      <c r="N162" s="674">
        <f>L162*5</f>
        <v>3910.2555798179997</v>
      </c>
      <c r="O162" s="675">
        <f t="shared" si="71"/>
        <v>1407.6920087344799</v>
      </c>
      <c r="P162" s="109"/>
      <c r="Q162" s="12"/>
    </row>
    <row r="163" spans="1:17" s="104" customFormat="1" ht="25.5" x14ac:dyDescent="0.2">
      <c r="A163" s="117"/>
      <c r="B163" s="115" t="s">
        <v>1666</v>
      </c>
      <c r="C163" s="82" t="s">
        <v>1667</v>
      </c>
      <c r="D163" s="102" t="s">
        <v>4</v>
      </c>
      <c r="E163" s="75">
        <v>6</v>
      </c>
      <c r="F163" s="74">
        <v>6.8</v>
      </c>
      <c r="G163" s="113">
        <v>600</v>
      </c>
      <c r="H163" s="113">
        <v>50</v>
      </c>
      <c r="I163" s="177">
        <v>1.2</v>
      </c>
      <c r="J163" s="177">
        <v>1114.3364575769999</v>
      </c>
      <c r="K163" s="76">
        <f>L3</f>
        <v>0.2</v>
      </c>
      <c r="L163" s="160">
        <f t="shared" si="69"/>
        <v>891.46916606159994</v>
      </c>
      <c r="M163" s="672">
        <f t="shared" si="73"/>
        <v>1604.64449891088</v>
      </c>
      <c r="N163" s="674" t="s">
        <v>537</v>
      </c>
      <c r="O163" s="675">
        <f t="shared" si="71"/>
        <v>1604.64449891088</v>
      </c>
      <c r="P163" s="109"/>
      <c r="Q163" s="12"/>
    </row>
    <row r="164" spans="1:17" s="104" customFormat="1" ht="25.5" x14ac:dyDescent="0.2">
      <c r="A164" s="117"/>
      <c r="B164" s="115" t="s">
        <v>1668</v>
      </c>
      <c r="C164" s="82" t="s">
        <v>1669</v>
      </c>
      <c r="D164" s="102" t="s">
        <v>4</v>
      </c>
      <c r="E164" s="75">
        <v>6</v>
      </c>
      <c r="F164" s="74">
        <v>8.6999999999999993</v>
      </c>
      <c r="G164" s="113">
        <v>600</v>
      </c>
      <c r="H164" s="113">
        <v>50</v>
      </c>
      <c r="I164" s="177">
        <v>1.5</v>
      </c>
      <c r="J164" s="177">
        <v>1386.4418716364999</v>
      </c>
      <c r="K164" s="76">
        <f>L3</f>
        <v>0.2</v>
      </c>
      <c r="L164" s="160">
        <f t="shared" si="69"/>
        <v>1109.1534973092</v>
      </c>
      <c r="M164" s="672">
        <f t="shared" si="73"/>
        <v>1996.4762951565601</v>
      </c>
      <c r="N164" s="674" t="s">
        <v>537</v>
      </c>
      <c r="O164" s="675">
        <f t="shared" si="71"/>
        <v>1996.4762951565601</v>
      </c>
      <c r="P164" s="109"/>
      <c r="Q164" s="12"/>
    </row>
    <row r="165" spans="1:17" s="104" customFormat="1" ht="25.5" x14ac:dyDescent="0.2">
      <c r="A165" s="117"/>
      <c r="B165" s="115" t="s">
        <v>1670</v>
      </c>
      <c r="C165" s="82" t="s">
        <v>1671</v>
      </c>
      <c r="D165" s="102" t="s">
        <v>4</v>
      </c>
      <c r="E165" s="75">
        <v>6</v>
      </c>
      <c r="F165" s="74">
        <v>5.82</v>
      </c>
      <c r="G165" s="113">
        <v>600</v>
      </c>
      <c r="H165" s="113">
        <v>60</v>
      </c>
      <c r="I165" s="177">
        <v>1</v>
      </c>
      <c r="J165" s="177">
        <v>1016.4360969630001</v>
      </c>
      <c r="K165" s="76">
        <f>L3</f>
        <v>0.2</v>
      </c>
      <c r="L165" s="160">
        <f t="shared" si="69"/>
        <v>813.14887757040015</v>
      </c>
      <c r="M165" s="672">
        <f t="shared" si="73"/>
        <v>1463.6679796267204</v>
      </c>
      <c r="N165" s="674">
        <f>L165*5</f>
        <v>4065.7443878520007</v>
      </c>
      <c r="O165" s="675">
        <f t="shared" si="71"/>
        <v>1463.6679796267204</v>
      </c>
      <c r="P165" s="109"/>
      <c r="Q165" s="12"/>
    </row>
    <row r="166" spans="1:17" s="104" customFormat="1" ht="25.5" x14ac:dyDescent="0.2">
      <c r="A166" s="117"/>
      <c r="B166" s="115" t="s">
        <v>1672</v>
      </c>
      <c r="C166" s="82" t="s">
        <v>1673</v>
      </c>
      <c r="D166" s="102" t="s">
        <v>4</v>
      </c>
      <c r="E166" s="75">
        <v>6</v>
      </c>
      <c r="F166" s="74">
        <v>6.97</v>
      </c>
      <c r="G166" s="113">
        <v>600</v>
      </c>
      <c r="H166" s="113">
        <v>60</v>
      </c>
      <c r="I166" s="177">
        <v>1.2</v>
      </c>
      <c r="J166" s="177">
        <v>1157.5277931419998</v>
      </c>
      <c r="K166" s="76">
        <f>L3</f>
        <v>0.2</v>
      </c>
      <c r="L166" s="160">
        <f t="shared" si="69"/>
        <v>926.02223451359987</v>
      </c>
      <c r="M166" s="672">
        <f t="shared" si="73"/>
        <v>1666.8400221244799</v>
      </c>
      <c r="N166" s="674" t="s">
        <v>537</v>
      </c>
      <c r="O166" s="675">
        <f t="shared" si="71"/>
        <v>1666.8400221244799</v>
      </c>
      <c r="P166" s="109"/>
      <c r="Q166" s="12"/>
    </row>
    <row r="167" spans="1:17" s="104" customFormat="1" ht="25.5" x14ac:dyDescent="0.2">
      <c r="A167" s="117"/>
      <c r="B167" s="115" t="s">
        <v>1674</v>
      </c>
      <c r="C167" s="82" t="s">
        <v>1675</v>
      </c>
      <c r="D167" s="102" t="s">
        <v>4</v>
      </c>
      <c r="E167" s="75">
        <v>6</v>
      </c>
      <c r="F167" s="74">
        <v>8.69</v>
      </c>
      <c r="G167" s="113">
        <v>600</v>
      </c>
      <c r="H167" s="113">
        <v>60</v>
      </c>
      <c r="I167" s="177">
        <v>1.5</v>
      </c>
      <c r="J167" s="177">
        <v>1446.9097414274997</v>
      </c>
      <c r="K167" s="76">
        <f>L3</f>
        <v>0.2</v>
      </c>
      <c r="L167" s="160">
        <f t="shared" si="69"/>
        <v>1157.5277931419998</v>
      </c>
      <c r="M167" s="672">
        <f t="shared" si="73"/>
        <v>2083.5500276555999</v>
      </c>
      <c r="N167" s="674" t="s">
        <v>537</v>
      </c>
      <c r="O167" s="675">
        <f t="shared" si="71"/>
        <v>2083.5500276555999</v>
      </c>
      <c r="P167" s="109"/>
      <c r="Q167" s="12"/>
    </row>
    <row r="168" spans="1:17" s="104" customFormat="1" ht="25.5" x14ac:dyDescent="0.2">
      <c r="A168" s="117"/>
      <c r="B168" s="115" t="s">
        <v>1676</v>
      </c>
      <c r="C168" s="82" t="s">
        <v>1677</v>
      </c>
      <c r="D168" s="102" t="s">
        <v>4</v>
      </c>
      <c r="E168" s="75">
        <v>6</v>
      </c>
      <c r="F168" s="74">
        <v>5.9749999999999996</v>
      </c>
      <c r="G168" s="113">
        <v>600</v>
      </c>
      <c r="H168" s="113">
        <v>70</v>
      </c>
      <c r="I168" s="177">
        <v>1</v>
      </c>
      <c r="J168" s="177">
        <v>1032.2729200035001</v>
      </c>
      <c r="K168" s="76">
        <f>L3</f>
        <v>0.2</v>
      </c>
      <c r="L168" s="160">
        <f t="shared" si="69"/>
        <v>825.81833600280015</v>
      </c>
      <c r="M168" s="672">
        <f t="shared" si="73"/>
        <v>1486.4730048050403</v>
      </c>
      <c r="N168" s="674">
        <f>L168*5</f>
        <v>4129.0916800140003</v>
      </c>
      <c r="O168" s="675">
        <f t="shared" si="71"/>
        <v>1486.4730048050403</v>
      </c>
      <c r="P168" s="109"/>
      <c r="Q168" s="12"/>
    </row>
    <row r="169" spans="1:17" s="104" customFormat="1" ht="25.5" x14ac:dyDescent="0.2">
      <c r="A169" s="117"/>
      <c r="B169" s="115" t="s">
        <v>1678</v>
      </c>
      <c r="C169" s="82" t="s">
        <v>1679</v>
      </c>
      <c r="D169" s="102" t="s">
        <v>4</v>
      </c>
      <c r="E169" s="75">
        <v>6</v>
      </c>
      <c r="F169" s="74">
        <v>7.1349999999999998</v>
      </c>
      <c r="G169" s="113">
        <v>600</v>
      </c>
      <c r="H169" s="113">
        <v>70</v>
      </c>
      <c r="I169" s="177">
        <v>1.2</v>
      </c>
      <c r="J169" s="177">
        <v>1193.5205727794998</v>
      </c>
      <c r="K169" s="76">
        <f>L3</f>
        <v>0.2</v>
      </c>
      <c r="L169" s="160">
        <f t="shared" si="69"/>
        <v>954.81645822359997</v>
      </c>
      <c r="M169" s="672">
        <f t="shared" si="73"/>
        <v>1718.66962480248</v>
      </c>
      <c r="N169" s="674" t="s">
        <v>537</v>
      </c>
      <c r="O169" s="675">
        <f t="shared" si="71"/>
        <v>1718.66962480248</v>
      </c>
      <c r="P169" s="109"/>
      <c r="Q169" s="12"/>
    </row>
    <row r="170" spans="1:17" s="104" customFormat="1" ht="25.5" x14ac:dyDescent="0.2">
      <c r="A170" s="117"/>
      <c r="B170" s="115" t="s">
        <v>1680</v>
      </c>
      <c r="C170" s="82" t="s">
        <v>1681</v>
      </c>
      <c r="D170" s="102" t="s">
        <v>4</v>
      </c>
      <c r="E170" s="75">
        <v>6</v>
      </c>
      <c r="F170" s="74">
        <v>8.93</v>
      </c>
      <c r="G170" s="113">
        <v>600</v>
      </c>
      <c r="H170" s="113">
        <v>70</v>
      </c>
      <c r="I170" s="177">
        <v>1.5</v>
      </c>
      <c r="J170" s="177">
        <v>1480.0230986940001</v>
      </c>
      <c r="K170" s="76">
        <f>L3</f>
        <v>0.2</v>
      </c>
      <c r="L170" s="160">
        <f t="shared" si="69"/>
        <v>1184.0184789552002</v>
      </c>
      <c r="M170" s="672">
        <f t="shared" si="73"/>
        <v>2131.2332621193605</v>
      </c>
      <c r="N170" s="674" t="s">
        <v>537</v>
      </c>
      <c r="O170" s="675">
        <f t="shared" si="71"/>
        <v>2131.2332621193605</v>
      </c>
      <c r="P170" s="109"/>
      <c r="Q170" s="12"/>
    </row>
    <row r="171" spans="1:17" s="104" customFormat="1" ht="25.5" x14ac:dyDescent="0.2">
      <c r="A171" s="117"/>
      <c r="B171" s="115" t="s">
        <v>1682</v>
      </c>
      <c r="C171" s="82" t="s">
        <v>1683</v>
      </c>
      <c r="D171" s="102" t="s">
        <v>4</v>
      </c>
      <c r="E171" s="75">
        <v>6</v>
      </c>
      <c r="F171" s="74">
        <v>6.13</v>
      </c>
      <c r="G171" s="113">
        <v>600</v>
      </c>
      <c r="H171" s="113">
        <v>80</v>
      </c>
      <c r="I171" s="177">
        <v>1</v>
      </c>
      <c r="J171" s="177">
        <v>1046.6700318585001</v>
      </c>
      <c r="K171" s="76">
        <f>L3</f>
        <v>0.2</v>
      </c>
      <c r="L171" s="160">
        <f t="shared" si="69"/>
        <v>837.33602548680017</v>
      </c>
      <c r="M171" s="672">
        <f t="shared" si="73"/>
        <v>1507.2048458762404</v>
      </c>
      <c r="N171" s="674">
        <f>L171*5</f>
        <v>4186.6801274340005</v>
      </c>
      <c r="O171" s="675">
        <f t="shared" si="71"/>
        <v>1507.2048458762404</v>
      </c>
      <c r="P171" s="109"/>
      <c r="Q171" s="12"/>
    </row>
    <row r="172" spans="1:17" s="104" customFormat="1" ht="25.5" x14ac:dyDescent="0.2">
      <c r="A172" s="117"/>
      <c r="B172" s="115" t="s">
        <v>1684</v>
      </c>
      <c r="C172" s="82" t="s">
        <v>1685</v>
      </c>
      <c r="D172" s="102" t="s">
        <v>4</v>
      </c>
      <c r="E172" s="75">
        <v>6</v>
      </c>
      <c r="F172" s="74">
        <v>7.3</v>
      </c>
      <c r="G172" s="113">
        <v>600</v>
      </c>
      <c r="H172" s="113">
        <v>80</v>
      </c>
      <c r="I172" s="177">
        <v>1.2</v>
      </c>
      <c r="J172" s="177">
        <v>1228.0736412315002</v>
      </c>
      <c r="K172" s="76">
        <f>L3</f>
        <v>0.2</v>
      </c>
      <c r="L172" s="160">
        <f t="shared" si="69"/>
        <v>982.45891298520019</v>
      </c>
      <c r="M172" s="672">
        <f t="shared" si="73"/>
        <v>1768.4260433733605</v>
      </c>
      <c r="N172" s="674" t="s">
        <v>537</v>
      </c>
      <c r="O172" s="675">
        <f t="shared" si="71"/>
        <v>1768.4260433733605</v>
      </c>
      <c r="P172" s="109"/>
      <c r="Q172" s="12"/>
    </row>
    <row r="173" spans="1:17" s="104" customFormat="1" ht="25.5" x14ac:dyDescent="0.2">
      <c r="A173" s="117"/>
      <c r="B173" s="115" t="s">
        <v>1686</v>
      </c>
      <c r="C173" s="82" t="s">
        <v>1687</v>
      </c>
      <c r="D173" s="102" t="s">
        <v>4</v>
      </c>
      <c r="E173" s="75">
        <v>6</v>
      </c>
      <c r="F173" s="74">
        <v>9.17</v>
      </c>
      <c r="G173" s="113">
        <v>600</v>
      </c>
      <c r="H173" s="113">
        <v>80</v>
      </c>
      <c r="I173" s="177">
        <v>1.5</v>
      </c>
      <c r="J173" s="177">
        <v>1511.6967447750001</v>
      </c>
      <c r="K173" s="76">
        <f>L3</f>
        <v>0.2</v>
      </c>
      <c r="L173" s="160">
        <f t="shared" si="69"/>
        <v>1209.3573958200002</v>
      </c>
      <c r="M173" s="672">
        <f t="shared" si="73"/>
        <v>2176.8433124760004</v>
      </c>
      <c r="N173" s="674" t="s">
        <v>537</v>
      </c>
      <c r="O173" s="675">
        <f t="shared" si="71"/>
        <v>2176.8433124760004</v>
      </c>
      <c r="P173" s="109"/>
      <c r="Q173" s="12"/>
    </row>
    <row r="174" spans="1:17" s="104" customFormat="1" ht="25.5" x14ac:dyDescent="0.2">
      <c r="A174" s="117"/>
      <c r="B174" s="115" t="s">
        <v>1688</v>
      </c>
      <c r="C174" s="82" t="s">
        <v>1689</v>
      </c>
      <c r="D174" s="102" t="s">
        <v>4</v>
      </c>
      <c r="E174" s="75">
        <v>6</v>
      </c>
      <c r="F174" s="74">
        <v>6.41</v>
      </c>
      <c r="G174" s="113">
        <v>600</v>
      </c>
      <c r="H174" s="113">
        <v>100</v>
      </c>
      <c r="I174" s="177">
        <v>1</v>
      </c>
      <c r="J174" s="177">
        <v>1130.1732806175</v>
      </c>
      <c r="K174" s="76">
        <f>L3</f>
        <v>0.2</v>
      </c>
      <c r="L174" s="160">
        <f t="shared" si="69"/>
        <v>904.13862449400006</v>
      </c>
      <c r="M174" s="672">
        <f t="shared" si="73"/>
        <v>1627.4495240892002</v>
      </c>
      <c r="N174" s="674">
        <f>L174*5</f>
        <v>4520.6931224700002</v>
      </c>
      <c r="O174" s="675">
        <f t="shared" si="71"/>
        <v>1627.4495240892002</v>
      </c>
      <c r="P174" s="109"/>
      <c r="Q174" s="12"/>
    </row>
    <row r="175" spans="1:17" s="104" customFormat="1" ht="25.5" x14ac:dyDescent="0.2">
      <c r="A175" s="117"/>
      <c r="B175" s="115" t="s">
        <v>1690</v>
      </c>
      <c r="C175" s="82" t="s">
        <v>1691</v>
      </c>
      <c r="D175" s="102" t="s">
        <v>4</v>
      </c>
      <c r="E175" s="75">
        <v>6</v>
      </c>
      <c r="F175" s="74">
        <v>7.69</v>
      </c>
      <c r="G175" s="113">
        <v>600</v>
      </c>
      <c r="H175" s="113">
        <v>100</v>
      </c>
      <c r="I175" s="177">
        <v>1.2</v>
      </c>
      <c r="J175" s="177">
        <v>1285.6620886515002</v>
      </c>
      <c r="K175" s="76">
        <f>L3</f>
        <v>0.2</v>
      </c>
      <c r="L175" s="160">
        <f t="shared" si="69"/>
        <v>1028.5296709212002</v>
      </c>
      <c r="M175" s="672">
        <f t="shared" si="73"/>
        <v>1851.3534076581604</v>
      </c>
      <c r="N175" s="674" t="s">
        <v>537</v>
      </c>
      <c r="O175" s="675">
        <f t="shared" si="71"/>
        <v>1851.3534076581604</v>
      </c>
      <c r="P175" s="109"/>
      <c r="Q175" s="12"/>
    </row>
    <row r="176" spans="1:17" s="104" customFormat="1" ht="25.5" x14ac:dyDescent="0.2">
      <c r="A176" s="117"/>
      <c r="B176" s="115" t="s">
        <v>1692</v>
      </c>
      <c r="C176" s="82" t="s">
        <v>1693</v>
      </c>
      <c r="D176" s="102" t="s">
        <v>4</v>
      </c>
      <c r="E176" s="75">
        <v>6</v>
      </c>
      <c r="F176" s="74">
        <v>9.6199999999999992</v>
      </c>
      <c r="G176" s="113">
        <v>600</v>
      </c>
      <c r="H176" s="113">
        <v>100</v>
      </c>
      <c r="I176" s="177">
        <v>1.5</v>
      </c>
      <c r="J176" s="177">
        <v>1592.3205711630001</v>
      </c>
      <c r="K176" s="76">
        <f>L3</f>
        <v>0.2</v>
      </c>
      <c r="L176" s="160">
        <f t="shared" si="69"/>
        <v>1273.8564569304001</v>
      </c>
      <c r="M176" s="672">
        <f t="shared" si="73"/>
        <v>2292.9416224747201</v>
      </c>
      <c r="N176" s="674" t="s">
        <v>537</v>
      </c>
      <c r="O176" s="675">
        <f t="shared" si="71"/>
        <v>2292.9416224747201</v>
      </c>
      <c r="P176" s="109"/>
      <c r="Q176" s="12"/>
    </row>
    <row r="177" spans="1:17" s="104" customFormat="1" ht="25.5" x14ac:dyDescent="0.2">
      <c r="A177" s="117"/>
      <c r="B177" s="115" t="s">
        <v>1694</v>
      </c>
      <c r="C177" s="82" t="s">
        <v>1695</v>
      </c>
      <c r="D177" s="102" t="s">
        <v>4</v>
      </c>
      <c r="E177" s="75">
        <v>6</v>
      </c>
      <c r="F177" s="74">
        <v>7.19</v>
      </c>
      <c r="G177" s="113">
        <v>600</v>
      </c>
      <c r="H177" s="113">
        <v>150</v>
      </c>
      <c r="I177" s="177">
        <v>1</v>
      </c>
      <c r="J177" s="177">
        <v>1251.1090201994998</v>
      </c>
      <c r="K177" s="76">
        <f>L3</f>
        <v>0.2</v>
      </c>
      <c r="L177" s="160">
        <f t="shared" si="69"/>
        <v>1000.8872161595999</v>
      </c>
      <c r="M177" s="672">
        <f t="shared" si="73"/>
        <v>1801.5969890872798</v>
      </c>
      <c r="N177" s="674">
        <f>L177*5</f>
        <v>5004.4360807979992</v>
      </c>
      <c r="O177" s="675">
        <f t="shared" si="71"/>
        <v>1801.5969890872798</v>
      </c>
      <c r="P177" s="109"/>
      <c r="Q177" s="12"/>
    </row>
    <row r="178" spans="1:17" s="104" customFormat="1" ht="25.5" x14ac:dyDescent="0.2">
      <c r="A178" s="117"/>
      <c r="B178" s="115" t="s">
        <v>1696</v>
      </c>
      <c r="C178" s="82" t="s">
        <v>1697</v>
      </c>
      <c r="D178" s="102" t="s">
        <v>4</v>
      </c>
      <c r="E178" s="75">
        <v>6</v>
      </c>
      <c r="F178" s="74">
        <v>9.61</v>
      </c>
      <c r="G178" s="113">
        <v>600</v>
      </c>
      <c r="H178" s="113">
        <v>150</v>
      </c>
      <c r="I178" s="177">
        <v>1.2</v>
      </c>
      <c r="J178" s="177">
        <v>1478.5833875085002</v>
      </c>
      <c r="K178" s="76">
        <f>L3</f>
        <v>0.2</v>
      </c>
      <c r="L178" s="160">
        <f t="shared" si="69"/>
        <v>1182.8667100068003</v>
      </c>
      <c r="M178" s="672">
        <f t="shared" si="73"/>
        <v>2129.1600780122408</v>
      </c>
      <c r="N178" s="674" t="s">
        <v>537</v>
      </c>
      <c r="O178" s="675">
        <f t="shared" si="71"/>
        <v>2129.1600780122408</v>
      </c>
      <c r="P178" s="109"/>
      <c r="Q178" s="12"/>
    </row>
    <row r="179" spans="1:17" s="104" customFormat="1" ht="25.5" x14ac:dyDescent="0.2">
      <c r="A179" s="117"/>
      <c r="B179" s="115" t="s">
        <v>1698</v>
      </c>
      <c r="C179" s="82" t="s">
        <v>1699</v>
      </c>
      <c r="D179" s="102" t="s">
        <v>4</v>
      </c>
      <c r="E179" s="75">
        <v>6</v>
      </c>
      <c r="F179" s="74">
        <v>10.81</v>
      </c>
      <c r="G179" s="113">
        <v>600</v>
      </c>
      <c r="H179" s="113">
        <v>150</v>
      </c>
      <c r="I179" s="177">
        <v>1.5</v>
      </c>
      <c r="J179" s="177">
        <v>1783.8021588345</v>
      </c>
      <c r="K179" s="76">
        <f>L3</f>
        <v>0.2</v>
      </c>
      <c r="L179" s="160">
        <f t="shared" si="69"/>
        <v>1427.0417270676</v>
      </c>
      <c r="M179" s="672">
        <f t="shared" si="73"/>
        <v>2568.6751087216803</v>
      </c>
      <c r="N179" s="674" t="s">
        <v>537</v>
      </c>
      <c r="O179" s="675">
        <f t="shared" si="71"/>
        <v>2568.6751087216803</v>
      </c>
      <c r="P179" s="109"/>
      <c r="Q179" s="12"/>
    </row>
    <row r="180" spans="1:17" s="104" customFormat="1" ht="25.5" x14ac:dyDescent="0.2">
      <c r="A180" s="117"/>
      <c r="B180" s="115" t="s">
        <v>1700</v>
      </c>
      <c r="C180" s="82" t="s">
        <v>1701</v>
      </c>
      <c r="D180" s="102" t="s">
        <v>4</v>
      </c>
      <c r="E180" s="75">
        <v>6</v>
      </c>
      <c r="F180" s="74">
        <v>7.99</v>
      </c>
      <c r="G180" s="113">
        <v>600</v>
      </c>
      <c r="H180" s="113">
        <v>200</v>
      </c>
      <c r="I180" s="177">
        <v>1</v>
      </c>
      <c r="J180" s="177">
        <v>1349.0093808134998</v>
      </c>
      <c r="K180" s="76">
        <f>L3</f>
        <v>0.2</v>
      </c>
      <c r="L180" s="160">
        <f t="shared" si="69"/>
        <v>1079.2075046507998</v>
      </c>
      <c r="M180" s="672">
        <f t="shared" si="73"/>
        <v>1942.5735083714396</v>
      </c>
      <c r="N180" s="674">
        <f>L180*5</f>
        <v>5396.0375232539991</v>
      </c>
      <c r="O180" s="675">
        <f t="shared" si="71"/>
        <v>1942.5735083714396</v>
      </c>
      <c r="P180" s="109"/>
      <c r="Q180" s="12"/>
    </row>
    <row r="181" spans="1:17" s="104" customFormat="1" ht="25.5" x14ac:dyDescent="0.2">
      <c r="A181" s="117"/>
      <c r="B181" s="115" t="s">
        <v>1702</v>
      </c>
      <c r="C181" s="82" t="s">
        <v>1703</v>
      </c>
      <c r="D181" s="102" t="s">
        <v>4</v>
      </c>
      <c r="E181" s="75">
        <v>6</v>
      </c>
      <c r="F181" s="74">
        <v>9.52</v>
      </c>
      <c r="G181" s="113">
        <v>600</v>
      </c>
      <c r="H181" s="113">
        <v>200</v>
      </c>
      <c r="I181" s="177">
        <v>1.2</v>
      </c>
      <c r="J181" s="177">
        <v>1583.6823040500001</v>
      </c>
      <c r="K181" s="76">
        <f>L3</f>
        <v>0.2</v>
      </c>
      <c r="L181" s="160">
        <f t="shared" si="69"/>
        <v>1266.9458432400002</v>
      </c>
      <c r="M181" s="672">
        <f t="shared" si="73"/>
        <v>2280.5025178320002</v>
      </c>
      <c r="N181" s="674" t="s">
        <v>537</v>
      </c>
      <c r="O181" s="675">
        <f t="shared" si="71"/>
        <v>2280.5025178320002</v>
      </c>
      <c r="P181" s="109"/>
      <c r="Q181" s="12"/>
    </row>
    <row r="182" spans="1:17" s="104" customFormat="1" ht="25.5" x14ac:dyDescent="0.2">
      <c r="A182" s="117"/>
      <c r="B182" s="115" t="s">
        <v>1704</v>
      </c>
      <c r="C182" s="82" t="s">
        <v>1705</v>
      </c>
      <c r="D182" s="102" t="s">
        <v>4</v>
      </c>
      <c r="E182" s="75">
        <v>6</v>
      </c>
      <c r="F182" s="74">
        <v>12.05</v>
      </c>
      <c r="G182" s="113">
        <v>600</v>
      </c>
      <c r="H182" s="113">
        <v>200</v>
      </c>
      <c r="I182" s="177">
        <v>1.5</v>
      </c>
      <c r="J182" s="177">
        <v>1986.8014359899998</v>
      </c>
      <c r="K182" s="76">
        <f>L3</f>
        <v>0.2</v>
      </c>
      <c r="L182" s="160">
        <f t="shared" si="69"/>
        <v>1589.4411487919999</v>
      </c>
      <c r="M182" s="672">
        <f t="shared" si="73"/>
        <v>2860.9940678255998</v>
      </c>
      <c r="N182" s="674" t="s">
        <v>537</v>
      </c>
      <c r="O182" s="675">
        <f t="shared" si="71"/>
        <v>2860.9940678255998</v>
      </c>
      <c r="P182" s="109"/>
      <c r="Q182" s="12"/>
    </row>
    <row r="183" spans="1:17" s="104" customFormat="1" ht="12.75" x14ac:dyDescent="0.2">
      <c r="A183" s="106"/>
      <c r="B183" s="108"/>
      <c r="C183" s="107"/>
      <c r="D183" s="1051" t="s">
        <v>127</v>
      </c>
      <c r="E183" s="1051"/>
      <c r="F183" s="1051"/>
      <c r="G183" s="108"/>
      <c r="H183" s="108"/>
      <c r="I183" s="299"/>
      <c r="J183" s="299"/>
      <c r="K183" s="108"/>
      <c r="L183" s="108"/>
      <c r="M183" s="108"/>
      <c r="N183" s="108"/>
      <c r="O183" s="108"/>
      <c r="P183" s="107"/>
      <c r="Q183" s="12"/>
    </row>
    <row r="184" spans="1:17" s="9" customFormat="1" x14ac:dyDescent="0.2">
      <c r="A184" s="4"/>
      <c r="B184" s="2"/>
      <c r="C184" s="4"/>
      <c r="D184" s="2"/>
      <c r="E184" s="2"/>
      <c r="F184" s="51"/>
      <c r="G184" s="2"/>
      <c r="H184" s="2"/>
      <c r="I184" s="51"/>
      <c r="J184" s="51"/>
      <c r="K184" s="2"/>
      <c r="L184" s="2"/>
      <c r="M184" s="2"/>
      <c r="N184" s="2"/>
      <c r="O184" s="2"/>
      <c r="P184" s="4"/>
    </row>
    <row r="185" spans="1:17" s="9" customFormat="1" x14ac:dyDescent="0.2">
      <c r="A185" s="4"/>
      <c r="B185" s="2"/>
      <c r="C185" s="4"/>
      <c r="D185" s="2"/>
      <c r="E185" s="2"/>
      <c r="F185" s="51"/>
      <c r="G185" s="2"/>
      <c r="H185" s="2"/>
      <c r="I185" s="51"/>
      <c r="J185" s="51"/>
      <c r="K185" s="2"/>
      <c r="L185" s="2"/>
      <c r="M185" s="2"/>
      <c r="N185" s="2"/>
      <c r="O185" s="2"/>
      <c r="P185" s="4"/>
    </row>
    <row r="186" spans="1:17" s="9" customFormat="1" x14ac:dyDescent="0.2">
      <c r="A186" s="4"/>
      <c r="B186" s="2"/>
      <c r="C186" s="4"/>
      <c r="D186" s="2"/>
      <c r="E186" s="2"/>
      <c r="F186" s="51"/>
      <c r="G186" s="2"/>
      <c r="H186" s="2"/>
      <c r="I186" s="51"/>
      <c r="J186" s="51"/>
      <c r="K186" s="2"/>
      <c r="L186" s="2"/>
      <c r="M186" s="2"/>
      <c r="N186" s="2"/>
      <c r="O186" s="2"/>
      <c r="P186" s="4"/>
    </row>
    <row r="187" spans="1:17" s="9" customFormat="1" x14ac:dyDescent="0.2">
      <c r="A187" s="4"/>
      <c r="B187" s="2"/>
      <c r="C187" s="4"/>
      <c r="D187" s="2"/>
      <c r="E187" s="2"/>
      <c r="F187" s="51"/>
      <c r="G187" s="2"/>
      <c r="H187" s="2"/>
      <c r="I187" s="51"/>
      <c r="J187" s="51"/>
      <c r="K187" s="2"/>
      <c r="L187" s="2"/>
      <c r="M187" s="2"/>
      <c r="N187" s="2"/>
      <c r="O187" s="2"/>
      <c r="P187" s="4"/>
    </row>
    <row r="188" spans="1:17" s="9" customFormat="1" x14ac:dyDescent="0.2">
      <c r="A188" s="4"/>
      <c r="B188" s="2"/>
      <c r="C188" s="4"/>
      <c r="D188" s="2"/>
      <c r="E188" s="2"/>
      <c r="F188" s="51"/>
      <c r="G188" s="2"/>
      <c r="H188" s="2"/>
      <c r="I188" s="51"/>
      <c r="J188" s="51"/>
      <c r="K188" s="2"/>
      <c r="L188" s="2"/>
      <c r="M188" s="2"/>
      <c r="N188" s="2"/>
      <c r="O188" s="2"/>
      <c r="P188" s="4"/>
    </row>
    <row r="189" spans="1:17" s="9" customFormat="1" x14ac:dyDescent="0.2">
      <c r="A189" s="4"/>
      <c r="B189" s="2"/>
      <c r="C189" s="4"/>
      <c r="D189" s="2"/>
      <c r="E189" s="2"/>
      <c r="F189" s="51"/>
      <c r="G189" s="2"/>
      <c r="H189" s="2"/>
      <c r="I189" s="51"/>
      <c r="J189" s="51"/>
      <c r="K189" s="2"/>
      <c r="L189" s="2"/>
      <c r="M189" s="2"/>
      <c r="N189" s="2"/>
      <c r="O189" s="2"/>
      <c r="P189" s="4"/>
    </row>
    <row r="190" spans="1:17" s="9" customFormat="1" x14ac:dyDescent="0.2">
      <c r="A190" s="4"/>
      <c r="B190" s="2"/>
      <c r="C190" s="4"/>
      <c r="D190" s="2"/>
      <c r="E190" s="2"/>
      <c r="F190" s="51"/>
      <c r="G190" s="2"/>
      <c r="H190" s="2"/>
      <c r="I190" s="51"/>
      <c r="J190" s="51"/>
      <c r="K190" s="2"/>
      <c r="L190" s="2"/>
      <c r="M190" s="2"/>
      <c r="N190" s="2"/>
      <c r="O190" s="2"/>
      <c r="P190" s="4"/>
    </row>
    <row r="191" spans="1:17" s="9" customFormat="1" x14ac:dyDescent="0.2">
      <c r="A191" s="4"/>
      <c r="B191" s="2"/>
      <c r="C191" s="4"/>
      <c r="D191" s="2"/>
      <c r="E191" s="2"/>
      <c r="F191" s="51"/>
      <c r="G191" s="2"/>
      <c r="H191" s="2"/>
      <c r="I191" s="51"/>
      <c r="J191" s="51"/>
      <c r="K191" s="2"/>
      <c r="L191" s="2"/>
      <c r="M191" s="2"/>
      <c r="N191" s="2"/>
      <c r="O191" s="2"/>
      <c r="P191" s="4"/>
    </row>
    <row r="192" spans="1:17" s="9" customFormat="1" x14ac:dyDescent="0.2">
      <c r="A192" s="4"/>
      <c r="B192" s="2"/>
      <c r="C192" s="4"/>
      <c r="D192" s="2"/>
      <c r="E192" s="2"/>
      <c r="F192" s="51"/>
      <c r="G192" s="2"/>
      <c r="H192" s="2"/>
      <c r="I192" s="51"/>
      <c r="J192" s="51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2"/>
      <c r="H193" s="2"/>
      <c r="I193" s="51"/>
      <c r="J193" s="51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2"/>
      <c r="H194" s="2"/>
      <c r="I194" s="51"/>
      <c r="J194" s="51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2"/>
      <c r="H195" s="2"/>
      <c r="I195" s="51"/>
      <c r="J195" s="51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2"/>
      <c r="H196" s="2"/>
      <c r="I196" s="51"/>
      <c r="J196" s="51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2"/>
      <c r="H197" s="2"/>
      <c r="I197" s="51"/>
      <c r="J197" s="51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2"/>
      <c r="H198" s="2"/>
      <c r="I198" s="51"/>
      <c r="J198" s="51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2"/>
      <c r="H199" s="2"/>
      <c r="I199" s="51"/>
      <c r="J199" s="51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2"/>
      <c r="H200" s="2"/>
      <c r="I200" s="51"/>
      <c r="J200" s="51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2"/>
      <c r="H201" s="2"/>
      <c r="I201" s="51"/>
      <c r="J201" s="51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2"/>
      <c r="H202" s="2"/>
      <c r="I202" s="51"/>
      <c r="J202" s="51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2"/>
      <c r="H203" s="2"/>
      <c r="I203" s="51"/>
      <c r="J203" s="51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2"/>
      <c r="H204" s="2"/>
      <c r="I204" s="51"/>
      <c r="J204" s="51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2"/>
      <c r="H205" s="2"/>
      <c r="I205" s="51"/>
      <c r="J205" s="51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2"/>
      <c r="H206" s="2"/>
      <c r="I206" s="51"/>
      <c r="J206" s="51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2"/>
      <c r="H207" s="2"/>
      <c r="I207" s="51"/>
      <c r="J207" s="51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2"/>
      <c r="H208" s="2"/>
      <c r="I208" s="51"/>
      <c r="J208" s="51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2"/>
      <c r="H209" s="2"/>
      <c r="I209" s="51"/>
      <c r="J209" s="51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2"/>
      <c r="H210" s="2"/>
      <c r="I210" s="51"/>
      <c r="J210" s="51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2"/>
      <c r="H211" s="2"/>
      <c r="I211" s="51"/>
      <c r="J211" s="51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2"/>
      <c r="H212" s="2"/>
      <c r="I212" s="51"/>
      <c r="J212" s="51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2"/>
      <c r="H213" s="2"/>
      <c r="I213" s="51"/>
      <c r="J213" s="51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2"/>
      <c r="H214" s="2"/>
      <c r="I214" s="51"/>
      <c r="J214" s="51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2"/>
      <c r="H215" s="2"/>
      <c r="I215" s="51"/>
      <c r="J215" s="51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2"/>
      <c r="H216" s="2"/>
      <c r="I216" s="51"/>
      <c r="J216" s="51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2"/>
      <c r="H217" s="2"/>
      <c r="I217" s="51"/>
      <c r="J217" s="51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2"/>
      <c r="H218" s="2"/>
      <c r="I218" s="51"/>
      <c r="J218" s="51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2"/>
      <c r="H219" s="2"/>
      <c r="I219" s="51"/>
      <c r="J219" s="51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2"/>
      <c r="H220" s="2"/>
      <c r="I220" s="51"/>
      <c r="J220" s="51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2"/>
      <c r="H221" s="2"/>
      <c r="I221" s="51"/>
      <c r="J221" s="51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2"/>
      <c r="H222" s="2"/>
      <c r="I222" s="51"/>
      <c r="J222" s="51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2"/>
      <c r="H223" s="2"/>
      <c r="I223" s="51"/>
      <c r="J223" s="51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2"/>
      <c r="H224" s="2"/>
      <c r="I224" s="51"/>
      <c r="J224" s="51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2"/>
      <c r="H225" s="2"/>
      <c r="I225" s="51"/>
      <c r="J225" s="51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2"/>
      <c r="H226" s="2"/>
      <c r="I226" s="51"/>
      <c r="J226" s="51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2"/>
      <c r="H227" s="2"/>
      <c r="I227" s="51"/>
      <c r="J227" s="51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2"/>
      <c r="H228" s="2"/>
      <c r="I228" s="51"/>
      <c r="J228" s="51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2"/>
      <c r="H229" s="2"/>
      <c r="I229" s="51"/>
      <c r="J229" s="51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2"/>
      <c r="H230" s="2"/>
      <c r="I230" s="51"/>
      <c r="J230" s="51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2"/>
      <c r="H231" s="2"/>
      <c r="I231" s="51"/>
      <c r="J231" s="51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2"/>
      <c r="H232" s="2"/>
      <c r="I232" s="51"/>
      <c r="J232" s="51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2"/>
      <c r="H233" s="2"/>
      <c r="I233" s="51"/>
      <c r="J233" s="51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2"/>
      <c r="H234" s="2"/>
      <c r="I234" s="51"/>
      <c r="J234" s="51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2"/>
      <c r="H235" s="2"/>
      <c r="I235" s="51"/>
      <c r="J235" s="51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2"/>
      <c r="H236" s="2"/>
      <c r="I236" s="51"/>
      <c r="J236" s="51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2"/>
      <c r="H237" s="2"/>
      <c r="I237" s="51"/>
      <c r="J237" s="51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2"/>
      <c r="H238" s="2"/>
      <c r="I238" s="51"/>
      <c r="J238" s="51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2"/>
      <c r="H239" s="2"/>
      <c r="I239" s="51"/>
      <c r="J239" s="51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2"/>
      <c r="H240" s="2"/>
      <c r="I240" s="51"/>
      <c r="J240" s="51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2"/>
      <c r="H241" s="2"/>
      <c r="I241" s="51"/>
      <c r="J241" s="51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2"/>
      <c r="H242" s="2"/>
      <c r="I242" s="51"/>
      <c r="J242" s="51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2"/>
      <c r="H243" s="2"/>
      <c r="I243" s="51"/>
      <c r="J243" s="51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2"/>
      <c r="H244" s="2"/>
      <c r="I244" s="51"/>
      <c r="J244" s="51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2"/>
      <c r="H245" s="2"/>
      <c r="I245" s="51"/>
      <c r="J245" s="51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2"/>
      <c r="H246" s="2"/>
      <c r="I246" s="51"/>
      <c r="J246" s="51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2"/>
      <c r="H247" s="2"/>
      <c r="I247" s="51"/>
      <c r="J247" s="51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2"/>
      <c r="H248" s="2"/>
      <c r="I248" s="51"/>
      <c r="J248" s="51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2"/>
      <c r="H249" s="2"/>
      <c r="I249" s="51"/>
      <c r="J249" s="51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2"/>
      <c r="H250" s="2"/>
      <c r="I250" s="51"/>
      <c r="J250" s="51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2"/>
      <c r="H251" s="2"/>
      <c r="I251" s="51"/>
      <c r="J251" s="51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2"/>
      <c r="H252" s="2"/>
      <c r="I252" s="51"/>
      <c r="J252" s="51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2"/>
      <c r="H253" s="2"/>
      <c r="I253" s="51"/>
      <c r="J253" s="51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2"/>
      <c r="H254" s="2"/>
      <c r="I254" s="51"/>
      <c r="J254" s="51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2"/>
      <c r="H255" s="2"/>
      <c r="I255" s="51"/>
      <c r="J255" s="51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2"/>
      <c r="H256" s="2"/>
      <c r="I256" s="51"/>
      <c r="J256" s="51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2"/>
      <c r="H257" s="2"/>
      <c r="I257" s="51"/>
      <c r="J257" s="51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2"/>
      <c r="H258" s="2"/>
      <c r="I258" s="51"/>
      <c r="J258" s="51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2"/>
      <c r="H259" s="2"/>
      <c r="I259" s="51"/>
      <c r="J259" s="51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2"/>
      <c r="H260" s="2"/>
      <c r="I260" s="51"/>
      <c r="J260" s="51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2"/>
      <c r="H261" s="2"/>
      <c r="I261" s="51"/>
      <c r="J261" s="51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2"/>
      <c r="H262" s="2"/>
      <c r="I262" s="51"/>
      <c r="J262" s="51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2"/>
      <c r="H263" s="2"/>
      <c r="I263" s="51"/>
      <c r="J263" s="51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2"/>
      <c r="H264" s="2"/>
      <c r="I264" s="51"/>
      <c r="J264" s="51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2"/>
      <c r="H265" s="2"/>
      <c r="I265" s="51"/>
      <c r="J265" s="51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2"/>
      <c r="H266" s="2"/>
      <c r="I266" s="51"/>
      <c r="J266" s="51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2"/>
      <c r="H267" s="2"/>
      <c r="I267" s="51"/>
      <c r="J267" s="51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2"/>
      <c r="H268" s="2"/>
      <c r="I268" s="51"/>
      <c r="J268" s="51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2"/>
      <c r="H269" s="2"/>
      <c r="I269" s="51"/>
      <c r="J269" s="51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2"/>
      <c r="H270" s="2"/>
      <c r="I270" s="51"/>
      <c r="J270" s="51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2"/>
      <c r="H271" s="2"/>
      <c r="I271" s="51"/>
      <c r="J271" s="51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2"/>
      <c r="H272" s="2"/>
      <c r="I272" s="51"/>
      <c r="J272" s="51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2"/>
      <c r="H273" s="2"/>
      <c r="I273" s="51"/>
      <c r="J273" s="51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2"/>
      <c r="H274" s="2"/>
      <c r="I274" s="51"/>
      <c r="J274" s="51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2"/>
      <c r="H275" s="2"/>
      <c r="I275" s="51"/>
      <c r="J275" s="51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2"/>
      <c r="H276" s="2"/>
      <c r="I276" s="51"/>
      <c r="J276" s="51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2"/>
      <c r="H277" s="2"/>
      <c r="I277" s="51"/>
      <c r="J277" s="51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2"/>
      <c r="H278" s="2"/>
      <c r="I278" s="51"/>
      <c r="J278" s="51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2"/>
      <c r="H279" s="2"/>
      <c r="I279" s="51"/>
      <c r="J279" s="51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2"/>
      <c r="H280" s="2"/>
      <c r="I280" s="51"/>
      <c r="J280" s="51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2"/>
      <c r="H281" s="2"/>
      <c r="I281" s="51"/>
      <c r="J281" s="51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2"/>
      <c r="H282" s="2"/>
      <c r="I282" s="51"/>
      <c r="J282" s="51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2"/>
      <c r="H283" s="2"/>
      <c r="I283" s="51"/>
      <c r="J283" s="51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2"/>
      <c r="H284" s="2"/>
      <c r="I284" s="51"/>
      <c r="J284" s="51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2"/>
      <c r="H285" s="2"/>
      <c r="I285" s="51"/>
      <c r="J285" s="51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2"/>
      <c r="H286" s="2"/>
      <c r="I286" s="51"/>
      <c r="J286" s="51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2"/>
      <c r="H287" s="2"/>
      <c r="I287" s="51"/>
      <c r="J287" s="51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2"/>
      <c r="H288" s="2"/>
      <c r="I288" s="51"/>
      <c r="J288" s="51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2"/>
      <c r="H289" s="2"/>
      <c r="I289" s="51"/>
      <c r="J289" s="51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2"/>
      <c r="H290" s="2"/>
      <c r="I290" s="51"/>
      <c r="J290" s="51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2"/>
      <c r="H291" s="2"/>
      <c r="I291" s="51"/>
      <c r="J291" s="51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2"/>
      <c r="H292" s="2"/>
      <c r="I292" s="51"/>
      <c r="J292" s="51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2"/>
      <c r="H293" s="2"/>
      <c r="I293" s="51"/>
      <c r="J293" s="51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2"/>
      <c r="H294" s="2"/>
      <c r="I294" s="51"/>
      <c r="J294" s="51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2"/>
      <c r="H295" s="2"/>
      <c r="I295" s="51"/>
      <c r="J295" s="51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2"/>
      <c r="H296" s="2"/>
      <c r="I296" s="51"/>
      <c r="J296" s="51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2"/>
      <c r="H297" s="2"/>
      <c r="I297" s="51"/>
      <c r="J297" s="51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2"/>
      <c r="H298" s="2"/>
      <c r="I298" s="51"/>
      <c r="J298" s="51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2"/>
      <c r="H299" s="2"/>
      <c r="I299" s="51"/>
      <c r="J299" s="51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2"/>
      <c r="H300" s="2"/>
      <c r="I300" s="51"/>
      <c r="J300" s="51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2"/>
      <c r="H301" s="2"/>
      <c r="I301" s="51"/>
      <c r="J301" s="51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2"/>
      <c r="H302" s="2"/>
      <c r="I302" s="51"/>
      <c r="J302" s="51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2"/>
      <c r="H303" s="2"/>
      <c r="I303" s="51"/>
      <c r="J303" s="51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2"/>
      <c r="H304" s="2"/>
      <c r="I304" s="51"/>
      <c r="J304" s="51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2"/>
      <c r="H305" s="2"/>
      <c r="I305" s="51"/>
      <c r="J305" s="51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2"/>
      <c r="H306" s="2"/>
      <c r="I306" s="51"/>
      <c r="J306" s="51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2"/>
      <c r="H307" s="2"/>
      <c r="I307" s="51"/>
      <c r="J307" s="51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2"/>
      <c r="H308" s="2"/>
      <c r="I308" s="51"/>
      <c r="J308" s="51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2"/>
      <c r="H309" s="2"/>
      <c r="I309" s="51"/>
      <c r="J309" s="51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2"/>
      <c r="H310" s="2"/>
      <c r="I310" s="51"/>
      <c r="J310" s="51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2"/>
      <c r="H311" s="2"/>
      <c r="I311" s="51"/>
      <c r="J311" s="51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2"/>
      <c r="H312" s="2"/>
      <c r="I312" s="51"/>
      <c r="J312" s="51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2"/>
      <c r="H313" s="2"/>
      <c r="I313" s="51"/>
      <c r="J313" s="51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2"/>
      <c r="H314" s="2"/>
      <c r="I314" s="51"/>
      <c r="J314" s="51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2"/>
      <c r="H315" s="2"/>
      <c r="I315" s="51"/>
      <c r="J315" s="51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2"/>
      <c r="H316" s="2"/>
      <c r="I316" s="51"/>
      <c r="J316" s="51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2"/>
      <c r="H317" s="2"/>
      <c r="I317" s="51"/>
      <c r="J317" s="51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2"/>
      <c r="H318" s="2"/>
      <c r="I318" s="51"/>
      <c r="J318" s="51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2"/>
      <c r="H319" s="2"/>
      <c r="I319" s="51"/>
      <c r="J319" s="51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2"/>
      <c r="H320" s="2"/>
      <c r="I320" s="51"/>
      <c r="J320" s="51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2"/>
      <c r="H321" s="2"/>
      <c r="I321" s="51"/>
      <c r="J321" s="51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2"/>
      <c r="H322" s="2"/>
      <c r="I322" s="51"/>
      <c r="J322" s="51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2"/>
      <c r="H323" s="2"/>
      <c r="I323" s="51"/>
      <c r="J323" s="51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2"/>
      <c r="H324" s="2"/>
      <c r="I324" s="51"/>
      <c r="J324" s="51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2"/>
      <c r="H325" s="2"/>
      <c r="I325" s="51"/>
      <c r="J325" s="51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2"/>
      <c r="H326" s="2"/>
      <c r="I326" s="51"/>
      <c r="J326" s="51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2"/>
      <c r="H327" s="2"/>
      <c r="I327" s="51"/>
      <c r="J327" s="51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2"/>
      <c r="H328" s="2"/>
      <c r="I328" s="51"/>
      <c r="J328" s="51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2"/>
      <c r="H329" s="2"/>
      <c r="I329" s="51"/>
      <c r="J329" s="51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2"/>
      <c r="H330" s="2"/>
      <c r="I330" s="51"/>
      <c r="J330" s="51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2"/>
      <c r="H331" s="2"/>
      <c r="I331" s="51"/>
      <c r="J331" s="51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2"/>
      <c r="H332" s="2"/>
      <c r="I332" s="51"/>
      <c r="J332" s="51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2"/>
      <c r="H333" s="2"/>
      <c r="I333" s="51"/>
      <c r="J333" s="51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2"/>
      <c r="H334" s="2"/>
      <c r="I334" s="51"/>
      <c r="J334" s="51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2"/>
      <c r="H335" s="2"/>
      <c r="I335" s="51"/>
      <c r="J335" s="51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2"/>
      <c r="H336" s="2"/>
      <c r="I336" s="51"/>
      <c r="J336" s="51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2"/>
      <c r="H337" s="2"/>
      <c r="I337" s="51"/>
      <c r="J337" s="51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2"/>
      <c r="H338" s="2"/>
      <c r="I338" s="51"/>
      <c r="J338" s="51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2"/>
      <c r="H339" s="2"/>
      <c r="I339" s="51"/>
      <c r="J339" s="51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2"/>
      <c r="H340" s="2"/>
      <c r="I340" s="51"/>
      <c r="J340" s="51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2"/>
      <c r="H341" s="2"/>
      <c r="I341" s="51"/>
      <c r="J341" s="51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2"/>
      <c r="H342" s="2"/>
      <c r="I342" s="51"/>
      <c r="J342" s="51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2"/>
      <c r="H343" s="2"/>
      <c r="I343" s="51"/>
      <c r="J343" s="51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2"/>
      <c r="H344" s="2"/>
      <c r="I344" s="51"/>
      <c r="J344" s="51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2"/>
      <c r="H345" s="2"/>
      <c r="I345" s="51"/>
      <c r="J345" s="51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2"/>
      <c r="H346" s="2"/>
      <c r="I346" s="51"/>
      <c r="J346" s="51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2"/>
      <c r="H347" s="2"/>
      <c r="I347" s="51"/>
      <c r="J347" s="51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2"/>
      <c r="H348" s="2"/>
      <c r="I348" s="51"/>
      <c r="J348" s="51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2"/>
      <c r="H349" s="2"/>
      <c r="I349" s="51"/>
      <c r="J349" s="51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2"/>
      <c r="H350" s="2"/>
      <c r="I350" s="51"/>
      <c r="J350" s="51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2"/>
      <c r="H351" s="2"/>
      <c r="I351" s="51"/>
      <c r="J351" s="51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2"/>
      <c r="H352" s="2"/>
      <c r="I352" s="51"/>
      <c r="J352" s="51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2"/>
      <c r="H353" s="2"/>
      <c r="I353" s="51"/>
      <c r="J353" s="51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2"/>
      <c r="H354" s="2"/>
      <c r="I354" s="51"/>
      <c r="J354" s="51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2"/>
      <c r="H355" s="2"/>
      <c r="I355" s="51"/>
      <c r="J355" s="51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2"/>
      <c r="H356" s="2"/>
      <c r="I356" s="51"/>
      <c r="J356" s="51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2"/>
      <c r="H357" s="2"/>
      <c r="I357" s="51"/>
      <c r="J357" s="51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2"/>
      <c r="H358" s="2"/>
      <c r="I358" s="51"/>
      <c r="J358" s="51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2"/>
      <c r="H359" s="2"/>
      <c r="I359" s="51"/>
      <c r="J359" s="51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2"/>
      <c r="H360" s="2"/>
      <c r="I360" s="51"/>
      <c r="J360" s="51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2"/>
      <c r="H361" s="2"/>
      <c r="I361" s="51"/>
      <c r="J361" s="51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2"/>
      <c r="H362" s="2"/>
      <c r="I362" s="51"/>
      <c r="J362" s="51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2"/>
      <c r="H363" s="2"/>
      <c r="I363" s="51"/>
      <c r="J363" s="51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2"/>
      <c r="H364" s="2"/>
      <c r="I364" s="51"/>
      <c r="J364" s="51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2"/>
      <c r="H365" s="2"/>
      <c r="I365" s="51"/>
      <c r="J365" s="51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2"/>
      <c r="H366" s="2"/>
      <c r="I366" s="51"/>
      <c r="J366" s="51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2"/>
      <c r="H367" s="2"/>
      <c r="I367" s="51"/>
      <c r="J367" s="51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2"/>
      <c r="H368" s="2"/>
      <c r="I368" s="51"/>
      <c r="J368" s="51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2"/>
      <c r="H369" s="2"/>
      <c r="I369" s="51"/>
      <c r="J369" s="51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2"/>
      <c r="H370" s="2"/>
      <c r="I370" s="51"/>
      <c r="J370" s="51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2"/>
      <c r="H371" s="2"/>
      <c r="I371" s="51"/>
      <c r="J371" s="51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2"/>
      <c r="H372" s="2"/>
      <c r="I372" s="51"/>
      <c r="J372" s="51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2"/>
      <c r="H373" s="2"/>
      <c r="I373" s="51"/>
      <c r="J373" s="51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2"/>
      <c r="H374" s="2"/>
      <c r="I374" s="51"/>
      <c r="J374" s="51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2"/>
      <c r="H375" s="2"/>
      <c r="I375" s="51"/>
      <c r="J375" s="51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2"/>
      <c r="H376" s="2"/>
      <c r="I376" s="51"/>
      <c r="J376" s="51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2"/>
      <c r="H377" s="2"/>
      <c r="I377" s="51"/>
      <c r="J377" s="51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2"/>
      <c r="H378" s="2"/>
      <c r="I378" s="51"/>
      <c r="J378" s="51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2"/>
      <c r="H379" s="2"/>
      <c r="I379" s="51"/>
      <c r="J379" s="51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2"/>
      <c r="H380" s="2"/>
      <c r="I380" s="51"/>
      <c r="J380" s="51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2"/>
      <c r="H381" s="2"/>
      <c r="I381" s="51"/>
      <c r="J381" s="51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2"/>
      <c r="H382" s="2"/>
      <c r="I382" s="51"/>
      <c r="J382" s="51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2"/>
      <c r="H383" s="2"/>
      <c r="I383" s="51"/>
      <c r="J383" s="51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2"/>
      <c r="H384" s="2"/>
      <c r="I384" s="51"/>
      <c r="J384" s="51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2"/>
      <c r="H385" s="2"/>
      <c r="I385" s="51"/>
      <c r="J385" s="51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2"/>
      <c r="H386" s="2"/>
      <c r="I386" s="51"/>
      <c r="J386" s="51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2"/>
      <c r="H387" s="2"/>
      <c r="I387" s="51"/>
      <c r="J387" s="51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2"/>
      <c r="H388" s="2"/>
      <c r="I388" s="51"/>
      <c r="J388" s="51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2"/>
      <c r="H389" s="2"/>
      <c r="I389" s="51"/>
      <c r="J389" s="51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2"/>
      <c r="H390" s="2"/>
      <c r="I390" s="51"/>
      <c r="J390" s="51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2"/>
      <c r="H391" s="2"/>
      <c r="I391" s="51"/>
      <c r="J391" s="51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2"/>
      <c r="H392" s="2"/>
      <c r="I392" s="51"/>
      <c r="J392" s="51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2"/>
      <c r="H393" s="2"/>
      <c r="I393" s="51"/>
      <c r="J393" s="51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2"/>
      <c r="H394" s="2"/>
      <c r="I394" s="51"/>
      <c r="J394" s="51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2"/>
      <c r="H395" s="2"/>
      <c r="I395" s="51"/>
      <c r="J395" s="51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2"/>
      <c r="H396" s="2"/>
      <c r="I396" s="51"/>
      <c r="J396" s="51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2"/>
      <c r="H397" s="2"/>
      <c r="I397" s="51"/>
      <c r="J397" s="51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2"/>
      <c r="H398" s="2"/>
      <c r="I398" s="51"/>
      <c r="J398" s="51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2"/>
      <c r="H399" s="2"/>
      <c r="I399" s="51"/>
      <c r="J399" s="51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2"/>
      <c r="H400" s="2"/>
      <c r="I400" s="51"/>
      <c r="J400" s="51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2"/>
      <c r="H401" s="2"/>
      <c r="I401" s="51"/>
      <c r="J401" s="51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2"/>
      <c r="H402" s="2"/>
      <c r="I402" s="51"/>
      <c r="J402" s="51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2"/>
      <c r="H403" s="2"/>
      <c r="I403" s="51"/>
      <c r="J403" s="51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2"/>
      <c r="H404" s="2"/>
      <c r="I404" s="51"/>
      <c r="J404" s="51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2"/>
      <c r="H405" s="2"/>
      <c r="I405" s="51"/>
      <c r="J405" s="51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2"/>
      <c r="H406" s="2"/>
      <c r="I406" s="51"/>
      <c r="J406" s="51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2"/>
      <c r="H407" s="2"/>
      <c r="I407" s="51"/>
      <c r="J407" s="51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2"/>
      <c r="H408" s="2"/>
      <c r="I408" s="51"/>
      <c r="J408" s="51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2"/>
      <c r="H409" s="2"/>
      <c r="I409" s="51"/>
      <c r="J409" s="51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2"/>
      <c r="H410" s="2"/>
      <c r="I410" s="51"/>
      <c r="J410" s="51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2"/>
      <c r="H411" s="2"/>
      <c r="I411" s="51"/>
      <c r="J411" s="51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2"/>
      <c r="H412" s="2"/>
      <c r="I412" s="51"/>
      <c r="J412" s="51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2"/>
      <c r="H413" s="2"/>
      <c r="I413" s="51"/>
      <c r="J413" s="51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2"/>
      <c r="H414" s="2"/>
      <c r="I414" s="51"/>
      <c r="J414" s="51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2"/>
      <c r="H415" s="2"/>
      <c r="I415" s="51"/>
      <c r="J415" s="51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2"/>
      <c r="H416" s="2"/>
      <c r="I416" s="51"/>
      <c r="J416" s="51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2"/>
      <c r="H417" s="2"/>
      <c r="I417" s="51"/>
      <c r="J417" s="51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2"/>
      <c r="H418" s="2"/>
      <c r="I418" s="51"/>
      <c r="J418" s="51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2"/>
      <c r="H419" s="2"/>
      <c r="I419" s="51"/>
      <c r="J419" s="51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2"/>
      <c r="H420" s="2"/>
      <c r="I420" s="51"/>
      <c r="J420" s="51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2"/>
      <c r="H421" s="2"/>
      <c r="I421" s="51"/>
      <c r="J421" s="51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2"/>
      <c r="H422" s="2"/>
      <c r="I422" s="51"/>
      <c r="J422" s="51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2"/>
      <c r="H423" s="2"/>
      <c r="I423" s="51"/>
      <c r="J423" s="51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2"/>
      <c r="H424" s="2"/>
      <c r="I424" s="51"/>
      <c r="J424" s="51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2"/>
      <c r="H425" s="2"/>
      <c r="I425" s="51"/>
      <c r="J425" s="51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2"/>
      <c r="H426" s="2"/>
      <c r="I426" s="51"/>
      <c r="J426" s="51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2"/>
      <c r="H427" s="2"/>
      <c r="I427" s="51"/>
      <c r="J427" s="51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2"/>
      <c r="H428" s="2"/>
      <c r="I428" s="51"/>
      <c r="J428" s="51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2"/>
      <c r="H429" s="2"/>
      <c r="I429" s="51"/>
      <c r="J429" s="51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2"/>
      <c r="H430" s="2"/>
      <c r="I430" s="51"/>
      <c r="J430" s="51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2"/>
      <c r="H431" s="2"/>
      <c r="I431" s="51"/>
      <c r="J431" s="51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2"/>
      <c r="H432" s="2"/>
      <c r="I432" s="51"/>
      <c r="J432" s="51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2"/>
      <c r="H433" s="2"/>
      <c r="I433" s="51"/>
      <c r="J433" s="51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2"/>
      <c r="H434" s="2"/>
      <c r="I434" s="51"/>
      <c r="J434" s="51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2"/>
      <c r="H435" s="2"/>
      <c r="I435" s="51"/>
      <c r="J435" s="51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2"/>
      <c r="H436" s="2"/>
      <c r="I436" s="51"/>
      <c r="J436" s="51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2"/>
      <c r="H437" s="2"/>
      <c r="I437" s="51"/>
      <c r="J437" s="51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2"/>
      <c r="H438" s="2"/>
      <c r="I438" s="51"/>
      <c r="J438" s="51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2"/>
      <c r="H439" s="2"/>
      <c r="I439" s="51"/>
      <c r="J439" s="51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2"/>
      <c r="H440" s="2"/>
      <c r="I440" s="51"/>
      <c r="J440" s="51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2"/>
      <c r="H441" s="2"/>
      <c r="I441" s="51"/>
      <c r="J441" s="51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2"/>
      <c r="H442" s="2"/>
      <c r="I442" s="51"/>
      <c r="J442" s="51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2"/>
      <c r="H443" s="2"/>
      <c r="I443" s="51"/>
      <c r="J443" s="51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2"/>
      <c r="H444" s="2"/>
      <c r="I444" s="51"/>
      <c r="J444" s="51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2"/>
      <c r="H445" s="2"/>
      <c r="I445" s="51"/>
      <c r="J445" s="51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2"/>
      <c r="H446" s="2"/>
      <c r="I446" s="51"/>
      <c r="J446" s="51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2"/>
      <c r="H447" s="2"/>
      <c r="I447" s="51"/>
      <c r="J447" s="51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2"/>
      <c r="H448" s="2"/>
      <c r="I448" s="51"/>
      <c r="J448" s="51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2"/>
      <c r="H449" s="2"/>
      <c r="I449" s="51"/>
      <c r="J449" s="51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2"/>
      <c r="H450" s="2"/>
      <c r="I450" s="51"/>
      <c r="J450" s="51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2"/>
      <c r="H451" s="2"/>
      <c r="I451" s="51"/>
      <c r="J451" s="51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2"/>
      <c r="H452" s="2"/>
      <c r="I452" s="51"/>
      <c r="J452" s="51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2"/>
      <c r="H453" s="2"/>
      <c r="I453" s="51"/>
      <c r="J453" s="51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2"/>
      <c r="H454" s="2"/>
      <c r="I454" s="51"/>
      <c r="J454" s="51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2"/>
      <c r="H455" s="2"/>
      <c r="I455" s="51"/>
      <c r="J455" s="51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2"/>
      <c r="H456" s="2"/>
      <c r="I456" s="51"/>
      <c r="J456" s="51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2"/>
      <c r="H457" s="2"/>
      <c r="I457" s="51"/>
      <c r="J457" s="51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2"/>
      <c r="H458" s="2"/>
      <c r="I458" s="51"/>
      <c r="J458" s="51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2"/>
      <c r="H459" s="2"/>
      <c r="I459" s="51"/>
      <c r="J459" s="51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2"/>
      <c r="H460" s="2"/>
      <c r="I460" s="51"/>
      <c r="J460" s="51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2"/>
      <c r="H461" s="2"/>
      <c r="I461" s="51"/>
      <c r="J461" s="51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2"/>
      <c r="H462" s="2"/>
      <c r="I462" s="51"/>
      <c r="J462" s="51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2"/>
      <c r="H463" s="2"/>
      <c r="I463" s="51"/>
      <c r="J463" s="51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2"/>
      <c r="H464" s="2"/>
      <c r="I464" s="51"/>
      <c r="J464" s="51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2"/>
      <c r="H465" s="2"/>
      <c r="I465" s="51"/>
      <c r="J465" s="51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2"/>
      <c r="H466" s="2"/>
      <c r="I466" s="51"/>
      <c r="J466" s="51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2"/>
      <c r="H467" s="2"/>
      <c r="I467" s="51"/>
      <c r="J467" s="51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2"/>
      <c r="H468" s="2"/>
      <c r="I468" s="51"/>
      <c r="J468" s="51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2"/>
      <c r="H469" s="2"/>
      <c r="I469" s="51"/>
      <c r="J469" s="51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2"/>
      <c r="H470" s="2"/>
      <c r="I470" s="51"/>
      <c r="J470" s="51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2"/>
      <c r="H471" s="2"/>
      <c r="I471" s="51"/>
      <c r="J471" s="51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2"/>
      <c r="H472" s="2"/>
      <c r="I472" s="51"/>
      <c r="J472" s="51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2"/>
      <c r="H473" s="2"/>
      <c r="I473" s="51"/>
      <c r="J473" s="51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2"/>
      <c r="H474" s="2"/>
      <c r="I474" s="51"/>
      <c r="J474" s="51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2"/>
      <c r="H475" s="2"/>
      <c r="I475" s="51"/>
      <c r="J475" s="51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2"/>
      <c r="H476" s="2"/>
      <c r="I476" s="51"/>
      <c r="J476" s="51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2"/>
      <c r="H477" s="2"/>
      <c r="I477" s="51"/>
      <c r="J477" s="51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2"/>
      <c r="H478" s="2"/>
      <c r="I478" s="51"/>
      <c r="J478" s="51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2"/>
      <c r="H479" s="2"/>
      <c r="I479" s="51"/>
      <c r="J479" s="51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2"/>
      <c r="H480" s="2"/>
      <c r="I480" s="51"/>
      <c r="J480" s="51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2"/>
      <c r="H481" s="2"/>
      <c r="I481" s="51"/>
      <c r="J481" s="51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2"/>
      <c r="H482" s="2"/>
      <c r="I482" s="51"/>
      <c r="J482" s="51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2"/>
      <c r="H483" s="2"/>
      <c r="I483" s="51"/>
      <c r="J483" s="51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2"/>
      <c r="H484" s="2"/>
      <c r="I484" s="51"/>
      <c r="J484" s="51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2"/>
      <c r="H485" s="2"/>
      <c r="I485" s="51"/>
      <c r="J485" s="51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2"/>
      <c r="H486" s="2"/>
      <c r="I486" s="51"/>
      <c r="J486" s="51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2"/>
      <c r="H487" s="2"/>
      <c r="I487" s="51"/>
      <c r="J487" s="51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2"/>
      <c r="H488" s="2"/>
      <c r="I488" s="51"/>
      <c r="J488" s="51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2"/>
      <c r="H489" s="2"/>
      <c r="I489" s="51"/>
      <c r="J489" s="51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2"/>
      <c r="H490" s="2"/>
      <c r="I490" s="51"/>
      <c r="J490" s="51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2"/>
      <c r="H491" s="2"/>
      <c r="I491" s="51"/>
      <c r="J491" s="51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2"/>
      <c r="H492" s="2"/>
      <c r="I492" s="51"/>
      <c r="J492" s="51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2"/>
      <c r="H493" s="2"/>
      <c r="I493" s="51"/>
      <c r="J493" s="51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2"/>
      <c r="H494" s="2"/>
      <c r="I494" s="51"/>
      <c r="J494" s="51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2"/>
      <c r="H495" s="2"/>
      <c r="I495" s="51"/>
      <c r="J495" s="51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2"/>
      <c r="H496" s="2"/>
      <c r="I496" s="51"/>
      <c r="J496" s="51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2"/>
      <c r="H497" s="2"/>
      <c r="I497" s="51"/>
      <c r="J497" s="51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2"/>
      <c r="H498" s="2"/>
      <c r="I498" s="51"/>
      <c r="J498" s="51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2"/>
      <c r="H499" s="2"/>
      <c r="I499" s="51"/>
      <c r="J499" s="51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2"/>
      <c r="H500" s="2"/>
      <c r="I500" s="51"/>
      <c r="J500" s="51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2"/>
      <c r="H501" s="2"/>
      <c r="I501" s="51"/>
      <c r="J501" s="51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2"/>
      <c r="H502" s="2"/>
      <c r="I502" s="51"/>
      <c r="J502" s="51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2"/>
      <c r="H503" s="2"/>
      <c r="I503" s="51"/>
      <c r="J503" s="51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2"/>
      <c r="H504" s="2"/>
      <c r="I504" s="51"/>
      <c r="J504" s="51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2"/>
      <c r="H505" s="2"/>
      <c r="I505" s="51"/>
      <c r="J505" s="51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2"/>
      <c r="H506" s="2"/>
      <c r="I506" s="51"/>
      <c r="J506" s="51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2"/>
      <c r="H507" s="2"/>
      <c r="I507" s="51"/>
      <c r="J507" s="51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2"/>
      <c r="H508" s="2"/>
      <c r="I508" s="51"/>
      <c r="J508" s="51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2"/>
      <c r="H509" s="2"/>
      <c r="I509" s="51"/>
      <c r="J509" s="51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2"/>
      <c r="H510" s="2"/>
      <c r="I510" s="51"/>
      <c r="J510" s="51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2"/>
      <c r="H511" s="2"/>
      <c r="I511" s="51"/>
      <c r="J511" s="51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2"/>
      <c r="H512" s="2"/>
      <c r="I512" s="51"/>
      <c r="J512" s="51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2"/>
      <c r="H513" s="2"/>
      <c r="I513" s="51"/>
      <c r="J513" s="51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2"/>
      <c r="H514" s="2"/>
      <c r="I514" s="51"/>
      <c r="J514" s="51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2"/>
      <c r="H515" s="2"/>
      <c r="I515" s="51"/>
      <c r="J515" s="51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2"/>
      <c r="H516" s="2"/>
      <c r="I516" s="51"/>
      <c r="J516" s="51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2"/>
      <c r="H517" s="2"/>
      <c r="I517" s="51"/>
      <c r="J517" s="51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2"/>
      <c r="H518" s="2"/>
      <c r="I518" s="51"/>
      <c r="J518" s="51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2"/>
      <c r="H519" s="2"/>
      <c r="I519" s="51"/>
      <c r="J519" s="51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2"/>
      <c r="H520" s="2"/>
      <c r="I520" s="51"/>
      <c r="J520" s="51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2"/>
      <c r="H521" s="2"/>
      <c r="I521" s="51"/>
      <c r="J521" s="51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2"/>
      <c r="H522" s="2"/>
      <c r="I522" s="51"/>
      <c r="J522" s="51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2"/>
      <c r="H523" s="2"/>
      <c r="I523" s="51"/>
      <c r="J523" s="51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2"/>
      <c r="H524" s="2"/>
      <c r="I524" s="51"/>
      <c r="J524" s="51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2"/>
      <c r="H525" s="2"/>
      <c r="I525" s="51"/>
      <c r="J525" s="51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2"/>
      <c r="H526" s="2"/>
      <c r="I526" s="51"/>
      <c r="J526" s="51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2"/>
      <c r="H527" s="2"/>
      <c r="I527" s="51"/>
      <c r="J527" s="51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2"/>
      <c r="H528" s="2"/>
      <c r="I528" s="51"/>
      <c r="J528" s="51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2"/>
      <c r="H529" s="2"/>
      <c r="I529" s="51"/>
      <c r="J529" s="51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2"/>
      <c r="H530" s="2"/>
      <c r="I530" s="51"/>
      <c r="J530" s="51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2"/>
      <c r="H531" s="2"/>
      <c r="I531" s="51"/>
      <c r="J531" s="51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2"/>
      <c r="H532" s="2"/>
      <c r="I532" s="51"/>
      <c r="J532" s="51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2"/>
      <c r="H533" s="2"/>
      <c r="I533" s="51"/>
      <c r="J533" s="51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2"/>
      <c r="H534" s="2"/>
      <c r="I534" s="51"/>
      <c r="J534" s="51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2"/>
      <c r="H535" s="2"/>
      <c r="I535" s="51"/>
      <c r="J535" s="51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2"/>
      <c r="H536" s="2"/>
      <c r="I536" s="51"/>
      <c r="J536" s="51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2"/>
      <c r="H537" s="2"/>
      <c r="I537" s="51"/>
      <c r="J537" s="51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2"/>
      <c r="H538" s="2"/>
      <c r="I538" s="51"/>
      <c r="J538" s="51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2"/>
      <c r="H539" s="2"/>
      <c r="I539" s="51"/>
      <c r="J539" s="51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2"/>
      <c r="H540" s="2"/>
      <c r="I540" s="51"/>
      <c r="J540" s="51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2"/>
      <c r="H541" s="2"/>
      <c r="I541" s="51"/>
      <c r="J541" s="51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2"/>
      <c r="H542" s="2"/>
      <c r="I542" s="51"/>
      <c r="J542" s="51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2"/>
      <c r="H543" s="2"/>
      <c r="I543" s="51"/>
      <c r="J543" s="51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2"/>
      <c r="H544" s="2"/>
      <c r="I544" s="51"/>
      <c r="J544" s="51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2"/>
      <c r="H545" s="2"/>
      <c r="I545" s="51"/>
      <c r="J545" s="51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2"/>
      <c r="H546" s="2"/>
      <c r="I546" s="51"/>
      <c r="J546" s="51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2"/>
      <c r="H547" s="2"/>
      <c r="I547" s="51"/>
      <c r="J547" s="51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2"/>
      <c r="H548" s="2"/>
      <c r="I548" s="51"/>
      <c r="J548" s="51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2"/>
      <c r="H549" s="2"/>
      <c r="I549" s="51"/>
      <c r="J549" s="51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2"/>
      <c r="H550" s="2"/>
      <c r="I550" s="51"/>
      <c r="J550" s="51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2"/>
      <c r="H551" s="2"/>
      <c r="I551" s="51"/>
      <c r="J551" s="51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2"/>
      <c r="H552" s="2"/>
      <c r="I552" s="51"/>
      <c r="J552" s="51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2"/>
      <c r="H553" s="2"/>
      <c r="I553" s="51"/>
      <c r="J553" s="51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2"/>
      <c r="H554" s="2"/>
      <c r="I554" s="51"/>
      <c r="J554" s="51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2"/>
      <c r="H555" s="2"/>
      <c r="I555" s="51"/>
      <c r="J555" s="51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2"/>
      <c r="H556" s="2"/>
      <c r="I556" s="51"/>
      <c r="J556" s="51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2"/>
      <c r="H557" s="2"/>
      <c r="I557" s="51"/>
      <c r="J557" s="51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2"/>
      <c r="H558" s="2"/>
      <c r="I558" s="51"/>
      <c r="J558" s="51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2"/>
      <c r="H559" s="2"/>
      <c r="I559" s="51"/>
      <c r="J559" s="51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2"/>
      <c r="H560" s="2"/>
      <c r="I560" s="51"/>
      <c r="J560" s="51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2"/>
      <c r="H561" s="2"/>
      <c r="I561" s="51"/>
      <c r="J561" s="51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2"/>
      <c r="H562" s="2"/>
      <c r="I562" s="51"/>
      <c r="J562" s="51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2"/>
      <c r="H563" s="2"/>
      <c r="I563" s="51"/>
      <c r="J563" s="51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2"/>
      <c r="H564" s="2"/>
      <c r="I564" s="51"/>
      <c r="J564" s="51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2"/>
      <c r="H565" s="2"/>
      <c r="I565" s="51"/>
      <c r="J565" s="51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2"/>
      <c r="H566" s="2"/>
      <c r="I566" s="51"/>
      <c r="J566" s="51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2"/>
      <c r="H567" s="2"/>
      <c r="I567" s="51"/>
      <c r="J567" s="51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2"/>
      <c r="H568" s="2"/>
      <c r="I568" s="51"/>
      <c r="J568" s="51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2"/>
      <c r="H569" s="2"/>
      <c r="I569" s="51"/>
      <c r="J569" s="51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2"/>
      <c r="H570" s="2"/>
      <c r="I570" s="51"/>
      <c r="J570" s="51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2"/>
      <c r="H571" s="2"/>
      <c r="I571" s="51"/>
      <c r="J571" s="51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2"/>
      <c r="H572" s="2"/>
      <c r="I572" s="51"/>
      <c r="J572" s="51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2"/>
      <c r="H573" s="2"/>
      <c r="I573" s="51"/>
      <c r="J573" s="51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2"/>
      <c r="H574" s="2"/>
      <c r="I574" s="51"/>
      <c r="J574" s="51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2"/>
      <c r="H575" s="2"/>
      <c r="I575" s="51"/>
      <c r="J575" s="51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2"/>
      <c r="H576" s="2"/>
      <c r="I576" s="51"/>
      <c r="J576" s="51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2"/>
      <c r="H577" s="2"/>
      <c r="I577" s="51"/>
      <c r="J577" s="51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2"/>
      <c r="H578" s="2"/>
      <c r="I578" s="51"/>
      <c r="J578" s="51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2"/>
      <c r="H579" s="2"/>
      <c r="I579" s="51"/>
      <c r="J579" s="51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2"/>
      <c r="H580" s="2"/>
      <c r="I580" s="51"/>
      <c r="J580" s="51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2"/>
      <c r="H581" s="2"/>
      <c r="I581" s="51"/>
      <c r="J581" s="51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2"/>
      <c r="H582" s="2"/>
      <c r="I582" s="51"/>
      <c r="J582" s="51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2"/>
      <c r="H583" s="2"/>
      <c r="I583" s="51"/>
      <c r="J583" s="51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2"/>
      <c r="H584" s="2"/>
      <c r="I584" s="51"/>
      <c r="J584" s="51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2"/>
      <c r="H585" s="2"/>
      <c r="I585" s="51"/>
      <c r="J585" s="51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2"/>
      <c r="H586" s="2"/>
      <c r="I586" s="51"/>
      <c r="J586" s="51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2"/>
      <c r="H587" s="2"/>
      <c r="I587" s="51"/>
      <c r="J587" s="51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2"/>
      <c r="H588" s="2"/>
      <c r="I588" s="51"/>
      <c r="J588" s="51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2"/>
      <c r="H589" s="2"/>
      <c r="I589" s="51"/>
      <c r="J589" s="51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2"/>
      <c r="H590" s="2"/>
      <c r="I590" s="51"/>
      <c r="J590" s="51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2"/>
      <c r="H591" s="2"/>
      <c r="I591" s="51"/>
      <c r="J591" s="51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2"/>
      <c r="H592" s="2"/>
      <c r="I592" s="51"/>
      <c r="J592" s="51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2"/>
      <c r="H593" s="2"/>
      <c r="I593" s="51"/>
      <c r="J593" s="51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2"/>
      <c r="H594" s="2"/>
      <c r="I594" s="51"/>
      <c r="J594" s="51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2"/>
      <c r="H595" s="2"/>
      <c r="I595" s="51"/>
      <c r="J595" s="51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2"/>
      <c r="H596" s="2"/>
      <c r="I596" s="51"/>
      <c r="J596" s="51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2"/>
      <c r="H597" s="2"/>
      <c r="I597" s="51"/>
      <c r="J597" s="51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2"/>
      <c r="H598" s="2"/>
      <c r="I598" s="51"/>
      <c r="J598" s="51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2"/>
      <c r="H599" s="2"/>
      <c r="I599" s="51"/>
      <c r="J599" s="51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2"/>
      <c r="H600" s="2"/>
      <c r="I600" s="51"/>
      <c r="J600" s="51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2"/>
      <c r="H601" s="2"/>
      <c r="I601" s="51"/>
      <c r="J601" s="51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2"/>
      <c r="H602" s="2"/>
      <c r="I602" s="51"/>
      <c r="J602" s="51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2"/>
      <c r="H603" s="2"/>
      <c r="I603" s="51"/>
      <c r="J603" s="51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2"/>
      <c r="H604" s="2"/>
      <c r="I604" s="51"/>
      <c r="J604" s="51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2"/>
      <c r="H605" s="2"/>
      <c r="I605" s="51"/>
      <c r="J605" s="51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2"/>
      <c r="H606" s="2"/>
      <c r="I606" s="51"/>
      <c r="J606" s="51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2"/>
      <c r="H607" s="2"/>
      <c r="I607" s="51"/>
      <c r="J607" s="51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2"/>
      <c r="H608" s="2"/>
      <c r="I608" s="51"/>
      <c r="J608" s="51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2"/>
      <c r="H609" s="2"/>
      <c r="I609" s="51"/>
      <c r="J609" s="51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2"/>
      <c r="H610" s="2"/>
      <c r="I610" s="51"/>
      <c r="J610" s="51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2"/>
      <c r="H611" s="2"/>
      <c r="I611" s="51"/>
      <c r="J611" s="51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2"/>
      <c r="H612" s="2"/>
      <c r="I612" s="51"/>
      <c r="J612" s="51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2"/>
      <c r="H613" s="2"/>
      <c r="I613" s="51"/>
      <c r="J613" s="51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2"/>
      <c r="H614" s="2"/>
      <c r="I614" s="51"/>
      <c r="J614" s="51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2"/>
      <c r="H615" s="2"/>
      <c r="I615" s="51"/>
      <c r="J615" s="51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2"/>
      <c r="H616" s="2"/>
      <c r="I616" s="51"/>
      <c r="J616" s="51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2"/>
      <c r="H617" s="2"/>
      <c r="I617" s="51"/>
      <c r="J617" s="51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2"/>
      <c r="H618" s="2"/>
      <c r="I618" s="51"/>
      <c r="J618" s="51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2"/>
      <c r="H619" s="2"/>
      <c r="I619" s="51"/>
      <c r="J619" s="51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2"/>
      <c r="H620" s="2"/>
      <c r="I620" s="51"/>
      <c r="J620" s="51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2"/>
      <c r="H621" s="2"/>
      <c r="I621" s="51"/>
      <c r="J621" s="51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2"/>
      <c r="H622" s="2"/>
      <c r="I622" s="51"/>
      <c r="J622" s="51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2"/>
      <c r="H623" s="2"/>
      <c r="I623" s="51"/>
      <c r="J623" s="51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2"/>
      <c r="H624" s="2"/>
      <c r="I624" s="51"/>
      <c r="J624" s="51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2"/>
      <c r="H625" s="2"/>
      <c r="I625" s="51"/>
      <c r="J625" s="51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2"/>
      <c r="H626" s="2"/>
      <c r="I626" s="51"/>
      <c r="J626" s="51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2"/>
      <c r="H627" s="2"/>
      <c r="I627" s="51"/>
      <c r="J627" s="51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2"/>
      <c r="H628" s="2"/>
      <c r="I628" s="51"/>
      <c r="J628" s="51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2"/>
      <c r="H629" s="2"/>
      <c r="I629" s="51"/>
      <c r="J629" s="51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2"/>
      <c r="H630" s="2"/>
      <c r="I630" s="51"/>
      <c r="J630" s="51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2"/>
      <c r="H631" s="2"/>
      <c r="I631" s="51"/>
      <c r="J631" s="51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2"/>
      <c r="H632" s="2"/>
      <c r="I632" s="51"/>
      <c r="J632" s="51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2"/>
      <c r="H633" s="2"/>
      <c r="I633" s="51"/>
      <c r="J633" s="51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2"/>
      <c r="H634" s="2"/>
      <c r="I634" s="51"/>
      <c r="J634" s="51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2"/>
      <c r="H635" s="2"/>
      <c r="I635" s="51"/>
      <c r="J635" s="51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2"/>
      <c r="H636" s="2"/>
      <c r="I636" s="51"/>
      <c r="J636" s="51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2"/>
      <c r="H637" s="2"/>
      <c r="I637" s="51"/>
      <c r="J637" s="51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2"/>
      <c r="H638" s="2"/>
      <c r="I638" s="51"/>
      <c r="J638" s="51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2"/>
      <c r="H639" s="2"/>
      <c r="I639" s="51"/>
      <c r="J639" s="51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2"/>
      <c r="H640" s="2"/>
      <c r="I640" s="51"/>
      <c r="J640" s="51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2"/>
      <c r="H641" s="2"/>
      <c r="I641" s="51"/>
      <c r="J641" s="51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2"/>
      <c r="H642" s="2"/>
      <c r="I642" s="51"/>
      <c r="J642" s="51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2"/>
      <c r="H643" s="2"/>
      <c r="I643" s="51"/>
      <c r="J643" s="51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2"/>
      <c r="H644" s="2"/>
      <c r="I644" s="51"/>
      <c r="J644" s="51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2"/>
      <c r="H645" s="2"/>
      <c r="I645" s="51"/>
      <c r="J645" s="51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2"/>
      <c r="H646" s="2"/>
      <c r="I646" s="51"/>
      <c r="J646" s="51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2"/>
      <c r="H647" s="2"/>
      <c r="I647" s="51"/>
      <c r="J647" s="51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2"/>
      <c r="H648" s="2"/>
      <c r="I648" s="51"/>
      <c r="J648" s="51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2"/>
      <c r="H649" s="2"/>
      <c r="I649" s="51"/>
      <c r="J649" s="51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2"/>
      <c r="H650" s="2"/>
      <c r="I650" s="51"/>
      <c r="J650" s="51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2"/>
      <c r="H651" s="2"/>
      <c r="I651" s="51"/>
      <c r="J651" s="51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2"/>
      <c r="H652" s="2"/>
      <c r="I652" s="51"/>
      <c r="J652" s="51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2"/>
      <c r="H653" s="2"/>
      <c r="I653" s="51"/>
      <c r="J653" s="51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2"/>
      <c r="H654" s="2"/>
      <c r="I654" s="51"/>
      <c r="J654" s="51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2"/>
      <c r="H655" s="2"/>
      <c r="I655" s="51"/>
      <c r="J655" s="51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2"/>
      <c r="H656" s="2"/>
      <c r="I656" s="51"/>
      <c r="J656" s="51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2"/>
      <c r="H657" s="2"/>
      <c r="I657" s="51"/>
      <c r="J657" s="51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2"/>
      <c r="H658" s="2"/>
      <c r="I658" s="51"/>
      <c r="J658" s="51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2"/>
      <c r="H659" s="2"/>
      <c r="I659" s="51"/>
      <c r="J659" s="51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2"/>
      <c r="H660" s="2"/>
      <c r="I660" s="51"/>
      <c r="J660" s="51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2"/>
      <c r="H661" s="2"/>
      <c r="I661" s="51"/>
      <c r="J661" s="51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2"/>
      <c r="H662" s="2"/>
      <c r="I662" s="51"/>
      <c r="J662" s="51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2"/>
      <c r="H663" s="2"/>
      <c r="I663" s="51"/>
      <c r="J663" s="51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2"/>
      <c r="H664" s="2"/>
      <c r="I664" s="51"/>
      <c r="J664" s="51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2"/>
      <c r="H665" s="2"/>
      <c r="I665" s="51"/>
      <c r="J665" s="51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2"/>
      <c r="H666" s="2"/>
      <c r="I666" s="51"/>
      <c r="J666" s="51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2"/>
      <c r="H667" s="2"/>
      <c r="I667" s="51"/>
      <c r="J667" s="51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2"/>
      <c r="H668" s="2"/>
      <c r="I668" s="51"/>
      <c r="J668" s="51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2"/>
      <c r="H669" s="2"/>
      <c r="I669" s="51"/>
      <c r="J669" s="51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2"/>
      <c r="H670" s="2"/>
      <c r="I670" s="51"/>
      <c r="J670" s="51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2"/>
      <c r="H671" s="2"/>
      <c r="I671" s="51"/>
      <c r="J671" s="51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2"/>
      <c r="H672" s="2"/>
      <c r="I672" s="51"/>
      <c r="J672" s="51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2"/>
      <c r="H673" s="2"/>
      <c r="I673" s="51"/>
      <c r="J673" s="51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2"/>
      <c r="H674" s="2"/>
      <c r="I674" s="51"/>
      <c r="J674" s="51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2"/>
      <c r="H675" s="2"/>
      <c r="I675" s="51"/>
      <c r="J675" s="51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2"/>
      <c r="H676" s="2"/>
      <c r="I676" s="51"/>
      <c r="J676" s="51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2"/>
      <c r="H677" s="2"/>
      <c r="I677" s="51"/>
      <c r="J677" s="51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2"/>
      <c r="H678" s="2"/>
      <c r="I678" s="51"/>
      <c r="J678" s="51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2"/>
      <c r="H679" s="2"/>
      <c r="I679" s="51"/>
      <c r="J679" s="51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2"/>
      <c r="H680" s="2"/>
      <c r="I680" s="51"/>
      <c r="J680" s="51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2"/>
      <c r="H681" s="2"/>
      <c r="I681" s="51"/>
      <c r="J681" s="51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2"/>
      <c r="H682" s="2"/>
      <c r="I682" s="51"/>
      <c r="J682" s="51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2"/>
      <c r="H683" s="2"/>
      <c r="I683" s="51"/>
      <c r="J683" s="51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2"/>
      <c r="H684" s="2"/>
      <c r="I684" s="51"/>
      <c r="J684" s="51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2"/>
      <c r="H685" s="2"/>
      <c r="I685" s="51"/>
      <c r="J685" s="51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2"/>
      <c r="H686" s="2"/>
      <c r="I686" s="51"/>
      <c r="J686" s="51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2"/>
      <c r="H687" s="2"/>
      <c r="I687" s="51"/>
      <c r="J687" s="51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2"/>
      <c r="H688" s="2"/>
      <c r="I688" s="51"/>
      <c r="J688" s="51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2"/>
      <c r="H689" s="2"/>
      <c r="I689" s="51"/>
      <c r="J689" s="51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2"/>
      <c r="H690" s="2"/>
      <c r="I690" s="51"/>
      <c r="J690" s="51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2"/>
      <c r="H691" s="2"/>
      <c r="I691" s="51"/>
      <c r="J691" s="51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2"/>
      <c r="H692" s="2"/>
      <c r="I692" s="51"/>
      <c r="J692" s="51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2"/>
      <c r="H693" s="2"/>
      <c r="I693" s="51"/>
      <c r="J693" s="51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2"/>
      <c r="H694" s="2"/>
      <c r="I694" s="51"/>
      <c r="J694" s="51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2"/>
      <c r="H695" s="2"/>
      <c r="I695" s="51"/>
      <c r="J695" s="51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2"/>
      <c r="H696" s="2"/>
      <c r="I696" s="51"/>
      <c r="J696" s="51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2"/>
      <c r="H697" s="2"/>
      <c r="I697" s="51"/>
      <c r="J697" s="51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2"/>
      <c r="H698" s="2"/>
      <c r="I698" s="51"/>
      <c r="J698" s="51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2"/>
      <c r="H699" s="2"/>
      <c r="I699" s="51"/>
      <c r="J699" s="51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2"/>
      <c r="H700" s="2"/>
      <c r="I700" s="51"/>
      <c r="J700" s="51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2"/>
      <c r="H701" s="2"/>
      <c r="I701" s="51"/>
      <c r="J701" s="51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2"/>
      <c r="H702" s="2"/>
      <c r="I702" s="51"/>
      <c r="J702" s="51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2"/>
      <c r="H703" s="2"/>
      <c r="I703" s="51"/>
      <c r="J703" s="51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2"/>
      <c r="H704" s="2"/>
      <c r="I704" s="51"/>
      <c r="J704" s="51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2"/>
      <c r="H705" s="2"/>
      <c r="I705" s="51"/>
      <c r="J705" s="51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2"/>
      <c r="H706" s="2"/>
      <c r="I706" s="51"/>
      <c r="J706" s="51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2"/>
      <c r="H707" s="2"/>
      <c r="I707" s="51"/>
      <c r="J707" s="51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2"/>
      <c r="H708" s="2"/>
      <c r="I708" s="51"/>
      <c r="J708" s="51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2"/>
      <c r="H709" s="2"/>
      <c r="I709" s="51"/>
      <c r="J709" s="51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2"/>
      <c r="H710" s="2"/>
      <c r="I710" s="51"/>
      <c r="J710" s="51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2"/>
      <c r="H711" s="2"/>
      <c r="I711" s="51"/>
      <c r="J711" s="51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2"/>
      <c r="H712" s="2"/>
      <c r="I712" s="51"/>
      <c r="J712" s="51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2"/>
      <c r="H713" s="2"/>
      <c r="I713" s="51"/>
      <c r="J713" s="51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2"/>
      <c r="H714" s="2"/>
      <c r="I714" s="51"/>
      <c r="J714" s="51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2"/>
      <c r="H715" s="2"/>
      <c r="I715" s="51"/>
      <c r="J715" s="51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2"/>
      <c r="H716" s="2"/>
      <c r="I716" s="51"/>
      <c r="J716" s="51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2"/>
      <c r="H717" s="2"/>
      <c r="I717" s="51"/>
      <c r="J717" s="51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2"/>
      <c r="H718" s="2"/>
      <c r="I718" s="51"/>
      <c r="J718" s="51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2"/>
      <c r="H719" s="2"/>
      <c r="I719" s="51"/>
      <c r="J719" s="51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2"/>
      <c r="H720" s="2"/>
      <c r="I720" s="51"/>
      <c r="J720" s="51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2"/>
      <c r="H721" s="2"/>
      <c r="I721" s="51"/>
      <c r="J721" s="51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2"/>
      <c r="H722" s="2"/>
      <c r="I722" s="51"/>
      <c r="J722" s="51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2"/>
      <c r="H723" s="2"/>
      <c r="I723" s="51"/>
      <c r="J723" s="51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2"/>
      <c r="H724" s="2"/>
      <c r="I724" s="51"/>
      <c r="J724" s="51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2"/>
      <c r="H725" s="2"/>
      <c r="I725" s="51"/>
      <c r="J725" s="51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2"/>
      <c r="H726" s="2"/>
      <c r="I726" s="51"/>
      <c r="J726" s="51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2"/>
      <c r="H727" s="2"/>
      <c r="I727" s="51"/>
      <c r="J727" s="51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2"/>
      <c r="H728" s="2"/>
      <c r="I728" s="51"/>
      <c r="J728" s="51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2"/>
      <c r="H729" s="2"/>
      <c r="I729" s="51"/>
      <c r="J729" s="51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2"/>
      <c r="H730" s="2"/>
      <c r="I730" s="51"/>
      <c r="J730" s="51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2"/>
      <c r="H731" s="2"/>
      <c r="I731" s="51"/>
      <c r="J731" s="51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2"/>
      <c r="H732" s="2"/>
      <c r="I732" s="51"/>
      <c r="J732" s="51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2"/>
      <c r="H733" s="2"/>
      <c r="I733" s="51"/>
      <c r="J733" s="51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2"/>
      <c r="H734" s="2"/>
      <c r="I734" s="51"/>
      <c r="J734" s="51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2"/>
      <c r="H735" s="2"/>
      <c r="I735" s="51"/>
      <c r="J735" s="51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2"/>
      <c r="H736" s="2"/>
      <c r="I736" s="51"/>
      <c r="J736" s="51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2"/>
      <c r="H737" s="2"/>
      <c r="I737" s="51"/>
      <c r="J737" s="51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2"/>
      <c r="H738" s="2"/>
      <c r="I738" s="51"/>
      <c r="J738" s="51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2"/>
      <c r="H739" s="2"/>
      <c r="I739" s="51"/>
      <c r="J739" s="51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2"/>
      <c r="H740" s="2"/>
      <c r="I740" s="51"/>
      <c r="J740" s="51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2"/>
      <c r="H741" s="2"/>
      <c r="I741" s="51"/>
      <c r="J741" s="51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2"/>
      <c r="H742" s="2"/>
      <c r="I742" s="51"/>
      <c r="J742" s="51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2"/>
      <c r="H743" s="2"/>
      <c r="I743" s="51"/>
      <c r="J743" s="51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2"/>
      <c r="H744" s="2"/>
      <c r="I744" s="51"/>
      <c r="J744" s="51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2"/>
      <c r="H745" s="2"/>
      <c r="I745" s="51"/>
      <c r="J745" s="51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2"/>
      <c r="H746" s="2"/>
      <c r="I746" s="51"/>
      <c r="J746" s="51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2"/>
      <c r="H747" s="2"/>
      <c r="I747" s="51"/>
      <c r="J747" s="51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2"/>
      <c r="H748" s="2"/>
      <c r="I748" s="51"/>
      <c r="J748" s="51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2"/>
      <c r="H749" s="2"/>
      <c r="I749" s="51"/>
      <c r="J749" s="51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2"/>
      <c r="H750" s="2"/>
      <c r="I750" s="51"/>
      <c r="J750" s="51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2"/>
      <c r="H751" s="2"/>
      <c r="I751" s="51"/>
      <c r="J751" s="51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2"/>
      <c r="H752" s="2"/>
      <c r="I752" s="51"/>
      <c r="J752" s="51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2"/>
      <c r="H753" s="2"/>
      <c r="I753" s="51"/>
      <c r="J753" s="51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2"/>
      <c r="H754" s="2"/>
      <c r="I754" s="51"/>
      <c r="J754" s="51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2"/>
      <c r="H755" s="2"/>
      <c r="I755" s="51"/>
      <c r="J755" s="51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2"/>
      <c r="H756" s="2"/>
      <c r="I756" s="51"/>
      <c r="J756" s="51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2"/>
      <c r="H757" s="2"/>
      <c r="I757" s="51"/>
      <c r="J757" s="51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2"/>
      <c r="H758" s="2"/>
      <c r="I758" s="51"/>
      <c r="J758" s="51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2"/>
      <c r="H759" s="2"/>
      <c r="I759" s="51"/>
      <c r="J759" s="51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2"/>
      <c r="H760" s="2"/>
      <c r="I760" s="51"/>
      <c r="J760" s="51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2"/>
      <c r="H761" s="2"/>
      <c r="I761" s="51"/>
      <c r="J761" s="51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2"/>
      <c r="H762" s="2"/>
      <c r="I762" s="51"/>
      <c r="J762" s="51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2"/>
      <c r="H763" s="2"/>
      <c r="I763" s="51"/>
      <c r="J763" s="51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2"/>
      <c r="H764" s="2"/>
      <c r="I764" s="51"/>
      <c r="J764" s="51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2"/>
      <c r="H765" s="2"/>
      <c r="I765" s="51"/>
      <c r="J765" s="51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2"/>
      <c r="H766" s="2"/>
      <c r="I766" s="51"/>
      <c r="J766" s="51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2"/>
      <c r="H767" s="2"/>
      <c r="I767" s="51"/>
      <c r="J767" s="51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2"/>
      <c r="H768" s="2"/>
      <c r="I768" s="51"/>
      <c r="J768" s="51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2"/>
      <c r="H769" s="2"/>
      <c r="I769" s="51"/>
      <c r="J769" s="51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2"/>
      <c r="H770" s="2"/>
      <c r="I770" s="51"/>
      <c r="J770" s="51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2"/>
      <c r="H771" s="2"/>
      <c r="I771" s="51"/>
      <c r="J771" s="51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2"/>
      <c r="H772" s="2"/>
      <c r="I772" s="51"/>
      <c r="J772" s="51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2"/>
      <c r="H773" s="2"/>
      <c r="I773" s="51"/>
      <c r="J773" s="51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2"/>
      <c r="H774" s="2"/>
      <c r="I774" s="51"/>
      <c r="J774" s="51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2"/>
      <c r="H775" s="2"/>
      <c r="I775" s="51"/>
      <c r="J775" s="51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2"/>
      <c r="H776" s="2"/>
      <c r="I776" s="51"/>
      <c r="J776" s="51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2"/>
      <c r="H777" s="2"/>
      <c r="I777" s="51"/>
      <c r="J777" s="51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2"/>
      <c r="H778" s="2"/>
      <c r="I778" s="51"/>
      <c r="J778" s="51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2"/>
      <c r="H779" s="2"/>
      <c r="I779" s="51"/>
      <c r="J779" s="51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2"/>
      <c r="H780" s="2"/>
      <c r="I780" s="51"/>
      <c r="J780" s="51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2"/>
      <c r="H781" s="2"/>
      <c r="I781" s="51"/>
      <c r="J781" s="51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2"/>
      <c r="H782" s="2"/>
      <c r="I782" s="51"/>
      <c r="J782" s="51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2"/>
      <c r="H783" s="2"/>
      <c r="I783" s="51"/>
      <c r="J783" s="51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2"/>
      <c r="H784" s="2"/>
      <c r="I784" s="51"/>
      <c r="J784" s="51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2"/>
      <c r="H785" s="2"/>
      <c r="I785" s="51"/>
      <c r="J785" s="51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2"/>
      <c r="H786" s="2"/>
      <c r="I786" s="51"/>
      <c r="J786" s="51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2"/>
      <c r="H787" s="2"/>
      <c r="I787" s="51"/>
      <c r="J787" s="51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2"/>
      <c r="H788" s="2"/>
      <c r="I788" s="51"/>
      <c r="J788" s="51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2"/>
      <c r="H789" s="2"/>
      <c r="I789" s="51"/>
      <c r="J789" s="51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2"/>
      <c r="H790" s="2"/>
      <c r="I790" s="51"/>
      <c r="J790" s="51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2"/>
      <c r="H791" s="2"/>
      <c r="I791" s="51"/>
      <c r="J791" s="51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2"/>
      <c r="H792" s="2"/>
      <c r="I792" s="51"/>
      <c r="J792" s="51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2"/>
      <c r="H793" s="2"/>
      <c r="I793" s="51"/>
      <c r="J793" s="51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2"/>
      <c r="H794" s="2"/>
      <c r="I794" s="51"/>
      <c r="J794" s="51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2"/>
      <c r="H795" s="2"/>
      <c r="I795" s="51"/>
      <c r="J795" s="51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2"/>
      <c r="H796" s="2"/>
      <c r="I796" s="51"/>
      <c r="J796" s="51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2"/>
      <c r="H797" s="2"/>
      <c r="I797" s="51"/>
      <c r="J797" s="51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2"/>
      <c r="H798" s="2"/>
      <c r="I798" s="51"/>
      <c r="J798" s="51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2"/>
      <c r="H799" s="2"/>
      <c r="I799" s="51"/>
      <c r="J799" s="51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2"/>
      <c r="H800" s="2"/>
      <c r="I800" s="51"/>
      <c r="J800" s="51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2"/>
      <c r="H801" s="2"/>
      <c r="I801" s="51"/>
      <c r="J801" s="51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2"/>
      <c r="H802" s="2"/>
      <c r="I802" s="51"/>
      <c r="J802" s="51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2"/>
      <c r="H803" s="2"/>
      <c r="I803" s="51"/>
      <c r="J803" s="51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2"/>
      <c r="H804" s="2"/>
      <c r="I804" s="51"/>
      <c r="J804" s="51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2"/>
      <c r="H805" s="2"/>
      <c r="I805" s="51"/>
      <c r="J805" s="51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2"/>
      <c r="H806" s="2"/>
      <c r="I806" s="51"/>
      <c r="J806" s="51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2"/>
      <c r="H807" s="2"/>
      <c r="I807" s="51"/>
      <c r="J807" s="51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2"/>
      <c r="H808" s="2"/>
      <c r="I808" s="51"/>
      <c r="J808" s="51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2"/>
      <c r="H809" s="2"/>
      <c r="I809" s="51"/>
      <c r="J809" s="51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2"/>
      <c r="H810" s="2"/>
      <c r="I810" s="51"/>
      <c r="J810" s="51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2"/>
      <c r="H811" s="2"/>
      <c r="I811" s="51"/>
      <c r="J811" s="51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2"/>
      <c r="H812" s="2"/>
      <c r="I812" s="51"/>
      <c r="J812" s="51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2"/>
      <c r="H813" s="2"/>
      <c r="I813" s="51"/>
      <c r="J813" s="51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2"/>
      <c r="H814" s="2"/>
      <c r="I814" s="51"/>
      <c r="J814" s="51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2"/>
      <c r="H815" s="2"/>
      <c r="I815" s="51"/>
      <c r="J815" s="51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2"/>
      <c r="H816" s="2"/>
      <c r="I816" s="51"/>
      <c r="J816" s="51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2"/>
      <c r="H817" s="2"/>
      <c r="I817" s="51"/>
      <c r="J817" s="51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2"/>
      <c r="H818" s="2"/>
      <c r="I818" s="51"/>
      <c r="J818" s="51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2"/>
      <c r="H819" s="2"/>
      <c r="I819" s="51"/>
      <c r="J819" s="51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2"/>
      <c r="H820" s="2"/>
      <c r="I820" s="51"/>
      <c r="J820" s="51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2"/>
      <c r="H821" s="2"/>
      <c r="I821" s="51"/>
      <c r="J821" s="51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2"/>
      <c r="H822" s="2"/>
      <c r="I822" s="51"/>
      <c r="J822" s="51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2"/>
      <c r="H823" s="2"/>
      <c r="I823" s="51"/>
      <c r="J823" s="51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2"/>
      <c r="H824" s="2"/>
      <c r="I824" s="51"/>
      <c r="J824" s="51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2"/>
      <c r="H825" s="2"/>
      <c r="I825" s="51"/>
      <c r="J825" s="51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2"/>
      <c r="H826" s="2"/>
      <c r="I826" s="51"/>
      <c r="J826" s="51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2"/>
      <c r="H827" s="2"/>
      <c r="I827" s="51"/>
      <c r="J827" s="51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2"/>
      <c r="H828" s="2"/>
      <c r="I828" s="51"/>
      <c r="J828" s="51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2"/>
      <c r="H829" s="2"/>
      <c r="I829" s="51"/>
      <c r="J829" s="51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2"/>
      <c r="H830" s="2"/>
      <c r="I830" s="51"/>
      <c r="J830" s="51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2"/>
      <c r="H831" s="2"/>
      <c r="I831" s="51"/>
      <c r="J831" s="51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2"/>
      <c r="H832" s="2"/>
      <c r="I832" s="51"/>
      <c r="J832" s="51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2"/>
      <c r="H833" s="2"/>
      <c r="I833" s="51"/>
      <c r="J833" s="51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2"/>
      <c r="H834" s="2"/>
      <c r="I834" s="51"/>
      <c r="J834" s="51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2"/>
      <c r="H835" s="2"/>
      <c r="I835" s="51"/>
      <c r="J835" s="51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2"/>
      <c r="H836" s="2"/>
      <c r="I836" s="51"/>
      <c r="J836" s="51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2"/>
      <c r="H837" s="2"/>
      <c r="I837" s="51"/>
      <c r="J837" s="51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2"/>
      <c r="H838" s="2"/>
      <c r="I838" s="51"/>
      <c r="J838" s="51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2"/>
      <c r="H839" s="2"/>
      <c r="I839" s="51"/>
      <c r="J839" s="51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2"/>
      <c r="H840" s="2"/>
      <c r="I840" s="51"/>
      <c r="J840" s="51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2"/>
      <c r="H841" s="2"/>
      <c r="I841" s="51"/>
      <c r="J841" s="51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2"/>
      <c r="H842" s="2"/>
      <c r="I842" s="51"/>
      <c r="J842" s="51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2"/>
      <c r="H843" s="2"/>
      <c r="I843" s="51"/>
      <c r="J843" s="51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2"/>
      <c r="H844" s="2"/>
      <c r="I844" s="51"/>
      <c r="J844" s="51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2"/>
      <c r="H845" s="2"/>
      <c r="I845" s="51"/>
      <c r="J845" s="51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2"/>
      <c r="H846" s="2"/>
      <c r="I846" s="51"/>
      <c r="J846" s="51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2"/>
      <c r="H847" s="2"/>
      <c r="I847" s="51"/>
      <c r="J847" s="51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2"/>
      <c r="H848" s="2"/>
      <c r="I848" s="51"/>
      <c r="J848" s="51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2"/>
      <c r="H849" s="2"/>
      <c r="I849" s="51"/>
      <c r="J849" s="51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2"/>
      <c r="H850" s="2"/>
      <c r="I850" s="51"/>
      <c r="J850" s="51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2"/>
      <c r="H851" s="2"/>
      <c r="I851" s="51"/>
      <c r="J851" s="51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2"/>
      <c r="H852" s="2"/>
      <c r="I852" s="51"/>
      <c r="J852" s="51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2"/>
      <c r="H853" s="2"/>
      <c r="I853" s="51"/>
      <c r="J853" s="51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2"/>
      <c r="H854" s="2"/>
      <c r="I854" s="51"/>
      <c r="J854" s="51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2"/>
      <c r="H855" s="2"/>
      <c r="I855" s="51"/>
      <c r="J855" s="51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2"/>
      <c r="H856" s="2"/>
      <c r="I856" s="51"/>
      <c r="J856" s="51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2"/>
      <c r="H857" s="2"/>
      <c r="I857" s="51"/>
      <c r="J857" s="51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2"/>
      <c r="H858" s="2"/>
      <c r="I858" s="51"/>
      <c r="J858" s="51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2"/>
      <c r="H859" s="2"/>
      <c r="I859" s="51"/>
      <c r="J859" s="51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2"/>
      <c r="H860" s="2"/>
      <c r="I860" s="51"/>
      <c r="J860" s="51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2"/>
      <c r="H861" s="2"/>
      <c r="I861" s="51"/>
      <c r="J861" s="51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2"/>
      <c r="H862" s="2"/>
      <c r="I862" s="51"/>
      <c r="J862" s="51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2"/>
      <c r="H863" s="2"/>
      <c r="I863" s="51"/>
      <c r="J863" s="51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2"/>
      <c r="H864" s="2"/>
      <c r="I864" s="51"/>
      <c r="J864" s="51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2"/>
      <c r="H865" s="2"/>
      <c r="I865" s="51"/>
      <c r="J865" s="51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2"/>
      <c r="H866" s="2"/>
      <c r="I866" s="51"/>
      <c r="J866" s="51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2"/>
      <c r="H867" s="2"/>
      <c r="I867" s="51"/>
      <c r="J867" s="51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2"/>
      <c r="H868" s="2"/>
      <c r="I868" s="51"/>
      <c r="J868" s="51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2"/>
      <c r="H869" s="2"/>
      <c r="I869" s="51"/>
      <c r="J869" s="51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2"/>
      <c r="H870" s="2"/>
      <c r="I870" s="51"/>
      <c r="J870" s="51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2"/>
      <c r="H871" s="2"/>
      <c r="I871" s="51"/>
      <c r="J871" s="51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2"/>
      <c r="H872" s="2"/>
      <c r="I872" s="51"/>
      <c r="J872" s="51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2"/>
      <c r="H873" s="2"/>
      <c r="I873" s="51"/>
      <c r="J873" s="51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2"/>
      <c r="H874" s="2"/>
      <c r="I874" s="51"/>
      <c r="J874" s="51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2"/>
      <c r="H875" s="2"/>
      <c r="I875" s="51"/>
      <c r="J875" s="51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2"/>
      <c r="H876" s="2"/>
      <c r="I876" s="51"/>
      <c r="J876" s="51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2"/>
      <c r="H877" s="2"/>
      <c r="I877" s="51"/>
      <c r="J877" s="51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2"/>
      <c r="H878" s="2"/>
      <c r="I878" s="51"/>
      <c r="J878" s="51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2"/>
      <c r="H879" s="2"/>
      <c r="I879" s="51"/>
      <c r="J879" s="51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2"/>
      <c r="H880" s="2"/>
      <c r="I880" s="51"/>
      <c r="J880" s="51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2"/>
      <c r="H881" s="2"/>
      <c r="I881" s="51"/>
      <c r="J881" s="51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2"/>
      <c r="H882" s="2"/>
      <c r="I882" s="51"/>
      <c r="J882" s="51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2"/>
      <c r="H883" s="2"/>
      <c r="I883" s="51"/>
      <c r="J883" s="51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2"/>
      <c r="H884" s="2"/>
      <c r="I884" s="51"/>
      <c r="J884" s="51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2"/>
      <c r="H885" s="2"/>
      <c r="I885" s="51"/>
      <c r="J885" s="51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2"/>
      <c r="H886" s="2"/>
      <c r="I886" s="51"/>
      <c r="J886" s="51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2"/>
      <c r="H887" s="2"/>
      <c r="I887" s="51"/>
      <c r="J887" s="51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2"/>
      <c r="H888" s="2"/>
      <c r="I888" s="51"/>
      <c r="J888" s="51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2"/>
      <c r="H889" s="2"/>
      <c r="I889" s="51"/>
      <c r="J889" s="51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2"/>
      <c r="H890" s="2"/>
      <c r="I890" s="51"/>
      <c r="J890" s="51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2"/>
      <c r="H891" s="2"/>
      <c r="I891" s="51"/>
      <c r="J891" s="51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2"/>
      <c r="H892" s="2"/>
      <c r="I892" s="51"/>
      <c r="J892" s="51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2"/>
      <c r="H893" s="2"/>
      <c r="I893" s="51"/>
      <c r="J893" s="51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2"/>
      <c r="H894" s="2"/>
      <c r="I894" s="51"/>
      <c r="J894" s="51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2"/>
      <c r="H895" s="2"/>
      <c r="I895" s="51"/>
      <c r="J895" s="51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2"/>
      <c r="H896" s="2"/>
      <c r="I896" s="51"/>
      <c r="J896" s="51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2"/>
      <c r="H897" s="2"/>
      <c r="I897" s="51"/>
      <c r="J897" s="51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2"/>
      <c r="H898" s="2"/>
      <c r="I898" s="51"/>
      <c r="J898" s="51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2"/>
      <c r="H899" s="2"/>
      <c r="I899" s="51"/>
      <c r="J899" s="51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2"/>
      <c r="H900" s="2"/>
      <c r="I900" s="51"/>
      <c r="J900" s="51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2"/>
      <c r="H901" s="2"/>
      <c r="I901" s="51"/>
      <c r="J901" s="51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2"/>
      <c r="H902" s="2"/>
      <c r="I902" s="51"/>
      <c r="J902" s="51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2"/>
      <c r="H903" s="2"/>
      <c r="I903" s="51"/>
      <c r="J903" s="51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2"/>
      <c r="H904" s="2"/>
      <c r="I904" s="51"/>
      <c r="J904" s="51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2"/>
      <c r="H905" s="2"/>
      <c r="I905" s="51"/>
      <c r="J905" s="51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2"/>
      <c r="H906" s="2"/>
      <c r="I906" s="51"/>
      <c r="J906" s="51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2"/>
      <c r="H907" s="2"/>
      <c r="I907" s="51"/>
      <c r="J907" s="51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2"/>
      <c r="H908" s="2"/>
      <c r="I908" s="51"/>
      <c r="J908" s="51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2"/>
      <c r="H909" s="2"/>
      <c r="I909" s="51"/>
      <c r="J909" s="51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2"/>
      <c r="H910" s="2"/>
      <c r="I910" s="51"/>
      <c r="J910" s="51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2"/>
      <c r="H911" s="2"/>
      <c r="I911" s="51"/>
      <c r="J911" s="51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2"/>
      <c r="H912" s="2"/>
      <c r="I912" s="51"/>
      <c r="J912" s="51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2"/>
      <c r="H913" s="2"/>
      <c r="I913" s="51"/>
      <c r="J913" s="51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2"/>
      <c r="H914" s="2"/>
      <c r="I914" s="51"/>
      <c r="J914" s="51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2"/>
      <c r="H915" s="2"/>
      <c r="I915" s="51"/>
      <c r="J915" s="51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2"/>
      <c r="H916" s="2"/>
      <c r="I916" s="51"/>
      <c r="J916" s="51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2"/>
      <c r="H917" s="2"/>
      <c r="I917" s="51"/>
      <c r="J917" s="51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2"/>
      <c r="H918" s="2"/>
      <c r="I918" s="51"/>
      <c r="J918" s="51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2"/>
      <c r="H919" s="2"/>
      <c r="I919" s="51"/>
      <c r="J919" s="51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2"/>
      <c r="H920" s="2"/>
      <c r="I920" s="51"/>
      <c r="J920" s="51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2"/>
      <c r="H921" s="2"/>
      <c r="I921" s="51"/>
      <c r="J921" s="51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2"/>
      <c r="H922" s="2"/>
      <c r="I922" s="51"/>
      <c r="J922" s="51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2"/>
      <c r="H923" s="2"/>
      <c r="I923" s="51"/>
      <c r="J923" s="51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2"/>
      <c r="H924" s="2"/>
      <c r="I924" s="51"/>
      <c r="J924" s="51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2"/>
      <c r="H925" s="2"/>
      <c r="I925" s="51"/>
      <c r="J925" s="51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2"/>
      <c r="H926" s="2"/>
      <c r="I926" s="51"/>
      <c r="J926" s="51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2"/>
      <c r="H927" s="2"/>
      <c r="I927" s="51"/>
      <c r="J927" s="51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2"/>
      <c r="H928" s="2"/>
      <c r="I928" s="51"/>
      <c r="J928" s="51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2"/>
      <c r="H929" s="2"/>
      <c r="I929" s="51"/>
      <c r="J929" s="51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2"/>
      <c r="H930" s="2"/>
      <c r="I930" s="51"/>
      <c r="J930" s="51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2"/>
      <c r="H931" s="2"/>
      <c r="I931" s="51"/>
      <c r="J931" s="51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2"/>
      <c r="H932" s="2"/>
      <c r="I932" s="51"/>
      <c r="J932" s="51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2"/>
      <c r="H933" s="2"/>
      <c r="I933" s="51"/>
      <c r="J933" s="51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2"/>
      <c r="H934" s="2"/>
      <c r="I934" s="51"/>
      <c r="J934" s="51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2"/>
      <c r="H935" s="2"/>
      <c r="I935" s="51"/>
      <c r="J935" s="51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2"/>
      <c r="H936" s="2"/>
      <c r="I936" s="51"/>
      <c r="J936" s="51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2"/>
      <c r="H937" s="2"/>
      <c r="I937" s="51"/>
      <c r="J937" s="51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2"/>
      <c r="H938" s="2"/>
      <c r="I938" s="51"/>
      <c r="J938" s="51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2"/>
      <c r="H939" s="2"/>
      <c r="I939" s="51"/>
      <c r="J939" s="51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2"/>
      <c r="H940" s="2"/>
      <c r="I940" s="51"/>
      <c r="J940" s="51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2"/>
      <c r="H941" s="2"/>
      <c r="I941" s="51"/>
      <c r="J941" s="51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2"/>
      <c r="H942" s="2"/>
      <c r="I942" s="51"/>
      <c r="J942" s="51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2"/>
      <c r="H943" s="2"/>
      <c r="I943" s="51"/>
      <c r="J943" s="51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2"/>
      <c r="H944" s="2"/>
      <c r="I944" s="51"/>
      <c r="J944" s="51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2"/>
      <c r="H945" s="2"/>
      <c r="I945" s="51"/>
      <c r="J945" s="51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2"/>
      <c r="H946" s="2"/>
      <c r="I946" s="51"/>
      <c r="J946" s="51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2"/>
      <c r="H947" s="2"/>
      <c r="I947" s="51"/>
      <c r="J947" s="51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2"/>
      <c r="H948" s="2"/>
      <c r="I948" s="51"/>
      <c r="J948" s="51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2"/>
      <c r="H949" s="2"/>
      <c r="I949" s="51"/>
      <c r="J949" s="51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2"/>
      <c r="H950" s="2"/>
      <c r="I950" s="51"/>
      <c r="J950" s="51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2"/>
      <c r="H951" s="2"/>
      <c r="I951" s="51"/>
      <c r="J951" s="51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2"/>
      <c r="H952" s="2"/>
      <c r="I952" s="51"/>
      <c r="J952" s="51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2"/>
      <c r="H953" s="2"/>
      <c r="I953" s="51"/>
      <c r="J953" s="51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2"/>
      <c r="H954" s="2"/>
      <c r="I954" s="51"/>
      <c r="J954" s="51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2"/>
      <c r="H955" s="2"/>
      <c r="I955" s="51"/>
      <c r="J955" s="51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2"/>
      <c r="H956" s="2"/>
      <c r="I956" s="51"/>
      <c r="J956" s="51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2"/>
      <c r="H957" s="2"/>
      <c r="I957" s="51"/>
      <c r="J957" s="51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2"/>
      <c r="H958" s="2"/>
      <c r="I958" s="51"/>
      <c r="J958" s="51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2"/>
      <c r="H959" s="2"/>
      <c r="I959" s="51"/>
      <c r="J959" s="51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2"/>
      <c r="H960" s="2"/>
      <c r="I960" s="51"/>
      <c r="J960" s="51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2"/>
      <c r="H961" s="2"/>
      <c r="I961" s="51"/>
      <c r="J961" s="51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2"/>
      <c r="H962" s="2"/>
      <c r="I962" s="51"/>
      <c r="J962" s="51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2"/>
      <c r="H963" s="2"/>
      <c r="I963" s="51"/>
      <c r="J963" s="51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2"/>
      <c r="H964" s="2"/>
      <c r="I964" s="51"/>
      <c r="J964" s="51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2"/>
      <c r="H965" s="2"/>
      <c r="I965" s="51"/>
      <c r="J965" s="51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2"/>
      <c r="H966" s="2"/>
      <c r="I966" s="51"/>
      <c r="J966" s="51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2"/>
      <c r="H967" s="2"/>
      <c r="I967" s="51"/>
      <c r="J967" s="51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2"/>
      <c r="H968" s="2"/>
      <c r="I968" s="51"/>
      <c r="J968" s="51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2"/>
      <c r="H969" s="2"/>
      <c r="I969" s="51"/>
      <c r="J969" s="51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2"/>
      <c r="H970" s="2"/>
      <c r="I970" s="51"/>
      <c r="J970" s="51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2"/>
      <c r="H971" s="2"/>
      <c r="I971" s="51"/>
      <c r="J971" s="51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2"/>
      <c r="H972" s="2"/>
      <c r="I972" s="51"/>
      <c r="J972" s="51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2"/>
      <c r="H973" s="2"/>
      <c r="I973" s="51"/>
      <c r="J973" s="51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2"/>
      <c r="H974" s="2"/>
      <c r="I974" s="51"/>
      <c r="J974" s="51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2"/>
      <c r="H975" s="2"/>
      <c r="I975" s="51"/>
      <c r="J975" s="51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2"/>
      <c r="H976" s="2"/>
      <c r="I976" s="51"/>
      <c r="J976" s="51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2"/>
      <c r="H977" s="2"/>
      <c r="I977" s="51"/>
      <c r="J977" s="51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2"/>
      <c r="H978" s="2"/>
      <c r="I978" s="51"/>
      <c r="J978" s="51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2"/>
      <c r="H979" s="2"/>
      <c r="I979" s="51"/>
      <c r="J979" s="51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2"/>
      <c r="H980" s="2"/>
      <c r="I980" s="51"/>
      <c r="J980" s="51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2"/>
      <c r="H981" s="2"/>
      <c r="I981" s="51"/>
      <c r="J981" s="51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2"/>
      <c r="H982" s="2"/>
      <c r="I982" s="51"/>
      <c r="J982" s="51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2"/>
      <c r="H983" s="2"/>
      <c r="I983" s="51"/>
      <c r="J983" s="51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2"/>
      <c r="H984" s="2"/>
      <c r="I984" s="51"/>
      <c r="J984" s="51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2"/>
      <c r="H985" s="2"/>
      <c r="I985" s="51"/>
      <c r="J985" s="51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2"/>
      <c r="H986" s="2"/>
      <c r="I986" s="51"/>
      <c r="J986" s="51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2"/>
      <c r="H987" s="2"/>
      <c r="I987" s="51"/>
      <c r="J987" s="51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2"/>
      <c r="H988" s="2"/>
      <c r="I988" s="51"/>
      <c r="J988" s="51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2"/>
      <c r="H989" s="2"/>
      <c r="I989" s="51"/>
      <c r="J989" s="51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2"/>
      <c r="H990" s="2"/>
      <c r="I990" s="51"/>
      <c r="J990" s="51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2"/>
      <c r="H991" s="2"/>
      <c r="I991" s="51"/>
      <c r="J991" s="51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2"/>
      <c r="H992" s="2"/>
      <c r="I992" s="51"/>
      <c r="J992" s="51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2"/>
      <c r="H993" s="2"/>
      <c r="I993" s="51"/>
      <c r="J993" s="51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2"/>
      <c r="H994" s="2"/>
      <c r="I994" s="51"/>
      <c r="J994" s="51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2"/>
      <c r="H995" s="2"/>
      <c r="I995" s="51"/>
      <c r="J995" s="51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2"/>
      <c r="H996" s="2"/>
      <c r="I996" s="51"/>
      <c r="J996" s="51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2"/>
      <c r="H997" s="2"/>
      <c r="I997" s="51"/>
      <c r="J997" s="51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2"/>
      <c r="H998" s="2"/>
      <c r="I998" s="51"/>
      <c r="J998" s="51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2"/>
      <c r="H999" s="2"/>
      <c r="I999" s="51"/>
      <c r="J999" s="51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51"/>
      <c r="J1000" s="51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51"/>
      <c r="J1001" s="51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51"/>
      <c r="J1002" s="51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51"/>
      <c r="J1003" s="51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51"/>
      <c r="J1004" s="51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51"/>
      <c r="J1005" s="51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51"/>
      <c r="J1006" s="51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51"/>
      <c r="J1007" s="51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51"/>
      <c r="J1008" s="51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51"/>
      <c r="J1009" s="51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51"/>
      <c r="J1010" s="51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51"/>
      <c r="J1011" s="51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51"/>
      <c r="J1012" s="51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51"/>
      <c r="J1013" s="51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51"/>
      <c r="J1014" s="51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51"/>
      <c r="J1015" s="51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51"/>
      <c r="J1016" s="51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51"/>
      <c r="J1017" s="51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51"/>
      <c r="J1018" s="51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51"/>
      <c r="J1019" s="51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51"/>
      <c r="J1020" s="51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51"/>
      <c r="J1021" s="51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51"/>
      <c r="J1022" s="51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51"/>
      <c r="J1023" s="51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51"/>
      <c r="J1024" s="51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51"/>
      <c r="J1025" s="51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51"/>
      <c r="J1026" s="51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51"/>
      <c r="J1027" s="51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51"/>
      <c r="J1028" s="51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51"/>
      <c r="J1029" s="51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51"/>
      <c r="J1030" s="51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51"/>
      <c r="J1031" s="51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51"/>
      <c r="J1032" s="51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51"/>
      <c r="J1033" s="51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51"/>
      <c r="J1034" s="51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51"/>
      <c r="J1035" s="51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51"/>
      <c r="J1036" s="51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51"/>
      <c r="J1037" s="51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51"/>
      <c r="J1038" s="51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51"/>
      <c r="J1039" s="51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51"/>
      <c r="J1040" s="51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51"/>
      <c r="J1041" s="51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51"/>
      <c r="J1042" s="51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51"/>
      <c r="J1043" s="51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51"/>
      <c r="J1044" s="51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51"/>
      <c r="J1045" s="51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51"/>
      <c r="J1046" s="51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51"/>
      <c r="J1047" s="51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51"/>
      <c r="J1048" s="51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51"/>
      <c r="J1049" s="51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51"/>
      <c r="J1050" s="51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51"/>
      <c r="J1051" s="51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51"/>
      <c r="J1052" s="51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51"/>
      <c r="J1053" s="51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51"/>
      <c r="J1054" s="51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51"/>
      <c r="J1055" s="51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51"/>
      <c r="J1056" s="51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51"/>
      <c r="J1057" s="51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51"/>
      <c r="J1058" s="51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51"/>
      <c r="J1059" s="51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51"/>
      <c r="J1060" s="51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51"/>
      <c r="J1061" s="51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51"/>
      <c r="J1062" s="51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51"/>
      <c r="J1063" s="51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51"/>
      <c r="J1064" s="51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51"/>
      <c r="J1065" s="51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51"/>
      <c r="J1066" s="51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51"/>
      <c r="J1067" s="51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51"/>
      <c r="J1068" s="51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51"/>
      <c r="J1069" s="51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51"/>
      <c r="J1070" s="51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51"/>
      <c r="J1071" s="51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51"/>
      <c r="J1072" s="51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51"/>
      <c r="J1073" s="51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51"/>
      <c r="J1074" s="51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51"/>
      <c r="J1075" s="51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51"/>
      <c r="J1076" s="51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51"/>
      <c r="J1077" s="51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51"/>
      <c r="J1078" s="51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51"/>
      <c r="J1079" s="51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51"/>
      <c r="J1080" s="51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51"/>
      <c r="J1081" s="51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51"/>
      <c r="J1082" s="51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51"/>
      <c r="J1083" s="51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51"/>
      <c r="J1084" s="51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51"/>
      <c r="J1085" s="51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51"/>
      <c r="J1086" s="51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51"/>
      <c r="J1087" s="51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51"/>
      <c r="J1088" s="51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51"/>
      <c r="J1089" s="51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51"/>
      <c r="J1090" s="51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51"/>
      <c r="J1091" s="51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51"/>
      <c r="J1092" s="51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51"/>
      <c r="J1093" s="51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51"/>
      <c r="J1094" s="51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51"/>
      <c r="J1095" s="51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51"/>
      <c r="J1096" s="51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51"/>
      <c r="J1097" s="51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51"/>
      <c r="J1098" s="51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51"/>
      <c r="J1099" s="51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51"/>
      <c r="J1100" s="51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51"/>
      <c r="J1101" s="51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51"/>
      <c r="J1102" s="51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51"/>
      <c r="J1103" s="51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51"/>
      <c r="J1104" s="51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51"/>
      <c r="J1105" s="51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51"/>
      <c r="J1106" s="51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51"/>
      <c r="J1107" s="51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51"/>
      <c r="J1108" s="51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51"/>
      <c r="J1109" s="51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51"/>
      <c r="J1110" s="51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51"/>
      <c r="J1111" s="51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51"/>
      <c r="J1112" s="51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51"/>
      <c r="J1113" s="51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51"/>
      <c r="J1114" s="51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51"/>
      <c r="J1115" s="51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51"/>
      <c r="J1116" s="51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51"/>
      <c r="J1117" s="51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51"/>
      <c r="J1118" s="51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51"/>
      <c r="J1119" s="51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51"/>
      <c r="J1120" s="51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51"/>
      <c r="J1121" s="51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51"/>
      <c r="J1122" s="51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51"/>
      <c r="J1123" s="51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51"/>
      <c r="J1124" s="51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51"/>
      <c r="J1125" s="51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51"/>
      <c r="J1126" s="51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51"/>
      <c r="J1127" s="51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51"/>
      <c r="J1128" s="51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51"/>
      <c r="J1129" s="51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51"/>
      <c r="J1130" s="51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51"/>
      <c r="J1131" s="51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51"/>
      <c r="J1132" s="51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51"/>
      <c r="J1133" s="51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51"/>
      <c r="J1134" s="51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51"/>
      <c r="J1135" s="51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51"/>
      <c r="J1136" s="51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51"/>
      <c r="J1137" s="51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51"/>
      <c r="J1138" s="51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51"/>
      <c r="J1139" s="51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51"/>
      <c r="J1140" s="51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51"/>
      <c r="J1141" s="51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51"/>
      <c r="J1142" s="51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51"/>
      <c r="J1143" s="51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51"/>
      <c r="J1144" s="51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51"/>
      <c r="J1145" s="51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51"/>
      <c r="J1146" s="51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51"/>
      <c r="J1147" s="51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51"/>
      <c r="J1148" s="51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51"/>
      <c r="J1149" s="51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51"/>
      <c r="J1150" s="51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51"/>
      <c r="J1151" s="51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51"/>
      <c r="J1152" s="51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51"/>
      <c r="J1153" s="51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51"/>
      <c r="J1154" s="51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51"/>
      <c r="J1155" s="51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51"/>
      <c r="J1156" s="51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51"/>
      <c r="J1157" s="51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51"/>
      <c r="J1158" s="51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51"/>
      <c r="J1159" s="51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51"/>
      <c r="J1160" s="51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51"/>
      <c r="J1161" s="51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51"/>
      <c r="J1162" s="51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51"/>
      <c r="J1163" s="51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51"/>
      <c r="J1164" s="51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51"/>
      <c r="J1165" s="51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51"/>
      <c r="J1166" s="51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51"/>
      <c r="J1167" s="51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51"/>
      <c r="J1168" s="51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51"/>
      <c r="J1169" s="51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51"/>
      <c r="J1170" s="51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51"/>
      <c r="J1171" s="51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51"/>
      <c r="J1172" s="51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51"/>
      <c r="J1173" s="51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51"/>
      <c r="J1174" s="51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51"/>
      <c r="J1175" s="51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51"/>
      <c r="J1176" s="51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51"/>
      <c r="J1177" s="51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51"/>
      <c r="J1178" s="51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51"/>
      <c r="J1179" s="51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51"/>
      <c r="J1180" s="51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51"/>
      <c r="J1181" s="51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51"/>
      <c r="J1182" s="51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51"/>
      <c r="J1183" s="51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51"/>
      <c r="J1184" s="51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51"/>
      <c r="J1185" s="51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51"/>
      <c r="J1186" s="51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51"/>
      <c r="J1187" s="51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51"/>
      <c r="J1188" s="51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51"/>
      <c r="J1189" s="51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51"/>
      <c r="J1190" s="51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51"/>
      <c r="J1191" s="51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51"/>
      <c r="J1192" s="51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51"/>
      <c r="J1193" s="51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51"/>
      <c r="J1194" s="51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51"/>
      <c r="J1195" s="51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51"/>
      <c r="J1196" s="51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51"/>
      <c r="J1197" s="51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51"/>
      <c r="J1198" s="51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51"/>
      <c r="J1199" s="51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51"/>
      <c r="J1200" s="51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51"/>
      <c r="J1201" s="51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51"/>
      <c r="J1202" s="51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51"/>
      <c r="J1203" s="51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51"/>
      <c r="J1204" s="51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51"/>
      <c r="J1205" s="51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51"/>
      <c r="J1206" s="51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51"/>
      <c r="J1207" s="51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51"/>
      <c r="J1208" s="51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51"/>
      <c r="J1209" s="51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51"/>
      <c r="J1210" s="51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51"/>
      <c r="J1211" s="51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51"/>
      <c r="J1212" s="51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51"/>
      <c r="J1213" s="51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51"/>
      <c r="J1214" s="51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51"/>
      <c r="J1215" s="51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51"/>
      <c r="J1216" s="51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51"/>
      <c r="J1217" s="51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51"/>
      <c r="J1218" s="51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51"/>
      <c r="J1219" s="51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51"/>
      <c r="J1220" s="51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51"/>
      <c r="J1221" s="51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51"/>
      <c r="J1222" s="51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51"/>
      <c r="J1223" s="51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51"/>
      <c r="J1224" s="51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51"/>
      <c r="J1225" s="51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51"/>
      <c r="J1226" s="51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51"/>
      <c r="J1227" s="51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51"/>
      <c r="J1228" s="51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51"/>
      <c r="J1229" s="51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51"/>
      <c r="J1230" s="51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51"/>
      <c r="J1231" s="51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51"/>
      <c r="J1232" s="51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51"/>
      <c r="J1233" s="51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51"/>
      <c r="J1234" s="51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51"/>
      <c r="J1235" s="51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51"/>
      <c r="J1236" s="51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51"/>
      <c r="J1237" s="51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51"/>
      <c r="J1238" s="51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51"/>
      <c r="J1239" s="51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51"/>
      <c r="J1240" s="51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51"/>
      <c r="J1241" s="51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51"/>
      <c r="J1242" s="51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51"/>
      <c r="J1243" s="51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51"/>
      <c r="J1244" s="51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51"/>
      <c r="J1245" s="51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51"/>
      <c r="J1246" s="51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51"/>
      <c r="J1247" s="51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51"/>
      <c r="J1248" s="51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51"/>
      <c r="J1249" s="51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51"/>
      <c r="J1250" s="51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51"/>
      <c r="J1251" s="51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51"/>
      <c r="J1252" s="51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51"/>
      <c r="J1253" s="51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51"/>
      <c r="J1254" s="51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51"/>
      <c r="J1255" s="51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51"/>
      <c r="J1256" s="51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51"/>
      <c r="J1257" s="51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51"/>
      <c r="J1258" s="51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51"/>
      <c r="J1259" s="51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51"/>
      <c r="J1260" s="51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51"/>
      <c r="J1261" s="51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51"/>
      <c r="J1262" s="51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51"/>
      <c r="J1263" s="51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51"/>
      <c r="J1264" s="51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51"/>
      <c r="J1265" s="51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51"/>
      <c r="J1266" s="51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51"/>
      <c r="J1267" s="51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51"/>
      <c r="J1268" s="51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51"/>
      <c r="J1269" s="51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51"/>
      <c r="J1270" s="51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51"/>
      <c r="J1271" s="51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51"/>
      <c r="J1272" s="51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51"/>
      <c r="J1273" s="51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51"/>
      <c r="J1274" s="51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51"/>
      <c r="J1275" s="51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51"/>
      <c r="J1276" s="51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51"/>
      <c r="J1277" s="51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51"/>
      <c r="J1278" s="51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51"/>
      <c r="J1279" s="51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51"/>
      <c r="J1280" s="51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51"/>
      <c r="J1281" s="51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51"/>
      <c r="J1282" s="51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51"/>
      <c r="J1283" s="51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51"/>
      <c r="J1284" s="51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51"/>
      <c r="J1285" s="51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51"/>
      <c r="J1286" s="51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51"/>
      <c r="J1287" s="51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51"/>
      <c r="J1288" s="51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51"/>
      <c r="J1289" s="51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51"/>
      <c r="J1290" s="51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51"/>
      <c r="J1291" s="51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51"/>
      <c r="J1292" s="51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51"/>
      <c r="J1293" s="51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51"/>
      <c r="J1294" s="51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51"/>
      <c r="J1295" s="51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51"/>
      <c r="J1296" s="51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51"/>
      <c r="J1297" s="51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51"/>
      <c r="J1298" s="51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51"/>
      <c r="J1299" s="51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51"/>
      <c r="J1300" s="51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51"/>
      <c r="J1301" s="51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51"/>
      <c r="J1302" s="51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51"/>
      <c r="J1303" s="51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51"/>
      <c r="J1304" s="51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51"/>
      <c r="J1305" s="51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51"/>
      <c r="J1306" s="51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51"/>
      <c r="J1307" s="51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51"/>
      <c r="J1308" s="51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51"/>
      <c r="J1309" s="51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51"/>
      <c r="J1310" s="51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51"/>
      <c r="J1311" s="51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51"/>
      <c r="J1312" s="51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51"/>
      <c r="J1313" s="51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51"/>
      <c r="J1314" s="51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51"/>
      <c r="J1315" s="51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51"/>
      <c r="J1316" s="51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51"/>
      <c r="J1317" s="51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51"/>
      <c r="J1318" s="51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51"/>
      <c r="J1319" s="51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51"/>
      <c r="J1320" s="51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51"/>
      <c r="J1321" s="51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51"/>
      <c r="J1322" s="51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51"/>
      <c r="J1323" s="51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51"/>
      <c r="J1324" s="51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51"/>
      <c r="J1325" s="51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51"/>
      <c r="J1326" s="51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51"/>
      <c r="J1327" s="51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51"/>
      <c r="J1328" s="51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51"/>
      <c r="J1329" s="51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51"/>
      <c r="J1330" s="51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51"/>
      <c r="J1331" s="51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51"/>
      <c r="J1332" s="51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51"/>
      <c r="J1333" s="51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51"/>
      <c r="J1334" s="51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51"/>
      <c r="J1335" s="51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51"/>
      <c r="J1336" s="51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51"/>
      <c r="J1337" s="51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51"/>
      <c r="J1338" s="51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51"/>
      <c r="J1339" s="51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51"/>
      <c r="J1340" s="51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51"/>
      <c r="J1341" s="51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51"/>
      <c r="J1342" s="51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51"/>
      <c r="J1343" s="51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51"/>
      <c r="J1344" s="51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51"/>
      <c r="J1345" s="51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51"/>
      <c r="J1346" s="51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51"/>
      <c r="J1347" s="51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51"/>
      <c r="J1348" s="51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51"/>
      <c r="J1349" s="51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51"/>
      <c r="J1350" s="51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51"/>
      <c r="J1351" s="51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51"/>
      <c r="J1352" s="51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51"/>
      <c r="J1353" s="51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51"/>
      <c r="J1354" s="51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51"/>
      <c r="J1355" s="51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51"/>
      <c r="J1356" s="51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51"/>
      <c r="J1357" s="51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51"/>
      <c r="J1358" s="51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51"/>
      <c r="J1359" s="51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51"/>
      <c r="J1360" s="51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51"/>
      <c r="J1361" s="51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51"/>
      <c r="J1362" s="51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51"/>
      <c r="J1363" s="51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51"/>
      <c r="J1364" s="51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51"/>
      <c r="J1365" s="51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51"/>
      <c r="J1366" s="51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51"/>
      <c r="J1367" s="51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51"/>
      <c r="J1368" s="51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51"/>
      <c r="J1369" s="51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51"/>
      <c r="J1370" s="51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51"/>
      <c r="J1371" s="51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51"/>
      <c r="J1372" s="51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51"/>
      <c r="J1373" s="51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51"/>
      <c r="J1374" s="51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51"/>
      <c r="J1375" s="51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51"/>
      <c r="J1376" s="51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51"/>
      <c r="J1377" s="51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51"/>
      <c r="J1378" s="51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51"/>
      <c r="J1379" s="51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51"/>
      <c r="J1380" s="51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51"/>
      <c r="J1381" s="51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51"/>
      <c r="J1382" s="51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51"/>
      <c r="J1383" s="51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51"/>
      <c r="J1384" s="51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51"/>
      <c r="J1385" s="51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51"/>
      <c r="J1386" s="51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51"/>
      <c r="J1387" s="51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51"/>
      <c r="J1388" s="51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51"/>
      <c r="J1389" s="51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51"/>
      <c r="J1390" s="51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51"/>
      <c r="J1391" s="51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51"/>
      <c r="J1392" s="51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51"/>
      <c r="J1393" s="51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51"/>
      <c r="J1394" s="51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51"/>
      <c r="J1395" s="51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51"/>
      <c r="J1396" s="51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51"/>
      <c r="J1397" s="51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51"/>
      <c r="J1398" s="51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51"/>
      <c r="J1399" s="51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51"/>
      <c r="J1400" s="51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51"/>
      <c r="J1401" s="51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51"/>
      <c r="J1402" s="51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51"/>
      <c r="J1403" s="51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51"/>
      <c r="J1404" s="51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51"/>
      <c r="J1405" s="51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51"/>
      <c r="J1406" s="51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51"/>
      <c r="J1407" s="51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51"/>
      <c r="J1408" s="51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51"/>
      <c r="J1409" s="51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51"/>
      <c r="J1410" s="51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51"/>
      <c r="J1411" s="51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51"/>
      <c r="J1412" s="51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51"/>
      <c r="J1413" s="51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51"/>
      <c r="J1414" s="51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51"/>
      <c r="J1415" s="51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51"/>
      <c r="J1416" s="51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51"/>
      <c r="J1417" s="51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51"/>
      <c r="J1418" s="51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51"/>
      <c r="J1419" s="51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51"/>
      <c r="J1420" s="51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51"/>
      <c r="J1421" s="51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51"/>
      <c r="J1422" s="51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51"/>
      <c r="J1423" s="51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51"/>
      <c r="J1424" s="51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51"/>
      <c r="J1425" s="51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51"/>
      <c r="J1426" s="51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51"/>
      <c r="J1427" s="51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51"/>
      <c r="J1428" s="51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51"/>
      <c r="J1429" s="51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51"/>
      <c r="J1430" s="51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51"/>
      <c r="J1431" s="51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51"/>
      <c r="J1432" s="51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51"/>
      <c r="J1433" s="51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51"/>
      <c r="J1434" s="51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51"/>
      <c r="J1435" s="51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51"/>
      <c r="J1436" s="51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51"/>
      <c r="J1437" s="51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51"/>
      <c r="J1438" s="51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51"/>
      <c r="J1439" s="51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51"/>
      <c r="J1440" s="51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51"/>
      <c r="J1441" s="51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51"/>
      <c r="J1442" s="51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51"/>
      <c r="J1443" s="51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51"/>
      <c r="J1444" s="51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51"/>
      <c r="J1445" s="51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51"/>
      <c r="J1446" s="51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51"/>
      <c r="J1447" s="51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51"/>
      <c r="J1448" s="51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51"/>
      <c r="J1449" s="51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51"/>
      <c r="J1450" s="51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51"/>
      <c r="J1451" s="51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51"/>
      <c r="J1452" s="51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51"/>
      <c r="J1453" s="51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51"/>
      <c r="J1454" s="51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51"/>
      <c r="J1455" s="51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51"/>
      <c r="J1456" s="51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51"/>
      <c r="J1457" s="51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51"/>
      <c r="J1458" s="51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51"/>
      <c r="J1459" s="51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51"/>
      <c r="J1460" s="51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51"/>
      <c r="J1461" s="51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51"/>
      <c r="J1462" s="51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51"/>
      <c r="J1463" s="51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51"/>
      <c r="J1464" s="51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51"/>
      <c r="J1465" s="51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51"/>
      <c r="J1466" s="51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51"/>
      <c r="J1467" s="51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51"/>
      <c r="J1468" s="51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51"/>
      <c r="J1469" s="51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51"/>
      <c r="J1470" s="51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51"/>
      <c r="J1471" s="51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51"/>
      <c r="J1472" s="51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51"/>
      <c r="J1473" s="51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51"/>
      <c r="J1474" s="51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51"/>
      <c r="J1475" s="51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51"/>
      <c r="J1476" s="51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51"/>
      <c r="J1477" s="51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51"/>
      <c r="J1478" s="51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51"/>
      <c r="J1479" s="51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51"/>
      <c r="J1480" s="51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51"/>
      <c r="J1481" s="51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51"/>
      <c r="J1482" s="51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51"/>
      <c r="J1483" s="51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51"/>
      <c r="J1484" s="51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51"/>
      <c r="J1485" s="51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51"/>
      <c r="J1486" s="51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51"/>
      <c r="J1487" s="51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51"/>
      <c r="J1488" s="51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51"/>
      <c r="J1489" s="51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51"/>
      <c r="J1490" s="51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51"/>
      <c r="J1491" s="51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51"/>
      <c r="J1492" s="51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51"/>
      <c r="J1493" s="51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51"/>
      <c r="J1494" s="51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51"/>
      <c r="J1495" s="51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51"/>
      <c r="J1496" s="51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51"/>
      <c r="J1497" s="51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51"/>
      <c r="J1498" s="51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51"/>
      <c r="J1499" s="51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51"/>
      <c r="J1500" s="51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51"/>
      <c r="J1501" s="51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51"/>
      <c r="J1502" s="51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51"/>
      <c r="J1503" s="51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51"/>
      <c r="J1504" s="51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51"/>
      <c r="J1505" s="51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51"/>
      <c r="J1506" s="51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51"/>
      <c r="J1507" s="51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51"/>
      <c r="J1508" s="51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51"/>
      <c r="J1509" s="51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51"/>
      <c r="J1510" s="51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51"/>
      <c r="J1511" s="51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51"/>
      <c r="J1512" s="51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51"/>
      <c r="J1513" s="51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51"/>
      <c r="J1514" s="51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51"/>
      <c r="J1515" s="51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51"/>
      <c r="J1516" s="51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51"/>
      <c r="J1517" s="51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51"/>
      <c r="J1518" s="51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51"/>
      <c r="J1519" s="51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51"/>
      <c r="J1520" s="51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51"/>
      <c r="J1521" s="51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51"/>
      <c r="J1522" s="51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51"/>
      <c r="J1523" s="51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51"/>
      <c r="J1524" s="51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51"/>
      <c r="J1525" s="51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51"/>
      <c r="J1526" s="51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51"/>
      <c r="J1527" s="51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51"/>
      <c r="J1528" s="51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51"/>
      <c r="J1529" s="51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51"/>
      <c r="J1530" s="51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51"/>
      <c r="J1531" s="51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51"/>
      <c r="J1532" s="51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51"/>
      <c r="J1533" s="51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51"/>
      <c r="J1534" s="51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51"/>
      <c r="J1535" s="51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51"/>
      <c r="J1536" s="51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51"/>
      <c r="J1537" s="51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51"/>
      <c r="J1538" s="51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51"/>
      <c r="J1539" s="51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51"/>
      <c r="J1540" s="51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51"/>
      <c r="J1541" s="51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51"/>
      <c r="J1542" s="51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51"/>
      <c r="J1543" s="51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51"/>
      <c r="J1544" s="51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51"/>
      <c r="J1545" s="51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51"/>
      <c r="J1546" s="51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51"/>
      <c r="J1547" s="51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51"/>
      <c r="J1548" s="51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51"/>
      <c r="J1549" s="51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51"/>
      <c r="J1550" s="51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51"/>
      <c r="J1551" s="51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51"/>
      <c r="J1552" s="51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51"/>
      <c r="J1553" s="51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51"/>
      <c r="J1554" s="51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51"/>
      <c r="J1555" s="51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51"/>
      <c r="J1556" s="51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51"/>
      <c r="J1557" s="51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51"/>
      <c r="J1558" s="51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51"/>
      <c r="J1559" s="51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51"/>
      <c r="J1560" s="51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51"/>
      <c r="J1561" s="51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51"/>
      <c r="J1562" s="51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51"/>
      <c r="J1563" s="51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51"/>
      <c r="J1564" s="51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51"/>
      <c r="J1565" s="51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51"/>
      <c r="J1566" s="51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51"/>
      <c r="J1567" s="51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51"/>
      <c r="J1568" s="51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51"/>
      <c r="J1569" s="51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51"/>
      <c r="J1570" s="51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51"/>
      <c r="J1571" s="51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51"/>
      <c r="J1572" s="51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51"/>
      <c r="J1573" s="51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51"/>
      <c r="J1574" s="51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51"/>
      <c r="J1575" s="51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51"/>
      <c r="J1576" s="51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51"/>
      <c r="J1577" s="51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51"/>
      <c r="J1578" s="51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51"/>
      <c r="J1579" s="51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51"/>
      <c r="J1580" s="51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51"/>
      <c r="J1581" s="51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51"/>
      <c r="J1582" s="51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51"/>
      <c r="J1583" s="51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51"/>
      <c r="J1584" s="51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51"/>
      <c r="J1585" s="51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51"/>
      <c r="J1586" s="51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51"/>
      <c r="J1587" s="51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51"/>
      <c r="J1588" s="51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51"/>
      <c r="J1589" s="51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51"/>
      <c r="J1590" s="51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51"/>
      <c r="J1591" s="51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51"/>
      <c r="J1592" s="51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51"/>
      <c r="J1593" s="51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51"/>
      <c r="J1594" s="51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51"/>
      <c r="J1595" s="51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51"/>
      <c r="J1596" s="51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51"/>
      <c r="J1597" s="51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51"/>
      <c r="J1598" s="51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51"/>
      <c r="J1599" s="51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51"/>
      <c r="J1600" s="51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51"/>
      <c r="J1601" s="51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51"/>
      <c r="J1602" s="51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51"/>
      <c r="J1603" s="51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51"/>
      <c r="J1604" s="51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51"/>
      <c r="J1605" s="51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51"/>
      <c r="J1606" s="51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51"/>
      <c r="J1607" s="51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51"/>
      <c r="J1608" s="51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51"/>
      <c r="J1609" s="51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51"/>
      <c r="J1610" s="51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51"/>
      <c r="J1611" s="51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51"/>
      <c r="J1612" s="51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51"/>
      <c r="J1613" s="51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51"/>
      <c r="J1614" s="51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51"/>
      <c r="J1615" s="51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51"/>
      <c r="J1616" s="51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51"/>
      <c r="J1617" s="51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51"/>
      <c r="J1618" s="51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51"/>
      <c r="J1619" s="51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51"/>
      <c r="J1620" s="51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51"/>
      <c r="J1621" s="51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51"/>
      <c r="J1622" s="51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51"/>
      <c r="J1623" s="51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51"/>
      <c r="J1624" s="51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51"/>
      <c r="J1625" s="51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51"/>
      <c r="J1626" s="51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51"/>
      <c r="J1627" s="51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51"/>
      <c r="J1628" s="51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51"/>
      <c r="J1629" s="51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51"/>
      <c r="J1630" s="51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51"/>
      <c r="J1631" s="51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51"/>
      <c r="J1632" s="51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51"/>
      <c r="J1633" s="51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51"/>
      <c r="J1634" s="51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51"/>
      <c r="J1635" s="51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51"/>
      <c r="J1636" s="51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51"/>
      <c r="J1637" s="51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51"/>
      <c r="J1638" s="51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51"/>
      <c r="J1639" s="51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51"/>
      <c r="J1640" s="51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51"/>
      <c r="J1641" s="51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51"/>
      <c r="J1642" s="51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51"/>
      <c r="J1643" s="51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51"/>
      <c r="J1644" s="51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51"/>
      <c r="J1645" s="51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51"/>
      <c r="J1646" s="51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51"/>
      <c r="J1647" s="51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51"/>
      <c r="J1648" s="51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51"/>
      <c r="J1649" s="51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51"/>
      <c r="J1650" s="51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51"/>
      <c r="J1651" s="51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51"/>
      <c r="J1652" s="51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51"/>
      <c r="J1653" s="51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51"/>
      <c r="J1654" s="51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51"/>
      <c r="J1655" s="51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51"/>
      <c r="J1656" s="51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51"/>
      <c r="J1657" s="51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51"/>
      <c r="J1658" s="51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51"/>
      <c r="J1659" s="51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51"/>
      <c r="J1660" s="51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51"/>
      <c r="J1661" s="51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51"/>
      <c r="J1662" s="51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51"/>
      <c r="J1663" s="51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51"/>
      <c r="J1664" s="51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51"/>
      <c r="J1665" s="51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51"/>
      <c r="J1666" s="51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51"/>
      <c r="J1667" s="51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51"/>
      <c r="J1668" s="51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51"/>
      <c r="J1669" s="51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51"/>
      <c r="J1670" s="51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51"/>
      <c r="J1671" s="51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51"/>
      <c r="J1672" s="51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51"/>
      <c r="J1673" s="51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51"/>
      <c r="J1674" s="51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51"/>
      <c r="J1675" s="51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51"/>
      <c r="J1676" s="51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51"/>
      <c r="J1677" s="51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51"/>
      <c r="J1678" s="51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51"/>
      <c r="J1679" s="51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51"/>
      <c r="J1680" s="51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51"/>
      <c r="J1681" s="51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51"/>
      <c r="J1682" s="51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51"/>
      <c r="J1683" s="51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51"/>
      <c r="J1684" s="51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51"/>
      <c r="J1685" s="51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51"/>
      <c r="J1686" s="51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51"/>
      <c r="J1687" s="51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51"/>
      <c r="J1688" s="51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51"/>
      <c r="J1689" s="51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51"/>
      <c r="J1690" s="51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51"/>
      <c r="J1691" s="51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51"/>
      <c r="J1692" s="51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51"/>
      <c r="J1693" s="51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51"/>
      <c r="J1694" s="51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51"/>
      <c r="J1695" s="51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51"/>
      <c r="J1696" s="51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51"/>
      <c r="J1697" s="51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51"/>
      <c r="J1698" s="51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51"/>
      <c r="J1699" s="51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51"/>
      <c r="J1700" s="51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51"/>
      <c r="J1701" s="51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51"/>
      <c r="J1702" s="51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51"/>
      <c r="J1703" s="51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51"/>
      <c r="J1704" s="51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51"/>
      <c r="J1705" s="51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51"/>
      <c r="J1706" s="51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51"/>
      <c r="J1707" s="51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51"/>
      <c r="J1708" s="51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51"/>
      <c r="J1709" s="51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51"/>
      <c r="J1710" s="51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51"/>
      <c r="J1711" s="51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51"/>
      <c r="J1712" s="51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51"/>
      <c r="J1713" s="51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51"/>
      <c r="J1714" s="51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51"/>
      <c r="J1715" s="51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51"/>
      <c r="J1716" s="51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51"/>
      <c r="J1717" s="51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51"/>
      <c r="J1718" s="51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51"/>
      <c r="J1719" s="51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51"/>
      <c r="J1720" s="51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51"/>
      <c r="J1721" s="51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51"/>
      <c r="J1722" s="51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51"/>
      <c r="J1723" s="51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51"/>
      <c r="J1724" s="51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51"/>
      <c r="J1725" s="51"/>
      <c r="K1725" s="2"/>
      <c r="L1725" s="2"/>
      <c r="M1725" s="2"/>
      <c r="N1725" s="2"/>
      <c r="O1725" s="2"/>
      <c r="P1725" s="4"/>
    </row>
    <row r="1726" spans="1:16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51"/>
      <c r="J1726" s="51"/>
      <c r="K1726" s="2"/>
      <c r="L1726" s="2"/>
      <c r="M1726" s="2"/>
      <c r="N1726" s="2"/>
      <c r="O1726" s="2"/>
      <c r="P1726" s="4"/>
    </row>
    <row r="1727" spans="1:16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51"/>
      <c r="J1727" s="51"/>
      <c r="K1727" s="2"/>
      <c r="L1727" s="2"/>
      <c r="M1727" s="2"/>
      <c r="N1727" s="2"/>
      <c r="O1727" s="2"/>
      <c r="P1727" s="4"/>
    </row>
    <row r="1728" spans="1:16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51"/>
      <c r="J1728" s="51"/>
      <c r="K1728" s="2"/>
      <c r="L1728" s="2"/>
      <c r="M1728" s="2"/>
      <c r="N1728" s="2"/>
      <c r="O1728" s="2"/>
      <c r="P1728" s="4"/>
    </row>
    <row r="1729" spans="1:16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51"/>
      <c r="J1729" s="51"/>
      <c r="K1729" s="2"/>
      <c r="L1729" s="2"/>
      <c r="M1729" s="2"/>
      <c r="N1729" s="2"/>
      <c r="O1729" s="2"/>
      <c r="P1729" s="4"/>
    </row>
    <row r="1730" spans="1:16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51"/>
      <c r="J1730" s="51"/>
      <c r="K1730" s="2"/>
      <c r="L1730" s="2"/>
      <c r="M1730" s="2"/>
      <c r="N1730" s="2"/>
      <c r="O1730" s="2"/>
      <c r="P1730" s="4"/>
    </row>
    <row r="1731" spans="1:16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51"/>
      <c r="J1731" s="51"/>
      <c r="K1731" s="2"/>
      <c r="L1731" s="2"/>
      <c r="M1731" s="2"/>
      <c r="N1731" s="2"/>
      <c r="O1731" s="2"/>
      <c r="P1731" s="4"/>
    </row>
    <row r="1732" spans="1:16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51"/>
      <c r="J1732" s="51"/>
      <c r="K1732" s="2"/>
      <c r="L1732" s="2"/>
      <c r="M1732" s="2"/>
      <c r="N1732" s="2"/>
      <c r="O1732" s="2"/>
      <c r="P1732" s="4"/>
    </row>
    <row r="1733" spans="1:16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51"/>
      <c r="J1733" s="51"/>
      <c r="K1733" s="2"/>
      <c r="L1733" s="2"/>
      <c r="M1733" s="2"/>
      <c r="N1733" s="2"/>
      <c r="O1733" s="2"/>
      <c r="P1733" s="4"/>
    </row>
    <row r="1734" spans="1:16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51"/>
      <c r="J1734" s="51"/>
      <c r="K1734" s="2"/>
      <c r="L1734" s="2"/>
      <c r="M1734" s="2"/>
      <c r="N1734" s="2"/>
      <c r="O1734" s="2"/>
      <c r="P1734" s="4"/>
    </row>
    <row r="1735" spans="1:16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51"/>
      <c r="J1735" s="51"/>
      <c r="K1735" s="2"/>
      <c r="L1735" s="2"/>
      <c r="M1735" s="2"/>
      <c r="N1735" s="2"/>
      <c r="O1735" s="2"/>
      <c r="P1735" s="4"/>
    </row>
    <row r="1736" spans="1:16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51"/>
      <c r="J1736" s="51"/>
      <c r="K1736" s="2"/>
      <c r="L1736" s="2"/>
      <c r="M1736" s="2"/>
      <c r="N1736" s="2"/>
      <c r="O1736" s="2"/>
      <c r="P1736" s="4"/>
    </row>
    <row r="1737" spans="1:16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51"/>
      <c r="J1737" s="51"/>
      <c r="K1737" s="2"/>
      <c r="L1737" s="2"/>
      <c r="M1737" s="2"/>
      <c r="N1737" s="2"/>
      <c r="O1737" s="2"/>
      <c r="P1737" s="4"/>
    </row>
    <row r="1738" spans="1:16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51"/>
      <c r="J1738" s="51"/>
      <c r="K1738" s="2"/>
      <c r="L1738" s="2"/>
      <c r="M1738" s="2"/>
      <c r="N1738" s="2"/>
      <c r="O1738" s="2"/>
      <c r="P1738" s="4"/>
    </row>
    <row r="1739" spans="1:16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51"/>
      <c r="J1739" s="51"/>
      <c r="K1739" s="2"/>
      <c r="L1739" s="2"/>
      <c r="M1739" s="2"/>
      <c r="N1739" s="2"/>
      <c r="O1739" s="2"/>
      <c r="P1739" s="4"/>
    </row>
    <row r="1740" spans="1:16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51"/>
      <c r="J1740" s="51"/>
      <c r="K1740" s="2"/>
      <c r="L1740" s="2"/>
      <c r="M1740" s="2"/>
      <c r="N1740" s="2"/>
      <c r="O1740" s="2"/>
      <c r="P1740" s="4"/>
    </row>
    <row r="1741" spans="1:16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51"/>
      <c r="J1741" s="51"/>
      <c r="K1741" s="2"/>
      <c r="L1741" s="2"/>
      <c r="M1741" s="2"/>
      <c r="N1741" s="2"/>
      <c r="O1741" s="2"/>
      <c r="P1741" s="4"/>
    </row>
    <row r="1742" spans="1:16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51"/>
      <c r="J1742" s="51"/>
      <c r="K1742" s="2"/>
      <c r="L1742" s="2"/>
      <c r="M1742" s="2"/>
      <c r="N1742" s="2"/>
      <c r="O1742" s="2"/>
      <c r="P1742" s="4"/>
    </row>
    <row r="1743" spans="1:16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51"/>
      <c r="J1743" s="51"/>
      <c r="K1743" s="2"/>
      <c r="L1743" s="2"/>
      <c r="M1743" s="2"/>
      <c r="N1743" s="2"/>
      <c r="O1743" s="2"/>
      <c r="P1743" s="4"/>
    </row>
    <row r="1744" spans="1:16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51"/>
      <c r="J1744" s="51"/>
      <c r="K1744" s="2"/>
      <c r="L1744" s="2"/>
      <c r="M1744" s="2"/>
      <c r="N1744" s="2"/>
      <c r="O1744" s="2"/>
      <c r="P1744" s="4"/>
    </row>
    <row r="1745" spans="1:16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51"/>
      <c r="J1745" s="51"/>
      <c r="K1745" s="2"/>
      <c r="L1745" s="2"/>
      <c r="M1745" s="2"/>
      <c r="N1745" s="2"/>
      <c r="O1745" s="2"/>
      <c r="P1745" s="4"/>
    </row>
    <row r="1746" spans="1:16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51"/>
      <c r="J1746" s="51"/>
      <c r="K1746" s="2"/>
      <c r="L1746" s="2"/>
      <c r="M1746" s="2"/>
      <c r="N1746" s="2"/>
      <c r="O1746" s="2"/>
      <c r="P1746" s="4"/>
    </row>
    <row r="1747" spans="1:16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51"/>
      <c r="J1747" s="51"/>
      <c r="K1747" s="2"/>
      <c r="L1747" s="2"/>
      <c r="M1747" s="2"/>
      <c r="N1747" s="2"/>
      <c r="O1747" s="2"/>
      <c r="P1747" s="4"/>
    </row>
    <row r="1748" spans="1:16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51"/>
      <c r="J1748" s="51"/>
      <c r="K1748" s="2"/>
      <c r="L1748" s="2"/>
      <c r="M1748" s="2"/>
      <c r="N1748" s="2"/>
      <c r="O1748" s="2"/>
      <c r="P1748" s="4"/>
    </row>
    <row r="1749" spans="1:16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51"/>
      <c r="J1749" s="51"/>
      <c r="K1749" s="2"/>
      <c r="L1749" s="2"/>
      <c r="M1749" s="2"/>
      <c r="N1749" s="2"/>
      <c r="O1749" s="2"/>
      <c r="P1749" s="4"/>
    </row>
    <row r="1750" spans="1:16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51"/>
      <c r="J1750" s="51"/>
      <c r="K1750" s="2"/>
      <c r="L1750" s="2"/>
      <c r="M1750" s="2"/>
      <c r="N1750" s="2"/>
      <c r="O1750" s="2"/>
      <c r="P1750" s="4"/>
    </row>
    <row r="1751" spans="1:16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51"/>
      <c r="J1751" s="51"/>
      <c r="K1751" s="2"/>
      <c r="L1751" s="2"/>
      <c r="M1751" s="2"/>
      <c r="N1751" s="2"/>
      <c r="O1751" s="2"/>
      <c r="P1751" s="4"/>
    </row>
    <row r="1752" spans="1:16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51"/>
      <c r="J1752" s="51"/>
      <c r="K1752" s="2"/>
      <c r="L1752" s="2"/>
      <c r="M1752" s="2"/>
      <c r="N1752" s="2"/>
      <c r="O1752" s="2"/>
      <c r="P1752" s="4"/>
    </row>
    <row r="1753" spans="1:16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51"/>
      <c r="J1753" s="51"/>
      <c r="K1753" s="2"/>
      <c r="L1753" s="2"/>
      <c r="M1753" s="2"/>
      <c r="N1753" s="2"/>
      <c r="O1753" s="2"/>
      <c r="P1753" s="4"/>
    </row>
    <row r="1754" spans="1:16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51"/>
      <c r="J1754" s="51"/>
      <c r="K1754" s="2"/>
      <c r="L1754" s="2"/>
      <c r="M1754" s="2"/>
      <c r="N1754" s="2"/>
      <c r="O1754" s="2"/>
      <c r="P1754" s="4"/>
    </row>
    <row r="1755" spans="1:16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51"/>
      <c r="J1755" s="51"/>
      <c r="K1755" s="2"/>
      <c r="L1755" s="2"/>
      <c r="M1755" s="2"/>
      <c r="N1755" s="2"/>
      <c r="O1755" s="2"/>
      <c r="P1755" s="4"/>
    </row>
    <row r="1756" spans="1:16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51"/>
      <c r="J1756" s="51"/>
      <c r="K1756" s="2"/>
      <c r="L1756" s="2"/>
      <c r="M1756" s="2"/>
      <c r="N1756" s="2"/>
      <c r="O1756" s="2"/>
      <c r="P1756" s="4"/>
    </row>
    <row r="1757" spans="1:16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51"/>
      <c r="J1757" s="51"/>
      <c r="K1757" s="2"/>
      <c r="L1757" s="2"/>
      <c r="M1757" s="2"/>
      <c r="N1757" s="2"/>
      <c r="O1757" s="2"/>
      <c r="P1757" s="4"/>
    </row>
    <row r="1758" spans="1:16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51"/>
      <c r="J1758" s="51"/>
      <c r="K1758" s="2"/>
      <c r="L1758" s="2"/>
      <c r="M1758" s="2"/>
      <c r="N1758" s="2"/>
      <c r="O1758" s="2"/>
      <c r="P1758" s="4"/>
    </row>
    <row r="1759" spans="1:16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51"/>
      <c r="J1759" s="51"/>
      <c r="K1759" s="2"/>
      <c r="L1759" s="2"/>
      <c r="M1759" s="2"/>
      <c r="N1759" s="2"/>
      <c r="O1759" s="2"/>
      <c r="P1759" s="4"/>
    </row>
    <row r="1760" spans="1:16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51"/>
      <c r="J1760" s="51"/>
      <c r="K1760" s="2"/>
      <c r="L1760" s="2"/>
      <c r="M1760" s="2"/>
      <c r="N1760" s="2"/>
      <c r="O1760" s="2"/>
      <c r="P1760" s="4"/>
    </row>
    <row r="1761" spans="1:16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51"/>
      <c r="J1761" s="51"/>
      <c r="K1761" s="2"/>
      <c r="L1761" s="2"/>
      <c r="M1761" s="2"/>
      <c r="N1761" s="2"/>
      <c r="O1761" s="2"/>
      <c r="P1761" s="4"/>
    </row>
    <row r="1762" spans="1:16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51"/>
      <c r="J1762" s="51"/>
      <c r="K1762" s="2"/>
      <c r="L1762" s="2"/>
      <c r="M1762" s="2"/>
      <c r="N1762" s="2"/>
      <c r="O1762" s="2"/>
      <c r="P1762" s="4"/>
    </row>
    <row r="1763" spans="1:16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51"/>
      <c r="J1763" s="51"/>
      <c r="K1763" s="2"/>
      <c r="L1763" s="2"/>
      <c r="M1763" s="2"/>
      <c r="N1763" s="2"/>
      <c r="O1763" s="2"/>
      <c r="P1763" s="4"/>
    </row>
    <row r="1764" spans="1:16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51"/>
      <c r="J1764" s="51"/>
      <c r="K1764" s="2"/>
      <c r="L1764" s="2"/>
      <c r="M1764" s="2"/>
      <c r="N1764" s="2"/>
      <c r="O1764" s="2"/>
      <c r="P1764" s="4"/>
    </row>
    <row r="1765" spans="1:16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51"/>
      <c r="J1765" s="51"/>
      <c r="K1765" s="2"/>
      <c r="L1765" s="2"/>
      <c r="M1765" s="2"/>
      <c r="N1765" s="2"/>
      <c r="O1765" s="2"/>
      <c r="P1765" s="4"/>
    </row>
    <row r="1766" spans="1:16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51"/>
      <c r="J1766" s="51"/>
      <c r="K1766" s="2"/>
      <c r="L1766" s="2"/>
      <c r="M1766" s="2"/>
      <c r="N1766" s="2"/>
      <c r="O1766" s="2"/>
      <c r="P1766" s="4"/>
    </row>
    <row r="1767" spans="1:16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51"/>
      <c r="J1767" s="51"/>
      <c r="K1767" s="2"/>
      <c r="L1767" s="2"/>
      <c r="M1767" s="2"/>
      <c r="N1767" s="2"/>
      <c r="O1767" s="2"/>
      <c r="P1767" s="4"/>
    </row>
    <row r="1768" spans="1:16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51"/>
      <c r="J1768" s="51"/>
      <c r="K1768" s="2"/>
      <c r="L1768" s="2"/>
      <c r="M1768" s="2"/>
      <c r="N1768" s="2"/>
      <c r="O1768" s="2"/>
      <c r="P1768" s="4"/>
    </row>
    <row r="1769" spans="1:16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51"/>
      <c r="J1769" s="51"/>
      <c r="K1769" s="2"/>
      <c r="L1769" s="2"/>
      <c r="M1769" s="2"/>
      <c r="N1769" s="2"/>
      <c r="O1769" s="2"/>
      <c r="P1769" s="4"/>
    </row>
    <row r="1770" spans="1:16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51"/>
      <c r="J1770" s="51"/>
      <c r="K1770" s="2"/>
      <c r="L1770" s="2"/>
      <c r="M1770" s="2"/>
      <c r="N1770" s="2"/>
      <c r="O1770" s="2"/>
      <c r="P1770" s="4"/>
    </row>
    <row r="1771" spans="1:16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51"/>
      <c r="J1771" s="51"/>
      <c r="K1771" s="2"/>
      <c r="L1771" s="2"/>
      <c r="M1771" s="2"/>
      <c r="N1771" s="2"/>
      <c r="O1771" s="2"/>
      <c r="P1771" s="4"/>
    </row>
    <row r="1772" spans="1:16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51"/>
      <c r="J1772" s="51"/>
      <c r="K1772" s="2"/>
      <c r="L1772" s="2"/>
      <c r="M1772" s="2"/>
      <c r="N1772" s="2"/>
      <c r="O1772" s="2"/>
      <c r="P1772" s="4"/>
    </row>
    <row r="1773" spans="1:16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51"/>
      <c r="J1773" s="51"/>
      <c r="K1773" s="2"/>
      <c r="L1773" s="2"/>
      <c r="M1773" s="2"/>
      <c r="N1773" s="2"/>
      <c r="O1773" s="2"/>
      <c r="P1773" s="4"/>
    </row>
    <row r="1774" spans="1:16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51"/>
      <c r="J1774" s="51"/>
      <c r="K1774" s="2"/>
      <c r="L1774" s="2"/>
      <c r="M1774" s="2"/>
      <c r="N1774" s="2"/>
      <c r="O1774" s="2"/>
      <c r="P1774" s="4"/>
    </row>
    <row r="1775" spans="1:16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51"/>
      <c r="J1775" s="51"/>
      <c r="K1775" s="2"/>
      <c r="L1775" s="2"/>
      <c r="M1775" s="2"/>
      <c r="N1775" s="2"/>
      <c r="O1775" s="2"/>
      <c r="P1775" s="4"/>
    </row>
    <row r="1776" spans="1:16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51"/>
      <c r="J1776" s="51"/>
      <c r="K1776" s="2"/>
      <c r="L1776" s="2"/>
      <c r="M1776" s="2"/>
      <c r="N1776" s="2"/>
      <c r="O1776" s="2"/>
      <c r="P1776" s="4"/>
    </row>
    <row r="1777" spans="1:16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51"/>
      <c r="J1777" s="51"/>
      <c r="K1777" s="2"/>
      <c r="L1777" s="2"/>
      <c r="M1777" s="2"/>
      <c r="N1777" s="2"/>
      <c r="O1777" s="2"/>
      <c r="P1777" s="4"/>
    </row>
    <row r="1778" spans="1:16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51"/>
      <c r="J1778" s="51"/>
      <c r="K1778" s="2"/>
      <c r="L1778" s="2"/>
      <c r="M1778" s="2"/>
      <c r="N1778" s="2"/>
      <c r="O1778" s="2"/>
      <c r="P1778" s="4"/>
    </row>
    <row r="1779" spans="1:16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51"/>
      <c r="J1779" s="51"/>
      <c r="K1779" s="2"/>
      <c r="L1779" s="2"/>
      <c r="M1779" s="2"/>
      <c r="N1779" s="2"/>
      <c r="O1779" s="2"/>
      <c r="P1779" s="4"/>
    </row>
    <row r="1780" spans="1:16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51"/>
      <c r="J1780" s="51"/>
      <c r="K1780" s="2"/>
      <c r="L1780" s="2"/>
      <c r="M1780" s="2"/>
      <c r="N1780" s="2"/>
      <c r="O1780" s="2"/>
      <c r="P1780" s="4"/>
    </row>
    <row r="1781" spans="1:16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51"/>
      <c r="J1781" s="51"/>
      <c r="K1781" s="2"/>
      <c r="L1781" s="2"/>
      <c r="M1781" s="2"/>
      <c r="N1781" s="2"/>
      <c r="O1781" s="2"/>
      <c r="P1781" s="4"/>
    </row>
    <row r="1782" spans="1:16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51"/>
      <c r="J1782" s="51"/>
      <c r="K1782" s="2"/>
      <c r="L1782" s="2"/>
      <c r="M1782" s="2"/>
      <c r="N1782" s="2"/>
      <c r="O1782" s="2"/>
      <c r="P1782" s="4"/>
    </row>
    <row r="1783" spans="1:16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51"/>
      <c r="J1783" s="51"/>
      <c r="K1783" s="2"/>
      <c r="L1783" s="2"/>
      <c r="M1783" s="2"/>
      <c r="N1783" s="2"/>
      <c r="O1783" s="2"/>
      <c r="P1783" s="4"/>
    </row>
    <row r="1784" spans="1:16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51"/>
      <c r="J1784" s="51"/>
      <c r="K1784" s="2"/>
      <c r="L1784" s="2"/>
      <c r="M1784" s="2"/>
      <c r="N1784" s="2"/>
      <c r="O1784" s="2"/>
      <c r="P1784" s="4"/>
    </row>
    <row r="1785" spans="1:16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51"/>
      <c r="J1785" s="51"/>
      <c r="K1785" s="2"/>
      <c r="L1785" s="2"/>
      <c r="M1785" s="2"/>
      <c r="N1785" s="2"/>
      <c r="O1785" s="2"/>
      <c r="P1785" s="4"/>
    </row>
    <row r="1786" spans="1:16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51"/>
      <c r="J1786" s="51"/>
      <c r="K1786" s="2"/>
      <c r="L1786" s="2"/>
      <c r="M1786" s="2"/>
      <c r="N1786" s="2"/>
      <c r="O1786" s="2"/>
      <c r="P1786" s="4"/>
    </row>
    <row r="1787" spans="1:16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51"/>
      <c r="J1787" s="51"/>
      <c r="K1787" s="2"/>
      <c r="L1787" s="2"/>
      <c r="M1787" s="2"/>
      <c r="N1787" s="2"/>
      <c r="O1787" s="2"/>
      <c r="P1787" s="4"/>
    </row>
    <row r="1788" spans="1:16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51"/>
      <c r="J1788" s="51"/>
      <c r="K1788" s="2"/>
      <c r="L1788" s="2"/>
      <c r="M1788" s="2"/>
      <c r="N1788" s="2"/>
      <c r="O1788" s="2"/>
      <c r="P1788" s="4"/>
    </row>
    <row r="1789" spans="1:16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51"/>
      <c r="J1789" s="51"/>
      <c r="K1789" s="2"/>
      <c r="L1789" s="2"/>
      <c r="M1789" s="2"/>
      <c r="N1789" s="2"/>
      <c r="O1789" s="2"/>
      <c r="P1789" s="4"/>
    </row>
    <row r="1790" spans="1:16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51"/>
      <c r="J1790" s="51"/>
      <c r="K1790" s="2"/>
      <c r="L1790" s="2"/>
      <c r="M1790" s="2"/>
      <c r="N1790" s="2"/>
      <c r="O1790" s="2"/>
      <c r="P1790" s="4"/>
    </row>
    <row r="1791" spans="1:16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51"/>
      <c r="J1791" s="51"/>
      <c r="K1791" s="2"/>
      <c r="L1791" s="2"/>
      <c r="M1791" s="2"/>
      <c r="N1791" s="2"/>
      <c r="O1791" s="2"/>
      <c r="P1791" s="4"/>
    </row>
    <row r="1792" spans="1:16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51"/>
      <c r="J1792" s="51"/>
      <c r="K1792" s="2"/>
      <c r="L1792" s="2"/>
      <c r="M1792" s="2"/>
      <c r="N1792" s="2"/>
      <c r="O1792" s="2"/>
      <c r="P1792" s="4"/>
    </row>
    <row r="1793" spans="1:16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51"/>
      <c r="J1793" s="51"/>
      <c r="K1793" s="2"/>
      <c r="L1793" s="2"/>
      <c r="M1793" s="2"/>
      <c r="N1793" s="2"/>
      <c r="O1793" s="2"/>
      <c r="P1793" s="4"/>
    </row>
    <row r="1794" spans="1:16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51"/>
      <c r="J1794" s="51"/>
      <c r="K1794" s="2"/>
      <c r="L1794" s="2"/>
      <c r="M1794" s="2"/>
      <c r="N1794" s="2"/>
      <c r="O1794" s="2"/>
      <c r="P1794" s="4"/>
    </row>
    <row r="1795" spans="1:16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51"/>
      <c r="J1795" s="51"/>
      <c r="K1795" s="2"/>
      <c r="L1795" s="2"/>
      <c r="M1795" s="2"/>
      <c r="N1795" s="2"/>
      <c r="O1795" s="2"/>
      <c r="P1795" s="4"/>
    </row>
    <row r="1796" spans="1:16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51"/>
      <c r="J1796" s="51"/>
      <c r="K1796" s="2"/>
      <c r="L1796" s="2"/>
      <c r="M1796" s="2"/>
      <c r="N1796" s="2"/>
      <c r="O1796" s="2"/>
      <c r="P1796" s="4"/>
    </row>
    <row r="1797" spans="1:16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51"/>
      <c r="J1797" s="51"/>
      <c r="K1797" s="2"/>
      <c r="L1797" s="2"/>
      <c r="M1797" s="2"/>
      <c r="N1797" s="2"/>
      <c r="O1797" s="2"/>
      <c r="P1797" s="4"/>
    </row>
    <row r="1798" spans="1:16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51"/>
      <c r="J1798" s="51"/>
      <c r="K1798" s="2"/>
      <c r="L1798" s="2"/>
      <c r="M1798" s="2"/>
      <c r="N1798" s="2"/>
      <c r="O1798" s="2"/>
      <c r="P1798" s="4"/>
    </row>
    <row r="1799" spans="1:16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51"/>
      <c r="J1799" s="51"/>
      <c r="K1799" s="2"/>
      <c r="L1799" s="2"/>
      <c r="M1799" s="2"/>
      <c r="N1799" s="2"/>
      <c r="O1799" s="2"/>
      <c r="P1799" s="4"/>
    </row>
    <row r="1800" spans="1:16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51"/>
      <c r="J1800" s="51"/>
      <c r="K1800" s="2"/>
      <c r="L1800" s="2"/>
      <c r="M1800" s="2"/>
      <c r="N1800" s="2"/>
      <c r="O1800" s="2"/>
      <c r="P1800" s="4"/>
    </row>
    <row r="1801" spans="1:16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51"/>
      <c r="J1801" s="51"/>
      <c r="K1801" s="2"/>
      <c r="L1801" s="2"/>
      <c r="M1801" s="2"/>
      <c r="N1801" s="2"/>
      <c r="O1801" s="2"/>
      <c r="P1801" s="4"/>
    </row>
    <row r="1802" spans="1:16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51"/>
      <c r="J1802" s="51"/>
      <c r="K1802" s="2"/>
      <c r="L1802" s="2"/>
      <c r="M1802" s="2"/>
      <c r="N1802" s="2"/>
      <c r="O1802" s="2"/>
      <c r="P1802" s="4"/>
    </row>
    <row r="1803" spans="1:16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51"/>
      <c r="J1803" s="51"/>
      <c r="K1803" s="2"/>
      <c r="L1803" s="2"/>
      <c r="M1803" s="2"/>
      <c r="N1803" s="2"/>
      <c r="O1803" s="2"/>
      <c r="P1803" s="4"/>
    </row>
    <row r="1804" spans="1:16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51"/>
      <c r="J1804" s="51"/>
      <c r="K1804" s="2"/>
      <c r="L1804" s="2"/>
      <c r="M1804" s="2"/>
      <c r="N1804" s="2"/>
      <c r="O1804" s="2"/>
      <c r="P1804" s="4"/>
    </row>
    <row r="1805" spans="1:16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51"/>
      <c r="J1805" s="51"/>
      <c r="K1805" s="2"/>
      <c r="L1805" s="2"/>
      <c r="M1805" s="2"/>
      <c r="N1805" s="2"/>
      <c r="O1805" s="2"/>
      <c r="P1805" s="4"/>
    </row>
    <row r="1806" spans="1:16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51"/>
      <c r="J1806" s="51"/>
      <c r="K1806" s="2"/>
      <c r="L1806" s="2"/>
      <c r="M1806" s="2"/>
      <c r="N1806" s="2"/>
      <c r="O1806" s="2"/>
      <c r="P1806" s="4"/>
    </row>
    <row r="1807" spans="1:16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51"/>
      <c r="J1807" s="51"/>
      <c r="K1807" s="2"/>
      <c r="L1807" s="2"/>
      <c r="M1807" s="2"/>
      <c r="N1807" s="2"/>
      <c r="O1807" s="2"/>
      <c r="P1807" s="4"/>
    </row>
    <row r="1808" spans="1:16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51"/>
      <c r="J1808" s="51"/>
      <c r="K1808" s="2"/>
      <c r="L1808" s="2"/>
      <c r="M1808" s="2"/>
      <c r="N1808" s="2"/>
      <c r="O1808" s="2"/>
      <c r="P1808" s="4"/>
    </row>
    <row r="1809" spans="1:16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51"/>
      <c r="J1809" s="51"/>
      <c r="K1809" s="2"/>
      <c r="L1809" s="2"/>
      <c r="M1809" s="2"/>
      <c r="N1809" s="2"/>
      <c r="O1809" s="2"/>
      <c r="P1809" s="4"/>
    </row>
    <row r="1810" spans="1:16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51"/>
      <c r="J1810" s="51"/>
      <c r="K1810" s="2"/>
      <c r="L1810" s="2"/>
      <c r="M1810" s="2"/>
      <c r="N1810" s="2"/>
      <c r="O1810" s="2"/>
      <c r="P1810" s="4"/>
    </row>
    <row r="1811" spans="1:16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51"/>
      <c r="J1811" s="51"/>
      <c r="K1811" s="2"/>
      <c r="L1811" s="2"/>
      <c r="M1811" s="2"/>
      <c r="N1811" s="2"/>
      <c r="O1811" s="2"/>
      <c r="P1811" s="4"/>
    </row>
    <row r="1812" spans="1:16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51"/>
      <c r="J1812" s="51"/>
      <c r="K1812" s="2"/>
      <c r="L1812" s="2"/>
      <c r="M1812" s="2"/>
      <c r="N1812" s="2"/>
      <c r="O1812" s="2"/>
      <c r="P1812" s="4"/>
    </row>
    <row r="1813" spans="1:16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51"/>
      <c r="J1813" s="51"/>
      <c r="K1813" s="2"/>
      <c r="L1813" s="2"/>
      <c r="M1813" s="2"/>
      <c r="N1813" s="2"/>
      <c r="O1813" s="2"/>
      <c r="P1813" s="4"/>
    </row>
    <row r="1814" spans="1:16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51"/>
      <c r="J1814" s="51"/>
      <c r="K1814" s="2"/>
      <c r="L1814" s="2"/>
      <c r="M1814" s="2"/>
      <c r="N1814" s="2"/>
      <c r="O1814" s="2"/>
      <c r="P1814" s="4"/>
    </row>
    <row r="1815" spans="1:16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51"/>
      <c r="J1815" s="51"/>
      <c r="K1815" s="2"/>
      <c r="L1815" s="2"/>
      <c r="M1815" s="2"/>
      <c r="N1815" s="2"/>
      <c r="O1815" s="2"/>
      <c r="P1815" s="4"/>
    </row>
    <row r="1816" spans="1:16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51"/>
      <c r="J1816" s="51"/>
      <c r="K1816" s="2"/>
      <c r="L1816" s="2"/>
      <c r="M1816" s="2"/>
      <c r="N1816" s="2"/>
      <c r="O1816" s="2"/>
      <c r="P1816" s="4"/>
    </row>
    <row r="1817" spans="1:16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51"/>
      <c r="J1817" s="51"/>
      <c r="K1817" s="2"/>
      <c r="L1817" s="2"/>
      <c r="M1817" s="2"/>
      <c r="N1817" s="2"/>
      <c r="O1817" s="2"/>
      <c r="P1817" s="4"/>
    </row>
    <row r="1818" spans="1:16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51"/>
      <c r="J1818" s="51"/>
      <c r="K1818" s="2"/>
      <c r="L1818" s="2"/>
      <c r="M1818" s="2"/>
      <c r="N1818" s="2"/>
      <c r="O1818" s="2"/>
      <c r="P1818" s="4"/>
    </row>
    <row r="1819" spans="1:16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51"/>
      <c r="J1819" s="51"/>
      <c r="K1819" s="2"/>
      <c r="L1819" s="2"/>
      <c r="M1819" s="2"/>
      <c r="N1819" s="2"/>
      <c r="O1819" s="2"/>
      <c r="P1819" s="4"/>
    </row>
    <row r="1820" spans="1:16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51"/>
      <c r="J1820" s="51"/>
      <c r="K1820" s="2"/>
      <c r="L1820" s="2"/>
      <c r="M1820" s="2"/>
      <c r="N1820" s="2"/>
      <c r="O1820" s="2"/>
      <c r="P1820" s="4"/>
    </row>
    <row r="1821" spans="1:16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51"/>
      <c r="J1821" s="51"/>
      <c r="K1821" s="2"/>
      <c r="L1821" s="2"/>
      <c r="M1821" s="2"/>
      <c r="N1821" s="2"/>
      <c r="O1821" s="2"/>
      <c r="P1821" s="4"/>
    </row>
    <row r="1822" spans="1:16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51"/>
      <c r="J1822" s="51"/>
      <c r="K1822" s="2"/>
      <c r="L1822" s="2"/>
      <c r="M1822" s="2"/>
      <c r="N1822" s="2"/>
      <c r="O1822" s="2"/>
      <c r="P1822" s="4"/>
    </row>
    <row r="1823" spans="1:16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51"/>
      <c r="J1823" s="51"/>
      <c r="K1823" s="2"/>
      <c r="L1823" s="2"/>
      <c r="M1823" s="2"/>
      <c r="N1823" s="2"/>
      <c r="O1823" s="2"/>
      <c r="P1823" s="4"/>
    </row>
    <row r="1824" spans="1:16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51"/>
      <c r="J1824" s="51"/>
      <c r="K1824" s="2"/>
      <c r="L1824" s="2"/>
      <c r="M1824" s="2"/>
      <c r="N1824" s="2"/>
      <c r="O1824" s="2"/>
      <c r="P1824" s="4"/>
    </row>
    <row r="1825" spans="1:16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51"/>
      <c r="J1825" s="51"/>
      <c r="K1825" s="2"/>
      <c r="L1825" s="2"/>
      <c r="M1825" s="2"/>
      <c r="N1825" s="2"/>
      <c r="O1825" s="2"/>
      <c r="P1825" s="4"/>
    </row>
    <row r="1826" spans="1:16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51"/>
      <c r="J1826" s="51"/>
      <c r="K1826" s="2"/>
      <c r="L1826" s="2"/>
      <c r="M1826" s="2"/>
      <c r="N1826" s="2"/>
      <c r="O1826" s="2"/>
      <c r="P1826" s="4"/>
    </row>
    <row r="1827" spans="1:16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51"/>
      <c r="J1827" s="51"/>
      <c r="K1827" s="2"/>
      <c r="L1827" s="2"/>
      <c r="M1827" s="2"/>
      <c r="N1827" s="2"/>
      <c r="O1827" s="2"/>
      <c r="P1827" s="4"/>
    </row>
    <row r="1828" spans="1:16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51"/>
      <c r="J1828" s="51"/>
      <c r="K1828" s="2"/>
      <c r="L1828" s="2"/>
      <c r="M1828" s="2"/>
      <c r="N1828" s="2"/>
      <c r="O1828" s="2"/>
      <c r="P1828" s="4"/>
    </row>
    <row r="1829" spans="1:16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51"/>
      <c r="J1829" s="51"/>
      <c r="K1829" s="2"/>
      <c r="L1829" s="2"/>
      <c r="M1829" s="2"/>
      <c r="N1829" s="2"/>
      <c r="O1829" s="2"/>
      <c r="P1829" s="4"/>
    </row>
    <row r="1830" spans="1:16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51"/>
      <c r="J1830" s="51"/>
      <c r="K1830" s="2"/>
      <c r="L1830" s="2"/>
      <c r="M1830" s="2"/>
      <c r="N1830" s="2"/>
      <c r="O1830" s="2"/>
      <c r="P1830" s="4"/>
    </row>
    <row r="1831" spans="1:16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51"/>
      <c r="J1831" s="51"/>
      <c r="K1831" s="2"/>
      <c r="L1831" s="2"/>
      <c r="M1831" s="2"/>
      <c r="N1831" s="2"/>
      <c r="O1831" s="2"/>
      <c r="P1831" s="4"/>
    </row>
    <row r="1832" spans="1:16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51"/>
      <c r="J1832" s="51"/>
      <c r="K1832" s="2"/>
      <c r="L1832" s="2"/>
      <c r="M1832" s="2"/>
      <c r="N1832" s="2"/>
      <c r="O1832" s="2"/>
      <c r="P1832" s="4"/>
    </row>
    <row r="1833" spans="1:16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51"/>
      <c r="J1833" s="51"/>
      <c r="K1833" s="2"/>
      <c r="L1833" s="2"/>
      <c r="M1833" s="2"/>
      <c r="N1833" s="2"/>
      <c r="O1833" s="2"/>
      <c r="P1833" s="4"/>
    </row>
    <row r="1834" spans="1:16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51"/>
      <c r="J1834" s="51"/>
      <c r="K1834" s="2"/>
      <c r="L1834" s="2"/>
      <c r="M1834" s="2"/>
      <c r="N1834" s="2"/>
      <c r="O1834" s="2"/>
      <c r="P1834" s="4"/>
    </row>
    <row r="1835" spans="1:16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51"/>
      <c r="J1835" s="51"/>
      <c r="K1835" s="2"/>
      <c r="L1835" s="2"/>
      <c r="M1835" s="2"/>
      <c r="N1835" s="2"/>
      <c r="O1835" s="2"/>
      <c r="P1835" s="4"/>
    </row>
    <row r="1836" spans="1:16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51"/>
      <c r="J1836" s="51"/>
      <c r="K1836" s="2"/>
      <c r="L1836" s="2"/>
      <c r="M1836" s="2"/>
      <c r="N1836" s="2"/>
      <c r="O1836" s="2"/>
      <c r="P1836" s="4"/>
    </row>
    <row r="1837" spans="1:16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51"/>
      <c r="J1837" s="51"/>
      <c r="K1837" s="2"/>
      <c r="L1837" s="2"/>
      <c r="M1837" s="2"/>
      <c r="N1837" s="2"/>
      <c r="O1837" s="2"/>
      <c r="P1837" s="4"/>
    </row>
    <row r="1838" spans="1:16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51"/>
      <c r="J1838" s="51"/>
      <c r="K1838" s="2"/>
      <c r="L1838" s="2"/>
      <c r="M1838" s="2"/>
      <c r="N1838" s="2"/>
      <c r="O1838" s="2"/>
      <c r="P1838" s="4"/>
    </row>
    <row r="1839" spans="1:16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51"/>
      <c r="J1839" s="51"/>
      <c r="K1839" s="2"/>
      <c r="L1839" s="2"/>
      <c r="M1839" s="2"/>
      <c r="N1839" s="2"/>
      <c r="O1839" s="2"/>
      <c r="P1839" s="4"/>
    </row>
    <row r="1840" spans="1:16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51"/>
      <c r="J1840" s="51"/>
      <c r="K1840" s="2"/>
      <c r="L1840" s="2"/>
      <c r="M1840" s="2"/>
      <c r="N1840" s="2"/>
      <c r="O1840" s="2"/>
      <c r="P1840" s="4"/>
    </row>
    <row r="1841" spans="1:16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51"/>
      <c r="J1841" s="51"/>
      <c r="K1841" s="2"/>
      <c r="L1841" s="2"/>
      <c r="M1841" s="2"/>
      <c r="N1841" s="2"/>
      <c r="O1841" s="2"/>
      <c r="P1841" s="4"/>
    </row>
    <row r="1842" spans="1:16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51"/>
      <c r="J1842" s="51"/>
      <c r="K1842" s="2"/>
      <c r="L1842" s="2"/>
      <c r="M1842" s="2"/>
      <c r="N1842" s="2"/>
      <c r="O1842" s="2"/>
      <c r="P1842" s="4"/>
    </row>
    <row r="1843" spans="1:16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51"/>
      <c r="J1843" s="51"/>
      <c r="K1843" s="2"/>
      <c r="L1843" s="2"/>
      <c r="M1843" s="2"/>
      <c r="N1843" s="2"/>
      <c r="O1843" s="2"/>
      <c r="P1843" s="4"/>
    </row>
    <row r="1844" spans="1:16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51"/>
      <c r="J1844" s="51"/>
      <c r="K1844" s="2"/>
      <c r="L1844" s="2"/>
      <c r="M1844" s="2"/>
      <c r="N1844" s="2"/>
      <c r="O1844" s="2"/>
      <c r="P1844" s="4"/>
    </row>
    <row r="1845" spans="1:16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51"/>
      <c r="J1845" s="51"/>
      <c r="K1845" s="2"/>
      <c r="L1845" s="2"/>
      <c r="M1845" s="2"/>
      <c r="N1845" s="2"/>
      <c r="O1845" s="2"/>
      <c r="P1845" s="4"/>
    </row>
    <row r="1846" spans="1:16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51"/>
      <c r="J1846" s="51"/>
      <c r="K1846" s="2"/>
      <c r="L1846" s="2"/>
      <c r="M1846" s="2"/>
      <c r="N1846" s="2"/>
      <c r="O1846" s="2"/>
      <c r="P1846" s="4"/>
    </row>
    <row r="1847" spans="1:16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51"/>
      <c r="J1847" s="51"/>
      <c r="K1847" s="2"/>
      <c r="L1847" s="2"/>
      <c r="M1847" s="2"/>
      <c r="N1847" s="2"/>
      <c r="O1847" s="2"/>
      <c r="P1847" s="4"/>
    </row>
    <row r="1848" spans="1:16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51"/>
      <c r="J1848" s="51"/>
      <c r="K1848" s="2"/>
      <c r="L1848" s="2"/>
      <c r="M1848" s="2"/>
      <c r="N1848" s="2"/>
      <c r="O1848" s="2"/>
      <c r="P1848" s="4"/>
    </row>
    <row r="1849" spans="1:16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51"/>
      <c r="J1849" s="51"/>
      <c r="K1849" s="2"/>
      <c r="L1849" s="2"/>
      <c r="M1849" s="2"/>
      <c r="N1849" s="2"/>
      <c r="O1849" s="2"/>
      <c r="P1849" s="4"/>
    </row>
    <row r="1850" spans="1:16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51"/>
      <c r="J1850" s="51"/>
      <c r="K1850" s="2"/>
      <c r="L1850" s="2"/>
      <c r="M1850" s="2"/>
      <c r="N1850" s="2"/>
      <c r="O1850" s="2"/>
      <c r="P1850" s="4"/>
    </row>
    <row r="1851" spans="1:16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51"/>
      <c r="J1851" s="51"/>
      <c r="K1851" s="2"/>
      <c r="L1851" s="2"/>
      <c r="M1851" s="2"/>
      <c r="N1851" s="2"/>
      <c r="O1851" s="2"/>
      <c r="P1851" s="4"/>
    </row>
    <row r="1852" spans="1:16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51"/>
      <c r="J1852" s="51"/>
      <c r="K1852" s="2"/>
      <c r="L1852" s="2"/>
      <c r="M1852" s="2"/>
      <c r="N1852" s="2"/>
      <c r="O1852" s="2"/>
      <c r="P1852" s="4"/>
    </row>
    <row r="1853" spans="1:16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51"/>
      <c r="J1853" s="51"/>
      <c r="K1853" s="2"/>
      <c r="L1853" s="2"/>
      <c r="M1853" s="2"/>
      <c r="N1853" s="2"/>
      <c r="O1853" s="2"/>
      <c r="P1853" s="4"/>
    </row>
  </sheetData>
  <autoFilter ref="G5:I183"/>
  <mergeCells count="5">
    <mergeCell ref="A2:A3"/>
    <mergeCell ref="B2:B3"/>
    <mergeCell ref="C2:C3"/>
    <mergeCell ref="A4:P4"/>
    <mergeCell ref="D183:F183"/>
  </mergeCells>
  <hyperlinks>
    <hyperlink ref="P6" location="Оглавление!A1" display="Оглавление &gt;&gt;&gt;&gt;"/>
    <hyperlink ref="D183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  <pageSetUpPr autoPageBreaks="0"/>
  </sheetPr>
  <dimension ref="A1:Q1725"/>
  <sheetViews>
    <sheetView showGridLines="0" zoomScaleNormal="100" workbookViewId="0">
      <pane xSplit="1" ySplit="5" topLeftCell="B6" activePane="bottomRight" state="frozen"/>
      <selection activeCell="Y27" sqref="Y27"/>
      <selection pane="topRight" activeCell="Y27" sqref="Y27"/>
      <selection pane="bottomLeft" activeCell="Y27" sqref="Y27"/>
      <selection pane="bottomRight" activeCell="A4" sqref="A4:P4"/>
    </sheetView>
  </sheetViews>
  <sheetFormatPr defaultRowHeight="11.25" x14ac:dyDescent="0.2"/>
  <cols>
    <col min="1" max="1" width="4.28515625" style="6" customWidth="1"/>
    <col min="2" max="2" width="16.140625" style="5" customWidth="1"/>
    <col min="3" max="3" width="58" style="3" customWidth="1"/>
    <col min="4" max="4" width="8.5703125" style="5" customWidth="1"/>
    <col min="5" max="5" width="7.42578125" style="5" customWidth="1"/>
    <col min="6" max="6" width="8.5703125" style="52" customWidth="1"/>
    <col min="7" max="7" width="11.28515625" style="191" customWidth="1"/>
    <col min="8" max="8" width="10" style="191" customWidth="1"/>
    <col min="9" max="9" width="10" style="197" customWidth="1"/>
    <col min="10" max="10" width="10" style="5" customWidth="1"/>
    <col min="11" max="11" width="0.140625" style="2" customWidth="1"/>
    <col min="12" max="15" width="9.7109375" style="5" customWidth="1"/>
    <col min="16" max="16" width="31.425781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87"/>
      <c r="H1" s="187"/>
      <c r="I1" s="192"/>
      <c r="J1" s="14"/>
      <c r="K1" s="14"/>
      <c r="L1" s="14"/>
      <c r="M1" s="14"/>
      <c r="N1" s="14"/>
      <c r="O1" s="14"/>
      <c r="P1" s="131"/>
    </row>
    <row r="2" spans="1:17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49"/>
      <c r="G2" s="188"/>
      <c r="H2" s="188"/>
      <c r="I2" s="193"/>
      <c r="J2" s="19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30.7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189" t="s">
        <v>128</v>
      </c>
      <c r="H3" s="189" t="s">
        <v>129</v>
      </c>
      <c r="I3" s="194" t="s">
        <v>130</v>
      </c>
      <c r="J3" s="20" t="s">
        <v>101</v>
      </c>
      <c r="K3" s="20"/>
      <c r="L3" s="72">
        <f>Оглавление!G3</f>
        <v>0.2</v>
      </c>
      <c r="M3" s="663"/>
      <c r="N3" s="673"/>
      <c r="O3" s="671"/>
      <c r="P3" s="544" t="s">
        <v>2132</v>
      </c>
      <c r="Q3" s="16"/>
    </row>
    <row r="4" spans="1:17" s="13" customFormat="1" ht="51.75" customHeight="1" thickBot="1" x14ac:dyDescent="0.25">
      <c r="A4" s="1052" t="s">
        <v>710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2"/>
    </row>
    <row r="5" spans="1:17" s="104" customFormat="1" ht="18.75" thickBot="1" x14ac:dyDescent="0.25">
      <c r="A5" s="168"/>
      <c r="B5" s="172"/>
      <c r="C5" s="342" t="s">
        <v>500</v>
      </c>
      <c r="D5" s="343"/>
      <c r="E5" s="343"/>
      <c r="F5" s="344"/>
      <c r="G5" s="186"/>
      <c r="H5" s="186"/>
      <c r="I5" s="195"/>
      <c r="J5" s="177"/>
      <c r="K5" s="76"/>
      <c r="L5" s="160"/>
      <c r="M5" s="160"/>
      <c r="N5" s="160"/>
      <c r="O5" s="160"/>
      <c r="P5" s="77"/>
      <c r="Q5" s="12"/>
    </row>
    <row r="6" spans="1:17" s="176" customFormat="1" ht="18.75" x14ac:dyDescent="0.25">
      <c r="A6" s="85"/>
      <c r="B6" s="170"/>
      <c r="C6" s="170" t="s">
        <v>469</v>
      </c>
      <c r="D6" s="173"/>
      <c r="E6" s="173"/>
      <c r="F6" s="178"/>
      <c r="G6" s="204"/>
      <c r="H6" s="204"/>
      <c r="I6" s="207"/>
      <c r="J6" s="178"/>
      <c r="K6" s="174"/>
      <c r="L6" s="174"/>
      <c r="M6" s="174"/>
      <c r="N6" s="174"/>
      <c r="O6" s="174"/>
      <c r="P6" s="126" t="s">
        <v>127</v>
      </c>
      <c r="Q6" s="175"/>
    </row>
    <row r="7" spans="1:17" s="104" customFormat="1" ht="12.75" x14ac:dyDescent="0.2">
      <c r="A7" s="169"/>
      <c r="B7" s="172" t="s">
        <v>3874</v>
      </c>
      <c r="C7" s="172" t="s">
        <v>3826</v>
      </c>
      <c r="D7" s="102" t="s">
        <v>4</v>
      </c>
      <c r="E7" s="75">
        <v>6</v>
      </c>
      <c r="F7" s="171">
        <v>1.79</v>
      </c>
      <c r="G7" s="203">
        <v>100</v>
      </c>
      <c r="H7" s="203">
        <v>50</v>
      </c>
      <c r="I7" s="206">
        <v>1.2</v>
      </c>
      <c r="J7" s="177">
        <v>423.33904875600001</v>
      </c>
      <c r="K7" s="76">
        <f>L3</f>
        <v>0.2</v>
      </c>
      <c r="L7" s="160">
        <f t="shared" ref="L7:L22" si="0">J7*(1-K7)</f>
        <v>338.67123900480004</v>
      </c>
      <c r="M7" s="696">
        <f>L7*1.8</f>
        <v>609.60823020864007</v>
      </c>
      <c r="N7" s="362">
        <f>L7*4.2</f>
        <v>1422.4192038201602</v>
      </c>
      <c r="O7" s="676">
        <f>L7*1.8</f>
        <v>609.60823020864007</v>
      </c>
      <c r="P7" s="77"/>
      <c r="Q7" s="12"/>
    </row>
    <row r="8" spans="1:17" s="104" customFormat="1" ht="12.75" x14ac:dyDescent="0.2">
      <c r="A8" s="169"/>
      <c r="B8" s="172" t="s">
        <v>3875</v>
      </c>
      <c r="C8" s="172" t="s">
        <v>3827</v>
      </c>
      <c r="D8" s="102" t="s">
        <v>4</v>
      </c>
      <c r="E8" s="75">
        <v>6</v>
      </c>
      <c r="F8" s="171">
        <v>2.02</v>
      </c>
      <c r="G8" s="203">
        <v>200</v>
      </c>
      <c r="H8" s="203">
        <v>50</v>
      </c>
      <c r="I8" s="206">
        <v>1.2</v>
      </c>
      <c r="J8" s="177">
        <v>453.6980243640001</v>
      </c>
      <c r="K8" s="76">
        <f>L3</f>
        <v>0.2</v>
      </c>
      <c r="L8" s="160">
        <f t="shared" si="0"/>
        <v>362.95841949120012</v>
      </c>
      <c r="M8" s="696">
        <f t="shared" ref="M8:M54" si="1">L8*1.8</f>
        <v>653.3251550841602</v>
      </c>
      <c r="N8" s="362">
        <f t="shared" ref="N8:N54" si="2">L8*4.2</f>
        <v>1524.4253618630405</v>
      </c>
      <c r="O8" s="676">
        <f t="shared" ref="O8:O54" si="3">L8*1.8</f>
        <v>653.3251550841602</v>
      </c>
      <c r="P8" s="77"/>
      <c r="Q8" s="12"/>
    </row>
    <row r="9" spans="1:17" s="104" customFormat="1" ht="12.75" x14ac:dyDescent="0.2">
      <c r="A9" s="169"/>
      <c r="B9" s="172" t="s">
        <v>3876</v>
      </c>
      <c r="C9" s="172" t="s">
        <v>3828</v>
      </c>
      <c r="D9" s="102" t="s">
        <v>4</v>
      </c>
      <c r="E9" s="75">
        <v>6</v>
      </c>
      <c r="F9" s="171">
        <v>2.25</v>
      </c>
      <c r="G9" s="203">
        <v>300</v>
      </c>
      <c r="H9" s="203">
        <v>50</v>
      </c>
      <c r="I9" s="206">
        <v>1.2</v>
      </c>
      <c r="J9" s="177">
        <v>499.2364877760001</v>
      </c>
      <c r="K9" s="76">
        <f>L3</f>
        <v>0.2</v>
      </c>
      <c r="L9" s="160">
        <f t="shared" si="0"/>
        <v>399.38919022080012</v>
      </c>
      <c r="M9" s="696">
        <f t="shared" si="1"/>
        <v>718.90054239744018</v>
      </c>
      <c r="N9" s="362">
        <f t="shared" si="2"/>
        <v>1677.4345989273606</v>
      </c>
      <c r="O9" s="676">
        <f t="shared" si="3"/>
        <v>718.90054239744018</v>
      </c>
      <c r="P9" s="77"/>
      <c r="Q9" s="12"/>
    </row>
    <row r="10" spans="1:17" s="104" customFormat="1" ht="12.75" x14ac:dyDescent="0.2">
      <c r="A10" s="169"/>
      <c r="B10" s="132" t="s">
        <v>3877</v>
      </c>
      <c r="C10" s="132" t="s">
        <v>3829</v>
      </c>
      <c r="D10" s="102" t="s">
        <v>4</v>
      </c>
      <c r="E10" s="75">
        <v>6</v>
      </c>
      <c r="F10" s="121">
        <v>2.48</v>
      </c>
      <c r="G10" s="203">
        <v>400</v>
      </c>
      <c r="H10" s="203">
        <v>50</v>
      </c>
      <c r="I10" s="206">
        <v>1.2</v>
      </c>
      <c r="J10" s="177">
        <v>539.71512192</v>
      </c>
      <c r="K10" s="76">
        <f>L3</f>
        <v>0.2</v>
      </c>
      <c r="L10" s="160">
        <f t="shared" si="0"/>
        <v>431.77209753600005</v>
      </c>
      <c r="M10" s="696">
        <f t="shared" si="1"/>
        <v>777.18977556480013</v>
      </c>
      <c r="N10" s="362">
        <f t="shared" si="2"/>
        <v>1813.4428096512004</v>
      </c>
      <c r="O10" s="676">
        <f t="shared" si="3"/>
        <v>777.18977556480013</v>
      </c>
      <c r="P10" s="77"/>
      <c r="Q10" s="12"/>
    </row>
    <row r="11" spans="1:17" s="104" customFormat="1" ht="12.75" x14ac:dyDescent="0.2">
      <c r="A11" s="169"/>
      <c r="B11" s="132" t="s">
        <v>3878</v>
      </c>
      <c r="C11" s="132" t="s">
        <v>3830</v>
      </c>
      <c r="D11" s="102" t="s">
        <v>4</v>
      </c>
      <c r="E11" s="75">
        <v>6</v>
      </c>
      <c r="F11" s="121">
        <v>2.71</v>
      </c>
      <c r="G11" s="203">
        <v>500</v>
      </c>
      <c r="H11" s="203">
        <v>50</v>
      </c>
      <c r="I11" s="206">
        <v>1.2</v>
      </c>
      <c r="J11" s="177">
        <v>613.92595118400004</v>
      </c>
      <c r="K11" s="76">
        <f>L3</f>
        <v>0.2</v>
      </c>
      <c r="L11" s="160">
        <f t="shared" si="0"/>
        <v>491.14076094720008</v>
      </c>
      <c r="M11" s="696">
        <f t="shared" si="1"/>
        <v>884.05336970496012</v>
      </c>
      <c r="N11" s="362">
        <f t="shared" si="2"/>
        <v>2062.7911959782405</v>
      </c>
      <c r="O11" s="676">
        <f t="shared" si="3"/>
        <v>884.05336970496012</v>
      </c>
      <c r="P11" s="77"/>
      <c r="Q11" s="12"/>
    </row>
    <row r="12" spans="1:17" s="104" customFormat="1" ht="12.75" x14ac:dyDescent="0.2">
      <c r="A12" s="169"/>
      <c r="B12" s="132" t="s">
        <v>3879</v>
      </c>
      <c r="C12" s="132" t="s">
        <v>3831</v>
      </c>
      <c r="D12" s="102" t="s">
        <v>4</v>
      </c>
      <c r="E12" s="75">
        <v>6</v>
      </c>
      <c r="F12" s="121">
        <v>2.94</v>
      </c>
      <c r="G12" s="203">
        <v>600</v>
      </c>
      <c r="H12" s="203">
        <v>50</v>
      </c>
      <c r="I12" s="206">
        <v>1.2</v>
      </c>
      <c r="J12" s="177">
        <v>688.1367804480002</v>
      </c>
      <c r="K12" s="76">
        <f>L3</f>
        <v>0.2</v>
      </c>
      <c r="L12" s="160">
        <f t="shared" si="0"/>
        <v>550.50942435840022</v>
      </c>
      <c r="M12" s="696">
        <f t="shared" si="1"/>
        <v>990.91696384512045</v>
      </c>
      <c r="N12" s="362">
        <f t="shared" si="2"/>
        <v>2312.1395823052812</v>
      </c>
      <c r="O12" s="676">
        <f t="shared" si="3"/>
        <v>990.91696384512045</v>
      </c>
      <c r="P12" s="77"/>
      <c r="Q12" s="12"/>
    </row>
    <row r="13" spans="1:17" s="104" customFormat="1" ht="12.75" x14ac:dyDescent="0.2">
      <c r="A13" s="169"/>
      <c r="B13" s="172" t="s">
        <v>3880</v>
      </c>
      <c r="C13" s="172" t="s">
        <v>3832</v>
      </c>
      <c r="D13" s="102" t="s">
        <v>4</v>
      </c>
      <c r="E13" s="75">
        <v>6</v>
      </c>
      <c r="F13" s="171">
        <v>1.9690000000000003</v>
      </c>
      <c r="G13" s="203">
        <v>100</v>
      </c>
      <c r="H13" s="203">
        <v>60</v>
      </c>
      <c r="I13" s="206">
        <v>1.2</v>
      </c>
      <c r="J13" s="177">
        <v>445.26497558400007</v>
      </c>
      <c r="K13" s="76">
        <f>L3</f>
        <v>0.2</v>
      </c>
      <c r="L13" s="160">
        <f t="shared" si="0"/>
        <v>356.21198046720008</v>
      </c>
      <c r="M13" s="696">
        <f t="shared" si="1"/>
        <v>641.18156484096016</v>
      </c>
      <c r="N13" s="362">
        <f t="shared" si="2"/>
        <v>1496.0903179622403</v>
      </c>
      <c r="O13" s="676">
        <f t="shared" si="3"/>
        <v>641.18156484096016</v>
      </c>
      <c r="P13" s="77"/>
      <c r="Q13" s="12"/>
    </row>
    <row r="14" spans="1:17" s="104" customFormat="1" ht="12.75" x14ac:dyDescent="0.2">
      <c r="A14" s="169"/>
      <c r="B14" s="172" t="s">
        <v>3881</v>
      </c>
      <c r="C14" s="172" t="s">
        <v>3833</v>
      </c>
      <c r="D14" s="102" t="s">
        <v>4</v>
      </c>
      <c r="E14" s="75">
        <v>6</v>
      </c>
      <c r="F14" s="171">
        <v>2.1614</v>
      </c>
      <c r="G14" s="203">
        <v>200</v>
      </c>
      <c r="H14" s="203">
        <v>60</v>
      </c>
      <c r="I14" s="206">
        <v>1.2</v>
      </c>
      <c r="J14" s="177">
        <v>475.62395119199999</v>
      </c>
      <c r="K14" s="76">
        <f>L3</f>
        <v>0.2</v>
      </c>
      <c r="L14" s="160">
        <f t="shared" si="0"/>
        <v>380.49916095360004</v>
      </c>
      <c r="M14" s="696">
        <f t="shared" si="1"/>
        <v>684.89848971648007</v>
      </c>
      <c r="N14" s="362">
        <f t="shared" si="2"/>
        <v>1598.0964760051202</v>
      </c>
      <c r="O14" s="676">
        <f t="shared" si="3"/>
        <v>684.89848971648007</v>
      </c>
      <c r="P14" s="77"/>
      <c r="Q14" s="12"/>
    </row>
    <row r="15" spans="1:17" s="104" customFormat="1" ht="12.75" x14ac:dyDescent="0.2">
      <c r="A15" s="169"/>
      <c r="B15" s="172" t="s">
        <v>3882</v>
      </c>
      <c r="C15" s="172" t="s">
        <v>3834</v>
      </c>
      <c r="D15" s="102" t="s">
        <v>4</v>
      </c>
      <c r="E15" s="75">
        <v>6</v>
      </c>
      <c r="F15" s="171">
        <v>2.3624999999999998</v>
      </c>
      <c r="G15" s="203">
        <v>300</v>
      </c>
      <c r="H15" s="203">
        <v>60</v>
      </c>
      <c r="I15" s="206">
        <v>1.2</v>
      </c>
      <c r="J15" s="177">
        <v>522.84902436000004</v>
      </c>
      <c r="K15" s="76">
        <f>L3</f>
        <v>0.2</v>
      </c>
      <c r="L15" s="160">
        <f t="shared" si="0"/>
        <v>418.27921948800008</v>
      </c>
      <c r="M15" s="696">
        <f t="shared" si="1"/>
        <v>752.90259507840017</v>
      </c>
      <c r="N15" s="362">
        <f t="shared" si="2"/>
        <v>1756.7727218496004</v>
      </c>
      <c r="O15" s="676">
        <f t="shared" si="3"/>
        <v>752.90259507840017</v>
      </c>
      <c r="P15" s="77"/>
      <c r="Q15" s="12"/>
    </row>
    <row r="16" spans="1:17" s="104" customFormat="1" ht="12.75" x14ac:dyDescent="0.2">
      <c r="A16" s="169"/>
      <c r="B16" s="172" t="s">
        <v>3883</v>
      </c>
      <c r="C16" s="172" t="s">
        <v>3835</v>
      </c>
      <c r="D16" s="102" t="s">
        <v>4</v>
      </c>
      <c r="E16" s="75">
        <v>6</v>
      </c>
      <c r="F16" s="121">
        <v>2.5792000000000002</v>
      </c>
      <c r="G16" s="203">
        <v>400</v>
      </c>
      <c r="H16" s="203">
        <v>60</v>
      </c>
      <c r="I16" s="206">
        <v>1.2</v>
      </c>
      <c r="J16" s="177">
        <v>566.70087801600005</v>
      </c>
      <c r="K16" s="76">
        <f>L3</f>
        <v>0.2</v>
      </c>
      <c r="L16" s="160">
        <f t="shared" si="0"/>
        <v>453.36070241280004</v>
      </c>
      <c r="M16" s="696">
        <f t="shared" si="1"/>
        <v>816.04926434304014</v>
      </c>
      <c r="N16" s="362">
        <f t="shared" si="2"/>
        <v>1904.1149501337602</v>
      </c>
      <c r="O16" s="676">
        <f t="shared" si="3"/>
        <v>816.04926434304014</v>
      </c>
      <c r="P16" s="77"/>
      <c r="Q16" s="12"/>
    </row>
    <row r="17" spans="1:17" s="104" customFormat="1" ht="12.75" x14ac:dyDescent="0.2">
      <c r="A17" s="169"/>
      <c r="B17" s="172" t="s">
        <v>3884</v>
      </c>
      <c r="C17" s="172" t="s">
        <v>3836</v>
      </c>
      <c r="D17" s="102" t="s">
        <v>4</v>
      </c>
      <c r="E17" s="75">
        <v>6</v>
      </c>
      <c r="F17" s="121">
        <v>2.7913000000000001</v>
      </c>
      <c r="G17" s="203">
        <v>500</v>
      </c>
      <c r="H17" s="203">
        <v>60</v>
      </c>
      <c r="I17" s="206">
        <v>1.2</v>
      </c>
      <c r="J17" s="177">
        <v>644.28492679199996</v>
      </c>
      <c r="K17" s="76">
        <f>L3</f>
        <v>0.2</v>
      </c>
      <c r="L17" s="160">
        <f t="shared" si="0"/>
        <v>515.42794143360004</v>
      </c>
      <c r="M17" s="696">
        <f t="shared" si="1"/>
        <v>927.77029458048014</v>
      </c>
      <c r="N17" s="362">
        <f t="shared" si="2"/>
        <v>2164.7973540211201</v>
      </c>
      <c r="O17" s="676">
        <f t="shared" si="3"/>
        <v>927.77029458048014</v>
      </c>
      <c r="P17" s="77"/>
      <c r="Q17" s="12"/>
    </row>
    <row r="18" spans="1:17" s="104" customFormat="1" ht="12.75" x14ac:dyDescent="0.2">
      <c r="A18" s="169"/>
      <c r="B18" s="172" t="s">
        <v>3885</v>
      </c>
      <c r="C18" s="172" t="s">
        <v>3837</v>
      </c>
      <c r="D18" s="102" t="s">
        <v>4</v>
      </c>
      <c r="E18" s="75">
        <v>6</v>
      </c>
      <c r="F18" s="121">
        <v>3.0282</v>
      </c>
      <c r="G18" s="203">
        <v>600</v>
      </c>
      <c r="H18" s="203">
        <v>60</v>
      </c>
      <c r="I18" s="206">
        <v>1.2</v>
      </c>
      <c r="J18" s="177">
        <v>723.55558532400005</v>
      </c>
      <c r="K18" s="76">
        <f>L3</f>
        <v>0.2</v>
      </c>
      <c r="L18" s="160">
        <f t="shared" si="0"/>
        <v>578.84446825920008</v>
      </c>
      <c r="M18" s="696">
        <f t="shared" si="1"/>
        <v>1041.9200428665602</v>
      </c>
      <c r="N18" s="362">
        <f t="shared" si="2"/>
        <v>2431.1467666886406</v>
      </c>
      <c r="O18" s="676">
        <f t="shared" si="3"/>
        <v>1041.9200428665602</v>
      </c>
      <c r="P18" s="77"/>
      <c r="Q18" s="12"/>
    </row>
    <row r="19" spans="1:17" s="104" customFormat="1" ht="12.75" x14ac:dyDescent="0.2">
      <c r="A19" s="169"/>
      <c r="B19" s="172" t="s">
        <v>3886</v>
      </c>
      <c r="C19" s="172" t="s">
        <v>3838</v>
      </c>
      <c r="D19" s="102" t="s">
        <v>4</v>
      </c>
      <c r="E19" s="75">
        <v>6</v>
      </c>
      <c r="F19" s="171">
        <v>2.32342</v>
      </c>
      <c r="G19" s="203">
        <v>100</v>
      </c>
      <c r="H19" s="203">
        <v>80</v>
      </c>
      <c r="I19" s="206">
        <v>1.2</v>
      </c>
      <c r="J19" s="177">
        <v>489.11682924000002</v>
      </c>
      <c r="K19" s="76">
        <f>L3</f>
        <v>0.2</v>
      </c>
      <c r="L19" s="160">
        <f t="shared" si="0"/>
        <v>391.29346339200004</v>
      </c>
      <c r="M19" s="696">
        <f t="shared" si="1"/>
        <v>704.32823410560013</v>
      </c>
      <c r="N19" s="362">
        <f t="shared" si="2"/>
        <v>1643.4325462464003</v>
      </c>
      <c r="O19" s="676">
        <f t="shared" si="3"/>
        <v>704.32823410560013</v>
      </c>
      <c r="P19" s="77"/>
      <c r="Q19" s="12"/>
    </row>
    <row r="20" spans="1:17" s="104" customFormat="1" ht="12.75" x14ac:dyDescent="0.2">
      <c r="A20" s="169"/>
      <c r="B20" s="172" t="s">
        <v>3887</v>
      </c>
      <c r="C20" s="172" t="s">
        <v>3839</v>
      </c>
      <c r="D20" s="102" t="s">
        <v>4</v>
      </c>
      <c r="E20" s="75">
        <v>6</v>
      </c>
      <c r="F20" s="171">
        <v>2.4856099999999999</v>
      </c>
      <c r="G20" s="203">
        <v>200</v>
      </c>
      <c r="H20" s="203">
        <v>80</v>
      </c>
      <c r="I20" s="206">
        <v>1.2</v>
      </c>
      <c r="J20" s="177">
        <v>522.84902436000004</v>
      </c>
      <c r="K20" s="76">
        <f>L3</f>
        <v>0.2</v>
      </c>
      <c r="L20" s="160">
        <f t="shared" si="0"/>
        <v>418.27921948800008</v>
      </c>
      <c r="M20" s="696">
        <f t="shared" si="1"/>
        <v>752.90259507840017</v>
      </c>
      <c r="N20" s="362">
        <f t="shared" si="2"/>
        <v>1756.7727218496004</v>
      </c>
      <c r="O20" s="676">
        <f t="shared" si="3"/>
        <v>752.90259507840017</v>
      </c>
      <c r="P20" s="77"/>
      <c r="Q20" s="12"/>
    </row>
    <row r="21" spans="1:17" s="104" customFormat="1" ht="12.75" x14ac:dyDescent="0.2">
      <c r="A21" s="169"/>
      <c r="B21" s="172" t="s">
        <v>3888</v>
      </c>
      <c r="C21" s="172" t="s">
        <v>3840</v>
      </c>
      <c r="D21" s="102" t="s">
        <v>4</v>
      </c>
      <c r="E21" s="75">
        <v>6</v>
      </c>
      <c r="F21" s="171">
        <v>2.5987499999999999</v>
      </c>
      <c r="G21" s="203">
        <v>300</v>
      </c>
      <c r="H21" s="203">
        <v>80</v>
      </c>
      <c r="I21" s="206">
        <v>1.2</v>
      </c>
      <c r="J21" s="177">
        <v>575.13392679600008</v>
      </c>
      <c r="K21" s="76">
        <f>L3</f>
        <v>0.2</v>
      </c>
      <c r="L21" s="160">
        <f t="shared" si="0"/>
        <v>460.10714143680008</v>
      </c>
      <c r="M21" s="696">
        <f t="shared" si="1"/>
        <v>828.19285458624017</v>
      </c>
      <c r="N21" s="362">
        <f t="shared" si="2"/>
        <v>1932.4499940345604</v>
      </c>
      <c r="O21" s="676">
        <f t="shared" si="3"/>
        <v>828.19285458624017</v>
      </c>
      <c r="P21" s="77"/>
      <c r="Q21" s="12"/>
    </row>
    <row r="22" spans="1:17" s="104" customFormat="1" ht="12.75" x14ac:dyDescent="0.2">
      <c r="A22" s="169"/>
      <c r="B22" s="172" t="s">
        <v>3889</v>
      </c>
      <c r="C22" s="172" t="s">
        <v>3841</v>
      </c>
      <c r="D22" s="102" t="s">
        <v>4</v>
      </c>
      <c r="E22" s="75">
        <v>6</v>
      </c>
      <c r="F22" s="121">
        <v>2.7855360000000005</v>
      </c>
      <c r="G22" s="203">
        <v>400</v>
      </c>
      <c r="H22" s="203">
        <v>80</v>
      </c>
      <c r="I22" s="206">
        <v>1.2</v>
      </c>
      <c r="J22" s="177">
        <v>622.35899996399996</v>
      </c>
      <c r="K22" s="76">
        <f>L3</f>
        <v>0.2</v>
      </c>
      <c r="L22" s="160">
        <f t="shared" si="0"/>
        <v>497.8871999712</v>
      </c>
      <c r="M22" s="696">
        <f t="shared" si="1"/>
        <v>896.19695994816004</v>
      </c>
      <c r="N22" s="362">
        <f t="shared" si="2"/>
        <v>2091.12623987904</v>
      </c>
      <c r="O22" s="676">
        <f t="shared" si="3"/>
        <v>896.19695994816004</v>
      </c>
      <c r="P22" s="77"/>
      <c r="Q22" s="12"/>
    </row>
    <row r="23" spans="1:17" s="104" customFormat="1" ht="12.75" x14ac:dyDescent="0.2">
      <c r="A23" s="169"/>
      <c r="B23" s="172" t="s">
        <v>3890</v>
      </c>
      <c r="C23" s="172" t="s">
        <v>3842</v>
      </c>
      <c r="D23" s="102" t="s">
        <v>4</v>
      </c>
      <c r="E23" s="75">
        <v>6</v>
      </c>
      <c r="F23" s="121">
        <v>2.9587780000000001</v>
      </c>
      <c r="G23" s="203">
        <v>500</v>
      </c>
      <c r="H23" s="203">
        <v>80</v>
      </c>
      <c r="I23" s="206">
        <v>1.2</v>
      </c>
      <c r="J23" s="177">
        <v>725.2421950800001</v>
      </c>
      <c r="K23" s="76">
        <f>L3</f>
        <v>0.2</v>
      </c>
      <c r="L23" s="160">
        <f t="shared" ref="L23:L54" si="4">J23*(1-K23)</f>
        <v>580.19375606400013</v>
      </c>
      <c r="M23" s="696">
        <f t="shared" si="1"/>
        <v>1044.3487609152003</v>
      </c>
      <c r="N23" s="362">
        <f t="shared" si="2"/>
        <v>2436.8137754688005</v>
      </c>
      <c r="O23" s="676">
        <f t="shared" si="3"/>
        <v>1044.3487609152003</v>
      </c>
      <c r="P23" s="77"/>
      <c r="Q23" s="12"/>
    </row>
    <row r="24" spans="1:17" s="104" customFormat="1" ht="12.75" x14ac:dyDescent="0.2">
      <c r="A24" s="169"/>
      <c r="B24" s="172" t="s">
        <v>3891</v>
      </c>
      <c r="C24" s="172" t="s">
        <v>3843</v>
      </c>
      <c r="D24" s="102" t="s">
        <v>4</v>
      </c>
      <c r="E24" s="75">
        <v>6</v>
      </c>
      <c r="F24" s="121">
        <v>3.1796100000000003</v>
      </c>
      <c r="G24" s="203">
        <v>600</v>
      </c>
      <c r="H24" s="203">
        <v>80</v>
      </c>
      <c r="I24" s="206">
        <v>1.2</v>
      </c>
      <c r="J24" s="177">
        <v>812.94590239199999</v>
      </c>
      <c r="K24" s="76">
        <f>L3</f>
        <v>0.2</v>
      </c>
      <c r="L24" s="160">
        <f t="shared" si="4"/>
        <v>650.35672191360004</v>
      </c>
      <c r="M24" s="696">
        <f t="shared" si="1"/>
        <v>1170.6420994444802</v>
      </c>
      <c r="N24" s="362">
        <f t="shared" si="2"/>
        <v>2731.4982320371205</v>
      </c>
      <c r="O24" s="676">
        <f t="shared" si="3"/>
        <v>1170.6420994444802</v>
      </c>
      <c r="P24" s="77"/>
      <c r="Q24" s="12"/>
    </row>
    <row r="25" spans="1:17" s="104" customFormat="1" ht="12.75" x14ac:dyDescent="0.2">
      <c r="A25" s="169"/>
      <c r="B25" s="132" t="s">
        <v>3892</v>
      </c>
      <c r="C25" s="132" t="s">
        <v>3844</v>
      </c>
      <c r="D25" s="102" t="s">
        <v>4</v>
      </c>
      <c r="E25" s="75">
        <v>6</v>
      </c>
      <c r="F25" s="121">
        <v>2.77</v>
      </c>
      <c r="G25" s="203">
        <v>100</v>
      </c>
      <c r="H25" s="203">
        <v>100</v>
      </c>
      <c r="I25" s="206">
        <v>1.2</v>
      </c>
      <c r="J25" s="177">
        <v>548.14817069999992</v>
      </c>
      <c r="K25" s="76">
        <f>L3</f>
        <v>0.2</v>
      </c>
      <c r="L25" s="160">
        <f t="shared" si="4"/>
        <v>438.51853655999997</v>
      </c>
      <c r="M25" s="696">
        <f t="shared" si="1"/>
        <v>789.33336580799994</v>
      </c>
      <c r="N25" s="362">
        <f t="shared" si="2"/>
        <v>1841.7778535519999</v>
      </c>
      <c r="O25" s="676">
        <f t="shared" si="3"/>
        <v>789.33336580799994</v>
      </c>
      <c r="P25" s="77"/>
      <c r="Q25" s="12"/>
    </row>
    <row r="26" spans="1:17" s="104" customFormat="1" ht="12.75" x14ac:dyDescent="0.2">
      <c r="A26" s="169"/>
      <c r="B26" s="132" t="s">
        <v>3893</v>
      </c>
      <c r="C26" s="132" t="s">
        <v>3845</v>
      </c>
      <c r="D26" s="102" t="s">
        <v>4</v>
      </c>
      <c r="E26" s="75">
        <v>6</v>
      </c>
      <c r="F26" s="121">
        <v>3</v>
      </c>
      <c r="G26" s="203">
        <v>200</v>
      </c>
      <c r="H26" s="203">
        <v>100</v>
      </c>
      <c r="I26" s="206">
        <v>1.2</v>
      </c>
      <c r="J26" s="177">
        <v>585.25358533200006</v>
      </c>
      <c r="K26" s="76">
        <f>L3</f>
        <v>0.2</v>
      </c>
      <c r="L26" s="160">
        <f t="shared" si="4"/>
        <v>468.20286826560005</v>
      </c>
      <c r="M26" s="696">
        <f t="shared" si="1"/>
        <v>842.7651628780801</v>
      </c>
      <c r="N26" s="362">
        <f t="shared" si="2"/>
        <v>1966.4520467155203</v>
      </c>
      <c r="O26" s="676">
        <f t="shared" si="3"/>
        <v>842.7651628780801</v>
      </c>
      <c r="P26" s="77"/>
      <c r="Q26" s="12"/>
    </row>
    <row r="27" spans="1:17" s="104" customFormat="1" ht="12.75" x14ac:dyDescent="0.2">
      <c r="A27" s="169"/>
      <c r="B27" s="132" t="s">
        <v>3894</v>
      </c>
      <c r="C27" s="132" t="s">
        <v>3846</v>
      </c>
      <c r="D27" s="102" t="s">
        <v>4</v>
      </c>
      <c r="E27" s="75">
        <v>6</v>
      </c>
      <c r="F27" s="121">
        <v>3.23</v>
      </c>
      <c r="G27" s="203">
        <v>300</v>
      </c>
      <c r="H27" s="203">
        <v>100</v>
      </c>
      <c r="I27" s="206">
        <v>1.2</v>
      </c>
      <c r="J27" s="177">
        <v>644.28492679199996</v>
      </c>
      <c r="K27" s="76">
        <f>L3</f>
        <v>0.2</v>
      </c>
      <c r="L27" s="160">
        <f t="shared" si="4"/>
        <v>515.42794143360004</v>
      </c>
      <c r="M27" s="696">
        <f t="shared" si="1"/>
        <v>927.77029458048014</v>
      </c>
      <c r="N27" s="362">
        <f t="shared" si="2"/>
        <v>2164.7973540211201</v>
      </c>
      <c r="O27" s="676">
        <f t="shared" si="3"/>
        <v>927.77029458048014</v>
      </c>
      <c r="P27" s="77"/>
      <c r="Q27" s="12"/>
    </row>
    <row r="28" spans="1:17" s="104" customFormat="1" ht="12.75" x14ac:dyDescent="0.2">
      <c r="A28" s="169"/>
      <c r="B28" s="132" t="s">
        <v>3895</v>
      </c>
      <c r="C28" s="132" t="s">
        <v>3847</v>
      </c>
      <c r="D28" s="102" t="s">
        <v>4</v>
      </c>
      <c r="E28" s="75">
        <v>6</v>
      </c>
      <c r="F28" s="121">
        <v>3.46</v>
      </c>
      <c r="G28" s="203">
        <v>400</v>
      </c>
      <c r="H28" s="203">
        <v>100</v>
      </c>
      <c r="I28" s="206">
        <v>1.2</v>
      </c>
      <c r="J28" s="177">
        <v>698.25643898400006</v>
      </c>
      <c r="K28" s="76">
        <f>L3</f>
        <v>0.2</v>
      </c>
      <c r="L28" s="160">
        <f t="shared" si="4"/>
        <v>558.60515118720002</v>
      </c>
      <c r="M28" s="696">
        <f t="shared" si="1"/>
        <v>1005.48927213696</v>
      </c>
      <c r="N28" s="362">
        <f t="shared" si="2"/>
        <v>2346.1416349862402</v>
      </c>
      <c r="O28" s="676">
        <f t="shared" si="3"/>
        <v>1005.48927213696</v>
      </c>
      <c r="P28" s="77"/>
      <c r="Q28" s="12"/>
    </row>
    <row r="29" spans="1:17" s="104" customFormat="1" ht="12.75" x14ac:dyDescent="0.2">
      <c r="A29" s="169"/>
      <c r="B29" s="132" t="s">
        <v>3896</v>
      </c>
      <c r="C29" s="132" t="s">
        <v>3848</v>
      </c>
      <c r="D29" s="102" t="s">
        <v>4</v>
      </c>
      <c r="E29" s="75">
        <v>6</v>
      </c>
      <c r="F29" s="121">
        <v>3.69</v>
      </c>
      <c r="G29" s="203">
        <v>500</v>
      </c>
      <c r="H29" s="203">
        <v>100</v>
      </c>
      <c r="I29" s="206">
        <v>1.2</v>
      </c>
      <c r="J29" s="177">
        <v>809.57268288000012</v>
      </c>
      <c r="K29" s="76">
        <f>L3</f>
        <v>0.2</v>
      </c>
      <c r="L29" s="160">
        <f t="shared" si="4"/>
        <v>647.65814630400018</v>
      </c>
      <c r="M29" s="696">
        <f t="shared" si="1"/>
        <v>1165.7846633472004</v>
      </c>
      <c r="N29" s="362">
        <f t="shared" si="2"/>
        <v>2720.1642144768007</v>
      </c>
      <c r="O29" s="676">
        <f t="shared" si="3"/>
        <v>1165.7846633472004</v>
      </c>
      <c r="P29" s="77"/>
      <c r="Q29" s="12"/>
    </row>
    <row r="30" spans="1:17" s="104" customFormat="1" ht="12.75" x14ac:dyDescent="0.2">
      <c r="A30" s="169"/>
      <c r="B30" s="132" t="s">
        <v>3897</v>
      </c>
      <c r="C30" s="132" t="s">
        <v>3849</v>
      </c>
      <c r="D30" s="102" t="s">
        <v>4</v>
      </c>
      <c r="E30" s="75">
        <v>6</v>
      </c>
      <c r="F30" s="121">
        <v>3.92</v>
      </c>
      <c r="G30" s="203">
        <v>600</v>
      </c>
      <c r="H30" s="203">
        <v>100</v>
      </c>
      <c r="I30" s="206">
        <v>1.2</v>
      </c>
      <c r="J30" s="177">
        <v>910.76926823999997</v>
      </c>
      <c r="K30" s="76">
        <f>L3</f>
        <v>0.2</v>
      </c>
      <c r="L30" s="160">
        <f t="shared" si="4"/>
        <v>728.61541459199998</v>
      </c>
      <c r="M30" s="696">
        <f t="shared" si="1"/>
        <v>1311.5077462656</v>
      </c>
      <c r="N30" s="362">
        <f t="shared" si="2"/>
        <v>3060.1847412863999</v>
      </c>
      <c r="O30" s="676">
        <f t="shared" si="3"/>
        <v>1311.5077462656</v>
      </c>
      <c r="P30" s="77"/>
      <c r="Q30" s="12"/>
    </row>
    <row r="31" spans="1:17" s="104" customFormat="1" ht="12.75" x14ac:dyDescent="0.2">
      <c r="A31" s="169"/>
      <c r="B31" s="172" t="s">
        <v>3898</v>
      </c>
      <c r="C31" s="172" t="s">
        <v>3850</v>
      </c>
      <c r="D31" s="102" t="s">
        <v>4</v>
      </c>
      <c r="E31" s="75">
        <v>6</v>
      </c>
      <c r="F31" s="171">
        <v>2.2374999999999998</v>
      </c>
      <c r="G31" s="203">
        <v>100</v>
      </c>
      <c r="H31" s="203">
        <v>50</v>
      </c>
      <c r="I31" s="206">
        <v>1.5</v>
      </c>
      <c r="J31" s="177">
        <v>477.31056094799999</v>
      </c>
      <c r="K31" s="76">
        <f>L3</f>
        <v>0.2</v>
      </c>
      <c r="L31" s="160">
        <f t="shared" si="4"/>
        <v>381.84844875840002</v>
      </c>
      <c r="M31" s="696">
        <f t="shared" si="1"/>
        <v>687.32720776512008</v>
      </c>
      <c r="N31" s="362">
        <f t="shared" si="2"/>
        <v>1603.7634847852801</v>
      </c>
      <c r="O31" s="676">
        <f t="shared" si="3"/>
        <v>687.32720776512008</v>
      </c>
      <c r="P31" s="77"/>
      <c r="Q31" s="12"/>
    </row>
    <row r="32" spans="1:17" s="104" customFormat="1" ht="12.75" x14ac:dyDescent="0.2">
      <c r="A32" s="169"/>
      <c r="B32" s="172" t="s">
        <v>3899</v>
      </c>
      <c r="C32" s="172" t="s">
        <v>3851</v>
      </c>
      <c r="D32" s="102" t="s">
        <v>4</v>
      </c>
      <c r="E32" s="75">
        <v>6</v>
      </c>
      <c r="F32" s="171">
        <v>2.5249999999999999</v>
      </c>
      <c r="G32" s="203">
        <v>200</v>
      </c>
      <c r="H32" s="203">
        <v>50</v>
      </c>
      <c r="I32" s="206">
        <v>1.5</v>
      </c>
      <c r="J32" s="177">
        <v>529.59546338400003</v>
      </c>
      <c r="K32" s="76">
        <f>L3</f>
        <v>0.2</v>
      </c>
      <c r="L32" s="160">
        <f t="shared" si="4"/>
        <v>423.67637070720002</v>
      </c>
      <c r="M32" s="696">
        <f t="shared" si="1"/>
        <v>762.61746727296008</v>
      </c>
      <c r="N32" s="362">
        <f t="shared" si="2"/>
        <v>1779.4407569702403</v>
      </c>
      <c r="O32" s="676">
        <f t="shared" si="3"/>
        <v>762.61746727296008</v>
      </c>
      <c r="P32" s="77"/>
      <c r="Q32" s="12"/>
    </row>
    <row r="33" spans="1:17" s="104" customFormat="1" ht="12.75" x14ac:dyDescent="0.2">
      <c r="A33" s="169"/>
      <c r="B33" s="132" t="s">
        <v>3900</v>
      </c>
      <c r="C33" s="132" t="s">
        <v>3852</v>
      </c>
      <c r="D33" s="102" t="s">
        <v>4</v>
      </c>
      <c r="E33" s="75">
        <v>6</v>
      </c>
      <c r="F33" s="121">
        <v>2.8125</v>
      </c>
      <c r="G33" s="203">
        <v>300</v>
      </c>
      <c r="H33" s="203">
        <v>50</v>
      </c>
      <c r="I33" s="206">
        <v>1.5</v>
      </c>
      <c r="J33" s="177">
        <v>578.50714630799996</v>
      </c>
      <c r="K33" s="76">
        <f>L3</f>
        <v>0.2</v>
      </c>
      <c r="L33" s="160">
        <f t="shared" si="4"/>
        <v>462.80571704639999</v>
      </c>
      <c r="M33" s="696">
        <f t="shared" si="1"/>
        <v>833.05029068351996</v>
      </c>
      <c r="N33" s="362">
        <f t="shared" si="2"/>
        <v>1943.78401159488</v>
      </c>
      <c r="O33" s="676">
        <f t="shared" si="3"/>
        <v>833.05029068351996</v>
      </c>
      <c r="P33" s="77"/>
      <c r="Q33" s="12"/>
    </row>
    <row r="34" spans="1:17" s="104" customFormat="1" ht="12.75" x14ac:dyDescent="0.2">
      <c r="A34" s="169"/>
      <c r="B34" s="132" t="s">
        <v>3901</v>
      </c>
      <c r="C34" s="132" t="s">
        <v>3853</v>
      </c>
      <c r="D34" s="102" t="s">
        <v>4</v>
      </c>
      <c r="E34" s="75">
        <v>6</v>
      </c>
      <c r="F34" s="121">
        <v>3.1</v>
      </c>
      <c r="G34" s="203">
        <v>400</v>
      </c>
      <c r="H34" s="203">
        <v>50</v>
      </c>
      <c r="I34" s="206">
        <v>1.5</v>
      </c>
      <c r="J34" s="177">
        <v>630.792048744</v>
      </c>
      <c r="K34" s="76">
        <f>L3</f>
        <v>0.2</v>
      </c>
      <c r="L34" s="160">
        <f t="shared" si="4"/>
        <v>504.63363899520004</v>
      </c>
      <c r="M34" s="696">
        <f t="shared" si="1"/>
        <v>908.34055019136008</v>
      </c>
      <c r="N34" s="362">
        <f t="shared" si="2"/>
        <v>2119.4612837798404</v>
      </c>
      <c r="O34" s="676">
        <f t="shared" si="3"/>
        <v>908.34055019136008</v>
      </c>
      <c r="P34" s="77"/>
      <c r="Q34" s="12"/>
    </row>
    <row r="35" spans="1:17" s="104" customFormat="1" ht="12.75" x14ac:dyDescent="0.2">
      <c r="A35" s="169"/>
      <c r="B35" s="132" t="s">
        <v>3902</v>
      </c>
      <c r="C35" s="132" t="s">
        <v>3854</v>
      </c>
      <c r="D35" s="102" t="s">
        <v>4</v>
      </c>
      <c r="E35" s="75">
        <v>6</v>
      </c>
      <c r="F35" s="121">
        <v>3.3875000000000002</v>
      </c>
      <c r="G35" s="203">
        <v>500</v>
      </c>
      <c r="H35" s="203">
        <v>50</v>
      </c>
      <c r="I35" s="206">
        <v>1.5</v>
      </c>
      <c r="J35" s="177">
        <v>720.18236581199994</v>
      </c>
      <c r="K35" s="76">
        <f>L3</f>
        <v>0.2</v>
      </c>
      <c r="L35" s="160">
        <f t="shared" si="4"/>
        <v>576.1458926496</v>
      </c>
      <c r="M35" s="696">
        <f t="shared" si="1"/>
        <v>1037.0626067692801</v>
      </c>
      <c r="N35" s="362">
        <f t="shared" si="2"/>
        <v>2419.8127491283203</v>
      </c>
      <c r="O35" s="676">
        <f t="shared" si="3"/>
        <v>1037.0626067692801</v>
      </c>
      <c r="P35" s="77"/>
      <c r="Q35" s="12"/>
    </row>
    <row r="36" spans="1:17" s="104" customFormat="1" ht="12.75" x14ac:dyDescent="0.2">
      <c r="A36" s="169"/>
      <c r="B36" s="132" t="s">
        <v>3903</v>
      </c>
      <c r="C36" s="132" t="s">
        <v>3855</v>
      </c>
      <c r="D36" s="102" t="s">
        <v>4</v>
      </c>
      <c r="E36" s="75">
        <v>6</v>
      </c>
      <c r="F36" s="121">
        <v>3.6749999999999998</v>
      </c>
      <c r="G36" s="203">
        <v>600</v>
      </c>
      <c r="H36" s="203">
        <v>50</v>
      </c>
      <c r="I36" s="206">
        <v>1.5</v>
      </c>
      <c r="J36" s="177">
        <v>809.57268288000012</v>
      </c>
      <c r="K36" s="76">
        <f>L3</f>
        <v>0.2</v>
      </c>
      <c r="L36" s="160">
        <f t="shared" si="4"/>
        <v>647.65814630400018</v>
      </c>
      <c r="M36" s="696">
        <f t="shared" si="1"/>
        <v>1165.7846633472004</v>
      </c>
      <c r="N36" s="362">
        <f t="shared" si="2"/>
        <v>2720.1642144768007</v>
      </c>
      <c r="O36" s="676">
        <f t="shared" si="3"/>
        <v>1165.7846633472004</v>
      </c>
      <c r="P36" s="77"/>
      <c r="Q36" s="12"/>
    </row>
    <row r="37" spans="1:17" s="104" customFormat="1" ht="12.75" x14ac:dyDescent="0.2">
      <c r="A37" s="169"/>
      <c r="B37" s="172" t="s">
        <v>3904</v>
      </c>
      <c r="C37" s="172" t="s">
        <v>3856</v>
      </c>
      <c r="D37" s="102" t="s">
        <v>4</v>
      </c>
      <c r="E37" s="75">
        <v>6</v>
      </c>
      <c r="F37" s="171">
        <v>2.4612500000000002</v>
      </c>
      <c r="G37" s="203">
        <v>100</v>
      </c>
      <c r="H37" s="203">
        <v>60</v>
      </c>
      <c r="I37" s="206">
        <v>1.5</v>
      </c>
      <c r="J37" s="177">
        <v>500.92309753200004</v>
      </c>
      <c r="K37" s="76">
        <f>L3</f>
        <v>0.2</v>
      </c>
      <c r="L37" s="160">
        <f t="shared" si="4"/>
        <v>400.73847802560005</v>
      </c>
      <c r="M37" s="696">
        <f t="shared" si="1"/>
        <v>721.32926044608007</v>
      </c>
      <c r="N37" s="362">
        <f t="shared" si="2"/>
        <v>1683.1016077075203</v>
      </c>
      <c r="O37" s="676">
        <f t="shared" si="3"/>
        <v>721.32926044608007</v>
      </c>
      <c r="P37" s="77"/>
      <c r="Q37" s="12"/>
    </row>
    <row r="38" spans="1:17" s="104" customFormat="1" ht="12.75" x14ac:dyDescent="0.2">
      <c r="A38" s="169"/>
      <c r="B38" s="172" t="s">
        <v>3905</v>
      </c>
      <c r="C38" s="172" t="s">
        <v>3857</v>
      </c>
      <c r="D38" s="102" t="s">
        <v>4</v>
      </c>
      <c r="E38" s="75">
        <v>6</v>
      </c>
      <c r="F38" s="171">
        <v>2.7017500000000001</v>
      </c>
      <c r="G38" s="203">
        <v>200</v>
      </c>
      <c r="H38" s="203">
        <v>60</v>
      </c>
      <c r="I38" s="206">
        <v>1.5</v>
      </c>
      <c r="J38" s="177">
        <v>556.58121947999996</v>
      </c>
      <c r="K38" s="76">
        <f>L3</f>
        <v>0.2</v>
      </c>
      <c r="L38" s="160">
        <f t="shared" si="4"/>
        <v>445.26497558400001</v>
      </c>
      <c r="M38" s="696">
        <f t="shared" si="1"/>
        <v>801.47695605120009</v>
      </c>
      <c r="N38" s="362">
        <f t="shared" si="2"/>
        <v>1870.1128974528001</v>
      </c>
      <c r="O38" s="676">
        <f t="shared" si="3"/>
        <v>801.47695605120009</v>
      </c>
      <c r="P38" s="77"/>
      <c r="Q38" s="12"/>
    </row>
    <row r="39" spans="1:17" s="104" customFormat="1" ht="12.75" x14ac:dyDescent="0.2">
      <c r="A39" s="169"/>
      <c r="B39" s="172" t="s">
        <v>3906</v>
      </c>
      <c r="C39" s="172" t="s">
        <v>3858</v>
      </c>
      <c r="D39" s="102" t="s">
        <v>4</v>
      </c>
      <c r="E39" s="75">
        <v>6</v>
      </c>
      <c r="F39" s="171">
        <v>2.953125</v>
      </c>
      <c r="G39" s="203">
        <v>300</v>
      </c>
      <c r="H39" s="203">
        <v>60</v>
      </c>
      <c r="I39" s="206">
        <v>1.5</v>
      </c>
      <c r="J39" s="177">
        <v>607.17951216000006</v>
      </c>
      <c r="K39" s="76">
        <f>L3</f>
        <v>0.2</v>
      </c>
      <c r="L39" s="160">
        <f t="shared" si="4"/>
        <v>485.74360972800008</v>
      </c>
      <c r="M39" s="696">
        <f t="shared" si="1"/>
        <v>874.3384975104002</v>
      </c>
      <c r="N39" s="362">
        <f t="shared" si="2"/>
        <v>2040.1231608576004</v>
      </c>
      <c r="O39" s="676">
        <f t="shared" si="3"/>
        <v>874.3384975104002</v>
      </c>
      <c r="P39" s="77"/>
      <c r="Q39" s="12"/>
    </row>
    <row r="40" spans="1:17" s="104" customFormat="1" ht="12.75" x14ac:dyDescent="0.2">
      <c r="A40" s="169"/>
      <c r="B40" s="172" t="s">
        <v>3907</v>
      </c>
      <c r="C40" s="172" t="s">
        <v>3859</v>
      </c>
      <c r="D40" s="102" t="s">
        <v>4</v>
      </c>
      <c r="E40" s="75">
        <v>6</v>
      </c>
      <c r="F40" s="121">
        <v>3.2240000000000002</v>
      </c>
      <c r="G40" s="203">
        <v>400</v>
      </c>
      <c r="H40" s="203">
        <v>60</v>
      </c>
      <c r="I40" s="206">
        <v>1.5</v>
      </c>
      <c r="J40" s="177">
        <v>662.83763410800009</v>
      </c>
      <c r="K40" s="76">
        <f>L3</f>
        <v>0.2</v>
      </c>
      <c r="L40" s="160">
        <f t="shared" si="4"/>
        <v>530.27010728640005</v>
      </c>
      <c r="M40" s="696">
        <f t="shared" si="1"/>
        <v>954.48619311552011</v>
      </c>
      <c r="N40" s="362">
        <f t="shared" si="2"/>
        <v>2227.1344506028804</v>
      </c>
      <c r="O40" s="676">
        <f t="shared" si="3"/>
        <v>954.48619311552011</v>
      </c>
      <c r="P40" s="77"/>
      <c r="Q40" s="12"/>
    </row>
    <row r="41" spans="1:17" s="104" customFormat="1" ht="12.75" x14ac:dyDescent="0.2">
      <c r="A41" s="169"/>
      <c r="B41" s="172" t="s">
        <v>3908</v>
      </c>
      <c r="C41" s="172" t="s">
        <v>3860</v>
      </c>
      <c r="D41" s="102" t="s">
        <v>4</v>
      </c>
      <c r="E41" s="75">
        <v>6</v>
      </c>
      <c r="F41" s="121">
        <v>3.4891250000000005</v>
      </c>
      <c r="G41" s="203">
        <v>500</v>
      </c>
      <c r="H41" s="203">
        <v>60</v>
      </c>
      <c r="I41" s="206">
        <v>1.5</v>
      </c>
      <c r="J41" s="177">
        <v>755.60117068800025</v>
      </c>
      <c r="K41" s="76">
        <f>L3</f>
        <v>0.2</v>
      </c>
      <c r="L41" s="160">
        <f t="shared" si="4"/>
        <v>604.4809365504002</v>
      </c>
      <c r="M41" s="696">
        <f t="shared" si="1"/>
        <v>1088.0656857907204</v>
      </c>
      <c r="N41" s="362">
        <f t="shared" si="2"/>
        <v>2538.819933511681</v>
      </c>
      <c r="O41" s="676">
        <f t="shared" si="3"/>
        <v>1088.0656857907204</v>
      </c>
      <c r="P41" s="77"/>
      <c r="Q41" s="12"/>
    </row>
    <row r="42" spans="1:17" s="104" customFormat="1" ht="12.75" x14ac:dyDescent="0.2">
      <c r="A42" s="169"/>
      <c r="B42" s="172" t="s">
        <v>3909</v>
      </c>
      <c r="C42" s="172" t="s">
        <v>3861</v>
      </c>
      <c r="D42" s="102" t="s">
        <v>4</v>
      </c>
      <c r="E42" s="75">
        <v>6</v>
      </c>
      <c r="F42" s="121">
        <v>3.78525</v>
      </c>
      <c r="G42" s="203">
        <v>600</v>
      </c>
      <c r="H42" s="203">
        <v>60</v>
      </c>
      <c r="I42" s="206">
        <v>1.5</v>
      </c>
      <c r="J42" s="177">
        <v>848.36470726800019</v>
      </c>
      <c r="K42" s="76">
        <f>L3</f>
        <v>0.2</v>
      </c>
      <c r="L42" s="160">
        <f t="shared" si="4"/>
        <v>678.69176581440024</v>
      </c>
      <c r="M42" s="696">
        <f t="shared" si="1"/>
        <v>1221.6451784659205</v>
      </c>
      <c r="N42" s="362">
        <f t="shared" si="2"/>
        <v>2850.5054164204812</v>
      </c>
      <c r="O42" s="676">
        <f t="shared" si="3"/>
        <v>1221.6451784659205</v>
      </c>
      <c r="P42" s="77"/>
      <c r="Q42" s="12"/>
    </row>
    <row r="43" spans="1:17" s="104" customFormat="1" ht="12.75" x14ac:dyDescent="0.2">
      <c r="A43" s="169"/>
      <c r="B43" s="172" t="s">
        <v>3910</v>
      </c>
      <c r="C43" s="172" t="s">
        <v>3862</v>
      </c>
      <c r="D43" s="102" t="s">
        <v>4</v>
      </c>
      <c r="E43" s="75">
        <v>6</v>
      </c>
      <c r="F43" s="171">
        <v>2.9042750000000002</v>
      </c>
      <c r="G43" s="203">
        <v>100</v>
      </c>
      <c r="H43" s="203">
        <v>80</v>
      </c>
      <c r="I43" s="206">
        <v>1.5</v>
      </c>
      <c r="J43" s="177">
        <v>551.52139021200003</v>
      </c>
      <c r="K43" s="76">
        <f>L3</f>
        <v>0.2</v>
      </c>
      <c r="L43" s="160">
        <f t="shared" si="4"/>
        <v>441.21711216960006</v>
      </c>
      <c r="M43" s="696">
        <f t="shared" si="1"/>
        <v>794.19080190528007</v>
      </c>
      <c r="N43" s="362">
        <f t="shared" si="2"/>
        <v>1853.1118711123204</v>
      </c>
      <c r="O43" s="676">
        <f t="shared" si="3"/>
        <v>794.19080190528007</v>
      </c>
      <c r="P43" s="77"/>
      <c r="Q43" s="12"/>
    </row>
    <row r="44" spans="1:17" s="104" customFormat="1" ht="12.75" x14ac:dyDescent="0.2">
      <c r="A44" s="169"/>
      <c r="B44" s="172" t="s">
        <v>3911</v>
      </c>
      <c r="C44" s="172" t="s">
        <v>3863</v>
      </c>
      <c r="D44" s="102" t="s">
        <v>4</v>
      </c>
      <c r="E44" s="75">
        <v>6</v>
      </c>
      <c r="F44" s="171">
        <v>3.1070124999999997</v>
      </c>
      <c r="G44" s="203">
        <v>200</v>
      </c>
      <c r="H44" s="203">
        <v>80</v>
      </c>
      <c r="I44" s="206">
        <v>1.5</v>
      </c>
      <c r="J44" s="177">
        <v>612.23934142799999</v>
      </c>
      <c r="K44" s="76">
        <f>L3</f>
        <v>0.2</v>
      </c>
      <c r="L44" s="160">
        <f t="shared" si="4"/>
        <v>489.79147314240004</v>
      </c>
      <c r="M44" s="696">
        <f t="shared" si="1"/>
        <v>881.62465165632011</v>
      </c>
      <c r="N44" s="362">
        <f t="shared" si="2"/>
        <v>2057.1241871980801</v>
      </c>
      <c r="O44" s="676">
        <f t="shared" si="3"/>
        <v>881.62465165632011</v>
      </c>
      <c r="P44" s="77"/>
      <c r="Q44" s="12"/>
    </row>
    <row r="45" spans="1:17" s="104" customFormat="1" ht="12.75" x14ac:dyDescent="0.2">
      <c r="A45" s="169"/>
      <c r="B45" s="172" t="s">
        <v>3912</v>
      </c>
      <c r="C45" s="172" t="s">
        <v>3864</v>
      </c>
      <c r="D45" s="102" t="s">
        <v>4</v>
      </c>
      <c r="E45" s="75">
        <v>6</v>
      </c>
      <c r="F45" s="171">
        <v>3.2484375000000001</v>
      </c>
      <c r="G45" s="203">
        <v>300</v>
      </c>
      <c r="H45" s="203">
        <v>80</v>
      </c>
      <c r="I45" s="206">
        <v>1.5</v>
      </c>
      <c r="J45" s="177">
        <v>667.89746337600002</v>
      </c>
      <c r="K45" s="76">
        <f>L3</f>
        <v>0.2</v>
      </c>
      <c r="L45" s="160">
        <f t="shared" si="4"/>
        <v>534.31797070080006</v>
      </c>
      <c r="M45" s="696">
        <f t="shared" si="1"/>
        <v>961.77234726144013</v>
      </c>
      <c r="N45" s="362">
        <f t="shared" si="2"/>
        <v>2244.1354769433606</v>
      </c>
      <c r="O45" s="676">
        <f t="shared" si="3"/>
        <v>961.77234726144013</v>
      </c>
      <c r="P45" s="77"/>
      <c r="Q45" s="12"/>
    </row>
    <row r="46" spans="1:17" s="104" customFormat="1" ht="12.75" x14ac:dyDescent="0.2">
      <c r="A46" s="169"/>
      <c r="B46" s="172" t="s">
        <v>3913</v>
      </c>
      <c r="C46" s="172" t="s">
        <v>3865</v>
      </c>
      <c r="D46" s="102" t="s">
        <v>4</v>
      </c>
      <c r="E46" s="75">
        <v>6</v>
      </c>
      <c r="F46" s="121">
        <v>3.4819200000000006</v>
      </c>
      <c r="G46" s="203">
        <v>400</v>
      </c>
      <c r="H46" s="203">
        <v>80</v>
      </c>
      <c r="I46" s="206">
        <v>1.5</v>
      </c>
      <c r="J46" s="177">
        <v>728.60579999999993</v>
      </c>
      <c r="K46" s="76">
        <f>L3</f>
        <v>0.2</v>
      </c>
      <c r="L46" s="160">
        <f t="shared" si="4"/>
        <v>582.88463999999999</v>
      </c>
      <c r="M46" s="696">
        <f t="shared" si="1"/>
        <v>1049.192352</v>
      </c>
      <c r="N46" s="362">
        <f t="shared" si="2"/>
        <v>2448.1154879999999</v>
      </c>
      <c r="O46" s="676">
        <f t="shared" si="3"/>
        <v>1049.192352</v>
      </c>
      <c r="P46" s="77"/>
      <c r="Q46" s="12"/>
    </row>
    <row r="47" spans="1:17" s="104" customFormat="1" ht="12.75" x14ac:dyDescent="0.2">
      <c r="A47" s="169"/>
      <c r="B47" s="172" t="s">
        <v>3914</v>
      </c>
      <c r="C47" s="172" t="s">
        <v>3866</v>
      </c>
      <c r="D47" s="102" t="s">
        <v>4</v>
      </c>
      <c r="E47" s="75">
        <v>6</v>
      </c>
      <c r="F47" s="121">
        <v>3.6984725000000007</v>
      </c>
      <c r="G47" s="203">
        <v>500</v>
      </c>
      <c r="H47" s="203">
        <v>80</v>
      </c>
      <c r="I47" s="206">
        <v>1.5</v>
      </c>
      <c r="J47" s="177">
        <v>856.79775604800011</v>
      </c>
      <c r="K47" s="76">
        <f>L3</f>
        <v>0.2</v>
      </c>
      <c r="L47" s="160">
        <f t="shared" si="4"/>
        <v>685.43820483840011</v>
      </c>
      <c r="M47" s="696">
        <f t="shared" si="1"/>
        <v>1233.7887687091202</v>
      </c>
      <c r="N47" s="362">
        <f t="shared" si="2"/>
        <v>2878.8404603212807</v>
      </c>
      <c r="O47" s="676">
        <f t="shared" si="3"/>
        <v>1233.7887687091202</v>
      </c>
      <c r="P47" s="77"/>
      <c r="Q47" s="12"/>
    </row>
    <row r="48" spans="1:17" s="104" customFormat="1" ht="12.75" x14ac:dyDescent="0.2">
      <c r="A48" s="169"/>
      <c r="B48" s="172" t="s">
        <v>3915</v>
      </c>
      <c r="C48" s="172" t="s">
        <v>3867</v>
      </c>
      <c r="D48" s="102" t="s">
        <v>4</v>
      </c>
      <c r="E48" s="75">
        <v>6</v>
      </c>
      <c r="F48" s="121">
        <v>3.9745125000000003</v>
      </c>
      <c r="G48" s="203">
        <v>600</v>
      </c>
      <c r="H48" s="203">
        <v>80</v>
      </c>
      <c r="I48" s="206">
        <v>1.5</v>
      </c>
      <c r="J48" s="177">
        <v>961.36756092000007</v>
      </c>
      <c r="K48" s="76">
        <f>L3</f>
        <v>0.2</v>
      </c>
      <c r="L48" s="160">
        <f t="shared" si="4"/>
        <v>769.0940487360001</v>
      </c>
      <c r="M48" s="696">
        <f t="shared" si="1"/>
        <v>1384.3692877248002</v>
      </c>
      <c r="N48" s="362">
        <f t="shared" si="2"/>
        <v>3230.1950046912007</v>
      </c>
      <c r="O48" s="676">
        <f t="shared" si="3"/>
        <v>1384.3692877248002</v>
      </c>
      <c r="P48" s="77"/>
      <c r="Q48" s="12"/>
    </row>
    <row r="49" spans="1:17" s="104" customFormat="1" ht="12.75" x14ac:dyDescent="0.2">
      <c r="A49" s="169"/>
      <c r="B49" s="132" t="s">
        <v>3916</v>
      </c>
      <c r="C49" s="132" t="s">
        <v>3868</v>
      </c>
      <c r="D49" s="102" t="s">
        <v>4</v>
      </c>
      <c r="E49" s="75">
        <v>6</v>
      </c>
      <c r="F49" s="121">
        <v>3.4624999999999999</v>
      </c>
      <c r="G49" s="203">
        <v>100</v>
      </c>
      <c r="H49" s="203">
        <v>100</v>
      </c>
      <c r="I49" s="206">
        <v>1.5</v>
      </c>
      <c r="J49" s="177">
        <v>617.29917069600015</v>
      </c>
      <c r="K49" s="76">
        <f>L3</f>
        <v>0.2</v>
      </c>
      <c r="L49" s="160">
        <f t="shared" si="4"/>
        <v>493.83933655680016</v>
      </c>
      <c r="M49" s="696">
        <f t="shared" si="1"/>
        <v>888.91080580224036</v>
      </c>
      <c r="N49" s="362">
        <f t="shared" si="2"/>
        <v>2074.1252135385607</v>
      </c>
      <c r="O49" s="676">
        <f t="shared" si="3"/>
        <v>888.91080580224036</v>
      </c>
      <c r="P49" s="77"/>
      <c r="Q49" s="12"/>
    </row>
    <row r="50" spans="1:17" s="104" customFormat="1" ht="12.75" x14ac:dyDescent="0.2">
      <c r="A50" s="169"/>
      <c r="B50" s="132" t="s">
        <v>3917</v>
      </c>
      <c r="C50" s="132" t="s">
        <v>3869</v>
      </c>
      <c r="D50" s="102" t="s">
        <v>4</v>
      </c>
      <c r="E50" s="75">
        <v>6</v>
      </c>
      <c r="F50" s="121">
        <v>3.75</v>
      </c>
      <c r="G50" s="203">
        <v>200</v>
      </c>
      <c r="H50" s="203">
        <v>100</v>
      </c>
      <c r="I50" s="206">
        <v>1.5</v>
      </c>
      <c r="J50" s="177">
        <v>684.76356093600009</v>
      </c>
      <c r="K50" s="76">
        <f>L3</f>
        <v>0.2</v>
      </c>
      <c r="L50" s="160">
        <f t="shared" si="4"/>
        <v>547.81084874880014</v>
      </c>
      <c r="M50" s="696">
        <f t="shared" si="1"/>
        <v>986.05952774784032</v>
      </c>
      <c r="N50" s="362">
        <f t="shared" si="2"/>
        <v>2300.8055647449605</v>
      </c>
      <c r="O50" s="676">
        <f t="shared" si="3"/>
        <v>986.05952774784032</v>
      </c>
      <c r="P50" s="77"/>
      <c r="Q50" s="12"/>
    </row>
    <row r="51" spans="1:17" s="104" customFormat="1" ht="12.75" x14ac:dyDescent="0.2">
      <c r="A51" s="169"/>
      <c r="B51" s="132" t="s">
        <v>3918</v>
      </c>
      <c r="C51" s="132" t="s">
        <v>3870</v>
      </c>
      <c r="D51" s="102" t="s">
        <v>4</v>
      </c>
      <c r="E51" s="75">
        <v>6</v>
      </c>
      <c r="F51" s="121">
        <v>4.0374999999999996</v>
      </c>
      <c r="G51" s="203">
        <v>300</v>
      </c>
      <c r="H51" s="203">
        <v>100</v>
      </c>
      <c r="I51" s="206">
        <v>1.5</v>
      </c>
      <c r="J51" s="177">
        <v>747.1681219080001</v>
      </c>
      <c r="K51" s="76">
        <f>L3</f>
        <v>0.2</v>
      </c>
      <c r="L51" s="160">
        <f t="shared" si="4"/>
        <v>597.73449752640011</v>
      </c>
      <c r="M51" s="696">
        <f t="shared" si="1"/>
        <v>1075.9220955475203</v>
      </c>
      <c r="N51" s="362">
        <f t="shared" si="2"/>
        <v>2510.4848896108806</v>
      </c>
      <c r="O51" s="676">
        <f t="shared" si="3"/>
        <v>1075.9220955475203</v>
      </c>
      <c r="P51" s="77"/>
      <c r="Q51" s="12"/>
    </row>
    <row r="52" spans="1:17" s="104" customFormat="1" ht="12.75" x14ac:dyDescent="0.2">
      <c r="A52" s="169"/>
      <c r="B52" s="132" t="s">
        <v>3919</v>
      </c>
      <c r="C52" s="132" t="s">
        <v>3871</v>
      </c>
      <c r="D52" s="102" t="s">
        <v>4</v>
      </c>
      <c r="E52" s="75">
        <v>6</v>
      </c>
      <c r="F52" s="121">
        <v>4.3250000000000002</v>
      </c>
      <c r="G52" s="203">
        <v>400</v>
      </c>
      <c r="H52" s="203">
        <v>100</v>
      </c>
      <c r="I52" s="206">
        <v>1.5</v>
      </c>
      <c r="J52" s="177">
        <v>816.31912190400021</v>
      </c>
      <c r="K52" s="76">
        <f>L3</f>
        <v>0.2</v>
      </c>
      <c r="L52" s="160">
        <f t="shared" si="4"/>
        <v>653.05529752320024</v>
      </c>
      <c r="M52" s="696">
        <f t="shared" si="1"/>
        <v>1175.4995355417605</v>
      </c>
      <c r="N52" s="362">
        <f t="shared" si="2"/>
        <v>2742.8322495974412</v>
      </c>
      <c r="O52" s="676">
        <f t="shared" si="3"/>
        <v>1175.4995355417605</v>
      </c>
      <c r="P52" s="77"/>
      <c r="Q52" s="12"/>
    </row>
    <row r="53" spans="1:17" s="104" customFormat="1" ht="12.75" x14ac:dyDescent="0.2">
      <c r="A53" s="169"/>
      <c r="B53" s="132" t="s">
        <v>3920</v>
      </c>
      <c r="C53" s="132" t="s">
        <v>3872</v>
      </c>
      <c r="D53" s="102" t="s">
        <v>4</v>
      </c>
      <c r="E53" s="75">
        <v>6</v>
      </c>
      <c r="F53" s="121">
        <v>4.6124999999999998</v>
      </c>
      <c r="G53" s="203">
        <v>500</v>
      </c>
      <c r="H53" s="203">
        <v>100</v>
      </c>
      <c r="I53" s="206">
        <v>1.5</v>
      </c>
      <c r="J53" s="177">
        <v>947.87468287199988</v>
      </c>
      <c r="K53" s="76">
        <f>L3</f>
        <v>0.2</v>
      </c>
      <c r="L53" s="160">
        <f t="shared" si="4"/>
        <v>758.2997462976</v>
      </c>
      <c r="M53" s="696">
        <f t="shared" si="1"/>
        <v>1364.9395433356801</v>
      </c>
      <c r="N53" s="362">
        <f t="shared" si="2"/>
        <v>3184.8589344499201</v>
      </c>
      <c r="O53" s="676">
        <f t="shared" si="3"/>
        <v>1364.9395433356801</v>
      </c>
      <c r="P53" s="77"/>
      <c r="Q53" s="12"/>
    </row>
    <row r="54" spans="1:17" s="104" customFormat="1" ht="12.75" x14ac:dyDescent="0.2">
      <c r="A54" s="169"/>
      <c r="B54" s="132" t="s">
        <v>3921</v>
      </c>
      <c r="C54" s="132" t="s">
        <v>3873</v>
      </c>
      <c r="D54" s="102" t="s">
        <v>4</v>
      </c>
      <c r="E54" s="75">
        <v>6</v>
      </c>
      <c r="F54" s="121">
        <v>4.9000000000000004</v>
      </c>
      <c r="G54" s="203">
        <v>600</v>
      </c>
      <c r="H54" s="203">
        <v>100</v>
      </c>
      <c r="I54" s="206">
        <v>1.5</v>
      </c>
      <c r="J54" s="177">
        <v>1079.43024384</v>
      </c>
      <c r="K54" s="76">
        <f>L3</f>
        <v>0.2</v>
      </c>
      <c r="L54" s="160">
        <f t="shared" si="4"/>
        <v>863.54419507200009</v>
      </c>
      <c r="M54" s="696">
        <f t="shared" si="1"/>
        <v>1554.3795511296003</v>
      </c>
      <c r="N54" s="362">
        <f t="shared" si="2"/>
        <v>3626.8856193024008</v>
      </c>
      <c r="O54" s="676">
        <f t="shared" si="3"/>
        <v>1554.3795511296003</v>
      </c>
      <c r="P54" s="77"/>
      <c r="Q54" s="12"/>
    </row>
    <row r="55" spans="1:17" s="104" customFormat="1" ht="12.75" x14ac:dyDescent="0.2">
      <c r="A55" s="106"/>
      <c r="B55" s="108"/>
      <c r="C55" s="107"/>
      <c r="D55" s="1051" t="s">
        <v>127</v>
      </c>
      <c r="E55" s="1051"/>
      <c r="F55" s="1051"/>
      <c r="G55" s="205"/>
      <c r="H55" s="205"/>
      <c r="I55" s="208"/>
      <c r="J55" s="108"/>
      <c r="K55" s="108"/>
      <c r="L55" s="108"/>
      <c r="M55" s="108"/>
      <c r="N55" s="108"/>
      <c r="O55" s="108"/>
      <c r="P55" s="107"/>
      <c r="Q55" s="12"/>
    </row>
    <row r="56" spans="1:17" s="9" customFormat="1" x14ac:dyDescent="0.2">
      <c r="A56" s="4"/>
      <c r="B56" s="2"/>
      <c r="C56" s="4"/>
      <c r="D56" s="2"/>
      <c r="E56" s="2"/>
      <c r="F56" s="51"/>
      <c r="G56" s="190"/>
      <c r="H56" s="190"/>
      <c r="I56" s="196"/>
      <c r="J56" s="2"/>
      <c r="K56" s="2"/>
      <c r="L56" s="2"/>
      <c r="M56" s="2"/>
      <c r="N56" s="2"/>
      <c r="O56" s="2"/>
      <c r="P56" s="4"/>
    </row>
    <row r="57" spans="1:17" s="9" customFormat="1" x14ac:dyDescent="0.2">
      <c r="A57" s="4"/>
      <c r="B57" s="2"/>
      <c r="C57" s="4"/>
      <c r="D57" s="2"/>
      <c r="E57" s="2"/>
      <c r="F57" s="51"/>
      <c r="G57" s="190"/>
      <c r="H57" s="190"/>
      <c r="I57" s="196"/>
      <c r="J57" s="2"/>
      <c r="K57" s="2"/>
      <c r="L57" s="2"/>
      <c r="M57" s="2"/>
      <c r="N57" s="2"/>
      <c r="O57" s="2"/>
      <c r="P57" s="4"/>
    </row>
    <row r="58" spans="1:17" s="9" customFormat="1" x14ac:dyDescent="0.2">
      <c r="A58" s="4"/>
      <c r="B58" s="2"/>
      <c r="C58" s="4"/>
      <c r="D58" s="2"/>
      <c r="E58" s="2"/>
      <c r="F58" s="51"/>
      <c r="G58" s="190"/>
      <c r="H58" s="190"/>
      <c r="I58" s="196"/>
      <c r="J58" s="2"/>
      <c r="K58" s="2"/>
      <c r="L58" s="2"/>
      <c r="M58" s="2"/>
      <c r="N58" s="2"/>
      <c r="O58" s="2"/>
      <c r="P58" s="4"/>
    </row>
    <row r="59" spans="1:17" s="9" customFormat="1" x14ac:dyDescent="0.2">
      <c r="A59" s="4"/>
      <c r="B59" s="2"/>
      <c r="C59" s="4"/>
      <c r="D59" s="2"/>
      <c r="E59" s="2"/>
      <c r="F59" s="51"/>
      <c r="G59" s="190"/>
      <c r="H59" s="190"/>
      <c r="I59" s="196"/>
      <c r="J59" s="2"/>
      <c r="K59" s="2"/>
      <c r="L59" s="2"/>
      <c r="M59" s="2"/>
      <c r="N59" s="2"/>
      <c r="O59" s="2"/>
      <c r="P59" s="4"/>
    </row>
    <row r="60" spans="1:17" s="9" customFormat="1" x14ac:dyDescent="0.2">
      <c r="A60" s="4"/>
      <c r="B60" s="2"/>
      <c r="C60" s="4"/>
      <c r="D60" s="2"/>
      <c r="E60" s="2"/>
      <c r="F60" s="51"/>
      <c r="G60" s="190"/>
      <c r="H60" s="190"/>
      <c r="I60" s="196"/>
      <c r="J60" s="2"/>
      <c r="K60" s="2"/>
      <c r="L60" s="2"/>
      <c r="M60" s="2"/>
      <c r="N60" s="2"/>
      <c r="O60" s="2"/>
      <c r="P60" s="4"/>
    </row>
    <row r="61" spans="1:17" s="9" customFormat="1" x14ac:dyDescent="0.2">
      <c r="A61" s="4"/>
      <c r="B61" s="2"/>
      <c r="C61" s="4"/>
      <c r="D61" s="2"/>
      <c r="E61" s="2"/>
      <c r="F61" s="51"/>
      <c r="G61" s="190"/>
      <c r="H61" s="190"/>
      <c r="I61" s="196"/>
      <c r="J61" s="2"/>
      <c r="K61" s="2"/>
      <c r="L61" s="2"/>
      <c r="M61" s="2"/>
      <c r="N61" s="2"/>
      <c r="O61" s="2"/>
      <c r="P61" s="4"/>
    </row>
    <row r="62" spans="1:17" s="9" customFormat="1" x14ac:dyDescent="0.2">
      <c r="A62" s="4"/>
      <c r="B62" s="2"/>
      <c r="C62" s="4"/>
      <c r="D62" s="2"/>
      <c r="E62" s="2"/>
      <c r="F62" s="51"/>
      <c r="G62" s="190"/>
      <c r="H62" s="190"/>
      <c r="I62" s="196"/>
      <c r="J62" s="2"/>
      <c r="K62" s="2"/>
      <c r="L62" s="2"/>
      <c r="M62" s="2"/>
      <c r="N62" s="2"/>
      <c r="O62" s="2"/>
      <c r="P62" s="4"/>
    </row>
    <row r="63" spans="1:17" s="9" customFormat="1" x14ac:dyDescent="0.2">
      <c r="A63" s="4"/>
      <c r="B63" s="2"/>
      <c r="C63" s="4"/>
      <c r="D63" s="2"/>
      <c r="E63" s="2"/>
      <c r="F63" s="51"/>
      <c r="G63" s="190"/>
      <c r="H63" s="190"/>
      <c r="I63" s="196"/>
      <c r="J63" s="2"/>
      <c r="K63" s="2"/>
      <c r="L63" s="2"/>
      <c r="M63" s="2"/>
      <c r="N63" s="2"/>
      <c r="O63" s="2"/>
      <c r="P63" s="4"/>
    </row>
    <row r="64" spans="1:17" s="9" customFormat="1" x14ac:dyDescent="0.2">
      <c r="A64" s="4"/>
      <c r="B64" s="2"/>
      <c r="C64" s="4"/>
      <c r="D64" s="2"/>
      <c r="E64" s="2"/>
      <c r="F64" s="51"/>
      <c r="G64" s="190"/>
      <c r="H64" s="190"/>
      <c r="I64" s="196"/>
      <c r="J64" s="2"/>
      <c r="K64" s="2"/>
      <c r="L64" s="2"/>
      <c r="M64" s="2"/>
      <c r="N64" s="2"/>
      <c r="O64" s="2"/>
      <c r="P64" s="4"/>
    </row>
    <row r="65" spans="1:16" s="9" customFormat="1" x14ac:dyDescent="0.2">
      <c r="A65" s="4"/>
      <c r="B65" s="2"/>
      <c r="C65" s="4"/>
      <c r="D65" s="2"/>
      <c r="E65" s="2"/>
      <c r="F65" s="51"/>
      <c r="G65" s="190"/>
      <c r="H65" s="190"/>
      <c r="I65" s="196"/>
      <c r="J65" s="2"/>
      <c r="K65" s="2"/>
      <c r="L65" s="2"/>
      <c r="M65" s="2"/>
      <c r="N65" s="2"/>
      <c r="O65" s="2"/>
      <c r="P65" s="4"/>
    </row>
    <row r="66" spans="1:16" s="9" customFormat="1" x14ac:dyDescent="0.2">
      <c r="A66" s="4"/>
      <c r="B66" s="2"/>
      <c r="C66" s="4"/>
      <c r="D66" s="2"/>
      <c r="E66" s="2"/>
      <c r="F66" s="51"/>
      <c r="G66" s="190"/>
      <c r="H66" s="190"/>
      <c r="I66" s="196"/>
      <c r="J66" s="2"/>
      <c r="K66" s="2"/>
      <c r="L66" s="2"/>
      <c r="M66" s="2"/>
      <c r="N66" s="2"/>
      <c r="O66" s="2"/>
      <c r="P66" s="4"/>
    </row>
    <row r="67" spans="1:16" s="9" customFormat="1" x14ac:dyDescent="0.2">
      <c r="A67" s="4"/>
      <c r="B67" s="2"/>
      <c r="C67" s="4"/>
      <c r="D67" s="2"/>
      <c r="E67" s="2"/>
      <c r="F67" s="51"/>
      <c r="G67" s="190"/>
      <c r="H67" s="190"/>
      <c r="I67" s="196"/>
      <c r="J67" s="2"/>
      <c r="K67" s="2"/>
      <c r="L67" s="2"/>
      <c r="M67" s="2"/>
      <c r="N67" s="2"/>
      <c r="O67" s="2"/>
      <c r="P67" s="4"/>
    </row>
    <row r="68" spans="1:16" s="9" customFormat="1" x14ac:dyDescent="0.2">
      <c r="A68" s="4"/>
      <c r="B68" s="2"/>
      <c r="C68" s="4"/>
      <c r="D68" s="2"/>
      <c r="E68" s="2"/>
      <c r="F68" s="51"/>
      <c r="G68" s="190"/>
      <c r="H68" s="190"/>
      <c r="I68" s="196"/>
      <c r="J68" s="2"/>
      <c r="K68" s="2"/>
      <c r="L68" s="2"/>
      <c r="M68" s="2"/>
      <c r="N68" s="2"/>
      <c r="O68" s="2"/>
      <c r="P68" s="4"/>
    </row>
    <row r="69" spans="1:16" s="9" customFormat="1" x14ac:dyDescent="0.2">
      <c r="A69" s="4"/>
      <c r="B69" s="2"/>
      <c r="C69" s="4"/>
      <c r="D69" s="2"/>
      <c r="E69" s="2"/>
      <c r="F69" s="51"/>
      <c r="G69" s="190"/>
      <c r="H69" s="190"/>
      <c r="I69" s="196"/>
      <c r="J69" s="2"/>
      <c r="K69" s="2"/>
      <c r="L69" s="2"/>
      <c r="M69" s="2"/>
      <c r="N69" s="2"/>
      <c r="O69" s="2"/>
      <c r="P69" s="4"/>
    </row>
    <row r="70" spans="1:16" s="9" customFormat="1" x14ac:dyDescent="0.2">
      <c r="A70" s="4"/>
      <c r="B70" s="2"/>
      <c r="C70" s="4"/>
      <c r="D70" s="2"/>
      <c r="E70" s="2"/>
      <c r="F70" s="51"/>
      <c r="G70" s="190"/>
      <c r="H70" s="190"/>
      <c r="I70" s="196"/>
      <c r="J70" s="2"/>
      <c r="K70" s="2"/>
      <c r="L70" s="2"/>
      <c r="M70" s="2"/>
      <c r="N70" s="2"/>
      <c r="O70" s="2"/>
      <c r="P70" s="4"/>
    </row>
    <row r="71" spans="1:16" s="9" customFormat="1" x14ac:dyDescent="0.2">
      <c r="A71" s="4"/>
      <c r="B71" s="2"/>
      <c r="C71" s="4"/>
      <c r="D71" s="2"/>
      <c r="E71" s="2"/>
      <c r="F71" s="51"/>
      <c r="G71" s="190"/>
      <c r="H71" s="190"/>
      <c r="I71" s="196"/>
      <c r="J71" s="2"/>
      <c r="K71" s="2"/>
      <c r="L71" s="2"/>
      <c r="M71" s="2"/>
      <c r="N71" s="2"/>
      <c r="O71" s="2"/>
      <c r="P71" s="4"/>
    </row>
    <row r="72" spans="1:16" s="9" customFormat="1" x14ac:dyDescent="0.2">
      <c r="A72" s="4"/>
      <c r="B72" s="2"/>
      <c r="C72" s="4"/>
      <c r="D72" s="2"/>
      <c r="E72" s="2"/>
      <c r="F72" s="51"/>
      <c r="G72" s="190"/>
      <c r="H72" s="190"/>
      <c r="I72" s="196"/>
      <c r="J72" s="2"/>
      <c r="K72" s="2"/>
      <c r="L72" s="2"/>
      <c r="M72" s="2"/>
      <c r="N72" s="2"/>
      <c r="O72" s="2"/>
      <c r="P72" s="4"/>
    </row>
    <row r="73" spans="1:16" s="9" customFormat="1" x14ac:dyDescent="0.2">
      <c r="A73" s="4"/>
      <c r="B73" s="2"/>
      <c r="C73" s="4"/>
      <c r="D73" s="2"/>
      <c r="E73" s="2"/>
      <c r="F73" s="51"/>
      <c r="G73" s="190"/>
      <c r="H73" s="190"/>
      <c r="I73" s="196"/>
      <c r="J73" s="2"/>
      <c r="K73" s="2"/>
      <c r="L73" s="2"/>
      <c r="M73" s="2"/>
      <c r="N73" s="2"/>
      <c r="O73" s="2"/>
      <c r="P73" s="4"/>
    </row>
    <row r="74" spans="1:16" s="9" customFormat="1" x14ac:dyDescent="0.2">
      <c r="A74" s="4"/>
      <c r="B74" s="2"/>
      <c r="C74" s="4"/>
      <c r="D74" s="2"/>
      <c r="E74" s="2"/>
      <c r="F74" s="51"/>
      <c r="G74" s="190"/>
      <c r="H74" s="190"/>
      <c r="I74" s="196"/>
      <c r="J74" s="2"/>
      <c r="K74" s="2"/>
      <c r="L74" s="2"/>
      <c r="M74" s="2"/>
      <c r="N74" s="2"/>
      <c r="O74" s="2"/>
      <c r="P74" s="4"/>
    </row>
    <row r="75" spans="1:16" s="9" customFormat="1" x14ac:dyDescent="0.2">
      <c r="A75" s="4"/>
      <c r="B75" s="2"/>
      <c r="C75" s="4"/>
      <c r="D75" s="2"/>
      <c r="E75" s="2"/>
      <c r="F75" s="51"/>
      <c r="G75" s="190"/>
      <c r="H75" s="190"/>
      <c r="I75" s="196"/>
      <c r="J75" s="2"/>
      <c r="K75" s="2"/>
      <c r="L75" s="2"/>
      <c r="M75" s="2"/>
      <c r="N75" s="2"/>
      <c r="O75" s="2"/>
      <c r="P75" s="4"/>
    </row>
    <row r="76" spans="1:16" s="9" customFormat="1" x14ac:dyDescent="0.2">
      <c r="A76" s="4"/>
      <c r="B76" s="2"/>
      <c r="C76" s="4"/>
      <c r="D76" s="2"/>
      <c r="E76" s="2"/>
      <c r="F76" s="51"/>
      <c r="G76" s="190"/>
      <c r="H76" s="190"/>
      <c r="I76" s="196"/>
      <c r="J76" s="2"/>
      <c r="K76" s="2"/>
      <c r="L76" s="2"/>
      <c r="M76" s="2"/>
      <c r="N76" s="2"/>
      <c r="O76" s="2"/>
      <c r="P76" s="4"/>
    </row>
    <row r="77" spans="1:16" s="9" customFormat="1" x14ac:dyDescent="0.2">
      <c r="A77" s="4"/>
      <c r="B77" s="2"/>
      <c r="C77" s="4"/>
      <c r="D77" s="2"/>
      <c r="E77" s="2"/>
      <c r="F77" s="51"/>
      <c r="G77" s="190"/>
      <c r="H77" s="190"/>
      <c r="I77" s="196"/>
      <c r="J77" s="2"/>
      <c r="K77" s="2"/>
      <c r="L77" s="2"/>
      <c r="M77" s="2"/>
      <c r="N77" s="2"/>
      <c r="O77" s="2"/>
      <c r="P77" s="4"/>
    </row>
    <row r="78" spans="1:16" s="9" customFormat="1" x14ac:dyDescent="0.2">
      <c r="A78" s="4"/>
      <c r="B78" s="2"/>
      <c r="C78" s="4"/>
      <c r="D78" s="2"/>
      <c r="E78" s="2"/>
      <c r="F78" s="51"/>
      <c r="G78" s="190"/>
      <c r="H78" s="190"/>
      <c r="I78" s="196"/>
      <c r="J78" s="2"/>
      <c r="K78" s="2"/>
      <c r="L78" s="2"/>
      <c r="M78" s="2"/>
      <c r="N78" s="2"/>
      <c r="O78" s="2"/>
      <c r="P78" s="4"/>
    </row>
    <row r="79" spans="1:16" s="9" customFormat="1" x14ac:dyDescent="0.2">
      <c r="A79" s="4"/>
      <c r="B79" s="2"/>
      <c r="C79" s="4"/>
      <c r="D79" s="2"/>
      <c r="E79" s="2"/>
      <c r="F79" s="51"/>
      <c r="G79" s="190"/>
      <c r="H79" s="190"/>
      <c r="I79" s="196"/>
      <c r="J79" s="2"/>
      <c r="K79" s="2"/>
      <c r="L79" s="2"/>
      <c r="M79" s="2"/>
      <c r="N79" s="2"/>
      <c r="O79" s="2"/>
      <c r="P79" s="4"/>
    </row>
    <row r="80" spans="1:16" s="9" customFormat="1" x14ac:dyDescent="0.2">
      <c r="A80" s="4"/>
      <c r="B80" s="2"/>
      <c r="C80" s="4"/>
      <c r="D80" s="2"/>
      <c r="E80" s="2"/>
      <c r="F80" s="51"/>
      <c r="G80" s="190"/>
      <c r="H80" s="190"/>
      <c r="I80" s="196"/>
      <c r="J80" s="2"/>
      <c r="K80" s="2"/>
      <c r="L80" s="2"/>
      <c r="M80" s="2"/>
      <c r="N80" s="2"/>
      <c r="O80" s="2"/>
      <c r="P80" s="4"/>
    </row>
    <row r="81" spans="1:16" s="9" customFormat="1" x14ac:dyDescent="0.2">
      <c r="A81" s="4"/>
      <c r="B81" s="2"/>
      <c r="C81" s="4"/>
      <c r="D81" s="2"/>
      <c r="E81" s="2"/>
      <c r="F81" s="51"/>
      <c r="G81" s="190"/>
      <c r="H81" s="190"/>
      <c r="I81" s="196"/>
      <c r="J81" s="2"/>
      <c r="K81" s="2"/>
      <c r="L81" s="2"/>
      <c r="M81" s="2"/>
      <c r="N81" s="2"/>
      <c r="O81" s="2"/>
      <c r="P81" s="4"/>
    </row>
    <row r="82" spans="1:16" s="9" customFormat="1" x14ac:dyDescent="0.2">
      <c r="A82" s="4"/>
      <c r="B82" s="2"/>
      <c r="C82" s="4"/>
      <c r="D82" s="2"/>
      <c r="E82" s="2"/>
      <c r="F82" s="51"/>
      <c r="G82" s="190"/>
      <c r="H82" s="190"/>
      <c r="I82" s="196"/>
      <c r="J82" s="2"/>
      <c r="K82" s="2"/>
      <c r="L82" s="2"/>
      <c r="M82" s="2"/>
      <c r="N82" s="2"/>
      <c r="O82" s="2"/>
      <c r="P82" s="4"/>
    </row>
    <row r="83" spans="1:16" s="9" customFormat="1" x14ac:dyDescent="0.2">
      <c r="A83" s="4"/>
      <c r="B83" s="2"/>
      <c r="C83" s="4"/>
      <c r="D83" s="2"/>
      <c r="E83" s="2"/>
      <c r="F83" s="51"/>
      <c r="G83" s="190"/>
      <c r="H83" s="190"/>
      <c r="I83" s="196"/>
      <c r="J83" s="2"/>
      <c r="K83" s="2"/>
      <c r="L83" s="2"/>
      <c r="M83" s="2"/>
      <c r="N83" s="2"/>
      <c r="O83" s="2"/>
      <c r="P83" s="4"/>
    </row>
    <row r="84" spans="1:16" s="9" customFormat="1" x14ac:dyDescent="0.2">
      <c r="A84" s="4"/>
      <c r="B84" s="2"/>
      <c r="C84" s="4"/>
      <c r="D84" s="2"/>
      <c r="E84" s="2"/>
      <c r="F84" s="51"/>
      <c r="G84" s="190"/>
      <c r="H84" s="190"/>
      <c r="I84" s="196"/>
      <c r="J84" s="2"/>
      <c r="K84" s="2"/>
      <c r="L84" s="2"/>
      <c r="M84" s="2"/>
      <c r="N84" s="2"/>
      <c r="O84" s="2"/>
      <c r="P84" s="4"/>
    </row>
    <row r="85" spans="1:16" s="9" customFormat="1" x14ac:dyDescent="0.2">
      <c r="A85" s="4"/>
      <c r="B85" s="2"/>
      <c r="C85" s="4"/>
      <c r="D85" s="2"/>
      <c r="E85" s="2"/>
      <c r="F85" s="51"/>
      <c r="G85" s="190"/>
      <c r="H85" s="190"/>
      <c r="I85" s="196"/>
      <c r="J85" s="2"/>
      <c r="K85" s="2"/>
      <c r="L85" s="2"/>
      <c r="M85" s="2"/>
      <c r="N85" s="2"/>
      <c r="O85" s="2"/>
      <c r="P85" s="4"/>
    </row>
    <row r="86" spans="1:16" s="9" customFormat="1" x14ac:dyDescent="0.2">
      <c r="A86" s="4"/>
      <c r="B86" s="2"/>
      <c r="C86" s="4"/>
      <c r="D86" s="2"/>
      <c r="E86" s="2"/>
      <c r="F86" s="51"/>
      <c r="G86" s="190"/>
      <c r="H86" s="190"/>
      <c r="I86" s="196"/>
      <c r="J86" s="2"/>
      <c r="K86" s="2"/>
      <c r="L86" s="2"/>
      <c r="M86" s="2"/>
      <c r="N86" s="2"/>
      <c r="O86" s="2"/>
      <c r="P86" s="4"/>
    </row>
    <row r="87" spans="1:16" s="9" customFormat="1" x14ac:dyDescent="0.2">
      <c r="A87" s="4"/>
      <c r="B87" s="2"/>
      <c r="C87" s="4"/>
      <c r="D87" s="2"/>
      <c r="E87" s="2"/>
      <c r="F87" s="51"/>
      <c r="G87" s="190"/>
      <c r="H87" s="190"/>
      <c r="I87" s="196"/>
      <c r="J87" s="2"/>
      <c r="K87" s="2"/>
      <c r="L87" s="2"/>
      <c r="M87" s="2"/>
      <c r="N87" s="2"/>
      <c r="O87" s="2"/>
      <c r="P87" s="4"/>
    </row>
    <row r="88" spans="1:16" s="9" customFormat="1" x14ac:dyDescent="0.2">
      <c r="A88" s="4"/>
      <c r="B88" s="2"/>
      <c r="C88" s="4"/>
      <c r="D88" s="2"/>
      <c r="E88" s="2"/>
      <c r="F88" s="51"/>
      <c r="G88" s="190"/>
      <c r="H88" s="190"/>
      <c r="I88" s="196"/>
      <c r="J88" s="2"/>
      <c r="K88" s="2"/>
      <c r="L88" s="2"/>
      <c r="M88" s="2"/>
      <c r="N88" s="2"/>
      <c r="O88" s="2"/>
      <c r="P88" s="4"/>
    </row>
    <row r="89" spans="1:16" s="9" customFormat="1" x14ac:dyDescent="0.2">
      <c r="A89" s="4"/>
      <c r="B89" s="2"/>
      <c r="C89" s="4"/>
      <c r="D89" s="2"/>
      <c r="E89" s="2"/>
      <c r="F89" s="51"/>
      <c r="G89" s="190"/>
      <c r="H89" s="190"/>
      <c r="I89" s="196"/>
      <c r="J89" s="2"/>
      <c r="K89" s="2"/>
      <c r="L89" s="2"/>
      <c r="M89" s="2"/>
      <c r="N89" s="2"/>
      <c r="O89" s="2"/>
      <c r="P89" s="4"/>
    </row>
    <row r="90" spans="1:16" s="9" customFormat="1" x14ac:dyDescent="0.2">
      <c r="A90" s="4"/>
      <c r="B90" s="2"/>
      <c r="C90" s="4"/>
      <c r="D90" s="2"/>
      <c r="E90" s="2"/>
      <c r="F90" s="51"/>
      <c r="G90" s="190"/>
      <c r="H90" s="190"/>
      <c r="I90" s="196"/>
      <c r="J90" s="2"/>
      <c r="K90" s="2"/>
      <c r="L90" s="2"/>
      <c r="M90" s="2"/>
      <c r="N90" s="2"/>
      <c r="O90" s="2"/>
      <c r="P90" s="4"/>
    </row>
    <row r="91" spans="1:16" s="9" customFormat="1" x14ac:dyDescent="0.2">
      <c r="A91" s="4"/>
      <c r="B91" s="2"/>
      <c r="C91" s="4"/>
      <c r="D91" s="2"/>
      <c r="E91" s="2"/>
      <c r="F91" s="51"/>
      <c r="G91" s="190"/>
      <c r="H91" s="190"/>
      <c r="I91" s="196"/>
      <c r="J91" s="2"/>
      <c r="K91" s="2"/>
      <c r="L91" s="2"/>
      <c r="M91" s="2"/>
      <c r="N91" s="2"/>
      <c r="O91" s="2"/>
      <c r="P91" s="4"/>
    </row>
    <row r="92" spans="1:16" s="9" customFormat="1" x14ac:dyDescent="0.2">
      <c r="A92" s="4"/>
      <c r="B92" s="2"/>
      <c r="C92" s="4"/>
      <c r="D92" s="2"/>
      <c r="E92" s="2"/>
      <c r="F92" s="51"/>
      <c r="G92" s="190"/>
      <c r="H92" s="190"/>
      <c r="I92" s="196"/>
      <c r="J92" s="2"/>
      <c r="K92" s="2"/>
      <c r="L92" s="2"/>
      <c r="M92" s="2"/>
      <c r="N92" s="2"/>
      <c r="O92" s="2"/>
      <c r="P92" s="4"/>
    </row>
    <row r="93" spans="1:16" s="9" customFormat="1" x14ac:dyDescent="0.2">
      <c r="A93" s="4"/>
      <c r="B93" s="2"/>
      <c r="C93" s="4"/>
      <c r="D93" s="2"/>
      <c r="E93" s="2"/>
      <c r="F93" s="51"/>
      <c r="G93" s="190"/>
      <c r="H93" s="190"/>
      <c r="I93" s="196"/>
      <c r="J93" s="2"/>
      <c r="K93" s="2"/>
      <c r="L93" s="2"/>
      <c r="M93" s="2"/>
      <c r="N93" s="2"/>
      <c r="O93" s="2"/>
      <c r="P93" s="4"/>
    </row>
    <row r="94" spans="1:16" s="9" customFormat="1" x14ac:dyDescent="0.2">
      <c r="A94" s="4"/>
      <c r="B94" s="2"/>
      <c r="C94" s="4"/>
      <c r="D94" s="2"/>
      <c r="E94" s="2"/>
      <c r="F94" s="51"/>
      <c r="G94" s="190"/>
      <c r="H94" s="190"/>
      <c r="I94" s="196"/>
      <c r="J94" s="2"/>
      <c r="K94" s="2"/>
      <c r="L94" s="2"/>
      <c r="M94" s="2"/>
      <c r="N94" s="2"/>
      <c r="O94" s="2"/>
      <c r="P94" s="4"/>
    </row>
    <row r="95" spans="1:16" s="9" customFormat="1" x14ac:dyDescent="0.2">
      <c r="A95" s="4"/>
      <c r="B95" s="2"/>
      <c r="C95" s="4"/>
      <c r="D95" s="2"/>
      <c r="E95" s="2"/>
      <c r="F95" s="51"/>
      <c r="G95" s="190"/>
      <c r="H95" s="190"/>
      <c r="I95" s="196"/>
      <c r="J95" s="2"/>
      <c r="K95" s="2"/>
      <c r="L95" s="2"/>
      <c r="M95" s="2"/>
      <c r="N95" s="2"/>
      <c r="O95" s="2"/>
      <c r="P95" s="4"/>
    </row>
    <row r="96" spans="1:16" s="9" customFormat="1" x14ac:dyDescent="0.2">
      <c r="A96" s="4"/>
      <c r="B96" s="2"/>
      <c r="C96" s="4"/>
      <c r="D96" s="2"/>
      <c r="E96" s="2"/>
      <c r="F96" s="51"/>
      <c r="G96" s="190"/>
      <c r="H96" s="190"/>
      <c r="I96" s="196"/>
      <c r="J96" s="2"/>
      <c r="K96" s="2"/>
      <c r="L96" s="2"/>
      <c r="M96" s="2"/>
      <c r="N96" s="2"/>
      <c r="O96" s="2"/>
      <c r="P96" s="4"/>
    </row>
    <row r="97" spans="1:16" s="9" customFormat="1" x14ac:dyDescent="0.2">
      <c r="A97" s="4"/>
      <c r="B97" s="2"/>
      <c r="C97" s="4"/>
      <c r="D97" s="2"/>
      <c r="E97" s="2"/>
      <c r="F97" s="51"/>
      <c r="G97" s="190"/>
      <c r="H97" s="190"/>
      <c r="I97" s="196"/>
      <c r="J97" s="2"/>
      <c r="K97" s="2"/>
      <c r="L97" s="2"/>
      <c r="M97" s="2"/>
      <c r="N97" s="2"/>
      <c r="O97" s="2"/>
      <c r="P97" s="4"/>
    </row>
    <row r="98" spans="1:16" s="9" customFormat="1" x14ac:dyDescent="0.2">
      <c r="A98" s="4"/>
      <c r="B98" s="2"/>
      <c r="C98" s="4"/>
      <c r="D98" s="2"/>
      <c r="E98" s="2"/>
      <c r="F98" s="51"/>
      <c r="G98" s="190"/>
      <c r="H98" s="190"/>
      <c r="I98" s="196"/>
      <c r="J98" s="2"/>
      <c r="K98" s="2"/>
      <c r="L98" s="2"/>
      <c r="M98" s="2"/>
      <c r="N98" s="2"/>
      <c r="O98" s="2"/>
      <c r="P98" s="4"/>
    </row>
    <row r="99" spans="1:16" s="9" customFormat="1" x14ac:dyDescent="0.2">
      <c r="A99" s="4"/>
      <c r="B99" s="2"/>
      <c r="C99" s="4"/>
      <c r="D99" s="2"/>
      <c r="E99" s="2"/>
      <c r="F99" s="51"/>
      <c r="G99" s="190"/>
      <c r="H99" s="190"/>
      <c r="I99" s="196"/>
      <c r="J99" s="2"/>
      <c r="K99" s="2"/>
      <c r="L99" s="2"/>
      <c r="M99" s="2"/>
      <c r="N99" s="2"/>
      <c r="O99" s="2"/>
      <c r="P99" s="4"/>
    </row>
    <row r="100" spans="1:16" s="9" customFormat="1" x14ac:dyDescent="0.2">
      <c r="A100" s="4"/>
      <c r="B100" s="2"/>
      <c r="C100" s="4"/>
      <c r="D100" s="2"/>
      <c r="E100" s="2"/>
      <c r="F100" s="51"/>
      <c r="G100" s="190"/>
      <c r="H100" s="190"/>
      <c r="I100" s="196"/>
      <c r="J100" s="2"/>
      <c r="K100" s="2"/>
      <c r="L100" s="2"/>
      <c r="M100" s="2"/>
      <c r="N100" s="2"/>
      <c r="O100" s="2"/>
      <c r="P100" s="4"/>
    </row>
    <row r="101" spans="1:16" s="9" customFormat="1" x14ac:dyDescent="0.2">
      <c r="A101" s="4"/>
      <c r="B101" s="2"/>
      <c r="C101" s="4"/>
      <c r="D101" s="2"/>
      <c r="E101" s="2"/>
      <c r="F101" s="51"/>
      <c r="G101" s="190"/>
      <c r="H101" s="190"/>
      <c r="I101" s="196"/>
      <c r="J101" s="2"/>
      <c r="K101" s="2"/>
      <c r="L101" s="2"/>
      <c r="M101" s="2"/>
      <c r="N101" s="2"/>
      <c r="O101" s="2"/>
      <c r="P101" s="4"/>
    </row>
    <row r="102" spans="1:16" s="9" customFormat="1" x14ac:dyDescent="0.2">
      <c r="A102" s="4"/>
      <c r="B102" s="2"/>
      <c r="C102" s="4"/>
      <c r="D102" s="2"/>
      <c r="E102" s="2"/>
      <c r="F102" s="51"/>
      <c r="G102" s="190"/>
      <c r="H102" s="190"/>
      <c r="I102" s="196"/>
      <c r="J102" s="2"/>
      <c r="K102" s="2"/>
      <c r="L102" s="2"/>
      <c r="M102" s="2"/>
      <c r="N102" s="2"/>
      <c r="O102" s="2"/>
      <c r="P102" s="4"/>
    </row>
    <row r="103" spans="1:16" s="9" customFormat="1" x14ac:dyDescent="0.2">
      <c r="A103" s="4"/>
      <c r="B103" s="2"/>
      <c r="C103" s="4"/>
      <c r="D103" s="2"/>
      <c r="E103" s="2"/>
      <c r="F103" s="51"/>
      <c r="G103" s="190"/>
      <c r="H103" s="190"/>
      <c r="I103" s="196"/>
      <c r="J103" s="2"/>
      <c r="K103" s="2"/>
      <c r="L103" s="2"/>
      <c r="M103" s="2"/>
      <c r="N103" s="2"/>
      <c r="O103" s="2"/>
      <c r="P103" s="4"/>
    </row>
    <row r="104" spans="1:16" s="9" customFormat="1" x14ac:dyDescent="0.2">
      <c r="A104" s="4"/>
      <c r="B104" s="2"/>
      <c r="C104" s="4"/>
      <c r="D104" s="2"/>
      <c r="E104" s="2"/>
      <c r="F104" s="51"/>
      <c r="G104" s="190"/>
      <c r="H104" s="190"/>
      <c r="I104" s="196"/>
      <c r="J104" s="2"/>
      <c r="K104" s="2"/>
      <c r="L104" s="2"/>
      <c r="M104" s="2"/>
      <c r="N104" s="2"/>
      <c r="O104" s="2"/>
      <c r="P104" s="4"/>
    </row>
    <row r="105" spans="1:16" s="9" customFormat="1" x14ac:dyDescent="0.2">
      <c r="A105" s="4"/>
      <c r="B105" s="2"/>
      <c r="C105" s="4"/>
      <c r="D105" s="2"/>
      <c r="E105" s="2"/>
      <c r="F105" s="51"/>
      <c r="G105" s="190"/>
      <c r="H105" s="190"/>
      <c r="I105" s="196"/>
      <c r="J105" s="2"/>
      <c r="K105" s="2"/>
      <c r="L105" s="2"/>
      <c r="M105" s="2"/>
      <c r="N105" s="2"/>
      <c r="O105" s="2"/>
      <c r="P105" s="4"/>
    </row>
    <row r="106" spans="1:16" s="9" customFormat="1" x14ac:dyDescent="0.2">
      <c r="A106" s="4"/>
      <c r="B106" s="2"/>
      <c r="C106" s="4"/>
      <c r="D106" s="2"/>
      <c r="E106" s="2"/>
      <c r="F106" s="51"/>
      <c r="G106" s="190"/>
      <c r="H106" s="190"/>
      <c r="I106" s="196"/>
      <c r="J106" s="2"/>
      <c r="K106" s="2"/>
      <c r="L106" s="2"/>
      <c r="M106" s="2"/>
      <c r="N106" s="2"/>
      <c r="O106" s="2"/>
      <c r="P106" s="4"/>
    </row>
    <row r="107" spans="1:16" s="9" customFormat="1" x14ac:dyDescent="0.2">
      <c r="A107" s="4"/>
      <c r="B107" s="2"/>
      <c r="C107" s="4"/>
      <c r="D107" s="2"/>
      <c r="E107" s="2"/>
      <c r="F107" s="51"/>
      <c r="G107" s="190"/>
      <c r="H107" s="190"/>
      <c r="I107" s="196"/>
      <c r="J107" s="2"/>
      <c r="K107" s="2"/>
      <c r="L107" s="2"/>
      <c r="M107" s="2"/>
      <c r="N107" s="2"/>
      <c r="O107" s="2"/>
      <c r="P107" s="4"/>
    </row>
    <row r="108" spans="1:16" s="9" customFormat="1" x14ac:dyDescent="0.2">
      <c r="A108" s="4"/>
      <c r="B108" s="2"/>
      <c r="C108" s="4"/>
      <c r="D108" s="2"/>
      <c r="E108" s="2"/>
      <c r="F108" s="51"/>
      <c r="G108" s="190"/>
      <c r="H108" s="190"/>
      <c r="I108" s="196"/>
      <c r="J108" s="2"/>
      <c r="K108" s="2"/>
      <c r="L108" s="2"/>
      <c r="M108" s="2"/>
      <c r="N108" s="2"/>
      <c r="O108" s="2"/>
      <c r="P108" s="4"/>
    </row>
    <row r="109" spans="1:16" s="9" customFormat="1" x14ac:dyDescent="0.2">
      <c r="A109" s="4"/>
      <c r="B109" s="2"/>
      <c r="C109" s="4"/>
      <c r="D109" s="2"/>
      <c r="E109" s="2"/>
      <c r="F109" s="51"/>
      <c r="G109" s="190"/>
      <c r="H109" s="190"/>
      <c r="I109" s="196"/>
      <c r="J109" s="2"/>
      <c r="K109" s="2"/>
      <c r="L109" s="2"/>
      <c r="M109" s="2"/>
      <c r="N109" s="2"/>
      <c r="O109" s="2"/>
      <c r="P109" s="4"/>
    </row>
    <row r="110" spans="1:16" s="9" customFormat="1" x14ac:dyDescent="0.2">
      <c r="A110" s="4"/>
      <c r="B110" s="2"/>
      <c r="C110" s="4"/>
      <c r="D110" s="2"/>
      <c r="E110" s="2"/>
      <c r="F110" s="51"/>
      <c r="G110" s="190"/>
      <c r="H110" s="190"/>
      <c r="I110" s="196"/>
      <c r="J110" s="2"/>
      <c r="K110" s="2"/>
      <c r="L110" s="2"/>
      <c r="M110" s="2"/>
      <c r="N110" s="2"/>
      <c r="O110" s="2"/>
      <c r="P110" s="4"/>
    </row>
    <row r="111" spans="1:16" s="9" customFormat="1" x14ac:dyDescent="0.2">
      <c r="A111" s="4"/>
      <c r="B111" s="2"/>
      <c r="C111" s="4"/>
      <c r="D111" s="2"/>
      <c r="E111" s="2"/>
      <c r="F111" s="51"/>
      <c r="G111" s="190"/>
      <c r="H111" s="190"/>
      <c r="I111" s="196"/>
      <c r="J111" s="2"/>
      <c r="K111" s="2"/>
      <c r="L111" s="2"/>
      <c r="M111" s="2"/>
      <c r="N111" s="2"/>
      <c r="O111" s="2"/>
      <c r="P111" s="4"/>
    </row>
    <row r="112" spans="1:16" s="9" customFormat="1" x14ac:dyDescent="0.2">
      <c r="A112" s="4"/>
      <c r="B112" s="2"/>
      <c r="C112" s="4"/>
      <c r="D112" s="2"/>
      <c r="E112" s="2"/>
      <c r="F112" s="51"/>
      <c r="G112" s="190"/>
      <c r="H112" s="190"/>
      <c r="I112" s="196"/>
      <c r="J112" s="2"/>
      <c r="K112" s="2"/>
      <c r="L112" s="2"/>
      <c r="M112" s="2"/>
      <c r="N112" s="2"/>
      <c r="O112" s="2"/>
      <c r="P112" s="4"/>
    </row>
    <row r="113" spans="1:16" s="9" customFormat="1" x14ac:dyDescent="0.2">
      <c r="A113" s="4"/>
      <c r="B113" s="2"/>
      <c r="C113" s="4"/>
      <c r="D113" s="2"/>
      <c r="E113" s="2"/>
      <c r="F113" s="51"/>
      <c r="G113" s="190"/>
      <c r="H113" s="190"/>
      <c r="I113" s="196"/>
      <c r="J113" s="2"/>
      <c r="K113" s="2"/>
      <c r="L113" s="2"/>
      <c r="M113" s="2"/>
      <c r="N113" s="2"/>
      <c r="O113" s="2"/>
      <c r="P113" s="4"/>
    </row>
    <row r="114" spans="1:16" s="9" customFormat="1" x14ac:dyDescent="0.2">
      <c r="A114" s="4"/>
      <c r="B114" s="2"/>
      <c r="C114" s="4"/>
      <c r="D114" s="2"/>
      <c r="E114" s="2"/>
      <c r="F114" s="51"/>
      <c r="G114" s="190"/>
      <c r="H114" s="190"/>
      <c r="I114" s="196"/>
      <c r="J114" s="2"/>
      <c r="K114" s="2"/>
      <c r="L114" s="2"/>
      <c r="M114" s="2"/>
      <c r="N114" s="2"/>
      <c r="O114" s="2"/>
      <c r="P114" s="4"/>
    </row>
    <row r="115" spans="1:16" s="9" customFormat="1" x14ac:dyDescent="0.2">
      <c r="A115" s="4"/>
      <c r="B115" s="2"/>
      <c r="C115" s="4"/>
      <c r="D115" s="2"/>
      <c r="E115" s="2"/>
      <c r="F115" s="51"/>
      <c r="G115" s="190"/>
      <c r="H115" s="190"/>
      <c r="I115" s="196"/>
      <c r="J115" s="2"/>
      <c r="K115" s="2"/>
      <c r="L115" s="2"/>
      <c r="M115" s="2"/>
      <c r="N115" s="2"/>
      <c r="O115" s="2"/>
      <c r="P115" s="4"/>
    </row>
    <row r="116" spans="1:16" s="9" customFormat="1" x14ac:dyDescent="0.2">
      <c r="A116" s="4"/>
      <c r="B116" s="2"/>
      <c r="C116" s="4"/>
      <c r="D116" s="2"/>
      <c r="E116" s="2"/>
      <c r="F116" s="51"/>
      <c r="G116" s="190"/>
      <c r="H116" s="190"/>
      <c r="I116" s="196"/>
      <c r="J116" s="2"/>
      <c r="K116" s="2"/>
      <c r="L116" s="2"/>
      <c r="M116" s="2"/>
      <c r="N116" s="2"/>
      <c r="O116" s="2"/>
      <c r="P116" s="4"/>
    </row>
    <row r="117" spans="1:16" s="9" customFormat="1" x14ac:dyDescent="0.2">
      <c r="A117" s="4"/>
      <c r="B117" s="2"/>
      <c r="C117" s="4"/>
      <c r="D117" s="2"/>
      <c r="E117" s="2"/>
      <c r="F117" s="51"/>
      <c r="G117" s="190"/>
      <c r="H117" s="190"/>
      <c r="I117" s="196"/>
      <c r="J117" s="2"/>
      <c r="K117" s="2"/>
      <c r="L117" s="2"/>
      <c r="M117" s="2"/>
      <c r="N117" s="2"/>
      <c r="O117" s="2"/>
      <c r="P117" s="4"/>
    </row>
    <row r="118" spans="1:16" s="9" customFormat="1" x14ac:dyDescent="0.2">
      <c r="A118" s="4"/>
      <c r="B118" s="2"/>
      <c r="C118" s="4"/>
      <c r="D118" s="2"/>
      <c r="E118" s="2"/>
      <c r="F118" s="51"/>
      <c r="G118" s="190"/>
      <c r="H118" s="190"/>
      <c r="I118" s="196"/>
      <c r="J118" s="2"/>
      <c r="K118" s="2"/>
      <c r="L118" s="2"/>
      <c r="M118" s="2"/>
      <c r="N118" s="2"/>
      <c r="O118" s="2"/>
      <c r="P118" s="4"/>
    </row>
    <row r="119" spans="1:16" s="9" customFormat="1" x14ac:dyDescent="0.2">
      <c r="A119" s="4"/>
      <c r="B119" s="2"/>
      <c r="C119" s="4"/>
      <c r="D119" s="2"/>
      <c r="E119" s="2"/>
      <c r="F119" s="51"/>
      <c r="G119" s="190"/>
      <c r="H119" s="190"/>
      <c r="I119" s="196"/>
      <c r="J119" s="2"/>
      <c r="K119" s="2"/>
      <c r="L119" s="2"/>
      <c r="M119" s="2"/>
      <c r="N119" s="2"/>
      <c r="O119" s="2"/>
      <c r="P119" s="4"/>
    </row>
    <row r="120" spans="1:16" s="9" customFormat="1" x14ac:dyDescent="0.2">
      <c r="A120" s="4"/>
      <c r="B120" s="2"/>
      <c r="C120" s="4"/>
      <c r="D120" s="2"/>
      <c r="E120" s="2"/>
      <c r="F120" s="51"/>
      <c r="G120" s="190"/>
      <c r="H120" s="190"/>
      <c r="I120" s="196"/>
      <c r="J120" s="2"/>
      <c r="K120" s="2"/>
      <c r="L120" s="2"/>
      <c r="M120" s="2"/>
      <c r="N120" s="2"/>
      <c r="O120" s="2"/>
      <c r="P120" s="4"/>
    </row>
    <row r="121" spans="1:16" s="9" customFormat="1" x14ac:dyDescent="0.2">
      <c r="A121" s="4"/>
      <c r="B121" s="2"/>
      <c r="C121" s="4"/>
      <c r="D121" s="2"/>
      <c r="E121" s="2"/>
      <c r="F121" s="51"/>
      <c r="G121" s="190"/>
      <c r="H121" s="190"/>
      <c r="I121" s="196"/>
      <c r="J121" s="2"/>
      <c r="K121" s="2"/>
      <c r="L121" s="2"/>
      <c r="M121" s="2"/>
      <c r="N121" s="2"/>
      <c r="O121" s="2"/>
      <c r="P121" s="4"/>
    </row>
    <row r="122" spans="1:16" s="9" customFormat="1" x14ac:dyDescent="0.2">
      <c r="A122" s="4"/>
      <c r="B122" s="2"/>
      <c r="C122" s="4"/>
      <c r="D122" s="2"/>
      <c r="E122" s="2"/>
      <c r="F122" s="51"/>
      <c r="G122" s="190"/>
      <c r="H122" s="190"/>
      <c r="I122" s="196"/>
      <c r="J122" s="2"/>
      <c r="K122" s="2"/>
      <c r="L122" s="2"/>
      <c r="M122" s="2"/>
      <c r="N122" s="2"/>
      <c r="O122" s="2"/>
      <c r="P122" s="4"/>
    </row>
    <row r="123" spans="1:16" s="9" customFormat="1" x14ac:dyDescent="0.2">
      <c r="A123" s="4"/>
      <c r="B123" s="2"/>
      <c r="C123" s="4"/>
      <c r="D123" s="2"/>
      <c r="E123" s="2"/>
      <c r="F123" s="51"/>
      <c r="G123" s="190"/>
      <c r="H123" s="190"/>
      <c r="I123" s="196"/>
      <c r="J123" s="2"/>
      <c r="K123" s="2"/>
      <c r="L123" s="2"/>
      <c r="M123" s="2"/>
      <c r="N123" s="2"/>
      <c r="O123" s="2"/>
      <c r="P123" s="4"/>
    </row>
    <row r="124" spans="1:16" s="9" customFormat="1" x14ac:dyDescent="0.2">
      <c r="A124" s="4"/>
      <c r="B124" s="2"/>
      <c r="C124" s="4"/>
      <c r="D124" s="2"/>
      <c r="E124" s="2"/>
      <c r="F124" s="51"/>
      <c r="G124" s="190"/>
      <c r="H124" s="190"/>
      <c r="I124" s="196"/>
      <c r="J124" s="2"/>
      <c r="K124" s="2"/>
      <c r="L124" s="2"/>
      <c r="M124" s="2"/>
      <c r="N124" s="2"/>
      <c r="O124" s="2"/>
      <c r="P124" s="4"/>
    </row>
    <row r="125" spans="1:16" s="9" customFormat="1" x14ac:dyDescent="0.2">
      <c r="A125" s="4"/>
      <c r="B125" s="2"/>
      <c r="C125" s="4"/>
      <c r="D125" s="2"/>
      <c r="E125" s="2"/>
      <c r="F125" s="51"/>
      <c r="G125" s="190"/>
      <c r="H125" s="190"/>
      <c r="I125" s="196"/>
      <c r="J125" s="2"/>
      <c r="K125" s="2"/>
      <c r="L125" s="2"/>
      <c r="M125" s="2"/>
      <c r="N125" s="2"/>
      <c r="O125" s="2"/>
      <c r="P125" s="4"/>
    </row>
    <row r="126" spans="1:16" s="9" customFormat="1" x14ac:dyDescent="0.2">
      <c r="A126" s="4"/>
      <c r="B126" s="2"/>
      <c r="C126" s="4"/>
      <c r="D126" s="2"/>
      <c r="E126" s="2"/>
      <c r="F126" s="51"/>
      <c r="G126" s="190"/>
      <c r="H126" s="190"/>
      <c r="I126" s="196"/>
      <c r="J126" s="2"/>
      <c r="K126" s="2"/>
      <c r="L126" s="2"/>
      <c r="M126" s="2"/>
      <c r="N126" s="2"/>
      <c r="O126" s="2"/>
      <c r="P126" s="4"/>
    </row>
    <row r="127" spans="1:16" s="9" customFormat="1" x14ac:dyDescent="0.2">
      <c r="A127" s="4"/>
      <c r="B127" s="2"/>
      <c r="C127" s="4"/>
      <c r="D127" s="2"/>
      <c r="E127" s="2"/>
      <c r="F127" s="51"/>
      <c r="G127" s="190"/>
      <c r="H127" s="190"/>
      <c r="I127" s="196"/>
      <c r="J127" s="2"/>
      <c r="K127" s="2"/>
      <c r="L127" s="2"/>
      <c r="M127" s="2"/>
      <c r="N127" s="2"/>
      <c r="O127" s="2"/>
      <c r="P127" s="4"/>
    </row>
    <row r="128" spans="1:16" s="9" customFormat="1" x14ac:dyDescent="0.2">
      <c r="A128" s="4"/>
      <c r="B128" s="2"/>
      <c r="C128" s="4"/>
      <c r="D128" s="2"/>
      <c r="E128" s="2"/>
      <c r="F128" s="51"/>
      <c r="G128" s="190"/>
      <c r="H128" s="190"/>
      <c r="I128" s="196"/>
      <c r="J128" s="2"/>
      <c r="K128" s="2"/>
      <c r="L128" s="2"/>
      <c r="M128" s="2"/>
      <c r="N128" s="2"/>
      <c r="O128" s="2"/>
      <c r="P128" s="4"/>
    </row>
    <row r="129" spans="1:16" s="9" customFormat="1" x14ac:dyDescent="0.2">
      <c r="A129" s="4"/>
      <c r="B129" s="2"/>
      <c r="C129" s="4"/>
      <c r="D129" s="2"/>
      <c r="E129" s="2"/>
      <c r="F129" s="51"/>
      <c r="G129" s="190"/>
      <c r="H129" s="190"/>
      <c r="I129" s="196"/>
      <c r="J129" s="2"/>
      <c r="K129" s="2"/>
      <c r="L129" s="2"/>
      <c r="M129" s="2"/>
      <c r="N129" s="2"/>
      <c r="O129" s="2"/>
      <c r="P129" s="4"/>
    </row>
    <row r="130" spans="1:16" s="9" customFormat="1" x14ac:dyDescent="0.2">
      <c r="A130" s="4"/>
      <c r="B130" s="2"/>
      <c r="C130" s="4"/>
      <c r="D130" s="2"/>
      <c r="E130" s="2"/>
      <c r="F130" s="51"/>
      <c r="G130" s="190"/>
      <c r="H130" s="190"/>
      <c r="I130" s="196"/>
      <c r="J130" s="2"/>
      <c r="K130" s="2"/>
      <c r="L130" s="2"/>
      <c r="M130" s="2"/>
      <c r="N130" s="2"/>
      <c r="O130" s="2"/>
      <c r="P130" s="4"/>
    </row>
    <row r="131" spans="1:16" s="9" customFormat="1" x14ac:dyDescent="0.2">
      <c r="A131" s="4"/>
      <c r="B131" s="2"/>
      <c r="C131" s="4"/>
      <c r="D131" s="2"/>
      <c r="E131" s="2"/>
      <c r="F131" s="51"/>
      <c r="G131" s="190"/>
      <c r="H131" s="190"/>
      <c r="I131" s="196"/>
      <c r="J131" s="2"/>
      <c r="K131" s="2"/>
      <c r="L131" s="2"/>
      <c r="M131" s="2"/>
      <c r="N131" s="2"/>
      <c r="O131" s="2"/>
      <c r="P131" s="4"/>
    </row>
    <row r="132" spans="1:16" s="9" customFormat="1" x14ac:dyDescent="0.2">
      <c r="A132" s="4"/>
      <c r="B132" s="2"/>
      <c r="C132" s="4"/>
      <c r="D132" s="2"/>
      <c r="E132" s="2"/>
      <c r="F132" s="51"/>
      <c r="G132" s="190"/>
      <c r="H132" s="190"/>
      <c r="I132" s="196"/>
      <c r="J132" s="2"/>
      <c r="K132" s="2"/>
      <c r="L132" s="2"/>
      <c r="M132" s="2"/>
      <c r="N132" s="2"/>
      <c r="O132" s="2"/>
      <c r="P132" s="4"/>
    </row>
    <row r="133" spans="1:16" s="9" customFormat="1" x14ac:dyDescent="0.2">
      <c r="A133" s="4"/>
      <c r="B133" s="2"/>
      <c r="C133" s="4"/>
      <c r="D133" s="2"/>
      <c r="E133" s="2"/>
      <c r="F133" s="51"/>
      <c r="G133" s="190"/>
      <c r="H133" s="190"/>
      <c r="I133" s="196"/>
      <c r="J133" s="2"/>
      <c r="K133" s="2"/>
      <c r="L133" s="2"/>
      <c r="M133" s="2"/>
      <c r="N133" s="2"/>
      <c r="O133" s="2"/>
      <c r="P133" s="4"/>
    </row>
    <row r="134" spans="1:16" s="9" customFormat="1" x14ac:dyDescent="0.2">
      <c r="A134" s="4"/>
      <c r="B134" s="2"/>
      <c r="C134" s="4"/>
      <c r="D134" s="2"/>
      <c r="E134" s="2"/>
      <c r="F134" s="51"/>
      <c r="G134" s="190"/>
      <c r="H134" s="190"/>
      <c r="I134" s="196"/>
      <c r="J134" s="2"/>
      <c r="K134" s="2"/>
      <c r="L134" s="2"/>
      <c r="M134" s="2"/>
      <c r="N134" s="2"/>
      <c r="O134" s="2"/>
      <c r="P134" s="4"/>
    </row>
    <row r="135" spans="1:16" s="9" customFormat="1" x14ac:dyDescent="0.2">
      <c r="A135" s="4"/>
      <c r="B135" s="2"/>
      <c r="C135" s="4"/>
      <c r="D135" s="2"/>
      <c r="E135" s="2"/>
      <c r="F135" s="51"/>
      <c r="G135" s="190"/>
      <c r="H135" s="190"/>
      <c r="I135" s="196"/>
      <c r="J135" s="2"/>
      <c r="K135" s="2"/>
      <c r="L135" s="2"/>
      <c r="M135" s="2"/>
      <c r="N135" s="2"/>
      <c r="O135" s="2"/>
      <c r="P135" s="4"/>
    </row>
    <row r="136" spans="1:16" s="9" customFormat="1" x14ac:dyDescent="0.2">
      <c r="A136" s="4"/>
      <c r="B136" s="2"/>
      <c r="C136" s="4"/>
      <c r="D136" s="2"/>
      <c r="E136" s="2"/>
      <c r="F136" s="51"/>
      <c r="G136" s="190"/>
      <c r="H136" s="190"/>
      <c r="I136" s="196"/>
      <c r="J136" s="2"/>
      <c r="K136" s="2"/>
      <c r="L136" s="2"/>
      <c r="M136" s="2"/>
      <c r="N136" s="2"/>
      <c r="O136" s="2"/>
      <c r="P136" s="4"/>
    </row>
    <row r="137" spans="1:16" s="9" customFormat="1" x14ac:dyDescent="0.2">
      <c r="A137" s="4"/>
      <c r="B137" s="2"/>
      <c r="C137" s="4"/>
      <c r="D137" s="2"/>
      <c r="E137" s="2"/>
      <c r="F137" s="51"/>
      <c r="G137" s="190"/>
      <c r="H137" s="190"/>
      <c r="I137" s="196"/>
      <c r="J137" s="2"/>
      <c r="K137" s="2"/>
      <c r="L137" s="2"/>
      <c r="M137" s="2"/>
      <c r="N137" s="2"/>
      <c r="O137" s="2"/>
      <c r="P137" s="4"/>
    </row>
    <row r="138" spans="1:16" s="9" customFormat="1" x14ac:dyDescent="0.2">
      <c r="A138" s="4"/>
      <c r="B138" s="2"/>
      <c r="C138" s="4"/>
      <c r="D138" s="2"/>
      <c r="E138" s="2"/>
      <c r="F138" s="51"/>
      <c r="G138" s="190"/>
      <c r="H138" s="190"/>
      <c r="I138" s="196"/>
      <c r="J138" s="2"/>
      <c r="K138" s="2"/>
      <c r="L138" s="2"/>
      <c r="M138" s="2"/>
      <c r="N138" s="2"/>
      <c r="O138" s="2"/>
      <c r="P138" s="4"/>
    </row>
    <row r="139" spans="1:16" s="9" customFormat="1" x14ac:dyDescent="0.2">
      <c r="A139" s="4"/>
      <c r="B139" s="2"/>
      <c r="C139" s="4"/>
      <c r="D139" s="2"/>
      <c r="E139" s="2"/>
      <c r="F139" s="51"/>
      <c r="G139" s="190"/>
      <c r="H139" s="190"/>
      <c r="I139" s="196"/>
      <c r="J139" s="2"/>
      <c r="K139" s="2"/>
      <c r="L139" s="2"/>
      <c r="M139" s="2"/>
      <c r="N139" s="2"/>
      <c r="O139" s="2"/>
      <c r="P139" s="4"/>
    </row>
    <row r="140" spans="1:16" s="9" customFormat="1" x14ac:dyDescent="0.2">
      <c r="A140" s="4"/>
      <c r="B140" s="2"/>
      <c r="C140" s="4"/>
      <c r="D140" s="2"/>
      <c r="E140" s="2"/>
      <c r="F140" s="51"/>
      <c r="G140" s="190"/>
      <c r="H140" s="190"/>
      <c r="I140" s="196"/>
      <c r="J140" s="2"/>
      <c r="K140" s="2"/>
      <c r="L140" s="2"/>
      <c r="M140" s="2"/>
      <c r="N140" s="2"/>
      <c r="O140" s="2"/>
      <c r="P140" s="4"/>
    </row>
    <row r="141" spans="1:16" s="9" customFormat="1" x14ac:dyDescent="0.2">
      <c r="A141" s="4"/>
      <c r="B141" s="2"/>
      <c r="C141" s="4"/>
      <c r="D141" s="2"/>
      <c r="E141" s="2"/>
      <c r="F141" s="51"/>
      <c r="G141" s="190"/>
      <c r="H141" s="190"/>
      <c r="I141" s="196"/>
      <c r="J141" s="2"/>
      <c r="K141" s="2"/>
      <c r="L141" s="2"/>
      <c r="M141" s="2"/>
      <c r="N141" s="2"/>
      <c r="O141" s="2"/>
      <c r="P141" s="4"/>
    </row>
    <row r="142" spans="1:16" s="9" customFormat="1" x14ac:dyDescent="0.2">
      <c r="A142" s="4"/>
      <c r="B142" s="2"/>
      <c r="C142" s="4"/>
      <c r="D142" s="2"/>
      <c r="E142" s="2"/>
      <c r="F142" s="51"/>
      <c r="G142" s="190"/>
      <c r="H142" s="190"/>
      <c r="I142" s="196"/>
      <c r="J142" s="2"/>
      <c r="K142" s="2"/>
      <c r="L142" s="2"/>
      <c r="M142" s="2"/>
      <c r="N142" s="2"/>
      <c r="O142" s="2"/>
      <c r="P142" s="4"/>
    </row>
    <row r="143" spans="1:16" s="9" customFormat="1" x14ac:dyDescent="0.2">
      <c r="A143" s="4"/>
      <c r="B143" s="2"/>
      <c r="C143" s="4"/>
      <c r="D143" s="2"/>
      <c r="E143" s="2"/>
      <c r="F143" s="51"/>
      <c r="G143" s="190"/>
      <c r="H143" s="190"/>
      <c r="I143" s="196"/>
      <c r="J143" s="2"/>
      <c r="K143" s="2"/>
      <c r="L143" s="2"/>
      <c r="M143" s="2"/>
      <c r="N143" s="2"/>
      <c r="O143" s="2"/>
      <c r="P143" s="4"/>
    </row>
    <row r="144" spans="1:16" s="9" customFormat="1" x14ac:dyDescent="0.2">
      <c r="A144" s="4"/>
      <c r="B144" s="2"/>
      <c r="C144" s="4"/>
      <c r="D144" s="2"/>
      <c r="E144" s="2"/>
      <c r="F144" s="51"/>
      <c r="G144" s="190"/>
      <c r="H144" s="190"/>
      <c r="I144" s="196"/>
      <c r="J144" s="2"/>
      <c r="K144" s="2"/>
      <c r="L144" s="2"/>
      <c r="M144" s="2"/>
      <c r="N144" s="2"/>
      <c r="O144" s="2"/>
      <c r="P144" s="4"/>
    </row>
    <row r="145" spans="1:16" s="9" customFormat="1" x14ac:dyDescent="0.2">
      <c r="A145" s="4"/>
      <c r="B145" s="2"/>
      <c r="C145" s="4"/>
      <c r="D145" s="2"/>
      <c r="E145" s="2"/>
      <c r="F145" s="51"/>
      <c r="G145" s="190"/>
      <c r="H145" s="190"/>
      <c r="I145" s="196"/>
      <c r="J145" s="2"/>
      <c r="K145" s="2"/>
      <c r="L145" s="2"/>
      <c r="M145" s="2"/>
      <c r="N145" s="2"/>
      <c r="O145" s="2"/>
      <c r="P145" s="4"/>
    </row>
    <row r="146" spans="1:16" s="9" customFormat="1" x14ac:dyDescent="0.2">
      <c r="A146" s="4"/>
      <c r="B146" s="2"/>
      <c r="C146" s="4"/>
      <c r="D146" s="2"/>
      <c r="E146" s="2"/>
      <c r="F146" s="51"/>
      <c r="G146" s="190"/>
      <c r="H146" s="190"/>
      <c r="I146" s="196"/>
      <c r="J146" s="2"/>
      <c r="K146" s="2"/>
      <c r="L146" s="2"/>
      <c r="M146" s="2"/>
      <c r="N146" s="2"/>
      <c r="O146" s="2"/>
      <c r="P146" s="4"/>
    </row>
    <row r="147" spans="1:16" s="9" customFormat="1" x14ac:dyDescent="0.2">
      <c r="A147" s="4"/>
      <c r="B147" s="2"/>
      <c r="C147" s="4"/>
      <c r="D147" s="2"/>
      <c r="E147" s="2"/>
      <c r="F147" s="51"/>
      <c r="G147" s="190"/>
      <c r="H147" s="190"/>
      <c r="I147" s="196"/>
      <c r="J147" s="2"/>
      <c r="K147" s="2"/>
      <c r="L147" s="2"/>
      <c r="M147" s="2"/>
      <c r="N147" s="2"/>
      <c r="O147" s="2"/>
      <c r="P147" s="4"/>
    </row>
    <row r="148" spans="1:16" s="9" customFormat="1" x14ac:dyDescent="0.2">
      <c r="A148" s="4"/>
      <c r="B148" s="2"/>
      <c r="C148" s="4"/>
      <c r="D148" s="2"/>
      <c r="E148" s="2"/>
      <c r="F148" s="51"/>
      <c r="G148" s="190"/>
      <c r="H148" s="190"/>
      <c r="I148" s="196"/>
      <c r="J148" s="2"/>
      <c r="K148" s="2"/>
      <c r="L148" s="2"/>
      <c r="M148" s="2"/>
      <c r="N148" s="2"/>
      <c r="O148" s="2"/>
      <c r="P148" s="4"/>
    </row>
    <row r="149" spans="1:16" s="9" customFormat="1" x14ac:dyDescent="0.2">
      <c r="A149" s="4"/>
      <c r="B149" s="2"/>
      <c r="C149" s="4"/>
      <c r="D149" s="2"/>
      <c r="E149" s="2"/>
      <c r="F149" s="51"/>
      <c r="G149" s="190"/>
      <c r="H149" s="190"/>
      <c r="I149" s="196"/>
      <c r="J149" s="2"/>
      <c r="K149" s="2"/>
      <c r="L149" s="2"/>
      <c r="M149" s="2"/>
      <c r="N149" s="2"/>
      <c r="O149" s="2"/>
      <c r="P149" s="4"/>
    </row>
    <row r="150" spans="1:16" s="9" customFormat="1" x14ac:dyDescent="0.2">
      <c r="A150" s="4"/>
      <c r="B150" s="2"/>
      <c r="C150" s="4"/>
      <c r="D150" s="2"/>
      <c r="E150" s="2"/>
      <c r="F150" s="51"/>
      <c r="G150" s="190"/>
      <c r="H150" s="190"/>
      <c r="I150" s="196"/>
      <c r="J150" s="2"/>
      <c r="K150" s="2"/>
      <c r="L150" s="2"/>
      <c r="M150" s="2"/>
      <c r="N150" s="2"/>
      <c r="O150" s="2"/>
      <c r="P150" s="4"/>
    </row>
    <row r="151" spans="1:16" s="9" customFormat="1" x14ac:dyDescent="0.2">
      <c r="A151" s="4"/>
      <c r="B151" s="2"/>
      <c r="C151" s="4"/>
      <c r="D151" s="2"/>
      <c r="E151" s="2"/>
      <c r="F151" s="51"/>
      <c r="G151" s="190"/>
      <c r="H151" s="190"/>
      <c r="I151" s="196"/>
      <c r="J151" s="2"/>
      <c r="K151" s="2"/>
      <c r="L151" s="2"/>
      <c r="M151" s="2"/>
      <c r="N151" s="2"/>
      <c r="O151" s="2"/>
      <c r="P151" s="4"/>
    </row>
    <row r="152" spans="1:16" s="9" customFormat="1" x14ac:dyDescent="0.2">
      <c r="A152" s="4"/>
      <c r="B152" s="2"/>
      <c r="C152" s="4"/>
      <c r="D152" s="2"/>
      <c r="E152" s="2"/>
      <c r="F152" s="51"/>
      <c r="G152" s="190"/>
      <c r="H152" s="190"/>
      <c r="I152" s="196"/>
      <c r="J152" s="2"/>
      <c r="K152" s="2"/>
      <c r="L152" s="2"/>
      <c r="M152" s="2"/>
      <c r="N152" s="2"/>
      <c r="O152" s="2"/>
      <c r="P152" s="4"/>
    </row>
    <row r="153" spans="1:16" s="9" customFormat="1" x14ac:dyDescent="0.2">
      <c r="A153" s="4"/>
      <c r="B153" s="2"/>
      <c r="C153" s="4"/>
      <c r="D153" s="2"/>
      <c r="E153" s="2"/>
      <c r="F153" s="51"/>
      <c r="G153" s="190"/>
      <c r="H153" s="190"/>
      <c r="I153" s="196"/>
      <c r="J153" s="2"/>
      <c r="K153" s="2"/>
      <c r="L153" s="2"/>
      <c r="M153" s="2"/>
      <c r="N153" s="2"/>
      <c r="O153" s="2"/>
      <c r="P153" s="4"/>
    </row>
    <row r="154" spans="1:16" s="9" customFormat="1" x14ac:dyDescent="0.2">
      <c r="A154" s="4"/>
      <c r="B154" s="2"/>
      <c r="C154" s="4"/>
      <c r="D154" s="2"/>
      <c r="E154" s="2"/>
      <c r="F154" s="51"/>
      <c r="G154" s="190"/>
      <c r="H154" s="190"/>
      <c r="I154" s="196"/>
      <c r="J154" s="2"/>
      <c r="K154" s="2"/>
      <c r="L154" s="2"/>
      <c r="M154" s="2"/>
      <c r="N154" s="2"/>
      <c r="O154" s="2"/>
      <c r="P154" s="4"/>
    </row>
    <row r="155" spans="1:16" s="9" customFormat="1" x14ac:dyDescent="0.2">
      <c r="A155" s="4"/>
      <c r="B155" s="2"/>
      <c r="C155" s="4"/>
      <c r="D155" s="2"/>
      <c r="E155" s="2"/>
      <c r="F155" s="51"/>
      <c r="G155" s="190"/>
      <c r="H155" s="190"/>
      <c r="I155" s="196"/>
      <c r="J155" s="2"/>
      <c r="K155" s="2"/>
      <c r="L155" s="2"/>
      <c r="M155" s="2"/>
      <c r="N155" s="2"/>
      <c r="O155" s="2"/>
      <c r="P155" s="4"/>
    </row>
    <row r="156" spans="1:16" s="9" customFormat="1" x14ac:dyDescent="0.2">
      <c r="A156" s="4"/>
      <c r="B156" s="2"/>
      <c r="C156" s="4"/>
      <c r="D156" s="2"/>
      <c r="E156" s="2"/>
      <c r="F156" s="51"/>
      <c r="G156" s="190"/>
      <c r="H156" s="190"/>
      <c r="I156" s="196"/>
      <c r="J156" s="2"/>
      <c r="K156" s="2"/>
      <c r="L156" s="2"/>
      <c r="M156" s="2"/>
      <c r="N156" s="2"/>
      <c r="O156" s="2"/>
      <c r="P156" s="4"/>
    </row>
    <row r="157" spans="1:16" s="9" customFormat="1" x14ac:dyDescent="0.2">
      <c r="A157" s="4"/>
      <c r="B157" s="2"/>
      <c r="C157" s="4"/>
      <c r="D157" s="2"/>
      <c r="E157" s="2"/>
      <c r="F157" s="51"/>
      <c r="G157" s="190"/>
      <c r="H157" s="190"/>
      <c r="I157" s="196"/>
      <c r="J157" s="2"/>
      <c r="K157" s="2"/>
      <c r="L157" s="2"/>
      <c r="M157" s="2"/>
      <c r="N157" s="2"/>
      <c r="O157" s="2"/>
      <c r="P157" s="4"/>
    </row>
    <row r="158" spans="1:16" s="9" customFormat="1" x14ac:dyDescent="0.2">
      <c r="A158" s="4"/>
      <c r="B158" s="2"/>
      <c r="C158" s="4"/>
      <c r="D158" s="2"/>
      <c r="E158" s="2"/>
      <c r="F158" s="51"/>
      <c r="G158" s="190"/>
      <c r="H158" s="190"/>
      <c r="I158" s="196"/>
      <c r="J158" s="2"/>
      <c r="K158" s="2"/>
      <c r="L158" s="2"/>
      <c r="M158" s="2"/>
      <c r="N158" s="2"/>
      <c r="O158" s="2"/>
      <c r="P158" s="4"/>
    </row>
    <row r="159" spans="1:16" s="9" customFormat="1" x14ac:dyDescent="0.2">
      <c r="A159" s="4"/>
      <c r="B159" s="2"/>
      <c r="C159" s="4"/>
      <c r="D159" s="2"/>
      <c r="E159" s="2"/>
      <c r="F159" s="51"/>
      <c r="G159" s="190"/>
      <c r="H159" s="190"/>
      <c r="I159" s="196"/>
      <c r="J159" s="2"/>
      <c r="K159" s="2"/>
      <c r="L159" s="2"/>
      <c r="M159" s="2"/>
      <c r="N159" s="2"/>
      <c r="O159" s="2"/>
      <c r="P159" s="4"/>
    </row>
    <row r="160" spans="1:16" s="9" customFormat="1" x14ac:dyDescent="0.2">
      <c r="A160" s="4"/>
      <c r="B160" s="2"/>
      <c r="C160" s="4"/>
      <c r="D160" s="2"/>
      <c r="E160" s="2"/>
      <c r="F160" s="51"/>
      <c r="G160" s="190"/>
      <c r="H160" s="190"/>
      <c r="I160" s="196"/>
      <c r="J160" s="2"/>
      <c r="K160" s="2"/>
      <c r="L160" s="2"/>
      <c r="M160" s="2"/>
      <c r="N160" s="2"/>
      <c r="O160" s="2"/>
      <c r="P160" s="4"/>
    </row>
    <row r="161" spans="1:16" s="9" customFormat="1" x14ac:dyDescent="0.2">
      <c r="A161" s="4"/>
      <c r="B161" s="2"/>
      <c r="C161" s="4"/>
      <c r="D161" s="2"/>
      <c r="E161" s="2"/>
      <c r="F161" s="51"/>
      <c r="G161" s="190"/>
      <c r="H161" s="190"/>
      <c r="I161" s="196"/>
      <c r="J161" s="2"/>
      <c r="K161" s="2"/>
      <c r="L161" s="2"/>
      <c r="M161" s="2"/>
      <c r="N161" s="2"/>
      <c r="O161" s="2"/>
      <c r="P161" s="4"/>
    </row>
    <row r="162" spans="1:16" s="9" customFormat="1" x14ac:dyDescent="0.2">
      <c r="A162" s="4"/>
      <c r="B162" s="2"/>
      <c r="C162" s="4"/>
      <c r="D162" s="2"/>
      <c r="E162" s="2"/>
      <c r="F162" s="51"/>
      <c r="G162" s="190"/>
      <c r="H162" s="190"/>
      <c r="I162" s="196"/>
      <c r="J162" s="2"/>
      <c r="K162" s="2"/>
      <c r="L162" s="2"/>
      <c r="M162" s="2"/>
      <c r="N162" s="2"/>
      <c r="O162" s="2"/>
      <c r="P162" s="4"/>
    </row>
    <row r="163" spans="1:16" s="9" customFormat="1" x14ac:dyDescent="0.2">
      <c r="A163" s="4"/>
      <c r="B163" s="2"/>
      <c r="C163" s="4"/>
      <c r="D163" s="2"/>
      <c r="E163" s="2"/>
      <c r="F163" s="51"/>
      <c r="G163" s="190"/>
      <c r="H163" s="190"/>
      <c r="I163" s="196"/>
      <c r="J163" s="2"/>
      <c r="K163" s="2"/>
      <c r="L163" s="2"/>
      <c r="M163" s="2"/>
      <c r="N163" s="2"/>
      <c r="O163" s="2"/>
      <c r="P163" s="4"/>
    </row>
    <row r="164" spans="1:16" s="9" customFormat="1" x14ac:dyDescent="0.2">
      <c r="A164" s="4"/>
      <c r="B164" s="2"/>
      <c r="C164" s="4"/>
      <c r="D164" s="2"/>
      <c r="E164" s="2"/>
      <c r="F164" s="51"/>
      <c r="G164" s="190"/>
      <c r="H164" s="190"/>
      <c r="I164" s="196"/>
      <c r="J164" s="2"/>
      <c r="K164" s="2"/>
      <c r="L164" s="2"/>
      <c r="M164" s="2"/>
      <c r="N164" s="2"/>
      <c r="O164" s="2"/>
      <c r="P164" s="4"/>
    </row>
    <row r="165" spans="1:16" s="9" customFormat="1" x14ac:dyDescent="0.2">
      <c r="A165" s="4"/>
      <c r="B165" s="2"/>
      <c r="C165" s="4"/>
      <c r="D165" s="2"/>
      <c r="E165" s="2"/>
      <c r="F165" s="51"/>
      <c r="G165" s="190"/>
      <c r="H165" s="190"/>
      <c r="I165" s="196"/>
      <c r="J165" s="2"/>
      <c r="K165" s="2"/>
      <c r="L165" s="2"/>
      <c r="M165" s="2"/>
      <c r="N165" s="2"/>
      <c r="O165" s="2"/>
      <c r="P165" s="4"/>
    </row>
    <row r="166" spans="1:16" s="9" customFormat="1" x14ac:dyDescent="0.2">
      <c r="A166" s="4"/>
      <c r="B166" s="2"/>
      <c r="C166" s="4"/>
      <c r="D166" s="2"/>
      <c r="E166" s="2"/>
      <c r="F166" s="51"/>
      <c r="G166" s="190"/>
      <c r="H166" s="190"/>
      <c r="I166" s="196"/>
      <c r="J166" s="2"/>
      <c r="K166" s="2"/>
      <c r="L166" s="2"/>
      <c r="M166" s="2"/>
      <c r="N166" s="2"/>
      <c r="O166" s="2"/>
      <c r="P166" s="4"/>
    </row>
    <row r="167" spans="1:16" s="9" customFormat="1" x14ac:dyDescent="0.2">
      <c r="A167" s="4"/>
      <c r="B167" s="2"/>
      <c r="C167" s="4"/>
      <c r="D167" s="2"/>
      <c r="E167" s="2"/>
      <c r="F167" s="51"/>
      <c r="G167" s="190"/>
      <c r="H167" s="190"/>
      <c r="I167" s="196"/>
      <c r="J167" s="2"/>
      <c r="K167" s="2"/>
      <c r="L167" s="2"/>
      <c r="M167" s="2"/>
      <c r="N167" s="2"/>
      <c r="O167" s="2"/>
      <c r="P167" s="4"/>
    </row>
    <row r="168" spans="1:16" s="9" customFormat="1" x14ac:dyDescent="0.2">
      <c r="A168" s="4"/>
      <c r="B168" s="2"/>
      <c r="C168" s="4"/>
      <c r="D168" s="2"/>
      <c r="E168" s="2"/>
      <c r="F168" s="51"/>
      <c r="G168" s="190"/>
      <c r="H168" s="190"/>
      <c r="I168" s="196"/>
      <c r="J168" s="2"/>
      <c r="K168" s="2"/>
      <c r="L168" s="2"/>
      <c r="M168" s="2"/>
      <c r="N168" s="2"/>
      <c r="O168" s="2"/>
      <c r="P168" s="4"/>
    </row>
    <row r="169" spans="1:16" s="9" customFormat="1" x14ac:dyDescent="0.2">
      <c r="A169" s="4"/>
      <c r="B169" s="2"/>
      <c r="C169" s="4"/>
      <c r="D169" s="2"/>
      <c r="E169" s="2"/>
      <c r="F169" s="51"/>
      <c r="G169" s="190"/>
      <c r="H169" s="190"/>
      <c r="I169" s="196"/>
      <c r="J169" s="2"/>
      <c r="K169" s="2"/>
      <c r="L169" s="2"/>
      <c r="M169" s="2"/>
      <c r="N169" s="2"/>
      <c r="O169" s="2"/>
      <c r="P169" s="4"/>
    </row>
    <row r="170" spans="1:16" s="9" customFormat="1" x14ac:dyDescent="0.2">
      <c r="A170" s="4"/>
      <c r="B170" s="2"/>
      <c r="C170" s="4"/>
      <c r="D170" s="2"/>
      <c r="E170" s="2"/>
      <c r="F170" s="51"/>
      <c r="G170" s="190"/>
      <c r="H170" s="190"/>
      <c r="I170" s="196"/>
      <c r="J170" s="2"/>
      <c r="K170" s="2"/>
      <c r="L170" s="2"/>
      <c r="M170" s="2"/>
      <c r="N170" s="2"/>
      <c r="O170" s="2"/>
      <c r="P170" s="4"/>
    </row>
    <row r="171" spans="1:16" s="9" customFormat="1" x14ac:dyDescent="0.2">
      <c r="A171" s="4"/>
      <c r="B171" s="2"/>
      <c r="C171" s="4"/>
      <c r="D171" s="2"/>
      <c r="E171" s="2"/>
      <c r="F171" s="51"/>
      <c r="G171" s="190"/>
      <c r="H171" s="190"/>
      <c r="I171" s="196"/>
      <c r="J171" s="2"/>
      <c r="K171" s="2"/>
      <c r="L171" s="2"/>
      <c r="M171" s="2"/>
      <c r="N171" s="2"/>
      <c r="O171" s="2"/>
      <c r="P171" s="4"/>
    </row>
    <row r="172" spans="1:16" s="9" customFormat="1" x14ac:dyDescent="0.2">
      <c r="A172" s="4"/>
      <c r="B172" s="2"/>
      <c r="C172" s="4"/>
      <c r="D172" s="2"/>
      <c r="E172" s="2"/>
      <c r="F172" s="51"/>
      <c r="G172" s="190"/>
      <c r="H172" s="190"/>
      <c r="I172" s="196"/>
      <c r="J172" s="2"/>
      <c r="K172" s="2"/>
      <c r="L172" s="2"/>
      <c r="M172" s="2"/>
      <c r="N172" s="2"/>
      <c r="O172" s="2"/>
      <c r="P172" s="4"/>
    </row>
    <row r="173" spans="1:16" s="9" customFormat="1" x14ac:dyDescent="0.2">
      <c r="A173" s="4"/>
      <c r="B173" s="2"/>
      <c r="C173" s="4"/>
      <c r="D173" s="2"/>
      <c r="E173" s="2"/>
      <c r="F173" s="51"/>
      <c r="G173" s="190"/>
      <c r="H173" s="190"/>
      <c r="I173" s="196"/>
      <c r="J173" s="2"/>
      <c r="K173" s="2"/>
      <c r="L173" s="2"/>
      <c r="M173" s="2"/>
      <c r="N173" s="2"/>
      <c r="O173" s="2"/>
      <c r="P173" s="4"/>
    </row>
    <row r="174" spans="1:16" s="9" customFormat="1" x14ac:dyDescent="0.2">
      <c r="A174" s="4"/>
      <c r="B174" s="2"/>
      <c r="C174" s="4"/>
      <c r="D174" s="2"/>
      <c r="E174" s="2"/>
      <c r="F174" s="51"/>
      <c r="G174" s="190"/>
      <c r="H174" s="190"/>
      <c r="I174" s="196"/>
      <c r="J174" s="2"/>
      <c r="K174" s="2"/>
      <c r="L174" s="2"/>
      <c r="M174" s="2"/>
      <c r="N174" s="2"/>
      <c r="O174" s="2"/>
      <c r="P174" s="4"/>
    </row>
    <row r="175" spans="1:16" s="9" customFormat="1" x14ac:dyDescent="0.2">
      <c r="A175" s="4"/>
      <c r="B175" s="2"/>
      <c r="C175" s="4"/>
      <c r="D175" s="2"/>
      <c r="E175" s="2"/>
      <c r="F175" s="51"/>
      <c r="G175" s="190"/>
      <c r="H175" s="190"/>
      <c r="I175" s="196"/>
      <c r="J175" s="2"/>
      <c r="K175" s="2"/>
      <c r="L175" s="2"/>
      <c r="M175" s="2"/>
      <c r="N175" s="2"/>
      <c r="O175" s="2"/>
      <c r="P175" s="4"/>
    </row>
    <row r="176" spans="1:16" s="9" customFormat="1" x14ac:dyDescent="0.2">
      <c r="A176" s="4"/>
      <c r="B176" s="2"/>
      <c r="C176" s="4"/>
      <c r="D176" s="2"/>
      <c r="E176" s="2"/>
      <c r="F176" s="51"/>
      <c r="G176" s="190"/>
      <c r="H176" s="190"/>
      <c r="I176" s="196"/>
      <c r="J176" s="2"/>
      <c r="K176" s="2"/>
      <c r="L176" s="2"/>
      <c r="M176" s="2"/>
      <c r="N176" s="2"/>
      <c r="O176" s="2"/>
      <c r="P176" s="4"/>
    </row>
    <row r="177" spans="1:16" s="9" customFormat="1" x14ac:dyDescent="0.2">
      <c r="A177" s="4"/>
      <c r="B177" s="2"/>
      <c r="C177" s="4"/>
      <c r="D177" s="2"/>
      <c r="E177" s="2"/>
      <c r="F177" s="51"/>
      <c r="G177" s="190"/>
      <c r="H177" s="190"/>
      <c r="I177" s="196"/>
      <c r="J177" s="2"/>
      <c r="K177" s="2"/>
      <c r="L177" s="2"/>
      <c r="M177" s="2"/>
      <c r="N177" s="2"/>
      <c r="O177" s="2"/>
      <c r="P177" s="4"/>
    </row>
    <row r="178" spans="1:16" s="9" customFormat="1" x14ac:dyDescent="0.2">
      <c r="A178" s="4"/>
      <c r="B178" s="2"/>
      <c r="C178" s="4"/>
      <c r="D178" s="2"/>
      <c r="E178" s="2"/>
      <c r="F178" s="51"/>
      <c r="G178" s="190"/>
      <c r="H178" s="190"/>
      <c r="I178" s="196"/>
      <c r="J178" s="2"/>
      <c r="K178" s="2"/>
      <c r="L178" s="2"/>
      <c r="M178" s="2"/>
      <c r="N178" s="2"/>
      <c r="O178" s="2"/>
      <c r="P178" s="4"/>
    </row>
    <row r="179" spans="1:16" s="9" customFormat="1" x14ac:dyDescent="0.2">
      <c r="A179" s="4"/>
      <c r="B179" s="2"/>
      <c r="C179" s="4"/>
      <c r="D179" s="2"/>
      <c r="E179" s="2"/>
      <c r="F179" s="51"/>
      <c r="G179" s="190"/>
      <c r="H179" s="190"/>
      <c r="I179" s="196"/>
      <c r="J179" s="2"/>
      <c r="K179" s="2"/>
      <c r="L179" s="2"/>
      <c r="M179" s="2"/>
      <c r="N179" s="2"/>
      <c r="O179" s="2"/>
      <c r="P179" s="4"/>
    </row>
    <row r="180" spans="1:16" s="9" customFormat="1" x14ac:dyDescent="0.2">
      <c r="A180" s="4"/>
      <c r="B180" s="2"/>
      <c r="C180" s="4"/>
      <c r="D180" s="2"/>
      <c r="E180" s="2"/>
      <c r="F180" s="51"/>
      <c r="G180" s="190"/>
      <c r="H180" s="190"/>
      <c r="I180" s="196"/>
      <c r="J180" s="2"/>
      <c r="K180" s="2"/>
      <c r="L180" s="2"/>
      <c r="M180" s="2"/>
      <c r="N180" s="2"/>
      <c r="O180" s="2"/>
      <c r="P180" s="4"/>
    </row>
    <row r="181" spans="1:16" s="9" customFormat="1" x14ac:dyDescent="0.2">
      <c r="A181" s="4"/>
      <c r="B181" s="2"/>
      <c r="C181" s="4"/>
      <c r="D181" s="2"/>
      <c r="E181" s="2"/>
      <c r="F181" s="51"/>
      <c r="G181" s="190"/>
      <c r="H181" s="190"/>
      <c r="I181" s="196"/>
      <c r="J181" s="2"/>
      <c r="K181" s="2"/>
      <c r="L181" s="2"/>
      <c r="M181" s="2"/>
      <c r="N181" s="2"/>
      <c r="O181" s="2"/>
      <c r="P181" s="4"/>
    </row>
    <row r="182" spans="1:16" s="9" customFormat="1" x14ac:dyDescent="0.2">
      <c r="A182" s="4"/>
      <c r="B182" s="2"/>
      <c r="C182" s="4"/>
      <c r="D182" s="2"/>
      <c r="E182" s="2"/>
      <c r="F182" s="51"/>
      <c r="G182" s="190"/>
      <c r="H182" s="190"/>
      <c r="I182" s="196"/>
      <c r="J182" s="2"/>
      <c r="K182" s="2"/>
      <c r="L182" s="2"/>
      <c r="M182" s="2"/>
      <c r="N182" s="2"/>
      <c r="O182" s="2"/>
      <c r="P182" s="4"/>
    </row>
    <row r="183" spans="1:16" s="9" customFormat="1" x14ac:dyDescent="0.2">
      <c r="A183" s="4"/>
      <c r="B183" s="2"/>
      <c r="C183" s="4"/>
      <c r="D183" s="2"/>
      <c r="E183" s="2"/>
      <c r="F183" s="51"/>
      <c r="G183" s="190"/>
      <c r="H183" s="190"/>
      <c r="I183" s="196"/>
      <c r="J183" s="2"/>
      <c r="K183" s="2"/>
      <c r="L183" s="2"/>
      <c r="M183" s="2"/>
      <c r="N183" s="2"/>
      <c r="O183" s="2"/>
      <c r="P183" s="4"/>
    </row>
    <row r="184" spans="1:16" s="9" customFormat="1" x14ac:dyDescent="0.2">
      <c r="A184" s="4"/>
      <c r="B184" s="2"/>
      <c r="C184" s="4"/>
      <c r="D184" s="2"/>
      <c r="E184" s="2"/>
      <c r="F184" s="51"/>
      <c r="G184" s="190"/>
      <c r="H184" s="190"/>
      <c r="I184" s="196"/>
      <c r="J184" s="2"/>
      <c r="K184" s="2"/>
      <c r="L184" s="2"/>
      <c r="M184" s="2"/>
      <c r="N184" s="2"/>
      <c r="O184" s="2"/>
      <c r="P184" s="4"/>
    </row>
    <row r="185" spans="1:16" s="9" customFormat="1" x14ac:dyDescent="0.2">
      <c r="A185" s="4"/>
      <c r="B185" s="2"/>
      <c r="C185" s="4"/>
      <c r="D185" s="2"/>
      <c r="E185" s="2"/>
      <c r="F185" s="51"/>
      <c r="G185" s="190"/>
      <c r="H185" s="190"/>
      <c r="I185" s="196"/>
      <c r="J185" s="2"/>
      <c r="K185" s="2"/>
      <c r="L185" s="2"/>
      <c r="M185" s="2"/>
      <c r="N185" s="2"/>
      <c r="O185" s="2"/>
      <c r="P185" s="4"/>
    </row>
    <row r="186" spans="1:16" s="9" customFormat="1" x14ac:dyDescent="0.2">
      <c r="A186" s="4"/>
      <c r="B186" s="2"/>
      <c r="C186" s="4"/>
      <c r="D186" s="2"/>
      <c r="E186" s="2"/>
      <c r="F186" s="51"/>
      <c r="G186" s="190"/>
      <c r="H186" s="190"/>
      <c r="I186" s="196"/>
      <c r="J186" s="2"/>
      <c r="K186" s="2"/>
      <c r="L186" s="2"/>
      <c r="M186" s="2"/>
      <c r="N186" s="2"/>
      <c r="O186" s="2"/>
      <c r="P186" s="4"/>
    </row>
    <row r="187" spans="1:16" s="9" customFormat="1" x14ac:dyDescent="0.2">
      <c r="A187" s="4"/>
      <c r="B187" s="2"/>
      <c r="C187" s="4"/>
      <c r="D187" s="2"/>
      <c r="E187" s="2"/>
      <c r="F187" s="51"/>
      <c r="G187" s="190"/>
      <c r="H187" s="190"/>
      <c r="I187" s="196"/>
      <c r="J187" s="2"/>
      <c r="K187" s="2"/>
      <c r="L187" s="2"/>
      <c r="M187" s="2"/>
      <c r="N187" s="2"/>
      <c r="O187" s="2"/>
      <c r="P187" s="4"/>
    </row>
    <row r="188" spans="1:16" s="9" customFormat="1" x14ac:dyDescent="0.2">
      <c r="A188" s="4"/>
      <c r="B188" s="2"/>
      <c r="C188" s="4"/>
      <c r="D188" s="2"/>
      <c r="E188" s="2"/>
      <c r="F188" s="51"/>
      <c r="G188" s="190"/>
      <c r="H188" s="190"/>
      <c r="I188" s="196"/>
      <c r="J188" s="2"/>
      <c r="K188" s="2"/>
      <c r="L188" s="2"/>
      <c r="M188" s="2"/>
      <c r="N188" s="2"/>
      <c r="O188" s="2"/>
      <c r="P188" s="4"/>
    </row>
    <row r="189" spans="1:16" s="9" customFormat="1" x14ac:dyDescent="0.2">
      <c r="A189" s="4"/>
      <c r="B189" s="2"/>
      <c r="C189" s="4"/>
      <c r="D189" s="2"/>
      <c r="E189" s="2"/>
      <c r="F189" s="51"/>
      <c r="G189" s="190"/>
      <c r="H189" s="190"/>
      <c r="I189" s="196"/>
      <c r="J189" s="2"/>
      <c r="K189" s="2"/>
      <c r="L189" s="2"/>
      <c r="M189" s="2"/>
      <c r="N189" s="2"/>
      <c r="O189" s="2"/>
      <c r="P189" s="4"/>
    </row>
    <row r="190" spans="1:16" s="9" customFormat="1" x14ac:dyDescent="0.2">
      <c r="A190" s="4"/>
      <c r="B190" s="2"/>
      <c r="C190" s="4"/>
      <c r="D190" s="2"/>
      <c r="E190" s="2"/>
      <c r="F190" s="51"/>
      <c r="G190" s="190"/>
      <c r="H190" s="190"/>
      <c r="I190" s="196"/>
      <c r="J190" s="2"/>
      <c r="K190" s="2"/>
      <c r="L190" s="2"/>
      <c r="M190" s="2"/>
      <c r="N190" s="2"/>
      <c r="O190" s="2"/>
      <c r="P190" s="4"/>
    </row>
    <row r="191" spans="1:16" s="9" customFormat="1" x14ac:dyDescent="0.2">
      <c r="A191" s="4"/>
      <c r="B191" s="2"/>
      <c r="C191" s="4"/>
      <c r="D191" s="2"/>
      <c r="E191" s="2"/>
      <c r="F191" s="51"/>
      <c r="G191" s="190"/>
      <c r="H191" s="190"/>
      <c r="I191" s="196"/>
      <c r="J191" s="2"/>
      <c r="K191" s="2"/>
      <c r="L191" s="2"/>
      <c r="M191" s="2"/>
      <c r="N191" s="2"/>
      <c r="O191" s="2"/>
      <c r="P191" s="4"/>
    </row>
    <row r="192" spans="1:16" s="9" customFormat="1" x14ac:dyDescent="0.2">
      <c r="A192" s="4"/>
      <c r="B192" s="2"/>
      <c r="C192" s="4"/>
      <c r="D192" s="2"/>
      <c r="E192" s="2"/>
      <c r="F192" s="51"/>
      <c r="G192" s="190"/>
      <c r="H192" s="190"/>
      <c r="I192" s="196"/>
      <c r="J192" s="2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190"/>
      <c r="H193" s="190"/>
      <c r="I193" s="196"/>
      <c r="J193" s="2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190"/>
      <c r="H194" s="190"/>
      <c r="I194" s="196"/>
      <c r="J194" s="2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190"/>
      <c r="H195" s="190"/>
      <c r="I195" s="196"/>
      <c r="J195" s="2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190"/>
      <c r="H196" s="190"/>
      <c r="I196" s="196"/>
      <c r="J196" s="2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190"/>
      <c r="H197" s="190"/>
      <c r="I197" s="196"/>
      <c r="J197" s="2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190"/>
      <c r="H198" s="190"/>
      <c r="I198" s="196"/>
      <c r="J198" s="2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190"/>
      <c r="H199" s="190"/>
      <c r="I199" s="196"/>
      <c r="J199" s="2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190"/>
      <c r="H200" s="190"/>
      <c r="I200" s="196"/>
      <c r="J200" s="2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190"/>
      <c r="H201" s="190"/>
      <c r="I201" s="196"/>
      <c r="J201" s="2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190"/>
      <c r="H202" s="190"/>
      <c r="I202" s="196"/>
      <c r="J202" s="2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190"/>
      <c r="H203" s="190"/>
      <c r="I203" s="196"/>
      <c r="J203" s="2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190"/>
      <c r="H204" s="190"/>
      <c r="I204" s="196"/>
      <c r="J204" s="2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190"/>
      <c r="H205" s="190"/>
      <c r="I205" s="196"/>
      <c r="J205" s="2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190"/>
      <c r="H206" s="190"/>
      <c r="I206" s="196"/>
      <c r="J206" s="2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190"/>
      <c r="H207" s="190"/>
      <c r="I207" s="196"/>
      <c r="J207" s="2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190"/>
      <c r="H208" s="190"/>
      <c r="I208" s="196"/>
      <c r="J208" s="2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190"/>
      <c r="H209" s="190"/>
      <c r="I209" s="196"/>
      <c r="J209" s="2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190"/>
      <c r="H210" s="190"/>
      <c r="I210" s="196"/>
      <c r="J210" s="2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190"/>
      <c r="H211" s="190"/>
      <c r="I211" s="196"/>
      <c r="J211" s="2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190"/>
      <c r="H212" s="190"/>
      <c r="I212" s="196"/>
      <c r="J212" s="2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190"/>
      <c r="H213" s="190"/>
      <c r="I213" s="196"/>
      <c r="J213" s="2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190"/>
      <c r="H214" s="190"/>
      <c r="I214" s="196"/>
      <c r="J214" s="2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190"/>
      <c r="H215" s="190"/>
      <c r="I215" s="196"/>
      <c r="J215" s="2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190"/>
      <c r="H216" s="190"/>
      <c r="I216" s="196"/>
      <c r="J216" s="2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190"/>
      <c r="H217" s="190"/>
      <c r="I217" s="196"/>
      <c r="J217" s="2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190"/>
      <c r="H218" s="190"/>
      <c r="I218" s="196"/>
      <c r="J218" s="2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190"/>
      <c r="H219" s="190"/>
      <c r="I219" s="196"/>
      <c r="J219" s="2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190"/>
      <c r="H220" s="190"/>
      <c r="I220" s="196"/>
      <c r="J220" s="2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190"/>
      <c r="H221" s="190"/>
      <c r="I221" s="196"/>
      <c r="J221" s="2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190"/>
      <c r="H222" s="190"/>
      <c r="I222" s="196"/>
      <c r="J222" s="2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190"/>
      <c r="H223" s="190"/>
      <c r="I223" s="196"/>
      <c r="J223" s="2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190"/>
      <c r="H224" s="190"/>
      <c r="I224" s="196"/>
      <c r="J224" s="2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190"/>
      <c r="H225" s="190"/>
      <c r="I225" s="196"/>
      <c r="J225" s="2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190"/>
      <c r="H226" s="190"/>
      <c r="I226" s="196"/>
      <c r="J226" s="2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190"/>
      <c r="H227" s="190"/>
      <c r="I227" s="196"/>
      <c r="J227" s="2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190"/>
      <c r="H228" s="190"/>
      <c r="I228" s="196"/>
      <c r="J228" s="2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190"/>
      <c r="H229" s="190"/>
      <c r="I229" s="196"/>
      <c r="J229" s="2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190"/>
      <c r="H230" s="190"/>
      <c r="I230" s="196"/>
      <c r="J230" s="2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190"/>
      <c r="H231" s="190"/>
      <c r="I231" s="196"/>
      <c r="J231" s="2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190"/>
      <c r="H232" s="190"/>
      <c r="I232" s="196"/>
      <c r="J232" s="2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190"/>
      <c r="H233" s="190"/>
      <c r="I233" s="196"/>
      <c r="J233" s="2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190"/>
      <c r="H234" s="190"/>
      <c r="I234" s="196"/>
      <c r="J234" s="2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190"/>
      <c r="H235" s="190"/>
      <c r="I235" s="196"/>
      <c r="J235" s="2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190"/>
      <c r="H236" s="190"/>
      <c r="I236" s="196"/>
      <c r="J236" s="2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190"/>
      <c r="H237" s="190"/>
      <c r="I237" s="196"/>
      <c r="J237" s="2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190"/>
      <c r="H238" s="190"/>
      <c r="I238" s="196"/>
      <c r="J238" s="2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190"/>
      <c r="H239" s="190"/>
      <c r="I239" s="196"/>
      <c r="J239" s="2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190"/>
      <c r="H240" s="190"/>
      <c r="I240" s="196"/>
      <c r="J240" s="2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190"/>
      <c r="H241" s="190"/>
      <c r="I241" s="196"/>
      <c r="J241" s="2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190"/>
      <c r="H242" s="190"/>
      <c r="I242" s="196"/>
      <c r="J242" s="2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190"/>
      <c r="H243" s="190"/>
      <c r="I243" s="196"/>
      <c r="J243" s="2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190"/>
      <c r="H244" s="190"/>
      <c r="I244" s="196"/>
      <c r="J244" s="2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190"/>
      <c r="H245" s="190"/>
      <c r="I245" s="196"/>
      <c r="J245" s="2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190"/>
      <c r="H246" s="190"/>
      <c r="I246" s="196"/>
      <c r="J246" s="2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190"/>
      <c r="H247" s="190"/>
      <c r="I247" s="196"/>
      <c r="J247" s="2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190"/>
      <c r="H248" s="190"/>
      <c r="I248" s="196"/>
      <c r="J248" s="2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190"/>
      <c r="H249" s="190"/>
      <c r="I249" s="196"/>
      <c r="J249" s="2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190"/>
      <c r="H250" s="190"/>
      <c r="I250" s="196"/>
      <c r="J250" s="2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190"/>
      <c r="H251" s="190"/>
      <c r="I251" s="196"/>
      <c r="J251" s="2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190"/>
      <c r="H252" s="190"/>
      <c r="I252" s="196"/>
      <c r="J252" s="2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190"/>
      <c r="H253" s="190"/>
      <c r="I253" s="196"/>
      <c r="J253" s="2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190"/>
      <c r="H254" s="190"/>
      <c r="I254" s="196"/>
      <c r="J254" s="2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190"/>
      <c r="H255" s="190"/>
      <c r="I255" s="196"/>
      <c r="J255" s="2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190"/>
      <c r="H256" s="190"/>
      <c r="I256" s="196"/>
      <c r="J256" s="2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190"/>
      <c r="H257" s="190"/>
      <c r="I257" s="196"/>
      <c r="J257" s="2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190"/>
      <c r="H258" s="190"/>
      <c r="I258" s="196"/>
      <c r="J258" s="2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190"/>
      <c r="H259" s="190"/>
      <c r="I259" s="196"/>
      <c r="J259" s="2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190"/>
      <c r="H260" s="190"/>
      <c r="I260" s="196"/>
      <c r="J260" s="2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190"/>
      <c r="H261" s="190"/>
      <c r="I261" s="196"/>
      <c r="J261" s="2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190"/>
      <c r="H262" s="190"/>
      <c r="I262" s="196"/>
      <c r="J262" s="2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190"/>
      <c r="H263" s="190"/>
      <c r="I263" s="196"/>
      <c r="J263" s="2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190"/>
      <c r="H264" s="190"/>
      <c r="I264" s="196"/>
      <c r="J264" s="2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190"/>
      <c r="H265" s="190"/>
      <c r="I265" s="196"/>
      <c r="J265" s="2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190"/>
      <c r="H266" s="190"/>
      <c r="I266" s="196"/>
      <c r="J266" s="2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190"/>
      <c r="H267" s="190"/>
      <c r="I267" s="196"/>
      <c r="J267" s="2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190"/>
      <c r="H268" s="190"/>
      <c r="I268" s="196"/>
      <c r="J268" s="2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190"/>
      <c r="H269" s="190"/>
      <c r="I269" s="196"/>
      <c r="J269" s="2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190"/>
      <c r="H270" s="190"/>
      <c r="I270" s="196"/>
      <c r="J270" s="2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190"/>
      <c r="H271" s="190"/>
      <c r="I271" s="196"/>
      <c r="J271" s="2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190"/>
      <c r="H272" s="190"/>
      <c r="I272" s="196"/>
      <c r="J272" s="2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190"/>
      <c r="H273" s="190"/>
      <c r="I273" s="196"/>
      <c r="J273" s="2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190"/>
      <c r="H274" s="190"/>
      <c r="I274" s="196"/>
      <c r="J274" s="2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190"/>
      <c r="H275" s="190"/>
      <c r="I275" s="196"/>
      <c r="J275" s="2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190"/>
      <c r="H276" s="190"/>
      <c r="I276" s="196"/>
      <c r="J276" s="2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190"/>
      <c r="H277" s="190"/>
      <c r="I277" s="196"/>
      <c r="J277" s="2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190"/>
      <c r="H278" s="190"/>
      <c r="I278" s="196"/>
      <c r="J278" s="2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190"/>
      <c r="H279" s="190"/>
      <c r="I279" s="196"/>
      <c r="J279" s="2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190"/>
      <c r="H280" s="190"/>
      <c r="I280" s="196"/>
      <c r="J280" s="2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190"/>
      <c r="H281" s="190"/>
      <c r="I281" s="196"/>
      <c r="J281" s="2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190"/>
      <c r="H282" s="190"/>
      <c r="I282" s="196"/>
      <c r="J282" s="2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190"/>
      <c r="H283" s="190"/>
      <c r="I283" s="196"/>
      <c r="J283" s="2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190"/>
      <c r="H284" s="190"/>
      <c r="I284" s="196"/>
      <c r="J284" s="2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190"/>
      <c r="H285" s="190"/>
      <c r="I285" s="196"/>
      <c r="J285" s="2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190"/>
      <c r="H286" s="190"/>
      <c r="I286" s="196"/>
      <c r="J286" s="2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190"/>
      <c r="H287" s="190"/>
      <c r="I287" s="196"/>
      <c r="J287" s="2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190"/>
      <c r="H288" s="190"/>
      <c r="I288" s="196"/>
      <c r="J288" s="2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190"/>
      <c r="H289" s="190"/>
      <c r="I289" s="196"/>
      <c r="J289" s="2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190"/>
      <c r="H290" s="190"/>
      <c r="I290" s="196"/>
      <c r="J290" s="2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190"/>
      <c r="H291" s="190"/>
      <c r="I291" s="196"/>
      <c r="J291" s="2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190"/>
      <c r="H292" s="190"/>
      <c r="I292" s="196"/>
      <c r="J292" s="2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190"/>
      <c r="H293" s="190"/>
      <c r="I293" s="196"/>
      <c r="J293" s="2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190"/>
      <c r="H294" s="190"/>
      <c r="I294" s="196"/>
      <c r="J294" s="2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190"/>
      <c r="H295" s="190"/>
      <c r="I295" s="196"/>
      <c r="J295" s="2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190"/>
      <c r="H296" s="190"/>
      <c r="I296" s="196"/>
      <c r="J296" s="2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190"/>
      <c r="H297" s="190"/>
      <c r="I297" s="196"/>
      <c r="J297" s="2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190"/>
      <c r="H298" s="190"/>
      <c r="I298" s="196"/>
      <c r="J298" s="2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190"/>
      <c r="H299" s="190"/>
      <c r="I299" s="196"/>
      <c r="J299" s="2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190"/>
      <c r="H300" s="190"/>
      <c r="I300" s="196"/>
      <c r="J300" s="2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190"/>
      <c r="H301" s="190"/>
      <c r="I301" s="196"/>
      <c r="J301" s="2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190"/>
      <c r="H302" s="190"/>
      <c r="I302" s="196"/>
      <c r="J302" s="2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190"/>
      <c r="H303" s="190"/>
      <c r="I303" s="196"/>
      <c r="J303" s="2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190"/>
      <c r="H304" s="190"/>
      <c r="I304" s="196"/>
      <c r="J304" s="2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190"/>
      <c r="H305" s="190"/>
      <c r="I305" s="196"/>
      <c r="J305" s="2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190"/>
      <c r="H306" s="190"/>
      <c r="I306" s="196"/>
      <c r="J306" s="2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190"/>
      <c r="H307" s="190"/>
      <c r="I307" s="196"/>
      <c r="J307" s="2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190"/>
      <c r="H308" s="190"/>
      <c r="I308" s="196"/>
      <c r="J308" s="2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190"/>
      <c r="H309" s="190"/>
      <c r="I309" s="196"/>
      <c r="J309" s="2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190"/>
      <c r="H310" s="190"/>
      <c r="I310" s="196"/>
      <c r="J310" s="2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190"/>
      <c r="H311" s="190"/>
      <c r="I311" s="196"/>
      <c r="J311" s="2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190"/>
      <c r="H312" s="190"/>
      <c r="I312" s="196"/>
      <c r="J312" s="2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190"/>
      <c r="H313" s="190"/>
      <c r="I313" s="196"/>
      <c r="J313" s="2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190"/>
      <c r="H314" s="190"/>
      <c r="I314" s="196"/>
      <c r="J314" s="2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190"/>
      <c r="H315" s="190"/>
      <c r="I315" s="196"/>
      <c r="J315" s="2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190"/>
      <c r="H316" s="190"/>
      <c r="I316" s="196"/>
      <c r="J316" s="2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190"/>
      <c r="H317" s="190"/>
      <c r="I317" s="196"/>
      <c r="J317" s="2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190"/>
      <c r="H318" s="190"/>
      <c r="I318" s="196"/>
      <c r="J318" s="2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190"/>
      <c r="H319" s="190"/>
      <c r="I319" s="196"/>
      <c r="J319" s="2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190"/>
      <c r="H320" s="190"/>
      <c r="I320" s="196"/>
      <c r="J320" s="2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190"/>
      <c r="H321" s="190"/>
      <c r="I321" s="196"/>
      <c r="J321" s="2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190"/>
      <c r="H322" s="190"/>
      <c r="I322" s="196"/>
      <c r="J322" s="2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190"/>
      <c r="H323" s="190"/>
      <c r="I323" s="196"/>
      <c r="J323" s="2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190"/>
      <c r="H324" s="190"/>
      <c r="I324" s="196"/>
      <c r="J324" s="2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190"/>
      <c r="H325" s="190"/>
      <c r="I325" s="196"/>
      <c r="J325" s="2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190"/>
      <c r="H326" s="190"/>
      <c r="I326" s="196"/>
      <c r="J326" s="2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190"/>
      <c r="H327" s="190"/>
      <c r="I327" s="196"/>
      <c r="J327" s="2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190"/>
      <c r="H328" s="190"/>
      <c r="I328" s="196"/>
      <c r="J328" s="2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190"/>
      <c r="H329" s="190"/>
      <c r="I329" s="196"/>
      <c r="J329" s="2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190"/>
      <c r="H330" s="190"/>
      <c r="I330" s="196"/>
      <c r="J330" s="2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190"/>
      <c r="H331" s="190"/>
      <c r="I331" s="196"/>
      <c r="J331" s="2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190"/>
      <c r="H332" s="190"/>
      <c r="I332" s="196"/>
      <c r="J332" s="2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190"/>
      <c r="H333" s="190"/>
      <c r="I333" s="196"/>
      <c r="J333" s="2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190"/>
      <c r="H334" s="190"/>
      <c r="I334" s="196"/>
      <c r="J334" s="2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190"/>
      <c r="H335" s="190"/>
      <c r="I335" s="196"/>
      <c r="J335" s="2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190"/>
      <c r="H336" s="190"/>
      <c r="I336" s="196"/>
      <c r="J336" s="2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190"/>
      <c r="H337" s="190"/>
      <c r="I337" s="196"/>
      <c r="J337" s="2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190"/>
      <c r="H338" s="190"/>
      <c r="I338" s="196"/>
      <c r="J338" s="2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190"/>
      <c r="H339" s="190"/>
      <c r="I339" s="196"/>
      <c r="J339" s="2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190"/>
      <c r="H340" s="190"/>
      <c r="I340" s="196"/>
      <c r="J340" s="2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190"/>
      <c r="H341" s="190"/>
      <c r="I341" s="196"/>
      <c r="J341" s="2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190"/>
      <c r="H342" s="190"/>
      <c r="I342" s="196"/>
      <c r="J342" s="2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190"/>
      <c r="H343" s="190"/>
      <c r="I343" s="196"/>
      <c r="J343" s="2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190"/>
      <c r="H344" s="190"/>
      <c r="I344" s="196"/>
      <c r="J344" s="2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190"/>
      <c r="H345" s="190"/>
      <c r="I345" s="196"/>
      <c r="J345" s="2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190"/>
      <c r="H346" s="190"/>
      <c r="I346" s="196"/>
      <c r="J346" s="2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190"/>
      <c r="H347" s="190"/>
      <c r="I347" s="196"/>
      <c r="J347" s="2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190"/>
      <c r="H348" s="190"/>
      <c r="I348" s="196"/>
      <c r="J348" s="2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190"/>
      <c r="H349" s="190"/>
      <c r="I349" s="196"/>
      <c r="J349" s="2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190"/>
      <c r="H350" s="190"/>
      <c r="I350" s="196"/>
      <c r="J350" s="2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190"/>
      <c r="H351" s="190"/>
      <c r="I351" s="196"/>
      <c r="J351" s="2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190"/>
      <c r="H352" s="190"/>
      <c r="I352" s="196"/>
      <c r="J352" s="2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190"/>
      <c r="H353" s="190"/>
      <c r="I353" s="196"/>
      <c r="J353" s="2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190"/>
      <c r="H354" s="190"/>
      <c r="I354" s="196"/>
      <c r="J354" s="2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190"/>
      <c r="H355" s="190"/>
      <c r="I355" s="196"/>
      <c r="J355" s="2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190"/>
      <c r="H356" s="190"/>
      <c r="I356" s="196"/>
      <c r="J356" s="2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190"/>
      <c r="H357" s="190"/>
      <c r="I357" s="196"/>
      <c r="J357" s="2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190"/>
      <c r="H358" s="190"/>
      <c r="I358" s="196"/>
      <c r="J358" s="2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190"/>
      <c r="H359" s="190"/>
      <c r="I359" s="196"/>
      <c r="J359" s="2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190"/>
      <c r="H360" s="190"/>
      <c r="I360" s="196"/>
      <c r="J360" s="2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190"/>
      <c r="H361" s="190"/>
      <c r="I361" s="196"/>
      <c r="J361" s="2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190"/>
      <c r="H362" s="190"/>
      <c r="I362" s="196"/>
      <c r="J362" s="2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190"/>
      <c r="H363" s="190"/>
      <c r="I363" s="196"/>
      <c r="J363" s="2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190"/>
      <c r="H364" s="190"/>
      <c r="I364" s="196"/>
      <c r="J364" s="2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190"/>
      <c r="H365" s="190"/>
      <c r="I365" s="196"/>
      <c r="J365" s="2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190"/>
      <c r="H366" s="190"/>
      <c r="I366" s="196"/>
      <c r="J366" s="2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190"/>
      <c r="H367" s="190"/>
      <c r="I367" s="196"/>
      <c r="J367" s="2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190"/>
      <c r="H368" s="190"/>
      <c r="I368" s="196"/>
      <c r="J368" s="2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190"/>
      <c r="H369" s="190"/>
      <c r="I369" s="196"/>
      <c r="J369" s="2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190"/>
      <c r="H370" s="190"/>
      <c r="I370" s="196"/>
      <c r="J370" s="2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190"/>
      <c r="H371" s="190"/>
      <c r="I371" s="196"/>
      <c r="J371" s="2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190"/>
      <c r="H372" s="190"/>
      <c r="I372" s="196"/>
      <c r="J372" s="2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190"/>
      <c r="H373" s="190"/>
      <c r="I373" s="196"/>
      <c r="J373" s="2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190"/>
      <c r="H374" s="190"/>
      <c r="I374" s="196"/>
      <c r="J374" s="2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190"/>
      <c r="H375" s="190"/>
      <c r="I375" s="196"/>
      <c r="J375" s="2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190"/>
      <c r="H376" s="190"/>
      <c r="I376" s="196"/>
      <c r="J376" s="2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190"/>
      <c r="H377" s="190"/>
      <c r="I377" s="196"/>
      <c r="J377" s="2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190"/>
      <c r="H378" s="190"/>
      <c r="I378" s="196"/>
      <c r="J378" s="2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190"/>
      <c r="H379" s="190"/>
      <c r="I379" s="196"/>
      <c r="J379" s="2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190"/>
      <c r="H380" s="190"/>
      <c r="I380" s="196"/>
      <c r="J380" s="2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190"/>
      <c r="H381" s="190"/>
      <c r="I381" s="196"/>
      <c r="J381" s="2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190"/>
      <c r="H382" s="190"/>
      <c r="I382" s="196"/>
      <c r="J382" s="2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190"/>
      <c r="H383" s="190"/>
      <c r="I383" s="196"/>
      <c r="J383" s="2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190"/>
      <c r="H384" s="190"/>
      <c r="I384" s="196"/>
      <c r="J384" s="2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190"/>
      <c r="H385" s="190"/>
      <c r="I385" s="196"/>
      <c r="J385" s="2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190"/>
      <c r="H386" s="190"/>
      <c r="I386" s="196"/>
      <c r="J386" s="2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190"/>
      <c r="H387" s="190"/>
      <c r="I387" s="196"/>
      <c r="J387" s="2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190"/>
      <c r="H388" s="190"/>
      <c r="I388" s="196"/>
      <c r="J388" s="2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190"/>
      <c r="H389" s="190"/>
      <c r="I389" s="196"/>
      <c r="J389" s="2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190"/>
      <c r="H390" s="190"/>
      <c r="I390" s="196"/>
      <c r="J390" s="2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190"/>
      <c r="H391" s="190"/>
      <c r="I391" s="196"/>
      <c r="J391" s="2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190"/>
      <c r="H392" s="190"/>
      <c r="I392" s="196"/>
      <c r="J392" s="2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190"/>
      <c r="H393" s="190"/>
      <c r="I393" s="196"/>
      <c r="J393" s="2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190"/>
      <c r="H394" s="190"/>
      <c r="I394" s="196"/>
      <c r="J394" s="2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190"/>
      <c r="H395" s="190"/>
      <c r="I395" s="196"/>
      <c r="J395" s="2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190"/>
      <c r="H396" s="190"/>
      <c r="I396" s="196"/>
      <c r="J396" s="2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190"/>
      <c r="H397" s="190"/>
      <c r="I397" s="196"/>
      <c r="J397" s="2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190"/>
      <c r="H398" s="190"/>
      <c r="I398" s="196"/>
      <c r="J398" s="2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190"/>
      <c r="H399" s="190"/>
      <c r="I399" s="196"/>
      <c r="J399" s="2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190"/>
      <c r="H400" s="190"/>
      <c r="I400" s="196"/>
      <c r="J400" s="2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190"/>
      <c r="H401" s="190"/>
      <c r="I401" s="196"/>
      <c r="J401" s="2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190"/>
      <c r="H402" s="190"/>
      <c r="I402" s="196"/>
      <c r="J402" s="2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190"/>
      <c r="H403" s="190"/>
      <c r="I403" s="196"/>
      <c r="J403" s="2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190"/>
      <c r="H404" s="190"/>
      <c r="I404" s="196"/>
      <c r="J404" s="2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190"/>
      <c r="H405" s="190"/>
      <c r="I405" s="196"/>
      <c r="J405" s="2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190"/>
      <c r="H406" s="190"/>
      <c r="I406" s="196"/>
      <c r="J406" s="2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190"/>
      <c r="H407" s="190"/>
      <c r="I407" s="196"/>
      <c r="J407" s="2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190"/>
      <c r="H408" s="190"/>
      <c r="I408" s="196"/>
      <c r="J408" s="2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190"/>
      <c r="H409" s="190"/>
      <c r="I409" s="196"/>
      <c r="J409" s="2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190"/>
      <c r="H410" s="190"/>
      <c r="I410" s="196"/>
      <c r="J410" s="2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190"/>
      <c r="H411" s="190"/>
      <c r="I411" s="196"/>
      <c r="J411" s="2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190"/>
      <c r="H412" s="190"/>
      <c r="I412" s="196"/>
      <c r="J412" s="2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190"/>
      <c r="H413" s="190"/>
      <c r="I413" s="196"/>
      <c r="J413" s="2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190"/>
      <c r="H414" s="190"/>
      <c r="I414" s="196"/>
      <c r="J414" s="2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190"/>
      <c r="H415" s="190"/>
      <c r="I415" s="196"/>
      <c r="J415" s="2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190"/>
      <c r="H416" s="190"/>
      <c r="I416" s="196"/>
      <c r="J416" s="2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190"/>
      <c r="H417" s="190"/>
      <c r="I417" s="196"/>
      <c r="J417" s="2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190"/>
      <c r="H418" s="190"/>
      <c r="I418" s="196"/>
      <c r="J418" s="2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190"/>
      <c r="H419" s="190"/>
      <c r="I419" s="196"/>
      <c r="J419" s="2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190"/>
      <c r="H420" s="190"/>
      <c r="I420" s="196"/>
      <c r="J420" s="2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190"/>
      <c r="H421" s="190"/>
      <c r="I421" s="196"/>
      <c r="J421" s="2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190"/>
      <c r="H422" s="190"/>
      <c r="I422" s="196"/>
      <c r="J422" s="2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190"/>
      <c r="H423" s="190"/>
      <c r="I423" s="196"/>
      <c r="J423" s="2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190"/>
      <c r="H424" s="190"/>
      <c r="I424" s="196"/>
      <c r="J424" s="2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190"/>
      <c r="H425" s="190"/>
      <c r="I425" s="196"/>
      <c r="J425" s="2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190"/>
      <c r="H426" s="190"/>
      <c r="I426" s="196"/>
      <c r="J426" s="2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190"/>
      <c r="H427" s="190"/>
      <c r="I427" s="196"/>
      <c r="J427" s="2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190"/>
      <c r="H428" s="190"/>
      <c r="I428" s="196"/>
      <c r="J428" s="2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190"/>
      <c r="H429" s="190"/>
      <c r="I429" s="196"/>
      <c r="J429" s="2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190"/>
      <c r="H430" s="190"/>
      <c r="I430" s="196"/>
      <c r="J430" s="2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190"/>
      <c r="H431" s="190"/>
      <c r="I431" s="196"/>
      <c r="J431" s="2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190"/>
      <c r="H432" s="190"/>
      <c r="I432" s="196"/>
      <c r="J432" s="2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190"/>
      <c r="H433" s="190"/>
      <c r="I433" s="196"/>
      <c r="J433" s="2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190"/>
      <c r="H434" s="190"/>
      <c r="I434" s="196"/>
      <c r="J434" s="2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190"/>
      <c r="H435" s="190"/>
      <c r="I435" s="196"/>
      <c r="J435" s="2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190"/>
      <c r="H436" s="190"/>
      <c r="I436" s="196"/>
      <c r="J436" s="2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190"/>
      <c r="H437" s="190"/>
      <c r="I437" s="196"/>
      <c r="J437" s="2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190"/>
      <c r="H438" s="190"/>
      <c r="I438" s="196"/>
      <c r="J438" s="2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190"/>
      <c r="H439" s="190"/>
      <c r="I439" s="196"/>
      <c r="J439" s="2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190"/>
      <c r="H440" s="190"/>
      <c r="I440" s="196"/>
      <c r="J440" s="2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190"/>
      <c r="H441" s="190"/>
      <c r="I441" s="196"/>
      <c r="J441" s="2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190"/>
      <c r="H442" s="190"/>
      <c r="I442" s="196"/>
      <c r="J442" s="2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190"/>
      <c r="H443" s="190"/>
      <c r="I443" s="196"/>
      <c r="J443" s="2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190"/>
      <c r="H444" s="190"/>
      <c r="I444" s="196"/>
      <c r="J444" s="2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190"/>
      <c r="H445" s="190"/>
      <c r="I445" s="196"/>
      <c r="J445" s="2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190"/>
      <c r="H446" s="190"/>
      <c r="I446" s="196"/>
      <c r="J446" s="2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190"/>
      <c r="H447" s="190"/>
      <c r="I447" s="196"/>
      <c r="J447" s="2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190"/>
      <c r="H448" s="190"/>
      <c r="I448" s="196"/>
      <c r="J448" s="2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190"/>
      <c r="H449" s="190"/>
      <c r="I449" s="196"/>
      <c r="J449" s="2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190"/>
      <c r="H450" s="190"/>
      <c r="I450" s="196"/>
      <c r="J450" s="2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190"/>
      <c r="H451" s="190"/>
      <c r="I451" s="196"/>
      <c r="J451" s="2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190"/>
      <c r="H452" s="190"/>
      <c r="I452" s="196"/>
      <c r="J452" s="2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190"/>
      <c r="H453" s="190"/>
      <c r="I453" s="196"/>
      <c r="J453" s="2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190"/>
      <c r="H454" s="190"/>
      <c r="I454" s="196"/>
      <c r="J454" s="2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190"/>
      <c r="H455" s="190"/>
      <c r="I455" s="196"/>
      <c r="J455" s="2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190"/>
      <c r="H456" s="190"/>
      <c r="I456" s="196"/>
      <c r="J456" s="2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190"/>
      <c r="H457" s="190"/>
      <c r="I457" s="196"/>
      <c r="J457" s="2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190"/>
      <c r="H458" s="190"/>
      <c r="I458" s="196"/>
      <c r="J458" s="2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190"/>
      <c r="H459" s="190"/>
      <c r="I459" s="196"/>
      <c r="J459" s="2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190"/>
      <c r="H460" s="190"/>
      <c r="I460" s="196"/>
      <c r="J460" s="2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190"/>
      <c r="H461" s="190"/>
      <c r="I461" s="196"/>
      <c r="J461" s="2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190"/>
      <c r="H462" s="190"/>
      <c r="I462" s="196"/>
      <c r="J462" s="2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190"/>
      <c r="H463" s="190"/>
      <c r="I463" s="196"/>
      <c r="J463" s="2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190"/>
      <c r="H464" s="190"/>
      <c r="I464" s="196"/>
      <c r="J464" s="2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190"/>
      <c r="H465" s="190"/>
      <c r="I465" s="196"/>
      <c r="J465" s="2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190"/>
      <c r="H466" s="190"/>
      <c r="I466" s="196"/>
      <c r="J466" s="2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190"/>
      <c r="H467" s="190"/>
      <c r="I467" s="196"/>
      <c r="J467" s="2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190"/>
      <c r="H468" s="190"/>
      <c r="I468" s="196"/>
      <c r="J468" s="2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190"/>
      <c r="H469" s="190"/>
      <c r="I469" s="196"/>
      <c r="J469" s="2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190"/>
      <c r="H470" s="190"/>
      <c r="I470" s="196"/>
      <c r="J470" s="2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190"/>
      <c r="H471" s="190"/>
      <c r="I471" s="196"/>
      <c r="J471" s="2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190"/>
      <c r="H472" s="190"/>
      <c r="I472" s="196"/>
      <c r="J472" s="2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190"/>
      <c r="H473" s="190"/>
      <c r="I473" s="196"/>
      <c r="J473" s="2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190"/>
      <c r="H474" s="190"/>
      <c r="I474" s="196"/>
      <c r="J474" s="2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190"/>
      <c r="H475" s="190"/>
      <c r="I475" s="196"/>
      <c r="J475" s="2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190"/>
      <c r="H476" s="190"/>
      <c r="I476" s="196"/>
      <c r="J476" s="2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190"/>
      <c r="H477" s="190"/>
      <c r="I477" s="196"/>
      <c r="J477" s="2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190"/>
      <c r="H478" s="190"/>
      <c r="I478" s="196"/>
      <c r="J478" s="2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190"/>
      <c r="H479" s="190"/>
      <c r="I479" s="196"/>
      <c r="J479" s="2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190"/>
      <c r="H480" s="190"/>
      <c r="I480" s="196"/>
      <c r="J480" s="2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190"/>
      <c r="H481" s="190"/>
      <c r="I481" s="196"/>
      <c r="J481" s="2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190"/>
      <c r="H482" s="190"/>
      <c r="I482" s="196"/>
      <c r="J482" s="2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190"/>
      <c r="H483" s="190"/>
      <c r="I483" s="196"/>
      <c r="J483" s="2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190"/>
      <c r="H484" s="190"/>
      <c r="I484" s="196"/>
      <c r="J484" s="2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190"/>
      <c r="H485" s="190"/>
      <c r="I485" s="196"/>
      <c r="J485" s="2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190"/>
      <c r="H486" s="190"/>
      <c r="I486" s="196"/>
      <c r="J486" s="2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190"/>
      <c r="H487" s="190"/>
      <c r="I487" s="196"/>
      <c r="J487" s="2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190"/>
      <c r="H488" s="190"/>
      <c r="I488" s="196"/>
      <c r="J488" s="2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190"/>
      <c r="H489" s="190"/>
      <c r="I489" s="196"/>
      <c r="J489" s="2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190"/>
      <c r="H490" s="190"/>
      <c r="I490" s="196"/>
      <c r="J490" s="2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190"/>
      <c r="H491" s="190"/>
      <c r="I491" s="196"/>
      <c r="J491" s="2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190"/>
      <c r="H492" s="190"/>
      <c r="I492" s="196"/>
      <c r="J492" s="2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190"/>
      <c r="H493" s="190"/>
      <c r="I493" s="196"/>
      <c r="J493" s="2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190"/>
      <c r="H494" s="190"/>
      <c r="I494" s="196"/>
      <c r="J494" s="2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190"/>
      <c r="H495" s="190"/>
      <c r="I495" s="196"/>
      <c r="J495" s="2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190"/>
      <c r="H496" s="190"/>
      <c r="I496" s="196"/>
      <c r="J496" s="2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190"/>
      <c r="H497" s="190"/>
      <c r="I497" s="196"/>
      <c r="J497" s="2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190"/>
      <c r="H498" s="190"/>
      <c r="I498" s="196"/>
      <c r="J498" s="2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190"/>
      <c r="H499" s="190"/>
      <c r="I499" s="196"/>
      <c r="J499" s="2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190"/>
      <c r="H500" s="190"/>
      <c r="I500" s="196"/>
      <c r="J500" s="2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190"/>
      <c r="H501" s="190"/>
      <c r="I501" s="196"/>
      <c r="J501" s="2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190"/>
      <c r="H502" s="190"/>
      <c r="I502" s="196"/>
      <c r="J502" s="2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190"/>
      <c r="H503" s="190"/>
      <c r="I503" s="196"/>
      <c r="J503" s="2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190"/>
      <c r="H504" s="190"/>
      <c r="I504" s="196"/>
      <c r="J504" s="2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190"/>
      <c r="H505" s="190"/>
      <c r="I505" s="196"/>
      <c r="J505" s="2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190"/>
      <c r="H506" s="190"/>
      <c r="I506" s="196"/>
      <c r="J506" s="2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190"/>
      <c r="H507" s="190"/>
      <c r="I507" s="196"/>
      <c r="J507" s="2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190"/>
      <c r="H508" s="190"/>
      <c r="I508" s="196"/>
      <c r="J508" s="2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190"/>
      <c r="H509" s="190"/>
      <c r="I509" s="196"/>
      <c r="J509" s="2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190"/>
      <c r="H510" s="190"/>
      <c r="I510" s="196"/>
      <c r="J510" s="2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190"/>
      <c r="H511" s="190"/>
      <c r="I511" s="196"/>
      <c r="J511" s="2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190"/>
      <c r="H512" s="190"/>
      <c r="I512" s="196"/>
      <c r="J512" s="2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190"/>
      <c r="H513" s="190"/>
      <c r="I513" s="196"/>
      <c r="J513" s="2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190"/>
      <c r="H514" s="190"/>
      <c r="I514" s="196"/>
      <c r="J514" s="2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190"/>
      <c r="H515" s="190"/>
      <c r="I515" s="196"/>
      <c r="J515" s="2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190"/>
      <c r="H516" s="190"/>
      <c r="I516" s="196"/>
      <c r="J516" s="2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190"/>
      <c r="H517" s="190"/>
      <c r="I517" s="196"/>
      <c r="J517" s="2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190"/>
      <c r="H518" s="190"/>
      <c r="I518" s="196"/>
      <c r="J518" s="2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190"/>
      <c r="H519" s="190"/>
      <c r="I519" s="196"/>
      <c r="J519" s="2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190"/>
      <c r="H520" s="190"/>
      <c r="I520" s="196"/>
      <c r="J520" s="2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190"/>
      <c r="H521" s="190"/>
      <c r="I521" s="196"/>
      <c r="J521" s="2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190"/>
      <c r="H522" s="190"/>
      <c r="I522" s="196"/>
      <c r="J522" s="2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190"/>
      <c r="H523" s="190"/>
      <c r="I523" s="196"/>
      <c r="J523" s="2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190"/>
      <c r="H524" s="190"/>
      <c r="I524" s="196"/>
      <c r="J524" s="2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190"/>
      <c r="H525" s="190"/>
      <c r="I525" s="196"/>
      <c r="J525" s="2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190"/>
      <c r="H526" s="190"/>
      <c r="I526" s="196"/>
      <c r="J526" s="2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190"/>
      <c r="H527" s="190"/>
      <c r="I527" s="196"/>
      <c r="J527" s="2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190"/>
      <c r="H528" s="190"/>
      <c r="I528" s="196"/>
      <c r="J528" s="2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190"/>
      <c r="H529" s="190"/>
      <c r="I529" s="196"/>
      <c r="J529" s="2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190"/>
      <c r="H530" s="190"/>
      <c r="I530" s="196"/>
      <c r="J530" s="2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190"/>
      <c r="H531" s="190"/>
      <c r="I531" s="196"/>
      <c r="J531" s="2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190"/>
      <c r="H532" s="190"/>
      <c r="I532" s="196"/>
      <c r="J532" s="2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190"/>
      <c r="H533" s="190"/>
      <c r="I533" s="196"/>
      <c r="J533" s="2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190"/>
      <c r="H534" s="190"/>
      <c r="I534" s="196"/>
      <c r="J534" s="2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190"/>
      <c r="H535" s="190"/>
      <c r="I535" s="196"/>
      <c r="J535" s="2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190"/>
      <c r="H536" s="190"/>
      <c r="I536" s="196"/>
      <c r="J536" s="2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190"/>
      <c r="H537" s="190"/>
      <c r="I537" s="196"/>
      <c r="J537" s="2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190"/>
      <c r="H538" s="190"/>
      <c r="I538" s="196"/>
      <c r="J538" s="2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190"/>
      <c r="H539" s="190"/>
      <c r="I539" s="196"/>
      <c r="J539" s="2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190"/>
      <c r="H540" s="190"/>
      <c r="I540" s="196"/>
      <c r="J540" s="2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190"/>
      <c r="H541" s="190"/>
      <c r="I541" s="196"/>
      <c r="J541" s="2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190"/>
      <c r="H542" s="190"/>
      <c r="I542" s="196"/>
      <c r="J542" s="2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190"/>
      <c r="H543" s="190"/>
      <c r="I543" s="196"/>
      <c r="J543" s="2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190"/>
      <c r="H544" s="190"/>
      <c r="I544" s="196"/>
      <c r="J544" s="2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190"/>
      <c r="H545" s="190"/>
      <c r="I545" s="196"/>
      <c r="J545" s="2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190"/>
      <c r="H546" s="190"/>
      <c r="I546" s="196"/>
      <c r="J546" s="2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190"/>
      <c r="H547" s="190"/>
      <c r="I547" s="196"/>
      <c r="J547" s="2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190"/>
      <c r="H548" s="190"/>
      <c r="I548" s="196"/>
      <c r="J548" s="2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190"/>
      <c r="H549" s="190"/>
      <c r="I549" s="196"/>
      <c r="J549" s="2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190"/>
      <c r="H550" s="190"/>
      <c r="I550" s="196"/>
      <c r="J550" s="2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190"/>
      <c r="H551" s="190"/>
      <c r="I551" s="196"/>
      <c r="J551" s="2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190"/>
      <c r="H552" s="190"/>
      <c r="I552" s="196"/>
      <c r="J552" s="2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190"/>
      <c r="H553" s="190"/>
      <c r="I553" s="196"/>
      <c r="J553" s="2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190"/>
      <c r="H554" s="190"/>
      <c r="I554" s="196"/>
      <c r="J554" s="2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190"/>
      <c r="H555" s="190"/>
      <c r="I555" s="196"/>
      <c r="J555" s="2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190"/>
      <c r="H556" s="190"/>
      <c r="I556" s="196"/>
      <c r="J556" s="2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190"/>
      <c r="H557" s="190"/>
      <c r="I557" s="196"/>
      <c r="J557" s="2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190"/>
      <c r="H558" s="190"/>
      <c r="I558" s="196"/>
      <c r="J558" s="2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190"/>
      <c r="H559" s="190"/>
      <c r="I559" s="196"/>
      <c r="J559" s="2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190"/>
      <c r="H560" s="190"/>
      <c r="I560" s="196"/>
      <c r="J560" s="2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190"/>
      <c r="H561" s="190"/>
      <c r="I561" s="196"/>
      <c r="J561" s="2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190"/>
      <c r="H562" s="190"/>
      <c r="I562" s="196"/>
      <c r="J562" s="2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190"/>
      <c r="H563" s="190"/>
      <c r="I563" s="196"/>
      <c r="J563" s="2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190"/>
      <c r="H564" s="190"/>
      <c r="I564" s="196"/>
      <c r="J564" s="2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190"/>
      <c r="H565" s="190"/>
      <c r="I565" s="196"/>
      <c r="J565" s="2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190"/>
      <c r="H566" s="190"/>
      <c r="I566" s="196"/>
      <c r="J566" s="2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190"/>
      <c r="H567" s="190"/>
      <c r="I567" s="196"/>
      <c r="J567" s="2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190"/>
      <c r="H568" s="190"/>
      <c r="I568" s="196"/>
      <c r="J568" s="2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190"/>
      <c r="H569" s="190"/>
      <c r="I569" s="196"/>
      <c r="J569" s="2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190"/>
      <c r="H570" s="190"/>
      <c r="I570" s="196"/>
      <c r="J570" s="2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190"/>
      <c r="H571" s="190"/>
      <c r="I571" s="196"/>
      <c r="J571" s="2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190"/>
      <c r="H572" s="190"/>
      <c r="I572" s="196"/>
      <c r="J572" s="2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190"/>
      <c r="H573" s="190"/>
      <c r="I573" s="196"/>
      <c r="J573" s="2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190"/>
      <c r="H574" s="190"/>
      <c r="I574" s="196"/>
      <c r="J574" s="2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190"/>
      <c r="H575" s="190"/>
      <c r="I575" s="196"/>
      <c r="J575" s="2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190"/>
      <c r="H576" s="190"/>
      <c r="I576" s="196"/>
      <c r="J576" s="2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190"/>
      <c r="H577" s="190"/>
      <c r="I577" s="196"/>
      <c r="J577" s="2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190"/>
      <c r="H578" s="190"/>
      <c r="I578" s="196"/>
      <c r="J578" s="2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190"/>
      <c r="H579" s="190"/>
      <c r="I579" s="196"/>
      <c r="J579" s="2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190"/>
      <c r="H580" s="190"/>
      <c r="I580" s="196"/>
      <c r="J580" s="2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190"/>
      <c r="H581" s="190"/>
      <c r="I581" s="196"/>
      <c r="J581" s="2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190"/>
      <c r="H582" s="190"/>
      <c r="I582" s="196"/>
      <c r="J582" s="2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190"/>
      <c r="H583" s="190"/>
      <c r="I583" s="196"/>
      <c r="J583" s="2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190"/>
      <c r="H584" s="190"/>
      <c r="I584" s="196"/>
      <c r="J584" s="2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190"/>
      <c r="H585" s="190"/>
      <c r="I585" s="196"/>
      <c r="J585" s="2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190"/>
      <c r="H586" s="190"/>
      <c r="I586" s="196"/>
      <c r="J586" s="2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190"/>
      <c r="H587" s="190"/>
      <c r="I587" s="196"/>
      <c r="J587" s="2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190"/>
      <c r="H588" s="190"/>
      <c r="I588" s="196"/>
      <c r="J588" s="2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190"/>
      <c r="H589" s="190"/>
      <c r="I589" s="196"/>
      <c r="J589" s="2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190"/>
      <c r="H590" s="190"/>
      <c r="I590" s="196"/>
      <c r="J590" s="2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190"/>
      <c r="H591" s="190"/>
      <c r="I591" s="196"/>
      <c r="J591" s="2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190"/>
      <c r="H592" s="190"/>
      <c r="I592" s="196"/>
      <c r="J592" s="2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190"/>
      <c r="H593" s="190"/>
      <c r="I593" s="196"/>
      <c r="J593" s="2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190"/>
      <c r="H594" s="190"/>
      <c r="I594" s="196"/>
      <c r="J594" s="2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190"/>
      <c r="H595" s="190"/>
      <c r="I595" s="196"/>
      <c r="J595" s="2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190"/>
      <c r="H596" s="190"/>
      <c r="I596" s="196"/>
      <c r="J596" s="2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190"/>
      <c r="H597" s="190"/>
      <c r="I597" s="196"/>
      <c r="J597" s="2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190"/>
      <c r="H598" s="190"/>
      <c r="I598" s="196"/>
      <c r="J598" s="2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190"/>
      <c r="H599" s="190"/>
      <c r="I599" s="196"/>
      <c r="J599" s="2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190"/>
      <c r="H600" s="190"/>
      <c r="I600" s="196"/>
      <c r="J600" s="2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190"/>
      <c r="H601" s="190"/>
      <c r="I601" s="196"/>
      <c r="J601" s="2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190"/>
      <c r="H602" s="190"/>
      <c r="I602" s="196"/>
      <c r="J602" s="2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190"/>
      <c r="H603" s="190"/>
      <c r="I603" s="196"/>
      <c r="J603" s="2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190"/>
      <c r="H604" s="190"/>
      <c r="I604" s="196"/>
      <c r="J604" s="2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190"/>
      <c r="H605" s="190"/>
      <c r="I605" s="196"/>
      <c r="J605" s="2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190"/>
      <c r="H606" s="190"/>
      <c r="I606" s="196"/>
      <c r="J606" s="2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190"/>
      <c r="H607" s="190"/>
      <c r="I607" s="196"/>
      <c r="J607" s="2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190"/>
      <c r="H608" s="190"/>
      <c r="I608" s="196"/>
      <c r="J608" s="2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190"/>
      <c r="H609" s="190"/>
      <c r="I609" s="196"/>
      <c r="J609" s="2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190"/>
      <c r="H610" s="190"/>
      <c r="I610" s="196"/>
      <c r="J610" s="2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190"/>
      <c r="H611" s="190"/>
      <c r="I611" s="196"/>
      <c r="J611" s="2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190"/>
      <c r="H612" s="190"/>
      <c r="I612" s="196"/>
      <c r="J612" s="2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190"/>
      <c r="H613" s="190"/>
      <c r="I613" s="196"/>
      <c r="J613" s="2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190"/>
      <c r="H614" s="190"/>
      <c r="I614" s="196"/>
      <c r="J614" s="2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190"/>
      <c r="H615" s="190"/>
      <c r="I615" s="196"/>
      <c r="J615" s="2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190"/>
      <c r="H616" s="190"/>
      <c r="I616" s="196"/>
      <c r="J616" s="2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190"/>
      <c r="H617" s="190"/>
      <c r="I617" s="196"/>
      <c r="J617" s="2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190"/>
      <c r="H618" s="190"/>
      <c r="I618" s="196"/>
      <c r="J618" s="2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190"/>
      <c r="H619" s="190"/>
      <c r="I619" s="196"/>
      <c r="J619" s="2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190"/>
      <c r="H620" s="190"/>
      <c r="I620" s="196"/>
      <c r="J620" s="2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190"/>
      <c r="H621" s="190"/>
      <c r="I621" s="196"/>
      <c r="J621" s="2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190"/>
      <c r="H622" s="190"/>
      <c r="I622" s="196"/>
      <c r="J622" s="2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190"/>
      <c r="H623" s="190"/>
      <c r="I623" s="196"/>
      <c r="J623" s="2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190"/>
      <c r="H624" s="190"/>
      <c r="I624" s="196"/>
      <c r="J624" s="2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190"/>
      <c r="H625" s="190"/>
      <c r="I625" s="196"/>
      <c r="J625" s="2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190"/>
      <c r="H626" s="190"/>
      <c r="I626" s="196"/>
      <c r="J626" s="2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190"/>
      <c r="H627" s="190"/>
      <c r="I627" s="196"/>
      <c r="J627" s="2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190"/>
      <c r="H628" s="190"/>
      <c r="I628" s="196"/>
      <c r="J628" s="2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190"/>
      <c r="H629" s="190"/>
      <c r="I629" s="196"/>
      <c r="J629" s="2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190"/>
      <c r="H630" s="190"/>
      <c r="I630" s="196"/>
      <c r="J630" s="2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190"/>
      <c r="H631" s="190"/>
      <c r="I631" s="196"/>
      <c r="J631" s="2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190"/>
      <c r="H632" s="190"/>
      <c r="I632" s="196"/>
      <c r="J632" s="2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190"/>
      <c r="H633" s="190"/>
      <c r="I633" s="196"/>
      <c r="J633" s="2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190"/>
      <c r="H634" s="190"/>
      <c r="I634" s="196"/>
      <c r="J634" s="2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190"/>
      <c r="H635" s="190"/>
      <c r="I635" s="196"/>
      <c r="J635" s="2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190"/>
      <c r="H636" s="190"/>
      <c r="I636" s="196"/>
      <c r="J636" s="2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190"/>
      <c r="H637" s="190"/>
      <c r="I637" s="196"/>
      <c r="J637" s="2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190"/>
      <c r="H638" s="190"/>
      <c r="I638" s="196"/>
      <c r="J638" s="2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190"/>
      <c r="H639" s="190"/>
      <c r="I639" s="196"/>
      <c r="J639" s="2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190"/>
      <c r="H640" s="190"/>
      <c r="I640" s="196"/>
      <c r="J640" s="2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190"/>
      <c r="H641" s="190"/>
      <c r="I641" s="196"/>
      <c r="J641" s="2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190"/>
      <c r="H642" s="190"/>
      <c r="I642" s="196"/>
      <c r="J642" s="2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190"/>
      <c r="H643" s="190"/>
      <c r="I643" s="196"/>
      <c r="J643" s="2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190"/>
      <c r="H644" s="190"/>
      <c r="I644" s="196"/>
      <c r="J644" s="2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190"/>
      <c r="H645" s="190"/>
      <c r="I645" s="196"/>
      <c r="J645" s="2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190"/>
      <c r="H646" s="190"/>
      <c r="I646" s="196"/>
      <c r="J646" s="2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190"/>
      <c r="H647" s="190"/>
      <c r="I647" s="196"/>
      <c r="J647" s="2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190"/>
      <c r="H648" s="190"/>
      <c r="I648" s="196"/>
      <c r="J648" s="2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190"/>
      <c r="H649" s="190"/>
      <c r="I649" s="196"/>
      <c r="J649" s="2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190"/>
      <c r="H650" s="190"/>
      <c r="I650" s="196"/>
      <c r="J650" s="2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190"/>
      <c r="H651" s="190"/>
      <c r="I651" s="196"/>
      <c r="J651" s="2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190"/>
      <c r="H652" s="190"/>
      <c r="I652" s="196"/>
      <c r="J652" s="2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190"/>
      <c r="H653" s="190"/>
      <c r="I653" s="196"/>
      <c r="J653" s="2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190"/>
      <c r="H654" s="190"/>
      <c r="I654" s="196"/>
      <c r="J654" s="2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190"/>
      <c r="H655" s="190"/>
      <c r="I655" s="196"/>
      <c r="J655" s="2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190"/>
      <c r="H656" s="190"/>
      <c r="I656" s="196"/>
      <c r="J656" s="2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190"/>
      <c r="H657" s="190"/>
      <c r="I657" s="196"/>
      <c r="J657" s="2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190"/>
      <c r="H658" s="190"/>
      <c r="I658" s="196"/>
      <c r="J658" s="2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190"/>
      <c r="H659" s="190"/>
      <c r="I659" s="196"/>
      <c r="J659" s="2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190"/>
      <c r="H660" s="190"/>
      <c r="I660" s="196"/>
      <c r="J660" s="2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190"/>
      <c r="H661" s="190"/>
      <c r="I661" s="196"/>
      <c r="J661" s="2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190"/>
      <c r="H662" s="190"/>
      <c r="I662" s="196"/>
      <c r="J662" s="2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190"/>
      <c r="H663" s="190"/>
      <c r="I663" s="196"/>
      <c r="J663" s="2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190"/>
      <c r="H664" s="190"/>
      <c r="I664" s="196"/>
      <c r="J664" s="2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190"/>
      <c r="H665" s="190"/>
      <c r="I665" s="196"/>
      <c r="J665" s="2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190"/>
      <c r="H666" s="190"/>
      <c r="I666" s="196"/>
      <c r="J666" s="2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190"/>
      <c r="H667" s="190"/>
      <c r="I667" s="196"/>
      <c r="J667" s="2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190"/>
      <c r="H668" s="190"/>
      <c r="I668" s="196"/>
      <c r="J668" s="2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190"/>
      <c r="H669" s="190"/>
      <c r="I669" s="196"/>
      <c r="J669" s="2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190"/>
      <c r="H670" s="190"/>
      <c r="I670" s="196"/>
      <c r="J670" s="2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190"/>
      <c r="H671" s="190"/>
      <c r="I671" s="196"/>
      <c r="J671" s="2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190"/>
      <c r="H672" s="190"/>
      <c r="I672" s="196"/>
      <c r="J672" s="2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190"/>
      <c r="H673" s="190"/>
      <c r="I673" s="196"/>
      <c r="J673" s="2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190"/>
      <c r="H674" s="190"/>
      <c r="I674" s="196"/>
      <c r="J674" s="2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190"/>
      <c r="H675" s="190"/>
      <c r="I675" s="196"/>
      <c r="J675" s="2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190"/>
      <c r="H676" s="190"/>
      <c r="I676" s="196"/>
      <c r="J676" s="2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190"/>
      <c r="H677" s="190"/>
      <c r="I677" s="196"/>
      <c r="J677" s="2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190"/>
      <c r="H678" s="190"/>
      <c r="I678" s="196"/>
      <c r="J678" s="2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190"/>
      <c r="H679" s="190"/>
      <c r="I679" s="196"/>
      <c r="J679" s="2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190"/>
      <c r="H680" s="190"/>
      <c r="I680" s="196"/>
      <c r="J680" s="2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190"/>
      <c r="H681" s="190"/>
      <c r="I681" s="196"/>
      <c r="J681" s="2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190"/>
      <c r="H682" s="190"/>
      <c r="I682" s="196"/>
      <c r="J682" s="2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190"/>
      <c r="H683" s="190"/>
      <c r="I683" s="196"/>
      <c r="J683" s="2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190"/>
      <c r="H684" s="190"/>
      <c r="I684" s="196"/>
      <c r="J684" s="2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190"/>
      <c r="H685" s="190"/>
      <c r="I685" s="196"/>
      <c r="J685" s="2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190"/>
      <c r="H686" s="190"/>
      <c r="I686" s="196"/>
      <c r="J686" s="2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190"/>
      <c r="H687" s="190"/>
      <c r="I687" s="196"/>
      <c r="J687" s="2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190"/>
      <c r="H688" s="190"/>
      <c r="I688" s="196"/>
      <c r="J688" s="2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190"/>
      <c r="H689" s="190"/>
      <c r="I689" s="196"/>
      <c r="J689" s="2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190"/>
      <c r="H690" s="190"/>
      <c r="I690" s="196"/>
      <c r="J690" s="2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190"/>
      <c r="H691" s="190"/>
      <c r="I691" s="196"/>
      <c r="J691" s="2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190"/>
      <c r="H692" s="190"/>
      <c r="I692" s="196"/>
      <c r="J692" s="2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190"/>
      <c r="H693" s="190"/>
      <c r="I693" s="196"/>
      <c r="J693" s="2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190"/>
      <c r="H694" s="190"/>
      <c r="I694" s="196"/>
      <c r="J694" s="2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190"/>
      <c r="H695" s="190"/>
      <c r="I695" s="196"/>
      <c r="J695" s="2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190"/>
      <c r="H696" s="190"/>
      <c r="I696" s="196"/>
      <c r="J696" s="2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190"/>
      <c r="H697" s="190"/>
      <c r="I697" s="196"/>
      <c r="J697" s="2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190"/>
      <c r="H698" s="190"/>
      <c r="I698" s="196"/>
      <c r="J698" s="2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190"/>
      <c r="H699" s="190"/>
      <c r="I699" s="196"/>
      <c r="J699" s="2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190"/>
      <c r="H700" s="190"/>
      <c r="I700" s="196"/>
      <c r="J700" s="2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190"/>
      <c r="H701" s="190"/>
      <c r="I701" s="196"/>
      <c r="J701" s="2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190"/>
      <c r="H702" s="190"/>
      <c r="I702" s="196"/>
      <c r="J702" s="2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190"/>
      <c r="H703" s="190"/>
      <c r="I703" s="196"/>
      <c r="J703" s="2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190"/>
      <c r="H704" s="190"/>
      <c r="I704" s="196"/>
      <c r="J704" s="2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190"/>
      <c r="H705" s="190"/>
      <c r="I705" s="196"/>
      <c r="J705" s="2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190"/>
      <c r="H706" s="190"/>
      <c r="I706" s="196"/>
      <c r="J706" s="2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190"/>
      <c r="H707" s="190"/>
      <c r="I707" s="196"/>
      <c r="J707" s="2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190"/>
      <c r="H708" s="190"/>
      <c r="I708" s="196"/>
      <c r="J708" s="2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190"/>
      <c r="H709" s="190"/>
      <c r="I709" s="196"/>
      <c r="J709" s="2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190"/>
      <c r="H710" s="190"/>
      <c r="I710" s="196"/>
      <c r="J710" s="2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190"/>
      <c r="H711" s="190"/>
      <c r="I711" s="196"/>
      <c r="J711" s="2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190"/>
      <c r="H712" s="190"/>
      <c r="I712" s="196"/>
      <c r="J712" s="2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190"/>
      <c r="H713" s="190"/>
      <c r="I713" s="196"/>
      <c r="J713" s="2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190"/>
      <c r="H714" s="190"/>
      <c r="I714" s="196"/>
      <c r="J714" s="2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190"/>
      <c r="H715" s="190"/>
      <c r="I715" s="196"/>
      <c r="J715" s="2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190"/>
      <c r="H716" s="190"/>
      <c r="I716" s="196"/>
      <c r="J716" s="2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190"/>
      <c r="H717" s="190"/>
      <c r="I717" s="196"/>
      <c r="J717" s="2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190"/>
      <c r="H718" s="190"/>
      <c r="I718" s="196"/>
      <c r="J718" s="2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190"/>
      <c r="H719" s="190"/>
      <c r="I719" s="196"/>
      <c r="J719" s="2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190"/>
      <c r="H720" s="190"/>
      <c r="I720" s="196"/>
      <c r="J720" s="2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190"/>
      <c r="H721" s="190"/>
      <c r="I721" s="196"/>
      <c r="J721" s="2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190"/>
      <c r="H722" s="190"/>
      <c r="I722" s="196"/>
      <c r="J722" s="2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190"/>
      <c r="H723" s="190"/>
      <c r="I723" s="196"/>
      <c r="J723" s="2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190"/>
      <c r="H724" s="190"/>
      <c r="I724" s="196"/>
      <c r="J724" s="2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190"/>
      <c r="H725" s="190"/>
      <c r="I725" s="196"/>
      <c r="J725" s="2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190"/>
      <c r="H726" s="190"/>
      <c r="I726" s="196"/>
      <c r="J726" s="2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190"/>
      <c r="H727" s="190"/>
      <c r="I727" s="196"/>
      <c r="J727" s="2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190"/>
      <c r="H728" s="190"/>
      <c r="I728" s="196"/>
      <c r="J728" s="2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190"/>
      <c r="H729" s="190"/>
      <c r="I729" s="196"/>
      <c r="J729" s="2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190"/>
      <c r="H730" s="190"/>
      <c r="I730" s="196"/>
      <c r="J730" s="2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190"/>
      <c r="H731" s="190"/>
      <c r="I731" s="196"/>
      <c r="J731" s="2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190"/>
      <c r="H732" s="190"/>
      <c r="I732" s="196"/>
      <c r="J732" s="2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190"/>
      <c r="H733" s="190"/>
      <c r="I733" s="196"/>
      <c r="J733" s="2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190"/>
      <c r="H734" s="190"/>
      <c r="I734" s="196"/>
      <c r="J734" s="2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190"/>
      <c r="H735" s="190"/>
      <c r="I735" s="196"/>
      <c r="J735" s="2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190"/>
      <c r="H736" s="190"/>
      <c r="I736" s="196"/>
      <c r="J736" s="2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190"/>
      <c r="H737" s="190"/>
      <c r="I737" s="196"/>
      <c r="J737" s="2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190"/>
      <c r="H738" s="190"/>
      <c r="I738" s="196"/>
      <c r="J738" s="2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190"/>
      <c r="H739" s="190"/>
      <c r="I739" s="196"/>
      <c r="J739" s="2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190"/>
      <c r="H740" s="190"/>
      <c r="I740" s="196"/>
      <c r="J740" s="2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190"/>
      <c r="H741" s="190"/>
      <c r="I741" s="196"/>
      <c r="J741" s="2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190"/>
      <c r="H742" s="190"/>
      <c r="I742" s="196"/>
      <c r="J742" s="2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190"/>
      <c r="H743" s="190"/>
      <c r="I743" s="196"/>
      <c r="J743" s="2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190"/>
      <c r="H744" s="190"/>
      <c r="I744" s="196"/>
      <c r="J744" s="2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190"/>
      <c r="H745" s="190"/>
      <c r="I745" s="196"/>
      <c r="J745" s="2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190"/>
      <c r="H746" s="190"/>
      <c r="I746" s="196"/>
      <c r="J746" s="2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190"/>
      <c r="H747" s="190"/>
      <c r="I747" s="196"/>
      <c r="J747" s="2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190"/>
      <c r="H748" s="190"/>
      <c r="I748" s="196"/>
      <c r="J748" s="2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190"/>
      <c r="H749" s="190"/>
      <c r="I749" s="196"/>
      <c r="J749" s="2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190"/>
      <c r="H750" s="190"/>
      <c r="I750" s="196"/>
      <c r="J750" s="2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190"/>
      <c r="H751" s="190"/>
      <c r="I751" s="196"/>
      <c r="J751" s="2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190"/>
      <c r="H752" s="190"/>
      <c r="I752" s="196"/>
      <c r="J752" s="2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190"/>
      <c r="H753" s="190"/>
      <c r="I753" s="196"/>
      <c r="J753" s="2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190"/>
      <c r="H754" s="190"/>
      <c r="I754" s="196"/>
      <c r="J754" s="2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190"/>
      <c r="H755" s="190"/>
      <c r="I755" s="196"/>
      <c r="J755" s="2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190"/>
      <c r="H756" s="190"/>
      <c r="I756" s="196"/>
      <c r="J756" s="2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190"/>
      <c r="H757" s="190"/>
      <c r="I757" s="196"/>
      <c r="J757" s="2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190"/>
      <c r="H758" s="190"/>
      <c r="I758" s="196"/>
      <c r="J758" s="2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190"/>
      <c r="H759" s="190"/>
      <c r="I759" s="196"/>
      <c r="J759" s="2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190"/>
      <c r="H760" s="190"/>
      <c r="I760" s="196"/>
      <c r="J760" s="2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190"/>
      <c r="H761" s="190"/>
      <c r="I761" s="196"/>
      <c r="J761" s="2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190"/>
      <c r="H762" s="190"/>
      <c r="I762" s="196"/>
      <c r="J762" s="2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190"/>
      <c r="H763" s="190"/>
      <c r="I763" s="196"/>
      <c r="J763" s="2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190"/>
      <c r="H764" s="190"/>
      <c r="I764" s="196"/>
      <c r="J764" s="2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190"/>
      <c r="H765" s="190"/>
      <c r="I765" s="196"/>
      <c r="J765" s="2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190"/>
      <c r="H766" s="190"/>
      <c r="I766" s="196"/>
      <c r="J766" s="2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190"/>
      <c r="H767" s="190"/>
      <c r="I767" s="196"/>
      <c r="J767" s="2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190"/>
      <c r="H768" s="190"/>
      <c r="I768" s="196"/>
      <c r="J768" s="2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190"/>
      <c r="H769" s="190"/>
      <c r="I769" s="196"/>
      <c r="J769" s="2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190"/>
      <c r="H770" s="190"/>
      <c r="I770" s="196"/>
      <c r="J770" s="2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190"/>
      <c r="H771" s="190"/>
      <c r="I771" s="196"/>
      <c r="J771" s="2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190"/>
      <c r="H772" s="190"/>
      <c r="I772" s="196"/>
      <c r="J772" s="2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190"/>
      <c r="H773" s="190"/>
      <c r="I773" s="196"/>
      <c r="J773" s="2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190"/>
      <c r="H774" s="190"/>
      <c r="I774" s="196"/>
      <c r="J774" s="2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190"/>
      <c r="H775" s="190"/>
      <c r="I775" s="196"/>
      <c r="J775" s="2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190"/>
      <c r="H776" s="190"/>
      <c r="I776" s="196"/>
      <c r="J776" s="2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190"/>
      <c r="H777" s="190"/>
      <c r="I777" s="196"/>
      <c r="J777" s="2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190"/>
      <c r="H778" s="190"/>
      <c r="I778" s="196"/>
      <c r="J778" s="2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190"/>
      <c r="H779" s="190"/>
      <c r="I779" s="196"/>
      <c r="J779" s="2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190"/>
      <c r="H780" s="190"/>
      <c r="I780" s="196"/>
      <c r="J780" s="2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190"/>
      <c r="H781" s="190"/>
      <c r="I781" s="196"/>
      <c r="J781" s="2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190"/>
      <c r="H782" s="190"/>
      <c r="I782" s="196"/>
      <c r="J782" s="2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190"/>
      <c r="H783" s="190"/>
      <c r="I783" s="196"/>
      <c r="J783" s="2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190"/>
      <c r="H784" s="190"/>
      <c r="I784" s="196"/>
      <c r="J784" s="2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190"/>
      <c r="H785" s="190"/>
      <c r="I785" s="196"/>
      <c r="J785" s="2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190"/>
      <c r="H786" s="190"/>
      <c r="I786" s="196"/>
      <c r="J786" s="2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190"/>
      <c r="H787" s="190"/>
      <c r="I787" s="196"/>
      <c r="J787" s="2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190"/>
      <c r="H788" s="190"/>
      <c r="I788" s="196"/>
      <c r="J788" s="2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190"/>
      <c r="H789" s="190"/>
      <c r="I789" s="196"/>
      <c r="J789" s="2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190"/>
      <c r="H790" s="190"/>
      <c r="I790" s="196"/>
      <c r="J790" s="2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190"/>
      <c r="H791" s="190"/>
      <c r="I791" s="196"/>
      <c r="J791" s="2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190"/>
      <c r="H792" s="190"/>
      <c r="I792" s="196"/>
      <c r="J792" s="2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190"/>
      <c r="H793" s="190"/>
      <c r="I793" s="196"/>
      <c r="J793" s="2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190"/>
      <c r="H794" s="190"/>
      <c r="I794" s="196"/>
      <c r="J794" s="2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190"/>
      <c r="H795" s="190"/>
      <c r="I795" s="196"/>
      <c r="J795" s="2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190"/>
      <c r="H796" s="190"/>
      <c r="I796" s="196"/>
      <c r="J796" s="2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190"/>
      <c r="H797" s="190"/>
      <c r="I797" s="196"/>
      <c r="J797" s="2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190"/>
      <c r="H798" s="190"/>
      <c r="I798" s="196"/>
      <c r="J798" s="2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190"/>
      <c r="H799" s="190"/>
      <c r="I799" s="196"/>
      <c r="J799" s="2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190"/>
      <c r="H800" s="190"/>
      <c r="I800" s="196"/>
      <c r="J800" s="2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190"/>
      <c r="H801" s="190"/>
      <c r="I801" s="196"/>
      <c r="J801" s="2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190"/>
      <c r="H802" s="190"/>
      <c r="I802" s="196"/>
      <c r="J802" s="2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190"/>
      <c r="H803" s="190"/>
      <c r="I803" s="196"/>
      <c r="J803" s="2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190"/>
      <c r="H804" s="190"/>
      <c r="I804" s="196"/>
      <c r="J804" s="2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190"/>
      <c r="H805" s="190"/>
      <c r="I805" s="196"/>
      <c r="J805" s="2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190"/>
      <c r="H806" s="190"/>
      <c r="I806" s="196"/>
      <c r="J806" s="2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190"/>
      <c r="H807" s="190"/>
      <c r="I807" s="196"/>
      <c r="J807" s="2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190"/>
      <c r="H808" s="190"/>
      <c r="I808" s="196"/>
      <c r="J808" s="2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190"/>
      <c r="H809" s="190"/>
      <c r="I809" s="196"/>
      <c r="J809" s="2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190"/>
      <c r="H810" s="190"/>
      <c r="I810" s="196"/>
      <c r="J810" s="2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190"/>
      <c r="H811" s="190"/>
      <c r="I811" s="196"/>
      <c r="J811" s="2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190"/>
      <c r="H812" s="190"/>
      <c r="I812" s="196"/>
      <c r="J812" s="2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190"/>
      <c r="H813" s="190"/>
      <c r="I813" s="196"/>
      <c r="J813" s="2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190"/>
      <c r="H814" s="190"/>
      <c r="I814" s="196"/>
      <c r="J814" s="2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190"/>
      <c r="H815" s="190"/>
      <c r="I815" s="196"/>
      <c r="J815" s="2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190"/>
      <c r="H816" s="190"/>
      <c r="I816" s="196"/>
      <c r="J816" s="2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190"/>
      <c r="H817" s="190"/>
      <c r="I817" s="196"/>
      <c r="J817" s="2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190"/>
      <c r="H818" s="190"/>
      <c r="I818" s="196"/>
      <c r="J818" s="2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190"/>
      <c r="H819" s="190"/>
      <c r="I819" s="196"/>
      <c r="J819" s="2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190"/>
      <c r="H820" s="190"/>
      <c r="I820" s="196"/>
      <c r="J820" s="2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190"/>
      <c r="H821" s="190"/>
      <c r="I821" s="196"/>
      <c r="J821" s="2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190"/>
      <c r="H822" s="190"/>
      <c r="I822" s="196"/>
      <c r="J822" s="2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190"/>
      <c r="H823" s="190"/>
      <c r="I823" s="196"/>
      <c r="J823" s="2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190"/>
      <c r="H824" s="190"/>
      <c r="I824" s="196"/>
      <c r="J824" s="2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190"/>
      <c r="H825" s="190"/>
      <c r="I825" s="196"/>
      <c r="J825" s="2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190"/>
      <c r="H826" s="190"/>
      <c r="I826" s="196"/>
      <c r="J826" s="2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190"/>
      <c r="H827" s="190"/>
      <c r="I827" s="196"/>
      <c r="J827" s="2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190"/>
      <c r="H828" s="190"/>
      <c r="I828" s="196"/>
      <c r="J828" s="2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190"/>
      <c r="H829" s="190"/>
      <c r="I829" s="196"/>
      <c r="J829" s="2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190"/>
      <c r="H830" s="190"/>
      <c r="I830" s="196"/>
      <c r="J830" s="2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190"/>
      <c r="H831" s="190"/>
      <c r="I831" s="196"/>
      <c r="J831" s="2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190"/>
      <c r="H832" s="190"/>
      <c r="I832" s="196"/>
      <c r="J832" s="2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190"/>
      <c r="H833" s="190"/>
      <c r="I833" s="196"/>
      <c r="J833" s="2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190"/>
      <c r="H834" s="190"/>
      <c r="I834" s="196"/>
      <c r="J834" s="2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190"/>
      <c r="H835" s="190"/>
      <c r="I835" s="196"/>
      <c r="J835" s="2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190"/>
      <c r="H836" s="190"/>
      <c r="I836" s="196"/>
      <c r="J836" s="2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190"/>
      <c r="H837" s="190"/>
      <c r="I837" s="196"/>
      <c r="J837" s="2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190"/>
      <c r="H838" s="190"/>
      <c r="I838" s="196"/>
      <c r="J838" s="2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190"/>
      <c r="H839" s="190"/>
      <c r="I839" s="196"/>
      <c r="J839" s="2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190"/>
      <c r="H840" s="190"/>
      <c r="I840" s="196"/>
      <c r="J840" s="2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190"/>
      <c r="H841" s="190"/>
      <c r="I841" s="196"/>
      <c r="J841" s="2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190"/>
      <c r="H842" s="190"/>
      <c r="I842" s="196"/>
      <c r="J842" s="2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190"/>
      <c r="H843" s="190"/>
      <c r="I843" s="196"/>
      <c r="J843" s="2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190"/>
      <c r="H844" s="190"/>
      <c r="I844" s="196"/>
      <c r="J844" s="2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190"/>
      <c r="H845" s="190"/>
      <c r="I845" s="196"/>
      <c r="J845" s="2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190"/>
      <c r="H846" s="190"/>
      <c r="I846" s="196"/>
      <c r="J846" s="2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190"/>
      <c r="H847" s="190"/>
      <c r="I847" s="196"/>
      <c r="J847" s="2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190"/>
      <c r="H848" s="190"/>
      <c r="I848" s="196"/>
      <c r="J848" s="2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190"/>
      <c r="H849" s="190"/>
      <c r="I849" s="196"/>
      <c r="J849" s="2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190"/>
      <c r="H850" s="190"/>
      <c r="I850" s="196"/>
      <c r="J850" s="2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190"/>
      <c r="H851" s="190"/>
      <c r="I851" s="196"/>
      <c r="J851" s="2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190"/>
      <c r="H852" s="190"/>
      <c r="I852" s="196"/>
      <c r="J852" s="2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190"/>
      <c r="H853" s="190"/>
      <c r="I853" s="196"/>
      <c r="J853" s="2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190"/>
      <c r="H854" s="190"/>
      <c r="I854" s="196"/>
      <c r="J854" s="2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190"/>
      <c r="H855" s="190"/>
      <c r="I855" s="196"/>
      <c r="J855" s="2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190"/>
      <c r="H856" s="190"/>
      <c r="I856" s="196"/>
      <c r="J856" s="2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190"/>
      <c r="H857" s="190"/>
      <c r="I857" s="196"/>
      <c r="J857" s="2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190"/>
      <c r="H858" s="190"/>
      <c r="I858" s="196"/>
      <c r="J858" s="2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190"/>
      <c r="H859" s="190"/>
      <c r="I859" s="196"/>
      <c r="J859" s="2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190"/>
      <c r="H860" s="190"/>
      <c r="I860" s="196"/>
      <c r="J860" s="2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190"/>
      <c r="H861" s="190"/>
      <c r="I861" s="196"/>
      <c r="J861" s="2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190"/>
      <c r="H862" s="190"/>
      <c r="I862" s="196"/>
      <c r="J862" s="2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190"/>
      <c r="H863" s="190"/>
      <c r="I863" s="196"/>
      <c r="J863" s="2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190"/>
      <c r="H864" s="190"/>
      <c r="I864" s="196"/>
      <c r="J864" s="2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190"/>
      <c r="H865" s="190"/>
      <c r="I865" s="196"/>
      <c r="J865" s="2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190"/>
      <c r="H866" s="190"/>
      <c r="I866" s="196"/>
      <c r="J866" s="2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190"/>
      <c r="H867" s="190"/>
      <c r="I867" s="196"/>
      <c r="J867" s="2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190"/>
      <c r="H868" s="190"/>
      <c r="I868" s="196"/>
      <c r="J868" s="2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190"/>
      <c r="H869" s="190"/>
      <c r="I869" s="196"/>
      <c r="J869" s="2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190"/>
      <c r="H870" s="190"/>
      <c r="I870" s="196"/>
      <c r="J870" s="2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190"/>
      <c r="H871" s="190"/>
      <c r="I871" s="196"/>
      <c r="J871" s="2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190"/>
      <c r="H872" s="190"/>
      <c r="I872" s="196"/>
      <c r="J872" s="2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190"/>
      <c r="H873" s="190"/>
      <c r="I873" s="196"/>
      <c r="J873" s="2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190"/>
      <c r="H874" s="190"/>
      <c r="I874" s="196"/>
      <c r="J874" s="2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190"/>
      <c r="H875" s="190"/>
      <c r="I875" s="196"/>
      <c r="J875" s="2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190"/>
      <c r="H876" s="190"/>
      <c r="I876" s="196"/>
      <c r="J876" s="2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190"/>
      <c r="H877" s="190"/>
      <c r="I877" s="196"/>
      <c r="J877" s="2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190"/>
      <c r="H878" s="190"/>
      <c r="I878" s="196"/>
      <c r="J878" s="2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190"/>
      <c r="H879" s="190"/>
      <c r="I879" s="196"/>
      <c r="J879" s="2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190"/>
      <c r="H880" s="190"/>
      <c r="I880" s="196"/>
      <c r="J880" s="2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190"/>
      <c r="H881" s="190"/>
      <c r="I881" s="196"/>
      <c r="J881" s="2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190"/>
      <c r="H882" s="190"/>
      <c r="I882" s="196"/>
      <c r="J882" s="2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190"/>
      <c r="H883" s="190"/>
      <c r="I883" s="196"/>
      <c r="J883" s="2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190"/>
      <c r="H884" s="190"/>
      <c r="I884" s="196"/>
      <c r="J884" s="2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190"/>
      <c r="H885" s="190"/>
      <c r="I885" s="196"/>
      <c r="J885" s="2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190"/>
      <c r="H886" s="190"/>
      <c r="I886" s="196"/>
      <c r="J886" s="2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190"/>
      <c r="H887" s="190"/>
      <c r="I887" s="196"/>
      <c r="J887" s="2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190"/>
      <c r="H888" s="190"/>
      <c r="I888" s="196"/>
      <c r="J888" s="2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190"/>
      <c r="H889" s="190"/>
      <c r="I889" s="196"/>
      <c r="J889" s="2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190"/>
      <c r="H890" s="190"/>
      <c r="I890" s="196"/>
      <c r="J890" s="2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190"/>
      <c r="H891" s="190"/>
      <c r="I891" s="196"/>
      <c r="J891" s="2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190"/>
      <c r="H892" s="190"/>
      <c r="I892" s="196"/>
      <c r="J892" s="2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190"/>
      <c r="H893" s="190"/>
      <c r="I893" s="196"/>
      <c r="J893" s="2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190"/>
      <c r="H894" s="190"/>
      <c r="I894" s="196"/>
      <c r="J894" s="2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190"/>
      <c r="H895" s="190"/>
      <c r="I895" s="196"/>
      <c r="J895" s="2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190"/>
      <c r="H896" s="190"/>
      <c r="I896" s="196"/>
      <c r="J896" s="2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190"/>
      <c r="H897" s="190"/>
      <c r="I897" s="196"/>
      <c r="J897" s="2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190"/>
      <c r="H898" s="190"/>
      <c r="I898" s="196"/>
      <c r="J898" s="2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190"/>
      <c r="H899" s="190"/>
      <c r="I899" s="196"/>
      <c r="J899" s="2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190"/>
      <c r="H900" s="190"/>
      <c r="I900" s="196"/>
      <c r="J900" s="2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190"/>
      <c r="H901" s="190"/>
      <c r="I901" s="196"/>
      <c r="J901" s="2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190"/>
      <c r="H902" s="190"/>
      <c r="I902" s="196"/>
      <c r="J902" s="2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190"/>
      <c r="H903" s="190"/>
      <c r="I903" s="196"/>
      <c r="J903" s="2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190"/>
      <c r="H904" s="190"/>
      <c r="I904" s="196"/>
      <c r="J904" s="2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190"/>
      <c r="H905" s="190"/>
      <c r="I905" s="196"/>
      <c r="J905" s="2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190"/>
      <c r="H906" s="190"/>
      <c r="I906" s="196"/>
      <c r="J906" s="2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190"/>
      <c r="H907" s="190"/>
      <c r="I907" s="196"/>
      <c r="J907" s="2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190"/>
      <c r="H908" s="190"/>
      <c r="I908" s="196"/>
      <c r="J908" s="2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190"/>
      <c r="H909" s="190"/>
      <c r="I909" s="196"/>
      <c r="J909" s="2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190"/>
      <c r="H910" s="190"/>
      <c r="I910" s="196"/>
      <c r="J910" s="2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190"/>
      <c r="H911" s="190"/>
      <c r="I911" s="196"/>
      <c r="J911" s="2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190"/>
      <c r="H912" s="190"/>
      <c r="I912" s="196"/>
      <c r="J912" s="2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190"/>
      <c r="H913" s="190"/>
      <c r="I913" s="196"/>
      <c r="J913" s="2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190"/>
      <c r="H914" s="190"/>
      <c r="I914" s="196"/>
      <c r="J914" s="2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190"/>
      <c r="H915" s="190"/>
      <c r="I915" s="196"/>
      <c r="J915" s="2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190"/>
      <c r="H916" s="190"/>
      <c r="I916" s="196"/>
      <c r="J916" s="2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190"/>
      <c r="H917" s="190"/>
      <c r="I917" s="196"/>
      <c r="J917" s="2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190"/>
      <c r="H918" s="190"/>
      <c r="I918" s="196"/>
      <c r="J918" s="2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190"/>
      <c r="H919" s="190"/>
      <c r="I919" s="196"/>
      <c r="J919" s="2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190"/>
      <c r="H920" s="190"/>
      <c r="I920" s="196"/>
      <c r="J920" s="2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190"/>
      <c r="H921" s="190"/>
      <c r="I921" s="196"/>
      <c r="J921" s="2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190"/>
      <c r="H922" s="190"/>
      <c r="I922" s="196"/>
      <c r="J922" s="2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190"/>
      <c r="H923" s="190"/>
      <c r="I923" s="196"/>
      <c r="J923" s="2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190"/>
      <c r="H924" s="190"/>
      <c r="I924" s="196"/>
      <c r="J924" s="2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190"/>
      <c r="H925" s="190"/>
      <c r="I925" s="196"/>
      <c r="J925" s="2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190"/>
      <c r="H926" s="190"/>
      <c r="I926" s="196"/>
      <c r="J926" s="2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190"/>
      <c r="H927" s="190"/>
      <c r="I927" s="196"/>
      <c r="J927" s="2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190"/>
      <c r="H928" s="190"/>
      <c r="I928" s="196"/>
      <c r="J928" s="2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190"/>
      <c r="H929" s="190"/>
      <c r="I929" s="196"/>
      <c r="J929" s="2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190"/>
      <c r="H930" s="190"/>
      <c r="I930" s="196"/>
      <c r="J930" s="2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190"/>
      <c r="H931" s="190"/>
      <c r="I931" s="196"/>
      <c r="J931" s="2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190"/>
      <c r="H932" s="190"/>
      <c r="I932" s="196"/>
      <c r="J932" s="2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190"/>
      <c r="H933" s="190"/>
      <c r="I933" s="196"/>
      <c r="J933" s="2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190"/>
      <c r="H934" s="190"/>
      <c r="I934" s="196"/>
      <c r="J934" s="2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190"/>
      <c r="H935" s="190"/>
      <c r="I935" s="196"/>
      <c r="J935" s="2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190"/>
      <c r="H936" s="190"/>
      <c r="I936" s="196"/>
      <c r="J936" s="2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190"/>
      <c r="H937" s="190"/>
      <c r="I937" s="196"/>
      <c r="J937" s="2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190"/>
      <c r="H938" s="190"/>
      <c r="I938" s="196"/>
      <c r="J938" s="2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190"/>
      <c r="H939" s="190"/>
      <c r="I939" s="196"/>
      <c r="J939" s="2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190"/>
      <c r="H940" s="190"/>
      <c r="I940" s="196"/>
      <c r="J940" s="2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190"/>
      <c r="H941" s="190"/>
      <c r="I941" s="196"/>
      <c r="J941" s="2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190"/>
      <c r="H942" s="190"/>
      <c r="I942" s="196"/>
      <c r="J942" s="2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190"/>
      <c r="H943" s="190"/>
      <c r="I943" s="196"/>
      <c r="J943" s="2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190"/>
      <c r="H944" s="190"/>
      <c r="I944" s="196"/>
      <c r="J944" s="2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190"/>
      <c r="H945" s="190"/>
      <c r="I945" s="196"/>
      <c r="J945" s="2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190"/>
      <c r="H946" s="190"/>
      <c r="I946" s="196"/>
      <c r="J946" s="2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190"/>
      <c r="H947" s="190"/>
      <c r="I947" s="196"/>
      <c r="J947" s="2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190"/>
      <c r="H948" s="190"/>
      <c r="I948" s="196"/>
      <c r="J948" s="2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190"/>
      <c r="H949" s="190"/>
      <c r="I949" s="196"/>
      <c r="J949" s="2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190"/>
      <c r="H950" s="190"/>
      <c r="I950" s="196"/>
      <c r="J950" s="2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190"/>
      <c r="H951" s="190"/>
      <c r="I951" s="196"/>
      <c r="J951" s="2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190"/>
      <c r="H952" s="190"/>
      <c r="I952" s="196"/>
      <c r="J952" s="2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190"/>
      <c r="H953" s="190"/>
      <c r="I953" s="196"/>
      <c r="J953" s="2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190"/>
      <c r="H954" s="190"/>
      <c r="I954" s="196"/>
      <c r="J954" s="2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190"/>
      <c r="H955" s="190"/>
      <c r="I955" s="196"/>
      <c r="J955" s="2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190"/>
      <c r="H956" s="190"/>
      <c r="I956" s="196"/>
      <c r="J956" s="2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190"/>
      <c r="H957" s="190"/>
      <c r="I957" s="196"/>
      <c r="J957" s="2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190"/>
      <c r="H958" s="190"/>
      <c r="I958" s="196"/>
      <c r="J958" s="2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190"/>
      <c r="H959" s="190"/>
      <c r="I959" s="196"/>
      <c r="J959" s="2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190"/>
      <c r="H960" s="190"/>
      <c r="I960" s="196"/>
      <c r="J960" s="2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190"/>
      <c r="H961" s="190"/>
      <c r="I961" s="196"/>
      <c r="J961" s="2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190"/>
      <c r="H962" s="190"/>
      <c r="I962" s="196"/>
      <c r="J962" s="2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190"/>
      <c r="H963" s="190"/>
      <c r="I963" s="196"/>
      <c r="J963" s="2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190"/>
      <c r="H964" s="190"/>
      <c r="I964" s="196"/>
      <c r="J964" s="2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190"/>
      <c r="H965" s="190"/>
      <c r="I965" s="196"/>
      <c r="J965" s="2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190"/>
      <c r="H966" s="190"/>
      <c r="I966" s="196"/>
      <c r="J966" s="2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190"/>
      <c r="H967" s="190"/>
      <c r="I967" s="196"/>
      <c r="J967" s="2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190"/>
      <c r="H968" s="190"/>
      <c r="I968" s="196"/>
      <c r="J968" s="2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190"/>
      <c r="H969" s="190"/>
      <c r="I969" s="196"/>
      <c r="J969" s="2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190"/>
      <c r="H970" s="190"/>
      <c r="I970" s="196"/>
      <c r="J970" s="2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190"/>
      <c r="H971" s="190"/>
      <c r="I971" s="196"/>
      <c r="J971" s="2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190"/>
      <c r="H972" s="190"/>
      <c r="I972" s="196"/>
      <c r="J972" s="2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190"/>
      <c r="H973" s="190"/>
      <c r="I973" s="196"/>
      <c r="J973" s="2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190"/>
      <c r="H974" s="190"/>
      <c r="I974" s="196"/>
      <c r="J974" s="2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190"/>
      <c r="H975" s="190"/>
      <c r="I975" s="196"/>
      <c r="J975" s="2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190"/>
      <c r="H976" s="190"/>
      <c r="I976" s="196"/>
      <c r="J976" s="2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190"/>
      <c r="H977" s="190"/>
      <c r="I977" s="196"/>
      <c r="J977" s="2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190"/>
      <c r="H978" s="190"/>
      <c r="I978" s="196"/>
      <c r="J978" s="2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190"/>
      <c r="H979" s="190"/>
      <c r="I979" s="196"/>
      <c r="J979" s="2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190"/>
      <c r="H980" s="190"/>
      <c r="I980" s="196"/>
      <c r="J980" s="2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190"/>
      <c r="H981" s="190"/>
      <c r="I981" s="196"/>
      <c r="J981" s="2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190"/>
      <c r="H982" s="190"/>
      <c r="I982" s="196"/>
      <c r="J982" s="2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190"/>
      <c r="H983" s="190"/>
      <c r="I983" s="196"/>
      <c r="J983" s="2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190"/>
      <c r="H984" s="190"/>
      <c r="I984" s="196"/>
      <c r="J984" s="2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190"/>
      <c r="H985" s="190"/>
      <c r="I985" s="196"/>
      <c r="J985" s="2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190"/>
      <c r="H986" s="190"/>
      <c r="I986" s="196"/>
      <c r="J986" s="2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190"/>
      <c r="H987" s="190"/>
      <c r="I987" s="196"/>
      <c r="J987" s="2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190"/>
      <c r="H988" s="190"/>
      <c r="I988" s="196"/>
      <c r="J988" s="2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190"/>
      <c r="H989" s="190"/>
      <c r="I989" s="196"/>
      <c r="J989" s="2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190"/>
      <c r="H990" s="190"/>
      <c r="I990" s="196"/>
      <c r="J990" s="2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190"/>
      <c r="H991" s="190"/>
      <c r="I991" s="196"/>
      <c r="J991" s="2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190"/>
      <c r="H992" s="190"/>
      <c r="I992" s="196"/>
      <c r="J992" s="2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190"/>
      <c r="H993" s="190"/>
      <c r="I993" s="196"/>
      <c r="J993" s="2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190"/>
      <c r="H994" s="190"/>
      <c r="I994" s="196"/>
      <c r="J994" s="2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190"/>
      <c r="H995" s="190"/>
      <c r="I995" s="196"/>
      <c r="J995" s="2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190"/>
      <c r="H996" s="190"/>
      <c r="I996" s="196"/>
      <c r="J996" s="2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190"/>
      <c r="H997" s="190"/>
      <c r="I997" s="196"/>
      <c r="J997" s="2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190"/>
      <c r="H998" s="190"/>
      <c r="I998" s="196"/>
      <c r="J998" s="2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190"/>
      <c r="H999" s="190"/>
      <c r="I999" s="196"/>
      <c r="J999" s="2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190"/>
      <c r="H1000" s="190"/>
      <c r="I1000" s="196"/>
      <c r="J1000" s="2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190"/>
      <c r="H1001" s="190"/>
      <c r="I1001" s="196"/>
      <c r="J1001" s="2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190"/>
      <c r="H1002" s="190"/>
      <c r="I1002" s="196"/>
      <c r="J1002" s="2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190"/>
      <c r="H1003" s="190"/>
      <c r="I1003" s="196"/>
      <c r="J1003" s="2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190"/>
      <c r="H1004" s="190"/>
      <c r="I1004" s="196"/>
      <c r="J1004" s="2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190"/>
      <c r="H1005" s="190"/>
      <c r="I1005" s="196"/>
      <c r="J1005" s="2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190"/>
      <c r="H1006" s="190"/>
      <c r="I1006" s="196"/>
      <c r="J1006" s="2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190"/>
      <c r="H1007" s="190"/>
      <c r="I1007" s="196"/>
      <c r="J1007" s="2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190"/>
      <c r="H1008" s="190"/>
      <c r="I1008" s="196"/>
      <c r="J1008" s="2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190"/>
      <c r="H1009" s="190"/>
      <c r="I1009" s="196"/>
      <c r="J1009" s="2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190"/>
      <c r="H1010" s="190"/>
      <c r="I1010" s="196"/>
      <c r="J1010" s="2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190"/>
      <c r="H1011" s="190"/>
      <c r="I1011" s="196"/>
      <c r="J1011" s="2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190"/>
      <c r="H1012" s="190"/>
      <c r="I1012" s="196"/>
      <c r="J1012" s="2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190"/>
      <c r="H1013" s="190"/>
      <c r="I1013" s="196"/>
      <c r="J1013" s="2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190"/>
      <c r="H1014" s="190"/>
      <c r="I1014" s="196"/>
      <c r="J1014" s="2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190"/>
      <c r="H1015" s="190"/>
      <c r="I1015" s="196"/>
      <c r="J1015" s="2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190"/>
      <c r="H1016" s="190"/>
      <c r="I1016" s="196"/>
      <c r="J1016" s="2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190"/>
      <c r="H1017" s="190"/>
      <c r="I1017" s="196"/>
      <c r="J1017" s="2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190"/>
      <c r="H1018" s="190"/>
      <c r="I1018" s="196"/>
      <c r="J1018" s="2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190"/>
      <c r="H1019" s="190"/>
      <c r="I1019" s="196"/>
      <c r="J1019" s="2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190"/>
      <c r="H1020" s="190"/>
      <c r="I1020" s="196"/>
      <c r="J1020" s="2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190"/>
      <c r="H1021" s="190"/>
      <c r="I1021" s="196"/>
      <c r="J1021" s="2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190"/>
      <c r="H1022" s="190"/>
      <c r="I1022" s="196"/>
      <c r="J1022" s="2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190"/>
      <c r="H1023" s="190"/>
      <c r="I1023" s="196"/>
      <c r="J1023" s="2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190"/>
      <c r="H1024" s="190"/>
      <c r="I1024" s="196"/>
      <c r="J1024" s="2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190"/>
      <c r="H1025" s="190"/>
      <c r="I1025" s="196"/>
      <c r="J1025" s="2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190"/>
      <c r="H1026" s="190"/>
      <c r="I1026" s="196"/>
      <c r="J1026" s="2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190"/>
      <c r="H1027" s="190"/>
      <c r="I1027" s="196"/>
      <c r="J1027" s="2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190"/>
      <c r="H1028" s="190"/>
      <c r="I1028" s="196"/>
      <c r="J1028" s="2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190"/>
      <c r="H1029" s="190"/>
      <c r="I1029" s="196"/>
      <c r="J1029" s="2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190"/>
      <c r="H1030" s="190"/>
      <c r="I1030" s="196"/>
      <c r="J1030" s="2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190"/>
      <c r="H1031" s="190"/>
      <c r="I1031" s="196"/>
      <c r="J1031" s="2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190"/>
      <c r="H1032" s="190"/>
      <c r="I1032" s="196"/>
      <c r="J1032" s="2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190"/>
      <c r="H1033" s="190"/>
      <c r="I1033" s="196"/>
      <c r="J1033" s="2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190"/>
      <c r="H1034" s="190"/>
      <c r="I1034" s="196"/>
      <c r="J1034" s="2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190"/>
      <c r="H1035" s="190"/>
      <c r="I1035" s="196"/>
      <c r="J1035" s="2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190"/>
      <c r="H1036" s="190"/>
      <c r="I1036" s="196"/>
      <c r="J1036" s="2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190"/>
      <c r="H1037" s="190"/>
      <c r="I1037" s="196"/>
      <c r="J1037" s="2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190"/>
      <c r="H1038" s="190"/>
      <c r="I1038" s="196"/>
      <c r="J1038" s="2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190"/>
      <c r="H1039" s="190"/>
      <c r="I1039" s="196"/>
      <c r="J1039" s="2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190"/>
      <c r="H1040" s="190"/>
      <c r="I1040" s="196"/>
      <c r="J1040" s="2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190"/>
      <c r="H1041" s="190"/>
      <c r="I1041" s="196"/>
      <c r="J1041" s="2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190"/>
      <c r="H1042" s="190"/>
      <c r="I1042" s="196"/>
      <c r="J1042" s="2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190"/>
      <c r="H1043" s="190"/>
      <c r="I1043" s="196"/>
      <c r="J1043" s="2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190"/>
      <c r="H1044" s="190"/>
      <c r="I1044" s="196"/>
      <c r="J1044" s="2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190"/>
      <c r="H1045" s="190"/>
      <c r="I1045" s="196"/>
      <c r="J1045" s="2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190"/>
      <c r="H1046" s="190"/>
      <c r="I1046" s="196"/>
      <c r="J1046" s="2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190"/>
      <c r="H1047" s="190"/>
      <c r="I1047" s="196"/>
      <c r="J1047" s="2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190"/>
      <c r="H1048" s="190"/>
      <c r="I1048" s="196"/>
      <c r="J1048" s="2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190"/>
      <c r="H1049" s="190"/>
      <c r="I1049" s="196"/>
      <c r="J1049" s="2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190"/>
      <c r="H1050" s="190"/>
      <c r="I1050" s="196"/>
      <c r="J1050" s="2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190"/>
      <c r="H1051" s="190"/>
      <c r="I1051" s="196"/>
      <c r="J1051" s="2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190"/>
      <c r="H1052" s="190"/>
      <c r="I1052" s="196"/>
      <c r="J1052" s="2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190"/>
      <c r="H1053" s="190"/>
      <c r="I1053" s="196"/>
      <c r="J1053" s="2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190"/>
      <c r="H1054" s="190"/>
      <c r="I1054" s="196"/>
      <c r="J1054" s="2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190"/>
      <c r="H1055" s="190"/>
      <c r="I1055" s="196"/>
      <c r="J1055" s="2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190"/>
      <c r="H1056" s="190"/>
      <c r="I1056" s="196"/>
      <c r="J1056" s="2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190"/>
      <c r="H1057" s="190"/>
      <c r="I1057" s="196"/>
      <c r="J1057" s="2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190"/>
      <c r="H1058" s="190"/>
      <c r="I1058" s="196"/>
      <c r="J1058" s="2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190"/>
      <c r="H1059" s="190"/>
      <c r="I1059" s="196"/>
      <c r="J1059" s="2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190"/>
      <c r="H1060" s="190"/>
      <c r="I1060" s="196"/>
      <c r="J1060" s="2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190"/>
      <c r="H1061" s="190"/>
      <c r="I1061" s="196"/>
      <c r="J1061" s="2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190"/>
      <c r="H1062" s="190"/>
      <c r="I1062" s="196"/>
      <c r="J1062" s="2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190"/>
      <c r="H1063" s="190"/>
      <c r="I1063" s="196"/>
      <c r="J1063" s="2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190"/>
      <c r="H1064" s="190"/>
      <c r="I1064" s="196"/>
      <c r="J1064" s="2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190"/>
      <c r="H1065" s="190"/>
      <c r="I1065" s="196"/>
      <c r="J1065" s="2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190"/>
      <c r="H1066" s="190"/>
      <c r="I1066" s="196"/>
      <c r="J1066" s="2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190"/>
      <c r="H1067" s="190"/>
      <c r="I1067" s="196"/>
      <c r="J1067" s="2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190"/>
      <c r="H1068" s="190"/>
      <c r="I1068" s="196"/>
      <c r="J1068" s="2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190"/>
      <c r="H1069" s="190"/>
      <c r="I1069" s="196"/>
      <c r="J1069" s="2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190"/>
      <c r="H1070" s="190"/>
      <c r="I1070" s="196"/>
      <c r="J1070" s="2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190"/>
      <c r="H1071" s="190"/>
      <c r="I1071" s="196"/>
      <c r="J1071" s="2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190"/>
      <c r="H1072" s="190"/>
      <c r="I1072" s="196"/>
      <c r="J1072" s="2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190"/>
      <c r="H1073" s="190"/>
      <c r="I1073" s="196"/>
      <c r="J1073" s="2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190"/>
      <c r="H1074" s="190"/>
      <c r="I1074" s="196"/>
      <c r="J1074" s="2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190"/>
      <c r="H1075" s="190"/>
      <c r="I1075" s="196"/>
      <c r="J1075" s="2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190"/>
      <c r="H1076" s="190"/>
      <c r="I1076" s="196"/>
      <c r="J1076" s="2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190"/>
      <c r="H1077" s="190"/>
      <c r="I1077" s="196"/>
      <c r="J1077" s="2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190"/>
      <c r="H1078" s="190"/>
      <c r="I1078" s="196"/>
      <c r="J1078" s="2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190"/>
      <c r="H1079" s="190"/>
      <c r="I1079" s="196"/>
      <c r="J1079" s="2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190"/>
      <c r="H1080" s="190"/>
      <c r="I1080" s="196"/>
      <c r="J1080" s="2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190"/>
      <c r="H1081" s="190"/>
      <c r="I1081" s="196"/>
      <c r="J1081" s="2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190"/>
      <c r="H1082" s="190"/>
      <c r="I1082" s="196"/>
      <c r="J1082" s="2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190"/>
      <c r="H1083" s="190"/>
      <c r="I1083" s="196"/>
      <c r="J1083" s="2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190"/>
      <c r="H1084" s="190"/>
      <c r="I1084" s="196"/>
      <c r="J1084" s="2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190"/>
      <c r="H1085" s="190"/>
      <c r="I1085" s="196"/>
      <c r="J1085" s="2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190"/>
      <c r="H1086" s="190"/>
      <c r="I1086" s="196"/>
      <c r="J1086" s="2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190"/>
      <c r="H1087" s="190"/>
      <c r="I1087" s="196"/>
      <c r="J1087" s="2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190"/>
      <c r="H1088" s="190"/>
      <c r="I1088" s="196"/>
      <c r="J1088" s="2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190"/>
      <c r="H1089" s="190"/>
      <c r="I1089" s="196"/>
      <c r="J1089" s="2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190"/>
      <c r="H1090" s="190"/>
      <c r="I1090" s="196"/>
      <c r="J1090" s="2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190"/>
      <c r="H1091" s="190"/>
      <c r="I1091" s="196"/>
      <c r="J1091" s="2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190"/>
      <c r="H1092" s="190"/>
      <c r="I1092" s="196"/>
      <c r="J1092" s="2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190"/>
      <c r="H1093" s="190"/>
      <c r="I1093" s="196"/>
      <c r="J1093" s="2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190"/>
      <c r="H1094" s="190"/>
      <c r="I1094" s="196"/>
      <c r="J1094" s="2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190"/>
      <c r="H1095" s="190"/>
      <c r="I1095" s="196"/>
      <c r="J1095" s="2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190"/>
      <c r="H1096" s="190"/>
      <c r="I1096" s="196"/>
      <c r="J1096" s="2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190"/>
      <c r="H1097" s="190"/>
      <c r="I1097" s="196"/>
      <c r="J1097" s="2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190"/>
      <c r="H1098" s="190"/>
      <c r="I1098" s="196"/>
      <c r="J1098" s="2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190"/>
      <c r="H1099" s="190"/>
      <c r="I1099" s="196"/>
      <c r="J1099" s="2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190"/>
      <c r="H1100" s="190"/>
      <c r="I1100" s="196"/>
      <c r="J1100" s="2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190"/>
      <c r="H1101" s="190"/>
      <c r="I1101" s="196"/>
      <c r="J1101" s="2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190"/>
      <c r="H1102" s="190"/>
      <c r="I1102" s="196"/>
      <c r="J1102" s="2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190"/>
      <c r="H1103" s="190"/>
      <c r="I1103" s="196"/>
      <c r="J1103" s="2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190"/>
      <c r="H1104" s="190"/>
      <c r="I1104" s="196"/>
      <c r="J1104" s="2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190"/>
      <c r="H1105" s="190"/>
      <c r="I1105" s="196"/>
      <c r="J1105" s="2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190"/>
      <c r="H1106" s="190"/>
      <c r="I1106" s="196"/>
      <c r="J1106" s="2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190"/>
      <c r="H1107" s="190"/>
      <c r="I1107" s="196"/>
      <c r="J1107" s="2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190"/>
      <c r="H1108" s="190"/>
      <c r="I1108" s="196"/>
      <c r="J1108" s="2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190"/>
      <c r="H1109" s="190"/>
      <c r="I1109" s="196"/>
      <c r="J1109" s="2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190"/>
      <c r="H1110" s="190"/>
      <c r="I1110" s="196"/>
      <c r="J1110" s="2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190"/>
      <c r="H1111" s="190"/>
      <c r="I1111" s="196"/>
      <c r="J1111" s="2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190"/>
      <c r="H1112" s="190"/>
      <c r="I1112" s="196"/>
      <c r="J1112" s="2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190"/>
      <c r="H1113" s="190"/>
      <c r="I1113" s="196"/>
      <c r="J1113" s="2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190"/>
      <c r="H1114" s="190"/>
      <c r="I1114" s="196"/>
      <c r="J1114" s="2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190"/>
      <c r="H1115" s="190"/>
      <c r="I1115" s="196"/>
      <c r="J1115" s="2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190"/>
      <c r="H1116" s="190"/>
      <c r="I1116" s="196"/>
      <c r="J1116" s="2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190"/>
      <c r="H1117" s="190"/>
      <c r="I1117" s="196"/>
      <c r="J1117" s="2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190"/>
      <c r="H1118" s="190"/>
      <c r="I1118" s="196"/>
      <c r="J1118" s="2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190"/>
      <c r="H1119" s="190"/>
      <c r="I1119" s="196"/>
      <c r="J1119" s="2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190"/>
      <c r="H1120" s="190"/>
      <c r="I1120" s="196"/>
      <c r="J1120" s="2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190"/>
      <c r="H1121" s="190"/>
      <c r="I1121" s="196"/>
      <c r="J1121" s="2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190"/>
      <c r="H1122" s="190"/>
      <c r="I1122" s="196"/>
      <c r="J1122" s="2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190"/>
      <c r="H1123" s="190"/>
      <c r="I1123" s="196"/>
      <c r="J1123" s="2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190"/>
      <c r="H1124" s="190"/>
      <c r="I1124" s="196"/>
      <c r="J1124" s="2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190"/>
      <c r="H1125" s="190"/>
      <c r="I1125" s="196"/>
      <c r="J1125" s="2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190"/>
      <c r="H1126" s="190"/>
      <c r="I1126" s="196"/>
      <c r="J1126" s="2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190"/>
      <c r="H1127" s="190"/>
      <c r="I1127" s="196"/>
      <c r="J1127" s="2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190"/>
      <c r="H1128" s="190"/>
      <c r="I1128" s="196"/>
      <c r="J1128" s="2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190"/>
      <c r="H1129" s="190"/>
      <c r="I1129" s="196"/>
      <c r="J1129" s="2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190"/>
      <c r="H1130" s="190"/>
      <c r="I1130" s="196"/>
      <c r="J1130" s="2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190"/>
      <c r="H1131" s="190"/>
      <c r="I1131" s="196"/>
      <c r="J1131" s="2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190"/>
      <c r="H1132" s="190"/>
      <c r="I1132" s="196"/>
      <c r="J1132" s="2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190"/>
      <c r="H1133" s="190"/>
      <c r="I1133" s="196"/>
      <c r="J1133" s="2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190"/>
      <c r="H1134" s="190"/>
      <c r="I1134" s="196"/>
      <c r="J1134" s="2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190"/>
      <c r="H1135" s="190"/>
      <c r="I1135" s="196"/>
      <c r="J1135" s="2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190"/>
      <c r="H1136" s="190"/>
      <c r="I1136" s="196"/>
      <c r="J1136" s="2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190"/>
      <c r="H1137" s="190"/>
      <c r="I1137" s="196"/>
      <c r="J1137" s="2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190"/>
      <c r="H1138" s="190"/>
      <c r="I1138" s="196"/>
      <c r="J1138" s="2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190"/>
      <c r="H1139" s="190"/>
      <c r="I1139" s="196"/>
      <c r="J1139" s="2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190"/>
      <c r="H1140" s="190"/>
      <c r="I1140" s="196"/>
      <c r="J1140" s="2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190"/>
      <c r="H1141" s="190"/>
      <c r="I1141" s="196"/>
      <c r="J1141" s="2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190"/>
      <c r="H1142" s="190"/>
      <c r="I1142" s="196"/>
      <c r="J1142" s="2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190"/>
      <c r="H1143" s="190"/>
      <c r="I1143" s="196"/>
      <c r="J1143" s="2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190"/>
      <c r="H1144" s="190"/>
      <c r="I1144" s="196"/>
      <c r="J1144" s="2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190"/>
      <c r="H1145" s="190"/>
      <c r="I1145" s="196"/>
      <c r="J1145" s="2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190"/>
      <c r="H1146" s="190"/>
      <c r="I1146" s="196"/>
      <c r="J1146" s="2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190"/>
      <c r="H1147" s="190"/>
      <c r="I1147" s="196"/>
      <c r="J1147" s="2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190"/>
      <c r="H1148" s="190"/>
      <c r="I1148" s="196"/>
      <c r="J1148" s="2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190"/>
      <c r="H1149" s="190"/>
      <c r="I1149" s="196"/>
      <c r="J1149" s="2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190"/>
      <c r="H1150" s="190"/>
      <c r="I1150" s="196"/>
      <c r="J1150" s="2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190"/>
      <c r="H1151" s="190"/>
      <c r="I1151" s="196"/>
      <c r="J1151" s="2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190"/>
      <c r="H1152" s="190"/>
      <c r="I1152" s="196"/>
      <c r="J1152" s="2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190"/>
      <c r="H1153" s="190"/>
      <c r="I1153" s="196"/>
      <c r="J1153" s="2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190"/>
      <c r="H1154" s="190"/>
      <c r="I1154" s="196"/>
      <c r="J1154" s="2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190"/>
      <c r="H1155" s="190"/>
      <c r="I1155" s="196"/>
      <c r="J1155" s="2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190"/>
      <c r="H1156" s="190"/>
      <c r="I1156" s="196"/>
      <c r="J1156" s="2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190"/>
      <c r="H1157" s="190"/>
      <c r="I1157" s="196"/>
      <c r="J1157" s="2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190"/>
      <c r="H1158" s="190"/>
      <c r="I1158" s="196"/>
      <c r="J1158" s="2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190"/>
      <c r="H1159" s="190"/>
      <c r="I1159" s="196"/>
      <c r="J1159" s="2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190"/>
      <c r="H1160" s="190"/>
      <c r="I1160" s="196"/>
      <c r="J1160" s="2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190"/>
      <c r="H1161" s="190"/>
      <c r="I1161" s="196"/>
      <c r="J1161" s="2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190"/>
      <c r="H1162" s="190"/>
      <c r="I1162" s="196"/>
      <c r="J1162" s="2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190"/>
      <c r="H1163" s="190"/>
      <c r="I1163" s="196"/>
      <c r="J1163" s="2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190"/>
      <c r="H1164" s="190"/>
      <c r="I1164" s="196"/>
      <c r="J1164" s="2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190"/>
      <c r="H1165" s="190"/>
      <c r="I1165" s="196"/>
      <c r="J1165" s="2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190"/>
      <c r="H1166" s="190"/>
      <c r="I1166" s="196"/>
      <c r="J1166" s="2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190"/>
      <c r="H1167" s="190"/>
      <c r="I1167" s="196"/>
      <c r="J1167" s="2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190"/>
      <c r="H1168" s="190"/>
      <c r="I1168" s="196"/>
      <c r="J1168" s="2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190"/>
      <c r="H1169" s="190"/>
      <c r="I1169" s="196"/>
      <c r="J1169" s="2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190"/>
      <c r="H1170" s="190"/>
      <c r="I1170" s="196"/>
      <c r="J1170" s="2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190"/>
      <c r="H1171" s="190"/>
      <c r="I1171" s="196"/>
      <c r="J1171" s="2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190"/>
      <c r="H1172" s="190"/>
      <c r="I1172" s="196"/>
      <c r="J1172" s="2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190"/>
      <c r="H1173" s="190"/>
      <c r="I1173" s="196"/>
      <c r="J1173" s="2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190"/>
      <c r="H1174" s="190"/>
      <c r="I1174" s="196"/>
      <c r="J1174" s="2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190"/>
      <c r="H1175" s="190"/>
      <c r="I1175" s="196"/>
      <c r="J1175" s="2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190"/>
      <c r="H1176" s="190"/>
      <c r="I1176" s="196"/>
      <c r="J1176" s="2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190"/>
      <c r="H1177" s="190"/>
      <c r="I1177" s="196"/>
      <c r="J1177" s="2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190"/>
      <c r="H1178" s="190"/>
      <c r="I1178" s="196"/>
      <c r="J1178" s="2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190"/>
      <c r="H1179" s="190"/>
      <c r="I1179" s="196"/>
      <c r="J1179" s="2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190"/>
      <c r="H1180" s="190"/>
      <c r="I1180" s="196"/>
      <c r="J1180" s="2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190"/>
      <c r="H1181" s="190"/>
      <c r="I1181" s="196"/>
      <c r="J1181" s="2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190"/>
      <c r="H1182" s="190"/>
      <c r="I1182" s="196"/>
      <c r="J1182" s="2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190"/>
      <c r="H1183" s="190"/>
      <c r="I1183" s="196"/>
      <c r="J1183" s="2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190"/>
      <c r="H1184" s="190"/>
      <c r="I1184" s="196"/>
      <c r="J1184" s="2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190"/>
      <c r="H1185" s="190"/>
      <c r="I1185" s="196"/>
      <c r="J1185" s="2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190"/>
      <c r="H1186" s="190"/>
      <c r="I1186" s="196"/>
      <c r="J1186" s="2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190"/>
      <c r="H1187" s="190"/>
      <c r="I1187" s="196"/>
      <c r="J1187" s="2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190"/>
      <c r="H1188" s="190"/>
      <c r="I1188" s="196"/>
      <c r="J1188" s="2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190"/>
      <c r="H1189" s="190"/>
      <c r="I1189" s="196"/>
      <c r="J1189" s="2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190"/>
      <c r="H1190" s="190"/>
      <c r="I1190" s="196"/>
      <c r="J1190" s="2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190"/>
      <c r="H1191" s="190"/>
      <c r="I1191" s="196"/>
      <c r="J1191" s="2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190"/>
      <c r="H1192" s="190"/>
      <c r="I1192" s="196"/>
      <c r="J1192" s="2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190"/>
      <c r="H1193" s="190"/>
      <c r="I1193" s="196"/>
      <c r="J1193" s="2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190"/>
      <c r="H1194" s="190"/>
      <c r="I1194" s="196"/>
      <c r="J1194" s="2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190"/>
      <c r="H1195" s="190"/>
      <c r="I1195" s="196"/>
      <c r="J1195" s="2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190"/>
      <c r="H1196" s="190"/>
      <c r="I1196" s="196"/>
      <c r="J1196" s="2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190"/>
      <c r="H1197" s="190"/>
      <c r="I1197" s="196"/>
      <c r="J1197" s="2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190"/>
      <c r="H1198" s="190"/>
      <c r="I1198" s="196"/>
      <c r="J1198" s="2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190"/>
      <c r="H1199" s="190"/>
      <c r="I1199" s="196"/>
      <c r="J1199" s="2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190"/>
      <c r="H1200" s="190"/>
      <c r="I1200" s="196"/>
      <c r="J1200" s="2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190"/>
      <c r="H1201" s="190"/>
      <c r="I1201" s="196"/>
      <c r="J1201" s="2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190"/>
      <c r="H1202" s="190"/>
      <c r="I1202" s="196"/>
      <c r="J1202" s="2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190"/>
      <c r="H1203" s="190"/>
      <c r="I1203" s="196"/>
      <c r="J1203" s="2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190"/>
      <c r="H1204" s="190"/>
      <c r="I1204" s="196"/>
      <c r="J1204" s="2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190"/>
      <c r="H1205" s="190"/>
      <c r="I1205" s="196"/>
      <c r="J1205" s="2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190"/>
      <c r="H1206" s="190"/>
      <c r="I1206" s="196"/>
      <c r="J1206" s="2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190"/>
      <c r="H1207" s="190"/>
      <c r="I1207" s="196"/>
      <c r="J1207" s="2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190"/>
      <c r="H1208" s="190"/>
      <c r="I1208" s="196"/>
      <c r="J1208" s="2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190"/>
      <c r="H1209" s="190"/>
      <c r="I1209" s="196"/>
      <c r="J1209" s="2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190"/>
      <c r="H1210" s="190"/>
      <c r="I1210" s="196"/>
      <c r="J1210" s="2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190"/>
      <c r="H1211" s="190"/>
      <c r="I1211" s="196"/>
      <c r="J1211" s="2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190"/>
      <c r="H1212" s="190"/>
      <c r="I1212" s="196"/>
      <c r="J1212" s="2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190"/>
      <c r="H1213" s="190"/>
      <c r="I1213" s="196"/>
      <c r="J1213" s="2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190"/>
      <c r="H1214" s="190"/>
      <c r="I1214" s="196"/>
      <c r="J1214" s="2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190"/>
      <c r="H1215" s="190"/>
      <c r="I1215" s="196"/>
      <c r="J1215" s="2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190"/>
      <c r="H1216" s="190"/>
      <c r="I1216" s="196"/>
      <c r="J1216" s="2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190"/>
      <c r="H1217" s="190"/>
      <c r="I1217" s="196"/>
      <c r="J1217" s="2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190"/>
      <c r="H1218" s="190"/>
      <c r="I1218" s="196"/>
      <c r="J1218" s="2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190"/>
      <c r="H1219" s="190"/>
      <c r="I1219" s="196"/>
      <c r="J1219" s="2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190"/>
      <c r="H1220" s="190"/>
      <c r="I1220" s="196"/>
      <c r="J1220" s="2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190"/>
      <c r="H1221" s="190"/>
      <c r="I1221" s="196"/>
      <c r="J1221" s="2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190"/>
      <c r="H1222" s="190"/>
      <c r="I1222" s="196"/>
      <c r="J1222" s="2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190"/>
      <c r="H1223" s="190"/>
      <c r="I1223" s="196"/>
      <c r="J1223" s="2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190"/>
      <c r="H1224" s="190"/>
      <c r="I1224" s="196"/>
      <c r="J1224" s="2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190"/>
      <c r="H1225" s="190"/>
      <c r="I1225" s="196"/>
      <c r="J1225" s="2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190"/>
      <c r="H1226" s="190"/>
      <c r="I1226" s="196"/>
      <c r="J1226" s="2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190"/>
      <c r="H1227" s="190"/>
      <c r="I1227" s="196"/>
      <c r="J1227" s="2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190"/>
      <c r="H1228" s="190"/>
      <c r="I1228" s="196"/>
      <c r="J1228" s="2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190"/>
      <c r="H1229" s="190"/>
      <c r="I1229" s="196"/>
      <c r="J1229" s="2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190"/>
      <c r="H1230" s="190"/>
      <c r="I1230" s="196"/>
      <c r="J1230" s="2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190"/>
      <c r="H1231" s="190"/>
      <c r="I1231" s="196"/>
      <c r="J1231" s="2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190"/>
      <c r="H1232" s="190"/>
      <c r="I1232" s="196"/>
      <c r="J1232" s="2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190"/>
      <c r="H1233" s="190"/>
      <c r="I1233" s="196"/>
      <c r="J1233" s="2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190"/>
      <c r="H1234" s="190"/>
      <c r="I1234" s="196"/>
      <c r="J1234" s="2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190"/>
      <c r="H1235" s="190"/>
      <c r="I1235" s="196"/>
      <c r="J1235" s="2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190"/>
      <c r="H1236" s="190"/>
      <c r="I1236" s="196"/>
      <c r="J1236" s="2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190"/>
      <c r="H1237" s="190"/>
      <c r="I1237" s="196"/>
      <c r="J1237" s="2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190"/>
      <c r="H1238" s="190"/>
      <c r="I1238" s="196"/>
      <c r="J1238" s="2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190"/>
      <c r="H1239" s="190"/>
      <c r="I1239" s="196"/>
      <c r="J1239" s="2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190"/>
      <c r="H1240" s="190"/>
      <c r="I1240" s="196"/>
      <c r="J1240" s="2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190"/>
      <c r="H1241" s="190"/>
      <c r="I1241" s="196"/>
      <c r="J1241" s="2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190"/>
      <c r="H1242" s="190"/>
      <c r="I1242" s="196"/>
      <c r="J1242" s="2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190"/>
      <c r="H1243" s="190"/>
      <c r="I1243" s="196"/>
      <c r="J1243" s="2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190"/>
      <c r="H1244" s="190"/>
      <c r="I1244" s="196"/>
      <c r="J1244" s="2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190"/>
      <c r="H1245" s="190"/>
      <c r="I1245" s="196"/>
      <c r="J1245" s="2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190"/>
      <c r="H1246" s="190"/>
      <c r="I1246" s="196"/>
      <c r="J1246" s="2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190"/>
      <c r="H1247" s="190"/>
      <c r="I1247" s="196"/>
      <c r="J1247" s="2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190"/>
      <c r="H1248" s="190"/>
      <c r="I1248" s="196"/>
      <c r="J1248" s="2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190"/>
      <c r="H1249" s="190"/>
      <c r="I1249" s="196"/>
      <c r="J1249" s="2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190"/>
      <c r="H1250" s="190"/>
      <c r="I1250" s="196"/>
      <c r="J1250" s="2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190"/>
      <c r="H1251" s="190"/>
      <c r="I1251" s="196"/>
      <c r="J1251" s="2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190"/>
      <c r="H1252" s="190"/>
      <c r="I1252" s="196"/>
      <c r="J1252" s="2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190"/>
      <c r="H1253" s="190"/>
      <c r="I1253" s="196"/>
      <c r="J1253" s="2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190"/>
      <c r="H1254" s="190"/>
      <c r="I1254" s="196"/>
      <c r="J1254" s="2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190"/>
      <c r="H1255" s="190"/>
      <c r="I1255" s="196"/>
      <c r="J1255" s="2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190"/>
      <c r="H1256" s="190"/>
      <c r="I1256" s="196"/>
      <c r="J1256" s="2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190"/>
      <c r="H1257" s="190"/>
      <c r="I1257" s="196"/>
      <c r="J1257" s="2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190"/>
      <c r="H1258" s="190"/>
      <c r="I1258" s="196"/>
      <c r="J1258" s="2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190"/>
      <c r="H1259" s="190"/>
      <c r="I1259" s="196"/>
      <c r="J1259" s="2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190"/>
      <c r="H1260" s="190"/>
      <c r="I1260" s="196"/>
      <c r="J1260" s="2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190"/>
      <c r="H1261" s="190"/>
      <c r="I1261" s="196"/>
      <c r="J1261" s="2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190"/>
      <c r="H1262" s="190"/>
      <c r="I1262" s="196"/>
      <c r="J1262" s="2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190"/>
      <c r="H1263" s="190"/>
      <c r="I1263" s="196"/>
      <c r="J1263" s="2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190"/>
      <c r="H1264" s="190"/>
      <c r="I1264" s="196"/>
      <c r="J1264" s="2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190"/>
      <c r="H1265" s="190"/>
      <c r="I1265" s="196"/>
      <c r="J1265" s="2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190"/>
      <c r="H1266" s="190"/>
      <c r="I1266" s="196"/>
      <c r="J1266" s="2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190"/>
      <c r="H1267" s="190"/>
      <c r="I1267" s="196"/>
      <c r="J1267" s="2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190"/>
      <c r="H1268" s="190"/>
      <c r="I1268" s="196"/>
      <c r="J1268" s="2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190"/>
      <c r="H1269" s="190"/>
      <c r="I1269" s="196"/>
      <c r="J1269" s="2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190"/>
      <c r="H1270" s="190"/>
      <c r="I1270" s="196"/>
      <c r="J1270" s="2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190"/>
      <c r="H1271" s="190"/>
      <c r="I1271" s="196"/>
      <c r="J1271" s="2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190"/>
      <c r="H1272" s="190"/>
      <c r="I1272" s="196"/>
      <c r="J1272" s="2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190"/>
      <c r="H1273" s="190"/>
      <c r="I1273" s="196"/>
      <c r="J1273" s="2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190"/>
      <c r="H1274" s="190"/>
      <c r="I1274" s="196"/>
      <c r="J1274" s="2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190"/>
      <c r="H1275" s="190"/>
      <c r="I1275" s="196"/>
      <c r="J1275" s="2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190"/>
      <c r="H1276" s="190"/>
      <c r="I1276" s="196"/>
      <c r="J1276" s="2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190"/>
      <c r="H1277" s="190"/>
      <c r="I1277" s="196"/>
      <c r="J1277" s="2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190"/>
      <c r="H1278" s="190"/>
      <c r="I1278" s="196"/>
      <c r="J1278" s="2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190"/>
      <c r="H1279" s="190"/>
      <c r="I1279" s="196"/>
      <c r="J1279" s="2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190"/>
      <c r="H1280" s="190"/>
      <c r="I1280" s="196"/>
      <c r="J1280" s="2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190"/>
      <c r="H1281" s="190"/>
      <c r="I1281" s="196"/>
      <c r="J1281" s="2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190"/>
      <c r="H1282" s="190"/>
      <c r="I1282" s="196"/>
      <c r="J1282" s="2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190"/>
      <c r="H1283" s="190"/>
      <c r="I1283" s="196"/>
      <c r="J1283" s="2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190"/>
      <c r="H1284" s="190"/>
      <c r="I1284" s="196"/>
      <c r="J1284" s="2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190"/>
      <c r="H1285" s="190"/>
      <c r="I1285" s="196"/>
      <c r="J1285" s="2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190"/>
      <c r="H1286" s="190"/>
      <c r="I1286" s="196"/>
      <c r="J1286" s="2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190"/>
      <c r="H1287" s="190"/>
      <c r="I1287" s="196"/>
      <c r="J1287" s="2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190"/>
      <c r="H1288" s="190"/>
      <c r="I1288" s="196"/>
      <c r="J1288" s="2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190"/>
      <c r="H1289" s="190"/>
      <c r="I1289" s="196"/>
      <c r="J1289" s="2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190"/>
      <c r="H1290" s="190"/>
      <c r="I1290" s="196"/>
      <c r="J1290" s="2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190"/>
      <c r="H1291" s="190"/>
      <c r="I1291" s="196"/>
      <c r="J1291" s="2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190"/>
      <c r="H1292" s="190"/>
      <c r="I1292" s="196"/>
      <c r="J1292" s="2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190"/>
      <c r="H1293" s="190"/>
      <c r="I1293" s="196"/>
      <c r="J1293" s="2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190"/>
      <c r="H1294" s="190"/>
      <c r="I1294" s="196"/>
      <c r="J1294" s="2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190"/>
      <c r="H1295" s="190"/>
      <c r="I1295" s="196"/>
      <c r="J1295" s="2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190"/>
      <c r="H1296" s="190"/>
      <c r="I1296" s="196"/>
      <c r="J1296" s="2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190"/>
      <c r="H1297" s="190"/>
      <c r="I1297" s="196"/>
      <c r="J1297" s="2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190"/>
      <c r="H1298" s="190"/>
      <c r="I1298" s="196"/>
      <c r="J1298" s="2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190"/>
      <c r="H1299" s="190"/>
      <c r="I1299" s="196"/>
      <c r="J1299" s="2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190"/>
      <c r="H1300" s="190"/>
      <c r="I1300" s="196"/>
      <c r="J1300" s="2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190"/>
      <c r="H1301" s="190"/>
      <c r="I1301" s="196"/>
      <c r="J1301" s="2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190"/>
      <c r="H1302" s="190"/>
      <c r="I1302" s="196"/>
      <c r="J1302" s="2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190"/>
      <c r="H1303" s="190"/>
      <c r="I1303" s="196"/>
      <c r="J1303" s="2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190"/>
      <c r="H1304" s="190"/>
      <c r="I1304" s="196"/>
      <c r="J1304" s="2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190"/>
      <c r="H1305" s="190"/>
      <c r="I1305" s="196"/>
      <c r="J1305" s="2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190"/>
      <c r="H1306" s="190"/>
      <c r="I1306" s="196"/>
      <c r="J1306" s="2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190"/>
      <c r="H1307" s="190"/>
      <c r="I1307" s="196"/>
      <c r="J1307" s="2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190"/>
      <c r="H1308" s="190"/>
      <c r="I1308" s="196"/>
      <c r="J1308" s="2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190"/>
      <c r="H1309" s="190"/>
      <c r="I1309" s="196"/>
      <c r="J1309" s="2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190"/>
      <c r="H1310" s="190"/>
      <c r="I1310" s="196"/>
      <c r="J1310" s="2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190"/>
      <c r="H1311" s="190"/>
      <c r="I1311" s="196"/>
      <c r="J1311" s="2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190"/>
      <c r="H1312" s="190"/>
      <c r="I1312" s="196"/>
      <c r="J1312" s="2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190"/>
      <c r="H1313" s="190"/>
      <c r="I1313" s="196"/>
      <c r="J1313" s="2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190"/>
      <c r="H1314" s="190"/>
      <c r="I1314" s="196"/>
      <c r="J1314" s="2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190"/>
      <c r="H1315" s="190"/>
      <c r="I1315" s="196"/>
      <c r="J1315" s="2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190"/>
      <c r="H1316" s="190"/>
      <c r="I1316" s="196"/>
      <c r="J1316" s="2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190"/>
      <c r="H1317" s="190"/>
      <c r="I1317" s="196"/>
      <c r="J1317" s="2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190"/>
      <c r="H1318" s="190"/>
      <c r="I1318" s="196"/>
      <c r="J1318" s="2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190"/>
      <c r="H1319" s="190"/>
      <c r="I1319" s="196"/>
      <c r="J1319" s="2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190"/>
      <c r="H1320" s="190"/>
      <c r="I1320" s="196"/>
      <c r="J1320" s="2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190"/>
      <c r="H1321" s="190"/>
      <c r="I1321" s="196"/>
      <c r="J1321" s="2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190"/>
      <c r="H1322" s="190"/>
      <c r="I1322" s="196"/>
      <c r="J1322" s="2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190"/>
      <c r="H1323" s="190"/>
      <c r="I1323" s="196"/>
      <c r="J1323" s="2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190"/>
      <c r="H1324" s="190"/>
      <c r="I1324" s="196"/>
      <c r="J1324" s="2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190"/>
      <c r="H1325" s="190"/>
      <c r="I1325" s="196"/>
      <c r="J1325" s="2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190"/>
      <c r="H1326" s="190"/>
      <c r="I1326" s="196"/>
      <c r="J1326" s="2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190"/>
      <c r="H1327" s="190"/>
      <c r="I1327" s="196"/>
      <c r="J1327" s="2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190"/>
      <c r="H1328" s="190"/>
      <c r="I1328" s="196"/>
      <c r="J1328" s="2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190"/>
      <c r="H1329" s="190"/>
      <c r="I1329" s="196"/>
      <c r="J1329" s="2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190"/>
      <c r="H1330" s="190"/>
      <c r="I1330" s="196"/>
      <c r="J1330" s="2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190"/>
      <c r="H1331" s="190"/>
      <c r="I1331" s="196"/>
      <c r="J1331" s="2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190"/>
      <c r="H1332" s="190"/>
      <c r="I1332" s="196"/>
      <c r="J1332" s="2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190"/>
      <c r="H1333" s="190"/>
      <c r="I1333" s="196"/>
      <c r="J1333" s="2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190"/>
      <c r="H1334" s="190"/>
      <c r="I1334" s="196"/>
      <c r="J1334" s="2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190"/>
      <c r="H1335" s="190"/>
      <c r="I1335" s="196"/>
      <c r="J1335" s="2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190"/>
      <c r="H1336" s="190"/>
      <c r="I1336" s="196"/>
      <c r="J1336" s="2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190"/>
      <c r="H1337" s="190"/>
      <c r="I1337" s="196"/>
      <c r="J1337" s="2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190"/>
      <c r="H1338" s="190"/>
      <c r="I1338" s="196"/>
      <c r="J1338" s="2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190"/>
      <c r="H1339" s="190"/>
      <c r="I1339" s="196"/>
      <c r="J1339" s="2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190"/>
      <c r="H1340" s="190"/>
      <c r="I1340" s="196"/>
      <c r="J1340" s="2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190"/>
      <c r="H1341" s="190"/>
      <c r="I1341" s="196"/>
      <c r="J1341" s="2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190"/>
      <c r="H1342" s="190"/>
      <c r="I1342" s="196"/>
      <c r="J1342" s="2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190"/>
      <c r="H1343" s="190"/>
      <c r="I1343" s="196"/>
      <c r="J1343" s="2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190"/>
      <c r="H1344" s="190"/>
      <c r="I1344" s="196"/>
      <c r="J1344" s="2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190"/>
      <c r="H1345" s="190"/>
      <c r="I1345" s="196"/>
      <c r="J1345" s="2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190"/>
      <c r="H1346" s="190"/>
      <c r="I1346" s="196"/>
      <c r="J1346" s="2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190"/>
      <c r="H1347" s="190"/>
      <c r="I1347" s="196"/>
      <c r="J1347" s="2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190"/>
      <c r="H1348" s="190"/>
      <c r="I1348" s="196"/>
      <c r="J1348" s="2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190"/>
      <c r="H1349" s="190"/>
      <c r="I1349" s="196"/>
      <c r="J1349" s="2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190"/>
      <c r="H1350" s="190"/>
      <c r="I1350" s="196"/>
      <c r="J1350" s="2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190"/>
      <c r="H1351" s="190"/>
      <c r="I1351" s="196"/>
      <c r="J1351" s="2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190"/>
      <c r="H1352" s="190"/>
      <c r="I1352" s="196"/>
      <c r="J1352" s="2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190"/>
      <c r="H1353" s="190"/>
      <c r="I1353" s="196"/>
      <c r="J1353" s="2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190"/>
      <c r="H1354" s="190"/>
      <c r="I1354" s="196"/>
      <c r="J1354" s="2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190"/>
      <c r="H1355" s="190"/>
      <c r="I1355" s="196"/>
      <c r="J1355" s="2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190"/>
      <c r="H1356" s="190"/>
      <c r="I1356" s="196"/>
      <c r="J1356" s="2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190"/>
      <c r="H1357" s="190"/>
      <c r="I1357" s="196"/>
      <c r="J1357" s="2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190"/>
      <c r="H1358" s="190"/>
      <c r="I1358" s="196"/>
      <c r="J1358" s="2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190"/>
      <c r="H1359" s="190"/>
      <c r="I1359" s="196"/>
      <c r="J1359" s="2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190"/>
      <c r="H1360" s="190"/>
      <c r="I1360" s="196"/>
      <c r="J1360" s="2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190"/>
      <c r="H1361" s="190"/>
      <c r="I1361" s="196"/>
      <c r="J1361" s="2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190"/>
      <c r="H1362" s="190"/>
      <c r="I1362" s="196"/>
      <c r="J1362" s="2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190"/>
      <c r="H1363" s="190"/>
      <c r="I1363" s="196"/>
      <c r="J1363" s="2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190"/>
      <c r="H1364" s="190"/>
      <c r="I1364" s="196"/>
      <c r="J1364" s="2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190"/>
      <c r="H1365" s="190"/>
      <c r="I1365" s="196"/>
      <c r="J1365" s="2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190"/>
      <c r="H1366" s="190"/>
      <c r="I1366" s="196"/>
      <c r="J1366" s="2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190"/>
      <c r="H1367" s="190"/>
      <c r="I1367" s="196"/>
      <c r="J1367" s="2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190"/>
      <c r="H1368" s="190"/>
      <c r="I1368" s="196"/>
      <c r="J1368" s="2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190"/>
      <c r="H1369" s="190"/>
      <c r="I1369" s="196"/>
      <c r="J1369" s="2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190"/>
      <c r="H1370" s="190"/>
      <c r="I1370" s="196"/>
      <c r="J1370" s="2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190"/>
      <c r="H1371" s="190"/>
      <c r="I1371" s="196"/>
      <c r="J1371" s="2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190"/>
      <c r="H1372" s="190"/>
      <c r="I1372" s="196"/>
      <c r="J1372" s="2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190"/>
      <c r="H1373" s="190"/>
      <c r="I1373" s="196"/>
      <c r="J1373" s="2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190"/>
      <c r="H1374" s="190"/>
      <c r="I1374" s="196"/>
      <c r="J1374" s="2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190"/>
      <c r="H1375" s="190"/>
      <c r="I1375" s="196"/>
      <c r="J1375" s="2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190"/>
      <c r="H1376" s="190"/>
      <c r="I1376" s="196"/>
      <c r="J1376" s="2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190"/>
      <c r="H1377" s="190"/>
      <c r="I1377" s="196"/>
      <c r="J1377" s="2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190"/>
      <c r="H1378" s="190"/>
      <c r="I1378" s="196"/>
      <c r="J1378" s="2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190"/>
      <c r="H1379" s="190"/>
      <c r="I1379" s="196"/>
      <c r="J1379" s="2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190"/>
      <c r="H1380" s="190"/>
      <c r="I1380" s="196"/>
      <c r="J1380" s="2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190"/>
      <c r="H1381" s="190"/>
      <c r="I1381" s="196"/>
      <c r="J1381" s="2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190"/>
      <c r="H1382" s="190"/>
      <c r="I1382" s="196"/>
      <c r="J1382" s="2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190"/>
      <c r="H1383" s="190"/>
      <c r="I1383" s="196"/>
      <c r="J1383" s="2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190"/>
      <c r="H1384" s="190"/>
      <c r="I1384" s="196"/>
      <c r="J1384" s="2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190"/>
      <c r="H1385" s="190"/>
      <c r="I1385" s="196"/>
      <c r="J1385" s="2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190"/>
      <c r="H1386" s="190"/>
      <c r="I1386" s="196"/>
      <c r="J1386" s="2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190"/>
      <c r="H1387" s="190"/>
      <c r="I1387" s="196"/>
      <c r="J1387" s="2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190"/>
      <c r="H1388" s="190"/>
      <c r="I1388" s="196"/>
      <c r="J1388" s="2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190"/>
      <c r="H1389" s="190"/>
      <c r="I1389" s="196"/>
      <c r="J1389" s="2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190"/>
      <c r="H1390" s="190"/>
      <c r="I1390" s="196"/>
      <c r="J1390" s="2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190"/>
      <c r="H1391" s="190"/>
      <c r="I1391" s="196"/>
      <c r="J1391" s="2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190"/>
      <c r="H1392" s="190"/>
      <c r="I1392" s="196"/>
      <c r="J1392" s="2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190"/>
      <c r="H1393" s="190"/>
      <c r="I1393" s="196"/>
      <c r="J1393" s="2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190"/>
      <c r="H1394" s="190"/>
      <c r="I1394" s="196"/>
      <c r="J1394" s="2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190"/>
      <c r="H1395" s="190"/>
      <c r="I1395" s="196"/>
      <c r="J1395" s="2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190"/>
      <c r="H1396" s="190"/>
      <c r="I1396" s="196"/>
      <c r="J1396" s="2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190"/>
      <c r="H1397" s="190"/>
      <c r="I1397" s="196"/>
      <c r="J1397" s="2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190"/>
      <c r="H1398" s="190"/>
      <c r="I1398" s="196"/>
      <c r="J1398" s="2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190"/>
      <c r="H1399" s="190"/>
      <c r="I1399" s="196"/>
      <c r="J1399" s="2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190"/>
      <c r="H1400" s="190"/>
      <c r="I1400" s="196"/>
      <c r="J1400" s="2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190"/>
      <c r="H1401" s="190"/>
      <c r="I1401" s="196"/>
      <c r="J1401" s="2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190"/>
      <c r="H1402" s="190"/>
      <c r="I1402" s="196"/>
      <c r="J1402" s="2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190"/>
      <c r="H1403" s="190"/>
      <c r="I1403" s="196"/>
      <c r="J1403" s="2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190"/>
      <c r="H1404" s="190"/>
      <c r="I1404" s="196"/>
      <c r="J1404" s="2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190"/>
      <c r="H1405" s="190"/>
      <c r="I1405" s="196"/>
      <c r="J1405" s="2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190"/>
      <c r="H1406" s="190"/>
      <c r="I1406" s="196"/>
      <c r="J1406" s="2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190"/>
      <c r="H1407" s="190"/>
      <c r="I1407" s="196"/>
      <c r="J1407" s="2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190"/>
      <c r="H1408" s="190"/>
      <c r="I1408" s="196"/>
      <c r="J1408" s="2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190"/>
      <c r="H1409" s="190"/>
      <c r="I1409" s="196"/>
      <c r="J1409" s="2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190"/>
      <c r="H1410" s="190"/>
      <c r="I1410" s="196"/>
      <c r="J1410" s="2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190"/>
      <c r="H1411" s="190"/>
      <c r="I1411" s="196"/>
      <c r="J1411" s="2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190"/>
      <c r="H1412" s="190"/>
      <c r="I1412" s="196"/>
      <c r="J1412" s="2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190"/>
      <c r="H1413" s="190"/>
      <c r="I1413" s="196"/>
      <c r="J1413" s="2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190"/>
      <c r="H1414" s="190"/>
      <c r="I1414" s="196"/>
      <c r="J1414" s="2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190"/>
      <c r="H1415" s="190"/>
      <c r="I1415" s="196"/>
      <c r="J1415" s="2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190"/>
      <c r="H1416" s="190"/>
      <c r="I1416" s="196"/>
      <c r="J1416" s="2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190"/>
      <c r="H1417" s="190"/>
      <c r="I1417" s="196"/>
      <c r="J1417" s="2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190"/>
      <c r="H1418" s="190"/>
      <c r="I1418" s="196"/>
      <c r="J1418" s="2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190"/>
      <c r="H1419" s="190"/>
      <c r="I1419" s="196"/>
      <c r="J1419" s="2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190"/>
      <c r="H1420" s="190"/>
      <c r="I1420" s="196"/>
      <c r="J1420" s="2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190"/>
      <c r="H1421" s="190"/>
      <c r="I1421" s="196"/>
      <c r="J1421" s="2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190"/>
      <c r="H1422" s="190"/>
      <c r="I1422" s="196"/>
      <c r="J1422" s="2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190"/>
      <c r="H1423" s="190"/>
      <c r="I1423" s="196"/>
      <c r="J1423" s="2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190"/>
      <c r="H1424" s="190"/>
      <c r="I1424" s="196"/>
      <c r="J1424" s="2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190"/>
      <c r="H1425" s="190"/>
      <c r="I1425" s="196"/>
      <c r="J1425" s="2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190"/>
      <c r="H1426" s="190"/>
      <c r="I1426" s="196"/>
      <c r="J1426" s="2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190"/>
      <c r="H1427" s="190"/>
      <c r="I1427" s="196"/>
      <c r="J1427" s="2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190"/>
      <c r="H1428" s="190"/>
      <c r="I1428" s="196"/>
      <c r="J1428" s="2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190"/>
      <c r="H1429" s="190"/>
      <c r="I1429" s="196"/>
      <c r="J1429" s="2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190"/>
      <c r="H1430" s="190"/>
      <c r="I1430" s="196"/>
      <c r="J1430" s="2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190"/>
      <c r="H1431" s="190"/>
      <c r="I1431" s="196"/>
      <c r="J1431" s="2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190"/>
      <c r="H1432" s="190"/>
      <c r="I1432" s="196"/>
      <c r="J1432" s="2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190"/>
      <c r="H1433" s="190"/>
      <c r="I1433" s="196"/>
      <c r="J1433" s="2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190"/>
      <c r="H1434" s="190"/>
      <c r="I1434" s="196"/>
      <c r="J1434" s="2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190"/>
      <c r="H1435" s="190"/>
      <c r="I1435" s="196"/>
      <c r="J1435" s="2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190"/>
      <c r="H1436" s="190"/>
      <c r="I1436" s="196"/>
      <c r="J1436" s="2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190"/>
      <c r="H1437" s="190"/>
      <c r="I1437" s="196"/>
      <c r="J1437" s="2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190"/>
      <c r="H1438" s="190"/>
      <c r="I1438" s="196"/>
      <c r="J1438" s="2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190"/>
      <c r="H1439" s="190"/>
      <c r="I1439" s="196"/>
      <c r="J1439" s="2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190"/>
      <c r="H1440" s="190"/>
      <c r="I1440" s="196"/>
      <c r="J1440" s="2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190"/>
      <c r="H1441" s="190"/>
      <c r="I1441" s="196"/>
      <c r="J1441" s="2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190"/>
      <c r="H1442" s="190"/>
      <c r="I1442" s="196"/>
      <c r="J1442" s="2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190"/>
      <c r="H1443" s="190"/>
      <c r="I1443" s="196"/>
      <c r="J1443" s="2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190"/>
      <c r="H1444" s="190"/>
      <c r="I1444" s="196"/>
      <c r="J1444" s="2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190"/>
      <c r="H1445" s="190"/>
      <c r="I1445" s="196"/>
      <c r="J1445" s="2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190"/>
      <c r="H1446" s="190"/>
      <c r="I1446" s="196"/>
      <c r="J1446" s="2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190"/>
      <c r="H1447" s="190"/>
      <c r="I1447" s="196"/>
      <c r="J1447" s="2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190"/>
      <c r="H1448" s="190"/>
      <c r="I1448" s="196"/>
      <c r="J1448" s="2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190"/>
      <c r="H1449" s="190"/>
      <c r="I1449" s="196"/>
      <c r="J1449" s="2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190"/>
      <c r="H1450" s="190"/>
      <c r="I1450" s="196"/>
      <c r="J1450" s="2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190"/>
      <c r="H1451" s="190"/>
      <c r="I1451" s="196"/>
      <c r="J1451" s="2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190"/>
      <c r="H1452" s="190"/>
      <c r="I1452" s="196"/>
      <c r="J1452" s="2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190"/>
      <c r="H1453" s="190"/>
      <c r="I1453" s="196"/>
      <c r="J1453" s="2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190"/>
      <c r="H1454" s="190"/>
      <c r="I1454" s="196"/>
      <c r="J1454" s="2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190"/>
      <c r="H1455" s="190"/>
      <c r="I1455" s="196"/>
      <c r="J1455" s="2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190"/>
      <c r="H1456" s="190"/>
      <c r="I1456" s="196"/>
      <c r="J1456" s="2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190"/>
      <c r="H1457" s="190"/>
      <c r="I1457" s="196"/>
      <c r="J1457" s="2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190"/>
      <c r="H1458" s="190"/>
      <c r="I1458" s="196"/>
      <c r="J1458" s="2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190"/>
      <c r="H1459" s="190"/>
      <c r="I1459" s="196"/>
      <c r="J1459" s="2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190"/>
      <c r="H1460" s="190"/>
      <c r="I1460" s="196"/>
      <c r="J1460" s="2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190"/>
      <c r="H1461" s="190"/>
      <c r="I1461" s="196"/>
      <c r="J1461" s="2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190"/>
      <c r="H1462" s="190"/>
      <c r="I1462" s="196"/>
      <c r="J1462" s="2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190"/>
      <c r="H1463" s="190"/>
      <c r="I1463" s="196"/>
      <c r="J1463" s="2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190"/>
      <c r="H1464" s="190"/>
      <c r="I1464" s="196"/>
      <c r="J1464" s="2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190"/>
      <c r="H1465" s="190"/>
      <c r="I1465" s="196"/>
      <c r="J1465" s="2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190"/>
      <c r="H1466" s="190"/>
      <c r="I1466" s="196"/>
      <c r="J1466" s="2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190"/>
      <c r="H1467" s="190"/>
      <c r="I1467" s="196"/>
      <c r="J1467" s="2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190"/>
      <c r="H1468" s="190"/>
      <c r="I1468" s="196"/>
      <c r="J1468" s="2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190"/>
      <c r="H1469" s="190"/>
      <c r="I1469" s="196"/>
      <c r="J1469" s="2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190"/>
      <c r="H1470" s="190"/>
      <c r="I1470" s="196"/>
      <c r="J1470" s="2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190"/>
      <c r="H1471" s="190"/>
      <c r="I1471" s="196"/>
      <c r="J1471" s="2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190"/>
      <c r="H1472" s="190"/>
      <c r="I1472" s="196"/>
      <c r="J1472" s="2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190"/>
      <c r="H1473" s="190"/>
      <c r="I1473" s="196"/>
      <c r="J1473" s="2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190"/>
      <c r="H1474" s="190"/>
      <c r="I1474" s="196"/>
      <c r="J1474" s="2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190"/>
      <c r="H1475" s="190"/>
      <c r="I1475" s="196"/>
      <c r="J1475" s="2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190"/>
      <c r="H1476" s="190"/>
      <c r="I1476" s="196"/>
      <c r="J1476" s="2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190"/>
      <c r="H1477" s="190"/>
      <c r="I1477" s="196"/>
      <c r="J1477" s="2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190"/>
      <c r="H1478" s="190"/>
      <c r="I1478" s="196"/>
      <c r="J1478" s="2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190"/>
      <c r="H1479" s="190"/>
      <c r="I1479" s="196"/>
      <c r="J1479" s="2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190"/>
      <c r="H1480" s="190"/>
      <c r="I1480" s="196"/>
      <c r="J1480" s="2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190"/>
      <c r="H1481" s="190"/>
      <c r="I1481" s="196"/>
      <c r="J1481" s="2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190"/>
      <c r="H1482" s="190"/>
      <c r="I1482" s="196"/>
      <c r="J1482" s="2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190"/>
      <c r="H1483" s="190"/>
      <c r="I1483" s="196"/>
      <c r="J1483" s="2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190"/>
      <c r="H1484" s="190"/>
      <c r="I1484" s="196"/>
      <c r="J1484" s="2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190"/>
      <c r="H1485" s="190"/>
      <c r="I1485" s="196"/>
      <c r="J1485" s="2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190"/>
      <c r="H1486" s="190"/>
      <c r="I1486" s="196"/>
      <c r="J1486" s="2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190"/>
      <c r="H1487" s="190"/>
      <c r="I1487" s="196"/>
      <c r="J1487" s="2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190"/>
      <c r="H1488" s="190"/>
      <c r="I1488" s="196"/>
      <c r="J1488" s="2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190"/>
      <c r="H1489" s="190"/>
      <c r="I1489" s="196"/>
      <c r="J1489" s="2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190"/>
      <c r="H1490" s="190"/>
      <c r="I1490" s="196"/>
      <c r="J1490" s="2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190"/>
      <c r="H1491" s="190"/>
      <c r="I1491" s="196"/>
      <c r="J1491" s="2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190"/>
      <c r="H1492" s="190"/>
      <c r="I1492" s="196"/>
      <c r="J1492" s="2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190"/>
      <c r="H1493" s="190"/>
      <c r="I1493" s="196"/>
      <c r="J1493" s="2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190"/>
      <c r="H1494" s="190"/>
      <c r="I1494" s="196"/>
      <c r="J1494" s="2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190"/>
      <c r="H1495" s="190"/>
      <c r="I1495" s="196"/>
      <c r="J1495" s="2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190"/>
      <c r="H1496" s="190"/>
      <c r="I1496" s="196"/>
      <c r="J1496" s="2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190"/>
      <c r="H1497" s="190"/>
      <c r="I1497" s="196"/>
      <c r="J1497" s="2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190"/>
      <c r="H1498" s="190"/>
      <c r="I1498" s="196"/>
      <c r="J1498" s="2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190"/>
      <c r="H1499" s="190"/>
      <c r="I1499" s="196"/>
      <c r="J1499" s="2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190"/>
      <c r="H1500" s="190"/>
      <c r="I1500" s="196"/>
      <c r="J1500" s="2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190"/>
      <c r="H1501" s="190"/>
      <c r="I1501" s="196"/>
      <c r="J1501" s="2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190"/>
      <c r="H1502" s="190"/>
      <c r="I1502" s="196"/>
      <c r="J1502" s="2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190"/>
      <c r="H1503" s="190"/>
      <c r="I1503" s="196"/>
      <c r="J1503" s="2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190"/>
      <c r="H1504" s="190"/>
      <c r="I1504" s="196"/>
      <c r="J1504" s="2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190"/>
      <c r="H1505" s="190"/>
      <c r="I1505" s="196"/>
      <c r="J1505" s="2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190"/>
      <c r="H1506" s="190"/>
      <c r="I1506" s="196"/>
      <c r="J1506" s="2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190"/>
      <c r="H1507" s="190"/>
      <c r="I1507" s="196"/>
      <c r="J1507" s="2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190"/>
      <c r="H1508" s="190"/>
      <c r="I1508" s="196"/>
      <c r="J1508" s="2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190"/>
      <c r="H1509" s="190"/>
      <c r="I1509" s="196"/>
      <c r="J1509" s="2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190"/>
      <c r="H1510" s="190"/>
      <c r="I1510" s="196"/>
      <c r="J1510" s="2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190"/>
      <c r="H1511" s="190"/>
      <c r="I1511" s="196"/>
      <c r="J1511" s="2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190"/>
      <c r="H1512" s="190"/>
      <c r="I1512" s="196"/>
      <c r="J1512" s="2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190"/>
      <c r="H1513" s="190"/>
      <c r="I1513" s="196"/>
      <c r="J1513" s="2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190"/>
      <c r="H1514" s="190"/>
      <c r="I1514" s="196"/>
      <c r="J1514" s="2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190"/>
      <c r="H1515" s="190"/>
      <c r="I1515" s="196"/>
      <c r="J1515" s="2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190"/>
      <c r="H1516" s="190"/>
      <c r="I1516" s="196"/>
      <c r="J1516" s="2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190"/>
      <c r="H1517" s="190"/>
      <c r="I1517" s="196"/>
      <c r="J1517" s="2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190"/>
      <c r="H1518" s="190"/>
      <c r="I1518" s="196"/>
      <c r="J1518" s="2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190"/>
      <c r="H1519" s="190"/>
      <c r="I1519" s="196"/>
      <c r="J1519" s="2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190"/>
      <c r="H1520" s="190"/>
      <c r="I1520" s="196"/>
      <c r="J1520" s="2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190"/>
      <c r="H1521" s="190"/>
      <c r="I1521" s="196"/>
      <c r="J1521" s="2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190"/>
      <c r="H1522" s="190"/>
      <c r="I1522" s="196"/>
      <c r="J1522" s="2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190"/>
      <c r="H1523" s="190"/>
      <c r="I1523" s="196"/>
      <c r="J1523" s="2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190"/>
      <c r="H1524" s="190"/>
      <c r="I1524" s="196"/>
      <c r="J1524" s="2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190"/>
      <c r="H1525" s="190"/>
      <c r="I1525" s="196"/>
      <c r="J1525" s="2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190"/>
      <c r="H1526" s="190"/>
      <c r="I1526" s="196"/>
      <c r="J1526" s="2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190"/>
      <c r="H1527" s="190"/>
      <c r="I1527" s="196"/>
      <c r="J1527" s="2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190"/>
      <c r="H1528" s="190"/>
      <c r="I1528" s="196"/>
      <c r="J1528" s="2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190"/>
      <c r="H1529" s="190"/>
      <c r="I1529" s="196"/>
      <c r="J1529" s="2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190"/>
      <c r="H1530" s="190"/>
      <c r="I1530" s="196"/>
      <c r="J1530" s="2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190"/>
      <c r="H1531" s="190"/>
      <c r="I1531" s="196"/>
      <c r="J1531" s="2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190"/>
      <c r="H1532" s="190"/>
      <c r="I1532" s="196"/>
      <c r="J1532" s="2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190"/>
      <c r="H1533" s="190"/>
      <c r="I1533" s="196"/>
      <c r="J1533" s="2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190"/>
      <c r="H1534" s="190"/>
      <c r="I1534" s="196"/>
      <c r="J1534" s="2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190"/>
      <c r="H1535" s="190"/>
      <c r="I1535" s="196"/>
      <c r="J1535" s="2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190"/>
      <c r="H1536" s="190"/>
      <c r="I1536" s="196"/>
      <c r="J1536" s="2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190"/>
      <c r="H1537" s="190"/>
      <c r="I1537" s="196"/>
      <c r="J1537" s="2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190"/>
      <c r="H1538" s="190"/>
      <c r="I1538" s="196"/>
      <c r="J1538" s="2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190"/>
      <c r="H1539" s="190"/>
      <c r="I1539" s="196"/>
      <c r="J1539" s="2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190"/>
      <c r="H1540" s="190"/>
      <c r="I1540" s="196"/>
      <c r="J1540" s="2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190"/>
      <c r="H1541" s="190"/>
      <c r="I1541" s="196"/>
      <c r="J1541" s="2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190"/>
      <c r="H1542" s="190"/>
      <c r="I1542" s="196"/>
      <c r="J1542" s="2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190"/>
      <c r="H1543" s="190"/>
      <c r="I1543" s="196"/>
      <c r="J1543" s="2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190"/>
      <c r="H1544" s="190"/>
      <c r="I1544" s="196"/>
      <c r="J1544" s="2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190"/>
      <c r="H1545" s="190"/>
      <c r="I1545" s="196"/>
      <c r="J1545" s="2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190"/>
      <c r="H1546" s="190"/>
      <c r="I1546" s="196"/>
      <c r="J1546" s="2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190"/>
      <c r="H1547" s="190"/>
      <c r="I1547" s="196"/>
      <c r="J1547" s="2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190"/>
      <c r="H1548" s="190"/>
      <c r="I1548" s="196"/>
      <c r="J1548" s="2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190"/>
      <c r="H1549" s="190"/>
      <c r="I1549" s="196"/>
      <c r="J1549" s="2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190"/>
      <c r="H1550" s="190"/>
      <c r="I1550" s="196"/>
      <c r="J1550" s="2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190"/>
      <c r="H1551" s="190"/>
      <c r="I1551" s="196"/>
      <c r="J1551" s="2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190"/>
      <c r="H1552" s="190"/>
      <c r="I1552" s="196"/>
      <c r="J1552" s="2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190"/>
      <c r="H1553" s="190"/>
      <c r="I1553" s="196"/>
      <c r="J1553" s="2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190"/>
      <c r="H1554" s="190"/>
      <c r="I1554" s="196"/>
      <c r="J1554" s="2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190"/>
      <c r="H1555" s="190"/>
      <c r="I1555" s="196"/>
      <c r="J1555" s="2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190"/>
      <c r="H1556" s="190"/>
      <c r="I1556" s="196"/>
      <c r="J1556" s="2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190"/>
      <c r="H1557" s="190"/>
      <c r="I1557" s="196"/>
      <c r="J1557" s="2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190"/>
      <c r="H1558" s="190"/>
      <c r="I1558" s="196"/>
      <c r="J1558" s="2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190"/>
      <c r="H1559" s="190"/>
      <c r="I1559" s="196"/>
      <c r="J1559" s="2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190"/>
      <c r="H1560" s="190"/>
      <c r="I1560" s="196"/>
      <c r="J1560" s="2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190"/>
      <c r="H1561" s="190"/>
      <c r="I1561" s="196"/>
      <c r="J1561" s="2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190"/>
      <c r="H1562" s="190"/>
      <c r="I1562" s="196"/>
      <c r="J1562" s="2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190"/>
      <c r="H1563" s="190"/>
      <c r="I1563" s="196"/>
      <c r="J1563" s="2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190"/>
      <c r="H1564" s="190"/>
      <c r="I1564" s="196"/>
      <c r="J1564" s="2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190"/>
      <c r="H1565" s="190"/>
      <c r="I1565" s="196"/>
      <c r="J1565" s="2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190"/>
      <c r="H1566" s="190"/>
      <c r="I1566" s="196"/>
      <c r="J1566" s="2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190"/>
      <c r="H1567" s="190"/>
      <c r="I1567" s="196"/>
      <c r="J1567" s="2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190"/>
      <c r="H1568" s="190"/>
      <c r="I1568" s="196"/>
      <c r="J1568" s="2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190"/>
      <c r="H1569" s="190"/>
      <c r="I1569" s="196"/>
      <c r="J1569" s="2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190"/>
      <c r="H1570" s="190"/>
      <c r="I1570" s="196"/>
      <c r="J1570" s="2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190"/>
      <c r="H1571" s="190"/>
      <c r="I1571" s="196"/>
      <c r="J1571" s="2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190"/>
      <c r="H1572" s="190"/>
      <c r="I1572" s="196"/>
      <c r="J1572" s="2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190"/>
      <c r="H1573" s="190"/>
      <c r="I1573" s="196"/>
      <c r="J1573" s="2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190"/>
      <c r="H1574" s="190"/>
      <c r="I1574" s="196"/>
      <c r="J1574" s="2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190"/>
      <c r="H1575" s="190"/>
      <c r="I1575" s="196"/>
      <c r="J1575" s="2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190"/>
      <c r="H1576" s="190"/>
      <c r="I1576" s="196"/>
      <c r="J1576" s="2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190"/>
      <c r="H1577" s="190"/>
      <c r="I1577" s="196"/>
      <c r="J1577" s="2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190"/>
      <c r="H1578" s="190"/>
      <c r="I1578" s="196"/>
      <c r="J1578" s="2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190"/>
      <c r="H1579" s="190"/>
      <c r="I1579" s="196"/>
      <c r="J1579" s="2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190"/>
      <c r="H1580" s="190"/>
      <c r="I1580" s="196"/>
      <c r="J1580" s="2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190"/>
      <c r="H1581" s="190"/>
      <c r="I1581" s="196"/>
      <c r="J1581" s="2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190"/>
      <c r="H1582" s="190"/>
      <c r="I1582" s="196"/>
      <c r="J1582" s="2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190"/>
      <c r="H1583" s="190"/>
      <c r="I1583" s="196"/>
      <c r="J1583" s="2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190"/>
      <c r="H1584" s="190"/>
      <c r="I1584" s="196"/>
      <c r="J1584" s="2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190"/>
      <c r="H1585" s="190"/>
      <c r="I1585" s="196"/>
      <c r="J1585" s="2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190"/>
      <c r="H1586" s="190"/>
      <c r="I1586" s="196"/>
      <c r="J1586" s="2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190"/>
      <c r="H1587" s="190"/>
      <c r="I1587" s="196"/>
      <c r="J1587" s="2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190"/>
      <c r="H1588" s="190"/>
      <c r="I1588" s="196"/>
      <c r="J1588" s="2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190"/>
      <c r="H1589" s="190"/>
      <c r="I1589" s="196"/>
      <c r="J1589" s="2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190"/>
      <c r="H1590" s="190"/>
      <c r="I1590" s="196"/>
      <c r="J1590" s="2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190"/>
      <c r="H1591" s="190"/>
      <c r="I1591" s="196"/>
      <c r="J1591" s="2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190"/>
      <c r="H1592" s="190"/>
      <c r="I1592" s="196"/>
      <c r="J1592" s="2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190"/>
      <c r="H1593" s="190"/>
      <c r="I1593" s="196"/>
      <c r="J1593" s="2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190"/>
      <c r="H1594" s="190"/>
      <c r="I1594" s="196"/>
      <c r="J1594" s="2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190"/>
      <c r="H1595" s="190"/>
      <c r="I1595" s="196"/>
      <c r="J1595" s="2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190"/>
      <c r="H1596" s="190"/>
      <c r="I1596" s="196"/>
      <c r="J1596" s="2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190"/>
      <c r="H1597" s="190"/>
      <c r="I1597" s="196"/>
      <c r="J1597" s="2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190"/>
      <c r="H1598" s="190"/>
      <c r="I1598" s="196"/>
      <c r="J1598" s="2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190"/>
      <c r="H1599" s="190"/>
      <c r="I1599" s="196"/>
      <c r="J1599" s="2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190"/>
      <c r="H1600" s="190"/>
      <c r="I1600" s="196"/>
      <c r="J1600" s="2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190"/>
      <c r="H1601" s="190"/>
      <c r="I1601" s="196"/>
      <c r="J1601" s="2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190"/>
      <c r="H1602" s="190"/>
      <c r="I1602" s="196"/>
      <c r="J1602" s="2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190"/>
      <c r="H1603" s="190"/>
      <c r="I1603" s="196"/>
      <c r="J1603" s="2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190"/>
      <c r="H1604" s="190"/>
      <c r="I1604" s="196"/>
      <c r="J1604" s="2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190"/>
      <c r="H1605" s="190"/>
      <c r="I1605" s="196"/>
      <c r="J1605" s="2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190"/>
      <c r="H1606" s="190"/>
      <c r="I1606" s="196"/>
      <c r="J1606" s="2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190"/>
      <c r="H1607" s="190"/>
      <c r="I1607" s="196"/>
      <c r="J1607" s="2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190"/>
      <c r="H1608" s="190"/>
      <c r="I1608" s="196"/>
      <c r="J1608" s="2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190"/>
      <c r="H1609" s="190"/>
      <c r="I1609" s="196"/>
      <c r="J1609" s="2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190"/>
      <c r="H1610" s="190"/>
      <c r="I1610" s="196"/>
      <c r="J1610" s="2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190"/>
      <c r="H1611" s="190"/>
      <c r="I1611" s="196"/>
      <c r="J1611" s="2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190"/>
      <c r="H1612" s="190"/>
      <c r="I1612" s="196"/>
      <c r="J1612" s="2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190"/>
      <c r="H1613" s="190"/>
      <c r="I1613" s="196"/>
      <c r="J1613" s="2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190"/>
      <c r="H1614" s="190"/>
      <c r="I1614" s="196"/>
      <c r="J1614" s="2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190"/>
      <c r="H1615" s="190"/>
      <c r="I1615" s="196"/>
      <c r="J1615" s="2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190"/>
      <c r="H1616" s="190"/>
      <c r="I1616" s="196"/>
      <c r="J1616" s="2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190"/>
      <c r="H1617" s="190"/>
      <c r="I1617" s="196"/>
      <c r="J1617" s="2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190"/>
      <c r="H1618" s="190"/>
      <c r="I1618" s="196"/>
      <c r="J1618" s="2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190"/>
      <c r="H1619" s="190"/>
      <c r="I1619" s="196"/>
      <c r="J1619" s="2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190"/>
      <c r="H1620" s="190"/>
      <c r="I1620" s="196"/>
      <c r="J1620" s="2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190"/>
      <c r="H1621" s="190"/>
      <c r="I1621" s="196"/>
      <c r="J1621" s="2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190"/>
      <c r="H1622" s="190"/>
      <c r="I1622" s="196"/>
      <c r="J1622" s="2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190"/>
      <c r="H1623" s="190"/>
      <c r="I1623" s="196"/>
      <c r="J1623" s="2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190"/>
      <c r="H1624" s="190"/>
      <c r="I1624" s="196"/>
      <c r="J1624" s="2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190"/>
      <c r="H1625" s="190"/>
      <c r="I1625" s="196"/>
      <c r="J1625" s="2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190"/>
      <c r="H1626" s="190"/>
      <c r="I1626" s="196"/>
      <c r="J1626" s="2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190"/>
      <c r="H1627" s="190"/>
      <c r="I1627" s="196"/>
      <c r="J1627" s="2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190"/>
      <c r="H1628" s="190"/>
      <c r="I1628" s="196"/>
      <c r="J1628" s="2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190"/>
      <c r="H1629" s="190"/>
      <c r="I1629" s="196"/>
      <c r="J1629" s="2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190"/>
      <c r="H1630" s="190"/>
      <c r="I1630" s="196"/>
      <c r="J1630" s="2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190"/>
      <c r="H1631" s="190"/>
      <c r="I1631" s="196"/>
      <c r="J1631" s="2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190"/>
      <c r="H1632" s="190"/>
      <c r="I1632" s="196"/>
      <c r="J1632" s="2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190"/>
      <c r="H1633" s="190"/>
      <c r="I1633" s="196"/>
      <c r="J1633" s="2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190"/>
      <c r="H1634" s="190"/>
      <c r="I1634" s="196"/>
      <c r="J1634" s="2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190"/>
      <c r="H1635" s="190"/>
      <c r="I1635" s="196"/>
      <c r="J1635" s="2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190"/>
      <c r="H1636" s="190"/>
      <c r="I1636" s="196"/>
      <c r="J1636" s="2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190"/>
      <c r="H1637" s="190"/>
      <c r="I1637" s="196"/>
      <c r="J1637" s="2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190"/>
      <c r="H1638" s="190"/>
      <c r="I1638" s="196"/>
      <c r="J1638" s="2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190"/>
      <c r="H1639" s="190"/>
      <c r="I1639" s="196"/>
      <c r="J1639" s="2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190"/>
      <c r="H1640" s="190"/>
      <c r="I1640" s="196"/>
      <c r="J1640" s="2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190"/>
      <c r="H1641" s="190"/>
      <c r="I1641" s="196"/>
      <c r="J1641" s="2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190"/>
      <c r="H1642" s="190"/>
      <c r="I1642" s="196"/>
      <c r="J1642" s="2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190"/>
      <c r="H1643" s="190"/>
      <c r="I1643" s="196"/>
      <c r="J1643" s="2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190"/>
      <c r="H1644" s="190"/>
      <c r="I1644" s="196"/>
      <c r="J1644" s="2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190"/>
      <c r="H1645" s="190"/>
      <c r="I1645" s="196"/>
      <c r="J1645" s="2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190"/>
      <c r="H1646" s="190"/>
      <c r="I1646" s="196"/>
      <c r="J1646" s="2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190"/>
      <c r="H1647" s="190"/>
      <c r="I1647" s="196"/>
      <c r="J1647" s="2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190"/>
      <c r="H1648" s="190"/>
      <c r="I1648" s="196"/>
      <c r="J1648" s="2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190"/>
      <c r="H1649" s="190"/>
      <c r="I1649" s="196"/>
      <c r="J1649" s="2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190"/>
      <c r="H1650" s="190"/>
      <c r="I1650" s="196"/>
      <c r="J1650" s="2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190"/>
      <c r="H1651" s="190"/>
      <c r="I1651" s="196"/>
      <c r="J1651" s="2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190"/>
      <c r="H1652" s="190"/>
      <c r="I1652" s="196"/>
      <c r="J1652" s="2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190"/>
      <c r="H1653" s="190"/>
      <c r="I1653" s="196"/>
      <c r="J1653" s="2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190"/>
      <c r="H1654" s="190"/>
      <c r="I1654" s="196"/>
      <c r="J1654" s="2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190"/>
      <c r="H1655" s="190"/>
      <c r="I1655" s="196"/>
      <c r="J1655" s="2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190"/>
      <c r="H1656" s="190"/>
      <c r="I1656" s="196"/>
      <c r="J1656" s="2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190"/>
      <c r="H1657" s="190"/>
      <c r="I1657" s="196"/>
      <c r="J1657" s="2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190"/>
      <c r="H1658" s="190"/>
      <c r="I1658" s="196"/>
      <c r="J1658" s="2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190"/>
      <c r="H1659" s="190"/>
      <c r="I1659" s="196"/>
      <c r="J1659" s="2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190"/>
      <c r="H1660" s="190"/>
      <c r="I1660" s="196"/>
      <c r="J1660" s="2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190"/>
      <c r="H1661" s="190"/>
      <c r="I1661" s="196"/>
      <c r="J1661" s="2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190"/>
      <c r="H1662" s="190"/>
      <c r="I1662" s="196"/>
      <c r="J1662" s="2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190"/>
      <c r="H1663" s="190"/>
      <c r="I1663" s="196"/>
      <c r="J1663" s="2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190"/>
      <c r="H1664" s="190"/>
      <c r="I1664" s="196"/>
      <c r="J1664" s="2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190"/>
      <c r="H1665" s="190"/>
      <c r="I1665" s="196"/>
      <c r="J1665" s="2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190"/>
      <c r="H1666" s="190"/>
      <c r="I1666" s="196"/>
      <c r="J1666" s="2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190"/>
      <c r="H1667" s="190"/>
      <c r="I1667" s="196"/>
      <c r="J1667" s="2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190"/>
      <c r="H1668" s="190"/>
      <c r="I1668" s="196"/>
      <c r="J1668" s="2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190"/>
      <c r="H1669" s="190"/>
      <c r="I1669" s="196"/>
      <c r="J1669" s="2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190"/>
      <c r="H1670" s="190"/>
      <c r="I1670" s="196"/>
      <c r="J1670" s="2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190"/>
      <c r="H1671" s="190"/>
      <c r="I1671" s="196"/>
      <c r="J1671" s="2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190"/>
      <c r="H1672" s="190"/>
      <c r="I1672" s="196"/>
      <c r="J1672" s="2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190"/>
      <c r="H1673" s="190"/>
      <c r="I1673" s="196"/>
      <c r="J1673" s="2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190"/>
      <c r="H1674" s="190"/>
      <c r="I1674" s="196"/>
      <c r="J1674" s="2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190"/>
      <c r="H1675" s="190"/>
      <c r="I1675" s="196"/>
      <c r="J1675" s="2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190"/>
      <c r="H1676" s="190"/>
      <c r="I1676" s="196"/>
      <c r="J1676" s="2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190"/>
      <c r="H1677" s="190"/>
      <c r="I1677" s="196"/>
      <c r="J1677" s="2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190"/>
      <c r="H1678" s="190"/>
      <c r="I1678" s="196"/>
      <c r="J1678" s="2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190"/>
      <c r="H1679" s="190"/>
      <c r="I1679" s="196"/>
      <c r="J1679" s="2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190"/>
      <c r="H1680" s="190"/>
      <c r="I1680" s="196"/>
      <c r="J1680" s="2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190"/>
      <c r="H1681" s="190"/>
      <c r="I1681" s="196"/>
      <c r="J1681" s="2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190"/>
      <c r="H1682" s="190"/>
      <c r="I1682" s="196"/>
      <c r="J1682" s="2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190"/>
      <c r="H1683" s="190"/>
      <c r="I1683" s="196"/>
      <c r="J1683" s="2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190"/>
      <c r="H1684" s="190"/>
      <c r="I1684" s="196"/>
      <c r="J1684" s="2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190"/>
      <c r="H1685" s="190"/>
      <c r="I1685" s="196"/>
      <c r="J1685" s="2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190"/>
      <c r="H1686" s="190"/>
      <c r="I1686" s="196"/>
      <c r="J1686" s="2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190"/>
      <c r="H1687" s="190"/>
      <c r="I1687" s="196"/>
      <c r="J1687" s="2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190"/>
      <c r="H1688" s="190"/>
      <c r="I1688" s="196"/>
      <c r="J1688" s="2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190"/>
      <c r="H1689" s="190"/>
      <c r="I1689" s="196"/>
      <c r="J1689" s="2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190"/>
      <c r="H1690" s="190"/>
      <c r="I1690" s="196"/>
      <c r="J1690" s="2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190"/>
      <c r="H1691" s="190"/>
      <c r="I1691" s="196"/>
      <c r="J1691" s="2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190"/>
      <c r="H1692" s="190"/>
      <c r="I1692" s="196"/>
      <c r="J1692" s="2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190"/>
      <c r="H1693" s="190"/>
      <c r="I1693" s="196"/>
      <c r="J1693" s="2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190"/>
      <c r="H1694" s="190"/>
      <c r="I1694" s="196"/>
      <c r="J1694" s="2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190"/>
      <c r="H1695" s="190"/>
      <c r="I1695" s="196"/>
      <c r="J1695" s="2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190"/>
      <c r="H1696" s="190"/>
      <c r="I1696" s="196"/>
      <c r="J1696" s="2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190"/>
      <c r="H1697" s="190"/>
      <c r="I1697" s="196"/>
      <c r="J1697" s="2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190"/>
      <c r="H1698" s="190"/>
      <c r="I1698" s="196"/>
      <c r="J1698" s="2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190"/>
      <c r="H1699" s="190"/>
      <c r="I1699" s="196"/>
      <c r="J1699" s="2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190"/>
      <c r="H1700" s="190"/>
      <c r="I1700" s="196"/>
      <c r="J1700" s="2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190"/>
      <c r="H1701" s="190"/>
      <c r="I1701" s="196"/>
      <c r="J1701" s="2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190"/>
      <c r="H1702" s="190"/>
      <c r="I1702" s="196"/>
      <c r="J1702" s="2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190"/>
      <c r="H1703" s="190"/>
      <c r="I1703" s="196"/>
      <c r="J1703" s="2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190"/>
      <c r="H1704" s="190"/>
      <c r="I1704" s="196"/>
      <c r="J1704" s="2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190"/>
      <c r="H1705" s="190"/>
      <c r="I1705" s="196"/>
      <c r="J1705" s="2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190"/>
      <c r="H1706" s="190"/>
      <c r="I1706" s="196"/>
      <c r="J1706" s="2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190"/>
      <c r="H1707" s="190"/>
      <c r="I1707" s="196"/>
      <c r="J1707" s="2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190"/>
      <c r="H1708" s="190"/>
      <c r="I1708" s="196"/>
      <c r="J1708" s="2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190"/>
      <c r="H1709" s="190"/>
      <c r="I1709" s="196"/>
      <c r="J1709" s="2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190"/>
      <c r="H1710" s="190"/>
      <c r="I1710" s="196"/>
      <c r="J1710" s="2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190"/>
      <c r="H1711" s="190"/>
      <c r="I1711" s="196"/>
      <c r="J1711" s="2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190"/>
      <c r="H1712" s="190"/>
      <c r="I1712" s="196"/>
      <c r="J1712" s="2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190"/>
      <c r="H1713" s="190"/>
      <c r="I1713" s="196"/>
      <c r="J1713" s="2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190"/>
      <c r="H1714" s="190"/>
      <c r="I1714" s="196"/>
      <c r="J1714" s="2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190"/>
      <c r="H1715" s="190"/>
      <c r="I1715" s="196"/>
      <c r="J1715" s="2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190"/>
      <c r="H1716" s="190"/>
      <c r="I1716" s="196"/>
      <c r="J1716" s="2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190"/>
      <c r="H1717" s="190"/>
      <c r="I1717" s="196"/>
      <c r="J1717" s="2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190"/>
      <c r="H1718" s="190"/>
      <c r="I1718" s="196"/>
      <c r="J1718" s="2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190"/>
      <c r="H1719" s="190"/>
      <c r="I1719" s="196"/>
      <c r="J1719" s="2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190"/>
      <c r="H1720" s="190"/>
      <c r="I1720" s="196"/>
      <c r="J1720" s="2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190"/>
      <c r="H1721" s="190"/>
      <c r="I1721" s="196"/>
      <c r="J1721" s="2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190"/>
      <c r="H1722" s="190"/>
      <c r="I1722" s="196"/>
      <c r="J1722" s="2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190"/>
      <c r="H1723" s="190"/>
      <c r="I1723" s="196"/>
      <c r="J1723" s="2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190"/>
      <c r="H1724" s="190"/>
      <c r="I1724" s="196"/>
      <c r="J1724" s="2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190"/>
      <c r="H1725" s="190"/>
      <c r="I1725" s="196"/>
      <c r="J1725" s="2"/>
      <c r="K1725" s="2"/>
      <c r="L1725" s="2"/>
      <c r="M1725" s="2"/>
      <c r="N1725" s="2"/>
      <c r="O1725" s="2"/>
      <c r="P1725" s="4"/>
    </row>
  </sheetData>
  <autoFilter ref="G5:I55"/>
  <mergeCells count="5">
    <mergeCell ref="A2:A3"/>
    <mergeCell ref="B2:B3"/>
    <mergeCell ref="C2:C3"/>
    <mergeCell ref="A4:P4"/>
    <mergeCell ref="D55:F55"/>
  </mergeCells>
  <hyperlinks>
    <hyperlink ref="D55" location="Оглавление!A1" display="Оглавление &gt;&gt;&gt;&gt;"/>
    <hyperlink ref="P6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  <pageSetUpPr autoPageBreaks="0"/>
  </sheetPr>
  <dimension ref="A1:P1697"/>
  <sheetViews>
    <sheetView showGridLines="0" zoomScale="115" zoomScaleNormal="115" workbookViewId="0">
      <pane xSplit="1" ySplit="4" topLeftCell="B5" activePane="bottomRight" state="frozen"/>
      <selection activeCell="Y27" sqref="Y27"/>
      <selection pane="topRight" activeCell="Y27" sqref="Y27"/>
      <selection pane="bottomLeft" activeCell="Y27" sqref="Y27"/>
      <selection pane="bottomRight" activeCell="K31" sqref="K31"/>
    </sheetView>
  </sheetViews>
  <sheetFormatPr defaultRowHeight="11.25" x14ac:dyDescent="0.2"/>
  <cols>
    <col min="1" max="1" width="3.7109375" style="6" customWidth="1"/>
    <col min="2" max="2" width="13.5703125" style="5" customWidth="1"/>
    <col min="3" max="3" width="50.85546875" style="3" customWidth="1"/>
    <col min="4" max="4" width="6.140625" style="5" customWidth="1"/>
    <col min="5" max="5" width="7" style="5" customWidth="1"/>
    <col min="6" max="6" width="7.5703125" style="52" customWidth="1"/>
    <col min="7" max="7" width="6.85546875" style="5" customWidth="1"/>
    <col min="8" max="8" width="7.28515625" style="52" customWidth="1"/>
    <col min="9" max="9" width="8.5703125" style="5" customWidth="1"/>
    <col min="10" max="10" width="8.28515625" style="2" hidden="1" customWidth="1"/>
    <col min="11" max="13" width="10" style="5" customWidth="1"/>
    <col min="14" max="14" width="13.7109375" style="5" customWidth="1"/>
    <col min="15" max="15" width="31.42578125" style="3" customWidth="1"/>
    <col min="16" max="16" width="4" style="7" customWidth="1"/>
    <col min="17" max="16384" width="9.140625" style="1"/>
  </cols>
  <sheetData>
    <row r="1" spans="1:16" ht="54" customHeight="1" x14ac:dyDescent="0.2">
      <c r="B1" s="14"/>
      <c r="C1" s="6"/>
      <c r="D1" s="14"/>
      <c r="E1" s="14"/>
      <c r="F1" s="48"/>
      <c r="G1" s="14"/>
      <c r="H1" s="48"/>
      <c r="I1" s="14"/>
      <c r="J1" s="14"/>
      <c r="K1" s="14"/>
      <c r="L1" s="14"/>
      <c r="M1" s="14"/>
      <c r="N1" s="14"/>
      <c r="O1" s="131"/>
    </row>
    <row r="2" spans="1:16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213"/>
      <c r="G2" s="103"/>
      <c r="H2" s="213"/>
      <c r="I2" s="103"/>
      <c r="J2" s="46"/>
      <c r="K2" s="15" t="s">
        <v>3253</v>
      </c>
      <c r="L2" s="664" t="s">
        <v>3259</v>
      </c>
      <c r="M2" s="665" t="s">
        <v>3260</v>
      </c>
      <c r="N2" s="667" t="s">
        <v>3261</v>
      </c>
      <c r="O2" s="325" t="s">
        <v>127</v>
      </c>
      <c r="P2" s="16"/>
    </row>
    <row r="3" spans="1:16" s="17" customFormat="1" ht="30.75" customHeight="1" x14ac:dyDescent="0.2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50" t="s">
        <v>130</v>
      </c>
      <c r="I3" s="20" t="s">
        <v>101</v>
      </c>
      <c r="J3" s="20"/>
      <c r="K3" s="72">
        <f>Оглавление!G3</f>
        <v>0.2</v>
      </c>
      <c r="L3" s="663"/>
      <c r="M3" s="673"/>
      <c r="N3" s="671"/>
      <c r="O3" s="544" t="s">
        <v>2132</v>
      </c>
      <c r="P3" s="16"/>
    </row>
    <row r="4" spans="1:16" s="104" customFormat="1" ht="12.75" x14ac:dyDescent="0.2">
      <c r="A4" s="105"/>
      <c r="B4" s="114"/>
      <c r="C4" s="114"/>
      <c r="D4" s="102"/>
      <c r="E4" s="75"/>
      <c r="F4" s="102"/>
      <c r="G4" s="214"/>
      <c r="H4" s="327"/>
      <c r="I4" s="215"/>
      <c r="J4" s="76"/>
      <c r="K4" s="160"/>
      <c r="L4" s="160"/>
      <c r="M4" s="160"/>
      <c r="N4" s="160"/>
      <c r="O4" s="109"/>
      <c r="P4" s="12"/>
    </row>
    <row r="5" spans="1:16" s="104" customFormat="1" ht="18" x14ac:dyDescent="0.2">
      <c r="A5" s="117"/>
      <c r="B5" s="116"/>
      <c r="C5" s="118" t="s">
        <v>1159</v>
      </c>
      <c r="D5" s="79"/>
      <c r="E5" s="79"/>
      <c r="F5" s="80"/>
      <c r="G5" s="80"/>
      <c r="H5" s="80"/>
      <c r="I5" s="80"/>
      <c r="J5" s="79"/>
      <c r="K5" s="80"/>
      <c r="L5" s="80"/>
      <c r="M5" s="80"/>
      <c r="N5" s="80"/>
      <c r="O5" s="184" t="s">
        <v>127</v>
      </c>
      <c r="P5" s="12"/>
    </row>
    <row r="6" spans="1:16" s="104" customFormat="1" ht="13.5" customHeight="1" x14ac:dyDescent="0.2">
      <c r="A6" s="117"/>
      <c r="B6" s="578" t="s">
        <v>3671</v>
      </c>
      <c r="C6" s="579" t="s">
        <v>3659</v>
      </c>
      <c r="D6" s="442" t="s">
        <v>4</v>
      </c>
      <c r="E6" s="443">
        <v>6</v>
      </c>
      <c r="F6" s="442">
        <v>0.36</v>
      </c>
      <c r="G6" s="450">
        <v>50</v>
      </c>
      <c r="H6" s="446">
        <v>0.55000000000000004</v>
      </c>
      <c r="I6" s="446">
        <v>77.165459999999996</v>
      </c>
      <c r="J6" s="447">
        <f>K3</f>
        <v>0.2</v>
      </c>
      <c r="K6" s="448">
        <f>I6*(1-J6)</f>
        <v>61.732368000000001</v>
      </c>
      <c r="L6" s="672" t="s">
        <v>537</v>
      </c>
      <c r="M6" s="674">
        <f>K6*5.5</f>
        <v>339.52802400000002</v>
      </c>
      <c r="N6" s="675">
        <f>K6*1.8</f>
        <v>111.11826240000001</v>
      </c>
      <c r="O6" s="111"/>
      <c r="P6" s="12"/>
    </row>
    <row r="7" spans="1:16" s="104" customFormat="1" ht="13.5" customHeight="1" x14ac:dyDescent="0.2">
      <c r="A7" s="117"/>
      <c r="B7" s="114" t="s">
        <v>3672</v>
      </c>
      <c r="C7" s="81" t="s">
        <v>3660</v>
      </c>
      <c r="D7" s="102" t="s">
        <v>4</v>
      </c>
      <c r="E7" s="75">
        <v>6</v>
      </c>
      <c r="F7" s="102">
        <v>0.46</v>
      </c>
      <c r="G7" s="215">
        <v>50</v>
      </c>
      <c r="H7" s="292">
        <v>0.7</v>
      </c>
      <c r="I7" s="292">
        <v>90.026369999999986</v>
      </c>
      <c r="J7" s="76">
        <f>K3</f>
        <v>0.2</v>
      </c>
      <c r="K7" s="160">
        <f t="shared" ref="K7:K26" si="0">I7*(1-J7)</f>
        <v>72.021095999999986</v>
      </c>
      <c r="L7" s="672" t="s">
        <v>537</v>
      </c>
      <c r="M7" s="674">
        <f>K7*6.5</f>
        <v>468.13712399999991</v>
      </c>
      <c r="N7" s="675">
        <f t="shared" ref="N7:N26" si="1">K7*1.8</f>
        <v>129.63797279999997</v>
      </c>
      <c r="O7" s="111"/>
      <c r="P7" s="12"/>
    </row>
    <row r="8" spans="1:16" s="104" customFormat="1" ht="13.5" customHeight="1" x14ac:dyDescent="0.2">
      <c r="A8" s="117"/>
      <c r="B8" s="115" t="s">
        <v>3922</v>
      </c>
      <c r="C8" s="82" t="s">
        <v>3931</v>
      </c>
      <c r="D8" s="102" t="s">
        <v>4</v>
      </c>
      <c r="E8" s="75">
        <v>6</v>
      </c>
      <c r="F8" s="102">
        <v>0.66</v>
      </c>
      <c r="G8" s="215">
        <v>50</v>
      </c>
      <c r="H8" s="292">
        <v>1</v>
      </c>
      <c r="I8" s="292">
        <v>113.0290147114391</v>
      </c>
      <c r="J8" s="76">
        <f>K3</f>
        <v>0.2</v>
      </c>
      <c r="K8" s="160">
        <f t="shared" si="0"/>
        <v>90.423211769151294</v>
      </c>
      <c r="L8" s="672">
        <f>K8*1.8</f>
        <v>162.76178118447234</v>
      </c>
      <c r="M8" s="674">
        <f t="shared" ref="M8:M26" si="2">K8*6.5</f>
        <v>587.75087649948341</v>
      </c>
      <c r="N8" s="675">
        <f t="shared" si="1"/>
        <v>162.76178118447234</v>
      </c>
      <c r="O8" s="109"/>
      <c r="P8" s="12"/>
    </row>
    <row r="9" spans="1:16" s="104" customFormat="1" ht="13.5" customHeight="1" x14ac:dyDescent="0.2">
      <c r="A9" s="117"/>
      <c r="B9" s="430" t="s">
        <v>3673</v>
      </c>
      <c r="C9" s="438" t="s">
        <v>3661</v>
      </c>
      <c r="D9" s="442" t="s">
        <v>4</v>
      </c>
      <c r="E9" s="443">
        <v>6</v>
      </c>
      <c r="F9" s="442">
        <v>0.66</v>
      </c>
      <c r="G9" s="450">
        <v>50</v>
      </c>
      <c r="H9" s="446">
        <v>1</v>
      </c>
      <c r="I9" s="446">
        <v>115.68852093994357</v>
      </c>
      <c r="J9" s="447">
        <f>K3</f>
        <v>0.2</v>
      </c>
      <c r="K9" s="448">
        <f>I9*(1-J9)</f>
        <v>92.550816751954869</v>
      </c>
      <c r="L9" s="672">
        <f>K9*1.8</f>
        <v>166.59147015351877</v>
      </c>
      <c r="M9" s="674">
        <f t="shared" si="2"/>
        <v>601.58030888770668</v>
      </c>
      <c r="N9" s="675">
        <f t="shared" si="1"/>
        <v>166.59147015351877</v>
      </c>
      <c r="O9" s="109"/>
      <c r="P9" s="12"/>
    </row>
    <row r="10" spans="1:16" s="104" customFormat="1" ht="13.5" customHeight="1" x14ac:dyDescent="0.2">
      <c r="A10" s="117"/>
      <c r="B10" s="430" t="s">
        <v>3674</v>
      </c>
      <c r="C10" s="438" t="s">
        <v>3662</v>
      </c>
      <c r="D10" s="442" t="s">
        <v>4</v>
      </c>
      <c r="E10" s="443">
        <v>6</v>
      </c>
      <c r="F10" s="442">
        <v>0.57999999999999996</v>
      </c>
      <c r="G10" s="450">
        <v>100</v>
      </c>
      <c r="H10" s="446">
        <v>0.55000000000000004</v>
      </c>
      <c r="I10" s="446">
        <v>114.35876782569133</v>
      </c>
      <c r="J10" s="447">
        <f>K3</f>
        <v>0.2</v>
      </c>
      <c r="K10" s="448">
        <f>I10*(1-J10)</f>
        <v>91.487014260553067</v>
      </c>
      <c r="L10" s="672" t="s">
        <v>537</v>
      </c>
      <c r="M10" s="674">
        <f t="shared" si="2"/>
        <v>594.66559269359493</v>
      </c>
      <c r="N10" s="675">
        <f t="shared" si="1"/>
        <v>164.67662566899551</v>
      </c>
      <c r="O10" s="109"/>
      <c r="P10" s="12"/>
    </row>
    <row r="11" spans="1:16" s="104" customFormat="1" ht="13.5" customHeight="1" x14ac:dyDescent="0.2">
      <c r="A11" s="117"/>
      <c r="B11" s="115" t="s">
        <v>3675</v>
      </c>
      <c r="C11" s="82" t="s">
        <v>3663</v>
      </c>
      <c r="D11" s="102" t="s">
        <v>4</v>
      </c>
      <c r="E11" s="75">
        <v>6</v>
      </c>
      <c r="F11" s="102">
        <v>0.74</v>
      </c>
      <c r="G11" s="215">
        <v>100</v>
      </c>
      <c r="H11" s="292">
        <v>0.7</v>
      </c>
      <c r="I11" s="292">
        <v>127.65629896821358</v>
      </c>
      <c r="J11" s="76">
        <f>K3</f>
        <v>0.2</v>
      </c>
      <c r="K11" s="160">
        <f t="shared" si="0"/>
        <v>102.12503917457087</v>
      </c>
      <c r="L11" s="672" t="s">
        <v>537</v>
      </c>
      <c r="M11" s="674">
        <f t="shared" si="2"/>
        <v>663.8127546347107</v>
      </c>
      <c r="N11" s="675">
        <f t="shared" si="1"/>
        <v>183.82507051422758</v>
      </c>
      <c r="O11" s="109"/>
      <c r="P11" s="12"/>
    </row>
    <row r="12" spans="1:16" s="104" customFormat="1" ht="13.5" customHeight="1" x14ac:dyDescent="0.2">
      <c r="A12" s="117"/>
      <c r="B12" s="115" t="s">
        <v>3923</v>
      </c>
      <c r="C12" s="82" t="s">
        <v>3932</v>
      </c>
      <c r="D12" s="102" t="s">
        <v>4</v>
      </c>
      <c r="E12" s="75">
        <v>6</v>
      </c>
      <c r="F12" s="102">
        <v>1.05</v>
      </c>
      <c r="G12" s="215">
        <v>100</v>
      </c>
      <c r="H12" s="292">
        <v>1</v>
      </c>
      <c r="I12" s="292">
        <v>168.87864551003253</v>
      </c>
      <c r="J12" s="76">
        <f>K3</f>
        <v>0.2</v>
      </c>
      <c r="K12" s="160">
        <f t="shared" si="0"/>
        <v>135.10291640802603</v>
      </c>
      <c r="L12" s="672">
        <f>K12*1.8</f>
        <v>243.18524953444685</v>
      </c>
      <c r="M12" s="674">
        <f t="shared" si="2"/>
        <v>878.16895665216919</v>
      </c>
      <c r="N12" s="675">
        <f t="shared" si="1"/>
        <v>243.18524953444685</v>
      </c>
      <c r="O12" s="109"/>
      <c r="P12" s="12"/>
    </row>
    <row r="13" spans="1:16" s="104" customFormat="1" ht="13.5" customHeight="1" x14ac:dyDescent="0.2">
      <c r="A13" s="117"/>
      <c r="B13" s="115" t="s">
        <v>3676</v>
      </c>
      <c r="C13" s="82" t="s">
        <v>3664</v>
      </c>
      <c r="D13" s="102" t="s">
        <v>4</v>
      </c>
      <c r="E13" s="75">
        <v>6</v>
      </c>
      <c r="F13" s="102">
        <v>0.79</v>
      </c>
      <c r="G13" s="215">
        <v>150</v>
      </c>
      <c r="H13" s="292">
        <v>0.55000000000000004</v>
      </c>
      <c r="I13" s="292">
        <v>146.2728425677447</v>
      </c>
      <c r="J13" s="76">
        <f>K3</f>
        <v>0.2</v>
      </c>
      <c r="K13" s="160">
        <f>I13*(1-J13)</f>
        <v>117.01827405419577</v>
      </c>
      <c r="L13" s="672" t="s">
        <v>537</v>
      </c>
      <c r="M13" s="674">
        <f t="shared" si="2"/>
        <v>760.61878135227255</v>
      </c>
      <c r="N13" s="675">
        <f t="shared" si="1"/>
        <v>210.63289329755239</v>
      </c>
      <c r="O13" s="109"/>
      <c r="P13" s="12"/>
    </row>
    <row r="14" spans="1:16" s="104" customFormat="1" ht="13.5" customHeight="1" x14ac:dyDescent="0.2">
      <c r="A14" s="117"/>
      <c r="B14" s="115" t="s">
        <v>3677</v>
      </c>
      <c r="C14" s="82" t="s">
        <v>3665</v>
      </c>
      <c r="D14" s="102" t="s">
        <v>4</v>
      </c>
      <c r="E14" s="75">
        <v>6</v>
      </c>
      <c r="F14" s="102">
        <v>1.01</v>
      </c>
      <c r="G14" s="215">
        <v>150</v>
      </c>
      <c r="H14" s="292">
        <v>0.7</v>
      </c>
      <c r="I14" s="292">
        <v>168.87864551003253</v>
      </c>
      <c r="J14" s="76">
        <f>K3</f>
        <v>0.2</v>
      </c>
      <c r="K14" s="160">
        <f t="shared" si="0"/>
        <v>135.10291640802603</v>
      </c>
      <c r="L14" s="672" t="s">
        <v>537</v>
      </c>
      <c r="M14" s="674">
        <f t="shared" si="2"/>
        <v>878.16895665216919</v>
      </c>
      <c r="N14" s="675">
        <f t="shared" si="1"/>
        <v>243.18524953444685</v>
      </c>
      <c r="O14" s="109"/>
      <c r="P14" s="12"/>
    </row>
    <row r="15" spans="1:16" s="104" customFormat="1" ht="13.5" customHeight="1" x14ac:dyDescent="0.2">
      <c r="A15" s="117"/>
      <c r="B15" s="115" t="s">
        <v>3924</v>
      </c>
      <c r="C15" s="82" t="s">
        <v>3933</v>
      </c>
      <c r="D15" s="102" t="s">
        <v>4</v>
      </c>
      <c r="E15" s="75">
        <v>6</v>
      </c>
      <c r="F15" s="102">
        <v>1.44</v>
      </c>
      <c r="G15" s="215">
        <v>150</v>
      </c>
      <c r="H15" s="292">
        <v>1</v>
      </c>
      <c r="I15" s="292">
        <v>228.71753565138266</v>
      </c>
      <c r="J15" s="76">
        <f>K3</f>
        <v>0.2</v>
      </c>
      <c r="K15" s="160">
        <f t="shared" si="0"/>
        <v>182.97402852110613</v>
      </c>
      <c r="L15" s="672">
        <f>K15*1.8</f>
        <v>329.35325133799103</v>
      </c>
      <c r="M15" s="674">
        <f t="shared" si="2"/>
        <v>1189.3311853871899</v>
      </c>
      <c r="N15" s="675">
        <f t="shared" si="1"/>
        <v>329.35325133799103</v>
      </c>
      <c r="O15" s="109"/>
      <c r="P15" s="12"/>
    </row>
    <row r="16" spans="1:16" s="104" customFormat="1" ht="13.5" customHeight="1" x14ac:dyDescent="0.2">
      <c r="A16" s="117"/>
      <c r="B16" s="115" t="s">
        <v>3678</v>
      </c>
      <c r="C16" s="82" t="s">
        <v>3666</v>
      </c>
      <c r="D16" s="102" t="s">
        <v>4</v>
      </c>
      <c r="E16" s="75">
        <v>6</v>
      </c>
      <c r="F16" s="102">
        <v>1.01</v>
      </c>
      <c r="G16" s="215">
        <v>200</v>
      </c>
      <c r="H16" s="292">
        <v>0.55000000000000004</v>
      </c>
      <c r="I16" s="292">
        <v>178.1869173097981</v>
      </c>
      <c r="J16" s="76">
        <f>K3</f>
        <v>0.2</v>
      </c>
      <c r="K16" s="160">
        <f>I16*(1-J16)</f>
        <v>142.54953384783849</v>
      </c>
      <c r="L16" s="672" t="s">
        <v>537</v>
      </c>
      <c r="M16" s="674">
        <f t="shared" si="2"/>
        <v>926.57197001095017</v>
      </c>
      <c r="N16" s="675">
        <f t="shared" si="1"/>
        <v>256.58916092610929</v>
      </c>
      <c r="O16" s="109"/>
      <c r="P16" s="12"/>
    </row>
    <row r="17" spans="1:16" s="104" customFormat="1" ht="13.5" customHeight="1" x14ac:dyDescent="0.2">
      <c r="A17" s="117"/>
      <c r="B17" s="430" t="s">
        <v>3679</v>
      </c>
      <c r="C17" s="438" t="s">
        <v>3667</v>
      </c>
      <c r="D17" s="442" t="s">
        <v>4</v>
      </c>
      <c r="E17" s="443">
        <v>6</v>
      </c>
      <c r="F17" s="442">
        <v>1.29</v>
      </c>
      <c r="G17" s="450">
        <v>200</v>
      </c>
      <c r="H17" s="446">
        <v>0.7</v>
      </c>
      <c r="I17" s="446">
        <v>214.0902513946082</v>
      </c>
      <c r="J17" s="447">
        <f>K3</f>
        <v>0.2</v>
      </c>
      <c r="K17" s="448">
        <f t="shared" si="0"/>
        <v>171.27220111568658</v>
      </c>
      <c r="L17" s="672" t="s">
        <v>537</v>
      </c>
      <c r="M17" s="674">
        <f t="shared" si="2"/>
        <v>1113.2693072519628</v>
      </c>
      <c r="N17" s="675">
        <f t="shared" si="1"/>
        <v>308.28996200823588</v>
      </c>
      <c r="O17" s="109"/>
      <c r="P17" s="12"/>
    </row>
    <row r="18" spans="1:16" s="104" customFormat="1" ht="13.5" customHeight="1" x14ac:dyDescent="0.2">
      <c r="A18" s="117"/>
      <c r="B18" s="115" t="s">
        <v>3925</v>
      </c>
      <c r="C18" s="82" t="s">
        <v>3934</v>
      </c>
      <c r="D18" s="102" t="s">
        <v>4</v>
      </c>
      <c r="E18" s="75">
        <v>6</v>
      </c>
      <c r="F18" s="102">
        <v>1.8</v>
      </c>
      <c r="G18" s="215">
        <v>200</v>
      </c>
      <c r="H18" s="292">
        <v>1</v>
      </c>
      <c r="I18" s="292">
        <v>288.55642579273285</v>
      </c>
      <c r="J18" s="76">
        <f>K3</f>
        <v>0.2</v>
      </c>
      <c r="K18" s="160">
        <f t="shared" si="0"/>
        <v>230.84514063418629</v>
      </c>
      <c r="L18" s="672">
        <f>K18*1.8</f>
        <v>415.52125314153534</v>
      </c>
      <c r="M18" s="674">
        <f t="shared" si="2"/>
        <v>1500.4934141222109</v>
      </c>
      <c r="N18" s="675">
        <f t="shared" si="1"/>
        <v>415.52125314153534</v>
      </c>
      <c r="O18" s="109"/>
      <c r="P18" s="12"/>
    </row>
    <row r="19" spans="1:16" s="104" customFormat="1" ht="13.5" customHeight="1" x14ac:dyDescent="0.2">
      <c r="A19" s="117"/>
      <c r="B19" s="430" t="s">
        <v>3987</v>
      </c>
      <c r="C19" s="438" t="s">
        <v>3668</v>
      </c>
      <c r="D19" s="442" t="s">
        <v>4</v>
      </c>
      <c r="E19" s="443">
        <v>6</v>
      </c>
      <c r="F19" s="442">
        <v>1.84</v>
      </c>
      <c r="G19" s="450">
        <v>300</v>
      </c>
      <c r="H19" s="446">
        <v>0.7</v>
      </c>
      <c r="I19" s="446">
        <v>278.05287420000002</v>
      </c>
      <c r="J19" s="447">
        <f>K3</f>
        <v>0.2</v>
      </c>
      <c r="K19" s="448">
        <f t="shared" ref="K19" si="3">I19*(1-J19)</f>
        <v>222.44229936000002</v>
      </c>
      <c r="L19" s="672" t="s">
        <v>537</v>
      </c>
      <c r="M19" s="674">
        <f t="shared" si="2"/>
        <v>1445.8749458400002</v>
      </c>
      <c r="N19" s="675">
        <f t="shared" si="1"/>
        <v>400.39613884800002</v>
      </c>
      <c r="O19" s="109"/>
      <c r="P19" s="12"/>
    </row>
    <row r="20" spans="1:16" s="104" customFormat="1" ht="13.5" customHeight="1" x14ac:dyDescent="0.2">
      <c r="A20" s="117"/>
      <c r="B20" s="430" t="s">
        <v>3680</v>
      </c>
      <c r="C20" s="438" t="s">
        <v>3669</v>
      </c>
      <c r="D20" s="442" t="s">
        <v>4</v>
      </c>
      <c r="E20" s="443">
        <v>6</v>
      </c>
      <c r="F20" s="442">
        <v>1.84</v>
      </c>
      <c r="G20" s="450">
        <v>300</v>
      </c>
      <c r="H20" s="446">
        <v>0.7</v>
      </c>
      <c r="I20" s="446">
        <v>300.52420382100286</v>
      </c>
      <c r="J20" s="447">
        <f>K3</f>
        <v>0.2</v>
      </c>
      <c r="K20" s="448">
        <f t="shared" si="0"/>
        <v>240.4193630568023</v>
      </c>
      <c r="L20" s="672" t="s">
        <v>537</v>
      </c>
      <c r="M20" s="674">
        <f t="shared" si="2"/>
        <v>1562.7258598692149</v>
      </c>
      <c r="N20" s="675">
        <f t="shared" si="1"/>
        <v>432.75485350224415</v>
      </c>
      <c r="O20" s="109"/>
      <c r="P20" s="12"/>
    </row>
    <row r="21" spans="1:16" s="104" customFormat="1" ht="13.5" customHeight="1" x14ac:dyDescent="0.2">
      <c r="A21" s="117"/>
      <c r="B21" s="115" t="s">
        <v>3926</v>
      </c>
      <c r="C21" s="82" t="s">
        <v>3935</v>
      </c>
      <c r="D21" s="102" t="s">
        <v>4</v>
      </c>
      <c r="E21" s="75">
        <v>6</v>
      </c>
      <c r="F21" s="102">
        <v>2.62</v>
      </c>
      <c r="G21" s="215">
        <v>300</v>
      </c>
      <c r="H21" s="292">
        <v>1</v>
      </c>
      <c r="I21" s="292">
        <v>412.22346541818962</v>
      </c>
      <c r="J21" s="76">
        <f>K3</f>
        <v>0.2</v>
      </c>
      <c r="K21" s="160">
        <f t="shared" si="0"/>
        <v>329.77877233455172</v>
      </c>
      <c r="L21" s="672">
        <f>K21*1.8</f>
        <v>593.60179020219311</v>
      </c>
      <c r="M21" s="674">
        <f t="shared" si="2"/>
        <v>2143.562020174586</v>
      </c>
      <c r="N21" s="675">
        <f t="shared" si="1"/>
        <v>593.60179020219311</v>
      </c>
      <c r="O21" s="109"/>
      <c r="P21" s="12"/>
    </row>
    <row r="22" spans="1:16" s="104" customFormat="1" ht="13.5" customHeight="1" x14ac:dyDescent="0.2">
      <c r="A22" s="117"/>
      <c r="B22" s="430" t="s">
        <v>3681</v>
      </c>
      <c r="C22" s="438" t="s">
        <v>3670</v>
      </c>
      <c r="D22" s="442" t="s">
        <v>4</v>
      </c>
      <c r="E22" s="443">
        <v>6</v>
      </c>
      <c r="F22" s="442">
        <v>2.38</v>
      </c>
      <c r="G22" s="450">
        <v>400</v>
      </c>
      <c r="H22" s="446">
        <v>0.7</v>
      </c>
      <c r="I22" s="446">
        <v>388.28790936164961</v>
      </c>
      <c r="J22" s="447">
        <f>K3</f>
        <v>0.2</v>
      </c>
      <c r="K22" s="448">
        <f t="shared" si="0"/>
        <v>310.63032748931971</v>
      </c>
      <c r="L22" s="672" t="s">
        <v>537</v>
      </c>
      <c r="M22" s="674">
        <f t="shared" si="2"/>
        <v>2019.0971286805782</v>
      </c>
      <c r="N22" s="675">
        <f t="shared" si="1"/>
        <v>559.1345894807755</v>
      </c>
      <c r="O22" s="109"/>
      <c r="P22" s="12"/>
    </row>
    <row r="23" spans="1:16" s="104" customFormat="1" ht="13.5" customHeight="1" x14ac:dyDescent="0.2">
      <c r="A23" s="117"/>
      <c r="B23" s="115" t="s">
        <v>3927</v>
      </c>
      <c r="C23" s="82" t="s">
        <v>3936</v>
      </c>
      <c r="D23" s="102" t="s">
        <v>4</v>
      </c>
      <c r="E23" s="75">
        <v>6</v>
      </c>
      <c r="F23" s="102">
        <v>3.41</v>
      </c>
      <c r="G23" s="215">
        <v>400</v>
      </c>
      <c r="H23" s="292">
        <v>1</v>
      </c>
      <c r="I23" s="292">
        <v>537.22025815789868</v>
      </c>
      <c r="J23" s="76">
        <f>K3</f>
        <v>0.2</v>
      </c>
      <c r="K23" s="160">
        <f t="shared" si="0"/>
        <v>429.77620652631896</v>
      </c>
      <c r="L23" s="672">
        <f t="shared" ref="L23:L26" si="4">K23*1.8</f>
        <v>773.59717174737409</v>
      </c>
      <c r="M23" s="674">
        <f t="shared" si="2"/>
        <v>2793.5453424210732</v>
      </c>
      <c r="N23" s="675">
        <f t="shared" si="1"/>
        <v>773.59717174737409</v>
      </c>
      <c r="O23" s="109"/>
      <c r="P23" s="12"/>
    </row>
    <row r="24" spans="1:16" s="104" customFormat="1" ht="13.5" customHeight="1" x14ac:dyDescent="0.2">
      <c r="A24" s="117"/>
      <c r="B24" s="115" t="s">
        <v>3928</v>
      </c>
      <c r="C24" s="82" t="s">
        <v>3937</v>
      </c>
      <c r="D24" s="102" t="s">
        <v>4</v>
      </c>
      <c r="E24" s="75">
        <v>6</v>
      </c>
      <c r="F24" s="102">
        <v>3.8</v>
      </c>
      <c r="G24" s="215">
        <v>450</v>
      </c>
      <c r="H24" s="292">
        <v>1</v>
      </c>
      <c r="I24" s="292">
        <v>591.74013584223985</v>
      </c>
      <c r="J24" s="76">
        <f>K3</f>
        <v>0.2</v>
      </c>
      <c r="K24" s="160">
        <f t="shared" si="0"/>
        <v>473.39210867379188</v>
      </c>
      <c r="L24" s="672">
        <f t="shared" si="4"/>
        <v>852.10579561282543</v>
      </c>
      <c r="M24" s="674">
        <f t="shared" si="2"/>
        <v>3077.0487063796472</v>
      </c>
      <c r="N24" s="675">
        <f t="shared" si="1"/>
        <v>852.10579561282543</v>
      </c>
      <c r="O24" s="109"/>
      <c r="P24" s="12"/>
    </row>
    <row r="25" spans="1:16" s="104" customFormat="1" ht="13.5" customHeight="1" x14ac:dyDescent="0.2">
      <c r="A25" s="117"/>
      <c r="B25" s="115" t="s">
        <v>3929</v>
      </c>
      <c r="C25" s="82" t="s">
        <v>3938</v>
      </c>
      <c r="D25" s="102" t="s">
        <v>4</v>
      </c>
      <c r="E25" s="75">
        <v>6</v>
      </c>
      <c r="F25" s="102">
        <v>4.2</v>
      </c>
      <c r="G25" s="215">
        <v>500</v>
      </c>
      <c r="H25" s="292">
        <v>1</v>
      </c>
      <c r="I25" s="292">
        <v>668.86581646886918</v>
      </c>
      <c r="J25" s="76">
        <f>K3</f>
        <v>0.2</v>
      </c>
      <c r="K25" s="160">
        <f t="shared" si="0"/>
        <v>535.09265317509539</v>
      </c>
      <c r="L25" s="672">
        <f t="shared" si="4"/>
        <v>963.16677571517175</v>
      </c>
      <c r="M25" s="674">
        <f t="shared" si="2"/>
        <v>3478.1022456381202</v>
      </c>
      <c r="N25" s="675">
        <f t="shared" si="1"/>
        <v>963.16677571517175</v>
      </c>
      <c r="O25" s="109"/>
      <c r="P25" s="12"/>
    </row>
    <row r="26" spans="1:16" s="104" customFormat="1" ht="13.5" customHeight="1" x14ac:dyDescent="0.2">
      <c r="A26" s="117"/>
      <c r="B26" s="115" t="s">
        <v>3930</v>
      </c>
      <c r="C26" s="82" t="s">
        <v>3939</v>
      </c>
      <c r="D26" s="102" t="s">
        <v>4</v>
      </c>
      <c r="E26" s="75">
        <v>6</v>
      </c>
      <c r="F26" s="102">
        <v>5</v>
      </c>
      <c r="G26" s="215">
        <v>600</v>
      </c>
      <c r="H26" s="292">
        <v>1</v>
      </c>
      <c r="I26" s="292">
        <v>783.22458429456037</v>
      </c>
      <c r="J26" s="76">
        <f>K3</f>
        <v>0.2</v>
      </c>
      <c r="K26" s="160">
        <f t="shared" si="0"/>
        <v>626.57966743564839</v>
      </c>
      <c r="L26" s="672">
        <f t="shared" si="4"/>
        <v>1127.8434013841672</v>
      </c>
      <c r="M26" s="674">
        <f t="shared" si="2"/>
        <v>4072.7678383317143</v>
      </c>
      <c r="N26" s="675">
        <f t="shared" si="1"/>
        <v>1127.8434013841672</v>
      </c>
      <c r="O26" s="109"/>
      <c r="P26" s="12"/>
    </row>
    <row r="27" spans="1:16" s="104" customFormat="1" ht="13.5" customHeight="1" x14ac:dyDescent="0.2">
      <c r="A27" s="106"/>
      <c r="B27" s="108"/>
      <c r="C27" s="107"/>
      <c r="D27" s="1051" t="s">
        <v>127</v>
      </c>
      <c r="E27" s="1051"/>
      <c r="F27" s="1051"/>
      <c r="G27" s="108"/>
      <c r="H27" s="299"/>
      <c r="I27" s="108"/>
      <c r="J27" s="108"/>
      <c r="K27" s="108"/>
      <c r="L27" s="108"/>
      <c r="M27" s="108"/>
      <c r="N27" s="108"/>
      <c r="O27" s="107"/>
      <c r="P27" s="12"/>
    </row>
    <row r="28" spans="1:16" s="9" customFormat="1" x14ac:dyDescent="0.2">
      <c r="A28" s="4"/>
      <c r="B28" s="2"/>
      <c r="C28" s="4"/>
      <c r="D28" s="2"/>
      <c r="E28" s="2"/>
      <c r="F28" s="51"/>
      <c r="G28" s="2"/>
      <c r="H28" s="51"/>
      <c r="I28" s="2"/>
      <c r="J28" s="2"/>
      <c r="K28" s="2"/>
      <c r="L28" s="2"/>
      <c r="M28" s="2"/>
      <c r="N28" s="2"/>
      <c r="O28" s="4"/>
    </row>
    <row r="29" spans="1:16" s="9" customFormat="1" x14ac:dyDescent="0.2">
      <c r="A29" s="4"/>
      <c r="B29" s="2"/>
      <c r="C29" s="4"/>
      <c r="D29" s="2"/>
      <c r="E29" s="2"/>
      <c r="F29" s="51"/>
      <c r="G29" s="2"/>
      <c r="H29" s="51"/>
      <c r="I29" s="2"/>
      <c r="J29" s="2"/>
      <c r="K29" s="2"/>
      <c r="L29" s="2"/>
      <c r="M29" s="2"/>
      <c r="N29" s="2"/>
      <c r="O29" s="4"/>
    </row>
    <row r="30" spans="1:16" s="9" customFormat="1" x14ac:dyDescent="0.2">
      <c r="A30" s="4"/>
      <c r="B30" s="2"/>
      <c r="C30" s="4"/>
      <c r="D30" s="2"/>
      <c r="E30" s="2"/>
      <c r="F30" s="51"/>
      <c r="G30" s="2"/>
      <c r="H30" s="51"/>
      <c r="I30" s="2"/>
      <c r="J30" s="2"/>
      <c r="K30" s="2"/>
      <c r="L30" s="2"/>
      <c r="M30" s="2"/>
      <c r="N30" s="2"/>
      <c r="O30" s="4"/>
    </row>
    <row r="31" spans="1:16" s="9" customFormat="1" x14ac:dyDescent="0.2">
      <c r="A31" s="4"/>
      <c r="B31" s="2"/>
      <c r="C31" s="4"/>
      <c r="D31" s="2"/>
      <c r="E31" s="2"/>
      <c r="F31" s="51"/>
      <c r="G31" s="2"/>
      <c r="H31" s="51"/>
      <c r="I31" s="2"/>
      <c r="J31" s="2"/>
      <c r="K31" s="2"/>
      <c r="L31" s="2"/>
      <c r="M31" s="2"/>
      <c r="N31" s="2"/>
      <c r="O31" s="4"/>
    </row>
    <row r="32" spans="1:16" s="9" customFormat="1" x14ac:dyDescent="0.2">
      <c r="A32" s="4"/>
      <c r="B32" s="2"/>
      <c r="C32" s="4"/>
      <c r="D32" s="2"/>
      <c r="E32" s="2"/>
      <c r="F32" s="51"/>
      <c r="G32" s="2"/>
      <c r="H32" s="51"/>
      <c r="I32" s="2"/>
      <c r="J32" s="2"/>
      <c r="K32" s="2"/>
      <c r="L32" s="2"/>
      <c r="M32" s="2"/>
      <c r="N32" s="2"/>
      <c r="O32" s="4"/>
    </row>
    <row r="33" spans="1:15" s="9" customFormat="1" x14ac:dyDescent="0.2">
      <c r="A33" s="4"/>
      <c r="B33" s="2"/>
      <c r="C33" s="4"/>
      <c r="D33" s="2"/>
      <c r="E33" s="2"/>
      <c r="F33" s="51"/>
      <c r="G33" s="2"/>
      <c r="H33" s="51"/>
      <c r="I33" s="2"/>
      <c r="J33" s="2"/>
      <c r="K33" s="2"/>
      <c r="L33" s="2"/>
      <c r="M33" s="2"/>
      <c r="N33" s="2"/>
      <c r="O33" s="4"/>
    </row>
    <row r="34" spans="1:15" s="9" customFormat="1" x14ac:dyDescent="0.2">
      <c r="A34" s="4"/>
      <c r="B34" s="2"/>
      <c r="C34" s="4"/>
      <c r="D34" s="2"/>
      <c r="E34" s="2"/>
      <c r="F34" s="51"/>
      <c r="G34" s="2"/>
      <c r="H34" s="51"/>
      <c r="I34" s="2"/>
      <c r="J34" s="2"/>
      <c r="K34" s="2"/>
      <c r="L34" s="2"/>
      <c r="M34" s="2"/>
      <c r="N34" s="2"/>
      <c r="O34" s="4"/>
    </row>
    <row r="35" spans="1:15" s="9" customFormat="1" x14ac:dyDescent="0.2">
      <c r="A35" s="4"/>
      <c r="B35" s="2"/>
      <c r="C35" s="4"/>
      <c r="D35" s="2"/>
      <c r="E35" s="2"/>
      <c r="F35" s="51"/>
      <c r="G35" s="2"/>
      <c r="H35" s="51"/>
      <c r="I35" s="2"/>
      <c r="J35" s="2"/>
      <c r="K35" s="2"/>
      <c r="L35" s="2"/>
      <c r="M35" s="2"/>
      <c r="N35" s="2"/>
      <c r="O35" s="4"/>
    </row>
    <row r="36" spans="1:15" s="9" customFormat="1" x14ac:dyDescent="0.2">
      <c r="A36" s="4"/>
      <c r="B36" s="2"/>
      <c r="C36" s="4"/>
      <c r="D36" s="2"/>
      <c r="E36" s="2"/>
      <c r="F36" s="51"/>
      <c r="G36" s="2"/>
      <c r="H36" s="51"/>
      <c r="I36" s="2"/>
      <c r="J36" s="2"/>
      <c r="K36" s="2"/>
      <c r="L36" s="2"/>
      <c r="M36" s="2"/>
      <c r="N36" s="2"/>
      <c r="O36" s="4"/>
    </row>
    <row r="37" spans="1:15" s="9" customFormat="1" x14ac:dyDescent="0.2">
      <c r="A37" s="4"/>
      <c r="B37" s="2"/>
      <c r="C37" s="4"/>
      <c r="D37" s="2"/>
      <c r="E37" s="2"/>
      <c r="F37" s="51"/>
      <c r="G37" s="2"/>
      <c r="H37" s="51"/>
      <c r="I37" s="2"/>
      <c r="J37" s="2"/>
      <c r="K37" s="2"/>
      <c r="L37" s="2"/>
      <c r="M37" s="2"/>
      <c r="N37" s="2"/>
      <c r="O37" s="4"/>
    </row>
    <row r="38" spans="1:15" s="9" customFormat="1" x14ac:dyDescent="0.2">
      <c r="A38" s="4"/>
      <c r="B38" s="2"/>
      <c r="C38" s="4"/>
      <c r="D38" s="2"/>
      <c r="E38" s="2"/>
      <c r="F38" s="51"/>
      <c r="G38" s="2"/>
      <c r="H38" s="51"/>
      <c r="I38" s="2"/>
      <c r="J38" s="2"/>
      <c r="K38" s="2"/>
      <c r="L38" s="2"/>
      <c r="M38" s="2"/>
      <c r="N38" s="2"/>
      <c r="O38" s="4"/>
    </row>
    <row r="39" spans="1:15" s="9" customFormat="1" x14ac:dyDescent="0.2">
      <c r="A39" s="4"/>
      <c r="B39" s="2"/>
      <c r="C39" s="4"/>
      <c r="D39" s="2"/>
      <c r="E39" s="2"/>
      <c r="F39" s="51"/>
      <c r="G39" s="2"/>
      <c r="H39" s="51"/>
      <c r="I39" s="2"/>
      <c r="J39" s="2"/>
      <c r="K39" s="2"/>
      <c r="L39" s="2"/>
      <c r="M39" s="2"/>
      <c r="N39" s="2"/>
      <c r="O39" s="4"/>
    </row>
    <row r="40" spans="1:15" s="9" customFormat="1" x14ac:dyDescent="0.2">
      <c r="A40" s="4"/>
      <c r="B40" s="2"/>
      <c r="C40" s="4"/>
      <c r="D40" s="2"/>
      <c r="E40" s="2"/>
      <c r="F40" s="51"/>
      <c r="G40" s="2"/>
      <c r="H40" s="51"/>
      <c r="I40" s="2"/>
      <c r="J40" s="2"/>
      <c r="K40" s="2"/>
      <c r="L40" s="2"/>
      <c r="M40" s="2"/>
      <c r="N40" s="2"/>
      <c r="O40" s="4"/>
    </row>
    <row r="41" spans="1:15" s="9" customFormat="1" x14ac:dyDescent="0.2">
      <c r="A41" s="4"/>
      <c r="B41" s="2"/>
      <c r="C41" s="4"/>
      <c r="D41" s="2"/>
      <c r="E41" s="2"/>
      <c r="F41" s="51"/>
      <c r="G41" s="2"/>
      <c r="H41" s="51"/>
      <c r="I41" s="2"/>
      <c r="J41" s="2"/>
      <c r="K41" s="2"/>
      <c r="L41" s="2"/>
      <c r="M41" s="2"/>
      <c r="N41" s="2"/>
      <c r="O41" s="4"/>
    </row>
    <row r="42" spans="1:15" s="9" customFormat="1" x14ac:dyDescent="0.2">
      <c r="A42" s="4"/>
      <c r="B42" s="2"/>
      <c r="C42" s="4"/>
      <c r="D42" s="2"/>
      <c r="E42" s="2"/>
      <c r="F42" s="51"/>
      <c r="G42" s="2"/>
      <c r="H42" s="51"/>
      <c r="I42" s="2"/>
      <c r="J42" s="2"/>
      <c r="K42" s="2"/>
      <c r="L42" s="2"/>
      <c r="M42" s="2"/>
      <c r="N42" s="2"/>
      <c r="O42" s="4"/>
    </row>
    <row r="43" spans="1:15" s="9" customFormat="1" x14ac:dyDescent="0.2">
      <c r="A43" s="4"/>
      <c r="B43" s="2"/>
      <c r="C43" s="4"/>
      <c r="D43" s="2"/>
      <c r="E43" s="2"/>
      <c r="F43" s="51"/>
      <c r="G43" s="2"/>
      <c r="H43" s="51"/>
      <c r="I43" s="2"/>
      <c r="J43" s="2"/>
      <c r="K43" s="2"/>
      <c r="L43" s="2"/>
      <c r="M43" s="2"/>
      <c r="N43" s="2"/>
      <c r="O43" s="4"/>
    </row>
    <row r="44" spans="1:15" s="9" customFormat="1" x14ac:dyDescent="0.2">
      <c r="A44" s="4"/>
      <c r="B44" s="2"/>
      <c r="C44" s="4"/>
      <c r="D44" s="2"/>
      <c r="E44" s="2"/>
      <c r="F44" s="51"/>
      <c r="G44" s="2"/>
      <c r="H44" s="51"/>
      <c r="I44" s="2"/>
      <c r="J44" s="2"/>
      <c r="K44" s="2"/>
      <c r="L44" s="2"/>
      <c r="M44" s="2"/>
      <c r="N44" s="2"/>
      <c r="O44" s="4"/>
    </row>
    <row r="45" spans="1:15" s="9" customFormat="1" x14ac:dyDescent="0.2">
      <c r="A45" s="4"/>
      <c r="B45" s="2"/>
      <c r="C45" s="4"/>
      <c r="D45" s="2"/>
      <c r="E45" s="2"/>
      <c r="F45" s="51"/>
      <c r="G45" s="2"/>
      <c r="H45" s="51"/>
      <c r="I45" s="2"/>
      <c r="J45" s="2"/>
      <c r="K45" s="2"/>
      <c r="L45" s="2"/>
      <c r="M45" s="2"/>
      <c r="N45" s="2"/>
      <c r="O45" s="4"/>
    </row>
    <row r="46" spans="1:15" s="9" customFormat="1" x14ac:dyDescent="0.2">
      <c r="A46" s="4"/>
      <c r="B46" s="2"/>
      <c r="C46" s="4"/>
      <c r="D46" s="2"/>
      <c r="E46" s="2"/>
      <c r="F46" s="51"/>
      <c r="G46" s="2"/>
      <c r="H46" s="51"/>
      <c r="I46" s="2"/>
      <c r="J46" s="2"/>
      <c r="K46" s="2"/>
      <c r="L46" s="2"/>
      <c r="M46" s="2"/>
      <c r="N46" s="2"/>
      <c r="O46" s="4"/>
    </row>
    <row r="47" spans="1:15" s="9" customFormat="1" x14ac:dyDescent="0.2">
      <c r="A47" s="4"/>
      <c r="B47" s="2"/>
      <c r="C47" s="4"/>
      <c r="D47" s="2"/>
      <c r="E47" s="2"/>
      <c r="F47" s="51"/>
      <c r="G47" s="2"/>
      <c r="H47" s="51"/>
      <c r="I47" s="2"/>
      <c r="J47" s="2"/>
      <c r="K47" s="2"/>
      <c r="L47" s="2"/>
      <c r="M47" s="2"/>
      <c r="N47" s="2"/>
      <c r="O47" s="4"/>
    </row>
    <row r="48" spans="1:15" s="9" customFormat="1" x14ac:dyDescent="0.2">
      <c r="A48" s="4"/>
      <c r="B48" s="2"/>
      <c r="C48" s="4"/>
      <c r="D48" s="2"/>
      <c r="E48" s="2"/>
      <c r="F48" s="51"/>
      <c r="G48" s="2"/>
      <c r="H48" s="51"/>
      <c r="I48" s="2"/>
      <c r="J48" s="2"/>
      <c r="K48" s="2"/>
      <c r="L48" s="2"/>
      <c r="M48" s="2"/>
      <c r="N48" s="2"/>
      <c r="O48" s="4"/>
    </row>
    <row r="49" spans="1:15" s="9" customFormat="1" x14ac:dyDescent="0.2">
      <c r="A49" s="4"/>
      <c r="B49" s="2"/>
      <c r="C49" s="4"/>
      <c r="D49" s="2"/>
      <c r="E49" s="2"/>
      <c r="F49" s="51"/>
      <c r="G49" s="2"/>
      <c r="H49" s="51"/>
      <c r="I49" s="2"/>
      <c r="J49" s="2"/>
      <c r="K49" s="2"/>
      <c r="L49" s="2"/>
      <c r="M49" s="2"/>
      <c r="N49" s="2"/>
      <c r="O49" s="4"/>
    </row>
    <row r="50" spans="1:15" s="9" customFormat="1" x14ac:dyDescent="0.2">
      <c r="A50" s="4"/>
      <c r="B50" s="2"/>
      <c r="C50" s="4"/>
      <c r="D50" s="2"/>
      <c r="E50" s="2"/>
      <c r="F50" s="51"/>
      <c r="G50" s="2"/>
      <c r="H50" s="51"/>
      <c r="I50" s="2"/>
      <c r="J50" s="2"/>
      <c r="K50" s="2"/>
      <c r="L50" s="2"/>
      <c r="M50" s="2"/>
      <c r="N50" s="2"/>
      <c r="O50" s="4"/>
    </row>
    <row r="51" spans="1:15" s="9" customFormat="1" x14ac:dyDescent="0.2">
      <c r="A51" s="4"/>
      <c r="B51" s="2"/>
      <c r="C51" s="4"/>
      <c r="D51" s="2"/>
      <c r="E51" s="2"/>
      <c r="F51" s="51"/>
      <c r="G51" s="2"/>
      <c r="H51" s="51"/>
      <c r="I51" s="2"/>
      <c r="J51" s="2"/>
      <c r="K51" s="2"/>
      <c r="L51" s="2"/>
      <c r="M51" s="2"/>
      <c r="N51" s="2"/>
      <c r="O51" s="4"/>
    </row>
    <row r="52" spans="1:15" s="9" customFormat="1" x14ac:dyDescent="0.2">
      <c r="A52" s="4"/>
      <c r="B52" s="2"/>
      <c r="C52" s="4"/>
      <c r="D52" s="2"/>
      <c r="E52" s="2"/>
      <c r="F52" s="51"/>
      <c r="G52" s="2"/>
      <c r="H52" s="51"/>
      <c r="I52" s="2"/>
      <c r="J52" s="2"/>
      <c r="K52" s="2"/>
      <c r="L52" s="2"/>
      <c r="M52" s="2"/>
      <c r="N52" s="2"/>
      <c r="O52" s="4"/>
    </row>
    <row r="53" spans="1:15" s="9" customFormat="1" x14ac:dyDescent="0.2">
      <c r="A53" s="4"/>
      <c r="B53" s="2"/>
      <c r="C53" s="4"/>
      <c r="D53" s="2"/>
      <c r="E53" s="2"/>
      <c r="F53" s="51"/>
      <c r="G53" s="2"/>
      <c r="H53" s="51"/>
      <c r="I53" s="2"/>
      <c r="J53" s="2"/>
      <c r="K53" s="2"/>
      <c r="L53" s="2"/>
      <c r="M53" s="2"/>
      <c r="N53" s="2"/>
      <c r="O53" s="4"/>
    </row>
    <row r="54" spans="1:15" s="9" customFormat="1" x14ac:dyDescent="0.2">
      <c r="A54" s="4"/>
      <c r="B54" s="2"/>
      <c r="C54" s="4"/>
      <c r="D54" s="2"/>
      <c r="E54" s="2"/>
      <c r="F54" s="51"/>
      <c r="G54" s="2"/>
      <c r="H54" s="51"/>
      <c r="I54" s="2"/>
      <c r="J54" s="2"/>
      <c r="K54" s="2"/>
      <c r="L54" s="2"/>
      <c r="M54" s="2"/>
      <c r="N54" s="2"/>
      <c r="O54" s="4"/>
    </row>
    <row r="55" spans="1:15" s="9" customFormat="1" x14ac:dyDescent="0.2">
      <c r="A55" s="4"/>
      <c r="B55" s="2"/>
      <c r="C55" s="4"/>
      <c r="D55" s="2"/>
      <c r="E55" s="2"/>
      <c r="F55" s="51"/>
      <c r="G55" s="2"/>
      <c r="H55" s="51"/>
      <c r="I55" s="2"/>
      <c r="J55" s="2"/>
      <c r="K55" s="2"/>
      <c r="L55" s="2"/>
      <c r="M55" s="2"/>
      <c r="N55" s="2"/>
      <c r="O55" s="4"/>
    </row>
    <row r="56" spans="1:15" s="9" customFormat="1" x14ac:dyDescent="0.2">
      <c r="A56" s="4"/>
      <c r="B56" s="2"/>
      <c r="C56" s="4"/>
      <c r="D56" s="2"/>
      <c r="E56" s="2"/>
      <c r="F56" s="51"/>
      <c r="G56" s="2"/>
      <c r="H56" s="51"/>
      <c r="I56" s="2"/>
      <c r="J56" s="2"/>
      <c r="K56" s="2"/>
      <c r="L56" s="2"/>
      <c r="M56" s="2"/>
      <c r="N56" s="2"/>
      <c r="O56" s="4"/>
    </row>
    <row r="57" spans="1:15" s="9" customFormat="1" x14ac:dyDescent="0.2">
      <c r="A57" s="4"/>
      <c r="B57" s="2"/>
      <c r="C57" s="4"/>
      <c r="D57" s="2"/>
      <c r="E57" s="2"/>
      <c r="F57" s="51"/>
      <c r="G57" s="2"/>
      <c r="H57" s="51"/>
      <c r="I57" s="2"/>
      <c r="J57" s="2"/>
      <c r="K57" s="2"/>
      <c r="L57" s="2"/>
      <c r="M57" s="2"/>
      <c r="N57" s="2"/>
      <c r="O57" s="4"/>
    </row>
    <row r="58" spans="1:15" s="9" customFormat="1" x14ac:dyDescent="0.2">
      <c r="A58" s="4"/>
      <c r="B58" s="2"/>
      <c r="C58" s="4"/>
      <c r="D58" s="2"/>
      <c r="E58" s="2"/>
      <c r="F58" s="51"/>
      <c r="G58" s="2"/>
      <c r="H58" s="51"/>
      <c r="I58" s="2"/>
      <c r="J58" s="2"/>
      <c r="K58" s="2"/>
      <c r="L58" s="2"/>
      <c r="M58" s="2"/>
      <c r="N58" s="2"/>
      <c r="O58" s="4"/>
    </row>
    <row r="59" spans="1:15" s="9" customFormat="1" x14ac:dyDescent="0.2">
      <c r="A59" s="4"/>
      <c r="B59" s="2"/>
      <c r="C59" s="4"/>
      <c r="D59" s="2"/>
      <c r="E59" s="2"/>
      <c r="F59" s="51"/>
      <c r="G59" s="2"/>
      <c r="H59" s="51"/>
      <c r="I59" s="2"/>
      <c r="J59" s="2"/>
      <c r="K59" s="2"/>
      <c r="L59" s="2"/>
      <c r="M59" s="2"/>
      <c r="N59" s="2"/>
      <c r="O59" s="4"/>
    </row>
    <row r="60" spans="1:15" s="9" customFormat="1" x14ac:dyDescent="0.2">
      <c r="A60" s="4"/>
      <c r="B60" s="2"/>
      <c r="C60" s="4"/>
      <c r="D60" s="2"/>
      <c r="E60" s="2"/>
      <c r="F60" s="51"/>
      <c r="G60" s="2"/>
      <c r="H60" s="51"/>
      <c r="I60" s="2"/>
      <c r="J60" s="2"/>
      <c r="K60" s="2"/>
      <c r="L60" s="2"/>
      <c r="M60" s="2"/>
      <c r="N60" s="2"/>
      <c r="O60" s="4"/>
    </row>
    <row r="61" spans="1:15" s="9" customFormat="1" x14ac:dyDescent="0.2">
      <c r="A61" s="4"/>
      <c r="B61" s="2"/>
      <c r="C61" s="4"/>
      <c r="D61" s="2"/>
      <c r="E61" s="2"/>
      <c r="F61" s="51"/>
      <c r="G61" s="2"/>
      <c r="H61" s="51"/>
      <c r="I61" s="2"/>
      <c r="J61" s="2"/>
      <c r="K61" s="2"/>
      <c r="L61" s="2"/>
      <c r="M61" s="2"/>
      <c r="N61" s="2"/>
      <c r="O61" s="4"/>
    </row>
    <row r="62" spans="1:15" s="9" customFormat="1" x14ac:dyDescent="0.2">
      <c r="A62" s="4"/>
      <c r="B62" s="2"/>
      <c r="C62" s="4"/>
      <c r="D62" s="2"/>
      <c r="E62" s="2"/>
      <c r="F62" s="51"/>
      <c r="G62" s="2"/>
      <c r="H62" s="51"/>
      <c r="I62" s="2"/>
      <c r="J62" s="2"/>
      <c r="K62" s="2"/>
      <c r="L62" s="2"/>
      <c r="M62" s="2"/>
      <c r="N62" s="2"/>
      <c r="O62" s="4"/>
    </row>
    <row r="63" spans="1:15" s="9" customFormat="1" x14ac:dyDescent="0.2">
      <c r="A63" s="4"/>
      <c r="B63" s="2"/>
      <c r="C63" s="4"/>
      <c r="D63" s="2"/>
      <c r="E63" s="2"/>
      <c r="F63" s="51"/>
      <c r="G63" s="2"/>
      <c r="H63" s="51"/>
      <c r="I63" s="2"/>
      <c r="J63" s="2"/>
      <c r="K63" s="2"/>
      <c r="L63" s="2"/>
      <c r="M63" s="2"/>
      <c r="N63" s="2"/>
      <c r="O63" s="4"/>
    </row>
    <row r="64" spans="1:15" s="9" customFormat="1" x14ac:dyDescent="0.2">
      <c r="A64" s="4"/>
      <c r="B64" s="2"/>
      <c r="C64" s="4"/>
      <c r="D64" s="2"/>
      <c r="E64" s="2"/>
      <c r="F64" s="51"/>
      <c r="G64" s="2"/>
      <c r="H64" s="51"/>
      <c r="I64" s="2"/>
      <c r="J64" s="2"/>
      <c r="K64" s="2"/>
      <c r="L64" s="2"/>
      <c r="M64" s="2"/>
      <c r="N64" s="2"/>
      <c r="O64" s="4"/>
    </row>
    <row r="65" spans="1:15" s="9" customFormat="1" x14ac:dyDescent="0.2">
      <c r="A65" s="4"/>
      <c r="B65" s="2"/>
      <c r="C65" s="4"/>
      <c r="D65" s="2"/>
      <c r="E65" s="2"/>
      <c r="F65" s="51"/>
      <c r="G65" s="2"/>
      <c r="H65" s="51"/>
      <c r="I65" s="2"/>
      <c r="J65" s="2"/>
      <c r="K65" s="2"/>
      <c r="L65" s="2"/>
      <c r="M65" s="2"/>
      <c r="N65" s="2"/>
      <c r="O65" s="4"/>
    </row>
    <row r="66" spans="1:15" s="9" customFormat="1" x14ac:dyDescent="0.2">
      <c r="A66" s="4"/>
      <c r="B66" s="2"/>
      <c r="C66" s="4"/>
      <c r="D66" s="2"/>
      <c r="E66" s="2"/>
      <c r="F66" s="51"/>
      <c r="G66" s="2"/>
      <c r="H66" s="51"/>
      <c r="I66" s="2"/>
      <c r="J66" s="2"/>
      <c r="K66" s="2"/>
      <c r="L66" s="2"/>
      <c r="M66" s="2"/>
      <c r="N66" s="2"/>
      <c r="O66" s="4"/>
    </row>
    <row r="67" spans="1:15" s="9" customFormat="1" x14ac:dyDescent="0.2">
      <c r="A67" s="4"/>
      <c r="B67" s="2"/>
      <c r="C67" s="4"/>
      <c r="D67" s="2"/>
      <c r="E67" s="2"/>
      <c r="F67" s="51"/>
      <c r="G67" s="2"/>
      <c r="H67" s="51"/>
      <c r="I67" s="2"/>
      <c r="J67" s="2"/>
      <c r="K67" s="2"/>
      <c r="L67" s="2"/>
      <c r="M67" s="2"/>
      <c r="N67" s="2"/>
      <c r="O67" s="4"/>
    </row>
    <row r="68" spans="1:15" s="9" customFormat="1" x14ac:dyDescent="0.2">
      <c r="A68" s="4"/>
      <c r="B68" s="2"/>
      <c r="C68" s="4"/>
      <c r="D68" s="2"/>
      <c r="E68" s="2"/>
      <c r="F68" s="51"/>
      <c r="G68" s="2"/>
      <c r="H68" s="51"/>
      <c r="I68" s="2"/>
      <c r="J68" s="2"/>
      <c r="K68" s="2"/>
      <c r="L68" s="2"/>
      <c r="M68" s="2"/>
      <c r="N68" s="2"/>
      <c r="O68" s="4"/>
    </row>
    <row r="69" spans="1:15" s="9" customFormat="1" x14ac:dyDescent="0.2">
      <c r="A69" s="4"/>
      <c r="B69" s="2"/>
      <c r="C69" s="4"/>
      <c r="D69" s="2"/>
      <c r="E69" s="2"/>
      <c r="F69" s="51"/>
      <c r="G69" s="2"/>
      <c r="H69" s="51"/>
      <c r="I69" s="2"/>
      <c r="J69" s="2"/>
      <c r="K69" s="2"/>
      <c r="L69" s="2"/>
      <c r="M69" s="2"/>
      <c r="N69" s="2"/>
      <c r="O69" s="4"/>
    </row>
    <row r="70" spans="1:15" s="9" customFormat="1" x14ac:dyDescent="0.2">
      <c r="A70" s="4"/>
      <c r="B70" s="2"/>
      <c r="C70" s="4"/>
      <c r="D70" s="2"/>
      <c r="E70" s="2"/>
      <c r="F70" s="51"/>
      <c r="G70" s="2"/>
      <c r="H70" s="51"/>
      <c r="I70" s="2"/>
      <c r="J70" s="2"/>
      <c r="K70" s="2"/>
      <c r="L70" s="2"/>
      <c r="M70" s="2"/>
      <c r="N70" s="2"/>
      <c r="O70" s="4"/>
    </row>
    <row r="71" spans="1:15" s="9" customFormat="1" x14ac:dyDescent="0.2">
      <c r="A71" s="4"/>
      <c r="B71" s="2"/>
      <c r="C71" s="4"/>
      <c r="D71" s="2"/>
      <c r="E71" s="2"/>
      <c r="F71" s="51"/>
      <c r="G71" s="2"/>
      <c r="H71" s="51"/>
      <c r="I71" s="2"/>
      <c r="J71" s="2"/>
      <c r="K71" s="2"/>
      <c r="L71" s="2"/>
      <c r="M71" s="2"/>
      <c r="N71" s="2"/>
      <c r="O71" s="4"/>
    </row>
    <row r="72" spans="1:15" s="9" customFormat="1" x14ac:dyDescent="0.2">
      <c r="A72" s="4"/>
      <c r="B72" s="2"/>
      <c r="C72" s="4"/>
      <c r="D72" s="2"/>
      <c r="E72" s="2"/>
      <c r="F72" s="51"/>
      <c r="G72" s="2"/>
      <c r="H72" s="51"/>
      <c r="I72" s="2"/>
      <c r="J72" s="2"/>
      <c r="K72" s="2"/>
      <c r="L72" s="2"/>
      <c r="M72" s="2"/>
      <c r="N72" s="2"/>
      <c r="O72" s="4"/>
    </row>
    <row r="73" spans="1:15" s="9" customFormat="1" x14ac:dyDescent="0.2">
      <c r="A73" s="4"/>
      <c r="B73" s="2"/>
      <c r="C73" s="4"/>
      <c r="D73" s="2"/>
      <c r="E73" s="2"/>
      <c r="F73" s="51"/>
      <c r="G73" s="2"/>
      <c r="H73" s="51"/>
      <c r="I73" s="2"/>
      <c r="J73" s="2"/>
      <c r="K73" s="2"/>
      <c r="L73" s="2"/>
      <c r="M73" s="2"/>
      <c r="N73" s="2"/>
      <c r="O73" s="4"/>
    </row>
    <row r="74" spans="1:15" s="9" customFormat="1" x14ac:dyDescent="0.2">
      <c r="A74" s="4"/>
      <c r="B74" s="2"/>
      <c r="C74" s="4"/>
      <c r="D74" s="2"/>
      <c r="E74" s="2"/>
      <c r="F74" s="51"/>
      <c r="G74" s="2"/>
      <c r="H74" s="51"/>
      <c r="I74" s="2"/>
      <c r="J74" s="2"/>
      <c r="K74" s="2"/>
      <c r="L74" s="2"/>
      <c r="M74" s="2"/>
      <c r="N74" s="2"/>
      <c r="O74" s="4"/>
    </row>
    <row r="75" spans="1:15" s="9" customFormat="1" x14ac:dyDescent="0.2">
      <c r="A75" s="4"/>
      <c r="B75" s="2"/>
      <c r="C75" s="4"/>
      <c r="D75" s="2"/>
      <c r="E75" s="2"/>
      <c r="F75" s="51"/>
      <c r="G75" s="2"/>
      <c r="H75" s="51"/>
      <c r="I75" s="2"/>
      <c r="J75" s="2"/>
      <c r="K75" s="2"/>
      <c r="L75" s="2"/>
      <c r="M75" s="2"/>
      <c r="N75" s="2"/>
      <c r="O75" s="4"/>
    </row>
    <row r="76" spans="1:15" s="9" customFormat="1" x14ac:dyDescent="0.2">
      <c r="A76" s="4"/>
      <c r="B76" s="2"/>
      <c r="C76" s="4"/>
      <c r="D76" s="2"/>
      <c r="E76" s="2"/>
      <c r="F76" s="51"/>
      <c r="G76" s="2"/>
      <c r="H76" s="51"/>
      <c r="I76" s="2"/>
      <c r="J76" s="2"/>
      <c r="K76" s="2"/>
      <c r="L76" s="2"/>
      <c r="M76" s="2"/>
      <c r="N76" s="2"/>
      <c r="O76" s="4"/>
    </row>
    <row r="77" spans="1:15" s="9" customFormat="1" x14ac:dyDescent="0.2">
      <c r="A77" s="4"/>
      <c r="B77" s="2"/>
      <c r="C77" s="4"/>
      <c r="D77" s="2"/>
      <c r="E77" s="2"/>
      <c r="F77" s="51"/>
      <c r="G77" s="2"/>
      <c r="H77" s="51"/>
      <c r="I77" s="2"/>
      <c r="J77" s="2"/>
      <c r="K77" s="2"/>
      <c r="L77" s="2"/>
      <c r="M77" s="2"/>
      <c r="N77" s="2"/>
      <c r="O77" s="4"/>
    </row>
    <row r="78" spans="1:15" s="9" customFormat="1" x14ac:dyDescent="0.2">
      <c r="A78" s="4"/>
      <c r="B78" s="2"/>
      <c r="C78" s="4"/>
      <c r="D78" s="2"/>
      <c r="E78" s="2"/>
      <c r="F78" s="51"/>
      <c r="G78" s="2"/>
      <c r="H78" s="51"/>
      <c r="I78" s="2"/>
      <c r="J78" s="2"/>
      <c r="K78" s="2"/>
      <c r="L78" s="2"/>
      <c r="M78" s="2"/>
      <c r="N78" s="2"/>
      <c r="O78" s="4"/>
    </row>
    <row r="79" spans="1:15" s="9" customFormat="1" x14ac:dyDescent="0.2">
      <c r="A79" s="4"/>
      <c r="B79" s="2"/>
      <c r="C79" s="4"/>
      <c r="D79" s="2"/>
      <c r="E79" s="2"/>
      <c r="F79" s="51"/>
      <c r="G79" s="2"/>
      <c r="H79" s="51"/>
      <c r="I79" s="2"/>
      <c r="J79" s="2"/>
      <c r="K79" s="2"/>
      <c r="L79" s="2"/>
      <c r="M79" s="2"/>
      <c r="N79" s="2"/>
      <c r="O79" s="4"/>
    </row>
    <row r="80" spans="1:15" s="9" customFormat="1" x14ac:dyDescent="0.2">
      <c r="A80" s="4"/>
      <c r="B80" s="2"/>
      <c r="C80" s="4"/>
      <c r="D80" s="2"/>
      <c r="E80" s="2"/>
      <c r="F80" s="51"/>
      <c r="G80" s="2"/>
      <c r="H80" s="51"/>
      <c r="I80" s="2"/>
      <c r="J80" s="2"/>
      <c r="K80" s="2"/>
      <c r="L80" s="2"/>
      <c r="M80" s="2"/>
      <c r="N80" s="2"/>
      <c r="O80" s="4"/>
    </row>
    <row r="81" spans="1:15" s="9" customFormat="1" x14ac:dyDescent="0.2">
      <c r="A81" s="4"/>
      <c r="B81" s="2"/>
      <c r="C81" s="4"/>
      <c r="D81" s="2"/>
      <c r="E81" s="2"/>
      <c r="F81" s="51"/>
      <c r="G81" s="2"/>
      <c r="H81" s="51"/>
      <c r="I81" s="2"/>
      <c r="J81" s="2"/>
      <c r="K81" s="2"/>
      <c r="L81" s="2"/>
      <c r="M81" s="2"/>
      <c r="N81" s="2"/>
      <c r="O81" s="4"/>
    </row>
    <row r="82" spans="1:15" s="9" customFormat="1" x14ac:dyDescent="0.2">
      <c r="A82" s="4"/>
      <c r="B82" s="2"/>
      <c r="C82" s="4"/>
      <c r="D82" s="2"/>
      <c r="E82" s="2"/>
      <c r="F82" s="51"/>
      <c r="G82" s="2"/>
      <c r="H82" s="51"/>
      <c r="I82" s="2"/>
      <c r="J82" s="2"/>
      <c r="K82" s="2"/>
      <c r="L82" s="2"/>
      <c r="M82" s="2"/>
      <c r="N82" s="2"/>
      <c r="O82" s="4"/>
    </row>
    <row r="83" spans="1:15" s="9" customFormat="1" x14ac:dyDescent="0.2">
      <c r="A83" s="4"/>
      <c r="B83" s="2"/>
      <c r="C83" s="4"/>
      <c r="D83" s="2"/>
      <c r="E83" s="2"/>
      <c r="F83" s="51"/>
      <c r="G83" s="2"/>
      <c r="H83" s="51"/>
      <c r="I83" s="2"/>
      <c r="J83" s="2"/>
      <c r="K83" s="2"/>
      <c r="L83" s="2"/>
      <c r="M83" s="2"/>
      <c r="N83" s="2"/>
      <c r="O83" s="4"/>
    </row>
    <row r="84" spans="1:15" s="9" customFormat="1" x14ac:dyDescent="0.2">
      <c r="A84" s="4"/>
      <c r="B84" s="2"/>
      <c r="C84" s="4"/>
      <c r="D84" s="2"/>
      <c r="E84" s="2"/>
      <c r="F84" s="51"/>
      <c r="G84" s="2"/>
      <c r="H84" s="51"/>
      <c r="I84" s="2"/>
      <c r="J84" s="2"/>
      <c r="K84" s="2"/>
      <c r="L84" s="2"/>
      <c r="M84" s="2"/>
      <c r="N84" s="2"/>
      <c r="O84" s="4"/>
    </row>
    <row r="85" spans="1:15" s="9" customFormat="1" x14ac:dyDescent="0.2">
      <c r="A85" s="4"/>
      <c r="B85" s="2"/>
      <c r="C85" s="4"/>
      <c r="D85" s="2"/>
      <c r="E85" s="2"/>
      <c r="F85" s="51"/>
      <c r="G85" s="2"/>
      <c r="H85" s="51"/>
      <c r="I85" s="2"/>
      <c r="J85" s="2"/>
      <c r="K85" s="2"/>
      <c r="L85" s="2"/>
      <c r="M85" s="2"/>
      <c r="N85" s="2"/>
      <c r="O85" s="4"/>
    </row>
    <row r="86" spans="1:15" s="9" customFormat="1" x14ac:dyDescent="0.2">
      <c r="A86" s="4"/>
      <c r="B86" s="2"/>
      <c r="C86" s="4"/>
      <c r="D86" s="2"/>
      <c r="E86" s="2"/>
      <c r="F86" s="51"/>
      <c r="G86" s="2"/>
      <c r="H86" s="51"/>
      <c r="I86" s="2"/>
      <c r="J86" s="2"/>
      <c r="K86" s="2"/>
      <c r="L86" s="2"/>
      <c r="M86" s="2"/>
      <c r="N86" s="2"/>
      <c r="O86" s="4"/>
    </row>
    <row r="87" spans="1:15" s="9" customFormat="1" x14ac:dyDescent="0.2">
      <c r="A87" s="4"/>
      <c r="B87" s="2"/>
      <c r="C87" s="4"/>
      <c r="D87" s="2"/>
      <c r="E87" s="2"/>
      <c r="F87" s="51"/>
      <c r="G87" s="2"/>
      <c r="H87" s="51"/>
      <c r="I87" s="2"/>
      <c r="J87" s="2"/>
      <c r="K87" s="2"/>
      <c r="L87" s="2"/>
      <c r="M87" s="2"/>
      <c r="N87" s="2"/>
      <c r="O87" s="4"/>
    </row>
    <row r="88" spans="1:15" s="9" customFormat="1" x14ac:dyDescent="0.2">
      <c r="A88" s="4"/>
      <c r="B88" s="2"/>
      <c r="C88" s="4"/>
      <c r="D88" s="2"/>
      <c r="E88" s="2"/>
      <c r="F88" s="51"/>
      <c r="G88" s="2"/>
      <c r="H88" s="51"/>
      <c r="I88" s="2"/>
      <c r="J88" s="2"/>
      <c r="K88" s="2"/>
      <c r="L88" s="2"/>
      <c r="M88" s="2"/>
      <c r="N88" s="2"/>
      <c r="O88" s="4"/>
    </row>
    <row r="89" spans="1:15" s="9" customFormat="1" x14ac:dyDescent="0.2">
      <c r="A89" s="4"/>
      <c r="B89" s="2"/>
      <c r="C89" s="4"/>
      <c r="D89" s="2"/>
      <c r="E89" s="2"/>
      <c r="F89" s="51"/>
      <c r="G89" s="2"/>
      <c r="H89" s="51"/>
      <c r="I89" s="2"/>
      <c r="J89" s="2"/>
      <c r="K89" s="2"/>
      <c r="L89" s="2"/>
      <c r="M89" s="2"/>
      <c r="N89" s="2"/>
      <c r="O89" s="4"/>
    </row>
    <row r="90" spans="1:15" s="9" customFormat="1" x14ac:dyDescent="0.2">
      <c r="A90" s="4"/>
      <c r="B90" s="2"/>
      <c r="C90" s="4"/>
      <c r="D90" s="2"/>
      <c r="E90" s="2"/>
      <c r="F90" s="51"/>
      <c r="G90" s="2"/>
      <c r="H90" s="51"/>
      <c r="I90" s="2"/>
      <c r="J90" s="2"/>
      <c r="K90" s="2"/>
      <c r="L90" s="2"/>
      <c r="M90" s="2"/>
      <c r="N90" s="2"/>
      <c r="O90" s="4"/>
    </row>
    <row r="91" spans="1:15" s="9" customFormat="1" x14ac:dyDescent="0.2">
      <c r="A91" s="4"/>
      <c r="B91" s="2"/>
      <c r="C91" s="4"/>
      <c r="D91" s="2"/>
      <c r="E91" s="2"/>
      <c r="F91" s="51"/>
      <c r="G91" s="2"/>
      <c r="H91" s="51"/>
      <c r="I91" s="2"/>
      <c r="J91" s="2"/>
      <c r="K91" s="2"/>
      <c r="L91" s="2"/>
      <c r="M91" s="2"/>
      <c r="N91" s="2"/>
      <c r="O91" s="4"/>
    </row>
    <row r="92" spans="1:15" s="9" customFormat="1" x14ac:dyDescent="0.2">
      <c r="A92" s="4"/>
      <c r="B92" s="2"/>
      <c r="C92" s="4"/>
      <c r="D92" s="2"/>
      <c r="E92" s="2"/>
      <c r="F92" s="51"/>
      <c r="G92" s="2"/>
      <c r="H92" s="51"/>
      <c r="I92" s="2"/>
      <c r="J92" s="2"/>
      <c r="K92" s="2"/>
      <c r="L92" s="2"/>
      <c r="M92" s="2"/>
      <c r="N92" s="2"/>
      <c r="O92" s="4"/>
    </row>
    <row r="93" spans="1:15" s="9" customFormat="1" x14ac:dyDescent="0.2">
      <c r="A93" s="4"/>
      <c r="B93" s="2"/>
      <c r="C93" s="4"/>
      <c r="D93" s="2"/>
      <c r="E93" s="2"/>
      <c r="F93" s="51"/>
      <c r="G93" s="2"/>
      <c r="H93" s="51"/>
      <c r="I93" s="2"/>
      <c r="J93" s="2"/>
      <c r="K93" s="2"/>
      <c r="L93" s="2"/>
      <c r="M93" s="2"/>
      <c r="N93" s="2"/>
      <c r="O93" s="4"/>
    </row>
    <row r="94" spans="1:15" s="9" customFormat="1" x14ac:dyDescent="0.2">
      <c r="A94" s="4"/>
      <c r="B94" s="2"/>
      <c r="C94" s="4"/>
      <c r="D94" s="2"/>
      <c r="E94" s="2"/>
      <c r="F94" s="51"/>
      <c r="G94" s="2"/>
      <c r="H94" s="51"/>
      <c r="I94" s="2"/>
      <c r="J94" s="2"/>
      <c r="K94" s="2"/>
      <c r="L94" s="2"/>
      <c r="M94" s="2"/>
      <c r="N94" s="2"/>
      <c r="O94" s="4"/>
    </row>
    <row r="95" spans="1:15" s="9" customFormat="1" x14ac:dyDescent="0.2">
      <c r="A95" s="4"/>
      <c r="B95" s="2"/>
      <c r="C95" s="4"/>
      <c r="D95" s="2"/>
      <c r="E95" s="2"/>
      <c r="F95" s="51"/>
      <c r="G95" s="2"/>
      <c r="H95" s="51"/>
      <c r="I95" s="2"/>
      <c r="J95" s="2"/>
      <c r="K95" s="2"/>
      <c r="L95" s="2"/>
      <c r="M95" s="2"/>
      <c r="N95" s="2"/>
      <c r="O95" s="4"/>
    </row>
    <row r="96" spans="1:15" s="9" customFormat="1" x14ac:dyDescent="0.2">
      <c r="A96" s="4"/>
      <c r="B96" s="2"/>
      <c r="C96" s="4"/>
      <c r="D96" s="2"/>
      <c r="E96" s="2"/>
      <c r="F96" s="51"/>
      <c r="G96" s="2"/>
      <c r="H96" s="51"/>
      <c r="I96" s="2"/>
      <c r="J96" s="2"/>
      <c r="K96" s="2"/>
      <c r="L96" s="2"/>
      <c r="M96" s="2"/>
      <c r="N96" s="2"/>
      <c r="O96" s="4"/>
    </row>
    <row r="97" spans="1:15" s="9" customFormat="1" x14ac:dyDescent="0.2">
      <c r="A97" s="4"/>
      <c r="B97" s="2"/>
      <c r="C97" s="4"/>
      <c r="D97" s="2"/>
      <c r="E97" s="2"/>
      <c r="F97" s="51"/>
      <c r="G97" s="2"/>
      <c r="H97" s="51"/>
      <c r="I97" s="2"/>
      <c r="J97" s="2"/>
      <c r="K97" s="2"/>
      <c r="L97" s="2"/>
      <c r="M97" s="2"/>
      <c r="N97" s="2"/>
      <c r="O97" s="4"/>
    </row>
    <row r="98" spans="1:15" s="9" customFormat="1" x14ac:dyDescent="0.2">
      <c r="A98" s="4"/>
      <c r="B98" s="2"/>
      <c r="C98" s="4"/>
      <c r="D98" s="2"/>
      <c r="E98" s="2"/>
      <c r="F98" s="51"/>
      <c r="G98" s="2"/>
      <c r="H98" s="51"/>
      <c r="I98" s="2"/>
      <c r="J98" s="2"/>
      <c r="K98" s="2"/>
      <c r="L98" s="2"/>
      <c r="M98" s="2"/>
      <c r="N98" s="2"/>
      <c r="O98" s="4"/>
    </row>
    <row r="99" spans="1:15" s="9" customFormat="1" x14ac:dyDescent="0.2">
      <c r="A99" s="4"/>
      <c r="B99" s="2"/>
      <c r="C99" s="4"/>
      <c r="D99" s="2"/>
      <c r="E99" s="2"/>
      <c r="F99" s="51"/>
      <c r="G99" s="2"/>
      <c r="H99" s="51"/>
      <c r="I99" s="2"/>
      <c r="J99" s="2"/>
      <c r="K99" s="2"/>
      <c r="L99" s="2"/>
      <c r="M99" s="2"/>
      <c r="N99" s="2"/>
      <c r="O99" s="4"/>
    </row>
    <row r="100" spans="1:15" s="9" customFormat="1" x14ac:dyDescent="0.2">
      <c r="A100" s="4"/>
      <c r="B100" s="2"/>
      <c r="C100" s="4"/>
      <c r="D100" s="2"/>
      <c r="E100" s="2"/>
      <c r="F100" s="51"/>
      <c r="G100" s="2"/>
      <c r="H100" s="51"/>
      <c r="I100" s="2"/>
      <c r="J100" s="2"/>
      <c r="K100" s="2"/>
      <c r="L100" s="2"/>
      <c r="M100" s="2"/>
      <c r="N100" s="2"/>
      <c r="O100" s="4"/>
    </row>
    <row r="101" spans="1:15" s="9" customFormat="1" x14ac:dyDescent="0.2">
      <c r="A101" s="4"/>
      <c r="B101" s="2"/>
      <c r="C101" s="4"/>
      <c r="D101" s="2"/>
      <c r="E101" s="2"/>
      <c r="F101" s="51"/>
      <c r="G101" s="2"/>
      <c r="H101" s="51"/>
      <c r="I101" s="2"/>
      <c r="J101" s="2"/>
      <c r="K101" s="2"/>
      <c r="L101" s="2"/>
      <c r="M101" s="2"/>
      <c r="N101" s="2"/>
      <c r="O101" s="4"/>
    </row>
    <row r="102" spans="1:15" s="9" customFormat="1" x14ac:dyDescent="0.2">
      <c r="A102" s="4"/>
      <c r="B102" s="2"/>
      <c r="C102" s="4"/>
      <c r="D102" s="2"/>
      <c r="E102" s="2"/>
      <c r="F102" s="51"/>
      <c r="G102" s="2"/>
      <c r="H102" s="51"/>
      <c r="I102" s="2"/>
      <c r="J102" s="2"/>
      <c r="K102" s="2"/>
      <c r="L102" s="2"/>
      <c r="M102" s="2"/>
      <c r="N102" s="2"/>
      <c r="O102" s="4"/>
    </row>
    <row r="103" spans="1:15" s="9" customFormat="1" x14ac:dyDescent="0.2">
      <c r="A103" s="4"/>
      <c r="B103" s="2"/>
      <c r="C103" s="4"/>
      <c r="D103" s="2"/>
      <c r="E103" s="2"/>
      <c r="F103" s="51"/>
      <c r="G103" s="2"/>
      <c r="H103" s="51"/>
      <c r="I103" s="2"/>
      <c r="J103" s="2"/>
      <c r="K103" s="2"/>
      <c r="L103" s="2"/>
      <c r="M103" s="2"/>
      <c r="N103" s="2"/>
      <c r="O103" s="4"/>
    </row>
    <row r="104" spans="1:15" s="9" customFormat="1" x14ac:dyDescent="0.2">
      <c r="A104" s="4"/>
      <c r="B104" s="2"/>
      <c r="C104" s="4"/>
      <c r="D104" s="2"/>
      <c r="E104" s="2"/>
      <c r="F104" s="51"/>
      <c r="G104" s="2"/>
      <c r="H104" s="51"/>
      <c r="I104" s="2"/>
      <c r="J104" s="2"/>
      <c r="K104" s="2"/>
      <c r="L104" s="2"/>
      <c r="M104" s="2"/>
      <c r="N104" s="2"/>
      <c r="O104" s="4"/>
    </row>
    <row r="105" spans="1:15" s="9" customFormat="1" x14ac:dyDescent="0.2">
      <c r="A105" s="4"/>
      <c r="B105" s="2"/>
      <c r="C105" s="4"/>
      <c r="D105" s="2"/>
      <c r="E105" s="2"/>
      <c r="F105" s="51"/>
      <c r="G105" s="2"/>
      <c r="H105" s="51"/>
      <c r="I105" s="2"/>
      <c r="J105" s="2"/>
      <c r="K105" s="2"/>
      <c r="L105" s="2"/>
      <c r="M105" s="2"/>
      <c r="N105" s="2"/>
      <c r="O105" s="4"/>
    </row>
    <row r="106" spans="1:15" s="9" customFormat="1" x14ac:dyDescent="0.2">
      <c r="A106" s="4"/>
      <c r="B106" s="2"/>
      <c r="C106" s="4"/>
      <c r="D106" s="2"/>
      <c r="E106" s="2"/>
      <c r="F106" s="51"/>
      <c r="G106" s="2"/>
      <c r="H106" s="51"/>
      <c r="I106" s="2"/>
      <c r="J106" s="2"/>
      <c r="K106" s="2"/>
      <c r="L106" s="2"/>
      <c r="M106" s="2"/>
      <c r="N106" s="2"/>
      <c r="O106" s="4"/>
    </row>
    <row r="107" spans="1:15" s="9" customFormat="1" x14ac:dyDescent="0.2">
      <c r="A107" s="4"/>
      <c r="B107" s="2"/>
      <c r="C107" s="4"/>
      <c r="D107" s="2"/>
      <c r="E107" s="2"/>
      <c r="F107" s="51"/>
      <c r="G107" s="2"/>
      <c r="H107" s="51"/>
      <c r="I107" s="2"/>
      <c r="J107" s="2"/>
      <c r="K107" s="2"/>
      <c r="L107" s="2"/>
      <c r="M107" s="2"/>
      <c r="N107" s="2"/>
      <c r="O107" s="4"/>
    </row>
    <row r="108" spans="1:15" s="9" customFormat="1" x14ac:dyDescent="0.2">
      <c r="A108" s="4"/>
      <c r="B108" s="2"/>
      <c r="C108" s="4"/>
      <c r="D108" s="2"/>
      <c r="E108" s="2"/>
      <c r="F108" s="51"/>
      <c r="G108" s="2"/>
      <c r="H108" s="51"/>
      <c r="I108" s="2"/>
      <c r="J108" s="2"/>
      <c r="K108" s="2"/>
      <c r="L108" s="2"/>
      <c r="M108" s="2"/>
      <c r="N108" s="2"/>
      <c r="O108" s="4"/>
    </row>
    <row r="109" spans="1:15" s="9" customFormat="1" x14ac:dyDescent="0.2">
      <c r="A109" s="4"/>
      <c r="B109" s="2"/>
      <c r="C109" s="4"/>
      <c r="D109" s="2"/>
      <c r="E109" s="2"/>
      <c r="F109" s="51"/>
      <c r="G109" s="2"/>
      <c r="H109" s="51"/>
      <c r="I109" s="2"/>
      <c r="J109" s="2"/>
      <c r="K109" s="2"/>
      <c r="L109" s="2"/>
      <c r="M109" s="2"/>
      <c r="N109" s="2"/>
      <c r="O109" s="4"/>
    </row>
    <row r="110" spans="1:15" s="9" customFormat="1" x14ac:dyDescent="0.2">
      <c r="A110" s="4"/>
      <c r="B110" s="2"/>
      <c r="C110" s="4"/>
      <c r="D110" s="2"/>
      <c r="E110" s="2"/>
      <c r="F110" s="51"/>
      <c r="G110" s="2"/>
      <c r="H110" s="51"/>
      <c r="I110" s="2"/>
      <c r="J110" s="2"/>
      <c r="K110" s="2"/>
      <c r="L110" s="2"/>
      <c r="M110" s="2"/>
      <c r="N110" s="2"/>
      <c r="O110" s="4"/>
    </row>
    <row r="111" spans="1:15" s="9" customFormat="1" x14ac:dyDescent="0.2">
      <c r="A111" s="4"/>
      <c r="B111" s="2"/>
      <c r="C111" s="4"/>
      <c r="D111" s="2"/>
      <c r="E111" s="2"/>
      <c r="F111" s="51"/>
      <c r="G111" s="2"/>
      <c r="H111" s="51"/>
      <c r="I111" s="2"/>
      <c r="J111" s="2"/>
      <c r="K111" s="2"/>
      <c r="L111" s="2"/>
      <c r="M111" s="2"/>
      <c r="N111" s="2"/>
      <c r="O111" s="4"/>
    </row>
    <row r="112" spans="1:15" s="9" customFormat="1" x14ac:dyDescent="0.2">
      <c r="A112" s="4"/>
      <c r="B112" s="2"/>
      <c r="C112" s="4"/>
      <c r="D112" s="2"/>
      <c r="E112" s="2"/>
      <c r="F112" s="51"/>
      <c r="G112" s="2"/>
      <c r="H112" s="51"/>
      <c r="I112" s="2"/>
      <c r="J112" s="2"/>
      <c r="K112" s="2"/>
      <c r="L112" s="2"/>
      <c r="M112" s="2"/>
      <c r="N112" s="2"/>
      <c r="O112" s="4"/>
    </row>
    <row r="113" spans="1:15" s="9" customFormat="1" x14ac:dyDescent="0.2">
      <c r="A113" s="4"/>
      <c r="B113" s="2"/>
      <c r="C113" s="4"/>
      <c r="D113" s="2"/>
      <c r="E113" s="2"/>
      <c r="F113" s="51"/>
      <c r="G113" s="2"/>
      <c r="H113" s="51"/>
      <c r="I113" s="2"/>
      <c r="J113" s="2"/>
      <c r="K113" s="2"/>
      <c r="L113" s="2"/>
      <c r="M113" s="2"/>
      <c r="N113" s="2"/>
      <c r="O113" s="4"/>
    </row>
    <row r="114" spans="1:15" s="9" customFormat="1" x14ac:dyDescent="0.2">
      <c r="A114" s="4"/>
      <c r="B114" s="2"/>
      <c r="C114" s="4"/>
      <c r="D114" s="2"/>
      <c r="E114" s="2"/>
      <c r="F114" s="51"/>
      <c r="G114" s="2"/>
      <c r="H114" s="51"/>
      <c r="I114" s="2"/>
      <c r="J114" s="2"/>
      <c r="K114" s="2"/>
      <c r="L114" s="2"/>
      <c r="M114" s="2"/>
      <c r="N114" s="2"/>
      <c r="O114" s="4"/>
    </row>
    <row r="115" spans="1:15" s="9" customFormat="1" x14ac:dyDescent="0.2">
      <c r="A115" s="4"/>
      <c r="B115" s="2"/>
      <c r="C115" s="4"/>
      <c r="D115" s="2"/>
      <c r="E115" s="2"/>
      <c r="F115" s="51"/>
      <c r="G115" s="2"/>
      <c r="H115" s="51"/>
      <c r="I115" s="2"/>
      <c r="J115" s="2"/>
      <c r="K115" s="2"/>
      <c r="L115" s="2"/>
      <c r="M115" s="2"/>
      <c r="N115" s="2"/>
      <c r="O115" s="4"/>
    </row>
    <row r="116" spans="1:15" s="9" customFormat="1" x14ac:dyDescent="0.2">
      <c r="A116" s="4"/>
      <c r="B116" s="2"/>
      <c r="C116" s="4"/>
      <c r="D116" s="2"/>
      <c r="E116" s="2"/>
      <c r="F116" s="51"/>
      <c r="G116" s="2"/>
      <c r="H116" s="51"/>
      <c r="I116" s="2"/>
      <c r="J116" s="2"/>
      <c r="K116" s="2"/>
      <c r="L116" s="2"/>
      <c r="M116" s="2"/>
      <c r="N116" s="2"/>
      <c r="O116" s="4"/>
    </row>
    <row r="117" spans="1:15" s="9" customFormat="1" x14ac:dyDescent="0.2">
      <c r="A117" s="4"/>
      <c r="B117" s="2"/>
      <c r="C117" s="4"/>
      <c r="D117" s="2"/>
      <c r="E117" s="2"/>
      <c r="F117" s="51"/>
      <c r="G117" s="2"/>
      <c r="H117" s="51"/>
      <c r="I117" s="2"/>
      <c r="J117" s="2"/>
      <c r="K117" s="2"/>
      <c r="L117" s="2"/>
      <c r="M117" s="2"/>
      <c r="N117" s="2"/>
      <c r="O117" s="4"/>
    </row>
    <row r="118" spans="1:15" s="9" customFormat="1" x14ac:dyDescent="0.2">
      <c r="A118" s="4"/>
      <c r="B118" s="2"/>
      <c r="C118" s="4"/>
      <c r="D118" s="2"/>
      <c r="E118" s="2"/>
      <c r="F118" s="51"/>
      <c r="G118" s="2"/>
      <c r="H118" s="51"/>
      <c r="I118" s="2"/>
      <c r="J118" s="2"/>
      <c r="K118" s="2"/>
      <c r="L118" s="2"/>
      <c r="M118" s="2"/>
      <c r="N118" s="2"/>
      <c r="O118" s="4"/>
    </row>
    <row r="119" spans="1:15" s="9" customFormat="1" x14ac:dyDescent="0.2">
      <c r="A119" s="4"/>
      <c r="B119" s="2"/>
      <c r="C119" s="4"/>
      <c r="D119" s="2"/>
      <c r="E119" s="2"/>
      <c r="F119" s="51"/>
      <c r="G119" s="2"/>
      <c r="H119" s="51"/>
      <c r="I119" s="2"/>
      <c r="J119" s="2"/>
      <c r="K119" s="2"/>
      <c r="L119" s="2"/>
      <c r="M119" s="2"/>
      <c r="N119" s="2"/>
      <c r="O119" s="4"/>
    </row>
    <row r="120" spans="1:15" s="9" customFormat="1" x14ac:dyDescent="0.2">
      <c r="A120" s="4"/>
      <c r="B120" s="2"/>
      <c r="C120" s="4"/>
      <c r="D120" s="2"/>
      <c r="E120" s="2"/>
      <c r="F120" s="51"/>
      <c r="G120" s="2"/>
      <c r="H120" s="51"/>
      <c r="I120" s="2"/>
      <c r="J120" s="2"/>
      <c r="K120" s="2"/>
      <c r="L120" s="2"/>
      <c r="M120" s="2"/>
      <c r="N120" s="2"/>
      <c r="O120" s="4"/>
    </row>
    <row r="121" spans="1:15" s="9" customFormat="1" x14ac:dyDescent="0.2">
      <c r="A121" s="4"/>
      <c r="B121" s="2"/>
      <c r="C121" s="4"/>
      <c r="D121" s="2"/>
      <c r="E121" s="2"/>
      <c r="F121" s="51"/>
      <c r="G121" s="2"/>
      <c r="H121" s="51"/>
      <c r="I121" s="2"/>
      <c r="J121" s="2"/>
      <c r="K121" s="2"/>
      <c r="L121" s="2"/>
      <c r="M121" s="2"/>
      <c r="N121" s="2"/>
      <c r="O121" s="4"/>
    </row>
    <row r="122" spans="1:15" s="9" customFormat="1" x14ac:dyDescent="0.2">
      <c r="A122" s="4"/>
      <c r="B122" s="2"/>
      <c r="C122" s="4"/>
      <c r="D122" s="2"/>
      <c r="E122" s="2"/>
      <c r="F122" s="51"/>
      <c r="G122" s="2"/>
      <c r="H122" s="51"/>
      <c r="I122" s="2"/>
      <c r="J122" s="2"/>
      <c r="K122" s="2"/>
      <c r="L122" s="2"/>
      <c r="M122" s="2"/>
      <c r="N122" s="2"/>
      <c r="O122" s="4"/>
    </row>
    <row r="123" spans="1:15" s="9" customFormat="1" x14ac:dyDescent="0.2">
      <c r="A123" s="4"/>
      <c r="B123" s="2"/>
      <c r="C123" s="4"/>
      <c r="D123" s="2"/>
      <c r="E123" s="2"/>
      <c r="F123" s="51"/>
      <c r="G123" s="2"/>
      <c r="H123" s="51"/>
      <c r="I123" s="2"/>
      <c r="J123" s="2"/>
      <c r="K123" s="2"/>
      <c r="L123" s="2"/>
      <c r="M123" s="2"/>
      <c r="N123" s="2"/>
      <c r="O123" s="4"/>
    </row>
    <row r="124" spans="1:15" s="9" customFormat="1" x14ac:dyDescent="0.2">
      <c r="A124" s="4"/>
      <c r="B124" s="2"/>
      <c r="C124" s="4"/>
      <c r="D124" s="2"/>
      <c r="E124" s="2"/>
      <c r="F124" s="51"/>
      <c r="G124" s="2"/>
      <c r="H124" s="51"/>
      <c r="I124" s="2"/>
      <c r="J124" s="2"/>
      <c r="K124" s="2"/>
      <c r="L124" s="2"/>
      <c r="M124" s="2"/>
      <c r="N124" s="2"/>
      <c r="O124" s="4"/>
    </row>
    <row r="125" spans="1:15" s="9" customFormat="1" x14ac:dyDescent="0.2">
      <c r="A125" s="4"/>
      <c r="B125" s="2"/>
      <c r="C125" s="4"/>
      <c r="D125" s="2"/>
      <c r="E125" s="2"/>
      <c r="F125" s="51"/>
      <c r="G125" s="2"/>
      <c r="H125" s="51"/>
      <c r="I125" s="2"/>
      <c r="J125" s="2"/>
      <c r="K125" s="2"/>
      <c r="L125" s="2"/>
      <c r="M125" s="2"/>
      <c r="N125" s="2"/>
      <c r="O125" s="4"/>
    </row>
    <row r="126" spans="1:15" s="9" customFormat="1" x14ac:dyDescent="0.2">
      <c r="A126" s="4"/>
      <c r="B126" s="2"/>
      <c r="C126" s="4"/>
      <c r="D126" s="2"/>
      <c r="E126" s="2"/>
      <c r="F126" s="51"/>
      <c r="G126" s="2"/>
      <c r="H126" s="51"/>
      <c r="I126" s="2"/>
      <c r="J126" s="2"/>
      <c r="K126" s="2"/>
      <c r="L126" s="2"/>
      <c r="M126" s="2"/>
      <c r="N126" s="2"/>
      <c r="O126" s="4"/>
    </row>
    <row r="127" spans="1:15" s="9" customFormat="1" x14ac:dyDescent="0.2">
      <c r="A127" s="4"/>
      <c r="B127" s="2"/>
      <c r="C127" s="4"/>
      <c r="D127" s="2"/>
      <c r="E127" s="2"/>
      <c r="F127" s="51"/>
      <c r="G127" s="2"/>
      <c r="H127" s="51"/>
      <c r="I127" s="2"/>
      <c r="J127" s="2"/>
      <c r="K127" s="2"/>
      <c r="L127" s="2"/>
      <c r="M127" s="2"/>
      <c r="N127" s="2"/>
      <c r="O127" s="4"/>
    </row>
    <row r="128" spans="1:15" s="9" customFormat="1" x14ac:dyDescent="0.2">
      <c r="A128" s="4"/>
      <c r="B128" s="2"/>
      <c r="C128" s="4"/>
      <c r="D128" s="2"/>
      <c r="E128" s="2"/>
      <c r="F128" s="51"/>
      <c r="G128" s="2"/>
      <c r="H128" s="51"/>
      <c r="I128" s="2"/>
      <c r="J128" s="2"/>
      <c r="K128" s="2"/>
      <c r="L128" s="2"/>
      <c r="M128" s="2"/>
      <c r="N128" s="2"/>
      <c r="O128" s="4"/>
    </row>
    <row r="129" spans="1:15" s="9" customFormat="1" x14ac:dyDescent="0.2">
      <c r="A129" s="4"/>
      <c r="B129" s="2"/>
      <c r="C129" s="4"/>
      <c r="D129" s="2"/>
      <c r="E129" s="2"/>
      <c r="F129" s="51"/>
      <c r="G129" s="2"/>
      <c r="H129" s="51"/>
      <c r="I129" s="2"/>
      <c r="J129" s="2"/>
      <c r="K129" s="2"/>
      <c r="L129" s="2"/>
      <c r="M129" s="2"/>
      <c r="N129" s="2"/>
      <c r="O129" s="4"/>
    </row>
    <row r="130" spans="1:15" s="9" customFormat="1" x14ac:dyDescent="0.2">
      <c r="A130" s="4"/>
      <c r="B130" s="2"/>
      <c r="C130" s="4"/>
      <c r="D130" s="2"/>
      <c r="E130" s="2"/>
      <c r="F130" s="51"/>
      <c r="G130" s="2"/>
      <c r="H130" s="51"/>
      <c r="I130" s="2"/>
      <c r="J130" s="2"/>
      <c r="K130" s="2"/>
      <c r="L130" s="2"/>
      <c r="M130" s="2"/>
      <c r="N130" s="2"/>
      <c r="O130" s="4"/>
    </row>
    <row r="131" spans="1:15" s="9" customFormat="1" x14ac:dyDescent="0.2">
      <c r="A131" s="4"/>
      <c r="B131" s="2"/>
      <c r="C131" s="4"/>
      <c r="D131" s="2"/>
      <c r="E131" s="2"/>
      <c r="F131" s="51"/>
      <c r="G131" s="2"/>
      <c r="H131" s="51"/>
      <c r="I131" s="2"/>
      <c r="J131" s="2"/>
      <c r="K131" s="2"/>
      <c r="L131" s="2"/>
      <c r="M131" s="2"/>
      <c r="N131" s="2"/>
      <c r="O131" s="4"/>
    </row>
    <row r="132" spans="1:15" s="9" customFormat="1" x14ac:dyDescent="0.2">
      <c r="A132" s="4"/>
      <c r="B132" s="2"/>
      <c r="C132" s="4"/>
      <c r="D132" s="2"/>
      <c r="E132" s="2"/>
      <c r="F132" s="51"/>
      <c r="G132" s="2"/>
      <c r="H132" s="51"/>
      <c r="I132" s="2"/>
      <c r="J132" s="2"/>
      <c r="K132" s="2"/>
      <c r="L132" s="2"/>
      <c r="M132" s="2"/>
      <c r="N132" s="2"/>
      <c r="O132" s="4"/>
    </row>
    <row r="133" spans="1:15" s="9" customFormat="1" x14ac:dyDescent="0.2">
      <c r="A133" s="4"/>
      <c r="B133" s="2"/>
      <c r="C133" s="4"/>
      <c r="D133" s="2"/>
      <c r="E133" s="2"/>
      <c r="F133" s="51"/>
      <c r="G133" s="2"/>
      <c r="H133" s="51"/>
      <c r="I133" s="2"/>
      <c r="J133" s="2"/>
      <c r="K133" s="2"/>
      <c r="L133" s="2"/>
      <c r="M133" s="2"/>
      <c r="N133" s="2"/>
      <c r="O133" s="4"/>
    </row>
    <row r="134" spans="1:15" s="9" customFormat="1" x14ac:dyDescent="0.2">
      <c r="A134" s="4"/>
      <c r="B134" s="2"/>
      <c r="C134" s="4"/>
      <c r="D134" s="2"/>
      <c r="E134" s="2"/>
      <c r="F134" s="51"/>
      <c r="G134" s="2"/>
      <c r="H134" s="51"/>
      <c r="I134" s="2"/>
      <c r="J134" s="2"/>
      <c r="K134" s="2"/>
      <c r="L134" s="2"/>
      <c r="M134" s="2"/>
      <c r="N134" s="2"/>
      <c r="O134" s="4"/>
    </row>
    <row r="135" spans="1:15" s="9" customFormat="1" x14ac:dyDescent="0.2">
      <c r="A135" s="4"/>
      <c r="B135" s="2"/>
      <c r="C135" s="4"/>
      <c r="D135" s="2"/>
      <c r="E135" s="2"/>
      <c r="F135" s="51"/>
      <c r="G135" s="2"/>
      <c r="H135" s="51"/>
      <c r="I135" s="2"/>
      <c r="J135" s="2"/>
      <c r="K135" s="2"/>
      <c r="L135" s="2"/>
      <c r="M135" s="2"/>
      <c r="N135" s="2"/>
      <c r="O135" s="4"/>
    </row>
    <row r="136" spans="1:15" s="9" customFormat="1" x14ac:dyDescent="0.2">
      <c r="A136" s="4"/>
      <c r="B136" s="2"/>
      <c r="C136" s="4"/>
      <c r="D136" s="2"/>
      <c r="E136" s="2"/>
      <c r="F136" s="51"/>
      <c r="G136" s="2"/>
      <c r="H136" s="51"/>
      <c r="I136" s="2"/>
      <c r="J136" s="2"/>
      <c r="K136" s="2"/>
      <c r="L136" s="2"/>
      <c r="M136" s="2"/>
      <c r="N136" s="2"/>
      <c r="O136" s="4"/>
    </row>
    <row r="137" spans="1:15" s="9" customFormat="1" x14ac:dyDescent="0.2">
      <c r="A137" s="4"/>
      <c r="B137" s="2"/>
      <c r="C137" s="4"/>
      <c r="D137" s="2"/>
      <c r="E137" s="2"/>
      <c r="F137" s="51"/>
      <c r="G137" s="2"/>
      <c r="H137" s="51"/>
      <c r="I137" s="2"/>
      <c r="J137" s="2"/>
      <c r="K137" s="2"/>
      <c r="L137" s="2"/>
      <c r="M137" s="2"/>
      <c r="N137" s="2"/>
      <c r="O137" s="4"/>
    </row>
    <row r="138" spans="1:15" s="9" customFormat="1" x14ac:dyDescent="0.2">
      <c r="A138" s="4"/>
      <c r="B138" s="2"/>
      <c r="C138" s="4"/>
      <c r="D138" s="2"/>
      <c r="E138" s="2"/>
      <c r="F138" s="51"/>
      <c r="G138" s="2"/>
      <c r="H138" s="51"/>
      <c r="I138" s="2"/>
      <c r="J138" s="2"/>
      <c r="K138" s="2"/>
      <c r="L138" s="2"/>
      <c r="M138" s="2"/>
      <c r="N138" s="2"/>
      <c r="O138" s="4"/>
    </row>
    <row r="139" spans="1:15" s="9" customFormat="1" x14ac:dyDescent="0.2">
      <c r="A139" s="4"/>
      <c r="B139" s="2"/>
      <c r="C139" s="4"/>
      <c r="D139" s="2"/>
      <c r="E139" s="2"/>
      <c r="F139" s="51"/>
      <c r="G139" s="2"/>
      <c r="H139" s="51"/>
      <c r="I139" s="2"/>
      <c r="J139" s="2"/>
      <c r="K139" s="2"/>
      <c r="L139" s="2"/>
      <c r="M139" s="2"/>
      <c r="N139" s="2"/>
      <c r="O139" s="4"/>
    </row>
    <row r="140" spans="1:15" s="9" customFormat="1" x14ac:dyDescent="0.2">
      <c r="A140" s="4"/>
      <c r="B140" s="2"/>
      <c r="C140" s="4"/>
      <c r="D140" s="2"/>
      <c r="E140" s="2"/>
      <c r="F140" s="51"/>
      <c r="G140" s="2"/>
      <c r="H140" s="51"/>
      <c r="I140" s="2"/>
      <c r="J140" s="2"/>
      <c r="K140" s="2"/>
      <c r="L140" s="2"/>
      <c r="M140" s="2"/>
      <c r="N140" s="2"/>
      <c r="O140" s="4"/>
    </row>
    <row r="141" spans="1:15" s="9" customFormat="1" x14ac:dyDescent="0.2">
      <c r="A141" s="4"/>
      <c r="B141" s="2"/>
      <c r="C141" s="4"/>
      <c r="D141" s="2"/>
      <c r="E141" s="2"/>
      <c r="F141" s="51"/>
      <c r="G141" s="2"/>
      <c r="H141" s="51"/>
      <c r="I141" s="2"/>
      <c r="J141" s="2"/>
      <c r="K141" s="2"/>
      <c r="L141" s="2"/>
      <c r="M141" s="2"/>
      <c r="N141" s="2"/>
      <c r="O141" s="4"/>
    </row>
    <row r="142" spans="1:15" s="9" customFormat="1" x14ac:dyDescent="0.2">
      <c r="A142" s="4"/>
      <c r="B142" s="2"/>
      <c r="C142" s="4"/>
      <c r="D142" s="2"/>
      <c r="E142" s="2"/>
      <c r="F142" s="51"/>
      <c r="G142" s="2"/>
      <c r="H142" s="51"/>
      <c r="I142" s="2"/>
      <c r="J142" s="2"/>
      <c r="K142" s="2"/>
      <c r="L142" s="2"/>
      <c r="M142" s="2"/>
      <c r="N142" s="2"/>
      <c r="O142" s="4"/>
    </row>
    <row r="143" spans="1:15" s="9" customFormat="1" x14ac:dyDescent="0.2">
      <c r="A143" s="4"/>
      <c r="B143" s="2"/>
      <c r="C143" s="4"/>
      <c r="D143" s="2"/>
      <c r="E143" s="2"/>
      <c r="F143" s="51"/>
      <c r="G143" s="2"/>
      <c r="H143" s="51"/>
      <c r="I143" s="2"/>
      <c r="J143" s="2"/>
      <c r="K143" s="2"/>
      <c r="L143" s="2"/>
      <c r="M143" s="2"/>
      <c r="N143" s="2"/>
      <c r="O143" s="4"/>
    </row>
    <row r="144" spans="1:15" s="9" customFormat="1" x14ac:dyDescent="0.2">
      <c r="A144" s="4"/>
      <c r="B144" s="2"/>
      <c r="C144" s="4"/>
      <c r="D144" s="2"/>
      <c r="E144" s="2"/>
      <c r="F144" s="51"/>
      <c r="G144" s="2"/>
      <c r="H144" s="51"/>
      <c r="I144" s="2"/>
      <c r="J144" s="2"/>
      <c r="K144" s="2"/>
      <c r="L144" s="2"/>
      <c r="M144" s="2"/>
      <c r="N144" s="2"/>
      <c r="O144" s="4"/>
    </row>
    <row r="145" spans="1:15" s="9" customFormat="1" x14ac:dyDescent="0.2">
      <c r="A145" s="4"/>
      <c r="B145" s="2"/>
      <c r="C145" s="4"/>
      <c r="D145" s="2"/>
      <c r="E145" s="2"/>
      <c r="F145" s="51"/>
      <c r="G145" s="2"/>
      <c r="H145" s="51"/>
      <c r="I145" s="2"/>
      <c r="J145" s="2"/>
      <c r="K145" s="2"/>
      <c r="L145" s="2"/>
      <c r="M145" s="2"/>
      <c r="N145" s="2"/>
      <c r="O145" s="4"/>
    </row>
    <row r="146" spans="1:15" s="9" customFormat="1" x14ac:dyDescent="0.2">
      <c r="A146" s="4"/>
      <c r="B146" s="2"/>
      <c r="C146" s="4"/>
      <c r="D146" s="2"/>
      <c r="E146" s="2"/>
      <c r="F146" s="51"/>
      <c r="G146" s="2"/>
      <c r="H146" s="51"/>
      <c r="I146" s="2"/>
      <c r="J146" s="2"/>
      <c r="K146" s="2"/>
      <c r="L146" s="2"/>
      <c r="M146" s="2"/>
      <c r="N146" s="2"/>
      <c r="O146" s="4"/>
    </row>
    <row r="147" spans="1:15" s="9" customFormat="1" x14ac:dyDescent="0.2">
      <c r="A147" s="4"/>
      <c r="B147" s="2"/>
      <c r="C147" s="4"/>
      <c r="D147" s="2"/>
      <c r="E147" s="2"/>
      <c r="F147" s="51"/>
      <c r="G147" s="2"/>
      <c r="H147" s="51"/>
      <c r="I147" s="2"/>
      <c r="J147" s="2"/>
      <c r="K147" s="2"/>
      <c r="L147" s="2"/>
      <c r="M147" s="2"/>
      <c r="N147" s="2"/>
      <c r="O147" s="4"/>
    </row>
    <row r="148" spans="1:15" s="9" customFormat="1" x14ac:dyDescent="0.2">
      <c r="A148" s="4"/>
      <c r="B148" s="2"/>
      <c r="C148" s="4"/>
      <c r="D148" s="2"/>
      <c r="E148" s="2"/>
      <c r="F148" s="51"/>
      <c r="G148" s="2"/>
      <c r="H148" s="51"/>
      <c r="I148" s="2"/>
      <c r="J148" s="2"/>
      <c r="K148" s="2"/>
      <c r="L148" s="2"/>
      <c r="M148" s="2"/>
      <c r="N148" s="2"/>
      <c r="O148" s="4"/>
    </row>
    <row r="149" spans="1:15" s="9" customFormat="1" x14ac:dyDescent="0.2">
      <c r="A149" s="4"/>
      <c r="B149" s="2"/>
      <c r="C149" s="4"/>
      <c r="D149" s="2"/>
      <c r="E149" s="2"/>
      <c r="F149" s="51"/>
      <c r="G149" s="2"/>
      <c r="H149" s="51"/>
      <c r="I149" s="2"/>
      <c r="J149" s="2"/>
      <c r="K149" s="2"/>
      <c r="L149" s="2"/>
      <c r="M149" s="2"/>
      <c r="N149" s="2"/>
      <c r="O149" s="4"/>
    </row>
    <row r="150" spans="1:15" s="9" customFormat="1" x14ac:dyDescent="0.2">
      <c r="A150" s="4"/>
      <c r="B150" s="2"/>
      <c r="C150" s="4"/>
      <c r="D150" s="2"/>
      <c r="E150" s="2"/>
      <c r="F150" s="51"/>
      <c r="G150" s="2"/>
      <c r="H150" s="51"/>
      <c r="I150" s="2"/>
      <c r="J150" s="2"/>
      <c r="K150" s="2"/>
      <c r="L150" s="2"/>
      <c r="M150" s="2"/>
      <c r="N150" s="2"/>
      <c r="O150" s="4"/>
    </row>
    <row r="151" spans="1:15" s="9" customFormat="1" x14ac:dyDescent="0.2">
      <c r="A151" s="4"/>
      <c r="B151" s="2"/>
      <c r="C151" s="4"/>
      <c r="D151" s="2"/>
      <c r="E151" s="2"/>
      <c r="F151" s="51"/>
      <c r="G151" s="2"/>
      <c r="H151" s="51"/>
      <c r="I151" s="2"/>
      <c r="J151" s="2"/>
      <c r="K151" s="2"/>
      <c r="L151" s="2"/>
      <c r="M151" s="2"/>
      <c r="N151" s="2"/>
      <c r="O151" s="4"/>
    </row>
    <row r="152" spans="1:15" s="9" customFormat="1" x14ac:dyDescent="0.2">
      <c r="A152" s="4"/>
      <c r="B152" s="2"/>
      <c r="C152" s="4"/>
      <c r="D152" s="2"/>
      <c r="E152" s="2"/>
      <c r="F152" s="51"/>
      <c r="G152" s="2"/>
      <c r="H152" s="51"/>
      <c r="I152" s="2"/>
      <c r="J152" s="2"/>
      <c r="K152" s="2"/>
      <c r="L152" s="2"/>
      <c r="M152" s="2"/>
      <c r="N152" s="2"/>
      <c r="O152" s="4"/>
    </row>
    <row r="153" spans="1:15" s="9" customFormat="1" x14ac:dyDescent="0.2">
      <c r="A153" s="4"/>
      <c r="B153" s="2"/>
      <c r="C153" s="4"/>
      <c r="D153" s="2"/>
      <c r="E153" s="2"/>
      <c r="F153" s="51"/>
      <c r="G153" s="2"/>
      <c r="H153" s="51"/>
      <c r="I153" s="2"/>
      <c r="J153" s="2"/>
      <c r="K153" s="2"/>
      <c r="L153" s="2"/>
      <c r="M153" s="2"/>
      <c r="N153" s="2"/>
      <c r="O153" s="4"/>
    </row>
    <row r="154" spans="1:15" s="9" customFormat="1" x14ac:dyDescent="0.2">
      <c r="A154" s="4"/>
      <c r="B154" s="2"/>
      <c r="C154" s="4"/>
      <c r="D154" s="2"/>
      <c r="E154" s="2"/>
      <c r="F154" s="51"/>
      <c r="G154" s="2"/>
      <c r="H154" s="51"/>
      <c r="I154" s="2"/>
      <c r="J154" s="2"/>
      <c r="K154" s="2"/>
      <c r="L154" s="2"/>
      <c r="M154" s="2"/>
      <c r="N154" s="2"/>
      <c r="O154" s="4"/>
    </row>
    <row r="155" spans="1:15" s="9" customFormat="1" x14ac:dyDescent="0.2">
      <c r="A155" s="4"/>
      <c r="B155" s="2"/>
      <c r="C155" s="4"/>
      <c r="D155" s="2"/>
      <c r="E155" s="2"/>
      <c r="F155" s="51"/>
      <c r="G155" s="2"/>
      <c r="H155" s="51"/>
      <c r="I155" s="2"/>
      <c r="J155" s="2"/>
      <c r="K155" s="2"/>
      <c r="L155" s="2"/>
      <c r="M155" s="2"/>
      <c r="N155" s="2"/>
      <c r="O155" s="4"/>
    </row>
    <row r="156" spans="1:15" s="9" customFormat="1" x14ac:dyDescent="0.2">
      <c r="A156" s="4"/>
      <c r="B156" s="2"/>
      <c r="C156" s="4"/>
      <c r="D156" s="2"/>
      <c r="E156" s="2"/>
      <c r="F156" s="51"/>
      <c r="G156" s="2"/>
      <c r="H156" s="51"/>
      <c r="I156" s="2"/>
      <c r="J156" s="2"/>
      <c r="K156" s="2"/>
      <c r="L156" s="2"/>
      <c r="M156" s="2"/>
      <c r="N156" s="2"/>
      <c r="O156" s="4"/>
    </row>
    <row r="157" spans="1:15" s="9" customFormat="1" x14ac:dyDescent="0.2">
      <c r="A157" s="4"/>
      <c r="B157" s="2"/>
      <c r="C157" s="4"/>
      <c r="D157" s="2"/>
      <c r="E157" s="2"/>
      <c r="F157" s="51"/>
      <c r="G157" s="2"/>
      <c r="H157" s="51"/>
      <c r="I157" s="2"/>
      <c r="J157" s="2"/>
      <c r="K157" s="2"/>
      <c r="L157" s="2"/>
      <c r="M157" s="2"/>
      <c r="N157" s="2"/>
      <c r="O157" s="4"/>
    </row>
    <row r="158" spans="1:15" s="9" customFormat="1" x14ac:dyDescent="0.2">
      <c r="A158" s="4"/>
      <c r="B158" s="2"/>
      <c r="C158" s="4"/>
      <c r="D158" s="2"/>
      <c r="E158" s="2"/>
      <c r="F158" s="51"/>
      <c r="G158" s="2"/>
      <c r="H158" s="51"/>
      <c r="I158" s="2"/>
      <c r="J158" s="2"/>
      <c r="K158" s="2"/>
      <c r="L158" s="2"/>
      <c r="M158" s="2"/>
      <c r="N158" s="2"/>
      <c r="O158" s="4"/>
    </row>
    <row r="159" spans="1:15" s="9" customFormat="1" x14ac:dyDescent="0.2">
      <c r="A159" s="4"/>
      <c r="B159" s="2"/>
      <c r="C159" s="4"/>
      <c r="D159" s="2"/>
      <c r="E159" s="2"/>
      <c r="F159" s="51"/>
      <c r="G159" s="2"/>
      <c r="H159" s="51"/>
      <c r="I159" s="2"/>
      <c r="J159" s="2"/>
      <c r="K159" s="2"/>
      <c r="L159" s="2"/>
      <c r="M159" s="2"/>
      <c r="N159" s="2"/>
      <c r="O159" s="4"/>
    </row>
    <row r="160" spans="1:15" s="9" customFormat="1" x14ac:dyDescent="0.2">
      <c r="A160" s="4"/>
      <c r="B160" s="2"/>
      <c r="C160" s="4"/>
      <c r="D160" s="2"/>
      <c r="E160" s="2"/>
      <c r="F160" s="51"/>
      <c r="G160" s="2"/>
      <c r="H160" s="51"/>
      <c r="I160" s="2"/>
      <c r="J160" s="2"/>
      <c r="K160" s="2"/>
      <c r="L160" s="2"/>
      <c r="M160" s="2"/>
      <c r="N160" s="2"/>
      <c r="O160" s="4"/>
    </row>
    <row r="161" spans="1:15" s="9" customFormat="1" x14ac:dyDescent="0.2">
      <c r="A161" s="4"/>
      <c r="B161" s="2"/>
      <c r="C161" s="4"/>
      <c r="D161" s="2"/>
      <c r="E161" s="2"/>
      <c r="F161" s="51"/>
      <c r="G161" s="2"/>
      <c r="H161" s="51"/>
      <c r="I161" s="2"/>
      <c r="J161" s="2"/>
      <c r="K161" s="2"/>
      <c r="L161" s="2"/>
      <c r="M161" s="2"/>
      <c r="N161" s="2"/>
      <c r="O161" s="4"/>
    </row>
    <row r="162" spans="1:15" s="9" customFormat="1" x14ac:dyDescent="0.2">
      <c r="A162" s="4"/>
      <c r="B162" s="2"/>
      <c r="C162" s="4"/>
      <c r="D162" s="2"/>
      <c r="E162" s="2"/>
      <c r="F162" s="51"/>
      <c r="G162" s="2"/>
      <c r="H162" s="51"/>
      <c r="I162" s="2"/>
      <c r="J162" s="2"/>
      <c r="K162" s="2"/>
      <c r="L162" s="2"/>
      <c r="M162" s="2"/>
      <c r="N162" s="2"/>
      <c r="O162" s="4"/>
    </row>
    <row r="163" spans="1:15" s="9" customFormat="1" x14ac:dyDescent="0.2">
      <c r="A163" s="4"/>
      <c r="B163" s="2"/>
      <c r="C163" s="4"/>
      <c r="D163" s="2"/>
      <c r="E163" s="2"/>
      <c r="F163" s="51"/>
      <c r="G163" s="2"/>
      <c r="H163" s="51"/>
      <c r="I163" s="2"/>
      <c r="J163" s="2"/>
      <c r="K163" s="2"/>
      <c r="L163" s="2"/>
      <c r="M163" s="2"/>
      <c r="N163" s="2"/>
      <c r="O163" s="4"/>
    </row>
    <row r="164" spans="1:15" s="9" customFormat="1" x14ac:dyDescent="0.2">
      <c r="A164" s="4"/>
      <c r="B164" s="2"/>
      <c r="C164" s="4"/>
      <c r="D164" s="2"/>
      <c r="E164" s="2"/>
      <c r="F164" s="51"/>
      <c r="G164" s="2"/>
      <c r="H164" s="51"/>
      <c r="I164" s="2"/>
      <c r="J164" s="2"/>
      <c r="K164" s="2"/>
      <c r="L164" s="2"/>
      <c r="M164" s="2"/>
      <c r="N164" s="2"/>
      <c r="O164" s="4"/>
    </row>
    <row r="165" spans="1:15" s="9" customFormat="1" x14ac:dyDescent="0.2">
      <c r="A165" s="4"/>
      <c r="B165" s="2"/>
      <c r="C165" s="4"/>
      <c r="D165" s="2"/>
      <c r="E165" s="2"/>
      <c r="F165" s="51"/>
      <c r="G165" s="2"/>
      <c r="H165" s="51"/>
      <c r="I165" s="2"/>
      <c r="J165" s="2"/>
      <c r="K165" s="2"/>
      <c r="L165" s="2"/>
      <c r="M165" s="2"/>
      <c r="N165" s="2"/>
      <c r="O165" s="4"/>
    </row>
    <row r="166" spans="1:15" s="9" customFormat="1" x14ac:dyDescent="0.2">
      <c r="A166" s="4"/>
      <c r="B166" s="2"/>
      <c r="C166" s="4"/>
      <c r="D166" s="2"/>
      <c r="E166" s="2"/>
      <c r="F166" s="51"/>
      <c r="G166" s="2"/>
      <c r="H166" s="51"/>
      <c r="I166" s="2"/>
      <c r="J166" s="2"/>
      <c r="K166" s="2"/>
      <c r="L166" s="2"/>
      <c r="M166" s="2"/>
      <c r="N166" s="2"/>
      <c r="O166" s="4"/>
    </row>
    <row r="167" spans="1:15" s="9" customFormat="1" x14ac:dyDescent="0.2">
      <c r="A167" s="4"/>
      <c r="B167" s="2"/>
      <c r="C167" s="4"/>
      <c r="D167" s="2"/>
      <c r="E167" s="2"/>
      <c r="F167" s="51"/>
      <c r="G167" s="2"/>
      <c r="H167" s="51"/>
      <c r="I167" s="2"/>
      <c r="J167" s="2"/>
      <c r="K167" s="2"/>
      <c r="L167" s="2"/>
      <c r="M167" s="2"/>
      <c r="N167" s="2"/>
      <c r="O167" s="4"/>
    </row>
    <row r="168" spans="1:15" s="9" customFormat="1" x14ac:dyDescent="0.2">
      <c r="A168" s="4"/>
      <c r="B168" s="2"/>
      <c r="C168" s="4"/>
      <c r="D168" s="2"/>
      <c r="E168" s="2"/>
      <c r="F168" s="51"/>
      <c r="G168" s="2"/>
      <c r="H168" s="51"/>
      <c r="I168" s="2"/>
      <c r="J168" s="2"/>
      <c r="K168" s="2"/>
      <c r="L168" s="2"/>
      <c r="M168" s="2"/>
      <c r="N168" s="2"/>
      <c r="O168" s="4"/>
    </row>
    <row r="169" spans="1:15" s="9" customFormat="1" x14ac:dyDescent="0.2">
      <c r="A169" s="4"/>
      <c r="B169" s="2"/>
      <c r="C169" s="4"/>
      <c r="D169" s="2"/>
      <c r="E169" s="2"/>
      <c r="F169" s="51"/>
      <c r="G169" s="2"/>
      <c r="H169" s="51"/>
      <c r="I169" s="2"/>
      <c r="J169" s="2"/>
      <c r="K169" s="2"/>
      <c r="L169" s="2"/>
      <c r="M169" s="2"/>
      <c r="N169" s="2"/>
      <c r="O169" s="4"/>
    </row>
    <row r="170" spans="1:15" s="9" customFormat="1" x14ac:dyDescent="0.2">
      <c r="A170" s="4"/>
      <c r="B170" s="2"/>
      <c r="C170" s="4"/>
      <c r="D170" s="2"/>
      <c r="E170" s="2"/>
      <c r="F170" s="51"/>
      <c r="G170" s="2"/>
      <c r="H170" s="51"/>
      <c r="I170" s="2"/>
      <c r="J170" s="2"/>
      <c r="K170" s="2"/>
      <c r="L170" s="2"/>
      <c r="M170" s="2"/>
      <c r="N170" s="2"/>
      <c r="O170" s="4"/>
    </row>
    <row r="171" spans="1:15" s="9" customFormat="1" x14ac:dyDescent="0.2">
      <c r="A171" s="4"/>
      <c r="B171" s="2"/>
      <c r="C171" s="4"/>
      <c r="D171" s="2"/>
      <c r="E171" s="2"/>
      <c r="F171" s="51"/>
      <c r="G171" s="2"/>
      <c r="H171" s="51"/>
      <c r="I171" s="2"/>
      <c r="J171" s="2"/>
      <c r="K171" s="2"/>
      <c r="L171" s="2"/>
      <c r="M171" s="2"/>
      <c r="N171" s="2"/>
      <c r="O171" s="4"/>
    </row>
    <row r="172" spans="1:15" s="9" customFormat="1" x14ac:dyDescent="0.2">
      <c r="A172" s="4"/>
      <c r="B172" s="2"/>
      <c r="C172" s="4"/>
      <c r="D172" s="2"/>
      <c r="E172" s="2"/>
      <c r="F172" s="51"/>
      <c r="G172" s="2"/>
      <c r="H172" s="51"/>
      <c r="I172" s="2"/>
      <c r="J172" s="2"/>
      <c r="K172" s="2"/>
      <c r="L172" s="2"/>
      <c r="M172" s="2"/>
      <c r="N172" s="2"/>
      <c r="O172" s="4"/>
    </row>
    <row r="173" spans="1:15" s="9" customFormat="1" x14ac:dyDescent="0.2">
      <c r="A173" s="4"/>
      <c r="B173" s="2"/>
      <c r="C173" s="4"/>
      <c r="D173" s="2"/>
      <c r="E173" s="2"/>
      <c r="F173" s="51"/>
      <c r="G173" s="2"/>
      <c r="H173" s="51"/>
      <c r="I173" s="2"/>
      <c r="J173" s="2"/>
      <c r="K173" s="2"/>
      <c r="L173" s="2"/>
      <c r="M173" s="2"/>
      <c r="N173" s="2"/>
      <c r="O173" s="4"/>
    </row>
    <row r="174" spans="1:15" s="9" customFormat="1" x14ac:dyDescent="0.2">
      <c r="A174" s="4"/>
      <c r="B174" s="2"/>
      <c r="C174" s="4"/>
      <c r="D174" s="2"/>
      <c r="E174" s="2"/>
      <c r="F174" s="51"/>
      <c r="G174" s="2"/>
      <c r="H174" s="51"/>
      <c r="I174" s="2"/>
      <c r="J174" s="2"/>
      <c r="K174" s="2"/>
      <c r="L174" s="2"/>
      <c r="M174" s="2"/>
      <c r="N174" s="2"/>
      <c r="O174" s="4"/>
    </row>
    <row r="175" spans="1:15" s="9" customFormat="1" x14ac:dyDescent="0.2">
      <c r="A175" s="4"/>
      <c r="B175" s="2"/>
      <c r="C175" s="4"/>
      <c r="D175" s="2"/>
      <c r="E175" s="2"/>
      <c r="F175" s="51"/>
      <c r="G175" s="2"/>
      <c r="H175" s="51"/>
      <c r="I175" s="2"/>
      <c r="J175" s="2"/>
      <c r="K175" s="2"/>
      <c r="L175" s="2"/>
      <c r="M175" s="2"/>
      <c r="N175" s="2"/>
      <c r="O175" s="4"/>
    </row>
    <row r="176" spans="1:15" s="9" customFormat="1" x14ac:dyDescent="0.2">
      <c r="A176" s="4"/>
      <c r="B176" s="2"/>
      <c r="C176" s="4"/>
      <c r="D176" s="2"/>
      <c r="E176" s="2"/>
      <c r="F176" s="51"/>
      <c r="G176" s="2"/>
      <c r="H176" s="51"/>
      <c r="I176" s="2"/>
      <c r="J176" s="2"/>
      <c r="K176" s="2"/>
      <c r="L176" s="2"/>
      <c r="M176" s="2"/>
      <c r="N176" s="2"/>
      <c r="O176" s="4"/>
    </row>
    <row r="177" spans="1:15" s="9" customFormat="1" x14ac:dyDescent="0.2">
      <c r="A177" s="4"/>
      <c r="B177" s="2"/>
      <c r="C177" s="4"/>
      <c r="D177" s="2"/>
      <c r="E177" s="2"/>
      <c r="F177" s="51"/>
      <c r="G177" s="2"/>
      <c r="H177" s="51"/>
      <c r="I177" s="2"/>
      <c r="J177" s="2"/>
      <c r="K177" s="2"/>
      <c r="L177" s="2"/>
      <c r="M177" s="2"/>
      <c r="N177" s="2"/>
      <c r="O177" s="4"/>
    </row>
    <row r="178" spans="1:15" s="9" customFormat="1" x14ac:dyDescent="0.2">
      <c r="A178" s="4"/>
      <c r="B178" s="2"/>
      <c r="C178" s="4"/>
      <c r="D178" s="2"/>
      <c r="E178" s="2"/>
      <c r="F178" s="51"/>
      <c r="G178" s="2"/>
      <c r="H178" s="51"/>
      <c r="I178" s="2"/>
      <c r="J178" s="2"/>
      <c r="K178" s="2"/>
      <c r="L178" s="2"/>
      <c r="M178" s="2"/>
      <c r="N178" s="2"/>
      <c r="O178" s="4"/>
    </row>
    <row r="179" spans="1:15" s="9" customFormat="1" x14ac:dyDescent="0.2">
      <c r="A179" s="4"/>
      <c r="B179" s="2"/>
      <c r="C179" s="4"/>
      <c r="D179" s="2"/>
      <c r="E179" s="2"/>
      <c r="F179" s="51"/>
      <c r="G179" s="2"/>
      <c r="H179" s="51"/>
      <c r="I179" s="2"/>
      <c r="J179" s="2"/>
      <c r="K179" s="2"/>
      <c r="L179" s="2"/>
      <c r="M179" s="2"/>
      <c r="N179" s="2"/>
      <c r="O179" s="4"/>
    </row>
    <row r="180" spans="1:15" s="9" customFormat="1" x14ac:dyDescent="0.2">
      <c r="A180" s="4"/>
      <c r="B180" s="2"/>
      <c r="C180" s="4"/>
      <c r="D180" s="2"/>
      <c r="E180" s="2"/>
      <c r="F180" s="51"/>
      <c r="G180" s="2"/>
      <c r="H180" s="51"/>
      <c r="I180" s="2"/>
      <c r="J180" s="2"/>
      <c r="K180" s="2"/>
      <c r="L180" s="2"/>
      <c r="M180" s="2"/>
      <c r="N180" s="2"/>
      <c r="O180" s="4"/>
    </row>
    <row r="181" spans="1:15" s="9" customFormat="1" x14ac:dyDescent="0.2">
      <c r="A181" s="4"/>
      <c r="B181" s="2"/>
      <c r="C181" s="4"/>
      <c r="D181" s="2"/>
      <c r="E181" s="2"/>
      <c r="F181" s="51"/>
      <c r="G181" s="2"/>
      <c r="H181" s="51"/>
      <c r="I181" s="2"/>
      <c r="J181" s="2"/>
      <c r="K181" s="2"/>
      <c r="L181" s="2"/>
      <c r="M181" s="2"/>
      <c r="N181" s="2"/>
      <c r="O181" s="4"/>
    </row>
    <row r="182" spans="1:15" s="9" customFormat="1" x14ac:dyDescent="0.2">
      <c r="A182" s="4"/>
      <c r="B182" s="2"/>
      <c r="C182" s="4"/>
      <c r="D182" s="2"/>
      <c r="E182" s="2"/>
      <c r="F182" s="51"/>
      <c r="G182" s="2"/>
      <c r="H182" s="51"/>
      <c r="I182" s="2"/>
      <c r="J182" s="2"/>
      <c r="K182" s="2"/>
      <c r="L182" s="2"/>
      <c r="M182" s="2"/>
      <c r="N182" s="2"/>
      <c r="O182" s="4"/>
    </row>
    <row r="183" spans="1:15" s="9" customFormat="1" x14ac:dyDescent="0.2">
      <c r="A183" s="4"/>
      <c r="B183" s="2"/>
      <c r="C183" s="4"/>
      <c r="D183" s="2"/>
      <c r="E183" s="2"/>
      <c r="F183" s="51"/>
      <c r="G183" s="2"/>
      <c r="H183" s="51"/>
      <c r="I183" s="2"/>
      <c r="J183" s="2"/>
      <c r="K183" s="2"/>
      <c r="L183" s="2"/>
      <c r="M183" s="2"/>
      <c r="N183" s="2"/>
      <c r="O183" s="4"/>
    </row>
    <row r="184" spans="1:15" s="9" customFormat="1" x14ac:dyDescent="0.2">
      <c r="A184" s="4"/>
      <c r="B184" s="2"/>
      <c r="C184" s="4"/>
      <c r="D184" s="2"/>
      <c r="E184" s="2"/>
      <c r="F184" s="51"/>
      <c r="G184" s="2"/>
      <c r="H184" s="51"/>
      <c r="I184" s="2"/>
      <c r="J184" s="2"/>
      <c r="K184" s="2"/>
      <c r="L184" s="2"/>
      <c r="M184" s="2"/>
      <c r="N184" s="2"/>
      <c r="O184" s="4"/>
    </row>
    <row r="185" spans="1:15" s="9" customFormat="1" x14ac:dyDescent="0.2">
      <c r="A185" s="4"/>
      <c r="B185" s="2"/>
      <c r="C185" s="4"/>
      <c r="D185" s="2"/>
      <c r="E185" s="2"/>
      <c r="F185" s="51"/>
      <c r="G185" s="2"/>
      <c r="H185" s="51"/>
      <c r="I185" s="2"/>
      <c r="J185" s="2"/>
      <c r="K185" s="2"/>
      <c r="L185" s="2"/>
      <c r="M185" s="2"/>
      <c r="N185" s="2"/>
      <c r="O185" s="4"/>
    </row>
    <row r="186" spans="1:15" s="9" customFormat="1" x14ac:dyDescent="0.2">
      <c r="A186" s="4"/>
      <c r="B186" s="2"/>
      <c r="C186" s="4"/>
      <c r="D186" s="2"/>
      <c r="E186" s="2"/>
      <c r="F186" s="51"/>
      <c r="G186" s="2"/>
      <c r="H186" s="51"/>
      <c r="I186" s="2"/>
      <c r="J186" s="2"/>
      <c r="K186" s="2"/>
      <c r="L186" s="2"/>
      <c r="M186" s="2"/>
      <c r="N186" s="2"/>
      <c r="O186" s="4"/>
    </row>
    <row r="187" spans="1:15" s="9" customFormat="1" x14ac:dyDescent="0.2">
      <c r="A187" s="4"/>
      <c r="B187" s="2"/>
      <c r="C187" s="4"/>
      <c r="D187" s="2"/>
      <c r="E187" s="2"/>
      <c r="F187" s="51"/>
      <c r="G187" s="2"/>
      <c r="H187" s="51"/>
      <c r="I187" s="2"/>
      <c r="J187" s="2"/>
      <c r="K187" s="2"/>
      <c r="L187" s="2"/>
      <c r="M187" s="2"/>
      <c r="N187" s="2"/>
      <c r="O187" s="4"/>
    </row>
    <row r="188" spans="1:15" s="9" customFormat="1" x14ac:dyDescent="0.2">
      <c r="A188" s="4"/>
      <c r="B188" s="2"/>
      <c r="C188" s="4"/>
      <c r="D188" s="2"/>
      <c r="E188" s="2"/>
      <c r="F188" s="51"/>
      <c r="G188" s="2"/>
      <c r="H188" s="51"/>
      <c r="I188" s="2"/>
      <c r="J188" s="2"/>
      <c r="K188" s="2"/>
      <c r="L188" s="2"/>
      <c r="M188" s="2"/>
      <c r="N188" s="2"/>
      <c r="O188" s="4"/>
    </row>
    <row r="189" spans="1:15" s="9" customFormat="1" x14ac:dyDescent="0.2">
      <c r="A189" s="4"/>
      <c r="B189" s="2"/>
      <c r="C189" s="4"/>
      <c r="D189" s="2"/>
      <c r="E189" s="2"/>
      <c r="F189" s="51"/>
      <c r="G189" s="2"/>
      <c r="H189" s="51"/>
      <c r="I189" s="2"/>
      <c r="J189" s="2"/>
      <c r="K189" s="2"/>
      <c r="L189" s="2"/>
      <c r="M189" s="2"/>
      <c r="N189" s="2"/>
      <c r="O189" s="4"/>
    </row>
    <row r="190" spans="1:15" s="9" customFormat="1" x14ac:dyDescent="0.2">
      <c r="A190" s="4"/>
      <c r="B190" s="2"/>
      <c r="C190" s="4"/>
      <c r="D190" s="2"/>
      <c r="E190" s="2"/>
      <c r="F190" s="51"/>
      <c r="G190" s="2"/>
      <c r="H190" s="51"/>
      <c r="I190" s="2"/>
      <c r="J190" s="2"/>
      <c r="K190" s="2"/>
      <c r="L190" s="2"/>
      <c r="M190" s="2"/>
      <c r="N190" s="2"/>
      <c r="O190" s="4"/>
    </row>
    <row r="191" spans="1:15" s="9" customFormat="1" x14ac:dyDescent="0.2">
      <c r="A191" s="4"/>
      <c r="B191" s="2"/>
      <c r="C191" s="4"/>
      <c r="D191" s="2"/>
      <c r="E191" s="2"/>
      <c r="F191" s="51"/>
      <c r="G191" s="2"/>
      <c r="H191" s="51"/>
      <c r="I191" s="2"/>
      <c r="J191" s="2"/>
      <c r="K191" s="2"/>
      <c r="L191" s="2"/>
      <c r="M191" s="2"/>
      <c r="N191" s="2"/>
      <c r="O191" s="4"/>
    </row>
    <row r="192" spans="1:15" s="9" customFormat="1" x14ac:dyDescent="0.2">
      <c r="A192" s="4"/>
      <c r="B192" s="2"/>
      <c r="C192" s="4"/>
      <c r="D192" s="2"/>
      <c r="E192" s="2"/>
      <c r="F192" s="51"/>
      <c r="G192" s="2"/>
      <c r="H192" s="51"/>
      <c r="I192" s="2"/>
      <c r="J192" s="2"/>
      <c r="K192" s="2"/>
      <c r="L192" s="2"/>
      <c r="M192" s="2"/>
      <c r="N192" s="2"/>
      <c r="O192" s="4"/>
    </row>
    <row r="193" spans="1:15" s="9" customFormat="1" x14ac:dyDescent="0.2">
      <c r="A193" s="4"/>
      <c r="B193" s="2"/>
      <c r="C193" s="4"/>
      <c r="D193" s="2"/>
      <c r="E193" s="2"/>
      <c r="F193" s="51"/>
      <c r="G193" s="2"/>
      <c r="H193" s="51"/>
      <c r="I193" s="2"/>
      <c r="J193" s="2"/>
      <c r="K193" s="2"/>
      <c r="L193" s="2"/>
      <c r="M193" s="2"/>
      <c r="N193" s="2"/>
      <c r="O193" s="4"/>
    </row>
    <row r="194" spans="1:15" s="9" customFormat="1" x14ac:dyDescent="0.2">
      <c r="A194" s="4"/>
      <c r="B194" s="2"/>
      <c r="C194" s="4"/>
      <c r="D194" s="2"/>
      <c r="E194" s="2"/>
      <c r="F194" s="51"/>
      <c r="G194" s="2"/>
      <c r="H194" s="51"/>
      <c r="I194" s="2"/>
      <c r="J194" s="2"/>
      <c r="K194" s="2"/>
      <c r="L194" s="2"/>
      <c r="M194" s="2"/>
      <c r="N194" s="2"/>
      <c r="O194" s="4"/>
    </row>
    <row r="195" spans="1:15" s="9" customFormat="1" x14ac:dyDescent="0.2">
      <c r="A195" s="4"/>
      <c r="B195" s="2"/>
      <c r="C195" s="4"/>
      <c r="D195" s="2"/>
      <c r="E195" s="2"/>
      <c r="F195" s="51"/>
      <c r="G195" s="2"/>
      <c r="H195" s="51"/>
      <c r="I195" s="2"/>
      <c r="J195" s="2"/>
      <c r="K195" s="2"/>
      <c r="L195" s="2"/>
      <c r="M195" s="2"/>
      <c r="N195" s="2"/>
      <c r="O195" s="4"/>
    </row>
    <row r="196" spans="1:15" s="9" customFormat="1" x14ac:dyDescent="0.2">
      <c r="A196" s="4"/>
      <c r="B196" s="2"/>
      <c r="C196" s="4"/>
      <c r="D196" s="2"/>
      <c r="E196" s="2"/>
      <c r="F196" s="51"/>
      <c r="G196" s="2"/>
      <c r="H196" s="51"/>
      <c r="I196" s="2"/>
      <c r="J196" s="2"/>
      <c r="K196" s="2"/>
      <c r="L196" s="2"/>
      <c r="M196" s="2"/>
      <c r="N196" s="2"/>
      <c r="O196" s="4"/>
    </row>
    <row r="197" spans="1:15" s="9" customFormat="1" x14ac:dyDescent="0.2">
      <c r="A197" s="4"/>
      <c r="B197" s="2"/>
      <c r="C197" s="4"/>
      <c r="D197" s="2"/>
      <c r="E197" s="2"/>
      <c r="F197" s="51"/>
      <c r="G197" s="2"/>
      <c r="H197" s="51"/>
      <c r="I197" s="2"/>
      <c r="J197" s="2"/>
      <c r="K197" s="2"/>
      <c r="L197" s="2"/>
      <c r="M197" s="2"/>
      <c r="N197" s="2"/>
      <c r="O197" s="4"/>
    </row>
    <row r="198" spans="1:15" s="9" customFormat="1" x14ac:dyDescent="0.2">
      <c r="A198" s="4"/>
      <c r="B198" s="2"/>
      <c r="C198" s="4"/>
      <c r="D198" s="2"/>
      <c r="E198" s="2"/>
      <c r="F198" s="51"/>
      <c r="G198" s="2"/>
      <c r="H198" s="51"/>
      <c r="I198" s="2"/>
      <c r="J198" s="2"/>
      <c r="K198" s="2"/>
      <c r="L198" s="2"/>
      <c r="M198" s="2"/>
      <c r="N198" s="2"/>
      <c r="O198" s="4"/>
    </row>
    <row r="199" spans="1:15" s="9" customFormat="1" x14ac:dyDescent="0.2">
      <c r="A199" s="4"/>
      <c r="B199" s="2"/>
      <c r="C199" s="4"/>
      <c r="D199" s="2"/>
      <c r="E199" s="2"/>
      <c r="F199" s="51"/>
      <c r="G199" s="2"/>
      <c r="H199" s="51"/>
      <c r="I199" s="2"/>
      <c r="J199" s="2"/>
      <c r="K199" s="2"/>
      <c r="L199" s="2"/>
      <c r="M199" s="2"/>
      <c r="N199" s="2"/>
      <c r="O199" s="4"/>
    </row>
    <row r="200" spans="1:15" s="9" customFormat="1" x14ac:dyDescent="0.2">
      <c r="A200" s="4"/>
      <c r="B200" s="2"/>
      <c r="C200" s="4"/>
      <c r="D200" s="2"/>
      <c r="E200" s="2"/>
      <c r="F200" s="51"/>
      <c r="G200" s="2"/>
      <c r="H200" s="51"/>
      <c r="I200" s="2"/>
      <c r="J200" s="2"/>
      <c r="K200" s="2"/>
      <c r="L200" s="2"/>
      <c r="M200" s="2"/>
      <c r="N200" s="2"/>
      <c r="O200" s="4"/>
    </row>
    <row r="201" spans="1:15" s="9" customFormat="1" x14ac:dyDescent="0.2">
      <c r="A201" s="4"/>
      <c r="B201" s="2"/>
      <c r="C201" s="4"/>
      <c r="D201" s="2"/>
      <c r="E201" s="2"/>
      <c r="F201" s="51"/>
      <c r="G201" s="2"/>
      <c r="H201" s="51"/>
      <c r="I201" s="2"/>
      <c r="J201" s="2"/>
      <c r="K201" s="2"/>
      <c r="L201" s="2"/>
      <c r="M201" s="2"/>
      <c r="N201" s="2"/>
      <c r="O201" s="4"/>
    </row>
    <row r="202" spans="1:15" s="9" customFormat="1" x14ac:dyDescent="0.2">
      <c r="A202" s="4"/>
      <c r="B202" s="2"/>
      <c r="C202" s="4"/>
      <c r="D202" s="2"/>
      <c r="E202" s="2"/>
      <c r="F202" s="51"/>
      <c r="G202" s="2"/>
      <c r="H202" s="51"/>
      <c r="I202" s="2"/>
      <c r="J202" s="2"/>
      <c r="K202" s="2"/>
      <c r="L202" s="2"/>
      <c r="M202" s="2"/>
      <c r="N202" s="2"/>
      <c r="O202" s="4"/>
    </row>
    <row r="203" spans="1:15" s="9" customFormat="1" x14ac:dyDescent="0.2">
      <c r="A203" s="4"/>
      <c r="B203" s="2"/>
      <c r="C203" s="4"/>
      <c r="D203" s="2"/>
      <c r="E203" s="2"/>
      <c r="F203" s="51"/>
      <c r="G203" s="2"/>
      <c r="H203" s="51"/>
      <c r="I203" s="2"/>
      <c r="J203" s="2"/>
      <c r="K203" s="2"/>
      <c r="L203" s="2"/>
      <c r="M203" s="2"/>
      <c r="N203" s="2"/>
      <c r="O203" s="4"/>
    </row>
    <row r="204" spans="1:15" s="9" customFormat="1" x14ac:dyDescent="0.2">
      <c r="A204" s="4"/>
      <c r="B204" s="2"/>
      <c r="C204" s="4"/>
      <c r="D204" s="2"/>
      <c r="E204" s="2"/>
      <c r="F204" s="51"/>
      <c r="G204" s="2"/>
      <c r="H204" s="51"/>
      <c r="I204" s="2"/>
      <c r="J204" s="2"/>
      <c r="K204" s="2"/>
      <c r="L204" s="2"/>
      <c r="M204" s="2"/>
      <c r="N204" s="2"/>
      <c r="O204" s="4"/>
    </row>
    <row r="205" spans="1:15" s="9" customFormat="1" x14ac:dyDescent="0.2">
      <c r="A205" s="4"/>
      <c r="B205" s="2"/>
      <c r="C205" s="4"/>
      <c r="D205" s="2"/>
      <c r="E205" s="2"/>
      <c r="F205" s="51"/>
      <c r="G205" s="2"/>
      <c r="H205" s="51"/>
      <c r="I205" s="2"/>
      <c r="J205" s="2"/>
      <c r="K205" s="2"/>
      <c r="L205" s="2"/>
      <c r="M205" s="2"/>
      <c r="N205" s="2"/>
      <c r="O205" s="4"/>
    </row>
    <row r="206" spans="1:15" s="9" customFormat="1" x14ac:dyDescent="0.2">
      <c r="A206" s="4"/>
      <c r="B206" s="2"/>
      <c r="C206" s="4"/>
      <c r="D206" s="2"/>
      <c r="E206" s="2"/>
      <c r="F206" s="51"/>
      <c r="G206" s="2"/>
      <c r="H206" s="51"/>
      <c r="I206" s="2"/>
      <c r="J206" s="2"/>
      <c r="K206" s="2"/>
      <c r="L206" s="2"/>
      <c r="M206" s="2"/>
      <c r="N206" s="2"/>
      <c r="O206" s="4"/>
    </row>
    <row r="207" spans="1:15" s="9" customFormat="1" x14ac:dyDescent="0.2">
      <c r="A207" s="4"/>
      <c r="B207" s="2"/>
      <c r="C207" s="4"/>
      <c r="D207" s="2"/>
      <c r="E207" s="2"/>
      <c r="F207" s="51"/>
      <c r="G207" s="2"/>
      <c r="H207" s="51"/>
      <c r="I207" s="2"/>
      <c r="J207" s="2"/>
      <c r="K207" s="2"/>
      <c r="L207" s="2"/>
      <c r="M207" s="2"/>
      <c r="N207" s="2"/>
      <c r="O207" s="4"/>
    </row>
    <row r="208" spans="1:15" s="9" customFormat="1" x14ac:dyDescent="0.2">
      <c r="A208" s="4"/>
      <c r="B208" s="2"/>
      <c r="C208" s="4"/>
      <c r="D208" s="2"/>
      <c r="E208" s="2"/>
      <c r="F208" s="51"/>
      <c r="G208" s="2"/>
      <c r="H208" s="51"/>
      <c r="I208" s="2"/>
      <c r="J208" s="2"/>
      <c r="K208" s="2"/>
      <c r="L208" s="2"/>
      <c r="M208" s="2"/>
      <c r="N208" s="2"/>
      <c r="O208" s="4"/>
    </row>
    <row r="209" spans="1:15" s="9" customFormat="1" x14ac:dyDescent="0.2">
      <c r="A209" s="4"/>
      <c r="B209" s="2"/>
      <c r="C209" s="4"/>
      <c r="D209" s="2"/>
      <c r="E209" s="2"/>
      <c r="F209" s="51"/>
      <c r="G209" s="2"/>
      <c r="H209" s="51"/>
      <c r="I209" s="2"/>
      <c r="J209" s="2"/>
      <c r="K209" s="2"/>
      <c r="L209" s="2"/>
      <c r="M209" s="2"/>
      <c r="N209" s="2"/>
      <c r="O209" s="4"/>
    </row>
    <row r="210" spans="1:15" s="9" customFormat="1" x14ac:dyDescent="0.2">
      <c r="A210" s="4"/>
      <c r="B210" s="2"/>
      <c r="C210" s="4"/>
      <c r="D210" s="2"/>
      <c r="E210" s="2"/>
      <c r="F210" s="51"/>
      <c r="G210" s="2"/>
      <c r="H210" s="51"/>
      <c r="I210" s="2"/>
      <c r="J210" s="2"/>
      <c r="K210" s="2"/>
      <c r="L210" s="2"/>
      <c r="M210" s="2"/>
      <c r="N210" s="2"/>
      <c r="O210" s="4"/>
    </row>
    <row r="211" spans="1:15" s="9" customFormat="1" x14ac:dyDescent="0.2">
      <c r="A211" s="4"/>
      <c r="B211" s="2"/>
      <c r="C211" s="4"/>
      <c r="D211" s="2"/>
      <c r="E211" s="2"/>
      <c r="F211" s="51"/>
      <c r="G211" s="2"/>
      <c r="H211" s="51"/>
      <c r="I211" s="2"/>
      <c r="J211" s="2"/>
      <c r="K211" s="2"/>
      <c r="L211" s="2"/>
      <c r="M211" s="2"/>
      <c r="N211" s="2"/>
      <c r="O211" s="4"/>
    </row>
    <row r="212" spans="1:15" s="9" customFormat="1" x14ac:dyDescent="0.2">
      <c r="A212" s="4"/>
      <c r="B212" s="2"/>
      <c r="C212" s="4"/>
      <c r="D212" s="2"/>
      <c r="E212" s="2"/>
      <c r="F212" s="51"/>
      <c r="G212" s="2"/>
      <c r="H212" s="51"/>
      <c r="I212" s="2"/>
      <c r="J212" s="2"/>
      <c r="K212" s="2"/>
      <c r="L212" s="2"/>
      <c r="M212" s="2"/>
      <c r="N212" s="2"/>
      <c r="O212" s="4"/>
    </row>
    <row r="213" spans="1:15" s="9" customFormat="1" x14ac:dyDescent="0.2">
      <c r="A213" s="4"/>
      <c r="B213" s="2"/>
      <c r="C213" s="4"/>
      <c r="D213" s="2"/>
      <c r="E213" s="2"/>
      <c r="F213" s="51"/>
      <c r="G213" s="2"/>
      <c r="H213" s="51"/>
      <c r="I213" s="2"/>
      <c r="J213" s="2"/>
      <c r="K213" s="2"/>
      <c r="L213" s="2"/>
      <c r="M213" s="2"/>
      <c r="N213" s="2"/>
      <c r="O213" s="4"/>
    </row>
    <row r="214" spans="1:15" s="9" customFormat="1" x14ac:dyDescent="0.2">
      <c r="A214" s="4"/>
      <c r="B214" s="2"/>
      <c r="C214" s="4"/>
      <c r="D214" s="2"/>
      <c r="E214" s="2"/>
      <c r="F214" s="51"/>
      <c r="G214" s="2"/>
      <c r="H214" s="51"/>
      <c r="I214" s="2"/>
      <c r="J214" s="2"/>
      <c r="K214" s="2"/>
      <c r="L214" s="2"/>
      <c r="M214" s="2"/>
      <c r="N214" s="2"/>
      <c r="O214" s="4"/>
    </row>
    <row r="215" spans="1:15" s="9" customFormat="1" x14ac:dyDescent="0.2">
      <c r="A215" s="4"/>
      <c r="B215" s="2"/>
      <c r="C215" s="4"/>
      <c r="D215" s="2"/>
      <c r="E215" s="2"/>
      <c r="F215" s="51"/>
      <c r="G215" s="2"/>
      <c r="H215" s="51"/>
      <c r="I215" s="2"/>
      <c r="J215" s="2"/>
      <c r="K215" s="2"/>
      <c r="L215" s="2"/>
      <c r="M215" s="2"/>
      <c r="N215" s="2"/>
      <c r="O215" s="4"/>
    </row>
    <row r="216" spans="1:15" s="9" customFormat="1" x14ac:dyDescent="0.2">
      <c r="A216" s="4"/>
      <c r="B216" s="2"/>
      <c r="C216" s="4"/>
      <c r="D216" s="2"/>
      <c r="E216" s="2"/>
      <c r="F216" s="51"/>
      <c r="G216" s="2"/>
      <c r="H216" s="51"/>
      <c r="I216" s="2"/>
      <c r="J216" s="2"/>
      <c r="K216" s="2"/>
      <c r="L216" s="2"/>
      <c r="M216" s="2"/>
      <c r="N216" s="2"/>
      <c r="O216" s="4"/>
    </row>
    <row r="217" spans="1:15" s="9" customFormat="1" x14ac:dyDescent="0.2">
      <c r="A217" s="4"/>
      <c r="B217" s="2"/>
      <c r="C217" s="4"/>
      <c r="D217" s="2"/>
      <c r="E217" s="2"/>
      <c r="F217" s="51"/>
      <c r="G217" s="2"/>
      <c r="H217" s="51"/>
      <c r="I217" s="2"/>
      <c r="J217" s="2"/>
      <c r="K217" s="2"/>
      <c r="L217" s="2"/>
      <c r="M217" s="2"/>
      <c r="N217" s="2"/>
      <c r="O217" s="4"/>
    </row>
    <row r="218" spans="1:15" s="9" customFormat="1" x14ac:dyDescent="0.2">
      <c r="A218" s="4"/>
      <c r="B218" s="2"/>
      <c r="C218" s="4"/>
      <c r="D218" s="2"/>
      <c r="E218" s="2"/>
      <c r="F218" s="51"/>
      <c r="G218" s="2"/>
      <c r="H218" s="51"/>
      <c r="I218" s="2"/>
      <c r="J218" s="2"/>
      <c r="K218" s="2"/>
      <c r="L218" s="2"/>
      <c r="M218" s="2"/>
      <c r="N218" s="2"/>
      <c r="O218" s="4"/>
    </row>
    <row r="219" spans="1:15" s="9" customFormat="1" x14ac:dyDescent="0.2">
      <c r="A219" s="4"/>
      <c r="B219" s="2"/>
      <c r="C219" s="4"/>
      <c r="D219" s="2"/>
      <c r="E219" s="2"/>
      <c r="F219" s="51"/>
      <c r="G219" s="2"/>
      <c r="H219" s="51"/>
      <c r="I219" s="2"/>
      <c r="J219" s="2"/>
      <c r="K219" s="2"/>
      <c r="L219" s="2"/>
      <c r="M219" s="2"/>
      <c r="N219" s="2"/>
      <c r="O219" s="4"/>
    </row>
    <row r="220" spans="1:15" s="9" customFormat="1" x14ac:dyDescent="0.2">
      <c r="A220" s="4"/>
      <c r="B220" s="2"/>
      <c r="C220" s="4"/>
      <c r="D220" s="2"/>
      <c r="E220" s="2"/>
      <c r="F220" s="51"/>
      <c r="G220" s="2"/>
      <c r="H220" s="51"/>
      <c r="I220" s="2"/>
      <c r="J220" s="2"/>
      <c r="K220" s="2"/>
      <c r="L220" s="2"/>
      <c r="M220" s="2"/>
      <c r="N220" s="2"/>
      <c r="O220" s="4"/>
    </row>
    <row r="221" spans="1:15" s="9" customFormat="1" x14ac:dyDescent="0.2">
      <c r="A221" s="4"/>
      <c r="B221" s="2"/>
      <c r="C221" s="4"/>
      <c r="D221" s="2"/>
      <c r="E221" s="2"/>
      <c r="F221" s="51"/>
      <c r="G221" s="2"/>
      <c r="H221" s="51"/>
      <c r="I221" s="2"/>
      <c r="J221" s="2"/>
      <c r="K221" s="2"/>
      <c r="L221" s="2"/>
      <c r="M221" s="2"/>
      <c r="N221" s="2"/>
      <c r="O221" s="4"/>
    </row>
    <row r="222" spans="1:15" s="9" customFormat="1" x14ac:dyDescent="0.2">
      <c r="A222" s="4"/>
      <c r="B222" s="2"/>
      <c r="C222" s="4"/>
      <c r="D222" s="2"/>
      <c r="E222" s="2"/>
      <c r="F222" s="51"/>
      <c r="G222" s="2"/>
      <c r="H222" s="51"/>
      <c r="I222" s="2"/>
      <c r="J222" s="2"/>
      <c r="K222" s="2"/>
      <c r="L222" s="2"/>
      <c r="M222" s="2"/>
      <c r="N222" s="2"/>
      <c r="O222" s="4"/>
    </row>
    <row r="223" spans="1:15" s="9" customFormat="1" x14ac:dyDescent="0.2">
      <c r="A223" s="4"/>
      <c r="B223" s="2"/>
      <c r="C223" s="4"/>
      <c r="D223" s="2"/>
      <c r="E223" s="2"/>
      <c r="F223" s="51"/>
      <c r="G223" s="2"/>
      <c r="H223" s="51"/>
      <c r="I223" s="2"/>
      <c r="J223" s="2"/>
      <c r="K223" s="2"/>
      <c r="L223" s="2"/>
      <c r="M223" s="2"/>
      <c r="N223" s="2"/>
      <c r="O223" s="4"/>
    </row>
    <row r="224" spans="1:15" s="9" customFormat="1" x14ac:dyDescent="0.2">
      <c r="A224" s="4"/>
      <c r="B224" s="2"/>
      <c r="C224" s="4"/>
      <c r="D224" s="2"/>
      <c r="E224" s="2"/>
      <c r="F224" s="51"/>
      <c r="G224" s="2"/>
      <c r="H224" s="51"/>
      <c r="I224" s="2"/>
      <c r="J224" s="2"/>
      <c r="K224" s="2"/>
      <c r="L224" s="2"/>
      <c r="M224" s="2"/>
      <c r="N224" s="2"/>
      <c r="O224" s="4"/>
    </row>
    <row r="225" spans="1:15" s="9" customFormat="1" x14ac:dyDescent="0.2">
      <c r="A225" s="4"/>
      <c r="B225" s="2"/>
      <c r="C225" s="4"/>
      <c r="D225" s="2"/>
      <c r="E225" s="2"/>
      <c r="F225" s="51"/>
      <c r="G225" s="2"/>
      <c r="H225" s="51"/>
      <c r="I225" s="2"/>
      <c r="J225" s="2"/>
      <c r="K225" s="2"/>
      <c r="L225" s="2"/>
      <c r="M225" s="2"/>
      <c r="N225" s="2"/>
      <c r="O225" s="4"/>
    </row>
    <row r="226" spans="1:15" s="9" customFormat="1" x14ac:dyDescent="0.2">
      <c r="A226" s="4"/>
      <c r="B226" s="2"/>
      <c r="C226" s="4"/>
      <c r="D226" s="2"/>
      <c r="E226" s="2"/>
      <c r="F226" s="51"/>
      <c r="G226" s="2"/>
      <c r="H226" s="51"/>
      <c r="I226" s="2"/>
      <c r="J226" s="2"/>
      <c r="K226" s="2"/>
      <c r="L226" s="2"/>
      <c r="M226" s="2"/>
      <c r="N226" s="2"/>
      <c r="O226" s="4"/>
    </row>
    <row r="227" spans="1:15" s="9" customFormat="1" x14ac:dyDescent="0.2">
      <c r="A227" s="4"/>
      <c r="B227" s="2"/>
      <c r="C227" s="4"/>
      <c r="D227" s="2"/>
      <c r="E227" s="2"/>
      <c r="F227" s="51"/>
      <c r="G227" s="2"/>
      <c r="H227" s="51"/>
      <c r="I227" s="2"/>
      <c r="J227" s="2"/>
      <c r="K227" s="2"/>
      <c r="L227" s="2"/>
      <c r="M227" s="2"/>
      <c r="N227" s="2"/>
      <c r="O227" s="4"/>
    </row>
    <row r="228" spans="1:15" s="9" customFormat="1" x14ac:dyDescent="0.2">
      <c r="A228" s="4"/>
      <c r="B228" s="2"/>
      <c r="C228" s="4"/>
      <c r="D228" s="2"/>
      <c r="E228" s="2"/>
      <c r="F228" s="51"/>
      <c r="G228" s="2"/>
      <c r="H228" s="51"/>
      <c r="I228" s="2"/>
      <c r="J228" s="2"/>
      <c r="K228" s="2"/>
      <c r="L228" s="2"/>
      <c r="M228" s="2"/>
      <c r="N228" s="2"/>
      <c r="O228" s="4"/>
    </row>
    <row r="229" spans="1:15" s="9" customFormat="1" x14ac:dyDescent="0.2">
      <c r="A229" s="4"/>
      <c r="B229" s="2"/>
      <c r="C229" s="4"/>
      <c r="D229" s="2"/>
      <c r="E229" s="2"/>
      <c r="F229" s="51"/>
      <c r="G229" s="2"/>
      <c r="H229" s="51"/>
      <c r="I229" s="2"/>
      <c r="J229" s="2"/>
      <c r="K229" s="2"/>
      <c r="L229" s="2"/>
      <c r="M229" s="2"/>
      <c r="N229" s="2"/>
      <c r="O229" s="4"/>
    </row>
    <row r="230" spans="1:15" s="9" customFormat="1" x14ac:dyDescent="0.2">
      <c r="A230" s="4"/>
      <c r="B230" s="2"/>
      <c r="C230" s="4"/>
      <c r="D230" s="2"/>
      <c r="E230" s="2"/>
      <c r="F230" s="51"/>
      <c r="G230" s="2"/>
      <c r="H230" s="51"/>
      <c r="I230" s="2"/>
      <c r="J230" s="2"/>
      <c r="K230" s="2"/>
      <c r="L230" s="2"/>
      <c r="M230" s="2"/>
      <c r="N230" s="2"/>
      <c r="O230" s="4"/>
    </row>
    <row r="231" spans="1:15" s="9" customFormat="1" x14ac:dyDescent="0.2">
      <c r="A231" s="4"/>
      <c r="B231" s="2"/>
      <c r="C231" s="4"/>
      <c r="D231" s="2"/>
      <c r="E231" s="2"/>
      <c r="F231" s="51"/>
      <c r="G231" s="2"/>
      <c r="H231" s="51"/>
      <c r="I231" s="2"/>
      <c r="J231" s="2"/>
      <c r="K231" s="2"/>
      <c r="L231" s="2"/>
      <c r="M231" s="2"/>
      <c r="N231" s="2"/>
      <c r="O231" s="4"/>
    </row>
    <row r="232" spans="1:15" s="9" customFormat="1" x14ac:dyDescent="0.2">
      <c r="A232" s="4"/>
      <c r="B232" s="2"/>
      <c r="C232" s="4"/>
      <c r="D232" s="2"/>
      <c r="E232" s="2"/>
      <c r="F232" s="51"/>
      <c r="G232" s="2"/>
      <c r="H232" s="51"/>
      <c r="I232" s="2"/>
      <c r="J232" s="2"/>
      <c r="K232" s="2"/>
      <c r="L232" s="2"/>
      <c r="M232" s="2"/>
      <c r="N232" s="2"/>
      <c r="O232" s="4"/>
    </row>
    <row r="233" spans="1:15" s="9" customFormat="1" x14ac:dyDescent="0.2">
      <c r="A233" s="4"/>
      <c r="B233" s="2"/>
      <c r="C233" s="4"/>
      <c r="D233" s="2"/>
      <c r="E233" s="2"/>
      <c r="F233" s="51"/>
      <c r="G233" s="2"/>
      <c r="H233" s="51"/>
      <c r="I233" s="2"/>
      <c r="J233" s="2"/>
      <c r="K233" s="2"/>
      <c r="L233" s="2"/>
      <c r="M233" s="2"/>
      <c r="N233" s="2"/>
      <c r="O233" s="4"/>
    </row>
    <row r="234" spans="1:15" s="9" customFormat="1" x14ac:dyDescent="0.2">
      <c r="A234" s="4"/>
      <c r="B234" s="2"/>
      <c r="C234" s="4"/>
      <c r="D234" s="2"/>
      <c r="E234" s="2"/>
      <c r="F234" s="51"/>
      <c r="G234" s="2"/>
      <c r="H234" s="51"/>
      <c r="I234" s="2"/>
      <c r="J234" s="2"/>
      <c r="K234" s="2"/>
      <c r="L234" s="2"/>
      <c r="M234" s="2"/>
      <c r="N234" s="2"/>
      <c r="O234" s="4"/>
    </row>
    <row r="235" spans="1:15" s="9" customFormat="1" x14ac:dyDescent="0.2">
      <c r="A235" s="4"/>
      <c r="B235" s="2"/>
      <c r="C235" s="4"/>
      <c r="D235" s="2"/>
      <c r="E235" s="2"/>
      <c r="F235" s="51"/>
      <c r="G235" s="2"/>
      <c r="H235" s="51"/>
      <c r="I235" s="2"/>
      <c r="J235" s="2"/>
      <c r="K235" s="2"/>
      <c r="L235" s="2"/>
      <c r="M235" s="2"/>
      <c r="N235" s="2"/>
      <c r="O235" s="4"/>
    </row>
    <row r="236" spans="1:15" s="9" customFormat="1" x14ac:dyDescent="0.2">
      <c r="A236" s="4"/>
      <c r="B236" s="2"/>
      <c r="C236" s="4"/>
      <c r="D236" s="2"/>
      <c r="E236" s="2"/>
      <c r="F236" s="51"/>
      <c r="G236" s="2"/>
      <c r="H236" s="51"/>
      <c r="I236" s="2"/>
      <c r="J236" s="2"/>
      <c r="K236" s="2"/>
      <c r="L236" s="2"/>
      <c r="M236" s="2"/>
      <c r="N236" s="2"/>
      <c r="O236" s="4"/>
    </row>
    <row r="237" spans="1:15" s="9" customFormat="1" x14ac:dyDescent="0.2">
      <c r="A237" s="4"/>
      <c r="B237" s="2"/>
      <c r="C237" s="4"/>
      <c r="D237" s="2"/>
      <c r="E237" s="2"/>
      <c r="F237" s="51"/>
      <c r="G237" s="2"/>
      <c r="H237" s="51"/>
      <c r="I237" s="2"/>
      <c r="J237" s="2"/>
      <c r="K237" s="2"/>
      <c r="L237" s="2"/>
      <c r="M237" s="2"/>
      <c r="N237" s="2"/>
      <c r="O237" s="4"/>
    </row>
    <row r="238" spans="1:15" s="9" customFormat="1" x14ac:dyDescent="0.2">
      <c r="A238" s="4"/>
      <c r="B238" s="2"/>
      <c r="C238" s="4"/>
      <c r="D238" s="2"/>
      <c r="E238" s="2"/>
      <c r="F238" s="51"/>
      <c r="G238" s="2"/>
      <c r="H238" s="51"/>
      <c r="I238" s="2"/>
      <c r="J238" s="2"/>
      <c r="K238" s="2"/>
      <c r="L238" s="2"/>
      <c r="M238" s="2"/>
      <c r="N238" s="2"/>
      <c r="O238" s="4"/>
    </row>
    <row r="239" spans="1:15" s="9" customFormat="1" x14ac:dyDescent="0.2">
      <c r="A239" s="4"/>
      <c r="B239" s="2"/>
      <c r="C239" s="4"/>
      <c r="D239" s="2"/>
      <c r="E239" s="2"/>
      <c r="F239" s="51"/>
      <c r="G239" s="2"/>
      <c r="H239" s="51"/>
      <c r="I239" s="2"/>
      <c r="J239" s="2"/>
      <c r="K239" s="2"/>
      <c r="L239" s="2"/>
      <c r="M239" s="2"/>
      <c r="N239" s="2"/>
      <c r="O239" s="4"/>
    </row>
    <row r="240" spans="1:15" s="9" customFormat="1" x14ac:dyDescent="0.2">
      <c r="A240" s="4"/>
      <c r="B240" s="2"/>
      <c r="C240" s="4"/>
      <c r="D240" s="2"/>
      <c r="E240" s="2"/>
      <c r="F240" s="51"/>
      <c r="G240" s="2"/>
      <c r="H240" s="51"/>
      <c r="I240" s="2"/>
      <c r="J240" s="2"/>
      <c r="K240" s="2"/>
      <c r="L240" s="2"/>
      <c r="M240" s="2"/>
      <c r="N240" s="2"/>
      <c r="O240" s="4"/>
    </row>
    <row r="241" spans="1:15" s="9" customFormat="1" x14ac:dyDescent="0.2">
      <c r="A241" s="4"/>
      <c r="B241" s="2"/>
      <c r="C241" s="4"/>
      <c r="D241" s="2"/>
      <c r="E241" s="2"/>
      <c r="F241" s="51"/>
      <c r="G241" s="2"/>
      <c r="H241" s="51"/>
      <c r="I241" s="2"/>
      <c r="J241" s="2"/>
      <c r="K241" s="2"/>
      <c r="L241" s="2"/>
      <c r="M241" s="2"/>
      <c r="N241" s="2"/>
      <c r="O241" s="4"/>
    </row>
    <row r="242" spans="1:15" s="9" customFormat="1" x14ac:dyDescent="0.2">
      <c r="A242" s="4"/>
      <c r="B242" s="2"/>
      <c r="C242" s="4"/>
      <c r="D242" s="2"/>
      <c r="E242" s="2"/>
      <c r="F242" s="51"/>
      <c r="G242" s="2"/>
      <c r="H242" s="51"/>
      <c r="I242" s="2"/>
      <c r="J242" s="2"/>
      <c r="K242" s="2"/>
      <c r="L242" s="2"/>
      <c r="M242" s="2"/>
      <c r="N242" s="2"/>
      <c r="O242" s="4"/>
    </row>
    <row r="243" spans="1:15" s="9" customFormat="1" x14ac:dyDescent="0.2">
      <c r="A243" s="4"/>
      <c r="B243" s="2"/>
      <c r="C243" s="4"/>
      <c r="D243" s="2"/>
      <c r="E243" s="2"/>
      <c r="F243" s="51"/>
      <c r="G243" s="2"/>
      <c r="H243" s="51"/>
      <c r="I243" s="2"/>
      <c r="J243" s="2"/>
      <c r="K243" s="2"/>
      <c r="L243" s="2"/>
      <c r="M243" s="2"/>
      <c r="N243" s="2"/>
      <c r="O243" s="4"/>
    </row>
    <row r="244" spans="1:15" s="9" customFormat="1" x14ac:dyDescent="0.2">
      <c r="A244" s="4"/>
      <c r="B244" s="2"/>
      <c r="C244" s="4"/>
      <c r="D244" s="2"/>
      <c r="E244" s="2"/>
      <c r="F244" s="51"/>
      <c r="G244" s="2"/>
      <c r="H244" s="51"/>
      <c r="I244" s="2"/>
      <c r="J244" s="2"/>
      <c r="K244" s="2"/>
      <c r="L244" s="2"/>
      <c r="M244" s="2"/>
      <c r="N244" s="2"/>
      <c r="O244" s="4"/>
    </row>
    <row r="245" spans="1:15" s="9" customFormat="1" x14ac:dyDescent="0.2">
      <c r="A245" s="4"/>
      <c r="B245" s="2"/>
      <c r="C245" s="4"/>
      <c r="D245" s="2"/>
      <c r="E245" s="2"/>
      <c r="F245" s="51"/>
      <c r="G245" s="2"/>
      <c r="H245" s="51"/>
      <c r="I245" s="2"/>
      <c r="J245" s="2"/>
      <c r="K245" s="2"/>
      <c r="L245" s="2"/>
      <c r="M245" s="2"/>
      <c r="N245" s="2"/>
      <c r="O245" s="4"/>
    </row>
    <row r="246" spans="1:15" s="9" customFormat="1" x14ac:dyDescent="0.2">
      <c r="A246" s="4"/>
      <c r="B246" s="2"/>
      <c r="C246" s="4"/>
      <c r="D246" s="2"/>
      <c r="E246" s="2"/>
      <c r="F246" s="51"/>
      <c r="G246" s="2"/>
      <c r="H246" s="51"/>
      <c r="I246" s="2"/>
      <c r="J246" s="2"/>
      <c r="K246" s="2"/>
      <c r="L246" s="2"/>
      <c r="M246" s="2"/>
      <c r="N246" s="2"/>
      <c r="O246" s="4"/>
    </row>
    <row r="247" spans="1:15" s="9" customFormat="1" x14ac:dyDescent="0.2">
      <c r="A247" s="4"/>
      <c r="B247" s="2"/>
      <c r="C247" s="4"/>
      <c r="D247" s="2"/>
      <c r="E247" s="2"/>
      <c r="F247" s="51"/>
      <c r="G247" s="2"/>
      <c r="H247" s="51"/>
      <c r="I247" s="2"/>
      <c r="J247" s="2"/>
      <c r="K247" s="2"/>
      <c r="L247" s="2"/>
      <c r="M247" s="2"/>
      <c r="N247" s="2"/>
      <c r="O247" s="4"/>
    </row>
    <row r="248" spans="1:15" s="9" customFormat="1" x14ac:dyDescent="0.2">
      <c r="A248" s="4"/>
      <c r="B248" s="2"/>
      <c r="C248" s="4"/>
      <c r="D248" s="2"/>
      <c r="E248" s="2"/>
      <c r="F248" s="51"/>
      <c r="G248" s="2"/>
      <c r="H248" s="51"/>
      <c r="I248" s="2"/>
      <c r="J248" s="2"/>
      <c r="K248" s="2"/>
      <c r="L248" s="2"/>
      <c r="M248" s="2"/>
      <c r="N248" s="2"/>
      <c r="O248" s="4"/>
    </row>
    <row r="249" spans="1:15" s="9" customFormat="1" x14ac:dyDescent="0.2">
      <c r="A249" s="4"/>
      <c r="B249" s="2"/>
      <c r="C249" s="4"/>
      <c r="D249" s="2"/>
      <c r="E249" s="2"/>
      <c r="F249" s="51"/>
      <c r="G249" s="2"/>
      <c r="H249" s="51"/>
      <c r="I249" s="2"/>
      <c r="J249" s="2"/>
      <c r="K249" s="2"/>
      <c r="L249" s="2"/>
      <c r="M249" s="2"/>
      <c r="N249" s="2"/>
      <c r="O249" s="4"/>
    </row>
    <row r="250" spans="1:15" s="9" customFormat="1" x14ac:dyDescent="0.2">
      <c r="A250" s="4"/>
      <c r="B250" s="2"/>
      <c r="C250" s="4"/>
      <c r="D250" s="2"/>
      <c r="E250" s="2"/>
      <c r="F250" s="51"/>
      <c r="G250" s="2"/>
      <c r="H250" s="51"/>
      <c r="I250" s="2"/>
      <c r="J250" s="2"/>
      <c r="K250" s="2"/>
      <c r="L250" s="2"/>
      <c r="M250" s="2"/>
      <c r="N250" s="2"/>
      <c r="O250" s="4"/>
    </row>
    <row r="251" spans="1:15" s="9" customFormat="1" x14ac:dyDescent="0.2">
      <c r="A251" s="4"/>
      <c r="B251" s="2"/>
      <c r="C251" s="4"/>
      <c r="D251" s="2"/>
      <c r="E251" s="2"/>
      <c r="F251" s="51"/>
      <c r="G251" s="2"/>
      <c r="H251" s="51"/>
      <c r="I251" s="2"/>
      <c r="J251" s="2"/>
      <c r="K251" s="2"/>
      <c r="L251" s="2"/>
      <c r="M251" s="2"/>
      <c r="N251" s="2"/>
      <c r="O251" s="4"/>
    </row>
    <row r="252" spans="1:15" s="9" customFormat="1" x14ac:dyDescent="0.2">
      <c r="A252" s="4"/>
      <c r="B252" s="2"/>
      <c r="C252" s="4"/>
      <c r="D252" s="2"/>
      <c r="E252" s="2"/>
      <c r="F252" s="51"/>
      <c r="G252" s="2"/>
      <c r="H252" s="51"/>
      <c r="I252" s="2"/>
      <c r="J252" s="2"/>
      <c r="K252" s="2"/>
      <c r="L252" s="2"/>
      <c r="M252" s="2"/>
      <c r="N252" s="2"/>
      <c r="O252" s="4"/>
    </row>
    <row r="253" spans="1:15" s="9" customFormat="1" x14ac:dyDescent="0.2">
      <c r="A253" s="4"/>
      <c r="B253" s="2"/>
      <c r="C253" s="4"/>
      <c r="D253" s="2"/>
      <c r="E253" s="2"/>
      <c r="F253" s="51"/>
      <c r="G253" s="2"/>
      <c r="H253" s="51"/>
      <c r="I253" s="2"/>
      <c r="J253" s="2"/>
      <c r="K253" s="2"/>
      <c r="L253" s="2"/>
      <c r="M253" s="2"/>
      <c r="N253" s="2"/>
      <c r="O253" s="4"/>
    </row>
    <row r="254" spans="1:15" s="9" customFormat="1" x14ac:dyDescent="0.2">
      <c r="A254" s="4"/>
      <c r="B254" s="2"/>
      <c r="C254" s="4"/>
      <c r="D254" s="2"/>
      <c r="E254" s="2"/>
      <c r="F254" s="51"/>
      <c r="G254" s="2"/>
      <c r="H254" s="51"/>
      <c r="I254" s="2"/>
      <c r="J254" s="2"/>
      <c r="K254" s="2"/>
      <c r="L254" s="2"/>
      <c r="M254" s="2"/>
      <c r="N254" s="2"/>
      <c r="O254" s="4"/>
    </row>
    <row r="255" spans="1:15" s="9" customFormat="1" x14ac:dyDescent="0.2">
      <c r="A255" s="4"/>
      <c r="B255" s="2"/>
      <c r="C255" s="4"/>
      <c r="D255" s="2"/>
      <c r="E255" s="2"/>
      <c r="F255" s="51"/>
      <c r="G255" s="2"/>
      <c r="H255" s="51"/>
      <c r="I255" s="2"/>
      <c r="J255" s="2"/>
      <c r="K255" s="2"/>
      <c r="L255" s="2"/>
      <c r="M255" s="2"/>
      <c r="N255" s="2"/>
      <c r="O255" s="4"/>
    </row>
    <row r="256" spans="1:15" s="9" customFormat="1" x14ac:dyDescent="0.2">
      <c r="A256" s="4"/>
      <c r="B256" s="2"/>
      <c r="C256" s="4"/>
      <c r="D256" s="2"/>
      <c r="E256" s="2"/>
      <c r="F256" s="51"/>
      <c r="G256" s="2"/>
      <c r="H256" s="51"/>
      <c r="I256" s="2"/>
      <c r="J256" s="2"/>
      <c r="K256" s="2"/>
      <c r="L256" s="2"/>
      <c r="M256" s="2"/>
      <c r="N256" s="2"/>
      <c r="O256" s="4"/>
    </row>
    <row r="257" spans="1:15" s="9" customFormat="1" x14ac:dyDescent="0.2">
      <c r="A257" s="4"/>
      <c r="B257" s="2"/>
      <c r="C257" s="4"/>
      <c r="D257" s="2"/>
      <c r="E257" s="2"/>
      <c r="F257" s="51"/>
      <c r="G257" s="2"/>
      <c r="H257" s="51"/>
      <c r="I257" s="2"/>
      <c r="J257" s="2"/>
      <c r="K257" s="2"/>
      <c r="L257" s="2"/>
      <c r="M257" s="2"/>
      <c r="N257" s="2"/>
      <c r="O257" s="4"/>
    </row>
    <row r="258" spans="1:15" s="9" customFormat="1" x14ac:dyDescent="0.2">
      <c r="A258" s="4"/>
      <c r="B258" s="2"/>
      <c r="C258" s="4"/>
      <c r="D258" s="2"/>
      <c r="E258" s="2"/>
      <c r="F258" s="51"/>
      <c r="G258" s="2"/>
      <c r="H258" s="51"/>
      <c r="I258" s="2"/>
      <c r="J258" s="2"/>
      <c r="K258" s="2"/>
      <c r="L258" s="2"/>
      <c r="M258" s="2"/>
      <c r="N258" s="2"/>
      <c r="O258" s="4"/>
    </row>
    <row r="259" spans="1:15" s="9" customFormat="1" x14ac:dyDescent="0.2">
      <c r="A259" s="4"/>
      <c r="B259" s="2"/>
      <c r="C259" s="4"/>
      <c r="D259" s="2"/>
      <c r="E259" s="2"/>
      <c r="F259" s="51"/>
      <c r="G259" s="2"/>
      <c r="H259" s="51"/>
      <c r="I259" s="2"/>
      <c r="J259" s="2"/>
      <c r="K259" s="2"/>
      <c r="L259" s="2"/>
      <c r="M259" s="2"/>
      <c r="N259" s="2"/>
      <c r="O259" s="4"/>
    </row>
    <row r="260" spans="1:15" s="9" customFormat="1" x14ac:dyDescent="0.2">
      <c r="A260" s="4"/>
      <c r="B260" s="2"/>
      <c r="C260" s="4"/>
      <c r="D260" s="2"/>
      <c r="E260" s="2"/>
      <c r="F260" s="51"/>
      <c r="G260" s="2"/>
      <c r="H260" s="51"/>
      <c r="I260" s="2"/>
      <c r="J260" s="2"/>
      <c r="K260" s="2"/>
      <c r="L260" s="2"/>
      <c r="M260" s="2"/>
      <c r="N260" s="2"/>
      <c r="O260" s="4"/>
    </row>
    <row r="261" spans="1:15" s="9" customFormat="1" x14ac:dyDescent="0.2">
      <c r="A261" s="4"/>
      <c r="B261" s="2"/>
      <c r="C261" s="4"/>
      <c r="D261" s="2"/>
      <c r="E261" s="2"/>
      <c r="F261" s="51"/>
      <c r="G261" s="2"/>
      <c r="H261" s="51"/>
      <c r="I261" s="2"/>
      <c r="J261" s="2"/>
      <c r="K261" s="2"/>
      <c r="L261" s="2"/>
      <c r="M261" s="2"/>
      <c r="N261" s="2"/>
      <c r="O261" s="4"/>
    </row>
    <row r="262" spans="1:15" s="9" customFormat="1" x14ac:dyDescent="0.2">
      <c r="A262" s="4"/>
      <c r="B262" s="2"/>
      <c r="C262" s="4"/>
      <c r="D262" s="2"/>
      <c r="E262" s="2"/>
      <c r="F262" s="51"/>
      <c r="G262" s="2"/>
      <c r="H262" s="51"/>
      <c r="I262" s="2"/>
      <c r="J262" s="2"/>
      <c r="K262" s="2"/>
      <c r="L262" s="2"/>
      <c r="M262" s="2"/>
      <c r="N262" s="2"/>
      <c r="O262" s="4"/>
    </row>
    <row r="263" spans="1:15" s="9" customFormat="1" x14ac:dyDescent="0.2">
      <c r="A263" s="4"/>
      <c r="B263" s="2"/>
      <c r="C263" s="4"/>
      <c r="D263" s="2"/>
      <c r="E263" s="2"/>
      <c r="F263" s="51"/>
      <c r="G263" s="2"/>
      <c r="H263" s="51"/>
      <c r="I263" s="2"/>
      <c r="J263" s="2"/>
      <c r="K263" s="2"/>
      <c r="L263" s="2"/>
      <c r="M263" s="2"/>
      <c r="N263" s="2"/>
      <c r="O263" s="4"/>
    </row>
    <row r="264" spans="1:15" s="9" customFormat="1" x14ac:dyDescent="0.2">
      <c r="A264" s="4"/>
      <c r="B264" s="2"/>
      <c r="C264" s="4"/>
      <c r="D264" s="2"/>
      <c r="E264" s="2"/>
      <c r="F264" s="51"/>
      <c r="G264" s="2"/>
      <c r="H264" s="51"/>
      <c r="I264" s="2"/>
      <c r="J264" s="2"/>
      <c r="K264" s="2"/>
      <c r="L264" s="2"/>
      <c r="M264" s="2"/>
      <c r="N264" s="2"/>
      <c r="O264" s="4"/>
    </row>
    <row r="265" spans="1:15" s="9" customFormat="1" x14ac:dyDescent="0.2">
      <c r="A265" s="4"/>
      <c r="B265" s="2"/>
      <c r="C265" s="4"/>
      <c r="D265" s="2"/>
      <c r="E265" s="2"/>
      <c r="F265" s="51"/>
      <c r="G265" s="2"/>
      <c r="H265" s="51"/>
      <c r="I265" s="2"/>
      <c r="J265" s="2"/>
      <c r="K265" s="2"/>
      <c r="L265" s="2"/>
      <c r="M265" s="2"/>
      <c r="N265" s="2"/>
      <c r="O265" s="4"/>
    </row>
    <row r="266" spans="1:15" s="9" customFormat="1" x14ac:dyDescent="0.2">
      <c r="A266" s="4"/>
      <c r="B266" s="2"/>
      <c r="C266" s="4"/>
      <c r="D266" s="2"/>
      <c r="E266" s="2"/>
      <c r="F266" s="51"/>
      <c r="G266" s="2"/>
      <c r="H266" s="51"/>
      <c r="I266" s="2"/>
      <c r="J266" s="2"/>
      <c r="K266" s="2"/>
      <c r="L266" s="2"/>
      <c r="M266" s="2"/>
      <c r="N266" s="2"/>
      <c r="O266" s="4"/>
    </row>
    <row r="267" spans="1:15" s="9" customFormat="1" x14ac:dyDescent="0.2">
      <c r="A267" s="4"/>
      <c r="B267" s="2"/>
      <c r="C267" s="4"/>
      <c r="D267" s="2"/>
      <c r="E267" s="2"/>
      <c r="F267" s="51"/>
      <c r="G267" s="2"/>
      <c r="H267" s="51"/>
      <c r="I267" s="2"/>
      <c r="J267" s="2"/>
      <c r="K267" s="2"/>
      <c r="L267" s="2"/>
      <c r="M267" s="2"/>
      <c r="N267" s="2"/>
      <c r="O267" s="4"/>
    </row>
    <row r="268" spans="1:15" s="9" customFormat="1" x14ac:dyDescent="0.2">
      <c r="A268" s="4"/>
      <c r="B268" s="2"/>
      <c r="C268" s="4"/>
      <c r="D268" s="2"/>
      <c r="E268" s="2"/>
      <c r="F268" s="51"/>
      <c r="G268" s="2"/>
      <c r="H268" s="51"/>
      <c r="I268" s="2"/>
      <c r="J268" s="2"/>
      <c r="K268" s="2"/>
      <c r="L268" s="2"/>
      <c r="M268" s="2"/>
      <c r="N268" s="2"/>
      <c r="O268" s="4"/>
    </row>
    <row r="269" spans="1:15" s="9" customFormat="1" x14ac:dyDescent="0.2">
      <c r="A269" s="4"/>
      <c r="B269" s="2"/>
      <c r="C269" s="4"/>
      <c r="D269" s="2"/>
      <c r="E269" s="2"/>
      <c r="F269" s="51"/>
      <c r="G269" s="2"/>
      <c r="H269" s="51"/>
      <c r="I269" s="2"/>
      <c r="J269" s="2"/>
      <c r="K269" s="2"/>
      <c r="L269" s="2"/>
      <c r="M269" s="2"/>
      <c r="N269" s="2"/>
      <c r="O269" s="4"/>
    </row>
    <row r="270" spans="1:15" s="9" customFormat="1" x14ac:dyDescent="0.2">
      <c r="A270" s="4"/>
      <c r="B270" s="2"/>
      <c r="C270" s="4"/>
      <c r="D270" s="2"/>
      <c r="E270" s="2"/>
      <c r="F270" s="51"/>
      <c r="G270" s="2"/>
      <c r="H270" s="51"/>
      <c r="I270" s="2"/>
      <c r="J270" s="2"/>
      <c r="K270" s="2"/>
      <c r="L270" s="2"/>
      <c r="M270" s="2"/>
      <c r="N270" s="2"/>
      <c r="O270" s="4"/>
    </row>
    <row r="271" spans="1:15" s="9" customFormat="1" x14ac:dyDescent="0.2">
      <c r="A271" s="4"/>
      <c r="B271" s="2"/>
      <c r="C271" s="4"/>
      <c r="D271" s="2"/>
      <c r="E271" s="2"/>
      <c r="F271" s="51"/>
      <c r="G271" s="2"/>
      <c r="H271" s="51"/>
      <c r="I271" s="2"/>
      <c r="J271" s="2"/>
      <c r="K271" s="2"/>
      <c r="L271" s="2"/>
      <c r="M271" s="2"/>
      <c r="N271" s="2"/>
      <c r="O271" s="4"/>
    </row>
    <row r="272" spans="1:15" s="9" customFormat="1" x14ac:dyDescent="0.2">
      <c r="A272" s="4"/>
      <c r="B272" s="2"/>
      <c r="C272" s="4"/>
      <c r="D272" s="2"/>
      <c r="E272" s="2"/>
      <c r="F272" s="51"/>
      <c r="G272" s="2"/>
      <c r="H272" s="51"/>
      <c r="I272" s="2"/>
      <c r="J272" s="2"/>
      <c r="K272" s="2"/>
      <c r="L272" s="2"/>
      <c r="M272" s="2"/>
      <c r="N272" s="2"/>
      <c r="O272" s="4"/>
    </row>
    <row r="273" spans="1:15" s="9" customFormat="1" x14ac:dyDescent="0.2">
      <c r="A273" s="4"/>
      <c r="B273" s="2"/>
      <c r="C273" s="4"/>
      <c r="D273" s="2"/>
      <c r="E273" s="2"/>
      <c r="F273" s="51"/>
      <c r="G273" s="2"/>
      <c r="H273" s="51"/>
      <c r="I273" s="2"/>
      <c r="J273" s="2"/>
      <c r="K273" s="2"/>
      <c r="L273" s="2"/>
      <c r="M273" s="2"/>
      <c r="N273" s="2"/>
      <c r="O273" s="4"/>
    </row>
    <row r="274" spans="1:15" s="9" customFormat="1" x14ac:dyDescent="0.2">
      <c r="A274" s="4"/>
      <c r="B274" s="2"/>
      <c r="C274" s="4"/>
      <c r="D274" s="2"/>
      <c r="E274" s="2"/>
      <c r="F274" s="51"/>
      <c r="G274" s="2"/>
      <c r="H274" s="51"/>
      <c r="I274" s="2"/>
      <c r="J274" s="2"/>
      <c r="K274" s="2"/>
      <c r="L274" s="2"/>
      <c r="M274" s="2"/>
      <c r="N274" s="2"/>
      <c r="O274" s="4"/>
    </row>
    <row r="275" spans="1:15" s="9" customFormat="1" x14ac:dyDescent="0.2">
      <c r="A275" s="4"/>
      <c r="B275" s="2"/>
      <c r="C275" s="4"/>
      <c r="D275" s="2"/>
      <c r="E275" s="2"/>
      <c r="F275" s="51"/>
      <c r="G275" s="2"/>
      <c r="H275" s="51"/>
      <c r="I275" s="2"/>
      <c r="J275" s="2"/>
      <c r="K275" s="2"/>
      <c r="L275" s="2"/>
      <c r="M275" s="2"/>
      <c r="N275" s="2"/>
      <c r="O275" s="4"/>
    </row>
    <row r="276" spans="1:15" s="9" customFormat="1" x14ac:dyDescent="0.2">
      <c r="A276" s="4"/>
      <c r="B276" s="2"/>
      <c r="C276" s="4"/>
      <c r="D276" s="2"/>
      <c r="E276" s="2"/>
      <c r="F276" s="51"/>
      <c r="G276" s="2"/>
      <c r="H276" s="51"/>
      <c r="I276" s="2"/>
      <c r="J276" s="2"/>
      <c r="K276" s="2"/>
      <c r="L276" s="2"/>
      <c r="M276" s="2"/>
      <c r="N276" s="2"/>
      <c r="O276" s="4"/>
    </row>
    <row r="277" spans="1:15" s="9" customFormat="1" x14ac:dyDescent="0.2">
      <c r="A277" s="4"/>
      <c r="B277" s="2"/>
      <c r="C277" s="4"/>
      <c r="D277" s="2"/>
      <c r="E277" s="2"/>
      <c r="F277" s="51"/>
      <c r="G277" s="2"/>
      <c r="H277" s="51"/>
      <c r="I277" s="2"/>
      <c r="J277" s="2"/>
      <c r="K277" s="2"/>
      <c r="L277" s="2"/>
      <c r="M277" s="2"/>
      <c r="N277" s="2"/>
      <c r="O277" s="4"/>
    </row>
    <row r="278" spans="1:15" s="9" customFormat="1" x14ac:dyDescent="0.2">
      <c r="A278" s="4"/>
      <c r="B278" s="2"/>
      <c r="C278" s="4"/>
      <c r="D278" s="2"/>
      <c r="E278" s="2"/>
      <c r="F278" s="51"/>
      <c r="G278" s="2"/>
      <c r="H278" s="51"/>
      <c r="I278" s="2"/>
      <c r="J278" s="2"/>
      <c r="K278" s="2"/>
      <c r="L278" s="2"/>
      <c r="M278" s="2"/>
      <c r="N278" s="2"/>
      <c r="O278" s="4"/>
    </row>
    <row r="279" spans="1:15" s="9" customFormat="1" x14ac:dyDescent="0.2">
      <c r="A279" s="4"/>
      <c r="B279" s="2"/>
      <c r="C279" s="4"/>
      <c r="D279" s="2"/>
      <c r="E279" s="2"/>
      <c r="F279" s="51"/>
      <c r="G279" s="2"/>
      <c r="H279" s="51"/>
      <c r="I279" s="2"/>
      <c r="J279" s="2"/>
      <c r="K279" s="2"/>
      <c r="L279" s="2"/>
      <c r="M279" s="2"/>
      <c r="N279" s="2"/>
      <c r="O279" s="4"/>
    </row>
    <row r="280" spans="1:15" s="9" customFormat="1" x14ac:dyDescent="0.2">
      <c r="A280" s="4"/>
      <c r="B280" s="2"/>
      <c r="C280" s="4"/>
      <c r="D280" s="2"/>
      <c r="E280" s="2"/>
      <c r="F280" s="51"/>
      <c r="G280" s="2"/>
      <c r="H280" s="51"/>
      <c r="I280" s="2"/>
      <c r="J280" s="2"/>
      <c r="K280" s="2"/>
      <c r="L280" s="2"/>
      <c r="M280" s="2"/>
      <c r="N280" s="2"/>
      <c r="O280" s="4"/>
    </row>
    <row r="281" spans="1:15" s="9" customFormat="1" x14ac:dyDescent="0.2">
      <c r="A281" s="4"/>
      <c r="B281" s="2"/>
      <c r="C281" s="4"/>
      <c r="D281" s="2"/>
      <c r="E281" s="2"/>
      <c r="F281" s="51"/>
      <c r="G281" s="2"/>
      <c r="H281" s="51"/>
      <c r="I281" s="2"/>
      <c r="J281" s="2"/>
      <c r="K281" s="2"/>
      <c r="L281" s="2"/>
      <c r="M281" s="2"/>
      <c r="N281" s="2"/>
      <c r="O281" s="4"/>
    </row>
    <row r="282" spans="1:15" s="9" customFormat="1" x14ac:dyDescent="0.2">
      <c r="A282" s="4"/>
      <c r="B282" s="2"/>
      <c r="C282" s="4"/>
      <c r="D282" s="2"/>
      <c r="E282" s="2"/>
      <c r="F282" s="51"/>
      <c r="G282" s="2"/>
      <c r="H282" s="51"/>
      <c r="I282" s="2"/>
      <c r="J282" s="2"/>
      <c r="K282" s="2"/>
      <c r="L282" s="2"/>
      <c r="M282" s="2"/>
      <c r="N282" s="2"/>
      <c r="O282" s="4"/>
    </row>
    <row r="283" spans="1:15" s="9" customFormat="1" x14ac:dyDescent="0.2">
      <c r="A283" s="4"/>
      <c r="B283" s="2"/>
      <c r="C283" s="4"/>
      <c r="D283" s="2"/>
      <c r="E283" s="2"/>
      <c r="F283" s="51"/>
      <c r="G283" s="2"/>
      <c r="H283" s="51"/>
      <c r="I283" s="2"/>
      <c r="J283" s="2"/>
      <c r="K283" s="2"/>
      <c r="L283" s="2"/>
      <c r="M283" s="2"/>
      <c r="N283" s="2"/>
      <c r="O283" s="4"/>
    </row>
    <row r="284" spans="1:15" s="9" customFormat="1" x14ac:dyDescent="0.2">
      <c r="A284" s="4"/>
      <c r="B284" s="2"/>
      <c r="C284" s="4"/>
      <c r="D284" s="2"/>
      <c r="E284" s="2"/>
      <c r="F284" s="51"/>
      <c r="G284" s="2"/>
      <c r="H284" s="51"/>
      <c r="I284" s="2"/>
      <c r="J284" s="2"/>
      <c r="K284" s="2"/>
      <c r="L284" s="2"/>
      <c r="M284" s="2"/>
      <c r="N284" s="2"/>
      <c r="O284" s="4"/>
    </row>
    <row r="285" spans="1:15" s="9" customFormat="1" x14ac:dyDescent="0.2">
      <c r="A285" s="4"/>
      <c r="B285" s="2"/>
      <c r="C285" s="4"/>
      <c r="D285" s="2"/>
      <c r="E285" s="2"/>
      <c r="F285" s="51"/>
      <c r="G285" s="2"/>
      <c r="H285" s="51"/>
      <c r="I285" s="2"/>
      <c r="J285" s="2"/>
      <c r="K285" s="2"/>
      <c r="L285" s="2"/>
      <c r="M285" s="2"/>
      <c r="N285" s="2"/>
      <c r="O285" s="4"/>
    </row>
    <row r="286" spans="1:15" s="9" customFormat="1" x14ac:dyDescent="0.2">
      <c r="A286" s="4"/>
      <c r="B286" s="2"/>
      <c r="C286" s="4"/>
      <c r="D286" s="2"/>
      <c r="E286" s="2"/>
      <c r="F286" s="51"/>
      <c r="G286" s="2"/>
      <c r="H286" s="51"/>
      <c r="I286" s="2"/>
      <c r="J286" s="2"/>
      <c r="K286" s="2"/>
      <c r="L286" s="2"/>
      <c r="M286" s="2"/>
      <c r="N286" s="2"/>
      <c r="O286" s="4"/>
    </row>
    <row r="287" spans="1:15" s="9" customFormat="1" x14ac:dyDescent="0.2">
      <c r="A287" s="4"/>
      <c r="B287" s="2"/>
      <c r="C287" s="4"/>
      <c r="D287" s="2"/>
      <c r="E287" s="2"/>
      <c r="F287" s="51"/>
      <c r="G287" s="2"/>
      <c r="H287" s="51"/>
      <c r="I287" s="2"/>
      <c r="J287" s="2"/>
      <c r="K287" s="2"/>
      <c r="L287" s="2"/>
      <c r="M287" s="2"/>
      <c r="N287" s="2"/>
      <c r="O287" s="4"/>
    </row>
    <row r="288" spans="1:15" s="9" customFormat="1" x14ac:dyDescent="0.2">
      <c r="A288" s="4"/>
      <c r="B288" s="2"/>
      <c r="C288" s="4"/>
      <c r="D288" s="2"/>
      <c r="E288" s="2"/>
      <c r="F288" s="51"/>
      <c r="G288" s="2"/>
      <c r="H288" s="51"/>
      <c r="I288" s="2"/>
      <c r="J288" s="2"/>
      <c r="K288" s="2"/>
      <c r="L288" s="2"/>
      <c r="M288" s="2"/>
      <c r="N288" s="2"/>
      <c r="O288" s="4"/>
    </row>
    <row r="289" spans="1:15" s="9" customFormat="1" x14ac:dyDescent="0.2">
      <c r="A289" s="4"/>
      <c r="B289" s="2"/>
      <c r="C289" s="4"/>
      <c r="D289" s="2"/>
      <c r="E289" s="2"/>
      <c r="F289" s="51"/>
      <c r="G289" s="2"/>
      <c r="H289" s="51"/>
      <c r="I289" s="2"/>
      <c r="J289" s="2"/>
      <c r="K289" s="2"/>
      <c r="L289" s="2"/>
      <c r="M289" s="2"/>
      <c r="N289" s="2"/>
      <c r="O289" s="4"/>
    </row>
    <row r="290" spans="1:15" s="9" customFormat="1" x14ac:dyDescent="0.2">
      <c r="A290" s="4"/>
      <c r="B290" s="2"/>
      <c r="C290" s="4"/>
      <c r="D290" s="2"/>
      <c r="E290" s="2"/>
      <c r="F290" s="51"/>
      <c r="G290" s="2"/>
      <c r="H290" s="51"/>
      <c r="I290" s="2"/>
      <c r="J290" s="2"/>
      <c r="K290" s="2"/>
      <c r="L290" s="2"/>
      <c r="M290" s="2"/>
      <c r="N290" s="2"/>
      <c r="O290" s="4"/>
    </row>
    <row r="291" spans="1:15" s="9" customFormat="1" x14ac:dyDescent="0.2">
      <c r="A291" s="4"/>
      <c r="B291" s="2"/>
      <c r="C291" s="4"/>
      <c r="D291" s="2"/>
      <c r="E291" s="2"/>
      <c r="F291" s="51"/>
      <c r="G291" s="2"/>
      <c r="H291" s="51"/>
      <c r="I291" s="2"/>
      <c r="J291" s="2"/>
      <c r="K291" s="2"/>
      <c r="L291" s="2"/>
      <c r="M291" s="2"/>
      <c r="N291" s="2"/>
      <c r="O291" s="4"/>
    </row>
    <row r="292" spans="1:15" s="9" customFormat="1" x14ac:dyDescent="0.2">
      <c r="A292" s="4"/>
      <c r="B292" s="2"/>
      <c r="C292" s="4"/>
      <c r="D292" s="2"/>
      <c r="E292" s="2"/>
      <c r="F292" s="51"/>
      <c r="G292" s="2"/>
      <c r="H292" s="51"/>
      <c r="I292" s="2"/>
      <c r="J292" s="2"/>
      <c r="K292" s="2"/>
      <c r="L292" s="2"/>
      <c r="M292" s="2"/>
      <c r="N292" s="2"/>
      <c r="O292" s="4"/>
    </row>
    <row r="293" spans="1:15" s="9" customFormat="1" x14ac:dyDescent="0.2">
      <c r="A293" s="4"/>
      <c r="B293" s="2"/>
      <c r="C293" s="4"/>
      <c r="D293" s="2"/>
      <c r="E293" s="2"/>
      <c r="F293" s="51"/>
      <c r="G293" s="2"/>
      <c r="H293" s="51"/>
      <c r="I293" s="2"/>
      <c r="J293" s="2"/>
      <c r="K293" s="2"/>
      <c r="L293" s="2"/>
      <c r="M293" s="2"/>
      <c r="N293" s="2"/>
      <c r="O293" s="4"/>
    </row>
    <row r="294" spans="1:15" s="9" customFormat="1" x14ac:dyDescent="0.2">
      <c r="A294" s="4"/>
      <c r="B294" s="2"/>
      <c r="C294" s="4"/>
      <c r="D294" s="2"/>
      <c r="E294" s="2"/>
      <c r="F294" s="51"/>
      <c r="G294" s="2"/>
      <c r="H294" s="51"/>
      <c r="I294" s="2"/>
      <c r="J294" s="2"/>
      <c r="K294" s="2"/>
      <c r="L294" s="2"/>
      <c r="M294" s="2"/>
      <c r="N294" s="2"/>
      <c r="O294" s="4"/>
    </row>
    <row r="295" spans="1:15" s="9" customFormat="1" x14ac:dyDescent="0.2">
      <c r="A295" s="4"/>
      <c r="B295" s="2"/>
      <c r="C295" s="4"/>
      <c r="D295" s="2"/>
      <c r="E295" s="2"/>
      <c r="F295" s="51"/>
      <c r="G295" s="2"/>
      <c r="H295" s="51"/>
      <c r="I295" s="2"/>
      <c r="J295" s="2"/>
      <c r="K295" s="2"/>
      <c r="L295" s="2"/>
      <c r="M295" s="2"/>
      <c r="N295" s="2"/>
      <c r="O295" s="4"/>
    </row>
    <row r="296" spans="1:15" s="9" customFormat="1" x14ac:dyDescent="0.2">
      <c r="A296" s="4"/>
      <c r="B296" s="2"/>
      <c r="C296" s="4"/>
      <c r="D296" s="2"/>
      <c r="E296" s="2"/>
      <c r="F296" s="51"/>
      <c r="G296" s="2"/>
      <c r="H296" s="51"/>
      <c r="I296" s="2"/>
      <c r="J296" s="2"/>
      <c r="K296" s="2"/>
      <c r="L296" s="2"/>
      <c r="M296" s="2"/>
      <c r="N296" s="2"/>
      <c r="O296" s="4"/>
    </row>
    <row r="297" spans="1:15" s="9" customFormat="1" x14ac:dyDescent="0.2">
      <c r="A297" s="4"/>
      <c r="B297" s="2"/>
      <c r="C297" s="4"/>
      <c r="D297" s="2"/>
      <c r="E297" s="2"/>
      <c r="F297" s="51"/>
      <c r="G297" s="2"/>
      <c r="H297" s="51"/>
      <c r="I297" s="2"/>
      <c r="J297" s="2"/>
      <c r="K297" s="2"/>
      <c r="L297" s="2"/>
      <c r="M297" s="2"/>
      <c r="N297" s="2"/>
      <c r="O297" s="4"/>
    </row>
    <row r="298" spans="1:15" s="9" customFormat="1" x14ac:dyDescent="0.2">
      <c r="A298" s="4"/>
      <c r="B298" s="2"/>
      <c r="C298" s="4"/>
      <c r="D298" s="2"/>
      <c r="E298" s="2"/>
      <c r="F298" s="51"/>
      <c r="G298" s="2"/>
      <c r="H298" s="51"/>
      <c r="I298" s="2"/>
      <c r="J298" s="2"/>
      <c r="K298" s="2"/>
      <c r="L298" s="2"/>
      <c r="M298" s="2"/>
      <c r="N298" s="2"/>
      <c r="O298" s="4"/>
    </row>
    <row r="299" spans="1:15" s="9" customFormat="1" x14ac:dyDescent="0.2">
      <c r="A299" s="4"/>
      <c r="B299" s="2"/>
      <c r="C299" s="4"/>
      <c r="D299" s="2"/>
      <c r="E299" s="2"/>
      <c r="F299" s="51"/>
      <c r="G299" s="2"/>
      <c r="H299" s="51"/>
      <c r="I299" s="2"/>
      <c r="J299" s="2"/>
      <c r="K299" s="2"/>
      <c r="L299" s="2"/>
      <c r="M299" s="2"/>
      <c r="N299" s="2"/>
      <c r="O299" s="4"/>
    </row>
    <row r="300" spans="1:15" s="9" customFormat="1" x14ac:dyDescent="0.2">
      <c r="A300" s="4"/>
      <c r="B300" s="2"/>
      <c r="C300" s="4"/>
      <c r="D300" s="2"/>
      <c r="E300" s="2"/>
      <c r="F300" s="51"/>
      <c r="G300" s="2"/>
      <c r="H300" s="51"/>
      <c r="I300" s="2"/>
      <c r="J300" s="2"/>
      <c r="K300" s="2"/>
      <c r="L300" s="2"/>
      <c r="M300" s="2"/>
      <c r="N300" s="2"/>
      <c r="O300" s="4"/>
    </row>
    <row r="301" spans="1:15" s="9" customFormat="1" x14ac:dyDescent="0.2">
      <c r="A301" s="4"/>
      <c r="B301" s="2"/>
      <c r="C301" s="4"/>
      <c r="D301" s="2"/>
      <c r="E301" s="2"/>
      <c r="F301" s="51"/>
      <c r="G301" s="2"/>
      <c r="H301" s="51"/>
      <c r="I301" s="2"/>
      <c r="J301" s="2"/>
      <c r="K301" s="2"/>
      <c r="L301" s="2"/>
      <c r="M301" s="2"/>
      <c r="N301" s="2"/>
      <c r="O301" s="4"/>
    </row>
    <row r="302" spans="1:15" s="9" customFormat="1" x14ac:dyDescent="0.2">
      <c r="A302" s="4"/>
      <c r="B302" s="2"/>
      <c r="C302" s="4"/>
      <c r="D302" s="2"/>
      <c r="E302" s="2"/>
      <c r="F302" s="51"/>
      <c r="G302" s="2"/>
      <c r="H302" s="51"/>
      <c r="I302" s="2"/>
      <c r="J302" s="2"/>
      <c r="K302" s="2"/>
      <c r="L302" s="2"/>
      <c r="M302" s="2"/>
      <c r="N302" s="2"/>
      <c r="O302" s="4"/>
    </row>
    <row r="303" spans="1:15" s="9" customFormat="1" x14ac:dyDescent="0.2">
      <c r="A303" s="4"/>
      <c r="B303" s="2"/>
      <c r="C303" s="4"/>
      <c r="D303" s="2"/>
      <c r="E303" s="2"/>
      <c r="F303" s="51"/>
      <c r="G303" s="2"/>
      <c r="H303" s="51"/>
      <c r="I303" s="2"/>
      <c r="J303" s="2"/>
      <c r="K303" s="2"/>
      <c r="L303" s="2"/>
      <c r="M303" s="2"/>
      <c r="N303" s="2"/>
      <c r="O303" s="4"/>
    </row>
    <row r="304" spans="1:15" s="9" customFormat="1" x14ac:dyDescent="0.2">
      <c r="A304" s="4"/>
      <c r="B304" s="2"/>
      <c r="C304" s="4"/>
      <c r="D304" s="2"/>
      <c r="E304" s="2"/>
      <c r="F304" s="51"/>
      <c r="G304" s="2"/>
      <c r="H304" s="51"/>
      <c r="I304" s="2"/>
      <c r="J304" s="2"/>
      <c r="K304" s="2"/>
      <c r="L304" s="2"/>
      <c r="M304" s="2"/>
      <c r="N304" s="2"/>
      <c r="O304" s="4"/>
    </row>
    <row r="305" spans="1:15" s="9" customFormat="1" x14ac:dyDescent="0.2">
      <c r="A305" s="4"/>
      <c r="B305" s="2"/>
      <c r="C305" s="4"/>
      <c r="D305" s="2"/>
      <c r="E305" s="2"/>
      <c r="F305" s="51"/>
      <c r="G305" s="2"/>
      <c r="H305" s="51"/>
      <c r="I305" s="2"/>
      <c r="J305" s="2"/>
      <c r="K305" s="2"/>
      <c r="L305" s="2"/>
      <c r="M305" s="2"/>
      <c r="N305" s="2"/>
      <c r="O305" s="4"/>
    </row>
    <row r="306" spans="1:15" s="9" customFormat="1" x14ac:dyDescent="0.2">
      <c r="A306" s="4"/>
      <c r="B306" s="2"/>
      <c r="C306" s="4"/>
      <c r="D306" s="2"/>
      <c r="E306" s="2"/>
      <c r="F306" s="51"/>
      <c r="G306" s="2"/>
      <c r="H306" s="51"/>
      <c r="I306" s="2"/>
      <c r="J306" s="2"/>
      <c r="K306" s="2"/>
      <c r="L306" s="2"/>
      <c r="M306" s="2"/>
      <c r="N306" s="2"/>
      <c r="O306" s="4"/>
    </row>
    <row r="307" spans="1:15" s="9" customFormat="1" x14ac:dyDescent="0.2">
      <c r="A307" s="4"/>
      <c r="B307" s="2"/>
      <c r="C307" s="4"/>
      <c r="D307" s="2"/>
      <c r="E307" s="2"/>
      <c r="F307" s="51"/>
      <c r="G307" s="2"/>
      <c r="H307" s="51"/>
      <c r="I307" s="2"/>
      <c r="J307" s="2"/>
      <c r="K307" s="2"/>
      <c r="L307" s="2"/>
      <c r="M307" s="2"/>
      <c r="N307" s="2"/>
      <c r="O307" s="4"/>
    </row>
    <row r="308" spans="1:15" s="9" customFormat="1" x14ac:dyDescent="0.2">
      <c r="A308" s="4"/>
      <c r="B308" s="2"/>
      <c r="C308" s="4"/>
      <c r="D308" s="2"/>
      <c r="E308" s="2"/>
      <c r="F308" s="51"/>
      <c r="G308" s="2"/>
      <c r="H308" s="51"/>
      <c r="I308" s="2"/>
      <c r="J308" s="2"/>
      <c r="K308" s="2"/>
      <c r="L308" s="2"/>
      <c r="M308" s="2"/>
      <c r="N308" s="2"/>
      <c r="O308" s="4"/>
    </row>
    <row r="309" spans="1:15" s="9" customFormat="1" x14ac:dyDescent="0.2">
      <c r="A309" s="4"/>
      <c r="B309" s="2"/>
      <c r="C309" s="4"/>
      <c r="D309" s="2"/>
      <c r="E309" s="2"/>
      <c r="F309" s="51"/>
      <c r="G309" s="2"/>
      <c r="H309" s="51"/>
      <c r="I309" s="2"/>
      <c r="J309" s="2"/>
      <c r="K309" s="2"/>
      <c r="L309" s="2"/>
      <c r="M309" s="2"/>
      <c r="N309" s="2"/>
      <c r="O309" s="4"/>
    </row>
    <row r="310" spans="1:15" s="9" customFormat="1" x14ac:dyDescent="0.2">
      <c r="A310" s="4"/>
      <c r="B310" s="2"/>
      <c r="C310" s="4"/>
      <c r="D310" s="2"/>
      <c r="E310" s="2"/>
      <c r="F310" s="51"/>
      <c r="G310" s="2"/>
      <c r="H310" s="51"/>
      <c r="I310" s="2"/>
      <c r="J310" s="2"/>
      <c r="K310" s="2"/>
      <c r="L310" s="2"/>
      <c r="M310" s="2"/>
      <c r="N310" s="2"/>
      <c r="O310" s="4"/>
    </row>
    <row r="311" spans="1:15" s="9" customFormat="1" x14ac:dyDescent="0.2">
      <c r="A311" s="4"/>
      <c r="B311" s="2"/>
      <c r="C311" s="4"/>
      <c r="D311" s="2"/>
      <c r="E311" s="2"/>
      <c r="F311" s="51"/>
      <c r="G311" s="2"/>
      <c r="H311" s="51"/>
      <c r="I311" s="2"/>
      <c r="J311" s="2"/>
      <c r="K311" s="2"/>
      <c r="L311" s="2"/>
      <c r="M311" s="2"/>
      <c r="N311" s="2"/>
      <c r="O311" s="4"/>
    </row>
    <row r="312" spans="1:15" s="9" customFormat="1" x14ac:dyDescent="0.2">
      <c r="A312" s="4"/>
      <c r="B312" s="2"/>
      <c r="C312" s="4"/>
      <c r="D312" s="2"/>
      <c r="E312" s="2"/>
      <c r="F312" s="51"/>
      <c r="G312" s="2"/>
      <c r="H312" s="51"/>
      <c r="I312" s="2"/>
      <c r="J312" s="2"/>
      <c r="K312" s="2"/>
      <c r="L312" s="2"/>
      <c r="M312" s="2"/>
      <c r="N312" s="2"/>
      <c r="O312" s="4"/>
    </row>
    <row r="313" spans="1:15" s="9" customFormat="1" x14ac:dyDescent="0.2">
      <c r="A313" s="4"/>
      <c r="B313" s="2"/>
      <c r="C313" s="4"/>
      <c r="D313" s="2"/>
      <c r="E313" s="2"/>
      <c r="F313" s="51"/>
      <c r="G313" s="2"/>
      <c r="H313" s="51"/>
      <c r="I313" s="2"/>
      <c r="J313" s="2"/>
      <c r="K313" s="2"/>
      <c r="L313" s="2"/>
      <c r="M313" s="2"/>
      <c r="N313" s="2"/>
      <c r="O313" s="4"/>
    </row>
    <row r="314" spans="1:15" s="9" customFormat="1" x14ac:dyDescent="0.2">
      <c r="A314" s="4"/>
      <c r="B314" s="2"/>
      <c r="C314" s="4"/>
      <c r="D314" s="2"/>
      <c r="E314" s="2"/>
      <c r="F314" s="51"/>
      <c r="G314" s="2"/>
      <c r="H314" s="51"/>
      <c r="I314" s="2"/>
      <c r="J314" s="2"/>
      <c r="K314" s="2"/>
      <c r="L314" s="2"/>
      <c r="M314" s="2"/>
      <c r="N314" s="2"/>
      <c r="O314" s="4"/>
    </row>
    <row r="315" spans="1:15" s="9" customFormat="1" x14ac:dyDescent="0.2">
      <c r="A315" s="4"/>
      <c r="B315" s="2"/>
      <c r="C315" s="4"/>
      <c r="D315" s="2"/>
      <c r="E315" s="2"/>
      <c r="F315" s="51"/>
      <c r="G315" s="2"/>
      <c r="H315" s="51"/>
      <c r="I315" s="2"/>
      <c r="J315" s="2"/>
      <c r="K315" s="2"/>
      <c r="L315" s="2"/>
      <c r="M315" s="2"/>
      <c r="N315" s="2"/>
      <c r="O315" s="4"/>
    </row>
    <row r="316" spans="1:15" s="9" customFormat="1" x14ac:dyDescent="0.2">
      <c r="A316" s="4"/>
      <c r="B316" s="2"/>
      <c r="C316" s="4"/>
      <c r="D316" s="2"/>
      <c r="E316" s="2"/>
      <c r="F316" s="51"/>
      <c r="G316" s="2"/>
      <c r="H316" s="51"/>
      <c r="I316" s="2"/>
      <c r="J316" s="2"/>
      <c r="K316" s="2"/>
      <c r="L316" s="2"/>
      <c r="M316" s="2"/>
      <c r="N316" s="2"/>
      <c r="O316" s="4"/>
    </row>
    <row r="317" spans="1:15" s="9" customFormat="1" x14ac:dyDescent="0.2">
      <c r="A317" s="4"/>
      <c r="B317" s="2"/>
      <c r="C317" s="4"/>
      <c r="D317" s="2"/>
      <c r="E317" s="2"/>
      <c r="F317" s="51"/>
      <c r="G317" s="2"/>
      <c r="H317" s="51"/>
      <c r="I317" s="2"/>
      <c r="J317" s="2"/>
      <c r="K317" s="2"/>
      <c r="L317" s="2"/>
      <c r="M317" s="2"/>
      <c r="N317" s="2"/>
      <c r="O317" s="4"/>
    </row>
    <row r="318" spans="1:15" s="9" customFormat="1" x14ac:dyDescent="0.2">
      <c r="A318" s="4"/>
      <c r="B318" s="2"/>
      <c r="C318" s="4"/>
      <c r="D318" s="2"/>
      <c r="E318" s="2"/>
      <c r="F318" s="51"/>
      <c r="G318" s="2"/>
      <c r="H318" s="51"/>
      <c r="I318" s="2"/>
      <c r="J318" s="2"/>
      <c r="K318" s="2"/>
      <c r="L318" s="2"/>
      <c r="M318" s="2"/>
      <c r="N318" s="2"/>
      <c r="O318" s="4"/>
    </row>
    <row r="319" spans="1:15" s="9" customFormat="1" x14ac:dyDescent="0.2">
      <c r="A319" s="4"/>
      <c r="B319" s="2"/>
      <c r="C319" s="4"/>
      <c r="D319" s="2"/>
      <c r="E319" s="2"/>
      <c r="F319" s="51"/>
      <c r="G319" s="2"/>
      <c r="H319" s="51"/>
      <c r="I319" s="2"/>
      <c r="J319" s="2"/>
      <c r="K319" s="2"/>
      <c r="L319" s="2"/>
      <c r="M319" s="2"/>
      <c r="N319" s="2"/>
      <c r="O319" s="4"/>
    </row>
    <row r="320" spans="1:15" s="9" customFormat="1" x14ac:dyDescent="0.2">
      <c r="A320" s="4"/>
      <c r="B320" s="2"/>
      <c r="C320" s="4"/>
      <c r="D320" s="2"/>
      <c r="E320" s="2"/>
      <c r="F320" s="51"/>
      <c r="G320" s="2"/>
      <c r="H320" s="51"/>
      <c r="I320" s="2"/>
      <c r="J320" s="2"/>
      <c r="K320" s="2"/>
      <c r="L320" s="2"/>
      <c r="M320" s="2"/>
      <c r="N320" s="2"/>
      <c r="O320" s="4"/>
    </row>
    <row r="321" spans="1:15" s="9" customFormat="1" x14ac:dyDescent="0.2">
      <c r="A321" s="4"/>
      <c r="B321" s="2"/>
      <c r="C321" s="4"/>
      <c r="D321" s="2"/>
      <c r="E321" s="2"/>
      <c r="F321" s="51"/>
      <c r="G321" s="2"/>
      <c r="H321" s="51"/>
      <c r="I321" s="2"/>
      <c r="J321" s="2"/>
      <c r="K321" s="2"/>
      <c r="L321" s="2"/>
      <c r="M321" s="2"/>
      <c r="N321" s="2"/>
      <c r="O321" s="4"/>
    </row>
    <row r="322" spans="1:15" s="9" customFormat="1" x14ac:dyDescent="0.2">
      <c r="A322" s="4"/>
      <c r="B322" s="2"/>
      <c r="C322" s="4"/>
      <c r="D322" s="2"/>
      <c r="E322" s="2"/>
      <c r="F322" s="51"/>
      <c r="G322" s="2"/>
      <c r="H322" s="51"/>
      <c r="I322" s="2"/>
      <c r="J322" s="2"/>
      <c r="K322" s="2"/>
      <c r="L322" s="2"/>
      <c r="M322" s="2"/>
      <c r="N322" s="2"/>
      <c r="O322" s="4"/>
    </row>
    <row r="323" spans="1:15" s="9" customFormat="1" x14ac:dyDescent="0.2">
      <c r="A323" s="4"/>
      <c r="B323" s="2"/>
      <c r="C323" s="4"/>
      <c r="D323" s="2"/>
      <c r="E323" s="2"/>
      <c r="F323" s="51"/>
      <c r="G323" s="2"/>
      <c r="H323" s="51"/>
      <c r="I323" s="2"/>
      <c r="J323" s="2"/>
      <c r="K323" s="2"/>
      <c r="L323" s="2"/>
      <c r="M323" s="2"/>
      <c r="N323" s="2"/>
      <c r="O323" s="4"/>
    </row>
    <row r="324" spans="1:15" s="9" customFormat="1" x14ac:dyDescent="0.2">
      <c r="A324" s="4"/>
      <c r="B324" s="2"/>
      <c r="C324" s="4"/>
      <c r="D324" s="2"/>
      <c r="E324" s="2"/>
      <c r="F324" s="51"/>
      <c r="G324" s="2"/>
      <c r="H324" s="51"/>
      <c r="I324" s="2"/>
      <c r="J324" s="2"/>
      <c r="K324" s="2"/>
      <c r="L324" s="2"/>
      <c r="M324" s="2"/>
      <c r="N324" s="2"/>
      <c r="O324" s="4"/>
    </row>
    <row r="325" spans="1:15" s="9" customFormat="1" x14ac:dyDescent="0.2">
      <c r="A325" s="4"/>
      <c r="B325" s="2"/>
      <c r="C325" s="4"/>
      <c r="D325" s="2"/>
      <c r="E325" s="2"/>
      <c r="F325" s="51"/>
      <c r="G325" s="2"/>
      <c r="H325" s="51"/>
      <c r="I325" s="2"/>
      <c r="J325" s="2"/>
      <c r="K325" s="2"/>
      <c r="L325" s="2"/>
      <c r="M325" s="2"/>
      <c r="N325" s="2"/>
      <c r="O325" s="4"/>
    </row>
    <row r="326" spans="1:15" s="9" customFormat="1" x14ac:dyDescent="0.2">
      <c r="A326" s="4"/>
      <c r="B326" s="2"/>
      <c r="C326" s="4"/>
      <c r="D326" s="2"/>
      <c r="E326" s="2"/>
      <c r="F326" s="51"/>
      <c r="G326" s="2"/>
      <c r="H326" s="51"/>
      <c r="I326" s="2"/>
      <c r="J326" s="2"/>
      <c r="K326" s="2"/>
      <c r="L326" s="2"/>
      <c r="M326" s="2"/>
      <c r="N326" s="2"/>
      <c r="O326" s="4"/>
    </row>
    <row r="327" spans="1:15" s="9" customFormat="1" x14ac:dyDescent="0.2">
      <c r="A327" s="4"/>
      <c r="B327" s="2"/>
      <c r="C327" s="4"/>
      <c r="D327" s="2"/>
      <c r="E327" s="2"/>
      <c r="F327" s="51"/>
      <c r="G327" s="2"/>
      <c r="H327" s="51"/>
      <c r="I327" s="2"/>
      <c r="J327" s="2"/>
      <c r="K327" s="2"/>
      <c r="L327" s="2"/>
      <c r="M327" s="2"/>
      <c r="N327" s="2"/>
      <c r="O327" s="4"/>
    </row>
    <row r="328" spans="1:15" s="9" customFormat="1" x14ac:dyDescent="0.2">
      <c r="A328" s="4"/>
      <c r="B328" s="2"/>
      <c r="C328" s="4"/>
      <c r="D328" s="2"/>
      <c r="E328" s="2"/>
      <c r="F328" s="51"/>
      <c r="G328" s="2"/>
      <c r="H328" s="51"/>
      <c r="I328" s="2"/>
      <c r="J328" s="2"/>
      <c r="K328" s="2"/>
      <c r="L328" s="2"/>
      <c r="M328" s="2"/>
      <c r="N328" s="2"/>
      <c r="O328" s="4"/>
    </row>
    <row r="329" spans="1:15" s="9" customFormat="1" x14ac:dyDescent="0.2">
      <c r="A329" s="4"/>
      <c r="B329" s="2"/>
      <c r="C329" s="4"/>
      <c r="D329" s="2"/>
      <c r="E329" s="2"/>
      <c r="F329" s="51"/>
      <c r="G329" s="2"/>
      <c r="H329" s="51"/>
      <c r="I329" s="2"/>
      <c r="J329" s="2"/>
      <c r="K329" s="2"/>
      <c r="L329" s="2"/>
      <c r="M329" s="2"/>
      <c r="N329" s="2"/>
      <c r="O329" s="4"/>
    </row>
    <row r="330" spans="1:15" s="9" customFormat="1" x14ac:dyDescent="0.2">
      <c r="A330" s="4"/>
      <c r="B330" s="2"/>
      <c r="C330" s="4"/>
      <c r="D330" s="2"/>
      <c r="E330" s="2"/>
      <c r="F330" s="51"/>
      <c r="G330" s="2"/>
      <c r="H330" s="51"/>
      <c r="I330" s="2"/>
      <c r="J330" s="2"/>
      <c r="K330" s="2"/>
      <c r="L330" s="2"/>
      <c r="M330" s="2"/>
      <c r="N330" s="2"/>
      <c r="O330" s="4"/>
    </row>
    <row r="331" spans="1:15" s="9" customFormat="1" x14ac:dyDescent="0.2">
      <c r="A331" s="4"/>
      <c r="B331" s="2"/>
      <c r="C331" s="4"/>
      <c r="D331" s="2"/>
      <c r="E331" s="2"/>
      <c r="F331" s="51"/>
      <c r="G331" s="2"/>
      <c r="H331" s="51"/>
      <c r="I331" s="2"/>
      <c r="J331" s="2"/>
      <c r="K331" s="2"/>
      <c r="L331" s="2"/>
      <c r="M331" s="2"/>
      <c r="N331" s="2"/>
      <c r="O331" s="4"/>
    </row>
    <row r="332" spans="1:15" s="9" customFormat="1" x14ac:dyDescent="0.2">
      <c r="A332" s="4"/>
      <c r="B332" s="2"/>
      <c r="C332" s="4"/>
      <c r="D332" s="2"/>
      <c r="E332" s="2"/>
      <c r="F332" s="51"/>
      <c r="G332" s="2"/>
      <c r="H332" s="51"/>
      <c r="I332" s="2"/>
      <c r="J332" s="2"/>
      <c r="K332" s="2"/>
      <c r="L332" s="2"/>
      <c r="M332" s="2"/>
      <c r="N332" s="2"/>
      <c r="O332" s="4"/>
    </row>
    <row r="333" spans="1:15" s="9" customFormat="1" x14ac:dyDescent="0.2">
      <c r="A333" s="4"/>
      <c r="B333" s="2"/>
      <c r="C333" s="4"/>
      <c r="D333" s="2"/>
      <c r="E333" s="2"/>
      <c r="F333" s="51"/>
      <c r="G333" s="2"/>
      <c r="H333" s="51"/>
      <c r="I333" s="2"/>
      <c r="J333" s="2"/>
      <c r="K333" s="2"/>
      <c r="L333" s="2"/>
      <c r="M333" s="2"/>
      <c r="N333" s="2"/>
      <c r="O333" s="4"/>
    </row>
    <row r="334" spans="1:15" s="9" customFormat="1" x14ac:dyDescent="0.2">
      <c r="A334" s="4"/>
      <c r="B334" s="2"/>
      <c r="C334" s="4"/>
      <c r="D334" s="2"/>
      <c r="E334" s="2"/>
      <c r="F334" s="51"/>
      <c r="G334" s="2"/>
      <c r="H334" s="51"/>
      <c r="I334" s="2"/>
      <c r="J334" s="2"/>
      <c r="K334" s="2"/>
      <c r="L334" s="2"/>
      <c r="M334" s="2"/>
      <c r="N334" s="2"/>
      <c r="O334" s="4"/>
    </row>
    <row r="335" spans="1:15" s="9" customFormat="1" x14ac:dyDescent="0.2">
      <c r="A335" s="4"/>
      <c r="B335" s="2"/>
      <c r="C335" s="4"/>
      <c r="D335" s="2"/>
      <c r="E335" s="2"/>
      <c r="F335" s="51"/>
      <c r="G335" s="2"/>
      <c r="H335" s="51"/>
      <c r="I335" s="2"/>
      <c r="J335" s="2"/>
      <c r="K335" s="2"/>
      <c r="L335" s="2"/>
      <c r="M335" s="2"/>
      <c r="N335" s="2"/>
      <c r="O335" s="4"/>
    </row>
    <row r="336" spans="1:15" s="9" customFormat="1" x14ac:dyDescent="0.2">
      <c r="A336" s="4"/>
      <c r="B336" s="2"/>
      <c r="C336" s="4"/>
      <c r="D336" s="2"/>
      <c r="E336" s="2"/>
      <c r="F336" s="51"/>
      <c r="G336" s="2"/>
      <c r="H336" s="51"/>
      <c r="I336" s="2"/>
      <c r="J336" s="2"/>
      <c r="K336" s="2"/>
      <c r="L336" s="2"/>
      <c r="M336" s="2"/>
      <c r="N336" s="2"/>
      <c r="O336" s="4"/>
    </row>
    <row r="337" spans="1:15" s="9" customFormat="1" x14ac:dyDescent="0.2">
      <c r="A337" s="4"/>
      <c r="B337" s="2"/>
      <c r="C337" s="4"/>
      <c r="D337" s="2"/>
      <c r="E337" s="2"/>
      <c r="F337" s="51"/>
      <c r="G337" s="2"/>
      <c r="H337" s="51"/>
      <c r="I337" s="2"/>
      <c r="J337" s="2"/>
      <c r="K337" s="2"/>
      <c r="L337" s="2"/>
      <c r="M337" s="2"/>
      <c r="N337" s="2"/>
      <c r="O337" s="4"/>
    </row>
    <row r="338" spans="1:15" s="9" customFormat="1" x14ac:dyDescent="0.2">
      <c r="A338" s="4"/>
      <c r="B338" s="2"/>
      <c r="C338" s="4"/>
      <c r="D338" s="2"/>
      <c r="E338" s="2"/>
      <c r="F338" s="51"/>
      <c r="G338" s="2"/>
      <c r="H338" s="51"/>
      <c r="I338" s="2"/>
      <c r="J338" s="2"/>
      <c r="K338" s="2"/>
      <c r="L338" s="2"/>
      <c r="M338" s="2"/>
      <c r="N338" s="2"/>
      <c r="O338" s="4"/>
    </row>
    <row r="339" spans="1:15" s="9" customFormat="1" x14ac:dyDescent="0.2">
      <c r="A339" s="4"/>
      <c r="B339" s="2"/>
      <c r="C339" s="4"/>
      <c r="D339" s="2"/>
      <c r="E339" s="2"/>
      <c r="F339" s="51"/>
      <c r="G339" s="2"/>
      <c r="H339" s="51"/>
      <c r="I339" s="2"/>
      <c r="J339" s="2"/>
      <c r="K339" s="2"/>
      <c r="L339" s="2"/>
      <c r="M339" s="2"/>
      <c r="N339" s="2"/>
      <c r="O339" s="4"/>
    </row>
    <row r="340" spans="1:15" s="9" customFormat="1" x14ac:dyDescent="0.2">
      <c r="A340" s="4"/>
      <c r="B340" s="2"/>
      <c r="C340" s="4"/>
      <c r="D340" s="2"/>
      <c r="E340" s="2"/>
      <c r="F340" s="51"/>
      <c r="G340" s="2"/>
      <c r="H340" s="51"/>
      <c r="I340" s="2"/>
      <c r="J340" s="2"/>
      <c r="K340" s="2"/>
      <c r="L340" s="2"/>
      <c r="M340" s="2"/>
      <c r="N340" s="2"/>
      <c r="O340" s="4"/>
    </row>
    <row r="341" spans="1:15" s="9" customFormat="1" x14ac:dyDescent="0.2">
      <c r="A341" s="4"/>
      <c r="B341" s="2"/>
      <c r="C341" s="4"/>
      <c r="D341" s="2"/>
      <c r="E341" s="2"/>
      <c r="F341" s="51"/>
      <c r="G341" s="2"/>
      <c r="H341" s="51"/>
      <c r="I341" s="2"/>
      <c r="J341" s="2"/>
      <c r="K341" s="2"/>
      <c r="L341" s="2"/>
      <c r="M341" s="2"/>
      <c r="N341" s="2"/>
      <c r="O341" s="4"/>
    </row>
    <row r="342" spans="1:15" s="9" customFormat="1" x14ac:dyDescent="0.2">
      <c r="A342" s="4"/>
      <c r="B342" s="2"/>
      <c r="C342" s="4"/>
      <c r="D342" s="2"/>
      <c r="E342" s="2"/>
      <c r="F342" s="51"/>
      <c r="G342" s="2"/>
      <c r="H342" s="51"/>
      <c r="I342" s="2"/>
      <c r="J342" s="2"/>
      <c r="K342" s="2"/>
      <c r="L342" s="2"/>
      <c r="M342" s="2"/>
      <c r="N342" s="2"/>
      <c r="O342" s="4"/>
    </row>
    <row r="343" spans="1:15" s="9" customFormat="1" x14ac:dyDescent="0.2">
      <c r="A343" s="4"/>
      <c r="B343" s="2"/>
      <c r="C343" s="4"/>
      <c r="D343" s="2"/>
      <c r="E343" s="2"/>
      <c r="F343" s="51"/>
      <c r="G343" s="2"/>
      <c r="H343" s="51"/>
      <c r="I343" s="2"/>
      <c r="J343" s="2"/>
      <c r="K343" s="2"/>
      <c r="L343" s="2"/>
      <c r="M343" s="2"/>
      <c r="N343" s="2"/>
      <c r="O343" s="4"/>
    </row>
    <row r="344" spans="1:15" s="9" customFormat="1" x14ac:dyDescent="0.2">
      <c r="A344" s="4"/>
      <c r="B344" s="2"/>
      <c r="C344" s="4"/>
      <c r="D344" s="2"/>
      <c r="E344" s="2"/>
      <c r="F344" s="51"/>
      <c r="G344" s="2"/>
      <c r="H344" s="51"/>
      <c r="I344" s="2"/>
      <c r="J344" s="2"/>
      <c r="K344" s="2"/>
      <c r="L344" s="2"/>
      <c r="M344" s="2"/>
      <c r="N344" s="2"/>
      <c r="O344" s="4"/>
    </row>
    <row r="345" spans="1:15" s="9" customFormat="1" x14ac:dyDescent="0.2">
      <c r="A345" s="4"/>
      <c r="B345" s="2"/>
      <c r="C345" s="4"/>
      <c r="D345" s="2"/>
      <c r="E345" s="2"/>
      <c r="F345" s="51"/>
      <c r="G345" s="2"/>
      <c r="H345" s="51"/>
      <c r="I345" s="2"/>
      <c r="J345" s="2"/>
      <c r="K345" s="2"/>
      <c r="L345" s="2"/>
      <c r="M345" s="2"/>
      <c r="N345" s="2"/>
      <c r="O345" s="4"/>
    </row>
    <row r="346" spans="1:15" s="9" customFormat="1" x14ac:dyDescent="0.2">
      <c r="A346" s="4"/>
      <c r="B346" s="2"/>
      <c r="C346" s="4"/>
      <c r="D346" s="2"/>
      <c r="E346" s="2"/>
      <c r="F346" s="51"/>
      <c r="G346" s="2"/>
      <c r="H346" s="51"/>
      <c r="I346" s="2"/>
      <c r="J346" s="2"/>
      <c r="K346" s="2"/>
      <c r="L346" s="2"/>
      <c r="M346" s="2"/>
      <c r="N346" s="2"/>
      <c r="O346" s="4"/>
    </row>
    <row r="347" spans="1:15" s="9" customFormat="1" x14ac:dyDescent="0.2">
      <c r="A347" s="4"/>
      <c r="B347" s="2"/>
      <c r="C347" s="4"/>
      <c r="D347" s="2"/>
      <c r="E347" s="2"/>
      <c r="F347" s="51"/>
      <c r="G347" s="2"/>
      <c r="H347" s="51"/>
      <c r="I347" s="2"/>
      <c r="J347" s="2"/>
      <c r="K347" s="2"/>
      <c r="L347" s="2"/>
      <c r="M347" s="2"/>
      <c r="N347" s="2"/>
      <c r="O347" s="4"/>
    </row>
    <row r="348" spans="1:15" s="9" customFormat="1" x14ac:dyDescent="0.2">
      <c r="A348" s="4"/>
      <c r="B348" s="2"/>
      <c r="C348" s="4"/>
      <c r="D348" s="2"/>
      <c r="E348" s="2"/>
      <c r="F348" s="51"/>
      <c r="G348" s="2"/>
      <c r="H348" s="51"/>
      <c r="I348" s="2"/>
      <c r="J348" s="2"/>
      <c r="K348" s="2"/>
      <c r="L348" s="2"/>
      <c r="M348" s="2"/>
      <c r="N348" s="2"/>
      <c r="O348" s="4"/>
    </row>
    <row r="349" spans="1:15" s="9" customFormat="1" x14ac:dyDescent="0.2">
      <c r="A349" s="4"/>
      <c r="B349" s="2"/>
      <c r="C349" s="4"/>
      <c r="D349" s="2"/>
      <c r="E349" s="2"/>
      <c r="F349" s="51"/>
      <c r="G349" s="2"/>
      <c r="H349" s="51"/>
      <c r="I349" s="2"/>
      <c r="J349" s="2"/>
      <c r="K349" s="2"/>
      <c r="L349" s="2"/>
      <c r="M349" s="2"/>
      <c r="N349" s="2"/>
      <c r="O349" s="4"/>
    </row>
    <row r="350" spans="1:15" s="9" customFormat="1" x14ac:dyDescent="0.2">
      <c r="A350" s="4"/>
      <c r="B350" s="2"/>
      <c r="C350" s="4"/>
      <c r="D350" s="2"/>
      <c r="E350" s="2"/>
      <c r="F350" s="51"/>
      <c r="G350" s="2"/>
      <c r="H350" s="51"/>
      <c r="I350" s="2"/>
      <c r="J350" s="2"/>
      <c r="K350" s="2"/>
      <c r="L350" s="2"/>
      <c r="M350" s="2"/>
      <c r="N350" s="2"/>
      <c r="O350" s="4"/>
    </row>
    <row r="351" spans="1:15" s="9" customFormat="1" x14ac:dyDescent="0.2">
      <c r="A351" s="4"/>
      <c r="B351" s="2"/>
      <c r="C351" s="4"/>
      <c r="D351" s="2"/>
      <c r="E351" s="2"/>
      <c r="F351" s="51"/>
      <c r="G351" s="2"/>
      <c r="H351" s="51"/>
      <c r="I351" s="2"/>
      <c r="J351" s="2"/>
      <c r="K351" s="2"/>
      <c r="L351" s="2"/>
      <c r="M351" s="2"/>
      <c r="N351" s="2"/>
      <c r="O351" s="4"/>
    </row>
    <row r="352" spans="1:15" s="9" customFormat="1" x14ac:dyDescent="0.2">
      <c r="A352" s="4"/>
      <c r="B352" s="2"/>
      <c r="C352" s="4"/>
      <c r="D352" s="2"/>
      <c r="E352" s="2"/>
      <c r="F352" s="51"/>
      <c r="G352" s="2"/>
      <c r="H352" s="51"/>
      <c r="I352" s="2"/>
      <c r="J352" s="2"/>
      <c r="K352" s="2"/>
      <c r="L352" s="2"/>
      <c r="M352" s="2"/>
      <c r="N352" s="2"/>
      <c r="O352" s="4"/>
    </row>
    <row r="353" spans="1:15" s="9" customFormat="1" x14ac:dyDescent="0.2">
      <c r="A353" s="4"/>
      <c r="B353" s="2"/>
      <c r="C353" s="4"/>
      <c r="D353" s="2"/>
      <c r="E353" s="2"/>
      <c r="F353" s="51"/>
      <c r="G353" s="2"/>
      <c r="H353" s="51"/>
      <c r="I353" s="2"/>
      <c r="J353" s="2"/>
      <c r="K353" s="2"/>
      <c r="L353" s="2"/>
      <c r="M353" s="2"/>
      <c r="N353" s="2"/>
      <c r="O353" s="4"/>
    </row>
    <row r="354" spans="1:15" s="9" customFormat="1" x14ac:dyDescent="0.2">
      <c r="A354" s="4"/>
      <c r="B354" s="2"/>
      <c r="C354" s="4"/>
      <c r="D354" s="2"/>
      <c r="E354" s="2"/>
      <c r="F354" s="51"/>
      <c r="G354" s="2"/>
      <c r="H354" s="51"/>
      <c r="I354" s="2"/>
      <c r="J354" s="2"/>
      <c r="K354" s="2"/>
      <c r="L354" s="2"/>
      <c r="M354" s="2"/>
      <c r="N354" s="2"/>
      <c r="O354" s="4"/>
    </row>
    <row r="355" spans="1:15" s="9" customFormat="1" x14ac:dyDescent="0.2">
      <c r="A355" s="4"/>
      <c r="B355" s="2"/>
      <c r="C355" s="4"/>
      <c r="D355" s="2"/>
      <c r="E355" s="2"/>
      <c r="F355" s="51"/>
      <c r="G355" s="2"/>
      <c r="H355" s="51"/>
      <c r="I355" s="2"/>
      <c r="J355" s="2"/>
      <c r="K355" s="2"/>
      <c r="L355" s="2"/>
      <c r="M355" s="2"/>
      <c r="N355" s="2"/>
      <c r="O355" s="4"/>
    </row>
    <row r="356" spans="1:15" s="9" customFormat="1" x14ac:dyDescent="0.2">
      <c r="A356" s="4"/>
      <c r="B356" s="2"/>
      <c r="C356" s="4"/>
      <c r="D356" s="2"/>
      <c r="E356" s="2"/>
      <c r="F356" s="51"/>
      <c r="G356" s="2"/>
      <c r="H356" s="51"/>
      <c r="I356" s="2"/>
      <c r="J356" s="2"/>
      <c r="K356" s="2"/>
      <c r="L356" s="2"/>
      <c r="M356" s="2"/>
      <c r="N356" s="2"/>
      <c r="O356" s="4"/>
    </row>
    <row r="357" spans="1:15" s="9" customFormat="1" x14ac:dyDescent="0.2">
      <c r="A357" s="4"/>
      <c r="B357" s="2"/>
      <c r="C357" s="4"/>
      <c r="D357" s="2"/>
      <c r="E357" s="2"/>
      <c r="F357" s="51"/>
      <c r="G357" s="2"/>
      <c r="H357" s="51"/>
      <c r="I357" s="2"/>
      <c r="J357" s="2"/>
      <c r="K357" s="2"/>
      <c r="L357" s="2"/>
      <c r="M357" s="2"/>
      <c r="N357" s="2"/>
      <c r="O357" s="4"/>
    </row>
    <row r="358" spans="1:15" s="9" customFormat="1" x14ac:dyDescent="0.2">
      <c r="A358" s="4"/>
      <c r="B358" s="2"/>
      <c r="C358" s="4"/>
      <c r="D358" s="2"/>
      <c r="E358" s="2"/>
      <c r="F358" s="51"/>
      <c r="G358" s="2"/>
      <c r="H358" s="51"/>
      <c r="I358" s="2"/>
      <c r="J358" s="2"/>
      <c r="K358" s="2"/>
      <c r="L358" s="2"/>
      <c r="M358" s="2"/>
      <c r="N358" s="2"/>
      <c r="O358" s="4"/>
    </row>
    <row r="359" spans="1:15" s="9" customFormat="1" x14ac:dyDescent="0.2">
      <c r="A359" s="4"/>
      <c r="B359" s="2"/>
      <c r="C359" s="4"/>
      <c r="D359" s="2"/>
      <c r="E359" s="2"/>
      <c r="F359" s="51"/>
      <c r="G359" s="2"/>
      <c r="H359" s="51"/>
      <c r="I359" s="2"/>
      <c r="J359" s="2"/>
      <c r="K359" s="2"/>
      <c r="L359" s="2"/>
      <c r="M359" s="2"/>
      <c r="N359" s="2"/>
      <c r="O359" s="4"/>
    </row>
    <row r="360" spans="1:15" s="9" customFormat="1" x14ac:dyDescent="0.2">
      <c r="A360" s="4"/>
      <c r="B360" s="2"/>
      <c r="C360" s="4"/>
      <c r="D360" s="2"/>
      <c r="E360" s="2"/>
      <c r="F360" s="51"/>
      <c r="G360" s="2"/>
      <c r="H360" s="51"/>
      <c r="I360" s="2"/>
      <c r="J360" s="2"/>
      <c r="K360" s="2"/>
      <c r="L360" s="2"/>
      <c r="M360" s="2"/>
      <c r="N360" s="2"/>
      <c r="O360" s="4"/>
    </row>
    <row r="361" spans="1:15" s="9" customFormat="1" x14ac:dyDescent="0.2">
      <c r="A361" s="4"/>
      <c r="B361" s="2"/>
      <c r="C361" s="4"/>
      <c r="D361" s="2"/>
      <c r="E361" s="2"/>
      <c r="F361" s="51"/>
      <c r="G361" s="2"/>
      <c r="H361" s="51"/>
      <c r="I361" s="2"/>
      <c r="J361" s="2"/>
      <c r="K361" s="2"/>
      <c r="L361" s="2"/>
      <c r="M361" s="2"/>
      <c r="N361" s="2"/>
      <c r="O361" s="4"/>
    </row>
    <row r="362" spans="1:15" s="9" customFormat="1" x14ac:dyDescent="0.2">
      <c r="A362" s="4"/>
      <c r="B362" s="2"/>
      <c r="C362" s="4"/>
      <c r="D362" s="2"/>
      <c r="E362" s="2"/>
      <c r="F362" s="51"/>
      <c r="G362" s="2"/>
      <c r="H362" s="51"/>
      <c r="I362" s="2"/>
      <c r="J362" s="2"/>
      <c r="K362" s="2"/>
      <c r="L362" s="2"/>
      <c r="M362" s="2"/>
      <c r="N362" s="2"/>
      <c r="O362" s="4"/>
    </row>
    <row r="363" spans="1:15" s="9" customFormat="1" x14ac:dyDescent="0.2">
      <c r="A363" s="4"/>
      <c r="B363" s="2"/>
      <c r="C363" s="4"/>
      <c r="D363" s="2"/>
      <c r="E363" s="2"/>
      <c r="F363" s="51"/>
      <c r="G363" s="2"/>
      <c r="H363" s="51"/>
      <c r="I363" s="2"/>
      <c r="J363" s="2"/>
      <c r="K363" s="2"/>
      <c r="L363" s="2"/>
      <c r="M363" s="2"/>
      <c r="N363" s="2"/>
      <c r="O363" s="4"/>
    </row>
    <row r="364" spans="1:15" s="9" customFormat="1" x14ac:dyDescent="0.2">
      <c r="A364" s="4"/>
      <c r="B364" s="2"/>
      <c r="C364" s="4"/>
      <c r="D364" s="2"/>
      <c r="E364" s="2"/>
      <c r="F364" s="51"/>
      <c r="G364" s="2"/>
      <c r="H364" s="51"/>
      <c r="I364" s="2"/>
      <c r="J364" s="2"/>
      <c r="K364" s="2"/>
      <c r="L364" s="2"/>
      <c r="M364" s="2"/>
      <c r="N364" s="2"/>
      <c r="O364" s="4"/>
    </row>
    <row r="365" spans="1:15" s="9" customFormat="1" x14ac:dyDescent="0.2">
      <c r="A365" s="4"/>
      <c r="B365" s="2"/>
      <c r="C365" s="4"/>
      <c r="D365" s="2"/>
      <c r="E365" s="2"/>
      <c r="F365" s="51"/>
      <c r="G365" s="2"/>
      <c r="H365" s="51"/>
      <c r="I365" s="2"/>
      <c r="J365" s="2"/>
      <c r="K365" s="2"/>
      <c r="L365" s="2"/>
      <c r="M365" s="2"/>
      <c r="N365" s="2"/>
      <c r="O365" s="4"/>
    </row>
    <row r="366" spans="1:15" s="9" customFormat="1" x14ac:dyDescent="0.2">
      <c r="A366" s="4"/>
      <c r="B366" s="2"/>
      <c r="C366" s="4"/>
      <c r="D366" s="2"/>
      <c r="E366" s="2"/>
      <c r="F366" s="51"/>
      <c r="G366" s="2"/>
      <c r="H366" s="51"/>
      <c r="I366" s="2"/>
      <c r="J366" s="2"/>
      <c r="K366" s="2"/>
      <c r="L366" s="2"/>
      <c r="M366" s="2"/>
      <c r="N366" s="2"/>
      <c r="O366" s="4"/>
    </row>
    <row r="367" spans="1:15" s="9" customFormat="1" x14ac:dyDescent="0.2">
      <c r="A367" s="4"/>
      <c r="B367" s="2"/>
      <c r="C367" s="4"/>
      <c r="D367" s="2"/>
      <c r="E367" s="2"/>
      <c r="F367" s="51"/>
      <c r="G367" s="2"/>
      <c r="H367" s="51"/>
      <c r="I367" s="2"/>
      <c r="J367" s="2"/>
      <c r="K367" s="2"/>
      <c r="L367" s="2"/>
      <c r="M367" s="2"/>
      <c r="N367" s="2"/>
      <c r="O367" s="4"/>
    </row>
    <row r="368" spans="1:15" s="9" customFormat="1" x14ac:dyDescent="0.2">
      <c r="A368" s="4"/>
      <c r="B368" s="2"/>
      <c r="C368" s="4"/>
      <c r="D368" s="2"/>
      <c r="E368" s="2"/>
      <c r="F368" s="51"/>
      <c r="G368" s="2"/>
      <c r="H368" s="51"/>
      <c r="I368" s="2"/>
      <c r="J368" s="2"/>
      <c r="K368" s="2"/>
      <c r="L368" s="2"/>
      <c r="M368" s="2"/>
      <c r="N368" s="2"/>
      <c r="O368" s="4"/>
    </row>
    <row r="369" spans="1:15" s="9" customFormat="1" x14ac:dyDescent="0.2">
      <c r="A369" s="4"/>
      <c r="B369" s="2"/>
      <c r="C369" s="4"/>
      <c r="D369" s="2"/>
      <c r="E369" s="2"/>
      <c r="F369" s="51"/>
      <c r="G369" s="2"/>
      <c r="H369" s="51"/>
      <c r="I369" s="2"/>
      <c r="J369" s="2"/>
      <c r="K369" s="2"/>
      <c r="L369" s="2"/>
      <c r="M369" s="2"/>
      <c r="N369" s="2"/>
      <c r="O369" s="4"/>
    </row>
    <row r="370" spans="1:15" s="9" customFormat="1" x14ac:dyDescent="0.2">
      <c r="A370" s="4"/>
      <c r="B370" s="2"/>
      <c r="C370" s="4"/>
      <c r="D370" s="2"/>
      <c r="E370" s="2"/>
      <c r="F370" s="51"/>
      <c r="G370" s="2"/>
      <c r="H370" s="51"/>
      <c r="I370" s="2"/>
      <c r="J370" s="2"/>
      <c r="K370" s="2"/>
      <c r="L370" s="2"/>
      <c r="M370" s="2"/>
      <c r="N370" s="2"/>
      <c r="O370" s="4"/>
    </row>
    <row r="371" spans="1:15" s="9" customFormat="1" x14ac:dyDescent="0.2">
      <c r="A371" s="4"/>
      <c r="B371" s="2"/>
      <c r="C371" s="4"/>
      <c r="D371" s="2"/>
      <c r="E371" s="2"/>
      <c r="F371" s="51"/>
      <c r="G371" s="2"/>
      <c r="H371" s="51"/>
      <c r="I371" s="2"/>
      <c r="J371" s="2"/>
      <c r="K371" s="2"/>
      <c r="L371" s="2"/>
      <c r="M371" s="2"/>
      <c r="N371" s="2"/>
      <c r="O371" s="4"/>
    </row>
    <row r="372" spans="1:15" s="9" customFormat="1" x14ac:dyDescent="0.2">
      <c r="A372" s="4"/>
      <c r="B372" s="2"/>
      <c r="C372" s="4"/>
      <c r="D372" s="2"/>
      <c r="E372" s="2"/>
      <c r="F372" s="51"/>
      <c r="G372" s="2"/>
      <c r="H372" s="51"/>
      <c r="I372" s="2"/>
      <c r="J372" s="2"/>
      <c r="K372" s="2"/>
      <c r="L372" s="2"/>
      <c r="M372" s="2"/>
      <c r="N372" s="2"/>
      <c r="O372" s="4"/>
    </row>
    <row r="373" spans="1:15" s="9" customFormat="1" x14ac:dyDescent="0.2">
      <c r="A373" s="4"/>
      <c r="B373" s="2"/>
      <c r="C373" s="4"/>
      <c r="D373" s="2"/>
      <c r="E373" s="2"/>
      <c r="F373" s="51"/>
      <c r="G373" s="2"/>
      <c r="H373" s="51"/>
      <c r="I373" s="2"/>
      <c r="J373" s="2"/>
      <c r="K373" s="2"/>
      <c r="L373" s="2"/>
      <c r="M373" s="2"/>
      <c r="N373" s="2"/>
      <c r="O373" s="4"/>
    </row>
    <row r="374" spans="1:15" s="9" customFormat="1" x14ac:dyDescent="0.2">
      <c r="A374" s="4"/>
      <c r="B374" s="2"/>
      <c r="C374" s="4"/>
      <c r="D374" s="2"/>
      <c r="E374" s="2"/>
      <c r="F374" s="51"/>
      <c r="G374" s="2"/>
      <c r="H374" s="51"/>
      <c r="I374" s="2"/>
      <c r="J374" s="2"/>
      <c r="K374" s="2"/>
      <c r="L374" s="2"/>
      <c r="M374" s="2"/>
      <c r="N374" s="2"/>
      <c r="O374" s="4"/>
    </row>
    <row r="375" spans="1:15" s="9" customFormat="1" x14ac:dyDescent="0.2">
      <c r="A375" s="4"/>
      <c r="B375" s="2"/>
      <c r="C375" s="4"/>
      <c r="D375" s="2"/>
      <c r="E375" s="2"/>
      <c r="F375" s="51"/>
      <c r="G375" s="2"/>
      <c r="H375" s="51"/>
      <c r="I375" s="2"/>
      <c r="J375" s="2"/>
      <c r="K375" s="2"/>
      <c r="L375" s="2"/>
      <c r="M375" s="2"/>
      <c r="N375" s="2"/>
      <c r="O375" s="4"/>
    </row>
    <row r="376" spans="1:15" s="9" customFormat="1" x14ac:dyDescent="0.2">
      <c r="A376" s="4"/>
      <c r="B376" s="2"/>
      <c r="C376" s="4"/>
      <c r="D376" s="2"/>
      <c r="E376" s="2"/>
      <c r="F376" s="51"/>
      <c r="G376" s="2"/>
      <c r="H376" s="51"/>
      <c r="I376" s="2"/>
      <c r="J376" s="2"/>
      <c r="K376" s="2"/>
      <c r="L376" s="2"/>
      <c r="M376" s="2"/>
      <c r="N376" s="2"/>
      <c r="O376" s="4"/>
    </row>
    <row r="377" spans="1:15" s="9" customFormat="1" x14ac:dyDescent="0.2">
      <c r="A377" s="4"/>
      <c r="B377" s="2"/>
      <c r="C377" s="4"/>
      <c r="D377" s="2"/>
      <c r="E377" s="2"/>
      <c r="F377" s="51"/>
      <c r="G377" s="2"/>
      <c r="H377" s="51"/>
      <c r="I377" s="2"/>
      <c r="J377" s="2"/>
      <c r="K377" s="2"/>
      <c r="L377" s="2"/>
      <c r="M377" s="2"/>
      <c r="N377" s="2"/>
      <c r="O377" s="4"/>
    </row>
    <row r="378" spans="1:15" s="9" customFormat="1" x14ac:dyDescent="0.2">
      <c r="A378" s="4"/>
      <c r="B378" s="2"/>
      <c r="C378" s="4"/>
      <c r="D378" s="2"/>
      <c r="E378" s="2"/>
      <c r="F378" s="51"/>
      <c r="G378" s="2"/>
      <c r="H378" s="51"/>
      <c r="I378" s="2"/>
      <c r="J378" s="2"/>
      <c r="K378" s="2"/>
      <c r="L378" s="2"/>
      <c r="M378" s="2"/>
      <c r="N378" s="2"/>
      <c r="O378" s="4"/>
    </row>
    <row r="379" spans="1:15" s="9" customFormat="1" x14ac:dyDescent="0.2">
      <c r="A379" s="4"/>
      <c r="B379" s="2"/>
      <c r="C379" s="4"/>
      <c r="D379" s="2"/>
      <c r="E379" s="2"/>
      <c r="F379" s="51"/>
      <c r="G379" s="2"/>
      <c r="H379" s="51"/>
      <c r="I379" s="2"/>
      <c r="J379" s="2"/>
      <c r="K379" s="2"/>
      <c r="L379" s="2"/>
      <c r="M379" s="2"/>
      <c r="N379" s="2"/>
      <c r="O379" s="4"/>
    </row>
    <row r="380" spans="1:15" s="9" customFormat="1" x14ac:dyDescent="0.2">
      <c r="A380" s="4"/>
      <c r="B380" s="2"/>
      <c r="C380" s="4"/>
      <c r="D380" s="2"/>
      <c r="E380" s="2"/>
      <c r="F380" s="51"/>
      <c r="G380" s="2"/>
      <c r="H380" s="51"/>
      <c r="I380" s="2"/>
      <c r="J380" s="2"/>
      <c r="K380" s="2"/>
      <c r="L380" s="2"/>
      <c r="M380" s="2"/>
      <c r="N380" s="2"/>
      <c r="O380" s="4"/>
    </row>
    <row r="381" spans="1:15" s="9" customFormat="1" x14ac:dyDescent="0.2">
      <c r="A381" s="4"/>
      <c r="B381" s="2"/>
      <c r="C381" s="4"/>
      <c r="D381" s="2"/>
      <c r="E381" s="2"/>
      <c r="F381" s="51"/>
      <c r="G381" s="2"/>
      <c r="H381" s="51"/>
      <c r="I381" s="2"/>
      <c r="J381" s="2"/>
      <c r="K381" s="2"/>
      <c r="L381" s="2"/>
      <c r="M381" s="2"/>
      <c r="N381" s="2"/>
      <c r="O381" s="4"/>
    </row>
    <row r="382" spans="1:15" s="9" customFormat="1" x14ac:dyDescent="0.2">
      <c r="A382" s="4"/>
      <c r="B382" s="2"/>
      <c r="C382" s="4"/>
      <c r="D382" s="2"/>
      <c r="E382" s="2"/>
      <c r="F382" s="51"/>
      <c r="G382" s="2"/>
      <c r="H382" s="51"/>
      <c r="I382" s="2"/>
      <c r="J382" s="2"/>
      <c r="K382" s="2"/>
      <c r="L382" s="2"/>
      <c r="M382" s="2"/>
      <c r="N382" s="2"/>
      <c r="O382" s="4"/>
    </row>
    <row r="383" spans="1:15" s="9" customFormat="1" x14ac:dyDescent="0.2">
      <c r="A383" s="4"/>
      <c r="B383" s="2"/>
      <c r="C383" s="4"/>
      <c r="D383" s="2"/>
      <c r="E383" s="2"/>
      <c r="F383" s="51"/>
      <c r="G383" s="2"/>
      <c r="H383" s="51"/>
      <c r="I383" s="2"/>
      <c r="J383" s="2"/>
      <c r="K383" s="2"/>
      <c r="L383" s="2"/>
      <c r="M383" s="2"/>
      <c r="N383" s="2"/>
      <c r="O383" s="4"/>
    </row>
    <row r="384" spans="1:15" s="9" customFormat="1" x14ac:dyDescent="0.2">
      <c r="A384" s="4"/>
      <c r="B384" s="2"/>
      <c r="C384" s="4"/>
      <c r="D384" s="2"/>
      <c r="E384" s="2"/>
      <c r="F384" s="51"/>
      <c r="G384" s="2"/>
      <c r="H384" s="51"/>
      <c r="I384" s="2"/>
      <c r="J384" s="2"/>
      <c r="K384" s="2"/>
      <c r="L384" s="2"/>
      <c r="M384" s="2"/>
      <c r="N384" s="2"/>
      <c r="O384" s="4"/>
    </row>
    <row r="385" spans="1:15" s="9" customFormat="1" x14ac:dyDescent="0.2">
      <c r="A385" s="4"/>
      <c r="B385" s="2"/>
      <c r="C385" s="4"/>
      <c r="D385" s="2"/>
      <c r="E385" s="2"/>
      <c r="F385" s="51"/>
      <c r="G385" s="2"/>
      <c r="H385" s="51"/>
      <c r="I385" s="2"/>
      <c r="J385" s="2"/>
      <c r="K385" s="2"/>
      <c r="L385" s="2"/>
      <c r="M385" s="2"/>
      <c r="N385" s="2"/>
      <c r="O385" s="4"/>
    </row>
    <row r="386" spans="1:15" s="9" customFormat="1" x14ac:dyDescent="0.2">
      <c r="A386" s="4"/>
      <c r="B386" s="2"/>
      <c r="C386" s="4"/>
      <c r="D386" s="2"/>
      <c r="E386" s="2"/>
      <c r="F386" s="51"/>
      <c r="G386" s="2"/>
      <c r="H386" s="51"/>
      <c r="I386" s="2"/>
      <c r="J386" s="2"/>
      <c r="K386" s="2"/>
      <c r="L386" s="2"/>
      <c r="M386" s="2"/>
      <c r="N386" s="2"/>
      <c r="O386" s="4"/>
    </row>
    <row r="387" spans="1:15" s="9" customFormat="1" x14ac:dyDescent="0.2">
      <c r="A387" s="4"/>
      <c r="B387" s="2"/>
      <c r="C387" s="4"/>
      <c r="D387" s="2"/>
      <c r="E387" s="2"/>
      <c r="F387" s="51"/>
      <c r="G387" s="2"/>
      <c r="H387" s="51"/>
      <c r="I387" s="2"/>
      <c r="J387" s="2"/>
      <c r="K387" s="2"/>
      <c r="L387" s="2"/>
      <c r="M387" s="2"/>
      <c r="N387" s="2"/>
      <c r="O387" s="4"/>
    </row>
    <row r="388" spans="1:15" s="9" customFormat="1" x14ac:dyDescent="0.2">
      <c r="A388" s="4"/>
      <c r="B388" s="2"/>
      <c r="C388" s="4"/>
      <c r="D388" s="2"/>
      <c r="E388" s="2"/>
      <c r="F388" s="51"/>
      <c r="G388" s="2"/>
      <c r="H388" s="51"/>
      <c r="I388" s="2"/>
      <c r="J388" s="2"/>
      <c r="K388" s="2"/>
      <c r="L388" s="2"/>
      <c r="M388" s="2"/>
      <c r="N388" s="2"/>
      <c r="O388" s="4"/>
    </row>
    <row r="389" spans="1:15" s="9" customFormat="1" x14ac:dyDescent="0.2">
      <c r="A389" s="4"/>
      <c r="B389" s="2"/>
      <c r="C389" s="4"/>
      <c r="D389" s="2"/>
      <c r="E389" s="2"/>
      <c r="F389" s="51"/>
      <c r="G389" s="2"/>
      <c r="H389" s="51"/>
      <c r="I389" s="2"/>
      <c r="J389" s="2"/>
      <c r="K389" s="2"/>
      <c r="L389" s="2"/>
      <c r="M389" s="2"/>
      <c r="N389" s="2"/>
      <c r="O389" s="4"/>
    </row>
    <row r="390" spans="1:15" s="9" customFormat="1" x14ac:dyDescent="0.2">
      <c r="A390" s="4"/>
      <c r="B390" s="2"/>
      <c r="C390" s="4"/>
      <c r="D390" s="2"/>
      <c r="E390" s="2"/>
      <c r="F390" s="51"/>
      <c r="G390" s="2"/>
      <c r="H390" s="51"/>
      <c r="I390" s="2"/>
      <c r="J390" s="2"/>
      <c r="K390" s="2"/>
      <c r="L390" s="2"/>
      <c r="M390" s="2"/>
      <c r="N390" s="2"/>
      <c r="O390" s="4"/>
    </row>
    <row r="391" spans="1:15" s="9" customFormat="1" x14ac:dyDescent="0.2">
      <c r="A391" s="4"/>
      <c r="B391" s="2"/>
      <c r="C391" s="4"/>
      <c r="D391" s="2"/>
      <c r="E391" s="2"/>
      <c r="F391" s="51"/>
      <c r="G391" s="2"/>
      <c r="H391" s="51"/>
      <c r="I391" s="2"/>
      <c r="J391" s="2"/>
      <c r="K391" s="2"/>
      <c r="L391" s="2"/>
      <c r="M391" s="2"/>
      <c r="N391" s="2"/>
      <c r="O391" s="4"/>
    </row>
    <row r="392" spans="1:15" s="9" customFormat="1" x14ac:dyDescent="0.2">
      <c r="A392" s="4"/>
      <c r="B392" s="2"/>
      <c r="C392" s="4"/>
      <c r="D392" s="2"/>
      <c r="E392" s="2"/>
      <c r="F392" s="51"/>
      <c r="G392" s="2"/>
      <c r="H392" s="51"/>
      <c r="I392" s="2"/>
      <c r="J392" s="2"/>
      <c r="K392" s="2"/>
      <c r="L392" s="2"/>
      <c r="M392" s="2"/>
      <c r="N392" s="2"/>
      <c r="O392" s="4"/>
    </row>
    <row r="393" spans="1:15" s="9" customFormat="1" x14ac:dyDescent="0.2">
      <c r="A393" s="4"/>
      <c r="B393" s="2"/>
      <c r="C393" s="4"/>
      <c r="D393" s="2"/>
      <c r="E393" s="2"/>
      <c r="F393" s="51"/>
      <c r="G393" s="2"/>
      <c r="H393" s="51"/>
      <c r="I393" s="2"/>
      <c r="J393" s="2"/>
      <c r="K393" s="2"/>
      <c r="L393" s="2"/>
      <c r="M393" s="2"/>
      <c r="N393" s="2"/>
      <c r="O393" s="4"/>
    </row>
    <row r="394" spans="1:15" s="9" customFormat="1" x14ac:dyDescent="0.2">
      <c r="A394" s="4"/>
      <c r="B394" s="2"/>
      <c r="C394" s="4"/>
      <c r="D394" s="2"/>
      <c r="E394" s="2"/>
      <c r="F394" s="51"/>
      <c r="G394" s="2"/>
      <c r="H394" s="51"/>
      <c r="I394" s="2"/>
      <c r="J394" s="2"/>
      <c r="K394" s="2"/>
      <c r="L394" s="2"/>
      <c r="M394" s="2"/>
      <c r="N394" s="2"/>
      <c r="O394" s="4"/>
    </row>
    <row r="395" spans="1:15" s="9" customFormat="1" x14ac:dyDescent="0.2">
      <c r="A395" s="4"/>
      <c r="B395" s="2"/>
      <c r="C395" s="4"/>
      <c r="D395" s="2"/>
      <c r="E395" s="2"/>
      <c r="F395" s="51"/>
      <c r="G395" s="2"/>
      <c r="H395" s="51"/>
      <c r="I395" s="2"/>
      <c r="J395" s="2"/>
      <c r="K395" s="2"/>
      <c r="L395" s="2"/>
      <c r="M395" s="2"/>
      <c r="N395" s="2"/>
      <c r="O395" s="4"/>
    </row>
    <row r="396" spans="1:15" s="9" customFormat="1" x14ac:dyDescent="0.2">
      <c r="A396" s="4"/>
      <c r="B396" s="2"/>
      <c r="C396" s="4"/>
      <c r="D396" s="2"/>
      <c r="E396" s="2"/>
      <c r="F396" s="51"/>
      <c r="G396" s="2"/>
      <c r="H396" s="51"/>
      <c r="I396" s="2"/>
      <c r="J396" s="2"/>
      <c r="K396" s="2"/>
      <c r="L396" s="2"/>
      <c r="M396" s="2"/>
      <c r="N396" s="2"/>
      <c r="O396" s="4"/>
    </row>
    <row r="397" spans="1:15" s="9" customFormat="1" x14ac:dyDescent="0.2">
      <c r="A397" s="4"/>
      <c r="B397" s="2"/>
      <c r="C397" s="4"/>
      <c r="D397" s="2"/>
      <c r="E397" s="2"/>
      <c r="F397" s="51"/>
      <c r="G397" s="2"/>
      <c r="H397" s="51"/>
      <c r="I397" s="2"/>
      <c r="J397" s="2"/>
      <c r="K397" s="2"/>
      <c r="L397" s="2"/>
      <c r="M397" s="2"/>
      <c r="N397" s="2"/>
      <c r="O397" s="4"/>
    </row>
    <row r="398" spans="1:15" s="9" customFormat="1" x14ac:dyDescent="0.2">
      <c r="A398" s="4"/>
      <c r="B398" s="2"/>
      <c r="C398" s="4"/>
      <c r="D398" s="2"/>
      <c r="E398" s="2"/>
      <c r="F398" s="51"/>
      <c r="G398" s="2"/>
      <c r="H398" s="51"/>
      <c r="I398" s="2"/>
      <c r="J398" s="2"/>
      <c r="K398" s="2"/>
      <c r="L398" s="2"/>
      <c r="M398" s="2"/>
      <c r="N398" s="2"/>
      <c r="O398" s="4"/>
    </row>
    <row r="399" spans="1:15" s="9" customFormat="1" x14ac:dyDescent="0.2">
      <c r="A399" s="4"/>
      <c r="B399" s="2"/>
      <c r="C399" s="4"/>
      <c r="D399" s="2"/>
      <c r="E399" s="2"/>
      <c r="F399" s="51"/>
      <c r="G399" s="2"/>
      <c r="H399" s="51"/>
      <c r="I399" s="2"/>
      <c r="J399" s="2"/>
      <c r="K399" s="2"/>
      <c r="L399" s="2"/>
      <c r="M399" s="2"/>
      <c r="N399" s="2"/>
      <c r="O399" s="4"/>
    </row>
    <row r="400" spans="1:15" s="9" customFormat="1" x14ac:dyDescent="0.2">
      <c r="A400" s="4"/>
      <c r="B400" s="2"/>
      <c r="C400" s="4"/>
      <c r="D400" s="2"/>
      <c r="E400" s="2"/>
      <c r="F400" s="51"/>
      <c r="G400" s="2"/>
      <c r="H400" s="51"/>
      <c r="I400" s="2"/>
      <c r="J400" s="2"/>
      <c r="K400" s="2"/>
      <c r="L400" s="2"/>
      <c r="M400" s="2"/>
      <c r="N400" s="2"/>
      <c r="O400" s="4"/>
    </row>
    <row r="401" spans="1:15" s="9" customFormat="1" x14ac:dyDescent="0.2">
      <c r="A401" s="4"/>
      <c r="B401" s="2"/>
      <c r="C401" s="4"/>
      <c r="D401" s="2"/>
      <c r="E401" s="2"/>
      <c r="F401" s="51"/>
      <c r="G401" s="2"/>
      <c r="H401" s="51"/>
      <c r="I401" s="2"/>
      <c r="J401" s="2"/>
      <c r="K401" s="2"/>
      <c r="L401" s="2"/>
      <c r="M401" s="2"/>
      <c r="N401" s="2"/>
      <c r="O401" s="4"/>
    </row>
    <row r="402" spans="1:15" s="9" customFormat="1" x14ac:dyDescent="0.2">
      <c r="A402" s="4"/>
      <c r="B402" s="2"/>
      <c r="C402" s="4"/>
      <c r="D402" s="2"/>
      <c r="E402" s="2"/>
      <c r="F402" s="51"/>
      <c r="G402" s="2"/>
      <c r="H402" s="51"/>
      <c r="I402" s="2"/>
      <c r="J402" s="2"/>
      <c r="K402" s="2"/>
      <c r="L402" s="2"/>
      <c r="M402" s="2"/>
      <c r="N402" s="2"/>
      <c r="O402" s="4"/>
    </row>
    <row r="403" spans="1:15" s="9" customFormat="1" x14ac:dyDescent="0.2">
      <c r="A403" s="4"/>
      <c r="B403" s="2"/>
      <c r="C403" s="4"/>
      <c r="D403" s="2"/>
      <c r="E403" s="2"/>
      <c r="F403" s="51"/>
      <c r="G403" s="2"/>
      <c r="H403" s="51"/>
      <c r="I403" s="2"/>
      <c r="J403" s="2"/>
      <c r="K403" s="2"/>
      <c r="L403" s="2"/>
      <c r="M403" s="2"/>
      <c r="N403" s="2"/>
      <c r="O403" s="4"/>
    </row>
    <row r="404" spans="1:15" s="9" customFormat="1" x14ac:dyDescent="0.2">
      <c r="A404" s="4"/>
      <c r="B404" s="2"/>
      <c r="C404" s="4"/>
      <c r="D404" s="2"/>
      <c r="E404" s="2"/>
      <c r="F404" s="51"/>
      <c r="G404" s="2"/>
      <c r="H404" s="51"/>
      <c r="I404" s="2"/>
      <c r="J404" s="2"/>
      <c r="K404" s="2"/>
      <c r="L404" s="2"/>
      <c r="M404" s="2"/>
      <c r="N404" s="2"/>
      <c r="O404" s="4"/>
    </row>
    <row r="405" spans="1:15" s="9" customFormat="1" x14ac:dyDescent="0.2">
      <c r="A405" s="4"/>
      <c r="B405" s="2"/>
      <c r="C405" s="4"/>
      <c r="D405" s="2"/>
      <c r="E405" s="2"/>
      <c r="F405" s="51"/>
      <c r="G405" s="2"/>
      <c r="H405" s="51"/>
      <c r="I405" s="2"/>
      <c r="J405" s="2"/>
      <c r="K405" s="2"/>
      <c r="L405" s="2"/>
      <c r="M405" s="2"/>
      <c r="N405" s="2"/>
      <c r="O405" s="4"/>
    </row>
    <row r="406" spans="1:15" s="9" customFormat="1" x14ac:dyDescent="0.2">
      <c r="A406" s="4"/>
      <c r="B406" s="2"/>
      <c r="C406" s="4"/>
      <c r="D406" s="2"/>
      <c r="E406" s="2"/>
      <c r="F406" s="51"/>
      <c r="G406" s="2"/>
      <c r="H406" s="51"/>
      <c r="I406" s="2"/>
      <c r="J406" s="2"/>
      <c r="K406" s="2"/>
      <c r="L406" s="2"/>
      <c r="M406" s="2"/>
      <c r="N406" s="2"/>
      <c r="O406" s="4"/>
    </row>
    <row r="407" spans="1:15" s="9" customFormat="1" x14ac:dyDescent="0.2">
      <c r="A407" s="4"/>
      <c r="B407" s="2"/>
      <c r="C407" s="4"/>
      <c r="D407" s="2"/>
      <c r="E407" s="2"/>
      <c r="F407" s="51"/>
      <c r="G407" s="2"/>
      <c r="H407" s="51"/>
      <c r="I407" s="2"/>
      <c r="J407" s="2"/>
      <c r="K407" s="2"/>
      <c r="L407" s="2"/>
      <c r="M407" s="2"/>
      <c r="N407" s="2"/>
      <c r="O407" s="4"/>
    </row>
    <row r="408" spans="1:15" s="9" customFormat="1" x14ac:dyDescent="0.2">
      <c r="A408" s="4"/>
      <c r="B408" s="2"/>
      <c r="C408" s="4"/>
      <c r="D408" s="2"/>
      <c r="E408" s="2"/>
      <c r="F408" s="51"/>
      <c r="G408" s="2"/>
      <c r="H408" s="51"/>
      <c r="I408" s="2"/>
      <c r="J408" s="2"/>
      <c r="K408" s="2"/>
      <c r="L408" s="2"/>
      <c r="M408" s="2"/>
      <c r="N408" s="2"/>
      <c r="O408" s="4"/>
    </row>
    <row r="409" spans="1:15" s="9" customFormat="1" x14ac:dyDescent="0.2">
      <c r="A409" s="4"/>
      <c r="B409" s="2"/>
      <c r="C409" s="4"/>
      <c r="D409" s="2"/>
      <c r="E409" s="2"/>
      <c r="F409" s="51"/>
      <c r="G409" s="2"/>
      <c r="H409" s="51"/>
      <c r="I409" s="2"/>
      <c r="J409" s="2"/>
      <c r="K409" s="2"/>
      <c r="L409" s="2"/>
      <c r="M409" s="2"/>
      <c r="N409" s="2"/>
      <c r="O409" s="4"/>
    </row>
    <row r="410" spans="1:15" s="9" customFormat="1" x14ac:dyDescent="0.2">
      <c r="A410" s="4"/>
      <c r="B410" s="2"/>
      <c r="C410" s="4"/>
      <c r="D410" s="2"/>
      <c r="E410" s="2"/>
      <c r="F410" s="51"/>
      <c r="G410" s="2"/>
      <c r="H410" s="51"/>
      <c r="I410" s="2"/>
      <c r="J410" s="2"/>
      <c r="K410" s="2"/>
      <c r="L410" s="2"/>
      <c r="M410" s="2"/>
      <c r="N410" s="2"/>
      <c r="O410" s="4"/>
    </row>
    <row r="411" spans="1:15" s="9" customFormat="1" x14ac:dyDescent="0.2">
      <c r="A411" s="4"/>
      <c r="B411" s="2"/>
      <c r="C411" s="4"/>
      <c r="D411" s="2"/>
      <c r="E411" s="2"/>
      <c r="F411" s="51"/>
      <c r="G411" s="2"/>
      <c r="H411" s="51"/>
      <c r="I411" s="2"/>
      <c r="J411" s="2"/>
      <c r="K411" s="2"/>
      <c r="L411" s="2"/>
      <c r="M411" s="2"/>
      <c r="N411" s="2"/>
      <c r="O411" s="4"/>
    </row>
    <row r="412" spans="1:15" s="9" customFormat="1" x14ac:dyDescent="0.2">
      <c r="A412" s="4"/>
      <c r="B412" s="2"/>
      <c r="C412" s="4"/>
      <c r="D412" s="2"/>
      <c r="E412" s="2"/>
      <c r="F412" s="51"/>
      <c r="G412" s="2"/>
      <c r="H412" s="51"/>
      <c r="I412" s="2"/>
      <c r="J412" s="2"/>
      <c r="K412" s="2"/>
      <c r="L412" s="2"/>
      <c r="M412" s="2"/>
      <c r="N412" s="2"/>
      <c r="O412" s="4"/>
    </row>
    <row r="413" spans="1:15" s="9" customFormat="1" x14ac:dyDescent="0.2">
      <c r="A413" s="4"/>
      <c r="B413" s="2"/>
      <c r="C413" s="4"/>
      <c r="D413" s="2"/>
      <c r="E413" s="2"/>
      <c r="F413" s="51"/>
      <c r="G413" s="2"/>
      <c r="H413" s="51"/>
      <c r="I413" s="2"/>
      <c r="J413" s="2"/>
      <c r="K413" s="2"/>
      <c r="L413" s="2"/>
      <c r="M413" s="2"/>
      <c r="N413" s="2"/>
      <c r="O413" s="4"/>
    </row>
    <row r="414" spans="1:15" s="9" customFormat="1" x14ac:dyDescent="0.2">
      <c r="A414" s="4"/>
      <c r="B414" s="2"/>
      <c r="C414" s="4"/>
      <c r="D414" s="2"/>
      <c r="E414" s="2"/>
      <c r="F414" s="51"/>
      <c r="G414" s="2"/>
      <c r="H414" s="51"/>
      <c r="I414" s="2"/>
      <c r="J414" s="2"/>
      <c r="K414" s="2"/>
      <c r="L414" s="2"/>
      <c r="M414" s="2"/>
      <c r="N414" s="2"/>
      <c r="O414" s="4"/>
    </row>
    <row r="415" spans="1:15" s="9" customFormat="1" x14ac:dyDescent="0.2">
      <c r="A415" s="4"/>
      <c r="B415" s="2"/>
      <c r="C415" s="4"/>
      <c r="D415" s="2"/>
      <c r="E415" s="2"/>
      <c r="F415" s="51"/>
      <c r="G415" s="2"/>
      <c r="H415" s="51"/>
      <c r="I415" s="2"/>
      <c r="J415" s="2"/>
      <c r="K415" s="2"/>
      <c r="L415" s="2"/>
      <c r="M415" s="2"/>
      <c r="N415" s="2"/>
      <c r="O415" s="4"/>
    </row>
    <row r="416" spans="1:15" s="9" customFormat="1" x14ac:dyDescent="0.2">
      <c r="A416" s="4"/>
      <c r="B416" s="2"/>
      <c r="C416" s="4"/>
      <c r="D416" s="2"/>
      <c r="E416" s="2"/>
      <c r="F416" s="51"/>
      <c r="G416" s="2"/>
      <c r="H416" s="51"/>
      <c r="I416" s="2"/>
      <c r="J416" s="2"/>
      <c r="K416" s="2"/>
      <c r="L416" s="2"/>
      <c r="M416" s="2"/>
      <c r="N416" s="2"/>
      <c r="O416" s="4"/>
    </row>
    <row r="417" spans="1:15" s="9" customFormat="1" x14ac:dyDescent="0.2">
      <c r="A417" s="4"/>
      <c r="B417" s="2"/>
      <c r="C417" s="4"/>
      <c r="D417" s="2"/>
      <c r="E417" s="2"/>
      <c r="F417" s="51"/>
      <c r="G417" s="2"/>
      <c r="H417" s="51"/>
      <c r="I417" s="2"/>
      <c r="J417" s="2"/>
      <c r="K417" s="2"/>
      <c r="L417" s="2"/>
      <c r="M417" s="2"/>
      <c r="N417" s="2"/>
      <c r="O417" s="4"/>
    </row>
    <row r="418" spans="1:15" s="9" customFormat="1" x14ac:dyDescent="0.2">
      <c r="A418" s="4"/>
      <c r="B418" s="2"/>
      <c r="C418" s="4"/>
      <c r="D418" s="2"/>
      <c r="E418" s="2"/>
      <c r="F418" s="51"/>
      <c r="G418" s="2"/>
      <c r="H418" s="51"/>
      <c r="I418" s="2"/>
      <c r="J418" s="2"/>
      <c r="K418" s="2"/>
      <c r="L418" s="2"/>
      <c r="M418" s="2"/>
      <c r="N418" s="2"/>
      <c r="O418" s="4"/>
    </row>
    <row r="419" spans="1:15" s="9" customFormat="1" x14ac:dyDescent="0.2">
      <c r="A419" s="4"/>
      <c r="B419" s="2"/>
      <c r="C419" s="4"/>
      <c r="D419" s="2"/>
      <c r="E419" s="2"/>
      <c r="F419" s="51"/>
      <c r="G419" s="2"/>
      <c r="H419" s="51"/>
      <c r="I419" s="2"/>
      <c r="J419" s="2"/>
      <c r="K419" s="2"/>
      <c r="L419" s="2"/>
      <c r="M419" s="2"/>
      <c r="N419" s="2"/>
      <c r="O419" s="4"/>
    </row>
    <row r="420" spans="1:15" s="9" customFormat="1" x14ac:dyDescent="0.2">
      <c r="A420" s="4"/>
      <c r="B420" s="2"/>
      <c r="C420" s="4"/>
      <c r="D420" s="2"/>
      <c r="E420" s="2"/>
      <c r="F420" s="51"/>
      <c r="G420" s="2"/>
      <c r="H420" s="51"/>
      <c r="I420" s="2"/>
      <c r="J420" s="2"/>
      <c r="K420" s="2"/>
      <c r="L420" s="2"/>
      <c r="M420" s="2"/>
      <c r="N420" s="2"/>
      <c r="O420" s="4"/>
    </row>
    <row r="421" spans="1:15" s="9" customFormat="1" x14ac:dyDescent="0.2">
      <c r="A421" s="4"/>
      <c r="B421" s="2"/>
      <c r="C421" s="4"/>
      <c r="D421" s="2"/>
      <c r="E421" s="2"/>
      <c r="F421" s="51"/>
      <c r="G421" s="2"/>
      <c r="H421" s="51"/>
      <c r="I421" s="2"/>
      <c r="J421" s="2"/>
      <c r="K421" s="2"/>
      <c r="L421" s="2"/>
      <c r="M421" s="2"/>
      <c r="N421" s="2"/>
      <c r="O421" s="4"/>
    </row>
    <row r="422" spans="1:15" s="9" customFormat="1" x14ac:dyDescent="0.2">
      <c r="A422" s="4"/>
      <c r="B422" s="2"/>
      <c r="C422" s="4"/>
      <c r="D422" s="2"/>
      <c r="E422" s="2"/>
      <c r="F422" s="51"/>
      <c r="G422" s="2"/>
      <c r="H422" s="51"/>
      <c r="I422" s="2"/>
      <c r="J422" s="2"/>
      <c r="K422" s="2"/>
      <c r="L422" s="2"/>
      <c r="M422" s="2"/>
      <c r="N422" s="2"/>
      <c r="O422" s="4"/>
    </row>
    <row r="423" spans="1:15" s="9" customFormat="1" x14ac:dyDescent="0.2">
      <c r="A423" s="4"/>
      <c r="B423" s="2"/>
      <c r="C423" s="4"/>
      <c r="D423" s="2"/>
      <c r="E423" s="2"/>
      <c r="F423" s="51"/>
      <c r="G423" s="2"/>
      <c r="H423" s="51"/>
      <c r="I423" s="2"/>
      <c r="J423" s="2"/>
      <c r="K423" s="2"/>
      <c r="L423" s="2"/>
      <c r="M423" s="2"/>
      <c r="N423" s="2"/>
      <c r="O423" s="4"/>
    </row>
    <row r="424" spans="1:15" s="9" customFormat="1" x14ac:dyDescent="0.2">
      <c r="A424" s="4"/>
      <c r="B424" s="2"/>
      <c r="C424" s="4"/>
      <c r="D424" s="2"/>
      <c r="E424" s="2"/>
      <c r="F424" s="51"/>
      <c r="G424" s="2"/>
      <c r="H424" s="51"/>
      <c r="I424" s="2"/>
      <c r="J424" s="2"/>
      <c r="K424" s="2"/>
      <c r="L424" s="2"/>
      <c r="M424" s="2"/>
      <c r="N424" s="2"/>
      <c r="O424" s="4"/>
    </row>
    <row r="425" spans="1:15" s="9" customFormat="1" x14ac:dyDescent="0.2">
      <c r="A425" s="4"/>
      <c r="B425" s="2"/>
      <c r="C425" s="4"/>
      <c r="D425" s="2"/>
      <c r="E425" s="2"/>
      <c r="F425" s="51"/>
      <c r="G425" s="2"/>
      <c r="H425" s="51"/>
      <c r="I425" s="2"/>
      <c r="J425" s="2"/>
      <c r="K425" s="2"/>
      <c r="L425" s="2"/>
      <c r="M425" s="2"/>
      <c r="N425" s="2"/>
      <c r="O425" s="4"/>
    </row>
    <row r="426" spans="1:15" s="9" customFormat="1" x14ac:dyDescent="0.2">
      <c r="A426" s="4"/>
      <c r="B426" s="2"/>
      <c r="C426" s="4"/>
      <c r="D426" s="2"/>
      <c r="E426" s="2"/>
      <c r="F426" s="51"/>
      <c r="G426" s="2"/>
      <c r="H426" s="51"/>
      <c r="I426" s="2"/>
      <c r="J426" s="2"/>
      <c r="K426" s="2"/>
      <c r="L426" s="2"/>
      <c r="M426" s="2"/>
      <c r="N426" s="2"/>
      <c r="O426" s="4"/>
    </row>
    <row r="427" spans="1:15" s="9" customFormat="1" x14ac:dyDescent="0.2">
      <c r="A427" s="4"/>
      <c r="B427" s="2"/>
      <c r="C427" s="4"/>
      <c r="D427" s="2"/>
      <c r="E427" s="2"/>
      <c r="F427" s="51"/>
      <c r="G427" s="2"/>
      <c r="H427" s="51"/>
      <c r="I427" s="2"/>
      <c r="J427" s="2"/>
      <c r="K427" s="2"/>
      <c r="L427" s="2"/>
      <c r="M427" s="2"/>
      <c r="N427" s="2"/>
      <c r="O427" s="4"/>
    </row>
    <row r="428" spans="1:15" s="9" customFormat="1" x14ac:dyDescent="0.2">
      <c r="A428" s="4"/>
      <c r="B428" s="2"/>
      <c r="C428" s="4"/>
      <c r="D428" s="2"/>
      <c r="E428" s="2"/>
      <c r="F428" s="51"/>
      <c r="G428" s="2"/>
      <c r="H428" s="51"/>
      <c r="I428" s="2"/>
      <c r="J428" s="2"/>
      <c r="K428" s="2"/>
      <c r="L428" s="2"/>
      <c r="M428" s="2"/>
      <c r="N428" s="2"/>
      <c r="O428" s="4"/>
    </row>
    <row r="429" spans="1:15" s="9" customFormat="1" x14ac:dyDescent="0.2">
      <c r="A429" s="4"/>
      <c r="B429" s="2"/>
      <c r="C429" s="4"/>
      <c r="D429" s="2"/>
      <c r="E429" s="2"/>
      <c r="F429" s="51"/>
      <c r="G429" s="2"/>
      <c r="H429" s="51"/>
      <c r="I429" s="2"/>
      <c r="J429" s="2"/>
      <c r="K429" s="2"/>
      <c r="L429" s="2"/>
      <c r="M429" s="2"/>
      <c r="N429" s="2"/>
      <c r="O429" s="4"/>
    </row>
    <row r="430" spans="1:15" s="9" customFormat="1" x14ac:dyDescent="0.2">
      <c r="A430" s="4"/>
      <c r="B430" s="2"/>
      <c r="C430" s="4"/>
      <c r="D430" s="2"/>
      <c r="E430" s="2"/>
      <c r="F430" s="51"/>
      <c r="G430" s="2"/>
      <c r="H430" s="51"/>
      <c r="I430" s="2"/>
      <c r="J430" s="2"/>
      <c r="K430" s="2"/>
      <c r="L430" s="2"/>
      <c r="M430" s="2"/>
      <c r="N430" s="2"/>
      <c r="O430" s="4"/>
    </row>
    <row r="431" spans="1:15" s="9" customFormat="1" x14ac:dyDescent="0.2">
      <c r="A431" s="4"/>
      <c r="B431" s="2"/>
      <c r="C431" s="4"/>
      <c r="D431" s="2"/>
      <c r="E431" s="2"/>
      <c r="F431" s="51"/>
      <c r="G431" s="2"/>
      <c r="H431" s="51"/>
      <c r="I431" s="2"/>
      <c r="J431" s="2"/>
      <c r="K431" s="2"/>
      <c r="L431" s="2"/>
      <c r="M431" s="2"/>
      <c r="N431" s="2"/>
      <c r="O431" s="4"/>
    </row>
    <row r="432" spans="1:15" s="9" customFormat="1" x14ac:dyDescent="0.2">
      <c r="A432" s="4"/>
      <c r="B432" s="2"/>
      <c r="C432" s="4"/>
      <c r="D432" s="2"/>
      <c r="E432" s="2"/>
      <c r="F432" s="51"/>
      <c r="G432" s="2"/>
      <c r="H432" s="51"/>
      <c r="I432" s="2"/>
      <c r="J432" s="2"/>
      <c r="K432" s="2"/>
      <c r="L432" s="2"/>
      <c r="M432" s="2"/>
      <c r="N432" s="2"/>
      <c r="O432" s="4"/>
    </row>
    <row r="433" spans="1:15" s="9" customFormat="1" x14ac:dyDescent="0.2">
      <c r="A433" s="4"/>
      <c r="B433" s="2"/>
      <c r="C433" s="4"/>
      <c r="D433" s="2"/>
      <c r="E433" s="2"/>
      <c r="F433" s="51"/>
      <c r="G433" s="2"/>
      <c r="H433" s="51"/>
      <c r="I433" s="2"/>
      <c r="J433" s="2"/>
      <c r="K433" s="2"/>
      <c r="L433" s="2"/>
      <c r="M433" s="2"/>
      <c r="N433" s="2"/>
      <c r="O433" s="4"/>
    </row>
    <row r="434" spans="1:15" s="9" customFormat="1" x14ac:dyDescent="0.2">
      <c r="A434" s="4"/>
      <c r="B434" s="2"/>
      <c r="C434" s="4"/>
      <c r="D434" s="2"/>
      <c r="E434" s="2"/>
      <c r="F434" s="51"/>
      <c r="G434" s="2"/>
      <c r="H434" s="51"/>
      <c r="I434" s="2"/>
      <c r="J434" s="2"/>
      <c r="K434" s="2"/>
      <c r="L434" s="2"/>
      <c r="M434" s="2"/>
      <c r="N434" s="2"/>
      <c r="O434" s="4"/>
    </row>
    <row r="435" spans="1:15" s="9" customFormat="1" x14ac:dyDescent="0.2">
      <c r="A435" s="4"/>
      <c r="B435" s="2"/>
      <c r="C435" s="4"/>
      <c r="D435" s="2"/>
      <c r="E435" s="2"/>
      <c r="F435" s="51"/>
      <c r="G435" s="2"/>
      <c r="H435" s="51"/>
      <c r="I435" s="2"/>
      <c r="J435" s="2"/>
      <c r="K435" s="2"/>
      <c r="L435" s="2"/>
      <c r="M435" s="2"/>
      <c r="N435" s="2"/>
      <c r="O435" s="4"/>
    </row>
    <row r="436" spans="1:15" s="9" customFormat="1" x14ac:dyDescent="0.2">
      <c r="A436" s="4"/>
      <c r="B436" s="2"/>
      <c r="C436" s="4"/>
      <c r="D436" s="2"/>
      <c r="E436" s="2"/>
      <c r="F436" s="51"/>
      <c r="G436" s="2"/>
      <c r="H436" s="51"/>
      <c r="I436" s="2"/>
      <c r="J436" s="2"/>
      <c r="K436" s="2"/>
      <c r="L436" s="2"/>
      <c r="M436" s="2"/>
      <c r="N436" s="2"/>
      <c r="O436" s="4"/>
    </row>
    <row r="437" spans="1:15" s="9" customFormat="1" x14ac:dyDescent="0.2">
      <c r="A437" s="4"/>
      <c r="B437" s="2"/>
      <c r="C437" s="4"/>
      <c r="D437" s="2"/>
      <c r="E437" s="2"/>
      <c r="F437" s="51"/>
      <c r="G437" s="2"/>
      <c r="H437" s="51"/>
      <c r="I437" s="2"/>
      <c r="J437" s="2"/>
      <c r="K437" s="2"/>
      <c r="L437" s="2"/>
      <c r="M437" s="2"/>
      <c r="N437" s="2"/>
      <c r="O437" s="4"/>
    </row>
    <row r="438" spans="1:15" s="9" customFormat="1" x14ac:dyDescent="0.2">
      <c r="A438" s="4"/>
      <c r="B438" s="2"/>
      <c r="C438" s="4"/>
      <c r="D438" s="2"/>
      <c r="E438" s="2"/>
      <c r="F438" s="51"/>
      <c r="G438" s="2"/>
      <c r="H438" s="51"/>
      <c r="I438" s="2"/>
      <c r="J438" s="2"/>
      <c r="K438" s="2"/>
      <c r="L438" s="2"/>
      <c r="M438" s="2"/>
      <c r="N438" s="2"/>
      <c r="O438" s="4"/>
    </row>
    <row r="439" spans="1:15" s="9" customFormat="1" x14ac:dyDescent="0.2">
      <c r="A439" s="4"/>
      <c r="B439" s="2"/>
      <c r="C439" s="4"/>
      <c r="D439" s="2"/>
      <c r="E439" s="2"/>
      <c r="F439" s="51"/>
      <c r="G439" s="2"/>
      <c r="H439" s="51"/>
      <c r="I439" s="2"/>
      <c r="J439" s="2"/>
      <c r="K439" s="2"/>
      <c r="L439" s="2"/>
      <c r="M439" s="2"/>
      <c r="N439" s="2"/>
      <c r="O439" s="4"/>
    </row>
    <row r="440" spans="1:15" s="9" customFormat="1" x14ac:dyDescent="0.2">
      <c r="A440" s="4"/>
      <c r="B440" s="2"/>
      <c r="C440" s="4"/>
      <c r="D440" s="2"/>
      <c r="E440" s="2"/>
      <c r="F440" s="51"/>
      <c r="G440" s="2"/>
      <c r="H440" s="51"/>
      <c r="I440" s="2"/>
      <c r="J440" s="2"/>
      <c r="K440" s="2"/>
      <c r="L440" s="2"/>
      <c r="M440" s="2"/>
      <c r="N440" s="2"/>
      <c r="O440" s="4"/>
    </row>
    <row r="441" spans="1:15" s="9" customFormat="1" x14ac:dyDescent="0.2">
      <c r="A441" s="4"/>
      <c r="B441" s="2"/>
      <c r="C441" s="4"/>
      <c r="D441" s="2"/>
      <c r="E441" s="2"/>
      <c r="F441" s="51"/>
      <c r="G441" s="2"/>
      <c r="H441" s="51"/>
      <c r="I441" s="2"/>
      <c r="J441" s="2"/>
      <c r="K441" s="2"/>
      <c r="L441" s="2"/>
      <c r="M441" s="2"/>
      <c r="N441" s="2"/>
      <c r="O441" s="4"/>
    </row>
    <row r="442" spans="1:15" s="9" customFormat="1" x14ac:dyDescent="0.2">
      <c r="A442" s="4"/>
      <c r="B442" s="2"/>
      <c r="C442" s="4"/>
      <c r="D442" s="2"/>
      <c r="E442" s="2"/>
      <c r="F442" s="51"/>
      <c r="G442" s="2"/>
      <c r="H442" s="51"/>
      <c r="I442" s="2"/>
      <c r="J442" s="2"/>
      <c r="K442" s="2"/>
      <c r="L442" s="2"/>
      <c r="M442" s="2"/>
      <c r="N442" s="2"/>
      <c r="O442" s="4"/>
    </row>
    <row r="443" spans="1:15" s="9" customFormat="1" x14ac:dyDescent="0.2">
      <c r="A443" s="4"/>
      <c r="B443" s="2"/>
      <c r="C443" s="4"/>
      <c r="D443" s="2"/>
      <c r="E443" s="2"/>
      <c r="F443" s="51"/>
      <c r="G443" s="2"/>
      <c r="H443" s="51"/>
      <c r="I443" s="2"/>
      <c r="J443" s="2"/>
      <c r="K443" s="2"/>
      <c r="L443" s="2"/>
      <c r="M443" s="2"/>
      <c r="N443" s="2"/>
      <c r="O443" s="4"/>
    </row>
    <row r="444" spans="1:15" s="9" customFormat="1" x14ac:dyDescent="0.2">
      <c r="A444" s="4"/>
      <c r="B444" s="2"/>
      <c r="C444" s="4"/>
      <c r="D444" s="2"/>
      <c r="E444" s="2"/>
      <c r="F444" s="51"/>
      <c r="G444" s="2"/>
      <c r="H444" s="51"/>
      <c r="I444" s="2"/>
      <c r="J444" s="2"/>
      <c r="K444" s="2"/>
      <c r="L444" s="2"/>
      <c r="M444" s="2"/>
      <c r="N444" s="2"/>
      <c r="O444" s="4"/>
    </row>
    <row r="445" spans="1:15" s="9" customFormat="1" x14ac:dyDescent="0.2">
      <c r="A445" s="4"/>
      <c r="B445" s="2"/>
      <c r="C445" s="4"/>
      <c r="D445" s="2"/>
      <c r="E445" s="2"/>
      <c r="F445" s="51"/>
      <c r="G445" s="2"/>
      <c r="H445" s="51"/>
      <c r="I445" s="2"/>
      <c r="J445" s="2"/>
      <c r="K445" s="2"/>
      <c r="L445" s="2"/>
      <c r="M445" s="2"/>
      <c r="N445" s="2"/>
      <c r="O445" s="4"/>
    </row>
    <row r="446" spans="1:15" s="9" customFormat="1" x14ac:dyDescent="0.2">
      <c r="A446" s="4"/>
      <c r="B446" s="2"/>
      <c r="C446" s="4"/>
      <c r="D446" s="2"/>
      <c r="E446" s="2"/>
      <c r="F446" s="51"/>
      <c r="G446" s="2"/>
      <c r="H446" s="51"/>
      <c r="I446" s="2"/>
      <c r="J446" s="2"/>
      <c r="K446" s="2"/>
      <c r="L446" s="2"/>
      <c r="M446" s="2"/>
      <c r="N446" s="2"/>
      <c r="O446" s="4"/>
    </row>
    <row r="447" spans="1:15" s="9" customFormat="1" x14ac:dyDescent="0.2">
      <c r="A447" s="4"/>
      <c r="B447" s="2"/>
      <c r="C447" s="4"/>
      <c r="D447" s="2"/>
      <c r="E447" s="2"/>
      <c r="F447" s="51"/>
      <c r="G447" s="2"/>
      <c r="H447" s="51"/>
      <c r="I447" s="2"/>
      <c r="J447" s="2"/>
      <c r="K447" s="2"/>
      <c r="L447" s="2"/>
      <c r="M447" s="2"/>
      <c r="N447" s="2"/>
      <c r="O447" s="4"/>
    </row>
    <row r="448" spans="1:15" s="9" customFormat="1" x14ac:dyDescent="0.2">
      <c r="A448" s="4"/>
      <c r="B448" s="2"/>
      <c r="C448" s="4"/>
      <c r="D448" s="2"/>
      <c r="E448" s="2"/>
      <c r="F448" s="51"/>
      <c r="G448" s="2"/>
      <c r="H448" s="51"/>
      <c r="I448" s="2"/>
      <c r="J448" s="2"/>
      <c r="K448" s="2"/>
      <c r="L448" s="2"/>
      <c r="M448" s="2"/>
      <c r="N448" s="2"/>
      <c r="O448" s="4"/>
    </row>
    <row r="449" spans="1:15" s="9" customFormat="1" x14ac:dyDescent="0.2">
      <c r="A449" s="4"/>
      <c r="B449" s="2"/>
      <c r="C449" s="4"/>
      <c r="D449" s="2"/>
      <c r="E449" s="2"/>
      <c r="F449" s="51"/>
      <c r="G449" s="2"/>
      <c r="H449" s="51"/>
      <c r="I449" s="2"/>
      <c r="J449" s="2"/>
      <c r="K449" s="2"/>
      <c r="L449" s="2"/>
      <c r="M449" s="2"/>
      <c r="N449" s="2"/>
      <c r="O449" s="4"/>
    </row>
    <row r="450" spans="1:15" s="9" customFormat="1" x14ac:dyDescent="0.2">
      <c r="A450" s="4"/>
      <c r="B450" s="2"/>
      <c r="C450" s="4"/>
      <c r="D450" s="2"/>
      <c r="E450" s="2"/>
      <c r="F450" s="51"/>
      <c r="G450" s="2"/>
      <c r="H450" s="51"/>
      <c r="I450" s="2"/>
      <c r="J450" s="2"/>
      <c r="K450" s="2"/>
      <c r="L450" s="2"/>
      <c r="M450" s="2"/>
      <c r="N450" s="2"/>
      <c r="O450" s="4"/>
    </row>
    <row r="451" spans="1:15" s="9" customFormat="1" x14ac:dyDescent="0.2">
      <c r="A451" s="4"/>
      <c r="B451" s="2"/>
      <c r="C451" s="4"/>
      <c r="D451" s="2"/>
      <c r="E451" s="2"/>
      <c r="F451" s="51"/>
      <c r="G451" s="2"/>
      <c r="H451" s="51"/>
      <c r="I451" s="2"/>
      <c r="J451" s="2"/>
      <c r="K451" s="2"/>
      <c r="L451" s="2"/>
      <c r="M451" s="2"/>
      <c r="N451" s="2"/>
      <c r="O451" s="4"/>
    </row>
    <row r="452" spans="1:15" s="9" customFormat="1" x14ac:dyDescent="0.2">
      <c r="A452" s="4"/>
      <c r="B452" s="2"/>
      <c r="C452" s="4"/>
      <c r="D452" s="2"/>
      <c r="E452" s="2"/>
      <c r="F452" s="51"/>
      <c r="G452" s="2"/>
      <c r="H452" s="51"/>
      <c r="I452" s="2"/>
      <c r="J452" s="2"/>
      <c r="K452" s="2"/>
      <c r="L452" s="2"/>
      <c r="M452" s="2"/>
      <c r="N452" s="2"/>
      <c r="O452" s="4"/>
    </row>
    <row r="453" spans="1:15" s="9" customFormat="1" x14ac:dyDescent="0.2">
      <c r="A453" s="4"/>
      <c r="B453" s="2"/>
      <c r="C453" s="4"/>
      <c r="D453" s="2"/>
      <c r="E453" s="2"/>
      <c r="F453" s="51"/>
      <c r="G453" s="2"/>
      <c r="H453" s="51"/>
      <c r="I453" s="2"/>
      <c r="J453" s="2"/>
      <c r="K453" s="2"/>
      <c r="L453" s="2"/>
      <c r="M453" s="2"/>
      <c r="N453" s="2"/>
      <c r="O453" s="4"/>
    </row>
    <row r="454" spans="1:15" s="9" customFormat="1" x14ac:dyDescent="0.2">
      <c r="A454" s="4"/>
      <c r="B454" s="2"/>
      <c r="C454" s="4"/>
      <c r="D454" s="2"/>
      <c r="E454" s="2"/>
      <c r="F454" s="51"/>
      <c r="G454" s="2"/>
      <c r="H454" s="51"/>
      <c r="I454" s="2"/>
      <c r="J454" s="2"/>
      <c r="K454" s="2"/>
      <c r="L454" s="2"/>
      <c r="M454" s="2"/>
      <c r="N454" s="2"/>
      <c r="O454" s="4"/>
    </row>
    <row r="455" spans="1:15" s="9" customFormat="1" x14ac:dyDescent="0.2">
      <c r="A455" s="4"/>
      <c r="B455" s="2"/>
      <c r="C455" s="4"/>
      <c r="D455" s="2"/>
      <c r="E455" s="2"/>
      <c r="F455" s="51"/>
      <c r="G455" s="2"/>
      <c r="H455" s="51"/>
      <c r="I455" s="2"/>
      <c r="J455" s="2"/>
      <c r="K455" s="2"/>
      <c r="L455" s="2"/>
      <c r="M455" s="2"/>
      <c r="N455" s="2"/>
      <c r="O455" s="4"/>
    </row>
    <row r="456" spans="1:15" s="9" customFormat="1" x14ac:dyDescent="0.2">
      <c r="A456" s="4"/>
      <c r="B456" s="2"/>
      <c r="C456" s="4"/>
      <c r="D456" s="2"/>
      <c r="E456" s="2"/>
      <c r="F456" s="51"/>
      <c r="G456" s="2"/>
      <c r="H456" s="51"/>
      <c r="I456" s="2"/>
      <c r="J456" s="2"/>
      <c r="K456" s="2"/>
      <c r="L456" s="2"/>
      <c r="M456" s="2"/>
      <c r="N456" s="2"/>
      <c r="O456" s="4"/>
    </row>
    <row r="457" spans="1:15" s="9" customFormat="1" x14ac:dyDescent="0.2">
      <c r="A457" s="4"/>
      <c r="B457" s="2"/>
      <c r="C457" s="4"/>
      <c r="D457" s="2"/>
      <c r="E457" s="2"/>
      <c r="F457" s="51"/>
      <c r="G457" s="2"/>
      <c r="H457" s="51"/>
      <c r="I457" s="2"/>
      <c r="J457" s="2"/>
      <c r="K457" s="2"/>
      <c r="L457" s="2"/>
      <c r="M457" s="2"/>
      <c r="N457" s="2"/>
      <c r="O457" s="4"/>
    </row>
    <row r="458" spans="1:15" s="9" customFormat="1" x14ac:dyDescent="0.2">
      <c r="A458" s="4"/>
      <c r="B458" s="2"/>
      <c r="C458" s="4"/>
      <c r="D458" s="2"/>
      <c r="E458" s="2"/>
      <c r="F458" s="51"/>
      <c r="G458" s="2"/>
      <c r="H458" s="51"/>
      <c r="I458" s="2"/>
      <c r="J458" s="2"/>
      <c r="K458" s="2"/>
      <c r="L458" s="2"/>
      <c r="M458" s="2"/>
      <c r="N458" s="2"/>
      <c r="O458" s="4"/>
    </row>
    <row r="459" spans="1:15" s="9" customFormat="1" x14ac:dyDescent="0.2">
      <c r="A459" s="4"/>
      <c r="B459" s="2"/>
      <c r="C459" s="4"/>
      <c r="D459" s="2"/>
      <c r="E459" s="2"/>
      <c r="F459" s="51"/>
      <c r="G459" s="2"/>
      <c r="H459" s="51"/>
      <c r="I459" s="2"/>
      <c r="J459" s="2"/>
      <c r="K459" s="2"/>
      <c r="L459" s="2"/>
      <c r="M459" s="2"/>
      <c r="N459" s="2"/>
      <c r="O459" s="4"/>
    </row>
    <row r="460" spans="1:15" s="9" customFormat="1" x14ac:dyDescent="0.2">
      <c r="A460" s="4"/>
      <c r="B460" s="2"/>
      <c r="C460" s="4"/>
      <c r="D460" s="2"/>
      <c r="E460" s="2"/>
      <c r="F460" s="51"/>
      <c r="G460" s="2"/>
      <c r="H460" s="51"/>
      <c r="I460" s="2"/>
      <c r="J460" s="2"/>
      <c r="K460" s="2"/>
      <c r="L460" s="2"/>
      <c r="M460" s="2"/>
      <c r="N460" s="2"/>
      <c r="O460" s="4"/>
    </row>
    <row r="461" spans="1:15" s="9" customFormat="1" x14ac:dyDescent="0.2">
      <c r="A461" s="4"/>
      <c r="B461" s="2"/>
      <c r="C461" s="4"/>
      <c r="D461" s="2"/>
      <c r="E461" s="2"/>
      <c r="F461" s="51"/>
      <c r="G461" s="2"/>
      <c r="H461" s="51"/>
      <c r="I461" s="2"/>
      <c r="J461" s="2"/>
      <c r="K461" s="2"/>
      <c r="L461" s="2"/>
      <c r="M461" s="2"/>
      <c r="N461" s="2"/>
      <c r="O461" s="4"/>
    </row>
    <row r="462" spans="1:15" s="9" customFormat="1" x14ac:dyDescent="0.2">
      <c r="A462" s="4"/>
      <c r="B462" s="2"/>
      <c r="C462" s="4"/>
      <c r="D462" s="2"/>
      <c r="E462" s="2"/>
      <c r="F462" s="51"/>
      <c r="G462" s="2"/>
      <c r="H462" s="51"/>
      <c r="I462" s="2"/>
      <c r="J462" s="2"/>
      <c r="K462" s="2"/>
      <c r="L462" s="2"/>
      <c r="M462" s="2"/>
      <c r="N462" s="2"/>
      <c r="O462" s="4"/>
    </row>
    <row r="463" spans="1:15" s="9" customFormat="1" x14ac:dyDescent="0.2">
      <c r="A463" s="4"/>
      <c r="B463" s="2"/>
      <c r="C463" s="4"/>
      <c r="D463" s="2"/>
      <c r="E463" s="2"/>
      <c r="F463" s="51"/>
      <c r="G463" s="2"/>
      <c r="H463" s="51"/>
      <c r="I463" s="2"/>
      <c r="J463" s="2"/>
      <c r="K463" s="2"/>
      <c r="L463" s="2"/>
      <c r="M463" s="2"/>
      <c r="N463" s="2"/>
      <c r="O463" s="4"/>
    </row>
    <row r="464" spans="1:15" s="9" customFormat="1" x14ac:dyDescent="0.2">
      <c r="A464" s="4"/>
      <c r="B464" s="2"/>
      <c r="C464" s="4"/>
      <c r="D464" s="2"/>
      <c r="E464" s="2"/>
      <c r="F464" s="51"/>
      <c r="G464" s="2"/>
      <c r="H464" s="51"/>
      <c r="I464" s="2"/>
      <c r="J464" s="2"/>
      <c r="K464" s="2"/>
      <c r="L464" s="2"/>
      <c r="M464" s="2"/>
      <c r="N464" s="2"/>
      <c r="O464" s="4"/>
    </row>
    <row r="465" spans="1:15" s="9" customFormat="1" x14ac:dyDescent="0.2">
      <c r="A465" s="4"/>
      <c r="B465" s="2"/>
      <c r="C465" s="4"/>
      <c r="D465" s="2"/>
      <c r="E465" s="2"/>
      <c r="F465" s="51"/>
      <c r="G465" s="2"/>
      <c r="H465" s="51"/>
      <c r="I465" s="2"/>
      <c r="J465" s="2"/>
      <c r="K465" s="2"/>
      <c r="L465" s="2"/>
      <c r="M465" s="2"/>
      <c r="N465" s="2"/>
      <c r="O465" s="4"/>
    </row>
    <row r="466" spans="1:15" s="9" customFormat="1" x14ac:dyDescent="0.2">
      <c r="A466" s="4"/>
      <c r="B466" s="2"/>
      <c r="C466" s="4"/>
      <c r="D466" s="2"/>
      <c r="E466" s="2"/>
      <c r="F466" s="51"/>
      <c r="G466" s="2"/>
      <c r="H466" s="51"/>
      <c r="I466" s="2"/>
      <c r="J466" s="2"/>
      <c r="K466" s="2"/>
      <c r="L466" s="2"/>
      <c r="M466" s="2"/>
      <c r="N466" s="2"/>
      <c r="O466" s="4"/>
    </row>
    <row r="467" spans="1:15" s="9" customFormat="1" x14ac:dyDescent="0.2">
      <c r="A467" s="4"/>
      <c r="B467" s="2"/>
      <c r="C467" s="4"/>
      <c r="D467" s="2"/>
      <c r="E467" s="2"/>
      <c r="F467" s="51"/>
      <c r="G467" s="2"/>
      <c r="H467" s="51"/>
      <c r="I467" s="2"/>
      <c r="J467" s="2"/>
      <c r="K467" s="2"/>
      <c r="L467" s="2"/>
      <c r="M467" s="2"/>
      <c r="N467" s="2"/>
      <c r="O467" s="4"/>
    </row>
    <row r="468" spans="1:15" s="9" customFormat="1" x14ac:dyDescent="0.2">
      <c r="A468" s="4"/>
      <c r="B468" s="2"/>
      <c r="C468" s="4"/>
      <c r="D468" s="2"/>
      <c r="E468" s="2"/>
      <c r="F468" s="51"/>
      <c r="G468" s="2"/>
      <c r="H468" s="51"/>
      <c r="I468" s="2"/>
      <c r="J468" s="2"/>
      <c r="K468" s="2"/>
      <c r="L468" s="2"/>
      <c r="M468" s="2"/>
      <c r="N468" s="2"/>
      <c r="O468" s="4"/>
    </row>
    <row r="469" spans="1:15" s="9" customFormat="1" x14ac:dyDescent="0.2">
      <c r="A469" s="4"/>
      <c r="B469" s="2"/>
      <c r="C469" s="4"/>
      <c r="D469" s="2"/>
      <c r="E469" s="2"/>
      <c r="F469" s="51"/>
      <c r="G469" s="2"/>
      <c r="H469" s="51"/>
      <c r="I469" s="2"/>
      <c r="J469" s="2"/>
      <c r="K469" s="2"/>
      <c r="L469" s="2"/>
      <c r="M469" s="2"/>
      <c r="N469" s="2"/>
      <c r="O469" s="4"/>
    </row>
    <row r="470" spans="1:15" s="9" customFormat="1" x14ac:dyDescent="0.2">
      <c r="A470" s="4"/>
      <c r="B470" s="2"/>
      <c r="C470" s="4"/>
      <c r="D470" s="2"/>
      <c r="E470" s="2"/>
      <c r="F470" s="51"/>
      <c r="G470" s="2"/>
      <c r="H470" s="51"/>
      <c r="I470" s="2"/>
      <c r="J470" s="2"/>
      <c r="K470" s="2"/>
      <c r="L470" s="2"/>
      <c r="M470" s="2"/>
      <c r="N470" s="2"/>
      <c r="O470" s="4"/>
    </row>
    <row r="471" spans="1:15" s="9" customFormat="1" x14ac:dyDescent="0.2">
      <c r="A471" s="4"/>
      <c r="B471" s="2"/>
      <c r="C471" s="4"/>
      <c r="D471" s="2"/>
      <c r="E471" s="2"/>
      <c r="F471" s="51"/>
      <c r="G471" s="2"/>
      <c r="H471" s="51"/>
      <c r="I471" s="2"/>
      <c r="J471" s="2"/>
      <c r="K471" s="2"/>
      <c r="L471" s="2"/>
      <c r="M471" s="2"/>
      <c r="N471" s="2"/>
      <c r="O471" s="4"/>
    </row>
    <row r="472" spans="1:15" s="9" customFormat="1" x14ac:dyDescent="0.2">
      <c r="A472" s="4"/>
      <c r="B472" s="2"/>
      <c r="C472" s="4"/>
      <c r="D472" s="2"/>
      <c r="E472" s="2"/>
      <c r="F472" s="51"/>
      <c r="G472" s="2"/>
      <c r="H472" s="51"/>
      <c r="I472" s="2"/>
      <c r="J472" s="2"/>
      <c r="K472" s="2"/>
      <c r="L472" s="2"/>
      <c r="M472" s="2"/>
      <c r="N472" s="2"/>
      <c r="O472" s="4"/>
    </row>
    <row r="473" spans="1:15" s="9" customFormat="1" x14ac:dyDescent="0.2">
      <c r="A473" s="4"/>
      <c r="B473" s="2"/>
      <c r="C473" s="4"/>
      <c r="D473" s="2"/>
      <c r="E473" s="2"/>
      <c r="F473" s="51"/>
      <c r="G473" s="2"/>
      <c r="H473" s="51"/>
      <c r="I473" s="2"/>
      <c r="J473" s="2"/>
      <c r="K473" s="2"/>
      <c r="L473" s="2"/>
      <c r="M473" s="2"/>
      <c r="N473" s="2"/>
      <c r="O473" s="4"/>
    </row>
    <row r="474" spans="1:15" s="9" customFormat="1" x14ac:dyDescent="0.2">
      <c r="A474" s="4"/>
      <c r="B474" s="2"/>
      <c r="C474" s="4"/>
      <c r="D474" s="2"/>
      <c r="E474" s="2"/>
      <c r="F474" s="51"/>
      <c r="G474" s="2"/>
      <c r="H474" s="51"/>
      <c r="I474" s="2"/>
      <c r="J474" s="2"/>
      <c r="K474" s="2"/>
      <c r="L474" s="2"/>
      <c r="M474" s="2"/>
      <c r="N474" s="2"/>
      <c r="O474" s="4"/>
    </row>
    <row r="475" spans="1:15" s="9" customFormat="1" x14ac:dyDescent="0.2">
      <c r="A475" s="4"/>
      <c r="B475" s="2"/>
      <c r="C475" s="4"/>
      <c r="D475" s="2"/>
      <c r="E475" s="2"/>
      <c r="F475" s="51"/>
      <c r="G475" s="2"/>
      <c r="H475" s="51"/>
      <c r="I475" s="2"/>
      <c r="J475" s="2"/>
      <c r="K475" s="2"/>
      <c r="L475" s="2"/>
      <c r="M475" s="2"/>
      <c r="N475" s="2"/>
      <c r="O475" s="4"/>
    </row>
    <row r="476" spans="1:15" s="9" customFormat="1" x14ac:dyDescent="0.2">
      <c r="A476" s="4"/>
      <c r="B476" s="2"/>
      <c r="C476" s="4"/>
      <c r="D476" s="2"/>
      <c r="E476" s="2"/>
      <c r="F476" s="51"/>
      <c r="G476" s="2"/>
      <c r="H476" s="51"/>
      <c r="I476" s="2"/>
      <c r="J476" s="2"/>
      <c r="K476" s="2"/>
      <c r="L476" s="2"/>
      <c r="M476" s="2"/>
      <c r="N476" s="2"/>
      <c r="O476" s="4"/>
    </row>
    <row r="477" spans="1:15" s="9" customFormat="1" x14ac:dyDescent="0.2">
      <c r="A477" s="4"/>
      <c r="B477" s="2"/>
      <c r="C477" s="4"/>
      <c r="D477" s="2"/>
      <c r="E477" s="2"/>
      <c r="F477" s="51"/>
      <c r="G477" s="2"/>
      <c r="H477" s="51"/>
      <c r="I477" s="2"/>
      <c r="J477" s="2"/>
      <c r="K477" s="2"/>
      <c r="L477" s="2"/>
      <c r="M477" s="2"/>
      <c r="N477" s="2"/>
      <c r="O477" s="4"/>
    </row>
    <row r="478" spans="1:15" s="9" customFormat="1" x14ac:dyDescent="0.2">
      <c r="A478" s="4"/>
      <c r="B478" s="2"/>
      <c r="C478" s="4"/>
      <c r="D478" s="2"/>
      <c r="E478" s="2"/>
      <c r="F478" s="51"/>
      <c r="G478" s="2"/>
      <c r="H478" s="51"/>
      <c r="I478" s="2"/>
      <c r="J478" s="2"/>
      <c r="K478" s="2"/>
      <c r="L478" s="2"/>
      <c r="M478" s="2"/>
      <c r="N478" s="2"/>
      <c r="O478" s="4"/>
    </row>
    <row r="479" spans="1:15" s="9" customFormat="1" x14ac:dyDescent="0.2">
      <c r="A479" s="4"/>
      <c r="B479" s="2"/>
      <c r="C479" s="4"/>
      <c r="D479" s="2"/>
      <c r="E479" s="2"/>
      <c r="F479" s="51"/>
      <c r="G479" s="2"/>
      <c r="H479" s="51"/>
      <c r="I479" s="2"/>
      <c r="J479" s="2"/>
      <c r="K479" s="2"/>
      <c r="L479" s="2"/>
      <c r="M479" s="2"/>
      <c r="N479" s="2"/>
      <c r="O479" s="4"/>
    </row>
    <row r="480" spans="1:15" s="9" customFormat="1" x14ac:dyDescent="0.2">
      <c r="A480" s="4"/>
      <c r="B480" s="2"/>
      <c r="C480" s="4"/>
      <c r="D480" s="2"/>
      <c r="E480" s="2"/>
      <c r="F480" s="51"/>
      <c r="G480" s="2"/>
      <c r="H480" s="51"/>
      <c r="I480" s="2"/>
      <c r="J480" s="2"/>
      <c r="K480" s="2"/>
      <c r="L480" s="2"/>
      <c r="M480" s="2"/>
      <c r="N480" s="2"/>
      <c r="O480" s="4"/>
    </row>
    <row r="481" spans="1:15" s="9" customFormat="1" x14ac:dyDescent="0.2">
      <c r="A481" s="4"/>
      <c r="B481" s="2"/>
      <c r="C481" s="4"/>
      <c r="D481" s="2"/>
      <c r="E481" s="2"/>
      <c r="F481" s="51"/>
      <c r="G481" s="2"/>
      <c r="H481" s="51"/>
      <c r="I481" s="2"/>
      <c r="J481" s="2"/>
      <c r="K481" s="2"/>
      <c r="L481" s="2"/>
      <c r="M481" s="2"/>
      <c r="N481" s="2"/>
      <c r="O481" s="4"/>
    </row>
    <row r="482" spans="1:15" s="9" customFormat="1" x14ac:dyDescent="0.2">
      <c r="A482" s="4"/>
      <c r="B482" s="2"/>
      <c r="C482" s="4"/>
      <c r="D482" s="2"/>
      <c r="E482" s="2"/>
      <c r="F482" s="51"/>
      <c r="G482" s="2"/>
      <c r="H482" s="51"/>
      <c r="I482" s="2"/>
      <c r="J482" s="2"/>
      <c r="K482" s="2"/>
      <c r="L482" s="2"/>
      <c r="M482" s="2"/>
      <c r="N482" s="2"/>
      <c r="O482" s="4"/>
    </row>
    <row r="483" spans="1:15" s="9" customFormat="1" x14ac:dyDescent="0.2">
      <c r="A483" s="4"/>
      <c r="B483" s="2"/>
      <c r="C483" s="4"/>
      <c r="D483" s="2"/>
      <c r="E483" s="2"/>
      <c r="F483" s="51"/>
      <c r="G483" s="2"/>
      <c r="H483" s="51"/>
      <c r="I483" s="2"/>
      <c r="J483" s="2"/>
      <c r="K483" s="2"/>
      <c r="L483" s="2"/>
      <c r="M483" s="2"/>
      <c r="N483" s="2"/>
      <c r="O483" s="4"/>
    </row>
    <row r="484" spans="1:15" s="9" customFormat="1" x14ac:dyDescent="0.2">
      <c r="A484" s="4"/>
      <c r="B484" s="2"/>
      <c r="C484" s="4"/>
      <c r="D484" s="2"/>
      <c r="E484" s="2"/>
      <c r="F484" s="51"/>
      <c r="G484" s="2"/>
      <c r="H484" s="51"/>
      <c r="I484" s="2"/>
      <c r="J484" s="2"/>
      <c r="K484" s="2"/>
      <c r="L484" s="2"/>
      <c r="M484" s="2"/>
      <c r="N484" s="2"/>
      <c r="O484" s="4"/>
    </row>
    <row r="485" spans="1:15" s="9" customFormat="1" x14ac:dyDescent="0.2">
      <c r="A485" s="4"/>
      <c r="B485" s="2"/>
      <c r="C485" s="4"/>
      <c r="D485" s="2"/>
      <c r="E485" s="2"/>
      <c r="F485" s="51"/>
      <c r="G485" s="2"/>
      <c r="H485" s="51"/>
      <c r="I485" s="2"/>
      <c r="J485" s="2"/>
      <c r="K485" s="2"/>
      <c r="L485" s="2"/>
      <c r="M485" s="2"/>
      <c r="N485" s="2"/>
      <c r="O485" s="4"/>
    </row>
    <row r="486" spans="1:15" s="9" customFormat="1" x14ac:dyDescent="0.2">
      <c r="A486" s="4"/>
      <c r="B486" s="2"/>
      <c r="C486" s="4"/>
      <c r="D486" s="2"/>
      <c r="E486" s="2"/>
      <c r="F486" s="51"/>
      <c r="G486" s="2"/>
      <c r="H486" s="51"/>
      <c r="I486" s="2"/>
      <c r="J486" s="2"/>
      <c r="K486" s="2"/>
      <c r="L486" s="2"/>
      <c r="M486" s="2"/>
      <c r="N486" s="2"/>
      <c r="O486" s="4"/>
    </row>
    <row r="487" spans="1:15" s="9" customFormat="1" x14ac:dyDescent="0.2">
      <c r="A487" s="4"/>
      <c r="B487" s="2"/>
      <c r="C487" s="4"/>
      <c r="D487" s="2"/>
      <c r="E487" s="2"/>
      <c r="F487" s="51"/>
      <c r="G487" s="2"/>
      <c r="H487" s="51"/>
      <c r="I487" s="2"/>
      <c r="J487" s="2"/>
      <c r="K487" s="2"/>
      <c r="L487" s="2"/>
      <c r="M487" s="2"/>
      <c r="N487" s="2"/>
      <c r="O487" s="4"/>
    </row>
    <row r="488" spans="1:15" s="9" customFormat="1" x14ac:dyDescent="0.2">
      <c r="A488" s="4"/>
      <c r="B488" s="2"/>
      <c r="C488" s="4"/>
      <c r="D488" s="2"/>
      <c r="E488" s="2"/>
      <c r="F488" s="51"/>
      <c r="G488" s="2"/>
      <c r="H488" s="51"/>
      <c r="I488" s="2"/>
      <c r="J488" s="2"/>
      <c r="K488" s="2"/>
      <c r="L488" s="2"/>
      <c r="M488" s="2"/>
      <c r="N488" s="2"/>
      <c r="O488" s="4"/>
    </row>
    <row r="489" spans="1:15" s="9" customFormat="1" x14ac:dyDescent="0.2">
      <c r="A489" s="4"/>
      <c r="B489" s="2"/>
      <c r="C489" s="4"/>
      <c r="D489" s="2"/>
      <c r="E489" s="2"/>
      <c r="F489" s="51"/>
      <c r="G489" s="2"/>
      <c r="H489" s="51"/>
      <c r="I489" s="2"/>
      <c r="J489" s="2"/>
      <c r="K489" s="2"/>
      <c r="L489" s="2"/>
      <c r="M489" s="2"/>
      <c r="N489" s="2"/>
      <c r="O489" s="4"/>
    </row>
    <row r="490" spans="1:15" s="9" customFormat="1" x14ac:dyDescent="0.2">
      <c r="A490" s="4"/>
      <c r="B490" s="2"/>
      <c r="C490" s="4"/>
      <c r="D490" s="2"/>
      <c r="E490" s="2"/>
      <c r="F490" s="51"/>
      <c r="G490" s="2"/>
      <c r="H490" s="51"/>
      <c r="I490" s="2"/>
      <c r="J490" s="2"/>
      <c r="K490" s="2"/>
      <c r="L490" s="2"/>
      <c r="M490" s="2"/>
      <c r="N490" s="2"/>
      <c r="O490" s="4"/>
    </row>
    <row r="491" spans="1:15" s="9" customFormat="1" x14ac:dyDescent="0.2">
      <c r="A491" s="4"/>
      <c r="B491" s="2"/>
      <c r="C491" s="4"/>
      <c r="D491" s="2"/>
      <c r="E491" s="2"/>
      <c r="F491" s="51"/>
      <c r="G491" s="2"/>
      <c r="H491" s="51"/>
      <c r="I491" s="2"/>
      <c r="J491" s="2"/>
      <c r="K491" s="2"/>
      <c r="L491" s="2"/>
      <c r="M491" s="2"/>
      <c r="N491" s="2"/>
      <c r="O491" s="4"/>
    </row>
    <row r="492" spans="1:15" s="9" customFormat="1" x14ac:dyDescent="0.2">
      <c r="A492" s="4"/>
      <c r="B492" s="2"/>
      <c r="C492" s="4"/>
      <c r="D492" s="2"/>
      <c r="E492" s="2"/>
      <c r="F492" s="51"/>
      <c r="G492" s="2"/>
      <c r="H492" s="51"/>
      <c r="I492" s="2"/>
      <c r="J492" s="2"/>
      <c r="K492" s="2"/>
      <c r="L492" s="2"/>
      <c r="M492" s="2"/>
      <c r="N492" s="2"/>
      <c r="O492" s="4"/>
    </row>
    <row r="493" spans="1:15" s="9" customFormat="1" x14ac:dyDescent="0.2">
      <c r="A493" s="4"/>
      <c r="B493" s="2"/>
      <c r="C493" s="4"/>
      <c r="D493" s="2"/>
      <c r="E493" s="2"/>
      <c r="F493" s="51"/>
      <c r="G493" s="2"/>
      <c r="H493" s="51"/>
      <c r="I493" s="2"/>
      <c r="J493" s="2"/>
      <c r="K493" s="2"/>
      <c r="L493" s="2"/>
      <c r="M493" s="2"/>
      <c r="N493" s="2"/>
      <c r="O493" s="4"/>
    </row>
    <row r="494" spans="1:15" s="9" customFormat="1" x14ac:dyDescent="0.2">
      <c r="A494" s="4"/>
      <c r="B494" s="2"/>
      <c r="C494" s="4"/>
      <c r="D494" s="2"/>
      <c r="E494" s="2"/>
      <c r="F494" s="51"/>
      <c r="G494" s="2"/>
      <c r="H494" s="51"/>
      <c r="I494" s="2"/>
      <c r="J494" s="2"/>
      <c r="K494" s="2"/>
      <c r="L494" s="2"/>
      <c r="M494" s="2"/>
      <c r="N494" s="2"/>
      <c r="O494" s="4"/>
    </row>
    <row r="495" spans="1:15" s="9" customFormat="1" x14ac:dyDescent="0.2">
      <c r="A495" s="4"/>
      <c r="B495" s="2"/>
      <c r="C495" s="4"/>
      <c r="D495" s="2"/>
      <c r="E495" s="2"/>
      <c r="F495" s="51"/>
      <c r="G495" s="2"/>
      <c r="H495" s="51"/>
      <c r="I495" s="2"/>
      <c r="J495" s="2"/>
      <c r="K495" s="2"/>
      <c r="L495" s="2"/>
      <c r="M495" s="2"/>
      <c r="N495" s="2"/>
      <c r="O495" s="4"/>
    </row>
    <row r="496" spans="1:15" s="9" customFormat="1" x14ac:dyDescent="0.2">
      <c r="A496" s="4"/>
      <c r="B496" s="2"/>
      <c r="C496" s="4"/>
      <c r="D496" s="2"/>
      <c r="E496" s="2"/>
      <c r="F496" s="51"/>
      <c r="G496" s="2"/>
      <c r="H496" s="51"/>
      <c r="I496" s="2"/>
      <c r="J496" s="2"/>
      <c r="K496" s="2"/>
      <c r="L496" s="2"/>
      <c r="M496" s="2"/>
      <c r="N496" s="2"/>
      <c r="O496" s="4"/>
    </row>
    <row r="497" spans="1:15" s="9" customFormat="1" x14ac:dyDescent="0.2">
      <c r="A497" s="4"/>
      <c r="B497" s="2"/>
      <c r="C497" s="4"/>
      <c r="D497" s="2"/>
      <c r="E497" s="2"/>
      <c r="F497" s="51"/>
      <c r="G497" s="2"/>
      <c r="H497" s="51"/>
      <c r="I497" s="2"/>
      <c r="J497" s="2"/>
      <c r="K497" s="2"/>
      <c r="L497" s="2"/>
      <c r="M497" s="2"/>
      <c r="N497" s="2"/>
      <c r="O497" s="4"/>
    </row>
    <row r="498" spans="1:15" s="9" customFormat="1" x14ac:dyDescent="0.2">
      <c r="A498" s="4"/>
      <c r="B498" s="2"/>
      <c r="C498" s="4"/>
      <c r="D498" s="2"/>
      <c r="E498" s="2"/>
      <c r="F498" s="51"/>
      <c r="G498" s="2"/>
      <c r="H498" s="51"/>
      <c r="I498" s="2"/>
      <c r="J498" s="2"/>
      <c r="K498" s="2"/>
      <c r="L498" s="2"/>
      <c r="M498" s="2"/>
      <c r="N498" s="2"/>
      <c r="O498" s="4"/>
    </row>
    <row r="499" spans="1:15" s="9" customFormat="1" x14ac:dyDescent="0.2">
      <c r="A499" s="4"/>
      <c r="B499" s="2"/>
      <c r="C499" s="4"/>
      <c r="D499" s="2"/>
      <c r="E499" s="2"/>
      <c r="F499" s="51"/>
      <c r="G499" s="2"/>
      <c r="H499" s="51"/>
      <c r="I499" s="2"/>
      <c r="J499" s="2"/>
      <c r="K499" s="2"/>
      <c r="L499" s="2"/>
      <c r="M499" s="2"/>
      <c r="N499" s="2"/>
      <c r="O499" s="4"/>
    </row>
    <row r="500" spans="1:15" s="9" customFormat="1" x14ac:dyDescent="0.2">
      <c r="A500" s="4"/>
      <c r="B500" s="2"/>
      <c r="C500" s="4"/>
      <c r="D500" s="2"/>
      <c r="E500" s="2"/>
      <c r="F500" s="51"/>
      <c r="G500" s="2"/>
      <c r="H500" s="51"/>
      <c r="I500" s="2"/>
      <c r="J500" s="2"/>
      <c r="K500" s="2"/>
      <c r="L500" s="2"/>
      <c r="M500" s="2"/>
      <c r="N500" s="2"/>
      <c r="O500" s="4"/>
    </row>
    <row r="501" spans="1:15" s="9" customFormat="1" x14ac:dyDescent="0.2">
      <c r="A501" s="4"/>
      <c r="B501" s="2"/>
      <c r="C501" s="4"/>
      <c r="D501" s="2"/>
      <c r="E501" s="2"/>
      <c r="F501" s="51"/>
      <c r="G501" s="2"/>
      <c r="H501" s="51"/>
      <c r="I501" s="2"/>
      <c r="J501" s="2"/>
      <c r="K501" s="2"/>
      <c r="L501" s="2"/>
      <c r="M501" s="2"/>
      <c r="N501" s="2"/>
      <c r="O501" s="4"/>
    </row>
    <row r="502" spans="1:15" s="9" customFormat="1" x14ac:dyDescent="0.2">
      <c r="A502" s="4"/>
      <c r="B502" s="2"/>
      <c r="C502" s="4"/>
      <c r="D502" s="2"/>
      <c r="E502" s="2"/>
      <c r="F502" s="51"/>
      <c r="G502" s="2"/>
      <c r="H502" s="51"/>
      <c r="I502" s="2"/>
      <c r="J502" s="2"/>
      <c r="K502" s="2"/>
      <c r="L502" s="2"/>
      <c r="M502" s="2"/>
      <c r="N502" s="2"/>
      <c r="O502" s="4"/>
    </row>
    <row r="503" spans="1:15" s="9" customFormat="1" x14ac:dyDescent="0.2">
      <c r="A503" s="4"/>
      <c r="B503" s="2"/>
      <c r="C503" s="4"/>
      <c r="D503" s="2"/>
      <c r="E503" s="2"/>
      <c r="F503" s="51"/>
      <c r="G503" s="2"/>
      <c r="H503" s="51"/>
      <c r="I503" s="2"/>
      <c r="J503" s="2"/>
      <c r="K503" s="2"/>
      <c r="L503" s="2"/>
      <c r="M503" s="2"/>
      <c r="N503" s="2"/>
      <c r="O503" s="4"/>
    </row>
    <row r="504" spans="1:15" s="9" customFormat="1" x14ac:dyDescent="0.2">
      <c r="A504" s="4"/>
      <c r="B504" s="2"/>
      <c r="C504" s="4"/>
      <c r="D504" s="2"/>
      <c r="E504" s="2"/>
      <c r="F504" s="51"/>
      <c r="G504" s="2"/>
      <c r="H504" s="51"/>
      <c r="I504" s="2"/>
      <c r="J504" s="2"/>
      <c r="K504" s="2"/>
      <c r="L504" s="2"/>
      <c r="M504" s="2"/>
      <c r="N504" s="2"/>
      <c r="O504" s="4"/>
    </row>
    <row r="505" spans="1:15" s="9" customFormat="1" x14ac:dyDescent="0.2">
      <c r="A505" s="4"/>
      <c r="B505" s="2"/>
      <c r="C505" s="4"/>
      <c r="D505" s="2"/>
      <c r="E505" s="2"/>
      <c r="F505" s="51"/>
      <c r="G505" s="2"/>
      <c r="H505" s="51"/>
      <c r="I505" s="2"/>
      <c r="J505" s="2"/>
      <c r="K505" s="2"/>
      <c r="L505" s="2"/>
      <c r="M505" s="2"/>
      <c r="N505" s="2"/>
      <c r="O505" s="4"/>
    </row>
    <row r="506" spans="1:15" s="9" customFormat="1" x14ac:dyDescent="0.2">
      <c r="A506" s="4"/>
      <c r="B506" s="2"/>
      <c r="C506" s="4"/>
      <c r="D506" s="2"/>
      <c r="E506" s="2"/>
      <c r="F506" s="51"/>
      <c r="G506" s="2"/>
      <c r="H506" s="51"/>
      <c r="I506" s="2"/>
      <c r="J506" s="2"/>
      <c r="K506" s="2"/>
      <c r="L506" s="2"/>
      <c r="M506" s="2"/>
      <c r="N506" s="2"/>
      <c r="O506" s="4"/>
    </row>
    <row r="507" spans="1:15" s="9" customFormat="1" x14ac:dyDescent="0.2">
      <c r="A507" s="4"/>
      <c r="B507" s="2"/>
      <c r="C507" s="4"/>
      <c r="D507" s="2"/>
      <c r="E507" s="2"/>
      <c r="F507" s="51"/>
      <c r="G507" s="2"/>
      <c r="H507" s="51"/>
      <c r="I507" s="2"/>
      <c r="J507" s="2"/>
      <c r="K507" s="2"/>
      <c r="L507" s="2"/>
      <c r="M507" s="2"/>
      <c r="N507" s="2"/>
      <c r="O507" s="4"/>
    </row>
    <row r="508" spans="1:15" s="9" customFormat="1" x14ac:dyDescent="0.2">
      <c r="A508" s="4"/>
      <c r="B508" s="2"/>
      <c r="C508" s="4"/>
      <c r="D508" s="2"/>
      <c r="E508" s="2"/>
      <c r="F508" s="51"/>
      <c r="G508" s="2"/>
      <c r="H508" s="51"/>
      <c r="I508" s="2"/>
      <c r="J508" s="2"/>
      <c r="K508" s="2"/>
      <c r="L508" s="2"/>
      <c r="M508" s="2"/>
      <c r="N508" s="2"/>
      <c r="O508" s="4"/>
    </row>
    <row r="509" spans="1:15" s="9" customFormat="1" x14ac:dyDescent="0.2">
      <c r="A509" s="4"/>
      <c r="B509" s="2"/>
      <c r="C509" s="4"/>
      <c r="D509" s="2"/>
      <c r="E509" s="2"/>
      <c r="F509" s="51"/>
      <c r="G509" s="2"/>
      <c r="H509" s="51"/>
      <c r="I509" s="2"/>
      <c r="J509" s="2"/>
      <c r="K509" s="2"/>
      <c r="L509" s="2"/>
      <c r="M509" s="2"/>
      <c r="N509" s="2"/>
      <c r="O509" s="4"/>
    </row>
    <row r="510" spans="1:15" s="9" customFormat="1" x14ac:dyDescent="0.2">
      <c r="A510" s="4"/>
      <c r="B510" s="2"/>
      <c r="C510" s="4"/>
      <c r="D510" s="2"/>
      <c r="E510" s="2"/>
      <c r="F510" s="51"/>
      <c r="G510" s="2"/>
      <c r="H510" s="51"/>
      <c r="I510" s="2"/>
      <c r="J510" s="2"/>
      <c r="K510" s="2"/>
      <c r="L510" s="2"/>
      <c r="M510" s="2"/>
      <c r="N510" s="2"/>
      <c r="O510" s="4"/>
    </row>
    <row r="511" spans="1:15" s="9" customFormat="1" x14ac:dyDescent="0.2">
      <c r="A511" s="4"/>
      <c r="B511" s="2"/>
      <c r="C511" s="4"/>
      <c r="D511" s="2"/>
      <c r="E511" s="2"/>
      <c r="F511" s="51"/>
      <c r="G511" s="2"/>
      <c r="H511" s="51"/>
      <c r="I511" s="2"/>
      <c r="J511" s="2"/>
      <c r="K511" s="2"/>
      <c r="L511" s="2"/>
      <c r="M511" s="2"/>
      <c r="N511" s="2"/>
      <c r="O511" s="4"/>
    </row>
    <row r="512" spans="1:15" s="9" customFormat="1" x14ac:dyDescent="0.2">
      <c r="A512" s="4"/>
      <c r="B512" s="2"/>
      <c r="C512" s="4"/>
      <c r="D512" s="2"/>
      <c r="E512" s="2"/>
      <c r="F512" s="51"/>
      <c r="G512" s="2"/>
      <c r="H512" s="51"/>
      <c r="I512" s="2"/>
      <c r="J512" s="2"/>
      <c r="K512" s="2"/>
      <c r="L512" s="2"/>
      <c r="M512" s="2"/>
      <c r="N512" s="2"/>
      <c r="O512" s="4"/>
    </row>
    <row r="513" spans="1:15" s="9" customFormat="1" x14ac:dyDescent="0.2">
      <c r="A513" s="4"/>
      <c r="B513" s="2"/>
      <c r="C513" s="4"/>
      <c r="D513" s="2"/>
      <c r="E513" s="2"/>
      <c r="F513" s="51"/>
      <c r="G513" s="2"/>
      <c r="H513" s="51"/>
      <c r="I513" s="2"/>
      <c r="J513" s="2"/>
      <c r="K513" s="2"/>
      <c r="L513" s="2"/>
      <c r="M513" s="2"/>
      <c r="N513" s="2"/>
      <c r="O513" s="4"/>
    </row>
    <row r="514" spans="1:15" s="9" customFormat="1" x14ac:dyDescent="0.2">
      <c r="A514" s="4"/>
      <c r="B514" s="2"/>
      <c r="C514" s="4"/>
      <c r="D514" s="2"/>
      <c r="E514" s="2"/>
      <c r="F514" s="51"/>
      <c r="G514" s="2"/>
      <c r="H514" s="51"/>
      <c r="I514" s="2"/>
      <c r="J514" s="2"/>
      <c r="K514" s="2"/>
      <c r="L514" s="2"/>
      <c r="M514" s="2"/>
      <c r="N514" s="2"/>
      <c r="O514" s="4"/>
    </row>
    <row r="515" spans="1:15" s="9" customFormat="1" x14ac:dyDescent="0.2">
      <c r="A515" s="4"/>
      <c r="B515" s="2"/>
      <c r="C515" s="4"/>
      <c r="D515" s="2"/>
      <c r="E515" s="2"/>
      <c r="F515" s="51"/>
      <c r="G515" s="2"/>
      <c r="H515" s="51"/>
      <c r="I515" s="2"/>
      <c r="J515" s="2"/>
      <c r="K515" s="2"/>
      <c r="L515" s="2"/>
      <c r="M515" s="2"/>
      <c r="N515" s="2"/>
      <c r="O515" s="4"/>
    </row>
    <row r="516" spans="1:15" s="9" customFormat="1" x14ac:dyDescent="0.2">
      <c r="A516" s="4"/>
      <c r="B516" s="2"/>
      <c r="C516" s="4"/>
      <c r="D516" s="2"/>
      <c r="E516" s="2"/>
      <c r="F516" s="51"/>
      <c r="G516" s="2"/>
      <c r="H516" s="51"/>
      <c r="I516" s="2"/>
      <c r="J516" s="2"/>
      <c r="K516" s="2"/>
      <c r="L516" s="2"/>
      <c r="M516" s="2"/>
      <c r="N516" s="2"/>
      <c r="O516" s="4"/>
    </row>
    <row r="517" spans="1:15" s="9" customFormat="1" x14ac:dyDescent="0.2">
      <c r="A517" s="4"/>
      <c r="B517" s="2"/>
      <c r="C517" s="4"/>
      <c r="D517" s="2"/>
      <c r="E517" s="2"/>
      <c r="F517" s="51"/>
      <c r="G517" s="2"/>
      <c r="H517" s="51"/>
      <c r="I517" s="2"/>
      <c r="J517" s="2"/>
      <c r="K517" s="2"/>
      <c r="L517" s="2"/>
      <c r="M517" s="2"/>
      <c r="N517" s="2"/>
      <c r="O517" s="4"/>
    </row>
    <row r="518" spans="1:15" s="9" customFormat="1" x14ac:dyDescent="0.2">
      <c r="A518" s="4"/>
      <c r="B518" s="2"/>
      <c r="C518" s="4"/>
      <c r="D518" s="2"/>
      <c r="E518" s="2"/>
      <c r="F518" s="51"/>
      <c r="G518" s="2"/>
      <c r="H518" s="51"/>
      <c r="I518" s="2"/>
      <c r="J518" s="2"/>
      <c r="K518" s="2"/>
      <c r="L518" s="2"/>
      <c r="M518" s="2"/>
      <c r="N518" s="2"/>
      <c r="O518" s="4"/>
    </row>
    <row r="519" spans="1:15" s="9" customFormat="1" x14ac:dyDescent="0.2">
      <c r="A519" s="4"/>
      <c r="B519" s="2"/>
      <c r="C519" s="4"/>
      <c r="D519" s="2"/>
      <c r="E519" s="2"/>
      <c r="F519" s="51"/>
      <c r="G519" s="2"/>
      <c r="H519" s="51"/>
      <c r="I519" s="2"/>
      <c r="J519" s="2"/>
      <c r="K519" s="2"/>
      <c r="L519" s="2"/>
      <c r="M519" s="2"/>
      <c r="N519" s="2"/>
      <c r="O519" s="4"/>
    </row>
    <row r="520" spans="1:15" s="9" customFormat="1" x14ac:dyDescent="0.2">
      <c r="A520" s="4"/>
      <c r="B520" s="2"/>
      <c r="C520" s="4"/>
      <c r="D520" s="2"/>
      <c r="E520" s="2"/>
      <c r="F520" s="51"/>
      <c r="G520" s="2"/>
      <c r="H520" s="51"/>
      <c r="I520" s="2"/>
      <c r="J520" s="2"/>
      <c r="K520" s="2"/>
      <c r="L520" s="2"/>
      <c r="M520" s="2"/>
      <c r="N520" s="2"/>
      <c r="O520" s="4"/>
    </row>
    <row r="521" spans="1:15" s="9" customFormat="1" x14ac:dyDescent="0.2">
      <c r="A521" s="4"/>
      <c r="B521" s="2"/>
      <c r="C521" s="4"/>
      <c r="D521" s="2"/>
      <c r="E521" s="2"/>
      <c r="F521" s="51"/>
      <c r="G521" s="2"/>
      <c r="H521" s="51"/>
      <c r="I521" s="2"/>
      <c r="J521" s="2"/>
      <c r="K521" s="2"/>
      <c r="L521" s="2"/>
      <c r="M521" s="2"/>
      <c r="N521" s="2"/>
      <c r="O521" s="4"/>
    </row>
    <row r="522" spans="1:15" s="9" customFormat="1" x14ac:dyDescent="0.2">
      <c r="A522" s="4"/>
      <c r="B522" s="2"/>
      <c r="C522" s="4"/>
      <c r="D522" s="2"/>
      <c r="E522" s="2"/>
      <c r="F522" s="51"/>
      <c r="G522" s="2"/>
      <c r="H522" s="51"/>
      <c r="I522" s="2"/>
      <c r="J522" s="2"/>
      <c r="K522" s="2"/>
      <c r="L522" s="2"/>
      <c r="M522" s="2"/>
      <c r="N522" s="2"/>
      <c r="O522" s="4"/>
    </row>
    <row r="523" spans="1:15" s="9" customFormat="1" x14ac:dyDescent="0.2">
      <c r="A523" s="4"/>
      <c r="B523" s="2"/>
      <c r="C523" s="4"/>
      <c r="D523" s="2"/>
      <c r="E523" s="2"/>
      <c r="F523" s="51"/>
      <c r="G523" s="2"/>
      <c r="H523" s="51"/>
      <c r="I523" s="2"/>
      <c r="J523" s="2"/>
      <c r="K523" s="2"/>
      <c r="L523" s="2"/>
      <c r="M523" s="2"/>
      <c r="N523" s="2"/>
      <c r="O523" s="4"/>
    </row>
    <row r="524" spans="1:15" s="9" customFormat="1" x14ac:dyDescent="0.2">
      <c r="A524" s="4"/>
      <c r="B524" s="2"/>
      <c r="C524" s="4"/>
      <c r="D524" s="2"/>
      <c r="E524" s="2"/>
      <c r="F524" s="51"/>
      <c r="G524" s="2"/>
      <c r="H524" s="51"/>
      <c r="I524" s="2"/>
      <c r="J524" s="2"/>
      <c r="K524" s="2"/>
      <c r="L524" s="2"/>
      <c r="M524" s="2"/>
      <c r="N524" s="2"/>
      <c r="O524" s="4"/>
    </row>
    <row r="525" spans="1:15" s="9" customFormat="1" x14ac:dyDescent="0.2">
      <c r="A525" s="4"/>
      <c r="B525" s="2"/>
      <c r="C525" s="4"/>
      <c r="D525" s="2"/>
      <c r="E525" s="2"/>
      <c r="F525" s="51"/>
      <c r="G525" s="2"/>
      <c r="H525" s="51"/>
      <c r="I525" s="2"/>
      <c r="J525" s="2"/>
      <c r="K525" s="2"/>
      <c r="L525" s="2"/>
      <c r="M525" s="2"/>
      <c r="N525" s="2"/>
      <c r="O525" s="4"/>
    </row>
    <row r="526" spans="1:15" s="9" customFormat="1" x14ac:dyDescent="0.2">
      <c r="A526" s="4"/>
      <c r="B526" s="2"/>
      <c r="C526" s="4"/>
      <c r="D526" s="2"/>
      <c r="E526" s="2"/>
      <c r="F526" s="51"/>
      <c r="G526" s="2"/>
      <c r="H526" s="51"/>
      <c r="I526" s="2"/>
      <c r="J526" s="2"/>
      <c r="K526" s="2"/>
      <c r="L526" s="2"/>
      <c r="M526" s="2"/>
      <c r="N526" s="2"/>
      <c r="O526" s="4"/>
    </row>
    <row r="527" spans="1:15" s="9" customFormat="1" x14ac:dyDescent="0.2">
      <c r="A527" s="4"/>
      <c r="B527" s="2"/>
      <c r="C527" s="4"/>
      <c r="D527" s="2"/>
      <c r="E527" s="2"/>
      <c r="F527" s="51"/>
      <c r="G527" s="2"/>
      <c r="H527" s="51"/>
      <c r="I527" s="2"/>
      <c r="J527" s="2"/>
      <c r="K527" s="2"/>
      <c r="L527" s="2"/>
      <c r="M527" s="2"/>
      <c r="N527" s="2"/>
      <c r="O527" s="4"/>
    </row>
    <row r="528" spans="1:15" s="9" customFormat="1" x14ac:dyDescent="0.2">
      <c r="A528" s="4"/>
      <c r="B528" s="2"/>
      <c r="C528" s="4"/>
      <c r="D528" s="2"/>
      <c r="E528" s="2"/>
      <c r="F528" s="51"/>
      <c r="G528" s="2"/>
      <c r="H528" s="51"/>
      <c r="I528" s="2"/>
      <c r="J528" s="2"/>
      <c r="K528" s="2"/>
      <c r="L528" s="2"/>
      <c r="M528" s="2"/>
      <c r="N528" s="2"/>
      <c r="O528" s="4"/>
    </row>
    <row r="529" spans="1:15" s="9" customFormat="1" x14ac:dyDescent="0.2">
      <c r="A529" s="4"/>
      <c r="B529" s="2"/>
      <c r="C529" s="4"/>
      <c r="D529" s="2"/>
      <c r="E529" s="2"/>
      <c r="F529" s="51"/>
      <c r="G529" s="2"/>
      <c r="H529" s="51"/>
      <c r="I529" s="2"/>
      <c r="J529" s="2"/>
      <c r="K529" s="2"/>
      <c r="L529" s="2"/>
      <c r="M529" s="2"/>
      <c r="N529" s="2"/>
      <c r="O529" s="4"/>
    </row>
    <row r="530" spans="1:15" s="9" customFormat="1" x14ac:dyDescent="0.2">
      <c r="A530" s="4"/>
      <c r="B530" s="2"/>
      <c r="C530" s="4"/>
      <c r="D530" s="2"/>
      <c r="E530" s="2"/>
      <c r="F530" s="51"/>
      <c r="G530" s="2"/>
      <c r="H530" s="51"/>
      <c r="I530" s="2"/>
      <c r="J530" s="2"/>
      <c r="K530" s="2"/>
      <c r="L530" s="2"/>
      <c r="M530" s="2"/>
      <c r="N530" s="2"/>
      <c r="O530" s="4"/>
    </row>
    <row r="531" spans="1:15" s="9" customFormat="1" x14ac:dyDescent="0.2">
      <c r="A531" s="4"/>
      <c r="B531" s="2"/>
      <c r="C531" s="4"/>
      <c r="D531" s="2"/>
      <c r="E531" s="2"/>
      <c r="F531" s="51"/>
      <c r="G531" s="2"/>
      <c r="H531" s="51"/>
      <c r="I531" s="2"/>
      <c r="J531" s="2"/>
      <c r="K531" s="2"/>
      <c r="L531" s="2"/>
      <c r="M531" s="2"/>
      <c r="N531" s="2"/>
      <c r="O531" s="4"/>
    </row>
    <row r="532" spans="1:15" s="9" customFormat="1" x14ac:dyDescent="0.2">
      <c r="A532" s="4"/>
      <c r="B532" s="2"/>
      <c r="C532" s="4"/>
      <c r="D532" s="2"/>
      <c r="E532" s="2"/>
      <c r="F532" s="51"/>
      <c r="G532" s="2"/>
      <c r="H532" s="51"/>
      <c r="I532" s="2"/>
      <c r="J532" s="2"/>
      <c r="K532" s="2"/>
      <c r="L532" s="2"/>
      <c r="M532" s="2"/>
      <c r="N532" s="2"/>
      <c r="O532" s="4"/>
    </row>
    <row r="533" spans="1:15" s="9" customFormat="1" x14ac:dyDescent="0.2">
      <c r="A533" s="4"/>
      <c r="B533" s="2"/>
      <c r="C533" s="4"/>
      <c r="D533" s="2"/>
      <c r="E533" s="2"/>
      <c r="F533" s="51"/>
      <c r="G533" s="2"/>
      <c r="H533" s="51"/>
      <c r="I533" s="2"/>
      <c r="J533" s="2"/>
      <c r="K533" s="2"/>
      <c r="L533" s="2"/>
      <c r="M533" s="2"/>
      <c r="N533" s="2"/>
      <c r="O533" s="4"/>
    </row>
    <row r="534" spans="1:15" s="9" customFormat="1" x14ac:dyDescent="0.2">
      <c r="A534" s="4"/>
      <c r="B534" s="2"/>
      <c r="C534" s="4"/>
      <c r="D534" s="2"/>
      <c r="E534" s="2"/>
      <c r="F534" s="51"/>
      <c r="G534" s="2"/>
      <c r="H534" s="51"/>
      <c r="I534" s="2"/>
      <c r="J534" s="2"/>
      <c r="K534" s="2"/>
      <c r="L534" s="2"/>
      <c r="M534" s="2"/>
      <c r="N534" s="2"/>
      <c r="O534" s="4"/>
    </row>
    <row r="535" spans="1:15" s="9" customFormat="1" x14ac:dyDescent="0.2">
      <c r="A535" s="4"/>
      <c r="B535" s="2"/>
      <c r="C535" s="4"/>
      <c r="D535" s="2"/>
      <c r="E535" s="2"/>
      <c r="F535" s="51"/>
      <c r="G535" s="2"/>
      <c r="H535" s="51"/>
      <c r="I535" s="2"/>
      <c r="J535" s="2"/>
      <c r="K535" s="2"/>
      <c r="L535" s="2"/>
      <c r="M535" s="2"/>
      <c r="N535" s="2"/>
      <c r="O535" s="4"/>
    </row>
    <row r="536" spans="1:15" s="9" customFormat="1" x14ac:dyDescent="0.2">
      <c r="A536" s="4"/>
      <c r="B536" s="2"/>
      <c r="C536" s="4"/>
      <c r="D536" s="2"/>
      <c r="E536" s="2"/>
      <c r="F536" s="51"/>
      <c r="G536" s="2"/>
      <c r="H536" s="51"/>
      <c r="I536" s="2"/>
      <c r="J536" s="2"/>
      <c r="K536" s="2"/>
      <c r="L536" s="2"/>
      <c r="M536" s="2"/>
      <c r="N536" s="2"/>
      <c r="O536" s="4"/>
    </row>
    <row r="537" spans="1:15" s="9" customFormat="1" x14ac:dyDescent="0.2">
      <c r="A537" s="4"/>
      <c r="B537" s="2"/>
      <c r="C537" s="4"/>
      <c r="D537" s="2"/>
      <c r="E537" s="2"/>
      <c r="F537" s="51"/>
      <c r="G537" s="2"/>
      <c r="H537" s="51"/>
      <c r="I537" s="2"/>
      <c r="J537" s="2"/>
      <c r="K537" s="2"/>
      <c r="L537" s="2"/>
      <c r="M537" s="2"/>
      <c r="N537" s="2"/>
      <c r="O537" s="4"/>
    </row>
    <row r="538" spans="1:15" s="9" customFormat="1" x14ac:dyDescent="0.2">
      <c r="A538" s="4"/>
      <c r="B538" s="2"/>
      <c r="C538" s="4"/>
      <c r="D538" s="2"/>
      <c r="E538" s="2"/>
      <c r="F538" s="51"/>
      <c r="G538" s="2"/>
      <c r="H538" s="51"/>
      <c r="I538" s="2"/>
      <c r="J538" s="2"/>
      <c r="K538" s="2"/>
      <c r="L538" s="2"/>
      <c r="M538" s="2"/>
      <c r="N538" s="2"/>
      <c r="O538" s="4"/>
    </row>
    <row r="539" spans="1:15" s="9" customFormat="1" x14ac:dyDescent="0.2">
      <c r="A539" s="4"/>
      <c r="B539" s="2"/>
      <c r="C539" s="4"/>
      <c r="D539" s="2"/>
      <c r="E539" s="2"/>
      <c r="F539" s="51"/>
      <c r="G539" s="2"/>
      <c r="H539" s="51"/>
      <c r="I539" s="2"/>
      <c r="J539" s="2"/>
      <c r="K539" s="2"/>
      <c r="L539" s="2"/>
      <c r="M539" s="2"/>
      <c r="N539" s="2"/>
      <c r="O539" s="4"/>
    </row>
    <row r="540" spans="1:15" s="9" customFormat="1" x14ac:dyDescent="0.2">
      <c r="A540" s="4"/>
      <c r="B540" s="2"/>
      <c r="C540" s="4"/>
      <c r="D540" s="2"/>
      <c r="E540" s="2"/>
      <c r="F540" s="51"/>
      <c r="G540" s="2"/>
      <c r="H540" s="51"/>
      <c r="I540" s="2"/>
      <c r="J540" s="2"/>
      <c r="K540" s="2"/>
      <c r="L540" s="2"/>
      <c r="M540" s="2"/>
      <c r="N540" s="2"/>
      <c r="O540" s="4"/>
    </row>
    <row r="541" spans="1:15" s="9" customFormat="1" x14ac:dyDescent="0.2">
      <c r="A541" s="4"/>
      <c r="B541" s="2"/>
      <c r="C541" s="4"/>
      <c r="D541" s="2"/>
      <c r="E541" s="2"/>
      <c r="F541" s="51"/>
      <c r="G541" s="2"/>
      <c r="H541" s="51"/>
      <c r="I541" s="2"/>
      <c r="J541" s="2"/>
      <c r="K541" s="2"/>
      <c r="L541" s="2"/>
      <c r="M541" s="2"/>
      <c r="N541" s="2"/>
      <c r="O541" s="4"/>
    </row>
    <row r="542" spans="1:15" s="9" customFormat="1" x14ac:dyDescent="0.2">
      <c r="A542" s="4"/>
      <c r="B542" s="2"/>
      <c r="C542" s="4"/>
      <c r="D542" s="2"/>
      <c r="E542" s="2"/>
      <c r="F542" s="51"/>
      <c r="G542" s="2"/>
      <c r="H542" s="51"/>
      <c r="I542" s="2"/>
      <c r="J542" s="2"/>
      <c r="K542" s="2"/>
      <c r="L542" s="2"/>
      <c r="M542" s="2"/>
      <c r="N542" s="2"/>
      <c r="O542" s="4"/>
    </row>
    <row r="543" spans="1:15" s="9" customFormat="1" x14ac:dyDescent="0.2">
      <c r="A543" s="4"/>
      <c r="B543" s="2"/>
      <c r="C543" s="4"/>
      <c r="D543" s="2"/>
      <c r="E543" s="2"/>
      <c r="F543" s="51"/>
      <c r="G543" s="2"/>
      <c r="H543" s="51"/>
      <c r="I543" s="2"/>
      <c r="J543" s="2"/>
      <c r="K543" s="2"/>
      <c r="L543" s="2"/>
      <c r="M543" s="2"/>
      <c r="N543" s="2"/>
      <c r="O543" s="4"/>
    </row>
    <row r="544" spans="1:15" s="9" customFormat="1" x14ac:dyDescent="0.2">
      <c r="A544" s="4"/>
      <c r="B544" s="2"/>
      <c r="C544" s="4"/>
      <c r="D544" s="2"/>
      <c r="E544" s="2"/>
      <c r="F544" s="51"/>
      <c r="G544" s="2"/>
      <c r="H544" s="51"/>
      <c r="I544" s="2"/>
      <c r="J544" s="2"/>
      <c r="K544" s="2"/>
      <c r="L544" s="2"/>
      <c r="M544" s="2"/>
      <c r="N544" s="2"/>
      <c r="O544" s="4"/>
    </row>
    <row r="545" spans="1:15" s="9" customFormat="1" x14ac:dyDescent="0.2">
      <c r="A545" s="4"/>
      <c r="B545" s="2"/>
      <c r="C545" s="4"/>
      <c r="D545" s="2"/>
      <c r="E545" s="2"/>
      <c r="F545" s="51"/>
      <c r="G545" s="2"/>
      <c r="H545" s="51"/>
      <c r="I545" s="2"/>
      <c r="J545" s="2"/>
      <c r="K545" s="2"/>
      <c r="L545" s="2"/>
      <c r="M545" s="2"/>
      <c r="N545" s="2"/>
      <c r="O545" s="4"/>
    </row>
    <row r="546" spans="1:15" s="9" customFormat="1" x14ac:dyDescent="0.2">
      <c r="A546" s="4"/>
      <c r="B546" s="2"/>
      <c r="C546" s="4"/>
      <c r="D546" s="2"/>
      <c r="E546" s="2"/>
      <c r="F546" s="51"/>
      <c r="G546" s="2"/>
      <c r="H546" s="51"/>
      <c r="I546" s="2"/>
      <c r="J546" s="2"/>
      <c r="K546" s="2"/>
      <c r="L546" s="2"/>
      <c r="M546" s="2"/>
      <c r="N546" s="2"/>
      <c r="O546" s="4"/>
    </row>
    <row r="547" spans="1:15" s="9" customFormat="1" x14ac:dyDescent="0.2">
      <c r="A547" s="4"/>
      <c r="B547" s="2"/>
      <c r="C547" s="4"/>
      <c r="D547" s="2"/>
      <c r="E547" s="2"/>
      <c r="F547" s="51"/>
      <c r="G547" s="2"/>
      <c r="H547" s="51"/>
      <c r="I547" s="2"/>
      <c r="J547" s="2"/>
      <c r="K547" s="2"/>
      <c r="L547" s="2"/>
      <c r="M547" s="2"/>
      <c r="N547" s="2"/>
      <c r="O547" s="4"/>
    </row>
    <row r="548" spans="1:15" s="9" customFormat="1" x14ac:dyDescent="0.2">
      <c r="A548" s="4"/>
      <c r="B548" s="2"/>
      <c r="C548" s="4"/>
      <c r="D548" s="2"/>
      <c r="E548" s="2"/>
      <c r="F548" s="51"/>
      <c r="G548" s="2"/>
      <c r="H548" s="51"/>
      <c r="I548" s="2"/>
      <c r="J548" s="2"/>
      <c r="K548" s="2"/>
      <c r="L548" s="2"/>
      <c r="M548" s="2"/>
      <c r="N548" s="2"/>
      <c r="O548" s="4"/>
    </row>
    <row r="549" spans="1:15" s="9" customFormat="1" x14ac:dyDescent="0.2">
      <c r="A549" s="4"/>
      <c r="B549" s="2"/>
      <c r="C549" s="4"/>
      <c r="D549" s="2"/>
      <c r="E549" s="2"/>
      <c r="F549" s="51"/>
      <c r="G549" s="2"/>
      <c r="H549" s="51"/>
      <c r="I549" s="2"/>
      <c r="J549" s="2"/>
      <c r="K549" s="2"/>
      <c r="L549" s="2"/>
      <c r="M549" s="2"/>
      <c r="N549" s="2"/>
      <c r="O549" s="4"/>
    </row>
    <row r="550" spans="1:15" s="9" customFormat="1" x14ac:dyDescent="0.2">
      <c r="A550" s="4"/>
      <c r="B550" s="2"/>
      <c r="C550" s="4"/>
      <c r="D550" s="2"/>
      <c r="E550" s="2"/>
      <c r="F550" s="51"/>
      <c r="G550" s="2"/>
      <c r="H550" s="51"/>
      <c r="I550" s="2"/>
      <c r="J550" s="2"/>
      <c r="K550" s="2"/>
      <c r="L550" s="2"/>
      <c r="M550" s="2"/>
      <c r="N550" s="2"/>
      <c r="O550" s="4"/>
    </row>
    <row r="551" spans="1:15" s="9" customFormat="1" x14ac:dyDescent="0.2">
      <c r="A551" s="4"/>
      <c r="B551" s="2"/>
      <c r="C551" s="4"/>
      <c r="D551" s="2"/>
      <c r="E551" s="2"/>
      <c r="F551" s="51"/>
      <c r="G551" s="2"/>
      <c r="H551" s="51"/>
      <c r="I551" s="2"/>
      <c r="J551" s="2"/>
      <c r="K551" s="2"/>
      <c r="L551" s="2"/>
      <c r="M551" s="2"/>
      <c r="N551" s="2"/>
      <c r="O551" s="4"/>
    </row>
    <row r="552" spans="1:15" s="9" customFormat="1" x14ac:dyDescent="0.2">
      <c r="A552" s="4"/>
      <c r="B552" s="2"/>
      <c r="C552" s="4"/>
      <c r="D552" s="2"/>
      <c r="E552" s="2"/>
      <c r="F552" s="51"/>
      <c r="G552" s="2"/>
      <c r="H552" s="51"/>
      <c r="I552" s="2"/>
      <c r="J552" s="2"/>
      <c r="K552" s="2"/>
      <c r="L552" s="2"/>
      <c r="M552" s="2"/>
      <c r="N552" s="2"/>
      <c r="O552" s="4"/>
    </row>
    <row r="553" spans="1:15" s="9" customFormat="1" x14ac:dyDescent="0.2">
      <c r="A553" s="4"/>
      <c r="B553" s="2"/>
      <c r="C553" s="4"/>
      <c r="D553" s="2"/>
      <c r="E553" s="2"/>
      <c r="F553" s="51"/>
      <c r="G553" s="2"/>
      <c r="H553" s="51"/>
      <c r="I553" s="2"/>
      <c r="J553" s="2"/>
      <c r="K553" s="2"/>
      <c r="L553" s="2"/>
      <c r="M553" s="2"/>
      <c r="N553" s="2"/>
      <c r="O553" s="4"/>
    </row>
    <row r="554" spans="1:15" s="9" customFormat="1" x14ac:dyDescent="0.2">
      <c r="A554" s="4"/>
      <c r="B554" s="2"/>
      <c r="C554" s="4"/>
      <c r="D554" s="2"/>
      <c r="E554" s="2"/>
      <c r="F554" s="51"/>
      <c r="G554" s="2"/>
      <c r="H554" s="51"/>
      <c r="I554" s="2"/>
      <c r="J554" s="2"/>
      <c r="K554" s="2"/>
      <c r="L554" s="2"/>
      <c r="M554" s="2"/>
      <c r="N554" s="2"/>
      <c r="O554" s="4"/>
    </row>
    <row r="555" spans="1:15" s="9" customFormat="1" x14ac:dyDescent="0.2">
      <c r="A555" s="4"/>
      <c r="B555" s="2"/>
      <c r="C555" s="4"/>
      <c r="D555" s="2"/>
      <c r="E555" s="2"/>
      <c r="F555" s="51"/>
      <c r="G555" s="2"/>
      <c r="H555" s="51"/>
      <c r="I555" s="2"/>
      <c r="J555" s="2"/>
      <c r="K555" s="2"/>
      <c r="L555" s="2"/>
      <c r="M555" s="2"/>
      <c r="N555" s="2"/>
      <c r="O555" s="4"/>
    </row>
    <row r="556" spans="1:15" s="9" customFormat="1" x14ac:dyDescent="0.2">
      <c r="A556" s="4"/>
      <c r="B556" s="2"/>
      <c r="C556" s="4"/>
      <c r="D556" s="2"/>
      <c r="E556" s="2"/>
      <c r="F556" s="51"/>
      <c r="G556" s="2"/>
      <c r="H556" s="51"/>
      <c r="I556" s="2"/>
      <c r="J556" s="2"/>
      <c r="K556" s="2"/>
      <c r="L556" s="2"/>
      <c r="M556" s="2"/>
      <c r="N556" s="2"/>
      <c r="O556" s="4"/>
    </row>
    <row r="557" spans="1:15" s="9" customFormat="1" x14ac:dyDescent="0.2">
      <c r="A557" s="4"/>
      <c r="B557" s="2"/>
      <c r="C557" s="4"/>
      <c r="D557" s="2"/>
      <c r="E557" s="2"/>
      <c r="F557" s="51"/>
      <c r="G557" s="2"/>
      <c r="H557" s="51"/>
      <c r="I557" s="2"/>
      <c r="J557" s="2"/>
      <c r="K557" s="2"/>
      <c r="L557" s="2"/>
      <c r="M557" s="2"/>
      <c r="N557" s="2"/>
      <c r="O557" s="4"/>
    </row>
    <row r="558" spans="1:15" s="9" customFormat="1" x14ac:dyDescent="0.2">
      <c r="A558" s="4"/>
      <c r="B558" s="2"/>
      <c r="C558" s="4"/>
      <c r="D558" s="2"/>
      <c r="E558" s="2"/>
      <c r="F558" s="51"/>
      <c r="G558" s="2"/>
      <c r="H558" s="51"/>
      <c r="I558" s="2"/>
      <c r="J558" s="2"/>
      <c r="K558" s="2"/>
      <c r="L558" s="2"/>
      <c r="M558" s="2"/>
      <c r="N558" s="2"/>
      <c r="O558" s="4"/>
    </row>
    <row r="559" spans="1:15" s="9" customFormat="1" x14ac:dyDescent="0.2">
      <c r="A559" s="4"/>
      <c r="B559" s="2"/>
      <c r="C559" s="4"/>
      <c r="D559" s="2"/>
      <c r="E559" s="2"/>
      <c r="F559" s="51"/>
      <c r="G559" s="2"/>
      <c r="H559" s="51"/>
      <c r="I559" s="2"/>
      <c r="J559" s="2"/>
      <c r="K559" s="2"/>
      <c r="L559" s="2"/>
      <c r="M559" s="2"/>
      <c r="N559" s="2"/>
      <c r="O559" s="4"/>
    </row>
    <row r="560" spans="1:15" s="9" customFormat="1" x14ac:dyDescent="0.2">
      <c r="A560" s="4"/>
      <c r="B560" s="2"/>
      <c r="C560" s="4"/>
      <c r="D560" s="2"/>
      <c r="E560" s="2"/>
      <c r="F560" s="51"/>
      <c r="G560" s="2"/>
      <c r="H560" s="51"/>
      <c r="I560" s="2"/>
      <c r="J560" s="2"/>
      <c r="K560" s="2"/>
      <c r="L560" s="2"/>
      <c r="M560" s="2"/>
      <c r="N560" s="2"/>
      <c r="O560" s="4"/>
    </row>
    <row r="561" spans="1:15" s="9" customFormat="1" x14ac:dyDescent="0.2">
      <c r="A561" s="4"/>
      <c r="B561" s="2"/>
      <c r="C561" s="4"/>
      <c r="D561" s="2"/>
      <c r="E561" s="2"/>
      <c r="F561" s="51"/>
      <c r="G561" s="2"/>
      <c r="H561" s="51"/>
      <c r="I561" s="2"/>
      <c r="J561" s="2"/>
      <c r="K561" s="2"/>
      <c r="L561" s="2"/>
      <c r="M561" s="2"/>
      <c r="N561" s="2"/>
      <c r="O561" s="4"/>
    </row>
    <row r="562" spans="1:15" s="9" customFormat="1" x14ac:dyDescent="0.2">
      <c r="A562" s="4"/>
      <c r="B562" s="2"/>
      <c r="C562" s="4"/>
      <c r="D562" s="2"/>
      <c r="E562" s="2"/>
      <c r="F562" s="51"/>
      <c r="G562" s="2"/>
      <c r="H562" s="51"/>
      <c r="I562" s="2"/>
      <c r="J562" s="2"/>
      <c r="K562" s="2"/>
      <c r="L562" s="2"/>
      <c r="M562" s="2"/>
      <c r="N562" s="2"/>
      <c r="O562" s="4"/>
    </row>
    <row r="563" spans="1:15" s="9" customFormat="1" x14ac:dyDescent="0.2">
      <c r="A563" s="4"/>
      <c r="B563" s="2"/>
      <c r="C563" s="4"/>
      <c r="D563" s="2"/>
      <c r="E563" s="2"/>
      <c r="F563" s="51"/>
      <c r="G563" s="2"/>
      <c r="H563" s="51"/>
      <c r="I563" s="2"/>
      <c r="J563" s="2"/>
      <c r="K563" s="2"/>
      <c r="L563" s="2"/>
      <c r="M563" s="2"/>
      <c r="N563" s="2"/>
      <c r="O563" s="4"/>
    </row>
    <row r="564" spans="1:15" s="9" customFormat="1" x14ac:dyDescent="0.2">
      <c r="A564" s="4"/>
      <c r="B564" s="2"/>
      <c r="C564" s="4"/>
      <c r="D564" s="2"/>
      <c r="E564" s="2"/>
      <c r="F564" s="51"/>
      <c r="G564" s="2"/>
      <c r="H564" s="51"/>
      <c r="I564" s="2"/>
      <c r="J564" s="2"/>
      <c r="K564" s="2"/>
      <c r="L564" s="2"/>
      <c r="M564" s="2"/>
      <c r="N564" s="2"/>
      <c r="O564" s="4"/>
    </row>
    <row r="565" spans="1:15" s="9" customFormat="1" x14ac:dyDescent="0.2">
      <c r="A565" s="4"/>
      <c r="B565" s="2"/>
      <c r="C565" s="4"/>
      <c r="D565" s="2"/>
      <c r="E565" s="2"/>
      <c r="F565" s="51"/>
      <c r="G565" s="2"/>
      <c r="H565" s="51"/>
      <c r="I565" s="2"/>
      <c r="J565" s="2"/>
      <c r="K565" s="2"/>
      <c r="L565" s="2"/>
      <c r="M565" s="2"/>
      <c r="N565" s="2"/>
      <c r="O565" s="4"/>
    </row>
    <row r="566" spans="1:15" s="9" customFormat="1" x14ac:dyDescent="0.2">
      <c r="A566" s="4"/>
      <c r="B566" s="2"/>
      <c r="C566" s="4"/>
      <c r="D566" s="2"/>
      <c r="E566" s="2"/>
      <c r="F566" s="51"/>
      <c r="G566" s="2"/>
      <c r="H566" s="51"/>
      <c r="I566" s="2"/>
      <c r="J566" s="2"/>
      <c r="K566" s="2"/>
      <c r="L566" s="2"/>
      <c r="M566" s="2"/>
      <c r="N566" s="2"/>
      <c r="O566" s="4"/>
    </row>
    <row r="567" spans="1:15" s="9" customFormat="1" x14ac:dyDescent="0.2">
      <c r="A567" s="4"/>
      <c r="B567" s="2"/>
      <c r="C567" s="4"/>
      <c r="D567" s="2"/>
      <c r="E567" s="2"/>
      <c r="F567" s="51"/>
      <c r="G567" s="2"/>
      <c r="H567" s="51"/>
      <c r="I567" s="2"/>
      <c r="J567" s="2"/>
      <c r="K567" s="2"/>
      <c r="L567" s="2"/>
      <c r="M567" s="2"/>
      <c r="N567" s="2"/>
      <c r="O567" s="4"/>
    </row>
    <row r="568" spans="1:15" s="9" customFormat="1" x14ac:dyDescent="0.2">
      <c r="A568" s="4"/>
      <c r="B568" s="2"/>
      <c r="C568" s="4"/>
      <c r="D568" s="2"/>
      <c r="E568" s="2"/>
      <c r="F568" s="51"/>
      <c r="G568" s="2"/>
      <c r="H568" s="51"/>
      <c r="I568" s="2"/>
      <c r="J568" s="2"/>
      <c r="K568" s="2"/>
      <c r="L568" s="2"/>
      <c r="M568" s="2"/>
      <c r="N568" s="2"/>
      <c r="O568" s="4"/>
    </row>
    <row r="569" spans="1:15" s="9" customFormat="1" x14ac:dyDescent="0.2">
      <c r="A569" s="4"/>
      <c r="B569" s="2"/>
      <c r="C569" s="4"/>
      <c r="D569" s="2"/>
      <c r="E569" s="2"/>
      <c r="F569" s="51"/>
      <c r="G569" s="2"/>
      <c r="H569" s="51"/>
      <c r="I569" s="2"/>
      <c r="J569" s="2"/>
      <c r="K569" s="2"/>
      <c r="L569" s="2"/>
      <c r="M569" s="2"/>
      <c r="N569" s="2"/>
      <c r="O569" s="4"/>
    </row>
    <row r="570" spans="1:15" s="9" customFormat="1" x14ac:dyDescent="0.2">
      <c r="A570" s="4"/>
      <c r="B570" s="2"/>
      <c r="C570" s="4"/>
      <c r="D570" s="2"/>
      <c r="E570" s="2"/>
      <c r="F570" s="51"/>
      <c r="G570" s="2"/>
      <c r="H570" s="51"/>
      <c r="I570" s="2"/>
      <c r="J570" s="2"/>
      <c r="K570" s="2"/>
      <c r="L570" s="2"/>
      <c r="M570" s="2"/>
      <c r="N570" s="2"/>
      <c r="O570" s="4"/>
    </row>
    <row r="571" spans="1:15" s="9" customFormat="1" x14ac:dyDescent="0.2">
      <c r="A571" s="4"/>
      <c r="B571" s="2"/>
      <c r="C571" s="4"/>
      <c r="D571" s="2"/>
      <c r="E571" s="2"/>
      <c r="F571" s="51"/>
      <c r="G571" s="2"/>
      <c r="H571" s="51"/>
      <c r="I571" s="2"/>
      <c r="J571" s="2"/>
      <c r="K571" s="2"/>
      <c r="L571" s="2"/>
      <c r="M571" s="2"/>
      <c r="N571" s="2"/>
      <c r="O571" s="4"/>
    </row>
    <row r="572" spans="1:15" s="9" customFormat="1" x14ac:dyDescent="0.2">
      <c r="A572" s="4"/>
      <c r="B572" s="2"/>
      <c r="C572" s="4"/>
      <c r="D572" s="2"/>
      <c r="E572" s="2"/>
      <c r="F572" s="51"/>
      <c r="G572" s="2"/>
      <c r="H572" s="51"/>
      <c r="I572" s="2"/>
      <c r="J572" s="2"/>
      <c r="K572" s="2"/>
      <c r="L572" s="2"/>
      <c r="M572" s="2"/>
      <c r="N572" s="2"/>
      <c r="O572" s="4"/>
    </row>
    <row r="573" spans="1:15" s="9" customFormat="1" x14ac:dyDescent="0.2">
      <c r="A573" s="4"/>
      <c r="B573" s="2"/>
      <c r="C573" s="4"/>
      <c r="D573" s="2"/>
      <c r="E573" s="2"/>
      <c r="F573" s="51"/>
      <c r="G573" s="2"/>
      <c r="H573" s="51"/>
      <c r="I573" s="2"/>
      <c r="J573" s="2"/>
      <c r="K573" s="2"/>
      <c r="L573" s="2"/>
      <c r="M573" s="2"/>
      <c r="N573" s="2"/>
      <c r="O573" s="4"/>
    </row>
    <row r="574" spans="1:15" s="9" customFormat="1" x14ac:dyDescent="0.2">
      <c r="A574" s="4"/>
      <c r="B574" s="2"/>
      <c r="C574" s="4"/>
      <c r="D574" s="2"/>
      <c r="E574" s="2"/>
      <c r="F574" s="51"/>
      <c r="G574" s="2"/>
      <c r="H574" s="51"/>
      <c r="I574" s="2"/>
      <c r="J574" s="2"/>
      <c r="K574" s="2"/>
      <c r="L574" s="2"/>
      <c r="M574" s="2"/>
      <c r="N574" s="2"/>
      <c r="O574" s="4"/>
    </row>
    <row r="575" spans="1:15" s="9" customFormat="1" x14ac:dyDescent="0.2">
      <c r="A575" s="4"/>
      <c r="B575" s="2"/>
      <c r="C575" s="4"/>
      <c r="D575" s="2"/>
      <c r="E575" s="2"/>
      <c r="F575" s="51"/>
      <c r="G575" s="2"/>
      <c r="H575" s="51"/>
      <c r="I575" s="2"/>
      <c r="J575" s="2"/>
      <c r="K575" s="2"/>
      <c r="L575" s="2"/>
      <c r="M575" s="2"/>
      <c r="N575" s="2"/>
      <c r="O575" s="4"/>
    </row>
    <row r="576" spans="1:15" s="9" customFormat="1" x14ac:dyDescent="0.2">
      <c r="A576" s="4"/>
      <c r="B576" s="2"/>
      <c r="C576" s="4"/>
      <c r="D576" s="2"/>
      <c r="E576" s="2"/>
      <c r="F576" s="51"/>
      <c r="G576" s="2"/>
      <c r="H576" s="51"/>
      <c r="I576" s="2"/>
      <c r="J576" s="2"/>
      <c r="K576" s="2"/>
      <c r="L576" s="2"/>
      <c r="M576" s="2"/>
      <c r="N576" s="2"/>
      <c r="O576" s="4"/>
    </row>
    <row r="577" spans="1:15" s="9" customFormat="1" x14ac:dyDescent="0.2">
      <c r="A577" s="4"/>
      <c r="B577" s="2"/>
      <c r="C577" s="4"/>
      <c r="D577" s="2"/>
      <c r="E577" s="2"/>
      <c r="F577" s="51"/>
      <c r="G577" s="2"/>
      <c r="H577" s="51"/>
      <c r="I577" s="2"/>
      <c r="J577" s="2"/>
      <c r="K577" s="2"/>
      <c r="L577" s="2"/>
      <c r="M577" s="2"/>
      <c r="N577" s="2"/>
      <c r="O577" s="4"/>
    </row>
    <row r="578" spans="1:15" s="9" customFormat="1" x14ac:dyDescent="0.2">
      <c r="A578" s="4"/>
      <c r="B578" s="2"/>
      <c r="C578" s="4"/>
      <c r="D578" s="2"/>
      <c r="E578" s="2"/>
      <c r="F578" s="51"/>
      <c r="G578" s="2"/>
      <c r="H578" s="51"/>
      <c r="I578" s="2"/>
      <c r="J578" s="2"/>
      <c r="K578" s="2"/>
      <c r="L578" s="2"/>
      <c r="M578" s="2"/>
      <c r="N578" s="2"/>
      <c r="O578" s="4"/>
    </row>
    <row r="579" spans="1:15" s="9" customFormat="1" x14ac:dyDescent="0.2">
      <c r="A579" s="4"/>
      <c r="B579" s="2"/>
      <c r="C579" s="4"/>
      <c r="D579" s="2"/>
      <c r="E579" s="2"/>
      <c r="F579" s="51"/>
      <c r="G579" s="2"/>
      <c r="H579" s="51"/>
      <c r="I579" s="2"/>
      <c r="J579" s="2"/>
      <c r="K579" s="2"/>
      <c r="L579" s="2"/>
      <c r="M579" s="2"/>
      <c r="N579" s="2"/>
      <c r="O579" s="4"/>
    </row>
    <row r="580" spans="1:15" s="9" customFormat="1" x14ac:dyDescent="0.2">
      <c r="A580" s="4"/>
      <c r="B580" s="2"/>
      <c r="C580" s="4"/>
      <c r="D580" s="2"/>
      <c r="E580" s="2"/>
      <c r="F580" s="51"/>
      <c r="G580" s="2"/>
      <c r="H580" s="51"/>
      <c r="I580" s="2"/>
      <c r="J580" s="2"/>
      <c r="K580" s="2"/>
      <c r="L580" s="2"/>
      <c r="M580" s="2"/>
      <c r="N580" s="2"/>
      <c r="O580" s="4"/>
    </row>
    <row r="581" spans="1:15" s="9" customFormat="1" x14ac:dyDescent="0.2">
      <c r="A581" s="4"/>
      <c r="B581" s="2"/>
      <c r="C581" s="4"/>
      <c r="D581" s="2"/>
      <c r="E581" s="2"/>
      <c r="F581" s="51"/>
      <c r="G581" s="2"/>
      <c r="H581" s="51"/>
      <c r="I581" s="2"/>
      <c r="J581" s="2"/>
      <c r="K581" s="2"/>
      <c r="L581" s="2"/>
      <c r="M581" s="2"/>
      <c r="N581" s="2"/>
      <c r="O581" s="4"/>
    </row>
    <row r="582" spans="1:15" s="9" customFormat="1" x14ac:dyDescent="0.2">
      <c r="A582" s="4"/>
      <c r="B582" s="2"/>
      <c r="C582" s="4"/>
      <c r="D582" s="2"/>
      <c r="E582" s="2"/>
      <c r="F582" s="51"/>
      <c r="G582" s="2"/>
      <c r="H582" s="51"/>
      <c r="I582" s="2"/>
      <c r="J582" s="2"/>
      <c r="K582" s="2"/>
      <c r="L582" s="2"/>
      <c r="M582" s="2"/>
      <c r="N582" s="2"/>
      <c r="O582" s="4"/>
    </row>
    <row r="583" spans="1:15" s="9" customFormat="1" x14ac:dyDescent="0.2">
      <c r="A583" s="4"/>
      <c r="B583" s="2"/>
      <c r="C583" s="4"/>
      <c r="D583" s="2"/>
      <c r="E583" s="2"/>
      <c r="F583" s="51"/>
      <c r="G583" s="2"/>
      <c r="H583" s="51"/>
      <c r="I583" s="2"/>
      <c r="J583" s="2"/>
      <c r="K583" s="2"/>
      <c r="L583" s="2"/>
      <c r="M583" s="2"/>
      <c r="N583" s="2"/>
      <c r="O583" s="4"/>
    </row>
    <row r="584" spans="1:15" s="9" customFormat="1" x14ac:dyDescent="0.2">
      <c r="A584" s="4"/>
      <c r="B584" s="2"/>
      <c r="C584" s="4"/>
      <c r="D584" s="2"/>
      <c r="E584" s="2"/>
      <c r="F584" s="51"/>
      <c r="G584" s="2"/>
      <c r="H584" s="51"/>
      <c r="I584" s="2"/>
      <c r="J584" s="2"/>
      <c r="K584" s="2"/>
      <c r="L584" s="2"/>
      <c r="M584" s="2"/>
      <c r="N584" s="2"/>
      <c r="O584" s="4"/>
    </row>
    <row r="585" spans="1:15" s="9" customFormat="1" x14ac:dyDescent="0.2">
      <c r="A585" s="4"/>
      <c r="B585" s="2"/>
      <c r="C585" s="4"/>
      <c r="D585" s="2"/>
      <c r="E585" s="2"/>
      <c r="F585" s="51"/>
      <c r="G585" s="2"/>
      <c r="H585" s="51"/>
      <c r="I585" s="2"/>
      <c r="J585" s="2"/>
      <c r="K585" s="2"/>
      <c r="L585" s="2"/>
      <c r="M585" s="2"/>
      <c r="N585" s="2"/>
      <c r="O585" s="4"/>
    </row>
    <row r="586" spans="1:15" s="9" customFormat="1" x14ac:dyDescent="0.2">
      <c r="A586" s="4"/>
      <c r="B586" s="2"/>
      <c r="C586" s="4"/>
      <c r="D586" s="2"/>
      <c r="E586" s="2"/>
      <c r="F586" s="51"/>
      <c r="G586" s="2"/>
      <c r="H586" s="51"/>
      <c r="I586" s="2"/>
      <c r="J586" s="2"/>
      <c r="K586" s="2"/>
      <c r="L586" s="2"/>
      <c r="M586" s="2"/>
      <c r="N586" s="2"/>
      <c r="O586" s="4"/>
    </row>
    <row r="587" spans="1:15" s="9" customFormat="1" x14ac:dyDescent="0.2">
      <c r="A587" s="4"/>
      <c r="B587" s="2"/>
      <c r="C587" s="4"/>
      <c r="D587" s="2"/>
      <c r="E587" s="2"/>
      <c r="F587" s="51"/>
      <c r="G587" s="2"/>
      <c r="H587" s="51"/>
      <c r="I587" s="2"/>
      <c r="J587" s="2"/>
      <c r="K587" s="2"/>
      <c r="L587" s="2"/>
      <c r="M587" s="2"/>
      <c r="N587" s="2"/>
      <c r="O587" s="4"/>
    </row>
    <row r="588" spans="1:15" s="9" customFormat="1" x14ac:dyDescent="0.2">
      <c r="A588" s="4"/>
      <c r="B588" s="2"/>
      <c r="C588" s="4"/>
      <c r="D588" s="2"/>
      <c r="E588" s="2"/>
      <c r="F588" s="51"/>
      <c r="G588" s="2"/>
      <c r="H588" s="51"/>
      <c r="I588" s="2"/>
      <c r="J588" s="2"/>
      <c r="K588" s="2"/>
      <c r="L588" s="2"/>
      <c r="M588" s="2"/>
      <c r="N588" s="2"/>
      <c r="O588" s="4"/>
    </row>
    <row r="589" spans="1:15" s="9" customFormat="1" x14ac:dyDescent="0.2">
      <c r="A589" s="4"/>
      <c r="B589" s="2"/>
      <c r="C589" s="4"/>
      <c r="D589" s="2"/>
      <c r="E589" s="2"/>
      <c r="F589" s="51"/>
      <c r="G589" s="2"/>
      <c r="H589" s="51"/>
      <c r="I589" s="2"/>
      <c r="J589" s="2"/>
      <c r="K589" s="2"/>
      <c r="L589" s="2"/>
      <c r="M589" s="2"/>
      <c r="N589" s="2"/>
      <c r="O589" s="4"/>
    </row>
    <row r="590" spans="1:15" s="9" customFormat="1" x14ac:dyDescent="0.2">
      <c r="A590" s="4"/>
      <c r="B590" s="2"/>
      <c r="C590" s="4"/>
      <c r="D590" s="2"/>
      <c r="E590" s="2"/>
      <c r="F590" s="51"/>
      <c r="G590" s="2"/>
      <c r="H590" s="51"/>
      <c r="I590" s="2"/>
      <c r="J590" s="2"/>
      <c r="K590" s="2"/>
      <c r="L590" s="2"/>
      <c r="M590" s="2"/>
      <c r="N590" s="2"/>
      <c r="O590" s="4"/>
    </row>
    <row r="591" spans="1:15" s="9" customFormat="1" x14ac:dyDescent="0.2">
      <c r="A591" s="4"/>
      <c r="B591" s="2"/>
      <c r="C591" s="4"/>
      <c r="D591" s="2"/>
      <c r="E591" s="2"/>
      <c r="F591" s="51"/>
      <c r="G591" s="2"/>
      <c r="H591" s="51"/>
      <c r="I591" s="2"/>
      <c r="J591" s="2"/>
      <c r="K591" s="2"/>
      <c r="L591" s="2"/>
      <c r="M591" s="2"/>
      <c r="N591" s="2"/>
      <c r="O591" s="4"/>
    </row>
    <row r="592" spans="1:15" s="9" customFormat="1" x14ac:dyDescent="0.2">
      <c r="A592" s="4"/>
      <c r="B592" s="2"/>
      <c r="C592" s="4"/>
      <c r="D592" s="2"/>
      <c r="E592" s="2"/>
      <c r="F592" s="51"/>
      <c r="G592" s="2"/>
      <c r="H592" s="51"/>
      <c r="I592" s="2"/>
      <c r="J592" s="2"/>
      <c r="K592" s="2"/>
      <c r="L592" s="2"/>
      <c r="M592" s="2"/>
      <c r="N592" s="2"/>
      <c r="O592" s="4"/>
    </row>
    <row r="593" spans="1:15" s="9" customFormat="1" x14ac:dyDescent="0.2">
      <c r="A593" s="4"/>
      <c r="B593" s="2"/>
      <c r="C593" s="4"/>
      <c r="D593" s="2"/>
      <c r="E593" s="2"/>
      <c r="F593" s="51"/>
      <c r="G593" s="2"/>
      <c r="H593" s="51"/>
      <c r="I593" s="2"/>
      <c r="J593" s="2"/>
      <c r="K593" s="2"/>
      <c r="L593" s="2"/>
      <c r="M593" s="2"/>
      <c r="N593" s="2"/>
      <c r="O593" s="4"/>
    </row>
    <row r="594" spans="1:15" s="9" customFormat="1" x14ac:dyDescent="0.2">
      <c r="A594" s="4"/>
      <c r="B594" s="2"/>
      <c r="C594" s="4"/>
      <c r="D594" s="2"/>
      <c r="E594" s="2"/>
      <c r="F594" s="51"/>
      <c r="G594" s="2"/>
      <c r="H594" s="51"/>
      <c r="I594" s="2"/>
      <c r="J594" s="2"/>
      <c r="K594" s="2"/>
      <c r="L594" s="2"/>
      <c r="M594" s="2"/>
      <c r="N594" s="2"/>
      <c r="O594" s="4"/>
    </row>
    <row r="595" spans="1:15" s="9" customFormat="1" x14ac:dyDescent="0.2">
      <c r="A595" s="4"/>
      <c r="B595" s="2"/>
      <c r="C595" s="4"/>
      <c r="D595" s="2"/>
      <c r="E595" s="2"/>
      <c r="F595" s="51"/>
      <c r="G595" s="2"/>
      <c r="H595" s="51"/>
      <c r="I595" s="2"/>
      <c r="J595" s="2"/>
      <c r="K595" s="2"/>
      <c r="L595" s="2"/>
      <c r="M595" s="2"/>
      <c r="N595" s="2"/>
      <c r="O595" s="4"/>
    </row>
    <row r="596" spans="1:15" s="9" customFormat="1" x14ac:dyDescent="0.2">
      <c r="A596" s="4"/>
      <c r="B596" s="2"/>
      <c r="C596" s="4"/>
      <c r="D596" s="2"/>
      <c r="E596" s="2"/>
      <c r="F596" s="51"/>
      <c r="G596" s="2"/>
      <c r="H596" s="51"/>
      <c r="I596" s="2"/>
      <c r="J596" s="2"/>
      <c r="K596" s="2"/>
      <c r="L596" s="2"/>
      <c r="M596" s="2"/>
      <c r="N596" s="2"/>
      <c r="O596" s="4"/>
    </row>
    <row r="597" spans="1:15" s="9" customFormat="1" x14ac:dyDescent="0.2">
      <c r="A597" s="4"/>
      <c r="B597" s="2"/>
      <c r="C597" s="4"/>
      <c r="D597" s="2"/>
      <c r="E597" s="2"/>
      <c r="F597" s="51"/>
      <c r="G597" s="2"/>
      <c r="H597" s="51"/>
      <c r="I597" s="2"/>
      <c r="J597" s="2"/>
      <c r="K597" s="2"/>
      <c r="L597" s="2"/>
      <c r="M597" s="2"/>
      <c r="N597" s="2"/>
      <c r="O597" s="4"/>
    </row>
    <row r="598" spans="1:15" s="9" customFormat="1" x14ac:dyDescent="0.2">
      <c r="A598" s="4"/>
      <c r="B598" s="2"/>
      <c r="C598" s="4"/>
      <c r="D598" s="2"/>
      <c r="E598" s="2"/>
      <c r="F598" s="51"/>
      <c r="G598" s="2"/>
      <c r="H598" s="51"/>
      <c r="I598" s="2"/>
      <c r="J598" s="2"/>
      <c r="K598" s="2"/>
      <c r="L598" s="2"/>
      <c r="M598" s="2"/>
      <c r="N598" s="2"/>
      <c r="O598" s="4"/>
    </row>
    <row r="599" spans="1:15" s="9" customFormat="1" x14ac:dyDescent="0.2">
      <c r="A599" s="4"/>
      <c r="B599" s="2"/>
      <c r="C599" s="4"/>
      <c r="D599" s="2"/>
      <c r="E599" s="2"/>
      <c r="F599" s="51"/>
      <c r="G599" s="2"/>
      <c r="H599" s="51"/>
      <c r="I599" s="2"/>
      <c r="J599" s="2"/>
      <c r="K599" s="2"/>
      <c r="L599" s="2"/>
      <c r="M599" s="2"/>
      <c r="N599" s="2"/>
      <c r="O599" s="4"/>
    </row>
    <row r="600" spans="1:15" s="9" customFormat="1" x14ac:dyDescent="0.2">
      <c r="A600" s="4"/>
      <c r="B600" s="2"/>
      <c r="C600" s="4"/>
      <c r="D600" s="2"/>
      <c r="E600" s="2"/>
      <c r="F600" s="51"/>
      <c r="G600" s="2"/>
      <c r="H600" s="51"/>
      <c r="I600" s="2"/>
      <c r="J600" s="2"/>
      <c r="K600" s="2"/>
      <c r="L600" s="2"/>
      <c r="M600" s="2"/>
      <c r="N600" s="2"/>
      <c r="O600" s="4"/>
    </row>
    <row r="601" spans="1:15" s="9" customFormat="1" x14ac:dyDescent="0.2">
      <c r="A601" s="4"/>
      <c r="B601" s="2"/>
      <c r="C601" s="4"/>
      <c r="D601" s="2"/>
      <c r="E601" s="2"/>
      <c r="F601" s="51"/>
      <c r="G601" s="2"/>
      <c r="H601" s="51"/>
      <c r="I601" s="2"/>
      <c r="J601" s="2"/>
      <c r="K601" s="2"/>
      <c r="L601" s="2"/>
      <c r="M601" s="2"/>
      <c r="N601" s="2"/>
      <c r="O601" s="4"/>
    </row>
    <row r="602" spans="1:15" s="9" customFormat="1" x14ac:dyDescent="0.2">
      <c r="A602" s="4"/>
      <c r="B602" s="2"/>
      <c r="C602" s="4"/>
      <c r="D602" s="2"/>
      <c r="E602" s="2"/>
      <c r="F602" s="51"/>
      <c r="G602" s="2"/>
      <c r="H602" s="51"/>
      <c r="I602" s="2"/>
      <c r="J602" s="2"/>
      <c r="K602" s="2"/>
      <c r="L602" s="2"/>
      <c r="M602" s="2"/>
      <c r="N602" s="2"/>
      <c r="O602" s="4"/>
    </row>
    <row r="603" spans="1:15" s="9" customFormat="1" x14ac:dyDescent="0.2">
      <c r="A603" s="4"/>
      <c r="B603" s="2"/>
      <c r="C603" s="4"/>
      <c r="D603" s="2"/>
      <c r="E603" s="2"/>
      <c r="F603" s="51"/>
      <c r="G603" s="2"/>
      <c r="H603" s="51"/>
      <c r="I603" s="2"/>
      <c r="J603" s="2"/>
      <c r="K603" s="2"/>
      <c r="L603" s="2"/>
      <c r="M603" s="2"/>
      <c r="N603" s="2"/>
      <c r="O603" s="4"/>
    </row>
    <row r="604" spans="1:15" s="9" customFormat="1" x14ac:dyDescent="0.2">
      <c r="A604" s="4"/>
      <c r="B604" s="2"/>
      <c r="C604" s="4"/>
      <c r="D604" s="2"/>
      <c r="E604" s="2"/>
      <c r="F604" s="51"/>
      <c r="G604" s="2"/>
      <c r="H604" s="51"/>
      <c r="I604" s="2"/>
      <c r="J604" s="2"/>
      <c r="K604" s="2"/>
      <c r="L604" s="2"/>
      <c r="M604" s="2"/>
      <c r="N604" s="2"/>
      <c r="O604" s="4"/>
    </row>
    <row r="605" spans="1:15" s="9" customFormat="1" x14ac:dyDescent="0.2">
      <c r="A605" s="4"/>
      <c r="B605" s="2"/>
      <c r="C605" s="4"/>
      <c r="D605" s="2"/>
      <c r="E605" s="2"/>
      <c r="F605" s="51"/>
      <c r="G605" s="2"/>
      <c r="H605" s="51"/>
      <c r="I605" s="2"/>
      <c r="J605" s="2"/>
      <c r="K605" s="2"/>
      <c r="L605" s="2"/>
      <c r="M605" s="2"/>
      <c r="N605" s="2"/>
      <c r="O605" s="4"/>
    </row>
    <row r="606" spans="1:15" s="9" customFormat="1" x14ac:dyDescent="0.2">
      <c r="A606" s="4"/>
      <c r="B606" s="2"/>
      <c r="C606" s="4"/>
      <c r="D606" s="2"/>
      <c r="E606" s="2"/>
      <c r="F606" s="51"/>
      <c r="G606" s="2"/>
      <c r="H606" s="51"/>
      <c r="I606" s="2"/>
      <c r="J606" s="2"/>
      <c r="K606" s="2"/>
      <c r="L606" s="2"/>
      <c r="M606" s="2"/>
      <c r="N606" s="2"/>
      <c r="O606" s="4"/>
    </row>
    <row r="607" spans="1:15" s="9" customFormat="1" x14ac:dyDescent="0.2">
      <c r="A607" s="4"/>
      <c r="B607" s="2"/>
      <c r="C607" s="4"/>
      <c r="D607" s="2"/>
      <c r="E607" s="2"/>
      <c r="F607" s="51"/>
      <c r="G607" s="2"/>
      <c r="H607" s="51"/>
      <c r="I607" s="2"/>
      <c r="J607" s="2"/>
      <c r="K607" s="2"/>
      <c r="L607" s="2"/>
      <c r="M607" s="2"/>
      <c r="N607" s="2"/>
      <c r="O607" s="4"/>
    </row>
    <row r="608" spans="1:15" s="9" customFormat="1" x14ac:dyDescent="0.2">
      <c r="A608" s="4"/>
      <c r="B608" s="2"/>
      <c r="C608" s="4"/>
      <c r="D608" s="2"/>
      <c r="E608" s="2"/>
      <c r="F608" s="51"/>
      <c r="G608" s="2"/>
      <c r="H608" s="51"/>
      <c r="I608" s="2"/>
      <c r="J608" s="2"/>
      <c r="K608" s="2"/>
      <c r="L608" s="2"/>
      <c r="M608" s="2"/>
      <c r="N608" s="2"/>
      <c r="O608" s="4"/>
    </row>
    <row r="609" spans="1:15" s="9" customFormat="1" x14ac:dyDescent="0.2">
      <c r="A609" s="4"/>
      <c r="B609" s="2"/>
      <c r="C609" s="4"/>
      <c r="D609" s="2"/>
      <c r="E609" s="2"/>
      <c r="F609" s="51"/>
      <c r="G609" s="2"/>
      <c r="H609" s="51"/>
      <c r="I609" s="2"/>
      <c r="J609" s="2"/>
      <c r="K609" s="2"/>
      <c r="L609" s="2"/>
      <c r="M609" s="2"/>
      <c r="N609" s="2"/>
      <c r="O609" s="4"/>
    </row>
    <row r="610" spans="1:15" s="9" customFormat="1" x14ac:dyDescent="0.2">
      <c r="A610" s="4"/>
      <c r="B610" s="2"/>
      <c r="C610" s="4"/>
      <c r="D610" s="2"/>
      <c r="E610" s="2"/>
      <c r="F610" s="51"/>
      <c r="G610" s="2"/>
      <c r="H610" s="51"/>
      <c r="I610" s="2"/>
      <c r="J610" s="2"/>
      <c r="K610" s="2"/>
      <c r="L610" s="2"/>
      <c r="M610" s="2"/>
      <c r="N610" s="2"/>
      <c r="O610" s="4"/>
    </row>
    <row r="611" spans="1:15" s="9" customFormat="1" x14ac:dyDescent="0.2">
      <c r="A611" s="4"/>
      <c r="B611" s="2"/>
      <c r="C611" s="4"/>
      <c r="D611" s="2"/>
      <c r="E611" s="2"/>
      <c r="F611" s="51"/>
      <c r="G611" s="2"/>
      <c r="H611" s="51"/>
      <c r="I611" s="2"/>
      <c r="J611" s="2"/>
      <c r="K611" s="2"/>
      <c r="L611" s="2"/>
      <c r="M611" s="2"/>
      <c r="N611" s="2"/>
      <c r="O611" s="4"/>
    </row>
    <row r="612" spans="1:15" s="9" customFormat="1" x14ac:dyDescent="0.2">
      <c r="A612" s="4"/>
      <c r="B612" s="2"/>
      <c r="C612" s="4"/>
      <c r="D612" s="2"/>
      <c r="E612" s="2"/>
      <c r="F612" s="51"/>
      <c r="G612" s="2"/>
      <c r="H612" s="51"/>
      <c r="I612" s="2"/>
      <c r="J612" s="2"/>
      <c r="K612" s="2"/>
      <c r="L612" s="2"/>
      <c r="M612" s="2"/>
      <c r="N612" s="2"/>
      <c r="O612" s="4"/>
    </row>
    <row r="613" spans="1:15" s="9" customFormat="1" x14ac:dyDescent="0.2">
      <c r="A613" s="4"/>
      <c r="B613" s="2"/>
      <c r="C613" s="4"/>
      <c r="D613" s="2"/>
      <c r="E613" s="2"/>
      <c r="F613" s="51"/>
      <c r="G613" s="2"/>
      <c r="H613" s="51"/>
      <c r="I613" s="2"/>
      <c r="J613" s="2"/>
      <c r="K613" s="2"/>
      <c r="L613" s="2"/>
      <c r="M613" s="2"/>
      <c r="N613" s="2"/>
      <c r="O613" s="4"/>
    </row>
    <row r="614" spans="1:15" s="9" customFormat="1" x14ac:dyDescent="0.2">
      <c r="A614" s="4"/>
      <c r="B614" s="2"/>
      <c r="C614" s="4"/>
      <c r="D614" s="2"/>
      <c r="E614" s="2"/>
      <c r="F614" s="51"/>
      <c r="G614" s="2"/>
      <c r="H614" s="51"/>
      <c r="I614" s="2"/>
      <c r="J614" s="2"/>
      <c r="K614" s="2"/>
      <c r="L614" s="2"/>
      <c r="M614" s="2"/>
      <c r="N614" s="2"/>
      <c r="O614" s="4"/>
    </row>
    <row r="615" spans="1:15" s="9" customFormat="1" x14ac:dyDescent="0.2">
      <c r="A615" s="4"/>
      <c r="B615" s="2"/>
      <c r="C615" s="4"/>
      <c r="D615" s="2"/>
      <c r="E615" s="2"/>
      <c r="F615" s="51"/>
      <c r="G615" s="2"/>
      <c r="H615" s="51"/>
      <c r="I615" s="2"/>
      <c r="J615" s="2"/>
      <c r="K615" s="2"/>
      <c r="L615" s="2"/>
      <c r="M615" s="2"/>
      <c r="N615" s="2"/>
      <c r="O615" s="4"/>
    </row>
    <row r="616" spans="1:15" s="9" customFormat="1" x14ac:dyDescent="0.2">
      <c r="A616" s="4"/>
      <c r="B616" s="2"/>
      <c r="C616" s="4"/>
      <c r="D616" s="2"/>
      <c r="E616" s="2"/>
      <c r="F616" s="51"/>
      <c r="G616" s="2"/>
      <c r="H616" s="51"/>
      <c r="I616" s="2"/>
      <c r="J616" s="2"/>
      <c r="K616" s="2"/>
      <c r="L616" s="2"/>
      <c r="M616" s="2"/>
      <c r="N616" s="2"/>
      <c r="O616" s="4"/>
    </row>
    <row r="617" spans="1:15" s="9" customFormat="1" x14ac:dyDescent="0.2">
      <c r="A617" s="4"/>
      <c r="B617" s="2"/>
      <c r="C617" s="4"/>
      <c r="D617" s="2"/>
      <c r="E617" s="2"/>
      <c r="F617" s="51"/>
      <c r="G617" s="2"/>
      <c r="H617" s="51"/>
      <c r="I617" s="2"/>
      <c r="J617" s="2"/>
      <c r="K617" s="2"/>
      <c r="L617" s="2"/>
      <c r="M617" s="2"/>
      <c r="N617" s="2"/>
      <c r="O617" s="4"/>
    </row>
    <row r="618" spans="1:15" s="9" customFormat="1" x14ac:dyDescent="0.2">
      <c r="A618" s="4"/>
      <c r="B618" s="2"/>
      <c r="C618" s="4"/>
      <c r="D618" s="2"/>
      <c r="E618" s="2"/>
      <c r="F618" s="51"/>
      <c r="G618" s="2"/>
      <c r="H618" s="51"/>
      <c r="I618" s="2"/>
      <c r="J618" s="2"/>
      <c r="K618" s="2"/>
      <c r="L618" s="2"/>
      <c r="M618" s="2"/>
      <c r="N618" s="2"/>
      <c r="O618" s="4"/>
    </row>
    <row r="619" spans="1:15" s="9" customFormat="1" x14ac:dyDescent="0.2">
      <c r="A619" s="4"/>
      <c r="B619" s="2"/>
      <c r="C619" s="4"/>
      <c r="D619" s="2"/>
      <c r="E619" s="2"/>
      <c r="F619" s="51"/>
      <c r="G619" s="2"/>
      <c r="H619" s="51"/>
      <c r="I619" s="2"/>
      <c r="J619" s="2"/>
      <c r="K619" s="2"/>
      <c r="L619" s="2"/>
      <c r="M619" s="2"/>
      <c r="N619" s="2"/>
      <c r="O619" s="4"/>
    </row>
    <row r="620" spans="1:15" s="9" customFormat="1" x14ac:dyDescent="0.2">
      <c r="A620" s="4"/>
      <c r="B620" s="2"/>
      <c r="C620" s="4"/>
      <c r="D620" s="2"/>
      <c r="E620" s="2"/>
      <c r="F620" s="51"/>
      <c r="G620" s="2"/>
      <c r="H620" s="51"/>
      <c r="I620" s="2"/>
      <c r="J620" s="2"/>
      <c r="K620" s="2"/>
      <c r="L620" s="2"/>
      <c r="M620" s="2"/>
      <c r="N620" s="2"/>
      <c r="O620" s="4"/>
    </row>
    <row r="621" spans="1:15" s="9" customFormat="1" x14ac:dyDescent="0.2">
      <c r="A621" s="4"/>
      <c r="B621" s="2"/>
      <c r="C621" s="4"/>
      <c r="D621" s="2"/>
      <c r="E621" s="2"/>
      <c r="F621" s="51"/>
      <c r="G621" s="2"/>
      <c r="H621" s="51"/>
      <c r="I621" s="2"/>
      <c r="J621" s="2"/>
      <c r="K621" s="2"/>
      <c r="L621" s="2"/>
      <c r="M621" s="2"/>
      <c r="N621" s="2"/>
      <c r="O621" s="4"/>
    </row>
    <row r="622" spans="1:15" s="9" customFormat="1" x14ac:dyDescent="0.2">
      <c r="A622" s="4"/>
      <c r="B622" s="2"/>
      <c r="C622" s="4"/>
      <c r="D622" s="2"/>
      <c r="E622" s="2"/>
      <c r="F622" s="51"/>
      <c r="G622" s="2"/>
      <c r="H622" s="51"/>
      <c r="I622" s="2"/>
      <c r="J622" s="2"/>
      <c r="K622" s="2"/>
      <c r="L622" s="2"/>
      <c r="M622" s="2"/>
      <c r="N622" s="2"/>
      <c r="O622" s="4"/>
    </row>
    <row r="623" spans="1:15" s="9" customFormat="1" x14ac:dyDescent="0.2">
      <c r="A623" s="4"/>
      <c r="B623" s="2"/>
      <c r="C623" s="4"/>
      <c r="D623" s="2"/>
      <c r="E623" s="2"/>
      <c r="F623" s="51"/>
      <c r="G623" s="2"/>
      <c r="H623" s="51"/>
      <c r="I623" s="2"/>
      <c r="J623" s="2"/>
      <c r="K623" s="2"/>
      <c r="L623" s="2"/>
      <c r="M623" s="2"/>
      <c r="N623" s="2"/>
      <c r="O623" s="4"/>
    </row>
    <row r="624" spans="1:15" s="9" customFormat="1" x14ac:dyDescent="0.2">
      <c r="A624" s="4"/>
      <c r="B624" s="2"/>
      <c r="C624" s="4"/>
      <c r="D624" s="2"/>
      <c r="E624" s="2"/>
      <c r="F624" s="51"/>
      <c r="G624" s="2"/>
      <c r="H624" s="51"/>
      <c r="I624" s="2"/>
      <c r="J624" s="2"/>
      <c r="K624" s="2"/>
      <c r="L624" s="2"/>
      <c r="M624" s="2"/>
      <c r="N624" s="2"/>
      <c r="O624" s="4"/>
    </row>
    <row r="625" spans="1:15" s="9" customFormat="1" x14ac:dyDescent="0.2">
      <c r="A625" s="4"/>
      <c r="B625" s="2"/>
      <c r="C625" s="4"/>
      <c r="D625" s="2"/>
      <c r="E625" s="2"/>
      <c r="F625" s="51"/>
      <c r="G625" s="2"/>
      <c r="H625" s="51"/>
      <c r="I625" s="2"/>
      <c r="J625" s="2"/>
      <c r="K625" s="2"/>
      <c r="L625" s="2"/>
      <c r="M625" s="2"/>
      <c r="N625" s="2"/>
      <c r="O625" s="4"/>
    </row>
    <row r="626" spans="1:15" s="9" customFormat="1" x14ac:dyDescent="0.2">
      <c r="A626" s="4"/>
      <c r="B626" s="2"/>
      <c r="C626" s="4"/>
      <c r="D626" s="2"/>
      <c r="E626" s="2"/>
      <c r="F626" s="51"/>
      <c r="G626" s="2"/>
      <c r="H626" s="51"/>
      <c r="I626" s="2"/>
      <c r="J626" s="2"/>
      <c r="K626" s="2"/>
      <c r="L626" s="2"/>
      <c r="M626" s="2"/>
      <c r="N626" s="2"/>
      <c r="O626" s="4"/>
    </row>
    <row r="627" spans="1:15" s="9" customFormat="1" x14ac:dyDescent="0.2">
      <c r="A627" s="4"/>
      <c r="B627" s="2"/>
      <c r="C627" s="4"/>
      <c r="D627" s="2"/>
      <c r="E627" s="2"/>
      <c r="F627" s="51"/>
      <c r="G627" s="2"/>
      <c r="H627" s="51"/>
      <c r="I627" s="2"/>
      <c r="J627" s="2"/>
      <c r="K627" s="2"/>
      <c r="L627" s="2"/>
      <c r="M627" s="2"/>
      <c r="N627" s="2"/>
      <c r="O627" s="4"/>
    </row>
    <row r="628" spans="1:15" s="9" customFormat="1" x14ac:dyDescent="0.2">
      <c r="A628" s="4"/>
      <c r="B628" s="2"/>
      <c r="C628" s="4"/>
      <c r="D628" s="2"/>
      <c r="E628" s="2"/>
      <c r="F628" s="51"/>
      <c r="G628" s="2"/>
      <c r="H628" s="51"/>
      <c r="I628" s="2"/>
      <c r="J628" s="2"/>
      <c r="K628" s="2"/>
      <c r="L628" s="2"/>
      <c r="M628" s="2"/>
      <c r="N628" s="2"/>
      <c r="O628" s="4"/>
    </row>
    <row r="629" spans="1:15" s="9" customFormat="1" x14ac:dyDescent="0.2">
      <c r="A629" s="4"/>
      <c r="B629" s="2"/>
      <c r="C629" s="4"/>
      <c r="D629" s="2"/>
      <c r="E629" s="2"/>
      <c r="F629" s="51"/>
      <c r="G629" s="2"/>
      <c r="H629" s="51"/>
      <c r="I629" s="2"/>
      <c r="J629" s="2"/>
      <c r="K629" s="2"/>
      <c r="L629" s="2"/>
      <c r="M629" s="2"/>
      <c r="N629" s="2"/>
      <c r="O629" s="4"/>
    </row>
    <row r="630" spans="1:15" s="9" customFormat="1" x14ac:dyDescent="0.2">
      <c r="A630" s="4"/>
      <c r="B630" s="2"/>
      <c r="C630" s="4"/>
      <c r="D630" s="2"/>
      <c r="E630" s="2"/>
      <c r="F630" s="51"/>
      <c r="G630" s="2"/>
      <c r="H630" s="51"/>
      <c r="I630" s="2"/>
      <c r="J630" s="2"/>
      <c r="K630" s="2"/>
      <c r="L630" s="2"/>
      <c r="M630" s="2"/>
      <c r="N630" s="2"/>
      <c r="O630" s="4"/>
    </row>
    <row r="631" spans="1:15" s="9" customFormat="1" x14ac:dyDescent="0.2">
      <c r="A631" s="4"/>
      <c r="B631" s="2"/>
      <c r="C631" s="4"/>
      <c r="D631" s="2"/>
      <c r="E631" s="2"/>
      <c r="F631" s="51"/>
      <c r="G631" s="2"/>
      <c r="H631" s="51"/>
      <c r="I631" s="2"/>
      <c r="J631" s="2"/>
      <c r="K631" s="2"/>
      <c r="L631" s="2"/>
      <c r="M631" s="2"/>
      <c r="N631" s="2"/>
      <c r="O631" s="4"/>
    </row>
    <row r="632" spans="1:15" s="9" customFormat="1" x14ac:dyDescent="0.2">
      <c r="A632" s="4"/>
      <c r="B632" s="2"/>
      <c r="C632" s="4"/>
      <c r="D632" s="2"/>
      <c r="E632" s="2"/>
      <c r="F632" s="51"/>
      <c r="G632" s="2"/>
      <c r="H632" s="51"/>
      <c r="I632" s="2"/>
      <c r="J632" s="2"/>
      <c r="K632" s="2"/>
      <c r="L632" s="2"/>
      <c r="M632" s="2"/>
      <c r="N632" s="2"/>
      <c r="O632" s="4"/>
    </row>
    <row r="633" spans="1:15" s="9" customFormat="1" x14ac:dyDescent="0.2">
      <c r="A633" s="4"/>
      <c r="B633" s="2"/>
      <c r="C633" s="4"/>
      <c r="D633" s="2"/>
      <c r="E633" s="2"/>
      <c r="F633" s="51"/>
      <c r="G633" s="2"/>
      <c r="H633" s="51"/>
      <c r="I633" s="2"/>
      <c r="J633" s="2"/>
      <c r="K633" s="2"/>
      <c r="L633" s="2"/>
      <c r="M633" s="2"/>
      <c r="N633" s="2"/>
      <c r="O633" s="4"/>
    </row>
    <row r="634" spans="1:15" s="9" customFormat="1" x14ac:dyDescent="0.2">
      <c r="A634" s="4"/>
      <c r="B634" s="2"/>
      <c r="C634" s="4"/>
      <c r="D634" s="2"/>
      <c r="E634" s="2"/>
      <c r="F634" s="51"/>
      <c r="G634" s="2"/>
      <c r="H634" s="51"/>
      <c r="I634" s="2"/>
      <c r="J634" s="2"/>
      <c r="K634" s="2"/>
      <c r="L634" s="2"/>
      <c r="M634" s="2"/>
      <c r="N634" s="2"/>
      <c r="O634" s="4"/>
    </row>
    <row r="635" spans="1:15" s="9" customFormat="1" x14ac:dyDescent="0.2">
      <c r="A635" s="4"/>
      <c r="B635" s="2"/>
      <c r="C635" s="4"/>
      <c r="D635" s="2"/>
      <c r="E635" s="2"/>
      <c r="F635" s="51"/>
      <c r="G635" s="2"/>
      <c r="H635" s="51"/>
      <c r="I635" s="2"/>
      <c r="J635" s="2"/>
      <c r="K635" s="2"/>
      <c r="L635" s="2"/>
      <c r="M635" s="2"/>
      <c r="N635" s="2"/>
      <c r="O635" s="4"/>
    </row>
    <row r="636" spans="1:15" s="9" customFormat="1" x14ac:dyDescent="0.2">
      <c r="A636" s="4"/>
      <c r="B636" s="2"/>
      <c r="C636" s="4"/>
      <c r="D636" s="2"/>
      <c r="E636" s="2"/>
      <c r="F636" s="51"/>
      <c r="G636" s="2"/>
      <c r="H636" s="51"/>
      <c r="I636" s="2"/>
      <c r="J636" s="2"/>
      <c r="K636" s="2"/>
      <c r="L636" s="2"/>
      <c r="M636" s="2"/>
      <c r="N636" s="2"/>
      <c r="O636" s="4"/>
    </row>
    <row r="637" spans="1:15" s="9" customFormat="1" x14ac:dyDescent="0.2">
      <c r="A637" s="4"/>
      <c r="B637" s="2"/>
      <c r="C637" s="4"/>
      <c r="D637" s="2"/>
      <c r="E637" s="2"/>
      <c r="F637" s="51"/>
      <c r="G637" s="2"/>
      <c r="H637" s="51"/>
      <c r="I637" s="2"/>
      <c r="J637" s="2"/>
      <c r="K637" s="2"/>
      <c r="L637" s="2"/>
      <c r="M637" s="2"/>
      <c r="N637" s="2"/>
      <c r="O637" s="4"/>
    </row>
    <row r="638" spans="1:15" s="9" customFormat="1" x14ac:dyDescent="0.2">
      <c r="A638" s="4"/>
      <c r="B638" s="2"/>
      <c r="C638" s="4"/>
      <c r="D638" s="2"/>
      <c r="E638" s="2"/>
      <c r="F638" s="51"/>
      <c r="G638" s="2"/>
      <c r="H638" s="51"/>
      <c r="I638" s="2"/>
      <c r="J638" s="2"/>
      <c r="K638" s="2"/>
      <c r="L638" s="2"/>
      <c r="M638" s="2"/>
      <c r="N638" s="2"/>
      <c r="O638" s="4"/>
    </row>
    <row r="639" spans="1:15" s="9" customFormat="1" x14ac:dyDescent="0.2">
      <c r="A639" s="4"/>
      <c r="B639" s="2"/>
      <c r="C639" s="4"/>
      <c r="D639" s="2"/>
      <c r="E639" s="2"/>
      <c r="F639" s="51"/>
      <c r="G639" s="2"/>
      <c r="H639" s="51"/>
      <c r="I639" s="2"/>
      <c r="J639" s="2"/>
      <c r="K639" s="2"/>
      <c r="L639" s="2"/>
      <c r="M639" s="2"/>
      <c r="N639" s="2"/>
      <c r="O639" s="4"/>
    </row>
    <row r="640" spans="1:15" s="9" customFormat="1" x14ac:dyDescent="0.2">
      <c r="A640" s="4"/>
      <c r="B640" s="2"/>
      <c r="C640" s="4"/>
      <c r="D640" s="2"/>
      <c r="E640" s="2"/>
      <c r="F640" s="51"/>
      <c r="G640" s="2"/>
      <c r="H640" s="51"/>
      <c r="I640" s="2"/>
      <c r="J640" s="2"/>
      <c r="K640" s="2"/>
      <c r="L640" s="2"/>
      <c r="M640" s="2"/>
      <c r="N640" s="2"/>
      <c r="O640" s="4"/>
    </row>
    <row r="641" spans="1:15" s="9" customFormat="1" x14ac:dyDescent="0.2">
      <c r="A641" s="4"/>
      <c r="B641" s="2"/>
      <c r="C641" s="4"/>
      <c r="D641" s="2"/>
      <c r="E641" s="2"/>
      <c r="F641" s="51"/>
      <c r="G641" s="2"/>
      <c r="H641" s="51"/>
      <c r="I641" s="2"/>
      <c r="J641" s="2"/>
      <c r="K641" s="2"/>
      <c r="L641" s="2"/>
      <c r="M641" s="2"/>
      <c r="N641" s="2"/>
      <c r="O641" s="4"/>
    </row>
    <row r="642" spans="1:15" s="9" customFormat="1" x14ac:dyDescent="0.2">
      <c r="A642" s="4"/>
      <c r="B642" s="2"/>
      <c r="C642" s="4"/>
      <c r="D642" s="2"/>
      <c r="E642" s="2"/>
      <c r="F642" s="51"/>
      <c r="G642" s="2"/>
      <c r="H642" s="51"/>
      <c r="I642" s="2"/>
      <c r="J642" s="2"/>
      <c r="K642" s="2"/>
      <c r="L642" s="2"/>
      <c r="M642" s="2"/>
      <c r="N642" s="2"/>
      <c r="O642" s="4"/>
    </row>
    <row r="643" spans="1:15" s="9" customFormat="1" x14ac:dyDescent="0.2">
      <c r="A643" s="4"/>
      <c r="B643" s="2"/>
      <c r="C643" s="4"/>
      <c r="D643" s="2"/>
      <c r="E643" s="2"/>
      <c r="F643" s="51"/>
      <c r="G643" s="2"/>
      <c r="H643" s="51"/>
      <c r="I643" s="2"/>
      <c r="J643" s="2"/>
      <c r="K643" s="2"/>
      <c r="L643" s="2"/>
      <c r="M643" s="2"/>
      <c r="N643" s="2"/>
      <c r="O643" s="4"/>
    </row>
    <row r="644" spans="1:15" s="9" customFormat="1" x14ac:dyDescent="0.2">
      <c r="A644" s="4"/>
      <c r="B644" s="2"/>
      <c r="C644" s="4"/>
      <c r="D644" s="2"/>
      <c r="E644" s="2"/>
      <c r="F644" s="51"/>
      <c r="G644" s="2"/>
      <c r="H644" s="51"/>
      <c r="I644" s="2"/>
      <c r="J644" s="2"/>
      <c r="K644" s="2"/>
      <c r="L644" s="2"/>
      <c r="M644" s="2"/>
      <c r="N644" s="2"/>
      <c r="O644" s="4"/>
    </row>
    <row r="645" spans="1:15" s="9" customFormat="1" x14ac:dyDescent="0.2">
      <c r="A645" s="4"/>
      <c r="B645" s="2"/>
      <c r="C645" s="4"/>
      <c r="D645" s="2"/>
      <c r="E645" s="2"/>
      <c r="F645" s="51"/>
      <c r="G645" s="2"/>
      <c r="H645" s="51"/>
      <c r="I645" s="2"/>
      <c r="J645" s="2"/>
      <c r="K645" s="2"/>
      <c r="L645" s="2"/>
      <c r="M645" s="2"/>
      <c r="N645" s="2"/>
      <c r="O645" s="4"/>
    </row>
    <row r="646" spans="1:15" s="9" customFormat="1" x14ac:dyDescent="0.2">
      <c r="A646" s="4"/>
      <c r="B646" s="2"/>
      <c r="C646" s="4"/>
      <c r="D646" s="2"/>
      <c r="E646" s="2"/>
      <c r="F646" s="51"/>
      <c r="G646" s="2"/>
      <c r="H646" s="51"/>
      <c r="I646" s="2"/>
      <c r="J646" s="2"/>
      <c r="K646" s="2"/>
      <c r="L646" s="2"/>
      <c r="M646" s="2"/>
      <c r="N646" s="2"/>
      <c r="O646" s="4"/>
    </row>
    <row r="647" spans="1:15" s="9" customFormat="1" x14ac:dyDescent="0.2">
      <c r="A647" s="4"/>
      <c r="B647" s="2"/>
      <c r="C647" s="4"/>
      <c r="D647" s="2"/>
      <c r="E647" s="2"/>
      <c r="F647" s="51"/>
      <c r="G647" s="2"/>
      <c r="H647" s="51"/>
      <c r="I647" s="2"/>
      <c r="J647" s="2"/>
      <c r="K647" s="2"/>
      <c r="L647" s="2"/>
      <c r="M647" s="2"/>
      <c r="N647" s="2"/>
      <c r="O647" s="4"/>
    </row>
    <row r="648" spans="1:15" s="9" customFormat="1" x14ac:dyDescent="0.2">
      <c r="A648" s="4"/>
      <c r="B648" s="2"/>
      <c r="C648" s="4"/>
      <c r="D648" s="2"/>
      <c r="E648" s="2"/>
      <c r="F648" s="51"/>
      <c r="G648" s="2"/>
      <c r="H648" s="51"/>
      <c r="I648" s="2"/>
      <c r="J648" s="2"/>
      <c r="K648" s="2"/>
      <c r="L648" s="2"/>
      <c r="M648" s="2"/>
      <c r="N648" s="2"/>
      <c r="O648" s="4"/>
    </row>
    <row r="649" spans="1:15" s="9" customFormat="1" x14ac:dyDescent="0.2">
      <c r="A649" s="4"/>
      <c r="B649" s="2"/>
      <c r="C649" s="4"/>
      <c r="D649" s="2"/>
      <c r="E649" s="2"/>
      <c r="F649" s="51"/>
      <c r="G649" s="2"/>
      <c r="H649" s="51"/>
      <c r="I649" s="2"/>
      <c r="J649" s="2"/>
      <c r="K649" s="2"/>
      <c r="L649" s="2"/>
      <c r="M649" s="2"/>
      <c r="N649" s="2"/>
      <c r="O649" s="4"/>
    </row>
    <row r="650" spans="1:15" s="9" customFormat="1" x14ac:dyDescent="0.2">
      <c r="A650" s="4"/>
      <c r="B650" s="2"/>
      <c r="C650" s="4"/>
      <c r="D650" s="2"/>
      <c r="E650" s="2"/>
      <c r="F650" s="51"/>
      <c r="G650" s="2"/>
      <c r="H650" s="51"/>
      <c r="I650" s="2"/>
      <c r="J650" s="2"/>
      <c r="K650" s="2"/>
      <c r="L650" s="2"/>
      <c r="M650" s="2"/>
      <c r="N650" s="2"/>
      <c r="O650" s="4"/>
    </row>
    <row r="651" spans="1:15" s="9" customFormat="1" x14ac:dyDescent="0.2">
      <c r="A651" s="4"/>
      <c r="B651" s="2"/>
      <c r="C651" s="4"/>
      <c r="D651" s="2"/>
      <c r="E651" s="2"/>
      <c r="F651" s="51"/>
      <c r="G651" s="2"/>
      <c r="H651" s="51"/>
      <c r="I651" s="2"/>
      <c r="J651" s="2"/>
      <c r="K651" s="2"/>
      <c r="L651" s="2"/>
      <c r="M651" s="2"/>
      <c r="N651" s="2"/>
      <c r="O651" s="4"/>
    </row>
    <row r="652" spans="1:15" s="9" customFormat="1" x14ac:dyDescent="0.2">
      <c r="A652" s="4"/>
      <c r="B652" s="2"/>
      <c r="C652" s="4"/>
      <c r="D652" s="2"/>
      <c r="E652" s="2"/>
      <c r="F652" s="51"/>
      <c r="G652" s="2"/>
      <c r="H652" s="51"/>
      <c r="I652" s="2"/>
      <c r="J652" s="2"/>
      <c r="K652" s="2"/>
      <c r="L652" s="2"/>
      <c r="M652" s="2"/>
      <c r="N652" s="2"/>
      <c r="O652" s="4"/>
    </row>
    <row r="653" spans="1:15" s="9" customFormat="1" x14ac:dyDescent="0.2">
      <c r="A653" s="4"/>
      <c r="B653" s="2"/>
      <c r="C653" s="4"/>
      <c r="D653" s="2"/>
      <c r="E653" s="2"/>
      <c r="F653" s="51"/>
      <c r="G653" s="2"/>
      <c r="H653" s="51"/>
      <c r="I653" s="2"/>
      <c r="J653" s="2"/>
      <c r="K653" s="2"/>
      <c r="L653" s="2"/>
      <c r="M653" s="2"/>
      <c r="N653" s="2"/>
      <c r="O653" s="4"/>
    </row>
    <row r="654" spans="1:15" s="9" customFormat="1" x14ac:dyDescent="0.2">
      <c r="A654" s="4"/>
      <c r="B654" s="2"/>
      <c r="C654" s="4"/>
      <c r="D654" s="2"/>
      <c r="E654" s="2"/>
      <c r="F654" s="51"/>
      <c r="G654" s="2"/>
      <c r="H654" s="51"/>
      <c r="I654" s="2"/>
      <c r="J654" s="2"/>
      <c r="K654" s="2"/>
      <c r="L654" s="2"/>
      <c r="M654" s="2"/>
      <c r="N654" s="2"/>
      <c r="O654" s="4"/>
    </row>
    <row r="655" spans="1:15" s="9" customFormat="1" x14ac:dyDescent="0.2">
      <c r="A655" s="4"/>
      <c r="B655" s="2"/>
      <c r="C655" s="4"/>
      <c r="D655" s="2"/>
      <c r="E655" s="2"/>
      <c r="F655" s="51"/>
      <c r="G655" s="2"/>
      <c r="H655" s="51"/>
      <c r="I655" s="2"/>
      <c r="J655" s="2"/>
      <c r="K655" s="2"/>
      <c r="L655" s="2"/>
      <c r="M655" s="2"/>
      <c r="N655" s="2"/>
      <c r="O655" s="4"/>
    </row>
    <row r="656" spans="1:15" s="9" customFormat="1" x14ac:dyDescent="0.2">
      <c r="A656" s="4"/>
      <c r="B656" s="2"/>
      <c r="C656" s="4"/>
      <c r="D656" s="2"/>
      <c r="E656" s="2"/>
      <c r="F656" s="51"/>
      <c r="G656" s="2"/>
      <c r="H656" s="51"/>
      <c r="I656" s="2"/>
      <c r="J656" s="2"/>
      <c r="K656" s="2"/>
      <c r="L656" s="2"/>
      <c r="M656" s="2"/>
      <c r="N656" s="2"/>
      <c r="O656" s="4"/>
    </row>
    <row r="657" spans="1:15" s="9" customFormat="1" x14ac:dyDescent="0.2">
      <c r="A657" s="4"/>
      <c r="B657" s="2"/>
      <c r="C657" s="4"/>
      <c r="D657" s="2"/>
      <c r="E657" s="2"/>
      <c r="F657" s="51"/>
      <c r="G657" s="2"/>
      <c r="H657" s="51"/>
      <c r="I657" s="2"/>
      <c r="J657" s="2"/>
      <c r="K657" s="2"/>
      <c r="L657" s="2"/>
      <c r="M657" s="2"/>
      <c r="N657" s="2"/>
      <c r="O657" s="4"/>
    </row>
    <row r="658" spans="1:15" s="9" customFormat="1" x14ac:dyDescent="0.2">
      <c r="A658" s="4"/>
      <c r="B658" s="2"/>
      <c r="C658" s="4"/>
      <c r="D658" s="2"/>
      <c r="E658" s="2"/>
      <c r="F658" s="51"/>
      <c r="G658" s="2"/>
      <c r="H658" s="51"/>
      <c r="I658" s="2"/>
      <c r="J658" s="2"/>
      <c r="K658" s="2"/>
      <c r="L658" s="2"/>
      <c r="M658" s="2"/>
      <c r="N658" s="2"/>
      <c r="O658" s="4"/>
    </row>
    <row r="659" spans="1:15" s="9" customFormat="1" x14ac:dyDescent="0.2">
      <c r="A659" s="4"/>
      <c r="B659" s="2"/>
      <c r="C659" s="4"/>
      <c r="D659" s="2"/>
      <c r="E659" s="2"/>
      <c r="F659" s="51"/>
      <c r="G659" s="2"/>
      <c r="H659" s="51"/>
      <c r="I659" s="2"/>
      <c r="J659" s="2"/>
      <c r="K659" s="2"/>
      <c r="L659" s="2"/>
      <c r="M659" s="2"/>
      <c r="N659" s="2"/>
      <c r="O659" s="4"/>
    </row>
    <row r="660" spans="1:15" s="9" customFormat="1" x14ac:dyDescent="0.2">
      <c r="A660" s="4"/>
      <c r="B660" s="2"/>
      <c r="C660" s="4"/>
      <c r="D660" s="2"/>
      <c r="E660" s="2"/>
      <c r="F660" s="51"/>
      <c r="G660" s="2"/>
      <c r="H660" s="51"/>
      <c r="I660" s="2"/>
      <c r="J660" s="2"/>
      <c r="K660" s="2"/>
      <c r="L660" s="2"/>
      <c r="M660" s="2"/>
      <c r="N660" s="2"/>
      <c r="O660" s="4"/>
    </row>
    <row r="661" spans="1:15" s="9" customFormat="1" x14ac:dyDescent="0.2">
      <c r="A661" s="4"/>
      <c r="B661" s="2"/>
      <c r="C661" s="4"/>
      <c r="D661" s="2"/>
      <c r="E661" s="2"/>
      <c r="F661" s="51"/>
      <c r="G661" s="2"/>
      <c r="H661" s="51"/>
      <c r="I661" s="2"/>
      <c r="J661" s="2"/>
      <c r="K661" s="2"/>
      <c r="L661" s="2"/>
      <c r="M661" s="2"/>
      <c r="N661" s="2"/>
      <c r="O661" s="4"/>
    </row>
    <row r="662" spans="1:15" s="9" customFormat="1" x14ac:dyDescent="0.2">
      <c r="A662" s="4"/>
      <c r="B662" s="2"/>
      <c r="C662" s="4"/>
      <c r="D662" s="2"/>
      <c r="E662" s="2"/>
      <c r="F662" s="51"/>
      <c r="G662" s="2"/>
      <c r="H662" s="51"/>
      <c r="I662" s="2"/>
      <c r="J662" s="2"/>
      <c r="K662" s="2"/>
      <c r="L662" s="2"/>
      <c r="M662" s="2"/>
      <c r="N662" s="2"/>
      <c r="O662" s="4"/>
    </row>
    <row r="663" spans="1:15" s="9" customFormat="1" x14ac:dyDescent="0.2">
      <c r="A663" s="4"/>
      <c r="B663" s="2"/>
      <c r="C663" s="4"/>
      <c r="D663" s="2"/>
      <c r="E663" s="2"/>
      <c r="F663" s="51"/>
      <c r="G663" s="2"/>
      <c r="H663" s="51"/>
      <c r="I663" s="2"/>
      <c r="J663" s="2"/>
      <c r="K663" s="2"/>
      <c r="L663" s="2"/>
      <c r="M663" s="2"/>
      <c r="N663" s="2"/>
      <c r="O663" s="4"/>
    </row>
    <row r="664" spans="1:15" s="9" customFormat="1" x14ac:dyDescent="0.2">
      <c r="A664" s="4"/>
      <c r="B664" s="2"/>
      <c r="C664" s="4"/>
      <c r="D664" s="2"/>
      <c r="E664" s="2"/>
      <c r="F664" s="51"/>
      <c r="G664" s="2"/>
      <c r="H664" s="51"/>
      <c r="I664" s="2"/>
      <c r="J664" s="2"/>
      <c r="K664" s="2"/>
      <c r="L664" s="2"/>
      <c r="M664" s="2"/>
      <c r="N664" s="2"/>
      <c r="O664" s="4"/>
    </row>
    <row r="665" spans="1:15" s="9" customFormat="1" x14ac:dyDescent="0.2">
      <c r="A665" s="4"/>
      <c r="B665" s="2"/>
      <c r="C665" s="4"/>
      <c r="D665" s="2"/>
      <c r="E665" s="2"/>
      <c r="F665" s="51"/>
      <c r="G665" s="2"/>
      <c r="H665" s="51"/>
      <c r="I665" s="2"/>
      <c r="J665" s="2"/>
      <c r="K665" s="2"/>
      <c r="L665" s="2"/>
      <c r="M665" s="2"/>
      <c r="N665" s="2"/>
      <c r="O665" s="4"/>
    </row>
    <row r="666" spans="1:15" s="9" customFormat="1" x14ac:dyDescent="0.2">
      <c r="A666" s="4"/>
      <c r="B666" s="2"/>
      <c r="C666" s="4"/>
      <c r="D666" s="2"/>
      <c r="E666" s="2"/>
      <c r="F666" s="51"/>
      <c r="G666" s="2"/>
      <c r="H666" s="51"/>
      <c r="I666" s="2"/>
      <c r="J666" s="2"/>
      <c r="K666" s="2"/>
      <c r="L666" s="2"/>
      <c r="M666" s="2"/>
      <c r="N666" s="2"/>
      <c r="O666" s="4"/>
    </row>
    <row r="667" spans="1:15" s="9" customFormat="1" x14ac:dyDescent="0.2">
      <c r="A667" s="4"/>
      <c r="B667" s="2"/>
      <c r="C667" s="4"/>
      <c r="D667" s="2"/>
      <c r="E667" s="2"/>
      <c r="F667" s="51"/>
      <c r="G667" s="2"/>
      <c r="H667" s="51"/>
      <c r="I667" s="2"/>
      <c r="J667" s="2"/>
      <c r="K667" s="2"/>
      <c r="L667" s="2"/>
      <c r="M667" s="2"/>
      <c r="N667" s="2"/>
      <c r="O667" s="4"/>
    </row>
    <row r="668" spans="1:15" s="9" customFormat="1" x14ac:dyDescent="0.2">
      <c r="A668" s="4"/>
      <c r="B668" s="2"/>
      <c r="C668" s="4"/>
      <c r="D668" s="2"/>
      <c r="E668" s="2"/>
      <c r="F668" s="51"/>
      <c r="G668" s="2"/>
      <c r="H668" s="51"/>
      <c r="I668" s="2"/>
      <c r="J668" s="2"/>
      <c r="K668" s="2"/>
      <c r="L668" s="2"/>
      <c r="M668" s="2"/>
      <c r="N668" s="2"/>
      <c r="O668" s="4"/>
    </row>
    <row r="669" spans="1:15" s="9" customFormat="1" x14ac:dyDescent="0.2">
      <c r="A669" s="4"/>
      <c r="B669" s="2"/>
      <c r="C669" s="4"/>
      <c r="D669" s="2"/>
      <c r="E669" s="2"/>
      <c r="F669" s="51"/>
      <c r="G669" s="2"/>
      <c r="H669" s="51"/>
      <c r="I669" s="2"/>
      <c r="J669" s="2"/>
      <c r="K669" s="2"/>
      <c r="L669" s="2"/>
      <c r="M669" s="2"/>
      <c r="N669" s="2"/>
      <c r="O669" s="4"/>
    </row>
    <row r="670" spans="1:15" s="9" customFormat="1" x14ac:dyDescent="0.2">
      <c r="A670" s="4"/>
      <c r="B670" s="2"/>
      <c r="C670" s="4"/>
      <c r="D670" s="2"/>
      <c r="E670" s="2"/>
      <c r="F670" s="51"/>
      <c r="G670" s="2"/>
      <c r="H670" s="51"/>
      <c r="I670" s="2"/>
      <c r="J670" s="2"/>
      <c r="K670" s="2"/>
      <c r="L670" s="2"/>
      <c r="M670" s="2"/>
      <c r="N670" s="2"/>
      <c r="O670" s="4"/>
    </row>
    <row r="671" spans="1:15" s="9" customFormat="1" x14ac:dyDescent="0.2">
      <c r="A671" s="4"/>
      <c r="B671" s="2"/>
      <c r="C671" s="4"/>
      <c r="D671" s="2"/>
      <c r="E671" s="2"/>
      <c r="F671" s="51"/>
      <c r="G671" s="2"/>
      <c r="H671" s="51"/>
      <c r="I671" s="2"/>
      <c r="J671" s="2"/>
      <c r="K671" s="2"/>
      <c r="L671" s="2"/>
      <c r="M671" s="2"/>
      <c r="N671" s="2"/>
      <c r="O671" s="4"/>
    </row>
    <row r="672" spans="1:15" s="9" customFormat="1" x14ac:dyDescent="0.2">
      <c r="A672" s="4"/>
      <c r="B672" s="2"/>
      <c r="C672" s="4"/>
      <c r="D672" s="2"/>
      <c r="E672" s="2"/>
      <c r="F672" s="51"/>
      <c r="G672" s="2"/>
      <c r="H672" s="51"/>
      <c r="I672" s="2"/>
      <c r="J672" s="2"/>
      <c r="K672" s="2"/>
      <c r="L672" s="2"/>
      <c r="M672" s="2"/>
      <c r="N672" s="2"/>
      <c r="O672" s="4"/>
    </row>
    <row r="673" spans="1:15" s="9" customFormat="1" x14ac:dyDescent="0.2">
      <c r="A673" s="4"/>
      <c r="B673" s="2"/>
      <c r="C673" s="4"/>
      <c r="D673" s="2"/>
      <c r="E673" s="2"/>
      <c r="F673" s="51"/>
      <c r="G673" s="2"/>
      <c r="H673" s="51"/>
      <c r="I673" s="2"/>
      <c r="J673" s="2"/>
      <c r="K673" s="2"/>
      <c r="L673" s="2"/>
      <c r="M673" s="2"/>
      <c r="N673" s="2"/>
      <c r="O673" s="4"/>
    </row>
    <row r="674" spans="1:15" s="9" customFormat="1" x14ac:dyDescent="0.2">
      <c r="A674" s="4"/>
      <c r="B674" s="2"/>
      <c r="C674" s="4"/>
      <c r="D674" s="2"/>
      <c r="E674" s="2"/>
      <c r="F674" s="51"/>
      <c r="G674" s="2"/>
      <c r="H674" s="51"/>
      <c r="I674" s="2"/>
      <c r="J674" s="2"/>
      <c r="K674" s="2"/>
      <c r="L674" s="2"/>
      <c r="M674" s="2"/>
      <c r="N674" s="2"/>
      <c r="O674" s="4"/>
    </row>
    <row r="675" spans="1:15" s="9" customFormat="1" x14ac:dyDescent="0.2">
      <c r="A675" s="4"/>
      <c r="B675" s="2"/>
      <c r="C675" s="4"/>
      <c r="D675" s="2"/>
      <c r="E675" s="2"/>
      <c r="F675" s="51"/>
      <c r="G675" s="2"/>
      <c r="H675" s="51"/>
      <c r="I675" s="2"/>
      <c r="J675" s="2"/>
      <c r="K675" s="2"/>
      <c r="L675" s="2"/>
      <c r="M675" s="2"/>
      <c r="N675" s="2"/>
      <c r="O675" s="4"/>
    </row>
    <row r="676" spans="1:15" s="9" customFormat="1" x14ac:dyDescent="0.2">
      <c r="A676" s="4"/>
      <c r="B676" s="2"/>
      <c r="C676" s="4"/>
      <c r="D676" s="2"/>
      <c r="E676" s="2"/>
      <c r="F676" s="51"/>
      <c r="G676" s="2"/>
      <c r="H676" s="51"/>
      <c r="I676" s="2"/>
      <c r="J676" s="2"/>
      <c r="K676" s="2"/>
      <c r="L676" s="2"/>
      <c r="M676" s="2"/>
      <c r="N676" s="2"/>
      <c r="O676" s="4"/>
    </row>
    <row r="677" spans="1:15" s="9" customFormat="1" x14ac:dyDescent="0.2">
      <c r="A677" s="4"/>
      <c r="B677" s="2"/>
      <c r="C677" s="4"/>
      <c r="D677" s="2"/>
      <c r="E677" s="2"/>
      <c r="F677" s="51"/>
      <c r="G677" s="2"/>
      <c r="H677" s="51"/>
      <c r="I677" s="2"/>
      <c r="J677" s="2"/>
      <c r="K677" s="2"/>
      <c r="L677" s="2"/>
      <c r="M677" s="2"/>
      <c r="N677" s="2"/>
      <c r="O677" s="4"/>
    </row>
    <row r="678" spans="1:15" s="9" customFormat="1" x14ac:dyDescent="0.2">
      <c r="A678" s="4"/>
      <c r="B678" s="2"/>
      <c r="C678" s="4"/>
      <c r="D678" s="2"/>
      <c r="E678" s="2"/>
      <c r="F678" s="51"/>
      <c r="G678" s="2"/>
      <c r="H678" s="51"/>
      <c r="I678" s="2"/>
      <c r="J678" s="2"/>
      <c r="K678" s="2"/>
      <c r="L678" s="2"/>
      <c r="M678" s="2"/>
      <c r="N678" s="2"/>
      <c r="O678" s="4"/>
    </row>
    <row r="679" spans="1:15" s="9" customFormat="1" x14ac:dyDescent="0.2">
      <c r="A679" s="4"/>
      <c r="B679" s="2"/>
      <c r="C679" s="4"/>
      <c r="D679" s="2"/>
      <c r="E679" s="2"/>
      <c r="F679" s="51"/>
      <c r="G679" s="2"/>
      <c r="H679" s="51"/>
      <c r="I679" s="2"/>
      <c r="J679" s="2"/>
      <c r="K679" s="2"/>
      <c r="L679" s="2"/>
      <c r="M679" s="2"/>
      <c r="N679" s="2"/>
      <c r="O679" s="4"/>
    </row>
    <row r="680" spans="1:15" s="9" customFormat="1" x14ac:dyDescent="0.2">
      <c r="A680" s="4"/>
      <c r="B680" s="2"/>
      <c r="C680" s="4"/>
      <c r="D680" s="2"/>
      <c r="E680" s="2"/>
      <c r="F680" s="51"/>
      <c r="G680" s="2"/>
      <c r="H680" s="51"/>
      <c r="I680" s="2"/>
      <c r="J680" s="2"/>
      <c r="K680" s="2"/>
      <c r="L680" s="2"/>
      <c r="M680" s="2"/>
      <c r="N680" s="2"/>
      <c r="O680" s="4"/>
    </row>
    <row r="681" spans="1:15" s="9" customFormat="1" x14ac:dyDescent="0.2">
      <c r="A681" s="4"/>
      <c r="B681" s="2"/>
      <c r="C681" s="4"/>
      <c r="D681" s="2"/>
      <c r="E681" s="2"/>
      <c r="F681" s="51"/>
      <c r="G681" s="2"/>
      <c r="H681" s="51"/>
      <c r="I681" s="2"/>
      <c r="J681" s="2"/>
      <c r="K681" s="2"/>
      <c r="L681" s="2"/>
      <c r="M681" s="2"/>
      <c r="N681" s="2"/>
      <c r="O681" s="4"/>
    </row>
    <row r="682" spans="1:15" s="9" customFormat="1" x14ac:dyDescent="0.2">
      <c r="A682" s="4"/>
      <c r="B682" s="2"/>
      <c r="C682" s="4"/>
      <c r="D682" s="2"/>
      <c r="E682" s="2"/>
      <c r="F682" s="51"/>
      <c r="G682" s="2"/>
      <c r="H682" s="51"/>
      <c r="I682" s="2"/>
      <c r="J682" s="2"/>
      <c r="K682" s="2"/>
      <c r="L682" s="2"/>
      <c r="M682" s="2"/>
      <c r="N682" s="2"/>
      <c r="O682" s="4"/>
    </row>
    <row r="683" spans="1:15" s="9" customFormat="1" x14ac:dyDescent="0.2">
      <c r="A683" s="4"/>
      <c r="B683" s="2"/>
      <c r="C683" s="4"/>
      <c r="D683" s="2"/>
      <c r="E683" s="2"/>
      <c r="F683" s="51"/>
      <c r="G683" s="2"/>
      <c r="H683" s="51"/>
      <c r="I683" s="2"/>
      <c r="J683" s="2"/>
      <c r="K683" s="2"/>
      <c r="L683" s="2"/>
      <c r="M683" s="2"/>
      <c r="N683" s="2"/>
      <c r="O683" s="4"/>
    </row>
    <row r="684" spans="1:15" s="9" customFormat="1" x14ac:dyDescent="0.2">
      <c r="A684" s="4"/>
      <c r="B684" s="2"/>
      <c r="C684" s="4"/>
      <c r="D684" s="2"/>
      <c r="E684" s="2"/>
      <c r="F684" s="51"/>
      <c r="G684" s="2"/>
      <c r="H684" s="51"/>
      <c r="I684" s="2"/>
      <c r="J684" s="2"/>
      <c r="K684" s="2"/>
      <c r="L684" s="2"/>
      <c r="M684" s="2"/>
      <c r="N684" s="2"/>
      <c r="O684" s="4"/>
    </row>
    <row r="685" spans="1:15" s="9" customFormat="1" x14ac:dyDescent="0.2">
      <c r="A685" s="4"/>
      <c r="B685" s="2"/>
      <c r="C685" s="4"/>
      <c r="D685" s="2"/>
      <c r="E685" s="2"/>
      <c r="F685" s="51"/>
      <c r="G685" s="2"/>
      <c r="H685" s="51"/>
      <c r="I685" s="2"/>
      <c r="J685" s="2"/>
      <c r="K685" s="2"/>
      <c r="L685" s="2"/>
      <c r="M685" s="2"/>
      <c r="N685" s="2"/>
      <c r="O685" s="4"/>
    </row>
    <row r="686" spans="1:15" s="9" customFormat="1" x14ac:dyDescent="0.2">
      <c r="A686" s="4"/>
      <c r="B686" s="2"/>
      <c r="C686" s="4"/>
      <c r="D686" s="2"/>
      <c r="E686" s="2"/>
      <c r="F686" s="51"/>
      <c r="G686" s="2"/>
      <c r="H686" s="51"/>
      <c r="I686" s="2"/>
      <c r="J686" s="2"/>
      <c r="K686" s="2"/>
      <c r="L686" s="2"/>
      <c r="M686" s="2"/>
      <c r="N686" s="2"/>
      <c r="O686" s="4"/>
    </row>
    <row r="687" spans="1:15" s="9" customFormat="1" x14ac:dyDescent="0.2">
      <c r="A687" s="4"/>
      <c r="B687" s="2"/>
      <c r="C687" s="4"/>
      <c r="D687" s="2"/>
      <c r="E687" s="2"/>
      <c r="F687" s="51"/>
      <c r="G687" s="2"/>
      <c r="H687" s="51"/>
      <c r="I687" s="2"/>
      <c r="J687" s="2"/>
      <c r="K687" s="2"/>
      <c r="L687" s="2"/>
      <c r="M687" s="2"/>
      <c r="N687" s="2"/>
      <c r="O687" s="4"/>
    </row>
    <row r="688" spans="1:15" s="9" customFormat="1" x14ac:dyDescent="0.2">
      <c r="A688" s="4"/>
      <c r="B688" s="2"/>
      <c r="C688" s="4"/>
      <c r="D688" s="2"/>
      <c r="E688" s="2"/>
      <c r="F688" s="51"/>
      <c r="G688" s="2"/>
      <c r="H688" s="51"/>
      <c r="I688" s="2"/>
      <c r="J688" s="2"/>
      <c r="K688" s="2"/>
      <c r="L688" s="2"/>
      <c r="M688" s="2"/>
      <c r="N688" s="2"/>
      <c r="O688" s="4"/>
    </row>
    <row r="689" spans="1:15" s="9" customFormat="1" x14ac:dyDescent="0.2">
      <c r="A689" s="4"/>
      <c r="B689" s="2"/>
      <c r="C689" s="4"/>
      <c r="D689" s="2"/>
      <c r="E689" s="2"/>
      <c r="F689" s="51"/>
      <c r="G689" s="2"/>
      <c r="H689" s="51"/>
      <c r="I689" s="2"/>
      <c r="J689" s="2"/>
      <c r="K689" s="2"/>
      <c r="L689" s="2"/>
      <c r="M689" s="2"/>
      <c r="N689" s="2"/>
      <c r="O689" s="4"/>
    </row>
    <row r="690" spans="1:15" s="9" customFormat="1" x14ac:dyDescent="0.2">
      <c r="A690" s="4"/>
      <c r="B690" s="2"/>
      <c r="C690" s="4"/>
      <c r="D690" s="2"/>
      <c r="E690" s="2"/>
      <c r="F690" s="51"/>
      <c r="G690" s="2"/>
      <c r="H690" s="51"/>
      <c r="I690" s="2"/>
      <c r="J690" s="2"/>
      <c r="K690" s="2"/>
      <c r="L690" s="2"/>
      <c r="M690" s="2"/>
      <c r="N690" s="2"/>
      <c r="O690" s="4"/>
    </row>
    <row r="691" spans="1:15" s="9" customFormat="1" x14ac:dyDescent="0.2">
      <c r="A691" s="4"/>
      <c r="B691" s="2"/>
      <c r="C691" s="4"/>
      <c r="D691" s="2"/>
      <c r="E691" s="2"/>
      <c r="F691" s="51"/>
      <c r="G691" s="2"/>
      <c r="H691" s="51"/>
      <c r="I691" s="2"/>
      <c r="J691" s="2"/>
      <c r="K691" s="2"/>
      <c r="L691" s="2"/>
      <c r="M691" s="2"/>
      <c r="N691" s="2"/>
      <c r="O691" s="4"/>
    </row>
    <row r="692" spans="1:15" s="9" customFormat="1" x14ac:dyDescent="0.2">
      <c r="A692" s="4"/>
      <c r="B692" s="2"/>
      <c r="C692" s="4"/>
      <c r="D692" s="2"/>
      <c r="E692" s="2"/>
      <c r="F692" s="51"/>
      <c r="G692" s="2"/>
      <c r="H692" s="51"/>
      <c r="I692" s="2"/>
      <c r="J692" s="2"/>
      <c r="K692" s="2"/>
      <c r="L692" s="2"/>
      <c r="M692" s="2"/>
      <c r="N692" s="2"/>
      <c r="O692" s="4"/>
    </row>
    <row r="693" spans="1:15" s="9" customFormat="1" x14ac:dyDescent="0.2">
      <c r="A693" s="4"/>
      <c r="B693" s="2"/>
      <c r="C693" s="4"/>
      <c r="D693" s="2"/>
      <c r="E693" s="2"/>
      <c r="F693" s="51"/>
      <c r="G693" s="2"/>
      <c r="H693" s="51"/>
      <c r="I693" s="2"/>
      <c r="J693" s="2"/>
      <c r="K693" s="2"/>
      <c r="L693" s="2"/>
      <c r="M693" s="2"/>
      <c r="N693" s="2"/>
      <c r="O693" s="4"/>
    </row>
    <row r="694" spans="1:15" s="9" customFormat="1" x14ac:dyDescent="0.2">
      <c r="A694" s="4"/>
      <c r="B694" s="2"/>
      <c r="C694" s="4"/>
      <c r="D694" s="2"/>
      <c r="E694" s="2"/>
      <c r="F694" s="51"/>
      <c r="G694" s="2"/>
      <c r="H694" s="51"/>
      <c r="I694" s="2"/>
      <c r="J694" s="2"/>
      <c r="K694" s="2"/>
      <c r="L694" s="2"/>
      <c r="M694" s="2"/>
      <c r="N694" s="2"/>
      <c r="O694" s="4"/>
    </row>
    <row r="695" spans="1:15" s="9" customFormat="1" x14ac:dyDescent="0.2">
      <c r="A695" s="4"/>
      <c r="B695" s="2"/>
      <c r="C695" s="4"/>
      <c r="D695" s="2"/>
      <c r="E695" s="2"/>
      <c r="F695" s="51"/>
      <c r="G695" s="2"/>
      <c r="H695" s="51"/>
      <c r="I695" s="2"/>
      <c r="J695" s="2"/>
      <c r="K695" s="2"/>
      <c r="L695" s="2"/>
      <c r="M695" s="2"/>
      <c r="N695" s="2"/>
      <c r="O695" s="4"/>
    </row>
    <row r="696" spans="1:15" s="9" customFormat="1" x14ac:dyDescent="0.2">
      <c r="A696" s="4"/>
      <c r="B696" s="2"/>
      <c r="C696" s="4"/>
      <c r="D696" s="2"/>
      <c r="E696" s="2"/>
      <c r="F696" s="51"/>
      <c r="G696" s="2"/>
      <c r="H696" s="51"/>
      <c r="I696" s="2"/>
      <c r="J696" s="2"/>
      <c r="K696" s="2"/>
      <c r="L696" s="2"/>
      <c r="M696" s="2"/>
      <c r="N696" s="2"/>
      <c r="O696" s="4"/>
    </row>
    <row r="697" spans="1:15" s="9" customFormat="1" x14ac:dyDescent="0.2">
      <c r="A697" s="4"/>
      <c r="B697" s="2"/>
      <c r="C697" s="4"/>
      <c r="D697" s="2"/>
      <c r="E697" s="2"/>
      <c r="F697" s="51"/>
      <c r="G697" s="2"/>
      <c r="H697" s="51"/>
      <c r="I697" s="2"/>
      <c r="J697" s="2"/>
      <c r="K697" s="2"/>
      <c r="L697" s="2"/>
      <c r="M697" s="2"/>
      <c r="N697" s="2"/>
      <c r="O697" s="4"/>
    </row>
    <row r="698" spans="1:15" s="9" customFormat="1" x14ac:dyDescent="0.2">
      <c r="A698" s="4"/>
      <c r="B698" s="2"/>
      <c r="C698" s="4"/>
      <c r="D698" s="2"/>
      <c r="E698" s="2"/>
      <c r="F698" s="51"/>
      <c r="G698" s="2"/>
      <c r="H698" s="51"/>
      <c r="I698" s="2"/>
      <c r="J698" s="2"/>
      <c r="K698" s="2"/>
      <c r="L698" s="2"/>
      <c r="M698" s="2"/>
      <c r="N698" s="2"/>
      <c r="O698" s="4"/>
    </row>
    <row r="699" spans="1:15" s="9" customFormat="1" x14ac:dyDescent="0.2">
      <c r="A699" s="4"/>
      <c r="B699" s="2"/>
      <c r="C699" s="4"/>
      <c r="D699" s="2"/>
      <c r="E699" s="2"/>
      <c r="F699" s="51"/>
      <c r="G699" s="2"/>
      <c r="H699" s="51"/>
      <c r="I699" s="2"/>
      <c r="J699" s="2"/>
      <c r="K699" s="2"/>
      <c r="L699" s="2"/>
      <c r="M699" s="2"/>
      <c r="N699" s="2"/>
      <c r="O699" s="4"/>
    </row>
    <row r="700" spans="1:15" s="9" customFormat="1" x14ac:dyDescent="0.2">
      <c r="A700" s="4"/>
      <c r="B700" s="2"/>
      <c r="C700" s="4"/>
      <c r="D700" s="2"/>
      <c r="E700" s="2"/>
      <c r="F700" s="51"/>
      <c r="G700" s="2"/>
      <c r="H700" s="51"/>
      <c r="I700" s="2"/>
      <c r="J700" s="2"/>
      <c r="K700" s="2"/>
      <c r="L700" s="2"/>
      <c r="M700" s="2"/>
      <c r="N700" s="2"/>
      <c r="O700" s="4"/>
    </row>
    <row r="701" spans="1:15" s="9" customFormat="1" x14ac:dyDescent="0.2">
      <c r="A701" s="4"/>
      <c r="B701" s="2"/>
      <c r="C701" s="4"/>
      <c r="D701" s="2"/>
      <c r="E701" s="2"/>
      <c r="F701" s="51"/>
      <c r="G701" s="2"/>
      <c r="H701" s="51"/>
      <c r="I701" s="2"/>
      <c r="J701" s="2"/>
      <c r="K701" s="2"/>
      <c r="L701" s="2"/>
      <c r="M701" s="2"/>
      <c r="N701" s="2"/>
      <c r="O701" s="4"/>
    </row>
    <row r="702" spans="1:15" s="9" customFormat="1" x14ac:dyDescent="0.2">
      <c r="A702" s="4"/>
      <c r="B702" s="2"/>
      <c r="C702" s="4"/>
      <c r="D702" s="2"/>
      <c r="E702" s="2"/>
      <c r="F702" s="51"/>
      <c r="G702" s="2"/>
      <c r="H702" s="51"/>
      <c r="I702" s="2"/>
      <c r="J702" s="2"/>
      <c r="K702" s="2"/>
      <c r="L702" s="2"/>
      <c r="M702" s="2"/>
      <c r="N702" s="2"/>
      <c r="O702" s="4"/>
    </row>
    <row r="703" spans="1:15" s="9" customFormat="1" x14ac:dyDescent="0.2">
      <c r="A703" s="4"/>
      <c r="B703" s="2"/>
      <c r="C703" s="4"/>
      <c r="D703" s="2"/>
      <c r="E703" s="2"/>
      <c r="F703" s="51"/>
      <c r="G703" s="2"/>
      <c r="H703" s="51"/>
      <c r="I703" s="2"/>
      <c r="J703" s="2"/>
      <c r="K703" s="2"/>
      <c r="L703" s="2"/>
      <c r="M703" s="2"/>
      <c r="N703" s="2"/>
      <c r="O703" s="4"/>
    </row>
    <row r="704" spans="1:15" s="9" customFormat="1" x14ac:dyDescent="0.2">
      <c r="A704" s="4"/>
      <c r="B704" s="2"/>
      <c r="C704" s="4"/>
      <c r="D704" s="2"/>
      <c r="E704" s="2"/>
      <c r="F704" s="51"/>
      <c r="G704" s="2"/>
      <c r="H704" s="51"/>
      <c r="I704" s="2"/>
      <c r="J704" s="2"/>
      <c r="K704" s="2"/>
      <c r="L704" s="2"/>
      <c r="M704" s="2"/>
      <c r="N704" s="2"/>
      <c r="O704" s="4"/>
    </row>
    <row r="705" spans="1:15" s="9" customFormat="1" x14ac:dyDescent="0.2">
      <c r="A705" s="4"/>
      <c r="B705" s="2"/>
      <c r="C705" s="4"/>
      <c r="D705" s="2"/>
      <c r="E705" s="2"/>
      <c r="F705" s="51"/>
      <c r="G705" s="2"/>
      <c r="H705" s="51"/>
      <c r="I705" s="2"/>
      <c r="J705" s="2"/>
      <c r="K705" s="2"/>
      <c r="L705" s="2"/>
      <c r="M705" s="2"/>
      <c r="N705" s="2"/>
      <c r="O705" s="4"/>
    </row>
    <row r="706" spans="1:15" s="9" customFormat="1" x14ac:dyDescent="0.2">
      <c r="A706" s="4"/>
      <c r="B706" s="2"/>
      <c r="C706" s="4"/>
      <c r="D706" s="2"/>
      <c r="E706" s="2"/>
      <c r="F706" s="51"/>
      <c r="G706" s="2"/>
      <c r="H706" s="51"/>
      <c r="I706" s="2"/>
      <c r="J706" s="2"/>
      <c r="K706" s="2"/>
      <c r="L706" s="2"/>
      <c r="M706" s="2"/>
      <c r="N706" s="2"/>
      <c r="O706" s="4"/>
    </row>
    <row r="707" spans="1:15" s="9" customFormat="1" x14ac:dyDescent="0.2">
      <c r="A707" s="4"/>
      <c r="B707" s="2"/>
      <c r="C707" s="4"/>
      <c r="D707" s="2"/>
      <c r="E707" s="2"/>
      <c r="F707" s="51"/>
      <c r="G707" s="2"/>
      <c r="H707" s="51"/>
      <c r="I707" s="2"/>
      <c r="J707" s="2"/>
      <c r="K707" s="2"/>
      <c r="L707" s="2"/>
      <c r="M707" s="2"/>
      <c r="N707" s="2"/>
      <c r="O707" s="4"/>
    </row>
    <row r="708" spans="1:15" s="9" customFormat="1" x14ac:dyDescent="0.2">
      <c r="A708" s="4"/>
      <c r="B708" s="2"/>
      <c r="C708" s="4"/>
      <c r="D708" s="2"/>
      <c r="E708" s="2"/>
      <c r="F708" s="51"/>
      <c r="G708" s="2"/>
      <c r="H708" s="51"/>
      <c r="I708" s="2"/>
      <c r="J708" s="2"/>
      <c r="K708" s="2"/>
      <c r="L708" s="2"/>
      <c r="M708" s="2"/>
      <c r="N708" s="2"/>
      <c r="O708" s="4"/>
    </row>
    <row r="709" spans="1:15" s="9" customFormat="1" x14ac:dyDescent="0.2">
      <c r="A709" s="4"/>
      <c r="B709" s="2"/>
      <c r="C709" s="4"/>
      <c r="D709" s="2"/>
      <c r="E709" s="2"/>
      <c r="F709" s="51"/>
      <c r="G709" s="2"/>
      <c r="H709" s="51"/>
      <c r="I709" s="2"/>
      <c r="J709" s="2"/>
      <c r="K709" s="2"/>
      <c r="L709" s="2"/>
      <c r="M709" s="2"/>
      <c r="N709" s="2"/>
      <c r="O709" s="4"/>
    </row>
    <row r="710" spans="1:15" s="9" customFormat="1" x14ac:dyDescent="0.2">
      <c r="A710" s="4"/>
      <c r="B710" s="2"/>
      <c r="C710" s="4"/>
      <c r="D710" s="2"/>
      <c r="E710" s="2"/>
      <c r="F710" s="51"/>
      <c r="G710" s="2"/>
      <c r="H710" s="51"/>
      <c r="I710" s="2"/>
      <c r="J710" s="2"/>
      <c r="K710" s="2"/>
      <c r="L710" s="2"/>
      <c r="M710" s="2"/>
      <c r="N710" s="2"/>
      <c r="O710" s="4"/>
    </row>
    <row r="711" spans="1:15" s="9" customFormat="1" x14ac:dyDescent="0.2">
      <c r="A711" s="4"/>
      <c r="B711" s="2"/>
      <c r="C711" s="4"/>
      <c r="D711" s="2"/>
      <c r="E711" s="2"/>
      <c r="F711" s="51"/>
      <c r="G711" s="2"/>
      <c r="H711" s="51"/>
      <c r="I711" s="2"/>
      <c r="J711" s="2"/>
      <c r="K711" s="2"/>
      <c r="L711" s="2"/>
      <c r="M711" s="2"/>
      <c r="N711" s="2"/>
      <c r="O711" s="4"/>
    </row>
    <row r="712" spans="1:15" s="9" customFormat="1" x14ac:dyDescent="0.2">
      <c r="A712" s="4"/>
      <c r="B712" s="2"/>
      <c r="C712" s="4"/>
      <c r="D712" s="2"/>
      <c r="E712" s="2"/>
      <c r="F712" s="51"/>
      <c r="G712" s="2"/>
      <c r="H712" s="51"/>
      <c r="I712" s="2"/>
      <c r="J712" s="2"/>
      <c r="K712" s="2"/>
      <c r="L712" s="2"/>
      <c r="M712" s="2"/>
      <c r="N712" s="2"/>
      <c r="O712" s="4"/>
    </row>
    <row r="713" spans="1:15" s="9" customFormat="1" x14ac:dyDescent="0.2">
      <c r="A713" s="4"/>
      <c r="B713" s="2"/>
      <c r="C713" s="4"/>
      <c r="D713" s="2"/>
      <c r="E713" s="2"/>
      <c r="F713" s="51"/>
      <c r="G713" s="2"/>
      <c r="H713" s="51"/>
      <c r="I713" s="2"/>
      <c r="J713" s="2"/>
      <c r="K713" s="2"/>
      <c r="L713" s="2"/>
      <c r="M713" s="2"/>
      <c r="N713" s="2"/>
      <c r="O713" s="4"/>
    </row>
    <row r="714" spans="1:15" s="9" customFormat="1" x14ac:dyDescent="0.2">
      <c r="A714" s="4"/>
      <c r="B714" s="2"/>
      <c r="C714" s="4"/>
      <c r="D714" s="2"/>
      <c r="E714" s="2"/>
      <c r="F714" s="51"/>
      <c r="G714" s="2"/>
      <c r="H714" s="51"/>
      <c r="I714" s="2"/>
      <c r="J714" s="2"/>
      <c r="K714" s="2"/>
      <c r="L714" s="2"/>
      <c r="M714" s="2"/>
      <c r="N714" s="2"/>
      <c r="O714" s="4"/>
    </row>
    <row r="715" spans="1:15" s="9" customFormat="1" x14ac:dyDescent="0.2">
      <c r="A715" s="4"/>
      <c r="B715" s="2"/>
      <c r="C715" s="4"/>
      <c r="D715" s="2"/>
      <c r="E715" s="2"/>
      <c r="F715" s="51"/>
      <c r="G715" s="2"/>
      <c r="H715" s="51"/>
      <c r="I715" s="2"/>
      <c r="J715" s="2"/>
      <c r="K715" s="2"/>
      <c r="L715" s="2"/>
      <c r="M715" s="2"/>
      <c r="N715" s="2"/>
      <c r="O715" s="4"/>
    </row>
    <row r="716" spans="1:15" s="9" customFormat="1" x14ac:dyDescent="0.2">
      <c r="A716" s="4"/>
      <c r="B716" s="2"/>
      <c r="C716" s="4"/>
      <c r="D716" s="2"/>
      <c r="E716" s="2"/>
      <c r="F716" s="51"/>
      <c r="G716" s="2"/>
      <c r="H716" s="51"/>
      <c r="I716" s="2"/>
      <c r="J716" s="2"/>
      <c r="K716" s="2"/>
      <c r="L716" s="2"/>
      <c r="M716" s="2"/>
      <c r="N716" s="2"/>
      <c r="O716" s="4"/>
    </row>
    <row r="717" spans="1:15" s="9" customFormat="1" x14ac:dyDescent="0.2">
      <c r="A717" s="4"/>
      <c r="B717" s="2"/>
      <c r="C717" s="4"/>
      <c r="D717" s="2"/>
      <c r="E717" s="2"/>
      <c r="F717" s="51"/>
      <c r="G717" s="2"/>
      <c r="H717" s="51"/>
      <c r="I717" s="2"/>
      <c r="J717" s="2"/>
      <c r="K717" s="2"/>
      <c r="L717" s="2"/>
      <c r="M717" s="2"/>
      <c r="N717" s="2"/>
      <c r="O717" s="4"/>
    </row>
    <row r="718" spans="1:15" s="9" customFormat="1" x14ac:dyDescent="0.2">
      <c r="A718" s="4"/>
      <c r="B718" s="2"/>
      <c r="C718" s="4"/>
      <c r="D718" s="2"/>
      <c r="E718" s="2"/>
      <c r="F718" s="51"/>
      <c r="G718" s="2"/>
      <c r="H718" s="51"/>
      <c r="I718" s="2"/>
      <c r="J718" s="2"/>
      <c r="K718" s="2"/>
      <c r="L718" s="2"/>
      <c r="M718" s="2"/>
      <c r="N718" s="2"/>
      <c r="O718" s="4"/>
    </row>
    <row r="719" spans="1:15" s="9" customFormat="1" x14ac:dyDescent="0.2">
      <c r="A719" s="4"/>
      <c r="B719" s="2"/>
      <c r="C719" s="4"/>
      <c r="D719" s="2"/>
      <c r="E719" s="2"/>
      <c r="F719" s="51"/>
      <c r="G719" s="2"/>
      <c r="H719" s="51"/>
      <c r="I719" s="2"/>
      <c r="J719" s="2"/>
      <c r="K719" s="2"/>
      <c r="L719" s="2"/>
      <c r="M719" s="2"/>
      <c r="N719" s="2"/>
      <c r="O719" s="4"/>
    </row>
    <row r="720" spans="1:15" s="9" customFormat="1" x14ac:dyDescent="0.2">
      <c r="A720" s="4"/>
      <c r="B720" s="2"/>
      <c r="C720" s="4"/>
      <c r="D720" s="2"/>
      <c r="E720" s="2"/>
      <c r="F720" s="51"/>
      <c r="G720" s="2"/>
      <c r="H720" s="51"/>
      <c r="I720" s="2"/>
      <c r="J720" s="2"/>
      <c r="K720" s="2"/>
      <c r="L720" s="2"/>
      <c r="M720" s="2"/>
      <c r="N720" s="2"/>
      <c r="O720" s="4"/>
    </row>
    <row r="721" spans="1:15" s="9" customFormat="1" x14ac:dyDescent="0.2">
      <c r="A721" s="4"/>
      <c r="B721" s="2"/>
      <c r="C721" s="4"/>
      <c r="D721" s="2"/>
      <c r="E721" s="2"/>
      <c r="F721" s="51"/>
      <c r="G721" s="2"/>
      <c r="H721" s="51"/>
      <c r="I721" s="2"/>
      <c r="J721" s="2"/>
      <c r="K721" s="2"/>
      <c r="L721" s="2"/>
      <c r="M721" s="2"/>
      <c r="N721" s="2"/>
      <c r="O721" s="4"/>
    </row>
    <row r="722" spans="1:15" s="9" customFormat="1" x14ac:dyDescent="0.2">
      <c r="A722" s="4"/>
      <c r="B722" s="2"/>
      <c r="C722" s="4"/>
      <c r="D722" s="2"/>
      <c r="E722" s="2"/>
      <c r="F722" s="51"/>
      <c r="G722" s="2"/>
      <c r="H722" s="51"/>
      <c r="I722" s="2"/>
      <c r="J722" s="2"/>
      <c r="K722" s="2"/>
      <c r="L722" s="2"/>
      <c r="M722" s="2"/>
      <c r="N722" s="2"/>
      <c r="O722" s="4"/>
    </row>
    <row r="723" spans="1:15" s="9" customFormat="1" x14ac:dyDescent="0.2">
      <c r="A723" s="4"/>
      <c r="B723" s="2"/>
      <c r="C723" s="4"/>
      <c r="D723" s="2"/>
      <c r="E723" s="2"/>
      <c r="F723" s="51"/>
      <c r="G723" s="2"/>
      <c r="H723" s="51"/>
      <c r="I723" s="2"/>
      <c r="J723" s="2"/>
      <c r="K723" s="2"/>
      <c r="L723" s="2"/>
      <c r="M723" s="2"/>
      <c r="N723" s="2"/>
      <c r="O723" s="4"/>
    </row>
    <row r="724" spans="1:15" s="9" customFormat="1" x14ac:dyDescent="0.2">
      <c r="A724" s="4"/>
      <c r="B724" s="2"/>
      <c r="C724" s="4"/>
      <c r="D724" s="2"/>
      <c r="E724" s="2"/>
      <c r="F724" s="51"/>
      <c r="G724" s="2"/>
      <c r="H724" s="51"/>
      <c r="I724" s="2"/>
      <c r="J724" s="2"/>
      <c r="K724" s="2"/>
      <c r="L724" s="2"/>
      <c r="M724" s="2"/>
      <c r="N724" s="2"/>
      <c r="O724" s="4"/>
    </row>
    <row r="725" spans="1:15" s="9" customFormat="1" x14ac:dyDescent="0.2">
      <c r="A725" s="4"/>
      <c r="B725" s="2"/>
      <c r="C725" s="4"/>
      <c r="D725" s="2"/>
      <c r="E725" s="2"/>
      <c r="F725" s="51"/>
      <c r="G725" s="2"/>
      <c r="H725" s="51"/>
      <c r="I725" s="2"/>
      <c r="J725" s="2"/>
      <c r="K725" s="2"/>
      <c r="L725" s="2"/>
      <c r="M725" s="2"/>
      <c r="N725" s="2"/>
      <c r="O725" s="4"/>
    </row>
    <row r="726" spans="1:15" s="9" customFormat="1" x14ac:dyDescent="0.2">
      <c r="A726" s="4"/>
      <c r="B726" s="2"/>
      <c r="C726" s="4"/>
      <c r="D726" s="2"/>
      <c r="E726" s="2"/>
      <c r="F726" s="51"/>
      <c r="G726" s="2"/>
      <c r="H726" s="51"/>
      <c r="I726" s="2"/>
      <c r="J726" s="2"/>
      <c r="K726" s="2"/>
      <c r="L726" s="2"/>
      <c r="M726" s="2"/>
      <c r="N726" s="2"/>
      <c r="O726" s="4"/>
    </row>
    <row r="727" spans="1:15" s="9" customFormat="1" x14ac:dyDescent="0.2">
      <c r="A727" s="4"/>
      <c r="B727" s="2"/>
      <c r="C727" s="4"/>
      <c r="D727" s="2"/>
      <c r="E727" s="2"/>
      <c r="F727" s="51"/>
      <c r="G727" s="2"/>
      <c r="H727" s="51"/>
      <c r="I727" s="2"/>
      <c r="J727" s="2"/>
      <c r="K727" s="2"/>
      <c r="L727" s="2"/>
      <c r="M727" s="2"/>
      <c r="N727" s="2"/>
      <c r="O727" s="4"/>
    </row>
    <row r="728" spans="1:15" s="9" customFormat="1" x14ac:dyDescent="0.2">
      <c r="A728" s="4"/>
      <c r="B728" s="2"/>
      <c r="C728" s="4"/>
      <c r="D728" s="2"/>
      <c r="E728" s="2"/>
      <c r="F728" s="51"/>
      <c r="G728" s="2"/>
      <c r="H728" s="51"/>
      <c r="I728" s="2"/>
      <c r="J728" s="2"/>
      <c r="K728" s="2"/>
      <c r="L728" s="2"/>
      <c r="M728" s="2"/>
      <c r="N728" s="2"/>
      <c r="O728" s="4"/>
    </row>
    <row r="729" spans="1:15" s="9" customFormat="1" x14ac:dyDescent="0.2">
      <c r="A729" s="4"/>
      <c r="B729" s="2"/>
      <c r="C729" s="4"/>
      <c r="D729" s="2"/>
      <c r="E729" s="2"/>
      <c r="F729" s="51"/>
      <c r="G729" s="2"/>
      <c r="H729" s="51"/>
      <c r="I729" s="2"/>
      <c r="J729" s="2"/>
      <c r="K729" s="2"/>
      <c r="L729" s="2"/>
      <c r="M729" s="2"/>
      <c r="N729" s="2"/>
      <c r="O729" s="4"/>
    </row>
    <row r="730" spans="1:15" s="9" customFormat="1" x14ac:dyDescent="0.2">
      <c r="A730" s="4"/>
      <c r="B730" s="2"/>
      <c r="C730" s="4"/>
      <c r="D730" s="2"/>
      <c r="E730" s="2"/>
      <c r="F730" s="51"/>
      <c r="G730" s="2"/>
      <c r="H730" s="51"/>
      <c r="I730" s="2"/>
      <c r="J730" s="2"/>
      <c r="K730" s="2"/>
      <c r="L730" s="2"/>
      <c r="M730" s="2"/>
      <c r="N730" s="2"/>
      <c r="O730" s="4"/>
    </row>
    <row r="731" spans="1:15" s="9" customFormat="1" x14ac:dyDescent="0.2">
      <c r="A731" s="4"/>
      <c r="B731" s="2"/>
      <c r="C731" s="4"/>
      <c r="D731" s="2"/>
      <c r="E731" s="2"/>
      <c r="F731" s="51"/>
      <c r="G731" s="2"/>
      <c r="H731" s="51"/>
      <c r="I731" s="2"/>
      <c r="J731" s="2"/>
      <c r="K731" s="2"/>
      <c r="L731" s="2"/>
      <c r="M731" s="2"/>
      <c r="N731" s="2"/>
      <c r="O731" s="4"/>
    </row>
    <row r="732" spans="1:15" s="9" customFormat="1" x14ac:dyDescent="0.2">
      <c r="A732" s="4"/>
      <c r="B732" s="2"/>
      <c r="C732" s="4"/>
      <c r="D732" s="2"/>
      <c r="E732" s="2"/>
      <c r="F732" s="51"/>
      <c r="G732" s="2"/>
      <c r="H732" s="51"/>
      <c r="I732" s="2"/>
      <c r="J732" s="2"/>
      <c r="K732" s="2"/>
      <c r="L732" s="2"/>
      <c r="M732" s="2"/>
      <c r="N732" s="2"/>
      <c r="O732" s="4"/>
    </row>
    <row r="733" spans="1:15" s="9" customFormat="1" x14ac:dyDescent="0.2">
      <c r="A733" s="4"/>
      <c r="B733" s="2"/>
      <c r="C733" s="4"/>
      <c r="D733" s="2"/>
      <c r="E733" s="2"/>
      <c r="F733" s="51"/>
      <c r="G733" s="2"/>
      <c r="H733" s="51"/>
      <c r="I733" s="2"/>
      <c r="J733" s="2"/>
      <c r="K733" s="2"/>
      <c r="L733" s="2"/>
      <c r="M733" s="2"/>
      <c r="N733" s="2"/>
      <c r="O733" s="4"/>
    </row>
    <row r="734" spans="1:15" s="9" customFormat="1" x14ac:dyDescent="0.2">
      <c r="A734" s="4"/>
      <c r="B734" s="2"/>
      <c r="C734" s="4"/>
      <c r="D734" s="2"/>
      <c r="E734" s="2"/>
      <c r="F734" s="51"/>
      <c r="G734" s="2"/>
      <c r="H734" s="51"/>
      <c r="I734" s="2"/>
      <c r="J734" s="2"/>
      <c r="K734" s="2"/>
      <c r="L734" s="2"/>
      <c r="M734" s="2"/>
      <c r="N734" s="2"/>
      <c r="O734" s="4"/>
    </row>
    <row r="735" spans="1:15" s="9" customFormat="1" x14ac:dyDescent="0.2">
      <c r="A735" s="4"/>
      <c r="B735" s="2"/>
      <c r="C735" s="4"/>
      <c r="D735" s="2"/>
      <c r="E735" s="2"/>
      <c r="F735" s="51"/>
      <c r="G735" s="2"/>
      <c r="H735" s="51"/>
      <c r="I735" s="2"/>
      <c r="J735" s="2"/>
      <c r="K735" s="2"/>
      <c r="L735" s="2"/>
      <c r="M735" s="2"/>
      <c r="N735" s="2"/>
      <c r="O735" s="4"/>
    </row>
    <row r="736" spans="1:15" s="9" customFormat="1" x14ac:dyDescent="0.2">
      <c r="A736" s="4"/>
      <c r="B736" s="2"/>
      <c r="C736" s="4"/>
      <c r="D736" s="2"/>
      <c r="E736" s="2"/>
      <c r="F736" s="51"/>
      <c r="G736" s="2"/>
      <c r="H736" s="51"/>
      <c r="I736" s="2"/>
      <c r="J736" s="2"/>
      <c r="K736" s="2"/>
      <c r="L736" s="2"/>
      <c r="M736" s="2"/>
      <c r="N736" s="2"/>
      <c r="O736" s="4"/>
    </row>
    <row r="737" spans="1:15" s="9" customFormat="1" x14ac:dyDescent="0.2">
      <c r="A737" s="4"/>
      <c r="B737" s="2"/>
      <c r="C737" s="4"/>
      <c r="D737" s="2"/>
      <c r="E737" s="2"/>
      <c r="F737" s="51"/>
      <c r="G737" s="2"/>
      <c r="H737" s="51"/>
      <c r="I737" s="2"/>
      <c r="J737" s="2"/>
      <c r="K737" s="2"/>
      <c r="L737" s="2"/>
      <c r="M737" s="2"/>
      <c r="N737" s="2"/>
      <c r="O737" s="4"/>
    </row>
    <row r="738" spans="1:15" s="9" customFormat="1" x14ac:dyDescent="0.2">
      <c r="A738" s="4"/>
      <c r="B738" s="2"/>
      <c r="C738" s="4"/>
      <c r="D738" s="2"/>
      <c r="E738" s="2"/>
      <c r="F738" s="51"/>
      <c r="G738" s="2"/>
      <c r="H738" s="51"/>
      <c r="I738" s="2"/>
      <c r="J738" s="2"/>
      <c r="K738" s="2"/>
      <c r="L738" s="2"/>
      <c r="M738" s="2"/>
      <c r="N738" s="2"/>
      <c r="O738" s="4"/>
    </row>
    <row r="739" spans="1:15" s="9" customFormat="1" x14ac:dyDescent="0.2">
      <c r="A739" s="4"/>
      <c r="B739" s="2"/>
      <c r="C739" s="4"/>
      <c r="D739" s="2"/>
      <c r="E739" s="2"/>
      <c r="F739" s="51"/>
      <c r="G739" s="2"/>
      <c r="H739" s="51"/>
      <c r="I739" s="2"/>
      <c r="J739" s="2"/>
      <c r="K739" s="2"/>
      <c r="L739" s="2"/>
      <c r="M739" s="2"/>
      <c r="N739" s="2"/>
      <c r="O739" s="4"/>
    </row>
    <row r="740" spans="1:15" s="9" customFormat="1" x14ac:dyDescent="0.2">
      <c r="A740" s="4"/>
      <c r="B740" s="2"/>
      <c r="C740" s="4"/>
      <c r="D740" s="2"/>
      <c r="E740" s="2"/>
      <c r="F740" s="51"/>
      <c r="G740" s="2"/>
      <c r="H740" s="51"/>
      <c r="I740" s="2"/>
      <c r="J740" s="2"/>
      <c r="K740" s="2"/>
      <c r="L740" s="2"/>
      <c r="M740" s="2"/>
      <c r="N740" s="2"/>
      <c r="O740" s="4"/>
    </row>
    <row r="741" spans="1:15" s="9" customFormat="1" x14ac:dyDescent="0.2">
      <c r="A741" s="4"/>
      <c r="B741" s="2"/>
      <c r="C741" s="4"/>
      <c r="D741" s="2"/>
      <c r="E741" s="2"/>
      <c r="F741" s="51"/>
      <c r="G741" s="2"/>
      <c r="H741" s="51"/>
      <c r="I741" s="2"/>
      <c r="J741" s="2"/>
      <c r="K741" s="2"/>
      <c r="L741" s="2"/>
      <c r="M741" s="2"/>
      <c r="N741" s="2"/>
      <c r="O741" s="4"/>
    </row>
    <row r="742" spans="1:15" s="9" customFormat="1" x14ac:dyDescent="0.2">
      <c r="A742" s="4"/>
      <c r="B742" s="2"/>
      <c r="C742" s="4"/>
      <c r="D742" s="2"/>
      <c r="E742" s="2"/>
      <c r="F742" s="51"/>
      <c r="G742" s="2"/>
      <c r="H742" s="51"/>
      <c r="I742" s="2"/>
      <c r="J742" s="2"/>
      <c r="K742" s="2"/>
      <c r="L742" s="2"/>
      <c r="M742" s="2"/>
      <c r="N742" s="2"/>
      <c r="O742" s="4"/>
    </row>
    <row r="743" spans="1:15" s="9" customFormat="1" x14ac:dyDescent="0.2">
      <c r="A743" s="4"/>
      <c r="B743" s="2"/>
      <c r="C743" s="4"/>
      <c r="D743" s="2"/>
      <c r="E743" s="2"/>
      <c r="F743" s="51"/>
      <c r="G743" s="2"/>
      <c r="H743" s="51"/>
      <c r="I743" s="2"/>
      <c r="J743" s="2"/>
      <c r="K743" s="2"/>
      <c r="L743" s="2"/>
      <c r="M743" s="2"/>
      <c r="N743" s="2"/>
      <c r="O743" s="4"/>
    </row>
    <row r="744" spans="1:15" s="9" customFormat="1" x14ac:dyDescent="0.2">
      <c r="A744" s="4"/>
      <c r="B744" s="2"/>
      <c r="C744" s="4"/>
      <c r="D744" s="2"/>
      <c r="E744" s="2"/>
      <c r="F744" s="51"/>
      <c r="G744" s="2"/>
      <c r="H744" s="51"/>
      <c r="I744" s="2"/>
      <c r="J744" s="2"/>
      <c r="K744" s="2"/>
      <c r="L744" s="2"/>
      <c r="M744" s="2"/>
      <c r="N744" s="2"/>
      <c r="O744" s="4"/>
    </row>
    <row r="745" spans="1:15" s="9" customFormat="1" x14ac:dyDescent="0.2">
      <c r="A745" s="4"/>
      <c r="B745" s="2"/>
      <c r="C745" s="4"/>
      <c r="D745" s="2"/>
      <c r="E745" s="2"/>
      <c r="F745" s="51"/>
      <c r="G745" s="2"/>
      <c r="H745" s="51"/>
      <c r="I745" s="2"/>
      <c r="J745" s="2"/>
      <c r="K745" s="2"/>
      <c r="L745" s="2"/>
      <c r="M745" s="2"/>
      <c r="N745" s="2"/>
      <c r="O745" s="4"/>
    </row>
    <row r="746" spans="1:15" s="9" customFormat="1" x14ac:dyDescent="0.2">
      <c r="A746" s="4"/>
      <c r="B746" s="2"/>
      <c r="C746" s="4"/>
      <c r="D746" s="2"/>
      <c r="E746" s="2"/>
      <c r="F746" s="51"/>
      <c r="G746" s="2"/>
      <c r="H746" s="51"/>
      <c r="I746" s="2"/>
      <c r="J746" s="2"/>
      <c r="K746" s="2"/>
      <c r="L746" s="2"/>
      <c r="M746" s="2"/>
      <c r="N746" s="2"/>
      <c r="O746" s="4"/>
    </row>
    <row r="747" spans="1:15" s="9" customFormat="1" x14ac:dyDescent="0.2">
      <c r="A747" s="4"/>
      <c r="B747" s="2"/>
      <c r="C747" s="4"/>
      <c r="D747" s="2"/>
      <c r="E747" s="2"/>
      <c r="F747" s="51"/>
      <c r="G747" s="2"/>
      <c r="H747" s="51"/>
      <c r="I747" s="2"/>
      <c r="J747" s="2"/>
      <c r="K747" s="2"/>
      <c r="L747" s="2"/>
      <c r="M747" s="2"/>
      <c r="N747" s="2"/>
      <c r="O747" s="4"/>
    </row>
    <row r="748" spans="1:15" s="9" customFormat="1" x14ac:dyDescent="0.2">
      <c r="A748" s="4"/>
      <c r="B748" s="2"/>
      <c r="C748" s="4"/>
      <c r="D748" s="2"/>
      <c r="E748" s="2"/>
      <c r="F748" s="51"/>
      <c r="G748" s="2"/>
      <c r="H748" s="51"/>
      <c r="I748" s="2"/>
      <c r="J748" s="2"/>
      <c r="K748" s="2"/>
      <c r="L748" s="2"/>
      <c r="M748" s="2"/>
      <c r="N748" s="2"/>
      <c r="O748" s="4"/>
    </row>
    <row r="749" spans="1:15" s="9" customFormat="1" x14ac:dyDescent="0.2">
      <c r="A749" s="4"/>
      <c r="B749" s="2"/>
      <c r="C749" s="4"/>
      <c r="D749" s="2"/>
      <c r="E749" s="2"/>
      <c r="F749" s="51"/>
      <c r="G749" s="2"/>
      <c r="H749" s="51"/>
      <c r="I749" s="2"/>
      <c r="J749" s="2"/>
      <c r="K749" s="2"/>
      <c r="L749" s="2"/>
      <c r="M749" s="2"/>
      <c r="N749" s="2"/>
      <c r="O749" s="4"/>
    </row>
    <row r="750" spans="1:15" s="9" customFormat="1" x14ac:dyDescent="0.2">
      <c r="A750" s="4"/>
      <c r="B750" s="2"/>
      <c r="C750" s="4"/>
      <c r="D750" s="2"/>
      <c r="E750" s="2"/>
      <c r="F750" s="51"/>
      <c r="G750" s="2"/>
      <c r="H750" s="51"/>
      <c r="I750" s="2"/>
      <c r="J750" s="2"/>
      <c r="K750" s="2"/>
      <c r="L750" s="2"/>
      <c r="M750" s="2"/>
      <c r="N750" s="2"/>
      <c r="O750" s="4"/>
    </row>
    <row r="751" spans="1:15" s="9" customFormat="1" x14ac:dyDescent="0.2">
      <c r="A751" s="4"/>
      <c r="B751" s="2"/>
      <c r="C751" s="4"/>
      <c r="D751" s="2"/>
      <c r="E751" s="2"/>
      <c r="F751" s="51"/>
      <c r="G751" s="2"/>
      <c r="H751" s="51"/>
      <c r="I751" s="2"/>
      <c r="J751" s="2"/>
      <c r="K751" s="2"/>
      <c r="L751" s="2"/>
      <c r="M751" s="2"/>
      <c r="N751" s="2"/>
      <c r="O751" s="4"/>
    </row>
    <row r="752" spans="1:15" s="9" customFormat="1" x14ac:dyDescent="0.2">
      <c r="A752" s="4"/>
      <c r="B752" s="2"/>
      <c r="C752" s="4"/>
      <c r="D752" s="2"/>
      <c r="E752" s="2"/>
      <c r="F752" s="51"/>
      <c r="G752" s="2"/>
      <c r="H752" s="51"/>
      <c r="I752" s="2"/>
      <c r="J752" s="2"/>
      <c r="K752" s="2"/>
      <c r="L752" s="2"/>
      <c r="M752" s="2"/>
      <c r="N752" s="2"/>
      <c r="O752" s="4"/>
    </row>
    <row r="753" spans="1:15" s="9" customFormat="1" x14ac:dyDescent="0.2">
      <c r="A753" s="4"/>
      <c r="B753" s="2"/>
      <c r="C753" s="4"/>
      <c r="D753" s="2"/>
      <c r="E753" s="2"/>
      <c r="F753" s="51"/>
      <c r="G753" s="2"/>
      <c r="H753" s="51"/>
      <c r="I753" s="2"/>
      <c r="J753" s="2"/>
      <c r="K753" s="2"/>
      <c r="L753" s="2"/>
      <c r="M753" s="2"/>
      <c r="N753" s="2"/>
      <c r="O753" s="4"/>
    </row>
    <row r="754" spans="1:15" s="9" customFormat="1" x14ac:dyDescent="0.2">
      <c r="A754" s="4"/>
      <c r="B754" s="2"/>
      <c r="C754" s="4"/>
      <c r="D754" s="2"/>
      <c r="E754" s="2"/>
      <c r="F754" s="51"/>
      <c r="G754" s="2"/>
      <c r="H754" s="51"/>
      <c r="I754" s="2"/>
      <c r="J754" s="2"/>
      <c r="K754" s="2"/>
      <c r="L754" s="2"/>
      <c r="M754" s="2"/>
      <c r="N754" s="2"/>
      <c r="O754" s="4"/>
    </row>
    <row r="755" spans="1:15" s="9" customFormat="1" x14ac:dyDescent="0.2">
      <c r="A755" s="4"/>
      <c r="B755" s="2"/>
      <c r="C755" s="4"/>
      <c r="D755" s="2"/>
      <c r="E755" s="2"/>
      <c r="F755" s="51"/>
      <c r="G755" s="2"/>
      <c r="H755" s="51"/>
      <c r="I755" s="2"/>
      <c r="J755" s="2"/>
      <c r="K755" s="2"/>
      <c r="L755" s="2"/>
      <c r="M755" s="2"/>
      <c r="N755" s="2"/>
      <c r="O755" s="4"/>
    </row>
    <row r="756" spans="1:15" s="9" customFormat="1" x14ac:dyDescent="0.2">
      <c r="A756" s="4"/>
      <c r="B756" s="2"/>
      <c r="C756" s="4"/>
      <c r="D756" s="2"/>
      <c r="E756" s="2"/>
      <c r="F756" s="51"/>
      <c r="G756" s="2"/>
      <c r="H756" s="51"/>
      <c r="I756" s="2"/>
      <c r="J756" s="2"/>
      <c r="K756" s="2"/>
      <c r="L756" s="2"/>
      <c r="M756" s="2"/>
      <c r="N756" s="2"/>
      <c r="O756" s="4"/>
    </row>
    <row r="757" spans="1:15" s="9" customFormat="1" x14ac:dyDescent="0.2">
      <c r="A757" s="4"/>
      <c r="B757" s="2"/>
      <c r="C757" s="4"/>
      <c r="D757" s="2"/>
      <c r="E757" s="2"/>
      <c r="F757" s="51"/>
      <c r="G757" s="2"/>
      <c r="H757" s="51"/>
      <c r="I757" s="2"/>
      <c r="J757" s="2"/>
      <c r="K757" s="2"/>
      <c r="L757" s="2"/>
      <c r="M757" s="2"/>
      <c r="N757" s="2"/>
      <c r="O757" s="4"/>
    </row>
    <row r="758" spans="1:15" s="9" customFormat="1" x14ac:dyDescent="0.2">
      <c r="A758" s="4"/>
      <c r="B758" s="2"/>
      <c r="C758" s="4"/>
      <c r="D758" s="2"/>
      <c r="E758" s="2"/>
      <c r="F758" s="51"/>
      <c r="G758" s="2"/>
      <c r="H758" s="51"/>
      <c r="I758" s="2"/>
      <c r="J758" s="2"/>
      <c r="K758" s="2"/>
      <c r="L758" s="2"/>
      <c r="M758" s="2"/>
      <c r="N758" s="2"/>
      <c r="O758" s="4"/>
    </row>
    <row r="759" spans="1:15" s="9" customFormat="1" x14ac:dyDescent="0.2">
      <c r="A759" s="4"/>
      <c r="B759" s="2"/>
      <c r="C759" s="4"/>
      <c r="D759" s="2"/>
      <c r="E759" s="2"/>
      <c r="F759" s="51"/>
      <c r="G759" s="2"/>
      <c r="H759" s="51"/>
      <c r="I759" s="2"/>
      <c r="J759" s="2"/>
      <c r="K759" s="2"/>
      <c r="L759" s="2"/>
      <c r="M759" s="2"/>
      <c r="N759" s="2"/>
      <c r="O759" s="4"/>
    </row>
    <row r="760" spans="1:15" s="9" customFormat="1" x14ac:dyDescent="0.2">
      <c r="A760" s="4"/>
      <c r="B760" s="2"/>
      <c r="C760" s="4"/>
      <c r="D760" s="2"/>
      <c r="E760" s="2"/>
      <c r="F760" s="51"/>
      <c r="G760" s="2"/>
      <c r="H760" s="51"/>
      <c r="I760" s="2"/>
      <c r="J760" s="2"/>
      <c r="K760" s="2"/>
      <c r="L760" s="2"/>
      <c r="M760" s="2"/>
      <c r="N760" s="2"/>
      <c r="O760" s="4"/>
    </row>
    <row r="761" spans="1:15" s="9" customFormat="1" x14ac:dyDescent="0.2">
      <c r="A761" s="4"/>
      <c r="B761" s="2"/>
      <c r="C761" s="4"/>
      <c r="D761" s="2"/>
      <c r="E761" s="2"/>
      <c r="F761" s="51"/>
      <c r="G761" s="2"/>
      <c r="H761" s="51"/>
      <c r="I761" s="2"/>
      <c r="J761" s="2"/>
      <c r="K761" s="2"/>
      <c r="L761" s="2"/>
      <c r="M761" s="2"/>
      <c r="N761" s="2"/>
      <c r="O761" s="4"/>
    </row>
    <row r="762" spans="1:15" s="9" customFormat="1" x14ac:dyDescent="0.2">
      <c r="A762" s="4"/>
      <c r="B762" s="2"/>
      <c r="C762" s="4"/>
      <c r="D762" s="2"/>
      <c r="E762" s="2"/>
      <c r="F762" s="51"/>
      <c r="G762" s="2"/>
      <c r="H762" s="51"/>
      <c r="I762" s="2"/>
      <c r="J762" s="2"/>
      <c r="K762" s="2"/>
      <c r="L762" s="2"/>
      <c r="M762" s="2"/>
      <c r="N762" s="2"/>
      <c r="O762" s="4"/>
    </row>
    <row r="763" spans="1:15" s="9" customFormat="1" x14ac:dyDescent="0.2">
      <c r="A763" s="4"/>
      <c r="B763" s="2"/>
      <c r="C763" s="4"/>
      <c r="D763" s="2"/>
      <c r="E763" s="2"/>
      <c r="F763" s="51"/>
      <c r="G763" s="2"/>
      <c r="H763" s="51"/>
      <c r="I763" s="2"/>
      <c r="J763" s="2"/>
      <c r="K763" s="2"/>
      <c r="L763" s="2"/>
      <c r="M763" s="2"/>
      <c r="N763" s="2"/>
      <c r="O763" s="4"/>
    </row>
    <row r="764" spans="1:15" s="9" customFormat="1" x14ac:dyDescent="0.2">
      <c r="A764" s="4"/>
      <c r="B764" s="2"/>
      <c r="C764" s="4"/>
      <c r="D764" s="2"/>
      <c r="E764" s="2"/>
      <c r="F764" s="51"/>
      <c r="G764" s="2"/>
      <c r="H764" s="51"/>
      <c r="I764" s="2"/>
      <c r="J764" s="2"/>
      <c r="K764" s="2"/>
      <c r="L764" s="2"/>
      <c r="M764" s="2"/>
      <c r="N764" s="2"/>
      <c r="O764" s="4"/>
    </row>
    <row r="765" spans="1:15" s="9" customFormat="1" x14ac:dyDescent="0.2">
      <c r="A765" s="4"/>
      <c r="B765" s="2"/>
      <c r="C765" s="4"/>
      <c r="D765" s="2"/>
      <c r="E765" s="2"/>
      <c r="F765" s="51"/>
      <c r="G765" s="2"/>
      <c r="H765" s="51"/>
      <c r="I765" s="2"/>
      <c r="J765" s="2"/>
      <c r="K765" s="2"/>
      <c r="L765" s="2"/>
      <c r="M765" s="2"/>
      <c r="N765" s="2"/>
      <c r="O765" s="4"/>
    </row>
    <row r="766" spans="1:15" s="9" customFormat="1" x14ac:dyDescent="0.2">
      <c r="A766" s="4"/>
      <c r="B766" s="2"/>
      <c r="C766" s="4"/>
      <c r="D766" s="2"/>
      <c r="E766" s="2"/>
      <c r="F766" s="51"/>
      <c r="G766" s="2"/>
      <c r="H766" s="51"/>
      <c r="I766" s="2"/>
      <c r="J766" s="2"/>
      <c r="K766" s="2"/>
      <c r="L766" s="2"/>
      <c r="M766" s="2"/>
      <c r="N766" s="2"/>
      <c r="O766" s="4"/>
    </row>
    <row r="767" spans="1:15" s="9" customFormat="1" x14ac:dyDescent="0.2">
      <c r="A767" s="4"/>
      <c r="B767" s="2"/>
      <c r="C767" s="4"/>
      <c r="D767" s="2"/>
      <c r="E767" s="2"/>
      <c r="F767" s="51"/>
      <c r="G767" s="2"/>
      <c r="H767" s="51"/>
      <c r="I767" s="2"/>
      <c r="J767" s="2"/>
      <c r="K767" s="2"/>
      <c r="L767" s="2"/>
      <c r="M767" s="2"/>
      <c r="N767" s="2"/>
      <c r="O767" s="4"/>
    </row>
    <row r="768" spans="1:15" s="9" customFormat="1" x14ac:dyDescent="0.2">
      <c r="A768" s="4"/>
      <c r="B768" s="2"/>
      <c r="C768" s="4"/>
      <c r="D768" s="2"/>
      <c r="E768" s="2"/>
      <c r="F768" s="51"/>
      <c r="G768" s="2"/>
      <c r="H768" s="51"/>
      <c r="I768" s="2"/>
      <c r="J768" s="2"/>
      <c r="K768" s="2"/>
      <c r="L768" s="2"/>
      <c r="M768" s="2"/>
      <c r="N768" s="2"/>
      <c r="O768" s="4"/>
    </row>
    <row r="769" spans="1:15" s="9" customFormat="1" x14ac:dyDescent="0.2">
      <c r="A769" s="4"/>
      <c r="B769" s="2"/>
      <c r="C769" s="4"/>
      <c r="D769" s="2"/>
      <c r="E769" s="2"/>
      <c r="F769" s="51"/>
      <c r="G769" s="2"/>
      <c r="H769" s="51"/>
      <c r="I769" s="2"/>
      <c r="J769" s="2"/>
      <c r="K769" s="2"/>
      <c r="L769" s="2"/>
      <c r="M769" s="2"/>
      <c r="N769" s="2"/>
      <c r="O769" s="4"/>
    </row>
    <row r="770" spans="1:15" s="9" customFormat="1" x14ac:dyDescent="0.2">
      <c r="A770" s="4"/>
      <c r="B770" s="2"/>
      <c r="C770" s="4"/>
      <c r="D770" s="2"/>
      <c r="E770" s="2"/>
      <c r="F770" s="51"/>
      <c r="G770" s="2"/>
      <c r="H770" s="51"/>
      <c r="I770" s="2"/>
      <c r="J770" s="2"/>
      <c r="K770" s="2"/>
      <c r="L770" s="2"/>
      <c r="M770" s="2"/>
      <c r="N770" s="2"/>
      <c r="O770" s="4"/>
    </row>
    <row r="771" spans="1:15" s="9" customFormat="1" x14ac:dyDescent="0.2">
      <c r="A771" s="4"/>
      <c r="B771" s="2"/>
      <c r="C771" s="4"/>
      <c r="D771" s="2"/>
      <c r="E771" s="2"/>
      <c r="F771" s="51"/>
      <c r="G771" s="2"/>
      <c r="H771" s="51"/>
      <c r="I771" s="2"/>
      <c r="J771" s="2"/>
      <c r="K771" s="2"/>
      <c r="L771" s="2"/>
      <c r="M771" s="2"/>
      <c r="N771" s="2"/>
      <c r="O771" s="4"/>
    </row>
    <row r="772" spans="1:15" s="9" customFormat="1" x14ac:dyDescent="0.2">
      <c r="A772" s="4"/>
      <c r="B772" s="2"/>
      <c r="C772" s="4"/>
      <c r="D772" s="2"/>
      <c r="E772" s="2"/>
      <c r="F772" s="51"/>
      <c r="G772" s="2"/>
      <c r="H772" s="51"/>
      <c r="I772" s="2"/>
      <c r="J772" s="2"/>
      <c r="K772" s="2"/>
      <c r="L772" s="2"/>
      <c r="M772" s="2"/>
      <c r="N772" s="2"/>
      <c r="O772" s="4"/>
    </row>
    <row r="773" spans="1:15" s="9" customFormat="1" x14ac:dyDescent="0.2">
      <c r="A773" s="4"/>
      <c r="B773" s="2"/>
      <c r="C773" s="4"/>
      <c r="D773" s="2"/>
      <c r="E773" s="2"/>
      <c r="F773" s="51"/>
      <c r="G773" s="2"/>
      <c r="H773" s="51"/>
      <c r="I773" s="2"/>
      <c r="J773" s="2"/>
      <c r="K773" s="2"/>
      <c r="L773" s="2"/>
      <c r="M773" s="2"/>
      <c r="N773" s="2"/>
      <c r="O773" s="4"/>
    </row>
    <row r="774" spans="1:15" s="9" customFormat="1" x14ac:dyDescent="0.2">
      <c r="A774" s="4"/>
      <c r="B774" s="2"/>
      <c r="C774" s="4"/>
      <c r="D774" s="2"/>
      <c r="E774" s="2"/>
      <c r="F774" s="51"/>
      <c r="G774" s="2"/>
      <c r="H774" s="51"/>
      <c r="I774" s="2"/>
      <c r="J774" s="2"/>
      <c r="K774" s="2"/>
      <c r="L774" s="2"/>
      <c r="M774" s="2"/>
      <c r="N774" s="2"/>
      <c r="O774" s="4"/>
    </row>
    <row r="775" spans="1:15" s="9" customFormat="1" x14ac:dyDescent="0.2">
      <c r="A775" s="4"/>
      <c r="B775" s="2"/>
      <c r="C775" s="4"/>
      <c r="D775" s="2"/>
      <c r="E775" s="2"/>
      <c r="F775" s="51"/>
      <c r="G775" s="2"/>
      <c r="H775" s="51"/>
      <c r="I775" s="2"/>
      <c r="J775" s="2"/>
      <c r="K775" s="2"/>
      <c r="L775" s="2"/>
      <c r="M775" s="2"/>
      <c r="N775" s="2"/>
      <c r="O775" s="4"/>
    </row>
    <row r="776" spans="1:15" s="9" customFormat="1" x14ac:dyDescent="0.2">
      <c r="A776" s="4"/>
      <c r="B776" s="2"/>
      <c r="C776" s="4"/>
      <c r="D776" s="2"/>
      <c r="E776" s="2"/>
      <c r="F776" s="51"/>
      <c r="G776" s="2"/>
      <c r="H776" s="51"/>
      <c r="I776" s="2"/>
      <c r="J776" s="2"/>
      <c r="K776" s="2"/>
      <c r="L776" s="2"/>
      <c r="M776" s="2"/>
      <c r="N776" s="2"/>
      <c r="O776" s="4"/>
    </row>
    <row r="777" spans="1:15" s="9" customFormat="1" x14ac:dyDescent="0.2">
      <c r="A777" s="4"/>
      <c r="B777" s="2"/>
      <c r="C777" s="4"/>
      <c r="D777" s="2"/>
      <c r="E777" s="2"/>
      <c r="F777" s="51"/>
      <c r="G777" s="2"/>
      <c r="H777" s="51"/>
      <c r="I777" s="2"/>
      <c r="J777" s="2"/>
      <c r="K777" s="2"/>
      <c r="L777" s="2"/>
      <c r="M777" s="2"/>
      <c r="N777" s="2"/>
      <c r="O777" s="4"/>
    </row>
    <row r="778" spans="1:15" s="9" customFormat="1" x14ac:dyDescent="0.2">
      <c r="A778" s="4"/>
      <c r="B778" s="2"/>
      <c r="C778" s="4"/>
      <c r="D778" s="2"/>
      <c r="E778" s="2"/>
      <c r="F778" s="51"/>
      <c r="G778" s="2"/>
      <c r="H778" s="51"/>
      <c r="I778" s="2"/>
      <c r="J778" s="2"/>
      <c r="K778" s="2"/>
      <c r="L778" s="2"/>
      <c r="M778" s="2"/>
      <c r="N778" s="2"/>
      <c r="O778" s="4"/>
    </row>
    <row r="779" spans="1:15" s="9" customFormat="1" x14ac:dyDescent="0.2">
      <c r="A779" s="4"/>
      <c r="B779" s="2"/>
      <c r="C779" s="4"/>
      <c r="D779" s="2"/>
      <c r="E779" s="2"/>
      <c r="F779" s="51"/>
      <c r="G779" s="2"/>
      <c r="H779" s="51"/>
      <c r="I779" s="2"/>
      <c r="J779" s="2"/>
      <c r="K779" s="2"/>
      <c r="L779" s="2"/>
      <c r="M779" s="2"/>
      <c r="N779" s="2"/>
      <c r="O779" s="4"/>
    </row>
    <row r="780" spans="1:15" s="9" customFormat="1" x14ac:dyDescent="0.2">
      <c r="A780" s="4"/>
      <c r="B780" s="2"/>
      <c r="C780" s="4"/>
      <c r="D780" s="2"/>
      <c r="E780" s="2"/>
      <c r="F780" s="51"/>
      <c r="G780" s="2"/>
      <c r="H780" s="51"/>
      <c r="I780" s="2"/>
      <c r="J780" s="2"/>
      <c r="K780" s="2"/>
      <c r="L780" s="2"/>
      <c r="M780" s="2"/>
      <c r="N780" s="2"/>
      <c r="O780" s="4"/>
    </row>
    <row r="781" spans="1:15" s="9" customFormat="1" x14ac:dyDescent="0.2">
      <c r="A781" s="4"/>
      <c r="B781" s="2"/>
      <c r="C781" s="4"/>
      <c r="D781" s="2"/>
      <c r="E781" s="2"/>
      <c r="F781" s="51"/>
      <c r="G781" s="2"/>
      <c r="H781" s="51"/>
      <c r="I781" s="2"/>
      <c r="J781" s="2"/>
      <c r="K781" s="2"/>
      <c r="L781" s="2"/>
      <c r="M781" s="2"/>
      <c r="N781" s="2"/>
      <c r="O781" s="4"/>
    </row>
    <row r="782" spans="1:15" s="9" customFormat="1" x14ac:dyDescent="0.2">
      <c r="A782" s="4"/>
      <c r="B782" s="2"/>
      <c r="C782" s="4"/>
      <c r="D782" s="2"/>
      <c r="E782" s="2"/>
      <c r="F782" s="51"/>
      <c r="G782" s="2"/>
      <c r="H782" s="51"/>
      <c r="I782" s="2"/>
      <c r="J782" s="2"/>
      <c r="K782" s="2"/>
      <c r="L782" s="2"/>
      <c r="M782" s="2"/>
      <c r="N782" s="2"/>
      <c r="O782" s="4"/>
    </row>
    <row r="783" spans="1:15" s="9" customFormat="1" x14ac:dyDescent="0.2">
      <c r="A783" s="4"/>
      <c r="B783" s="2"/>
      <c r="C783" s="4"/>
      <c r="D783" s="2"/>
      <c r="E783" s="2"/>
      <c r="F783" s="51"/>
      <c r="G783" s="2"/>
      <c r="H783" s="51"/>
      <c r="I783" s="2"/>
      <c r="J783" s="2"/>
      <c r="K783" s="2"/>
      <c r="L783" s="2"/>
      <c r="M783" s="2"/>
      <c r="N783" s="2"/>
      <c r="O783" s="4"/>
    </row>
    <row r="784" spans="1:15" s="9" customFormat="1" x14ac:dyDescent="0.2">
      <c r="A784" s="4"/>
      <c r="B784" s="2"/>
      <c r="C784" s="4"/>
      <c r="D784" s="2"/>
      <c r="E784" s="2"/>
      <c r="F784" s="51"/>
      <c r="G784" s="2"/>
      <c r="H784" s="51"/>
      <c r="I784" s="2"/>
      <c r="J784" s="2"/>
      <c r="K784" s="2"/>
      <c r="L784" s="2"/>
      <c r="M784" s="2"/>
      <c r="N784" s="2"/>
      <c r="O784" s="4"/>
    </row>
    <row r="785" spans="1:15" s="9" customFormat="1" x14ac:dyDescent="0.2">
      <c r="A785" s="4"/>
      <c r="B785" s="2"/>
      <c r="C785" s="4"/>
      <c r="D785" s="2"/>
      <c r="E785" s="2"/>
      <c r="F785" s="51"/>
      <c r="G785" s="2"/>
      <c r="H785" s="51"/>
      <c r="I785" s="2"/>
      <c r="J785" s="2"/>
      <c r="K785" s="2"/>
      <c r="L785" s="2"/>
      <c r="M785" s="2"/>
      <c r="N785" s="2"/>
      <c r="O785" s="4"/>
    </row>
    <row r="786" spans="1:15" s="9" customFormat="1" x14ac:dyDescent="0.2">
      <c r="A786" s="4"/>
      <c r="B786" s="2"/>
      <c r="C786" s="4"/>
      <c r="D786" s="2"/>
      <c r="E786" s="2"/>
      <c r="F786" s="51"/>
      <c r="G786" s="2"/>
      <c r="H786" s="51"/>
      <c r="I786" s="2"/>
      <c r="J786" s="2"/>
      <c r="K786" s="2"/>
      <c r="L786" s="2"/>
      <c r="M786" s="2"/>
      <c r="N786" s="2"/>
      <c r="O786" s="4"/>
    </row>
    <row r="787" spans="1:15" s="9" customFormat="1" x14ac:dyDescent="0.2">
      <c r="A787" s="4"/>
      <c r="B787" s="2"/>
      <c r="C787" s="4"/>
      <c r="D787" s="2"/>
      <c r="E787" s="2"/>
      <c r="F787" s="51"/>
      <c r="G787" s="2"/>
      <c r="H787" s="51"/>
      <c r="I787" s="2"/>
      <c r="J787" s="2"/>
      <c r="K787" s="2"/>
      <c r="L787" s="2"/>
      <c r="M787" s="2"/>
      <c r="N787" s="2"/>
      <c r="O787" s="4"/>
    </row>
    <row r="788" spans="1:15" s="9" customFormat="1" x14ac:dyDescent="0.2">
      <c r="A788" s="4"/>
      <c r="B788" s="2"/>
      <c r="C788" s="4"/>
      <c r="D788" s="2"/>
      <c r="E788" s="2"/>
      <c r="F788" s="51"/>
      <c r="G788" s="2"/>
      <c r="H788" s="51"/>
      <c r="I788" s="2"/>
      <c r="J788" s="2"/>
      <c r="K788" s="2"/>
      <c r="L788" s="2"/>
      <c r="M788" s="2"/>
      <c r="N788" s="2"/>
      <c r="O788" s="4"/>
    </row>
    <row r="789" spans="1:15" s="9" customFormat="1" x14ac:dyDescent="0.2">
      <c r="A789" s="4"/>
      <c r="B789" s="2"/>
      <c r="C789" s="4"/>
      <c r="D789" s="2"/>
      <c r="E789" s="2"/>
      <c r="F789" s="51"/>
      <c r="G789" s="2"/>
      <c r="H789" s="51"/>
      <c r="I789" s="2"/>
      <c r="J789" s="2"/>
      <c r="K789" s="2"/>
      <c r="L789" s="2"/>
      <c r="M789" s="2"/>
      <c r="N789" s="2"/>
      <c r="O789" s="4"/>
    </row>
    <row r="790" spans="1:15" s="9" customFormat="1" x14ac:dyDescent="0.2">
      <c r="A790" s="4"/>
      <c r="B790" s="2"/>
      <c r="C790" s="4"/>
      <c r="D790" s="2"/>
      <c r="E790" s="2"/>
      <c r="F790" s="51"/>
      <c r="G790" s="2"/>
      <c r="H790" s="51"/>
      <c r="I790" s="2"/>
      <c r="J790" s="2"/>
      <c r="K790" s="2"/>
      <c r="L790" s="2"/>
      <c r="M790" s="2"/>
      <c r="N790" s="2"/>
      <c r="O790" s="4"/>
    </row>
    <row r="791" spans="1:15" s="9" customFormat="1" x14ac:dyDescent="0.2">
      <c r="A791" s="4"/>
      <c r="B791" s="2"/>
      <c r="C791" s="4"/>
      <c r="D791" s="2"/>
      <c r="E791" s="2"/>
      <c r="F791" s="51"/>
      <c r="G791" s="2"/>
      <c r="H791" s="51"/>
      <c r="I791" s="2"/>
      <c r="J791" s="2"/>
      <c r="K791" s="2"/>
      <c r="L791" s="2"/>
      <c r="M791" s="2"/>
      <c r="N791" s="2"/>
      <c r="O791" s="4"/>
    </row>
    <row r="792" spans="1:15" s="9" customFormat="1" x14ac:dyDescent="0.2">
      <c r="A792" s="4"/>
      <c r="B792" s="2"/>
      <c r="C792" s="4"/>
      <c r="D792" s="2"/>
      <c r="E792" s="2"/>
      <c r="F792" s="51"/>
      <c r="G792" s="2"/>
      <c r="H792" s="51"/>
      <c r="I792" s="2"/>
      <c r="J792" s="2"/>
      <c r="K792" s="2"/>
      <c r="L792" s="2"/>
      <c r="M792" s="2"/>
      <c r="N792" s="2"/>
      <c r="O792" s="4"/>
    </row>
    <row r="793" spans="1:15" s="9" customFormat="1" x14ac:dyDescent="0.2">
      <c r="A793" s="4"/>
      <c r="B793" s="2"/>
      <c r="C793" s="4"/>
      <c r="D793" s="2"/>
      <c r="E793" s="2"/>
      <c r="F793" s="51"/>
      <c r="G793" s="2"/>
      <c r="H793" s="51"/>
      <c r="I793" s="2"/>
      <c r="J793" s="2"/>
      <c r="K793" s="2"/>
      <c r="L793" s="2"/>
      <c r="M793" s="2"/>
      <c r="N793" s="2"/>
      <c r="O793" s="4"/>
    </row>
    <row r="794" spans="1:15" s="9" customFormat="1" x14ac:dyDescent="0.2">
      <c r="A794" s="4"/>
      <c r="B794" s="2"/>
      <c r="C794" s="4"/>
      <c r="D794" s="2"/>
      <c r="E794" s="2"/>
      <c r="F794" s="51"/>
      <c r="G794" s="2"/>
      <c r="H794" s="51"/>
      <c r="I794" s="2"/>
      <c r="J794" s="2"/>
      <c r="K794" s="2"/>
      <c r="L794" s="2"/>
      <c r="M794" s="2"/>
      <c r="N794" s="2"/>
      <c r="O794" s="4"/>
    </row>
    <row r="795" spans="1:15" s="9" customFormat="1" x14ac:dyDescent="0.2">
      <c r="A795" s="4"/>
      <c r="B795" s="2"/>
      <c r="C795" s="4"/>
      <c r="D795" s="2"/>
      <c r="E795" s="2"/>
      <c r="F795" s="51"/>
      <c r="G795" s="2"/>
      <c r="H795" s="51"/>
      <c r="I795" s="2"/>
      <c r="J795" s="2"/>
      <c r="K795" s="2"/>
      <c r="L795" s="2"/>
      <c r="M795" s="2"/>
      <c r="N795" s="2"/>
      <c r="O795" s="4"/>
    </row>
    <row r="796" spans="1:15" s="9" customFormat="1" x14ac:dyDescent="0.2">
      <c r="A796" s="4"/>
      <c r="B796" s="2"/>
      <c r="C796" s="4"/>
      <c r="D796" s="2"/>
      <c r="E796" s="2"/>
      <c r="F796" s="51"/>
      <c r="G796" s="2"/>
      <c r="H796" s="51"/>
      <c r="I796" s="2"/>
      <c r="J796" s="2"/>
      <c r="K796" s="2"/>
      <c r="L796" s="2"/>
      <c r="M796" s="2"/>
      <c r="N796" s="2"/>
      <c r="O796" s="4"/>
    </row>
    <row r="797" spans="1:15" s="9" customFormat="1" x14ac:dyDescent="0.2">
      <c r="A797" s="4"/>
      <c r="B797" s="2"/>
      <c r="C797" s="4"/>
      <c r="D797" s="2"/>
      <c r="E797" s="2"/>
      <c r="F797" s="51"/>
      <c r="G797" s="2"/>
      <c r="H797" s="51"/>
      <c r="I797" s="2"/>
      <c r="J797" s="2"/>
      <c r="K797" s="2"/>
      <c r="L797" s="2"/>
      <c r="M797" s="2"/>
      <c r="N797" s="2"/>
      <c r="O797" s="4"/>
    </row>
    <row r="798" spans="1:15" s="9" customFormat="1" x14ac:dyDescent="0.2">
      <c r="A798" s="4"/>
      <c r="B798" s="2"/>
      <c r="C798" s="4"/>
      <c r="D798" s="2"/>
      <c r="E798" s="2"/>
      <c r="F798" s="51"/>
      <c r="G798" s="2"/>
      <c r="H798" s="51"/>
      <c r="I798" s="2"/>
      <c r="J798" s="2"/>
      <c r="K798" s="2"/>
      <c r="L798" s="2"/>
      <c r="M798" s="2"/>
      <c r="N798" s="2"/>
      <c r="O798" s="4"/>
    </row>
    <row r="799" spans="1:15" s="9" customFormat="1" x14ac:dyDescent="0.2">
      <c r="A799" s="4"/>
      <c r="B799" s="2"/>
      <c r="C799" s="4"/>
      <c r="D799" s="2"/>
      <c r="E799" s="2"/>
      <c r="F799" s="51"/>
      <c r="G799" s="2"/>
      <c r="H799" s="51"/>
      <c r="I799" s="2"/>
      <c r="J799" s="2"/>
      <c r="K799" s="2"/>
      <c r="L799" s="2"/>
      <c r="M799" s="2"/>
      <c r="N799" s="2"/>
      <c r="O799" s="4"/>
    </row>
    <row r="800" spans="1:15" s="9" customFormat="1" x14ac:dyDescent="0.2">
      <c r="A800" s="4"/>
      <c r="B800" s="2"/>
      <c r="C800" s="4"/>
      <c r="D800" s="2"/>
      <c r="E800" s="2"/>
      <c r="F800" s="51"/>
      <c r="G800" s="2"/>
      <c r="H800" s="51"/>
      <c r="I800" s="2"/>
      <c r="J800" s="2"/>
      <c r="K800" s="2"/>
      <c r="L800" s="2"/>
      <c r="M800" s="2"/>
      <c r="N800" s="2"/>
      <c r="O800" s="4"/>
    </row>
    <row r="801" spans="1:15" s="9" customFormat="1" x14ac:dyDescent="0.2">
      <c r="A801" s="4"/>
      <c r="B801" s="2"/>
      <c r="C801" s="4"/>
      <c r="D801" s="2"/>
      <c r="E801" s="2"/>
      <c r="F801" s="51"/>
      <c r="G801" s="2"/>
      <c r="H801" s="51"/>
      <c r="I801" s="2"/>
      <c r="J801" s="2"/>
      <c r="K801" s="2"/>
      <c r="L801" s="2"/>
      <c r="M801" s="2"/>
      <c r="N801" s="2"/>
      <c r="O801" s="4"/>
    </row>
    <row r="802" spans="1:15" s="9" customFormat="1" x14ac:dyDescent="0.2">
      <c r="A802" s="4"/>
      <c r="B802" s="2"/>
      <c r="C802" s="4"/>
      <c r="D802" s="2"/>
      <c r="E802" s="2"/>
      <c r="F802" s="51"/>
      <c r="G802" s="2"/>
      <c r="H802" s="51"/>
      <c r="I802" s="2"/>
      <c r="J802" s="2"/>
      <c r="K802" s="2"/>
      <c r="L802" s="2"/>
      <c r="M802" s="2"/>
      <c r="N802" s="2"/>
      <c r="O802" s="4"/>
    </row>
    <row r="803" spans="1:15" s="9" customFormat="1" x14ac:dyDescent="0.2">
      <c r="A803" s="4"/>
      <c r="B803" s="2"/>
      <c r="C803" s="4"/>
      <c r="D803" s="2"/>
      <c r="E803" s="2"/>
      <c r="F803" s="51"/>
      <c r="G803" s="2"/>
      <c r="H803" s="51"/>
      <c r="I803" s="2"/>
      <c r="J803" s="2"/>
      <c r="K803" s="2"/>
      <c r="L803" s="2"/>
      <c r="M803" s="2"/>
      <c r="N803" s="2"/>
      <c r="O803" s="4"/>
    </row>
    <row r="804" spans="1:15" s="9" customFormat="1" x14ac:dyDescent="0.2">
      <c r="A804" s="4"/>
      <c r="B804" s="2"/>
      <c r="C804" s="4"/>
      <c r="D804" s="2"/>
      <c r="E804" s="2"/>
      <c r="F804" s="51"/>
      <c r="G804" s="2"/>
      <c r="H804" s="51"/>
      <c r="I804" s="2"/>
      <c r="J804" s="2"/>
      <c r="K804" s="2"/>
      <c r="L804" s="2"/>
      <c r="M804" s="2"/>
      <c r="N804" s="2"/>
      <c r="O804" s="4"/>
    </row>
    <row r="805" spans="1:15" s="9" customFormat="1" x14ac:dyDescent="0.2">
      <c r="A805" s="4"/>
      <c r="B805" s="2"/>
      <c r="C805" s="4"/>
      <c r="D805" s="2"/>
      <c r="E805" s="2"/>
      <c r="F805" s="51"/>
      <c r="G805" s="2"/>
      <c r="H805" s="51"/>
      <c r="I805" s="2"/>
      <c r="J805" s="2"/>
      <c r="K805" s="2"/>
      <c r="L805" s="2"/>
      <c r="M805" s="2"/>
      <c r="N805" s="2"/>
      <c r="O805" s="4"/>
    </row>
    <row r="806" spans="1:15" s="9" customFormat="1" x14ac:dyDescent="0.2">
      <c r="A806" s="4"/>
      <c r="B806" s="2"/>
      <c r="C806" s="4"/>
      <c r="D806" s="2"/>
      <c r="E806" s="2"/>
      <c r="F806" s="51"/>
      <c r="G806" s="2"/>
      <c r="H806" s="51"/>
      <c r="I806" s="2"/>
      <c r="J806" s="2"/>
      <c r="K806" s="2"/>
      <c r="L806" s="2"/>
      <c r="M806" s="2"/>
      <c r="N806" s="2"/>
      <c r="O806" s="4"/>
    </row>
    <row r="807" spans="1:15" s="9" customFormat="1" x14ac:dyDescent="0.2">
      <c r="A807" s="4"/>
      <c r="B807" s="2"/>
      <c r="C807" s="4"/>
      <c r="D807" s="2"/>
      <c r="E807" s="2"/>
      <c r="F807" s="51"/>
      <c r="G807" s="2"/>
      <c r="H807" s="51"/>
      <c r="I807" s="2"/>
      <c r="J807" s="2"/>
      <c r="K807" s="2"/>
      <c r="L807" s="2"/>
      <c r="M807" s="2"/>
      <c r="N807" s="2"/>
      <c r="O807" s="4"/>
    </row>
    <row r="808" spans="1:15" s="9" customFormat="1" x14ac:dyDescent="0.2">
      <c r="A808" s="4"/>
      <c r="B808" s="2"/>
      <c r="C808" s="4"/>
      <c r="D808" s="2"/>
      <c r="E808" s="2"/>
      <c r="F808" s="51"/>
      <c r="G808" s="2"/>
      <c r="H808" s="51"/>
      <c r="I808" s="2"/>
      <c r="J808" s="2"/>
      <c r="K808" s="2"/>
      <c r="L808" s="2"/>
      <c r="M808" s="2"/>
      <c r="N808" s="2"/>
      <c r="O808" s="4"/>
    </row>
    <row r="809" spans="1:15" s="9" customFormat="1" x14ac:dyDescent="0.2">
      <c r="A809" s="4"/>
      <c r="B809" s="2"/>
      <c r="C809" s="4"/>
      <c r="D809" s="2"/>
      <c r="E809" s="2"/>
      <c r="F809" s="51"/>
      <c r="G809" s="2"/>
      <c r="H809" s="51"/>
      <c r="I809" s="2"/>
      <c r="J809" s="2"/>
      <c r="K809" s="2"/>
      <c r="L809" s="2"/>
      <c r="M809" s="2"/>
      <c r="N809" s="2"/>
      <c r="O809" s="4"/>
    </row>
    <row r="810" spans="1:15" s="9" customFormat="1" x14ac:dyDescent="0.2">
      <c r="A810" s="4"/>
      <c r="B810" s="2"/>
      <c r="C810" s="4"/>
      <c r="D810" s="2"/>
      <c r="E810" s="2"/>
      <c r="F810" s="51"/>
      <c r="G810" s="2"/>
      <c r="H810" s="51"/>
      <c r="I810" s="2"/>
      <c r="J810" s="2"/>
      <c r="K810" s="2"/>
      <c r="L810" s="2"/>
      <c r="M810" s="2"/>
      <c r="N810" s="2"/>
      <c r="O810" s="4"/>
    </row>
    <row r="811" spans="1:15" s="9" customFormat="1" x14ac:dyDescent="0.2">
      <c r="A811" s="4"/>
      <c r="B811" s="2"/>
      <c r="C811" s="4"/>
      <c r="D811" s="2"/>
      <c r="E811" s="2"/>
      <c r="F811" s="51"/>
      <c r="G811" s="2"/>
      <c r="H811" s="51"/>
      <c r="I811" s="2"/>
      <c r="J811" s="2"/>
      <c r="K811" s="2"/>
      <c r="L811" s="2"/>
      <c r="M811" s="2"/>
      <c r="N811" s="2"/>
      <c r="O811" s="4"/>
    </row>
    <row r="812" spans="1:15" s="9" customFormat="1" x14ac:dyDescent="0.2">
      <c r="A812" s="4"/>
      <c r="B812" s="2"/>
      <c r="C812" s="4"/>
      <c r="D812" s="2"/>
      <c r="E812" s="2"/>
      <c r="F812" s="51"/>
      <c r="G812" s="2"/>
      <c r="H812" s="51"/>
      <c r="I812" s="2"/>
      <c r="J812" s="2"/>
      <c r="K812" s="2"/>
      <c r="L812" s="2"/>
      <c r="M812" s="2"/>
      <c r="N812" s="2"/>
      <c r="O812" s="4"/>
    </row>
    <row r="813" spans="1:15" s="9" customFormat="1" x14ac:dyDescent="0.2">
      <c r="A813" s="4"/>
      <c r="B813" s="2"/>
      <c r="C813" s="4"/>
      <c r="D813" s="2"/>
      <c r="E813" s="2"/>
      <c r="F813" s="51"/>
      <c r="G813" s="2"/>
      <c r="H813" s="51"/>
      <c r="I813" s="2"/>
      <c r="J813" s="2"/>
      <c r="K813" s="2"/>
      <c r="L813" s="2"/>
      <c r="M813" s="2"/>
      <c r="N813" s="2"/>
      <c r="O813" s="4"/>
    </row>
    <row r="814" spans="1:15" s="9" customFormat="1" x14ac:dyDescent="0.2">
      <c r="A814" s="4"/>
      <c r="B814" s="2"/>
      <c r="C814" s="4"/>
      <c r="D814" s="2"/>
      <c r="E814" s="2"/>
      <c r="F814" s="51"/>
      <c r="G814" s="2"/>
      <c r="H814" s="51"/>
      <c r="I814" s="2"/>
      <c r="J814" s="2"/>
      <c r="K814" s="2"/>
      <c r="L814" s="2"/>
      <c r="M814" s="2"/>
      <c r="N814" s="2"/>
      <c r="O814" s="4"/>
    </row>
    <row r="815" spans="1:15" s="9" customFormat="1" x14ac:dyDescent="0.2">
      <c r="A815" s="4"/>
      <c r="B815" s="2"/>
      <c r="C815" s="4"/>
      <c r="D815" s="2"/>
      <c r="E815" s="2"/>
      <c r="F815" s="51"/>
      <c r="G815" s="2"/>
      <c r="H815" s="51"/>
      <c r="I815" s="2"/>
      <c r="J815" s="2"/>
      <c r="K815" s="2"/>
      <c r="L815" s="2"/>
      <c r="M815" s="2"/>
      <c r="N815" s="2"/>
      <c r="O815" s="4"/>
    </row>
    <row r="816" spans="1:15" s="9" customFormat="1" x14ac:dyDescent="0.2">
      <c r="A816" s="4"/>
      <c r="B816" s="2"/>
      <c r="C816" s="4"/>
      <c r="D816" s="2"/>
      <c r="E816" s="2"/>
      <c r="F816" s="51"/>
      <c r="G816" s="2"/>
      <c r="H816" s="51"/>
      <c r="I816" s="2"/>
      <c r="J816" s="2"/>
      <c r="K816" s="2"/>
      <c r="L816" s="2"/>
      <c r="M816" s="2"/>
      <c r="N816" s="2"/>
      <c r="O816" s="4"/>
    </row>
    <row r="817" spans="1:15" s="9" customFormat="1" x14ac:dyDescent="0.2">
      <c r="A817" s="4"/>
      <c r="B817" s="2"/>
      <c r="C817" s="4"/>
      <c r="D817" s="2"/>
      <c r="E817" s="2"/>
      <c r="F817" s="51"/>
      <c r="G817" s="2"/>
      <c r="H817" s="51"/>
      <c r="I817" s="2"/>
      <c r="J817" s="2"/>
      <c r="K817" s="2"/>
      <c r="L817" s="2"/>
      <c r="M817" s="2"/>
      <c r="N817" s="2"/>
      <c r="O817" s="4"/>
    </row>
    <row r="818" spans="1:15" s="9" customFormat="1" x14ac:dyDescent="0.2">
      <c r="A818" s="4"/>
      <c r="B818" s="2"/>
      <c r="C818" s="4"/>
      <c r="D818" s="2"/>
      <c r="E818" s="2"/>
      <c r="F818" s="51"/>
      <c r="G818" s="2"/>
      <c r="H818" s="51"/>
      <c r="I818" s="2"/>
      <c r="J818" s="2"/>
      <c r="K818" s="2"/>
      <c r="L818" s="2"/>
      <c r="M818" s="2"/>
      <c r="N818" s="2"/>
      <c r="O818" s="4"/>
    </row>
    <row r="819" spans="1:15" s="9" customFormat="1" x14ac:dyDescent="0.2">
      <c r="A819" s="4"/>
      <c r="B819" s="2"/>
      <c r="C819" s="4"/>
      <c r="D819" s="2"/>
      <c r="E819" s="2"/>
      <c r="F819" s="51"/>
      <c r="G819" s="2"/>
      <c r="H819" s="51"/>
      <c r="I819" s="2"/>
      <c r="J819" s="2"/>
      <c r="K819" s="2"/>
      <c r="L819" s="2"/>
      <c r="M819" s="2"/>
      <c r="N819" s="2"/>
      <c r="O819" s="4"/>
    </row>
    <row r="820" spans="1:15" s="9" customFormat="1" x14ac:dyDescent="0.2">
      <c r="A820" s="4"/>
      <c r="B820" s="2"/>
      <c r="C820" s="4"/>
      <c r="D820" s="2"/>
      <c r="E820" s="2"/>
      <c r="F820" s="51"/>
      <c r="G820" s="2"/>
      <c r="H820" s="51"/>
      <c r="I820" s="2"/>
      <c r="J820" s="2"/>
      <c r="K820" s="2"/>
      <c r="L820" s="2"/>
      <c r="M820" s="2"/>
      <c r="N820" s="2"/>
      <c r="O820" s="4"/>
    </row>
    <row r="821" spans="1:15" s="9" customFormat="1" x14ac:dyDescent="0.2">
      <c r="A821" s="4"/>
      <c r="B821" s="2"/>
      <c r="C821" s="4"/>
      <c r="D821" s="2"/>
      <c r="E821" s="2"/>
      <c r="F821" s="51"/>
      <c r="G821" s="2"/>
      <c r="H821" s="51"/>
      <c r="I821" s="2"/>
      <c r="J821" s="2"/>
      <c r="K821" s="2"/>
      <c r="L821" s="2"/>
      <c r="M821" s="2"/>
      <c r="N821" s="2"/>
      <c r="O821" s="4"/>
    </row>
    <row r="822" spans="1:15" s="9" customFormat="1" x14ac:dyDescent="0.2">
      <c r="A822" s="4"/>
      <c r="B822" s="2"/>
      <c r="C822" s="4"/>
      <c r="D822" s="2"/>
      <c r="E822" s="2"/>
      <c r="F822" s="51"/>
      <c r="G822" s="2"/>
      <c r="H822" s="51"/>
      <c r="I822" s="2"/>
      <c r="J822" s="2"/>
      <c r="K822" s="2"/>
      <c r="L822" s="2"/>
      <c r="M822" s="2"/>
      <c r="N822" s="2"/>
      <c r="O822" s="4"/>
    </row>
    <row r="823" spans="1:15" s="9" customFormat="1" x14ac:dyDescent="0.2">
      <c r="A823" s="4"/>
      <c r="B823" s="2"/>
      <c r="C823" s="4"/>
      <c r="D823" s="2"/>
      <c r="E823" s="2"/>
      <c r="F823" s="51"/>
      <c r="G823" s="2"/>
      <c r="H823" s="51"/>
      <c r="I823" s="2"/>
      <c r="J823" s="2"/>
      <c r="K823" s="2"/>
      <c r="L823" s="2"/>
      <c r="M823" s="2"/>
      <c r="N823" s="2"/>
      <c r="O823" s="4"/>
    </row>
    <row r="824" spans="1:15" s="9" customFormat="1" x14ac:dyDescent="0.2">
      <c r="A824" s="4"/>
      <c r="B824" s="2"/>
      <c r="C824" s="4"/>
      <c r="D824" s="2"/>
      <c r="E824" s="2"/>
      <c r="F824" s="51"/>
      <c r="G824" s="2"/>
      <c r="H824" s="51"/>
      <c r="I824" s="2"/>
      <c r="J824" s="2"/>
      <c r="K824" s="2"/>
      <c r="L824" s="2"/>
      <c r="M824" s="2"/>
      <c r="N824" s="2"/>
      <c r="O824" s="4"/>
    </row>
    <row r="825" spans="1:15" s="9" customFormat="1" x14ac:dyDescent="0.2">
      <c r="A825" s="4"/>
      <c r="B825" s="2"/>
      <c r="C825" s="4"/>
      <c r="D825" s="2"/>
      <c r="E825" s="2"/>
      <c r="F825" s="51"/>
      <c r="G825" s="2"/>
      <c r="H825" s="51"/>
      <c r="I825" s="2"/>
      <c r="J825" s="2"/>
      <c r="K825" s="2"/>
      <c r="L825" s="2"/>
      <c r="M825" s="2"/>
      <c r="N825" s="2"/>
      <c r="O825" s="4"/>
    </row>
    <row r="826" spans="1:15" s="9" customFormat="1" x14ac:dyDescent="0.2">
      <c r="A826" s="4"/>
      <c r="B826" s="2"/>
      <c r="C826" s="4"/>
      <c r="D826" s="2"/>
      <c r="E826" s="2"/>
      <c r="F826" s="51"/>
      <c r="G826" s="2"/>
      <c r="H826" s="51"/>
      <c r="I826" s="2"/>
      <c r="J826" s="2"/>
      <c r="K826" s="2"/>
      <c r="L826" s="2"/>
      <c r="M826" s="2"/>
      <c r="N826" s="2"/>
      <c r="O826" s="4"/>
    </row>
    <row r="827" spans="1:15" s="9" customFormat="1" x14ac:dyDescent="0.2">
      <c r="A827" s="4"/>
      <c r="B827" s="2"/>
      <c r="C827" s="4"/>
      <c r="D827" s="2"/>
      <c r="E827" s="2"/>
      <c r="F827" s="51"/>
      <c r="G827" s="2"/>
      <c r="H827" s="51"/>
      <c r="I827" s="2"/>
      <c r="J827" s="2"/>
      <c r="K827" s="2"/>
      <c r="L827" s="2"/>
      <c r="M827" s="2"/>
      <c r="N827" s="2"/>
      <c r="O827" s="4"/>
    </row>
    <row r="828" spans="1:15" s="9" customFormat="1" x14ac:dyDescent="0.2">
      <c r="A828" s="4"/>
      <c r="B828" s="2"/>
      <c r="C828" s="4"/>
      <c r="D828" s="2"/>
      <c r="E828" s="2"/>
      <c r="F828" s="51"/>
      <c r="G828" s="2"/>
      <c r="H828" s="51"/>
      <c r="I828" s="2"/>
      <c r="J828" s="2"/>
      <c r="K828" s="2"/>
      <c r="L828" s="2"/>
      <c r="M828" s="2"/>
      <c r="N828" s="2"/>
      <c r="O828" s="4"/>
    </row>
    <row r="829" spans="1:15" s="9" customFormat="1" x14ac:dyDescent="0.2">
      <c r="A829" s="4"/>
      <c r="B829" s="2"/>
      <c r="C829" s="4"/>
      <c r="D829" s="2"/>
      <c r="E829" s="2"/>
      <c r="F829" s="51"/>
      <c r="G829" s="2"/>
      <c r="H829" s="51"/>
      <c r="I829" s="2"/>
      <c r="J829" s="2"/>
      <c r="K829" s="2"/>
      <c r="L829" s="2"/>
      <c r="M829" s="2"/>
      <c r="N829" s="2"/>
      <c r="O829" s="4"/>
    </row>
    <row r="830" spans="1:15" s="9" customFormat="1" x14ac:dyDescent="0.2">
      <c r="A830" s="4"/>
      <c r="B830" s="2"/>
      <c r="C830" s="4"/>
      <c r="D830" s="2"/>
      <c r="E830" s="2"/>
      <c r="F830" s="51"/>
      <c r="G830" s="2"/>
      <c r="H830" s="51"/>
      <c r="I830" s="2"/>
      <c r="J830" s="2"/>
      <c r="K830" s="2"/>
      <c r="L830" s="2"/>
      <c r="M830" s="2"/>
      <c r="N830" s="2"/>
      <c r="O830" s="4"/>
    </row>
    <row r="831" spans="1:15" s="9" customFormat="1" x14ac:dyDescent="0.2">
      <c r="A831" s="4"/>
      <c r="B831" s="2"/>
      <c r="C831" s="4"/>
      <c r="D831" s="2"/>
      <c r="E831" s="2"/>
      <c r="F831" s="51"/>
      <c r="G831" s="2"/>
      <c r="H831" s="51"/>
      <c r="I831" s="2"/>
      <c r="J831" s="2"/>
      <c r="K831" s="2"/>
      <c r="L831" s="2"/>
      <c r="M831" s="2"/>
      <c r="N831" s="2"/>
      <c r="O831" s="4"/>
    </row>
    <row r="832" spans="1:15" s="9" customFormat="1" x14ac:dyDescent="0.2">
      <c r="A832" s="4"/>
      <c r="B832" s="2"/>
      <c r="C832" s="4"/>
      <c r="D832" s="2"/>
      <c r="E832" s="2"/>
      <c r="F832" s="51"/>
      <c r="G832" s="2"/>
      <c r="H832" s="51"/>
      <c r="I832" s="2"/>
      <c r="J832" s="2"/>
      <c r="K832" s="2"/>
      <c r="L832" s="2"/>
      <c r="M832" s="2"/>
      <c r="N832" s="2"/>
      <c r="O832" s="4"/>
    </row>
    <row r="833" spans="1:15" s="9" customFormat="1" x14ac:dyDescent="0.2">
      <c r="A833" s="4"/>
      <c r="B833" s="2"/>
      <c r="C833" s="4"/>
      <c r="D833" s="2"/>
      <c r="E833" s="2"/>
      <c r="F833" s="51"/>
      <c r="G833" s="2"/>
      <c r="H833" s="51"/>
      <c r="I833" s="2"/>
      <c r="J833" s="2"/>
      <c r="K833" s="2"/>
      <c r="L833" s="2"/>
      <c r="M833" s="2"/>
      <c r="N833" s="2"/>
      <c r="O833" s="4"/>
    </row>
    <row r="834" spans="1:15" s="9" customFormat="1" x14ac:dyDescent="0.2">
      <c r="A834" s="4"/>
      <c r="B834" s="2"/>
      <c r="C834" s="4"/>
      <c r="D834" s="2"/>
      <c r="E834" s="2"/>
      <c r="F834" s="51"/>
      <c r="G834" s="2"/>
      <c r="H834" s="51"/>
      <c r="I834" s="2"/>
      <c r="J834" s="2"/>
      <c r="K834" s="2"/>
      <c r="L834" s="2"/>
      <c r="M834" s="2"/>
      <c r="N834" s="2"/>
      <c r="O834" s="4"/>
    </row>
    <row r="835" spans="1:15" s="9" customFormat="1" x14ac:dyDescent="0.2">
      <c r="A835" s="4"/>
      <c r="B835" s="2"/>
      <c r="C835" s="4"/>
      <c r="D835" s="2"/>
      <c r="E835" s="2"/>
      <c r="F835" s="51"/>
      <c r="G835" s="2"/>
      <c r="H835" s="51"/>
      <c r="I835" s="2"/>
      <c r="J835" s="2"/>
      <c r="K835" s="2"/>
      <c r="L835" s="2"/>
      <c r="M835" s="2"/>
      <c r="N835" s="2"/>
      <c r="O835" s="4"/>
    </row>
    <row r="836" spans="1:15" s="9" customFormat="1" x14ac:dyDescent="0.2">
      <c r="A836" s="4"/>
      <c r="B836" s="2"/>
      <c r="C836" s="4"/>
      <c r="D836" s="2"/>
      <c r="E836" s="2"/>
      <c r="F836" s="51"/>
      <c r="G836" s="2"/>
      <c r="H836" s="51"/>
      <c r="I836" s="2"/>
      <c r="J836" s="2"/>
      <c r="K836" s="2"/>
      <c r="L836" s="2"/>
      <c r="M836" s="2"/>
      <c r="N836" s="2"/>
      <c r="O836" s="4"/>
    </row>
    <row r="837" spans="1:15" s="9" customFormat="1" x14ac:dyDescent="0.2">
      <c r="A837" s="4"/>
      <c r="B837" s="2"/>
      <c r="C837" s="4"/>
      <c r="D837" s="2"/>
      <c r="E837" s="2"/>
      <c r="F837" s="51"/>
      <c r="G837" s="2"/>
      <c r="H837" s="51"/>
      <c r="I837" s="2"/>
      <c r="J837" s="2"/>
      <c r="K837" s="2"/>
      <c r="L837" s="2"/>
      <c r="M837" s="2"/>
      <c r="N837" s="2"/>
      <c r="O837" s="4"/>
    </row>
    <row r="838" spans="1:15" s="9" customFormat="1" x14ac:dyDescent="0.2">
      <c r="A838" s="4"/>
      <c r="B838" s="2"/>
      <c r="C838" s="4"/>
      <c r="D838" s="2"/>
      <c r="E838" s="2"/>
      <c r="F838" s="51"/>
      <c r="G838" s="2"/>
      <c r="H838" s="51"/>
      <c r="I838" s="2"/>
      <c r="J838" s="2"/>
      <c r="K838" s="2"/>
      <c r="L838" s="2"/>
      <c r="M838" s="2"/>
      <c r="N838" s="2"/>
      <c r="O838" s="4"/>
    </row>
    <row r="839" spans="1:15" s="9" customFormat="1" x14ac:dyDescent="0.2">
      <c r="A839" s="4"/>
      <c r="B839" s="2"/>
      <c r="C839" s="4"/>
      <c r="D839" s="2"/>
      <c r="E839" s="2"/>
      <c r="F839" s="51"/>
      <c r="G839" s="2"/>
      <c r="H839" s="51"/>
      <c r="I839" s="2"/>
      <c r="J839" s="2"/>
      <c r="K839" s="2"/>
      <c r="L839" s="2"/>
      <c r="M839" s="2"/>
      <c r="N839" s="2"/>
      <c r="O839" s="4"/>
    </row>
    <row r="840" spans="1:15" s="9" customFormat="1" x14ac:dyDescent="0.2">
      <c r="A840" s="4"/>
      <c r="B840" s="2"/>
      <c r="C840" s="4"/>
      <c r="D840" s="2"/>
      <c r="E840" s="2"/>
      <c r="F840" s="51"/>
      <c r="G840" s="2"/>
      <c r="H840" s="51"/>
      <c r="I840" s="2"/>
      <c r="J840" s="2"/>
      <c r="K840" s="2"/>
      <c r="L840" s="2"/>
      <c r="M840" s="2"/>
      <c r="N840" s="2"/>
      <c r="O840" s="4"/>
    </row>
    <row r="841" spans="1:15" s="9" customFormat="1" x14ac:dyDescent="0.2">
      <c r="A841" s="4"/>
      <c r="B841" s="2"/>
      <c r="C841" s="4"/>
      <c r="D841" s="2"/>
      <c r="E841" s="2"/>
      <c r="F841" s="51"/>
      <c r="G841" s="2"/>
      <c r="H841" s="51"/>
      <c r="I841" s="2"/>
      <c r="J841" s="2"/>
      <c r="K841" s="2"/>
      <c r="L841" s="2"/>
      <c r="M841" s="2"/>
      <c r="N841" s="2"/>
      <c r="O841" s="4"/>
    </row>
    <row r="842" spans="1:15" s="9" customFormat="1" x14ac:dyDescent="0.2">
      <c r="A842" s="4"/>
      <c r="B842" s="2"/>
      <c r="C842" s="4"/>
      <c r="D842" s="2"/>
      <c r="E842" s="2"/>
      <c r="F842" s="51"/>
      <c r="G842" s="2"/>
      <c r="H842" s="51"/>
      <c r="I842" s="2"/>
      <c r="J842" s="2"/>
      <c r="K842" s="2"/>
      <c r="L842" s="2"/>
      <c r="M842" s="2"/>
      <c r="N842" s="2"/>
      <c r="O842" s="4"/>
    </row>
    <row r="843" spans="1:15" s="9" customFormat="1" x14ac:dyDescent="0.2">
      <c r="A843" s="4"/>
      <c r="B843" s="2"/>
      <c r="C843" s="4"/>
      <c r="D843" s="2"/>
      <c r="E843" s="2"/>
      <c r="F843" s="51"/>
      <c r="G843" s="2"/>
      <c r="H843" s="51"/>
      <c r="I843" s="2"/>
      <c r="J843" s="2"/>
      <c r="K843" s="2"/>
      <c r="L843" s="2"/>
      <c r="M843" s="2"/>
      <c r="N843" s="2"/>
      <c r="O843" s="4"/>
    </row>
    <row r="844" spans="1:15" s="9" customFormat="1" x14ac:dyDescent="0.2">
      <c r="A844" s="4"/>
      <c r="B844" s="2"/>
      <c r="C844" s="4"/>
      <c r="D844" s="2"/>
      <c r="E844" s="2"/>
      <c r="F844" s="51"/>
      <c r="G844" s="2"/>
      <c r="H844" s="51"/>
      <c r="I844" s="2"/>
      <c r="J844" s="2"/>
      <c r="K844" s="2"/>
      <c r="L844" s="2"/>
      <c r="M844" s="2"/>
      <c r="N844" s="2"/>
      <c r="O844" s="4"/>
    </row>
    <row r="845" spans="1:15" s="9" customFormat="1" x14ac:dyDescent="0.2">
      <c r="A845" s="4"/>
      <c r="B845" s="2"/>
      <c r="C845" s="4"/>
      <c r="D845" s="2"/>
      <c r="E845" s="2"/>
      <c r="F845" s="51"/>
      <c r="G845" s="2"/>
      <c r="H845" s="51"/>
      <c r="I845" s="2"/>
      <c r="J845" s="2"/>
      <c r="K845" s="2"/>
      <c r="L845" s="2"/>
      <c r="M845" s="2"/>
      <c r="N845" s="2"/>
      <c r="O845" s="4"/>
    </row>
    <row r="846" spans="1:15" s="9" customFormat="1" x14ac:dyDescent="0.2">
      <c r="A846" s="4"/>
      <c r="B846" s="2"/>
      <c r="C846" s="4"/>
      <c r="D846" s="2"/>
      <c r="E846" s="2"/>
      <c r="F846" s="51"/>
      <c r="G846" s="2"/>
      <c r="H846" s="51"/>
      <c r="I846" s="2"/>
      <c r="J846" s="2"/>
      <c r="K846" s="2"/>
      <c r="L846" s="2"/>
      <c r="M846" s="2"/>
      <c r="N846" s="2"/>
      <c r="O846" s="4"/>
    </row>
    <row r="847" spans="1:15" s="9" customFormat="1" x14ac:dyDescent="0.2">
      <c r="A847" s="4"/>
      <c r="B847" s="2"/>
      <c r="C847" s="4"/>
      <c r="D847" s="2"/>
      <c r="E847" s="2"/>
      <c r="F847" s="51"/>
      <c r="G847" s="2"/>
      <c r="H847" s="51"/>
      <c r="I847" s="2"/>
      <c r="J847" s="2"/>
      <c r="K847" s="2"/>
      <c r="L847" s="2"/>
      <c r="M847" s="2"/>
      <c r="N847" s="2"/>
      <c r="O847" s="4"/>
    </row>
    <row r="848" spans="1:15" s="9" customFormat="1" x14ac:dyDescent="0.2">
      <c r="A848" s="4"/>
      <c r="B848" s="2"/>
      <c r="C848" s="4"/>
      <c r="D848" s="2"/>
      <c r="E848" s="2"/>
      <c r="F848" s="51"/>
      <c r="G848" s="2"/>
      <c r="H848" s="51"/>
      <c r="I848" s="2"/>
      <c r="J848" s="2"/>
      <c r="K848" s="2"/>
      <c r="L848" s="2"/>
      <c r="M848" s="2"/>
      <c r="N848" s="2"/>
      <c r="O848" s="4"/>
    </row>
    <row r="849" spans="1:15" s="9" customFormat="1" x14ac:dyDescent="0.2">
      <c r="A849" s="4"/>
      <c r="B849" s="2"/>
      <c r="C849" s="4"/>
      <c r="D849" s="2"/>
      <c r="E849" s="2"/>
      <c r="F849" s="51"/>
      <c r="G849" s="2"/>
      <c r="H849" s="51"/>
      <c r="I849" s="2"/>
      <c r="J849" s="2"/>
      <c r="K849" s="2"/>
      <c r="L849" s="2"/>
      <c r="M849" s="2"/>
      <c r="N849" s="2"/>
      <c r="O849" s="4"/>
    </row>
    <row r="850" spans="1:15" s="9" customFormat="1" x14ac:dyDescent="0.2">
      <c r="A850" s="4"/>
      <c r="B850" s="2"/>
      <c r="C850" s="4"/>
      <c r="D850" s="2"/>
      <c r="E850" s="2"/>
      <c r="F850" s="51"/>
      <c r="G850" s="2"/>
      <c r="H850" s="51"/>
      <c r="I850" s="2"/>
      <c r="J850" s="2"/>
      <c r="K850" s="2"/>
      <c r="L850" s="2"/>
      <c r="M850" s="2"/>
      <c r="N850" s="2"/>
      <c r="O850" s="4"/>
    </row>
    <row r="851" spans="1:15" s="9" customFormat="1" x14ac:dyDescent="0.2">
      <c r="A851" s="4"/>
      <c r="B851" s="2"/>
      <c r="C851" s="4"/>
      <c r="D851" s="2"/>
      <c r="E851" s="2"/>
      <c r="F851" s="51"/>
      <c r="G851" s="2"/>
      <c r="H851" s="51"/>
      <c r="I851" s="2"/>
      <c r="J851" s="2"/>
      <c r="K851" s="2"/>
      <c r="L851" s="2"/>
      <c r="M851" s="2"/>
      <c r="N851" s="2"/>
      <c r="O851" s="4"/>
    </row>
    <row r="852" spans="1:15" s="9" customFormat="1" x14ac:dyDescent="0.2">
      <c r="A852" s="4"/>
      <c r="B852" s="2"/>
      <c r="C852" s="4"/>
      <c r="D852" s="2"/>
      <c r="E852" s="2"/>
      <c r="F852" s="51"/>
      <c r="G852" s="2"/>
      <c r="H852" s="51"/>
      <c r="I852" s="2"/>
      <c r="J852" s="2"/>
      <c r="K852" s="2"/>
      <c r="L852" s="2"/>
      <c r="M852" s="2"/>
      <c r="N852" s="2"/>
      <c r="O852" s="4"/>
    </row>
    <row r="853" spans="1:15" s="9" customFormat="1" x14ac:dyDescent="0.2">
      <c r="A853" s="4"/>
      <c r="B853" s="2"/>
      <c r="C853" s="4"/>
      <c r="D853" s="2"/>
      <c r="E853" s="2"/>
      <c r="F853" s="51"/>
      <c r="G853" s="2"/>
      <c r="H853" s="51"/>
      <c r="I853" s="2"/>
      <c r="J853" s="2"/>
      <c r="K853" s="2"/>
      <c r="L853" s="2"/>
      <c r="M853" s="2"/>
      <c r="N853" s="2"/>
      <c r="O853" s="4"/>
    </row>
    <row r="854" spans="1:15" s="9" customFormat="1" x14ac:dyDescent="0.2">
      <c r="A854" s="4"/>
      <c r="B854" s="2"/>
      <c r="C854" s="4"/>
      <c r="D854" s="2"/>
      <c r="E854" s="2"/>
      <c r="F854" s="51"/>
      <c r="G854" s="2"/>
      <c r="H854" s="51"/>
      <c r="I854" s="2"/>
      <c r="J854" s="2"/>
      <c r="K854" s="2"/>
      <c r="L854" s="2"/>
      <c r="M854" s="2"/>
      <c r="N854" s="2"/>
      <c r="O854" s="4"/>
    </row>
    <row r="855" spans="1:15" s="9" customFormat="1" x14ac:dyDescent="0.2">
      <c r="A855" s="4"/>
      <c r="B855" s="2"/>
      <c r="C855" s="4"/>
      <c r="D855" s="2"/>
      <c r="E855" s="2"/>
      <c r="F855" s="51"/>
      <c r="G855" s="2"/>
      <c r="H855" s="51"/>
      <c r="I855" s="2"/>
      <c r="J855" s="2"/>
      <c r="K855" s="2"/>
      <c r="L855" s="2"/>
      <c r="M855" s="2"/>
      <c r="N855" s="2"/>
      <c r="O855" s="4"/>
    </row>
    <row r="856" spans="1:15" s="9" customFormat="1" x14ac:dyDescent="0.2">
      <c r="A856" s="4"/>
      <c r="B856" s="2"/>
      <c r="C856" s="4"/>
      <c r="D856" s="2"/>
      <c r="E856" s="2"/>
      <c r="F856" s="51"/>
      <c r="G856" s="2"/>
      <c r="H856" s="51"/>
      <c r="I856" s="2"/>
      <c r="J856" s="2"/>
      <c r="K856" s="2"/>
      <c r="L856" s="2"/>
      <c r="M856" s="2"/>
      <c r="N856" s="2"/>
      <c r="O856" s="4"/>
    </row>
    <row r="857" spans="1:15" s="9" customFormat="1" x14ac:dyDescent="0.2">
      <c r="A857" s="4"/>
      <c r="B857" s="2"/>
      <c r="C857" s="4"/>
      <c r="D857" s="2"/>
      <c r="E857" s="2"/>
      <c r="F857" s="51"/>
      <c r="G857" s="2"/>
      <c r="H857" s="51"/>
      <c r="I857" s="2"/>
      <c r="J857" s="2"/>
      <c r="K857" s="2"/>
      <c r="L857" s="2"/>
      <c r="M857" s="2"/>
      <c r="N857" s="2"/>
      <c r="O857" s="4"/>
    </row>
    <row r="858" spans="1:15" s="9" customFormat="1" x14ac:dyDescent="0.2">
      <c r="A858" s="4"/>
      <c r="B858" s="2"/>
      <c r="C858" s="4"/>
      <c r="D858" s="2"/>
      <c r="E858" s="2"/>
      <c r="F858" s="51"/>
      <c r="G858" s="2"/>
      <c r="H858" s="51"/>
      <c r="I858" s="2"/>
      <c r="J858" s="2"/>
      <c r="K858" s="2"/>
      <c r="L858" s="2"/>
      <c r="M858" s="2"/>
      <c r="N858" s="2"/>
      <c r="O858" s="4"/>
    </row>
    <row r="859" spans="1:15" s="9" customFormat="1" x14ac:dyDescent="0.2">
      <c r="A859" s="4"/>
      <c r="B859" s="2"/>
      <c r="C859" s="4"/>
      <c r="D859" s="2"/>
      <c r="E859" s="2"/>
      <c r="F859" s="51"/>
      <c r="G859" s="2"/>
      <c r="H859" s="51"/>
      <c r="I859" s="2"/>
      <c r="J859" s="2"/>
      <c r="K859" s="2"/>
      <c r="L859" s="2"/>
      <c r="M859" s="2"/>
      <c r="N859" s="2"/>
      <c r="O859" s="4"/>
    </row>
    <row r="860" spans="1:15" s="9" customFormat="1" x14ac:dyDescent="0.2">
      <c r="A860" s="4"/>
      <c r="B860" s="2"/>
      <c r="C860" s="4"/>
      <c r="D860" s="2"/>
      <c r="E860" s="2"/>
      <c r="F860" s="51"/>
      <c r="G860" s="2"/>
      <c r="H860" s="51"/>
      <c r="I860" s="2"/>
      <c r="J860" s="2"/>
      <c r="K860" s="2"/>
      <c r="L860" s="2"/>
      <c r="M860" s="2"/>
      <c r="N860" s="2"/>
      <c r="O860" s="4"/>
    </row>
    <row r="861" spans="1:15" s="9" customFormat="1" x14ac:dyDescent="0.2">
      <c r="A861" s="4"/>
      <c r="B861" s="2"/>
      <c r="C861" s="4"/>
      <c r="D861" s="2"/>
      <c r="E861" s="2"/>
      <c r="F861" s="51"/>
      <c r="G861" s="2"/>
      <c r="H861" s="51"/>
      <c r="I861" s="2"/>
      <c r="J861" s="2"/>
      <c r="K861" s="2"/>
      <c r="L861" s="2"/>
      <c r="M861" s="2"/>
      <c r="N861" s="2"/>
      <c r="O861" s="4"/>
    </row>
    <row r="862" spans="1:15" s="9" customFormat="1" x14ac:dyDescent="0.2">
      <c r="A862" s="4"/>
      <c r="B862" s="2"/>
      <c r="C862" s="4"/>
      <c r="D862" s="2"/>
      <c r="E862" s="2"/>
      <c r="F862" s="51"/>
      <c r="G862" s="2"/>
      <c r="H862" s="51"/>
      <c r="I862" s="2"/>
      <c r="J862" s="2"/>
      <c r="K862" s="2"/>
      <c r="L862" s="2"/>
      <c r="M862" s="2"/>
      <c r="N862" s="2"/>
      <c r="O862" s="4"/>
    </row>
    <row r="863" spans="1:15" s="9" customFormat="1" x14ac:dyDescent="0.2">
      <c r="A863" s="4"/>
      <c r="B863" s="2"/>
      <c r="C863" s="4"/>
      <c r="D863" s="2"/>
      <c r="E863" s="2"/>
      <c r="F863" s="51"/>
      <c r="G863" s="2"/>
      <c r="H863" s="51"/>
      <c r="I863" s="2"/>
      <c r="J863" s="2"/>
      <c r="K863" s="2"/>
      <c r="L863" s="2"/>
      <c r="M863" s="2"/>
      <c r="N863" s="2"/>
      <c r="O863" s="4"/>
    </row>
    <row r="864" spans="1:15" s="9" customFormat="1" x14ac:dyDescent="0.2">
      <c r="A864" s="4"/>
      <c r="B864" s="2"/>
      <c r="C864" s="4"/>
      <c r="D864" s="2"/>
      <c r="E864" s="2"/>
      <c r="F864" s="51"/>
      <c r="G864" s="2"/>
      <c r="H864" s="51"/>
      <c r="I864" s="2"/>
      <c r="J864" s="2"/>
      <c r="K864" s="2"/>
      <c r="L864" s="2"/>
      <c r="M864" s="2"/>
      <c r="N864" s="2"/>
      <c r="O864" s="4"/>
    </row>
    <row r="865" spans="1:15" s="9" customFormat="1" x14ac:dyDescent="0.2">
      <c r="A865" s="4"/>
      <c r="B865" s="2"/>
      <c r="C865" s="4"/>
      <c r="D865" s="2"/>
      <c r="E865" s="2"/>
      <c r="F865" s="51"/>
      <c r="G865" s="2"/>
      <c r="H865" s="51"/>
      <c r="I865" s="2"/>
      <c r="J865" s="2"/>
      <c r="K865" s="2"/>
      <c r="L865" s="2"/>
      <c r="M865" s="2"/>
      <c r="N865" s="2"/>
      <c r="O865" s="4"/>
    </row>
    <row r="866" spans="1:15" s="9" customFormat="1" x14ac:dyDescent="0.2">
      <c r="A866" s="4"/>
      <c r="B866" s="2"/>
      <c r="C866" s="4"/>
      <c r="D866" s="2"/>
      <c r="E866" s="2"/>
      <c r="F866" s="51"/>
      <c r="G866" s="2"/>
      <c r="H866" s="51"/>
      <c r="I866" s="2"/>
      <c r="J866" s="2"/>
      <c r="K866" s="2"/>
      <c r="L866" s="2"/>
      <c r="M866" s="2"/>
      <c r="N866" s="2"/>
      <c r="O866" s="4"/>
    </row>
    <row r="867" spans="1:15" s="9" customFormat="1" x14ac:dyDescent="0.2">
      <c r="A867" s="4"/>
      <c r="B867" s="2"/>
      <c r="C867" s="4"/>
      <c r="D867" s="2"/>
      <c r="E867" s="2"/>
      <c r="F867" s="51"/>
      <c r="G867" s="2"/>
      <c r="H867" s="51"/>
      <c r="I867" s="2"/>
      <c r="J867" s="2"/>
      <c r="K867" s="2"/>
      <c r="L867" s="2"/>
      <c r="M867" s="2"/>
      <c r="N867" s="2"/>
      <c r="O867" s="4"/>
    </row>
    <row r="868" spans="1:15" s="9" customFormat="1" x14ac:dyDescent="0.2">
      <c r="A868" s="4"/>
      <c r="B868" s="2"/>
      <c r="C868" s="4"/>
      <c r="D868" s="2"/>
      <c r="E868" s="2"/>
      <c r="F868" s="51"/>
      <c r="G868" s="2"/>
      <c r="H868" s="51"/>
      <c r="I868" s="2"/>
      <c r="J868" s="2"/>
      <c r="K868" s="2"/>
      <c r="L868" s="2"/>
      <c r="M868" s="2"/>
      <c r="N868" s="2"/>
      <c r="O868" s="4"/>
    </row>
    <row r="869" spans="1:15" s="9" customFormat="1" x14ac:dyDescent="0.2">
      <c r="A869" s="4"/>
      <c r="B869" s="2"/>
      <c r="C869" s="4"/>
      <c r="D869" s="2"/>
      <c r="E869" s="2"/>
      <c r="F869" s="51"/>
      <c r="G869" s="2"/>
      <c r="H869" s="51"/>
      <c r="I869" s="2"/>
      <c r="J869" s="2"/>
      <c r="K869" s="2"/>
      <c r="L869" s="2"/>
      <c r="M869" s="2"/>
      <c r="N869" s="2"/>
      <c r="O869" s="4"/>
    </row>
    <row r="870" spans="1:15" s="9" customFormat="1" x14ac:dyDescent="0.2">
      <c r="A870" s="4"/>
      <c r="B870" s="2"/>
      <c r="C870" s="4"/>
      <c r="D870" s="2"/>
      <c r="E870" s="2"/>
      <c r="F870" s="51"/>
      <c r="G870" s="2"/>
      <c r="H870" s="51"/>
      <c r="I870" s="2"/>
      <c r="J870" s="2"/>
      <c r="K870" s="2"/>
      <c r="L870" s="2"/>
      <c r="M870" s="2"/>
      <c r="N870" s="2"/>
      <c r="O870" s="4"/>
    </row>
    <row r="871" spans="1:15" s="9" customFormat="1" x14ac:dyDescent="0.2">
      <c r="A871" s="4"/>
      <c r="B871" s="2"/>
      <c r="C871" s="4"/>
      <c r="D871" s="2"/>
      <c r="E871" s="2"/>
      <c r="F871" s="51"/>
      <c r="G871" s="2"/>
      <c r="H871" s="51"/>
      <c r="I871" s="2"/>
      <c r="J871" s="2"/>
      <c r="K871" s="2"/>
      <c r="L871" s="2"/>
      <c r="M871" s="2"/>
      <c r="N871" s="2"/>
      <c r="O871" s="4"/>
    </row>
    <row r="872" spans="1:15" s="9" customFormat="1" x14ac:dyDescent="0.2">
      <c r="A872" s="4"/>
      <c r="B872" s="2"/>
      <c r="C872" s="4"/>
      <c r="D872" s="2"/>
      <c r="E872" s="2"/>
      <c r="F872" s="51"/>
      <c r="G872" s="2"/>
      <c r="H872" s="51"/>
      <c r="I872" s="2"/>
      <c r="J872" s="2"/>
      <c r="K872" s="2"/>
      <c r="L872" s="2"/>
      <c r="M872" s="2"/>
      <c r="N872" s="2"/>
      <c r="O872" s="4"/>
    </row>
    <row r="873" spans="1:15" s="9" customFormat="1" x14ac:dyDescent="0.2">
      <c r="A873" s="4"/>
      <c r="B873" s="2"/>
      <c r="C873" s="4"/>
      <c r="D873" s="2"/>
      <c r="E873" s="2"/>
      <c r="F873" s="51"/>
      <c r="G873" s="2"/>
      <c r="H873" s="51"/>
      <c r="I873" s="2"/>
      <c r="J873" s="2"/>
      <c r="K873" s="2"/>
      <c r="L873" s="2"/>
      <c r="M873" s="2"/>
      <c r="N873" s="2"/>
      <c r="O873" s="4"/>
    </row>
    <row r="874" spans="1:15" s="9" customFormat="1" x14ac:dyDescent="0.2">
      <c r="A874" s="4"/>
      <c r="B874" s="2"/>
      <c r="C874" s="4"/>
      <c r="D874" s="2"/>
      <c r="E874" s="2"/>
      <c r="F874" s="51"/>
      <c r="G874" s="2"/>
      <c r="H874" s="51"/>
      <c r="I874" s="2"/>
      <c r="J874" s="2"/>
      <c r="K874" s="2"/>
      <c r="L874" s="2"/>
      <c r="M874" s="2"/>
      <c r="N874" s="2"/>
      <c r="O874" s="4"/>
    </row>
    <row r="875" spans="1:15" s="9" customFormat="1" x14ac:dyDescent="0.2">
      <c r="A875" s="4"/>
      <c r="B875" s="2"/>
      <c r="C875" s="4"/>
      <c r="D875" s="2"/>
      <c r="E875" s="2"/>
      <c r="F875" s="51"/>
      <c r="G875" s="2"/>
      <c r="H875" s="51"/>
      <c r="I875" s="2"/>
      <c r="J875" s="2"/>
      <c r="K875" s="2"/>
      <c r="L875" s="2"/>
      <c r="M875" s="2"/>
      <c r="N875" s="2"/>
      <c r="O875" s="4"/>
    </row>
    <row r="876" spans="1:15" s="9" customFormat="1" x14ac:dyDescent="0.2">
      <c r="A876" s="4"/>
      <c r="B876" s="2"/>
      <c r="C876" s="4"/>
      <c r="D876" s="2"/>
      <c r="E876" s="2"/>
      <c r="F876" s="51"/>
      <c r="G876" s="2"/>
      <c r="H876" s="51"/>
      <c r="I876" s="2"/>
      <c r="J876" s="2"/>
      <c r="K876" s="2"/>
      <c r="L876" s="2"/>
      <c r="M876" s="2"/>
      <c r="N876" s="2"/>
      <c r="O876" s="4"/>
    </row>
    <row r="877" spans="1:15" s="9" customFormat="1" x14ac:dyDescent="0.2">
      <c r="A877" s="4"/>
      <c r="B877" s="2"/>
      <c r="C877" s="4"/>
      <c r="D877" s="2"/>
      <c r="E877" s="2"/>
      <c r="F877" s="51"/>
      <c r="G877" s="2"/>
      <c r="H877" s="51"/>
      <c r="I877" s="2"/>
      <c r="J877" s="2"/>
      <c r="K877" s="2"/>
      <c r="L877" s="2"/>
      <c r="M877" s="2"/>
      <c r="N877" s="2"/>
      <c r="O877" s="4"/>
    </row>
    <row r="878" spans="1:15" s="9" customFormat="1" x14ac:dyDescent="0.2">
      <c r="A878" s="4"/>
      <c r="B878" s="2"/>
      <c r="C878" s="4"/>
      <c r="D878" s="2"/>
      <c r="E878" s="2"/>
      <c r="F878" s="51"/>
      <c r="G878" s="2"/>
      <c r="H878" s="51"/>
      <c r="I878" s="2"/>
      <c r="J878" s="2"/>
      <c r="K878" s="2"/>
      <c r="L878" s="2"/>
      <c r="M878" s="2"/>
      <c r="N878" s="2"/>
      <c r="O878" s="4"/>
    </row>
    <row r="879" spans="1:15" s="9" customFormat="1" x14ac:dyDescent="0.2">
      <c r="A879" s="4"/>
      <c r="B879" s="2"/>
      <c r="C879" s="4"/>
      <c r="D879" s="2"/>
      <c r="E879" s="2"/>
      <c r="F879" s="51"/>
      <c r="G879" s="2"/>
      <c r="H879" s="51"/>
      <c r="I879" s="2"/>
      <c r="J879" s="2"/>
      <c r="K879" s="2"/>
      <c r="L879" s="2"/>
      <c r="M879" s="2"/>
      <c r="N879" s="2"/>
      <c r="O879" s="4"/>
    </row>
    <row r="880" spans="1:15" s="9" customFormat="1" x14ac:dyDescent="0.2">
      <c r="A880" s="4"/>
      <c r="B880" s="2"/>
      <c r="C880" s="4"/>
      <c r="D880" s="2"/>
      <c r="E880" s="2"/>
      <c r="F880" s="51"/>
      <c r="G880" s="2"/>
      <c r="H880" s="51"/>
      <c r="I880" s="2"/>
      <c r="J880" s="2"/>
      <c r="K880" s="2"/>
      <c r="L880" s="2"/>
      <c r="M880" s="2"/>
      <c r="N880" s="2"/>
      <c r="O880" s="4"/>
    </row>
    <row r="881" spans="1:15" s="9" customFormat="1" x14ac:dyDescent="0.2">
      <c r="A881" s="4"/>
      <c r="B881" s="2"/>
      <c r="C881" s="4"/>
      <c r="D881" s="2"/>
      <c r="E881" s="2"/>
      <c r="F881" s="51"/>
      <c r="G881" s="2"/>
      <c r="H881" s="51"/>
      <c r="I881" s="2"/>
      <c r="J881" s="2"/>
      <c r="K881" s="2"/>
      <c r="L881" s="2"/>
      <c r="M881" s="2"/>
      <c r="N881" s="2"/>
      <c r="O881" s="4"/>
    </row>
    <row r="882" spans="1:15" s="9" customFormat="1" x14ac:dyDescent="0.2">
      <c r="A882" s="4"/>
      <c r="B882" s="2"/>
      <c r="C882" s="4"/>
      <c r="D882" s="2"/>
      <c r="E882" s="2"/>
      <c r="F882" s="51"/>
      <c r="G882" s="2"/>
      <c r="H882" s="51"/>
      <c r="I882" s="2"/>
      <c r="J882" s="2"/>
      <c r="K882" s="2"/>
      <c r="L882" s="2"/>
      <c r="M882" s="2"/>
      <c r="N882" s="2"/>
      <c r="O882" s="4"/>
    </row>
    <row r="883" spans="1:15" s="9" customFormat="1" x14ac:dyDescent="0.2">
      <c r="A883" s="4"/>
      <c r="B883" s="2"/>
      <c r="C883" s="4"/>
      <c r="D883" s="2"/>
      <c r="E883" s="2"/>
      <c r="F883" s="51"/>
      <c r="G883" s="2"/>
      <c r="H883" s="51"/>
      <c r="I883" s="2"/>
      <c r="J883" s="2"/>
      <c r="K883" s="2"/>
      <c r="L883" s="2"/>
      <c r="M883" s="2"/>
      <c r="N883" s="2"/>
      <c r="O883" s="4"/>
    </row>
    <row r="884" spans="1:15" s="9" customFormat="1" x14ac:dyDescent="0.2">
      <c r="A884" s="4"/>
      <c r="B884" s="2"/>
      <c r="C884" s="4"/>
      <c r="D884" s="2"/>
      <c r="E884" s="2"/>
      <c r="F884" s="51"/>
      <c r="G884" s="2"/>
      <c r="H884" s="51"/>
      <c r="I884" s="2"/>
      <c r="J884" s="2"/>
      <c r="K884" s="2"/>
      <c r="L884" s="2"/>
      <c r="M884" s="2"/>
      <c r="N884" s="2"/>
      <c r="O884" s="4"/>
    </row>
    <row r="885" spans="1:15" s="9" customFormat="1" x14ac:dyDescent="0.2">
      <c r="A885" s="4"/>
      <c r="B885" s="2"/>
      <c r="C885" s="4"/>
      <c r="D885" s="2"/>
      <c r="E885" s="2"/>
      <c r="F885" s="51"/>
      <c r="G885" s="2"/>
      <c r="H885" s="51"/>
      <c r="I885" s="2"/>
      <c r="J885" s="2"/>
      <c r="K885" s="2"/>
      <c r="L885" s="2"/>
      <c r="M885" s="2"/>
      <c r="N885" s="2"/>
      <c r="O885" s="4"/>
    </row>
    <row r="886" spans="1:15" s="9" customFormat="1" x14ac:dyDescent="0.2">
      <c r="A886" s="4"/>
      <c r="B886" s="2"/>
      <c r="C886" s="4"/>
      <c r="D886" s="2"/>
      <c r="E886" s="2"/>
      <c r="F886" s="51"/>
      <c r="G886" s="2"/>
      <c r="H886" s="51"/>
      <c r="I886" s="2"/>
      <c r="J886" s="2"/>
      <c r="K886" s="2"/>
      <c r="L886" s="2"/>
      <c r="M886" s="2"/>
      <c r="N886" s="2"/>
      <c r="O886" s="4"/>
    </row>
    <row r="887" spans="1:15" s="9" customFormat="1" x14ac:dyDescent="0.2">
      <c r="A887" s="4"/>
      <c r="B887" s="2"/>
      <c r="C887" s="4"/>
      <c r="D887" s="2"/>
      <c r="E887" s="2"/>
      <c r="F887" s="51"/>
      <c r="G887" s="2"/>
      <c r="H887" s="51"/>
      <c r="I887" s="2"/>
      <c r="J887" s="2"/>
      <c r="K887" s="2"/>
      <c r="L887" s="2"/>
      <c r="M887" s="2"/>
      <c r="N887" s="2"/>
      <c r="O887" s="4"/>
    </row>
    <row r="888" spans="1:15" s="9" customFormat="1" x14ac:dyDescent="0.2">
      <c r="A888" s="4"/>
      <c r="B888" s="2"/>
      <c r="C888" s="4"/>
      <c r="D888" s="2"/>
      <c r="E888" s="2"/>
      <c r="F888" s="51"/>
      <c r="G888" s="2"/>
      <c r="H888" s="51"/>
      <c r="I888" s="2"/>
      <c r="J888" s="2"/>
      <c r="K888" s="2"/>
      <c r="L888" s="2"/>
      <c r="M888" s="2"/>
      <c r="N888" s="2"/>
      <c r="O888" s="4"/>
    </row>
    <row r="889" spans="1:15" s="9" customFormat="1" x14ac:dyDescent="0.2">
      <c r="A889" s="4"/>
      <c r="B889" s="2"/>
      <c r="C889" s="4"/>
      <c r="D889" s="2"/>
      <c r="E889" s="2"/>
      <c r="F889" s="51"/>
      <c r="G889" s="2"/>
      <c r="H889" s="51"/>
      <c r="I889" s="2"/>
      <c r="J889" s="2"/>
      <c r="K889" s="2"/>
      <c r="L889" s="2"/>
      <c r="M889" s="2"/>
      <c r="N889" s="2"/>
      <c r="O889" s="4"/>
    </row>
    <row r="890" spans="1:15" s="9" customFormat="1" x14ac:dyDescent="0.2">
      <c r="A890" s="4"/>
      <c r="B890" s="2"/>
      <c r="C890" s="4"/>
      <c r="D890" s="2"/>
      <c r="E890" s="2"/>
      <c r="F890" s="51"/>
      <c r="G890" s="2"/>
      <c r="H890" s="51"/>
      <c r="I890" s="2"/>
      <c r="J890" s="2"/>
      <c r="K890" s="2"/>
      <c r="L890" s="2"/>
      <c r="M890" s="2"/>
      <c r="N890" s="2"/>
      <c r="O890" s="4"/>
    </row>
    <row r="891" spans="1:15" s="9" customFormat="1" x14ac:dyDescent="0.2">
      <c r="A891" s="4"/>
      <c r="B891" s="2"/>
      <c r="C891" s="4"/>
      <c r="D891" s="2"/>
      <c r="E891" s="2"/>
      <c r="F891" s="51"/>
      <c r="G891" s="2"/>
      <c r="H891" s="51"/>
      <c r="I891" s="2"/>
      <c r="J891" s="2"/>
      <c r="K891" s="2"/>
      <c r="L891" s="2"/>
      <c r="M891" s="2"/>
      <c r="N891" s="2"/>
      <c r="O891" s="4"/>
    </row>
    <row r="892" spans="1:15" s="9" customFormat="1" x14ac:dyDescent="0.2">
      <c r="A892" s="4"/>
      <c r="B892" s="2"/>
      <c r="C892" s="4"/>
      <c r="D892" s="2"/>
      <c r="E892" s="2"/>
      <c r="F892" s="51"/>
      <c r="G892" s="2"/>
      <c r="H892" s="51"/>
      <c r="I892" s="2"/>
      <c r="J892" s="2"/>
      <c r="K892" s="2"/>
      <c r="L892" s="2"/>
      <c r="M892" s="2"/>
      <c r="N892" s="2"/>
      <c r="O892" s="4"/>
    </row>
    <row r="893" spans="1:15" s="9" customFormat="1" x14ac:dyDescent="0.2">
      <c r="A893" s="4"/>
      <c r="B893" s="2"/>
      <c r="C893" s="4"/>
      <c r="D893" s="2"/>
      <c r="E893" s="2"/>
      <c r="F893" s="51"/>
      <c r="G893" s="2"/>
      <c r="H893" s="51"/>
      <c r="I893" s="2"/>
      <c r="J893" s="2"/>
      <c r="K893" s="2"/>
      <c r="L893" s="2"/>
      <c r="M893" s="2"/>
      <c r="N893" s="2"/>
      <c r="O893" s="4"/>
    </row>
    <row r="894" spans="1:15" s="9" customFormat="1" x14ac:dyDescent="0.2">
      <c r="A894" s="4"/>
      <c r="B894" s="2"/>
      <c r="C894" s="4"/>
      <c r="D894" s="2"/>
      <c r="E894" s="2"/>
      <c r="F894" s="51"/>
      <c r="G894" s="2"/>
      <c r="H894" s="51"/>
      <c r="I894" s="2"/>
      <c r="J894" s="2"/>
      <c r="K894" s="2"/>
      <c r="L894" s="2"/>
      <c r="M894" s="2"/>
      <c r="N894" s="2"/>
      <c r="O894" s="4"/>
    </row>
    <row r="895" spans="1:15" s="9" customFormat="1" x14ac:dyDescent="0.2">
      <c r="A895" s="4"/>
      <c r="B895" s="2"/>
      <c r="C895" s="4"/>
      <c r="D895" s="2"/>
      <c r="E895" s="2"/>
      <c r="F895" s="51"/>
      <c r="G895" s="2"/>
      <c r="H895" s="51"/>
      <c r="I895" s="2"/>
      <c r="J895" s="2"/>
      <c r="K895" s="2"/>
      <c r="L895" s="2"/>
      <c r="M895" s="2"/>
      <c r="N895" s="2"/>
      <c r="O895" s="4"/>
    </row>
    <row r="896" spans="1:15" s="9" customFormat="1" x14ac:dyDescent="0.2">
      <c r="A896" s="4"/>
      <c r="B896" s="2"/>
      <c r="C896" s="4"/>
      <c r="D896" s="2"/>
      <c r="E896" s="2"/>
      <c r="F896" s="51"/>
      <c r="G896" s="2"/>
      <c r="H896" s="51"/>
      <c r="I896" s="2"/>
      <c r="J896" s="2"/>
      <c r="K896" s="2"/>
      <c r="L896" s="2"/>
      <c r="M896" s="2"/>
      <c r="N896" s="2"/>
      <c r="O896" s="4"/>
    </row>
    <row r="897" spans="1:15" s="9" customFormat="1" x14ac:dyDescent="0.2">
      <c r="A897" s="4"/>
      <c r="B897" s="2"/>
      <c r="C897" s="4"/>
      <c r="D897" s="2"/>
      <c r="E897" s="2"/>
      <c r="F897" s="51"/>
      <c r="G897" s="2"/>
      <c r="H897" s="51"/>
      <c r="I897" s="2"/>
      <c r="J897" s="2"/>
      <c r="K897" s="2"/>
      <c r="L897" s="2"/>
      <c r="M897" s="2"/>
      <c r="N897" s="2"/>
      <c r="O897" s="4"/>
    </row>
    <row r="898" spans="1:15" s="9" customFormat="1" x14ac:dyDescent="0.2">
      <c r="A898" s="4"/>
      <c r="B898" s="2"/>
      <c r="C898" s="4"/>
      <c r="D898" s="2"/>
      <c r="E898" s="2"/>
      <c r="F898" s="51"/>
      <c r="G898" s="2"/>
      <c r="H898" s="51"/>
      <c r="I898" s="2"/>
      <c r="J898" s="2"/>
      <c r="K898" s="2"/>
      <c r="L898" s="2"/>
      <c r="M898" s="2"/>
      <c r="N898" s="2"/>
      <c r="O898" s="4"/>
    </row>
    <row r="899" spans="1:15" s="9" customFormat="1" x14ac:dyDescent="0.2">
      <c r="A899" s="4"/>
      <c r="B899" s="2"/>
      <c r="C899" s="4"/>
      <c r="D899" s="2"/>
      <c r="E899" s="2"/>
      <c r="F899" s="51"/>
      <c r="G899" s="2"/>
      <c r="H899" s="51"/>
      <c r="I899" s="2"/>
      <c r="J899" s="2"/>
      <c r="K899" s="2"/>
      <c r="L899" s="2"/>
      <c r="M899" s="2"/>
      <c r="N899" s="2"/>
      <c r="O899" s="4"/>
    </row>
    <row r="900" spans="1:15" s="9" customFormat="1" x14ac:dyDescent="0.2">
      <c r="A900" s="4"/>
      <c r="B900" s="2"/>
      <c r="C900" s="4"/>
      <c r="D900" s="2"/>
      <c r="E900" s="2"/>
      <c r="F900" s="51"/>
      <c r="G900" s="2"/>
      <c r="H900" s="51"/>
      <c r="I900" s="2"/>
      <c r="J900" s="2"/>
      <c r="K900" s="2"/>
      <c r="L900" s="2"/>
      <c r="M900" s="2"/>
      <c r="N900" s="2"/>
      <c r="O900" s="4"/>
    </row>
    <row r="901" spans="1:15" s="9" customFormat="1" x14ac:dyDescent="0.2">
      <c r="A901" s="4"/>
      <c r="B901" s="2"/>
      <c r="C901" s="4"/>
      <c r="D901" s="2"/>
      <c r="E901" s="2"/>
      <c r="F901" s="51"/>
      <c r="G901" s="2"/>
      <c r="H901" s="51"/>
      <c r="I901" s="2"/>
      <c r="J901" s="2"/>
      <c r="K901" s="2"/>
      <c r="L901" s="2"/>
      <c r="M901" s="2"/>
      <c r="N901" s="2"/>
      <c r="O901" s="4"/>
    </row>
    <row r="902" spans="1:15" s="9" customFormat="1" x14ac:dyDescent="0.2">
      <c r="A902" s="4"/>
      <c r="B902" s="2"/>
      <c r="C902" s="4"/>
      <c r="D902" s="2"/>
      <c r="E902" s="2"/>
      <c r="F902" s="51"/>
      <c r="G902" s="2"/>
      <c r="H902" s="51"/>
      <c r="I902" s="2"/>
      <c r="J902" s="2"/>
      <c r="K902" s="2"/>
      <c r="L902" s="2"/>
      <c r="M902" s="2"/>
      <c r="N902" s="2"/>
      <c r="O902" s="4"/>
    </row>
    <row r="903" spans="1:15" s="9" customFormat="1" x14ac:dyDescent="0.2">
      <c r="A903" s="4"/>
      <c r="B903" s="2"/>
      <c r="C903" s="4"/>
      <c r="D903" s="2"/>
      <c r="E903" s="2"/>
      <c r="F903" s="51"/>
      <c r="G903" s="2"/>
      <c r="H903" s="51"/>
      <c r="I903" s="2"/>
      <c r="J903" s="2"/>
      <c r="K903" s="2"/>
      <c r="L903" s="2"/>
      <c r="M903" s="2"/>
      <c r="N903" s="2"/>
      <c r="O903" s="4"/>
    </row>
    <row r="904" spans="1:15" s="9" customFormat="1" x14ac:dyDescent="0.2">
      <c r="A904" s="4"/>
      <c r="B904" s="2"/>
      <c r="C904" s="4"/>
      <c r="D904" s="2"/>
      <c r="E904" s="2"/>
      <c r="F904" s="51"/>
      <c r="G904" s="2"/>
      <c r="H904" s="51"/>
      <c r="I904" s="2"/>
      <c r="J904" s="2"/>
      <c r="K904" s="2"/>
      <c r="L904" s="2"/>
      <c r="M904" s="2"/>
      <c r="N904" s="2"/>
      <c r="O904" s="4"/>
    </row>
    <row r="905" spans="1:15" s="9" customFormat="1" x14ac:dyDescent="0.2">
      <c r="A905" s="4"/>
      <c r="B905" s="2"/>
      <c r="C905" s="4"/>
      <c r="D905" s="2"/>
      <c r="E905" s="2"/>
      <c r="F905" s="51"/>
      <c r="G905" s="2"/>
      <c r="H905" s="51"/>
      <c r="I905" s="2"/>
      <c r="J905" s="2"/>
      <c r="K905" s="2"/>
      <c r="L905" s="2"/>
      <c r="M905" s="2"/>
      <c r="N905" s="2"/>
      <c r="O905" s="4"/>
    </row>
    <row r="906" spans="1:15" s="9" customFormat="1" x14ac:dyDescent="0.2">
      <c r="A906" s="4"/>
      <c r="B906" s="2"/>
      <c r="C906" s="4"/>
      <c r="D906" s="2"/>
      <c r="E906" s="2"/>
      <c r="F906" s="51"/>
      <c r="G906" s="2"/>
      <c r="H906" s="51"/>
      <c r="I906" s="2"/>
      <c r="J906" s="2"/>
      <c r="K906" s="2"/>
      <c r="L906" s="2"/>
      <c r="M906" s="2"/>
      <c r="N906" s="2"/>
      <c r="O906" s="4"/>
    </row>
    <row r="907" spans="1:15" s="9" customFormat="1" x14ac:dyDescent="0.2">
      <c r="A907" s="4"/>
      <c r="B907" s="2"/>
      <c r="C907" s="4"/>
      <c r="D907" s="2"/>
      <c r="E907" s="2"/>
      <c r="F907" s="51"/>
      <c r="G907" s="2"/>
      <c r="H907" s="51"/>
      <c r="I907" s="2"/>
      <c r="J907" s="2"/>
      <c r="K907" s="2"/>
      <c r="L907" s="2"/>
      <c r="M907" s="2"/>
      <c r="N907" s="2"/>
      <c r="O907" s="4"/>
    </row>
    <row r="908" spans="1:15" s="9" customFormat="1" x14ac:dyDescent="0.2">
      <c r="A908" s="4"/>
      <c r="B908" s="2"/>
      <c r="C908" s="4"/>
      <c r="D908" s="2"/>
      <c r="E908" s="2"/>
      <c r="F908" s="51"/>
      <c r="G908" s="2"/>
      <c r="H908" s="51"/>
      <c r="I908" s="2"/>
      <c r="J908" s="2"/>
      <c r="K908" s="2"/>
      <c r="L908" s="2"/>
      <c r="M908" s="2"/>
      <c r="N908" s="2"/>
      <c r="O908" s="4"/>
    </row>
    <row r="909" spans="1:15" s="9" customFormat="1" x14ac:dyDescent="0.2">
      <c r="A909" s="4"/>
      <c r="B909" s="2"/>
      <c r="C909" s="4"/>
      <c r="D909" s="2"/>
      <c r="E909" s="2"/>
      <c r="F909" s="51"/>
      <c r="G909" s="2"/>
      <c r="H909" s="51"/>
      <c r="I909" s="2"/>
      <c r="J909" s="2"/>
      <c r="K909" s="2"/>
      <c r="L909" s="2"/>
      <c r="M909" s="2"/>
      <c r="N909" s="2"/>
      <c r="O909" s="4"/>
    </row>
    <row r="910" spans="1:15" s="9" customFormat="1" x14ac:dyDescent="0.2">
      <c r="A910" s="4"/>
      <c r="B910" s="2"/>
      <c r="C910" s="4"/>
      <c r="D910" s="2"/>
      <c r="E910" s="2"/>
      <c r="F910" s="51"/>
      <c r="G910" s="2"/>
      <c r="H910" s="51"/>
      <c r="I910" s="2"/>
      <c r="J910" s="2"/>
      <c r="K910" s="2"/>
      <c r="L910" s="2"/>
      <c r="M910" s="2"/>
      <c r="N910" s="2"/>
      <c r="O910" s="4"/>
    </row>
    <row r="911" spans="1:15" s="9" customFormat="1" x14ac:dyDescent="0.2">
      <c r="A911" s="4"/>
      <c r="B911" s="2"/>
      <c r="C911" s="4"/>
      <c r="D911" s="2"/>
      <c r="E911" s="2"/>
      <c r="F911" s="51"/>
      <c r="G911" s="2"/>
      <c r="H911" s="51"/>
      <c r="I911" s="2"/>
      <c r="J911" s="2"/>
      <c r="K911" s="2"/>
      <c r="L911" s="2"/>
      <c r="M911" s="2"/>
      <c r="N911" s="2"/>
      <c r="O911" s="4"/>
    </row>
    <row r="912" spans="1:15" s="9" customFormat="1" x14ac:dyDescent="0.2">
      <c r="A912" s="4"/>
      <c r="B912" s="2"/>
      <c r="C912" s="4"/>
      <c r="D912" s="2"/>
      <c r="E912" s="2"/>
      <c r="F912" s="51"/>
      <c r="G912" s="2"/>
      <c r="H912" s="51"/>
      <c r="I912" s="2"/>
      <c r="J912" s="2"/>
      <c r="K912" s="2"/>
      <c r="L912" s="2"/>
      <c r="M912" s="2"/>
      <c r="N912" s="2"/>
      <c r="O912" s="4"/>
    </row>
    <row r="913" spans="1:15" s="9" customFormat="1" x14ac:dyDescent="0.2">
      <c r="A913" s="4"/>
      <c r="B913" s="2"/>
      <c r="C913" s="4"/>
      <c r="D913" s="2"/>
      <c r="E913" s="2"/>
      <c r="F913" s="51"/>
      <c r="G913" s="2"/>
      <c r="H913" s="51"/>
      <c r="I913" s="2"/>
      <c r="J913" s="2"/>
      <c r="K913" s="2"/>
      <c r="L913" s="2"/>
      <c r="M913" s="2"/>
      <c r="N913" s="2"/>
      <c r="O913" s="4"/>
    </row>
    <row r="914" spans="1:15" s="9" customFormat="1" x14ac:dyDescent="0.2">
      <c r="A914" s="4"/>
      <c r="B914" s="2"/>
      <c r="C914" s="4"/>
      <c r="D914" s="2"/>
      <c r="E914" s="2"/>
      <c r="F914" s="51"/>
      <c r="G914" s="2"/>
      <c r="H914" s="51"/>
      <c r="I914" s="2"/>
      <c r="J914" s="2"/>
      <c r="K914" s="2"/>
      <c r="L914" s="2"/>
      <c r="M914" s="2"/>
      <c r="N914" s="2"/>
      <c r="O914" s="4"/>
    </row>
    <row r="915" spans="1:15" s="9" customFormat="1" x14ac:dyDescent="0.2">
      <c r="A915" s="4"/>
      <c r="B915" s="2"/>
      <c r="C915" s="4"/>
      <c r="D915" s="2"/>
      <c r="E915" s="2"/>
      <c r="F915" s="51"/>
      <c r="G915" s="2"/>
      <c r="H915" s="51"/>
      <c r="I915" s="2"/>
      <c r="J915" s="2"/>
      <c r="K915" s="2"/>
      <c r="L915" s="2"/>
      <c r="M915" s="2"/>
      <c r="N915" s="2"/>
      <c r="O915" s="4"/>
    </row>
    <row r="916" spans="1:15" s="9" customFormat="1" x14ac:dyDescent="0.2">
      <c r="A916" s="4"/>
      <c r="B916" s="2"/>
      <c r="C916" s="4"/>
      <c r="D916" s="2"/>
      <c r="E916" s="2"/>
      <c r="F916" s="51"/>
      <c r="G916" s="2"/>
      <c r="H916" s="51"/>
      <c r="I916" s="2"/>
      <c r="J916" s="2"/>
      <c r="K916" s="2"/>
      <c r="L916" s="2"/>
      <c r="M916" s="2"/>
      <c r="N916" s="2"/>
      <c r="O916" s="4"/>
    </row>
    <row r="917" spans="1:15" s="9" customFormat="1" x14ac:dyDescent="0.2">
      <c r="A917" s="4"/>
      <c r="B917" s="2"/>
      <c r="C917" s="4"/>
      <c r="D917" s="2"/>
      <c r="E917" s="2"/>
      <c r="F917" s="51"/>
      <c r="G917" s="2"/>
      <c r="H917" s="51"/>
      <c r="I917" s="2"/>
      <c r="J917" s="2"/>
      <c r="K917" s="2"/>
      <c r="L917" s="2"/>
      <c r="M917" s="2"/>
      <c r="N917" s="2"/>
      <c r="O917" s="4"/>
    </row>
    <row r="918" spans="1:15" s="9" customFormat="1" x14ac:dyDescent="0.2">
      <c r="A918" s="4"/>
      <c r="B918" s="2"/>
      <c r="C918" s="4"/>
      <c r="D918" s="2"/>
      <c r="E918" s="2"/>
      <c r="F918" s="51"/>
      <c r="G918" s="2"/>
      <c r="H918" s="51"/>
      <c r="I918" s="2"/>
      <c r="J918" s="2"/>
      <c r="K918" s="2"/>
      <c r="L918" s="2"/>
      <c r="M918" s="2"/>
      <c r="N918" s="2"/>
      <c r="O918" s="4"/>
    </row>
    <row r="919" spans="1:15" s="9" customFormat="1" x14ac:dyDescent="0.2">
      <c r="A919" s="4"/>
      <c r="B919" s="2"/>
      <c r="C919" s="4"/>
      <c r="D919" s="2"/>
      <c r="E919" s="2"/>
      <c r="F919" s="51"/>
      <c r="G919" s="2"/>
      <c r="H919" s="51"/>
      <c r="I919" s="2"/>
      <c r="J919" s="2"/>
      <c r="K919" s="2"/>
      <c r="L919" s="2"/>
      <c r="M919" s="2"/>
      <c r="N919" s="2"/>
      <c r="O919" s="4"/>
    </row>
    <row r="920" spans="1:15" s="9" customFormat="1" x14ac:dyDescent="0.2">
      <c r="A920" s="4"/>
      <c r="B920" s="2"/>
      <c r="C920" s="4"/>
      <c r="D920" s="2"/>
      <c r="E920" s="2"/>
      <c r="F920" s="51"/>
      <c r="G920" s="2"/>
      <c r="H920" s="51"/>
      <c r="I920" s="2"/>
      <c r="J920" s="2"/>
      <c r="K920" s="2"/>
      <c r="L920" s="2"/>
      <c r="M920" s="2"/>
      <c r="N920" s="2"/>
      <c r="O920" s="4"/>
    </row>
    <row r="921" spans="1:15" s="9" customFormat="1" x14ac:dyDescent="0.2">
      <c r="A921" s="4"/>
      <c r="B921" s="2"/>
      <c r="C921" s="4"/>
      <c r="D921" s="2"/>
      <c r="E921" s="2"/>
      <c r="F921" s="51"/>
      <c r="G921" s="2"/>
      <c r="H921" s="51"/>
      <c r="I921" s="2"/>
      <c r="J921" s="2"/>
      <c r="K921" s="2"/>
      <c r="L921" s="2"/>
      <c r="M921" s="2"/>
      <c r="N921" s="2"/>
      <c r="O921" s="4"/>
    </row>
    <row r="922" spans="1:15" s="9" customFormat="1" x14ac:dyDescent="0.2">
      <c r="A922" s="4"/>
      <c r="B922" s="2"/>
      <c r="C922" s="4"/>
      <c r="D922" s="2"/>
      <c r="E922" s="2"/>
      <c r="F922" s="51"/>
      <c r="G922" s="2"/>
      <c r="H922" s="51"/>
      <c r="I922" s="2"/>
      <c r="J922" s="2"/>
      <c r="K922" s="2"/>
      <c r="L922" s="2"/>
      <c r="M922" s="2"/>
      <c r="N922" s="2"/>
      <c r="O922" s="4"/>
    </row>
    <row r="923" spans="1:15" s="9" customFormat="1" x14ac:dyDescent="0.2">
      <c r="A923" s="4"/>
      <c r="B923" s="2"/>
      <c r="C923" s="4"/>
      <c r="D923" s="2"/>
      <c r="E923" s="2"/>
      <c r="F923" s="51"/>
      <c r="G923" s="2"/>
      <c r="H923" s="51"/>
      <c r="I923" s="2"/>
      <c r="J923" s="2"/>
      <c r="K923" s="2"/>
      <c r="L923" s="2"/>
      <c r="M923" s="2"/>
      <c r="N923" s="2"/>
      <c r="O923" s="4"/>
    </row>
    <row r="924" spans="1:15" s="9" customFormat="1" x14ac:dyDescent="0.2">
      <c r="A924" s="4"/>
      <c r="B924" s="2"/>
      <c r="C924" s="4"/>
      <c r="D924" s="2"/>
      <c r="E924" s="2"/>
      <c r="F924" s="51"/>
      <c r="G924" s="2"/>
      <c r="H924" s="51"/>
      <c r="I924" s="2"/>
      <c r="J924" s="2"/>
      <c r="K924" s="2"/>
      <c r="L924" s="2"/>
      <c r="M924" s="2"/>
      <c r="N924" s="2"/>
      <c r="O924" s="4"/>
    </row>
    <row r="925" spans="1:15" s="9" customFormat="1" x14ac:dyDescent="0.2">
      <c r="A925" s="4"/>
      <c r="B925" s="2"/>
      <c r="C925" s="4"/>
      <c r="D925" s="2"/>
      <c r="E925" s="2"/>
      <c r="F925" s="51"/>
      <c r="G925" s="2"/>
      <c r="H925" s="51"/>
      <c r="I925" s="2"/>
      <c r="J925" s="2"/>
      <c r="K925" s="2"/>
      <c r="L925" s="2"/>
      <c r="M925" s="2"/>
      <c r="N925" s="2"/>
      <c r="O925" s="4"/>
    </row>
    <row r="926" spans="1:15" s="9" customFormat="1" x14ac:dyDescent="0.2">
      <c r="A926" s="4"/>
      <c r="B926" s="2"/>
      <c r="C926" s="4"/>
      <c r="D926" s="2"/>
      <c r="E926" s="2"/>
      <c r="F926" s="51"/>
      <c r="G926" s="2"/>
      <c r="H926" s="51"/>
      <c r="I926" s="2"/>
      <c r="J926" s="2"/>
      <c r="K926" s="2"/>
      <c r="L926" s="2"/>
      <c r="M926" s="2"/>
      <c r="N926" s="2"/>
      <c r="O926" s="4"/>
    </row>
    <row r="927" spans="1:15" s="9" customFormat="1" x14ac:dyDescent="0.2">
      <c r="A927" s="4"/>
      <c r="B927" s="2"/>
      <c r="C927" s="4"/>
      <c r="D927" s="2"/>
      <c r="E927" s="2"/>
      <c r="F927" s="51"/>
      <c r="G927" s="2"/>
      <c r="H927" s="51"/>
      <c r="I927" s="2"/>
      <c r="J927" s="2"/>
      <c r="K927" s="2"/>
      <c r="L927" s="2"/>
      <c r="M927" s="2"/>
      <c r="N927" s="2"/>
      <c r="O927" s="4"/>
    </row>
    <row r="928" spans="1:15" s="9" customFormat="1" x14ac:dyDescent="0.2">
      <c r="A928" s="4"/>
      <c r="B928" s="2"/>
      <c r="C928" s="4"/>
      <c r="D928" s="2"/>
      <c r="E928" s="2"/>
      <c r="F928" s="51"/>
      <c r="G928" s="2"/>
      <c r="H928" s="51"/>
      <c r="I928" s="2"/>
      <c r="J928" s="2"/>
      <c r="K928" s="2"/>
      <c r="L928" s="2"/>
      <c r="M928" s="2"/>
      <c r="N928" s="2"/>
      <c r="O928" s="4"/>
    </row>
    <row r="929" spans="1:15" s="9" customFormat="1" x14ac:dyDescent="0.2">
      <c r="A929" s="4"/>
      <c r="B929" s="2"/>
      <c r="C929" s="4"/>
      <c r="D929" s="2"/>
      <c r="E929" s="2"/>
      <c r="F929" s="51"/>
      <c r="G929" s="2"/>
      <c r="H929" s="51"/>
      <c r="I929" s="2"/>
      <c r="J929" s="2"/>
      <c r="K929" s="2"/>
      <c r="L929" s="2"/>
      <c r="M929" s="2"/>
      <c r="N929" s="2"/>
      <c r="O929" s="4"/>
    </row>
    <row r="930" spans="1:15" s="9" customFormat="1" x14ac:dyDescent="0.2">
      <c r="A930" s="4"/>
      <c r="B930" s="2"/>
      <c r="C930" s="4"/>
      <c r="D930" s="2"/>
      <c r="E930" s="2"/>
      <c r="F930" s="51"/>
      <c r="G930" s="2"/>
      <c r="H930" s="51"/>
      <c r="I930" s="2"/>
      <c r="J930" s="2"/>
      <c r="K930" s="2"/>
      <c r="L930" s="2"/>
      <c r="M930" s="2"/>
      <c r="N930" s="2"/>
      <c r="O930" s="4"/>
    </row>
    <row r="931" spans="1:15" s="9" customFormat="1" x14ac:dyDescent="0.2">
      <c r="A931" s="4"/>
      <c r="B931" s="2"/>
      <c r="C931" s="4"/>
      <c r="D931" s="2"/>
      <c r="E931" s="2"/>
      <c r="F931" s="51"/>
      <c r="G931" s="2"/>
      <c r="H931" s="51"/>
      <c r="I931" s="2"/>
      <c r="J931" s="2"/>
      <c r="K931" s="2"/>
      <c r="L931" s="2"/>
      <c r="M931" s="2"/>
      <c r="N931" s="2"/>
      <c r="O931" s="4"/>
    </row>
    <row r="932" spans="1:15" s="9" customFormat="1" x14ac:dyDescent="0.2">
      <c r="A932" s="4"/>
      <c r="B932" s="2"/>
      <c r="C932" s="4"/>
      <c r="D932" s="2"/>
      <c r="E932" s="2"/>
      <c r="F932" s="51"/>
      <c r="G932" s="2"/>
      <c r="H932" s="51"/>
      <c r="I932" s="2"/>
      <c r="J932" s="2"/>
      <c r="K932" s="2"/>
      <c r="L932" s="2"/>
      <c r="M932" s="2"/>
      <c r="N932" s="2"/>
      <c r="O932" s="4"/>
    </row>
    <row r="933" spans="1:15" s="9" customFormat="1" x14ac:dyDescent="0.2">
      <c r="A933" s="4"/>
      <c r="B933" s="2"/>
      <c r="C933" s="4"/>
      <c r="D933" s="2"/>
      <c r="E933" s="2"/>
      <c r="F933" s="51"/>
      <c r="G933" s="2"/>
      <c r="H933" s="51"/>
      <c r="I933" s="2"/>
      <c r="J933" s="2"/>
      <c r="K933" s="2"/>
      <c r="L933" s="2"/>
      <c r="M933" s="2"/>
      <c r="N933" s="2"/>
      <c r="O933" s="4"/>
    </row>
    <row r="934" spans="1:15" s="9" customFormat="1" x14ac:dyDescent="0.2">
      <c r="A934" s="4"/>
      <c r="B934" s="2"/>
      <c r="C934" s="4"/>
      <c r="D934" s="2"/>
      <c r="E934" s="2"/>
      <c r="F934" s="51"/>
      <c r="G934" s="2"/>
      <c r="H934" s="51"/>
      <c r="I934" s="2"/>
      <c r="J934" s="2"/>
      <c r="K934" s="2"/>
      <c r="L934" s="2"/>
      <c r="M934" s="2"/>
      <c r="N934" s="2"/>
      <c r="O934" s="4"/>
    </row>
    <row r="935" spans="1:15" s="9" customFormat="1" x14ac:dyDescent="0.2">
      <c r="A935" s="4"/>
      <c r="B935" s="2"/>
      <c r="C935" s="4"/>
      <c r="D935" s="2"/>
      <c r="E935" s="2"/>
      <c r="F935" s="51"/>
      <c r="G935" s="2"/>
      <c r="H935" s="51"/>
      <c r="I935" s="2"/>
      <c r="J935" s="2"/>
      <c r="K935" s="2"/>
      <c r="L935" s="2"/>
      <c r="M935" s="2"/>
      <c r="N935" s="2"/>
      <c r="O935" s="4"/>
    </row>
    <row r="936" spans="1:15" s="9" customFormat="1" x14ac:dyDescent="0.2">
      <c r="A936" s="4"/>
      <c r="B936" s="2"/>
      <c r="C936" s="4"/>
      <c r="D936" s="2"/>
      <c r="E936" s="2"/>
      <c r="F936" s="51"/>
      <c r="G936" s="2"/>
      <c r="H936" s="51"/>
      <c r="I936" s="2"/>
      <c r="J936" s="2"/>
      <c r="K936" s="2"/>
      <c r="L936" s="2"/>
      <c r="M936" s="2"/>
      <c r="N936" s="2"/>
      <c r="O936" s="4"/>
    </row>
    <row r="937" spans="1:15" s="9" customFormat="1" x14ac:dyDescent="0.2">
      <c r="A937" s="4"/>
      <c r="B937" s="2"/>
      <c r="C937" s="4"/>
      <c r="D937" s="2"/>
      <c r="E937" s="2"/>
      <c r="F937" s="51"/>
      <c r="G937" s="2"/>
      <c r="H937" s="51"/>
      <c r="I937" s="2"/>
      <c r="J937" s="2"/>
      <c r="K937" s="2"/>
      <c r="L937" s="2"/>
      <c r="M937" s="2"/>
      <c r="N937" s="2"/>
      <c r="O937" s="4"/>
    </row>
    <row r="938" spans="1:15" s="9" customFormat="1" x14ac:dyDescent="0.2">
      <c r="A938" s="4"/>
      <c r="B938" s="2"/>
      <c r="C938" s="4"/>
      <c r="D938" s="2"/>
      <c r="E938" s="2"/>
      <c r="F938" s="51"/>
      <c r="G938" s="2"/>
      <c r="H938" s="51"/>
      <c r="I938" s="2"/>
      <c r="J938" s="2"/>
      <c r="K938" s="2"/>
      <c r="L938" s="2"/>
      <c r="M938" s="2"/>
      <c r="N938" s="2"/>
      <c r="O938" s="4"/>
    </row>
    <row r="939" spans="1:15" s="9" customFormat="1" x14ac:dyDescent="0.2">
      <c r="A939" s="4"/>
      <c r="B939" s="2"/>
      <c r="C939" s="4"/>
      <c r="D939" s="2"/>
      <c r="E939" s="2"/>
      <c r="F939" s="51"/>
      <c r="G939" s="2"/>
      <c r="H939" s="51"/>
      <c r="I939" s="2"/>
      <c r="J939" s="2"/>
      <c r="K939" s="2"/>
      <c r="L939" s="2"/>
      <c r="M939" s="2"/>
      <c r="N939" s="2"/>
      <c r="O939" s="4"/>
    </row>
    <row r="940" spans="1:15" s="9" customFormat="1" x14ac:dyDescent="0.2">
      <c r="A940" s="4"/>
      <c r="B940" s="2"/>
      <c r="C940" s="4"/>
      <c r="D940" s="2"/>
      <c r="E940" s="2"/>
      <c r="F940" s="51"/>
      <c r="G940" s="2"/>
      <c r="H940" s="51"/>
      <c r="I940" s="2"/>
      <c r="J940" s="2"/>
      <c r="K940" s="2"/>
      <c r="L940" s="2"/>
      <c r="M940" s="2"/>
      <c r="N940" s="2"/>
      <c r="O940" s="4"/>
    </row>
    <row r="941" spans="1:15" s="9" customFormat="1" x14ac:dyDescent="0.2">
      <c r="A941" s="4"/>
      <c r="B941" s="2"/>
      <c r="C941" s="4"/>
      <c r="D941" s="2"/>
      <c r="E941" s="2"/>
      <c r="F941" s="51"/>
      <c r="G941" s="2"/>
      <c r="H941" s="51"/>
      <c r="I941" s="2"/>
      <c r="J941" s="2"/>
      <c r="K941" s="2"/>
      <c r="L941" s="2"/>
      <c r="M941" s="2"/>
      <c r="N941" s="2"/>
      <c r="O941" s="4"/>
    </row>
    <row r="942" spans="1:15" s="9" customFormat="1" x14ac:dyDescent="0.2">
      <c r="A942" s="4"/>
      <c r="B942" s="2"/>
      <c r="C942" s="4"/>
      <c r="D942" s="2"/>
      <c r="E942" s="2"/>
      <c r="F942" s="51"/>
      <c r="G942" s="2"/>
      <c r="H942" s="51"/>
      <c r="I942" s="2"/>
      <c r="J942" s="2"/>
      <c r="K942" s="2"/>
      <c r="L942" s="2"/>
      <c r="M942" s="2"/>
      <c r="N942" s="2"/>
      <c r="O942" s="4"/>
    </row>
    <row r="943" spans="1:15" s="9" customFormat="1" x14ac:dyDescent="0.2">
      <c r="A943" s="4"/>
      <c r="B943" s="2"/>
      <c r="C943" s="4"/>
      <c r="D943" s="2"/>
      <c r="E943" s="2"/>
      <c r="F943" s="51"/>
      <c r="G943" s="2"/>
      <c r="H943" s="51"/>
      <c r="I943" s="2"/>
      <c r="J943" s="2"/>
      <c r="K943" s="2"/>
      <c r="L943" s="2"/>
      <c r="M943" s="2"/>
      <c r="N943" s="2"/>
      <c r="O943" s="4"/>
    </row>
    <row r="944" spans="1:15" s="9" customFormat="1" x14ac:dyDescent="0.2">
      <c r="A944" s="4"/>
      <c r="B944" s="2"/>
      <c r="C944" s="4"/>
      <c r="D944" s="2"/>
      <c r="E944" s="2"/>
      <c r="F944" s="51"/>
      <c r="G944" s="2"/>
      <c r="H944" s="51"/>
      <c r="I944" s="2"/>
      <c r="J944" s="2"/>
      <c r="K944" s="2"/>
      <c r="L944" s="2"/>
      <c r="M944" s="2"/>
      <c r="N944" s="2"/>
      <c r="O944" s="4"/>
    </row>
    <row r="945" spans="1:15" s="9" customFormat="1" x14ac:dyDescent="0.2">
      <c r="A945" s="4"/>
      <c r="B945" s="2"/>
      <c r="C945" s="4"/>
      <c r="D945" s="2"/>
      <c r="E945" s="2"/>
      <c r="F945" s="51"/>
      <c r="G945" s="2"/>
      <c r="H945" s="51"/>
      <c r="I945" s="2"/>
      <c r="J945" s="2"/>
      <c r="K945" s="2"/>
      <c r="L945" s="2"/>
      <c r="M945" s="2"/>
      <c r="N945" s="2"/>
      <c r="O945" s="4"/>
    </row>
    <row r="946" spans="1:15" s="9" customFormat="1" x14ac:dyDescent="0.2">
      <c r="A946" s="4"/>
      <c r="B946" s="2"/>
      <c r="C946" s="4"/>
      <c r="D946" s="2"/>
      <c r="E946" s="2"/>
      <c r="F946" s="51"/>
      <c r="G946" s="2"/>
      <c r="H946" s="51"/>
      <c r="I946" s="2"/>
      <c r="J946" s="2"/>
      <c r="K946" s="2"/>
      <c r="L946" s="2"/>
      <c r="M946" s="2"/>
      <c r="N946" s="2"/>
      <c r="O946" s="4"/>
    </row>
    <row r="947" spans="1:15" s="9" customFormat="1" x14ac:dyDescent="0.2">
      <c r="A947" s="4"/>
      <c r="B947" s="2"/>
      <c r="C947" s="4"/>
      <c r="D947" s="2"/>
      <c r="E947" s="2"/>
      <c r="F947" s="51"/>
      <c r="G947" s="2"/>
      <c r="H947" s="51"/>
      <c r="I947" s="2"/>
      <c r="J947" s="2"/>
      <c r="K947" s="2"/>
      <c r="L947" s="2"/>
      <c r="M947" s="2"/>
      <c r="N947" s="2"/>
      <c r="O947" s="4"/>
    </row>
    <row r="948" spans="1:15" s="9" customFormat="1" x14ac:dyDescent="0.2">
      <c r="A948" s="4"/>
      <c r="B948" s="2"/>
      <c r="C948" s="4"/>
      <c r="D948" s="2"/>
      <c r="E948" s="2"/>
      <c r="F948" s="51"/>
      <c r="G948" s="2"/>
      <c r="H948" s="51"/>
      <c r="I948" s="2"/>
      <c r="J948" s="2"/>
      <c r="K948" s="2"/>
      <c r="L948" s="2"/>
      <c r="M948" s="2"/>
      <c r="N948" s="2"/>
      <c r="O948" s="4"/>
    </row>
    <row r="949" spans="1:15" s="9" customFormat="1" x14ac:dyDescent="0.2">
      <c r="A949" s="4"/>
      <c r="B949" s="2"/>
      <c r="C949" s="4"/>
      <c r="D949" s="2"/>
      <c r="E949" s="2"/>
      <c r="F949" s="51"/>
      <c r="G949" s="2"/>
      <c r="H949" s="51"/>
      <c r="I949" s="2"/>
      <c r="J949" s="2"/>
      <c r="K949" s="2"/>
      <c r="L949" s="2"/>
      <c r="M949" s="2"/>
      <c r="N949" s="2"/>
      <c r="O949" s="4"/>
    </row>
    <row r="950" spans="1:15" s="9" customFormat="1" x14ac:dyDescent="0.2">
      <c r="A950" s="4"/>
      <c r="B950" s="2"/>
      <c r="C950" s="4"/>
      <c r="D950" s="2"/>
      <c r="E950" s="2"/>
      <c r="F950" s="51"/>
      <c r="G950" s="2"/>
      <c r="H950" s="51"/>
      <c r="I950" s="2"/>
      <c r="J950" s="2"/>
      <c r="K950" s="2"/>
      <c r="L950" s="2"/>
      <c r="M950" s="2"/>
      <c r="N950" s="2"/>
      <c r="O950" s="4"/>
    </row>
    <row r="951" spans="1:15" s="9" customFormat="1" x14ac:dyDescent="0.2">
      <c r="A951" s="4"/>
      <c r="B951" s="2"/>
      <c r="C951" s="4"/>
      <c r="D951" s="2"/>
      <c r="E951" s="2"/>
      <c r="F951" s="51"/>
      <c r="G951" s="2"/>
      <c r="H951" s="51"/>
      <c r="I951" s="2"/>
      <c r="J951" s="2"/>
      <c r="K951" s="2"/>
      <c r="L951" s="2"/>
      <c r="M951" s="2"/>
      <c r="N951" s="2"/>
      <c r="O951" s="4"/>
    </row>
    <row r="952" spans="1:15" s="9" customFormat="1" x14ac:dyDescent="0.2">
      <c r="A952" s="4"/>
      <c r="B952" s="2"/>
      <c r="C952" s="4"/>
      <c r="D952" s="2"/>
      <c r="E952" s="2"/>
      <c r="F952" s="51"/>
      <c r="G952" s="2"/>
      <c r="H952" s="51"/>
      <c r="I952" s="2"/>
      <c r="J952" s="2"/>
      <c r="K952" s="2"/>
      <c r="L952" s="2"/>
      <c r="M952" s="2"/>
      <c r="N952" s="2"/>
      <c r="O952" s="4"/>
    </row>
    <row r="953" spans="1:15" s="9" customFormat="1" x14ac:dyDescent="0.2">
      <c r="A953" s="4"/>
      <c r="B953" s="2"/>
      <c r="C953" s="4"/>
      <c r="D953" s="2"/>
      <c r="E953" s="2"/>
      <c r="F953" s="51"/>
      <c r="G953" s="2"/>
      <c r="H953" s="51"/>
      <c r="I953" s="2"/>
      <c r="J953" s="2"/>
      <c r="K953" s="2"/>
      <c r="L953" s="2"/>
      <c r="M953" s="2"/>
      <c r="N953" s="2"/>
      <c r="O953" s="4"/>
    </row>
    <row r="954" spans="1:15" s="9" customFormat="1" x14ac:dyDescent="0.2">
      <c r="A954" s="4"/>
      <c r="B954" s="2"/>
      <c r="C954" s="4"/>
      <c r="D954" s="2"/>
      <c r="E954" s="2"/>
      <c r="F954" s="51"/>
      <c r="G954" s="2"/>
      <c r="H954" s="51"/>
      <c r="I954" s="2"/>
      <c r="J954" s="2"/>
      <c r="K954" s="2"/>
      <c r="L954" s="2"/>
      <c r="M954" s="2"/>
      <c r="N954" s="2"/>
      <c r="O954" s="4"/>
    </row>
    <row r="955" spans="1:15" s="9" customFormat="1" x14ac:dyDescent="0.2">
      <c r="A955" s="4"/>
      <c r="B955" s="2"/>
      <c r="C955" s="4"/>
      <c r="D955" s="2"/>
      <c r="E955" s="2"/>
      <c r="F955" s="51"/>
      <c r="G955" s="2"/>
      <c r="H955" s="51"/>
      <c r="I955" s="2"/>
      <c r="J955" s="2"/>
      <c r="K955" s="2"/>
      <c r="L955" s="2"/>
      <c r="M955" s="2"/>
      <c r="N955" s="2"/>
      <c r="O955" s="4"/>
    </row>
    <row r="956" spans="1:15" s="9" customFormat="1" x14ac:dyDescent="0.2">
      <c r="A956" s="4"/>
      <c r="B956" s="2"/>
      <c r="C956" s="4"/>
      <c r="D956" s="2"/>
      <c r="E956" s="2"/>
      <c r="F956" s="51"/>
      <c r="G956" s="2"/>
      <c r="H956" s="51"/>
      <c r="I956" s="2"/>
      <c r="J956" s="2"/>
      <c r="K956" s="2"/>
      <c r="L956" s="2"/>
      <c r="M956" s="2"/>
      <c r="N956" s="2"/>
      <c r="O956" s="4"/>
    </row>
    <row r="957" spans="1:15" s="9" customFormat="1" x14ac:dyDescent="0.2">
      <c r="A957" s="4"/>
      <c r="B957" s="2"/>
      <c r="C957" s="4"/>
      <c r="D957" s="2"/>
      <c r="E957" s="2"/>
      <c r="F957" s="51"/>
      <c r="G957" s="2"/>
      <c r="H957" s="51"/>
      <c r="I957" s="2"/>
      <c r="J957" s="2"/>
      <c r="K957" s="2"/>
      <c r="L957" s="2"/>
      <c r="M957" s="2"/>
      <c r="N957" s="2"/>
      <c r="O957" s="4"/>
    </row>
    <row r="958" spans="1:15" s="9" customFormat="1" x14ac:dyDescent="0.2">
      <c r="A958" s="4"/>
      <c r="B958" s="2"/>
      <c r="C958" s="4"/>
      <c r="D958" s="2"/>
      <c r="E958" s="2"/>
      <c r="F958" s="51"/>
      <c r="G958" s="2"/>
      <c r="H958" s="51"/>
      <c r="I958" s="2"/>
      <c r="J958" s="2"/>
      <c r="K958" s="2"/>
      <c r="L958" s="2"/>
      <c r="M958" s="2"/>
      <c r="N958" s="2"/>
      <c r="O958" s="4"/>
    </row>
    <row r="959" spans="1:15" s="9" customFormat="1" x14ac:dyDescent="0.2">
      <c r="A959" s="4"/>
      <c r="B959" s="2"/>
      <c r="C959" s="4"/>
      <c r="D959" s="2"/>
      <c r="E959" s="2"/>
      <c r="F959" s="51"/>
      <c r="G959" s="2"/>
      <c r="H959" s="51"/>
      <c r="I959" s="2"/>
      <c r="J959" s="2"/>
      <c r="K959" s="2"/>
      <c r="L959" s="2"/>
      <c r="M959" s="2"/>
      <c r="N959" s="2"/>
      <c r="O959" s="4"/>
    </row>
    <row r="960" spans="1:15" s="9" customFormat="1" x14ac:dyDescent="0.2">
      <c r="A960" s="4"/>
      <c r="B960" s="2"/>
      <c r="C960" s="4"/>
      <c r="D960" s="2"/>
      <c r="E960" s="2"/>
      <c r="F960" s="51"/>
      <c r="G960" s="2"/>
      <c r="H960" s="51"/>
      <c r="I960" s="2"/>
      <c r="J960" s="2"/>
      <c r="K960" s="2"/>
      <c r="L960" s="2"/>
      <c r="M960" s="2"/>
      <c r="N960" s="2"/>
      <c r="O960" s="4"/>
    </row>
    <row r="961" spans="1:15" s="9" customFormat="1" x14ac:dyDescent="0.2">
      <c r="A961" s="4"/>
      <c r="B961" s="2"/>
      <c r="C961" s="4"/>
      <c r="D961" s="2"/>
      <c r="E961" s="2"/>
      <c r="F961" s="51"/>
      <c r="G961" s="2"/>
      <c r="H961" s="51"/>
      <c r="I961" s="2"/>
      <c r="J961" s="2"/>
      <c r="K961" s="2"/>
      <c r="L961" s="2"/>
      <c r="M961" s="2"/>
      <c r="N961" s="2"/>
      <c r="O961" s="4"/>
    </row>
    <row r="962" spans="1:15" s="9" customFormat="1" x14ac:dyDescent="0.2">
      <c r="A962" s="4"/>
      <c r="B962" s="2"/>
      <c r="C962" s="4"/>
      <c r="D962" s="2"/>
      <c r="E962" s="2"/>
      <c r="F962" s="51"/>
      <c r="G962" s="2"/>
      <c r="H962" s="51"/>
      <c r="I962" s="2"/>
      <c r="J962" s="2"/>
      <c r="K962" s="2"/>
      <c r="L962" s="2"/>
      <c r="M962" s="2"/>
      <c r="N962" s="2"/>
      <c r="O962" s="4"/>
    </row>
    <row r="963" spans="1:15" s="9" customFormat="1" x14ac:dyDescent="0.2">
      <c r="A963" s="4"/>
      <c r="B963" s="2"/>
      <c r="C963" s="4"/>
      <c r="D963" s="2"/>
      <c r="E963" s="2"/>
      <c r="F963" s="51"/>
      <c r="G963" s="2"/>
      <c r="H963" s="51"/>
      <c r="I963" s="2"/>
      <c r="J963" s="2"/>
      <c r="K963" s="2"/>
      <c r="L963" s="2"/>
      <c r="M963" s="2"/>
      <c r="N963" s="2"/>
      <c r="O963" s="4"/>
    </row>
    <row r="964" spans="1:15" s="9" customFormat="1" x14ac:dyDescent="0.2">
      <c r="A964" s="4"/>
      <c r="B964" s="2"/>
      <c r="C964" s="4"/>
      <c r="D964" s="2"/>
      <c r="E964" s="2"/>
      <c r="F964" s="51"/>
      <c r="G964" s="2"/>
      <c r="H964" s="51"/>
      <c r="I964" s="2"/>
      <c r="J964" s="2"/>
      <c r="K964" s="2"/>
      <c r="L964" s="2"/>
      <c r="M964" s="2"/>
      <c r="N964" s="2"/>
      <c r="O964" s="4"/>
    </row>
    <row r="965" spans="1:15" s="9" customFormat="1" x14ac:dyDescent="0.2">
      <c r="A965" s="4"/>
      <c r="B965" s="2"/>
      <c r="C965" s="4"/>
      <c r="D965" s="2"/>
      <c r="E965" s="2"/>
      <c r="F965" s="51"/>
      <c r="G965" s="2"/>
      <c r="H965" s="51"/>
      <c r="I965" s="2"/>
      <c r="J965" s="2"/>
      <c r="K965" s="2"/>
      <c r="L965" s="2"/>
      <c r="M965" s="2"/>
      <c r="N965" s="2"/>
      <c r="O965" s="4"/>
    </row>
    <row r="966" spans="1:15" s="9" customFormat="1" x14ac:dyDescent="0.2">
      <c r="A966" s="4"/>
      <c r="B966" s="2"/>
      <c r="C966" s="4"/>
      <c r="D966" s="2"/>
      <c r="E966" s="2"/>
      <c r="F966" s="51"/>
      <c r="G966" s="2"/>
      <c r="H966" s="51"/>
      <c r="I966" s="2"/>
      <c r="J966" s="2"/>
      <c r="K966" s="2"/>
      <c r="L966" s="2"/>
      <c r="M966" s="2"/>
      <c r="N966" s="2"/>
      <c r="O966" s="4"/>
    </row>
    <row r="967" spans="1:15" s="9" customFormat="1" x14ac:dyDescent="0.2">
      <c r="A967" s="4"/>
      <c r="B967" s="2"/>
      <c r="C967" s="4"/>
      <c r="D967" s="2"/>
      <c r="E967" s="2"/>
      <c r="F967" s="51"/>
      <c r="G967" s="2"/>
      <c r="H967" s="51"/>
      <c r="I967" s="2"/>
      <c r="J967" s="2"/>
      <c r="K967" s="2"/>
      <c r="L967" s="2"/>
      <c r="M967" s="2"/>
      <c r="N967" s="2"/>
      <c r="O967" s="4"/>
    </row>
    <row r="968" spans="1:15" s="9" customFormat="1" x14ac:dyDescent="0.2">
      <c r="A968" s="4"/>
      <c r="B968" s="2"/>
      <c r="C968" s="4"/>
      <c r="D968" s="2"/>
      <c r="E968" s="2"/>
      <c r="F968" s="51"/>
      <c r="G968" s="2"/>
      <c r="H968" s="51"/>
      <c r="I968" s="2"/>
      <c r="J968" s="2"/>
      <c r="K968" s="2"/>
      <c r="L968" s="2"/>
      <c r="M968" s="2"/>
      <c r="N968" s="2"/>
      <c r="O968" s="4"/>
    </row>
    <row r="969" spans="1:15" s="9" customFormat="1" x14ac:dyDescent="0.2">
      <c r="A969" s="4"/>
      <c r="B969" s="2"/>
      <c r="C969" s="4"/>
      <c r="D969" s="2"/>
      <c r="E969" s="2"/>
      <c r="F969" s="51"/>
      <c r="G969" s="2"/>
      <c r="H969" s="51"/>
      <c r="I969" s="2"/>
      <c r="J969" s="2"/>
      <c r="K969" s="2"/>
      <c r="L969" s="2"/>
      <c r="M969" s="2"/>
      <c r="N969" s="2"/>
      <c r="O969" s="4"/>
    </row>
    <row r="970" spans="1:15" s="9" customFormat="1" x14ac:dyDescent="0.2">
      <c r="A970" s="4"/>
      <c r="B970" s="2"/>
      <c r="C970" s="4"/>
      <c r="D970" s="2"/>
      <c r="E970" s="2"/>
      <c r="F970" s="51"/>
      <c r="G970" s="2"/>
      <c r="H970" s="51"/>
      <c r="I970" s="2"/>
      <c r="J970" s="2"/>
      <c r="K970" s="2"/>
      <c r="L970" s="2"/>
      <c r="M970" s="2"/>
      <c r="N970" s="2"/>
      <c r="O970" s="4"/>
    </row>
    <row r="971" spans="1:15" s="9" customFormat="1" x14ac:dyDescent="0.2">
      <c r="A971" s="4"/>
      <c r="B971" s="2"/>
      <c r="C971" s="4"/>
      <c r="D971" s="2"/>
      <c r="E971" s="2"/>
      <c r="F971" s="51"/>
      <c r="G971" s="2"/>
      <c r="H971" s="51"/>
      <c r="I971" s="2"/>
      <c r="J971" s="2"/>
      <c r="K971" s="2"/>
      <c r="L971" s="2"/>
      <c r="M971" s="2"/>
      <c r="N971" s="2"/>
      <c r="O971" s="4"/>
    </row>
    <row r="972" spans="1:15" s="9" customFormat="1" x14ac:dyDescent="0.2">
      <c r="A972" s="4"/>
      <c r="B972" s="2"/>
      <c r="C972" s="4"/>
      <c r="D972" s="2"/>
      <c r="E972" s="2"/>
      <c r="F972" s="51"/>
      <c r="G972" s="2"/>
      <c r="H972" s="51"/>
      <c r="I972" s="2"/>
      <c r="J972" s="2"/>
      <c r="K972" s="2"/>
      <c r="L972" s="2"/>
      <c r="M972" s="2"/>
      <c r="N972" s="2"/>
      <c r="O972" s="4"/>
    </row>
    <row r="973" spans="1:15" s="9" customFormat="1" x14ac:dyDescent="0.2">
      <c r="A973" s="4"/>
      <c r="B973" s="2"/>
      <c r="C973" s="4"/>
      <c r="D973" s="2"/>
      <c r="E973" s="2"/>
      <c r="F973" s="51"/>
      <c r="G973" s="2"/>
      <c r="H973" s="51"/>
      <c r="I973" s="2"/>
      <c r="J973" s="2"/>
      <c r="K973" s="2"/>
      <c r="L973" s="2"/>
      <c r="M973" s="2"/>
      <c r="N973" s="2"/>
      <c r="O973" s="4"/>
    </row>
    <row r="974" spans="1:15" s="9" customFormat="1" x14ac:dyDescent="0.2">
      <c r="A974" s="4"/>
      <c r="B974" s="2"/>
      <c r="C974" s="4"/>
      <c r="D974" s="2"/>
      <c r="E974" s="2"/>
      <c r="F974" s="51"/>
      <c r="G974" s="2"/>
      <c r="H974" s="51"/>
      <c r="I974" s="2"/>
      <c r="J974" s="2"/>
      <c r="K974" s="2"/>
      <c r="L974" s="2"/>
      <c r="M974" s="2"/>
      <c r="N974" s="2"/>
      <c r="O974" s="4"/>
    </row>
    <row r="975" spans="1:15" s="9" customFormat="1" x14ac:dyDescent="0.2">
      <c r="A975" s="4"/>
      <c r="B975" s="2"/>
      <c r="C975" s="4"/>
      <c r="D975" s="2"/>
      <c r="E975" s="2"/>
      <c r="F975" s="51"/>
      <c r="G975" s="2"/>
      <c r="H975" s="51"/>
      <c r="I975" s="2"/>
      <c r="J975" s="2"/>
      <c r="K975" s="2"/>
      <c r="L975" s="2"/>
      <c r="M975" s="2"/>
      <c r="N975" s="2"/>
      <c r="O975" s="4"/>
    </row>
    <row r="976" spans="1:15" s="9" customFormat="1" x14ac:dyDescent="0.2">
      <c r="A976" s="4"/>
      <c r="B976" s="2"/>
      <c r="C976" s="4"/>
      <c r="D976" s="2"/>
      <c r="E976" s="2"/>
      <c r="F976" s="51"/>
      <c r="G976" s="2"/>
      <c r="H976" s="51"/>
      <c r="I976" s="2"/>
      <c r="J976" s="2"/>
      <c r="K976" s="2"/>
      <c r="L976" s="2"/>
      <c r="M976" s="2"/>
      <c r="N976" s="2"/>
      <c r="O976" s="4"/>
    </row>
    <row r="977" spans="1:15" s="9" customFormat="1" x14ac:dyDescent="0.2">
      <c r="A977" s="4"/>
      <c r="B977" s="2"/>
      <c r="C977" s="4"/>
      <c r="D977" s="2"/>
      <c r="E977" s="2"/>
      <c r="F977" s="51"/>
      <c r="G977" s="2"/>
      <c r="H977" s="51"/>
      <c r="I977" s="2"/>
      <c r="J977" s="2"/>
      <c r="K977" s="2"/>
      <c r="L977" s="2"/>
      <c r="M977" s="2"/>
      <c r="N977" s="2"/>
      <c r="O977" s="4"/>
    </row>
    <row r="978" spans="1:15" s="9" customFormat="1" x14ac:dyDescent="0.2">
      <c r="A978" s="4"/>
      <c r="B978" s="2"/>
      <c r="C978" s="4"/>
      <c r="D978" s="2"/>
      <c r="E978" s="2"/>
      <c r="F978" s="51"/>
      <c r="G978" s="2"/>
      <c r="H978" s="51"/>
      <c r="I978" s="2"/>
      <c r="J978" s="2"/>
      <c r="K978" s="2"/>
      <c r="L978" s="2"/>
      <c r="M978" s="2"/>
      <c r="N978" s="2"/>
      <c r="O978" s="4"/>
    </row>
    <row r="979" spans="1:15" s="9" customFormat="1" x14ac:dyDescent="0.2">
      <c r="A979" s="4"/>
      <c r="B979" s="2"/>
      <c r="C979" s="4"/>
      <c r="D979" s="2"/>
      <c r="E979" s="2"/>
      <c r="F979" s="51"/>
      <c r="G979" s="2"/>
      <c r="H979" s="51"/>
      <c r="I979" s="2"/>
      <c r="J979" s="2"/>
      <c r="K979" s="2"/>
      <c r="L979" s="2"/>
      <c r="M979" s="2"/>
      <c r="N979" s="2"/>
      <c r="O979" s="4"/>
    </row>
    <row r="980" spans="1:15" s="9" customFormat="1" x14ac:dyDescent="0.2">
      <c r="A980" s="4"/>
      <c r="B980" s="2"/>
      <c r="C980" s="4"/>
      <c r="D980" s="2"/>
      <c r="E980" s="2"/>
      <c r="F980" s="51"/>
      <c r="G980" s="2"/>
      <c r="H980" s="51"/>
      <c r="I980" s="2"/>
      <c r="J980" s="2"/>
      <c r="K980" s="2"/>
      <c r="L980" s="2"/>
      <c r="M980" s="2"/>
      <c r="N980" s="2"/>
      <c r="O980" s="4"/>
    </row>
    <row r="981" spans="1:15" s="9" customFormat="1" x14ac:dyDescent="0.2">
      <c r="A981" s="4"/>
      <c r="B981" s="2"/>
      <c r="C981" s="4"/>
      <c r="D981" s="2"/>
      <c r="E981" s="2"/>
      <c r="F981" s="51"/>
      <c r="G981" s="2"/>
      <c r="H981" s="51"/>
      <c r="I981" s="2"/>
      <c r="J981" s="2"/>
      <c r="K981" s="2"/>
      <c r="L981" s="2"/>
      <c r="M981" s="2"/>
      <c r="N981" s="2"/>
      <c r="O981" s="4"/>
    </row>
    <row r="982" spans="1:15" s="9" customFormat="1" x14ac:dyDescent="0.2">
      <c r="A982" s="4"/>
      <c r="B982" s="2"/>
      <c r="C982" s="4"/>
      <c r="D982" s="2"/>
      <c r="E982" s="2"/>
      <c r="F982" s="51"/>
      <c r="G982" s="2"/>
      <c r="H982" s="51"/>
      <c r="I982" s="2"/>
      <c r="J982" s="2"/>
      <c r="K982" s="2"/>
      <c r="L982" s="2"/>
      <c r="M982" s="2"/>
      <c r="N982" s="2"/>
      <c r="O982" s="4"/>
    </row>
    <row r="983" spans="1:15" s="9" customFormat="1" x14ac:dyDescent="0.2">
      <c r="A983" s="4"/>
      <c r="B983" s="2"/>
      <c r="C983" s="4"/>
      <c r="D983" s="2"/>
      <c r="E983" s="2"/>
      <c r="F983" s="51"/>
      <c r="G983" s="2"/>
      <c r="H983" s="51"/>
      <c r="I983" s="2"/>
      <c r="J983" s="2"/>
      <c r="K983" s="2"/>
      <c r="L983" s="2"/>
      <c r="M983" s="2"/>
      <c r="N983" s="2"/>
      <c r="O983" s="4"/>
    </row>
    <row r="984" spans="1:15" s="9" customFormat="1" x14ac:dyDescent="0.2">
      <c r="A984" s="4"/>
      <c r="B984" s="2"/>
      <c r="C984" s="4"/>
      <c r="D984" s="2"/>
      <c r="E984" s="2"/>
      <c r="F984" s="51"/>
      <c r="G984" s="2"/>
      <c r="H984" s="51"/>
      <c r="I984" s="2"/>
      <c r="J984" s="2"/>
      <c r="K984" s="2"/>
      <c r="L984" s="2"/>
      <c r="M984" s="2"/>
      <c r="N984" s="2"/>
      <c r="O984" s="4"/>
    </row>
    <row r="985" spans="1:15" s="9" customFormat="1" x14ac:dyDescent="0.2">
      <c r="A985" s="4"/>
      <c r="B985" s="2"/>
      <c r="C985" s="4"/>
      <c r="D985" s="2"/>
      <c r="E985" s="2"/>
      <c r="F985" s="51"/>
      <c r="G985" s="2"/>
      <c r="H985" s="51"/>
      <c r="I985" s="2"/>
      <c r="J985" s="2"/>
      <c r="K985" s="2"/>
      <c r="L985" s="2"/>
      <c r="M985" s="2"/>
      <c r="N985" s="2"/>
      <c r="O985" s="4"/>
    </row>
    <row r="986" spans="1:15" s="9" customFormat="1" x14ac:dyDescent="0.2">
      <c r="A986" s="4"/>
      <c r="B986" s="2"/>
      <c r="C986" s="4"/>
      <c r="D986" s="2"/>
      <c r="E986" s="2"/>
      <c r="F986" s="51"/>
      <c r="G986" s="2"/>
      <c r="H986" s="51"/>
      <c r="I986" s="2"/>
      <c r="J986" s="2"/>
      <c r="K986" s="2"/>
      <c r="L986" s="2"/>
      <c r="M986" s="2"/>
      <c r="N986" s="2"/>
      <c r="O986" s="4"/>
    </row>
    <row r="987" spans="1:15" s="9" customFormat="1" x14ac:dyDescent="0.2">
      <c r="A987" s="4"/>
      <c r="B987" s="2"/>
      <c r="C987" s="4"/>
      <c r="D987" s="2"/>
      <c r="E987" s="2"/>
      <c r="F987" s="51"/>
      <c r="G987" s="2"/>
      <c r="H987" s="51"/>
      <c r="I987" s="2"/>
      <c r="J987" s="2"/>
      <c r="K987" s="2"/>
      <c r="L987" s="2"/>
      <c r="M987" s="2"/>
      <c r="N987" s="2"/>
      <c r="O987" s="4"/>
    </row>
    <row r="988" spans="1:15" s="9" customFormat="1" x14ac:dyDescent="0.2">
      <c r="A988" s="4"/>
      <c r="B988" s="2"/>
      <c r="C988" s="4"/>
      <c r="D988" s="2"/>
      <c r="E988" s="2"/>
      <c r="F988" s="51"/>
      <c r="G988" s="2"/>
      <c r="H988" s="51"/>
      <c r="I988" s="2"/>
      <c r="J988" s="2"/>
      <c r="K988" s="2"/>
      <c r="L988" s="2"/>
      <c r="M988" s="2"/>
      <c r="N988" s="2"/>
      <c r="O988" s="4"/>
    </row>
    <row r="989" spans="1:15" s="9" customFormat="1" x14ac:dyDescent="0.2">
      <c r="A989" s="4"/>
      <c r="B989" s="2"/>
      <c r="C989" s="4"/>
      <c r="D989" s="2"/>
      <c r="E989" s="2"/>
      <c r="F989" s="51"/>
      <c r="G989" s="2"/>
      <c r="H989" s="51"/>
      <c r="I989" s="2"/>
      <c r="J989" s="2"/>
      <c r="K989" s="2"/>
      <c r="L989" s="2"/>
      <c r="M989" s="2"/>
      <c r="N989" s="2"/>
      <c r="O989" s="4"/>
    </row>
    <row r="990" spans="1:15" s="9" customFormat="1" x14ac:dyDescent="0.2">
      <c r="A990" s="4"/>
      <c r="B990" s="2"/>
      <c r="C990" s="4"/>
      <c r="D990" s="2"/>
      <c r="E990" s="2"/>
      <c r="F990" s="51"/>
      <c r="G990" s="2"/>
      <c r="H990" s="51"/>
      <c r="I990" s="2"/>
      <c r="J990" s="2"/>
      <c r="K990" s="2"/>
      <c r="L990" s="2"/>
      <c r="M990" s="2"/>
      <c r="N990" s="2"/>
      <c r="O990" s="4"/>
    </row>
    <row r="991" spans="1:15" s="9" customFormat="1" x14ac:dyDescent="0.2">
      <c r="A991" s="4"/>
      <c r="B991" s="2"/>
      <c r="C991" s="4"/>
      <c r="D991" s="2"/>
      <c r="E991" s="2"/>
      <c r="F991" s="51"/>
      <c r="G991" s="2"/>
      <c r="H991" s="51"/>
      <c r="I991" s="2"/>
      <c r="J991" s="2"/>
      <c r="K991" s="2"/>
      <c r="L991" s="2"/>
      <c r="M991" s="2"/>
      <c r="N991" s="2"/>
      <c r="O991" s="4"/>
    </row>
    <row r="992" spans="1:15" s="9" customFormat="1" x14ac:dyDescent="0.2">
      <c r="A992" s="4"/>
      <c r="B992" s="2"/>
      <c r="C992" s="4"/>
      <c r="D992" s="2"/>
      <c r="E992" s="2"/>
      <c r="F992" s="51"/>
      <c r="G992" s="2"/>
      <c r="H992" s="51"/>
      <c r="I992" s="2"/>
      <c r="J992" s="2"/>
      <c r="K992" s="2"/>
      <c r="L992" s="2"/>
      <c r="M992" s="2"/>
      <c r="N992" s="2"/>
      <c r="O992" s="4"/>
    </row>
    <row r="993" spans="1:15" s="9" customFormat="1" x14ac:dyDescent="0.2">
      <c r="A993" s="4"/>
      <c r="B993" s="2"/>
      <c r="C993" s="4"/>
      <c r="D993" s="2"/>
      <c r="E993" s="2"/>
      <c r="F993" s="51"/>
      <c r="G993" s="2"/>
      <c r="H993" s="51"/>
      <c r="I993" s="2"/>
      <c r="J993" s="2"/>
      <c r="K993" s="2"/>
      <c r="L993" s="2"/>
      <c r="M993" s="2"/>
      <c r="N993" s="2"/>
      <c r="O993" s="4"/>
    </row>
    <row r="994" spans="1:15" s="9" customFormat="1" x14ac:dyDescent="0.2">
      <c r="A994" s="4"/>
      <c r="B994" s="2"/>
      <c r="C994" s="4"/>
      <c r="D994" s="2"/>
      <c r="E994" s="2"/>
      <c r="F994" s="51"/>
      <c r="G994" s="2"/>
      <c r="H994" s="51"/>
      <c r="I994" s="2"/>
      <c r="J994" s="2"/>
      <c r="K994" s="2"/>
      <c r="L994" s="2"/>
      <c r="M994" s="2"/>
      <c r="N994" s="2"/>
      <c r="O994" s="4"/>
    </row>
    <row r="995" spans="1:15" s="9" customFormat="1" x14ac:dyDescent="0.2">
      <c r="A995" s="4"/>
      <c r="B995" s="2"/>
      <c r="C995" s="4"/>
      <c r="D995" s="2"/>
      <c r="E995" s="2"/>
      <c r="F995" s="51"/>
      <c r="G995" s="2"/>
      <c r="H995" s="51"/>
      <c r="I995" s="2"/>
      <c r="J995" s="2"/>
      <c r="K995" s="2"/>
      <c r="L995" s="2"/>
      <c r="M995" s="2"/>
      <c r="N995" s="2"/>
      <c r="O995" s="4"/>
    </row>
    <row r="996" spans="1:15" s="9" customFormat="1" x14ac:dyDescent="0.2">
      <c r="A996" s="4"/>
      <c r="B996" s="2"/>
      <c r="C996" s="4"/>
      <c r="D996" s="2"/>
      <c r="E996" s="2"/>
      <c r="F996" s="51"/>
      <c r="G996" s="2"/>
      <c r="H996" s="51"/>
      <c r="I996" s="2"/>
      <c r="J996" s="2"/>
      <c r="K996" s="2"/>
      <c r="L996" s="2"/>
      <c r="M996" s="2"/>
      <c r="N996" s="2"/>
      <c r="O996" s="4"/>
    </row>
    <row r="997" spans="1:15" s="9" customFormat="1" x14ac:dyDescent="0.2">
      <c r="A997" s="4"/>
      <c r="B997" s="2"/>
      <c r="C997" s="4"/>
      <c r="D997" s="2"/>
      <c r="E997" s="2"/>
      <c r="F997" s="51"/>
      <c r="G997" s="2"/>
      <c r="H997" s="51"/>
      <c r="I997" s="2"/>
      <c r="J997" s="2"/>
      <c r="K997" s="2"/>
      <c r="L997" s="2"/>
      <c r="M997" s="2"/>
      <c r="N997" s="2"/>
      <c r="O997" s="4"/>
    </row>
    <row r="998" spans="1:15" s="9" customFormat="1" x14ac:dyDescent="0.2">
      <c r="A998" s="4"/>
      <c r="B998" s="2"/>
      <c r="C998" s="4"/>
      <c r="D998" s="2"/>
      <c r="E998" s="2"/>
      <c r="F998" s="51"/>
      <c r="G998" s="2"/>
      <c r="H998" s="51"/>
      <c r="I998" s="2"/>
      <c r="J998" s="2"/>
      <c r="K998" s="2"/>
      <c r="L998" s="2"/>
      <c r="M998" s="2"/>
      <c r="N998" s="2"/>
      <c r="O998" s="4"/>
    </row>
    <row r="999" spans="1:15" s="9" customFormat="1" x14ac:dyDescent="0.2">
      <c r="A999" s="4"/>
      <c r="B999" s="2"/>
      <c r="C999" s="4"/>
      <c r="D999" s="2"/>
      <c r="E999" s="2"/>
      <c r="F999" s="51"/>
      <c r="G999" s="2"/>
      <c r="H999" s="51"/>
      <c r="I999" s="2"/>
      <c r="J999" s="2"/>
      <c r="K999" s="2"/>
      <c r="L999" s="2"/>
      <c r="M999" s="2"/>
      <c r="N999" s="2"/>
      <c r="O999" s="4"/>
    </row>
    <row r="1000" spans="1:15" s="9" customFormat="1" x14ac:dyDescent="0.2">
      <c r="A1000" s="4"/>
      <c r="B1000" s="2"/>
      <c r="C1000" s="4"/>
      <c r="D1000" s="2"/>
      <c r="E1000" s="2"/>
      <c r="F1000" s="51"/>
      <c r="G1000" s="2"/>
      <c r="H1000" s="51"/>
      <c r="I1000" s="2"/>
      <c r="J1000" s="2"/>
      <c r="K1000" s="2"/>
      <c r="L1000" s="2"/>
      <c r="M1000" s="2"/>
      <c r="N1000" s="2"/>
      <c r="O1000" s="4"/>
    </row>
    <row r="1001" spans="1:15" s="9" customFormat="1" x14ac:dyDescent="0.2">
      <c r="A1001" s="4"/>
      <c r="B1001" s="2"/>
      <c r="C1001" s="4"/>
      <c r="D1001" s="2"/>
      <c r="E1001" s="2"/>
      <c r="F1001" s="51"/>
      <c r="G1001" s="2"/>
      <c r="H1001" s="51"/>
      <c r="I1001" s="2"/>
      <c r="J1001" s="2"/>
      <c r="K1001" s="2"/>
      <c r="L1001" s="2"/>
      <c r="M1001" s="2"/>
      <c r="N1001" s="2"/>
      <c r="O1001" s="4"/>
    </row>
    <row r="1002" spans="1:15" s="9" customFormat="1" x14ac:dyDescent="0.2">
      <c r="A1002" s="4"/>
      <c r="B1002" s="2"/>
      <c r="C1002" s="4"/>
      <c r="D1002" s="2"/>
      <c r="E1002" s="2"/>
      <c r="F1002" s="51"/>
      <c r="G1002" s="2"/>
      <c r="H1002" s="51"/>
      <c r="I1002" s="2"/>
      <c r="J1002" s="2"/>
      <c r="K1002" s="2"/>
      <c r="L1002" s="2"/>
      <c r="M1002" s="2"/>
      <c r="N1002" s="2"/>
      <c r="O1002" s="4"/>
    </row>
    <row r="1003" spans="1:15" s="9" customFormat="1" x14ac:dyDescent="0.2">
      <c r="A1003" s="4"/>
      <c r="B1003" s="2"/>
      <c r="C1003" s="4"/>
      <c r="D1003" s="2"/>
      <c r="E1003" s="2"/>
      <c r="F1003" s="51"/>
      <c r="G1003" s="2"/>
      <c r="H1003" s="51"/>
      <c r="I1003" s="2"/>
      <c r="J1003" s="2"/>
      <c r="K1003" s="2"/>
      <c r="L1003" s="2"/>
      <c r="M1003" s="2"/>
      <c r="N1003" s="2"/>
      <c r="O1003" s="4"/>
    </row>
    <row r="1004" spans="1:15" s="9" customFormat="1" x14ac:dyDescent="0.2">
      <c r="A1004" s="4"/>
      <c r="B1004" s="2"/>
      <c r="C1004" s="4"/>
      <c r="D1004" s="2"/>
      <c r="E1004" s="2"/>
      <c r="F1004" s="51"/>
      <c r="G1004" s="2"/>
      <c r="H1004" s="51"/>
      <c r="I1004" s="2"/>
      <c r="J1004" s="2"/>
      <c r="K1004" s="2"/>
      <c r="L1004" s="2"/>
      <c r="M1004" s="2"/>
      <c r="N1004" s="2"/>
      <c r="O1004" s="4"/>
    </row>
    <row r="1005" spans="1:15" s="9" customFormat="1" x14ac:dyDescent="0.2">
      <c r="A1005" s="4"/>
      <c r="B1005" s="2"/>
      <c r="C1005" s="4"/>
      <c r="D1005" s="2"/>
      <c r="E1005" s="2"/>
      <c r="F1005" s="51"/>
      <c r="G1005" s="2"/>
      <c r="H1005" s="51"/>
      <c r="I1005" s="2"/>
      <c r="J1005" s="2"/>
      <c r="K1005" s="2"/>
      <c r="L1005" s="2"/>
      <c r="M1005" s="2"/>
      <c r="N1005" s="2"/>
      <c r="O1005" s="4"/>
    </row>
    <row r="1006" spans="1:15" s="9" customFormat="1" x14ac:dyDescent="0.2">
      <c r="A1006" s="4"/>
      <c r="B1006" s="2"/>
      <c r="C1006" s="4"/>
      <c r="D1006" s="2"/>
      <c r="E1006" s="2"/>
      <c r="F1006" s="51"/>
      <c r="G1006" s="2"/>
      <c r="H1006" s="51"/>
      <c r="I1006" s="2"/>
      <c r="J1006" s="2"/>
      <c r="K1006" s="2"/>
      <c r="L1006" s="2"/>
      <c r="M1006" s="2"/>
      <c r="N1006" s="2"/>
      <c r="O1006" s="4"/>
    </row>
    <row r="1007" spans="1:15" s="9" customFormat="1" x14ac:dyDescent="0.2">
      <c r="A1007" s="4"/>
      <c r="B1007" s="2"/>
      <c r="C1007" s="4"/>
      <c r="D1007" s="2"/>
      <c r="E1007" s="2"/>
      <c r="F1007" s="51"/>
      <c r="G1007" s="2"/>
      <c r="H1007" s="51"/>
      <c r="I1007" s="2"/>
      <c r="J1007" s="2"/>
      <c r="K1007" s="2"/>
      <c r="L1007" s="2"/>
      <c r="M1007" s="2"/>
      <c r="N1007" s="2"/>
      <c r="O1007" s="4"/>
    </row>
    <row r="1008" spans="1:15" s="9" customFormat="1" x14ac:dyDescent="0.2">
      <c r="A1008" s="4"/>
      <c r="B1008" s="2"/>
      <c r="C1008" s="4"/>
      <c r="D1008" s="2"/>
      <c r="E1008" s="2"/>
      <c r="F1008" s="51"/>
      <c r="G1008" s="2"/>
      <c r="H1008" s="51"/>
      <c r="I1008" s="2"/>
      <c r="J1008" s="2"/>
      <c r="K1008" s="2"/>
      <c r="L1008" s="2"/>
      <c r="M1008" s="2"/>
      <c r="N1008" s="2"/>
      <c r="O1008" s="4"/>
    </row>
    <row r="1009" spans="1:15" s="9" customFormat="1" x14ac:dyDescent="0.2">
      <c r="A1009" s="4"/>
      <c r="B1009" s="2"/>
      <c r="C1009" s="4"/>
      <c r="D1009" s="2"/>
      <c r="E1009" s="2"/>
      <c r="F1009" s="51"/>
      <c r="G1009" s="2"/>
      <c r="H1009" s="51"/>
      <c r="I1009" s="2"/>
      <c r="J1009" s="2"/>
      <c r="K1009" s="2"/>
      <c r="L1009" s="2"/>
      <c r="M1009" s="2"/>
      <c r="N1009" s="2"/>
      <c r="O1009" s="4"/>
    </row>
    <row r="1010" spans="1:15" s="9" customFormat="1" x14ac:dyDescent="0.2">
      <c r="A1010" s="4"/>
      <c r="B1010" s="2"/>
      <c r="C1010" s="4"/>
      <c r="D1010" s="2"/>
      <c r="E1010" s="2"/>
      <c r="F1010" s="51"/>
      <c r="G1010" s="2"/>
      <c r="H1010" s="51"/>
      <c r="I1010" s="2"/>
      <c r="J1010" s="2"/>
      <c r="K1010" s="2"/>
      <c r="L1010" s="2"/>
      <c r="M1010" s="2"/>
      <c r="N1010" s="2"/>
      <c r="O1010" s="4"/>
    </row>
    <row r="1011" spans="1:15" s="9" customFormat="1" x14ac:dyDescent="0.2">
      <c r="A1011" s="4"/>
      <c r="B1011" s="2"/>
      <c r="C1011" s="4"/>
      <c r="D1011" s="2"/>
      <c r="E1011" s="2"/>
      <c r="F1011" s="51"/>
      <c r="G1011" s="2"/>
      <c r="H1011" s="51"/>
      <c r="I1011" s="2"/>
      <c r="J1011" s="2"/>
      <c r="K1011" s="2"/>
      <c r="L1011" s="2"/>
      <c r="M1011" s="2"/>
      <c r="N1011" s="2"/>
      <c r="O1011" s="4"/>
    </row>
    <row r="1012" spans="1:15" s="9" customFormat="1" x14ac:dyDescent="0.2">
      <c r="A1012" s="4"/>
      <c r="B1012" s="2"/>
      <c r="C1012" s="4"/>
      <c r="D1012" s="2"/>
      <c r="E1012" s="2"/>
      <c r="F1012" s="51"/>
      <c r="G1012" s="2"/>
      <c r="H1012" s="51"/>
      <c r="I1012" s="2"/>
      <c r="J1012" s="2"/>
      <c r="K1012" s="2"/>
      <c r="L1012" s="2"/>
      <c r="M1012" s="2"/>
      <c r="N1012" s="2"/>
      <c r="O1012" s="4"/>
    </row>
    <row r="1013" spans="1:15" s="9" customFormat="1" x14ac:dyDescent="0.2">
      <c r="A1013" s="4"/>
      <c r="B1013" s="2"/>
      <c r="C1013" s="4"/>
      <c r="D1013" s="2"/>
      <c r="E1013" s="2"/>
      <c r="F1013" s="51"/>
      <c r="G1013" s="2"/>
      <c r="H1013" s="51"/>
      <c r="I1013" s="2"/>
      <c r="J1013" s="2"/>
      <c r="K1013" s="2"/>
      <c r="L1013" s="2"/>
      <c r="M1013" s="2"/>
      <c r="N1013" s="2"/>
      <c r="O1013" s="4"/>
    </row>
    <row r="1014" spans="1:15" s="9" customFormat="1" x14ac:dyDescent="0.2">
      <c r="A1014" s="4"/>
      <c r="B1014" s="2"/>
      <c r="C1014" s="4"/>
      <c r="D1014" s="2"/>
      <c r="E1014" s="2"/>
      <c r="F1014" s="51"/>
      <c r="G1014" s="2"/>
      <c r="H1014" s="51"/>
      <c r="I1014" s="2"/>
      <c r="J1014" s="2"/>
      <c r="K1014" s="2"/>
      <c r="L1014" s="2"/>
      <c r="M1014" s="2"/>
      <c r="N1014" s="2"/>
      <c r="O1014" s="4"/>
    </row>
    <row r="1015" spans="1:15" s="9" customFormat="1" x14ac:dyDescent="0.2">
      <c r="A1015" s="4"/>
      <c r="B1015" s="2"/>
      <c r="C1015" s="4"/>
      <c r="D1015" s="2"/>
      <c r="E1015" s="2"/>
      <c r="F1015" s="51"/>
      <c r="G1015" s="2"/>
      <c r="H1015" s="51"/>
      <c r="I1015" s="2"/>
      <c r="J1015" s="2"/>
      <c r="K1015" s="2"/>
      <c r="L1015" s="2"/>
      <c r="M1015" s="2"/>
      <c r="N1015" s="2"/>
      <c r="O1015" s="4"/>
    </row>
    <row r="1016" spans="1:15" s="9" customFormat="1" x14ac:dyDescent="0.2">
      <c r="A1016" s="4"/>
      <c r="B1016" s="2"/>
      <c r="C1016" s="4"/>
      <c r="D1016" s="2"/>
      <c r="E1016" s="2"/>
      <c r="F1016" s="51"/>
      <c r="G1016" s="2"/>
      <c r="H1016" s="51"/>
      <c r="I1016" s="2"/>
      <c r="J1016" s="2"/>
      <c r="K1016" s="2"/>
      <c r="L1016" s="2"/>
      <c r="M1016" s="2"/>
      <c r="N1016" s="2"/>
      <c r="O1016" s="4"/>
    </row>
    <row r="1017" spans="1:15" s="9" customFormat="1" x14ac:dyDescent="0.2">
      <c r="A1017" s="4"/>
      <c r="B1017" s="2"/>
      <c r="C1017" s="4"/>
      <c r="D1017" s="2"/>
      <c r="E1017" s="2"/>
      <c r="F1017" s="51"/>
      <c r="G1017" s="2"/>
      <c r="H1017" s="51"/>
      <c r="I1017" s="2"/>
      <c r="J1017" s="2"/>
      <c r="K1017" s="2"/>
      <c r="L1017" s="2"/>
      <c r="M1017" s="2"/>
      <c r="N1017" s="2"/>
      <c r="O1017" s="4"/>
    </row>
    <row r="1018" spans="1:15" s="9" customFormat="1" x14ac:dyDescent="0.2">
      <c r="A1018" s="4"/>
      <c r="B1018" s="2"/>
      <c r="C1018" s="4"/>
      <c r="D1018" s="2"/>
      <c r="E1018" s="2"/>
      <c r="F1018" s="51"/>
      <c r="G1018" s="2"/>
      <c r="H1018" s="51"/>
      <c r="I1018" s="2"/>
      <c r="J1018" s="2"/>
      <c r="K1018" s="2"/>
      <c r="L1018" s="2"/>
      <c r="M1018" s="2"/>
      <c r="N1018" s="2"/>
      <c r="O1018" s="4"/>
    </row>
    <row r="1019" spans="1:15" s="9" customFormat="1" x14ac:dyDescent="0.2">
      <c r="A1019" s="4"/>
      <c r="B1019" s="2"/>
      <c r="C1019" s="4"/>
      <c r="D1019" s="2"/>
      <c r="E1019" s="2"/>
      <c r="F1019" s="51"/>
      <c r="G1019" s="2"/>
      <c r="H1019" s="51"/>
      <c r="I1019" s="2"/>
      <c r="J1019" s="2"/>
      <c r="K1019" s="2"/>
      <c r="L1019" s="2"/>
      <c r="M1019" s="2"/>
      <c r="N1019" s="2"/>
      <c r="O1019" s="4"/>
    </row>
    <row r="1020" spans="1:15" s="9" customFormat="1" x14ac:dyDescent="0.2">
      <c r="A1020" s="4"/>
      <c r="B1020" s="2"/>
      <c r="C1020" s="4"/>
      <c r="D1020" s="2"/>
      <c r="E1020" s="2"/>
      <c r="F1020" s="51"/>
      <c r="G1020" s="2"/>
      <c r="H1020" s="51"/>
      <c r="I1020" s="2"/>
      <c r="J1020" s="2"/>
      <c r="K1020" s="2"/>
      <c r="L1020" s="2"/>
      <c r="M1020" s="2"/>
      <c r="N1020" s="2"/>
      <c r="O1020" s="4"/>
    </row>
    <row r="1021" spans="1:15" s="9" customFormat="1" x14ac:dyDescent="0.2">
      <c r="A1021" s="4"/>
      <c r="B1021" s="2"/>
      <c r="C1021" s="4"/>
      <c r="D1021" s="2"/>
      <c r="E1021" s="2"/>
      <c r="F1021" s="51"/>
      <c r="G1021" s="2"/>
      <c r="H1021" s="51"/>
      <c r="I1021" s="2"/>
      <c r="J1021" s="2"/>
      <c r="K1021" s="2"/>
      <c r="L1021" s="2"/>
      <c r="M1021" s="2"/>
      <c r="N1021" s="2"/>
      <c r="O1021" s="4"/>
    </row>
    <row r="1022" spans="1:15" s="9" customFormat="1" x14ac:dyDescent="0.2">
      <c r="A1022" s="4"/>
      <c r="B1022" s="2"/>
      <c r="C1022" s="4"/>
      <c r="D1022" s="2"/>
      <c r="E1022" s="2"/>
      <c r="F1022" s="51"/>
      <c r="G1022" s="2"/>
      <c r="H1022" s="51"/>
      <c r="I1022" s="2"/>
      <c r="J1022" s="2"/>
      <c r="K1022" s="2"/>
      <c r="L1022" s="2"/>
      <c r="M1022" s="2"/>
      <c r="N1022" s="2"/>
      <c r="O1022" s="4"/>
    </row>
    <row r="1023" spans="1:15" s="9" customFormat="1" x14ac:dyDescent="0.2">
      <c r="A1023" s="4"/>
      <c r="B1023" s="2"/>
      <c r="C1023" s="4"/>
      <c r="D1023" s="2"/>
      <c r="E1023" s="2"/>
      <c r="F1023" s="51"/>
      <c r="G1023" s="2"/>
      <c r="H1023" s="51"/>
      <c r="I1023" s="2"/>
      <c r="J1023" s="2"/>
      <c r="K1023" s="2"/>
      <c r="L1023" s="2"/>
      <c r="M1023" s="2"/>
      <c r="N1023" s="2"/>
      <c r="O1023" s="4"/>
    </row>
    <row r="1024" spans="1:15" s="9" customFormat="1" x14ac:dyDescent="0.2">
      <c r="A1024" s="4"/>
      <c r="B1024" s="2"/>
      <c r="C1024" s="4"/>
      <c r="D1024" s="2"/>
      <c r="E1024" s="2"/>
      <c r="F1024" s="51"/>
      <c r="G1024" s="2"/>
      <c r="H1024" s="51"/>
      <c r="I1024" s="2"/>
      <c r="J1024" s="2"/>
      <c r="K1024" s="2"/>
      <c r="L1024" s="2"/>
      <c r="M1024" s="2"/>
      <c r="N1024" s="2"/>
      <c r="O1024" s="4"/>
    </row>
    <row r="1025" spans="1:15" s="9" customFormat="1" x14ac:dyDescent="0.2">
      <c r="A1025" s="4"/>
      <c r="B1025" s="2"/>
      <c r="C1025" s="4"/>
      <c r="D1025" s="2"/>
      <c r="E1025" s="2"/>
      <c r="F1025" s="51"/>
      <c r="G1025" s="2"/>
      <c r="H1025" s="51"/>
      <c r="I1025" s="2"/>
      <c r="J1025" s="2"/>
      <c r="K1025" s="2"/>
      <c r="L1025" s="2"/>
      <c r="M1025" s="2"/>
      <c r="N1025" s="2"/>
      <c r="O1025" s="4"/>
    </row>
    <row r="1026" spans="1:15" s="9" customFormat="1" x14ac:dyDescent="0.2">
      <c r="A1026" s="4"/>
      <c r="B1026" s="2"/>
      <c r="C1026" s="4"/>
      <c r="D1026" s="2"/>
      <c r="E1026" s="2"/>
      <c r="F1026" s="51"/>
      <c r="G1026" s="2"/>
      <c r="H1026" s="51"/>
      <c r="I1026" s="2"/>
      <c r="J1026" s="2"/>
      <c r="K1026" s="2"/>
      <c r="L1026" s="2"/>
      <c r="M1026" s="2"/>
      <c r="N1026" s="2"/>
      <c r="O1026" s="4"/>
    </row>
    <row r="1027" spans="1:15" s="9" customFormat="1" x14ac:dyDescent="0.2">
      <c r="A1027" s="4"/>
      <c r="B1027" s="2"/>
      <c r="C1027" s="4"/>
      <c r="D1027" s="2"/>
      <c r="E1027" s="2"/>
      <c r="F1027" s="51"/>
      <c r="G1027" s="2"/>
      <c r="H1027" s="51"/>
      <c r="I1027" s="2"/>
      <c r="J1027" s="2"/>
      <c r="K1027" s="2"/>
      <c r="L1027" s="2"/>
      <c r="M1027" s="2"/>
      <c r="N1027" s="2"/>
      <c r="O1027" s="4"/>
    </row>
    <row r="1028" spans="1:15" s="9" customFormat="1" x14ac:dyDescent="0.2">
      <c r="A1028" s="4"/>
      <c r="B1028" s="2"/>
      <c r="C1028" s="4"/>
      <c r="D1028" s="2"/>
      <c r="E1028" s="2"/>
      <c r="F1028" s="51"/>
      <c r="G1028" s="2"/>
      <c r="H1028" s="51"/>
      <c r="I1028" s="2"/>
      <c r="J1028" s="2"/>
      <c r="K1028" s="2"/>
      <c r="L1028" s="2"/>
      <c r="M1028" s="2"/>
      <c r="N1028" s="2"/>
      <c r="O1028" s="4"/>
    </row>
    <row r="1029" spans="1:15" s="9" customFormat="1" x14ac:dyDescent="0.2">
      <c r="A1029" s="4"/>
      <c r="B1029" s="2"/>
      <c r="C1029" s="4"/>
      <c r="D1029" s="2"/>
      <c r="E1029" s="2"/>
      <c r="F1029" s="51"/>
      <c r="G1029" s="2"/>
      <c r="H1029" s="51"/>
      <c r="I1029" s="2"/>
      <c r="J1029" s="2"/>
      <c r="K1029" s="2"/>
      <c r="L1029" s="2"/>
      <c r="M1029" s="2"/>
      <c r="N1029" s="2"/>
      <c r="O1029" s="4"/>
    </row>
    <row r="1030" spans="1:15" s="9" customFormat="1" x14ac:dyDescent="0.2">
      <c r="A1030" s="4"/>
      <c r="B1030" s="2"/>
      <c r="C1030" s="4"/>
      <c r="D1030" s="2"/>
      <c r="E1030" s="2"/>
      <c r="F1030" s="51"/>
      <c r="G1030" s="2"/>
      <c r="H1030" s="51"/>
      <c r="I1030" s="2"/>
      <c r="J1030" s="2"/>
      <c r="K1030" s="2"/>
      <c r="L1030" s="2"/>
      <c r="M1030" s="2"/>
      <c r="N1030" s="2"/>
      <c r="O1030" s="4"/>
    </row>
    <row r="1031" spans="1:15" s="9" customFormat="1" x14ac:dyDescent="0.2">
      <c r="A1031" s="4"/>
      <c r="B1031" s="2"/>
      <c r="C1031" s="4"/>
      <c r="D1031" s="2"/>
      <c r="E1031" s="2"/>
      <c r="F1031" s="51"/>
      <c r="G1031" s="2"/>
      <c r="H1031" s="51"/>
      <c r="I1031" s="2"/>
      <c r="J1031" s="2"/>
      <c r="K1031" s="2"/>
      <c r="L1031" s="2"/>
      <c r="M1031" s="2"/>
      <c r="N1031" s="2"/>
      <c r="O1031" s="4"/>
    </row>
    <row r="1032" spans="1:15" s="9" customFormat="1" x14ac:dyDescent="0.2">
      <c r="A1032" s="4"/>
      <c r="B1032" s="2"/>
      <c r="C1032" s="4"/>
      <c r="D1032" s="2"/>
      <c r="E1032" s="2"/>
      <c r="F1032" s="51"/>
      <c r="G1032" s="2"/>
      <c r="H1032" s="51"/>
      <c r="I1032" s="2"/>
      <c r="J1032" s="2"/>
      <c r="K1032" s="2"/>
      <c r="L1032" s="2"/>
      <c r="M1032" s="2"/>
      <c r="N1032" s="2"/>
      <c r="O1032" s="4"/>
    </row>
    <row r="1033" spans="1:15" s="9" customFormat="1" x14ac:dyDescent="0.2">
      <c r="A1033" s="4"/>
      <c r="B1033" s="2"/>
      <c r="C1033" s="4"/>
      <c r="D1033" s="2"/>
      <c r="E1033" s="2"/>
      <c r="F1033" s="51"/>
      <c r="G1033" s="2"/>
      <c r="H1033" s="51"/>
      <c r="I1033" s="2"/>
      <c r="J1033" s="2"/>
      <c r="K1033" s="2"/>
      <c r="L1033" s="2"/>
      <c r="M1033" s="2"/>
      <c r="N1033" s="2"/>
      <c r="O1033" s="4"/>
    </row>
    <row r="1034" spans="1:15" s="9" customFormat="1" x14ac:dyDescent="0.2">
      <c r="A1034" s="4"/>
      <c r="B1034" s="2"/>
      <c r="C1034" s="4"/>
      <c r="D1034" s="2"/>
      <c r="E1034" s="2"/>
      <c r="F1034" s="51"/>
      <c r="G1034" s="2"/>
      <c r="H1034" s="51"/>
      <c r="I1034" s="2"/>
      <c r="J1034" s="2"/>
      <c r="K1034" s="2"/>
      <c r="L1034" s="2"/>
      <c r="M1034" s="2"/>
      <c r="N1034" s="2"/>
      <c r="O1034" s="4"/>
    </row>
    <row r="1035" spans="1:15" s="9" customFormat="1" x14ac:dyDescent="0.2">
      <c r="A1035" s="4"/>
      <c r="B1035" s="2"/>
      <c r="C1035" s="4"/>
      <c r="D1035" s="2"/>
      <c r="E1035" s="2"/>
      <c r="F1035" s="51"/>
      <c r="G1035" s="2"/>
      <c r="H1035" s="51"/>
      <c r="I1035" s="2"/>
      <c r="J1035" s="2"/>
      <c r="K1035" s="2"/>
      <c r="L1035" s="2"/>
      <c r="M1035" s="2"/>
      <c r="N1035" s="2"/>
      <c r="O1035" s="4"/>
    </row>
    <row r="1036" spans="1:15" s="9" customFormat="1" x14ac:dyDescent="0.2">
      <c r="A1036" s="4"/>
      <c r="B1036" s="2"/>
      <c r="C1036" s="4"/>
      <c r="D1036" s="2"/>
      <c r="E1036" s="2"/>
      <c r="F1036" s="51"/>
      <c r="G1036" s="2"/>
      <c r="H1036" s="51"/>
      <c r="I1036" s="2"/>
      <c r="J1036" s="2"/>
      <c r="K1036" s="2"/>
      <c r="L1036" s="2"/>
      <c r="M1036" s="2"/>
      <c r="N1036" s="2"/>
      <c r="O1036" s="4"/>
    </row>
    <row r="1037" spans="1:15" s="9" customFormat="1" x14ac:dyDescent="0.2">
      <c r="A1037" s="4"/>
      <c r="B1037" s="2"/>
      <c r="C1037" s="4"/>
      <c r="D1037" s="2"/>
      <c r="E1037" s="2"/>
      <c r="F1037" s="51"/>
      <c r="G1037" s="2"/>
      <c r="H1037" s="51"/>
      <c r="I1037" s="2"/>
      <c r="J1037" s="2"/>
      <c r="K1037" s="2"/>
      <c r="L1037" s="2"/>
      <c r="M1037" s="2"/>
      <c r="N1037" s="2"/>
      <c r="O1037" s="4"/>
    </row>
    <row r="1038" spans="1:15" s="9" customFormat="1" x14ac:dyDescent="0.2">
      <c r="A1038" s="4"/>
      <c r="B1038" s="2"/>
      <c r="C1038" s="4"/>
      <c r="D1038" s="2"/>
      <c r="E1038" s="2"/>
      <c r="F1038" s="51"/>
      <c r="G1038" s="2"/>
      <c r="H1038" s="51"/>
      <c r="I1038" s="2"/>
      <c r="J1038" s="2"/>
      <c r="K1038" s="2"/>
      <c r="L1038" s="2"/>
      <c r="M1038" s="2"/>
      <c r="N1038" s="2"/>
      <c r="O1038" s="4"/>
    </row>
    <row r="1039" spans="1:15" s="9" customFormat="1" x14ac:dyDescent="0.2">
      <c r="A1039" s="4"/>
      <c r="B1039" s="2"/>
      <c r="C1039" s="4"/>
      <c r="D1039" s="2"/>
      <c r="E1039" s="2"/>
      <c r="F1039" s="51"/>
      <c r="G1039" s="2"/>
      <c r="H1039" s="51"/>
      <c r="I1039" s="2"/>
      <c r="J1039" s="2"/>
      <c r="K1039" s="2"/>
      <c r="L1039" s="2"/>
      <c r="M1039" s="2"/>
      <c r="N1039" s="2"/>
      <c r="O1039" s="4"/>
    </row>
    <row r="1040" spans="1:15" s="9" customFormat="1" x14ac:dyDescent="0.2">
      <c r="A1040" s="4"/>
      <c r="B1040" s="2"/>
      <c r="C1040" s="4"/>
      <c r="D1040" s="2"/>
      <c r="E1040" s="2"/>
      <c r="F1040" s="51"/>
      <c r="G1040" s="2"/>
      <c r="H1040" s="51"/>
      <c r="I1040" s="2"/>
      <c r="J1040" s="2"/>
      <c r="K1040" s="2"/>
      <c r="L1040" s="2"/>
      <c r="M1040" s="2"/>
      <c r="N1040" s="2"/>
      <c r="O1040" s="4"/>
    </row>
    <row r="1041" spans="1:15" s="9" customFormat="1" x14ac:dyDescent="0.2">
      <c r="A1041" s="4"/>
      <c r="B1041" s="2"/>
      <c r="C1041" s="4"/>
      <c r="D1041" s="2"/>
      <c r="E1041" s="2"/>
      <c r="F1041" s="51"/>
      <c r="G1041" s="2"/>
      <c r="H1041" s="51"/>
      <c r="I1041" s="2"/>
      <c r="J1041" s="2"/>
      <c r="K1041" s="2"/>
      <c r="L1041" s="2"/>
      <c r="M1041" s="2"/>
      <c r="N1041" s="2"/>
      <c r="O1041" s="4"/>
    </row>
    <row r="1042" spans="1:15" s="9" customFormat="1" x14ac:dyDescent="0.2">
      <c r="A1042" s="4"/>
      <c r="B1042" s="2"/>
      <c r="C1042" s="4"/>
      <c r="D1042" s="2"/>
      <c r="E1042" s="2"/>
      <c r="F1042" s="51"/>
      <c r="G1042" s="2"/>
      <c r="H1042" s="51"/>
      <c r="I1042" s="2"/>
      <c r="J1042" s="2"/>
      <c r="K1042" s="2"/>
      <c r="L1042" s="2"/>
      <c r="M1042" s="2"/>
      <c r="N1042" s="2"/>
      <c r="O1042" s="4"/>
    </row>
    <row r="1043" spans="1:15" s="9" customFormat="1" x14ac:dyDescent="0.2">
      <c r="A1043" s="4"/>
      <c r="B1043" s="2"/>
      <c r="C1043" s="4"/>
      <c r="D1043" s="2"/>
      <c r="E1043" s="2"/>
      <c r="F1043" s="51"/>
      <c r="G1043" s="2"/>
      <c r="H1043" s="51"/>
      <c r="I1043" s="2"/>
      <c r="J1043" s="2"/>
      <c r="K1043" s="2"/>
      <c r="L1043" s="2"/>
      <c r="M1043" s="2"/>
      <c r="N1043" s="2"/>
      <c r="O1043" s="4"/>
    </row>
    <row r="1044" spans="1:15" s="9" customFormat="1" x14ac:dyDescent="0.2">
      <c r="A1044" s="4"/>
      <c r="B1044" s="2"/>
      <c r="C1044" s="4"/>
      <c r="D1044" s="2"/>
      <c r="E1044" s="2"/>
      <c r="F1044" s="51"/>
      <c r="G1044" s="2"/>
      <c r="H1044" s="51"/>
      <c r="I1044" s="2"/>
      <c r="J1044" s="2"/>
      <c r="K1044" s="2"/>
      <c r="L1044" s="2"/>
      <c r="M1044" s="2"/>
      <c r="N1044" s="2"/>
      <c r="O1044" s="4"/>
    </row>
    <row r="1045" spans="1:15" s="9" customFormat="1" x14ac:dyDescent="0.2">
      <c r="A1045" s="4"/>
      <c r="B1045" s="2"/>
      <c r="C1045" s="4"/>
      <c r="D1045" s="2"/>
      <c r="E1045" s="2"/>
      <c r="F1045" s="51"/>
      <c r="G1045" s="2"/>
      <c r="H1045" s="51"/>
      <c r="I1045" s="2"/>
      <c r="J1045" s="2"/>
      <c r="K1045" s="2"/>
      <c r="L1045" s="2"/>
      <c r="M1045" s="2"/>
      <c r="N1045" s="2"/>
      <c r="O1045" s="4"/>
    </row>
    <row r="1046" spans="1:15" s="9" customFormat="1" x14ac:dyDescent="0.2">
      <c r="A1046" s="4"/>
      <c r="B1046" s="2"/>
      <c r="C1046" s="4"/>
      <c r="D1046" s="2"/>
      <c r="E1046" s="2"/>
      <c r="F1046" s="51"/>
      <c r="G1046" s="2"/>
      <c r="H1046" s="51"/>
      <c r="I1046" s="2"/>
      <c r="J1046" s="2"/>
      <c r="K1046" s="2"/>
      <c r="L1046" s="2"/>
      <c r="M1046" s="2"/>
      <c r="N1046" s="2"/>
      <c r="O1046" s="4"/>
    </row>
    <row r="1047" spans="1:15" s="9" customFormat="1" x14ac:dyDescent="0.2">
      <c r="A1047" s="4"/>
      <c r="B1047" s="2"/>
      <c r="C1047" s="4"/>
      <c r="D1047" s="2"/>
      <c r="E1047" s="2"/>
      <c r="F1047" s="51"/>
      <c r="G1047" s="2"/>
      <c r="H1047" s="51"/>
      <c r="I1047" s="2"/>
      <c r="J1047" s="2"/>
      <c r="K1047" s="2"/>
      <c r="L1047" s="2"/>
      <c r="M1047" s="2"/>
      <c r="N1047" s="2"/>
      <c r="O1047" s="4"/>
    </row>
    <row r="1048" spans="1:15" s="9" customFormat="1" x14ac:dyDescent="0.2">
      <c r="A1048" s="4"/>
      <c r="B1048" s="2"/>
      <c r="C1048" s="4"/>
      <c r="D1048" s="2"/>
      <c r="E1048" s="2"/>
      <c r="F1048" s="51"/>
      <c r="G1048" s="2"/>
      <c r="H1048" s="51"/>
      <c r="I1048" s="2"/>
      <c r="J1048" s="2"/>
      <c r="K1048" s="2"/>
      <c r="L1048" s="2"/>
      <c r="M1048" s="2"/>
      <c r="N1048" s="2"/>
      <c r="O1048" s="4"/>
    </row>
    <row r="1049" spans="1:15" s="9" customFormat="1" x14ac:dyDescent="0.2">
      <c r="A1049" s="4"/>
      <c r="B1049" s="2"/>
      <c r="C1049" s="4"/>
      <c r="D1049" s="2"/>
      <c r="E1049" s="2"/>
      <c r="F1049" s="51"/>
      <c r="G1049" s="2"/>
      <c r="H1049" s="51"/>
      <c r="I1049" s="2"/>
      <c r="J1049" s="2"/>
      <c r="K1049" s="2"/>
      <c r="L1049" s="2"/>
      <c r="M1049" s="2"/>
      <c r="N1049" s="2"/>
      <c r="O1049" s="4"/>
    </row>
    <row r="1050" spans="1:15" s="9" customFormat="1" x14ac:dyDescent="0.2">
      <c r="A1050" s="4"/>
      <c r="B1050" s="2"/>
      <c r="C1050" s="4"/>
      <c r="D1050" s="2"/>
      <c r="E1050" s="2"/>
      <c r="F1050" s="51"/>
      <c r="G1050" s="2"/>
      <c r="H1050" s="51"/>
      <c r="I1050" s="2"/>
      <c r="J1050" s="2"/>
      <c r="K1050" s="2"/>
      <c r="L1050" s="2"/>
      <c r="M1050" s="2"/>
      <c r="N1050" s="2"/>
      <c r="O1050" s="4"/>
    </row>
    <row r="1051" spans="1:15" s="9" customFormat="1" x14ac:dyDescent="0.2">
      <c r="A1051" s="4"/>
      <c r="B1051" s="2"/>
      <c r="C1051" s="4"/>
      <c r="D1051" s="2"/>
      <c r="E1051" s="2"/>
      <c r="F1051" s="51"/>
      <c r="G1051" s="2"/>
      <c r="H1051" s="51"/>
      <c r="I1051" s="2"/>
      <c r="J1051" s="2"/>
      <c r="K1051" s="2"/>
      <c r="L1051" s="2"/>
      <c r="M1051" s="2"/>
      <c r="N1051" s="2"/>
      <c r="O1051" s="4"/>
    </row>
    <row r="1052" spans="1:15" s="9" customFormat="1" x14ac:dyDescent="0.2">
      <c r="A1052" s="4"/>
      <c r="B1052" s="2"/>
      <c r="C1052" s="4"/>
      <c r="D1052" s="2"/>
      <c r="E1052" s="2"/>
      <c r="F1052" s="51"/>
      <c r="G1052" s="2"/>
      <c r="H1052" s="51"/>
      <c r="I1052" s="2"/>
      <c r="J1052" s="2"/>
      <c r="K1052" s="2"/>
      <c r="L1052" s="2"/>
      <c r="M1052" s="2"/>
      <c r="N1052" s="2"/>
      <c r="O1052" s="4"/>
    </row>
    <row r="1053" spans="1:15" s="9" customFormat="1" x14ac:dyDescent="0.2">
      <c r="A1053" s="4"/>
      <c r="B1053" s="2"/>
      <c r="C1053" s="4"/>
      <c r="D1053" s="2"/>
      <c r="E1053" s="2"/>
      <c r="F1053" s="51"/>
      <c r="G1053" s="2"/>
      <c r="H1053" s="51"/>
      <c r="I1053" s="2"/>
      <c r="J1053" s="2"/>
      <c r="K1053" s="2"/>
      <c r="L1053" s="2"/>
      <c r="M1053" s="2"/>
      <c r="N1053" s="2"/>
      <c r="O1053" s="4"/>
    </row>
    <row r="1054" spans="1:15" s="9" customFormat="1" x14ac:dyDescent="0.2">
      <c r="A1054" s="4"/>
      <c r="B1054" s="2"/>
      <c r="C1054" s="4"/>
      <c r="D1054" s="2"/>
      <c r="E1054" s="2"/>
      <c r="F1054" s="51"/>
      <c r="G1054" s="2"/>
      <c r="H1054" s="51"/>
      <c r="I1054" s="2"/>
      <c r="J1054" s="2"/>
      <c r="K1054" s="2"/>
      <c r="L1054" s="2"/>
      <c r="M1054" s="2"/>
      <c r="N1054" s="2"/>
      <c r="O1054" s="4"/>
    </row>
    <row r="1055" spans="1:15" s="9" customFormat="1" x14ac:dyDescent="0.2">
      <c r="A1055" s="4"/>
      <c r="B1055" s="2"/>
      <c r="C1055" s="4"/>
      <c r="D1055" s="2"/>
      <c r="E1055" s="2"/>
      <c r="F1055" s="51"/>
      <c r="G1055" s="2"/>
      <c r="H1055" s="51"/>
      <c r="I1055" s="2"/>
      <c r="J1055" s="2"/>
      <c r="K1055" s="2"/>
      <c r="L1055" s="2"/>
      <c r="M1055" s="2"/>
      <c r="N1055" s="2"/>
      <c r="O1055" s="4"/>
    </row>
    <row r="1056" spans="1:15" s="9" customFormat="1" x14ac:dyDescent="0.2">
      <c r="A1056" s="4"/>
      <c r="B1056" s="2"/>
      <c r="C1056" s="4"/>
      <c r="D1056" s="2"/>
      <c r="E1056" s="2"/>
      <c r="F1056" s="51"/>
      <c r="G1056" s="2"/>
      <c r="H1056" s="51"/>
      <c r="I1056" s="2"/>
      <c r="J1056" s="2"/>
      <c r="K1056" s="2"/>
      <c r="L1056" s="2"/>
      <c r="M1056" s="2"/>
      <c r="N1056" s="2"/>
      <c r="O1056" s="4"/>
    </row>
    <row r="1057" spans="1:15" s="9" customFormat="1" x14ac:dyDescent="0.2">
      <c r="A1057" s="4"/>
      <c r="B1057" s="2"/>
      <c r="C1057" s="4"/>
      <c r="D1057" s="2"/>
      <c r="E1057" s="2"/>
      <c r="F1057" s="51"/>
      <c r="G1057" s="2"/>
      <c r="H1057" s="51"/>
      <c r="I1057" s="2"/>
      <c r="J1057" s="2"/>
      <c r="K1057" s="2"/>
      <c r="L1057" s="2"/>
      <c r="M1057" s="2"/>
      <c r="N1057" s="2"/>
      <c r="O1057" s="4"/>
    </row>
    <row r="1058" spans="1:15" s="9" customFormat="1" x14ac:dyDescent="0.2">
      <c r="A1058" s="4"/>
      <c r="B1058" s="2"/>
      <c r="C1058" s="4"/>
      <c r="D1058" s="2"/>
      <c r="E1058" s="2"/>
      <c r="F1058" s="51"/>
      <c r="G1058" s="2"/>
      <c r="H1058" s="51"/>
      <c r="I1058" s="2"/>
      <c r="J1058" s="2"/>
      <c r="K1058" s="2"/>
      <c r="L1058" s="2"/>
      <c r="M1058" s="2"/>
      <c r="N1058" s="2"/>
      <c r="O1058" s="4"/>
    </row>
    <row r="1059" spans="1:15" s="9" customFormat="1" x14ac:dyDescent="0.2">
      <c r="A1059" s="4"/>
      <c r="B1059" s="2"/>
      <c r="C1059" s="4"/>
      <c r="D1059" s="2"/>
      <c r="E1059" s="2"/>
      <c r="F1059" s="51"/>
      <c r="G1059" s="2"/>
      <c r="H1059" s="51"/>
      <c r="I1059" s="2"/>
      <c r="J1059" s="2"/>
      <c r="K1059" s="2"/>
      <c r="L1059" s="2"/>
      <c r="M1059" s="2"/>
      <c r="N1059" s="2"/>
      <c r="O1059" s="4"/>
    </row>
    <row r="1060" spans="1:15" s="9" customFormat="1" x14ac:dyDescent="0.2">
      <c r="A1060" s="4"/>
      <c r="B1060" s="2"/>
      <c r="C1060" s="4"/>
      <c r="D1060" s="2"/>
      <c r="E1060" s="2"/>
      <c r="F1060" s="51"/>
      <c r="G1060" s="2"/>
      <c r="H1060" s="51"/>
      <c r="I1060" s="2"/>
      <c r="J1060" s="2"/>
      <c r="K1060" s="2"/>
      <c r="L1060" s="2"/>
      <c r="M1060" s="2"/>
      <c r="N1060" s="2"/>
      <c r="O1060" s="4"/>
    </row>
    <row r="1061" spans="1:15" s="9" customFormat="1" x14ac:dyDescent="0.2">
      <c r="A1061" s="4"/>
      <c r="B1061" s="2"/>
      <c r="C1061" s="4"/>
      <c r="D1061" s="2"/>
      <c r="E1061" s="2"/>
      <c r="F1061" s="51"/>
      <c r="G1061" s="2"/>
      <c r="H1061" s="51"/>
      <c r="I1061" s="2"/>
      <c r="J1061" s="2"/>
      <c r="K1061" s="2"/>
      <c r="L1061" s="2"/>
      <c r="M1061" s="2"/>
      <c r="N1061" s="2"/>
      <c r="O1061" s="4"/>
    </row>
    <row r="1062" spans="1:15" s="9" customFormat="1" x14ac:dyDescent="0.2">
      <c r="A1062" s="4"/>
      <c r="B1062" s="2"/>
      <c r="C1062" s="4"/>
      <c r="D1062" s="2"/>
      <c r="E1062" s="2"/>
      <c r="F1062" s="51"/>
      <c r="G1062" s="2"/>
      <c r="H1062" s="51"/>
      <c r="I1062" s="2"/>
      <c r="J1062" s="2"/>
      <c r="K1062" s="2"/>
      <c r="L1062" s="2"/>
      <c r="M1062" s="2"/>
      <c r="N1062" s="2"/>
      <c r="O1062" s="4"/>
    </row>
    <row r="1063" spans="1:15" s="9" customFormat="1" x14ac:dyDescent="0.2">
      <c r="A1063" s="4"/>
      <c r="B1063" s="2"/>
      <c r="C1063" s="4"/>
      <c r="D1063" s="2"/>
      <c r="E1063" s="2"/>
      <c r="F1063" s="51"/>
      <c r="G1063" s="2"/>
      <c r="H1063" s="51"/>
      <c r="I1063" s="2"/>
      <c r="J1063" s="2"/>
      <c r="K1063" s="2"/>
      <c r="L1063" s="2"/>
      <c r="M1063" s="2"/>
      <c r="N1063" s="2"/>
      <c r="O1063" s="4"/>
    </row>
    <row r="1064" spans="1:15" s="9" customFormat="1" x14ac:dyDescent="0.2">
      <c r="A1064" s="4"/>
      <c r="B1064" s="2"/>
      <c r="C1064" s="4"/>
      <c r="D1064" s="2"/>
      <c r="E1064" s="2"/>
      <c r="F1064" s="51"/>
      <c r="G1064" s="2"/>
      <c r="H1064" s="51"/>
      <c r="I1064" s="2"/>
      <c r="J1064" s="2"/>
      <c r="K1064" s="2"/>
      <c r="L1064" s="2"/>
      <c r="M1064" s="2"/>
      <c r="N1064" s="2"/>
      <c r="O1064" s="4"/>
    </row>
    <row r="1065" spans="1:15" s="9" customFormat="1" x14ac:dyDescent="0.2">
      <c r="A1065" s="4"/>
      <c r="B1065" s="2"/>
      <c r="C1065" s="4"/>
      <c r="D1065" s="2"/>
      <c r="E1065" s="2"/>
      <c r="F1065" s="51"/>
      <c r="G1065" s="2"/>
      <c r="H1065" s="51"/>
      <c r="I1065" s="2"/>
      <c r="J1065" s="2"/>
      <c r="K1065" s="2"/>
      <c r="L1065" s="2"/>
      <c r="M1065" s="2"/>
      <c r="N1065" s="2"/>
      <c r="O1065" s="4"/>
    </row>
    <row r="1066" spans="1:15" s="9" customFormat="1" x14ac:dyDescent="0.2">
      <c r="A1066" s="4"/>
      <c r="B1066" s="2"/>
      <c r="C1066" s="4"/>
      <c r="D1066" s="2"/>
      <c r="E1066" s="2"/>
      <c r="F1066" s="51"/>
      <c r="G1066" s="2"/>
      <c r="H1066" s="51"/>
      <c r="I1066" s="2"/>
      <c r="J1066" s="2"/>
      <c r="K1066" s="2"/>
      <c r="L1066" s="2"/>
      <c r="M1066" s="2"/>
      <c r="N1066" s="2"/>
      <c r="O1066" s="4"/>
    </row>
    <row r="1067" spans="1:15" s="9" customFormat="1" x14ac:dyDescent="0.2">
      <c r="A1067" s="4"/>
      <c r="B1067" s="2"/>
      <c r="C1067" s="4"/>
      <c r="D1067" s="2"/>
      <c r="E1067" s="2"/>
      <c r="F1067" s="51"/>
      <c r="G1067" s="2"/>
      <c r="H1067" s="51"/>
      <c r="I1067" s="2"/>
      <c r="J1067" s="2"/>
      <c r="K1067" s="2"/>
      <c r="L1067" s="2"/>
      <c r="M1067" s="2"/>
      <c r="N1067" s="2"/>
      <c r="O1067" s="4"/>
    </row>
    <row r="1068" spans="1:15" s="9" customFormat="1" x14ac:dyDescent="0.2">
      <c r="A1068" s="4"/>
      <c r="B1068" s="2"/>
      <c r="C1068" s="4"/>
      <c r="D1068" s="2"/>
      <c r="E1068" s="2"/>
      <c r="F1068" s="51"/>
      <c r="G1068" s="2"/>
      <c r="H1068" s="51"/>
      <c r="I1068" s="2"/>
      <c r="J1068" s="2"/>
      <c r="K1068" s="2"/>
      <c r="L1068" s="2"/>
      <c r="M1068" s="2"/>
      <c r="N1068" s="2"/>
      <c r="O1068" s="4"/>
    </row>
    <row r="1069" spans="1:15" s="9" customFormat="1" x14ac:dyDescent="0.2">
      <c r="A1069" s="4"/>
      <c r="B1069" s="2"/>
      <c r="C1069" s="4"/>
      <c r="D1069" s="2"/>
      <c r="E1069" s="2"/>
      <c r="F1069" s="51"/>
      <c r="G1069" s="2"/>
      <c r="H1069" s="51"/>
      <c r="I1069" s="2"/>
      <c r="J1069" s="2"/>
      <c r="K1069" s="2"/>
      <c r="L1069" s="2"/>
      <c r="M1069" s="2"/>
      <c r="N1069" s="2"/>
      <c r="O1069" s="4"/>
    </row>
    <row r="1070" spans="1:15" s="9" customFormat="1" x14ac:dyDescent="0.2">
      <c r="A1070" s="4"/>
      <c r="B1070" s="2"/>
      <c r="C1070" s="4"/>
      <c r="D1070" s="2"/>
      <c r="E1070" s="2"/>
      <c r="F1070" s="51"/>
      <c r="G1070" s="2"/>
      <c r="H1070" s="51"/>
      <c r="I1070" s="2"/>
      <c r="J1070" s="2"/>
      <c r="K1070" s="2"/>
      <c r="L1070" s="2"/>
      <c r="M1070" s="2"/>
      <c r="N1070" s="2"/>
      <c r="O1070" s="4"/>
    </row>
    <row r="1071" spans="1:15" s="9" customFormat="1" x14ac:dyDescent="0.2">
      <c r="A1071" s="4"/>
      <c r="B1071" s="2"/>
      <c r="C1071" s="4"/>
      <c r="D1071" s="2"/>
      <c r="E1071" s="2"/>
      <c r="F1071" s="51"/>
      <c r="G1071" s="2"/>
      <c r="H1071" s="51"/>
      <c r="I1071" s="2"/>
      <c r="J1071" s="2"/>
      <c r="K1071" s="2"/>
      <c r="L1071" s="2"/>
      <c r="M1071" s="2"/>
      <c r="N1071" s="2"/>
      <c r="O1071" s="4"/>
    </row>
    <row r="1072" spans="1:15" s="9" customFormat="1" x14ac:dyDescent="0.2">
      <c r="A1072" s="4"/>
      <c r="B1072" s="2"/>
      <c r="C1072" s="4"/>
      <c r="D1072" s="2"/>
      <c r="E1072" s="2"/>
      <c r="F1072" s="51"/>
      <c r="G1072" s="2"/>
      <c r="H1072" s="51"/>
      <c r="I1072" s="2"/>
      <c r="J1072" s="2"/>
      <c r="K1072" s="2"/>
      <c r="L1072" s="2"/>
      <c r="M1072" s="2"/>
      <c r="N1072" s="2"/>
      <c r="O1072" s="4"/>
    </row>
    <row r="1073" spans="1:15" s="9" customFormat="1" x14ac:dyDescent="0.2">
      <c r="A1073" s="4"/>
      <c r="B1073" s="2"/>
      <c r="C1073" s="4"/>
      <c r="D1073" s="2"/>
      <c r="E1073" s="2"/>
      <c r="F1073" s="51"/>
      <c r="G1073" s="2"/>
      <c r="H1073" s="51"/>
      <c r="I1073" s="2"/>
      <c r="J1073" s="2"/>
      <c r="K1073" s="2"/>
      <c r="L1073" s="2"/>
      <c r="M1073" s="2"/>
      <c r="N1073" s="2"/>
      <c r="O1073" s="4"/>
    </row>
    <row r="1074" spans="1:15" s="9" customFormat="1" x14ac:dyDescent="0.2">
      <c r="A1074" s="4"/>
      <c r="B1074" s="2"/>
      <c r="C1074" s="4"/>
      <c r="D1074" s="2"/>
      <c r="E1074" s="2"/>
      <c r="F1074" s="51"/>
      <c r="G1074" s="2"/>
      <c r="H1074" s="51"/>
      <c r="I1074" s="2"/>
      <c r="J1074" s="2"/>
      <c r="K1074" s="2"/>
      <c r="L1074" s="2"/>
      <c r="M1074" s="2"/>
      <c r="N1074" s="2"/>
      <c r="O1074" s="4"/>
    </row>
    <row r="1075" spans="1:15" s="9" customFormat="1" x14ac:dyDescent="0.2">
      <c r="A1075" s="4"/>
      <c r="B1075" s="2"/>
      <c r="C1075" s="4"/>
      <c r="D1075" s="2"/>
      <c r="E1075" s="2"/>
      <c r="F1075" s="51"/>
      <c r="G1075" s="2"/>
      <c r="H1075" s="51"/>
      <c r="I1075" s="2"/>
      <c r="J1075" s="2"/>
      <c r="K1075" s="2"/>
      <c r="L1075" s="2"/>
      <c r="M1075" s="2"/>
      <c r="N1075" s="2"/>
      <c r="O1075" s="4"/>
    </row>
    <row r="1076" spans="1:15" s="9" customFormat="1" x14ac:dyDescent="0.2">
      <c r="A1076" s="4"/>
      <c r="B1076" s="2"/>
      <c r="C1076" s="4"/>
      <c r="D1076" s="2"/>
      <c r="E1076" s="2"/>
      <c r="F1076" s="51"/>
      <c r="G1076" s="2"/>
      <c r="H1076" s="51"/>
      <c r="I1076" s="2"/>
      <c r="J1076" s="2"/>
      <c r="K1076" s="2"/>
      <c r="L1076" s="2"/>
      <c r="M1076" s="2"/>
      <c r="N1076" s="2"/>
      <c r="O1076" s="4"/>
    </row>
    <row r="1077" spans="1:15" s="9" customFormat="1" x14ac:dyDescent="0.2">
      <c r="A1077" s="4"/>
      <c r="B1077" s="2"/>
      <c r="C1077" s="4"/>
      <c r="D1077" s="2"/>
      <c r="E1077" s="2"/>
      <c r="F1077" s="51"/>
      <c r="G1077" s="2"/>
      <c r="H1077" s="51"/>
      <c r="I1077" s="2"/>
      <c r="J1077" s="2"/>
      <c r="K1077" s="2"/>
      <c r="L1077" s="2"/>
      <c r="M1077" s="2"/>
      <c r="N1077" s="2"/>
      <c r="O1077" s="4"/>
    </row>
    <row r="1078" spans="1:15" s="9" customFormat="1" x14ac:dyDescent="0.2">
      <c r="A1078" s="4"/>
      <c r="B1078" s="2"/>
      <c r="C1078" s="4"/>
      <c r="D1078" s="2"/>
      <c r="E1078" s="2"/>
      <c r="F1078" s="51"/>
      <c r="G1078" s="2"/>
      <c r="H1078" s="51"/>
      <c r="I1078" s="2"/>
      <c r="J1078" s="2"/>
      <c r="K1078" s="2"/>
      <c r="L1078" s="2"/>
      <c r="M1078" s="2"/>
      <c r="N1078" s="2"/>
      <c r="O1078" s="4"/>
    </row>
    <row r="1079" spans="1:15" s="9" customFormat="1" x14ac:dyDescent="0.2">
      <c r="A1079" s="4"/>
      <c r="B1079" s="2"/>
      <c r="C1079" s="4"/>
      <c r="D1079" s="2"/>
      <c r="E1079" s="2"/>
      <c r="F1079" s="51"/>
      <c r="G1079" s="2"/>
      <c r="H1079" s="51"/>
      <c r="I1079" s="2"/>
      <c r="J1079" s="2"/>
      <c r="K1079" s="2"/>
      <c r="L1079" s="2"/>
      <c r="M1079" s="2"/>
      <c r="N1079" s="2"/>
      <c r="O1079" s="4"/>
    </row>
    <row r="1080" spans="1:15" s="9" customFormat="1" x14ac:dyDescent="0.2">
      <c r="A1080" s="4"/>
      <c r="B1080" s="2"/>
      <c r="C1080" s="4"/>
      <c r="D1080" s="2"/>
      <c r="E1080" s="2"/>
      <c r="F1080" s="51"/>
      <c r="G1080" s="2"/>
      <c r="H1080" s="51"/>
      <c r="I1080" s="2"/>
      <c r="J1080" s="2"/>
      <c r="K1080" s="2"/>
      <c r="L1080" s="2"/>
      <c r="M1080" s="2"/>
      <c r="N1080" s="2"/>
      <c r="O1080" s="4"/>
    </row>
    <row r="1081" spans="1:15" s="9" customFormat="1" x14ac:dyDescent="0.2">
      <c r="A1081" s="4"/>
      <c r="B1081" s="2"/>
      <c r="C1081" s="4"/>
      <c r="D1081" s="2"/>
      <c r="E1081" s="2"/>
      <c r="F1081" s="51"/>
      <c r="G1081" s="2"/>
      <c r="H1081" s="51"/>
      <c r="I1081" s="2"/>
      <c r="J1081" s="2"/>
      <c r="K1081" s="2"/>
      <c r="L1081" s="2"/>
      <c r="M1081" s="2"/>
      <c r="N1081" s="2"/>
      <c r="O1081" s="4"/>
    </row>
    <row r="1082" spans="1:15" s="9" customFormat="1" x14ac:dyDescent="0.2">
      <c r="A1082" s="4"/>
      <c r="B1082" s="2"/>
      <c r="C1082" s="4"/>
      <c r="D1082" s="2"/>
      <c r="E1082" s="2"/>
      <c r="F1082" s="51"/>
      <c r="G1082" s="2"/>
      <c r="H1082" s="51"/>
      <c r="I1082" s="2"/>
      <c r="J1082" s="2"/>
      <c r="K1082" s="2"/>
      <c r="L1082" s="2"/>
      <c r="M1082" s="2"/>
      <c r="N1082" s="2"/>
      <c r="O1082" s="4"/>
    </row>
    <row r="1083" spans="1:15" s="9" customFormat="1" x14ac:dyDescent="0.2">
      <c r="A1083" s="4"/>
      <c r="B1083" s="2"/>
      <c r="C1083" s="4"/>
      <c r="D1083" s="2"/>
      <c r="E1083" s="2"/>
      <c r="F1083" s="51"/>
      <c r="G1083" s="2"/>
      <c r="H1083" s="51"/>
      <c r="I1083" s="2"/>
      <c r="J1083" s="2"/>
      <c r="K1083" s="2"/>
      <c r="L1083" s="2"/>
      <c r="M1083" s="2"/>
      <c r="N1083" s="2"/>
      <c r="O1083" s="4"/>
    </row>
    <row r="1084" spans="1:15" s="9" customFormat="1" x14ac:dyDescent="0.2">
      <c r="A1084" s="4"/>
      <c r="B1084" s="2"/>
      <c r="C1084" s="4"/>
      <c r="D1084" s="2"/>
      <c r="E1084" s="2"/>
      <c r="F1084" s="51"/>
      <c r="G1084" s="2"/>
      <c r="H1084" s="51"/>
      <c r="I1084" s="2"/>
      <c r="J1084" s="2"/>
      <c r="K1084" s="2"/>
      <c r="L1084" s="2"/>
      <c r="M1084" s="2"/>
      <c r="N1084" s="2"/>
      <c r="O1084" s="4"/>
    </row>
    <row r="1085" spans="1:15" s="9" customFormat="1" x14ac:dyDescent="0.2">
      <c r="A1085" s="4"/>
      <c r="B1085" s="2"/>
      <c r="C1085" s="4"/>
      <c r="D1085" s="2"/>
      <c r="E1085" s="2"/>
      <c r="F1085" s="51"/>
      <c r="G1085" s="2"/>
      <c r="H1085" s="51"/>
      <c r="I1085" s="2"/>
      <c r="J1085" s="2"/>
      <c r="K1085" s="2"/>
      <c r="L1085" s="2"/>
      <c r="M1085" s="2"/>
      <c r="N1085" s="2"/>
      <c r="O1085" s="4"/>
    </row>
    <row r="1086" spans="1:15" s="9" customFormat="1" x14ac:dyDescent="0.2">
      <c r="A1086" s="4"/>
      <c r="B1086" s="2"/>
      <c r="C1086" s="4"/>
      <c r="D1086" s="2"/>
      <c r="E1086" s="2"/>
      <c r="F1086" s="51"/>
      <c r="G1086" s="2"/>
      <c r="H1086" s="51"/>
      <c r="I1086" s="2"/>
      <c r="J1086" s="2"/>
      <c r="K1086" s="2"/>
      <c r="L1086" s="2"/>
      <c r="M1086" s="2"/>
      <c r="N1086" s="2"/>
      <c r="O1086" s="4"/>
    </row>
    <row r="1087" spans="1:15" s="9" customFormat="1" x14ac:dyDescent="0.2">
      <c r="A1087" s="4"/>
      <c r="B1087" s="2"/>
      <c r="C1087" s="4"/>
      <c r="D1087" s="2"/>
      <c r="E1087" s="2"/>
      <c r="F1087" s="51"/>
      <c r="G1087" s="2"/>
      <c r="H1087" s="51"/>
      <c r="I1087" s="2"/>
      <c r="J1087" s="2"/>
      <c r="K1087" s="2"/>
      <c r="L1087" s="2"/>
      <c r="M1087" s="2"/>
      <c r="N1087" s="2"/>
      <c r="O1087" s="4"/>
    </row>
    <row r="1088" spans="1:15" s="9" customFormat="1" x14ac:dyDescent="0.2">
      <c r="A1088" s="4"/>
      <c r="B1088" s="2"/>
      <c r="C1088" s="4"/>
      <c r="D1088" s="2"/>
      <c r="E1088" s="2"/>
      <c r="F1088" s="51"/>
      <c r="G1088" s="2"/>
      <c r="H1088" s="51"/>
      <c r="I1088" s="2"/>
      <c r="J1088" s="2"/>
      <c r="K1088" s="2"/>
      <c r="L1088" s="2"/>
      <c r="M1088" s="2"/>
      <c r="N1088" s="2"/>
      <c r="O1088" s="4"/>
    </row>
    <row r="1089" spans="1:15" s="9" customFormat="1" x14ac:dyDescent="0.2">
      <c r="A1089" s="4"/>
      <c r="B1089" s="2"/>
      <c r="C1089" s="4"/>
      <c r="D1089" s="2"/>
      <c r="E1089" s="2"/>
      <c r="F1089" s="51"/>
      <c r="G1089" s="2"/>
      <c r="H1089" s="51"/>
      <c r="I1089" s="2"/>
      <c r="J1089" s="2"/>
      <c r="K1089" s="2"/>
      <c r="L1089" s="2"/>
      <c r="M1089" s="2"/>
      <c r="N1089" s="2"/>
      <c r="O1089" s="4"/>
    </row>
    <row r="1090" spans="1:15" s="9" customFormat="1" x14ac:dyDescent="0.2">
      <c r="A1090" s="4"/>
      <c r="B1090" s="2"/>
      <c r="C1090" s="4"/>
      <c r="D1090" s="2"/>
      <c r="E1090" s="2"/>
      <c r="F1090" s="51"/>
      <c r="G1090" s="2"/>
      <c r="H1090" s="51"/>
      <c r="I1090" s="2"/>
      <c r="J1090" s="2"/>
      <c r="K1090" s="2"/>
      <c r="L1090" s="2"/>
      <c r="M1090" s="2"/>
      <c r="N1090" s="2"/>
      <c r="O1090" s="4"/>
    </row>
    <row r="1091" spans="1:15" s="9" customFormat="1" x14ac:dyDescent="0.2">
      <c r="A1091" s="4"/>
      <c r="B1091" s="2"/>
      <c r="C1091" s="4"/>
      <c r="D1091" s="2"/>
      <c r="E1091" s="2"/>
      <c r="F1091" s="51"/>
      <c r="G1091" s="2"/>
      <c r="H1091" s="51"/>
      <c r="I1091" s="2"/>
      <c r="J1091" s="2"/>
      <c r="K1091" s="2"/>
      <c r="L1091" s="2"/>
      <c r="M1091" s="2"/>
      <c r="N1091" s="2"/>
      <c r="O1091" s="4"/>
    </row>
    <row r="1092" spans="1:15" s="9" customFormat="1" x14ac:dyDescent="0.2">
      <c r="A1092" s="4"/>
      <c r="B1092" s="2"/>
      <c r="C1092" s="4"/>
      <c r="D1092" s="2"/>
      <c r="E1092" s="2"/>
      <c r="F1092" s="51"/>
      <c r="G1092" s="2"/>
      <c r="H1092" s="51"/>
      <c r="I1092" s="2"/>
      <c r="J1092" s="2"/>
      <c r="K1092" s="2"/>
      <c r="L1092" s="2"/>
      <c r="M1092" s="2"/>
      <c r="N1092" s="2"/>
      <c r="O1092" s="4"/>
    </row>
    <row r="1093" spans="1:15" s="9" customFormat="1" x14ac:dyDescent="0.2">
      <c r="A1093" s="4"/>
      <c r="B1093" s="2"/>
      <c r="C1093" s="4"/>
      <c r="D1093" s="2"/>
      <c r="E1093" s="2"/>
      <c r="F1093" s="51"/>
      <c r="G1093" s="2"/>
      <c r="H1093" s="51"/>
      <c r="I1093" s="2"/>
      <c r="J1093" s="2"/>
      <c r="K1093" s="2"/>
      <c r="L1093" s="2"/>
      <c r="M1093" s="2"/>
      <c r="N1093" s="2"/>
      <c r="O1093" s="4"/>
    </row>
    <row r="1094" spans="1:15" s="9" customFormat="1" x14ac:dyDescent="0.2">
      <c r="A1094" s="4"/>
      <c r="B1094" s="2"/>
      <c r="C1094" s="4"/>
      <c r="D1094" s="2"/>
      <c r="E1094" s="2"/>
      <c r="F1094" s="51"/>
      <c r="G1094" s="2"/>
      <c r="H1094" s="51"/>
      <c r="I1094" s="2"/>
      <c r="J1094" s="2"/>
      <c r="K1094" s="2"/>
      <c r="L1094" s="2"/>
      <c r="M1094" s="2"/>
      <c r="N1094" s="2"/>
      <c r="O1094" s="4"/>
    </row>
    <row r="1095" spans="1:15" s="9" customFormat="1" x14ac:dyDescent="0.2">
      <c r="A1095" s="4"/>
      <c r="B1095" s="2"/>
      <c r="C1095" s="4"/>
      <c r="D1095" s="2"/>
      <c r="E1095" s="2"/>
      <c r="F1095" s="51"/>
      <c r="G1095" s="2"/>
      <c r="H1095" s="51"/>
      <c r="I1095" s="2"/>
      <c r="J1095" s="2"/>
      <c r="K1095" s="2"/>
      <c r="L1095" s="2"/>
      <c r="M1095" s="2"/>
      <c r="N1095" s="2"/>
      <c r="O1095" s="4"/>
    </row>
    <row r="1096" spans="1:15" s="9" customFormat="1" x14ac:dyDescent="0.2">
      <c r="A1096" s="4"/>
      <c r="B1096" s="2"/>
      <c r="C1096" s="4"/>
      <c r="D1096" s="2"/>
      <c r="E1096" s="2"/>
      <c r="F1096" s="51"/>
      <c r="G1096" s="2"/>
      <c r="H1096" s="51"/>
      <c r="I1096" s="2"/>
      <c r="J1096" s="2"/>
      <c r="K1096" s="2"/>
      <c r="L1096" s="2"/>
      <c r="M1096" s="2"/>
      <c r="N1096" s="2"/>
      <c r="O1096" s="4"/>
    </row>
    <row r="1097" spans="1:15" s="9" customFormat="1" x14ac:dyDescent="0.2">
      <c r="A1097" s="4"/>
      <c r="B1097" s="2"/>
      <c r="C1097" s="4"/>
      <c r="D1097" s="2"/>
      <c r="E1097" s="2"/>
      <c r="F1097" s="51"/>
      <c r="G1097" s="2"/>
      <c r="H1097" s="51"/>
      <c r="I1097" s="2"/>
      <c r="J1097" s="2"/>
      <c r="K1097" s="2"/>
      <c r="L1097" s="2"/>
      <c r="M1097" s="2"/>
      <c r="N1097" s="2"/>
      <c r="O1097" s="4"/>
    </row>
    <row r="1098" spans="1:15" s="9" customFormat="1" x14ac:dyDescent="0.2">
      <c r="A1098" s="4"/>
      <c r="B1098" s="2"/>
      <c r="C1098" s="4"/>
      <c r="D1098" s="2"/>
      <c r="E1098" s="2"/>
      <c r="F1098" s="51"/>
      <c r="G1098" s="2"/>
      <c r="H1098" s="51"/>
      <c r="I1098" s="2"/>
      <c r="J1098" s="2"/>
      <c r="K1098" s="2"/>
      <c r="L1098" s="2"/>
      <c r="M1098" s="2"/>
      <c r="N1098" s="2"/>
      <c r="O1098" s="4"/>
    </row>
    <row r="1099" spans="1:15" s="9" customFormat="1" x14ac:dyDescent="0.2">
      <c r="A1099" s="4"/>
      <c r="B1099" s="2"/>
      <c r="C1099" s="4"/>
      <c r="D1099" s="2"/>
      <c r="E1099" s="2"/>
      <c r="F1099" s="51"/>
      <c r="G1099" s="2"/>
      <c r="H1099" s="51"/>
      <c r="I1099" s="2"/>
      <c r="J1099" s="2"/>
      <c r="K1099" s="2"/>
      <c r="L1099" s="2"/>
      <c r="M1099" s="2"/>
      <c r="N1099" s="2"/>
      <c r="O1099" s="4"/>
    </row>
    <row r="1100" spans="1:15" s="9" customFormat="1" x14ac:dyDescent="0.2">
      <c r="A1100" s="4"/>
      <c r="B1100" s="2"/>
      <c r="C1100" s="4"/>
      <c r="D1100" s="2"/>
      <c r="E1100" s="2"/>
      <c r="F1100" s="51"/>
      <c r="G1100" s="2"/>
      <c r="H1100" s="51"/>
      <c r="I1100" s="2"/>
      <c r="J1100" s="2"/>
      <c r="K1100" s="2"/>
      <c r="L1100" s="2"/>
      <c r="M1100" s="2"/>
      <c r="N1100" s="2"/>
      <c r="O1100" s="4"/>
    </row>
    <row r="1101" spans="1:15" s="9" customFormat="1" x14ac:dyDescent="0.2">
      <c r="A1101" s="4"/>
      <c r="B1101" s="2"/>
      <c r="C1101" s="4"/>
      <c r="D1101" s="2"/>
      <c r="E1101" s="2"/>
      <c r="F1101" s="51"/>
      <c r="G1101" s="2"/>
      <c r="H1101" s="51"/>
      <c r="I1101" s="2"/>
      <c r="J1101" s="2"/>
      <c r="K1101" s="2"/>
      <c r="L1101" s="2"/>
      <c r="M1101" s="2"/>
      <c r="N1101" s="2"/>
      <c r="O1101" s="4"/>
    </row>
    <row r="1102" spans="1:15" s="9" customFormat="1" x14ac:dyDescent="0.2">
      <c r="A1102" s="4"/>
      <c r="B1102" s="2"/>
      <c r="C1102" s="4"/>
      <c r="D1102" s="2"/>
      <c r="E1102" s="2"/>
      <c r="F1102" s="51"/>
      <c r="G1102" s="2"/>
      <c r="H1102" s="51"/>
      <c r="I1102" s="2"/>
      <c r="J1102" s="2"/>
      <c r="K1102" s="2"/>
      <c r="L1102" s="2"/>
      <c r="M1102" s="2"/>
      <c r="N1102" s="2"/>
      <c r="O1102" s="4"/>
    </row>
    <row r="1103" spans="1:15" s="9" customFormat="1" x14ac:dyDescent="0.2">
      <c r="A1103" s="4"/>
      <c r="B1103" s="2"/>
      <c r="C1103" s="4"/>
      <c r="D1103" s="2"/>
      <c r="E1103" s="2"/>
      <c r="F1103" s="51"/>
      <c r="G1103" s="2"/>
      <c r="H1103" s="51"/>
      <c r="I1103" s="2"/>
      <c r="J1103" s="2"/>
      <c r="K1103" s="2"/>
      <c r="L1103" s="2"/>
      <c r="M1103" s="2"/>
      <c r="N1103" s="2"/>
      <c r="O1103" s="4"/>
    </row>
    <row r="1104" spans="1:15" s="9" customFormat="1" x14ac:dyDescent="0.2">
      <c r="A1104" s="4"/>
      <c r="B1104" s="2"/>
      <c r="C1104" s="4"/>
      <c r="D1104" s="2"/>
      <c r="E1104" s="2"/>
      <c r="F1104" s="51"/>
      <c r="G1104" s="2"/>
      <c r="H1104" s="51"/>
      <c r="I1104" s="2"/>
      <c r="J1104" s="2"/>
      <c r="K1104" s="2"/>
      <c r="L1104" s="2"/>
      <c r="M1104" s="2"/>
      <c r="N1104" s="2"/>
      <c r="O1104" s="4"/>
    </row>
    <row r="1105" spans="1:15" s="9" customFormat="1" x14ac:dyDescent="0.2">
      <c r="A1105" s="4"/>
      <c r="B1105" s="2"/>
      <c r="C1105" s="4"/>
      <c r="D1105" s="2"/>
      <c r="E1105" s="2"/>
      <c r="F1105" s="51"/>
      <c r="G1105" s="2"/>
      <c r="H1105" s="51"/>
      <c r="I1105" s="2"/>
      <c r="J1105" s="2"/>
      <c r="K1105" s="2"/>
      <c r="L1105" s="2"/>
      <c r="M1105" s="2"/>
      <c r="N1105" s="2"/>
      <c r="O1105" s="4"/>
    </row>
    <row r="1106" spans="1:15" s="9" customFormat="1" x14ac:dyDescent="0.2">
      <c r="A1106" s="4"/>
      <c r="B1106" s="2"/>
      <c r="C1106" s="4"/>
      <c r="D1106" s="2"/>
      <c r="E1106" s="2"/>
      <c r="F1106" s="51"/>
      <c r="G1106" s="2"/>
      <c r="H1106" s="51"/>
      <c r="I1106" s="2"/>
      <c r="J1106" s="2"/>
      <c r="K1106" s="2"/>
      <c r="L1106" s="2"/>
      <c r="M1106" s="2"/>
      <c r="N1106" s="2"/>
      <c r="O1106" s="4"/>
    </row>
    <row r="1107" spans="1:15" s="9" customFormat="1" x14ac:dyDescent="0.2">
      <c r="A1107" s="4"/>
      <c r="B1107" s="2"/>
      <c r="C1107" s="4"/>
      <c r="D1107" s="2"/>
      <c r="E1107" s="2"/>
      <c r="F1107" s="51"/>
      <c r="G1107" s="2"/>
      <c r="H1107" s="51"/>
      <c r="I1107" s="2"/>
      <c r="J1107" s="2"/>
      <c r="K1107" s="2"/>
      <c r="L1107" s="2"/>
      <c r="M1107" s="2"/>
      <c r="N1107" s="2"/>
      <c r="O1107" s="4"/>
    </row>
    <row r="1108" spans="1:15" s="9" customFormat="1" x14ac:dyDescent="0.2">
      <c r="A1108" s="4"/>
      <c r="B1108" s="2"/>
      <c r="C1108" s="4"/>
      <c r="D1108" s="2"/>
      <c r="E1108" s="2"/>
      <c r="F1108" s="51"/>
      <c r="G1108" s="2"/>
      <c r="H1108" s="51"/>
      <c r="I1108" s="2"/>
      <c r="J1108" s="2"/>
      <c r="K1108" s="2"/>
      <c r="L1108" s="2"/>
      <c r="M1108" s="2"/>
      <c r="N1108" s="2"/>
      <c r="O1108" s="4"/>
    </row>
    <row r="1109" spans="1:15" s="9" customFormat="1" x14ac:dyDescent="0.2">
      <c r="A1109" s="4"/>
      <c r="B1109" s="2"/>
      <c r="C1109" s="4"/>
      <c r="D1109" s="2"/>
      <c r="E1109" s="2"/>
      <c r="F1109" s="51"/>
      <c r="G1109" s="2"/>
      <c r="H1109" s="51"/>
      <c r="I1109" s="2"/>
      <c r="J1109" s="2"/>
      <c r="K1109" s="2"/>
      <c r="L1109" s="2"/>
      <c r="M1109" s="2"/>
      <c r="N1109" s="2"/>
      <c r="O1109" s="4"/>
    </row>
    <row r="1110" spans="1:15" s="9" customFormat="1" x14ac:dyDescent="0.2">
      <c r="A1110" s="4"/>
      <c r="B1110" s="2"/>
      <c r="C1110" s="4"/>
      <c r="D1110" s="2"/>
      <c r="E1110" s="2"/>
      <c r="F1110" s="51"/>
      <c r="G1110" s="2"/>
      <c r="H1110" s="51"/>
      <c r="I1110" s="2"/>
      <c r="J1110" s="2"/>
      <c r="K1110" s="2"/>
      <c r="L1110" s="2"/>
      <c r="M1110" s="2"/>
      <c r="N1110" s="2"/>
      <c r="O1110" s="4"/>
    </row>
    <row r="1111" spans="1:15" s="9" customFormat="1" x14ac:dyDescent="0.2">
      <c r="A1111" s="4"/>
      <c r="B1111" s="2"/>
      <c r="C1111" s="4"/>
      <c r="D1111" s="2"/>
      <c r="E1111" s="2"/>
      <c r="F1111" s="51"/>
      <c r="G1111" s="2"/>
      <c r="H1111" s="51"/>
      <c r="I1111" s="2"/>
      <c r="J1111" s="2"/>
      <c r="K1111" s="2"/>
      <c r="L1111" s="2"/>
      <c r="M1111" s="2"/>
      <c r="N1111" s="2"/>
      <c r="O1111" s="4"/>
    </row>
    <row r="1112" spans="1:15" s="9" customFormat="1" x14ac:dyDescent="0.2">
      <c r="A1112" s="4"/>
      <c r="B1112" s="2"/>
      <c r="C1112" s="4"/>
      <c r="D1112" s="2"/>
      <c r="E1112" s="2"/>
      <c r="F1112" s="51"/>
      <c r="G1112" s="2"/>
      <c r="H1112" s="51"/>
      <c r="I1112" s="2"/>
      <c r="J1112" s="2"/>
      <c r="K1112" s="2"/>
      <c r="L1112" s="2"/>
      <c r="M1112" s="2"/>
      <c r="N1112" s="2"/>
      <c r="O1112" s="4"/>
    </row>
    <row r="1113" spans="1:15" s="9" customFormat="1" x14ac:dyDescent="0.2">
      <c r="A1113" s="4"/>
      <c r="B1113" s="2"/>
      <c r="C1113" s="4"/>
      <c r="D1113" s="2"/>
      <c r="E1113" s="2"/>
      <c r="F1113" s="51"/>
      <c r="G1113" s="2"/>
      <c r="H1113" s="51"/>
      <c r="I1113" s="2"/>
      <c r="J1113" s="2"/>
      <c r="K1113" s="2"/>
      <c r="L1113" s="2"/>
      <c r="M1113" s="2"/>
      <c r="N1113" s="2"/>
      <c r="O1113" s="4"/>
    </row>
    <row r="1114" spans="1:15" s="9" customFormat="1" x14ac:dyDescent="0.2">
      <c r="A1114" s="4"/>
      <c r="B1114" s="2"/>
      <c r="C1114" s="4"/>
      <c r="D1114" s="2"/>
      <c r="E1114" s="2"/>
      <c r="F1114" s="51"/>
      <c r="G1114" s="2"/>
      <c r="H1114" s="51"/>
      <c r="I1114" s="2"/>
      <c r="J1114" s="2"/>
      <c r="K1114" s="2"/>
      <c r="L1114" s="2"/>
      <c r="M1114" s="2"/>
      <c r="N1114" s="2"/>
      <c r="O1114" s="4"/>
    </row>
    <row r="1115" spans="1:15" s="9" customFormat="1" x14ac:dyDescent="0.2">
      <c r="A1115" s="4"/>
      <c r="B1115" s="2"/>
      <c r="C1115" s="4"/>
      <c r="D1115" s="2"/>
      <c r="E1115" s="2"/>
      <c r="F1115" s="51"/>
      <c r="G1115" s="2"/>
      <c r="H1115" s="51"/>
      <c r="I1115" s="2"/>
      <c r="J1115" s="2"/>
      <c r="K1115" s="2"/>
      <c r="L1115" s="2"/>
      <c r="M1115" s="2"/>
      <c r="N1115" s="2"/>
      <c r="O1115" s="4"/>
    </row>
    <row r="1116" spans="1:15" s="9" customFormat="1" x14ac:dyDescent="0.2">
      <c r="A1116" s="4"/>
      <c r="B1116" s="2"/>
      <c r="C1116" s="4"/>
      <c r="D1116" s="2"/>
      <c r="E1116" s="2"/>
      <c r="F1116" s="51"/>
      <c r="G1116" s="2"/>
      <c r="H1116" s="51"/>
      <c r="I1116" s="2"/>
      <c r="J1116" s="2"/>
      <c r="K1116" s="2"/>
      <c r="L1116" s="2"/>
      <c r="M1116" s="2"/>
      <c r="N1116" s="2"/>
      <c r="O1116" s="4"/>
    </row>
    <row r="1117" spans="1:15" s="9" customFormat="1" x14ac:dyDescent="0.2">
      <c r="A1117" s="4"/>
      <c r="B1117" s="2"/>
      <c r="C1117" s="4"/>
      <c r="D1117" s="2"/>
      <c r="E1117" s="2"/>
      <c r="F1117" s="51"/>
      <c r="G1117" s="2"/>
      <c r="H1117" s="51"/>
      <c r="I1117" s="2"/>
      <c r="J1117" s="2"/>
      <c r="K1117" s="2"/>
      <c r="L1117" s="2"/>
      <c r="M1117" s="2"/>
      <c r="N1117" s="2"/>
      <c r="O1117" s="4"/>
    </row>
    <row r="1118" spans="1:15" s="9" customFormat="1" x14ac:dyDescent="0.2">
      <c r="A1118" s="4"/>
      <c r="B1118" s="2"/>
      <c r="C1118" s="4"/>
      <c r="D1118" s="2"/>
      <c r="E1118" s="2"/>
      <c r="F1118" s="51"/>
      <c r="G1118" s="2"/>
      <c r="H1118" s="51"/>
      <c r="I1118" s="2"/>
      <c r="J1118" s="2"/>
      <c r="K1118" s="2"/>
      <c r="L1118" s="2"/>
      <c r="M1118" s="2"/>
      <c r="N1118" s="2"/>
      <c r="O1118" s="4"/>
    </row>
    <row r="1119" spans="1:15" s="9" customFormat="1" x14ac:dyDescent="0.2">
      <c r="A1119" s="4"/>
      <c r="B1119" s="2"/>
      <c r="C1119" s="4"/>
      <c r="D1119" s="2"/>
      <c r="E1119" s="2"/>
      <c r="F1119" s="51"/>
      <c r="G1119" s="2"/>
      <c r="H1119" s="51"/>
      <c r="I1119" s="2"/>
      <c r="J1119" s="2"/>
      <c r="K1119" s="2"/>
      <c r="L1119" s="2"/>
      <c r="M1119" s="2"/>
      <c r="N1119" s="2"/>
      <c r="O1119" s="4"/>
    </row>
    <row r="1120" spans="1:15" s="9" customFormat="1" x14ac:dyDescent="0.2">
      <c r="A1120" s="4"/>
      <c r="B1120" s="2"/>
      <c r="C1120" s="4"/>
      <c r="D1120" s="2"/>
      <c r="E1120" s="2"/>
      <c r="F1120" s="51"/>
      <c r="G1120" s="2"/>
      <c r="H1120" s="51"/>
      <c r="I1120" s="2"/>
      <c r="J1120" s="2"/>
      <c r="K1120" s="2"/>
      <c r="L1120" s="2"/>
      <c r="M1120" s="2"/>
      <c r="N1120" s="2"/>
      <c r="O1120" s="4"/>
    </row>
    <row r="1121" spans="1:15" s="9" customFormat="1" x14ac:dyDescent="0.2">
      <c r="A1121" s="4"/>
      <c r="B1121" s="2"/>
      <c r="C1121" s="4"/>
      <c r="D1121" s="2"/>
      <c r="E1121" s="2"/>
      <c r="F1121" s="51"/>
      <c r="G1121" s="2"/>
      <c r="H1121" s="51"/>
      <c r="I1121" s="2"/>
      <c r="J1121" s="2"/>
      <c r="K1121" s="2"/>
      <c r="L1121" s="2"/>
      <c r="M1121" s="2"/>
      <c r="N1121" s="2"/>
      <c r="O1121" s="4"/>
    </row>
    <row r="1122" spans="1:15" s="9" customFormat="1" x14ac:dyDescent="0.2">
      <c r="A1122" s="4"/>
      <c r="B1122" s="2"/>
      <c r="C1122" s="4"/>
      <c r="D1122" s="2"/>
      <c r="E1122" s="2"/>
      <c r="F1122" s="51"/>
      <c r="G1122" s="2"/>
      <c r="H1122" s="51"/>
      <c r="I1122" s="2"/>
      <c r="J1122" s="2"/>
      <c r="K1122" s="2"/>
      <c r="L1122" s="2"/>
      <c r="M1122" s="2"/>
      <c r="N1122" s="2"/>
      <c r="O1122" s="4"/>
    </row>
    <row r="1123" spans="1:15" s="9" customFormat="1" x14ac:dyDescent="0.2">
      <c r="A1123" s="4"/>
      <c r="B1123" s="2"/>
      <c r="C1123" s="4"/>
      <c r="D1123" s="2"/>
      <c r="E1123" s="2"/>
      <c r="F1123" s="51"/>
      <c r="G1123" s="2"/>
      <c r="H1123" s="51"/>
      <c r="I1123" s="2"/>
      <c r="J1123" s="2"/>
      <c r="K1123" s="2"/>
      <c r="L1123" s="2"/>
      <c r="M1123" s="2"/>
      <c r="N1123" s="2"/>
      <c r="O1123" s="4"/>
    </row>
    <row r="1124" spans="1:15" s="9" customFormat="1" x14ac:dyDescent="0.2">
      <c r="A1124" s="4"/>
      <c r="B1124" s="2"/>
      <c r="C1124" s="4"/>
      <c r="D1124" s="2"/>
      <c r="E1124" s="2"/>
      <c r="F1124" s="51"/>
      <c r="G1124" s="2"/>
      <c r="H1124" s="51"/>
      <c r="I1124" s="2"/>
      <c r="J1124" s="2"/>
      <c r="K1124" s="2"/>
      <c r="L1124" s="2"/>
      <c r="M1124" s="2"/>
      <c r="N1124" s="2"/>
      <c r="O1124" s="4"/>
    </row>
    <row r="1125" spans="1:15" s="9" customFormat="1" x14ac:dyDescent="0.2">
      <c r="A1125" s="4"/>
      <c r="B1125" s="2"/>
      <c r="C1125" s="4"/>
      <c r="D1125" s="2"/>
      <c r="E1125" s="2"/>
      <c r="F1125" s="51"/>
      <c r="G1125" s="2"/>
      <c r="H1125" s="51"/>
      <c r="I1125" s="2"/>
      <c r="J1125" s="2"/>
      <c r="K1125" s="2"/>
      <c r="L1125" s="2"/>
      <c r="M1125" s="2"/>
      <c r="N1125" s="2"/>
      <c r="O1125" s="4"/>
    </row>
    <row r="1126" spans="1:15" s="9" customFormat="1" x14ac:dyDescent="0.2">
      <c r="A1126" s="4"/>
      <c r="B1126" s="2"/>
      <c r="C1126" s="4"/>
      <c r="D1126" s="2"/>
      <c r="E1126" s="2"/>
      <c r="F1126" s="51"/>
      <c r="G1126" s="2"/>
      <c r="H1126" s="51"/>
      <c r="I1126" s="2"/>
      <c r="J1126" s="2"/>
      <c r="K1126" s="2"/>
      <c r="L1126" s="2"/>
      <c r="M1126" s="2"/>
      <c r="N1126" s="2"/>
      <c r="O1126" s="4"/>
    </row>
    <row r="1127" spans="1:15" s="9" customFormat="1" x14ac:dyDescent="0.2">
      <c r="A1127" s="4"/>
      <c r="B1127" s="2"/>
      <c r="C1127" s="4"/>
      <c r="D1127" s="2"/>
      <c r="E1127" s="2"/>
      <c r="F1127" s="51"/>
      <c r="G1127" s="2"/>
      <c r="H1127" s="51"/>
      <c r="I1127" s="2"/>
      <c r="J1127" s="2"/>
      <c r="K1127" s="2"/>
      <c r="L1127" s="2"/>
      <c r="M1127" s="2"/>
      <c r="N1127" s="2"/>
      <c r="O1127" s="4"/>
    </row>
    <row r="1128" spans="1:15" s="9" customFormat="1" x14ac:dyDescent="0.2">
      <c r="A1128" s="4"/>
      <c r="B1128" s="2"/>
      <c r="C1128" s="4"/>
      <c r="D1128" s="2"/>
      <c r="E1128" s="2"/>
      <c r="F1128" s="51"/>
      <c r="G1128" s="2"/>
      <c r="H1128" s="51"/>
      <c r="I1128" s="2"/>
      <c r="J1128" s="2"/>
      <c r="K1128" s="2"/>
      <c r="L1128" s="2"/>
      <c r="M1128" s="2"/>
      <c r="N1128" s="2"/>
      <c r="O1128" s="4"/>
    </row>
    <row r="1129" spans="1:15" s="9" customFormat="1" x14ac:dyDescent="0.2">
      <c r="A1129" s="4"/>
      <c r="B1129" s="2"/>
      <c r="C1129" s="4"/>
      <c r="D1129" s="2"/>
      <c r="E1129" s="2"/>
      <c r="F1129" s="51"/>
      <c r="G1129" s="2"/>
      <c r="H1129" s="51"/>
      <c r="I1129" s="2"/>
      <c r="J1129" s="2"/>
      <c r="K1129" s="2"/>
      <c r="L1129" s="2"/>
      <c r="M1129" s="2"/>
      <c r="N1129" s="2"/>
      <c r="O1129" s="4"/>
    </row>
    <row r="1130" spans="1:15" s="9" customFormat="1" x14ac:dyDescent="0.2">
      <c r="A1130" s="4"/>
      <c r="B1130" s="2"/>
      <c r="C1130" s="4"/>
      <c r="D1130" s="2"/>
      <c r="E1130" s="2"/>
      <c r="F1130" s="51"/>
      <c r="G1130" s="2"/>
      <c r="H1130" s="51"/>
      <c r="I1130" s="2"/>
      <c r="J1130" s="2"/>
      <c r="K1130" s="2"/>
      <c r="L1130" s="2"/>
      <c r="M1130" s="2"/>
      <c r="N1130" s="2"/>
      <c r="O1130" s="4"/>
    </row>
    <row r="1131" spans="1:15" s="9" customFormat="1" x14ac:dyDescent="0.2">
      <c r="A1131" s="4"/>
      <c r="B1131" s="2"/>
      <c r="C1131" s="4"/>
      <c r="D1131" s="2"/>
      <c r="E1131" s="2"/>
      <c r="F1131" s="51"/>
      <c r="G1131" s="2"/>
      <c r="H1131" s="51"/>
      <c r="I1131" s="2"/>
      <c r="J1131" s="2"/>
      <c r="K1131" s="2"/>
      <c r="L1131" s="2"/>
      <c r="M1131" s="2"/>
      <c r="N1131" s="2"/>
      <c r="O1131" s="4"/>
    </row>
    <row r="1132" spans="1:15" s="9" customFormat="1" x14ac:dyDescent="0.2">
      <c r="A1132" s="4"/>
      <c r="B1132" s="2"/>
      <c r="C1132" s="4"/>
      <c r="D1132" s="2"/>
      <c r="E1132" s="2"/>
      <c r="F1132" s="51"/>
      <c r="G1132" s="2"/>
      <c r="H1132" s="51"/>
      <c r="I1132" s="2"/>
      <c r="J1132" s="2"/>
      <c r="K1132" s="2"/>
      <c r="L1132" s="2"/>
      <c r="M1132" s="2"/>
      <c r="N1132" s="2"/>
      <c r="O1132" s="4"/>
    </row>
    <row r="1133" spans="1:15" s="9" customFormat="1" x14ac:dyDescent="0.2">
      <c r="A1133" s="4"/>
      <c r="B1133" s="2"/>
      <c r="C1133" s="4"/>
      <c r="D1133" s="2"/>
      <c r="E1133" s="2"/>
      <c r="F1133" s="51"/>
      <c r="G1133" s="2"/>
      <c r="H1133" s="51"/>
      <c r="I1133" s="2"/>
      <c r="J1133" s="2"/>
      <c r="K1133" s="2"/>
      <c r="L1133" s="2"/>
      <c r="M1133" s="2"/>
      <c r="N1133" s="2"/>
      <c r="O1133" s="4"/>
    </row>
    <row r="1134" spans="1:15" s="9" customFormat="1" x14ac:dyDescent="0.2">
      <c r="A1134" s="4"/>
      <c r="B1134" s="2"/>
      <c r="C1134" s="4"/>
      <c r="D1134" s="2"/>
      <c r="E1134" s="2"/>
      <c r="F1134" s="51"/>
      <c r="G1134" s="2"/>
      <c r="H1134" s="51"/>
      <c r="I1134" s="2"/>
      <c r="J1134" s="2"/>
      <c r="K1134" s="2"/>
      <c r="L1134" s="2"/>
      <c r="M1134" s="2"/>
      <c r="N1134" s="2"/>
      <c r="O1134" s="4"/>
    </row>
    <row r="1135" spans="1:15" s="9" customFormat="1" x14ac:dyDescent="0.2">
      <c r="A1135" s="4"/>
      <c r="B1135" s="2"/>
      <c r="C1135" s="4"/>
      <c r="D1135" s="2"/>
      <c r="E1135" s="2"/>
      <c r="F1135" s="51"/>
      <c r="G1135" s="2"/>
      <c r="H1135" s="51"/>
      <c r="I1135" s="2"/>
      <c r="J1135" s="2"/>
      <c r="K1135" s="2"/>
      <c r="L1135" s="2"/>
      <c r="M1135" s="2"/>
      <c r="N1135" s="2"/>
      <c r="O1135" s="4"/>
    </row>
    <row r="1136" spans="1:15" s="9" customFormat="1" x14ac:dyDescent="0.2">
      <c r="A1136" s="4"/>
      <c r="B1136" s="2"/>
      <c r="C1136" s="4"/>
      <c r="D1136" s="2"/>
      <c r="E1136" s="2"/>
      <c r="F1136" s="51"/>
      <c r="G1136" s="2"/>
      <c r="H1136" s="51"/>
      <c r="I1136" s="2"/>
      <c r="J1136" s="2"/>
      <c r="K1136" s="2"/>
      <c r="L1136" s="2"/>
      <c r="M1136" s="2"/>
      <c r="N1136" s="2"/>
      <c r="O1136" s="4"/>
    </row>
    <row r="1137" spans="1:15" s="9" customFormat="1" x14ac:dyDescent="0.2">
      <c r="A1137" s="4"/>
      <c r="B1137" s="2"/>
      <c r="C1137" s="4"/>
      <c r="D1137" s="2"/>
      <c r="E1137" s="2"/>
      <c r="F1137" s="51"/>
      <c r="G1137" s="2"/>
      <c r="H1137" s="51"/>
      <c r="I1137" s="2"/>
      <c r="J1137" s="2"/>
      <c r="K1137" s="2"/>
      <c r="L1137" s="2"/>
      <c r="M1137" s="2"/>
      <c r="N1137" s="2"/>
      <c r="O1137" s="4"/>
    </row>
    <row r="1138" spans="1:15" s="9" customFormat="1" x14ac:dyDescent="0.2">
      <c r="A1138" s="4"/>
      <c r="B1138" s="2"/>
      <c r="C1138" s="4"/>
      <c r="D1138" s="2"/>
      <c r="E1138" s="2"/>
      <c r="F1138" s="51"/>
      <c r="G1138" s="2"/>
      <c r="H1138" s="51"/>
      <c r="I1138" s="2"/>
      <c r="J1138" s="2"/>
      <c r="K1138" s="2"/>
      <c r="L1138" s="2"/>
      <c r="M1138" s="2"/>
      <c r="N1138" s="2"/>
      <c r="O1138" s="4"/>
    </row>
    <row r="1139" spans="1:15" s="9" customFormat="1" x14ac:dyDescent="0.2">
      <c r="A1139" s="4"/>
      <c r="B1139" s="2"/>
      <c r="C1139" s="4"/>
      <c r="D1139" s="2"/>
      <c r="E1139" s="2"/>
      <c r="F1139" s="51"/>
      <c r="G1139" s="2"/>
      <c r="H1139" s="51"/>
      <c r="I1139" s="2"/>
      <c r="J1139" s="2"/>
      <c r="K1139" s="2"/>
      <c r="L1139" s="2"/>
      <c r="M1139" s="2"/>
      <c r="N1139" s="2"/>
      <c r="O1139" s="4"/>
    </row>
    <row r="1140" spans="1:15" s="9" customFormat="1" x14ac:dyDescent="0.2">
      <c r="A1140" s="4"/>
      <c r="B1140" s="2"/>
      <c r="C1140" s="4"/>
      <c r="D1140" s="2"/>
      <c r="E1140" s="2"/>
      <c r="F1140" s="51"/>
      <c r="G1140" s="2"/>
      <c r="H1140" s="51"/>
      <c r="I1140" s="2"/>
      <c r="J1140" s="2"/>
      <c r="K1140" s="2"/>
      <c r="L1140" s="2"/>
      <c r="M1140" s="2"/>
      <c r="N1140" s="2"/>
      <c r="O1140" s="4"/>
    </row>
    <row r="1141" spans="1:15" s="9" customFormat="1" x14ac:dyDescent="0.2">
      <c r="A1141" s="4"/>
      <c r="B1141" s="2"/>
      <c r="C1141" s="4"/>
      <c r="D1141" s="2"/>
      <c r="E1141" s="2"/>
      <c r="F1141" s="51"/>
      <c r="G1141" s="2"/>
      <c r="H1141" s="51"/>
      <c r="I1141" s="2"/>
      <c r="J1141" s="2"/>
      <c r="K1141" s="2"/>
      <c r="L1141" s="2"/>
      <c r="M1141" s="2"/>
      <c r="N1141" s="2"/>
      <c r="O1141" s="4"/>
    </row>
    <row r="1142" spans="1:15" s="9" customFormat="1" x14ac:dyDescent="0.2">
      <c r="A1142" s="4"/>
      <c r="B1142" s="2"/>
      <c r="C1142" s="4"/>
      <c r="D1142" s="2"/>
      <c r="E1142" s="2"/>
      <c r="F1142" s="51"/>
      <c r="G1142" s="2"/>
      <c r="H1142" s="51"/>
      <c r="I1142" s="2"/>
      <c r="J1142" s="2"/>
      <c r="K1142" s="2"/>
      <c r="L1142" s="2"/>
      <c r="M1142" s="2"/>
      <c r="N1142" s="2"/>
      <c r="O1142" s="4"/>
    </row>
    <row r="1143" spans="1:15" s="9" customFormat="1" x14ac:dyDescent="0.2">
      <c r="A1143" s="4"/>
      <c r="B1143" s="2"/>
      <c r="C1143" s="4"/>
      <c r="D1143" s="2"/>
      <c r="E1143" s="2"/>
      <c r="F1143" s="51"/>
      <c r="G1143" s="2"/>
      <c r="H1143" s="51"/>
      <c r="I1143" s="2"/>
      <c r="J1143" s="2"/>
      <c r="K1143" s="2"/>
      <c r="L1143" s="2"/>
      <c r="M1143" s="2"/>
      <c r="N1143" s="2"/>
      <c r="O1143" s="4"/>
    </row>
    <row r="1144" spans="1:15" s="9" customFormat="1" x14ac:dyDescent="0.2">
      <c r="A1144" s="4"/>
      <c r="B1144" s="2"/>
      <c r="C1144" s="4"/>
      <c r="D1144" s="2"/>
      <c r="E1144" s="2"/>
      <c r="F1144" s="51"/>
      <c r="G1144" s="2"/>
      <c r="H1144" s="51"/>
      <c r="I1144" s="2"/>
      <c r="J1144" s="2"/>
      <c r="K1144" s="2"/>
      <c r="L1144" s="2"/>
      <c r="M1144" s="2"/>
      <c r="N1144" s="2"/>
      <c r="O1144" s="4"/>
    </row>
    <row r="1145" spans="1:15" s="9" customFormat="1" x14ac:dyDescent="0.2">
      <c r="A1145" s="4"/>
      <c r="B1145" s="2"/>
      <c r="C1145" s="4"/>
      <c r="D1145" s="2"/>
      <c r="E1145" s="2"/>
      <c r="F1145" s="51"/>
      <c r="G1145" s="2"/>
      <c r="H1145" s="51"/>
      <c r="I1145" s="2"/>
      <c r="J1145" s="2"/>
      <c r="K1145" s="2"/>
      <c r="L1145" s="2"/>
      <c r="M1145" s="2"/>
      <c r="N1145" s="2"/>
      <c r="O1145" s="4"/>
    </row>
    <row r="1146" spans="1:15" s="9" customFormat="1" x14ac:dyDescent="0.2">
      <c r="A1146" s="4"/>
      <c r="B1146" s="2"/>
      <c r="C1146" s="4"/>
      <c r="D1146" s="2"/>
      <c r="E1146" s="2"/>
      <c r="F1146" s="51"/>
      <c r="G1146" s="2"/>
      <c r="H1146" s="51"/>
      <c r="I1146" s="2"/>
      <c r="J1146" s="2"/>
      <c r="K1146" s="2"/>
      <c r="L1146" s="2"/>
      <c r="M1146" s="2"/>
      <c r="N1146" s="2"/>
      <c r="O1146" s="4"/>
    </row>
    <row r="1147" spans="1:15" s="9" customFormat="1" x14ac:dyDescent="0.2">
      <c r="A1147" s="4"/>
      <c r="B1147" s="2"/>
      <c r="C1147" s="4"/>
      <c r="D1147" s="2"/>
      <c r="E1147" s="2"/>
      <c r="F1147" s="51"/>
      <c r="G1147" s="2"/>
      <c r="H1147" s="51"/>
      <c r="I1147" s="2"/>
      <c r="J1147" s="2"/>
      <c r="K1147" s="2"/>
      <c r="L1147" s="2"/>
      <c r="M1147" s="2"/>
      <c r="N1147" s="2"/>
      <c r="O1147" s="4"/>
    </row>
    <row r="1148" spans="1:15" s="9" customFormat="1" x14ac:dyDescent="0.2">
      <c r="A1148" s="4"/>
      <c r="B1148" s="2"/>
      <c r="C1148" s="4"/>
      <c r="D1148" s="2"/>
      <c r="E1148" s="2"/>
      <c r="F1148" s="51"/>
      <c r="G1148" s="2"/>
      <c r="H1148" s="51"/>
      <c r="I1148" s="2"/>
      <c r="J1148" s="2"/>
      <c r="K1148" s="2"/>
      <c r="L1148" s="2"/>
      <c r="M1148" s="2"/>
      <c r="N1148" s="2"/>
      <c r="O1148" s="4"/>
    </row>
    <row r="1149" spans="1:15" s="9" customFormat="1" x14ac:dyDescent="0.2">
      <c r="A1149" s="4"/>
      <c r="B1149" s="2"/>
      <c r="C1149" s="4"/>
      <c r="D1149" s="2"/>
      <c r="E1149" s="2"/>
      <c r="F1149" s="51"/>
      <c r="G1149" s="2"/>
      <c r="H1149" s="51"/>
      <c r="I1149" s="2"/>
      <c r="J1149" s="2"/>
      <c r="K1149" s="2"/>
      <c r="L1149" s="2"/>
      <c r="M1149" s="2"/>
      <c r="N1149" s="2"/>
      <c r="O1149" s="4"/>
    </row>
    <row r="1150" spans="1:15" s="9" customFormat="1" x14ac:dyDescent="0.2">
      <c r="A1150" s="4"/>
      <c r="B1150" s="2"/>
      <c r="C1150" s="4"/>
      <c r="D1150" s="2"/>
      <c r="E1150" s="2"/>
      <c r="F1150" s="51"/>
      <c r="G1150" s="2"/>
      <c r="H1150" s="51"/>
      <c r="I1150" s="2"/>
      <c r="J1150" s="2"/>
      <c r="K1150" s="2"/>
      <c r="L1150" s="2"/>
      <c r="M1150" s="2"/>
      <c r="N1150" s="2"/>
      <c r="O1150" s="4"/>
    </row>
    <row r="1151" spans="1:15" s="9" customFormat="1" x14ac:dyDescent="0.2">
      <c r="A1151" s="4"/>
      <c r="B1151" s="2"/>
      <c r="C1151" s="4"/>
      <c r="D1151" s="2"/>
      <c r="E1151" s="2"/>
      <c r="F1151" s="51"/>
      <c r="G1151" s="2"/>
      <c r="H1151" s="51"/>
      <c r="I1151" s="2"/>
      <c r="J1151" s="2"/>
      <c r="K1151" s="2"/>
      <c r="L1151" s="2"/>
      <c r="M1151" s="2"/>
      <c r="N1151" s="2"/>
      <c r="O1151" s="4"/>
    </row>
    <row r="1152" spans="1:15" s="9" customFormat="1" x14ac:dyDescent="0.2">
      <c r="A1152" s="4"/>
      <c r="B1152" s="2"/>
      <c r="C1152" s="4"/>
      <c r="D1152" s="2"/>
      <c r="E1152" s="2"/>
      <c r="F1152" s="51"/>
      <c r="G1152" s="2"/>
      <c r="H1152" s="51"/>
      <c r="I1152" s="2"/>
      <c r="J1152" s="2"/>
      <c r="K1152" s="2"/>
      <c r="L1152" s="2"/>
      <c r="M1152" s="2"/>
      <c r="N1152" s="2"/>
      <c r="O1152" s="4"/>
    </row>
    <row r="1153" spans="1:15" s="9" customFormat="1" x14ac:dyDescent="0.2">
      <c r="A1153" s="4"/>
      <c r="B1153" s="2"/>
      <c r="C1153" s="4"/>
      <c r="D1153" s="2"/>
      <c r="E1153" s="2"/>
      <c r="F1153" s="51"/>
      <c r="G1153" s="2"/>
      <c r="H1153" s="51"/>
      <c r="I1153" s="2"/>
      <c r="J1153" s="2"/>
      <c r="K1153" s="2"/>
      <c r="L1153" s="2"/>
      <c r="M1153" s="2"/>
      <c r="N1153" s="2"/>
      <c r="O1153" s="4"/>
    </row>
    <row r="1154" spans="1:15" s="9" customFormat="1" x14ac:dyDescent="0.2">
      <c r="A1154" s="4"/>
      <c r="B1154" s="2"/>
      <c r="C1154" s="4"/>
      <c r="D1154" s="2"/>
      <c r="E1154" s="2"/>
      <c r="F1154" s="51"/>
      <c r="G1154" s="2"/>
      <c r="H1154" s="51"/>
      <c r="I1154" s="2"/>
      <c r="J1154" s="2"/>
      <c r="K1154" s="2"/>
      <c r="L1154" s="2"/>
      <c r="M1154" s="2"/>
      <c r="N1154" s="2"/>
      <c r="O1154" s="4"/>
    </row>
    <row r="1155" spans="1:15" s="9" customFormat="1" x14ac:dyDescent="0.2">
      <c r="A1155" s="4"/>
      <c r="B1155" s="2"/>
      <c r="C1155" s="4"/>
      <c r="D1155" s="2"/>
      <c r="E1155" s="2"/>
      <c r="F1155" s="51"/>
      <c r="G1155" s="2"/>
      <c r="H1155" s="51"/>
      <c r="I1155" s="2"/>
      <c r="J1155" s="2"/>
      <c r="K1155" s="2"/>
      <c r="L1155" s="2"/>
      <c r="M1155" s="2"/>
      <c r="N1155" s="2"/>
      <c r="O1155" s="4"/>
    </row>
    <row r="1156" spans="1:15" s="9" customFormat="1" x14ac:dyDescent="0.2">
      <c r="A1156" s="4"/>
      <c r="B1156" s="2"/>
      <c r="C1156" s="4"/>
      <c r="D1156" s="2"/>
      <c r="E1156" s="2"/>
      <c r="F1156" s="51"/>
      <c r="G1156" s="2"/>
      <c r="H1156" s="51"/>
      <c r="I1156" s="2"/>
      <c r="J1156" s="2"/>
      <c r="K1156" s="2"/>
      <c r="L1156" s="2"/>
      <c r="M1156" s="2"/>
      <c r="N1156" s="2"/>
      <c r="O1156" s="4"/>
    </row>
    <row r="1157" spans="1:15" s="9" customFormat="1" x14ac:dyDescent="0.2">
      <c r="A1157" s="4"/>
      <c r="B1157" s="2"/>
      <c r="C1157" s="4"/>
      <c r="D1157" s="2"/>
      <c r="E1157" s="2"/>
      <c r="F1157" s="51"/>
      <c r="G1157" s="2"/>
      <c r="H1157" s="51"/>
      <c r="I1157" s="2"/>
      <c r="J1157" s="2"/>
      <c r="K1157" s="2"/>
      <c r="L1157" s="2"/>
      <c r="M1157" s="2"/>
      <c r="N1157" s="2"/>
      <c r="O1157" s="4"/>
    </row>
    <row r="1158" spans="1:15" s="9" customFormat="1" x14ac:dyDescent="0.2">
      <c r="A1158" s="4"/>
      <c r="B1158" s="2"/>
      <c r="C1158" s="4"/>
      <c r="D1158" s="2"/>
      <c r="E1158" s="2"/>
      <c r="F1158" s="51"/>
      <c r="G1158" s="2"/>
      <c r="H1158" s="51"/>
      <c r="I1158" s="2"/>
      <c r="J1158" s="2"/>
      <c r="K1158" s="2"/>
      <c r="L1158" s="2"/>
      <c r="M1158" s="2"/>
      <c r="N1158" s="2"/>
      <c r="O1158" s="4"/>
    </row>
    <row r="1159" spans="1:15" s="9" customFormat="1" x14ac:dyDescent="0.2">
      <c r="A1159" s="4"/>
      <c r="B1159" s="2"/>
      <c r="C1159" s="4"/>
      <c r="D1159" s="2"/>
      <c r="E1159" s="2"/>
      <c r="F1159" s="51"/>
      <c r="G1159" s="2"/>
      <c r="H1159" s="51"/>
      <c r="I1159" s="2"/>
      <c r="J1159" s="2"/>
      <c r="K1159" s="2"/>
      <c r="L1159" s="2"/>
      <c r="M1159" s="2"/>
      <c r="N1159" s="2"/>
      <c r="O1159" s="4"/>
    </row>
    <row r="1160" spans="1:15" s="9" customFormat="1" x14ac:dyDescent="0.2">
      <c r="A1160" s="4"/>
      <c r="B1160" s="2"/>
      <c r="C1160" s="4"/>
      <c r="D1160" s="2"/>
      <c r="E1160" s="2"/>
      <c r="F1160" s="51"/>
      <c r="G1160" s="2"/>
      <c r="H1160" s="51"/>
      <c r="I1160" s="2"/>
      <c r="J1160" s="2"/>
      <c r="K1160" s="2"/>
      <c r="L1160" s="2"/>
      <c r="M1160" s="2"/>
      <c r="N1160" s="2"/>
      <c r="O1160" s="4"/>
    </row>
    <row r="1161" spans="1:15" s="9" customFormat="1" x14ac:dyDescent="0.2">
      <c r="A1161" s="4"/>
      <c r="B1161" s="2"/>
      <c r="C1161" s="4"/>
      <c r="D1161" s="2"/>
      <c r="E1161" s="2"/>
      <c r="F1161" s="51"/>
      <c r="G1161" s="2"/>
      <c r="H1161" s="51"/>
      <c r="I1161" s="2"/>
      <c r="J1161" s="2"/>
      <c r="K1161" s="2"/>
      <c r="L1161" s="2"/>
      <c r="M1161" s="2"/>
      <c r="N1161" s="2"/>
      <c r="O1161" s="4"/>
    </row>
    <row r="1162" spans="1:15" s="9" customFormat="1" x14ac:dyDescent="0.2">
      <c r="A1162" s="4"/>
      <c r="B1162" s="2"/>
      <c r="C1162" s="4"/>
      <c r="D1162" s="2"/>
      <c r="E1162" s="2"/>
      <c r="F1162" s="51"/>
      <c r="G1162" s="2"/>
      <c r="H1162" s="51"/>
      <c r="I1162" s="2"/>
      <c r="J1162" s="2"/>
      <c r="K1162" s="2"/>
      <c r="L1162" s="2"/>
      <c r="M1162" s="2"/>
      <c r="N1162" s="2"/>
      <c r="O1162" s="4"/>
    </row>
    <row r="1163" spans="1:15" s="9" customFormat="1" x14ac:dyDescent="0.2">
      <c r="A1163" s="4"/>
      <c r="B1163" s="2"/>
      <c r="C1163" s="4"/>
      <c r="D1163" s="2"/>
      <c r="E1163" s="2"/>
      <c r="F1163" s="51"/>
      <c r="G1163" s="2"/>
      <c r="H1163" s="51"/>
      <c r="I1163" s="2"/>
      <c r="J1163" s="2"/>
      <c r="K1163" s="2"/>
      <c r="L1163" s="2"/>
      <c r="M1163" s="2"/>
      <c r="N1163" s="2"/>
      <c r="O1163" s="4"/>
    </row>
    <row r="1164" spans="1:15" s="9" customFormat="1" x14ac:dyDescent="0.2">
      <c r="A1164" s="4"/>
      <c r="B1164" s="2"/>
      <c r="C1164" s="4"/>
      <c r="D1164" s="2"/>
      <c r="E1164" s="2"/>
      <c r="F1164" s="51"/>
      <c r="G1164" s="2"/>
      <c r="H1164" s="51"/>
      <c r="I1164" s="2"/>
      <c r="J1164" s="2"/>
      <c r="K1164" s="2"/>
      <c r="L1164" s="2"/>
      <c r="M1164" s="2"/>
      <c r="N1164" s="2"/>
      <c r="O1164" s="4"/>
    </row>
    <row r="1165" spans="1:15" s="9" customFormat="1" x14ac:dyDescent="0.2">
      <c r="A1165" s="4"/>
      <c r="B1165" s="2"/>
      <c r="C1165" s="4"/>
      <c r="D1165" s="2"/>
      <c r="E1165" s="2"/>
      <c r="F1165" s="51"/>
      <c r="G1165" s="2"/>
      <c r="H1165" s="51"/>
      <c r="I1165" s="2"/>
      <c r="J1165" s="2"/>
      <c r="K1165" s="2"/>
      <c r="L1165" s="2"/>
      <c r="M1165" s="2"/>
      <c r="N1165" s="2"/>
      <c r="O1165" s="4"/>
    </row>
    <row r="1166" spans="1:15" s="9" customFormat="1" x14ac:dyDescent="0.2">
      <c r="A1166" s="4"/>
      <c r="B1166" s="2"/>
      <c r="C1166" s="4"/>
      <c r="D1166" s="2"/>
      <c r="E1166" s="2"/>
      <c r="F1166" s="51"/>
      <c r="G1166" s="2"/>
      <c r="H1166" s="51"/>
      <c r="I1166" s="2"/>
      <c r="J1166" s="2"/>
      <c r="K1166" s="2"/>
      <c r="L1166" s="2"/>
      <c r="M1166" s="2"/>
      <c r="N1166" s="2"/>
      <c r="O1166" s="4"/>
    </row>
    <row r="1167" spans="1:15" s="9" customFormat="1" x14ac:dyDescent="0.2">
      <c r="A1167" s="4"/>
      <c r="B1167" s="2"/>
      <c r="C1167" s="4"/>
      <c r="D1167" s="2"/>
      <c r="E1167" s="2"/>
      <c r="F1167" s="51"/>
      <c r="G1167" s="2"/>
      <c r="H1167" s="51"/>
      <c r="I1167" s="2"/>
      <c r="J1167" s="2"/>
      <c r="K1167" s="2"/>
      <c r="L1167" s="2"/>
      <c r="M1167" s="2"/>
      <c r="N1167" s="2"/>
      <c r="O1167" s="4"/>
    </row>
    <row r="1168" spans="1:15" s="9" customFormat="1" x14ac:dyDescent="0.2">
      <c r="A1168" s="4"/>
      <c r="B1168" s="2"/>
      <c r="C1168" s="4"/>
      <c r="D1168" s="2"/>
      <c r="E1168" s="2"/>
      <c r="F1168" s="51"/>
      <c r="G1168" s="2"/>
      <c r="H1168" s="51"/>
      <c r="I1168" s="2"/>
      <c r="J1168" s="2"/>
      <c r="K1168" s="2"/>
      <c r="L1168" s="2"/>
      <c r="M1168" s="2"/>
      <c r="N1168" s="2"/>
      <c r="O1168" s="4"/>
    </row>
    <row r="1169" spans="1:15" s="9" customFormat="1" x14ac:dyDescent="0.2">
      <c r="A1169" s="4"/>
      <c r="B1169" s="2"/>
      <c r="C1169" s="4"/>
      <c r="D1169" s="2"/>
      <c r="E1169" s="2"/>
      <c r="F1169" s="51"/>
      <c r="G1169" s="2"/>
      <c r="H1169" s="51"/>
      <c r="I1169" s="2"/>
      <c r="J1169" s="2"/>
      <c r="K1169" s="2"/>
      <c r="L1169" s="2"/>
      <c r="M1169" s="2"/>
      <c r="N1169" s="2"/>
      <c r="O1169" s="4"/>
    </row>
    <row r="1170" spans="1:15" s="9" customFormat="1" x14ac:dyDescent="0.2">
      <c r="A1170" s="4"/>
      <c r="B1170" s="2"/>
      <c r="C1170" s="4"/>
      <c r="D1170" s="2"/>
      <c r="E1170" s="2"/>
      <c r="F1170" s="51"/>
      <c r="G1170" s="2"/>
      <c r="H1170" s="51"/>
      <c r="I1170" s="2"/>
      <c r="J1170" s="2"/>
      <c r="K1170" s="2"/>
      <c r="L1170" s="2"/>
      <c r="M1170" s="2"/>
      <c r="N1170" s="2"/>
      <c r="O1170" s="4"/>
    </row>
    <row r="1171" spans="1:15" s="9" customFormat="1" x14ac:dyDescent="0.2">
      <c r="A1171" s="4"/>
      <c r="B1171" s="2"/>
      <c r="C1171" s="4"/>
      <c r="D1171" s="2"/>
      <c r="E1171" s="2"/>
      <c r="F1171" s="51"/>
      <c r="G1171" s="2"/>
      <c r="H1171" s="51"/>
      <c r="I1171" s="2"/>
      <c r="J1171" s="2"/>
      <c r="K1171" s="2"/>
      <c r="L1171" s="2"/>
      <c r="M1171" s="2"/>
      <c r="N1171" s="2"/>
      <c r="O1171" s="4"/>
    </row>
    <row r="1172" spans="1:15" s="9" customFormat="1" x14ac:dyDescent="0.2">
      <c r="A1172" s="4"/>
      <c r="B1172" s="2"/>
      <c r="C1172" s="4"/>
      <c r="D1172" s="2"/>
      <c r="E1172" s="2"/>
      <c r="F1172" s="51"/>
      <c r="G1172" s="2"/>
      <c r="H1172" s="51"/>
      <c r="I1172" s="2"/>
      <c r="J1172" s="2"/>
      <c r="K1172" s="2"/>
      <c r="L1172" s="2"/>
      <c r="M1172" s="2"/>
      <c r="N1172" s="2"/>
      <c r="O1172" s="4"/>
    </row>
    <row r="1173" spans="1:15" s="9" customFormat="1" x14ac:dyDescent="0.2">
      <c r="A1173" s="4"/>
      <c r="B1173" s="2"/>
      <c r="C1173" s="4"/>
      <c r="D1173" s="2"/>
      <c r="E1173" s="2"/>
      <c r="F1173" s="51"/>
      <c r="G1173" s="2"/>
      <c r="H1173" s="51"/>
      <c r="I1173" s="2"/>
      <c r="J1173" s="2"/>
      <c r="K1173" s="2"/>
      <c r="L1173" s="2"/>
      <c r="M1173" s="2"/>
      <c r="N1173" s="2"/>
      <c r="O1173" s="4"/>
    </row>
    <row r="1174" spans="1:15" s="9" customFormat="1" x14ac:dyDescent="0.2">
      <c r="A1174" s="4"/>
      <c r="B1174" s="2"/>
      <c r="C1174" s="4"/>
      <c r="D1174" s="2"/>
      <c r="E1174" s="2"/>
      <c r="F1174" s="51"/>
      <c r="G1174" s="2"/>
      <c r="H1174" s="51"/>
      <c r="I1174" s="2"/>
      <c r="J1174" s="2"/>
      <c r="K1174" s="2"/>
      <c r="L1174" s="2"/>
      <c r="M1174" s="2"/>
      <c r="N1174" s="2"/>
      <c r="O1174" s="4"/>
    </row>
    <row r="1175" spans="1:15" s="9" customFormat="1" x14ac:dyDescent="0.2">
      <c r="A1175" s="4"/>
      <c r="B1175" s="2"/>
      <c r="C1175" s="4"/>
      <c r="D1175" s="2"/>
      <c r="E1175" s="2"/>
      <c r="F1175" s="51"/>
      <c r="G1175" s="2"/>
      <c r="H1175" s="51"/>
      <c r="I1175" s="2"/>
      <c r="J1175" s="2"/>
      <c r="K1175" s="2"/>
      <c r="L1175" s="2"/>
      <c r="M1175" s="2"/>
      <c r="N1175" s="2"/>
      <c r="O1175" s="4"/>
    </row>
    <row r="1176" spans="1:15" s="9" customFormat="1" x14ac:dyDescent="0.2">
      <c r="A1176" s="4"/>
      <c r="B1176" s="2"/>
      <c r="C1176" s="4"/>
      <c r="D1176" s="2"/>
      <c r="E1176" s="2"/>
      <c r="F1176" s="51"/>
      <c r="G1176" s="2"/>
      <c r="H1176" s="51"/>
      <c r="I1176" s="2"/>
      <c r="J1176" s="2"/>
      <c r="K1176" s="2"/>
      <c r="L1176" s="2"/>
      <c r="M1176" s="2"/>
      <c r="N1176" s="2"/>
      <c r="O1176" s="4"/>
    </row>
    <row r="1177" spans="1:15" s="9" customFormat="1" x14ac:dyDescent="0.2">
      <c r="A1177" s="4"/>
      <c r="B1177" s="2"/>
      <c r="C1177" s="4"/>
      <c r="D1177" s="2"/>
      <c r="E1177" s="2"/>
      <c r="F1177" s="51"/>
      <c r="G1177" s="2"/>
      <c r="H1177" s="51"/>
      <c r="I1177" s="2"/>
      <c r="J1177" s="2"/>
      <c r="K1177" s="2"/>
      <c r="L1177" s="2"/>
      <c r="M1177" s="2"/>
      <c r="N1177" s="2"/>
      <c r="O1177" s="4"/>
    </row>
    <row r="1178" spans="1:15" s="9" customFormat="1" x14ac:dyDescent="0.2">
      <c r="A1178" s="4"/>
      <c r="B1178" s="2"/>
      <c r="C1178" s="4"/>
      <c r="D1178" s="2"/>
      <c r="E1178" s="2"/>
      <c r="F1178" s="51"/>
      <c r="G1178" s="2"/>
      <c r="H1178" s="51"/>
      <c r="I1178" s="2"/>
      <c r="J1178" s="2"/>
      <c r="K1178" s="2"/>
      <c r="L1178" s="2"/>
      <c r="M1178" s="2"/>
      <c r="N1178" s="2"/>
      <c r="O1178" s="4"/>
    </row>
    <row r="1179" spans="1:15" s="9" customFormat="1" x14ac:dyDescent="0.2">
      <c r="A1179" s="4"/>
      <c r="B1179" s="2"/>
      <c r="C1179" s="4"/>
      <c r="D1179" s="2"/>
      <c r="E1179" s="2"/>
      <c r="F1179" s="51"/>
      <c r="G1179" s="2"/>
      <c r="H1179" s="51"/>
      <c r="I1179" s="2"/>
      <c r="J1179" s="2"/>
      <c r="K1179" s="2"/>
      <c r="L1179" s="2"/>
      <c r="M1179" s="2"/>
      <c r="N1179" s="2"/>
      <c r="O1179" s="4"/>
    </row>
    <row r="1180" spans="1:15" s="9" customFormat="1" x14ac:dyDescent="0.2">
      <c r="A1180" s="4"/>
      <c r="B1180" s="2"/>
      <c r="C1180" s="4"/>
      <c r="D1180" s="2"/>
      <c r="E1180" s="2"/>
      <c r="F1180" s="51"/>
      <c r="G1180" s="2"/>
      <c r="H1180" s="51"/>
      <c r="I1180" s="2"/>
      <c r="J1180" s="2"/>
      <c r="K1180" s="2"/>
      <c r="L1180" s="2"/>
      <c r="M1180" s="2"/>
      <c r="N1180" s="2"/>
      <c r="O1180" s="4"/>
    </row>
    <row r="1181" spans="1:15" s="9" customFormat="1" x14ac:dyDescent="0.2">
      <c r="A1181" s="4"/>
      <c r="B1181" s="2"/>
      <c r="C1181" s="4"/>
      <c r="D1181" s="2"/>
      <c r="E1181" s="2"/>
      <c r="F1181" s="51"/>
      <c r="G1181" s="2"/>
      <c r="H1181" s="51"/>
      <c r="I1181" s="2"/>
      <c r="J1181" s="2"/>
      <c r="K1181" s="2"/>
      <c r="L1181" s="2"/>
      <c r="M1181" s="2"/>
      <c r="N1181" s="2"/>
      <c r="O1181" s="4"/>
    </row>
    <row r="1182" spans="1:15" s="9" customFormat="1" x14ac:dyDescent="0.2">
      <c r="A1182" s="4"/>
      <c r="B1182" s="2"/>
      <c r="C1182" s="4"/>
      <c r="D1182" s="2"/>
      <c r="E1182" s="2"/>
      <c r="F1182" s="51"/>
      <c r="G1182" s="2"/>
      <c r="H1182" s="51"/>
      <c r="I1182" s="2"/>
      <c r="J1182" s="2"/>
      <c r="K1182" s="2"/>
      <c r="L1182" s="2"/>
      <c r="M1182" s="2"/>
      <c r="N1182" s="2"/>
      <c r="O1182" s="4"/>
    </row>
    <row r="1183" spans="1:15" s="9" customFormat="1" x14ac:dyDescent="0.2">
      <c r="A1183" s="4"/>
      <c r="B1183" s="2"/>
      <c r="C1183" s="4"/>
      <c r="D1183" s="2"/>
      <c r="E1183" s="2"/>
      <c r="F1183" s="51"/>
      <c r="G1183" s="2"/>
      <c r="H1183" s="51"/>
      <c r="I1183" s="2"/>
      <c r="J1183" s="2"/>
      <c r="K1183" s="2"/>
      <c r="L1183" s="2"/>
      <c r="M1183" s="2"/>
      <c r="N1183" s="2"/>
      <c r="O1183" s="4"/>
    </row>
    <row r="1184" spans="1:15" s="9" customFormat="1" x14ac:dyDescent="0.2">
      <c r="A1184" s="4"/>
      <c r="B1184" s="2"/>
      <c r="C1184" s="4"/>
      <c r="D1184" s="2"/>
      <c r="E1184" s="2"/>
      <c r="F1184" s="51"/>
      <c r="G1184" s="2"/>
      <c r="H1184" s="51"/>
      <c r="I1184" s="2"/>
      <c r="J1184" s="2"/>
      <c r="K1184" s="2"/>
      <c r="L1184" s="2"/>
      <c r="M1184" s="2"/>
      <c r="N1184" s="2"/>
      <c r="O1184" s="4"/>
    </row>
    <row r="1185" spans="1:15" s="9" customFormat="1" x14ac:dyDescent="0.2">
      <c r="A1185" s="4"/>
      <c r="B1185" s="2"/>
      <c r="C1185" s="4"/>
      <c r="D1185" s="2"/>
      <c r="E1185" s="2"/>
      <c r="F1185" s="51"/>
      <c r="G1185" s="2"/>
      <c r="H1185" s="51"/>
      <c r="I1185" s="2"/>
      <c r="J1185" s="2"/>
      <c r="K1185" s="2"/>
      <c r="L1185" s="2"/>
      <c r="M1185" s="2"/>
      <c r="N1185" s="2"/>
      <c r="O1185" s="4"/>
    </row>
    <row r="1186" spans="1:15" s="9" customFormat="1" x14ac:dyDescent="0.2">
      <c r="A1186" s="4"/>
      <c r="B1186" s="2"/>
      <c r="C1186" s="4"/>
      <c r="D1186" s="2"/>
      <c r="E1186" s="2"/>
      <c r="F1186" s="51"/>
      <c r="G1186" s="2"/>
      <c r="H1186" s="51"/>
      <c r="I1186" s="2"/>
      <c r="J1186" s="2"/>
      <c r="K1186" s="2"/>
      <c r="L1186" s="2"/>
      <c r="M1186" s="2"/>
      <c r="N1186" s="2"/>
      <c r="O1186" s="4"/>
    </row>
    <row r="1187" spans="1:15" s="9" customFormat="1" x14ac:dyDescent="0.2">
      <c r="A1187" s="4"/>
      <c r="B1187" s="2"/>
      <c r="C1187" s="4"/>
      <c r="D1187" s="2"/>
      <c r="E1187" s="2"/>
      <c r="F1187" s="51"/>
      <c r="G1187" s="2"/>
      <c r="H1187" s="51"/>
      <c r="I1187" s="2"/>
      <c r="J1187" s="2"/>
      <c r="K1187" s="2"/>
      <c r="L1187" s="2"/>
      <c r="M1187" s="2"/>
      <c r="N1187" s="2"/>
      <c r="O1187" s="4"/>
    </row>
    <row r="1188" spans="1:15" s="9" customFormat="1" x14ac:dyDescent="0.2">
      <c r="A1188" s="4"/>
      <c r="B1188" s="2"/>
      <c r="C1188" s="4"/>
      <c r="D1188" s="2"/>
      <c r="E1188" s="2"/>
      <c r="F1188" s="51"/>
      <c r="G1188" s="2"/>
      <c r="H1188" s="51"/>
      <c r="I1188" s="2"/>
      <c r="J1188" s="2"/>
      <c r="K1188" s="2"/>
      <c r="L1188" s="2"/>
      <c r="M1188" s="2"/>
      <c r="N1188" s="2"/>
      <c r="O1188" s="4"/>
    </row>
    <row r="1189" spans="1:15" s="9" customFormat="1" x14ac:dyDescent="0.2">
      <c r="A1189" s="4"/>
      <c r="B1189" s="2"/>
      <c r="C1189" s="4"/>
      <c r="D1189" s="2"/>
      <c r="E1189" s="2"/>
      <c r="F1189" s="51"/>
      <c r="G1189" s="2"/>
      <c r="H1189" s="51"/>
      <c r="I1189" s="2"/>
      <c r="J1189" s="2"/>
      <c r="K1189" s="2"/>
      <c r="L1189" s="2"/>
      <c r="M1189" s="2"/>
      <c r="N1189" s="2"/>
      <c r="O1189" s="4"/>
    </row>
    <row r="1190" spans="1:15" s="9" customFormat="1" x14ac:dyDescent="0.2">
      <c r="A1190" s="4"/>
      <c r="B1190" s="2"/>
      <c r="C1190" s="4"/>
      <c r="D1190" s="2"/>
      <c r="E1190" s="2"/>
      <c r="F1190" s="51"/>
      <c r="G1190" s="2"/>
      <c r="H1190" s="51"/>
      <c r="I1190" s="2"/>
      <c r="J1190" s="2"/>
      <c r="K1190" s="2"/>
      <c r="L1190" s="2"/>
      <c r="M1190" s="2"/>
      <c r="N1190" s="2"/>
      <c r="O1190" s="4"/>
    </row>
    <row r="1191" spans="1:15" s="9" customFormat="1" x14ac:dyDescent="0.2">
      <c r="A1191" s="4"/>
      <c r="B1191" s="2"/>
      <c r="C1191" s="4"/>
      <c r="D1191" s="2"/>
      <c r="E1191" s="2"/>
      <c r="F1191" s="51"/>
      <c r="G1191" s="2"/>
      <c r="H1191" s="51"/>
      <c r="I1191" s="2"/>
      <c r="J1191" s="2"/>
      <c r="K1191" s="2"/>
      <c r="L1191" s="2"/>
      <c r="M1191" s="2"/>
      <c r="N1191" s="2"/>
      <c r="O1191" s="4"/>
    </row>
    <row r="1192" spans="1:15" s="9" customFormat="1" x14ac:dyDescent="0.2">
      <c r="A1192" s="4"/>
      <c r="B1192" s="2"/>
      <c r="C1192" s="4"/>
      <c r="D1192" s="2"/>
      <c r="E1192" s="2"/>
      <c r="F1192" s="51"/>
      <c r="G1192" s="2"/>
      <c r="H1192" s="51"/>
      <c r="I1192" s="2"/>
      <c r="J1192" s="2"/>
      <c r="K1192" s="2"/>
      <c r="L1192" s="2"/>
      <c r="M1192" s="2"/>
      <c r="N1192" s="2"/>
      <c r="O1192" s="4"/>
    </row>
    <row r="1193" spans="1:15" s="9" customFormat="1" x14ac:dyDescent="0.2">
      <c r="A1193" s="4"/>
      <c r="B1193" s="2"/>
      <c r="C1193" s="4"/>
      <c r="D1193" s="2"/>
      <c r="E1193" s="2"/>
      <c r="F1193" s="51"/>
      <c r="G1193" s="2"/>
      <c r="H1193" s="51"/>
      <c r="I1193" s="2"/>
      <c r="J1193" s="2"/>
      <c r="K1193" s="2"/>
      <c r="L1193" s="2"/>
      <c r="M1193" s="2"/>
      <c r="N1193" s="2"/>
      <c r="O1193" s="4"/>
    </row>
    <row r="1194" spans="1:15" s="9" customFormat="1" x14ac:dyDescent="0.2">
      <c r="A1194" s="4"/>
      <c r="B1194" s="2"/>
      <c r="C1194" s="4"/>
      <c r="D1194" s="2"/>
      <c r="E1194" s="2"/>
      <c r="F1194" s="51"/>
      <c r="G1194" s="2"/>
      <c r="H1194" s="51"/>
      <c r="I1194" s="2"/>
      <c r="J1194" s="2"/>
      <c r="K1194" s="2"/>
      <c r="L1194" s="2"/>
      <c r="M1194" s="2"/>
      <c r="N1194" s="2"/>
      <c r="O1194" s="4"/>
    </row>
    <row r="1195" spans="1:15" s="9" customFormat="1" x14ac:dyDescent="0.2">
      <c r="A1195" s="4"/>
      <c r="B1195" s="2"/>
      <c r="C1195" s="4"/>
      <c r="D1195" s="2"/>
      <c r="E1195" s="2"/>
      <c r="F1195" s="51"/>
      <c r="G1195" s="2"/>
      <c r="H1195" s="51"/>
      <c r="I1195" s="2"/>
      <c r="J1195" s="2"/>
      <c r="K1195" s="2"/>
      <c r="L1195" s="2"/>
      <c r="M1195" s="2"/>
      <c r="N1195" s="2"/>
      <c r="O1195" s="4"/>
    </row>
    <row r="1196" spans="1:15" s="9" customFormat="1" x14ac:dyDescent="0.2">
      <c r="A1196" s="4"/>
      <c r="B1196" s="2"/>
      <c r="C1196" s="4"/>
      <c r="D1196" s="2"/>
      <c r="E1196" s="2"/>
      <c r="F1196" s="51"/>
      <c r="G1196" s="2"/>
      <c r="H1196" s="51"/>
      <c r="I1196" s="2"/>
      <c r="J1196" s="2"/>
      <c r="K1196" s="2"/>
      <c r="L1196" s="2"/>
      <c r="M1196" s="2"/>
      <c r="N1196" s="2"/>
      <c r="O1196" s="4"/>
    </row>
    <row r="1197" spans="1:15" s="9" customFormat="1" x14ac:dyDescent="0.2">
      <c r="A1197" s="4"/>
      <c r="B1197" s="2"/>
      <c r="C1197" s="4"/>
      <c r="D1197" s="2"/>
      <c r="E1197" s="2"/>
      <c r="F1197" s="51"/>
      <c r="G1197" s="2"/>
      <c r="H1197" s="51"/>
      <c r="I1197" s="2"/>
      <c r="J1197" s="2"/>
      <c r="K1197" s="2"/>
      <c r="L1197" s="2"/>
      <c r="M1197" s="2"/>
      <c r="N1197" s="2"/>
      <c r="O1197" s="4"/>
    </row>
    <row r="1198" spans="1:15" s="9" customFormat="1" x14ac:dyDescent="0.2">
      <c r="A1198" s="4"/>
      <c r="B1198" s="2"/>
      <c r="C1198" s="4"/>
      <c r="D1198" s="2"/>
      <c r="E1198" s="2"/>
      <c r="F1198" s="51"/>
      <c r="G1198" s="2"/>
      <c r="H1198" s="51"/>
      <c r="I1198" s="2"/>
      <c r="J1198" s="2"/>
      <c r="K1198" s="2"/>
      <c r="L1198" s="2"/>
      <c r="M1198" s="2"/>
      <c r="N1198" s="2"/>
      <c r="O1198" s="4"/>
    </row>
    <row r="1199" spans="1:15" s="9" customFormat="1" x14ac:dyDescent="0.2">
      <c r="A1199" s="4"/>
      <c r="B1199" s="2"/>
      <c r="C1199" s="4"/>
      <c r="D1199" s="2"/>
      <c r="E1199" s="2"/>
      <c r="F1199" s="51"/>
      <c r="G1199" s="2"/>
      <c r="H1199" s="51"/>
      <c r="I1199" s="2"/>
      <c r="J1199" s="2"/>
      <c r="K1199" s="2"/>
      <c r="L1199" s="2"/>
      <c r="M1199" s="2"/>
      <c r="N1199" s="2"/>
      <c r="O1199" s="4"/>
    </row>
    <row r="1200" spans="1:15" s="9" customFormat="1" x14ac:dyDescent="0.2">
      <c r="A1200" s="4"/>
      <c r="B1200" s="2"/>
      <c r="C1200" s="4"/>
      <c r="D1200" s="2"/>
      <c r="E1200" s="2"/>
      <c r="F1200" s="51"/>
      <c r="G1200" s="2"/>
      <c r="H1200" s="51"/>
      <c r="I1200" s="2"/>
      <c r="J1200" s="2"/>
      <c r="K1200" s="2"/>
      <c r="L1200" s="2"/>
      <c r="M1200" s="2"/>
      <c r="N1200" s="2"/>
      <c r="O1200" s="4"/>
    </row>
    <row r="1201" spans="1:15" s="9" customFormat="1" x14ac:dyDescent="0.2">
      <c r="A1201" s="4"/>
      <c r="B1201" s="2"/>
      <c r="C1201" s="4"/>
      <c r="D1201" s="2"/>
      <c r="E1201" s="2"/>
      <c r="F1201" s="51"/>
      <c r="G1201" s="2"/>
      <c r="H1201" s="51"/>
      <c r="I1201" s="2"/>
      <c r="J1201" s="2"/>
      <c r="K1201" s="2"/>
      <c r="L1201" s="2"/>
      <c r="M1201" s="2"/>
      <c r="N1201" s="2"/>
      <c r="O1201" s="4"/>
    </row>
    <row r="1202" spans="1:15" s="9" customFormat="1" x14ac:dyDescent="0.2">
      <c r="A1202" s="4"/>
      <c r="B1202" s="2"/>
      <c r="C1202" s="4"/>
      <c r="D1202" s="2"/>
      <c r="E1202" s="2"/>
      <c r="F1202" s="51"/>
      <c r="G1202" s="2"/>
      <c r="H1202" s="51"/>
      <c r="I1202" s="2"/>
      <c r="J1202" s="2"/>
      <c r="K1202" s="2"/>
      <c r="L1202" s="2"/>
      <c r="M1202" s="2"/>
      <c r="N1202" s="2"/>
      <c r="O1202" s="4"/>
    </row>
    <row r="1203" spans="1:15" s="9" customFormat="1" x14ac:dyDescent="0.2">
      <c r="A1203" s="4"/>
      <c r="B1203" s="2"/>
      <c r="C1203" s="4"/>
      <c r="D1203" s="2"/>
      <c r="E1203" s="2"/>
      <c r="F1203" s="51"/>
      <c r="G1203" s="2"/>
      <c r="H1203" s="51"/>
      <c r="I1203" s="2"/>
      <c r="J1203" s="2"/>
      <c r="K1203" s="2"/>
      <c r="L1203" s="2"/>
      <c r="M1203" s="2"/>
      <c r="N1203" s="2"/>
      <c r="O1203" s="4"/>
    </row>
    <row r="1204" spans="1:15" s="9" customFormat="1" x14ac:dyDescent="0.2">
      <c r="A1204" s="4"/>
      <c r="B1204" s="2"/>
      <c r="C1204" s="4"/>
      <c r="D1204" s="2"/>
      <c r="E1204" s="2"/>
      <c r="F1204" s="51"/>
      <c r="G1204" s="2"/>
      <c r="H1204" s="51"/>
      <c r="I1204" s="2"/>
      <c r="J1204" s="2"/>
      <c r="K1204" s="2"/>
      <c r="L1204" s="2"/>
      <c r="M1204" s="2"/>
      <c r="N1204" s="2"/>
      <c r="O1204" s="4"/>
    </row>
    <row r="1205" spans="1:15" s="9" customFormat="1" x14ac:dyDescent="0.2">
      <c r="A1205" s="4"/>
      <c r="B1205" s="2"/>
      <c r="C1205" s="4"/>
      <c r="D1205" s="2"/>
      <c r="E1205" s="2"/>
      <c r="F1205" s="51"/>
      <c r="G1205" s="2"/>
      <c r="H1205" s="51"/>
      <c r="I1205" s="2"/>
      <c r="J1205" s="2"/>
      <c r="K1205" s="2"/>
      <c r="L1205" s="2"/>
      <c r="M1205" s="2"/>
      <c r="N1205" s="2"/>
      <c r="O1205" s="4"/>
    </row>
    <row r="1206" spans="1:15" s="9" customFormat="1" x14ac:dyDescent="0.2">
      <c r="A1206" s="4"/>
      <c r="B1206" s="2"/>
      <c r="C1206" s="4"/>
      <c r="D1206" s="2"/>
      <c r="E1206" s="2"/>
      <c r="F1206" s="51"/>
      <c r="G1206" s="2"/>
      <c r="H1206" s="51"/>
      <c r="I1206" s="2"/>
      <c r="J1206" s="2"/>
      <c r="K1206" s="2"/>
      <c r="L1206" s="2"/>
      <c r="M1206" s="2"/>
      <c r="N1206" s="2"/>
      <c r="O1206" s="4"/>
    </row>
    <row r="1207" spans="1:15" s="9" customFormat="1" x14ac:dyDescent="0.2">
      <c r="A1207" s="4"/>
      <c r="B1207" s="2"/>
      <c r="C1207" s="4"/>
      <c r="D1207" s="2"/>
      <c r="E1207" s="2"/>
      <c r="F1207" s="51"/>
      <c r="G1207" s="2"/>
      <c r="H1207" s="51"/>
      <c r="I1207" s="2"/>
      <c r="J1207" s="2"/>
      <c r="K1207" s="2"/>
      <c r="L1207" s="2"/>
      <c r="M1207" s="2"/>
      <c r="N1207" s="2"/>
      <c r="O1207" s="4"/>
    </row>
    <row r="1208" spans="1:15" s="9" customFormat="1" x14ac:dyDescent="0.2">
      <c r="A1208" s="4"/>
      <c r="B1208" s="2"/>
      <c r="C1208" s="4"/>
      <c r="D1208" s="2"/>
      <c r="E1208" s="2"/>
      <c r="F1208" s="51"/>
      <c r="G1208" s="2"/>
      <c r="H1208" s="51"/>
      <c r="I1208" s="2"/>
      <c r="J1208" s="2"/>
      <c r="K1208" s="2"/>
      <c r="L1208" s="2"/>
      <c r="M1208" s="2"/>
      <c r="N1208" s="2"/>
      <c r="O1208" s="4"/>
    </row>
    <row r="1209" spans="1:15" s="9" customFormat="1" x14ac:dyDescent="0.2">
      <c r="A1209" s="4"/>
      <c r="B1209" s="2"/>
      <c r="C1209" s="4"/>
      <c r="D1209" s="2"/>
      <c r="E1209" s="2"/>
      <c r="F1209" s="51"/>
      <c r="G1209" s="2"/>
      <c r="H1209" s="51"/>
      <c r="I1209" s="2"/>
      <c r="J1209" s="2"/>
      <c r="K1209" s="2"/>
      <c r="L1209" s="2"/>
      <c r="M1209" s="2"/>
      <c r="N1209" s="2"/>
      <c r="O1209" s="4"/>
    </row>
    <row r="1210" spans="1:15" s="9" customFormat="1" x14ac:dyDescent="0.2">
      <c r="A1210" s="4"/>
      <c r="B1210" s="2"/>
      <c r="C1210" s="4"/>
      <c r="D1210" s="2"/>
      <c r="E1210" s="2"/>
      <c r="F1210" s="51"/>
      <c r="G1210" s="2"/>
      <c r="H1210" s="51"/>
      <c r="I1210" s="2"/>
      <c r="J1210" s="2"/>
      <c r="K1210" s="2"/>
      <c r="L1210" s="2"/>
      <c r="M1210" s="2"/>
      <c r="N1210" s="2"/>
      <c r="O1210" s="4"/>
    </row>
    <row r="1211" spans="1:15" s="9" customFormat="1" x14ac:dyDescent="0.2">
      <c r="A1211" s="4"/>
      <c r="B1211" s="2"/>
      <c r="C1211" s="4"/>
      <c r="D1211" s="2"/>
      <c r="E1211" s="2"/>
      <c r="F1211" s="51"/>
      <c r="G1211" s="2"/>
      <c r="H1211" s="51"/>
      <c r="I1211" s="2"/>
      <c r="J1211" s="2"/>
      <c r="K1211" s="2"/>
      <c r="L1211" s="2"/>
      <c r="M1211" s="2"/>
      <c r="N1211" s="2"/>
      <c r="O1211" s="4"/>
    </row>
    <row r="1212" spans="1:15" s="9" customFormat="1" x14ac:dyDescent="0.2">
      <c r="A1212" s="4"/>
      <c r="B1212" s="2"/>
      <c r="C1212" s="4"/>
      <c r="D1212" s="2"/>
      <c r="E1212" s="2"/>
      <c r="F1212" s="51"/>
      <c r="G1212" s="2"/>
      <c r="H1212" s="51"/>
      <c r="I1212" s="2"/>
      <c r="J1212" s="2"/>
      <c r="K1212" s="2"/>
      <c r="L1212" s="2"/>
      <c r="M1212" s="2"/>
      <c r="N1212" s="2"/>
      <c r="O1212" s="4"/>
    </row>
    <row r="1213" spans="1:15" s="9" customFormat="1" x14ac:dyDescent="0.2">
      <c r="A1213" s="4"/>
      <c r="B1213" s="2"/>
      <c r="C1213" s="4"/>
      <c r="D1213" s="2"/>
      <c r="E1213" s="2"/>
      <c r="F1213" s="51"/>
      <c r="G1213" s="2"/>
      <c r="H1213" s="51"/>
      <c r="I1213" s="2"/>
      <c r="J1213" s="2"/>
      <c r="K1213" s="2"/>
      <c r="L1213" s="2"/>
      <c r="M1213" s="2"/>
      <c r="N1213" s="2"/>
      <c r="O1213" s="4"/>
    </row>
    <row r="1214" spans="1:15" s="9" customFormat="1" x14ac:dyDescent="0.2">
      <c r="A1214" s="4"/>
      <c r="B1214" s="2"/>
      <c r="C1214" s="4"/>
      <c r="D1214" s="2"/>
      <c r="E1214" s="2"/>
      <c r="F1214" s="51"/>
      <c r="G1214" s="2"/>
      <c r="H1214" s="51"/>
      <c r="I1214" s="2"/>
      <c r="J1214" s="2"/>
      <c r="K1214" s="2"/>
      <c r="L1214" s="2"/>
      <c r="M1214" s="2"/>
      <c r="N1214" s="2"/>
      <c r="O1214" s="4"/>
    </row>
    <row r="1215" spans="1:15" s="9" customFormat="1" x14ac:dyDescent="0.2">
      <c r="A1215" s="4"/>
      <c r="B1215" s="2"/>
      <c r="C1215" s="4"/>
      <c r="D1215" s="2"/>
      <c r="E1215" s="2"/>
      <c r="F1215" s="51"/>
      <c r="G1215" s="2"/>
      <c r="H1215" s="51"/>
      <c r="I1215" s="2"/>
      <c r="J1215" s="2"/>
      <c r="K1215" s="2"/>
      <c r="L1215" s="2"/>
      <c r="M1215" s="2"/>
      <c r="N1215" s="2"/>
      <c r="O1215" s="4"/>
    </row>
    <row r="1216" spans="1:15" s="9" customFormat="1" x14ac:dyDescent="0.2">
      <c r="A1216" s="4"/>
      <c r="B1216" s="2"/>
      <c r="C1216" s="4"/>
      <c r="D1216" s="2"/>
      <c r="E1216" s="2"/>
      <c r="F1216" s="51"/>
      <c r="G1216" s="2"/>
      <c r="H1216" s="51"/>
      <c r="I1216" s="2"/>
      <c r="J1216" s="2"/>
      <c r="K1216" s="2"/>
      <c r="L1216" s="2"/>
      <c r="M1216" s="2"/>
      <c r="N1216" s="2"/>
      <c r="O1216" s="4"/>
    </row>
    <row r="1217" spans="1:15" s="9" customFormat="1" x14ac:dyDescent="0.2">
      <c r="A1217" s="4"/>
      <c r="B1217" s="2"/>
      <c r="C1217" s="4"/>
      <c r="D1217" s="2"/>
      <c r="E1217" s="2"/>
      <c r="F1217" s="51"/>
      <c r="G1217" s="2"/>
      <c r="H1217" s="51"/>
      <c r="I1217" s="2"/>
      <c r="J1217" s="2"/>
      <c r="K1217" s="2"/>
      <c r="L1217" s="2"/>
      <c r="M1217" s="2"/>
      <c r="N1217" s="2"/>
      <c r="O1217" s="4"/>
    </row>
    <row r="1218" spans="1:15" s="9" customFormat="1" x14ac:dyDescent="0.2">
      <c r="A1218" s="4"/>
      <c r="B1218" s="2"/>
      <c r="C1218" s="4"/>
      <c r="D1218" s="2"/>
      <c r="E1218" s="2"/>
      <c r="F1218" s="51"/>
      <c r="G1218" s="2"/>
      <c r="H1218" s="51"/>
      <c r="I1218" s="2"/>
      <c r="J1218" s="2"/>
      <c r="K1218" s="2"/>
      <c r="L1218" s="2"/>
      <c r="M1218" s="2"/>
      <c r="N1218" s="2"/>
      <c r="O1218" s="4"/>
    </row>
    <row r="1219" spans="1:15" s="9" customFormat="1" x14ac:dyDescent="0.2">
      <c r="A1219" s="4"/>
      <c r="B1219" s="2"/>
      <c r="C1219" s="4"/>
      <c r="D1219" s="2"/>
      <c r="E1219" s="2"/>
      <c r="F1219" s="51"/>
      <c r="G1219" s="2"/>
      <c r="H1219" s="51"/>
      <c r="I1219" s="2"/>
      <c r="J1219" s="2"/>
      <c r="K1219" s="2"/>
      <c r="L1219" s="2"/>
      <c r="M1219" s="2"/>
      <c r="N1219" s="2"/>
      <c r="O1219" s="4"/>
    </row>
    <row r="1220" spans="1:15" s="9" customFormat="1" x14ac:dyDescent="0.2">
      <c r="A1220" s="4"/>
      <c r="B1220" s="2"/>
      <c r="C1220" s="4"/>
      <c r="D1220" s="2"/>
      <c r="E1220" s="2"/>
      <c r="F1220" s="51"/>
      <c r="G1220" s="2"/>
      <c r="H1220" s="51"/>
      <c r="I1220" s="2"/>
      <c r="J1220" s="2"/>
      <c r="K1220" s="2"/>
      <c r="L1220" s="2"/>
      <c r="M1220" s="2"/>
      <c r="N1220" s="2"/>
      <c r="O1220" s="4"/>
    </row>
    <row r="1221" spans="1:15" s="9" customFormat="1" x14ac:dyDescent="0.2">
      <c r="A1221" s="4"/>
      <c r="B1221" s="2"/>
      <c r="C1221" s="4"/>
      <c r="D1221" s="2"/>
      <c r="E1221" s="2"/>
      <c r="F1221" s="51"/>
      <c r="G1221" s="2"/>
      <c r="H1221" s="51"/>
      <c r="I1221" s="2"/>
      <c r="J1221" s="2"/>
      <c r="K1221" s="2"/>
      <c r="L1221" s="2"/>
      <c r="M1221" s="2"/>
      <c r="N1221" s="2"/>
      <c r="O1221" s="4"/>
    </row>
    <row r="1222" spans="1:15" s="9" customFormat="1" x14ac:dyDescent="0.2">
      <c r="A1222" s="4"/>
      <c r="B1222" s="2"/>
      <c r="C1222" s="4"/>
      <c r="D1222" s="2"/>
      <c r="E1222" s="2"/>
      <c r="F1222" s="51"/>
      <c r="G1222" s="2"/>
      <c r="H1222" s="51"/>
      <c r="I1222" s="2"/>
      <c r="J1222" s="2"/>
      <c r="K1222" s="2"/>
      <c r="L1222" s="2"/>
      <c r="M1222" s="2"/>
      <c r="N1222" s="2"/>
      <c r="O1222" s="4"/>
    </row>
    <row r="1223" spans="1:15" s="9" customFormat="1" x14ac:dyDescent="0.2">
      <c r="A1223" s="4"/>
      <c r="B1223" s="2"/>
      <c r="C1223" s="4"/>
      <c r="D1223" s="2"/>
      <c r="E1223" s="2"/>
      <c r="F1223" s="51"/>
      <c r="G1223" s="2"/>
      <c r="H1223" s="51"/>
      <c r="I1223" s="2"/>
      <c r="J1223" s="2"/>
      <c r="K1223" s="2"/>
      <c r="L1223" s="2"/>
      <c r="M1223" s="2"/>
      <c r="N1223" s="2"/>
      <c r="O1223" s="4"/>
    </row>
    <row r="1224" spans="1:15" s="9" customFormat="1" x14ac:dyDescent="0.2">
      <c r="A1224" s="4"/>
      <c r="B1224" s="2"/>
      <c r="C1224" s="4"/>
      <c r="D1224" s="2"/>
      <c r="E1224" s="2"/>
      <c r="F1224" s="51"/>
      <c r="G1224" s="2"/>
      <c r="H1224" s="51"/>
      <c r="I1224" s="2"/>
      <c r="J1224" s="2"/>
      <c r="K1224" s="2"/>
      <c r="L1224" s="2"/>
      <c r="M1224" s="2"/>
      <c r="N1224" s="2"/>
      <c r="O1224" s="4"/>
    </row>
    <row r="1225" spans="1:15" s="9" customFormat="1" x14ac:dyDescent="0.2">
      <c r="A1225" s="4"/>
      <c r="B1225" s="2"/>
      <c r="C1225" s="4"/>
      <c r="D1225" s="2"/>
      <c r="E1225" s="2"/>
      <c r="F1225" s="51"/>
      <c r="G1225" s="2"/>
      <c r="H1225" s="51"/>
      <c r="I1225" s="2"/>
      <c r="J1225" s="2"/>
      <c r="K1225" s="2"/>
      <c r="L1225" s="2"/>
      <c r="M1225" s="2"/>
      <c r="N1225" s="2"/>
      <c r="O1225" s="4"/>
    </row>
    <row r="1226" spans="1:15" s="9" customFormat="1" x14ac:dyDescent="0.2">
      <c r="A1226" s="4"/>
      <c r="B1226" s="2"/>
      <c r="C1226" s="4"/>
      <c r="D1226" s="2"/>
      <c r="E1226" s="2"/>
      <c r="F1226" s="51"/>
      <c r="G1226" s="2"/>
      <c r="H1226" s="51"/>
      <c r="I1226" s="2"/>
      <c r="J1226" s="2"/>
      <c r="K1226" s="2"/>
      <c r="L1226" s="2"/>
      <c r="M1226" s="2"/>
      <c r="N1226" s="2"/>
      <c r="O1226" s="4"/>
    </row>
    <row r="1227" spans="1:15" s="9" customFormat="1" x14ac:dyDescent="0.2">
      <c r="A1227" s="4"/>
      <c r="B1227" s="2"/>
      <c r="C1227" s="4"/>
      <c r="D1227" s="2"/>
      <c r="E1227" s="2"/>
      <c r="F1227" s="51"/>
      <c r="G1227" s="2"/>
      <c r="H1227" s="51"/>
      <c r="I1227" s="2"/>
      <c r="J1227" s="2"/>
      <c r="K1227" s="2"/>
      <c r="L1227" s="2"/>
      <c r="M1227" s="2"/>
      <c r="N1227" s="2"/>
      <c r="O1227" s="4"/>
    </row>
    <row r="1228" spans="1:15" s="9" customFormat="1" x14ac:dyDescent="0.2">
      <c r="A1228" s="4"/>
      <c r="B1228" s="2"/>
      <c r="C1228" s="4"/>
      <c r="D1228" s="2"/>
      <c r="E1228" s="2"/>
      <c r="F1228" s="51"/>
      <c r="G1228" s="2"/>
      <c r="H1228" s="51"/>
      <c r="I1228" s="2"/>
      <c r="J1228" s="2"/>
      <c r="K1228" s="2"/>
      <c r="L1228" s="2"/>
      <c r="M1228" s="2"/>
      <c r="N1228" s="2"/>
      <c r="O1228" s="4"/>
    </row>
    <row r="1229" spans="1:15" s="9" customFormat="1" x14ac:dyDescent="0.2">
      <c r="A1229" s="4"/>
      <c r="B1229" s="2"/>
      <c r="C1229" s="4"/>
      <c r="D1229" s="2"/>
      <c r="E1229" s="2"/>
      <c r="F1229" s="51"/>
      <c r="G1229" s="2"/>
      <c r="H1229" s="51"/>
      <c r="I1229" s="2"/>
      <c r="J1229" s="2"/>
      <c r="K1229" s="2"/>
      <c r="L1229" s="2"/>
      <c r="M1229" s="2"/>
      <c r="N1229" s="2"/>
      <c r="O1229" s="4"/>
    </row>
    <row r="1230" spans="1:15" s="9" customFormat="1" x14ac:dyDescent="0.2">
      <c r="A1230" s="4"/>
      <c r="B1230" s="2"/>
      <c r="C1230" s="4"/>
      <c r="D1230" s="2"/>
      <c r="E1230" s="2"/>
      <c r="F1230" s="51"/>
      <c r="G1230" s="2"/>
      <c r="H1230" s="51"/>
      <c r="I1230" s="2"/>
      <c r="J1230" s="2"/>
      <c r="K1230" s="2"/>
      <c r="L1230" s="2"/>
      <c r="M1230" s="2"/>
      <c r="N1230" s="2"/>
      <c r="O1230" s="4"/>
    </row>
    <row r="1231" spans="1:15" s="9" customFormat="1" x14ac:dyDescent="0.2">
      <c r="A1231" s="4"/>
      <c r="B1231" s="2"/>
      <c r="C1231" s="4"/>
      <c r="D1231" s="2"/>
      <c r="E1231" s="2"/>
      <c r="F1231" s="51"/>
      <c r="G1231" s="2"/>
      <c r="H1231" s="51"/>
      <c r="I1231" s="2"/>
      <c r="J1231" s="2"/>
      <c r="K1231" s="2"/>
      <c r="L1231" s="2"/>
      <c r="M1231" s="2"/>
      <c r="N1231" s="2"/>
      <c r="O1231" s="4"/>
    </row>
    <row r="1232" spans="1:15" s="9" customFormat="1" x14ac:dyDescent="0.2">
      <c r="A1232" s="4"/>
      <c r="B1232" s="2"/>
      <c r="C1232" s="4"/>
      <c r="D1232" s="2"/>
      <c r="E1232" s="2"/>
      <c r="F1232" s="51"/>
      <c r="G1232" s="2"/>
      <c r="H1232" s="51"/>
      <c r="I1232" s="2"/>
      <c r="J1232" s="2"/>
      <c r="K1232" s="2"/>
      <c r="L1232" s="2"/>
      <c r="M1232" s="2"/>
      <c r="N1232" s="2"/>
      <c r="O1232" s="4"/>
    </row>
    <row r="1233" spans="1:15" s="9" customFormat="1" x14ac:dyDescent="0.2">
      <c r="A1233" s="4"/>
      <c r="B1233" s="2"/>
      <c r="C1233" s="4"/>
      <c r="D1233" s="2"/>
      <c r="E1233" s="2"/>
      <c r="F1233" s="51"/>
      <c r="G1233" s="2"/>
      <c r="H1233" s="51"/>
      <c r="I1233" s="2"/>
      <c r="J1233" s="2"/>
      <c r="K1233" s="2"/>
      <c r="L1233" s="2"/>
      <c r="M1233" s="2"/>
      <c r="N1233" s="2"/>
      <c r="O1233" s="4"/>
    </row>
    <row r="1234" spans="1:15" s="9" customFormat="1" x14ac:dyDescent="0.2">
      <c r="A1234" s="4"/>
      <c r="B1234" s="2"/>
      <c r="C1234" s="4"/>
      <c r="D1234" s="2"/>
      <c r="E1234" s="2"/>
      <c r="F1234" s="51"/>
      <c r="G1234" s="2"/>
      <c r="H1234" s="51"/>
      <c r="I1234" s="2"/>
      <c r="J1234" s="2"/>
      <c r="K1234" s="2"/>
      <c r="L1234" s="2"/>
      <c r="M1234" s="2"/>
      <c r="N1234" s="2"/>
      <c r="O1234" s="4"/>
    </row>
    <row r="1235" spans="1:15" s="9" customFormat="1" x14ac:dyDescent="0.2">
      <c r="A1235" s="4"/>
      <c r="B1235" s="2"/>
      <c r="C1235" s="4"/>
      <c r="D1235" s="2"/>
      <c r="E1235" s="2"/>
      <c r="F1235" s="51"/>
      <c r="G1235" s="2"/>
      <c r="H1235" s="51"/>
      <c r="I1235" s="2"/>
      <c r="J1235" s="2"/>
      <c r="K1235" s="2"/>
      <c r="L1235" s="2"/>
      <c r="M1235" s="2"/>
      <c r="N1235" s="2"/>
      <c r="O1235" s="4"/>
    </row>
    <row r="1236" spans="1:15" s="9" customFormat="1" x14ac:dyDescent="0.2">
      <c r="A1236" s="4"/>
      <c r="B1236" s="2"/>
      <c r="C1236" s="4"/>
      <c r="D1236" s="2"/>
      <c r="E1236" s="2"/>
      <c r="F1236" s="51"/>
      <c r="G1236" s="2"/>
      <c r="H1236" s="51"/>
      <c r="I1236" s="2"/>
      <c r="J1236" s="2"/>
      <c r="K1236" s="2"/>
      <c r="L1236" s="2"/>
      <c r="M1236" s="2"/>
      <c r="N1236" s="2"/>
      <c r="O1236" s="4"/>
    </row>
    <row r="1237" spans="1:15" s="9" customFormat="1" x14ac:dyDescent="0.2">
      <c r="A1237" s="4"/>
      <c r="B1237" s="2"/>
      <c r="C1237" s="4"/>
      <c r="D1237" s="2"/>
      <c r="E1237" s="2"/>
      <c r="F1237" s="51"/>
      <c r="G1237" s="2"/>
      <c r="H1237" s="51"/>
      <c r="I1237" s="2"/>
      <c r="J1237" s="2"/>
      <c r="K1237" s="2"/>
      <c r="L1237" s="2"/>
      <c r="M1237" s="2"/>
      <c r="N1237" s="2"/>
      <c r="O1237" s="4"/>
    </row>
    <row r="1238" spans="1:15" s="9" customFormat="1" x14ac:dyDescent="0.2">
      <c r="A1238" s="4"/>
      <c r="B1238" s="2"/>
      <c r="C1238" s="4"/>
      <c r="D1238" s="2"/>
      <c r="E1238" s="2"/>
      <c r="F1238" s="51"/>
      <c r="G1238" s="2"/>
      <c r="H1238" s="51"/>
      <c r="I1238" s="2"/>
      <c r="J1238" s="2"/>
      <c r="K1238" s="2"/>
      <c r="L1238" s="2"/>
      <c r="M1238" s="2"/>
      <c r="N1238" s="2"/>
      <c r="O1238" s="4"/>
    </row>
    <row r="1239" spans="1:15" s="9" customFormat="1" x14ac:dyDescent="0.2">
      <c r="A1239" s="4"/>
      <c r="B1239" s="2"/>
      <c r="C1239" s="4"/>
      <c r="D1239" s="2"/>
      <c r="E1239" s="2"/>
      <c r="F1239" s="51"/>
      <c r="G1239" s="2"/>
      <c r="H1239" s="51"/>
      <c r="I1239" s="2"/>
      <c r="J1239" s="2"/>
      <c r="K1239" s="2"/>
      <c r="L1239" s="2"/>
      <c r="M1239" s="2"/>
      <c r="N1239" s="2"/>
      <c r="O1239" s="4"/>
    </row>
    <row r="1240" spans="1:15" s="9" customFormat="1" x14ac:dyDescent="0.2">
      <c r="A1240" s="4"/>
      <c r="B1240" s="2"/>
      <c r="C1240" s="4"/>
      <c r="D1240" s="2"/>
      <c r="E1240" s="2"/>
      <c r="F1240" s="51"/>
      <c r="G1240" s="2"/>
      <c r="H1240" s="51"/>
      <c r="I1240" s="2"/>
      <c r="J1240" s="2"/>
      <c r="K1240" s="2"/>
      <c r="L1240" s="2"/>
      <c r="M1240" s="2"/>
      <c r="N1240" s="2"/>
      <c r="O1240" s="4"/>
    </row>
    <row r="1241" spans="1:15" s="9" customFormat="1" x14ac:dyDescent="0.2">
      <c r="A1241" s="4"/>
      <c r="B1241" s="2"/>
      <c r="C1241" s="4"/>
      <c r="D1241" s="2"/>
      <c r="E1241" s="2"/>
      <c r="F1241" s="51"/>
      <c r="G1241" s="2"/>
      <c r="H1241" s="51"/>
      <c r="I1241" s="2"/>
      <c r="J1241" s="2"/>
      <c r="K1241" s="2"/>
      <c r="L1241" s="2"/>
      <c r="M1241" s="2"/>
      <c r="N1241" s="2"/>
      <c r="O1241" s="4"/>
    </row>
    <row r="1242" spans="1:15" s="9" customFormat="1" x14ac:dyDescent="0.2">
      <c r="A1242" s="4"/>
      <c r="B1242" s="2"/>
      <c r="C1242" s="4"/>
      <c r="D1242" s="2"/>
      <c r="E1242" s="2"/>
      <c r="F1242" s="51"/>
      <c r="G1242" s="2"/>
      <c r="H1242" s="51"/>
      <c r="I1242" s="2"/>
      <c r="J1242" s="2"/>
      <c r="K1242" s="2"/>
      <c r="L1242" s="2"/>
      <c r="M1242" s="2"/>
      <c r="N1242" s="2"/>
      <c r="O1242" s="4"/>
    </row>
    <row r="1243" spans="1:15" s="9" customFormat="1" x14ac:dyDescent="0.2">
      <c r="A1243" s="4"/>
      <c r="B1243" s="2"/>
      <c r="C1243" s="4"/>
      <c r="D1243" s="2"/>
      <c r="E1243" s="2"/>
      <c r="F1243" s="51"/>
      <c r="G1243" s="2"/>
      <c r="H1243" s="51"/>
      <c r="I1243" s="2"/>
      <c r="J1243" s="2"/>
      <c r="K1243" s="2"/>
      <c r="L1243" s="2"/>
      <c r="M1243" s="2"/>
      <c r="N1243" s="2"/>
      <c r="O1243" s="4"/>
    </row>
    <row r="1244" spans="1:15" s="9" customFormat="1" x14ac:dyDescent="0.2">
      <c r="A1244" s="4"/>
      <c r="B1244" s="2"/>
      <c r="C1244" s="4"/>
      <c r="D1244" s="2"/>
      <c r="E1244" s="2"/>
      <c r="F1244" s="51"/>
      <c r="G1244" s="2"/>
      <c r="H1244" s="51"/>
      <c r="I1244" s="2"/>
      <c r="J1244" s="2"/>
      <c r="K1244" s="2"/>
      <c r="L1244" s="2"/>
      <c r="M1244" s="2"/>
      <c r="N1244" s="2"/>
      <c r="O1244" s="4"/>
    </row>
    <row r="1245" spans="1:15" s="9" customFormat="1" x14ac:dyDescent="0.2">
      <c r="A1245" s="4"/>
      <c r="B1245" s="2"/>
      <c r="C1245" s="4"/>
      <c r="D1245" s="2"/>
      <c r="E1245" s="2"/>
      <c r="F1245" s="51"/>
      <c r="G1245" s="2"/>
      <c r="H1245" s="51"/>
      <c r="I1245" s="2"/>
      <c r="J1245" s="2"/>
      <c r="K1245" s="2"/>
      <c r="L1245" s="2"/>
      <c r="M1245" s="2"/>
      <c r="N1245" s="2"/>
      <c r="O1245" s="4"/>
    </row>
    <row r="1246" spans="1:15" s="9" customFormat="1" x14ac:dyDescent="0.2">
      <c r="A1246" s="4"/>
      <c r="B1246" s="2"/>
      <c r="C1246" s="4"/>
      <c r="D1246" s="2"/>
      <c r="E1246" s="2"/>
      <c r="F1246" s="51"/>
      <c r="G1246" s="2"/>
      <c r="H1246" s="51"/>
      <c r="I1246" s="2"/>
      <c r="J1246" s="2"/>
      <c r="K1246" s="2"/>
      <c r="L1246" s="2"/>
      <c r="M1246" s="2"/>
      <c r="N1246" s="2"/>
      <c r="O1246" s="4"/>
    </row>
    <row r="1247" spans="1:15" s="9" customFormat="1" x14ac:dyDescent="0.2">
      <c r="A1247" s="4"/>
      <c r="B1247" s="2"/>
      <c r="C1247" s="4"/>
      <c r="D1247" s="2"/>
      <c r="E1247" s="2"/>
      <c r="F1247" s="51"/>
      <c r="G1247" s="2"/>
      <c r="H1247" s="51"/>
      <c r="I1247" s="2"/>
      <c r="J1247" s="2"/>
      <c r="K1247" s="2"/>
      <c r="L1247" s="2"/>
      <c r="M1247" s="2"/>
      <c r="N1247" s="2"/>
      <c r="O1247" s="4"/>
    </row>
    <row r="1248" spans="1:15" s="9" customFormat="1" x14ac:dyDescent="0.2">
      <c r="A1248" s="4"/>
      <c r="B1248" s="2"/>
      <c r="C1248" s="4"/>
      <c r="D1248" s="2"/>
      <c r="E1248" s="2"/>
      <c r="F1248" s="51"/>
      <c r="G1248" s="2"/>
      <c r="H1248" s="51"/>
      <c r="I1248" s="2"/>
      <c r="J1248" s="2"/>
      <c r="K1248" s="2"/>
      <c r="L1248" s="2"/>
      <c r="M1248" s="2"/>
      <c r="N1248" s="2"/>
      <c r="O1248" s="4"/>
    </row>
    <row r="1249" spans="1:15" s="9" customFormat="1" x14ac:dyDescent="0.2">
      <c r="A1249" s="4"/>
      <c r="B1249" s="2"/>
      <c r="C1249" s="4"/>
      <c r="D1249" s="2"/>
      <c r="E1249" s="2"/>
      <c r="F1249" s="51"/>
      <c r="G1249" s="2"/>
      <c r="H1249" s="51"/>
      <c r="I1249" s="2"/>
      <c r="J1249" s="2"/>
      <c r="K1249" s="2"/>
      <c r="L1249" s="2"/>
      <c r="M1249" s="2"/>
      <c r="N1249" s="2"/>
      <c r="O1249" s="4"/>
    </row>
    <row r="1250" spans="1:15" s="9" customFormat="1" x14ac:dyDescent="0.2">
      <c r="A1250" s="4"/>
      <c r="B1250" s="2"/>
      <c r="C1250" s="4"/>
      <c r="D1250" s="2"/>
      <c r="E1250" s="2"/>
      <c r="F1250" s="51"/>
      <c r="G1250" s="2"/>
      <c r="H1250" s="51"/>
      <c r="I1250" s="2"/>
      <c r="J1250" s="2"/>
      <c r="K1250" s="2"/>
      <c r="L1250" s="2"/>
      <c r="M1250" s="2"/>
      <c r="N1250" s="2"/>
      <c r="O1250" s="4"/>
    </row>
    <row r="1251" spans="1:15" s="9" customFormat="1" x14ac:dyDescent="0.2">
      <c r="A1251" s="4"/>
      <c r="B1251" s="2"/>
      <c r="C1251" s="4"/>
      <c r="D1251" s="2"/>
      <c r="E1251" s="2"/>
      <c r="F1251" s="51"/>
      <c r="G1251" s="2"/>
      <c r="H1251" s="51"/>
      <c r="I1251" s="2"/>
      <c r="J1251" s="2"/>
      <c r="K1251" s="2"/>
      <c r="L1251" s="2"/>
      <c r="M1251" s="2"/>
      <c r="N1251" s="2"/>
      <c r="O1251" s="4"/>
    </row>
    <row r="1252" spans="1:15" s="9" customFormat="1" x14ac:dyDescent="0.2">
      <c r="A1252" s="4"/>
      <c r="B1252" s="2"/>
      <c r="C1252" s="4"/>
      <c r="D1252" s="2"/>
      <c r="E1252" s="2"/>
      <c r="F1252" s="51"/>
      <c r="G1252" s="2"/>
      <c r="H1252" s="51"/>
      <c r="I1252" s="2"/>
      <c r="J1252" s="2"/>
      <c r="K1252" s="2"/>
      <c r="L1252" s="2"/>
      <c r="M1252" s="2"/>
      <c r="N1252" s="2"/>
      <c r="O1252" s="4"/>
    </row>
    <row r="1253" spans="1:15" s="9" customFormat="1" x14ac:dyDescent="0.2">
      <c r="A1253" s="4"/>
      <c r="B1253" s="2"/>
      <c r="C1253" s="4"/>
      <c r="D1253" s="2"/>
      <c r="E1253" s="2"/>
      <c r="F1253" s="51"/>
      <c r="G1253" s="2"/>
      <c r="H1253" s="51"/>
      <c r="I1253" s="2"/>
      <c r="J1253" s="2"/>
      <c r="K1253" s="2"/>
      <c r="L1253" s="2"/>
      <c r="M1253" s="2"/>
      <c r="N1253" s="2"/>
      <c r="O1253" s="4"/>
    </row>
    <row r="1254" spans="1:15" s="9" customFormat="1" x14ac:dyDescent="0.2">
      <c r="A1254" s="4"/>
      <c r="B1254" s="2"/>
      <c r="C1254" s="4"/>
      <c r="D1254" s="2"/>
      <c r="E1254" s="2"/>
      <c r="F1254" s="51"/>
      <c r="G1254" s="2"/>
      <c r="H1254" s="51"/>
      <c r="I1254" s="2"/>
      <c r="J1254" s="2"/>
      <c r="K1254" s="2"/>
      <c r="L1254" s="2"/>
      <c r="M1254" s="2"/>
      <c r="N1254" s="2"/>
      <c r="O1254" s="4"/>
    </row>
    <row r="1255" spans="1:15" s="9" customFormat="1" x14ac:dyDescent="0.2">
      <c r="A1255" s="4"/>
      <c r="B1255" s="2"/>
      <c r="C1255" s="4"/>
      <c r="D1255" s="2"/>
      <c r="E1255" s="2"/>
      <c r="F1255" s="51"/>
      <c r="G1255" s="2"/>
      <c r="H1255" s="51"/>
      <c r="I1255" s="2"/>
      <c r="J1255" s="2"/>
      <c r="K1255" s="2"/>
      <c r="L1255" s="2"/>
      <c r="M1255" s="2"/>
      <c r="N1255" s="2"/>
      <c r="O1255" s="4"/>
    </row>
    <row r="1256" spans="1:15" s="9" customFormat="1" x14ac:dyDescent="0.2">
      <c r="A1256" s="4"/>
      <c r="B1256" s="2"/>
      <c r="C1256" s="4"/>
      <c r="D1256" s="2"/>
      <c r="E1256" s="2"/>
      <c r="F1256" s="51"/>
      <c r="G1256" s="2"/>
      <c r="H1256" s="51"/>
      <c r="I1256" s="2"/>
      <c r="J1256" s="2"/>
      <c r="K1256" s="2"/>
      <c r="L1256" s="2"/>
      <c r="M1256" s="2"/>
      <c r="N1256" s="2"/>
      <c r="O1256" s="4"/>
    </row>
    <row r="1257" spans="1:15" s="9" customFormat="1" x14ac:dyDescent="0.2">
      <c r="A1257" s="4"/>
      <c r="B1257" s="2"/>
      <c r="C1257" s="4"/>
      <c r="D1257" s="2"/>
      <c r="E1257" s="2"/>
      <c r="F1257" s="51"/>
      <c r="G1257" s="2"/>
      <c r="H1257" s="51"/>
      <c r="I1257" s="2"/>
      <c r="J1257" s="2"/>
      <c r="K1257" s="2"/>
      <c r="L1257" s="2"/>
      <c r="M1257" s="2"/>
      <c r="N1257" s="2"/>
      <c r="O1257" s="4"/>
    </row>
    <row r="1258" spans="1:15" s="9" customFormat="1" x14ac:dyDescent="0.2">
      <c r="A1258" s="4"/>
      <c r="B1258" s="2"/>
      <c r="C1258" s="4"/>
      <c r="D1258" s="2"/>
      <c r="E1258" s="2"/>
      <c r="F1258" s="51"/>
      <c r="G1258" s="2"/>
      <c r="H1258" s="51"/>
      <c r="I1258" s="2"/>
      <c r="J1258" s="2"/>
      <c r="K1258" s="2"/>
      <c r="L1258" s="2"/>
      <c r="M1258" s="2"/>
      <c r="N1258" s="2"/>
      <c r="O1258" s="4"/>
    </row>
    <row r="1259" spans="1:15" s="9" customFormat="1" x14ac:dyDescent="0.2">
      <c r="A1259" s="4"/>
      <c r="B1259" s="2"/>
      <c r="C1259" s="4"/>
      <c r="D1259" s="2"/>
      <c r="E1259" s="2"/>
      <c r="F1259" s="51"/>
      <c r="G1259" s="2"/>
      <c r="H1259" s="51"/>
      <c r="I1259" s="2"/>
      <c r="J1259" s="2"/>
      <c r="K1259" s="2"/>
      <c r="L1259" s="2"/>
      <c r="M1259" s="2"/>
      <c r="N1259" s="2"/>
      <c r="O1259" s="4"/>
    </row>
    <row r="1260" spans="1:15" s="9" customFormat="1" x14ac:dyDescent="0.2">
      <c r="A1260" s="4"/>
      <c r="B1260" s="2"/>
      <c r="C1260" s="4"/>
      <c r="D1260" s="2"/>
      <c r="E1260" s="2"/>
      <c r="F1260" s="51"/>
      <c r="G1260" s="2"/>
      <c r="H1260" s="51"/>
      <c r="I1260" s="2"/>
      <c r="J1260" s="2"/>
      <c r="K1260" s="2"/>
      <c r="L1260" s="2"/>
      <c r="M1260" s="2"/>
      <c r="N1260" s="2"/>
      <c r="O1260" s="4"/>
    </row>
    <row r="1261" spans="1:15" s="9" customFormat="1" x14ac:dyDescent="0.2">
      <c r="A1261" s="4"/>
      <c r="B1261" s="2"/>
      <c r="C1261" s="4"/>
      <c r="D1261" s="2"/>
      <c r="E1261" s="2"/>
      <c r="F1261" s="51"/>
      <c r="G1261" s="2"/>
      <c r="H1261" s="51"/>
      <c r="I1261" s="2"/>
      <c r="J1261" s="2"/>
      <c r="K1261" s="2"/>
      <c r="L1261" s="2"/>
      <c r="M1261" s="2"/>
      <c r="N1261" s="2"/>
      <c r="O1261" s="4"/>
    </row>
    <row r="1262" spans="1:15" s="9" customFormat="1" x14ac:dyDescent="0.2">
      <c r="A1262" s="4"/>
      <c r="B1262" s="2"/>
      <c r="C1262" s="4"/>
      <c r="D1262" s="2"/>
      <c r="E1262" s="2"/>
      <c r="F1262" s="51"/>
      <c r="G1262" s="2"/>
      <c r="H1262" s="51"/>
      <c r="I1262" s="2"/>
      <c r="J1262" s="2"/>
      <c r="K1262" s="2"/>
      <c r="L1262" s="2"/>
      <c r="M1262" s="2"/>
      <c r="N1262" s="2"/>
      <c r="O1262" s="4"/>
    </row>
    <row r="1263" spans="1:15" s="9" customFormat="1" x14ac:dyDescent="0.2">
      <c r="A1263" s="4"/>
      <c r="B1263" s="2"/>
      <c r="C1263" s="4"/>
      <c r="D1263" s="2"/>
      <c r="E1263" s="2"/>
      <c r="F1263" s="51"/>
      <c r="G1263" s="2"/>
      <c r="H1263" s="51"/>
      <c r="I1263" s="2"/>
      <c r="J1263" s="2"/>
      <c r="K1263" s="2"/>
      <c r="L1263" s="2"/>
      <c r="M1263" s="2"/>
      <c r="N1263" s="2"/>
      <c r="O1263" s="4"/>
    </row>
    <row r="1264" spans="1:15" s="9" customFormat="1" x14ac:dyDescent="0.2">
      <c r="A1264" s="4"/>
      <c r="B1264" s="2"/>
      <c r="C1264" s="4"/>
      <c r="D1264" s="2"/>
      <c r="E1264" s="2"/>
      <c r="F1264" s="51"/>
      <c r="G1264" s="2"/>
      <c r="H1264" s="51"/>
      <c r="I1264" s="2"/>
      <c r="J1264" s="2"/>
      <c r="K1264" s="2"/>
      <c r="L1264" s="2"/>
      <c r="M1264" s="2"/>
      <c r="N1264" s="2"/>
      <c r="O1264" s="4"/>
    </row>
    <row r="1265" spans="1:15" s="9" customFormat="1" x14ac:dyDescent="0.2">
      <c r="A1265" s="4"/>
      <c r="B1265" s="2"/>
      <c r="C1265" s="4"/>
      <c r="D1265" s="2"/>
      <c r="E1265" s="2"/>
      <c r="F1265" s="51"/>
      <c r="G1265" s="2"/>
      <c r="H1265" s="51"/>
      <c r="I1265" s="2"/>
      <c r="J1265" s="2"/>
      <c r="K1265" s="2"/>
      <c r="L1265" s="2"/>
      <c r="M1265" s="2"/>
      <c r="N1265" s="2"/>
      <c r="O1265" s="4"/>
    </row>
    <row r="1266" spans="1:15" s="9" customFormat="1" x14ac:dyDescent="0.2">
      <c r="A1266" s="4"/>
      <c r="B1266" s="2"/>
      <c r="C1266" s="4"/>
      <c r="D1266" s="2"/>
      <c r="E1266" s="2"/>
      <c r="F1266" s="51"/>
      <c r="G1266" s="2"/>
      <c r="H1266" s="51"/>
      <c r="I1266" s="2"/>
      <c r="J1266" s="2"/>
      <c r="K1266" s="2"/>
      <c r="L1266" s="2"/>
      <c r="M1266" s="2"/>
      <c r="N1266" s="2"/>
      <c r="O1266" s="4"/>
    </row>
    <row r="1267" spans="1:15" s="9" customFormat="1" x14ac:dyDescent="0.2">
      <c r="A1267" s="4"/>
      <c r="B1267" s="2"/>
      <c r="C1267" s="4"/>
      <c r="D1267" s="2"/>
      <c r="E1267" s="2"/>
      <c r="F1267" s="51"/>
      <c r="G1267" s="2"/>
      <c r="H1267" s="51"/>
      <c r="I1267" s="2"/>
      <c r="J1267" s="2"/>
      <c r="K1267" s="2"/>
      <c r="L1267" s="2"/>
      <c r="M1267" s="2"/>
      <c r="N1267" s="2"/>
      <c r="O1267" s="4"/>
    </row>
    <row r="1268" spans="1:15" s="9" customFormat="1" x14ac:dyDescent="0.2">
      <c r="A1268" s="4"/>
      <c r="B1268" s="2"/>
      <c r="C1268" s="4"/>
      <c r="D1268" s="2"/>
      <c r="E1268" s="2"/>
      <c r="F1268" s="51"/>
      <c r="G1268" s="2"/>
      <c r="H1268" s="51"/>
      <c r="I1268" s="2"/>
      <c r="J1268" s="2"/>
      <c r="K1268" s="2"/>
      <c r="L1268" s="2"/>
      <c r="M1268" s="2"/>
      <c r="N1268" s="2"/>
      <c r="O1268" s="4"/>
    </row>
    <row r="1269" spans="1:15" s="9" customFormat="1" x14ac:dyDescent="0.2">
      <c r="A1269" s="4"/>
      <c r="B1269" s="2"/>
      <c r="C1269" s="4"/>
      <c r="D1269" s="2"/>
      <c r="E1269" s="2"/>
      <c r="F1269" s="51"/>
      <c r="G1269" s="2"/>
      <c r="H1269" s="51"/>
      <c r="I1269" s="2"/>
      <c r="J1269" s="2"/>
      <c r="K1269" s="2"/>
      <c r="L1269" s="2"/>
      <c r="M1269" s="2"/>
      <c r="N1269" s="2"/>
      <c r="O1269" s="4"/>
    </row>
    <row r="1270" spans="1:15" s="9" customFormat="1" x14ac:dyDescent="0.2">
      <c r="A1270" s="4"/>
      <c r="B1270" s="2"/>
      <c r="C1270" s="4"/>
      <c r="D1270" s="2"/>
      <c r="E1270" s="2"/>
      <c r="F1270" s="51"/>
      <c r="G1270" s="2"/>
      <c r="H1270" s="51"/>
      <c r="I1270" s="2"/>
      <c r="J1270" s="2"/>
      <c r="K1270" s="2"/>
      <c r="L1270" s="2"/>
      <c r="M1270" s="2"/>
      <c r="N1270" s="2"/>
      <c r="O1270" s="4"/>
    </row>
    <row r="1271" spans="1:15" s="9" customFormat="1" x14ac:dyDescent="0.2">
      <c r="A1271" s="4"/>
      <c r="B1271" s="2"/>
      <c r="C1271" s="4"/>
      <c r="D1271" s="2"/>
      <c r="E1271" s="2"/>
      <c r="F1271" s="51"/>
      <c r="G1271" s="2"/>
      <c r="H1271" s="51"/>
      <c r="I1271" s="2"/>
      <c r="J1271" s="2"/>
      <c r="K1271" s="2"/>
      <c r="L1271" s="2"/>
      <c r="M1271" s="2"/>
      <c r="N1271" s="2"/>
      <c r="O1271" s="4"/>
    </row>
    <row r="1272" spans="1:15" s="9" customFormat="1" x14ac:dyDescent="0.2">
      <c r="A1272" s="4"/>
      <c r="B1272" s="2"/>
      <c r="C1272" s="4"/>
      <c r="D1272" s="2"/>
      <c r="E1272" s="2"/>
      <c r="F1272" s="51"/>
      <c r="G1272" s="2"/>
      <c r="H1272" s="51"/>
      <c r="I1272" s="2"/>
      <c r="J1272" s="2"/>
      <c r="K1272" s="2"/>
      <c r="L1272" s="2"/>
      <c r="M1272" s="2"/>
      <c r="N1272" s="2"/>
      <c r="O1272" s="4"/>
    </row>
    <row r="1273" spans="1:15" s="9" customFormat="1" x14ac:dyDescent="0.2">
      <c r="A1273" s="4"/>
      <c r="B1273" s="2"/>
      <c r="C1273" s="4"/>
      <c r="D1273" s="2"/>
      <c r="E1273" s="2"/>
      <c r="F1273" s="51"/>
      <c r="G1273" s="2"/>
      <c r="H1273" s="51"/>
      <c r="I1273" s="2"/>
      <c r="J1273" s="2"/>
      <c r="K1273" s="2"/>
      <c r="L1273" s="2"/>
      <c r="M1273" s="2"/>
      <c r="N1273" s="2"/>
      <c r="O1273" s="4"/>
    </row>
    <row r="1274" spans="1:15" s="9" customFormat="1" x14ac:dyDescent="0.2">
      <c r="A1274" s="4"/>
      <c r="B1274" s="2"/>
      <c r="C1274" s="4"/>
      <c r="D1274" s="2"/>
      <c r="E1274" s="2"/>
      <c r="F1274" s="51"/>
      <c r="G1274" s="2"/>
      <c r="H1274" s="51"/>
      <c r="I1274" s="2"/>
      <c r="J1274" s="2"/>
      <c r="K1274" s="2"/>
      <c r="L1274" s="2"/>
      <c r="M1274" s="2"/>
      <c r="N1274" s="2"/>
      <c r="O1274" s="4"/>
    </row>
    <row r="1275" spans="1:15" s="9" customFormat="1" x14ac:dyDescent="0.2">
      <c r="A1275" s="4"/>
      <c r="B1275" s="2"/>
      <c r="C1275" s="4"/>
      <c r="D1275" s="2"/>
      <c r="E1275" s="2"/>
      <c r="F1275" s="51"/>
      <c r="G1275" s="2"/>
      <c r="H1275" s="51"/>
      <c r="I1275" s="2"/>
      <c r="J1275" s="2"/>
      <c r="K1275" s="2"/>
      <c r="L1275" s="2"/>
      <c r="M1275" s="2"/>
      <c r="N1275" s="2"/>
      <c r="O1275" s="4"/>
    </row>
    <row r="1276" spans="1:15" s="9" customFormat="1" x14ac:dyDescent="0.2">
      <c r="A1276" s="4"/>
      <c r="B1276" s="2"/>
      <c r="C1276" s="4"/>
      <c r="D1276" s="2"/>
      <c r="E1276" s="2"/>
      <c r="F1276" s="51"/>
      <c r="G1276" s="2"/>
      <c r="H1276" s="51"/>
      <c r="I1276" s="2"/>
      <c r="J1276" s="2"/>
      <c r="K1276" s="2"/>
      <c r="L1276" s="2"/>
      <c r="M1276" s="2"/>
      <c r="N1276" s="2"/>
      <c r="O1276" s="4"/>
    </row>
    <row r="1277" spans="1:15" s="9" customFormat="1" x14ac:dyDescent="0.2">
      <c r="A1277" s="4"/>
      <c r="B1277" s="2"/>
      <c r="C1277" s="4"/>
      <c r="D1277" s="2"/>
      <c r="E1277" s="2"/>
      <c r="F1277" s="51"/>
      <c r="G1277" s="2"/>
      <c r="H1277" s="51"/>
      <c r="I1277" s="2"/>
      <c r="J1277" s="2"/>
      <c r="K1277" s="2"/>
      <c r="L1277" s="2"/>
      <c r="M1277" s="2"/>
      <c r="N1277" s="2"/>
      <c r="O1277" s="4"/>
    </row>
    <row r="1278" spans="1:15" s="9" customFormat="1" x14ac:dyDescent="0.2">
      <c r="A1278" s="4"/>
      <c r="B1278" s="2"/>
      <c r="C1278" s="4"/>
      <c r="D1278" s="2"/>
      <c r="E1278" s="2"/>
      <c r="F1278" s="51"/>
      <c r="G1278" s="2"/>
      <c r="H1278" s="51"/>
      <c r="I1278" s="2"/>
      <c r="J1278" s="2"/>
      <c r="K1278" s="2"/>
      <c r="L1278" s="2"/>
      <c r="M1278" s="2"/>
      <c r="N1278" s="2"/>
      <c r="O1278" s="4"/>
    </row>
    <row r="1279" spans="1:15" s="9" customFormat="1" x14ac:dyDescent="0.2">
      <c r="A1279" s="4"/>
      <c r="B1279" s="2"/>
      <c r="C1279" s="4"/>
      <c r="D1279" s="2"/>
      <c r="E1279" s="2"/>
      <c r="F1279" s="51"/>
      <c r="G1279" s="2"/>
      <c r="H1279" s="51"/>
      <c r="I1279" s="2"/>
      <c r="J1279" s="2"/>
      <c r="K1279" s="2"/>
      <c r="L1279" s="2"/>
      <c r="M1279" s="2"/>
      <c r="N1279" s="2"/>
      <c r="O1279" s="4"/>
    </row>
    <row r="1280" spans="1:15" s="9" customFormat="1" x14ac:dyDescent="0.2">
      <c r="A1280" s="4"/>
      <c r="B1280" s="2"/>
      <c r="C1280" s="4"/>
      <c r="D1280" s="2"/>
      <c r="E1280" s="2"/>
      <c r="F1280" s="51"/>
      <c r="G1280" s="2"/>
      <c r="H1280" s="51"/>
      <c r="I1280" s="2"/>
      <c r="J1280" s="2"/>
      <c r="K1280" s="2"/>
      <c r="L1280" s="2"/>
      <c r="M1280" s="2"/>
      <c r="N1280" s="2"/>
      <c r="O1280" s="4"/>
    </row>
    <row r="1281" spans="1:15" s="9" customFormat="1" x14ac:dyDescent="0.2">
      <c r="A1281" s="4"/>
      <c r="B1281" s="2"/>
      <c r="C1281" s="4"/>
      <c r="D1281" s="2"/>
      <c r="E1281" s="2"/>
      <c r="F1281" s="51"/>
      <c r="G1281" s="2"/>
      <c r="H1281" s="51"/>
      <c r="I1281" s="2"/>
      <c r="J1281" s="2"/>
      <c r="K1281" s="2"/>
      <c r="L1281" s="2"/>
      <c r="M1281" s="2"/>
      <c r="N1281" s="2"/>
      <c r="O1281" s="4"/>
    </row>
    <row r="1282" spans="1:15" s="9" customFormat="1" x14ac:dyDescent="0.2">
      <c r="A1282" s="4"/>
      <c r="B1282" s="2"/>
      <c r="C1282" s="4"/>
      <c r="D1282" s="2"/>
      <c r="E1282" s="2"/>
      <c r="F1282" s="51"/>
      <c r="G1282" s="2"/>
      <c r="H1282" s="51"/>
      <c r="I1282" s="2"/>
      <c r="J1282" s="2"/>
      <c r="K1282" s="2"/>
      <c r="L1282" s="2"/>
      <c r="M1282" s="2"/>
      <c r="N1282" s="2"/>
      <c r="O1282" s="4"/>
    </row>
    <row r="1283" spans="1:15" s="9" customFormat="1" x14ac:dyDescent="0.2">
      <c r="A1283" s="4"/>
      <c r="B1283" s="2"/>
      <c r="C1283" s="4"/>
      <c r="D1283" s="2"/>
      <c r="E1283" s="2"/>
      <c r="F1283" s="51"/>
      <c r="G1283" s="2"/>
      <c r="H1283" s="51"/>
      <c r="I1283" s="2"/>
      <c r="J1283" s="2"/>
      <c r="K1283" s="2"/>
      <c r="L1283" s="2"/>
      <c r="M1283" s="2"/>
      <c r="N1283" s="2"/>
      <c r="O1283" s="4"/>
    </row>
    <row r="1284" spans="1:15" s="9" customFormat="1" x14ac:dyDescent="0.2">
      <c r="A1284" s="4"/>
      <c r="B1284" s="2"/>
      <c r="C1284" s="4"/>
      <c r="D1284" s="2"/>
      <c r="E1284" s="2"/>
      <c r="F1284" s="51"/>
      <c r="G1284" s="2"/>
      <c r="H1284" s="51"/>
      <c r="I1284" s="2"/>
      <c r="J1284" s="2"/>
      <c r="K1284" s="2"/>
      <c r="L1284" s="2"/>
      <c r="M1284" s="2"/>
      <c r="N1284" s="2"/>
      <c r="O1284" s="4"/>
    </row>
    <row r="1285" spans="1:15" s="9" customFormat="1" x14ac:dyDescent="0.2">
      <c r="A1285" s="4"/>
      <c r="B1285" s="2"/>
      <c r="C1285" s="4"/>
      <c r="D1285" s="2"/>
      <c r="E1285" s="2"/>
      <c r="F1285" s="51"/>
      <c r="G1285" s="2"/>
      <c r="H1285" s="51"/>
      <c r="I1285" s="2"/>
      <c r="J1285" s="2"/>
      <c r="K1285" s="2"/>
      <c r="L1285" s="2"/>
      <c r="M1285" s="2"/>
      <c r="N1285" s="2"/>
      <c r="O1285" s="4"/>
    </row>
    <row r="1286" spans="1:15" s="9" customFormat="1" x14ac:dyDescent="0.2">
      <c r="A1286" s="4"/>
      <c r="B1286" s="2"/>
      <c r="C1286" s="4"/>
      <c r="D1286" s="2"/>
      <c r="E1286" s="2"/>
      <c r="F1286" s="51"/>
      <c r="G1286" s="2"/>
      <c r="H1286" s="51"/>
      <c r="I1286" s="2"/>
      <c r="J1286" s="2"/>
      <c r="K1286" s="2"/>
      <c r="L1286" s="2"/>
      <c r="M1286" s="2"/>
      <c r="N1286" s="2"/>
      <c r="O1286" s="4"/>
    </row>
    <row r="1287" spans="1:15" s="9" customFormat="1" x14ac:dyDescent="0.2">
      <c r="A1287" s="4"/>
      <c r="B1287" s="2"/>
      <c r="C1287" s="4"/>
      <c r="D1287" s="2"/>
      <c r="E1287" s="2"/>
      <c r="F1287" s="51"/>
      <c r="G1287" s="2"/>
      <c r="H1287" s="51"/>
      <c r="I1287" s="2"/>
      <c r="J1287" s="2"/>
      <c r="K1287" s="2"/>
      <c r="L1287" s="2"/>
      <c r="M1287" s="2"/>
      <c r="N1287" s="2"/>
      <c r="O1287" s="4"/>
    </row>
    <row r="1288" spans="1:15" s="9" customFormat="1" x14ac:dyDescent="0.2">
      <c r="A1288" s="4"/>
      <c r="B1288" s="2"/>
      <c r="C1288" s="4"/>
      <c r="D1288" s="2"/>
      <c r="E1288" s="2"/>
      <c r="F1288" s="51"/>
      <c r="G1288" s="2"/>
      <c r="H1288" s="51"/>
      <c r="I1288" s="2"/>
      <c r="J1288" s="2"/>
      <c r="K1288" s="2"/>
      <c r="L1288" s="2"/>
      <c r="M1288" s="2"/>
      <c r="N1288" s="2"/>
      <c r="O1288" s="4"/>
    </row>
    <row r="1289" spans="1:15" s="9" customFormat="1" x14ac:dyDescent="0.2">
      <c r="A1289" s="4"/>
      <c r="B1289" s="2"/>
      <c r="C1289" s="4"/>
      <c r="D1289" s="2"/>
      <c r="E1289" s="2"/>
      <c r="F1289" s="51"/>
      <c r="G1289" s="2"/>
      <c r="H1289" s="51"/>
      <c r="I1289" s="2"/>
      <c r="J1289" s="2"/>
      <c r="K1289" s="2"/>
      <c r="L1289" s="2"/>
      <c r="M1289" s="2"/>
      <c r="N1289" s="2"/>
      <c r="O1289" s="4"/>
    </row>
    <row r="1290" spans="1:15" s="9" customFormat="1" x14ac:dyDescent="0.2">
      <c r="A1290" s="4"/>
      <c r="B1290" s="2"/>
      <c r="C1290" s="4"/>
      <c r="D1290" s="2"/>
      <c r="E1290" s="2"/>
      <c r="F1290" s="51"/>
      <c r="G1290" s="2"/>
      <c r="H1290" s="51"/>
      <c r="I1290" s="2"/>
      <c r="J1290" s="2"/>
      <c r="K1290" s="2"/>
      <c r="L1290" s="2"/>
      <c r="M1290" s="2"/>
      <c r="N1290" s="2"/>
      <c r="O1290" s="4"/>
    </row>
    <row r="1291" spans="1:15" s="9" customFormat="1" x14ac:dyDescent="0.2">
      <c r="A1291" s="4"/>
      <c r="B1291" s="2"/>
      <c r="C1291" s="4"/>
      <c r="D1291" s="2"/>
      <c r="E1291" s="2"/>
      <c r="F1291" s="51"/>
      <c r="G1291" s="2"/>
      <c r="H1291" s="51"/>
      <c r="I1291" s="2"/>
      <c r="J1291" s="2"/>
      <c r="K1291" s="2"/>
      <c r="L1291" s="2"/>
      <c r="M1291" s="2"/>
      <c r="N1291" s="2"/>
      <c r="O1291" s="4"/>
    </row>
    <row r="1292" spans="1:15" s="9" customFormat="1" x14ac:dyDescent="0.2">
      <c r="A1292" s="4"/>
      <c r="B1292" s="2"/>
      <c r="C1292" s="4"/>
      <c r="D1292" s="2"/>
      <c r="E1292" s="2"/>
      <c r="F1292" s="51"/>
      <c r="G1292" s="2"/>
      <c r="H1292" s="51"/>
      <c r="I1292" s="2"/>
      <c r="J1292" s="2"/>
      <c r="K1292" s="2"/>
      <c r="L1292" s="2"/>
      <c r="M1292" s="2"/>
      <c r="N1292" s="2"/>
      <c r="O1292" s="4"/>
    </row>
    <row r="1293" spans="1:15" s="9" customFormat="1" x14ac:dyDescent="0.2">
      <c r="A1293" s="4"/>
      <c r="B1293" s="2"/>
      <c r="C1293" s="4"/>
      <c r="D1293" s="2"/>
      <c r="E1293" s="2"/>
      <c r="F1293" s="51"/>
      <c r="G1293" s="2"/>
      <c r="H1293" s="51"/>
      <c r="I1293" s="2"/>
      <c r="J1293" s="2"/>
      <c r="K1293" s="2"/>
      <c r="L1293" s="2"/>
      <c r="M1293" s="2"/>
      <c r="N1293" s="2"/>
      <c r="O1293" s="4"/>
    </row>
    <row r="1294" spans="1:15" s="9" customFormat="1" x14ac:dyDescent="0.2">
      <c r="A1294" s="4"/>
      <c r="B1294" s="2"/>
      <c r="C1294" s="4"/>
      <c r="D1294" s="2"/>
      <c r="E1294" s="2"/>
      <c r="F1294" s="51"/>
      <c r="G1294" s="2"/>
      <c r="H1294" s="51"/>
      <c r="I1294" s="2"/>
      <c r="J1294" s="2"/>
      <c r="K1294" s="2"/>
      <c r="L1294" s="2"/>
      <c r="M1294" s="2"/>
      <c r="N1294" s="2"/>
      <c r="O1294" s="4"/>
    </row>
    <row r="1295" spans="1:15" s="9" customFormat="1" x14ac:dyDescent="0.2">
      <c r="A1295" s="4"/>
      <c r="B1295" s="2"/>
      <c r="C1295" s="4"/>
      <c r="D1295" s="2"/>
      <c r="E1295" s="2"/>
      <c r="F1295" s="51"/>
      <c r="G1295" s="2"/>
      <c r="H1295" s="51"/>
      <c r="I1295" s="2"/>
      <c r="J1295" s="2"/>
      <c r="K1295" s="2"/>
      <c r="L1295" s="2"/>
      <c r="M1295" s="2"/>
      <c r="N1295" s="2"/>
      <c r="O1295" s="4"/>
    </row>
    <row r="1296" spans="1:15" s="9" customFormat="1" x14ac:dyDescent="0.2">
      <c r="A1296" s="4"/>
      <c r="B1296" s="2"/>
      <c r="C1296" s="4"/>
      <c r="D1296" s="2"/>
      <c r="E1296" s="2"/>
      <c r="F1296" s="51"/>
      <c r="G1296" s="2"/>
      <c r="H1296" s="51"/>
      <c r="I1296" s="2"/>
      <c r="J1296" s="2"/>
      <c r="K1296" s="2"/>
      <c r="L1296" s="2"/>
      <c r="M1296" s="2"/>
      <c r="N1296" s="2"/>
      <c r="O1296" s="4"/>
    </row>
    <row r="1297" spans="1:15" s="9" customFormat="1" x14ac:dyDescent="0.2">
      <c r="A1297" s="4"/>
      <c r="B1297" s="2"/>
      <c r="C1297" s="4"/>
      <c r="D1297" s="2"/>
      <c r="E1297" s="2"/>
      <c r="F1297" s="51"/>
      <c r="G1297" s="2"/>
      <c r="H1297" s="51"/>
      <c r="I1297" s="2"/>
      <c r="J1297" s="2"/>
      <c r="K1297" s="2"/>
      <c r="L1297" s="2"/>
      <c r="M1297" s="2"/>
      <c r="N1297" s="2"/>
      <c r="O1297" s="4"/>
    </row>
    <row r="1298" spans="1:15" s="9" customFormat="1" x14ac:dyDescent="0.2">
      <c r="A1298" s="4"/>
      <c r="B1298" s="2"/>
      <c r="C1298" s="4"/>
      <c r="D1298" s="2"/>
      <c r="E1298" s="2"/>
      <c r="F1298" s="51"/>
      <c r="G1298" s="2"/>
      <c r="H1298" s="51"/>
      <c r="I1298" s="2"/>
      <c r="J1298" s="2"/>
      <c r="K1298" s="2"/>
      <c r="L1298" s="2"/>
      <c r="M1298" s="2"/>
      <c r="N1298" s="2"/>
      <c r="O1298" s="4"/>
    </row>
    <row r="1299" spans="1:15" s="9" customFormat="1" x14ac:dyDescent="0.2">
      <c r="A1299" s="4"/>
      <c r="B1299" s="2"/>
      <c r="C1299" s="4"/>
      <c r="D1299" s="2"/>
      <c r="E1299" s="2"/>
      <c r="F1299" s="51"/>
      <c r="G1299" s="2"/>
      <c r="H1299" s="51"/>
      <c r="I1299" s="2"/>
      <c r="J1299" s="2"/>
      <c r="K1299" s="2"/>
      <c r="L1299" s="2"/>
      <c r="M1299" s="2"/>
      <c r="N1299" s="2"/>
      <c r="O1299" s="4"/>
    </row>
    <row r="1300" spans="1:15" s="9" customFormat="1" x14ac:dyDescent="0.2">
      <c r="A1300" s="4"/>
      <c r="B1300" s="2"/>
      <c r="C1300" s="4"/>
      <c r="D1300" s="2"/>
      <c r="E1300" s="2"/>
      <c r="F1300" s="51"/>
      <c r="G1300" s="2"/>
      <c r="H1300" s="51"/>
      <c r="I1300" s="2"/>
      <c r="J1300" s="2"/>
      <c r="K1300" s="2"/>
      <c r="L1300" s="2"/>
      <c r="M1300" s="2"/>
      <c r="N1300" s="2"/>
      <c r="O1300" s="4"/>
    </row>
    <row r="1301" spans="1:15" s="9" customFormat="1" x14ac:dyDescent="0.2">
      <c r="A1301" s="4"/>
      <c r="B1301" s="2"/>
      <c r="C1301" s="4"/>
      <c r="D1301" s="2"/>
      <c r="E1301" s="2"/>
      <c r="F1301" s="51"/>
      <c r="G1301" s="2"/>
      <c r="H1301" s="51"/>
      <c r="I1301" s="2"/>
      <c r="J1301" s="2"/>
      <c r="K1301" s="2"/>
      <c r="L1301" s="2"/>
      <c r="M1301" s="2"/>
      <c r="N1301" s="2"/>
      <c r="O1301" s="4"/>
    </row>
    <row r="1302" spans="1:15" s="9" customFormat="1" x14ac:dyDescent="0.2">
      <c r="A1302" s="4"/>
      <c r="B1302" s="2"/>
      <c r="C1302" s="4"/>
      <c r="D1302" s="2"/>
      <c r="E1302" s="2"/>
      <c r="F1302" s="51"/>
      <c r="G1302" s="2"/>
      <c r="H1302" s="51"/>
      <c r="I1302" s="2"/>
      <c r="J1302" s="2"/>
      <c r="K1302" s="2"/>
      <c r="L1302" s="2"/>
      <c r="M1302" s="2"/>
      <c r="N1302" s="2"/>
      <c r="O1302" s="4"/>
    </row>
    <row r="1303" spans="1:15" s="9" customFormat="1" x14ac:dyDescent="0.2">
      <c r="A1303" s="4"/>
      <c r="B1303" s="2"/>
      <c r="C1303" s="4"/>
      <c r="D1303" s="2"/>
      <c r="E1303" s="2"/>
      <c r="F1303" s="51"/>
      <c r="G1303" s="2"/>
      <c r="H1303" s="51"/>
      <c r="I1303" s="2"/>
      <c r="J1303" s="2"/>
      <c r="K1303" s="2"/>
      <c r="L1303" s="2"/>
      <c r="M1303" s="2"/>
      <c r="N1303" s="2"/>
      <c r="O1303" s="4"/>
    </row>
    <row r="1304" spans="1:15" s="9" customFormat="1" x14ac:dyDescent="0.2">
      <c r="A1304" s="4"/>
      <c r="B1304" s="2"/>
      <c r="C1304" s="4"/>
      <c r="D1304" s="2"/>
      <c r="E1304" s="2"/>
      <c r="F1304" s="51"/>
      <c r="G1304" s="2"/>
      <c r="H1304" s="51"/>
      <c r="I1304" s="2"/>
      <c r="J1304" s="2"/>
      <c r="K1304" s="2"/>
      <c r="L1304" s="2"/>
      <c r="M1304" s="2"/>
      <c r="N1304" s="2"/>
      <c r="O1304" s="4"/>
    </row>
    <row r="1305" spans="1:15" s="9" customFormat="1" x14ac:dyDescent="0.2">
      <c r="A1305" s="4"/>
      <c r="B1305" s="2"/>
      <c r="C1305" s="4"/>
      <c r="D1305" s="2"/>
      <c r="E1305" s="2"/>
      <c r="F1305" s="51"/>
      <c r="G1305" s="2"/>
      <c r="H1305" s="51"/>
      <c r="I1305" s="2"/>
      <c r="J1305" s="2"/>
      <c r="K1305" s="2"/>
      <c r="L1305" s="2"/>
      <c r="M1305" s="2"/>
      <c r="N1305" s="2"/>
      <c r="O1305" s="4"/>
    </row>
    <row r="1306" spans="1:15" s="9" customFormat="1" x14ac:dyDescent="0.2">
      <c r="A1306" s="4"/>
      <c r="B1306" s="2"/>
      <c r="C1306" s="4"/>
      <c r="D1306" s="2"/>
      <c r="E1306" s="2"/>
      <c r="F1306" s="51"/>
      <c r="G1306" s="2"/>
      <c r="H1306" s="51"/>
      <c r="I1306" s="2"/>
      <c r="J1306" s="2"/>
      <c r="K1306" s="2"/>
      <c r="L1306" s="2"/>
      <c r="M1306" s="2"/>
      <c r="N1306" s="2"/>
      <c r="O1306" s="4"/>
    </row>
    <row r="1307" spans="1:15" s="9" customFormat="1" x14ac:dyDescent="0.2">
      <c r="A1307" s="4"/>
      <c r="B1307" s="2"/>
      <c r="C1307" s="4"/>
      <c r="D1307" s="2"/>
      <c r="E1307" s="2"/>
      <c r="F1307" s="51"/>
      <c r="G1307" s="2"/>
      <c r="H1307" s="51"/>
      <c r="I1307" s="2"/>
      <c r="J1307" s="2"/>
      <c r="K1307" s="2"/>
      <c r="L1307" s="2"/>
      <c r="M1307" s="2"/>
      <c r="N1307" s="2"/>
      <c r="O1307" s="4"/>
    </row>
    <row r="1308" spans="1:15" s="9" customFormat="1" x14ac:dyDescent="0.2">
      <c r="A1308" s="4"/>
      <c r="B1308" s="2"/>
      <c r="C1308" s="4"/>
      <c r="D1308" s="2"/>
      <c r="E1308" s="2"/>
      <c r="F1308" s="51"/>
      <c r="G1308" s="2"/>
      <c r="H1308" s="51"/>
      <c r="I1308" s="2"/>
      <c r="J1308" s="2"/>
      <c r="K1308" s="2"/>
      <c r="L1308" s="2"/>
      <c r="M1308" s="2"/>
      <c r="N1308" s="2"/>
      <c r="O1308" s="4"/>
    </row>
    <row r="1309" spans="1:15" s="9" customFormat="1" x14ac:dyDescent="0.2">
      <c r="A1309" s="4"/>
      <c r="B1309" s="2"/>
      <c r="C1309" s="4"/>
      <c r="D1309" s="2"/>
      <c r="E1309" s="2"/>
      <c r="F1309" s="51"/>
      <c r="G1309" s="2"/>
      <c r="H1309" s="51"/>
      <c r="I1309" s="2"/>
      <c r="J1309" s="2"/>
      <c r="K1309" s="2"/>
      <c r="L1309" s="2"/>
      <c r="M1309" s="2"/>
      <c r="N1309" s="2"/>
      <c r="O1309" s="4"/>
    </row>
    <row r="1310" spans="1:15" s="9" customFormat="1" x14ac:dyDescent="0.2">
      <c r="A1310" s="4"/>
      <c r="B1310" s="2"/>
      <c r="C1310" s="4"/>
      <c r="D1310" s="2"/>
      <c r="E1310" s="2"/>
      <c r="F1310" s="51"/>
      <c r="G1310" s="2"/>
      <c r="H1310" s="51"/>
      <c r="I1310" s="2"/>
      <c r="J1310" s="2"/>
      <c r="K1310" s="2"/>
      <c r="L1310" s="2"/>
      <c r="M1310" s="2"/>
      <c r="N1310" s="2"/>
      <c r="O1310" s="4"/>
    </row>
    <row r="1311" spans="1:15" s="9" customFormat="1" x14ac:dyDescent="0.2">
      <c r="A1311" s="4"/>
      <c r="B1311" s="2"/>
      <c r="C1311" s="4"/>
      <c r="D1311" s="2"/>
      <c r="E1311" s="2"/>
      <c r="F1311" s="51"/>
      <c r="G1311" s="2"/>
      <c r="H1311" s="51"/>
      <c r="I1311" s="2"/>
      <c r="J1311" s="2"/>
      <c r="K1311" s="2"/>
      <c r="L1311" s="2"/>
      <c r="M1311" s="2"/>
      <c r="N1311" s="2"/>
      <c r="O1311" s="4"/>
    </row>
    <row r="1312" spans="1:15" s="9" customFormat="1" x14ac:dyDescent="0.2">
      <c r="A1312" s="4"/>
      <c r="B1312" s="2"/>
      <c r="C1312" s="4"/>
      <c r="D1312" s="2"/>
      <c r="E1312" s="2"/>
      <c r="F1312" s="51"/>
      <c r="G1312" s="2"/>
      <c r="H1312" s="51"/>
      <c r="I1312" s="2"/>
      <c r="J1312" s="2"/>
      <c r="K1312" s="2"/>
      <c r="L1312" s="2"/>
      <c r="M1312" s="2"/>
      <c r="N1312" s="2"/>
      <c r="O1312" s="4"/>
    </row>
    <row r="1313" spans="1:15" s="9" customFormat="1" x14ac:dyDescent="0.2">
      <c r="A1313" s="4"/>
      <c r="B1313" s="2"/>
      <c r="C1313" s="4"/>
      <c r="D1313" s="2"/>
      <c r="E1313" s="2"/>
      <c r="F1313" s="51"/>
      <c r="G1313" s="2"/>
      <c r="H1313" s="51"/>
      <c r="I1313" s="2"/>
      <c r="J1313" s="2"/>
      <c r="K1313" s="2"/>
      <c r="L1313" s="2"/>
      <c r="M1313" s="2"/>
      <c r="N1313" s="2"/>
      <c r="O1313" s="4"/>
    </row>
    <row r="1314" spans="1:15" s="9" customFormat="1" x14ac:dyDescent="0.2">
      <c r="A1314" s="4"/>
      <c r="B1314" s="2"/>
      <c r="C1314" s="4"/>
      <c r="D1314" s="2"/>
      <c r="E1314" s="2"/>
      <c r="F1314" s="51"/>
      <c r="G1314" s="2"/>
      <c r="H1314" s="51"/>
      <c r="I1314" s="2"/>
      <c r="J1314" s="2"/>
      <c r="K1314" s="2"/>
      <c r="L1314" s="2"/>
      <c r="M1314" s="2"/>
      <c r="N1314" s="2"/>
      <c r="O1314" s="4"/>
    </row>
    <row r="1315" spans="1:15" s="9" customFormat="1" x14ac:dyDescent="0.2">
      <c r="A1315" s="4"/>
      <c r="B1315" s="2"/>
      <c r="C1315" s="4"/>
      <c r="D1315" s="2"/>
      <c r="E1315" s="2"/>
      <c r="F1315" s="51"/>
      <c r="G1315" s="2"/>
      <c r="H1315" s="51"/>
      <c r="I1315" s="2"/>
      <c r="J1315" s="2"/>
      <c r="K1315" s="2"/>
      <c r="L1315" s="2"/>
      <c r="M1315" s="2"/>
      <c r="N1315" s="2"/>
      <c r="O1315" s="4"/>
    </row>
    <row r="1316" spans="1:15" s="9" customFormat="1" x14ac:dyDescent="0.2">
      <c r="A1316" s="4"/>
      <c r="B1316" s="2"/>
      <c r="C1316" s="4"/>
      <c r="D1316" s="2"/>
      <c r="E1316" s="2"/>
      <c r="F1316" s="51"/>
      <c r="G1316" s="2"/>
      <c r="H1316" s="51"/>
      <c r="I1316" s="2"/>
      <c r="J1316" s="2"/>
      <c r="K1316" s="2"/>
      <c r="L1316" s="2"/>
      <c r="M1316" s="2"/>
      <c r="N1316" s="2"/>
      <c r="O1316" s="4"/>
    </row>
    <row r="1317" spans="1:15" s="9" customFormat="1" x14ac:dyDescent="0.2">
      <c r="A1317" s="4"/>
      <c r="B1317" s="2"/>
      <c r="C1317" s="4"/>
      <c r="D1317" s="2"/>
      <c r="E1317" s="2"/>
      <c r="F1317" s="51"/>
      <c r="G1317" s="2"/>
      <c r="H1317" s="51"/>
      <c r="I1317" s="2"/>
      <c r="J1317" s="2"/>
      <c r="K1317" s="2"/>
      <c r="L1317" s="2"/>
      <c r="M1317" s="2"/>
      <c r="N1317" s="2"/>
      <c r="O1317" s="4"/>
    </row>
    <row r="1318" spans="1:15" s="9" customFormat="1" x14ac:dyDescent="0.2">
      <c r="A1318" s="4"/>
      <c r="B1318" s="2"/>
      <c r="C1318" s="4"/>
      <c r="D1318" s="2"/>
      <c r="E1318" s="2"/>
      <c r="F1318" s="51"/>
      <c r="G1318" s="2"/>
      <c r="H1318" s="51"/>
      <c r="I1318" s="2"/>
      <c r="J1318" s="2"/>
      <c r="K1318" s="2"/>
      <c r="L1318" s="2"/>
      <c r="M1318" s="2"/>
      <c r="N1318" s="2"/>
      <c r="O1318" s="4"/>
    </row>
    <row r="1319" spans="1:15" s="9" customFormat="1" x14ac:dyDescent="0.2">
      <c r="A1319" s="4"/>
      <c r="B1319" s="2"/>
      <c r="C1319" s="4"/>
      <c r="D1319" s="2"/>
      <c r="E1319" s="2"/>
      <c r="F1319" s="51"/>
      <c r="G1319" s="2"/>
      <c r="H1319" s="51"/>
      <c r="I1319" s="2"/>
      <c r="J1319" s="2"/>
      <c r="K1319" s="2"/>
      <c r="L1319" s="2"/>
      <c r="M1319" s="2"/>
      <c r="N1319" s="2"/>
      <c r="O1319" s="4"/>
    </row>
    <row r="1320" spans="1:15" s="9" customFormat="1" x14ac:dyDescent="0.2">
      <c r="A1320" s="4"/>
      <c r="B1320" s="2"/>
      <c r="C1320" s="4"/>
      <c r="D1320" s="2"/>
      <c r="E1320" s="2"/>
      <c r="F1320" s="51"/>
      <c r="G1320" s="2"/>
      <c r="H1320" s="51"/>
      <c r="I1320" s="2"/>
      <c r="J1320" s="2"/>
      <c r="K1320" s="2"/>
      <c r="L1320" s="2"/>
      <c r="M1320" s="2"/>
      <c r="N1320" s="2"/>
      <c r="O1320" s="4"/>
    </row>
    <row r="1321" spans="1:15" s="9" customFormat="1" x14ac:dyDescent="0.2">
      <c r="A1321" s="4"/>
      <c r="B1321" s="2"/>
      <c r="C1321" s="4"/>
      <c r="D1321" s="2"/>
      <c r="E1321" s="2"/>
      <c r="F1321" s="51"/>
      <c r="G1321" s="2"/>
      <c r="H1321" s="51"/>
      <c r="I1321" s="2"/>
      <c r="J1321" s="2"/>
      <c r="K1321" s="2"/>
      <c r="L1321" s="2"/>
      <c r="M1321" s="2"/>
      <c r="N1321" s="2"/>
      <c r="O1321" s="4"/>
    </row>
    <row r="1322" spans="1:15" s="9" customFormat="1" x14ac:dyDescent="0.2">
      <c r="A1322" s="4"/>
      <c r="B1322" s="2"/>
      <c r="C1322" s="4"/>
      <c r="D1322" s="2"/>
      <c r="E1322" s="2"/>
      <c r="F1322" s="51"/>
      <c r="G1322" s="2"/>
      <c r="H1322" s="51"/>
      <c r="I1322" s="2"/>
      <c r="J1322" s="2"/>
      <c r="K1322" s="2"/>
      <c r="L1322" s="2"/>
      <c r="M1322" s="2"/>
      <c r="N1322" s="2"/>
      <c r="O1322" s="4"/>
    </row>
    <row r="1323" spans="1:15" s="9" customFormat="1" x14ac:dyDescent="0.2">
      <c r="A1323" s="4"/>
      <c r="B1323" s="2"/>
      <c r="C1323" s="4"/>
      <c r="D1323" s="2"/>
      <c r="E1323" s="2"/>
      <c r="F1323" s="51"/>
      <c r="G1323" s="2"/>
      <c r="H1323" s="51"/>
      <c r="I1323" s="2"/>
      <c r="J1323" s="2"/>
      <c r="K1323" s="2"/>
      <c r="L1323" s="2"/>
      <c r="M1323" s="2"/>
      <c r="N1323" s="2"/>
      <c r="O1323" s="4"/>
    </row>
    <row r="1324" spans="1:15" s="9" customFormat="1" x14ac:dyDescent="0.2">
      <c r="A1324" s="4"/>
      <c r="B1324" s="2"/>
      <c r="C1324" s="4"/>
      <c r="D1324" s="2"/>
      <c r="E1324" s="2"/>
      <c r="F1324" s="51"/>
      <c r="G1324" s="2"/>
      <c r="H1324" s="51"/>
      <c r="I1324" s="2"/>
      <c r="J1324" s="2"/>
      <c r="K1324" s="2"/>
      <c r="L1324" s="2"/>
      <c r="M1324" s="2"/>
      <c r="N1324" s="2"/>
      <c r="O1324" s="4"/>
    </row>
    <row r="1325" spans="1:15" s="9" customFormat="1" x14ac:dyDescent="0.2">
      <c r="A1325" s="4"/>
      <c r="B1325" s="2"/>
      <c r="C1325" s="4"/>
      <c r="D1325" s="2"/>
      <c r="E1325" s="2"/>
      <c r="F1325" s="51"/>
      <c r="G1325" s="2"/>
      <c r="H1325" s="51"/>
      <c r="I1325" s="2"/>
      <c r="J1325" s="2"/>
      <c r="K1325" s="2"/>
      <c r="L1325" s="2"/>
      <c r="M1325" s="2"/>
      <c r="N1325" s="2"/>
      <c r="O1325" s="4"/>
    </row>
    <row r="1326" spans="1:15" s="9" customFormat="1" x14ac:dyDescent="0.2">
      <c r="A1326" s="4"/>
      <c r="B1326" s="2"/>
      <c r="C1326" s="4"/>
      <c r="D1326" s="2"/>
      <c r="E1326" s="2"/>
      <c r="F1326" s="51"/>
      <c r="G1326" s="2"/>
      <c r="H1326" s="51"/>
      <c r="I1326" s="2"/>
      <c r="J1326" s="2"/>
      <c r="K1326" s="2"/>
      <c r="L1326" s="2"/>
      <c r="M1326" s="2"/>
      <c r="N1326" s="2"/>
      <c r="O1326" s="4"/>
    </row>
    <row r="1327" spans="1:15" s="9" customFormat="1" x14ac:dyDescent="0.2">
      <c r="A1327" s="4"/>
      <c r="B1327" s="2"/>
      <c r="C1327" s="4"/>
      <c r="D1327" s="2"/>
      <c r="E1327" s="2"/>
      <c r="F1327" s="51"/>
      <c r="G1327" s="2"/>
      <c r="H1327" s="51"/>
      <c r="I1327" s="2"/>
      <c r="J1327" s="2"/>
      <c r="K1327" s="2"/>
      <c r="L1327" s="2"/>
      <c r="M1327" s="2"/>
      <c r="N1327" s="2"/>
      <c r="O1327" s="4"/>
    </row>
    <row r="1328" spans="1:15" s="9" customFormat="1" x14ac:dyDescent="0.2">
      <c r="A1328" s="4"/>
      <c r="B1328" s="2"/>
      <c r="C1328" s="4"/>
      <c r="D1328" s="2"/>
      <c r="E1328" s="2"/>
      <c r="F1328" s="51"/>
      <c r="G1328" s="2"/>
      <c r="H1328" s="51"/>
      <c r="I1328" s="2"/>
      <c r="J1328" s="2"/>
      <c r="K1328" s="2"/>
      <c r="L1328" s="2"/>
      <c r="M1328" s="2"/>
      <c r="N1328" s="2"/>
      <c r="O1328" s="4"/>
    </row>
    <row r="1329" spans="1:15" s="9" customFormat="1" x14ac:dyDescent="0.2">
      <c r="A1329" s="4"/>
      <c r="B1329" s="2"/>
      <c r="C1329" s="4"/>
      <c r="D1329" s="2"/>
      <c r="E1329" s="2"/>
      <c r="F1329" s="51"/>
      <c r="G1329" s="2"/>
      <c r="H1329" s="51"/>
      <c r="I1329" s="2"/>
      <c r="J1329" s="2"/>
      <c r="K1329" s="2"/>
      <c r="L1329" s="2"/>
      <c r="M1329" s="2"/>
      <c r="N1329" s="2"/>
      <c r="O1329" s="4"/>
    </row>
    <row r="1330" spans="1:15" s="9" customFormat="1" x14ac:dyDescent="0.2">
      <c r="A1330" s="4"/>
      <c r="B1330" s="2"/>
      <c r="C1330" s="4"/>
      <c r="D1330" s="2"/>
      <c r="E1330" s="2"/>
      <c r="F1330" s="51"/>
      <c r="G1330" s="2"/>
      <c r="H1330" s="51"/>
      <c r="I1330" s="2"/>
      <c r="J1330" s="2"/>
      <c r="K1330" s="2"/>
      <c r="L1330" s="2"/>
      <c r="M1330" s="2"/>
      <c r="N1330" s="2"/>
      <c r="O1330" s="4"/>
    </row>
    <row r="1331" spans="1:15" s="9" customFormat="1" x14ac:dyDescent="0.2">
      <c r="A1331" s="4"/>
      <c r="B1331" s="2"/>
      <c r="C1331" s="4"/>
      <c r="D1331" s="2"/>
      <c r="E1331" s="2"/>
      <c r="F1331" s="51"/>
      <c r="G1331" s="2"/>
      <c r="H1331" s="51"/>
      <c r="I1331" s="2"/>
      <c r="J1331" s="2"/>
      <c r="K1331" s="2"/>
      <c r="L1331" s="2"/>
      <c r="M1331" s="2"/>
      <c r="N1331" s="2"/>
      <c r="O1331" s="4"/>
    </row>
    <row r="1332" spans="1:15" s="9" customFormat="1" x14ac:dyDescent="0.2">
      <c r="A1332" s="4"/>
      <c r="B1332" s="2"/>
      <c r="C1332" s="4"/>
      <c r="D1332" s="2"/>
      <c r="E1332" s="2"/>
      <c r="F1332" s="51"/>
      <c r="G1332" s="2"/>
      <c r="H1332" s="51"/>
      <c r="I1332" s="2"/>
      <c r="J1332" s="2"/>
      <c r="K1332" s="2"/>
      <c r="L1332" s="2"/>
      <c r="M1332" s="2"/>
      <c r="N1332" s="2"/>
      <c r="O1332" s="4"/>
    </row>
    <row r="1333" spans="1:15" s="9" customFormat="1" x14ac:dyDescent="0.2">
      <c r="A1333" s="4"/>
      <c r="B1333" s="2"/>
      <c r="C1333" s="4"/>
      <c r="D1333" s="2"/>
      <c r="E1333" s="2"/>
      <c r="F1333" s="51"/>
      <c r="G1333" s="2"/>
      <c r="H1333" s="51"/>
      <c r="I1333" s="2"/>
      <c r="J1333" s="2"/>
      <c r="K1333" s="2"/>
      <c r="L1333" s="2"/>
      <c r="M1333" s="2"/>
      <c r="N1333" s="2"/>
      <c r="O1333" s="4"/>
    </row>
    <row r="1334" spans="1:15" s="9" customFormat="1" x14ac:dyDescent="0.2">
      <c r="A1334" s="4"/>
      <c r="B1334" s="2"/>
      <c r="C1334" s="4"/>
      <c r="D1334" s="2"/>
      <c r="E1334" s="2"/>
      <c r="F1334" s="51"/>
      <c r="G1334" s="2"/>
      <c r="H1334" s="51"/>
      <c r="I1334" s="2"/>
      <c r="J1334" s="2"/>
      <c r="K1334" s="2"/>
      <c r="L1334" s="2"/>
      <c r="M1334" s="2"/>
      <c r="N1334" s="2"/>
      <c r="O1334" s="4"/>
    </row>
    <row r="1335" spans="1:15" s="9" customFormat="1" x14ac:dyDescent="0.2">
      <c r="A1335" s="4"/>
      <c r="B1335" s="2"/>
      <c r="C1335" s="4"/>
      <c r="D1335" s="2"/>
      <c r="E1335" s="2"/>
      <c r="F1335" s="51"/>
      <c r="G1335" s="2"/>
      <c r="H1335" s="51"/>
      <c r="I1335" s="2"/>
      <c r="J1335" s="2"/>
      <c r="K1335" s="2"/>
      <c r="L1335" s="2"/>
      <c r="M1335" s="2"/>
      <c r="N1335" s="2"/>
      <c r="O1335" s="4"/>
    </row>
    <row r="1336" spans="1:15" s="9" customFormat="1" x14ac:dyDescent="0.2">
      <c r="A1336" s="4"/>
      <c r="B1336" s="2"/>
      <c r="C1336" s="4"/>
      <c r="D1336" s="2"/>
      <c r="E1336" s="2"/>
      <c r="F1336" s="51"/>
      <c r="G1336" s="2"/>
      <c r="H1336" s="51"/>
      <c r="I1336" s="2"/>
      <c r="J1336" s="2"/>
      <c r="K1336" s="2"/>
      <c r="L1336" s="2"/>
      <c r="M1336" s="2"/>
      <c r="N1336" s="2"/>
      <c r="O1336" s="4"/>
    </row>
    <row r="1337" spans="1:15" s="9" customFormat="1" x14ac:dyDescent="0.2">
      <c r="A1337" s="4"/>
      <c r="B1337" s="2"/>
      <c r="C1337" s="4"/>
      <c r="D1337" s="2"/>
      <c r="E1337" s="2"/>
      <c r="F1337" s="51"/>
      <c r="G1337" s="2"/>
      <c r="H1337" s="51"/>
      <c r="I1337" s="2"/>
      <c r="J1337" s="2"/>
      <c r="K1337" s="2"/>
      <c r="L1337" s="2"/>
      <c r="M1337" s="2"/>
      <c r="N1337" s="2"/>
      <c r="O1337" s="4"/>
    </row>
    <row r="1338" spans="1:15" s="9" customFormat="1" x14ac:dyDescent="0.2">
      <c r="A1338" s="4"/>
      <c r="B1338" s="2"/>
      <c r="C1338" s="4"/>
      <c r="D1338" s="2"/>
      <c r="E1338" s="2"/>
      <c r="F1338" s="51"/>
      <c r="G1338" s="2"/>
      <c r="H1338" s="51"/>
      <c r="I1338" s="2"/>
      <c r="J1338" s="2"/>
      <c r="K1338" s="2"/>
      <c r="L1338" s="2"/>
      <c r="M1338" s="2"/>
      <c r="N1338" s="2"/>
      <c r="O1338" s="4"/>
    </row>
    <row r="1339" spans="1:15" s="9" customFormat="1" x14ac:dyDescent="0.2">
      <c r="A1339" s="4"/>
      <c r="B1339" s="2"/>
      <c r="C1339" s="4"/>
      <c r="D1339" s="2"/>
      <c r="E1339" s="2"/>
      <c r="F1339" s="51"/>
      <c r="G1339" s="2"/>
      <c r="H1339" s="51"/>
      <c r="I1339" s="2"/>
      <c r="J1339" s="2"/>
      <c r="K1339" s="2"/>
      <c r="L1339" s="2"/>
      <c r="M1339" s="2"/>
      <c r="N1339" s="2"/>
      <c r="O1339" s="4"/>
    </row>
    <row r="1340" spans="1:15" s="9" customFormat="1" x14ac:dyDescent="0.2">
      <c r="A1340" s="4"/>
      <c r="B1340" s="2"/>
      <c r="C1340" s="4"/>
      <c r="D1340" s="2"/>
      <c r="E1340" s="2"/>
      <c r="F1340" s="51"/>
      <c r="G1340" s="2"/>
      <c r="H1340" s="51"/>
      <c r="I1340" s="2"/>
      <c r="J1340" s="2"/>
      <c r="K1340" s="2"/>
      <c r="L1340" s="2"/>
      <c r="M1340" s="2"/>
      <c r="N1340" s="2"/>
      <c r="O1340" s="4"/>
    </row>
    <row r="1341" spans="1:15" s="9" customFormat="1" x14ac:dyDescent="0.2">
      <c r="A1341" s="4"/>
      <c r="B1341" s="2"/>
      <c r="C1341" s="4"/>
      <c r="D1341" s="2"/>
      <c r="E1341" s="2"/>
      <c r="F1341" s="51"/>
      <c r="G1341" s="2"/>
      <c r="H1341" s="51"/>
      <c r="I1341" s="2"/>
      <c r="J1341" s="2"/>
      <c r="K1341" s="2"/>
      <c r="L1341" s="2"/>
      <c r="M1341" s="2"/>
      <c r="N1341" s="2"/>
      <c r="O1341" s="4"/>
    </row>
    <row r="1342" spans="1:15" s="9" customFormat="1" x14ac:dyDescent="0.2">
      <c r="A1342" s="4"/>
      <c r="B1342" s="2"/>
      <c r="C1342" s="4"/>
      <c r="D1342" s="2"/>
      <c r="E1342" s="2"/>
      <c r="F1342" s="51"/>
      <c r="G1342" s="2"/>
      <c r="H1342" s="51"/>
      <c r="I1342" s="2"/>
      <c r="J1342" s="2"/>
      <c r="K1342" s="2"/>
      <c r="L1342" s="2"/>
      <c r="M1342" s="2"/>
      <c r="N1342" s="2"/>
      <c r="O1342" s="4"/>
    </row>
    <row r="1343" spans="1:15" s="9" customFormat="1" x14ac:dyDescent="0.2">
      <c r="A1343" s="4"/>
      <c r="B1343" s="2"/>
      <c r="C1343" s="4"/>
      <c r="D1343" s="2"/>
      <c r="E1343" s="2"/>
      <c r="F1343" s="51"/>
      <c r="G1343" s="2"/>
      <c r="H1343" s="51"/>
      <c r="I1343" s="2"/>
      <c r="J1343" s="2"/>
      <c r="K1343" s="2"/>
      <c r="L1343" s="2"/>
      <c r="M1343" s="2"/>
      <c r="N1343" s="2"/>
      <c r="O1343" s="4"/>
    </row>
    <row r="1344" spans="1:15" s="9" customFormat="1" x14ac:dyDescent="0.2">
      <c r="A1344" s="4"/>
      <c r="B1344" s="2"/>
      <c r="C1344" s="4"/>
      <c r="D1344" s="2"/>
      <c r="E1344" s="2"/>
      <c r="F1344" s="51"/>
      <c r="G1344" s="2"/>
      <c r="H1344" s="51"/>
      <c r="I1344" s="2"/>
      <c r="J1344" s="2"/>
      <c r="K1344" s="2"/>
      <c r="L1344" s="2"/>
      <c r="M1344" s="2"/>
      <c r="N1344" s="2"/>
      <c r="O1344" s="4"/>
    </row>
    <row r="1345" spans="1:15" s="9" customFormat="1" x14ac:dyDescent="0.2">
      <c r="A1345" s="4"/>
      <c r="B1345" s="2"/>
      <c r="C1345" s="4"/>
      <c r="D1345" s="2"/>
      <c r="E1345" s="2"/>
      <c r="F1345" s="51"/>
      <c r="G1345" s="2"/>
      <c r="H1345" s="51"/>
      <c r="I1345" s="2"/>
      <c r="J1345" s="2"/>
      <c r="K1345" s="2"/>
      <c r="L1345" s="2"/>
      <c r="M1345" s="2"/>
      <c r="N1345" s="2"/>
      <c r="O1345" s="4"/>
    </row>
    <row r="1346" spans="1:15" s="9" customFormat="1" x14ac:dyDescent="0.2">
      <c r="A1346" s="4"/>
      <c r="B1346" s="2"/>
      <c r="C1346" s="4"/>
      <c r="D1346" s="2"/>
      <c r="E1346" s="2"/>
      <c r="F1346" s="51"/>
      <c r="G1346" s="2"/>
      <c r="H1346" s="51"/>
      <c r="I1346" s="2"/>
      <c r="J1346" s="2"/>
      <c r="K1346" s="2"/>
      <c r="L1346" s="2"/>
      <c r="M1346" s="2"/>
      <c r="N1346" s="2"/>
      <c r="O1346" s="4"/>
    </row>
    <row r="1347" spans="1:15" s="9" customFormat="1" x14ac:dyDescent="0.2">
      <c r="A1347" s="4"/>
      <c r="B1347" s="2"/>
      <c r="C1347" s="4"/>
      <c r="D1347" s="2"/>
      <c r="E1347" s="2"/>
      <c r="F1347" s="51"/>
      <c r="G1347" s="2"/>
      <c r="H1347" s="51"/>
      <c r="I1347" s="2"/>
      <c r="J1347" s="2"/>
      <c r="K1347" s="2"/>
      <c r="L1347" s="2"/>
      <c r="M1347" s="2"/>
      <c r="N1347" s="2"/>
      <c r="O1347" s="4"/>
    </row>
    <row r="1348" spans="1:15" s="9" customFormat="1" x14ac:dyDescent="0.2">
      <c r="A1348" s="4"/>
      <c r="B1348" s="2"/>
      <c r="C1348" s="4"/>
      <c r="D1348" s="2"/>
      <c r="E1348" s="2"/>
      <c r="F1348" s="51"/>
      <c r="G1348" s="2"/>
      <c r="H1348" s="51"/>
      <c r="I1348" s="2"/>
      <c r="J1348" s="2"/>
      <c r="K1348" s="2"/>
      <c r="L1348" s="2"/>
      <c r="M1348" s="2"/>
      <c r="N1348" s="2"/>
      <c r="O1348" s="4"/>
    </row>
    <row r="1349" spans="1:15" s="9" customFormat="1" x14ac:dyDescent="0.2">
      <c r="A1349" s="4"/>
      <c r="B1349" s="2"/>
      <c r="C1349" s="4"/>
      <c r="D1349" s="2"/>
      <c r="E1349" s="2"/>
      <c r="F1349" s="51"/>
      <c r="G1349" s="2"/>
      <c r="H1349" s="51"/>
      <c r="I1349" s="2"/>
      <c r="J1349" s="2"/>
      <c r="K1349" s="2"/>
      <c r="L1349" s="2"/>
      <c r="M1349" s="2"/>
      <c r="N1349" s="2"/>
      <c r="O1349" s="4"/>
    </row>
    <row r="1350" spans="1:15" s="9" customFormat="1" x14ac:dyDescent="0.2">
      <c r="A1350" s="4"/>
      <c r="B1350" s="2"/>
      <c r="C1350" s="4"/>
      <c r="D1350" s="2"/>
      <c r="E1350" s="2"/>
      <c r="F1350" s="51"/>
      <c r="G1350" s="2"/>
      <c r="H1350" s="51"/>
      <c r="I1350" s="2"/>
      <c r="J1350" s="2"/>
      <c r="K1350" s="2"/>
      <c r="L1350" s="2"/>
      <c r="M1350" s="2"/>
      <c r="N1350" s="2"/>
      <c r="O1350" s="4"/>
    </row>
    <row r="1351" spans="1:15" s="9" customFormat="1" x14ac:dyDescent="0.2">
      <c r="A1351" s="4"/>
      <c r="B1351" s="2"/>
      <c r="C1351" s="4"/>
      <c r="D1351" s="2"/>
      <c r="E1351" s="2"/>
      <c r="F1351" s="51"/>
      <c r="G1351" s="2"/>
      <c r="H1351" s="51"/>
      <c r="I1351" s="2"/>
      <c r="J1351" s="2"/>
      <c r="K1351" s="2"/>
      <c r="L1351" s="2"/>
      <c r="M1351" s="2"/>
      <c r="N1351" s="2"/>
      <c r="O1351" s="4"/>
    </row>
    <row r="1352" spans="1:15" s="9" customFormat="1" x14ac:dyDescent="0.2">
      <c r="A1352" s="4"/>
      <c r="B1352" s="2"/>
      <c r="C1352" s="4"/>
      <c r="D1352" s="2"/>
      <c r="E1352" s="2"/>
      <c r="F1352" s="51"/>
      <c r="G1352" s="2"/>
      <c r="H1352" s="51"/>
      <c r="I1352" s="2"/>
      <c r="J1352" s="2"/>
      <c r="K1352" s="2"/>
      <c r="L1352" s="2"/>
      <c r="M1352" s="2"/>
      <c r="N1352" s="2"/>
      <c r="O1352" s="4"/>
    </row>
    <row r="1353" spans="1:15" s="9" customFormat="1" x14ac:dyDescent="0.2">
      <c r="A1353" s="4"/>
      <c r="B1353" s="2"/>
      <c r="C1353" s="4"/>
      <c r="D1353" s="2"/>
      <c r="E1353" s="2"/>
      <c r="F1353" s="51"/>
      <c r="G1353" s="2"/>
      <c r="H1353" s="51"/>
      <c r="I1353" s="2"/>
      <c r="J1353" s="2"/>
      <c r="K1353" s="2"/>
      <c r="L1353" s="2"/>
      <c r="M1353" s="2"/>
      <c r="N1353" s="2"/>
      <c r="O1353" s="4"/>
    </row>
    <row r="1354" spans="1:15" s="9" customFormat="1" x14ac:dyDescent="0.2">
      <c r="A1354" s="4"/>
      <c r="B1354" s="2"/>
      <c r="C1354" s="4"/>
      <c r="D1354" s="2"/>
      <c r="E1354" s="2"/>
      <c r="F1354" s="51"/>
      <c r="G1354" s="2"/>
      <c r="H1354" s="51"/>
      <c r="I1354" s="2"/>
      <c r="J1354" s="2"/>
      <c r="K1354" s="2"/>
      <c r="L1354" s="2"/>
      <c r="M1354" s="2"/>
      <c r="N1354" s="2"/>
      <c r="O1354" s="4"/>
    </row>
    <row r="1355" spans="1:15" s="9" customFormat="1" x14ac:dyDescent="0.2">
      <c r="A1355" s="4"/>
      <c r="B1355" s="2"/>
      <c r="C1355" s="4"/>
      <c r="D1355" s="2"/>
      <c r="E1355" s="2"/>
      <c r="F1355" s="51"/>
      <c r="G1355" s="2"/>
      <c r="H1355" s="51"/>
      <c r="I1355" s="2"/>
      <c r="J1355" s="2"/>
      <c r="K1355" s="2"/>
      <c r="L1355" s="2"/>
      <c r="M1355" s="2"/>
      <c r="N1355" s="2"/>
      <c r="O1355" s="4"/>
    </row>
    <row r="1356" spans="1:15" s="9" customFormat="1" x14ac:dyDescent="0.2">
      <c r="A1356" s="4"/>
      <c r="B1356" s="2"/>
      <c r="C1356" s="4"/>
      <c r="D1356" s="2"/>
      <c r="E1356" s="2"/>
      <c r="F1356" s="51"/>
      <c r="G1356" s="2"/>
      <c r="H1356" s="51"/>
      <c r="I1356" s="2"/>
      <c r="J1356" s="2"/>
      <c r="K1356" s="2"/>
      <c r="L1356" s="2"/>
      <c r="M1356" s="2"/>
      <c r="N1356" s="2"/>
      <c r="O1356" s="4"/>
    </row>
    <row r="1357" spans="1:15" s="9" customFormat="1" x14ac:dyDescent="0.2">
      <c r="A1357" s="4"/>
      <c r="B1357" s="2"/>
      <c r="C1357" s="4"/>
      <c r="D1357" s="2"/>
      <c r="E1357" s="2"/>
      <c r="F1357" s="51"/>
      <c r="G1357" s="2"/>
      <c r="H1357" s="51"/>
      <c r="I1357" s="2"/>
      <c r="J1357" s="2"/>
      <c r="K1357" s="2"/>
      <c r="L1357" s="2"/>
      <c r="M1357" s="2"/>
      <c r="N1357" s="2"/>
      <c r="O1357" s="4"/>
    </row>
    <row r="1358" spans="1:15" s="9" customFormat="1" x14ac:dyDescent="0.2">
      <c r="A1358" s="4"/>
      <c r="B1358" s="2"/>
      <c r="C1358" s="4"/>
      <c r="D1358" s="2"/>
      <c r="E1358" s="2"/>
      <c r="F1358" s="51"/>
      <c r="G1358" s="2"/>
      <c r="H1358" s="51"/>
      <c r="I1358" s="2"/>
      <c r="J1358" s="2"/>
      <c r="K1358" s="2"/>
      <c r="L1358" s="2"/>
      <c r="M1358" s="2"/>
      <c r="N1358" s="2"/>
      <c r="O1358" s="4"/>
    </row>
    <row r="1359" spans="1:15" s="9" customFormat="1" x14ac:dyDescent="0.2">
      <c r="A1359" s="4"/>
      <c r="B1359" s="2"/>
      <c r="C1359" s="4"/>
      <c r="D1359" s="2"/>
      <c r="E1359" s="2"/>
      <c r="F1359" s="51"/>
      <c r="G1359" s="2"/>
      <c r="H1359" s="51"/>
      <c r="I1359" s="2"/>
      <c r="J1359" s="2"/>
      <c r="K1359" s="2"/>
      <c r="L1359" s="2"/>
      <c r="M1359" s="2"/>
      <c r="N1359" s="2"/>
      <c r="O1359" s="4"/>
    </row>
    <row r="1360" spans="1:15" s="9" customFormat="1" x14ac:dyDescent="0.2">
      <c r="A1360" s="4"/>
      <c r="B1360" s="2"/>
      <c r="C1360" s="4"/>
      <c r="D1360" s="2"/>
      <c r="E1360" s="2"/>
      <c r="F1360" s="51"/>
      <c r="G1360" s="2"/>
      <c r="H1360" s="51"/>
      <c r="I1360" s="2"/>
      <c r="J1360" s="2"/>
      <c r="K1360" s="2"/>
      <c r="L1360" s="2"/>
      <c r="M1360" s="2"/>
      <c r="N1360" s="2"/>
      <c r="O1360" s="4"/>
    </row>
    <row r="1361" spans="1:15" s="9" customFormat="1" x14ac:dyDescent="0.2">
      <c r="A1361" s="4"/>
      <c r="B1361" s="2"/>
      <c r="C1361" s="4"/>
      <c r="D1361" s="2"/>
      <c r="E1361" s="2"/>
      <c r="F1361" s="51"/>
      <c r="G1361" s="2"/>
      <c r="H1361" s="51"/>
      <c r="I1361" s="2"/>
      <c r="J1361" s="2"/>
      <c r="K1361" s="2"/>
      <c r="L1361" s="2"/>
      <c r="M1361" s="2"/>
      <c r="N1361" s="2"/>
      <c r="O1361" s="4"/>
    </row>
    <row r="1362" spans="1:15" s="9" customFormat="1" x14ac:dyDescent="0.2">
      <c r="A1362" s="4"/>
      <c r="B1362" s="2"/>
      <c r="C1362" s="4"/>
      <c r="D1362" s="2"/>
      <c r="E1362" s="2"/>
      <c r="F1362" s="51"/>
      <c r="G1362" s="2"/>
      <c r="H1362" s="51"/>
      <c r="I1362" s="2"/>
      <c r="J1362" s="2"/>
      <c r="K1362" s="2"/>
      <c r="L1362" s="2"/>
      <c r="M1362" s="2"/>
      <c r="N1362" s="2"/>
      <c r="O1362" s="4"/>
    </row>
    <row r="1363" spans="1:15" s="9" customFormat="1" x14ac:dyDescent="0.2">
      <c r="A1363" s="4"/>
      <c r="B1363" s="2"/>
      <c r="C1363" s="4"/>
      <c r="D1363" s="2"/>
      <c r="E1363" s="2"/>
      <c r="F1363" s="51"/>
      <c r="G1363" s="2"/>
      <c r="H1363" s="51"/>
      <c r="I1363" s="2"/>
      <c r="J1363" s="2"/>
      <c r="K1363" s="2"/>
      <c r="L1363" s="2"/>
      <c r="M1363" s="2"/>
      <c r="N1363" s="2"/>
      <c r="O1363" s="4"/>
    </row>
    <row r="1364" spans="1:15" s="9" customFormat="1" x14ac:dyDescent="0.2">
      <c r="A1364" s="4"/>
      <c r="B1364" s="2"/>
      <c r="C1364" s="4"/>
      <c r="D1364" s="2"/>
      <c r="E1364" s="2"/>
      <c r="F1364" s="51"/>
      <c r="G1364" s="2"/>
      <c r="H1364" s="51"/>
      <c r="I1364" s="2"/>
      <c r="J1364" s="2"/>
      <c r="K1364" s="2"/>
      <c r="L1364" s="2"/>
      <c r="M1364" s="2"/>
      <c r="N1364" s="2"/>
      <c r="O1364" s="4"/>
    </row>
    <row r="1365" spans="1:15" s="9" customFormat="1" x14ac:dyDescent="0.2">
      <c r="A1365" s="4"/>
      <c r="B1365" s="2"/>
      <c r="C1365" s="4"/>
      <c r="D1365" s="2"/>
      <c r="E1365" s="2"/>
      <c r="F1365" s="51"/>
      <c r="G1365" s="2"/>
      <c r="H1365" s="51"/>
      <c r="I1365" s="2"/>
      <c r="J1365" s="2"/>
      <c r="K1365" s="2"/>
      <c r="L1365" s="2"/>
      <c r="M1365" s="2"/>
      <c r="N1365" s="2"/>
      <c r="O1365" s="4"/>
    </row>
    <row r="1366" spans="1:15" s="9" customFormat="1" x14ac:dyDescent="0.2">
      <c r="A1366" s="4"/>
      <c r="B1366" s="2"/>
      <c r="C1366" s="4"/>
      <c r="D1366" s="2"/>
      <c r="E1366" s="2"/>
      <c r="F1366" s="51"/>
      <c r="G1366" s="2"/>
      <c r="H1366" s="51"/>
      <c r="I1366" s="2"/>
      <c r="J1366" s="2"/>
      <c r="K1366" s="2"/>
      <c r="L1366" s="2"/>
      <c r="M1366" s="2"/>
      <c r="N1366" s="2"/>
      <c r="O1366" s="4"/>
    </row>
    <row r="1367" spans="1:15" s="9" customFormat="1" x14ac:dyDescent="0.2">
      <c r="A1367" s="4"/>
      <c r="B1367" s="2"/>
      <c r="C1367" s="4"/>
      <c r="D1367" s="2"/>
      <c r="E1367" s="2"/>
      <c r="F1367" s="51"/>
      <c r="G1367" s="2"/>
      <c r="H1367" s="51"/>
      <c r="I1367" s="2"/>
      <c r="J1367" s="2"/>
      <c r="K1367" s="2"/>
      <c r="L1367" s="2"/>
      <c r="M1367" s="2"/>
      <c r="N1367" s="2"/>
      <c r="O1367" s="4"/>
    </row>
    <row r="1368" spans="1:15" s="9" customFormat="1" x14ac:dyDescent="0.2">
      <c r="A1368" s="4"/>
      <c r="B1368" s="2"/>
      <c r="C1368" s="4"/>
      <c r="D1368" s="2"/>
      <c r="E1368" s="2"/>
      <c r="F1368" s="51"/>
      <c r="G1368" s="2"/>
      <c r="H1368" s="51"/>
      <c r="I1368" s="2"/>
      <c r="J1368" s="2"/>
      <c r="K1368" s="2"/>
      <c r="L1368" s="2"/>
      <c r="M1368" s="2"/>
      <c r="N1368" s="2"/>
      <c r="O1368" s="4"/>
    </row>
    <row r="1369" spans="1:15" s="9" customFormat="1" x14ac:dyDescent="0.2">
      <c r="A1369" s="4"/>
      <c r="B1369" s="2"/>
      <c r="C1369" s="4"/>
      <c r="D1369" s="2"/>
      <c r="E1369" s="2"/>
      <c r="F1369" s="51"/>
      <c r="G1369" s="2"/>
      <c r="H1369" s="51"/>
      <c r="I1369" s="2"/>
      <c r="J1369" s="2"/>
      <c r="K1369" s="2"/>
      <c r="L1369" s="2"/>
      <c r="M1369" s="2"/>
      <c r="N1369" s="2"/>
      <c r="O1369" s="4"/>
    </row>
    <row r="1370" spans="1:15" s="9" customFormat="1" x14ac:dyDescent="0.2">
      <c r="A1370" s="4"/>
      <c r="B1370" s="2"/>
      <c r="C1370" s="4"/>
      <c r="D1370" s="2"/>
      <c r="E1370" s="2"/>
      <c r="F1370" s="51"/>
      <c r="G1370" s="2"/>
      <c r="H1370" s="51"/>
      <c r="I1370" s="2"/>
      <c r="J1370" s="2"/>
      <c r="K1370" s="2"/>
      <c r="L1370" s="2"/>
      <c r="M1370" s="2"/>
      <c r="N1370" s="2"/>
      <c r="O1370" s="4"/>
    </row>
    <row r="1371" spans="1:15" s="9" customFormat="1" x14ac:dyDescent="0.2">
      <c r="A1371" s="4"/>
      <c r="B1371" s="2"/>
      <c r="C1371" s="4"/>
      <c r="D1371" s="2"/>
      <c r="E1371" s="2"/>
      <c r="F1371" s="51"/>
      <c r="G1371" s="2"/>
      <c r="H1371" s="51"/>
      <c r="I1371" s="2"/>
      <c r="J1371" s="2"/>
      <c r="K1371" s="2"/>
      <c r="L1371" s="2"/>
      <c r="M1371" s="2"/>
      <c r="N1371" s="2"/>
      <c r="O1371" s="4"/>
    </row>
    <row r="1372" spans="1:15" s="9" customFormat="1" x14ac:dyDescent="0.2">
      <c r="A1372" s="4"/>
      <c r="B1372" s="2"/>
      <c r="C1372" s="4"/>
      <c r="D1372" s="2"/>
      <c r="E1372" s="2"/>
      <c r="F1372" s="51"/>
      <c r="G1372" s="2"/>
      <c r="H1372" s="51"/>
      <c r="I1372" s="2"/>
      <c r="J1372" s="2"/>
      <c r="K1372" s="2"/>
      <c r="L1372" s="2"/>
      <c r="M1372" s="2"/>
      <c r="N1372" s="2"/>
      <c r="O1372" s="4"/>
    </row>
    <row r="1373" spans="1:15" s="9" customFormat="1" x14ac:dyDescent="0.2">
      <c r="A1373" s="4"/>
      <c r="B1373" s="2"/>
      <c r="C1373" s="4"/>
      <c r="D1373" s="2"/>
      <c r="E1373" s="2"/>
      <c r="F1373" s="51"/>
      <c r="G1373" s="2"/>
      <c r="H1373" s="51"/>
      <c r="I1373" s="2"/>
      <c r="J1373" s="2"/>
      <c r="K1373" s="2"/>
      <c r="L1373" s="2"/>
      <c r="M1373" s="2"/>
      <c r="N1373" s="2"/>
      <c r="O1373" s="4"/>
    </row>
    <row r="1374" spans="1:15" s="9" customFormat="1" x14ac:dyDescent="0.2">
      <c r="A1374" s="4"/>
      <c r="B1374" s="2"/>
      <c r="C1374" s="4"/>
      <c r="D1374" s="2"/>
      <c r="E1374" s="2"/>
      <c r="F1374" s="51"/>
      <c r="G1374" s="2"/>
      <c r="H1374" s="51"/>
      <c r="I1374" s="2"/>
      <c r="J1374" s="2"/>
      <c r="K1374" s="2"/>
      <c r="L1374" s="2"/>
      <c r="M1374" s="2"/>
      <c r="N1374" s="2"/>
      <c r="O1374" s="4"/>
    </row>
    <row r="1375" spans="1:15" s="9" customFormat="1" x14ac:dyDescent="0.2">
      <c r="A1375" s="4"/>
      <c r="B1375" s="2"/>
      <c r="C1375" s="4"/>
      <c r="D1375" s="2"/>
      <c r="E1375" s="2"/>
      <c r="F1375" s="51"/>
      <c r="G1375" s="2"/>
      <c r="H1375" s="51"/>
      <c r="I1375" s="2"/>
      <c r="J1375" s="2"/>
      <c r="K1375" s="2"/>
      <c r="L1375" s="2"/>
      <c r="M1375" s="2"/>
      <c r="N1375" s="2"/>
      <c r="O1375" s="4"/>
    </row>
    <row r="1376" spans="1:15" s="9" customFormat="1" x14ac:dyDescent="0.2">
      <c r="A1376" s="4"/>
      <c r="B1376" s="2"/>
      <c r="C1376" s="4"/>
      <c r="D1376" s="2"/>
      <c r="E1376" s="2"/>
      <c r="F1376" s="51"/>
      <c r="G1376" s="2"/>
      <c r="H1376" s="51"/>
      <c r="I1376" s="2"/>
      <c r="J1376" s="2"/>
      <c r="K1376" s="2"/>
      <c r="L1376" s="2"/>
      <c r="M1376" s="2"/>
      <c r="N1376" s="2"/>
      <c r="O1376" s="4"/>
    </row>
    <row r="1377" spans="1:15" s="9" customFormat="1" x14ac:dyDescent="0.2">
      <c r="A1377" s="4"/>
      <c r="B1377" s="2"/>
      <c r="C1377" s="4"/>
      <c r="D1377" s="2"/>
      <c r="E1377" s="2"/>
      <c r="F1377" s="51"/>
      <c r="G1377" s="2"/>
      <c r="H1377" s="51"/>
      <c r="I1377" s="2"/>
      <c r="J1377" s="2"/>
      <c r="K1377" s="2"/>
      <c r="L1377" s="2"/>
      <c r="M1377" s="2"/>
      <c r="N1377" s="2"/>
      <c r="O1377" s="4"/>
    </row>
    <row r="1378" spans="1:15" s="9" customFormat="1" x14ac:dyDescent="0.2">
      <c r="A1378" s="4"/>
      <c r="B1378" s="2"/>
      <c r="C1378" s="4"/>
      <c r="D1378" s="2"/>
      <c r="E1378" s="2"/>
      <c r="F1378" s="51"/>
      <c r="G1378" s="2"/>
      <c r="H1378" s="51"/>
      <c r="I1378" s="2"/>
      <c r="J1378" s="2"/>
      <c r="K1378" s="2"/>
      <c r="L1378" s="2"/>
      <c r="M1378" s="2"/>
      <c r="N1378" s="2"/>
      <c r="O1378" s="4"/>
    </row>
    <row r="1379" spans="1:15" s="9" customFormat="1" x14ac:dyDescent="0.2">
      <c r="A1379" s="4"/>
      <c r="B1379" s="2"/>
      <c r="C1379" s="4"/>
      <c r="D1379" s="2"/>
      <c r="E1379" s="2"/>
      <c r="F1379" s="51"/>
      <c r="G1379" s="2"/>
      <c r="H1379" s="51"/>
      <c r="I1379" s="2"/>
      <c r="J1379" s="2"/>
      <c r="K1379" s="2"/>
      <c r="L1379" s="2"/>
      <c r="M1379" s="2"/>
      <c r="N1379" s="2"/>
      <c r="O1379" s="4"/>
    </row>
    <row r="1380" spans="1:15" s="9" customFormat="1" x14ac:dyDescent="0.2">
      <c r="A1380" s="4"/>
      <c r="B1380" s="2"/>
      <c r="C1380" s="4"/>
      <c r="D1380" s="2"/>
      <c r="E1380" s="2"/>
      <c r="F1380" s="51"/>
      <c r="G1380" s="2"/>
      <c r="H1380" s="51"/>
      <c r="I1380" s="2"/>
      <c r="J1380" s="2"/>
      <c r="K1380" s="2"/>
      <c r="L1380" s="2"/>
      <c r="M1380" s="2"/>
      <c r="N1380" s="2"/>
      <c r="O1380" s="4"/>
    </row>
    <row r="1381" spans="1:15" s="9" customFormat="1" x14ac:dyDescent="0.2">
      <c r="A1381" s="4"/>
      <c r="B1381" s="2"/>
      <c r="C1381" s="4"/>
      <c r="D1381" s="2"/>
      <c r="E1381" s="2"/>
      <c r="F1381" s="51"/>
      <c r="G1381" s="2"/>
      <c r="H1381" s="51"/>
      <c r="I1381" s="2"/>
      <c r="J1381" s="2"/>
      <c r="K1381" s="2"/>
      <c r="L1381" s="2"/>
      <c r="M1381" s="2"/>
      <c r="N1381" s="2"/>
      <c r="O1381" s="4"/>
    </row>
    <row r="1382" spans="1:15" s="9" customFormat="1" x14ac:dyDescent="0.2">
      <c r="A1382" s="4"/>
      <c r="B1382" s="2"/>
      <c r="C1382" s="4"/>
      <c r="D1382" s="2"/>
      <c r="E1382" s="2"/>
      <c r="F1382" s="51"/>
      <c r="G1382" s="2"/>
      <c r="H1382" s="51"/>
      <c r="I1382" s="2"/>
      <c r="J1382" s="2"/>
      <c r="K1382" s="2"/>
      <c r="L1382" s="2"/>
      <c r="M1382" s="2"/>
      <c r="N1382" s="2"/>
      <c r="O1382" s="4"/>
    </row>
    <row r="1383" spans="1:15" s="9" customFormat="1" x14ac:dyDescent="0.2">
      <c r="A1383" s="4"/>
      <c r="B1383" s="2"/>
      <c r="C1383" s="4"/>
      <c r="D1383" s="2"/>
      <c r="E1383" s="2"/>
      <c r="F1383" s="51"/>
      <c r="G1383" s="2"/>
      <c r="H1383" s="51"/>
      <c r="I1383" s="2"/>
      <c r="J1383" s="2"/>
      <c r="K1383" s="2"/>
      <c r="L1383" s="2"/>
      <c r="M1383" s="2"/>
      <c r="N1383" s="2"/>
      <c r="O1383" s="4"/>
    </row>
    <row r="1384" spans="1:15" s="9" customFormat="1" x14ac:dyDescent="0.2">
      <c r="A1384" s="4"/>
      <c r="B1384" s="2"/>
      <c r="C1384" s="4"/>
      <c r="D1384" s="2"/>
      <c r="E1384" s="2"/>
      <c r="F1384" s="51"/>
      <c r="G1384" s="2"/>
      <c r="H1384" s="51"/>
      <c r="I1384" s="2"/>
      <c r="J1384" s="2"/>
      <c r="K1384" s="2"/>
      <c r="L1384" s="2"/>
      <c r="M1384" s="2"/>
      <c r="N1384" s="2"/>
      <c r="O1384" s="4"/>
    </row>
    <row r="1385" spans="1:15" s="9" customFormat="1" x14ac:dyDescent="0.2">
      <c r="A1385" s="4"/>
      <c r="B1385" s="2"/>
      <c r="C1385" s="4"/>
      <c r="D1385" s="2"/>
      <c r="E1385" s="2"/>
      <c r="F1385" s="51"/>
      <c r="G1385" s="2"/>
      <c r="H1385" s="51"/>
      <c r="I1385" s="2"/>
      <c r="J1385" s="2"/>
      <c r="K1385" s="2"/>
      <c r="L1385" s="2"/>
      <c r="M1385" s="2"/>
      <c r="N1385" s="2"/>
      <c r="O1385" s="4"/>
    </row>
    <row r="1386" spans="1:15" s="9" customFormat="1" x14ac:dyDescent="0.2">
      <c r="A1386" s="4"/>
      <c r="B1386" s="2"/>
      <c r="C1386" s="4"/>
      <c r="D1386" s="2"/>
      <c r="E1386" s="2"/>
      <c r="F1386" s="51"/>
      <c r="G1386" s="2"/>
      <c r="H1386" s="51"/>
      <c r="I1386" s="2"/>
      <c r="J1386" s="2"/>
      <c r="K1386" s="2"/>
      <c r="L1386" s="2"/>
      <c r="M1386" s="2"/>
      <c r="N1386" s="2"/>
      <c r="O1386" s="4"/>
    </row>
    <row r="1387" spans="1:15" s="9" customFormat="1" x14ac:dyDescent="0.2">
      <c r="A1387" s="4"/>
      <c r="B1387" s="2"/>
      <c r="C1387" s="4"/>
      <c r="D1387" s="2"/>
      <c r="E1387" s="2"/>
      <c r="F1387" s="51"/>
      <c r="G1387" s="2"/>
      <c r="H1387" s="51"/>
      <c r="I1387" s="2"/>
      <c r="J1387" s="2"/>
      <c r="K1387" s="2"/>
      <c r="L1387" s="2"/>
      <c r="M1387" s="2"/>
      <c r="N1387" s="2"/>
      <c r="O1387" s="4"/>
    </row>
    <row r="1388" spans="1:15" s="9" customFormat="1" x14ac:dyDescent="0.2">
      <c r="A1388" s="4"/>
      <c r="B1388" s="2"/>
      <c r="C1388" s="4"/>
      <c r="D1388" s="2"/>
      <c r="E1388" s="2"/>
      <c r="F1388" s="51"/>
      <c r="G1388" s="2"/>
      <c r="H1388" s="51"/>
      <c r="I1388" s="2"/>
      <c r="J1388" s="2"/>
      <c r="K1388" s="2"/>
      <c r="L1388" s="2"/>
      <c r="M1388" s="2"/>
      <c r="N1388" s="2"/>
      <c r="O1388" s="4"/>
    </row>
    <row r="1389" spans="1:15" s="9" customFormat="1" x14ac:dyDescent="0.2">
      <c r="A1389" s="4"/>
      <c r="B1389" s="2"/>
      <c r="C1389" s="4"/>
      <c r="D1389" s="2"/>
      <c r="E1389" s="2"/>
      <c r="F1389" s="51"/>
      <c r="G1389" s="2"/>
      <c r="H1389" s="51"/>
      <c r="I1389" s="2"/>
      <c r="J1389" s="2"/>
      <c r="K1389" s="2"/>
      <c r="L1389" s="2"/>
      <c r="M1389" s="2"/>
      <c r="N1389" s="2"/>
      <c r="O1389" s="4"/>
    </row>
    <row r="1390" spans="1:15" s="9" customFormat="1" x14ac:dyDescent="0.2">
      <c r="A1390" s="4"/>
      <c r="B1390" s="2"/>
      <c r="C1390" s="4"/>
      <c r="D1390" s="2"/>
      <c r="E1390" s="2"/>
      <c r="F1390" s="51"/>
      <c r="G1390" s="2"/>
      <c r="H1390" s="51"/>
      <c r="I1390" s="2"/>
      <c r="J1390" s="2"/>
      <c r="K1390" s="2"/>
      <c r="L1390" s="2"/>
      <c r="M1390" s="2"/>
      <c r="N1390" s="2"/>
      <c r="O1390" s="4"/>
    </row>
    <row r="1391" spans="1:15" s="9" customFormat="1" x14ac:dyDescent="0.2">
      <c r="A1391" s="4"/>
      <c r="B1391" s="2"/>
      <c r="C1391" s="4"/>
      <c r="D1391" s="2"/>
      <c r="E1391" s="2"/>
      <c r="F1391" s="51"/>
      <c r="G1391" s="2"/>
      <c r="H1391" s="51"/>
      <c r="I1391" s="2"/>
      <c r="J1391" s="2"/>
      <c r="K1391" s="2"/>
      <c r="L1391" s="2"/>
      <c r="M1391" s="2"/>
      <c r="N1391" s="2"/>
      <c r="O1391" s="4"/>
    </row>
    <row r="1392" spans="1:15" s="9" customFormat="1" x14ac:dyDescent="0.2">
      <c r="A1392" s="4"/>
      <c r="B1392" s="2"/>
      <c r="C1392" s="4"/>
      <c r="D1392" s="2"/>
      <c r="E1392" s="2"/>
      <c r="F1392" s="51"/>
      <c r="G1392" s="2"/>
      <c r="H1392" s="51"/>
      <c r="I1392" s="2"/>
      <c r="J1392" s="2"/>
      <c r="K1392" s="2"/>
      <c r="L1392" s="2"/>
      <c r="M1392" s="2"/>
      <c r="N1392" s="2"/>
      <c r="O1392" s="4"/>
    </row>
    <row r="1393" spans="1:15" s="9" customFormat="1" x14ac:dyDescent="0.2">
      <c r="A1393" s="4"/>
      <c r="B1393" s="2"/>
      <c r="C1393" s="4"/>
      <c r="D1393" s="2"/>
      <c r="E1393" s="2"/>
      <c r="F1393" s="51"/>
      <c r="G1393" s="2"/>
      <c r="H1393" s="51"/>
      <c r="I1393" s="2"/>
      <c r="J1393" s="2"/>
      <c r="K1393" s="2"/>
      <c r="L1393" s="2"/>
      <c r="M1393" s="2"/>
      <c r="N1393" s="2"/>
      <c r="O1393" s="4"/>
    </row>
    <row r="1394" spans="1:15" s="9" customFormat="1" x14ac:dyDescent="0.2">
      <c r="A1394" s="4"/>
      <c r="B1394" s="2"/>
      <c r="C1394" s="4"/>
      <c r="D1394" s="2"/>
      <c r="E1394" s="2"/>
      <c r="F1394" s="51"/>
      <c r="G1394" s="2"/>
      <c r="H1394" s="51"/>
      <c r="I1394" s="2"/>
      <c r="J1394" s="2"/>
      <c r="K1394" s="2"/>
      <c r="L1394" s="2"/>
      <c r="M1394" s="2"/>
      <c r="N1394" s="2"/>
      <c r="O1394" s="4"/>
    </row>
    <row r="1395" spans="1:15" s="9" customFormat="1" x14ac:dyDescent="0.2">
      <c r="A1395" s="4"/>
      <c r="B1395" s="2"/>
      <c r="C1395" s="4"/>
      <c r="D1395" s="2"/>
      <c r="E1395" s="2"/>
      <c r="F1395" s="51"/>
      <c r="G1395" s="2"/>
      <c r="H1395" s="51"/>
      <c r="I1395" s="2"/>
      <c r="J1395" s="2"/>
      <c r="K1395" s="2"/>
      <c r="L1395" s="2"/>
      <c r="M1395" s="2"/>
      <c r="N1395" s="2"/>
      <c r="O1395" s="4"/>
    </row>
    <row r="1396" spans="1:15" s="9" customFormat="1" x14ac:dyDescent="0.2">
      <c r="A1396" s="4"/>
      <c r="B1396" s="2"/>
      <c r="C1396" s="4"/>
      <c r="D1396" s="2"/>
      <c r="E1396" s="2"/>
      <c r="F1396" s="51"/>
      <c r="G1396" s="2"/>
      <c r="H1396" s="51"/>
      <c r="I1396" s="2"/>
      <c r="J1396" s="2"/>
      <c r="K1396" s="2"/>
      <c r="L1396" s="2"/>
      <c r="M1396" s="2"/>
      <c r="N1396" s="2"/>
      <c r="O1396" s="4"/>
    </row>
    <row r="1397" spans="1:15" s="9" customFormat="1" x14ac:dyDescent="0.2">
      <c r="A1397" s="4"/>
      <c r="B1397" s="2"/>
      <c r="C1397" s="4"/>
      <c r="D1397" s="2"/>
      <c r="E1397" s="2"/>
      <c r="F1397" s="51"/>
      <c r="G1397" s="2"/>
      <c r="H1397" s="51"/>
      <c r="I1397" s="2"/>
      <c r="J1397" s="2"/>
      <c r="K1397" s="2"/>
      <c r="L1397" s="2"/>
      <c r="M1397" s="2"/>
      <c r="N1397" s="2"/>
      <c r="O1397" s="4"/>
    </row>
    <row r="1398" spans="1:15" s="9" customFormat="1" x14ac:dyDescent="0.2">
      <c r="A1398" s="4"/>
      <c r="B1398" s="2"/>
      <c r="C1398" s="4"/>
      <c r="D1398" s="2"/>
      <c r="E1398" s="2"/>
      <c r="F1398" s="51"/>
      <c r="G1398" s="2"/>
      <c r="H1398" s="51"/>
      <c r="I1398" s="2"/>
      <c r="J1398" s="2"/>
      <c r="K1398" s="2"/>
      <c r="L1398" s="2"/>
      <c r="M1398" s="2"/>
      <c r="N1398" s="2"/>
      <c r="O1398" s="4"/>
    </row>
    <row r="1399" spans="1:15" s="9" customFormat="1" x14ac:dyDescent="0.2">
      <c r="A1399" s="4"/>
      <c r="B1399" s="2"/>
      <c r="C1399" s="4"/>
      <c r="D1399" s="2"/>
      <c r="E1399" s="2"/>
      <c r="F1399" s="51"/>
      <c r="G1399" s="2"/>
      <c r="H1399" s="51"/>
      <c r="I1399" s="2"/>
      <c r="J1399" s="2"/>
      <c r="K1399" s="2"/>
      <c r="L1399" s="2"/>
      <c r="M1399" s="2"/>
      <c r="N1399" s="2"/>
      <c r="O1399" s="4"/>
    </row>
    <row r="1400" spans="1:15" s="9" customFormat="1" x14ac:dyDescent="0.2">
      <c r="A1400" s="4"/>
      <c r="B1400" s="2"/>
      <c r="C1400" s="4"/>
      <c r="D1400" s="2"/>
      <c r="E1400" s="2"/>
      <c r="F1400" s="51"/>
      <c r="G1400" s="2"/>
      <c r="H1400" s="51"/>
      <c r="I1400" s="2"/>
      <c r="J1400" s="2"/>
      <c r="K1400" s="2"/>
      <c r="L1400" s="2"/>
      <c r="M1400" s="2"/>
      <c r="N1400" s="2"/>
      <c r="O1400" s="4"/>
    </row>
    <row r="1401" spans="1:15" s="9" customFormat="1" x14ac:dyDescent="0.2">
      <c r="A1401" s="4"/>
      <c r="B1401" s="2"/>
      <c r="C1401" s="4"/>
      <c r="D1401" s="2"/>
      <c r="E1401" s="2"/>
      <c r="F1401" s="51"/>
      <c r="G1401" s="2"/>
      <c r="H1401" s="51"/>
      <c r="I1401" s="2"/>
      <c r="J1401" s="2"/>
      <c r="K1401" s="2"/>
      <c r="L1401" s="2"/>
      <c r="M1401" s="2"/>
      <c r="N1401" s="2"/>
      <c r="O1401" s="4"/>
    </row>
    <row r="1402" spans="1:15" s="9" customFormat="1" x14ac:dyDescent="0.2">
      <c r="A1402" s="4"/>
      <c r="B1402" s="2"/>
      <c r="C1402" s="4"/>
      <c r="D1402" s="2"/>
      <c r="E1402" s="2"/>
      <c r="F1402" s="51"/>
      <c r="G1402" s="2"/>
      <c r="H1402" s="51"/>
      <c r="I1402" s="2"/>
      <c r="J1402" s="2"/>
      <c r="K1402" s="2"/>
      <c r="L1402" s="2"/>
      <c r="M1402" s="2"/>
      <c r="N1402" s="2"/>
      <c r="O1402" s="4"/>
    </row>
    <row r="1403" spans="1:15" s="9" customFormat="1" x14ac:dyDescent="0.2">
      <c r="A1403" s="4"/>
      <c r="B1403" s="2"/>
      <c r="C1403" s="4"/>
      <c r="D1403" s="2"/>
      <c r="E1403" s="2"/>
      <c r="F1403" s="51"/>
      <c r="G1403" s="2"/>
      <c r="H1403" s="51"/>
      <c r="I1403" s="2"/>
      <c r="J1403" s="2"/>
      <c r="K1403" s="2"/>
      <c r="L1403" s="2"/>
      <c r="M1403" s="2"/>
      <c r="N1403" s="2"/>
      <c r="O1403" s="4"/>
    </row>
    <row r="1404" spans="1:15" s="9" customFormat="1" x14ac:dyDescent="0.2">
      <c r="A1404" s="4"/>
      <c r="B1404" s="2"/>
      <c r="C1404" s="4"/>
      <c r="D1404" s="2"/>
      <c r="E1404" s="2"/>
      <c r="F1404" s="51"/>
      <c r="G1404" s="2"/>
      <c r="H1404" s="51"/>
      <c r="I1404" s="2"/>
      <c r="J1404" s="2"/>
      <c r="K1404" s="2"/>
      <c r="L1404" s="2"/>
      <c r="M1404" s="2"/>
      <c r="N1404" s="2"/>
      <c r="O1404" s="4"/>
    </row>
    <row r="1405" spans="1:15" s="9" customFormat="1" x14ac:dyDescent="0.2">
      <c r="A1405" s="4"/>
      <c r="B1405" s="2"/>
      <c r="C1405" s="4"/>
      <c r="D1405" s="2"/>
      <c r="E1405" s="2"/>
      <c r="F1405" s="51"/>
      <c r="G1405" s="2"/>
      <c r="H1405" s="51"/>
      <c r="I1405" s="2"/>
      <c r="J1405" s="2"/>
      <c r="K1405" s="2"/>
      <c r="L1405" s="2"/>
      <c r="M1405" s="2"/>
      <c r="N1405" s="2"/>
      <c r="O1405" s="4"/>
    </row>
    <row r="1406" spans="1:15" s="9" customFormat="1" x14ac:dyDescent="0.2">
      <c r="A1406" s="4"/>
      <c r="B1406" s="2"/>
      <c r="C1406" s="4"/>
      <c r="D1406" s="2"/>
      <c r="E1406" s="2"/>
      <c r="F1406" s="51"/>
      <c r="G1406" s="2"/>
      <c r="H1406" s="51"/>
      <c r="I1406" s="2"/>
      <c r="J1406" s="2"/>
      <c r="K1406" s="2"/>
      <c r="L1406" s="2"/>
      <c r="M1406" s="2"/>
      <c r="N1406" s="2"/>
      <c r="O1406" s="4"/>
    </row>
    <row r="1407" spans="1:15" s="9" customFormat="1" x14ac:dyDescent="0.2">
      <c r="A1407" s="4"/>
      <c r="B1407" s="2"/>
      <c r="C1407" s="4"/>
      <c r="D1407" s="2"/>
      <c r="E1407" s="2"/>
      <c r="F1407" s="51"/>
      <c r="G1407" s="2"/>
      <c r="H1407" s="51"/>
      <c r="I1407" s="2"/>
      <c r="J1407" s="2"/>
      <c r="K1407" s="2"/>
      <c r="L1407" s="2"/>
      <c r="M1407" s="2"/>
      <c r="N1407" s="2"/>
      <c r="O1407" s="4"/>
    </row>
    <row r="1408" spans="1:15" s="9" customFormat="1" x14ac:dyDescent="0.2">
      <c r="A1408" s="4"/>
      <c r="B1408" s="2"/>
      <c r="C1408" s="4"/>
      <c r="D1408" s="2"/>
      <c r="E1408" s="2"/>
      <c r="F1408" s="51"/>
      <c r="G1408" s="2"/>
      <c r="H1408" s="51"/>
      <c r="I1408" s="2"/>
      <c r="J1408" s="2"/>
      <c r="K1408" s="2"/>
      <c r="L1408" s="2"/>
      <c r="M1408" s="2"/>
      <c r="N1408" s="2"/>
      <c r="O1408" s="4"/>
    </row>
    <row r="1409" spans="1:15" s="9" customFormat="1" x14ac:dyDescent="0.2">
      <c r="A1409" s="4"/>
      <c r="B1409" s="2"/>
      <c r="C1409" s="4"/>
      <c r="D1409" s="2"/>
      <c r="E1409" s="2"/>
      <c r="F1409" s="51"/>
      <c r="G1409" s="2"/>
      <c r="H1409" s="51"/>
      <c r="I1409" s="2"/>
      <c r="J1409" s="2"/>
      <c r="K1409" s="2"/>
      <c r="L1409" s="2"/>
      <c r="M1409" s="2"/>
      <c r="N1409" s="2"/>
      <c r="O1409" s="4"/>
    </row>
    <row r="1410" spans="1:15" s="9" customFormat="1" x14ac:dyDescent="0.2">
      <c r="A1410" s="4"/>
      <c r="B1410" s="2"/>
      <c r="C1410" s="4"/>
      <c r="D1410" s="2"/>
      <c r="E1410" s="2"/>
      <c r="F1410" s="51"/>
      <c r="G1410" s="2"/>
      <c r="H1410" s="51"/>
      <c r="I1410" s="2"/>
      <c r="J1410" s="2"/>
      <c r="K1410" s="2"/>
      <c r="L1410" s="2"/>
      <c r="M1410" s="2"/>
      <c r="N1410" s="2"/>
      <c r="O1410" s="4"/>
    </row>
    <row r="1411" spans="1:15" s="9" customFormat="1" x14ac:dyDescent="0.2">
      <c r="A1411" s="4"/>
      <c r="B1411" s="2"/>
      <c r="C1411" s="4"/>
      <c r="D1411" s="2"/>
      <c r="E1411" s="2"/>
      <c r="F1411" s="51"/>
      <c r="G1411" s="2"/>
      <c r="H1411" s="51"/>
      <c r="I1411" s="2"/>
      <c r="J1411" s="2"/>
      <c r="K1411" s="2"/>
      <c r="L1411" s="2"/>
      <c r="M1411" s="2"/>
      <c r="N1411" s="2"/>
      <c r="O1411" s="4"/>
    </row>
    <row r="1412" spans="1:15" s="9" customFormat="1" x14ac:dyDescent="0.2">
      <c r="A1412" s="4"/>
      <c r="B1412" s="2"/>
      <c r="C1412" s="4"/>
      <c r="D1412" s="2"/>
      <c r="E1412" s="2"/>
      <c r="F1412" s="51"/>
      <c r="G1412" s="2"/>
      <c r="H1412" s="51"/>
      <c r="I1412" s="2"/>
      <c r="J1412" s="2"/>
      <c r="K1412" s="2"/>
      <c r="L1412" s="2"/>
      <c r="M1412" s="2"/>
      <c r="N1412" s="2"/>
      <c r="O1412" s="4"/>
    </row>
    <row r="1413" spans="1:15" s="9" customFormat="1" x14ac:dyDescent="0.2">
      <c r="A1413" s="4"/>
      <c r="B1413" s="2"/>
      <c r="C1413" s="4"/>
      <c r="D1413" s="2"/>
      <c r="E1413" s="2"/>
      <c r="F1413" s="51"/>
      <c r="G1413" s="2"/>
      <c r="H1413" s="51"/>
      <c r="I1413" s="2"/>
      <c r="J1413" s="2"/>
      <c r="K1413" s="2"/>
      <c r="L1413" s="2"/>
      <c r="M1413" s="2"/>
      <c r="N1413" s="2"/>
      <c r="O1413" s="4"/>
    </row>
    <row r="1414" spans="1:15" s="9" customFormat="1" x14ac:dyDescent="0.2">
      <c r="A1414" s="4"/>
      <c r="B1414" s="2"/>
      <c r="C1414" s="4"/>
      <c r="D1414" s="2"/>
      <c r="E1414" s="2"/>
      <c r="F1414" s="51"/>
      <c r="G1414" s="2"/>
      <c r="H1414" s="51"/>
      <c r="I1414" s="2"/>
      <c r="J1414" s="2"/>
      <c r="K1414" s="2"/>
      <c r="L1414" s="2"/>
      <c r="M1414" s="2"/>
      <c r="N1414" s="2"/>
      <c r="O1414" s="4"/>
    </row>
    <row r="1415" spans="1:15" s="9" customFormat="1" x14ac:dyDescent="0.2">
      <c r="A1415" s="4"/>
      <c r="B1415" s="2"/>
      <c r="C1415" s="4"/>
      <c r="D1415" s="2"/>
      <c r="E1415" s="2"/>
      <c r="F1415" s="51"/>
      <c r="G1415" s="2"/>
      <c r="H1415" s="51"/>
      <c r="I1415" s="2"/>
      <c r="J1415" s="2"/>
      <c r="K1415" s="2"/>
      <c r="L1415" s="2"/>
      <c r="M1415" s="2"/>
      <c r="N1415" s="2"/>
      <c r="O1415" s="4"/>
    </row>
    <row r="1416" spans="1:15" s="9" customFormat="1" x14ac:dyDescent="0.2">
      <c r="A1416" s="4"/>
      <c r="B1416" s="2"/>
      <c r="C1416" s="4"/>
      <c r="D1416" s="2"/>
      <c r="E1416" s="2"/>
      <c r="F1416" s="51"/>
      <c r="G1416" s="2"/>
      <c r="H1416" s="51"/>
      <c r="I1416" s="2"/>
      <c r="J1416" s="2"/>
      <c r="K1416" s="2"/>
      <c r="L1416" s="2"/>
      <c r="M1416" s="2"/>
      <c r="N1416" s="2"/>
      <c r="O1416" s="4"/>
    </row>
    <row r="1417" spans="1:15" s="9" customFormat="1" x14ac:dyDescent="0.2">
      <c r="A1417" s="4"/>
      <c r="B1417" s="2"/>
      <c r="C1417" s="4"/>
      <c r="D1417" s="2"/>
      <c r="E1417" s="2"/>
      <c r="F1417" s="51"/>
      <c r="G1417" s="2"/>
      <c r="H1417" s="51"/>
      <c r="I1417" s="2"/>
      <c r="J1417" s="2"/>
      <c r="K1417" s="2"/>
      <c r="L1417" s="2"/>
      <c r="M1417" s="2"/>
      <c r="N1417" s="2"/>
      <c r="O1417" s="4"/>
    </row>
    <row r="1418" spans="1:15" s="9" customFormat="1" x14ac:dyDescent="0.2">
      <c r="A1418" s="4"/>
      <c r="B1418" s="2"/>
      <c r="C1418" s="4"/>
      <c r="D1418" s="2"/>
      <c r="E1418" s="2"/>
      <c r="F1418" s="51"/>
      <c r="G1418" s="2"/>
      <c r="H1418" s="51"/>
      <c r="I1418" s="2"/>
      <c r="J1418" s="2"/>
      <c r="K1418" s="2"/>
      <c r="L1418" s="2"/>
      <c r="M1418" s="2"/>
      <c r="N1418" s="2"/>
      <c r="O1418" s="4"/>
    </row>
    <row r="1419" spans="1:15" s="9" customFormat="1" x14ac:dyDescent="0.2">
      <c r="A1419" s="4"/>
      <c r="B1419" s="2"/>
      <c r="C1419" s="4"/>
      <c r="D1419" s="2"/>
      <c r="E1419" s="2"/>
      <c r="F1419" s="51"/>
      <c r="G1419" s="2"/>
      <c r="H1419" s="51"/>
      <c r="I1419" s="2"/>
      <c r="J1419" s="2"/>
      <c r="K1419" s="2"/>
      <c r="L1419" s="2"/>
      <c r="M1419" s="2"/>
      <c r="N1419" s="2"/>
      <c r="O1419" s="4"/>
    </row>
    <row r="1420" spans="1:15" s="9" customFormat="1" x14ac:dyDescent="0.2">
      <c r="A1420" s="4"/>
      <c r="B1420" s="2"/>
      <c r="C1420" s="4"/>
      <c r="D1420" s="2"/>
      <c r="E1420" s="2"/>
      <c r="F1420" s="51"/>
      <c r="G1420" s="2"/>
      <c r="H1420" s="51"/>
      <c r="I1420" s="2"/>
      <c r="J1420" s="2"/>
      <c r="K1420" s="2"/>
      <c r="L1420" s="2"/>
      <c r="M1420" s="2"/>
      <c r="N1420" s="2"/>
      <c r="O1420" s="4"/>
    </row>
    <row r="1421" spans="1:15" s="9" customFormat="1" x14ac:dyDescent="0.2">
      <c r="A1421" s="4"/>
      <c r="B1421" s="2"/>
      <c r="C1421" s="4"/>
      <c r="D1421" s="2"/>
      <c r="E1421" s="2"/>
      <c r="F1421" s="51"/>
      <c r="G1421" s="2"/>
      <c r="H1421" s="51"/>
      <c r="I1421" s="2"/>
      <c r="J1421" s="2"/>
      <c r="K1421" s="2"/>
      <c r="L1421" s="2"/>
      <c r="M1421" s="2"/>
      <c r="N1421" s="2"/>
      <c r="O1421" s="4"/>
    </row>
    <row r="1422" spans="1:15" s="9" customFormat="1" x14ac:dyDescent="0.2">
      <c r="A1422" s="4"/>
      <c r="B1422" s="2"/>
      <c r="C1422" s="4"/>
      <c r="D1422" s="2"/>
      <c r="E1422" s="2"/>
      <c r="F1422" s="51"/>
      <c r="G1422" s="2"/>
      <c r="H1422" s="51"/>
      <c r="I1422" s="2"/>
      <c r="J1422" s="2"/>
      <c r="K1422" s="2"/>
      <c r="L1422" s="2"/>
      <c r="M1422" s="2"/>
      <c r="N1422" s="2"/>
      <c r="O1422" s="4"/>
    </row>
    <row r="1423" spans="1:15" s="9" customFormat="1" x14ac:dyDescent="0.2">
      <c r="A1423" s="4"/>
      <c r="B1423" s="2"/>
      <c r="C1423" s="4"/>
      <c r="D1423" s="2"/>
      <c r="E1423" s="2"/>
      <c r="F1423" s="51"/>
      <c r="G1423" s="2"/>
      <c r="H1423" s="51"/>
      <c r="I1423" s="2"/>
      <c r="J1423" s="2"/>
      <c r="K1423" s="2"/>
      <c r="L1423" s="2"/>
      <c r="M1423" s="2"/>
      <c r="N1423" s="2"/>
      <c r="O1423" s="4"/>
    </row>
    <row r="1424" spans="1:15" s="9" customFormat="1" x14ac:dyDescent="0.2">
      <c r="A1424" s="4"/>
      <c r="B1424" s="2"/>
      <c r="C1424" s="4"/>
      <c r="D1424" s="2"/>
      <c r="E1424" s="2"/>
      <c r="F1424" s="51"/>
      <c r="G1424" s="2"/>
      <c r="H1424" s="51"/>
      <c r="I1424" s="2"/>
      <c r="J1424" s="2"/>
      <c r="K1424" s="2"/>
      <c r="L1424" s="2"/>
      <c r="M1424" s="2"/>
      <c r="N1424" s="2"/>
      <c r="O1424" s="4"/>
    </row>
    <row r="1425" spans="1:15" s="9" customFormat="1" x14ac:dyDescent="0.2">
      <c r="A1425" s="4"/>
      <c r="B1425" s="2"/>
      <c r="C1425" s="4"/>
      <c r="D1425" s="2"/>
      <c r="E1425" s="2"/>
      <c r="F1425" s="51"/>
      <c r="G1425" s="2"/>
      <c r="H1425" s="51"/>
      <c r="I1425" s="2"/>
      <c r="J1425" s="2"/>
      <c r="K1425" s="2"/>
      <c r="L1425" s="2"/>
      <c r="M1425" s="2"/>
      <c r="N1425" s="2"/>
      <c r="O1425" s="4"/>
    </row>
    <row r="1426" spans="1:15" s="9" customFormat="1" x14ac:dyDescent="0.2">
      <c r="A1426" s="4"/>
      <c r="B1426" s="2"/>
      <c r="C1426" s="4"/>
      <c r="D1426" s="2"/>
      <c r="E1426" s="2"/>
      <c r="F1426" s="51"/>
      <c r="G1426" s="2"/>
      <c r="H1426" s="51"/>
      <c r="I1426" s="2"/>
      <c r="J1426" s="2"/>
      <c r="K1426" s="2"/>
      <c r="L1426" s="2"/>
      <c r="M1426" s="2"/>
      <c r="N1426" s="2"/>
      <c r="O1426" s="4"/>
    </row>
    <row r="1427" spans="1:15" s="9" customFormat="1" x14ac:dyDescent="0.2">
      <c r="A1427" s="4"/>
      <c r="B1427" s="2"/>
      <c r="C1427" s="4"/>
      <c r="D1427" s="2"/>
      <c r="E1427" s="2"/>
      <c r="F1427" s="51"/>
      <c r="G1427" s="2"/>
      <c r="H1427" s="51"/>
      <c r="I1427" s="2"/>
      <c r="J1427" s="2"/>
      <c r="K1427" s="2"/>
      <c r="L1427" s="2"/>
      <c r="M1427" s="2"/>
      <c r="N1427" s="2"/>
      <c r="O1427" s="4"/>
    </row>
    <row r="1428" spans="1:15" s="9" customFormat="1" x14ac:dyDescent="0.2">
      <c r="A1428" s="4"/>
      <c r="B1428" s="2"/>
      <c r="C1428" s="4"/>
      <c r="D1428" s="2"/>
      <c r="E1428" s="2"/>
      <c r="F1428" s="51"/>
      <c r="G1428" s="2"/>
      <c r="H1428" s="51"/>
      <c r="I1428" s="2"/>
      <c r="J1428" s="2"/>
      <c r="K1428" s="2"/>
      <c r="L1428" s="2"/>
      <c r="M1428" s="2"/>
      <c r="N1428" s="2"/>
      <c r="O1428" s="4"/>
    </row>
    <row r="1429" spans="1:15" s="9" customFormat="1" x14ac:dyDescent="0.2">
      <c r="A1429" s="4"/>
      <c r="B1429" s="2"/>
      <c r="C1429" s="4"/>
      <c r="D1429" s="2"/>
      <c r="E1429" s="2"/>
      <c r="F1429" s="51"/>
      <c r="G1429" s="2"/>
      <c r="H1429" s="51"/>
      <c r="I1429" s="2"/>
      <c r="J1429" s="2"/>
      <c r="K1429" s="2"/>
      <c r="L1429" s="2"/>
      <c r="M1429" s="2"/>
      <c r="N1429" s="2"/>
      <c r="O1429" s="4"/>
    </row>
    <row r="1430" spans="1:15" s="9" customFormat="1" x14ac:dyDescent="0.2">
      <c r="A1430" s="4"/>
      <c r="B1430" s="2"/>
      <c r="C1430" s="4"/>
      <c r="D1430" s="2"/>
      <c r="E1430" s="2"/>
      <c r="F1430" s="51"/>
      <c r="G1430" s="2"/>
      <c r="H1430" s="51"/>
      <c r="I1430" s="2"/>
      <c r="J1430" s="2"/>
      <c r="K1430" s="2"/>
      <c r="L1430" s="2"/>
      <c r="M1430" s="2"/>
      <c r="N1430" s="2"/>
      <c r="O1430" s="4"/>
    </row>
    <row r="1431" spans="1:15" s="9" customFormat="1" x14ac:dyDescent="0.2">
      <c r="A1431" s="4"/>
      <c r="B1431" s="2"/>
      <c r="C1431" s="4"/>
      <c r="D1431" s="2"/>
      <c r="E1431" s="2"/>
      <c r="F1431" s="51"/>
      <c r="G1431" s="2"/>
      <c r="H1431" s="51"/>
      <c r="I1431" s="2"/>
      <c r="J1431" s="2"/>
      <c r="K1431" s="2"/>
      <c r="L1431" s="2"/>
      <c r="M1431" s="2"/>
      <c r="N1431" s="2"/>
      <c r="O1431" s="4"/>
    </row>
    <row r="1432" spans="1:15" s="9" customFormat="1" x14ac:dyDescent="0.2">
      <c r="A1432" s="4"/>
      <c r="B1432" s="2"/>
      <c r="C1432" s="4"/>
      <c r="D1432" s="2"/>
      <c r="E1432" s="2"/>
      <c r="F1432" s="51"/>
      <c r="G1432" s="2"/>
      <c r="H1432" s="51"/>
      <c r="I1432" s="2"/>
      <c r="J1432" s="2"/>
      <c r="K1432" s="2"/>
      <c r="L1432" s="2"/>
      <c r="M1432" s="2"/>
      <c r="N1432" s="2"/>
      <c r="O1432" s="4"/>
    </row>
    <row r="1433" spans="1:15" s="9" customFormat="1" x14ac:dyDescent="0.2">
      <c r="A1433" s="4"/>
      <c r="B1433" s="2"/>
      <c r="C1433" s="4"/>
      <c r="D1433" s="2"/>
      <c r="E1433" s="2"/>
      <c r="F1433" s="51"/>
      <c r="G1433" s="2"/>
      <c r="H1433" s="51"/>
      <c r="I1433" s="2"/>
      <c r="J1433" s="2"/>
      <c r="K1433" s="2"/>
      <c r="L1433" s="2"/>
      <c r="M1433" s="2"/>
      <c r="N1433" s="2"/>
      <c r="O1433" s="4"/>
    </row>
    <row r="1434" spans="1:15" s="9" customFormat="1" x14ac:dyDescent="0.2">
      <c r="A1434" s="4"/>
      <c r="B1434" s="2"/>
      <c r="C1434" s="4"/>
      <c r="D1434" s="2"/>
      <c r="E1434" s="2"/>
      <c r="F1434" s="51"/>
      <c r="G1434" s="2"/>
      <c r="H1434" s="51"/>
      <c r="I1434" s="2"/>
      <c r="J1434" s="2"/>
      <c r="K1434" s="2"/>
      <c r="L1434" s="2"/>
      <c r="M1434" s="2"/>
      <c r="N1434" s="2"/>
      <c r="O1434" s="4"/>
    </row>
    <row r="1435" spans="1:15" s="9" customFormat="1" x14ac:dyDescent="0.2">
      <c r="A1435" s="4"/>
      <c r="B1435" s="2"/>
      <c r="C1435" s="4"/>
      <c r="D1435" s="2"/>
      <c r="E1435" s="2"/>
      <c r="F1435" s="51"/>
      <c r="G1435" s="2"/>
      <c r="H1435" s="51"/>
      <c r="I1435" s="2"/>
      <c r="J1435" s="2"/>
      <c r="K1435" s="2"/>
      <c r="L1435" s="2"/>
      <c r="M1435" s="2"/>
      <c r="N1435" s="2"/>
      <c r="O1435" s="4"/>
    </row>
    <row r="1436" spans="1:15" s="9" customFormat="1" x14ac:dyDescent="0.2">
      <c r="A1436" s="4"/>
      <c r="B1436" s="2"/>
      <c r="C1436" s="4"/>
      <c r="D1436" s="2"/>
      <c r="E1436" s="2"/>
      <c r="F1436" s="51"/>
      <c r="G1436" s="2"/>
      <c r="H1436" s="51"/>
      <c r="I1436" s="2"/>
      <c r="J1436" s="2"/>
      <c r="K1436" s="2"/>
      <c r="L1436" s="2"/>
      <c r="M1436" s="2"/>
      <c r="N1436" s="2"/>
      <c r="O1436" s="4"/>
    </row>
    <row r="1437" spans="1:15" s="9" customFormat="1" x14ac:dyDescent="0.2">
      <c r="A1437" s="4"/>
      <c r="B1437" s="2"/>
      <c r="C1437" s="4"/>
      <c r="D1437" s="2"/>
      <c r="E1437" s="2"/>
      <c r="F1437" s="51"/>
      <c r="G1437" s="2"/>
      <c r="H1437" s="51"/>
      <c r="I1437" s="2"/>
      <c r="J1437" s="2"/>
      <c r="K1437" s="2"/>
      <c r="L1437" s="2"/>
      <c r="M1437" s="2"/>
      <c r="N1437" s="2"/>
      <c r="O1437" s="4"/>
    </row>
    <row r="1438" spans="1:15" s="9" customFormat="1" x14ac:dyDescent="0.2">
      <c r="A1438" s="4"/>
      <c r="B1438" s="2"/>
      <c r="C1438" s="4"/>
      <c r="D1438" s="2"/>
      <c r="E1438" s="2"/>
      <c r="F1438" s="51"/>
      <c r="G1438" s="2"/>
      <c r="H1438" s="51"/>
      <c r="I1438" s="2"/>
      <c r="J1438" s="2"/>
      <c r="K1438" s="2"/>
      <c r="L1438" s="2"/>
      <c r="M1438" s="2"/>
      <c r="N1438" s="2"/>
      <c r="O1438" s="4"/>
    </row>
    <row r="1439" spans="1:15" s="9" customFormat="1" x14ac:dyDescent="0.2">
      <c r="A1439" s="4"/>
      <c r="B1439" s="2"/>
      <c r="C1439" s="4"/>
      <c r="D1439" s="2"/>
      <c r="E1439" s="2"/>
      <c r="F1439" s="51"/>
      <c r="G1439" s="2"/>
      <c r="H1439" s="51"/>
      <c r="I1439" s="2"/>
      <c r="J1439" s="2"/>
      <c r="K1439" s="2"/>
      <c r="L1439" s="2"/>
      <c r="M1439" s="2"/>
      <c r="N1439" s="2"/>
      <c r="O1439" s="4"/>
    </row>
    <row r="1440" spans="1:15" s="9" customFormat="1" x14ac:dyDescent="0.2">
      <c r="A1440" s="4"/>
      <c r="B1440" s="2"/>
      <c r="C1440" s="4"/>
      <c r="D1440" s="2"/>
      <c r="E1440" s="2"/>
      <c r="F1440" s="51"/>
      <c r="G1440" s="2"/>
      <c r="H1440" s="51"/>
      <c r="I1440" s="2"/>
      <c r="J1440" s="2"/>
      <c r="K1440" s="2"/>
      <c r="L1440" s="2"/>
      <c r="M1440" s="2"/>
      <c r="N1440" s="2"/>
      <c r="O1440" s="4"/>
    </row>
    <row r="1441" spans="1:15" s="9" customFormat="1" x14ac:dyDescent="0.2">
      <c r="A1441" s="4"/>
      <c r="B1441" s="2"/>
      <c r="C1441" s="4"/>
      <c r="D1441" s="2"/>
      <c r="E1441" s="2"/>
      <c r="F1441" s="51"/>
      <c r="G1441" s="2"/>
      <c r="H1441" s="51"/>
      <c r="I1441" s="2"/>
      <c r="J1441" s="2"/>
      <c r="K1441" s="2"/>
      <c r="L1441" s="2"/>
      <c r="M1441" s="2"/>
      <c r="N1441" s="2"/>
      <c r="O1441" s="4"/>
    </row>
    <row r="1442" spans="1:15" s="9" customFormat="1" x14ac:dyDescent="0.2">
      <c r="A1442" s="4"/>
      <c r="B1442" s="2"/>
      <c r="C1442" s="4"/>
      <c r="D1442" s="2"/>
      <c r="E1442" s="2"/>
      <c r="F1442" s="51"/>
      <c r="G1442" s="2"/>
      <c r="H1442" s="51"/>
      <c r="I1442" s="2"/>
      <c r="J1442" s="2"/>
      <c r="K1442" s="2"/>
      <c r="L1442" s="2"/>
      <c r="M1442" s="2"/>
      <c r="N1442" s="2"/>
      <c r="O1442" s="4"/>
    </row>
    <row r="1443" spans="1:15" s="9" customFormat="1" x14ac:dyDescent="0.2">
      <c r="A1443" s="4"/>
      <c r="B1443" s="2"/>
      <c r="C1443" s="4"/>
      <c r="D1443" s="2"/>
      <c r="E1443" s="2"/>
      <c r="F1443" s="51"/>
      <c r="G1443" s="2"/>
      <c r="H1443" s="51"/>
      <c r="I1443" s="2"/>
      <c r="J1443" s="2"/>
      <c r="K1443" s="2"/>
      <c r="L1443" s="2"/>
      <c r="M1443" s="2"/>
      <c r="N1443" s="2"/>
      <c r="O1443" s="4"/>
    </row>
    <row r="1444" spans="1:15" s="9" customFormat="1" x14ac:dyDescent="0.2">
      <c r="A1444" s="4"/>
      <c r="B1444" s="2"/>
      <c r="C1444" s="4"/>
      <c r="D1444" s="2"/>
      <c r="E1444" s="2"/>
      <c r="F1444" s="51"/>
      <c r="G1444" s="2"/>
      <c r="H1444" s="51"/>
      <c r="I1444" s="2"/>
      <c r="J1444" s="2"/>
      <c r="K1444" s="2"/>
      <c r="L1444" s="2"/>
      <c r="M1444" s="2"/>
      <c r="N1444" s="2"/>
      <c r="O1444" s="4"/>
    </row>
    <row r="1445" spans="1:15" s="9" customFormat="1" x14ac:dyDescent="0.2">
      <c r="A1445" s="4"/>
      <c r="B1445" s="2"/>
      <c r="C1445" s="4"/>
      <c r="D1445" s="2"/>
      <c r="E1445" s="2"/>
      <c r="F1445" s="51"/>
      <c r="G1445" s="2"/>
      <c r="H1445" s="51"/>
      <c r="I1445" s="2"/>
      <c r="J1445" s="2"/>
      <c r="K1445" s="2"/>
      <c r="L1445" s="2"/>
      <c r="M1445" s="2"/>
      <c r="N1445" s="2"/>
      <c r="O1445" s="4"/>
    </row>
    <row r="1446" spans="1:15" s="9" customFormat="1" x14ac:dyDescent="0.2">
      <c r="A1446" s="4"/>
      <c r="B1446" s="2"/>
      <c r="C1446" s="4"/>
      <c r="D1446" s="2"/>
      <c r="E1446" s="2"/>
      <c r="F1446" s="51"/>
      <c r="G1446" s="2"/>
      <c r="H1446" s="51"/>
      <c r="I1446" s="2"/>
      <c r="J1446" s="2"/>
      <c r="K1446" s="2"/>
      <c r="L1446" s="2"/>
      <c r="M1446" s="2"/>
      <c r="N1446" s="2"/>
      <c r="O1446" s="4"/>
    </row>
    <row r="1447" spans="1:15" s="9" customFormat="1" x14ac:dyDescent="0.2">
      <c r="A1447" s="4"/>
      <c r="B1447" s="2"/>
      <c r="C1447" s="4"/>
      <c r="D1447" s="2"/>
      <c r="E1447" s="2"/>
      <c r="F1447" s="51"/>
      <c r="G1447" s="2"/>
      <c r="H1447" s="51"/>
      <c r="I1447" s="2"/>
      <c r="J1447" s="2"/>
      <c r="K1447" s="2"/>
      <c r="L1447" s="2"/>
      <c r="M1447" s="2"/>
      <c r="N1447" s="2"/>
      <c r="O1447" s="4"/>
    </row>
    <row r="1448" spans="1:15" s="9" customFormat="1" x14ac:dyDescent="0.2">
      <c r="A1448" s="4"/>
      <c r="B1448" s="2"/>
      <c r="C1448" s="4"/>
      <c r="D1448" s="2"/>
      <c r="E1448" s="2"/>
      <c r="F1448" s="51"/>
      <c r="G1448" s="2"/>
      <c r="H1448" s="51"/>
      <c r="I1448" s="2"/>
      <c r="J1448" s="2"/>
      <c r="K1448" s="2"/>
      <c r="L1448" s="2"/>
      <c r="M1448" s="2"/>
      <c r="N1448" s="2"/>
      <c r="O1448" s="4"/>
    </row>
    <row r="1449" spans="1:15" s="9" customFormat="1" x14ac:dyDescent="0.2">
      <c r="A1449" s="4"/>
      <c r="B1449" s="2"/>
      <c r="C1449" s="4"/>
      <c r="D1449" s="2"/>
      <c r="E1449" s="2"/>
      <c r="F1449" s="51"/>
      <c r="G1449" s="2"/>
      <c r="H1449" s="51"/>
      <c r="I1449" s="2"/>
      <c r="J1449" s="2"/>
      <c r="K1449" s="2"/>
      <c r="L1449" s="2"/>
      <c r="M1449" s="2"/>
      <c r="N1449" s="2"/>
      <c r="O1449" s="4"/>
    </row>
    <row r="1450" spans="1:15" s="9" customFormat="1" x14ac:dyDescent="0.2">
      <c r="A1450" s="4"/>
      <c r="B1450" s="2"/>
      <c r="C1450" s="4"/>
      <c r="D1450" s="2"/>
      <c r="E1450" s="2"/>
      <c r="F1450" s="51"/>
      <c r="G1450" s="2"/>
      <c r="H1450" s="51"/>
      <c r="I1450" s="2"/>
      <c r="J1450" s="2"/>
      <c r="K1450" s="2"/>
      <c r="L1450" s="2"/>
      <c r="M1450" s="2"/>
      <c r="N1450" s="2"/>
      <c r="O1450" s="4"/>
    </row>
    <row r="1451" spans="1:15" s="9" customFormat="1" x14ac:dyDescent="0.2">
      <c r="A1451" s="4"/>
      <c r="B1451" s="2"/>
      <c r="C1451" s="4"/>
      <c r="D1451" s="2"/>
      <c r="E1451" s="2"/>
      <c r="F1451" s="51"/>
      <c r="G1451" s="2"/>
      <c r="H1451" s="51"/>
      <c r="I1451" s="2"/>
      <c r="J1451" s="2"/>
      <c r="K1451" s="2"/>
      <c r="L1451" s="2"/>
      <c r="M1451" s="2"/>
      <c r="N1451" s="2"/>
      <c r="O1451" s="4"/>
    </row>
    <row r="1452" spans="1:15" s="9" customFormat="1" x14ac:dyDescent="0.2">
      <c r="A1452" s="4"/>
      <c r="B1452" s="2"/>
      <c r="C1452" s="4"/>
      <c r="D1452" s="2"/>
      <c r="E1452" s="2"/>
      <c r="F1452" s="51"/>
      <c r="G1452" s="2"/>
      <c r="H1452" s="51"/>
      <c r="I1452" s="2"/>
      <c r="J1452" s="2"/>
      <c r="K1452" s="2"/>
      <c r="L1452" s="2"/>
      <c r="M1452" s="2"/>
      <c r="N1452" s="2"/>
      <c r="O1452" s="4"/>
    </row>
    <row r="1453" spans="1:15" s="9" customFormat="1" x14ac:dyDescent="0.2">
      <c r="A1453" s="4"/>
      <c r="B1453" s="2"/>
      <c r="C1453" s="4"/>
      <c r="D1453" s="2"/>
      <c r="E1453" s="2"/>
      <c r="F1453" s="51"/>
      <c r="G1453" s="2"/>
      <c r="H1453" s="51"/>
      <c r="I1453" s="2"/>
      <c r="J1453" s="2"/>
      <c r="K1453" s="2"/>
      <c r="L1453" s="2"/>
      <c r="M1453" s="2"/>
      <c r="N1453" s="2"/>
      <c r="O1453" s="4"/>
    </row>
    <row r="1454" spans="1:15" s="9" customFormat="1" x14ac:dyDescent="0.2">
      <c r="A1454" s="4"/>
      <c r="B1454" s="2"/>
      <c r="C1454" s="4"/>
      <c r="D1454" s="2"/>
      <c r="E1454" s="2"/>
      <c r="F1454" s="51"/>
      <c r="G1454" s="2"/>
      <c r="H1454" s="51"/>
      <c r="I1454" s="2"/>
      <c r="J1454" s="2"/>
      <c r="K1454" s="2"/>
      <c r="L1454" s="2"/>
      <c r="M1454" s="2"/>
      <c r="N1454" s="2"/>
      <c r="O1454" s="4"/>
    </row>
    <row r="1455" spans="1:15" s="9" customFormat="1" x14ac:dyDescent="0.2">
      <c r="A1455" s="4"/>
      <c r="B1455" s="2"/>
      <c r="C1455" s="4"/>
      <c r="D1455" s="2"/>
      <c r="E1455" s="2"/>
      <c r="F1455" s="51"/>
      <c r="G1455" s="2"/>
      <c r="H1455" s="51"/>
      <c r="I1455" s="2"/>
      <c r="J1455" s="2"/>
      <c r="K1455" s="2"/>
      <c r="L1455" s="2"/>
      <c r="M1455" s="2"/>
      <c r="N1455" s="2"/>
      <c r="O1455" s="4"/>
    </row>
    <row r="1456" spans="1:15" s="9" customFormat="1" x14ac:dyDescent="0.2">
      <c r="A1456" s="4"/>
      <c r="B1456" s="2"/>
      <c r="C1456" s="4"/>
      <c r="D1456" s="2"/>
      <c r="E1456" s="2"/>
      <c r="F1456" s="51"/>
      <c r="G1456" s="2"/>
      <c r="H1456" s="51"/>
      <c r="I1456" s="2"/>
      <c r="J1456" s="2"/>
      <c r="K1456" s="2"/>
      <c r="L1456" s="2"/>
      <c r="M1456" s="2"/>
      <c r="N1456" s="2"/>
      <c r="O1456" s="4"/>
    </row>
    <row r="1457" spans="1:15" s="9" customFormat="1" x14ac:dyDescent="0.2">
      <c r="A1457" s="4"/>
      <c r="B1457" s="2"/>
      <c r="C1457" s="4"/>
      <c r="D1457" s="2"/>
      <c r="E1457" s="2"/>
      <c r="F1457" s="51"/>
      <c r="G1457" s="2"/>
      <c r="H1457" s="51"/>
      <c r="I1457" s="2"/>
      <c r="J1457" s="2"/>
      <c r="K1457" s="2"/>
      <c r="L1457" s="2"/>
      <c r="M1457" s="2"/>
      <c r="N1457" s="2"/>
      <c r="O1457" s="4"/>
    </row>
    <row r="1458" spans="1:15" s="9" customFormat="1" x14ac:dyDescent="0.2">
      <c r="A1458" s="4"/>
      <c r="B1458" s="2"/>
      <c r="C1458" s="4"/>
      <c r="D1458" s="2"/>
      <c r="E1458" s="2"/>
      <c r="F1458" s="51"/>
      <c r="G1458" s="2"/>
      <c r="H1458" s="51"/>
      <c r="I1458" s="2"/>
      <c r="J1458" s="2"/>
      <c r="K1458" s="2"/>
      <c r="L1458" s="2"/>
      <c r="M1458" s="2"/>
      <c r="N1458" s="2"/>
      <c r="O1458" s="4"/>
    </row>
    <row r="1459" spans="1:15" s="9" customFormat="1" x14ac:dyDescent="0.2">
      <c r="A1459" s="4"/>
      <c r="B1459" s="2"/>
      <c r="C1459" s="4"/>
      <c r="D1459" s="2"/>
      <c r="E1459" s="2"/>
      <c r="F1459" s="51"/>
      <c r="G1459" s="2"/>
      <c r="H1459" s="51"/>
      <c r="I1459" s="2"/>
      <c r="J1459" s="2"/>
      <c r="K1459" s="2"/>
      <c r="L1459" s="2"/>
      <c r="M1459" s="2"/>
      <c r="N1459" s="2"/>
      <c r="O1459" s="4"/>
    </row>
    <row r="1460" spans="1:15" s="9" customFormat="1" x14ac:dyDescent="0.2">
      <c r="A1460" s="4"/>
      <c r="B1460" s="2"/>
      <c r="C1460" s="4"/>
      <c r="D1460" s="2"/>
      <c r="E1460" s="2"/>
      <c r="F1460" s="51"/>
      <c r="G1460" s="2"/>
      <c r="H1460" s="51"/>
      <c r="I1460" s="2"/>
      <c r="J1460" s="2"/>
      <c r="K1460" s="2"/>
      <c r="L1460" s="2"/>
      <c r="M1460" s="2"/>
      <c r="N1460" s="2"/>
      <c r="O1460" s="4"/>
    </row>
    <row r="1461" spans="1:15" s="9" customFormat="1" x14ac:dyDescent="0.2">
      <c r="A1461" s="4"/>
      <c r="B1461" s="2"/>
      <c r="C1461" s="4"/>
      <c r="D1461" s="2"/>
      <c r="E1461" s="2"/>
      <c r="F1461" s="51"/>
      <c r="G1461" s="2"/>
      <c r="H1461" s="51"/>
      <c r="I1461" s="2"/>
      <c r="J1461" s="2"/>
      <c r="K1461" s="2"/>
      <c r="L1461" s="2"/>
      <c r="M1461" s="2"/>
      <c r="N1461" s="2"/>
      <c r="O1461" s="4"/>
    </row>
    <row r="1462" spans="1:15" s="9" customFormat="1" x14ac:dyDescent="0.2">
      <c r="A1462" s="4"/>
      <c r="B1462" s="2"/>
      <c r="C1462" s="4"/>
      <c r="D1462" s="2"/>
      <c r="E1462" s="2"/>
      <c r="F1462" s="51"/>
      <c r="G1462" s="2"/>
      <c r="H1462" s="51"/>
      <c r="I1462" s="2"/>
      <c r="J1462" s="2"/>
      <c r="K1462" s="2"/>
      <c r="L1462" s="2"/>
      <c r="M1462" s="2"/>
      <c r="N1462" s="2"/>
      <c r="O1462" s="4"/>
    </row>
    <row r="1463" spans="1:15" s="9" customFormat="1" x14ac:dyDescent="0.2">
      <c r="A1463" s="4"/>
      <c r="B1463" s="2"/>
      <c r="C1463" s="4"/>
      <c r="D1463" s="2"/>
      <c r="E1463" s="2"/>
      <c r="F1463" s="51"/>
      <c r="G1463" s="2"/>
      <c r="H1463" s="51"/>
      <c r="I1463" s="2"/>
      <c r="J1463" s="2"/>
      <c r="K1463" s="2"/>
      <c r="L1463" s="2"/>
      <c r="M1463" s="2"/>
      <c r="N1463" s="2"/>
      <c r="O1463" s="4"/>
    </row>
    <row r="1464" spans="1:15" s="9" customFormat="1" x14ac:dyDescent="0.2">
      <c r="A1464" s="4"/>
      <c r="B1464" s="2"/>
      <c r="C1464" s="4"/>
      <c r="D1464" s="2"/>
      <c r="E1464" s="2"/>
      <c r="F1464" s="51"/>
      <c r="G1464" s="2"/>
      <c r="H1464" s="51"/>
      <c r="I1464" s="2"/>
      <c r="J1464" s="2"/>
      <c r="K1464" s="2"/>
      <c r="L1464" s="2"/>
      <c r="M1464" s="2"/>
      <c r="N1464" s="2"/>
      <c r="O1464" s="4"/>
    </row>
    <row r="1465" spans="1:15" s="9" customFormat="1" x14ac:dyDescent="0.2">
      <c r="A1465" s="4"/>
      <c r="B1465" s="2"/>
      <c r="C1465" s="4"/>
      <c r="D1465" s="2"/>
      <c r="E1465" s="2"/>
      <c r="F1465" s="51"/>
      <c r="G1465" s="2"/>
      <c r="H1465" s="51"/>
      <c r="I1465" s="2"/>
      <c r="J1465" s="2"/>
      <c r="K1465" s="2"/>
      <c r="L1465" s="2"/>
      <c r="M1465" s="2"/>
      <c r="N1465" s="2"/>
      <c r="O1465" s="4"/>
    </row>
    <row r="1466" spans="1:15" s="9" customFormat="1" x14ac:dyDescent="0.2">
      <c r="A1466" s="4"/>
      <c r="B1466" s="2"/>
      <c r="C1466" s="4"/>
      <c r="D1466" s="2"/>
      <c r="E1466" s="2"/>
      <c r="F1466" s="51"/>
      <c r="G1466" s="2"/>
      <c r="H1466" s="51"/>
      <c r="I1466" s="2"/>
      <c r="J1466" s="2"/>
      <c r="K1466" s="2"/>
      <c r="L1466" s="2"/>
      <c r="M1466" s="2"/>
      <c r="N1466" s="2"/>
      <c r="O1466" s="4"/>
    </row>
    <row r="1467" spans="1:15" s="9" customFormat="1" x14ac:dyDescent="0.2">
      <c r="A1467" s="4"/>
      <c r="B1467" s="2"/>
      <c r="C1467" s="4"/>
      <c r="D1467" s="2"/>
      <c r="E1467" s="2"/>
      <c r="F1467" s="51"/>
      <c r="G1467" s="2"/>
      <c r="H1467" s="51"/>
      <c r="I1467" s="2"/>
      <c r="J1467" s="2"/>
      <c r="K1467" s="2"/>
      <c r="L1467" s="2"/>
      <c r="M1467" s="2"/>
      <c r="N1467" s="2"/>
      <c r="O1467" s="4"/>
    </row>
    <row r="1468" spans="1:15" s="9" customFormat="1" x14ac:dyDescent="0.2">
      <c r="A1468" s="4"/>
      <c r="B1468" s="2"/>
      <c r="C1468" s="4"/>
      <c r="D1468" s="2"/>
      <c r="E1468" s="2"/>
      <c r="F1468" s="51"/>
      <c r="G1468" s="2"/>
      <c r="H1468" s="51"/>
      <c r="I1468" s="2"/>
      <c r="J1468" s="2"/>
      <c r="K1468" s="2"/>
      <c r="L1468" s="2"/>
      <c r="M1468" s="2"/>
      <c r="N1468" s="2"/>
      <c r="O1468" s="4"/>
    </row>
    <row r="1469" spans="1:15" s="9" customFormat="1" x14ac:dyDescent="0.2">
      <c r="A1469" s="4"/>
      <c r="B1469" s="2"/>
      <c r="C1469" s="4"/>
      <c r="D1469" s="2"/>
      <c r="E1469" s="2"/>
      <c r="F1469" s="51"/>
      <c r="G1469" s="2"/>
      <c r="H1469" s="51"/>
      <c r="I1469" s="2"/>
      <c r="J1469" s="2"/>
      <c r="K1469" s="2"/>
      <c r="L1469" s="2"/>
      <c r="M1469" s="2"/>
      <c r="N1469" s="2"/>
      <c r="O1469" s="4"/>
    </row>
    <row r="1470" spans="1:15" s="9" customFormat="1" x14ac:dyDescent="0.2">
      <c r="A1470" s="4"/>
      <c r="B1470" s="2"/>
      <c r="C1470" s="4"/>
      <c r="D1470" s="2"/>
      <c r="E1470" s="2"/>
      <c r="F1470" s="51"/>
      <c r="G1470" s="2"/>
      <c r="H1470" s="51"/>
      <c r="I1470" s="2"/>
      <c r="J1470" s="2"/>
      <c r="K1470" s="2"/>
      <c r="L1470" s="2"/>
      <c r="M1470" s="2"/>
      <c r="N1470" s="2"/>
      <c r="O1470" s="4"/>
    </row>
    <row r="1471" spans="1:15" s="9" customFormat="1" x14ac:dyDescent="0.2">
      <c r="A1471" s="4"/>
      <c r="B1471" s="2"/>
      <c r="C1471" s="4"/>
      <c r="D1471" s="2"/>
      <c r="E1471" s="2"/>
      <c r="F1471" s="51"/>
      <c r="G1471" s="2"/>
      <c r="H1471" s="51"/>
      <c r="I1471" s="2"/>
      <c r="J1471" s="2"/>
      <c r="K1471" s="2"/>
      <c r="L1471" s="2"/>
      <c r="M1471" s="2"/>
      <c r="N1471" s="2"/>
      <c r="O1471" s="4"/>
    </row>
    <row r="1472" spans="1:15" s="9" customFormat="1" x14ac:dyDescent="0.2">
      <c r="A1472" s="4"/>
      <c r="B1472" s="2"/>
      <c r="C1472" s="4"/>
      <c r="D1472" s="2"/>
      <c r="E1472" s="2"/>
      <c r="F1472" s="51"/>
      <c r="G1472" s="2"/>
      <c r="H1472" s="51"/>
      <c r="I1472" s="2"/>
      <c r="J1472" s="2"/>
      <c r="K1472" s="2"/>
      <c r="L1472" s="2"/>
      <c r="M1472" s="2"/>
      <c r="N1472" s="2"/>
      <c r="O1472" s="4"/>
    </row>
    <row r="1473" spans="1:15" s="9" customFormat="1" x14ac:dyDescent="0.2">
      <c r="A1473" s="4"/>
      <c r="B1473" s="2"/>
      <c r="C1473" s="4"/>
      <c r="D1473" s="2"/>
      <c r="E1473" s="2"/>
      <c r="F1473" s="51"/>
      <c r="G1473" s="2"/>
      <c r="H1473" s="51"/>
      <c r="I1473" s="2"/>
      <c r="J1473" s="2"/>
      <c r="K1473" s="2"/>
      <c r="L1473" s="2"/>
      <c r="M1473" s="2"/>
      <c r="N1473" s="2"/>
      <c r="O1473" s="4"/>
    </row>
    <row r="1474" spans="1:15" s="9" customFormat="1" x14ac:dyDescent="0.2">
      <c r="A1474" s="4"/>
      <c r="B1474" s="2"/>
      <c r="C1474" s="4"/>
      <c r="D1474" s="2"/>
      <c r="E1474" s="2"/>
      <c r="F1474" s="51"/>
      <c r="G1474" s="2"/>
      <c r="H1474" s="51"/>
      <c r="I1474" s="2"/>
      <c r="J1474" s="2"/>
      <c r="K1474" s="2"/>
      <c r="L1474" s="2"/>
      <c r="M1474" s="2"/>
      <c r="N1474" s="2"/>
      <c r="O1474" s="4"/>
    </row>
    <row r="1475" spans="1:15" s="9" customFormat="1" x14ac:dyDescent="0.2">
      <c r="A1475" s="4"/>
      <c r="B1475" s="2"/>
      <c r="C1475" s="4"/>
      <c r="D1475" s="2"/>
      <c r="E1475" s="2"/>
      <c r="F1475" s="51"/>
      <c r="G1475" s="2"/>
      <c r="H1475" s="51"/>
      <c r="I1475" s="2"/>
      <c r="J1475" s="2"/>
      <c r="K1475" s="2"/>
      <c r="L1475" s="2"/>
      <c r="M1475" s="2"/>
      <c r="N1475" s="2"/>
      <c r="O1475" s="4"/>
    </row>
    <row r="1476" spans="1:15" s="9" customFormat="1" x14ac:dyDescent="0.2">
      <c r="A1476" s="4"/>
      <c r="B1476" s="2"/>
      <c r="C1476" s="4"/>
      <c r="D1476" s="2"/>
      <c r="E1476" s="2"/>
      <c r="F1476" s="51"/>
      <c r="G1476" s="2"/>
      <c r="H1476" s="51"/>
      <c r="I1476" s="2"/>
      <c r="J1476" s="2"/>
      <c r="K1476" s="2"/>
      <c r="L1476" s="2"/>
      <c r="M1476" s="2"/>
      <c r="N1476" s="2"/>
      <c r="O1476" s="4"/>
    </row>
    <row r="1477" spans="1:15" s="9" customFormat="1" x14ac:dyDescent="0.2">
      <c r="A1477" s="4"/>
      <c r="B1477" s="2"/>
      <c r="C1477" s="4"/>
      <c r="D1477" s="2"/>
      <c r="E1477" s="2"/>
      <c r="F1477" s="51"/>
      <c r="G1477" s="2"/>
      <c r="H1477" s="51"/>
      <c r="I1477" s="2"/>
      <c r="J1477" s="2"/>
      <c r="K1477" s="2"/>
      <c r="L1477" s="2"/>
      <c r="M1477" s="2"/>
      <c r="N1477" s="2"/>
      <c r="O1477" s="4"/>
    </row>
    <row r="1478" spans="1:15" s="9" customFormat="1" x14ac:dyDescent="0.2">
      <c r="A1478" s="4"/>
      <c r="B1478" s="2"/>
      <c r="C1478" s="4"/>
      <c r="D1478" s="2"/>
      <c r="E1478" s="2"/>
      <c r="F1478" s="51"/>
      <c r="G1478" s="2"/>
      <c r="H1478" s="51"/>
      <c r="I1478" s="2"/>
      <c r="J1478" s="2"/>
      <c r="K1478" s="2"/>
      <c r="L1478" s="2"/>
      <c r="M1478" s="2"/>
      <c r="N1478" s="2"/>
      <c r="O1478" s="4"/>
    </row>
    <row r="1479" spans="1:15" s="9" customFormat="1" x14ac:dyDescent="0.2">
      <c r="A1479" s="4"/>
      <c r="B1479" s="2"/>
      <c r="C1479" s="4"/>
      <c r="D1479" s="2"/>
      <c r="E1479" s="2"/>
      <c r="F1479" s="51"/>
      <c r="G1479" s="2"/>
      <c r="H1479" s="51"/>
      <c r="I1479" s="2"/>
      <c r="J1479" s="2"/>
      <c r="K1479" s="2"/>
      <c r="L1479" s="2"/>
      <c r="M1479" s="2"/>
      <c r="N1479" s="2"/>
      <c r="O1479" s="4"/>
    </row>
    <row r="1480" spans="1:15" s="9" customFormat="1" x14ac:dyDescent="0.2">
      <c r="A1480" s="4"/>
      <c r="B1480" s="2"/>
      <c r="C1480" s="4"/>
      <c r="D1480" s="2"/>
      <c r="E1480" s="2"/>
      <c r="F1480" s="51"/>
      <c r="G1480" s="2"/>
      <c r="H1480" s="51"/>
      <c r="I1480" s="2"/>
      <c r="J1480" s="2"/>
      <c r="K1480" s="2"/>
      <c r="L1480" s="2"/>
      <c r="M1480" s="2"/>
      <c r="N1480" s="2"/>
      <c r="O1480" s="4"/>
    </row>
    <row r="1481" spans="1:15" s="9" customFormat="1" x14ac:dyDescent="0.2">
      <c r="A1481" s="4"/>
      <c r="B1481" s="2"/>
      <c r="C1481" s="4"/>
      <c r="D1481" s="2"/>
      <c r="E1481" s="2"/>
      <c r="F1481" s="51"/>
      <c r="G1481" s="2"/>
      <c r="H1481" s="51"/>
      <c r="I1481" s="2"/>
      <c r="J1481" s="2"/>
      <c r="K1481" s="2"/>
      <c r="L1481" s="2"/>
      <c r="M1481" s="2"/>
      <c r="N1481" s="2"/>
      <c r="O1481" s="4"/>
    </row>
    <row r="1482" spans="1:15" s="9" customFormat="1" x14ac:dyDescent="0.2">
      <c r="A1482" s="4"/>
      <c r="B1482" s="2"/>
      <c r="C1482" s="4"/>
      <c r="D1482" s="2"/>
      <c r="E1482" s="2"/>
      <c r="F1482" s="51"/>
      <c r="G1482" s="2"/>
      <c r="H1482" s="51"/>
      <c r="I1482" s="2"/>
      <c r="J1482" s="2"/>
      <c r="K1482" s="2"/>
      <c r="L1482" s="2"/>
      <c r="M1482" s="2"/>
      <c r="N1482" s="2"/>
      <c r="O1482" s="4"/>
    </row>
    <row r="1483" spans="1:15" s="9" customFormat="1" x14ac:dyDescent="0.2">
      <c r="A1483" s="4"/>
      <c r="B1483" s="2"/>
      <c r="C1483" s="4"/>
      <c r="D1483" s="2"/>
      <c r="E1483" s="2"/>
      <c r="F1483" s="51"/>
      <c r="G1483" s="2"/>
      <c r="H1483" s="51"/>
      <c r="I1483" s="2"/>
      <c r="J1483" s="2"/>
      <c r="K1483" s="2"/>
      <c r="L1483" s="2"/>
      <c r="M1483" s="2"/>
      <c r="N1483" s="2"/>
      <c r="O1483" s="4"/>
    </row>
    <row r="1484" spans="1:15" s="9" customFormat="1" x14ac:dyDescent="0.2">
      <c r="A1484" s="4"/>
      <c r="B1484" s="2"/>
      <c r="C1484" s="4"/>
      <c r="D1484" s="2"/>
      <c r="E1484" s="2"/>
      <c r="F1484" s="51"/>
      <c r="G1484" s="2"/>
      <c r="H1484" s="51"/>
      <c r="I1484" s="2"/>
      <c r="J1484" s="2"/>
      <c r="K1484" s="2"/>
      <c r="L1484" s="2"/>
      <c r="M1484" s="2"/>
      <c r="N1484" s="2"/>
      <c r="O1484" s="4"/>
    </row>
    <row r="1485" spans="1:15" s="9" customFormat="1" x14ac:dyDescent="0.2">
      <c r="A1485" s="4"/>
      <c r="B1485" s="2"/>
      <c r="C1485" s="4"/>
      <c r="D1485" s="2"/>
      <c r="E1485" s="2"/>
      <c r="F1485" s="51"/>
      <c r="G1485" s="2"/>
      <c r="H1485" s="51"/>
      <c r="I1485" s="2"/>
      <c r="J1485" s="2"/>
      <c r="K1485" s="2"/>
      <c r="L1485" s="2"/>
      <c r="M1485" s="2"/>
      <c r="N1485" s="2"/>
      <c r="O1485" s="4"/>
    </row>
    <row r="1486" spans="1:15" s="9" customFormat="1" x14ac:dyDescent="0.2">
      <c r="A1486" s="4"/>
      <c r="B1486" s="2"/>
      <c r="C1486" s="4"/>
      <c r="D1486" s="2"/>
      <c r="E1486" s="2"/>
      <c r="F1486" s="51"/>
      <c r="G1486" s="2"/>
      <c r="H1486" s="51"/>
      <c r="I1486" s="2"/>
      <c r="J1486" s="2"/>
      <c r="K1486" s="2"/>
      <c r="L1486" s="2"/>
      <c r="M1486" s="2"/>
      <c r="N1486" s="2"/>
      <c r="O1486" s="4"/>
    </row>
    <row r="1487" spans="1:15" s="9" customFormat="1" x14ac:dyDescent="0.2">
      <c r="A1487" s="4"/>
      <c r="B1487" s="2"/>
      <c r="C1487" s="4"/>
      <c r="D1487" s="2"/>
      <c r="E1487" s="2"/>
      <c r="F1487" s="51"/>
      <c r="G1487" s="2"/>
      <c r="H1487" s="51"/>
      <c r="I1487" s="2"/>
      <c r="J1487" s="2"/>
      <c r="K1487" s="2"/>
      <c r="L1487" s="2"/>
      <c r="M1487" s="2"/>
      <c r="N1487" s="2"/>
      <c r="O1487" s="4"/>
    </row>
    <row r="1488" spans="1:15" s="9" customFormat="1" x14ac:dyDescent="0.2">
      <c r="A1488" s="4"/>
      <c r="B1488" s="2"/>
      <c r="C1488" s="4"/>
      <c r="D1488" s="2"/>
      <c r="E1488" s="2"/>
      <c r="F1488" s="51"/>
      <c r="G1488" s="2"/>
      <c r="H1488" s="51"/>
      <c r="I1488" s="2"/>
      <c r="J1488" s="2"/>
      <c r="K1488" s="2"/>
      <c r="L1488" s="2"/>
      <c r="M1488" s="2"/>
      <c r="N1488" s="2"/>
      <c r="O1488" s="4"/>
    </row>
    <row r="1489" spans="1:15" s="9" customFormat="1" x14ac:dyDescent="0.2">
      <c r="A1489" s="4"/>
      <c r="B1489" s="2"/>
      <c r="C1489" s="4"/>
      <c r="D1489" s="2"/>
      <c r="E1489" s="2"/>
      <c r="F1489" s="51"/>
      <c r="G1489" s="2"/>
      <c r="H1489" s="51"/>
      <c r="I1489" s="2"/>
      <c r="J1489" s="2"/>
      <c r="K1489" s="2"/>
      <c r="L1489" s="2"/>
      <c r="M1489" s="2"/>
      <c r="N1489" s="2"/>
      <c r="O1489" s="4"/>
    </row>
    <row r="1490" spans="1:15" s="9" customFormat="1" x14ac:dyDescent="0.2">
      <c r="A1490" s="4"/>
      <c r="B1490" s="2"/>
      <c r="C1490" s="4"/>
      <c r="D1490" s="2"/>
      <c r="E1490" s="2"/>
      <c r="F1490" s="51"/>
      <c r="G1490" s="2"/>
      <c r="H1490" s="51"/>
      <c r="I1490" s="2"/>
      <c r="J1490" s="2"/>
      <c r="K1490" s="2"/>
      <c r="L1490" s="2"/>
      <c r="M1490" s="2"/>
      <c r="N1490" s="2"/>
      <c r="O1490" s="4"/>
    </row>
    <row r="1491" spans="1:15" s="9" customFormat="1" x14ac:dyDescent="0.2">
      <c r="A1491" s="4"/>
      <c r="B1491" s="2"/>
      <c r="C1491" s="4"/>
      <c r="D1491" s="2"/>
      <c r="E1491" s="2"/>
      <c r="F1491" s="51"/>
      <c r="G1491" s="2"/>
      <c r="H1491" s="51"/>
      <c r="I1491" s="2"/>
      <c r="J1491" s="2"/>
      <c r="K1491" s="2"/>
      <c r="L1491" s="2"/>
      <c r="M1491" s="2"/>
      <c r="N1491" s="2"/>
      <c r="O1491" s="4"/>
    </row>
    <row r="1492" spans="1:15" s="9" customFormat="1" x14ac:dyDescent="0.2">
      <c r="A1492" s="4"/>
      <c r="B1492" s="2"/>
      <c r="C1492" s="4"/>
      <c r="D1492" s="2"/>
      <c r="E1492" s="2"/>
      <c r="F1492" s="51"/>
      <c r="G1492" s="2"/>
      <c r="H1492" s="51"/>
      <c r="I1492" s="2"/>
      <c r="J1492" s="2"/>
      <c r="K1492" s="2"/>
      <c r="L1492" s="2"/>
      <c r="M1492" s="2"/>
      <c r="N1492" s="2"/>
      <c r="O1492" s="4"/>
    </row>
    <row r="1493" spans="1:15" s="9" customFormat="1" x14ac:dyDescent="0.2">
      <c r="A1493" s="4"/>
      <c r="B1493" s="2"/>
      <c r="C1493" s="4"/>
      <c r="D1493" s="2"/>
      <c r="E1493" s="2"/>
      <c r="F1493" s="51"/>
      <c r="G1493" s="2"/>
      <c r="H1493" s="51"/>
      <c r="I1493" s="2"/>
      <c r="J1493" s="2"/>
      <c r="K1493" s="2"/>
      <c r="L1493" s="2"/>
      <c r="M1493" s="2"/>
      <c r="N1493" s="2"/>
      <c r="O1493" s="4"/>
    </row>
    <row r="1494" spans="1:15" s="9" customFormat="1" x14ac:dyDescent="0.2">
      <c r="A1494" s="4"/>
      <c r="B1494" s="2"/>
      <c r="C1494" s="4"/>
      <c r="D1494" s="2"/>
      <c r="E1494" s="2"/>
      <c r="F1494" s="51"/>
      <c r="G1494" s="2"/>
      <c r="H1494" s="51"/>
      <c r="I1494" s="2"/>
      <c r="J1494" s="2"/>
      <c r="K1494" s="2"/>
      <c r="L1494" s="2"/>
      <c r="M1494" s="2"/>
      <c r="N1494" s="2"/>
      <c r="O1494" s="4"/>
    </row>
    <row r="1495" spans="1:15" s="9" customFormat="1" x14ac:dyDescent="0.2">
      <c r="A1495" s="4"/>
      <c r="B1495" s="2"/>
      <c r="C1495" s="4"/>
      <c r="D1495" s="2"/>
      <c r="E1495" s="2"/>
      <c r="F1495" s="51"/>
      <c r="G1495" s="2"/>
      <c r="H1495" s="51"/>
      <c r="I1495" s="2"/>
      <c r="J1495" s="2"/>
      <c r="K1495" s="2"/>
      <c r="L1495" s="2"/>
      <c r="M1495" s="2"/>
      <c r="N1495" s="2"/>
      <c r="O1495" s="4"/>
    </row>
    <row r="1496" spans="1:15" s="9" customFormat="1" x14ac:dyDescent="0.2">
      <c r="A1496" s="4"/>
      <c r="B1496" s="2"/>
      <c r="C1496" s="4"/>
      <c r="D1496" s="2"/>
      <c r="E1496" s="2"/>
      <c r="F1496" s="51"/>
      <c r="G1496" s="2"/>
      <c r="H1496" s="51"/>
      <c r="I1496" s="2"/>
      <c r="J1496" s="2"/>
      <c r="K1496" s="2"/>
      <c r="L1496" s="2"/>
      <c r="M1496" s="2"/>
      <c r="N1496" s="2"/>
      <c r="O1496" s="4"/>
    </row>
    <row r="1497" spans="1:15" s="9" customFormat="1" x14ac:dyDescent="0.2">
      <c r="A1497" s="4"/>
      <c r="B1497" s="2"/>
      <c r="C1497" s="4"/>
      <c r="D1497" s="2"/>
      <c r="E1497" s="2"/>
      <c r="F1497" s="51"/>
      <c r="G1497" s="2"/>
      <c r="H1497" s="51"/>
      <c r="I1497" s="2"/>
      <c r="J1497" s="2"/>
      <c r="K1497" s="2"/>
      <c r="L1497" s="2"/>
      <c r="M1497" s="2"/>
      <c r="N1497" s="2"/>
      <c r="O1497" s="4"/>
    </row>
    <row r="1498" spans="1:15" s="9" customFormat="1" x14ac:dyDescent="0.2">
      <c r="A1498" s="4"/>
      <c r="B1498" s="2"/>
      <c r="C1498" s="4"/>
      <c r="D1498" s="2"/>
      <c r="E1498" s="2"/>
      <c r="F1498" s="51"/>
      <c r="G1498" s="2"/>
      <c r="H1498" s="51"/>
      <c r="I1498" s="2"/>
      <c r="J1498" s="2"/>
      <c r="K1498" s="2"/>
      <c r="L1498" s="2"/>
      <c r="M1498" s="2"/>
      <c r="N1498" s="2"/>
      <c r="O1498" s="4"/>
    </row>
    <row r="1499" spans="1:15" s="9" customFormat="1" x14ac:dyDescent="0.2">
      <c r="A1499" s="4"/>
      <c r="B1499" s="2"/>
      <c r="C1499" s="4"/>
      <c r="D1499" s="2"/>
      <c r="E1499" s="2"/>
      <c r="F1499" s="51"/>
      <c r="G1499" s="2"/>
      <c r="H1499" s="51"/>
      <c r="I1499" s="2"/>
      <c r="J1499" s="2"/>
      <c r="K1499" s="2"/>
      <c r="L1499" s="2"/>
      <c r="M1499" s="2"/>
      <c r="N1499" s="2"/>
      <c r="O1499" s="4"/>
    </row>
    <row r="1500" spans="1:15" s="9" customFormat="1" x14ac:dyDescent="0.2">
      <c r="A1500" s="4"/>
      <c r="B1500" s="2"/>
      <c r="C1500" s="4"/>
      <c r="D1500" s="2"/>
      <c r="E1500" s="2"/>
      <c r="F1500" s="51"/>
      <c r="G1500" s="2"/>
      <c r="H1500" s="51"/>
      <c r="I1500" s="2"/>
      <c r="J1500" s="2"/>
      <c r="K1500" s="2"/>
      <c r="L1500" s="2"/>
      <c r="M1500" s="2"/>
      <c r="N1500" s="2"/>
      <c r="O1500" s="4"/>
    </row>
    <row r="1501" spans="1:15" s="9" customFormat="1" x14ac:dyDescent="0.2">
      <c r="A1501" s="4"/>
      <c r="B1501" s="2"/>
      <c r="C1501" s="4"/>
      <c r="D1501" s="2"/>
      <c r="E1501" s="2"/>
      <c r="F1501" s="51"/>
      <c r="G1501" s="2"/>
      <c r="H1501" s="51"/>
      <c r="I1501" s="2"/>
      <c r="J1501" s="2"/>
      <c r="K1501" s="2"/>
      <c r="L1501" s="2"/>
      <c r="M1501" s="2"/>
      <c r="N1501" s="2"/>
      <c r="O1501" s="4"/>
    </row>
    <row r="1502" spans="1:15" s="9" customFormat="1" x14ac:dyDescent="0.2">
      <c r="A1502" s="4"/>
      <c r="B1502" s="2"/>
      <c r="C1502" s="4"/>
      <c r="D1502" s="2"/>
      <c r="E1502" s="2"/>
      <c r="F1502" s="51"/>
      <c r="G1502" s="2"/>
      <c r="H1502" s="51"/>
      <c r="I1502" s="2"/>
      <c r="J1502" s="2"/>
      <c r="K1502" s="2"/>
      <c r="L1502" s="2"/>
      <c r="M1502" s="2"/>
      <c r="N1502" s="2"/>
      <c r="O1502" s="4"/>
    </row>
    <row r="1503" spans="1:15" s="9" customFormat="1" x14ac:dyDescent="0.2">
      <c r="A1503" s="4"/>
      <c r="B1503" s="2"/>
      <c r="C1503" s="4"/>
      <c r="D1503" s="2"/>
      <c r="E1503" s="2"/>
      <c r="F1503" s="51"/>
      <c r="G1503" s="2"/>
      <c r="H1503" s="51"/>
      <c r="I1503" s="2"/>
      <c r="J1503" s="2"/>
      <c r="K1503" s="2"/>
      <c r="L1503" s="2"/>
      <c r="M1503" s="2"/>
      <c r="N1503" s="2"/>
      <c r="O1503" s="4"/>
    </row>
    <row r="1504" spans="1:15" s="9" customFormat="1" x14ac:dyDescent="0.2">
      <c r="A1504" s="4"/>
      <c r="B1504" s="2"/>
      <c r="C1504" s="4"/>
      <c r="D1504" s="2"/>
      <c r="E1504" s="2"/>
      <c r="F1504" s="51"/>
      <c r="G1504" s="2"/>
      <c r="H1504" s="51"/>
      <c r="I1504" s="2"/>
      <c r="J1504" s="2"/>
      <c r="K1504" s="2"/>
      <c r="L1504" s="2"/>
      <c r="M1504" s="2"/>
      <c r="N1504" s="2"/>
      <c r="O1504" s="4"/>
    </row>
    <row r="1505" spans="1:15" s="9" customFormat="1" x14ac:dyDescent="0.2">
      <c r="A1505" s="4"/>
      <c r="B1505" s="2"/>
      <c r="C1505" s="4"/>
      <c r="D1505" s="2"/>
      <c r="E1505" s="2"/>
      <c r="F1505" s="51"/>
      <c r="G1505" s="2"/>
      <c r="H1505" s="51"/>
      <c r="I1505" s="2"/>
      <c r="J1505" s="2"/>
      <c r="K1505" s="2"/>
      <c r="L1505" s="2"/>
      <c r="M1505" s="2"/>
      <c r="N1505" s="2"/>
      <c r="O1505" s="4"/>
    </row>
    <row r="1506" spans="1:15" s="9" customFormat="1" x14ac:dyDescent="0.2">
      <c r="A1506" s="4"/>
      <c r="B1506" s="2"/>
      <c r="C1506" s="4"/>
      <c r="D1506" s="2"/>
      <c r="E1506" s="2"/>
      <c r="F1506" s="51"/>
      <c r="G1506" s="2"/>
      <c r="H1506" s="51"/>
      <c r="I1506" s="2"/>
      <c r="J1506" s="2"/>
      <c r="K1506" s="2"/>
      <c r="L1506" s="2"/>
      <c r="M1506" s="2"/>
      <c r="N1506" s="2"/>
      <c r="O1506" s="4"/>
    </row>
    <row r="1507" spans="1:15" s="9" customFormat="1" x14ac:dyDescent="0.2">
      <c r="A1507" s="4"/>
      <c r="B1507" s="2"/>
      <c r="C1507" s="4"/>
      <c r="D1507" s="2"/>
      <c r="E1507" s="2"/>
      <c r="F1507" s="51"/>
      <c r="G1507" s="2"/>
      <c r="H1507" s="51"/>
      <c r="I1507" s="2"/>
      <c r="J1507" s="2"/>
      <c r="K1507" s="2"/>
      <c r="L1507" s="2"/>
      <c r="M1507" s="2"/>
      <c r="N1507" s="2"/>
      <c r="O1507" s="4"/>
    </row>
    <row r="1508" spans="1:15" s="9" customFormat="1" x14ac:dyDescent="0.2">
      <c r="A1508" s="4"/>
      <c r="B1508" s="2"/>
      <c r="C1508" s="4"/>
      <c r="D1508" s="2"/>
      <c r="E1508" s="2"/>
      <c r="F1508" s="51"/>
      <c r="G1508" s="2"/>
      <c r="H1508" s="51"/>
      <c r="I1508" s="2"/>
      <c r="J1508" s="2"/>
      <c r="K1508" s="2"/>
      <c r="L1508" s="2"/>
      <c r="M1508" s="2"/>
      <c r="N1508" s="2"/>
      <c r="O1508" s="4"/>
    </row>
    <row r="1509" spans="1:15" s="9" customFormat="1" x14ac:dyDescent="0.2">
      <c r="A1509" s="4"/>
      <c r="B1509" s="2"/>
      <c r="C1509" s="4"/>
      <c r="D1509" s="2"/>
      <c r="E1509" s="2"/>
      <c r="F1509" s="51"/>
      <c r="G1509" s="2"/>
      <c r="H1509" s="51"/>
      <c r="I1509" s="2"/>
      <c r="J1509" s="2"/>
      <c r="K1509" s="2"/>
      <c r="L1509" s="2"/>
      <c r="M1509" s="2"/>
      <c r="N1509" s="2"/>
      <c r="O1509" s="4"/>
    </row>
    <row r="1510" spans="1:15" s="9" customFormat="1" x14ac:dyDescent="0.2">
      <c r="A1510" s="4"/>
      <c r="B1510" s="2"/>
      <c r="C1510" s="4"/>
      <c r="D1510" s="2"/>
      <c r="E1510" s="2"/>
      <c r="F1510" s="51"/>
      <c r="G1510" s="2"/>
      <c r="H1510" s="51"/>
      <c r="I1510" s="2"/>
      <c r="J1510" s="2"/>
      <c r="K1510" s="2"/>
      <c r="L1510" s="2"/>
      <c r="M1510" s="2"/>
      <c r="N1510" s="2"/>
      <c r="O1510" s="4"/>
    </row>
    <row r="1511" spans="1:15" s="9" customFormat="1" x14ac:dyDescent="0.2">
      <c r="A1511" s="4"/>
      <c r="B1511" s="2"/>
      <c r="C1511" s="4"/>
      <c r="D1511" s="2"/>
      <c r="E1511" s="2"/>
      <c r="F1511" s="51"/>
      <c r="G1511" s="2"/>
      <c r="H1511" s="51"/>
      <c r="I1511" s="2"/>
      <c r="J1511" s="2"/>
      <c r="K1511" s="2"/>
      <c r="L1511" s="2"/>
      <c r="M1511" s="2"/>
      <c r="N1511" s="2"/>
      <c r="O1511" s="4"/>
    </row>
    <row r="1512" spans="1:15" s="9" customFormat="1" x14ac:dyDescent="0.2">
      <c r="A1512" s="4"/>
      <c r="B1512" s="2"/>
      <c r="C1512" s="4"/>
      <c r="D1512" s="2"/>
      <c r="E1512" s="2"/>
      <c r="F1512" s="51"/>
      <c r="G1512" s="2"/>
      <c r="H1512" s="51"/>
      <c r="I1512" s="2"/>
      <c r="J1512" s="2"/>
      <c r="K1512" s="2"/>
      <c r="L1512" s="2"/>
      <c r="M1512" s="2"/>
      <c r="N1512" s="2"/>
      <c r="O1512" s="4"/>
    </row>
    <row r="1513" spans="1:15" s="9" customFormat="1" x14ac:dyDescent="0.2">
      <c r="A1513" s="4"/>
      <c r="B1513" s="2"/>
      <c r="C1513" s="4"/>
      <c r="D1513" s="2"/>
      <c r="E1513" s="2"/>
      <c r="F1513" s="51"/>
      <c r="G1513" s="2"/>
      <c r="H1513" s="51"/>
      <c r="I1513" s="2"/>
      <c r="J1513" s="2"/>
      <c r="K1513" s="2"/>
      <c r="L1513" s="2"/>
      <c r="M1513" s="2"/>
      <c r="N1513" s="2"/>
      <c r="O1513" s="4"/>
    </row>
    <row r="1514" spans="1:15" s="9" customFormat="1" x14ac:dyDescent="0.2">
      <c r="A1514" s="4"/>
      <c r="B1514" s="2"/>
      <c r="C1514" s="4"/>
      <c r="D1514" s="2"/>
      <c r="E1514" s="2"/>
      <c r="F1514" s="51"/>
      <c r="G1514" s="2"/>
      <c r="H1514" s="51"/>
      <c r="I1514" s="2"/>
      <c r="J1514" s="2"/>
      <c r="K1514" s="2"/>
      <c r="L1514" s="2"/>
      <c r="M1514" s="2"/>
      <c r="N1514" s="2"/>
      <c r="O1514" s="4"/>
    </row>
    <row r="1515" spans="1:15" s="9" customFormat="1" x14ac:dyDescent="0.2">
      <c r="A1515" s="4"/>
      <c r="B1515" s="2"/>
      <c r="C1515" s="4"/>
      <c r="D1515" s="2"/>
      <c r="E1515" s="2"/>
      <c r="F1515" s="51"/>
      <c r="G1515" s="2"/>
      <c r="H1515" s="51"/>
      <c r="I1515" s="2"/>
      <c r="J1515" s="2"/>
      <c r="K1515" s="2"/>
      <c r="L1515" s="2"/>
      <c r="M1515" s="2"/>
      <c r="N1515" s="2"/>
      <c r="O1515" s="4"/>
    </row>
    <row r="1516" spans="1:15" s="9" customFormat="1" x14ac:dyDescent="0.2">
      <c r="A1516" s="4"/>
      <c r="B1516" s="2"/>
      <c r="C1516" s="4"/>
      <c r="D1516" s="2"/>
      <c r="E1516" s="2"/>
      <c r="F1516" s="51"/>
      <c r="G1516" s="2"/>
      <c r="H1516" s="51"/>
      <c r="I1516" s="2"/>
      <c r="J1516" s="2"/>
      <c r="K1516" s="2"/>
      <c r="L1516" s="2"/>
      <c r="M1516" s="2"/>
      <c r="N1516" s="2"/>
      <c r="O1516" s="4"/>
    </row>
    <row r="1517" spans="1:15" s="9" customFormat="1" x14ac:dyDescent="0.2">
      <c r="A1517" s="4"/>
      <c r="B1517" s="2"/>
      <c r="C1517" s="4"/>
      <c r="D1517" s="2"/>
      <c r="E1517" s="2"/>
      <c r="F1517" s="51"/>
      <c r="G1517" s="2"/>
      <c r="H1517" s="51"/>
      <c r="I1517" s="2"/>
      <c r="J1517" s="2"/>
      <c r="K1517" s="2"/>
      <c r="L1517" s="2"/>
      <c r="M1517" s="2"/>
      <c r="N1517" s="2"/>
      <c r="O1517" s="4"/>
    </row>
    <row r="1518" spans="1:15" s="9" customFormat="1" x14ac:dyDescent="0.2">
      <c r="A1518" s="4"/>
      <c r="B1518" s="2"/>
      <c r="C1518" s="4"/>
      <c r="D1518" s="2"/>
      <c r="E1518" s="2"/>
      <c r="F1518" s="51"/>
      <c r="G1518" s="2"/>
      <c r="H1518" s="51"/>
      <c r="I1518" s="2"/>
      <c r="J1518" s="2"/>
      <c r="K1518" s="2"/>
      <c r="L1518" s="2"/>
      <c r="M1518" s="2"/>
      <c r="N1518" s="2"/>
      <c r="O1518" s="4"/>
    </row>
    <row r="1519" spans="1:15" s="9" customFormat="1" x14ac:dyDescent="0.2">
      <c r="A1519" s="4"/>
      <c r="B1519" s="2"/>
      <c r="C1519" s="4"/>
      <c r="D1519" s="2"/>
      <c r="E1519" s="2"/>
      <c r="F1519" s="51"/>
      <c r="G1519" s="2"/>
      <c r="H1519" s="51"/>
      <c r="I1519" s="2"/>
      <c r="J1519" s="2"/>
      <c r="K1519" s="2"/>
      <c r="L1519" s="2"/>
      <c r="M1519" s="2"/>
      <c r="N1519" s="2"/>
      <c r="O1519" s="4"/>
    </row>
    <row r="1520" spans="1:15" s="9" customFormat="1" x14ac:dyDescent="0.2">
      <c r="A1520" s="4"/>
      <c r="B1520" s="2"/>
      <c r="C1520" s="4"/>
      <c r="D1520" s="2"/>
      <c r="E1520" s="2"/>
      <c r="F1520" s="51"/>
      <c r="G1520" s="2"/>
      <c r="H1520" s="51"/>
      <c r="I1520" s="2"/>
      <c r="J1520" s="2"/>
      <c r="K1520" s="2"/>
      <c r="L1520" s="2"/>
      <c r="M1520" s="2"/>
      <c r="N1520" s="2"/>
      <c r="O1520" s="4"/>
    </row>
    <row r="1521" spans="1:15" s="9" customFormat="1" x14ac:dyDescent="0.2">
      <c r="A1521" s="4"/>
      <c r="B1521" s="2"/>
      <c r="C1521" s="4"/>
      <c r="D1521" s="2"/>
      <c r="E1521" s="2"/>
      <c r="F1521" s="51"/>
      <c r="G1521" s="2"/>
      <c r="H1521" s="51"/>
      <c r="I1521" s="2"/>
      <c r="J1521" s="2"/>
      <c r="K1521" s="2"/>
      <c r="L1521" s="2"/>
      <c r="M1521" s="2"/>
      <c r="N1521" s="2"/>
      <c r="O1521" s="4"/>
    </row>
    <row r="1522" spans="1:15" s="9" customFormat="1" x14ac:dyDescent="0.2">
      <c r="A1522" s="4"/>
      <c r="B1522" s="2"/>
      <c r="C1522" s="4"/>
      <c r="D1522" s="2"/>
      <c r="E1522" s="2"/>
      <c r="F1522" s="51"/>
      <c r="G1522" s="2"/>
      <c r="H1522" s="51"/>
      <c r="I1522" s="2"/>
      <c r="J1522" s="2"/>
      <c r="K1522" s="2"/>
      <c r="L1522" s="2"/>
      <c r="M1522" s="2"/>
      <c r="N1522" s="2"/>
      <c r="O1522" s="4"/>
    </row>
    <row r="1523" spans="1:15" s="9" customFormat="1" x14ac:dyDescent="0.2">
      <c r="A1523" s="4"/>
      <c r="B1523" s="2"/>
      <c r="C1523" s="4"/>
      <c r="D1523" s="2"/>
      <c r="E1523" s="2"/>
      <c r="F1523" s="51"/>
      <c r="G1523" s="2"/>
      <c r="H1523" s="51"/>
      <c r="I1523" s="2"/>
      <c r="J1523" s="2"/>
      <c r="K1523" s="2"/>
      <c r="L1523" s="2"/>
      <c r="M1523" s="2"/>
      <c r="N1523" s="2"/>
      <c r="O1523" s="4"/>
    </row>
    <row r="1524" spans="1:15" s="9" customFormat="1" x14ac:dyDescent="0.2">
      <c r="A1524" s="4"/>
      <c r="B1524" s="2"/>
      <c r="C1524" s="4"/>
      <c r="D1524" s="2"/>
      <c r="E1524" s="2"/>
      <c r="F1524" s="51"/>
      <c r="G1524" s="2"/>
      <c r="H1524" s="51"/>
      <c r="I1524" s="2"/>
      <c r="J1524" s="2"/>
      <c r="K1524" s="2"/>
      <c r="L1524" s="2"/>
      <c r="M1524" s="2"/>
      <c r="N1524" s="2"/>
      <c r="O1524" s="4"/>
    </row>
    <row r="1525" spans="1:15" s="9" customFormat="1" x14ac:dyDescent="0.2">
      <c r="A1525" s="4"/>
      <c r="B1525" s="2"/>
      <c r="C1525" s="4"/>
      <c r="D1525" s="2"/>
      <c r="E1525" s="2"/>
      <c r="F1525" s="51"/>
      <c r="G1525" s="2"/>
      <c r="H1525" s="51"/>
      <c r="I1525" s="2"/>
      <c r="J1525" s="2"/>
      <c r="K1525" s="2"/>
      <c r="L1525" s="2"/>
      <c r="M1525" s="2"/>
      <c r="N1525" s="2"/>
      <c r="O1525" s="4"/>
    </row>
    <row r="1526" spans="1:15" s="9" customFormat="1" x14ac:dyDescent="0.2">
      <c r="A1526" s="4"/>
      <c r="B1526" s="2"/>
      <c r="C1526" s="4"/>
      <c r="D1526" s="2"/>
      <c r="E1526" s="2"/>
      <c r="F1526" s="51"/>
      <c r="G1526" s="2"/>
      <c r="H1526" s="51"/>
      <c r="I1526" s="2"/>
      <c r="J1526" s="2"/>
      <c r="K1526" s="2"/>
      <c r="L1526" s="2"/>
      <c r="M1526" s="2"/>
      <c r="N1526" s="2"/>
      <c r="O1526" s="4"/>
    </row>
    <row r="1527" spans="1:15" s="9" customFormat="1" x14ac:dyDescent="0.2">
      <c r="A1527" s="4"/>
      <c r="B1527" s="2"/>
      <c r="C1527" s="4"/>
      <c r="D1527" s="2"/>
      <c r="E1527" s="2"/>
      <c r="F1527" s="51"/>
      <c r="G1527" s="2"/>
      <c r="H1527" s="51"/>
      <c r="I1527" s="2"/>
      <c r="J1527" s="2"/>
      <c r="K1527" s="2"/>
      <c r="L1527" s="2"/>
      <c r="M1527" s="2"/>
      <c r="N1527" s="2"/>
      <c r="O1527" s="4"/>
    </row>
    <row r="1528" spans="1:15" s="9" customFormat="1" x14ac:dyDescent="0.2">
      <c r="A1528" s="4"/>
      <c r="B1528" s="2"/>
      <c r="C1528" s="4"/>
      <c r="D1528" s="2"/>
      <c r="E1528" s="2"/>
      <c r="F1528" s="51"/>
      <c r="G1528" s="2"/>
      <c r="H1528" s="51"/>
      <c r="I1528" s="2"/>
      <c r="J1528" s="2"/>
      <c r="K1528" s="2"/>
      <c r="L1528" s="2"/>
      <c r="M1528" s="2"/>
      <c r="N1528" s="2"/>
      <c r="O1528" s="4"/>
    </row>
    <row r="1529" spans="1:15" s="9" customFormat="1" x14ac:dyDescent="0.2">
      <c r="A1529" s="4"/>
      <c r="B1529" s="2"/>
      <c r="C1529" s="4"/>
      <c r="D1529" s="2"/>
      <c r="E1529" s="2"/>
      <c r="F1529" s="51"/>
      <c r="G1529" s="2"/>
      <c r="H1529" s="51"/>
      <c r="I1529" s="2"/>
      <c r="J1529" s="2"/>
      <c r="K1529" s="2"/>
      <c r="L1529" s="2"/>
      <c r="M1529" s="2"/>
      <c r="N1529" s="2"/>
      <c r="O1529" s="4"/>
    </row>
    <row r="1530" spans="1:15" s="9" customFormat="1" x14ac:dyDescent="0.2">
      <c r="A1530" s="4"/>
      <c r="B1530" s="2"/>
      <c r="C1530" s="4"/>
      <c r="D1530" s="2"/>
      <c r="E1530" s="2"/>
      <c r="F1530" s="51"/>
      <c r="G1530" s="2"/>
      <c r="H1530" s="51"/>
      <c r="I1530" s="2"/>
      <c r="J1530" s="2"/>
      <c r="K1530" s="2"/>
      <c r="L1530" s="2"/>
      <c r="M1530" s="2"/>
      <c r="N1530" s="2"/>
      <c r="O1530" s="4"/>
    </row>
    <row r="1531" spans="1:15" s="9" customFormat="1" x14ac:dyDescent="0.2">
      <c r="A1531" s="4"/>
      <c r="B1531" s="2"/>
      <c r="C1531" s="4"/>
      <c r="D1531" s="2"/>
      <c r="E1531" s="2"/>
      <c r="F1531" s="51"/>
      <c r="G1531" s="2"/>
      <c r="H1531" s="51"/>
      <c r="I1531" s="2"/>
      <c r="J1531" s="2"/>
      <c r="K1531" s="2"/>
      <c r="L1531" s="2"/>
      <c r="M1531" s="2"/>
      <c r="N1531" s="2"/>
      <c r="O1531" s="4"/>
    </row>
    <row r="1532" spans="1:15" s="9" customFormat="1" x14ac:dyDescent="0.2">
      <c r="A1532" s="4"/>
      <c r="B1532" s="2"/>
      <c r="C1532" s="4"/>
      <c r="D1532" s="2"/>
      <c r="E1532" s="2"/>
      <c r="F1532" s="51"/>
      <c r="G1532" s="2"/>
      <c r="H1532" s="51"/>
      <c r="I1532" s="2"/>
      <c r="J1532" s="2"/>
      <c r="K1532" s="2"/>
      <c r="L1532" s="2"/>
      <c r="M1532" s="2"/>
      <c r="N1532" s="2"/>
      <c r="O1532" s="4"/>
    </row>
    <row r="1533" spans="1:15" s="9" customFormat="1" x14ac:dyDescent="0.2">
      <c r="A1533" s="4"/>
      <c r="B1533" s="2"/>
      <c r="C1533" s="4"/>
      <c r="D1533" s="2"/>
      <c r="E1533" s="2"/>
      <c r="F1533" s="51"/>
      <c r="G1533" s="2"/>
      <c r="H1533" s="51"/>
      <c r="I1533" s="2"/>
      <c r="J1533" s="2"/>
      <c r="K1533" s="2"/>
      <c r="L1533" s="2"/>
      <c r="M1533" s="2"/>
      <c r="N1533" s="2"/>
      <c r="O1533" s="4"/>
    </row>
    <row r="1534" spans="1:15" s="9" customFormat="1" x14ac:dyDescent="0.2">
      <c r="A1534" s="4"/>
      <c r="B1534" s="2"/>
      <c r="C1534" s="4"/>
      <c r="D1534" s="2"/>
      <c r="E1534" s="2"/>
      <c r="F1534" s="51"/>
      <c r="G1534" s="2"/>
      <c r="H1534" s="51"/>
      <c r="I1534" s="2"/>
      <c r="J1534" s="2"/>
      <c r="K1534" s="2"/>
      <c r="L1534" s="2"/>
      <c r="M1534" s="2"/>
      <c r="N1534" s="2"/>
      <c r="O1534" s="4"/>
    </row>
    <row r="1535" spans="1:15" s="9" customFormat="1" x14ac:dyDescent="0.2">
      <c r="A1535" s="4"/>
      <c r="B1535" s="2"/>
      <c r="C1535" s="4"/>
      <c r="D1535" s="2"/>
      <c r="E1535" s="2"/>
      <c r="F1535" s="51"/>
      <c r="G1535" s="2"/>
      <c r="H1535" s="51"/>
      <c r="I1535" s="2"/>
      <c r="J1535" s="2"/>
      <c r="K1535" s="2"/>
      <c r="L1535" s="2"/>
      <c r="M1535" s="2"/>
      <c r="N1535" s="2"/>
      <c r="O1535" s="4"/>
    </row>
    <row r="1536" spans="1:15" s="9" customFormat="1" x14ac:dyDescent="0.2">
      <c r="A1536" s="4"/>
      <c r="B1536" s="2"/>
      <c r="C1536" s="4"/>
      <c r="D1536" s="2"/>
      <c r="E1536" s="2"/>
      <c r="F1536" s="51"/>
      <c r="G1536" s="2"/>
      <c r="H1536" s="51"/>
      <c r="I1536" s="2"/>
      <c r="J1536" s="2"/>
      <c r="K1536" s="2"/>
      <c r="L1536" s="2"/>
      <c r="M1536" s="2"/>
      <c r="N1536" s="2"/>
      <c r="O1536" s="4"/>
    </row>
    <row r="1537" spans="1:15" s="9" customFormat="1" x14ac:dyDescent="0.2">
      <c r="A1537" s="4"/>
      <c r="B1537" s="2"/>
      <c r="C1537" s="4"/>
      <c r="D1537" s="2"/>
      <c r="E1537" s="2"/>
      <c r="F1537" s="51"/>
      <c r="G1537" s="2"/>
      <c r="H1537" s="51"/>
      <c r="I1537" s="2"/>
      <c r="J1537" s="2"/>
      <c r="K1537" s="2"/>
      <c r="L1537" s="2"/>
      <c r="M1537" s="2"/>
      <c r="N1537" s="2"/>
      <c r="O1537" s="4"/>
    </row>
    <row r="1538" spans="1:15" s="9" customFormat="1" x14ac:dyDescent="0.2">
      <c r="A1538" s="4"/>
      <c r="B1538" s="2"/>
      <c r="C1538" s="4"/>
      <c r="D1538" s="2"/>
      <c r="E1538" s="2"/>
      <c r="F1538" s="51"/>
      <c r="G1538" s="2"/>
      <c r="H1538" s="51"/>
      <c r="I1538" s="2"/>
      <c r="J1538" s="2"/>
      <c r="K1538" s="2"/>
      <c r="L1538" s="2"/>
      <c r="M1538" s="2"/>
      <c r="N1538" s="2"/>
      <c r="O1538" s="4"/>
    </row>
    <row r="1539" spans="1:15" s="9" customFormat="1" x14ac:dyDescent="0.2">
      <c r="A1539" s="4"/>
      <c r="B1539" s="2"/>
      <c r="C1539" s="4"/>
      <c r="D1539" s="2"/>
      <c r="E1539" s="2"/>
      <c r="F1539" s="51"/>
      <c r="G1539" s="2"/>
      <c r="H1539" s="51"/>
      <c r="I1539" s="2"/>
      <c r="J1539" s="2"/>
      <c r="K1539" s="2"/>
      <c r="L1539" s="2"/>
      <c r="M1539" s="2"/>
      <c r="N1539" s="2"/>
      <c r="O1539" s="4"/>
    </row>
    <row r="1540" spans="1:15" s="9" customFormat="1" x14ac:dyDescent="0.2">
      <c r="A1540" s="4"/>
      <c r="B1540" s="2"/>
      <c r="C1540" s="4"/>
      <c r="D1540" s="2"/>
      <c r="E1540" s="2"/>
      <c r="F1540" s="51"/>
      <c r="G1540" s="2"/>
      <c r="H1540" s="51"/>
      <c r="I1540" s="2"/>
      <c r="J1540" s="2"/>
      <c r="K1540" s="2"/>
      <c r="L1540" s="2"/>
      <c r="M1540" s="2"/>
      <c r="N1540" s="2"/>
      <c r="O1540" s="4"/>
    </row>
    <row r="1541" spans="1:15" s="9" customFormat="1" x14ac:dyDescent="0.2">
      <c r="A1541" s="4"/>
      <c r="B1541" s="2"/>
      <c r="C1541" s="4"/>
      <c r="D1541" s="2"/>
      <c r="E1541" s="2"/>
      <c r="F1541" s="51"/>
      <c r="G1541" s="2"/>
      <c r="H1541" s="51"/>
      <c r="I1541" s="2"/>
      <c r="J1541" s="2"/>
      <c r="K1541" s="2"/>
      <c r="L1541" s="2"/>
      <c r="M1541" s="2"/>
      <c r="N1541" s="2"/>
      <c r="O1541" s="4"/>
    </row>
    <row r="1542" spans="1:15" s="9" customFormat="1" x14ac:dyDescent="0.2">
      <c r="A1542" s="4"/>
      <c r="B1542" s="2"/>
      <c r="C1542" s="4"/>
      <c r="D1542" s="2"/>
      <c r="E1542" s="2"/>
      <c r="F1542" s="51"/>
      <c r="G1542" s="2"/>
      <c r="H1542" s="51"/>
      <c r="I1542" s="2"/>
      <c r="J1542" s="2"/>
      <c r="K1542" s="2"/>
      <c r="L1542" s="2"/>
      <c r="M1542" s="2"/>
      <c r="N1542" s="2"/>
      <c r="O1542" s="4"/>
    </row>
    <row r="1543" spans="1:15" s="9" customFormat="1" x14ac:dyDescent="0.2">
      <c r="A1543" s="4"/>
      <c r="B1543" s="2"/>
      <c r="C1543" s="4"/>
      <c r="D1543" s="2"/>
      <c r="E1543" s="2"/>
      <c r="F1543" s="51"/>
      <c r="G1543" s="2"/>
      <c r="H1543" s="51"/>
      <c r="I1543" s="2"/>
      <c r="J1543" s="2"/>
      <c r="K1543" s="2"/>
      <c r="L1543" s="2"/>
      <c r="M1543" s="2"/>
      <c r="N1543" s="2"/>
      <c r="O1543" s="4"/>
    </row>
    <row r="1544" spans="1:15" s="9" customFormat="1" x14ac:dyDescent="0.2">
      <c r="A1544" s="4"/>
      <c r="B1544" s="2"/>
      <c r="C1544" s="4"/>
      <c r="D1544" s="2"/>
      <c r="E1544" s="2"/>
      <c r="F1544" s="51"/>
      <c r="G1544" s="2"/>
      <c r="H1544" s="51"/>
      <c r="I1544" s="2"/>
      <c r="J1544" s="2"/>
      <c r="K1544" s="2"/>
      <c r="L1544" s="2"/>
      <c r="M1544" s="2"/>
      <c r="N1544" s="2"/>
      <c r="O1544" s="4"/>
    </row>
    <row r="1545" spans="1:15" s="9" customFormat="1" x14ac:dyDescent="0.2">
      <c r="A1545" s="4"/>
      <c r="B1545" s="2"/>
      <c r="C1545" s="4"/>
      <c r="D1545" s="2"/>
      <c r="E1545" s="2"/>
      <c r="F1545" s="51"/>
      <c r="G1545" s="2"/>
      <c r="H1545" s="51"/>
      <c r="I1545" s="2"/>
      <c r="J1545" s="2"/>
      <c r="K1545" s="2"/>
      <c r="L1545" s="2"/>
      <c r="M1545" s="2"/>
      <c r="N1545" s="2"/>
      <c r="O1545" s="4"/>
    </row>
    <row r="1546" spans="1:15" s="9" customFormat="1" x14ac:dyDescent="0.2">
      <c r="A1546" s="4"/>
      <c r="B1546" s="2"/>
      <c r="C1546" s="4"/>
      <c r="D1546" s="2"/>
      <c r="E1546" s="2"/>
      <c r="F1546" s="51"/>
      <c r="G1546" s="2"/>
      <c r="H1546" s="51"/>
      <c r="I1546" s="2"/>
      <c r="J1546" s="2"/>
      <c r="K1546" s="2"/>
      <c r="L1546" s="2"/>
      <c r="M1546" s="2"/>
      <c r="N1546" s="2"/>
      <c r="O1546" s="4"/>
    </row>
    <row r="1547" spans="1:15" s="9" customFormat="1" x14ac:dyDescent="0.2">
      <c r="A1547" s="4"/>
      <c r="B1547" s="2"/>
      <c r="C1547" s="4"/>
      <c r="D1547" s="2"/>
      <c r="E1547" s="2"/>
      <c r="F1547" s="51"/>
      <c r="G1547" s="2"/>
      <c r="H1547" s="51"/>
      <c r="I1547" s="2"/>
      <c r="J1547" s="2"/>
      <c r="K1547" s="2"/>
      <c r="L1547" s="2"/>
      <c r="M1547" s="2"/>
      <c r="N1547" s="2"/>
      <c r="O1547" s="4"/>
    </row>
    <row r="1548" spans="1:15" s="9" customFormat="1" x14ac:dyDescent="0.2">
      <c r="A1548" s="4"/>
      <c r="B1548" s="2"/>
      <c r="C1548" s="4"/>
      <c r="D1548" s="2"/>
      <c r="E1548" s="2"/>
      <c r="F1548" s="51"/>
      <c r="G1548" s="2"/>
      <c r="H1548" s="51"/>
      <c r="I1548" s="2"/>
      <c r="J1548" s="2"/>
      <c r="K1548" s="2"/>
      <c r="L1548" s="2"/>
      <c r="M1548" s="2"/>
      <c r="N1548" s="2"/>
      <c r="O1548" s="4"/>
    </row>
    <row r="1549" spans="1:15" s="9" customFormat="1" x14ac:dyDescent="0.2">
      <c r="A1549" s="4"/>
      <c r="B1549" s="2"/>
      <c r="C1549" s="4"/>
      <c r="D1549" s="2"/>
      <c r="E1549" s="2"/>
      <c r="F1549" s="51"/>
      <c r="G1549" s="2"/>
      <c r="H1549" s="51"/>
      <c r="I1549" s="2"/>
      <c r="J1549" s="2"/>
      <c r="K1549" s="2"/>
      <c r="L1549" s="2"/>
      <c r="M1549" s="2"/>
      <c r="N1549" s="2"/>
      <c r="O1549" s="4"/>
    </row>
    <row r="1550" spans="1:15" s="9" customFormat="1" x14ac:dyDescent="0.2">
      <c r="A1550" s="4"/>
      <c r="B1550" s="2"/>
      <c r="C1550" s="4"/>
      <c r="D1550" s="2"/>
      <c r="E1550" s="2"/>
      <c r="F1550" s="51"/>
      <c r="G1550" s="2"/>
      <c r="H1550" s="51"/>
      <c r="I1550" s="2"/>
      <c r="J1550" s="2"/>
      <c r="K1550" s="2"/>
      <c r="L1550" s="2"/>
      <c r="M1550" s="2"/>
      <c r="N1550" s="2"/>
      <c r="O1550" s="4"/>
    </row>
    <row r="1551" spans="1:15" s="9" customFormat="1" x14ac:dyDescent="0.2">
      <c r="A1551" s="4"/>
      <c r="B1551" s="2"/>
      <c r="C1551" s="4"/>
      <c r="D1551" s="2"/>
      <c r="E1551" s="2"/>
      <c r="F1551" s="51"/>
      <c r="G1551" s="2"/>
      <c r="H1551" s="51"/>
      <c r="I1551" s="2"/>
      <c r="J1551" s="2"/>
      <c r="K1551" s="2"/>
      <c r="L1551" s="2"/>
      <c r="M1551" s="2"/>
      <c r="N1551" s="2"/>
      <c r="O1551" s="4"/>
    </row>
    <row r="1552" spans="1:15" s="9" customFormat="1" x14ac:dyDescent="0.2">
      <c r="A1552" s="4"/>
      <c r="B1552" s="2"/>
      <c r="C1552" s="4"/>
      <c r="D1552" s="2"/>
      <c r="E1552" s="2"/>
      <c r="F1552" s="51"/>
      <c r="G1552" s="2"/>
      <c r="H1552" s="51"/>
      <c r="I1552" s="2"/>
      <c r="J1552" s="2"/>
      <c r="K1552" s="2"/>
      <c r="L1552" s="2"/>
      <c r="M1552" s="2"/>
      <c r="N1552" s="2"/>
      <c r="O1552" s="4"/>
    </row>
    <row r="1553" spans="1:15" s="9" customFormat="1" x14ac:dyDescent="0.2">
      <c r="A1553" s="4"/>
      <c r="B1553" s="2"/>
      <c r="C1553" s="4"/>
      <c r="D1553" s="2"/>
      <c r="E1553" s="2"/>
      <c r="F1553" s="51"/>
      <c r="G1553" s="2"/>
      <c r="H1553" s="51"/>
      <c r="I1553" s="2"/>
      <c r="J1553" s="2"/>
      <c r="K1553" s="2"/>
      <c r="L1553" s="2"/>
      <c r="M1553" s="2"/>
      <c r="N1553" s="2"/>
      <c r="O1553" s="4"/>
    </row>
    <row r="1554" spans="1:15" s="9" customFormat="1" x14ac:dyDescent="0.2">
      <c r="A1554" s="4"/>
      <c r="B1554" s="2"/>
      <c r="C1554" s="4"/>
      <c r="D1554" s="2"/>
      <c r="E1554" s="2"/>
      <c r="F1554" s="51"/>
      <c r="G1554" s="2"/>
      <c r="H1554" s="51"/>
      <c r="I1554" s="2"/>
      <c r="J1554" s="2"/>
      <c r="K1554" s="2"/>
      <c r="L1554" s="2"/>
      <c r="M1554" s="2"/>
      <c r="N1554" s="2"/>
      <c r="O1554" s="4"/>
    </row>
    <row r="1555" spans="1:15" s="9" customFormat="1" x14ac:dyDescent="0.2">
      <c r="A1555" s="4"/>
      <c r="B1555" s="2"/>
      <c r="C1555" s="4"/>
      <c r="D1555" s="2"/>
      <c r="E1555" s="2"/>
      <c r="F1555" s="51"/>
      <c r="G1555" s="2"/>
      <c r="H1555" s="51"/>
      <c r="I1555" s="2"/>
      <c r="J1555" s="2"/>
      <c r="K1555" s="2"/>
      <c r="L1555" s="2"/>
      <c r="M1555" s="2"/>
      <c r="N1555" s="2"/>
      <c r="O1555" s="4"/>
    </row>
    <row r="1556" spans="1:15" s="9" customFormat="1" x14ac:dyDescent="0.2">
      <c r="A1556" s="4"/>
      <c r="B1556" s="2"/>
      <c r="C1556" s="4"/>
      <c r="D1556" s="2"/>
      <c r="E1556" s="2"/>
      <c r="F1556" s="51"/>
      <c r="G1556" s="2"/>
      <c r="H1556" s="51"/>
      <c r="I1556" s="2"/>
      <c r="J1556" s="2"/>
      <c r="K1556" s="2"/>
      <c r="L1556" s="2"/>
      <c r="M1556" s="2"/>
      <c r="N1556" s="2"/>
      <c r="O1556" s="4"/>
    </row>
    <row r="1557" spans="1:15" s="9" customFormat="1" x14ac:dyDescent="0.2">
      <c r="A1557" s="4"/>
      <c r="B1557" s="2"/>
      <c r="C1557" s="4"/>
      <c r="D1557" s="2"/>
      <c r="E1557" s="2"/>
      <c r="F1557" s="51"/>
      <c r="G1557" s="2"/>
      <c r="H1557" s="51"/>
      <c r="I1557" s="2"/>
      <c r="J1557" s="2"/>
      <c r="K1557" s="2"/>
      <c r="L1557" s="2"/>
      <c r="M1557" s="2"/>
      <c r="N1557" s="2"/>
      <c r="O1557" s="4"/>
    </row>
    <row r="1558" spans="1:15" s="9" customFormat="1" x14ac:dyDescent="0.2">
      <c r="A1558" s="4"/>
      <c r="B1558" s="2"/>
      <c r="C1558" s="4"/>
      <c r="D1558" s="2"/>
      <c r="E1558" s="2"/>
      <c r="F1558" s="51"/>
      <c r="G1558" s="2"/>
      <c r="H1558" s="51"/>
      <c r="I1558" s="2"/>
      <c r="J1558" s="2"/>
      <c r="K1558" s="2"/>
      <c r="L1558" s="2"/>
      <c r="M1558" s="2"/>
      <c r="N1558" s="2"/>
      <c r="O1558" s="4"/>
    </row>
    <row r="1559" spans="1:15" s="9" customFormat="1" x14ac:dyDescent="0.2">
      <c r="A1559" s="4"/>
      <c r="B1559" s="2"/>
      <c r="C1559" s="4"/>
      <c r="D1559" s="2"/>
      <c r="E1559" s="2"/>
      <c r="F1559" s="51"/>
      <c r="G1559" s="2"/>
      <c r="H1559" s="51"/>
      <c r="I1559" s="2"/>
      <c r="J1559" s="2"/>
      <c r="K1559" s="2"/>
      <c r="L1559" s="2"/>
      <c r="M1559" s="2"/>
      <c r="N1559" s="2"/>
      <c r="O1559" s="4"/>
    </row>
    <row r="1560" spans="1:15" s="9" customFormat="1" x14ac:dyDescent="0.2">
      <c r="A1560" s="4"/>
      <c r="B1560" s="2"/>
      <c r="C1560" s="4"/>
      <c r="D1560" s="2"/>
      <c r="E1560" s="2"/>
      <c r="F1560" s="51"/>
      <c r="G1560" s="2"/>
      <c r="H1560" s="51"/>
      <c r="I1560" s="2"/>
      <c r="J1560" s="2"/>
      <c r="K1560" s="2"/>
      <c r="L1560" s="2"/>
      <c r="M1560" s="2"/>
      <c r="N1560" s="2"/>
      <c r="O1560" s="4"/>
    </row>
    <row r="1561" spans="1:15" s="9" customFormat="1" x14ac:dyDescent="0.2">
      <c r="A1561" s="4"/>
      <c r="B1561" s="2"/>
      <c r="C1561" s="4"/>
      <c r="D1561" s="2"/>
      <c r="E1561" s="2"/>
      <c r="F1561" s="51"/>
      <c r="G1561" s="2"/>
      <c r="H1561" s="51"/>
      <c r="I1561" s="2"/>
      <c r="J1561" s="2"/>
      <c r="K1561" s="2"/>
      <c r="L1561" s="2"/>
      <c r="M1561" s="2"/>
      <c r="N1561" s="2"/>
      <c r="O1561" s="4"/>
    </row>
    <row r="1562" spans="1:15" s="9" customFormat="1" x14ac:dyDescent="0.2">
      <c r="A1562" s="4"/>
      <c r="B1562" s="2"/>
      <c r="C1562" s="4"/>
      <c r="D1562" s="2"/>
      <c r="E1562" s="2"/>
      <c r="F1562" s="51"/>
      <c r="G1562" s="2"/>
      <c r="H1562" s="51"/>
      <c r="I1562" s="2"/>
      <c r="J1562" s="2"/>
      <c r="K1562" s="2"/>
      <c r="L1562" s="2"/>
      <c r="M1562" s="2"/>
      <c r="N1562" s="2"/>
      <c r="O1562" s="4"/>
    </row>
    <row r="1563" spans="1:15" s="9" customFormat="1" x14ac:dyDescent="0.2">
      <c r="A1563" s="4"/>
      <c r="B1563" s="2"/>
      <c r="C1563" s="4"/>
      <c r="D1563" s="2"/>
      <c r="E1563" s="2"/>
      <c r="F1563" s="51"/>
      <c r="G1563" s="2"/>
      <c r="H1563" s="51"/>
      <c r="I1563" s="2"/>
      <c r="J1563" s="2"/>
      <c r="K1563" s="2"/>
      <c r="L1563" s="2"/>
      <c r="M1563" s="2"/>
      <c r="N1563" s="2"/>
      <c r="O1563" s="4"/>
    </row>
    <row r="1564" spans="1:15" s="9" customFormat="1" x14ac:dyDescent="0.2">
      <c r="A1564" s="4"/>
      <c r="B1564" s="2"/>
      <c r="C1564" s="4"/>
      <c r="D1564" s="2"/>
      <c r="E1564" s="2"/>
      <c r="F1564" s="51"/>
      <c r="G1564" s="2"/>
      <c r="H1564" s="51"/>
      <c r="I1564" s="2"/>
      <c r="J1564" s="2"/>
      <c r="K1564" s="2"/>
      <c r="L1564" s="2"/>
      <c r="M1564" s="2"/>
      <c r="N1564" s="2"/>
      <c r="O1564" s="4"/>
    </row>
    <row r="1565" spans="1:15" s="9" customFormat="1" x14ac:dyDescent="0.2">
      <c r="A1565" s="4"/>
      <c r="B1565" s="2"/>
      <c r="C1565" s="4"/>
      <c r="D1565" s="2"/>
      <c r="E1565" s="2"/>
      <c r="F1565" s="51"/>
      <c r="G1565" s="2"/>
      <c r="H1565" s="51"/>
      <c r="I1565" s="2"/>
      <c r="J1565" s="2"/>
      <c r="K1565" s="2"/>
      <c r="L1565" s="2"/>
      <c r="M1565" s="2"/>
      <c r="N1565" s="2"/>
      <c r="O1565" s="4"/>
    </row>
    <row r="1566" spans="1:15" s="9" customFormat="1" x14ac:dyDescent="0.2">
      <c r="A1566" s="4"/>
      <c r="B1566" s="2"/>
      <c r="C1566" s="4"/>
      <c r="D1566" s="2"/>
      <c r="E1566" s="2"/>
      <c r="F1566" s="51"/>
      <c r="G1566" s="2"/>
      <c r="H1566" s="51"/>
      <c r="I1566" s="2"/>
      <c r="J1566" s="2"/>
      <c r="K1566" s="2"/>
      <c r="L1566" s="2"/>
      <c r="M1566" s="2"/>
      <c r="N1566" s="2"/>
      <c r="O1566" s="4"/>
    </row>
    <row r="1567" spans="1:15" s="9" customFormat="1" x14ac:dyDescent="0.2">
      <c r="A1567" s="4"/>
      <c r="B1567" s="2"/>
      <c r="C1567" s="4"/>
      <c r="D1567" s="2"/>
      <c r="E1567" s="2"/>
      <c r="F1567" s="51"/>
      <c r="G1567" s="2"/>
      <c r="H1567" s="51"/>
      <c r="I1567" s="2"/>
      <c r="J1567" s="2"/>
      <c r="K1567" s="2"/>
      <c r="L1567" s="2"/>
      <c r="M1567" s="2"/>
      <c r="N1567" s="2"/>
      <c r="O1567" s="4"/>
    </row>
    <row r="1568" spans="1:15" s="9" customFormat="1" x14ac:dyDescent="0.2">
      <c r="A1568" s="4"/>
      <c r="B1568" s="2"/>
      <c r="C1568" s="4"/>
      <c r="D1568" s="2"/>
      <c r="E1568" s="2"/>
      <c r="F1568" s="51"/>
      <c r="G1568" s="2"/>
      <c r="H1568" s="51"/>
      <c r="I1568" s="2"/>
      <c r="J1568" s="2"/>
      <c r="K1568" s="2"/>
      <c r="L1568" s="2"/>
      <c r="M1568" s="2"/>
      <c r="N1568" s="2"/>
      <c r="O1568" s="4"/>
    </row>
    <row r="1569" spans="1:15" s="9" customFormat="1" x14ac:dyDescent="0.2">
      <c r="A1569" s="4"/>
      <c r="B1569" s="2"/>
      <c r="C1569" s="4"/>
      <c r="D1569" s="2"/>
      <c r="E1569" s="2"/>
      <c r="F1569" s="51"/>
      <c r="G1569" s="2"/>
      <c r="H1569" s="51"/>
      <c r="I1569" s="2"/>
      <c r="J1569" s="2"/>
      <c r="K1569" s="2"/>
      <c r="L1569" s="2"/>
      <c r="M1569" s="2"/>
      <c r="N1569" s="2"/>
      <c r="O1569" s="4"/>
    </row>
    <row r="1570" spans="1:15" s="9" customFormat="1" x14ac:dyDescent="0.2">
      <c r="A1570" s="4"/>
      <c r="B1570" s="2"/>
      <c r="C1570" s="4"/>
      <c r="D1570" s="2"/>
      <c r="E1570" s="2"/>
      <c r="F1570" s="51"/>
      <c r="G1570" s="2"/>
      <c r="H1570" s="51"/>
      <c r="I1570" s="2"/>
      <c r="J1570" s="2"/>
      <c r="K1570" s="2"/>
      <c r="L1570" s="2"/>
      <c r="M1570" s="2"/>
      <c r="N1570" s="2"/>
      <c r="O1570" s="4"/>
    </row>
    <row r="1571" spans="1:15" s="9" customFormat="1" x14ac:dyDescent="0.2">
      <c r="A1571" s="4"/>
      <c r="B1571" s="2"/>
      <c r="C1571" s="4"/>
      <c r="D1571" s="2"/>
      <c r="E1571" s="2"/>
      <c r="F1571" s="51"/>
      <c r="G1571" s="2"/>
      <c r="H1571" s="51"/>
      <c r="I1571" s="2"/>
      <c r="J1571" s="2"/>
      <c r="K1571" s="2"/>
      <c r="L1571" s="2"/>
      <c r="M1571" s="2"/>
      <c r="N1571" s="2"/>
      <c r="O1571" s="4"/>
    </row>
    <row r="1572" spans="1:15" s="9" customFormat="1" x14ac:dyDescent="0.2">
      <c r="A1572" s="4"/>
      <c r="B1572" s="2"/>
      <c r="C1572" s="4"/>
      <c r="D1572" s="2"/>
      <c r="E1572" s="2"/>
      <c r="F1572" s="51"/>
      <c r="G1572" s="2"/>
      <c r="H1572" s="51"/>
      <c r="I1572" s="2"/>
      <c r="J1572" s="2"/>
      <c r="K1572" s="2"/>
      <c r="L1572" s="2"/>
      <c r="M1572" s="2"/>
      <c r="N1572" s="2"/>
      <c r="O1572" s="4"/>
    </row>
    <row r="1573" spans="1:15" s="9" customFormat="1" x14ac:dyDescent="0.2">
      <c r="A1573" s="4"/>
      <c r="B1573" s="2"/>
      <c r="C1573" s="4"/>
      <c r="D1573" s="2"/>
      <c r="E1573" s="2"/>
      <c r="F1573" s="51"/>
      <c r="G1573" s="2"/>
      <c r="H1573" s="51"/>
      <c r="I1573" s="2"/>
      <c r="J1573" s="2"/>
      <c r="K1573" s="2"/>
      <c r="L1573" s="2"/>
      <c r="M1573" s="2"/>
      <c r="N1573" s="2"/>
      <c r="O1573" s="4"/>
    </row>
    <row r="1574" spans="1:15" s="9" customFormat="1" x14ac:dyDescent="0.2">
      <c r="A1574" s="4"/>
      <c r="B1574" s="2"/>
      <c r="C1574" s="4"/>
      <c r="D1574" s="2"/>
      <c r="E1574" s="2"/>
      <c r="F1574" s="51"/>
      <c r="G1574" s="2"/>
      <c r="H1574" s="51"/>
      <c r="I1574" s="2"/>
      <c r="J1574" s="2"/>
      <c r="K1574" s="2"/>
      <c r="L1574" s="2"/>
      <c r="M1574" s="2"/>
      <c r="N1574" s="2"/>
      <c r="O1574" s="4"/>
    </row>
    <row r="1575" spans="1:15" s="9" customFormat="1" x14ac:dyDescent="0.2">
      <c r="A1575" s="4"/>
      <c r="B1575" s="2"/>
      <c r="C1575" s="4"/>
      <c r="D1575" s="2"/>
      <c r="E1575" s="2"/>
      <c r="F1575" s="51"/>
      <c r="G1575" s="2"/>
      <c r="H1575" s="51"/>
      <c r="I1575" s="2"/>
      <c r="J1575" s="2"/>
      <c r="K1575" s="2"/>
      <c r="L1575" s="2"/>
      <c r="M1575" s="2"/>
      <c r="N1575" s="2"/>
      <c r="O1575" s="4"/>
    </row>
    <row r="1576" spans="1:15" s="9" customFormat="1" x14ac:dyDescent="0.2">
      <c r="A1576" s="4"/>
      <c r="B1576" s="2"/>
      <c r="C1576" s="4"/>
      <c r="D1576" s="2"/>
      <c r="E1576" s="2"/>
      <c r="F1576" s="51"/>
      <c r="G1576" s="2"/>
      <c r="H1576" s="51"/>
      <c r="I1576" s="2"/>
      <c r="J1576" s="2"/>
      <c r="K1576" s="2"/>
      <c r="L1576" s="2"/>
      <c r="M1576" s="2"/>
      <c r="N1576" s="2"/>
      <c r="O1576" s="4"/>
    </row>
    <row r="1577" spans="1:15" s="9" customFormat="1" x14ac:dyDescent="0.2">
      <c r="A1577" s="4"/>
      <c r="B1577" s="2"/>
      <c r="C1577" s="4"/>
      <c r="D1577" s="2"/>
      <c r="E1577" s="2"/>
      <c r="F1577" s="51"/>
      <c r="G1577" s="2"/>
      <c r="H1577" s="51"/>
      <c r="I1577" s="2"/>
      <c r="J1577" s="2"/>
      <c r="K1577" s="2"/>
      <c r="L1577" s="2"/>
      <c r="M1577" s="2"/>
      <c r="N1577" s="2"/>
      <c r="O1577" s="4"/>
    </row>
    <row r="1578" spans="1:15" s="9" customFormat="1" x14ac:dyDescent="0.2">
      <c r="A1578" s="4"/>
      <c r="B1578" s="2"/>
      <c r="C1578" s="4"/>
      <c r="D1578" s="2"/>
      <c r="E1578" s="2"/>
      <c r="F1578" s="51"/>
      <c r="G1578" s="2"/>
      <c r="H1578" s="51"/>
      <c r="I1578" s="2"/>
      <c r="J1578" s="2"/>
      <c r="K1578" s="2"/>
      <c r="L1578" s="2"/>
      <c r="M1578" s="2"/>
      <c r="N1578" s="2"/>
      <c r="O1578" s="4"/>
    </row>
    <row r="1579" spans="1:15" s="9" customFormat="1" x14ac:dyDescent="0.2">
      <c r="A1579" s="4"/>
      <c r="B1579" s="2"/>
      <c r="C1579" s="4"/>
      <c r="D1579" s="2"/>
      <c r="E1579" s="2"/>
      <c r="F1579" s="51"/>
      <c r="G1579" s="2"/>
      <c r="H1579" s="51"/>
      <c r="I1579" s="2"/>
      <c r="J1579" s="2"/>
      <c r="K1579" s="2"/>
      <c r="L1579" s="2"/>
      <c r="M1579" s="2"/>
      <c r="N1579" s="2"/>
      <c r="O1579" s="4"/>
    </row>
    <row r="1580" spans="1:15" s="9" customFormat="1" x14ac:dyDescent="0.2">
      <c r="A1580" s="4"/>
      <c r="B1580" s="2"/>
      <c r="C1580" s="4"/>
      <c r="D1580" s="2"/>
      <c r="E1580" s="2"/>
      <c r="F1580" s="51"/>
      <c r="G1580" s="2"/>
      <c r="H1580" s="51"/>
      <c r="I1580" s="2"/>
      <c r="J1580" s="2"/>
      <c r="K1580" s="2"/>
      <c r="L1580" s="2"/>
      <c r="M1580" s="2"/>
      <c r="N1580" s="2"/>
      <c r="O1580" s="4"/>
    </row>
    <row r="1581" spans="1:15" s="9" customFormat="1" x14ac:dyDescent="0.2">
      <c r="A1581" s="4"/>
      <c r="B1581" s="2"/>
      <c r="C1581" s="4"/>
      <c r="D1581" s="2"/>
      <c r="E1581" s="2"/>
      <c r="F1581" s="51"/>
      <c r="G1581" s="2"/>
      <c r="H1581" s="51"/>
      <c r="I1581" s="2"/>
      <c r="J1581" s="2"/>
      <c r="K1581" s="2"/>
      <c r="L1581" s="2"/>
      <c r="M1581" s="2"/>
      <c r="N1581" s="2"/>
      <c r="O1581" s="4"/>
    </row>
    <row r="1582" spans="1:15" s="9" customFormat="1" x14ac:dyDescent="0.2">
      <c r="A1582" s="4"/>
      <c r="B1582" s="2"/>
      <c r="C1582" s="4"/>
      <c r="D1582" s="2"/>
      <c r="E1582" s="2"/>
      <c r="F1582" s="51"/>
      <c r="G1582" s="2"/>
      <c r="H1582" s="51"/>
      <c r="I1582" s="2"/>
      <c r="J1582" s="2"/>
      <c r="K1582" s="2"/>
      <c r="L1582" s="2"/>
      <c r="M1582" s="2"/>
      <c r="N1582" s="2"/>
      <c r="O1582" s="4"/>
    </row>
    <row r="1583" spans="1:15" s="9" customFormat="1" x14ac:dyDescent="0.2">
      <c r="A1583" s="4"/>
      <c r="B1583" s="2"/>
      <c r="C1583" s="4"/>
      <c r="D1583" s="2"/>
      <c r="E1583" s="2"/>
      <c r="F1583" s="51"/>
      <c r="G1583" s="2"/>
      <c r="H1583" s="51"/>
      <c r="I1583" s="2"/>
      <c r="J1583" s="2"/>
      <c r="K1583" s="2"/>
      <c r="L1583" s="2"/>
      <c r="M1583" s="2"/>
      <c r="N1583" s="2"/>
      <c r="O1583" s="4"/>
    </row>
    <row r="1584" spans="1:15" s="9" customFormat="1" x14ac:dyDescent="0.2">
      <c r="A1584" s="4"/>
      <c r="B1584" s="2"/>
      <c r="C1584" s="4"/>
      <c r="D1584" s="2"/>
      <c r="E1584" s="2"/>
      <c r="F1584" s="51"/>
      <c r="G1584" s="2"/>
      <c r="H1584" s="51"/>
      <c r="I1584" s="2"/>
      <c r="J1584" s="2"/>
      <c r="K1584" s="2"/>
      <c r="L1584" s="2"/>
      <c r="M1584" s="2"/>
      <c r="N1584" s="2"/>
      <c r="O1584" s="4"/>
    </row>
    <row r="1585" spans="1:15" s="9" customFormat="1" x14ac:dyDescent="0.2">
      <c r="A1585" s="4"/>
      <c r="B1585" s="2"/>
      <c r="C1585" s="4"/>
      <c r="D1585" s="2"/>
      <c r="E1585" s="2"/>
      <c r="F1585" s="51"/>
      <c r="G1585" s="2"/>
      <c r="H1585" s="51"/>
      <c r="I1585" s="2"/>
      <c r="J1585" s="2"/>
      <c r="K1585" s="2"/>
      <c r="L1585" s="2"/>
      <c r="M1585" s="2"/>
      <c r="N1585" s="2"/>
      <c r="O1585" s="4"/>
    </row>
    <row r="1586" spans="1:15" s="9" customFormat="1" x14ac:dyDescent="0.2">
      <c r="A1586" s="4"/>
      <c r="B1586" s="2"/>
      <c r="C1586" s="4"/>
      <c r="D1586" s="2"/>
      <c r="E1586" s="2"/>
      <c r="F1586" s="51"/>
      <c r="G1586" s="2"/>
      <c r="H1586" s="51"/>
      <c r="I1586" s="2"/>
      <c r="J1586" s="2"/>
      <c r="K1586" s="2"/>
      <c r="L1586" s="2"/>
      <c r="M1586" s="2"/>
      <c r="N1586" s="2"/>
      <c r="O1586" s="4"/>
    </row>
    <row r="1587" spans="1:15" s="9" customFormat="1" x14ac:dyDescent="0.2">
      <c r="A1587" s="4"/>
      <c r="B1587" s="2"/>
      <c r="C1587" s="4"/>
      <c r="D1587" s="2"/>
      <c r="E1587" s="2"/>
      <c r="F1587" s="51"/>
      <c r="G1587" s="2"/>
      <c r="H1587" s="51"/>
      <c r="I1587" s="2"/>
      <c r="J1587" s="2"/>
      <c r="K1587" s="2"/>
      <c r="L1587" s="2"/>
      <c r="M1587" s="2"/>
      <c r="N1587" s="2"/>
      <c r="O1587" s="4"/>
    </row>
    <row r="1588" spans="1:15" s="9" customFormat="1" x14ac:dyDescent="0.2">
      <c r="A1588" s="4"/>
      <c r="B1588" s="2"/>
      <c r="C1588" s="4"/>
      <c r="D1588" s="2"/>
      <c r="E1588" s="2"/>
      <c r="F1588" s="51"/>
      <c r="G1588" s="2"/>
      <c r="H1588" s="51"/>
      <c r="I1588" s="2"/>
      <c r="J1588" s="2"/>
      <c r="K1588" s="2"/>
      <c r="L1588" s="2"/>
      <c r="M1588" s="2"/>
      <c r="N1588" s="2"/>
      <c r="O1588" s="4"/>
    </row>
    <row r="1589" spans="1:15" s="9" customFormat="1" x14ac:dyDescent="0.2">
      <c r="A1589" s="4"/>
      <c r="B1589" s="2"/>
      <c r="C1589" s="4"/>
      <c r="D1589" s="2"/>
      <c r="E1589" s="2"/>
      <c r="F1589" s="51"/>
      <c r="G1589" s="2"/>
      <c r="H1589" s="51"/>
      <c r="I1589" s="2"/>
      <c r="J1589" s="2"/>
      <c r="K1589" s="2"/>
      <c r="L1589" s="2"/>
      <c r="M1589" s="2"/>
      <c r="N1589" s="2"/>
      <c r="O1589" s="4"/>
    </row>
    <row r="1590" spans="1:15" s="9" customFormat="1" x14ac:dyDescent="0.2">
      <c r="A1590" s="4"/>
      <c r="B1590" s="2"/>
      <c r="C1590" s="4"/>
      <c r="D1590" s="2"/>
      <c r="E1590" s="2"/>
      <c r="F1590" s="51"/>
      <c r="G1590" s="2"/>
      <c r="H1590" s="51"/>
      <c r="I1590" s="2"/>
      <c r="J1590" s="2"/>
      <c r="K1590" s="2"/>
      <c r="L1590" s="2"/>
      <c r="M1590" s="2"/>
      <c r="N1590" s="2"/>
      <c r="O1590" s="4"/>
    </row>
    <row r="1591" spans="1:15" s="9" customFormat="1" x14ac:dyDescent="0.2">
      <c r="A1591" s="4"/>
      <c r="B1591" s="2"/>
      <c r="C1591" s="4"/>
      <c r="D1591" s="2"/>
      <c r="E1591" s="2"/>
      <c r="F1591" s="51"/>
      <c r="G1591" s="2"/>
      <c r="H1591" s="51"/>
      <c r="I1591" s="2"/>
      <c r="J1591" s="2"/>
      <c r="K1591" s="2"/>
      <c r="L1591" s="2"/>
      <c r="M1591" s="2"/>
      <c r="N1591" s="2"/>
      <c r="O1591" s="4"/>
    </row>
    <row r="1592" spans="1:15" s="9" customFormat="1" x14ac:dyDescent="0.2">
      <c r="A1592" s="4"/>
      <c r="B1592" s="2"/>
      <c r="C1592" s="4"/>
      <c r="D1592" s="2"/>
      <c r="E1592" s="2"/>
      <c r="F1592" s="51"/>
      <c r="G1592" s="2"/>
      <c r="H1592" s="51"/>
      <c r="I1592" s="2"/>
      <c r="J1592" s="2"/>
      <c r="K1592" s="2"/>
      <c r="L1592" s="2"/>
      <c r="M1592" s="2"/>
      <c r="N1592" s="2"/>
      <c r="O1592" s="4"/>
    </row>
    <row r="1593" spans="1:15" s="9" customFormat="1" x14ac:dyDescent="0.2">
      <c r="A1593" s="4"/>
      <c r="B1593" s="2"/>
      <c r="C1593" s="4"/>
      <c r="D1593" s="2"/>
      <c r="E1593" s="2"/>
      <c r="F1593" s="51"/>
      <c r="G1593" s="2"/>
      <c r="H1593" s="51"/>
      <c r="I1593" s="2"/>
      <c r="J1593" s="2"/>
      <c r="K1593" s="2"/>
      <c r="L1593" s="2"/>
      <c r="M1593" s="2"/>
      <c r="N1593" s="2"/>
      <c r="O1593" s="4"/>
    </row>
    <row r="1594" spans="1:15" s="9" customFormat="1" x14ac:dyDescent="0.2">
      <c r="A1594" s="4"/>
      <c r="B1594" s="2"/>
      <c r="C1594" s="4"/>
      <c r="D1594" s="2"/>
      <c r="E1594" s="2"/>
      <c r="F1594" s="51"/>
      <c r="G1594" s="2"/>
      <c r="H1594" s="51"/>
      <c r="I1594" s="2"/>
      <c r="J1594" s="2"/>
      <c r="K1594" s="2"/>
      <c r="L1594" s="2"/>
      <c r="M1594" s="2"/>
      <c r="N1594" s="2"/>
      <c r="O1594" s="4"/>
    </row>
    <row r="1595" spans="1:15" s="9" customFormat="1" x14ac:dyDescent="0.2">
      <c r="A1595" s="4"/>
      <c r="B1595" s="2"/>
      <c r="C1595" s="4"/>
      <c r="D1595" s="2"/>
      <c r="E1595" s="2"/>
      <c r="F1595" s="51"/>
      <c r="G1595" s="2"/>
      <c r="H1595" s="51"/>
      <c r="I1595" s="2"/>
      <c r="J1595" s="2"/>
      <c r="K1595" s="2"/>
      <c r="L1595" s="2"/>
      <c r="M1595" s="2"/>
      <c r="N1595" s="2"/>
      <c r="O1595" s="4"/>
    </row>
    <row r="1596" spans="1:15" s="9" customFormat="1" x14ac:dyDescent="0.2">
      <c r="A1596" s="4"/>
      <c r="B1596" s="2"/>
      <c r="C1596" s="4"/>
      <c r="D1596" s="2"/>
      <c r="E1596" s="2"/>
      <c r="F1596" s="51"/>
      <c r="G1596" s="2"/>
      <c r="H1596" s="51"/>
      <c r="I1596" s="2"/>
      <c r="J1596" s="2"/>
      <c r="K1596" s="2"/>
      <c r="L1596" s="2"/>
      <c r="M1596" s="2"/>
      <c r="N1596" s="2"/>
      <c r="O1596" s="4"/>
    </row>
    <row r="1597" spans="1:15" s="9" customFormat="1" x14ac:dyDescent="0.2">
      <c r="A1597" s="4"/>
      <c r="B1597" s="2"/>
      <c r="C1597" s="4"/>
      <c r="D1597" s="2"/>
      <c r="E1597" s="2"/>
      <c r="F1597" s="51"/>
      <c r="G1597" s="2"/>
      <c r="H1597" s="51"/>
      <c r="I1597" s="2"/>
      <c r="J1597" s="2"/>
      <c r="K1597" s="2"/>
      <c r="L1597" s="2"/>
      <c r="M1597" s="2"/>
      <c r="N1597" s="2"/>
      <c r="O1597" s="4"/>
    </row>
    <row r="1598" spans="1:15" s="9" customFormat="1" x14ac:dyDescent="0.2">
      <c r="A1598" s="4"/>
      <c r="B1598" s="2"/>
      <c r="C1598" s="4"/>
      <c r="D1598" s="2"/>
      <c r="E1598" s="2"/>
      <c r="F1598" s="51"/>
      <c r="G1598" s="2"/>
      <c r="H1598" s="51"/>
      <c r="I1598" s="2"/>
      <c r="J1598" s="2"/>
      <c r="K1598" s="2"/>
      <c r="L1598" s="2"/>
      <c r="M1598" s="2"/>
      <c r="N1598" s="2"/>
      <c r="O1598" s="4"/>
    </row>
    <row r="1599" spans="1:15" s="9" customFormat="1" x14ac:dyDescent="0.2">
      <c r="A1599" s="4"/>
      <c r="B1599" s="2"/>
      <c r="C1599" s="4"/>
      <c r="D1599" s="2"/>
      <c r="E1599" s="2"/>
      <c r="F1599" s="51"/>
      <c r="G1599" s="2"/>
      <c r="H1599" s="51"/>
      <c r="I1599" s="2"/>
      <c r="J1599" s="2"/>
      <c r="K1599" s="2"/>
      <c r="L1599" s="2"/>
      <c r="M1599" s="2"/>
      <c r="N1599" s="2"/>
      <c r="O1599" s="4"/>
    </row>
    <row r="1600" spans="1:15" s="9" customFormat="1" x14ac:dyDescent="0.2">
      <c r="A1600" s="4"/>
      <c r="B1600" s="2"/>
      <c r="C1600" s="4"/>
      <c r="D1600" s="2"/>
      <c r="E1600" s="2"/>
      <c r="F1600" s="51"/>
      <c r="G1600" s="2"/>
      <c r="H1600" s="51"/>
      <c r="I1600" s="2"/>
      <c r="J1600" s="2"/>
      <c r="K1600" s="2"/>
      <c r="L1600" s="2"/>
      <c r="M1600" s="2"/>
      <c r="N1600" s="2"/>
      <c r="O1600" s="4"/>
    </row>
    <row r="1601" spans="1:15" s="9" customFormat="1" x14ac:dyDescent="0.2">
      <c r="A1601" s="4"/>
      <c r="B1601" s="2"/>
      <c r="C1601" s="4"/>
      <c r="D1601" s="2"/>
      <c r="E1601" s="2"/>
      <c r="F1601" s="51"/>
      <c r="G1601" s="2"/>
      <c r="H1601" s="51"/>
      <c r="I1601" s="2"/>
      <c r="J1601" s="2"/>
      <c r="K1601" s="2"/>
      <c r="L1601" s="2"/>
      <c r="M1601" s="2"/>
      <c r="N1601" s="2"/>
      <c r="O1601" s="4"/>
    </row>
    <row r="1602" spans="1:15" s="9" customFormat="1" x14ac:dyDescent="0.2">
      <c r="A1602" s="4"/>
      <c r="B1602" s="2"/>
      <c r="C1602" s="4"/>
      <c r="D1602" s="2"/>
      <c r="E1602" s="2"/>
      <c r="F1602" s="51"/>
      <c r="G1602" s="2"/>
      <c r="H1602" s="51"/>
      <c r="I1602" s="2"/>
      <c r="J1602" s="2"/>
      <c r="K1602" s="2"/>
      <c r="L1602" s="2"/>
      <c r="M1602" s="2"/>
      <c r="N1602" s="2"/>
      <c r="O1602" s="4"/>
    </row>
    <row r="1603" spans="1:15" s="9" customFormat="1" x14ac:dyDescent="0.2">
      <c r="A1603" s="4"/>
      <c r="B1603" s="2"/>
      <c r="C1603" s="4"/>
      <c r="D1603" s="2"/>
      <c r="E1603" s="2"/>
      <c r="F1603" s="51"/>
      <c r="G1603" s="2"/>
      <c r="H1603" s="51"/>
      <c r="I1603" s="2"/>
      <c r="J1603" s="2"/>
      <c r="K1603" s="2"/>
      <c r="L1603" s="2"/>
      <c r="M1603" s="2"/>
      <c r="N1603" s="2"/>
      <c r="O1603" s="4"/>
    </row>
    <row r="1604" spans="1:15" s="9" customFormat="1" x14ac:dyDescent="0.2">
      <c r="A1604" s="4"/>
      <c r="B1604" s="2"/>
      <c r="C1604" s="4"/>
      <c r="D1604" s="2"/>
      <c r="E1604" s="2"/>
      <c r="F1604" s="51"/>
      <c r="G1604" s="2"/>
      <c r="H1604" s="51"/>
      <c r="I1604" s="2"/>
      <c r="J1604" s="2"/>
      <c r="K1604" s="2"/>
      <c r="L1604" s="2"/>
      <c r="M1604" s="2"/>
      <c r="N1604" s="2"/>
      <c r="O1604" s="4"/>
    </row>
    <row r="1605" spans="1:15" s="9" customFormat="1" x14ac:dyDescent="0.2">
      <c r="A1605" s="4"/>
      <c r="B1605" s="2"/>
      <c r="C1605" s="4"/>
      <c r="D1605" s="2"/>
      <c r="E1605" s="2"/>
      <c r="F1605" s="51"/>
      <c r="G1605" s="2"/>
      <c r="H1605" s="51"/>
      <c r="I1605" s="2"/>
      <c r="J1605" s="2"/>
      <c r="K1605" s="2"/>
      <c r="L1605" s="2"/>
      <c r="M1605" s="2"/>
      <c r="N1605" s="2"/>
      <c r="O1605" s="4"/>
    </row>
    <row r="1606" spans="1:15" s="9" customFormat="1" x14ac:dyDescent="0.2">
      <c r="A1606" s="4"/>
      <c r="B1606" s="2"/>
      <c r="C1606" s="4"/>
      <c r="D1606" s="2"/>
      <c r="E1606" s="2"/>
      <c r="F1606" s="51"/>
      <c r="G1606" s="2"/>
      <c r="H1606" s="51"/>
      <c r="I1606" s="2"/>
      <c r="J1606" s="2"/>
      <c r="K1606" s="2"/>
      <c r="L1606" s="2"/>
      <c r="M1606" s="2"/>
      <c r="N1606" s="2"/>
      <c r="O1606" s="4"/>
    </row>
    <row r="1607" spans="1:15" s="9" customFormat="1" x14ac:dyDescent="0.2">
      <c r="A1607" s="4"/>
      <c r="B1607" s="2"/>
      <c r="C1607" s="4"/>
      <c r="D1607" s="2"/>
      <c r="E1607" s="2"/>
      <c r="F1607" s="51"/>
      <c r="G1607" s="2"/>
      <c r="H1607" s="51"/>
      <c r="I1607" s="2"/>
      <c r="J1607" s="2"/>
      <c r="K1607" s="2"/>
      <c r="L1607" s="2"/>
      <c r="M1607" s="2"/>
      <c r="N1607" s="2"/>
      <c r="O1607" s="4"/>
    </row>
    <row r="1608" spans="1:15" s="9" customFormat="1" x14ac:dyDescent="0.2">
      <c r="A1608" s="4"/>
      <c r="B1608" s="2"/>
      <c r="C1608" s="4"/>
      <c r="D1608" s="2"/>
      <c r="E1608" s="2"/>
      <c r="F1608" s="51"/>
      <c r="G1608" s="2"/>
      <c r="H1608" s="51"/>
      <c r="I1608" s="2"/>
      <c r="J1608" s="2"/>
      <c r="K1608" s="2"/>
      <c r="L1608" s="2"/>
      <c r="M1608" s="2"/>
      <c r="N1608" s="2"/>
      <c r="O1608" s="4"/>
    </row>
    <row r="1609" spans="1:15" s="9" customFormat="1" x14ac:dyDescent="0.2">
      <c r="A1609" s="4"/>
      <c r="B1609" s="2"/>
      <c r="C1609" s="4"/>
      <c r="D1609" s="2"/>
      <c r="E1609" s="2"/>
      <c r="F1609" s="51"/>
      <c r="G1609" s="2"/>
      <c r="H1609" s="51"/>
      <c r="I1609" s="2"/>
      <c r="J1609" s="2"/>
      <c r="K1609" s="2"/>
      <c r="L1609" s="2"/>
      <c r="M1609" s="2"/>
      <c r="N1609" s="2"/>
      <c r="O1609" s="4"/>
    </row>
    <row r="1610" spans="1:15" s="9" customFormat="1" x14ac:dyDescent="0.2">
      <c r="A1610" s="4"/>
      <c r="B1610" s="2"/>
      <c r="C1610" s="4"/>
      <c r="D1610" s="2"/>
      <c r="E1610" s="2"/>
      <c r="F1610" s="51"/>
      <c r="G1610" s="2"/>
      <c r="H1610" s="51"/>
      <c r="I1610" s="2"/>
      <c r="J1610" s="2"/>
      <c r="K1610" s="2"/>
      <c r="L1610" s="2"/>
      <c r="M1610" s="2"/>
      <c r="N1610" s="2"/>
      <c r="O1610" s="4"/>
    </row>
    <row r="1611" spans="1:15" s="9" customFormat="1" x14ac:dyDescent="0.2">
      <c r="A1611" s="4"/>
      <c r="B1611" s="2"/>
      <c r="C1611" s="4"/>
      <c r="D1611" s="2"/>
      <c r="E1611" s="2"/>
      <c r="F1611" s="51"/>
      <c r="G1611" s="2"/>
      <c r="H1611" s="51"/>
      <c r="I1611" s="2"/>
      <c r="J1611" s="2"/>
      <c r="K1611" s="2"/>
      <c r="L1611" s="2"/>
      <c r="M1611" s="2"/>
      <c r="N1611" s="2"/>
      <c r="O1611" s="4"/>
    </row>
    <row r="1612" spans="1:15" s="9" customFormat="1" x14ac:dyDescent="0.2">
      <c r="A1612" s="4"/>
      <c r="B1612" s="2"/>
      <c r="C1612" s="4"/>
      <c r="D1612" s="2"/>
      <c r="E1612" s="2"/>
      <c r="F1612" s="51"/>
      <c r="G1612" s="2"/>
      <c r="H1612" s="51"/>
      <c r="I1612" s="2"/>
      <c r="J1612" s="2"/>
      <c r="K1612" s="2"/>
      <c r="L1612" s="2"/>
      <c r="M1612" s="2"/>
      <c r="N1612" s="2"/>
      <c r="O1612" s="4"/>
    </row>
    <row r="1613" spans="1:15" s="9" customFormat="1" x14ac:dyDescent="0.2">
      <c r="A1613" s="4"/>
      <c r="B1613" s="2"/>
      <c r="C1613" s="4"/>
      <c r="D1613" s="2"/>
      <c r="E1613" s="2"/>
      <c r="F1613" s="51"/>
      <c r="G1613" s="2"/>
      <c r="H1613" s="51"/>
      <c r="I1613" s="2"/>
      <c r="J1613" s="2"/>
      <c r="K1613" s="2"/>
      <c r="L1613" s="2"/>
      <c r="M1613" s="2"/>
      <c r="N1613" s="2"/>
      <c r="O1613" s="4"/>
    </row>
    <row r="1614" spans="1:15" s="9" customFormat="1" x14ac:dyDescent="0.2">
      <c r="A1614" s="4"/>
      <c r="B1614" s="2"/>
      <c r="C1614" s="4"/>
      <c r="D1614" s="2"/>
      <c r="E1614" s="2"/>
      <c r="F1614" s="51"/>
      <c r="G1614" s="2"/>
      <c r="H1614" s="51"/>
      <c r="I1614" s="2"/>
      <c r="J1614" s="2"/>
      <c r="K1614" s="2"/>
      <c r="L1614" s="2"/>
      <c r="M1614" s="2"/>
      <c r="N1614" s="2"/>
      <c r="O1614" s="4"/>
    </row>
    <row r="1615" spans="1:15" s="9" customFormat="1" x14ac:dyDescent="0.2">
      <c r="A1615" s="4"/>
      <c r="B1615" s="2"/>
      <c r="C1615" s="4"/>
      <c r="D1615" s="2"/>
      <c r="E1615" s="2"/>
      <c r="F1615" s="51"/>
      <c r="G1615" s="2"/>
      <c r="H1615" s="51"/>
      <c r="I1615" s="2"/>
      <c r="J1615" s="2"/>
      <c r="K1615" s="2"/>
      <c r="L1615" s="2"/>
      <c r="M1615" s="2"/>
      <c r="N1615" s="2"/>
      <c r="O1615" s="4"/>
    </row>
    <row r="1616" spans="1:15" s="9" customFormat="1" x14ac:dyDescent="0.2">
      <c r="A1616" s="4"/>
      <c r="B1616" s="2"/>
      <c r="C1616" s="4"/>
      <c r="D1616" s="2"/>
      <c r="E1616" s="2"/>
      <c r="F1616" s="51"/>
      <c r="G1616" s="2"/>
      <c r="H1616" s="51"/>
      <c r="I1616" s="2"/>
      <c r="J1616" s="2"/>
      <c r="K1616" s="2"/>
      <c r="L1616" s="2"/>
      <c r="M1616" s="2"/>
      <c r="N1616" s="2"/>
      <c r="O1616" s="4"/>
    </row>
    <row r="1617" spans="1:15" s="9" customFormat="1" x14ac:dyDescent="0.2">
      <c r="A1617" s="4"/>
      <c r="B1617" s="2"/>
      <c r="C1617" s="4"/>
      <c r="D1617" s="2"/>
      <c r="E1617" s="2"/>
      <c r="F1617" s="51"/>
      <c r="G1617" s="2"/>
      <c r="H1617" s="51"/>
      <c r="I1617" s="2"/>
      <c r="J1617" s="2"/>
      <c r="K1617" s="2"/>
      <c r="L1617" s="2"/>
      <c r="M1617" s="2"/>
      <c r="N1617" s="2"/>
      <c r="O1617" s="4"/>
    </row>
    <row r="1618" spans="1:15" s="9" customFormat="1" x14ac:dyDescent="0.2">
      <c r="A1618" s="4"/>
      <c r="B1618" s="2"/>
      <c r="C1618" s="4"/>
      <c r="D1618" s="2"/>
      <c r="E1618" s="2"/>
      <c r="F1618" s="51"/>
      <c r="G1618" s="2"/>
      <c r="H1618" s="51"/>
      <c r="I1618" s="2"/>
      <c r="J1618" s="2"/>
      <c r="K1618" s="2"/>
      <c r="L1618" s="2"/>
      <c r="M1618" s="2"/>
      <c r="N1618" s="2"/>
      <c r="O1618" s="4"/>
    </row>
    <row r="1619" spans="1:15" s="9" customFormat="1" x14ac:dyDescent="0.2">
      <c r="A1619" s="4"/>
      <c r="B1619" s="2"/>
      <c r="C1619" s="4"/>
      <c r="D1619" s="2"/>
      <c r="E1619" s="2"/>
      <c r="F1619" s="51"/>
      <c r="G1619" s="2"/>
      <c r="H1619" s="51"/>
      <c r="I1619" s="2"/>
      <c r="J1619" s="2"/>
      <c r="K1619" s="2"/>
      <c r="L1619" s="2"/>
      <c r="M1619" s="2"/>
      <c r="N1619" s="2"/>
      <c r="O1619" s="4"/>
    </row>
    <row r="1620" spans="1:15" s="9" customFormat="1" x14ac:dyDescent="0.2">
      <c r="A1620" s="4"/>
      <c r="B1620" s="2"/>
      <c r="C1620" s="4"/>
      <c r="D1620" s="2"/>
      <c r="E1620" s="2"/>
      <c r="F1620" s="51"/>
      <c r="G1620" s="2"/>
      <c r="H1620" s="51"/>
      <c r="I1620" s="2"/>
      <c r="J1620" s="2"/>
      <c r="K1620" s="2"/>
      <c r="L1620" s="2"/>
      <c r="M1620" s="2"/>
      <c r="N1620" s="2"/>
      <c r="O1620" s="4"/>
    </row>
    <row r="1621" spans="1:15" s="9" customFormat="1" x14ac:dyDescent="0.2">
      <c r="A1621" s="4"/>
      <c r="B1621" s="2"/>
      <c r="C1621" s="4"/>
      <c r="D1621" s="2"/>
      <c r="E1621" s="2"/>
      <c r="F1621" s="51"/>
      <c r="G1621" s="2"/>
      <c r="H1621" s="51"/>
      <c r="I1621" s="2"/>
      <c r="J1621" s="2"/>
      <c r="K1621" s="2"/>
      <c r="L1621" s="2"/>
      <c r="M1621" s="2"/>
      <c r="N1621" s="2"/>
      <c r="O1621" s="4"/>
    </row>
    <row r="1622" spans="1:15" s="9" customFormat="1" x14ac:dyDescent="0.2">
      <c r="A1622" s="4"/>
      <c r="B1622" s="2"/>
      <c r="C1622" s="4"/>
      <c r="D1622" s="2"/>
      <c r="E1622" s="2"/>
      <c r="F1622" s="51"/>
      <c r="G1622" s="2"/>
      <c r="H1622" s="51"/>
      <c r="I1622" s="2"/>
      <c r="J1622" s="2"/>
      <c r="K1622" s="2"/>
      <c r="L1622" s="2"/>
      <c r="M1622" s="2"/>
      <c r="N1622" s="2"/>
      <c r="O1622" s="4"/>
    </row>
    <row r="1623" spans="1:15" s="9" customFormat="1" x14ac:dyDescent="0.2">
      <c r="A1623" s="4"/>
      <c r="B1623" s="2"/>
      <c r="C1623" s="4"/>
      <c r="D1623" s="2"/>
      <c r="E1623" s="2"/>
      <c r="F1623" s="51"/>
      <c r="G1623" s="2"/>
      <c r="H1623" s="51"/>
      <c r="I1623" s="2"/>
      <c r="J1623" s="2"/>
      <c r="K1623" s="2"/>
      <c r="L1623" s="2"/>
      <c r="M1623" s="2"/>
      <c r="N1623" s="2"/>
      <c r="O1623" s="4"/>
    </row>
    <row r="1624" spans="1:15" s="9" customFormat="1" x14ac:dyDescent="0.2">
      <c r="A1624" s="4"/>
      <c r="B1624" s="2"/>
      <c r="C1624" s="4"/>
      <c r="D1624" s="2"/>
      <c r="E1624" s="2"/>
      <c r="F1624" s="51"/>
      <c r="G1624" s="2"/>
      <c r="H1624" s="51"/>
      <c r="I1624" s="2"/>
      <c r="J1624" s="2"/>
      <c r="K1624" s="2"/>
      <c r="L1624" s="2"/>
      <c r="M1624" s="2"/>
      <c r="N1624" s="2"/>
      <c r="O1624" s="4"/>
    </row>
    <row r="1625" spans="1:15" s="9" customFormat="1" x14ac:dyDescent="0.2">
      <c r="A1625" s="4"/>
      <c r="B1625" s="2"/>
      <c r="C1625" s="4"/>
      <c r="D1625" s="2"/>
      <c r="E1625" s="2"/>
      <c r="F1625" s="51"/>
      <c r="G1625" s="2"/>
      <c r="H1625" s="51"/>
      <c r="I1625" s="2"/>
      <c r="J1625" s="2"/>
      <c r="K1625" s="2"/>
      <c r="L1625" s="2"/>
      <c r="M1625" s="2"/>
      <c r="N1625" s="2"/>
      <c r="O1625" s="4"/>
    </row>
    <row r="1626" spans="1:15" s="9" customFormat="1" x14ac:dyDescent="0.2">
      <c r="A1626" s="4"/>
      <c r="B1626" s="2"/>
      <c r="C1626" s="4"/>
      <c r="D1626" s="2"/>
      <c r="E1626" s="2"/>
      <c r="F1626" s="51"/>
      <c r="G1626" s="2"/>
      <c r="H1626" s="51"/>
      <c r="I1626" s="2"/>
      <c r="J1626" s="2"/>
      <c r="K1626" s="2"/>
      <c r="L1626" s="2"/>
      <c r="M1626" s="2"/>
      <c r="N1626" s="2"/>
      <c r="O1626" s="4"/>
    </row>
    <row r="1627" spans="1:15" s="9" customFormat="1" x14ac:dyDescent="0.2">
      <c r="A1627" s="4"/>
      <c r="B1627" s="2"/>
      <c r="C1627" s="4"/>
      <c r="D1627" s="2"/>
      <c r="E1627" s="2"/>
      <c r="F1627" s="51"/>
      <c r="G1627" s="2"/>
      <c r="H1627" s="51"/>
      <c r="I1627" s="2"/>
      <c r="J1627" s="2"/>
      <c r="K1627" s="2"/>
      <c r="L1627" s="2"/>
      <c r="M1627" s="2"/>
      <c r="N1627" s="2"/>
      <c r="O1627" s="4"/>
    </row>
    <row r="1628" spans="1:15" s="9" customFormat="1" x14ac:dyDescent="0.2">
      <c r="A1628" s="4"/>
      <c r="B1628" s="2"/>
      <c r="C1628" s="4"/>
      <c r="D1628" s="2"/>
      <c r="E1628" s="2"/>
      <c r="F1628" s="51"/>
      <c r="G1628" s="2"/>
      <c r="H1628" s="51"/>
      <c r="I1628" s="2"/>
      <c r="J1628" s="2"/>
      <c r="K1628" s="2"/>
      <c r="L1628" s="2"/>
      <c r="M1628" s="2"/>
      <c r="N1628" s="2"/>
      <c r="O1628" s="4"/>
    </row>
    <row r="1629" spans="1:15" s="9" customFormat="1" x14ac:dyDescent="0.2">
      <c r="A1629" s="4"/>
      <c r="B1629" s="2"/>
      <c r="C1629" s="4"/>
      <c r="D1629" s="2"/>
      <c r="E1629" s="2"/>
      <c r="F1629" s="51"/>
      <c r="G1629" s="2"/>
      <c r="H1629" s="51"/>
      <c r="I1629" s="2"/>
      <c r="J1629" s="2"/>
      <c r="K1629" s="2"/>
      <c r="L1629" s="2"/>
      <c r="M1629" s="2"/>
      <c r="N1629" s="2"/>
      <c r="O1629" s="4"/>
    </row>
    <row r="1630" spans="1:15" s="9" customFormat="1" x14ac:dyDescent="0.2">
      <c r="A1630" s="4"/>
      <c r="B1630" s="2"/>
      <c r="C1630" s="4"/>
      <c r="D1630" s="2"/>
      <c r="E1630" s="2"/>
      <c r="F1630" s="51"/>
      <c r="G1630" s="2"/>
      <c r="H1630" s="51"/>
      <c r="I1630" s="2"/>
      <c r="J1630" s="2"/>
      <c r="K1630" s="2"/>
      <c r="L1630" s="2"/>
      <c r="M1630" s="2"/>
      <c r="N1630" s="2"/>
      <c r="O1630" s="4"/>
    </row>
    <row r="1631" spans="1:15" s="9" customFormat="1" x14ac:dyDescent="0.2">
      <c r="A1631" s="4"/>
      <c r="B1631" s="2"/>
      <c r="C1631" s="4"/>
      <c r="D1631" s="2"/>
      <c r="E1631" s="2"/>
      <c r="F1631" s="51"/>
      <c r="G1631" s="2"/>
      <c r="H1631" s="51"/>
      <c r="I1631" s="2"/>
      <c r="J1631" s="2"/>
      <c r="K1631" s="2"/>
      <c r="L1631" s="2"/>
      <c r="M1631" s="2"/>
      <c r="N1631" s="2"/>
      <c r="O1631" s="4"/>
    </row>
    <row r="1632" spans="1:15" s="9" customFormat="1" x14ac:dyDescent="0.2">
      <c r="A1632" s="4"/>
      <c r="B1632" s="2"/>
      <c r="C1632" s="4"/>
      <c r="D1632" s="2"/>
      <c r="E1632" s="2"/>
      <c r="F1632" s="51"/>
      <c r="G1632" s="2"/>
      <c r="H1632" s="51"/>
      <c r="I1632" s="2"/>
      <c r="J1632" s="2"/>
      <c r="K1632" s="2"/>
      <c r="L1632" s="2"/>
      <c r="M1632" s="2"/>
      <c r="N1632" s="2"/>
      <c r="O1632" s="4"/>
    </row>
    <row r="1633" spans="1:15" s="9" customFormat="1" x14ac:dyDescent="0.2">
      <c r="A1633" s="4"/>
      <c r="B1633" s="2"/>
      <c r="C1633" s="4"/>
      <c r="D1633" s="2"/>
      <c r="E1633" s="2"/>
      <c r="F1633" s="51"/>
      <c r="G1633" s="2"/>
      <c r="H1633" s="51"/>
      <c r="I1633" s="2"/>
      <c r="J1633" s="2"/>
      <c r="K1633" s="2"/>
      <c r="L1633" s="2"/>
      <c r="M1633" s="2"/>
      <c r="N1633" s="2"/>
      <c r="O1633" s="4"/>
    </row>
    <row r="1634" spans="1:15" s="9" customFormat="1" x14ac:dyDescent="0.2">
      <c r="A1634" s="4"/>
      <c r="B1634" s="2"/>
      <c r="C1634" s="4"/>
      <c r="D1634" s="2"/>
      <c r="E1634" s="2"/>
      <c r="F1634" s="51"/>
      <c r="G1634" s="2"/>
      <c r="H1634" s="51"/>
      <c r="I1634" s="2"/>
      <c r="J1634" s="2"/>
      <c r="K1634" s="2"/>
      <c r="L1634" s="2"/>
      <c r="M1634" s="2"/>
      <c r="N1634" s="2"/>
      <c r="O1634" s="4"/>
    </row>
    <row r="1635" spans="1:15" s="9" customFormat="1" x14ac:dyDescent="0.2">
      <c r="A1635" s="4"/>
      <c r="B1635" s="2"/>
      <c r="C1635" s="4"/>
      <c r="D1635" s="2"/>
      <c r="E1635" s="2"/>
      <c r="F1635" s="51"/>
      <c r="G1635" s="2"/>
      <c r="H1635" s="51"/>
      <c r="I1635" s="2"/>
      <c r="J1635" s="2"/>
      <c r="K1635" s="2"/>
      <c r="L1635" s="2"/>
      <c r="M1635" s="2"/>
      <c r="N1635" s="2"/>
      <c r="O1635" s="4"/>
    </row>
    <row r="1636" spans="1:15" s="9" customFormat="1" x14ac:dyDescent="0.2">
      <c r="A1636" s="4"/>
      <c r="B1636" s="2"/>
      <c r="C1636" s="4"/>
      <c r="D1636" s="2"/>
      <c r="E1636" s="2"/>
      <c r="F1636" s="51"/>
      <c r="G1636" s="2"/>
      <c r="H1636" s="51"/>
      <c r="I1636" s="2"/>
      <c r="J1636" s="2"/>
      <c r="K1636" s="2"/>
      <c r="L1636" s="2"/>
      <c r="M1636" s="2"/>
      <c r="N1636" s="2"/>
      <c r="O1636" s="4"/>
    </row>
    <row r="1637" spans="1:15" s="9" customFormat="1" x14ac:dyDescent="0.2">
      <c r="A1637" s="4"/>
      <c r="B1637" s="2"/>
      <c r="C1637" s="4"/>
      <c r="D1637" s="2"/>
      <c r="E1637" s="2"/>
      <c r="F1637" s="51"/>
      <c r="G1637" s="2"/>
      <c r="H1637" s="51"/>
      <c r="I1637" s="2"/>
      <c r="J1637" s="2"/>
      <c r="K1637" s="2"/>
      <c r="L1637" s="2"/>
      <c r="M1637" s="2"/>
      <c r="N1637" s="2"/>
      <c r="O1637" s="4"/>
    </row>
    <row r="1638" spans="1:15" s="9" customFormat="1" x14ac:dyDescent="0.2">
      <c r="A1638" s="4"/>
      <c r="B1638" s="2"/>
      <c r="C1638" s="4"/>
      <c r="D1638" s="2"/>
      <c r="E1638" s="2"/>
      <c r="F1638" s="51"/>
      <c r="G1638" s="2"/>
      <c r="H1638" s="51"/>
      <c r="I1638" s="2"/>
      <c r="J1638" s="2"/>
      <c r="K1638" s="2"/>
      <c r="L1638" s="2"/>
      <c r="M1638" s="2"/>
      <c r="N1638" s="2"/>
      <c r="O1638" s="4"/>
    </row>
    <row r="1639" spans="1:15" s="9" customFormat="1" x14ac:dyDescent="0.2">
      <c r="A1639" s="4"/>
      <c r="B1639" s="2"/>
      <c r="C1639" s="4"/>
      <c r="D1639" s="2"/>
      <c r="E1639" s="2"/>
      <c r="F1639" s="51"/>
      <c r="G1639" s="2"/>
      <c r="H1639" s="51"/>
      <c r="I1639" s="2"/>
      <c r="J1639" s="2"/>
      <c r="K1639" s="2"/>
      <c r="L1639" s="2"/>
      <c r="M1639" s="2"/>
      <c r="N1639" s="2"/>
      <c r="O1639" s="4"/>
    </row>
    <row r="1640" spans="1:15" s="9" customFormat="1" x14ac:dyDescent="0.2">
      <c r="A1640" s="4"/>
      <c r="B1640" s="2"/>
      <c r="C1640" s="4"/>
      <c r="D1640" s="2"/>
      <c r="E1640" s="2"/>
      <c r="F1640" s="51"/>
      <c r="G1640" s="2"/>
      <c r="H1640" s="51"/>
      <c r="I1640" s="2"/>
      <c r="J1640" s="2"/>
      <c r="K1640" s="2"/>
      <c r="L1640" s="2"/>
      <c r="M1640" s="2"/>
      <c r="N1640" s="2"/>
      <c r="O1640" s="4"/>
    </row>
    <row r="1641" spans="1:15" s="9" customFormat="1" x14ac:dyDescent="0.2">
      <c r="A1641" s="4"/>
      <c r="B1641" s="2"/>
      <c r="C1641" s="4"/>
      <c r="D1641" s="2"/>
      <c r="E1641" s="2"/>
      <c r="F1641" s="51"/>
      <c r="G1641" s="2"/>
      <c r="H1641" s="51"/>
      <c r="I1641" s="2"/>
      <c r="J1641" s="2"/>
      <c r="K1641" s="2"/>
      <c r="L1641" s="2"/>
      <c r="M1641" s="2"/>
      <c r="N1641" s="2"/>
      <c r="O1641" s="4"/>
    </row>
    <row r="1642" spans="1:15" s="9" customFormat="1" x14ac:dyDescent="0.2">
      <c r="A1642" s="4"/>
      <c r="B1642" s="2"/>
      <c r="C1642" s="4"/>
      <c r="D1642" s="2"/>
      <c r="E1642" s="2"/>
      <c r="F1642" s="51"/>
      <c r="G1642" s="2"/>
      <c r="H1642" s="51"/>
      <c r="I1642" s="2"/>
      <c r="J1642" s="2"/>
      <c r="K1642" s="2"/>
      <c r="L1642" s="2"/>
      <c r="M1642" s="2"/>
      <c r="N1642" s="2"/>
      <c r="O1642" s="4"/>
    </row>
    <row r="1643" spans="1:15" s="9" customFormat="1" x14ac:dyDescent="0.2">
      <c r="A1643" s="4"/>
      <c r="B1643" s="2"/>
      <c r="C1643" s="4"/>
      <c r="D1643" s="2"/>
      <c r="E1643" s="2"/>
      <c r="F1643" s="51"/>
      <c r="G1643" s="2"/>
      <c r="H1643" s="51"/>
      <c r="I1643" s="2"/>
      <c r="J1643" s="2"/>
      <c r="K1643" s="2"/>
      <c r="L1643" s="2"/>
      <c r="M1643" s="2"/>
      <c r="N1643" s="2"/>
      <c r="O1643" s="4"/>
    </row>
    <row r="1644" spans="1:15" s="9" customFormat="1" x14ac:dyDescent="0.2">
      <c r="A1644" s="4"/>
      <c r="B1644" s="2"/>
      <c r="C1644" s="4"/>
      <c r="D1644" s="2"/>
      <c r="E1644" s="2"/>
      <c r="F1644" s="51"/>
      <c r="G1644" s="2"/>
      <c r="H1644" s="51"/>
      <c r="I1644" s="2"/>
      <c r="J1644" s="2"/>
      <c r="K1644" s="2"/>
      <c r="L1644" s="2"/>
      <c r="M1644" s="2"/>
      <c r="N1644" s="2"/>
      <c r="O1644" s="4"/>
    </row>
    <row r="1645" spans="1:15" s="9" customFormat="1" x14ac:dyDescent="0.2">
      <c r="A1645" s="4"/>
      <c r="B1645" s="2"/>
      <c r="C1645" s="4"/>
      <c r="D1645" s="2"/>
      <c r="E1645" s="2"/>
      <c r="F1645" s="51"/>
      <c r="G1645" s="2"/>
      <c r="H1645" s="51"/>
      <c r="I1645" s="2"/>
      <c r="J1645" s="2"/>
      <c r="K1645" s="2"/>
      <c r="L1645" s="2"/>
      <c r="M1645" s="2"/>
      <c r="N1645" s="2"/>
      <c r="O1645" s="4"/>
    </row>
    <row r="1646" spans="1:15" s="9" customFormat="1" x14ac:dyDescent="0.2">
      <c r="A1646" s="4"/>
      <c r="B1646" s="2"/>
      <c r="C1646" s="4"/>
      <c r="D1646" s="2"/>
      <c r="E1646" s="2"/>
      <c r="F1646" s="51"/>
      <c r="G1646" s="2"/>
      <c r="H1646" s="51"/>
      <c r="I1646" s="2"/>
      <c r="J1646" s="2"/>
      <c r="K1646" s="2"/>
      <c r="L1646" s="2"/>
      <c r="M1646" s="2"/>
      <c r="N1646" s="2"/>
      <c r="O1646" s="4"/>
    </row>
    <row r="1647" spans="1:15" s="9" customFormat="1" x14ac:dyDescent="0.2">
      <c r="A1647" s="4"/>
      <c r="B1647" s="2"/>
      <c r="C1647" s="4"/>
      <c r="D1647" s="2"/>
      <c r="E1647" s="2"/>
      <c r="F1647" s="51"/>
      <c r="G1647" s="2"/>
      <c r="H1647" s="51"/>
      <c r="I1647" s="2"/>
      <c r="J1647" s="2"/>
      <c r="K1647" s="2"/>
      <c r="L1647" s="2"/>
      <c r="M1647" s="2"/>
      <c r="N1647" s="2"/>
      <c r="O1647" s="4"/>
    </row>
    <row r="1648" spans="1:15" s="9" customFormat="1" x14ac:dyDescent="0.2">
      <c r="A1648" s="4"/>
      <c r="B1648" s="2"/>
      <c r="C1648" s="4"/>
      <c r="D1648" s="2"/>
      <c r="E1648" s="2"/>
      <c r="F1648" s="51"/>
      <c r="G1648" s="2"/>
      <c r="H1648" s="51"/>
      <c r="I1648" s="2"/>
      <c r="J1648" s="2"/>
      <c r="K1648" s="2"/>
      <c r="L1648" s="2"/>
      <c r="M1648" s="2"/>
      <c r="N1648" s="2"/>
      <c r="O1648" s="4"/>
    </row>
    <row r="1649" spans="1:15" s="9" customFormat="1" x14ac:dyDescent="0.2">
      <c r="A1649" s="4"/>
      <c r="B1649" s="2"/>
      <c r="C1649" s="4"/>
      <c r="D1649" s="2"/>
      <c r="E1649" s="2"/>
      <c r="F1649" s="51"/>
      <c r="G1649" s="2"/>
      <c r="H1649" s="51"/>
      <c r="I1649" s="2"/>
      <c r="J1649" s="2"/>
      <c r="K1649" s="2"/>
      <c r="L1649" s="2"/>
      <c r="M1649" s="2"/>
      <c r="N1649" s="2"/>
      <c r="O1649" s="4"/>
    </row>
    <row r="1650" spans="1:15" s="9" customFormat="1" x14ac:dyDescent="0.2">
      <c r="A1650" s="4"/>
      <c r="B1650" s="2"/>
      <c r="C1650" s="4"/>
      <c r="D1650" s="2"/>
      <c r="E1650" s="2"/>
      <c r="F1650" s="51"/>
      <c r="G1650" s="2"/>
      <c r="H1650" s="51"/>
      <c r="I1650" s="2"/>
      <c r="J1650" s="2"/>
      <c r="K1650" s="2"/>
      <c r="L1650" s="2"/>
      <c r="M1650" s="2"/>
      <c r="N1650" s="2"/>
      <c r="O1650" s="4"/>
    </row>
    <row r="1651" spans="1:15" s="9" customFormat="1" x14ac:dyDescent="0.2">
      <c r="A1651" s="4"/>
      <c r="B1651" s="2"/>
      <c r="C1651" s="4"/>
      <c r="D1651" s="2"/>
      <c r="E1651" s="2"/>
      <c r="F1651" s="51"/>
      <c r="G1651" s="2"/>
      <c r="H1651" s="51"/>
      <c r="I1651" s="2"/>
      <c r="J1651" s="2"/>
      <c r="K1651" s="2"/>
      <c r="L1651" s="2"/>
      <c r="M1651" s="2"/>
      <c r="N1651" s="2"/>
      <c r="O1651" s="4"/>
    </row>
    <row r="1652" spans="1:15" s="9" customFormat="1" x14ac:dyDescent="0.2">
      <c r="A1652" s="4"/>
      <c r="B1652" s="2"/>
      <c r="C1652" s="4"/>
      <c r="D1652" s="2"/>
      <c r="E1652" s="2"/>
      <c r="F1652" s="51"/>
      <c r="G1652" s="2"/>
      <c r="H1652" s="51"/>
      <c r="I1652" s="2"/>
      <c r="J1652" s="2"/>
      <c r="K1652" s="2"/>
      <c r="L1652" s="2"/>
      <c r="M1652" s="2"/>
      <c r="N1652" s="2"/>
      <c r="O1652" s="4"/>
    </row>
    <row r="1653" spans="1:15" s="9" customFormat="1" x14ac:dyDescent="0.2">
      <c r="A1653" s="4"/>
      <c r="B1653" s="2"/>
      <c r="C1653" s="4"/>
      <c r="D1653" s="2"/>
      <c r="E1653" s="2"/>
      <c r="F1653" s="51"/>
      <c r="G1653" s="2"/>
      <c r="H1653" s="51"/>
      <c r="I1653" s="2"/>
      <c r="J1653" s="2"/>
      <c r="K1653" s="2"/>
      <c r="L1653" s="2"/>
      <c r="M1653" s="2"/>
      <c r="N1653" s="2"/>
      <c r="O1653" s="4"/>
    </row>
    <row r="1654" spans="1:15" s="9" customFormat="1" x14ac:dyDescent="0.2">
      <c r="A1654" s="4"/>
      <c r="B1654" s="2"/>
      <c r="C1654" s="4"/>
      <c r="D1654" s="2"/>
      <c r="E1654" s="2"/>
      <c r="F1654" s="51"/>
      <c r="G1654" s="2"/>
      <c r="H1654" s="51"/>
      <c r="I1654" s="2"/>
      <c r="J1654" s="2"/>
      <c r="K1654" s="2"/>
      <c r="L1654" s="2"/>
      <c r="M1654" s="2"/>
      <c r="N1654" s="2"/>
      <c r="O1654" s="4"/>
    </row>
    <row r="1655" spans="1:15" s="9" customFormat="1" x14ac:dyDescent="0.2">
      <c r="A1655" s="4"/>
      <c r="B1655" s="2"/>
      <c r="C1655" s="4"/>
      <c r="D1655" s="2"/>
      <c r="E1655" s="2"/>
      <c r="F1655" s="51"/>
      <c r="G1655" s="2"/>
      <c r="H1655" s="51"/>
      <c r="I1655" s="2"/>
      <c r="J1655" s="2"/>
      <c r="K1655" s="2"/>
      <c r="L1655" s="2"/>
      <c r="M1655" s="2"/>
      <c r="N1655" s="2"/>
      <c r="O1655" s="4"/>
    </row>
    <row r="1656" spans="1:15" s="9" customFormat="1" x14ac:dyDescent="0.2">
      <c r="A1656" s="4"/>
      <c r="B1656" s="2"/>
      <c r="C1656" s="4"/>
      <c r="D1656" s="2"/>
      <c r="E1656" s="2"/>
      <c r="F1656" s="51"/>
      <c r="G1656" s="2"/>
      <c r="H1656" s="51"/>
      <c r="I1656" s="2"/>
      <c r="J1656" s="2"/>
      <c r="K1656" s="2"/>
      <c r="L1656" s="2"/>
      <c r="M1656" s="2"/>
      <c r="N1656" s="2"/>
      <c r="O1656" s="4"/>
    </row>
    <row r="1657" spans="1:15" s="9" customFormat="1" x14ac:dyDescent="0.2">
      <c r="A1657" s="4"/>
      <c r="B1657" s="2"/>
      <c r="C1657" s="4"/>
      <c r="D1657" s="2"/>
      <c r="E1657" s="2"/>
      <c r="F1657" s="51"/>
      <c r="G1657" s="2"/>
      <c r="H1657" s="51"/>
      <c r="I1657" s="2"/>
      <c r="J1657" s="2"/>
      <c r="K1657" s="2"/>
      <c r="L1657" s="2"/>
      <c r="M1657" s="2"/>
      <c r="N1657" s="2"/>
      <c r="O1657" s="4"/>
    </row>
    <row r="1658" spans="1:15" s="9" customFormat="1" x14ac:dyDescent="0.2">
      <c r="A1658" s="4"/>
      <c r="B1658" s="2"/>
      <c r="C1658" s="4"/>
      <c r="D1658" s="2"/>
      <c r="E1658" s="2"/>
      <c r="F1658" s="51"/>
      <c r="G1658" s="2"/>
      <c r="H1658" s="51"/>
      <c r="I1658" s="2"/>
      <c r="J1658" s="2"/>
      <c r="K1658" s="2"/>
      <c r="L1658" s="2"/>
      <c r="M1658" s="2"/>
      <c r="N1658" s="2"/>
      <c r="O1658" s="4"/>
    </row>
    <row r="1659" spans="1:15" s="9" customFormat="1" x14ac:dyDescent="0.2">
      <c r="A1659" s="4"/>
      <c r="B1659" s="2"/>
      <c r="C1659" s="4"/>
      <c r="D1659" s="2"/>
      <c r="E1659" s="2"/>
      <c r="F1659" s="51"/>
      <c r="G1659" s="2"/>
      <c r="H1659" s="51"/>
      <c r="I1659" s="2"/>
      <c r="J1659" s="2"/>
      <c r="K1659" s="2"/>
      <c r="L1659" s="2"/>
      <c r="M1659" s="2"/>
      <c r="N1659" s="2"/>
      <c r="O1659" s="4"/>
    </row>
    <row r="1660" spans="1:15" s="9" customFormat="1" x14ac:dyDescent="0.2">
      <c r="A1660" s="4"/>
      <c r="B1660" s="2"/>
      <c r="C1660" s="4"/>
      <c r="D1660" s="2"/>
      <c r="E1660" s="2"/>
      <c r="F1660" s="51"/>
      <c r="G1660" s="2"/>
      <c r="H1660" s="51"/>
      <c r="I1660" s="2"/>
      <c r="J1660" s="2"/>
      <c r="K1660" s="2"/>
      <c r="L1660" s="2"/>
      <c r="M1660" s="2"/>
      <c r="N1660" s="2"/>
      <c r="O1660" s="4"/>
    </row>
    <row r="1661" spans="1:15" s="9" customFormat="1" x14ac:dyDescent="0.2">
      <c r="A1661" s="4"/>
      <c r="B1661" s="2"/>
      <c r="C1661" s="4"/>
      <c r="D1661" s="2"/>
      <c r="E1661" s="2"/>
      <c r="F1661" s="51"/>
      <c r="G1661" s="2"/>
      <c r="H1661" s="51"/>
      <c r="I1661" s="2"/>
      <c r="J1661" s="2"/>
      <c r="K1661" s="2"/>
      <c r="L1661" s="2"/>
      <c r="M1661" s="2"/>
      <c r="N1661" s="2"/>
      <c r="O1661" s="4"/>
    </row>
    <row r="1662" spans="1:15" s="9" customFormat="1" x14ac:dyDescent="0.2">
      <c r="A1662" s="4"/>
      <c r="B1662" s="2"/>
      <c r="C1662" s="4"/>
      <c r="D1662" s="2"/>
      <c r="E1662" s="2"/>
      <c r="F1662" s="51"/>
      <c r="G1662" s="2"/>
      <c r="H1662" s="51"/>
      <c r="I1662" s="2"/>
      <c r="J1662" s="2"/>
      <c r="K1662" s="2"/>
      <c r="L1662" s="2"/>
      <c r="M1662" s="2"/>
      <c r="N1662" s="2"/>
      <c r="O1662" s="4"/>
    </row>
    <row r="1663" spans="1:15" s="9" customFormat="1" x14ac:dyDescent="0.2">
      <c r="A1663" s="4"/>
      <c r="B1663" s="2"/>
      <c r="C1663" s="4"/>
      <c r="D1663" s="2"/>
      <c r="E1663" s="2"/>
      <c r="F1663" s="51"/>
      <c r="G1663" s="2"/>
      <c r="H1663" s="51"/>
      <c r="I1663" s="2"/>
      <c r="J1663" s="2"/>
      <c r="K1663" s="2"/>
      <c r="L1663" s="2"/>
      <c r="M1663" s="2"/>
      <c r="N1663" s="2"/>
      <c r="O1663" s="4"/>
    </row>
    <row r="1664" spans="1:15" s="9" customFormat="1" x14ac:dyDescent="0.2">
      <c r="A1664" s="4"/>
      <c r="B1664" s="2"/>
      <c r="C1664" s="4"/>
      <c r="D1664" s="2"/>
      <c r="E1664" s="2"/>
      <c r="F1664" s="51"/>
      <c r="G1664" s="2"/>
      <c r="H1664" s="51"/>
      <c r="I1664" s="2"/>
      <c r="J1664" s="2"/>
      <c r="K1664" s="2"/>
      <c r="L1664" s="2"/>
      <c r="M1664" s="2"/>
      <c r="N1664" s="2"/>
      <c r="O1664" s="4"/>
    </row>
    <row r="1665" spans="1:15" s="9" customFormat="1" x14ac:dyDescent="0.2">
      <c r="A1665" s="4"/>
      <c r="B1665" s="2"/>
      <c r="C1665" s="4"/>
      <c r="D1665" s="2"/>
      <c r="E1665" s="2"/>
      <c r="F1665" s="51"/>
      <c r="G1665" s="2"/>
      <c r="H1665" s="51"/>
      <c r="I1665" s="2"/>
      <c r="J1665" s="2"/>
      <c r="K1665" s="2"/>
      <c r="L1665" s="2"/>
      <c r="M1665" s="2"/>
      <c r="N1665" s="2"/>
      <c r="O1665" s="4"/>
    </row>
    <row r="1666" spans="1:15" s="9" customFormat="1" x14ac:dyDescent="0.2">
      <c r="A1666" s="4"/>
      <c r="B1666" s="2"/>
      <c r="C1666" s="4"/>
      <c r="D1666" s="2"/>
      <c r="E1666" s="2"/>
      <c r="F1666" s="51"/>
      <c r="G1666" s="2"/>
      <c r="H1666" s="51"/>
      <c r="I1666" s="2"/>
      <c r="J1666" s="2"/>
      <c r="K1666" s="2"/>
      <c r="L1666" s="2"/>
      <c r="M1666" s="2"/>
      <c r="N1666" s="2"/>
      <c r="O1666" s="4"/>
    </row>
    <row r="1667" spans="1:15" s="9" customFormat="1" x14ac:dyDescent="0.2">
      <c r="A1667" s="4"/>
      <c r="B1667" s="2"/>
      <c r="C1667" s="4"/>
      <c r="D1667" s="2"/>
      <c r="E1667" s="2"/>
      <c r="F1667" s="51"/>
      <c r="G1667" s="2"/>
      <c r="H1667" s="51"/>
      <c r="I1667" s="2"/>
      <c r="J1667" s="2"/>
      <c r="K1667" s="2"/>
      <c r="L1667" s="2"/>
      <c r="M1667" s="2"/>
      <c r="N1667" s="2"/>
      <c r="O1667" s="4"/>
    </row>
    <row r="1668" spans="1:15" s="9" customFormat="1" x14ac:dyDescent="0.2">
      <c r="A1668" s="4"/>
      <c r="B1668" s="2"/>
      <c r="C1668" s="4"/>
      <c r="D1668" s="2"/>
      <c r="E1668" s="2"/>
      <c r="F1668" s="51"/>
      <c r="G1668" s="2"/>
      <c r="H1668" s="51"/>
      <c r="I1668" s="2"/>
      <c r="J1668" s="2"/>
      <c r="K1668" s="2"/>
      <c r="L1668" s="2"/>
      <c r="M1668" s="2"/>
      <c r="N1668" s="2"/>
      <c r="O1668" s="4"/>
    </row>
    <row r="1669" spans="1:15" s="9" customFormat="1" x14ac:dyDescent="0.2">
      <c r="A1669" s="4"/>
      <c r="B1669" s="2"/>
      <c r="C1669" s="4"/>
      <c r="D1669" s="2"/>
      <c r="E1669" s="2"/>
      <c r="F1669" s="51"/>
      <c r="G1669" s="2"/>
      <c r="H1669" s="51"/>
      <c r="I1669" s="2"/>
      <c r="J1669" s="2"/>
      <c r="K1669" s="2"/>
      <c r="L1669" s="2"/>
      <c r="M1669" s="2"/>
      <c r="N1669" s="2"/>
      <c r="O1669" s="4"/>
    </row>
    <row r="1670" spans="1:15" s="9" customFormat="1" x14ac:dyDescent="0.2">
      <c r="A1670" s="4"/>
      <c r="B1670" s="2"/>
      <c r="C1670" s="4"/>
      <c r="D1670" s="2"/>
      <c r="E1670" s="2"/>
      <c r="F1670" s="51"/>
      <c r="G1670" s="2"/>
      <c r="H1670" s="51"/>
      <c r="I1670" s="2"/>
      <c r="J1670" s="2"/>
      <c r="K1670" s="2"/>
      <c r="L1670" s="2"/>
      <c r="M1670" s="2"/>
      <c r="N1670" s="2"/>
      <c r="O1670" s="4"/>
    </row>
    <row r="1671" spans="1:15" s="9" customFormat="1" x14ac:dyDescent="0.2">
      <c r="A1671" s="4"/>
      <c r="B1671" s="2"/>
      <c r="C1671" s="4"/>
      <c r="D1671" s="2"/>
      <c r="E1671" s="2"/>
      <c r="F1671" s="51"/>
      <c r="G1671" s="2"/>
      <c r="H1671" s="51"/>
      <c r="I1671" s="2"/>
      <c r="J1671" s="2"/>
      <c r="K1671" s="2"/>
      <c r="L1671" s="2"/>
      <c r="M1671" s="2"/>
      <c r="N1671" s="2"/>
      <c r="O1671" s="4"/>
    </row>
    <row r="1672" spans="1:15" s="9" customFormat="1" x14ac:dyDescent="0.2">
      <c r="A1672" s="4"/>
      <c r="B1672" s="2"/>
      <c r="C1672" s="4"/>
      <c r="D1672" s="2"/>
      <c r="E1672" s="2"/>
      <c r="F1672" s="51"/>
      <c r="G1672" s="2"/>
      <c r="H1672" s="51"/>
      <c r="I1672" s="2"/>
      <c r="J1672" s="2"/>
      <c r="K1672" s="2"/>
      <c r="L1672" s="2"/>
      <c r="M1672" s="2"/>
      <c r="N1672" s="2"/>
      <c r="O1672" s="4"/>
    </row>
    <row r="1673" spans="1:15" s="9" customFormat="1" x14ac:dyDescent="0.2">
      <c r="A1673" s="4"/>
      <c r="B1673" s="2"/>
      <c r="C1673" s="4"/>
      <c r="D1673" s="2"/>
      <c r="E1673" s="2"/>
      <c r="F1673" s="51"/>
      <c r="G1673" s="2"/>
      <c r="H1673" s="51"/>
      <c r="I1673" s="2"/>
      <c r="J1673" s="2"/>
      <c r="K1673" s="2"/>
      <c r="L1673" s="2"/>
      <c r="M1673" s="2"/>
      <c r="N1673" s="2"/>
      <c r="O1673" s="4"/>
    </row>
    <row r="1674" spans="1:15" s="9" customFormat="1" x14ac:dyDescent="0.2">
      <c r="A1674" s="4"/>
      <c r="B1674" s="2"/>
      <c r="C1674" s="4"/>
      <c r="D1674" s="2"/>
      <c r="E1674" s="2"/>
      <c r="F1674" s="51"/>
      <c r="G1674" s="2"/>
      <c r="H1674" s="51"/>
      <c r="I1674" s="2"/>
      <c r="J1674" s="2"/>
      <c r="K1674" s="2"/>
      <c r="L1674" s="2"/>
      <c r="M1674" s="2"/>
      <c r="N1674" s="2"/>
      <c r="O1674" s="4"/>
    </row>
    <row r="1675" spans="1:15" s="9" customFormat="1" x14ac:dyDescent="0.2">
      <c r="A1675" s="4"/>
      <c r="B1675" s="2"/>
      <c r="C1675" s="4"/>
      <c r="D1675" s="2"/>
      <c r="E1675" s="2"/>
      <c r="F1675" s="51"/>
      <c r="G1675" s="2"/>
      <c r="H1675" s="51"/>
      <c r="I1675" s="2"/>
      <c r="J1675" s="2"/>
      <c r="K1675" s="2"/>
      <c r="L1675" s="2"/>
      <c r="M1675" s="2"/>
      <c r="N1675" s="2"/>
      <c r="O1675" s="4"/>
    </row>
    <row r="1676" spans="1:15" s="9" customFormat="1" x14ac:dyDescent="0.2">
      <c r="A1676" s="4"/>
      <c r="B1676" s="2"/>
      <c r="C1676" s="4"/>
      <c r="D1676" s="2"/>
      <c r="E1676" s="2"/>
      <c r="F1676" s="51"/>
      <c r="G1676" s="2"/>
      <c r="H1676" s="51"/>
      <c r="I1676" s="2"/>
      <c r="J1676" s="2"/>
      <c r="K1676" s="2"/>
      <c r="L1676" s="2"/>
      <c r="M1676" s="2"/>
      <c r="N1676" s="2"/>
      <c r="O1676" s="4"/>
    </row>
    <row r="1677" spans="1:15" s="9" customFormat="1" x14ac:dyDescent="0.2">
      <c r="A1677" s="4"/>
      <c r="B1677" s="2"/>
      <c r="C1677" s="4"/>
      <c r="D1677" s="2"/>
      <c r="E1677" s="2"/>
      <c r="F1677" s="51"/>
      <c r="G1677" s="2"/>
      <c r="H1677" s="51"/>
      <c r="I1677" s="2"/>
      <c r="J1677" s="2"/>
      <c r="K1677" s="2"/>
      <c r="L1677" s="2"/>
      <c r="M1677" s="2"/>
      <c r="N1677" s="2"/>
      <c r="O1677" s="4"/>
    </row>
    <row r="1678" spans="1:15" s="9" customFormat="1" x14ac:dyDescent="0.2">
      <c r="A1678" s="4"/>
      <c r="B1678" s="2"/>
      <c r="C1678" s="4"/>
      <c r="D1678" s="2"/>
      <c r="E1678" s="2"/>
      <c r="F1678" s="51"/>
      <c r="G1678" s="2"/>
      <c r="H1678" s="51"/>
      <c r="I1678" s="2"/>
      <c r="J1678" s="2"/>
      <c r="K1678" s="2"/>
      <c r="L1678" s="2"/>
      <c r="M1678" s="2"/>
      <c r="N1678" s="2"/>
      <c r="O1678" s="4"/>
    </row>
    <row r="1679" spans="1:15" s="9" customFormat="1" x14ac:dyDescent="0.2">
      <c r="A1679" s="4"/>
      <c r="B1679" s="2"/>
      <c r="C1679" s="4"/>
      <c r="D1679" s="2"/>
      <c r="E1679" s="2"/>
      <c r="F1679" s="51"/>
      <c r="G1679" s="2"/>
      <c r="H1679" s="51"/>
      <c r="I1679" s="2"/>
      <c r="J1679" s="2"/>
      <c r="K1679" s="2"/>
      <c r="L1679" s="2"/>
      <c r="M1679" s="2"/>
      <c r="N1679" s="2"/>
      <c r="O1679" s="4"/>
    </row>
    <row r="1680" spans="1:15" s="9" customFormat="1" x14ac:dyDescent="0.2">
      <c r="A1680" s="4"/>
      <c r="B1680" s="2"/>
      <c r="C1680" s="4"/>
      <c r="D1680" s="2"/>
      <c r="E1680" s="2"/>
      <c r="F1680" s="51"/>
      <c r="G1680" s="2"/>
      <c r="H1680" s="51"/>
      <c r="I1680" s="2"/>
      <c r="J1680" s="2"/>
      <c r="K1680" s="2"/>
      <c r="L1680" s="2"/>
      <c r="M1680" s="2"/>
      <c r="N1680" s="2"/>
      <c r="O1680" s="4"/>
    </row>
    <row r="1681" spans="1:15" s="9" customFormat="1" x14ac:dyDescent="0.2">
      <c r="A1681" s="4"/>
      <c r="B1681" s="2"/>
      <c r="C1681" s="4"/>
      <c r="D1681" s="2"/>
      <c r="E1681" s="2"/>
      <c r="F1681" s="51"/>
      <c r="G1681" s="2"/>
      <c r="H1681" s="51"/>
      <c r="I1681" s="2"/>
      <c r="J1681" s="2"/>
      <c r="K1681" s="2"/>
      <c r="L1681" s="2"/>
      <c r="M1681" s="2"/>
      <c r="N1681" s="2"/>
      <c r="O1681" s="4"/>
    </row>
    <row r="1682" spans="1:15" s="9" customFormat="1" x14ac:dyDescent="0.2">
      <c r="A1682" s="4"/>
      <c r="B1682" s="2"/>
      <c r="C1682" s="4"/>
      <c r="D1682" s="2"/>
      <c r="E1682" s="2"/>
      <c r="F1682" s="51"/>
      <c r="G1682" s="2"/>
      <c r="H1682" s="51"/>
      <c r="I1682" s="2"/>
      <c r="J1682" s="2"/>
      <c r="K1682" s="2"/>
      <c r="L1682" s="2"/>
      <c r="M1682" s="2"/>
      <c r="N1682" s="2"/>
      <c r="O1682" s="4"/>
    </row>
    <row r="1683" spans="1:15" s="9" customFormat="1" x14ac:dyDescent="0.2">
      <c r="A1683" s="4"/>
      <c r="B1683" s="2"/>
      <c r="C1683" s="4"/>
      <c r="D1683" s="2"/>
      <c r="E1683" s="2"/>
      <c r="F1683" s="51"/>
      <c r="G1683" s="2"/>
      <c r="H1683" s="51"/>
      <c r="I1683" s="2"/>
      <c r="J1683" s="2"/>
      <c r="K1683" s="2"/>
      <c r="L1683" s="2"/>
      <c r="M1683" s="2"/>
      <c r="N1683" s="2"/>
      <c r="O1683" s="4"/>
    </row>
    <row r="1684" spans="1:15" s="9" customFormat="1" x14ac:dyDescent="0.2">
      <c r="A1684" s="4"/>
      <c r="B1684" s="2"/>
      <c r="C1684" s="4"/>
      <c r="D1684" s="2"/>
      <c r="E1684" s="2"/>
      <c r="F1684" s="51"/>
      <c r="G1684" s="2"/>
      <c r="H1684" s="51"/>
      <c r="I1684" s="2"/>
      <c r="J1684" s="2"/>
      <c r="K1684" s="2"/>
      <c r="L1684" s="2"/>
      <c r="M1684" s="2"/>
      <c r="N1684" s="2"/>
      <c r="O1684" s="4"/>
    </row>
    <row r="1685" spans="1:15" s="9" customFormat="1" x14ac:dyDescent="0.2">
      <c r="A1685" s="4"/>
      <c r="B1685" s="2"/>
      <c r="C1685" s="4"/>
      <c r="D1685" s="2"/>
      <c r="E1685" s="2"/>
      <c r="F1685" s="51"/>
      <c r="G1685" s="2"/>
      <c r="H1685" s="51"/>
      <c r="I1685" s="2"/>
      <c r="J1685" s="2"/>
      <c r="K1685" s="2"/>
      <c r="L1685" s="2"/>
      <c r="M1685" s="2"/>
      <c r="N1685" s="2"/>
      <c r="O1685" s="4"/>
    </row>
    <row r="1686" spans="1:15" s="9" customFormat="1" x14ac:dyDescent="0.2">
      <c r="A1686" s="4"/>
      <c r="B1686" s="2"/>
      <c r="C1686" s="4"/>
      <c r="D1686" s="2"/>
      <c r="E1686" s="2"/>
      <c r="F1686" s="51"/>
      <c r="G1686" s="2"/>
      <c r="H1686" s="51"/>
      <c r="I1686" s="2"/>
      <c r="J1686" s="2"/>
      <c r="K1686" s="2"/>
      <c r="L1686" s="2"/>
      <c r="M1686" s="2"/>
      <c r="N1686" s="2"/>
      <c r="O1686" s="4"/>
    </row>
    <row r="1687" spans="1:15" s="9" customFormat="1" x14ac:dyDescent="0.2">
      <c r="A1687" s="4"/>
      <c r="B1687" s="2"/>
      <c r="C1687" s="4"/>
      <c r="D1687" s="2"/>
      <c r="E1687" s="2"/>
      <c r="F1687" s="51"/>
      <c r="G1687" s="2"/>
      <c r="H1687" s="51"/>
      <c r="I1687" s="2"/>
      <c r="J1687" s="2"/>
      <c r="K1687" s="2"/>
      <c r="L1687" s="2"/>
      <c r="M1687" s="2"/>
      <c r="N1687" s="2"/>
      <c r="O1687" s="4"/>
    </row>
    <row r="1688" spans="1:15" s="9" customFormat="1" x14ac:dyDescent="0.2">
      <c r="A1688" s="4"/>
      <c r="B1688" s="2"/>
      <c r="C1688" s="4"/>
      <c r="D1688" s="2"/>
      <c r="E1688" s="2"/>
      <c r="F1688" s="51"/>
      <c r="G1688" s="2"/>
      <c r="H1688" s="51"/>
      <c r="I1688" s="2"/>
      <c r="J1688" s="2"/>
      <c r="K1688" s="2"/>
      <c r="L1688" s="2"/>
      <c r="M1688" s="2"/>
      <c r="N1688" s="2"/>
      <c r="O1688" s="4"/>
    </row>
    <row r="1689" spans="1:15" s="9" customFormat="1" x14ac:dyDescent="0.2">
      <c r="A1689" s="4"/>
      <c r="B1689" s="2"/>
      <c r="C1689" s="4"/>
      <c r="D1689" s="2"/>
      <c r="E1689" s="2"/>
      <c r="F1689" s="51"/>
      <c r="G1689" s="2"/>
      <c r="H1689" s="51"/>
      <c r="I1689" s="2"/>
      <c r="J1689" s="2"/>
      <c r="K1689" s="2"/>
      <c r="L1689" s="2"/>
      <c r="M1689" s="2"/>
      <c r="N1689" s="2"/>
      <c r="O1689" s="4"/>
    </row>
    <row r="1690" spans="1:15" s="9" customFormat="1" x14ac:dyDescent="0.2">
      <c r="A1690" s="4"/>
      <c r="B1690" s="2"/>
      <c r="C1690" s="4"/>
      <c r="D1690" s="2"/>
      <c r="E1690" s="2"/>
      <c r="F1690" s="51"/>
      <c r="G1690" s="2"/>
      <c r="H1690" s="51"/>
      <c r="I1690" s="2"/>
      <c r="J1690" s="2"/>
      <c r="K1690" s="2"/>
      <c r="L1690" s="2"/>
      <c r="M1690" s="2"/>
      <c r="N1690" s="2"/>
      <c r="O1690" s="4"/>
    </row>
    <row r="1691" spans="1:15" s="9" customFormat="1" x14ac:dyDescent="0.2">
      <c r="A1691" s="4"/>
      <c r="B1691" s="2"/>
      <c r="C1691" s="4"/>
      <c r="D1691" s="2"/>
      <c r="E1691" s="2"/>
      <c r="F1691" s="51"/>
      <c r="G1691" s="2"/>
      <c r="H1691" s="51"/>
      <c r="I1691" s="2"/>
      <c r="J1691" s="2"/>
      <c r="K1691" s="2"/>
      <c r="L1691" s="2"/>
      <c r="M1691" s="2"/>
      <c r="N1691" s="2"/>
      <c r="O1691" s="4"/>
    </row>
    <row r="1692" spans="1:15" s="9" customFormat="1" x14ac:dyDescent="0.2">
      <c r="A1692" s="4"/>
      <c r="B1692" s="2"/>
      <c r="C1692" s="4"/>
      <c r="D1692" s="2"/>
      <c r="E1692" s="2"/>
      <c r="F1692" s="51"/>
      <c r="G1692" s="2"/>
      <c r="H1692" s="51"/>
      <c r="I1692" s="2"/>
      <c r="J1692" s="2"/>
      <c r="K1692" s="2"/>
      <c r="L1692" s="2"/>
      <c r="M1692" s="2"/>
      <c r="N1692" s="2"/>
      <c r="O1692" s="4"/>
    </row>
    <row r="1693" spans="1:15" s="9" customFormat="1" x14ac:dyDescent="0.2">
      <c r="A1693" s="4"/>
      <c r="B1693" s="2"/>
      <c r="C1693" s="4"/>
      <c r="D1693" s="2"/>
      <c r="E1693" s="2"/>
      <c r="F1693" s="51"/>
      <c r="G1693" s="2"/>
      <c r="H1693" s="51"/>
      <c r="I1693" s="2"/>
      <c r="J1693" s="2"/>
      <c r="K1693" s="2"/>
      <c r="L1693" s="2"/>
      <c r="M1693" s="2"/>
      <c r="N1693" s="2"/>
      <c r="O1693" s="4"/>
    </row>
    <row r="1694" spans="1:15" s="9" customFormat="1" x14ac:dyDescent="0.2">
      <c r="A1694" s="4"/>
      <c r="B1694" s="2"/>
      <c r="C1694" s="4"/>
      <c r="D1694" s="2"/>
      <c r="E1694" s="2"/>
      <c r="F1694" s="51"/>
      <c r="G1694" s="2"/>
      <c r="H1694" s="51"/>
      <c r="I1694" s="2"/>
      <c r="J1694" s="2"/>
      <c r="K1694" s="2"/>
      <c r="L1694" s="2"/>
      <c r="M1694" s="2"/>
      <c r="N1694" s="2"/>
      <c r="O1694" s="4"/>
    </row>
    <row r="1695" spans="1:15" s="9" customFormat="1" x14ac:dyDescent="0.2">
      <c r="A1695" s="4"/>
      <c r="B1695" s="2"/>
      <c r="C1695" s="4"/>
      <c r="D1695" s="2"/>
      <c r="E1695" s="2"/>
      <c r="F1695" s="51"/>
      <c r="G1695" s="2"/>
      <c r="H1695" s="51"/>
      <c r="I1695" s="2"/>
      <c r="J1695" s="2"/>
      <c r="K1695" s="2"/>
      <c r="L1695" s="2"/>
      <c r="M1695" s="2"/>
      <c r="N1695" s="2"/>
      <c r="O1695" s="4"/>
    </row>
    <row r="1696" spans="1:15" s="9" customFormat="1" x14ac:dyDescent="0.2">
      <c r="A1696" s="4"/>
      <c r="B1696" s="2"/>
      <c r="C1696" s="4"/>
      <c r="D1696" s="2"/>
      <c r="E1696" s="2"/>
      <c r="F1696" s="51"/>
      <c r="G1696" s="2"/>
      <c r="H1696" s="51"/>
      <c r="I1696" s="2"/>
      <c r="J1696" s="2"/>
      <c r="K1696" s="2"/>
      <c r="L1696" s="2"/>
      <c r="M1696" s="2"/>
      <c r="N1696" s="2"/>
      <c r="O1696" s="4"/>
    </row>
    <row r="1697" spans="1:15" s="9" customFormat="1" x14ac:dyDescent="0.2">
      <c r="A1697" s="4"/>
      <c r="B1697" s="2"/>
      <c r="C1697" s="4"/>
      <c r="D1697" s="2"/>
      <c r="E1697" s="2"/>
      <c r="F1697" s="51"/>
      <c r="G1697" s="2"/>
      <c r="H1697" s="51"/>
      <c r="I1697" s="2"/>
      <c r="J1697" s="2"/>
      <c r="K1697" s="2"/>
      <c r="L1697" s="2"/>
      <c r="M1697" s="2"/>
      <c r="N1697" s="2"/>
      <c r="O1697" s="4"/>
    </row>
  </sheetData>
  <autoFilter ref="G4:H27"/>
  <mergeCells count="4">
    <mergeCell ref="A2:A3"/>
    <mergeCell ref="B2:B3"/>
    <mergeCell ref="C2:C3"/>
    <mergeCell ref="D27:F27"/>
  </mergeCells>
  <hyperlinks>
    <hyperlink ref="O5" location="Оглавление!A1" display="Оглавление &gt;&gt;&gt;&gt;"/>
    <hyperlink ref="D27" location="Оглавление!A1" display="Оглавление &gt;&gt;&gt;&gt;"/>
    <hyperlink ref="O2" location="Оглавление!A1" display="Оглавление &gt;&gt;&gt;&gt;"/>
    <hyperlink ref="O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P1431"/>
  <sheetViews>
    <sheetView showGridLines="0" zoomScaleNormal="100" workbookViewId="0">
      <pane ySplit="5" topLeftCell="A6" activePane="bottomLeft" state="frozen"/>
      <selection activeCell="F28" sqref="F28"/>
      <selection pane="bottomLeft" activeCell="A3" sqref="A3:O3"/>
    </sheetView>
  </sheetViews>
  <sheetFormatPr defaultRowHeight="11.25" x14ac:dyDescent="0.2"/>
  <cols>
    <col min="1" max="1" width="4.140625" style="6" customWidth="1"/>
    <col min="2" max="2" width="43" style="5" hidden="1" customWidth="1"/>
    <col min="3" max="3" width="68.5703125" style="3" bestFit="1" customWidth="1"/>
    <col min="4" max="5" width="8.5703125" style="5" customWidth="1"/>
    <col min="6" max="6" width="7.42578125" style="5" customWidth="1"/>
    <col min="7" max="7" width="8.5703125" style="52" customWidth="1"/>
    <col min="8" max="8" width="9.28515625" style="52" customWidth="1"/>
    <col min="9" max="9" width="8.140625" style="52" bestFit="1" customWidth="1"/>
    <col min="10" max="10" width="7.5703125" style="2" hidden="1" customWidth="1"/>
    <col min="11" max="14" width="13.42578125" style="5" customWidth="1"/>
    <col min="15" max="15" width="31.42578125" style="3" customWidth="1"/>
    <col min="16" max="16" width="4" style="7" customWidth="1"/>
    <col min="17" max="16384" width="9.140625" style="1"/>
  </cols>
  <sheetData>
    <row r="1" spans="1:16" ht="50.25" customHeight="1" x14ac:dyDescent="0.2">
      <c r="B1" s="14"/>
      <c r="C1" s="6"/>
      <c r="D1" s="14"/>
      <c r="E1" s="14"/>
      <c r="F1" s="14"/>
      <c r="G1" s="48"/>
      <c r="H1" s="48"/>
      <c r="I1" s="48"/>
      <c r="J1" s="14"/>
      <c r="K1" s="747" t="s">
        <v>3253</v>
      </c>
      <c r="L1" s="664" t="s">
        <v>3259</v>
      </c>
      <c r="M1" s="665" t="s">
        <v>3260</v>
      </c>
      <c r="N1" s="667" t="s">
        <v>3261</v>
      </c>
      <c r="O1" s="65"/>
    </row>
    <row r="2" spans="1:16" s="17" customFormat="1" ht="24" customHeight="1" thickBot="1" x14ac:dyDescent="0.25">
      <c r="A2" s="127"/>
      <c r="B2" s="128"/>
      <c r="C2" s="129"/>
      <c r="D2" s="129"/>
      <c r="E2" s="129"/>
      <c r="F2" s="129"/>
      <c r="G2" s="130"/>
      <c r="H2" s="130"/>
      <c r="I2" s="221"/>
      <c r="J2" s="129" t="s">
        <v>122</v>
      </c>
      <c r="K2" s="1004">
        <f>Оглавление!F3</f>
        <v>0.21</v>
      </c>
      <c r="L2" s="703"/>
      <c r="M2" s="695"/>
      <c r="N2" s="677"/>
      <c r="O2" s="46" t="s">
        <v>7</v>
      </c>
      <c r="P2" s="16"/>
    </row>
    <row r="3" spans="1:16" s="13" customFormat="1" ht="66.75" customHeight="1" thickBot="1" x14ac:dyDescent="0.25">
      <c r="A3" s="1054" t="s">
        <v>2517</v>
      </c>
      <c r="B3" s="1055"/>
      <c r="C3" s="1055"/>
      <c r="D3" s="1055"/>
      <c r="E3" s="1055"/>
      <c r="F3" s="1055"/>
      <c r="G3" s="1055"/>
      <c r="H3" s="1055"/>
      <c r="I3" s="1055"/>
      <c r="J3" s="1055"/>
      <c r="K3" s="1055"/>
      <c r="L3" s="1055"/>
      <c r="M3" s="1055"/>
      <c r="N3" s="1055"/>
      <c r="O3" s="1055"/>
      <c r="P3" s="12"/>
    </row>
    <row r="4" spans="1:16" s="104" customFormat="1" ht="37.5" customHeight="1" x14ac:dyDescent="0.2">
      <c r="A4" s="143" t="s">
        <v>0</v>
      </c>
      <c r="B4" s="147" t="s">
        <v>1</v>
      </c>
      <c r="C4" s="122" t="s">
        <v>2</v>
      </c>
      <c r="D4" s="123" t="s">
        <v>3</v>
      </c>
      <c r="E4" s="123" t="s">
        <v>128</v>
      </c>
      <c r="F4" s="123" t="s">
        <v>129</v>
      </c>
      <c r="G4" s="123" t="s">
        <v>102</v>
      </c>
      <c r="H4" s="123" t="s">
        <v>130</v>
      </c>
      <c r="I4" s="222" t="s">
        <v>101</v>
      </c>
      <c r="J4" s="83"/>
      <c r="K4" s="747" t="s">
        <v>109</v>
      </c>
      <c r="L4" s="664" t="s">
        <v>109</v>
      </c>
      <c r="M4" s="665" t="s">
        <v>109</v>
      </c>
      <c r="N4" s="667" t="s">
        <v>109</v>
      </c>
      <c r="O4" s="320" t="s">
        <v>127</v>
      </c>
      <c r="P4" s="12"/>
    </row>
    <row r="5" spans="1:16" s="104" customFormat="1" ht="21" customHeight="1" x14ac:dyDescent="0.2">
      <c r="A5" s="143"/>
      <c r="B5" s="198"/>
      <c r="C5" s="199" t="s">
        <v>131</v>
      </c>
      <c r="D5" s="200" t="s">
        <v>5</v>
      </c>
      <c r="E5" s="216" t="s">
        <v>132</v>
      </c>
      <c r="F5" s="216" t="s">
        <v>132</v>
      </c>
      <c r="G5" s="217" t="s">
        <v>133</v>
      </c>
      <c r="H5" s="216" t="s">
        <v>132</v>
      </c>
      <c r="I5" s="436"/>
      <c r="J5" s="201"/>
      <c r="K5" s="202"/>
      <c r="L5" s="202"/>
      <c r="M5" s="202"/>
      <c r="N5" s="202"/>
      <c r="O5" s="544" t="s">
        <v>2132</v>
      </c>
      <c r="P5" s="12"/>
    </row>
    <row r="6" spans="1:16" s="13" customFormat="1" ht="19.5" customHeight="1" x14ac:dyDescent="0.2">
      <c r="A6" s="152"/>
      <c r="B6" s="153"/>
      <c r="C6" s="152" t="s">
        <v>4774</v>
      </c>
      <c r="D6" s="154"/>
      <c r="E6" s="155"/>
      <c r="F6" s="155"/>
      <c r="G6" s="153"/>
      <c r="H6" s="153"/>
      <c r="I6" s="423"/>
      <c r="J6" s="156"/>
      <c r="K6" s="156"/>
      <c r="L6" s="156"/>
      <c r="M6" s="156"/>
      <c r="N6" s="156"/>
      <c r="O6" s="157"/>
      <c r="P6" s="158"/>
    </row>
    <row r="7" spans="1:16" s="9" customFormat="1" ht="12.75" x14ac:dyDescent="0.2">
      <c r="A7" s="96"/>
      <c r="B7" s="148" t="s">
        <v>134</v>
      </c>
      <c r="C7" s="133" t="s">
        <v>2352</v>
      </c>
      <c r="D7" s="134" t="s">
        <v>5</v>
      </c>
      <c r="E7" s="135">
        <v>50</v>
      </c>
      <c r="F7" s="135">
        <v>50</v>
      </c>
      <c r="G7" s="136">
        <v>0.79</v>
      </c>
      <c r="H7" s="135">
        <v>0.7</v>
      </c>
      <c r="I7" s="160">
        <v>466.94399999999996</v>
      </c>
      <c r="J7" s="159">
        <f>K2</f>
        <v>0.21</v>
      </c>
      <c r="K7" s="84">
        <f t="shared" ref="K7:K12" si="0">I7*(1-J7)</f>
        <v>368.88576</v>
      </c>
      <c r="L7" s="696" t="s">
        <v>537</v>
      </c>
      <c r="M7" s="362">
        <f>K7*5</f>
        <v>1844.4288000000001</v>
      </c>
      <c r="N7" s="676">
        <f>K7*1.9</f>
        <v>700.88294399999995</v>
      </c>
      <c r="O7" s="137"/>
      <c r="P7" s="7"/>
    </row>
    <row r="8" spans="1:16" s="9" customFormat="1" ht="12.75" x14ac:dyDescent="0.2">
      <c r="A8" s="96"/>
      <c r="B8" s="148" t="s">
        <v>2353</v>
      </c>
      <c r="C8" s="133" t="s">
        <v>2353</v>
      </c>
      <c r="D8" s="134" t="s">
        <v>5</v>
      </c>
      <c r="E8" s="135">
        <v>50</v>
      </c>
      <c r="F8" s="135">
        <v>50</v>
      </c>
      <c r="G8" s="136">
        <v>1.1299999999999999</v>
      </c>
      <c r="H8" s="135">
        <v>1</v>
      </c>
      <c r="I8" s="160">
        <v>530.10969</v>
      </c>
      <c r="J8" s="159">
        <f>K2</f>
        <v>0.21</v>
      </c>
      <c r="K8" s="84">
        <f t="shared" si="0"/>
        <v>418.78665510000002</v>
      </c>
      <c r="L8" s="696">
        <f t="shared" ref="L8:L71" si="1">K8*2</f>
        <v>837.57331020000004</v>
      </c>
      <c r="M8" s="362">
        <f t="shared" ref="M8:M69" si="2">K8*5</f>
        <v>2093.9332755</v>
      </c>
      <c r="N8" s="676">
        <f t="shared" ref="N8:N71" si="3">K8*1.9</f>
        <v>795.69464469000002</v>
      </c>
      <c r="O8" s="137"/>
      <c r="P8" s="7"/>
    </row>
    <row r="9" spans="1:16" s="9" customFormat="1" ht="12.75" x14ac:dyDescent="0.2">
      <c r="A9" s="96"/>
      <c r="B9" s="148" t="s">
        <v>2354</v>
      </c>
      <c r="C9" s="133" t="s">
        <v>2354</v>
      </c>
      <c r="D9" s="134" t="s">
        <v>5</v>
      </c>
      <c r="E9" s="135">
        <v>50</v>
      </c>
      <c r="F9" s="135">
        <v>50</v>
      </c>
      <c r="G9" s="136">
        <v>1.35</v>
      </c>
      <c r="H9" s="135">
        <v>1.2</v>
      </c>
      <c r="I9" s="160">
        <v>574.32208199999991</v>
      </c>
      <c r="J9" s="159">
        <f>K2</f>
        <v>0.21</v>
      </c>
      <c r="K9" s="84">
        <f t="shared" si="0"/>
        <v>453.71444477999995</v>
      </c>
      <c r="L9" s="696">
        <f t="shared" si="1"/>
        <v>907.4288895599999</v>
      </c>
      <c r="M9" s="362" t="s">
        <v>537</v>
      </c>
      <c r="N9" s="676">
        <f t="shared" si="3"/>
        <v>862.05744508199984</v>
      </c>
      <c r="O9" s="137"/>
      <c r="P9" s="7"/>
    </row>
    <row r="10" spans="1:16" s="9" customFormat="1" ht="12.75" x14ac:dyDescent="0.2">
      <c r="A10" s="96"/>
      <c r="B10" s="148" t="s">
        <v>2355</v>
      </c>
      <c r="C10" s="133" t="s">
        <v>2355</v>
      </c>
      <c r="D10" s="134" t="s">
        <v>5</v>
      </c>
      <c r="E10" s="135">
        <v>50</v>
      </c>
      <c r="F10" s="135">
        <v>50</v>
      </c>
      <c r="G10" s="136">
        <v>1.68</v>
      </c>
      <c r="H10" s="135">
        <v>1.5</v>
      </c>
      <c r="I10" s="160">
        <v>642.21968400000003</v>
      </c>
      <c r="J10" s="159">
        <f>K2</f>
        <v>0.21</v>
      </c>
      <c r="K10" s="84">
        <f t="shared" si="0"/>
        <v>507.35355036000004</v>
      </c>
      <c r="L10" s="696">
        <f t="shared" si="1"/>
        <v>1014.7071007200001</v>
      </c>
      <c r="M10" s="362" t="s">
        <v>537</v>
      </c>
      <c r="N10" s="676">
        <f t="shared" si="3"/>
        <v>963.97174568399998</v>
      </c>
      <c r="O10" s="137"/>
      <c r="P10" s="7"/>
    </row>
    <row r="11" spans="1:16" s="9" customFormat="1" ht="12.75" x14ac:dyDescent="0.2">
      <c r="A11" s="143"/>
      <c r="B11" s="148" t="s">
        <v>2356</v>
      </c>
      <c r="C11" s="133" t="s">
        <v>2356</v>
      </c>
      <c r="D11" s="134" t="s">
        <v>5</v>
      </c>
      <c r="E11" s="135">
        <v>100</v>
      </c>
      <c r="F11" s="135">
        <v>50</v>
      </c>
      <c r="G11" s="136">
        <v>1.03</v>
      </c>
      <c r="H11" s="135">
        <v>0.7</v>
      </c>
      <c r="I11" s="160">
        <v>514.31954999999994</v>
      </c>
      <c r="J11" s="159">
        <f>K2</f>
        <v>0.21</v>
      </c>
      <c r="K11" s="84">
        <f t="shared" si="0"/>
        <v>406.31244449999997</v>
      </c>
      <c r="L11" s="696" t="s">
        <v>537</v>
      </c>
      <c r="M11" s="362">
        <f t="shared" si="2"/>
        <v>2031.5622224999997</v>
      </c>
      <c r="N11" s="676">
        <f t="shared" si="3"/>
        <v>771.99364454999989</v>
      </c>
      <c r="O11" s="137"/>
      <c r="P11" s="7"/>
    </row>
    <row r="12" spans="1:16" s="9" customFormat="1" ht="12.75" x14ac:dyDescent="0.2">
      <c r="A12" s="143"/>
      <c r="B12" s="148" t="s">
        <v>2357</v>
      </c>
      <c r="C12" s="133" t="s">
        <v>2357</v>
      </c>
      <c r="D12" s="134" t="s">
        <v>5</v>
      </c>
      <c r="E12" s="135">
        <v>100</v>
      </c>
      <c r="F12" s="135">
        <v>50</v>
      </c>
      <c r="G12" s="136">
        <v>1.4714285714285715</v>
      </c>
      <c r="H12" s="135">
        <v>1</v>
      </c>
      <c r="I12" s="160">
        <v>594.84926400000006</v>
      </c>
      <c r="J12" s="159">
        <f>K2</f>
        <v>0.21</v>
      </c>
      <c r="K12" s="84">
        <f t="shared" si="0"/>
        <v>469.93091856000007</v>
      </c>
      <c r="L12" s="696">
        <f t="shared" si="1"/>
        <v>939.86183712000013</v>
      </c>
      <c r="M12" s="362">
        <f t="shared" si="2"/>
        <v>2349.6545928000005</v>
      </c>
      <c r="N12" s="676">
        <f t="shared" si="3"/>
        <v>892.86874526400004</v>
      </c>
      <c r="O12" s="137"/>
      <c r="P12" s="7"/>
    </row>
    <row r="13" spans="1:16" s="9" customFormat="1" ht="12.75" x14ac:dyDescent="0.2">
      <c r="A13" s="143"/>
      <c r="B13" s="148" t="s">
        <v>2358</v>
      </c>
      <c r="C13" s="133" t="s">
        <v>2358</v>
      </c>
      <c r="D13" s="134" t="s">
        <v>5</v>
      </c>
      <c r="E13" s="135">
        <v>100</v>
      </c>
      <c r="F13" s="135">
        <v>50</v>
      </c>
      <c r="G13" s="136">
        <v>1.7657142857142858</v>
      </c>
      <c r="H13" s="135">
        <v>1.2</v>
      </c>
      <c r="I13" s="160">
        <v>651.69376799999998</v>
      </c>
      <c r="J13" s="159">
        <f>K2</f>
        <v>0.21</v>
      </c>
      <c r="K13" s="84">
        <f t="shared" ref="K13:K60" si="4">I13*(1-J13)</f>
        <v>514.83807672</v>
      </c>
      <c r="L13" s="696">
        <f t="shared" si="1"/>
        <v>1029.67615344</v>
      </c>
      <c r="M13" s="362" t="s">
        <v>537</v>
      </c>
      <c r="N13" s="676">
        <f t="shared" si="3"/>
        <v>978.192345768</v>
      </c>
      <c r="O13" s="137"/>
      <c r="P13" s="7"/>
    </row>
    <row r="14" spans="1:16" s="9" customFormat="1" ht="12.75" x14ac:dyDescent="0.2">
      <c r="A14" s="143"/>
      <c r="B14" s="148" t="s">
        <v>2359</v>
      </c>
      <c r="C14" s="133" t="s">
        <v>2359</v>
      </c>
      <c r="D14" s="134" t="s">
        <v>5</v>
      </c>
      <c r="E14" s="135">
        <v>100</v>
      </c>
      <c r="F14" s="135">
        <v>50</v>
      </c>
      <c r="G14" s="136">
        <v>2.21</v>
      </c>
      <c r="H14" s="135">
        <v>1.5</v>
      </c>
      <c r="I14" s="160">
        <v>738.53953799999999</v>
      </c>
      <c r="J14" s="159">
        <f>K2</f>
        <v>0.21</v>
      </c>
      <c r="K14" s="84">
        <f t="shared" si="4"/>
        <v>583.44623502000002</v>
      </c>
      <c r="L14" s="696">
        <f t="shared" si="1"/>
        <v>1166.89247004</v>
      </c>
      <c r="M14" s="362" t="s">
        <v>537</v>
      </c>
      <c r="N14" s="676">
        <f t="shared" si="3"/>
        <v>1108.5478465379999</v>
      </c>
      <c r="O14" s="137"/>
      <c r="P14" s="7"/>
    </row>
    <row r="15" spans="1:16" s="9" customFormat="1" ht="12.75" x14ac:dyDescent="0.2">
      <c r="A15" s="96"/>
      <c r="B15" s="148" t="s">
        <v>2360</v>
      </c>
      <c r="C15" s="133" t="s">
        <v>2360</v>
      </c>
      <c r="D15" s="134" t="s">
        <v>5</v>
      </c>
      <c r="E15" s="135">
        <v>150</v>
      </c>
      <c r="F15" s="135">
        <v>50</v>
      </c>
      <c r="G15" s="136">
        <v>1.29</v>
      </c>
      <c r="H15" s="135">
        <v>0.7</v>
      </c>
      <c r="I15" s="160">
        <v>555.37391400000001</v>
      </c>
      <c r="J15" s="159">
        <f>K2</f>
        <v>0.21</v>
      </c>
      <c r="K15" s="84">
        <f t="shared" si="4"/>
        <v>438.74539206000003</v>
      </c>
      <c r="L15" s="696" t="s">
        <v>537</v>
      </c>
      <c r="M15" s="362">
        <f t="shared" si="2"/>
        <v>2193.7269603</v>
      </c>
      <c r="N15" s="676">
        <f t="shared" si="3"/>
        <v>833.61624491400005</v>
      </c>
      <c r="O15" s="137"/>
      <c r="P15" s="7"/>
    </row>
    <row r="16" spans="1:16" s="9" customFormat="1" ht="12.75" x14ac:dyDescent="0.2">
      <c r="A16" s="96"/>
      <c r="B16" s="148" t="s">
        <v>2361</v>
      </c>
      <c r="C16" s="133" t="s">
        <v>2361</v>
      </c>
      <c r="D16" s="134" t="s">
        <v>5</v>
      </c>
      <c r="E16" s="135">
        <v>150</v>
      </c>
      <c r="F16" s="135">
        <v>50</v>
      </c>
      <c r="G16" s="136">
        <v>1.842857142857143</v>
      </c>
      <c r="H16" s="135">
        <v>1</v>
      </c>
      <c r="I16" s="160">
        <v>651.69376799999998</v>
      </c>
      <c r="J16" s="159">
        <f>K2</f>
        <v>0.21</v>
      </c>
      <c r="K16" s="84">
        <f t="shared" si="4"/>
        <v>514.83807672</v>
      </c>
      <c r="L16" s="696">
        <f t="shared" si="1"/>
        <v>1029.67615344</v>
      </c>
      <c r="M16" s="362">
        <f t="shared" si="2"/>
        <v>2574.1903836000001</v>
      </c>
      <c r="N16" s="676">
        <f t="shared" si="3"/>
        <v>978.192345768</v>
      </c>
      <c r="O16" s="137"/>
      <c r="P16" s="7"/>
    </row>
    <row r="17" spans="1:16" s="9" customFormat="1" ht="12.75" x14ac:dyDescent="0.2">
      <c r="A17" s="96"/>
      <c r="B17" s="148" t="s">
        <v>2362</v>
      </c>
      <c r="C17" s="133" t="s">
        <v>2362</v>
      </c>
      <c r="D17" s="134" t="s">
        <v>5</v>
      </c>
      <c r="E17" s="135">
        <v>150</v>
      </c>
      <c r="F17" s="135">
        <v>50</v>
      </c>
      <c r="G17" s="136">
        <v>2.2114285714285713</v>
      </c>
      <c r="H17" s="135">
        <v>1.2</v>
      </c>
      <c r="I17" s="160">
        <v>722.74939799999993</v>
      </c>
      <c r="J17" s="159">
        <f>K2</f>
        <v>0.21</v>
      </c>
      <c r="K17" s="84">
        <f t="shared" si="4"/>
        <v>570.97202442000003</v>
      </c>
      <c r="L17" s="696">
        <f t="shared" si="1"/>
        <v>1141.9440488400001</v>
      </c>
      <c r="M17" s="362" t="s">
        <v>537</v>
      </c>
      <c r="N17" s="676">
        <f t="shared" si="3"/>
        <v>1084.846846398</v>
      </c>
      <c r="O17" s="137"/>
      <c r="P17" s="7"/>
    </row>
    <row r="18" spans="1:16" s="9" customFormat="1" ht="12.75" x14ac:dyDescent="0.2">
      <c r="A18" s="96"/>
      <c r="B18" s="148" t="s">
        <v>2363</v>
      </c>
      <c r="C18" s="133" t="s">
        <v>2363</v>
      </c>
      <c r="D18" s="134" t="s">
        <v>5</v>
      </c>
      <c r="E18" s="135">
        <v>150</v>
      </c>
      <c r="F18" s="135">
        <v>50</v>
      </c>
      <c r="G18" s="136">
        <v>2.76</v>
      </c>
      <c r="H18" s="135">
        <v>1.5</v>
      </c>
      <c r="I18" s="160">
        <v>826.96432199999992</v>
      </c>
      <c r="J18" s="159">
        <f>K2</f>
        <v>0.21</v>
      </c>
      <c r="K18" s="84">
        <f t="shared" si="4"/>
        <v>653.30181438</v>
      </c>
      <c r="L18" s="696">
        <f t="shared" si="1"/>
        <v>1306.60362876</v>
      </c>
      <c r="M18" s="362" t="s">
        <v>537</v>
      </c>
      <c r="N18" s="676">
        <f t="shared" si="3"/>
        <v>1241.273447322</v>
      </c>
      <c r="O18" s="137"/>
      <c r="P18" s="7"/>
    </row>
    <row r="19" spans="1:16" s="9" customFormat="1" ht="12.75" x14ac:dyDescent="0.2">
      <c r="A19" s="96"/>
      <c r="B19" s="148" t="s">
        <v>2364</v>
      </c>
      <c r="C19" s="133" t="s">
        <v>2364</v>
      </c>
      <c r="D19" s="134" t="s">
        <v>5</v>
      </c>
      <c r="E19" s="135">
        <v>200</v>
      </c>
      <c r="F19" s="135">
        <v>50</v>
      </c>
      <c r="G19" s="136">
        <v>1.57</v>
      </c>
      <c r="H19" s="135">
        <v>0.7</v>
      </c>
      <c r="I19" s="160">
        <v>594.84926400000006</v>
      </c>
      <c r="J19" s="159">
        <f>K2</f>
        <v>0.21</v>
      </c>
      <c r="K19" s="84">
        <f t="shared" si="4"/>
        <v>469.93091856000007</v>
      </c>
      <c r="L19" s="696" t="s">
        <v>537</v>
      </c>
      <c r="M19" s="362">
        <f t="shared" si="2"/>
        <v>2349.6545928000005</v>
      </c>
      <c r="N19" s="676">
        <f t="shared" si="3"/>
        <v>892.86874526400004</v>
      </c>
      <c r="O19" s="137"/>
      <c r="P19" s="7"/>
    </row>
    <row r="20" spans="1:16" s="9" customFormat="1" ht="12.75" x14ac:dyDescent="0.2">
      <c r="A20" s="96"/>
      <c r="B20" s="148" t="s">
        <v>2365</v>
      </c>
      <c r="C20" s="133" t="s">
        <v>2365</v>
      </c>
      <c r="D20" s="134" t="s">
        <v>5</v>
      </c>
      <c r="E20" s="135">
        <v>200</v>
      </c>
      <c r="F20" s="135">
        <v>50</v>
      </c>
      <c r="G20" s="136">
        <v>2.2428571428571429</v>
      </c>
      <c r="H20" s="135">
        <v>1</v>
      </c>
      <c r="I20" s="160">
        <v>706.95925799999998</v>
      </c>
      <c r="J20" s="159">
        <f>K2</f>
        <v>0.21</v>
      </c>
      <c r="K20" s="84">
        <f t="shared" si="4"/>
        <v>558.49781382000003</v>
      </c>
      <c r="L20" s="696">
        <f t="shared" si="1"/>
        <v>1116.9956276400001</v>
      </c>
      <c r="M20" s="362">
        <f t="shared" si="2"/>
        <v>2792.4890691000001</v>
      </c>
      <c r="N20" s="676">
        <f t="shared" si="3"/>
        <v>1061.1458462580001</v>
      </c>
      <c r="O20" s="137"/>
      <c r="P20" s="7"/>
    </row>
    <row r="21" spans="1:16" s="9" customFormat="1" ht="12.75" x14ac:dyDescent="0.2">
      <c r="A21" s="96"/>
      <c r="B21" s="148" t="s">
        <v>2366</v>
      </c>
      <c r="C21" s="133" t="s">
        <v>2366</v>
      </c>
      <c r="D21" s="134" t="s">
        <v>5</v>
      </c>
      <c r="E21" s="135">
        <v>200</v>
      </c>
      <c r="F21" s="135">
        <v>50</v>
      </c>
      <c r="G21" s="136">
        <v>3.36</v>
      </c>
      <c r="H21" s="135">
        <v>1.2</v>
      </c>
      <c r="I21" s="160">
        <v>787.48897199999999</v>
      </c>
      <c r="J21" s="159">
        <f>K2</f>
        <v>0.21</v>
      </c>
      <c r="K21" s="84">
        <f t="shared" si="4"/>
        <v>622.11628788000007</v>
      </c>
      <c r="L21" s="696">
        <f t="shared" si="1"/>
        <v>1244.2325757600001</v>
      </c>
      <c r="M21" s="362" t="s">
        <v>537</v>
      </c>
      <c r="N21" s="676">
        <f t="shared" si="3"/>
        <v>1182.020946972</v>
      </c>
      <c r="O21" s="137"/>
      <c r="P21" s="7"/>
    </row>
    <row r="22" spans="1:16" s="9" customFormat="1" ht="12.75" x14ac:dyDescent="0.2">
      <c r="A22" s="96"/>
      <c r="B22" s="148" t="s">
        <v>2367</v>
      </c>
      <c r="C22" s="133" t="s">
        <v>2367</v>
      </c>
      <c r="D22" s="134" t="s">
        <v>5</v>
      </c>
      <c r="E22" s="135">
        <v>200</v>
      </c>
      <c r="F22" s="135">
        <v>50</v>
      </c>
      <c r="G22" s="136">
        <v>3.06</v>
      </c>
      <c r="H22" s="135">
        <v>1.5</v>
      </c>
      <c r="I22" s="160">
        <v>910.65206399999988</v>
      </c>
      <c r="J22" s="159">
        <f>K2</f>
        <v>0.21</v>
      </c>
      <c r="K22" s="84">
        <f t="shared" si="4"/>
        <v>719.41513055999997</v>
      </c>
      <c r="L22" s="696">
        <f t="shared" si="1"/>
        <v>1438.8302611199999</v>
      </c>
      <c r="M22" s="362" t="s">
        <v>537</v>
      </c>
      <c r="N22" s="676">
        <f t="shared" si="3"/>
        <v>1366.8887480639999</v>
      </c>
      <c r="O22" s="137"/>
      <c r="P22" s="7"/>
    </row>
    <row r="23" spans="1:16" s="9" customFormat="1" ht="12.75" x14ac:dyDescent="0.2">
      <c r="A23" s="96"/>
      <c r="B23" s="148" t="s">
        <v>2368</v>
      </c>
      <c r="C23" s="133" t="s">
        <v>2368</v>
      </c>
      <c r="D23" s="134" t="s">
        <v>5</v>
      </c>
      <c r="E23" s="135">
        <v>300</v>
      </c>
      <c r="F23" s="135">
        <v>50</v>
      </c>
      <c r="G23" s="136">
        <v>2.21</v>
      </c>
      <c r="H23" s="135">
        <v>0.7</v>
      </c>
      <c r="I23" s="160">
        <v>681.69503399999996</v>
      </c>
      <c r="J23" s="159">
        <f>K2</f>
        <v>0.21</v>
      </c>
      <c r="K23" s="84">
        <f t="shared" si="4"/>
        <v>538.53907686000002</v>
      </c>
      <c r="L23" s="696" t="s">
        <v>537</v>
      </c>
      <c r="M23" s="362">
        <f t="shared" si="2"/>
        <v>2692.6953843000001</v>
      </c>
      <c r="N23" s="676">
        <f t="shared" si="3"/>
        <v>1023.224246034</v>
      </c>
      <c r="O23" s="137"/>
      <c r="P23" s="7"/>
    </row>
    <row r="24" spans="1:16" s="9" customFormat="1" ht="12.75" x14ac:dyDescent="0.2">
      <c r="A24" s="96"/>
      <c r="B24" s="148" t="s">
        <v>2369</v>
      </c>
      <c r="C24" s="133" t="s">
        <v>2369</v>
      </c>
      <c r="D24" s="134" t="s">
        <v>5</v>
      </c>
      <c r="E24" s="135">
        <v>300</v>
      </c>
      <c r="F24" s="135">
        <v>50</v>
      </c>
      <c r="G24" s="136">
        <v>3.1571428571428575</v>
      </c>
      <c r="H24" s="135">
        <v>1</v>
      </c>
      <c r="I24" s="160">
        <v>822.22728000000018</v>
      </c>
      <c r="J24" s="159">
        <f>K2</f>
        <v>0.21</v>
      </c>
      <c r="K24" s="84">
        <f t="shared" si="4"/>
        <v>649.55955120000021</v>
      </c>
      <c r="L24" s="696">
        <f t="shared" si="1"/>
        <v>1299.1191024000004</v>
      </c>
      <c r="M24" s="362">
        <f t="shared" si="2"/>
        <v>3247.7977560000008</v>
      </c>
      <c r="N24" s="676">
        <f t="shared" si="3"/>
        <v>1234.1631472800004</v>
      </c>
      <c r="O24" s="137"/>
      <c r="P24" s="7"/>
    </row>
    <row r="25" spans="1:16" s="9" customFormat="1" ht="12.75" x14ac:dyDescent="0.2">
      <c r="A25" s="96"/>
      <c r="B25" s="148" t="s">
        <v>2370</v>
      </c>
      <c r="C25" s="133" t="s">
        <v>2370</v>
      </c>
      <c r="D25" s="134" t="s">
        <v>5</v>
      </c>
      <c r="E25" s="135">
        <v>300</v>
      </c>
      <c r="F25" s="135">
        <v>50</v>
      </c>
      <c r="G25" s="136">
        <v>3.7885714285714287</v>
      </c>
      <c r="H25" s="135">
        <v>1.2</v>
      </c>
      <c r="I25" s="160">
        <v>926.44220399999983</v>
      </c>
      <c r="J25" s="159">
        <f>K2</f>
        <v>0.21</v>
      </c>
      <c r="K25" s="84">
        <f t="shared" si="4"/>
        <v>731.88934115999984</v>
      </c>
      <c r="L25" s="696">
        <f t="shared" si="1"/>
        <v>1463.7786823199997</v>
      </c>
      <c r="M25" s="362" t="s">
        <v>537</v>
      </c>
      <c r="N25" s="676">
        <f t="shared" si="3"/>
        <v>1390.5897482039995</v>
      </c>
      <c r="O25" s="137"/>
      <c r="P25" s="7"/>
    </row>
    <row r="26" spans="1:16" s="9" customFormat="1" ht="12.75" x14ac:dyDescent="0.2">
      <c r="A26" s="96"/>
      <c r="B26" s="148" t="s">
        <v>2371</v>
      </c>
      <c r="C26" s="133" t="s">
        <v>2371</v>
      </c>
      <c r="D26" s="134" t="s">
        <v>5</v>
      </c>
      <c r="E26" s="135">
        <v>300</v>
      </c>
      <c r="F26" s="135">
        <v>50</v>
      </c>
      <c r="G26" s="136">
        <v>4.7370000000000001</v>
      </c>
      <c r="H26" s="135">
        <v>1.5</v>
      </c>
      <c r="I26" s="160">
        <v>1084.3436039999999</v>
      </c>
      <c r="J26" s="159">
        <f>K2</f>
        <v>0.21</v>
      </c>
      <c r="K26" s="84">
        <f t="shared" si="4"/>
        <v>856.63144715999999</v>
      </c>
      <c r="L26" s="696">
        <f t="shared" si="1"/>
        <v>1713.26289432</v>
      </c>
      <c r="M26" s="362" t="s">
        <v>537</v>
      </c>
      <c r="N26" s="676">
        <f t="shared" si="3"/>
        <v>1627.599749604</v>
      </c>
      <c r="O26" s="137"/>
      <c r="P26" s="7"/>
    </row>
    <row r="27" spans="1:16" s="9" customFormat="1" ht="12.75" x14ac:dyDescent="0.2">
      <c r="A27" s="96"/>
      <c r="B27" s="148" t="s">
        <v>2372</v>
      </c>
      <c r="C27" s="133" t="s">
        <v>2372</v>
      </c>
      <c r="D27" s="134" t="s">
        <v>5</v>
      </c>
      <c r="E27" s="135">
        <v>400</v>
      </c>
      <c r="F27" s="135">
        <v>50</v>
      </c>
      <c r="G27" s="136">
        <v>2.94</v>
      </c>
      <c r="H27" s="135">
        <v>0.7</v>
      </c>
      <c r="I27" s="160">
        <v>762.22474799999998</v>
      </c>
      <c r="J27" s="159">
        <f>K2</f>
        <v>0.21</v>
      </c>
      <c r="K27" s="84">
        <f t="shared" si="4"/>
        <v>602.15755092000006</v>
      </c>
      <c r="L27" s="696" t="s">
        <v>537</v>
      </c>
      <c r="M27" s="362">
        <f t="shared" si="2"/>
        <v>3010.7877546000004</v>
      </c>
      <c r="N27" s="676">
        <f t="shared" si="3"/>
        <v>1144.099346748</v>
      </c>
      <c r="O27" s="137"/>
      <c r="P27" s="7"/>
    </row>
    <row r="28" spans="1:16" s="9" customFormat="1" ht="12.75" x14ac:dyDescent="0.2">
      <c r="A28" s="96"/>
      <c r="B28" s="148" t="s">
        <v>2373</v>
      </c>
      <c r="C28" s="133" t="s">
        <v>2373</v>
      </c>
      <c r="D28" s="134" t="s">
        <v>5</v>
      </c>
      <c r="E28" s="135">
        <v>400</v>
      </c>
      <c r="F28" s="135">
        <v>50</v>
      </c>
      <c r="G28" s="136">
        <v>4.2</v>
      </c>
      <c r="H28" s="135">
        <v>1</v>
      </c>
      <c r="I28" s="160">
        <v>929.60023200000023</v>
      </c>
      <c r="J28" s="159">
        <f>K2</f>
        <v>0.21</v>
      </c>
      <c r="K28" s="84">
        <f t="shared" si="4"/>
        <v>734.38418328000023</v>
      </c>
      <c r="L28" s="696">
        <f t="shared" si="1"/>
        <v>1468.7683665600005</v>
      </c>
      <c r="M28" s="362">
        <f t="shared" si="2"/>
        <v>3671.9209164000013</v>
      </c>
      <c r="N28" s="676">
        <f t="shared" si="3"/>
        <v>1395.3299482320003</v>
      </c>
      <c r="O28" s="137"/>
      <c r="P28" s="7"/>
    </row>
    <row r="29" spans="1:16" s="9" customFormat="1" ht="12.75" x14ac:dyDescent="0.2">
      <c r="A29" s="96"/>
      <c r="B29" s="148" t="s">
        <v>2374</v>
      </c>
      <c r="C29" s="133" t="s">
        <v>2374</v>
      </c>
      <c r="D29" s="134" t="s">
        <v>5</v>
      </c>
      <c r="E29" s="135">
        <v>400</v>
      </c>
      <c r="F29" s="135">
        <v>50</v>
      </c>
      <c r="G29" s="136">
        <v>5.04</v>
      </c>
      <c r="H29" s="135">
        <v>1.2</v>
      </c>
      <c r="I29" s="160">
        <v>1057.500366</v>
      </c>
      <c r="J29" s="159">
        <f>K2</f>
        <v>0.21</v>
      </c>
      <c r="K29" s="84">
        <f t="shared" si="4"/>
        <v>835.42528914000002</v>
      </c>
      <c r="L29" s="696">
        <f t="shared" si="1"/>
        <v>1670.85057828</v>
      </c>
      <c r="M29" s="362" t="s">
        <v>537</v>
      </c>
      <c r="N29" s="676">
        <f t="shared" si="3"/>
        <v>1587.308049366</v>
      </c>
      <c r="O29" s="137"/>
      <c r="P29" s="7"/>
    </row>
    <row r="30" spans="1:16" s="9" customFormat="1" ht="12.75" x14ac:dyDescent="0.2">
      <c r="A30" s="96"/>
      <c r="B30" s="148" t="s">
        <v>2375</v>
      </c>
      <c r="C30" s="133" t="s">
        <v>2375</v>
      </c>
      <c r="D30" s="134" t="s">
        <v>5</v>
      </c>
      <c r="E30" s="135">
        <v>400</v>
      </c>
      <c r="F30" s="135">
        <v>50</v>
      </c>
      <c r="G30" s="136">
        <v>6.3</v>
      </c>
      <c r="H30" s="135">
        <v>1.5</v>
      </c>
      <c r="I30" s="160">
        <v>1248.56106</v>
      </c>
      <c r="J30" s="159">
        <f>K2</f>
        <v>0.21</v>
      </c>
      <c r="K30" s="84">
        <f t="shared" si="4"/>
        <v>986.3632374</v>
      </c>
      <c r="L30" s="696">
        <f t="shared" si="1"/>
        <v>1972.7264748</v>
      </c>
      <c r="M30" s="362" t="s">
        <v>537</v>
      </c>
      <c r="N30" s="676">
        <f t="shared" si="3"/>
        <v>1874.0901510599999</v>
      </c>
      <c r="O30" s="137"/>
      <c r="P30" s="7"/>
    </row>
    <row r="31" spans="1:16" s="9" customFormat="1" ht="12.75" x14ac:dyDescent="0.2">
      <c r="A31" s="96"/>
      <c r="B31" s="148" t="s">
        <v>2376</v>
      </c>
      <c r="C31" s="133" t="s">
        <v>2376</v>
      </c>
      <c r="D31" s="134" t="s">
        <v>5</v>
      </c>
      <c r="E31" s="135">
        <v>500</v>
      </c>
      <c r="F31" s="135">
        <v>50</v>
      </c>
      <c r="G31" s="136">
        <v>5.36</v>
      </c>
      <c r="H31" s="135">
        <v>1</v>
      </c>
      <c r="I31" s="160">
        <v>1033.8151559999999</v>
      </c>
      <c r="J31" s="159">
        <f>K2</f>
        <v>0.21</v>
      </c>
      <c r="K31" s="84">
        <f t="shared" si="4"/>
        <v>816.71397323999997</v>
      </c>
      <c r="L31" s="696">
        <f t="shared" si="1"/>
        <v>1633.4279464799999</v>
      </c>
      <c r="M31" s="362">
        <f t="shared" si="2"/>
        <v>4083.5698662</v>
      </c>
      <c r="N31" s="676">
        <f t="shared" si="3"/>
        <v>1551.7565491559999</v>
      </c>
      <c r="O31" s="137"/>
      <c r="P31" s="7"/>
    </row>
    <row r="32" spans="1:16" s="9" customFormat="1" ht="12.75" x14ac:dyDescent="0.2">
      <c r="A32" s="96"/>
      <c r="B32" s="148" t="s">
        <v>2377</v>
      </c>
      <c r="C32" s="133" t="s">
        <v>2377</v>
      </c>
      <c r="D32" s="134" t="s">
        <v>5</v>
      </c>
      <c r="E32" s="135">
        <v>500</v>
      </c>
      <c r="F32" s="135">
        <v>50</v>
      </c>
      <c r="G32" s="136">
        <v>6.43</v>
      </c>
      <c r="H32" s="135">
        <v>1.2</v>
      </c>
      <c r="I32" s="160">
        <v>1220.1388080000002</v>
      </c>
      <c r="J32" s="159">
        <f>K2</f>
        <v>0.21</v>
      </c>
      <c r="K32" s="84">
        <f t="shared" si="4"/>
        <v>963.90965832000018</v>
      </c>
      <c r="L32" s="696">
        <f t="shared" si="1"/>
        <v>1927.8193166400004</v>
      </c>
      <c r="M32" s="362" t="s">
        <v>537</v>
      </c>
      <c r="N32" s="676">
        <f t="shared" si="3"/>
        <v>1831.4283508080002</v>
      </c>
      <c r="O32" s="137"/>
      <c r="P32" s="7"/>
    </row>
    <row r="33" spans="1:16" s="9" customFormat="1" ht="12.75" x14ac:dyDescent="0.2">
      <c r="A33" s="96"/>
      <c r="B33" s="148" t="s">
        <v>2378</v>
      </c>
      <c r="C33" s="133" t="s">
        <v>2378</v>
      </c>
      <c r="D33" s="134" t="s">
        <v>5</v>
      </c>
      <c r="E33" s="135">
        <v>500</v>
      </c>
      <c r="F33" s="135">
        <v>50</v>
      </c>
      <c r="G33" s="136">
        <v>8.0299999999999994</v>
      </c>
      <c r="H33" s="135">
        <v>1.5</v>
      </c>
      <c r="I33" s="160">
        <v>1408.0414739999999</v>
      </c>
      <c r="J33" s="159">
        <f>K2</f>
        <v>0.21</v>
      </c>
      <c r="K33" s="84">
        <f t="shared" si="4"/>
        <v>1112.3527644599999</v>
      </c>
      <c r="L33" s="696">
        <f t="shared" si="1"/>
        <v>2224.7055289199998</v>
      </c>
      <c r="M33" s="362" t="s">
        <v>537</v>
      </c>
      <c r="N33" s="676">
        <f t="shared" si="3"/>
        <v>2113.4702524739996</v>
      </c>
      <c r="O33" s="137"/>
      <c r="P33" s="7"/>
    </row>
    <row r="34" spans="1:16" s="9" customFormat="1" ht="12.75" x14ac:dyDescent="0.2">
      <c r="A34" s="143"/>
      <c r="B34" s="148" t="s">
        <v>2379</v>
      </c>
      <c r="C34" s="133" t="s">
        <v>2379</v>
      </c>
      <c r="D34" s="134" t="s">
        <v>5</v>
      </c>
      <c r="E34" s="135">
        <v>100</v>
      </c>
      <c r="F34" s="135">
        <v>60</v>
      </c>
      <c r="G34" s="136">
        <v>1.085</v>
      </c>
      <c r="H34" s="138">
        <v>0.7</v>
      </c>
      <c r="I34" s="160">
        <v>531.68870400000003</v>
      </c>
      <c r="J34" s="159">
        <f>K2</f>
        <v>0.21</v>
      </c>
      <c r="K34" s="84">
        <f t="shared" si="4"/>
        <v>420.03407616000004</v>
      </c>
      <c r="L34" s="696" t="s">
        <v>537</v>
      </c>
      <c r="M34" s="362">
        <f t="shared" si="2"/>
        <v>2100.1703808000002</v>
      </c>
      <c r="N34" s="676">
        <f t="shared" si="3"/>
        <v>798.06474470400008</v>
      </c>
      <c r="O34" s="137"/>
      <c r="P34" s="7"/>
    </row>
    <row r="35" spans="1:16" s="9" customFormat="1" ht="12.75" x14ac:dyDescent="0.2">
      <c r="A35" s="143"/>
      <c r="B35" s="148" t="s">
        <v>2380</v>
      </c>
      <c r="C35" s="133" t="s">
        <v>2380</v>
      </c>
      <c r="D35" s="134" t="s">
        <v>5</v>
      </c>
      <c r="E35" s="138">
        <v>100</v>
      </c>
      <c r="F35" s="135">
        <v>60</v>
      </c>
      <c r="G35" s="136">
        <v>1.55</v>
      </c>
      <c r="H35" s="135">
        <v>1</v>
      </c>
      <c r="I35" s="160">
        <v>618.53447400000005</v>
      </c>
      <c r="J35" s="159">
        <f>K2</f>
        <v>0.21</v>
      </c>
      <c r="K35" s="84">
        <f t="shared" si="4"/>
        <v>488.64223446000005</v>
      </c>
      <c r="L35" s="696">
        <f t="shared" si="1"/>
        <v>977.28446892000011</v>
      </c>
      <c r="M35" s="362">
        <f t="shared" si="2"/>
        <v>2443.2111723000003</v>
      </c>
      <c r="N35" s="676">
        <f t="shared" si="3"/>
        <v>928.42024547400001</v>
      </c>
      <c r="O35" s="137"/>
      <c r="P35" s="7"/>
    </row>
    <row r="36" spans="1:16" s="9" customFormat="1" ht="12.75" x14ac:dyDescent="0.2">
      <c r="A36" s="143"/>
      <c r="B36" s="148" t="s">
        <v>2381</v>
      </c>
      <c r="C36" s="133" t="s">
        <v>2381</v>
      </c>
      <c r="D36" s="134" t="s">
        <v>5</v>
      </c>
      <c r="E36" s="138">
        <v>100</v>
      </c>
      <c r="F36" s="135">
        <v>60</v>
      </c>
      <c r="G36" s="136">
        <v>1.86</v>
      </c>
      <c r="H36" s="135">
        <v>1.2</v>
      </c>
      <c r="I36" s="160">
        <v>681.69503399999996</v>
      </c>
      <c r="J36" s="159">
        <f>K2</f>
        <v>0.21</v>
      </c>
      <c r="K36" s="84">
        <f t="shared" si="4"/>
        <v>538.53907686000002</v>
      </c>
      <c r="L36" s="696">
        <f t="shared" si="1"/>
        <v>1077.07815372</v>
      </c>
      <c r="M36" s="362" t="s">
        <v>537</v>
      </c>
      <c r="N36" s="676">
        <f t="shared" si="3"/>
        <v>1023.224246034</v>
      </c>
      <c r="O36" s="137"/>
      <c r="P36" s="7"/>
    </row>
    <row r="37" spans="1:16" s="9" customFormat="1" ht="12.75" x14ac:dyDescent="0.2">
      <c r="A37" s="143"/>
      <c r="B37" s="148" t="s">
        <v>2382</v>
      </c>
      <c r="C37" s="133" t="s">
        <v>2382</v>
      </c>
      <c r="D37" s="134" t="s">
        <v>5</v>
      </c>
      <c r="E37" s="138">
        <v>100</v>
      </c>
      <c r="F37" s="135">
        <v>60</v>
      </c>
      <c r="G37" s="136">
        <v>2.0099999999999998</v>
      </c>
      <c r="H37" s="135">
        <v>1.5</v>
      </c>
      <c r="I37" s="160">
        <v>774.85685999999998</v>
      </c>
      <c r="J37" s="159">
        <f>K2</f>
        <v>0.21</v>
      </c>
      <c r="K37" s="84">
        <f t="shared" si="4"/>
        <v>612.13691940000001</v>
      </c>
      <c r="L37" s="696">
        <f t="shared" si="1"/>
        <v>1224.2738388</v>
      </c>
      <c r="M37" s="362" t="s">
        <v>537</v>
      </c>
      <c r="N37" s="676">
        <f t="shared" si="3"/>
        <v>1163.06014686</v>
      </c>
      <c r="O37" s="137"/>
      <c r="P37" s="7"/>
    </row>
    <row r="38" spans="1:16" s="9" customFormat="1" ht="12.75" x14ac:dyDescent="0.2">
      <c r="A38" s="96"/>
      <c r="B38" s="148" t="s">
        <v>2383</v>
      </c>
      <c r="C38" s="133" t="s">
        <v>2383</v>
      </c>
      <c r="D38" s="134" t="s">
        <v>5</v>
      </c>
      <c r="E38" s="138">
        <v>150</v>
      </c>
      <c r="F38" s="138">
        <v>60</v>
      </c>
      <c r="G38" s="136">
        <v>1.35</v>
      </c>
      <c r="H38" s="135">
        <v>0.7</v>
      </c>
      <c r="I38" s="160">
        <v>572.74306799999999</v>
      </c>
      <c r="J38" s="159">
        <f>K2</f>
        <v>0.21</v>
      </c>
      <c r="K38" s="84">
        <f t="shared" si="4"/>
        <v>452.46702372000004</v>
      </c>
      <c r="L38" s="696" t="s">
        <v>537</v>
      </c>
      <c r="M38" s="362">
        <f t="shared" si="2"/>
        <v>2262.3351186</v>
      </c>
      <c r="N38" s="676">
        <f t="shared" si="3"/>
        <v>859.68734506800001</v>
      </c>
      <c r="O38" s="137"/>
      <c r="P38" s="7"/>
    </row>
    <row r="39" spans="1:16" s="9" customFormat="1" ht="12.75" x14ac:dyDescent="0.2">
      <c r="A39" s="96"/>
      <c r="B39" s="148" t="s">
        <v>2384</v>
      </c>
      <c r="C39" s="133" t="s">
        <v>2384</v>
      </c>
      <c r="D39" s="134" t="s">
        <v>5</v>
      </c>
      <c r="E39" s="138">
        <v>150</v>
      </c>
      <c r="F39" s="138">
        <v>60</v>
      </c>
      <c r="G39" s="136">
        <v>1.9285714285714286</v>
      </c>
      <c r="H39" s="135">
        <v>1</v>
      </c>
      <c r="I39" s="160">
        <v>675.37897799999996</v>
      </c>
      <c r="J39" s="159">
        <f>K2</f>
        <v>0.21</v>
      </c>
      <c r="K39" s="84">
        <f t="shared" si="4"/>
        <v>533.54939262000005</v>
      </c>
      <c r="L39" s="696">
        <f t="shared" si="1"/>
        <v>1067.0987852400001</v>
      </c>
      <c r="M39" s="362">
        <f t="shared" si="2"/>
        <v>2667.7469631000004</v>
      </c>
      <c r="N39" s="676">
        <f t="shared" si="3"/>
        <v>1013.7438459780001</v>
      </c>
      <c r="O39" s="137"/>
      <c r="P39" s="7"/>
    </row>
    <row r="40" spans="1:16" s="9" customFormat="1" ht="12.75" x14ac:dyDescent="0.2">
      <c r="A40" s="96"/>
      <c r="B40" s="148" t="s">
        <v>2385</v>
      </c>
      <c r="C40" s="133" t="s">
        <v>2385</v>
      </c>
      <c r="D40" s="134" t="s">
        <v>5</v>
      </c>
      <c r="E40" s="138">
        <v>150</v>
      </c>
      <c r="F40" s="138">
        <v>60</v>
      </c>
      <c r="G40" s="136">
        <v>2.3142857142857141</v>
      </c>
      <c r="H40" s="138">
        <v>1.2</v>
      </c>
      <c r="I40" s="160">
        <v>751.17165</v>
      </c>
      <c r="J40" s="159">
        <f>K2</f>
        <v>0.21</v>
      </c>
      <c r="K40" s="84">
        <f t="shared" si="4"/>
        <v>593.42560350000008</v>
      </c>
      <c r="L40" s="696">
        <f t="shared" si="1"/>
        <v>1186.8512070000002</v>
      </c>
      <c r="M40" s="362" t="s">
        <v>537</v>
      </c>
      <c r="N40" s="676">
        <f t="shared" si="3"/>
        <v>1127.5086466500002</v>
      </c>
      <c r="O40" s="137"/>
      <c r="P40" s="7"/>
    </row>
    <row r="41" spans="1:16" s="9" customFormat="1" ht="12.75" x14ac:dyDescent="0.2">
      <c r="A41" s="96"/>
      <c r="B41" s="148" t="s">
        <v>2386</v>
      </c>
      <c r="C41" s="133" t="s">
        <v>2386</v>
      </c>
      <c r="D41" s="134" t="s">
        <v>5</v>
      </c>
      <c r="E41" s="138">
        <v>150</v>
      </c>
      <c r="F41" s="138">
        <v>60</v>
      </c>
      <c r="G41" s="136">
        <v>2.6</v>
      </c>
      <c r="H41" s="135">
        <v>1.5</v>
      </c>
      <c r="I41" s="160">
        <v>864.86065799999994</v>
      </c>
      <c r="J41" s="159">
        <f>K2</f>
        <v>0.21</v>
      </c>
      <c r="K41" s="84">
        <f t="shared" si="4"/>
        <v>683.23991981999995</v>
      </c>
      <c r="L41" s="696">
        <f t="shared" si="1"/>
        <v>1366.4798396399999</v>
      </c>
      <c r="M41" s="362" t="s">
        <v>537</v>
      </c>
      <c r="N41" s="676">
        <f t="shared" si="3"/>
        <v>1298.1558476579999</v>
      </c>
      <c r="O41" s="137"/>
      <c r="P41" s="7"/>
    </row>
    <row r="42" spans="1:16" s="9" customFormat="1" ht="12.75" x14ac:dyDescent="0.2">
      <c r="A42" s="96"/>
      <c r="B42" s="148" t="s">
        <v>2387</v>
      </c>
      <c r="C42" s="133" t="s">
        <v>2387</v>
      </c>
      <c r="D42" s="134" t="s">
        <v>5</v>
      </c>
      <c r="E42" s="138">
        <v>200</v>
      </c>
      <c r="F42" s="138">
        <v>60</v>
      </c>
      <c r="G42" s="136">
        <v>1.635</v>
      </c>
      <c r="H42" s="135">
        <v>0.7</v>
      </c>
      <c r="I42" s="160">
        <v>612.21841800000004</v>
      </c>
      <c r="J42" s="159">
        <f>K2</f>
        <v>0.21</v>
      </c>
      <c r="K42" s="84">
        <f t="shared" si="4"/>
        <v>483.65255022000008</v>
      </c>
      <c r="L42" s="696" t="s">
        <v>537</v>
      </c>
      <c r="M42" s="362">
        <f t="shared" si="2"/>
        <v>2418.2627511000005</v>
      </c>
      <c r="N42" s="676">
        <f t="shared" si="3"/>
        <v>918.93984541800012</v>
      </c>
      <c r="O42" s="137"/>
      <c r="P42" s="7"/>
    </row>
    <row r="43" spans="1:16" s="9" customFormat="1" ht="12.75" x14ac:dyDescent="0.2">
      <c r="A43" s="96"/>
      <c r="B43" s="148" t="s">
        <v>2388</v>
      </c>
      <c r="C43" s="133" t="s">
        <v>2388</v>
      </c>
      <c r="D43" s="134" t="s">
        <v>5</v>
      </c>
      <c r="E43" s="138">
        <v>200</v>
      </c>
      <c r="F43" s="138">
        <v>60</v>
      </c>
      <c r="G43" s="136">
        <v>2.3357142857142859</v>
      </c>
      <c r="H43" s="135">
        <v>1</v>
      </c>
      <c r="I43" s="160">
        <v>730.64446799999996</v>
      </c>
      <c r="J43" s="159">
        <f>K2</f>
        <v>0.21</v>
      </c>
      <c r="K43" s="84">
        <f t="shared" si="4"/>
        <v>577.20912971999996</v>
      </c>
      <c r="L43" s="696">
        <f t="shared" si="1"/>
        <v>1154.4182594399999</v>
      </c>
      <c r="M43" s="362">
        <f t="shared" si="2"/>
        <v>2886.0456485999998</v>
      </c>
      <c r="N43" s="676">
        <f t="shared" si="3"/>
        <v>1096.697346468</v>
      </c>
      <c r="O43" s="137"/>
      <c r="P43" s="7"/>
    </row>
    <row r="44" spans="1:16" s="9" customFormat="1" ht="12.75" x14ac:dyDescent="0.2">
      <c r="A44" s="96"/>
      <c r="B44" s="148" t="s">
        <v>2389</v>
      </c>
      <c r="C44" s="133" t="s">
        <v>2389</v>
      </c>
      <c r="D44" s="134" t="s">
        <v>5</v>
      </c>
      <c r="E44" s="138">
        <v>200</v>
      </c>
      <c r="F44" s="138">
        <v>60</v>
      </c>
      <c r="G44" s="136">
        <v>2.8028571428571429</v>
      </c>
      <c r="H44" s="135">
        <v>1.2</v>
      </c>
      <c r="I44" s="160">
        <v>815.91122399999995</v>
      </c>
      <c r="J44" s="159">
        <f>K2</f>
        <v>0.21</v>
      </c>
      <c r="K44" s="84">
        <f t="shared" si="4"/>
        <v>644.56986696000001</v>
      </c>
      <c r="L44" s="696">
        <f t="shared" si="1"/>
        <v>1289.13973392</v>
      </c>
      <c r="M44" s="362" t="s">
        <v>537</v>
      </c>
      <c r="N44" s="676">
        <f t="shared" si="3"/>
        <v>1224.682747224</v>
      </c>
      <c r="O44" s="137"/>
      <c r="P44" s="7"/>
    </row>
    <row r="45" spans="1:16" s="9" customFormat="1" ht="12.75" x14ac:dyDescent="0.2">
      <c r="A45" s="96"/>
      <c r="B45" s="148" t="s">
        <v>2390</v>
      </c>
      <c r="C45" s="133" t="s">
        <v>2390</v>
      </c>
      <c r="D45" s="134" t="s">
        <v>5</v>
      </c>
      <c r="E45" s="138">
        <v>200</v>
      </c>
      <c r="F45" s="138">
        <v>60</v>
      </c>
      <c r="G45" s="136">
        <v>3.24</v>
      </c>
      <c r="H45" s="135">
        <v>1.5</v>
      </c>
      <c r="I45" s="160">
        <v>946.96938599999987</v>
      </c>
      <c r="J45" s="159">
        <f>K2</f>
        <v>0.21</v>
      </c>
      <c r="K45" s="84">
        <f t="shared" si="4"/>
        <v>748.10581493999996</v>
      </c>
      <c r="L45" s="696">
        <f t="shared" si="1"/>
        <v>1496.2116298799999</v>
      </c>
      <c r="M45" s="362" t="s">
        <v>537</v>
      </c>
      <c r="N45" s="676">
        <f t="shared" si="3"/>
        <v>1421.401048386</v>
      </c>
      <c r="O45" s="137"/>
      <c r="P45" s="7"/>
    </row>
    <row r="46" spans="1:16" s="9" customFormat="1" ht="12.75" x14ac:dyDescent="0.2">
      <c r="A46" s="96"/>
      <c r="B46" s="148" t="s">
        <v>2391</v>
      </c>
      <c r="C46" s="133" t="s">
        <v>2391</v>
      </c>
      <c r="D46" s="134" t="s">
        <v>5</v>
      </c>
      <c r="E46" s="138">
        <v>300</v>
      </c>
      <c r="F46" s="135">
        <v>60</v>
      </c>
      <c r="G46" s="136">
        <v>2.2799999999999998</v>
      </c>
      <c r="H46" s="135">
        <v>0.7</v>
      </c>
      <c r="I46" s="160">
        <v>697.48517400000003</v>
      </c>
      <c r="J46" s="159">
        <f>K2</f>
        <v>0.21</v>
      </c>
      <c r="K46" s="84">
        <f t="shared" si="4"/>
        <v>551.01328746000002</v>
      </c>
      <c r="L46" s="696" t="s">
        <v>537</v>
      </c>
      <c r="M46" s="362">
        <f t="shared" si="2"/>
        <v>2755.0664373</v>
      </c>
      <c r="N46" s="676">
        <f t="shared" si="3"/>
        <v>1046.925246174</v>
      </c>
      <c r="O46" s="137"/>
      <c r="P46" s="7"/>
    </row>
    <row r="47" spans="1:16" s="9" customFormat="1" ht="12.75" x14ac:dyDescent="0.2">
      <c r="A47" s="96"/>
      <c r="B47" s="148" t="s">
        <v>2392</v>
      </c>
      <c r="C47" s="133" t="s">
        <v>2392</v>
      </c>
      <c r="D47" s="134" t="s">
        <v>5</v>
      </c>
      <c r="E47" s="138">
        <v>300</v>
      </c>
      <c r="F47" s="135">
        <v>60</v>
      </c>
      <c r="G47" s="136">
        <v>3.2571428571428576</v>
      </c>
      <c r="H47" s="135">
        <v>1</v>
      </c>
      <c r="I47" s="160">
        <v>844.33347600000002</v>
      </c>
      <c r="J47" s="159">
        <f>K2</f>
        <v>0.21</v>
      </c>
      <c r="K47" s="84">
        <f t="shared" si="4"/>
        <v>667.02344604000007</v>
      </c>
      <c r="L47" s="696">
        <f t="shared" si="1"/>
        <v>1334.0468920800001</v>
      </c>
      <c r="M47" s="362">
        <f t="shared" si="2"/>
        <v>3335.1172302000004</v>
      </c>
      <c r="N47" s="676">
        <f t="shared" si="3"/>
        <v>1267.3445474760001</v>
      </c>
      <c r="O47" s="137"/>
      <c r="P47" s="7"/>
    </row>
    <row r="48" spans="1:16" s="9" customFormat="1" ht="12.75" x14ac:dyDescent="0.2">
      <c r="A48" s="96"/>
      <c r="B48" s="148" t="s">
        <v>2393</v>
      </c>
      <c r="C48" s="133" t="s">
        <v>2393</v>
      </c>
      <c r="D48" s="134" t="s">
        <v>5</v>
      </c>
      <c r="E48" s="138">
        <v>300</v>
      </c>
      <c r="F48" s="135">
        <v>60</v>
      </c>
      <c r="G48" s="136">
        <v>3.9085714285714293</v>
      </c>
      <c r="H48" s="135">
        <v>1.2</v>
      </c>
      <c r="I48" s="160">
        <v>953.2854420000001</v>
      </c>
      <c r="J48" s="159">
        <f>K2</f>
        <v>0.21</v>
      </c>
      <c r="K48" s="84">
        <f t="shared" si="4"/>
        <v>753.09549918000016</v>
      </c>
      <c r="L48" s="696">
        <f t="shared" si="1"/>
        <v>1506.1909983600003</v>
      </c>
      <c r="M48" s="362" t="s">
        <v>537</v>
      </c>
      <c r="N48" s="676">
        <f t="shared" si="3"/>
        <v>1430.8814484420002</v>
      </c>
      <c r="O48" s="137"/>
      <c r="P48" s="7"/>
    </row>
    <row r="49" spans="1:16" s="9" customFormat="1" ht="12.75" customHeight="1" x14ac:dyDescent="0.2">
      <c r="A49" s="96"/>
      <c r="B49" s="149" t="s">
        <v>2394</v>
      </c>
      <c r="C49" s="139" t="s">
        <v>2394</v>
      </c>
      <c r="D49" s="134" t="s">
        <v>5</v>
      </c>
      <c r="E49" s="138">
        <v>300</v>
      </c>
      <c r="F49" s="135">
        <v>60</v>
      </c>
      <c r="G49" s="136">
        <v>4.66</v>
      </c>
      <c r="H49" s="138">
        <v>1.5</v>
      </c>
      <c r="I49" s="160">
        <v>1117.5028980000002</v>
      </c>
      <c r="J49" s="159">
        <f>K2</f>
        <v>0.21</v>
      </c>
      <c r="K49" s="84">
        <f t="shared" si="4"/>
        <v>882.82728942000017</v>
      </c>
      <c r="L49" s="696">
        <f t="shared" si="1"/>
        <v>1765.6545788400003</v>
      </c>
      <c r="M49" s="362" t="s">
        <v>537</v>
      </c>
      <c r="N49" s="676">
        <f t="shared" si="3"/>
        <v>1677.3718498980002</v>
      </c>
      <c r="O49" s="137"/>
      <c r="P49" s="7"/>
    </row>
    <row r="50" spans="1:16" s="9" customFormat="1" ht="12.75" customHeight="1" x14ac:dyDescent="0.2">
      <c r="A50" s="96"/>
      <c r="B50" s="149" t="s">
        <v>2395</v>
      </c>
      <c r="C50" s="139" t="s">
        <v>2395</v>
      </c>
      <c r="D50" s="134" t="s">
        <v>5</v>
      </c>
      <c r="E50" s="138">
        <v>400</v>
      </c>
      <c r="F50" s="138">
        <v>60</v>
      </c>
      <c r="G50" s="136">
        <v>3.0150000000000001</v>
      </c>
      <c r="H50" s="135">
        <v>0.7</v>
      </c>
      <c r="I50" s="160">
        <v>781.17291599999999</v>
      </c>
      <c r="J50" s="159">
        <f>K2</f>
        <v>0.21</v>
      </c>
      <c r="K50" s="84">
        <f t="shared" si="4"/>
        <v>617.12660363999998</v>
      </c>
      <c r="L50" s="696" t="s">
        <v>537</v>
      </c>
      <c r="M50" s="362">
        <f t="shared" si="2"/>
        <v>3085.6330182000002</v>
      </c>
      <c r="N50" s="676">
        <f t="shared" si="3"/>
        <v>1172.5405469159998</v>
      </c>
      <c r="O50" s="137"/>
      <c r="P50" s="7"/>
    </row>
    <row r="51" spans="1:16" s="9" customFormat="1" ht="12.75" customHeight="1" x14ac:dyDescent="0.2">
      <c r="A51" s="96"/>
      <c r="B51" s="149" t="s">
        <v>2396</v>
      </c>
      <c r="C51" s="139" t="s">
        <v>2396</v>
      </c>
      <c r="D51" s="134" t="s">
        <v>5</v>
      </c>
      <c r="E51" s="138">
        <v>400</v>
      </c>
      <c r="F51" s="138">
        <v>60</v>
      </c>
      <c r="G51" s="136">
        <v>4.3071428571428569</v>
      </c>
      <c r="H51" s="135">
        <v>1</v>
      </c>
      <c r="I51" s="160">
        <v>953.2854420000001</v>
      </c>
      <c r="J51" s="159">
        <f>K2</f>
        <v>0.21</v>
      </c>
      <c r="K51" s="84">
        <f t="shared" si="4"/>
        <v>753.09549918000016</v>
      </c>
      <c r="L51" s="696">
        <f t="shared" si="1"/>
        <v>1506.1909983600003</v>
      </c>
      <c r="M51" s="362">
        <f t="shared" si="2"/>
        <v>3765.4774959000006</v>
      </c>
      <c r="N51" s="676">
        <f t="shared" si="3"/>
        <v>1430.8814484420002</v>
      </c>
      <c r="O51" s="137"/>
      <c r="P51" s="7"/>
    </row>
    <row r="52" spans="1:16" s="9" customFormat="1" ht="12.75" customHeight="1" x14ac:dyDescent="0.2">
      <c r="A52" s="96"/>
      <c r="B52" s="149" t="s">
        <v>2397</v>
      </c>
      <c r="C52" s="139" t="s">
        <v>2397</v>
      </c>
      <c r="D52" s="134" t="s">
        <v>5</v>
      </c>
      <c r="E52" s="138">
        <v>400</v>
      </c>
      <c r="F52" s="138">
        <v>60</v>
      </c>
      <c r="G52" s="136">
        <v>5.168571428571429</v>
      </c>
      <c r="H52" s="138">
        <v>1.2</v>
      </c>
      <c r="I52" s="160">
        <v>1084.3436039999999</v>
      </c>
      <c r="J52" s="159">
        <f>K2</f>
        <v>0.21</v>
      </c>
      <c r="K52" s="84">
        <f t="shared" si="4"/>
        <v>856.63144715999999</v>
      </c>
      <c r="L52" s="696">
        <f t="shared" si="1"/>
        <v>1713.26289432</v>
      </c>
      <c r="M52" s="362" t="s">
        <v>537</v>
      </c>
      <c r="N52" s="676">
        <f t="shared" si="3"/>
        <v>1627.599749604</v>
      </c>
      <c r="O52" s="137"/>
      <c r="P52" s="7"/>
    </row>
    <row r="53" spans="1:16" s="9" customFormat="1" ht="12.75" customHeight="1" x14ac:dyDescent="0.2">
      <c r="A53" s="96"/>
      <c r="B53" s="149" t="s">
        <v>2398</v>
      </c>
      <c r="C53" s="139" t="s">
        <v>2398</v>
      </c>
      <c r="D53" s="134" t="s">
        <v>5</v>
      </c>
      <c r="E53" s="138">
        <v>400</v>
      </c>
      <c r="F53" s="138">
        <v>60</v>
      </c>
      <c r="G53" s="136">
        <v>6.28</v>
      </c>
      <c r="H53" s="135">
        <v>1.5</v>
      </c>
      <c r="I53" s="160">
        <v>1283.2993680000002</v>
      </c>
      <c r="J53" s="159">
        <f>K2</f>
        <v>0.21</v>
      </c>
      <c r="K53" s="84">
        <f t="shared" si="4"/>
        <v>1013.8065007200001</v>
      </c>
      <c r="L53" s="696">
        <f t="shared" si="1"/>
        <v>2027.6130014400003</v>
      </c>
      <c r="M53" s="362" t="s">
        <v>537</v>
      </c>
      <c r="N53" s="676">
        <f t="shared" si="3"/>
        <v>1926.2323513680001</v>
      </c>
      <c r="O53" s="137"/>
      <c r="P53" s="7"/>
    </row>
    <row r="54" spans="1:16" s="9" customFormat="1" ht="12.75" customHeight="1" x14ac:dyDescent="0.2">
      <c r="A54" s="96"/>
      <c r="B54" s="149" t="s">
        <v>2399</v>
      </c>
      <c r="C54" s="139" t="s">
        <v>2399</v>
      </c>
      <c r="D54" s="134" t="s">
        <v>5</v>
      </c>
      <c r="E54" s="138">
        <v>500</v>
      </c>
      <c r="F54" s="138">
        <v>60</v>
      </c>
      <c r="G54" s="136">
        <v>5.4785714285714295</v>
      </c>
      <c r="H54" s="135">
        <v>1</v>
      </c>
      <c r="I54" s="160">
        <v>1057.500366</v>
      </c>
      <c r="J54" s="159">
        <f>K2</f>
        <v>0.21</v>
      </c>
      <c r="K54" s="84">
        <f t="shared" si="4"/>
        <v>835.42528914000002</v>
      </c>
      <c r="L54" s="696">
        <f t="shared" si="1"/>
        <v>1670.85057828</v>
      </c>
      <c r="M54" s="362">
        <f t="shared" si="2"/>
        <v>4177.1264456999997</v>
      </c>
      <c r="N54" s="676">
        <f t="shared" si="3"/>
        <v>1587.308049366</v>
      </c>
      <c r="O54" s="137"/>
      <c r="P54" s="7"/>
    </row>
    <row r="55" spans="1:16" s="9" customFormat="1" ht="12.75" customHeight="1" x14ac:dyDescent="0.2">
      <c r="A55" s="96"/>
      <c r="B55" s="149" t="s">
        <v>2400</v>
      </c>
      <c r="C55" s="139" t="s">
        <v>2400</v>
      </c>
      <c r="D55" s="134" t="s">
        <v>5</v>
      </c>
      <c r="E55" s="138">
        <v>500</v>
      </c>
      <c r="F55" s="138">
        <v>60</v>
      </c>
      <c r="G55" s="136">
        <v>6.5742857142857147</v>
      </c>
      <c r="H55" s="135">
        <v>1.2</v>
      </c>
      <c r="I55" s="160">
        <v>1210.6647239999998</v>
      </c>
      <c r="J55" s="159">
        <f>K2</f>
        <v>0.21</v>
      </c>
      <c r="K55" s="84">
        <f t="shared" si="4"/>
        <v>956.42513195999982</v>
      </c>
      <c r="L55" s="696">
        <f t="shared" si="1"/>
        <v>1912.8502639199996</v>
      </c>
      <c r="M55" s="362" t="s">
        <v>537</v>
      </c>
      <c r="N55" s="676">
        <f t="shared" si="3"/>
        <v>1817.2077507239997</v>
      </c>
      <c r="O55" s="137"/>
      <c r="P55" s="7"/>
    </row>
    <row r="56" spans="1:16" s="9" customFormat="1" ht="12.75" customHeight="1" x14ac:dyDescent="0.2">
      <c r="A56" s="96"/>
      <c r="B56" s="149" t="s">
        <v>2401</v>
      </c>
      <c r="C56" s="139" t="s">
        <v>2401</v>
      </c>
      <c r="D56" s="134" t="s">
        <v>5</v>
      </c>
      <c r="E56" s="138">
        <v>500</v>
      </c>
      <c r="F56" s="138">
        <v>60</v>
      </c>
      <c r="G56" s="136">
        <v>8.09</v>
      </c>
      <c r="H56" s="138">
        <v>1.5</v>
      </c>
      <c r="I56" s="160">
        <v>1441.2007680000002</v>
      </c>
      <c r="J56" s="159">
        <f>K2</f>
        <v>0.21</v>
      </c>
      <c r="K56" s="84">
        <f t="shared" si="4"/>
        <v>1138.5486067200002</v>
      </c>
      <c r="L56" s="696">
        <f t="shared" si="1"/>
        <v>2277.0972134400004</v>
      </c>
      <c r="M56" s="362" t="s">
        <v>537</v>
      </c>
      <c r="N56" s="676">
        <f t="shared" si="3"/>
        <v>2163.2423527680003</v>
      </c>
      <c r="O56" s="137"/>
      <c r="P56" s="7"/>
    </row>
    <row r="57" spans="1:16" s="9" customFormat="1" ht="12.75" customHeight="1" x14ac:dyDescent="0.2">
      <c r="A57" s="96"/>
      <c r="B57" s="149" t="s">
        <v>2402</v>
      </c>
      <c r="C57" s="139" t="s">
        <v>2402</v>
      </c>
      <c r="D57" s="134" t="s">
        <v>5</v>
      </c>
      <c r="E57" s="138">
        <v>600</v>
      </c>
      <c r="F57" s="138">
        <v>60</v>
      </c>
      <c r="G57" s="136">
        <v>6.7857142857142865</v>
      </c>
      <c r="H57" s="135">
        <v>1</v>
      </c>
      <c r="I57" s="160">
        <v>1156.9782480000001</v>
      </c>
      <c r="J57" s="159">
        <f>K2</f>
        <v>0.21</v>
      </c>
      <c r="K57" s="84">
        <f t="shared" si="4"/>
        <v>914.01281592000009</v>
      </c>
      <c r="L57" s="696">
        <f t="shared" si="1"/>
        <v>1828.0256318400002</v>
      </c>
      <c r="M57" s="362">
        <f t="shared" si="2"/>
        <v>4570.0640796000007</v>
      </c>
      <c r="N57" s="676">
        <f t="shared" si="3"/>
        <v>1736.6243502480002</v>
      </c>
      <c r="O57" s="137"/>
      <c r="P57" s="7"/>
    </row>
    <row r="58" spans="1:16" s="9" customFormat="1" ht="12.75" customHeight="1" x14ac:dyDescent="0.2">
      <c r="A58" s="96"/>
      <c r="B58" s="149" t="s">
        <v>2403</v>
      </c>
      <c r="C58" s="139" t="s">
        <v>2403</v>
      </c>
      <c r="D58" s="134" t="s">
        <v>5</v>
      </c>
      <c r="E58" s="138">
        <v>600</v>
      </c>
      <c r="F58" s="138">
        <v>60</v>
      </c>
      <c r="G58" s="136">
        <v>8.1428571428571423</v>
      </c>
      <c r="H58" s="135">
        <v>1.2</v>
      </c>
      <c r="I58" s="160">
        <v>1330.6697879999999</v>
      </c>
      <c r="J58" s="159">
        <f>K2</f>
        <v>0.21</v>
      </c>
      <c r="K58" s="84">
        <f t="shared" si="4"/>
        <v>1051.2291325199999</v>
      </c>
      <c r="L58" s="696">
        <f t="shared" si="1"/>
        <v>2102.4582650399998</v>
      </c>
      <c r="M58" s="362" t="s">
        <v>537</v>
      </c>
      <c r="N58" s="676">
        <f t="shared" si="3"/>
        <v>1997.3353517879998</v>
      </c>
      <c r="O58" s="137"/>
      <c r="P58" s="7"/>
    </row>
    <row r="59" spans="1:16" s="9" customFormat="1" ht="12.75" customHeight="1" x14ac:dyDescent="0.2">
      <c r="A59" s="96"/>
      <c r="B59" s="149" t="s">
        <v>2404</v>
      </c>
      <c r="C59" s="139" t="s">
        <v>2404</v>
      </c>
      <c r="D59" s="134" t="s">
        <v>5</v>
      </c>
      <c r="E59" s="138">
        <v>600</v>
      </c>
      <c r="F59" s="138">
        <v>60</v>
      </c>
      <c r="G59" s="136">
        <v>10.1</v>
      </c>
      <c r="H59" s="135">
        <v>1.5</v>
      </c>
      <c r="I59" s="160">
        <v>1592.786112</v>
      </c>
      <c r="J59" s="159">
        <f>K2</f>
        <v>0.21</v>
      </c>
      <c r="K59" s="84">
        <f t="shared" si="4"/>
        <v>1258.30102848</v>
      </c>
      <c r="L59" s="696">
        <f t="shared" si="1"/>
        <v>2516.60205696</v>
      </c>
      <c r="M59" s="362" t="s">
        <v>537</v>
      </c>
      <c r="N59" s="676">
        <f t="shared" si="3"/>
        <v>2390.771954112</v>
      </c>
      <c r="O59" s="137"/>
      <c r="P59" s="7"/>
    </row>
    <row r="60" spans="1:16" s="9" customFormat="1" ht="12.75" customHeight="1" x14ac:dyDescent="0.2">
      <c r="A60" s="143"/>
      <c r="B60" s="149" t="s">
        <v>2405</v>
      </c>
      <c r="C60" s="139" t="s">
        <v>2405</v>
      </c>
      <c r="D60" s="134" t="s">
        <v>5</v>
      </c>
      <c r="E60" s="138">
        <v>100</v>
      </c>
      <c r="F60" s="138">
        <v>70</v>
      </c>
      <c r="G60" s="136">
        <v>1.1950000000000001</v>
      </c>
      <c r="H60" s="135">
        <v>0.7</v>
      </c>
      <c r="I60" s="160">
        <v>550.63687200000004</v>
      </c>
      <c r="J60" s="159">
        <f>K2</f>
        <v>0.21</v>
      </c>
      <c r="K60" s="84">
        <f t="shared" si="4"/>
        <v>435.00312888000008</v>
      </c>
      <c r="L60" s="696" t="s">
        <v>537</v>
      </c>
      <c r="M60" s="362">
        <f t="shared" si="2"/>
        <v>2175.0156444000004</v>
      </c>
      <c r="N60" s="676">
        <f t="shared" si="3"/>
        <v>826.5059448720001</v>
      </c>
      <c r="O60" s="137"/>
      <c r="P60" s="7"/>
    </row>
    <row r="61" spans="1:16" s="9" customFormat="1" ht="12.75" customHeight="1" x14ac:dyDescent="0.2">
      <c r="A61" s="143"/>
      <c r="B61" s="149" t="s">
        <v>2406</v>
      </c>
      <c r="C61" s="139" t="s">
        <v>2406</v>
      </c>
      <c r="D61" s="134" t="s">
        <v>5</v>
      </c>
      <c r="E61" s="138">
        <v>100</v>
      </c>
      <c r="F61" s="138">
        <v>70</v>
      </c>
      <c r="G61" s="136">
        <v>1.6285714285714286</v>
      </c>
      <c r="H61" s="135">
        <v>1</v>
      </c>
      <c r="I61" s="160">
        <v>643.79869799999994</v>
      </c>
      <c r="J61" s="159">
        <f>K2</f>
        <v>0.21</v>
      </c>
      <c r="K61" s="84">
        <f t="shared" ref="K61:K112" si="5">I61*(1-J61)</f>
        <v>508.60097142000001</v>
      </c>
      <c r="L61" s="696">
        <f t="shared" si="1"/>
        <v>1017.20194284</v>
      </c>
      <c r="M61" s="362">
        <f t="shared" si="2"/>
        <v>2543.0048571000002</v>
      </c>
      <c r="N61" s="676">
        <f t="shared" si="3"/>
        <v>966.34184569799993</v>
      </c>
      <c r="O61" s="137"/>
      <c r="P61" s="7"/>
    </row>
    <row r="62" spans="1:16" s="9" customFormat="1" ht="12.75" customHeight="1" x14ac:dyDescent="0.2">
      <c r="A62" s="143"/>
      <c r="B62" s="149" t="s">
        <v>2407</v>
      </c>
      <c r="C62" s="139" t="s">
        <v>2407</v>
      </c>
      <c r="D62" s="134" t="s">
        <v>5</v>
      </c>
      <c r="E62" s="138">
        <v>100</v>
      </c>
      <c r="F62" s="138">
        <v>70</v>
      </c>
      <c r="G62" s="136">
        <v>1.9542857142857142</v>
      </c>
      <c r="H62" s="138">
        <v>1.2</v>
      </c>
      <c r="I62" s="160">
        <v>711.69630000000006</v>
      </c>
      <c r="J62" s="159">
        <f>K2</f>
        <v>0.21</v>
      </c>
      <c r="K62" s="84">
        <f t="shared" si="5"/>
        <v>562.24007700000004</v>
      </c>
      <c r="L62" s="696">
        <f t="shared" si="1"/>
        <v>1124.4801540000001</v>
      </c>
      <c r="M62" s="362" t="s">
        <v>537</v>
      </c>
      <c r="N62" s="676">
        <f t="shared" si="3"/>
        <v>1068.2561463</v>
      </c>
      <c r="O62" s="137"/>
      <c r="P62" s="7"/>
    </row>
    <row r="63" spans="1:16" s="9" customFormat="1" ht="12.75" customHeight="1" x14ac:dyDescent="0.2">
      <c r="A63" s="143"/>
      <c r="B63" s="149" t="s">
        <v>2408</v>
      </c>
      <c r="C63" s="139" t="s">
        <v>2408</v>
      </c>
      <c r="D63" s="134" t="s">
        <v>5</v>
      </c>
      <c r="E63" s="138">
        <v>100</v>
      </c>
      <c r="F63" s="138">
        <v>70</v>
      </c>
      <c r="G63" s="136">
        <v>2.17</v>
      </c>
      <c r="H63" s="135">
        <v>1.5</v>
      </c>
      <c r="I63" s="160">
        <v>812.75319599999989</v>
      </c>
      <c r="J63" s="159">
        <f>K2</f>
        <v>0.21</v>
      </c>
      <c r="K63" s="84">
        <f t="shared" si="5"/>
        <v>642.07502483999997</v>
      </c>
      <c r="L63" s="696">
        <f t="shared" si="1"/>
        <v>1284.1500496799999</v>
      </c>
      <c r="M63" s="362" t="s">
        <v>537</v>
      </c>
      <c r="N63" s="676">
        <f t="shared" si="3"/>
        <v>1219.9425471959999</v>
      </c>
      <c r="O63" s="137"/>
      <c r="P63" s="7"/>
    </row>
    <row r="64" spans="1:16" s="9" customFormat="1" ht="12.75" customHeight="1" x14ac:dyDescent="0.2">
      <c r="A64" s="96"/>
      <c r="B64" s="149" t="s">
        <v>2409</v>
      </c>
      <c r="C64" s="139" t="s">
        <v>2409</v>
      </c>
      <c r="D64" s="134" t="s">
        <v>5</v>
      </c>
      <c r="E64" s="138">
        <v>150</v>
      </c>
      <c r="F64" s="138">
        <v>70</v>
      </c>
      <c r="G64" s="136">
        <v>1.47</v>
      </c>
      <c r="H64" s="135">
        <v>0.7</v>
      </c>
      <c r="I64" s="160">
        <v>591.691236</v>
      </c>
      <c r="J64" s="159">
        <f>K2</f>
        <v>0.21</v>
      </c>
      <c r="K64" s="84">
        <f t="shared" si="5"/>
        <v>467.43607644000002</v>
      </c>
      <c r="L64" s="696" t="s">
        <v>537</v>
      </c>
      <c r="M64" s="362">
        <f t="shared" si="2"/>
        <v>2337.1803822000002</v>
      </c>
      <c r="N64" s="676">
        <f t="shared" si="3"/>
        <v>888.12854523600004</v>
      </c>
      <c r="O64" s="137"/>
      <c r="P64" s="7"/>
    </row>
    <row r="65" spans="1:16" s="9" customFormat="1" ht="12.75" customHeight="1" x14ac:dyDescent="0.2">
      <c r="A65" s="96"/>
      <c r="B65" s="149" t="s">
        <v>2410</v>
      </c>
      <c r="C65" s="139" t="s">
        <v>2410</v>
      </c>
      <c r="D65" s="134" t="s">
        <v>5</v>
      </c>
      <c r="E65" s="138">
        <v>150</v>
      </c>
      <c r="F65" s="138">
        <v>70</v>
      </c>
      <c r="G65" s="136">
        <v>2.1</v>
      </c>
      <c r="H65" s="135">
        <v>1</v>
      </c>
      <c r="I65" s="160">
        <v>700.64320200000009</v>
      </c>
      <c r="J65" s="159">
        <f>K2</f>
        <v>0.21</v>
      </c>
      <c r="K65" s="84">
        <f t="shared" si="5"/>
        <v>553.50812958000006</v>
      </c>
      <c r="L65" s="696">
        <f t="shared" si="1"/>
        <v>1107.0162591600001</v>
      </c>
      <c r="M65" s="362">
        <f t="shared" si="2"/>
        <v>2767.5406479000003</v>
      </c>
      <c r="N65" s="676">
        <f t="shared" si="3"/>
        <v>1051.6654462020001</v>
      </c>
      <c r="O65" s="137"/>
      <c r="P65" s="7"/>
    </row>
    <row r="66" spans="1:16" s="9" customFormat="1" ht="12.75" customHeight="1" x14ac:dyDescent="0.2">
      <c r="A66" s="96"/>
      <c r="B66" s="149" t="s">
        <v>2411</v>
      </c>
      <c r="C66" s="139" t="s">
        <v>2411</v>
      </c>
      <c r="D66" s="134" t="s">
        <v>5</v>
      </c>
      <c r="E66" s="138">
        <v>150</v>
      </c>
      <c r="F66" s="138">
        <v>70</v>
      </c>
      <c r="G66" s="136">
        <v>2.52</v>
      </c>
      <c r="H66" s="135">
        <v>1.2</v>
      </c>
      <c r="I66" s="160">
        <v>781.17291599999999</v>
      </c>
      <c r="J66" s="159">
        <f>K2</f>
        <v>0.21</v>
      </c>
      <c r="K66" s="84">
        <f t="shared" si="5"/>
        <v>617.12660363999998</v>
      </c>
      <c r="L66" s="696">
        <f t="shared" si="1"/>
        <v>1234.25320728</v>
      </c>
      <c r="M66" s="362" t="s">
        <v>537</v>
      </c>
      <c r="N66" s="676">
        <f t="shared" si="3"/>
        <v>1172.5405469159998</v>
      </c>
      <c r="O66" s="137"/>
      <c r="P66" s="7"/>
    </row>
    <row r="67" spans="1:16" s="9" customFormat="1" ht="12.75" customHeight="1" x14ac:dyDescent="0.2">
      <c r="A67" s="96"/>
      <c r="B67" s="149" t="s">
        <v>2412</v>
      </c>
      <c r="C67" s="139" t="s">
        <v>2412</v>
      </c>
      <c r="D67" s="134" t="s">
        <v>5</v>
      </c>
      <c r="E67" s="138">
        <v>150</v>
      </c>
      <c r="F67" s="138">
        <v>70</v>
      </c>
      <c r="G67" s="136">
        <v>2.77</v>
      </c>
      <c r="H67" s="135">
        <v>1.5</v>
      </c>
      <c r="I67" s="160">
        <v>901.17798000000016</v>
      </c>
      <c r="J67" s="159">
        <f>K2</f>
        <v>0.21</v>
      </c>
      <c r="K67" s="84">
        <f t="shared" si="5"/>
        <v>711.93060420000018</v>
      </c>
      <c r="L67" s="696">
        <f t="shared" si="1"/>
        <v>1423.8612084000004</v>
      </c>
      <c r="M67" s="362" t="s">
        <v>537</v>
      </c>
      <c r="N67" s="676">
        <f t="shared" si="3"/>
        <v>1352.6681479800002</v>
      </c>
      <c r="O67" s="137"/>
      <c r="P67" s="7"/>
    </row>
    <row r="68" spans="1:16" s="9" customFormat="1" ht="12.75" customHeight="1" x14ac:dyDescent="0.2">
      <c r="A68" s="96"/>
      <c r="B68" s="149" t="s">
        <v>2413</v>
      </c>
      <c r="C68" s="139" t="s">
        <v>2413</v>
      </c>
      <c r="D68" s="134" t="s">
        <v>5</v>
      </c>
      <c r="E68" s="138">
        <v>200</v>
      </c>
      <c r="F68" s="138">
        <v>70</v>
      </c>
      <c r="G68" s="136">
        <v>1.76</v>
      </c>
      <c r="H68" s="135">
        <v>0.7</v>
      </c>
      <c r="I68" s="160">
        <v>629.58757200000002</v>
      </c>
      <c r="J68" s="159">
        <f>K2</f>
        <v>0.21</v>
      </c>
      <c r="K68" s="84">
        <f t="shared" si="5"/>
        <v>497.37418188000004</v>
      </c>
      <c r="L68" s="696" t="s">
        <v>537</v>
      </c>
      <c r="M68" s="362">
        <f t="shared" si="2"/>
        <v>2486.8709094000001</v>
      </c>
      <c r="N68" s="676">
        <f t="shared" si="3"/>
        <v>945.01094557200008</v>
      </c>
      <c r="O68" s="137"/>
      <c r="P68" s="7"/>
    </row>
    <row r="69" spans="1:16" s="9" customFormat="1" ht="12.75" customHeight="1" x14ac:dyDescent="0.2">
      <c r="A69" s="96"/>
      <c r="B69" s="149" t="s">
        <v>2414</v>
      </c>
      <c r="C69" s="139" t="s">
        <v>2414</v>
      </c>
      <c r="D69" s="134" t="s">
        <v>5</v>
      </c>
      <c r="E69" s="138">
        <v>200</v>
      </c>
      <c r="F69" s="138">
        <v>70</v>
      </c>
      <c r="G69" s="136">
        <v>2.5142857142857142</v>
      </c>
      <c r="H69" s="135">
        <v>1</v>
      </c>
      <c r="I69" s="160">
        <v>754.32967800000006</v>
      </c>
      <c r="J69" s="159">
        <f>K2</f>
        <v>0.21</v>
      </c>
      <c r="K69" s="84">
        <f t="shared" si="5"/>
        <v>595.92044562000012</v>
      </c>
      <c r="L69" s="696">
        <f t="shared" si="1"/>
        <v>1191.8408912400002</v>
      </c>
      <c r="M69" s="362">
        <f t="shared" si="2"/>
        <v>2979.6022281000005</v>
      </c>
      <c r="N69" s="676">
        <f t="shared" si="3"/>
        <v>1132.2488466780003</v>
      </c>
      <c r="O69" s="137"/>
      <c r="P69" s="7"/>
    </row>
    <row r="70" spans="1:16" s="9" customFormat="1" ht="12.75" customHeight="1" x14ac:dyDescent="0.2">
      <c r="A70" s="96"/>
      <c r="B70" s="149" t="s">
        <v>2415</v>
      </c>
      <c r="C70" s="139" t="s">
        <v>2415</v>
      </c>
      <c r="D70" s="134" t="s">
        <v>5</v>
      </c>
      <c r="E70" s="138">
        <v>200</v>
      </c>
      <c r="F70" s="138">
        <v>70</v>
      </c>
      <c r="G70" s="136">
        <v>3.0171428571428573</v>
      </c>
      <c r="H70" s="135">
        <v>1.2</v>
      </c>
      <c r="I70" s="160">
        <v>845.91249000000005</v>
      </c>
      <c r="J70" s="159">
        <f>K2</f>
        <v>0.21</v>
      </c>
      <c r="K70" s="84">
        <f t="shared" si="5"/>
        <v>668.27086710000003</v>
      </c>
      <c r="L70" s="696">
        <f t="shared" si="1"/>
        <v>1336.5417342000001</v>
      </c>
      <c r="M70" s="362" t="s">
        <v>537</v>
      </c>
      <c r="N70" s="676">
        <f t="shared" si="3"/>
        <v>1269.7146474900001</v>
      </c>
      <c r="O70" s="137"/>
      <c r="P70" s="7"/>
    </row>
    <row r="71" spans="1:16" s="9" customFormat="1" ht="12.75" customHeight="1" x14ac:dyDescent="0.2">
      <c r="A71" s="96"/>
      <c r="B71" s="149" t="s">
        <v>2416</v>
      </c>
      <c r="C71" s="139" t="s">
        <v>2416</v>
      </c>
      <c r="D71" s="134" t="s">
        <v>5</v>
      </c>
      <c r="E71" s="138">
        <v>200</v>
      </c>
      <c r="F71" s="138">
        <v>70</v>
      </c>
      <c r="G71" s="136">
        <v>3.42</v>
      </c>
      <c r="H71" s="138">
        <v>1.5</v>
      </c>
      <c r="I71" s="160">
        <v>983.28670799999998</v>
      </c>
      <c r="J71" s="159">
        <f>K2</f>
        <v>0.21</v>
      </c>
      <c r="K71" s="84">
        <f t="shared" si="5"/>
        <v>776.79649932000007</v>
      </c>
      <c r="L71" s="696">
        <f t="shared" si="1"/>
        <v>1553.5929986400001</v>
      </c>
      <c r="M71" s="362" t="s">
        <v>537</v>
      </c>
      <c r="N71" s="676">
        <f t="shared" si="3"/>
        <v>1475.9133487080001</v>
      </c>
      <c r="O71" s="137"/>
      <c r="P71" s="7"/>
    </row>
    <row r="72" spans="1:16" s="9" customFormat="1" ht="12.75" customHeight="1" x14ac:dyDescent="0.2">
      <c r="A72" s="96"/>
      <c r="B72" s="149" t="s">
        <v>2417</v>
      </c>
      <c r="C72" s="139" t="s">
        <v>2417</v>
      </c>
      <c r="D72" s="134" t="s">
        <v>5</v>
      </c>
      <c r="E72" s="138">
        <v>300</v>
      </c>
      <c r="F72" s="138">
        <v>70</v>
      </c>
      <c r="G72" s="136">
        <v>2.42</v>
      </c>
      <c r="H72" s="135">
        <v>0.7</v>
      </c>
      <c r="I72" s="160">
        <v>713.27531399999998</v>
      </c>
      <c r="J72" s="159">
        <f>K2</f>
        <v>0.21</v>
      </c>
      <c r="K72" s="84">
        <f t="shared" si="5"/>
        <v>563.48749806000001</v>
      </c>
      <c r="L72" s="696" t="s">
        <v>537</v>
      </c>
      <c r="M72" s="362">
        <f t="shared" ref="M72:M135" si="6">K72*5</f>
        <v>2817.4374902999998</v>
      </c>
      <c r="N72" s="676">
        <f t="shared" ref="N72:N135" si="7">K72*1.9</f>
        <v>1070.6262463139999</v>
      </c>
      <c r="O72" s="137"/>
      <c r="P72" s="7"/>
    </row>
    <row r="73" spans="1:16" s="9" customFormat="1" ht="12.75" customHeight="1" x14ac:dyDescent="0.2">
      <c r="A73" s="96"/>
      <c r="B73" s="149" t="s">
        <v>2418</v>
      </c>
      <c r="C73" s="139" t="s">
        <v>2418</v>
      </c>
      <c r="D73" s="134" t="s">
        <v>5</v>
      </c>
      <c r="E73" s="138">
        <v>300</v>
      </c>
      <c r="F73" s="138">
        <v>70</v>
      </c>
      <c r="G73" s="136">
        <v>3.4571428571428577</v>
      </c>
      <c r="H73" s="135">
        <v>1</v>
      </c>
      <c r="I73" s="160">
        <v>868.01868599999989</v>
      </c>
      <c r="J73" s="159">
        <f>K2</f>
        <v>0.21</v>
      </c>
      <c r="K73" s="84">
        <f t="shared" si="5"/>
        <v>685.73476194</v>
      </c>
      <c r="L73" s="696">
        <f t="shared" ref="L73:L135" si="8">K73*2</f>
        <v>1371.46952388</v>
      </c>
      <c r="M73" s="362">
        <f t="shared" si="6"/>
        <v>3428.6738096999998</v>
      </c>
      <c r="N73" s="676">
        <f t="shared" si="7"/>
        <v>1302.896047686</v>
      </c>
      <c r="O73" s="137"/>
      <c r="P73" s="7"/>
    </row>
    <row r="74" spans="1:16" s="9" customFormat="1" ht="12.75" customHeight="1" x14ac:dyDescent="0.2">
      <c r="A74" s="96"/>
      <c r="B74" s="149" t="s">
        <v>2419</v>
      </c>
      <c r="C74" s="139" t="s">
        <v>2419</v>
      </c>
      <c r="D74" s="134" t="s">
        <v>5</v>
      </c>
      <c r="E74" s="138">
        <v>300</v>
      </c>
      <c r="F74" s="138">
        <v>70</v>
      </c>
      <c r="G74" s="136">
        <v>4.1485714285714295</v>
      </c>
      <c r="H74" s="138">
        <v>1.2</v>
      </c>
      <c r="I74" s="160">
        <v>981.70769399999995</v>
      </c>
      <c r="J74" s="159">
        <f>K2</f>
        <v>0.21</v>
      </c>
      <c r="K74" s="84">
        <f t="shared" si="5"/>
        <v>775.54907825999999</v>
      </c>
      <c r="L74" s="696">
        <f t="shared" si="8"/>
        <v>1551.09815652</v>
      </c>
      <c r="M74" s="362" t="s">
        <v>537</v>
      </c>
      <c r="N74" s="676">
        <f t="shared" si="7"/>
        <v>1473.5432486939999</v>
      </c>
      <c r="O74" s="137"/>
      <c r="P74" s="7"/>
    </row>
    <row r="75" spans="1:16" s="9" customFormat="1" ht="12.75" customHeight="1" x14ac:dyDescent="0.2">
      <c r="A75" s="96"/>
      <c r="B75" s="149" t="s">
        <v>2420</v>
      </c>
      <c r="C75" s="139" t="s">
        <v>2420</v>
      </c>
      <c r="D75" s="134" t="s">
        <v>5</v>
      </c>
      <c r="E75" s="138">
        <v>300</v>
      </c>
      <c r="F75" s="138">
        <v>70</v>
      </c>
      <c r="G75" s="136">
        <v>4.8600000000000003</v>
      </c>
      <c r="H75" s="135">
        <v>1.5</v>
      </c>
      <c r="I75" s="160">
        <v>1153.8202200000001</v>
      </c>
      <c r="J75" s="159">
        <f>K2</f>
        <v>0.21</v>
      </c>
      <c r="K75" s="84">
        <f t="shared" si="5"/>
        <v>911.51797380000005</v>
      </c>
      <c r="L75" s="696">
        <f t="shared" si="8"/>
        <v>1823.0359476000001</v>
      </c>
      <c r="M75" s="362" t="s">
        <v>537</v>
      </c>
      <c r="N75" s="676">
        <f t="shared" si="7"/>
        <v>1731.88415022</v>
      </c>
      <c r="O75" s="137"/>
      <c r="P75" s="7"/>
    </row>
    <row r="76" spans="1:16" s="9" customFormat="1" ht="12.75" customHeight="1" x14ac:dyDescent="0.2">
      <c r="A76" s="96"/>
      <c r="B76" s="149" t="s">
        <v>2421</v>
      </c>
      <c r="C76" s="139" t="s">
        <v>2421</v>
      </c>
      <c r="D76" s="134" t="s">
        <v>5</v>
      </c>
      <c r="E76" s="138">
        <v>400</v>
      </c>
      <c r="F76" s="138">
        <v>70</v>
      </c>
      <c r="G76" s="136">
        <v>3.165</v>
      </c>
      <c r="H76" s="135">
        <v>0.7</v>
      </c>
      <c r="I76" s="160">
        <v>796.96305599999994</v>
      </c>
      <c r="J76" s="159">
        <f>K2</f>
        <v>0.21</v>
      </c>
      <c r="K76" s="84">
        <f t="shared" si="5"/>
        <v>629.60081423999998</v>
      </c>
      <c r="L76" s="696" t="s">
        <v>537</v>
      </c>
      <c r="M76" s="362">
        <f t="shared" si="6"/>
        <v>3148.0040712</v>
      </c>
      <c r="N76" s="676">
        <f t="shared" si="7"/>
        <v>1196.2415470559999</v>
      </c>
      <c r="O76" s="137"/>
      <c r="P76" s="7"/>
    </row>
    <row r="77" spans="1:16" s="9" customFormat="1" ht="12.75" customHeight="1" x14ac:dyDescent="0.2">
      <c r="A77" s="96"/>
      <c r="B77" s="149" t="s">
        <v>2422</v>
      </c>
      <c r="C77" s="139" t="s">
        <v>2422</v>
      </c>
      <c r="D77" s="134" t="s">
        <v>5</v>
      </c>
      <c r="E77" s="138">
        <v>400</v>
      </c>
      <c r="F77" s="138">
        <v>70</v>
      </c>
      <c r="G77" s="136">
        <v>4.5214285714285722</v>
      </c>
      <c r="H77" s="138">
        <v>1</v>
      </c>
      <c r="I77" s="160">
        <v>973.81262400000003</v>
      </c>
      <c r="J77" s="159">
        <f>K2</f>
        <v>0.21</v>
      </c>
      <c r="K77" s="84">
        <f t="shared" si="5"/>
        <v>769.31197296000005</v>
      </c>
      <c r="L77" s="696">
        <f t="shared" si="8"/>
        <v>1538.6239459200001</v>
      </c>
      <c r="M77" s="362">
        <f t="shared" si="6"/>
        <v>3846.5598648000005</v>
      </c>
      <c r="N77" s="676">
        <f t="shared" si="7"/>
        <v>1461.6927486239999</v>
      </c>
      <c r="O77" s="137"/>
      <c r="P77" s="7"/>
    </row>
    <row r="78" spans="1:16" s="9" customFormat="1" ht="12.75" customHeight="1" x14ac:dyDescent="0.2">
      <c r="A78" s="96"/>
      <c r="B78" s="149" t="s">
        <v>2423</v>
      </c>
      <c r="C78" s="139" t="s">
        <v>2423</v>
      </c>
      <c r="D78" s="134" t="s">
        <v>5</v>
      </c>
      <c r="E78" s="138">
        <v>400</v>
      </c>
      <c r="F78" s="138">
        <v>70</v>
      </c>
      <c r="G78" s="136">
        <v>5.4257142857142853</v>
      </c>
      <c r="H78" s="135">
        <v>1.2</v>
      </c>
      <c r="I78" s="160">
        <v>1111.1868420000001</v>
      </c>
      <c r="J78" s="159">
        <f>K2</f>
        <v>0.21</v>
      </c>
      <c r="K78" s="84">
        <f t="shared" si="5"/>
        <v>877.83760518000008</v>
      </c>
      <c r="L78" s="696">
        <f t="shared" si="8"/>
        <v>1755.6752103600002</v>
      </c>
      <c r="M78" s="362" t="s">
        <v>537</v>
      </c>
      <c r="N78" s="676">
        <f t="shared" si="7"/>
        <v>1667.8914498420002</v>
      </c>
      <c r="O78" s="137"/>
      <c r="P78" s="7"/>
    </row>
    <row r="79" spans="1:16" s="9" customFormat="1" ht="12.75" customHeight="1" x14ac:dyDescent="0.2">
      <c r="A79" s="96"/>
      <c r="B79" s="149" t="s">
        <v>2424</v>
      </c>
      <c r="C79" s="139" t="s">
        <v>2424</v>
      </c>
      <c r="D79" s="134" t="s">
        <v>5</v>
      </c>
      <c r="E79" s="138">
        <v>400</v>
      </c>
      <c r="F79" s="138">
        <v>70</v>
      </c>
      <c r="G79" s="136">
        <v>6.5</v>
      </c>
      <c r="H79" s="135">
        <v>1.5</v>
      </c>
      <c r="I79" s="160">
        <v>1316.458662</v>
      </c>
      <c r="J79" s="159">
        <f>K2</f>
        <v>0.21</v>
      </c>
      <c r="K79" s="84">
        <f t="shared" si="5"/>
        <v>1040.0023429800001</v>
      </c>
      <c r="L79" s="696">
        <f t="shared" si="8"/>
        <v>2080.0046859600002</v>
      </c>
      <c r="M79" s="362" t="s">
        <v>537</v>
      </c>
      <c r="N79" s="676">
        <f t="shared" si="7"/>
        <v>1976.0044516620001</v>
      </c>
      <c r="O79" s="137"/>
      <c r="P79" s="7"/>
    </row>
    <row r="80" spans="1:16" s="9" customFormat="1" ht="12.75" customHeight="1" x14ac:dyDescent="0.2">
      <c r="A80" s="96"/>
      <c r="B80" s="149" t="s">
        <v>2425</v>
      </c>
      <c r="C80" s="139" t="s">
        <v>2425</v>
      </c>
      <c r="D80" s="134" t="s">
        <v>5</v>
      </c>
      <c r="E80" s="138">
        <v>500</v>
      </c>
      <c r="F80" s="138">
        <v>70</v>
      </c>
      <c r="G80" s="136">
        <v>5.7214285714285715</v>
      </c>
      <c r="H80" s="135">
        <v>1</v>
      </c>
      <c r="I80" s="160">
        <v>1078.027548</v>
      </c>
      <c r="J80" s="159">
        <f>K2</f>
        <v>0.21</v>
      </c>
      <c r="K80" s="84">
        <f t="shared" si="5"/>
        <v>851.64176292000002</v>
      </c>
      <c r="L80" s="696">
        <f t="shared" si="8"/>
        <v>1703.28352584</v>
      </c>
      <c r="M80" s="362">
        <f t="shared" si="6"/>
        <v>4258.2088146000006</v>
      </c>
      <c r="N80" s="676">
        <f t="shared" si="7"/>
        <v>1618.1193495479999</v>
      </c>
      <c r="O80" s="137"/>
      <c r="P80" s="7"/>
    </row>
    <row r="81" spans="1:16" s="9" customFormat="1" ht="12.75" customHeight="1" x14ac:dyDescent="0.2">
      <c r="A81" s="96"/>
      <c r="B81" s="149" t="s">
        <v>2426</v>
      </c>
      <c r="C81" s="139" t="s">
        <v>2426</v>
      </c>
      <c r="D81" s="134" t="s">
        <v>5</v>
      </c>
      <c r="E81" s="138">
        <v>500</v>
      </c>
      <c r="F81" s="138">
        <v>70</v>
      </c>
      <c r="G81" s="136">
        <v>6.8657142857142865</v>
      </c>
      <c r="H81" s="138">
        <v>1.2</v>
      </c>
      <c r="I81" s="160">
        <v>1235.928948</v>
      </c>
      <c r="J81" s="159">
        <f>K2</f>
        <v>0.21</v>
      </c>
      <c r="K81" s="84">
        <f t="shared" si="5"/>
        <v>976.38386892000005</v>
      </c>
      <c r="L81" s="696">
        <f t="shared" si="8"/>
        <v>1952.7677378400001</v>
      </c>
      <c r="M81" s="362" t="s">
        <v>537</v>
      </c>
      <c r="N81" s="676">
        <f t="shared" si="7"/>
        <v>1855.1293509479999</v>
      </c>
      <c r="O81" s="137"/>
      <c r="P81" s="7"/>
    </row>
    <row r="82" spans="1:16" s="9" customFormat="1" ht="12.75" customHeight="1" x14ac:dyDescent="0.2">
      <c r="A82" s="96"/>
      <c r="B82" s="149" t="s">
        <v>2427</v>
      </c>
      <c r="C82" s="139" t="s">
        <v>2427</v>
      </c>
      <c r="D82" s="134" t="s">
        <v>5</v>
      </c>
      <c r="E82" s="138">
        <v>500</v>
      </c>
      <c r="F82" s="138">
        <v>70</v>
      </c>
      <c r="G82" s="136">
        <v>8.33</v>
      </c>
      <c r="H82" s="135">
        <v>1.5</v>
      </c>
      <c r="I82" s="160">
        <v>1474.360062</v>
      </c>
      <c r="J82" s="159">
        <f>K2</f>
        <v>0.21</v>
      </c>
      <c r="K82" s="84">
        <f t="shared" si="5"/>
        <v>1164.74444898</v>
      </c>
      <c r="L82" s="696">
        <f t="shared" si="8"/>
        <v>2329.48889796</v>
      </c>
      <c r="M82" s="362" t="s">
        <v>537</v>
      </c>
      <c r="N82" s="676">
        <f t="shared" si="7"/>
        <v>2213.014453062</v>
      </c>
      <c r="O82" s="137"/>
      <c r="P82" s="7"/>
    </row>
    <row r="83" spans="1:16" s="9" customFormat="1" ht="12.75" customHeight="1" x14ac:dyDescent="0.2">
      <c r="A83" s="96"/>
      <c r="B83" s="149" t="s">
        <v>2428</v>
      </c>
      <c r="C83" s="139" t="s">
        <v>2428</v>
      </c>
      <c r="D83" s="134" t="s">
        <v>5</v>
      </c>
      <c r="E83" s="138">
        <v>600</v>
      </c>
      <c r="F83" s="138">
        <v>70</v>
      </c>
      <c r="G83" s="136">
        <v>7.0428571428571427</v>
      </c>
      <c r="H83" s="135">
        <v>1</v>
      </c>
      <c r="I83" s="160">
        <v>1175.926416</v>
      </c>
      <c r="J83" s="159">
        <f>K2</f>
        <v>0.21</v>
      </c>
      <c r="K83" s="84">
        <f t="shared" si="5"/>
        <v>928.98186864000002</v>
      </c>
      <c r="L83" s="696">
        <f t="shared" si="8"/>
        <v>1857.96373728</v>
      </c>
      <c r="M83" s="362">
        <f t="shared" si="6"/>
        <v>4644.9093432</v>
      </c>
      <c r="N83" s="676">
        <f t="shared" si="7"/>
        <v>1765.065550416</v>
      </c>
      <c r="O83" s="137"/>
      <c r="P83" s="7"/>
    </row>
    <row r="84" spans="1:16" s="9" customFormat="1" ht="12.75" customHeight="1" x14ac:dyDescent="0.2">
      <c r="A84" s="96"/>
      <c r="B84" s="149" t="s">
        <v>2429</v>
      </c>
      <c r="C84" s="139" t="s">
        <v>2429</v>
      </c>
      <c r="D84" s="134" t="s">
        <v>5</v>
      </c>
      <c r="E84" s="138">
        <v>600</v>
      </c>
      <c r="F84" s="138">
        <v>70</v>
      </c>
      <c r="G84" s="136">
        <v>8.451428571428572</v>
      </c>
      <c r="H84" s="135">
        <v>1.2</v>
      </c>
      <c r="I84" s="160">
        <v>1355.9340119999999</v>
      </c>
      <c r="J84" s="159">
        <f>K2</f>
        <v>0.21</v>
      </c>
      <c r="K84" s="84">
        <f t="shared" si="5"/>
        <v>1071.18786948</v>
      </c>
      <c r="L84" s="696">
        <f t="shared" si="8"/>
        <v>2142.37573896</v>
      </c>
      <c r="M84" s="362" t="s">
        <v>537</v>
      </c>
      <c r="N84" s="676">
        <f t="shared" si="7"/>
        <v>2035.2569520119998</v>
      </c>
      <c r="O84" s="137"/>
      <c r="P84" s="7"/>
    </row>
    <row r="85" spans="1:16" s="9" customFormat="1" ht="12.75" customHeight="1" x14ac:dyDescent="0.2">
      <c r="A85" s="96"/>
      <c r="B85" s="149" t="s">
        <v>2430</v>
      </c>
      <c r="C85" s="139" t="s">
        <v>2430</v>
      </c>
      <c r="D85" s="134" t="s">
        <v>5</v>
      </c>
      <c r="E85" s="138">
        <v>600</v>
      </c>
      <c r="F85" s="138">
        <v>70</v>
      </c>
      <c r="G85" s="136">
        <v>10.36</v>
      </c>
      <c r="H85" s="138">
        <v>1.5</v>
      </c>
      <c r="I85" s="160">
        <v>1622.787378</v>
      </c>
      <c r="J85" s="159">
        <f>K2</f>
        <v>0.21</v>
      </c>
      <c r="K85" s="84">
        <f t="shared" si="5"/>
        <v>1282.0020286200001</v>
      </c>
      <c r="L85" s="696">
        <f t="shared" si="8"/>
        <v>2564.0040572400003</v>
      </c>
      <c r="M85" s="362" t="s">
        <v>537</v>
      </c>
      <c r="N85" s="676">
        <f t="shared" si="7"/>
        <v>2435.8038543780003</v>
      </c>
      <c r="O85" s="137"/>
      <c r="P85" s="7"/>
    </row>
    <row r="86" spans="1:16" s="9" customFormat="1" ht="12.75" customHeight="1" x14ac:dyDescent="0.2">
      <c r="A86" s="143"/>
      <c r="B86" s="149" t="s">
        <v>2431</v>
      </c>
      <c r="C86" s="139" t="s">
        <v>2431</v>
      </c>
      <c r="D86" s="134" t="s">
        <v>5</v>
      </c>
      <c r="E86" s="138">
        <v>100</v>
      </c>
      <c r="F86" s="138">
        <v>80</v>
      </c>
      <c r="G86" s="136">
        <v>1.25</v>
      </c>
      <c r="H86" s="135">
        <v>0.7</v>
      </c>
      <c r="I86" s="160">
        <v>568.00602600000002</v>
      </c>
      <c r="J86" s="159">
        <f>K2</f>
        <v>0.21</v>
      </c>
      <c r="K86" s="84">
        <f t="shared" si="5"/>
        <v>448.72476054000003</v>
      </c>
      <c r="L86" s="696" t="s">
        <v>537</v>
      </c>
      <c r="M86" s="362">
        <f t="shared" si="6"/>
        <v>2243.6238026999999</v>
      </c>
      <c r="N86" s="676">
        <f t="shared" si="7"/>
        <v>852.57704502600006</v>
      </c>
      <c r="O86" s="137"/>
      <c r="P86" s="7"/>
    </row>
    <row r="87" spans="1:16" s="9" customFormat="1" ht="12.75" customHeight="1" x14ac:dyDescent="0.2">
      <c r="A87" s="143"/>
      <c r="B87" s="149" t="s">
        <v>2432</v>
      </c>
      <c r="C87" s="139" t="s">
        <v>2432</v>
      </c>
      <c r="D87" s="134" t="s">
        <v>5</v>
      </c>
      <c r="E87" s="138">
        <v>100</v>
      </c>
      <c r="F87" s="138">
        <v>80</v>
      </c>
      <c r="G87" s="136">
        <v>1.785714285714286</v>
      </c>
      <c r="H87" s="135">
        <v>1</v>
      </c>
      <c r="I87" s="160">
        <v>669.06292199999996</v>
      </c>
      <c r="J87" s="159">
        <f>K2</f>
        <v>0.21</v>
      </c>
      <c r="K87" s="84">
        <f t="shared" si="5"/>
        <v>528.55970837999996</v>
      </c>
      <c r="L87" s="696">
        <f t="shared" si="8"/>
        <v>1057.1194167599999</v>
      </c>
      <c r="M87" s="362">
        <f t="shared" si="6"/>
        <v>2642.7985418999997</v>
      </c>
      <c r="N87" s="676">
        <f t="shared" si="7"/>
        <v>1004.2634459219998</v>
      </c>
      <c r="O87" s="137"/>
      <c r="P87" s="7"/>
    </row>
    <row r="88" spans="1:16" s="9" customFormat="1" ht="12.75" customHeight="1" x14ac:dyDescent="0.2">
      <c r="A88" s="143"/>
      <c r="B88" s="149" t="s">
        <v>2433</v>
      </c>
      <c r="C88" s="139" t="s">
        <v>2433</v>
      </c>
      <c r="D88" s="134" t="s">
        <v>5</v>
      </c>
      <c r="E88" s="138">
        <v>100</v>
      </c>
      <c r="F88" s="138">
        <v>80</v>
      </c>
      <c r="G88" s="136">
        <v>2.1428571428571432</v>
      </c>
      <c r="H88" s="138">
        <v>1.2</v>
      </c>
      <c r="I88" s="160">
        <v>741.69756599999994</v>
      </c>
      <c r="J88" s="159">
        <f>K2</f>
        <v>0.21</v>
      </c>
      <c r="K88" s="84">
        <f t="shared" si="5"/>
        <v>585.94107713999995</v>
      </c>
      <c r="L88" s="696">
        <f t="shared" si="8"/>
        <v>1171.8821542799999</v>
      </c>
      <c r="M88" s="362" t="s">
        <v>537</v>
      </c>
      <c r="N88" s="676">
        <f t="shared" si="7"/>
        <v>1113.2880465659998</v>
      </c>
      <c r="O88" s="137"/>
      <c r="P88" s="7"/>
    </row>
    <row r="89" spans="1:16" s="9" customFormat="1" ht="12.75" customHeight="1" x14ac:dyDescent="0.2">
      <c r="A89" s="143"/>
      <c r="B89" s="149" t="s">
        <v>2434</v>
      </c>
      <c r="C89" s="139" t="s">
        <v>2434</v>
      </c>
      <c r="D89" s="134" t="s">
        <v>5</v>
      </c>
      <c r="E89" s="138">
        <v>100</v>
      </c>
      <c r="F89" s="138">
        <v>80</v>
      </c>
      <c r="G89" s="136">
        <v>2.67</v>
      </c>
      <c r="H89" s="135">
        <v>1.5</v>
      </c>
      <c r="I89" s="160">
        <v>850.64953199999991</v>
      </c>
      <c r="J89" s="159">
        <f>K2</f>
        <v>0.21</v>
      </c>
      <c r="K89" s="84">
        <f t="shared" si="5"/>
        <v>672.01313027999993</v>
      </c>
      <c r="L89" s="696">
        <f t="shared" si="8"/>
        <v>1344.0262605599999</v>
      </c>
      <c r="M89" s="362" t="s">
        <v>537</v>
      </c>
      <c r="N89" s="676">
        <f t="shared" si="7"/>
        <v>1276.8249475319999</v>
      </c>
      <c r="O89" s="137"/>
      <c r="P89" s="7"/>
    </row>
    <row r="90" spans="1:16" s="9" customFormat="1" ht="12.75" customHeight="1" x14ac:dyDescent="0.2">
      <c r="A90" s="96"/>
      <c r="B90" s="149" t="s">
        <v>2435</v>
      </c>
      <c r="C90" s="139" t="s">
        <v>2435</v>
      </c>
      <c r="D90" s="134" t="s">
        <v>5</v>
      </c>
      <c r="E90" s="138">
        <v>150</v>
      </c>
      <c r="F90" s="138">
        <v>80</v>
      </c>
      <c r="G90" s="136">
        <v>1.53</v>
      </c>
      <c r="H90" s="135">
        <v>0.7</v>
      </c>
      <c r="I90" s="160">
        <v>607.48137599999984</v>
      </c>
      <c r="J90" s="159">
        <f>K2</f>
        <v>0.21</v>
      </c>
      <c r="K90" s="84">
        <f t="shared" si="5"/>
        <v>479.9102870399999</v>
      </c>
      <c r="L90" s="696" t="s">
        <v>537</v>
      </c>
      <c r="M90" s="362">
        <f t="shared" si="6"/>
        <v>2399.5514351999996</v>
      </c>
      <c r="N90" s="676">
        <f t="shared" si="7"/>
        <v>911.82954537599971</v>
      </c>
      <c r="O90" s="137"/>
      <c r="P90" s="7"/>
    </row>
    <row r="91" spans="1:16" s="9" customFormat="1" ht="12.75" customHeight="1" x14ac:dyDescent="0.2">
      <c r="A91" s="96"/>
      <c r="B91" s="149" t="s">
        <v>2436</v>
      </c>
      <c r="C91" s="139" t="s">
        <v>2436</v>
      </c>
      <c r="D91" s="134" t="s">
        <v>5</v>
      </c>
      <c r="E91" s="138">
        <v>150</v>
      </c>
      <c r="F91" s="138">
        <v>80</v>
      </c>
      <c r="G91" s="136">
        <v>2.1857142857142859</v>
      </c>
      <c r="H91" s="138">
        <v>1</v>
      </c>
      <c r="I91" s="160">
        <v>725.9074260000001</v>
      </c>
      <c r="J91" s="159">
        <f>K2</f>
        <v>0.21</v>
      </c>
      <c r="K91" s="84">
        <f t="shared" si="5"/>
        <v>573.46686654000007</v>
      </c>
      <c r="L91" s="696">
        <f t="shared" si="8"/>
        <v>1146.9337330800001</v>
      </c>
      <c r="M91" s="362">
        <f t="shared" si="6"/>
        <v>2867.3343327000002</v>
      </c>
      <c r="N91" s="676">
        <f t="shared" si="7"/>
        <v>1089.5870464260001</v>
      </c>
      <c r="O91" s="137"/>
      <c r="P91" s="7"/>
    </row>
    <row r="92" spans="1:16" s="9" customFormat="1" ht="12.75" customHeight="1" x14ac:dyDescent="0.2">
      <c r="A92" s="96"/>
      <c r="B92" s="149" t="s">
        <v>2437</v>
      </c>
      <c r="C92" s="139" t="s">
        <v>2437</v>
      </c>
      <c r="D92" s="134" t="s">
        <v>5</v>
      </c>
      <c r="E92" s="138">
        <v>150</v>
      </c>
      <c r="F92" s="138">
        <v>80</v>
      </c>
      <c r="G92" s="136">
        <v>2.6228571428571432</v>
      </c>
      <c r="H92" s="135">
        <v>1.2</v>
      </c>
      <c r="I92" s="160">
        <v>809.59516799999994</v>
      </c>
      <c r="J92" s="159">
        <f>K2</f>
        <v>0.21</v>
      </c>
      <c r="K92" s="84">
        <f t="shared" si="5"/>
        <v>639.58018272000004</v>
      </c>
      <c r="L92" s="696">
        <f t="shared" si="8"/>
        <v>1279.1603654400001</v>
      </c>
      <c r="M92" s="362" t="s">
        <v>537</v>
      </c>
      <c r="N92" s="676">
        <f t="shared" si="7"/>
        <v>1215.202347168</v>
      </c>
      <c r="O92" s="137"/>
      <c r="P92" s="7"/>
    </row>
    <row r="93" spans="1:16" s="9" customFormat="1" ht="12.75" customHeight="1" x14ac:dyDescent="0.2">
      <c r="A93" s="96"/>
      <c r="B93" s="149" t="s">
        <v>2438</v>
      </c>
      <c r="C93" s="139" t="s">
        <v>2438</v>
      </c>
      <c r="D93" s="134" t="s">
        <v>5</v>
      </c>
      <c r="E93" s="138">
        <v>150</v>
      </c>
      <c r="F93" s="138">
        <v>80</v>
      </c>
      <c r="G93" s="136">
        <v>3.27</v>
      </c>
      <c r="H93" s="135">
        <v>1.5</v>
      </c>
      <c r="I93" s="160">
        <v>937.49530200000004</v>
      </c>
      <c r="J93" s="159">
        <f>K2</f>
        <v>0.21</v>
      </c>
      <c r="K93" s="84">
        <f t="shared" si="5"/>
        <v>740.62128858000005</v>
      </c>
      <c r="L93" s="696">
        <f t="shared" si="8"/>
        <v>1481.2425771600001</v>
      </c>
      <c r="M93" s="362" t="s">
        <v>537</v>
      </c>
      <c r="N93" s="676">
        <f t="shared" si="7"/>
        <v>1407.1804483020001</v>
      </c>
      <c r="O93" s="137"/>
      <c r="P93" s="7"/>
    </row>
    <row r="94" spans="1:16" s="9" customFormat="1" ht="12.75" customHeight="1" x14ac:dyDescent="0.2">
      <c r="A94" s="96"/>
      <c r="B94" s="149" t="s">
        <v>2439</v>
      </c>
      <c r="C94" s="139" t="s">
        <v>2439</v>
      </c>
      <c r="D94" s="134" t="s">
        <v>5</v>
      </c>
      <c r="E94" s="138">
        <v>200</v>
      </c>
      <c r="F94" s="138">
        <v>80</v>
      </c>
      <c r="G94" s="136">
        <v>1.82</v>
      </c>
      <c r="H94" s="135">
        <v>0.7</v>
      </c>
      <c r="I94" s="160">
        <v>646.95672600000012</v>
      </c>
      <c r="J94" s="159">
        <f>K2</f>
        <v>0.21</v>
      </c>
      <c r="K94" s="84">
        <f t="shared" si="5"/>
        <v>511.09581354000011</v>
      </c>
      <c r="L94" s="696" t="s">
        <v>537</v>
      </c>
      <c r="M94" s="362">
        <f t="shared" si="6"/>
        <v>2555.4790677000005</v>
      </c>
      <c r="N94" s="676">
        <f t="shared" si="7"/>
        <v>971.08204572600016</v>
      </c>
      <c r="O94" s="137"/>
      <c r="P94" s="7"/>
    </row>
    <row r="95" spans="1:16" s="9" customFormat="1" ht="12.75" customHeight="1" x14ac:dyDescent="0.2">
      <c r="A95" s="96"/>
      <c r="B95" s="149" t="s">
        <v>2440</v>
      </c>
      <c r="C95" s="139" t="s">
        <v>2440</v>
      </c>
      <c r="D95" s="134" t="s">
        <v>5</v>
      </c>
      <c r="E95" s="138">
        <v>200</v>
      </c>
      <c r="F95" s="138">
        <v>80</v>
      </c>
      <c r="G95" s="136">
        <v>2.6</v>
      </c>
      <c r="H95" s="135">
        <v>1</v>
      </c>
      <c r="I95" s="160">
        <v>776.43587400000001</v>
      </c>
      <c r="J95" s="159">
        <f>K2</f>
        <v>0.21</v>
      </c>
      <c r="K95" s="84">
        <f t="shared" si="5"/>
        <v>613.38434046000009</v>
      </c>
      <c r="L95" s="696">
        <f t="shared" si="8"/>
        <v>1226.7686809200002</v>
      </c>
      <c r="M95" s="362">
        <f t="shared" si="6"/>
        <v>3066.9217023000006</v>
      </c>
      <c r="N95" s="676">
        <f t="shared" si="7"/>
        <v>1165.4302468740002</v>
      </c>
      <c r="O95" s="137"/>
      <c r="P95" s="7"/>
    </row>
    <row r="96" spans="1:16" s="9" customFormat="1" ht="12.75" customHeight="1" x14ac:dyDescent="0.2">
      <c r="A96" s="96"/>
      <c r="B96" s="149" t="s">
        <v>2441</v>
      </c>
      <c r="C96" s="139" t="s">
        <v>2441</v>
      </c>
      <c r="D96" s="134" t="s">
        <v>5</v>
      </c>
      <c r="E96" s="138">
        <v>200</v>
      </c>
      <c r="F96" s="138">
        <v>80</v>
      </c>
      <c r="G96" s="136">
        <v>3.12</v>
      </c>
      <c r="H96" s="135">
        <v>1.2</v>
      </c>
      <c r="I96" s="160">
        <v>874.33474200000012</v>
      </c>
      <c r="J96" s="159">
        <f>K2</f>
        <v>0.21</v>
      </c>
      <c r="K96" s="84">
        <f t="shared" si="5"/>
        <v>690.72444618000009</v>
      </c>
      <c r="L96" s="696">
        <f t="shared" si="8"/>
        <v>1381.4488923600002</v>
      </c>
      <c r="M96" s="362" t="s">
        <v>537</v>
      </c>
      <c r="N96" s="676">
        <f t="shared" si="7"/>
        <v>1312.3764477420002</v>
      </c>
      <c r="O96" s="137"/>
      <c r="P96" s="7"/>
    </row>
    <row r="97" spans="1:16" s="9" customFormat="1" ht="12.75" customHeight="1" x14ac:dyDescent="0.2">
      <c r="A97" s="96"/>
      <c r="B97" s="149" t="s">
        <v>2442</v>
      </c>
      <c r="C97" s="139" t="s">
        <v>2442</v>
      </c>
      <c r="D97" s="134" t="s">
        <v>5</v>
      </c>
      <c r="E97" s="138">
        <v>200</v>
      </c>
      <c r="F97" s="138">
        <v>80</v>
      </c>
      <c r="G97" s="136">
        <v>3.9</v>
      </c>
      <c r="H97" s="135">
        <v>1.5</v>
      </c>
      <c r="I97" s="160">
        <v>1018.0250159999999</v>
      </c>
      <c r="J97" s="159">
        <f>K2</f>
        <v>0.21</v>
      </c>
      <c r="K97" s="84">
        <f t="shared" si="5"/>
        <v>804.23976263999998</v>
      </c>
      <c r="L97" s="696">
        <f t="shared" si="8"/>
        <v>1608.47952528</v>
      </c>
      <c r="M97" s="362" t="s">
        <v>537</v>
      </c>
      <c r="N97" s="676">
        <f t="shared" si="7"/>
        <v>1528.055549016</v>
      </c>
      <c r="O97" s="137"/>
      <c r="P97" s="7"/>
    </row>
    <row r="98" spans="1:16" s="9" customFormat="1" ht="12.75" customHeight="1" x14ac:dyDescent="0.2">
      <c r="A98" s="96"/>
      <c r="B98" s="149" t="s">
        <v>2443</v>
      </c>
      <c r="C98" s="139" t="s">
        <v>2443</v>
      </c>
      <c r="D98" s="134" t="s">
        <v>5</v>
      </c>
      <c r="E98" s="138">
        <v>300</v>
      </c>
      <c r="F98" s="138">
        <v>80</v>
      </c>
      <c r="G98" s="136">
        <v>2.4900000000000002</v>
      </c>
      <c r="H98" s="138">
        <v>0.7</v>
      </c>
      <c r="I98" s="160">
        <v>730.64446799999996</v>
      </c>
      <c r="J98" s="159">
        <f>K2</f>
        <v>0.21</v>
      </c>
      <c r="K98" s="84">
        <f t="shared" si="5"/>
        <v>577.20912971999996</v>
      </c>
      <c r="L98" s="696" t="s">
        <v>537</v>
      </c>
      <c r="M98" s="362">
        <f t="shared" si="6"/>
        <v>2886.0456485999998</v>
      </c>
      <c r="N98" s="676">
        <f t="shared" si="7"/>
        <v>1096.697346468</v>
      </c>
      <c r="O98" s="137"/>
      <c r="P98" s="7"/>
    </row>
    <row r="99" spans="1:16" s="9" customFormat="1" ht="12.75" customHeight="1" x14ac:dyDescent="0.2">
      <c r="A99" s="96"/>
      <c r="B99" s="149" t="s">
        <v>2444</v>
      </c>
      <c r="C99" s="139" t="s">
        <v>2444</v>
      </c>
      <c r="D99" s="134" t="s">
        <v>5</v>
      </c>
      <c r="E99" s="138">
        <v>300</v>
      </c>
      <c r="F99" s="138">
        <v>80</v>
      </c>
      <c r="G99" s="136">
        <v>3.5571428571428578</v>
      </c>
      <c r="H99" s="135">
        <v>1</v>
      </c>
      <c r="I99" s="160">
        <v>888.54586799999993</v>
      </c>
      <c r="J99" s="159">
        <f>K2</f>
        <v>0.21</v>
      </c>
      <c r="K99" s="84">
        <f t="shared" si="5"/>
        <v>701.95123572</v>
      </c>
      <c r="L99" s="696">
        <f t="shared" si="8"/>
        <v>1403.90247144</v>
      </c>
      <c r="M99" s="362">
        <f t="shared" si="6"/>
        <v>3509.7561786000001</v>
      </c>
      <c r="N99" s="676">
        <f t="shared" si="7"/>
        <v>1333.7073478679999</v>
      </c>
      <c r="O99" s="137"/>
      <c r="P99" s="7"/>
    </row>
    <row r="100" spans="1:16" s="9" customFormat="1" ht="12.75" customHeight="1" x14ac:dyDescent="0.2">
      <c r="A100" s="96"/>
      <c r="B100" s="149" t="s">
        <v>2445</v>
      </c>
      <c r="C100" s="139" t="s">
        <v>2445</v>
      </c>
      <c r="D100" s="134" t="s">
        <v>5</v>
      </c>
      <c r="E100" s="138">
        <v>300</v>
      </c>
      <c r="F100" s="138">
        <v>80</v>
      </c>
      <c r="G100" s="136">
        <v>4.2685714285714296</v>
      </c>
      <c r="H100" s="135">
        <v>1.2</v>
      </c>
      <c r="I100" s="160">
        <v>1010.129946</v>
      </c>
      <c r="J100" s="159">
        <f>K2</f>
        <v>0.21</v>
      </c>
      <c r="K100" s="84">
        <f t="shared" si="5"/>
        <v>798.00265734000004</v>
      </c>
      <c r="L100" s="696">
        <f t="shared" si="8"/>
        <v>1596.0053146800001</v>
      </c>
      <c r="M100" s="362" t="s">
        <v>537</v>
      </c>
      <c r="N100" s="676">
        <f t="shared" si="7"/>
        <v>1516.205048946</v>
      </c>
      <c r="O100" s="137"/>
      <c r="P100" s="7"/>
    </row>
    <row r="101" spans="1:16" s="9" customFormat="1" ht="12.75" customHeight="1" x14ac:dyDescent="0.2">
      <c r="A101" s="96"/>
      <c r="B101" s="149" t="s">
        <v>2446</v>
      </c>
      <c r="C101" s="139" t="s">
        <v>2446</v>
      </c>
      <c r="D101" s="134" t="s">
        <v>5</v>
      </c>
      <c r="E101" s="138">
        <v>300</v>
      </c>
      <c r="F101" s="138">
        <v>80</v>
      </c>
      <c r="G101" s="136">
        <v>5.33</v>
      </c>
      <c r="H101" s="135">
        <v>1.5</v>
      </c>
      <c r="I101" s="160">
        <v>1186.9795139999999</v>
      </c>
      <c r="J101" s="159">
        <f>K2</f>
        <v>0.21</v>
      </c>
      <c r="K101" s="84">
        <f t="shared" si="5"/>
        <v>937.71381606</v>
      </c>
      <c r="L101" s="696">
        <f t="shared" si="8"/>
        <v>1875.42763212</v>
      </c>
      <c r="M101" s="362" t="s">
        <v>537</v>
      </c>
      <c r="N101" s="676">
        <f t="shared" si="7"/>
        <v>1781.656250514</v>
      </c>
      <c r="O101" s="137"/>
      <c r="P101" s="7"/>
    </row>
    <row r="102" spans="1:16" s="9" customFormat="1" ht="12.75" customHeight="1" x14ac:dyDescent="0.2">
      <c r="A102" s="96"/>
      <c r="B102" s="149" t="s">
        <v>2447</v>
      </c>
      <c r="C102" s="139" t="s">
        <v>2447</v>
      </c>
      <c r="D102" s="134" t="s">
        <v>5</v>
      </c>
      <c r="E102" s="138">
        <v>400</v>
      </c>
      <c r="F102" s="138">
        <v>80</v>
      </c>
      <c r="G102" s="136">
        <v>3.24</v>
      </c>
      <c r="H102" s="135">
        <v>0.7</v>
      </c>
      <c r="I102" s="160">
        <v>812.75319599999989</v>
      </c>
      <c r="J102" s="159">
        <f>K2</f>
        <v>0.21</v>
      </c>
      <c r="K102" s="84">
        <f t="shared" si="5"/>
        <v>642.07502483999997</v>
      </c>
      <c r="L102" s="696" t="s">
        <v>537</v>
      </c>
      <c r="M102" s="362">
        <f t="shared" si="6"/>
        <v>3210.3751241999998</v>
      </c>
      <c r="N102" s="676">
        <f t="shared" si="7"/>
        <v>1219.9425471959999</v>
      </c>
      <c r="O102" s="137"/>
      <c r="P102" s="7"/>
    </row>
    <row r="103" spans="1:16" s="9" customFormat="1" ht="12.75" customHeight="1" x14ac:dyDescent="0.2">
      <c r="A103" s="96"/>
      <c r="B103" s="149" t="s">
        <v>2448</v>
      </c>
      <c r="C103" s="139" t="s">
        <v>2448</v>
      </c>
      <c r="D103" s="134" t="s">
        <v>5</v>
      </c>
      <c r="E103" s="138">
        <v>400</v>
      </c>
      <c r="F103" s="138">
        <v>80</v>
      </c>
      <c r="G103" s="136">
        <v>4.628571428571429</v>
      </c>
      <c r="H103" s="135">
        <v>1</v>
      </c>
      <c r="I103" s="160">
        <v>997.4978339999999</v>
      </c>
      <c r="J103" s="159">
        <f>K2</f>
        <v>0.21</v>
      </c>
      <c r="K103" s="84">
        <f t="shared" si="5"/>
        <v>788.02328885999998</v>
      </c>
      <c r="L103" s="696">
        <f t="shared" si="8"/>
        <v>1576.04657772</v>
      </c>
      <c r="M103" s="362">
        <f t="shared" si="6"/>
        <v>3940.1164442999998</v>
      </c>
      <c r="N103" s="676">
        <f t="shared" si="7"/>
        <v>1497.2442488339998</v>
      </c>
      <c r="O103" s="137"/>
      <c r="P103" s="7"/>
    </row>
    <row r="104" spans="1:16" s="9" customFormat="1" ht="12.75" customHeight="1" x14ac:dyDescent="0.2">
      <c r="A104" s="96"/>
      <c r="B104" s="149" t="s">
        <v>2449</v>
      </c>
      <c r="C104" s="139" t="s">
        <v>2449</v>
      </c>
      <c r="D104" s="134" t="s">
        <v>5</v>
      </c>
      <c r="E104" s="138">
        <v>400</v>
      </c>
      <c r="F104" s="138">
        <v>80</v>
      </c>
      <c r="G104" s="136">
        <v>5.5542857142857143</v>
      </c>
      <c r="H104" s="135">
        <v>1.2</v>
      </c>
      <c r="I104" s="160">
        <v>1138.03008</v>
      </c>
      <c r="J104" s="159">
        <f>K2</f>
        <v>0.21</v>
      </c>
      <c r="K104" s="84">
        <f t="shared" si="5"/>
        <v>899.04376320000006</v>
      </c>
      <c r="L104" s="696">
        <f t="shared" si="8"/>
        <v>1798.0875264000001</v>
      </c>
      <c r="M104" s="362" t="s">
        <v>537</v>
      </c>
      <c r="N104" s="676">
        <f t="shared" si="7"/>
        <v>1708.1831500800001</v>
      </c>
      <c r="O104" s="137"/>
      <c r="P104" s="7"/>
    </row>
    <row r="105" spans="1:16" s="9" customFormat="1" ht="12.75" customHeight="1" x14ac:dyDescent="0.2">
      <c r="A105" s="96"/>
      <c r="B105" s="149" t="s">
        <v>2450</v>
      </c>
      <c r="C105" s="139" t="s">
        <v>2450</v>
      </c>
      <c r="D105" s="134" t="s">
        <v>5</v>
      </c>
      <c r="E105" s="138">
        <v>400</v>
      </c>
      <c r="F105" s="138">
        <v>80</v>
      </c>
      <c r="G105" s="136">
        <v>6.93</v>
      </c>
      <c r="H105" s="138">
        <v>1.5</v>
      </c>
      <c r="I105" s="160">
        <v>1349.617956</v>
      </c>
      <c r="J105" s="159">
        <f>K2</f>
        <v>0.21</v>
      </c>
      <c r="K105" s="84">
        <f t="shared" si="5"/>
        <v>1066.1981852400002</v>
      </c>
      <c r="L105" s="696">
        <f t="shared" si="8"/>
        <v>2132.3963704800003</v>
      </c>
      <c r="M105" s="362" t="s">
        <v>537</v>
      </c>
      <c r="N105" s="676">
        <f t="shared" si="7"/>
        <v>2025.7765519560003</v>
      </c>
      <c r="O105" s="137"/>
      <c r="P105" s="7"/>
    </row>
    <row r="106" spans="1:16" s="9" customFormat="1" ht="12.75" customHeight="1" x14ac:dyDescent="0.2">
      <c r="A106" s="96"/>
      <c r="B106" s="149" t="s">
        <v>2451</v>
      </c>
      <c r="C106" s="139" t="s">
        <v>2451</v>
      </c>
      <c r="D106" s="134" t="s">
        <v>5</v>
      </c>
      <c r="E106" s="138">
        <v>500</v>
      </c>
      <c r="F106" s="138">
        <v>80</v>
      </c>
      <c r="G106" s="136">
        <v>5.8428571428571434</v>
      </c>
      <c r="H106" s="135">
        <v>1</v>
      </c>
      <c r="I106" s="160">
        <v>1100.133744</v>
      </c>
      <c r="J106" s="159">
        <f>K2</f>
        <v>0.21</v>
      </c>
      <c r="K106" s="84">
        <f t="shared" si="5"/>
        <v>869.10565775999999</v>
      </c>
      <c r="L106" s="696">
        <f t="shared" si="8"/>
        <v>1738.21131552</v>
      </c>
      <c r="M106" s="362">
        <f t="shared" si="6"/>
        <v>4345.5282888000002</v>
      </c>
      <c r="N106" s="676">
        <f t="shared" si="7"/>
        <v>1651.3007497439999</v>
      </c>
      <c r="O106" s="137"/>
      <c r="P106" s="7"/>
    </row>
    <row r="107" spans="1:16" s="9" customFormat="1" ht="12.75" customHeight="1" x14ac:dyDescent="0.2">
      <c r="A107" s="96"/>
      <c r="B107" s="149" t="s">
        <v>2452</v>
      </c>
      <c r="C107" s="139" t="s">
        <v>2452</v>
      </c>
      <c r="D107" s="134" t="s">
        <v>5</v>
      </c>
      <c r="E107" s="138">
        <v>500</v>
      </c>
      <c r="F107" s="138">
        <v>80</v>
      </c>
      <c r="G107" s="136">
        <v>7.0114285714285716</v>
      </c>
      <c r="H107" s="135">
        <v>1.2</v>
      </c>
      <c r="I107" s="160">
        <v>1261.1931719999998</v>
      </c>
      <c r="J107" s="159">
        <f>K2</f>
        <v>0.21</v>
      </c>
      <c r="K107" s="84">
        <f t="shared" si="5"/>
        <v>996.34260587999984</v>
      </c>
      <c r="L107" s="696">
        <f t="shared" si="8"/>
        <v>1992.6852117599997</v>
      </c>
      <c r="M107" s="362" t="s">
        <v>537</v>
      </c>
      <c r="N107" s="676">
        <f t="shared" si="7"/>
        <v>1893.0509511719997</v>
      </c>
      <c r="O107" s="137"/>
      <c r="P107" s="7"/>
    </row>
    <row r="108" spans="1:16" s="9" customFormat="1" ht="12.75" customHeight="1" x14ac:dyDescent="0.2">
      <c r="A108" s="96"/>
      <c r="B108" s="149" t="s">
        <v>2453</v>
      </c>
      <c r="C108" s="139" t="s">
        <v>2453</v>
      </c>
      <c r="D108" s="134" t="s">
        <v>5</v>
      </c>
      <c r="E108" s="138">
        <v>500</v>
      </c>
      <c r="F108" s="138">
        <v>80</v>
      </c>
      <c r="G108" s="136">
        <v>8.76</v>
      </c>
      <c r="H108" s="135">
        <v>1.5</v>
      </c>
      <c r="I108" s="160">
        <v>1505.9403419999999</v>
      </c>
      <c r="J108" s="159">
        <f>K2</f>
        <v>0.21</v>
      </c>
      <c r="K108" s="84">
        <f t="shared" si="5"/>
        <v>1189.69287018</v>
      </c>
      <c r="L108" s="696">
        <f t="shared" si="8"/>
        <v>2379.38574036</v>
      </c>
      <c r="M108" s="362" t="s">
        <v>537</v>
      </c>
      <c r="N108" s="676">
        <f t="shared" si="7"/>
        <v>2260.4164533419998</v>
      </c>
      <c r="O108" s="137"/>
      <c r="P108" s="7"/>
    </row>
    <row r="109" spans="1:16" s="9" customFormat="1" ht="12.75" customHeight="1" x14ac:dyDescent="0.2">
      <c r="A109" s="96"/>
      <c r="B109" s="149" t="s">
        <v>2454</v>
      </c>
      <c r="C109" s="139" t="s">
        <v>2454</v>
      </c>
      <c r="D109" s="134" t="s">
        <v>5</v>
      </c>
      <c r="E109" s="138">
        <v>600</v>
      </c>
      <c r="F109" s="138">
        <v>80</v>
      </c>
      <c r="G109" s="136">
        <v>7.1714285714285717</v>
      </c>
      <c r="H109" s="135">
        <v>1</v>
      </c>
      <c r="I109" s="160">
        <v>1198.0326120000002</v>
      </c>
      <c r="J109" s="159">
        <f>K2</f>
        <v>0.21</v>
      </c>
      <c r="K109" s="84">
        <f t="shared" si="5"/>
        <v>946.44576348000021</v>
      </c>
      <c r="L109" s="696">
        <f t="shared" si="8"/>
        <v>1892.8915269600004</v>
      </c>
      <c r="M109" s="362">
        <f t="shared" si="6"/>
        <v>4732.2288174000014</v>
      </c>
      <c r="N109" s="676">
        <f t="shared" si="7"/>
        <v>1798.2469506120003</v>
      </c>
      <c r="O109" s="137"/>
      <c r="P109" s="7"/>
    </row>
    <row r="110" spans="1:16" s="9" customFormat="1" ht="12.75" customHeight="1" x14ac:dyDescent="0.2">
      <c r="A110" s="96"/>
      <c r="B110" s="149" t="s">
        <v>2455</v>
      </c>
      <c r="C110" s="139" t="s">
        <v>2455</v>
      </c>
      <c r="D110" s="134" t="s">
        <v>5</v>
      </c>
      <c r="E110" s="138">
        <v>600</v>
      </c>
      <c r="F110" s="138">
        <v>80</v>
      </c>
      <c r="G110" s="136">
        <v>8.605714285714285</v>
      </c>
      <c r="H110" s="135">
        <v>1.2</v>
      </c>
      <c r="I110" s="160">
        <v>1379.6192219999998</v>
      </c>
      <c r="J110" s="159">
        <f>K2</f>
        <v>0.21</v>
      </c>
      <c r="K110" s="84">
        <f t="shared" si="5"/>
        <v>1089.8991853799998</v>
      </c>
      <c r="L110" s="696">
        <f t="shared" si="8"/>
        <v>2179.7983707599997</v>
      </c>
      <c r="M110" s="362" t="s">
        <v>537</v>
      </c>
      <c r="N110" s="676">
        <f t="shared" si="7"/>
        <v>2070.8084522219997</v>
      </c>
      <c r="O110" s="137"/>
      <c r="P110" s="7"/>
    </row>
    <row r="111" spans="1:16" s="9" customFormat="1" ht="12.75" customHeight="1" x14ac:dyDescent="0.2">
      <c r="A111" s="96"/>
      <c r="B111" s="149" t="s">
        <v>2456</v>
      </c>
      <c r="C111" s="139" t="s">
        <v>2456</v>
      </c>
      <c r="D111" s="134" t="s">
        <v>5</v>
      </c>
      <c r="E111" s="138">
        <v>600</v>
      </c>
      <c r="F111" s="138">
        <v>80</v>
      </c>
      <c r="G111" s="136">
        <v>10.76</v>
      </c>
      <c r="H111" s="135">
        <v>1.5</v>
      </c>
      <c r="I111" s="160">
        <v>1655.946672</v>
      </c>
      <c r="J111" s="159">
        <f>K2</f>
        <v>0.21</v>
      </c>
      <c r="K111" s="84">
        <f t="shared" si="5"/>
        <v>1308.19787088</v>
      </c>
      <c r="L111" s="696">
        <f t="shared" si="8"/>
        <v>2616.39574176</v>
      </c>
      <c r="M111" s="362" t="s">
        <v>537</v>
      </c>
      <c r="N111" s="676">
        <f t="shared" si="7"/>
        <v>2485.5759546719996</v>
      </c>
      <c r="O111" s="137"/>
      <c r="P111" s="7"/>
    </row>
    <row r="112" spans="1:16" s="9" customFormat="1" ht="12.75" customHeight="1" x14ac:dyDescent="0.2">
      <c r="A112" s="143"/>
      <c r="B112" s="149" t="s">
        <v>2457</v>
      </c>
      <c r="C112" s="139" t="s">
        <v>2457</v>
      </c>
      <c r="D112" s="134" t="s">
        <v>5</v>
      </c>
      <c r="E112" s="138">
        <v>100</v>
      </c>
      <c r="F112" s="138">
        <v>100</v>
      </c>
      <c r="G112" s="136">
        <v>1.4</v>
      </c>
      <c r="H112" s="138">
        <v>0.7</v>
      </c>
      <c r="I112" s="160">
        <v>604.32334800000001</v>
      </c>
      <c r="J112" s="159">
        <f>K2</f>
        <v>0.21</v>
      </c>
      <c r="K112" s="84">
        <f t="shared" si="5"/>
        <v>477.41544492000003</v>
      </c>
      <c r="L112" s="696" t="s">
        <v>537</v>
      </c>
      <c r="M112" s="362">
        <f t="shared" si="6"/>
        <v>2387.0772246000001</v>
      </c>
      <c r="N112" s="676">
        <f t="shared" si="7"/>
        <v>907.08934534800005</v>
      </c>
      <c r="O112" s="137"/>
      <c r="P112" s="7"/>
    </row>
    <row r="113" spans="1:16" s="9" customFormat="1" ht="12.75" customHeight="1" x14ac:dyDescent="0.2">
      <c r="A113" s="143"/>
      <c r="B113" s="149" t="s">
        <v>2458</v>
      </c>
      <c r="C113" s="139" t="s">
        <v>2458</v>
      </c>
      <c r="D113" s="134" t="s">
        <v>5</v>
      </c>
      <c r="E113" s="138">
        <v>100</v>
      </c>
      <c r="F113" s="138">
        <v>100</v>
      </c>
      <c r="G113" s="136">
        <v>2</v>
      </c>
      <c r="H113" s="135">
        <v>1</v>
      </c>
      <c r="I113" s="160">
        <v>718.01235599999995</v>
      </c>
      <c r="J113" s="159">
        <f>K2</f>
        <v>0.21</v>
      </c>
      <c r="K113" s="84">
        <f t="shared" ref="K113:K165" si="9">I113*(1-J113)</f>
        <v>567.22976124000002</v>
      </c>
      <c r="L113" s="696">
        <f t="shared" si="8"/>
        <v>1134.45952248</v>
      </c>
      <c r="M113" s="362">
        <f t="shared" si="6"/>
        <v>2836.1488061999999</v>
      </c>
      <c r="N113" s="676">
        <f t="shared" si="7"/>
        <v>1077.736546356</v>
      </c>
      <c r="O113" s="137"/>
      <c r="P113" s="7"/>
    </row>
    <row r="114" spans="1:16" s="9" customFormat="1" ht="12.75" customHeight="1" x14ac:dyDescent="0.2">
      <c r="A114" s="143"/>
      <c r="B114" s="149" t="s">
        <v>2459</v>
      </c>
      <c r="C114" s="139" t="s">
        <v>2459</v>
      </c>
      <c r="D114" s="134" t="s">
        <v>5</v>
      </c>
      <c r="E114" s="138">
        <v>100</v>
      </c>
      <c r="F114" s="138">
        <v>100</v>
      </c>
      <c r="G114" s="136">
        <v>2.4</v>
      </c>
      <c r="H114" s="135">
        <v>1.2</v>
      </c>
      <c r="I114" s="160">
        <v>801.70009800000003</v>
      </c>
      <c r="J114" s="159">
        <f>K2</f>
        <v>0.21</v>
      </c>
      <c r="K114" s="84">
        <f t="shared" si="9"/>
        <v>633.3430774200001</v>
      </c>
      <c r="L114" s="696">
        <f t="shared" si="8"/>
        <v>1266.6861548400002</v>
      </c>
      <c r="M114" s="362" t="s">
        <v>537</v>
      </c>
      <c r="N114" s="676">
        <f t="shared" si="7"/>
        <v>1203.3518470980002</v>
      </c>
      <c r="O114" s="137"/>
      <c r="P114" s="7"/>
    </row>
    <row r="115" spans="1:16" s="9" customFormat="1" ht="12.75" customHeight="1" x14ac:dyDescent="0.2">
      <c r="A115" s="143"/>
      <c r="B115" s="149" t="s">
        <v>2460</v>
      </c>
      <c r="C115" s="139" t="s">
        <v>2460</v>
      </c>
      <c r="D115" s="134" t="s">
        <v>5</v>
      </c>
      <c r="E115" s="138">
        <v>100</v>
      </c>
      <c r="F115" s="138">
        <v>100</v>
      </c>
      <c r="G115" s="136">
        <v>3</v>
      </c>
      <c r="H115" s="135">
        <v>1.5</v>
      </c>
      <c r="I115" s="160">
        <v>926.44220399999983</v>
      </c>
      <c r="J115" s="159">
        <f>K2</f>
        <v>0.21</v>
      </c>
      <c r="K115" s="84">
        <f t="shared" si="9"/>
        <v>731.88934115999984</v>
      </c>
      <c r="L115" s="696">
        <f t="shared" si="8"/>
        <v>1463.7786823199997</v>
      </c>
      <c r="M115" s="362" t="s">
        <v>537</v>
      </c>
      <c r="N115" s="676">
        <f t="shared" si="7"/>
        <v>1390.5897482039995</v>
      </c>
      <c r="O115" s="137"/>
      <c r="P115" s="7"/>
    </row>
    <row r="116" spans="1:16" s="9" customFormat="1" ht="12.75" customHeight="1" x14ac:dyDescent="0.2">
      <c r="A116" s="96"/>
      <c r="B116" s="149" t="s">
        <v>2461</v>
      </c>
      <c r="C116" s="139" t="s">
        <v>2461</v>
      </c>
      <c r="D116" s="134" t="s">
        <v>5</v>
      </c>
      <c r="E116" s="138">
        <v>150</v>
      </c>
      <c r="F116" s="138">
        <v>100</v>
      </c>
      <c r="G116" s="136">
        <v>1.68</v>
      </c>
      <c r="H116" s="135">
        <v>0.7</v>
      </c>
      <c r="I116" s="160">
        <v>643.79869799999994</v>
      </c>
      <c r="J116" s="159">
        <f>K2</f>
        <v>0.21</v>
      </c>
      <c r="K116" s="84">
        <f t="shared" si="9"/>
        <v>508.60097142000001</v>
      </c>
      <c r="L116" s="696" t="s">
        <v>537</v>
      </c>
      <c r="M116" s="362">
        <f t="shared" si="6"/>
        <v>2543.0048571000002</v>
      </c>
      <c r="N116" s="676">
        <f t="shared" si="7"/>
        <v>966.34184569799993</v>
      </c>
      <c r="O116" s="137"/>
      <c r="P116" s="7"/>
    </row>
    <row r="117" spans="1:16" s="9" customFormat="1" ht="12.75" customHeight="1" x14ac:dyDescent="0.2">
      <c r="A117" s="96"/>
      <c r="B117" s="149" t="s">
        <v>2462</v>
      </c>
      <c r="C117" s="139" t="s">
        <v>2462</v>
      </c>
      <c r="D117" s="134" t="s">
        <v>5</v>
      </c>
      <c r="E117" s="138">
        <v>150</v>
      </c>
      <c r="F117" s="138">
        <v>100</v>
      </c>
      <c r="G117" s="136">
        <v>2.4</v>
      </c>
      <c r="H117" s="135">
        <v>1</v>
      </c>
      <c r="I117" s="160">
        <v>774.85685999999998</v>
      </c>
      <c r="J117" s="159">
        <f>K2</f>
        <v>0.21</v>
      </c>
      <c r="K117" s="84">
        <f t="shared" si="9"/>
        <v>612.13691940000001</v>
      </c>
      <c r="L117" s="696">
        <f t="shared" si="8"/>
        <v>1224.2738388</v>
      </c>
      <c r="M117" s="362">
        <f t="shared" si="6"/>
        <v>3060.6845969999999</v>
      </c>
      <c r="N117" s="676">
        <f t="shared" si="7"/>
        <v>1163.06014686</v>
      </c>
      <c r="O117" s="137"/>
      <c r="P117" s="7"/>
    </row>
    <row r="118" spans="1:16" s="9" customFormat="1" ht="12.75" customHeight="1" x14ac:dyDescent="0.2">
      <c r="A118" s="96"/>
      <c r="B118" s="149" t="s">
        <v>2463</v>
      </c>
      <c r="C118" s="139" t="s">
        <v>2463</v>
      </c>
      <c r="D118" s="134" t="s">
        <v>5</v>
      </c>
      <c r="E118" s="138">
        <v>150</v>
      </c>
      <c r="F118" s="138">
        <v>100</v>
      </c>
      <c r="G118" s="136">
        <v>2.88</v>
      </c>
      <c r="H118" s="135">
        <v>1.2</v>
      </c>
      <c r="I118" s="160">
        <v>869.59770000000003</v>
      </c>
      <c r="J118" s="159">
        <f>K2</f>
        <v>0.21</v>
      </c>
      <c r="K118" s="84">
        <f t="shared" si="9"/>
        <v>686.98218300000008</v>
      </c>
      <c r="L118" s="696">
        <f t="shared" si="8"/>
        <v>1373.9643660000002</v>
      </c>
      <c r="M118" s="362" t="s">
        <v>537</v>
      </c>
      <c r="N118" s="676">
        <f t="shared" si="7"/>
        <v>1305.2661477000001</v>
      </c>
      <c r="O118" s="137"/>
      <c r="P118" s="7"/>
    </row>
    <row r="119" spans="1:16" s="9" customFormat="1" ht="12.75" customHeight="1" x14ac:dyDescent="0.2">
      <c r="A119" s="96"/>
      <c r="B119" s="149" t="s">
        <v>2464</v>
      </c>
      <c r="C119" s="139" t="s">
        <v>2464</v>
      </c>
      <c r="D119" s="134" t="s">
        <v>5</v>
      </c>
      <c r="E119" s="138">
        <v>150</v>
      </c>
      <c r="F119" s="138">
        <v>100</v>
      </c>
      <c r="G119" s="136">
        <v>3.6</v>
      </c>
      <c r="H119" s="138">
        <v>1.5</v>
      </c>
      <c r="I119" s="160">
        <v>1011.7089600000002</v>
      </c>
      <c r="J119" s="159">
        <f>K2</f>
        <v>0.21</v>
      </c>
      <c r="K119" s="84">
        <f t="shared" si="9"/>
        <v>799.25007840000012</v>
      </c>
      <c r="L119" s="696">
        <f t="shared" si="8"/>
        <v>1598.5001568000002</v>
      </c>
      <c r="M119" s="362" t="s">
        <v>537</v>
      </c>
      <c r="N119" s="676">
        <f t="shared" si="7"/>
        <v>1518.5751489600002</v>
      </c>
      <c r="O119" s="137"/>
      <c r="P119" s="7"/>
    </row>
    <row r="120" spans="1:16" s="9" customFormat="1" ht="12.75" customHeight="1" x14ac:dyDescent="0.2">
      <c r="A120" s="96"/>
      <c r="B120" s="149" t="s">
        <v>2465</v>
      </c>
      <c r="C120" s="139" t="s">
        <v>2465</v>
      </c>
      <c r="D120" s="134" t="s">
        <v>5</v>
      </c>
      <c r="E120" s="138">
        <v>200</v>
      </c>
      <c r="F120" s="138">
        <v>100</v>
      </c>
      <c r="G120" s="136">
        <v>1.99</v>
      </c>
      <c r="H120" s="135">
        <v>0.7</v>
      </c>
      <c r="I120" s="160">
        <v>683.27404799999999</v>
      </c>
      <c r="J120" s="159">
        <f>K2</f>
        <v>0.21</v>
      </c>
      <c r="K120" s="84">
        <f t="shared" si="9"/>
        <v>539.78649791999999</v>
      </c>
      <c r="L120" s="696" t="s">
        <v>537</v>
      </c>
      <c r="M120" s="362">
        <f t="shared" si="6"/>
        <v>2698.9324895999998</v>
      </c>
      <c r="N120" s="676">
        <f t="shared" si="7"/>
        <v>1025.594346048</v>
      </c>
      <c r="O120" s="137"/>
      <c r="P120" s="7"/>
    </row>
    <row r="121" spans="1:16" s="9" customFormat="1" ht="12.75" customHeight="1" x14ac:dyDescent="0.2">
      <c r="A121" s="96"/>
      <c r="B121" s="149" t="s">
        <v>2466</v>
      </c>
      <c r="C121" s="139" t="s">
        <v>2466</v>
      </c>
      <c r="D121" s="134" t="s">
        <v>5</v>
      </c>
      <c r="E121" s="138">
        <v>200</v>
      </c>
      <c r="F121" s="138">
        <v>100</v>
      </c>
      <c r="G121" s="136">
        <v>2.842857142857143</v>
      </c>
      <c r="H121" s="135">
        <v>1</v>
      </c>
      <c r="I121" s="160">
        <v>826.96432199999992</v>
      </c>
      <c r="J121" s="159">
        <f>K2</f>
        <v>0.21</v>
      </c>
      <c r="K121" s="84">
        <f t="shared" si="9"/>
        <v>653.30181438</v>
      </c>
      <c r="L121" s="696">
        <f t="shared" si="8"/>
        <v>1306.60362876</v>
      </c>
      <c r="M121" s="362">
        <f t="shared" si="6"/>
        <v>3266.5090719</v>
      </c>
      <c r="N121" s="676">
        <f t="shared" si="7"/>
        <v>1241.273447322</v>
      </c>
      <c r="O121" s="137"/>
      <c r="P121" s="7"/>
    </row>
    <row r="122" spans="1:16" s="9" customFormat="1" ht="12.75" customHeight="1" x14ac:dyDescent="0.2">
      <c r="A122" s="96"/>
      <c r="B122" s="149" t="s">
        <v>2467</v>
      </c>
      <c r="C122" s="139" t="s">
        <v>2467</v>
      </c>
      <c r="D122" s="134" t="s">
        <v>5</v>
      </c>
      <c r="E122" s="138">
        <v>200</v>
      </c>
      <c r="F122" s="138">
        <v>100</v>
      </c>
      <c r="G122" s="136">
        <v>3.4114285714285715</v>
      </c>
      <c r="H122" s="138">
        <v>1.2</v>
      </c>
      <c r="I122" s="160">
        <v>932.75826000000006</v>
      </c>
      <c r="J122" s="159">
        <f>K2</f>
        <v>0.21</v>
      </c>
      <c r="K122" s="84">
        <f t="shared" si="9"/>
        <v>736.87902540000005</v>
      </c>
      <c r="L122" s="696">
        <f t="shared" si="8"/>
        <v>1473.7580508000001</v>
      </c>
      <c r="M122" s="362" t="s">
        <v>537</v>
      </c>
      <c r="N122" s="676">
        <f t="shared" si="7"/>
        <v>1400.07014826</v>
      </c>
      <c r="O122" s="137"/>
      <c r="P122" s="7"/>
    </row>
    <row r="123" spans="1:16" s="9" customFormat="1" ht="12.75" customHeight="1" x14ac:dyDescent="0.2">
      <c r="A123" s="96"/>
      <c r="B123" s="149" t="s">
        <v>2468</v>
      </c>
      <c r="C123" s="139" t="s">
        <v>2468</v>
      </c>
      <c r="D123" s="134" t="s">
        <v>5</v>
      </c>
      <c r="E123" s="138">
        <v>200</v>
      </c>
      <c r="F123" s="138">
        <v>100</v>
      </c>
      <c r="G123" s="136">
        <v>4.26</v>
      </c>
      <c r="H123" s="135">
        <v>1.5</v>
      </c>
      <c r="I123" s="160">
        <v>1090.65966</v>
      </c>
      <c r="J123" s="159">
        <f>K2</f>
        <v>0.21</v>
      </c>
      <c r="K123" s="84">
        <f t="shared" si="9"/>
        <v>861.62113140000008</v>
      </c>
      <c r="L123" s="696">
        <f t="shared" si="8"/>
        <v>1723.2422628000002</v>
      </c>
      <c r="M123" s="362" t="s">
        <v>537</v>
      </c>
      <c r="N123" s="676">
        <f t="shared" si="7"/>
        <v>1637.0801496600002</v>
      </c>
      <c r="O123" s="137"/>
      <c r="P123" s="7"/>
    </row>
    <row r="124" spans="1:16" s="9" customFormat="1" ht="12.75" customHeight="1" x14ac:dyDescent="0.2">
      <c r="A124" s="96"/>
      <c r="B124" s="149" t="s">
        <v>2469</v>
      </c>
      <c r="C124" s="139" t="s">
        <v>2469</v>
      </c>
      <c r="D124" s="134" t="s">
        <v>5</v>
      </c>
      <c r="E124" s="138">
        <v>300</v>
      </c>
      <c r="F124" s="138">
        <v>100</v>
      </c>
      <c r="G124" s="136">
        <v>2.67</v>
      </c>
      <c r="H124" s="138">
        <v>0.7</v>
      </c>
      <c r="I124" s="160">
        <v>765.38277600000004</v>
      </c>
      <c r="J124" s="159">
        <f>K2</f>
        <v>0.21</v>
      </c>
      <c r="K124" s="84">
        <f t="shared" si="9"/>
        <v>604.65239304000011</v>
      </c>
      <c r="L124" s="696" t="s">
        <v>537</v>
      </c>
      <c r="M124" s="362">
        <f t="shared" si="6"/>
        <v>3023.2619652000003</v>
      </c>
      <c r="N124" s="676">
        <f t="shared" si="7"/>
        <v>1148.8395467760001</v>
      </c>
      <c r="O124" s="137"/>
      <c r="P124" s="7"/>
    </row>
    <row r="125" spans="1:16" s="9" customFormat="1" ht="12.75" customHeight="1" x14ac:dyDescent="0.2">
      <c r="A125" s="96"/>
      <c r="B125" s="149" t="s">
        <v>2470</v>
      </c>
      <c r="C125" s="139" t="s">
        <v>2470</v>
      </c>
      <c r="D125" s="134" t="s">
        <v>5</v>
      </c>
      <c r="E125" s="138">
        <v>300</v>
      </c>
      <c r="F125" s="138">
        <v>100</v>
      </c>
      <c r="G125" s="136">
        <v>3.8142857142857145</v>
      </c>
      <c r="H125" s="135">
        <v>1</v>
      </c>
      <c r="I125" s="160">
        <v>937.49530200000004</v>
      </c>
      <c r="J125" s="159">
        <f>K2</f>
        <v>0.21</v>
      </c>
      <c r="K125" s="84">
        <f t="shared" si="9"/>
        <v>740.62128858000005</v>
      </c>
      <c r="L125" s="696">
        <f t="shared" si="8"/>
        <v>1481.2425771600001</v>
      </c>
      <c r="M125" s="362">
        <f t="shared" si="6"/>
        <v>3703.1064429000003</v>
      </c>
      <c r="N125" s="676">
        <f t="shared" si="7"/>
        <v>1407.1804483020001</v>
      </c>
      <c r="O125" s="137"/>
      <c r="P125" s="7"/>
    </row>
    <row r="126" spans="1:16" s="9" customFormat="1" ht="12.75" customHeight="1" x14ac:dyDescent="0.2">
      <c r="A126" s="96"/>
      <c r="B126" s="149" t="s">
        <v>2471</v>
      </c>
      <c r="C126" s="139" t="s">
        <v>2471</v>
      </c>
      <c r="D126" s="134" t="s">
        <v>5</v>
      </c>
      <c r="E126" s="138">
        <v>300</v>
      </c>
      <c r="F126" s="138">
        <v>100</v>
      </c>
      <c r="G126" s="136">
        <v>4.5771428571428574</v>
      </c>
      <c r="H126" s="138">
        <v>1.2</v>
      </c>
      <c r="I126" s="160">
        <v>1066.9744500000002</v>
      </c>
      <c r="J126" s="159">
        <f>K2</f>
        <v>0.21</v>
      </c>
      <c r="K126" s="84">
        <f t="shared" si="9"/>
        <v>842.90981550000015</v>
      </c>
      <c r="L126" s="696">
        <f t="shared" si="8"/>
        <v>1685.8196310000003</v>
      </c>
      <c r="M126" s="362" t="s">
        <v>537</v>
      </c>
      <c r="N126" s="676">
        <f t="shared" si="7"/>
        <v>1601.5286494500001</v>
      </c>
      <c r="O126" s="137"/>
      <c r="P126" s="7"/>
    </row>
    <row r="127" spans="1:16" s="9" customFormat="1" ht="12.75" customHeight="1" x14ac:dyDescent="0.2">
      <c r="A127" s="96"/>
      <c r="B127" s="149" t="s">
        <v>2472</v>
      </c>
      <c r="C127" s="139" t="s">
        <v>2472</v>
      </c>
      <c r="D127" s="134" t="s">
        <v>5</v>
      </c>
      <c r="E127" s="138">
        <v>300</v>
      </c>
      <c r="F127" s="138">
        <v>100</v>
      </c>
      <c r="G127" s="136">
        <v>5.72</v>
      </c>
      <c r="H127" s="135">
        <v>1.5</v>
      </c>
      <c r="I127" s="160">
        <v>1259.6141579999999</v>
      </c>
      <c r="J127" s="159">
        <f>K2</f>
        <v>0.21</v>
      </c>
      <c r="K127" s="84">
        <f t="shared" si="9"/>
        <v>995.09518481999999</v>
      </c>
      <c r="L127" s="696">
        <f t="shared" si="8"/>
        <v>1990.19036964</v>
      </c>
      <c r="M127" s="362" t="s">
        <v>537</v>
      </c>
      <c r="N127" s="676">
        <f t="shared" si="7"/>
        <v>1890.680851158</v>
      </c>
      <c r="O127" s="137"/>
      <c r="P127" s="7"/>
    </row>
    <row r="128" spans="1:16" s="9" customFormat="1" ht="12.75" customHeight="1" x14ac:dyDescent="0.2">
      <c r="A128" s="96"/>
      <c r="B128" s="149" t="s">
        <v>2473</v>
      </c>
      <c r="C128" s="139" t="s">
        <v>2473</v>
      </c>
      <c r="D128" s="134" t="s">
        <v>5</v>
      </c>
      <c r="E128" s="138">
        <v>400</v>
      </c>
      <c r="F128" s="138">
        <v>100</v>
      </c>
      <c r="G128" s="136">
        <v>3.45</v>
      </c>
      <c r="H128" s="138">
        <v>0.7</v>
      </c>
      <c r="I128" s="160">
        <v>845.91249000000005</v>
      </c>
      <c r="J128" s="159">
        <f>K2</f>
        <v>0.21</v>
      </c>
      <c r="K128" s="84">
        <f t="shared" si="9"/>
        <v>668.27086710000003</v>
      </c>
      <c r="L128" s="696" t="s">
        <v>537</v>
      </c>
      <c r="M128" s="362">
        <f t="shared" si="6"/>
        <v>3341.3543355000002</v>
      </c>
      <c r="N128" s="676">
        <f t="shared" si="7"/>
        <v>1269.7146474900001</v>
      </c>
      <c r="O128" s="137"/>
      <c r="P128" s="7"/>
    </row>
    <row r="129" spans="1:16" s="9" customFormat="1" ht="12.75" customHeight="1" x14ac:dyDescent="0.2">
      <c r="A129" s="96"/>
      <c r="B129" s="149" t="s">
        <v>2474</v>
      </c>
      <c r="C129" s="139" t="s">
        <v>2474</v>
      </c>
      <c r="D129" s="134" t="s">
        <v>5</v>
      </c>
      <c r="E129" s="138">
        <v>400</v>
      </c>
      <c r="F129" s="138">
        <v>100</v>
      </c>
      <c r="G129" s="136">
        <v>4.9285714285714288</v>
      </c>
      <c r="H129" s="135">
        <v>1</v>
      </c>
      <c r="I129" s="160">
        <v>1043.2892400000001</v>
      </c>
      <c r="J129" s="159">
        <f>K2</f>
        <v>0.21</v>
      </c>
      <c r="K129" s="84">
        <f t="shared" si="9"/>
        <v>824.1984996000001</v>
      </c>
      <c r="L129" s="696">
        <f t="shared" si="8"/>
        <v>1648.3969992000002</v>
      </c>
      <c r="M129" s="362">
        <f t="shared" si="6"/>
        <v>4120.9924980000005</v>
      </c>
      <c r="N129" s="676">
        <f t="shared" si="7"/>
        <v>1565.97714924</v>
      </c>
      <c r="O129" s="137"/>
      <c r="P129" s="7"/>
    </row>
    <row r="130" spans="1:16" s="9" customFormat="1" ht="12.75" customHeight="1" x14ac:dyDescent="0.2">
      <c r="A130" s="96"/>
      <c r="B130" s="149" t="s">
        <v>2475</v>
      </c>
      <c r="C130" s="139" t="s">
        <v>2475</v>
      </c>
      <c r="D130" s="134" t="s">
        <v>5</v>
      </c>
      <c r="E130" s="138">
        <v>400</v>
      </c>
      <c r="F130" s="138">
        <v>100</v>
      </c>
      <c r="G130" s="136">
        <v>5.9142857142857146</v>
      </c>
      <c r="H130" s="138">
        <v>1.2</v>
      </c>
      <c r="I130" s="160">
        <v>1193.29557</v>
      </c>
      <c r="J130" s="159">
        <f>K2</f>
        <v>0.21</v>
      </c>
      <c r="K130" s="84">
        <f t="shared" si="9"/>
        <v>942.70350030000009</v>
      </c>
      <c r="L130" s="696">
        <f t="shared" si="8"/>
        <v>1885.4070006000002</v>
      </c>
      <c r="M130" s="362" t="s">
        <v>537</v>
      </c>
      <c r="N130" s="676">
        <f t="shared" si="7"/>
        <v>1791.13665057</v>
      </c>
      <c r="O130" s="137"/>
      <c r="P130" s="7"/>
    </row>
    <row r="131" spans="1:16" s="9" customFormat="1" ht="12.75" customHeight="1" x14ac:dyDescent="0.2">
      <c r="A131" s="96"/>
      <c r="B131" s="149" t="s">
        <v>2476</v>
      </c>
      <c r="C131" s="139" t="s">
        <v>2476</v>
      </c>
      <c r="D131" s="134" t="s">
        <v>5</v>
      </c>
      <c r="E131" s="138">
        <v>400</v>
      </c>
      <c r="F131" s="138">
        <v>100</v>
      </c>
      <c r="G131" s="136">
        <v>7.38</v>
      </c>
      <c r="H131" s="135">
        <v>1.5</v>
      </c>
      <c r="I131" s="160">
        <v>1419.094572</v>
      </c>
      <c r="J131" s="159">
        <f>K2</f>
        <v>0.21</v>
      </c>
      <c r="K131" s="84">
        <f t="shared" si="9"/>
        <v>1121.08471188</v>
      </c>
      <c r="L131" s="696">
        <f t="shared" si="8"/>
        <v>2242.16942376</v>
      </c>
      <c r="M131" s="362" t="s">
        <v>537</v>
      </c>
      <c r="N131" s="676">
        <f t="shared" si="7"/>
        <v>2130.0609525719997</v>
      </c>
      <c r="O131" s="137"/>
      <c r="P131" s="7"/>
    </row>
    <row r="132" spans="1:16" s="9" customFormat="1" ht="12.75" customHeight="1" x14ac:dyDescent="0.2">
      <c r="A132" s="96"/>
      <c r="B132" s="149" t="s">
        <v>2477</v>
      </c>
      <c r="C132" s="139" t="s">
        <v>2477</v>
      </c>
      <c r="D132" s="134" t="s">
        <v>5</v>
      </c>
      <c r="E132" s="138">
        <v>500</v>
      </c>
      <c r="F132" s="138">
        <v>100</v>
      </c>
      <c r="G132" s="136">
        <v>6.1571428571428566</v>
      </c>
      <c r="H132" s="138">
        <v>1</v>
      </c>
      <c r="I132" s="160">
        <v>1144.3461359999999</v>
      </c>
      <c r="J132" s="159">
        <f>K2</f>
        <v>0.21</v>
      </c>
      <c r="K132" s="84">
        <f t="shared" si="9"/>
        <v>904.03344743999992</v>
      </c>
      <c r="L132" s="696">
        <f t="shared" si="8"/>
        <v>1808.0668948799998</v>
      </c>
      <c r="M132" s="362">
        <f t="shared" si="6"/>
        <v>4520.1672371999994</v>
      </c>
      <c r="N132" s="676">
        <f t="shared" si="7"/>
        <v>1717.6635501359997</v>
      </c>
      <c r="O132" s="137"/>
      <c r="P132" s="7"/>
    </row>
    <row r="133" spans="1:16" s="9" customFormat="1" ht="12.75" customHeight="1" x14ac:dyDescent="0.2">
      <c r="A133" s="96"/>
      <c r="B133" s="149" t="s">
        <v>2478</v>
      </c>
      <c r="C133" s="139" t="s">
        <v>2478</v>
      </c>
      <c r="D133" s="134" t="s">
        <v>5</v>
      </c>
      <c r="E133" s="138">
        <v>500</v>
      </c>
      <c r="F133" s="138">
        <v>100</v>
      </c>
      <c r="G133" s="136">
        <v>7.3885714285714279</v>
      </c>
      <c r="H133" s="135">
        <v>1.2</v>
      </c>
      <c r="I133" s="160">
        <v>1316.458662</v>
      </c>
      <c r="J133" s="159">
        <f>K2</f>
        <v>0.21</v>
      </c>
      <c r="K133" s="84">
        <f t="shared" si="9"/>
        <v>1040.0023429800001</v>
      </c>
      <c r="L133" s="696">
        <f t="shared" si="8"/>
        <v>2080.0046859600002</v>
      </c>
      <c r="M133" s="362" t="s">
        <v>537</v>
      </c>
      <c r="N133" s="676">
        <f t="shared" si="7"/>
        <v>1976.0044516620001</v>
      </c>
      <c r="O133" s="137"/>
      <c r="P133" s="7"/>
    </row>
    <row r="134" spans="1:16" s="9" customFormat="1" ht="12.75" customHeight="1" x14ac:dyDescent="0.2">
      <c r="A134" s="96"/>
      <c r="B134" s="149" t="s">
        <v>2479</v>
      </c>
      <c r="C134" s="139" t="s">
        <v>2479</v>
      </c>
      <c r="D134" s="134" t="s">
        <v>5</v>
      </c>
      <c r="E134" s="138">
        <v>500</v>
      </c>
      <c r="F134" s="138">
        <v>100</v>
      </c>
      <c r="G134" s="136">
        <v>9.23</v>
      </c>
      <c r="H134" s="135">
        <v>1.5</v>
      </c>
      <c r="I134" s="160">
        <v>1573.8379439999999</v>
      </c>
      <c r="J134" s="159">
        <f>K2</f>
        <v>0.21</v>
      </c>
      <c r="K134" s="84">
        <f t="shared" si="9"/>
        <v>1243.33197576</v>
      </c>
      <c r="L134" s="696">
        <f t="shared" si="8"/>
        <v>2486.66395152</v>
      </c>
      <c r="M134" s="362" t="s">
        <v>537</v>
      </c>
      <c r="N134" s="676">
        <f t="shared" si="7"/>
        <v>2362.3307539439998</v>
      </c>
      <c r="O134" s="137"/>
      <c r="P134" s="7"/>
    </row>
    <row r="135" spans="1:16" s="9" customFormat="1" ht="12.75" customHeight="1" x14ac:dyDescent="0.2">
      <c r="A135" s="96"/>
      <c r="B135" s="149" t="s">
        <v>2480</v>
      </c>
      <c r="C135" s="139" t="s">
        <v>2480</v>
      </c>
      <c r="D135" s="134" t="s">
        <v>5</v>
      </c>
      <c r="E135" s="138">
        <v>600</v>
      </c>
      <c r="F135" s="138">
        <v>100</v>
      </c>
      <c r="G135" s="136">
        <v>7.5142857142857142</v>
      </c>
      <c r="H135" s="135">
        <v>1</v>
      </c>
      <c r="I135" s="160">
        <v>1242.2450039999999</v>
      </c>
      <c r="J135" s="159">
        <f>K2</f>
        <v>0.21</v>
      </c>
      <c r="K135" s="84">
        <f t="shared" si="9"/>
        <v>981.37355315999991</v>
      </c>
      <c r="L135" s="696">
        <f t="shared" si="8"/>
        <v>1962.7471063199998</v>
      </c>
      <c r="M135" s="362">
        <f t="shared" si="6"/>
        <v>4906.8677657999997</v>
      </c>
      <c r="N135" s="676">
        <f t="shared" si="7"/>
        <v>1864.6097510039997</v>
      </c>
      <c r="O135" s="137"/>
      <c r="P135" s="7"/>
    </row>
    <row r="136" spans="1:16" s="9" customFormat="1" ht="12.75" customHeight="1" x14ac:dyDescent="0.2">
      <c r="A136" s="96"/>
      <c r="B136" s="149" t="s">
        <v>2481</v>
      </c>
      <c r="C136" s="139" t="s">
        <v>2481</v>
      </c>
      <c r="D136" s="134" t="s">
        <v>5</v>
      </c>
      <c r="E136" s="138">
        <v>600</v>
      </c>
      <c r="F136" s="138">
        <v>100</v>
      </c>
      <c r="G136" s="136">
        <v>9.017142857142856</v>
      </c>
      <c r="H136" s="135">
        <v>1.2</v>
      </c>
      <c r="I136" s="160">
        <v>1433.3056980000001</v>
      </c>
      <c r="J136" s="159">
        <f>K2</f>
        <v>0.21</v>
      </c>
      <c r="K136" s="84">
        <f t="shared" si="9"/>
        <v>1132.3115014200002</v>
      </c>
      <c r="L136" s="696">
        <f t="shared" ref="L136:L199" si="10">K136*2</f>
        <v>2264.6230028400005</v>
      </c>
      <c r="M136" s="362" t="s">
        <v>537</v>
      </c>
      <c r="N136" s="676">
        <f t="shared" ref="N136:N199" si="11">K136*1.9</f>
        <v>2151.3918526980005</v>
      </c>
      <c r="O136" s="137"/>
      <c r="P136" s="7"/>
    </row>
    <row r="137" spans="1:16" s="9" customFormat="1" ht="12.75" customHeight="1" x14ac:dyDescent="0.2">
      <c r="A137" s="96"/>
      <c r="B137" s="149" t="s">
        <v>2482</v>
      </c>
      <c r="C137" s="139" t="s">
        <v>2482</v>
      </c>
      <c r="D137" s="134" t="s">
        <v>5</v>
      </c>
      <c r="E137" s="138">
        <v>600</v>
      </c>
      <c r="F137" s="138">
        <v>100</v>
      </c>
      <c r="G137" s="136">
        <v>11.27</v>
      </c>
      <c r="H137" s="138">
        <v>1.5</v>
      </c>
      <c r="I137" s="160">
        <v>1720.686246</v>
      </c>
      <c r="J137" s="159">
        <f>K2</f>
        <v>0.21</v>
      </c>
      <c r="K137" s="84">
        <f t="shared" si="9"/>
        <v>1359.34213434</v>
      </c>
      <c r="L137" s="696">
        <f t="shared" si="10"/>
        <v>2718.6842686800001</v>
      </c>
      <c r="M137" s="362" t="s">
        <v>537</v>
      </c>
      <c r="N137" s="676">
        <f t="shared" si="11"/>
        <v>2582.7500552460001</v>
      </c>
      <c r="O137" s="137"/>
      <c r="P137" s="7"/>
    </row>
    <row r="138" spans="1:16" s="9" customFormat="1" ht="12.75" customHeight="1" x14ac:dyDescent="0.2">
      <c r="A138" s="96"/>
      <c r="B138" s="149" t="s">
        <v>2483</v>
      </c>
      <c r="C138" s="139" t="s">
        <v>2483</v>
      </c>
      <c r="D138" s="134" t="s">
        <v>5</v>
      </c>
      <c r="E138" s="138">
        <v>150</v>
      </c>
      <c r="F138" s="138">
        <v>150</v>
      </c>
      <c r="G138" s="136">
        <v>2.9714285714285715</v>
      </c>
      <c r="H138" s="138">
        <v>1</v>
      </c>
      <c r="I138" s="160">
        <v>901.17798000000016</v>
      </c>
      <c r="J138" s="159">
        <f>K2</f>
        <v>0.21</v>
      </c>
      <c r="K138" s="84">
        <f t="shared" si="9"/>
        <v>711.93060420000018</v>
      </c>
      <c r="L138" s="696">
        <f t="shared" si="10"/>
        <v>1423.8612084000004</v>
      </c>
      <c r="M138" s="362">
        <f t="shared" ref="M138:M198" si="12">K138*5</f>
        <v>3559.653021000001</v>
      </c>
      <c r="N138" s="676">
        <f t="shared" si="11"/>
        <v>1352.6681479800002</v>
      </c>
      <c r="O138" s="137"/>
      <c r="P138" s="7"/>
    </row>
    <row r="139" spans="1:16" s="9" customFormat="1" ht="12.75" customHeight="1" x14ac:dyDescent="0.2">
      <c r="A139" s="96"/>
      <c r="B139" s="149" t="s">
        <v>2484</v>
      </c>
      <c r="C139" s="139" t="s">
        <v>2484</v>
      </c>
      <c r="D139" s="134" t="s">
        <v>5</v>
      </c>
      <c r="E139" s="138">
        <v>150</v>
      </c>
      <c r="F139" s="138">
        <v>150</v>
      </c>
      <c r="G139" s="136">
        <v>3.5657142857142858</v>
      </c>
      <c r="H139" s="135">
        <v>1.2</v>
      </c>
      <c r="I139" s="160">
        <v>1022.7620579999999</v>
      </c>
      <c r="J139" s="159">
        <f>K2</f>
        <v>0.21</v>
      </c>
      <c r="K139" s="84">
        <f t="shared" si="9"/>
        <v>807.98202581999999</v>
      </c>
      <c r="L139" s="696">
        <f t="shared" si="10"/>
        <v>1615.96405164</v>
      </c>
      <c r="M139" s="362" t="s">
        <v>537</v>
      </c>
      <c r="N139" s="676">
        <f t="shared" si="11"/>
        <v>1535.1658490579998</v>
      </c>
      <c r="O139" s="137"/>
      <c r="P139" s="7"/>
    </row>
    <row r="140" spans="1:16" s="9" customFormat="1" ht="12.75" customHeight="1" x14ac:dyDescent="0.2">
      <c r="A140" s="96"/>
      <c r="B140" s="149" t="s">
        <v>2485</v>
      </c>
      <c r="C140" s="139" t="s">
        <v>2485</v>
      </c>
      <c r="D140" s="134" t="s">
        <v>5</v>
      </c>
      <c r="E140" s="138">
        <v>150</v>
      </c>
      <c r="F140" s="138">
        <v>150</v>
      </c>
      <c r="G140" s="136">
        <v>4.46</v>
      </c>
      <c r="H140" s="135">
        <v>1.5</v>
      </c>
      <c r="I140" s="160">
        <v>1202.7696539999999</v>
      </c>
      <c r="J140" s="159">
        <f>K2</f>
        <v>0.21</v>
      </c>
      <c r="K140" s="84">
        <f t="shared" si="9"/>
        <v>950.18802665999999</v>
      </c>
      <c r="L140" s="696">
        <f t="shared" si="10"/>
        <v>1900.37605332</v>
      </c>
      <c r="M140" s="362" t="s">
        <v>537</v>
      </c>
      <c r="N140" s="676">
        <f t="shared" si="11"/>
        <v>1805.3572506539999</v>
      </c>
      <c r="O140" s="137"/>
      <c r="P140" s="7"/>
    </row>
    <row r="141" spans="1:16" s="9" customFormat="1" ht="12.75" customHeight="1" x14ac:dyDescent="0.2">
      <c r="A141" s="96"/>
      <c r="B141" s="149" t="s">
        <v>2486</v>
      </c>
      <c r="C141" s="139" t="s">
        <v>2486</v>
      </c>
      <c r="D141" s="134" t="s">
        <v>5</v>
      </c>
      <c r="E141" s="138">
        <v>200</v>
      </c>
      <c r="F141" s="138">
        <v>150</v>
      </c>
      <c r="G141" s="136">
        <v>3.4428571428571431</v>
      </c>
      <c r="H141" s="135">
        <v>1</v>
      </c>
      <c r="I141" s="160">
        <v>953.2854420000001</v>
      </c>
      <c r="J141" s="159">
        <f>K2</f>
        <v>0.21</v>
      </c>
      <c r="K141" s="84">
        <f t="shared" si="9"/>
        <v>753.09549918000016</v>
      </c>
      <c r="L141" s="696">
        <f t="shared" si="10"/>
        <v>1506.1909983600003</v>
      </c>
      <c r="M141" s="362">
        <f t="shared" si="12"/>
        <v>3765.4774959000006</v>
      </c>
      <c r="N141" s="676">
        <f t="shared" si="11"/>
        <v>1430.8814484420002</v>
      </c>
      <c r="O141" s="137"/>
      <c r="P141" s="7"/>
    </row>
    <row r="142" spans="1:16" s="9" customFormat="1" ht="12.75" customHeight="1" x14ac:dyDescent="0.2">
      <c r="A142" s="96"/>
      <c r="B142" s="149" t="s">
        <v>2487</v>
      </c>
      <c r="C142" s="139" t="s">
        <v>2487</v>
      </c>
      <c r="D142" s="134" t="s">
        <v>5</v>
      </c>
      <c r="E142" s="138">
        <v>200</v>
      </c>
      <c r="F142" s="138">
        <v>150</v>
      </c>
      <c r="G142" s="136">
        <v>4.1314285714285717</v>
      </c>
      <c r="H142" s="138">
        <v>1.2</v>
      </c>
      <c r="I142" s="160">
        <v>1082.76459</v>
      </c>
      <c r="J142" s="159">
        <f>K2</f>
        <v>0.21</v>
      </c>
      <c r="K142" s="84">
        <f t="shared" si="9"/>
        <v>855.38402610000003</v>
      </c>
      <c r="L142" s="696">
        <f t="shared" si="10"/>
        <v>1710.7680522000001</v>
      </c>
      <c r="M142" s="362" t="s">
        <v>537</v>
      </c>
      <c r="N142" s="676">
        <f t="shared" si="11"/>
        <v>1625.22964959</v>
      </c>
      <c r="O142" s="137"/>
      <c r="P142" s="7"/>
    </row>
    <row r="143" spans="1:16" s="9" customFormat="1" ht="12.75" customHeight="1" x14ac:dyDescent="0.2">
      <c r="A143" s="96"/>
      <c r="B143" s="149" t="s">
        <v>2488</v>
      </c>
      <c r="C143" s="139" t="s">
        <v>2488</v>
      </c>
      <c r="D143" s="134" t="s">
        <v>5</v>
      </c>
      <c r="E143" s="138">
        <v>200</v>
      </c>
      <c r="F143" s="138">
        <v>150</v>
      </c>
      <c r="G143" s="136">
        <v>5.16</v>
      </c>
      <c r="H143" s="135">
        <v>1.5</v>
      </c>
      <c r="I143" s="160">
        <v>1278.562326</v>
      </c>
      <c r="J143" s="159">
        <f>K2</f>
        <v>0.21</v>
      </c>
      <c r="K143" s="84">
        <f t="shared" si="9"/>
        <v>1010.06423754</v>
      </c>
      <c r="L143" s="696">
        <f t="shared" si="10"/>
        <v>2020.12847508</v>
      </c>
      <c r="M143" s="362" t="s">
        <v>537</v>
      </c>
      <c r="N143" s="676">
        <f t="shared" si="11"/>
        <v>1919.122051326</v>
      </c>
      <c r="O143" s="137"/>
      <c r="P143" s="7"/>
    </row>
    <row r="144" spans="1:16" s="9" customFormat="1" ht="12.75" customHeight="1" x14ac:dyDescent="0.2">
      <c r="A144" s="96"/>
      <c r="B144" s="149" t="s">
        <v>2489</v>
      </c>
      <c r="C144" s="139" t="s">
        <v>2489</v>
      </c>
      <c r="D144" s="134" t="s">
        <v>5</v>
      </c>
      <c r="E144" s="138">
        <v>300</v>
      </c>
      <c r="F144" s="138">
        <v>150</v>
      </c>
      <c r="G144" s="136">
        <v>4.4857142857142858</v>
      </c>
      <c r="H144" s="135">
        <v>1</v>
      </c>
      <c r="I144" s="160">
        <v>1059.0793800000001</v>
      </c>
      <c r="J144" s="159">
        <f>K2</f>
        <v>0.21</v>
      </c>
      <c r="K144" s="84">
        <f t="shared" si="9"/>
        <v>836.6727102000001</v>
      </c>
      <c r="L144" s="696">
        <f t="shared" si="10"/>
        <v>1673.3454204000002</v>
      </c>
      <c r="M144" s="362">
        <f t="shared" si="12"/>
        <v>4183.3635510000004</v>
      </c>
      <c r="N144" s="676">
        <f t="shared" si="11"/>
        <v>1589.6781493800001</v>
      </c>
      <c r="O144" s="137"/>
      <c r="P144" s="7"/>
    </row>
    <row r="145" spans="1:16" s="9" customFormat="1" ht="12.75" customHeight="1" x14ac:dyDescent="0.2">
      <c r="A145" s="96"/>
      <c r="B145" s="149" t="s">
        <v>2490</v>
      </c>
      <c r="C145" s="139" t="s">
        <v>2490</v>
      </c>
      <c r="D145" s="134" t="s">
        <v>5</v>
      </c>
      <c r="E145" s="138">
        <v>300</v>
      </c>
      <c r="F145" s="138">
        <v>150</v>
      </c>
      <c r="G145" s="136">
        <v>5.3828571428571426</v>
      </c>
      <c r="H145" s="135">
        <v>1.2</v>
      </c>
      <c r="I145" s="160">
        <v>1213.8227519999998</v>
      </c>
      <c r="J145" s="159">
        <f>K2</f>
        <v>0.21</v>
      </c>
      <c r="K145" s="84">
        <f t="shared" si="9"/>
        <v>958.91997407999986</v>
      </c>
      <c r="L145" s="696">
        <f t="shared" si="10"/>
        <v>1917.8399481599997</v>
      </c>
      <c r="M145" s="362" t="s">
        <v>537</v>
      </c>
      <c r="N145" s="676">
        <f t="shared" si="11"/>
        <v>1821.9479507519995</v>
      </c>
      <c r="O145" s="137"/>
      <c r="P145" s="7"/>
    </row>
    <row r="146" spans="1:16" s="9" customFormat="1" ht="12.75" customHeight="1" x14ac:dyDescent="0.2">
      <c r="A146" s="96"/>
      <c r="B146" s="149" t="s">
        <v>2491</v>
      </c>
      <c r="C146" s="139" t="s">
        <v>2491</v>
      </c>
      <c r="D146" s="134" t="s">
        <v>5</v>
      </c>
      <c r="E146" s="138">
        <v>300</v>
      </c>
      <c r="F146" s="138">
        <v>150</v>
      </c>
      <c r="G146" s="136">
        <v>6.72</v>
      </c>
      <c r="H146" s="138">
        <v>1.5</v>
      </c>
      <c r="I146" s="160">
        <v>1442.7797819999998</v>
      </c>
      <c r="J146" s="159">
        <f>K2</f>
        <v>0.21</v>
      </c>
      <c r="K146" s="84">
        <f t="shared" si="9"/>
        <v>1139.79602778</v>
      </c>
      <c r="L146" s="696">
        <f t="shared" si="10"/>
        <v>2279.5920555600001</v>
      </c>
      <c r="M146" s="362" t="s">
        <v>537</v>
      </c>
      <c r="N146" s="676">
        <f t="shared" si="11"/>
        <v>2165.6124527819998</v>
      </c>
      <c r="O146" s="137"/>
      <c r="P146" s="7"/>
    </row>
    <row r="147" spans="1:16" s="9" customFormat="1" ht="12.75" x14ac:dyDescent="0.2">
      <c r="A147" s="96"/>
      <c r="B147" s="150" t="s">
        <v>2492</v>
      </c>
      <c r="C147" s="140" t="s">
        <v>2492</v>
      </c>
      <c r="D147" s="134" t="s">
        <v>5</v>
      </c>
      <c r="E147" s="138">
        <v>400</v>
      </c>
      <c r="F147" s="138">
        <v>150</v>
      </c>
      <c r="G147" s="136">
        <v>5.6571428571428566</v>
      </c>
      <c r="H147" s="138">
        <v>1</v>
      </c>
      <c r="I147" s="160">
        <v>1163.294304</v>
      </c>
      <c r="J147" s="159">
        <f>K2</f>
        <v>0.21</v>
      </c>
      <c r="K147" s="84">
        <f t="shared" si="9"/>
        <v>919.00250016000007</v>
      </c>
      <c r="L147" s="696">
        <f t="shared" si="10"/>
        <v>1838.0050003200001</v>
      </c>
      <c r="M147" s="362">
        <f t="shared" si="12"/>
        <v>4595.0125008000005</v>
      </c>
      <c r="N147" s="676">
        <f t="shared" si="11"/>
        <v>1746.1047503039999</v>
      </c>
      <c r="O147" s="137"/>
      <c r="P147" s="7"/>
    </row>
    <row r="148" spans="1:16" s="9" customFormat="1" ht="12.75" x14ac:dyDescent="0.2">
      <c r="A148" s="96"/>
      <c r="B148" s="150" t="s">
        <v>2493</v>
      </c>
      <c r="C148" s="140" t="s">
        <v>2493</v>
      </c>
      <c r="D148" s="134" t="s">
        <v>5</v>
      </c>
      <c r="E148" s="138">
        <v>400</v>
      </c>
      <c r="F148" s="138">
        <v>150</v>
      </c>
      <c r="G148" s="136">
        <v>6.7885714285714274</v>
      </c>
      <c r="H148" s="138">
        <v>1.2</v>
      </c>
      <c r="I148" s="160">
        <v>1336.9858439999998</v>
      </c>
      <c r="J148" s="159">
        <f>K2</f>
        <v>0.21</v>
      </c>
      <c r="K148" s="84">
        <f t="shared" si="9"/>
        <v>1056.21881676</v>
      </c>
      <c r="L148" s="696">
        <f t="shared" si="10"/>
        <v>2112.43763352</v>
      </c>
      <c r="M148" s="362" t="s">
        <v>537</v>
      </c>
      <c r="N148" s="676">
        <f t="shared" si="11"/>
        <v>2006.8157518439998</v>
      </c>
      <c r="O148" s="137"/>
      <c r="P148" s="7"/>
    </row>
    <row r="149" spans="1:16" s="9" customFormat="1" ht="12.75" x14ac:dyDescent="0.2">
      <c r="A149" s="96"/>
      <c r="B149" s="150" t="s">
        <v>2494</v>
      </c>
      <c r="C149" s="140" t="s">
        <v>2494</v>
      </c>
      <c r="D149" s="134" t="s">
        <v>5</v>
      </c>
      <c r="E149" s="138">
        <v>400</v>
      </c>
      <c r="F149" s="138">
        <v>150</v>
      </c>
      <c r="G149" s="136">
        <v>8.48</v>
      </c>
      <c r="H149" s="138">
        <v>1.5</v>
      </c>
      <c r="I149" s="160">
        <v>1599.1021680000001</v>
      </c>
      <c r="J149" s="159">
        <f>K2</f>
        <v>0.21</v>
      </c>
      <c r="K149" s="84">
        <f t="shared" si="9"/>
        <v>1263.2907127200001</v>
      </c>
      <c r="L149" s="696">
        <f t="shared" si="10"/>
        <v>2526.5814254400002</v>
      </c>
      <c r="M149" s="362" t="s">
        <v>537</v>
      </c>
      <c r="N149" s="676">
        <f t="shared" si="11"/>
        <v>2400.2523541680002</v>
      </c>
      <c r="O149" s="137"/>
      <c r="P149" s="7"/>
    </row>
    <row r="150" spans="1:16" s="9" customFormat="1" ht="12.75" x14ac:dyDescent="0.2">
      <c r="A150" s="96"/>
      <c r="B150" s="150" t="s">
        <v>2495</v>
      </c>
      <c r="C150" s="140" t="s">
        <v>2495</v>
      </c>
      <c r="D150" s="134" t="s">
        <v>5</v>
      </c>
      <c r="E150" s="138">
        <v>500</v>
      </c>
      <c r="F150" s="138">
        <v>150</v>
      </c>
      <c r="G150" s="136">
        <v>6.9428571428571439</v>
      </c>
      <c r="H150" s="138">
        <v>1</v>
      </c>
      <c r="I150" s="160">
        <v>1261.1931719999998</v>
      </c>
      <c r="J150" s="159">
        <f>K2</f>
        <v>0.21</v>
      </c>
      <c r="K150" s="84">
        <f t="shared" si="9"/>
        <v>996.34260587999984</v>
      </c>
      <c r="L150" s="696">
        <f t="shared" si="10"/>
        <v>1992.6852117599997</v>
      </c>
      <c r="M150" s="362">
        <f t="shared" si="12"/>
        <v>4981.713029399999</v>
      </c>
      <c r="N150" s="676">
        <f t="shared" si="11"/>
        <v>1893.0509511719997</v>
      </c>
      <c r="O150" s="137"/>
      <c r="P150" s="7"/>
    </row>
    <row r="151" spans="1:16" s="9" customFormat="1" ht="12.75" x14ac:dyDescent="0.2">
      <c r="A151" s="96"/>
      <c r="B151" s="150" t="s">
        <v>2496</v>
      </c>
      <c r="C151" s="140" t="s">
        <v>2496</v>
      </c>
      <c r="D151" s="134" t="s">
        <v>5</v>
      </c>
      <c r="E151" s="138">
        <v>500</v>
      </c>
      <c r="F151" s="138">
        <v>150</v>
      </c>
      <c r="G151" s="136">
        <v>8.3314285714285727</v>
      </c>
      <c r="H151" s="138">
        <v>1.2</v>
      </c>
      <c r="I151" s="160">
        <v>1456.9909080000002</v>
      </c>
      <c r="J151" s="159">
        <f>K2</f>
        <v>0.21</v>
      </c>
      <c r="K151" s="84">
        <f t="shared" si="9"/>
        <v>1151.0228173200003</v>
      </c>
      <c r="L151" s="696">
        <f t="shared" si="10"/>
        <v>2302.0456346400006</v>
      </c>
      <c r="M151" s="362" t="s">
        <v>537</v>
      </c>
      <c r="N151" s="676">
        <f t="shared" si="11"/>
        <v>2186.9433529080006</v>
      </c>
      <c r="O151" s="137"/>
      <c r="P151" s="7"/>
    </row>
    <row r="152" spans="1:16" s="9" customFormat="1" ht="12.75" x14ac:dyDescent="0.2">
      <c r="A152" s="96"/>
      <c r="B152" s="150" t="s">
        <v>2497</v>
      </c>
      <c r="C152" s="140" t="s">
        <v>2497</v>
      </c>
      <c r="D152" s="134" t="s">
        <v>5</v>
      </c>
      <c r="E152" s="138">
        <v>500</v>
      </c>
      <c r="F152" s="138">
        <v>150</v>
      </c>
      <c r="G152" s="136">
        <v>10.41</v>
      </c>
      <c r="H152" s="138">
        <v>1.5</v>
      </c>
      <c r="I152" s="160">
        <v>1749.1084980000001</v>
      </c>
      <c r="J152" s="159">
        <f>K2</f>
        <v>0.21</v>
      </c>
      <c r="K152" s="84">
        <f t="shared" si="9"/>
        <v>1381.7957134200001</v>
      </c>
      <c r="L152" s="696">
        <f t="shared" si="10"/>
        <v>2763.5914268400002</v>
      </c>
      <c r="M152" s="362" t="s">
        <v>537</v>
      </c>
      <c r="N152" s="676">
        <f t="shared" si="11"/>
        <v>2625.411855498</v>
      </c>
      <c r="O152" s="137"/>
      <c r="P152" s="7"/>
    </row>
    <row r="153" spans="1:16" s="9" customFormat="1" ht="12.75" x14ac:dyDescent="0.2">
      <c r="A153" s="96"/>
      <c r="B153" s="150" t="s">
        <v>2498</v>
      </c>
      <c r="C153" s="140" t="s">
        <v>2498</v>
      </c>
      <c r="D153" s="134" t="s">
        <v>5</v>
      </c>
      <c r="E153" s="138">
        <v>600</v>
      </c>
      <c r="F153" s="138">
        <v>150</v>
      </c>
      <c r="G153" s="136">
        <v>8.3714285714285719</v>
      </c>
      <c r="H153" s="138">
        <v>1</v>
      </c>
      <c r="I153" s="160">
        <v>1311.7216200000003</v>
      </c>
      <c r="J153" s="159">
        <f>K2</f>
        <v>0.21</v>
      </c>
      <c r="K153" s="84">
        <f t="shared" si="9"/>
        <v>1036.2600798000003</v>
      </c>
      <c r="L153" s="696">
        <f t="shared" si="10"/>
        <v>2072.5201596000006</v>
      </c>
      <c r="M153" s="362">
        <f t="shared" si="12"/>
        <v>5181.3003990000016</v>
      </c>
      <c r="N153" s="676">
        <f t="shared" si="11"/>
        <v>1968.8941516200005</v>
      </c>
      <c r="O153" s="137"/>
      <c r="P153" s="7"/>
    </row>
    <row r="154" spans="1:16" s="9" customFormat="1" ht="12.75" x14ac:dyDescent="0.2">
      <c r="A154" s="96"/>
      <c r="B154" s="150" t="s">
        <v>2499</v>
      </c>
      <c r="C154" s="140" t="s">
        <v>2499</v>
      </c>
      <c r="D154" s="134" t="s">
        <v>5</v>
      </c>
      <c r="E154" s="138">
        <v>600</v>
      </c>
      <c r="F154" s="138">
        <v>150</v>
      </c>
      <c r="G154" s="136">
        <v>10.045714285714286</v>
      </c>
      <c r="H154" s="138">
        <v>1.2</v>
      </c>
      <c r="I154" s="160">
        <v>1570.679916</v>
      </c>
      <c r="J154" s="159">
        <f>K2</f>
        <v>0.21</v>
      </c>
      <c r="K154" s="84">
        <f t="shared" si="9"/>
        <v>1240.83713364</v>
      </c>
      <c r="L154" s="696">
        <f t="shared" si="10"/>
        <v>2481.6742672800001</v>
      </c>
      <c r="M154" s="362" t="s">
        <v>537</v>
      </c>
      <c r="N154" s="676">
        <f t="shared" si="11"/>
        <v>2357.5905539159999</v>
      </c>
      <c r="O154" s="137"/>
      <c r="P154" s="7"/>
    </row>
    <row r="155" spans="1:16" s="9" customFormat="1" ht="12.75" x14ac:dyDescent="0.2">
      <c r="A155" s="96"/>
      <c r="B155" s="150" t="s">
        <v>2500</v>
      </c>
      <c r="C155" s="140" t="s">
        <v>2500</v>
      </c>
      <c r="D155" s="134" t="s">
        <v>5</v>
      </c>
      <c r="E155" s="138">
        <v>600</v>
      </c>
      <c r="F155" s="138">
        <v>150</v>
      </c>
      <c r="G155" s="136">
        <v>12.56</v>
      </c>
      <c r="H155" s="138">
        <v>1.5</v>
      </c>
      <c r="I155" s="160">
        <v>1892.7987719999999</v>
      </c>
      <c r="J155" s="159">
        <f>K2</f>
        <v>0.21</v>
      </c>
      <c r="K155" s="84">
        <f t="shared" si="9"/>
        <v>1495.31102988</v>
      </c>
      <c r="L155" s="696">
        <f t="shared" si="10"/>
        <v>2990.62205976</v>
      </c>
      <c r="M155" s="362" t="s">
        <v>537</v>
      </c>
      <c r="N155" s="676">
        <f t="shared" si="11"/>
        <v>2841.090956772</v>
      </c>
      <c r="O155" s="137"/>
      <c r="P155" s="7"/>
    </row>
    <row r="156" spans="1:16" s="9" customFormat="1" ht="12.75" x14ac:dyDescent="0.2">
      <c r="A156" s="96"/>
      <c r="B156" s="150" t="s">
        <v>2501</v>
      </c>
      <c r="C156" s="140" t="s">
        <v>2501</v>
      </c>
      <c r="D156" s="134" t="s">
        <v>5</v>
      </c>
      <c r="E156" s="138">
        <v>200</v>
      </c>
      <c r="F156" s="138">
        <v>200</v>
      </c>
      <c r="G156" s="136">
        <v>4.0428571428571436</v>
      </c>
      <c r="H156" s="138">
        <v>1</v>
      </c>
      <c r="I156" s="160">
        <v>1076.4485339999999</v>
      </c>
      <c r="J156" s="159">
        <f>K2</f>
        <v>0.21</v>
      </c>
      <c r="K156" s="84">
        <f t="shared" si="9"/>
        <v>850.39434185999994</v>
      </c>
      <c r="L156" s="696">
        <f t="shared" si="10"/>
        <v>1700.7886837199999</v>
      </c>
      <c r="M156" s="362">
        <f t="shared" si="12"/>
        <v>4251.9717092999999</v>
      </c>
      <c r="N156" s="676">
        <f t="shared" si="11"/>
        <v>1615.7492495339998</v>
      </c>
      <c r="O156" s="137"/>
      <c r="P156" s="7"/>
    </row>
    <row r="157" spans="1:16" s="9" customFormat="1" ht="12.75" x14ac:dyDescent="0.2">
      <c r="A157" s="96"/>
      <c r="B157" s="150" t="s">
        <v>2502</v>
      </c>
      <c r="C157" s="140" t="s">
        <v>2502</v>
      </c>
      <c r="D157" s="134" t="s">
        <v>5</v>
      </c>
      <c r="E157" s="138">
        <v>200</v>
      </c>
      <c r="F157" s="138">
        <v>200</v>
      </c>
      <c r="G157" s="136">
        <v>4.8514285714285723</v>
      </c>
      <c r="H157" s="138">
        <v>1.2</v>
      </c>
      <c r="I157" s="160">
        <v>1231.1919059999998</v>
      </c>
      <c r="J157" s="159">
        <f>K2</f>
        <v>0.21</v>
      </c>
      <c r="K157" s="84">
        <f t="shared" si="9"/>
        <v>972.64160573999993</v>
      </c>
      <c r="L157" s="696">
        <f t="shared" si="10"/>
        <v>1945.2832114799999</v>
      </c>
      <c r="M157" s="362" t="s">
        <v>537</v>
      </c>
      <c r="N157" s="676">
        <f t="shared" si="11"/>
        <v>1848.0190509059998</v>
      </c>
      <c r="O157" s="137"/>
      <c r="P157" s="7"/>
    </row>
    <row r="158" spans="1:16" s="9" customFormat="1" ht="12.75" x14ac:dyDescent="0.2">
      <c r="A158" s="96"/>
      <c r="B158" s="150" t="s">
        <v>2503</v>
      </c>
      <c r="C158" s="140" t="s">
        <v>2503</v>
      </c>
      <c r="D158" s="134" t="s">
        <v>5</v>
      </c>
      <c r="E158" s="138">
        <v>200</v>
      </c>
      <c r="F158" s="138">
        <v>200</v>
      </c>
      <c r="G158" s="136">
        <v>6.06</v>
      </c>
      <c r="H158" s="138">
        <v>1.5</v>
      </c>
      <c r="I158" s="160">
        <v>1464.885978</v>
      </c>
      <c r="J158" s="159">
        <f>K2</f>
        <v>0.21</v>
      </c>
      <c r="K158" s="84">
        <f t="shared" si="9"/>
        <v>1157.25992262</v>
      </c>
      <c r="L158" s="696">
        <f t="shared" si="10"/>
        <v>2314.51984524</v>
      </c>
      <c r="M158" s="362" t="s">
        <v>537</v>
      </c>
      <c r="N158" s="676">
        <f t="shared" si="11"/>
        <v>2198.7938529779999</v>
      </c>
      <c r="O158" s="137"/>
      <c r="P158" s="7"/>
    </row>
    <row r="159" spans="1:16" s="9" customFormat="1" ht="12.75" x14ac:dyDescent="0.2">
      <c r="A159" s="96"/>
      <c r="B159" s="150" t="s">
        <v>2504</v>
      </c>
      <c r="C159" s="140" t="s">
        <v>2504</v>
      </c>
      <c r="D159" s="134" t="s">
        <v>5</v>
      </c>
      <c r="E159" s="138">
        <v>300</v>
      </c>
      <c r="F159" s="138">
        <v>200</v>
      </c>
      <c r="G159" s="136">
        <v>5.1428571428571432</v>
      </c>
      <c r="H159" s="138">
        <v>1</v>
      </c>
      <c r="I159" s="160">
        <v>1119.0819120000001</v>
      </c>
      <c r="J159" s="159">
        <f>K2</f>
        <v>0.21</v>
      </c>
      <c r="K159" s="84">
        <f t="shared" si="9"/>
        <v>884.07471048000014</v>
      </c>
      <c r="L159" s="696">
        <f t="shared" si="10"/>
        <v>1768.1494209600003</v>
      </c>
      <c r="M159" s="362">
        <f t="shared" si="12"/>
        <v>4420.3735524000003</v>
      </c>
      <c r="N159" s="676">
        <f t="shared" si="11"/>
        <v>1679.7419499120001</v>
      </c>
      <c r="O159" s="137"/>
      <c r="P159" s="7"/>
    </row>
    <row r="160" spans="1:16" s="9" customFormat="1" ht="12.75" x14ac:dyDescent="0.2">
      <c r="A160" s="96"/>
      <c r="B160" s="150" t="s">
        <v>2505</v>
      </c>
      <c r="C160" s="140" t="s">
        <v>2505</v>
      </c>
      <c r="D160" s="134" t="s">
        <v>5</v>
      </c>
      <c r="E160" s="138">
        <v>300</v>
      </c>
      <c r="F160" s="138">
        <v>200</v>
      </c>
      <c r="G160" s="136">
        <v>6.1714285714285717</v>
      </c>
      <c r="H160" s="138">
        <v>1.2</v>
      </c>
      <c r="I160" s="160">
        <v>1359.09204</v>
      </c>
      <c r="J160" s="159">
        <f>K2</f>
        <v>0.21</v>
      </c>
      <c r="K160" s="84">
        <f t="shared" si="9"/>
        <v>1073.6827115999999</v>
      </c>
      <c r="L160" s="696">
        <f t="shared" si="10"/>
        <v>2147.3654231999999</v>
      </c>
      <c r="M160" s="362" t="s">
        <v>537</v>
      </c>
      <c r="N160" s="676">
        <f t="shared" si="11"/>
        <v>2039.9971520399997</v>
      </c>
      <c r="O160" s="137"/>
      <c r="P160" s="7"/>
    </row>
    <row r="161" spans="1:16" s="9" customFormat="1" ht="12.75" x14ac:dyDescent="0.2">
      <c r="A161" s="96"/>
      <c r="B161" s="150" t="s">
        <v>2506</v>
      </c>
      <c r="C161" s="140" t="s">
        <v>2506</v>
      </c>
      <c r="D161" s="134" t="s">
        <v>5</v>
      </c>
      <c r="E161" s="138">
        <v>300</v>
      </c>
      <c r="F161" s="138">
        <v>200</v>
      </c>
      <c r="G161" s="136">
        <v>7.71</v>
      </c>
      <c r="H161" s="138">
        <v>1.5</v>
      </c>
      <c r="I161" s="160">
        <v>1625.9454060000003</v>
      </c>
      <c r="J161" s="159">
        <f>K2</f>
        <v>0.21</v>
      </c>
      <c r="K161" s="84">
        <f t="shared" si="9"/>
        <v>1284.4968707400003</v>
      </c>
      <c r="L161" s="696">
        <f t="shared" si="10"/>
        <v>2568.9937414800006</v>
      </c>
      <c r="M161" s="362" t="s">
        <v>537</v>
      </c>
      <c r="N161" s="676">
        <f t="shared" si="11"/>
        <v>2440.5440544060007</v>
      </c>
      <c r="O161" s="137"/>
      <c r="P161" s="7"/>
    </row>
    <row r="162" spans="1:16" s="9" customFormat="1" ht="12.75" x14ac:dyDescent="0.2">
      <c r="A162" s="96"/>
      <c r="B162" s="150" t="s">
        <v>2507</v>
      </c>
      <c r="C162" s="140" t="s">
        <v>2507</v>
      </c>
      <c r="D162" s="134" t="s">
        <v>5</v>
      </c>
      <c r="E162" s="138">
        <v>400</v>
      </c>
      <c r="F162" s="138">
        <v>200</v>
      </c>
      <c r="G162" s="136">
        <v>6.3857142857142861</v>
      </c>
      <c r="H162" s="138">
        <v>1</v>
      </c>
      <c r="I162" s="160">
        <v>1160.136276</v>
      </c>
      <c r="J162" s="159">
        <f>K2</f>
        <v>0.21</v>
      </c>
      <c r="K162" s="84">
        <f t="shared" si="9"/>
        <v>916.50765804000002</v>
      </c>
      <c r="L162" s="696">
        <f t="shared" si="10"/>
        <v>1833.01531608</v>
      </c>
      <c r="M162" s="362">
        <f t="shared" si="12"/>
        <v>4582.5382902000001</v>
      </c>
      <c r="N162" s="676">
        <f t="shared" si="11"/>
        <v>1741.364550276</v>
      </c>
      <c r="O162" s="137"/>
      <c r="P162" s="7"/>
    </row>
    <row r="163" spans="1:16" s="9" customFormat="1" ht="12.75" x14ac:dyDescent="0.2">
      <c r="A163" s="96"/>
      <c r="B163" s="150" t="s">
        <v>2508</v>
      </c>
      <c r="C163" s="140" t="s">
        <v>2508</v>
      </c>
      <c r="D163" s="134" t="s">
        <v>5</v>
      </c>
      <c r="E163" s="138">
        <v>400</v>
      </c>
      <c r="F163" s="138">
        <v>200</v>
      </c>
      <c r="G163" s="136">
        <v>7.6628571428571428</v>
      </c>
      <c r="H163" s="138">
        <v>1.2</v>
      </c>
      <c r="I163" s="160">
        <v>1333.8278160000002</v>
      </c>
      <c r="J163" s="159">
        <f>K2</f>
        <v>0.21</v>
      </c>
      <c r="K163" s="84">
        <f t="shared" si="9"/>
        <v>1053.7239746400003</v>
      </c>
      <c r="L163" s="696">
        <f t="shared" si="10"/>
        <v>2107.4479492800006</v>
      </c>
      <c r="M163" s="362" t="s">
        <v>537</v>
      </c>
      <c r="N163" s="676">
        <f t="shared" si="11"/>
        <v>2002.0755518160004</v>
      </c>
      <c r="O163" s="137"/>
      <c r="P163" s="7"/>
    </row>
    <row r="164" spans="1:16" s="9" customFormat="1" ht="12.75" x14ac:dyDescent="0.2">
      <c r="A164" s="96"/>
      <c r="B164" s="150" t="s">
        <v>2509</v>
      </c>
      <c r="C164" s="140" t="s">
        <v>2509</v>
      </c>
      <c r="D164" s="134" t="s">
        <v>5</v>
      </c>
      <c r="E164" s="138">
        <v>400</v>
      </c>
      <c r="F164" s="138">
        <v>200</v>
      </c>
      <c r="G164" s="136">
        <v>9.57</v>
      </c>
      <c r="H164" s="138">
        <v>1.5</v>
      </c>
      <c r="I164" s="160">
        <v>1594.3651259999999</v>
      </c>
      <c r="J164" s="159">
        <f>K2</f>
        <v>0.21</v>
      </c>
      <c r="K164" s="84">
        <f t="shared" si="9"/>
        <v>1259.5484495400001</v>
      </c>
      <c r="L164" s="696">
        <f t="shared" si="10"/>
        <v>2519.0968990800002</v>
      </c>
      <c r="M164" s="362" t="s">
        <v>537</v>
      </c>
      <c r="N164" s="676">
        <f t="shared" si="11"/>
        <v>2393.1420541259999</v>
      </c>
      <c r="O164" s="137"/>
      <c r="P164" s="7"/>
    </row>
    <row r="165" spans="1:16" s="9" customFormat="1" ht="12.75" x14ac:dyDescent="0.2">
      <c r="A165" s="96"/>
      <c r="B165" s="150" t="s">
        <v>2510</v>
      </c>
      <c r="C165" s="140" t="s">
        <v>2510</v>
      </c>
      <c r="D165" s="134" t="s">
        <v>5</v>
      </c>
      <c r="E165" s="138">
        <v>500</v>
      </c>
      <c r="F165" s="138">
        <v>200</v>
      </c>
      <c r="G165" s="136">
        <v>7.7428571428571429</v>
      </c>
      <c r="H165" s="138">
        <v>1</v>
      </c>
      <c r="I165" s="160">
        <v>1220.1388080000002</v>
      </c>
      <c r="J165" s="159">
        <f>K2</f>
        <v>0.21</v>
      </c>
      <c r="K165" s="84">
        <f t="shared" si="9"/>
        <v>963.90965832000018</v>
      </c>
      <c r="L165" s="696">
        <f t="shared" si="10"/>
        <v>1927.8193166400004</v>
      </c>
      <c r="M165" s="362">
        <f t="shared" si="12"/>
        <v>4819.548291600001</v>
      </c>
      <c r="N165" s="676">
        <f t="shared" si="11"/>
        <v>1831.4283508080002</v>
      </c>
      <c r="O165" s="137"/>
      <c r="P165" s="7"/>
    </row>
    <row r="166" spans="1:16" s="9" customFormat="1" ht="12.75" x14ac:dyDescent="0.2">
      <c r="A166" s="96"/>
      <c r="B166" s="150" t="s">
        <v>2511</v>
      </c>
      <c r="C166" s="140" t="s">
        <v>2511</v>
      </c>
      <c r="D166" s="134" t="s">
        <v>5</v>
      </c>
      <c r="E166" s="138">
        <v>500</v>
      </c>
      <c r="F166" s="138">
        <v>200</v>
      </c>
      <c r="G166" s="136">
        <v>9.2914285714285718</v>
      </c>
      <c r="H166" s="138">
        <v>1.2</v>
      </c>
      <c r="I166" s="160">
        <v>1453.8328799999999</v>
      </c>
      <c r="J166" s="159">
        <f>K2</f>
        <v>0.21</v>
      </c>
      <c r="K166" s="84">
        <f t="shared" ref="K166:K225" si="13">I166*(1-J166)</f>
        <v>1148.5279751999999</v>
      </c>
      <c r="L166" s="696">
        <f t="shared" si="10"/>
        <v>2297.0559503999998</v>
      </c>
      <c r="M166" s="362" t="s">
        <v>537</v>
      </c>
      <c r="N166" s="676">
        <f t="shared" si="11"/>
        <v>2182.2031528799998</v>
      </c>
      <c r="O166" s="137"/>
      <c r="P166" s="7"/>
    </row>
    <row r="167" spans="1:16" s="9" customFormat="1" ht="12.75" x14ac:dyDescent="0.2">
      <c r="A167" s="96"/>
      <c r="B167" s="150" t="s">
        <v>2512</v>
      </c>
      <c r="C167" s="140" t="s">
        <v>2512</v>
      </c>
      <c r="D167" s="134" t="s">
        <v>5</v>
      </c>
      <c r="E167" s="138">
        <v>500</v>
      </c>
      <c r="F167" s="138">
        <v>200</v>
      </c>
      <c r="G167" s="136">
        <v>11.61</v>
      </c>
      <c r="H167" s="138">
        <v>1.5</v>
      </c>
      <c r="I167" s="160">
        <v>1845.4283519999999</v>
      </c>
      <c r="J167" s="159">
        <f>K2</f>
        <v>0.21</v>
      </c>
      <c r="K167" s="84">
        <f t="shared" si="13"/>
        <v>1457.8883980799999</v>
      </c>
      <c r="L167" s="696">
        <f t="shared" si="10"/>
        <v>2915.7767961599998</v>
      </c>
      <c r="M167" s="362" t="s">
        <v>537</v>
      </c>
      <c r="N167" s="676">
        <f t="shared" si="11"/>
        <v>2769.9879563519999</v>
      </c>
      <c r="O167" s="137"/>
      <c r="P167" s="7"/>
    </row>
    <row r="168" spans="1:16" s="9" customFormat="1" ht="12.75" x14ac:dyDescent="0.2">
      <c r="A168" s="96"/>
      <c r="B168" s="150" t="s">
        <v>2513</v>
      </c>
      <c r="C168" s="140" t="s">
        <v>2513</v>
      </c>
      <c r="D168" s="134" t="s">
        <v>5</v>
      </c>
      <c r="E168" s="138">
        <v>600</v>
      </c>
      <c r="F168" s="138">
        <v>200</v>
      </c>
      <c r="G168" s="136">
        <v>9.2285714285714295</v>
      </c>
      <c r="H168" s="138">
        <v>1</v>
      </c>
      <c r="I168" s="160">
        <v>1286.4573959999998</v>
      </c>
      <c r="J168" s="159">
        <f>K2</f>
        <v>0.21</v>
      </c>
      <c r="K168" s="84">
        <f t="shared" si="13"/>
        <v>1016.3013428399998</v>
      </c>
      <c r="L168" s="696">
        <f t="shared" si="10"/>
        <v>2032.6026856799997</v>
      </c>
      <c r="M168" s="362">
        <f t="shared" si="12"/>
        <v>5081.5067141999989</v>
      </c>
      <c r="N168" s="676">
        <f t="shared" si="11"/>
        <v>1930.9725513959995</v>
      </c>
      <c r="O168" s="137"/>
      <c r="P168" s="7"/>
    </row>
    <row r="169" spans="1:16" s="9" customFormat="1" ht="12.75" x14ac:dyDescent="0.2">
      <c r="A169" s="96"/>
      <c r="B169" s="150" t="s">
        <v>2514</v>
      </c>
      <c r="C169" s="140" t="s">
        <v>2514</v>
      </c>
      <c r="D169" s="134" t="s">
        <v>5</v>
      </c>
      <c r="E169" s="138">
        <v>600</v>
      </c>
      <c r="F169" s="138">
        <v>200</v>
      </c>
      <c r="G169" s="136">
        <v>11.074285714285715</v>
      </c>
      <c r="H169" s="138">
        <v>1.2</v>
      </c>
      <c r="I169" s="160">
        <v>1565.9428739999998</v>
      </c>
      <c r="J169" s="159">
        <f>K2</f>
        <v>0.21</v>
      </c>
      <c r="K169" s="84">
        <f t="shared" si="13"/>
        <v>1237.09487046</v>
      </c>
      <c r="L169" s="696">
        <f t="shared" si="10"/>
        <v>2474.1897409200001</v>
      </c>
      <c r="M169" s="362" t="s">
        <v>537</v>
      </c>
      <c r="N169" s="676">
        <f t="shared" si="11"/>
        <v>2350.480253874</v>
      </c>
      <c r="O169" s="137"/>
      <c r="P169" s="7"/>
    </row>
    <row r="170" spans="1:16" s="9" customFormat="1" ht="12.75" x14ac:dyDescent="0.2">
      <c r="A170" s="96"/>
      <c r="B170" s="150" t="s">
        <v>2515</v>
      </c>
      <c r="C170" s="140" t="s">
        <v>2515</v>
      </c>
      <c r="D170" s="134" t="s">
        <v>5</v>
      </c>
      <c r="E170" s="138">
        <v>600</v>
      </c>
      <c r="F170" s="138">
        <v>200</v>
      </c>
      <c r="G170" s="136">
        <v>13.83</v>
      </c>
      <c r="H170" s="138">
        <v>1.5</v>
      </c>
      <c r="I170" s="160">
        <v>1940.1691920000001</v>
      </c>
      <c r="J170" s="159">
        <f>K2</f>
        <v>0.21</v>
      </c>
      <c r="K170" s="84">
        <f t="shared" si="13"/>
        <v>1532.7336616800001</v>
      </c>
      <c r="L170" s="696">
        <f t="shared" si="10"/>
        <v>3065.4673233600001</v>
      </c>
      <c r="M170" s="362" t="s">
        <v>537</v>
      </c>
      <c r="N170" s="676">
        <f t="shared" si="11"/>
        <v>2912.1939571920002</v>
      </c>
      <c r="O170" s="137"/>
      <c r="P170" s="7"/>
    </row>
    <row r="171" spans="1:16" s="9" customFormat="1" ht="12.75" x14ac:dyDescent="0.2">
      <c r="A171" s="96"/>
      <c r="B171" s="151" t="s">
        <v>135</v>
      </c>
      <c r="C171" s="141" t="s">
        <v>135</v>
      </c>
      <c r="D171" s="134" t="s">
        <v>5</v>
      </c>
      <c r="E171" s="138">
        <v>600</v>
      </c>
      <c r="F171" s="138">
        <v>80</v>
      </c>
      <c r="G171" s="144">
        <v>15.125</v>
      </c>
      <c r="H171" s="138">
        <v>1.5</v>
      </c>
      <c r="I171" s="160">
        <v>1738.0554</v>
      </c>
      <c r="J171" s="159">
        <f>K2</f>
        <v>0.21</v>
      </c>
      <c r="K171" s="84">
        <f t="shared" si="13"/>
        <v>1373.063766</v>
      </c>
      <c r="L171" s="696">
        <f t="shared" si="10"/>
        <v>2746.127532</v>
      </c>
      <c r="M171" s="362" t="s">
        <v>537</v>
      </c>
      <c r="N171" s="676">
        <f t="shared" si="11"/>
        <v>2608.8211554</v>
      </c>
      <c r="O171" s="137"/>
      <c r="P171" s="7"/>
    </row>
    <row r="172" spans="1:16" s="9" customFormat="1" ht="12.75" x14ac:dyDescent="0.2">
      <c r="A172" s="96"/>
      <c r="B172" s="151" t="s">
        <v>136</v>
      </c>
      <c r="C172" s="141" t="s">
        <v>136</v>
      </c>
      <c r="D172" s="134" t="s">
        <v>5</v>
      </c>
      <c r="E172" s="138">
        <v>600</v>
      </c>
      <c r="F172" s="138">
        <v>80</v>
      </c>
      <c r="G172" s="144">
        <v>12.1</v>
      </c>
      <c r="H172" s="138">
        <v>1.2</v>
      </c>
      <c r="I172" s="160">
        <v>1354.354998</v>
      </c>
      <c r="J172" s="159">
        <f>K2</f>
        <v>0.21</v>
      </c>
      <c r="K172" s="84">
        <f t="shared" si="13"/>
        <v>1069.9404484200002</v>
      </c>
      <c r="L172" s="696">
        <f t="shared" si="10"/>
        <v>2139.8808968400003</v>
      </c>
      <c r="M172" s="362" t="s">
        <v>537</v>
      </c>
      <c r="N172" s="676">
        <f t="shared" si="11"/>
        <v>2032.8868519980001</v>
      </c>
      <c r="O172" s="137"/>
      <c r="P172" s="7"/>
    </row>
    <row r="173" spans="1:16" s="9" customFormat="1" ht="12.75" x14ac:dyDescent="0.2">
      <c r="A173" s="96"/>
      <c r="B173" s="151" t="s">
        <v>137</v>
      </c>
      <c r="C173" s="141" t="s">
        <v>137</v>
      </c>
      <c r="D173" s="134" t="s">
        <v>5</v>
      </c>
      <c r="E173" s="138">
        <v>600</v>
      </c>
      <c r="F173" s="138">
        <v>80</v>
      </c>
      <c r="G173" s="144">
        <v>10.09</v>
      </c>
      <c r="H173" s="138">
        <v>1</v>
      </c>
      <c r="I173" s="160">
        <v>1250.1400739999999</v>
      </c>
      <c r="J173" s="159">
        <f>K2</f>
        <v>0.21</v>
      </c>
      <c r="K173" s="84">
        <f t="shared" si="13"/>
        <v>987.61065845999997</v>
      </c>
      <c r="L173" s="696">
        <f t="shared" si="10"/>
        <v>1975.2213169199999</v>
      </c>
      <c r="M173" s="362">
        <f t="shared" si="12"/>
        <v>4938.0532923000001</v>
      </c>
      <c r="N173" s="676">
        <f t="shared" si="11"/>
        <v>1876.4602510739999</v>
      </c>
      <c r="O173" s="137"/>
      <c r="P173" s="7"/>
    </row>
    <row r="174" spans="1:16" s="9" customFormat="1" ht="12.75" x14ac:dyDescent="0.2">
      <c r="A174" s="96"/>
      <c r="B174" s="151" t="s">
        <v>138</v>
      </c>
      <c r="C174" s="141" t="s">
        <v>138</v>
      </c>
      <c r="D174" s="134" t="s">
        <v>5</v>
      </c>
      <c r="E174" s="138">
        <v>600</v>
      </c>
      <c r="F174" s="138">
        <v>70</v>
      </c>
      <c r="G174" s="144">
        <v>14.875</v>
      </c>
      <c r="H174" s="138">
        <v>1.5</v>
      </c>
      <c r="I174" s="160">
        <v>1704.8961060000001</v>
      </c>
      <c r="J174" s="159">
        <f>K2</f>
        <v>0.21</v>
      </c>
      <c r="K174" s="84">
        <f t="shared" si="13"/>
        <v>1346.8679237400002</v>
      </c>
      <c r="L174" s="696">
        <f t="shared" si="10"/>
        <v>2693.7358474800003</v>
      </c>
      <c r="M174" s="362" t="s">
        <v>537</v>
      </c>
      <c r="N174" s="676">
        <f t="shared" si="11"/>
        <v>2559.0490551060002</v>
      </c>
      <c r="O174" s="137"/>
      <c r="P174" s="7"/>
    </row>
    <row r="175" spans="1:16" s="9" customFormat="1" ht="12.75" x14ac:dyDescent="0.2">
      <c r="A175" s="96"/>
      <c r="B175" s="151" t="s">
        <v>139</v>
      </c>
      <c r="C175" s="141" t="s">
        <v>139</v>
      </c>
      <c r="D175" s="134" t="s">
        <v>5</v>
      </c>
      <c r="E175" s="138">
        <v>600</v>
      </c>
      <c r="F175" s="138">
        <v>70</v>
      </c>
      <c r="G175" s="144">
        <v>11.9</v>
      </c>
      <c r="H175" s="138">
        <v>1.2</v>
      </c>
      <c r="I175" s="160">
        <v>1408.0414739999999</v>
      </c>
      <c r="J175" s="159">
        <f>K2</f>
        <v>0.21</v>
      </c>
      <c r="K175" s="84">
        <f t="shared" si="13"/>
        <v>1112.3527644599999</v>
      </c>
      <c r="L175" s="696">
        <f t="shared" si="10"/>
        <v>2224.7055289199998</v>
      </c>
      <c r="M175" s="362" t="s">
        <v>537</v>
      </c>
      <c r="N175" s="676">
        <f t="shared" si="11"/>
        <v>2113.4702524739996</v>
      </c>
      <c r="O175" s="137"/>
      <c r="P175" s="7"/>
    </row>
    <row r="176" spans="1:16" s="9" customFormat="1" ht="12.75" x14ac:dyDescent="0.2">
      <c r="A176" s="96"/>
      <c r="B176" s="151" t="s">
        <v>140</v>
      </c>
      <c r="C176" s="141" t="s">
        <v>140</v>
      </c>
      <c r="D176" s="134" t="s">
        <v>5</v>
      </c>
      <c r="E176" s="138">
        <v>600</v>
      </c>
      <c r="F176" s="138">
        <v>70</v>
      </c>
      <c r="G176" s="144">
        <v>9.9</v>
      </c>
      <c r="H176" s="138">
        <v>1</v>
      </c>
      <c r="I176" s="160">
        <v>1231.1919059999998</v>
      </c>
      <c r="J176" s="159">
        <f>K2</f>
        <v>0.21</v>
      </c>
      <c r="K176" s="84">
        <f t="shared" si="13"/>
        <v>972.64160573999993</v>
      </c>
      <c r="L176" s="696">
        <f t="shared" si="10"/>
        <v>1945.2832114799999</v>
      </c>
      <c r="M176" s="362">
        <f t="shared" si="12"/>
        <v>4863.2080286999999</v>
      </c>
      <c r="N176" s="676">
        <f t="shared" si="11"/>
        <v>1848.0190509059998</v>
      </c>
      <c r="O176" s="137"/>
      <c r="P176" s="7"/>
    </row>
    <row r="177" spans="1:16" s="9" customFormat="1" ht="12.75" x14ac:dyDescent="0.2">
      <c r="A177" s="96"/>
      <c r="B177" s="151" t="s">
        <v>141</v>
      </c>
      <c r="C177" s="141" t="s">
        <v>141</v>
      </c>
      <c r="D177" s="134" t="s">
        <v>5</v>
      </c>
      <c r="E177" s="138">
        <v>600</v>
      </c>
      <c r="F177" s="138">
        <v>60</v>
      </c>
      <c r="G177" s="144">
        <v>14.375</v>
      </c>
      <c r="H177" s="138">
        <v>1.5</v>
      </c>
      <c r="I177" s="160">
        <v>1673.315826</v>
      </c>
      <c r="J177" s="159">
        <f>K2</f>
        <v>0.21</v>
      </c>
      <c r="K177" s="84">
        <f t="shared" si="13"/>
        <v>1321.9195025400002</v>
      </c>
      <c r="L177" s="696">
        <f t="shared" si="10"/>
        <v>2643.8390050800003</v>
      </c>
      <c r="M177" s="362" t="s">
        <v>537</v>
      </c>
      <c r="N177" s="676">
        <f t="shared" si="11"/>
        <v>2511.6470548260004</v>
      </c>
      <c r="O177" s="137"/>
      <c r="P177" s="7"/>
    </row>
    <row r="178" spans="1:16" s="9" customFormat="1" ht="12.75" x14ac:dyDescent="0.2">
      <c r="A178" s="96"/>
      <c r="B178" s="151" t="s">
        <v>142</v>
      </c>
      <c r="C178" s="141" t="s">
        <v>142</v>
      </c>
      <c r="D178" s="134" t="s">
        <v>5</v>
      </c>
      <c r="E178" s="138">
        <v>600</v>
      </c>
      <c r="F178" s="138">
        <v>60</v>
      </c>
      <c r="G178" s="144">
        <v>11.5</v>
      </c>
      <c r="H178" s="138">
        <v>1.2</v>
      </c>
      <c r="I178" s="160">
        <v>1289.6154239999998</v>
      </c>
      <c r="J178" s="159">
        <f>K2</f>
        <v>0.21</v>
      </c>
      <c r="K178" s="84">
        <f t="shared" si="13"/>
        <v>1018.7961849599999</v>
      </c>
      <c r="L178" s="696">
        <f t="shared" si="10"/>
        <v>2037.5923699199998</v>
      </c>
      <c r="M178" s="362" t="s">
        <v>537</v>
      </c>
      <c r="N178" s="676">
        <f t="shared" si="11"/>
        <v>1935.7127514239996</v>
      </c>
      <c r="O178" s="137"/>
      <c r="P178" s="7"/>
    </row>
    <row r="179" spans="1:16" s="9" customFormat="1" ht="12.75" x14ac:dyDescent="0.2">
      <c r="A179" s="96"/>
      <c r="B179" s="151" t="s">
        <v>143</v>
      </c>
      <c r="C179" s="141" t="s">
        <v>143</v>
      </c>
      <c r="D179" s="134" t="s">
        <v>5</v>
      </c>
      <c r="E179" s="138">
        <v>600</v>
      </c>
      <c r="F179" s="138">
        <v>60</v>
      </c>
      <c r="G179" s="144">
        <v>9.65</v>
      </c>
      <c r="H179" s="138">
        <v>1</v>
      </c>
      <c r="I179" s="160">
        <v>1210.6647239999998</v>
      </c>
      <c r="J179" s="159">
        <f>K2</f>
        <v>0.21</v>
      </c>
      <c r="K179" s="84">
        <f t="shared" si="13"/>
        <v>956.42513195999982</v>
      </c>
      <c r="L179" s="696">
        <f t="shared" si="10"/>
        <v>1912.8502639199996</v>
      </c>
      <c r="M179" s="362">
        <f t="shared" si="12"/>
        <v>4782.1256597999991</v>
      </c>
      <c r="N179" s="676">
        <f t="shared" si="11"/>
        <v>1817.2077507239997</v>
      </c>
      <c r="O179" s="137"/>
      <c r="P179" s="7"/>
    </row>
    <row r="180" spans="1:16" s="9" customFormat="1" ht="12.75" x14ac:dyDescent="0.2">
      <c r="A180" s="96"/>
      <c r="B180" s="151" t="s">
        <v>144</v>
      </c>
      <c r="C180" s="141" t="s">
        <v>144</v>
      </c>
      <c r="D180" s="134" t="s">
        <v>5</v>
      </c>
      <c r="E180" s="138">
        <v>600</v>
      </c>
      <c r="F180" s="138">
        <v>50</v>
      </c>
      <c r="G180" s="144">
        <v>14.25</v>
      </c>
      <c r="H180" s="138">
        <v>1.5</v>
      </c>
      <c r="I180" s="160">
        <v>1592.786112</v>
      </c>
      <c r="J180" s="159">
        <f>K2</f>
        <v>0.21</v>
      </c>
      <c r="K180" s="84">
        <f t="shared" si="13"/>
        <v>1258.30102848</v>
      </c>
      <c r="L180" s="696">
        <f t="shared" si="10"/>
        <v>2516.60205696</v>
      </c>
      <c r="M180" s="362" t="s">
        <v>537</v>
      </c>
      <c r="N180" s="676">
        <f t="shared" si="11"/>
        <v>2390.771954112</v>
      </c>
      <c r="O180" s="137"/>
      <c r="P180" s="7"/>
    </row>
    <row r="181" spans="1:16" s="9" customFormat="1" ht="12.75" x14ac:dyDescent="0.2">
      <c r="A181" s="96"/>
      <c r="B181" s="151" t="s">
        <v>145</v>
      </c>
      <c r="C181" s="141" t="s">
        <v>145</v>
      </c>
      <c r="D181" s="134" t="s">
        <v>5</v>
      </c>
      <c r="E181" s="138">
        <v>600</v>
      </c>
      <c r="F181" s="138">
        <v>50</v>
      </c>
      <c r="G181" s="144">
        <v>11.4</v>
      </c>
      <c r="H181" s="138">
        <v>1.2</v>
      </c>
      <c r="I181" s="160">
        <v>1258.0351439999999</v>
      </c>
      <c r="J181" s="159">
        <f>K2</f>
        <v>0.21</v>
      </c>
      <c r="K181" s="84">
        <f t="shared" si="13"/>
        <v>993.84776376000002</v>
      </c>
      <c r="L181" s="696">
        <f t="shared" si="10"/>
        <v>1987.69552752</v>
      </c>
      <c r="M181" s="362" t="s">
        <v>537</v>
      </c>
      <c r="N181" s="676">
        <f t="shared" si="11"/>
        <v>1888.3107511440001</v>
      </c>
      <c r="O181" s="137"/>
      <c r="P181" s="7"/>
    </row>
    <row r="182" spans="1:16" s="9" customFormat="1" ht="12.75" x14ac:dyDescent="0.2">
      <c r="A182" s="96"/>
      <c r="B182" s="151" t="s">
        <v>146</v>
      </c>
      <c r="C182" s="141" t="s">
        <v>146</v>
      </c>
      <c r="D182" s="134" t="s">
        <v>5</v>
      </c>
      <c r="E182" s="138">
        <v>600</v>
      </c>
      <c r="F182" s="138">
        <v>50</v>
      </c>
      <c r="G182" s="144">
        <v>9.5</v>
      </c>
      <c r="H182" s="138">
        <v>1</v>
      </c>
      <c r="I182" s="160">
        <v>1188.558528</v>
      </c>
      <c r="J182" s="159">
        <f>K2</f>
        <v>0.21</v>
      </c>
      <c r="K182" s="84">
        <f t="shared" si="13"/>
        <v>938.96123712000008</v>
      </c>
      <c r="L182" s="696">
        <f t="shared" si="10"/>
        <v>1877.9224742400002</v>
      </c>
      <c r="M182" s="362">
        <f t="shared" si="12"/>
        <v>4694.8061856000004</v>
      </c>
      <c r="N182" s="676">
        <f t="shared" si="11"/>
        <v>1784.026350528</v>
      </c>
      <c r="O182" s="137"/>
      <c r="P182" s="7"/>
    </row>
    <row r="183" spans="1:16" s="9" customFormat="1" ht="12.75" x14ac:dyDescent="0.2">
      <c r="A183" s="96"/>
      <c r="B183" s="151" t="s">
        <v>147</v>
      </c>
      <c r="C183" s="141" t="s">
        <v>147</v>
      </c>
      <c r="D183" s="134" t="s">
        <v>5</v>
      </c>
      <c r="E183" s="138">
        <v>600</v>
      </c>
      <c r="F183" s="138">
        <v>200</v>
      </c>
      <c r="G183" s="144">
        <v>18.625</v>
      </c>
      <c r="H183" s="138">
        <v>1.5</v>
      </c>
      <c r="I183" s="160">
        <v>2038.0680600000001</v>
      </c>
      <c r="J183" s="159">
        <f>K2</f>
        <v>0.21</v>
      </c>
      <c r="K183" s="84">
        <f t="shared" si="13"/>
        <v>1610.0737674000002</v>
      </c>
      <c r="L183" s="696">
        <f t="shared" si="10"/>
        <v>3220.1475348000004</v>
      </c>
      <c r="M183" s="362" t="s">
        <v>537</v>
      </c>
      <c r="N183" s="676">
        <f t="shared" si="11"/>
        <v>3059.14015806</v>
      </c>
      <c r="O183" s="137"/>
      <c r="P183" s="7"/>
    </row>
    <row r="184" spans="1:16" s="9" customFormat="1" ht="12.75" x14ac:dyDescent="0.2">
      <c r="A184" s="96"/>
      <c r="B184" s="151" t="s">
        <v>148</v>
      </c>
      <c r="C184" s="141" t="s">
        <v>148</v>
      </c>
      <c r="D184" s="134" t="s">
        <v>5</v>
      </c>
      <c r="E184" s="138">
        <v>600</v>
      </c>
      <c r="F184" s="138">
        <v>200</v>
      </c>
      <c r="G184" s="144">
        <v>14.9</v>
      </c>
      <c r="H184" s="138">
        <v>1.2</v>
      </c>
      <c r="I184" s="160">
        <v>1619.6293500000002</v>
      </c>
      <c r="J184" s="159">
        <f>K2</f>
        <v>0.21</v>
      </c>
      <c r="K184" s="84">
        <f t="shared" si="13"/>
        <v>1279.5071865000002</v>
      </c>
      <c r="L184" s="696">
        <f t="shared" si="10"/>
        <v>2559.0143730000004</v>
      </c>
      <c r="M184" s="362" t="s">
        <v>537</v>
      </c>
      <c r="N184" s="676">
        <f t="shared" si="11"/>
        <v>2431.0636543500004</v>
      </c>
      <c r="O184" s="137"/>
      <c r="P184" s="7"/>
    </row>
    <row r="185" spans="1:16" s="9" customFormat="1" ht="12.75" x14ac:dyDescent="0.2">
      <c r="A185" s="96"/>
      <c r="B185" s="151" t="s">
        <v>149</v>
      </c>
      <c r="C185" s="141" t="s">
        <v>149</v>
      </c>
      <c r="D185" s="134" t="s">
        <v>5</v>
      </c>
      <c r="E185" s="138">
        <v>600</v>
      </c>
      <c r="F185" s="138">
        <v>200</v>
      </c>
      <c r="G185" s="144">
        <v>12.41</v>
      </c>
      <c r="H185" s="138">
        <v>1</v>
      </c>
      <c r="I185" s="160">
        <v>1404.883446</v>
      </c>
      <c r="J185" s="159">
        <f>K2</f>
        <v>0.21</v>
      </c>
      <c r="K185" s="84">
        <f t="shared" si="13"/>
        <v>1109.8579223400002</v>
      </c>
      <c r="L185" s="696">
        <f t="shared" si="10"/>
        <v>2219.7158446800004</v>
      </c>
      <c r="M185" s="362">
        <f t="shared" si="12"/>
        <v>5549.2896117000009</v>
      </c>
      <c r="N185" s="676">
        <f t="shared" si="11"/>
        <v>2108.7300524460002</v>
      </c>
      <c r="O185" s="137"/>
      <c r="P185" s="7"/>
    </row>
    <row r="186" spans="1:16" s="9" customFormat="1" ht="12.75" x14ac:dyDescent="0.2">
      <c r="A186" s="96"/>
      <c r="B186" s="151" t="s">
        <v>150</v>
      </c>
      <c r="C186" s="141" t="s">
        <v>150</v>
      </c>
      <c r="D186" s="134" t="s">
        <v>5</v>
      </c>
      <c r="E186" s="138">
        <v>600</v>
      </c>
      <c r="F186" s="138">
        <v>150</v>
      </c>
      <c r="G186" s="144">
        <v>17.162500000000001</v>
      </c>
      <c r="H186" s="138">
        <v>1.5</v>
      </c>
      <c r="I186" s="160">
        <v>1987.539612</v>
      </c>
      <c r="J186" s="159">
        <f>K2</f>
        <v>0.21</v>
      </c>
      <c r="K186" s="84">
        <f t="shared" si="13"/>
        <v>1570.1562934800002</v>
      </c>
      <c r="L186" s="696">
        <f t="shared" si="10"/>
        <v>3140.3125869600003</v>
      </c>
      <c r="M186" s="362" t="s">
        <v>537</v>
      </c>
      <c r="N186" s="676">
        <f t="shared" si="11"/>
        <v>2983.2969576120004</v>
      </c>
      <c r="O186" s="137"/>
      <c r="P186" s="7"/>
    </row>
    <row r="187" spans="1:16" s="9" customFormat="1" ht="12.75" x14ac:dyDescent="0.2">
      <c r="A187" s="96"/>
      <c r="B187" s="151" t="s">
        <v>151</v>
      </c>
      <c r="C187" s="141" t="s">
        <v>151</v>
      </c>
      <c r="D187" s="134" t="s">
        <v>5</v>
      </c>
      <c r="E187" s="138">
        <v>600</v>
      </c>
      <c r="F187" s="138">
        <v>150</v>
      </c>
      <c r="G187" s="144">
        <v>13.73</v>
      </c>
      <c r="H187" s="138">
        <v>1.2</v>
      </c>
      <c r="I187" s="160">
        <v>1498.0452720000001</v>
      </c>
      <c r="J187" s="159">
        <f>K2</f>
        <v>0.21</v>
      </c>
      <c r="K187" s="84">
        <f t="shared" si="13"/>
        <v>1183.4557648800001</v>
      </c>
      <c r="L187" s="696">
        <f t="shared" si="10"/>
        <v>2366.9115297600001</v>
      </c>
      <c r="M187" s="362" t="s">
        <v>537</v>
      </c>
      <c r="N187" s="676">
        <f t="shared" si="11"/>
        <v>2248.5659532720001</v>
      </c>
      <c r="O187" s="137"/>
      <c r="P187" s="7"/>
    </row>
    <row r="188" spans="1:16" s="9" customFormat="1" ht="12.75" x14ac:dyDescent="0.2">
      <c r="A188" s="96"/>
      <c r="B188" s="151" t="s">
        <v>152</v>
      </c>
      <c r="C188" s="141" t="s">
        <v>152</v>
      </c>
      <c r="D188" s="134" t="s">
        <v>5</v>
      </c>
      <c r="E188" s="138">
        <v>600</v>
      </c>
      <c r="F188" s="138">
        <v>150</v>
      </c>
      <c r="G188" s="144">
        <v>11.44</v>
      </c>
      <c r="H188" s="138">
        <v>1</v>
      </c>
      <c r="I188" s="160">
        <v>1359.09204</v>
      </c>
      <c r="J188" s="159">
        <f>K2</f>
        <v>0.21</v>
      </c>
      <c r="K188" s="84">
        <f t="shared" si="13"/>
        <v>1073.6827115999999</v>
      </c>
      <c r="L188" s="696">
        <f t="shared" si="10"/>
        <v>2147.3654231999999</v>
      </c>
      <c r="M188" s="362">
        <f t="shared" si="12"/>
        <v>5368.4135580000002</v>
      </c>
      <c r="N188" s="676">
        <f t="shared" si="11"/>
        <v>2039.9971520399997</v>
      </c>
      <c r="O188" s="137"/>
      <c r="P188" s="7"/>
    </row>
    <row r="189" spans="1:16" s="9" customFormat="1" ht="12.75" x14ac:dyDescent="0.2">
      <c r="A189" s="96"/>
      <c r="B189" s="151" t="s">
        <v>153</v>
      </c>
      <c r="C189" s="141" t="s">
        <v>153</v>
      </c>
      <c r="D189" s="134" t="s">
        <v>5</v>
      </c>
      <c r="E189" s="138">
        <v>600</v>
      </c>
      <c r="F189" s="138">
        <v>100</v>
      </c>
      <c r="G189" s="144">
        <v>15.7125</v>
      </c>
      <c r="H189" s="138">
        <v>1.5</v>
      </c>
      <c r="I189" s="160">
        <v>1807.5320160000001</v>
      </c>
      <c r="J189" s="159">
        <f>K2</f>
        <v>0.21</v>
      </c>
      <c r="K189" s="84">
        <f t="shared" si="13"/>
        <v>1427.95029264</v>
      </c>
      <c r="L189" s="696">
        <f t="shared" si="10"/>
        <v>2855.9005852800001</v>
      </c>
      <c r="M189" s="362" t="s">
        <v>537</v>
      </c>
      <c r="N189" s="676">
        <f t="shared" si="11"/>
        <v>2713.1055560159998</v>
      </c>
      <c r="O189" s="137"/>
      <c r="P189" s="7"/>
    </row>
    <row r="190" spans="1:16" s="9" customFormat="1" ht="12.75" x14ac:dyDescent="0.2">
      <c r="A190" s="96"/>
      <c r="B190" s="151" t="s">
        <v>154</v>
      </c>
      <c r="C190" s="141" t="s">
        <v>154</v>
      </c>
      <c r="D190" s="134" t="s">
        <v>5</v>
      </c>
      <c r="E190" s="138">
        <v>600</v>
      </c>
      <c r="F190" s="138">
        <v>100</v>
      </c>
      <c r="G190" s="144">
        <v>12.57</v>
      </c>
      <c r="H190" s="138">
        <v>1.2</v>
      </c>
      <c r="I190" s="160">
        <v>1420.6735859999999</v>
      </c>
      <c r="J190" s="159">
        <f>K2</f>
        <v>0.21</v>
      </c>
      <c r="K190" s="84">
        <f t="shared" si="13"/>
        <v>1122.3321329400001</v>
      </c>
      <c r="L190" s="696">
        <f t="shared" si="10"/>
        <v>2244.6642658800001</v>
      </c>
      <c r="M190" s="362" t="s">
        <v>537</v>
      </c>
      <c r="N190" s="676">
        <f t="shared" si="11"/>
        <v>2132.4310525860001</v>
      </c>
      <c r="O190" s="137"/>
      <c r="P190" s="7"/>
    </row>
    <row r="191" spans="1:16" s="9" customFormat="1" ht="12.75" x14ac:dyDescent="0.2">
      <c r="A191" s="96"/>
      <c r="B191" s="151" t="s">
        <v>155</v>
      </c>
      <c r="C191" s="141" t="s">
        <v>155</v>
      </c>
      <c r="D191" s="134" t="s">
        <v>5</v>
      </c>
      <c r="E191" s="138">
        <v>600</v>
      </c>
      <c r="F191" s="138">
        <v>100</v>
      </c>
      <c r="G191" s="144">
        <v>10.47</v>
      </c>
      <c r="H191" s="138">
        <v>1</v>
      </c>
      <c r="I191" s="160">
        <v>1295.93148</v>
      </c>
      <c r="J191" s="159">
        <f>K2</f>
        <v>0.21</v>
      </c>
      <c r="K191" s="84">
        <f t="shared" si="13"/>
        <v>1023.7858692</v>
      </c>
      <c r="L191" s="696">
        <f t="shared" si="10"/>
        <v>2047.5717384</v>
      </c>
      <c r="M191" s="362">
        <f t="shared" si="12"/>
        <v>5118.9293459999999</v>
      </c>
      <c r="N191" s="676">
        <f t="shared" si="11"/>
        <v>1945.1931514799999</v>
      </c>
      <c r="O191" s="137"/>
      <c r="P191" s="7"/>
    </row>
    <row r="192" spans="1:16" s="9" customFormat="1" ht="12.75" x14ac:dyDescent="0.2">
      <c r="A192" s="96"/>
      <c r="B192" s="151" t="s">
        <v>156</v>
      </c>
      <c r="C192" s="141" t="s">
        <v>156</v>
      </c>
      <c r="D192" s="134" t="s">
        <v>5</v>
      </c>
      <c r="E192" s="138">
        <v>50</v>
      </c>
      <c r="F192" s="138">
        <v>50</v>
      </c>
      <c r="G192" s="144">
        <v>2.875</v>
      </c>
      <c r="H192" s="138">
        <v>1.5</v>
      </c>
      <c r="I192" s="160">
        <v>702.22221599999989</v>
      </c>
      <c r="J192" s="159">
        <f>K2</f>
        <v>0.21</v>
      </c>
      <c r="K192" s="84">
        <f t="shared" si="13"/>
        <v>554.75555063999991</v>
      </c>
      <c r="L192" s="696">
        <f t="shared" si="10"/>
        <v>1109.5111012799998</v>
      </c>
      <c r="M192" s="362" t="s">
        <v>537</v>
      </c>
      <c r="N192" s="676">
        <f t="shared" si="11"/>
        <v>1054.0355462159998</v>
      </c>
      <c r="O192" s="137"/>
      <c r="P192" s="7"/>
    </row>
    <row r="193" spans="1:16" s="9" customFormat="1" ht="12.75" x14ac:dyDescent="0.2">
      <c r="A193" s="96"/>
      <c r="B193" s="151" t="s">
        <v>157</v>
      </c>
      <c r="C193" s="141" t="s">
        <v>157</v>
      </c>
      <c r="D193" s="134" t="s">
        <v>5</v>
      </c>
      <c r="E193" s="138">
        <v>50</v>
      </c>
      <c r="F193" s="138">
        <v>50</v>
      </c>
      <c r="G193" s="144">
        <v>2.2999999999999998</v>
      </c>
      <c r="H193" s="138">
        <v>1.2</v>
      </c>
      <c r="I193" s="160">
        <v>635.90362800000014</v>
      </c>
      <c r="J193" s="159">
        <f>K2</f>
        <v>0.21</v>
      </c>
      <c r="K193" s="84">
        <f t="shared" si="13"/>
        <v>502.36386612000013</v>
      </c>
      <c r="L193" s="696">
        <f t="shared" si="10"/>
        <v>1004.7277322400003</v>
      </c>
      <c r="M193" s="362" t="s">
        <v>537</v>
      </c>
      <c r="N193" s="676">
        <f t="shared" si="11"/>
        <v>954.4913456280002</v>
      </c>
      <c r="O193" s="137"/>
      <c r="P193" s="7"/>
    </row>
    <row r="194" spans="1:16" s="9" customFormat="1" ht="12.75" x14ac:dyDescent="0.2">
      <c r="A194" s="96"/>
      <c r="B194" s="151" t="s">
        <v>158</v>
      </c>
      <c r="C194" s="141" t="s">
        <v>158</v>
      </c>
      <c r="D194" s="134" t="s">
        <v>5</v>
      </c>
      <c r="E194" s="138">
        <v>50</v>
      </c>
      <c r="F194" s="138">
        <v>50</v>
      </c>
      <c r="G194" s="144">
        <v>1.91</v>
      </c>
      <c r="H194" s="138">
        <v>1</v>
      </c>
      <c r="I194" s="160">
        <v>588.53320799999995</v>
      </c>
      <c r="J194" s="159">
        <f>K2</f>
        <v>0.21</v>
      </c>
      <c r="K194" s="84">
        <f t="shared" si="13"/>
        <v>464.94123431999998</v>
      </c>
      <c r="L194" s="696">
        <f t="shared" si="10"/>
        <v>929.88246863999996</v>
      </c>
      <c r="M194" s="362">
        <f t="shared" si="12"/>
        <v>2324.7061715999998</v>
      </c>
      <c r="N194" s="676">
        <f t="shared" si="11"/>
        <v>883.38834520799992</v>
      </c>
      <c r="O194" s="137"/>
      <c r="P194" s="7"/>
    </row>
    <row r="195" spans="1:16" s="9" customFormat="1" ht="12.75" x14ac:dyDescent="0.2">
      <c r="A195" s="96"/>
      <c r="B195" s="151" t="s">
        <v>159</v>
      </c>
      <c r="C195" s="141" t="s">
        <v>159</v>
      </c>
      <c r="D195" s="134" t="s">
        <v>5</v>
      </c>
      <c r="E195" s="138">
        <v>50</v>
      </c>
      <c r="F195" s="138">
        <v>50</v>
      </c>
      <c r="G195" s="144">
        <v>1.34</v>
      </c>
      <c r="H195" s="138">
        <v>0.7</v>
      </c>
      <c r="I195" s="160">
        <v>526.95166199999994</v>
      </c>
      <c r="J195" s="159">
        <f>K2</f>
        <v>0.21</v>
      </c>
      <c r="K195" s="84">
        <f t="shared" si="13"/>
        <v>416.29181297999997</v>
      </c>
      <c r="L195" s="696" t="s">
        <v>537</v>
      </c>
      <c r="M195" s="362">
        <f t="shared" si="12"/>
        <v>2081.4590648999997</v>
      </c>
      <c r="N195" s="676">
        <f t="shared" si="11"/>
        <v>790.9544446619999</v>
      </c>
      <c r="O195" s="137"/>
      <c r="P195" s="7"/>
    </row>
    <row r="196" spans="1:16" s="9" customFormat="1" ht="12.75" x14ac:dyDescent="0.2">
      <c r="A196" s="96"/>
      <c r="B196" s="151" t="s">
        <v>160</v>
      </c>
      <c r="C196" s="141" t="s">
        <v>160</v>
      </c>
      <c r="D196" s="134" t="s">
        <v>5</v>
      </c>
      <c r="E196" s="138">
        <v>500</v>
      </c>
      <c r="F196" s="138">
        <v>80</v>
      </c>
      <c r="G196" s="144">
        <v>12.375</v>
      </c>
      <c r="H196" s="138">
        <v>1.5</v>
      </c>
      <c r="I196" s="160">
        <v>1581.7330139999999</v>
      </c>
      <c r="J196" s="159">
        <f>K2</f>
        <v>0.21</v>
      </c>
      <c r="K196" s="84">
        <f t="shared" si="13"/>
        <v>1249.5690810599999</v>
      </c>
      <c r="L196" s="696">
        <f t="shared" si="10"/>
        <v>2499.1381621199998</v>
      </c>
      <c r="M196" s="362" t="s">
        <v>537</v>
      </c>
      <c r="N196" s="676">
        <f t="shared" si="11"/>
        <v>2374.1812540139999</v>
      </c>
      <c r="O196" s="137"/>
      <c r="P196" s="7"/>
    </row>
    <row r="197" spans="1:16" s="9" customFormat="1" ht="12.75" x14ac:dyDescent="0.2">
      <c r="A197" s="96"/>
      <c r="B197" s="151" t="s">
        <v>161</v>
      </c>
      <c r="C197" s="141" t="s">
        <v>161</v>
      </c>
      <c r="D197" s="134" t="s">
        <v>5</v>
      </c>
      <c r="E197" s="138">
        <v>500</v>
      </c>
      <c r="F197" s="138">
        <v>80</v>
      </c>
      <c r="G197" s="144">
        <v>9.9</v>
      </c>
      <c r="H197" s="138">
        <v>1.2</v>
      </c>
      <c r="I197" s="160">
        <v>1316.458662</v>
      </c>
      <c r="J197" s="159">
        <f>K2</f>
        <v>0.21</v>
      </c>
      <c r="K197" s="84">
        <f t="shared" si="13"/>
        <v>1040.0023429800001</v>
      </c>
      <c r="L197" s="696">
        <f t="shared" si="10"/>
        <v>2080.0046859600002</v>
      </c>
      <c r="M197" s="362" t="s">
        <v>537</v>
      </c>
      <c r="N197" s="676">
        <f t="shared" si="11"/>
        <v>1976.0044516620001</v>
      </c>
      <c r="O197" s="137"/>
      <c r="P197" s="7"/>
    </row>
    <row r="198" spans="1:16" s="9" customFormat="1" ht="12.75" x14ac:dyDescent="0.2">
      <c r="A198" s="96"/>
      <c r="B198" s="151" t="s">
        <v>162</v>
      </c>
      <c r="C198" s="141" t="s">
        <v>162</v>
      </c>
      <c r="D198" s="134" t="s">
        <v>5</v>
      </c>
      <c r="E198" s="138">
        <v>500</v>
      </c>
      <c r="F198" s="138">
        <v>80</v>
      </c>
      <c r="G198" s="144">
        <v>8.33</v>
      </c>
      <c r="H198" s="138">
        <v>1</v>
      </c>
      <c r="I198" s="160">
        <v>1153.8202200000001</v>
      </c>
      <c r="J198" s="159">
        <f>K2</f>
        <v>0.21</v>
      </c>
      <c r="K198" s="84">
        <f t="shared" si="13"/>
        <v>911.51797380000005</v>
      </c>
      <c r="L198" s="696">
        <f t="shared" si="10"/>
        <v>1823.0359476000001</v>
      </c>
      <c r="M198" s="362">
        <f t="shared" si="12"/>
        <v>4557.5898690000004</v>
      </c>
      <c r="N198" s="676">
        <f t="shared" si="11"/>
        <v>1731.88415022</v>
      </c>
      <c r="O198" s="137"/>
      <c r="P198" s="7"/>
    </row>
    <row r="199" spans="1:16" s="9" customFormat="1" ht="12.75" x14ac:dyDescent="0.2">
      <c r="A199" s="96"/>
      <c r="B199" s="151" t="s">
        <v>163</v>
      </c>
      <c r="C199" s="141" t="s">
        <v>163</v>
      </c>
      <c r="D199" s="134" t="s">
        <v>5</v>
      </c>
      <c r="E199" s="138">
        <v>500</v>
      </c>
      <c r="F199" s="138">
        <v>70</v>
      </c>
      <c r="G199" s="144">
        <v>12.25</v>
      </c>
      <c r="H199" s="138">
        <v>1.5</v>
      </c>
      <c r="I199" s="160">
        <v>1548.5737200000001</v>
      </c>
      <c r="J199" s="159">
        <f>K2</f>
        <v>0.21</v>
      </c>
      <c r="K199" s="84">
        <f t="shared" si="13"/>
        <v>1223.3732388000001</v>
      </c>
      <c r="L199" s="696">
        <f t="shared" si="10"/>
        <v>2446.7464776000002</v>
      </c>
      <c r="M199" s="362" t="s">
        <v>537</v>
      </c>
      <c r="N199" s="676">
        <f t="shared" si="11"/>
        <v>2324.4091537200002</v>
      </c>
      <c r="O199" s="137"/>
      <c r="P199" s="7"/>
    </row>
    <row r="200" spans="1:16" s="9" customFormat="1" ht="12.75" x14ac:dyDescent="0.2">
      <c r="A200" s="96"/>
      <c r="B200" s="151" t="s">
        <v>164</v>
      </c>
      <c r="C200" s="141" t="s">
        <v>164</v>
      </c>
      <c r="D200" s="134" t="s">
        <v>5</v>
      </c>
      <c r="E200" s="138">
        <v>500</v>
      </c>
      <c r="F200" s="138">
        <v>70</v>
      </c>
      <c r="G200" s="144">
        <v>9.8000000000000007</v>
      </c>
      <c r="H200" s="138">
        <v>1.2</v>
      </c>
      <c r="I200" s="160">
        <v>1288.0364100000002</v>
      </c>
      <c r="J200" s="159">
        <f>K2</f>
        <v>0.21</v>
      </c>
      <c r="K200" s="84">
        <f t="shared" si="13"/>
        <v>1017.5487639000002</v>
      </c>
      <c r="L200" s="696">
        <f t="shared" ref="L200:L263" si="14">K200*2</f>
        <v>2035.0975278000003</v>
      </c>
      <c r="M200" s="362" t="s">
        <v>537</v>
      </c>
      <c r="N200" s="676">
        <f t="shared" ref="N200:N263" si="15">K200*1.9</f>
        <v>1933.3426514100001</v>
      </c>
      <c r="O200" s="137"/>
      <c r="P200" s="7"/>
    </row>
    <row r="201" spans="1:16" s="9" customFormat="1" ht="12.75" x14ac:dyDescent="0.2">
      <c r="A201" s="96"/>
      <c r="B201" s="151" t="s">
        <v>165</v>
      </c>
      <c r="C201" s="141" t="s">
        <v>165</v>
      </c>
      <c r="D201" s="134" t="s">
        <v>5</v>
      </c>
      <c r="E201" s="138">
        <v>500</v>
      </c>
      <c r="F201" s="138">
        <v>70</v>
      </c>
      <c r="G201" s="144">
        <v>8.1999999999999993</v>
      </c>
      <c r="H201" s="138">
        <v>1</v>
      </c>
      <c r="I201" s="160">
        <v>1131.7140239999999</v>
      </c>
      <c r="J201" s="159">
        <f>K2</f>
        <v>0.21</v>
      </c>
      <c r="K201" s="84">
        <f t="shared" si="13"/>
        <v>894.05407895999997</v>
      </c>
      <c r="L201" s="696">
        <f t="shared" si="14"/>
        <v>1788.1081579199999</v>
      </c>
      <c r="M201" s="362">
        <f t="shared" ref="M201:M261" si="16">K201*5</f>
        <v>4470.2703947999998</v>
      </c>
      <c r="N201" s="676">
        <f t="shared" si="15"/>
        <v>1698.7027500239999</v>
      </c>
      <c r="O201" s="137"/>
      <c r="P201" s="7"/>
    </row>
    <row r="202" spans="1:16" s="9" customFormat="1" ht="12.75" x14ac:dyDescent="0.2">
      <c r="A202" s="96"/>
      <c r="B202" s="151" t="s">
        <v>166</v>
      </c>
      <c r="C202" s="141" t="s">
        <v>166</v>
      </c>
      <c r="D202" s="134" t="s">
        <v>5</v>
      </c>
      <c r="E202" s="138">
        <v>500</v>
      </c>
      <c r="F202" s="138">
        <v>60</v>
      </c>
      <c r="G202" s="144">
        <v>11.8125</v>
      </c>
      <c r="H202" s="138">
        <v>1.5</v>
      </c>
      <c r="I202" s="160">
        <v>1512.256398</v>
      </c>
      <c r="J202" s="159">
        <f>K2</f>
        <v>0.21</v>
      </c>
      <c r="K202" s="84">
        <f t="shared" si="13"/>
        <v>1194.6825544200001</v>
      </c>
      <c r="L202" s="696">
        <f t="shared" si="14"/>
        <v>2389.3651088400002</v>
      </c>
      <c r="M202" s="362" t="s">
        <v>537</v>
      </c>
      <c r="N202" s="676">
        <f t="shared" si="15"/>
        <v>2269.8968533980001</v>
      </c>
      <c r="O202" s="137"/>
      <c r="P202" s="7"/>
    </row>
    <row r="203" spans="1:16" s="9" customFormat="1" ht="12.75" x14ac:dyDescent="0.2">
      <c r="A203" s="96"/>
      <c r="B203" s="151" t="s">
        <v>167</v>
      </c>
      <c r="C203" s="141" t="s">
        <v>167</v>
      </c>
      <c r="D203" s="134" t="s">
        <v>5</v>
      </c>
      <c r="E203" s="138">
        <v>500</v>
      </c>
      <c r="F203" s="138">
        <v>60</v>
      </c>
      <c r="G203" s="144">
        <v>9.4499999999999993</v>
      </c>
      <c r="H203" s="138">
        <v>1.2</v>
      </c>
      <c r="I203" s="160">
        <v>1264.3512000000001</v>
      </c>
      <c r="J203" s="159">
        <f>K2</f>
        <v>0.21</v>
      </c>
      <c r="K203" s="84">
        <f t="shared" si="13"/>
        <v>998.83744800000011</v>
      </c>
      <c r="L203" s="696">
        <f t="shared" si="14"/>
        <v>1997.6748960000002</v>
      </c>
      <c r="M203" s="362" t="s">
        <v>537</v>
      </c>
      <c r="N203" s="676">
        <f t="shared" si="15"/>
        <v>1897.7911512000001</v>
      </c>
      <c r="O203" s="137"/>
      <c r="P203" s="7"/>
    </row>
    <row r="204" spans="1:16" s="9" customFormat="1" ht="12.75" x14ac:dyDescent="0.2">
      <c r="A204" s="96"/>
      <c r="B204" s="151" t="s">
        <v>168</v>
      </c>
      <c r="C204" s="141" t="s">
        <v>168</v>
      </c>
      <c r="D204" s="134" t="s">
        <v>5</v>
      </c>
      <c r="E204" s="138">
        <v>500</v>
      </c>
      <c r="F204" s="138">
        <v>60</v>
      </c>
      <c r="G204" s="144">
        <v>7.9</v>
      </c>
      <c r="H204" s="138">
        <v>1</v>
      </c>
      <c r="I204" s="160">
        <v>1111.1868420000001</v>
      </c>
      <c r="J204" s="159">
        <f>K2</f>
        <v>0.21</v>
      </c>
      <c r="K204" s="84">
        <f t="shared" si="13"/>
        <v>877.83760518000008</v>
      </c>
      <c r="L204" s="696">
        <f t="shared" si="14"/>
        <v>1755.6752103600002</v>
      </c>
      <c r="M204" s="362">
        <f t="shared" si="16"/>
        <v>4389.1880259000009</v>
      </c>
      <c r="N204" s="676">
        <f t="shared" si="15"/>
        <v>1667.8914498420002</v>
      </c>
      <c r="O204" s="137"/>
      <c r="P204" s="7"/>
    </row>
    <row r="205" spans="1:16" s="9" customFormat="1" ht="12.75" x14ac:dyDescent="0.2">
      <c r="A205" s="96"/>
      <c r="B205" s="151" t="s">
        <v>169</v>
      </c>
      <c r="C205" s="141" t="s">
        <v>169</v>
      </c>
      <c r="D205" s="134" t="s">
        <v>5</v>
      </c>
      <c r="E205" s="138">
        <v>500</v>
      </c>
      <c r="F205" s="138">
        <v>50</v>
      </c>
      <c r="G205" s="144">
        <v>11.6625</v>
      </c>
      <c r="H205" s="138">
        <v>1.5</v>
      </c>
      <c r="I205" s="160">
        <v>1479.0971039999999</v>
      </c>
      <c r="J205" s="159">
        <f>K2</f>
        <v>0.21</v>
      </c>
      <c r="K205" s="84">
        <f t="shared" si="13"/>
        <v>1168.48671216</v>
      </c>
      <c r="L205" s="696">
        <f t="shared" si="14"/>
        <v>2336.97342432</v>
      </c>
      <c r="M205" s="362" t="s">
        <v>537</v>
      </c>
      <c r="N205" s="676">
        <f t="shared" si="15"/>
        <v>2220.1247531039999</v>
      </c>
      <c r="O205" s="137"/>
      <c r="P205" s="7"/>
    </row>
    <row r="206" spans="1:16" s="9" customFormat="1" ht="12.75" x14ac:dyDescent="0.2">
      <c r="A206" s="96"/>
      <c r="B206" s="151" t="s">
        <v>170</v>
      </c>
      <c r="C206" s="141" t="s">
        <v>170</v>
      </c>
      <c r="D206" s="134" t="s">
        <v>5</v>
      </c>
      <c r="E206" s="138">
        <v>500</v>
      </c>
      <c r="F206" s="138">
        <v>50</v>
      </c>
      <c r="G206" s="144">
        <v>9.33</v>
      </c>
      <c r="H206" s="138">
        <v>1.2</v>
      </c>
      <c r="I206" s="160">
        <v>1240.6659900000002</v>
      </c>
      <c r="J206" s="159">
        <f>K2</f>
        <v>0.21</v>
      </c>
      <c r="K206" s="84">
        <f t="shared" si="13"/>
        <v>980.12613210000018</v>
      </c>
      <c r="L206" s="696">
        <f t="shared" si="14"/>
        <v>1960.2522642000004</v>
      </c>
      <c r="M206" s="362" t="s">
        <v>537</v>
      </c>
      <c r="N206" s="676">
        <f t="shared" si="15"/>
        <v>1862.2396509900002</v>
      </c>
      <c r="O206" s="137"/>
      <c r="P206" s="7"/>
    </row>
    <row r="207" spans="1:16" s="9" customFormat="1" ht="12.75" x14ac:dyDescent="0.2">
      <c r="A207" s="96"/>
      <c r="B207" s="151" t="s">
        <v>171</v>
      </c>
      <c r="C207" s="141" t="s">
        <v>171</v>
      </c>
      <c r="D207" s="134" t="s">
        <v>5</v>
      </c>
      <c r="E207" s="138">
        <v>500</v>
      </c>
      <c r="F207" s="138">
        <v>50</v>
      </c>
      <c r="G207" s="144">
        <v>7.77</v>
      </c>
      <c r="H207" s="138">
        <v>1</v>
      </c>
      <c r="I207" s="160">
        <v>1089.0806460000001</v>
      </c>
      <c r="J207" s="159">
        <f>K2</f>
        <v>0.21</v>
      </c>
      <c r="K207" s="84">
        <f t="shared" si="13"/>
        <v>860.37371034000012</v>
      </c>
      <c r="L207" s="696">
        <f t="shared" si="14"/>
        <v>1720.7474206800002</v>
      </c>
      <c r="M207" s="362">
        <f t="shared" si="16"/>
        <v>4301.8685517000004</v>
      </c>
      <c r="N207" s="676">
        <f t="shared" si="15"/>
        <v>1634.7100496460002</v>
      </c>
      <c r="O207" s="137"/>
      <c r="P207" s="7"/>
    </row>
    <row r="208" spans="1:16" s="9" customFormat="1" ht="12.75" x14ac:dyDescent="0.2">
      <c r="A208" s="96"/>
      <c r="B208" s="151" t="s">
        <v>172</v>
      </c>
      <c r="C208" s="141" t="s">
        <v>172</v>
      </c>
      <c r="D208" s="134" t="s">
        <v>5</v>
      </c>
      <c r="E208" s="138">
        <v>500</v>
      </c>
      <c r="F208" s="138">
        <v>200</v>
      </c>
      <c r="G208" s="144">
        <v>15.8375</v>
      </c>
      <c r="H208" s="138">
        <v>1.5</v>
      </c>
      <c r="I208" s="160">
        <v>1937.0111640000002</v>
      </c>
      <c r="J208" s="159">
        <f>K2</f>
        <v>0.21</v>
      </c>
      <c r="K208" s="84">
        <f t="shared" si="13"/>
        <v>1530.2388195600004</v>
      </c>
      <c r="L208" s="696">
        <f t="shared" si="14"/>
        <v>3060.4776391200007</v>
      </c>
      <c r="M208" s="362" t="s">
        <v>537</v>
      </c>
      <c r="N208" s="676">
        <f t="shared" si="15"/>
        <v>2907.4537571640008</v>
      </c>
      <c r="O208" s="137"/>
      <c r="P208" s="7"/>
    </row>
    <row r="209" spans="1:16" s="9" customFormat="1" ht="12.75" x14ac:dyDescent="0.2">
      <c r="A209" s="96"/>
      <c r="B209" s="151" t="s">
        <v>173</v>
      </c>
      <c r="C209" s="141" t="s">
        <v>173</v>
      </c>
      <c r="D209" s="134" t="s">
        <v>5</v>
      </c>
      <c r="E209" s="138">
        <v>500</v>
      </c>
      <c r="F209" s="138">
        <v>200</v>
      </c>
      <c r="G209" s="144">
        <v>12.67</v>
      </c>
      <c r="H209" s="138">
        <v>1.2</v>
      </c>
      <c r="I209" s="160">
        <v>1505.9403419999999</v>
      </c>
      <c r="J209" s="159">
        <f>K2</f>
        <v>0.21</v>
      </c>
      <c r="K209" s="84">
        <f t="shared" si="13"/>
        <v>1189.69287018</v>
      </c>
      <c r="L209" s="696">
        <f t="shared" si="14"/>
        <v>2379.38574036</v>
      </c>
      <c r="M209" s="362" t="s">
        <v>537</v>
      </c>
      <c r="N209" s="676">
        <f t="shared" si="15"/>
        <v>2260.4164533419998</v>
      </c>
      <c r="O209" s="137"/>
      <c r="P209" s="7"/>
    </row>
    <row r="210" spans="1:16" s="9" customFormat="1" ht="12.75" x14ac:dyDescent="0.2">
      <c r="A210" s="96"/>
      <c r="B210" s="151" t="s">
        <v>174</v>
      </c>
      <c r="C210" s="141" t="s">
        <v>174</v>
      </c>
      <c r="D210" s="134" t="s">
        <v>5</v>
      </c>
      <c r="E210" s="138">
        <v>500</v>
      </c>
      <c r="F210" s="138">
        <v>200</v>
      </c>
      <c r="G210" s="144">
        <v>10.56</v>
      </c>
      <c r="H210" s="138">
        <v>1</v>
      </c>
      <c r="I210" s="160">
        <v>1313.3006339999999</v>
      </c>
      <c r="J210" s="159">
        <f>K2</f>
        <v>0.21</v>
      </c>
      <c r="K210" s="84">
        <f t="shared" si="13"/>
        <v>1037.5075008599999</v>
      </c>
      <c r="L210" s="696">
        <f t="shared" si="14"/>
        <v>2075.0150017199999</v>
      </c>
      <c r="M210" s="362">
        <f t="shared" si="16"/>
        <v>5187.5375042999995</v>
      </c>
      <c r="N210" s="676">
        <f t="shared" si="15"/>
        <v>1971.2642516339997</v>
      </c>
      <c r="O210" s="137"/>
      <c r="P210" s="7"/>
    </row>
    <row r="211" spans="1:16" s="9" customFormat="1" ht="12.75" x14ac:dyDescent="0.2">
      <c r="A211" s="96"/>
      <c r="B211" s="151" t="s">
        <v>175</v>
      </c>
      <c r="C211" s="141" t="s">
        <v>175</v>
      </c>
      <c r="D211" s="134" t="s">
        <v>5</v>
      </c>
      <c r="E211" s="138">
        <v>500</v>
      </c>
      <c r="F211" s="138">
        <v>150</v>
      </c>
      <c r="G211" s="144">
        <v>14.4375</v>
      </c>
      <c r="H211" s="138">
        <v>1.5</v>
      </c>
      <c r="I211" s="160">
        <v>1835.954268</v>
      </c>
      <c r="J211" s="159">
        <f>K2</f>
        <v>0.21</v>
      </c>
      <c r="K211" s="84">
        <f t="shared" si="13"/>
        <v>1450.4038717200001</v>
      </c>
      <c r="L211" s="696">
        <f t="shared" si="14"/>
        <v>2900.8077434400002</v>
      </c>
      <c r="M211" s="362" t="s">
        <v>537</v>
      </c>
      <c r="N211" s="676">
        <f t="shared" si="15"/>
        <v>2755.7673562680002</v>
      </c>
      <c r="O211" s="137"/>
      <c r="P211" s="7"/>
    </row>
    <row r="212" spans="1:16" s="9" customFormat="1" ht="12.75" x14ac:dyDescent="0.2">
      <c r="A212" s="96"/>
      <c r="B212" s="151" t="s">
        <v>176</v>
      </c>
      <c r="C212" s="141" t="s">
        <v>176</v>
      </c>
      <c r="D212" s="134" t="s">
        <v>5</v>
      </c>
      <c r="E212" s="138">
        <v>500</v>
      </c>
      <c r="F212" s="138">
        <v>150</v>
      </c>
      <c r="G212" s="144">
        <v>11.55</v>
      </c>
      <c r="H212" s="138">
        <v>1.2</v>
      </c>
      <c r="I212" s="160">
        <v>1512.256398</v>
      </c>
      <c r="J212" s="159">
        <f>K2</f>
        <v>0.21</v>
      </c>
      <c r="K212" s="84">
        <f t="shared" si="13"/>
        <v>1194.6825544200001</v>
      </c>
      <c r="L212" s="696">
        <f t="shared" si="14"/>
        <v>2389.3651088400002</v>
      </c>
      <c r="M212" s="362" t="s">
        <v>537</v>
      </c>
      <c r="N212" s="676">
        <f t="shared" si="15"/>
        <v>2269.8968533980001</v>
      </c>
      <c r="O212" s="137"/>
      <c r="P212" s="7"/>
    </row>
    <row r="213" spans="1:16" s="9" customFormat="1" ht="12.75" x14ac:dyDescent="0.2">
      <c r="A213" s="96"/>
      <c r="B213" s="151" t="s">
        <v>177</v>
      </c>
      <c r="C213" s="141" t="s">
        <v>177</v>
      </c>
      <c r="D213" s="134" t="s">
        <v>5</v>
      </c>
      <c r="E213" s="138">
        <v>500</v>
      </c>
      <c r="F213" s="138">
        <v>150</v>
      </c>
      <c r="G213" s="144">
        <v>9.6300000000000008</v>
      </c>
      <c r="H213" s="138">
        <v>1</v>
      </c>
      <c r="I213" s="160">
        <v>1283.2993680000002</v>
      </c>
      <c r="J213" s="159">
        <f>K2</f>
        <v>0.21</v>
      </c>
      <c r="K213" s="84">
        <f t="shared" si="13"/>
        <v>1013.8065007200001</v>
      </c>
      <c r="L213" s="696">
        <f t="shared" si="14"/>
        <v>2027.6130014400003</v>
      </c>
      <c r="M213" s="362">
        <f t="shared" si="16"/>
        <v>5069.0325036000004</v>
      </c>
      <c r="N213" s="676">
        <f t="shared" si="15"/>
        <v>1926.2323513680001</v>
      </c>
      <c r="O213" s="137"/>
      <c r="P213" s="7"/>
    </row>
    <row r="214" spans="1:16" s="9" customFormat="1" ht="12.75" x14ac:dyDescent="0.2">
      <c r="A214" s="96"/>
      <c r="B214" s="151" t="s">
        <v>178</v>
      </c>
      <c r="C214" s="141" t="s">
        <v>178</v>
      </c>
      <c r="D214" s="134" t="s">
        <v>5</v>
      </c>
      <c r="E214" s="138">
        <v>500</v>
      </c>
      <c r="F214" s="138">
        <v>100</v>
      </c>
      <c r="G214" s="144">
        <v>13.05</v>
      </c>
      <c r="H214" s="138">
        <v>1.5</v>
      </c>
      <c r="I214" s="160">
        <v>1652.7886439999997</v>
      </c>
      <c r="J214" s="159">
        <f>K2</f>
        <v>0.21</v>
      </c>
      <c r="K214" s="84">
        <f t="shared" si="13"/>
        <v>1305.7030287599998</v>
      </c>
      <c r="L214" s="696">
        <f t="shared" si="14"/>
        <v>2611.4060575199996</v>
      </c>
      <c r="M214" s="362" t="s">
        <v>537</v>
      </c>
      <c r="N214" s="676">
        <f t="shared" si="15"/>
        <v>2480.8357546439997</v>
      </c>
      <c r="O214" s="137"/>
      <c r="P214" s="7"/>
    </row>
    <row r="215" spans="1:16" s="9" customFormat="1" ht="12.75" x14ac:dyDescent="0.2">
      <c r="A215" s="96"/>
      <c r="B215" s="151" t="s">
        <v>179</v>
      </c>
      <c r="C215" s="141" t="s">
        <v>179</v>
      </c>
      <c r="D215" s="134" t="s">
        <v>5</v>
      </c>
      <c r="E215" s="138">
        <v>500</v>
      </c>
      <c r="F215" s="138">
        <v>100</v>
      </c>
      <c r="G215" s="144">
        <v>10.44</v>
      </c>
      <c r="H215" s="138">
        <v>1.2</v>
      </c>
      <c r="I215" s="160">
        <v>1371.724152</v>
      </c>
      <c r="J215" s="159">
        <f>K2</f>
        <v>0.21</v>
      </c>
      <c r="K215" s="84">
        <f t="shared" si="13"/>
        <v>1083.6620800800001</v>
      </c>
      <c r="L215" s="696">
        <f t="shared" si="14"/>
        <v>2167.3241601600002</v>
      </c>
      <c r="M215" s="362" t="s">
        <v>537</v>
      </c>
      <c r="N215" s="676">
        <f t="shared" si="15"/>
        <v>2058.957952152</v>
      </c>
      <c r="O215" s="137"/>
      <c r="P215" s="7"/>
    </row>
    <row r="216" spans="1:16" s="9" customFormat="1" ht="12.75" x14ac:dyDescent="0.2">
      <c r="A216" s="96"/>
      <c r="B216" s="151" t="s">
        <v>180</v>
      </c>
      <c r="C216" s="141" t="s">
        <v>180</v>
      </c>
      <c r="D216" s="134" t="s">
        <v>5</v>
      </c>
      <c r="E216" s="138">
        <v>500</v>
      </c>
      <c r="F216" s="138">
        <v>100</v>
      </c>
      <c r="G216" s="144">
        <v>8.6999999999999993</v>
      </c>
      <c r="H216" s="138">
        <v>1</v>
      </c>
      <c r="I216" s="160">
        <v>1199.6116260000001</v>
      </c>
      <c r="J216" s="159">
        <f>K2</f>
        <v>0.21</v>
      </c>
      <c r="K216" s="84">
        <f t="shared" si="13"/>
        <v>947.69318454000017</v>
      </c>
      <c r="L216" s="696">
        <f t="shared" si="14"/>
        <v>1895.3863690800003</v>
      </c>
      <c r="M216" s="362">
        <f t="shared" si="16"/>
        <v>4738.4659227000011</v>
      </c>
      <c r="N216" s="676">
        <f t="shared" si="15"/>
        <v>1800.6170506260003</v>
      </c>
      <c r="O216" s="137"/>
      <c r="P216" s="7"/>
    </row>
    <row r="217" spans="1:16" s="9" customFormat="1" ht="12.75" x14ac:dyDescent="0.2">
      <c r="A217" s="96"/>
      <c r="B217" s="151" t="s">
        <v>181</v>
      </c>
      <c r="C217" s="141" t="s">
        <v>181</v>
      </c>
      <c r="D217" s="134" t="s">
        <v>5</v>
      </c>
      <c r="E217" s="138">
        <v>400</v>
      </c>
      <c r="F217" s="138">
        <v>80</v>
      </c>
      <c r="G217" s="144">
        <v>10.0875</v>
      </c>
      <c r="H217" s="138">
        <v>1.5</v>
      </c>
      <c r="I217" s="160">
        <v>1404.883446</v>
      </c>
      <c r="J217" s="159">
        <f>K2</f>
        <v>0.21</v>
      </c>
      <c r="K217" s="84">
        <f t="shared" si="13"/>
        <v>1109.8579223400002</v>
      </c>
      <c r="L217" s="696">
        <f t="shared" si="14"/>
        <v>2219.7158446800004</v>
      </c>
      <c r="M217" s="362" t="s">
        <v>537</v>
      </c>
      <c r="N217" s="676">
        <f t="shared" si="15"/>
        <v>2108.7300524460002</v>
      </c>
      <c r="O217" s="137"/>
      <c r="P217" s="7"/>
    </row>
    <row r="218" spans="1:16" s="9" customFormat="1" ht="12.75" x14ac:dyDescent="0.2">
      <c r="A218" s="96"/>
      <c r="B218" s="151" t="s">
        <v>182</v>
      </c>
      <c r="C218" s="141" t="s">
        <v>182</v>
      </c>
      <c r="D218" s="134" t="s">
        <v>5</v>
      </c>
      <c r="E218" s="138">
        <v>400</v>
      </c>
      <c r="F218" s="138">
        <v>80</v>
      </c>
      <c r="G218" s="144">
        <v>8.07</v>
      </c>
      <c r="H218" s="138">
        <v>1.2</v>
      </c>
      <c r="I218" s="160">
        <v>1193.29557</v>
      </c>
      <c r="J218" s="159">
        <f>K2</f>
        <v>0.21</v>
      </c>
      <c r="K218" s="84">
        <f t="shared" si="13"/>
        <v>942.70350030000009</v>
      </c>
      <c r="L218" s="696">
        <f t="shared" si="14"/>
        <v>1885.4070006000002</v>
      </c>
      <c r="M218" s="362" t="s">
        <v>537</v>
      </c>
      <c r="N218" s="676">
        <f t="shared" si="15"/>
        <v>1791.13665057</v>
      </c>
      <c r="O218" s="137"/>
      <c r="P218" s="7"/>
    </row>
    <row r="219" spans="1:16" s="9" customFormat="1" ht="12.75" x14ac:dyDescent="0.2">
      <c r="A219" s="96"/>
      <c r="B219" s="151" t="s">
        <v>183</v>
      </c>
      <c r="C219" s="141" t="s">
        <v>183</v>
      </c>
      <c r="D219" s="134" t="s">
        <v>5</v>
      </c>
      <c r="E219" s="138">
        <v>400</v>
      </c>
      <c r="F219" s="138">
        <v>80</v>
      </c>
      <c r="G219" s="144">
        <v>6.73</v>
      </c>
      <c r="H219" s="138">
        <v>1</v>
      </c>
      <c r="I219" s="160">
        <v>1052.763324</v>
      </c>
      <c r="J219" s="159">
        <f>K2</f>
        <v>0.21</v>
      </c>
      <c r="K219" s="84">
        <f t="shared" si="13"/>
        <v>831.68302596000001</v>
      </c>
      <c r="L219" s="696">
        <f t="shared" si="14"/>
        <v>1663.36605192</v>
      </c>
      <c r="M219" s="362">
        <f t="shared" si="16"/>
        <v>4158.4151297999997</v>
      </c>
      <c r="N219" s="676">
        <f t="shared" si="15"/>
        <v>1580.1977493239999</v>
      </c>
      <c r="O219" s="137"/>
      <c r="P219" s="7"/>
    </row>
    <row r="220" spans="1:16" s="9" customFormat="1" ht="12.75" x14ac:dyDescent="0.2">
      <c r="A220" s="96"/>
      <c r="B220" s="151" t="s">
        <v>184</v>
      </c>
      <c r="C220" s="141" t="s">
        <v>184</v>
      </c>
      <c r="D220" s="134" t="s">
        <v>5</v>
      </c>
      <c r="E220" s="138">
        <v>400</v>
      </c>
      <c r="F220" s="138">
        <v>80</v>
      </c>
      <c r="G220" s="144">
        <v>4.71</v>
      </c>
      <c r="H220" s="138">
        <v>0.7</v>
      </c>
      <c r="I220" s="160">
        <v>869.59770000000003</v>
      </c>
      <c r="J220" s="159">
        <f>K2</f>
        <v>0.21</v>
      </c>
      <c r="K220" s="84">
        <f t="shared" si="13"/>
        <v>686.98218300000008</v>
      </c>
      <c r="L220" s="696" t="s">
        <v>537</v>
      </c>
      <c r="M220" s="362">
        <f t="shared" si="16"/>
        <v>3434.9109150000004</v>
      </c>
      <c r="N220" s="676">
        <f t="shared" si="15"/>
        <v>1305.2661477000001</v>
      </c>
      <c r="O220" s="137"/>
      <c r="P220" s="7"/>
    </row>
    <row r="221" spans="1:16" s="9" customFormat="1" ht="12.75" x14ac:dyDescent="0.2">
      <c r="A221" s="96"/>
      <c r="B221" s="151" t="s">
        <v>185</v>
      </c>
      <c r="C221" s="141" t="s">
        <v>185</v>
      </c>
      <c r="D221" s="134" t="s">
        <v>5</v>
      </c>
      <c r="E221" s="138">
        <v>400</v>
      </c>
      <c r="F221" s="138">
        <v>70</v>
      </c>
      <c r="G221" s="144">
        <v>9.875</v>
      </c>
      <c r="H221" s="138">
        <v>1.5</v>
      </c>
      <c r="I221" s="160">
        <v>1371.724152</v>
      </c>
      <c r="J221" s="159">
        <f>K2</f>
        <v>0.21</v>
      </c>
      <c r="K221" s="84">
        <f t="shared" si="13"/>
        <v>1083.6620800800001</v>
      </c>
      <c r="L221" s="696">
        <f t="shared" si="14"/>
        <v>2167.3241601600002</v>
      </c>
      <c r="M221" s="362" t="s">
        <v>537</v>
      </c>
      <c r="N221" s="676">
        <f t="shared" si="15"/>
        <v>2058.957952152</v>
      </c>
      <c r="O221" s="137"/>
      <c r="P221" s="7"/>
    </row>
    <row r="222" spans="1:16" s="9" customFormat="1" ht="12.75" x14ac:dyDescent="0.2">
      <c r="A222" s="96"/>
      <c r="B222" s="151" t="s">
        <v>186</v>
      </c>
      <c r="C222" s="141" t="s">
        <v>186</v>
      </c>
      <c r="D222" s="134" t="s">
        <v>5</v>
      </c>
      <c r="E222" s="138">
        <v>400</v>
      </c>
      <c r="F222" s="138">
        <v>70</v>
      </c>
      <c r="G222" s="144">
        <v>7.9</v>
      </c>
      <c r="H222" s="138">
        <v>1.2</v>
      </c>
      <c r="I222" s="160">
        <v>1168.0313460000002</v>
      </c>
      <c r="J222" s="159">
        <f>K2</f>
        <v>0.21</v>
      </c>
      <c r="K222" s="84">
        <f t="shared" si="13"/>
        <v>922.74476334000019</v>
      </c>
      <c r="L222" s="696">
        <f t="shared" si="14"/>
        <v>1845.4895266800004</v>
      </c>
      <c r="M222" s="362" t="s">
        <v>537</v>
      </c>
      <c r="N222" s="676">
        <f t="shared" si="15"/>
        <v>1753.2150503460002</v>
      </c>
      <c r="O222" s="137"/>
      <c r="P222" s="7"/>
    </row>
    <row r="223" spans="1:16" s="9" customFormat="1" ht="12.75" x14ac:dyDescent="0.2">
      <c r="A223" s="96"/>
      <c r="B223" s="151" t="s">
        <v>187</v>
      </c>
      <c r="C223" s="141" t="s">
        <v>187</v>
      </c>
      <c r="D223" s="134" t="s">
        <v>5</v>
      </c>
      <c r="E223" s="138">
        <v>400</v>
      </c>
      <c r="F223" s="138">
        <v>70</v>
      </c>
      <c r="G223" s="144">
        <v>6.55</v>
      </c>
      <c r="H223" s="138">
        <v>1</v>
      </c>
      <c r="I223" s="160">
        <v>1030.6571280000001</v>
      </c>
      <c r="J223" s="159">
        <f>K2</f>
        <v>0.21</v>
      </c>
      <c r="K223" s="84">
        <f t="shared" si="13"/>
        <v>814.21913112000004</v>
      </c>
      <c r="L223" s="696">
        <f t="shared" si="14"/>
        <v>1628.4382622400001</v>
      </c>
      <c r="M223" s="362">
        <f t="shared" si="16"/>
        <v>4071.0956556000001</v>
      </c>
      <c r="N223" s="676">
        <f t="shared" si="15"/>
        <v>1547.016349128</v>
      </c>
      <c r="O223" s="137"/>
      <c r="P223" s="7"/>
    </row>
    <row r="224" spans="1:16" s="9" customFormat="1" ht="12.75" x14ac:dyDescent="0.2">
      <c r="A224" s="96"/>
      <c r="B224" s="151" t="s">
        <v>188</v>
      </c>
      <c r="C224" s="141" t="s">
        <v>188</v>
      </c>
      <c r="D224" s="134" t="s">
        <v>5</v>
      </c>
      <c r="E224" s="138">
        <v>400</v>
      </c>
      <c r="F224" s="138">
        <v>70</v>
      </c>
      <c r="G224" s="144">
        <v>4.5999999999999996</v>
      </c>
      <c r="H224" s="138">
        <v>0.7</v>
      </c>
      <c r="I224" s="160">
        <v>852.22854599999994</v>
      </c>
      <c r="J224" s="159">
        <f>K2</f>
        <v>0.21</v>
      </c>
      <c r="K224" s="84">
        <f t="shared" si="13"/>
        <v>673.26055134000001</v>
      </c>
      <c r="L224" s="696" t="s">
        <v>537</v>
      </c>
      <c r="M224" s="362">
        <f t="shared" si="16"/>
        <v>3366.3027566999999</v>
      </c>
      <c r="N224" s="676">
        <f t="shared" si="15"/>
        <v>1279.1950475459998</v>
      </c>
      <c r="O224" s="137"/>
      <c r="P224" s="7"/>
    </row>
    <row r="225" spans="1:16" s="9" customFormat="1" ht="12.75" x14ac:dyDescent="0.2">
      <c r="A225" s="96"/>
      <c r="B225" s="151" t="s">
        <v>189</v>
      </c>
      <c r="C225" s="141" t="s">
        <v>189</v>
      </c>
      <c r="D225" s="134" t="s">
        <v>5</v>
      </c>
      <c r="E225" s="138">
        <v>400</v>
      </c>
      <c r="F225" s="138">
        <v>60</v>
      </c>
      <c r="G225" s="144">
        <v>9.4375</v>
      </c>
      <c r="H225" s="138">
        <v>1.5</v>
      </c>
      <c r="I225" s="160">
        <v>1340.1438720000001</v>
      </c>
      <c r="J225" s="159">
        <f>K2</f>
        <v>0.21</v>
      </c>
      <c r="K225" s="84">
        <f t="shared" si="13"/>
        <v>1058.7136588800001</v>
      </c>
      <c r="L225" s="696">
        <f t="shared" si="14"/>
        <v>2117.4273177600003</v>
      </c>
      <c r="M225" s="362" t="s">
        <v>537</v>
      </c>
      <c r="N225" s="676">
        <f t="shared" si="15"/>
        <v>2011.5559518720002</v>
      </c>
      <c r="O225" s="137"/>
      <c r="P225" s="7"/>
    </row>
    <row r="226" spans="1:16" s="9" customFormat="1" ht="12.75" x14ac:dyDescent="0.2">
      <c r="A226" s="96"/>
      <c r="B226" s="151" t="s">
        <v>190</v>
      </c>
      <c r="C226" s="141" t="s">
        <v>190</v>
      </c>
      <c r="D226" s="134" t="s">
        <v>5</v>
      </c>
      <c r="E226" s="138">
        <v>400</v>
      </c>
      <c r="F226" s="138">
        <v>60</v>
      </c>
      <c r="G226" s="144">
        <v>7.55</v>
      </c>
      <c r="H226" s="138">
        <v>1.2</v>
      </c>
      <c r="I226" s="160">
        <v>1141.1881080000001</v>
      </c>
      <c r="J226" s="159">
        <f>K2</f>
        <v>0.21</v>
      </c>
      <c r="K226" s="84">
        <f t="shared" ref="K226:K275" si="17">I226*(1-J226)</f>
        <v>901.5386053200001</v>
      </c>
      <c r="L226" s="696">
        <f t="shared" si="14"/>
        <v>1803.0772106400002</v>
      </c>
      <c r="M226" s="362" t="s">
        <v>537</v>
      </c>
      <c r="N226" s="676">
        <f t="shared" si="15"/>
        <v>1712.923350108</v>
      </c>
      <c r="O226" s="137"/>
      <c r="P226" s="7"/>
    </row>
    <row r="227" spans="1:16" s="9" customFormat="1" ht="12.75" x14ac:dyDescent="0.2">
      <c r="A227" s="96"/>
      <c r="B227" s="151" t="s">
        <v>191</v>
      </c>
      <c r="C227" s="141" t="s">
        <v>191</v>
      </c>
      <c r="D227" s="134" t="s">
        <v>5</v>
      </c>
      <c r="E227" s="138">
        <v>400</v>
      </c>
      <c r="F227" s="138">
        <v>60</v>
      </c>
      <c r="G227" s="144">
        <v>6.35</v>
      </c>
      <c r="H227" s="138">
        <v>1</v>
      </c>
      <c r="I227" s="160">
        <v>1008.5509320000002</v>
      </c>
      <c r="J227" s="159">
        <f>K2</f>
        <v>0.21</v>
      </c>
      <c r="K227" s="84">
        <f t="shared" si="17"/>
        <v>796.75523628000019</v>
      </c>
      <c r="L227" s="696">
        <f t="shared" si="14"/>
        <v>1593.5104725600004</v>
      </c>
      <c r="M227" s="362">
        <f t="shared" si="16"/>
        <v>3983.776181400001</v>
      </c>
      <c r="N227" s="676">
        <f t="shared" si="15"/>
        <v>1513.8349489320003</v>
      </c>
      <c r="O227" s="137"/>
      <c r="P227" s="7"/>
    </row>
    <row r="228" spans="1:16" s="9" customFormat="1" ht="12.75" x14ac:dyDescent="0.2">
      <c r="A228" s="96"/>
      <c r="B228" s="151" t="s">
        <v>192</v>
      </c>
      <c r="C228" s="141" t="s">
        <v>192</v>
      </c>
      <c r="D228" s="134" t="s">
        <v>5</v>
      </c>
      <c r="E228" s="138">
        <v>400</v>
      </c>
      <c r="F228" s="138">
        <v>60</v>
      </c>
      <c r="G228" s="144">
        <v>4.45</v>
      </c>
      <c r="H228" s="138">
        <v>0.7</v>
      </c>
      <c r="I228" s="160">
        <v>836.43840599999999</v>
      </c>
      <c r="J228" s="159">
        <f>K2</f>
        <v>0.21</v>
      </c>
      <c r="K228" s="84">
        <f t="shared" si="17"/>
        <v>660.78634074000001</v>
      </c>
      <c r="L228" s="696" t="s">
        <v>537</v>
      </c>
      <c r="M228" s="362">
        <f t="shared" si="16"/>
        <v>3303.9317037000001</v>
      </c>
      <c r="N228" s="676">
        <f t="shared" si="15"/>
        <v>1255.4940474059999</v>
      </c>
      <c r="O228" s="137"/>
      <c r="P228" s="7"/>
    </row>
    <row r="229" spans="1:16" s="9" customFormat="1" ht="12.75" x14ac:dyDescent="0.2">
      <c r="A229" s="96"/>
      <c r="B229" s="151" t="s">
        <v>193</v>
      </c>
      <c r="C229" s="141" t="s">
        <v>193</v>
      </c>
      <c r="D229" s="134" t="s">
        <v>5</v>
      </c>
      <c r="E229" s="138">
        <v>400</v>
      </c>
      <c r="F229" s="138">
        <v>50</v>
      </c>
      <c r="G229" s="144">
        <v>9.2750000000000004</v>
      </c>
      <c r="H229" s="138">
        <v>1.5</v>
      </c>
      <c r="I229" s="160">
        <v>1305.4055640000001</v>
      </c>
      <c r="J229" s="159">
        <f>K2</f>
        <v>0.21</v>
      </c>
      <c r="K229" s="84">
        <f t="shared" si="17"/>
        <v>1031.2703955600002</v>
      </c>
      <c r="L229" s="696">
        <f t="shared" si="14"/>
        <v>2062.5407911200004</v>
      </c>
      <c r="M229" s="362" t="s">
        <v>537</v>
      </c>
      <c r="N229" s="676">
        <f t="shared" si="15"/>
        <v>1959.4137515640002</v>
      </c>
      <c r="O229" s="137"/>
      <c r="P229" s="7"/>
    </row>
    <row r="230" spans="1:16" s="9" customFormat="1" ht="12.75" x14ac:dyDescent="0.2">
      <c r="A230" s="96"/>
      <c r="B230" s="151" t="s">
        <v>194</v>
      </c>
      <c r="C230" s="141" t="s">
        <v>194</v>
      </c>
      <c r="D230" s="134" t="s">
        <v>5</v>
      </c>
      <c r="E230" s="138">
        <v>400</v>
      </c>
      <c r="F230" s="138">
        <v>50</v>
      </c>
      <c r="G230" s="144">
        <v>7.42</v>
      </c>
      <c r="H230" s="138">
        <v>1.2</v>
      </c>
      <c r="I230" s="160">
        <v>1114.3448700000001</v>
      </c>
      <c r="J230" s="159">
        <f>K2</f>
        <v>0.21</v>
      </c>
      <c r="K230" s="84">
        <f t="shared" si="17"/>
        <v>880.33244730000013</v>
      </c>
      <c r="L230" s="696">
        <f t="shared" si="14"/>
        <v>1760.6648946000003</v>
      </c>
      <c r="M230" s="362" t="s">
        <v>537</v>
      </c>
      <c r="N230" s="676">
        <f t="shared" si="15"/>
        <v>1672.6316498700003</v>
      </c>
      <c r="O230" s="137"/>
      <c r="P230" s="7"/>
    </row>
    <row r="231" spans="1:16" s="9" customFormat="1" ht="12.75" x14ac:dyDescent="0.2">
      <c r="A231" s="96"/>
      <c r="B231" s="151" t="s">
        <v>195</v>
      </c>
      <c r="C231" s="141" t="s">
        <v>195</v>
      </c>
      <c r="D231" s="134" t="s">
        <v>5</v>
      </c>
      <c r="E231" s="138">
        <v>400</v>
      </c>
      <c r="F231" s="138">
        <v>50</v>
      </c>
      <c r="G231" s="144">
        <v>6.19</v>
      </c>
      <c r="H231" s="138">
        <v>1</v>
      </c>
      <c r="I231" s="160">
        <v>986.44473599999992</v>
      </c>
      <c r="J231" s="159">
        <f>K2</f>
        <v>0.21</v>
      </c>
      <c r="K231" s="84">
        <f t="shared" si="17"/>
        <v>779.29134144</v>
      </c>
      <c r="L231" s="696">
        <f t="shared" si="14"/>
        <v>1558.58268288</v>
      </c>
      <c r="M231" s="362">
        <f t="shared" si="16"/>
        <v>3896.4567072</v>
      </c>
      <c r="N231" s="676">
        <f t="shared" si="15"/>
        <v>1480.6535487359999</v>
      </c>
      <c r="O231" s="137"/>
      <c r="P231" s="7"/>
    </row>
    <row r="232" spans="1:16" s="9" customFormat="1" ht="12.75" x14ac:dyDescent="0.2">
      <c r="A232" s="96"/>
      <c r="B232" s="151" t="s">
        <v>196</v>
      </c>
      <c r="C232" s="141" t="s">
        <v>196</v>
      </c>
      <c r="D232" s="134" t="s">
        <v>5</v>
      </c>
      <c r="E232" s="138">
        <v>400</v>
      </c>
      <c r="F232" s="138">
        <v>50</v>
      </c>
      <c r="G232" s="144">
        <v>4.33</v>
      </c>
      <c r="H232" s="138">
        <v>0.7</v>
      </c>
      <c r="I232" s="160">
        <v>819.06925200000012</v>
      </c>
      <c r="J232" s="159">
        <f>K2</f>
        <v>0.21</v>
      </c>
      <c r="K232" s="84">
        <f t="shared" si="17"/>
        <v>647.06470908000017</v>
      </c>
      <c r="L232" s="696" t="s">
        <v>537</v>
      </c>
      <c r="M232" s="362">
        <f t="shared" si="16"/>
        <v>3235.323545400001</v>
      </c>
      <c r="N232" s="676">
        <f t="shared" si="15"/>
        <v>1229.4229472520003</v>
      </c>
      <c r="O232" s="137"/>
      <c r="P232" s="7"/>
    </row>
    <row r="233" spans="1:16" s="9" customFormat="1" ht="12.75" x14ac:dyDescent="0.2">
      <c r="A233" s="96"/>
      <c r="B233" s="151" t="s">
        <v>197</v>
      </c>
      <c r="C233" s="141" t="s">
        <v>197</v>
      </c>
      <c r="D233" s="134" t="s">
        <v>5</v>
      </c>
      <c r="E233" s="138">
        <v>400</v>
      </c>
      <c r="F233" s="138">
        <v>200</v>
      </c>
      <c r="G233" s="144">
        <v>13.3125</v>
      </c>
      <c r="H233" s="138">
        <v>1.5</v>
      </c>
      <c r="I233" s="160">
        <v>1832.7962399999999</v>
      </c>
      <c r="J233" s="159">
        <f>K2</f>
        <v>0.21</v>
      </c>
      <c r="K233" s="84">
        <f t="shared" si="17"/>
        <v>1447.9090295999999</v>
      </c>
      <c r="L233" s="696">
        <f t="shared" si="14"/>
        <v>2895.8180591999999</v>
      </c>
      <c r="M233" s="362" t="s">
        <v>537</v>
      </c>
      <c r="N233" s="676">
        <f t="shared" si="15"/>
        <v>2751.0271562399998</v>
      </c>
      <c r="O233" s="137"/>
      <c r="P233" s="7"/>
    </row>
    <row r="234" spans="1:16" s="9" customFormat="1" ht="12.75" x14ac:dyDescent="0.2">
      <c r="A234" s="96"/>
      <c r="B234" s="151" t="s">
        <v>198</v>
      </c>
      <c r="C234" s="141" t="s">
        <v>198</v>
      </c>
      <c r="D234" s="134" t="s">
        <v>5</v>
      </c>
      <c r="E234" s="138">
        <v>400</v>
      </c>
      <c r="F234" s="138">
        <v>200</v>
      </c>
      <c r="G234" s="144">
        <v>10.65</v>
      </c>
      <c r="H234" s="138">
        <v>1.2</v>
      </c>
      <c r="I234" s="160">
        <v>1389.093306</v>
      </c>
      <c r="J234" s="159">
        <f>K2</f>
        <v>0.21</v>
      </c>
      <c r="K234" s="84">
        <f t="shared" si="17"/>
        <v>1097.3837117400001</v>
      </c>
      <c r="L234" s="696">
        <f t="shared" si="14"/>
        <v>2194.7674234800002</v>
      </c>
      <c r="M234" s="362" t="s">
        <v>537</v>
      </c>
      <c r="N234" s="676">
        <f t="shared" si="15"/>
        <v>2085.0290523060003</v>
      </c>
      <c r="O234" s="137"/>
      <c r="P234" s="7"/>
    </row>
    <row r="235" spans="1:16" s="9" customFormat="1" ht="12.75" x14ac:dyDescent="0.2">
      <c r="A235" s="96"/>
      <c r="B235" s="151" t="s">
        <v>199</v>
      </c>
      <c r="C235" s="141" t="s">
        <v>199</v>
      </c>
      <c r="D235" s="134" t="s">
        <v>5</v>
      </c>
      <c r="E235" s="138">
        <v>400</v>
      </c>
      <c r="F235" s="138">
        <v>200</v>
      </c>
      <c r="G235" s="144">
        <v>8.8699999999999992</v>
      </c>
      <c r="H235" s="138">
        <v>1</v>
      </c>
      <c r="I235" s="160">
        <v>1215.401766</v>
      </c>
      <c r="J235" s="159">
        <f>K2</f>
        <v>0.21</v>
      </c>
      <c r="K235" s="84">
        <f t="shared" si="17"/>
        <v>960.16739514000005</v>
      </c>
      <c r="L235" s="696">
        <f t="shared" si="14"/>
        <v>1920.3347902800001</v>
      </c>
      <c r="M235" s="362">
        <f t="shared" si="16"/>
        <v>4800.8369757</v>
      </c>
      <c r="N235" s="676">
        <f t="shared" si="15"/>
        <v>1824.3180507659999</v>
      </c>
      <c r="O235" s="137"/>
      <c r="P235" s="7"/>
    </row>
    <row r="236" spans="1:16" s="9" customFormat="1" ht="12.75" x14ac:dyDescent="0.2">
      <c r="A236" s="96"/>
      <c r="B236" s="151" t="s">
        <v>200</v>
      </c>
      <c r="C236" s="141" t="s">
        <v>200</v>
      </c>
      <c r="D236" s="134" t="s">
        <v>5</v>
      </c>
      <c r="E236" s="138">
        <v>400</v>
      </c>
      <c r="F236" s="138">
        <v>150</v>
      </c>
      <c r="G236" s="144">
        <v>11.9625</v>
      </c>
      <c r="H236" s="138">
        <v>1.5</v>
      </c>
      <c r="I236" s="160">
        <v>1652.7886439999997</v>
      </c>
      <c r="J236" s="159">
        <f>K2</f>
        <v>0.21</v>
      </c>
      <c r="K236" s="84">
        <f t="shared" si="17"/>
        <v>1305.7030287599998</v>
      </c>
      <c r="L236" s="696">
        <f t="shared" si="14"/>
        <v>2611.4060575199996</v>
      </c>
      <c r="M236" s="362" t="s">
        <v>537</v>
      </c>
      <c r="N236" s="676">
        <f t="shared" si="15"/>
        <v>2480.8357546439997</v>
      </c>
      <c r="O236" s="137"/>
      <c r="P236" s="7"/>
    </row>
    <row r="237" spans="1:16" s="9" customFormat="1" ht="12.75" x14ac:dyDescent="0.2">
      <c r="A237" s="96"/>
      <c r="B237" s="151" t="s">
        <v>201</v>
      </c>
      <c r="C237" s="141" t="s">
        <v>201</v>
      </c>
      <c r="D237" s="134" t="s">
        <v>5</v>
      </c>
      <c r="E237" s="138">
        <v>400</v>
      </c>
      <c r="F237" s="138">
        <v>150</v>
      </c>
      <c r="G237" s="144">
        <v>9.57</v>
      </c>
      <c r="H237" s="138">
        <v>1.2</v>
      </c>
      <c r="I237" s="160">
        <v>1392.251334</v>
      </c>
      <c r="J237" s="159">
        <f>K2</f>
        <v>0.21</v>
      </c>
      <c r="K237" s="84">
        <f t="shared" si="17"/>
        <v>1099.87855386</v>
      </c>
      <c r="L237" s="696">
        <f t="shared" si="14"/>
        <v>2199.75710772</v>
      </c>
      <c r="M237" s="362" t="s">
        <v>537</v>
      </c>
      <c r="N237" s="676">
        <f t="shared" si="15"/>
        <v>2089.7692523339997</v>
      </c>
      <c r="O237" s="137"/>
      <c r="P237" s="7"/>
    </row>
    <row r="238" spans="1:16" s="9" customFormat="1" ht="12.75" x14ac:dyDescent="0.2">
      <c r="A238" s="96"/>
      <c r="B238" s="151" t="s">
        <v>202</v>
      </c>
      <c r="C238" s="141" t="s">
        <v>202</v>
      </c>
      <c r="D238" s="134" t="s">
        <v>5</v>
      </c>
      <c r="E238" s="138">
        <v>400</v>
      </c>
      <c r="F238" s="138">
        <v>150</v>
      </c>
      <c r="G238" s="144">
        <v>7.97</v>
      </c>
      <c r="H238" s="138">
        <v>1</v>
      </c>
      <c r="I238" s="160">
        <v>1179.0844440000001</v>
      </c>
      <c r="J238" s="159">
        <f>K2</f>
        <v>0.21</v>
      </c>
      <c r="K238" s="84">
        <f t="shared" si="17"/>
        <v>931.47671076000006</v>
      </c>
      <c r="L238" s="696">
        <f t="shared" si="14"/>
        <v>1862.9534215200001</v>
      </c>
      <c r="M238" s="362">
        <f t="shared" si="16"/>
        <v>4657.3835538000003</v>
      </c>
      <c r="N238" s="676">
        <f t="shared" si="15"/>
        <v>1769.8057504440001</v>
      </c>
      <c r="O238" s="137"/>
      <c r="P238" s="7"/>
    </row>
    <row r="239" spans="1:16" s="9" customFormat="1" ht="12.75" x14ac:dyDescent="0.2">
      <c r="A239" s="96"/>
      <c r="B239" s="151" t="s">
        <v>203</v>
      </c>
      <c r="C239" s="141" t="s">
        <v>203</v>
      </c>
      <c r="D239" s="134" t="s">
        <v>5</v>
      </c>
      <c r="E239" s="138">
        <v>400</v>
      </c>
      <c r="F239" s="138">
        <v>100</v>
      </c>
      <c r="G239" s="144">
        <v>10.625</v>
      </c>
      <c r="H239" s="138">
        <v>1.5</v>
      </c>
      <c r="I239" s="160">
        <v>1474.360062</v>
      </c>
      <c r="J239" s="159">
        <f>K2</f>
        <v>0.21</v>
      </c>
      <c r="K239" s="84">
        <f t="shared" si="17"/>
        <v>1164.74444898</v>
      </c>
      <c r="L239" s="696">
        <f t="shared" si="14"/>
        <v>2329.48889796</v>
      </c>
      <c r="M239" s="362" t="s">
        <v>537</v>
      </c>
      <c r="N239" s="676">
        <f t="shared" si="15"/>
        <v>2213.014453062</v>
      </c>
      <c r="O239" s="137"/>
      <c r="P239" s="7"/>
    </row>
    <row r="240" spans="1:16" s="9" customFormat="1" ht="12.75" x14ac:dyDescent="0.2">
      <c r="A240" s="96"/>
      <c r="B240" s="151" t="s">
        <v>204</v>
      </c>
      <c r="C240" s="141" t="s">
        <v>204</v>
      </c>
      <c r="D240" s="134" t="s">
        <v>5</v>
      </c>
      <c r="E240" s="138">
        <v>400</v>
      </c>
      <c r="F240" s="138">
        <v>100</v>
      </c>
      <c r="G240" s="144">
        <v>8.5</v>
      </c>
      <c r="H240" s="138">
        <v>1.2</v>
      </c>
      <c r="I240" s="160">
        <v>1248.56106</v>
      </c>
      <c r="J240" s="159">
        <f>K2</f>
        <v>0.21</v>
      </c>
      <c r="K240" s="84">
        <f t="shared" si="17"/>
        <v>986.3632374</v>
      </c>
      <c r="L240" s="696">
        <f t="shared" si="14"/>
        <v>1972.7264748</v>
      </c>
      <c r="M240" s="362" t="s">
        <v>537</v>
      </c>
      <c r="N240" s="676">
        <f t="shared" si="15"/>
        <v>1874.0901510599999</v>
      </c>
      <c r="O240" s="137"/>
      <c r="P240" s="7"/>
    </row>
    <row r="241" spans="1:16" s="9" customFormat="1" ht="12.75" x14ac:dyDescent="0.2">
      <c r="A241" s="96"/>
      <c r="B241" s="151" t="s">
        <v>205</v>
      </c>
      <c r="C241" s="141" t="s">
        <v>205</v>
      </c>
      <c r="D241" s="134" t="s">
        <v>5</v>
      </c>
      <c r="E241" s="138">
        <v>400</v>
      </c>
      <c r="F241" s="138">
        <v>100</v>
      </c>
      <c r="G241" s="144">
        <v>7.09</v>
      </c>
      <c r="H241" s="138">
        <v>1</v>
      </c>
      <c r="I241" s="160">
        <v>1098.5547300000001</v>
      </c>
      <c r="J241" s="159">
        <f>K2</f>
        <v>0.21</v>
      </c>
      <c r="K241" s="84">
        <f t="shared" si="17"/>
        <v>867.85823670000013</v>
      </c>
      <c r="L241" s="696">
        <f t="shared" si="14"/>
        <v>1735.7164734000003</v>
      </c>
      <c r="M241" s="362">
        <f t="shared" si="16"/>
        <v>4339.2911835000004</v>
      </c>
      <c r="N241" s="676">
        <f t="shared" si="15"/>
        <v>1648.9306497300001</v>
      </c>
      <c r="O241" s="137"/>
      <c r="P241" s="7"/>
    </row>
    <row r="242" spans="1:16" s="9" customFormat="1" ht="12.75" x14ac:dyDescent="0.2">
      <c r="A242" s="96"/>
      <c r="B242" s="151" t="s">
        <v>206</v>
      </c>
      <c r="C242" s="141" t="s">
        <v>206</v>
      </c>
      <c r="D242" s="134" t="s">
        <v>5</v>
      </c>
      <c r="E242" s="138">
        <v>400</v>
      </c>
      <c r="F242" s="138">
        <v>100</v>
      </c>
      <c r="G242" s="144">
        <v>4.96</v>
      </c>
      <c r="H242" s="138">
        <v>0.7</v>
      </c>
      <c r="I242" s="160">
        <v>902.75699399999996</v>
      </c>
      <c r="J242" s="159">
        <f>K2</f>
        <v>0.21</v>
      </c>
      <c r="K242" s="84">
        <f t="shared" si="17"/>
        <v>713.17802526000003</v>
      </c>
      <c r="L242" s="696" t="s">
        <v>537</v>
      </c>
      <c r="M242" s="362">
        <f t="shared" si="16"/>
        <v>3565.8901263000002</v>
      </c>
      <c r="N242" s="676">
        <f t="shared" si="15"/>
        <v>1355.0382479939999</v>
      </c>
      <c r="O242" s="137"/>
      <c r="P242" s="7"/>
    </row>
    <row r="243" spans="1:16" s="9" customFormat="1" ht="12.75" x14ac:dyDescent="0.2">
      <c r="A243" s="96"/>
      <c r="B243" s="151" t="s">
        <v>207</v>
      </c>
      <c r="C243" s="141" t="s">
        <v>207</v>
      </c>
      <c r="D243" s="134" t="s">
        <v>5</v>
      </c>
      <c r="E243" s="138">
        <v>300</v>
      </c>
      <c r="F243" s="138">
        <v>80</v>
      </c>
      <c r="G243" s="144">
        <v>7.9249999999999998</v>
      </c>
      <c r="H243" s="138">
        <v>1.5</v>
      </c>
      <c r="I243" s="160">
        <v>1243.824018</v>
      </c>
      <c r="J243" s="159">
        <f>K2</f>
        <v>0.21</v>
      </c>
      <c r="K243" s="84">
        <f t="shared" si="17"/>
        <v>982.62097422000011</v>
      </c>
      <c r="L243" s="696">
        <f t="shared" si="14"/>
        <v>1965.2419484400002</v>
      </c>
      <c r="M243" s="362" t="s">
        <v>537</v>
      </c>
      <c r="N243" s="676">
        <f t="shared" si="15"/>
        <v>1866.9798510180001</v>
      </c>
      <c r="O243" s="137"/>
      <c r="P243" s="7"/>
    </row>
    <row r="244" spans="1:16" s="9" customFormat="1" ht="12.75" x14ac:dyDescent="0.2">
      <c r="A244" s="96"/>
      <c r="B244" s="151" t="s">
        <v>208</v>
      </c>
      <c r="C244" s="141" t="s">
        <v>208</v>
      </c>
      <c r="D244" s="134" t="s">
        <v>5</v>
      </c>
      <c r="E244" s="138">
        <v>300</v>
      </c>
      <c r="F244" s="138">
        <v>80</v>
      </c>
      <c r="G244" s="144">
        <v>6.34</v>
      </c>
      <c r="H244" s="138">
        <v>1.2</v>
      </c>
      <c r="I244" s="160">
        <v>1063.8164220000001</v>
      </c>
      <c r="J244" s="159">
        <f>K2</f>
        <v>0.21</v>
      </c>
      <c r="K244" s="84">
        <f t="shared" si="17"/>
        <v>840.41497338000011</v>
      </c>
      <c r="L244" s="696">
        <f t="shared" si="14"/>
        <v>1680.8299467600002</v>
      </c>
      <c r="M244" s="362" t="s">
        <v>537</v>
      </c>
      <c r="N244" s="676">
        <f t="shared" si="15"/>
        <v>1596.7884494220002</v>
      </c>
      <c r="O244" s="137"/>
      <c r="P244" s="7"/>
    </row>
    <row r="245" spans="1:16" s="9" customFormat="1" ht="12.75" x14ac:dyDescent="0.2">
      <c r="A245" s="96"/>
      <c r="B245" s="151" t="s">
        <v>209</v>
      </c>
      <c r="C245" s="141" t="s">
        <v>209</v>
      </c>
      <c r="D245" s="134" t="s">
        <v>5</v>
      </c>
      <c r="E245" s="138">
        <v>300</v>
      </c>
      <c r="F245" s="138">
        <v>80</v>
      </c>
      <c r="G245" s="144">
        <v>5.29</v>
      </c>
      <c r="H245" s="138">
        <v>1</v>
      </c>
      <c r="I245" s="160">
        <v>945.39037200000007</v>
      </c>
      <c r="J245" s="159">
        <f>K2</f>
        <v>0.21</v>
      </c>
      <c r="K245" s="84">
        <f t="shared" si="17"/>
        <v>746.85839388000011</v>
      </c>
      <c r="L245" s="696">
        <f t="shared" si="14"/>
        <v>1493.7167877600002</v>
      </c>
      <c r="M245" s="362">
        <f t="shared" si="16"/>
        <v>3734.2919694000007</v>
      </c>
      <c r="N245" s="676">
        <f t="shared" si="15"/>
        <v>1419.0309483720002</v>
      </c>
      <c r="O245" s="137"/>
      <c r="P245" s="7"/>
    </row>
    <row r="246" spans="1:16" s="9" customFormat="1" ht="12.75" x14ac:dyDescent="0.2">
      <c r="A246" s="96"/>
      <c r="B246" s="151" t="s">
        <v>210</v>
      </c>
      <c r="C246" s="141" t="s">
        <v>210</v>
      </c>
      <c r="D246" s="134" t="s">
        <v>5</v>
      </c>
      <c r="E246" s="138">
        <v>300</v>
      </c>
      <c r="F246" s="138">
        <v>80</v>
      </c>
      <c r="G246" s="144">
        <v>3.7</v>
      </c>
      <c r="H246" s="138">
        <v>0.7</v>
      </c>
      <c r="I246" s="160">
        <v>787.48897199999999</v>
      </c>
      <c r="J246" s="159">
        <f>K2</f>
        <v>0.21</v>
      </c>
      <c r="K246" s="84">
        <f t="shared" si="17"/>
        <v>622.11628788000007</v>
      </c>
      <c r="L246" s="696" t="s">
        <v>537</v>
      </c>
      <c r="M246" s="362">
        <f t="shared" si="16"/>
        <v>3110.5814394000004</v>
      </c>
      <c r="N246" s="676">
        <f t="shared" si="15"/>
        <v>1182.020946972</v>
      </c>
      <c r="O246" s="137"/>
      <c r="P246" s="7"/>
    </row>
    <row r="247" spans="1:16" s="9" customFormat="1" ht="12.75" x14ac:dyDescent="0.2">
      <c r="A247" s="96"/>
      <c r="B247" s="151" t="s">
        <v>211</v>
      </c>
      <c r="C247" s="141" t="s">
        <v>211</v>
      </c>
      <c r="D247" s="134" t="s">
        <v>5</v>
      </c>
      <c r="E247" s="138">
        <v>300</v>
      </c>
      <c r="F247" s="138">
        <v>70</v>
      </c>
      <c r="G247" s="144">
        <v>7.75</v>
      </c>
      <c r="H247" s="138">
        <v>1.5</v>
      </c>
      <c r="I247" s="160">
        <v>1210.6647239999998</v>
      </c>
      <c r="J247" s="159">
        <f>K2</f>
        <v>0.21</v>
      </c>
      <c r="K247" s="84">
        <f t="shared" si="17"/>
        <v>956.42513195999982</v>
      </c>
      <c r="L247" s="696">
        <f t="shared" si="14"/>
        <v>1912.8502639199996</v>
      </c>
      <c r="M247" s="362" t="s">
        <v>537</v>
      </c>
      <c r="N247" s="676">
        <f t="shared" si="15"/>
        <v>1817.2077507239997</v>
      </c>
      <c r="O247" s="137"/>
      <c r="P247" s="7"/>
    </row>
    <row r="248" spans="1:16" s="9" customFormat="1" ht="12.75" x14ac:dyDescent="0.2">
      <c r="A248" s="96"/>
      <c r="B248" s="151" t="s">
        <v>212</v>
      </c>
      <c r="C248" s="141" t="s">
        <v>212</v>
      </c>
      <c r="D248" s="134" t="s">
        <v>5</v>
      </c>
      <c r="E248" s="138">
        <v>300</v>
      </c>
      <c r="F248" s="138">
        <v>70</v>
      </c>
      <c r="G248" s="144">
        <v>6.2</v>
      </c>
      <c r="H248" s="138">
        <v>1.2</v>
      </c>
      <c r="I248" s="160">
        <v>1038.5521980000001</v>
      </c>
      <c r="J248" s="159">
        <f>K2</f>
        <v>0.21</v>
      </c>
      <c r="K248" s="84">
        <f t="shared" si="17"/>
        <v>820.4562364200001</v>
      </c>
      <c r="L248" s="696">
        <f t="shared" si="14"/>
        <v>1640.9124728400002</v>
      </c>
      <c r="M248" s="362" t="s">
        <v>537</v>
      </c>
      <c r="N248" s="676">
        <f t="shared" si="15"/>
        <v>1558.8668491980002</v>
      </c>
      <c r="O248" s="137"/>
      <c r="P248" s="7"/>
    </row>
    <row r="249" spans="1:16" s="9" customFormat="1" ht="12.75" x14ac:dyDescent="0.2">
      <c r="A249" s="96"/>
      <c r="B249" s="151" t="s">
        <v>213</v>
      </c>
      <c r="C249" s="141" t="s">
        <v>213</v>
      </c>
      <c r="D249" s="134" t="s">
        <v>5</v>
      </c>
      <c r="E249" s="138">
        <v>300</v>
      </c>
      <c r="F249" s="138">
        <v>70</v>
      </c>
      <c r="G249" s="144">
        <v>5.0999999999999996</v>
      </c>
      <c r="H249" s="138">
        <v>1</v>
      </c>
      <c r="I249" s="160">
        <v>923.284176</v>
      </c>
      <c r="J249" s="159">
        <f>K2</f>
        <v>0.21</v>
      </c>
      <c r="K249" s="84">
        <f t="shared" si="17"/>
        <v>729.39449904000003</v>
      </c>
      <c r="L249" s="696">
        <f t="shared" si="14"/>
        <v>1458.7889980800001</v>
      </c>
      <c r="M249" s="362">
        <f t="shared" si="16"/>
        <v>3646.9724952000001</v>
      </c>
      <c r="N249" s="676">
        <f t="shared" si="15"/>
        <v>1385.8495481760001</v>
      </c>
      <c r="O249" s="137"/>
      <c r="P249" s="7"/>
    </row>
    <row r="250" spans="1:16" s="9" customFormat="1" ht="12.75" x14ac:dyDescent="0.2">
      <c r="A250" s="96"/>
      <c r="B250" s="151" t="s">
        <v>214</v>
      </c>
      <c r="C250" s="141" t="s">
        <v>214</v>
      </c>
      <c r="D250" s="134" t="s">
        <v>5</v>
      </c>
      <c r="E250" s="138">
        <v>300</v>
      </c>
      <c r="F250" s="138">
        <v>70</v>
      </c>
      <c r="G250" s="144">
        <v>3.6</v>
      </c>
      <c r="H250" s="138">
        <v>0.7</v>
      </c>
      <c r="I250" s="160">
        <v>771.69883199999992</v>
      </c>
      <c r="J250" s="159">
        <f>K2</f>
        <v>0.21</v>
      </c>
      <c r="K250" s="84">
        <f t="shared" si="17"/>
        <v>609.64207727999997</v>
      </c>
      <c r="L250" s="696" t="s">
        <v>537</v>
      </c>
      <c r="M250" s="362">
        <f t="shared" si="16"/>
        <v>3048.2103864000001</v>
      </c>
      <c r="N250" s="676">
        <f t="shared" si="15"/>
        <v>1158.3199468319999</v>
      </c>
      <c r="O250" s="137"/>
      <c r="P250" s="7"/>
    </row>
    <row r="251" spans="1:16" s="9" customFormat="1" ht="12.75" x14ac:dyDescent="0.2">
      <c r="A251" s="96"/>
      <c r="B251" s="151" t="s">
        <v>215</v>
      </c>
      <c r="C251" s="141" t="s">
        <v>215</v>
      </c>
      <c r="D251" s="134" t="s">
        <v>5</v>
      </c>
      <c r="E251" s="138">
        <v>300</v>
      </c>
      <c r="F251" s="138">
        <v>60</v>
      </c>
      <c r="G251" s="144">
        <v>7.375</v>
      </c>
      <c r="H251" s="138">
        <v>1.5</v>
      </c>
      <c r="I251" s="160">
        <v>1174.3474020000003</v>
      </c>
      <c r="J251" s="159">
        <f>K2</f>
        <v>0.21</v>
      </c>
      <c r="K251" s="84">
        <f t="shared" si="17"/>
        <v>927.73444758000028</v>
      </c>
      <c r="L251" s="696">
        <f t="shared" si="14"/>
        <v>1855.4688951600006</v>
      </c>
      <c r="M251" s="362" t="s">
        <v>537</v>
      </c>
      <c r="N251" s="676">
        <f t="shared" si="15"/>
        <v>1762.6954504020005</v>
      </c>
      <c r="O251" s="137"/>
      <c r="P251" s="7"/>
    </row>
    <row r="252" spans="1:16" s="9" customFormat="1" ht="12.75" x14ac:dyDescent="0.2">
      <c r="A252" s="96"/>
      <c r="B252" s="151" t="s">
        <v>216</v>
      </c>
      <c r="C252" s="141" t="s">
        <v>216</v>
      </c>
      <c r="D252" s="134" t="s">
        <v>5</v>
      </c>
      <c r="E252" s="138">
        <v>300</v>
      </c>
      <c r="F252" s="138">
        <v>60</v>
      </c>
      <c r="G252" s="144">
        <v>5.9</v>
      </c>
      <c r="H252" s="138">
        <v>1.2</v>
      </c>
      <c r="I252" s="160">
        <v>1010.129946</v>
      </c>
      <c r="J252" s="159">
        <f>K2</f>
        <v>0.21</v>
      </c>
      <c r="K252" s="84">
        <f t="shared" si="17"/>
        <v>798.00265734000004</v>
      </c>
      <c r="L252" s="696">
        <f t="shared" si="14"/>
        <v>1596.0053146800001</v>
      </c>
      <c r="M252" s="362" t="s">
        <v>537</v>
      </c>
      <c r="N252" s="676">
        <f t="shared" si="15"/>
        <v>1516.205048946</v>
      </c>
      <c r="O252" s="137"/>
      <c r="P252" s="7"/>
    </row>
    <row r="253" spans="1:16" s="9" customFormat="1" ht="12.75" x14ac:dyDescent="0.2">
      <c r="A253" s="96"/>
      <c r="B253" s="151" t="s">
        <v>217</v>
      </c>
      <c r="C253" s="141" t="s">
        <v>217</v>
      </c>
      <c r="D253" s="134" t="s">
        <v>5</v>
      </c>
      <c r="E253" s="138">
        <v>300</v>
      </c>
      <c r="F253" s="138">
        <v>60</v>
      </c>
      <c r="G253" s="144">
        <v>4.8499999999999996</v>
      </c>
      <c r="H253" s="138">
        <v>1</v>
      </c>
      <c r="I253" s="160">
        <v>901.17798000000016</v>
      </c>
      <c r="J253" s="159">
        <f>K2</f>
        <v>0.21</v>
      </c>
      <c r="K253" s="84">
        <f t="shared" si="17"/>
        <v>711.93060420000018</v>
      </c>
      <c r="L253" s="696">
        <f t="shared" si="14"/>
        <v>1423.8612084000004</v>
      </c>
      <c r="M253" s="362">
        <f t="shared" si="16"/>
        <v>3559.653021000001</v>
      </c>
      <c r="N253" s="676">
        <f t="shared" si="15"/>
        <v>1352.6681479800002</v>
      </c>
      <c r="O253" s="137"/>
      <c r="P253" s="7"/>
    </row>
    <row r="254" spans="1:16" s="9" customFormat="1" ht="12.75" x14ac:dyDescent="0.2">
      <c r="A254" s="96"/>
      <c r="B254" s="151" t="s">
        <v>218</v>
      </c>
      <c r="C254" s="141" t="s">
        <v>218</v>
      </c>
      <c r="D254" s="134" t="s">
        <v>5</v>
      </c>
      <c r="E254" s="138">
        <v>300</v>
      </c>
      <c r="F254" s="138">
        <v>60</v>
      </c>
      <c r="G254" s="144">
        <v>3.4</v>
      </c>
      <c r="H254" s="138">
        <v>0.7</v>
      </c>
      <c r="I254" s="160">
        <v>754.32967800000006</v>
      </c>
      <c r="J254" s="159">
        <f>K2</f>
        <v>0.21</v>
      </c>
      <c r="K254" s="84">
        <f t="shared" si="17"/>
        <v>595.92044562000012</v>
      </c>
      <c r="L254" s="696" t="s">
        <v>537</v>
      </c>
      <c r="M254" s="362">
        <f t="shared" si="16"/>
        <v>2979.6022281000005</v>
      </c>
      <c r="N254" s="676">
        <f t="shared" si="15"/>
        <v>1132.2488466780003</v>
      </c>
      <c r="O254" s="137"/>
      <c r="P254" s="7"/>
    </row>
    <row r="255" spans="1:16" s="9" customFormat="1" ht="12.75" x14ac:dyDescent="0.2">
      <c r="A255" s="96"/>
      <c r="B255" s="151" t="s">
        <v>219</v>
      </c>
      <c r="C255" s="141" t="s">
        <v>219</v>
      </c>
      <c r="D255" s="134" t="s">
        <v>5</v>
      </c>
      <c r="E255" s="138">
        <v>300</v>
      </c>
      <c r="F255" s="138">
        <v>50</v>
      </c>
      <c r="G255" s="144">
        <v>7.1624999999999996</v>
      </c>
      <c r="H255" s="138">
        <v>1.5</v>
      </c>
      <c r="I255" s="160">
        <v>1141.1881080000001</v>
      </c>
      <c r="J255" s="159">
        <f>K2</f>
        <v>0.21</v>
      </c>
      <c r="K255" s="84">
        <f t="shared" si="17"/>
        <v>901.5386053200001</v>
      </c>
      <c r="L255" s="696">
        <f t="shared" si="14"/>
        <v>1803.0772106400002</v>
      </c>
      <c r="M255" s="362" t="s">
        <v>537</v>
      </c>
      <c r="N255" s="676">
        <f t="shared" si="15"/>
        <v>1712.923350108</v>
      </c>
      <c r="O255" s="137"/>
      <c r="P255" s="7"/>
    </row>
    <row r="256" spans="1:16" s="9" customFormat="1" ht="12.75" x14ac:dyDescent="0.2">
      <c r="A256" s="96"/>
      <c r="B256" s="151" t="s">
        <v>220</v>
      </c>
      <c r="C256" s="141" t="s">
        <v>220</v>
      </c>
      <c r="D256" s="134" t="s">
        <v>5</v>
      </c>
      <c r="E256" s="138">
        <v>300</v>
      </c>
      <c r="F256" s="138">
        <v>50</v>
      </c>
      <c r="G256" s="144">
        <v>5.73</v>
      </c>
      <c r="H256" s="138">
        <v>1.2</v>
      </c>
      <c r="I256" s="160">
        <v>983.28670799999998</v>
      </c>
      <c r="J256" s="159">
        <f>K2</f>
        <v>0.21</v>
      </c>
      <c r="K256" s="84">
        <f t="shared" si="17"/>
        <v>776.79649932000007</v>
      </c>
      <c r="L256" s="696">
        <f t="shared" si="14"/>
        <v>1553.5929986400001</v>
      </c>
      <c r="M256" s="362" t="s">
        <v>537</v>
      </c>
      <c r="N256" s="676">
        <f t="shared" si="15"/>
        <v>1475.9133487080001</v>
      </c>
      <c r="O256" s="137"/>
      <c r="P256" s="7"/>
    </row>
    <row r="257" spans="1:16" s="9" customFormat="1" ht="12.75" x14ac:dyDescent="0.2">
      <c r="A257" s="96"/>
      <c r="B257" s="151" t="s">
        <v>221</v>
      </c>
      <c r="C257" s="141" t="s">
        <v>221</v>
      </c>
      <c r="D257" s="134" t="s">
        <v>5</v>
      </c>
      <c r="E257" s="138">
        <v>300</v>
      </c>
      <c r="F257" s="138">
        <v>50</v>
      </c>
      <c r="G257" s="144">
        <v>4.7699999999999996</v>
      </c>
      <c r="H257" s="138">
        <v>1</v>
      </c>
      <c r="I257" s="160">
        <v>879.07178399999987</v>
      </c>
      <c r="J257" s="159">
        <f>K2</f>
        <v>0.21</v>
      </c>
      <c r="K257" s="84">
        <f t="shared" si="17"/>
        <v>694.46670935999998</v>
      </c>
      <c r="L257" s="696">
        <f t="shared" si="14"/>
        <v>1388.93341872</v>
      </c>
      <c r="M257" s="362">
        <f t="shared" si="16"/>
        <v>3472.3335468</v>
      </c>
      <c r="N257" s="676">
        <f t="shared" si="15"/>
        <v>1319.4867477839998</v>
      </c>
      <c r="O257" s="137"/>
      <c r="P257" s="7"/>
    </row>
    <row r="258" spans="1:16" s="9" customFormat="1" ht="12.75" x14ac:dyDescent="0.2">
      <c r="A258" s="96"/>
      <c r="B258" s="151" t="s">
        <v>222</v>
      </c>
      <c r="C258" s="141" t="s">
        <v>222</v>
      </c>
      <c r="D258" s="134" t="s">
        <v>5</v>
      </c>
      <c r="E258" s="138">
        <v>300</v>
      </c>
      <c r="F258" s="138">
        <v>50</v>
      </c>
      <c r="G258" s="144">
        <v>3.34</v>
      </c>
      <c r="H258" s="138">
        <v>0.7</v>
      </c>
      <c r="I258" s="160">
        <v>738.53953799999999</v>
      </c>
      <c r="J258" s="159">
        <f>K2</f>
        <v>0.21</v>
      </c>
      <c r="K258" s="84">
        <f t="shared" si="17"/>
        <v>583.44623502000002</v>
      </c>
      <c r="L258" s="696" t="s">
        <v>537</v>
      </c>
      <c r="M258" s="362">
        <f t="shared" si="16"/>
        <v>2917.2311751000002</v>
      </c>
      <c r="N258" s="676">
        <f t="shared" si="15"/>
        <v>1108.5478465379999</v>
      </c>
      <c r="O258" s="137"/>
      <c r="P258" s="7"/>
    </row>
    <row r="259" spans="1:16" s="9" customFormat="1" ht="12.75" x14ac:dyDescent="0.2">
      <c r="A259" s="96"/>
      <c r="B259" s="151" t="s">
        <v>223</v>
      </c>
      <c r="C259" s="141" t="s">
        <v>223</v>
      </c>
      <c r="D259" s="134" t="s">
        <v>5</v>
      </c>
      <c r="E259" s="138">
        <v>300</v>
      </c>
      <c r="F259" s="138">
        <v>200</v>
      </c>
      <c r="G259" s="144">
        <v>10.987500000000001</v>
      </c>
      <c r="H259" s="138">
        <v>1.5</v>
      </c>
      <c r="I259" s="160">
        <v>1679.6318819999999</v>
      </c>
      <c r="J259" s="159">
        <f>K2</f>
        <v>0.21</v>
      </c>
      <c r="K259" s="84">
        <f t="shared" si="17"/>
        <v>1326.90918678</v>
      </c>
      <c r="L259" s="696">
        <f t="shared" si="14"/>
        <v>2653.8183735600001</v>
      </c>
      <c r="M259" s="362" t="s">
        <v>537</v>
      </c>
      <c r="N259" s="676">
        <f t="shared" si="15"/>
        <v>2521.1274548819997</v>
      </c>
      <c r="O259" s="137"/>
      <c r="P259" s="7"/>
    </row>
    <row r="260" spans="1:16" s="9" customFormat="1" ht="12.75" x14ac:dyDescent="0.2">
      <c r="A260" s="96"/>
      <c r="B260" s="151" t="s">
        <v>224</v>
      </c>
      <c r="C260" s="141" t="s">
        <v>224</v>
      </c>
      <c r="D260" s="134" t="s">
        <v>5</v>
      </c>
      <c r="E260" s="138">
        <v>300</v>
      </c>
      <c r="F260" s="138">
        <v>200</v>
      </c>
      <c r="G260" s="144">
        <v>8.7899999999999991</v>
      </c>
      <c r="H260" s="138">
        <v>1.2</v>
      </c>
      <c r="I260" s="160">
        <v>1415.9365439999999</v>
      </c>
      <c r="J260" s="159">
        <f>K2</f>
        <v>0.21</v>
      </c>
      <c r="K260" s="84">
        <f t="shared" si="17"/>
        <v>1118.5898697600001</v>
      </c>
      <c r="L260" s="696">
        <f t="shared" si="14"/>
        <v>2237.1797395200001</v>
      </c>
      <c r="M260" s="362" t="s">
        <v>537</v>
      </c>
      <c r="N260" s="676">
        <f t="shared" si="15"/>
        <v>2125.3207525439998</v>
      </c>
      <c r="O260" s="137"/>
      <c r="P260" s="7"/>
    </row>
    <row r="261" spans="1:16" s="9" customFormat="1" ht="12.75" x14ac:dyDescent="0.2">
      <c r="A261" s="96"/>
      <c r="B261" s="151" t="s">
        <v>225</v>
      </c>
      <c r="C261" s="141" t="s">
        <v>225</v>
      </c>
      <c r="D261" s="134" t="s">
        <v>5</v>
      </c>
      <c r="E261" s="138">
        <v>300</v>
      </c>
      <c r="F261" s="138">
        <v>200</v>
      </c>
      <c r="G261" s="144">
        <v>7.33</v>
      </c>
      <c r="H261" s="138">
        <v>1</v>
      </c>
      <c r="I261" s="160">
        <v>1175.926416</v>
      </c>
      <c r="J261" s="159">
        <f>K2</f>
        <v>0.21</v>
      </c>
      <c r="K261" s="84">
        <f t="shared" si="17"/>
        <v>928.98186864000002</v>
      </c>
      <c r="L261" s="696">
        <f t="shared" si="14"/>
        <v>1857.96373728</v>
      </c>
      <c r="M261" s="362">
        <f t="shared" si="16"/>
        <v>4644.9093432</v>
      </c>
      <c r="N261" s="676">
        <f t="shared" si="15"/>
        <v>1765.065550416</v>
      </c>
      <c r="O261" s="137"/>
      <c r="P261" s="7"/>
    </row>
    <row r="262" spans="1:16" s="9" customFormat="1" ht="12.75" x14ac:dyDescent="0.2">
      <c r="A262" s="96"/>
      <c r="B262" s="151" t="s">
        <v>226</v>
      </c>
      <c r="C262" s="141" t="s">
        <v>226</v>
      </c>
      <c r="D262" s="134" t="s">
        <v>5</v>
      </c>
      <c r="E262" s="138">
        <v>300</v>
      </c>
      <c r="F262" s="138">
        <v>150</v>
      </c>
      <c r="G262" s="144">
        <v>9.7249999999999996</v>
      </c>
      <c r="H262" s="138">
        <v>1.5</v>
      </c>
      <c r="I262" s="160">
        <v>1499.624286</v>
      </c>
      <c r="J262" s="159">
        <f>K2</f>
        <v>0.21</v>
      </c>
      <c r="K262" s="84">
        <f t="shared" si="17"/>
        <v>1184.7031859400001</v>
      </c>
      <c r="L262" s="696">
        <f t="shared" si="14"/>
        <v>2369.4063718800003</v>
      </c>
      <c r="M262" s="362" t="s">
        <v>537</v>
      </c>
      <c r="N262" s="676">
        <f t="shared" si="15"/>
        <v>2250.9360532860001</v>
      </c>
      <c r="O262" s="137"/>
      <c r="P262" s="7"/>
    </row>
    <row r="263" spans="1:16" s="9" customFormat="1" ht="12.75" x14ac:dyDescent="0.2">
      <c r="A263" s="96"/>
      <c r="B263" s="151" t="s">
        <v>227</v>
      </c>
      <c r="C263" s="141" t="s">
        <v>227</v>
      </c>
      <c r="D263" s="134" t="s">
        <v>5</v>
      </c>
      <c r="E263" s="138">
        <v>300</v>
      </c>
      <c r="F263" s="138">
        <v>150</v>
      </c>
      <c r="G263" s="144">
        <v>7.78</v>
      </c>
      <c r="H263" s="138">
        <v>1.2</v>
      </c>
      <c r="I263" s="160">
        <v>1269.0882419999996</v>
      </c>
      <c r="J263" s="159">
        <f>K2</f>
        <v>0.21</v>
      </c>
      <c r="K263" s="84">
        <f t="shared" si="17"/>
        <v>1002.5797111799997</v>
      </c>
      <c r="L263" s="696">
        <f t="shared" si="14"/>
        <v>2005.1594223599993</v>
      </c>
      <c r="M263" s="362" t="s">
        <v>537</v>
      </c>
      <c r="N263" s="676">
        <f t="shared" si="15"/>
        <v>1904.9014512419992</v>
      </c>
      <c r="O263" s="137"/>
      <c r="P263" s="7"/>
    </row>
    <row r="264" spans="1:16" s="9" customFormat="1" ht="12.75" x14ac:dyDescent="0.2">
      <c r="A264" s="96"/>
      <c r="B264" s="151" t="s">
        <v>228</v>
      </c>
      <c r="C264" s="141" t="s">
        <v>228</v>
      </c>
      <c r="D264" s="134" t="s">
        <v>5</v>
      </c>
      <c r="E264" s="138">
        <v>300</v>
      </c>
      <c r="F264" s="138">
        <v>150</v>
      </c>
      <c r="G264" s="144">
        <v>6.49</v>
      </c>
      <c r="H264" s="138">
        <v>1</v>
      </c>
      <c r="I264" s="160">
        <v>1115.9238839999998</v>
      </c>
      <c r="J264" s="159">
        <f>K2</f>
        <v>0.21</v>
      </c>
      <c r="K264" s="84">
        <f t="shared" si="17"/>
        <v>881.57986835999986</v>
      </c>
      <c r="L264" s="696">
        <f t="shared" ref="L264:L327" si="18">K264*2</f>
        <v>1763.1597367199997</v>
      </c>
      <c r="M264" s="362">
        <f t="shared" ref="M264:M325" si="19">K264*5</f>
        <v>4407.8993417999991</v>
      </c>
      <c r="N264" s="676">
        <f t="shared" ref="N264:N327" si="20">K264*1.9</f>
        <v>1675.0017498839998</v>
      </c>
      <c r="O264" s="137"/>
      <c r="P264" s="7"/>
    </row>
    <row r="265" spans="1:16" s="9" customFormat="1" ht="12.75" x14ac:dyDescent="0.2">
      <c r="A265" s="96"/>
      <c r="B265" s="151" t="s">
        <v>229</v>
      </c>
      <c r="C265" s="141" t="s">
        <v>229</v>
      </c>
      <c r="D265" s="134" t="s">
        <v>5</v>
      </c>
      <c r="E265" s="138">
        <v>300</v>
      </c>
      <c r="F265" s="138">
        <v>100</v>
      </c>
      <c r="G265" s="144">
        <v>8.4375</v>
      </c>
      <c r="H265" s="138">
        <v>1.5</v>
      </c>
      <c r="I265" s="160">
        <v>1316.458662</v>
      </c>
      <c r="J265" s="159">
        <f>K2</f>
        <v>0.21</v>
      </c>
      <c r="K265" s="84">
        <f t="shared" si="17"/>
        <v>1040.0023429800001</v>
      </c>
      <c r="L265" s="696">
        <f t="shared" si="18"/>
        <v>2080.0046859600002</v>
      </c>
      <c r="M265" s="362" t="s">
        <v>537</v>
      </c>
      <c r="N265" s="676">
        <f t="shared" si="20"/>
        <v>1976.0044516620001</v>
      </c>
      <c r="O265" s="137"/>
      <c r="P265" s="7"/>
    </row>
    <row r="266" spans="1:16" s="9" customFormat="1" ht="12.75" x14ac:dyDescent="0.2">
      <c r="A266" s="96"/>
      <c r="B266" s="151" t="s">
        <v>230</v>
      </c>
      <c r="C266" s="141" t="s">
        <v>230</v>
      </c>
      <c r="D266" s="134" t="s">
        <v>5</v>
      </c>
      <c r="E266" s="138">
        <v>300</v>
      </c>
      <c r="F266" s="138">
        <v>100</v>
      </c>
      <c r="G266" s="144">
        <v>6.75</v>
      </c>
      <c r="H266" s="138">
        <v>1.2</v>
      </c>
      <c r="I266" s="160">
        <v>1123.8189539999998</v>
      </c>
      <c r="J266" s="159">
        <f>K2</f>
        <v>0.21</v>
      </c>
      <c r="K266" s="84">
        <f t="shared" si="17"/>
        <v>887.81697365999992</v>
      </c>
      <c r="L266" s="696">
        <f t="shared" si="18"/>
        <v>1775.6339473199998</v>
      </c>
      <c r="M266" s="362" t="s">
        <v>537</v>
      </c>
      <c r="N266" s="676">
        <f t="shared" si="20"/>
        <v>1686.8522499539997</v>
      </c>
      <c r="O266" s="137"/>
      <c r="P266" s="7"/>
    </row>
    <row r="267" spans="1:16" s="9" customFormat="1" ht="12.75" x14ac:dyDescent="0.2">
      <c r="A267" s="96"/>
      <c r="B267" s="151" t="s">
        <v>231</v>
      </c>
      <c r="C267" s="141" t="s">
        <v>231</v>
      </c>
      <c r="D267" s="134" t="s">
        <v>5</v>
      </c>
      <c r="E267" s="138">
        <v>300</v>
      </c>
      <c r="F267" s="138">
        <v>100</v>
      </c>
      <c r="G267" s="144">
        <v>5.63</v>
      </c>
      <c r="H267" s="138">
        <v>1</v>
      </c>
      <c r="I267" s="160">
        <v>994.33980600000007</v>
      </c>
      <c r="J267" s="159">
        <f>K2</f>
        <v>0.21</v>
      </c>
      <c r="K267" s="84">
        <f t="shared" si="17"/>
        <v>785.52844674000005</v>
      </c>
      <c r="L267" s="696">
        <f t="shared" si="18"/>
        <v>1571.0568934800001</v>
      </c>
      <c r="M267" s="362">
        <f t="shared" si="19"/>
        <v>3927.6422337000004</v>
      </c>
      <c r="N267" s="676">
        <f t="shared" si="20"/>
        <v>1492.5040488060001</v>
      </c>
      <c r="O267" s="137"/>
      <c r="P267" s="7"/>
    </row>
    <row r="268" spans="1:16" s="9" customFormat="1" ht="12.75" x14ac:dyDescent="0.2">
      <c r="A268" s="96"/>
      <c r="B268" s="151" t="s">
        <v>232</v>
      </c>
      <c r="C268" s="141" t="s">
        <v>232</v>
      </c>
      <c r="D268" s="134" t="s">
        <v>5</v>
      </c>
      <c r="E268" s="138">
        <v>300</v>
      </c>
      <c r="F268" s="138">
        <v>100</v>
      </c>
      <c r="G268" s="144">
        <v>3.94</v>
      </c>
      <c r="H268" s="138">
        <v>0.7</v>
      </c>
      <c r="I268" s="160">
        <v>823.80629399999998</v>
      </c>
      <c r="J268" s="159">
        <f>K2</f>
        <v>0.21</v>
      </c>
      <c r="K268" s="84">
        <f t="shared" si="17"/>
        <v>650.80697226000007</v>
      </c>
      <c r="L268" s="696" t="s">
        <v>537</v>
      </c>
      <c r="M268" s="362">
        <f t="shared" si="19"/>
        <v>3254.0348613000006</v>
      </c>
      <c r="N268" s="676">
        <f t="shared" si="20"/>
        <v>1236.5332472940001</v>
      </c>
      <c r="O268" s="137"/>
      <c r="P268" s="7"/>
    </row>
    <row r="269" spans="1:16" s="9" customFormat="1" ht="12.75" x14ac:dyDescent="0.2">
      <c r="A269" s="96"/>
      <c r="B269" s="151" t="s">
        <v>233</v>
      </c>
      <c r="C269" s="141" t="s">
        <v>233</v>
      </c>
      <c r="D269" s="134" t="s">
        <v>5</v>
      </c>
      <c r="E269" s="138">
        <v>200</v>
      </c>
      <c r="F269" s="138">
        <v>80</v>
      </c>
      <c r="G269" s="144">
        <v>6</v>
      </c>
      <c r="H269" s="138">
        <v>1.5</v>
      </c>
      <c r="I269" s="160">
        <v>1074.86952</v>
      </c>
      <c r="J269" s="159">
        <f>K2</f>
        <v>0.21</v>
      </c>
      <c r="K269" s="84">
        <f t="shared" si="17"/>
        <v>849.14692079999998</v>
      </c>
      <c r="L269" s="696">
        <f t="shared" si="18"/>
        <v>1698.2938416</v>
      </c>
      <c r="M269" s="362" t="s">
        <v>537</v>
      </c>
      <c r="N269" s="676">
        <f t="shared" si="20"/>
        <v>1613.3791495199998</v>
      </c>
      <c r="O269" s="137"/>
      <c r="P269" s="7"/>
    </row>
    <row r="270" spans="1:16" s="9" customFormat="1" ht="12.75" x14ac:dyDescent="0.2">
      <c r="A270" s="96"/>
      <c r="B270" s="151" t="s">
        <v>234</v>
      </c>
      <c r="C270" s="141" t="s">
        <v>234</v>
      </c>
      <c r="D270" s="134" t="s">
        <v>5</v>
      </c>
      <c r="E270" s="138">
        <v>200</v>
      </c>
      <c r="F270" s="138">
        <v>80</v>
      </c>
      <c r="G270" s="144">
        <v>4.8</v>
      </c>
      <c r="H270" s="138">
        <v>1.2</v>
      </c>
      <c r="I270" s="160">
        <v>931.17924600000003</v>
      </c>
      <c r="J270" s="159">
        <f>K2</f>
        <v>0.21</v>
      </c>
      <c r="K270" s="84">
        <f t="shared" si="17"/>
        <v>735.63160434000008</v>
      </c>
      <c r="L270" s="696">
        <f t="shared" si="18"/>
        <v>1471.2632086800002</v>
      </c>
      <c r="M270" s="362" t="s">
        <v>537</v>
      </c>
      <c r="N270" s="676">
        <f t="shared" si="20"/>
        <v>1397.7000482460001</v>
      </c>
      <c r="O270" s="137"/>
      <c r="P270" s="7"/>
    </row>
    <row r="271" spans="1:16" s="9" customFormat="1" ht="12.75" x14ac:dyDescent="0.2">
      <c r="A271" s="96"/>
      <c r="B271" s="151" t="s">
        <v>235</v>
      </c>
      <c r="C271" s="141" t="s">
        <v>235</v>
      </c>
      <c r="D271" s="134" t="s">
        <v>5</v>
      </c>
      <c r="E271" s="138">
        <v>200</v>
      </c>
      <c r="F271" s="138">
        <v>80</v>
      </c>
      <c r="G271" s="144">
        <v>4</v>
      </c>
      <c r="H271" s="138">
        <v>1</v>
      </c>
      <c r="I271" s="160">
        <v>836.43840599999999</v>
      </c>
      <c r="J271" s="159">
        <f>K2</f>
        <v>0.21</v>
      </c>
      <c r="K271" s="84">
        <f t="shared" si="17"/>
        <v>660.78634074000001</v>
      </c>
      <c r="L271" s="696">
        <f t="shared" si="18"/>
        <v>1321.57268148</v>
      </c>
      <c r="M271" s="362">
        <f t="shared" si="19"/>
        <v>3303.9317037000001</v>
      </c>
      <c r="N271" s="676">
        <f t="shared" si="20"/>
        <v>1255.4940474059999</v>
      </c>
      <c r="O271" s="137"/>
      <c r="P271" s="7"/>
    </row>
    <row r="272" spans="1:16" s="9" customFormat="1" ht="12.75" x14ac:dyDescent="0.2">
      <c r="A272" s="96"/>
      <c r="B272" s="151" t="s">
        <v>236</v>
      </c>
      <c r="C272" s="141" t="s">
        <v>236</v>
      </c>
      <c r="D272" s="134" t="s">
        <v>5</v>
      </c>
      <c r="E272" s="138">
        <v>200</v>
      </c>
      <c r="F272" s="138">
        <v>80</v>
      </c>
      <c r="G272" s="144">
        <v>2.8</v>
      </c>
      <c r="H272" s="138">
        <v>0.7</v>
      </c>
      <c r="I272" s="160">
        <v>703.80123000000003</v>
      </c>
      <c r="J272" s="159">
        <f>K2</f>
        <v>0.21</v>
      </c>
      <c r="K272" s="84">
        <f t="shared" si="17"/>
        <v>556.0029717000001</v>
      </c>
      <c r="L272" s="696" t="s">
        <v>537</v>
      </c>
      <c r="M272" s="362">
        <f t="shared" si="19"/>
        <v>2780.0148585000006</v>
      </c>
      <c r="N272" s="676">
        <f t="shared" si="20"/>
        <v>1056.4056462300002</v>
      </c>
      <c r="O272" s="137"/>
      <c r="P272" s="7"/>
    </row>
    <row r="273" spans="1:16" s="9" customFormat="1" ht="12.75" x14ac:dyDescent="0.2">
      <c r="A273" s="96"/>
      <c r="B273" s="151" t="s">
        <v>237</v>
      </c>
      <c r="C273" s="141" t="s">
        <v>237</v>
      </c>
      <c r="D273" s="134" t="s">
        <v>5</v>
      </c>
      <c r="E273" s="138">
        <v>200</v>
      </c>
      <c r="F273" s="138">
        <v>70</v>
      </c>
      <c r="G273" s="144">
        <v>5.75</v>
      </c>
      <c r="H273" s="138">
        <v>1.5</v>
      </c>
      <c r="I273" s="160">
        <v>1040.131212</v>
      </c>
      <c r="J273" s="159">
        <f>K2</f>
        <v>0.21</v>
      </c>
      <c r="K273" s="84">
        <f t="shared" si="17"/>
        <v>821.70365748000006</v>
      </c>
      <c r="L273" s="696">
        <f t="shared" si="18"/>
        <v>1643.4073149600001</v>
      </c>
      <c r="M273" s="362" t="s">
        <v>537</v>
      </c>
      <c r="N273" s="676">
        <f t="shared" si="20"/>
        <v>1561.2369492120001</v>
      </c>
      <c r="O273" s="137"/>
      <c r="P273" s="7"/>
    </row>
    <row r="274" spans="1:16" s="9" customFormat="1" ht="12.75" x14ac:dyDescent="0.2">
      <c r="A274" s="96"/>
      <c r="B274" s="151" t="s">
        <v>238</v>
      </c>
      <c r="C274" s="141" t="s">
        <v>238</v>
      </c>
      <c r="D274" s="134" t="s">
        <v>5</v>
      </c>
      <c r="E274" s="138">
        <v>200</v>
      </c>
      <c r="F274" s="138">
        <v>70</v>
      </c>
      <c r="G274" s="144">
        <v>4.5999999999999996</v>
      </c>
      <c r="H274" s="138">
        <v>1.2</v>
      </c>
      <c r="I274" s="160">
        <v>902.75699399999996</v>
      </c>
      <c r="J274" s="159">
        <f>K2</f>
        <v>0.21</v>
      </c>
      <c r="K274" s="84">
        <f t="shared" si="17"/>
        <v>713.17802526000003</v>
      </c>
      <c r="L274" s="696">
        <f t="shared" si="18"/>
        <v>1426.3560505200001</v>
      </c>
      <c r="M274" s="362" t="s">
        <v>537</v>
      </c>
      <c r="N274" s="676">
        <f t="shared" si="20"/>
        <v>1355.0382479939999</v>
      </c>
      <c r="O274" s="137"/>
      <c r="P274" s="7"/>
    </row>
    <row r="275" spans="1:16" s="9" customFormat="1" ht="12.75" x14ac:dyDescent="0.2">
      <c r="A275" s="96"/>
      <c r="B275" s="151" t="s">
        <v>239</v>
      </c>
      <c r="C275" s="141" t="s">
        <v>239</v>
      </c>
      <c r="D275" s="134" t="s">
        <v>5</v>
      </c>
      <c r="E275" s="138">
        <v>200</v>
      </c>
      <c r="F275" s="138">
        <v>70</v>
      </c>
      <c r="G275" s="144">
        <v>3.85</v>
      </c>
      <c r="H275" s="138">
        <v>1</v>
      </c>
      <c r="I275" s="160">
        <v>812.75319599999989</v>
      </c>
      <c r="J275" s="159">
        <f>K2</f>
        <v>0.21</v>
      </c>
      <c r="K275" s="84">
        <f t="shared" si="17"/>
        <v>642.07502483999997</v>
      </c>
      <c r="L275" s="696">
        <f t="shared" si="18"/>
        <v>1284.1500496799999</v>
      </c>
      <c r="M275" s="362">
        <f t="shared" si="19"/>
        <v>3210.3751241999998</v>
      </c>
      <c r="N275" s="676">
        <f t="shared" si="20"/>
        <v>1219.9425471959999</v>
      </c>
      <c r="O275" s="137"/>
      <c r="P275" s="7"/>
    </row>
    <row r="276" spans="1:16" s="9" customFormat="1" ht="12.75" x14ac:dyDescent="0.2">
      <c r="A276" s="96"/>
      <c r="B276" s="151" t="s">
        <v>240</v>
      </c>
      <c r="C276" s="141" t="s">
        <v>240</v>
      </c>
      <c r="D276" s="134" t="s">
        <v>5</v>
      </c>
      <c r="E276" s="138">
        <v>200</v>
      </c>
      <c r="F276" s="138">
        <v>70</v>
      </c>
      <c r="G276" s="144">
        <v>2.7</v>
      </c>
      <c r="H276" s="138">
        <v>0.7</v>
      </c>
      <c r="I276" s="160">
        <v>686.43207600000005</v>
      </c>
      <c r="J276" s="159">
        <f>K2</f>
        <v>0.21</v>
      </c>
      <c r="K276" s="84">
        <f t="shared" ref="K276:K321" si="21">I276*(1-J276)</f>
        <v>542.28134004000003</v>
      </c>
      <c r="L276" s="696" t="s">
        <v>537</v>
      </c>
      <c r="M276" s="362">
        <f t="shared" si="19"/>
        <v>2711.4067002000002</v>
      </c>
      <c r="N276" s="676">
        <f t="shared" si="20"/>
        <v>1030.3345460759999</v>
      </c>
      <c r="O276" s="137"/>
      <c r="P276" s="7"/>
    </row>
    <row r="277" spans="1:16" s="9" customFormat="1" ht="12.75" x14ac:dyDescent="0.2">
      <c r="A277" s="96"/>
      <c r="B277" s="151" t="s">
        <v>241</v>
      </c>
      <c r="C277" s="141" t="s">
        <v>241</v>
      </c>
      <c r="D277" s="134" t="s">
        <v>5</v>
      </c>
      <c r="E277" s="138">
        <v>200</v>
      </c>
      <c r="F277" s="138">
        <v>60</v>
      </c>
      <c r="G277" s="144">
        <v>5.4375</v>
      </c>
      <c r="H277" s="138">
        <v>1.5</v>
      </c>
      <c r="I277" s="160">
        <v>1003.81389</v>
      </c>
      <c r="J277" s="159">
        <f>K2</f>
        <v>0.21</v>
      </c>
      <c r="K277" s="84">
        <f t="shared" si="21"/>
        <v>793.01297310000007</v>
      </c>
      <c r="L277" s="696">
        <f t="shared" si="18"/>
        <v>1586.0259462000001</v>
      </c>
      <c r="M277" s="362" t="s">
        <v>537</v>
      </c>
      <c r="N277" s="676">
        <f t="shared" si="20"/>
        <v>1506.72464889</v>
      </c>
      <c r="O277" s="137"/>
      <c r="P277" s="7"/>
    </row>
    <row r="278" spans="1:16" s="9" customFormat="1" ht="12.75" x14ac:dyDescent="0.2">
      <c r="A278" s="96"/>
      <c r="B278" s="151" t="s">
        <v>242</v>
      </c>
      <c r="C278" s="141" t="s">
        <v>242</v>
      </c>
      <c r="D278" s="134" t="s">
        <v>5</v>
      </c>
      <c r="E278" s="138">
        <v>200</v>
      </c>
      <c r="F278" s="138">
        <v>60</v>
      </c>
      <c r="G278" s="144">
        <v>4.3499999999999996</v>
      </c>
      <c r="H278" s="138">
        <v>1.2</v>
      </c>
      <c r="I278" s="160">
        <v>874.33474200000012</v>
      </c>
      <c r="J278" s="159">
        <f>K2</f>
        <v>0.21</v>
      </c>
      <c r="K278" s="84">
        <f t="shared" si="21"/>
        <v>690.72444618000009</v>
      </c>
      <c r="L278" s="696">
        <f t="shared" si="18"/>
        <v>1381.4488923600002</v>
      </c>
      <c r="M278" s="362" t="s">
        <v>537</v>
      </c>
      <c r="N278" s="676">
        <f t="shared" si="20"/>
        <v>1312.3764477420002</v>
      </c>
      <c r="O278" s="137"/>
      <c r="P278" s="7"/>
    </row>
    <row r="279" spans="1:16" s="9" customFormat="1" ht="12.75" x14ac:dyDescent="0.2">
      <c r="A279" s="96"/>
      <c r="B279" s="151" t="s">
        <v>243</v>
      </c>
      <c r="C279" s="141" t="s">
        <v>243</v>
      </c>
      <c r="D279" s="134" t="s">
        <v>5</v>
      </c>
      <c r="E279" s="138">
        <v>200</v>
      </c>
      <c r="F279" s="138">
        <v>60</v>
      </c>
      <c r="G279" s="144">
        <v>3.6</v>
      </c>
      <c r="H279" s="138">
        <v>1</v>
      </c>
      <c r="I279" s="160">
        <v>787.48897199999999</v>
      </c>
      <c r="J279" s="159">
        <f>K2</f>
        <v>0.21</v>
      </c>
      <c r="K279" s="84">
        <f t="shared" si="21"/>
        <v>622.11628788000007</v>
      </c>
      <c r="L279" s="696">
        <f t="shared" si="18"/>
        <v>1244.2325757600001</v>
      </c>
      <c r="M279" s="362">
        <f t="shared" si="19"/>
        <v>3110.5814394000004</v>
      </c>
      <c r="N279" s="676">
        <f t="shared" si="20"/>
        <v>1182.020946972</v>
      </c>
      <c r="O279" s="137"/>
      <c r="P279" s="7"/>
    </row>
    <row r="280" spans="1:16" s="9" customFormat="1" ht="12.75" x14ac:dyDescent="0.2">
      <c r="A280" s="96"/>
      <c r="B280" s="151" t="s">
        <v>244</v>
      </c>
      <c r="C280" s="141" t="s">
        <v>244</v>
      </c>
      <c r="D280" s="134" t="s">
        <v>5</v>
      </c>
      <c r="E280" s="138">
        <v>200</v>
      </c>
      <c r="F280" s="138">
        <v>60</v>
      </c>
      <c r="G280" s="144">
        <v>2.5499999999999998</v>
      </c>
      <c r="H280" s="138">
        <v>0.7</v>
      </c>
      <c r="I280" s="160">
        <v>670.64193599999999</v>
      </c>
      <c r="J280" s="159">
        <f>K2</f>
        <v>0.21</v>
      </c>
      <c r="K280" s="84">
        <f t="shared" si="21"/>
        <v>529.80712944000004</v>
      </c>
      <c r="L280" s="696" t="s">
        <v>537</v>
      </c>
      <c r="M280" s="362">
        <f t="shared" si="19"/>
        <v>2649.0356472000003</v>
      </c>
      <c r="N280" s="676">
        <f t="shared" si="20"/>
        <v>1006.633545936</v>
      </c>
      <c r="O280" s="137"/>
      <c r="P280" s="7"/>
    </row>
    <row r="281" spans="1:16" s="9" customFormat="1" ht="12.75" x14ac:dyDescent="0.2">
      <c r="A281" s="96"/>
      <c r="B281" s="151" t="s">
        <v>245</v>
      </c>
      <c r="C281" s="141" t="s">
        <v>245</v>
      </c>
      <c r="D281" s="134" t="s">
        <v>5</v>
      </c>
      <c r="E281" s="138">
        <v>200</v>
      </c>
      <c r="F281" s="138">
        <v>50</v>
      </c>
      <c r="G281" s="144">
        <v>5.2750000000000004</v>
      </c>
      <c r="H281" s="138">
        <v>1.5</v>
      </c>
      <c r="I281" s="160">
        <v>969.07558200000017</v>
      </c>
      <c r="J281" s="159">
        <f>K2</f>
        <v>0.21</v>
      </c>
      <c r="K281" s="84">
        <f t="shared" si="21"/>
        <v>765.56970978000015</v>
      </c>
      <c r="L281" s="696">
        <f t="shared" si="18"/>
        <v>1531.1394195600003</v>
      </c>
      <c r="M281" s="362" t="s">
        <v>537</v>
      </c>
      <c r="N281" s="676">
        <f t="shared" si="20"/>
        <v>1454.5824485820003</v>
      </c>
      <c r="O281" s="137"/>
      <c r="P281" s="7"/>
    </row>
    <row r="282" spans="1:16" s="9" customFormat="1" ht="12.75" x14ac:dyDescent="0.2">
      <c r="A282" s="96"/>
      <c r="B282" s="151" t="s">
        <v>246</v>
      </c>
      <c r="C282" s="141" t="s">
        <v>246</v>
      </c>
      <c r="D282" s="134" t="s">
        <v>5</v>
      </c>
      <c r="E282" s="138">
        <v>200</v>
      </c>
      <c r="F282" s="138">
        <v>50</v>
      </c>
      <c r="G282" s="144">
        <v>4.22</v>
      </c>
      <c r="H282" s="138">
        <v>1.2</v>
      </c>
      <c r="I282" s="160">
        <v>845.91249000000005</v>
      </c>
      <c r="J282" s="159">
        <f>K2</f>
        <v>0.21</v>
      </c>
      <c r="K282" s="84">
        <f t="shared" si="21"/>
        <v>668.27086710000003</v>
      </c>
      <c r="L282" s="696">
        <f t="shared" si="18"/>
        <v>1336.5417342000001</v>
      </c>
      <c r="M282" s="362" t="s">
        <v>537</v>
      </c>
      <c r="N282" s="676">
        <f t="shared" si="20"/>
        <v>1269.7146474900001</v>
      </c>
      <c r="O282" s="137"/>
      <c r="P282" s="7"/>
    </row>
    <row r="283" spans="1:16" s="9" customFormat="1" ht="12.75" x14ac:dyDescent="0.2">
      <c r="A283" s="96"/>
      <c r="B283" s="151" t="s">
        <v>247</v>
      </c>
      <c r="C283" s="141" t="s">
        <v>247</v>
      </c>
      <c r="D283" s="134" t="s">
        <v>5</v>
      </c>
      <c r="E283" s="138">
        <v>200</v>
      </c>
      <c r="F283" s="138">
        <v>50</v>
      </c>
      <c r="G283" s="144">
        <v>3.51</v>
      </c>
      <c r="H283" s="138">
        <v>1</v>
      </c>
      <c r="I283" s="160">
        <v>765.38277600000004</v>
      </c>
      <c r="J283" s="159">
        <f>K2</f>
        <v>0.21</v>
      </c>
      <c r="K283" s="84">
        <f t="shared" si="21"/>
        <v>604.65239304000011</v>
      </c>
      <c r="L283" s="696">
        <f t="shared" si="18"/>
        <v>1209.3047860800002</v>
      </c>
      <c r="M283" s="362">
        <f t="shared" si="19"/>
        <v>3023.2619652000003</v>
      </c>
      <c r="N283" s="676">
        <f t="shared" si="20"/>
        <v>1148.8395467760001</v>
      </c>
      <c r="O283" s="137"/>
      <c r="P283" s="7"/>
    </row>
    <row r="284" spans="1:16" s="9" customFormat="1" ht="12.75" x14ac:dyDescent="0.2">
      <c r="A284" s="96"/>
      <c r="B284" s="151" t="s">
        <v>248</v>
      </c>
      <c r="C284" s="141" t="s">
        <v>248</v>
      </c>
      <c r="D284" s="134" t="s">
        <v>5</v>
      </c>
      <c r="E284" s="138">
        <v>200</v>
      </c>
      <c r="F284" s="138">
        <v>50</v>
      </c>
      <c r="G284" s="144">
        <v>2.46</v>
      </c>
      <c r="H284" s="138">
        <v>0.7</v>
      </c>
      <c r="I284" s="160">
        <v>653.27278200000001</v>
      </c>
      <c r="J284" s="159">
        <f>K2</f>
        <v>0.21</v>
      </c>
      <c r="K284" s="84">
        <f t="shared" si="21"/>
        <v>516.08549778000008</v>
      </c>
      <c r="L284" s="696" t="s">
        <v>537</v>
      </c>
      <c r="M284" s="362">
        <f t="shared" si="19"/>
        <v>2580.4274889000003</v>
      </c>
      <c r="N284" s="676">
        <f t="shared" si="20"/>
        <v>980.56244578200005</v>
      </c>
      <c r="O284" s="137"/>
      <c r="P284" s="7"/>
    </row>
    <row r="285" spans="1:16" s="9" customFormat="1" ht="12.75" x14ac:dyDescent="0.2">
      <c r="A285" s="96"/>
      <c r="B285" s="151" t="s">
        <v>249</v>
      </c>
      <c r="C285" s="141" t="s">
        <v>249</v>
      </c>
      <c r="D285" s="134" t="s">
        <v>5</v>
      </c>
      <c r="E285" s="138">
        <v>200</v>
      </c>
      <c r="F285" s="138">
        <v>200</v>
      </c>
      <c r="G285" s="144">
        <v>8.9375</v>
      </c>
      <c r="H285" s="138">
        <v>1.5</v>
      </c>
      <c r="I285" s="160">
        <v>1521.7304819999999</v>
      </c>
      <c r="J285" s="159">
        <f>K2</f>
        <v>0.21</v>
      </c>
      <c r="K285" s="84">
        <f t="shared" si="21"/>
        <v>1202.1670807800001</v>
      </c>
      <c r="L285" s="696">
        <f t="shared" si="18"/>
        <v>2404.3341615600002</v>
      </c>
      <c r="M285" s="362" t="s">
        <v>537</v>
      </c>
      <c r="N285" s="676">
        <f t="shared" si="20"/>
        <v>2284.1174534820002</v>
      </c>
      <c r="O285" s="137"/>
      <c r="P285" s="7"/>
    </row>
    <row r="286" spans="1:16" s="9" customFormat="1" ht="12.75" x14ac:dyDescent="0.2">
      <c r="A286" s="96"/>
      <c r="B286" s="151" t="s">
        <v>250</v>
      </c>
      <c r="C286" s="141" t="s">
        <v>250</v>
      </c>
      <c r="D286" s="134" t="s">
        <v>5</v>
      </c>
      <c r="E286" s="138">
        <v>200</v>
      </c>
      <c r="F286" s="138">
        <v>200</v>
      </c>
      <c r="G286" s="144">
        <v>7.15</v>
      </c>
      <c r="H286" s="138">
        <v>1.2</v>
      </c>
      <c r="I286" s="160">
        <v>1288.0364100000002</v>
      </c>
      <c r="J286" s="159">
        <f>K2</f>
        <v>0.21</v>
      </c>
      <c r="K286" s="84">
        <f t="shared" si="21"/>
        <v>1017.5487639000002</v>
      </c>
      <c r="L286" s="696">
        <f t="shared" si="18"/>
        <v>2035.0975278000003</v>
      </c>
      <c r="M286" s="362" t="s">
        <v>537</v>
      </c>
      <c r="N286" s="676">
        <f t="shared" si="20"/>
        <v>1933.3426514100001</v>
      </c>
      <c r="O286" s="137"/>
      <c r="P286" s="7"/>
    </row>
    <row r="287" spans="1:16" s="9" customFormat="1" ht="12.75" x14ac:dyDescent="0.2">
      <c r="A287" s="96"/>
      <c r="B287" s="151" t="s">
        <v>251</v>
      </c>
      <c r="C287" s="141" t="s">
        <v>251</v>
      </c>
      <c r="D287" s="134" t="s">
        <v>5</v>
      </c>
      <c r="E287" s="138">
        <v>200</v>
      </c>
      <c r="F287" s="138">
        <v>200</v>
      </c>
      <c r="G287" s="144">
        <v>5.96</v>
      </c>
      <c r="H287" s="138">
        <v>1</v>
      </c>
      <c r="I287" s="160">
        <v>1133.293038</v>
      </c>
      <c r="J287" s="159">
        <f>K2</f>
        <v>0.21</v>
      </c>
      <c r="K287" s="84">
        <f t="shared" si="21"/>
        <v>895.30150002000005</v>
      </c>
      <c r="L287" s="696">
        <f t="shared" si="18"/>
        <v>1790.6030000400001</v>
      </c>
      <c r="M287" s="362">
        <f t="shared" si="19"/>
        <v>4476.5075001000005</v>
      </c>
      <c r="N287" s="676">
        <f t="shared" si="20"/>
        <v>1701.0728500380001</v>
      </c>
      <c r="O287" s="137"/>
      <c r="P287" s="7"/>
    </row>
    <row r="288" spans="1:16" s="9" customFormat="1" ht="12.75" x14ac:dyDescent="0.2">
      <c r="A288" s="96"/>
      <c r="B288" s="151" t="s">
        <v>252</v>
      </c>
      <c r="C288" s="141" t="s">
        <v>252</v>
      </c>
      <c r="D288" s="134" t="s">
        <v>5</v>
      </c>
      <c r="E288" s="138">
        <v>200</v>
      </c>
      <c r="F288" s="138">
        <v>150</v>
      </c>
      <c r="G288" s="144">
        <v>7.7125000000000004</v>
      </c>
      <c r="H288" s="138">
        <v>1.5</v>
      </c>
      <c r="I288" s="160">
        <v>1335.4068300000001</v>
      </c>
      <c r="J288" s="159">
        <f>K2</f>
        <v>0.21</v>
      </c>
      <c r="K288" s="84">
        <f t="shared" si="21"/>
        <v>1054.9713957000001</v>
      </c>
      <c r="L288" s="696">
        <f t="shared" si="18"/>
        <v>2109.9427914000003</v>
      </c>
      <c r="M288" s="362" t="s">
        <v>537</v>
      </c>
      <c r="N288" s="676">
        <f t="shared" si="20"/>
        <v>2004.4456518300001</v>
      </c>
      <c r="O288" s="137"/>
      <c r="P288" s="7"/>
    </row>
    <row r="289" spans="1:16" s="9" customFormat="1" ht="12.75" x14ac:dyDescent="0.2">
      <c r="A289" s="96"/>
      <c r="B289" s="151" t="s">
        <v>253</v>
      </c>
      <c r="C289" s="141" t="s">
        <v>253</v>
      </c>
      <c r="D289" s="134" t="s">
        <v>5</v>
      </c>
      <c r="E289" s="138">
        <v>200</v>
      </c>
      <c r="F289" s="138">
        <v>150</v>
      </c>
      <c r="G289" s="144">
        <v>6.17</v>
      </c>
      <c r="H289" s="138">
        <v>1.2</v>
      </c>
      <c r="I289" s="160">
        <v>1141.1881080000001</v>
      </c>
      <c r="J289" s="159">
        <f>K2</f>
        <v>0.21</v>
      </c>
      <c r="K289" s="84">
        <f t="shared" si="21"/>
        <v>901.5386053200001</v>
      </c>
      <c r="L289" s="696">
        <f t="shared" si="18"/>
        <v>1803.0772106400002</v>
      </c>
      <c r="M289" s="362" t="s">
        <v>537</v>
      </c>
      <c r="N289" s="676">
        <f t="shared" si="20"/>
        <v>1712.923350108</v>
      </c>
      <c r="O289" s="137"/>
      <c r="P289" s="7"/>
    </row>
    <row r="290" spans="1:16" s="9" customFormat="1" ht="12.75" x14ac:dyDescent="0.2">
      <c r="A290" s="96"/>
      <c r="B290" s="151" t="s">
        <v>254</v>
      </c>
      <c r="C290" s="141" t="s">
        <v>254</v>
      </c>
      <c r="D290" s="134" t="s">
        <v>5</v>
      </c>
      <c r="E290" s="141">
        <v>200</v>
      </c>
      <c r="F290" s="141">
        <v>150</v>
      </c>
      <c r="G290" s="144">
        <v>5.14</v>
      </c>
      <c r="H290" s="138">
        <v>1</v>
      </c>
      <c r="I290" s="160">
        <v>1010.129946</v>
      </c>
      <c r="J290" s="159">
        <f>K2</f>
        <v>0.21</v>
      </c>
      <c r="K290" s="84">
        <f t="shared" si="21"/>
        <v>798.00265734000004</v>
      </c>
      <c r="L290" s="696">
        <f t="shared" si="18"/>
        <v>1596.0053146800001</v>
      </c>
      <c r="M290" s="362">
        <f t="shared" si="19"/>
        <v>3990.0132867000002</v>
      </c>
      <c r="N290" s="676">
        <f t="shared" si="20"/>
        <v>1516.205048946</v>
      </c>
      <c r="O290" s="137"/>
      <c r="P290" s="7"/>
    </row>
    <row r="291" spans="1:16" s="9" customFormat="1" ht="12.75" x14ac:dyDescent="0.2">
      <c r="A291" s="96"/>
      <c r="B291" s="151" t="s">
        <v>255</v>
      </c>
      <c r="C291" s="141" t="s">
        <v>255</v>
      </c>
      <c r="D291" s="134" t="s">
        <v>5</v>
      </c>
      <c r="E291" s="141">
        <v>200</v>
      </c>
      <c r="F291" s="141">
        <v>100</v>
      </c>
      <c r="G291" s="144">
        <v>6.4874999999999998</v>
      </c>
      <c r="H291" s="138">
        <v>1.5</v>
      </c>
      <c r="I291" s="160">
        <v>1149.0831780000001</v>
      </c>
      <c r="J291" s="159">
        <f>K2</f>
        <v>0.21</v>
      </c>
      <c r="K291" s="84">
        <f t="shared" si="21"/>
        <v>907.77571062000015</v>
      </c>
      <c r="L291" s="696">
        <f t="shared" si="18"/>
        <v>1815.5514212400003</v>
      </c>
      <c r="M291" s="362" t="s">
        <v>537</v>
      </c>
      <c r="N291" s="676">
        <f t="shared" si="20"/>
        <v>1724.7738501780002</v>
      </c>
      <c r="O291" s="137"/>
      <c r="P291" s="7"/>
    </row>
    <row r="292" spans="1:16" s="9" customFormat="1" ht="12.75" x14ac:dyDescent="0.2">
      <c r="A292" s="96"/>
      <c r="B292" s="151" t="s">
        <v>256</v>
      </c>
      <c r="C292" s="141" t="s">
        <v>256</v>
      </c>
      <c r="D292" s="134" t="s">
        <v>5</v>
      </c>
      <c r="E292" s="141">
        <v>200</v>
      </c>
      <c r="F292" s="141">
        <v>100</v>
      </c>
      <c r="G292" s="144">
        <v>5.19</v>
      </c>
      <c r="H292" s="138">
        <v>1.2</v>
      </c>
      <c r="I292" s="160">
        <v>989.60276399999987</v>
      </c>
      <c r="J292" s="159">
        <f>K2</f>
        <v>0.21</v>
      </c>
      <c r="K292" s="84">
        <f t="shared" si="21"/>
        <v>781.78618355999993</v>
      </c>
      <c r="L292" s="696">
        <f t="shared" si="18"/>
        <v>1563.5723671199999</v>
      </c>
      <c r="M292" s="362" t="s">
        <v>537</v>
      </c>
      <c r="N292" s="676">
        <f t="shared" si="20"/>
        <v>1485.3937487639998</v>
      </c>
      <c r="O292" s="137"/>
      <c r="P292" s="7"/>
    </row>
    <row r="293" spans="1:16" s="9" customFormat="1" ht="12.75" x14ac:dyDescent="0.2">
      <c r="A293" s="96"/>
      <c r="B293" s="151" t="s">
        <v>257</v>
      </c>
      <c r="C293" s="141" t="s">
        <v>257</v>
      </c>
      <c r="D293" s="134" t="s">
        <v>5</v>
      </c>
      <c r="E293" s="141">
        <v>200</v>
      </c>
      <c r="F293" s="141">
        <v>100</v>
      </c>
      <c r="G293" s="144">
        <v>4.33</v>
      </c>
      <c r="H293" s="138">
        <v>1</v>
      </c>
      <c r="I293" s="160">
        <v>883.80882600000007</v>
      </c>
      <c r="J293" s="159">
        <f>K2</f>
        <v>0.21</v>
      </c>
      <c r="K293" s="84">
        <f t="shared" si="21"/>
        <v>698.2089725400001</v>
      </c>
      <c r="L293" s="696">
        <f t="shared" si="18"/>
        <v>1396.4179450800002</v>
      </c>
      <c r="M293" s="362">
        <f t="shared" si="19"/>
        <v>3491.0448627000005</v>
      </c>
      <c r="N293" s="676">
        <f t="shared" si="20"/>
        <v>1326.5970478260001</v>
      </c>
      <c r="O293" s="137"/>
      <c r="P293" s="7"/>
    </row>
    <row r="294" spans="1:16" s="9" customFormat="1" ht="12.75" x14ac:dyDescent="0.2">
      <c r="A294" s="96"/>
      <c r="B294" s="151" t="s">
        <v>258</v>
      </c>
      <c r="C294" s="141" t="s">
        <v>258</v>
      </c>
      <c r="D294" s="134" t="s">
        <v>5</v>
      </c>
      <c r="E294" s="141">
        <v>200</v>
      </c>
      <c r="F294" s="141">
        <v>100</v>
      </c>
      <c r="G294" s="144">
        <v>3.03</v>
      </c>
      <c r="H294" s="138">
        <v>0.7</v>
      </c>
      <c r="I294" s="160">
        <v>740.11855200000002</v>
      </c>
      <c r="J294" s="159">
        <f>K2</f>
        <v>0.21</v>
      </c>
      <c r="K294" s="84">
        <f t="shared" si="21"/>
        <v>584.6936560800001</v>
      </c>
      <c r="L294" s="696" t="s">
        <v>537</v>
      </c>
      <c r="M294" s="362">
        <f t="shared" si="19"/>
        <v>2923.4682804000004</v>
      </c>
      <c r="N294" s="676">
        <f t="shared" si="20"/>
        <v>1110.9179465520001</v>
      </c>
      <c r="O294" s="137"/>
      <c r="P294" s="7"/>
    </row>
    <row r="295" spans="1:16" s="9" customFormat="1" ht="12.75" x14ac:dyDescent="0.2">
      <c r="A295" s="96"/>
      <c r="B295" s="151" t="s">
        <v>259</v>
      </c>
      <c r="C295" s="141" t="s">
        <v>259</v>
      </c>
      <c r="D295" s="134" t="s">
        <v>5</v>
      </c>
      <c r="E295" s="141">
        <v>150</v>
      </c>
      <c r="F295" s="141">
        <v>80</v>
      </c>
      <c r="G295" s="144">
        <v>5.125</v>
      </c>
      <c r="H295" s="138">
        <v>1.5</v>
      </c>
      <c r="I295" s="160">
        <v>995.91881999999998</v>
      </c>
      <c r="J295" s="159">
        <f>K2</f>
        <v>0.21</v>
      </c>
      <c r="K295" s="84">
        <f t="shared" si="21"/>
        <v>786.77586780000001</v>
      </c>
      <c r="L295" s="696">
        <f t="shared" si="18"/>
        <v>1573.5517356</v>
      </c>
      <c r="M295" s="362" t="s">
        <v>537</v>
      </c>
      <c r="N295" s="676">
        <f t="shared" si="20"/>
        <v>1494.8741488199998</v>
      </c>
      <c r="O295" s="137"/>
      <c r="P295" s="7"/>
    </row>
    <row r="296" spans="1:16" s="9" customFormat="1" ht="12.75" x14ac:dyDescent="0.2">
      <c r="A296" s="96"/>
      <c r="B296" s="151" t="s">
        <v>260</v>
      </c>
      <c r="C296" s="141" t="s">
        <v>260</v>
      </c>
      <c r="D296" s="134" t="s">
        <v>5</v>
      </c>
      <c r="E296" s="141">
        <v>150</v>
      </c>
      <c r="F296" s="141">
        <v>80</v>
      </c>
      <c r="G296" s="144">
        <v>4.0999999999999996</v>
      </c>
      <c r="H296" s="138">
        <v>1.2</v>
      </c>
      <c r="I296" s="160">
        <v>868.01868599999989</v>
      </c>
      <c r="J296" s="159">
        <f>K2</f>
        <v>0.21</v>
      </c>
      <c r="K296" s="84">
        <f t="shared" si="21"/>
        <v>685.73476194</v>
      </c>
      <c r="L296" s="696">
        <f t="shared" si="18"/>
        <v>1371.46952388</v>
      </c>
      <c r="M296" s="362" t="s">
        <v>537</v>
      </c>
      <c r="N296" s="676">
        <f t="shared" si="20"/>
        <v>1302.896047686</v>
      </c>
      <c r="O296" s="137"/>
      <c r="P296" s="7"/>
    </row>
    <row r="297" spans="1:16" s="9" customFormat="1" ht="12.75" x14ac:dyDescent="0.2">
      <c r="A297" s="96"/>
      <c r="B297" s="151" t="s">
        <v>261</v>
      </c>
      <c r="C297" s="141" t="s">
        <v>261</v>
      </c>
      <c r="D297" s="134" t="s">
        <v>5</v>
      </c>
      <c r="E297" s="141">
        <v>150</v>
      </c>
      <c r="F297" s="141">
        <v>80</v>
      </c>
      <c r="G297" s="144">
        <v>3.41</v>
      </c>
      <c r="H297" s="138">
        <v>1</v>
      </c>
      <c r="I297" s="160">
        <v>782.75193000000013</v>
      </c>
      <c r="J297" s="159">
        <f>K2</f>
        <v>0.21</v>
      </c>
      <c r="K297" s="84">
        <f t="shared" si="21"/>
        <v>618.37402470000018</v>
      </c>
      <c r="L297" s="696">
        <f t="shared" si="18"/>
        <v>1236.7480494000004</v>
      </c>
      <c r="M297" s="362">
        <f t="shared" si="19"/>
        <v>3091.8701235000008</v>
      </c>
      <c r="N297" s="676">
        <f t="shared" si="20"/>
        <v>1174.9106469300002</v>
      </c>
      <c r="O297" s="137"/>
      <c r="P297" s="7"/>
    </row>
    <row r="298" spans="1:16" s="9" customFormat="1" ht="12.75" x14ac:dyDescent="0.2">
      <c r="A298" s="96"/>
      <c r="B298" s="151" t="s">
        <v>262</v>
      </c>
      <c r="C298" s="141" t="s">
        <v>262</v>
      </c>
      <c r="D298" s="134" t="s">
        <v>5</v>
      </c>
      <c r="E298" s="141">
        <v>150</v>
      </c>
      <c r="F298" s="141">
        <v>80</v>
      </c>
      <c r="G298" s="144">
        <v>2.39</v>
      </c>
      <c r="H298" s="138">
        <v>0.7</v>
      </c>
      <c r="I298" s="160">
        <v>665.90489400000001</v>
      </c>
      <c r="J298" s="159">
        <f>K2</f>
        <v>0.21</v>
      </c>
      <c r="K298" s="84">
        <f t="shared" si="21"/>
        <v>526.06486626000003</v>
      </c>
      <c r="L298" s="696" t="s">
        <v>537</v>
      </c>
      <c r="M298" s="362">
        <f t="shared" si="19"/>
        <v>2630.3243313000003</v>
      </c>
      <c r="N298" s="676">
        <f t="shared" si="20"/>
        <v>999.52324589399996</v>
      </c>
      <c r="O298" s="137"/>
      <c r="P298" s="7"/>
    </row>
    <row r="299" spans="1:16" s="9" customFormat="1" ht="12.75" x14ac:dyDescent="0.2">
      <c r="A299" s="96"/>
      <c r="B299" s="151" t="s">
        <v>263</v>
      </c>
      <c r="C299" s="141" t="s">
        <v>263</v>
      </c>
      <c r="D299" s="134" t="s">
        <v>5</v>
      </c>
      <c r="E299" s="141">
        <v>150</v>
      </c>
      <c r="F299" s="141">
        <v>70</v>
      </c>
      <c r="G299" s="144">
        <v>4.875</v>
      </c>
      <c r="H299" s="138">
        <v>1.5</v>
      </c>
      <c r="I299" s="160">
        <v>959.60149800000011</v>
      </c>
      <c r="J299" s="159">
        <f>K2</f>
        <v>0.21</v>
      </c>
      <c r="K299" s="84">
        <f t="shared" si="21"/>
        <v>758.08518342000013</v>
      </c>
      <c r="L299" s="696">
        <f t="shared" si="18"/>
        <v>1516.1703668400003</v>
      </c>
      <c r="M299" s="362" t="s">
        <v>537</v>
      </c>
      <c r="N299" s="676">
        <f t="shared" si="20"/>
        <v>1440.3618484980002</v>
      </c>
      <c r="O299" s="137"/>
      <c r="P299" s="7"/>
    </row>
    <row r="300" spans="1:16" s="9" customFormat="1" ht="12.75" x14ac:dyDescent="0.2">
      <c r="A300" s="96"/>
      <c r="B300" s="151" t="s">
        <v>264</v>
      </c>
      <c r="C300" s="141" t="s">
        <v>264</v>
      </c>
      <c r="D300" s="134" t="s">
        <v>5</v>
      </c>
      <c r="E300" s="141">
        <v>150</v>
      </c>
      <c r="F300" s="141">
        <v>70</v>
      </c>
      <c r="G300" s="144">
        <v>3.9</v>
      </c>
      <c r="H300" s="138">
        <v>1.2</v>
      </c>
      <c r="I300" s="160">
        <v>839.59643400000004</v>
      </c>
      <c r="J300" s="159">
        <f>K2</f>
        <v>0.21</v>
      </c>
      <c r="K300" s="84">
        <f t="shared" si="21"/>
        <v>663.28118286000006</v>
      </c>
      <c r="L300" s="696">
        <f t="shared" si="18"/>
        <v>1326.5623657200001</v>
      </c>
      <c r="M300" s="362" t="s">
        <v>537</v>
      </c>
      <c r="N300" s="676">
        <f t="shared" si="20"/>
        <v>1260.2342474340001</v>
      </c>
      <c r="O300" s="137"/>
      <c r="P300" s="7"/>
    </row>
    <row r="301" spans="1:16" s="9" customFormat="1" ht="12.75" x14ac:dyDescent="0.2">
      <c r="A301" s="96"/>
      <c r="B301" s="151" t="s">
        <v>265</v>
      </c>
      <c r="C301" s="141" t="s">
        <v>265</v>
      </c>
      <c r="D301" s="134" t="s">
        <v>5</v>
      </c>
      <c r="E301" s="141">
        <v>150</v>
      </c>
      <c r="F301" s="141">
        <v>70</v>
      </c>
      <c r="G301" s="144">
        <v>3.3</v>
      </c>
      <c r="H301" s="138">
        <v>1</v>
      </c>
      <c r="I301" s="160">
        <v>759.06672000000003</v>
      </c>
      <c r="J301" s="159">
        <f>K2</f>
        <v>0.21</v>
      </c>
      <c r="K301" s="84">
        <f t="shared" si="21"/>
        <v>599.66270880000002</v>
      </c>
      <c r="L301" s="696">
        <f t="shared" si="18"/>
        <v>1199.3254176</v>
      </c>
      <c r="M301" s="362">
        <f t="shared" si="19"/>
        <v>2998.3135440000001</v>
      </c>
      <c r="N301" s="676">
        <f t="shared" si="20"/>
        <v>1139.3591467199999</v>
      </c>
      <c r="O301" s="137"/>
      <c r="P301" s="7"/>
    </row>
    <row r="302" spans="1:16" s="9" customFormat="1" ht="12.75" x14ac:dyDescent="0.2">
      <c r="A302" s="96"/>
      <c r="B302" s="151" t="s">
        <v>266</v>
      </c>
      <c r="C302" s="141" t="s">
        <v>266</v>
      </c>
      <c r="D302" s="134" t="s">
        <v>5</v>
      </c>
      <c r="E302" s="141">
        <v>150</v>
      </c>
      <c r="F302" s="141">
        <v>70</v>
      </c>
      <c r="G302" s="144">
        <v>2.2999999999999998</v>
      </c>
      <c r="H302" s="138">
        <v>0.7</v>
      </c>
      <c r="I302" s="160">
        <v>650.11475400000018</v>
      </c>
      <c r="J302" s="159">
        <f>K2</f>
        <v>0.21</v>
      </c>
      <c r="K302" s="84">
        <f t="shared" si="21"/>
        <v>513.59065566000015</v>
      </c>
      <c r="L302" s="696" t="s">
        <v>537</v>
      </c>
      <c r="M302" s="362">
        <f t="shared" si="19"/>
        <v>2567.9532783000009</v>
      </c>
      <c r="N302" s="676">
        <f t="shared" si="20"/>
        <v>975.82224575400028</v>
      </c>
      <c r="O302" s="137"/>
      <c r="P302" s="7"/>
    </row>
    <row r="303" spans="1:16" s="9" customFormat="1" ht="12.75" x14ac:dyDescent="0.2">
      <c r="A303" s="96"/>
      <c r="B303" s="151" t="s">
        <v>267</v>
      </c>
      <c r="C303" s="141" t="s">
        <v>267</v>
      </c>
      <c r="D303" s="134" t="s">
        <v>5</v>
      </c>
      <c r="E303" s="141">
        <v>150</v>
      </c>
      <c r="F303" s="141">
        <v>60</v>
      </c>
      <c r="G303" s="144">
        <v>4.625</v>
      </c>
      <c r="H303" s="138">
        <v>1.5</v>
      </c>
      <c r="I303" s="160">
        <v>923.284176</v>
      </c>
      <c r="J303" s="159">
        <f>K2</f>
        <v>0.21</v>
      </c>
      <c r="K303" s="84">
        <f t="shared" si="21"/>
        <v>729.39449904000003</v>
      </c>
      <c r="L303" s="696">
        <f t="shared" si="18"/>
        <v>1458.7889980800001</v>
      </c>
      <c r="M303" s="362" t="s">
        <v>537</v>
      </c>
      <c r="N303" s="676">
        <f t="shared" si="20"/>
        <v>1385.8495481760001</v>
      </c>
      <c r="O303" s="137"/>
      <c r="P303" s="7"/>
    </row>
    <row r="304" spans="1:16" s="9" customFormat="1" ht="12.75" x14ac:dyDescent="0.2">
      <c r="A304" s="96"/>
      <c r="B304" s="151" t="s">
        <v>268</v>
      </c>
      <c r="C304" s="141" t="s">
        <v>268</v>
      </c>
      <c r="D304" s="134" t="s">
        <v>5</v>
      </c>
      <c r="E304" s="141">
        <v>150</v>
      </c>
      <c r="F304" s="141">
        <v>60</v>
      </c>
      <c r="G304" s="144">
        <v>3.7</v>
      </c>
      <c r="H304" s="138">
        <v>1.2</v>
      </c>
      <c r="I304" s="160">
        <v>811.17418199999997</v>
      </c>
      <c r="J304" s="159">
        <f>K2</f>
        <v>0.21</v>
      </c>
      <c r="K304" s="84">
        <f t="shared" si="21"/>
        <v>640.82760378</v>
      </c>
      <c r="L304" s="696">
        <f t="shared" si="18"/>
        <v>1281.65520756</v>
      </c>
      <c r="M304" s="362" t="s">
        <v>537</v>
      </c>
      <c r="N304" s="676">
        <f t="shared" si="20"/>
        <v>1217.5724471819999</v>
      </c>
      <c r="O304" s="137"/>
      <c r="P304" s="7"/>
    </row>
    <row r="305" spans="1:16" s="9" customFormat="1" ht="12.75" x14ac:dyDescent="0.2">
      <c r="A305" s="96"/>
      <c r="B305" s="151" t="s">
        <v>269</v>
      </c>
      <c r="C305" s="141" t="s">
        <v>269</v>
      </c>
      <c r="D305" s="134" t="s">
        <v>5</v>
      </c>
      <c r="E305" s="141">
        <v>150</v>
      </c>
      <c r="F305" s="141">
        <v>60</v>
      </c>
      <c r="G305" s="144">
        <v>3.05</v>
      </c>
      <c r="H305" s="138">
        <v>1</v>
      </c>
      <c r="I305" s="160">
        <v>735.38151000000005</v>
      </c>
      <c r="J305" s="159">
        <f>K2</f>
        <v>0.21</v>
      </c>
      <c r="K305" s="84">
        <f t="shared" si="21"/>
        <v>580.95139290000009</v>
      </c>
      <c r="L305" s="696">
        <f t="shared" si="18"/>
        <v>1161.9027858000002</v>
      </c>
      <c r="M305" s="362">
        <f t="shared" si="19"/>
        <v>2904.7569645000003</v>
      </c>
      <c r="N305" s="676">
        <f t="shared" si="20"/>
        <v>1103.80764651</v>
      </c>
      <c r="O305" s="137"/>
      <c r="P305" s="7"/>
    </row>
    <row r="306" spans="1:16" s="9" customFormat="1" ht="12.75" x14ac:dyDescent="0.2">
      <c r="A306" s="96"/>
      <c r="B306" s="151" t="s">
        <v>270</v>
      </c>
      <c r="C306" s="141" t="s">
        <v>270</v>
      </c>
      <c r="D306" s="134" t="s">
        <v>5</v>
      </c>
      <c r="E306" s="141">
        <v>150</v>
      </c>
      <c r="F306" s="141">
        <v>60</v>
      </c>
      <c r="G306" s="144">
        <v>2.1</v>
      </c>
      <c r="H306" s="138">
        <v>0.7</v>
      </c>
      <c r="I306" s="160">
        <v>631.16658599999994</v>
      </c>
      <c r="J306" s="159">
        <f>K2</f>
        <v>0.21</v>
      </c>
      <c r="K306" s="84">
        <f t="shared" si="21"/>
        <v>498.62160293999995</v>
      </c>
      <c r="L306" s="696" t="s">
        <v>537</v>
      </c>
      <c r="M306" s="362">
        <f t="shared" si="19"/>
        <v>2493.1080146999998</v>
      </c>
      <c r="N306" s="676">
        <f t="shared" si="20"/>
        <v>947.3810455859998</v>
      </c>
      <c r="O306" s="137"/>
      <c r="P306" s="7"/>
    </row>
    <row r="307" spans="1:16" s="9" customFormat="1" ht="12.75" x14ac:dyDescent="0.2">
      <c r="A307" s="96"/>
      <c r="B307" s="151" t="s">
        <v>271</v>
      </c>
      <c r="C307" s="141" t="s">
        <v>271</v>
      </c>
      <c r="D307" s="134" t="s">
        <v>5</v>
      </c>
      <c r="E307" s="141">
        <v>150</v>
      </c>
      <c r="F307" s="141">
        <v>50</v>
      </c>
      <c r="G307" s="144">
        <v>4.4124999999999996</v>
      </c>
      <c r="H307" s="138">
        <v>1.5</v>
      </c>
      <c r="I307" s="160">
        <v>885.38783999999998</v>
      </c>
      <c r="J307" s="159">
        <f>K2</f>
        <v>0.21</v>
      </c>
      <c r="K307" s="84">
        <f t="shared" si="21"/>
        <v>699.45639360000007</v>
      </c>
      <c r="L307" s="696">
        <f t="shared" si="18"/>
        <v>1398.9127872000001</v>
      </c>
      <c r="M307" s="362" t="s">
        <v>537</v>
      </c>
      <c r="N307" s="676">
        <f t="shared" si="20"/>
        <v>1328.9671478400001</v>
      </c>
      <c r="O307" s="137"/>
      <c r="P307" s="7"/>
    </row>
    <row r="308" spans="1:16" s="9" customFormat="1" ht="12.75" x14ac:dyDescent="0.2">
      <c r="A308" s="96"/>
      <c r="B308" s="151" t="s">
        <v>272</v>
      </c>
      <c r="C308" s="141" t="s">
        <v>272</v>
      </c>
      <c r="D308" s="134" t="s">
        <v>5</v>
      </c>
      <c r="E308" s="141">
        <v>150</v>
      </c>
      <c r="F308" s="141">
        <v>50</v>
      </c>
      <c r="G308" s="144">
        <v>3.53</v>
      </c>
      <c r="H308" s="138">
        <v>1.2</v>
      </c>
      <c r="I308" s="160">
        <v>781.17291599999999</v>
      </c>
      <c r="J308" s="159">
        <f>K2</f>
        <v>0.21</v>
      </c>
      <c r="K308" s="84">
        <f t="shared" si="21"/>
        <v>617.12660363999998</v>
      </c>
      <c r="L308" s="696">
        <f t="shared" si="18"/>
        <v>1234.25320728</v>
      </c>
      <c r="M308" s="362" t="s">
        <v>537</v>
      </c>
      <c r="N308" s="676">
        <f t="shared" si="20"/>
        <v>1172.5405469159998</v>
      </c>
      <c r="O308" s="137"/>
      <c r="P308" s="7"/>
    </row>
    <row r="309" spans="1:16" s="9" customFormat="1" ht="12.75" x14ac:dyDescent="0.2">
      <c r="A309" s="96"/>
      <c r="B309" s="151" t="s">
        <v>273</v>
      </c>
      <c r="C309" s="141" t="s">
        <v>273</v>
      </c>
      <c r="D309" s="134" t="s">
        <v>5</v>
      </c>
      <c r="E309" s="141">
        <v>150</v>
      </c>
      <c r="F309" s="141">
        <v>50</v>
      </c>
      <c r="G309" s="144">
        <v>2.94</v>
      </c>
      <c r="H309" s="138">
        <v>1</v>
      </c>
      <c r="I309" s="160">
        <v>711.69630000000006</v>
      </c>
      <c r="J309" s="159">
        <f>K2</f>
        <v>0.21</v>
      </c>
      <c r="K309" s="84">
        <f t="shared" si="21"/>
        <v>562.24007700000004</v>
      </c>
      <c r="L309" s="696">
        <f t="shared" si="18"/>
        <v>1124.4801540000001</v>
      </c>
      <c r="M309" s="362">
        <f t="shared" si="19"/>
        <v>2811.2003850000001</v>
      </c>
      <c r="N309" s="676">
        <f t="shared" si="20"/>
        <v>1068.2561463</v>
      </c>
      <c r="O309" s="137"/>
      <c r="P309" s="7"/>
    </row>
    <row r="310" spans="1:16" s="9" customFormat="1" ht="12.75" x14ac:dyDescent="0.2">
      <c r="A310" s="96"/>
      <c r="B310" s="150" t="s">
        <v>274</v>
      </c>
      <c r="C310" s="140" t="s">
        <v>274</v>
      </c>
      <c r="D310" s="134" t="s">
        <v>5</v>
      </c>
      <c r="E310" s="141">
        <v>150</v>
      </c>
      <c r="F310" s="141">
        <v>50</v>
      </c>
      <c r="G310" s="142">
        <v>2.06</v>
      </c>
      <c r="H310" s="138">
        <v>0.7</v>
      </c>
      <c r="I310" s="160">
        <v>613.79743199999996</v>
      </c>
      <c r="J310" s="159">
        <f>K2</f>
        <v>0.21</v>
      </c>
      <c r="K310" s="84">
        <f t="shared" si="21"/>
        <v>484.89997127999999</v>
      </c>
      <c r="L310" s="696" t="s">
        <v>537</v>
      </c>
      <c r="M310" s="362">
        <f t="shared" si="19"/>
        <v>2424.4998563999998</v>
      </c>
      <c r="N310" s="676">
        <f t="shared" si="20"/>
        <v>921.30994543199995</v>
      </c>
      <c r="O310" s="137"/>
      <c r="P310" s="7"/>
    </row>
    <row r="311" spans="1:16" s="9" customFormat="1" ht="12.75" x14ac:dyDescent="0.2">
      <c r="A311" s="96"/>
      <c r="B311" s="150" t="s">
        <v>275</v>
      </c>
      <c r="C311" s="140" t="s">
        <v>275</v>
      </c>
      <c r="D311" s="134" t="s">
        <v>5</v>
      </c>
      <c r="E311" s="141">
        <v>150</v>
      </c>
      <c r="F311" s="141">
        <v>150</v>
      </c>
      <c r="G311" s="142">
        <v>6.7874999999999996</v>
      </c>
      <c r="H311" s="138">
        <v>1.5</v>
      </c>
      <c r="I311" s="160">
        <v>1259.6141579999999</v>
      </c>
      <c r="J311" s="159">
        <f>K2</f>
        <v>0.21</v>
      </c>
      <c r="K311" s="84">
        <f t="shared" si="21"/>
        <v>995.09518481999999</v>
      </c>
      <c r="L311" s="696">
        <f t="shared" si="18"/>
        <v>1990.19036964</v>
      </c>
      <c r="M311" s="362" t="s">
        <v>537</v>
      </c>
      <c r="N311" s="676">
        <f t="shared" si="20"/>
        <v>1890.680851158</v>
      </c>
      <c r="O311" s="137"/>
      <c r="P311" s="7"/>
    </row>
    <row r="312" spans="1:16" s="9" customFormat="1" ht="12.75" x14ac:dyDescent="0.2">
      <c r="A312" s="96"/>
      <c r="B312" s="150" t="s">
        <v>276</v>
      </c>
      <c r="C312" s="140" t="s">
        <v>276</v>
      </c>
      <c r="D312" s="134" t="s">
        <v>5</v>
      </c>
      <c r="E312" s="141">
        <v>150</v>
      </c>
      <c r="F312" s="141">
        <v>150</v>
      </c>
      <c r="G312" s="142">
        <v>5.43</v>
      </c>
      <c r="H312" s="138">
        <v>1.2</v>
      </c>
      <c r="I312" s="160">
        <v>1081.1855759999999</v>
      </c>
      <c r="J312" s="159">
        <f>K2</f>
        <v>0.21</v>
      </c>
      <c r="K312" s="84">
        <f t="shared" si="21"/>
        <v>854.13660503999995</v>
      </c>
      <c r="L312" s="696">
        <f t="shared" si="18"/>
        <v>1708.2732100799999</v>
      </c>
      <c r="M312" s="362" t="s">
        <v>537</v>
      </c>
      <c r="N312" s="676">
        <f t="shared" si="20"/>
        <v>1622.8595495759998</v>
      </c>
      <c r="O312" s="137"/>
      <c r="P312" s="7"/>
    </row>
    <row r="313" spans="1:16" s="9" customFormat="1" ht="12.75" x14ac:dyDescent="0.2">
      <c r="A313" s="96"/>
      <c r="B313" s="150" t="s">
        <v>277</v>
      </c>
      <c r="C313" s="140" t="s">
        <v>277</v>
      </c>
      <c r="D313" s="134" t="s">
        <v>5</v>
      </c>
      <c r="E313" s="141">
        <v>150</v>
      </c>
      <c r="F313" s="141">
        <v>150</v>
      </c>
      <c r="G313" s="142">
        <v>4.53</v>
      </c>
      <c r="H313" s="138">
        <v>1</v>
      </c>
      <c r="I313" s="160">
        <v>959.60149800000011</v>
      </c>
      <c r="J313" s="159">
        <f>K2</f>
        <v>0.21</v>
      </c>
      <c r="K313" s="84">
        <f t="shared" si="21"/>
        <v>758.08518342000013</v>
      </c>
      <c r="L313" s="696">
        <f t="shared" si="18"/>
        <v>1516.1703668400003</v>
      </c>
      <c r="M313" s="362">
        <f t="shared" si="19"/>
        <v>3790.4259171000008</v>
      </c>
      <c r="N313" s="676">
        <f t="shared" si="20"/>
        <v>1440.3618484980002</v>
      </c>
      <c r="O313" s="137"/>
      <c r="P313" s="7"/>
    </row>
    <row r="314" spans="1:16" s="9" customFormat="1" ht="12.75" x14ac:dyDescent="0.2">
      <c r="A314" s="96"/>
      <c r="B314" s="150" t="s">
        <v>278</v>
      </c>
      <c r="C314" s="140" t="s">
        <v>278</v>
      </c>
      <c r="D314" s="134" t="s">
        <v>5</v>
      </c>
      <c r="E314" s="141">
        <v>150</v>
      </c>
      <c r="F314" s="141">
        <v>100</v>
      </c>
      <c r="G314" s="142">
        <v>5.5875000000000004</v>
      </c>
      <c r="H314" s="138">
        <v>1.5</v>
      </c>
      <c r="I314" s="160">
        <v>1070.132478</v>
      </c>
      <c r="J314" s="159">
        <f>K2</f>
        <v>0.21</v>
      </c>
      <c r="K314" s="84">
        <f t="shared" si="21"/>
        <v>845.40465762000008</v>
      </c>
      <c r="L314" s="696">
        <f t="shared" si="18"/>
        <v>1690.8093152400002</v>
      </c>
      <c r="M314" s="362" t="s">
        <v>537</v>
      </c>
      <c r="N314" s="676">
        <f t="shared" si="20"/>
        <v>1606.268849478</v>
      </c>
      <c r="O314" s="137"/>
      <c r="P314" s="7"/>
    </row>
    <row r="315" spans="1:16" s="9" customFormat="1" ht="12.75" x14ac:dyDescent="0.2">
      <c r="A315" s="96"/>
      <c r="B315" s="150" t="s">
        <v>279</v>
      </c>
      <c r="C315" s="140" t="s">
        <v>279</v>
      </c>
      <c r="D315" s="134" t="s">
        <v>5</v>
      </c>
      <c r="E315" s="141">
        <v>150</v>
      </c>
      <c r="F315" s="141">
        <v>100</v>
      </c>
      <c r="G315" s="142">
        <v>4.47</v>
      </c>
      <c r="H315" s="138">
        <v>1.2</v>
      </c>
      <c r="I315" s="160">
        <v>928.02121799999998</v>
      </c>
      <c r="J315" s="159">
        <f>K2</f>
        <v>0.21</v>
      </c>
      <c r="K315" s="84">
        <f t="shared" si="21"/>
        <v>733.13676222000004</v>
      </c>
      <c r="L315" s="696">
        <f t="shared" si="18"/>
        <v>1466.2735244400001</v>
      </c>
      <c r="M315" s="362" t="s">
        <v>537</v>
      </c>
      <c r="N315" s="676">
        <f t="shared" si="20"/>
        <v>1392.9598482179999</v>
      </c>
      <c r="O315" s="137"/>
      <c r="P315" s="7"/>
    </row>
    <row r="316" spans="1:16" s="9" customFormat="1" ht="12.75" x14ac:dyDescent="0.2">
      <c r="A316" s="96"/>
      <c r="B316" s="150" t="s">
        <v>280</v>
      </c>
      <c r="C316" s="140" t="s">
        <v>280</v>
      </c>
      <c r="D316" s="134" t="s">
        <v>5</v>
      </c>
      <c r="E316" s="141">
        <v>150</v>
      </c>
      <c r="F316" s="141">
        <v>100</v>
      </c>
      <c r="G316" s="142">
        <v>3.73</v>
      </c>
      <c r="H316" s="138">
        <v>1</v>
      </c>
      <c r="I316" s="160">
        <v>833.28037800000004</v>
      </c>
      <c r="J316" s="159">
        <f>K2</f>
        <v>0.21</v>
      </c>
      <c r="K316" s="84">
        <f t="shared" si="21"/>
        <v>658.29149862000008</v>
      </c>
      <c r="L316" s="696">
        <f t="shared" si="18"/>
        <v>1316.5829972400002</v>
      </c>
      <c r="M316" s="362">
        <f t="shared" si="19"/>
        <v>3291.4574931000006</v>
      </c>
      <c r="N316" s="676">
        <f t="shared" si="20"/>
        <v>1250.753847378</v>
      </c>
      <c r="O316" s="137"/>
      <c r="P316" s="7"/>
    </row>
    <row r="317" spans="1:16" s="9" customFormat="1" ht="12.75" x14ac:dyDescent="0.2">
      <c r="A317" s="96"/>
      <c r="B317" s="150" t="s">
        <v>281</v>
      </c>
      <c r="C317" s="140" t="s">
        <v>281</v>
      </c>
      <c r="D317" s="134" t="s">
        <v>5</v>
      </c>
      <c r="E317" s="141">
        <v>150</v>
      </c>
      <c r="F317" s="141">
        <v>100</v>
      </c>
      <c r="G317" s="142">
        <v>2.61</v>
      </c>
      <c r="H317" s="138">
        <v>0.7</v>
      </c>
      <c r="I317" s="160">
        <v>702.22221599999989</v>
      </c>
      <c r="J317" s="159">
        <f>K2</f>
        <v>0.21</v>
      </c>
      <c r="K317" s="84">
        <f t="shared" si="21"/>
        <v>554.75555063999991</v>
      </c>
      <c r="L317" s="696" t="s">
        <v>537</v>
      </c>
      <c r="M317" s="362">
        <f t="shared" si="19"/>
        <v>2773.7777531999996</v>
      </c>
      <c r="N317" s="676">
        <f t="shared" si="20"/>
        <v>1054.0355462159998</v>
      </c>
      <c r="O317" s="137"/>
      <c r="P317" s="7"/>
    </row>
    <row r="318" spans="1:16" s="9" customFormat="1" ht="12.75" x14ac:dyDescent="0.2">
      <c r="A318" s="143"/>
      <c r="B318" s="150" t="s">
        <v>282</v>
      </c>
      <c r="C318" s="140" t="s">
        <v>282</v>
      </c>
      <c r="D318" s="134" t="s">
        <v>5</v>
      </c>
      <c r="E318" s="141">
        <v>100</v>
      </c>
      <c r="F318" s="141">
        <v>80</v>
      </c>
      <c r="G318" s="142">
        <v>4.3125</v>
      </c>
      <c r="H318" s="138">
        <v>1.5</v>
      </c>
      <c r="I318" s="160">
        <v>910.65206399999988</v>
      </c>
      <c r="J318" s="159">
        <f>K2</f>
        <v>0.21</v>
      </c>
      <c r="K318" s="84">
        <f t="shared" si="21"/>
        <v>719.41513055999997</v>
      </c>
      <c r="L318" s="696">
        <f t="shared" si="18"/>
        <v>1438.8302611199999</v>
      </c>
      <c r="M318" s="362" t="s">
        <v>537</v>
      </c>
      <c r="N318" s="676">
        <f t="shared" si="20"/>
        <v>1366.8887480639999</v>
      </c>
      <c r="O318" s="137"/>
      <c r="P318" s="7"/>
    </row>
    <row r="319" spans="1:16" s="9" customFormat="1" ht="12.75" x14ac:dyDescent="0.2">
      <c r="A319" s="143"/>
      <c r="B319" s="150" t="s">
        <v>283</v>
      </c>
      <c r="C319" s="140" t="s">
        <v>283</v>
      </c>
      <c r="D319" s="134" t="s">
        <v>5</v>
      </c>
      <c r="E319" s="141">
        <v>100</v>
      </c>
      <c r="F319" s="141">
        <v>80</v>
      </c>
      <c r="G319" s="142">
        <v>3.45</v>
      </c>
      <c r="H319" s="138">
        <v>1.2</v>
      </c>
      <c r="I319" s="160">
        <v>800.121084</v>
      </c>
      <c r="J319" s="159">
        <f>K2</f>
        <v>0.21</v>
      </c>
      <c r="K319" s="84">
        <f t="shared" si="21"/>
        <v>632.09565636000002</v>
      </c>
      <c r="L319" s="696">
        <f t="shared" si="18"/>
        <v>1264.19131272</v>
      </c>
      <c r="M319" s="362" t="s">
        <v>537</v>
      </c>
      <c r="N319" s="676">
        <f t="shared" si="20"/>
        <v>1200.9817470840001</v>
      </c>
      <c r="O319" s="137"/>
      <c r="P319" s="7"/>
    </row>
    <row r="320" spans="1:16" s="9" customFormat="1" ht="12.75" x14ac:dyDescent="0.2">
      <c r="A320" s="143"/>
      <c r="B320" s="150" t="s">
        <v>284</v>
      </c>
      <c r="C320" s="140" t="s">
        <v>284</v>
      </c>
      <c r="D320" s="134" t="s">
        <v>5</v>
      </c>
      <c r="E320" s="141">
        <v>100</v>
      </c>
      <c r="F320" s="141">
        <v>80</v>
      </c>
      <c r="G320" s="142">
        <v>2.87</v>
      </c>
      <c r="H320" s="138">
        <v>1</v>
      </c>
      <c r="I320" s="160">
        <v>727.48644000000002</v>
      </c>
      <c r="J320" s="159">
        <f>K2</f>
        <v>0.21</v>
      </c>
      <c r="K320" s="84">
        <f t="shared" si="21"/>
        <v>574.71428760000003</v>
      </c>
      <c r="L320" s="696">
        <f t="shared" si="18"/>
        <v>1149.4285752000001</v>
      </c>
      <c r="M320" s="362">
        <f t="shared" si="19"/>
        <v>2873.5714379999999</v>
      </c>
      <c r="N320" s="676">
        <f t="shared" si="20"/>
        <v>1091.9571464400001</v>
      </c>
      <c r="O320" s="137"/>
      <c r="P320" s="7"/>
    </row>
    <row r="321" spans="1:16" s="9" customFormat="1" ht="12.75" x14ac:dyDescent="0.2">
      <c r="A321" s="143"/>
      <c r="B321" s="150" t="s">
        <v>285</v>
      </c>
      <c r="C321" s="140" t="s">
        <v>285</v>
      </c>
      <c r="D321" s="134" t="s">
        <v>5</v>
      </c>
      <c r="E321" s="141">
        <v>100</v>
      </c>
      <c r="F321" s="141">
        <v>80</v>
      </c>
      <c r="G321" s="142">
        <v>2.0099999999999998</v>
      </c>
      <c r="H321" s="138">
        <v>0.7</v>
      </c>
      <c r="I321" s="160">
        <v>626.42954399999996</v>
      </c>
      <c r="J321" s="159">
        <f>K2</f>
        <v>0.21</v>
      </c>
      <c r="K321" s="84">
        <f t="shared" si="21"/>
        <v>494.87933975999999</v>
      </c>
      <c r="L321" s="696" t="s">
        <v>537</v>
      </c>
      <c r="M321" s="362">
        <f t="shared" si="19"/>
        <v>2474.3966988000002</v>
      </c>
      <c r="N321" s="676">
        <f t="shared" si="20"/>
        <v>940.27074554399996</v>
      </c>
      <c r="O321" s="137"/>
      <c r="P321" s="7"/>
    </row>
    <row r="322" spans="1:16" s="9" customFormat="1" ht="12.75" x14ac:dyDescent="0.2">
      <c r="A322" s="143"/>
      <c r="B322" s="150" t="s">
        <v>286</v>
      </c>
      <c r="C322" s="140" t="s">
        <v>286</v>
      </c>
      <c r="D322" s="134" t="s">
        <v>5</v>
      </c>
      <c r="E322" s="141">
        <v>100</v>
      </c>
      <c r="F322" s="141">
        <v>70</v>
      </c>
      <c r="G322" s="142">
        <v>4.0625</v>
      </c>
      <c r="H322" s="138">
        <v>1.5</v>
      </c>
      <c r="I322" s="160">
        <v>872.75572800000009</v>
      </c>
      <c r="J322" s="159">
        <f>K2</f>
        <v>0.21</v>
      </c>
      <c r="K322" s="84">
        <f t="shared" ref="K322:K366" si="22">I322*(1-J322)</f>
        <v>689.47702512000012</v>
      </c>
      <c r="L322" s="696">
        <f t="shared" si="18"/>
        <v>1378.9540502400002</v>
      </c>
      <c r="M322" s="362" t="s">
        <v>537</v>
      </c>
      <c r="N322" s="676">
        <f t="shared" si="20"/>
        <v>1310.0063477280003</v>
      </c>
      <c r="O322" s="137"/>
      <c r="P322" s="7"/>
    </row>
    <row r="323" spans="1:16" s="9" customFormat="1" ht="12.75" x14ac:dyDescent="0.2">
      <c r="A323" s="143"/>
      <c r="B323" s="150" t="s">
        <v>287</v>
      </c>
      <c r="C323" s="140" t="s">
        <v>287</v>
      </c>
      <c r="D323" s="134" t="s">
        <v>5</v>
      </c>
      <c r="E323" s="141">
        <v>100</v>
      </c>
      <c r="F323" s="141">
        <v>70</v>
      </c>
      <c r="G323" s="142">
        <v>3.25</v>
      </c>
      <c r="H323" s="138">
        <v>1.2</v>
      </c>
      <c r="I323" s="160">
        <v>770.11981800000001</v>
      </c>
      <c r="J323" s="159">
        <f>K2</f>
        <v>0.21</v>
      </c>
      <c r="K323" s="84">
        <f t="shared" si="22"/>
        <v>608.39465622</v>
      </c>
      <c r="L323" s="696">
        <f t="shared" si="18"/>
        <v>1216.78931244</v>
      </c>
      <c r="M323" s="362" t="s">
        <v>537</v>
      </c>
      <c r="N323" s="676">
        <f t="shared" si="20"/>
        <v>1155.949846818</v>
      </c>
      <c r="O323" s="137"/>
      <c r="P323" s="7"/>
    </row>
    <row r="324" spans="1:16" s="9" customFormat="1" ht="12.75" x14ac:dyDescent="0.2">
      <c r="A324" s="143"/>
      <c r="B324" s="150" t="s">
        <v>288</v>
      </c>
      <c r="C324" s="140" t="s">
        <v>288</v>
      </c>
      <c r="D324" s="134" t="s">
        <v>5</v>
      </c>
      <c r="E324" s="141">
        <v>100</v>
      </c>
      <c r="F324" s="141">
        <v>70</v>
      </c>
      <c r="G324" s="142">
        <v>2.75</v>
      </c>
      <c r="H324" s="138">
        <v>1</v>
      </c>
      <c r="I324" s="160">
        <v>702.22221599999989</v>
      </c>
      <c r="J324" s="159">
        <f>K2</f>
        <v>0.21</v>
      </c>
      <c r="K324" s="84">
        <f t="shared" si="22"/>
        <v>554.75555063999991</v>
      </c>
      <c r="L324" s="696">
        <f t="shared" si="18"/>
        <v>1109.5111012799998</v>
      </c>
      <c r="M324" s="362">
        <f t="shared" si="19"/>
        <v>2773.7777531999996</v>
      </c>
      <c r="N324" s="676">
        <f t="shared" si="20"/>
        <v>1054.0355462159998</v>
      </c>
      <c r="O324" s="137"/>
      <c r="P324" s="7"/>
    </row>
    <row r="325" spans="1:16" s="9" customFormat="1" ht="12.75" x14ac:dyDescent="0.2">
      <c r="A325" s="143"/>
      <c r="B325" s="150" t="s">
        <v>289</v>
      </c>
      <c r="C325" s="140" t="s">
        <v>289</v>
      </c>
      <c r="D325" s="134" t="s">
        <v>5</v>
      </c>
      <c r="E325" s="141">
        <v>100</v>
      </c>
      <c r="F325" s="141">
        <v>70</v>
      </c>
      <c r="G325" s="142">
        <v>1.97</v>
      </c>
      <c r="H325" s="138">
        <v>0.7</v>
      </c>
      <c r="I325" s="160">
        <v>609.0603900000001</v>
      </c>
      <c r="J325" s="159">
        <f>K2</f>
        <v>0.21</v>
      </c>
      <c r="K325" s="84">
        <f t="shared" si="22"/>
        <v>481.15770810000009</v>
      </c>
      <c r="L325" s="696" t="s">
        <v>537</v>
      </c>
      <c r="M325" s="362">
        <f t="shared" si="19"/>
        <v>2405.7885405000006</v>
      </c>
      <c r="N325" s="676">
        <f t="shared" si="20"/>
        <v>914.19964539000011</v>
      </c>
      <c r="O325" s="137"/>
      <c r="P325" s="7"/>
    </row>
    <row r="326" spans="1:16" s="9" customFormat="1" ht="12.75" x14ac:dyDescent="0.2">
      <c r="A326" s="143"/>
      <c r="B326" s="150" t="s">
        <v>290</v>
      </c>
      <c r="C326" s="140" t="s">
        <v>290</v>
      </c>
      <c r="D326" s="134" t="s">
        <v>5</v>
      </c>
      <c r="E326" s="141">
        <v>100</v>
      </c>
      <c r="F326" s="141">
        <v>60</v>
      </c>
      <c r="G326" s="142">
        <v>3.75</v>
      </c>
      <c r="H326" s="138">
        <v>1.5</v>
      </c>
      <c r="I326" s="160">
        <v>836.43840599999999</v>
      </c>
      <c r="J326" s="159">
        <f>K2</f>
        <v>0.21</v>
      </c>
      <c r="K326" s="84">
        <f t="shared" si="22"/>
        <v>660.78634074000001</v>
      </c>
      <c r="L326" s="696">
        <f t="shared" si="18"/>
        <v>1321.57268148</v>
      </c>
      <c r="M326" s="362" t="s">
        <v>537</v>
      </c>
      <c r="N326" s="676">
        <f t="shared" si="20"/>
        <v>1255.4940474059999</v>
      </c>
      <c r="O326" s="137"/>
      <c r="P326" s="7"/>
    </row>
    <row r="327" spans="1:16" s="9" customFormat="1" ht="12.75" x14ac:dyDescent="0.2">
      <c r="A327" s="143"/>
      <c r="B327" s="150" t="s">
        <v>291</v>
      </c>
      <c r="C327" s="140" t="s">
        <v>291</v>
      </c>
      <c r="D327" s="134" t="s">
        <v>5</v>
      </c>
      <c r="E327" s="141">
        <v>100</v>
      </c>
      <c r="F327" s="141">
        <v>60</v>
      </c>
      <c r="G327" s="142">
        <v>3</v>
      </c>
      <c r="H327" s="138">
        <v>1.2</v>
      </c>
      <c r="I327" s="160">
        <v>741.69756599999994</v>
      </c>
      <c r="J327" s="159">
        <f>K2</f>
        <v>0.21</v>
      </c>
      <c r="K327" s="84">
        <f t="shared" si="22"/>
        <v>585.94107713999995</v>
      </c>
      <c r="L327" s="696">
        <f t="shared" si="18"/>
        <v>1171.8821542799999</v>
      </c>
      <c r="M327" s="362" t="s">
        <v>537</v>
      </c>
      <c r="N327" s="676">
        <f t="shared" si="20"/>
        <v>1113.2880465659998</v>
      </c>
      <c r="O327" s="137"/>
      <c r="P327" s="7"/>
    </row>
    <row r="328" spans="1:16" s="9" customFormat="1" ht="12.75" x14ac:dyDescent="0.2">
      <c r="A328" s="143"/>
      <c r="B328" s="150" t="s">
        <v>292</v>
      </c>
      <c r="C328" s="140" t="s">
        <v>292</v>
      </c>
      <c r="D328" s="134" t="s">
        <v>5</v>
      </c>
      <c r="E328" s="141">
        <v>100</v>
      </c>
      <c r="F328" s="141">
        <v>60</v>
      </c>
      <c r="G328" s="142">
        <v>2.5499999999999998</v>
      </c>
      <c r="H328" s="138">
        <v>1</v>
      </c>
      <c r="I328" s="160">
        <v>678.53700599999991</v>
      </c>
      <c r="J328" s="159">
        <f>K2</f>
        <v>0.21</v>
      </c>
      <c r="K328" s="84">
        <f t="shared" si="22"/>
        <v>536.04423473999998</v>
      </c>
      <c r="L328" s="696">
        <f t="shared" ref="L328:L390" si="23">K328*2</f>
        <v>1072.08846948</v>
      </c>
      <c r="M328" s="362">
        <f t="shared" ref="M328:M391" si="24">K328*5</f>
        <v>2680.2211736999998</v>
      </c>
      <c r="N328" s="676">
        <f t="shared" ref="N328:N391" si="25">K328*1.9</f>
        <v>1018.4840460059999</v>
      </c>
      <c r="O328" s="137"/>
      <c r="P328" s="7"/>
    </row>
    <row r="329" spans="1:16" s="9" customFormat="1" ht="12.75" x14ac:dyDescent="0.2">
      <c r="A329" s="143"/>
      <c r="B329" s="150" t="s">
        <v>293</v>
      </c>
      <c r="C329" s="140" t="s">
        <v>293</v>
      </c>
      <c r="D329" s="134" t="s">
        <v>5</v>
      </c>
      <c r="E329" s="141">
        <v>100</v>
      </c>
      <c r="F329" s="141">
        <v>60</v>
      </c>
      <c r="G329" s="142">
        <v>1.75</v>
      </c>
      <c r="H329" s="138">
        <v>0.7</v>
      </c>
      <c r="I329" s="160">
        <v>572.74306799999999</v>
      </c>
      <c r="J329" s="159">
        <f>K2</f>
        <v>0.21</v>
      </c>
      <c r="K329" s="84">
        <f t="shared" si="22"/>
        <v>452.46702372000004</v>
      </c>
      <c r="L329" s="696" t="s">
        <v>537</v>
      </c>
      <c r="M329" s="362">
        <f t="shared" si="24"/>
        <v>2262.3351186</v>
      </c>
      <c r="N329" s="676">
        <f t="shared" si="25"/>
        <v>859.68734506800001</v>
      </c>
      <c r="O329" s="137"/>
      <c r="P329" s="7"/>
    </row>
    <row r="330" spans="1:16" s="9" customFormat="1" ht="12.75" x14ac:dyDescent="0.2">
      <c r="A330" s="143"/>
      <c r="B330" s="150" t="s">
        <v>294</v>
      </c>
      <c r="C330" s="140" t="s">
        <v>294</v>
      </c>
      <c r="D330" s="134" t="s">
        <v>5</v>
      </c>
      <c r="E330" s="141">
        <v>100</v>
      </c>
      <c r="F330" s="141">
        <v>50</v>
      </c>
      <c r="G330" s="142">
        <v>3.6</v>
      </c>
      <c r="H330" s="138">
        <v>1.5</v>
      </c>
      <c r="I330" s="160">
        <v>798.54207000000008</v>
      </c>
      <c r="J330" s="159">
        <f>K2</f>
        <v>0.21</v>
      </c>
      <c r="K330" s="84">
        <f t="shared" si="22"/>
        <v>630.84823530000006</v>
      </c>
      <c r="L330" s="696">
        <f t="shared" si="23"/>
        <v>1261.6964706000001</v>
      </c>
      <c r="M330" s="362" t="s">
        <v>537</v>
      </c>
      <c r="N330" s="676">
        <f t="shared" si="25"/>
        <v>1198.6116470700001</v>
      </c>
      <c r="O330" s="137"/>
      <c r="P330" s="7"/>
    </row>
    <row r="331" spans="1:16" s="9" customFormat="1" ht="12.75" x14ac:dyDescent="0.2">
      <c r="A331" s="143"/>
      <c r="B331" s="150" t="s">
        <v>295</v>
      </c>
      <c r="C331" s="140" t="s">
        <v>295</v>
      </c>
      <c r="D331" s="134" t="s">
        <v>5</v>
      </c>
      <c r="E331" s="141">
        <v>100</v>
      </c>
      <c r="F331" s="141">
        <v>50</v>
      </c>
      <c r="G331" s="142">
        <v>2.88</v>
      </c>
      <c r="H331" s="138">
        <v>1.2</v>
      </c>
      <c r="I331" s="160">
        <v>711.69630000000006</v>
      </c>
      <c r="J331" s="159">
        <f>K2</f>
        <v>0.21</v>
      </c>
      <c r="K331" s="84">
        <f t="shared" si="22"/>
        <v>562.24007700000004</v>
      </c>
      <c r="L331" s="696">
        <f t="shared" si="23"/>
        <v>1124.4801540000001</v>
      </c>
      <c r="M331" s="362" t="s">
        <v>537</v>
      </c>
      <c r="N331" s="676">
        <f t="shared" si="25"/>
        <v>1068.2561463</v>
      </c>
      <c r="O331" s="137"/>
      <c r="P331" s="7"/>
    </row>
    <row r="332" spans="1:16" s="9" customFormat="1" ht="12.75" x14ac:dyDescent="0.2">
      <c r="A332" s="143"/>
      <c r="B332" s="150" t="s">
        <v>296</v>
      </c>
      <c r="C332" s="140" t="s">
        <v>296</v>
      </c>
      <c r="D332" s="134" t="s">
        <v>5</v>
      </c>
      <c r="E332" s="141">
        <v>100</v>
      </c>
      <c r="F332" s="141">
        <v>50</v>
      </c>
      <c r="G332" s="142">
        <v>2.4</v>
      </c>
      <c r="H332" s="138">
        <v>1</v>
      </c>
      <c r="I332" s="160">
        <v>653.27278200000001</v>
      </c>
      <c r="J332" s="159">
        <f>K2</f>
        <v>0.21</v>
      </c>
      <c r="K332" s="84">
        <f t="shared" si="22"/>
        <v>516.08549778000008</v>
      </c>
      <c r="L332" s="696">
        <f t="shared" si="23"/>
        <v>1032.1709955600002</v>
      </c>
      <c r="M332" s="362">
        <f t="shared" si="24"/>
        <v>2580.4274889000003</v>
      </c>
      <c r="N332" s="676">
        <f t="shared" si="25"/>
        <v>980.56244578200005</v>
      </c>
      <c r="O332" s="137"/>
      <c r="P332" s="7"/>
    </row>
    <row r="333" spans="1:16" s="9" customFormat="1" ht="12.75" x14ac:dyDescent="0.2">
      <c r="A333" s="143"/>
      <c r="B333" s="150" t="s">
        <v>297</v>
      </c>
      <c r="C333" s="140" t="s">
        <v>297</v>
      </c>
      <c r="D333" s="134" t="s">
        <v>5</v>
      </c>
      <c r="E333" s="141">
        <v>100</v>
      </c>
      <c r="F333" s="141">
        <v>50</v>
      </c>
      <c r="G333" s="142">
        <v>1.68</v>
      </c>
      <c r="H333" s="138">
        <v>0.7</v>
      </c>
      <c r="I333" s="160">
        <v>572.74306799999999</v>
      </c>
      <c r="J333" s="159">
        <f>K2</f>
        <v>0.21</v>
      </c>
      <c r="K333" s="84">
        <f t="shared" si="22"/>
        <v>452.46702372000004</v>
      </c>
      <c r="L333" s="696" t="s">
        <v>537</v>
      </c>
      <c r="M333" s="362">
        <f t="shared" si="24"/>
        <v>2262.3351186</v>
      </c>
      <c r="N333" s="676">
        <f t="shared" si="25"/>
        <v>859.68734506800001</v>
      </c>
      <c r="O333" s="137"/>
      <c r="P333" s="7"/>
    </row>
    <row r="334" spans="1:16" s="9" customFormat="1" ht="12.75" x14ac:dyDescent="0.2">
      <c r="A334" s="143"/>
      <c r="B334" s="150" t="s">
        <v>298</v>
      </c>
      <c r="C334" s="140" t="s">
        <v>298</v>
      </c>
      <c r="D334" s="134" t="s">
        <v>5</v>
      </c>
      <c r="E334" s="141">
        <v>100</v>
      </c>
      <c r="F334" s="141">
        <v>100</v>
      </c>
      <c r="G334" s="142">
        <v>4.7750000000000004</v>
      </c>
      <c r="H334" s="138">
        <v>1.5</v>
      </c>
      <c r="I334" s="160">
        <v>986.44473599999992</v>
      </c>
      <c r="J334" s="159">
        <f>K2</f>
        <v>0.21</v>
      </c>
      <c r="K334" s="84">
        <f t="shared" si="22"/>
        <v>779.29134144</v>
      </c>
      <c r="L334" s="696">
        <f t="shared" si="23"/>
        <v>1558.58268288</v>
      </c>
      <c r="M334" s="362" t="s">
        <v>537</v>
      </c>
      <c r="N334" s="676">
        <f t="shared" si="25"/>
        <v>1480.6535487359999</v>
      </c>
      <c r="O334" s="137"/>
      <c r="P334" s="7"/>
    </row>
    <row r="335" spans="1:16" s="9" customFormat="1" ht="12.75" x14ac:dyDescent="0.2">
      <c r="A335" s="143"/>
      <c r="B335" s="150" t="s">
        <v>299</v>
      </c>
      <c r="C335" s="140" t="s">
        <v>299</v>
      </c>
      <c r="D335" s="134" t="s">
        <v>5</v>
      </c>
      <c r="E335" s="141">
        <v>100</v>
      </c>
      <c r="F335" s="141">
        <v>100</v>
      </c>
      <c r="G335" s="142">
        <v>3.82</v>
      </c>
      <c r="H335" s="138">
        <v>1.2</v>
      </c>
      <c r="I335" s="160">
        <v>860.12361599999997</v>
      </c>
      <c r="J335" s="159">
        <f>K2</f>
        <v>0.21</v>
      </c>
      <c r="K335" s="84">
        <f t="shared" si="22"/>
        <v>679.49765664000006</v>
      </c>
      <c r="L335" s="696">
        <f t="shared" si="23"/>
        <v>1358.9953132800001</v>
      </c>
      <c r="M335" s="362" t="s">
        <v>537</v>
      </c>
      <c r="N335" s="676">
        <f t="shared" si="25"/>
        <v>1291.045547616</v>
      </c>
      <c r="O335" s="137"/>
      <c r="P335" s="7"/>
    </row>
    <row r="336" spans="1:16" s="9" customFormat="1" ht="12.75" x14ac:dyDescent="0.2">
      <c r="A336" s="143"/>
      <c r="B336" s="150" t="s">
        <v>300</v>
      </c>
      <c r="C336" s="140" t="s">
        <v>300</v>
      </c>
      <c r="D336" s="134" t="s">
        <v>5</v>
      </c>
      <c r="E336" s="141">
        <v>100</v>
      </c>
      <c r="F336" s="141">
        <v>100</v>
      </c>
      <c r="G336" s="142">
        <v>3.19</v>
      </c>
      <c r="H336" s="138">
        <v>1</v>
      </c>
      <c r="I336" s="160">
        <v>776.43587400000001</v>
      </c>
      <c r="J336" s="159">
        <f>K2</f>
        <v>0.21</v>
      </c>
      <c r="K336" s="84">
        <f t="shared" si="22"/>
        <v>613.38434046000009</v>
      </c>
      <c r="L336" s="696">
        <f t="shared" si="23"/>
        <v>1226.7686809200002</v>
      </c>
      <c r="M336" s="362">
        <f t="shared" si="24"/>
        <v>3066.9217023000006</v>
      </c>
      <c r="N336" s="676">
        <f t="shared" si="25"/>
        <v>1165.4302468740002</v>
      </c>
      <c r="O336" s="137"/>
      <c r="P336" s="7"/>
    </row>
    <row r="337" spans="1:16" s="9" customFormat="1" ht="12.75" x14ac:dyDescent="0.2">
      <c r="A337" s="143"/>
      <c r="B337" s="150" t="s">
        <v>301</v>
      </c>
      <c r="C337" s="140" t="s">
        <v>301</v>
      </c>
      <c r="D337" s="134" t="s">
        <v>5</v>
      </c>
      <c r="E337" s="141">
        <v>100</v>
      </c>
      <c r="F337" s="141">
        <v>100</v>
      </c>
      <c r="G337" s="142">
        <v>2.23</v>
      </c>
      <c r="H337" s="138">
        <v>0.7</v>
      </c>
      <c r="I337" s="160">
        <v>664.32588000000021</v>
      </c>
      <c r="J337" s="159">
        <f>K2</f>
        <v>0.21</v>
      </c>
      <c r="K337" s="84">
        <f t="shared" si="22"/>
        <v>524.81744520000018</v>
      </c>
      <c r="L337" s="696" t="s">
        <v>537</v>
      </c>
      <c r="M337" s="362">
        <f t="shared" si="24"/>
        <v>2624.087226000001</v>
      </c>
      <c r="N337" s="676">
        <f t="shared" si="25"/>
        <v>997.15314588000024</v>
      </c>
      <c r="O337" s="137"/>
      <c r="P337" s="7"/>
    </row>
    <row r="338" spans="1:16" s="9" customFormat="1" ht="12.75" x14ac:dyDescent="0.2">
      <c r="A338" s="143"/>
      <c r="B338" s="150" t="s">
        <v>302</v>
      </c>
      <c r="C338" s="140" t="s">
        <v>302</v>
      </c>
      <c r="D338" s="134" t="s">
        <v>5</v>
      </c>
      <c r="E338" s="141">
        <v>100</v>
      </c>
      <c r="F338" s="141">
        <v>100</v>
      </c>
      <c r="G338" s="142">
        <v>2.83</v>
      </c>
      <c r="H338" s="138">
        <v>0.7</v>
      </c>
      <c r="I338" s="160">
        <v>681.69503399999996</v>
      </c>
      <c r="J338" s="159">
        <f>K2</f>
        <v>0.21</v>
      </c>
      <c r="K338" s="84">
        <f t="shared" si="22"/>
        <v>538.53907686000002</v>
      </c>
      <c r="L338" s="696" t="s">
        <v>537</v>
      </c>
      <c r="M338" s="362">
        <f t="shared" si="24"/>
        <v>2692.6953843000001</v>
      </c>
      <c r="N338" s="676">
        <f t="shared" si="25"/>
        <v>1023.224246034</v>
      </c>
      <c r="O338" s="137"/>
      <c r="P338" s="7"/>
    </row>
    <row r="339" spans="1:16" s="9" customFormat="1" ht="12.75" x14ac:dyDescent="0.2">
      <c r="A339" s="143"/>
      <c r="B339" s="150" t="s">
        <v>303</v>
      </c>
      <c r="C339" s="140" t="s">
        <v>303</v>
      </c>
      <c r="D339" s="134" t="s">
        <v>5</v>
      </c>
      <c r="E339" s="141">
        <v>100</v>
      </c>
      <c r="F339" s="141">
        <v>100</v>
      </c>
      <c r="G339" s="142">
        <v>4.04</v>
      </c>
      <c r="H339" s="138">
        <v>1</v>
      </c>
      <c r="I339" s="160">
        <v>798.54207000000008</v>
      </c>
      <c r="J339" s="159">
        <f>K2</f>
        <v>0.21</v>
      </c>
      <c r="K339" s="84">
        <f t="shared" si="22"/>
        <v>630.84823530000006</v>
      </c>
      <c r="L339" s="696">
        <f t="shared" si="23"/>
        <v>1261.6964706000001</v>
      </c>
      <c r="M339" s="362">
        <f t="shared" si="24"/>
        <v>3154.2411765000002</v>
      </c>
      <c r="N339" s="676">
        <f t="shared" si="25"/>
        <v>1198.6116470700001</v>
      </c>
      <c r="O339" s="137"/>
      <c r="P339" s="7"/>
    </row>
    <row r="340" spans="1:16" s="9" customFormat="1" ht="12.75" x14ac:dyDescent="0.2">
      <c r="A340" s="143"/>
      <c r="B340" s="150" t="s">
        <v>304</v>
      </c>
      <c r="C340" s="140" t="s">
        <v>304</v>
      </c>
      <c r="D340" s="134" t="s">
        <v>5</v>
      </c>
      <c r="E340" s="141">
        <v>100</v>
      </c>
      <c r="F340" s="141">
        <v>100</v>
      </c>
      <c r="G340" s="142">
        <v>4.8499999999999996</v>
      </c>
      <c r="H340" s="138">
        <v>1.2</v>
      </c>
      <c r="I340" s="160">
        <v>885.38783999999998</v>
      </c>
      <c r="J340" s="159">
        <f>K2</f>
        <v>0.21</v>
      </c>
      <c r="K340" s="84">
        <f t="shared" si="22"/>
        <v>699.45639360000007</v>
      </c>
      <c r="L340" s="696">
        <f t="shared" si="23"/>
        <v>1398.9127872000001</v>
      </c>
      <c r="M340" s="362" t="s">
        <v>537</v>
      </c>
      <c r="N340" s="676">
        <f t="shared" si="25"/>
        <v>1328.9671478400001</v>
      </c>
      <c r="O340" s="137"/>
      <c r="P340" s="7"/>
    </row>
    <row r="341" spans="1:16" s="9" customFormat="1" ht="12.75" x14ac:dyDescent="0.2">
      <c r="A341" s="143"/>
      <c r="B341" s="150" t="s">
        <v>305</v>
      </c>
      <c r="C341" s="140" t="s">
        <v>305</v>
      </c>
      <c r="D341" s="134" t="s">
        <v>5</v>
      </c>
      <c r="E341" s="141">
        <v>100</v>
      </c>
      <c r="F341" s="141">
        <v>100</v>
      </c>
      <c r="G341" s="142">
        <v>6.0625</v>
      </c>
      <c r="H341" s="138">
        <v>1.5</v>
      </c>
      <c r="I341" s="160">
        <v>1014.866988</v>
      </c>
      <c r="J341" s="159">
        <f>K2</f>
        <v>0.21</v>
      </c>
      <c r="K341" s="84">
        <f t="shared" si="22"/>
        <v>801.74492052000005</v>
      </c>
      <c r="L341" s="696">
        <f t="shared" si="23"/>
        <v>1603.4898410400001</v>
      </c>
      <c r="M341" s="362" t="s">
        <v>537</v>
      </c>
      <c r="N341" s="676">
        <f t="shared" si="25"/>
        <v>1523.3153489880001</v>
      </c>
      <c r="O341" s="137"/>
      <c r="P341" s="7"/>
    </row>
    <row r="342" spans="1:16" s="9" customFormat="1" ht="12.75" x14ac:dyDescent="0.2">
      <c r="A342" s="143"/>
      <c r="B342" s="150" t="s">
        <v>306</v>
      </c>
      <c r="C342" s="140" t="s">
        <v>306</v>
      </c>
      <c r="D342" s="134" t="s">
        <v>5</v>
      </c>
      <c r="E342" s="141">
        <v>100</v>
      </c>
      <c r="F342" s="141">
        <v>50</v>
      </c>
      <c r="G342" s="142">
        <v>2.1800000000000002</v>
      </c>
      <c r="H342" s="138">
        <v>0.7</v>
      </c>
      <c r="I342" s="160">
        <v>588.53320799999995</v>
      </c>
      <c r="J342" s="159">
        <f>K2</f>
        <v>0.21</v>
      </c>
      <c r="K342" s="84">
        <f t="shared" si="22"/>
        <v>464.94123431999998</v>
      </c>
      <c r="L342" s="696" t="s">
        <v>537</v>
      </c>
      <c r="M342" s="362">
        <f t="shared" si="24"/>
        <v>2324.7061715999998</v>
      </c>
      <c r="N342" s="676">
        <f t="shared" si="25"/>
        <v>883.38834520799992</v>
      </c>
      <c r="O342" s="137"/>
      <c r="P342" s="7"/>
    </row>
    <row r="343" spans="1:16" s="9" customFormat="1" ht="12.75" x14ac:dyDescent="0.2">
      <c r="A343" s="143"/>
      <c r="B343" s="150" t="s">
        <v>307</v>
      </c>
      <c r="C343" s="140" t="s">
        <v>307</v>
      </c>
      <c r="D343" s="134" t="s">
        <v>5</v>
      </c>
      <c r="E343" s="141">
        <v>100</v>
      </c>
      <c r="F343" s="141">
        <v>50</v>
      </c>
      <c r="G343" s="142">
        <v>3.11</v>
      </c>
      <c r="H343" s="138">
        <v>1</v>
      </c>
      <c r="I343" s="160">
        <v>670.64193599999999</v>
      </c>
      <c r="J343" s="159">
        <f>K2</f>
        <v>0.21</v>
      </c>
      <c r="K343" s="84">
        <f t="shared" si="22"/>
        <v>529.80712944000004</v>
      </c>
      <c r="L343" s="696">
        <f t="shared" si="23"/>
        <v>1059.6142588800001</v>
      </c>
      <c r="M343" s="362">
        <f t="shared" si="24"/>
        <v>2649.0356472000003</v>
      </c>
      <c r="N343" s="676">
        <f t="shared" si="25"/>
        <v>1006.633545936</v>
      </c>
      <c r="O343" s="137"/>
      <c r="P343" s="7"/>
    </row>
    <row r="344" spans="1:16" s="9" customFormat="1" ht="12.75" x14ac:dyDescent="0.2">
      <c r="A344" s="143"/>
      <c r="B344" s="150" t="s">
        <v>308</v>
      </c>
      <c r="C344" s="140" t="s">
        <v>308</v>
      </c>
      <c r="D344" s="134" t="s">
        <v>5</v>
      </c>
      <c r="E344" s="141">
        <v>100</v>
      </c>
      <c r="F344" s="141">
        <v>50</v>
      </c>
      <c r="G344" s="142">
        <v>3.74</v>
      </c>
      <c r="H344" s="138">
        <v>1.2</v>
      </c>
      <c r="I344" s="160">
        <v>730.64446799999996</v>
      </c>
      <c r="J344" s="159">
        <f>K2</f>
        <v>0.21</v>
      </c>
      <c r="K344" s="84">
        <f t="shared" si="22"/>
        <v>577.20912971999996</v>
      </c>
      <c r="L344" s="696">
        <f t="shared" si="23"/>
        <v>1154.4182594399999</v>
      </c>
      <c r="M344" s="362" t="s">
        <v>537</v>
      </c>
      <c r="N344" s="676">
        <f t="shared" si="25"/>
        <v>1096.697346468</v>
      </c>
      <c r="O344" s="137"/>
      <c r="P344" s="7"/>
    </row>
    <row r="345" spans="1:16" s="9" customFormat="1" ht="12.75" x14ac:dyDescent="0.2">
      <c r="A345" s="143"/>
      <c r="B345" s="150" t="s">
        <v>309</v>
      </c>
      <c r="C345" s="140" t="s">
        <v>309</v>
      </c>
      <c r="D345" s="134" t="s">
        <v>5</v>
      </c>
      <c r="E345" s="141">
        <v>100</v>
      </c>
      <c r="F345" s="141">
        <v>50</v>
      </c>
      <c r="G345" s="142">
        <v>4.6749999999999998</v>
      </c>
      <c r="H345" s="138">
        <v>1.5</v>
      </c>
      <c r="I345" s="160">
        <v>820.64826599999992</v>
      </c>
      <c r="J345" s="159">
        <f>K2</f>
        <v>0.21</v>
      </c>
      <c r="K345" s="84">
        <f t="shared" si="22"/>
        <v>648.31213014000002</v>
      </c>
      <c r="L345" s="696">
        <f t="shared" si="23"/>
        <v>1296.62426028</v>
      </c>
      <c r="M345" s="362" t="s">
        <v>537</v>
      </c>
      <c r="N345" s="676">
        <f t="shared" si="25"/>
        <v>1231.793047266</v>
      </c>
      <c r="O345" s="137"/>
      <c r="P345" s="7"/>
    </row>
    <row r="346" spans="1:16" s="9" customFormat="1" ht="12.75" x14ac:dyDescent="0.2">
      <c r="A346" s="143"/>
      <c r="B346" s="150" t="s">
        <v>310</v>
      </c>
      <c r="C346" s="140" t="s">
        <v>310</v>
      </c>
      <c r="D346" s="134" t="s">
        <v>5</v>
      </c>
      <c r="E346" s="141">
        <v>100</v>
      </c>
      <c r="F346" s="141">
        <v>60</v>
      </c>
      <c r="G346" s="142">
        <v>2.2000000000000002</v>
      </c>
      <c r="H346" s="138">
        <v>0.7</v>
      </c>
      <c r="I346" s="160">
        <v>588.53320799999995</v>
      </c>
      <c r="J346" s="159">
        <f>K2</f>
        <v>0.21</v>
      </c>
      <c r="K346" s="84">
        <f t="shared" si="22"/>
        <v>464.94123431999998</v>
      </c>
      <c r="L346" s="696" t="s">
        <v>537</v>
      </c>
      <c r="M346" s="362">
        <f t="shared" si="24"/>
        <v>2324.7061715999998</v>
      </c>
      <c r="N346" s="676">
        <f t="shared" si="25"/>
        <v>883.38834520799992</v>
      </c>
      <c r="O346" s="137"/>
      <c r="P346" s="7"/>
    </row>
    <row r="347" spans="1:16" s="9" customFormat="1" ht="12.75" x14ac:dyDescent="0.2">
      <c r="A347" s="143"/>
      <c r="B347" s="150" t="s">
        <v>311</v>
      </c>
      <c r="C347" s="140" t="s">
        <v>311</v>
      </c>
      <c r="D347" s="134" t="s">
        <v>5</v>
      </c>
      <c r="E347" s="141">
        <v>100</v>
      </c>
      <c r="F347" s="141">
        <v>60</v>
      </c>
      <c r="G347" s="142">
        <v>3.25</v>
      </c>
      <c r="H347" s="138">
        <v>1</v>
      </c>
      <c r="I347" s="160">
        <v>697.48517400000003</v>
      </c>
      <c r="J347" s="159">
        <f>K2</f>
        <v>0.21</v>
      </c>
      <c r="K347" s="84">
        <f t="shared" si="22"/>
        <v>551.01328746000002</v>
      </c>
      <c r="L347" s="696">
        <f t="shared" si="23"/>
        <v>1102.02657492</v>
      </c>
      <c r="M347" s="362">
        <f t="shared" si="24"/>
        <v>2755.0664373</v>
      </c>
      <c r="N347" s="676">
        <f t="shared" si="25"/>
        <v>1046.925246174</v>
      </c>
      <c r="O347" s="137"/>
      <c r="P347" s="7"/>
    </row>
    <row r="348" spans="1:16" s="9" customFormat="1" ht="12.75" x14ac:dyDescent="0.2">
      <c r="A348" s="143"/>
      <c r="B348" s="150" t="s">
        <v>312</v>
      </c>
      <c r="C348" s="140" t="s">
        <v>312</v>
      </c>
      <c r="D348" s="134" t="s">
        <v>5</v>
      </c>
      <c r="E348" s="141">
        <v>100</v>
      </c>
      <c r="F348" s="141">
        <v>60</v>
      </c>
      <c r="G348" s="142">
        <v>3.85</v>
      </c>
      <c r="H348" s="138">
        <v>1.2</v>
      </c>
      <c r="I348" s="160">
        <v>762.22474799999998</v>
      </c>
      <c r="J348" s="159">
        <f>K2</f>
        <v>0.21</v>
      </c>
      <c r="K348" s="84">
        <f t="shared" si="22"/>
        <v>602.15755092000006</v>
      </c>
      <c r="L348" s="696">
        <f t="shared" si="23"/>
        <v>1204.3151018400001</v>
      </c>
      <c r="M348" s="362" t="s">
        <v>537</v>
      </c>
      <c r="N348" s="676">
        <f t="shared" si="25"/>
        <v>1144.099346748</v>
      </c>
      <c r="O348" s="137"/>
      <c r="P348" s="7"/>
    </row>
    <row r="349" spans="1:16" s="9" customFormat="1" ht="12.75" x14ac:dyDescent="0.2">
      <c r="A349" s="143"/>
      <c r="B349" s="150" t="s">
        <v>313</v>
      </c>
      <c r="C349" s="140" t="s">
        <v>313</v>
      </c>
      <c r="D349" s="134" t="s">
        <v>5</v>
      </c>
      <c r="E349" s="141">
        <v>100</v>
      </c>
      <c r="F349" s="141">
        <v>60</v>
      </c>
      <c r="G349" s="142">
        <v>4.8125</v>
      </c>
      <c r="H349" s="138">
        <v>1.5</v>
      </c>
      <c r="I349" s="160">
        <v>858.54460200000005</v>
      </c>
      <c r="J349" s="159">
        <f>K2</f>
        <v>0.21</v>
      </c>
      <c r="K349" s="84">
        <f t="shared" si="22"/>
        <v>678.25023558000009</v>
      </c>
      <c r="L349" s="696">
        <f t="shared" si="23"/>
        <v>1356.5004711600002</v>
      </c>
      <c r="M349" s="362" t="s">
        <v>537</v>
      </c>
      <c r="N349" s="676">
        <f t="shared" si="25"/>
        <v>1288.6754476020001</v>
      </c>
      <c r="O349" s="137"/>
      <c r="P349" s="7"/>
    </row>
    <row r="350" spans="1:16" s="9" customFormat="1" ht="12.75" x14ac:dyDescent="0.2">
      <c r="A350" s="143"/>
      <c r="B350" s="150" t="s">
        <v>314</v>
      </c>
      <c r="C350" s="140" t="s">
        <v>314</v>
      </c>
      <c r="D350" s="134" t="s">
        <v>5</v>
      </c>
      <c r="E350" s="141">
        <v>100</v>
      </c>
      <c r="F350" s="141">
        <v>70</v>
      </c>
      <c r="G350" s="142">
        <v>2.4500000000000002</v>
      </c>
      <c r="H350" s="138">
        <v>0.7</v>
      </c>
      <c r="I350" s="160">
        <v>626.42954399999996</v>
      </c>
      <c r="J350" s="159">
        <f>K2</f>
        <v>0.21</v>
      </c>
      <c r="K350" s="84">
        <f t="shared" si="22"/>
        <v>494.87933975999999</v>
      </c>
      <c r="L350" s="696" t="s">
        <v>537</v>
      </c>
      <c r="M350" s="362">
        <f t="shared" si="24"/>
        <v>2474.3966988000002</v>
      </c>
      <c r="N350" s="676">
        <f t="shared" si="25"/>
        <v>940.27074554399996</v>
      </c>
      <c r="O350" s="137"/>
      <c r="P350" s="7"/>
    </row>
    <row r="351" spans="1:16" s="9" customFormat="1" ht="12.75" x14ac:dyDescent="0.2">
      <c r="A351" s="143"/>
      <c r="B351" s="150" t="s">
        <v>315</v>
      </c>
      <c r="C351" s="140" t="s">
        <v>315</v>
      </c>
      <c r="D351" s="134" t="s">
        <v>5</v>
      </c>
      <c r="E351" s="141">
        <v>100</v>
      </c>
      <c r="F351" s="141">
        <v>70</v>
      </c>
      <c r="G351" s="142">
        <v>3.5</v>
      </c>
      <c r="H351" s="138">
        <v>1</v>
      </c>
      <c r="I351" s="160">
        <v>722.74939799999993</v>
      </c>
      <c r="J351" s="159">
        <f>K2</f>
        <v>0.21</v>
      </c>
      <c r="K351" s="84">
        <f t="shared" si="22"/>
        <v>570.97202442000003</v>
      </c>
      <c r="L351" s="696">
        <f t="shared" si="23"/>
        <v>1141.9440488400001</v>
      </c>
      <c r="M351" s="362">
        <f t="shared" si="24"/>
        <v>2854.8601220999999</v>
      </c>
      <c r="N351" s="676">
        <f t="shared" si="25"/>
        <v>1084.846846398</v>
      </c>
      <c r="O351" s="137"/>
      <c r="P351" s="7"/>
    </row>
    <row r="352" spans="1:16" s="9" customFormat="1" ht="12.75" x14ac:dyDescent="0.2">
      <c r="A352" s="143"/>
      <c r="B352" s="150" t="s">
        <v>316</v>
      </c>
      <c r="C352" s="140" t="s">
        <v>316</v>
      </c>
      <c r="D352" s="134" t="s">
        <v>5</v>
      </c>
      <c r="E352" s="141">
        <v>100</v>
      </c>
      <c r="F352" s="141">
        <v>70</v>
      </c>
      <c r="G352" s="142">
        <v>4.2</v>
      </c>
      <c r="H352" s="138">
        <v>1.2</v>
      </c>
      <c r="I352" s="160">
        <v>792.22601399999996</v>
      </c>
      <c r="J352" s="159">
        <f>K2</f>
        <v>0.21</v>
      </c>
      <c r="K352" s="84">
        <f t="shared" si="22"/>
        <v>625.85855105999997</v>
      </c>
      <c r="L352" s="696">
        <f t="shared" si="23"/>
        <v>1251.7171021199999</v>
      </c>
      <c r="M352" s="362" t="s">
        <v>537</v>
      </c>
      <c r="N352" s="676">
        <f t="shared" si="25"/>
        <v>1189.1312470139999</v>
      </c>
      <c r="O352" s="137"/>
      <c r="P352" s="7"/>
    </row>
    <row r="353" spans="1:16" s="9" customFormat="1" ht="12.75" x14ac:dyDescent="0.2">
      <c r="A353" s="143"/>
      <c r="B353" s="150" t="s">
        <v>317</v>
      </c>
      <c r="C353" s="140" t="s">
        <v>317</v>
      </c>
      <c r="D353" s="134" t="s">
        <v>5</v>
      </c>
      <c r="E353" s="141">
        <v>100</v>
      </c>
      <c r="F353" s="141">
        <v>70</v>
      </c>
      <c r="G353" s="142">
        <v>5.25</v>
      </c>
      <c r="H353" s="138">
        <v>1.5</v>
      </c>
      <c r="I353" s="160">
        <v>898.0199520000001</v>
      </c>
      <c r="J353" s="159">
        <f>K2</f>
        <v>0.21</v>
      </c>
      <c r="K353" s="84">
        <f t="shared" si="22"/>
        <v>709.43576208000013</v>
      </c>
      <c r="L353" s="696">
        <f t="shared" si="23"/>
        <v>1418.8715241600003</v>
      </c>
      <c r="M353" s="362" t="s">
        <v>537</v>
      </c>
      <c r="N353" s="676">
        <f t="shared" si="25"/>
        <v>1347.9279479520003</v>
      </c>
      <c r="O353" s="137"/>
      <c r="P353" s="7"/>
    </row>
    <row r="354" spans="1:16" s="9" customFormat="1" ht="12.75" x14ac:dyDescent="0.2">
      <c r="A354" s="143"/>
      <c r="B354" s="150" t="s">
        <v>318</v>
      </c>
      <c r="C354" s="140" t="s">
        <v>318</v>
      </c>
      <c r="D354" s="134" t="s">
        <v>5</v>
      </c>
      <c r="E354" s="141">
        <v>100</v>
      </c>
      <c r="F354" s="141">
        <v>80</v>
      </c>
      <c r="G354" s="142">
        <v>2.57</v>
      </c>
      <c r="H354" s="138">
        <v>0.7</v>
      </c>
      <c r="I354" s="160">
        <v>643.79869799999994</v>
      </c>
      <c r="J354" s="159">
        <f>K2</f>
        <v>0.21</v>
      </c>
      <c r="K354" s="84">
        <f t="shared" si="22"/>
        <v>508.60097142000001</v>
      </c>
      <c r="L354" s="696" t="s">
        <v>537</v>
      </c>
      <c r="M354" s="362">
        <f t="shared" si="24"/>
        <v>2543.0048571000002</v>
      </c>
      <c r="N354" s="676">
        <f t="shared" si="25"/>
        <v>966.34184569799993</v>
      </c>
      <c r="O354" s="137"/>
      <c r="P354" s="7"/>
    </row>
    <row r="355" spans="1:16" s="9" customFormat="1" ht="12.75" x14ac:dyDescent="0.2">
      <c r="A355" s="143"/>
      <c r="B355" s="150" t="s">
        <v>319</v>
      </c>
      <c r="C355" s="140" t="s">
        <v>319</v>
      </c>
      <c r="D355" s="134" t="s">
        <v>5</v>
      </c>
      <c r="E355" s="141">
        <v>100</v>
      </c>
      <c r="F355" s="141">
        <v>80</v>
      </c>
      <c r="G355" s="142">
        <v>3.67</v>
      </c>
      <c r="H355" s="138">
        <v>1</v>
      </c>
      <c r="I355" s="160">
        <v>748.01362199999994</v>
      </c>
      <c r="J355" s="159">
        <f>K2</f>
        <v>0.21</v>
      </c>
      <c r="K355" s="84">
        <f t="shared" si="22"/>
        <v>590.93076138000004</v>
      </c>
      <c r="L355" s="696">
        <f t="shared" si="23"/>
        <v>1181.8615227600001</v>
      </c>
      <c r="M355" s="362">
        <f t="shared" si="24"/>
        <v>2954.6538069000003</v>
      </c>
      <c r="N355" s="676">
        <f t="shared" si="25"/>
        <v>1122.7684466220001</v>
      </c>
      <c r="O355" s="137"/>
      <c r="P355" s="7"/>
    </row>
    <row r="356" spans="1:16" s="9" customFormat="1" ht="12.75" x14ac:dyDescent="0.2">
      <c r="A356" s="143"/>
      <c r="B356" s="150" t="s">
        <v>320</v>
      </c>
      <c r="C356" s="140" t="s">
        <v>320</v>
      </c>
      <c r="D356" s="134" t="s">
        <v>5</v>
      </c>
      <c r="E356" s="141">
        <v>100</v>
      </c>
      <c r="F356" s="141">
        <v>80</v>
      </c>
      <c r="G356" s="142">
        <v>4.41</v>
      </c>
      <c r="H356" s="138">
        <v>1.2</v>
      </c>
      <c r="I356" s="160">
        <v>822.22728000000018</v>
      </c>
      <c r="J356" s="159">
        <f>K2</f>
        <v>0.21</v>
      </c>
      <c r="K356" s="84">
        <f t="shared" si="22"/>
        <v>649.55955120000021</v>
      </c>
      <c r="L356" s="696">
        <f t="shared" si="23"/>
        <v>1299.1191024000004</v>
      </c>
      <c r="M356" s="362" t="s">
        <v>537</v>
      </c>
      <c r="N356" s="676">
        <f t="shared" si="25"/>
        <v>1234.1631472800004</v>
      </c>
      <c r="O356" s="137"/>
      <c r="P356" s="7"/>
    </row>
    <row r="357" spans="1:16" s="9" customFormat="1" ht="12.75" x14ac:dyDescent="0.2">
      <c r="A357" s="143"/>
      <c r="B357" s="150" t="s">
        <v>321</v>
      </c>
      <c r="C357" s="140" t="s">
        <v>321</v>
      </c>
      <c r="D357" s="134" t="s">
        <v>5</v>
      </c>
      <c r="E357" s="141">
        <v>100</v>
      </c>
      <c r="F357" s="141">
        <v>80</v>
      </c>
      <c r="G357" s="142">
        <v>5.5125000000000002</v>
      </c>
      <c r="H357" s="138">
        <v>1.5</v>
      </c>
      <c r="I357" s="160">
        <v>935.91628800000001</v>
      </c>
      <c r="J357" s="159">
        <f>K2</f>
        <v>0.21</v>
      </c>
      <c r="K357" s="84">
        <f t="shared" si="22"/>
        <v>739.37386752000009</v>
      </c>
      <c r="L357" s="696">
        <f t="shared" si="23"/>
        <v>1478.7477350400002</v>
      </c>
      <c r="M357" s="362" t="s">
        <v>537</v>
      </c>
      <c r="N357" s="676">
        <f t="shared" si="25"/>
        <v>1404.8103482880001</v>
      </c>
      <c r="O357" s="137"/>
      <c r="P357" s="7"/>
    </row>
    <row r="358" spans="1:16" s="9" customFormat="1" ht="12.75" x14ac:dyDescent="0.2">
      <c r="A358" s="96"/>
      <c r="B358" s="150" t="s">
        <v>322</v>
      </c>
      <c r="C358" s="140" t="s">
        <v>322</v>
      </c>
      <c r="D358" s="134" t="s">
        <v>5</v>
      </c>
      <c r="E358" s="141">
        <v>150</v>
      </c>
      <c r="F358" s="141">
        <v>100</v>
      </c>
      <c r="G358" s="142">
        <v>3.28</v>
      </c>
      <c r="H358" s="138">
        <v>0.7</v>
      </c>
      <c r="I358" s="160">
        <v>722.74939799999993</v>
      </c>
      <c r="J358" s="159">
        <f>K2</f>
        <v>0.21</v>
      </c>
      <c r="K358" s="84">
        <f t="shared" si="22"/>
        <v>570.97202442000003</v>
      </c>
      <c r="L358" s="696" t="s">
        <v>537</v>
      </c>
      <c r="M358" s="362">
        <f t="shared" si="24"/>
        <v>2854.8601220999999</v>
      </c>
      <c r="N358" s="676">
        <f t="shared" si="25"/>
        <v>1084.846846398</v>
      </c>
      <c r="O358" s="137"/>
      <c r="P358" s="7"/>
    </row>
    <row r="359" spans="1:16" s="9" customFormat="1" ht="12.75" x14ac:dyDescent="0.2">
      <c r="A359" s="96"/>
      <c r="B359" s="150" t="s">
        <v>323</v>
      </c>
      <c r="C359" s="140" t="s">
        <v>323</v>
      </c>
      <c r="D359" s="134" t="s">
        <v>5</v>
      </c>
      <c r="E359" s="141">
        <v>150</v>
      </c>
      <c r="F359" s="141">
        <v>100</v>
      </c>
      <c r="G359" s="142">
        <v>4.6900000000000004</v>
      </c>
      <c r="H359" s="138">
        <v>1</v>
      </c>
      <c r="I359" s="160">
        <v>856.96558800000003</v>
      </c>
      <c r="J359" s="159">
        <f>K2</f>
        <v>0.21</v>
      </c>
      <c r="K359" s="84">
        <f t="shared" si="22"/>
        <v>677.00281452000002</v>
      </c>
      <c r="L359" s="696">
        <f t="shared" si="23"/>
        <v>1354.00562904</v>
      </c>
      <c r="M359" s="362">
        <f t="shared" si="24"/>
        <v>3385.0140726</v>
      </c>
      <c r="N359" s="676">
        <f t="shared" si="25"/>
        <v>1286.3053475879999</v>
      </c>
      <c r="O359" s="137"/>
      <c r="P359" s="7"/>
    </row>
    <row r="360" spans="1:16" s="9" customFormat="1" ht="12.75" x14ac:dyDescent="0.2">
      <c r="A360" s="96"/>
      <c r="B360" s="150" t="s">
        <v>324</v>
      </c>
      <c r="C360" s="140" t="s">
        <v>324</v>
      </c>
      <c r="D360" s="134" t="s">
        <v>5</v>
      </c>
      <c r="E360" s="141">
        <v>150</v>
      </c>
      <c r="F360" s="141">
        <v>100</v>
      </c>
      <c r="G360" s="142">
        <v>5.62</v>
      </c>
      <c r="H360" s="138">
        <v>1.2</v>
      </c>
      <c r="I360" s="160">
        <v>953.2854420000001</v>
      </c>
      <c r="J360" s="159">
        <f>K2</f>
        <v>0.21</v>
      </c>
      <c r="K360" s="84">
        <f t="shared" si="22"/>
        <v>753.09549918000016</v>
      </c>
      <c r="L360" s="696">
        <f t="shared" si="23"/>
        <v>1506.1909983600003</v>
      </c>
      <c r="M360" s="362" t="s">
        <v>537</v>
      </c>
      <c r="N360" s="676">
        <f t="shared" si="25"/>
        <v>1430.8814484420002</v>
      </c>
      <c r="O360" s="137"/>
      <c r="P360" s="7"/>
    </row>
    <row r="361" spans="1:16" s="9" customFormat="1" ht="12.75" x14ac:dyDescent="0.2">
      <c r="A361" s="96"/>
      <c r="B361" s="150" t="s">
        <v>325</v>
      </c>
      <c r="C361" s="140" t="s">
        <v>325</v>
      </c>
      <c r="D361" s="134" t="s">
        <v>5</v>
      </c>
      <c r="E361" s="141">
        <v>150</v>
      </c>
      <c r="F361" s="141">
        <v>100</v>
      </c>
      <c r="G361" s="142">
        <v>7.0250000000000004</v>
      </c>
      <c r="H361" s="138">
        <v>1.5</v>
      </c>
      <c r="I361" s="160">
        <v>1100.133744</v>
      </c>
      <c r="J361" s="159">
        <f>K2</f>
        <v>0.21</v>
      </c>
      <c r="K361" s="84">
        <f t="shared" si="22"/>
        <v>869.10565775999999</v>
      </c>
      <c r="L361" s="696">
        <f t="shared" si="23"/>
        <v>1738.21131552</v>
      </c>
      <c r="M361" s="362" t="s">
        <v>537</v>
      </c>
      <c r="N361" s="676">
        <f t="shared" si="25"/>
        <v>1651.3007497439999</v>
      </c>
      <c r="O361" s="137"/>
      <c r="P361" s="7"/>
    </row>
    <row r="362" spans="1:16" s="9" customFormat="1" ht="12.75" x14ac:dyDescent="0.2">
      <c r="A362" s="96"/>
      <c r="B362" s="150" t="s">
        <v>326</v>
      </c>
      <c r="C362" s="140" t="s">
        <v>326</v>
      </c>
      <c r="D362" s="134" t="s">
        <v>5</v>
      </c>
      <c r="E362" s="141">
        <v>150</v>
      </c>
      <c r="F362" s="141">
        <v>150</v>
      </c>
      <c r="G362" s="142">
        <v>5.61</v>
      </c>
      <c r="H362" s="138">
        <v>1</v>
      </c>
      <c r="I362" s="160">
        <v>986.44473599999992</v>
      </c>
      <c r="J362" s="159">
        <f>K2</f>
        <v>0.21</v>
      </c>
      <c r="K362" s="84">
        <f t="shared" si="22"/>
        <v>779.29134144</v>
      </c>
      <c r="L362" s="696">
        <f t="shared" si="23"/>
        <v>1558.58268288</v>
      </c>
      <c r="M362" s="362">
        <f t="shared" si="24"/>
        <v>3896.4567072</v>
      </c>
      <c r="N362" s="676">
        <f t="shared" si="25"/>
        <v>1480.6535487359999</v>
      </c>
      <c r="O362" s="137"/>
      <c r="P362" s="7"/>
    </row>
    <row r="363" spans="1:16" s="9" customFormat="1" ht="12.75" x14ac:dyDescent="0.2">
      <c r="A363" s="96"/>
      <c r="B363" s="150" t="s">
        <v>327</v>
      </c>
      <c r="C363" s="140" t="s">
        <v>327</v>
      </c>
      <c r="D363" s="134" t="s">
        <v>5</v>
      </c>
      <c r="E363" s="141">
        <v>150</v>
      </c>
      <c r="F363" s="141">
        <v>150</v>
      </c>
      <c r="G363" s="142">
        <v>6.74</v>
      </c>
      <c r="H363" s="138">
        <v>1.2</v>
      </c>
      <c r="I363" s="160">
        <v>1111.1868420000001</v>
      </c>
      <c r="J363" s="159">
        <f>K2</f>
        <v>0.21</v>
      </c>
      <c r="K363" s="84">
        <f t="shared" si="22"/>
        <v>877.83760518000008</v>
      </c>
      <c r="L363" s="696">
        <f t="shared" si="23"/>
        <v>1755.6752103600002</v>
      </c>
      <c r="M363" s="362" t="s">
        <v>537</v>
      </c>
      <c r="N363" s="676">
        <f t="shared" si="25"/>
        <v>1667.8914498420002</v>
      </c>
      <c r="O363" s="137"/>
      <c r="P363" s="7"/>
    </row>
    <row r="364" spans="1:16" s="9" customFormat="1" ht="12.75" x14ac:dyDescent="0.2">
      <c r="A364" s="96"/>
      <c r="B364" s="150" t="s">
        <v>328</v>
      </c>
      <c r="C364" s="140" t="s">
        <v>328</v>
      </c>
      <c r="D364" s="134" t="s">
        <v>5</v>
      </c>
      <c r="E364" s="141">
        <v>150</v>
      </c>
      <c r="F364" s="141">
        <v>150</v>
      </c>
      <c r="G364" s="142">
        <v>8.4250000000000007</v>
      </c>
      <c r="H364" s="138">
        <v>1.5</v>
      </c>
      <c r="I364" s="160">
        <v>1294.352466</v>
      </c>
      <c r="J364" s="159">
        <f>K2</f>
        <v>0.21</v>
      </c>
      <c r="K364" s="84">
        <f t="shared" si="22"/>
        <v>1022.5384481400001</v>
      </c>
      <c r="L364" s="696">
        <f t="shared" si="23"/>
        <v>2045.0768962800003</v>
      </c>
      <c r="M364" s="362" t="s">
        <v>537</v>
      </c>
      <c r="N364" s="676">
        <f t="shared" si="25"/>
        <v>1942.8230514660002</v>
      </c>
      <c r="O364" s="137"/>
      <c r="P364" s="7"/>
    </row>
    <row r="365" spans="1:16" s="9" customFormat="1" ht="12.75" x14ac:dyDescent="0.2">
      <c r="A365" s="96"/>
      <c r="B365" s="150" t="s">
        <v>329</v>
      </c>
      <c r="C365" s="140" t="s">
        <v>329</v>
      </c>
      <c r="D365" s="134" t="s">
        <v>5</v>
      </c>
      <c r="E365" s="141">
        <v>150</v>
      </c>
      <c r="F365" s="141">
        <v>50</v>
      </c>
      <c r="G365" s="142">
        <v>2.62</v>
      </c>
      <c r="H365" s="138">
        <v>0.7</v>
      </c>
      <c r="I365" s="160">
        <v>631.16658599999994</v>
      </c>
      <c r="J365" s="159">
        <f>K2</f>
        <v>0.21</v>
      </c>
      <c r="K365" s="84">
        <f t="shared" si="22"/>
        <v>498.62160293999995</v>
      </c>
      <c r="L365" s="696" t="s">
        <v>537</v>
      </c>
      <c r="M365" s="362">
        <f t="shared" si="24"/>
        <v>2493.1080146999998</v>
      </c>
      <c r="N365" s="676">
        <f t="shared" si="25"/>
        <v>947.3810455859998</v>
      </c>
      <c r="O365" s="137"/>
      <c r="P365" s="7"/>
    </row>
    <row r="366" spans="1:16" s="9" customFormat="1" ht="12.75" x14ac:dyDescent="0.2">
      <c r="A366" s="96"/>
      <c r="B366" s="150" t="s">
        <v>330</v>
      </c>
      <c r="C366" s="140" t="s">
        <v>330</v>
      </c>
      <c r="D366" s="134" t="s">
        <v>5</v>
      </c>
      <c r="E366" s="141">
        <v>150</v>
      </c>
      <c r="F366" s="141">
        <v>50</v>
      </c>
      <c r="G366" s="142">
        <v>3.74</v>
      </c>
      <c r="H366" s="138">
        <v>1</v>
      </c>
      <c r="I366" s="160">
        <v>730.64446799999996</v>
      </c>
      <c r="J366" s="159">
        <f>K2</f>
        <v>0.21</v>
      </c>
      <c r="K366" s="84">
        <f t="shared" si="22"/>
        <v>577.20912971999996</v>
      </c>
      <c r="L366" s="696">
        <f t="shared" si="23"/>
        <v>1154.4182594399999</v>
      </c>
      <c r="M366" s="362">
        <f t="shared" si="24"/>
        <v>2886.0456485999998</v>
      </c>
      <c r="N366" s="676">
        <f t="shared" si="25"/>
        <v>1096.697346468</v>
      </c>
      <c r="O366" s="137"/>
      <c r="P366" s="7"/>
    </row>
    <row r="367" spans="1:16" s="9" customFormat="1" ht="12.75" x14ac:dyDescent="0.2">
      <c r="A367" s="96"/>
      <c r="B367" s="150" t="s">
        <v>331</v>
      </c>
      <c r="C367" s="140" t="s">
        <v>331</v>
      </c>
      <c r="D367" s="134" t="s">
        <v>5</v>
      </c>
      <c r="E367" s="141">
        <v>150</v>
      </c>
      <c r="F367" s="141">
        <v>50</v>
      </c>
      <c r="G367" s="142">
        <v>4.49</v>
      </c>
      <c r="H367" s="138">
        <v>1.2</v>
      </c>
      <c r="I367" s="160">
        <v>803.27911199999994</v>
      </c>
      <c r="J367" s="159">
        <f>K2</f>
        <v>0.21</v>
      </c>
      <c r="K367" s="84">
        <f t="shared" ref="K367:K413" si="26">I367*(1-J367)</f>
        <v>634.59049847999995</v>
      </c>
      <c r="L367" s="696">
        <f t="shared" si="23"/>
        <v>1269.1809969599999</v>
      </c>
      <c r="M367" s="362" t="s">
        <v>537</v>
      </c>
      <c r="N367" s="676">
        <f t="shared" si="25"/>
        <v>1205.721947112</v>
      </c>
      <c r="O367" s="137"/>
      <c r="P367" s="7"/>
    </row>
    <row r="368" spans="1:16" s="9" customFormat="1" ht="12.75" x14ac:dyDescent="0.2">
      <c r="A368" s="96"/>
      <c r="B368" s="150" t="s">
        <v>332</v>
      </c>
      <c r="C368" s="140" t="s">
        <v>332</v>
      </c>
      <c r="D368" s="134" t="s">
        <v>5</v>
      </c>
      <c r="E368" s="141">
        <v>150</v>
      </c>
      <c r="F368" s="141">
        <v>50</v>
      </c>
      <c r="G368" s="142">
        <v>5.6124999999999998</v>
      </c>
      <c r="H368" s="138">
        <v>1.5</v>
      </c>
      <c r="I368" s="160">
        <v>910.65206399999988</v>
      </c>
      <c r="J368" s="159">
        <f>K2</f>
        <v>0.21</v>
      </c>
      <c r="K368" s="84">
        <f t="shared" si="26"/>
        <v>719.41513055999997</v>
      </c>
      <c r="L368" s="696">
        <f t="shared" si="23"/>
        <v>1438.8302611199999</v>
      </c>
      <c r="M368" s="362" t="s">
        <v>537</v>
      </c>
      <c r="N368" s="676">
        <f t="shared" si="25"/>
        <v>1366.8887480639999</v>
      </c>
      <c r="O368" s="137"/>
      <c r="P368" s="7"/>
    </row>
    <row r="369" spans="1:16" s="9" customFormat="1" ht="12.75" x14ac:dyDescent="0.2">
      <c r="A369" s="96"/>
      <c r="B369" s="150" t="s">
        <v>333</v>
      </c>
      <c r="C369" s="140" t="s">
        <v>333</v>
      </c>
      <c r="D369" s="134" t="s">
        <v>5</v>
      </c>
      <c r="E369" s="141">
        <v>150</v>
      </c>
      <c r="F369" s="141">
        <v>60</v>
      </c>
      <c r="G369" s="142">
        <v>2.9</v>
      </c>
      <c r="H369" s="138">
        <v>0.7</v>
      </c>
      <c r="I369" s="160">
        <v>650.11475400000018</v>
      </c>
      <c r="J369" s="159">
        <f>K2</f>
        <v>0.21</v>
      </c>
      <c r="K369" s="84">
        <f t="shared" si="26"/>
        <v>513.59065566000015</v>
      </c>
      <c r="L369" s="696" t="s">
        <v>537</v>
      </c>
      <c r="M369" s="362">
        <f t="shared" si="24"/>
        <v>2567.9532783000009</v>
      </c>
      <c r="N369" s="676">
        <f t="shared" si="25"/>
        <v>975.82224575400028</v>
      </c>
      <c r="O369" s="137"/>
      <c r="P369" s="7"/>
    </row>
    <row r="370" spans="1:16" s="9" customFormat="1" ht="12.75" x14ac:dyDescent="0.2">
      <c r="A370" s="96"/>
      <c r="B370" s="150" t="s">
        <v>334</v>
      </c>
      <c r="C370" s="140" t="s">
        <v>334</v>
      </c>
      <c r="D370" s="134" t="s">
        <v>5</v>
      </c>
      <c r="E370" s="141">
        <v>150</v>
      </c>
      <c r="F370" s="141">
        <v>60</v>
      </c>
      <c r="G370" s="142">
        <v>4.2</v>
      </c>
      <c r="H370" s="138">
        <v>1</v>
      </c>
      <c r="I370" s="160">
        <v>755.90869199999997</v>
      </c>
      <c r="J370" s="159">
        <f>K2</f>
        <v>0.21</v>
      </c>
      <c r="K370" s="84">
        <f t="shared" si="26"/>
        <v>597.16786667999997</v>
      </c>
      <c r="L370" s="696">
        <f t="shared" si="23"/>
        <v>1194.3357333599999</v>
      </c>
      <c r="M370" s="362">
        <f t="shared" si="24"/>
        <v>2985.8393333999998</v>
      </c>
      <c r="N370" s="676">
        <f t="shared" si="25"/>
        <v>1134.618946692</v>
      </c>
      <c r="O370" s="137"/>
      <c r="P370" s="7"/>
    </row>
    <row r="371" spans="1:16" s="9" customFormat="1" ht="12.75" x14ac:dyDescent="0.2">
      <c r="A371" s="96"/>
      <c r="B371" s="150" t="s">
        <v>335</v>
      </c>
      <c r="C371" s="140" t="s">
        <v>335</v>
      </c>
      <c r="D371" s="134" t="s">
        <v>5</v>
      </c>
      <c r="E371" s="141">
        <v>150</v>
      </c>
      <c r="F371" s="141">
        <v>60</v>
      </c>
      <c r="G371" s="142">
        <v>4.95</v>
      </c>
      <c r="H371" s="138">
        <v>1.2</v>
      </c>
      <c r="I371" s="160">
        <v>833.28037800000004</v>
      </c>
      <c r="J371" s="159">
        <f>K2</f>
        <v>0.21</v>
      </c>
      <c r="K371" s="84">
        <f t="shared" si="26"/>
        <v>658.29149862000008</v>
      </c>
      <c r="L371" s="696">
        <f t="shared" si="23"/>
        <v>1316.5829972400002</v>
      </c>
      <c r="M371" s="362" t="s">
        <v>537</v>
      </c>
      <c r="N371" s="676">
        <f t="shared" si="25"/>
        <v>1250.753847378</v>
      </c>
      <c r="O371" s="137"/>
      <c r="P371" s="7"/>
    </row>
    <row r="372" spans="1:16" s="9" customFormat="1" ht="12.75" x14ac:dyDescent="0.2">
      <c r="A372" s="96"/>
      <c r="B372" s="150" t="s">
        <v>336</v>
      </c>
      <c r="C372" s="140" t="s">
        <v>336</v>
      </c>
      <c r="D372" s="134" t="s">
        <v>5</v>
      </c>
      <c r="E372" s="141">
        <v>150</v>
      </c>
      <c r="F372" s="141">
        <v>60</v>
      </c>
      <c r="G372" s="142">
        <v>6.1875</v>
      </c>
      <c r="H372" s="138">
        <v>1.5</v>
      </c>
      <c r="I372" s="160">
        <v>948.54840000000002</v>
      </c>
      <c r="J372" s="159">
        <f>K2</f>
        <v>0.21</v>
      </c>
      <c r="K372" s="84">
        <f t="shared" si="26"/>
        <v>749.35323600000004</v>
      </c>
      <c r="L372" s="696">
        <f t="shared" si="23"/>
        <v>1498.7064720000001</v>
      </c>
      <c r="M372" s="362" t="s">
        <v>537</v>
      </c>
      <c r="N372" s="676">
        <f t="shared" si="25"/>
        <v>1423.7711483999999</v>
      </c>
      <c r="O372" s="137"/>
      <c r="P372" s="7"/>
    </row>
    <row r="373" spans="1:16" s="9" customFormat="1" ht="12.75" x14ac:dyDescent="0.2">
      <c r="A373" s="96"/>
      <c r="B373" s="150" t="s">
        <v>337</v>
      </c>
      <c r="C373" s="140" t="s">
        <v>337</v>
      </c>
      <c r="D373" s="134" t="s">
        <v>5</v>
      </c>
      <c r="E373" s="141">
        <v>150</v>
      </c>
      <c r="F373" s="141">
        <v>70</v>
      </c>
      <c r="G373" s="142">
        <v>2.9550000000000001</v>
      </c>
      <c r="H373" s="138">
        <v>0.7</v>
      </c>
      <c r="I373" s="160">
        <v>667.48390800000004</v>
      </c>
      <c r="J373" s="159">
        <f>K2</f>
        <v>0.21</v>
      </c>
      <c r="K373" s="84">
        <f t="shared" si="26"/>
        <v>527.31228732000011</v>
      </c>
      <c r="L373" s="696" t="s">
        <v>537</v>
      </c>
      <c r="M373" s="362">
        <f t="shared" si="24"/>
        <v>2636.5614366000004</v>
      </c>
      <c r="N373" s="676">
        <f t="shared" si="25"/>
        <v>1001.8933459080001</v>
      </c>
      <c r="O373" s="137"/>
      <c r="P373" s="7"/>
    </row>
    <row r="374" spans="1:16" s="9" customFormat="1" ht="12.75" x14ac:dyDescent="0.2">
      <c r="A374" s="96"/>
      <c r="B374" s="150" t="s">
        <v>338</v>
      </c>
      <c r="C374" s="140" t="s">
        <v>338</v>
      </c>
      <c r="D374" s="134" t="s">
        <v>5</v>
      </c>
      <c r="E374" s="141">
        <v>150</v>
      </c>
      <c r="F374" s="141">
        <v>70</v>
      </c>
      <c r="G374" s="142">
        <v>4.25</v>
      </c>
      <c r="H374" s="138">
        <v>1</v>
      </c>
      <c r="I374" s="160">
        <v>781.17291599999999</v>
      </c>
      <c r="J374" s="159">
        <f>K2</f>
        <v>0.21</v>
      </c>
      <c r="K374" s="84">
        <f t="shared" si="26"/>
        <v>617.12660363999998</v>
      </c>
      <c r="L374" s="696">
        <f t="shared" si="23"/>
        <v>1234.25320728</v>
      </c>
      <c r="M374" s="362">
        <f t="shared" si="24"/>
        <v>3085.6330182000002</v>
      </c>
      <c r="N374" s="676">
        <f t="shared" si="25"/>
        <v>1172.5405469159998</v>
      </c>
      <c r="O374" s="137"/>
      <c r="P374" s="7"/>
    </row>
    <row r="375" spans="1:16" s="9" customFormat="1" ht="12.75" x14ac:dyDescent="0.2">
      <c r="A375" s="96"/>
      <c r="B375" s="150" t="s">
        <v>339</v>
      </c>
      <c r="C375" s="140" t="s">
        <v>339</v>
      </c>
      <c r="D375" s="134" t="s">
        <v>5</v>
      </c>
      <c r="E375" s="141">
        <v>150</v>
      </c>
      <c r="F375" s="141">
        <v>70</v>
      </c>
      <c r="G375" s="142">
        <v>5.0549999999999997</v>
      </c>
      <c r="H375" s="138">
        <v>1.2</v>
      </c>
      <c r="I375" s="160">
        <v>863.28164400000003</v>
      </c>
      <c r="J375" s="159">
        <f>K2</f>
        <v>0.21</v>
      </c>
      <c r="K375" s="84">
        <f t="shared" si="26"/>
        <v>681.9924987600001</v>
      </c>
      <c r="L375" s="696">
        <f t="shared" si="23"/>
        <v>1363.9849975200002</v>
      </c>
      <c r="M375" s="362" t="s">
        <v>537</v>
      </c>
      <c r="N375" s="676">
        <f t="shared" si="25"/>
        <v>1295.7857476440001</v>
      </c>
      <c r="O375" s="137"/>
      <c r="P375" s="7"/>
    </row>
    <row r="376" spans="1:16" s="9" customFormat="1" ht="12.75" x14ac:dyDescent="0.2">
      <c r="A376" s="96"/>
      <c r="B376" s="150" t="s">
        <v>340</v>
      </c>
      <c r="C376" s="140" t="s">
        <v>340</v>
      </c>
      <c r="D376" s="134" t="s">
        <v>5</v>
      </c>
      <c r="E376" s="141">
        <v>150</v>
      </c>
      <c r="F376" s="141">
        <v>70</v>
      </c>
      <c r="G376" s="142">
        <v>6.3187499999999996</v>
      </c>
      <c r="H376" s="138">
        <v>1.5</v>
      </c>
      <c r="I376" s="160">
        <v>986.44473599999992</v>
      </c>
      <c r="J376" s="159">
        <f>K2</f>
        <v>0.21</v>
      </c>
      <c r="K376" s="84">
        <f t="shared" si="26"/>
        <v>779.29134144</v>
      </c>
      <c r="L376" s="696">
        <f t="shared" si="23"/>
        <v>1558.58268288</v>
      </c>
      <c r="M376" s="362" t="s">
        <v>537</v>
      </c>
      <c r="N376" s="676">
        <f t="shared" si="25"/>
        <v>1480.6535487359999</v>
      </c>
      <c r="O376" s="137"/>
      <c r="P376" s="7"/>
    </row>
    <row r="377" spans="1:16" s="9" customFormat="1" ht="12.75" x14ac:dyDescent="0.2">
      <c r="A377" s="96"/>
      <c r="B377" s="150" t="s">
        <v>341</v>
      </c>
      <c r="C377" s="140" t="s">
        <v>341</v>
      </c>
      <c r="D377" s="134" t="s">
        <v>5</v>
      </c>
      <c r="E377" s="141">
        <v>150</v>
      </c>
      <c r="F377" s="141">
        <v>80</v>
      </c>
      <c r="G377" s="142">
        <v>3.01</v>
      </c>
      <c r="H377" s="138">
        <v>0.7</v>
      </c>
      <c r="I377" s="160">
        <v>683.27404799999999</v>
      </c>
      <c r="J377" s="159">
        <f>K2</f>
        <v>0.21</v>
      </c>
      <c r="K377" s="84">
        <f t="shared" si="26"/>
        <v>539.78649791999999</v>
      </c>
      <c r="L377" s="696" t="s">
        <v>537</v>
      </c>
      <c r="M377" s="362">
        <f t="shared" si="24"/>
        <v>2698.9324895999998</v>
      </c>
      <c r="N377" s="676">
        <f t="shared" si="25"/>
        <v>1025.594346048</v>
      </c>
      <c r="O377" s="137"/>
      <c r="P377" s="7"/>
    </row>
    <row r="378" spans="1:16" s="9" customFormat="1" ht="12.75" x14ac:dyDescent="0.2">
      <c r="A378" s="96"/>
      <c r="B378" s="150" t="s">
        <v>342</v>
      </c>
      <c r="C378" s="140" t="s">
        <v>342</v>
      </c>
      <c r="D378" s="134" t="s">
        <v>5</v>
      </c>
      <c r="E378" s="141">
        <v>150</v>
      </c>
      <c r="F378" s="141">
        <v>80</v>
      </c>
      <c r="G378" s="142">
        <v>4.3</v>
      </c>
      <c r="H378" s="138">
        <v>1</v>
      </c>
      <c r="I378" s="160">
        <v>804.85812600000008</v>
      </c>
      <c r="J378" s="159">
        <f>K2</f>
        <v>0.21</v>
      </c>
      <c r="K378" s="84">
        <f t="shared" si="26"/>
        <v>635.83791954000014</v>
      </c>
      <c r="L378" s="696">
        <f t="shared" si="23"/>
        <v>1271.6758390800003</v>
      </c>
      <c r="M378" s="362">
        <f t="shared" si="24"/>
        <v>3179.1895977000008</v>
      </c>
      <c r="N378" s="676">
        <f t="shared" si="25"/>
        <v>1208.0920471260001</v>
      </c>
      <c r="O378" s="137"/>
      <c r="P378" s="7"/>
    </row>
    <row r="379" spans="1:16" s="9" customFormat="1" ht="12.75" x14ac:dyDescent="0.2">
      <c r="A379" s="96"/>
      <c r="B379" s="150" t="s">
        <v>343</v>
      </c>
      <c r="C379" s="140" t="s">
        <v>343</v>
      </c>
      <c r="D379" s="134" t="s">
        <v>5</v>
      </c>
      <c r="E379" s="141">
        <v>150</v>
      </c>
      <c r="F379" s="141">
        <v>80</v>
      </c>
      <c r="G379" s="142">
        <v>5.16</v>
      </c>
      <c r="H379" s="138">
        <v>1.2</v>
      </c>
      <c r="I379" s="160">
        <v>891.70389599999999</v>
      </c>
      <c r="J379" s="159">
        <f>K2</f>
        <v>0.21</v>
      </c>
      <c r="K379" s="84">
        <f t="shared" si="26"/>
        <v>704.44607784000004</v>
      </c>
      <c r="L379" s="696">
        <f t="shared" si="23"/>
        <v>1408.8921556800001</v>
      </c>
      <c r="M379" s="362" t="s">
        <v>537</v>
      </c>
      <c r="N379" s="676">
        <f t="shared" si="25"/>
        <v>1338.4475478960001</v>
      </c>
      <c r="O379" s="137"/>
      <c r="P379" s="7"/>
    </row>
    <row r="380" spans="1:16" s="9" customFormat="1" ht="12.75" x14ac:dyDescent="0.2">
      <c r="A380" s="96"/>
      <c r="B380" s="150" t="s">
        <v>344</v>
      </c>
      <c r="C380" s="140" t="s">
        <v>344</v>
      </c>
      <c r="D380" s="134" t="s">
        <v>5</v>
      </c>
      <c r="E380" s="141">
        <v>150</v>
      </c>
      <c r="F380" s="141">
        <v>80</v>
      </c>
      <c r="G380" s="142">
        <v>6.45</v>
      </c>
      <c r="H380" s="138">
        <v>1.5</v>
      </c>
      <c r="I380" s="160">
        <v>1022.7620579999999</v>
      </c>
      <c r="J380" s="159">
        <f>K2</f>
        <v>0.21</v>
      </c>
      <c r="K380" s="84">
        <f t="shared" si="26"/>
        <v>807.98202581999999</v>
      </c>
      <c r="L380" s="696">
        <f t="shared" si="23"/>
        <v>1615.96405164</v>
      </c>
      <c r="M380" s="362" t="s">
        <v>537</v>
      </c>
      <c r="N380" s="676">
        <f t="shared" si="25"/>
        <v>1535.1658490579998</v>
      </c>
      <c r="O380" s="137"/>
      <c r="P380" s="7"/>
    </row>
    <row r="381" spans="1:16" s="9" customFormat="1" ht="12.75" x14ac:dyDescent="0.2">
      <c r="A381" s="96"/>
      <c r="B381" s="150" t="s">
        <v>345</v>
      </c>
      <c r="C381" s="140" t="s">
        <v>345</v>
      </c>
      <c r="D381" s="134" t="s">
        <v>5</v>
      </c>
      <c r="E381" s="141">
        <v>200</v>
      </c>
      <c r="F381" s="141">
        <v>100</v>
      </c>
      <c r="G381" s="142">
        <v>3.74</v>
      </c>
      <c r="H381" s="138">
        <v>0.7</v>
      </c>
      <c r="I381" s="160">
        <v>760.64573400000006</v>
      </c>
      <c r="J381" s="159">
        <f>K2</f>
        <v>0.21</v>
      </c>
      <c r="K381" s="84">
        <f t="shared" si="26"/>
        <v>600.9101298600001</v>
      </c>
      <c r="L381" s="696" t="s">
        <v>537</v>
      </c>
      <c r="M381" s="362">
        <f t="shared" si="24"/>
        <v>3004.5506493000003</v>
      </c>
      <c r="N381" s="676">
        <f t="shared" si="25"/>
        <v>1141.7292467340001</v>
      </c>
      <c r="O381" s="137"/>
      <c r="P381" s="7"/>
    </row>
    <row r="382" spans="1:16" s="9" customFormat="1" ht="12.75" x14ac:dyDescent="0.2">
      <c r="A382" s="96"/>
      <c r="B382" s="150" t="s">
        <v>346</v>
      </c>
      <c r="C382" s="140" t="s">
        <v>346</v>
      </c>
      <c r="D382" s="134" t="s">
        <v>5</v>
      </c>
      <c r="E382" s="141">
        <v>200</v>
      </c>
      <c r="F382" s="141">
        <v>100</v>
      </c>
      <c r="G382" s="142">
        <v>5.34</v>
      </c>
      <c r="H382" s="138">
        <v>1</v>
      </c>
      <c r="I382" s="160">
        <v>909.07304999999997</v>
      </c>
      <c r="J382" s="159">
        <f>K2</f>
        <v>0.21</v>
      </c>
      <c r="K382" s="84">
        <f t="shared" si="26"/>
        <v>718.1677095</v>
      </c>
      <c r="L382" s="696">
        <f t="shared" si="23"/>
        <v>1436.335419</v>
      </c>
      <c r="M382" s="362">
        <f t="shared" si="24"/>
        <v>3590.8385475</v>
      </c>
      <c r="N382" s="676">
        <f t="shared" si="25"/>
        <v>1364.5186480499999</v>
      </c>
      <c r="O382" s="137"/>
      <c r="P382" s="7"/>
    </row>
    <row r="383" spans="1:16" s="9" customFormat="1" ht="12.75" x14ac:dyDescent="0.2">
      <c r="A383" s="96"/>
      <c r="B383" s="150" t="s">
        <v>347</v>
      </c>
      <c r="C383" s="140" t="s">
        <v>347</v>
      </c>
      <c r="D383" s="134" t="s">
        <v>5</v>
      </c>
      <c r="E383" s="141">
        <v>200</v>
      </c>
      <c r="F383" s="141">
        <v>100</v>
      </c>
      <c r="G383" s="142">
        <v>6.41</v>
      </c>
      <c r="H383" s="138">
        <v>1.2</v>
      </c>
      <c r="I383" s="160">
        <v>1018.0250159999999</v>
      </c>
      <c r="J383" s="159">
        <f>K2</f>
        <v>0.21</v>
      </c>
      <c r="K383" s="84">
        <f t="shared" si="26"/>
        <v>804.23976263999998</v>
      </c>
      <c r="L383" s="696">
        <f t="shared" si="23"/>
        <v>1608.47952528</v>
      </c>
      <c r="M383" s="362" t="s">
        <v>537</v>
      </c>
      <c r="N383" s="676">
        <f t="shared" si="25"/>
        <v>1528.055549016</v>
      </c>
      <c r="O383" s="137"/>
      <c r="P383" s="7"/>
    </row>
    <row r="384" spans="1:16" s="9" customFormat="1" ht="12.75" x14ac:dyDescent="0.2">
      <c r="A384" s="96"/>
      <c r="B384" s="150" t="s">
        <v>348</v>
      </c>
      <c r="C384" s="140" t="s">
        <v>348</v>
      </c>
      <c r="D384" s="134" t="s">
        <v>5</v>
      </c>
      <c r="E384" s="141">
        <v>200</v>
      </c>
      <c r="F384" s="141">
        <v>100</v>
      </c>
      <c r="G384" s="142">
        <v>8.0124999999999993</v>
      </c>
      <c r="H384" s="138">
        <v>1.5</v>
      </c>
      <c r="I384" s="160">
        <v>1182.2424720000001</v>
      </c>
      <c r="J384" s="159">
        <f>K2</f>
        <v>0.21</v>
      </c>
      <c r="K384" s="84">
        <f t="shared" si="26"/>
        <v>933.9715528800001</v>
      </c>
      <c r="L384" s="696">
        <f t="shared" si="23"/>
        <v>1867.9431057600002</v>
      </c>
      <c r="M384" s="362" t="s">
        <v>537</v>
      </c>
      <c r="N384" s="676">
        <f t="shared" si="25"/>
        <v>1774.5459504720002</v>
      </c>
      <c r="O384" s="137"/>
      <c r="P384" s="7"/>
    </row>
    <row r="385" spans="1:16" s="9" customFormat="1" ht="12.75" x14ac:dyDescent="0.2">
      <c r="A385" s="96"/>
      <c r="B385" s="150" t="s">
        <v>349</v>
      </c>
      <c r="C385" s="140" t="s">
        <v>349</v>
      </c>
      <c r="D385" s="134" t="s">
        <v>5</v>
      </c>
      <c r="E385" s="141">
        <v>200</v>
      </c>
      <c r="F385" s="141">
        <v>150</v>
      </c>
      <c r="G385" s="142">
        <v>6.29</v>
      </c>
      <c r="H385" s="138">
        <v>1</v>
      </c>
      <c r="I385" s="160">
        <v>1038.5521980000001</v>
      </c>
      <c r="J385" s="159">
        <f>K2</f>
        <v>0.21</v>
      </c>
      <c r="K385" s="84">
        <f t="shared" si="26"/>
        <v>820.4562364200001</v>
      </c>
      <c r="L385" s="696">
        <f t="shared" si="23"/>
        <v>1640.9124728400002</v>
      </c>
      <c r="M385" s="362">
        <f t="shared" si="24"/>
        <v>4102.2811821000005</v>
      </c>
      <c r="N385" s="676">
        <f t="shared" si="25"/>
        <v>1558.8668491980002</v>
      </c>
      <c r="O385" s="137"/>
      <c r="P385" s="7"/>
    </row>
    <row r="386" spans="1:16" s="9" customFormat="1" ht="12.75" x14ac:dyDescent="0.2">
      <c r="A386" s="96"/>
      <c r="B386" s="150" t="s">
        <v>350</v>
      </c>
      <c r="C386" s="140" t="s">
        <v>350</v>
      </c>
      <c r="D386" s="134" t="s">
        <v>5</v>
      </c>
      <c r="E386" s="141">
        <v>200</v>
      </c>
      <c r="F386" s="141">
        <v>150</v>
      </c>
      <c r="G386" s="142">
        <v>7.54</v>
      </c>
      <c r="H386" s="138">
        <v>1.2</v>
      </c>
      <c r="I386" s="160">
        <v>1172.768388</v>
      </c>
      <c r="J386" s="159">
        <f>K2</f>
        <v>0.21</v>
      </c>
      <c r="K386" s="84">
        <f t="shared" si="26"/>
        <v>926.48702651999997</v>
      </c>
      <c r="L386" s="696">
        <f t="shared" si="23"/>
        <v>1852.9740530399999</v>
      </c>
      <c r="M386" s="362" t="s">
        <v>537</v>
      </c>
      <c r="N386" s="676">
        <f t="shared" si="25"/>
        <v>1760.3253503879998</v>
      </c>
      <c r="O386" s="137"/>
      <c r="P386" s="7"/>
    </row>
    <row r="387" spans="1:16" s="9" customFormat="1" ht="12.75" x14ac:dyDescent="0.2">
      <c r="A387" s="96"/>
      <c r="B387" s="150" t="s">
        <v>351</v>
      </c>
      <c r="C387" s="140" t="s">
        <v>351</v>
      </c>
      <c r="D387" s="134" t="s">
        <v>5</v>
      </c>
      <c r="E387" s="141">
        <v>200</v>
      </c>
      <c r="F387" s="141">
        <v>150</v>
      </c>
      <c r="G387" s="142">
        <v>9.4250000000000007</v>
      </c>
      <c r="H387" s="138">
        <v>1.5</v>
      </c>
      <c r="I387" s="160">
        <v>1373.3031659999999</v>
      </c>
      <c r="J387" s="159">
        <f>K2</f>
        <v>0.21</v>
      </c>
      <c r="K387" s="84">
        <f t="shared" si="26"/>
        <v>1084.90950114</v>
      </c>
      <c r="L387" s="696">
        <f t="shared" si="23"/>
        <v>2169.8190022799999</v>
      </c>
      <c r="M387" s="362" t="s">
        <v>537</v>
      </c>
      <c r="N387" s="676">
        <f t="shared" si="25"/>
        <v>2061.3280521659999</v>
      </c>
      <c r="O387" s="137"/>
      <c r="P387" s="7"/>
    </row>
    <row r="388" spans="1:16" s="9" customFormat="1" ht="12.75" x14ac:dyDescent="0.2">
      <c r="A388" s="96"/>
      <c r="B388" s="150" t="s">
        <v>352</v>
      </c>
      <c r="C388" s="140" t="s">
        <v>352</v>
      </c>
      <c r="D388" s="134" t="s">
        <v>5</v>
      </c>
      <c r="E388" s="141">
        <v>200</v>
      </c>
      <c r="F388" s="141">
        <v>200</v>
      </c>
      <c r="G388" s="142">
        <v>7.23</v>
      </c>
      <c r="H388" s="138">
        <v>1</v>
      </c>
      <c r="I388" s="160">
        <v>1164.8733179999999</v>
      </c>
      <c r="J388" s="159">
        <f>K2</f>
        <v>0.21</v>
      </c>
      <c r="K388" s="84">
        <f t="shared" si="26"/>
        <v>920.24992122000003</v>
      </c>
      <c r="L388" s="696">
        <f t="shared" si="23"/>
        <v>1840.4998424400001</v>
      </c>
      <c r="M388" s="362">
        <f t="shared" si="24"/>
        <v>4601.2496061000002</v>
      </c>
      <c r="N388" s="676">
        <f t="shared" si="25"/>
        <v>1748.4748503179999</v>
      </c>
      <c r="O388" s="137"/>
      <c r="P388" s="7"/>
    </row>
    <row r="389" spans="1:16" s="9" customFormat="1" ht="12.75" x14ac:dyDescent="0.2">
      <c r="A389" s="96"/>
      <c r="B389" s="150" t="s">
        <v>353</v>
      </c>
      <c r="C389" s="140" t="s">
        <v>353</v>
      </c>
      <c r="D389" s="134" t="s">
        <v>5</v>
      </c>
      <c r="E389" s="141">
        <v>200</v>
      </c>
      <c r="F389" s="141">
        <v>200</v>
      </c>
      <c r="G389" s="142">
        <v>8.67</v>
      </c>
      <c r="H389" s="138">
        <v>1.2</v>
      </c>
      <c r="I389" s="160">
        <v>1324.3537319999998</v>
      </c>
      <c r="J389" s="159">
        <f>K2</f>
        <v>0.21</v>
      </c>
      <c r="K389" s="84">
        <f t="shared" si="26"/>
        <v>1046.2394482799998</v>
      </c>
      <c r="L389" s="696">
        <f t="shared" si="23"/>
        <v>2092.4788965599996</v>
      </c>
      <c r="M389" s="362" t="s">
        <v>537</v>
      </c>
      <c r="N389" s="676">
        <f t="shared" si="25"/>
        <v>1987.8549517319996</v>
      </c>
      <c r="O389" s="137"/>
      <c r="P389" s="7"/>
    </row>
    <row r="390" spans="1:16" s="9" customFormat="1" ht="12.75" x14ac:dyDescent="0.2">
      <c r="A390" s="96"/>
      <c r="B390" s="150" t="s">
        <v>354</v>
      </c>
      <c r="C390" s="140" t="s">
        <v>354</v>
      </c>
      <c r="D390" s="134" t="s">
        <v>5</v>
      </c>
      <c r="E390" s="141">
        <v>200</v>
      </c>
      <c r="F390" s="141">
        <v>200</v>
      </c>
      <c r="G390" s="142">
        <v>10.8375</v>
      </c>
      <c r="H390" s="138">
        <v>1.5</v>
      </c>
      <c r="I390" s="160">
        <v>1564.3638600000002</v>
      </c>
      <c r="J390" s="159">
        <f>K2</f>
        <v>0.21</v>
      </c>
      <c r="K390" s="84">
        <f t="shared" si="26"/>
        <v>1235.8474494000002</v>
      </c>
      <c r="L390" s="696">
        <f t="shared" si="23"/>
        <v>2471.6948988000004</v>
      </c>
      <c r="M390" s="362" t="s">
        <v>537</v>
      </c>
      <c r="N390" s="676">
        <f t="shared" si="25"/>
        <v>2348.1101538600001</v>
      </c>
      <c r="O390" s="137"/>
      <c r="P390" s="7"/>
    </row>
    <row r="391" spans="1:16" s="9" customFormat="1" ht="12.75" x14ac:dyDescent="0.2">
      <c r="A391" s="96"/>
      <c r="B391" s="150" t="s">
        <v>355</v>
      </c>
      <c r="C391" s="140" t="s">
        <v>355</v>
      </c>
      <c r="D391" s="134" t="s">
        <v>5</v>
      </c>
      <c r="E391" s="141">
        <v>200</v>
      </c>
      <c r="F391" s="141">
        <v>50</v>
      </c>
      <c r="G391" s="142">
        <v>3.09</v>
      </c>
      <c r="H391" s="138">
        <v>0.7</v>
      </c>
      <c r="I391" s="160">
        <v>670.64193599999999</v>
      </c>
      <c r="J391" s="159">
        <f>K2</f>
        <v>0.21</v>
      </c>
      <c r="K391" s="84">
        <f t="shared" si="26"/>
        <v>529.80712944000004</v>
      </c>
      <c r="L391" s="696" t="s">
        <v>537</v>
      </c>
      <c r="M391" s="362">
        <f t="shared" si="24"/>
        <v>2649.0356472000003</v>
      </c>
      <c r="N391" s="676">
        <f t="shared" si="25"/>
        <v>1006.633545936</v>
      </c>
      <c r="O391" s="137"/>
      <c r="P391" s="7"/>
    </row>
    <row r="392" spans="1:16" s="9" customFormat="1" ht="12.75" x14ac:dyDescent="0.2">
      <c r="A392" s="96"/>
      <c r="B392" s="150" t="s">
        <v>356</v>
      </c>
      <c r="C392" s="140" t="s">
        <v>356</v>
      </c>
      <c r="D392" s="134" t="s">
        <v>5</v>
      </c>
      <c r="E392" s="141">
        <v>200</v>
      </c>
      <c r="F392" s="141">
        <v>50</v>
      </c>
      <c r="G392" s="142">
        <v>4.41</v>
      </c>
      <c r="H392" s="138">
        <v>1</v>
      </c>
      <c r="I392" s="160">
        <v>785.90995799999996</v>
      </c>
      <c r="J392" s="159">
        <f>K2</f>
        <v>0.21</v>
      </c>
      <c r="K392" s="84">
        <f t="shared" si="26"/>
        <v>620.86886681999999</v>
      </c>
      <c r="L392" s="696">
        <f t="shared" ref="L392:L454" si="27">K392*2</f>
        <v>1241.73773364</v>
      </c>
      <c r="M392" s="362">
        <f t="shared" ref="M392:M455" si="28">K392*5</f>
        <v>3104.3443341000002</v>
      </c>
      <c r="N392" s="676">
        <f t="shared" ref="N392:N455" si="29">K392*1.9</f>
        <v>1179.6508469579999</v>
      </c>
      <c r="O392" s="137"/>
      <c r="P392" s="7"/>
    </row>
    <row r="393" spans="1:16" s="9" customFormat="1" ht="12.75" x14ac:dyDescent="0.2">
      <c r="A393" s="96"/>
      <c r="B393" s="150" t="s">
        <v>357</v>
      </c>
      <c r="C393" s="140" t="s">
        <v>357</v>
      </c>
      <c r="D393" s="134" t="s">
        <v>5</v>
      </c>
      <c r="E393" s="141">
        <v>200</v>
      </c>
      <c r="F393" s="141">
        <v>50</v>
      </c>
      <c r="G393" s="142">
        <v>5.3</v>
      </c>
      <c r="H393" s="138">
        <v>1.2</v>
      </c>
      <c r="I393" s="160">
        <v>869.59770000000003</v>
      </c>
      <c r="J393" s="159">
        <f>K2</f>
        <v>0.21</v>
      </c>
      <c r="K393" s="84">
        <f t="shared" si="26"/>
        <v>686.98218300000008</v>
      </c>
      <c r="L393" s="696">
        <f t="shared" si="27"/>
        <v>1373.9643660000002</v>
      </c>
      <c r="M393" s="362" t="s">
        <v>537</v>
      </c>
      <c r="N393" s="676">
        <f t="shared" si="29"/>
        <v>1305.2661477000001</v>
      </c>
      <c r="O393" s="137"/>
      <c r="P393" s="7"/>
    </row>
    <row r="394" spans="1:16" s="9" customFormat="1" ht="12.75" x14ac:dyDescent="0.2">
      <c r="A394" s="96"/>
      <c r="B394" s="150" t="s">
        <v>358</v>
      </c>
      <c r="C394" s="140" t="s">
        <v>358</v>
      </c>
      <c r="D394" s="134" t="s">
        <v>5</v>
      </c>
      <c r="E394" s="141">
        <v>200</v>
      </c>
      <c r="F394" s="141">
        <v>50</v>
      </c>
      <c r="G394" s="142">
        <v>6.625</v>
      </c>
      <c r="H394" s="138">
        <v>1.5</v>
      </c>
      <c r="I394" s="160">
        <v>995.91881999999998</v>
      </c>
      <c r="J394" s="159">
        <f>K2</f>
        <v>0.21</v>
      </c>
      <c r="K394" s="84">
        <f t="shared" si="26"/>
        <v>786.77586780000001</v>
      </c>
      <c r="L394" s="696">
        <f t="shared" si="27"/>
        <v>1573.5517356</v>
      </c>
      <c r="M394" s="362" t="s">
        <v>537</v>
      </c>
      <c r="N394" s="676">
        <f t="shared" si="29"/>
        <v>1494.8741488199998</v>
      </c>
      <c r="O394" s="137"/>
      <c r="P394" s="7"/>
    </row>
    <row r="395" spans="1:16" s="9" customFormat="1" ht="12.75" x14ac:dyDescent="0.2">
      <c r="A395" s="96"/>
      <c r="B395" s="150" t="s">
        <v>359</v>
      </c>
      <c r="C395" s="140" t="s">
        <v>359</v>
      </c>
      <c r="D395" s="134" t="s">
        <v>5</v>
      </c>
      <c r="E395" s="141">
        <v>200</v>
      </c>
      <c r="F395" s="141">
        <v>60</v>
      </c>
      <c r="G395" s="142">
        <v>3.18</v>
      </c>
      <c r="H395" s="138">
        <v>0.7</v>
      </c>
      <c r="I395" s="160">
        <v>689.590104</v>
      </c>
      <c r="J395" s="159">
        <f>K2</f>
        <v>0.21</v>
      </c>
      <c r="K395" s="84">
        <f t="shared" si="26"/>
        <v>544.77618216000008</v>
      </c>
      <c r="L395" s="696" t="s">
        <v>537</v>
      </c>
      <c r="M395" s="362">
        <f t="shared" si="28"/>
        <v>2723.8809108000005</v>
      </c>
      <c r="N395" s="676">
        <f t="shared" si="29"/>
        <v>1035.074746104</v>
      </c>
      <c r="O395" s="137"/>
      <c r="P395" s="7"/>
    </row>
    <row r="396" spans="1:16" s="9" customFormat="1" ht="12.75" x14ac:dyDescent="0.2">
      <c r="A396" s="96"/>
      <c r="B396" s="150" t="s">
        <v>360</v>
      </c>
      <c r="C396" s="140" t="s">
        <v>360</v>
      </c>
      <c r="D396" s="134" t="s">
        <v>5</v>
      </c>
      <c r="E396" s="141">
        <v>200</v>
      </c>
      <c r="F396" s="141">
        <v>60</v>
      </c>
      <c r="G396" s="142">
        <v>4.6900000000000004</v>
      </c>
      <c r="H396" s="138">
        <v>1</v>
      </c>
      <c r="I396" s="160">
        <v>809.59516799999994</v>
      </c>
      <c r="J396" s="159">
        <f>K2</f>
        <v>0.21</v>
      </c>
      <c r="K396" s="84">
        <f t="shared" si="26"/>
        <v>639.58018272000004</v>
      </c>
      <c r="L396" s="696">
        <f t="shared" si="27"/>
        <v>1279.1603654400001</v>
      </c>
      <c r="M396" s="362">
        <f t="shared" si="28"/>
        <v>3197.9009136000004</v>
      </c>
      <c r="N396" s="676">
        <f t="shared" si="29"/>
        <v>1215.202347168</v>
      </c>
      <c r="O396" s="137"/>
      <c r="P396" s="7"/>
    </row>
    <row r="397" spans="1:16" s="9" customFormat="1" ht="12.75" x14ac:dyDescent="0.2">
      <c r="A397" s="96"/>
      <c r="B397" s="150" t="s">
        <v>361</v>
      </c>
      <c r="C397" s="140" t="s">
        <v>361</v>
      </c>
      <c r="D397" s="134" t="s">
        <v>5</v>
      </c>
      <c r="E397" s="141">
        <v>200</v>
      </c>
      <c r="F397" s="141">
        <v>60</v>
      </c>
      <c r="G397" s="142">
        <v>5.62</v>
      </c>
      <c r="H397" s="138">
        <v>1.2</v>
      </c>
      <c r="I397" s="160">
        <v>899.5989659999999</v>
      </c>
      <c r="J397" s="159">
        <f>K2</f>
        <v>0.21</v>
      </c>
      <c r="K397" s="84">
        <f t="shared" si="26"/>
        <v>710.68318313999998</v>
      </c>
      <c r="L397" s="696">
        <f t="shared" si="27"/>
        <v>1421.36636628</v>
      </c>
      <c r="M397" s="362" t="s">
        <v>537</v>
      </c>
      <c r="N397" s="676">
        <f t="shared" si="29"/>
        <v>1350.298047966</v>
      </c>
      <c r="O397" s="137"/>
      <c r="P397" s="7"/>
    </row>
    <row r="398" spans="1:16" s="9" customFormat="1" ht="12.75" x14ac:dyDescent="0.2">
      <c r="A398" s="96"/>
      <c r="B398" s="150" t="s">
        <v>362</v>
      </c>
      <c r="C398" s="140" t="s">
        <v>362</v>
      </c>
      <c r="D398" s="134" t="s">
        <v>5</v>
      </c>
      <c r="E398" s="141">
        <v>200</v>
      </c>
      <c r="F398" s="141">
        <v>60</v>
      </c>
      <c r="G398" s="142">
        <v>7.0250000000000004</v>
      </c>
      <c r="H398" s="138">
        <v>1.5</v>
      </c>
      <c r="I398" s="160">
        <v>1032.2361420000002</v>
      </c>
      <c r="J398" s="159">
        <f>K2</f>
        <v>0.21</v>
      </c>
      <c r="K398" s="84">
        <f t="shared" si="26"/>
        <v>815.46655218000024</v>
      </c>
      <c r="L398" s="696">
        <f t="shared" si="27"/>
        <v>1630.9331043600005</v>
      </c>
      <c r="M398" s="362" t="s">
        <v>537</v>
      </c>
      <c r="N398" s="676">
        <f t="shared" si="29"/>
        <v>1549.3864491420004</v>
      </c>
      <c r="O398" s="137"/>
      <c r="P398" s="7"/>
    </row>
    <row r="399" spans="1:16" s="9" customFormat="1" ht="12.75" x14ac:dyDescent="0.2">
      <c r="A399" s="96"/>
      <c r="B399" s="150" t="s">
        <v>363</v>
      </c>
      <c r="C399" s="140" t="s">
        <v>363</v>
      </c>
      <c r="D399" s="134" t="s">
        <v>5</v>
      </c>
      <c r="E399" s="141">
        <v>200</v>
      </c>
      <c r="F399" s="141">
        <v>70</v>
      </c>
      <c r="G399" s="142">
        <v>3.33</v>
      </c>
      <c r="H399" s="138">
        <v>0.7</v>
      </c>
      <c r="I399" s="160">
        <v>705.38024400000006</v>
      </c>
      <c r="J399" s="159">
        <f>K2</f>
        <v>0.21</v>
      </c>
      <c r="K399" s="84">
        <f t="shared" si="26"/>
        <v>557.25039276000007</v>
      </c>
      <c r="L399" s="696" t="s">
        <v>537</v>
      </c>
      <c r="M399" s="362">
        <f t="shared" si="28"/>
        <v>2786.2519638000003</v>
      </c>
      <c r="N399" s="676">
        <f t="shared" si="29"/>
        <v>1058.7757462440002</v>
      </c>
      <c r="O399" s="137"/>
      <c r="P399" s="7"/>
    </row>
    <row r="400" spans="1:16" s="9" customFormat="1" ht="12.75" x14ac:dyDescent="0.2">
      <c r="A400" s="96"/>
      <c r="B400" s="150" t="s">
        <v>364</v>
      </c>
      <c r="C400" s="140" t="s">
        <v>364</v>
      </c>
      <c r="D400" s="134" t="s">
        <v>5</v>
      </c>
      <c r="E400" s="141">
        <v>200</v>
      </c>
      <c r="F400" s="141">
        <v>70</v>
      </c>
      <c r="G400" s="142">
        <v>4.83</v>
      </c>
      <c r="H400" s="138">
        <v>1</v>
      </c>
      <c r="I400" s="160">
        <v>834.85939199999996</v>
      </c>
      <c r="J400" s="159">
        <f>K2</f>
        <v>0.21</v>
      </c>
      <c r="K400" s="84">
        <f t="shared" si="26"/>
        <v>659.53891968000005</v>
      </c>
      <c r="L400" s="696">
        <f t="shared" si="27"/>
        <v>1319.0778393600001</v>
      </c>
      <c r="M400" s="362">
        <f t="shared" si="28"/>
        <v>3297.6945984000004</v>
      </c>
      <c r="N400" s="676">
        <f t="shared" si="29"/>
        <v>1253.123947392</v>
      </c>
      <c r="O400" s="137"/>
      <c r="P400" s="7"/>
    </row>
    <row r="401" spans="1:16" s="9" customFormat="1" ht="12.75" x14ac:dyDescent="0.2">
      <c r="A401" s="96"/>
      <c r="B401" s="150" t="s">
        <v>365</v>
      </c>
      <c r="C401" s="140" t="s">
        <v>365</v>
      </c>
      <c r="D401" s="134" t="s">
        <v>5</v>
      </c>
      <c r="E401" s="141">
        <v>200</v>
      </c>
      <c r="F401" s="141">
        <v>70</v>
      </c>
      <c r="G401" s="142">
        <v>5.7949999999999999</v>
      </c>
      <c r="H401" s="138">
        <v>1.2</v>
      </c>
      <c r="I401" s="160">
        <v>928.02121799999998</v>
      </c>
      <c r="J401" s="159">
        <f>K2</f>
        <v>0.21</v>
      </c>
      <c r="K401" s="84">
        <f t="shared" si="26"/>
        <v>733.13676222000004</v>
      </c>
      <c r="L401" s="696">
        <f t="shared" si="27"/>
        <v>1466.2735244400001</v>
      </c>
      <c r="M401" s="362" t="s">
        <v>537</v>
      </c>
      <c r="N401" s="676">
        <f t="shared" si="29"/>
        <v>1392.9598482179999</v>
      </c>
      <c r="O401" s="137"/>
      <c r="P401" s="7"/>
    </row>
    <row r="402" spans="1:16" s="9" customFormat="1" ht="12.75" x14ac:dyDescent="0.2">
      <c r="A402" s="96"/>
      <c r="B402" s="150" t="s">
        <v>366</v>
      </c>
      <c r="C402" s="140" t="s">
        <v>366</v>
      </c>
      <c r="D402" s="134" t="s">
        <v>5</v>
      </c>
      <c r="E402" s="141">
        <v>200</v>
      </c>
      <c r="F402" s="141">
        <v>70</v>
      </c>
      <c r="G402" s="142">
        <v>7.2437500000000004</v>
      </c>
      <c r="H402" s="138">
        <v>1.5</v>
      </c>
      <c r="I402" s="160">
        <v>1068.5534639999998</v>
      </c>
      <c r="J402" s="159">
        <f>K2</f>
        <v>0.21</v>
      </c>
      <c r="K402" s="84">
        <f t="shared" si="26"/>
        <v>844.15723655999989</v>
      </c>
      <c r="L402" s="696">
        <f t="shared" si="27"/>
        <v>1688.3144731199998</v>
      </c>
      <c r="M402" s="362" t="s">
        <v>537</v>
      </c>
      <c r="N402" s="676">
        <f t="shared" si="29"/>
        <v>1603.8987494639998</v>
      </c>
      <c r="O402" s="137"/>
      <c r="P402" s="7"/>
    </row>
    <row r="403" spans="1:16" s="9" customFormat="1" ht="12.75" x14ac:dyDescent="0.2">
      <c r="A403" s="96"/>
      <c r="B403" s="150" t="s">
        <v>367</v>
      </c>
      <c r="C403" s="140" t="s">
        <v>367</v>
      </c>
      <c r="D403" s="134" t="s">
        <v>5</v>
      </c>
      <c r="E403" s="141">
        <v>200</v>
      </c>
      <c r="F403" s="141">
        <v>80</v>
      </c>
      <c r="G403" s="142">
        <v>3.48</v>
      </c>
      <c r="H403" s="138">
        <v>0.7</v>
      </c>
      <c r="I403" s="160">
        <v>724.32841199999996</v>
      </c>
      <c r="J403" s="159">
        <f>K2</f>
        <v>0.21</v>
      </c>
      <c r="K403" s="84">
        <f t="shared" si="26"/>
        <v>572.21944547999999</v>
      </c>
      <c r="L403" s="696" t="s">
        <v>537</v>
      </c>
      <c r="M403" s="362">
        <f t="shared" si="28"/>
        <v>2861.0972274000001</v>
      </c>
      <c r="N403" s="676">
        <f t="shared" si="29"/>
        <v>1087.216946412</v>
      </c>
      <c r="O403" s="137"/>
      <c r="P403" s="7"/>
    </row>
    <row r="404" spans="1:16" s="9" customFormat="1" ht="12.75" x14ac:dyDescent="0.2">
      <c r="A404" s="96"/>
      <c r="B404" s="150" t="s">
        <v>368</v>
      </c>
      <c r="C404" s="140" t="s">
        <v>368</v>
      </c>
      <c r="D404" s="134" t="s">
        <v>5</v>
      </c>
      <c r="E404" s="141">
        <v>200</v>
      </c>
      <c r="F404" s="141">
        <v>80</v>
      </c>
      <c r="G404" s="142">
        <v>4.97</v>
      </c>
      <c r="H404" s="138">
        <v>1</v>
      </c>
      <c r="I404" s="160">
        <v>858.54460200000005</v>
      </c>
      <c r="J404" s="159">
        <f>K2</f>
        <v>0.21</v>
      </c>
      <c r="K404" s="84">
        <f t="shared" si="26"/>
        <v>678.25023558000009</v>
      </c>
      <c r="L404" s="696">
        <f t="shared" si="27"/>
        <v>1356.5004711600002</v>
      </c>
      <c r="M404" s="362">
        <f t="shared" si="28"/>
        <v>3391.2511779000006</v>
      </c>
      <c r="N404" s="676">
        <f t="shared" si="29"/>
        <v>1288.6754476020001</v>
      </c>
      <c r="O404" s="137"/>
      <c r="P404" s="7"/>
    </row>
    <row r="405" spans="1:16" s="9" customFormat="1" ht="12.75" x14ac:dyDescent="0.2">
      <c r="A405" s="96"/>
      <c r="B405" s="150" t="s">
        <v>369</v>
      </c>
      <c r="C405" s="140" t="s">
        <v>369</v>
      </c>
      <c r="D405" s="134" t="s">
        <v>5</v>
      </c>
      <c r="E405" s="141">
        <v>200</v>
      </c>
      <c r="F405" s="141">
        <v>80</v>
      </c>
      <c r="G405" s="142">
        <v>5.97</v>
      </c>
      <c r="H405" s="138">
        <v>1.2</v>
      </c>
      <c r="I405" s="160">
        <v>958.02248399999985</v>
      </c>
      <c r="J405" s="159">
        <f>K2</f>
        <v>0.21</v>
      </c>
      <c r="K405" s="84">
        <f t="shared" si="26"/>
        <v>756.83776235999994</v>
      </c>
      <c r="L405" s="696">
        <f t="shared" si="27"/>
        <v>1513.6755247199999</v>
      </c>
      <c r="M405" s="362" t="s">
        <v>537</v>
      </c>
      <c r="N405" s="676">
        <f t="shared" si="29"/>
        <v>1437.9917484839998</v>
      </c>
      <c r="O405" s="137"/>
      <c r="P405" s="7"/>
    </row>
    <row r="406" spans="1:16" s="9" customFormat="1" ht="12.75" x14ac:dyDescent="0.2">
      <c r="A406" s="96"/>
      <c r="B406" s="150" t="s">
        <v>370</v>
      </c>
      <c r="C406" s="140" t="s">
        <v>370</v>
      </c>
      <c r="D406" s="134" t="s">
        <v>5</v>
      </c>
      <c r="E406" s="141">
        <v>200</v>
      </c>
      <c r="F406" s="141">
        <v>80</v>
      </c>
      <c r="G406" s="142">
        <v>7.4625000000000004</v>
      </c>
      <c r="H406" s="138">
        <v>1.5</v>
      </c>
      <c r="I406" s="160">
        <v>1104.870786</v>
      </c>
      <c r="J406" s="159">
        <f>K2</f>
        <v>0.21</v>
      </c>
      <c r="K406" s="84">
        <f t="shared" si="26"/>
        <v>872.84792093999999</v>
      </c>
      <c r="L406" s="696">
        <f t="shared" si="27"/>
        <v>1745.69584188</v>
      </c>
      <c r="M406" s="362" t="s">
        <v>537</v>
      </c>
      <c r="N406" s="676">
        <f t="shared" si="29"/>
        <v>1658.4110497859999</v>
      </c>
      <c r="O406" s="137"/>
      <c r="P406" s="7"/>
    </row>
    <row r="407" spans="1:16" s="9" customFormat="1" ht="12.75" x14ac:dyDescent="0.2">
      <c r="A407" s="96"/>
      <c r="B407" s="150" t="s">
        <v>371</v>
      </c>
      <c r="C407" s="140" t="s">
        <v>371</v>
      </c>
      <c r="D407" s="134" t="s">
        <v>5</v>
      </c>
      <c r="E407" s="141">
        <v>300</v>
      </c>
      <c r="F407" s="141">
        <v>100</v>
      </c>
      <c r="G407" s="142">
        <v>4.7699999999999996</v>
      </c>
      <c r="H407" s="138">
        <v>0.7</v>
      </c>
      <c r="I407" s="160">
        <v>845.91249000000005</v>
      </c>
      <c r="J407" s="159">
        <f>K2</f>
        <v>0.21</v>
      </c>
      <c r="K407" s="84">
        <f t="shared" si="26"/>
        <v>668.27086710000003</v>
      </c>
      <c r="L407" s="696" t="s">
        <v>537</v>
      </c>
      <c r="M407" s="362">
        <f t="shared" si="28"/>
        <v>3341.3543355000002</v>
      </c>
      <c r="N407" s="676">
        <f t="shared" si="29"/>
        <v>1269.7146474900001</v>
      </c>
      <c r="O407" s="137"/>
      <c r="P407" s="7"/>
    </row>
    <row r="408" spans="1:16" s="9" customFormat="1" ht="12.75" x14ac:dyDescent="0.2">
      <c r="A408" s="96"/>
      <c r="B408" s="150" t="s">
        <v>372</v>
      </c>
      <c r="C408" s="140" t="s">
        <v>372</v>
      </c>
      <c r="D408" s="134" t="s">
        <v>5</v>
      </c>
      <c r="E408" s="141">
        <v>300</v>
      </c>
      <c r="F408" s="141">
        <v>100</v>
      </c>
      <c r="G408" s="142">
        <v>6.81</v>
      </c>
      <c r="H408" s="138">
        <v>1</v>
      </c>
      <c r="I408" s="160">
        <v>1021.183044</v>
      </c>
      <c r="J408" s="159">
        <f>K2</f>
        <v>0.21</v>
      </c>
      <c r="K408" s="84">
        <f t="shared" si="26"/>
        <v>806.73460476000002</v>
      </c>
      <c r="L408" s="696">
        <f t="shared" si="27"/>
        <v>1613.46920952</v>
      </c>
      <c r="M408" s="362">
        <f t="shared" si="28"/>
        <v>4033.6730238</v>
      </c>
      <c r="N408" s="676">
        <f t="shared" si="29"/>
        <v>1532.7957490439999</v>
      </c>
      <c r="O408" s="137"/>
      <c r="P408" s="7"/>
    </row>
    <row r="409" spans="1:16" s="9" customFormat="1" ht="12.75" x14ac:dyDescent="0.2">
      <c r="A409" s="96"/>
      <c r="B409" s="150" t="s">
        <v>373</v>
      </c>
      <c r="C409" s="140" t="s">
        <v>373</v>
      </c>
      <c r="D409" s="134" t="s">
        <v>5</v>
      </c>
      <c r="E409" s="141">
        <v>300</v>
      </c>
      <c r="F409" s="141">
        <v>100</v>
      </c>
      <c r="G409" s="142">
        <v>8.18</v>
      </c>
      <c r="H409" s="138">
        <v>1.2</v>
      </c>
      <c r="I409" s="160">
        <v>1153.8202200000001</v>
      </c>
      <c r="J409" s="159">
        <f>K2</f>
        <v>0.21</v>
      </c>
      <c r="K409" s="84">
        <f t="shared" si="26"/>
        <v>911.51797380000005</v>
      </c>
      <c r="L409" s="696">
        <f t="shared" si="27"/>
        <v>1823.0359476000001</v>
      </c>
      <c r="M409" s="362" t="s">
        <v>537</v>
      </c>
      <c r="N409" s="676">
        <f t="shared" si="29"/>
        <v>1731.88415022</v>
      </c>
      <c r="O409" s="137"/>
      <c r="P409" s="7"/>
    </row>
    <row r="410" spans="1:16" s="9" customFormat="1" ht="12.75" x14ac:dyDescent="0.2">
      <c r="A410" s="96"/>
      <c r="B410" s="150" t="s">
        <v>374</v>
      </c>
      <c r="C410" s="140" t="s">
        <v>374</v>
      </c>
      <c r="D410" s="134" t="s">
        <v>5</v>
      </c>
      <c r="E410" s="141">
        <v>300</v>
      </c>
      <c r="F410" s="141">
        <v>100</v>
      </c>
      <c r="G410" s="142">
        <v>10.225</v>
      </c>
      <c r="H410" s="138">
        <v>1.5</v>
      </c>
      <c r="I410" s="160">
        <v>1352.7759839999999</v>
      </c>
      <c r="J410" s="159">
        <f>K2</f>
        <v>0.21</v>
      </c>
      <c r="K410" s="84">
        <f t="shared" si="26"/>
        <v>1068.6930273599999</v>
      </c>
      <c r="L410" s="696">
        <f t="shared" si="27"/>
        <v>2137.3860547199997</v>
      </c>
      <c r="M410" s="362" t="s">
        <v>537</v>
      </c>
      <c r="N410" s="676">
        <f t="shared" si="29"/>
        <v>2030.5167519839997</v>
      </c>
      <c r="O410" s="137"/>
      <c r="P410" s="7"/>
    </row>
    <row r="411" spans="1:16" s="9" customFormat="1" ht="12.75" x14ac:dyDescent="0.2">
      <c r="A411" s="96"/>
      <c r="B411" s="150" t="s">
        <v>375</v>
      </c>
      <c r="C411" s="140" t="s">
        <v>375</v>
      </c>
      <c r="D411" s="134" t="s">
        <v>5</v>
      </c>
      <c r="E411" s="141">
        <v>300</v>
      </c>
      <c r="F411" s="141">
        <v>150</v>
      </c>
      <c r="G411" s="142">
        <v>7.74</v>
      </c>
      <c r="H411" s="138">
        <v>1</v>
      </c>
      <c r="I411" s="160">
        <v>1147.5041639999999</v>
      </c>
      <c r="J411" s="159">
        <f>K2</f>
        <v>0.21</v>
      </c>
      <c r="K411" s="84">
        <f t="shared" si="26"/>
        <v>906.52828955999996</v>
      </c>
      <c r="L411" s="696">
        <f t="shared" si="27"/>
        <v>1813.0565791199999</v>
      </c>
      <c r="M411" s="362">
        <f t="shared" si="28"/>
        <v>4532.6414477999997</v>
      </c>
      <c r="N411" s="676">
        <f t="shared" si="29"/>
        <v>1722.4037501639998</v>
      </c>
      <c r="O411" s="137"/>
      <c r="P411" s="7"/>
    </row>
    <row r="412" spans="1:16" s="9" customFormat="1" ht="12.75" x14ac:dyDescent="0.2">
      <c r="A412" s="96"/>
      <c r="B412" s="150" t="s">
        <v>376</v>
      </c>
      <c r="C412" s="140" t="s">
        <v>376</v>
      </c>
      <c r="D412" s="134" t="s">
        <v>5</v>
      </c>
      <c r="E412" s="141">
        <v>300</v>
      </c>
      <c r="F412" s="141">
        <v>150</v>
      </c>
      <c r="G412" s="142">
        <v>9.2899999999999991</v>
      </c>
      <c r="H412" s="138">
        <v>1.2</v>
      </c>
      <c r="I412" s="160">
        <v>1303.8265499999998</v>
      </c>
      <c r="J412" s="159">
        <f>K2</f>
        <v>0.21</v>
      </c>
      <c r="K412" s="84">
        <f t="shared" si="26"/>
        <v>1030.0229744999999</v>
      </c>
      <c r="L412" s="696">
        <f t="shared" si="27"/>
        <v>2060.0459489999998</v>
      </c>
      <c r="M412" s="362" t="s">
        <v>537</v>
      </c>
      <c r="N412" s="676">
        <f t="shared" si="29"/>
        <v>1957.0436515499998</v>
      </c>
      <c r="O412" s="137"/>
      <c r="P412" s="7"/>
    </row>
    <row r="413" spans="1:16" s="9" customFormat="1" ht="12.75" x14ac:dyDescent="0.2">
      <c r="A413" s="96"/>
      <c r="B413" s="150" t="s">
        <v>377</v>
      </c>
      <c r="C413" s="140" t="s">
        <v>377</v>
      </c>
      <c r="D413" s="134" t="s">
        <v>5</v>
      </c>
      <c r="E413" s="141">
        <v>300</v>
      </c>
      <c r="F413" s="141">
        <v>150</v>
      </c>
      <c r="G413" s="142">
        <v>11.612500000000001</v>
      </c>
      <c r="H413" s="138">
        <v>1.5</v>
      </c>
      <c r="I413" s="160">
        <v>1540.6786500000001</v>
      </c>
      <c r="J413" s="159">
        <f>K2</f>
        <v>0.21</v>
      </c>
      <c r="K413" s="84">
        <f t="shared" si="26"/>
        <v>1217.1361335000001</v>
      </c>
      <c r="L413" s="696">
        <f t="shared" si="27"/>
        <v>2434.2722670000003</v>
      </c>
      <c r="M413" s="362" t="s">
        <v>537</v>
      </c>
      <c r="N413" s="676">
        <f t="shared" si="29"/>
        <v>2312.55865365</v>
      </c>
      <c r="O413" s="137"/>
      <c r="P413" s="7"/>
    </row>
    <row r="414" spans="1:16" s="9" customFormat="1" ht="12.75" x14ac:dyDescent="0.2">
      <c r="A414" s="96"/>
      <c r="B414" s="150" t="s">
        <v>378</v>
      </c>
      <c r="C414" s="140" t="s">
        <v>378</v>
      </c>
      <c r="D414" s="134" t="s">
        <v>5</v>
      </c>
      <c r="E414" s="141">
        <v>300</v>
      </c>
      <c r="F414" s="141">
        <v>200</v>
      </c>
      <c r="G414" s="142">
        <v>8.69</v>
      </c>
      <c r="H414" s="138">
        <v>1</v>
      </c>
      <c r="I414" s="160">
        <v>1209.0857100000001</v>
      </c>
      <c r="J414" s="159">
        <f>K2</f>
        <v>0.21</v>
      </c>
      <c r="K414" s="84">
        <f t="shared" ref="K414:K463" si="30">I414*(1-J414)</f>
        <v>955.17771090000008</v>
      </c>
      <c r="L414" s="696">
        <f t="shared" si="27"/>
        <v>1910.3554218000002</v>
      </c>
      <c r="M414" s="362">
        <f t="shared" si="28"/>
        <v>4775.8885545000003</v>
      </c>
      <c r="N414" s="676">
        <f t="shared" si="29"/>
        <v>1814.8376507100002</v>
      </c>
      <c r="O414" s="137"/>
      <c r="P414" s="7"/>
    </row>
    <row r="415" spans="1:16" s="9" customFormat="1" ht="12.75" x14ac:dyDescent="0.2">
      <c r="A415" s="96"/>
      <c r="B415" s="150" t="s">
        <v>379</v>
      </c>
      <c r="C415" s="140" t="s">
        <v>379</v>
      </c>
      <c r="D415" s="134" t="s">
        <v>5</v>
      </c>
      <c r="E415" s="141">
        <v>300</v>
      </c>
      <c r="F415" s="141">
        <v>200</v>
      </c>
      <c r="G415" s="142">
        <v>10.42</v>
      </c>
      <c r="H415" s="138">
        <v>1.2</v>
      </c>
      <c r="I415" s="160">
        <v>1455.4118939999998</v>
      </c>
      <c r="J415" s="159">
        <f>K2</f>
        <v>0.21</v>
      </c>
      <c r="K415" s="84">
        <f t="shared" si="30"/>
        <v>1149.77539626</v>
      </c>
      <c r="L415" s="696">
        <f t="shared" si="27"/>
        <v>2299.55079252</v>
      </c>
      <c r="M415" s="362" t="s">
        <v>537</v>
      </c>
      <c r="N415" s="676">
        <f t="shared" si="29"/>
        <v>2184.5732528939998</v>
      </c>
      <c r="O415" s="137"/>
      <c r="P415" s="7"/>
    </row>
    <row r="416" spans="1:16" s="9" customFormat="1" ht="12.75" x14ac:dyDescent="0.2">
      <c r="A416" s="96"/>
      <c r="B416" s="150" t="s">
        <v>380</v>
      </c>
      <c r="C416" s="140" t="s">
        <v>380</v>
      </c>
      <c r="D416" s="134" t="s">
        <v>5</v>
      </c>
      <c r="E416" s="141">
        <v>300</v>
      </c>
      <c r="F416" s="141">
        <v>200</v>
      </c>
      <c r="G416" s="142">
        <v>13.025</v>
      </c>
      <c r="H416" s="138">
        <v>1.5</v>
      </c>
      <c r="I416" s="160">
        <v>1727.0023020000001</v>
      </c>
      <c r="J416" s="159">
        <f>K2</f>
        <v>0.21</v>
      </c>
      <c r="K416" s="84">
        <f t="shared" si="30"/>
        <v>1364.3318185800001</v>
      </c>
      <c r="L416" s="696">
        <f t="shared" si="27"/>
        <v>2728.6636371600002</v>
      </c>
      <c r="M416" s="362" t="s">
        <v>537</v>
      </c>
      <c r="N416" s="676">
        <f t="shared" si="29"/>
        <v>2592.2304553019999</v>
      </c>
      <c r="O416" s="137"/>
      <c r="P416" s="7"/>
    </row>
    <row r="417" spans="1:16" s="9" customFormat="1" ht="12.75" x14ac:dyDescent="0.2">
      <c r="A417" s="96"/>
      <c r="B417" s="150" t="s">
        <v>381</v>
      </c>
      <c r="C417" s="140" t="s">
        <v>381</v>
      </c>
      <c r="D417" s="134" t="s">
        <v>5</v>
      </c>
      <c r="E417" s="141">
        <v>300</v>
      </c>
      <c r="F417" s="141">
        <v>50</v>
      </c>
      <c r="G417" s="142">
        <v>4.1100000000000003</v>
      </c>
      <c r="H417" s="138">
        <v>0.7</v>
      </c>
      <c r="I417" s="160">
        <v>759.06672000000003</v>
      </c>
      <c r="J417" s="159">
        <f>K2</f>
        <v>0.21</v>
      </c>
      <c r="K417" s="84">
        <f t="shared" si="30"/>
        <v>599.66270880000002</v>
      </c>
      <c r="L417" s="696" t="s">
        <v>537</v>
      </c>
      <c r="M417" s="362">
        <f t="shared" si="28"/>
        <v>2998.3135440000001</v>
      </c>
      <c r="N417" s="676">
        <f t="shared" si="29"/>
        <v>1139.3591467199999</v>
      </c>
      <c r="O417" s="137"/>
      <c r="P417" s="7"/>
    </row>
    <row r="418" spans="1:16" s="9" customFormat="1" ht="12.75" x14ac:dyDescent="0.2">
      <c r="A418" s="96"/>
      <c r="B418" s="150" t="s">
        <v>382</v>
      </c>
      <c r="C418" s="140" t="s">
        <v>382</v>
      </c>
      <c r="D418" s="134" t="s">
        <v>5</v>
      </c>
      <c r="E418" s="141">
        <v>300</v>
      </c>
      <c r="F418" s="141">
        <v>50</v>
      </c>
      <c r="G418" s="142">
        <v>5.87</v>
      </c>
      <c r="H418" s="138">
        <v>1</v>
      </c>
      <c r="I418" s="160">
        <v>902.75699399999996</v>
      </c>
      <c r="J418" s="159">
        <f>K2</f>
        <v>0.21</v>
      </c>
      <c r="K418" s="84">
        <f t="shared" si="30"/>
        <v>713.17802526000003</v>
      </c>
      <c r="L418" s="696">
        <f t="shared" si="27"/>
        <v>1426.3560505200001</v>
      </c>
      <c r="M418" s="362">
        <f t="shared" si="28"/>
        <v>3565.8901263000002</v>
      </c>
      <c r="N418" s="676">
        <f t="shared" si="29"/>
        <v>1355.0382479939999</v>
      </c>
      <c r="O418" s="137"/>
      <c r="P418" s="7"/>
    </row>
    <row r="419" spans="1:16" s="9" customFormat="1" ht="12.75" x14ac:dyDescent="0.2">
      <c r="A419" s="96"/>
      <c r="B419" s="150" t="s">
        <v>383</v>
      </c>
      <c r="C419" s="140" t="s">
        <v>383</v>
      </c>
      <c r="D419" s="134" t="s">
        <v>5</v>
      </c>
      <c r="E419" s="141">
        <v>300</v>
      </c>
      <c r="F419" s="141">
        <v>50</v>
      </c>
      <c r="G419" s="142">
        <v>7.05</v>
      </c>
      <c r="H419" s="138">
        <v>1.2</v>
      </c>
      <c r="I419" s="160">
        <v>1010.129946</v>
      </c>
      <c r="J419" s="159">
        <f>K2</f>
        <v>0.21</v>
      </c>
      <c r="K419" s="84">
        <f t="shared" si="30"/>
        <v>798.00265734000004</v>
      </c>
      <c r="L419" s="696">
        <f t="shared" si="27"/>
        <v>1596.0053146800001</v>
      </c>
      <c r="M419" s="362" t="s">
        <v>537</v>
      </c>
      <c r="N419" s="676">
        <f t="shared" si="29"/>
        <v>1516.205048946</v>
      </c>
      <c r="O419" s="137"/>
      <c r="P419" s="7"/>
    </row>
    <row r="420" spans="1:16" s="9" customFormat="1" ht="12.75" x14ac:dyDescent="0.2">
      <c r="A420" s="96"/>
      <c r="B420" s="150" t="s">
        <v>384</v>
      </c>
      <c r="C420" s="140" t="s">
        <v>384</v>
      </c>
      <c r="D420" s="134" t="s">
        <v>5</v>
      </c>
      <c r="E420" s="141">
        <v>300</v>
      </c>
      <c r="F420" s="141">
        <v>50</v>
      </c>
      <c r="G420" s="142">
        <v>8.8125</v>
      </c>
      <c r="H420" s="138">
        <v>1.5</v>
      </c>
      <c r="I420" s="160">
        <v>1172.768388</v>
      </c>
      <c r="J420" s="159">
        <f>K2</f>
        <v>0.21</v>
      </c>
      <c r="K420" s="84">
        <f t="shared" si="30"/>
        <v>926.48702651999997</v>
      </c>
      <c r="L420" s="696">
        <f t="shared" si="27"/>
        <v>1852.9740530399999</v>
      </c>
      <c r="M420" s="362" t="s">
        <v>537</v>
      </c>
      <c r="N420" s="676">
        <f t="shared" si="29"/>
        <v>1760.3253503879998</v>
      </c>
      <c r="O420" s="137"/>
      <c r="P420" s="7"/>
    </row>
    <row r="421" spans="1:16" s="9" customFormat="1" ht="12.75" x14ac:dyDescent="0.2">
      <c r="A421" s="96"/>
      <c r="B421" s="150" t="s">
        <v>385</v>
      </c>
      <c r="C421" s="140" t="s">
        <v>385</v>
      </c>
      <c r="D421" s="134" t="s">
        <v>5</v>
      </c>
      <c r="E421" s="141">
        <v>300</v>
      </c>
      <c r="F421" s="141">
        <v>60</v>
      </c>
      <c r="G421" s="142">
        <v>4.21</v>
      </c>
      <c r="H421" s="138">
        <v>0.7</v>
      </c>
      <c r="I421" s="160">
        <v>774.85685999999998</v>
      </c>
      <c r="J421" s="159">
        <f>K2</f>
        <v>0.21</v>
      </c>
      <c r="K421" s="84">
        <f t="shared" si="30"/>
        <v>612.13691940000001</v>
      </c>
      <c r="L421" s="696" t="s">
        <v>537</v>
      </c>
      <c r="M421" s="362">
        <f t="shared" si="28"/>
        <v>3060.6845969999999</v>
      </c>
      <c r="N421" s="676">
        <f t="shared" si="29"/>
        <v>1163.06014686</v>
      </c>
      <c r="O421" s="137"/>
      <c r="P421" s="7"/>
    </row>
    <row r="422" spans="1:16" s="9" customFormat="1" ht="12.75" x14ac:dyDescent="0.2">
      <c r="A422" s="96"/>
      <c r="B422" s="150" t="s">
        <v>386</v>
      </c>
      <c r="C422" s="140" t="s">
        <v>386</v>
      </c>
      <c r="D422" s="134" t="s">
        <v>5</v>
      </c>
      <c r="E422" s="141">
        <v>300</v>
      </c>
      <c r="F422" s="141">
        <v>60</v>
      </c>
      <c r="G422" s="142">
        <v>6</v>
      </c>
      <c r="H422" s="138">
        <v>1</v>
      </c>
      <c r="I422" s="160">
        <v>926.44220399999983</v>
      </c>
      <c r="J422" s="159">
        <f>K2</f>
        <v>0.21</v>
      </c>
      <c r="K422" s="84">
        <f t="shared" si="30"/>
        <v>731.88934115999984</v>
      </c>
      <c r="L422" s="696">
        <f t="shared" si="27"/>
        <v>1463.7786823199997</v>
      </c>
      <c r="M422" s="362">
        <f t="shared" si="28"/>
        <v>3659.4467057999991</v>
      </c>
      <c r="N422" s="676">
        <f t="shared" si="29"/>
        <v>1390.5897482039995</v>
      </c>
      <c r="O422" s="137"/>
      <c r="P422" s="7"/>
    </row>
    <row r="423" spans="1:16" s="9" customFormat="1" ht="12.75" x14ac:dyDescent="0.2">
      <c r="A423" s="96"/>
      <c r="B423" s="150" t="s">
        <v>387</v>
      </c>
      <c r="C423" s="140" t="s">
        <v>387</v>
      </c>
      <c r="D423" s="134" t="s">
        <v>5</v>
      </c>
      <c r="E423" s="141">
        <v>300</v>
      </c>
      <c r="F423" s="141">
        <v>60</v>
      </c>
      <c r="G423" s="142">
        <v>7.23</v>
      </c>
      <c r="H423" s="138">
        <v>1.2</v>
      </c>
      <c r="I423" s="160">
        <v>1038.5521980000001</v>
      </c>
      <c r="J423" s="159">
        <f>K2</f>
        <v>0.21</v>
      </c>
      <c r="K423" s="84">
        <f t="shared" si="30"/>
        <v>820.4562364200001</v>
      </c>
      <c r="L423" s="696">
        <f t="shared" si="27"/>
        <v>1640.9124728400002</v>
      </c>
      <c r="M423" s="362" t="s">
        <v>537</v>
      </c>
      <c r="N423" s="676">
        <f t="shared" si="29"/>
        <v>1558.8668491980002</v>
      </c>
      <c r="O423" s="137"/>
      <c r="P423" s="7"/>
    </row>
    <row r="424" spans="1:16" s="9" customFormat="1" ht="12.75" x14ac:dyDescent="0.2">
      <c r="A424" s="96"/>
      <c r="B424" s="150" t="s">
        <v>388</v>
      </c>
      <c r="C424" s="140" t="s">
        <v>388</v>
      </c>
      <c r="D424" s="134" t="s">
        <v>5</v>
      </c>
      <c r="E424" s="141">
        <v>300</v>
      </c>
      <c r="F424" s="141">
        <v>60</v>
      </c>
      <c r="G424" s="142">
        <v>9.0374999999999996</v>
      </c>
      <c r="H424" s="138">
        <v>1.5</v>
      </c>
      <c r="I424" s="160">
        <v>1207.5066959999999</v>
      </c>
      <c r="J424" s="159">
        <f>K2</f>
        <v>0.21</v>
      </c>
      <c r="K424" s="84">
        <f t="shared" si="30"/>
        <v>953.93028984</v>
      </c>
      <c r="L424" s="696">
        <f t="shared" si="27"/>
        <v>1907.86057968</v>
      </c>
      <c r="M424" s="362" t="s">
        <v>537</v>
      </c>
      <c r="N424" s="676">
        <f t="shared" si="29"/>
        <v>1812.467550696</v>
      </c>
      <c r="O424" s="137"/>
      <c r="P424" s="7"/>
    </row>
    <row r="425" spans="1:16" s="9" customFormat="1" ht="12.75" x14ac:dyDescent="0.2">
      <c r="A425" s="96"/>
      <c r="B425" s="150" t="s">
        <v>389</v>
      </c>
      <c r="C425" s="140" t="s">
        <v>389</v>
      </c>
      <c r="D425" s="134" t="s">
        <v>5</v>
      </c>
      <c r="E425" s="141">
        <v>300</v>
      </c>
      <c r="F425" s="141">
        <v>70</v>
      </c>
      <c r="G425" s="142">
        <v>6.65625</v>
      </c>
      <c r="H425" s="138">
        <v>0.7</v>
      </c>
      <c r="I425" s="160">
        <v>793.80502800000011</v>
      </c>
      <c r="J425" s="159">
        <f>K2</f>
        <v>0.21</v>
      </c>
      <c r="K425" s="84">
        <f t="shared" si="30"/>
        <v>627.10597212000016</v>
      </c>
      <c r="L425" s="696" t="s">
        <v>537</v>
      </c>
      <c r="M425" s="362">
        <f t="shared" si="28"/>
        <v>3135.5298606000006</v>
      </c>
      <c r="N425" s="676">
        <f t="shared" si="29"/>
        <v>1191.5013470280003</v>
      </c>
      <c r="O425" s="137"/>
      <c r="P425" s="7"/>
    </row>
    <row r="426" spans="1:16" s="9" customFormat="1" ht="12.75" x14ac:dyDescent="0.2">
      <c r="A426" s="96"/>
      <c r="B426" s="150" t="s">
        <v>390</v>
      </c>
      <c r="C426" s="140" t="s">
        <v>390</v>
      </c>
      <c r="D426" s="134" t="s">
        <v>5</v>
      </c>
      <c r="E426" s="141">
        <v>300</v>
      </c>
      <c r="F426" s="141">
        <v>70</v>
      </c>
      <c r="G426" s="142">
        <v>5.6150000000000002</v>
      </c>
      <c r="H426" s="138">
        <v>1</v>
      </c>
      <c r="I426" s="160">
        <v>948.54840000000002</v>
      </c>
      <c r="J426" s="159">
        <f>K2</f>
        <v>0.21</v>
      </c>
      <c r="K426" s="84">
        <f t="shared" si="30"/>
        <v>749.35323600000004</v>
      </c>
      <c r="L426" s="696">
        <f t="shared" si="27"/>
        <v>1498.7064720000001</v>
      </c>
      <c r="M426" s="362">
        <f t="shared" si="28"/>
        <v>3746.7661800000001</v>
      </c>
      <c r="N426" s="676">
        <f t="shared" si="29"/>
        <v>1423.7711483999999</v>
      </c>
      <c r="O426" s="137"/>
      <c r="P426" s="7"/>
    </row>
    <row r="427" spans="1:16" s="9" customFormat="1" ht="12.75" x14ac:dyDescent="0.2">
      <c r="A427" s="96"/>
      <c r="B427" s="150" t="s">
        <v>391</v>
      </c>
      <c r="C427" s="140" t="s">
        <v>391</v>
      </c>
      <c r="D427" s="134" t="s">
        <v>5</v>
      </c>
      <c r="E427" s="141">
        <v>300</v>
      </c>
      <c r="F427" s="141">
        <v>70</v>
      </c>
      <c r="G427" s="142">
        <v>6.8550000000000004</v>
      </c>
      <c r="H427" s="138">
        <v>1.2</v>
      </c>
      <c r="I427" s="160">
        <v>1066.9744500000002</v>
      </c>
      <c r="J427" s="159">
        <f>K2</f>
        <v>0.21</v>
      </c>
      <c r="K427" s="84">
        <f t="shared" si="30"/>
        <v>842.90981550000015</v>
      </c>
      <c r="L427" s="696">
        <f t="shared" si="27"/>
        <v>1685.8196310000003</v>
      </c>
      <c r="M427" s="362" t="s">
        <v>537</v>
      </c>
      <c r="N427" s="676">
        <f t="shared" si="29"/>
        <v>1601.5286494500001</v>
      </c>
      <c r="O427" s="137"/>
      <c r="P427" s="7"/>
    </row>
    <row r="428" spans="1:16" s="9" customFormat="1" ht="12.75" x14ac:dyDescent="0.2">
      <c r="A428" s="96"/>
      <c r="B428" s="150" t="s">
        <v>392</v>
      </c>
      <c r="C428" s="140" t="s">
        <v>392</v>
      </c>
      <c r="D428" s="134" t="s">
        <v>5</v>
      </c>
      <c r="E428" s="141">
        <v>300</v>
      </c>
      <c r="F428" s="141">
        <v>70</v>
      </c>
      <c r="G428" s="142">
        <v>8.5687499999999996</v>
      </c>
      <c r="H428" s="138">
        <v>1.5</v>
      </c>
      <c r="I428" s="160">
        <v>1243.824018</v>
      </c>
      <c r="J428" s="159">
        <f>K2</f>
        <v>0.21</v>
      </c>
      <c r="K428" s="84">
        <f t="shared" si="30"/>
        <v>982.62097422000011</v>
      </c>
      <c r="L428" s="696">
        <f t="shared" si="27"/>
        <v>1965.2419484400002</v>
      </c>
      <c r="M428" s="362" t="s">
        <v>537</v>
      </c>
      <c r="N428" s="676">
        <f t="shared" si="29"/>
        <v>1866.9798510180001</v>
      </c>
      <c r="O428" s="137"/>
      <c r="P428" s="7"/>
    </row>
    <row r="429" spans="1:16" s="9" customFormat="1" ht="12.75" x14ac:dyDescent="0.2">
      <c r="A429" s="96"/>
      <c r="B429" s="150" t="s">
        <v>393</v>
      </c>
      <c r="C429" s="140" t="s">
        <v>393</v>
      </c>
      <c r="D429" s="134" t="s">
        <v>5</v>
      </c>
      <c r="E429" s="141">
        <v>300</v>
      </c>
      <c r="F429" s="141">
        <v>80</v>
      </c>
      <c r="G429" s="142">
        <v>4.5</v>
      </c>
      <c r="H429" s="138">
        <v>0.7</v>
      </c>
      <c r="I429" s="160">
        <v>809.59516799999994</v>
      </c>
      <c r="J429" s="159">
        <f>K2</f>
        <v>0.21</v>
      </c>
      <c r="K429" s="84">
        <f t="shared" si="30"/>
        <v>639.58018272000004</v>
      </c>
      <c r="L429" s="696" t="s">
        <v>537</v>
      </c>
      <c r="M429" s="362">
        <f t="shared" si="28"/>
        <v>3197.9009136000004</v>
      </c>
      <c r="N429" s="676">
        <f t="shared" si="29"/>
        <v>1215.202347168</v>
      </c>
      <c r="O429" s="137"/>
      <c r="P429" s="7"/>
    </row>
    <row r="430" spans="1:16" s="9" customFormat="1" ht="12.75" x14ac:dyDescent="0.2">
      <c r="A430" s="96"/>
      <c r="B430" s="150" t="s">
        <v>394</v>
      </c>
      <c r="C430" s="140" t="s">
        <v>394</v>
      </c>
      <c r="D430" s="134" t="s">
        <v>5</v>
      </c>
      <c r="E430" s="141">
        <v>300</v>
      </c>
      <c r="F430" s="141">
        <v>80</v>
      </c>
      <c r="G430" s="142">
        <v>6.43</v>
      </c>
      <c r="H430" s="138">
        <v>1</v>
      </c>
      <c r="I430" s="160">
        <v>972.23361</v>
      </c>
      <c r="J430" s="159">
        <f>K2</f>
        <v>0.21</v>
      </c>
      <c r="K430" s="84">
        <f t="shared" si="30"/>
        <v>768.06455190000008</v>
      </c>
      <c r="L430" s="696">
        <f t="shared" si="27"/>
        <v>1536.1291038000002</v>
      </c>
      <c r="M430" s="362">
        <f t="shared" si="28"/>
        <v>3840.3227595000003</v>
      </c>
      <c r="N430" s="676">
        <f t="shared" si="29"/>
        <v>1459.32264861</v>
      </c>
      <c r="O430" s="137"/>
      <c r="P430" s="7"/>
    </row>
    <row r="431" spans="1:16" s="9" customFormat="1" ht="12.75" x14ac:dyDescent="0.2">
      <c r="A431" s="96"/>
      <c r="B431" s="150" t="s">
        <v>395</v>
      </c>
      <c r="C431" s="140" t="s">
        <v>395</v>
      </c>
      <c r="D431" s="134" t="s">
        <v>5</v>
      </c>
      <c r="E431" s="141">
        <v>300</v>
      </c>
      <c r="F431" s="141">
        <v>80</v>
      </c>
      <c r="G431" s="142">
        <v>7.71</v>
      </c>
      <c r="H431" s="138">
        <v>1.2</v>
      </c>
      <c r="I431" s="160">
        <v>1093.8176880000001</v>
      </c>
      <c r="J431" s="159">
        <f>K2</f>
        <v>0.21</v>
      </c>
      <c r="K431" s="84">
        <f t="shared" si="30"/>
        <v>864.11597352000013</v>
      </c>
      <c r="L431" s="696">
        <f t="shared" si="27"/>
        <v>1728.2319470400003</v>
      </c>
      <c r="M431" s="362" t="s">
        <v>537</v>
      </c>
      <c r="N431" s="676">
        <f t="shared" si="29"/>
        <v>1641.8203496880001</v>
      </c>
      <c r="O431" s="137"/>
      <c r="P431" s="7"/>
    </row>
    <row r="432" spans="1:16" s="9" customFormat="1" ht="12.75" x14ac:dyDescent="0.2">
      <c r="A432" s="96"/>
      <c r="B432" s="150" t="s">
        <v>396</v>
      </c>
      <c r="C432" s="140" t="s">
        <v>396</v>
      </c>
      <c r="D432" s="134" t="s">
        <v>5</v>
      </c>
      <c r="E432" s="141">
        <v>300</v>
      </c>
      <c r="F432" s="141">
        <v>80</v>
      </c>
      <c r="G432" s="142">
        <v>9.6374999999999993</v>
      </c>
      <c r="H432" s="138">
        <v>1.5</v>
      </c>
      <c r="I432" s="160">
        <v>1278.562326</v>
      </c>
      <c r="J432" s="159">
        <f>K2</f>
        <v>0.21</v>
      </c>
      <c r="K432" s="84">
        <f t="shared" si="30"/>
        <v>1010.06423754</v>
      </c>
      <c r="L432" s="696">
        <f t="shared" si="27"/>
        <v>2020.12847508</v>
      </c>
      <c r="M432" s="362" t="s">
        <v>537</v>
      </c>
      <c r="N432" s="676">
        <f t="shared" si="29"/>
        <v>1919.122051326</v>
      </c>
      <c r="O432" s="137"/>
      <c r="P432" s="7"/>
    </row>
    <row r="433" spans="1:16" s="9" customFormat="1" ht="12.75" x14ac:dyDescent="0.2">
      <c r="A433" s="96"/>
      <c r="B433" s="150" t="s">
        <v>397</v>
      </c>
      <c r="C433" s="140" t="s">
        <v>397</v>
      </c>
      <c r="D433" s="134" t="s">
        <v>5</v>
      </c>
      <c r="E433" s="141">
        <v>400</v>
      </c>
      <c r="F433" s="141">
        <v>100</v>
      </c>
      <c r="G433" s="142">
        <v>5.9</v>
      </c>
      <c r="H433" s="138">
        <v>0.7</v>
      </c>
      <c r="I433" s="160">
        <v>928.02121799999998</v>
      </c>
      <c r="J433" s="159">
        <f>K2</f>
        <v>0.21</v>
      </c>
      <c r="K433" s="84">
        <f t="shared" si="30"/>
        <v>733.13676222000004</v>
      </c>
      <c r="L433" s="696" t="s">
        <v>537</v>
      </c>
      <c r="M433" s="362">
        <f t="shared" si="28"/>
        <v>3665.6838111000002</v>
      </c>
      <c r="N433" s="676">
        <f t="shared" si="29"/>
        <v>1392.9598482179999</v>
      </c>
      <c r="O433" s="137"/>
      <c r="P433" s="7"/>
    </row>
    <row r="434" spans="1:16" s="9" customFormat="1" ht="12.75" x14ac:dyDescent="0.2">
      <c r="A434" s="96"/>
      <c r="B434" s="150" t="s">
        <v>398</v>
      </c>
      <c r="C434" s="140" t="s">
        <v>398</v>
      </c>
      <c r="D434" s="134" t="s">
        <v>5</v>
      </c>
      <c r="E434" s="141">
        <v>400</v>
      </c>
      <c r="F434" s="141">
        <v>100</v>
      </c>
      <c r="G434" s="142">
        <v>8.43</v>
      </c>
      <c r="H434" s="138">
        <v>1</v>
      </c>
      <c r="I434" s="160">
        <v>1128.5559960000001</v>
      </c>
      <c r="J434" s="159">
        <f>K2</f>
        <v>0.21</v>
      </c>
      <c r="K434" s="84">
        <f t="shared" si="30"/>
        <v>891.55923684000004</v>
      </c>
      <c r="L434" s="696">
        <f t="shared" si="27"/>
        <v>1783.1184736800001</v>
      </c>
      <c r="M434" s="362">
        <f t="shared" si="28"/>
        <v>4457.7961842000004</v>
      </c>
      <c r="N434" s="676">
        <f t="shared" si="29"/>
        <v>1693.962549996</v>
      </c>
      <c r="O434" s="137"/>
      <c r="P434" s="7"/>
    </row>
    <row r="435" spans="1:16" s="9" customFormat="1" ht="12.75" x14ac:dyDescent="0.2">
      <c r="A435" s="96"/>
      <c r="B435" s="150" t="s">
        <v>399</v>
      </c>
      <c r="C435" s="140" t="s">
        <v>399</v>
      </c>
      <c r="D435" s="134" t="s">
        <v>5</v>
      </c>
      <c r="E435" s="141">
        <v>400</v>
      </c>
      <c r="F435" s="141">
        <v>100</v>
      </c>
      <c r="G435" s="142">
        <v>10.11</v>
      </c>
      <c r="H435" s="138">
        <v>1.2</v>
      </c>
      <c r="I435" s="160">
        <v>1283.2993680000002</v>
      </c>
      <c r="J435" s="159">
        <f>K2</f>
        <v>0.21</v>
      </c>
      <c r="K435" s="84">
        <f t="shared" si="30"/>
        <v>1013.8065007200001</v>
      </c>
      <c r="L435" s="696">
        <f t="shared" si="27"/>
        <v>2027.6130014400003</v>
      </c>
      <c r="M435" s="362" t="s">
        <v>537</v>
      </c>
      <c r="N435" s="676">
        <f t="shared" si="29"/>
        <v>1926.2323513680001</v>
      </c>
      <c r="O435" s="137"/>
      <c r="P435" s="7"/>
    </row>
    <row r="436" spans="1:16" s="9" customFormat="1" ht="12.75" x14ac:dyDescent="0.2">
      <c r="A436" s="96"/>
      <c r="B436" s="150" t="s">
        <v>400</v>
      </c>
      <c r="C436" s="140" t="s">
        <v>400</v>
      </c>
      <c r="D436" s="134" t="s">
        <v>5</v>
      </c>
      <c r="E436" s="141">
        <v>400</v>
      </c>
      <c r="F436" s="141">
        <v>100</v>
      </c>
      <c r="G436" s="142">
        <v>12.637499999999999</v>
      </c>
      <c r="H436" s="138">
        <v>1.5</v>
      </c>
      <c r="I436" s="160">
        <v>1515.414426</v>
      </c>
      <c r="J436" s="159">
        <f>K2</f>
        <v>0.21</v>
      </c>
      <c r="K436" s="84">
        <f t="shared" si="30"/>
        <v>1197.17739654</v>
      </c>
      <c r="L436" s="696">
        <f t="shared" si="27"/>
        <v>2394.35479308</v>
      </c>
      <c r="M436" s="362" t="s">
        <v>537</v>
      </c>
      <c r="N436" s="676">
        <f t="shared" si="29"/>
        <v>2274.637053426</v>
      </c>
      <c r="O436" s="137"/>
      <c r="P436" s="7"/>
    </row>
    <row r="437" spans="1:16" s="9" customFormat="1" ht="12.75" x14ac:dyDescent="0.2">
      <c r="A437" s="96"/>
      <c r="B437" s="150" t="s">
        <v>401</v>
      </c>
      <c r="C437" s="140" t="s">
        <v>401</v>
      </c>
      <c r="D437" s="134" t="s">
        <v>5</v>
      </c>
      <c r="E437" s="141">
        <v>400</v>
      </c>
      <c r="F437" s="141">
        <v>150</v>
      </c>
      <c r="G437" s="142">
        <v>9.36</v>
      </c>
      <c r="H437" s="138">
        <v>1</v>
      </c>
      <c r="I437" s="160">
        <v>1253.2981019999997</v>
      </c>
      <c r="J437" s="159">
        <f>K2</f>
        <v>0.21</v>
      </c>
      <c r="K437" s="84">
        <f t="shared" si="30"/>
        <v>990.1055005799999</v>
      </c>
      <c r="L437" s="696">
        <f t="shared" si="27"/>
        <v>1980.2110011599998</v>
      </c>
      <c r="M437" s="362">
        <f t="shared" si="28"/>
        <v>4950.5275028999995</v>
      </c>
      <c r="N437" s="676">
        <f t="shared" si="29"/>
        <v>1881.2004511019998</v>
      </c>
      <c r="O437" s="137"/>
      <c r="P437" s="7"/>
    </row>
    <row r="438" spans="1:16" s="9" customFormat="1" ht="12.75" x14ac:dyDescent="0.2">
      <c r="A438" s="96"/>
      <c r="B438" s="150" t="s">
        <v>402</v>
      </c>
      <c r="C438" s="140" t="s">
        <v>402</v>
      </c>
      <c r="D438" s="134" t="s">
        <v>5</v>
      </c>
      <c r="E438" s="141">
        <v>400</v>
      </c>
      <c r="F438" s="141">
        <v>150</v>
      </c>
      <c r="G438" s="142">
        <v>11.23</v>
      </c>
      <c r="H438" s="138">
        <v>1.2</v>
      </c>
      <c r="I438" s="160">
        <v>1431.7266839999998</v>
      </c>
      <c r="J438" s="159">
        <f>K2</f>
        <v>0.21</v>
      </c>
      <c r="K438" s="84">
        <f t="shared" si="30"/>
        <v>1131.0640803599999</v>
      </c>
      <c r="L438" s="696">
        <f t="shared" si="27"/>
        <v>2262.1281607199999</v>
      </c>
      <c r="M438" s="362" t="s">
        <v>537</v>
      </c>
      <c r="N438" s="676">
        <f t="shared" si="29"/>
        <v>2149.0217526839997</v>
      </c>
      <c r="O438" s="137"/>
      <c r="P438" s="7"/>
    </row>
    <row r="439" spans="1:16" s="9" customFormat="1" ht="12.75" x14ac:dyDescent="0.2">
      <c r="A439" s="96"/>
      <c r="B439" s="150" t="s">
        <v>403</v>
      </c>
      <c r="C439" s="140" t="s">
        <v>403</v>
      </c>
      <c r="D439" s="134" t="s">
        <v>5</v>
      </c>
      <c r="E439" s="141">
        <v>400</v>
      </c>
      <c r="F439" s="141">
        <v>150</v>
      </c>
      <c r="G439" s="142">
        <v>14.0375</v>
      </c>
      <c r="H439" s="138">
        <v>1.5</v>
      </c>
      <c r="I439" s="160">
        <v>1700.1590639999999</v>
      </c>
      <c r="J439" s="159">
        <f>K2</f>
        <v>0.21</v>
      </c>
      <c r="K439" s="84">
        <f t="shared" si="30"/>
        <v>1343.1256605599999</v>
      </c>
      <c r="L439" s="696">
        <f t="shared" si="27"/>
        <v>2686.2513211199998</v>
      </c>
      <c r="M439" s="362" t="s">
        <v>537</v>
      </c>
      <c r="N439" s="676">
        <f t="shared" si="29"/>
        <v>2551.9387550639999</v>
      </c>
      <c r="O439" s="137"/>
      <c r="P439" s="7"/>
    </row>
    <row r="440" spans="1:16" s="9" customFormat="1" ht="12.75" x14ac:dyDescent="0.2">
      <c r="A440" s="96"/>
      <c r="B440" s="150" t="s">
        <v>404</v>
      </c>
      <c r="C440" s="140" t="s">
        <v>404</v>
      </c>
      <c r="D440" s="134" t="s">
        <v>5</v>
      </c>
      <c r="E440" s="141">
        <v>400</v>
      </c>
      <c r="F440" s="141">
        <v>200</v>
      </c>
      <c r="G440" s="142">
        <v>10.3</v>
      </c>
      <c r="H440" s="138">
        <v>1</v>
      </c>
      <c r="I440" s="160">
        <v>1250.1400739999999</v>
      </c>
      <c r="J440" s="159">
        <f>K2</f>
        <v>0.21</v>
      </c>
      <c r="K440" s="84">
        <f t="shared" si="30"/>
        <v>987.61065845999997</v>
      </c>
      <c r="L440" s="696">
        <f t="shared" si="27"/>
        <v>1975.2213169199999</v>
      </c>
      <c r="M440" s="362">
        <f t="shared" si="28"/>
        <v>4938.0532923000001</v>
      </c>
      <c r="N440" s="676">
        <f t="shared" si="29"/>
        <v>1876.4602510739999</v>
      </c>
      <c r="O440" s="137"/>
      <c r="P440" s="7"/>
    </row>
    <row r="441" spans="1:16" s="9" customFormat="1" ht="12.75" x14ac:dyDescent="0.2">
      <c r="A441" s="96"/>
      <c r="B441" s="150" t="s">
        <v>405</v>
      </c>
      <c r="C441" s="140" t="s">
        <v>405</v>
      </c>
      <c r="D441" s="134" t="s">
        <v>5</v>
      </c>
      <c r="E441" s="141">
        <v>400</v>
      </c>
      <c r="F441" s="141">
        <v>200</v>
      </c>
      <c r="G441" s="142">
        <v>12.36</v>
      </c>
      <c r="H441" s="138">
        <v>1.2</v>
      </c>
      <c r="I441" s="160">
        <v>1428.5686560000001</v>
      </c>
      <c r="J441" s="159">
        <f>K2</f>
        <v>0.21</v>
      </c>
      <c r="K441" s="84">
        <f t="shared" si="30"/>
        <v>1128.5692382400002</v>
      </c>
      <c r="L441" s="696">
        <f t="shared" si="27"/>
        <v>2257.1384764800005</v>
      </c>
      <c r="M441" s="362" t="s">
        <v>537</v>
      </c>
      <c r="N441" s="676">
        <f t="shared" si="29"/>
        <v>2144.2815526560003</v>
      </c>
      <c r="O441" s="137"/>
      <c r="P441" s="7"/>
    </row>
    <row r="442" spans="1:16" s="9" customFormat="1" ht="12.75" x14ac:dyDescent="0.2">
      <c r="A442" s="96"/>
      <c r="B442" s="150" t="s">
        <v>406</v>
      </c>
      <c r="C442" s="140" t="s">
        <v>406</v>
      </c>
      <c r="D442" s="134" t="s">
        <v>5</v>
      </c>
      <c r="E442" s="141">
        <v>400</v>
      </c>
      <c r="F442" s="141">
        <v>200</v>
      </c>
      <c r="G442" s="142">
        <v>15.45</v>
      </c>
      <c r="H442" s="138">
        <v>1.5</v>
      </c>
      <c r="I442" s="160">
        <v>1883.3246879999999</v>
      </c>
      <c r="J442" s="159">
        <f>K2</f>
        <v>0.21</v>
      </c>
      <c r="K442" s="84">
        <f t="shared" si="30"/>
        <v>1487.82650352</v>
      </c>
      <c r="L442" s="696">
        <f t="shared" si="27"/>
        <v>2975.6530070399999</v>
      </c>
      <c r="M442" s="362" t="s">
        <v>537</v>
      </c>
      <c r="N442" s="676">
        <f t="shared" si="29"/>
        <v>2826.8703566879999</v>
      </c>
      <c r="O442" s="137"/>
      <c r="P442" s="7"/>
    </row>
    <row r="443" spans="1:16" s="9" customFormat="1" ht="12.75" x14ac:dyDescent="0.2">
      <c r="A443" s="96"/>
      <c r="B443" s="150" t="s">
        <v>407</v>
      </c>
      <c r="C443" s="140" t="s">
        <v>407</v>
      </c>
      <c r="D443" s="134" t="s">
        <v>5</v>
      </c>
      <c r="E443" s="141">
        <v>400</v>
      </c>
      <c r="F443" s="141">
        <v>50</v>
      </c>
      <c r="G443" s="142">
        <v>5.24</v>
      </c>
      <c r="H443" s="138">
        <v>0.7</v>
      </c>
      <c r="I443" s="160">
        <v>842.75446199999999</v>
      </c>
      <c r="J443" s="159">
        <f>K2</f>
        <v>0.21</v>
      </c>
      <c r="K443" s="84">
        <f t="shared" si="30"/>
        <v>665.77602497999999</v>
      </c>
      <c r="L443" s="696" t="s">
        <v>537</v>
      </c>
      <c r="M443" s="362">
        <f t="shared" si="28"/>
        <v>3328.8801248999998</v>
      </c>
      <c r="N443" s="676">
        <f t="shared" si="29"/>
        <v>1264.9744474619999</v>
      </c>
      <c r="O443" s="137"/>
      <c r="P443" s="7"/>
    </row>
    <row r="444" spans="1:16" s="9" customFormat="1" ht="12.75" x14ac:dyDescent="0.2">
      <c r="A444" s="96"/>
      <c r="B444" s="150" t="s">
        <v>408</v>
      </c>
      <c r="C444" s="140" t="s">
        <v>408</v>
      </c>
      <c r="D444" s="134" t="s">
        <v>5</v>
      </c>
      <c r="E444" s="141">
        <v>400</v>
      </c>
      <c r="F444" s="141">
        <v>50</v>
      </c>
      <c r="G444" s="142">
        <v>7.49</v>
      </c>
      <c r="H444" s="138">
        <v>1</v>
      </c>
      <c r="I444" s="160">
        <v>1014.866988</v>
      </c>
      <c r="J444" s="159">
        <f>K2</f>
        <v>0.21</v>
      </c>
      <c r="K444" s="84">
        <f t="shared" si="30"/>
        <v>801.74492052000005</v>
      </c>
      <c r="L444" s="696">
        <f t="shared" si="27"/>
        <v>1603.4898410400001</v>
      </c>
      <c r="M444" s="362">
        <f t="shared" si="28"/>
        <v>4008.7246026000003</v>
      </c>
      <c r="N444" s="676">
        <f t="shared" si="29"/>
        <v>1523.3153489880001</v>
      </c>
      <c r="O444" s="137"/>
      <c r="P444" s="7"/>
    </row>
    <row r="445" spans="1:16" s="9" customFormat="1" ht="12.75" x14ac:dyDescent="0.2">
      <c r="A445" s="96"/>
      <c r="B445" s="150" t="s">
        <v>409</v>
      </c>
      <c r="C445" s="140" t="s">
        <v>409</v>
      </c>
      <c r="D445" s="134" t="s">
        <v>5</v>
      </c>
      <c r="E445" s="141">
        <v>400</v>
      </c>
      <c r="F445" s="141">
        <v>50</v>
      </c>
      <c r="G445" s="142">
        <v>8.98</v>
      </c>
      <c r="H445" s="138">
        <v>1.2</v>
      </c>
      <c r="I445" s="160">
        <v>1145.9251500000003</v>
      </c>
      <c r="J445" s="159">
        <f>K2</f>
        <v>0.21</v>
      </c>
      <c r="K445" s="84">
        <f t="shared" si="30"/>
        <v>905.28086850000022</v>
      </c>
      <c r="L445" s="696">
        <f t="shared" si="27"/>
        <v>1810.5617370000004</v>
      </c>
      <c r="M445" s="362" t="s">
        <v>537</v>
      </c>
      <c r="N445" s="676">
        <f t="shared" si="29"/>
        <v>1720.0336501500003</v>
      </c>
      <c r="O445" s="137"/>
      <c r="P445" s="7"/>
    </row>
    <row r="446" spans="1:16" s="9" customFormat="1" ht="12.75" x14ac:dyDescent="0.2">
      <c r="A446" s="96"/>
      <c r="B446" s="150" t="s">
        <v>410</v>
      </c>
      <c r="C446" s="140" t="s">
        <v>410</v>
      </c>
      <c r="D446" s="134" t="s">
        <v>5</v>
      </c>
      <c r="E446" s="141">
        <v>400</v>
      </c>
      <c r="F446" s="141">
        <v>50</v>
      </c>
      <c r="G446" s="142">
        <v>11.225</v>
      </c>
      <c r="H446" s="138">
        <v>1.5</v>
      </c>
      <c r="I446" s="160">
        <v>1341.722886</v>
      </c>
      <c r="J446" s="159">
        <f>K2</f>
        <v>0.21</v>
      </c>
      <c r="K446" s="84">
        <f t="shared" si="30"/>
        <v>1059.96107994</v>
      </c>
      <c r="L446" s="696">
        <f t="shared" si="27"/>
        <v>2119.92215988</v>
      </c>
      <c r="M446" s="362" t="s">
        <v>537</v>
      </c>
      <c r="N446" s="676">
        <f t="shared" si="29"/>
        <v>2013.9260518859999</v>
      </c>
      <c r="O446" s="137"/>
      <c r="P446" s="7"/>
    </row>
    <row r="447" spans="1:16" s="9" customFormat="1" ht="12.75" x14ac:dyDescent="0.2">
      <c r="A447" s="96"/>
      <c r="B447" s="150" t="s">
        <v>411</v>
      </c>
      <c r="C447" s="140" t="s">
        <v>411</v>
      </c>
      <c r="D447" s="134" t="s">
        <v>5</v>
      </c>
      <c r="E447" s="141">
        <v>400</v>
      </c>
      <c r="F447" s="141">
        <v>60</v>
      </c>
      <c r="G447" s="142">
        <v>5.3</v>
      </c>
      <c r="H447" s="138">
        <v>0.7</v>
      </c>
      <c r="I447" s="160">
        <v>858.54460200000005</v>
      </c>
      <c r="J447" s="159">
        <f>K2</f>
        <v>0.21</v>
      </c>
      <c r="K447" s="84">
        <f t="shared" si="30"/>
        <v>678.25023558000009</v>
      </c>
      <c r="L447" s="696" t="s">
        <v>537</v>
      </c>
      <c r="M447" s="362">
        <f t="shared" si="28"/>
        <v>3391.2511779000006</v>
      </c>
      <c r="N447" s="676">
        <f t="shared" si="29"/>
        <v>1288.6754476020001</v>
      </c>
      <c r="O447" s="137"/>
      <c r="P447" s="7"/>
    </row>
    <row r="448" spans="1:16" s="9" customFormat="1" ht="12.75" x14ac:dyDescent="0.2">
      <c r="A448" s="96"/>
      <c r="B448" s="150" t="s">
        <v>412</v>
      </c>
      <c r="C448" s="140" t="s">
        <v>412</v>
      </c>
      <c r="D448" s="134" t="s">
        <v>5</v>
      </c>
      <c r="E448" s="141">
        <v>400</v>
      </c>
      <c r="F448" s="141">
        <v>60</v>
      </c>
      <c r="G448" s="142">
        <v>7.6</v>
      </c>
      <c r="H448" s="138">
        <v>1</v>
      </c>
      <c r="I448" s="160">
        <v>1035.39417</v>
      </c>
      <c r="J448" s="159">
        <f>K2</f>
        <v>0.21</v>
      </c>
      <c r="K448" s="84">
        <f t="shared" si="30"/>
        <v>817.96139430000005</v>
      </c>
      <c r="L448" s="696">
        <f t="shared" si="27"/>
        <v>1635.9227886000001</v>
      </c>
      <c r="M448" s="362">
        <f t="shared" si="28"/>
        <v>4089.8069715000001</v>
      </c>
      <c r="N448" s="676">
        <f t="shared" si="29"/>
        <v>1554.1266491700001</v>
      </c>
      <c r="O448" s="137"/>
      <c r="P448" s="7"/>
    </row>
    <row r="449" spans="1:16" s="9" customFormat="1" ht="12.75" x14ac:dyDescent="0.2">
      <c r="A449" s="96"/>
      <c r="B449" s="150" t="s">
        <v>413</v>
      </c>
      <c r="C449" s="140" t="s">
        <v>413</v>
      </c>
      <c r="D449" s="134" t="s">
        <v>5</v>
      </c>
      <c r="E449" s="141">
        <v>400</v>
      </c>
      <c r="F449" s="141">
        <v>60</v>
      </c>
      <c r="G449" s="142">
        <v>9.1</v>
      </c>
      <c r="H449" s="138">
        <v>1.2</v>
      </c>
      <c r="I449" s="160">
        <v>1172.768388</v>
      </c>
      <c r="J449" s="159">
        <f>K2</f>
        <v>0.21</v>
      </c>
      <c r="K449" s="84">
        <f t="shared" si="30"/>
        <v>926.48702651999997</v>
      </c>
      <c r="L449" s="696">
        <f t="shared" si="27"/>
        <v>1852.9740530399999</v>
      </c>
      <c r="M449" s="362" t="s">
        <v>537</v>
      </c>
      <c r="N449" s="676">
        <f t="shared" si="29"/>
        <v>1760.3253503879998</v>
      </c>
      <c r="O449" s="137"/>
      <c r="P449" s="7"/>
    </row>
    <row r="450" spans="1:16" s="9" customFormat="1" ht="12.75" x14ac:dyDescent="0.2">
      <c r="A450" s="96"/>
      <c r="B450" s="150" t="s">
        <v>414</v>
      </c>
      <c r="C450" s="140" t="s">
        <v>414</v>
      </c>
      <c r="D450" s="134" t="s">
        <v>5</v>
      </c>
      <c r="E450" s="141">
        <v>400</v>
      </c>
      <c r="F450" s="141">
        <v>60</v>
      </c>
      <c r="G450" s="142">
        <v>11.375</v>
      </c>
      <c r="H450" s="138">
        <v>1.5</v>
      </c>
      <c r="I450" s="160">
        <v>1376.461194</v>
      </c>
      <c r="J450" s="159">
        <f>K2</f>
        <v>0.21</v>
      </c>
      <c r="K450" s="84">
        <f t="shared" si="30"/>
        <v>1087.4043432600001</v>
      </c>
      <c r="L450" s="696">
        <f t="shared" si="27"/>
        <v>2174.8086865200003</v>
      </c>
      <c r="M450" s="362" t="s">
        <v>537</v>
      </c>
      <c r="N450" s="676">
        <f t="shared" si="29"/>
        <v>2066.0682521940003</v>
      </c>
      <c r="O450" s="137"/>
      <c r="P450" s="7"/>
    </row>
    <row r="451" spans="1:16" s="9" customFormat="1" ht="12.75" x14ac:dyDescent="0.2">
      <c r="A451" s="96"/>
      <c r="B451" s="150" t="s">
        <v>415</v>
      </c>
      <c r="C451" s="140" t="s">
        <v>415</v>
      </c>
      <c r="D451" s="134" t="s">
        <v>5</v>
      </c>
      <c r="E451" s="141">
        <v>400</v>
      </c>
      <c r="F451" s="141">
        <v>70</v>
      </c>
      <c r="G451" s="142">
        <v>8.4275000000000002</v>
      </c>
      <c r="H451" s="138">
        <v>0.7</v>
      </c>
      <c r="I451" s="160">
        <v>875.91375599999992</v>
      </c>
      <c r="J451" s="159">
        <f>K2</f>
        <v>0.21</v>
      </c>
      <c r="K451" s="84">
        <f t="shared" si="30"/>
        <v>691.97186723999994</v>
      </c>
      <c r="L451" s="696" t="s">
        <v>537</v>
      </c>
      <c r="M451" s="362">
        <f t="shared" si="28"/>
        <v>3459.8593361999997</v>
      </c>
      <c r="N451" s="676">
        <f t="shared" si="29"/>
        <v>1314.7465477559999</v>
      </c>
      <c r="O451" s="137"/>
      <c r="P451" s="7"/>
    </row>
    <row r="452" spans="1:16" s="9" customFormat="1" ht="12.75" x14ac:dyDescent="0.2">
      <c r="A452" s="96"/>
      <c r="B452" s="150" t="s">
        <v>416</v>
      </c>
      <c r="C452" s="140" t="s">
        <v>416</v>
      </c>
      <c r="D452" s="134" t="s">
        <v>5</v>
      </c>
      <c r="E452" s="141">
        <v>400</v>
      </c>
      <c r="F452" s="141">
        <v>70</v>
      </c>
      <c r="G452" s="142">
        <v>7.07</v>
      </c>
      <c r="H452" s="138">
        <v>1</v>
      </c>
      <c r="I452" s="160">
        <v>1059.0793800000001</v>
      </c>
      <c r="J452" s="159">
        <f>K2</f>
        <v>0.21</v>
      </c>
      <c r="K452" s="84">
        <f t="shared" si="30"/>
        <v>836.6727102000001</v>
      </c>
      <c r="L452" s="696">
        <f t="shared" si="27"/>
        <v>1673.3454204000002</v>
      </c>
      <c r="M452" s="362">
        <f t="shared" si="28"/>
        <v>4183.3635510000004</v>
      </c>
      <c r="N452" s="676">
        <f t="shared" si="29"/>
        <v>1589.6781493800001</v>
      </c>
      <c r="O452" s="137"/>
      <c r="P452" s="7"/>
    </row>
    <row r="453" spans="1:16" s="9" customFormat="1" ht="12.75" x14ac:dyDescent="0.2">
      <c r="A453" s="96"/>
      <c r="B453" s="150" t="s">
        <v>417</v>
      </c>
      <c r="C453" s="140" t="s">
        <v>417</v>
      </c>
      <c r="D453" s="134" t="s">
        <v>5</v>
      </c>
      <c r="E453" s="141">
        <v>400</v>
      </c>
      <c r="F453" s="141">
        <v>70</v>
      </c>
      <c r="G453" s="142">
        <v>8.625</v>
      </c>
      <c r="H453" s="138">
        <v>1.2</v>
      </c>
      <c r="I453" s="160">
        <v>1199.6116260000001</v>
      </c>
      <c r="J453" s="159">
        <f>K2</f>
        <v>0.21</v>
      </c>
      <c r="K453" s="84">
        <f t="shared" si="30"/>
        <v>947.69318454000017</v>
      </c>
      <c r="L453" s="696">
        <f t="shared" si="27"/>
        <v>1895.3863690800003</v>
      </c>
      <c r="M453" s="362" t="s">
        <v>537</v>
      </c>
      <c r="N453" s="676">
        <f t="shared" si="29"/>
        <v>1800.6170506260003</v>
      </c>
      <c r="O453" s="137"/>
      <c r="P453" s="7"/>
    </row>
    <row r="454" spans="1:16" s="9" customFormat="1" ht="12.75" x14ac:dyDescent="0.2">
      <c r="A454" s="96"/>
      <c r="B454" s="150" t="s">
        <v>418</v>
      </c>
      <c r="C454" s="140" t="s">
        <v>418</v>
      </c>
      <c r="D454" s="134" t="s">
        <v>5</v>
      </c>
      <c r="E454" s="141">
        <v>400</v>
      </c>
      <c r="F454" s="141">
        <v>70</v>
      </c>
      <c r="G454" s="142">
        <v>10.78125</v>
      </c>
      <c r="H454" s="138">
        <v>1.5</v>
      </c>
      <c r="I454" s="160">
        <v>1409.620488</v>
      </c>
      <c r="J454" s="159">
        <f>K2</f>
        <v>0.21</v>
      </c>
      <c r="K454" s="84">
        <f t="shared" si="30"/>
        <v>1113.60018552</v>
      </c>
      <c r="L454" s="696">
        <f t="shared" si="27"/>
        <v>2227.2003710399999</v>
      </c>
      <c r="M454" s="362" t="s">
        <v>537</v>
      </c>
      <c r="N454" s="676">
        <f t="shared" si="29"/>
        <v>2115.840352488</v>
      </c>
      <c r="O454" s="137"/>
      <c r="P454" s="7"/>
    </row>
    <row r="455" spans="1:16" s="9" customFormat="1" ht="12.75" x14ac:dyDescent="0.2">
      <c r="A455" s="96"/>
      <c r="B455" s="150" t="s">
        <v>419</v>
      </c>
      <c r="C455" s="140" t="s">
        <v>419</v>
      </c>
      <c r="D455" s="134" t="s">
        <v>5</v>
      </c>
      <c r="E455" s="141">
        <v>400</v>
      </c>
      <c r="F455" s="141">
        <v>80</v>
      </c>
      <c r="G455" s="142">
        <v>5.63</v>
      </c>
      <c r="H455" s="138">
        <v>0.7</v>
      </c>
      <c r="I455" s="160">
        <v>893.28291000000002</v>
      </c>
      <c r="J455" s="159">
        <f>K2</f>
        <v>0.21</v>
      </c>
      <c r="K455" s="84">
        <f t="shared" si="30"/>
        <v>705.69349890000001</v>
      </c>
      <c r="L455" s="696" t="s">
        <v>537</v>
      </c>
      <c r="M455" s="362">
        <f t="shared" si="28"/>
        <v>3528.4674945000002</v>
      </c>
      <c r="N455" s="676">
        <f t="shared" si="29"/>
        <v>1340.81764791</v>
      </c>
      <c r="O455" s="137"/>
      <c r="P455" s="7"/>
    </row>
    <row r="456" spans="1:16" s="9" customFormat="1" ht="12.75" x14ac:dyDescent="0.2">
      <c r="A456" s="96"/>
      <c r="B456" s="150" t="s">
        <v>420</v>
      </c>
      <c r="C456" s="140" t="s">
        <v>420</v>
      </c>
      <c r="D456" s="134" t="s">
        <v>5</v>
      </c>
      <c r="E456" s="141">
        <v>400</v>
      </c>
      <c r="F456" s="141">
        <v>80</v>
      </c>
      <c r="G456" s="142">
        <v>8.0399999999999991</v>
      </c>
      <c r="H456" s="138">
        <v>1</v>
      </c>
      <c r="I456" s="160">
        <v>1081.1855759999999</v>
      </c>
      <c r="J456" s="159">
        <f>K2</f>
        <v>0.21</v>
      </c>
      <c r="K456" s="84">
        <f t="shared" si="30"/>
        <v>854.13660503999995</v>
      </c>
      <c r="L456" s="696">
        <f t="shared" ref="L456:L504" si="31">K456*2</f>
        <v>1708.2732100799999</v>
      </c>
      <c r="M456" s="362">
        <f t="shared" ref="M456:M519" si="32">K456*5</f>
        <v>4270.6830252</v>
      </c>
      <c r="N456" s="676">
        <f t="shared" ref="N456:N519" si="33">K456*1.9</f>
        <v>1622.8595495759998</v>
      </c>
      <c r="O456" s="137"/>
      <c r="P456" s="7"/>
    </row>
    <row r="457" spans="1:16" s="9" customFormat="1" ht="12.75" x14ac:dyDescent="0.2">
      <c r="A457" s="96"/>
      <c r="B457" s="150" t="s">
        <v>421</v>
      </c>
      <c r="C457" s="140" t="s">
        <v>421</v>
      </c>
      <c r="D457" s="134" t="s">
        <v>5</v>
      </c>
      <c r="E457" s="141">
        <v>400</v>
      </c>
      <c r="F457" s="141">
        <v>80</v>
      </c>
      <c r="G457" s="142">
        <v>9.65</v>
      </c>
      <c r="H457" s="138">
        <v>1.2</v>
      </c>
      <c r="I457" s="160">
        <v>1228.033878</v>
      </c>
      <c r="J457" s="159">
        <f>K2</f>
        <v>0.21</v>
      </c>
      <c r="K457" s="84">
        <f t="shared" si="30"/>
        <v>970.14676362</v>
      </c>
      <c r="L457" s="696">
        <f t="shared" si="31"/>
        <v>1940.29352724</v>
      </c>
      <c r="M457" s="362" t="s">
        <v>537</v>
      </c>
      <c r="N457" s="676">
        <f t="shared" si="33"/>
        <v>1843.278850878</v>
      </c>
      <c r="O457" s="137"/>
      <c r="P457" s="7"/>
    </row>
    <row r="458" spans="1:16" s="9" customFormat="1" ht="12.75" x14ac:dyDescent="0.2">
      <c r="A458" s="96"/>
      <c r="B458" s="150" t="s">
        <v>422</v>
      </c>
      <c r="C458" s="140" t="s">
        <v>422</v>
      </c>
      <c r="D458" s="134" t="s">
        <v>5</v>
      </c>
      <c r="E458" s="141">
        <v>400</v>
      </c>
      <c r="F458" s="141">
        <v>80</v>
      </c>
      <c r="G458" s="142">
        <v>12.0625</v>
      </c>
      <c r="H458" s="138">
        <v>1.5</v>
      </c>
      <c r="I458" s="160">
        <v>1444.3587959999998</v>
      </c>
      <c r="J458" s="159">
        <f>K2</f>
        <v>0.21</v>
      </c>
      <c r="K458" s="84">
        <f t="shared" si="30"/>
        <v>1141.0434488399999</v>
      </c>
      <c r="L458" s="696">
        <f t="shared" si="31"/>
        <v>2282.0868976799998</v>
      </c>
      <c r="M458" s="362" t="s">
        <v>537</v>
      </c>
      <c r="N458" s="676">
        <f t="shared" si="33"/>
        <v>2167.9825527959997</v>
      </c>
      <c r="O458" s="137"/>
      <c r="P458" s="7"/>
    </row>
    <row r="459" spans="1:16" s="9" customFormat="1" ht="12.75" x14ac:dyDescent="0.2">
      <c r="A459" s="96"/>
      <c r="B459" s="150" t="s">
        <v>423</v>
      </c>
      <c r="C459" s="140" t="s">
        <v>423</v>
      </c>
      <c r="D459" s="134" t="s">
        <v>5</v>
      </c>
      <c r="E459" s="141">
        <v>50</v>
      </c>
      <c r="F459" s="141">
        <v>50</v>
      </c>
      <c r="G459" s="142">
        <v>1.76</v>
      </c>
      <c r="H459" s="138">
        <v>0.7</v>
      </c>
      <c r="I459" s="160">
        <v>541.16278799999998</v>
      </c>
      <c r="J459" s="159">
        <f>K2</f>
        <v>0.21</v>
      </c>
      <c r="K459" s="84">
        <f t="shared" si="30"/>
        <v>427.51860252</v>
      </c>
      <c r="L459" s="696" t="s">
        <v>537</v>
      </c>
      <c r="M459" s="362">
        <f t="shared" si="32"/>
        <v>2137.5930125999998</v>
      </c>
      <c r="N459" s="676">
        <f t="shared" si="33"/>
        <v>812.28534478799997</v>
      </c>
      <c r="O459" s="137"/>
      <c r="P459" s="7"/>
    </row>
    <row r="460" spans="1:16" s="9" customFormat="1" ht="12.75" x14ac:dyDescent="0.2">
      <c r="A460" s="96"/>
      <c r="B460" s="150" t="s">
        <v>424</v>
      </c>
      <c r="C460" s="140" t="s">
        <v>424</v>
      </c>
      <c r="D460" s="134" t="s">
        <v>5</v>
      </c>
      <c r="E460" s="141">
        <v>50</v>
      </c>
      <c r="F460" s="141">
        <v>50</v>
      </c>
      <c r="G460" s="142">
        <v>2.5099999999999998</v>
      </c>
      <c r="H460" s="138">
        <v>1</v>
      </c>
      <c r="I460" s="160">
        <v>605.90236199999993</v>
      </c>
      <c r="J460" s="159">
        <f>K2</f>
        <v>0.21</v>
      </c>
      <c r="K460" s="84">
        <f t="shared" si="30"/>
        <v>478.66286597999994</v>
      </c>
      <c r="L460" s="696">
        <f t="shared" si="31"/>
        <v>957.32573195999987</v>
      </c>
      <c r="M460" s="362">
        <f t="shared" si="32"/>
        <v>2393.3143298999998</v>
      </c>
      <c r="N460" s="676">
        <f t="shared" si="33"/>
        <v>909.45944536199988</v>
      </c>
      <c r="O460" s="137"/>
      <c r="P460" s="7"/>
    </row>
    <row r="461" spans="1:16" s="9" customFormat="1" ht="12.75" x14ac:dyDescent="0.2">
      <c r="A461" s="96"/>
      <c r="B461" s="150" t="s">
        <v>425</v>
      </c>
      <c r="C461" s="140" t="s">
        <v>425</v>
      </c>
      <c r="D461" s="134" t="s">
        <v>5</v>
      </c>
      <c r="E461" s="141">
        <v>50</v>
      </c>
      <c r="F461" s="141">
        <v>50</v>
      </c>
      <c r="G461" s="142">
        <v>3.02</v>
      </c>
      <c r="H461" s="138">
        <v>1.2</v>
      </c>
      <c r="I461" s="160">
        <v>653.27278200000001</v>
      </c>
      <c r="J461" s="159">
        <f>K2</f>
        <v>0.21</v>
      </c>
      <c r="K461" s="84">
        <f t="shared" si="30"/>
        <v>516.08549778000008</v>
      </c>
      <c r="L461" s="696">
        <f t="shared" si="31"/>
        <v>1032.1709955600002</v>
      </c>
      <c r="M461" s="362" t="s">
        <v>537</v>
      </c>
      <c r="N461" s="676">
        <f t="shared" si="33"/>
        <v>980.56244578200005</v>
      </c>
      <c r="O461" s="137"/>
      <c r="P461" s="7"/>
    </row>
    <row r="462" spans="1:16" s="9" customFormat="1" ht="12.75" x14ac:dyDescent="0.2">
      <c r="A462" s="96"/>
      <c r="B462" s="150" t="s">
        <v>426</v>
      </c>
      <c r="C462" s="140" t="s">
        <v>426</v>
      </c>
      <c r="D462" s="134" t="s">
        <v>5</v>
      </c>
      <c r="E462" s="141">
        <v>50</v>
      </c>
      <c r="F462" s="141">
        <v>50</v>
      </c>
      <c r="G462" s="142">
        <v>3.7749999999999999</v>
      </c>
      <c r="H462" s="138">
        <v>1.5</v>
      </c>
      <c r="I462" s="160">
        <v>722.74939799999993</v>
      </c>
      <c r="J462" s="159">
        <f>K2</f>
        <v>0.21</v>
      </c>
      <c r="K462" s="84">
        <f t="shared" si="30"/>
        <v>570.97202442000003</v>
      </c>
      <c r="L462" s="696">
        <f t="shared" si="31"/>
        <v>1141.9440488400001</v>
      </c>
      <c r="M462" s="362" t="s">
        <v>537</v>
      </c>
      <c r="N462" s="676">
        <f t="shared" si="33"/>
        <v>1084.846846398</v>
      </c>
      <c r="O462" s="137"/>
      <c r="P462" s="7"/>
    </row>
    <row r="463" spans="1:16" s="9" customFormat="1" ht="12.75" x14ac:dyDescent="0.2">
      <c r="A463" s="96"/>
      <c r="B463" s="150" t="s">
        <v>427</v>
      </c>
      <c r="C463" s="140" t="s">
        <v>427</v>
      </c>
      <c r="D463" s="134" t="s">
        <v>5</v>
      </c>
      <c r="E463" s="141">
        <v>500</v>
      </c>
      <c r="F463" s="141">
        <v>100</v>
      </c>
      <c r="G463" s="142">
        <v>10.199999999999999</v>
      </c>
      <c r="H463" s="138">
        <v>1</v>
      </c>
      <c r="I463" s="160">
        <v>1232.7709200000002</v>
      </c>
      <c r="J463" s="159">
        <f>K2</f>
        <v>0.21</v>
      </c>
      <c r="K463" s="84">
        <f t="shared" si="30"/>
        <v>973.88902680000012</v>
      </c>
      <c r="L463" s="696">
        <f t="shared" si="31"/>
        <v>1947.7780536000002</v>
      </c>
      <c r="M463" s="362">
        <f t="shared" si="32"/>
        <v>4869.4451340000005</v>
      </c>
      <c r="N463" s="676">
        <f t="shared" si="33"/>
        <v>1850.3891509200002</v>
      </c>
      <c r="O463" s="137"/>
      <c r="P463" s="7"/>
    </row>
    <row r="464" spans="1:16" s="9" customFormat="1" ht="12.75" x14ac:dyDescent="0.2">
      <c r="A464" s="96"/>
      <c r="B464" s="150" t="s">
        <v>428</v>
      </c>
      <c r="C464" s="140" t="s">
        <v>428</v>
      </c>
      <c r="D464" s="134" t="s">
        <v>5</v>
      </c>
      <c r="E464" s="141">
        <v>500</v>
      </c>
      <c r="F464" s="141">
        <v>100</v>
      </c>
      <c r="G464" s="142">
        <v>12.24</v>
      </c>
      <c r="H464" s="138">
        <v>1.2</v>
      </c>
      <c r="I464" s="160">
        <v>1409.620488</v>
      </c>
      <c r="J464" s="159">
        <f>K2</f>
        <v>0.21</v>
      </c>
      <c r="K464" s="84">
        <f t="shared" ref="K464:K528" si="34">I464*(1-J464)</f>
        <v>1113.60018552</v>
      </c>
      <c r="L464" s="696">
        <f t="shared" si="31"/>
        <v>2227.2003710399999</v>
      </c>
      <c r="M464" s="362" t="s">
        <v>537</v>
      </c>
      <c r="N464" s="676">
        <f t="shared" si="33"/>
        <v>2115.840352488</v>
      </c>
      <c r="O464" s="137"/>
      <c r="P464" s="7"/>
    </row>
    <row r="465" spans="1:16" s="9" customFormat="1" ht="12.75" x14ac:dyDescent="0.2">
      <c r="A465" s="96"/>
      <c r="B465" s="150" t="s">
        <v>429</v>
      </c>
      <c r="C465" s="140" t="s">
        <v>429</v>
      </c>
      <c r="D465" s="134" t="s">
        <v>5</v>
      </c>
      <c r="E465" s="141">
        <v>500</v>
      </c>
      <c r="F465" s="141">
        <v>100</v>
      </c>
      <c r="G465" s="142">
        <v>15.3</v>
      </c>
      <c r="H465" s="138">
        <v>1.5</v>
      </c>
      <c r="I465" s="160">
        <v>1668.5787839999998</v>
      </c>
      <c r="J465" s="159">
        <f>K2</f>
        <v>0.21</v>
      </c>
      <c r="K465" s="84">
        <f t="shared" si="34"/>
        <v>1318.1772393599999</v>
      </c>
      <c r="L465" s="696">
        <f t="shared" si="31"/>
        <v>2636.3544787199999</v>
      </c>
      <c r="M465" s="362" t="s">
        <v>537</v>
      </c>
      <c r="N465" s="676">
        <f t="shared" si="33"/>
        <v>2504.5367547839996</v>
      </c>
      <c r="O465" s="137"/>
      <c r="P465" s="7"/>
    </row>
    <row r="466" spans="1:16" s="9" customFormat="1" ht="12.75" x14ac:dyDescent="0.2">
      <c r="A466" s="96"/>
      <c r="B466" s="150" t="s">
        <v>430</v>
      </c>
      <c r="C466" s="140" t="s">
        <v>430</v>
      </c>
      <c r="D466" s="134" t="s">
        <v>5</v>
      </c>
      <c r="E466" s="141">
        <v>500</v>
      </c>
      <c r="F466" s="141">
        <v>150</v>
      </c>
      <c r="G466" s="142">
        <v>11.13</v>
      </c>
      <c r="H466" s="138">
        <v>1</v>
      </c>
      <c r="I466" s="160">
        <v>1352.7759839999999</v>
      </c>
      <c r="J466" s="159">
        <f>K2</f>
        <v>0.21</v>
      </c>
      <c r="K466" s="84">
        <f t="shared" si="34"/>
        <v>1068.6930273599999</v>
      </c>
      <c r="L466" s="696">
        <f t="shared" si="31"/>
        <v>2137.3860547199997</v>
      </c>
      <c r="M466" s="362">
        <f t="shared" si="32"/>
        <v>5343.4651367999995</v>
      </c>
      <c r="N466" s="676">
        <f t="shared" si="33"/>
        <v>2030.5167519839997</v>
      </c>
      <c r="O466" s="137"/>
      <c r="P466" s="7"/>
    </row>
    <row r="467" spans="1:16" s="9" customFormat="1" ht="12.75" x14ac:dyDescent="0.2">
      <c r="A467" s="96"/>
      <c r="B467" s="150" t="s">
        <v>431</v>
      </c>
      <c r="C467" s="140" t="s">
        <v>431</v>
      </c>
      <c r="D467" s="134" t="s">
        <v>5</v>
      </c>
      <c r="E467" s="141">
        <v>500</v>
      </c>
      <c r="F467" s="141">
        <v>150</v>
      </c>
      <c r="G467" s="142">
        <v>13.35</v>
      </c>
      <c r="H467" s="138">
        <v>1.2</v>
      </c>
      <c r="I467" s="160">
        <v>1553.3107619999998</v>
      </c>
      <c r="J467" s="159">
        <f>K2</f>
        <v>0.21</v>
      </c>
      <c r="K467" s="84">
        <f t="shared" si="34"/>
        <v>1227.1155019799999</v>
      </c>
      <c r="L467" s="696">
        <f t="shared" si="31"/>
        <v>2454.2310039599997</v>
      </c>
      <c r="M467" s="362" t="s">
        <v>537</v>
      </c>
      <c r="N467" s="676">
        <f t="shared" si="33"/>
        <v>2331.5194537619996</v>
      </c>
      <c r="O467" s="137"/>
      <c r="P467" s="7"/>
    </row>
    <row r="468" spans="1:16" s="9" customFormat="1" ht="12.75" x14ac:dyDescent="0.2">
      <c r="A468" s="96"/>
      <c r="B468" s="150" t="s">
        <v>432</v>
      </c>
      <c r="C468" s="140" t="s">
        <v>432</v>
      </c>
      <c r="D468" s="134" t="s">
        <v>5</v>
      </c>
      <c r="E468" s="141">
        <v>500</v>
      </c>
      <c r="F468" s="141">
        <v>150</v>
      </c>
      <c r="G468" s="142">
        <v>16.6875</v>
      </c>
      <c r="H468" s="138">
        <v>1.5</v>
      </c>
      <c r="I468" s="160">
        <v>1854.9024359999999</v>
      </c>
      <c r="J468" s="159">
        <f>K2</f>
        <v>0.21</v>
      </c>
      <c r="K468" s="84">
        <f t="shared" si="34"/>
        <v>1465.3729244399999</v>
      </c>
      <c r="L468" s="696">
        <f t="shared" si="31"/>
        <v>2930.7458488799998</v>
      </c>
      <c r="M468" s="362" t="s">
        <v>537</v>
      </c>
      <c r="N468" s="676">
        <f t="shared" si="33"/>
        <v>2784.2085564359995</v>
      </c>
      <c r="O468" s="137"/>
      <c r="P468" s="7"/>
    </row>
    <row r="469" spans="1:16" s="9" customFormat="1" ht="12.75" x14ac:dyDescent="0.2">
      <c r="A469" s="96"/>
      <c r="B469" s="150" t="s">
        <v>433</v>
      </c>
      <c r="C469" s="140" t="s">
        <v>433</v>
      </c>
      <c r="D469" s="134" t="s">
        <v>5</v>
      </c>
      <c r="E469" s="141">
        <v>500</v>
      </c>
      <c r="F469" s="141">
        <v>200</v>
      </c>
      <c r="G469" s="142">
        <v>12.07</v>
      </c>
      <c r="H469" s="138">
        <v>1</v>
      </c>
      <c r="I469" s="160">
        <v>1349.617956</v>
      </c>
      <c r="J469" s="159">
        <f>K2</f>
        <v>0.21</v>
      </c>
      <c r="K469" s="84">
        <f t="shared" si="34"/>
        <v>1066.1981852400002</v>
      </c>
      <c r="L469" s="696">
        <f t="shared" si="31"/>
        <v>2132.3963704800003</v>
      </c>
      <c r="M469" s="362">
        <f t="shared" si="32"/>
        <v>5330.990926200001</v>
      </c>
      <c r="N469" s="676">
        <f t="shared" si="33"/>
        <v>2025.7765519560003</v>
      </c>
      <c r="O469" s="137"/>
      <c r="P469" s="7"/>
    </row>
    <row r="470" spans="1:16" s="9" customFormat="1" ht="12.75" x14ac:dyDescent="0.2">
      <c r="A470" s="96"/>
      <c r="B470" s="150" t="s">
        <v>434</v>
      </c>
      <c r="C470" s="140" t="s">
        <v>434</v>
      </c>
      <c r="D470" s="134" t="s">
        <v>5</v>
      </c>
      <c r="E470" s="141">
        <v>500</v>
      </c>
      <c r="F470" s="141">
        <v>200</v>
      </c>
      <c r="G470" s="142">
        <v>14.49</v>
      </c>
      <c r="H470" s="138">
        <v>1.2</v>
      </c>
      <c r="I470" s="160">
        <v>1548.5737200000001</v>
      </c>
      <c r="J470" s="159">
        <f>K2</f>
        <v>0.21</v>
      </c>
      <c r="K470" s="84">
        <f t="shared" si="34"/>
        <v>1223.3732388000001</v>
      </c>
      <c r="L470" s="696">
        <f t="shared" si="31"/>
        <v>2446.7464776000002</v>
      </c>
      <c r="M470" s="362" t="s">
        <v>537</v>
      </c>
      <c r="N470" s="676">
        <f t="shared" si="33"/>
        <v>2324.4091537200002</v>
      </c>
      <c r="O470" s="137"/>
      <c r="P470" s="7"/>
    </row>
    <row r="471" spans="1:16" s="9" customFormat="1" ht="12.75" x14ac:dyDescent="0.2">
      <c r="A471" s="96"/>
      <c r="B471" s="150" t="s">
        <v>435</v>
      </c>
      <c r="C471" s="140" t="s">
        <v>435</v>
      </c>
      <c r="D471" s="134" t="s">
        <v>5</v>
      </c>
      <c r="E471" s="141">
        <v>500</v>
      </c>
      <c r="F471" s="141">
        <v>200</v>
      </c>
      <c r="G471" s="142">
        <v>18.112500000000001</v>
      </c>
      <c r="H471" s="138">
        <v>1.5</v>
      </c>
      <c r="I471" s="160">
        <v>1955.9593319999997</v>
      </c>
      <c r="J471" s="159">
        <f>K2</f>
        <v>0.21</v>
      </c>
      <c r="K471" s="84">
        <f t="shared" si="34"/>
        <v>1545.2078722799997</v>
      </c>
      <c r="L471" s="696">
        <f t="shared" si="31"/>
        <v>3090.4157445599994</v>
      </c>
      <c r="M471" s="362" t="s">
        <v>537</v>
      </c>
      <c r="N471" s="676">
        <f t="shared" si="33"/>
        <v>2935.8949573319992</v>
      </c>
      <c r="O471" s="137"/>
      <c r="P471" s="7"/>
    </row>
    <row r="472" spans="1:16" s="9" customFormat="1" ht="12.75" x14ac:dyDescent="0.2">
      <c r="A472" s="96"/>
      <c r="B472" s="150" t="s">
        <v>436</v>
      </c>
      <c r="C472" s="140" t="s">
        <v>436</v>
      </c>
      <c r="D472" s="134" t="s">
        <v>5</v>
      </c>
      <c r="E472" s="141">
        <v>500</v>
      </c>
      <c r="F472" s="141">
        <v>50</v>
      </c>
      <c r="G472" s="142">
        <v>9.26</v>
      </c>
      <c r="H472" s="138">
        <v>1</v>
      </c>
      <c r="I472" s="160">
        <v>1120.660926</v>
      </c>
      <c r="J472" s="159">
        <f>K2</f>
        <v>0.21</v>
      </c>
      <c r="K472" s="84">
        <f t="shared" si="34"/>
        <v>885.3221315400001</v>
      </c>
      <c r="L472" s="696">
        <f t="shared" si="31"/>
        <v>1770.6442630800002</v>
      </c>
      <c r="M472" s="362">
        <f t="shared" si="32"/>
        <v>4426.610657700001</v>
      </c>
      <c r="N472" s="676">
        <f t="shared" si="33"/>
        <v>1682.1120499260001</v>
      </c>
      <c r="O472" s="137"/>
      <c r="P472" s="7"/>
    </row>
    <row r="473" spans="1:16" s="9" customFormat="1" ht="12.75" x14ac:dyDescent="0.2">
      <c r="A473" s="96"/>
      <c r="B473" s="150" t="s">
        <v>437</v>
      </c>
      <c r="C473" s="140" t="s">
        <v>437</v>
      </c>
      <c r="D473" s="134" t="s">
        <v>5</v>
      </c>
      <c r="E473" s="141">
        <v>500</v>
      </c>
      <c r="F473" s="141">
        <v>50</v>
      </c>
      <c r="G473" s="142">
        <v>11.11</v>
      </c>
      <c r="H473" s="138">
        <v>1.2</v>
      </c>
      <c r="I473" s="160">
        <v>1275.4042980000002</v>
      </c>
      <c r="J473" s="159">
        <f>K2</f>
        <v>0.21</v>
      </c>
      <c r="K473" s="84">
        <f t="shared" si="34"/>
        <v>1007.5693954200002</v>
      </c>
      <c r="L473" s="696">
        <f t="shared" si="31"/>
        <v>2015.1387908400004</v>
      </c>
      <c r="M473" s="362" t="s">
        <v>537</v>
      </c>
      <c r="N473" s="676">
        <f t="shared" si="33"/>
        <v>1914.3818512980004</v>
      </c>
      <c r="O473" s="137"/>
      <c r="P473" s="7"/>
    </row>
    <row r="474" spans="1:16" s="9" customFormat="1" ht="12.75" x14ac:dyDescent="0.2">
      <c r="A474" s="96"/>
      <c r="B474" s="150" t="s">
        <v>438</v>
      </c>
      <c r="C474" s="140" t="s">
        <v>438</v>
      </c>
      <c r="D474" s="134" t="s">
        <v>5</v>
      </c>
      <c r="E474" s="141">
        <v>500</v>
      </c>
      <c r="F474" s="141">
        <v>50</v>
      </c>
      <c r="G474" s="142">
        <v>13.887499999999999</v>
      </c>
      <c r="H474" s="138">
        <v>1.5</v>
      </c>
      <c r="I474" s="160">
        <v>1493.3082300000001</v>
      </c>
      <c r="J474" s="159">
        <f>K2</f>
        <v>0.21</v>
      </c>
      <c r="K474" s="84">
        <f t="shared" si="34"/>
        <v>1179.7135017000001</v>
      </c>
      <c r="L474" s="696">
        <f t="shared" si="31"/>
        <v>2359.4270034000001</v>
      </c>
      <c r="M474" s="362" t="s">
        <v>537</v>
      </c>
      <c r="N474" s="676">
        <f t="shared" si="33"/>
        <v>2241.4556532299998</v>
      </c>
      <c r="O474" s="137"/>
      <c r="P474" s="7"/>
    </row>
    <row r="475" spans="1:16" s="9" customFormat="1" ht="12.75" x14ac:dyDescent="0.2">
      <c r="A475" s="96"/>
      <c r="B475" s="150" t="s">
        <v>439</v>
      </c>
      <c r="C475" s="140" t="s">
        <v>439</v>
      </c>
      <c r="D475" s="134" t="s">
        <v>5</v>
      </c>
      <c r="E475" s="141">
        <v>500</v>
      </c>
      <c r="F475" s="141">
        <v>60</v>
      </c>
      <c r="G475" s="142">
        <v>9.4</v>
      </c>
      <c r="H475" s="138">
        <v>1</v>
      </c>
      <c r="I475" s="160">
        <v>1141.1881080000001</v>
      </c>
      <c r="J475" s="159">
        <f>K2</f>
        <v>0.21</v>
      </c>
      <c r="K475" s="84">
        <f t="shared" si="34"/>
        <v>901.5386053200001</v>
      </c>
      <c r="L475" s="696">
        <f t="shared" si="31"/>
        <v>1803.0772106400002</v>
      </c>
      <c r="M475" s="362">
        <f t="shared" si="32"/>
        <v>4507.6930266000008</v>
      </c>
      <c r="N475" s="676">
        <f t="shared" si="33"/>
        <v>1712.923350108</v>
      </c>
      <c r="O475" s="137"/>
      <c r="P475" s="7"/>
    </row>
    <row r="476" spans="1:16" s="9" customFormat="1" ht="12.75" x14ac:dyDescent="0.2">
      <c r="A476" s="96"/>
      <c r="B476" s="150" t="s">
        <v>440</v>
      </c>
      <c r="C476" s="140" t="s">
        <v>440</v>
      </c>
      <c r="D476" s="134" t="s">
        <v>5</v>
      </c>
      <c r="E476" s="141">
        <v>500</v>
      </c>
      <c r="F476" s="141">
        <v>60</v>
      </c>
      <c r="G476" s="142">
        <v>11.32</v>
      </c>
      <c r="H476" s="138">
        <v>1.2</v>
      </c>
      <c r="I476" s="160">
        <v>1300.6685219999999</v>
      </c>
      <c r="J476" s="159">
        <f>K2</f>
        <v>0.21</v>
      </c>
      <c r="K476" s="84">
        <f t="shared" si="34"/>
        <v>1027.52813238</v>
      </c>
      <c r="L476" s="696">
        <f t="shared" si="31"/>
        <v>2055.05626476</v>
      </c>
      <c r="M476" s="362" t="s">
        <v>537</v>
      </c>
      <c r="N476" s="676">
        <f t="shared" si="33"/>
        <v>1952.3034515219999</v>
      </c>
      <c r="O476" s="137"/>
      <c r="P476" s="7"/>
    </row>
    <row r="477" spans="1:16" s="9" customFormat="1" ht="12.75" x14ac:dyDescent="0.2">
      <c r="A477" s="96"/>
      <c r="B477" s="150" t="s">
        <v>441</v>
      </c>
      <c r="C477" s="140" t="s">
        <v>441</v>
      </c>
      <c r="D477" s="134" t="s">
        <v>5</v>
      </c>
      <c r="E477" s="141">
        <v>500</v>
      </c>
      <c r="F477" s="141">
        <v>60</v>
      </c>
      <c r="G477" s="142">
        <v>14.15</v>
      </c>
      <c r="H477" s="138">
        <v>1.5</v>
      </c>
      <c r="I477" s="160">
        <v>1526.4675240000001</v>
      </c>
      <c r="J477" s="159">
        <f>K2</f>
        <v>0.21</v>
      </c>
      <c r="K477" s="84">
        <f t="shared" si="34"/>
        <v>1205.9093439600001</v>
      </c>
      <c r="L477" s="696">
        <f t="shared" si="31"/>
        <v>2411.8186879200002</v>
      </c>
      <c r="M477" s="362" t="s">
        <v>537</v>
      </c>
      <c r="N477" s="676">
        <f t="shared" si="33"/>
        <v>2291.227753524</v>
      </c>
      <c r="O477" s="137"/>
      <c r="P477" s="7"/>
    </row>
    <row r="478" spans="1:16" s="9" customFormat="1" ht="12.75" x14ac:dyDescent="0.2">
      <c r="A478" s="96"/>
      <c r="B478" s="150" t="s">
        <v>442</v>
      </c>
      <c r="C478" s="140" t="s">
        <v>442</v>
      </c>
      <c r="D478" s="134" t="s">
        <v>5</v>
      </c>
      <c r="E478" s="141">
        <v>500</v>
      </c>
      <c r="F478" s="141">
        <v>70</v>
      </c>
      <c r="G478" s="142">
        <v>6.36</v>
      </c>
      <c r="H478" s="138">
        <v>1</v>
      </c>
      <c r="I478" s="160">
        <v>1163.294304</v>
      </c>
      <c r="J478" s="159">
        <f>K2</f>
        <v>0.21</v>
      </c>
      <c r="K478" s="84">
        <f t="shared" si="34"/>
        <v>919.00250016000007</v>
      </c>
      <c r="L478" s="696">
        <f t="shared" si="31"/>
        <v>1838.0050003200001</v>
      </c>
      <c r="M478" s="362">
        <f t="shared" si="32"/>
        <v>4595.0125008000005</v>
      </c>
      <c r="N478" s="676">
        <f t="shared" si="33"/>
        <v>1746.1047503039999</v>
      </c>
      <c r="O478" s="137"/>
      <c r="P478" s="7"/>
    </row>
    <row r="479" spans="1:16" s="9" customFormat="1" ht="12.75" x14ac:dyDescent="0.2">
      <c r="A479" s="96"/>
      <c r="B479" s="150" t="s">
        <v>443</v>
      </c>
      <c r="C479" s="140" t="s">
        <v>443</v>
      </c>
      <c r="D479" s="134" t="s">
        <v>5</v>
      </c>
      <c r="E479" s="141">
        <v>500</v>
      </c>
      <c r="F479" s="141">
        <v>70</v>
      </c>
      <c r="G479" s="142">
        <v>7.62</v>
      </c>
      <c r="H479" s="138">
        <v>1.2</v>
      </c>
      <c r="I479" s="160">
        <v>1324.3537319999998</v>
      </c>
      <c r="J479" s="159">
        <f>K2</f>
        <v>0.21</v>
      </c>
      <c r="K479" s="84">
        <f t="shared" si="34"/>
        <v>1046.2394482799998</v>
      </c>
      <c r="L479" s="696">
        <f t="shared" si="31"/>
        <v>2092.4788965599996</v>
      </c>
      <c r="M479" s="362" t="s">
        <v>537</v>
      </c>
      <c r="N479" s="676">
        <f t="shared" si="33"/>
        <v>1987.8549517319996</v>
      </c>
      <c r="O479" s="137"/>
      <c r="P479" s="7"/>
    </row>
    <row r="480" spans="1:16" s="9" customFormat="1" ht="12.75" x14ac:dyDescent="0.2">
      <c r="A480" s="96"/>
      <c r="B480" s="150" t="s">
        <v>444</v>
      </c>
      <c r="C480" s="140" t="s">
        <v>444</v>
      </c>
      <c r="D480" s="134" t="s">
        <v>5</v>
      </c>
      <c r="E480" s="141">
        <v>500</v>
      </c>
      <c r="F480" s="141">
        <v>70</v>
      </c>
      <c r="G480" s="142">
        <v>9.5250000000000004</v>
      </c>
      <c r="H480" s="138">
        <v>1.5</v>
      </c>
      <c r="I480" s="160">
        <v>1562.784846</v>
      </c>
      <c r="J480" s="159">
        <f>K2</f>
        <v>0.21</v>
      </c>
      <c r="K480" s="84">
        <f t="shared" si="34"/>
        <v>1234.6000283400001</v>
      </c>
      <c r="L480" s="696">
        <f t="shared" si="31"/>
        <v>2469.2000566800002</v>
      </c>
      <c r="M480" s="362" t="s">
        <v>537</v>
      </c>
      <c r="N480" s="676">
        <f t="shared" si="33"/>
        <v>2345.7400538460001</v>
      </c>
      <c r="O480" s="137"/>
      <c r="P480" s="7"/>
    </row>
    <row r="481" spans="1:16" s="9" customFormat="1" ht="12.75" x14ac:dyDescent="0.2">
      <c r="A481" s="96"/>
      <c r="B481" s="150" t="s">
        <v>445</v>
      </c>
      <c r="C481" s="140" t="s">
        <v>445</v>
      </c>
      <c r="D481" s="134" t="s">
        <v>5</v>
      </c>
      <c r="E481" s="141">
        <v>500</v>
      </c>
      <c r="F481" s="141">
        <v>80</v>
      </c>
      <c r="G481" s="142">
        <v>9.81</v>
      </c>
      <c r="H481" s="138">
        <v>1</v>
      </c>
      <c r="I481" s="160">
        <v>1185.4005000000002</v>
      </c>
      <c r="J481" s="159">
        <f>K2</f>
        <v>0.21</v>
      </c>
      <c r="K481" s="84">
        <f t="shared" si="34"/>
        <v>936.46639500000015</v>
      </c>
      <c r="L481" s="696">
        <f t="shared" si="31"/>
        <v>1872.9327900000003</v>
      </c>
      <c r="M481" s="362">
        <f t="shared" si="32"/>
        <v>4682.331975000001</v>
      </c>
      <c r="N481" s="676">
        <f t="shared" si="33"/>
        <v>1779.2861505000003</v>
      </c>
      <c r="O481" s="137"/>
      <c r="P481" s="7"/>
    </row>
    <row r="482" spans="1:16" s="9" customFormat="1" ht="12.75" x14ac:dyDescent="0.2">
      <c r="A482" s="96"/>
      <c r="B482" s="150" t="s">
        <v>446</v>
      </c>
      <c r="C482" s="140" t="s">
        <v>446</v>
      </c>
      <c r="D482" s="134" t="s">
        <v>5</v>
      </c>
      <c r="E482" s="141">
        <v>500</v>
      </c>
      <c r="F482" s="141">
        <v>80</v>
      </c>
      <c r="G482" s="142">
        <v>11.78</v>
      </c>
      <c r="H482" s="138">
        <v>1.2</v>
      </c>
      <c r="I482" s="160">
        <v>1352.7759839999999</v>
      </c>
      <c r="J482" s="159">
        <f>K2</f>
        <v>0.21</v>
      </c>
      <c r="K482" s="84">
        <f t="shared" si="34"/>
        <v>1068.6930273599999</v>
      </c>
      <c r="L482" s="696">
        <f t="shared" si="31"/>
        <v>2137.3860547199997</v>
      </c>
      <c r="M482" s="362" t="s">
        <v>537</v>
      </c>
      <c r="N482" s="676">
        <f t="shared" si="33"/>
        <v>2030.5167519839997</v>
      </c>
      <c r="O482" s="137"/>
      <c r="P482" s="7"/>
    </row>
    <row r="483" spans="1:16" s="9" customFormat="1" ht="12.75" x14ac:dyDescent="0.2">
      <c r="A483" s="96"/>
      <c r="B483" s="150" t="s">
        <v>447</v>
      </c>
      <c r="C483" s="140" t="s">
        <v>447</v>
      </c>
      <c r="D483" s="134" t="s">
        <v>5</v>
      </c>
      <c r="E483" s="141">
        <v>500</v>
      </c>
      <c r="F483" s="141">
        <v>80</v>
      </c>
      <c r="G483" s="142">
        <v>14.725</v>
      </c>
      <c r="H483" s="138">
        <v>1.5</v>
      </c>
      <c r="I483" s="160">
        <v>1595.9441400000001</v>
      </c>
      <c r="J483" s="159">
        <f>K2</f>
        <v>0.21</v>
      </c>
      <c r="K483" s="84">
        <f t="shared" si="34"/>
        <v>1260.7958706000002</v>
      </c>
      <c r="L483" s="696">
        <f t="shared" si="31"/>
        <v>2521.5917412000003</v>
      </c>
      <c r="M483" s="362" t="s">
        <v>537</v>
      </c>
      <c r="N483" s="676">
        <f t="shared" si="33"/>
        <v>2395.5121541400003</v>
      </c>
      <c r="O483" s="137"/>
      <c r="P483" s="7"/>
    </row>
    <row r="484" spans="1:16" s="9" customFormat="1" ht="12.75" x14ac:dyDescent="0.2">
      <c r="A484" s="96"/>
      <c r="B484" s="150" t="s">
        <v>448</v>
      </c>
      <c r="C484" s="140" t="s">
        <v>448</v>
      </c>
      <c r="D484" s="134" t="s">
        <v>5</v>
      </c>
      <c r="E484" s="141">
        <v>600</v>
      </c>
      <c r="F484" s="141">
        <v>100</v>
      </c>
      <c r="G484" s="142">
        <v>12.13</v>
      </c>
      <c r="H484" s="138">
        <v>1</v>
      </c>
      <c r="I484" s="160">
        <v>1330.6697879999999</v>
      </c>
      <c r="J484" s="159">
        <f>K2</f>
        <v>0.21</v>
      </c>
      <c r="K484" s="84">
        <f t="shared" si="34"/>
        <v>1051.2291325199999</v>
      </c>
      <c r="L484" s="696">
        <f t="shared" si="31"/>
        <v>2102.4582650399998</v>
      </c>
      <c r="M484" s="362">
        <f t="shared" si="32"/>
        <v>5256.1456625999999</v>
      </c>
      <c r="N484" s="676">
        <f t="shared" si="33"/>
        <v>1997.3353517879998</v>
      </c>
      <c r="O484" s="137"/>
      <c r="P484" s="7"/>
    </row>
    <row r="485" spans="1:16" s="9" customFormat="1" ht="12.75" x14ac:dyDescent="0.2">
      <c r="A485" s="96"/>
      <c r="B485" s="150" t="s">
        <v>449</v>
      </c>
      <c r="C485" s="140" t="s">
        <v>449</v>
      </c>
      <c r="D485" s="134" t="s">
        <v>5</v>
      </c>
      <c r="E485" s="141">
        <v>600</v>
      </c>
      <c r="F485" s="141">
        <v>100</v>
      </c>
      <c r="G485" s="142">
        <v>14.55</v>
      </c>
      <c r="H485" s="138">
        <v>1.2</v>
      </c>
      <c r="I485" s="160">
        <v>1460.1489359999998</v>
      </c>
      <c r="J485" s="159">
        <f>K2</f>
        <v>0.21</v>
      </c>
      <c r="K485" s="84">
        <f t="shared" si="34"/>
        <v>1153.51765944</v>
      </c>
      <c r="L485" s="696">
        <f t="shared" si="31"/>
        <v>2307.03531888</v>
      </c>
      <c r="M485" s="362" t="s">
        <v>537</v>
      </c>
      <c r="N485" s="676">
        <f t="shared" si="33"/>
        <v>2191.6835529360001</v>
      </c>
      <c r="O485" s="137"/>
      <c r="P485" s="7"/>
    </row>
    <row r="486" spans="1:16" s="9" customFormat="1" ht="12.75" x14ac:dyDescent="0.2">
      <c r="A486" s="96"/>
      <c r="B486" s="150" t="s">
        <v>450</v>
      </c>
      <c r="C486" s="140" t="s">
        <v>450</v>
      </c>
      <c r="D486" s="134" t="s">
        <v>5</v>
      </c>
      <c r="E486" s="141">
        <v>600</v>
      </c>
      <c r="F486" s="141">
        <v>100</v>
      </c>
      <c r="G486" s="142">
        <v>18.1875</v>
      </c>
      <c r="H486" s="138">
        <v>1.5</v>
      </c>
      <c r="I486" s="160">
        <v>1823.3221560000002</v>
      </c>
      <c r="J486" s="159">
        <f>K2</f>
        <v>0.21</v>
      </c>
      <c r="K486" s="84">
        <f t="shared" si="34"/>
        <v>1440.4245032400001</v>
      </c>
      <c r="L486" s="696">
        <f t="shared" si="31"/>
        <v>2880.8490064800003</v>
      </c>
      <c r="M486" s="362" t="s">
        <v>537</v>
      </c>
      <c r="N486" s="676">
        <f t="shared" si="33"/>
        <v>2736.8065561560002</v>
      </c>
      <c r="O486" s="137"/>
      <c r="P486" s="7"/>
    </row>
    <row r="487" spans="1:16" s="9" customFormat="1" ht="12.75" x14ac:dyDescent="0.2">
      <c r="A487" s="96"/>
      <c r="B487" s="150" t="s">
        <v>451</v>
      </c>
      <c r="C487" s="140" t="s">
        <v>451</v>
      </c>
      <c r="D487" s="134" t="s">
        <v>5</v>
      </c>
      <c r="E487" s="141">
        <v>600</v>
      </c>
      <c r="F487" s="141">
        <v>150</v>
      </c>
      <c r="G487" s="142">
        <v>13.06</v>
      </c>
      <c r="H487" s="138">
        <v>1</v>
      </c>
      <c r="I487" s="160">
        <v>1447.516824</v>
      </c>
      <c r="J487" s="159">
        <f>K2</f>
        <v>0.21</v>
      </c>
      <c r="K487" s="84">
        <f t="shared" si="34"/>
        <v>1143.53829096</v>
      </c>
      <c r="L487" s="696">
        <f t="shared" si="31"/>
        <v>2287.0765819200001</v>
      </c>
      <c r="M487" s="362">
        <f t="shared" si="32"/>
        <v>5717.6914548000004</v>
      </c>
      <c r="N487" s="676">
        <f t="shared" si="33"/>
        <v>2172.7227528240001</v>
      </c>
      <c r="O487" s="137"/>
      <c r="P487" s="7"/>
    </row>
    <row r="488" spans="1:16" s="9" customFormat="1" ht="12.75" x14ac:dyDescent="0.2">
      <c r="A488" s="96"/>
      <c r="B488" s="150" t="s">
        <v>452</v>
      </c>
      <c r="C488" s="140" t="s">
        <v>452</v>
      </c>
      <c r="D488" s="134" t="s">
        <v>5</v>
      </c>
      <c r="E488" s="141">
        <v>600</v>
      </c>
      <c r="F488" s="141">
        <v>150</v>
      </c>
      <c r="G488" s="142">
        <v>15.67</v>
      </c>
      <c r="H488" s="138">
        <v>1.2</v>
      </c>
      <c r="I488" s="160">
        <v>1638.5775180000001</v>
      </c>
      <c r="J488" s="159">
        <f>K2</f>
        <v>0.21</v>
      </c>
      <c r="K488" s="84">
        <f t="shared" si="34"/>
        <v>1294.47623922</v>
      </c>
      <c r="L488" s="696">
        <f t="shared" si="31"/>
        <v>2588.95247844</v>
      </c>
      <c r="M488" s="362" t="s">
        <v>537</v>
      </c>
      <c r="N488" s="676">
        <f t="shared" si="33"/>
        <v>2459.5048545179998</v>
      </c>
      <c r="O488" s="137"/>
      <c r="P488" s="7"/>
    </row>
    <row r="489" spans="1:16" s="9" customFormat="1" ht="12.75" x14ac:dyDescent="0.2">
      <c r="A489" s="96"/>
      <c r="B489" s="150" t="s">
        <v>453</v>
      </c>
      <c r="C489" s="140" t="s">
        <v>453</v>
      </c>
      <c r="D489" s="134" t="s">
        <v>5</v>
      </c>
      <c r="E489" s="141">
        <v>600</v>
      </c>
      <c r="F489" s="141">
        <v>150</v>
      </c>
      <c r="G489" s="142">
        <v>19.587499999999999</v>
      </c>
      <c r="H489" s="138">
        <v>1.5</v>
      </c>
      <c r="I489" s="160">
        <v>2006.4877800000002</v>
      </c>
      <c r="J489" s="159">
        <f>K2</f>
        <v>0.21</v>
      </c>
      <c r="K489" s="84">
        <f t="shared" si="34"/>
        <v>1585.1253462000002</v>
      </c>
      <c r="L489" s="696">
        <f t="shared" si="31"/>
        <v>3170.2506924000004</v>
      </c>
      <c r="M489" s="362" t="s">
        <v>537</v>
      </c>
      <c r="N489" s="676">
        <f t="shared" si="33"/>
        <v>3011.7381577800002</v>
      </c>
      <c r="O489" s="137"/>
      <c r="P489" s="7"/>
    </row>
    <row r="490" spans="1:16" s="9" customFormat="1" ht="12.75" x14ac:dyDescent="0.2">
      <c r="A490" s="96"/>
      <c r="B490" s="150" t="s">
        <v>454</v>
      </c>
      <c r="C490" s="140" t="s">
        <v>454</v>
      </c>
      <c r="D490" s="134" t="s">
        <v>5</v>
      </c>
      <c r="E490" s="141">
        <v>600</v>
      </c>
      <c r="F490" s="141">
        <v>200</v>
      </c>
      <c r="G490" s="142">
        <v>14</v>
      </c>
      <c r="H490" s="138">
        <v>1</v>
      </c>
      <c r="I490" s="160">
        <v>1444.3587959999998</v>
      </c>
      <c r="J490" s="159">
        <f>K2</f>
        <v>0.21</v>
      </c>
      <c r="K490" s="84">
        <f t="shared" si="34"/>
        <v>1141.0434488399999</v>
      </c>
      <c r="L490" s="696">
        <f t="shared" si="31"/>
        <v>2282.0868976799998</v>
      </c>
      <c r="M490" s="362">
        <f t="shared" si="32"/>
        <v>5705.2172441999992</v>
      </c>
      <c r="N490" s="676">
        <f t="shared" si="33"/>
        <v>2167.9825527959997</v>
      </c>
      <c r="O490" s="137"/>
      <c r="P490" s="7"/>
    </row>
    <row r="491" spans="1:16" s="9" customFormat="1" ht="12.75" x14ac:dyDescent="0.2">
      <c r="A491" s="96"/>
      <c r="B491" s="150" t="s">
        <v>455</v>
      </c>
      <c r="C491" s="140" t="s">
        <v>455</v>
      </c>
      <c r="D491" s="134" t="s">
        <v>5</v>
      </c>
      <c r="E491" s="141">
        <v>600</v>
      </c>
      <c r="F491" s="141">
        <v>200</v>
      </c>
      <c r="G491" s="142">
        <v>16.8</v>
      </c>
      <c r="H491" s="138">
        <v>1.2</v>
      </c>
      <c r="I491" s="160">
        <v>1665.420756</v>
      </c>
      <c r="J491" s="159">
        <f>K2</f>
        <v>0.21</v>
      </c>
      <c r="K491" s="84">
        <f t="shared" si="34"/>
        <v>1315.68239724</v>
      </c>
      <c r="L491" s="696">
        <f t="shared" si="31"/>
        <v>2631.36479448</v>
      </c>
      <c r="M491" s="362" t="s">
        <v>537</v>
      </c>
      <c r="N491" s="676">
        <f t="shared" si="33"/>
        <v>2499.7965547559998</v>
      </c>
      <c r="O491" s="137"/>
      <c r="P491" s="7"/>
    </row>
    <row r="492" spans="1:16" s="9" customFormat="1" ht="12.75" x14ac:dyDescent="0.2">
      <c r="A492" s="96"/>
      <c r="B492" s="150" t="s">
        <v>456</v>
      </c>
      <c r="C492" s="140" t="s">
        <v>456</v>
      </c>
      <c r="D492" s="134" t="s">
        <v>5</v>
      </c>
      <c r="E492" s="141">
        <v>600</v>
      </c>
      <c r="F492" s="141">
        <v>200</v>
      </c>
      <c r="G492" s="142">
        <v>21</v>
      </c>
      <c r="H492" s="138">
        <v>1.5</v>
      </c>
      <c r="I492" s="160">
        <v>2057.016228</v>
      </c>
      <c r="J492" s="159">
        <f>K2</f>
        <v>0.21</v>
      </c>
      <c r="K492" s="84">
        <f t="shared" si="34"/>
        <v>1625.04282012</v>
      </c>
      <c r="L492" s="696">
        <f t="shared" si="31"/>
        <v>3250.08564024</v>
      </c>
      <c r="M492" s="362" t="s">
        <v>537</v>
      </c>
      <c r="N492" s="676">
        <f t="shared" si="33"/>
        <v>3087.5813582279998</v>
      </c>
      <c r="O492" s="137"/>
      <c r="P492" s="7"/>
    </row>
    <row r="493" spans="1:16" s="9" customFormat="1" ht="12.75" x14ac:dyDescent="0.2">
      <c r="A493" s="96"/>
      <c r="B493" s="150" t="s">
        <v>457</v>
      </c>
      <c r="C493" s="140" t="s">
        <v>457</v>
      </c>
      <c r="D493" s="134" t="s">
        <v>5</v>
      </c>
      <c r="E493" s="141">
        <v>600</v>
      </c>
      <c r="F493" s="141">
        <v>50</v>
      </c>
      <c r="G493" s="142">
        <v>11.19</v>
      </c>
      <c r="H493" s="138">
        <v>1</v>
      </c>
      <c r="I493" s="160">
        <v>1221.7178219999998</v>
      </c>
      <c r="J493" s="159">
        <f>K2</f>
        <v>0.21</v>
      </c>
      <c r="K493" s="84">
        <f t="shared" si="34"/>
        <v>965.15707937999991</v>
      </c>
      <c r="L493" s="696">
        <f t="shared" si="31"/>
        <v>1930.3141587599998</v>
      </c>
      <c r="M493" s="362">
        <f t="shared" si="32"/>
        <v>4825.7853968999998</v>
      </c>
      <c r="N493" s="676">
        <f t="shared" si="33"/>
        <v>1833.7984508219997</v>
      </c>
      <c r="O493" s="137"/>
      <c r="P493" s="7"/>
    </row>
    <row r="494" spans="1:16" s="9" customFormat="1" ht="12.75" x14ac:dyDescent="0.2">
      <c r="A494" s="96"/>
      <c r="B494" s="150" t="s">
        <v>458</v>
      </c>
      <c r="C494" s="140" t="s">
        <v>458</v>
      </c>
      <c r="D494" s="134" t="s">
        <v>5</v>
      </c>
      <c r="E494" s="141">
        <v>600</v>
      </c>
      <c r="F494" s="141">
        <v>50</v>
      </c>
      <c r="G494" s="142">
        <v>13.42</v>
      </c>
      <c r="H494" s="138">
        <v>1.2</v>
      </c>
      <c r="I494" s="160">
        <v>1292.7734520000001</v>
      </c>
      <c r="J494" s="159">
        <f>K2</f>
        <v>0.21</v>
      </c>
      <c r="K494" s="84">
        <f t="shared" si="34"/>
        <v>1021.2910270800002</v>
      </c>
      <c r="L494" s="696">
        <f t="shared" si="31"/>
        <v>2042.5820541600003</v>
      </c>
      <c r="M494" s="362" t="s">
        <v>537</v>
      </c>
      <c r="N494" s="676">
        <f t="shared" si="33"/>
        <v>1940.4529514520002</v>
      </c>
      <c r="O494" s="137"/>
      <c r="P494" s="7"/>
    </row>
    <row r="495" spans="1:16" s="9" customFormat="1" ht="12.75" x14ac:dyDescent="0.2">
      <c r="A495" s="96"/>
      <c r="B495" s="150" t="s">
        <v>459</v>
      </c>
      <c r="C495" s="140" t="s">
        <v>459</v>
      </c>
      <c r="D495" s="134" t="s">
        <v>5</v>
      </c>
      <c r="E495" s="141">
        <v>600</v>
      </c>
      <c r="F495" s="141">
        <v>50</v>
      </c>
      <c r="G495" s="142">
        <v>16.774999999999999</v>
      </c>
      <c r="H495" s="138">
        <v>1.5</v>
      </c>
      <c r="I495" s="160">
        <v>1610.155266</v>
      </c>
      <c r="J495" s="159">
        <f>K2</f>
        <v>0.21</v>
      </c>
      <c r="K495" s="84">
        <f t="shared" si="34"/>
        <v>1272.02266014</v>
      </c>
      <c r="L495" s="696">
        <f t="shared" si="31"/>
        <v>2544.0453202799999</v>
      </c>
      <c r="M495" s="362" t="s">
        <v>537</v>
      </c>
      <c r="N495" s="676">
        <f t="shared" si="33"/>
        <v>2416.8430542659999</v>
      </c>
      <c r="O495" s="137"/>
      <c r="P495" s="7"/>
    </row>
    <row r="496" spans="1:16" s="9" customFormat="1" ht="12.75" x14ac:dyDescent="0.2">
      <c r="A496" s="96"/>
      <c r="B496" s="150" t="s">
        <v>460</v>
      </c>
      <c r="C496" s="140" t="s">
        <v>460</v>
      </c>
      <c r="D496" s="134" t="s">
        <v>5</v>
      </c>
      <c r="E496" s="141">
        <v>600</v>
      </c>
      <c r="F496" s="141">
        <v>60</v>
      </c>
      <c r="G496" s="142">
        <v>11.3</v>
      </c>
      <c r="H496" s="138">
        <v>1</v>
      </c>
      <c r="I496" s="160">
        <v>1243.824018</v>
      </c>
      <c r="J496" s="159">
        <f>K2</f>
        <v>0.21</v>
      </c>
      <c r="K496" s="84">
        <f t="shared" si="34"/>
        <v>982.62097422000011</v>
      </c>
      <c r="L496" s="696">
        <f t="shared" si="31"/>
        <v>1965.2419484400002</v>
      </c>
      <c r="M496" s="362">
        <f t="shared" si="32"/>
        <v>4913.1048711000003</v>
      </c>
      <c r="N496" s="676">
        <f t="shared" si="33"/>
        <v>1866.9798510180001</v>
      </c>
      <c r="O496" s="137"/>
      <c r="P496" s="7"/>
    </row>
    <row r="497" spans="1:16" s="9" customFormat="1" ht="12.75" x14ac:dyDescent="0.2">
      <c r="A497" s="96"/>
      <c r="B497" s="150" t="s">
        <v>461</v>
      </c>
      <c r="C497" s="140" t="s">
        <v>461</v>
      </c>
      <c r="D497" s="134" t="s">
        <v>5</v>
      </c>
      <c r="E497" s="141">
        <v>600</v>
      </c>
      <c r="F497" s="141">
        <v>60</v>
      </c>
      <c r="G497" s="142">
        <v>13.55</v>
      </c>
      <c r="H497" s="138">
        <v>1.2</v>
      </c>
      <c r="I497" s="160">
        <v>1325.932746</v>
      </c>
      <c r="J497" s="159">
        <f>K2</f>
        <v>0.21</v>
      </c>
      <c r="K497" s="84">
        <f t="shared" si="34"/>
        <v>1047.4868693400001</v>
      </c>
      <c r="L497" s="696">
        <f t="shared" si="31"/>
        <v>2094.9737386800002</v>
      </c>
      <c r="M497" s="362" t="s">
        <v>537</v>
      </c>
      <c r="N497" s="676">
        <f t="shared" si="33"/>
        <v>1990.2250517460002</v>
      </c>
      <c r="O497" s="137"/>
      <c r="P497" s="7"/>
    </row>
    <row r="498" spans="1:16" s="9" customFormat="1" ht="12.75" x14ac:dyDescent="0.2">
      <c r="A498" s="96"/>
      <c r="B498" s="150" t="s">
        <v>462</v>
      </c>
      <c r="C498" s="140" t="s">
        <v>462</v>
      </c>
      <c r="D498" s="134" t="s">
        <v>5</v>
      </c>
      <c r="E498" s="141">
        <v>600</v>
      </c>
      <c r="F498" s="141">
        <v>60</v>
      </c>
      <c r="G498" s="142">
        <v>16.9375</v>
      </c>
      <c r="H498" s="138">
        <v>1.5</v>
      </c>
      <c r="I498" s="160">
        <v>1689.1059660000001</v>
      </c>
      <c r="J498" s="159">
        <f>K2</f>
        <v>0.21</v>
      </c>
      <c r="K498" s="84">
        <f t="shared" si="34"/>
        <v>1334.39371314</v>
      </c>
      <c r="L498" s="696">
        <f t="shared" si="31"/>
        <v>2668.7874262800001</v>
      </c>
      <c r="M498" s="362" t="s">
        <v>537</v>
      </c>
      <c r="N498" s="676">
        <f t="shared" si="33"/>
        <v>2535.3480549659998</v>
      </c>
      <c r="O498" s="137"/>
      <c r="P498" s="7"/>
    </row>
    <row r="499" spans="1:16" s="9" customFormat="1" ht="12.75" x14ac:dyDescent="0.2">
      <c r="A499" s="96"/>
      <c r="B499" s="150" t="s">
        <v>463</v>
      </c>
      <c r="C499" s="140" t="s">
        <v>463</v>
      </c>
      <c r="D499" s="134" t="s">
        <v>5</v>
      </c>
      <c r="E499" s="141">
        <v>600</v>
      </c>
      <c r="F499" s="141">
        <v>70</v>
      </c>
      <c r="G499" s="142">
        <v>7.91</v>
      </c>
      <c r="H499" s="138">
        <v>1</v>
      </c>
      <c r="I499" s="160">
        <v>1265.930214</v>
      </c>
      <c r="J499" s="159">
        <f>K2</f>
        <v>0.21</v>
      </c>
      <c r="K499" s="84">
        <f t="shared" si="34"/>
        <v>1000.0848690600001</v>
      </c>
      <c r="L499" s="696">
        <f t="shared" si="31"/>
        <v>2000.1697381200001</v>
      </c>
      <c r="M499" s="362">
        <f t="shared" si="32"/>
        <v>5000.4243452999999</v>
      </c>
      <c r="N499" s="676">
        <f t="shared" si="33"/>
        <v>1900.161251214</v>
      </c>
      <c r="O499" s="137"/>
      <c r="P499" s="7"/>
    </row>
    <row r="500" spans="1:16" s="9" customFormat="1" ht="12.75" x14ac:dyDescent="0.2">
      <c r="A500" s="96"/>
      <c r="B500" s="150" t="s">
        <v>464</v>
      </c>
      <c r="C500" s="140" t="s">
        <v>464</v>
      </c>
      <c r="D500" s="134" t="s">
        <v>5</v>
      </c>
      <c r="E500" s="141">
        <v>600</v>
      </c>
      <c r="F500" s="141">
        <v>70</v>
      </c>
      <c r="G500" s="142">
        <v>9.4700000000000006</v>
      </c>
      <c r="H500" s="138">
        <v>1.2</v>
      </c>
      <c r="I500" s="160">
        <v>1359.09204</v>
      </c>
      <c r="J500" s="159">
        <f>K2</f>
        <v>0.21</v>
      </c>
      <c r="K500" s="84">
        <f t="shared" si="34"/>
        <v>1073.6827115999999</v>
      </c>
      <c r="L500" s="696">
        <f t="shared" si="31"/>
        <v>2147.3654231999999</v>
      </c>
      <c r="M500" s="362" t="s">
        <v>537</v>
      </c>
      <c r="N500" s="676">
        <f t="shared" si="33"/>
        <v>2039.9971520399997</v>
      </c>
      <c r="O500" s="137"/>
      <c r="P500" s="7"/>
    </row>
    <row r="501" spans="1:16" s="9" customFormat="1" ht="12.75" x14ac:dyDescent="0.2">
      <c r="A501" s="96"/>
      <c r="B501" s="150" t="s">
        <v>465</v>
      </c>
      <c r="C501" s="140" t="s">
        <v>465</v>
      </c>
      <c r="D501" s="134" t="s">
        <v>5</v>
      </c>
      <c r="E501" s="141">
        <v>600</v>
      </c>
      <c r="F501" s="141">
        <v>70</v>
      </c>
      <c r="G501" s="142">
        <v>11.8375</v>
      </c>
      <c r="H501" s="138">
        <v>1.5</v>
      </c>
      <c r="I501" s="160">
        <v>1720.686246</v>
      </c>
      <c r="J501" s="159">
        <f>K2</f>
        <v>0.21</v>
      </c>
      <c r="K501" s="84">
        <f t="shared" si="34"/>
        <v>1359.34213434</v>
      </c>
      <c r="L501" s="696">
        <f t="shared" si="31"/>
        <v>2718.6842686800001</v>
      </c>
      <c r="M501" s="362" t="s">
        <v>537</v>
      </c>
      <c r="N501" s="676">
        <f t="shared" si="33"/>
        <v>2582.7500552460001</v>
      </c>
      <c r="O501" s="137"/>
      <c r="P501" s="7"/>
    </row>
    <row r="502" spans="1:16" s="9" customFormat="1" ht="12.75" x14ac:dyDescent="0.2">
      <c r="A502" s="96"/>
      <c r="B502" s="150" t="s">
        <v>466</v>
      </c>
      <c r="C502" s="140" t="s">
        <v>466</v>
      </c>
      <c r="D502" s="134" t="s">
        <v>5</v>
      </c>
      <c r="E502" s="141">
        <v>600</v>
      </c>
      <c r="F502" s="141">
        <v>80</v>
      </c>
      <c r="G502" s="142">
        <v>11.74</v>
      </c>
      <c r="H502" s="138">
        <v>1</v>
      </c>
      <c r="I502" s="160">
        <v>1286.4573959999998</v>
      </c>
      <c r="J502" s="159">
        <f>K2</f>
        <v>0.21</v>
      </c>
      <c r="K502" s="84">
        <f t="shared" si="34"/>
        <v>1016.3013428399998</v>
      </c>
      <c r="L502" s="696">
        <f t="shared" si="31"/>
        <v>2032.6026856799997</v>
      </c>
      <c r="M502" s="362">
        <f t="shared" si="32"/>
        <v>5081.5067141999989</v>
      </c>
      <c r="N502" s="676">
        <f t="shared" si="33"/>
        <v>1930.9725513959995</v>
      </c>
      <c r="O502" s="137"/>
      <c r="P502" s="7"/>
    </row>
    <row r="503" spans="1:16" s="9" customFormat="1" ht="12.75" x14ac:dyDescent="0.2">
      <c r="A503" s="96"/>
      <c r="B503" s="150" t="s">
        <v>467</v>
      </c>
      <c r="C503" s="140" t="s">
        <v>467</v>
      </c>
      <c r="D503" s="134" t="s">
        <v>5</v>
      </c>
      <c r="E503" s="141">
        <v>600</v>
      </c>
      <c r="F503" s="141">
        <v>80</v>
      </c>
      <c r="G503" s="142">
        <v>14.09</v>
      </c>
      <c r="H503" s="138">
        <v>1.2</v>
      </c>
      <c r="I503" s="160">
        <v>1392.251334</v>
      </c>
      <c r="J503" s="159">
        <f>K2</f>
        <v>0.21</v>
      </c>
      <c r="K503" s="84">
        <f t="shared" si="34"/>
        <v>1099.87855386</v>
      </c>
      <c r="L503" s="696">
        <f t="shared" si="31"/>
        <v>2199.75710772</v>
      </c>
      <c r="M503" s="362" t="s">
        <v>537</v>
      </c>
      <c r="N503" s="676">
        <f t="shared" si="33"/>
        <v>2089.7692523339997</v>
      </c>
      <c r="O503" s="137"/>
      <c r="P503" s="7"/>
    </row>
    <row r="504" spans="1:16" s="9" customFormat="1" ht="12.75" x14ac:dyDescent="0.2">
      <c r="A504" s="96"/>
      <c r="B504" s="150" t="s">
        <v>468</v>
      </c>
      <c r="C504" s="140" t="s">
        <v>468</v>
      </c>
      <c r="D504" s="134" t="s">
        <v>5</v>
      </c>
      <c r="E504" s="141">
        <v>600</v>
      </c>
      <c r="F504" s="141">
        <v>80</v>
      </c>
      <c r="G504" s="142">
        <v>17.612500000000001</v>
      </c>
      <c r="H504" s="138">
        <v>1.5</v>
      </c>
      <c r="I504" s="160">
        <v>1753.84554</v>
      </c>
      <c r="J504" s="159">
        <f>K2</f>
        <v>0.21</v>
      </c>
      <c r="K504" s="84">
        <f t="shared" si="34"/>
        <v>1385.5379766000001</v>
      </c>
      <c r="L504" s="696">
        <f t="shared" si="31"/>
        <v>2771.0759532000002</v>
      </c>
      <c r="M504" s="362" t="s">
        <v>537</v>
      </c>
      <c r="N504" s="676">
        <f t="shared" si="33"/>
        <v>2632.5221555399999</v>
      </c>
      <c r="O504" s="137"/>
      <c r="P504" s="7"/>
    </row>
    <row r="505" spans="1:16" s="9" customFormat="1" ht="36" customHeight="1" x14ac:dyDescent="0.2">
      <c r="A505" s="6"/>
      <c r="B505" s="14"/>
      <c r="C505" s="1056" t="s">
        <v>2516</v>
      </c>
      <c r="D505" s="1056"/>
      <c r="E505" s="1056"/>
      <c r="F505" s="1056"/>
      <c r="G505" s="1056"/>
      <c r="H505" s="1056"/>
      <c r="I505" s="1056"/>
      <c r="J505" s="1056"/>
      <c r="K505" s="1056"/>
      <c r="L505" s="1056"/>
      <c r="M505" s="1056"/>
      <c r="N505" s="1056"/>
      <c r="O505" s="1056"/>
      <c r="P505" s="7"/>
    </row>
    <row r="506" spans="1:16" s="9" customFormat="1" ht="12.75" x14ac:dyDescent="0.2">
      <c r="A506" s="96"/>
      <c r="B506" s="148" t="s">
        <v>134</v>
      </c>
      <c r="C506" s="133" t="s">
        <v>2681</v>
      </c>
      <c r="D506" s="134" t="s">
        <v>5</v>
      </c>
      <c r="E506" s="135">
        <v>50</v>
      </c>
      <c r="F506" s="135">
        <v>50</v>
      </c>
      <c r="G506" s="136">
        <v>0.79</v>
      </c>
      <c r="H506" s="135">
        <v>0.7</v>
      </c>
      <c r="I506" s="160">
        <v>696.32764999999995</v>
      </c>
      <c r="J506" s="159">
        <f>K2</f>
        <v>0.21</v>
      </c>
      <c r="K506" s="84">
        <f t="shared" si="34"/>
        <v>550.09884349999993</v>
      </c>
      <c r="L506" s="696" t="s">
        <v>537</v>
      </c>
      <c r="M506" s="362">
        <f t="shared" si="32"/>
        <v>2750.4942174999996</v>
      </c>
      <c r="N506" s="676">
        <f t="shared" si="33"/>
        <v>1045.1878026499999</v>
      </c>
      <c r="O506" s="137"/>
      <c r="P506" s="7"/>
    </row>
    <row r="507" spans="1:16" s="9" customFormat="1" ht="12.75" x14ac:dyDescent="0.2">
      <c r="A507" s="96"/>
      <c r="B507" s="148" t="s">
        <v>2518</v>
      </c>
      <c r="C507" s="133" t="s">
        <v>2518</v>
      </c>
      <c r="D507" s="134" t="s">
        <v>5</v>
      </c>
      <c r="E507" s="135">
        <v>50</v>
      </c>
      <c r="F507" s="135">
        <v>50</v>
      </c>
      <c r="G507" s="136">
        <v>1.1299999999999999</v>
      </c>
      <c r="H507" s="135">
        <v>1</v>
      </c>
      <c r="I507" s="160">
        <v>790.51445000000012</v>
      </c>
      <c r="J507" s="159">
        <f>K2</f>
        <v>0.21</v>
      </c>
      <c r="K507" s="84">
        <f t="shared" si="34"/>
        <v>624.50641550000012</v>
      </c>
      <c r="L507" s="696">
        <f t="shared" ref="L507:L570" si="35">K507*2</f>
        <v>1249.0128310000002</v>
      </c>
      <c r="M507" s="362">
        <f t="shared" si="32"/>
        <v>3122.5320775000005</v>
      </c>
      <c r="N507" s="676">
        <f t="shared" si="33"/>
        <v>1186.5621894500002</v>
      </c>
      <c r="O507" s="137"/>
      <c r="P507" s="7"/>
    </row>
    <row r="508" spans="1:16" s="9" customFormat="1" ht="12.75" x14ac:dyDescent="0.2">
      <c r="A508" s="96"/>
      <c r="B508" s="148" t="s">
        <v>2519</v>
      </c>
      <c r="C508" s="133" t="s">
        <v>2519</v>
      </c>
      <c r="D508" s="134" t="s">
        <v>5</v>
      </c>
      <c r="E508" s="135">
        <v>50</v>
      </c>
      <c r="F508" s="135">
        <v>50</v>
      </c>
      <c r="G508" s="136">
        <v>1.35</v>
      </c>
      <c r="H508" s="135">
        <v>1.2</v>
      </c>
      <c r="I508" s="160">
        <v>856.44520999999997</v>
      </c>
      <c r="J508" s="159">
        <f>K2</f>
        <v>0.21</v>
      </c>
      <c r="K508" s="84">
        <f t="shared" si="34"/>
        <v>676.59171590000005</v>
      </c>
      <c r="L508" s="696">
        <f t="shared" si="35"/>
        <v>1353.1834318000001</v>
      </c>
      <c r="M508" s="362" t="s">
        <v>537</v>
      </c>
      <c r="N508" s="676">
        <f t="shared" si="33"/>
        <v>1285.52426021</v>
      </c>
      <c r="O508" s="137"/>
      <c r="P508" s="7"/>
    </row>
    <row r="509" spans="1:16" s="9" customFormat="1" ht="12.75" x14ac:dyDescent="0.2">
      <c r="A509" s="96"/>
      <c r="B509" s="148" t="s">
        <v>2520</v>
      </c>
      <c r="C509" s="133" t="s">
        <v>2520</v>
      </c>
      <c r="D509" s="134" t="s">
        <v>5</v>
      </c>
      <c r="E509" s="135">
        <v>50</v>
      </c>
      <c r="F509" s="135">
        <v>50</v>
      </c>
      <c r="G509" s="136">
        <v>1.68</v>
      </c>
      <c r="H509" s="135">
        <v>1.5</v>
      </c>
      <c r="I509" s="160">
        <v>957.69602000000009</v>
      </c>
      <c r="J509" s="159">
        <f>K2</f>
        <v>0.21</v>
      </c>
      <c r="K509" s="84">
        <f t="shared" si="34"/>
        <v>756.57985580000013</v>
      </c>
      <c r="L509" s="696">
        <f t="shared" si="35"/>
        <v>1513.1597116000003</v>
      </c>
      <c r="M509" s="362" t="s">
        <v>537</v>
      </c>
      <c r="N509" s="676">
        <f t="shared" si="33"/>
        <v>1437.5017260200002</v>
      </c>
      <c r="O509" s="137"/>
      <c r="P509" s="7"/>
    </row>
    <row r="510" spans="1:16" s="9" customFormat="1" ht="12.75" x14ac:dyDescent="0.2">
      <c r="A510" s="143"/>
      <c r="B510" s="148" t="s">
        <v>2521</v>
      </c>
      <c r="C510" s="133" t="s">
        <v>2521</v>
      </c>
      <c r="D510" s="134" t="s">
        <v>5</v>
      </c>
      <c r="E510" s="135">
        <v>100</v>
      </c>
      <c r="F510" s="135">
        <v>50</v>
      </c>
      <c r="G510" s="136">
        <v>1.03</v>
      </c>
      <c r="H510" s="135">
        <v>0.7</v>
      </c>
      <c r="I510" s="160">
        <v>766.96775000000002</v>
      </c>
      <c r="J510" s="159">
        <f>K2</f>
        <v>0.21</v>
      </c>
      <c r="K510" s="84">
        <f t="shared" si="34"/>
        <v>605.9045225000001</v>
      </c>
      <c r="L510" s="696" t="s">
        <v>537</v>
      </c>
      <c r="M510" s="362">
        <f t="shared" si="32"/>
        <v>3029.5226125000004</v>
      </c>
      <c r="N510" s="676">
        <f t="shared" si="33"/>
        <v>1151.2185927500002</v>
      </c>
      <c r="O510" s="137"/>
      <c r="P510" s="7"/>
    </row>
    <row r="511" spans="1:16" s="9" customFormat="1" ht="12.75" x14ac:dyDescent="0.2">
      <c r="A511" s="143"/>
      <c r="B511" s="148" t="s">
        <v>2522</v>
      </c>
      <c r="C511" s="133" t="s">
        <v>2522</v>
      </c>
      <c r="D511" s="134" t="s">
        <v>5</v>
      </c>
      <c r="E511" s="135">
        <v>100</v>
      </c>
      <c r="F511" s="135">
        <v>50</v>
      </c>
      <c r="G511" s="136">
        <v>1.4714285714285715</v>
      </c>
      <c r="H511" s="135">
        <v>1</v>
      </c>
      <c r="I511" s="160">
        <v>887.05592000000013</v>
      </c>
      <c r="J511" s="159">
        <f>K2</f>
        <v>0.21</v>
      </c>
      <c r="K511" s="84">
        <f t="shared" si="34"/>
        <v>700.77417680000008</v>
      </c>
      <c r="L511" s="696">
        <f t="shared" si="35"/>
        <v>1401.5483536000002</v>
      </c>
      <c r="M511" s="362">
        <f t="shared" si="32"/>
        <v>3503.8708840000004</v>
      </c>
      <c r="N511" s="676">
        <f t="shared" si="33"/>
        <v>1331.4709359200001</v>
      </c>
      <c r="O511" s="137"/>
      <c r="P511" s="7"/>
    </row>
    <row r="512" spans="1:16" s="9" customFormat="1" ht="12.75" x14ac:dyDescent="0.2">
      <c r="A512" s="143"/>
      <c r="B512" s="148" t="s">
        <v>2523</v>
      </c>
      <c r="C512" s="133" t="s">
        <v>2523</v>
      </c>
      <c r="D512" s="134" t="s">
        <v>5</v>
      </c>
      <c r="E512" s="135">
        <v>100</v>
      </c>
      <c r="F512" s="135">
        <v>50</v>
      </c>
      <c r="G512" s="136">
        <v>1.7657142857142858</v>
      </c>
      <c r="H512" s="135">
        <v>1.2</v>
      </c>
      <c r="I512" s="160">
        <v>971.82403999999997</v>
      </c>
      <c r="J512" s="159">
        <f>K2</f>
        <v>0.21</v>
      </c>
      <c r="K512" s="84">
        <f t="shared" si="34"/>
        <v>767.74099160000003</v>
      </c>
      <c r="L512" s="696">
        <f t="shared" si="35"/>
        <v>1535.4819832000001</v>
      </c>
      <c r="M512" s="362" t="s">
        <v>537</v>
      </c>
      <c r="N512" s="676">
        <f t="shared" si="33"/>
        <v>1458.70788404</v>
      </c>
      <c r="O512" s="137"/>
      <c r="P512" s="7"/>
    </row>
    <row r="513" spans="1:16" s="9" customFormat="1" ht="12.75" x14ac:dyDescent="0.2">
      <c r="A513" s="143"/>
      <c r="B513" s="148" t="s">
        <v>2524</v>
      </c>
      <c r="C513" s="133" t="s">
        <v>2524</v>
      </c>
      <c r="D513" s="134" t="s">
        <v>5</v>
      </c>
      <c r="E513" s="135">
        <v>100</v>
      </c>
      <c r="F513" s="135">
        <v>50</v>
      </c>
      <c r="G513" s="136">
        <v>2.21</v>
      </c>
      <c r="H513" s="135">
        <v>1.5</v>
      </c>
      <c r="I513" s="160">
        <v>1101.3308900000002</v>
      </c>
      <c r="J513" s="159">
        <f>K2</f>
        <v>0.21</v>
      </c>
      <c r="K513" s="84">
        <f t="shared" si="34"/>
        <v>870.05140310000013</v>
      </c>
      <c r="L513" s="696">
        <f t="shared" si="35"/>
        <v>1740.1028062000003</v>
      </c>
      <c r="M513" s="362" t="s">
        <v>537</v>
      </c>
      <c r="N513" s="676">
        <f t="shared" si="33"/>
        <v>1653.0976658900001</v>
      </c>
      <c r="O513" s="137"/>
      <c r="P513" s="7"/>
    </row>
    <row r="514" spans="1:16" s="9" customFormat="1" ht="12.75" x14ac:dyDescent="0.2">
      <c r="A514" s="96"/>
      <c r="B514" s="148" t="s">
        <v>2525</v>
      </c>
      <c r="C514" s="133" t="s">
        <v>2525</v>
      </c>
      <c r="D514" s="134" t="s">
        <v>5</v>
      </c>
      <c r="E514" s="135">
        <v>150</v>
      </c>
      <c r="F514" s="135">
        <v>50</v>
      </c>
      <c r="G514" s="136">
        <v>1.29</v>
      </c>
      <c r="H514" s="135">
        <v>0.7</v>
      </c>
      <c r="I514" s="160">
        <v>828.1891700000001</v>
      </c>
      <c r="J514" s="159">
        <f>K2</f>
        <v>0.21</v>
      </c>
      <c r="K514" s="84">
        <f t="shared" si="34"/>
        <v>654.26944430000015</v>
      </c>
      <c r="L514" s="696" t="s">
        <v>537</v>
      </c>
      <c r="M514" s="362">
        <f t="shared" si="32"/>
        <v>3271.3472215000006</v>
      </c>
      <c r="N514" s="676">
        <f t="shared" si="33"/>
        <v>1243.1119441700002</v>
      </c>
      <c r="O514" s="137"/>
      <c r="P514" s="7"/>
    </row>
    <row r="515" spans="1:16" s="9" customFormat="1" ht="12.75" x14ac:dyDescent="0.2">
      <c r="A515" s="96"/>
      <c r="B515" s="148" t="s">
        <v>2526</v>
      </c>
      <c r="C515" s="133" t="s">
        <v>2526</v>
      </c>
      <c r="D515" s="134" t="s">
        <v>5</v>
      </c>
      <c r="E515" s="135">
        <v>150</v>
      </c>
      <c r="F515" s="135">
        <v>50</v>
      </c>
      <c r="G515" s="136">
        <v>1.842857142857143</v>
      </c>
      <c r="H515" s="135">
        <v>1</v>
      </c>
      <c r="I515" s="160">
        <v>971.82403999999997</v>
      </c>
      <c r="J515" s="159">
        <f>K2</f>
        <v>0.21</v>
      </c>
      <c r="K515" s="84">
        <f t="shared" si="34"/>
        <v>767.74099160000003</v>
      </c>
      <c r="L515" s="696">
        <f t="shared" si="35"/>
        <v>1535.4819832000001</v>
      </c>
      <c r="M515" s="362">
        <f t="shared" si="32"/>
        <v>3838.7049580000003</v>
      </c>
      <c r="N515" s="676">
        <f t="shared" si="33"/>
        <v>1458.70788404</v>
      </c>
      <c r="O515" s="137"/>
      <c r="P515" s="7"/>
    </row>
    <row r="516" spans="1:16" s="9" customFormat="1" ht="12.75" x14ac:dyDescent="0.2">
      <c r="A516" s="96"/>
      <c r="B516" s="148" t="s">
        <v>2527</v>
      </c>
      <c r="C516" s="133" t="s">
        <v>2527</v>
      </c>
      <c r="D516" s="134" t="s">
        <v>5</v>
      </c>
      <c r="E516" s="135">
        <v>150</v>
      </c>
      <c r="F516" s="135">
        <v>50</v>
      </c>
      <c r="G516" s="136">
        <v>2.2114285714285713</v>
      </c>
      <c r="H516" s="135">
        <v>1.2</v>
      </c>
      <c r="I516" s="160">
        <v>1077.7841899999999</v>
      </c>
      <c r="J516" s="159">
        <f>K2</f>
        <v>0.21</v>
      </c>
      <c r="K516" s="84">
        <f t="shared" si="34"/>
        <v>851.44951009999988</v>
      </c>
      <c r="L516" s="696">
        <f t="shared" si="35"/>
        <v>1702.8990201999998</v>
      </c>
      <c r="M516" s="362" t="s">
        <v>537</v>
      </c>
      <c r="N516" s="676">
        <f t="shared" si="33"/>
        <v>1617.7540691899997</v>
      </c>
      <c r="O516" s="137"/>
      <c r="P516" s="7"/>
    </row>
    <row r="517" spans="1:16" s="9" customFormat="1" ht="12.75" x14ac:dyDescent="0.2">
      <c r="A517" s="96"/>
      <c r="B517" s="148" t="s">
        <v>2528</v>
      </c>
      <c r="C517" s="133" t="s">
        <v>2528</v>
      </c>
      <c r="D517" s="134" t="s">
        <v>5</v>
      </c>
      <c r="E517" s="135">
        <v>150</v>
      </c>
      <c r="F517" s="135">
        <v>50</v>
      </c>
      <c r="G517" s="136">
        <v>2.76</v>
      </c>
      <c r="H517" s="135">
        <v>1.5</v>
      </c>
      <c r="I517" s="160">
        <v>1233.1924099999999</v>
      </c>
      <c r="J517" s="159">
        <f>K2</f>
        <v>0.21</v>
      </c>
      <c r="K517" s="84">
        <f t="shared" si="34"/>
        <v>974.2220039</v>
      </c>
      <c r="L517" s="696">
        <f t="shared" si="35"/>
        <v>1948.4440078</v>
      </c>
      <c r="M517" s="362" t="s">
        <v>537</v>
      </c>
      <c r="N517" s="676">
        <f t="shared" si="33"/>
        <v>1851.0218074099998</v>
      </c>
      <c r="O517" s="137"/>
      <c r="P517" s="7"/>
    </row>
    <row r="518" spans="1:16" s="9" customFormat="1" ht="12.75" x14ac:dyDescent="0.2">
      <c r="A518" s="96"/>
      <c r="B518" s="148" t="s">
        <v>2529</v>
      </c>
      <c r="C518" s="133" t="s">
        <v>2529</v>
      </c>
      <c r="D518" s="134" t="s">
        <v>5</v>
      </c>
      <c r="E518" s="135">
        <v>200</v>
      </c>
      <c r="F518" s="135">
        <v>50</v>
      </c>
      <c r="G518" s="136">
        <v>1.57</v>
      </c>
      <c r="H518" s="135">
        <v>0.7</v>
      </c>
      <c r="I518" s="160">
        <v>887.05592000000013</v>
      </c>
      <c r="J518" s="159">
        <f>K2</f>
        <v>0.21</v>
      </c>
      <c r="K518" s="84">
        <f t="shared" si="34"/>
        <v>700.77417680000008</v>
      </c>
      <c r="L518" s="696" t="s">
        <v>537</v>
      </c>
      <c r="M518" s="362">
        <f t="shared" si="32"/>
        <v>3503.8708840000004</v>
      </c>
      <c r="N518" s="676">
        <f t="shared" si="33"/>
        <v>1331.4709359200001</v>
      </c>
      <c r="O518" s="137"/>
      <c r="P518" s="7"/>
    </row>
    <row r="519" spans="1:16" s="9" customFormat="1" ht="12.75" x14ac:dyDescent="0.2">
      <c r="A519" s="96"/>
      <c r="B519" s="148" t="s">
        <v>2530</v>
      </c>
      <c r="C519" s="133" t="s">
        <v>2530</v>
      </c>
      <c r="D519" s="134" t="s">
        <v>5</v>
      </c>
      <c r="E519" s="135">
        <v>200</v>
      </c>
      <c r="F519" s="135">
        <v>50</v>
      </c>
      <c r="G519" s="136">
        <v>2.2428571428571429</v>
      </c>
      <c r="H519" s="135">
        <v>1</v>
      </c>
      <c r="I519" s="160">
        <v>1054.23749</v>
      </c>
      <c r="J519" s="159">
        <f>K2</f>
        <v>0.21</v>
      </c>
      <c r="K519" s="84">
        <f t="shared" si="34"/>
        <v>832.84761709999998</v>
      </c>
      <c r="L519" s="696">
        <f t="shared" si="35"/>
        <v>1665.6952342</v>
      </c>
      <c r="M519" s="362">
        <f t="shared" si="32"/>
        <v>4164.2380855000001</v>
      </c>
      <c r="N519" s="676">
        <f t="shared" si="33"/>
        <v>1582.4104724899998</v>
      </c>
      <c r="O519" s="137"/>
      <c r="P519" s="7"/>
    </row>
    <row r="520" spans="1:16" s="9" customFormat="1" ht="12.75" x14ac:dyDescent="0.2">
      <c r="A520" s="96"/>
      <c r="B520" s="148" t="s">
        <v>2531</v>
      </c>
      <c r="C520" s="133" t="s">
        <v>2531</v>
      </c>
      <c r="D520" s="134" t="s">
        <v>5</v>
      </c>
      <c r="E520" s="135">
        <v>200</v>
      </c>
      <c r="F520" s="135">
        <v>50</v>
      </c>
      <c r="G520" s="136">
        <v>3.36</v>
      </c>
      <c r="H520" s="135">
        <v>1.2</v>
      </c>
      <c r="I520" s="160">
        <v>1174.32566</v>
      </c>
      <c r="J520" s="159">
        <f>K2</f>
        <v>0.21</v>
      </c>
      <c r="K520" s="84">
        <f t="shared" si="34"/>
        <v>927.71727140000007</v>
      </c>
      <c r="L520" s="696">
        <f t="shared" si="35"/>
        <v>1855.4345428000001</v>
      </c>
      <c r="M520" s="362" t="s">
        <v>537</v>
      </c>
      <c r="N520" s="676">
        <f t="shared" ref="N520:N583" si="36">K520*1.9</f>
        <v>1762.66281566</v>
      </c>
      <c r="O520" s="137"/>
      <c r="P520" s="7"/>
    </row>
    <row r="521" spans="1:16" s="9" customFormat="1" ht="12.75" x14ac:dyDescent="0.2">
      <c r="A521" s="96"/>
      <c r="B521" s="148" t="s">
        <v>2532</v>
      </c>
      <c r="C521" s="133" t="s">
        <v>2532</v>
      </c>
      <c r="D521" s="134" t="s">
        <v>5</v>
      </c>
      <c r="E521" s="135">
        <v>200</v>
      </c>
      <c r="F521" s="135">
        <v>50</v>
      </c>
      <c r="G521" s="136">
        <v>3.06</v>
      </c>
      <c r="H521" s="135">
        <v>1.5</v>
      </c>
      <c r="I521" s="160">
        <v>1357.98992</v>
      </c>
      <c r="J521" s="159">
        <f>K2</f>
        <v>0.21</v>
      </c>
      <c r="K521" s="84">
        <f t="shared" si="34"/>
        <v>1072.8120368</v>
      </c>
      <c r="L521" s="696">
        <f t="shared" si="35"/>
        <v>2145.6240736</v>
      </c>
      <c r="M521" s="362" t="s">
        <v>537</v>
      </c>
      <c r="N521" s="676">
        <f t="shared" si="36"/>
        <v>2038.3428699199999</v>
      </c>
      <c r="O521" s="137"/>
      <c r="P521" s="7"/>
    </row>
    <row r="522" spans="1:16" s="9" customFormat="1" ht="12.75" x14ac:dyDescent="0.2">
      <c r="A522" s="96"/>
      <c r="B522" s="148" t="s">
        <v>2533</v>
      </c>
      <c r="C522" s="133" t="s">
        <v>2533</v>
      </c>
      <c r="D522" s="134" t="s">
        <v>5</v>
      </c>
      <c r="E522" s="135">
        <v>300</v>
      </c>
      <c r="F522" s="135">
        <v>50</v>
      </c>
      <c r="G522" s="136">
        <v>2.21</v>
      </c>
      <c r="H522" s="135">
        <v>0.7</v>
      </c>
      <c r="I522" s="160">
        <v>1016.56277</v>
      </c>
      <c r="J522" s="159">
        <f>K2</f>
        <v>0.21</v>
      </c>
      <c r="K522" s="84">
        <f t="shared" si="34"/>
        <v>803.08458830000006</v>
      </c>
      <c r="L522" s="696" t="s">
        <v>537</v>
      </c>
      <c r="M522" s="362">
        <f t="shared" ref="M522:M582" si="37">K522*5</f>
        <v>4015.4229415000004</v>
      </c>
      <c r="N522" s="676">
        <f t="shared" si="36"/>
        <v>1525.8607177700001</v>
      </c>
      <c r="O522" s="137"/>
      <c r="P522" s="7"/>
    </row>
    <row r="523" spans="1:16" s="9" customFormat="1" ht="12.75" x14ac:dyDescent="0.2">
      <c r="A523" s="96"/>
      <c r="B523" s="148" t="s">
        <v>2534</v>
      </c>
      <c r="C523" s="133" t="s">
        <v>2534</v>
      </c>
      <c r="D523" s="134" t="s">
        <v>5</v>
      </c>
      <c r="E523" s="135">
        <v>300</v>
      </c>
      <c r="F523" s="135">
        <v>50</v>
      </c>
      <c r="G523" s="136">
        <v>3.1571428571428575</v>
      </c>
      <c r="H523" s="135">
        <v>1</v>
      </c>
      <c r="I523" s="160">
        <v>1226.1284000000003</v>
      </c>
      <c r="J523" s="159">
        <f>K2</f>
        <v>0.21</v>
      </c>
      <c r="K523" s="84">
        <f t="shared" si="34"/>
        <v>968.64143600000023</v>
      </c>
      <c r="L523" s="696">
        <f t="shared" si="35"/>
        <v>1937.2828720000005</v>
      </c>
      <c r="M523" s="362">
        <f t="shared" si="37"/>
        <v>4843.2071800000012</v>
      </c>
      <c r="N523" s="676">
        <f t="shared" si="36"/>
        <v>1840.4187284000004</v>
      </c>
      <c r="O523" s="137"/>
      <c r="P523" s="7"/>
    </row>
    <row r="524" spans="1:16" s="9" customFormat="1" ht="12.75" x14ac:dyDescent="0.2">
      <c r="A524" s="96"/>
      <c r="B524" s="148" t="s">
        <v>2535</v>
      </c>
      <c r="C524" s="133" t="s">
        <v>2535</v>
      </c>
      <c r="D524" s="134" t="s">
        <v>5</v>
      </c>
      <c r="E524" s="135">
        <v>300</v>
      </c>
      <c r="F524" s="135">
        <v>50</v>
      </c>
      <c r="G524" s="136">
        <v>3.7885714285714287</v>
      </c>
      <c r="H524" s="135">
        <v>1.2</v>
      </c>
      <c r="I524" s="160">
        <v>1381.5366199999999</v>
      </c>
      <c r="J524" s="159">
        <f>K2</f>
        <v>0.21</v>
      </c>
      <c r="K524" s="84">
        <f t="shared" si="34"/>
        <v>1091.4139298</v>
      </c>
      <c r="L524" s="696">
        <f t="shared" si="35"/>
        <v>2182.8278596</v>
      </c>
      <c r="M524" s="362" t="s">
        <v>537</v>
      </c>
      <c r="N524" s="676">
        <f t="shared" si="36"/>
        <v>2073.6864666199999</v>
      </c>
      <c r="O524" s="137"/>
      <c r="P524" s="7"/>
    </row>
    <row r="525" spans="1:16" s="9" customFormat="1" ht="12.75" x14ac:dyDescent="0.2">
      <c r="A525" s="96"/>
      <c r="B525" s="148" t="s">
        <v>2536</v>
      </c>
      <c r="C525" s="133" t="s">
        <v>2536</v>
      </c>
      <c r="D525" s="134" t="s">
        <v>5</v>
      </c>
      <c r="E525" s="135">
        <v>300</v>
      </c>
      <c r="F525" s="135">
        <v>50</v>
      </c>
      <c r="G525" s="136">
        <v>4.7370000000000001</v>
      </c>
      <c r="H525" s="135">
        <v>1.5</v>
      </c>
      <c r="I525" s="160">
        <v>1617.0036200000002</v>
      </c>
      <c r="J525" s="159">
        <f>K2</f>
        <v>0.21</v>
      </c>
      <c r="K525" s="84">
        <f t="shared" si="34"/>
        <v>1277.4328598000002</v>
      </c>
      <c r="L525" s="696">
        <f t="shared" si="35"/>
        <v>2554.8657196000004</v>
      </c>
      <c r="M525" s="362" t="s">
        <v>537</v>
      </c>
      <c r="N525" s="676">
        <f t="shared" si="36"/>
        <v>2427.1224336200003</v>
      </c>
      <c r="O525" s="137"/>
      <c r="P525" s="7"/>
    </row>
    <row r="526" spans="1:16" s="9" customFormat="1" ht="12.75" x14ac:dyDescent="0.2">
      <c r="A526" s="96"/>
      <c r="B526" s="148" t="s">
        <v>2537</v>
      </c>
      <c r="C526" s="133" t="s">
        <v>2537</v>
      </c>
      <c r="D526" s="134" t="s">
        <v>5</v>
      </c>
      <c r="E526" s="135">
        <v>400</v>
      </c>
      <c r="F526" s="135">
        <v>50</v>
      </c>
      <c r="G526" s="136">
        <v>2.94</v>
      </c>
      <c r="H526" s="135">
        <v>0.7</v>
      </c>
      <c r="I526" s="160">
        <v>1136.65094</v>
      </c>
      <c r="J526" s="159">
        <f>K2</f>
        <v>0.21</v>
      </c>
      <c r="K526" s="84">
        <f t="shared" si="34"/>
        <v>897.95424260000004</v>
      </c>
      <c r="L526" s="696" t="s">
        <v>537</v>
      </c>
      <c r="M526" s="362">
        <f t="shared" si="37"/>
        <v>4489.771213</v>
      </c>
      <c r="N526" s="676">
        <f t="shared" si="36"/>
        <v>1706.11306094</v>
      </c>
      <c r="O526" s="137"/>
      <c r="P526" s="7"/>
    </row>
    <row r="527" spans="1:16" s="9" customFormat="1" ht="12.75" x14ac:dyDescent="0.2">
      <c r="A527" s="96"/>
      <c r="B527" s="148" t="s">
        <v>2538</v>
      </c>
      <c r="C527" s="133" t="s">
        <v>2538</v>
      </c>
      <c r="D527" s="134" t="s">
        <v>5</v>
      </c>
      <c r="E527" s="135">
        <v>400</v>
      </c>
      <c r="F527" s="135">
        <v>50</v>
      </c>
      <c r="G527" s="136">
        <v>4.2</v>
      </c>
      <c r="H527" s="135">
        <v>1</v>
      </c>
      <c r="I527" s="160">
        <v>1386.2459600000004</v>
      </c>
      <c r="J527" s="159">
        <f>K2</f>
        <v>0.21</v>
      </c>
      <c r="K527" s="84">
        <f t="shared" si="34"/>
        <v>1095.1343084000005</v>
      </c>
      <c r="L527" s="696">
        <f t="shared" si="35"/>
        <v>2190.2686168000009</v>
      </c>
      <c r="M527" s="362">
        <f t="shared" si="37"/>
        <v>5475.6715420000019</v>
      </c>
      <c r="N527" s="676">
        <f t="shared" si="36"/>
        <v>2080.7551859600007</v>
      </c>
      <c r="O527" s="137"/>
      <c r="P527" s="7"/>
    </row>
    <row r="528" spans="1:16" s="9" customFormat="1" ht="12.75" x14ac:dyDescent="0.2">
      <c r="A528" s="96"/>
      <c r="B528" s="148" t="s">
        <v>2539</v>
      </c>
      <c r="C528" s="133" t="s">
        <v>2539</v>
      </c>
      <c r="D528" s="134" t="s">
        <v>5</v>
      </c>
      <c r="E528" s="135">
        <v>400</v>
      </c>
      <c r="F528" s="135">
        <v>50</v>
      </c>
      <c r="G528" s="136">
        <v>5.04</v>
      </c>
      <c r="H528" s="135">
        <v>1.2</v>
      </c>
      <c r="I528" s="160">
        <v>1576.9742299999998</v>
      </c>
      <c r="J528" s="159">
        <f>K2</f>
        <v>0.21</v>
      </c>
      <c r="K528" s="84">
        <f t="shared" si="34"/>
        <v>1245.8096416999999</v>
      </c>
      <c r="L528" s="696">
        <f t="shared" si="35"/>
        <v>2491.6192833999999</v>
      </c>
      <c r="M528" s="362" t="s">
        <v>537</v>
      </c>
      <c r="N528" s="676">
        <f t="shared" si="36"/>
        <v>2367.0383192299996</v>
      </c>
      <c r="O528" s="137"/>
      <c r="P528" s="7"/>
    </row>
    <row r="529" spans="1:16" s="9" customFormat="1" ht="12.75" x14ac:dyDescent="0.2">
      <c r="A529" s="96"/>
      <c r="B529" s="148" t="s">
        <v>2540</v>
      </c>
      <c r="C529" s="133" t="s">
        <v>2540</v>
      </c>
      <c r="D529" s="134" t="s">
        <v>5</v>
      </c>
      <c r="E529" s="135">
        <v>400</v>
      </c>
      <c r="F529" s="135">
        <v>50</v>
      </c>
      <c r="G529" s="136">
        <v>6.3</v>
      </c>
      <c r="H529" s="135">
        <v>1.5</v>
      </c>
      <c r="I529" s="160">
        <v>1861.8893</v>
      </c>
      <c r="J529" s="159">
        <f>K2</f>
        <v>0.21</v>
      </c>
      <c r="K529" s="84">
        <f t="shared" ref="K529:K592" si="38">I529*(1-J529)</f>
        <v>1470.8925470000001</v>
      </c>
      <c r="L529" s="696">
        <f t="shared" si="35"/>
        <v>2941.7850940000003</v>
      </c>
      <c r="M529" s="362" t="s">
        <v>537</v>
      </c>
      <c r="N529" s="676">
        <f t="shared" si="36"/>
        <v>2794.6958393</v>
      </c>
      <c r="O529" s="137"/>
      <c r="P529" s="7"/>
    </row>
    <row r="530" spans="1:16" s="9" customFormat="1" ht="12.75" x14ac:dyDescent="0.2">
      <c r="A530" s="96"/>
      <c r="B530" s="148" t="s">
        <v>2541</v>
      </c>
      <c r="C530" s="133" t="s">
        <v>2541</v>
      </c>
      <c r="D530" s="134" t="s">
        <v>5</v>
      </c>
      <c r="E530" s="135">
        <v>500</v>
      </c>
      <c r="F530" s="135">
        <v>50</v>
      </c>
      <c r="G530" s="136">
        <v>5.36</v>
      </c>
      <c r="H530" s="135">
        <v>1</v>
      </c>
      <c r="I530" s="160">
        <v>1541.65418</v>
      </c>
      <c r="J530" s="159">
        <f>K2</f>
        <v>0.21</v>
      </c>
      <c r="K530" s="84">
        <f t="shared" si="38"/>
        <v>1217.9068022000001</v>
      </c>
      <c r="L530" s="696">
        <f t="shared" si="35"/>
        <v>2435.8136044000003</v>
      </c>
      <c r="M530" s="362">
        <f t="shared" si="37"/>
        <v>6089.5340110000006</v>
      </c>
      <c r="N530" s="676">
        <f t="shared" si="36"/>
        <v>2314.0229241800002</v>
      </c>
      <c r="O530" s="137"/>
      <c r="P530" s="7"/>
    </row>
    <row r="531" spans="1:16" s="9" customFormat="1" ht="12.75" x14ac:dyDescent="0.2">
      <c r="A531" s="96"/>
      <c r="B531" s="148" t="s">
        <v>2542</v>
      </c>
      <c r="C531" s="133" t="s">
        <v>2542</v>
      </c>
      <c r="D531" s="134" t="s">
        <v>5</v>
      </c>
      <c r="E531" s="135">
        <v>500</v>
      </c>
      <c r="F531" s="135">
        <v>50</v>
      </c>
      <c r="G531" s="136">
        <v>6.43</v>
      </c>
      <c r="H531" s="135">
        <v>1.2</v>
      </c>
      <c r="I531" s="160">
        <v>1819.5052400000002</v>
      </c>
      <c r="J531" s="159">
        <f>K2</f>
        <v>0.21</v>
      </c>
      <c r="K531" s="84">
        <f t="shared" si="38"/>
        <v>1437.4091396000001</v>
      </c>
      <c r="L531" s="696">
        <f t="shared" si="35"/>
        <v>2874.8182792000002</v>
      </c>
      <c r="M531" s="362" t="s">
        <v>537</v>
      </c>
      <c r="N531" s="676">
        <f t="shared" si="36"/>
        <v>2731.0773652400003</v>
      </c>
      <c r="O531" s="137"/>
      <c r="P531" s="7"/>
    </row>
    <row r="532" spans="1:16" s="9" customFormat="1" ht="12.75" x14ac:dyDescent="0.2">
      <c r="A532" s="96"/>
      <c r="B532" s="148" t="s">
        <v>2543</v>
      </c>
      <c r="C532" s="133" t="s">
        <v>2543</v>
      </c>
      <c r="D532" s="134" t="s">
        <v>5</v>
      </c>
      <c r="E532" s="135">
        <v>500</v>
      </c>
      <c r="F532" s="135">
        <v>50</v>
      </c>
      <c r="G532" s="136">
        <v>8.0299999999999994</v>
      </c>
      <c r="H532" s="135">
        <v>1.5</v>
      </c>
      <c r="I532" s="160">
        <v>2099.7109700000001</v>
      </c>
      <c r="J532" s="159">
        <f>K2</f>
        <v>0.21</v>
      </c>
      <c r="K532" s="84">
        <f t="shared" si="38"/>
        <v>1658.7716663000001</v>
      </c>
      <c r="L532" s="696">
        <f t="shared" si="35"/>
        <v>3317.5433326000002</v>
      </c>
      <c r="M532" s="362" t="s">
        <v>537</v>
      </c>
      <c r="N532" s="676">
        <f t="shared" si="36"/>
        <v>3151.6661659699998</v>
      </c>
      <c r="O532" s="137"/>
      <c r="P532" s="7"/>
    </row>
    <row r="533" spans="1:16" s="9" customFormat="1" ht="12.75" x14ac:dyDescent="0.2">
      <c r="A533" s="143"/>
      <c r="B533" s="148" t="s">
        <v>2544</v>
      </c>
      <c r="C533" s="133" t="s">
        <v>2544</v>
      </c>
      <c r="D533" s="134" t="s">
        <v>5</v>
      </c>
      <c r="E533" s="135">
        <v>100</v>
      </c>
      <c r="F533" s="135">
        <v>60</v>
      </c>
      <c r="G533" s="136">
        <v>1.085</v>
      </c>
      <c r="H533" s="138">
        <v>0.7</v>
      </c>
      <c r="I533" s="160">
        <v>792.86912000000007</v>
      </c>
      <c r="J533" s="159">
        <f>K2</f>
        <v>0.21</v>
      </c>
      <c r="K533" s="84">
        <f t="shared" si="38"/>
        <v>626.36660480000012</v>
      </c>
      <c r="L533" s="696" t="s">
        <v>537</v>
      </c>
      <c r="M533" s="362">
        <f t="shared" si="37"/>
        <v>3131.8330240000005</v>
      </c>
      <c r="N533" s="676">
        <f t="shared" si="36"/>
        <v>1190.0965491200002</v>
      </c>
      <c r="O533" s="137"/>
      <c r="P533" s="7"/>
    </row>
    <row r="534" spans="1:16" s="9" customFormat="1" ht="12.75" x14ac:dyDescent="0.2">
      <c r="A534" s="143"/>
      <c r="B534" s="148" t="s">
        <v>2545</v>
      </c>
      <c r="C534" s="133" t="s">
        <v>2545</v>
      </c>
      <c r="D534" s="134" t="s">
        <v>5</v>
      </c>
      <c r="E534" s="138">
        <v>100</v>
      </c>
      <c r="F534" s="135">
        <v>60</v>
      </c>
      <c r="G534" s="136">
        <v>1.55</v>
      </c>
      <c r="H534" s="135">
        <v>1</v>
      </c>
      <c r="I534" s="160">
        <v>922.37597000000005</v>
      </c>
      <c r="J534" s="159">
        <f>K2</f>
        <v>0.21</v>
      </c>
      <c r="K534" s="84">
        <f t="shared" si="38"/>
        <v>728.6770163000001</v>
      </c>
      <c r="L534" s="696">
        <f t="shared" si="35"/>
        <v>1457.3540326000002</v>
      </c>
      <c r="M534" s="362">
        <f t="shared" si="37"/>
        <v>3643.3850815000005</v>
      </c>
      <c r="N534" s="676">
        <f t="shared" si="36"/>
        <v>1384.4863309700002</v>
      </c>
      <c r="O534" s="137"/>
      <c r="P534" s="7"/>
    </row>
    <row r="535" spans="1:16" s="9" customFormat="1" ht="12.75" x14ac:dyDescent="0.2">
      <c r="A535" s="143"/>
      <c r="B535" s="148" t="s">
        <v>2546</v>
      </c>
      <c r="C535" s="133" t="s">
        <v>2546</v>
      </c>
      <c r="D535" s="134" t="s">
        <v>5</v>
      </c>
      <c r="E535" s="138">
        <v>100</v>
      </c>
      <c r="F535" s="135">
        <v>60</v>
      </c>
      <c r="G535" s="136">
        <v>1.86</v>
      </c>
      <c r="H535" s="135">
        <v>1.2</v>
      </c>
      <c r="I535" s="160">
        <v>1016.56277</v>
      </c>
      <c r="J535" s="159">
        <f>K2</f>
        <v>0.21</v>
      </c>
      <c r="K535" s="84">
        <f t="shared" si="38"/>
        <v>803.08458830000006</v>
      </c>
      <c r="L535" s="696">
        <f t="shared" si="35"/>
        <v>1606.1691766000001</v>
      </c>
      <c r="M535" s="362" t="s">
        <v>537</v>
      </c>
      <c r="N535" s="676">
        <f t="shared" si="36"/>
        <v>1525.8607177700001</v>
      </c>
      <c r="O535" s="137"/>
      <c r="P535" s="7"/>
    </row>
    <row r="536" spans="1:16" s="9" customFormat="1" ht="12.75" x14ac:dyDescent="0.2">
      <c r="A536" s="143"/>
      <c r="B536" s="148" t="s">
        <v>2547</v>
      </c>
      <c r="C536" s="133" t="s">
        <v>2547</v>
      </c>
      <c r="D536" s="134" t="s">
        <v>5</v>
      </c>
      <c r="E536" s="138">
        <v>100</v>
      </c>
      <c r="F536" s="135">
        <v>60</v>
      </c>
      <c r="G536" s="136">
        <v>2.0099999999999998</v>
      </c>
      <c r="H536" s="135">
        <v>1.5</v>
      </c>
      <c r="I536" s="160">
        <v>1155.4883</v>
      </c>
      <c r="J536" s="159">
        <f>K2</f>
        <v>0.21</v>
      </c>
      <c r="K536" s="84">
        <f t="shared" si="38"/>
        <v>912.83575700000006</v>
      </c>
      <c r="L536" s="696">
        <f t="shared" si="35"/>
        <v>1825.6715140000001</v>
      </c>
      <c r="M536" s="362" t="s">
        <v>537</v>
      </c>
      <c r="N536" s="676">
        <f t="shared" si="36"/>
        <v>1734.3879383000001</v>
      </c>
      <c r="O536" s="137"/>
      <c r="P536" s="7"/>
    </row>
    <row r="537" spans="1:16" s="9" customFormat="1" ht="12.75" x14ac:dyDescent="0.2">
      <c r="A537" s="96"/>
      <c r="B537" s="148" t="s">
        <v>2548</v>
      </c>
      <c r="C537" s="133" t="s">
        <v>2548</v>
      </c>
      <c r="D537" s="134" t="s">
        <v>5</v>
      </c>
      <c r="E537" s="138">
        <v>150</v>
      </c>
      <c r="F537" s="138">
        <v>60</v>
      </c>
      <c r="G537" s="136">
        <v>1.35</v>
      </c>
      <c r="H537" s="135">
        <v>0.7</v>
      </c>
      <c r="I537" s="160">
        <v>854.09054000000003</v>
      </c>
      <c r="J537" s="159">
        <f>K2</f>
        <v>0.21</v>
      </c>
      <c r="K537" s="84">
        <f t="shared" si="38"/>
        <v>674.73152660000005</v>
      </c>
      <c r="L537" s="696" t="s">
        <v>537</v>
      </c>
      <c r="M537" s="362">
        <f t="shared" si="37"/>
        <v>3373.6576330000003</v>
      </c>
      <c r="N537" s="676">
        <f t="shared" si="36"/>
        <v>1281.98990054</v>
      </c>
      <c r="O537" s="137"/>
      <c r="P537" s="7"/>
    </row>
    <row r="538" spans="1:16" s="9" customFormat="1" ht="12.75" x14ac:dyDescent="0.2">
      <c r="A538" s="96"/>
      <c r="B538" s="148" t="s">
        <v>2549</v>
      </c>
      <c r="C538" s="133" t="s">
        <v>2549</v>
      </c>
      <c r="D538" s="134" t="s">
        <v>5</v>
      </c>
      <c r="E538" s="138">
        <v>150</v>
      </c>
      <c r="F538" s="138">
        <v>60</v>
      </c>
      <c r="G538" s="136">
        <v>1.9285714285714286</v>
      </c>
      <c r="H538" s="135">
        <v>1</v>
      </c>
      <c r="I538" s="160">
        <v>1007.1440900000001</v>
      </c>
      <c r="J538" s="159">
        <f>K2</f>
        <v>0.21</v>
      </c>
      <c r="K538" s="84">
        <f t="shared" si="38"/>
        <v>795.64383110000017</v>
      </c>
      <c r="L538" s="696">
        <f t="shared" si="35"/>
        <v>1591.2876622000003</v>
      </c>
      <c r="M538" s="362">
        <f t="shared" si="37"/>
        <v>3978.2191555000009</v>
      </c>
      <c r="N538" s="676">
        <f t="shared" si="36"/>
        <v>1511.7232790900002</v>
      </c>
      <c r="O538" s="137"/>
      <c r="P538" s="7"/>
    </row>
    <row r="539" spans="1:16" s="9" customFormat="1" ht="12.75" x14ac:dyDescent="0.2">
      <c r="A539" s="96"/>
      <c r="B539" s="148" t="s">
        <v>2550</v>
      </c>
      <c r="C539" s="133" t="s">
        <v>2550</v>
      </c>
      <c r="D539" s="134" t="s">
        <v>5</v>
      </c>
      <c r="E539" s="138">
        <v>150</v>
      </c>
      <c r="F539" s="138">
        <v>60</v>
      </c>
      <c r="G539" s="136">
        <v>2.3142857142857141</v>
      </c>
      <c r="H539" s="138">
        <v>1.2</v>
      </c>
      <c r="I539" s="160">
        <v>1120.1682499999999</v>
      </c>
      <c r="J539" s="159">
        <f>K2</f>
        <v>0.21</v>
      </c>
      <c r="K539" s="84">
        <f t="shared" si="38"/>
        <v>884.93291750000003</v>
      </c>
      <c r="L539" s="696">
        <f t="shared" si="35"/>
        <v>1769.8658350000001</v>
      </c>
      <c r="M539" s="362" t="s">
        <v>537</v>
      </c>
      <c r="N539" s="676">
        <f t="shared" si="36"/>
        <v>1681.37254325</v>
      </c>
      <c r="O539" s="137"/>
      <c r="P539" s="7"/>
    </row>
    <row r="540" spans="1:16" s="9" customFormat="1" ht="12.75" x14ac:dyDescent="0.2">
      <c r="A540" s="96"/>
      <c r="B540" s="148" t="s">
        <v>2551</v>
      </c>
      <c r="C540" s="133" t="s">
        <v>2551</v>
      </c>
      <c r="D540" s="134" t="s">
        <v>5</v>
      </c>
      <c r="E540" s="138">
        <v>150</v>
      </c>
      <c r="F540" s="138">
        <v>60</v>
      </c>
      <c r="G540" s="136">
        <v>2.6</v>
      </c>
      <c r="H540" s="135">
        <v>1.5</v>
      </c>
      <c r="I540" s="160">
        <v>1289.7044900000001</v>
      </c>
      <c r="J540" s="159">
        <f>K2</f>
        <v>0.21</v>
      </c>
      <c r="K540" s="84">
        <f t="shared" si="38"/>
        <v>1018.8665471000002</v>
      </c>
      <c r="L540" s="696">
        <f t="shared" si="35"/>
        <v>2037.7330942000003</v>
      </c>
      <c r="M540" s="362" t="s">
        <v>537</v>
      </c>
      <c r="N540" s="676">
        <f t="shared" si="36"/>
        <v>1935.8464394900002</v>
      </c>
      <c r="O540" s="137"/>
      <c r="P540" s="7"/>
    </row>
    <row r="541" spans="1:16" s="9" customFormat="1" ht="12.75" x14ac:dyDescent="0.2">
      <c r="A541" s="96"/>
      <c r="B541" s="148" t="s">
        <v>2552</v>
      </c>
      <c r="C541" s="133" t="s">
        <v>2552</v>
      </c>
      <c r="D541" s="134" t="s">
        <v>5</v>
      </c>
      <c r="E541" s="138">
        <v>200</v>
      </c>
      <c r="F541" s="138">
        <v>60</v>
      </c>
      <c r="G541" s="136">
        <v>1.635</v>
      </c>
      <c r="H541" s="135">
        <v>0.7</v>
      </c>
      <c r="I541" s="160">
        <v>912.95729000000006</v>
      </c>
      <c r="J541" s="159">
        <f>K2</f>
        <v>0.21</v>
      </c>
      <c r="K541" s="84">
        <f t="shared" si="38"/>
        <v>721.2362591000001</v>
      </c>
      <c r="L541" s="696" t="s">
        <v>537</v>
      </c>
      <c r="M541" s="362">
        <f t="shared" si="37"/>
        <v>3606.1812955000005</v>
      </c>
      <c r="N541" s="676">
        <f t="shared" si="36"/>
        <v>1370.3488922900001</v>
      </c>
      <c r="O541" s="137"/>
      <c r="P541" s="7"/>
    </row>
    <row r="542" spans="1:16" s="9" customFormat="1" ht="12.75" x14ac:dyDescent="0.2">
      <c r="A542" s="96"/>
      <c r="B542" s="148" t="s">
        <v>2553</v>
      </c>
      <c r="C542" s="133" t="s">
        <v>2553</v>
      </c>
      <c r="D542" s="134" t="s">
        <v>5</v>
      </c>
      <c r="E542" s="138">
        <v>200</v>
      </c>
      <c r="F542" s="138">
        <v>60</v>
      </c>
      <c r="G542" s="136">
        <v>2.3357142857142859</v>
      </c>
      <c r="H542" s="135">
        <v>1</v>
      </c>
      <c r="I542" s="160">
        <v>1089.55754</v>
      </c>
      <c r="J542" s="159">
        <f>K2</f>
        <v>0.21</v>
      </c>
      <c r="K542" s="84">
        <f t="shared" si="38"/>
        <v>860.75045660000001</v>
      </c>
      <c r="L542" s="696">
        <f t="shared" si="35"/>
        <v>1721.5009132</v>
      </c>
      <c r="M542" s="362">
        <f t="shared" si="37"/>
        <v>4303.7522829999998</v>
      </c>
      <c r="N542" s="676">
        <f t="shared" si="36"/>
        <v>1635.4258675399999</v>
      </c>
      <c r="O542" s="137"/>
      <c r="P542" s="7"/>
    </row>
    <row r="543" spans="1:16" s="9" customFormat="1" ht="12.75" x14ac:dyDescent="0.2">
      <c r="A543" s="96"/>
      <c r="B543" s="148" t="s">
        <v>2554</v>
      </c>
      <c r="C543" s="133" t="s">
        <v>2554</v>
      </c>
      <c r="D543" s="134" t="s">
        <v>5</v>
      </c>
      <c r="E543" s="138">
        <v>200</v>
      </c>
      <c r="F543" s="138">
        <v>60</v>
      </c>
      <c r="G543" s="136">
        <v>2.8028571428571429</v>
      </c>
      <c r="H543" s="135">
        <v>1.2</v>
      </c>
      <c r="I543" s="160">
        <v>1216.7097199999998</v>
      </c>
      <c r="J543" s="159">
        <f>K2</f>
        <v>0.21</v>
      </c>
      <c r="K543" s="84">
        <f t="shared" si="38"/>
        <v>961.20067879999988</v>
      </c>
      <c r="L543" s="696">
        <f t="shared" si="35"/>
        <v>1922.4013575999998</v>
      </c>
      <c r="M543" s="362" t="s">
        <v>537</v>
      </c>
      <c r="N543" s="676">
        <f t="shared" si="36"/>
        <v>1826.2812897199997</v>
      </c>
      <c r="O543" s="137"/>
      <c r="P543" s="7"/>
    </row>
    <row r="544" spans="1:16" s="9" customFormat="1" ht="12.75" x14ac:dyDescent="0.2">
      <c r="A544" s="96"/>
      <c r="B544" s="148" t="s">
        <v>2555</v>
      </c>
      <c r="C544" s="133" t="s">
        <v>2555</v>
      </c>
      <c r="D544" s="134" t="s">
        <v>5</v>
      </c>
      <c r="E544" s="138">
        <v>200</v>
      </c>
      <c r="F544" s="138">
        <v>60</v>
      </c>
      <c r="G544" s="136">
        <v>3.24</v>
      </c>
      <c r="H544" s="135">
        <v>1.5</v>
      </c>
      <c r="I544" s="160">
        <v>1412.14733</v>
      </c>
      <c r="J544" s="159">
        <f>K2</f>
        <v>0.21</v>
      </c>
      <c r="K544" s="84">
        <f t="shared" si="38"/>
        <v>1115.5963907</v>
      </c>
      <c r="L544" s="696">
        <f t="shared" si="35"/>
        <v>2231.1927814000001</v>
      </c>
      <c r="M544" s="362" t="s">
        <v>537</v>
      </c>
      <c r="N544" s="676">
        <f t="shared" si="36"/>
        <v>2119.6331423299998</v>
      </c>
      <c r="O544" s="137"/>
      <c r="P544" s="7"/>
    </row>
    <row r="545" spans="1:16" s="9" customFormat="1" ht="12.75" x14ac:dyDescent="0.2">
      <c r="A545" s="96"/>
      <c r="B545" s="148" t="s">
        <v>2556</v>
      </c>
      <c r="C545" s="133" t="s">
        <v>2556</v>
      </c>
      <c r="D545" s="134" t="s">
        <v>5</v>
      </c>
      <c r="E545" s="138">
        <v>300</v>
      </c>
      <c r="F545" s="135">
        <v>60</v>
      </c>
      <c r="G545" s="136">
        <v>2.2799999999999998</v>
      </c>
      <c r="H545" s="135">
        <v>0.7</v>
      </c>
      <c r="I545" s="160">
        <v>1040.1094700000001</v>
      </c>
      <c r="J545" s="159">
        <f>K2</f>
        <v>0.21</v>
      </c>
      <c r="K545" s="84">
        <f t="shared" si="38"/>
        <v>821.68648130000008</v>
      </c>
      <c r="L545" s="696" t="s">
        <v>537</v>
      </c>
      <c r="M545" s="362">
        <f t="shared" si="37"/>
        <v>4108.4324065000001</v>
      </c>
      <c r="N545" s="676">
        <f t="shared" si="36"/>
        <v>1561.2043144700001</v>
      </c>
      <c r="O545" s="137"/>
      <c r="P545" s="7"/>
    </row>
    <row r="546" spans="1:16" s="9" customFormat="1" ht="12.75" x14ac:dyDescent="0.2">
      <c r="A546" s="96"/>
      <c r="B546" s="148" t="s">
        <v>2557</v>
      </c>
      <c r="C546" s="133" t="s">
        <v>2557</v>
      </c>
      <c r="D546" s="134" t="s">
        <v>5</v>
      </c>
      <c r="E546" s="138">
        <v>300</v>
      </c>
      <c r="F546" s="135">
        <v>60</v>
      </c>
      <c r="G546" s="136">
        <v>3.2571428571428576</v>
      </c>
      <c r="H546" s="135">
        <v>1</v>
      </c>
      <c r="I546" s="160">
        <v>1259.0937800000002</v>
      </c>
      <c r="J546" s="159">
        <f>K2</f>
        <v>0.21</v>
      </c>
      <c r="K546" s="84">
        <f t="shared" si="38"/>
        <v>994.68408620000014</v>
      </c>
      <c r="L546" s="696">
        <f t="shared" si="35"/>
        <v>1989.3681724000003</v>
      </c>
      <c r="M546" s="362">
        <f t="shared" si="37"/>
        <v>4973.4204310000005</v>
      </c>
      <c r="N546" s="676">
        <f t="shared" si="36"/>
        <v>1889.8997637800003</v>
      </c>
      <c r="O546" s="137"/>
      <c r="P546" s="7"/>
    </row>
    <row r="547" spans="1:16" s="9" customFormat="1" ht="12.75" x14ac:dyDescent="0.2">
      <c r="A547" s="96"/>
      <c r="B547" s="148" t="s">
        <v>2558</v>
      </c>
      <c r="C547" s="133" t="s">
        <v>2558</v>
      </c>
      <c r="D547" s="134" t="s">
        <v>5</v>
      </c>
      <c r="E547" s="138">
        <v>300</v>
      </c>
      <c r="F547" s="135">
        <v>60</v>
      </c>
      <c r="G547" s="136">
        <v>3.9085714285714293</v>
      </c>
      <c r="H547" s="135">
        <v>1.2</v>
      </c>
      <c r="I547" s="160">
        <v>1421.5660100000002</v>
      </c>
      <c r="J547" s="159">
        <f>K2</f>
        <v>0.21</v>
      </c>
      <c r="K547" s="84">
        <f t="shared" si="38"/>
        <v>1123.0371479000003</v>
      </c>
      <c r="L547" s="696">
        <f t="shared" si="35"/>
        <v>2246.0742958000005</v>
      </c>
      <c r="M547" s="362" t="s">
        <v>537</v>
      </c>
      <c r="N547" s="676">
        <f t="shared" si="36"/>
        <v>2133.7705810100006</v>
      </c>
      <c r="O547" s="137"/>
      <c r="P547" s="7"/>
    </row>
    <row r="548" spans="1:16" s="9" customFormat="1" ht="12.75" customHeight="1" x14ac:dyDescent="0.2">
      <c r="A548" s="96"/>
      <c r="B548" s="149" t="s">
        <v>2559</v>
      </c>
      <c r="C548" s="139" t="s">
        <v>2559</v>
      </c>
      <c r="D548" s="134" t="s">
        <v>5</v>
      </c>
      <c r="E548" s="138">
        <v>300</v>
      </c>
      <c r="F548" s="135">
        <v>60</v>
      </c>
      <c r="G548" s="136">
        <v>4.66</v>
      </c>
      <c r="H548" s="138">
        <v>1.5</v>
      </c>
      <c r="I548" s="160">
        <v>1666.4516900000003</v>
      </c>
      <c r="J548" s="159">
        <f>K2</f>
        <v>0.21</v>
      </c>
      <c r="K548" s="84">
        <f t="shared" si="38"/>
        <v>1316.4968351000002</v>
      </c>
      <c r="L548" s="696">
        <f t="shared" si="35"/>
        <v>2632.9936702000005</v>
      </c>
      <c r="M548" s="362" t="s">
        <v>537</v>
      </c>
      <c r="N548" s="676">
        <f t="shared" si="36"/>
        <v>2501.3439866900003</v>
      </c>
      <c r="O548" s="137"/>
      <c r="P548" s="7"/>
    </row>
    <row r="549" spans="1:16" s="9" customFormat="1" ht="12.75" customHeight="1" x14ac:dyDescent="0.2">
      <c r="A549" s="96"/>
      <c r="B549" s="149" t="s">
        <v>2560</v>
      </c>
      <c r="C549" s="139" t="s">
        <v>2560</v>
      </c>
      <c r="D549" s="134" t="s">
        <v>5</v>
      </c>
      <c r="E549" s="138">
        <v>400</v>
      </c>
      <c r="F549" s="138">
        <v>60</v>
      </c>
      <c r="G549" s="136">
        <v>3.0150000000000001</v>
      </c>
      <c r="H549" s="135">
        <v>0.7</v>
      </c>
      <c r="I549" s="160">
        <v>1164.90698</v>
      </c>
      <c r="J549" s="159">
        <f>K2</f>
        <v>0.21</v>
      </c>
      <c r="K549" s="84">
        <f t="shared" si="38"/>
        <v>920.27651420000007</v>
      </c>
      <c r="L549" s="696" t="s">
        <v>537</v>
      </c>
      <c r="M549" s="362">
        <f t="shared" si="37"/>
        <v>4601.3825710000001</v>
      </c>
      <c r="N549" s="676">
        <f t="shared" si="36"/>
        <v>1748.5253769800001</v>
      </c>
      <c r="O549" s="137"/>
      <c r="P549" s="7"/>
    </row>
    <row r="550" spans="1:16" s="9" customFormat="1" ht="12.75" customHeight="1" x14ac:dyDescent="0.2">
      <c r="A550" s="96"/>
      <c r="B550" s="149" t="s">
        <v>2561</v>
      </c>
      <c r="C550" s="139" t="s">
        <v>2561</v>
      </c>
      <c r="D550" s="134" t="s">
        <v>5</v>
      </c>
      <c r="E550" s="138">
        <v>400</v>
      </c>
      <c r="F550" s="138">
        <v>60</v>
      </c>
      <c r="G550" s="136">
        <v>4.3071428571428569</v>
      </c>
      <c r="H550" s="135">
        <v>1</v>
      </c>
      <c r="I550" s="160">
        <v>1421.5660100000002</v>
      </c>
      <c r="J550" s="159">
        <f>K2</f>
        <v>0.21</v>
      </c>
      <c r="K550" s="84">
        <f t="shared" si="38"/>
        <v>1123.0371479000003</v>
      </c>
      <c r="L550" s="696">
        <f t="shared" si="35"/>
        <v>2246.0742958000005</v>
      </c>
      <c r="M550" s="362">
        <f t="shared" si="37"/>
        <v>5615.1857395000015</v>
      </c>
      <c r="N550" s="676">
        <f t="shared" si="36"/>
        <v>2133.7705810100006</v>
      </c>
      <c r="O550" s="137"/>
      <c r="P550" s="7"/>
    </row>
    <row r="551" spans="1:16" s="9" customFormat="1" ht="12.75" customHeight="1" x14ac:dyDescent="0.2">
      <c r="A551" s="96"/>
      <c r="B551" s="149" t="s">
        <v>2562</v>
      </c>
      <c r="C551" s="139" t="s">
        <v>2562</v>
      </c>
      <c r="D551" s="134" t="s">
        <v>5</v>
      </c>
      <c r="E551" s="138">
        <v>400</v>
      </c>
      <c r="F551" s="138">
        <v>60</v>
      </c>
      <c r="G551" s="136">
        <v>5.168571428571429</v>
      </c>
      <c r="H551" s="138">
        <v>1.2</v>
      </c>
      <c r="I551" s="160">
        <v>1617.0036200000002</v>
      </c>
      <c r="J551" s="159">
        <f>K2</f>
        <v>0.21</v>
      </c>
      <c r="K551" s="84">
        <f t="shared" si="38"/>
        <v>1277.4328598000002</v>
      </c>
      <c r="L551" s="696">
        <f t="shared" si="35"/>
        <v>2554.8657196000004</v>
      </c>
      <c r="M551" s="362" t="s">
        <v>537</v>
      </c>
      <c r="N551" s="676">
        <f t="shared" si="36"/>
        <v>2427.1224336200003</v>
      </c>
      <c r="O551" s="137"/>
      <c r="P551" s="7"/>
    </row>
    <row r="552" spans="1:16" s="9" customFormat="1" ht="12.75" customHeight="1" x14ac:dyDescent="0.2">
      <c r="A552" s="96"/>
      <c r="B552" s="149" t="s">
        <v>2563</v>
      </c>
      <c r="C552" s="139" t="s">
        <v>2563</v>
      </c>
      <c r="D552" s="134" t="s">
        <v>5</v>
      </c>
      <c r="E552" s="138">
        <v>400</v>
      </c>
      <c r="F552" s="138">
        <v>60</v>
      </c>
      <c r="G552" s="136">
        <v>6.28</v>
      </c>
      <c r="H552" s="135">
        <v>1.5</v>
      </c>
      <c r="I552" s="160">
        <v>1913.6920400000004</v>
      </c>
      <c r="J552" s="159">
        <f>K2</f>
        <v>0.21</v>
      </c>
      <c r="K552" s="84">
        <f t="shared" si="38"/>
        <v>1511.8167116000004</v>
      </c>
      <c r="L552" s="696">
        <f t="shared" si="35"/>
        <v>3023.6334232000008</v>
      </c>
      <c r="M552" s="362" t="s">
        <v>537</v>
      </c>
      <c r="N552" s="676">
        <f t="shared" si="36"/>
        <v>2872.4517520400009</v>
      </c>
      <c r="O552" s="137"/>
      <c r="P552" s="7"/>
    </row>
    <row r="553" spans="1:16" s="9" customFormat="1" ht="12.75" customHeight="1" x14ac:dyDescent="0.2">
      <c r="A553" s="96"/>
      <c r="B553" s="149" t="s">
        <v>2564</v>
      </c>
      <c r="C553" s="139" t="s">
        <v>2564</v>
      </c>
      <c r="D553" s="134" t="s">
        <v>5</v>
      </c>
      <c r="E553" s="138">
        <v>500</v>
      </c>
      <c r="F553" s="138">
        <v>60</v>
      </c>
      <c r="G553" s="136">
        <v>5.4785714285714295</v>
      </c>
      <c r="H553" s="135">
        <v>1</v>
      </c>
      <c r="I553" s="160">
        <v>1576.9742299999998</v>
      </c>
      <c r="J553" s="159">
        <f>K2</f>
        <v>0.21</v>
      </c>
      <c r="K553" s="84">
        <f t="shared" si="38"/>
        <v>1245.8096416999999</v>
      </c>
      <c r="L553" s="696">
        <f t="shared" si="35"/>
        <v>2491.6192833999999</v>
      </c>
      <c r="M553" s="362">
        <f t="shared" si="37"/>
        <v>6229.0482084999994</v>
      </c>
      <c r="N553" s="676">
        <f t="shared" si="36"/>
        <v>2367.0383192299996</v>
      </c>
      <c r="O553" s="137"/>
      <c r="P553" s="7"/>
    </row>
    <row r="554" spans="1:16" s="9" customFormat="1" ht="12.75" customHeight="1" x14ac:dyDescent="0.2">
      <c r="A554" s="96"/>
      <c r="B554" s="149" t="s">
        <v>2565</v>
      </c>
      <c r="C554" s="139" t="s">
        <v>2565</v>
      </c>
      <c r="D554" s="134" t="s">
        <v>5</v>
      </c>
      <c r="E554" s="138">
        <v>500</v>
      </c>
      <c r="F554" s="138">
        <v>60</v>
      </c>
      <c r="G554" s="136">
        <v>6.5742857142857147</v>
      </c>
      <c r="H554" s="135">
        <v>1.2</v>
      </c>
      <c r="I554" s="160">
        <v>1805.3772199999999</v>
      </c>
      <c r="J554" s="159">
        <f>K2</f>
        <v>0.21</v>
      </c>
      <c r="K554" s="84">
        <f t="shared" si="38"/>
        <v>1426.2480037999999</v>
      </c>
      <c r="L554" s="696">
        <f t="shared" si="35"/>
        <v>2852.4960075999998</v>
      </c>
      <c r="M554" s="362" t="s">
        <v>537</v>
      </c>
      <c r="N554" s="676">
        <f t="shared" si="36"/>
        <v>2709.8712072199996</v>
      </c>
      <c r="O554" s="137"/>
      <c r="P554" s="7"/>
    </row>
    <row r="555" spans="1:16" s="9" customFormat="1" ht="12.75" customHeight="1" x14ac:dyDescent="0.2">
      <c r="A555" s="96"/>
      <c r="B555" s="149" t="s">
        <v>2566</v>
      </c>
      <c r="C555" s="139" t="s">
        <v>2566</v>
      </c>
      <c r="D555" s="134" t="s">
        <v>5</v>
      </c>
      <c r="E555" s="138">
        <v>500</v>
      </c>
      <c r="F555" s="138">
        <v>60</v>
      </c>
      <c r="G555" s="136">
        <v>8.09</v>
      </c>
      <c r="H555" s="138">
        <v>1.5</v>
      </c>
      <c r="I555" s="160">
        <v>2149.1590400000005</v>
      </c>
      <c r="J555" s="159">
        <f>K2</f>
        <v>0.21</v>
      </c>
      <c r="K555" s="84">
        <f t="shared" si="38"/>
        <v>1697.8356416000004</v>
      </c>
      <c r="L555" s="696">
        <f t="shared" si="35"/>
        <v>3395.6712832000007</v>
      </c>
      <c r="M555" s="362" t="s">
        <v>537</v>
      </c>
      <c r="N555" s="676">
        <f t="shared" si="36"/>
        <v>3225.8877190400008</v>
      </c>
      <c r="O555" s="137"/>
      <c r="P555" s="7"/>
    </row>
    <row r="556" spans="1:16" s="9" customFormat="1" ht="12.75" customHeight="1" x14ac:dyDescent="0.2">
      <c r="A556" s="96"/>
      <c r="B556" s="149" t="s">
        <v>2567</v>
      </c>
      <c r="C556" s="139" t="s">
        <v>2567</v>
      </c>
      <c r="D556" s="134" t="s">
        <v>5</v>
      </c>
      <c r="E556" s="138">
        <v>600</v>
      </c>
      <c r="F556" s="138">
        <v>60</v>
      </c>
      <c r="G556" s="136">
        <v>6.7857142857142865</v>
      </c>
      <c r="H556" s="135">
        <v>1</v>
      </c>
      <c r="I556" s="160">
        <v>1725.3184400000002</v>
      </c>
      <c r="J556" s="159">
        <f>K2</f>
        <v>0.21</v>
      </c>
      <c r="K556" s="84">
        <f t="shared" si="38"/>
        <v>1363.0015676000003</v>
      </c>
      <c r="L556" s="696">
        <f t="shared" si="35"/>
        <v>2726.0031352000005</v>
      </c>
      <c r="M556" s="362">
        <f t="shared" si="37"/>
        <v>6815.0078380000014</v>
      </c>
      <c r="N556" s="676">
        <f t="shared" si="36"/>
        <v>2589.7029784400006</v>
      </c>
      <c r="O556" s="137"/>
      <c r="P556" s="7"/>
    </row>
    <row r="557" spans="1:16" s="9" customFormat="1" ht="12.75" customHeight="1" x14ac:dyDescent="0.2">
      <c r="A557" s="96"/>
      <c r="B557" s="149" t="s">
        <v>2568</v>
      </c>
      <c r="C557" s="139" t="s">
        <v>2568</v>
      </c>
      <c r="D557" s="134" t="s">
        <v>5</v>
      </c>
      <c r="E557" s="138">
        <v>600</v>
      </c>
      <c r="F557" s="138">
        <v>60</v>
      </c>
      <c r="G557" s="136">
        <v>8.1428571428571423</v>
      </c>
      <c r="H557" s="135">
        <v>1.2</v>
      </c>
      <c r="I557" s="160">
        <v>1984.33214</v>
      </c>
      <c r="J557" s="159">
        <f>K2</f>
        <v>0.21</v>
      </c>
      <c r="K557" s="84">
        <f t="shared" si="38"/>
        <v>1567.6223906</v>
      </c>
      <c r="L557" s="696">
        <f t="shared" si="35"/>
        <v>3135.2447812</v>
      </c>
      <c r="M557" s="362" t="s">
        <v>537</v>
      </c>
      <c r="N557" s="676">
        <f t="shared" si="36"/>
        <v>2978.4825421400001</v>
      </c>
      <c r="O557" s="137"/>
      <c r="P557" s="7"/>
    </row>
    <row r="558" spans="1:16" s="9" customFormat="1" ht="12.75" customHeight="1" x14ac:dyDescent="0.2">
      <c r="A558" s="96"/>
      <c r="B558" s="149" t="s">
        <v>2569</v>
      </c>
      <c r="C558" s="139" t="s">
        <v>2569</v>
      </c>
      <c r="D558" s="134" t="s">
        <v>5</v>
      </c>
      <c r="E558" s="138">
        <v>600</v>
      </c>
      <c r="F558" s="138">
        <v>60</v>
      </c>
      <c r="G558" s="136">
        <v>10.1</v>
      </c>
      <c r="H558" s="135">
        <v>1.5</v>
      </c>
      <c r="I558" s="160">
        <v>2375.2073599999999</v>
      </c>
      <c r="J558" s="159">
        <f>K2</f>
        <v>0.21</v>
      </c>
      <c r="K558" s="84">
        <f t="shared" si="38"/>
        <v>1876.4138144000001</v>
      </c>
      <c r="L558" s="696">
        <f t="shared" si="35"/>
        <v>3752.8276288000002</v>
      </c>
      <c r="M558" s="362" t="s">
        <v>537</v>
      </c>
      <c r="N558" s="676">
        <f t="shared" si="36"/>
        <v>3565.1862473599999</v>
      </c>
      <c r="O558" s="137"/>
      <c r="P558" s="7"/>
    </row>
    <row r="559" spans="1:16" s="9" customFormat="1" ht="12.75" customHeight="1" x14ac:dyDescent="0.2">
      <c r="A559" s="143"/>
      <c r="B559" s="149" t="s">
        <v>2570</v>
      </c>
      <c r="C559" s="139" t="s">
        <v>2570</v>
      </c>
      <c r="D559" s="134" t="s">
        <v>5</v>
      </c>
      <c r="E559" s="138">
        <v>100</v>
      </c>
      <c r="F559" s="138">
        <v>70</v>
      </c>
      <c r="G559" s="136">
        <v>1.1950000000000001</v>
      </c>
      <c r="H559" s="135">
        <v>0.7</v>
      </c>
      <c r="I559" s="160">
        <v>821.12516000000005</v>
      </c>
      <c r="J559" s="159">
        <f>K2</f>
        <v>0.21</v>
      </c>
      <c r="K559" s="84">
        <f t="shared" si="38"/>
        <v>648.68887640000003</v>
      </c>
      <c r="L559" s="696" t="s">
        <v>537</v>
      </c>
      <c r="M559" s="362">
        <f t="shared" si="37"/>
        <v>3243.4443820000001</v>
      </c>
      <c r="N559" s="676">
        <f t="shared" si="36"/>
        <v>1232.5088651599999</v>
      </c>
      <c r="O559" s="137"/>
      <c r="P559" s="7"/>
    </row>
    <row r="560" spans="1:16" s="9" customFormat="1" ht="12.75" customHeight="1" x14ac:dyDescent="0.2">
      <c r="A560" s="143"/>
      <c r="B560" s="149" t="s">
        <v>2571</v>
      </c>
      <c r="C560" s="139" t="s">
        <v>2571</v>
      </c>
      <c r="D560" s="134" t="s">
        <v>5</v>
      </c>
      <c r="E560" s="138">
        <v>100</v>
      </c>
      <c r="F560" s="138">
        <v>70</v>
      </c>
      <c r="G560" s="136">
        <v>1.6285714285714286</v>
      </c>
      <c r="H560" s="135">
        <v>1</v>
      </c>
      <c r="I560" s="160">
        <v>960.05068999999992</v>
      </c>
      <c r="J560" s="159">
        <f>K2</f>
        <v>0.21</v>
      </c>
      <c r="K560" s="84">
        <f t="shared" si="38"/>
        <v>758.44004510000002</v>
      </c>
      <c r="L560" s="696">
        <f t="shared" si="35"/>
        <v>1516.8800902</v>
      </c>
      <c r="M560" s="362">
        <f t="shared" si="37"/>
        <v>3792.2002255000002</v>
      </c>
      <c r="N560" s="676">
        <f t="shared" si="36"/>
        <v>1441.0360856899999</v>
      </c>
      <c r="O560" s="137"/>
      <c r="P560" s="7"/>
    </row>
    <row r="561" spans="1:16" s="9" customFormat="1" ht="12.75" customHeight="1" x14ac:dyDescent="0.2">
      <c r="A561" s="143"/>
      <c r="B561" s="149" t="s">
        <v>2572</v>
      </c>
      <c r="C561" s="139" t="s">
        <v>2572</v>
      </c>
      <c r="D561" s="134" t="s">
        <v>5</v>
      </c>
      <c r="E561" s="138">
        <v>100</v>
      </c>
      <c r="F561" s="138">
        <v>70</v>
      </c>
      <c r="G561" s="136">
        <v>1.9542857142857142</v>
      </c>
      <c r="H561" s="138">
        <v>1.2</v>
      </c>
      <c r="I561" s="160">
        <v>1061.3015</v>
      </c>
      <c r="J561" s="159">
        <f>K2</f>
        <v>0.21</v>
      </c>
      <c r="K561" s="84">
        <f t="shared" si="38"/>
        <v>838.4281850000001</v>
      </c>
      <c r="L561" s="696">
        <f t="shared" si="35"/>
        <v>1676.8563700000002</v>
      </c>
      <c r="M561" s="362" t="s">
        <v>537</v>
      </c>
      <c r="N561" s="676">
        <f t="shared" si="36"/>
        <v>1593.0135515000002</v>
      </c>
      <c r="O561" s="137"/>
      <c r="P561" s="7"/>
    </row>
    <row r="562" spans="1:16" s="9" customFormat="1" ht="12.75" customHeight="1" x14ac:dyDescent="0.2">
      <c r="A562" s="143"/>
      <c r="B562" s="149" t="s">
        <v>2573</v>
      </c>
      <c r="C562" s="139" t="s">
        <v>2573</v>
      </c>
      <c r="D562" s="134" t="s">
        <v>5</v>
      </c>
      <c r="E562" s="138">
        <v>100</v>
      </c>
      <c r="F562" s="138">
        <v>70</v>
      </c>
      <c r="G562" s="136">
        <v>2.17</v>
      </c>
      <c r="H562" s="135">
        <v>1.5</v>
      </c>
      <c r="I562" s="160">
        <v>1212.00038</v>
      </c>
      <c r="J562" s="159">
        <f>K2</f>
        <v>0.21</v>
      </c>
      <c r="K562" s="84">
        <f t="shared" si="38"/>
        <v>957.48030019999999</v>
      </c>
      <c r="L562" s="696">
        <f t="shared" si="35"/>
        <v>1914.9606004</v>
      </c>
      <c r="M562" s="362" t="s">
        <v>537</v>
      </c>
      <c r="N562" s="676">
        <f t="shared" si="36"/>
        <v>1819.21257038</v>
      </c>
      <c r="O562" s="137"/>
      <c r="P562" s="7"/>
    </row>
    <row r="563" spans="1:16" s="9" customFormat="1" ht="12.75" customHeight="1" x14ac:dyDescent="0.2">
      <c r="A563" s="96"/>
      <c r="B563" s="149" t="s">
        <v>2574</v>
      </c>
      <c r="C563" s="139" t="s">
        <v>2574</v>
      </c>
      <c r="D563" s="134" t="s">
        <v>5</v>
      </c>
      <c r="E563" s="138">
        <v>150</v>
      </c>
      <c r="F563" s="138">
        <v>70</v>
      </c>
      <c r="G563" s="136">
        <v>1.47</v>
      </c>
      <c r="H563" s="135">
        <v>0.7</v>
      </c>
      <c r="I563" s="160">
        <v>882.34658000000002</v>
      </c>
      <c r="J563" s="159">
        <f>K2</f>
        <v>0.21</v>
      </c>
      <c r="K563" s="84">
        <f t="shared" si="38"/>
        <v>697.05379820000007</v>
      </c>
      <c r="L563" s="696" t="s">
        <v>537</v>
      </c>
      <c r="M563" s="362">
        <f t="shared" si="37"/>
        <v>3485.2689910000004</v>
      </c>
      <c r="N563" s="676">
        <f t="shared" si="36"/>
        <v>1324.4022165800002</v>
      </c>
      <c r="O563" s="137"/>
      <c r="P563" s="7"/>
    </row>
    <row r="564" spans="1:16" s="9" customFormat="1" ht="12.75" customHeight="1" x14ac:dyDescent="0.2">
      <c r="A564" s="96"/>
      <c r="B564" s="149" t="s">
        <v>2575</v>
      </c>
      <c r="C564" s="139" t="s">
        <v>2575</v>
      </c>
      <c r="D564" s="134" t="s">
        <v>5</v>
      </c>
      <c r="E564" s="138">
        <v>150</v>
      </c>
      <c r="F564" s="138">
        <v>70</v>
      </c>
      <c r="G564" s="136">
        <v>2.1</v>
      </c>
      <c r="H564" s="135">
        <v>1</v>
      </c>
      <c r="I564" s="160">
        <v>1044.8188100000002</v>
      </c>
      <c r="J564" s="159">
        <f>K2</f>
        <v>0.21</v>
      </c>
      <c r="K564" s="84">
        <f t="shared" si="38"/>
        <v>825.4068599000002</v>
      </c>
      <c r="L564" s="696">
        <f t="shared" si="35"/>
        <v>1650.8137198000004</v>
      </c>
      <c r="M564" s="362">
        <f t="shared" si="37"/>
        <v>4127.034299500001</v>
      </c>
      <c r="N564" s="676">
        <f t="shared" si="36"/>
        <v>1568.2730338100002</v>
      </c>
      <c r="O564" s="137"/>
      <c r="P564" s="7"/>
    </row>
    <row r="565" spans="1:16" s="9" customFormat="1" ht="12.75" customHeight="1" x14ac:dyDescent="0.2">
      <c r="A565" s="96"/>
      <c r="B565" s="149" t="s">
        <v>2576</v>
      </c>
      <c r="C565" s="139" t="s">
        <v>2576</v>
      </c>
      <c r="D565" s="134" t="s">
        <v>5</v>
      </c>
      <c r="E565" s="138">
        <v>150</v>
      </c>
      <c r="F565" s="138">
        <v>70</v>
      </c>
      <c r="G565" s="136">
        <v>2.52</v>
      </c>
      <c r="H565" s="135">
        <v>1.2</v>
      </c>
      <c r="I565" s="160">
        <v>1164.90698</v>
      </c>
      <c r="J565" s="159">
        <f>K2</f>
        <v>0.21</v>
      </c>
      <c r="K565" s="84">
        <f t="shared" si="38"/>
        <v>920.27651420000007</v>
      </c>
      <c r="L565" s="696">
        <f t="shared" si="35"/>
        <v>1840.5530284000001</v>
      </c>
      <c r="M565" s="362" t="s">
        <v>537</v>
      </c>
      <c r="N565" s="676">
        <f t="shared" si="36"/>
        <v>1748.5253769800001</v>
      </c>
      <c r="O565" s="137"/>
      <c r="P565" s="7"/>
    </row>
    <row r="566" spans="1:16" s="9" customFormat="1" ht="12.75" customHeight="1" x14ac:dyDescent="0.2">
      <c r="A566" s="96"/>
      <c r="B566" s="149" t="s">
        <v>2577</v>
      </c>
      <c r="C566" s="139" t="s">
        <v>2577</v>
      </c>
      <c r="D566" s="134" t="s">
        <v>5</v>
      </c>
      <c r="E566" s="138">
        <v>150</v>
      </c>
      <c r="F566" s="138">
        <v>70</v>
      </c>
      <c r="G566" s="136">
        <v>2.77</v>
      </c>
      <c r="H566" s="135">
        <v>1.5</v>
      </c>
      <c r="I566" s="160">
        <v>1343.8619000000003</v>
      </c>
      <c r="J566" s="159">
        <f>K2</f>
        <v>0.21</v>
      </c>
      <c r="K566" s="84">
        <f t="shared" si="38"/>
        <v>1061.6509010000002</v>
      </c>
      <c r="L566" s="696">
        <f t="shared" si="35"/>
        <v>2123.3018020000004</v>
      </c>
      <c r="M566" s="362" t="s">
        <v>537</v>
      </c>
      <c r="N566" s="676">
        <f t="shared" si="36"/>
        <v>2017.1367119000004</v>
      </c>
      <c r="O566" s="137"/>
      <c r="P566" s="7"/>
    </row>
    <row r="567" spans="1:16" s="9" customFormat="1" ht="12.75" customHeight="1" x14ac:dyDescent="0.2">
      <c r="A567" s="96"/>
      <c r="B567" s="149" t="s">
        <v>2578</v>
      </c>
      <c r="C567" s="139" t="s">
        <v>2578</v>
      </c>
      <c r="D567" s="134" t="s">
        <v>5</v>
      </c>
      <c r="E567" s="138">
        <v>200</v>
      </c>
      <c r="F567" s="138">
        <v>70</v>
      </c>
      <c r="G567" s="136">
        <v>1.76</v>
      </c>
      <c r="H567" s="135">
        <v>0.7</v>
      </c>
      <c r="I567" s="160">
        <v>938.85865999999999</v>
      </c>
      <c r="J567" s="159">
        <f>K2</f>
        <v>0.21</v>
      </c>
      <c r="K567" s="84">
        <f t="shared" si="38"/>
        <v>741.6983414</v>
      </c>
      <c r="L567" s="696" t="s">
        <v>537</v>
      </c>
      <c r="M567" s="362">
        <f t="shared" si="37"/>
        <v>3708.4917070000001</v>
      </c>
      <c r="N567" s="676">
        <f t="shared" si="36"/>
        <v>1409.2268486599999</v>
      </c>
      <c r="O567" s="137"/>
      <c r="P567" s="7"/>
    </row>
    <row r="568" spans="1:16" s="9" customFormat="1" ht="12.75" customHeight="1" x14ac:dyDescent="0.2">
      <c r="A568" s="96"/>
      <c r="B568" s="149" t="s">
        <v>2579</v>
      </c>
      <c r="C568" s="139" t="s">
        <v>2579</v>
      </c>
      <c r="D568" s="134" t="s">
        <v>5</v>
      </c>
      <c r="E568" s="138">
        <v>200</v>
      </c>
      <c r="F568" s="138">
        <v>70</v>
      </c>
      <c r="G568" s="136">
        <v>2.5142857142857142</v>
      </c>
      <c r="H568" s="135">
        <v>1</v>
      </c>
      <c r="I568" s="160">
        <v>1124.8775900000001</v>
      </c>
      <c r="J568" s="159">
        <f>K2</f>
        <v>0.21</v>
      </c>
      <c r="K568" s="84">
        <f t="shared" si="38"/>
        <v>888.65329610000003</v>
      </c>
      <c r="L568" s="696">
        <f t="shared" si="35"/>
        <v>1777.3065922000001</v>
      </c>
      <c r="M568" s="362">
        <f t="shared" si="37"/>
        <v>4443.2664805000004</v>
      </c>
      <c r="N568" s="676">
        <f t="shared" si="36"/>
        <v>1688.44126259</v>
      </c>
      <c r="O568" s="137"/>
      <c r="P568" s="7"/>
    </row>
    <row r="569" spans="1:16" s="9" customFormat="1" ht="12.75" customHeight="1" x14ac:dyDescent="0.2">
      <c r="A569" s="96"/>
      <c r="B569" s="149" t="s">
        <v>2580</v>
      </c>
      <c r="C569" s="139" t="s">
        <v>2580</v>
      </c>
      <c r="D569" s="134" t="s">
        <v>5</v>
      </c>
      <c r="E569" s="138">
        <v>200</v>
      </c>
      <c r="F569" s="138">
        <v>70</v>
      </c>
      <c r="G569" s="136">
        <v>3.0171428571428573</v>
      </c>
      <c r="H569" s="135">
        <v>1.2</v>
      </c>
      <c r="I569" s="160">
        <v>1261.4484500000001</v>
      </c>
      <c r="J569" s="159">
        <f>K2</f>
        <v>0.21</v>
      </c>
      <c r="K569" s="84">
        <f t="shared" si="38"/>
        <v>996.54427550000014</v>
      </c>
      <c r="L569" s="696">
        <f t="shared" si="35"/>
        <v>1993.0885510000003</v>
      </c>
      <c r="M569" s="362" t="s">
        <v>537</v>
      </c>
      <c r="N569" s="676">
        <f t="shared" si="36"/>
        <v>1893.4341234500002</v>
      </c>
      <c r="O569" s="137"/>
      <c r="P569" s="7"/>
    </row>
    <row r="570" spans="1:16" s="9" customFormat="1" ht="12.75" customHeight="1" x14ac:dyDescent="0.2">
      <c r="A570" s="96"/>
      <c r="B570" s="149" t="s">
        <v>2581</v>
      </c>
      <c r="C570" s="139" t="s">
        <v>2581</v>
      </c>
      <c r="D570" s="134" t="s">
        <v>5</v>
      </c>
      <c r="E570" s="138">
        <v>200</v>
      </c>
      <c r="F570" s="138">
        <v>70</v>
      </c>
      <c r="G570" s="136">
        <v>3.42</v>
      </c>
      <c r="H570" s="138">
        <v>1.5</v>
      </c>
      <c r="I570" s="160">
        <v>1466.30474</v>
      </c>
      <c r="J570" s="159">
        <f>K2</f>
        <v>0.21</v>
      </c>
      <c r="K570" s="84">
        <f t="shared" si="38"/>
        <v>1158.3807446000001</v>
      </c>
      <c r="L570" s="696">
        <f t="shared" si="35"/>
        <v>2316.7614892000001</v>
      </c>
      <c r="M570" s="362" t="s">
        <v>537</v>
      </c>
      <c r="N570" s="676">
        <f t="shared" si="36"/>
        <v>2200.9234147400002</v>
      </c>
      <c r="O570" s="137"/>
      <c r="P570" s="7"/>
    </row>
    <row r="571" spans="1:16" s="9" customFormat="1" ht="12.75" customHeight="1" x14ac:dyDescent="0.2">
      <c r="A571" s="96"/>
      <c r="B571" s="149" t="s">
        <v>2582</v>
      </c>
      <c r="C571" s="139" t="s">
        <v>2582</v>
      </c>
      <c r="D571" s="134" t="s">
        <v>5</v>
      </c>
      <c r="E571" s="138">
        <v>300</v>
      </c>
      <c r="F571" s="138">
        <v>70</v>
      </c>
      <c r="G571" s="136">
        <v>2.42</v>
      </c>
      <c r="H571" s="135">
        <v>0.7</v>
      </c>
      <c r="I571" s="160">
        <v>1063.65617</v>
      </c>
      <c r="J571" s="159">
        <f>K2</f>
        <v>0.21</v>
      </c>
      <c r="K571" s="84">
        <f t="shared" si="38"/>
        <v>840.28837429999999</v>
      </c>
      <c r="L571" s="696" t="s">
        <v>537</v>
      </c>
      <c r="M571" s="362">
        <f t="shared" si="37"/>
        <v>4201.4418715000002</v>
      </c>
      <c r="N571" s="676">
        <f t="shared" si="36"/>
        <v>1596.5479111699999</v>
      </c>
      <c r="O571" s="137"/>
      <c r="P571" s="7"/>
    </row>
    <row r="572" spans="1:16" s="9" customFormat="1" ht="12.75" customHeight="1" x14ac:dyDescent="0.2">
      <c r="A572" s="96"/>
      <c r="B572" s="149" t="s">
        <v>2583</v>
      </c>
      <c r="C572" s="139" t="s">
        <v>2583</v>
      </c>
      <c r="D572" s="134" t="s">
        <v>5</v>
      </c>
      <c r="E572" s="138">
        <v>300</v>
      </c>
      <c r="F572" s="138">
        <v>70</v>
      </c>
      <c r="G572" s="136">
        <v>3.4571428571428577</v>
      </c>
      <c r="H572" s="135">
        <v>1</v>
      </c>
      <c r="I572" s="160">
        <v>1294.41383</v>
      </c>
      <c r="J572" s="159">
        <f>K2</f>
        <v>0.21</v>
      </c>
      <c r="K572" s="84">
        <f t="shared" si="38"/>
        <v>1022.5869257000001</v>
      </c>
      <c r="L572" s="696">
        <f t="shared" ref="L572:L634" si="39">K572*2</f>
        <v>2045.1738514000001</v>
      </c>
      <c r="M572" s="362">
        <f t="shared" si="37"/>
        <v>5112.9346285000001</v>
      </c>
      <c r="N572" s="676">
        <f t="shared" si="36"/>
        <v>1942.9151588300001</v>
      </c>
      <c r="O572" s="137"/>
      <c r="P572" s="7"/>
    </row>
    <row r="573" spans="1:16" s="9" customFormat="1" ht="12.75" customHeight="1" x14ac:dyDescent="0.2">
      <c r="A573" s="96"/>
      <c r="B573" s="149" t="s">
        <v>2584</v>
      </c>
      <c r="C573" s="139" t="s">
        <v>2584</v>
      </c>
      <c r="D573" s="134" t="s">
        <v>5</v>
      </c>
      <c r="E573" s="138">
        <v>300</v>
      </c>
      <c r="F573" s="138">
        <v>70</v>
      </c>
      <c r="G573" s="136">
        <v>4.1485714285714295</v>
      </c>
      <c r="H573" s="138">
        <v>1.2</v>
      </c>
      <c r="I573" s="160">
        <v>1463.9500700000001</v>
      </c>
      <c r="J573" s="159">
        <f>K2</f>
        <v>0.21</v>
      </c>
      <c r="K573" s="84">
        <f t="shared" si="38"/>
        <v>1156.5205553000001</v>
      </c>
      <c r="L573" s="696">
        <f t="shared" si="39"/>
        <v>2313.0411106000001</v>
      </c>
      <c r="M573" s="362" t="s">
        <v>537</v>
      </c>
      <c r="N573" s="676">
        <f t="shared" si="36"/>
        <v>2197.3890550699998</v>
      </c>
      <c r="O573" s="137"/>
      <c r="P573" s="7"/>
    </row>
    <row r="574" spans="1:16" s="9" customFormat="1" ht="12.75" customHeight="1" x14ac:dyDescent="0.2">
      <c r="A574" s="96"/>
      <c r="B574" s="149" t="s">
        <v>2585</v>
      </c>
      <c r="C574" s="139" t="s">
        <v>2585</v>
      </c>
      <c r="D574" s="134" t="s">
        <v>5</v>
      </c>
      <c r="E574" s="138">
        <v>300</v>
      </c>
      <c r="F574" s="138">
        <v>70</v>
      </c>
      <c r="G574" s="136">
        <v>4.8600000000000003</v>
      </c>
      <c r="H574" s="135">
        <v>1.5</v>
      </c>
      <c r="I574" s="160">
        <v>1720.6091000000001</v>
      </c>
      <c r="J574" s="159">
        <f>K2</f>
        <v>0.21</v>
      </c>
      <c r="K574" s="84">
        <f t="shared" si="38"/>
        <v>1359.2811890000003</v>
      </c>
      <c r="L574" s="696">
        <f t="shared" si="39"/>
        <v>2718.5623780000005</v>
      </c>
      <c r="M574" s="362" t="s">
        <v>537</v>
      </c>
      <c r="N574" s="676">
        <f t="shared" si="36"/>
        <v>2582.6342591000002</v>
      </c>
      <c r="O574" s="137"/>
      <c r="P574" s="7"/>
    </row>
    <row r="575" spans="1:16" s="9" customFormat="1" ht="12.75" customHeight="1" x14ac:dyDescent="0.2">
      <c r="A575" s="96"/>
      <c r="B575" s="149" t="s">
        <v>2586</v>
      </c>
      <c r="C575" s="139" t="s">
        <v>2586</v>
      </c>
      <c r="D575" s="134" t="s">
        <v>5</v>
      </c>
      <c r="E575" s="138">
        <v>400</v>
      </c>
      <c r="F575" s="138">
        <v>70</v>
      </c>
      <c r="G575" s="136">
        <v>3.165</v>
      </c>
      <c r="H575" s="135">
        <v>0.7</v>
      </c>
      <c r="I575" s="160">
        <v>1188.4536800000001</v>
      </c>
      <c r="J575" s="159">
        <f>K2</f>
        <v>0.21</v>
      </c>
      <c r="K575" s="84">
        <f t="shared" si="38"/>
        <v>938.87840720000008</v>
      </c>
      <c r="L575" s="696" t="s">
        <v>537</v>
      </c>
      <c r="M575" s="362">
        <f t="shared" si="37"/>
        <v>4694.3920360000002</v>
      </c>
      <c r="N575" s="676">
        <f t="shared" si="36"/>
        <v>1783.8689736800002</v>
      </c>
      <c r="O575" s="137"/>
      <c r="P575" s="7"/>
    </row>
    <row r="576" spans="1:16" s="9" customFormat="1" ht="12.75" customHeight="1" x14ac:dyDescent="0.2">
      <c r="A576" s="96"/>
      <c r="B576" s="149" t="s">
        <v>2587</v>
      </c>
      <c r="C576" s="139" t="s">
        <v>2587</v>
      </c>
      <c r="D576" s="134" t="s">
        <v>5</v>
      </c>
      <c r="E576" s="138">
        <v>400</v>
      </c>
      <c r="F576" s="138">
        <v>70</v>
      </c>
      <c r="G576" s="136">
        <v>4.5214285714285722</v>
      </c>
      <c r="H576" s="138">
        <v>1</v>
      </c>
      <c r="I576" s="160">
        <v>1452.1767200000002</v>
      </c>
      <c r="J576" s="159">
        <f>K2</f>
        <v>0.21</v>
      </c>
      <c r="K576" s="84">
        <f t="shared" si="38"/>
        <v>1147.2196088000003</v>
      </c>
      <c r="L576" s="696">
        <f t="shared" si="39"/>
        <v>2294.4392176000006</v>
      </c>
      <c r="M576" s="362">
        <f t="shared" si="37"/>
        <v>5736.0980440000012</v>
      </c>
      <c r="N576" s="676">
        <f t="shared" si="36"/>
        <v>2179.7172567200005</v>
      </c>
      <c r="O576" s="137"/>
      <c r="P576" s="7"/>
    </row>
    <row r="577" spans="1:16" s="9" customFormat="1" ht="12.75" customHeight="1" x14ac:dyDescent="0.2">
      <c r="A577" s="96"/>
      <c r="B577" s="149" t="s">
        <v>2588</v>
      </c>
      <c r="C577" s="139" t="s">
        <v>2588</v>
      </c>
      <c r="D577" s="134" t="s">
        <v>5</v>
      </c>
      <c r="E577" s="138">
        <v>400</v>
      </c>
      <c r="F577" s="138">
        <v>70</v>
      </c>
      <c r="G577" s="136">
        <v>5.4257142857142853</v>
      </c>
      <c r="H577" s="135">
        <v>1.2</v>
      </c>
      <c r="I577" s="160">
        <v>1657.0330100000003</v>
      </c>
      <c r="J577" s="159">
        <f>K2</f>
        <v>0.21</v>
      </c>
      <c r="K577" s="84">
        <f t="shared" si="38"/>
        <v>1309.0560779000002</v>
      </c>
      <c r="L577" s="696">
        <f t="shared" si="39"/>
        <v>2618.1121558000004</v>
      </c>
      <c r="M577" s="362" t="s">
        <v>537</v>
      </c>
      <c r="N577" s="676">
        <f t="shared" si="36"/>
        <v>2487.2065480100005</v>
      </c>
      <c r="O577" s="137"/>
      <c r="P577" s="7"/>
    </row>
    <row r="578" spans="1:16" s="9" customFormat="1" ht="12.75" customHeight="1" x14ac:dyDescent="0.2">
      <c r="A578" s="96"/>
      <c r="B578" s="149" t="s">
        <v>2589</v>
      </c>
      <c r="C578" s="139" t="s">
        <v>2589</v>
      </c>
      <c r="D578" s="134" t="s">
        <v>5</v>
      </c>
      <c r="E578" s="138">
        <v>400</v>
      </c>
      <c r="F578" s="138">
        <v>70</v>
      </c>
      <c r="G578" s="136">
        <v>6.5</v>
      </c>
      <c r="H578" s="135">
        <v>1.5</v>
      </c>
      <c r="I578" s="160">
        <v>1963.1401100000003</v>
      </c>
      <c r="J578" s="159">
        <f>K2</f>
        <v>0.21</v>
      </c>
      <c r="K578" s="84">
        <f t="shared" si="38"/>
        <v>1550.8806869000002</v>
      </c>
      <c r="L578" s="696">
        <f t="shared" si="39"/>
        <v>3101.7613738000005</v>
      </c>
      <c r="M578" s="362" t="s">
        <v>537</v>
      </c>
      <c r="N578" s="676">
        <f t="shared" si="36"/>
        <v>2946.6733051100005</v>
      </c>
      <c r="O578" s="137"/>
      <c r="P578" s="7"/>
    </row>
    <row r="579" spans="1:16" s="9" customFormat="1" ht="12.75" customHeight="1" x14ac:dyDescent="0.2">
      <c r="A579" s="96"/>
      <c r="B579" s="149" t="s">
        <v>2590</v>
      </c>
      <c r="C579" s="139" t="s">
        <v>2590</v>
      </c>
      <c r="D579" s="134" t="s">
        <v>5</v>
      </c>
      <c r="E579" s="138">
        <v>500</v>
      </c>
      <c r="F579" s="138">
        <v>70</v>
      </c>
      <c r="G579" s="136">
        <v>5.7214285714285715</v>
      </c>
      <c r="H579" s="135">
        <v>1</v>
      </c>
      <c r="I579" s="160">
        <v>1607.5849400000002</v>
      </c>
      <c r="J579" s="159">
        <f>K2</f>
        <v>0.21</v>
      </c>
      <c r="K579" s="84">
        <f t="shared" si="38"/>
        <v>1269.9921026000002</v>
      </c>
      <c r="L579" s="696">
        <f t="shared" si="39"/>
        <v>2539.9842052000004</v>
      </c>
      <c r="M579" s="362">
        <f t="shared" si="37"/>
        <v>6349.9605130000009</v>
      </c>
      <c r="N579" s="676">
        <f t="shared" si="36"/>
        <v>2412.9849949400004</v>
      </c>
      <c r="O579" s="137"/>
      <c r="P579" s="7"/>
    </row>
    <row r="580" spans="1:16" s="9" customFormat="1" ht="12.75" customHeight="1" x14ac:dyDescent="0.2">
      <c r="A580" s="96"/>
      <c r="B580" s="149" t="s">
        <v>2591</v>
      </c>
      <c r="C580" s="139" t="s">
        <v>2591</v>
      </c>
      <c r="D580" s="134" t="s">
        <v>5</v>
      </c>
      <c r="E580" s="138">
        <v>500</v>
      </c>
      <c r="F580" s="138">
        <v>70</v>
      </c>
      <c r="G580" s="136">
        <v>6.8657142857142865</v>
      </c>
      <c r="H580" s="138">
        <v>1.2</v>
      </c>
      <c r="I580" s="160">
        <v>1843.0519400000001</v>
      </c>
      <c r="J580" s="159">
        <f>K2</f>
        <v>0.21</v>
      </c>
      <c r="K580" s="84">
        <f t="shared" si="38"/>
        <v>1456.0110326000001</v>
      </c>
      <c r="L580" s="696">
        <f t="shared" si="39"/>
        <v>2912.0220652000003</v>
      </c>
      <c r="M580" s="362" t="s">
        <v>537</v>
      </c>
      <c r="N580" s="676">
        <f t="shared" si="36"/>
        <v>2766.4209619400003</v>
      </c>
      <c r="O580" s="137"/>
      <c r="P580" s="7"/>
    </row>
    <row r="581" spans="1:16" s="9" customFormat="1" ht="12.75" customHeight="1" x14ac:dyDescent="0.2">
      <c r="A581" s="96"/>
      <c r="B581" s="149" t="s">
        <v>2592</v>
      </c>
      <c r="C581" s="139" t="s">
        <v>2592</v>
      </c>
      <c r="D581" s="134" t="s">
        <v>5</v>
      </c>
      <c r="E581" s="138">
        <v>500</v>
      </c>
      <c r="F581" s="138">
        <v>70</v>
      </c>
      <c r="G581" s="136">
        <v>8.33</v>
      </c>
      <c r="H581" s="135">
        <v>1.5</v>
      </c>
      <c r="I581" s="160">
        <v>2198.6071100000004</v>
      </c>
      <c r="J581" s="159">
        <f>K2</f>
        <v>0.21</v>
      </c>
      <c r="K581" s="84">
        <f t="shared" si="38"/>
        <v>1736.8996169000004</v>
      </c>
      <c r="L581" s="696">
        <f t="shared" si="39"/>
        <v>3473.7992338000008</v>
      </c>
      <c r="M581" s="362" t="s">
        <v>537</v>
      </c>
      <c r="N581" s="676">
        <f t="shared" si="36"/>
        <v>3300.1092721100008</v>
      </c>
      <c r="O581" s="137"/>
      <c r="P581" s="7"/>
    </row>
    <row r="582" spans="1:16" s="9" customFormat="1" ht="12.75" customHeight="1" x14ac:dyDescent="0.2">
      <c r="A582" s="96"/>
      <c r="B582" s="149" t="s">
        <v>2593</v>
      </c>
      <c r="C582" s="139" t="s">
        <v>2593</v>
      </c>
      <c r="D582" s="134" t="s">
        <v>5</v>
      </c>
      <c r="E582" s="138">
        <v>600</v>
      </c>
      <c r="F582" s="138">
        <v>70</v>
      </c>
      <c r="G582" s="136">
        <v>7.0428571428571427</v>
      </c>
      <c r="H582" s="135">
        <v>1</v>
      </c>
      <c r="I582" s="160">
        <v>1753.57448</v>
      </c>
      <c r="J582" s="159">
        <f>K2</f>
        <v>0.21</v>
      </c>
      <c r="K582" s="84">
        <f t="shared" si="38"/>
        <v>1385.3238392000001</v>
      </c>
      <c r="L582" s="696">
        <f t="shared" si="39"/>
        <v>2770.6476784000001</v>
      </c>
      <c r="M582" s="362">
        <f t="shared" si="37"/>
        <v>6926.6191960000006</v>
      </c>
      <c r="N582" s="676">
        <f t="shared" si="36"/>
        <v>2632.1152944800001</v>
      </c>
      <c r="O582" s="137"/>
      <c r="P582" s="7"/>
    </row>
    <row r="583" spans="1:16" s="9" customFormat="1" ht="12.75" customHeight="1" x14ac:dyDescent="0.2">
      <c r="A583" s="96"/>
      <c r="B583" s="149" t="s">
        <v>2594</v>
      </c>
      <c r="C583" s="139" t="s">
        <v>2594</v>
      </c>
      <c r="D583" s="134" t="s">
        <v>5</v>
      </c>
      <c r="E583" s="138">
        <v>600</v>
      </c>
      <c r="F583" s="138">
        <v>70</v>
      </c>
      <c r="G583" s="136">
        <v>8.451428571428572</v>
      </c>
      <c r="H583" s="135">
        <v>1.2</v>
      </c>
      <c r="I583" s="160">
        <v>2022.00686</v>
      </c>
      <c r="J583" s="159">
        <f>K2</f>
        <v>0.21</v>
      </c>
      <c r="K583" s="84">
        <f t="shared" si="38"/>
        <v>1597.3854194</v>
      </c>
      <c r="L583" s="696">
        <f t="shared" si="39"/>
        <v>3194.7708388000001</v>
      </c>
      <c r="M583" s="362" t="s">
        <v>537</v>
      </c>
      <c r="N583" s="676">
        <f t="shared" si="36"/>
        <v>3035.0322968599999</v>
      </c>
      <c r="O583" s="137"/>
      <c r="P583" s="7"/>
    </row>
    <row r="584" spans="1:16" s="9" customFormat="1" ht="12.75" customHeight="1" x14ac:dyDescent="0.2">
      <c r="A584" s="96"/>
      <c r="B584" s="149" t="s">
        <v>2595</v>
      </c>
      <c r="C584" s="139" t="s">
        <v>2595</v>
      </c>
      <c r="D584" s="134" t="s">
        <v>5</v>
      </c>
      <c r="E584" s="138">
        <v>600</v>
      </c>
      <c r="F584" s="138">
        <v>70</v>
      </c>
      <c r="G584" s="136">
        <v>10.36</v>
      </c>
      <c r="H584" s="138">
        <v>1.5</v>
      </c>
      <c r="I584" s="160">
        <v>2419.9460900000004</v>
      </c>
      <c r="J584" s="159">
        <f>K2</f>
        <v>0.21</v>
      </c>
      <c r="K584" s="84">
        <f t="shared" si="38"/>
        <v>1911.7574111000004</v>
      </c>
      <c r="L584" s="696">
        <f t="shared" si="39"/>
        <v>3823.5148222000007</v>
      </c>
      <c r="M584" s="362" t="s">
        <v>537</v>
      </c>
      <c r="N584" s="676">
        <f t="shared" ref="N584:N647" si="40">K584*1.9</f>
        <v>3632.3390810900005</v>
      </c>
      <c r="O584" s="137"/>
      <c r="P584" s="7"/>
    </row>
    <row r="585" spans="1:16" s="9" customFormat="1" ht="12.75" customHeight="1" x14ac:dyDescent="0.2">
      <c r="A585" s="143"/>
      <c r="B585" s="149" t="s">
        <v>2596</v>
      </c>
      <c r="C585" s="139" t="s">
        <v>2596</v>
      </c>
      <c r="D585" s="134" t="s">
        <v>5</v>
      </c>
      <c r="E585" s="138">
        <v>100</v>
      </c>
      <c r="F585" s="138">
        <v>80</v>
      </c>
      <c r="G585" s="136">
        <v>1.25</v>
      </c>
      <c r="H585" s="135">
        <v>0.7</v>
      </c>
      <c r="I585" s="160">
        <v>847.02653000000009</v>
      </c>
      <c r="J585" s="159">
        <f>K2</f>
        <v>0.21</v>
      </c>
      <c r="K585" s="84">
        <f t="shared" si="38"/>
        <v>669.15095870000016</v>
      </c>
      <c r="L585" s="696" t="s">
        <v>537</v>
      </c>
      <c r="M585" s="362">
        <f t="shared" ref="M585:M646" si="41">K585*5</f>
        <v>3345.7547935000007</v>
      </c>
      <c r="N585" s="676">
        <f t="shared" si="40"/>
        <v>1271.3868215300001</v>
      </c>
      <c r="O585" s="137"/>
      <c r="P585" s="7"/>
    </row>
    <row r="586" spans="1:16" s="9" customFormat="1" ht="12.75" customHeight="1" x14ac:dyDescent="0.2">
      <c r="A586" s="143"/>
      <c r="B586" s="149" t="s">
        <v>2597</v>
      </c>
      <c r="C586" s="139" t="s">
        <v>2597</v>
      </c>
      <c r="D586" s="134" t="s">
        <v>5</v>
      </c>
      <c r="E586" s="138">
        <v>100</v>
      </c>
      <c r="F586" s="138">
        <v>80</v>
      </c>
      <c r="G586" s="136">
        <v>1.785714285714286</v>
      </c>
      <c r="H586" s="135">
        <v>1</v>
      </c>
      <c r="I586" s="160">
        <v>997.7254099999999</v>
      </c>
      <c r="J586" s="159">
        <f>K2</f>
        <v>0.21</v>
      </c>
      <c r="K586" s="84">
        <f t="shared" si="38"/>
        <v>788.20307389999994</v>
      </c>
      <c r="L586" s="696">
        <f t="shared" si="39"/>
        <v>1576.4061477999999</v>
      </c>
      <c r="M586" s="362">
        <f t="shared" si="41"/>
        <v>3941.0153694999999</v>
      </c>
      <c r="N586" s="676">
        <f t="shared" si="40"/>
        <v>1497.5858404099997</v>
      </c>
      <c r="O586" s="137"/>
      <c r="P586" s="7"/>
    </row>
    <row r="587" spans="1:16" s="9" customFormat="1" ht="12.75" customHeight="1" x14ac:dyDescent="0.2">
      <c r="A587" s="143"/>
      <c r="B587" s="149" t="s">
        <v>2598</v>
      </c>
      <c r="C587" s="139" t="s">
        <v>2598</v>
      </c>
      <c r="D587" s="134" t="s">
        <v>5</v>
      </c>
      <c r="E587" s="138">
        <v>100</v>
      </c>
      <c r="F587" s="138">
        <v>80</v>
      </c>
      <c r="G587" s="136">
        <v>2.1428571428571432</v>
      </c>
      <c r="H587" s="138">
        <v>1.2</v>
      </c>
      <c r="I587" s="160">
        <v>1106.0402300000001</v>
      </c>
      <c r="J587" s="159">
        <f>K2</f>
        <v>0.21</v>
      </c>
      <c r="K587" s="84">
        <f t="shared" si="38"/>
        <v>873.77178170000013</v>
      </c>
      <c r="L587" s="696">
        <f t="shared" si="39"/>
        <v>1747.5435634000003</v>
      </c>
      <c r="M587" s="362" t="s">
        <v>537</v>
      </c>
      <c r="N587" s="676">
        <f t="shared" si="40"/>
        <v>1660.1663852300003</v>
      </c>
      <c r="O587" s="137"/>
      <c r="P587" s="7"/>
    </row>
    <row r="588" spans="1:16" s="9" customFormat="1" ht="12.75" customHeight="1" x14ac:dyDescent="0.2">
      <c r="A588" s="143"/>
      <c r="B588" s="149" t="s">
        <v>2599</v>
      </c>
      <c r="C588" s="139" t="s">
        <v>2599</v>
      </c>
      <c r="D588" s="134" t="s">
        <v>5</v>
      </c>
      <c r="E588" s="138">
        <v>100</v>
      </c>
      <c r="F588" s="138">
        <v>80</v>
      </c>
      <c r="G588" s="136">
        <v>2.67</v>
      </c>
      <c r="H588" s="135">
        <v>1.5</v>
      </c>
      <c r="I588" s="160">
        <v>1268.5124599999999</v>
      </c>
      <c r="J588" s="159">
        <f>K2</f>
        <v>0.21</v>
      </c>
      <c r="K588" s="84">
        <f t="shared" si="38"/>
        <v>1002.1248434</v>
      </c>
      <c r="L588" s="696">
        <f t="shared" si="39"/>
        <v>2004.2496868000001</v>
      </c>
      <c r="M588" s="362" t="s">
        <v>537</v>
      </c>
      <c r="N588" s="676">
        <f t="shared" si="40"/>
        <v>1904.0372024599999</v>
      </c>
      <c r="O588" s="137"/>
      <c r="P588" s="7"/>
    </row>
    <row r="589" spans="1:16" s="9" customFormat="1" ht="12.75" customHeight="1" x14ac:dyDescent="0.2">
      <c r="A589" s="96"/>
      <c r="B589" s="149" t="s">
        <v>2600</v>
      </c>
      <c r="C589" s="139" t="s">
        <v>2600</v>
      </c>
      <c r="D589" s="134" t="s">
        <v>5</v>
      </c>
      <c r="E589" s="138">
        <v>150</v>
      </c>
      <c r="F589" s="138">
        <v>80</v>
      </c>
      <c r="G589" s="136">
        <v>1.53</v>
      </c>
      <c r="H589" s="135">
        <v>0.7</v>
      </c>
      <c r="I589" s="160">
        <v>905.89327999999989</v>
      </c>
      <c r="J589" s="159">
        <f>K2</f>
        <v>0.21</v>
      </c>
      <c r="K589" s="84">
        <f t="shared" si="38"/>
        <v>715.65569119999998</v>
      </c>
      <c r="L589" s="696" t="s">
        <v>537</v>
      </c>
      <c r="M589" s="362">
        <f t="shared" si="41"/>
        <v>3578.278456</v>
      </c>
      <c r="N589" s="676">
        <f t="shared" si="40"/>
        <v>1359.74581328</v>
      </c>
      <c r="O589" s="137"/>
      <c r="P589" s="7"/>
    </row>
    <row r="590" spans="1:16" s="9" customFormat="1" ht="12.75" customHeight="1" x14ac:dyDescent="0.2">
      <c r="A590" s="96"/>
      <c r="B590" s="149" t="s">
        <v>2601</v>
      </c>
      <c r="C590" s="139" t="s">
        <v>2601</v>
      </c>
      <c r="D590" s="134" t="s">
        <v>5</v>
      </c>
      <c r="E590" s="138">
        <v>150</v>
      </c>
      <c r="F590" s="138">
        <v>80</v>
      </c>
      <c r="G590" s="136">
        <v>2.1857142857142859</v>
      </c>
      <c r="H590" s="138">
        <v>1</v>
      </c>
      <c r="I590" s="160">
        <v>1082.4935300000002</v>
      </c>
      <c r="J590" s="159">
        <f>K2</f>
        <v>0.21</v>
      </c>
      <c r="K590" s="84">
        <f t="shared" si="38"/>
        <v>855.16988870000023</v>
      </c>
      <c r="L590" s="696">
        <f t="shared" si="39"/>
        <v>1710.3397774000005</v>
      </c>
      <c r="M590" s="362">
        <f t="shared" si="41"/>
        <v>4275.8494435000011</v>
      </c>
      <c r="N590" s="676">
        <f t="shared" si="40"/>
        <v>1624.8227885300003</v>
      </c>
      <c r="O590" s="137"/>
      <c r="P590" s="7"/>
    </row>
    <row r="591" spans="1:16" s="9" customFormat="1" ht="12.75" customHeight="1" x14ac:dyDescent="0.2">
      <c r="A591" s="96"/>
      <c r="B591" s="149" t="s">
        <v>2602</v>
      </c>
      <c r="C591" s="139" t="s">
        <v>2602</v>
      </c>
      <c r="D591" s="134" t="s">
        <v>5</v>
      </c>
      <c r="E591" s="138">
        <v>150</v>
      </c>
      <c r="F591" s="138">
        <v>80</v>
      </c>
      <c r="G591" s="136">
        <v>2.6228571428571432</v>
      </c>
      <c r="H591" s="135">
        <v>1.2</v>
      </c>
      <c r="I591" s="160">
        <v>1207.2910400000001</v>
      </c>
      <c r="J591" s="159">
        <f>K2</f>
        <v>0.21</v>
      </c>
      <c r="K591" s="84">
        <f t="shared" si="38"/>
        <v>953.7599216000001</v>
      </c>
      <c r="L591" s="696">
        <f t="shared" si="39"/>
        <v>1907.5198432000002</v>
      </c>
      <c r="M591" s="362" t="s">
        <v>537</v>
      </c>
      <c r="N591" s="676">
        <f t="shared" si="40"/>
        <v>1812.1438510400001</v>
      </c>
      <c r="O591" s="137"/>
      <c r="P591" s="7"/>
    </row>
    <row r="592" spans="1:16" s="9" customFormat="1" ht="12.75" customHeight="1" x14ac:dyDescent="0.2">
      <c r="A592" s="96"/>
      <c r="B592" s="149" t="s">
        <v>2603</v>
      </c>
      <c r="C592" s="139" t="s">
        <v>2603</v>
      </c>
      <c r="D592" s="134" t="s">
        <v>5</v>
      </c>
      <c r="E592" s="138">
        <v>150</v>
      </c>
      <c r="F592" s="138">
        <v>80</v>
      </c>
      <c r="G592" s="136">
        <v>3.27</v>
      </c>
      <c r="H592" s="135">
        <v>1.5</v>
      </c>
      <c r="I592" s="160">
        <v>1398.0193100000001</v>
      </c>
      <c r="J592" s="159">
        <f>K2</f>
        <v>0.21</v>
      </c>
      <c r="K592" s="84">
        <f t="shared" si="38"/>
        <v>1104.4352549000002</v>
      </c>
      <c r="L592" s="696">
        <f t="shared" si="39"/>
        <v>2208.8705098000005</v>
      </c>
      <c r="M592" s="362" t="s">
        <v>537</v>
      </c>
      <c r="N592" s="676">
        <f t="shared" si="40"/>
        <v>2098.4269843100005</v>
      </c>
      <c r="O592" s="137"/>
      <c r="P592" s="7"/>
    </row>
    <row r="593" spans="1:16" s="9" customFormat="1" ht="12.75" customHeight="1" x14ac:dyDescent="0.2">
      <c r="A593" s="96"/>
      <c r="B593" s="149" t="s">
        <v>2604</v>
      </c>
      <c r="C593" s="139" t="s">
        <v>2604</v>
      </c>
      <c r="D593" s="134" t="s">
        <v>5</v>
      </c>
      <c r="E593" s="138">
        <v>200</v>
      </c>
      <c r="F593" s="138">
        <v>80</v>
      </c>
      <c r="G593" s="136">
        <v>1.82</v>
      </c>
      <c r="H593" s="135">
        <v>0.7</v>
      </c>
      <c r="I593" s="160">
        <v>964.76003000000014</v>
      </c>
      <c r="J593" s="159">
        <f>K2</f>
        <v>0.21</v>
      </c>
      <c r="K593" s="84">
        <f t="shared" ref="K593:K656" si="42">I593*(1-J593)</f>
        <v>762.16042370000014</v>
      </c>
      <c r="L593" s="696" t="s">
        <v>537</v>
      </c>
      <c r="M593" s="362">
        <f t="shared" si="41"/>
        <v>3810.8021185000007</v>
      </c>
      <c r="N593" s="676">
        <f t="shared" si="40"/>
        <v>1448.1048050300003</v>
      </c>
      <c r="O593" s="137"/>
      <c r="P593" s="7"/>
    </row>
    <row r="594" spans="1:16" s="9" customFormat="1" ht="12.75" customHeight="1" x14ac:dyDescent="0.2">
      <c r="A594" s="96"/>
      <c r="B594" s="149" t="s">
        <v>2605</v>
      </c>
      <c r="C594" s="139" t="s">
        <v>2605</v>
      </c>
      <c r="D594" s="134" t="s">
        <v>5</v>
      </c>
      <c r="E594" s="138">
        <v>200</v>
      </c>
      <c r="F594" s="138">
        <v>80</v>
      </c>
      <c r="G594" s="136">
        <v>2.6</v>
      </c>
      <c r="H594" s="135">
        <v>1</v>
      </c>
      <c r="I594" s="160">
        <v>1157.8429699999999</v>
      </c>
      <c r="J594" s="159">
        <f>K2</f>
        <v>0.21</v>
      </c>
      <c r="K594" s="84">
        <f t="shared" si="42"/>
        <v>914.69594629999995</v>
      </c>
      <c r="L594" s="696">
        <f t="shared" si="39"/>
        <v>1829.3918925999999</v>
      </c>
      <c r="M594" s="362">
        <f t="shared" si="41"/>
        <v>4573.4797314999996</v>
      </c>
      <c r="N594" s="676">
        <f t="shared" si="40"/>
        <v>1737.9222979699998</v>
      </c>
      <c r="O594" s="137"/>
      <c r="P594" s="7"/>
    </row>
    <row r="595" spans="1:16" s="9" customFormat="1" ht="12.75" customHeight="1" x14ac:dyDescent="0.2">
      <c r="A595" s="96"/>
      <c r="B595" s="149" t="s">
        <v>2606</v>
      </c>
      <c r="C595" s="139" t="s">
        <v>2606</v>
      </c>
      <c r="D595" s="134" t="s">
        <v>5</v>
      </c>
      <c r="E595" s="138">
        <v>200</v>
      </c>
      <c r="F595" s="138">
        <v>80</v>
      </c>
      <c r="G595" s="136">
        <v>3.12</v>
      </c>
      <c r="H595" s="135">
        <v>1.2</v>
      </c>
      <c r="I595" s="160">
        <v>1303.8325100000002</v>
      </c>
      <c r="J595" s="159">
        <f>K2</f>
        <v>0.21</v>
      </c>
      <c r="K595" s="84">
        <f t="shared" si="42"/>
        <v>1030.0276829000002</v>
      </c>
      <c r="L595" s="696">
        <f t="shared" si="39"/>
        <v>2060.0553658000003</v>
      </c>
      <c r="M595" s="362" t="s">
        <v>537</v>
      </c>
      <c r="N595" s="676">
        <f t="shared" si="40"/>
        <v>1957.0525975100002</v>
      </c>
      <c r="O595" s="137"/>
      <c r="P595" s="7"/>
    </row>
    <row r="596" spans="1:16" s="9" customFormat="1" ht="12.75" customHeight="1" x14ac:dyDescent="0.2">
      <c r="A596" s="96"/>
      <c r="B596" s="149" t="s">
        <v>2607</v>
      </c>
      <c r="C596" s="139" t="s">
        <v>2607</v>
      </c>
      <c r="D596" s="134" t="s">
        <v>5</v>
      </c>
      <c r="E596" s="138">
        <v>200</v>
      </c>
      <c r="F596" s="138">
        <v>80</v>
      </c>
      <c r="G596" s="136">
        <v>3.9</v>
      </c>
      <c r="H596" s="135">
        <v>1.5</v>
      </c>
      <c r="I596" s="160">
        <v>1518.1074800000001</v>
      </c>
      <c r="J596" s="159">
        <f>K2</f>
        <v>0.21</v>
      </c>
      <c r="K596" s="84">
        <f t="shared" si="42"/>
        <v>1199.3049092000001</v>
      </c>
      <c r="L596" s="696">
        <f t="shared" si="39"/>
        <v>2398.6098184000002</v>
      </c>
      <c r="M596" s="362" t="s">
        <v>537</v>
      </c>
      <c r="N596" s="676">
        <f t="shared" si="40"/>
        <v>2278.6793274800002</v>
      </c>
      <c r="O596" s="137"/>
      <c r="P596" s="7"/>
    </row>
    <row r="597" spans="1:16" s="9" customFormat="1" ht="12.75" customHeight="1" x14ac:dyDescent="0.2">
      <c r="A597" s="96"/>
      <c r="B597" s="149" t="s">
        <v>2608</v>
      </c>
      <c r="C597" s="139" t="s">
        <v>2608</v>
      </c>
      <c r="D597" s="134" t="s">
        <v>5</v>
      </c>
      <c r="E597" s="138">
        <v>300</v>
      </c>
      <c r="F597" s="138">
        <v>80</v>
      </c>
      <c r="G597" s="136">
        <v>2.4900000000000002</v>
      </c>
      <c r="H597" s="138">
        <v>0.7</v>
      </c>
      <c r="I597" s="160">
        <v>1089.55754</v>
      </c>
      <c r="J597" s="159">
        <f>K2</f>
        <v>0.21</v>
      </c>
      <c r="K597" s="84">
        <f t="shared" si="42"/>
        <v>860.75045660000001</v>
      </c>
      <c r="L597" s="696" t="s">
        <v>537</v>
      </c>
      <c r="M597" s="362">
        <f t="shared" si="41"/>
        <v>4303.7522829999998</v>
      </c>
      <c r="N597" s="676">
        <f t="shared" si="40"/>
        <v>1635.4258675399999</v>
      </c>
      <c r="O597" s="137"/>
      <c r="P597" s="7"/>
    </row>
    <row r="598" spans="1:16" s="9" customFormat="1" ht="12.75" customHeight="1" x14ac:dyDescent="0.2">
      <c r="A598" s="96"/>
      <c r="B598" s="149" t="s">
        <v>2609</v>
      </c>
      <c r="C598" s="139" t="s">
        <v>2609</v>
      </c>
      <c r="D598" s="134" t="s">
        <v>5</v>
      </c>
      <c r="E598" s="138">
        <v>300</v>
      </c>
      <c r="F598" s="138">
        <v>80</v>
      </c>
      <c r="G598" s="136">
        <v>3.5571428571428578</v>
      </c>
      <c r="H598" s="135">
        <v>1</v>
      </c>
      <c r="I598" s="160">
        <v>1325.0245399999999</v>
      </c>
      <c r="J598" s="159">
        <f>K2</f>
        <v>0.21</v>
      </c>
      <c r="K598" s="84">
        <f t="shared" si="42"/>
        <v>1046.7693866</v>
      </c>
      <c r="L598" s="696">
        <f t="shared" si="39"/>
        <v>2093.5387731999999</v>
      </c>
      <c r="M598" s="362">
        <f t="shared" si="41"/>
        <v>5233.8469329999998</v>
      </c>
      <c r="N598" s="676">
        <f t="shared" si="40"/>
        <v>1988.8618345399998</v>
      </c>
      <c r="O598" s="137"/>
      <c r="P598" s="7"/>
    </row>
    <row r="599" spans="1:16" s="9" customFormat="1" ht="12.75" customHeight="1" x14ac:dyDescent="0.2">
      <c r="A599" s="96"/>
      <c r="B599" s="149" t="s">
        <v>2610</v>
      </c>
      <c r="C599" s="139" t="s">
        <v>2610</v>
      </c>
      <c r="D599" s="134" t="s">
        <v>5</v>
      </c>
      <c r="E599" s="138">
        <v>300</v>
      </c>
      <c r="F599" s="138">
        <v>80</v>
      </c>
      <c r="G599" s="136">
        <v>4.2685714285714296</v>
      </c>
      <c r="H599" s="135">
        <v>1.2</v>
      </c>
      <c r="I599" s="160">
        <v>1506.3341300000002</v>
      </c>
      <c r="J599" s="159">
        <f>K2</f>
        <v>0.21</v>
      </c>
      <c r="K599" s="84">
        <f t="shared" si="42"/>
        <v>1190.0039627000001</v>
      </c>
      <c r="L599" s="696">
        <f t="shared" si="39"/>
        <v>2380.0079254000002</v>
      </c>
      <c r="M599" s="362" t="s">
        <v>537</v>
      </c>
      <c r="N599" s="676">
        <f t="shared" si="40"/>
        <v>2261.00752913</v>
      </c>
      <c r="O599" s="137"/>
      <c r="P599" s="7"/>
    </row>
    <row r="600" spans="1:16" s="9" customFormat="1" ht="12.75" customHeight="1" x14ac:dyDescent="0.2">
      <c r="A600" s="96"/>
      <c r="B600" s="149" t="s">
        <v>2611</v>
      </c>
      <c r="C600" s="139" t="s">
        <v>2611</v>
      </c>
      <c r="D600" s="134" t="s">
        <v>5</v>
      </c>
      <c r="E600" s="138">
        <v>300</v>
      </c>
      <c r="F600" s="138">
        <v>80</v>
      </c>
      <c r="G600" s="136">
        <v>5.33</v>
      </c>
      <c r="H600" s="135">
        <v>1.5</v>
      </c>
      <c r="I600" s="160">
        <v>1770.05717</v>
      </c>
      <c r="J600" s="159">
        <f>K2</f>
        <v>0.21</v>
      </c>
      <c r="K600" s="84">
        <f t="shared" si="42"/>
        <v>1398.3451643000001</v>
      </c>
      <c r="L600" s="696">
        <f t="shared" si="39"/>
        <v>2796.6903286000002</v>
      </c>
      <c r="M600" s="362" t="s">
        <v>537</v>
      </c>
      <c r="N600" s="676">
        <f t="shared" si="40"/>
        <v>2656.8558121699998</v>
      </c>
      <c r="O600" s="137"/>
      <c r="P600" s="7"/>
    </row>
    <row r="601" spans="1:16" s="9" customFormat="1" ht="12.75" customHeight="1" x14ac:dyDescent="0.2">
      <c r="A601" s="96"/>
      <c r="B601" s="149" t="s">
        <v>2612</v>
      </c>
      <c r="C601" s="139" t="s">
        <v>2612</v>
      </c>
      <c r="D601" s="134" t="s">
        <v>5</v>
      </c>
      <c r="E601" s="138">
        <v>400</v>
      </c>
      <c r="F601" s="138">
        <v>80</v>
      </c>
      <c r="G601" s="136">
        <v>3.24</v>
      </c>
      <c r="H601" s="135">
        <v>0.7</v>
      </c>
      <c r="I601" s="160">
        <v>1212.00038</v>
      </c>
      <c r="J601" s="159">
        <f>K2</f>
        <v>0.21</v>
      </c>
      <c r="K601" s="84">
        <f t="shared" si="42"/>
        <v>957.48030019999999</v>
      </c>
      <c r="L601" s="696" t="s">
        <v>537</v>
      </c>
      <c r="M601" s="362">
        <f t="shared" si="41"/>
        <v>4787.4015010000003</v>
      </c>
      <c r="N601" s="676">
        <f t="shared" si="40"/>
        <v>1819.21257038</v>
      </c>
      <c r="O601" s="137"/>
      <c r="P601" s="7"/>
    </row>
    <row r="602" spans="1:16" s="9" customFormat="1" ht="12.75" customHeight="1" x14ac:dyDescent="0.2">
      <c r="A602" s="96"/>
      <c r="B602" s="149" t="s">
        <v>2613</v>
      </c>
      <c r="C602" s="139" t="s">
        <v>2613</v>
      </c>
      <c r="D602" s="134" t="s">
        <v>5</v>
      </c>
      <c r="E602" s="138">
        <v>400</v>
      </c>
      <c r="F602" s="138">
        <v>80</v>
      </c>
      <c r="G602" s="136">
        <v>4.628571428571429</v>
      </c>
      <c r="H602" s="135">
        <v>1</v>
      </c>
      <c r="I602" s="160">
        <v>1487.49677</v>
      </c>
      <c r="J602" s="159">
        <f>K2</f>
        <v>0.21</v>
      </c>
      <c r="K602" s="84">
        <f t="shared" si="42"/>
        <v>1175.1224483000001</v>
      </c>
      <c r="L602" s="696">
        <f t="shared" si="39"/>
        <v>2350.2448966000002</v>
      </c>
      <c r="M602" s="362">
        <f t="shared" si="41"/>
        <v>5875.6122415000009</v>
      </c>
      <c r="N602" s="676">
        <f t="shared" si="40"/>
        <v>2232.7326517699998</v>
      </c>
      <c r="O602" s="137"/>
      <c r="P602" s="7"/>
    </row>
    <row r="603" spans="1:16" s="9" customFormat="1" ht="12.75" customHeight="1" x14ac:dyDescent="0.2">
      <c r="A603" s="96"/>
      <c r="B603" s="149" t="s">
        <v>2614</v>
      </c>
      <c r="C603" s="139" t="s">
        <v>2614</v>
      </c>
      <c r="D603" s="134" t="s">
        <v>5</v>
      </c>
      <c r="E603" s="138">
        <v>400</v>
      </c>
      <c r="F603" s="138">
        <v>80</v>
      </c>
      <c r="G603" s="136">
        <v>5.5542857142857143</v>
      </c>
      <c r="H603" s="135">
        <v>1.2</v>
      </c>
      <c r="I603" s="160">
        <v>1697.0624000000003</v>
      </c>
      <c r="J603" s="159">
        <f>K2</f>
        <v>0.21</v>
      </c>
      <c r="K603" s="84">
        <f t="shared" si="42"/>
        <v>1340.6792960000002</v>
      </c>
      <c r="L603" s="696">
        <f t="shared" si="39"/>
        <v>2681.3585920000005</v>
      </c>
      <c r="M603" s="362" t="s">
        <v>537</v>
      </c>
      <c r="N603" s="676">
        <f t="shared" si="40"/>
        <v>2547.2906624000002</v>
      </c>
      <c r="O603" s="137"/>
      <c r="P603" s="7"/>
    </row>
    <row r="604" spans="1:16" s="9" customFormat="1" ht="12.75" customHeight="1" x14ac:dyDescent="0.2">
      <c r="A604" s="96"/>
      <c r="B604" s="149" t="s">
        <v>2615</v>
      </c>
      <c r="C604" s="139" t="s">
        <v>2615</v>
      </c>
      <c r="D604" s="134" t="s">
        <v>5</v>
      </c>
      <c r="E604" s="138">
        <v>400</v>
      </c>
      <c r="F604" s="138">
        <v>80</v>
      </c>
      <c r="G604" s="136">
        <v>6.93</v>
      </c>
      <c r="H604" s="138">
        <v>1.5</v>
      </c>
      <c r="I604" s="160">
        <v>2012.5881800000002</v>
      </c>
      <c r="J604" s="159">
        <f>K2</f>
        <v>0.21</v>
      </c>
      <c r="K604" s="84">
        <f t="shared" si="42"/>
        <v>1589.9446622000003</v>
      </c>
      <c r="L604" s="696">
        <f t="shared" si="39"/>
        <v>3179.8893244000005</v>
      </c>
      <c r="M604" s="362" t="s">
        <v>537</v>
      </c>
      <c r="N604" s="676">
        <f t="shared" si="40"/>
        <v>3020.8948581800005</v>
      </c>
      <c r="O604" s="137"/>
      <c r="P604" s="7"/>
    </row>
    <row r="605" spans="1:16" s="9" customFormat="1" ht="12.75" customHeight="1" x14ac:dyDescent="0.2">
      <c r="A605" s="96"/>
      <c r="B605" s="149" t="s">
        <v>2616</v>
      </c>
      <c r="C605" s="139" t="s">
        <v>2616</v>
      </c>
      <c r="D605" s="134" t="s">
        <v>5</v>
      </c>
      <c r="E605" s="138">
        <v>500</v>
      </c>
      <c r="F605" s="138">
        <v>80</v>
      </c>
      <c r="G605" s="136">
        <v>5.8428571428571434</v>
      </c>
      <c r="H605" s="135">
        <v>1</v>
      </c>
      <c r="I605" s="160">
        <v>1640.5503200000001</v>
      </c>
      <c r="J605" s="159">
        <f>K2</f>
        <v>0.21</v>
      </c>
      <c r="K605" s="84">
        <f t="shared" si="42"/>
        <v>1296.0347528000002</v>
      </c>
      <c r="L605" s="696">
        <f t="shared" si="39"/>
        <v>2592.0695056000004</v>
      </c>
      <c r="M605" s="362">
        <f t="shared" si="41"/>
        <v>6480.173764000001</v>
      </c>
      <c r="N605" s="676">
        <f t="shared" si="40"/>
        <v>2462.4660303200003</v>
      </c>
      <c r="O605" s="137"/>
      <c r="P605" s="7"/>
    </row>
    <row r="606" spans="1:16" s="9" customFormat="1" ht="12.75" customHeight="1" x14ac:dyDescent="0.2">
      <c r="A606" s="96"/>
      <c r="B606" s="149" t="s">
        <v>2617</v>
      </c>
      <c r="C606" s="139" t="s">
        <v>2617</v>
      </c>
      <c r="D606" s="134" t="s">
        <v>5</v>
      </c>
      <c r="E606" s="138">
        <v>500</v>
      </c>
      <c r="F606" s="138">
        <v>80</v>
      </c>
      <c r="G606" s="136">
        <v>7.0114285714285716</v>
      </c>
      <c r="H606" s="135">
        <v>1.2</v>
      </c>
      <c r="I606" s="160">
        <v>1880.72666</v>
      </c>
      <c r="J606" s="159">
        <f>K2</f>
        <v>0.21</v>
      </c>
      <c r="K606" s="84">
        <f t="shared" si="42"/>
        <v>1485.7740614000002</v>
      </c>
      <c r="L606" s="696">
        <f t="shared" si="39"/>
        <v>2971.5481228000003</v>
      </c>
      <c r="M606" s="362" t="s">
        <v>537</v>
      </c>
      <c r="N606" s="676">
        <f t="shared" si="40"/>
        <v>2822.9707166600001</v>
      </c>
      <c r="O606" s="137"/>
      <c r="P606" s="7"/>
    </row>
    <row r="607" spans="1:16" s="9" customFormat="1" ht="12.75" customHeight="1" x14ac:dyDescent="0.2">
      <c r="A607" s="96"/>
      <c r="B607" s="149" t="s">
        <v>2618</v>
      </c>
      <c r="C607" s="139" t="s">
        <v>2618</v>
      </c>
      <c r="D607" s="134" t="s">
        <v>5</v>
      </c>
      <c r="E607" s="138">
        <v>500</v>
      </c>
      <c r="F607" s="138">
        <v>80</v>
      </c>
      <c r="G607" s="136">
        <v>8.76</v>
      </c>
      <c r="H607" s="135">
        <v>1.5</v>
      </c>
      <c r="I607" s="160">
        <v>2245.7005099999997</v>
      </c>
      <c r="J607" s="159">
        <f>K2</f>
        <v>0.21</v>
      </c>
      <c r="K607" s="84">
        <f t="shared" si="42"/>
        <v>1774.1034028999998</v>
      </c>
      <c r="L607" s="696">
        <f t="shared" si="39"/>
        <v>3548.2068057999995</v>
      </c>
      <c r="M607" s="362" t="s">
        <v>537</v>
      </c>
      <c r="N607" s="676">
        <f t="shared" si="40"/>
        <v>3370.7964655099995</v>
      </c>
      <c r="O607" s="137"/>
      <c r="P607" s="7"/>
    </row>
    <row r="608" spans="1:16" s="9" customFormat="1" ht="12.75" customHeight="1" x14ac:dyDescent="0.2">
      <c r="A608" s="96"/>
      <c r="B608" s="149" t="s">
        <v>2619</v>
      </c>
      <c r="C608" s="139" t="s">
        <v>2619</v>
      </c>
      <c r="D608" s="134" t="s">
        <v>5</v>
      </c>
      <c r="E608" s="138">
        <v>600</v>
      </c>
      <c r="F608" s="138">
        <v>80</v>
      </c>
      <c r="G608" s="136">
        <v>7.1714285714285717</v>
      </c>
      <c r="H608" s="135">
        <v>1</v>
      </c>
      <c r="I608" s="160">
        <v>1786.5398600000003</v>
      </c>
      <c r="J608" s="159">
        <f>K2</f>
        <v>0.21</v>
      </c>
      <c r="K608" s="84">
        <f t="shared" si="42"/>
        <v>1411.3664894000003</v>
      </c>
      <c r="L608" s="696">
        <f t="shared" si="39"/>
        <v>2822.7329788000006</v>
      </c>
      <c r="M608" s="362">
        <f t="shared" si="41"/>
        <v>7056.8324470000016</v>
      </c>
      <c r="N608" s="676">
        <f t="shared" si="40"/>
        <v>2681.5963298600004</v>
      </c>
      <c r="O608" s="137"/>
      <c r="P608" s="7"/>
    </row>
    <row r="609" spans="1:16" s="9" customFormat="1" ht="12.75" customHeight="1" x14ac:dyDescent="0.2">
      <c r="A609" s="96"/>
      <c r="B609" s="149" t="s">
        <v>2620</v>
      </c>
      <c r="C609" s="139" t="s">
        <v>2620</v>
      </c>
      <c r="D609" s="134" t="s">
        <v>5</v>
      </c>
      <c r="E609" s="138">
        <v>600</v>
      </c>
      <c r="F609" s="138">
        <v>80</v>
      </c>
      <c r="G609" s="136">
        <v>8.605714285714285</v>
      </c>
      <c r="H609" s="135">
        <v>1.2</v>
      </c>
      <c r="I609" s="160">
        <v>2057.3269099999998</v>
      </c>
      <c r="J609" s="159">
        <f>K2</f>
        <v>0.21</v>
      </c>
      <c r="K609" s="84">
        <f t="shared" si="42"/>
        <v>1625.2882588999998</v>
      </c>
      <c r="L609" s="696">
        <f t="shared" si="39"/>
        <v>3250.5765177999997</v>
      </c>
      <c r="M609" s="362" t="s">
        <v>537</v>
      </c>
      <c r="N609" s="676">
        <f t="shared" si="40"/>
        <v>3088.0476919099997</v>
      </c>
      <c r="O609" s="137"/>
      <c r="P609" s="7"/>
    </row>
    <row r="610" spans="1:16" s="9" customFormat="1" ht="12.75" customHeight="1" x14ac:dyDescent="0.2">
      <c r="A610" s="96"/>
      <c r="B610" s="149" t="s">
        <v>2621</v>
      </c>
      <c r="C610" s="139" t="s">
        <v>2621</v>
      </c>
      <c r="D610" s="134" t="s">
        <v>5</v>
      </c>
      <c r="E610" s="138">
        <v>600</v>
      </c>
      <c r="F610" s="138">
        <v>80</v>
      </c>
      <c r="G610" s="136">
        <v>10.76</v>
      </c>
      <c r="H610" s="135">
        <v>1.5</v>
      </c>
      <c r="I610" s="160">
        <v>2469.3941600000003</v>
      </c>
      <c r="J610" s="159">
        <f>K2</f>
        <v>0.21</v>
      </c>
      <c r="K610" s="84">
        <f t="shared" si="42"/>
        <v>1950.8213864000004</v>
      </c>
      <c r="L610" s="696">
        <f t="shared" si="39"/>
        <v>3901.6427728000008</v>
      </c>
      <c r="M610" s="362" t="s">
        <v>537</v>
      </c>
      <c r="N610" s="676">
        <f t="shared" si="40"/>
        <v>3706.5606341600005</v>
      </c>
      <c r="O610" s="137"/>
      <c r="P610" s="7"/>
    </row>
    <row r="611" spans="1:16" s="9" customFormat="1" ht="12.75" customHeight="1" x14ac:dyDescent="0.2">
      <c r="A611" s="143"/>
      <c r="B611" s="149" t="s">
        <v>2622</v>
      </c>
      <c r="C611" s="139" t="s">
        <v>2622</v>
      </c>
      <c r="D611" s="134" t="s">
        <v>5</v>
      </c>
      <c r="E611" s="138">
        <v>100</v>
      </c>
      <c r="F611" s="138">
        <v>100</v>
      </c>
      <c r="G611" s="136">
        <v>1.4</v>
      </c>
      <c r="H611" s="138">
        <v>0.7</v>
      </c>
      <c r="I611" s="160">
        <v>901.18394000000001</v>
      </c>
      <c r="J611" s="159">
        <f>K2</f>
        <v>0.21</v>
      </c>
      <c r="K611" s="84">
        <f t="shared" si="42"/>
        <v>711.93531260000009</v>
      </c>
      <c r="L611" s="696" t="s">
        <v>537</v>
      </c>
      <c r="M611" s="362">
        <f t="shared" si="41"/>
        <v>3559.6765630000004</v>
      </c>
      <c r="N611" s="676">
        <f t="shared" si="40"/>
        <v>1352.6770939400001</v>
      </c>
      <c r="O611" s="137"/>
      <c r="P611" s="7"/>
    </row>
    <row r="612" spans="1:16" s="9" customFormat="1" ht="12.75" customHeight="1" x14ac:dyDescent="0.2">
      <c r="A612" s="143"/>
      <c r="B612" s="149" t="s">
        <v>2623</v>
      </c>
      <c r="C612" s="139" t="s">
        <v>2623</v>
      </c>
      <c r="D612" s="134" t="s">
        <v>5</v>
      </c>
      <c r="E612" s="138">
        <v>100</v>
      </c>
      <c r="F612" s="138">
        <v>100</v>
      </c>
      <c r="G612" s="136">
        <v>2</v>
      </c>
      <c r="H612" s="135">
        <v>1</v>
      </c>
      <c r="I612" s="160">
        <v>1070.72018</v>
      </c>
      <c r="J612" s="159">
        <f>K2</f>
        <v>0.21</v>
      </c>
      <c r="K612" s="84">
        <f t="shared" si="42"/>
        <v>845.86894220000011</v>
      </c>
      <c r="L612" s="696">
        <f t="shared" si="39"/>
        <v>1691.7378844000002</v>
      </c>
      <c r="M612" s="362">
        <f t="shared" si="41"/>
        <v>4229.3447110000006</v>
      </c>
      <c r="N612" s="676">
        <f t="shared" si="40"/>
        <v>1607.1509901800002</v>
      </c>
      <c r="O612" s="137"/>
      <c r="P612" s="7"/>
    </row>
    <row r="613" spans="1:16" s="9" customFormat="1" ht="12.75" customHeight="1" x14ac:dyDescent="0.2">
      <c r="A613" s="143"/>
      <c r="B613" s="149" t="s">
        <v>2624</v>
      </c>
      <c r="C613" s="139" t="s">
        <v>2624</v>
      </c>
      <c r="D613" s="134" t="s">
        <v>5</v>
      </c>
      <c r="E613" s="138">
        <v>100</v>
      </c>
      <c r="F613" s="138">
        <v>100</v>
      </c>
      <c r="G613" s="136">
        <v>2.4</v>
      </c>
      <c r="H613" s="135">
        <v>1.2</v>
      </c>
      <c r="I613" s="160">
        <v>1195.5176900000001</v>
      </c>
      <c r="J613" s="159">
        <f>K2</f>
        <v>0.21</v>
      </c>
      <c r="K613" s="84">
        <f t="shared" si="42"/>
        <v>944.45897510000009</v>
      </c>
      <c r="L613" s="696">
        <f t="shared" si="39"/>
        <v>1888.9179502000002</v>
      </c>
      <c r="M613" s="362" t="s">
        <v>537</v>
      </c>
      <c r="N613" s="676">
        <f t="shared" si="40"/>
        <v>1794.4720526900001</v>
      </c>
      <c r="O613" s="137"/>
      <c r="P613" s="7"/>
    </row>
    <row r="614" spans="1:16" s="9" customFormat="1" ht="12.75" customHeight="1" x14ac:dyDescent="0.2">
      <c r="A614" s="143"/>
      <c r="B614" s="149" t="s">
        <v>2625</v>
      </c>
      <c r="C614" s="139" t="s">
        <v>2625</v>
      </c>
      <c r="D614" s="134" t="s">
        <v>5</v>
      </c>
      <c r="E614" s="138">
        <v>100</v>
      </c>
      <c r="F614" s="138">
        <v>100</v>
      </c>
      <c r="G614" s="136">
        <v>3</v>
      </c>
      <c r="H614" s="135">
        <v>1.5</v>
      </c>
      <c r="I614" s="160">
        <v>1381.5366199999999</v>
      </c>
      <c r="J614" s="159">
        <f>K2</f>
        <v>0.21</v>
      </c>
      <c r="K614" s="84">
        <f t="shared" si="42"/>
        <v>1091.4139298</v>
      </c>
      <c r="L614" s="696">
        <f t="shared" si="39"/>
        <v>2182.8278596</v>
      </c>
      <c r="M614" s="362" t="s">
        <v>537</v>
      </c>
      <c r="N614" s="676">
        <f t="shared" si="40"/>
        <v>2073.6864666199999</v>
      </c>
      <c r="O614" s="137"/>
      <c r="P614" s="7"/>
    </row>
    <row r="615" spans="1:16" s="9" customFormat="1" ht="12.75" customHeight="1" x14ac:dyDescent="0.2">
      <c r="A615" s="96"/>
      <c r="B615" s="149" t="s">
        <v>2626</v>
      </c>
      <c r="C615" s="139" t="s">
        <v>2626</v>
      </c>
      <c r="D615" s="134" t="s">
        <v>5</v>
      </c>
      <c r="E615" s="138">
        <v>150</v>
      </c>
      <c r="F615" s="138">
        <v>100</v>
      </c>
      <c r="G615" s="136">
        <v>1.68</v>
      </c>
      <c r="H615" s="135">
        <v>0.7</v>
      </c>
      <c r="I615" s="160">
        <v>960.05068999999992</v>
      </c>
      <c r="J615" s="159">
        <f>K2</f>
        <v>0.21</v>
      </c>
      <c r="K615" s="84">
        <f t="shared" si="42"/>
        <v>758.44004510000002</v>
      </c>
      <c r="L615" s="696" t="s">
        <v>537</v>
      </c>
      <c r="M615" s="362">
        <f t="shared" si="41"/>
        <v>3792.2002255000002</v>
      </c>
      <c r="N615" s="676">
        <f t="shared" si="40"/>
        <v>1441.0360856899999</v>
      </c>
      <c r="O615" s="137"/>
      <c r="P615" s="7"/>
    </row>
    <row r="616" spans="1:16" s="9" customFormat="1" ht="12.75" customHeight="1" x14ac:dyDescent="0.2">
      <c r="A616" s="96"/>
      <c r="B616" s="149" t="s">
        <v>2627</v>
      </c>
      <c r="C616" s="139" t="s">
        <v>2627</v>
      </c>
      <c r="D616" s="134" t="s">
        <v>5</v>
      </c>
      <c r="E616" s="138">
        <v>150</v>
      </c>
      <c r="F616" s="138">
        <v>100</v>
      </c>
      <c r="G616" s="136">
        <v>2.4</v>
      </c>
      <c r="H616" s="135">
        <v>1</v>
      </c>
      <c r="I616" s="160">
        <v>1155.4883</v>
      </c>
      <c r="J616" s="159">
        <f>K2</f>
        <v>0.21</v>
      </c>
      <c r="K616" s="84">
        <f t="shared" si="42"/>
        <v>912.83575700000006</v>
      </c>
      <c r="L616" s="696">
        <f t="shared" si="39"/>
        <v>1825.6715140000001</v>
      </c>
      <c r="M616" s="362">
        <f t="shared" si="41"/>
        <v>4564.1787850000001</v>
      </c>
      <c r="N616" s="676">
        <f t="shared" si="40"/>
        <v>1734.3879383000001</v>
      </c>
      <c r="O616" s="137"/>
      <c r="P616" s="7"/>
    </row>
    <row r="617" spans="1:16" s="9" customFormat="1" ht="12.75" customHeight="1" x14ac:dyDescent="0.2">
      <c r="A617" s="96"/>
      <c r="B617" s="149" t="s">
        <v>2628</v>
      </c>
      <c r="C617" s="139" t="s">
        <v>2628</v>
      </c>
      <c r="D617" s="134" t="s">
        <v>5</v>
      </c>
      <c r="E617" s="138">
        <v>150</v>
      </c>
      <c r="F617" s="138">
        <v>100</v>
      </c>
      <c r="G617" s="136">
        <v>2.88</v>
      </c>
      <c r="H617" s="135">
        <v>1.2</v>
      </c>
      <c r="I617" s="160">
        <v>1296.7685000000001</v>
      </c>
      <c r="J617" s="159">
        <f>K2</f>
        <v>0.21</v>
      </c>
      <c r="K617" s="84">
        <f t="shared" si="42"/>
        <v>1024.4471150000002</v>
      </c>
      <c r="L617" s="696">
        <f t="shared" si="39"/>
        <v>2048.8942300000003</v>
      </c>
      <c r="M617" s="362" t="s">
        <v>537</v>
      </c>
      <c r="N617" s="676">
        <f t="shared" si="40"/>
        <v>1946.4495185000003</v>
      </c>
      <c r="O617" s="137"/>
      <c r="P617" s="7"/>
    </row>
    <row r="618" spans="1:16" s="9" customFormat="1" ht="12.75" customHeight="1" x14ac:dyDescent="0.2">
      <c r="A618" s="96"/>
      <c r="B618" s="149" t="s">
        <v>2629</v>
      </c>
      <c r="C618" s="139" t="s">
        <v>2629</v>
      </c>
      <c r="D618" s="134" t="s">
        <v>5</v>
      </c>
      <c r="E618" s="138">
        <v>150</v>
      </c>
      <c r="F618" s="138">
        <v>100</v>
      </c>
      <c r="G618" s="136">
        <v>3.6</v>
      </c>
      <c r="H618" s="138">
        <v>1.5</v>
      </c>
      <c r="I618" s="160">
        <v>1508.6888000000004</v>
      </c>
      <c r="J618" s="159">
        <f>K2</f>
        <v>0.21</v>
      </c>
      <c r="K618" s="84">
        <f t="shared" si="42"/>
        <v>1191.8641520000003</v>
      </c>
      <c r="L618" s="696">
        <f t="shared" si="39"/>
        <v>2383.7283040000007</v>
      </c>
      <c r="M618" s="362" t="s">
        <v>537</v>
      </c>
      <c r="N618" s="676">
        <f t="shared" si="40"/>
        <v>2264.5418888000004</v>
      </c>
      <c r="O618" s="137"/>
      <c r="P618" s="7"/>
    </row>
    <row r="619" spans="1:16" s="9" customFormat="1" ht="12.75" customHeight="1" x14ac:dyDescent="0.2">
      <c r="A619" s="96"/>
      <c r="B619" s="149" t="s">
        <v>2630</v>
      </c>
      <c r="C619" s="139" t="s">
        <v>2630</v>
      </c>
      <c r="D619" s="134" t="s">
        <v>5</v>
      </c>
      <c r="E619" s="138">
        <v>200</v>
      </c>
      <c r="F619" s="138">
        <v>100</v>
      </c>
      <c r="G619" s="136">
        <v>1.99</v>
      </c>
      <c r="H619" s="135">
        <v>0.7</v>
      </c>
      <c r="I619" s="160">
        <v>1018.9174399999999</v>
      </c>
      <c r="J619" s="159">
        <f>K2</f>
        <v>0.21</v>
      </c>
      <c r="K619" s="84">
        <f t="shared" si="42"/>
        <v>804.94477759999995</v>
      </c>
      <c r="L619" s="696" t="s">
        <v>537</v>
      </c>
      <c r="M619" s="362">
        <f t="shared" si="41"/>
        <v>4024.7238879999995</v>
      </c>
      <c r="N619" s="676">
        <f t="shared" si="40"/>
        <v>1529.3950774399998</v>
      </c>
      <c r="O619" s="137"/>
      <c r="P619" s="7"/>
    </row>
    <row r="620" spans="1:16" s="9" customFormat="1" ht="12.75" customHeight="1" x14ac:dyDescent="0.2">
      <c r="A620" s="96"/>
      <c r="B620" s="149" t="s">
        <v>2631</v>
      </c>
      <c r="C620" s="139" t="s">
        <v>2631</v>
      </c>
      <c r="D620" s="134" t="s">
        <v>5</v>
      </c>
      <c r="E620" s="138">
        <v>200</v>
      </c>
      <c r="F620" s="138">
        <v>100</v>
      </c>
      <c r="G620" s="136">
        <v>2.842857142857143</v>
      </c>
      <c r="H620" s="135">
        <v>1</v>
      </c>
      <c r="I620" s="160">
        <v>1233.1924099999999</v>
      </c>
      <c r="J620" s="159">
        <f>K2</f>
        <v>0.21</v>
      </c>
      <c r="K620" s="84">
        <f t="shared" si="42"/>
        <v>974.2220039</v>
      </c>
      <c r="L620" s="696">
        <f t="shared" si="39"/>
        <v>1948.4440078</v>
      </c>
      <c r="M620" s="362">
        <f t="shared" si="41"/>
        <v>4871.1100194999999</v>
      </c>
      <c r="N620" s="676">
        <f t="shared" si="40"/>
        <v>1851.0218074099998</v>
      </c>
      <c r="O620" s="137"/>
      <c r="P620" s="7"/>
    </row>
    <row r="621" spans="1:16" s="9" customFormat="1" ht="12.75" customHeight="1" x14ac:dyDescent="0.2">
      <c r="A621" s="96"/>
      <c r="B621" s="149" t="s">
        <v>2632</v>
      </c>
      <c r="C621" s="139" t="s">
        <v>2632</v>
      </c>
      <c r="D621" s="134" t="s">
        <v>5</v>
      </c>
      <c r="E621" s="138">
        <v>200</v>
      </c>
      <c r="F621" s="138">
        <v>100</v>
      </c>
      <c r="G621" s="136">
        <v>3.4114285714285715</v>
      </c>
      <c r="H621" s="138">
        <v>1.2</v>
      </c>
      <c r="I621" s="160">
        <v>1390.9553000000003</v>
      </c>
      <c r="J621" s="159">
        <f>K2</f>
        <v>0.21</v>
      </c>
      <c r="K621" s="84">
        <f t="shared" si="42"/>
        <v>1098.8546870000002</v>
      </c>
      <c r="L621" s="696">
        <f t="shared" si="39"/>
        <v>2197.7093740000005</v>
      </c>
      <c r="M621" s="362" t="s">
        <v>537</v>
      </c>
      <c r="N621" s="676">
        <f t="shared" si="40"/>
        <v>2087.8239053000002</v>
      </c>
      <c r="O621" s="137"/>
      <c r="P621" s="7"/>
    </row>
    <row r="622" spans="1:16" s="9" customFormat="1" ht="12.75" customHeight="1" x14ac:dyDescent="0.2">
      <c r="A622" s="96"/>
      <c r="B622" s="149" t="s">
        <v>2633</v>
      </c>
      <c r="C622" s="139" t="s">
        <v>2633</v>
      </c>
      <c r="D622" s="134" t="s">
        <v>5</v>
      </c>
      <c r="E622" s="138">
        <v>200</v>
      </c>
      <c r="F622" s="138">
        <v>100</v>
      </c>
      <c r="G622" s="136">
        <v>4.26</v>
      </c>
      <c r="H622" s="135">
        <v>1.5</v>
      </c>
      <c r="I622" s="160">
        <v>1626.4223000000002</v>
      </c>
      <c r="J622" s="159">
        <f>K2</f>
        <v>0.21</v>
      </c>
      <c r="K622" s="84">
        <f t="shared" si="42"/>
        <v>1284.8736170000002</v>
      </c>
      <c r="L622" s="696">
        <f t="shared" si="39"/>
        <v>2569.7472340000004</v>
      </c>
      <c r="M622" s="362" t="s">
        <v>537</v>
      </c>
      <c r="N622" s="676">
        <f t="shared" si="40"/>
        <v>2441.2598723000001</v>
      </c>
      <c r="O622" s="137"/>
      <c r="P622" s="7"/>
    </row>
    <row r="623" spans="1:16" s="9" customFormat="1" ht="12.75" customHeight="1" x14ac:dyDescent="0.2">
      <c r="A623" s="96"/>
      <c r="B623" s="149" t="s">
        <v>2634</v>
      </c>
      <c r="C623" s="139" t="s">
        <v>2634</v>
      </c>
      <c r="D623" s="134" t="s">
        <v>5</v>
      </c>
      <c r="E623" s="138">
        <v>300</v>
      </c>
      <c r="F623" s="138">
        <v>100</v>
      </c>
      <c r="G623" s="136">
        <v>2.67</v>
      </c>
      <c r="H623" s="138">
        <v>0.7</v>
      </c>
      <c r="I623" s="160">
        <v>1141.3602800000001</v>
      </c>
      <c r="J623" s="159">
        <f>K2</f>
        <v>0.21</v>
      </c>
      <c r="K623" s="84">
        <f t="shared" si="42"/>
        <v>901.67462120000016</v>
      </c>
      <c r="L623" s="696" t="s">
        <v>537</v>
      </c>
      <c r="M623" s="362">
        <f t="shared" si="41"/>
        <v>4508.3731060000009</v>
      </c>
      <c r="N623" s="676">
        <f t="shared" si="40"/>
        <v>1713.1817802800001</v>
      </c>
      <c r="O623" s="137"/>
      <c r="P623" s="7"/>
    </row>
    <row r="624" spans="1:16" s="9" customFormat="1" ht="12.75" customHeight="1" x14ac:dyDescent="0.2">
      <c r="A624" s="96"/>
      <c r="B624" s="149" t="s">
        <v>2635</v>
      </c>
      <c r="C624" s="139" t="s">
        <v>2635</v>
      </c>
      <c r="D624" s="134" t="s">
        <v>5</v>
      </c>
      <c r="E624" s="138">
        <v>300</v>
      </c>
      <c r="F624" s="138">
        <v>100</v>
      </c>
      <c r="G624" s="136">
        <v>3.8142857142857145</v>
      </c>
      <c r="H624" s="135">
        <v>1</v>
      </c>
      <c r="I624" s="160">
        <v>1398.0193100000001</v>
      </c>
      <c r="J624" s="159">
        <f>K2</f>
        <v>0.21</v>
      </c>
      <c r="K624" s="84">
        <f t="shared" si="42"/>
        <v>1104.4352549000002</v>
      </c>
      <c r="L624" s="696">
        <f t="shared" si="39"/>
        <v>2208.8705098000005</v>
      </c>
      <c r="M624" s="362">
        <f t="shared" si="41"/>
        <v>5522.1762745000015</v>
      </c>
      <c r="N624" s="676">
        <f t="shared" si="40"/>
        <v>2098.4269843100005</v>
      </c>
      <c r="O624" s="137"/>
      <c r="P624" s="7"/>
    </row>
    <row r="625" spans="1:16" s="9" customFormat="1" ht="12.75" customHeight="1" x14ac:dyDescent="0.2">
      <c r="A625" s="96"/>
      <c r="B625" s="149" t="s">
        <v>2636</v>
      </c>
      <c r="C625" s="139" t="s">
        <v>2636</v>
      </c>
      <c r="D625" s="134" t="s">
        <v>5</v>
      </c>
      <c r="E625" s="138">
        <v>300</v>
      </c>
      <c r="F625" s="138">
        <v>100</v>
      </c>
      <c r="G625" s="136">
        <v>4.5771428571428574</v>
      </c>
      <c r="H625" s="138">
        <v>1.2</v>
      </c>
      <c r="I625" s="160">
        <v>1591.1022500000004</v>
      </c>
      <c r="J625" s="159">
        <f>K2</f>
        <v>0.21</v>
      </c>
      <c r="K625" s="84">
        <f t="shared" si="42"/>
        <v>1256.9707775000004</v>
      </c>
      <c r="L625" s="696">
        <f t="shared" si="39"/>
        <v>2513.9415550000008</v>
      </c>
      <c r="M625" s="362" t="s">
        <v>537</v>
      </c>
      <c r="N625" s="676">
        <f t="shared" si="40"/>
        <v>2388.2444772500007</v>
      </c>
      <c r="O625" s="137"/>
      <c r="P625" s="7"/>
    </row>
    <row r="626" spans="1:16" s="9" customFormat="1" ht="12.75" customHeight="1" x14ac:dyDescent="0.2">
      <c r="A626" s="96"/>
      <c r="B626" s="149" t="s">
        <v>2637</v>
      </c>
      <c r="C626" s="139" t="s">
        <v>2637</v>
      </c>
      <c r="D626" s="134" t="s">
        <v>5</v>
      </c>
      <c r="E626" s="138">
        <v>300</v>
      </c>
      <c r="F626" s="138">
        <v>100</v>
      </c>
      <c r="G626" s="136">
        <v>5.72</v>
      </c>
      <c r="H626" s="135">
        <v>1.5</v>
      </c>
      <c r="I626" s="160">
        <v>1878.3719900000001</v>
      </c>
      <c r="J626" s="159">
        <f>K2</f>
        <v>0.21</v>
      </c>
      <c r="K626" s="84">
        <f t="shared" si="42"/>
        <v>1483.9138721000002</v>
      </c>
      <c r="L626" s="696">
        <f t="shared" si="39"/>
        <v>2967.8277442000003</v>
      </c>
      <c r="M626" s="362" t="s">
        <v>537</v>
      </c>
      <c r="N626" s="676">
        <f t="shared" si="40"/>
        <v>2819.4363569900001</v>
      </c>
      <c r="O626" s="137"/>
      <c r="P626" s="7"/>
    </row>
    <row r="627" spans="1:16" s="9" customFormat="1" ht="12.75" customHeight="1" x14ac:dyDescent="0.2">
      <c r="A627" s="96"/>
      <c r="B627" s="149" t="s">
        <v>2638</v>
      </c>
      <c r="C627" s="139" t="s">
        <v>2638</v>
      </c>
      <c r="D627" s="134" t="s">
        <v>5</v>
      </c>
      <c r="E627" s="138">
        <v>400</v>
      </c>
      <c r="F627" s="138">
        <v>100</v>
      </c>
      <c r="G627" s="136">
        <v>3.45</v>
      </c>
      <c r="H627" s="138">
        <v>0.7</v>
      </c>
      <c r="I627" s="160">
        <v>1261.4484500000001</v>
      </c>
      <c r="J627" s="159">
        <f>K2</f>
        <v>0.21</v>
      </c>
      <c r="K627" s="84">
        <f t="shared" si="42"/>
        <v>996.54427550000014</v>
      </c>
      <c r="L627" s="696" t="s">
        <v>537</v>
      </c>
      <c r="M627" s="362">
        <f t="shared" si="41"/>
        <v>4982.7213775000009</v>
      </c>
      <c r="N627" s="676">
        <f t="shared" si="40"/>
        <v>1893.4341234500002</v>
      </c>
      <c r="O627" s="137"/>
      <c r="P627" s="7"/>
    </row>
    <row r="628" spans="1:16" s="9" customFormat="1" ht="12.75" customHeight="1" x14ac:dyDescent="0.2">
      <c r="A628" s="96"/>
      <c r="B628" s="149" t="s">
        <v>2639</v>
      </c>
      <c r="C628" s="139" t="s">
        <v>2639</v>
      </c>
      <c r="D628" s="134" t="s">
        <v>5</v>
      </c>
      <c r="E628" s="138">
        <v>400</v>
      </c>
      <c r="F628" s="138">
        <v>100</v>
      </c>
      <c r="G628" s="136">
        <v>4.9285714285714288</v>
      </c>
      <c r="H628" s="135">
        <v>1</v>
      </c>
      <c r="I628" s="160">
        <v>1555.7822000000001</v>
      </c>
      <c r="J628" s="159">
        <f>K2</f>
        <v>0.21</v>
      </c>
      <c r="K628" s="84">
        <f t="shared" si="42"/>
        <v>1229.0679380000001</v>
      </c>
      <c r="L628" s="696">
        <f t="shared" si="39"/>
        <v>2458.1358760000003</v>
      </c>
      <c r="M628" s="362">
        <f t="shared" si="41"/>
        <v>6145.3396900000007</v>
      </c>
      <c r="N628" s="676">
        <f t="shared" si="40"/>
        <v>2335.2290822</v>
      </c>
      <c r="O628" s="137"/>
      <c r="P628" s="7"/>
    </row>
    <row r="629" spans="1:16" s="9" customFormat="1" ht="12.75" customHeight="1" x14ac:dyDescent="0.2">
      <c r="A629" s="96"/>
      <c r="B629" s="149" t="s">
        <v>2640</v>
      </c>
      <c r="C629" s="139" t="s">
        <v>2640</v>
      </c>
      <c r="D629" s="134" t="s">
        <v>5</v>
      </c>
      <c r="E629" s="138">
        <v>400</v>
      </c>
      <c r="F629" s="138">
        <v>100</v>
      </c>
      <c r="G629" s="136">
        <v>5.9142857142857146</v>
      </c>
      <c r="H629" s="138">
        <v>1.2</v>
      </c>
      <c r="I629" s="160">
        <v>1779.47585</v>
      </c>
      <c r="J629" s="159">
        <f>K2</f>
        <v>0.21</v>
      </c>
      <c r="K629" s="84">
        <f t="shared" si="42"/>
        <v>1405.7859215000001</v>
      </c>
      <c r="L629" s="696">
        <f t="shared" si="39"/>
        <v>2811.5718430000002</v>
      </c>
      <c r="M629" s="362" t="s">
        <v>537</v>
      </c>
      <c r="N629" s="676">
        <f t="shared" si="40"/>
        <v>2670.9932508500001</v>
      </c>
      <c r="O629" s="137"/>
      <c r="P629" s="7"/>
    </row>
    <row r="630" spans="1:16" s="9" customFormat="1" ht="12.75" customHeight="1" x14ac:dyDescent="0.2">
      <c r="A630" s="96"/>
      <c r="B630" s="149" t="s">
        <v>2641</v>
      </c>
      <c r="C630" s="139" t="s">
        <v>2641</v>
      </c>
      <c r="D630" s="134" t="s">
        <v>5</v>
      </c>
      <c r="E630" s="138">
        <v>400</v>
      </c>
      <c r="F630" s="138">
        <v>100</v>
      </c>
      <c r="G630" s="136">
        <v>7.38</v>
      </c>
      <c r="H630" s="135">
        <v>1.5</v>
      </c>
      <c r="I630" s="160">
        <v>2116.1936599999999</v>
      </c>
      <c r="J630" s="159">
        <f>K2</f>
        <v>0.21</v>
      </c>
      <c r="K630" s="84">
        <f t="shared" si="42"/>
        <v>1671.7929913999999</v>
      </c>
      <c r="L630" s="696">
        <f t="shared" si="39"/>
        <v>3343.5859827999998</v>
      </c>
      <c r="M630" s="362" t="s">
        <v>537</v>
      </c>
      <c r="N630" s="676">
        <f t="shared" si="40"/>
        <v>3176.4066836599995</v>
      </c>
      <c r="O630" s="137"/>
      <c r="P630" s="7"/>
    </row>
    <row r="631" spans="1:16" s="9" customFormat="1" ht="12.75" customHeight="1" x14ac:dyDescent="0.2">
      <c r="A631" s="96"/>
      <c r="B631" s="149" t="s">
        <v>2642</v>
      </c>
      <c r="C631" s="139" t="s">
        <v>2642</v>
      </c>
      <c r="D631" s="134" t="s">
        <v>5</v>
      </c>
      <c r="E631" s="138">
        <v>500</v>
      </c>
      <c r="F631" s="138">
        <v>100</v>
      </c>
      <c r="G631" s="136">
        <v>6.1571428571428566</v>
      </c>
      <c r="H631" s="138">
        <v>1</v>
      </c>
      <c r="I631" s="160">
        <v>1706.48108</v>
      </c>
      <c r="J631" s="159">
        <f>K2</f>
        <v>0.21</v>
      </c>
      <c r="K631" s="84">
        <f t="shared" si="42"/>
        <v>1348.1200532</v>
      </c>
      <c r="L631" s="696">
        <f t="shared" si="39"/>
        <v>2696.2401064000001</v>
      </c>
      <c r="M631" s="362">
        <f t="shared" si="41"/>
        <v>6740.6002660000004</v>
      </c>
      <c r="N631" s="676">
        <f t="shared" si="40"/>
        <v>2561.42810108</v>
      </c>
      <c r="O631" s="137"/>
      <c r="P631" s="7"/>
    </row>
    <row r="632" spans="1:16" s="9" customFormat="1" ht="12.75" customHeight="1" x14ac:dyDescent="0.2">
      <c r="A632" s="96"/>
      <c r="B632" s="149" t="s">
        <v>2643</v>
      </c>
      <c r="C632" s="139" t="s">
        <v>2643</v>
      </c>
      <c r="D632" s="134" t="s">
        <v>5</v>
      </c>
      <c r="E632" s="138">
        <v>500</v>
      </c>
      <c r="F632" s="138">
        <v>100</v>
      </c>
      <c r="G632" s="136">
        <v>7.3885714285714279</v>
      </c>
      <c r="H632" s="135">
        <v>1.2</v>
      </c>
      <c r="I632" s="160">
        <v>1963.1401100000003</v>
      </c>
      <c r="J632" s="159">
        <f>K2</f>
        <v>0.21</v>
      </c>
      <c r="K632" s="84">
        <f t="shared" si="42"/>
        <v>1550.8806869000002</v>
      </c>
      <c r="L632" s="696">
        <f t="shared" si="39"/>
        <v>3101.7613738000005</v>
      </c>
      <c r="M632" s="362" t="s">
        <v>537</v>
      </c>
      <c r="N632" s="676">
        <f t="shared" si="40"/>
        <v>2946.6733051100005</v>
      </c>
      <c r="O632" s="137"/>
      <c r="P632" s="7"/>
    </row>
    <row r="633" spans="1:16" s="9" customFormat="1" ht="12.75" customHeight="1" x14ac:dyDescent="0.2">
      <c r="A633" s="96"/>
      <c r="B633" s="149" t="s">
        <v>2644</v>
      </c>
      <c r="C633" s="139" t="s">
        <v>2644</v>
      </c>
      <c r="D633" s="134" t="s">
        <v>5</v>
      </c>
      <c r="E633" s="138">
        <v>500</v>
      </c>
      <c r="F633" s="138">
        <v>100</v>
      </c>
      <c r="G633" s="136">
        <v>9.23</v>
      </c>
      <c r="H633" s="135">
        <v>1.5</v>
      </c>
      <c r="I633" s="160">
        <v>2346.9513200000001</v>
      </c>
      <c r="J633" s="159">
        <f>K2</f>
        <v>0.21</v>
      </c>
      <c r="K633" s="84">
        <f t="shared" si="42"/>
        <v>1854.0915428000001</v>
      </c>
      <c r="L633" s="696">
        <f t="shared" si="39"/>
        <v>3708.1830856000001</v>
      </c>
      <c r="M633" s="362" t="s">
        <v>537</v>
      </c>
      <c r="N633" s="676">
        <f t="shared" si="40"/>
        <v>3522.77393132</v>
      </c>
      <c r="O633" s="137"/>
      <c r="P633" s="7"/>
    </row>
    <row r="634" spans="1:16" s="9" customFormat="1" ht="12.75" customHeight="1" x14ac:dyDescent="0.2">
      <c r="A634" s="96"/>
      <c r="B634" s="149" t="s">
        <v>2645</v>
      </c>
      <c r="C634" s="139" t="s">
        <v>2645</v>
      </c>
      <c r="D634" s="134" t="s">
        <v>5</v>
      </c>
      <c r="E634" s="138">
        <v>600</v>
      </c>
      <c r="F634" s="138">
        <v>100</v>
      </c>
      <c r="G634" s="136">
        <v>7.5142857142857142</v>
      </c>
      <c r="H634" s="135">
        <v>1</v>
      </c>
      <c r="I634" s="160">
        <v>1852.4706199999998</v>
      </c>
      <c r="J634" s="159">
        <f>K2</f>
        <v>0.21</v>
      </c>
      <c r="K634" s="84">
        <f t="shared" si="42"/>
        <v>1463.4517897999999</v>
      </c>
      <c r="L634" s="696">
        <f t="shared" si="39"/>
        <v>2926.9035795999998</v>
      </c>
      <c r="M634" s="362">
        <f t="shared" si="41"/>
        <v>7317.2589489999991</v>
      </c>
      <c r="N634" s="676">
        <f t="shared" si="40"/>
        <v>2780.5584006199997</v>
      </c>
      <c r="O634" s="137"/>
      <c r="P634" s="7"/>
    </row>
    <row r="635" spans="1:16" s="9" customFormat="1" ht="12.75" customHeight="1" x14ac:dyDescent="0.2">
      <c r="A635" s="96"/>
      <c r="B635" s="149" t="s">
        <v>2646</v>
      </c>
      <c r="C635" s="139" t="s">
        <v>2646</v>
      </c>
      <c r="D635" s="134" t="s">
        <v>5</v>
      </c>
      <c r="E635" s="138">
        <v>600</v>
      </c>
      <c r="F635" s="138">
        <v>100</v>
      </c>
      <c r="G635" s="136">
        <v>9.017142857142856</v>
      </c>
      <c r="H635" s="135">
        <v>1.2</v>
      </c>
      <c r="I635" s="160">
        <v>2137.3856900000001</v>
      </c>
      <c r="J635" s="159">
        <f>K2</f>
        <v>0.21</v>
      </c>
      <c r="K635" s="84">
        <f t="shared" si="42"/>
        <v>1688.5346951000001</v>
      </c>
      <c r="L635" s="696">
        <f t="shared" ref="L635:L669" si="43">K635*2</f>
        <v>3377.0693902000003</v>
      </c>
      <c r="M635" s="362" t="s">
        <v>537</v>
      </c>
      <c r="N635" s="676">
        <f t="shared" si="40"/>
        <v>3208.2159206900001</v>
      </c>
      <c r="O635" s="137"/>
      <c r="P635" s="7"/>
    </row>
    <row r="636" spans="1:16" s="9" customFormat="1" ht="12.75" customHeight="1" x14ac:dyDescent="0.2">
      <c r="A636" s="96"/>
      <c r="B636" s="149" t="s">
        <v>2647</v>
      </c>
      <c r="C636" s="139" t="s">
        <v>2647</v>
      </c>
      <c r="D636" s="134" t="s">
        <v>5</v>
      </c>
      <c r="E636" s="138">
        <v>600</v>
      </c>
      <c r="F636" s="138">
        <v>100</v>
      </c>
      <c r="G636" s="136">
        <v>11.27</v>
      </c>
      <c r="H636" s="138">
        <v>1.5</v>
      </c>
      <c r="I636" s="160">
        <v>2565.9356299999999</v>
      </c>
      <c r="J636" s="159">
        <f>K2</f>
        <v>0.21</v>
      </c>
      <c r="K636" s="84">
        <f t="shared" si="42"/>
        <v>2027.0891477</v>
      </c>
      <c r="L636" s="696">
        <f t="shared" si="43"/>
        <v>4054.1782954</v>
      </c>
      <c r="M636" s="362" t="s">
        <v>537</v>
      </c>
      <c r="N636" s="676">
        <f t="shared" si="40"/>
        <v>3851.4693806299997</v>
      </c>
      <c r="O636" s="137"/>
      <c r="P636" s="7"/>
    </row>
    <row r="637" spans="1:16" s="9" customFormat="1" ht="12.75" customHeight="1" x14ac:dyDescent="0.2">
      <c r="A637" s="96"/>
      <c r="B637" s="149" t="s">
        <v>2648</v>
      </c>
      <c r="C637" s="139" t="s">
        <v>2648</v>
      </c>
      <c r="D637" s="134" t="s">
        <v>5</v>
      </c>
      <c r="E637" s="138">
        <v>150</v>
      </c>
      <c r="F637" s="138">
        <v>150</v>
      </c>
      <c r="G637" s="136">
        <v>2.9714285714285715</v>
      </c>
      <c r="H637" s="138">
        <v>1</v>
      </c>
      <c r="I637" s="160">
        <v>1343.8619000000003</v>
      </c>
      <c r="J637" s="159">
        <f>K2</f>
        <v>0.21</v>
      </c>
      <c r="K637" s="84">
        <f t="shared" si="42"/>
        <v>1061.6509010000002</v>
      </c>
      <c r="L637" s="696">
        <f t="shared" si="43"/>
        <v>2123.3018020000004</v>
      </c>
      <c r="M637" s="362">
        <f t="shared" si="41"/>
        <v>5308.2545050000008</v>
      </c>
      <c r="N637" s="676">
        <f t="shared" si="40"/>
        <v>2017.1367119000004</v>
      </c>
      <c r="O637" s="137"/>
      <c r="P637" s="7"/>
    </row>
    <row r="638" spans="1:16" s="9" customFormat="1" ht="12.75" customHeight="1" x14ac:dyDescent="0.2">
      <c r="A638" s="96"/>
      <c r="B638" s="149" t="s">
        <v>2649</v>
      </c>
      <c r="C638" s="139" t="s">
        <v>2649</v>
      </c>
      <c r="D638" s="134" t="s">
        <v>5</v>
      </c>
      <c r="E638" s="138">
        <v>150</v>
      </c>
      <c r="F638" s="138">
        <v>150</v>
      </c>
      <c r="G638" s="136">
        <v>3.5657142857142858</v>
      </c>
      <c r="H638" s="135">
        <v>1.2</v>
      </c>
      <c r="I638" s="160">
        <v>1525.1714899999999</v>
      </c>
      <c r="J638" s="159">
        <f>K2</f>
        <v>0.21</v>
      </c>
      <c r="K638" s="84">
        <f t="shared" si="42"/>
        <v>1204.8854771000001</v>
      </c>
      <c r="L638" s="696">
        <f t="shared" si="43"/>
        <v>2409.7709542000002</v>
      </c>
      <c r="M638" s="362" t="s">
        <v>537</v>
      </c>
      <c r="N638" s="676">
        <f t="shared" si="40"/>
        <v>2289.2824064900001</v>
      </c>
      <c r="O638" s="137"/>
      <c r="P638" s="7"/>
    </row>
    <row r="639" spans="1:16" s="9" customFormat="1" ht="12.75" customHeight="1" x14ac:dyDescent="0.2">
      <c r="A639" s="96"/>
      <c r="B639" s="149" t="s">
        <v>2650</v>
      </c>
      <c r="C639" s="139" t="s">
        <v>2650</v>
      </c>
      <c r="D639" s="134" t="s">
        <v>5</v>
      </c>
      <c r="E639" s="138">
        <v>150</v>
      </c>
      <c r="F639" s="138">
        <v>150</v>
      </c>
      <c r="G639" s="136">
        <v>4.46</v>
      </c>
      <c r="H639" s="135">
        <v>1.5</v>
      </c>
      <c r="I639" s="160">
        <v>1793.6038700000001</v>
      </c>
      <c r="J639" s="159">
        <f>K2</f>
        <v>0.21</v>
      </c>
      <c r="K639" s="84">
        <f t="shared" si="42"/>
        <v>1416.9470573000001</v>
      </c>
      <c r="L639" s="696">
        <f t="shared" si="43"/>
        <v>2833.8941146000002</v>
      </c>
      <c r="M639" s="362" t="s">
        <v>537</v>
      </c>
      <c r="N639" s="676">
        <f t="shared" si="40"/>
        <v>2692.1994088699998</v>
      </c>
      <c r="O639" s="137"/>
      <c r="P639" s="7"/>
    </row>
    <row r="640" spans="1:16" s="9" customFormat="1" ht="12.75" customHeight="1" x14ac:dyDescent="0.2">
      <c r="A640" s="96"/>
      <c r="B640" s="149" t="s">
        <v>2651</v>
      </c>
      <c r="C640" s="139" t="s">
        <v>2651</v>
      </c>
      <c r="D640" s="134" t="s">
        <v>5</v>
      </c>
      <c r="E640" s="138">
        <v>200</v>
      </c>
      <c r="F640" s="138">
        <v>150</v>
      </c>
      <c r="G640" s="136">
        <v>3.4428571428571431</v>
      </c>
      <c r="H640" s="135">
        <v>1</v>
      </c>
      <c r="I640" s="160">
        <v>1421.5660100000002</v>
      </c>
      <c r="J640" s="159">
        <f>K2</f>
        <v>0.21</v>
      </c>
      <c r="K640" s="84">
        <f t="shared" si="42"/>
        <v>1123.0371479000003</v>
      </c>
      <c r="L640" s="696">
        <f t="shared" si="43"/>
        <v>2246.0742958000005</v>
      </c>
      <c r="M640" s="362">
        <f t="shared" si="41"/>
        <v>5615.1857395000015</v>
      </c>
      <c r="N640" s="676">
        <f t="shared" si="40"/>
        <v>2133.7705810100006</v>
      </c>
      <c r="O640" s="137"/>
      <c r="P640" s="7"/>
    </row>
    <row r="641" spans="1:16" s="9" customFormat="1" ht="12.75" customHeight="1" x14ac:dyDescent="0.2">
      <c r="A641" s="96"/>
      <c r="B641" s="149" t="s">
        <v>2652</v>
      </c>
      <c r="C641" s="139" t="s">
        <v>2652</v>
      </c>
      <c r="D641" s="134" t="s">
        <v>5</v>
      </c>
      <c r="E641" s="138">
        <v>200</v>
      </c>
      <c r="F641" s="138">
        <v>150</v>
      </c>
      <c r="G641" s="136">
        <v>4.1314285714285717</v>
      </c>
      <c r="H641" s="138">
        <v>1.2</v>
      </c>
      <c r="I641" s="160">
        <v>1614.6489500000002</v>
      </c>
      <c r="J641" s="159">
        <f>K2</f>
        <v>0.21</v>
      </c>
      <c r="K641" s="84">
        <f t="shared" si="42"/>
        <v>1275.5726705000002</v>
      </c>
      <c r="L641" s="696">
        <f t="shared" si="43"/>
        <v>2551.1453410000004</v>
      </c>
      <c r="M641" s="362" t="s">
        <v>537</v>
      </c>
      <c r="N641" s="676">
        <f t="shared" si="40"/>
        <v>2423.5880739500003</v>
      </c>
      <c r="O641" s="137"/>
      <c r="P641" s="7"/>
    </row>
    <row r="642" spans="1:16" s="9" customFormat="1" ht="12.75" customHeight="1" x14ac:dyDescent="0.2">
      <c r="A642" s="96"/>
      <c r="B642" s="149" t="s">
        <v>2653</v>
      </c>
      <c r="C642" s="139" t="s">
        <v>2653</v>
      </c>
      <c r="D642" s="134" t="s">
        <v>5</v>
      </c>
      <c r="E642" s="138">
        <v>200</v>
      </c>
      <c r="F642" s="138">
        <v>150</v>
      </c>
      <c r="G642" s="136">
        <v>5.16</v>
      </c>
      <c r="H642" s="135">
        <v>1.5</v>
      </c>
      <c r="I642" s="160">
        <v>1906.6280300000001</v>
      </c>
      <c r="J642" s="159">
        <f>K2</f>
        <v>0.21</v>
      </c>
      <c r="K642" s="84">
        <f t="shared" si="42"/>
        <v>1506.2361437000002</v>
      </c>
      <c r="L642" s="696">
        <f t="shared" si="43"/>
        <v>3012.4722874000004</v>
      </c>
      <c r="M642" s="362" t="s">
        <v>537</v>
      </c>
      <c r="N642" s="676">
        <f t="shared" si="40"/>
        <v>2861.8486730300001</v>
      </c>
      <c r="O642" s="137"/>
      <c r="P642" s="7"/>
    </row>
    <row r="643" spans="1:16" s="9" customFormat="1" ht="12.75" customHeight="1" x14ac:dyDescent="0.2">
      <c r="A643" s="96"/>
      <c r="B643" s="149" t="s">
        <v>2654</v>
      </c>
      <c r="C643" s="139" t="s">
        <v>2654</v>
      </c>
      <c r="D643" s="134" t="s">
        <v>5</v>
      </c>
      <c r="E643" s="138">
        <v>300</v>
      </c>
      <c r="F643" s="138">
        <v>150</v>
      </c>
      <c r="G643" s="136">
        <v>4.4857142857142858</v>
      </c>
      <c r="H643" s="135">
        <v>1</v>
      </c>
      <c r="I643" s="160">
        <v>1579.3289000000002</v>
      </c>
      <c r="J643" s="159">
        <f>K2</f>
        <v>0.21</v>
      </c>
      <c r="K643" s="84">
        <f t="shared" si="42"/>
        <v>1247.6698310000002</v>
      </c>
      <c r="L643" s="696">
        <f t="shared" si="43"/>
        <v>2495.3396620000003</v>
      </c>
      <c r="M643" s="362">
        <f t="shared" si="41"/>
        <v>6238.3491550000008</v>
      </c>
      <c r="N643" s="676">
        <f t="shared" si="40"/>
        <v>2370.5726789</v>
      </c>
      <c r="O643" s="137"/>
      <c r="P643" s="7"/>
    </row>
    <row r="644" spans="1:16" s="9" customFormat="1" ht="12.75" customHeight="1" x14ac:dyDescent="0.2">
      <c r="A644" s="96"/>
      <c r="B644" s="149" t="s">
        <v>2655</v>
      </c>
      <c r="C644" s="139" t="s">
        <v>2655</v>
      </c>
      <c r="D644" s="134" t="s">
        <v>5</v>
      </c>
      <c r="E644" s="138">
        <v>300</v>
      </c>
      <c r="F644" s="138">
        <v>150</v>
      </c>
      <c r="G644" s="136">
        <v>5.3828571428571426</v>
      </c>
      <c r="H644" s="135">
        <v>1.2</v>
      </c>
      <c r="I644" s="160">
        <v>1810.0865599999997</v>
      </c>
      <c r="J644" s="159">
        <f>K2</f>
        <v>0.21</v>
      </c>
      <c r="K644" s="84">
        <f t="shared" si="42"/>
        <v>1429.9683823999999</v>
      </c>
      <c r="L644" s="696">
        <f t="shared" si="43"/>
        <v>2859.9367647999998</v>
      </c>
      <c r="M644" s="362" t="s">
        <v>537</v>
      </c>
      <c r="N644" s="676">
        <f t="shared" si="40"/>
        <v>2716.9399265599995</v>
      </c>
      <c r="O644" s="137"/>
      <c r="P644" s="7"/>
    </row>
    <row r="645" spans="1:16" s="9" customFormat="1" ht="12.75" customHeight="1" x14ac:dyDescent="0.2">
      <c r="A645" s="96"/>
      <c r="B645" s="149" t="s">
        <v>2656</v>
      </c>
      <c r="C645" s="139" t="s">
        <v>2656</v>
      </c>
      <c r="D645" s="134" t="s">
        <v>5</v>
      </c>
      <c r="E645" s="138">
        <v>300</v>
      </c>
      <c r="F645" s="138">
        <v>150</v>
      </c>
      <c r="G645" s="136">
        <v>6.72</v>
      </c>
      <c r="H645" s="138">
        <v>1.5</v>
      </c>
      <c r="I645" s="160">
        <v>2151.5137099999997</v>
      </c>
      <c r="J645" s="159">
        <f>K2</f>
        <v>0.21</v>
      </c>
      <c r="K645" s="84">
        <f t="shared" si="42"/>
        <v>1699.6958308999999</v>
      </c>
      <c r="L645" s="696">
        <f t="shared" si="43"/>
        <v>3399.3916617999998</v>
      </c>
      <c r="M645" s="362" t="s">
        <v>537</v>
      </c>
      <c r="N645" s="676">
        <f t="shared" si="40"/>
        <v>3229.4220787099998</v>
      </c>
      <c r="O645" s="137"/>
      <c r="P645" s="7"/>
    </row>
    <row r="646" spans="1:16" s="9" customFormat="1" ht="12.75" x14ac:dyDescent="0.2">
      <c r="A646" s="96"/>
      <c r="B646" s="150" t="s">
        <v>2657</v>
      </c>
      <c r="C646" s="140" t="s">
        <v>2657</v>
      </c>
      <c r="D646" s="134" t="s">
        <v>5</v>
      </c>
      <c r="E646" s="138">
        <v>400</v>
      </c>
      <c r="F646" s="138">
        <v>150</v>
      </c>
      <c r="G646" s="136">
        <v>5.6571428571428566</v>
      </c>
      <c r="H646" s="138">
        <v>1</v>
      </c>
      <c r="I646" s="160">
        <v>1734.73712</v>
      </c>
      <c r="J646" s="159">
        <f>K2</f>
        <v>0.21</v>
      </c>
      <c r="K646" s="84">
        <f t="shared" si="42"/>
        <v>1370.4423248000001</v>
      </c>
      <c r="L646" s="696">
        <f t="shared" si="43"/>
        <v>2740.8846496000001</v>
      </c>
      <c r="M646" s="362">
        <f t="shared" si="41"/>
        <v>6852.2116240000005</v>
      </c>
      <c r="N646" s="676">
        <f t="shared" si="40"/>
        <v>2603.84041712</v>
      </c>
      <c r="O646" s="137"/>
      <c r="P646" s="7"/>
    </row>
    <row r="647" spans="1:16" s="9" customFormat="1" ht="12.75" x14ac:dyDescent="0.2">
      <c r="A647" s="96"/>
      <c r="B647" s="150" t="s">
        <v>2658</v>
      </c>
      <c r="C647" s="140" t="s">
        <v>2658</v>
      </c>
      <c r="D647" s="134" t="s">
        <v>5</v>
      </c>
      <c r="E647" s="138">
        <v>400</v>
      </c>
      <c r="F647" s="138">
        <v>150</v>
      </c>
      <c r="G647" s="136">
        <v>6.7885714285714274</v>
      </c>
      <c r="H647" s="138">
        <v>1.2</v>
      </c>
      <c r="I647" s="160">
        <v>1993.7508199999997</v>
      </c>
      <c r="J647" s="159">
        <f>K2</f>
        <v>0.21</v>
      </c>
      <c r="K647" s="84">
        <f t="shared" si="42"/>
        <v>1575.0631477999998</v>
      </c>
      <c r="L647" s="696">
        <f t="shared" si="43"/>
        <v>3150.1262955999996</v>
      </c>
      <c r="M647" s="362" t="s">
        <v>537</v>
      </c>
      <c r="N647" s="676">
        <f t="shared" si="40"/>
        <v>2992.6199808199995</v>
      </c>
      <c r="O647" s="137"/>
      <c r="P647" s="7"/>
    </row>
    <row r="648" spans="1:16" s="9" customFormat="1" ht="12.75" x14ac:dyDescent="0.2">
      <c r="A648" s="96"/>
      <c r="B648" s="150" t="s">
        <v>2659</v>
      </c>
      <c r="C648" s="140" t="s">
        <v>2659</v>
      </c>
      <c r="D648" s="134" t="s">
        <v>5</v>
      </c>
      <c r="E648" s="138">
        <v>400</v>
      </c>
      <c r="F648" s="138">
        <v>150</v>
      </c>
      <c r="G648" s="136">
        <v>8.48</v>
      </c>
      <c r="H648" s="138">
        <v>1.5</v>
      </c>
      <c r="I648" s="160">
        <v>2384.6260400000001</v>
      </c>
      <c r="J648" s="159">
        <f>K2</f>
        <v>0.21</v>
      </c>
      <c r="K648" s="84">
        <f t="shared" si="42"/>
        <v>1883.8545716000001</v>
      </c>
      <c r="L648" s="696">
        <f t="shared" si="43"/>
        <v>3767.7091432000002</v>
      </c>
      <c r="M648" s="362" t="s">
        <v>537</v>
      </c>
      <c r="N648" s="676">
        <f t="shared" ref="N648:N669" si="44">K648*1.9</f>
        <v>3579.3236860400002</v>
      </c>
      <c r="O648" s="137"/>
      <c r="P648" s="7"/>
    </row>
    <row r="649" spans="1:16" s="9" customFormat="1" ht="12.75" x14ac:dyDescent="0.2">
      <c r="A649" s="96"/>
      <c r="B649" s="150" t="s">
        <v>2660</v>
      </c>
      <c r="C649" s="140" t="s">
        <v>2660</v>
      </c>
      <c r="D649" s="134" t="s">
        <v>5</v>
      </c>
      <c r="E649" s="138">
        <v>500</v>
      </c>
      <c r="F649" s="138">
        <v>150</v>
      </c>
      <c r="G649" s="136">
        <v>6.9428571428571439</v>
      </c>
      <c r="H649" s="138">
        <v>1</v>
      </c>
      <c r="I649" s="160">
        <v>1880.72666</v>
      </c>
      <c r="J649" s="159">
        <f>K2</f>
        <v>0.21</v>
      </c>
      <c r="K649" s="84">
        <f t="shared" si="42"/>
        <v>1485.7740614000002</v>
      </c>
      <c r="L649" s="696">
        <f t="shared" si="43"/>
        <v>2971.5481228000003</v>
      </c>
      <c r="M649" s="362">
        <f t="shared" ref="M649:M667" si="45">K649*5</f>
        <v>7428.870307000001</v>
      </c>
      <c r="N649" s="676">
        <f t="shared" si="44"/>
        <v>2822.9707166600001</v>
      </c>
      <c r="O649" s="137"/>
      <c r="P649" s="7"/>
    </row>
    <row r="650" spans="1:16" s="9" customFormat="1" ht="12.75" x14ac:dyDescent="0.2">
      <c r="A650" s="96"/>
      <c r="B650" s="150" t="s">
        <v>2661</v>
      </c>
      <c r="C650" s="140" t="s">
        <v>2661</v>
      </c>
      <c r="D650" s="134" t="s">
        <v>5</v>
      </c>
      <c r="E650" s="138">
        <v>500</v>
      </c>
      <c r="F650" s="138">
        <v>150</v>
      </c>
      <c r="G650" s="136">
        <v>8.3314285714285727</v>
      </c>
      <c r="H650" s="138">
        <v>1.2</v>
      </c>
      <c r="I650" s="160">
        <v>2172.7057400000003</v>
      </c>
      <c r="J650" s="159">
        <f>K2</f>
        <v>0.21</v>
      </c>
      <c r="K650" s="84">
        <f t="shared" si="42"/>
        <v>1716.4375346000004</v>
      </c>
      <c r="L650" s="696">
        <f t="shared" si="43"/>
        <v>3432.8750692000008</v>
      </c>
      <c r="M650" s="362" t="s">
        <v>537</v>
      </c>
      <c r="N650" s="676">
        <f t="shared" si="44"/>
        <v>3261.2313157400008</v>
      </c>
      <c r="O650" s="137"/>
      <c r="P650" s="7"/>
    </row>
    <row r="651" spans="1:16" s="9" customFormat="1" ht="12.75" x14ac:dyDescent="0.2">
      <c r="A651" s="96"/>
      <c r="B651" s="150" t="s">
        <v>2662</v>
      </c>
      <c r="C651" s="140" t="s">
        <v>2662</v>
      </c>
      <c r="D651" s="134" t="s">
        <v>5</v>
      </c>
      <c r="E651" s="138">
        <v>500</v>
      </c>
      <c r="F651" s="138">
        <v>150</v>
      </c>
      <c r="G651" s="136">
        <v>10.41</v>
      </c>
      <c r="H651" s="138">
        <v>1.5</v>
      </c>
      <c r="I651" s="160">
        <v>2608.3196900000003</v>
      </c>
      <c r="J651" s="159">
        <f>K2</f>
        <v>0.21</v>
      </c>
      <c r="K651" s="84">
        <f t="shared" si="42"/>
        <v>2060.5725551000005</v>
      </c>
      <c r="L651" s="696">
        <f t="shared" si="43"/>
        <v>4121.145110200001</v>
      </c>
      <c r="M651" s="362" t="s">
        <v>537</v>
      </c>
      <c r="N651" s="676">
        <f t="shared" si="44"/>
        <v>3915.0878546900008</v>
      </c>
      <c r="O651" s="137"/>
      <c r="P651" s="7"/>
    </row>
    <row r="652" spans="1:16" s="9" customFormat="1" ht="12.75" x14ac:dyDescent="0.2">
      <c r="A652" s="96"/>
      <c r="B652" s="150" t="s">
        <v>2663</v>
      </c>
      <c r="C652" s="140" t="s">
        <v>2663</v>
      </c>
      <c r="D652" s="134" t="s">
        <v>5</v>
      </c>
      <c r="E652" s="138">
        <v>600</v>
      </c>
      <c r="F652" s="138">
        <v>150</v>
      </c>
      <c r="G652" s="136">
        <v>8.3714285714285719</v>
      </c>
      <c r="H652" s="138">
        <v>1</v>
      </c>
      <c r="I652" s="160">
        <v>1956.0761000000005</v>
      </c>
      <c r="J652" s="159">
        <f>K2</f>
        <v>0.21</v>
      </c>
      <c r="K652" s="84">
        <f t="shared" si="42"/>
        <v>1545.3001190000004</v>
      </c>
      <c r="L652" s="696">
        <f t="shared" si="43"/>
        <v>3090.6002380000009</v>
      </c>
      <c r="M652" s="362">
        <f t="shared" si="45"/>
        <v>7726.5005950000022</v>
      </c>
      <c r="N652" s="676">
        <f t="shared" si="44"/>
        <v>2936.0702261000006</v>
      </c>
      <c r="O652" s="137"/>
      <c r="P652" s="7"/>
    </row>
    <row r="653" spans="1:16" s="9" customFormat="1" ht="12.75" x14ac:dyDescent="0.2">
      <c r="A653" s="96"/>
      <c r="B653" s="150" t="s">
        <v>2664</v>
      </c>
      <c r="C653" s="140" t="s">
        <v>2664</v>
      </c>
      <c r="D653" s="134" t="s">
        <v>5</v>
      </c>
      <c r="E653" s="138">
        <v>600</v>
      </c>
      <c r="F653" s="138">
        <v>150</v>
      </c>
      <c r="G653" s="136">
        <v>10.045714285714286</v>
      </c>
      <c r="H653" s="138">
        <v>1.2</v>
      </c>
      <c r="I653" s="160">
        <v>2342.2419800000002</v>
      </c>
      <c r="J653" s="159">
        <f>K2</f>
        <v>0.21</v>
      </c>
      <c r="K653" s="84">
        <f t="shared" si="42"/>
        <v>1850.3711642000003</v>
      </c>
      <c r="L653" s="696">
        <f t="shared" si="43"/>
        <v>3700.7423284000006</v>
      </c>
      <c r="M653" s="362" t="s">
        <v>537</v>
      </c>
      <c r="N653" s="676">
        <f t="shared" si="44"/>
        <v>3515.7052119800005</v>
      </c>
      <c r="O653" s="137"/>
      <c r="P653" s="7"/>
    </row>
    <row r="654" spans="1:16" s="9" customFormat="1" ht="12.75" x14ac:dyDescent="0.2">
      <c r="A654" s="96"/>
      <c r="B654" s="150" t="s">
        <v>2665</v>
      </c>
      <c r="C654" s="140" t="s">
        <v>2665</v>
      </c>
      <c r="D654" s="134" t="s">
        <v>5</v>
      </c>
      <c r="E654" s="138">
        <v>600</v>
      </c>
      <c r="F654" s="138">
        <v>150</v>
      </c>
      <c r="G654" s="136">
        <v>12.56</v>
      </c>
      <c r="H654" s="138">
        <v>1.5</v>
      </c>
      <c r="I654" s="160">
        <v>2822.5946599999997</v>
      </c>
      <c r="J654" s="159">
        <f>K2</f>
        <v>0.21</v>
      </c>
      <c r="K654" s="84">
        <f t="shared" si="42"/>
        <v>2229.8497813999998</v>
      </c>
      <c r="L654" s="696">
        <f t="shared" si="43"/>
        <v>4459.6995627999995</v>
      </c>
      <c r="M654" s="362" t="s">
        <v>537</v>
      </c>
      <c r="N654" s="676">
        <f t="shared" si="44"/>
        <v>4236.7145846599997</v>
      </c>
      <c r="O654" s="137"/>
      <c r="P654" s="7"/>
    </row>
    <row r="655" spans="1:16" s="9" customFormat="1" ht="12.75" x14ac:dyDescent="0.2">
      <c r="A655" s="96"/>
      <c r="B655" s="150" t="s">
        <v>2666</v>
      </c>
      <c r="C655" s="140" t="s">
        <v>2666</v>
      </c>
      <c r="D655" s="134" t="s">
        <v>5</v>
      </c>
      <c r="E655" s="138">
        <v>200</v>
      </c>
      <c r="F655" s="138">
        <v>200</v>
      </c>
      <c r="G655" s="136">
        <v>4.0428571428571436</v>
      </c>
      <c r="H655" s="138">
        <v>1</v>
      </c>
      <c r="I655" s="160">
        <v>1605.23027</v>
      </c>
      <c r="J655" s="159">
        <f>K2</f>
        <v>0.21</v>
      </c>
      <c r="K655" s="84">
        <f t="shared" si="42"/>
        <v>1268.1319133000002</v>
      </c>
      <c r="L655" s="696">
        <f t="shared" si="43"/>
        <v>2536.2638266000004</v>
      </c>
      <c r="M655" s="362">
        <f t="shared" si="45"/>
        <v>6340.6595665000004</v>
      </c>
      <c r="N655" s="676">
        <f t="shared" si="44"/>
        <v>2409.45063527</v>
      </c>
      <c r="O655" s="137"/>
      <c r="P655" s="7"/>
    </row>
    <row r="656" spans="1:16" s="9" customFormat="1" ht="12.75" x14ac:dyDescent="0.2">
      <c r="A656" s="96"/>
      <c r="B656" s="150" t="s">
        <v>2667</v>
      </c>
      <c r="C656" s="140" t="s">
        <v>2667</v>
      </c>
      <c r="D656" s="134" t="s">
        <v>5</v>
      </c>
      <c r="E656" s="138">
        <v>200</v>
      </c>
      <c r="F656" s="138">
        <v>200</v>
      </c>
      <c r="G656" s="136">
        <v>4.8514285714285723</v>
      </c>
      <c r="H656" s="138">
        <v>1.2</v>
      </c>
      <c r="I656" s="160">
        <v>1835.9879299999998</v>
      </c>
      <c r="J656" s="159">
        <f>K2</f>
        <v>0.21</v>
      </c>
      <c r="K656" s="84">
        <f t="shared" si="42"/>
        <v>1450.4304646999999</v>
      </c>
      <c r="L656" s="696">
        <f t="shared" si="43"/>
        <v>2900.8609293999998</v>
      </c>
      <c r="M656" s="362" t="s">
        <v>537</v>
      </c>
      <c r="N656" s="676">
        <f t="shared" si="44"/>
        <v>2755.8178829299995</v>
      </c>
      <c r="O656" s="137"/>
      <c r="P656" s="7"/>
    </row>
    <row r="657" spans="1:16" s="9" customFormat="1" ht="12.75" x14ac:dyDescent="0.2">
      <c r="A657" s="96"/>
      <c r="B657" s="150" t="s">
        <v>2668</v>
      </c>
      <c r="C657" s="140" t="s">
        <v>2668</v>
      </c>
      <c r="D657" s="134" t="s">
        <v>5</v>
      </c>
      <c r="E657" s="138">
        <v>200</v>
      </c>
      <c r="F657" s="138">
        <v>200</v>
      </c>
      <c r="G657" s="136">
        <v>6.06</v>
      </c>
      <c r="H657" s="138">
        <v>1.5</v>
      </c>
      <c r="I657" s="160">
        <v>2184.4790900000003</v>
      </c>
      <c r="J657" s="159">
        <f>K2</f>
        <v>0.21</v>
      </c>
      <c r="K657" s="84">
        <f t="shared" ref="K657:K669" si="46">I657*(1-J657)</f>
        <v>1725.7384811000004</v>
      </c>
      <c r="L657" s="696">
        <f t="shared" si="43"/>
        <v>3451.4769622000008</v>
      </c>
      <c r="M657" s="362" t="s">
        <v>537</v>
      </c>
      <c r="N657" s="676">
        <f t="shared" si="44"/>
        <v>3278.9031140900006</v>
      </c>
      <c r="O657" s="137"/>
      <c r="P657" s="7"/>
    </row>
    <row r="658" spans="1:16" s="9" customFormat="1" ht="12.75" x14ac:dyDescent="0.2">
      <c r="A658" s="96"/>
      <c r="B658" s="150" t="s">
        <v>2669</v>
      </c>
      <c r="C658" s="140" t="s">
        <v>2669</v>
      </c>
      <c r="D658" s="134" t="s">
        <v>5</v>
      </c>
      <c r="E658" s="138">
        <v>300</v>
      </c>
      <c r="F658" s="138">
        <v>200</v>
      </c>
      <c r="G658" s="136">
        <v>5.1428571428571432</v>
      </c>
      <c r="H658" s="138">
        <v>1</v>
      </c>
      <c r="I658" s="160">
        <v>1668.8063600000003</v>
      </c>
      <c r="J658" s="159">
        <f>K2</f>
        <v>0.21</v>
      </c>
      <c r="K658" s="84">
        <f t="shared" si="46"/>
        <v>1318.3570244000002</v>
      </c>
      <c r="L658" s="696">
        <f t="shared" si="43"/>
        <v>2636.7140488000005</v>
      </c>
      <c r="M658" s="362">
        <f t="shared" si="45"/>
        <v>6591.7851220000011</v>
      </c>
      <c r="N658" s="676">
        <f t="shared" si="44"/>
        <v>2504.8783463600003</v>
      </c>
      <c r="O658" s="137"/>
      <c r="P658" s="7"/>
    </row>
    <row r="659" spans="1:16" s="9" customFormat="1" ht="12.75" x14ac:dyDescent="0.2">
      <c r="A659" s="96"/>
      <c r="B659" s="150" t="s">
        <v>2670</v>
      </c>
      <c r="C659" s="140" t="s">
        <v>2670</v>
      </c>
      <c r="D659" s="134" t="s">
        <v>5</v>
      </c>
      <c r="E659" s="138">
        <v>300</v>
      </c>
      <c r="F659" s="138">
        <v>200</v>
      </c>
      <c r="G659" s="136">
        <v>6.1714285714285717</v>
      </c>
      <c r="H659" s="138">
        <v>1.2</v>
      </c>
      <c r="I659" s="160">
        <v>2026.7162000000003</v>
      </c>
      <c r="J659" s="159">
        <f>K2</f>
        <v>0.21</v>
      </c>
      <c r="K659" s="84">
        <f t="shared" si="46"/>
        <v>1601.1057980000003</v>
      </c>
      <c r="L659" s="696">
        <f t="shared" si="43"/>
        <v>3202.2115960000006</v>
      </c>
      <c r="M659" s="362" t="s">
        <v>537</v>
      </c>
      <c r="N659" s="676">
        <f t="shared" si="44"/>
        <v>3042.1010162000002</v>
      </c>
      <c r="O659" s="137"/>
      <c r="P659" s="7"/>
    </row>
    <row r="660" spans="1:16" s="9" customFormat="1" ht="12.75" x14ac:dyDescent="0.2">
      <c r="A660" s="96"/>
      <c r="B660" s="150" t="s">
        <v>2671</v>
      </c>
      <c r="C660" s="140" t="s">
        <v>2671</v>
      </c>
      <c r="D660" s="134" t="s">
        <v>5</v>
      </c>
      <c r="E660" s="138">
        <v>300</v>
      </c>
      <c r="F660" s="138">
        <v>200</v>
      </c>
      <c r="G660" s="136">
        <v>7.71</v>
      </c>
      <c r="H660" s="138">
        <v>1.5</v>
      </c>
      <c r="I660" s="160">
        <v>2424.6554300000003</v>
      </c>
      <c r="J660" s="159">
        <f>K2</f>
        <v>0.21</v>
      </c>
      <c r="K660" s="84">
        <f t="shared" si="46"/>
        <v>1915.4777897000004</v>
      </c>
      <c r="L660" s="696">
        <f t="shared" si="43"/>
        <v>3830.9555794000007</v>
      </c>
      <c r="M660" s="362" t="s">
        <v>537</v>
      </c>
      <c r="N660" s="676">
        <f t="shared" si="44"/>
        <v>3639.4078004300004</v>
      </c>
      <c r="O660" s="137"/>
      <c r="P660" s="7"/>
    </row>
    <row r="661" spans="1:16" s="9" customFormat="1" ht="12.75" x14ac:dyDescent="0.2">
      <c r="A661" s="96"/>
      <c r="B661" s="150" t="s">
        <v>2672</v>
      </c>
      <c r="C661" s="140" t="s">
        <v>2672</v>
      </c>
      <c r="D661" s="134" t="s">
        <v>5</v>
      </c>
      <c r="E661" s="138">
        <v>400</v>
      </c>
      <c r="F661" s="138">
        <v>200</v>
      </c>
      <c r="G661" s="136">
        <v>6.3857142857142861</v>
      </c>
      <c r="H661" s="138">
        <v>1</v>
      </c>
      <c r="I661" s="160">
        <v>1730.0277800000001</v>
      </c>
      <c r="J661" s="159">
        <f>K2</f>
        <v>0.21</v>
      </c>
      <c r="K661" s="84">
        <f t="shared" si="46"/>
        <v>1366.7219462</v>
      </c>
      <c r="L661" s="696">
        <f t="shared" si="43"/>
        <v>2733.4438924000001</v>
      </c>
      <c r="M661" s="362">
        <f t="shared" si="45"/>
        <v>6833.6097310000005</v>
      </c>
      <c r="N661" s="676">
        <f t="shared" si="44"/>
        <v>2596.7716977800001</v>
      </c>
      <c r="O661" s="137"/>
      <c r="P661" s="7"/>
    </row>
    <row r="662" spans="1:16" s="9" customFormat="1" ht="12.75" x14ac:dyDescent="0.2">
      <c r="A662" s="96"/>
      <c r="B662" s="150" t="s">
        <v>2673</v>
      </c>
      <c r="C662" s="140" t="s">
        <v>2673</v>
      </c>
      <c r="D662" s="134" t="s">
        <v>5</v>
      </c>
      <c r="E662" s="138">
        <v>400</v>
      </c>
      <c r="F662" s="138">
        <v>200</v>
      </c>
      <c r="G662" s="136">
        <v>7.6628571428571428</v>
      </c>
      <c r="H662" s="138">
        <v>1.2</v>
      </c>
      <c r="I662" s="160">
        <v>1989.0414800000003</v>
      </c>
      <c r="J662" s="159">
        <f>K2</f>
        <v>0.21</v>
      </c>
      <c r="K662" s="84">
        <f t="shared" si="46"/>
        <v>1571.3427692000002</v>
      </c>
      <c r="L662" s="696">
        <f t="shared" si="43"/>
        <v>3142.6855384000005</v>
      </c>
      <c r="M662" s="362" t="s">
        <v>537</v>
      </c>
      <c r="N662" s="676">
        <f t="shared" si="44"/>
        <v>2985.5512614800004</v>
      </c>
      <c r="O662" s="137"/>
      <c r="P662" s="7"/>
    </row>
    <row r="663" spans="1:16" s="9" customFormat="1" ht="12.75" x14ac:dyDescent="0.2">
      <c r="A663" s="96"/>
      <c r="B663" s="150" t="s">
        <v>2674</v>
      </c>
      <c r="C663" s="140" t="s">
        <v>2674</v>
      </c>
      <c r="D663" s="134" t="s">
        <v>5</v>
      </c>
      <c r="E663" s="138">
        <v>400</v>
      </c>
      <c r="F663" s="138">
        <v>200</v>
      </c>
      <c r="G663" s="136">
        <v>9.57</v>
      </c>
      <c r="H663" s="138">
        <v>1.5</v>
      </c>
      <c r="I663" s="160">
        <v>2377.56203</v>
      </c>
      <c r="J663" s="159">
        <f>K2</f>
        <v>0.21</v>
      </c>
      <c r="K663" s="84">
        <f t="shared" si="46"/>
        <v>1878.2740037000001</v>
      </c>
      <c r="L663" s="696">
        <f t="shared" si="43"/>
        <v>3756.5480074000002</v>
      </c>
      <c r="M663" s="362" t="s">
        <v>537</v>
      </c>
      <c r="N663" s="676">
        <f t="shared" si="44"/>
        <v>3568.7206070299999</v>
      </c>
      <c r="O663" s="137"/>
      <c r="P663" s="7"/>
    </row>
    <row r="664" spans="1:16" s="9" customFormat="1" ht="12.75" x14ac:dyDescent="0.2">
      <c r="A664" s="96"/>
      <c r="B664" s="150" t="s">
        <v>2675</v>
      </c>
      <c r="C664" s="140" t="s">
        <v>2675</v>
      </c>
      <c r="D664" s="134" t="s">
        <v>5</v>
      </c>
      <c r="E664" s="138">
        <v>500</v>
      </c>
      <c r="F664" s="138">
        <v>200</v>
      </c>
      <c r="G664" s="136">
        <v>7.7428571428571429</v>
      </c>
      <c r="H664" s="138">
        <v>1</v>
      </c>
      <c r="I664" s="160">
        <v>1819.5052400000002</v>
      </c>
      <c r="J664" s="159">
        <f>K2</f>
        <v>0.21</v>
      </c>
      <c r="K664" s="84">
        <f t="shared" si="46"/>
        <v>1437.4091396000001</v>
      </c>
      <c r="L664" s="696">
        <f t="shared" si="43"/>
        <v>2874.8182792000002</v>
      </c>
      <c r="M664" s="362">
        <f t="shared" si="45"/>
        <v>7187.0456980000008</v>
      </c>
      <c r="N664" s="676">
        <f t="shared" si="44"/>
        <v>2731.0773652400003</v>
      </c>
      <c r="O664" s="137"/>
      <c r="P664" s="7"/>
    </row>
    <row r="665" spans="1:16" s="9" customFormat="1" ht="12.75" x14ac:dyDescent="0.2">
      <c r="A665" s="96"/>
      <c r="B665" s="150" t="s">
        <v>2676</v>
      </c>
      <c r="C665" s="140" t="s">
        <v>2676</v>
      </c>
      <c r="D665" s="134" t="s">
        <v>5</v>
      </c>
      <c r="E665" s="138">
        <v>500</v>
      </c>
      <c r="F665" s="138">
        <v>200</v>
      </c>
      <c r="G665" s="136">
        <v>9.2914285714285718</v>
      </c>
      <c r="H665" s="138">
        <v>1.2</v>
      </c>
      <c r="I665" s="160">
        <v>2167.9964</v>
      </c>
      <c r="J665" s="159">
        <f>K2</f>
        <v>0.21</v>
      </c>
      <c r="K665" s="84">
        <f t="shared" si="46"/>
        <v>1712.7171560000002</v>
      </c>
      <c r="L665" s="696">
        <f t="shared" si="43"/>
        <v>3425.4343120000003</v>
      </c>
      <c r="M665" s="362" t="s">
        <v>537</v>
      </c>
      <c r="N665" s="676">
        <f t="shared" si="44"/>
        <v>3254.1625964</v>
      </c>
      <c r="O665" s="137"/>
      <c r="P665" s="7"/>
    </row>
    <row r="666" spans="1:16" s="9" customFormat="1" ht="12.75" x14ac:dyDescent="0.2">
      <c r="A666" s="96"/>
      <c r="B666" s="150" t="s">
        <v>2677</v>
      </c>
      <c r="C666" s="140" t="s">
        <v>2677</v>
      </c>
      <c r="D666" s="134" t="s">
        <v>5</v>
      </c>
      <c r="E666" s="138">
        <v>500</v>
      </c>
      <c r="F666" s="138">
        <v>200</v>
      </c>
      <c r="G666" s="136">
        <v>11.61</v>
      </c>
      <c r="H666" s="138">
        <v>1.5</v>
      </c>
      <c r="I666" s="160">
        <v>2751.9545600000001</v>
      </c>
      <c r="J666" s="159">
        <f>K2</f>
        <v>0.21</v>
      </c>
      <c r="K666" s="84">
        <f t="shared" si="46"/>
        <v>2174.0441024000002</v>
      </c>
      <c r="L666" s="696">
        <f t="shared" si="43"/>
        <v>4348.0882048000003</v>
      </c>
      <c r="M666" s="362" t="s">
        <v>537</v>
      </c>
      <c r="N666" s="676">
        <f t="shared" si="44"/>
        <v>4130.68379456</v>
      </c>
      <c r="O666" s="137"/>
      <c r="P666" s="7"/>
    </row>
    <row r="667" spans="1:16" s="9" customFormat="1" ht="12.75" x14ac:dyDescent="0.2">
      <c r="A667" s="96"/>
      <c r="B667" s="150" t="s">
        <v>2678</v>
      </c>
      <c r="C667" s="140" t="s">
        <v>2678</v>
      </c>
      <c r="D667" s="134" t="s">
        <v>5</v>
      </c>
      <c r="E667" s="138">
        <v>600</v>
      </c>
      <c r="F667" s="138">
        <v>200</v>
      </c>
      <c r="G667" s="136">
        <v>9.2285714285714295</v>
      </c>
      <c r="H667" s="138">
        <v>1</v>
      </c>
      <c r="I667" s="160">
        <v>1918.4013799999998</v>
      </c>
      <c r="J667" s="159">
        <f>K2</f>
        <v>0.21</v>
      </c>
      <c r="K667" s="84">
        <f t="shared" si="46"/>
        <v>1515.5370902</v>
      </c>
      <c r="L667" s="696">
        <f t="shared" si="43"/>
        <v>3031.0741803999999</v>
      </c>
      <c r="M667" s="362">
        <f t="shared" si="45"/>
        <v>7577.6854509999994</v>
      </c>
      <c r="N667" s="676">
        <f t="shared" si="44"/>
        <v>2879.5204713799999</v>
      </c>
      <c r="O667" s="137"/>
      <c r="P667" s="7"/>
    </row>
    <row r="668" spans="1:16" s="9" customFormat="1" ht="12.75" x14ac:dyDescent="0.2">
      <c r="A668" s="96"/>
      <c r="B668" s="150" t="s">
        <v>2679</v>
      </c>
      <c r="C668" s="140" t="s">
        <v>2679</v>
      </c>
      <c r="D668" s="134" t="s">
        <v>5</v>
      </c>
      <c r="E668" s="138">
        <v>600</v>
      </c>
      <c r="F668" s="138">
        <v>200</v>
      </c>
      <c r="G668" s="136">
        <v>11.074285714285715</v>
      </c>
      <c r="H668" s="138">
        <v>1.2</v>
      </c>
      <c r="I668" s="160">
        <v>2335.1779699999997</v>
      </c>
      <c r="J668" s="159">
        <f>K2</f>
        <v>0.21</v>
      </c>
      <c r="K668" s="84">
        <f t="shared" si="46"/>
        <v>1844.7905962999998</v>
      </c>
      <c r="L668" s="696">
        <f t="shared" si="43"/>
        <v>3689.5811925999997</v>
      </c>
      <c r="M668" s="362" t="s">
        <v>537</v>
      </c>
      <c r="N668" s="676">
        <f t="shared" si="44"/>
        <v>3505.1021329699997</v>
      </c>
      <c r="O668" s="137"/>
      <c r="P668" s="7"/>
    </row>
    <row r="669" spans="1:16" s="9" customFormat="1" ht="12.75" x14ac:dyDescent="0.2">
      <c r="A669" s="96"/>
      <c r="B669" s="150" t="s">
        <v>2680</v>
      </c>
      <c r="C669" s="140" t="s">
        <v>2680</v>
      </c>
      <c r="D669" s="134" t="s">
        <v>5</v>
      </c>
      <c r="E669" s="138">
        <v>600</v>
      </c>
      <c r="F669" s="138">
        <v>200</v>
      </c>
      <c r="G669" s="136">
        <v>13.83</v>
      </c>
      <c r="H669" s="138">
        <v>1.5</v>
      </c>
      <c r="I669" s="160">
        <v>2893.2347600000003</v>
      </c>
      <c r="J669" s="159">
        <f>K2</f>
        <v>0.21</v>
      </c>
      <c r="K669" s="84">
        <f t="shared" si="46"/>
        <v>2285.6554604000003</v>
      </c>
      <c r="L669" s="696">
        <f t="shared" si="43"/>
        <v>4571.3109208000005</v>
      </c>
      <c r="M669" s="362" t="s">
        <v>537</v>
      </c>
      <c r="N669" s="676">
        <f t="shared" si="44"/>
        <v>4342.7453747600002</v>
      </c>
      <c r="O669" s="137"/>
      <c r="P669" s="7"/>
    </row>
    <row r="670" spans="1:16" s="9" customFormat="1" x14ac:dyDescent="0.2">
      <c r="A670" s="6"/>
      <c r="B670" s="14"/>
      <c r="C670" s="6"/>
      <c r="D670" s="14"/>
      <c r="E670" s="14"/>
      <c r="F670" s="14"/>
      <c r="G670" s="48"/>
      <c r="H670" s="48"/>
      <c r="I670" s="48"/>
      <c r="J670" s="14"/>
      <c r="K670" s="14"/>
      <c r="L670" s="14"/>
      <c r="M670" s="14"/>
      <c r="N670" s="14"/>
      <c r="O670" s="6"/>
      <c r="P670" s="7"/>
    </row>
    <row r="671" spans="1:16" s="9" customFormat="1" x14ac:dyDescent="0.2">
      <c r="A671" s="4"/>
      <c r="B671" s="2"/>
      <c r="C671" s="4"/>
      <c r="D671" s="2"/>
      <c r="E671" s="2"/>
      <c r="F671" s="2"/>
      <c r="G671" s="51"/>
      <c r="H671" s="51"/>
      <c r="I671" s="51"/>
      <c r="J671" s="2"/>
      <c r="K671" s="2"/>
      <c r="L671" s="2"/>
      <c r="M671" s="2"/>
      <c r="N671" s="2"/>
      <c r="O671" s="4"/>
    </row>
    <row r="672" spans="1:16" s="9" customFormat="1" x14ac:dyDescent="0.2">
      <c r="A672" s="4"/>
      <c r="B672" s="2"/>
      <c r="C672" s="4"/>
      <c r="D672" s="2"/>
      <c r="E672" s="2"/>
      <c r="F672" s="2"/>
      <c r="G672" s="51"/>
      <c r="H672" s="51"/>
      <c r="I672" s="51"/>
      <c r="J672" s="2"/>
      <c r="K672" s="2"/>
      <c r="L672" s="2"/>
      <c r="M672" s="2"/>
      <c r="N672" s="2"/>
      <c r="O672" s="4"/>
    </row>
    <row r="673" spans="1:15" s="9" customFormat="1" x14ac:dyDescent="0.2">
      <c r="A673" s="4"/>
      <c r="B673" s="2"/>
      <c r="C673" s="4"/>
      <c r="D673" s="2"/>
      <c r="E673" s="2"/>
      <c r="F673" s="2"/>
      <c r="G673" s="51"/>
      <c r="H673" s="51"/>
      <c r="I673" s="51"/>
      <c r="J673" s="2"/>
      <c r="K673" s="2"/>
      <c r="L673" s="2"/>
      <c r="M673" s="2"/>
      <c r="N673" s="2"/>
      <c r="O673" s="4"/>
    </row>
    <row r="674" spans="1:15" s="9" customFormat="1" x14ac:dyDescent="0.2">
      <c r="A674" s="4"/>
      <c r="B674" s="2"/>
      <c r="C674" s="4"/>
      <c r="D674" s="2"/>
      <c r="E674" s="2"/>
      <c r="F674" s="2"/>
      <c r="G674" s="51"/>
      <c r="H674" s="51"/>
      <c r="I674" s="51"/>
      <c r="J674" s="2"/>
      <c r="K674" s="2"/>
      <c r="L674" s="2"/>
      <c r="M674" s="2"/>
      <c r="N674" s="2"/>
      <c r="O674" s="4"/>
    </row>
    <row r="675" spans="1:15" s="9" customFormat="1" x14ac:dyDescent="0.2">
      <c r="A675" s="4"/>
      <c r="B675" s="2"/>
      <c r="C675" s="4"/>
      <c r="D675" s="2"/>
      <c r="E675" s="2"/>
      <c r="F675" s="2"/>
      <c r="G675" s="51"/>
      <c r="H675" s="51"/>
      <c r="I675" s="51"/>
      <c r="J675" s="2"/>
      <c r="K675" s="2"/>
      <c r="L675" s="2"/>
      <c r="M675" s="2"/>
      <c r="N675" s="2"/>
      <c r="O675" s="4"/>
    </row>
    <row r="676" spans="1:15" s="9" customFormat="1" x14ac:dyDescent="0.2">
      <c r="A676" s="4"/>
      <c r="B676" s="2"/>
      <c r="C676" s="4"/>
      <c r="D676" s="2"/>
      <c r="E676" s="2"/>
      <c r="F676" s="2"/>
      <c r="G676" s="51"/>
      <c r="H676" s="51"/>
      <c r="I676" s="51"/>
      <c r="J676" s="2"/>
      <c r="K676" s="2"/>
      <c r="L676" s="2"/>
      <c r="M676" s="2"/>
      <c r="N676" s="2"/>
      <c r="O676" s="4"/>
    </row>
    <row r="677" spans="1:15" s="9" customFormat="1" x14ac:dyDescent="0.2">
      <c r="A677" s="4"/>
      <c r="B677" s="2"/>
      <c r="C677" s="4"/>
      <c r="D677" s="2"/>
      <c r="E677" s="2"/>
      <c r="F677" s="2"/>
      <c r="G677" s="51"/>
      <c r="H677" s="51"/>
      <c r="I677" s="51"/>
      <c r="J677" s="2"/>
      <c r="K677" s="2"/>
      <c r="L677" s="2"/>
      <c r="M677" s="2"/>
      <c r="N677" s="2"/>
      <c r="O677" s="4"/>
    </row>
    <row r="678" spans="1:15" s="9" customFormat="1" x14ac:dyDescent="0.2">
      <c r="A678" s="4"/>
      <c r="B678" s="2"/>
      <c r="C678" s="4"/>
      <c r="D678" s="2"/>
      <c r="E678" s="2"/>
      <c r="F678" s="2"/>
      <c r="G678" s="51"/>
      <c r="H678" s="51"/>
      <c r="I678" s="51"/>
      <c r="J678" s="2"/>
      <c r="K678" s="2"/>
      <c r="L678" s="2"/>
      <c r="M678" s="2"/>
      <c r="N678" s="2"/>
      <c r="O678" s="4"/>
    </row>
    <row r="679" spans="1:15" s="9" customFormat="1" x14ac:dyDescent="0.2">
      <c r="A679" s="4"/>
      <c r="B679" s="2"/>
      <c r="C679" s="4"/>
      <c r="D679" s="2"/>
      <c r="E679" s="2"/>
      <c r="F679" s="2"/>
      <c r="G679" s="51"/>
      <c r="H679" s="51"/>
      <c r="I679" s="51"/>
      <c r="J679" s="2"/>
      <c r="K679" s="2"/>
      <c r="L679" s="2"/>
      <c r="M679" s="2"/>
      <c r="N679" s="2"/>
      <c r="O679" s="4"/>
    </row>
    <row r="680" spans="1:15" s="9" customFormat="1" x14ac:dyDescent="0.2">
      <c r="A680" s="4"/>
      <c r="B680" s="2"/>
      <c r="C680" s="4"/>
      <c r="D680" s="2"/>
      <c r="E680" s="2"/>
      <c r="F680" s="2"/>
      <c r="G680" s="51"/>
      <c r="H680" s="51"/>
      <c r="I680" s="51"/>
      <c r="J680" s="2"/>
      <c r="K680" s="2"/>
      <c r="L680" s="2"/>
      <c r="M680" s="2"/>
      <c r="N680" s="2"/>
      <c r="O680" s="4"/>
    </row>
    <row r="681" spans="1:15" s="9" customFormat="1" x14ac:dyDescent="0.2">
      <c r="A681" s="4"/>
      <c r="B681" s="2"/>
      <c r="C681" s="4"/>
      <c r="D681" s="2"/>
      <c r="E681" s="2"/>
      <c r="F681" s="2"/>
      <c r="G681" s="51"/>
      <c r="H681" s="51"/>
      <c r="I681" s="51"/>
      <c r="J681" s="2"/>
      <c r="K681" s="2"/>
      <c r="L681" s="2"/>
      <c r="M681" s="2"/>
      <c r="N681" s="2"/>
      <c r="O681" s="4"/>
    </row>
    <row r="682" spans="1:15" s="9" customFormat="1" x14ac:dyDescent="0.2">
      <c r="A682" s="4"/>
      <c r="B682" s="2"/>
      <c r="C682" s="4"/>
      <c r="D682" s="2"/>
      <c r="E682" s="2"/>
      <c r="F682" s="2"/>
      <c r="G682" s="51"/>
      <c r="H682" s="51"/>
      <c r="I682" s="51"/>
      <c r="J682" s="2"/>
      <c r="K682" s="2"/>
      <c r="L682" s="2"/>
      <c r="M682" s="2"/>
      <c r="N682" s="2"/>
      <c r="O682" s="4"/>
    </row>
    <row r="683" spans="1:15" s="9" customFormat="1" x14ac:dyDescent="0.2">
      <c r="A683" s="4"/>
      <c r="B683" s="2"/>
      <c r="C683" s="4"/>
      <c r="D683" s="2"/>
      <c r="E683" s="2"/>
      <c r="F683" s="2"/>
      <c r="G683" s="51"/>
      <c r="H683" s="51"/>
      <c r="I683" s="51"/>
      <c r="J683" s="2"/>
      <c r="K683" s="2"/>
      <c r="L683" s="2"/>
      <c r="M683" s="2"/>
      <c r="N683" s="2"/>
      <c r="O683" s="4"/>
    </row>
    <row r="684" spans="1:15" s="9" customFormat="1" x14ac:dyDescent="0.2">
      <c r="A684" s="4"/>
      <c r="B684" s="2"/>
      <c r="C684" s="4"/>
      <c r="D684" s="2"/>
      <c r="E684" s="2"/>
      <c r="F684" s="2"/>
      <c r="G684" s="51"/>
      <c r="H684" s="51"/>
      <c r="I684" s="51"/>
      <c r="J684" s="2"/>
      <c r="K684" s="2"/>
      <c r="L684" s="2"/>
      <c r="M684" s="2"/>
      <c r="N684" s="2"/>
      <c r="O684" s="4"/>
    </row>
    <row r="685" spans="1:15" s="9" customFormat="1" x14ac:dyDescent="0.2">
      <c r="A685" s="4"/>
      <c r="B685" s="2"/>
      <c r="C685" s="4"/>
      <c r="D685" s="2"/>
      <c r="E685" s="2"/>
      <c r="F685" s="2"/>
      <c r="G685" s="51"/>
      <c r="H685" s="51"/>
      <c r="I685" s="51"/>
      <c r="J685" s="2"/>
      <c r="K685" s="2"/>
      <c r="L685" s="2"/>
      <c r="M685" s="2"/>
      <c r="N685" s="2"/>
      <c r="O685" s="4"/>
    </row>
    <row r="686" spans="1:15" s="9" customFormat="1" x14ac:dyDescent="0.2">
      <c r="A686" s="4"/>
      <c r="B686" s="2"/>
      <c r="C686" s="4"/>
      <c r="D686" s="2"/>
      <c r="E686" s="2"/>
      <c r="F686" s="2"/>
      <c r="G686" s="51"/>
      <c r="H686" s="51"/>
      <c r="I686" s="51"/>
      <c r="J686" s="2"/>
      <c r="K686" s="2"/>
      <c r="L686" s="2"/>
      <c r="M686" s="2"/>
      <c r="N686" s="2"/>
      <c r="O686" s="4"/>
    </row>
    <row r="687" spans="1:15" s="9" customFormat="1" x14ac:dyDescent="0.2">
      <c r="A687" s="4"/>
      <c r="B687" s="2"/>
      <c r="C687" s="4"/>
      <c r="D687" s="2"/>
      <c r="E687" s="2"/>
      <c r="F687" s="2"/>
      <c r="G687" s="51"/>
      <c r="H687" s="51"/>
      <c r="I687" s="51"/>
      <c r="J687" s="2"/>
      <c r="K687" s="2"/>
      <c r="L687" s="2"/>
      <c r="M687" s="2"/>
      <c r="N687" s="2"/>
      <c r="O687" s="4"/>
    </row>
    <row r="688" spans="1:15" s="9" customFormat="1" x14ac:dyDescent="0.2">
      <c r="A688" s="4"/>
      <c r="B688" s="2"/>
      <c r="C688" s="4"/>
      <c r="D688" s="2"/>
      <c r="E688" s="2"/>
      <c r="F688" s="2"/>
      <c r="G688" s="51"/>
      <c r="H688" s="51"/>
      <c r="I688" s="51"/>
      <c r="J688" s="2"/>
      <c r="K688" s="2"/>
      <c r="L688" s="2"/>
      <c r="M688" s="2"/>
      <c r="N688" s="2"/>
      <c r="O688" s="4"/>
    </row>
    <row r="689" spans="1:15" s="9" customFormat="1" x14ac:dyDescent="0.2">
      <c r="A689" s="4"/>
      <c r="B689" s="2"/>
      <c r="C689" s="4"/>
      <c r="D689" s="2"/>
      <c r="E689" s="2"/>
      <c r="F689" s="2"/>
      <c r="G689" s="51"/>
      <c r="H689" s="51"/>
      <c r="I689" s="51"/>
      <c r="J689" s="2"/>
      <c r="K689" s="2"/>
      <c r="L689" s="2"/>
      <c r="M689" s="2"/>
      <c r="N689" s="2"/>
      <c r="O689" s="4"/>
    </row>
    <row r="690" spans="1:15" s="9" customFormat="1" x14ac:dyDescent="0.2">
      <c r="A690" s="4"/>
      <c r="B690" s="2"/>
      <c r="C690" s="4"/>
      <c r="D690" s="2"/>
      <c r="E690" s="2"/>
      <c r="F690" s="2"/>
      <c r="G690" s="51"/>
      <c r="H690" s="51"/>
      <c r="I690" s="51"/>
      <c r="J690" s="2"/>
      <c r="K690" s="2"/>
      <c r="L690" s="2"/>
      <c r="M690" s="2"/>
      <c r="N690" s="2"/>
      <c r="O690" s="4"/>
    </row>
    <row r="691" spans="1:15" s="9" customFormat="1" x14ac:dyDescent="0.2">
      <c r="A691" s="4"/>
      <c r="B691" s="2"/>
      <c r="C691" s="4"/>
      <c r="D691" s="2"/>
      <c r="E691" s="2"/>
      <c r="F691" s="2"/>
      <c r="G691" s="51"/>
      <c r="H691" s="51"/>
      <c r="I691" s="51"/>
      <c r="J691" s="2"/>
      <c r="K691" s="2"/>
      <c r="L691" s="2"/>
      <c r="M691" s="2"/>
      <c r="N691" s="2"/>
      <c r="O691" s="4"/>
    </row>
    <row r="692" spans="1:15" s="9" customFormat="1" x14ac:dyDescent="0.2">
      <c r="A692" s="4"/>
      <c r="B692" s="2"/>
      <c r="C692" s="4"/>
      <c r="D692" s="2"/>
      <c r="E692" s="2"/>
      <c r="F692" s="2"/>
      <c r="G692" s="51"/>
      <c r="H692" s="51"/>
      <c r="I692" s="51"/>
      <c r="J692" s="2"/>
      <c r="K692" s="2"/>
      <c r="L692" s="2"/>
      <c r="M692" s="2"/>
      <c r="N692" s="2"/>
      <c r="O692" s="4"/>
    </row>
    <row r="693" spans="1:15" s="9" customFormat="1" x14ac:dyDescent="0.2">
      <c r="A693" s="4"/>
      <c r="B693" s="2"/>
      <c r="C693" s="4"/>
      <c r="D693" s="2"/>
      <c r="E693" s="2"/>
      <c r="F693" s="2"/>
      <c r="G693" s="51"/>
      <c r="H693" s="51"/>
      <c r="I693" s="51"/>
      <c r="J693" s="2"/>
      <c r="K693" s="2"/>
      <c r="L693" s="2"/>
      <c r="M693" s="2"/>
      <c r="N693" s="2"/>
      <c r="O693" s="4"/>
    </row>
    <row r="694" spans="1:15" s="9" customFormat="1" x14ac:dyDescent="0.2">
      <c r="A694" s="4"/>
      <c r="B694" s="2"/>
      <c r="C694" s="4"/>
      <c r="D694" s="2"/>
      <c r="E694" s="2"/>
      <c r="F694" s="2"/>
      <c r="G694" s="51"/>
      <c r="H694" s="51"/>
      <c r="I694" s="51"/>
      <c r="J694" s="2"/>
      <c r="K694" s="2"/>
      <c r="L694" s="2"/>
      <c r="M694" s="2"/>
      <c r="N694" s="2"/>
      <c r="O694" s="4"/>
    </row>
    <row r="695" spans="1:15" s="9" customFormat="1" x14ac:dyDescent="0.2">
      <c r="A695" s="4"/>
      <c r="B695" s="2"/>
      <c r="C695" s="4"/>
      <c r="D695" s="2"/>
      <c r="E695" s="2"/>
      <c r="F695" s="2"/>
      <c r="G695" s="51"/>
      <c r="H695" s="51"/>
      <c r="I695" s="51"/>
      <c r="J695" s="2"/>
      <c r="K695" s="2"/>
      <c r="L695" s="2"/>
      <c r="M695" s="2"/>
      <c r="N695" s="2"/>
      <c r="O695" s="4"/>
    </row>
    <row r="696" spans="1:15" s="9" customFormat="1" x14ac:dyDescent="0.2">
      <c r="A696" s="4"/>
      <c r="B696" s="2"/>
      <c r="C696" s="4"/>
      <c r="D696" s="2"/>
      <c r="E696" s="2"/>
      <c r="F696" s="2"/>
      <c r="G696" s="51"/>
      <c r="H696" s="51"/>
      <c r="I696" s="51"/>
      <c r="J696" s="2"/>
      <c r="K696" s="2"/>
      <c r="L696" s="2"/>
      <c r="M696" s="2"/>
      <c r="N696" s="2"/>
      <c r="O696" s="4"/>
    </row>
    <row r="697" spans="1:15" s="9" customFormat="1" x14ac:dyDescent="0.2">
      <c r="A697" s="4"/>
      <c r="B697" s="2"/>
      <c r="C697" s="4"/>
      <c r="D697" s="2"/>
      <c r="E697" s="2"/>
      <c r="F697" s="2"/>
      <c r="G697" s="51"/>
      <c r="H697" s="51"/>
      <c r="I697" s="51"/>
      <c r="J697" s="2"/>
      <c r="K697" s="2"/>
      <c r="L697" s="2"/>
      <c r="M697" s="2"/>
      <c r="N697" s="2"/>
      <c r="O697" s="4"/>
    </row>
    <row r="698" spans="1:15" s="9" customFormat="1" x14ac:dyDescent="0.2">
      <c r="A698" s="4"/>
      <c r="B698" s="2"/>
      <c r="C698" s="4"/>
      <c r="D698" s="2"/>
      <c r="E698" s="2"/>
      <c r="F698" s="2"/>
      <c r="G698" s="51"/>
      <c r="H698" s="51"/>
      <c r="I698" s="51"/>
      <c r="J698" s="2"/>
      <c r="K698" s="2"/>
      <c r="L698" s="2"/>
      <c r="M698" s="2"/>
      <c r="N698" s="2"/>
      <c r="O698" s="4"/>
    </row>
    <row r="699" spans="1:15" s="9" customFormat="1" x14ac:dyDescent="0.2">
      <c r="A699" s="4"/>
      <c r="B699" s="2"/>
      <c r="C699" s="4"/>
      <c r="D699" s="2"/>
      <c r="E699" s="2"/>
      <c r="F699" s="2"/>
      <c r="G699" s="51"/>
      <c r="H699" s="51"/>
      <c r="I699" s="51"/>
      <c r="J699" s="2"/>
      <c r="K699" s="2"/>
      <c r="L699" s="2"/>
      <c r="M699" s="2"/>
      <c r="N699" s="2"/>
      <c r="O699" s="4"/>
    </row>
    <row r="700" spans="1:15" s="9" customFormat="1" x14ac:dyDescent="0.2">
      <c r="A700" s="4"/>
      <c r="B700" s="2"/>
      <c r="C700" s="4"/>
      <c r="D700" s="2"/>
      <c r="E700" s="2"/>
      <c r="F700" s="2"/>
      <c r="G700" s="51"/>
      <c r="H700" s="51"/>
      <c r="I700" s="51"/>
      <c r="J700" s="2"/>
      <c r="K700" s="2"/>
      <c r="L700" s="2"/>
      <c r="M700" s="2"/>
      <c r="N700" s="2"/>
      <c r="O700" s="4"/>
    </row>
    <row r="701" spans="1:15" s="9" customFormat="1" x14ac:dyDescent="0.2">
      <c r="A701" s="4"/>
      <c r="B701" s="2"/>
      <c r="C701" s="4"/>
      <c r="D701" s="2"/>
      <c r="E701" s="2"/>
      <c r="F701" s="2"/>
      <c r="G701" s="51"/>
      <c r="H701" s="51"/>
      <c r="I701" s="51"/>
      <c r="J701" s="2"/>
      <c r="K701" s="2"/>
      <c r="L701" s="2"/>
      <c r="M701" s="2"/>
      <c r="N701" s="2"/>
      <c r="O701" s="4"/>
    </row>
    <row r="702" spans="1:15" s="9" customFormat="1" x14ac:dyDescent="0.2">
      <c r="A702" s="4"/>
      <c r="B702" s="2"/>
      <c r="C702" s="4"/>
      <c r="D702" s="2"/>
      <c r="E702" s="2"/>
      <c r="F702" s="2"/>
      <c r="G702" s="51"/>
      <c r="H702" s="51"/>
      <c r="I702" s="51"/>
      <c r="J702" s="2"/>
      <c r="K702" s="2"/>
      <c r="L702" s="2"/>
      <c r="M702" s="2"/>
      <c r="N702" s="2"/>
      <c r="O702" s="4"/>
    </row>
    <row r="703" spans="1:15" s="9" customFormat="1" x14ac:dyDescent="0.2">
      <c r="A703" s="4"/>
      <c r="B703" s="2"/>
      <c r="C703" s="4"/>
      <c r="D703" s="2"/>
      <c r="E703" s="2"/>
      <c r="F703" s="2"/>
      <c r="G703" s="51"/>
      <c r="H703" s="51"/>
      <c r="I703" s="51"/>
      <c r="J703" s="2"/>
      <c r="K703" s="2"/>
      <c r="L703" s="2"/>
      <c r="M703" s="2"/>
      <c r="N703" s="2"/>
      <c r="O703" s="4"/>
    </row>
    <row r="704" spans="1:15" s="9" customFormat="1" x14ac:dyDescent="0.2">
      <c r="A704" s="4"/>
      <c r="B704" s="2"/>
      <c r="C704" s="4"/>
      <c r="D704" s="2"/>
      <c r="E704" s="2"/>
      <c r="F704" s="2"/>
      <c r="G704" s="51"/>
      <c r="H704" s="51"/>
      <c r="I704" s="51"/>
      <c r="J704" s="2"/>
      <c r="K704" s="2"/>
      <c r="L704" s="2"/>
      <c r="M704" s="2"/>
      <c r="N704" s="2"/>
      <c r="O704" s="4"/>
    </row>
    <row r="705" spans="1:15" s="9" customFormat="1" x14ac:dyDescent="0.2">
      <c r="A705" s="4"/>
      <c r="B705" s="2"/>
      <c r="C705" s="4"/>
      <c r="D705" s="2"/>
      <c r="E705" s="2"/>
      <c r="F705" s="2"/>
      <c r="G705" s="51"/>
      <c r="H705" s="51"/>
      <c r="I705" s="51"/>
      <c r="J705" s="2"/>
      <c r="K705" s="2"/>
      <c r="L705" s="2"/>
      <c r="M705" s="2"/>
      <c r="N705" s="2"/>
      <c r="O705" s="4"/>
    </row>
    <row r="706" spans="1:15" s="9" customFormat="1" x14ac:dyDescent="0.2">
      <c r="A706" s="4"/>
      <c r="B706" s="2"/>
      <c r="C706" s="4"/>
      <c r="D706" s="2"/>
      <c r="E706" s="2"/>
      <c r="F706" s="2"/>
      <c r="G706" s="51"/>
      <c r="H706" s="51"/>
      <c r="I706" s="51"/>
      <c r="J706" s="2"/>
      <c r="K706" s="2"/>
      <c r="L706" s="2"/>
      <c r="M706" s="2"/>
      <c r="N706" s="2"/>
      <c r="O706" s="4"/>
    </row>
    <row r="707" spans="1:15" s="9" customFormat="1" x14ac:dyDescent="0.2">
      <c r="A707" s="4"/>
      <c r="B707" s="2"/>
      <c r="C707" s="4"/>
      <c r="D707" s="2"/>
      <c r="E707" s="2"/>
      <c r="F707" s="2"/>
      <c r="G707" s="51"/>
      <c r="H707" s="51"/>
      <c r="I707" s="51"/>
      <c r="J707" s="2"/>
      <c r="K707" s="2"/>
      <c r="L707" s="2"/>
      <c r="M707" s="2"/>
      <c r="N707" s="2"/>
      <c r="O707" s="4"/>
    </row>
    <row r="708" spans="1:15" s="9" customFormat="1" x14ac:dyDescent="0.2">
      <c r="A708" s="4"/>
      <c r="B708" s="2"/>
      <c r="C708" s="4"/>
      <c r="D708" s="2"/>
      <c r="E708" s="2"/>
      <c r="F708" s="2"/>
      <c r="G708" s="51"/>
      <c r="H708" s="51"/>
      <c r="I708" s="51"/>
      <c r="J708" s="2"/>
      <c r="K708" s="2"/>
      <c r="L708" s="2"/>
      <c r="M708" s="2"/>
      <c r="N708" s="2"/>
      <c r="O708" s="4"/>
    </row>
    <row r="709" spans="1:15" s="9" customFormat="1" x14ac:dyDescent="0.2">
      <c r="A709" s="4"/>
      <c r="B709" s="2"/>
      <c r="C709" s="4"/>
      <c r="D709" s="2"/>
      <c r="E709" s="2"/>
      <c r="F709" s="2"/>
      <c r="G709" s="51"/>
      <c r="H709" s="51"/>
      <c r="I709" s="51"/>
      <c r="J709" s="2"/>
      <c r="K709" s="2"/>
      <c r="L709" s="2"/>
      <c r="M709" s="2"/>
      <c r="N709" s="2"/>
      <c r="O709" s="4"/>
    </row>
    <row r="710" spans="1:15" s="9" customFormat="1" x14ac:dyDescent="0.2">
      <c r="A710" s="4"/>
      <c r="B710" s="2"/>
      <c r="C710" s="4"/>
      <c r="D710" s="2"/>
      <c r="E710" s="2"/>
      <c r="F710" s="2"/>
      <c r="G710" s="51"/>
      <c r="H710" s="51"/>
      <c r="I710" s="51"/>
      <c r="J710" s="2"/>
      <c r="K710" s="2"/>
      <c r="L710" s="2"/>
      <c r="M710" s="2"/>
      <c r="N710" s="2"/>
      <c r="O710" s="4"/>
    </row>
    <row r="711" spans="1:15" s="9" customFormat="1" x14ac:dyDescent="0.2">
      <c r="A711" s="4"/>
      <c r="B711" s="2"/>
      <c r="C711" s="4"/>
      <c r="D711" s="2"/>
      <c r="E711" s="2"/>
      <c r="F711" s="2"/>
      <c r="G711" s="51"/>
      <c r="H711" s="51"/>
      <c r="I711" s="51"/>
      <c r="J711" s="2"/>
      <c r="K711" s="2"/>
      <c r="L711" s="2"/>
      <c r="M711" s="2"/>
      <c r="N711" s="2"/>
      <c r="O711" s="4"/>
    </row>
    <row r="712" spans="1:15" s="9" customFormat="1" x14ac:dyDescent="0.2">
      <c r="A712" s="4"/>
      <c r="B712" s="2"/>
      <c r="C712" s="4"/>
      <c r="D712" s="2"/>
      <c r="E712" s="2"/>
      <c r="F712" s="2"/>
      <c r="G712" s="51"/>
      <c r="H712" s="51"/>
      <c r="I712" s="51"/>
      <c r="J712" s="2"/>
      <c r="K712" s="2"/>
      <c r="L712" s="2"/>
      <c r="M712" s="2"/>
      <c r="N712" s="2"/>
      <c r="O712" s="4"/>
    </row>
    <row r="713" spans="1:15" s="9" customFormat="1" x14ac:dyDescent="0.2">
      <c r="A713" s="4"/>
      <c r="B713" s="2"/>
      <c r="C713" s="4"/>
      <c r="D713" s="2"/>
      <c r="E713" s="2"/>
      <c r="F713" s="2"/>
      <c r="G713" s="51"/>
      <c r="H713" s="51"/>
      <c r="I713" s="51"/>
      <c r="J713" s="2"/>
      <c r="K713" s="2"/>
      <c r="L713" s="2"/>
      <c r="M713" s="2"/>
      <c r="N713" s="2"/>
      <c r="O713" s="4"/>
    </row>
    <row r="714" spans="1:15" s="9" customFormat="1" x14ac:dyDescent="0.2">
      <c r="A714" s="4"/>
      <c r="B714" s="2"/>
      <c r="C714" s="4"/>
      <c r="D714" s="2"/>
      <c r="E714" s="2"/>
      <c r="F714" s="2"/>
      <c r="G714" s="51"/>
      <c r="H714" s="51"/>
      <c r="I714" s="51"/>
      <c r="J714" s="2"/>
      <c r="K714" s="2"/>
      <c r="L714" s="2"/>
      <c r="M714" s="2"/>
      <c r="N714" s="2"/>
      <c r="O714" s="4"/>
    </row>
    <row r="715" spans="1:15" s="9" customFormat="1" x14ac:dyDescent="0.2">
      <c r="A715" s="4"/>
      <c r="B715" s="2"/>
      <c r="C715" s="4"/>
      <c r="D715" s="2"/>
      <c r="E715" s="2"/>
      <c r="F715" s="2"/>
      <c r="G715" s="51"/>
      <c r="H715" s="51"/>
      <c r="I715" s="51"/>
      <c r="J715" s="2"/>
      <c r="K715" s="2"/>
      <c r="L715" s="2"/>
      <c r="M715" s="2"/>
      <c r="N715" s="2"/>
      <c r="O715" s="4"/>
    </row>
    <row r="716" spans="1:15" s="9" customFormat="1" x14ac:dyDescent="0.2">
      <c r="A716" s="4"/>
      <c r="B716" s="2"/>
      <c r="C716" s="4"/>
      <c r="D716" s="2"/>
      <c r="E716" s="2"/>
      <c r="F716" s="2"/>
      <c r="G716" s="51"/>
      <c r="H716" s="51"/>
      <c r="I716" s="51"/>
      <c r="J716" s="2"/>
      <c r="K716" s="2"/>
      <c r="L716" s="2"/>
      <c r="M716" s="2"/>
      <c r="N716" s="2"/>
      <c r="O716" s="4"/>
    </row>
    <row r="717" spans="1:15" s="9" customFormat="1" x14ac:dyDescent="0.2">
      <c r="A717" s="4"/>
      <c r="B717" s="2"/>
      <c r="C717" s="4"/>
      <c r="D717" s="2"/>
      <c r="E717" s="2"/>
      <c r="F717" s="2"/>
      <c r="G717" s="51"/>
      <c r="H717" s="51"/>
      <c r="I717" s="51"/>
      <c r="J717" s="2"/>
      <c r="K717" s="2"/>
      <c r="L717" s="2"/>
      <c r="M717" s="2"/>
      <c r="N717" s="2"/>
      <c r="O717" s="4"/>
    </row>
    <row r="718" spans="1:15" s="9" customFormat="1" x14ac:dyDescent="0.2">
      <c r="A718" s="4"/>
      <c r="B718" s="2"/>
      <c r="C718" s="4"/>
      <c r="D718" s="2"/>
      <c r="E718" s="2"/>
      <c r="F718" s="2"/>
      <c r="G718" s="51"/>
      <c r="H718" s="51"/>
      <c r="I718" s="51"/>
      <c r="J718" s="2"/>
      <c r="K718" s="2"/>
      <c r="L718" s="2"/>
      <c r="M718" s="2"/>
      <c r="N718" s="2"/>
      <c r="O718" s="4"/>
    </row>
    <row r="719" spans="1:15" s="9" customFormat="1" x14ac:dyDescent="0.2">
      <c r="A719" s="4"/>
      <c r="B719" s="2"/>
      <c r="C719" s="4"/>
      <c r="D719" s="2"/>
      <c r="E719" s="2"/>
      <c r="F719" s="2"/>
      <c r="G719" s="51"/>
      <c r="H719" s="51"/>
      <c r="I719" s="51"/>
      <c r="J719" s="2"/>
      <c r="K719" s="2"/>
      <c r="L719" s="2"/>
      <c r="M719" s="2"/>
      <c r="N719" s="2"/>
      <c r="O719" s="4"/>
    </row>
    <row r="720" spans="1:15" s="9" customFormat="1" x14ac:dyDescent="0.2">
      <c r="A720" s="4"/>
      <c r="B720" s="2"/>
      <c r="C720" s="4"/>
      <c r="D720" s="2"/>
      <c r="E720" s="2"/>
      <c r="F720" s="2"/>
      <c r="G720" s="51"/>
      <c r="H720" s="51"/>
      <c r="I720" s="51"/>
      <c r="J720" s="2"/>
      <c r="K720" s="2"/>
      <c r="L720" s="2"/>
      <c r="M720" s="2"/>
      <c r="N720" s="2"/>
      <c r="O720" s="4"/>
    </row>
    <row r="721" spans="1:15" s="9" customFormat="1" x14ac:dyDescent="0.2">
      <c r="A721" s="4"/>
      <c r="B721" s="2"/>
      <c r="C721" s="4"/>
      <c r="D721" s="2"/>
      <c r="E721" s="2"/>
      <c r="F721" s="2"/>
      <c r="G721" s="51"/>
      <c r="H721" s="51"/>
      <c r="I721" s="51"/>
      <c r="J721" s="2"/>
      <c r="K721" s="2"/>
      <c r="L721" s="2"/>
      <c r="M721" s="2"/>
      <c r="N721" s="2"/>
      <c r="O721" s="4"/>
    </row>
    <row r="722" spans="1:15" s="9" customFormat="1" x14ac:dyDescent="0.2">
      <c r="A722" s="4"/>
      <c r="B722" s="2"/>
      <c r="C722" s="4"/>
      <c r="D722" s="2"/>
      <c r="E722" s="2"/>
      <c r="F722" s="2"/>
      <c r="G722" s="51"/>
      <c r="H722" s="51"/>
      <c r="I722" s="51"/>
      <c r="J722" s="2"/>
      <c r="K722" s="2"/>
      <c r="L722" s="2"/>
      <c r="M722" s="2"/>
      <c r="N722" s="2"/>
      <c r="O722" s="4"/>
    </row>
    <row r="723" spans="1:15" s="9" customFormat="1" x14ac:dyDescent="0.2">
      <c r="A723" s="4"/>
      <c r="B723" s="2"/>
      <c r="C723" s="4"/>
      <c r="D723" s="2"/>
      <c r="E723" s="2"/>
      <c r="F723" s="2"/>
      <c r="G723" s="51"/>
      <c r="H723" s="51"/>
      <c r="I723" s="51"/>
      <c r="J723" s="2"/>
      <c r="K723" s="2"/>
      <c r="L723" s="2"/>
      <c r="M723" s="2"/>
      <c r="N723" s="2"/>
      <c r="O723" s="4"/>
    </row>
    <row r="724" spans="1:15" s="9" customFormat="1" x14ac:dyDescent="0.2">
      <c r="A724" s="4"/>
      <c r="B724" s="2"/>
      <c r="C724" s="4"/>
      <c r="D724" s="2"/>
      <c r="E724" s="2"/>
      <c r="F724" s="2"/>
      <c r="G724" s="51"/>
      <c r="H724" s="51"/>
      <c r="I724" s="51"/>
      <c r="J724" s="2"/>
      <c r="K724" s="2"/>
      <c r="L724" s="2"/>
      <c r="M724" s="2"/>
      <c r="N724" s="2"/>
      <c r="O724" s="4"/>
    </row>
    <row r="725" spans="1:15" s="9" customFormat="1" x14ac:dyDescent="0.2">
      <c r="A725" s="4"/>
      <c r="B725" s="2"/>
      <c r="C725" s="4"/>
      <c r="D725" s="2"/>
      <c r="E725" s="2"/>
      <c r="F725" s="2"/>
      <c r="G725" s="51"/>
      <c r="H725" s="51"/>
      <c r="I725" s="51"/>
      <c r="J725" s="2"/>
      <c r="K725" s="2"/>
      <c r="L725" s="2"/>
      <c r="M725" s="2"/>
      <c r="N725" s="2"/>
      <c r="O725" s="4"/>
    </row>
    <row r="726" spans="1:15" s="9" customFormat="1" x14ac:dyDescent="0.2">
      <c r="A726" s="4"/>
      <c r="B726" s="2"/>
      <c r="C726" s="4"/>
      <c r="D726" s="2"/>
      <c r="E726" s="2"/>
      <c r="F726" s="2"/>
      <c r="G726" s="51"/>
      <c r="H726" s="51"/>
      <c r="I726" s="51"/>
      <c r="J726" s="2"/>
      <c r="K726" s="2"/>
      <c r="L726" s="2"/>
      <c r="M726" s="2"/>
      <c r="N726" s="2"/>
      <c r="O726" s="4"/>
    </row>
    <row r="727" spans="1:15" s="9" customFormat="1" x14ac:dyDescent="0.2">
      <c r="A727" s="4"/>
      <c r="B727" s="2"/>
      <c r="C727" s="4"/>
      <c r="D727" s="2"/>
      <c r="E727" s="2"/>
      <c r="F727" s="2"/>
      <c r="G727" s="51"/>
      <c r="H727" s="51"/>
      <c r="I727" s="51"/>
      <c r="J727" s="2"/>
      <c r="K727" s="2"/>
      <c r="L727" s="2"/>
      <c r="M727" s="2"/>
      <c r="N727" s="2"/>
      <c r="O727" s="4"/>
    </row>
    <row r="728" spans="1:15" s="9" customFormat="1" x14ac:dyDescent="0.2">
      <c r="A728" s="4"/>
      <c r="B728" s="2"/>
      <c r="C728" s="4"/>
      <c r="D728" s="2"/>
      <c r="E728" s="2"/>
      <c r="F728" s="2"/>
      <c r="G728" s="51"/>
      <c r="H728" s="51"/>
      <c r="I728" s="51"/>
      <c r="J728" s="2"/>
      <c r="K728" s="2"/>
      <c r="L728" s="2"/>
      <c r="M728" s="2"/>
      <c r="N728" s="2"/>
      <c r="O728" s="4"/>
    </row>
    <row r="729" spans="1:15" s="9" customFormat="1" x14ac:dyDescent="0.2">
      <c r="A729" s="4"/>
      <c r="B729" s="2"/>
      <c r="C729" s="4"/>
      <c r="D729" s="2"/>
      <c r="E729" s="2"/>
      <c r="F729" s="2"/>
      <c r="G729" s="51"/>
      <c r="H729" s="51"/>
      <c r="I729" s="51"/>
      <c r="J729" s="2"/>
      <c r="K729" s="2"/>
      <c r="L729" s="2"/>
      <c r="M729" s="2"/>
      <c r="N729" s="2"/>
      <c r="O729" s="4"/>
    </row>
    <row r="730" spans="1:15" s="9" customFormat="1" x14ac:dyDescent="0.2">
      <c r="A730" s="4"/>
      <c r="B730" s="2"/>
      <c r="C730" s="4"/>
      <c r="D730" s="2"/>
      <c r="E730" s="2"/>
      <c r="F730" s="2"/>
      <c r="G730" s="51"/>
      <c r="H730" s="51"/>
      <c r="I730" s="51"/>
      <c r="J730" s="2"/>
      <c r="K730" s="2"/>
      <c r="L730" s="2"/>
      <c r="M730" s="2"/>
      <c r="N730" s="2"/>
      <c r="O730" s="4"/>
    </row>
    <row r="731" spans="1:15" s="9" customFormat="1" x14ac:dyDescent="0.2">
      <c r="A731" s="4"/>
      <c r="B731" s="2"/>
      <c r="C731" s="4"/>
      <c r="D731" s="2"/>
      <c r="E731" s="2"/>
      <c r="F731" s="2"/>
      <c r="G731" s="51"/>
      <c r="H731" s="51"/>
      <c r="I731" s="51"/>
      <c r="J731" s="2"/>
      <c r="K731" s="2"/>
      <c r="L731" s="2"/>
      <c r="M731" s="2"/>
      <c r="N731" s="2"/>
      <c r="O731" s="4"/>
    </row>
    <row r="732" spans="1:15" s="9" customFormat="1" x14ac:dyDescent="0.2">
      <c r="A732" s="4"/>
      <c r="B732" s="2"/>
      <c r="C732" s="4"/>
      <c r="D732" s="2"/>
      <c r="E732" s="2"/>
      <c r="F732" s="2"/>
      <c r="G732" s="51"/>
      <c r="H732" s="51"/>
      <c r="I732" s="51"/>
      <c r="J732" s="2"/>
      <c r="K732" s="2"/>
      <c r="L732" s="2"/>
      <c r="M732" s="2"/>
      <c r="N732" s="2"/>
      <c r="O732" s="4"/>
    </row>
    <row r="733" spans="1:15" s="9" customFormat="1" x14ac:dyDescent="0.2">
      <c r="A733" s="4"/>
      <c r="B733" s="2"/>
      <c r="C733" s="4"/>
      <c r="D733" s="2"/>
      <c r="E733" s="2"/>
      <c r="F733" s="2"/>
      <c r="G733" s="51"/>
      <c r="H733" s="51"/>
      <c r="I733" s="51"/>
      <c r="J733" s="2"/>
      <c r="K733" s="2"/>
      <c r="L733" s="2"/>
      <c r="M733" s="2"/>
      <c r="N733" s="2"/>
      <c r="O733" s="4"/>
    </row>
    <row r="734" spans="1:15" s="9" customFormat="1" x14ac:dyDescent="0.2">
      <c r="A734" s="4"/>
      <c r="B734" s="2"/>
      <c r="C734" s="4"/>
      <c r="D734" s="2"/>
      <c r="E734" s="2"/>
      <c r="F734" s="2"/>
      <c r="G734" s="51"/>
      <c r="H734" s="51"/>
      <c r="I734" s="51"/>
      <c r="J734" s="2"/>
      <c r="K734" s="2"/>
      <c r="L734" s="2"/>
      <c r="M734" s="2"/>
      <c r="N734" s="2"/>
      <c r="O734" s="4"/>
    </row>
    <row r="735" spans="1:15" s="9" customFormat="1" x14ac:dyDescent="0.2">
      <c r="A735" s="4"/>
      <c r="B735" s="2"/>
      <c r="C735" s="4"/>
      <c r="D735" s="2"/>
      <c r="E735" s="2"/>
      <c r="F735" s="2"/>
      <c r="G735" s="51"/>
      <c r="H735" s="51"/>
      <c r="I735" s="51"/>
      <c r="J735" s="2"/>
      <c r="K735" s="2"/>
      <c r="L735" s="2"/>
      <c r="M735" s="2"/>
      <c r="N735" s="2"/>
      <c r="O735" s="4"/>
    </row>
    <row r="736" spans="1:15" s="9" customFormat="1" x14ac:dyDescent="0.2">
      <c r="A736" s="4"/>
      <c r="B736" s="2"/>
      <c r="C736" s="4"/>
      <c r="D736" s="2"/>
      <c r="E736" s="2"/>
      <c r="F736" s="2"/>
      <c r="G736" s="51"/>
      <c r="H736" s="51"/>
      <c r="I736" s="51"/>
      <c r="J736" s="2"/>
      <c r="K736" s="2"/>
      <c r="L736" s="2"/>
      <c r="M736" s="2"/>
      <c r="N736" s="2"/>
      <c r="O736" s="4"/>
    </row>
    <row r="737" spans="1:15" s="9" customFormat="1" x14ac:dyDescent="0.2">
      <c r="A737" s="4"/>
      <c r="B737" s="2"/>
      <c r="C737" s="4"/>
      <c r="D737" s="2"/>
      <c r="E737" s="2"/>
      <c r="F737" s="2"/>
      <c r="G737" s="51"/>
      <c r="H737" s="51"/>
      <c r="I737" s="51"/>
      <c r="J737" s="2"/>
      <c r="K737" s="2"/>
      <c r="L737" s="2"/>
      <c r="M737" s="2"/>
      <c r="N737" s="2"/>
      <c r="O737" s="4"/>
    </row>
    <row r="738" spans="1:15" s="9" customFormat="1" x14ac:dyDescent="0.2">
      <c r="A738" s="4"/>
      <c r="B738" s="2"/>
      <c r="C738" s="4"/>
      <c r="D738" s="2"/>
      <c r="E738" s="2"/>
      <c r="F738" s="2"/>
      <c r="G738" s="51"/>
      <c r="H738" s="51"/>
      <c r="I738" s="51"/>
      <c r="J738" s="2"/>
      <c r="K738" s="2"/>
      <c r="L738" s="2"/>
      <c r="M738" s="2"/>
      <c r="N738" s="2"/>
      <c r="O738" s="4"/>
    </row>
    <row r="739" spans="1:15" s="9" customFormat="1" x14ac:dyDescent="0.2">
      <c r="A739" s="4"/>
      <c r="B739" s="2"/>
      <c r="C739" s="4"/>
      <c r="D739" s="2"/>
      <c r="E739" s="2"/>
      <c r="F739" s="2"/>
      <c r="G739" s="51"/>
      <c r="H739" s="51"/>
      <c r="I739" s="51"/>
      <c r="J739" s="2"/>
      <c r="K739" s="2"/>
      <c r="L739" s="2"/>
      <c r="M739" s="2"/>
      <c r="N739" s="2"/>
      <c r="O739" s="4"/>
    </row>
    <row r="740" spans="1:15" s="9" customFormat="1" x14ac:dyDescent="0.2">
      <c r="A740" s="4"/>
      <c r="B740" s="2"/>
      <c r="C740" s="4"/>
      <c r="D740" s="2"/>
      <c r="E740" s="2"/>
      <c r="F740" s="2"/>
      <c r="G740" s="51"/>
      <c r="H740" s="51"/>
      <c r="I740" s="51"/>
      <c r="J740" s="2"/>
      <c r="K740" s="2"/>
      <c r="L740" s="2"/>
      <c r="M740" s="2"/>
      <c r="N740" s="2"/>
      <c r="O740" s="4"/>
    </row>
    <row r="741" spans="1:15" s="9" customFormat="1" x14ac:dyDescent="0.2">
      <c r="A741" s="4"/>
      <c r="B741" s="2"/>
      <c r="C741" s="4"/>
      <c r="D741" s="2"/>
      <c r="E741" s="2"/>
      <c r="F741" s="2"/>
      <c r="G741" s="51"/>
      <c r="H741" s="51"/>
      <c r="I741" s="51"/>
      <c r="J741" s="2"/>
      <c r="K741" s="2"/>
      <c r="L741" s="2"/>
      <c r="M741" s="2"/>
      <c r="N741" s="2"/>
      <c r="O741" s="4"/>
    </row>
    <row r="742" spans="1:15" s="9" customFormat="1" x14ac:dyDescent="0.2">
      <c r="A742" s="4"/>
      <c r="B742" s="2"/>
      <c r="C742" s="4"/>
      <c r="D742" s="2"/>
      <c r="E742" s="2"/>
      <c r="F742" s="2"/>
      <c r="G742" s="51"/>
      <c r="H742" s="51"/>
      <c r="I742" s="51"/>
      <c r="J742" s="2"/>
      <c r="K742" s="2"/>
      <c r="L742" s="2"/>
      <c r="M742" s="2"/>
      <c r="N742" s="2"/>
      <c r="O742" s="4"/>
    </row>
    <row r="743" spans="1:15" s="9" customFormat="1" x14ac:dyDescent="0.2">
      <c r="A743" s="4"/>
      <c r="B743" s="2"/>
      <c r="C743" s="4"/>
      <c r="D743" s="2"/>
      <c r="E743" s="2"/>
      <c r="F743" s="2"/>
      <c r="G743" s="51"/>
      <c r="H743" s="51"/>
      <c r="I743" s="51"/>
      <c r="J743" s="2"/>
      <c r="K743" s="2"/>
      <c r="L743" s="2"/>
      <c r="M743" s="2"/>
      <c r="N743" s="2"/>
      <c r="O743" s="4"/>
    </row>
    <row r="744" spans="1:15" s="9" customFormat="1" x14ac:dyDescent="0.2">
      <c r="A744" s="4"/>
      <c r="B744" s="2"/>
      <c r="C744" s="4"/>
      <c r="D744" s="2"/>
      <c r="E744" s="2"/>
      <c r="F744" s="2"/>
      <c r="G744" s="51"/>
      <c r="H744" s="51"/>
      <c r="I744" s="51"/>
      <c r="J744" s="2"/>
      <c r="K744" s="2"/>
      <c r="L744" s="2"/>
      <c r="M744" s="2"/>
      <c r="N744" s="2"/>
      <c r="O744" s="4"/>
    </row>
    <row r="745" spans="1:15" s="9" customFormat="1" x14ac:dyDescent="0.2">
      <c r="A745" s="4"/>
      <c r="B745" s="2"/>
      <c r="C745" s="4"/>
      <c r="D745" s="2"/>
      <c r="E745" s="2"/>
      <c r="F745" s="2"/>
      <c r="G745" s="51"/>
      <c r="H745" s="51"/>
      <c r="I745" s="51"/>
      <c r="J745" s="2"/>
      <c r="K745" s="2"/>
      <c r="L745" s="2"/>
      <c r="M745" s="2"/>
      <c r="N745" s="2"/>
      <c r="O745" s="4"/>
    </row>
    <row r="746" spans="1:15" s="9" customFormat="1" x14ac:dyDescent="0.2">
      <c r="A746" s="4"/>
      <c r="B746" s="2"/>
      <c r="C746" s="4"/>
      <c r="D746" s="2"/>
      <c r="E746" s="2"/>
      <c r="F746" s="2"/>
      <c r="G746" s="51"/>
      <c r="H746" s="51"/>
      <c r="I746" s="51"/>
      <c r="J746" s="2"/>
      <c r="K746" s="2"/>
      <c r="L746" s="2"/>
      <c r="M746" s="2"/>
      <c r="N746" s="2"/>
      <c r="O746" s="4"/>
    </row>
    <row r="747" spans="1:15" s="9" customFormat="1" x14ac:dyDescent="0.2">
      <c r="A747" s="4"/>
      <c r="B747" s="2"/>
      <c r="C747" s="4"/>
      <c r="D747" s="2"/>
      <c r="E747" s="2"/>
      <c r="F747" s="2"/>
      <c r="G747" s="51"/>
      <c r="H747" s="51"/>
      <c r="I747" s="51"/>
      <c r="J747" s="2"/>
      <c r="K747" s="2"/>
      <c r="L747" s="2"/>
      <c r="M747" s="2"/>
      <c r="N747" s="2"/>
      <c r="O747" s="4"/>
    </row>
    <row r="748" spans="1:15" s="9" customFormat="1" x14ac:dyDescent="0.2">
      <c r="A748" s="4"/>
      <c r="B748" s="2"/>
      <c r="C748" s="4"/>
      <c r="D748" s="2"/>
      <c r="E748" s="2"/>
      <c r="F748" s="2"/>
      <c r="G748" s="51"/>
      <c r="H748" s="51"/>
      <c r="I748" s="51"/>
      <c r="J748" s="2"/>
      <c r="K748" s="2"/>
      <c r="L748" s="2"/>
      <c r="M748" s="2"/>
      <c r="N748" s="2"/>
      <c r="O748" s="4"/>
    </row>
    <row r="749" spans="1:15" s="9" customFormat="1" x14ac:dyDescent="0.2">
      <c r="A749" s="4"/>
      <c r="B749" s="2"/>
      <c r="C749" s="4"/>
      <c r="D749" s="2"/>
      <c r="E749" s="2"/>
      <c r="F749" s="2"/>
      <c r="G749" s="51"/>
      <c r="H749" s="51"/>
      <c r="I749" s="51"/>
      <c r="J749" s="2"/>
      <c r="K749" s="2"/>
      <c r="L749" s="2"/>
      <c r="M749" s="2"/>
      <c r="N749" s="2"/>
      <c r="O749" s="4"/>
    </row>
    <row r="750" spans="1:15" s="9" customFormat="1" x14ac:dyDescent="0.2">
      <c r="A750" s="4"/>
      <c r="B750" s="2"/>
      <c r="C750" s="4"/>
      <c r="D750" s="2"/>
      <c r="E750" s="2"/>
      <c r="F750" s="2"/>
      <c r="G750" s="51"/>
      <c r="H750" s="51"/>
      <c r="I750" s="51"/>
      <c r="J750" s="2"/>
      <c r="K750" s="2"/>
      <c r="L750" s="2"/>
      <c r="M750" s="2"/>
      <c r="N750" s="2"/>
      <c r="O750" s="4"/>
    </row>
    <row r="751" spans="1:15" s="9" customFormat="1" x14ac:dyDescent="0.2">
      <c r="A751" s="4"/>
      <c r="B751" s="2"/>
      <c r="C751" s="4"/>
      <c r="D751" s="2"/>
      <c r="E751" s="2"/>
      <c r="F751" s="2"/>
      <c r="G751" s="51"/>
      <c r="H751" s="51"/>
      <c r="I751" s="51"/>
      <c r="J751" s="2"/>
      <c r="K751" s="2"/>
      <c r="L751" s="2"/>
      <c r="M751" s="2"/>
      <c r="N751" s="2"/>
      <c r="O751" s="4"/>
    </row>
    <row r="752" spans="1:15" s="9" customFormat="1" x14ac:dyDescent="0.2">
      <c r="A752" s="4"/>
      <c r="B752" s="2"/>
      <c r="C752" s="4"/>
      <c r="D752" s="2"/>
      <c r="E752" s="2"/>
      <c r="F752" s="2"/>
      <c r="G752" s="51"/>
      <c r="H752" s="51"/>
      <c r="I752" s="51"/>
      <c r="J752" s="2"/>
      <c r="K752" s="2"/>
      <c r="L752" s="2"/>
      <c r="M752" s="2"/>
      <c r="N752" s="2"/>
      <c r="O752" s="4"/>
    </row>
    <row r="753" spans="1:15" s="9" customFormat="1" x14ac:dyDescent="0.2">
      <c r="A753" s="4"/>
      <c r="B753" s="2"/>
      <c r="C753" s="4"/>
      <c r="D753" s="2"/>
      <c r="E753" s="2"/>
      <c r="F753" s="2"/>
      <c r="G753" s="51"/>
      <c r="H753" s="51"/>
      <c r="I753" s="51"/>
      <c r="J753" s="2"/>
      <c r="K753" s="2"/>
      <c r="L753" s="2"/>
      <c r="M753" s="2"/>
      <c r="N753" s="2"/>
      <c r="O753" s="4"/>
    </row>
    <row r="754" spans="1:15" s="9" customFormat="1" x14ac:dyDescent="0.2">
      <c r="A754" s="4"/>
      <c r="B754" s="2"/>
      <c r="C754" s="4"/>
      <c r="D754" s="2"/>
      <c r="E754" s="2"/>
      <c r="F754" s="2"/>
      <c r="G754" s="51"/>
      <c r="H754" s="51"/>
      <c r="I754" s="51"/>
      <c r="J754" s="2"/>
      <c r="K754" s="2"/>
      <c r="L754" s="2"/>
      <c r="M754" s="2"/>
      <c r="N754" s="2"/>
      <c r="O754" s="4"/>
    </row>
    <row r="755" spans="1:15" s="9" customFormat="1" x14ac:dyDescent="0.2">
      <c r="A755" s="4"/>
      <c r="B755" s="2"/>
      <c r="C755" s="4"/>
      <c r="D755" s="2"/>
      <c r="E755" s="2"/>
      <c r="F755" s="2"/>
      <c r="G755" s="51"/>
      <c r="H755" s="51"/>
      <c r="I755" s="51"/>
      <c r="J755" s="2"/>
      <c r="K755" s="2"/>
      <c r="L755" s="2"/>
      <c r="M755" s="2"/>
      <c r="N755" s="2"/>
      <c r="O755" s="4"/>
    </row>
    <row r="756" spans="1:15" s="9" customFormat="1" x14ac:dyDescent="0.2">
      <c r="A756" s="4"/>
      <c r="B756" s="2"/>
      <c r="C756" s="4"/>
      <c r="D756" s="2"/>
      <c r="E756" s="2"/>
      <c r="F756" s="2"/>
      <c r="G756" s="51"/>
      <c r="H756" s="51"/>
      <c r="I756" s="51"/>
      <c r="J756" s="2"/>
      <c r="K756" s="2"/>
      <c r="L756" s="2"/>
      <c r="M756" s="2"/>
      <c r="N756" s="2"/>
      <c r="O756" s="4"/>
    </row>
    <row r="757" spans="1:15" s="9" customFormat="1" x14ac:dyDescent="0.2">
      <c r="A757" s="4"/>
      <c r="B757" s="2"/>
      <c r="C757" s="4"/>
      <c r="D757" s="2"/>
      <c r="E757" s="2"/>
      <c r="F757" s="2"/>
      <c r="G757" s="51"/>
      <c r="H757" s="51"/>
      <c r="I757" s="51"/>
      <c r="J757" s="2"/>
      <c r="K757" s="2"/>
      <c r="L757" s="2"/>
      <c r="M757" s="2"/>
      <c r="N757" s="2"/>
      <c r="O757" s="4"/>
    </row>
    <row r="758" spans="1:15" s="9" customFormat="1" x14ac:dyDescent="0.2">
      <c r="A758" s="4"/>
      <c r="B758" s="2"/>
      <c r="C758" s="4"/>
      <c r="D758" s="2"/>
      <c r="E758" s="2"/>
      <c r="F758" s="2"/>
      <c r="G758" s="51"/>
      <c r="H758" s="51"/>
      <c r="I758" s="51"/>
      <c r="J758" s="2"/>
      <c r="K758" s="2"/>
      <c r="L758" s="2"/>
      <c r="M758" s="2"/>
      <c r="N758" s="2"/>
      <c r="O758" s="4"/>
    </row>
    <row r="759" spans="1:15" s="9" customFormat="1" x14ac:dyDescent="0.2">
      <c r="A759" s="4"/>
      <c r="B759" s="2"/>
      <c r="C759" s="4"/>
      <c r="D759" s="2"/>
      <c r="E759" s="2"/>
      <c r="F759" s="2"/>
      <c r="G759" s="51"/>
      <c r="H759" s="51"/>
      <c r="I759" s="51"/>
      <c r="J759" s="2"/>
      <c r="K759" s="2"/>
      <c r="L759" s="2"/>
      <c r="M759" s="2"/>
      <c r="N759" s="2"/>
      <c r="O759" s="4"/>
    </row>
    <row r="760" spans="1:15" s="9" customFormat="1" x14ac:dyDescent="0.2">
      <c r="A760" s="4"/>
      <c r="B760" s="2"/>
      <c r="C760" s="4"/>
      <c r="D760" s="2"/>
      <c r="E760" s="2"/>
      <c r="F760" s="2"/>
      <c r="G760" s="51"/>
      <c r="H760" s="51"/>
      <c r="I760" s="51"/>
      <c r="J760" s="2"/>
      <c r="K760" s="2"/>
      <c r="L760" s="2"/>
      <c r="M760" s="2"/>
      <c r="N760" s="2"/>
      <c r="O760" s="4"/>
    </row>
    <row r="761" spans="1:15" s="9" customFormat="1" x14ac:dyDescent="0.2">
      <c r="A761" s="4"/>
      <c r="B761" s="2"/>
      <c r="C761" s="4"/>
      <c r="D761" s="2"/>
      <c r="E761" s="2"/>
      <c r="F761" s="2"/>
      <c r="G761" s="51"/>
      <c r="H761" s="51"/>
      <c r="I761" s="51"/>
      <c r="J761" s="2"/>
      <c r="K761" s="2"/>
      <c r="L761" s="2"/>
      <c r="M761" s="2"/>
      <c r="N761" s="2"/>
      <c r="O761" s="4"/>
    </row>
    <row r="762" spans="1:15" s="9" customFormat="1" x14ac:dyDescent="0.2">
      <c r="A762" s="4"/>
      <c r="B762" s="2"/>
      <c r="C762" s="4"/>
      <c r="D762" s="2"/>
      <c r="E762" s="2"/>
      <c r="F762" s="2"/>
      <c r="G762" s="51"/>
      <c r="H762" s="51"/>
      <c r="I762" s="51"/>
      <c r="J762" s="2"/>
      <c r="K762" s="2"/>
      <c r="L762" s="2"/>
      <c r="M762" s="2"/>
      <c r="N762" s="2"/>
      <c r="O762" s="4"/>
    </row>
    <row r="763" spans="1:15" s="9" customFormat="1" x14ac:dyDescent="0.2">
      <c r="A763" s="4"/>
      <c r="B763" s="2"/>
      <c r="C763" s="4"/>
      <c r="D763" s="2"/>
      <c r="E763" s="2"/>
      <c r="F763" s="2"/>
      <c r="G763" s="51"/>
      <c r="H763" s="51"/>
      <c r="I763" s="51"/>
      <c r="J763" s="2"/>
      <c r="K763" s="2"/>
      <c r="L763" s="2"/>
      <c r="M763" s="2"/>
      <c r="N763" s="2"/>
      <c r="O763" s="4"/>
    </row>
    <row r="764" spans="1:15" s="9" customFormat="1" x14ac:dyDescent="0.2">
      <c r="A764" s="4"/>
      <c r="B764" s="2"/>
      <c r="C764" s="4"/>
      <c r="D764" s="2"/>
      <c r="E764" s="2"/>
      <c r="F764" s="2"/>
      <c r="G764" s="51"/>
      <c r="H764" s="51"/>
      <c r="I764" s="51"/>
      <c r="J764" s="2"/>
      <c r="K764" s="2"/>
      <c r="L764" s="2"/>
      <c r="M764" s="2"/>
      <c r="N764" s="2"/>
      <c r="O764" s="4"/>
    </row>
    <row r="765" spans="1:15" s="9" customFormat="1" x14ac:dyDescent="0.2">
      <c r="A765" s="4"/>
      <c r="B765" s="2"/>
      <c r="C765" s="4"/>
      <c r="D765" s="2"/>
      <c r="E765" s="2"/>
      <c r="F765" s="2"/>
      <c r="G765" s="51"/>
      <c r="H765" s="51"/>
      <c r="I765" s="51"/>
      <c r="J765" s="2"/>
      <c r="K765" s="2"/>
      <c r="L765" s="2"/>
      <c r="M765" s="2"/>
      <c r="N765" s="2"/>
      <c r="O765" s="4"/>
    </row>
    <row r="766" spans="1:15" s="9" customFormat="1" x14ac:dyDescent="0.2">
      <c r="A766" s="4"/>
      <c r="B766" s="2"/>
      <c r="C766" s="4"/>
      <c r="D766" s="2"/>
      <c r="E766" s="2"/>
      <c r="F766" s="2"/>
      <c r="G766" s="51"/>
      <c r="H766" s="51"/>
      <c r="I766" s="51"/>
      <c r="J766" s="2"/>
      <c r="K766" s="2"/>
      <c r="L766" s="2"/>
      <c r="M766" s="2"/>
      <c r="N766" s="2"/>
      <c r="O766" s="4"/>
    </row>
    <row r="767" spans="1:15" s="9" customFormat="1" x14ac:dyDescent="0.2">
      <c r="A767" s="4"/>
      <c r="B767" s="2"/>
      <c r="C767" s="4"/>
      <c r="D767" s="2"/>
      <c r="E767" s="2"/>
      <c r="F767" s="2"/>
      <c r="G767" s="51"/>
      <c r="H767" s="51"/>
      <c r="I767" s="51"/>
      <c r="J767" s="2"/>
      <c r="K767" s="2"/>
      <c r="L767" s="2"/>
      <c r="M767" s="2"/>
      <c r="N767" s="2"/>
      <c r="O767" s="4"/>
    </row>
    <row r="768" spans="1:15" s="9" customFormat="1" x14ac:dyDescent="0.2">
      <c r="A768" s="4"/>
      <c r="B768" s="2"/>
      <c r="C768" s="4"/>
      <c r="D768" s="2"/>
      <c r="E768" s="2"/>
      <c r="F768" s="2"/>
      <c r="G768" s="51"/>
      <c r="H768" s="51"/>
      <c r="I768" s="51"/>
      <c r="J768" s="2"/>
      <c r="K768" s="2"/>
      <c r="L768" s="2"/>
      <c r="M768" s="2"/>
      <c r="N768" s="2"/>
      <c r="O768" s="4"/>
    </row>
    <row r="769" spans="1:15" s="9" customFormat="1" x14ac:dyDescent="0.2">
      <c r="A769" s="4"/>
      <c r="B769" s="2"/>
      <c r="C769" s="4"/>
      <c r="D769" s="2"/>
      <c r="E769" s="2"/>
      <c r="F769" s="2"/>
      <c r="G769" s="51"/>
      <c r="H769" s="51"/>
      <c r="I769" s="51"/>
      <c r="J769" s="2"/>
      <c r="K769" s="2"/>
      <c r="L769" s="2"/>
      <c r="M769" s="2"/>
      <c r="N769" s="2"/>
      <c r="O769" s="4"/>
    </row>
    <row r="770" spans="1:15" s="9" customFormat="1" x14ac:dyDescent="0.2">
      <c r="A770" s="4"/>
      <c r="B770" s="2"/>
      <c r="C770" s="4"/>
      <c r="D770" s="2"/>
      <c r="E770" s="2"/>
      <c r="F770" s="2"/>
      <c r="G770" s="51"/>
      <c r="H770" s="51"/>
      <c r="I770" s="51"/>
      <c r="J770" s="2"/>
      <c r="K770" s="2"/>
      <c r="L770" s="2"/>
      <c r="M770" s="2"/>
      <c r="N770" s="2"/>
      <c r="O770" s="4"/>
    </row>
    <row r="771" spans="1:15" s="9" customFormat="1" x14ac:dyDescent="0.2">
      <c r="A771" s="4"/>
      <c r="B771" s="2"/>
      <c r="C771" s="4"/>
      <c r="D771" s="2"/>
      <c r="E771" s="2"/>
      <c r="F771" s="2"/>
      <c r="G771" s="51"/>
      <c r="H771" s="51"/>
      <c r="I771" s="51"/>
      <c r="J771" s="2"/>
      <c r="K771" s="2"/>
      <c r="L771" s="2"/>
      <c r="M771" s="2"/>
      <c r="N771" s="2"/>
      <c r="O771" s="4"/>
    </row>
    <row r="772" spans="1:15" s="9" customFormat="1" x14ac:dyDescent="0.2">
      <c r="A772" s="4"/>
      <c r="B772" s="2"/>
      <c r="C772" s="4"/>
      <c r="D772" s="2"/>
      <c r="E772" s="2"/>
      <c r="F772" s="2"/>
      <c r="G772" s="51"/>
      <c r="H772" s="51"/>
      <c r="I772" s="51"/>
      <c r="J772" s="2"/>
      <c r="K772" s="2"/>
      <c r="L772" s="2"/>
      <c r="M772" s="2"/>
      <c r="N772" s="2"/>
      <c r="O772" s="4"/>
    </row>
    <row r="773" spans="1:15" s="9" customFormat="1" x14ac:dyDescent="0.2">
      <c r="A773" s="4"/>
      <c r="B773" s="2"/>
      <c r="C773" s="4"/>
      <c r="D773" s="2"/>
      <c r="E773" s="2"/>
      <c r="F773" s="2"/>
      <c r="G773" s="51"/>
      <c r="H773" s="51"/>
      <c r="I773" s="51"/>
      <c r="J773" s="2"/>
      <c r="K773" s="2"/>
      <c r="L773" s="2"/>
      <c r="M773" s="2"/>
      <c r="N773" s="2"/>
      <c r="O773" s="4"/>
    </row>
    <row r="774" spans="1:15" s="9" customFormat="1" x14ac:dyDescent="0.2">
      <c r="A774" s="4"/>
      <c r="B774" s="2"/>
      <c r="C774" s="4"/>
      <c r="D774" s="2"/>
      <c r="E774" s="2"/>
      <c r="F774" s="2"/>
      <c r="G774" s="51"/>
      <c r="H774" s="51"/>
      <c r="I774" s="51"/>
      <c r="J774" s="2"/>
      <c r="K774" s="2"/>
      <c r="L774" s="2"/>
      <c r="M774" s="2"/>
      <c r="N774" s="2"/>
      <c r="O774" s="4"/>
    </row>
    <row r="775" spans="1:15" s="9" customFormat="1" x14ac:dyDescent="0.2">
      <c r="A775" s="4"/>
      <c r="B775" s="2"/>
      <c r="C775" s="4"/>
      <c r="D775" s="2"/>
      <c r="E775" s="2"/>
      <c r="F775" s="2"/>
      <c r="G775" s="51"/>
      <c r="H775" s="51"/>
      <c r="I775" s="51"/>
      <c r="J775" s="2"/>
      <c r="K775" s="2"/>
      <c r="L775" s="2"/>
      <c r="M775" s="2"/>
      <c r="N775" s="2"/>
      <c r="O775" s="4"/>
    </row>
    <row r="776" spans="1:15" s="9" customFormat="1" x14ac:dyDescent="0.2">
      <c r="A776" s="4"/>
      <c r="B776" s="2"/>
      <c r="C776" s="4"/>
      <c r="D776" s="2"/>
      <c r="E776" s="2"/>
      <c r="F776" s="2"/>
      <c r="G776" s="51"/>
      <c r="H776" s="51"/>
      <c r="I776" s="51"/>
      <c r="J776" s="2"/>
      <c r="K776" s="2"/>
      <c r="L776" s="2"/>
      <c r="M776" s="2"/>
      <c r="N776" s="2"/>
      <c r="O776" s="4"/>
    </row>
    <row r="777" spans="1:15" s="9" customFormat="1" x14ac:dyDescent="0.2">
      <c r="A777" s="4"/>
      <c r="B777" s="2"/>
      <c r="C777" s="4"/>
      <c r="D777" s="2"/>
      <c r="E777" s="2"/>
      <c r="F777" s="2"/>
      <c r="G777" s="51"/>
      <c r="H777" s="51"/>
      <c r="I777" s="51"/>
      <c r="J777" s="2"/>
      <c r="K777" s="2"/>
      <c r="L777" s="2"/>
      <c r="M777" s="2"/>
      <c r="N777" s="2"/>
      <c r="O777" s="4"/>
    </row>
    <row r="778" spans="1:15" s="9" customFormat="1" x14ac:dyDescent="0.2">
      <c r="A778" s="4"/>
      <c r="B778" s="2"/>
      <c r="C778" s="4"/>
      <c r="D778" s="2"/>
      <c r="E778" s="2"/>
      <c r="F778" s="2"/>
      <c r="G778" s="51"/>
      <c r="H778" s="51"/>
      <c r="I778" s="51"/>
      <c r="J778" s="2"/>
      <c r="K778" s="2"/>
      <c r="L778" s="2"/>
      <c r="M778" s="2"/>
      <c r="N778" s="2"/>
      <c r="O778" s="4"/>
    </row>
    <row r="779" spans="1:15" s="9" customFormat="1" x14ac:dyDescent="0.2">
      <c r="A779" s="4"/>
      <c r="B779" s="2"/>
      <c r="C779" s="4"/>
      <c r="D779" s="2"/>
      <c r="E779" s="2"/>
      <c r="F779" s="2"/>
      <c r="G779" s="51"/>
      <c r="H779" s="51"/>
      <c r="I779" s="51"/>
      <c r="J779" s="2"/>
      <c r="K779" s="2"/>
      <c r="L779" s="2"/>
      <c r="M779" s="2"/>
      <c r="N779" s="2"/>
      <c r="O779" s="4"/>
    </row>
    <row r="780" spans="1:15" s="9" customFormat="1" x14ac:dyDescent="0.2">
      <c r="A780" s="4"/>
      <c r="B780" s="2"/>
      <c r="C780" s="4"/>
      <c r="D780" s="2"/>
      <c r="E780" s="2"/>
      <c r="F780" s="2"/>
      <c r="G780" s="51"/>
      <c r="H780" s="51"/>
      <c r="I780" s="51"/>
      <c r="J780" s="2"/>
      <c r="K780" s="2"/>
      <c r="L780" s="2"/>
      <c r="M780" s="2"/>
      <c r="N780" s="2"/>
      <c r="O780" s="4"/>
    </row>
    <row r="781" spans="1:15" s="9" customFormat="1" x14ac:dyDescent="0.2">
      <c r="A781" s="4"/>
      <c r="B781" s="2"/>
      <c r="C781" s="4"/>
      <c r="D781" s="2"/>
      <c r="E781" s="2"/>
      <c r="F781" s="2"/>
      <c r="G781" s="51"/>
      <c r="H781" s="51"/>
      <c r="I781" s="51"/>
      <c r="J781" s="2"/>
      <c r="K781" s="2"/>
      <c r="L781" s="2"/>
      <c r="M781" s="2"/>
      <c r="N781" s="2"/>
      <c r="O781" s="4"/>
    </row>
    <row r="782" spans="1:15" s="9" customFormat="1" x14ac:dyDescent="0.2">
      <c r="A782" s="4"/>
      <c r="B782" s="2"/>
      <c r="C782" s="4"/>
      <c r="D782" s="2"/>
      <c r="E782" s="2"/>
      <c r="F782" s="2"/>
      <c r="G782" s="51"/>
      <c r="H782" s="51"/>
      <c r="I782" s="51"/>
      <c r="J782" s="2"/>
      <c r="K782" s="2"/>
      <c r="L782" s="2"/>
      <c r="M782" s="2"/>
      <c r="N782" s="2"/>
      <c r="O782" s="4"/>
    </row>
    <row r="783" spans="1:15" s="9" customFormat="1" x14ac:dyDescent="0.2">
      <c r="A783" s="4"/>
      <c r="B783" s="2"/>
      <c r="C783" s="4"/>
      <c r="D783" s="2"/>
      <c r="E783" s="2"/>
      <c r="F783" s="2"/>
      <c r="G783" s="51"/>
      <c r="H783" s="51"/>
      <c r="I783" s="51"/>
      <c r="J783" s="2"/>
      <c r="K783" s="2"/>
      <c r="L783" s="2"/>
      <c r="M783" s="2"/>
      <c r="N783" s="2"/>
      <c r="O783" s="4"/>
    </row>
    <row r="784" spans="1:15" s="9" customFormat="1" x14ac:dyDescent="0.2">
      <c r="A784" s="4"/>
      <c r="B784" s="2"/>
      <c r="C784" s="4"/>
      <c r="D784" s="2"/>
      <c r="E784" s="2"/>
      <c r="F784" s="2"/>
      <c r="G784" s="51"/>
      <c r="H784" s="51"/>
      <c r="I784" s="51"/>
      <c r="J784" s="2"/>
      <c r="K784" s="2"/>
      <c r="L784" s="2"/>
      <c r="M784" s="2"/>
      <c r="N784" s="2"/>
      <c r="O784" s="4"/>
    </row>
    <row r="785" spans="1:15" s="9" customFormat="1" x14ac:dyDescent="0.2">
      <c r="A785" s="4"/>
      <c r="B785" s="2"/>
      <c r="C785" s="4"/>
      <c r="D785" s="2"/>
      <c r="E785" s="2"/>
      <c r="F785" s="2"/>
      <c r="G785" s="51"/>
      <c r="H785" s="51"/>
      <c r="I785" s="51"/>
      <c r="J785" s="2"/>
      <c r="K785" s="2"/>
      <c r="L785" s="2"/>
      <c r="M785" s="2"/>
      <c r="N785" s="2"/>
      <c r="O785" s="4"/>
    </row>
    <row r="786" spans="1:15" s="9" customFormat="1" x14ac:dyDescent="0.2">
      <c r="A786" s="4"/>
      <c r="B786" s="2"/>
      <c r="C786" s="4"/>
      <c r="D786" s="2"/>
      <c r="E786" s="2"/>
      <c r="F786" s="2"/>
      <c r="G786" s="51"/>
      <c r="H786" s="51"/>
      <c r="I786" s="51"/>
      <c r="J786" s="2"/>
      <c r="K786" s="2"/>
      <c r="L786" s="2"/>
      <c r="M786" s="2"/>
      <c r="N786" s="2"/>
      <c r="O786" s="4"/>
    </row>
    <row r="787" spans="1:15" s="9" customFormat="1" x14ac:dyDescent="0.2">
      <c r="A787" s="4"/>
      <c r="B787" s="2"/>
      <c r="C787" s="4"/>
      <c r="D787" s="2"/>
      <c r="E787" s="2"/>
      <c r="F787" s="2"/>
      <c r="G787" s="51"/>
      <c r="H787" s="51"/>
      <c r="I787" s="51"/>
      <c r="J787" s="2"/>
      <c r="K787" s="2"/>
      <c r="L787" s="2"/>
      <c r="M787" s="2"/>
      <c r="N787" s="2"/>
      <c r="O787" s="4"/>
    </row>
    <row r="788" spans="1:15" s="9" customFormat="1" x14ac:dyDescent="0.2">
      <c r="A788" s="4"/>
      <c r="B788" s="2"/>
      <c r="C788" s="4"/>
      <c r="D788" s="2"/>
      <c r="E788" s="2"/>
      <c r="F788" s="2"/>
      <c r="G788" s="51"/>
      <c r="H788" s="51"/>
      <c r="I788" s="51"/>
      <c r="J788" s="2"/>
      <c r="K788" s="2"/>
      <c r="L788" s="2"/>
      <c r="M788" s="2"/>
      <c r="N788" s="2"/>
      <c r="O788" s="4"/>
    </row>
    <row r="789" spans="1:15" s="9" customFormat="1" x14ac:dyDescent="0.2">
      <c r="A789" s="4"/>
      <c r="B789" s="2"/>
      <c r="C789" s="4"/>
      <c r="D789" s="2"/>
      <c r="E789" s="2"/>
      <c r="F789" s="2"/>
      <c r="G789" s="51"/>
      <c r="H789" s="51"/>
      <c r="I789" s="51"/>
      <c r="J789" s="2"/>
      <c r="K789" s="2"/>
      <c r="L789" s="2"/>
      <c r="M789" s="2"/>
      <c r="N789" s="2"/>
      <c r="O789" s="4"/>
    </row>
    <row r="790" spans="1:15" s="9" customFormat="1" x14ac:dyDescent="0.2">
      <c r="A790" s="4"/>
      <c r="B790" s="2"/>
      <c r="C790" s="4"/>
      <c r="D790" s="2"/>
      <c r="E790" s="2"/>
      <c r="F790" s="2"/>
      <c r="G790" s="51"/>
      <c r="H790" s="51"/>
      <c r="I790" s="51"/>
      <c r="J790" s="2"/>
      <c r="K790" s="2"/>
      <c r="L790" s="2"/>
      <c r="M790" s="2"/>
      <c r="N790" s="2"/>
      <c r="O790" s="4"/>
    </row>
    <row r="791" spans="1:15" s="9" customFormat="1" x14ac:dyDescent="0.2">
      <c r="A791" s="4"/>
      <c r="B791" s="2"/>
      <c r="C791" s="4"/>
      <c r="D791" s="2"/>
      <c r="E791" s="2"/>
      <c r="F791" s="2"/>
      <c r="G791" s="51"/>
      <c r="H791" s="51"/>
      <c r="I791" s="51"/>
      <c r="J791" s="2"/>
      <c r="K791" s="2"/>
      <c r="L791" s="2"/>
      <c r="M791" s="2"/>
      <c r="N791" s="2"/>
      <c r="O791" s="4"/>
    </row>
    <row r="792" spans="1:15" s="9" customFormat="1" x14ac:dyDescent="0.2">
      <c r="A792" s="4"/>
      <c r="B792" s="2"/>
      <c r="C792" s="4"/>
      <c r="D792" s="2"/>
      <c r="E792" s="2"/>
      <c r="F792" s="2"/>
      <c r="G792" s="51"/>
      <c r="H792" s="51"/>
      <c r="I792" s="51"/>
      <c r="J792" s="2"/>
      <c r="K792" s="2"/>
      <c r="L792" s="2"/>
      <c r="M792" s="2"/>
      <c r="N792" s="2"/>
      <c r="O792" s="4"/>
    </row>
    <row r="793" spans="1:15" s="9" customFormat="1" x14ac:dyDescent="0.2">
      <c r="A793" s="4"/>
      <c r="B793" s="2"/>
      <c r="C793" s="4"/>
      <c r="D793" s="2"/>
      <c r="E793" s="2"/>
      <c r="F793" s="2"/>
      <c r="G793" s="51"/>
      <c r="H793" s="51"/>
      <c r="I793" s="51"/>
      <c r="J793" s="2"/>
      <c r="K793" s="2"/>
      <c r="L793" s="2"/>
      <c r="M793" s="2"/>
      <c r="N793" s="2"/>
      <c r="O793" s="4"/>
    </row>
    <row r="794" spans="1:15" s="9" customFormat="1" x14ac:dyDescent="0.2">
      <c r="A794" s="4"/>
      <c r="B794" s="2"/>
      <c r="C794" s="4"/>
      <c r="D794" s="2"/>
      <c r="E794" s="2"/>
      <c r="F794" s="2"/>
      <c r="G794" s="51"/>
      <c r="H794" s="51"/>
      <c r="I794" s="51"/>
      <c r="J794" s="2"/>
      <c r="K794" s="2"/>
      <c r="L794" s="2"/>
      <c r="M794" s="2"/>
      <c r="N794" s="2"/>
      <c r="O794" s="4"/>
    </row>
    <row r="795" spans="1:15" s="9" customFormat="1" x14ac:dyDescent="0.2">
      <c r="A795" s="4"/>
      <c r="B795" s="2"/>
      <c r="C795" s="4"/>
      <c r="D795" s="2"/>
      <c r="E795" s="2"/>
      <c r="F795" s="2"/>
      <c r="G795" s="51"/>
      <c r="H795" s="51"/>
      <c r="I795" s="51"/>
      <c r="J795" s="2"/>
      <c r="K795" s="2"/>
      <c r="L795" s="2"/>
      <c r="M795" s="2"/>
      <c r="N795" s="2"/>
      <c r="O795" s="4"/>
    </row>
    <row r="796" spans="1:15" s="9" customFormat="1" x14ac:dyDescent="0.2">
      <c r="A796" s="4"/>
      <c r="B796" s="2"/>
      <c r="C796" s="4"/>
      <c r="D796" s="2"/>
      <c r="E796" s="2"/>
      <c r="F796" s="2"/>
      <c r="G796" s="51"/>
      <c r="H796" s="51"/>
      <c r="I796" s="51"/>
      <c r="J796" s="2"/>
      <c r="K796" s="2"/>
      <c r="L796" s="2"/>
      <c r="M796" s="2"/>
      <c r="N796" s="2"/>
      <c r="O796" s="4"/>
    </row>
    <row r="797" spans="1:15" s="9" customFormat="1" x14ac:dyDescent="0.2">
      <c r="A797" s="4"/>
      <c r="B797" s="2"/>
      <c r="C797" s="4"/>
      <c r="D797" s="2"/>
      <c r="E797" s="2"/>
      <c r="F797" s="2"/>
      <c r="G797" s="51"/>
      <c r="H797" s="51"/>
      <c r="I797" s="51"/>
      <c r="J797" s="2"/>
      <c r="K797" s="2"/>
      <c r="L797" s="2"/>
      <c r="M797" s="2"/>
      <c r="N797" s="2"/>
      <c r="O797" s="4"/>
    </row>
    <row r="798" spans="1:15" s="9" customFormat="1" x14ac:dyDescent="0.2">
      <c r="A798" s="4"/>
      <c r="B798" s="2"/>
      <c r="C798" s="4"/>
      <c r="D798" s="2"/>
      <c r="E798" s="2"/>
      <c r="F798" s="2"/>
      <c r="G798" s="51"/>
      <c r="H798" s="51"/>
      <c r="I798" s="51"/>
      <c r="J798" s="2"/>
      <c r="K798" s="2"/>
      <c r="L798" s="2"/>
      <c r="M798" s="2"/>
      <c r="N798" s="2"/>
      <c r="O798" s="4"/>
    </row>
    <row r="799" spans="1:15" s="9" customFormat="1" x14ac:dyDescent="0.2">
      <c r="A799" s="4"/>
      <c r="B799" s="2"/>
      <c r="C799" s="4"/>
      <c r="D799" s="2"/>
      <c r="E799" s="2"/>
      <c r="F799" s="2"/>
      <c r="G799" s="51"/>
      <c r="H799" s="51"/>
      <c r="I799" s="51"/>
      <c r="J799" s="2"/>
      <c r="K799" s="2"/>
      <c r="L799" s="2"/>
      <c r="M799" s="2"/>
      <c r="N799" s="2"/>
      <c r="O799" s="4"/>
    </row>
    <row r="800" spans="1:15" s="9" customFormat="1" x14ac:dyDescent="0.2">
      <c r="A800" s="4"/>
      <c r="B800" s="2"/>
      <c r="C800" s="4"/>
      <c r="D800" s="2"/>
      <c r="E800" s="2"/>
      <c r="F800" s="2"/>
      <c r="G800" s="51"/>
      <c r="H800" s="51"/>
      <c r="I800" s="51"/>
      <c r="J800" s="2"/>
      <c r="K800" s="2"/>
      <c r="L800" s="2"/>
      <c r="M800" s="2"/>
      <c r="N800" s="2"/>
      <c r="O800" s="4"/>
    </row>
    <row r="801" spans="1:15" s="9" customFormat="1" x14ac:dyDescent="0.2">
      <c r="A801" s="4"/>
      <c r="B801" s="2"/>
      <c r="C801" s="4"/>
      <c r="D801" s="2"/>
      <c r="E801" s="2"/>
      <c r="F801" s="2"/>
      <c r="G801" s="51"/>
      <c r="H801" s="51"/>
      <c r="I801" s="51"/>
      <c r="J801" s="2"/>
      <c r="K801" s="2"/>
      <c r="L801" s="2"/>
      <c r="M801" s="2"/>
      <c r="N801" s="2"/>
      <c r="O801" s="4"/>
    </row>
    <row r="802" spans="1:15" s="9" customFormat="1" x14ac:dyDescent="0.2">
      <c r="A802" s="4"/>
      <c r="B802" s="2"/>
      <c r="C802" s="4"/>
      <c r="D802" s="2"/>
      <c r="E802" s="2"/>
      <c r="F802" s="2"/>
      <c r="G802" s="51"/>
      <c r="H802" s="51"/>
      <c r="I802" s="51"/>
      <c r="J802" s="2"/>
      <c r="K802" s="2"/>
      <c r="L802" s="2"/>
      <c r="M802" s="2"/>
      <c r="N802" s="2"/>
      <c r="O802" s="4"/>
    </row>
    <row r="803" spans="1:15" s="9" customFormat="1" x14ac:dyDescent="0.2">
      <c r="A803" s="4"/>
      <c r="B803" s="2"/>
      <c r="C803" s="4"/>
      <c r="D803" s="2"/>
      <c r="E803" s="2"/>
      <c r="F803" s="2"/>
      <c r="G803" s="51"/>
      <c r="H803" s="51"/>
      <c r="I803" s="51"/>
      <c r="J803" s="2"/>
      <c r="K803" s="2"/>
      <c r="L803" s="2"/>
      <c r="M803" s="2"/>
      <c r="N803" s="2"/>
      <c r="O803" s="4"/>
    </row>
    <row r="804" spans="1:15" s="9" customFormat="1" x14ac:dyDescent="0.2">
      <c r="A804" s="4"/>
      <c r="B804" s="2"/>
      <c r="C804" s="4"/>
      <c r="D804" s="2"/>
      <c r="E804" s="2"/>
      <c r="F804" s="2"/>
      <c r="G804" s="51"/>
      <c r="H804" s="51"/>
      <c r="I804" s="51"/>
      <c r="J804" s="2"/>
      <c r="K804" s="2"/>
      <c r="L804" s="2"/>
      <c r="M804" s="2"/>
      <c r="N804" s="2"/>
      <c r="O804" s="4"/>
    </row>
    <row r="805" spans="1:15" s="9" customFormat="1" x14ac:dyDescent="0.2">
      <c r="A805" s="4"/>
      <c r="B805" s="2"/>
      <c r="C805" s="4"/>
      <c r="D805" s="2"/>
      <c r="E805" s="2"/>
      <c r="F805" s="2"/>
      <c r="G805" s="51"/>
      <c r="H805" s="51"/>
      <c r="I805" s="51"/>
      <c r="J805" s="2"/>
      <c r="K805" s="2"/>
      <c r="L805" s="2"/>
      <c r="M805" s="2"/>
      <c r="N805" s="2"/>
      <c r="O805" s="4"/>
    </row>
    <row r="806" spans="1:15" s="9" customFormat="1" x14ac:dyDescent="0.2">
      <c r="A806" s="4"/>
      <c r="B806" s="2"/>
      <c r="C806" s="4"/>
      <c r="D806" s="2"/>
      <c r="E806" s="2"/>
      <c r="F806" s="2"/>
      <c r="G806" s="51"/>
      <c r="H806" s="51"/>
      <c r="I806" s="51"/>
      <c r="J806" s="2"/>
      <c r="K806" s="2"/>
      <c r="L806" s="2"/>
      <c r="M806" s="2"/>
      <c r="N806" s="2"/>
      <c r="O806" s="4"/>
    </row>
    <row r="807" spans="1:15" s="9" customFormat="1" x14ac:dyDescent="0.2">
      <c r="A807" s="4"/>
      <c r="B807" s="2"/>
      <c r="C807" s="4"/>
      <c r="D807" s="2"/>
      <c r="E807" s="2"/>
      <c r="F807" s="2"/>
      <c r="G807" s="51"/>
      <c r="H807" s="51"/>
      <c r="I807" s="51"/>
      <c r="J807" s="2"/>
      <c r="K807" s="2"/>
      <c r="L807" s="2"/>
      <c r="M807" s="2"/>
      <c r="N807" s="2"/>
      <c r="O807" s="4"/>
    </row>
    <row r="808" spans="1:15" s="9" customFormat="1" x14ac:dyDescent="0.2">
      <c r="A808" s="4"/>
      <c r="B808" s="2"/>
      <c r="C808" s="4"/>
      <c r="D808" s="2"/>
      <c r="E808" s="2"/>
      <c r="F808" s="2"/>
      <c r="G808" s="51"/>
      <c r="H808" s="51"/>
      <c r="I808" s="51"/>
      <c r="J808" s="2"/>
      <c r="K808" s="2"/>
      <c r="L808" s="2"/>
      <c r="M808" s="2"/>
      <c r="N808" s="2"/>
      <c r="O808" s="4"/>
    </row>
    <row r="809" spans="1:15" s="9" customFormat="1" x14ac:dyDescent="0.2">
      <c r="A809" s="4"/>
      <c r="B809" s="2"/>
      <c r="C809" s="4"/>
      <c r="D809" s="2"/>
      <c r="E809" s="2"/>
      <c r="F809" s="2"/>
      <c r="G809" s="51"/>
      <c r="H809" s="51"/>
      <c r="I809" s="51"/>
      <c r="J809" s="2"/>
      <c r="K809" s="2"/>
      <c r="L809" s="2"/>
      <c r="M809" s="2"/>
      <c r="N809" s="2"/>
      <c r="O809" s="4"/>
    </row>
    <row r="810" spans="1:15" s="9" customFormat="1" x14ac:dyDescent="0.2">
      <c r="A810" s="4"/>
      <c r="B810" s="2"/>
      <c r="C810" s="4"/>
      <c r="D810" s="2"/>
      <c r="E810" s="2"/>
      <c r="F810" s="2"/>
      <c r="G810" s="51"/>
      <c r="H810" s="51"/>
      <c r="I810" s="51"/>
      <c r="J810" s="2"/>
      <c r="K810" s="2"/>
      <c r="L810" s="2"/>
      <c r="M810" s="2"/>
      <c r="N810" s="2"/>
      <c r="O810" s="4"/>
    </row>
    <row r="811" spans="1:15" s="9" customFormat="1" x14ac:dyDescent="0.2">
      <c r="A811" s="4"/>
      <c r="B811" s="2"/>
      <c r="C811" s="4"/>
      <c r="D811" s="2"/>
      <c r="E811" s="2"/>
      <c r="F811" s="2"/>
      <c r="G811" s="51"/>
      <c r="H811" s="51"/>
      <c r="I811" s="51"/>
      <c r="J811" s="2"/>
      <c r="K811" s="2"/>
      <c r="L811" s="2"/>
      <c r="M811" s="2"/>
      <c r="N811" s="2"/>
      <c r="O811" s="4"/>
    </row>
    <row r="812" spans="1:15" s="9" customFormat="1" x14ac:dyDescent="0.2">
      <c r="A812" s="4"/>
      <c r="B812" s="2"/>
      <c r="C812" s="4"/>
      <c r="D812" s="2"/>
      <c r="E812" s="2"/>
      <c r="F812" s="2"/>
      <c r="G812" s="51"/>
      <c r="H812" s="51"/>
      <c r="I812" s="51"/>
      <c r="J812" s="2"/>
      <c r="K812" s="2"/>
      <c r="L812" s="2"/>
      <c r="M812" s="2"/>
      <c r="N812" s="2"/>
      <c r="O812" s="4"/>
    </row>
    <row r="813" spans="1:15" s="9" customFormat="1" x14ac:dyDescent="0.2">
      <c r="A813" s="4"/>
      <c r="B813" s="2"/>
      <c r="C813" s="4"/>
      <c r="D813" s="2"/>
      <c r="E813" s="2"/>
      <c r="F813" s="2"/>
      <c r="G813" s="51"/>
      <c r="H813" s="51"/>
      <c r="I813" s="51"/>
      <c r="J813" s="2"/>
      <c r="K813" s="2"/>
      <c r="L813" s="2"/>
      <c r="M813" s="2"/>
      <c r="N813" s="2"/>
      <c r="O813" s="4"/>
    </row>
    <row r="814" spans="1:15" s="9" customFormat="1" x14ac:dyDescent="0.2">
      <c r="A814" s="4"/>
      <c r="B814" s="2"/>
      <c r="C814" s="4"/>
      <c r="D814" s="2"/>
      <c r="E814" s="2"/>
      <c r="F814" s="2"/>
      <c r="G814" s="51"/>
      <c r="H814" s="51"/>
      <c r="I814" s="51"/>
      <c r="J814" s="2"/>
      <c r="K814" s="2"/>
      <c r="L814" s="2"/>
      <c r="M814" s="2"/>
      <c r="N814" s="2"/>
      <c r="O814" s="4"/>
    </row>
    <row r="815" spans="1:15" s="9" customFormat="1" x14ac:dyDescent="0.2">
      <c r="A815" s="4"/>
      <c r="B815" s="2"/>
      <c r="C815" s="4"/>
      <c r="D815" s="2"/>
      <c r="E815" s="2"/>
      <c r="F815" s="2"/>
      <c r="G815" s="51"/>
      <c r="H815" s="51"/>
      <c r="I815" s="51"/>
      <c r="J815" s="2"/>
      <c r="K815" s="2"/>
      <c r="L815" s="2"/>
      <c r="M815" s="2"/>
      <c r="N815" s="2"/>
      <c r="O815" s="4"/>
    </row>
    <row r="816" spans="1:15" s="9" customFormat="1" x14ac:dyDescent="0.2">
      <c r="A816" s="4"/>
      <c r="B816" s="2"/>
      <c r="C816" s="4"/>
      <c r="D816" s="2"/>
      <c r="E816" s="2"/>
      <c r="F816" s="2"/>
      <c r="G816" s="51"/>
      <c r="H816" s="51"/>
      <c r="I816" s="51"/>
      <c r="J816" s="2"/>
      <c r="K816" s="2"/>
      <c r="L816" s="2"/>
      <c r="M816" s="2"/>
      <c r="N816" s="2"/>
      <c r="O816" s="4"/>
    </row>
    <row r="817" spans="1:15" s="9" customFormat="1" x14ac:dyDescent="0.2">
      <c r="A817" s="4"/>
      <c r="B817" s="2"/>
      <c r="C817" s="4"/>
      <c r="D817" s="2"/>
      <c r="E817" s="2"/>
      <c r="F817" s="2"/>
      <c r="G817" s="51"/>
      <c r="H817" s="51"/>
      <c r="I817" s="51"/>
      <c r="J817" s="2"/>
      <c r="K817" s="2"/>
      <c r="L817" s="2"/>
      <c r="M817" s="2"/>
      <c r="N817" s="2"/>
      <c r="O817" s="4"/>
    </row>
    <row r="818" spans="1:15" s="9" customFormat="1" x14ac:dyDescent="0.2">
      <c r="A818" s="4"/>
      <c r="B818" s="2"/>
      <c r="C818" s="4"/>
      <c r="D818" s="2"/>
      <c r="E818" s="2"/>
      <c r="F818" s="2"/>
      <c r="G818" s="51"/>
      <c r="H818" s="51"/>
      <c r="I818" s="51"/>
      <c r="J818" s="2"/>
      <c r="K818" s="2"/>
      <c r="L818" s="2"/>
      <c r="M818" s="2"/>
      <c r="N818" s="2"/>
      <c r="O818" s="4"/>
    </row>
    <row r="819" spans="1:15" s="9" customFormat="1" x14ac:dyDescent="0.2">
      <c r="A819" s="4"/>
      <c r="B819" s="2"/>
      <c r="C819" s="4"/>
      <c r="D819" s="2"/>
      <c r="E819" s="2"/>
      <c r="F819" s="2"/>
      <c r="G819" s="51"/>
      <c r="H819" s="51"/>
      <c r="I819" s="51"/>
      <c r="J819" s="2"/>
      <c r="K819" s="2"/>
      <c r="L819" s="2"/>
      <c r="M819" s="2"/>
      <c r="N819" s="2"/>
      <c r="O819" s="4"/>
    </row>
    <row r="820" spans="1:15" s="9" customFormat="1" x14ac:dyDescent="0.2">
      <c r="A820" s="4"/>
      <c r="B820" s="2"/>
      <c r="C820" s="4"/>
      <c r="D820" s="2"/>
      <c r="E820" s="2"/>
      <c r="F820" s="2"/>
      <c r="G820" s="51"/>
      <c r="H820" s="51"/>
      <c r="I820" s="51"/>
      <c r="J820" s="2"/>
      <c r="K820" s="2"/>
      <c r="L820" s="2"/>
      <c r="M820" s="2"/>
      <c r="N820" s="2"/>
      <c r="O820" s="4"/>
    </row>
    <row r="821" spans="1:15" s="9" customFormat="1" x14ac:dyDescent="0.2">
      <c r="A821" s="4"/>
      <c r="B821" s="2"/>
      <c r="C821" s="4"/>
      <c r="D821" s="2"/>
      <c r="E821" s="2"/>
      <c r="F821" s="2"/>
      <c r="G821" s="51"/>
      <c r="H821" s="51"/>
      <c r="I821" s="51"/>
      <c r="J821" s="2"/>
      <c r="K821" s="2"/>
      <c r="L821" s="2"/>
      <c r="M821" s="2"/>
      <c r="N821" s="2"/>
      <c r="O821" s="4"/>
    </row>
    <row r="822" spans="1:15" s="9" customFormat="1" x14ac:dyDescent="0.2">
      <c r="A822" s="4"/>
      <c r="B822" s="2"/>
      <c r="C822" s="4"/>
      <c r="D822" s="2"/>
      <c r="E822" s="2"/>
      <c r="F822" s="2"/>
      <c r="G822" s="51"/>
      <c r="H822" s="51"/>
      <c r="I822" s="51"/>
      <c r="J822" s="2"/>
      <c r="K822" s="2"/>
      <c r="L822" s="2"/>
      <c r="M822" s="2"/>
      <c r="N822" s="2"/>
      <c r="O822" s="4"/>
    </row>
    <row r="823" spans="1:15" s="9" customFormat="1" x14ac:dyDescent="0.2">
      <c r="A823" s="4"/>
      <c r="B823" s="2"/>
      <c r="C823" s="4"/>
      <c r="D823" s="2"/>
      <c r="E823" s="2"/>
      <c r="F823" s="2"/>
      <c r="G823" s="51"/>
      <c r="H823" s="51"/>
      <c r="I823" s="51"/>
      <c r="J823" s="2"/>
      <c r="K823" s="2"/>
      <c r="L823" s="2"/>
      <c r="M823" s="2"/>
      <c r="N823" s="2"/>
      <c r="O823" s="4"/>
    </row>
    <row r="824" spans="1:15" s="9" customFormat="1" x14ac:dyDescent="0.2">
      <c r="A824" s="4"/>
      <c r="B824" s="2"/>
      <c r="C824" s="4"/>
      <c r="D824" s="2"/>
      <c r="E824" s="2"/>
      <c r="F824" s="2"/>
      <c r="G824" s="51"/>
      <c r="H824" s="51"/>
      <c r="I824" s="51"/>
      <c r="J824" s="2"/>
      <c r="K824" s="2"/>
      <c r="L824" s="2"/>
      <c r="M824" s="2"/>
      <c r="N824" s="2"/>
      <c r="O824" s="4"/>
    </row>
    <row r="825" spans="1:15" s="9" customFormat="1" x14ac:dyDescent="0.2">
      <c r="A825" s="4"/>
      <c r="B825" s="2"/>
      <c r="C825" s="4"/>
      <c r="D825" s="2"/>
      <c r="E825" s="2"/>
      <c r="F825" s="2"/>
      <c r="G825" s="51"/>
      <c r="H825" s="51"/>
      <c r="I825" s="51"/>
      <c r="J825" s="2"/>
      <c r="K825" s="2"/>
      <c r="L825" s="2"/>
      <c r="M825" s="2"/>
      <c r="N825" s="2"/>
      <c r="O825" s="4"/>
    </row>
    <row r="826" spans="1:15" s="9" customFormat="1" x14ac:dyDescent="0.2">
      <c r="A826" s="4"/>
      <c r="B826" s="2"/>
      <c r="C826" s="4"/>
      <c r="D826" s="2"/>
      <c r="E826" s="2"/>
      <c r="F826" s="2"/>
      <c r="G826" s="51"/>
      <c r="H826" s="51"/>
      <c r="I826" s="51"/>
      <c r="J826" s="2"/>
      <c r="K826" s="2"/>
      <c r="L826" s="2"/>
      <c r="M826" s="2"/>
      <c r="N826" s="2"/>
      <c r="O826" s="4"/>
    </row>
    <row r="827" spans="1:15" s="9" customFormat="1" x14ac:dyDescent="0.2">
      <c r="A827" s="4"/>
      <c r="B827" s="2"/>
      <c r="C827" s="4"/>
      <c r="D827" s="2"/>
      <c r="E827" s="2"/>
      <c r="F827" s="2"/>
      <c r="G827" s="51"/>
      <c r="H827" s="51"/>
      <c r="I827" s="51"/>
      <c r="J827" s="2"/>
      <c r="K827" s="2"/>
      <c r="L827" s="2"/>
      <c r="M827" s="2"/>
      <c r="N827" s="2"/>
      <c r="O827" s="4"/>
    </row>
    <row r="828" spans="1:15" s="9" customFormat="1" x14ac:dyDescent="0.2">
      <c r="A828" s="4"/>
      <c r="B828" s="2"/>
      <c r="C828" s="4"/>
      <c r="D828" s="2"/>
      <c r="E828" s="2"/>
      <c r="F828" s="2"/>
      <c r="G828" s="51"/>
      <c r="H828" s="51"/>
      <c r="I828" s="51"/>
      <c r="J828" s="2"/>
      <c r="K828" s="2"/>
      <c r="L828" s="2"/>
      <c r="M828" s="2"/>
      <c r="N828" s="2"/>
      <c r="O828" s="4"/>
    </row>
    <row r="829" spans="1:15" s="9" customFormat="1" x14ac:dyDescent="0.2">
      <c r="A829" s="4"/>
      <c r="B829" s="2"/>
      <c r="C829" s="4"/>
      <c r="D829" s="2"/>
      <c r="E829" s="2"/>
      <c r="F829" s="2"/>
      <c r="G829" s="51"/>
      <c r="H829" s="51"/>
      <c r="I829" s="51"/>
      <c r="J829" s="2"/>
      <c r="K829" s="2"/>
      <c r="L829" s="2"/>
      <c r="M829" s="2"/>
      <c r="N829" s="2"/>
      <c r="O829" s="4"/>
    </row>
    <row r="830" spans="1:15" s="9" customFormat="1" x14ac:dyDescent="0.2">
      <c r="A830" s="4"/>
      <c r="B830" s="2"/>
      <c r="C830" s="4"/>
      <c r="D830" s="2"/>
      <c r="E830" s="2"/>
      <c r="F830" s="2"/>
      <c r="G830" s="51"/>
      <c r="H830" s="51"/>
      <c r="I830" s="51"/>
      <c r="J830" s="2"/>
      <c r="K830" s="2"/>
      <c r="L830" s="2"/>
      <c r="M830" s="2"/>
      <c r="N830" s="2"/>
      <c r="O830" s="4"/>
    </row>
    <row r="831" spans="1:15" s="9" customFormat="1" x14ac:dyDescent="0.2">
      <c r="A831" s="4"/>
      <c r="B831" s="2"/>
      <c r="C831" s="4"/>
      <c r="D831" s="2"/>
      <c r="E831" s="2"/>
      <c r="F831" s="2"/>
      <c r="G831" s="51"/>
      <c r="H831" s="51"/>
      <c r="I831" s="51"/>
      <c r="J831" s="2"/>
      <c r="K831" s="2"/>
      <c r="L831" s="2"/>
      <c r="M831" s="2"/>
      <c r="N831" s="2"/>
      <c r="O831" s="4"/>
    </row>
    <row r="832" spans="1:15" s="9" customFormat="1" x14ac:dyDescent="0.2">
      <c r="A832" s="4"/>
      <c r="B832" s="2"/>
      <c r="C832" s="4"/>
      <c r="D832" s="2"/>
      <c r="E832" s="2"/>
      <c r="F832" s="2"/>
      <c r="G832" s="51"/>
      <c r="H832" s="51"/>
      <c r="I832" s="51"/>
      <c r="J832" s="2"/>
      <c r="K832" s="2"/>
      <c r="L832" s="2"/>
      <c r="M832" s="2"/>
      <c r="N832" s="2"/>
      <c r="O832" s="4"/>
    </row>
    <row r="833" spans="1:15" s="9" customFormat="1" x14ac:dyDescent="0.2">
      <c r="A833" s="4"/>
      <c r="B833" s="2"/>
      <c r="C833" s="4"/>
      <c r="D833" s="2"/>
      <c r="E833" s="2"/>
      <c r="F833" s="2"/>
      <c r="G833" s="51"/>
      <c r="H833" s="51"/>
      <c r="I833" s="51"/>
      <c r="J833" s="2"/>
      <c r="K833" s="2"/>
      <c r="L833" s="2"/>
      <c r="M833" s="2"/>
      <c r="N833" s="2"/>
      <c r="O833" s="4"/>
    </row>
    <row r="834" spans="1:15" s="9" customFormat="1" x14ac:dyDescent="0.2">
      <c r="A834" s="4"/>
      <c r="B834" s="2"/>
      <c r="C834" s="4"/>
      <c r="D834" s="2"/>
      <c r="E834" s="2"/>
      <c r="F834" s="2"/>
      <c r="G834" s="51"/>
      <c r="H834" s="51"/>
      <c r="I834" s="51"/>
      <c r="J834" s="2"/>
      <c r="K834" s="2"/>
      <c r="L834" s="2"/>
      <c r="M834" s="2"/>
      <c r="N834" s="2"/>
      <c r="O834" s="4"/>
    </row>
    <row r="835" spans="1:15" s="9" customFormat="1" x14ac:dyDescent="0.2">
      <c r="A835" s="4"/>
      <c r="B835" s="2"/>
      <c r="C835" s="4"/>
      <c r="D835" s="2"/>
      <c r="E835" s="2"/>
      <c r="F835" s="2"/>
      <c r="G835" s="51"/>
      <c r="H835" s="51"/>
      <c r="I835" s="51"/>
      <c r="J835" s="2"/>
      <c r="K835" s="2"/>
      <c r="L835" s="2"/>
      <c r="M835" s="2"/>
      <c r="N835" s="2"/>
      <c r="O835" s="4"/>
    </row>
    <row r="836" spans="1:15" s="9" customFormat="1" x14ac:dyDescent="0.2">
      <c r="A836" s="4"/>
      <c r="B836" s="2"/>
      <c r="C836" s="4"/>
      <c r="D836" s="2"/>
      <c r="E836" s="2"/>
      <c r="F836" s="2"/>
      <c r="G836" s="51"/>
      <c r="H836" s="51"/>
      <c r="I836" s="51"/>
      <c r="J836" s="2"/>
      <c r="K836" s="2"/>
      <c r="L836" s="2"/>
      <c r="M836" s="2"/>
      <c r="N836" s="2"/>
      <c r="O836" s="4"/>
    </row>
    <row r="837" spans="1:15" s="9" customFormat="1" x14ac:dyDescent="0.2">
      <c r="A837" s="4"/>
      <c r="B837" s="2"/>
      <c r="C837" s="4"/>
      <c r="D837" s="2"/>
      <c r="E837" s="2"/>
      <c r="F837" s="2"/>
      <c r="G837" s="51"/>
      <c r="H837" s="51"/>
      <c r="I837" s="51"/>
      <c r="J837" s="2"/>
      <c r="K837" s="2"/>
      <c r="L837" s="2"/>
      <c r="M837" s="2"/>
      <c r="N837" s="2"/>
      <c r="O837" s="4"/>
    </row>
    <row r="838" spans="1:15" s="9" customFormat="1" x14ac:dyDescent="0.2">
      <c r="A838" s="4"/>
      <c r="B838" s="2"/>
      <c r="C838" s="4"/>
      <c r="D838" s="2"/>
      <c r="E838" s="2"/>
      <c r="F838" s="2"/>
      <c r="G838" s="51"/>
      <c r="H838" s="51"/>
      <c r="I838" s="51"/>
      <c r="J838" s="2"/>
      <c r="K838" s="2"/>
      <c r="L838" s="2"/>
      <c r="M838" s="2"/>
      <c r="N838" s="2"/>
      <c r="O838" s="4"/>
    </row>
    <row r="839" spans="1:15" s="9" customFormat="1" x14ac:dyDescent="0.2">
      <c r="A839" s="4"/>
      <c r="B839" s="2"/>
      <c r="C839" s="4"/>
      <c r="D839" s="2"/>
      <c r="E839" s="2"/>
      <c r="F839" s="2"/>
      <c r="G839" s="51"/>
      <c r="H839" s="51"/>
      <c r="I839" s="51"/>
      <c r="J839" s="2"/>
      <c r="K839" s="2"/>
      <c r="L839" s="2"/>
      <c r="M839" s="2"/>
      <c r="N839" s="2"/>
      <c r="O839" s="4"/>
    </row>
    <row r="840" spans="1:15" s="9" customFormat="1" x14ac:dyDescent="0.2">
      <c r="A840" s="4"/>
      <c r="B840" s="2"/>
      <c r="C840" s="4"/>
      <c r="D840" s="2"/>
      <c r="E840" s="2"/>
      <c r="F840" s="2"/>
      <c r="G840" s="51"/>
      <c r="H840" s="51"/>
      <c r="I840" s="51"/>
      <c r="J840" s="2"/>
      <c r="K840" s="2"/>
      <c r="L840" s="2"/>
      <c r="M840" s="2"/>
      <c r="N840" s="2"/>
      <c r="O840" s="4"/>
    </row>
    <row r="841" spans="1:15" s="9" customFormat="1" x14ac:dyDescent="0.2">
      <c r="A841" s="4"/>
      <c r="B841" s="2"/>
      <c r="C841" s="4"/>
      <c r="D841" s="2"/>
      <c r="E841" s="2"/>
      <c r="F841" s="2"/>
      <c r="G841" s="51"/>
      <c r="H841" s="51"/>
      <c r="I841" s="51"/>
      <c r="J841" s="2"/>
      <c r="K841" s="2"/>
      <c r="L841" s="2"/>
      <c r="M841" s="2"/>
      <c r="N841" s="2"/>
      <c r="O841" s="4"/>
    </row>
    <row r="842" spans="1:15" s="9" customFormat="1" x14ac:dyDescent="0.2">
      <c r="A842" s="4"/>
      <c r="B842" s="2"/>
      <c r="C842" s="4"/>
      <c r="D842" s="2"/>
      <c r="E842" s="2"/>
      <c r="F842" s="2"/>
      <c r="G842" s="51"/>
      <c r="H842" s="51"/>
      <c r="I842" s="51"/>
      <c r="J842" s="2"/>
      <c r="K842" s="2"/>
      <c r="L842" s="2"/>
      <c r="M842" s="2"/>
      <c r="N842" s="2"/>
      <c r="O842" s="4"/>
    </row>
    <row r="843" spans="1:15" s="9" customFormat="1" x14ac:dyDescent="0.2">
      <c r="A843" s="4"/>
      <c r="B843" s="2"/>
      <c r="C843" s="4"/>
      <c r="D843" s="2"/>
      <c r="E843" s="2"/>
      <c r="F843" s="2"/>
      <c r="G843" s="51"/>
      <c r="H843" s="51"/>
      <c r="I843" s="51"/>
      <c r="J843" s="2"/>
      <c r="K843" s="2"/>
      <c r="L843" s="2"/>
      <c r="M843" s="2"/>
      <c r="N843" s="2"/>
      <c r="O843" s="4"/>
    </row>
    <row r="844" spans="1:15" s="9" customFormat="1" x14ac:dyDescent="0.2">
      <c r="A844" s="4"/>
      <c r="B844" s="2"/>
      <c r="C844" s="4"/>
      <c r="D844" s="2"/>
      <c r="E844" s="2"/>
      <c r="F844" s="2"/>
      <c r="G844" s="51"/>
      <c r="H844" s="51"/>
      <c r="I844" s="51"/>
      <c r="J844" s="2"/>
      <c r="K844" s="2"/>
      <c r="L844" s="2"/>
      <c r="M844" s="2"/>
      <c r="N844" s="2"/>
      <c r="O844" s="4"/>
    </row>
    <row r="845" spans="1:15" s="9" customFormat="1" x14ac:dyDescent="0.2">
      <c r="A845" s="4"/>
      <c r="B845" s="2"/>
      <c r="C845" s="4"/>
      <c r="D845" s="2"/>
      <c r="E845" s="2"/>
      <c r="F845" s="2"/>
      <c r="G845" s="51"/>
      <c r="H845" s="51"/>
      <c r="I845" s="51"/>
      <c r="J845" s="2"/>
      <c r="K845" s="2"/>
      <c r="L845" s="2"/>
      <c r="M845" s="2"/>
      <c r="N845" s="2"/>
      <c r="O845" s="4"/>
    </row>
    <row r="846" spans="1:15" s="9" customFormat="1" x14ac:dyDescent="0.2">
      <c r="A846" s="4"/>
      <c r="B846" s="2"/>
      <c r="C846" s="4"/>
      <c r="D846" s="2"/>
      <c r="E846" s="2"/>
      <c r="F846" s="2"/>
      <c r="G846" s="51"/>
      <c r="H846" s="51"/>
      <c r="I846" s="51"/>
      <c r="J846" s="2"/>
      <c r="K846" s="2"/>
      <c r="L846" s="2"/>
      <c r="M846" s="2"/>
      <c r="N846" s="2"/>
      <c r="O846" s="4"/>
    </row>
    <row r="847" spans="1:15" s="9" customFormat="1" x14ac:dyDescent="0.2">
      <c r="A847" s="4"/>
      <c r="B847" s="2"/>
      <c r="C847" s="4"/>
      <c r="D847" s="2"/>
      <c r="E847" s="2"/>
      <c r="F847" s="2"/>
      <c r="G847" s="51"/>
      <c r="H847" s="51"/>
      <c r="I847" s="51"/>
      <c r="J847" s="2"/>
      <c r="K847" s="2"/>
      <c r="L847" s="2"/>
      <c r="M847" s="2"/>
      <c r="N847" s="2"/>
      <c r="O847" s="4"/>
    </row>
    <row r="848" spans="1:15" s="9" customFormat="1" x14ac:dyDescent="0.2">
      <c r="A848" s="4"/>
      <c r="B848" s="2"/>
      <c r="C848" s="4"/>
      <c r="D848" s="2"/>
      <c r="E848" s="2"/>
      <c r="F848" s="2"/>
      <c r="G848" s="51"/>
      <c r="H848" s="51"/>
      <c r="I848" s="51"/>
      <c r="J848" s="2"/>
      <c r="K848" s="2"/>
      <c r="L848" s="2"/>
      <c r="M848" s="2"/>
      <c r="N848" s="2"/>
      <c r="O848" s="4"/>
    </row>
    <row r="849" spans="1:15" s="9" customFormat="1" x14ac:dyDescent="0.2">
      <c r="A849" s="4"/>
      <c r="B849" s="2"/>
      <c r="C849" s="4"/>
      <c r="D849" s="2"/>
      <c r="E849" s="2"/>
      <c r="F849" s="2"/>
      <c r="G849" s="51"/>
      <c r="H849" s="51"/>
      <c r="I849" s="51"/>
      <c r="J849" s="2"/>
      <c r="K849" s="2"/>
      <c r="L849" s="2"/>
      <c r="M849" s="2"/>
      <c r="N849" s="2"/>
      <c r="O849" s="4"/>
    </row>
    <row r="850" spans="1:15" s="9" customFormat="1" x14ac:dyDescent="0.2">
      <c r="A850" s="4"/>
      <c r="B850" s="2"/>
      <c r="C850" s="4"/>
      <c r="D850" s="2"/>
      <c r="E850" s="2"/>
      <c r="F850" s="2"/>
      <c r="G850" s="51"/>
      <c r="H850" s="51"/>
      <c r="I850" s="51"/>
      <c r="J850" s="2"/>
      <c r="K850" s="2"/>
      <c r="L850" s="2"/>
      <c r="M850" s="2"/>
      <c r="N850" s="2"/>
      <c r="O850" s="4"/>
    </row>
    <row r="851" spans="1:15" s="9" customFormat="1" x14ac:dyDescent="0.2">
      <c r="A851" s="4"/>
      <c r="B851" s="2"/>
      <c r="C851" s="4"/>
      <c r="D851" s="2"/>
      <c r="E851" s="2"/>
      <c r="F851" s="2"/>
      <c r="G851" s="51"/>
      <c r="H851" s="51"/>
      <c r="I851" s="51"/>
      <c r="J851" s="2"/>
      <c r="K851" s="2"/>
      <c r="L851" s="2"/>
      <c r="M851" s="2"/>
      <c r="N851" s="2"/>
      <c r="O851" s="4"/>
    </row>
    <row r="852" spans="1:15" s="9" customFormat="1" x14ac:dyDescent="0.2">
      <c r="A852" s="4"/>
      <c r="B852" s="2"/>
      <c r="C852" s="4"/>
      <c r="D852" s="2"/>
      <c r="E852" s="2"/>
      <c r="F852" s="2"/>
      <c r="G852" s="51"/>
      <c r="H852" s="51"/>
      <c r="I852" s="51"/>
      <c r="J852" s="2"/>
      <c r="K852" s="2"/>
      <c r="L852" s="2"/>
      <c r="M852" s="2"/>
      <c r="N852" s="2"/>
      <c r="O852" s="4"/>
    </row>
    <row r="853" spans="1:15" s="9" customFormat="1" x14ac:dyDescent="0.2">
      <c r="A853" s="4"/>
      <c r="B853" s="2"/>
      <c r="C853" s="4"/>
      <c r="D853" s="2"/>
      <c r="E853" s="2"/>
      <c r="F853" s="2"/>
      <c r="G853" s="51"/>
      <c r="H853" s="51"/>
      <c r="I853" s="51"/>
      <c r="J853" s="2"/>
      <c r="K853" s="2"/>
      <c r="L853" s="2"/>
      <c r="M853" s="2"/>
      <c r="N853" s="2"/>
      <c r="O853" s="4"/>
    </row>
    <row r="854" spans="1:15" s="9" customFormat="1" x14ac:dyDescent="0.2">
      <c r="A854" s="4"/>
      <c r="B854" s="2"/>
      <c r="C854" s="4"/>
      <c r="D854" s="2"/>
      <c r="E854" s="2"/>
      <c r="F854" s="2"/>
      <c r="G854" s="51"/>
      <c r="H854" s="51"/>
      <c r="I854" s="51"/>
      <c r="J854" s="2"/>
      <c r="K854" s="2"/>
      <c r="L854" s="2"/>
      <c r="M854" s="2"/>
      <c r="N854" s="2"/>
      <c r="O854" s="4"/>
    </row>
    <row r="855" spans="1:15" s="9" customFormat="1" x14ac:dyDescent="0.2">
      <c r="A855" s="4"/>
      <c r="B855" s="2"/>
      <c r="C855" s="4"/>
      <c r="D855" s="2"/>
      <c r="E855" s="2"/>
      <c r="F855" s="2"/>
      <c r="G855" s="51"/>
      <c r="H855" s="51"/>
      <c r="I855" s="51"/>
      <c r="J855" s="2"/>
      <c r="K855" s="2"/>
      <c r="L855" s="2"/>
      <c r="M855" s="2"/>
      <c r="N855" s="2"/>
      <c r="O855" s="4"/>
    </row>
    <row r="856" spans="1:15" s="9" customFormat="1" x14ac:dyDescent="0.2">
      <c r="A856" s="4"/>
      <c r="B856" s="2"/>
      <c r="C856" s="4"/>
      <c r="D856" s="2"/>
      <c r="E856" s="2"/>
      <c r="F856" s="2"/>
      <c r="G856" s="51"/>
      <c r="H856" s="51"/>
      <c r="I856" s="51"/>
      <c r="J856" s="2"/>
      <c r="K856" s="2"/>
      <c r="L856" s="2"/>
      <c r="M856" s="2"/>
      <c r="N856" s="2"/>
      <c r="O856" s="4"/>
    </row>
    <row r="857" spans="1:15" s="9" customFormat="1" x14ac:dyDescent="0.2">
      <c r="A857" s="4"/>
      <c r="B857" s="2"/>
      <c r="C857" s="4"/>
      <c r="D857" s="2"/>
      <c r="E857" s="2"/>
      <c r="F857" s="2"/>
      <c r="G857" s="51"/>
      <c r="H857" s="51"/>
      <c r="I857" s="51"/>
      <c r="J857" s="2"/>
      <c r="K857" s="2"/>
      <c r="L857" s="2"/>
      <c r="M857" s="2"/>
      <c r="N857" s="2"/>
      <c r="O857" s="4"/>
    </row>
    <row r="858" spans="1:15" s="9" customFormat="1" x14ac:dyDescent="0.2">
      <c r="A858" s="4"/>
      <c r="B858" s="2"/>
      <c r="C858" s="4"/>
      <c r="D858" s="2"/>
      <c r="E858" s="2"/>
      <c r="F858" s="2"/>
      <c r="G858" s="51"/>
      <c r="H858" s="51"/>
      <c r="I858" s="51"/>
      <c r="J858" s="2"/>
      <c r="K858" s="2"/>
      <c r="L858" s="2"/>
      <c r="M858" s="2"/>
      <c r="N858" s="2"/>
      <c r="O858" s="4"/>
    </row>
    <row r="859" spans="1:15" s="9" customFormat="1" x14ac:dyDescent="0.2">
      <c r="A859" s="4"/>
      <c r="B859" s="2"/>
      <c r="C859" s="4"/>
      <c r="D859" s="2"/>
      <c r="E859" s="2"/>
      <c r="F859" s="2"/>
      <c r="G859" s="51"/>
      <c r="H859" s="51"/>
      <c r="I859" s="51"/>
      <c r="J859" s="2"/>
      <c r="K859" s="2"/>
      <c r="L859" s="2"/>
      <c r="M859" s="2"/>
      <c r="N859" s="2"/>
      <c r="O859" s="4"/>
    </row>
    <row r="860" spans="1:15" s="9" customFormat="1" x14ac:dyDescent="0.2">
      <c r="A860" s="4"/>
      <c r="B860" s="2"/>
      <c r="C860" s="4"/>
      <c r="D860" s="2"/>
      <c r="E860" s="2"/>
      <c r="F860" s="2"/>
      <c r="G860" s="51"/>
      <c r="H860" s="51"/>
      <c r="I860" s="51"/>
      <c r="J860" s="2"/>
      <c r="K860" s="2"/>
      <c r="L860" s="2"/>
      <c r="M860" s="2"/>
      <c r="N860" s="2"/>
      <c r="O860" s="4"/>
    </row>
    <row r="861" spans="1:15" s="9" customFormat="1" x14ac:dyDescent="0.2">
      <c r="A861" s="4"/>
      <c r="B861" s="2"/>
      <c r="C861" s="4"/>
      <c r="D861" s="2"/>
      <c r="E861" s="2"/>
      <c r="F861" s="2"/>
      <c r="G861" s="51"/>
      <c r="H861" s="51"/>
      <c r="I861" s="51"/>
      <c r="J861" s="2"/>
      <c r="K861" s="2"/>
      <c r="L861" s="2"/>
      <c r="M861" s="2"/>
      <c r="N861" s="2"/>
      <c r="O861" s="4"/>
    </row>
    <row r="862" spans="1:15" s="9" customFormat="1" x14ac:dyDescent="0.2">
      <c r="A862" s="4"/>
      <c r="B862" s="2"/>
      <c r="C862" s="4"/>
      <c r="D862" s="2"/>
      <c r="E862" s="2"/>
      <c r="F862" s="2"/>
      <c r="G862" s="51"/>
      <c r="H862" s="51"/>
      <c r="I862" s="51"/>
      <c r="J862" s="2"/>
      <c r="K862" s="2"/>
      <c r="L862" s="2"/>
      <c r="M862" s="2"/>
      <c r="N862" s="2"/>
      <c r="O862" s="4"/>
    </row>
    <row r="863" spans="1:15" s="9" customFormat="1" x14ac:dyDescent="0.2">
      <c r="A863" s="4"/>
      <c r="B863" s="2"/>
      <c r="C863" s="4"/>
      <c r="D863" s="2"/>
      <c r="E863" s="2"/>
      <c r="F863" s="2"/>
      <c r="G863" s="51"/>
      <c r="H863" s="51"/>
      <c r="I863" s="51"/>
      <c r="J863" s="2"/>
      <c r="K863" s="2"/>
      <c r="L863" s="2"/>
      <c r="M863" s="2"/>
      <c r="N863" s="2"/>
      <c r="O863" s="4"/>
    </row>
    <row r="864" spans="1:15" s="9" customFormat="1" x14ac:dyDescent="0.2">
      <c r="A864" s="4"/>
      <c r="B864" s="2"/>
      <c r="C864" s="4"/>
      <c r="D864" s="2"/>
      <c r="E864" s="2"/>
      <c r="F864" s="2"/>
      <c r="G864" s="51"/>
      <c r="H864" s="51"/>
      <c r="I864" s="51"/>
      <c r="J864" s="2"/>
      <c r="K864" s="2"/>
      <c r="L864" s="2"/>
      <c r="M864" s="2"/>
      <c r="N864" s="2"/>
      <c r="O864" s="4"/>
    </row>
    <row r="865" spans="1:15" s="9" customFormat="1" x14ac:dyDescent="0.2">
      <c r="A865" s="4"/>
      <c r="B865" s="2"/>
      <c r="C865" s="4"/>
      <c r="D865" s="2"/>
      <c r="E865" s="2"/>
      <c r="F865" s="2"/>
      <c r="G865" s="51"/>
      <c r="H865" s="51"/>
      <c r="I865" s="51"/>
      <c r="J865" s="2"/>
      <c r="K865" s="2"/>
      <c r="L865" s="2"/>
      <c r="M865" s="2"/>
      <c r="N865" s="2"/>
      <c r="O865" s="4"/>
    </row>
    <row r="866" spans="1:15" s="9" customFormat="1" x14ac:dyDescent="0.2">
      <c r="A866" s="4"/>
      <c r="B866" s="2"/>
      <c r="C866" s="4"/>
      <c r="D866" s="2"/>
      <c r="E866" s="2"/>
      <c r="F866" s="2"/>
      <c r="G866" s="51"/>
      <c r="H866" s="51"/>
      <c r="I866" s="51"/>
      <c r="J866" s="2"/>
      <c r="K866" s="2"/>
      <c r="L866" s="2"/>
      <c r="M866" s="2"/>
      <c r="N866" s="2"/>
      <c r="O866" s="4"/>
    </row>
    <row r="867" spans="1:15" s="9" customFormat="1" x14ac:dyDescent="0.2">
      <c r="A867" s="4"/>
      <c r="B867" s="2"/>
      <c r="C867" s="4"/>
      <c r="D867" s="2"/>
      <c r="E867" s="2"/>
      <c r="F867" s="2"/>
      <c r="G867" s="51"/>
      <c r="H867" s="51"/>
      <c r="I867" s="51"/>
      <c r="J867" s="2"/>
      <c r="K867" s="2"/>
      <c r="L867" s="2"/>
      <c r="M867" s="2"/>
      <c r="N867" s="2"/>
      <c r="O867" s="4"/>
    </row>
    <row r="868" spans="1:15" s="9" customFormat="1" x14ac:dyDescent="0.2">
      <c r="A868" s="4"/>
      <c r="B868" s="2"/>
      <c r="C868" s="4"/>
      <c r="D868" s="2"/>
      <c r="E868" s="2"/>
      <c r="F868" s="2"/>
      <c r="G868" s="51"/>
      <c r="H868" s="51"/>
      <c r="I868" s="51"/>
      <c r="J868" s="2"/>
      <c r="K868" s="2"/>
      <c r="L868" s="2"/>
      <c r="M868" s="2"/>
      <c r="N868" s="2"/>
      <c r="O868" s="4"/>
    </row>
    <row r="869" spans="1:15" s="9" customFormat="1" x14ac:dyDescent="0.2">
      <c r="A869" s="4"/>
      <c r="B869" s="2"/>
      <c r="C869" s="4"/>
      <c r="D869" s="2"/>
      <c r="E869" s="2"/>
      <c r="F869" s="2"/>
      <c r="G869" s="51"/>
      <c r="H869" s="51"/>
      <c r="I869" s="51"/>
      <c r="J869" s="2"/>
      <c r="K869" s="2"/>
      <c r="L869" s="2"/>
      <c r="M869" s="2"/>
      <c r="N869" s="2"/>
      <c r="O869" s="4"/>
    </row>
    <row r="870" spans="1:15" s="9" customFormat="1" x14ac:dyDescent="0.2">
      <c r="A870" s="4"/>
      <c r="B870" s="2"/>
      <c r="C870" s="4"/>
      <c r="D870" s="2"/>
      <c r="E870" s="2"/>
      <c r="F870" s="2"/>
      <c r="G870" s="51"/>
      <c r="H870" s="51"/>
      <c r="I870" s="51"/>
      <c r="J870" s="2"/>
      <c r="K870" s="2"/>
      <c r="L870" s="2"/>
      <c r="M870" s="2"/>
      <c r="N870" s="2"/>
      <c r="O870" s="4"/>
    </row>
    <row r="871" spans="1:15" s="9" customFormat="1" x14ac:dyDescent="0.2">
      <c r="A871" s="4"/>
      <c r="B871" s="2"/>
      <c r="C871" s="4"/>
      <c r="D871" s="2"/>
      <c r="E871" s="2"/>
      <c r="F871" s="2"/>
      <c r="G871" s="51"/>
      <c r="H871" s="51"/>
      <c r="I871" s="51"/>
      <c r="J871" s="2"/>
      <c r="K871" s="2"/>
      <c r="L871" s="2"/>
      <c r="M871" s="2"/>
      <c r="N871" s="2"/>
      <c r="O871" s="4"/>
    </row>
    <row r="872" spans="1:15" s="9" customFormat="1" x14ac:dyDescent="0.2">
      <c r="A872" s="4"/>
      <c r="B872" s="2"/>
      <c r="C872" s="4"/>
      <c r="D872" s="2"/>
      <c r="E872" s="2"/>
      <c r="F872" s="2"/>
      <c r="G872" s="51"/>
      <c r="H872" s="51"/>
      <c r="I872" s="51"/>
      <c r="J872" s="2"/>
      <c r="K872" s="2"/>
      <c r="L872" s="2"/>
      <c r="M872" s="2"/>
      <c r="N872" s="2"/>
      <c r="O872" s="4"/>
    </row>
    <row r="873" spans="1:15" s="9" customFormat="1" x14ac:dyDescent="0.2">
      <c r="A873" s="4"/>
      <c r="B873" s="2"/>
      <c r="C873" s="4"/>
      <c r="D873" s="2"/>
      <c r="E873" s="2"/>
      <c r="F873" s="2"/>
      <c r="G873" s="51"/>
      <c r="H873" s="51"/>
      <c r="I873" s="51"/>
      <c r="J873" s="2"/>
      <c r="K873" s="2"/>
      <c r="L873" s="2"/>
      <c r="M873" s="2"/>
      <c r="N873" s="2"/>
      <c r="O873" s="4"/>
    </row>
    <row r="874" spans="1:15" s="9" customFormat="1" x14ac:dyDescent="0.2">
      <c r="A874" s="4"/>
      <c r="B874" s="2"/>
      <c r="C874" s="4"/>
      <c r="D874" s="2"/>
      <c r="E874" s="2"/>
      <c r="F874" s="2"/>
      <c r="G874" s="51"/>
      <c r="H874" s="51"/>
      <c r="I874" s="51"/>
      <c r="J874" s="2"/>
      <c r="K874" s="2"/>
      <c r="L874" s="2"/>
      <c r="M874" s="2"/>
      <c r="N874" s="2"/>
      <c r="O874" s="4"/>
    </row>
    <row r="875" spans="1:15" s="9" customFormat="1" x14ac:dyDescent="0.2">
      <c r="A875" s="4"/>
      <c r="B875" s="2"/>
      <c r="C875" s="4"/>
      <c r="D875" s="2"/>
      <c r="E875" s="2"/>
      <c r="F875" s="2"/>
      <c r="G875" s="51"/>
      <c r="H875" s="51"/>
      <c r="I875" s="51"/>
      <c r="J875" s="2"/>
      <c r="K875" s="2"/>
      <c r="L875" s="2"/>
      <c r="M875" s="2"/>
      <c r="N875" s="2"/>
      <c r="O875" s="4"/>
    </row>
    <row r="876" spans="1:15" s="9" customFormat="1" x14ac:dyDescent="0.2">
      <c r="A876" s="4"/>
      <c r="B876" s="2"/>
      <c r="C876" s="4"/>
      <c r="D876" s="2"/>
      <c r="E876" s="2"/>
      <c r="F876" s="2"/>
      <c r="G876" s="51"/>
      <c r="H876" s="51"/>
      <c r="I876" s="51"/>
      <c r="J876" s="2"/>
      <c r="K876" s="2"/>
      <c r="L876" s="2"/>
      <c r="M876" s="2"/>
      <c r="N876" s="2"/>
      <c r="O876" s="4"/>
    </row>
    <row r="877" spans="1:15" s="9" customFormat="1" x14ac:dyDescent="0.2">
      <c r="A877" s="4"/>
      <c r="B877" s="2"/>
      <c r="C877" s="4"/>
      <c r="D877" s="2"/>
      <c r="E877" s="2"/>
      <c r="F877" s="2"/>
      <c r="G877" s="51"/>
      <c r="H877" s="51"/>
      <c r="I877" s="51"/>
      <c r="J877" s="2"/>
      <c r="K877" s="2"/>
      <c r="L877" s="2"/>
      <c r="M877" s="2"/>
      <c r="N877" s="2"/>
      <c r="O877" s="4"/>
    </row>
    <row r="878" spans="1:15" s="9" customFormat="1" x14ac:dyDescent="0.2">
      <c r="A878" s="4"/>
      <c r="B878" s="2"/>
      <c r="C878" s="4"/>
      <c r="D878" s="2"/>
      <c r="E878" s="2"/>
      <c r="F878" s="2"/>
      <c r="G878" s="51"/>
      <c r="H878" s="51"/>
      <c r="I878" s="51"/>
      <c r="J878" s="2"/>
      <c r="K878" s="2"/>
      <c r="L878" s="2"/>
      <c r="M878" s="2"/>
      <c r="N878" s="2"/>
      <c r="O878" s="4"/>
    </row>
    <row r="879" spans="1:15" s="9" customFormat="1" x14ac:dyDescent="0.2">
      <c r="A879" s="4"/>
      <c r="B879" s="2"/>
      <c r="C879" s="4"/>
      <c r="D879" s="2"/>
      <c r="E879" s="2"/>
      <c r="F879" s="2"/>
      <c r="G879" s="51"/>
      <c r="H879" s="51"/>
      <c r="I879" s="51"/>
      <c r="J879" s="2"/>
      <c r="K879" s="2"/>
      <c r="L879" s="2"/>
      <c r="M879" s="2"/>
      <c r="N879" s="2"/>
      <c r="O879" s="4"/>
    </row>
    <row r="880" spans="1:15" s="9" customFormat="1" x14ac:dyDescent="0.2">
      <c r="A880" s="4"/>
      <c r="B880" s="2"/>
      <c r="C880" s="4"/>
      <c r="D880" s="2"/>
      <c r="E880" s="2"/>
      <c r="F880" s="2"/>
      <c r="G880" s="51"/>
      <c r="H880" s="51"/>
      <c r="I880" s="51"/>
      <c r="J880" s="2"/>
      <c r="K880" s="2"/>
      <c r="L880" s="2"/>
      <c r="M880" s="2"/>
      <c r="N880" s="2"/>
      <c r="O880" s="4"/>
    </row>
    <row r="881" spans="1:15" s="9" customFormat="1" x14ac:dyDescent="0.2">
      <c r="A881" s="4"/>
      <c r="B881" s="2"/>
      <c r="C881" s="4"/>
      <c r="D881" s="2"/>
      <c r="E881" s="2"/>
      <c r="F881" s="2"/>
      <c r="G881" s="51"/>
      <c r="H881" s="51"/>
      <c r="I881" s="51"/>
      <c r="J881" s="2"/>
      <c r="K881" s="2"/>
      <c r="L881" s="2"/>
      <c r="M881" s="2"/>
      <c r="N881" s="2"/>
      <c r="O881" s="4"/>
    </row>
    <row r="882" spans="1:15" s="9" customFormat="1" x14ac:dyDescent="0.2">
      <c r="A882" s="4"/>
      <c r="B882" s="2"/>
      <c r="C882" s="4"/>
      <c r="D882" s="2"/>
      <c r="E882" s="2"/>
      <c r="F882" s="2"/>
      <c r="G882" s="51"/>
      <c r="H882" s="51"/>
      <c r="I882" s="51"/>
      <c r="J882" s="2"/>
      <c r="K882" s="2"/>
      <c r="L882" s="2"/>
      <c r="M882" s="2"/>
      <c r="N882" s="2"/>
      <c r="O882" s="4"/>
    </row>
    <row r="883" spans="1:15" s="9" customFormat="1" x14ac:dyDescent="0.2">
      <c r="A883" s="4"/>
      <c r="B883" s="2"/>
      <c r="C883" s="4"/>
      <c r="D883" s="2"/>
      <c r="E883" s="2"/>
      <c r="F883" s="2"/>
      <c r="G883" s="51"/>
      <c r="H883" s="51"/>
      <c r="I883" s="51"/>
      <c r="J883" s="2"/>
      <c r="K883" s="2"/>
      <c r="L883" s="2"/>
      <c r="M883" s="2"/>
      <c r="N883" s="2"/>
      <c r="O883" s="4"/>
    </row>
    <row r="884" spans="1:15" s="9" customFormat="1" x14ac:dyDescent="0.2">
      <c r="A884" s="4"/>
      <c r="B884" s="2"/>
      <c r="C884" s="4"/>
      <c r="D884" s="2"/>
      <c r="E884" s="2"/>
      <c r="F884" s="2"/>
      <c r="G884" s="51"/>
      <c r="H884" s="51"/>
      <c r="I884" s="51"/>
      <c r="J884" s="2"/>
      <c r="K884" s="2"/>
      <c r="L884" s="2"/>
      <c r="M884" s="2"/>
      <c r="N884" s="2"/>
      <c r="O884" s="4"/>
    </row>
    <row r="885" spans="1:15" s="9" customFormat="1" x14ac:dyDescent="0.2">
      <c r="A885" s="4"/>
      <c r="B885" s="2"/>
      <c r="C885" s="4"/>
      <c r="D885" s="2"/>
      <c r="E885" s="2"/>
      <c r="F885" s="2"/>
      <c r="G885" s="51"/>
      <c r="H885" s="51"/>
      <c r="I885" s="51"/>
      <c r="J885" s="2"/>
      <c r="K885" s="2"/>
      <c r="L885" s="2"/>
      <c r="M885" s="2"/>
      <c r="N885" s="2"/>
      <c r="O885" s="4"/>
    </row>
    <row r="886" spans="1:15" s="9" customFormat="1" x14ac:dyDescent="0.2">
      <c r="A886" s="4"/>
      <c r="B886" s="2"/>
      <c r="C886" s="4"/>
      <c r="D886" s="2"/>
      <c r="E886" s="2"/>
      <c r="F886" s="2"/>
      <c r="G886" s="51"/>
      <c r="H886" s="51"/>
      <c r="I886" s="51"/>
      <c r="J886" s="2"/>
      <c r="K886" s="2"/>
      <c r="L886" s="2"/>
      <c r="M886" s="2"/>
      <c r="N886" s="2"/>
      <c r="O886" s="4"/>
    </row>
    <row r="887" spans="1:15" s="9" customFormat="1" x14ac:dyDescent="0.2">
      <c r="A887" s="4"/>
      <c r="B887" s="2"/>
      <c r="C887" s="4"/>
      <c r="D887" s="2"/>
      <c r="E887" s="2"/>
      <c r="F887" s="2"/>
      <c r="G887" s="51"/>
      <c r="H887" s="51"/>
      <c r="I887" s="51"/>
      <c r="J887" s="2"/>
      <c r="K887" s="2"/>
      <c r="L887" s="2"/>
      <c r="M887" s="2"/>
      <c r="N887" s="2"/>
      <c r="O887" s="4"/>
    </row>
    <row r="888" spans="1:15" s="9" customFormat="1" x14ac:dyDescent="0.2">
      <c r="A888" s="4"/>
      <c r="B888" s="2"/>
      <c r="C888" s="4"/>
      <c r="D888" s="2"/>
      <c r="E888" s="2"/>
      <c r="F888" s="2"/>
      <c r="G888" s="51"/>
      <c r="H888" s="51"/>
      <c r="I888" s="51"/>
      <c r="J888" s="2"/>
      <c r="K888" s="2"/>
      <c r="L888" s="2"/>
      <c r="M888" s="2"/>
      <c r="N888" s="2"/>
      <c r="O888" s="4"/>
    </row>
    <row r="889" spans="1:15" s="9" customFormat="1" x14ac:dyDescent="0.2">
      <c r="A889" s="4"/>
      <c r="B889" s="2"/>
      <c r="C889" s="4"/>
      <c r="D889" s="2"/>
      <c r="E889" s="2"/>
      <c r="F889" s="2"/>
      <c r="G889" s="51"/>
      <c r="H889" s="51"/>
      <c r="I889" s="51"/>
      <c r="J889" s="2"/>
      <c r="K889" s="2"/>
      <c r="L889" s="2"/>
      <c r="M889" s="2"/>
      <c r="N889" s="2"/>
      <c r="O889" s="4"/>
    </row>
    <row r="890" spans="1:15" s="9" customFormat="1" x14ac:dyDescent="0.2">
      <c r="A890" s="4"/>
      <c r="B890" s="2"/>
      <c r="C890" s="4"/>
      <c r="D890" s="2"/>
      <c r="E890" s="2"/>
      <c r="F890" s="2"/>
      <c r="G890" s="51"/>
      <c r="H890" s="51"/>
      <c r="I890" s="51"/>
      <c r="J890" s="2"/>
      <c r="K890" s="2"/>
      <c r="L890" s="2"/>
      <c r="M890" s="2"/>
      <c r="N890" s="2"/>
      <c r="O890" s="4"/>
    </row>
    <row r="891" spans="1:15" s="9" customFormat="1" x14ac:dyDescent="0.2">
      <c r="A891" s="4"/>
      <c r="B891" s="2"/>
      <c r="C891" s="4"/>
      <c r="D891" s="2"/>
      <c r="E891" s="2"/>
      <c r="F891" s="2"/>
      <c r="G891" s="51"/>
      <c r="H891" s="51"/>
      <c r="I891" s="51"/>
      <c r="J891" s="2"/>
      <c r="K891" s="2"/>
      <c r="L891" s="2"/>
      <c r="M891" s="2"/>
      <c r="N891" s="2"/>
      <c r="O891" s="4"/>
    </row>
    <row r="892" spans="1:15" s="9" customFormat="1" x14ac:dyDescent="0.2">
      <c r="A892" s="4"/>
      <c r="B892" s="2"/>
      <c r="C892" s="4"/>
      <c r="D892" s="2"/>
      <c r="E892" s="2"/>
      <c r="F892" s="2"/>
      <c r="G892" s="51"/>
      <c r="H892" s="51"/>
      <c r="I892" s="51"/>
      <c r="J892" s="2"/>
      <c r="K892" s="2"/>
      <c r="L892" s="2"/>
      <c r="M892" s="2"/>
      <c r="N892" s="2"/>
      <c r="O892" s="4"/>
    </row>
    <row r="893" spans="1:15" s="9" customFormat="1" x14ac:dyDescent="0.2">
      <c r="A893" s="4"/>
      <c r="B893" s="2"/>
      <c r="C893" s="4"/>
      <c r="D893" s="2"/>
      <c r="E893" s="2"/>
      <c r="F893" s="2"/>
      <c r="G893" s="51"/>
      <c r="H893" s="51"/>
      <c r="I893" s="51"/>
      <c r="J893" s="2"/>
      <c r="K893" s="2"/>
      <c r="L893" s="2"/>
      <c r="M893" s="2"/>
      <c r="N893" s="2"/>
      <c r="O893" s="4"/>
    </row>
    <row r="894" spans="1:15" s="9" customFormat="1" x14ac:dyDescent="0.2">
      <c r="A894" s="4"/>
      <c r="B894" s="2"/>
      <c r="C894" s="4"/>
      <c r="D894" s="2"/>
      <c r="E894" s="2"/>
      <c r="F894" s="2"/>
      <c r="G894" s="51"/>
      <c r="H894" s="51"/>
      <c r="I894" s="51"/>
      <c r="J894" s="2"/>
      <c r="K894" s="2"/>
      <c r="L894" s="2"/>
      <c r="M894" s="2"/>
      <c r="N894" s="2"/>
      <c r="O894" s="4"/>
    </row>
    <row r="895" spans="1:15" s="9" customFormat="1" x14ac:dyDescent="0.2">
      <c r="A895" s="4"/>
      <c r="B895" s="2"/>
      <c r="C895" s="4"/>
      <c r="D895" s="2"/>
      <c r="E895" s="2"/>
      <c r="F895" s="2"/>
      <c r="G895" s="51"/>
      <c r="H895" s="51"/>
      <c r="I895" s="51"/>
      <c r="J895" s="2"/>
      <c r="K895" s="2"/>
      <c r="L895" s="2"/>
      <c r="M895" s="2"/>
      <c r="N895" s="2"/>
      <c r="O895" s="4"/>
    </row>
    <row r="896" spans="1:15" s="9" customFormat="1" x14ac:dyDescent="0.2">
      <c r="A896" s="4"/>
      <c r="B896" s="2"/>
      <c r="C896" s="4"/>
      <c r="D896" s="2"/>
      <c r="E896" s="2"/>
      <c r="F896" s="2"/>
      <c r="G896" s="51"/>
      <c r="H896" s="51"/>
      <c r="I896" s="51"/>
      <c r="J896" s="2"/>
      <c r="K896" s="2"/>
      <c r="L896" s="2"/>
      <c r="M896" s="2"/>
      <c r="N896" s="2"/>
      <c r="O896" s="4"/>
    </row>
    <row r="897" spans="1:15" s="9" customFormat="1" x14ac:dyDescent="0.2">
      <c r="A897" s="4"/>
      <c r="B897" s="2"/>
      <c r="C897" s="4"/>
      <c r="D897" s="2"/>
      <c r="E897" s="2"/>
      <c r="F897" s="2"/>
      <c r="G897" s="51"/>
      <c r="H897" s="51"/>
      <c r="I897" s="51"/>
      <c r="J897" s="2"/>
      <c r="K897" s="2"/>
      <c r="L897" s="2"/>
      <c r="M897" s="2"/>
      <c r="N897" s="2"/>
      <c r="O897" s="4"/>
    </row>
    <row r="898" spans="1:15" s="9" customFormat="1" x14ac:dyDescent="0.2">
      <c r="A898" s="4"/>
      <c r="B898" s="2"/>
      <c r="C898" s="4"/>
      <c r="D898" s="2"/>
      <c r="E898" s="2"/>
      <c r="F898" s="2"/>
      <c r="G898" s="51"/>
      <c r="H898" s="51"/>
      <c r="I898" s="51"/>
      <c r="J898" s="2"/>
      <c r="K898" s="2"/>
      <c r="L898" s="2"/>
      <c r="M898" s="2"/>
      <c r="N898" s="2"/>
      <c r="O898" s="4"/>
    </row>
    <row r="899" spans="1:15" s="9" customFormat="1" x14ac:dyDescent="0.2">
      <c r="A899" s="4"/>
      <c r="B899" s="2"/>
      <c r="C899" s="4"/>
      <c r="D899" s="2"/>
      <c r="E899" s="2"/>
      <c r="F899" s="2"/>
      <c r="G899" s="51"/>
      <c r="H899" s="51"/>
      <c r="I899" s="51"/>
      <c r="J899" s="2"/>
      <c r="K899" s="2"/>
      <c r="L899" s="2"/>
      <c r="M899" s="2"/>
      <c r="N899" s="2"/>
      <c r="O899" s="4"/>
    </row>
    <row r="900" spans="1:15" s="9" customFormat="1" x14ac:dyDescent="0.2">
      <c r="A900" s="4"/>
      <c r="B900" s="2"/>
      <c r="C900" s="4"/>
      <c r="D900" s="2"/>
      <c r="E900" s="2"/>
      <c r="F900" s="2"/>
      <c r="G900" s="51"/>
      <c r="H900" s="51"/>
      <c r="I900" s="51"/>
      <c r="J900" s="2"/>
      <c r="K900" s="2"/>
      <c r="L900" s="2"/>
      <c r="M900" s="2"/>
      <c r="N900" s="2"/>
      <c r="O900" s="4"/>
    </row>
    <row r="901" spans="1:15" s="9" customFormat="1" x14ac:dyDescent="0.2">
      <c r="A901" s="4"/>
      <c r="B901" s="2"/>
      <c r="C901" s="4"/>
      <c r="D901" s="2"/>
      <c r="E901" s="2"/>
      <c r="F901" s="2"/>
      <c r="G901" s="51"/>
      <c r="H901" s="51"/>
      <c r="I901" s="51"/>
      <c r="J901" s="2"/>
      <c r="K901" s="2"/>
      <c r="L901" s="2"/>
      <c r="M901" s="2"/>
      <c r="N901" s="2"/>
      <c r="O901" s="4"/>
    </row>
    <row r="902" spans="1:15" s="9" customFormat="1" x14ac:dyDescent="0.2">
      <c r="A902" s="4"/>
      <c r="B902" s="2"/>
      <c r="C902" s="4"/>
      <c r="D902" s="2"/>
      <c r="E902" s="2"/>
      <c r="F902" s="2"/>
      <c r="G902" s="51"/>
      <c r="H902" s="51"/>
      <c r="I902" s="51"/>
      <c r="J902" s="2"/>
      <c r="K902" s="2"/>
      <c r="L902" s="2"/>
      <c r="M902" s="2"/>
      <c r="N902" s="2"/>
      <c r="O902" s="4"/>
    </row>
    <row r="903" spans="1:15" s="9" customFormat="1" x14ac:dyDescent="0.2">
      <c r="A903" s="4"/>
      <c r="B903" s="2"/>
      <c r="C903" s="4"/>
      <c r="D903" s="2"/>
      <c r="E903" s="2"/>
      <c r="F903" s="2"/>
      <c r="G903" s="51"/>
      <c r="H903" s="51"/>
      <c r="I903" s="51"/>
      <c r="J903" s="2"/>
      <c r="K903" s="2"/>
      <c r="L903" s="2"/>
      <c r="M903" s="2"/>
      <c r="N903" s="2"/>
      <c r="O903" s="4"/>
    </row>
    <row r="904" spans="1:15" s="9" customFormat="1" x14ac:dyDescent="0.2">
      <c r="A904" s="4"/>
      <c r="B904" s="2"/>
      <c r="C904" s="4"/>
      <c r="D904" s="2"/>
      <c r="E904" s="2"/>
      <c r="F904" s="2"/>
      <c r="G904" s="51"/>
      <c r="H904" s="51"/>
      <c r="I904" s="51"/>
      <c r="J904" s="2"/>
      <c r="K904" s="2"/>
      <c r="L904" s="2"/>
      <c r="M904" s="2"/>
      <c r="N904" s="2"/>
      <c r="O904" s="4"/>
    </row>
    <row r="905" spans="1:15" s="9" customFormat="1" x14ac:dyDescent="0.2">
      <c r="A905" s="4"/>
      <c r="B905" s="2"/>
      <c r="C905" s="4"/>
      <c r="D905" s="2"/>
      <c r="E905" s="2"/>
      <c r="F905" s="2"/>
      <c r="G905" s="51"/>
      <c r="H905" s="51"/>
      <c r="I905" s="51"/>
      <c r="J905" s="2"/>
      <c r="K905" s="2"/>
      <c r="L905" s="2"/>
      <c r="M905" s="2"/>
      <c r="N905" s="2"/>
      <c r="O905" s="4"/>
    </row>
    <row r="906" spans="1:15" s="9" customFormat="1" x14ac:dyDescent="0.2">
      <c r="A906" s="4"/>
      <c r="B906" s="2"/>
      <c r="C906" s="4"/>
      <c r="D906" s="2"/>
      <c r="E906" s="2"/>
      <c r="F906" s="2"/>
      <c r="G906" s="51"/>
      <c r="H906" s="51"/>
      <c r="I906" s="51"/>
      <c r="J906" s="2"/>
      <c r="K906" s="2"/>
      <c r="L906" s="2"/>
      <c r="M906" s="2"/>
      <c r="N906" s="2"/>
      <c r="O906" s="4"/>
    </row>
    <row r="907" spans="1:15" s="9" customFormat="1" x14ac:dyDescent="0.2">
      <c r="A907" s="4"/>
      <c r="B907" s="2"/>
      <c r="C907" s="4"/>
      <c r="D907" s="2"/>
      <c r="E907" s="2"/>
      <c r="F907" s="2"/>
      <c r="G907" s="51"/>
      <c r="H907" s="51"/>
      <c r="I907" s="51"/>
      <c r="J907" s="2"/>
      <c r="K907" s="2"/>
      <c r="L907" s="2"/>
      <c r="M907" s="2"/>
      <c r="N907" s="2"/>
      <c r="O907" s="4"/>
    </row>
    <row r="908" spans="1:15" s="9" customFormat="1" x14ac:dyDescent="0.2">
      <c r="A908" s="4"/>
      <c r="B908" s="2"/>
      <c r="C908" s="4"/>
      <c r="D908" s="2"/>
      <c r="E908" s="2"/>
      <c r="F908" s="2"/>
      <c r="G908" s="51"/>
      <c r="H908" s="51"/>
      <c r="I908" s="51"/>
      <c r="J908" s="2"/>
      <c r="K908" s="2"/>
      <c r="L908" s="2"/>
      <c r="M908" s="2"/>
      <c r="N908" s="2"/>
      <c r="O908" s="4"/>
    </row>
    <row r="909" spans="1:15" s="9" customFormat="1" x14ac:dyDescent="0.2">
      <c r="A909" s="4"/>
      <c r="B909" s="2"/>
      <c r="C909" s="4"/>
      <c r="D909" s="2"/>
      <c r="E909" s="2"/>
      <c r="F909" s="2"/>
      <c r="G909" s="51"/>
      <c r="H909" s="51"/>
      <c r="I909" s="51"/>
      <c r="J909" s="2"/>
      <c r="K909" s="2"/>
      <c r="L909" s="2"/>
      <c r="M909" s="2"/>
      <c r="N909" s="2"/>
      <c r="O909" s="4"/>
    </row>
    <row r="910" spans="1:15" s="9" customFormat="1" x14ac:dyDescent="0.2">
      <c r="A910" s="4"/>
      <c r="B910" s="2"/>
      <c r="C910" s="4"/>
      <c r="D910" s="2"/>
      <c r="E910" s="2"/>
      <c r="F910" s="2"/>
      <c r="G910" s="51"/>
      <c r="H910" s="51"/>
      <c r="I910" s="51"/>
      <c r="J910" s="2"/>
      <c r="K910" s="2"/>
      <c r="L910" s="2"/>
      <c r="M910" s="2"/>
      <c r="N910" s="2"/>
      <c r="O910" s="4"/>
    </row>
    <row r="911" spans="1:15" s="9" customFormat="1" x14ac:dyDescent="0.2">
      <c r="A911" s="4"/>
      <c r="B911" s="2"/>
      <c r="C911" s="4"/>
      <c r="D911" s="2"/>
      <c r="E911" s="2"/>
      <c r="F911" s="2"/>
      <c r="G911" s="51"/>
      <c r="H911" s="51"/>
      <c r="I911" s="51"/>
      <c r="J911" s="2"/>
      <c r="K911" s="2"/>
      <c r="L911" s="2"/>
      <c r="M911" s="2"/>
      <c r="N911" s="2"/>
      <c r="O911" s="4"/>
    </row>
    <row r="912" spans="1:15" s="9" customFormat="1" x14ac:dyDescent="0.2">
      <c r="A912" s="4"/>
      <c r="B912" s="2"/>
      <c r="C912" s="4"/>
      <c r="D912" s="2"/>
      <c r="E912" s="2"/>
      <c r="F912" s="2"/>
      <c r="G912" s="51"/>
      <c r="H912" s="51"/>
      <c r="I912" s="51"/>
      <c r="J912" s="2"/>
      <c r="K912" s="2"/>
      <c r="L912" s="2"/>
      <c r="M912" s="2"/>
      <c r="N912" s="2"/>
      <c r="O912" s="4"/>
    </row>
    <row r="913" spans="1:15" s="9" customFormat="1" x14ac:dyDescent="0.2">
      <c r="A913" s="4"/>
      <c r="B913" s="2"/>
      <c r="C913" s="4"/>
      <c r="D913" s="2"/>
      <c r="E913" s="2"/>
      <c r="F913" s="2"/>
      <c r="G913" s="51"/>
      <c r="H913" s="51"/>
      <c r="I913" s="51"/>
      <c r="J913" s="2"/>
      <c r="K913" s="2"/>
      <c r="L913" s="2"/>
      <c r="M913" s="2"/>
      <c r="N913" s="2"/>
      <c r="O913" s="4"/>
    </row>
    <row r="914" spans="1:15" s="9" customFormat="1" x14ac:dyDescent="0.2">
      <c r="A914" s="4"/>
      <c r="B914" s="2"/>
      <c r="C914" s="4"/>
      <c r="D914" s="2"/>
      <c r="E914" s="2"/>
      <c r="F914" s="2"/>
      <c r="G914" s="51"/>
      <c r="H914" s="51"/>
      <c r="I914" s="51"/>
      <c r="J914" s="2"/>
      <c r="K914" s="2"/>
      <c r="L914" s="2"/>
      <c r="M914" s="2"/>
      <c r="N914" s="2"/>
      <c r="O914" s="4"/>
    </row>
    <row r="915" spans="1:15" s="9" customFormat="1" x14ac:dyDescent="0.2">
      <c r="A915" s="4"/>
      <c r="B915" s="2"/>
      <c r="C915" s="4"/>
      <c r="D915" s="2"/>
      <c r="E915" s="2"/>
      <c r="F915" s="2"/>
      <c r="G915" s="51"/>
      <c r="H915" s="51"/>
      <c r="I915" s="51"/>
      <c r="J915" s="2"/>
      <c r="K915" s="2"/>
      <c r="L915" s="2"/>
      <c r="M915" s="2"/>
      <c r="N915" s="2"/>
      <c r="O915" s="4"/>
    </row>
    <row r="916" spans="1:15" s="9" customFormat="1" x14ac:dyDescent="0.2">
      <c r="A916" s="4"/>
      <c r="B916" s="2"/>
      <c r="C916" s="4"/>
      <c r="D916" s="2"/>
      <c r="E916" s="2"/>
      <c r="F916" s="2"/>
      <c r="G916" s="51"/>
      <c r="H916" s="51"/>
      <c r="I916" s="51"/>
      <c r="J916" s="2"/>
      <c r="K916" s="2"/>
      <c r="L916" s="2"/>
      <c r="M916" s="2"/>
      <c r="N916" s="2"/>
      <c r="O916" s="4"/>
    </row>
    <row r="917" spans="1:15" s="9" customFormat="1" x14ac:dyDescent="0.2">
      <c r="A917" s="4"/>
      <c r="B917" s="2"/>
      <c r="C917" s="4"/>
      <c r="D917" s="2"/>
      <c r="E917" s="2"/>
      <c r="F917" s="2"/>
      <c r="G917" s="51"/>
      <c r="H917" s="51"/>
      <c r="I917" s="51"/>
      <c r="J917" s="2"/>
      <c r="K917" s="2"/>
      <c r="L917" s="2"/>
      <c r="M917" s="2"/>
      <c r="N917" s="2"/>
      <c r="O917" s="4"/>
    </row>
    <row r="918" spans="1:15" s="9" customFormat="1" x14ac:dyDescent="0.2">
      <c r="A918" s="4"/>
      <c r="B918" s="2"/>
      <c r="C918" s="4"/>
      <c r="D918" s="2"/>
      <c r="E918" s="2"/>
      <c r="F918" s="2"/>
      <c r="G918" s="51"/>
      <c r="H918" s="51"/>
      <c r="I918" s="51"/>
      <c r="J918" s="2"/>
      <c r="K918" s="2"/>
      <c r="L918" s="2"/>
      <c r="M918" s="2"/>
      <c r="N918" s="2"/>
      <c r="O918" s="4"/>
    </row>
    <row r="919" spans="1:15" s="9" customFormat="1" x14ac:dyDescent="0.2">
      <c r="A919" s="4"/>
      <c r="B919" s="2"/>
      <c r="C919" s="4"/>
      <c r="D919" s="2"/>
      <c r="E919" s="2"/>
      <c r="F919" s="2"/>
      <c r="G919" s="51"/>
      <c r="H919" s="51"/>
      <c r="I919" s="51"/>
      <c r="J919" s="2"/>
      <c r="K919" s="2"/>
      <c r="L919" s="2"/>
      <c r="M919" s="2"/>
      <c r="N919" s="2"/>
      <c r="O919" s="4"/>
    </row>
    <row r="920" spans="1:15" s="9" customFormat="1" x14ac:dyDescent="0.2">
      <c r="A920" s="4"/>
      <c r="B920" s="2"/>
      <c r="C920" s="4"/>
      <c r="D920" s="2"/>
      <c r="E920" s="2"/>
      <c r="F920" s="2"/>
      <c r="G920" s="51"/>
      <c r="H920" s="51"/>
      <c r="I920" s="51"/>
      <c r="J920" s="2"/>
      <c r="K920" s="2"/>
      <c r="L920" s="2"/>
      <c r="M920" s="2"/>
      <c r="N920" s="2"/>
      <c r="O920" s="4"/>
    </row>
    <row r="921" spans="1:15" s="9" customFormat="1" x14ac:dyDescent="0.2">
      <c r="A921" s="4"/>
      <c r="B921" s="2"/>
      <c r="C921" s="4"/>
      <c r="D921" s="2"/>
      <c r="E921" s="2"/>
      <c r="F921" s="2"/>
      <c r="G921" s="51"/>
      <c r="H921" s="51"/>
      <c r="I921" s="51"/>
      <c r="J921" s="2"/>
      <c r="K921" s="2"/>
      <c r="L921" s="2"/>
      <c r="M921" s="2"/>
      <c r="N921" s="2"/>
      <c r="O921" s="4"/>
    </row>
    <row r="922" spans="1:15" s="9" customFormat="1" x14ac:dyDescent="0.2">
      <c r="A922" s="4"/>
      <c r="B922" s="2"/>
      <c r="C922" s="4"/>
      <c r="D922" s="2"/>
      <c r="E922" s="2"/>
      <c r="F922" s="2"/>
      <c r="G922" s="51"/>
      <c r="H922" s="51"/>
      <c r="I922" s="51"/>
      <c r="J922" s="2"/>
      <c r="K922" s="2"/>
      <c r="L922" s="2"/>
      <c r="M922" s="2"/>
      <c r="N922" s="2"/>
      <c r="O922" s="4"/>
    </row>
    <row r="923" spans="1:15" s="9" customFormat="1" x14ac:dyDescent="0.2">
      <c r="A923" s="4"/>
      <c r="B923" s="2"/>
      <c r="C923" s="4"/>
      <c r="D923" s="2"/>
      <c r="E923" s="2"/>
      <c r="F923" s="2"/>
      <c r="G923" s="51"/>
      <c r="H923" s="51"/>
      <c r="I923" s="51"/>
      <c r="J923" s="2"/>
      <c r="K923" s="2"/>
      <c r="L923" s="2"/>
      <c r="M923" s="2"/>
      <c r="N923" s="2"/>
      <c r="O923" s="4"/>
    </row>
    <row r="924" spans="1:15" s="9" customFormat="1" x14ac:dyDescent="0.2">
      <c r="A924" s="4"/>
      <c r="B924" s="2"/>
      <c r="C924" s="4"/>
      <c r="D924" s="2"/>
      <c r="E924" s="2"/>
      <c r="F924" s="2"/>
      <c r="G924" s="51"/>
      <c r="H924" s="51"/>
      <c r="I924" s="51"/>
      <c r="J924" s="2"/>
      <c r="K924" s="2"/>
      <c r="L924" s="2"/>
      <c r="M924" s="2"/>
      <c r="N924" s="2"/>
      <c r="O924" s="4"/>
    </row>
    <row r="925" spans="1:15" s="9" customFormat="1" x14ac:dyDescent="0.2">
      <c r="A925" s="4"/>
      <c r="B925" s="2"/>
      <c r="C925" s="4"/>
      <c r="D925" s="2"/>
      <c r="E925" s="2"/>
      <c r="F925" s="2"/>
      <c r="G925" s="51"/>
      <c r="H925" s="51"/>
      <c r="I925" s="51"/>
      <c r="J925" s="2"/>
      <c r="K925" s="2"/>
      <c r="L925" s="2"/>
      <c r="M925" s="2"/>
      <c r="N925" s="2"/>
      <c r="O925" s="4"/>
    </row>
    <row r="926" spans="1:15" s="9" customFormat="1" x14ac:dyDescent="0.2">
      <c r="A926" s="4"/>
      <c r="B926" s="2"/>
      <c r="C926" s="4"/>
      <c r="D926" s="2"/>
      <c r="E926" s="2"/>
      <c r="F926" s="2"/>
      <c r="G926" s="51"/>
      <c r="H926" s="51"/>
      <c r="I926" s="51"/>
      <c r="J926" s="2"/>
      <c r="K926" s="2"/>
      <c r="L926" s="2"/>
      <c r="M926" s="2"/>
      <c r="N926" s="2"/>
      <c r="O926" s="4"/>
    </row>
    <row r="927" spans="1:15" s="9" customFormat="1" x14ac:dyDescent="0.2">
      <c r="A927" s="4"/>
      <c r="B927" s="2"/>
      <c r="C927" s="4"/>
      <c r="D927" s="2"/>
      <c r="E927" s="2"/>
      <c r="F927" s="2"/>
      <c r="G927" s="51"/>
      <c r="H927" s="51"/>
      <c r="I927" s="51"/>
      <c r="J927" s="2"/>
      <c r="K927" s="2"/>
      <c r="L927" s="2"/>
      <c r="M927" s="2"/>
      <c r="N927" s="2"/>
      <c r="O927" s="4"/>
    </row>
    <row r="928" spans="1:15" s="9" customFormat="1" x14ac:dyDescent="0.2">
      <c r="A928" s="4"/>
      <c r="B928" s="2"/>
      <c r="C928" s="4"/>
      <c r="D928" s="2"/>
      <c r="E928" s="2"/>
      <c r="F928" s="2"/>
      <c r="G928" s="51"/>
      <c r="H928" s="51"/>
      <c r="I928" s="51"/>
      <c r="J928" s="2"/>
      <c r="K928" s="2"/>
      <c r="L928" s="2"/>
      <c r="M928" s="2"/>
      <c r="N928" s="2"/>
      <c r="O928" s="4"/>
    </row>
    <row r="929" spans="1:15" s="9" customFormat="1" x14ac:dyDescent="0.2">
      <c r="A929" s="4"/>
      <c r="B929" s="2"/>
      <c r="C929" s="4"/>
      <c r="D929" s="2"/>
      <c r="E929" s="2"/>
      <c r="F929" s="2"/>
      <c r="G929" s="51"/>
      <c r="H929" s="51"/>
      <c r="I929" s="51"/>
      <c r="J929" s="2"/>
      <c r="K929" s="2"/>
      <c r="L929" s="2"/>
      <c r="M929" s="2"/>
      <c r="N929" s="2"/>
      <c r="O929" s="4"/>
    </row>
    <row r="930" spans="1:15" s="9" customFormat="1" x14ac:dyDescent="0.2">
      <c r="A930" s="4"/>
      <c r="B930" s="2"/>
      <c r="C930" s="4"/>
      <c r="D930" s="2"/>
      <c r="E930" s="2"/>
      <c r="F930" s="2"/>
      <c r="G930" s="51"/>
      <c r="H930" s="51"/>
      <c r="I930" s="51"/>
      <c r="J930" s="2"/>
      <c r="K930" s="2"/>
      <c r="L930" s="2"/>
      <c r="M930" s="2"/>
      <c r="N930" s="2"/>
      <c r="O930" s="4"/>
    </row>
    <row r="931" spans="1:15" s="9" customFormat="1" x14ac:dyDescent="0.2">
      <c r="A931" s="4"/>
      <c r="B931" s="2"/>
      <c r="C931" s="4"/>
      <c r="D931" s="2"/>
      <c r="E931" s="2"/>
      <c r="F931" s="2"/>
      <c r="G931" s="51"/>
      <c r="H931" s="51"/>
      <c r="I931" s="51"/>
      <c r="J931" s="2"/>
      <c r="K931" s="2"/>
      <c r="L931" s="2"/>
      <c r="M931" s="2"/>
      <c r="N931" s="2"/>
      <c r="O931" s="4"/>
    </row>
    <row r="932" spans="1:15" s="9" customFormat="1" x14ac:dyDescent="0.2">
      <c r="A932" s="4"/>
      <c r="B932" s="2"/>
      <c r="C932" s="4"/>
      <c r="D932" s="2"/>
      <c r="E932" s="2"/>
      <c r="F932" s="2"/>
      <c r="G932" s="51"/>
      <c r="H932" s="51"/>
      <c r="I932" s="51"/>
      <c r="J932" s="2"/>
      <c r="K932" s="2"/>
      <c r="L932" s="2"/>
      <c r="M932" s="2"/>
      <c r="N932" s="2"/>
      <c r="O932" s="4"/>
    </row>
    <row r="933" spans="1:15" s="9" customFormat="1" x14ac:dyDescent="0.2">
      <c r="A933" s="4"/>
      <c r="B933" s="2"/>
      <c r="C933" s="4"/>
      <c r="D933" s="2"/>
      <c r="E933" s="2"/>
      <c r="F933" s="2"/>
      <c r="G933" s="51"/>
      <c r="H933" s="51"/>
      <c r="I933" s="51"/>
      <c r="J933" s="2"/>
      <c r="K933" s="2"/>
      <c r="L933" s="2"/>
      <c r="M933" s="2"/>
      <c r="N933" s="2"/>
      <c r="O933" s="4"/>
    </row>
    <row r="934" spans="1:15" s="9" customFormat="1" x14ac:dyDescent="0.2">
      <c r="A934" s="4"/>
      <c r="B934" s="2"/>
      <c r="C934" s="4"/>
      <c r="D934" s="2"/>
      <c r="E934" s="2"/>
      <c r="F934" s="2"/>
      <c r="G934" s="51"/>
      <c r="H934" s="51"/>
      <c r="I934" s="51"/>
      <c r="J934" s="2"/>
      <c r="K934" s="2"/>
      <c r="L934" s="2"/>
      <c r="M934" s="2"/>
      <c r="N934" s="2"/>
      <c r="O934" s="4"/>
    </row>
    <row r="935" spans="1:15" s="9" customFormat="1" x14ac:dyDescent="0.2">
      <c r="A935" s="4"/>
      <c r="B935" s="2"/>
      <c r="C935" s="4"/>
      <c r="D935" s="2"/>
      <c r="E935" s="2"/>
      <c r="F935" s="2"/>
      <c r="G935" s="51"/>
      <c r="H935" s="51"/>
      <c r="I935" s="51"/>
      <c r="J935" s="2"/>
      <c r="K935" s="2"/>
      <c r="L935" s="2"/>
      <c r="M935" s="2"/>
      <c r="N935" s="2"/>
      <c r="O935" s="4"/>
    </row>
    <row r="936" spans="1:15" s="9" customFormat="1" x14ac:dyDescent="0.2">
      <c r="A936" s="4"/>
      <c r="B936" s="2"/>
      <c r="C936" s="4"/>
      <c r="D936" s="2"/>
      <c r="E936" s="2"/>
      <c r="F936" s="2"/>
      <c r="G936" s="51"/>
      <c r="H936" s="51"/>
      <c r="I936" s="51"/>
      <c r="J936" s="2"/>
      <c r="K936" s="2"/>
      <c r="L936" s="2"/>
      <c r="M936" s="2"/>
      <c r="N936" s="2"/>
      <c r="O936" s="4"/>
    </row>
    <row r="937" spans="1:15" s="9" customFormat="1" x14ac:dyDescent="0.2">
      <c r="A937" s="4"/>
      <c r="B937" s="2"/>
      <c r="C937" s="4"/>
      <c r="D937" s="2"/>
      <c r="E937" s="2"/>
      <c r="F937" s="2"/>
      <c r="G937" s="51"/>
      <c r="H937" s="51"/>
      <c r="I937" s="51"/>
      <c r="J937" s="2"/>
      <c r="K937" s="2"/>
      <c r="L937" s="2"/>
      <c r="M937" s="2"/>
      <c r="N937" s="2"/>
      <c r="O937" s="4"/>
    </row>
    <row r="938" spans="1:15" s="9" customFormat="1" x14ac:dyDescent="0.2">
      <c r="A938" s="4"/>
      <c r="B938" s="2"/>
      <c r="C938" s="4"/>
      <c r="D938" s="2"/>
      <c r="E938" s="2"/>
      <c r="F938" s="2"/>
      <c r="G938" s="51"/>
      <c r="H938" s="51"/>
      <c r="I938" s="51"/>
      <c r="J938" s="2"/>
      <c r="K938" s="2"/>
      <c r="L938" s="2"/>
      <c r="M938" s="2"/>
      <c r="N938" s="2"/>
      <c r="O938" s="4"/>
    </row>
    <row r="939" spans="1:15" s="9" customFormat="1" x14ac:dyDescent="0.2">
      <c r="A939" s="4"/>
      <c r="B939" s="2"/>
      <c r="C939" s="4"/>
      <c r="D939" s="2"/>
      <c r="E939" s="2"/>
      <c r="F939" s="2"/>
      <c r="G939" s="51"/>
      <c r="H939" s="51"/>
      <c r="I939" s="51"/>
      <c r="J939" s="2"/>
      <c r="K939" s="2"/>
      <c r="L939" s="2"/>
      <c r="M939" s="2"/>
      <c r="N939" s="2"/>
      <c r="O939" s="4"/>
    </row>
    <row r="940" spans="1:15" s="9" customFormat="1" x14ac:dyDescent="0.2">
      <c r="A940" s="4"/>
      <c r="B940" s="2"/>
      <c r="C940" s="4"/>
      <c r="D940" s="2"/>
      <c r="E940" s="2"/>
      <c r="F940" s="2"/>
      <c r="G940" s="51"/>
      <c r="H940" s="51"/>
      <c r="I940" s="51"/>
      <c r="J940" s="2"/>
      <c r="K940" s="2"/>
      <c r="L940" s="2"/>
      <c r="M940" s="2"/>
      <c r="N940" s="2"/>
      <c r="O940" s="4"/>
    </row>
    <row r="941" spans="1:15" s="9" customFormat="1" x14ac:dyDescent="0.2">
      <c r="A941" s="4"/>
      <c r="B941" s="2"/>
      <c r="C941" s="4"/>
      <c r="D941" s="2"/>
      <c r="E941" s="2"/>
      <c r="F941" s="2"/>
      <c r="G941" s="51"/>
      <c r="H941" s="51"/>
      <c r="I941" s="51"/>
      <c r="J941" s="2"/>
      <c r="K941" s="2"/>
      <c r="L941" s="2"/>
      <c r="M941" s="2"/>
      <c r="N941" s="2"/>
      <c r="O941" s="4"/>
    </row>
    <row r="942" spans="1:15" s="9" customFormat="1" x14ac:dyDescent="0.2">
      <c r="A942" s="4"/>
      <c r="B942" s="2"/>
      <c r="C942" s="4"/>
      <c r="D942" s="2"/>
      <c r="E942" s="2"/>
      <c r="F942" s="2"/>
      <c r="G942" s="51"/>
      <c r="H942" s="51"/>
      <c r="I942" s="51"/>
      <c r="J942" s="2"/>
      <c r="K942" s="2"/>
      <c r="L942" s="2"/>
      <c r="M942" s="2"/>
      <c r="N942" s="2"/>
      <c r="O942" s="4"/>
    </row>
    <row r="943" spans="1:15" s="9" customFormat="1" x14ac:dyDescent="0.2">
      <c r="A943" s="4"/>
      <c r="B943" s="2"/>
      <c r="C943" s="4"/>
      <c r="D943" s="2"/>
      <c r="E943" s="2"/>
      <c r="F943" s="2"/>
      <c r="G943" s="51"/>
      <c r="H943" s="51"/>
      <c r="I943" s="51"/>
      <c r="J943" s="2"/>
      <c r="K943" s="2"/>
      <c r="L943" s="2"/>
      <c r="M943" s="2"/>
      <c r="N943" s="2"/>
      <c r="O943" s="4"/>
    </row>
    <row r="944" spans="1:15" s="9" customFormat="1" x14ac:dyDescent="0.2">
      <c r="A944" s="4"/>
      <c r="B944" s="2"/>
      <c r="C944" s="4"/>
      <c r="D944" s="2"/>
      <c r="E944" s="2"/>
      <c r="F944" s="2"/>
      <c r="G944" s="51"/>
      <c r="H944" s="51"/>
      <c r="I944" s="51"/>
      <c r="J944" s="2"/>
      <c r="K944" s="2"/>
      <c r="L944" s="2"/>
      <c r="M944" s="2"/>
      <c r="N944" s="2"/>
      <c r="O944" s="4"/>
    </row>
    <row r="945" spans="1:15" s="9" customFormat="1" x14ac:dyDescent="0.2">
      <c r="A945" s="4"/>
      <c r="B945" s="2"/>
      <c r="C945" s="4"/>
      <c r="D945" s="2"/>
      <c r="E945" s="2"/>
      <c r="F945" s="2"/>
      <c r="G945" s="51"/>
      <c r="H945" s="51"/>
      <c r="I945" s="51"/>
      <c r="J945" s="2"/>
      <c r="K945" s="2"/>
      <c r="L945" s="2"/>
      <c r="M945" s="2"/>
      <c r="N945" s="2"/>
      <c r="O945" s="4"/>
    </row>
    <row r="946" spans="1:15" s="9" customFormat="1" x14ac:dyDescent="0.2">
      <c r="A946" s="4"/>
      <c r="B946" s="2"/>
      <c r="C946" s="4"/>
      <c r="D946" s="2"/>
      <c r="E946" s="2"/>
      <c r="F946" s="2"/>
      <c r="G946" s="51"/>
      <c r="H946" s="51"/>
      <c r="I946" s="51"/>
      <c r="J946" s="2"/>
      <c r="K946" s="2"/>
      <c r="L946" s="2"/>
      <c r="M946" s="2"/>
      <c r="N946" s="2"/>
      <c r="O946" s="4"/>
    </row>
    <row r="947" spans="1:15" s="9" customFormat="1" x14ac:dyDescent="0.2">
      <c r="A947" s="4"/>
      <c r="B947" s="2"/>
      <c r="C947" s="4"/>
      <c r="D947" s="2"/>
      <c r="E947" s="2"/>
      <c r="F947" s="2"/>
      <c r="G947" s="51"/>
      <c r="H947" s="51"/>
      <c r="I947" s="51"/>
      <c r="J947" s="2"/>
      <c r="K947" s="2"/>
      <c r="L947" s="2"/>
      <c r="M947" s="2"/>
      <c r="N947" s="2"/>
      <c r="O947" s="4"/>
    </row>
    <row r="948" spans="1:15" s="9" customFormat="1" x14ac:dyDescent="0.2">
      <c r="A948" s="4"/>
      <c r="B948" s="2"/>
      <c r="C948" s="4"/>
      <c r="D948" s="2"/>
      <c r="E948" s="2"/>
      <c r="F948" s="2"/>
      <c r="G948" s="51"/>
      <c r="H948" s="51"/>
      <c r="I948" s="51"/>
      <c r="J948" s="2"/>
      <c r="K948" s="2"/>
      <c r="L948" s="2"/>
      <c r="M948" s="2"/>
      <c r="N948" s="2"/>
      <c r="O948" s="4"/>
    </row>
    <row r="949" spans="1:15" s="9" customFormat="1" x14ac:dyDescent="0.2">
      <c r="A949" s="4"/>
      <c r="B949" s="2"/>
      <c r="C949" s="4"/>
      <c r="D949" s="2"/>
      <c r="E949" s="2"/>
      <c r="F949" s="2"/>
      <c r="G949" s="51"/>
      <c r="H949" s="51"/>
      <c r="I949" s="51"/>
      <c r="J949" s="2"/>
      <c r="K949" s="2"/>
      <c r="L949" s="2"/>
      <c r="M949" s="2"/>
      <c r="N949" s="2"/>
      <c r="O949" s="4"/>
    </row>
    <row r="950" spans="1:15" s="9" customFormat="1" x14ac:dyDescent="0.2">
      <c r="A950" s="4"/>
      <c r="B950" s="2"/>
      <c r="C950" s="4"/>
      <c r="D950" s="2"/>
      <c r="E950" s="2"/>
      <c r="F950" s="2"/>
      <c r="G950" s="51"/>
      <c r="H950" s="51"/>
      <c r="I950" s="51"/>
      <c r="J950" s="2"/>
      <c r="K950" s="2"/>
      <c r="L950" s="2"/>
      <c r="M950" s="2"/>
      <c r="N950" s="2"/>
      <c r="O950" s="4"/>
    </row>
    <row r="951" spans="1:15" s="9" customFormat="1" x14ac:dyDescent="0.2">
      <c r="A951" s="4"/>
      <c r="B951" s="2"/>
      <c r="C951" s="4"/>
      <c r="D951" s="2"/>
      <c r="E951" s="2"/>
      <c r="F951" s="2"/>
      <c r="G951" s="51"/>
      <c r="H951" s="51"/>
      <c r="I951" s="51"/>
      <c r="J951" s="2"/>
      <c r="K951" s="2"/>
      <c r="L951" s="2"/>
      <c r="M951" s="2"/>
      <c r="N951" s="2"/>
      <c r="O951" s="4"/>
    </row>
    <row r="952" spans="1:15" s="9" customFormat="1" x14ac:dyDescent="0.2">
      <c r="A952" s="4"/>
      <c r="B952" s="2"/>
      <c r="C952" s="4"/>
      <c r="D952" s="2"/>
      <c r="E952" s="2"/>
      <c r="F952" s="2"/>
      <c r="G952" s="51"/>
      <c r="H952" s="51"/>
      <c r="I952" s="51"/>
      <c r="J952" s="2"/>
      <c r="K952" s="2"/>
      <c r="L952" s="2"/>
      <c r="M952" s="2"/>
      <c r="N952" s="2"/>
      <c r="O952" s="4"/>
    </row>
    <row r="953" spans="1:15" s="9" customFormat="1" x14ac:dyDescent="0.2">
      <c r="A953" s="4"/>
      <c r="B953" s="2"/>
      <c r="C953" s="4"/>
      <c r="D953" s="2"/>
      <c r="E953" s="2"/>
      <c r="F953" s="2"/>
      <c r="G953" s="51"/>
      <c r="H953" s="51"/>
      <c r="I953" s="51"/>
      <c r="J953" s="2"/>
      <c r="K953" s="2"/>
      <c r="L953" s="2"/>
      <c r="M953" s="2"/>
      <c r="N953" s="2"/>
      <c r="O953" s="4"/>
    </row>
    <row r="954" spans="1:15" s="9" customFormat="1" x14ac:dyDescent="0.2">
      <c r="A954" s="4"/>
      <c r="B954" s="2"/>
      <c r="C954" s="4"/>
      <c r="D954" s="2"/>
      <c r="E954" s="2"/>
      <c r="F954" s="2"/>
      <c r="G954" s="51"/>
      <c r="H954" s="51"/>
      <c r="I954" s="51"/>
      <c r="J954" s="2"/>
      <c r="K954" s="2"/>
      <c r="L954" s="2"/>
      <c r="M954" s="2"/>
      <c r="N954" s="2"/>
      <c r="O954" s="4"/>
    </row>
    <row r="955" spans="1:15" s="9" customFormat="1" x14ac:dyDescent="0.2">
      <c r="A955" s="4"/>
      <c r="B955" s="2"/>
      <c r="C955" s="4"/>
      <c r="D955" s="2"/>
      <c r="E955" s="2"/>
      <c r="F955" s="2"/>
      <c r="G955" s="51"/>
      <c r="H955" s="51"/>
      <c r="I955" s="51"/>
      <c r="J955" s="2"/>
      <c r="K955" s="2"/>
      <c r="L955" s="2"/>
      <c r="M955" s="2"/>
      <c r="N955" s="2"/>
      <c r="O955" s="4"/>
    </row>
    <row r="956" spans="1:15" s="9" customFormat="1" x14ac:dyDescent="0.2">
      <c r="A956" s="4"/>
      <c r="B956" s="2"/>
      <c r="C956" s="4"/>
      <c r="D956" s="2"/>
      <c r="E956" s="2"/>
      <c r="F956" s="2"/>
      <c r="G956" s="51"/>
      <c r="H956" s="51"/>
      <c r="I956" s="51"/>
      <c r="J956" s="2"/>
      <c r="K956" s="2"/>
      <c r="L956" s="2"/>
      <c r="M956" s="2"/>
      <c r="N956" s="2"/>
      <c r="O956" s="4"/>
    </row>
    <row r="957" spans="1:15" s="9" customFormat="1" x14ac:dyDescent="0.2">
      <c r="A957" s="4"/>
      <c r="B957" s="2"/>
      <c r="C957" s="4"/>
      <c r="D957" s="2"/>
      <c r="E957" s="2"/>
      <c r="F957" s="2"/>
      <c r="G957" s="51"/>
      <c r="H957" s="51"/>
      <c r="I957" s="51"/>
      <c r="J957" s="2"/>
      <c r="K957" s="2"/>
      <c r="L957" s="2"/>
      <c r="M957" s="2"/>
      <c r="N957" s="2"/>
      <c r="O957" s="4"/>
    </row>
    <row r="958" spans="1:15" s="9" customFormat="1" x14ac:dyDescent="0.2">
      <c r="A958" s="4"/>
      <c r="B958" s="2"/>
      <c r="C958" s="4"/>
      <c r="D958" s="2"/>
      <c r="E958" s="2"/>
      <c r="F958" s="2"/>
      <c r="G958" s="51"/>
      <c r="H958" s="51"/>
      <c r="I958" s="51"/>
      <c r="J958" s="2"/>
      <c r="K958" s="2"/>
      <c r="L958" s="2"/>
      <c r="M958" s="2"/>
      <c r="N958" s="2"/>
      <c r="O958" s="4"/>
    </row>
    <row r="959" spans="1:15" s="9" customFormat="1" x14ac:dyDescent="0.2">
      <c r="A959" s="4"/>
      <c r="B959" s="2"/>
      <c r="C959" s="4"/>
      <c r="D959" s="2"/>
      <c r="E959" s="2"/>
      <c r="F959" s="2"/>
      <c r="G959" s="51"/>
      <c r="H959" s="51"/>
      <c r="I959" s="51"/>
      <c r="J959" s="2"/>
      <c r="K959" s="2"/>
      <c r="L959" s="2"/>
      <c r="M959" s="2"/>
      <c r="N959" s="2"/>
      <c r="O959" s="4"/>
    </row>
    <row r="960" spans="1:15" s="9" customFormat="1" x14ac:dyDescent="0.2">
      <c r="A960" s="4"/>
      <c r="B960" s="2"/>
      <c r="C960" s="4"/>
      <c r="D960" s="2"/>
      <c r="E960" s="2"/>
      <c r="F960" s="2"/>
      <c r="G960" s="51"/>
      <c r="H960" s="51"/>
      <c r="I960" s="51"/>
      <c r="J960" s="2"/>
      <c r="K960" s="2"/>
      <c r="L960" s="2"/>
      <c r="M960" s="2"/>
      <c r="N960" s="2"/>
      <c r="O960" s="4"/>
    </row>
    <row r="961" spans="1:15" s="9" customFormat="1" x14ac:dyDescent="0.2">
      <c r="A961" s="4"/>
      <c r="B961" s="2"/>
      <c r="C961" s="4"/>
      <c r="D961" s="2"/>
      <c r="E961" s="2"/>
      <c r="F961" s="2"/>
      <c r="G961" s="51"/>
      <c r="H961" s="51"/>
      <c r="I961" s="51"/>
      <c r="J961" s="2"/>
      <c r="K961" s="2"/>
      <c r="L961" s="2"/>
      <c r="M961" s="2"/>
      <c r="N961" s="2"/>
      <c r="O961" s="4"/>
    </row>
    <row r="962" spans="1:15" s="9" customFormat="1" x14ac:dyDescent="0.2">
      <c r="A962" s="4"/>
      <c r="B962" s="2"/>
      <c r="C962" s="4"/>
      <c r="D962" s="2"/>
      <c r="E962" s="2"/>
      <c r="F962" s="2"/>
      <c r="G962" s="51"/>
      <c r="H962" s="51"/>
      <c r="I962" s="51"/>
      <c r="J962" s="2"/>
      <c r="K962" s="2"/>
      <c r="L962" s="2"/>
      <c r="M962" s="2"/>
      <c r="N962" s="2"/>
      <c r="O962" s="4"/>
    </row>
    <row r="963" spans="1:15" s="9" customFormat="1" x14ac:dyDescent="0.2">
      <c r="A963" s="4"/>
      <c r="B963" s="2"/>
      <c r="C963" s="4"/>
      <c r="D963" s="2"/>
      <c r="E963" s="2"/>
      <c r="F963" s="2"/>
      <c r="G963" s="51"/>
      <c r="H963" s="51"/>
      <c r="I963" s="51"/>
      <c r="J963" s="2"/>
      <c r="K963" s="2"/>
      <c r="L963" s="2"/>
      <c r="M963" s="2"/>
      <c r="N963" s="2"/>
      <c r="O963" s="4"/>
    </row>
    <row r="964" spans="1:15" s="9" customFormat="1" x14ac:dyDescent="0.2">
      <c r="A964" s="4"/>
      <c r="B964" s="2"/>
      <c r="C964" s="4"/>
      <c r="D964" s="2"/>
      <c r="E964" s="2"/>
      <c r="F964" s="2"/>
      <c r="G964" s="51"/>
      <c r="H964" s="51"/>
      <c r="I964" s="51"/>
      <c r="J964" s="2"/>
      <c r="K964" s="2"/>
      <c r="L964" s="2"/>
      <c r="M964" s="2"/>
      <c r="N964" s="2"/>
      <c r="O964" s="4"/>
    </row>
    <row r="965" spans="1:15" s="9" customFormat="1" x14ac:dyDescent="0.2">
      <c r="A965" s="4"/>
      <c r="B965" s="2"/>
      <c r="C965" s="4"/>
      <c r="D965" s="2"/>
      <c r="E965" s="2"/>
      <c r="F965" s="2"/>
      <c r="G965" s="51"/>
      <c r="H965" s="51"/>
      <c r="I965" s="51"/>
      <c r="J965" s="2"/>
      <c r="K965" s="2"/>
      <c r="L965" s="2"/>
      <c r="M965" s="2"/>
      <c r="N965" s="2"/>
      <c r="O965" s="4"/>
    </row>
    <row r="966" spans="1:15" s="9" customFormat="1" x14ac:dyDescent="0.2">
      <c r="A966" s="4"/>
      <c r="B966" s="2"/>
      <c r="C966" s="4"/>
      <c r="D966" s="2"/>
      <c r="E966" s="2"/>
      <c r="F966" s="2"/>
      <c r="G966" s="51"/>
      <c r="H966" s="51"/>
      <c r="I966" s="51"/>
      <c r="J966" s="2"/>
      <c r="K966" s="2"/>
      <c r="L966" s="2"/>
      <c r="M966" s="2"/>
      <c r="N966" s="2"/>
      <c r="O966" s="4"/>
    </row>
    <row r="967" spans="1:15" s="9" customFormat="1" x14ac:dyDescent="0.2">
      <c r="A967" s="4"/>
      <c r="B967" s="2"/>
      <c r="C967" s="4"/>
      <c r="D967" s="2"/>
      <c r="E967" s="2"/>
      <c r="F967" s="2"/>
      <c r="G967" s="51"/>
      <c r="H967" s="51"/>
      <c r="I967" s="51"/>
      <c r="J967" s="2"/>
      <c r="K967" s="2"/>
      <c r="L967" s="2"/>
      <c r="M967" s="2"/>
      <c r="N967" s="2"/>
      <c r="O967" s="4"/>
    </row>
    <row r="968" spans="1:15" s="9" customFormat="1" x14ac:dyDescent="0.2">
      <c r="A968" s="4"/>
      <c r="B968" s="2"/>
      <c r="C968" s="4"/>
      <c r="D968" s="2"/>
      <c r="E968" s="2"/>
      <c r="F968" s="2"/>
      <c r="G968" s="51"/>
      <c r="H968" s="51"/>
      <c r="I968" s="51"/>
      <c r="J968" s="2"/>
      <c r="K968" s="2"/>
      <c r="L968" s="2"/>
      <c r="M968" s="2"/>
      <c r="N968" s="2"/>
      <c r="O968" s="4"/>
    </row>
    <row r="969" spans="1:15" s="9" customFormat="1" x14ac:dyDescent="0.2">
      <c r="A969" s="4"/>
      <c r="B969" s="2"/>
      <c r="C969" s="4"/>
      <c r="D969" s="2"/>
      <c r="E969" s="2"/>
      <c r="F969" s="2"/>
      <c r="G969" s="51"/>
      <c r="H969" s="51"/>
      <c r="I969" s="51"/>
      <c r="J969" s="2"/>
      <c r="K969" s="2"/>
      <c r="L969" s="2"/>
      <c r="M969" s="2"/>
      <c r="N969" s="2"/>
      <c r="O969" s="4"/>
    </row>
    <row r="970" spans="1:15" s="9" customFormat="1" x14ac:dyDescent="0.2">
      <c r="A970" s="4"/>
      <c r="B970" s="2"/>
      <c r="C970" s="4"/>
      <c r="D970" s="2"/>
      <c r="E970" s="2"/>
      <c r="F970" s="2"/>
      <c r="G970" s="51"/>
      <c r="H970" s="51"/>
      <c r="I970" s="51"/>
      <c r="J970" s="2"/>
      <c r="K970" s="2"/>
      <c r="L970" s="2"/>
      <c r="M970" s="2"/>
      <c r="N970" s="2"/>
      <c r="O970" s="4"/>
    </row>
    <row r="971" spans="1:15" s="9" customFormat="1" x14ac:dyDescent="0.2">
      <c r="A971" s="4"/>
      <c r="B971" s="2"/>
      <c r="C971" s="4"/>
      <c r="D971" s="2"/>
      <c r="E971" s="2"/>
      <c r="F971" s="2"/>
      <c r="G971" s="51"/>
      <c r="H971" s="51"/>
      <c r="I971" s="51"/>
      <c r="J971" s="2"/>
      <c r="K971" s="2"/>
      <c r="L971" s="2"/>
      <c r="M971" s="2"/>
      <c r="N971" s="2"/>
      <c r="O971" s="4"/>
    </row>
    <row r="972" spans="1:15" s="9" customFormat="1" x14ac:dyDescent="0.2">
      <c r="A972" s="4"/>
      <c r="B972" s="2"/>
      <c r="C972" s="4"/>
      <c r="D972" s="2"/>
      <c r="E972" s="2"/>
      <c r="F972" s="2"/>
      <c r="G972" s="51"/>
      <c r="H972" s="51"/>
      <c r="I972" s="51"/>
      <c r="J972" s="2"/>
      <c r="K972" s="2"/>
      <c r="L972" s="2"/>
      <c r="M972" s="2"/>
      <c r="N972" s="2"/>
      <c r="O972" s="4"/>
    </row>
    <row r="973" spans="1:15" s="9" customFormat="1" x14ac:dyDescent="0.2">
      <c r="A973" s="4"/>
      <c r="B973" s="2"/>
      <c r="C973" s="4"/>
      <c r="D973" s="2"/>
      <c r="E973" s="2"/>
      <c r="F973" s="2"/>
      <c r="G973" s="51"/>
      <c r="H973" s="51"/>
      <c r="I973" s="51"/>
      <c r="J973" s="2"/>
      <c r="K973" s="2"/>
      <c r="L973" s="2"/>
      <c r="M973" s="2"/>
      <c r="N973" s="2"/>
      <c r="O973" s="4"/>
    </row>
    <row r="974" spans="1:15" s="9" customFormat="1" x14ac:dyDescent="0.2">
      <c r="A974" s="4"/>
      <c r="B974" s="2"/>
      <c r="C974" s="4"/>
      <c r="D974" s="2"/>
      <c r="E974" s="2"/>
      <c r="F974" s="2"/>
      <c r="G974" s="51"/>
      <c r="H974" s="51"/>
      <c r="I974" s="51"/>
      <c r="J974" s="2"/>
      <c r="K974" s="2"/>
      <c r="L974" s="2"/>
      <c r="M974" s="2"/>
      <c r="N974" s="2"/>
      <c r="O974" s="4"/>
    </row>
    <row r="975" spans="1:15" s="9" customFormat="1" x14ac:dyDescent="0.2">
      <c r="A975" s="4"/>
      <c r="B975" s="2"/>
      <c r="C975" s="4"/>
      <c r="D975" s="2"/>
      <c r="E975" s="2"/>
      <c r="F975" s="2"/>
      <c r="G975" s="51"/>
      <c r="H975" s="51"/>
      <c r="I975" s="51"/>
      <c r="J975" s="2"/>
      <c r="K975" s="2"/>
      <c r="L975" s="2"/>
      <c r="M975" s="2"/>
      <c r="N975" s="2"/>
      <c r="O975" s="4"/>
    </row>
    <row r="976" spans="1:15" s="9" customFormat="1" x14ac:dyDescent="0.2">
      <c r="A976" s="4"/>
      <c r="B976" s="2"/>
      <c r="C976" s="4"/>
      <c r="D976" s="2"/>
      <c r="E976" s="2"/>
      <c r="F976" s="2"/>
      <c r="G976" s="51"/>
      <c r="H976" s="51"/>
      <c r="I976" s="51"/>
      <c r="J976" s="2"/>
      <c r="K976" s="2"/>
      <c r="L976" s="2"/>
      <c r="M976" s="2"/>
      <c r="N976" s="2"/>
      <c r="O976" s="4"/>
    </row>
    <row r="977" spans="1:15" s="9" customFormat="1" x14ac:dyDescent="0.2">
      <c r="A977" s="4"/>
      <c r="B977" s="2"/>
      <c r="C977" s="4"/>
      <c r="D977" s="2"/>
      <c r="E977" s="2"/>
      <c r="F977" s="2"/>
      <c r="G977" s="51"/>
      <c r="H977" s="51"/>
      <c r="I977" s="51"/>
      <c r="J977" s="2"/>
      <c r="K977" s="2"/>
      <c r="L977" s="2"/>
      <c r="M977" s="2"/>
      <c r="N977" s="2"/>
      <c r="O977" s="4"/>
    </row>
    <row r="978" spans="1:15" s="9" customFormat="1" x14ac:dyDescent="0.2">
      <c r="A978" s="4"/>
      <c r="B978" s="2"/>
      <c r="C978" s="4"/>
      <c r="D978" s="2"/>
      <c r="E978" s="2"/>
      <c r="F978" s="2"/>
      <c r="G978" s="51"/>
      <c r="H978" s="51"/>
      <c r="I978" s="51"/>
      <c r="J978" s="2"/>
      <c r="K978" s="2"/>
      <c r="L978" s="2"/>
      <c r="M978" s="2"/>
      <c r="N978" s="2"/>
      <c r="O978" s="4"/>
    </row>
    <row r="979" spans="1:15" s="9" customFormat="1" x14ac:dyDescent="0.2">
      <c r="A979" s="4"/>
      <c r="B979" s="2"/>
      <c r="C979" s="4"/>
      <c r="D979" s="2"/>
      <c r="E979" s="2"/>
      <c r="F979" s="2"/>
      <c r="G979" s="51"/>
      <c r="H979" s="51"/>
      <c r="I979" s="51"/>
      <c r="J979" s="2"/>
      <c r="K979" s="2"/>
      <c r="L979" s="2"/>
      <c r="M979" s="2"/>
      <c r="N979" s="2"/>
      <c r="O979" s="4"/>
    </row>
    <row r="980" spans="1:15" s="9" customFormat="1" x14ac:dyDescent="0.2">
      <c r="A980" s="4"/>
      <c r="B980" s="2"/>
      <c r="C980" s="4"/>
      <c r="D980" s="2"/>
      <c r="E980" s="2"/>
      <c r="F980" s="2"/>
      <c r="G980" s="51"/>
      <c r="H980" s="51"/>
      <c r="I980" s="51"/>
      <c r="J980" s="2"/>
      <c r="K980" s="2"/>
      <c r="L980" s="2"/>
      <c r="M980" s="2"/>
      <c r="N980" s="2"/>
      <c r="O980" s="4"/>
    </row>
    <row r="981" spans="1:15" s="9" customFormat="1" x14ac:dyDescent="0.2">
      <c r="A981" s="4"/>
      <c r="B981" s="2"/>
      <c r="C981" s="4"/>
      <c r="D981" s="2"/>
      <c r="E981" s="2"/>
      <c r="F981" s="2"/>
      <c r="G981" s="51"/>
      <c r="H981" s="51"/>
      <c r="I981" s="51"/>
      <c r="J981" s="2"/>
      <c r="K981" s="2"/>
      <c r="L981" s="2"/>
      <c r="M981" s="2"/>
      <c r="N981" s="2"/>
      <c r="O981" s="4"/>
    </row>
    <row r="982" spans="1:15" s="9" customFormat="1" x14ac:dyDescent="0.2">
      <c r="A982" s="4"/>
      <c r="B982" s="2"/>
      <c r="C982" s="4"/>
      <c r="D982" s="2"/>
      <c r="E982" s="2"/>
      <c r="F982" s="2"/>
      <c r="G982" s="51"/>
      <c r="H982" s="51"/>
      <c r="I982" s="51"/>
      <c r="J982" s="2"/>
      <c r="K982" s="2"/>
      <c r="L982" s="2"/>
      <c r="M982" s="2"/>
      <c r="N982" s="2"/>
      <c r="O982" s="4"/>
    </row>
    <row r="983" spans="1:15" s="9" customFormat="1" x14ac:dyDescent="0.2">
      <c r="A983" s="4"/>
      <c r="B983" s="2"/>
      <c r="C983" s="4"/>
      <c r="D983" s="2"/>
      <c r="E983" s="2"/>
      <c r="F983" s="2"/>
      <c r="G983" s="51"/>
      <c r="H983" s="51"/>
      <c r="I983" s="51"/>
      <c r="J983" s="2"/>
      <c r="K983" s="2"/>
      <c r="L983" s="2"/>
      <c r="M983" s="2"/>
      <c r="N983" s="2"/>
      <c r="O983" s="4"/>
    </row>
    <row r="984" spans="1:15" s="9" customFormat="1" x14ac:dyDescent="0.2">
      <c r="A984" s="4"/>
      <c r="B984" s="2"/>
      <c r="C984" s="4"/>
      <c r="D984" s="2"/>
      <c r="E984" s="2"/>
      <c r="F984" s="2"/>
      <c r="G984" s="51"/>
      <c r="H984" s="51"/>
      <c r="I984" s="51"/>
      <c r="J984" s="2"/>
      <c r="K984" s="2"/>
      <c r="L984" s="2"/>
      <c r="M984" s="2"/>
      <c r="N984" s="2"/>
      <c r="O984" s="4"/>
    </row>
    <row r="985" spans="1:15" s="9" customFormat="1" x14ac:dyDescent="0.2">
      <c r="A985" s="4"/>
      <c r="B985" s="2"/>
      <c r="C985" s="4"/>
      <c r="D985" s="2"/>
      <c r="E985" s="2"/>
      <c r="F985" s="2"/>
      <c r="G985" s="51"/>
      <c r="H985" s="51"/>
      <c r="I985" s="51"/>
      <c r="J985" s="2"/>
      <c r="K985" s="2"/>
      <c r="L985" s="2"/>
      <c r="M985" s="2"/>
      <c r="N985" s="2"/>
      <c r="O985" s="4"/>
    </row>
    <row r="986" spans="1:15" s="9" customFormat="1" x14ac:dyDescent="0.2">
      <c r="A986" s="4"/>
      <c r="B986" s="2"/>
      <c r="C986" s="4"/>
      <c r="D986" s="2"/>
      <c r="E986" s="2"/>
      <c r="F986" s="2"/>
      <c r="G986" s="51"/>
      <c r="H986" s="51"/>
      <c r="I986" s="51"/>
      <c r="J986" s="2"/>
      <c r="K986" s="2"/>
      <c r="L986" s="2"/>
      <c r="M986" s="2"/>
      <c r="N986" s="2"/>
      <c r="O986" s="4"/>
    </row>
    <row r="987" spans="1:15" s="9" customFormat="1" x14ac:dyDescent="0.2">
      <c r="A987" s="4"/>
      <c r="B987" s="2"/>
      <c r="C987" s="4"/>
      <c r="D987" s="2"/>
      <c r="E987" s="2"/>
      <c r="F987" s="2"/>
      <c r="G987" s="51"/>
      <c r="H987" s="51"/>
      <c r="I987" s="51"/>
      <c r="J987" s="2"/>
      <c r="K987" s="2"/>
      <c r="L987" s="2"/>
      <c r="M987" s="2"/>
      <c r="N987" s="2"/>
      <c r="O987" s="4"/>
    </row>
    <row r="988" spans="1:15" s="9" customFormat="1" x14ac:dyDescent="0.2">
      <c r="A988" s="4"/>
      <c r="B988" s="2"/>
      <c r="C988" s="4"/>
      <c r="D988" s="2"/>
      <c r="E988" s="2"/>
      <c r="F988" s="2"/>
      <c r="G988" s="51"/>
      <c r="H988" s="51"/>
      <c r="I988" s="51"/>
      <c r="J988" s="2"/>
      <c r="K988" s="2"/>
      <c r="L988" s="2"/>
      <c r="M988" s="2"/>
      <c r="N988" s="2"/>
      <c r="O988" s="4"/>
    </row>
    <row r="989" spans="1:15" s="9" customFormat="1" x14ac:dyDescent="0.2">
      <c r="A989" s="4"/>
      <c r="B989" s="2"/>
      <c r="C989" s="4"/>
      <c r="D989" s="2"/>
      <c r="E989" s="2"/>
      <c r="F989" s="2"/>
      <c r="G989" s="51"/>
      <c r="H989" s="51"/>
      <c r="I989" s="51"/>
      <c r="J989" s="2"/>
      <c r="K989" s="2"/>
      <c r="L989" s="2"/>
      <c r="M989" s="2"/>
      <c r="N989" s="2"/>
      <c r="O989" s="4"/>
    </row>
    <row r="990" spans="1:15" s="9" customFormat="1" x14ac:dyDescent="0.2">
      <c r="A990" s="4"/>
      <c r="B990" s="2"/>
      <c r="C990" s="4"/>
      <c r="D990" s="2"/>
      <c r="E990" s="2"/>
      <c r="F990" s="2"/>
      <c r="G990" s="51"/>
      <c r="H990" s="51"/>
      <c r="I990" s="51"/>
      <c r="J990" s="2"/>
      <c r="K990" s="2"/>
      <c r="L990" s="2"/>
      <c r="M990" s="2"/>
      <c r="N990" s="2"/>
      <c r="O990" s="4"/>
    </row>
    <row r="991" spans="1:15" s="9" customFormat="1" x14ac:dyDescent="0.2">
      <c r="A991" s="4"/>
      <c r="B991" s="2"/>
      <c r="C991" s="4"/>
      <c r="D991" s="2"/>
      <c r="E991" s="2"/>
      <c r="F991" s="2"/>
      <c r="G991" s="51"/>
      <c r="H991" s="51"/>
      <c r="I991" s="51"/>
      <c r="J991" s="2"/>
      <c r="K991" s="2"/>
      <c r="L991" s="2"/>
      <c r="M991" s="2"/>
      <c r="N991" s="2"/>
      <c r="O991" s="4"/>
    </row>
    <row r="992" spans="1:15" s="9" customFormat="1" x14ac:dyDescent="0.2">
      <c r="A992" s="4"/>
      <c r="B992" s="2"/>
      <c r="C992" s="4"/>
      <c r="D992" s="2"/>
      <c r="E992" s="2"/>
      <c r="F992" s="2"/>
      <c r="G992" s="51"/>
      <c r="H992" s="51"/>
      <c r="I992" s="51"/>
      <c r="J992" s="2"/>
      <c r="K992" s="2"/>
      <c r="L992" s="2"/>
      <c r="M992" s="2"/>
      <c r="N992" s="2"/>
      <c r="O992" s="4"/>
    </row>
    <row r="993" spans="1:15" s="9" customFormat="1" x14ac:dyDescent="0.2">
      <c r="A993" s="4"/>
      <c r="B993" s="2"/>
      <c r="C993" s="4"/>
      <c r="D993" s="2"/>
      <c r="E993" s="2"/>
      <c r="F993" s="2"/>
      <c r="G993" s="51"/>
      <c r="H993" s="51"/>
      <c r="I993" s="51"/>
      <c r="J993" s="2"/>
      <c r="K993" s="2"/>
      <c r="L993" s="2"/>
      <c r="M993" s="2"/>
      <c r="N993" s="2"/>
      <c r="O993" s="4"/>
    </row>
    <row r="994" spans="1:15" s="9" customFormat="1" x14ac:dyDescent="0.2">
      <c r="A994" s="4"/>
      <c r="B994" s="2"/>
      <c r="C994" s="4"/>
      <c r="D994" s="2"/>
      <c r="E994" s="2"/>
      <c r="F994" s="2"/>
      <c r="G994" s="51"/>
      <c r="H994" s="51"/>
      <c r="I994" s="51"/>
      <c r="J994" s="2"/>
      <c r="K994" s="2"/>
      <c r="L994" s="2"/>
      <c r="M994" s="2"/>
      <c r="N994" s="2"/>
      <c r="O994" s="4"/>
    </row>
    <row r="995" spans="1:15" s="9" customFormat="1" x14ac:dyDescent="0.2">
      <c r="A995" s="4"/>
      <c r="B995" s="2"/>
      <c r="C995" s="4"/>
      <c r="D995" s="2"/>
      <c r="E995" s="2"/>
      <c r="F995" s="2"/>
      <c r="G995" s="51"/>
      <c r="H995" s="51"/>
      <c r="I995" s="51"/>
      <c r="J995" s="2"/>
      <c r="K995" s="2"/>
      <c r="L995" s="2"/>
      <c r="M995" s="2"/>
      <c r="N995" s="2"/>
      <c r="O995" s="4"/>
    </row>
    <row r="996" spans="1:15" s="9" customFormat="1" x14ac:dyDescent="0.2">
      <c r="A996" s="4"/>
      <c r="B996" s="2"/>
      <c r="C996" s="4"/>
      <c r="D996" s="2"/>
      <c r="E996" s="2"/>
      <c r="F996" s="2"/>
      <c r="G996" s="51"/>
      <c r="H996" s="51"/>
      <c r="I996" s="51"/>
      <c r="J996" s="2"/>
      <c r="K996" s="2"/>
      <c r="L996" s="2"/>
      <c r="M996" s="2"/>
      <c r="N996" s="2"/>
      <c r="O996" s="4"/>
    </row>
    <row r="997" spans="1:15" s="9" customFormat="1" x14ac:dyDescent="0.2">
      <c r="A997" s="4"/>
      <c r="B997" s="2"/>
      <c r="C997" s="4"/>
      <c r="D997" s="2"/>
      <c r="E997" s="2"/>
      <c r="F997" s="2"/>
      <c r="G997" s="51"/>
      <c r="H997" s="51"/>
      <c r="I997" s="51"/>
      <c r="J997" s="2"/>
      <c r="K997" s="2"/>
      <c r="L997" s="2"/>
      <c r="M997" s="2"/>
      <c r="N997" s="2"/>
      <c r="O997" s="4"/>
    </row>
    <row r="998" spans="1:15" s="9" customFormat="1" x14ac:dyDescent="0.2">
      <c r="A998" s="4"/>
      <c r="B998" s="2"/>
      <c r="C998" s="4"/>
      <c r="D998" s="2"/>
      <c r="E998" s="2"/>
      <c r="F998" s="2"/>
      <c r="G998" s="51"/>
      <c r="H998" s="51"/>
      <c r="I998" s="51"/>
      <c r="J998" s="2"/>
      <c r="K998" s="2"/>
      <c r="L998" s="2"/>
      <c r="M998" s="2"/>
      <c r="N998" s="2"/>
      <c r="O998" s="4"/>
    </row>
    <row r="999" spans="1:15" s="9" customFormat="1" x14ac:dyDescent="0.2">
      <c r="A999" s="4"/>
      <c r="B999" s="2"/>
      <c r="C999" s="4"/>
      <c r="D999" s="2"/>
      <c r="E999" s="2"/>
      <c r="F999" s="2"/>
      <c r="G999" s="51"/>
      <c r="H999" s="51"/>
      <c r="I999" s="51"/>
      <c r="J999" s="2"/>
      <c r="K999" s="2"/>
      <c r="L999" s="2"/>
      <c r="M999" s="2"/>
      <c r="N999" s="2"/>
      <c r="O999" s="4"/>
    </row>
    <row r="1000" spans="1:15" s="9" customFormat="1" x14ac:dyDescent="0.2">
      <c r="A1000" s="4"/>
      <c r="B1000" s="2"/>
      <c r="C1000" s="4"/>
      <c r="D1000" s="2"/>
      <c r="E1000" s="2"/>
      <c r="F1000" s="2"/>
      <c r="G1000" s="51"/>
      <c r="H1000" s="51"/>
      <c r="I1000" s="51"/>
      <c r="J1000" s="2"/>
      <c r="K1000" s="2"/>
      <c r="L1000" s="2"/>
      <c r="M1000" s="2"/>
      <c r="N1000" s="2"/>
      <c r="O1000" s="4"/>
    </row>
    <row r="1001" spans="1:15" s="9" customFormat="1" x14ac:dyDescent="0.2">
      <c r="A1001" s="4"/>
      <c r="B1001" s="2"/>
      <c r="C1001" s="4"/>
      <c r="D1001" s="2"/>
      <c r="E1001" s="2"/>
      <c r="F1001" s="2"/>
      <c r="G1001" s="51"/>
      <c r="H1001" s="51"/>
      <c r="I1001" s="51"/>
      <c r="J1001" s="2"/>
      <c r="K1001" s="2"/>
      <c r="L1001" s="2"/>
      <c r="M1001" s="2"/>
      <c r="N1001" s="2"/>
      <c r="O1001" s="4"/>
    </row>
    <row r="1002" spans="1:15" s="9" customFormat="1" x14ac:dyDescent="0.2">
      <c r="A1002" s="4"/>
      <c r="B1002" s="2"/>
      <c r="C1002" s="4"/>
      <c r="D1002" s="2"/>
      <c r="E1002" s="2"/>
      <c r="F1002" s="2"/>
      <c r="G1002" s="51"/>
      <c r="H1002" s="51"/>
      <c r="I1002" s="51"/>
      <c r="J1002" s="2"/>
      <c r="K1002" s="2"/>
      <c r="L1002" s="2"/>
      <c r="M1002" s="2"/>
      <c r="N1002" s="2"/>
      <c r="O1002" s="4"/>
    </row>
    <row r="1003" spans="1:15" s="9" customFormat="1" x14ac:dyDescent="0.2">
      <c r="A1003" s="4"/>
      <c r="B1003" s="2"/>
      <c r="C1003" s="4"/>
      <c r="D1003" s="2"/>
      <c r="E1003" s="2"/>
      <c r="F1003" s="2"/>
      <c r="G1003" s="51"/>
      <c r="H1003" s="51"/>
      <c r="I1003" s="51"/>
      <c r="J1003" s="2"/>
      <c r="K1003" s="2"/>
      <c r="L1003" s="2"/>
      <c r="M1003" s="2"/>
      <c r="N1003" s="2"/>
      <c r="O1003" s="4"/>
    </row>
    <row r="1004" spans="1:15" s="9" customFormat="1" x14ac:dyDescent="0.2">
      <c r="A1004" s="4"/>
      <c r="B1004" s="2"/>
      <c r="C1004" s="4"/>
      <c r="D1004" s="2"/>
      <c r="E1004" s="2"/>
      <c r="F1004" s="2"/>
      <c r="G1004" s="51"/>
      <c r="H1004" s="51"/>
      <c r="I1004" s="51"/>
      <c r="J1004" s="2"/>
      <c r="K1004" s="2"/>
      <c r="L1004" s="2"/>
      <c r="M1004" s="2"/>
      <c r="N1004" s="2"/>
      <c r="O1004" s="4"/>
    </row>
    <row r="1005" spans="1:15" s="9" customFormat="1" x14ac:dyDescent="0.2">
      <c r="A1005" s="4"/>
      <c r="B1005" s="2"/>
      <c r="C1005" s="4"/>
      <c r="D1005" s="2"/>
      <c r="E1005" s="2"/>
      <c r="F1005" s="2"/>
      <c r="G1005" s="51"/>
      <c r="H1005" s="51"/>
      <c r="I1005" s="51"/>
      <c r="J1005" s="2"/>
      <c r="K1005" s="2"/>
      <c r="L1005" s="2"/>
      <c r="M1005" s="2"/>
      <c r="N1005" s="2"/>
      <c r="O1005" s="4"/>
    </row>
    <row r="1006" spans="1:15" s="9" customFormat="1" x14ac:dyDescent="0.2">
      <c r="A1006" s="4"/>
      <c r="B1006" s="2"/>
      <c r="C1006" s="4"/>
      <c r="D1006" s="2"/>
      <c r="E1006" s="2"/>
      <c r="F1006" s="2"/>
      <c r="G1006" s="51"/>
      <c r="H1006" s="51"/>
      <c r="I1006" s="51"/>
      <c r="J1006" s="2"/>
      <c r="K1006" s="2"/>
      <c r="L1006" s="2"/>
      <c r="M1006" s="2"/>
      <c r="N1006" s="2"/>
      <c r="O1006" s="4"/>
    </row>
    <row r="1007" spans="1:15" s="9" customFormat="1" x14ac:dyDescent="0.2">
      <c r="A1007" s="4"/>
      <c r="B1007" s="2"/>
      <c r="C1007" s="4"/>
      <c r="D1007" s="2"/>
      <c r="E1007" s="2"/>
      <c r="F1007" s="2"/>
      <c r="G1007" s="51"/>
      <c r="H1007" s="51"/>
      <c r="I1007" s="51"/>
      <c r="J1007" s="2"/>
      <c r="K1007" s="2"/>
      <c r="L1007" s="2"/>
      <c r="M1007" s="2"/>
      <c r="N1007" s="2"/>
      <c r="O1007" s="4"/>
    </row>
    <row r="1008" spans="1:15" s="9" customFormat="1" x14ac:dyDescent="0.2">
      <c r="A1008" s="4"/>
      <c r="B1008" s="2"/>
      <c r="C1008" s="4"/>
      <c r="D1008" s="2"/>
      <c r="E1008" s="2"/>
      <c r="F1008" s="2"/>
      <c r="G1008" s="51"/>
      <c r="H1008" s="51"/>
      <c r="I1008" s="51"/>
      <c r="J1008" s="2"/>
      <c r="K1008" s="2"/>
      <c r="L1008" s="2"/>
      <c r="M1008" s="2"/>
      <c r="N1008" s="2"/>
      <c r="O1008" s="4"/>
    </row>
    <row r="1009" spans="1:15" s="9" customFormat="1" x14ac:dyDescent="0.2">
      <c r="A1009" s="4"/>
      <c r="B1009" s="2"/>
      <c r="C1009" s="4"/>
      <c r="D1009" s="2"/>
      <c r="E1009" s="2"/>
      <c r="F1009" s="2"/>
      <c r="G1009" s="51"/>
      <c r="H1009" s="51"/>
      <c r="I1009" s="51"/>
      <c r="J1009" s="2"/>
      <c r="K1009" s="2"/>
      <c r="L1009" s="2"/>
      <c r="M1009" s="2"/>
      <c r="N1009" s="2"/>
      <c r="O1009" s="4"/>
    </row>
    <row r="1010" spans="1:15" s="9" customFormat="1" x14ac:dyDescent="0.2">
      <c r="A1010" s="4"/>
      <c r="B1010" s="2"/>
      <c r="C1010" s="4"/>
      <c r="D1010" s="2"/>
      <c r="E1010" s="2"/>
      <c r="F1010" s="2"/>
      <c r="G1010" s="51"/>
      <c r="H1010" s="51"/>
      <c r="I1010" s="51"/>
      <c r="J1010" s="2"/>
      <c r="K1010" s="2"/>
      <c r="L1010" s="2"/>
      <c r="M1010" s="2"/>
      <c r="N1010" s="2"/>
      <c r="O1010" s="4"/>
    </row>
    <row r="1011" spans="1:15" s="9" customFormat="1" x14ac:dyDescent="0.2">
      <c r="A1011" s="4"/>
      <c r="B1011" s="2"/>
      <c r="C1011" s="4"/>
      <c r="D1011" s="2"/>
      <c r="E1011" s="2"/>
      <c r="F1011" s="2"/>
      <c r="G1011" s="51"/>
      <c r="H1011" s="51"/>
      <c r="I1011" s="51"/>
      <c r="J1011" s="2"/>
      <c r="K1011" s="2"/>
      <c r="L1011" s="2"/>
      <c r="M1011" s="2"/>
      <c r="N1011" s="2"/>
      <c r="O1011" s="4"/>
    </row>
    <row r="1012" spans="1:15" s="9" customFormat="1" x14ac:dyDescent="0.2">
      <c r="A1012" s="4"/>
      <c r="B1012" s="2"/>
      <c r="C1012" s="4"/>
      <c r="D1012" s="2"/>
      <c r="E1012" s="2"/>
      <c r="F1012" s="2"/>
      <c r="G1012" s="51"/>
      <c r="H1012" s="51"/>
      <c r="I1012" s="51"/>
      <c r="J1012" s="2"/>
      <c r="K1012" s="2"/>
      <c r="L1012" s="2"/>
      <c r="M1012" s="2"/>
      <c r="N1012" s="2"/>
      <c r="O1012" s="4"/>
    </row>
    <row r="1013" spans="1:15" s="9" customFormat="1" x14ac:dyDescent="0.2">
      <c r="A1013" s="4"/>
      <c r="B1013" s="2"/>
      <c r="C1013" s="4"/>
      <c r="D1013" s="2"/>
      <c r="E1013" s="2"/>
      <c r="F1013" s="2"/>
      <c r="G1013" s="51"/>
      <c r="H1013" s="51"/>
      <c r="I1013" s="51"/>
      <c r="J1013" s="2"/>
      <c r="K1013" s="2"/>
      <c r="L1013" s="2"/>
      <c r="M1013" s="2"/>
      <c r="N1013" s="2"/>
      <c r="O1013" s="4"/>
    </row>
    <row r="1014" spans="1:15" s="9" customFormat="1" x14ac:dyDescent="0.2">
      <c r="A1014" s="4"/>
      <c r="B1014" s="2"/>
      <c r="C1014" s="4"/>
      <c r="D1014" s="2"/>
      <c r="E1014" s="2"/>
      <c r="F1014" s="2"/>
      <c r="G1014" s="51"/>
      <c r="H1014" s="51"/>
      <c r="I1014" s="51"/>
      <c r="J1014" s="2"/>
      <c r="K1014" s="2"/>
      <c r="L1014" s="2"/>
      <c r="M1014" s="2"/>
      <c r="N1014" s="2"/>
      <c r="O1014" s="4"/>
    </row>
    <row r="1015" spans="1:15" s="9" customFormat="1" x14ac:dyDescent="0.2">
      <c r="A1015" s="4"/>
      <c r="B1015" s="2"/>
      <c r="C1015" s="4"/>
      <c r="D1015" s="2"/>
      <c r="E1015" s="2"/>
      <c r="F1015" s="2"/>
      <c r="G1015" s="51"/>
      <c r="H1015" s="51"/>
      <c r="I1015" s="51"/>
      <c r="J1015" s="2"/>
      <c r="K1015" s="2"/>
      <c r="L1015" s="2"/>
      <c r="M1015" s="2"/>
      <c r="N1015" s="2"/>
      <c r="O1015" s="4"/>
    </row>
    <row r="1016" spans="1:15" s="9" customFormat="1" x14ac:dyDescent="0.2">
      <c r="A1016" s="4"/>
      <c r="B1016" s="2"/>
      <c r="C1016" s="4"/>
      <c r="D1016" s="2"/>
      <c r="E1016" s="2"/>
      <c r="F1016" s="2"/>
      <c r="G1016" s="51"/>
      <c r="H1016" s="51"/>
      <c r="I1016" s="51"/>
      <c r="J1016" s="2"/>
      <c r="K1016" s="2"/>
      <c r="L1016" s="2"/>
      <c r="M1016" s="2"/>
      <c r="N1016" s="2"/>
      <c r="O1016" s="4"/>
    </row>
    <row r="1017" spans="1:15" s="9" customFormat="1" x14ac:dyDescent="0.2">
      <c r="A1017" s="4"/>
      <c r="B1017" s="2"/>
      <c r="C1017" s="4"/>
      <c r="D1017" s="2"/>
      <c r="E1017" s="2"/>
      <c r="F1017" s="2"/>
      <c r="G1017" s="51"/>
      <c r="H1017" s="51"/>
      <c r="I1017" s="51"/>
      <c r="J1017" s="2"/>
      <c r="K1017" s="2"/>
      <c r="L1017" s="2"/>
      <c r="M1017" s="2"/>
      <c r="N1017" s="2"/>
      <c r="O1017" s="4"/>
    </row>
    <row r="1018" spans="1:15" s="9" customFormat="1" x14ac:dyDescent="0.2">
      <c r="A1018" s="4"/>
      <c r="B1018" s="2"/>
      <c r="C1018" s="4"/>
      <c r="D1018" s="2"/>
      <c r="E1018" s="2"/>
      <c r="F1018" s="2"/>
      <c r="G1018" s="51"/>
      <c r="H1018" s="51"/>
      <c r="I1018" s="51"/>
      <c r="J1018" s="2"/>
      <c r="K1018" s="2"/>
      <c r="L1018" s="2"/>
      <c r="M1018" s="2"/>
      <c r="N1018" s="2"/>
      <c r="O1018" s="4"/>
    </row>
    <row r="1019" spans="1:15" s="9" customFormat="1" x14ac:dyDescent="0.2">
      <c r="A1019" s="4"/>
      <c r="B1019" s="2"/>
      <c r="C1019" s="4"/>
      <c r="D1019" s="2"/>
      <c r="E1019" s="2"/>
      <c r="F1019" s="2"/>
      <c r="G1019" s="51"/>
      <c r="H1019" s="51"/>
      <c r="I1019" s="51"/>
      <c r="J1019" s="2"/>
      <c r="K1019" s="2"/>
      <c r="L1019" s="2"/>
      <c r="M1019" s="2"/>
      <c r="N1019" s="2"/>
      <c r="O1019" s="4"/>
    </row>
    <row r="1020" spans="1:15" s="9" customFormat="1" x14ac:dyDescent="0.2">
      <c r="A1020" s="4"/>
      <c r="B1020" s="2"/>
      <c r="C1020" s="4"/>
      <c r="D1020" s="2"/>
      <c r="E1020" s="2"/>
      <c r="F1020" s="2"/>
      <c r="G1020" s="51"/>
      <c r="H1020" s="51"/>
      <c r="I1020" s="51"/>
      <c r="J1020" s="2"/>
      <c r="K1020" s="2"/>
      <c r="L1020" s="2"/>
      <c r="M1020" s="2"/>
      <c r="N1020" s="2"/>
      <c r="O1020" s="4"/>
    </row>
    <row r="1021" spans="1:15" s="9" customFormat="1" x14ac:dyDescent="0.2">
      <c r="A1021" s="4"/>
      <c r="B1021" s="2"/>
      <c r="C1021" s="4"/>
      <c r="D1021" s="2"/>
      <c r="E1021" s="2"/>
      <c r="F1021" s="2"/>
      <c r="G1021" s="51"/>
      <c r="H1021" s="51"/>
      <c r="I1021" s="51"/>
      <c r="J1021" s="2"/>
      <c r="K1021" s="2"/>
      <c r="L1021" s="2"/>
      <c r="M1021" s="2"/>
      <c r="N1021" s="2"/>
      <c r="O1021" s="4"/>
    </row>
    <row r="1022" spans="1:15" s="9" customFormat="1" x14ac:dyDescent="0.2">
      <c r="A1022" s="4"/>
      <c r="B1022" s="2"/>
      <c r="C1022" s="4"/>
      <c r="D1022" s="2"/>
      <c r="E1022" s="2"/>
      <c r="F1022" s="2"/>
      <c r="G1022" s="51"/>
      <c r="H1022" s="51"/>
      <c r="I1022" s="51"/>
      <c r="J1022" s="2"/>
      <c r="K1022" s="2"/>
      <c r="L1022" s="2"/>
      <c r="M1022" s="2"/>
      <c r="N1022" s="2"/>
      <c r="O1022" s="4"/>
    </row>
    <row r="1023" spans="1:15" s="9" customFormat="1" x14ac:dyDescent="0.2">
      <c r="A1023" s="4"/>
      <c r="B1023" s="2"/>
      <c r="C1023" s="4"/>
      <c r="D1023" s="2"/>
      <c r="E1023" s="2"/>
      <c r="F1023" s="2"/>
      <c r="G1023" s="51"/>
      <c r="H1023" s="51"/>
      <c r="I1023" s="51"/>
      <c r="J1023" s="2"/>
      <c r="K1023" s="2"/>
      <c r="L1023" s="2"/>
      <c r="M1023" s="2"/>
      <c r="N1023" s="2"/>
      <c r="O1023" s="4"/>
    </row>
    <row r="1024" spans="1:15" s="9" customFormat="1" x14ac:dyDescent="0.2">
      <c r="A1024" s="4"/>
      <c r="B1024" s="2"/>
      <c r="C1024" s="4"/>
      <c r="D1024" s="2"/>
      <c r="E1024" s="2"/>
      <c r="F1024" s="2"/>
      <c r="G1024" s="51"/>
      <c r="H1024" s="51"/>
      <c r="I1024" s="51"/>
      <c r="J1024" s="2"/>
      <c r="K1024" s="2"/>
      <c r="L1024" s="2"/>
      <c r="M1024" s="2"/>
      <c r="N1024" s="2"/>
      <c r="O1024" s="4"/>
    </row>
    <row r="1025" spans="1:15" s="9" customFormat="1" x14ac:dyDescent="0.2">
      <c r="A1025" s="4"/>
      <c r="B1025" s="2"/>
      <c r="C1025" s="4"/>
      <c r="D1025" s="2"/>
      <c r="E1025" s="2"/>
      <c r="F1025" s="2"/>
      <c r="G1025" s="51"/>
      <c r="H1025" s="51"/>
      <c r="I1025" s="51"/>
      <c r="J1025" s="2"/>
      <c r="K1025" s="2"/>
      <c r="L1025" s="2"/>
      <c r="M1025" s="2"/>
      <c r="N1025" s="2"/>
      <c r="O1025" s="4"/>
    </row>
    <row r="1026" spans="1:15" s="9" customFormat="1" x14ac:dyDescent="0.2">
      <c r="A1026" s="4"/>
      <c r="B1026" s="2"/>
      <c r="C1026" s="4"/>
      <c r="D1026" s="2"/>
      <c r="E1026" s="2"/>
      <c r="F1026" s="2"/>
      <c r="G1026" s="51"/>
      <c r="H1026" s="51"/>
      <c r="I1026" s="51"/>
      <c r="J1026" s="2"/>
      <c r="K1026" s="2"/>
      <c r="L1026" s="2"/>
      <c r="M1026" s="2"/>
      <c r="N1026" s="2"/>
      <c r="O1026" s="4"/>
    </row>
    <row r="1027" spans="1:15" s="9" customFormat="1" x14ac:dyDescent="0.2">
      <c r="A1027" s="4"/>
      <c r="B1027" s="2"/>
      <c r="C1027" s="4"/>
      <c r="D1027" s="2"/>
      <c r="E1027" s="2"/>
      <c r="F1027" s="2"/>
      <c r="G1027" s="51"/>
      <c r="H1027" s="51"/>
      <c r="I1027" s="51"/>
      <c r="J1027" s="2"/>
      <c r="K1027" s="2"/>
      <c r="L1027" s="2"/>
      <c r="M1027" s="2"/>
      <c r="N1027" s="2"/>
      <c r="O1027" s="4"/>
    </row>
    <row r="1028" spans="1:15" s="9" customFormat="1" x14ac:dyDescent="0.2">
      <c r="A1028" s="4"/>
      <c r="B1028" s="2"/>
      <c r="C1028" s="4"/>
      <c r="D1028" s="2"/>
      <c r="E1028" s="2"/>
      <c r="F1028" s="2"/>
      <c r="G1028" s="51"/>
      <c r="H1028" s="51"/>
      <c r="I1028" s="51"/>
      <c r="J1028" s="2"/>
      <c r="K1028" s="2"/>
      <c r="L1028" s="2"/>
      <c r="M1028" s="2"/>
      <c r="N1028" s="2"/>
      <c r="O1028" s="4"/>
    </row>
    <row r="1029" spans="1:15" s="9" customFormat="1" x14ac:dyDescent="0.2">
      <c r="A1029" s="4"/>
      <c r="B1029" s="2"/>
      <c r="C1029" s="4"/>
      <c r="D1029" s="2"/>
      <c r="E1029" s="2"/>
      <c r="F1029" s="2"/>
      <c r="G1029" s="51"/>
      <c r="H1029" s="51"/>
      <c r="I1029" s="51"/>
      <c r="J1029" s="2"/>
      <c r="K1029" s="2"/>
      <c r="L1029" s="2"/>
      <c r="M1029" s="2"/>
      <c r="N1029" s="2"/>
      <c r="O1029" s="4"/>
    </row>
    <row r="1030" spans="1:15" s="9" customFormat="1" x14ac:dyDescent="0.2">
      <c r="A1030" s="4"/>
      <c r="B1030" s="2"/>
      <c r="C1030" s="4"/>
      <c r="D1030" s="2"/>
      <c r="E1030" s="2"/>
      <c r="F1030" s="2"/>
      <c r="G1030" s="51"/>
      <c r="H1030" s="51"/>
      <c r="I1030" s="51"/>
      <c r="J1030" s="2"/>
      <c r="K1030" s="2"/>
      <c r="L1030" s="2"/>
      <c r="M1030" s="2"/>
      <c r="N1030" s="2"/>
      <c r="O1030" s="4"/>
    </row>
    <row r="1031" spans="1:15" s="9" customFormat="1" x14ac:dyDescent="0.2">
      <c r="A1031" s="4"/>
      <c r="B1031" s="2"/>
      <c r="C1031" s="4"/>
      <c r="D1031" s="2"/>
      <c r="E1031" s="2"/>
      <c r="F1031" s="2"/>
      <c r="G1031" s="51"/>
      <c r="H1031" s="51"/>
      <c r="I1031" s="51"/>
      <c r="J1031" s="2"/>
      <c r="K1031" s="2"/>
      <c r="L1031" s="2"/>
      <c r="M1031" s="2"/>
      <c r="N1031" s="2"/>
      <c r="O1031" s="4"/>
    </row>
    <row r="1032" spans="1:15" s="9" customFormat="1" x14ac:dyDescent="0.2">
      <c r="A1032" s="4"/>
      <c r="B1032" s="2"/>
      <c r="C1032" s="4"/>
      <c r="D1032" s="2"/>
      <c r="E1032" s="2"/>
      <c r="F1032" s="2"/>
      <c r="G1032" s="51"/>
      <c r="H1032" s="51"/>
      <c r="I1032" s="51"/>
      <c r="J1032" s="2"/>
      <c r="K1032" s="2"/>
      <c r="L1032" s="2"/>
      <c r="M1032" s="2"/>
      <c r="N1032" s="2"/>
      <c r="O1032" s="4"/>
    </row>
    <row r="1033" spans="1:15" s="9" customFormat="1" x14ac:dyDescent="0.2">
      <c r="A1033" s="4"/>
      <c r="B1033" s="2"/>
      <c r="C1033" s="4"/>
      <c r="D1033" s="2"/>
      <c r="E1033" s="2"/>
      <c r="F1033" s="2"/>
      <c r="G1033" s="51"/>
      <c r="H1033" s="51"/>
      <c r="I1033" s="51"/>
      <c r="J1033" s="2"/>
      <c r="K1033" s="2"/>
      <c r="L1033" s="2"/>
      <c r="M1033" s="2"/>
      <c r="N1033" s="2"/>
      <c r="O1033" s="4"/>
    </row>
    <row r="1034" spans="1:15" s="9" customFormat="1" x14ac:dyDescent="0.2">
      <c r="A1034" s="4"/>
      <c r="B1034" s="2"/>
      <c r="C1034" s="4"/>
      <c r="D1034" s="2"/>
      <c r="E1034" s="2"/>
      <c r="F1034" s="2"/>
      <c r="G1034" s="51"/>
      <c r="H1034" s="51"/>
      <c r="I1034" s="51"/>
      <c r="J1034" s="2"/>
      <c r="K1034" s="2"/>
      <c r="L1034" s="2"/>
      <c r="M1034" s="2"/>
      <c r="N1034" s="2"/>
      <c r="O1034" s="4"/>
    </row>
    <row r="1035" spans="1:15" s="9" customFormat="1" x14ac:dyDescent="0.2">
      <c r="A1035" s="4"/>
      <c r="B1035" s="2"/>
      <c r="C1035" s="4"/>
      <c r="D1035" s="2"/>
      <c r="E1035" s="2"/>
      <c r="F1035" s="2"/>
      <c r="G1035" s="51"/>
      <c r="H1035" s="51"/>
      <c r="I1035" s="51"/>
      <c r="J1035" s="2"/>
      <c r="K1035" s="2"/>
      <c r="L1035" s="2"/>
      <c r="M1035" s="2"/>
      <c r="N1035" s="2"/>
      <c r="O1035" s="4"/>
    </row>
    <row r="1036" spans="1:15" s="9" customFormat="1" x14ac:dyDescent="0.2">
      <c r="A1036" s="4"/>
      <c r="B1036" s="2"/>
      <c r="C1036" s="4"/>
      <c r="D1036" s="2"/>
      <c r="E1036" s="2"/>
      <c r="F1036" s="2"/>
      <c r="G1036" s="51"/>
      <c r="H1036" s="51"/>
      <c r="I1036" s="51"/>
      <c r="J1036" s="2"/>
      <c r="K1036" s="2"/>
      <c r="L1036" s="2"/>
      <c r="M1036" s="2"/>
      <c r="N1036" s="2"/>
      <c r="O1036" s="4"/>
    </row>
    <row r="1037" spans="1:15" s="9" customFormat="1" x14ac:dyDescent="0.2">
      <c r="A1037" s="4"/>
      <c r="B1037" s="2"/>
      <c r="C1037" s="4"/>
      <c r="D1037" s="2"/>
      <c r="E1037" s="2"/>
      <c r="F1037" s="2"/>
      <c r="G1037" s="51"/>
      <c r="H1037" s="51"/>
      <c r="I1037" s="51"/>
      <c r="J1037" s="2"/>
      <c r="K1037" s="2"/>
      <c r="L1037" s="2"/>
      <c r="M1037" s="2"/>
      <c r="N1037" s="2"/>
      <c r="O1037" s="4"/>
    </row>
    <row r="1038" spans="1:15" s="9" customFormat="1" x14ac:dyDescent="0.2">
      <c r="A1038" s="4"/>
      <c r="B1038" s="2"/>
      <c r="C1038" s="4"/>
      <c r="D1038" s="2"/>
      <c r="E1038" s="2"/>
      <c r="F1038" s="2"/>
      <c r="G1038" s="51"/>
      <c r="H1038" s="51"/>
      <c r="I1038" s="51"/>
      <c r="J1038" s="2"/>
      <c r="K1038" s="2"/>
      <c r="L1038" s="2"/>
      <c r="M1038" s="2"/>
      <c r="N1038" s="2"/>
      <c r="O1038" s="4"/>
    </row>
    <row r="1039" spans="1:15" s="9" customFormat="1" x14ac:dyDescent="0.2">
      <c r="A1039" s="4"/>
      <c r="B1039" s="2"/>
      <c r="C1039" s="4"/>
      <c r="D1039" s="2"/>
      <c r="E1039" s="2"/>
      <c r="F1039" s="2"/>
      <c r="G1039" s="51"/>
      <c r="H1039" s="51"/>
      <c r="I1039" s="51"/>
      <c r="J1039" s="2"/>
      <c r="K1039" s="2"/>
      <c r="L1039" s="2"/>
      <c r="M1039" s="2"/>
      <c r="N1039" s="2"/>
      <c r="O1039" s="4"/>
    </row>
    <row r="1040" spans="1:15" s="9" customFormat="1" x14ac:dyDescent="0.2">
      <c r="A1040" s="4"/>
      <c r="B1040" s="2"/>
      <c r="C1040" s="4"/>
      <c r="D1040" s="2"/>
      <c r="E1040" s="2"/>
      <c r="F1040" s="2"/>
      <c r="G1040" s="51"/>
      <c r="H1040" s="51"/>
      <c r="I1040" s="51"/>
      <c r="J1040" s="2"/>
      <c r="K1040" s="2"/>
      <c r="L1040" s="2"/>
      <c r="M1040" s="2"/>
      <c r="N1040" s="2"/>
      <c r="O1040" s="4"/>
    </row>
    <row r="1041" spans="1:15" s="9" customFormat="1" x14ac:dyDescent="0.2">
      <c r="A1041" s="4"/>
      <c r="B1041" s="2"/>
      <c r="C1041" s="4"/>
      <c r="D1041" s="2"/>
      <c r="E1041" s="2"/>
      <c r="F1041" s="2"/>
      <c r="G1041" s="51"/>
      <c r="H1041" s="51"/>
      <c r="I1041" s="51"/>
      <c r="J1041" s="2"/>
      <c r="K1041" s="2"/>
      <c r="L1041" s="2"/>
      <c r="M1041" s="2"/>
      <c r="N1041" s="2"/>
      <c r="O1041" s="4"/>
    </row>
    <row r="1042" spans="1:15" s="9" customFormat="1" x14ac:dyDescent="0.2">
      <c r="A1042" s="4"/>
      <c r="B1042" s="2"/>
      <c r="C1042" s="4"/>
      <c r="D1042" s="2"/>
      <c r="E1042" s="2"/>
      <c r="F1042" s="2"/>
      <c r="G1042" s="51"/>
      <c r="H1042" s="51"/>
      <c r="I1042" s="51"/>
      <c r="J1042" s="2"/>
      <c r="K1042" s="2"/>
      <c r="L1042" s="2"/>
      <c r="M1042" s="2"/>
      <c r="N1042" s="2"/>
      <c r="O1042" s="4"/>
    </row>
    <row r="1043" spans="1:15" s="9" customFormat="1" x14ac:dyDescent="0.2">
      <c r="A1043" s="4"/>
      <c r="B1043" s="2"/>
      <c r="C1043" s="4"/>
      <c r="D1043" s="2"/>
      <c r="E1043" s="2"/>
      <c r="F1043" s="2"/>
      <c r="G1043" s="51"/>
      <c r="H1043" s="51"/>
      <c r="I1043" s="51"/>
      <c r="J1043" s="2"/>
      <c r="K1043" s="2"/>
      <c r="L1043" s="2"/>
      <c r="M1043" s="2"/>
      <c r="N1043" s="2"/>
      <c r="O1043" s="4"/>
    </row>
    <row r="1044" spans="1:15" s="9" customFormat="1" x14ac:dyDescent="0.2">
      <c r="A1044" s="4"/>
      <c r="B1044" s="2"/>
      <c r="C1044" s="4"/>
      <c r="D1044" s="2"/>
      <c r="E1044" s="2"/>
      <c r="F1044" s="2"/>
      <c r="G1044" s="51"/>
      <c r="H1044" s="51"/>
      <c r="I1044" s="51"/>
      <c r="J1044" s="2"/>
      <c r="K1044" s="2"/>
      <c r="L1044" s="2"/>
      <c r="M1044" s="2"/>
      <c r="N1044" s="2"/>
      <c r="O1044" s="4"/>
    </row>
    <row r="1045" spans="1:15" s="9" customFormat="1" x14ac:dyDescent="0.2">
      <c r="A1045" s="4"/>
      <c r="B1045" s="2"/>
      <c r="C1045" s="4"/>
      <c r="D1045" s="2"/>
      <c r="E1045" s="2"/>
      <c r="F1045" s="2"/>
      <c r="G1045" s="51"/>
      <c r="H1045" s="51"/>
      <c r="I1045" s="51"/>
      <c r="J1045" s="2"/>
      <c r="K1045" s="2"/>
      <c r="L1045" s="2"/>
      <c r="M1045" s="2"/>
      <c r="N1045" s="2"/>
      <c r="O1045" s="4"/>
    </row>
    <row r="1046" spans="1:15" s="9" customFormat="1" x14ac:dyDescent="0.2">
      <c r="A1046" s="4"/>
      <c r="B1046" s="2"/>
      <c r="C1046" s="4"/>
      <c r="D1046" s="2"/>
      <c r="E1046" s="2"/>
      <c r="F1046" s="2"/>
      <c r="G1046" s="51"/>
      <c r="H1046" s="51"/>
      <c r="I1046" s="51"/>
      <c r="J1046" s="2"/>
      <c r="K1046" s="2"/>
      <c r="L1046" s="2"/>
      <c r="M1046" s="2"/>
      <c r="N1046" s="2"/>
      <c r="O1046" s="4"/>
    </row>
    <row r="1047" spans="1:15" s="9" customFormat="1" x14ac:dyDescent="0.2">
      <c r="A1047" s="4"/>
      <c r="B1047" s="2"/>
      <c r="C1047" s="4"/>
      <c r="D1047" s="2"/>
      <c r="E1047" s="2"/>
      <c r="F1047" s="2"/>
      <c r="G1047" s="51"/>
      <c r="H1047" s="51"/>
      <c r="I1047" s="51"/>
      <c r="J1047" s="2"/>
      <c r="K1047" s="2"/>
      <c r="L1047" s="2"/>
      <c r="M1047" s="2"/>
      <c r="N1047" s="2"/>
      <c r="O1047" s="4"/>
    </row>
    <row r="1048" spans="1:15" s="9" customFormat="1" x14ac:dyDescent="0.2">
      <c r="A1048" s="4"/>
      <c r="B1048" s="2"/>
      <c r="C1048" s="4"/>
      <c r="D1048" s="2"/>
      <c r="E1048" s="2"/>
      <c r="F1048" s="2"/>
      <c r="G1048" s="51"/>
      <c r="H1048" s="51"/>
      <c r="I1048" s="51"/>
      <c r="J1048" s="2"/>
      <c r="K1048" s="2"/>
      <c r="L1048" s="2"/>
      <c r="M1048" s="2"/>
      <c r="N1048" s="2"/>
      <c r="O1048" s="4"/>
    </row>
    <row r="1049" spans="1:15" s="9" customFormat="1" x14ac:dyDescent="0.2">
      <c r="A1049" s="4"/>
      <c r="B1049" s="2"/>
      <c r="C1049" s="4"/>
      <c r="D1049" s="2"/>
      <c r="E1049" s="2"/>
      <c r="F1049" s="2"/>
      <c r="G1049" s="51"/>
      <c r="H1049" s="51"/>
      <c r="I1049" s="51"/>
      <c r="J1049" s="2"/>
      <c r="K1049" s="2"/>
      <c r="L1049" s="2"/>
      <c r="M1049" s="2"/>
      <c r="N1049" s="2"/>
      <c r="O1049" s="4"/>
    </row>
    <row r="1050" spans="1:15" s="9" customFormat="1" x14ac:dyDescent="0.2">
      <c r="A1050" s="4"/>
      <c r="B1050" s="2"/>
      <c r="C1050" s="4"/>
      <c r="D1050" s="2"/>
      <c r="E1050" s="2"/>
      <c r="F1050" s="2"/>
      <c r="G1050" s="51"/>
      <c r="H1050" s="51"/>
      <c r="I1050" s="51"/>
      <c r="J1050" s="2"/>
      <c r="K1050" s="2"/>
      <c r="L1050" s="2"/>
      <c r="M1050" s="2"/>
      <c r="N1050" s="2"/>
      <c r="O1050" s="4"/>
    </row>
    <row r="1051" spans="1:15" s="9" customFormat="1" x14ac:dyDescent="0.2">
      <c r="A1051" s="4"/>
      <c r="B1051" s="2"/>
      <c r="C1051" s="4"/>
      <c r="D1051" s="2"/>
      <c r="E1051" s="2"/>
      <c r="F1051" s="2"/>
      <c r="G1051" s="51"/>
      <c r="H1051" s="51"/>
      <c r="I1051" s="51"/>
      <c r="J1051" s="2"/>
      <c r="K1051" s="2"/>
      <c r="L1051" s="2"/>
      <c r="M1051" s="2"/>
      <c r="N1051" s="2"/>
      <c r="O1051" s="4"/>
    </row>
    <row r="1052" spans="1:15" s="9" customFormat="1" x14ac:dyDescent="0.2">
      <c r="A1052" s="4"/>
      <c r="B1052" s="2"/>
      <c r="C1052" s="4"/>
      <c r="D1052" s="2"/>
      <c r="E1052" s="2"/>
      <c r="F1052" s="2"/>
      <c r="G1052" s="51"/>
      <c r="H1052" s="51"/>
      <c r="I1052" s="51"/>
      <c r="J1052" s="2"/>
      <c r="K1052" s="2"/>
      <c r="L1052" s="2"/>
      <c r="M1052" s="2"/>
      <c r="N1052" s="2"/>
      <c r="O1052" s="4"/>
    </row>
    <row r="1053" spans="1:15" s="9" customFormat="1" x14ac:dyDescent="0.2">
      <c r="A1053" s="4"/>
      <c r="B1053" s="2"/>
      <c r="C1053" s="4"/>
      <c r="D1053" s="2"/>
      <c r="E1053" s="2"/>
      <c r="F1053" s="2"/>
      <c r="G1053" s="51"/>
      <c r="H1053" s="51"/>
      <c r="I1053" s="51"/>
      <c r="J1053" s="2"/>
      <c r="K1053" s="2"/>
      <c r="L1053" s="2"/>
      <c r="M1053" s="2"/>
      <c r="N1053" s="2"/>
      <c r="O1053" s="4"/>
    </row>
    <row r="1054" spans="1:15" s="9" customFormat="1" x14ac:dyDescent="0.2">
      <c r="A1054" s="4"/>
      <c r="B1054" s="2"/>
      <c r="C1054" s="4"/>
      <c r="D1054" s="2"/>
      <c r="E1054" s="2"/>
      <c r="F1054" s="2"/>
      <c r="G1054" s="51"/>
      <c r="H1054" s="51"/>
      <c r="I1054" s="51"/>
      <c r="J1054" s="2"/>
      <c r="K1054" s="2"/>
      <c r="L1054" s="2"/>
      <c r="M1054" s="2"/>
      <c r="N1054" s="2"/>
      <c r="O1054" s="4"/>
    </row>
    <row r="1055" spans="1:15" s="9" customFormat="1" x14ac:dyDescent="0.2">
      <c r="A1055" s="4"/>
      <c r="B1055" s="2"/>
      <c r="C1055" s="4"/>
      <c r="D1055" s="2"/>
      <c r="E1055" s="2"/>
      <c r="F1055" s="2"/>
      <c r="G1055" s="51"/>
      <c r="H1055" s="51"/>
      <c r="I1055" s="51"/>
      <c r="J1055" s="2"/>
      <c r="K1055" s="2"/>
      <c r="L1055" s="2"/>
      <c r="M1055" s="2"/>
      <c r="N1055" s="2"/>
      <c r="O1055" s="4"/>
    </row>
    <row r="1056" spans="1:15" s="9" customFormat="1" x14ac:dyDescent="0.2">
      <c r="A1056" s="4"/>
      <c r="B1056" s="2"/>
      <c r="C1056" s="4"/>
      <c r="D1056" s="2"/>
      <c r="E1056" s="2"/>
      <c r="F1056" s="2"/>
      <c r="G1056" s="51"/>
      <c r="H1056" s="51"/>
      <c r="I1056" s="51"/>
      <c r="J1056" s="2"/>
      <c r="K1056" s="2"/>
      <c r="L1056" s="2"/>
      <c r="M1056" s="2"/>
      <c r="N1056" s="2"/>
      <c r="O1056" s="4"/>
    </row>
    <row r="1057" spans="1:15" s="9" customFormat="1" x14ac:dyDescent="0.2">
      <c r="A1057" s="4"/>
      <c r="B1057" s="2"/>
      <c r="C1057" s="4"/>
      <c r="D1057" s="2"/>
      <c r="E1057" s="2"/>
      <c r="F1057" s="2"/>
      <c r="G1057" s="51"/>
      <c r="H1057" s="51"/>
      <c r="I1057" s="51"/>
      <c r="J1057" s="2"/>
      <c r="K1057" s="2"/>
      <c r="L1057" s="2"/>
      <c r="M1057" s="2"/>
      <c r="N1057" s="2"/>
      <c r="O1057" s="4"/>
    </row>
    <row r="1058" spans="1:15" s="9" customFormat="1" x14ac:dyDescent="0.2">
      <c r="A1058" s="4"/>
      <c r="B1058" s="2"/>
      <c r="C1058" s="4"/>
      <c r="D1058" s="2"/>
      <c r="E1058" s="2"/>
      <c r="F1058" s="2"/>
      <c r="G1058" s="51"/>
      <c r="H1058" s="51"/>
      <c r="I1058" s="51"/>
      <c r="J1058" s="2"/>
      <c r="K1058" s="2"/>
      <c r="L1058" s="2"/>
      <c r="M1058" s="2"/>
      <c r="N1058" s="2"/>
      <c r="O1058" s="4"/>
    </row>
    <row r="1059" spans="1:15" s="9" customFormat="1" x14ac:dyDescent="0.2">
      <c r="A1059" s="4"/>
      <c r="B1059" s="2"/>
      <c r="C1059" s="4"/>
      <c r="D1059" s="2"/>
      <c r="E1059" s="2"/>
      <c r="F1059" s="2"/>
      <c r="G1059" s="51"/>
      <c r="H1059" s="51"/>
      <c r="I1059" s="51"/>
      <c r="J1059" s="2"/>
      <c r="K1059" s="2"/>
      <c r="L1059" s="2"/>
      <c r="M1059" s="2"/>
      <c r="N1059" s="2"/>
      <c r="O1059" s="4"/>
    </row>
    <row r="1060" spans="1:15" s="9" customFormat="1" x14ac:dyDescent="0.2">
      <c r="A1060" s="4"/>
      <c r="B1060" s="2"/>
      <c r="C1060" s="4"/>
      <c r="D1060" s="2"/>
      <c r="E1060" s="2"/>
      <c r="F1060" s="2"/>
      <c r="G1060" s="51"/>
      <c r="H1060" s="51"/>
      <c r="I1060" s="51"/>
      <c r="J1060" s="2"/>
      <c r="K1060" s="2"/>
      <c r="L1060" s="2"/>
      <c r="M1060" s="2"/>
      <c r="N1060" s="2"/>
      <c r="O1060" s="4"/>
    </row>
    <row r="1061" spans="1:15" s="9" customFormat="1" x14ac:dyDescent="0.2">
      <c r="A1061" s="4"/>
      <c r="B1061" s="2"/>
      <c r="C1061" s="4"/>
      <c r="D1061" s="2"/>
      <c r="E1061" s="2"/>
      <c r="F1061" s="2"/>
      <c r="G1061" s="51"/>
      <c r="H1061" s="51"/>
      <c r="I1061" s="51"/>
      <c r="J1061" s="2"/>
      <c r="K1061" s="2"/>
      <c r="L1061" s="2"/>
      <c r="M1061" s="2"/>
      <c r="N1061" s="2"/>
      <c r="O1061" s="4"/>
    </row>
    <row r="1062" spans="1:15" s="9" customFormat="1" x14ac:dyDescent="0.2">
      <c r="A1062" s="4"/>
      <c r="B1062" s="2"/>
      <c r="C1062" s="4"/>
      <c r="D1062" s="2"/>
      <c r="E1062" s="2"/>
      <c r="F1062" s="2"/>
      <c r="G1062" s="51"/>
      <c r="H1062" s="51"/>
      <c r="I1062" s="51"/>
      <c r="J1062" s="2"/>
      <c r="K1062" s="2"/>
      <c r="L1062" s="2"/>
      <c r="M1062" s="2"/>
      <c r="N1062" s="2"/>
      <c r="O1062" s="4"/>
    </row>
    <row r="1063" spans="1:15" s="9" customFormat="1" x14ac:dyDescent="0.2">
      <c r="A1063" s="4"/>
      <c r="B1063" s="2"/>
      <c r="C1063" s="4"/>
      <c r="D1063" s="2"/>
      <c r="E1063" s="2"/>
      <c r="F1063" s="2"/>
      <c r="G1063" s="51"/>
      <c r="H1063" s="51"/>
      <c r="I1063" s="51"/>
      <c r="J1063" s="2"/>
      <c r="K1063" s="2"/>
      <c r="L1063" s="2"/>
      <c r="M1063" s="2"/>
      <c r="N1063" s="2"/>
      <c r="O1063" s="4"/>
    </row>
    <row r="1064" spans="1:15" s="9" customFormat="1" x14ac:dyDescent="0.2">
      <c r="A1064" s="4"/>
      <c r="B1064" s="2"/>
      <c r="C1064" s="4"/>
      <c r="D1064" s="2"/>
      <c r="E1064" s="2"/>
      <c r="F1064" s="2"/>
      <c r="G1064" s="51"/>
      <c r="H1064" s="51"/>
      <c r="I1064" s="51"/>
      <c r="J1064" s="2"/>
      <c r="K1064" s="2"/>
      <c r="L1064" s="2"/>
      <c r="M1064" s="2"/>
      <c r="N1064" s="2"/>
      <c r="O1064" s="4"/>
    </row>
    <row r="1065" spans="1:15" s="9" customFormat="1" x14ac:dyDescent="0.2">
      <c r="A1065" s="4"/>
      <c r="B1065" s="2"/>
      <c r="C1065" s="4"/>
      <c r="D1065" s="2"/>
      <c r="E1065" s="2"/>
      <c r="F1065" s="2"/>
      <c r="G1065" s="51"/>
      <c r="H1065" s="51"/>
      <c r="I1065" s="51"/>
      <c r="J1065" s="2"/>
      <c r="K1065" s="2"/>
      <c r="L1065" s="2"/>
      <c r="M1065" s="2"/>
      <c r="N1065" s="2"/>
      <c r="O1065" s="4"/>
    </row>
    <row r="1066" spans="1:15" s="9" customFormat="1" x14ac:dyDescent="0.2">
      <c r="A1066" s="4"/>
      <c r="B1066" s="2"/>
      <c r="C1066" s="4"/>
      <c r="D1066" s="2"/>
      <c r="E1066" s="2"/>
      <c r="F1066" s="2"/>
      <c r="G1066" s="51"/>
      <c r="H1066" s="51"/>
      <c r="I1066" s="51"/>
      <c r="J1066" s="2"/>
      <c r="K1066" s="2"/>
      <c r="L1066" s="2"/>
      <c r="M1066" s="2"/>
      <c r="N1066" s="2"/>
      <c r="O1066" s="4"/>
    </row>
    <row r="1067" spans="1:15" s="9" customFormat="1" x14ac:dyDescent="0.2">
      <c r="A1067" s="4"/>
      <c r="B1067" s="2"/>
      <c r="C1067" s="4"/>
      <c r="D1067" s="2"/>
      <c r="E1067" s="2"/>
      <c r="F1067" s="2"/>
      <c r="G1067" s="51"/>
      <c r="H1067" s="51"/>
      <c r="I1067" s="51"/>
      <c r="J1067" s="2"/>
      <c r="K1067" s="2"/>
      <c r="L1067" s="2"/>
      <c r="M1067" s="2"/>
      <c r="N1067" s="2"/>
      <c r="O1067" s="4"/>
    </row>
    <row r="1068" spans="1:15" s="9" customFormat="1" x14ac:dyDescent="0.2">
      <c r="A1068" s="4"/>
      <c r="B1068" s="2"/>
      <c r="C1068" s="4"/>
      <c r="D1068" s="2"/>
      <c r="E1068" s="2"/>
      <c r="F1068" s="2"/>
      <c r="G1068" s="51"/>
      <c r="H1068" s="51"/>
      <c r="I1068" s="51"/>
      <c r="J1068" s="2"/>
      <c r="K1068" s="2"/>
      <c r="L1068" s="2"/>
      <c r="M1068" s="2"/>
      <c r="N1068" s="2"/>
      <c r="O1068" s="4"/>
    </row>
    <row r="1069" spans="1:15" s="9" customFormat="1" x14ac:dyDescent="0.2">
      <c r="A1069" s="4"/>
      <c r="B1069" s="2"/>
      <c r="C1069" s="4"/>
      <c r="D1069" s="2"/>
      <c r="E1069" s="2"/>
      <c r="F1069" s="2"/>
      <c r="G1069" s="51"/>
      <c r="H1069" s="51"/>
      <c r="I1069" s="51"/>
      <c r="J1069" s="2"/>
      <c r="K1069" s="2"/>
      <c r="L1069" s="2"/>
      <c r="M1069" s="2"/>
      <c r="N1069" s="2"/>
      <c r="O1069" s="4"/>
    </row>
    <row r="1070" spans="1:15" s="9" customFormat="1" x14ac:dyDescent="0.2">
      <c r="A1070" s="4"/>
      <c r="B1070" s="2"/>
      <c r="C1070" s="4"/>
      <c r="D1070" s="2"/>
      <c r="E1070" s="2"/>
      <c r="F1070" s="2"/>
      <c r="G1070" s="51"/>
      <c r="H1070" s="51"/>
      <c r="I1070" s="51"/>
      <c r="J1070" s="2"/>
      <c r="K1070" s="2"/>
      <c r="L1070" s="2"/>
      <c r="M1070" s="2"/>
      <c r="N1070" s="2"/>
      <c r="O1070" s="4"/>
    </row>
    <row r="1071" spans="1:15" s="9" customFormat="1" x14ac:dyDescent="0.2">
      <c r="A1071" s="4"/>
      <c r="B1071" s="2"/>
      <c r="C1071" s="4"/>
      <c r="D1071" s="2"/>
      <c r="E1071" s="2"/>
      <c r="F1071" s="2"/>
      <c r="G1071" s="51"/>
      <c r="H1071" s="51"/>
      <c r="I1071" s="51"/>
      <c r="J1071" s="2"/>
      <c r="K1071" s="2"/>
      <c r="L1071" s="2"/>
      <c r="M1071" s="2"/>
      <c r="N1071" s="2"/>
      <c r="O1071" s="4"/>
    </row>
    <row r="1072" spans="1:15" s="9" customFormat="1" x14ac:dyDescent="0.2">
      <c r="A1072" s="4"/>
      <c r="B1072" s="2"/>
      <c r="C1072" s="4"/>
      <c r="D1072" s="2"/>
      <c r="E1072" s="2"/>
      <c r="F1072" s="2"/>
      <c r="G1072" s="51"/>
      <c r="H1072" s="51"/>
      <c r="I1072" s="51"/>
      <c r="J1072" s="2"/>
      <c r="K1072" s="2"/>
      <c r="L1072" s="2"/>
      <c r="M1072" s="2"/>
      <c r="N1072" s="2"/>
      <c r="O1072" s="4"/>
    </row>
    <row r="1073" spans="1:15" s="9" customFormat="1" x14ac:dyDescent="0.2">
      <c r="A1073" s="4"/>
      <c r="B1073" s="2"/>
      <c r="C1073" s="4"/>
      <c r="D1073" s="2"/>
      <c r="E1073" s="2"/>
      <c r="F1073" s="2"/>
      <c r="G1073" s="51"/>
      <c r="H1073" s="51"/>
      <c r="I1073" s="51"/>
      <c r="J1073" s="2"/>
      <c r="K1073" s="2"/>
      <c r="L1073" s="2"/>
      <c r="M1073" s="2"/>
      <c r="N1073" s="2"/>
      <c r="O1073" s="4"/>
    </row>
    <row r="1074" spans="1:15" s="9" customFormat="1" x14ac:dyDescent="0.2">
      <c r="A1074" s="4"/>
      <c r="B1074" s="2"/>
      <c r="C1074" s="4"/>
      <c r="D1074" s="2"/>
      <c r="E1074" s="2"/>
      <c r="F1074" s="2"/>
      <c r="G1074" s="51"/>
      <c r="H1074" s="51"/>
      <c r="I1074" s="51"/>
      <c r="J1074" s="2"/>
      <c r="K1074" s="2"/>
      <c r="L1074" s="2"/>
      <c r="M1074" s="2"/>
      <c r="N1074" s="2"/>
      <c r="O1074" s="4"/>
    </row>
    <row r="1075" spans="1:15" s="9" customFormat="1" x14ac:dyDescent="0.2">
      <c r="A1075" s="4"/>
      <c r="B1075" s="2"/>
      <c r="C1075" s="4"/>
      <c r="D1075" s="2"/>
      <c r="E1075" s="2"/>
      <c r="F1075" s="2"/>
      <c r="G1075" s="51"/>
      <c r="H1075" s="51"/>
      <c r="I1075" s="51"/>
      <c r="J1075" s="2"/>
      <c r="K1075" s="2"/>
      <c r="L1075" s="2"/>
      <c r="M1075" s="2"/>
      <c r="N1075" s="2"/>
      <c r="O1075" s="4"/>
    </row>
    <row r="1076" spans="1:15" s="9" customFormat="1" x14ac:dyDescent="0.2">
      <c r="A1076" s="4"/>
      <c r="B1076" s="2"/>
      <c r="C1076" s="4"/>
      <c r="D1076" s="2"/>
      <c r="E1076" s="2"/>
      <c r="F1076" s="2"/>
      <c r="G1076" s="51"/>
      <c r="H1076" s="51"/>
      <c r="I1076" s="51"/>
      <c r="J1076" s="2"/>
      <c r="K1076" s="2"/>
      <c r="L1076" s="2"/>
      <c r="M1076" s="2"/>
      <c r="N1076" s="2"/>
      <c r="O1076" s="4"/>
    </row>
    <row r="1077" spans="1:15" s="9" customFormat="1" x14ac:dyDescent="0.2">
      <c r="A1077" s="4"/>
      <c r="B1077" s="2"/>
      <c r="C1077" s="4"/>
      <c r="D1077" s="2"/>
      <c r="E1077" s="2"/>
      <c r="F1077" s="2"/>
      <c r="G1077" s="51"/>
      <c r="H1077" s="51"/>
      <c r="I1077" s="51"/>
      <c r="J1077" s="2"/>
      <c r="K1077" s="2"/>
      <c r="L1077" s="2"/>
      <c r="M1077" s="2"/>
      <c r="N1077" s="2"/>
      <c r="O1077" s="4"/>
    </row>
    <row r="1078" spans="1:15" s="9" customFormat="1" x14ac:dyDescent="0.2">
      <c r="A1078" s="4"/>
      <c r="B1078" s="2"/>
      <c r="C1078" s="4"/>
      <c r="D1078" s="2"/>
      <c r="E1078" s="2"/>
      <c r="F1078" s="2"/>
      <c r="G1078" s="51"/>
      <c r="H1078" s="51"/>
      <c r="I1078" s="51"/>
      <c r="J1078" s="2"/>
      <c r="K1078" s="2"/>
      <c r="L1078" s="2"/>
      <c r="M1078" s="2"/>
      <c r="N1078" s="2"/>
      <c r="O1078" s="4"/>
    </row>
    <row r="1079" spans="1:15" s="9" customFormat="1" x14ac:dyDescent="0.2">
      <c r="A1079" s="4"/>
      <c r="B1079" s="2"/>
      <c r="C1079" s="4"/>
      <c r="D1079" s="2"/>
      <c r="E1079" s="2"/>
      <c r="F1079" s="2"/>
      <c r="G1079" s="51"/>
      <c r="H1079" s="51"/>
      <c r="I1079" s="51"/>
      <c r="J1079" s="2"/>
      <c r="K1079" s="2"/>
      <c r="L1079" s="2"/>
      <c r="M1079" s="2"/>
      <c r="N1079" s="2"/>
      <c r="O1079" s="4"/>
    </row>
    <row r="1080" spans="1:15" s="9" customFormat="1" x14ac:dyDescent="0.2">
      <c r="A1080" s="4"/>
      <c r="B1080" s="2"/>
      <c r="C1080" s="4"/>
      <c r="D1080" s="2"/>
      <c r="E1080" s="2"/>
      <c r="F1080" s="2"/>
      <c r="G1080" s="51"/>
      <c r="H1080" s="51"/>
      <c r="I1080" s="51"/>
      <c r="J1080" s="2"/>
      <c r="K1080" s="2"/>
      <c r="L1080" s="2"/>
      <c r="M1080" s="2"/>
      <c r="N1080" s="2"/>
      <c r="O1080" s="4"/>
    </row>
    <row r="1081" spans="1:15" s="9" customFormat="1" x14ac:dyDescent="0.2">
      <c r="A1081" s="4"/>
      <c r="B1081" s="2"/>
      <c r="C1081" s="4"/>
      <c r="D1081" s="2"/>
      <c r="E1081" s="2"/>
      <c r="F1081" s="2"/>
      <c r="G1081" s="51"/>
      <c r="H1081" s="51"/>
      <c r="I1081" s="51"/>
      <c r="J1081" s="2"/>
      <c r="K1081" s="2"/>
      <c r="L1081" s="2"/>
      <c r="M1081" s="2"/>
      <c r="N1081" s="2"/>
      <c r="O1081" s="4"/>
    </row>
    <row r="1082" spans="1:15" s="9" customFormat="1" x14ac:dyDescent="0.2">
      <c r="A1082" s="4"/>
      <c r="B1082" s="2"/>
      <c r="C1082" s="4"/>
      <c r="D1082" s="2"/>
      <c r="E1082" s="2"/>
      <c r="F1082" s="2"/>
      <c r="G1082" s="51"/>
      <c r="H1082" s="51"/>
      <c r="I1082" s="51"/>
      <c r="J1082" s="2"/>
      <c r="K1082" s="2"/>
      <c r="L1082" s="2"/>
      <c r="M1082" s="2"/>
      <c r="N1082" s="2"/>
      <c r="O1082" s="4"/>
    </row>
    <row r="1083" spans="1:15" s="9" customFormat="1" x14ac:dyDescent="0.2">
      <c r="A1083" s="4"/>
      <c r="B1083" s="2"/>
      <c r="C1083" s="4"/>
      <c r="D1083" s="2"/>
      <c r="E1083" s="2"/>
      <c r="F1083" s="2"/>
      <c r="G1083" s="51"/>
      <c r="H1083" s="51"/>
      <c r="I1083" s="51"/>
      <c r="J1083" s="2"/>
      <c r="K1083" s="2"/>
      <c r="L1083" s="2"/>
      <c r="M1083" s="2"/>
      <c r="N1083" s="2"/>
      <c r="O1083" s="4"/>
    </row>
    <row r="1084" spans="1:15" s="9" customFormat="1" x14ac:dyDescent="0.2">
      <c r="A1084" s="4"/>
      <c r="B1084" s="2"/>
      <c r="C1084" s="4"/>
      <c r="D1084" s="2"/>
      <c r="E1084" s="2"/>
      <c r="F1084" s="2"/>
      <c r="G1084" s="51"/>
      <c r="H1084" s="51"/>
      <c r="I1084" s="51"/>
      <c r="J1084" s="2"/>
      <c r="K1084" s="2"/>
      <c r="L1084" s="2"/>
      <c r="M1084" s="2"/>
      <c r="N1084" s="2"/>
      <c r="O1084" s="4"/>
    </row>
    <row r="1085" spans="1:15" s="9" customFormat="1" x14ac:dyDescent="0.2">
      <c r="A1085" s="4"/>
      <c r="B1085" s="2"/>
      <c r="C1085" s="4"/>
      <c r="D1085" s="2"/>
      <c r="E1085" s="2"/>
      <c r="F1085" s="2"/>
      <c r="G1085" s="51"/>
      <c r="H1085" s="51"/>
      <c r="I1085" s="51"/>
      <c r="J1085" s="2"/>
      <c r="K1085" s="2"/>
      <c r="L1085" s="2"/>
      <c r="M1085" s="2"/>
      <c r="N1085" s="2"/>
      <c r="O1085" s="4"/>
    </row>
    <row r="1086" spans="1:15" s="9" customFormat="1" x14ac:dyDescent="0.2">
      <c r="A1086" s="4"/>
      <c r="B1086" s="2"/>
      <c r="C1086" s="4"/>
      <c r="D1086" s="2"/>
      <c r="E1086" s="2"/>
      <c r="F1086" s="2"/>
      <c r="G1086" s="51"/>
      <c r="H1086" s="51"/>
      <c r="I1086" s="51"/>
      <c r="J1086" s="2"/>
      <c r="K1086" s="2"/>
      <c r="L1086" s="2"/>
      <c r="M1086" s="2"/>
      <c r="N1086" s="2"/>
      <c r="O1086" s="4"/>
    </row>
    <row r="1087" spans="1:15" s="9" customFormat="1" x14ac:dyDescent="0.2">
      <c r="A1087" s="4"/>
      <c r="B1087" s="2"/>
      <c r="C1087" s="4"/>
      <c r="D1087" s="2"/>
      <c r="E1087" s="2"/>
      <c r="F1087" s="2"/>
      <c r="G1087" s="51"/>
      <c r="H1087" s="51"/>
      <c r="I1087" s="51"/>
      <c r="J1087" s="2"/>
      <c r="K1087" s="2"/>
      <c r="L1087" s="2"/>
      <c r="M1087" s="2"/>
      <c r="N1087" s="2"/>
      <c r="O1087" s="4"/>
    </row>
    <row r="1088" spans="1:15" s="9" customFormat="1" x14ac:dyDescent="0.2">
      <c r="A1088" s="4"/>
      <c r="B1088" s="2"/>
      <c r="C1088" s="4"/>
      <c r="D1088" s="2"/>
      <c r="E1088" s="2"/>
      <c r="F1088" s="2"/>
      <c r="G1088" s="51"/>
      <c r="H1088" s="51"/>
      <c r="I1088" s="51"/>
      <c r="J1088" s="2"/>
      <c r="K1088" s="2"/>
      <c r="L1088" s="2"/>
      <c r="M1088" s="2"/>
      <c r="N1088" s="2"/>
      <c r="O1088" s="4"/>
    </row>
    <row r="1089" spans="1:15" s="9" customFormat="1" x14ac:dyDescent="0.2">
      <c r="A1089" s="4"/>
      <c r="B1089" s="2"/>
      <c r="C1089" s="4"/>
      <c r="D1089" s="2"/>
      <c r="E1089" s="2"/>
      <c r="F1089" s="2"/>
      <c r="G1089" s="51"/>
      <c r="H1089" s="51"/>
      <c r="I1089" s="51"/>
      <c r="J1089" s="2"/>
      <c r="K1089" s="2"/>
      <c r="L1089" s="2"/>
      <c r="M1089" s="2"/>
      <c r="N1089" s="2"/>
      <c r="O1089" s="4"/>
    </row>
    <row r="1090" spans="1:15" s="9" customFormat="1" x14ac:dyDescent="0.2">
      <c r="A1090" s="4"/>
      <c r="B1090" s="2"/>
      <c r="C1090" s="4"/>
      <c r="D1090" s="2"/>
      <c r="E1090" s="2"/>
      <c r="F1090" s="2"/>
      <c r="G1090" s="51"/>
      <c r="H1090" s="51"/>
      <c r="I1090" s="51"/>
      <c r="J1090" s="2"/>
      <c r="K1090" s="2"/>
      <c r="L1090" s="2"/>
      <c r="M1090" s="2"/>
      <c r="N1090" s="2"/>
      <c r="O1090" s="4"/>
    </row>
    <row r="1091" spans="1:15" s="9" customFormat="1" x14ac:dyDescent="0.2">
      <c r="A1091" s="4"/>
      <c r="B1091" s="2"/>
      <c r="C1091" s="4"/>
      <c r="D1091" s="2"/>
      <c r="E1091" s="2"/>
      <c r="F1091" s="2"/>
      <c r="G1091" s="51"/>
      <c r="H1091" s="51"/>
      <c r="I1091" s="51"/>
      <c r="J1091" s="2"/>
      <c r="K1091" s="2"/>
      <c r="L1091" s="2"/>
      <c r="M1091" s="2"/>
      <c r="N1091" s="2"/>
      <c r="O1091" s="4"/>
    </row>
    <row r="1092" spans="1:15" s="9" customFormat="1" x14ac:dyDescent="0.2">
      <c r="A1092" s="4"/>
      <c r="B1092" s="2"/>
      <c r="C1092" s="4"/>
      <c r="D1092" s="2"/>
      <c r="E1092" s="2"/>
      <c r="F1092" s="2"/>
      <c r="G1092" s="51"/>
      <c r="H1092" s="51"/>
      <c r="I1092" s="51"/>
      <c r="J1092" s="2"/>
      <c r="K1092" s="2"/>
      <c r="L1092" s="2"/>
      <c r="M1092" s="2"/>
      <c r="N1092" s="2"/>
      <c r="O1092" s="4"/>
    </row>
    <row r="1093" spans="1:15" s="9" customFormat="1" x14ac:dyDescent="0.2">
      <c r="A1093" s="4"/>
      <c r="B1093" s="2"/>
      <c r="C1093" s="4"/>
      <c r="D1093" s="2"/>
      <c r="E1093" s="2"/>
      <c r="F1093" s="2"/>
      <c r="G1093" s="51"/>
      <c r="H1093" s="51"/>
      <c r="I1093" s="51"/>
      <c r="J1093" s="2"/>
      <c r="K1093" s="2"/>
      <c r="L1093" s="2"/>
      <c r="M1093" s="2"/>
      <c r="N1093" s="2"/>
      <c r="O1093" s="4"/>
    </row>
    <row r="1094" spans="1:15" s="9" customFormat="1" x14ac:dyDescent="0.2">
      <c r="A1094" s="4"/>
      <c r="B1094" s="2"/>
      <c r="C1094" s="4"/>
      <c r="D1094" s="2"/>
      <c r="E1094" s="2"/>
      <c r="F1094" s="2"/>
      <c r="G1094" s="51"/>
      <c r="H1094" s="51"/>
      <c r="I1094" s="51"/>
      <c r="J1094" s="2"/>
      <c r="K1094" s="2"/>
      <c r="L1094" s="2"/>
      <c r="M1094" s="2"/>
      <c r="N1094" s="2"/>
      <c r="O1094" s="4"/>
    </row>
    <row r="1095" spans="1:15" s="9" customFormat="1" x14ac:dyDescent="0.2">
      <c r="A1095" s="4"/>
      <c r="B1095" s="2"/>
      <c r="C1095" s="4"/>
      <c r="D1095" s="2"/>
      <c r="E1095" s="2"/>
      <c r="F1095" s="2"/>
      <c r="G1095" s="51"/>
      <c r="H1095" s="51"/>
      <c r="I1095" s="51"/>
      <c r="J1095" s="2"/>
      <c r="K1095" s="2"/>
      <c r="L1095" s="2"/>
      <c r="M1095" s="2"/>
      <c r="N1095" s="2"/>
      <c r="O1095" s="4"/>
    </row>
    <row r="1096" spans="1:15" s="9" customFormat="1" x14ac:dyDescent="0.2">
      <c r="A1096" s="4"/>
      <c r="B1096" s="2"/>
      <c r="C1096" s="4"/>
      <c r="D1096" s="2"/>
      <c r="E1096" s="2"/>
      <c r="F1096" s="2"/>
      <c r="G1096" s="51"/>
      <c r="H1096" s="51"/>
      <c r="I1096" s="51"/>
      <c r="J1096" s="2"/>
      <c r="K1096" s="2"/>
      <c r="L1096" s="2"/>
      <c r="M1096" s="2"/>
      <c r="N1096" s="2"/>
      <c r="O1096" s="4"/>
    </row>
    <row r="1097" spans="1:15" s="9" customFormat="1" x14ac:dyDescent="0.2">
      <c r="A1097" s="4"/>
      <c r="B1097" s="2"/>
      <c r="C1097" s="4"/>
      <c r="D1097" s="2"/>
      <c r="E1097" s="2"/>
      <c r="F1097" s="2"/>
      <c r="G1097" s="51"/>
      <c r="H1097" s="51"/>
      <c r="I1097" s="51"/>
      <c r="J1097" s="2"/>
      <c r="K1097" s="2"/>
      <c r="L1097" s="2"/>
      <c r="M1097" s="2"/>
      <c r="N1097" s="2"/>
      <c r="O1097" s="4"/>
    </row>
    <row r="1098" spans="1:15" s="9" customFormat="1" x14ac:dyDescent="0.2">
      <c r="A1098" s="4"/>
      <c r="B1098" s="2"/>
      <c r="C1098" s="4"/>
      <c r="D1098" s="2"/>
      <c r="E1098" s="2"/>
      <c r="F1098" s="2"/>
      <c r="G1098" s="51"/>
      <c r="H1098" s="51"/>
      <c r="I1098" s="51"/>
      <c r="J1098" s="2"/>
      <c r="K1098" s="2"/>
      <c r="L1098" s="2"/>
      <c r="M1098" s="2"/>
      <c r="N1098" s="2"/>
      <c r="O1098" s="4"/>
    </row>
    <row r="1099" spans="1:15" s="9" customFormat="1" x14ac:dyDescent="0.2">
      <c r="A1099" s="4"/>
      <c r="B1099" s="2"/>
      <c r="C1099" s="4"/>
      <c r="D1099" s="2"/>
      <c r="E1099" s="2"/>
      <c r="F1099" s="2"/>
      <c r="G1099" s="51"/>
      <c r="H1099" s="51"/>
      <c r="I1099" s="51"/>
      <c r="J1099" s="2"/>
      <c r="K1099" s="2"/>
      <c r="L1099" s="2"/>
      <c r="M1099" s="2"/>
      <c r="N1099" s="2"/>
      <c r="O1099" s="4"/>
    </row>
    <row r="1100" spans="1:15" s="9" customFormat="1" x14ac:dyDescent="0.2">
      <c r="A1100" s="4"/>
      <c r="B1100" s="2"/>
      <c r="C1100" s="4"/>
      <c r="D1100" s="2"/>
      <c r="E1100" s="2"/>
      <c r="F1100" s="2"/>
      <c r="G1100" s="51"/>
      <c r="H1100" s="51"/>
      <c r="I1100" s="51"/>
      <c r="J1100" s="2"/>
      <c r="K1100" s="2"/>
      <c r="L1100" s="2"/>
      <c r="M1100" s="2"/>
      <c r="N1100" s="2"/>
      <c r="O1100" s="4"/>
    </row>
    <row r="1101" spans="1:15" s="9" customFormat="1" x14ac:dyDescent="0.2">
      <c r="A1101" s="4"/>
      <c r="B1101" s="2"/>
      <c r="C1101" s="4"/>
      <c r="D1101" s="2"/>
      <c r="E1101" s="2"/>
      <c r="F1101" s="2"/>
      <c r="G1101" s="51"/>
      <c r="H1101" s="51"/>
      <c r="I1101" s="51"/>
      <c r="J1101" s="2"/>
      <c r="K1101" s="2"/>
      <c r="L1101" s="2"/>
      <c r="M1101" s="2"/>
      <c r="N1101" s="2"/>
      <c r="O1101" s="4"/>
    </row>
    <row r="1102" spans="1:15" s="9" customFormat="1" x14ac:dyDescent="0.2">
      <c r="A1102" s="4"/>
      <c r="B1102" s="2"/>
      <c r="C1102" s="4"/>
      <c r="D1102" s="2"/>
      <c r="E1102" s="2"/>
      <c r="F1102" s="2"/>
      <c r="G1102" s="51"/>
      <c r="H1102" s="51"/>
      <c r="I1102" s="51"/>
      <c r="J1102" s="2"/>
      <c r="K1102" s="2"/>
      <c r="L1102" s="2"/>
      <c r="M1102" s="2"/>
      <c r="N1102" s="2"/>
      <c r="O1102" s="4"/>
    </row>
    <row r="1103" spans="1:15" s="9" customFormat="1" x14ac:dyDescent="0.2">
      <c r="A1103" s="4"/>
      <c r="B1103" s="2"/>
      <c r="C1103" s="4"/>
      <c r="D1103" s="2"/>
      <c r="E1103" s="2"/>
      <c r="F1103" s="2"/>
      <c r="G1103" s="51"/>
      <c r="H1103" s="51"/>
      <c r="I1103" s="51"/>
      <c r="J1103" s="2"/>
      <c r="K1103" s="2"/>
      <c r="L1103" s="2"/>
      <c r="M1103" s="2"/>
      <c r="N1103" s="2"/>
      <c r="O1103" s="4"/>
    </row>
    <row r="1104" spans="1:15" s="9" customFormat="1" x14ac:dyDescent="0.2">
      <c r="A1104" s="4"/>
      <c r="B1104" s="2"/>
      <c r="C1104" s="4"/>
      <c r="D1104" s="2"/>
      <c r="E1104" s="2"/>
      <c r="F1104" s="2"/>
      <c r="G1104" s="51"/>
      <c r="H1104" s="51"/>
      <c r="I1104" s="51"/>
      <c r="J1104" s="2"/>
      <c r="K1104" s="2"/>
      <c r="L1104" s="2"/>
      <c r="M1104" s="2"/>
      <c r="N1104" s="2"/>
      <c r="O1104" s="4"/>
    </row>
    <row r="1105" spans="1:15" s="9" customFormat="1" x14ac:dyDescent="0.2">
      <c r="A1105" s="4"/>
      <c r="B1105" s="2"/>
      <c r="C1105" s="4"/>
      <c r="D1105" s="2"/>
      <c r="E1105" s="2"/>
      <c r="F1105" s="2"/>
      <c r="G1105" s="51"/>
      <c r="H1105" s="51"/>
      <c r="I1105" s="51"/>
      <c r="J1105" s="2"/>
      <c r="K1105" s="2"/>
      <c r="L1105" s="2"/>
      <c r="M1105" s="2"/>
      <c r="N1105" s="2"/>
      <c r="O1105" s="4"/>
    </row>
    <row r="1106" spans="1:15" s="9" customFormat="1" x14ac:dyDescent="0.2">
      <c r="A1106" s="4"/>
      <c r="B1106" s="2"/>
      <c r="C1106" s="4"/>
      <c r="D1106" s="2"/>
      <c r="E1106" s="2"/>
      <c r="F1106" s="2"/>
      <c r="G1106" s="51"/>
      <c r="H1106" s="51"/>
      <c r="I1106" s="51"/>
      <c r="J1106" s="2"/>
      <c r="K1106" s="2"/>
      <c r="L1106" s="2"/>
      <c r="M1106" s="2"/>
      <c r="N1106" s="2"/>
      <c r="O1106" s="4"/>
    </row>
    <row r="1107" spans="1:15" s="9" customFormat="1" x14ac:dyDescent="0.2">
      <c r="A1107" s="4"/>
      <c r="B1107" s="2"/>
      <c r="C1107" s="4"/>
      <c r="D1107" s="2"/>
      <c r="E1107" s="2"/>
      <c r="F1107" s="2"/>
      <c r="G1107" s="51"/>
      <c r="H1107" s="51"/>
      <c r="I1107" s="51"/>
      <c r="J1107" s="2"/>
      <c r="K1107" s="2"/>
      <c r="L1107" s="2"/>
      <c r="M1107" s="2"/>
      <c r="N1107" s="2"/>
      <c r="O1107" s="4"/>
    </row>
    <row r="1108" spans="1:15" s="9" customFormat="1" x14ac:dyDescent="0.2">
      <c r="A1108" s="4"/>
      <c r="B1108" s="2"/>
      <c r="C1108" s="4"/>
      <c r="D1108" s="2"/>
      <c r="E1108" s="2"/>
      <c r="F1108" s="2"/>
      <c r="G1108" s="51"/>
      <c r="H1108" s="51"/>
      <c r="I1108" s="51"/>
      <c r="J1108" s="2"/>
      <c r="K1108" s="2"/>
      <c r="L1108" s="2"/>
      <c r="M1108" s="2"/>
      <c r="N1108" s="2"/>
      <c r="O1108" s="4"/>
    </row>
    <row r="1109" spans="1:15" s="9" customFormat="1" x14ac:dyDescent="0.2">
      <c r="A1109" s="4"/>
      <c r="B1109" s="2"/>
      <c r="C1109" s="4"/>
      <c r="D1109" s="2"/>
      <c r="E1109" s="2"/>
      <c r="F1109" s="2"/>
      <c r="G1109" s="51"/>
      <c r="H1109" s="51"/>
      <c r="I1109" s="51"/>
      <c r="J1109" s="2"/>
      <c r="K1109" s="2"/>
      <c r="L1109" s="2"/>
      <c r="M1109" s="2"/>
      <c r="N1109" s="2"/>
      <c r="O1109" s="4"/>
    </row>
    <row r="1110" spans="1:15" s="9" customFormat="1" x14ac:dyDescent="0.2">
      <c r="A1110" s="4"/>
      <c r="B1110" s="2"/>
      <c r="C1110" s="4"/>
      <c r="D1110" s="2"/>
      <c r="E1110" s="2"/>
      <c r="F1110" s="2"/>
      <c r="G1110" s="51"/>
      <c r="H1110" s="51"/>
      <c r="I1110" s="51"/>
      <c r="J1110" s="2"/>
      <c r="K1110" s="2"/>
      <c r="L1110" s="2"/>
      <c r="M1110" s="2"/>
      <c r="N1110" s="2"/>
      <c r="O1110" s="4"/>
    </row>
    <row r="1111" spans="1:15" s="9" customFormat="1" x14ac:dyDescent="0.2">
      <c r="A1111" s="4"/>
      <c r="B1111" s="2"/>
      <c r="C1111" s="4"/>
      <c r="D1111" s="2"/>
      <c r="E1111" s="2"/>
      <c r="F1111" s="2"/>
      <c r="G1111" s="51"/>
      <c r="H1111" s="51"/>
      <c r="I1111" s="51"/>
      <c r="J1111" s="2"/>
      <c r="K1111" s="2"/>
      <c r="L1111" s="2"/>
      <c r="M1111" s="2"/>
      <c r="N1111" s="2"/>
      <c r="O1111" s="4"/>
    </row>
    <row r="1112" spans="1:15" s="9" customFormat="1" x14ac:dyDescent="0.2">
      <c r="A1112" s="4"/>
      <c r="B1112" s="2"/>
      <c r="C1112" s="4"/>
      <c r="D1112" s="2"/>
      <c r="E1112" s="2"/>
      <c r="F1112" s="2"/>
      <c r="G1112" s="51"/>
      <c r="H1112" s="51"/>
      <c r="I1112" s="51"/>
      <c r="J1112" s="2"/>
      <c r="K1112" s="2"/>
      <c r="L1112" s="2"/>
      <c r="M1112" s="2"/>
      <c r="N1112" s="2"/>
      <c r="O1112" s="4"/>
    </row>
    <row r="1113" spans="1:15" s="9" customFormat="1" x14ac:dyDescent="0.2">
      <c r="A1113" s="4"/>
      <c r="B1113" s="2"/>
      <c r="C1113" s="4"/>
      <c r="D1113" s="2"/>
      <c r="E1113" s="2"/>
      <c r="F1113" s="2"/>
      <c r="G1113" s="51"/>
      <c r="H1113" s="51"/>
      <c r="I1113" s="51"/>
      <c r="J1113" s="2"/>
      <c r="K1113" s="2"/>
      <c r="L1113" s="2"/>
      <c r="M1113" s="2"/>
      <c r="N1113" s="2"/>
      <c r="O1113" s="4"/>
    </row>
    <row r="1114" spans="1:15" s="9" customFormat="1" x14ac:dyDescent="0.2">
      <c r="A1114" s="4"/>
      <c r="B1114" s="2"/>
      <c r="C1114" s="4"/>
      <c r="D1114" s="2"/>
      <c r="E1114" s="2"/>
      <c r="F1114" s="2"/>
      <c r="G1114" s="51"/>
      <c r="H1114" s="51"/>
      <c r="I1114" s="51"/>
      <c r="J1114" s="2"/>
      <c r="K1114" s="2"/>
      <c r="L1114" s="2"/>
      <c r="M1114" s="2"/>
      <c r="N1114" s="2"/>
      <c r="O1114" s="4"/>
    </row>
    <row r="1115" spans="1:15" s="9" customFormat="1" x14ac:dyDescent="0.2">
      <c r="A1115" s="4"/>
      <c r="B1115" s="2"/>
      <c r="C1115" s="4"/>
      <c r="D1115" s="2"/>
      <c r="E1115" s="2"/>
      <c r="F1115" s="2"/>
      <c r="G1115" s="51"/>
      <c r="H1115" s="51"/>
      <c r="I1115" s="51"/>
      <c r="J1115" s="2"/>
      <c r="K1115" s="2"/>
      <c r="L1115" s="2"/>
      <c r="M1115" s="2"/>
      <c r="N1115" s="2"/>
      <c r="O1115" s="4"/>
    </row>
    <row r="1116" spans="1:15" s="9" customFormat="1" x14ac:dyDescent="0.2">
      <c r="A1116" s="4"/>
      <c r="B1116" s="2"/>
      <c r="C1116" s="4"/>
      <c r="D1116" s="2"/>
      <c r="E1116" s="2"/>
      <c r="F1116" s="2"/>
      <c r="G1116" s="51"/>
      <c r="H1116" s="51"/>
      <c r="I1116" s="51"/>
      <c r="J1116" s="2"/>
      <c r="K1116" s="2"/>
      <c r="L1116" s="2"/>
      <c r="M1116" s="2"/>
      <c r="N1116" s="2"/>
      <c r="O1116" s="4"/>
    </row>
    <row r="1117" spans="1:15" s="9" customFormat="1" x14ac:dyDescent="0.2">
      <c r="A1117" s="4"/>
      <c r="B1117" s="2"/>
      <c r="C1117" s="4"/>
      <c r="D1117" s="2"/>
      <c r="E1117" s="2"/>
      <c r="F1117" s="2"/>
      <c r="G1117" s="51"/>
      <c r="H1117" s="51"/>
      <c r="I1117" s="51"/>
      <c r="J1117" s="2"/>
      <c r="K1117" s="2"/>
      <c r="L1117" s="2"/>
      <c r="M1117" s="2"/>
      <c r="N1117" s="2"/>
      <c r="O1117" s="4"/>
    </row>
    <row r="1118" spans="1:15" s="9" customFormat="1" x14ac:dyDescent="0.2">
      <c r="A1118" s="4"/>
      <c r="B1118" s="2"/>
      <c r="C1118" s="4"/>
      <c r="D1118" s="2"/>
      <c r="E1118" s="2"/>
      <c r="F1118" s="2"/>
      <c r="G1118" s="51"/>
      <c r="H1118" s="51"/>
      <c r="I1118" s="51"/>
      <c r="J1118" s="2"/>
      <c r="K1118" s="2"/>
      <c r="L1118" s="2"/>
      <c r="M1118" s="2"/>
      <c r="N1118" s="2"/>
      <c r="O1118" s="4"/>
    </row>
    <row r="1119" spans="1:15" s="9" customFormat="1" x14ac:dyDescent="0.2">
      <c r="A1119" s="4"/>
      <c r="B1119" s="2"/>
      <c r="C1119" s="4"/>
      <c r="D1119" s="2"/>
      <c r="E1119" s="2"/>
      <c r="F1119" s="2"/>
      <c r="G1119" s="51"/>
      <c r="H1119" s="51"/>
      <c r="I1119" s="51"/>
      <c r="J1119" s="2"/>
      <c r="K1119" s="2"/>
      <c r="L1119" s="2"/>
      <c r="M1119" s="2"/>
      <c r="N1119" s="2"/>
      <c r="O1119" s="4"/>
    </row>
    <row r="1120" spans="1:15" s="9" customFormat="1" x14ac:dyDescent="0.2">
      <c r="A1120" s="4"/>
      <c r="B1120" s="2"/>
      <c r="C1120" s="4"/>
      <c r="D1120" s="2"/>
      <c r="E1120" s="2"/>
      <c r="F1120" s="2"/>
      <c r="G1120" s="51"/>
      <c r="H1120" s="51"/>
      <c r="I1120" s="51"/>
      <c r="J1120" s="2"/>
      <c r="K1120" s="2"/>
      <c r="L1120" s="2"/>
      <c r="M1120" s="2"/>
      <c r="N1120" s="2"/>
      <c r="O1120" s="4"/>
    </row>
    <row r="1121" spans="1:15" s="9" customFormat="1" x14ac:dyDescent="0.2">
      <c r="A1121" s="4"/>
      <c r="B1121" s="2"/>
      <c r="C1121" s="4"/>
      <c r="D1121" s="2"/>
      <c r="E1121" s="2"/>
      <c r="F1121" s="2"/>
      <c r="G1121" s="51"/>
      <c r="H1121" s="51"/>
      <c r="I1121" s="51"/>
      <c r="J1121" s="2"/>
      <c r="K1121" s="2"/>
      <c r="L1121" s="2"/>
      <c r="M1121" s="2"/>
      <c r="N1121" s="2"/>
      <c r="O1121" s="4"/>
    </row>
    <row r="1122" spans="1:15" s="9" customFormat="1" x14ac:dyDescent="0.2">
      <c r="A1122" s="4"/>
      <c r="B1122" s="2"/>
      <c r="C1122" s="4"/>
      <c r="D1122" s="2"/>
      <c r="E1122" s="2"/>
      <c r="F1122" s="2"/>
      <c r="G1122" s="51"/>
      <c r="H1122" s="51"/>
      <c r="I1122" s="51"/>
      <c r="J1122" s="2"/>
      <c r="K1122" s="2"/>
      <c r="L1122" s="2"/>
      <c r="M1122" s="2"/>
      <c r="N1122" s="2"/>
      <c r="O1122" s="4"/>
    </row>
    <row r="1123" spans="1:15" s="9" customFormat="1" x14ac:dyDescent="0.2">
      <c r="A1123" s="4"/>
      <c r="B1123" s="2"/>
      <c r="C1123" s="4"/>
      <c r="D1123" s="2"/>
      <c r="E1123" s="2"/>
      <c r="F1123" s="2"/>
      <c r="G1123" s="51"/>
      <c r="H1123" s="51"/>
      <c r="I1123" s="51"/>
      <c r="J1123" s="2"/>
      <c r="K1123" s="2"/>
      <c r="L1123" s="2"/>
      <c r="M1123" s="2"/>
      <c r="N1123" s="2"/>
      <c r="O1123" s="4"/>
    </row>
    <row r="1124" spans="1:15" s="9" customFormat="1" x14ac:dyDescent="0.2">
      <c r="A1124" s="4"/>
      <c r="B1124" s="2"/>
      <c r="C1124" s="4"/>
      <c r="D1124" s="2"/>
      <c r="E1124" s="2"/>
      <c r="F1124" s="2"/>
      <c r="G1124" s="51"/>
      <c r="H1124" s="51"/>
      <c r="I1124" s="51"/>
      <c r="J1124" s="2"/>
      <c r="K1124" s="2"/>
      <c r="L1124" s="2"/>
      <c r="M1124" s="2"/>
      <c r="N1124" s="2"/>
      <c r="O1124" s="4"/>
    </row>
    <row r="1125" spans="1:15" s="9" customFormat="1" x14ac:dyDescent="0.2">
      <c r="A1125" s="4"/>
      <c r="B1125" s="2"/>
      <c r="C1125" s="4"/>
      <c r="D1125" s="2"/>
      <c r="E1125" s="2"/>
      <c r="F1125" s="2"/>
      <c r="G1125" s="51"/>
      <c r="H1125" s="51"/>
      <c r="I1125" s="51"/>
      <c r="J1125" s="2"/>
      <c r="K1125" s="2"/>
      <c r="L1125" s="2"/>
      <c r="M1125" s="2"/>
      <c r="N1125" s="2"/>
      <c r="O1125" s="4"/>
    </row>
    <row r="1126" spans="1:15" s="9" customFormat="1" x14ac:dyDescent="0.2">
      <c r="A1126" s="4"/>
      <c r="B1126" s="2"/>
      <c r="C1126" s="4"/>
      <c r="D1126" s="2"/>
      <c r="E1126" s="2"/>
      <c r="F1126" s="2"/>
      <c r="G1126" s="51"/>
      <c r="H1126" s="51"/>
      <c r="I1126" s="51"/>
      <c r="J1126" s="2"/>
      <c r="K1126" s="2"/>
      <c r="L1126" s="2"/>
      <c r="M1126" s="2"/>
      <c r="N1126" s="2"/>
      <c r="O1126" s="4"/>
    </row>
    <row r="1127" spans="1:15" s="9" customFormat="1" x14ac:dyDescent="0.2">
      <c r="A1127" s="4"/>
      <c r="B1127" s="2"/>
      <c r="C1127" s="4"/>
      <c r="D1127" s="2"/>
      <c r="E1127" s="2"/>
      <c r="F1127" s="2"/>
      <c r="G1127" s="51"/>
      <c r="H1127" s="51"/>
      <c r="I1127" s="51"/>
      <c r="J1127" s="2"/>
      <c r="K1127" s="2"/>
      <c r="L1127" s="2"/>
      <c r="M1127" s="2"/>
      <c r="N1127" s="2"/>
      <c r="O1127" s="4"/>
    </row>
    <row r="1128" spans="1:15" s="9" customFormat="1" x14ac:dyDescent="0.2">
      <c r="A1128" s="4"/>
      <c r="B1128" s="2"/>
      <c r="C1128" s="4"/>
      <c r="D1128" s="2"/>
      <c r="E1128" s="2"/>
      <c r="F1128" s="2"/>
      <c r="G1128" s="51"/>
      <c r="H1128" s="51"/>
      <c r="I1128" s="51"/>
      <c r="J1128" s="2"/>
      <c r="K1128" s="2"/>
      <c r="L1128" s="2"/>
      <c r="M1128" s="2"/>
      <c r="N1128" s="2"/>
      <c r="O1128" s="4"/>
    </row>
    <row r="1129" spans="1:15" s="9" customFormat="1" x14ac:dyDescent="0.2">
      <c r="A1129" s="4"/>
      <c r="B1129" s="2"/>
      <c r="C1129" s="4"/>
      <c r="D1129" s="2"/>
      <c r="E1129" s="2"/>
      <c r="F1129" s="2"/>
      <c r="G1129" s="51"/>
      <c r="H1129" s="51"/>
      <c r="I1129" s="51"/>
      <c r="J1129" s="2"/>
      <c r="K1129" s="2"/>
      <c r="L1129" s="2"/>
      <c r="M1129" s="2"/>
      <c r="N1129" s="2"/>
      <c r="O1129" s="4"/>
    </row>
    <row r="1130" spans="1:15" s="9" customFormat="1" x14ac:dyDescent="0.2">
      <c r="A1130" s="4"/>
      <c r="B1130" s="2"/>
      <c r="C1130" s="4"/>
      <c r="D1130" s="2"/>
      <c r="E1130" s="2"/>
      <c r="F1130" s="2"/>
      <c r="G1130" s="51"/>
      <c r="H1130" s="51"/>
      <c r="I1130" s="51"/>
      <c r="J1130" s="2"/>
      <c r="K1130" s="2"/>
      <c r="L1130" s="2"/>
      <c r="M1130" s="2"/>
      <c r="N1130" s="2"/>
      <c r="O1130" s="4"/>
    </row>
    <row r="1131" spans="1:15" s="9" customFormat="1" x14ac:dyDescent="0.2">
      <c r="A1131" s="4"/>
      <c r="B1131" s="2"/>
      <c r="C1131" s="4"/>
      <c r="D1131" s="2"/>
      <c r="E1131" s="2"/>
      <c r="F1131" s="2"/>
      <c r="G1131" s="51"/>
      <c r="H1131" s="51"/>
      <c r="I1131" s="51"/>
      <c r="J1131" s="2"/>
      <c r="K1131" s="2"/>
      <c r="L1131" s="2"/>
      <c r="M1131" s="2"/>
      <c r="N1131" s="2"/>
      <c r="O1131" s="4"/>
    </row>
    <row r="1132" spans="1:15" s="9" customFormat="1" x14ac:dyDescent="0.2">
      <c r="A1132" s="4"/>
      <c r="B1132" s="2"/>
      <c r="C1132" s="4"/>
      <c r="D1132" s="2"/>
      <c r="E1132" s="2"/>
      <c r="F1132" s="2"/>
      <c r="G1132" s="51"/>
      <c r="H1132" s="51"/>
      <c r="I1132" s="51"/>
      <c r="J1132" s="2"/>
      <c r="K1132" s="2"/>
      <c r="L1132" s="2"/>
      <c r="M1132" s="2"/>
      <c r="N1132" s="2"/>
      <c r="O1132" s="4"/>
    </row>
    <row r="1133" spans="1:15" s="9" customFormat="1" x14ac:dyDescent="0.2">
      <c r="A1133" s="4"/>
      <c r="B1133" s="2"/>
      <c r="C1133" s="4"/>
      <c r="D1133" s="2"/>
      <c r="E1133" s="2"/>
      <c r="F1133" s="2"/>
      <c r="G1133" s="51"/>
      <c r="H1133" s="51"/>
      <c r="I1133" s="51"/>
      <c r="J1133" s="2"/>
      <c r="K1133" s="2"/>
      <c r="L1133" s="2"/>
      <c r="M1133" s="2"/>
      <c r="N1133" s="2"/>
      <c r="O1133" s="4"/>
    </row>
    <row r="1134" spans="1:15" s="9" customFormat="1" x14ac:dyDescent="0.2">
      <c r="A1134" s="4"/>
      <c r="B1134" s="2"/>
      <c r="C1134" s="4"/>
      <c r="D1134" s="2"/>
      <c r="E1134" s="2"/>
      <c r="F1134" s="2"/>
      <c r="G1134" s="51"/>
      <c r="H1134" s="51"/>
      <c r="I1134" s="51"/>
      <c r="J1134" s="2"/>
      <c r="K1134" s="2"/>
      <c r="L1134" s="2"/>
      <c r="M1134" s="2"/>
      <c r="N1134" s="2"/>
      <c r="O1134" s="4"/>
    </row>
    <row r="1135" spans="1:15" s="9" customFormat="1" x14ac:dyDescent="0.2">
      <c r="A1135" s="4"/>
      <c r="B1135" s="2"/>
      <c r="C1135" s="4"/>
      <c r="D1135" s="2"/>
      <c r="E1135" s="2"/>
      <c r="F1135" s="2"/>
      <c r="G1135" s="51"/>
      <c r="H1135" s="51"/>
      <c r="I1135" s="51"/>
      <c r="J1135" s="2"/>
      <c r="K1135" s="2"/>
      <c r="L1135" s="2"/>
      <c r="M1135" s="2"/>
      <c r="N1135" s="2"/>
      <c r="O1135" s="4"/>
    </row>
    <row r="1136" spans="1:15" s="9" customFormat="1" x14ac:dyDescent="0.2">
      <c r="A1136" s="4"/>
      <c r="B1136" s="2"/>
      <c r="C1136" s="4"/>
      <c r="D1136" s="2"/>
      <c r="E1136" s="2"/>
      <c r="F1136" s="2"/>
      <c r="G1136" s="51"/>
      <c r="H1136" s="51"/>
      <c r="I1136" s="51"/>
      <c r="J1136" s="2"/>
      <c r="K1136" s="2"/>
      <c r="L1136" s="2"/>
      <c r="M1136" s="2"/>
      <c r="N1136" s="2"/>
      <c r="O1136" s="4"/>
    </row>
    <row r="1137" spans="1:15" s="9" customFormat="1" x14ac:dyDescent="0.2">
      <c r="A1137" s="4"/>
      <c r="B1137" s="2"/>
      <c r="C1137" s="4"/>
      <c r="D1137" s="2"/>
      <c r="E1137" s="2"/>
      <c r="F1137" s="2"/>
      <c r="G1137" s="51"/>
      <c r="H1137" s="51"/>
      <c r="I1137" s="51"/>
      <c r="J1137" s="2"/>
      <c r="K1137" s="2"/>
      <c r="L1137" s="2"/>
      <c r="M1137" s="2"/>
      <c r="N1137" s="2"/>
      <c r="O1137" s="4"/>
    </row>
    <row r="1138" spans="1:15" s="9" customFormat="1" x14ac:dyDescent="0.2">
      <c r="A1138" s="4"/>
      <c r="B1138" s="2"/>
      <c r="C1138" s="4"/>
      <c r="D1138" s="2"/>
      <c r="E1138" s="2"/>
      <c r="F1138" s="2"/>
      <c r="G1138" s="51"/>
      <c r="H1138" s="51"/>
      <c r="I1138" s="51"/>
      <c r="J1138" s="2"/>
      <c r="K1138" s="2"/>
      <c r="L1138" s="2"/>
      <c r="M1138" s="2"/>
      <c r="N1138" s="2"/>
      <c r="O1138" s="4"/>
    </row>
    <row r="1139" spans="1:15" s="9" customFormat="1" x14ac:dyDescent="0.2">
      <c r="A1139" s="4"/>
      <c r="B1139" s="2"/>
      <c r="C1139" s="4"/>
      <c r="D1139" s="2"/>
      <c r="E1139" s="2"/>
      <c r="F1139" s="2"/>
      <c r="G1139" s="51"/>
      <c r="H1139" s="51"/>
      <c r="I1139" s="51"/>
      <c r="J1139" s="2"/>
      <c r="K1139" s="2"/>
      <c r="L1139" s="2"/>
      <c r="M1139" s="2"/>
      <c r="N1139" s="2"/>
      <c r="O1139" s="4"/>
    </row>
    <row r="1140" spans="1:15" s="9" customFormat="1" x14ac:dyDescent="0.2">
      <c r="A1140" s="4"/>
      <c r="B1140" s="2"/>
      <c r="C1140" s="4"/>
      <c r="D1140" s="2"/>
      <c r="E1140" s="2"/>
      <c r="F1140" s="2"/>
      <c r="G1140" s="51"/>
      <c r="H1140" s="51"/>
      <c r="I1140" s="51"/>
      <c r="J1140" s="2"/>
      <c r="K1140" s="2"/>
      <c r="L1140" s="2"/>
      <c r="M1140" s="2"/>
      <c r="N1140" s="2"/>
      <c r="O1140" s="4"/>
    </row>
    <row r="1141" spans="1:15" s="9" customFormat="1" x14ac:dyDescent="0.2">
      <c r="A1141" s="4"/>
      <c r="B1141" s="2"/>
      <c r="C1141" s="4"/>
      <c r="D1141" s="2"/>
      <c r="E1141" s="2"/>
      <c r="F1141" s="2"/>
      <c r="G1141" s="51"/>
      <c r="H1141" s="51"/>
      <c r="I1141" s="51"/>
      <c r="J1141" s="2"/>
      <c r="K1141" s="2"/>
      <c r="L1141" s="2"/>
      <c r="M1141" s="2"/>
      <c r="N1141" s="2"/>
      <c r="O1141" s="4"/>
    </row>
    <row r="1142" spans="1:15" s="9" customFormat="1" x14ac:dyDescent="0.2">
      <c r="A1142" s="4"/>
      <c r="B1142" s="2"/>
      <c r="C1142" s="4"/>
      <c r="D1142" s="2"/>
      <c r="E1142" s="2"/>
      <c r="F1142" s="2"/>
      <c r="G1142" s="51"/>
      <c r="H1142" s="51"/>
      <c r="I1142" s="51"/>
      <c r="J1142" s="2"/>
      <c r="K1142" s="2"/>
      <c r="L1142" s="2"/>
      <c r="M1142" s="2"/>
      <c r="N1142" s="2"/>
      <c r="O1142" s="4"/>
    </row>
    <row r="1143" spans="1:15" s="9" customFormat="1" x14ac:dyDescent="0.2">
      <c r="A1143" s="4"/>
      <c r="B1143" s="2"/>
      <c r="C1143" s="4"/>
      <c r="D1143" s="2"/>
      <c r="E1143" s="2"/>
      <c r="F1143" s="2"/>
      <c r="G1143" s="51"/>
      <c r="H1143" s="51"/>
      <c r="I1143" s="51"/>
      <c r="J1143" s="2"/>
      <c r="K1143" s="2"/>
      <c r="L1143" s="2"/>
      <c r="M1143" s="2"/>
      <c r="N1143" s="2"/>
      <c r="O1143" s="4"/>
    </row>
    <row r="1144" spans="1:15" s="9" customFormat="1" x14ac:dyDescent="0.2">
      <c r="A1144" s="4"/>
      <c r="B1144" s="2"/>
      <c r="C1144" s="4"/>
      <c r="D1144" s="2"/>
      <c r="E1144" s="2"/>
      <c r="F1144" s="2"/>
      <c r="G1144" s="51"/>
      <c r="H1144" s="51"/>
      <c r="I1144" s="51"/>
      <c r="J1144" s="2"/>
      <c r="K1144" s="2"/>
      <c r="L1144" s="2"/>
      <c r="M1144" s="2"/>
      <c r="N1144" s="2"/>
      <c r="O1144" s="4"/>
    </row>
    <row r="1145" spans="1:15" s="9" customFormat="1" x14ac:dyDescent="0.2">
      <c r="A1145" s="4"/>
      <c r="B1145" s="2"/>
      <c r="C1145" s="4"/>
      <c r="D1145" s="2"/>
      <c r="E1145" s="2"/>
      <c r="F1145" s="2"/>
      <c r="G1145" s="51"/>
      <c r="H1145" s="51"/>
      <c r="I1145" s="51"/>
      <c r="J1145" s="2"/>
      <c r="K1145" s="2"/>
      <c r="L1145" s="2"/>
      <c r="M1145" s="2"/>
      <c r="N1145" s="2"/>
      <c r="O1145" s="4"/>
    </row>
    <row r="1146" spans="1:15" s="9" customFormat="1" x14ac:dyDescent="0.2">
      <c r="A1146" s="4"/>
      <c r="B1146" s="2"/>
      <c r="C1146" s="4"/>
      <c r="D1146" s="2"/>
      <c r="E1146" s="2"/>
      <c r="F1146" s="2"/>
      <c r="G1146" s="51"/>
      <c r="H1146" s="51"/>
      <c r="I1146" s="51"/>
      <c r="J1146" s="2"/>
      <c r="K1146" s="2"/>
      <c r="L1146" s="2"/>
      <c r="M1146" s="2"/>
      <c r="N1146" s="2"/>
      <c r="O1146" s="4"/>
    </row>
    <row r="1147" spans="1:15" s="9" customFormat="1" x14ac:dyDescent="0.2">
      <c r="A1147" s="4"/>
      <c r="B1147" s="2"/>
      <c r="C1147" s="4"/>
      <c r="D1147" s="2"/>
      <c r="E1147" s="2"/>
      <c r="F1147" s="2"/>
      <c r="G1147" s="51"/>
      <c r="H1147" s="51"/>
      <c r="I1147" s="51"/>
      <c r="J1147" s="2"/>
      <c r="K1147" s="2"/>
      <c r="L1147" s="2"/>
      <c r="M1147" s="2"/>
      <c r="N1147" s="2"/>
      <c r="O1147" s="4"/>
    </row>
    <row r="1148" spans="1:15" s="9" customFormat="1" x14ac:dyDescent="0.2">
      <c r="A1148" s="4"/>
      <c r="B1148" s="2"/>
      <c r="C1148" s="4"/>
      <c r="D1148" s="2"/>
      <c r="E1148" s="2"/>
      <c r="F1148" s="2"/>
      <c r="G1148" s="51"/>
      <c r="H1148" s="51"/>
      <c r="I1148" s="51"/>
      <c r="J1148" s="2"/>
      <c r="K1148" s="2"/>
      <c r="L1148" s="2"/>
      <c r="M1148" s="2"/>
      <c r="N1148" s="2"/>
      <c r="O1148" s="4"/>
    </row>
    <row r="1149" spans="1:15" s="9" customFormat="1" x14ac:dyDescent="0.2">
      <c r="A1149" s="4"/>
      <c r="B1149" s="2"/>
      <c r="C1149" s="4"/>
      <c r="D1149" s="2"/>
      <c r="E1149" s="2"/>
      <c r="F1149" s="2"/>
      <c r="G1149" s="51"/>
      <c r="H1149" s="51"/>
      <c r="I1149" s="51"/>
      <c r="J1149" s="2"/>
      <c r="K1149" s="2"/>
      <c r="L1149" s="2"/>
      <c r="M1149" s="2"/>
      <c r="N1149" s="2"/>
      <c r="O1149" s="4"/>
    </row>
    <row r="1150" spans="1:15" s="9" customFormat="1" x14ac:dyDescent="0.2">
      <c r="A1150" s="4"/>
      <c r="B1150" s="2"/>
      <c r="C1150" s="4"/>
      <c r="D1150" s="2"/>
      <c r="E1150" s="2"/>
      <c r="F1150" s="2"/>
      <c r="G1150" s="51"/>
      <c r="H1150" s="51"/>
      <c r="I1150" s="51"/>
      <c r="J1150" s="2"/>
      <c r="K1150" s="2"/>
      <c r="L1150" s="2"/>
      <c r="M1150" s="2"/>
      <c r="N1150" s="2"/>
      <c r="O1150" s="4"/>
    </row>
    <row r="1151" spans="1:15" s="9" customFormat="1" x14ac:dyDescent="0.2">
      <c r="A1151" s="4"/>
      <c r="B1151" s="2"/>
      <c r="C1151" s="4"/>
      <c r="D1151" s="2"/>
      <c r="E1151" s="2"/>
      <c r="F1151" s="2"/>
      <c r="G1151" s="51"/>
      <c r="H1151" s="51"/>
      <c r="I1151" s="51"/>
      <c r="J1151" s="2"/>
      <c r="K1151" s="2"/>
      <c r="L1151" s="2"/>
      <c r="M1151" s="2"/>
      <c r="N1151" s="2"/>
      <c r="O1151" s="4"/>
    </row>
    <row r="1152" spans="1:15" s="9" customFormat="1" x14ac:dyDescent="0.2">
      <c r="A1152" s="4"/>
      <c r="B1152" s="2"/>
      <c r="C1152" s="4"/>
      <c r="D1152" s="2"/>
      <c r="E1152" s="2"/>
      <c r="F1152" s="2"/>
      <c r="G1152" s="51"/>
      <c r="H1152" s="51"/>
      <c r="I1152" s="51"/>
      <c r="J1152" s="2"/>
      <c r="K1152" s="2"/>
      <c r="L1152" s="2"/>
      <c r="M1152" s="2"/>
      <c r="N1152" s="2"/>
      <c r="O1152" s="4"/>
    </row>
    <row r="1153" spans="1:15" s="9" customFormat="1" x14ac:dyDescent="0.2">
      <c r="A1153" s="4"/>
      <c r="B1153" s="2"/>
      <c r="C1153" s="4"/>
      <c r="D1153" s="2"/>
      <c r="E1153" s="2"/>
      <c r="F1153" s="2"/>
      <c r="G1153" s="51"/>
      <c r="H1153" s="51"/>
      <c r="I1153" s="51"/>
      <c r="J1153" s="2"/>
      <c r="K1153" s="2"/>
      <c r="L1153" s="2"/>
      <c r="M1153" s="2"/>
      <c r="N1153" s="2"/>
      <c r="O1153" s="4"/>
    </row>
    <row r="1154" spans="1:15" s="9" customFormat="1" x14ac:dyDescent="0.2">
      <c r="A1154" s="4"/>
      <c r="B1154" s="2"/>
      <c r="C1154" s="4"/>
      <c r="D1154" s="2"/>
      <c r="E1154" s="2"/>
      <c r="F1154" s="2"/>
      <c r="G1154" s="51"/>
      <c r="H1154" s="51"/>
      <c r="I1154" s="51"/>
      <c r="J1154" s="2"/>
      <c r="K1154" s="2"/>
      <c r="L1154" s="2"/>
      <c r="M1154" s="2"/>
      <c r="N1154" s="2"/>
      <c r="O1154" s="4"/>
    </row>
    <row r="1155" spans="1:15" s="9" customFormat="1" x14ac:dyDescent="0.2">
      <c r="A1155" s="4"/>
      <c r="B1155" s="2"/>
      <c r="C1155" s="4"/>
      <c r="D1155" s="2"/>
      <c r="E1155" s="2"/>
      <c r="F1155" s="2"/>
      <c r="G1155" s="51"/>
      <c r="H1155" s="51"/>
      <c r="I1155" s="51"/>
      <c r="J1155" s="2"/>
      <c r="K1155" s="2"/>
      <c r="L1155" s="2"/>
      <c r="M1155" s="2"/>
      <c r="N1155" s="2"/>
      <c r="O1155" s="4"/>
    </row>
    <row r="1156" spans="1:15" s="9" customFormat="1" x14ac:dyDescent="0.2">
      <c r="A1156" s="4"/>
      <c r="B1156" s="2"/>
      <c r="C1156" s="4"/>
      <c r="D1156" s="2"/>
      <c r="E1156" s="2"/>
      <c r="F1156" s="2"/>
      <c r="G1156" s="51"/>
      <c r="H1156" s="51"/>
      <c r="I1156" s="51"/>
      <c r="J1156" s="2"/>
      <c r="K1156" s="2"/>
      <c r="L1156" s="2"/>
      <c r="M1156" s="2"/>
      <c r="N1156" s="2"/>
      <c r="O1156" s="4"/>
    </row>
    <row r="1157" spans="1:15" s="9" customFormat="1" x14ac:dyDescent="0.2">
      <c r="A1157" s="4"/>
      <c r="B1157" s="2"/>
      <c r="C1157" s="4"/>
      <c r="D1157" s="2"/>
      <c r="E1157" s="2"/>
      <c r="F1157" s="2"/>
      <c r="G1157" s="51"/>
      <c r="H1157" s="51"/>
      <c r="I1157" s="51"/>
      <c r="J1157" s="2"/>
      <c r="K1157" s="2"/>
      <c r="L1157" s="2"/>
      <c r="M1157" s="2"/>
      <c r="N1157" s="2"/>
      <c r="O1157" s="4"/>
    </row>
    <row r="1158" spans="1:15" s="9" customFormat="1" x14ac:dyDescent="0.2">
      <c r="A1158" s="4"/>
      <c r="B1158" s="2"/>
      <c r="C1158" s="4"/>
      <c r="D1158" s="2"/>
      <c r="E1158" s="2"/>
      <c r="F1158" s="2"/>
      <c r="G1158" s="51"/>
      <c r="H1158" s="51"/>
      <c r="I1158" s="51"/>
      <c r="J1158" s="2"/>
      <c r="K1158" s="2"/>
      <c r="L1158" s="2"/>
      <c r="M1158" s="2"/>
      <c r="N1158" s="2"/>
      <c r="O1158" s="4"/>
    </row>
    <row r="1159" spans="1:15" s="9" customFormat="1" x14ac:dyDescent="0.2">
      <c r="A1159" s="4"/>
      <c r="B1159" s="2"/>
      <c r="C1159" s="4"/>
      <c r="D1159" s="2"/>
      <c r="E1159" s="2"/>
      <c r="F1159" s="2"/>
      <c r="G1159" s="51"/>
      <c r="H1159" s="51"/>
      <c r="I1159" s="51"/>
      <c r="J1159" s="2"/>
      <c r="K1159" s="2"/>
      <c r="L1159" s="2"/>
      <c r="M1159" s="2"/>
      <c r="N1159" s="2"/>
      <c r="O1159" s="4"/>
    </row>
    <row r="1160" spans="1:15" s="9" customFormat="1" x14ac:dyDescent="0.2">
      <c r="A1160" s="4"/>
      <c r="B1160" s="2"/>
      <c r="C1160" s="4"/>
      <c r="D1160" s="2"/>
      <c r="E1160" s="2"/>
      <c r="F1160" s="2"/>
      <c r="G1160" s="51"/>
      <c r="H1160" s="51"/>
      <c r="I1160" s="51"/>
      <c r="J1160" s="2"/>
      <c r="K1160" s="2"/>
      <c r="L1160" s="2"/>
      <c r="M1160" s="2"/>
      <c r="N1160" s="2"/>
      <c r="O1160" s="4"/>
    </row>
    <row r="1161" spans="1:15" s="9" customFormat="1" x14ac:dyDescent="0.2">
      <c r="A1161" s="4"/>
      <c r="B1161" s="2"/>
      <c r="C1161" s="4"/>
      <c r="D1161" s="2"/>
      <c r="E1161" s="2"/>
      <c r="F1161" s="2"/>
      <c r="G1161" s="51"/>
      <c r="H1161" s="51"/>
      <c r="I1161" s="51"/>
      <c r="J1161" s="2"/>
      <c r="K1161" s="2"/>
      <c r="L1161" s="2"/>
      <c r="M1161" s="2"/>
      <c r="N1161" s="2"/>
      <c r="O1161" s="4"/>
    </row>
    <row r="1162" spans="1:15" s="9" customFormat="1" x14ac:dyDescent="0.2">
      <c r="A1162" s="4"/>
      <c r="B1162" s="2"/>
      <c r="C1162" s="4"/>
      <c r="D1162" s="2"/>
      <c r="E1162" s="2"/>
      <c r="F1162" s="2"/>
      <c r="G1162" s="51"/>
      <c r="H1162" s="51"/>
      <c r="I1162" s="51"/>
      <c r="J1162" s="2"/>
      <c r="K1162" s="2"/>
      <c r="L1162" s="2"/>
      <c r="M1162" s="2"/>
      <c r="N1162" s="2"/>
      <c r="O1162" s="4"/>
    </row>
    <row r="1163" spans="1:15" s="9" customFormat="1" x14ac:dyDescent="0.2">
      <c r="A1163" s="4"/>
      <c r="B1163" s="2"/>
      <c r="C1163" s="4"/>
      <c r="D1163" s="2"/>
      <c r="E1163" s="2"/>
      <c r="F1163" s="2"/>
      <c r="G1163" s="51"/>
      <c r="H1163" s="51"/>
      <c r="I1163" s="51"/>
      <c r="J1163" s="2"/>
      <c r="K1163" s="2"/>
      <c r="L1163" s="2"/>
      <c r="M1163" s="2"/>
      <c r="N1163" s="2"/>
      <c r="O1163" s="4"/>
    </row>
    <row r="1164" spans="1:15" s="9" customFormat="1" x14ac:dyDescent="0.2">
      <c r="A1164" s="4"/>
      <c r="B1164" s="2"/>
      <c r="C1164" s="4"/>
      <c r="D1164" s="2"/>
      <c r="E1164" s="2"/>
      <c r="F1164" s="2"/>
      <c r="G1164" s="51"/>
      <c r="H1164" s="51"/>
      <c r="I1164" s="51"/>
      <c r="J1164" s="2"/>
      <c r="K1164" s="2"/>
      <c r="L1164" s="2"/>
      <c r="M1164" s="2"/>
      <c r="N1164" s="2"/>
      <c r="O1164" s="4"/>
    </row>
    <row r="1165" spans="1:15" s="9" customFormat="1" x14ac:dyDescent="0.2">
      <c r="A1165" s="4"/>
      <c r="B1165" s="2"/>
      <c r="C1165" s="4"/>
      <c r="D1165" s="2"/>
      <c r="E1165" s="2"/>
      <c r="F1165" s="2"/>
      <c r="G1165" s="51"/>
      <c r="H1165" s="51"/>
      <c r="I1165" s="51"/>
      <c r="J1165" s="2"/>
      <c r="K1165" s="2"/>
      <c r="L1165" s="2"/>
      <c r="M1165" s="2"/>
      <c r="N1165" s="2"/>
      <c r="O1165" s="4"/>
    </row>
    <row r="1166" spans="1:15" s="9" customFormat="1" x14ac:dyDescent="0.2">
      <c r="A1166" s="4"/>
      <c r="B1166" s="2"/>
      <c r="C1166" s="4"/>
      <c r="D1166" s="2"/>
      <c r="E1166" s="2"/>
      <c r="F1166" s="2"/>
      <c r="G1166" s="51"/>
      <c r="H1166" s="51"/>
      <c r="I1166" s="51"/>
      <c r="J1166" s="2"/>
      <c r="K1166" s="2"/>
      <c r="L1166" s="2"/>
      <c r="M1166" s="2"/>
      <c r="N1166" s="2"/>
      <c r="O1166" s="4"/>
    </row>
    <row r="1167" spans="1:15" s="9" customFormat="1" x14ac:dyDescent="0.2">
      <c r="A1167" s="4"/>
      <c r="B1167" s="2"/>
      <c r="C1167" s="4"/>
      <c r="D1167" s="2"/>
      <c r="E1167" s="2"/>
      <c r="F1167" s="2"/>
      <c r="G1167" s="51"/>
      <c r="H1167" s="51"/>
      <c r="I1167" s="51"/>
      <c r="J1167" s="2"/>
      <c r="K1167" s="2"/>
      <c r="L1167" s="2"/>
      <c r="M1167" s="2"/>
      <c r="N1167" s="2"/>
      <c r="O1167" s="4"/>
    </row>
    <row r="1168" spans="1:15" s="9" customFormat="1" x14ac:dyDescent="0.2">
      <c r="A1168" s="4"/>
      <c r="B1168" s="2"/>
      <c r="C1168" s="4"/>
      <c r="D1168" s="2"/>
      <c r="E1168" s="2"/>
      <c r="F1168" s="2"/>
      <c r="G1168" s="51"/>
      <c r="H1168" s="51"/>
      <c r="I1168" s="51"/>
      <c r="J1168" s="2"/>
      <c r="K1168" s="2"/>
      <c r="L1168" s="2"/>
      <c r="M1168" s="2"/>
      <c r="N1168" s="2"/>
      <c r="O1168" s="4"/>
    </row>
    <row r="1169" spans="1:15" s="9" customFormat="1" x14ac:dyDescent="0.2">
      <c r="A1169" s="4"/>
      <c r="B1169" s="2"/>
      <c r="C1169" s="4"/>
      <c r="D1169" s="2"/>
      <c r="E1169" s="2"/>
      <c r="F1169" s="2"/>
      <c r="G1169" s="51"/>
      <c r="H1169" s="51"/>
      <c r="I1169" s="51"/>
      <c r="J1169" s="2"/>
      <c r="K1169" s="2"/>
      <c r="L1169" s="2"/>
      <c r="M1169" s="2"/>
      <c r="N1169" s="2"/>
      <c r="O1169" s="4"/>
    </row>
    <row r="1170" spans="1:15" s="9" customFormat="1" x14ac:dyDescent="0.2">
      <c r="A1170" s="4"/>
      <c r="B1170" s="2"/>
      <c r="C1170" s="4"/>
      <c r="D1170" s="2"/>
      <c r="E1170" s="2"/>
      <c r="F1170" s="2"/>
      <c r="G1170" s="51"/>
      <c r="H1170" s="51"/>
      <c r="I1170" s="51"/>
      <c r="J1170" s="2"/>
      <c r="K1170" s="2"/>
      <c r="L1170" s="2"/>
      <c r="M1170" s="2"/>
      <c r="N1170" s="2"/>
      <c r="O1170" s="4"/>
    </row>
    <row r="1171" spans="1:15" s="9" customFormat="1" x14ac:dyDescent="0.2">
      <c r="A1171" s="4"/>
      <c r="B1171" s="2"/>
      <c r="C1171" s="4"/>
      <c r="D1171" s="2"/>
      <c r="E1171" s="2"/>
      <c r="F1171" s="2"/>
      <c r="G1171" s="51"/>
      <c r="H1171" s="51"/>
      <c r="I1171" s="51"/>
      <c r="J1171" s="2"/>
      <c r="K1171" s="2"/>
      <c r="L1171" s="2"/>
      <c r="M1171" s="2"/>
      <c r="N1171" s="2"/>
      <c r="O1171" s="4"/>
    </row>
    <row r="1172" spans="1:15" s="9" customFormat="1" x14ac:dyDescent="0.2">
      <c r="A1172" s="4"/>
      <c r="B1172" s="2"/>
      <c r="C1172" s="4"/>
      <c r="D1172" s="2"/>
      <c r="E1172" s="2"/>
      <c r="F1172" s="2"/>
      <c r="G1172" s="51"/>
      <c r="H1172" s="51"/>
      <c r="I1172" s="51"/>
      <c r="J1172" s="2"/>
      <c r="K1172" s="2"/>
      <c r="L1172" s="2"/>
      <c r="M1172" s="2"/>
      <c r="N1172" s="2"/>
      <c r="O1172" s="4"/>
    </row>
    <row r="1173" spans="1:15" s="9" customFormat="1" x14ac:dyDescent="0.2">
      <c r="A1173" s="4"/>
      <c r="B1173" s="2"/>
      <c r="C1173" s="4"/>
      <c r="D1173" s="2"/>
      <c r="E1173" s="2"/>
      <c r="F1173" s="2"/>
      <c r="G1173" s="51"/>
      <c r="H1173" s="51"/>
      <c r="I1173" s="51"/>
      <c r="J1173" s="2"/>
      <c r="K1173" s="2"/>
      <c r="L1173" s="2"/>
      <c r="M1173" s="2"/>
      <c r="N1173" s="2"/>
      <c r="O1173" s="4"/>
    </row>
    <row r="1174" spans="1:15" s="9" customFormat="1" x14ac:dyDescent="0.2">
      <c r="A1174" s="4"/>
      <c r="B1174" s="2"/>
      <c r="C1174" s="4"/>
      <c r="D1174" s="2"/>
      <c r="E1174" s="2"/>
      <c r="F1174" s="2"/>
      <c r="G1174" s="51"/>
      <c r="H1174" s="51"/>
      <c r="I1174" s="51"/>
      <c r="J1174" s="2"/>
      <c r="K1174" s="2"/>
      <c r="L1174" s="2"/>
      <c r="M1174" s="2"/>
      <c r="N1174" s="2"/>
      <c r="O1174" s="4"/>
    </row>
    <row r="1175" spans="1:15" s="9" customFormat="1" x14ac:dyDescent="0.2">
      <c r="A1175" s="4"/>
      <c r="B1175" s="2"/>
      <c r="C1175" s="4"/>
      <c r="D1175" s="2"/>
      <c r="E1175" s="2"/>
      <c r="F1175" s="2"/>
      <c r="G1175" s="51"/>
      <c r="H1175" s="51"/>
      <c r="I1175" s="51"/>
      <c r="J1175" s="2"/>
      <c r="K1175" s="2"/>
      <c r="L1175" s="2"/>
      <c r="M1175" s="2"/>
      <c r="N1175" s="2"/>
      <c r="O1175" s="4"/>
    </row>
    <row r="1176" spans="1:15" s="9" customFormat="1" x14ac:dyDescent="0.2">
      <c r="A1176" s="4"/>
      <c r="B1176" s="2"/>
      <c r="C1176" s="4"/>
      <c r="D1176" s="2"/>
      <c r="E1176" s="2"/>
      <c r="F1176" s="2"/>
      <c r="G1176" s="51"/>
      <c r="H1176" s="51"/>
      <c r="I1176" s="51"/>
      <c r="J1176" s="2"/>
      <c r="K1176" s="2"/>
      <c r="L1176" s="2"/>
      <c r="M1176" s="2"/>
      <c r="N1176" s="2"/>
      <c r="O1176" s="4"/>
    </row>
    <row r="1177" spans="1:15" s="9" customFormat="1" x14ac:dyDescent="0.2">
      <c r="A1177" s="4"/>
      <c r="B1177" s="2"/>
      <c r="C1177" s="4"/>
      <c r="D1177" s="2"/>
      <c r="E1177" s="2"/>
      <c r="F1177" s="2"/>
      <c r="G1177" s="51"/>
      <c r="H1177" s="51"/>
      <c r="I1177" s="51"/>
      <c r="J1177" s="2"/>
      <c r="K1177" s="2"/>
      <c r="L1177" s="2"/>
      <c r="M1177" s="2"/>
      <c r="N1177" s="2"/>
      <c r="O1177" s="4"/>
    </row>
    <row r="1178" spans="1:15" s="9" customFormat="1" x14ac:dyDescent="0.2">
      <c r="A1178" s="4"/>
      <c r="B1178" s="2"/>
      <c r="C1178" s="4"/>
      <c r="D1178" s="2"/>
      <c r="E1178" s="2"/>
      <c r="F1178" s="2"/>
      <c r="G1178" s="51"/>
      <c r="H1178" s="51"/>
      <c r="I1178" s="51"/>
      <c r="J1178" s="2"/>
      <c r="K1178" s="2"/>
      <c r="L1178" s="2"/>
      <c r="M1178" s="2"/>
      <c r="N1178" s="2"/>
      <c r="O1178" s="4"/>
    </row>
    <row r="1179" spans="1:15" s="9" customFormat="1" x14ac:dyDescent="0.2">
      <c r="A1179" s="4"/>
      <c r="B1179" s="2"/>
      <c r="C1179" s="4"/>
      <c r="D1179" s="2"/>
      <c r="E1179" s="2"/>
      <c r="F1179" s="2"/>
      <c r="G1179" s="51"/>
      <c r="H1179" s="51"/>
      <c r="I1179" s="51"/>
      <c r="J1179" s="2"/>
      <c r="K1179" s="2"/>
      <c r="L1179" s="2"/>
      <c r="M1179" s="2"/>
      <c r="N1179" s="2"/>
      <c r="O1179" s="4"/>
    </row>
    <row r="1180" spans="1:15" s="9" customFormat="1" x14ac:dyDescent="0.2">
      <c r="A1180" s="4"/>
      <c r="B1180" s="2"/>
      <c r="C1180" s="4"/>
      <c r="D1180" s="2"/>
      <c r="E1180" s="2"/>
      <c r="F1180" s="2"/>
      <c r="G1180" s="51"/>
      <c r="H1180" s="51"/>
      <c r="I1180" s="51"/>
      <c r="J1180" s="2"/>
      <c r="K1180" s="2"/>
      <c r="L1180" s="2"/>
      <c r="M1180" s="2"/>
      <c r="N1180" s="2"/>
      <c r="O1180" s="4"/>
    </row>
    <row r="1181" spans="1:15" s="9" customFormat="1" x14ac:dyDescent="0.2">
      <c r="A1181" s="4"/>
      <c r="B1181" s="2"/>
      <c r="C1181" s="4"/>
      <c r="D1181" s="2"/>
      <c r="E1181" s="2"/>
      <c r="F1181" s="2"/>
      <c r="G1181" s="51"/>
      <c r="H1181" s="51"/>
      <c r="I1181" s="51"/>
      <c r="J1181" s="2"/>
      <c r="K1181" s="2"/>
      <c r="L1181" s="2"/>
      <c r="M1181" s="2"/>
      <c r="N1181" s="2"/>
      <c r="O1181" s="4"/>
    </row>
    <row r="1182" spans="1:15" s="9" customFormat="1" x14ac:dyDescent="0.2">
      <c r="A1182" s="4"/>
      <c r="B1182" s="2"/>
      <c r="C1182" s="4"/>
      <c r="D1182" s="2"/>
      <c r="E1182" s="2"/>
      <c r="F1182" s="2"/>
      <c r="G1182" s="51"/>
      <c r="H1182" s="51"/>
      <c r="I1182" s="51"/>
      <c r="J1182" s="2"/>
      <c r="K1182" s="2"/>
      <c r="L1182" s="2"/>
      <c r="M1182" s="2"/>
      <c r="N1182" s="2"/>
      <c r="O1182" s="4"/>
    </row>
    <row r="1183" spans="1:15" s="9" customFormat="1" x14ac:dyDescent="0.2">
      <c r="A1183" s="4"/>
      <c r="B1183" s="2"/>
      <c r="C1183" s="4"/>
      <c r="D1183" s="2"/>
      <c r="E1183" s="2"/>
      <c r="F1183" s="2"/>
      <c r="G1183" s="51"/>
      <c r="H1183" s="51"/>
      <c r="I1183" s="51"/>
      <c r="J1183" s="2"/>
      <c r="K1183" s="2"/>
      <c r="L1183" s="2"/>
      <c r="M1183" s="2"/>
      <c r="N1183" s="2"/>
      <c r="O1183" s="4"/>
    </row>
    <row r="1184" spans="1:15" s="9" customFormat="1" x14ac:dyDescent="0.2">
      <c r="A1184" s="4"/>
      <c r="B1184" s="2"/>
      <c r="C1184" s="4"/>
      <c r="D1184" s="2"/>
      <c r="E1184" s="2"/>
      <c r="F1184" s="2"/>
      <c r="G1184" s="51"/>
      <c r="H1184" s="51"/>
      <c r="I1184" s="51"/>
      <c r="J1184" s="2"/>
      <c r="K1184" s="2"/>
      <c r="L1184" s="2"/>
      <c r="M1184" s="2"/>
      <c r="N1184" s="2"/>
      <c r="O1184" s="4"/>
    </row>
    <row r="1185" spans="1:15" s="9" customFormat="1" x14ac:dyDescent="0.2">
      <c r="A1185" s="4"/>
      <c r="B1185" s="2"/>
      <c r="C1185" s="4"/>
      <c r="D1185" s="2"/>
      <c r="E1185" s="2"/>
      <c r="F1185" s="2"/>
      <c r="G1185" s="51"/>
      <c r="H1185" s="51"/>
      <c r="I1185" s="51"/>
      <c r="J1185" s="2"/>
      <c r="K1185" s="2"/>
      <c r="L1185" s="2"/>
      <c r="M1185" s="2"/>
      <c r="N1185" s="2"/>
      <c r="O1185" s="4"/>
    </row>
    <row r="1186" spans="1:15" s="9" customFormat="1" x14ac:dyDescent="0.2">
      <c r="A1186" s="4"/>
      <c r="B1186" s="2"/>
      <c r="C1186" s="4"/>
      <c r="D1186" s="2"/>
      <c r="E1186" s="2"/>
      <c r="F1186" s="2"/>
      <c r="G1186" s="51"/>
      <c r="H1186" s="51"/>
      <c r="I1186" s="51"/>
      <c r="J1186" s="2"/>
      <c r="K1186" s="2"/>
      <c r="L1186" s="2"/>
      <c r="M1186" s="2"/>
      <c r="N1186" s="2"/>
      <c r="O1186" s="4"/>
    </row>
    <row r="1187" spans="1:15" s="9" customFormat="1" x14ac:dyDescent="0.2">
      <c r="A1187" s="4"/>
      <c r="B1187" s="2"/>
      <c r="C1187" s="4"/>
      <c r="D1187" s="2"/>
      <c r="E1187" s="2"/>
      <c r="F1187" s="2"/>
      <c r="G1187" s="51"/>
      <c r="H1187" s="51"/>
      <c r="I1187" s="51"/>
      <c r="J1187" s="2"/>
      <c r="K1187" s="2"/>
      <c r="L1187" s="2"/>
      <c r="M1187" s="2"/>
      <c r="N1187" s="2"/>
      <c r="O1187" s="4"/>
    </row>
    <row r="1188" spans="1:15" s="9" customFormat="1" x14ac:dyDescent="0.2">
      <c r="A1188" s="4"/>
      <c r="B1188" s="2"/>
      <c r="C1188" s="4"/>
      <c r="D1188" s="2"/>
      <c r="E1188" s="2"/>
      <c r="F1188" s="2"/>
      <c r="G1188" s="51"/>
      <c r="H1188" s="51"/>
      <c r="I1188" s="51"/>
      <c r="J1188" s="2"/>
      <c r="K1188" s="2"/>
      <c r="L1188" s="2"/>
      <c r="M1188" s="2"/>
      <c r="N1188" s="2"/>
      <c r="O1188" s="4"/>
    </row>
    <row r="1189" spans="1:15" s="9" customFormat="1" x14ac:dyDescent="0.2">
      <c r="A1189" s="4"/>
      <c r="B1189" s="2"/>
      <c r="C1189" s="4"/>
      <c r="D1189" s="2"/>
      <c r="E1189" s="2"/>
      <c r="F1189" s="2"/>
      <c r="G1189" s="51"/>
      <c r="H1189" s="51"/>
      <c r="I1189" s="51"/>
      <c r="J1189" s="2"/>
      <c r="K1189" s="2"/>
      <c r="L1189" s="2"/>
      <c r="M1189" s="2"/>
      <c r="N1189" s="2"/>
      <c r="O1189" s="4"/>
    </row>
    <row r="1190" spans="1:15" s="9" customFormat="1" x14ac:dyDescent="0.2">
      <c r="A1190" s="4"/>
      <c r="B1190" s="2"/>
      <c r="C1190" s="4"/>
      <c r="D1190" s="2"/>
      <c r="E1190" s="2"/>
      <c r="F1190" s="2"/>
      <c r="G1190" s="51"/>
      <c r="H1190" s="51"/>
      <c r="I1190" s="51"/>
      <c r="J1190" s="2"/>
      <c r="K1190" s="2"/>
      <c r="L1190" s="2"/>
      <c r="M1190" s="2"/>
      <c r="N1190" s="2"/>
      <c r="O1190" s="4"/>
    </row>
    <row r="1191" spans="1:15" s="9" customFormat="1" x14ac:dyDescent="0.2">
      <c r="A1191" s="4"/>
      <c r="B1191" s="2"/>
      <c r="C1191" s="4"/>
      <c r="D1191" s="2"/>
      <c r="E1191" s="2"/>
      <c r="F1191" s="2"/>
      <c r="G1191" s="51"/>
      <c r="H1191" s="51"/>
      <c r="I1191" s="51"/>
      <c r="J1191" s="2"/>
      <c r="K1191" s="2"/>
      <c r="L1191" s="2"/>
      <c r="M1191" s="2"/>
      <c r="N1191" s="2"/>
      <c r="O1191" s="4"/>
    </row>
    <row r="1192" spans="1:15" s="9" customFormat="1" x14ac:dyDescent="0.2">
      <c r="A1192" s="4"/>
      <c r="B1192" s="2"/>
      <c r="C1192" s="4"/>
      <c r="D1192" s="2"/>
      <c r="E1192" s="2"/>
      <c r="F1192" s="2"/>
      <c r="G1192" s="51"/>
      <c r="H1192" s="51"/>
      <c r="I1192" s="51"/>
      <c r="J1192" s="2"/>
      <c r="K1192" s="2"/>
      <c r="L1192" s="2"/>
      <c r="M1192" s="2"/>
      <c r="N1192" s="2"/>
      <c r="O1192" s="4"/>
    </row>
    <row r="1193" spans="1:15" s="9" customFormat="1" x14ac:dyDescent="0.2">
      <c r="A1193" s="4"/>
      <c r="B1193" s="2"/>
      <c r="C1193" s="4"/>
      <c r="D1193" s="2"/>
      <c r="E1193" s="2"/>
      <c r="F1193" s="2"/>
      <c r="G1193" s="51"/>
      <c r="H1193" s="51"/>
      <c r="I1193" s="51"/>
      <c r="J1193" s="2"/>
      <c r="K1193" s="2"/>
      <c r="L1193" s="2"/>
      <c r="M1193" s="2"/>
      <c r="N1193" s="2"/>
      <c r="O1193" s="4"/>
    </row>
    <row r="1194" spans="1:15" s="9" customFormat="1" x14ac:dyDescent="0.2">
      <c r="A1194" s="4"/>
      <c r="B1194" s="2"/>
      <c r="C1194" s="4"/>
      <c r="D1194" s="2"/>
      <c r="E1194" s="2"/>
      <c r="F1194" s="2"/>
      <c r="G1194" s="51"/>
      <c r="H1194" s="51"/>
      <c r="I1194" s="51"/>
      <c r="J1194" s="2"/>
      <c r="K1194" s="2"/>
      <c r="L1194" s="2"/>
      <c r="M1194" s="2"/>
      <c r="N1194" s="2"/>
      <c r="O1194" s="4"/>
    </row>
    <row r="1195" spans="1:15" s="9" customFormat="1" x14ac:dyDescent="0.2">
      <c r="A1195" s="4"/>
      <c r="B1195" s="2"/>
      <c r="C1195" s="4"/>
      <c r="D1195" s="2"/>
      <c r="E1195" s="2"/>
      <c r="F1195" s="2"/>
      <c r="G1195" s="51"/>
      <c r="H1195" s="51"/>
      <c r="I1195" s="51"/>
      <c r="J1195" s="2"/>
      <c r="K1195" s="2"/>
      <c r="L1195" s="2"/>
      <c r="M1195" s="2"/>
      <c r="N1195" s="2"/>
      <c r="O1195" s="4"/>
    </row>
    <row r="1196" spans="1:15" s="9" customFormat="1" x14ac:dyDescent="0.2">
      <c r="A1196" s="4"/>
      <c r="B1196" s="2"/>
      <c r="C1196" s="4"/>
      <c r="D1196" s="2"/>
      <c r="E1196" s="2"/>
      <c r="F1196" s="2"/>
      <c r="G1196" s="51"/>
      <c r="H1196" s="51"/>
      <c r="I1196" s="51"/>
      <c r="J1196" s="2"/>
      <c r="K1196" s="2"/>
      <c r="L1196" s="2"/>
      <c r="M1196" s="2"/>
      <c r="N1196" s="2"/>
      <c r="O1196" s="4"/>
    </row>
    <row r="1197" spans="1:15" s="9" customFormat="1" x14ac:dyDescent="0.2">
      <c r="A1197" s="4"/>
      <c r="B1197" s="2"/>
      <c r="C1197" s="4"/>
      <c r="D1197" s="2"/>
      <c r="E1197" s="2"/>
      <c r="F1197" s="2"/>
      <c r="G1197" s="51"/>
      <c r="H1197" s="51"/>
      <c r="I1197" s="51"/>
      <c r="J1197" s="2"/>
      <c r="K1197" s="2"/>
      <c r="L1197" s="2"/>
      <c r="M1197" s="2"/>
      <c r="N1197" s="2"/>
      <c r="O1197" s="4"/>
    </row>
    <row r="1198" spans="1:15" s="9" customFormat="1" x14ac:dyDescent="0.2">
      <c r="A1198" s="4"/>
      <c r="B1198" s="2"/>
      <c r="C1198" s="4"/>
      <c r="D1198" s="2"/>
      <c r="E1198" s="2"/>
      <c r="F1198" s="2"/>
      <c r="G1198" s="51"/>
      <c r="H1198" s="51"/>
      <c r="I1198" s="51"/>
      <c r="J1198" s="2"/>
      <c r="K1198" s="2"/>
      <c r="L1198" s="2"/>
      <c r="M1198" s="2"/>
      <c r="N1198" s="2"/>
      <c r="O1198" s="4"/>
    </row>
    <row r="1199" spans="1:15" s="9" customFormat="1" x14ac:dyDescent="0.2">
      <c r="A1199" s="4"/>
      <c r="B1199" s="2"/>
      <c r="C1199" s="4"/>
      <c r="D1199" s="2"/>
      <c r="E1199" s="2"/>
      <c r="F1199" s="2"/>
      <c r="G1199" s="51"/>
      <c r="H1199" s="51"/>
      <c r="I1199" s="51"/>
      <c r="J1199" s="2"/>
      <c r="K1199" s="2"/>
      <c r="L1199" s="2"/>
      <c r="M1199" s="2"/>
      <c r="N1199" s="2"/>
      <c r="O1199" s="4"/>
    </row>
    <row r="1200" spans="1:15" s="9" customFormat="1" x14ac:dyDescent="0.2">
      <c r="A1200" s="4"/>
      <c r="B1200" s="2"/>
      <c r="C1200" s="4"/>
      <c r="D1200" s="2"/>
      <c r="E1200" s="2"/>
      <c r="F1200" s="2"/>
      <c r="G1200" s="51"/>
      <c r="H1200" s="51"/>
      <c r="I1200" s="51"/>
      <c r="J1200" s="2"/>
      <c r="K1200" s="2"/>
      <c r="L1200" s="2"/>
      <c r="M1200" s="2"/>
      <c r="N1200" s="2"/>
      <c r="O1200" s="4"/>
    </row>
    <row r="1201" spans="1:15" s="9" customFormat="1" x14ac:dyDescent="0.2">
      <c r="A1201" s="4"/>
      <c r="B1201" s="2"/>
      <c r="C1201" s="4"/>
      <c r="D1201" s="2"/>
      <c r="E1201" s="2"/>
      <c r="F1201" s="2"/>
      <c r="G1201" s="51"/>
      <c r="H1201" s="51"/>
      <c r="I1201" s="51"/>
      <c r="J1201" s="2"/>
      <c r="K1201" s="2"/>
      <c r="L1201" s="2"/>
      <c r="M1201" s="2"/>
      <c r="N1201" s="2"/>
      <c r="O1201" s="4"/>
    </row>
    <row r="1202" spans="1:15" s="9" customFormat="1" x14ac:dyDescent="0.2">
      <c r="A1202" s="4"/>
      <c r="B1202" s="2"/>
      <c r="C1202" s="4"/>
      <c r="D1202" s="2"/>
      <c r="E1202" s="2"/>
      <c r="F1202" s="2"/>
      <c r="G1202" s="51"/>
      <c r="H1202" s="51"/>
      <c r="I1202" s="51"/>
      <c r="J1202" s="2"/>
      <c r="K1202" s="2"/>
      <c r="L1202" s="2"/>
      <c r="M1202" s="2"/>
      <c r="N1202" s="2"/>
      <c r="O1202" s="4"/>
    </row>
    <row r="1203" spans="1:15" s="9" customFormat="1" x14ac:dyDescent="0.2">
      <c r="A1203" s="4"/>
      <c r="B1203" s="2"/>
      <c r="C1203" s="4"/>
      <c r="D1203" s="2"/>
      <c r="E1203" s="2"/>
      <c r="F1203" s="2"/>
      <c r="G1203" s="51"/>
      <c r="H1203" s="51"/>
      <c r="I1203" s="51"/>
      <c r="J1203" s="2"/>
      <c r="K1203" s="2"/>
      <c r="L1203" s="2"/>
      <c r="M1203" s="2"/>
      <c r="N1203" s="2"/>
      <c r="O1203" s="4"/>
    </row>
    <row r="1204" spans="1:15" s="9" customFormat="1" x14ac:dyDescent="0.2">
      <c r="A1204" s="4"/>
      <c r="B1204" s="2"/>
      <c r="C1204" s="4"/>
      <c r="D1204" s="2"/>
      <c r="E1204" s="2"/>
      <c r="F1204" s="2"/>
      <c r="G1204" s="51"/>
      <c r="H1204" s="51"/>
      <c r="I1204" s="51"/>
      <c r="J1204" s="2"/>
      <c r="K1204" s="2"/>
      <c r="L1204" s="2"/>
      <c r="M1204" s="2"/>
      <c r="N1204" s="2"/>
      <c r="O1204" s="4"/>
    </row>
    <row r="1205" spans="1:15" s="9" customFormat="1" x14ac:dyDescent="0.2">
      <c r="A1205" s="4"/>
      <c r="B1205" s="2"/>
      <c r="C1205" s="4"/>
      <c r="D1205" s="2"/>
      <c r="E1205" s="2"/>
      <c r="F1205" s="2"/>
      <c r="G1205" s="51"/>
      <c r="H1205" s="51"/>
      <c r="I1205" s="51"/>
      <c r="J1205" s="2"/>
      <c r="K1205" s="2"/>
      <c r="L1205" s="2"/>
      <c r="M1205" s="2"/>
      <c r="N1205" s="2"/>
      <c r="O1205" s="4"/>
    </row>
    <row r="1206" spans="1:15" s="9" customFormat="1" x14ac:dyDescent="0.2">
      <c r="A1206" s="4"/>
      <c r="B1206" s="2"/>
      <c r="C1206" s="4"/>
      <c r="D1206" s="2"/>
      <c r="E1206" s="2"/>
      <c r="F1206" s="2"/>
      <c r="G1206" s="51"/>
      <c r="H1206" s="51"/>
      <c r="I1206" s="51"/>
      <c r="J1206" s="2"/>
      <c r="K1206" s="2"/>
      <c r="L1206" s="2"/>
      <c r="M1206" s="2"/>
      <c r="N1206" s="2"/>
      <c r="O1206" s="4"/>
    </row>
    <row r="1207" spans="1:15" s="9" customFormat="1" x14ac:dyDescent="0.2">
      <c r="A1207" s="4"/>
      <c r="B1207" s="2"/>
      <c r="C1207" s="4"/>
      <c r="D1207" s="2"/>
      <c r="E1207" s="2"/>
      <c r="F1207" s="2"/>
      <c r="G1207" s="51"/>
      <c r="H1207" s="51"/>
      <c r="I1207" s="51"/>
      <c r="J1207" s="2"/>
      <c r="K1207" s="2"/>
      <c r="L1207" s="2"/>
      <c r="M1207" s="2"/>
      <c r="N1207" s="2"/>
      <c r="O1207" s="4"/>
    </row>
    <row r="1208" spans="1:15" s="9" customFormat="1" x14ac:dyDescent="0.2">
      <c r="A1208" s="4"/>
      <c r="B1208" s="2"/>
      <c r="C1208" s="4"/>
      <c r="D1208" s="2"/>
      <c r="E1208" s="2"/>
      <c r="F1208" s="2"/>
      <c r="G1208" s="51"/>
      <c r="H1208" s="51"/>
      <c r="I1208" s="51"/>
      <c r="J1208" s="2"/>
      <c r="K1208" s="2"/>
      <c r="L1208" s="2"/>
      <c r="M1208" s="2"/>
      <c r="N1208" s="2"/>
      <c r="O1208" s="4"/>
    </row>
    <row r="1209" spans="1:15" s="9" customFormat="1" x14ac:dyDescent="0.2">
      <c r="A1209" s="4"/>
      <c r="B1209" s="2"/>
      <c r="C1209" s="4"/>
      <c r="D1209" s="2"/>
      <c r="E1209" s="2"/>
      <c r="F1209" s="2"/>
      <c r="G1209" s="51"/>
      <c r="H1209" s="51"/>
      <c r="I1209" s="51"/>
      <c r="J1209" s="2"/>
      <c r="K1209" s="2"/>
      <c r="L1209" s="2"/>
      <c r="M1209" s="2"/>
      <c r="N1209" s="2"/>
      <c r="O1209" s="4"/>
    </row>
    <row r="1210" spans="1:15" s="9" customFormat="1" x14ac:dyDescent="0.2">
      <c r="A1210" s="4"/>
      <c r="B1210" s="2"/>
      <c r="C1210" s="4"/>
      <c r="D1210" s="2"/>
      <c r="E1210" s="2"/>
      <c r="F1210" s="2"/>
      <c r="G1210" s="51"/>
      <c r="H1210" s="51"/>
      <c r="I1210" s="51"/>
      <c r="J1210" s="2"/>
      <c r="K1210" s="2"/>
      <c r="L1210" s="2"/>
      <c r="M1210" s="2"/>
      <c r="N1210" s="2"/>
      <c r="O1210" s="4"/>
    </row>
    <row r="1211" spans="1:15" s="9" customFormat="1" x14ac:dyDescent="0.2">
      <c r="A1211" s="4"/>
      <c r="B1211" s="2"/>
      <c r="C1211" s="4"/>
      <c r="D1211" s="2"/>
      <c r="E1211" s="2"/>
      <c r="F1211" s="2"/>
      <c r="G1211" s="51"/>
      <c r="H1211" s="51"/>
      <c r="I1211" s="51"/>
      <c r="J1211" s="2"/>
      <c r="K1211" s="2"/>
      <c r="L1211" s="2"/>
      <c r="M1211" s="2"/>
      <c r="N1211" s="2"/>
      <c r="O1211" s="4"/>
    </row>
    <row r="1212" spans="1:15" s="9" customFormat="1" x14ac:dyDescent="0.2">
      <c r="A1212" s="4"/>
      <c r="B1212" s="2"/>
      <c r="C1212" s="4"/>
      <c r="D1212" s="2"/>
      <c r="E1212" s="2"/>
      <c r="F1212" s="2"/>
      <c r="G1212" s="51"/>
      <c r="H1212" s="51"/>
      <c r="I1212" s="51"/>
      <c r="J1212" s="2"/>
      <c r="K1212" s="2"/>
      <c r="L1212" s="2"/>
      <c r="M1212" s="2"/>
      <c r="N1212" s="2"/>
      <c r="O1212" s="4"/>
    </row>
    <row r="1213" spans="1:15" s="9" customFormat="1" x14ac:dyDescent="0.2">
      <c r="A1213" s="4"/>
      <c r="B1213" s="2"/>
      <c r="C1213" s="4"/>
      <c r="D1213" s="2"/>
      <c r="E1213" s="2"/>
      <c r="F1213" s="2"/>
      <c r="G1213" s="51"/>
      <c r="H1213" s="51"/>
      <c r="I1213" s="51"/>
      <c r="J1213" s="2"/>
      <c r="K1213" s="2"/>
      <c r="L1213" s="2"/>
      <c r="M1213" s="2"/>
      <c r="N1213" s="2"/>
      <c r="O1213" s="4"/>
    </row>
    <row r="1214" spans="1:15" s="9" customFormat="1" x14ac:dyDescent="0.2">
      <c r="A1214" s="4"/>
      <c r="B1214" s="2"/>
      <c r="C1214" s="4"/>
      <c r="D1214" s="2"/>
      <c r="E1214" s="2"/>
      <c r="F1214" s="2"/>
      <c r="G1214" s="51"/>
      <c r="H1214" s="51"/>
      <c r="I1214" s="51"/>
      <c r="J1214" s="2"/>
      <c r="K1214" s="2"/>
      <c r="L1214" s="2"/>
      <c r="M1214" s="2"/>
      <c r="N1214" s="2"/>
      <c r="O1214" s="4"/>
    </row>
    <row r="1215" spans="1:15" s="9" customFormat="1" x14ac:dyDescent="0.2">
      <c r="A1215" s="4"/>
      <c r="B1215" s="2"/>
      <c r="C1215" s="4"/>
      <c r="D1215" s="2"/>
      <c r="E1215" s="2"/>
      <c r="F1215" s="2"/>
      <c r="G1215" s="51"/>
      <c r="H1215" s="51"/>
      <c r="I1215" s="51"/>
      <c r="J1215" s="2"/>
      <c r="K1215" s="2"/>
      <c r="L1215" s="2"/>
      <c r="M1215" s="2"/>
      <c r="N1215" s="2"/>
      <c r="O1215" s="4"/>
    </row>
    <row r="1216" spans="1:15" s="9" customFormat="1" x14ac:dyDescent="0.2">
      <c r="A1216" s="4"/>
      <c r="B1216" s="2"/>
      <c r="C1216" s="4"/>
      <c r="D1216" s="2"/>
      <c r="E1216" s="2"/>
      <c r="F1216" s="2"/>
      <c r="G1216" s="51"/>
      <c r="H1216" s="51"/>
      <c r="I1216" s="51"/>
      <c r="J1216" s="2"/>
      <c r="K1216" s="2"/>
      <c r="L1216" s="2"/>
      <c r="M1216" s="2"/>
      <c r="N1216" s="2"/>
      <c r="O1216" s="4"/>
    </row>
    <row r="1217" spans="1:15" s="9" customFormat="1" x14ac:dyDescent="0.2">
      <c r="A1217" s="4"/>
      <c r="B1217" s="2"/>
      <c r="C1217" s="4"/>
      <c r="D1217" s="2"/>
      <c r="E1217" s="2"/>
      <c r="F1217" s="2"/>
      <c r="G1217" s="51"/>
      <c r="H1217" s="51"/>
      <c r="I1217" s="51"/>
      <c r="J1217" s="2"/>
      <c r="K1217" s="2"/>
      <c r="L1217" s="2"/>
      <c r="M1217" s="2"/>
      <c r="N1217" s="2"/>
      <c r="O1217" s="4"/>
    </row>
    <row r="1218" spans="1:15" s="9" customFormat="1" x14ac:dyDescent="0.2">
      <c r="A1218" s="4"/>
      <c r="B1218" s="2"/>
      <c r="C1218" s="4"/>
      <c r="D1218" s="2"/>
      <c r="E1218" s="2"/>
      <c r="F1218" s="2"/>
      <c r="G1218" s="51"/>
      <c r="H1218" s="51"/>
      <c r="I1218" s="51"/>
      <c r="J1218" s="2"/>
      <c r="K1218" s="2"/>
      <c r="L1218" s="2"/>
      <c r="M1218" s="2"/>
      <c r="N1218" s="2"/>
      <c r="O1218" s="4"/>
    </row>
    <row r="1219" spans="1:15" s="9" customFormat="1" x14ac:dyDescent="0.2">
      <c r="A1219" s="4"/>
      <c r="B1219" s="2"/>
      <c r="C1219" s="4"/>
      <c r="D1219" s="2"/>
      <c r="E1219" s="2"/>
      <c r="F1219" s="2"/>
      <c r="G1219" s="51"/>
      <c r="H1219" s="51"/>
      <c r="I1219" s="51"/>
      <c r="J1219" s="2"/>
      <c r="K1219" s="2"/>
      <c r="L1219" s="2"/>
      <c r="M1219" s="2"/>
      <c r="N1219" s="2"/>
      <c r="O1219" s="4"/>
    </row>
    <row r="1220" spans="1:15" s="9" customFormat="1" x14ac:dyDescent="0.2">
      <c r="A1220" s="4"/>
      <c r="B1220" s="2"/>
      <c r="C1220" s="4"/>
      <c r="D1220" s="2"/>
      <c r="E1220" s="2"/>
      <c r="F1220" s="2"/>
      <c r="G1220" s="51"/>
      <c r="H1220" s="51"/>
      <c r="I1220" s="51"/>
      <c r="J1220" s="2"/>
      <c r="K1220" s="2"/>
      <c r="L1220" s="2"/>
      <c r="M1220" s="2"/>
      <c r="N1220" s="2"/>
      <c r="O1220" s="4"/>
    </row>
    <row r="1221" spans="1:15" s="9" customFormat="1" x14ac:dyDescent="0.2">
      <c r="A1221" s="4"/>
      <c r="B1221" s="2"/>
      <c r="C1221" s="4"/>
      <c r="D1221" s="2"/>
      <c r="E1221" s="2"/>
      <c r="F1221" s="2"/>
      <c r="G1221" s="51"/>
      <c r="H1221" s="51"/>
      <c r="I1221" s="51"/>
      <c r="J1221" s="2"/>
      <c r="K1221" s="2"/>
      <c r="L1221" s="2"/>
      <c r="M1221" s="2"/>
      <c r="N1221" s="2"/>
      <c r="O1221" s="4"/>
    </row>
    <row r="1222" spans="1:15" s="9" customFormat="1" x14ac:dyDescent="0.2">
      <c r="A1222" s="4"/>
      <c r="B1222" s="2"/>
      <c r="C1222" s="4"/>
      <c r="D1222" s="2"/>
      <c r="E1222" s="2"/>
      <c r="F1222" s="2"/>
      <c r="G1222" s="51"/>
      <c r="H1222" s="51"/>
      <c r="I1222" s="51"/>
      <c r="J1222" s="2"/>
      <c r="K1222" s="2"/>
      <c r="L1222" s="2"/>
      <c r="M1222" s="2"/>
      <c r="N1222" s="2"/>
      <c r="O1222" s="4"/>
    </row>
    <row r="1223" spans="1:15" s="9" customFormat="1" x14ac:dyDescent="0.2">
      <c r="A1223" s="4"/>
      <c r="B1223" s="2"/>
      <c r="C1223" s="4"/>
      <c r="D1223" s="2"/>
      <c r="E1223" s="2"/>
      <c r="F1223" s="2"/>
      <c r="G1223" s="51"/>
      <c r="H1223" s="51"/>
      <c r="I1223" s="51"/>
      <c r="J1223" s="2"/>
      <c r="K1223" s="2"/>
      <c r="L1223" s="2"/>
      <c r="M1223" s="2"/>
      <c r="N1223" s="2"/>
      <c r="O1223" s="4"/>
    </row>
    <row r="1224" spans="1:15" s="9" customFormat="1" x14ac:dyDescent="0.2">
      <c r="A1224" s="4"/>
      <c r="B1224" s="2"/>
      <c r="C1224" s="4"/>
      <c r="D1224" s="2"/>
      <c r="E1224" s="2"/>
      <c r="F1224" s="2"/>
      <c r="G1224" s="51"/>
      <c r="H1224" s="51"/>
      <c r="I1224" s="51"/>
      <c r="J1224" s="2"/>
      <c r="K1224" s="2"/>
      <c r="L1224" s="2"/>
      <c r="M1224" s="2"/>
      <c r="N1224" s="2"/>
      <c r="O1224" s="4"/>
    </row>
    <row r="1225" spans="1:15" s="9" customFormat="1" x14ac:dyDescent="0.2">
      <c r="A1225" s="4"/>
      <c r="B1225" s="2"/>
      <c r="C1225" s="4"/>
      <c r="D1225" s="2"/>
      <c r="E1225" s="2"/>
      <c r="F1225" s="2"/>
      <c r="G1225" s="51"/>
      <c r="H1225" s="51"/>
      <c r="I1225" s="51"/>
      <c r="J1225" s="2"/>
      <c r="K1225" s="2"/>
      <c r="L1225" s="2"/>
      <c r="M1225" s="2"/>
      <c r="N1225" s="2"/>
      <c r="O1225" s="4"/>
    </row>
    <row r="1226" spans="1:15" s="9" customFormat="1" x14ac:dyDescent="0.2">
      <c r="A1226" s="4"/>
      <c r="B1226" s="2"/>
      <c r="C1226" s="4"/>
      <c r="D1226" s="2"/>
      <c r="E1226" s="2"/>
      <c r="F1226" s="2"/>
      <c r="G1226" s="51"/>
      <c r="H1226" s="51"/>
      <c r="I1226" s="51"/>
      <c r="J1226" s="2"/>
      <c r="K1226" s="2"/>
      <c r="L1226" s="2"/>
      <c r="M1226" s="2"/>
      <c r="N1226" s="2"/>
      <c r="O1226" s="4"/>
    </row>
    <row r="1227" spans="1:15" s="9" customFormat="1" x14ac:dyDescent="0.2">
      <c r="A1227" s="4"/>
      <c r="B1227" s="2"/>
      <c r="C1227" s="4"/>
      <c r="D1227" s="2"/>
      <c r="E1227" s="2"/>
      <c r="F1227" s="2"/>
      <c r="G1227" s="51"/>
      <c r="H1227" s="51"/>
      <c r="I1227" s="51"/>
      <c r="J1227" s="2"/>
      <c r="K1227" s="2"/>
      <c r="L1227" s="2"/>
      <c r="M1227" s="2"/>
      <c r="N1227" s="2"/>
      <c r="O1227" s="4"/>
    </row>
    <row r="1228" spans="1:15" s="9" customFormat="1" x14ac:dyDescent="0.2">
      <c r="A1228" s="4"/>
      <c r="B1228" s="2"/>
      <c r="C1228" s="4"/>
      <c r="D1228" s="2"/>
      <c r="E1228" s="2"/>
      <c r="F1228" s="2"/>
      <c r="G1228" s="51"/>
      <c r="H1228" s="51"/>
      <c r="I1228" s="51"/>
      <c r="J1228" s="2"/>
      <c r="K1228" s="2"/>
      <c r="L1228" s="2"/>
      <c r="M1228" s="2"/>
      <c r="N1228" s="2"/>
      <c r="O1228" s="4"/>
    </row>
    <row r="1229" spans="1:15" s="9" customFormat="1" x14ac:dyDescent="0.2">
      <c r="A1229" s="4"/>
      <c r="B1229" s="2"/>
      <c r="C1229" s="4"/>
      <c r="D1229" s="2"/>
      <c r="E1229" s="2"/>
      <c r="F1229" s="2"/>
      <c r="G1229" s="51"/>
      <c r="H1229" s="51"/>
      <c r="I1229" s="51"/>
      <c r="J1229" s="2"/>
      <c r="K1229" s="2"/>
      <c r="L1229" s="2"/>
      <c r="M1229" s="2"/>
      <c r="N1229" s="2"/>
      <c r="O1229" s="4"/>
    </row>
    <row r="1230" spans="1:15" s="9" customFormat="1" x14ac:dyDescent="0.2">
      <c r="A1230" s="4"/>
      <c r="B1230" s="2"/>
      <c r="C1230" s="4"/>
      <c r="D1230" s="2"/>
      <c r="E1230" s="2"/>
      <c r="F1230" s="2"/>
      <c r="G1230" s="51"/>
      <c r="H1230" s="51"/>
      <c r="I1230" s="51"/>
      <c r="J1230" s="2"/>
      <c r="K1230" s="2"/>
      <c r="L1230" s="2"/>
      <c r="M1230" s="2"/>
      <c r="N1230" s="2"/>
      <c r="O1230" s="4"/>
    </row>
    <row r="1231" spans="1:15" s="9" customFormat="1" x14ac:dyDescent="0.2">
      <c r="A1231" s="4"/>
      <c r="B1231" s="2"/>
      <c r="C1231" s="4"/>
      <c r="D1231" s="2"/>
      <c r="E1231" s="2"/>
      <c r="F1231" s="2"/>
      <c r="G1231" s="51"/>
      <c r="H1231" s="51"/>
      <c r="I1231" s="51"/>
      <c r="J1231" s="2"/>
      <c r="K1231" s="2"/>
      <c r="L1231" s="2"/>
      <c r="M1231" s="2"/>
      <c r="N1231" s="2"/>
      <c r="O1231" s="4"/>
    </row>
    <row r="1232" spans="1:15" s="9" customFormat="1" x14ac:dyDescent="0.2">
      <c r="A1232" s="4"/>
      <c r="B1232" s="2"/>
      <c r="C1232" s="4"/>
      <c r="D1232" s="2"/>
      <c r="E1232" s="2"/>
      <c r="F1232" s="2"/>
      <c r="G1232" s="51"/>
      <c r="H1232" s="51"/>
      <c r="I1232" s="51"/>
      <c r="J1232" s="2"/>
      <c r="K1232" s="2"/>
      <c r="L1232" s="2"/>
      <c r="M1232" s="2"/>
      <c r="N1232" s="2"/>
      <c r="O1232" s="4"/>
    </row>
    <row r="1233" spans="1:15" s="9" customFormat="1" x14ac:dyDescent="0.2">
      <c r="A1233" s="4"/>
      <c r="B1233" s="2"/>
      <c r="C1233" s="4"/>
      <c r="D1233" s="2"/>
      <c r="E1233" s="2"/>
      <c r="F1233" s="2"/>
      <c r="G1233" s="51"/>
      <c r="H1233" s="51"/>
      <c r="I1233" s="51"/>
      <c r="J1233" s="2"/>
      <c r="K1233" s="2"/>
      <c r="L1233" s="2"/>
      <c r="M1233" s="2"/>
      <c r="N1233" s="2"/>
      <c r="O1233" s="4"/>
    </row>
    <row r="1234" spans="1:15" s="9" customFormat="1" x14ac:dyDescent="0.2">
      <c r="A1234" s="4"/>
      <c r="B1234" s="2"/>
      <c r="C1234" s="4"/>
      <c r="D1234" s="2"/>
      <c r="E1234" s="2"/>
      <c r="F1234" s="2"/>
      <c r="G1234" s="51"/>
      <c r="H1234" s="51"/>
      <c r="I1234" s="51"/>
      <c r="J1234" s="2"/>
      <c r="K1234" s="2"/>
      <c r="L1234" s="2"/>
      <c r="M1234" s="2"/>
      <c r="N1234" s="2"/>
      <c r="O1234" s="4"/>
    </row>
    <row r="1235" spans="1:15" s="9" customFormat="1" x14ac:dyDescent="0.2">
      <c r="A1235" s="4"/>
      <c r="B1235" s="2"/>
      <c r="C1235" s="4"/>
      <c r="D1235" s="2"/>
      <c r="E1235" s="2"/>
      <c r="F1235" s="2"/>
      <c r="G1235" s="51"/>
      <c r="H1235" s="51"/>
      <c r="I1235" s="51"/>
      <c r="J1235" s="2"/>
      <c r="K1235" s="2"/>
      <c r="L1235" s="2"/>
      <c r="M1235" s="2"/>
      <c r="N1235" s="2"/>
      <c r="O1235" s="4"/>
    </row>
    <row r="1236" spans="1:15" s="9" customFormat="1" x14ac:dyDescent="0.2">
      <c r="A1236" s="4"/>
      <c r="B1236" s="2"/>
      <c r="C1236" s="4"/>
      <c r="D1236" s="2"/>
      <c r="E1236" s="2"/>
      <c r="F1236" s="2"/>
      <c r="G1236" s="51"/>
      <c r="H1236" s="51"/>
      <c r="I1236" s="51"/>
      <c r="J1236" s="2"/>
      <c r="K1236" s="2"/>
      <c r="L1236" s="2"/>
      <c r="M1236" s="2"/>
      <c r="N1236" s="2"/>
      <c r="O1236" s="4"/>
    </row>
    <row r="1237" spans="1:15" s="9" customFormat="1" x14ac:dyDescent="0.2">
      <c r="A1237" s="4"/>
      <c r="B1237" s="2"/>
      <c r="C1237" s="4"/>
      <c r="D1237" s="2"/>
      <c r="E1237" s="2"/>
      <c r="F1237" s="2"/>
      <c r="G1237" s="51"/>
      <c r="H1237" s="51"/>
      <c r="I1237" s="51"/>
      <c r="J1237" s="2"/>
      <c r="K1237" s="2"/>
      <c r="L1237" s="2"/>
      <c r="M1237" s="2"/>
      <c r="N1237" s="2"/>
      <c r="O1237" s="4"/>
    </row>
    <row r="1238" spans="1:15" s="9" customFormat="1" x14ac:dyDescent="0.2">
      <c r="A1238" s="4"/>
      <c r="B1238" s="2"/>
      <c r="C1238" s="4"/>
      <c r="D1238" s="2"/>
      <c r="E1238" s="2"/>
      <c r="F1238" s="2"/>
      <c r="G1238" s="51"/>
      <c r="H1238" s="51"/>
      <c r="I1238" s="51"/>
      <c r="J1238" s="2"/>
      <c r="K1238" s="2"/>
      <c r="L1238" s="2"/>
      <c r="M1238" s="2"/>
      <c r="N1238" s="2"/>
      <c r="O1238" s="4"/>
    </row>
    <row r="1239" spans="1:15" s="9" customFormat="1" x14ac:dyDescent="0.2">
      <c r="A1239" s="4"/>
      <c r="B1239" s="2"/>
      <c r="C1239" s="4"/>
      <c r="D1239" s="2"/>
      <c r="E1239" s="2"/>
      <c r="F1239" s="2"/>
      <c r="G1239" s="51"/>
      <c r="H1239" s="51"/>
      <c r="I1239" s="51"/>
      <c r="J1239" s="2"/>
      <c r="K1239" s="2"/>
      <c r="L1239" s="2"/>
      <c r="M1239" s="2"/>
      <c r="N1239" s="2"/>
      <c r="O1239" s="4"/>
    </row>
    <row r="1240" spans="1:15" s="9" customFormat="1" x14ac:dyDescent="0.2">
      <c r="A1240" s="4"/>
      <c r="B1240" s="2"/>
      <c r="C1240" s="4"/>
      <c r="D1240" s="2"/>
      <c r="E1240" s="2"/>
      <c r="F1240" s="2"/>
      <c r="G1240" s="51"/>
      <c r="H1240" s="51"/>
      <c r="I1240" s="51"/>
      <c r="J1240" s="2"/>
      <c r="K1240" s="2"/>
      <c r="L1240" s="2"/>
      <c r="M1240" s="2"/>
      <c r="N1240" s="2"/>
      <c r="O1240" s="4"/>
    </row>
    <row r="1241" spans="1:15" s="9" customFormat="1" x14ac:dyDescent="0.2">
      <c r="A1241" s="4"/>
      <c r="B1241" s="2"/>
      <c r="C1241" s="4"/>
      <c r="D1241" s="2"/>
      <c r="E1241" s="2"/>
      <c r="F1241" s="2"/>
      <c r="G1241" s="51"/>
      <c r="H1241" s="51"/>
      <c r="I1241" s="51"/>
      <c r="J1241" s="2"/>
      <c r="K1241" s="2"/>
      <c r="L1241" s="2"/>
      <c r="M1241" s="2"/>
      <c r="N1241" s="2"/>
      <c r="O1241" s="4"/>
    </row>
    <row r="1242" spans="1:15" s="9" customFormat="1" x14ac:dyDescent="0.2">
      <c r="A1242" s="4"/>
      <c r="B1242" s="2"/>
      <c r="C1242" s="4"/>
      <c r="D1242" s="2"/>
      <c r="E1242" s="2"/>
      <c r="F1242" s="2"/>
      <c r="G1242" s="51"/>
      <c r="H1242" s="51"/>
      <c r="I1242" s="51"/>
      <c r="J1242" s="2"/>
      <c r="K1242" s="2"/>
      <c r="L1242" s="2"/>
      <c r="M1242" s="2"/>
      <c r="N1242" s="2"/>
      <c r="O1242" s="4"/>
    </row>
    <row r="1243" spans="1:15" s="9" customFormat="1" x14ac:dyDescent="0.2">
      <c r="A1243" s="4"/>
      <c r="B1243" s="2"/>
      <c r="C1243" s="4"/>
      <c r="D1243" s="2"/>
      <c r="E1243" s="2"/>
      <c r="F1243" s="2"/>
      <c r="G1243" s="51"/>
      <c r="H1243" s="51"/>
      <c r="I1243" s="51"/>
      <c r="J1243" s="2"/>
      <c r="K1243" s="2"/>
      <c r="L1243" s="2"/>
      <c r="M1243" s="2"/>
      <c r="N1243" s="2"/>
      <c r="O1243" s="4"/>
    </row>
    <row r="1244" spans="1:15" s="9" customFormat="1" x14ac:dyDescent="0.2">
      <c r="A1244" s="4"/>
      <c r="B1244" s="2"/>
      <c r="C1244" s="4"/>
      <c r="D1244" s="2"/>
      <c r="E1244" s="2"/>
      <c r="F1244" s="2"/>
      <c r="G1244" s="51"/>
      <c r="H1244" s="51"/>
      <c r="I1244" s="51"/>
      <c r="J1244" s="2"/>
      <c r="K1244" s="2"/>
      <c r="L1244" s="2"/>
      <c r="M1244" s="2"/>
      <c r="N1244" s="2"/>
      <c r="O1244" s="4"/>
    </row>
    <row r="1245" spans="1:15" s="9" customFormat="1" x14ac:dyDescent="0.2">
      <c r="A1245" s="4"/>
      <c r="B1245" s="2"/>
      <c r="C1245" s="4"/>
      <c r="D1245" s="2"/>
      <c r="E1245" s="2"/>
      <c r="F1245" s="2"/>
      <c r="G1245" s="51"/>
      <c r="H1245" s="51"/>
      <c r="I1245" s="51"/>
      <c r="J1245" s="2"/>
      <c r="K1245" s="2"/>
      <c r="L1245" s="2"/>
      <c r="M1245" s="2"/>
      <c r="N1245" s="2"/>
      <c r="O1245" s="4"/>
    </row>
    <row r="1246" spans="1:15" s="9" customFormat="1" x14ac:dyDescent="0.2">
      <c r="A1246" s="4"/>
      <c r="B1246" s="2"/>
      <c r="C1246" s="4"/>
      <c r="D1246" s="2"/>
      <c r="E1246" s="2"/>
      <c r="F1246" s="2"/>
      <c r="G1246" s="51"/>
      <c r="H1246" s="51"/>
      <c r="I1246" s="51"/>
      <c r="J1246" s="2"/>
      <c r="K1246" s="2"/>
      <c r="L1246" s="2"/>
      <c r="M1246" s="2"/>
      <c r="N1246" s="2"/>
      <c r="O1246" s="4"/>
    </row>
    <row r="1247" spans="1:15" s="9" customFormat="1" x14ac:dyDescent="0.2">
      <c r="A1247" s="4"/>
      <c r="B1247" s="2"/>
      <c r="C1247" s="4"/>
      <c r="D1247" s="2"/>
      <c r="E1247" s="2"/>
      <c r="F1247" s="2"/>
      <c r="G1247" s="51"/>
      <c r="H1247" s="51"/>
      <c r="I1247" s="51"/>
      <c r="J1247" s="2"/>
      <c r="K1247" s="2"/>
      <c r="L1247" s="2"/>
      <c r="M1247" s="2"/>
      <c r="N1247" s="2"/>
      <c r="O1247" s="4"/>
    </row>
    <row r="1248" spans="1:15" s="9" customFormat="1" x14ac:dyDescent="0.2">
      <c r="A1248" s="4"/>
      <c r="B1248" s="2"/>
      <c r="C1248" s="4"/>
      <c r="D1248" s="2"/>
      <c r="E1248" s="2"/>
      <c r="F1248" s="2"/>
      <c r="G1248" s="51"/>
      <c r="H1248" s="51"/>
      <c r="I1248" s="51"/>
      <c r="J1248" s="2"/>
      <c r="K1248" s="2"/>
      <c r="L1248" s="2"/>
      <c r="M1248" s="2"/>
      <c r="N1248" s="2"/>
      <c r="O1248" s="4"/>
    </row>
    <row r="1249" spans="1:15" s="9" customFormat="1" x14ac:dyDescent="0.2">
      <c r="A1249" s="4"/>
      <c r="B1249" s="2"/>
      <c r="C1249" s="4"/>
      <c r="D1249" s="2"/>
      <c r="E1249" s="2"/>
      <c r="F1249" s="2"/>
      <c r="G1249" s="51"/>
      <c r="H1249" s="51"/>
      <c r="I1249" s="51"/>
      <c r="J1249" s="2"/>
      <c r="K1249" s="2"/>
      <c r="L1249" s="2"/>
      <c r="M1249" s="2"/>
      <c r="N1249" s="2"/>
      <c r="O1249" s="4"/>
    </row>
    <row r="1250" spans="1:15" s="9" customFormat="1" x14ac:dyDescent="0.2">
      <c r="A1250" s="4"/>
      <c r="B1250" s="2"/>
      <c r="C1250" s="4"/>
      <c r="D1250" s="2"/>
      <c r="E1250" s="2"/>
      <c r="F1250" s="2"/>
      <c r="G1250" s="51"/>
      <c r="H1250" s="51"/>
      <c r="I1250" s="51"/>
      <c r="J1250" s="2"/>
      <c r="K1250" s="2"/>
      <c r="L1250" s="2"/>
      <c r="M1250" s="2"/>
      <c r="N1250" s="2"/>
      <c r="O1250" s="4"/>
    </row>
    <row r="1251" spans="1:15" s="9" customFormat="1" x14ac:dyDescent="0.2">
      <c r="A1251" s="4"/>
      <c r="B1251" s="2"/>
      <c r="C1251" s="4"/>
      <c r="D1251" s="2"/>
      <c r="E1251" s="2"/>
      <c r="F1251" s="2"/>
      <c r="G1251" s="51"/>
      <c r="H1251" s="51"/>
      <c r="I1251" s="51"/>
      <c r="J1251" s="2"/>
      <c r="K1251" s="2"/>
      <c r="L1251" s="2"/>
      <c r="M1251" s="2"/>
      <c r="N1251" s="2"/>
      <c r="O1251" s="4"/>
    </row>
    <row r="1252" spans="1:15" s="9" customFormat="1" x14ac:dyDescent="0.2">
      <c r="A1252" s="4"/>
      <c r="B1252" s="2"/>
      <c r="C1252" s="4"/>
      <c r="D1252" s="2"/>
      <c r="E1252" s="2"/>
      <c r="F1252" s="2"/>
      <c r="G1252" s="51"/>
      <c r="H1252" s="51"/>
      <c r="I1252" s="51"/>
      <c r="J1252" s="2"/>
      <c r="K1252" s="2"/>
      <c r="L1252" s="2"/>
      <c r="M1252" s="2"/>
      <c r="N1252" s="2"/>
      <c r="O1252" s="4"/>
    </row>
    <row r="1253" spans="1:15" s="9" customFormat="1" x14ac:dyDescent="0.2">
      <c r="A1253" s="4"/>
      <c r="B1253" s="2"/>
      <c r="C1253" s="4"/>
      <c r="D1253" s="2"/>
      <c r="E1253" s="2"/>
      <c r="F1253" s="2"/>
      <c r="G1253" s="51"/>
      <c r="H1253" s="51"/>
      <c r="I1253" s="51"/>
      <c r="J1253" s="2"/>
      <c r="K1253" s="2"/>
      <c r="L1253" s="2"/>
      <c r="M1253" s="2"/>
      <c r="N1253" s="2"/>
      <c r="O1253" s="4"/>
    </row>
    <row r="1254" spans="1:15" s="9" customFormat="1" x14ac:dyDescent="0.2">
      <c r="A1254" s="4"/>
      <c r="B1254" s="2"/>
      <c r="C1254" s="4"/>
      <c r="D1254" s="2"/>
      <c r="E1254" s="2"/>
      <c r="F1254" s="2"/>
      <c r="G1254" s="51"/>
      <c r="H1254" s="51"/>
      <c r="I1254" s="51"/>
      <c r="J1254" s="2"/>
      <c r="K1254" s="2"/>
      <c r="L1254" s="2"/>
      <c r="M1254" s="2"/>
      <c r="N1254" s="2"/>
      <c r="O1254" s="4"/>
    </row>
    <row r="1255" spans="1:15" s="9" customFormat="1" x14ac:dyDescent="0.2">
      <c r="A1255" s="4"/>
      <c r="B1255" s="2"/>
      <c r="C1255" s="4"/>
      <c r="D1255" s="2"/>
      <c r="E1255" s="2"/>
      <c r="F1255" s="2"/>
      <c r="G1255" s="51"/>
      <c r="H1255" s="51"/>
      <c r="I1255" s="51"/>
      <c r="J1255" s="2"/>
      <c r="K1255" s="2"/>
      <c r="L1255" s="2"/>
      <c r="M1255" s="2"/>
      <c r="N1255" s="2"/>
      <c r="O1255" s="4"/>
    </row>
    <row r="1256" spans="1:15" s="9" customFormat="1" x14ac:dyDescent="0.2">
      <c r="A1256" s="4"/>
      <c r="B1256" s="2"/>
      <c r="C1256" s="4"/>
      <c r="D1256" s="2"/>
      <c r="E1256" s="2"/>
      <c r="F1256" s="2"/>
      <c r="G1256" s="51"/>
      <c r="H1256" s="51"/>
      <c r="I1256" s="51"/>
      <c r="J1256" s="2"/>
      <c r="K1256" s="2"/>
      <c r="L1256" s="2"/>
      <c r="M1256" s="2"/>
      <c r="N1256" s="2"/>
      <c r="O1256" s="4"/>
    </row>
    <row r="1257" spans="1:15" s="9" customFormat="1" x14ac:dyDescent="0.2">
      <c r="A1257" s="4"/>
      <c r="B1257" s="2"/>
      <c r="C1257" s="4"/>
      <c r="D1257" s="2"/>
      <c r="E1257" s="2"/>
      <c r="F1257" s="2"/>
      <c r="G1257" s="51"/>
      <c r="H1257" s="51"/>
      <c r="I1257" s="51"/>
      <c r="J1257" s="2"/>
      <c r="K1257" s="2"/>
      <c r="L1257" s="2"/>
      <c r="M1257" s="2"/>
      <c r="N1257" s="2"/>
      <c r="O1257" s="4"/>
    </row>
    <row r="1258" spans="1:15" s="9" customFormat="1" x14ac:dyDescent="0.2">
      <c r="A1258" s="4"/>
      <c r="B1258" s="2"/>
      <c r="C1258" s="4"/>
      <c r="D1258" s="2"/>
      <c r="E1258" s="2"/>
      <c r="F1258" s="2"/>
      <c r="G1258" s="51"/>
      <c r="H1258" s="51"/>
      <c r="I1258" s="51"/>
      <c r="J1258" s="2"/>
      <c r="K1258" s="2"/>
      <c r="L1258" s="2"/>
      <c r="M1258" s="2"/>
      <c r="N1258" s="2"/>
      <c r="O1258" s="4"/>
    </row>
    <row r="1259" spans="1:15" s="9" customFormat="1" x14ac:dyDescent="0.2">
      <c r="A1259" s="4"/>
      <c r="B1259" s="2"/>
      <c r="C1259" s="4"/>
      <c r="D1259" s="2"/>
      <c r="E1259" s="2"/>
      <c r="F1259" s="2"/>
      <c r="G1259" s="51"/>
      <c r="H1259" s="51"/>
      <c r="I1259" s="51"/>
      <c r="J1259" s="2"/>
      <c r="K1259" s="2"/>
      <c r="L1259" s="2"/>
      <c r="M1259" s="2"/>
      <c r="N1259" s="2"/>
      <c r="O1259" s="4"/>
    </row>
    <row r="1260" spans="1:15" s="9" customFormat="1" x14ac:dyDescent="0.2">
      <c r="A1260" s="4"/>
      <c r="B1260" s="2"/>
      <c r="C1260" s="4"/>
      <c r="D1260" s="2"/>
      <c r="E1260" s="2"/>
      <c r="F1260" s="2"/>
      <c r="G1260" s="51"/>
      <c r="H1260" s="51"/>
      <c r="I1260" s="51"/>
      <c r="J1260" s="2"/>
      <c r="K1260" s="2"/>
      <c r="L1260" s="2"/>
      <c r="M1260" s="2"/>
      <c r="N1260" s="2"/>
      <c r="O1260" s="4"/>
    </row>
    <row r="1261" spans="1:15" s="9" customFormat="1" x14ac:dyDescent="0.2">
      <c r="A1261" s="4"/>
      <c r="B1261" s="2"/>
      <c r="C1261" s="4"/>
      <c r="D1261" s="2"/>
      <c r="E1261" s="2"/>
      <c r="F1261" s="2"/>
      <c r="G1261" s="51"/>
      <c r="H1261" s="51"/>
      <c r="I1261" s="51"/>
      <c r="J1261" s="2"/>
      <c r="K1261" s="2"/>
      <c r="L1261" s="2"/>
      <c r="M1261" s="2"/>
      <c r="N1261" s="2"/>
      <c r="O1261" s="4"/>
    </row>
    <row r="1262" spans="1:15" s="9" customFormat="1" x14ac:dyDescent="0.2">
      <c r="A1262" s="4"/>
      <c r="B1262" s="2"/>
      <c r="C1262" s="4"/>
      <c r="D1262" s="2"/>
      <c r="E1262" s="2"/>
      <c r="F1262" s="2"/>
      <c r="G1262" s="51"/>
      <c r="H1262" s="51"/>
      <c r="I1262" s="51"/>
      <c r="J1262" s="2"/>
      <c r="K1262" s="2"/>
      <c r="L1262" s="2"/>
      <c r="M1262" s="2"/>
      <c r="N1262" s="2"/>
      <c r="O1262" s="4"/>
    </row>
    <row r="1263" spans="1:15" s="9" customFormat="1" x14ac:dyDescent="0.2">
      <c r="A1263" s="4"/>
      <c r="B1263" s="2"/>
      <c r="C1263" s="4"/>
      <c r="D1263" s="2"/>
      <c r="E1263" s="2"/>
      <c r="F1263" s="2"/>
      <c r="G1263" s="51"/>
      <c r="H1263" s="51"/>
      <c r="I1263" s="51"/>
      <c r="J1263" s="2"/>
      <c r="K1263" s="2"/>
      <c r="L1263" s="2"/>
      <c r="M1263" s="2"/>
      <c r="N1263" s="2"/>
      <c r="O1263" s="4"/>
    </row>
    <row r="1264" spans="1:15" s="9" customFormat="1" x14ac:dyDescent="0.2">
      <c r="A1264" s="4"/>
      <c r="B1264" s="2"/>
      <c r="C1264" s="4"/>
      <c r="D1264" s="2"/>
      <c r="E1264" s="2"/>
      <c r="F1264" s="2"/>
      <c r="G1264" s="51"/>
      <c r="H1264" s="51"/>
      <c r="I1264" s="51"/>
      <c r="J1264" s="2"/>
      <c r="K1264" s="2"/>
      <c r="L1264" s="2"/>
      <c r="M1264" s="2"/>
      <c r="N1264" s="2"/>
      <c r="O1264" s="4"/>
    </row>
    <row r="1265" spans="1:15" s="9" customFormat="1" x14ac:dyDescent="0.2">
      <c r="A1265" s="4"/>
      <c r="B1265" s="2"/>
      <c r="C1265" s="4"/>
      <c r="D1265" s="2"/>
      <c r="E1265" s="2"/>
      <c r="F1265" s="2"/>
      <c r="G1265" s="51"/>
      <c r="H1265" s="51"/>
      <c r="I1265" s="51"/>
      <c r="J1265" s="2"/>
      <c r="K1265" s="2"/>
      <c r="L1265" s="2"/>
      <c r="M1265" s="2"/>
      <c r="N1265" s="2"/>
      <c r="O1265" s="4"/>
    </row>
    <row r="1266" spans="1:15" s="9" customFormat="1" x14ac:dyDescent="0.2">
      <c r="A1266" s="4"/>
      <c r="B1266" s="2"/>
      <c r="C1266" s="4"/>
      <c r="D1266" s="2"/>
      <c r="E1266" s="2"/>
      <c r="F1266" s="2"/>
      <c r="G1266" s="51"/>
      <c r="H1266" s="51"/>
      <c r="I1266" s="51"/>
      <c r="J1266" s="2"/>
      <c r="K1266" s="2"/>
      <c r="L1266" s="2"/>
      <c r="M1266" s="2"/>
      <c r="N1266" s="2"/>
      <c r="O1266" s="4"/>
    </row>
    <row r="1267" spans="1:15" s="9" customFormat="1" x14ac:dyDescent="0.2">
      <c r="A1267" s="4"/>
      <c r="B1267" s="2"/>
      <c r="C1267" s="4"/>
      <c r="D1267" s="2"/>
      <c r="E1267" s="2"/>
      <c r="F1267" s="2"/>
      <c r="G1267" s="51"/>
      <c r="H1267" s="51"/>
      <c r="I1267" s="51"/>
      <c r="J1267" s="2"/>
      <c r="K1267" s="2"/>
      <c r="L1267" s="2"/>
      <c r="M1267" s="2"/>
      <c r="N1267" s="2"/>
      <c r="O1267" s="4"/>
    </row>
    <row r="1268" spans="1:15" s="9" customFormat="1" x14ac:dyDescent="0.2">
      <c r="A1268" s="4"/>
      <c r="B1268" s="2"/>
      <c r="C1268" s="4"/>
      <c r="D1268" s="2"/>
      <c r="E1268" s="2"/>
      <c r="F1268" s="2"/>
      <c r="G1268" s="51"/>
      <c r="H1268" s="51"/>
      <c r="I1268" s="51"/>
      <c r="J1268" s="2"/>
      <c r="K1268" s="2"/>
      <c r="L1268" s="2"/>
      <c r="M1268" s="2"/>
      <c r="N1268" s="2"/>
      <c r="O1268" s="4"/>
    </row>
    <row r="1269" spans="1:15" s="9" customFormat="1" x14ac:dyDescent="0.2">
      <c r="A1269" s="4"/>
      <c r="B1269" s="2"/>
      <c r="C1269" s="4"/>
      <c r="D1269" s="2"/>
      <c r="E1269" s="2"/>
      <c r="F1269" s="2"/>
      <c r="G1269" s="51"/>
      <c r="H1269" s="51"/>
      <c r="I1269" s="51"/>
      <c r="J1269" s="2"/>
      <c r="K1269" s="2"/>
      <c r="L1269" s="2"/>
      <c r="M1269" s="2"/>
      <c r="N1269" s="2"/>
      <c r="O1269" s="4"/>
    </row>
    <row r="1270" spans="1:15" s="9" customFormat="1" x14ac:dyDescent="0.2">
      <c r="A1270" s="4"/>
      <c r="B1270" s="2"/>
      <c r="C1270" s="4"/>
      <c r="D1270" s="2"/>
      <c r="E1270" s="2"/>
      <c r="F1270" s="2"/>
      <c r="G1270" s="51"/>
      <c r="H1270" s="51"/>
      <c r="I1270" s="51"/>
      <c r="J1270" s="2"/>
      <c r="K1270" s="2"/>
      <c r="L1270" s="2"/>
      <c r="M1270" s="2"/>
      <c r="N1270" s="2"/>
      <c r="O1270" s="4"/>
    </row>
    <row r="1271" spans="1:15" s="9" customFormat="1" x14ac:dyDescent="0.2">
      <c r="A1271" s="4"/>
      <c r="B1271" s="2"/>
      <c r="C1271" s="4"/>
      <c r="D1271" s="2"/>
      <c r="E1271" s="2"/>
      <c r="F1271" s="2"/>
      <c r="G1271" s="51"/>
      <c r="H1271" s="51"/>
      <c r="I1271" s="51"/>
      <c r="J1271" s="2"/>
      <c r="K1271" s="2"/>
      <c r="L1271" s="2"/>
      <c r="M1271" s="2"/>
      <c r="N1271" s="2"/>
      <c r="O1271" s="4"/>
    </row>
    <row r="1272" spans="1:15" s="9" customFormat="1" x14ac:dyDescent="0.2">
      <c r="A1272" s="4"/>
      <c r="B1272" s="2"/>
      <c r="C1272" s="4"/>
      <c r="D1272" s="2"/>
      <c r="E1272" s="2"/>
      <c r="F1272" s="2"/>
      <c r="G1272" s="51"/>
      <c r="H1272" s="51"/>
      <c r="I1272" s="51"/>
      <c r="J1272" s="2"/>
      <c r="K1272" s="2"/>
      <c r="L1272" s="2"/>
      <c r="M1272" s="2"/>
      <c r="N1272" s="2"/>
      <c r="O1272" s="4"/>
    </row>
    <row r="1273" spans="1:15" s="9" customFormat="1" x14ac:dyDescent="0.2">
      <c r="A1273" s="4"/>
      <c r="B1273" s="2"/>
      <c r="C1273" s="4"/>
      <c r="D1273" s="2"/>
      <c r="E1273" s="2"/>
      <c r="F1273" s="2"/>
      <c r="G1273" s="51"/>
      <c r="H1273" s="51"/>
      <c r="I1273" s="51"/>
      <c r="J1273" s="2"/>
      <c r="K1273" s="2"/>
      <c r="L1273" s="2"/>
      <c r="M1273" s="2"/>
      <c r="N1273" s="2"/>
      <c r="O1273" s="4"/>
    </row>
    <row r="1274" spans="1:15" s="9" customFormat="1" x14ac:dyDescent="0.2">
      <c r="A1274" s="4"/>
      <c r="B1274" s="2"/>
      <c r="C1274" s="4"/>
      <c r="D1274" s="2"/>
      <c r="E1274" s="2"/>
      <c r="F1274" s="2"/>
      <c r="G1274" s="51"/>
      <c r="H1274" s="51"/>
      <c r="I1274" s="51"/>
      <c r="J1274" s="2"/>
      <c r="K1274" s="2"/>
      <c r="L1274" s="2"/>
      <c r="M1274" s="2"/>
      <c r="N1274" s="2"/>
      <c r="O1274" s="4"/>
    </row>
    <row r="1275" spans="1:15" s="9" customFormat="1" x14ac:dyDescent="0.2">
      <c r="A1275" s="4"/>
      <c r="B1275" s="2"/>
      <c r="C1275" s="4"/>
      <c r="D1275" s="2"/>
      <c r="E1275" s="2"/>
      <c r="F1275" s="2"/>
      <c r="G1275" s="51"/>
      <c r="H1275" s="51"/>
      <c r="I1275" s="51"/>
      <c r="J1275" s="2"/>
      <c r="K1275" s="2"/>
      <c r="L1275" s="2"/>
      <c r="M1275" s="2"/>
      <c r="N1275" s="2"/>
      <c r="O1275" s="4"/>
    </row>
    <row r="1276" spans="1:15" s="9" customFormat="1" x14ac:dyDescent="0.2">
      <c r="A1276" s="4"/>
      <c r="B1276" s="2"/>
      <c r="C1276" s="4"/>
      <c r="D1276" s="2"/>
      <c r="E1276" s="2"/>
      <c r="F1276" s="2"/>
      <c r="G1276" s="51"/>
      <c r="H1276" s="51"/>
      <c r="I1276" s="51"/>
      <c r="J1276" s="2"/>
      <c r="K1276" s="2"/>
      <c r="L1276" s="2"/>
      <c r="M1276" s="2"/>
      <c r="N1276" s="2"/>
      <c r="O1276" s="4"/>
    </row>
    <row r="1277" spans="1:15" s="9" customFormat="1" x14ac:dyDescent="0.2">
      <c r="A1277" s="4"/>
      <c r="B1277" s="2"/>
      <c r="C1277" s="4"/>
      <c r="D1277" s="2"/>
      <c r="E1277" s="2"/>
      <c r="F1277" s="2"/>
      <c r="G1277" s="51"/>
      <c r="H1277" s="51"/>
      <c r="I1277" s="51"/>
      <c r="J1277" s="2"/>
      <c r="K1277" s="2"/>
      <c r="L1277" s="2"/>
      <c r="M1277" s="2"/>
      <c r="N1277" s="2"/>
      <c r="O1277" s="4"/>
    </row>
    <row r="1278" spans="1:15" s="9" customFormat="1" x14ac:dyDescent="0.2">
      <c r="A1278" s="4"/>
      <c r="B1278" s="2"/>
      <c r="C1278" s="4"/>
      <c r="D1278" s="2"/>
      <c r="E1278" s="2"/>
      <c r="F1278" s="2"/>
      <c r="G1278" s="51"/>
      <c r="H1278" s="51"/>
      <c r="I1278" s="51"/>
      <c r="J1278" s="2"/>
      <c r="K1278" s="2"/>
      <c r="L1278" s="2"/>
      <c r="M1278" s="2"/>
      <c r="N1278" s="2"/>
      <c r="O1278" s="4"/>
    </row>
    <row r="1279" spans="1:15" s="9" customFormat="1" x14ac:dyDescent="0.2">
      <c r="A1279" s="4"/>
      <c r="B1279" s="2"/>
      <c r="C1279" s="4"/>
      <c r="D1279" s="2"/>
      <c r="E1279" s="2"/>
      <c r="F1279" s="2"/>
      <c r="G1279" s="51"/>
      <c r="H1279" s="51"/>
      <c r="I1279" s="51"/>
      <c r="J1279" s="2"/>
      <c r="K1279" s="2"/>
      <c r="L1279" s="2"/>
      <c r="M1279" s="2"/>
      <c r="N1279" s="2"/>
      <c r="O1279" s="4"/>
    </row>
    <row r="1280" spans="1:15" s="9" customFormat="1" x14ac:dyDescent="0.2">
      <c r="A1280" s="4"/>
      <c r="B1280" s="2"/>
      <c r="C1280" s="4"/>
      <c r="D1280" s="2"/>
      <c r="E1280" s="2"/>
      <c r="F1280" s="2"/>
      <c r="G1280" s="51"/>
      <c r="H1280" s="51"/>
      <c r="I1280" s="51"/>
      <c r="J1280" s="2"/>
      <c r="K1280" s="2"/>
      <c r="L1280" s="2"/>
      <c r="M1280" s="2"/>
      <c r="N1280" s="2"/>
      <c r="O1280" s="4"/>
    </row>
    <row r="1281" spans="1:15" s="9" customFormat="1" x14ac:dyDescent="0.2">
      <c r="A1281" s="4"/>
      <c r="B1281" s="2"/>
      <c r="C1281" s="4"/>
      <c r="D1281" s="2"/>
      <c r="E1281" s="2"/>
      <c r="F1281" s="2"/>
      <c r="G1281" s="51"/>
      <c r="H1281" s="51"/>
      <c r="I1281" s="51"/>
      <c r="J1281" s="2"/>
      <c r="K1281" s="2"/>
      <c r="L1281" s="2"/>
      <c r="M1281" s="2"/>
      <c r="N1281" s="2"/>
      <c r="O1281" s="4"/>
    </row>
    <row r="1282" spans="1:15" s="9" customFormat="1" x14ac:dyDescent="0.2">
      <c r="A1282" s="4"/>
      <c r="B1282" s="2"/>
      <c r="C1282" s="4"/>
      <c r="D1282" s="2"/>
      <c r="E1282" s="2"/>
      <c r="F1282" s="2"/>
      <c r="G1282" s="51"/>
      <c r="H1282" s="51"/>
      <c r="I1282" s="51"/>
      <c r="J1282" s="2"/>
      <c r="K1282" s="2"/>
      <c r="L1282" s="2"/>
      <c r="M1282" s="2"/>
      <c r="N1282" s="2"/>
      <c r="O1282" s="4"/>
    </row>
    <row r="1283" spans="1:15" s="9" customFormat="1" x14ac:dyDescent="0.2">
      <c r="A1283" s="4"/>
      <c r="B1283" s="2"/>
      <c r="C1283" s="4"/>
      <c r="D1283" s="2"/>
      <c r="E1283" s="2"/>
      <c r="F1283" s="2"/>
      <c r="G1283" s="51"/>
      <c r="H1283" s="51"/>
      <c r="I1283" s="51"/>
      <c r="J1283" s="2"/>
      <c r="K1283" s="2"/>
      <c r="L1283" s="2"/>
      <c r="M1283" s="2"/>
      <c r="N1283" s="2"/>
      <c r="O1283" s="4"/>
    </row>
    <row r="1284" spans="1:15" s="9" customFormat="1" x14ac:dyDescent="0.2">
      <c r="A1284" s="4"/>
      <c r="B1284" s="2"/>
      <c r="C1284" s="4"/>
      <c r="D1284" s="2"/>
      <c r="E1284" s="2"/>
      <c r="F1284" s="2"/>
      <c r="G1284" s="51"/>
      <c r="H1284" s="51"/>
      <c r="I1284" s="51"/>
      <c r="J1284" s="2"/>
      <c r="K1284" s="2"/>
      <c r="L1284" s="2"/>
      <c r="M1284" s="2"/>
      <c r="N1284" s="2"/>
      <c r="O1284" s="4"/>
    </row>
    <row r="1285" spans="1:15" s="9" customFormat="1" x14ac:dyDescent="0.2">
      <c r="A1285" s="4"/>
      <c r="B1285" s="2"/>
      <c r="C1285" s="4"/>
      <c r="D1285" s="2"/>
      <c r="E1285" s="2"/>
      <c r="F1285" s="2"/>
      <c r="G1285" s="51"/>
      <c r="H1285" s="51"/>
      <c r="I1285" s="51"/>
      <c r="J1285" s="2"/>
      <c r="K1285" s="2"/>
      <c r="L1285" s="2"/>
      <c r="M1285" s="2"/>
      <c r="N1285" s="2"/>
      <c r="O1285" s="4"/>
    </row>
    <row r="1286" spans="1:15" s="9" customFormat="1" x14ac:dyDescent="0.2">
      <c r="A1286" s="4"/>
      <c r="B1286" s="2"/>
      <c r="C1286" s="4"/>
      <c r="D1286" s="2"/>
      <c r="E1286" s="2"/>
      <c r="F1286" s="2"/>
      <c r="G1286" s="51"/>
      <c r="H1286" s="51"/>
      <c r="I1286" s="51"/>
      <c r="J1286" s="2"/>
      <c r="K1286" s="2"/>
      <c r="L1286" s="2"/>
      <c r="M1286" s="2"/>
      <c r="N1286" s="2"/>
      <c r="O1286" s="4"/>
    </row>
    <row r="1287" spans="1:15" s="9" customFormat="1" x14ac:dyDescent="0.2">
      <c r="A1287" s="4"/>
      <c r="B1287" s="2"/>
      <c r="C1287" s="4"/>
      <c r="D1287" s="2"/>
      <c r="E1287" s="2"/>
      <c r="F1287" s="2"/>
      <c r="G1287" s="51"/>
      <c r="H1287" s="51"/>
      <c r="I1287" s="51"/>
      <c r="J1287" s="2"/>
      <c r="K1287" s="2"/>
      <c r="L1287" s="2"/>
      <c r="M1287" s="2"/>
      <c r="N1287" s="2"/>
      <c r="O1287" s="4"/>
    </row>
    <row r="1288" spans="1:15" s="9" customFormat="1" x14ac:dyDescent="0.2">
      <c r="A1288" s="4"/>
      <c r="B1288" s="2"/>
      <c r="C1288" s="4"/>
      <c r="D1288" s="2"/>
      <c r="E1288" s="2"/>
      <c r="F1288" s="2"/>
      <c r="G1288" s="51"/>
      <c r="H1288" s="51"/>
      <c r="I1288" s="51"/>
      <c r="J1288" s="2"/>
      <c r="K1288" s="2"/>
      <c r="L1288" s="2"/>
      <c r="M1288" s="2"/>
      <c r="N1288" s="2"/>
      <c r="O1288" s="4"/>
    </row>
    <row r="1289" spans="1:15" s="9" customFormat="1" x14ac:dyDescent="0.2">
      <c r="A1289" s="4"/>
      <c r="B1289" s="2"/>
      <c r="C1289" s="4"/>
      <c r="D1289" s="2"/>
      <c r="E1289" s="2"/>
      <c r="F1289" s="2"/>
      <c r="G1289" s="51"/>
      <c r="H1289" s="51"/>
      <c r="I1289" s="51"/>
      <c r="J1289" s="2"/>
      <c r="K1289" s="2"/>
      <c r="L1289" s="2"/>
      <c r="M1289" s="2"/>
      <c r="N1289" s="2"/>
      <c r="O1289" s="4"/>
    </row>
    <row r="1290" spans="1:15" s="9" customFormat="1" x14ac:dyDescent="0.2">
      <c r="A1290" s="4"/>
      <c r="B1290" s="2"/>
      <c r="C1290" s="4"/>
      <c r="D1290" s="2"/>
      <c r="E1290" s="2"/>
      <c r="F1290" s="2"/>
      <c r="G1290" s="51"/>
      <c r="H1290" s="51"/>
      <c r="I1290" s="51"/>
      <c r="J1290" s="2"/>
      <c r="K1290" s="2"/>
      <c r="L1290" s="2"/>
      <c r="M1290" s="2"/>
      <c r="N1290" s="2"/>
      <c r="O1290" s="4"/>
    </row>
    <row r="1291" spans="1:15" s="9" customFormat="1" x14ac:dyDescent="0.2">
      <c r="A1291" s="4"/>
      <c r="B1291" s="2"/>
      <c r="C1291" s="4"/>
      <c r="D1291" s="2"/>
      <c r="E1291" s="2"/>
      <c r="F1291" s="2"/>
      <c r="G1291" s="51"/>
      <c r="H1291" s="51"/>
      <c r="I1291" s="51"/>
      <c r="J1291" s="2"/>
      <c r="K1291" s="2"/>
      <c r="L1291" s="2"/>
      <c r="M1291" s="2"/>
      <c r="N1291" s="2"/>
      <c r="O1291" s="4"/>
    </row>
    <row r="1292" spans="1:15" s="9" customFormat="1" x14ac:dyDescent="0.2">
      <c r="A1292" s="4"/>
      <c r="B1292" s="2"/>
      <c r="C1292" s="4"/>
      <c r="D1292" s="2"/>
      <c r="E1292" s="2"/>
      <c r="F1292" s="2"/>
      <c r="G1292" s="51"/>
      <c r="H1292" s="51"/>
      <c r="I1292" s="51"/>
      <c r="J1292" s="2"/>
      <c r="K1292" s="2"/>
      <c r="L1292" s="2"/>
      <c r="M1292" s="2"/>
      <c r="N1292" s="2"/>
      <c r="O1292" s="4"/>
    </row>
    <row r="1293" spans="1:15" s="9" customFormat="1" x14ac:dyDescent="0.2">
      <c r="A1293" s="4"/>
      <c r="B1293" s="2"/>
      <c r="C1293" s="4"/>
      <c r="D1293" s="2"/>
      <c r="E1293" s="2"/>
      <c r="F1293" s="2"/>
      <c r="G1293" s="51"/>
      <c r="H1293" s="51"/>
      <c r="I1293" s="51"/>
      <c r="J1293" s="2"/>
      <c r="K1293" s="2"/>
      <c r="L1293" s="2"/>
      <c r="M1293" s="2"/>
      <c r="N1293" s="2"/>
      <c r="O1293" s="4"/>
    </row>
    <row r="1294" spans="1:15" s="9" customFormat="1" x14ac:dyDescent="0.2">
      <c r="A1294" s="4"/>
      <c r="B1294" s="2"/>
      <c r="C1294" s="4"/>
      <c r="D1294" s="2"/>
      <c r="E1294" s="2"/>
      <c r="F1294" s="2"/>
      <c r="G1294" s="51"/>
      <c r="H1294" s="51"/>
      <c r="I1294" s="51"/>
      <c r="J1294" s="2"/>
      <c r="K1294" s="2"/>
      <c r="L1294" s="2"/>
      <c r="M1294" s="2"/>
      <c r="N1294" s="2"/>
      <c r="O1294" s="4"/>
    </row>
    <row r="1295" spans="1:15" s="9" customFormat="1" x14ac:dyDescent="0.2">
      <c r="A1295" s="4"/>
      <c r="B1295" s="2"/>
      <c r="C1295" s="4"/>
      <c r="D1295" s="2"/>
      <c r="E1295" s="2"/>
      <c r="F1295" s="2"/>
      <c r="G1295" s="51"/>
      <c r="H1295" s="51"/>
      <c r="I1295" s="51"/>
      <c r="J1295" s="2"/>
      <c r="K1295" s="2"/>
      <c r="L1295" s="2"/>
      <c r="M1295" s="2"/>
      <c r="N1295" s="2"/>
      <c r="O1295" s="4"/>
    </row>
    <row r="1296" spans="1:15" s="9" customFormat="1" x14ac:dyDescent="0.2">
      <c r="A1296" s="4"/>
      <c r="B1296" s="2"/>
      <c r="C1296" s="4"/>
      <c r="D1296" s="2"/>
      <c r="E1296" s="2"/>
      <c r="F1296" s="2"/>
      <c r="G1296" s="51"/>
      <c r="H1296" s="51"/>
      <c r="I1296" s="51"/>
      <c r="J1296" s="2"/>
      <c r="K1296" s="2"/>
      <c r="L1296" s="2"/>
      <c r="M1296" s="2"/>
      <c r="N1296" s="2"/>
      <c r="O1296" s="4"/>
    </row>
    <row r="1297" spans="1:15" s="9" customFormat="1" x14ac:dyDescent="0.2">
      <c r="A1297" s="4"/>
      <c r="B1297" s="2"/>
      <c r="C1297" s="4"/>
      <c r="D1297" s="2"/>
      <c r="E1297" s="2"/>
      <c r="F1297" s="2"/>
      <c r="G1297" s="51"/>
      <c r="H1297" s="51"/>
      <c r="I1297" s="51"/>
      <c r="J1297" s="2"/>
      <c r="K1297" s="2"/>
      <c r="L1297" s="2"/>
      <c r="M1297" s="2"/>
      <c r="N1297" s="2"/>
      <c r="O1297" s="4"/>
    </row>
    <row r="1298" spans="1:15" s="9" customFormat="1" x14ac:dyDescent="0.2">
      <c r="A1298" s="4"/>
      <c r="B1298" s="2"/>
      <c r="C1298" s="4"/>
      <c r="D1298" s="2"/>
      <c r="E1298" s="2"/>
      <c r="F1298" s="2"/>
      <c r="G1298" s="51"/>
      <c r="H1298" s="51"/>
      <c r="I1298" s="51"/>
      <c r="J1298" s="2"/>
      <c r="K1298" s="2"/>
      <c r="L1298" s="2"/>
      <c r="M1298" s="2"/>
      <c r="N1298" s="2"/>
      <c r="O1298" s="4"/>
    </row>
    <row r="1299" spans="1:15" s="9" customFormat="1" x14ac:dyDescent="0.2">
      <c r="A1299" s="4"/>
      <c r="B1299" s="2"/>
      <c r="C1299" s="4"/>
      <c r="D1299" s="2"/>
      <c r="E1299" s="2"/>
      <c r="F1299" s="2"/>
      <c r="G1299" s="51"/>
      <c r="H1299" s="51"/>
      <c r="I1299" s="51"/>
      <c r="J1299" s="2"/>
      <c r="K1299" s="2"/>
      <c r="L1299" s="2"/>
      <c r="M1299" s="2"/>
      <c r="N1299" s="2"/>
      <c r="O1299" s="4"/>
    </row>
    <row r="1300" spans="1:15" s="9" customFormat="1" x14ac:dyDescent="0.2">
      <c r="A1300" s="4"/>
      <c r="B1300" s="2"/>
      <c r="C1300" s="4"/>
      <c r="D1300" s="2"/>
      <c r="E1300" s="2"/>
      <c r="F1300" s="2"/>
      <c r="G1300" s="51"/>
      <c r="H1300" s="51"/>
      <c r="I1300" s="51"/>
      <c r="J1300" s="2"/>
      <c r="K1300" s="2"/>
      <c r="L1300" s="2"/>
      <c r="M1300" s="2"/>
      <c r="N1300" s="2"/>
      <c r="O1300" s="4"/>
    </row>
    <row r="1301" spans="1:15" s="9" customFormat="1" x14ac:dyDescent="0.2">
      <c r="A1301" s="4"/>
      <c r="B1301" s="2"/>
      <c r="C1301" s="4"/>
      <c r="D1301" s="2"/>
      <c r="E1301" s="2"/>
      <c r="F1301" s="2"/>
      <c r="G1301" s="51"/>
      <c r="H1301" s="51"/>
      <c r="I1301" s="51"/>
      <c r="J1301" s="2"/>
      <c r="K1301" s="2"/>
      <c r="L1301" s="2"/>
      <c r="M1301" s="2"/>
      <c r="N1301" s="2"/>
      <c r="O1301" s="4"/>
    </row>
    <row r="1302" spans="1:15" s="9" customFormat="1" x14ac:dyDescent="0.2">
      <c r="A1302" s="4"/>
      <c r="B1302" s="2"/>
      <c r="C1302" s="4"/>
      <c r="D1302" s="2"/>
      <c r="E1302" s="2"/>
      <c r="F1302" s="2"/>
      <c r="G1302" s="51"/>
      <c r="H1302" s="51"/>
      <c r="I1302" s="51"/>
      <c r="J1302" s="2"/>
      <c r="K1302" s="2"/>
      <c r="L1302" s="2"/>
      <c r="M1302" s="2"/>
      <c r="N1302" s="2"/>
      <c r="O1302" s="4"/>
    </row>
    <row r="1303" spans="1:15" s="9" customFormat="1" x14ac:dyDescent="0.2">
      <c r="A1303" s="4"/>
      <c r="B1303" s="2"/>
      <c r="C1303" s="4"/>
      <c r="D1303" s="2"/>
      <c r="E1303" s="2"/>
      <c r="F1303" s="2"/>
      <c r="G1303" s="51"/>
      <c r="H1303" s="51"/>
      <c r="I1303" s="51"/>
      <c r="J1303" s="2"/>
      <c r="K1303" s="2"/>
      <c r="L1303" s="2"/>
      <c r="M1303" s="2"/>
      <c r="N1303" s="2"/>
      <c r="O1303" s="4"/>
    </row>
    <row r="1304" spans="1:15" s="9" customFormat="1" x14ac:dyDescent="0.2">
      <c r="A1304" s="4"/>
      <c r="B1304" s="2"/>
      <c r="C1304" s="4"/>
      <c r="D1304" s="2"/>
      <c r="E1304" s="2"/>
      <c r="F1304" s="2"/>
      <c r="G1304" s="51"/>
      <c r="H1304" s="51"/>
      <c r="I1304" s="51"/>
      <c r="J1304" s="2"/>
      <c r="K1304" s="2"/>
      <c r="L1304" s="2"/>
      <c r="M1304" s="2"/>
      <c r="N1304" s="2"/>
      <c r="O1304" s="4"/>
    </row>
    <row r="1305" spans="1:15" s="9" customFormat="1" x14ac:dyDescent="0.2">
      <c r="A1305" s="4"/>
      <c r="B1305" s="2"/>
      <c r="C1305" s="4"/>
      <c r="D1305" s="2"/>
      <c r="E1305" s="2"/>
      <c r="F1305" s="2"/>
      <c r="G1305" s="51"/>
      <c r="H1305" s="51"/>
      <c r="I1305" s="51"/>
      <c r="J1305" s="2"/>
      <c r="K1305" s="2"/>
      <c r="L1305" s="2"/>
      <c r="M1305" s="2"/>
      <c r="N1305" s="2"/>
      <c r="O1305" s="4"/>
    </row>
    <row r="1306" spans="1:15" s="9" customFormat="1" x14ac:dyDescent="0.2">
      <c r="A1306" s="4"/>
      <c r="B1306" s="2"/>
      <c r="C1306" s="4"/>
      <c r="D1306" s="2"/>
      <c r="E1306" s="2"/>
      <c r="F1306" s="2"/>
      <c r="G1306" s="51"/>
      <c r="H1306" s="51"/>
      <c r="I1306" s="51"/>
      <c r="J1306" s="2"/>
      <c r="K1306" s="2"/>
      <c r="L1306" s="2"/>
      <c r="M1306" s="2"/>
      <c r="N1306" s="2"/>
      <c r="O1306" s="4"/>
    </row>
    <row r="1307" spans="1:15" s="9" customFormat="1" x14ac:dyDescent="0.2">
      <c r="A1307" s="4"/>
      <c r="B1307" s="2"/>
      <c r="C1307" s="4"/>
      <c r="D1307" s="2"/>
      <c r="E1307" s="2"/>
      <c r="F1307" s="2"/>
      <c r="G1307" s="51"/>
      <c r="H1307" s="51"/>
      <c r="I1307" s="51"/>
      <c r="J1307" s="2"/>
      <c r="K1307" s="2"/>
      <c r="L1307" s="2"/>
      <c r="M1307" s="2"/>
      <c r="N1307" s="2"/>
      <c r="O1307" s="4"/>
    </row>
    <row r="1308" spans="1:15" s="9" customFormat="1" x14ac:dyDescent="0.2">
      <c r="A1308" s="4"/>
      <c r="B1308" s="2"/>
      <c r="C1308" s="4"/>
      <c r="D1308" s="2"/>
      <c r="E1308" s="2"/>
      <c r="F1308" s="2"/>
      <c r="G1308" s="51"/>
      <c r="H1308" s="51"/>
      <c r="I1308" s="51"/>
      <c r="J1308" s="2"/>
      <c r="K1308" s="2"/>
      <c r="L1308" s="2"/>
      <c r="M1308" s="2"/>
      <c r="N1308" s="2"/>
      <c r="O1308" s="4"/>
    </row>
    <row r="1309" spans="1:15" s="9" customFormat="1" x14ac:dyDescent="0.2">
      <c r="A1309" s="4"/>
      <c r="B1309" s="2"/>
      <c r="C1309" s="4"/>
      <c r="D1309" s="2"/>
      <c r="E1309" s="2"/>
      <c r="F1309" s="2"/>
      <c r="G1309" s="51"/>
      <c r="H1309" s="51"/>
      <c r="I1309" s="51"/>
      <c r="J1309" s="2"/>
      <c r="K1309" s="2"/>
      <c r="L1309" s="2"/>
      <c r="M1309" s="2"/>
      <c r="N1309" s="2"/>
      <c r="O1309" s="4"/>
    </row>
    <row r="1310" spans="1:15" s="9" customFormat="1" x14ac:dyDescent="0.2">
      <c r="A1310" s="4"/>
      <c r="B1310" s="2"/>
      <c r="C1310" s="4"/>
      <c r="D1310" s="2"/>
      <c r="E1310" s="2"/>
      <c r="F1310" s="2"/>
      <c r="G1310" s="51"/>
      <c r="H1310" s="51"/>
      <c r="I1310" s="51"/>
      <c r="J1310" s="2"/>
      <c r="K1310" s="2"/>
      <c r="L1310" s="2"/>
      <c r="M1310" s="2"/>
      <c r="N1310" s="2"/>
      <c r="O1310" s="4"/>
    </row>
    <row r="1311" spans="1:15" s="9" customFormat="1" x14ac:dyDescent="0.2">
      <c r="A1311" s="4"/>
      <c r="B1311" s="2"/>
      <c r="C1311" s="4"/>
      <c r="D1311" s="2"/>
      <c r="E1311" s="2"/>
      <c r="F1311" s="2"/>
      <c r="G1311" s="51"/>
      <c r="H1311" s="51"/>
      <c r="I1311" s="51"/>
      <c r="J1311" s="2"/>
      <c r="K1311" s="2"/>
      <c r="L1311" s="2"/>
      <c r="M1311" s="2"/>
      <c r="N1311" s="2"/>
      <c r="O1311" s="4"/>
    </row>
    <row r="1312" spans="1:15" s="9" customFormat="1" x14ac:dyDescent="0.2">
      <c r="A1312" s="4"/>
      <c r="B1312" s="2"/>
      <c r="C1312" s="4"/>
      <c r="D1312" s="2"/>
      <c r="E1312" s="2"/>
      <c r="F1312" s="2"/>
      <c r="G1312" s="51"/>
      <c r="H1312" s="51"/>
      <c r="I1312" s="51"/>
      <c r="J1312" s="2"/>
      <c r="K1312" s="2"/>
      <c r="L1312" s="2"/>
      <c r="M1312" s="2"/>
      <c r="N1312" s="2"/>
      <c r="O1312" s="4"/>
    </row>
    <row r="1313" spans="1:15" s="9" customFormat="1" x14ac:dyDescent="0.2">
      <c r="A1313" s="4"/>
      <c r="B1313" s="2"/>
      <c r="C1313" s="4"/>
      <c r="D1313" s="2"/>
      <c r="E1313" s="2"/>
      <c r="F1313" s="2"/>
      <c r="G1313" s="51"/>
      <c r="H1313" s="51"/>
      <c r="I1313" s="51"/>
      <c r="J1313" s="2"/>
      <c r="K1313" s="2"/>
      <c r="L1313" s="2"/>
      <c r="M1313" s="2"/>
      <c r="N1313" s="2"/>
      <c r="O1313" s="4"/>
    </row>
    <row r="1314" spans="1:15" s="9" customFormat="1" x14ac:dyDescent="0.2">
      <c r="A1314" s="4"/>
      <c r="B1314" s="2"/>
      <c r="C1314" s="4"/>
      <c r="D1314" s="2"/>
      <c r="E1314" s="2"/>
      <c r="F1314" s="2"/>
      <c r="G1314" s="51"/>
      <c r="H1314" s="51"/>
      <c r="I1314" s="51"/>
      <c r="J1314" s="2"/>
      <c r="K1314" s="2"/>
      <c r="L1314" s="2"/>
      <c r="M1314" s="2"/>
      <c r="N1314" s="2"/>
      <c r="O1314" s="4"/>
    </row>
    <row r="1315" spans="1:15" s="9" customFormat="1" x14ac:dyDescent="0.2">
      <c r="A1315" s="4"/>
      <c r="B1315" s="2"/>
      <c r="C1315" s="4"/>
      <c r="D1315" s="2"/>
      <c r="E1315" s="2"/>
      <c r="F1315" s="2"/>
      <c r="G1315" s="51"/>
      <c r="H1315" s="51"/>
      <c r="I1315" s="51"/>
      <c r="J1315" s="2"/>
      <c r="K1315" s="2"/>
      <c r="L1315" s="2"/>
      <c r="M1315" s="2"/>
      <c r="N1315" s="2"/>
      <c r="O1315" s="4"/>
    </row>
    <row r="1316" spans="1:15" s="9" customFormat="1" x14ac:dyDescent="0.2">
      <c r="A1316" s="4"/>
      <c r="B1316" s="2"/>
      <c r="C1316" s="4"/>
      <c r="D1316" s="2"/>
      <c r="E1316" s="2"/>
      <c r="F1316" s="2"/>
      <c r="G1316" s="51"/>
      <c r="H1316" s="51"/>
      <c r="I1316" s="51"/>
      <c r="J1316" s="2"/>
      <c r="K1316" s="2"/>
      <c r="L1316" s="2"/>
      <c r="M1316" s="2"/>
      <c r="N1316" s="2"/>
      <c r="O1316" s="4"/>
    </row>
    <row r="1317" spans="1:15" s="9" customFormat="1" x14ac:dyDescent="0.2">
      <c r="A1317" s="4"/>
      <c r="B1317" s="2"/>
      <c r="C1317" s="4"/>
      <c r="D1317" s="2"/>
      <c r="E1317" s="2"/>
      <c r="F1317" s="2"/>
      <c r="G1317" s="51"/>
      <c r="H1317" s="51"/>
      <c r="I1317" s="51"/>
      <c r="J1317" s="2"/>
      <c r="K1317" s="2"/>
      <c r="L1317" s="2"/>
      <c r="M1317" s="2"/>
      <c r="N1317" s="2"/>
      <c r="O1317" s="4"/>
    </row>
    <row r="1318" spans="1:15" s="9" customFormat="1" x14ac:dyDescent="0.2">
      <c r="A1318" s="4"/>
      <c r="B1318" s="2"/>
      <c r="C1318" s="4"/>
      <c r="D1318" s="2"/>
      <c r="E1318" s="2"/>
      <c r="F1318" s="2"/>
      <c r="G1318" s="51"/>
      <c r="H1318" s="51"/>
      <c r="I1318" s="51"/>
      <c r="J1318" s="2"/>
      <c r="K1318" s="2"/>
      <c r="L1318" s="2"/>
      <c r="M1318" s="2"/>
      <c r="N1318" s="2"/>
      <c r="O1318" s="4"/>
    </row>
    <row r="1319" spans="1:15" s="9" customFormat="1" x14ac:dyDescent="0.2">
      <c r="A1319" s="4"/>
      <c r="B1319" s="2"/>
      <c r="C1319" s="4"/>
      <c r="D1319" s="2"/>
      <c r="E1319" s="2"/>
      <c r="F1319" s="2"/>
      <c r="G1319" s="51"/>
      <c r="H1319" s="51"/>
      <c r="I1319" s="51"/>
      <c r="J1319" s="2"/>
      <c r="K1319" s="2"/>
      <c r="L1319" s="2"/>
      <c r="M1319" s="2"/>
      <c r="N1319" s="2"/>
      <c r="O1319" s="4"/>
    </row>
    <row r="1320" spans="1:15" s="9" customFormat="1" x14ac:dyDescent="0.2">
      <c r="A1320" s="4"/>
      <c r="B1320" s="2"/>
      <c r="C1320" s="4"/>
      <c r="D1320" s="2"/>
      <c r="E1320" s="2"/>
      <c r="F1320" s="2"/>
      <c r="G1320" s="51"/>
      <c r="H1320" s="51"/>
      <c r="I1320" s="51"/>
      <c r="J1320" s="2"/>
      <c r="K1320" s="2"/>
      <c r="L1320" s="2"/>
      <c r="M1320" s="2"/>
      <c r="N1320" s="2"/>
      <c r="O1320" s="4"/>
    </row>
    <row r="1321" spans="1:15" s="9" customFormat="1" x14ac:dyDescent="0.2">
      <c r="A1321" s="4"/>
      <c r="B1321" s="2"/>
      <c r="C1321" s="4"/>
      <c r="D1321" s="2"/>
      <c r="E1321" s="2"/>
      <c r="F1321" s="2"/>
      <c r="G1321" s="51"/>
      <c r="H1321" s="51"/>
      <c r="I1321" s="51"/>
      <c r="J1321" s="2"/>
      <c r="K1321" s="2"/>
      <c r="L1321" s="2"/>
      <c r="M1321" s="2"/>
      <c r="N1321" s="2"/>
      <c r="O1321" s="4"/>
    </row>
    <row r="1322" spans="1:15" s="9" customFormat="1" x14ac:dyDescent="0.2">
      <c r="A1322" s="4"/>
      <c r="B1322" s="2"/>
      <c r="C1322" s="4"/>
      <c r="D1322" s="2"/>
      <c r="E1322" s="2"/>
      <c r="F1322" s="2"/>
      <c r="G1322" s="51"/>
      <c r="H1322" s="51"/>
      <c r="I1322" s="51"/>
      <c r="J1322" s="2"/>
      <c r="K1322" s="2"/>
      <c r="L1322" s="2"/>
      <c r="M1322" s="2"/>
      <c r="N1322" s="2"/>
      <c r="O1322" s="4"/>
    </row>
    <row r="1323" spans="1:15" s="9" customFormat="1" x14ac:dyDescent="0.2">
      <c r="A1323" s="4"/>
      <c r="B1323" s="2"/>
      <c r="C1323" s="4"/>
      <c r="D1323" s="2"/>
      <c r="E1323" s="2"/>
      <c r="F1323" s="2"/>
      <c r="G1323" s="51"/>
      <c r="H1323" s="51"/>
      <c r="I1323" s="51"/>
      <c r="J1323" s="2"/>
      <c r="K1323" s="2"/>
      <c r="L1323" s="2"/>
      <c r="M1323" s="2"/>
      <c r="N1323" s="2"/>
      <c r="O1323" s="4"/>
    </row>
    <row r="1324" spans="1:15" s="9" customFormat="1" x14ac:dyDescent="0.2">
      <c r="A1324" s="4"/>
      <c r="B1324" s="2"/>
      <c r="C1324" s="4"/>
      <c r="D1324" s="2"/>
      <c r="E1324" s="2"/>
      <c r="F1324" s="2"/>
      <c r="G1324" s="51"/>
      <c r="H1324" s="51"/>
      <c r="I1324" s="51"/>
      <c r="J1324" s="2"/>
      <c r="K1324" s="2"/>
      <c r="L1324" s="2"/>
      <c r="M1324" s="2"/>
      <c r="N1324" s="2"/>
      <c r="O1324" s="4"/>
    </row>
    <row r="1325" spans="1:15" s="9" customFormat="1" x14ac:dyDescent="0.2">
      <c r="A1325" s="4"/>
      <c r="B1325" s="2"/>
      <c r="C1325" s="4"/>
      <c r="D1325" s="2"/>
      <c r="E1325" s="2"/>
      <c r="F1325" s="2"/>
      <c r="G1325" s="51"/>
      <c r="H1325" s="51"/>
      <c r="I1325" s="51"/>
      <c r="J1325" s="2"/>
      <c r="K1325" s="2"/>
      <c r="L1325" s="2"/>
      <c r="M1325" s="2"/>
      <c r="N1325" s="2"/>
      <c r="O1325" s="4"/>
    </row>
    <row r="1326" spans="1:15" s="9" customFormat="1" x14ac:dyDescent="0.2">
      <c r="A1326" s="4"/>
      <c r="B1326" s="2"/>
      <c r="C1326" s="4"/>
      <c r="D1326" s="2"/>
      <c r="E1326" s="2"/>
      <c r="F1326" s="2"/>
      <c r="G1326" s="51"/>
      <c r="H1326" s="51"/>
      <c r="I1326" s="51"/>
      <c r="J1326" s="2"/>
      <c r="K1326" s="2"/>
      <c r="L1326" s="2"/>
      <c r="M1326" s="2"/>
      <c r="N1326" s="2"/>
      <c r="O1326" s="4"/>
    </row>
    <row r="1327" spans="1:15" s="9" customFormat="1" x14ac:dyDescent="0.2">
      <c r="A1327" s="4"/>
      <c r="B1327" s="2"/>
      <c r="C1327" s="4"/>
      <c r="D1327" s="2"/>
      <c r="E1327" s="2"/>
      <c r="F1327" s="2"/>
      <c r="G1327" s="51"/>
      <c r="H1327" s="51"/>
      <c r="I1327" s="51"/>
      <c r="J1327" s="2"/>
      <c r="K1327" s="2"/>
      <c r="L1327" s="2"/>
      <c r="M1327" s="2"/>
      <c r="N1327" s="2"/>
      <c r="O1327" s="4"/>
    </row>
    <row r="1328" spans="1:15" s="9" customFormat="1" x14ac:dyDescent="0.2">
      <c r="A1328" s="4"/>
      <c r="B1328" s="2"/>
      <c r="C1328" s="4"/>
      <c r="D1328" s="2"/>
      <c r="E1328" s="2"/>
      <c r="F1328" s="2"/>
      <c r="G1328" s="51"/>
      <c r="H1328" s="51"/>
      <c r="I1328" s="51"/>
      <c r="J1328" s="2"/>
      <c r="K1328" s="2"/>
      <c r="L1328" s="2"/>
      <c r="M1328" s="2"/>
      <c r="N1328" s="2"/>
      <c r="O1328" s="4"/>
    </row>
    <row r="1329" spans="1:15" s="9" customFormat="1" x14ac:dyDescent="0.2">
      <c r="A1329" s="4"/>
      <c r="B1329" s="2"/>
      <c r="C1329" s="4"/>
      <c r="D1329" s="2"/>
      <c r="E1329" s="2"/>
      <c r="F1329" s="2"/>
      <c r="G1329" s="51"/>
      <c r="H1329" s="51"/>
      <c r="I1329" s="51"/>
      <c r="J1329" s="2"/>
      <c r="K1329" s="2"/>
      <c r="L1329" s="2"/>
      <c r="M1329" s="2"/>
      <c r="N1329" s="2"/>
      <c r="O1329" s="4"/>
    </row>
    <row r="1330" spans="1:15" s="9" customFormat="1" x14ac:dyDescent="0.2">
      <c r="A1330" s="4"/>
      <c r="B1330" s="2"/>
      <c r="C1330" s="4"/>
      <c r="D1330" s="2"/>
      <c r="E1330" s="2"/>
      <c r="F1330" s="2"/>
      <c r="G1330" s="51"/>
      <c r="H1330" s="51"/>
      <c r="I1330" s="51"/>
      <c r="J1330" s="2"/>
      <c r="K1330" s="2"/>
      <c r="L1330" s="2"/>
      <c r="M1330" s="2"/>
      <c r="N1330" s="2"/>
      <c r="O1330" s="4"/>
    </row>
    <row r="1331" spans="1:15" s="9" customFormat="1" x14ac:dyDescent="0.2">
      <c r="A1331" s="4"/>
      <c r="B1331" s="2"/>
      <c r="C1331" s="4"/>
      <c r="D1331" s="2"/>
      <c r="E1331" s="2"/>
      <c r="F1331" s="2"/>
      <c r="G1331" s="51"/>
      <c r="H1331" s="51"/>
      <c r="I1331" s="51"/>
      <c r="J1331" s="2"/>
      <c r="K1331" s="2"/>
      <c r="L1331" s="2"/>
      <c r="M1331" s="2"/>
      <c r="N1331" s="2"/>
      <c r="O1331" s="4"/>
    </row>
    <row r="1332" spans="1:15" s="9" customFormat="1" x14ac:dyDescent="0.2">
      <c r="A1332" s="4"/>
      <c r="B1332" s="2"/>
      <c r="C1332" s="4"/>
      <c r="D1332" s="2"/>
      <c r="E1332" s="2"/>
      <c r="F1332" s="2"/>
      <c r="G1332" s="51"/>
      <c r="H1332" s="51"/>
      <c r="I1332" s="51"/>
      <c r="J1332" s="2"/>
      <c r="K1332" s="2"/>
      <c r="L1332" s="2"/>
      <c r="M1332" s="2"/>
      <c r="N1332" s="2"/>
      <c r="O1332" s="4"/>
    </row>
    <row r="1333" spans="1:15" s="9" customFormat="1" x14ac:dyDescent="0.2">
      <c r="A1333" s="4"/>
      <c r="B1333" s="2"/>
      <c r="C1333" s="4"/>
      <c r="D1333" s="2"/>
      <c r="E1333" s="2"/>
      <c r="F1333" s="2"/>
      <c r="G1333" s="51"/>
      <c r="H1333" s="51"/>
      <c r="I1333" s="51"/>
      <c r="J1333" s="2"/>
      <c r="K1333" s="2"/>
      <c r="L1333" s="2"/>
      <c r="M1333" s="2"/>
      <c r="N1333" s="2"/>
      <c r="O1333" s="4"/>
    </row>
    <row r="1334" spans="1:15" s="9" customFormat="1" x14ac:dyDescent="0.2">
      <c r="A1334" s="4"/>
      <c r="B1334" s="2"/>
      <c r="C1334" s="4"/>
      <c r="D1334" s="2"/>
      <c r="E1334" s="2"/>
      <c r="F1334" s="2"/>
      <c r="G1334" s="51"/>
      <c r="H1334" s="51"/>
      <c r="I1334" s="51"/>
      <c r="J1334" s="2"/>
      <c r="K1334" s="2"/>
      <c r="L1334" s="2"/>
      <c r="M1334" s="2"/>
      <c r="N1334" s="2"/>
      <c r="O1334" s="4"/>
    </row>
    <row r="1335" spans="1:15" s="9" customFormat="1" x14ac:dyDescent="0.2">
      <c r="A1335" s="4"/>
      <c r="B1335" s="2"/>
      <c r="C1335" s="4"/>
      <c r="D1335" s="2"/>
      <c r="E1335" s="2"/>
      <c r="F1335" s="2"/>
      <c r="G1335" s="51"/>
      <c r="H1335" s="51"/>
      <c r="I1335" s="51"/>
      <c r="J1335" s="2"/>
      <c r="K1335" s="2"/>
      <c r="L1335" s="2"/>
      <c r="M1335" s="2"/>
      <c r="N1335" s="2"/>
      <c r="O1335" s="4"/>
    </row>
    <row r="1336" spans="1:15" s="9" customFormat="1" x14ac:dyDescent="0.2">
      <c r="A1336" s="4"/>
      <c r="B1336" s="2"/>
      <c r="C1336" s="4"/>
      <c r="D1336" s="2"/>
      <c r="E1336" s="2"/>
      <c r="F1336" s="2"/>
      <c r="G1336" s="51"/>
      <c r="H1336" s="51"/>
      <c r="I1336" s="51"/>
      <c r="J1336" s="2"/>
      <c r="K1336" s="2"/>
      <c r="L1336" s="2"/>
      <c r="M1336" s="2"/>
      <c r="N1336" s="2"/>
      <c r="O1336" s="4"/>
    </row>
    <row r="1337" spans="1:15" s="9" customFormat="1" x14ac:dyDescent="0.2">
      <c r="A1337" s="4"/>
      <c r="B1337" s="2"/>
      <c r="C1337" s="4"/>
      <c r="D1337" s="2"/>
      <c r="E1337" s="2"/>
      <c r="F1337" s="2"/>
      <c r="G1337" s="51"/>
      <c r="H1337" s="51"/>
      <c r="I1337" s="51"/>
      <c r="J1337" s="2"/>
      <c r="K1337" s="2"/>
      <c r="L1337" s="2"/>
      <c r="M1337" s="2"/>
      <c r="N1337" s="2"/>
      <c r="O1337" s="4"/>
    </row>
    <row r="1338" spans="1:15" s="9" customFormat="1" x14ac:dyDescent="0.2">
      <c r="A1338" s="4"/>
      <c r="B1338" s="2"/>
      <c r="C1338" s="4"/>
      <c r="D1338" s="2"/>
      <c r="E1338" s="2"/>
      <c r="F1338" s="2"/>
      <c r="G1338" s="51"/>
      <c r="H1338" s="51"/>
      <c r="I1338" s="51"/>
      <c r="J1338" s="2"/>
      <c r="K1338" s="2"/>
      <c r="L1338" s="2"/>
      <c r="M1338" s="2"/>
      <c r="N1338" s="2"/>
      <c r="O1338" s="4"/>
    </row>
    <row r="1339" spans="1:15" s="9" customFormat="1" x14ac:dyDescent="0.2">
      <c r="A1339" s="4"/>
      <c r="B1339" s="2"/>
      <c r="C1339" s="4"/>
      <c r="D1339" s="2"/>
      <c r="E1339" s="2"/>
      <c r="F1339" s="2"/>
      <c r="G1339" s="51"/>
      <c r="H1339" s="51"/>
      <c r="I1339" s="51"/>
      <c r="J1339" s="2"/>
      <c r="K1339" s="2"/>
      <c r="L1339" s="2"/>
      <c r="M1339" s="2"/>
      <c r="N1339" s="2"/>
      <c r="O1339" s="4"/>
    </row>
    <row r="1340" spans="1:15" s="9" customFormat="1" x14ac:dyDescent="0.2">
      <c r="A1340" s="4"/>
      <c r="B1340" s="2"/>
      <c r="C1340" s="4"/>
      <c r="D1340" s="2"/>
      <c r="E1340" s="2"/>
      <c r="F1340" s="2"/>
      <c r="G1340" s="51"/>
      <c r="H1340" s="51"/>
      <c r="I1340" s="51"/>
      <c r="J1340" s="2"/>
      <c r="K1340" s="2"/>
      <c r="L1340" s="2"/>
      <c r="M1340" s="2"/>
      <c r="N1340" s="2"/>
      <c r="O1340" s="4"/>
    </row>
    <row r="1341" spans="1:15" s="9" customFormat="1" x14ac:dyDescent="0.2">
      <c r="A1341" s="4"/>
      <c r="B1341" s="2"/>
      <c r="C1341" s="4"/>
      <c r="D1341" s="2"/>
      <c r="E1341" s="2"/>
      <c r="F1341" s="2"/>
      <c r="G1341" s="51"/>
      <c r="H1341" s="51"/>
      <c r="I1341" s="51"/>
      <c r="J1341" s="2"/>
      <c r="K1341" s="2"/>
      <c r="L1341" s="2"/>
      <c r="M1341" s="2"/>
      <c r="N1341" s="2"/>
      <c r="O1341" s="4"/>
    </row>
    <row r="1342" spans="1:15" s="9" customFormat="1" x14ac:dyDescent="0.2">
      <c r="A1342" s="4"/>
      <c r="B1342" s="2"/>
      <c r="C1342" s="4"/>
      <c r="D1342" s="2"/>
      <c r="E1342" s="2"/>
      <c r="F1342" s="2"/>
      <c r="G1342" s="51"/>
      <c r="H1342" s="51"/>
      <c r="I1342" s="51"/>
      <c r="J1342" s="2"/>
      <c r="K1342" s="2"/>
      <c r="L1342" s="2"/>
      <c r="M1342" s="2"/>
      <c r="N1342" s="2"/>
      <c r="O1342" s="4"/>
    </row>
    <row r="1343" spans="1:15" s="9" customFormat="1" x14ac:dyDescent="0.2">
      <c r="A1343" s="4"/>
      <c r="B1343" s="2"/>
      <c r="C1343" s="4"/>
      <c r="D1343" s="2"/>
      <c r="E1343" s="2"/>
      <c r="F1343" s="2"/>
      <c r="G1343" s="51"/>
      <c r="H1343" s="51"/>
      <c r="I1343" s="51"/>
      <c r="J1343" s="2"/>
      <c r="K1343" s="2"/>
      <c r="L1343" s="2"/>
      <c r="M1343" s="2"/>
      <c r="N1343" s="2"/>
      <c r="O1343" s="4"/>
    </row>
    <row r="1344" spans="1:15" s="9" customFormat="1" x14ac:dyDescent="0.2">
      <c r="A1344" s="4"/>
      <c r="B1344" s="2"/>
      <c r="C1344" s="4"/>
      <c r="D1344" s="2"/>
      <c r="E1344" s="2"/>
      <c r="F1344" s="2"/>
      <c r="G1344" s="51"/>
      <c r="H1344" s="51"/>
      <c r="I1344" s="51"/>
      <c r="J1344" s="2"/>
      <c r="K1344" s="2"/>
      <c r="L1344" s="2"/>
      <c r="M1344" s="2"/>
      <c r="N1344" s="2"/>
      <c r="O1344" s="4"/>
    </row>
    <row r="1345" spans="1:15" s="9" customFormat="1" x14ac:dyDescent="0.2">
      <c r="A1345" s="4"/>
      <c r="B1345" s="2"/>
      <c r="C1345" s="4"/>
      <c r="D1345" s="2"/>
      <c r="E1345" s="2"/>
      <c r="F1345" s="2"/>
      <c r="G1345" s="51"/>
      <c r="H1345" s="51"/>
      <c r="I1345" s="51"/>
      <c r="J1345" s="2"/>
      <c r="K1345" s="2"/>
      <c r="L1345" s="2"/>
      <c r="M1345" s="2"/>
      <c r="N1345" s="2"/>
      <c r="O1345" s="4"/>
    </row>
    <row r="1346" spans="1:15" s="9" customFormat="1" x14ac:dyDescent="0.2">
      <c r="A1346" s="4"/>
      <c r="B1346" s="2"/>
      <c r="C1346" s="4"/>
      <c r="D1346" s="2"/>
      <c r="E1346" s="2"/>
      <c r="F1346" s="2"/>
      <c r="G1346" s="51"/>
      <c r="H1346" s="51"/>
      <c r="I1346" s="51"/>
      <c r="J1346" s="2"/>
      <c r="K1346" s="2"/>
      <c r="L1346" s="2"/>
      <c r="M1346" s="2"/>
      <c r="N1346" s="2"/>
      <c r="O1346" s="4"/>
    </row>
    <row r="1347" spans="1:15" s="9" customFormat="1" x14ac:dyDescent="0.2">
      <c r="A1347" s="4"/>
      <c r="B1347" s="2"/>
      <c r="C1347" s="4"/>
      <c r="D1347" s="2"/>
      <c r="E1347" s="2"/>
      <c r="F1347" s="2"/>
      <c r="G1347" s="51"/>
      <c r="H1347" s="51"/>
      <c r="I1347" s="51"/>
      <c r="J1347" s="2"/>
      <c r="K1347" s="2"/>
      <c r="L1347" s="2"/>
      <c r="M1347" s="2"/>
      <c r="N1347" s="2"/>
      <c r="O1347" s="4"/>
    </row>
    <row r="1348" spans="1:15" s="9" customFormat="1" x14ac:dyDescent="0.2">
      <c r="A1348" s="4"/>
      <c r="B1348" s="2"/>
      <c r="C1348" s="4"/>
      <c r="D1348" s="2"/>
      <c r="E1348" s="2"/>
      <c r="F1348" s="2"/>
      <c r="G1348" s="51"/>
      <c r="H1348" s="51"/>
      <c r="I1348" s="51"/>
      <c r="J1348" s="2"/>
      <c r="K1348" s="2"/>
      <c r="L1348" s="2"/>
      <c r="M1348" s="2"/>
      <c r="N1348" s="2"/>
      <c r="O1348" s="4"/>
    </row>
    <row r="1349" spans="1:15" s="9" customFormat="1" x14ac:dyDescent="0.2">
      <c r="A1349" s="4"/>
      <c r="B1349" s="2"/>
      <c r="C1349" s="4"/>
      <c r="D1349" s="2"/>
      <c r="E1349" s="2"/>
      <c r="F1349" s="2"/>
      <c r="G1349" s="51"/>
      <c r="H1349" s="51"/>
      <c r="I1349" s="51"/>
      <c r="J1349" s="2"/>
      <c r="K1349" s="2"/>
      <c r="L1349" s="2"/>
      <c r="M1349" s="2"/>
      <c r="N1349" s="2"/>
      <c r="O1349" s="4"/>
    </row>
    <row r="1350" spans="1:15" s="9" customFormat="1" x14ac:dyDescent="0.2">
      <c r="A1350" s="4"/>
      <c r="B1350" s="2"/>
      <c r="C1350" s="4"/>
      <c r="D1350" s="2"/>
      <c r="E1350" s="2"/>
      <c r="F1350" s="2"/>
      <c r="G1350" s="51"/>
      <c r="H1350" s="51"/>
      <c r="I1350" s="51"/>
      <c r="J1350" s="2"/>
      <c r="K1350" s="2"/>
      <c r="L1350" s="2"/>
      <c r="M1350" s="2"/>
      <c r="N1350" s="2"/>
      <c r="O1350" s="4"/>
    </row>
    <row r="1351" spans="1:15" s="9" customFormat="1" x14ac:dyDescent="0.2">
      <c r="A1351" s="4"/>
      <c r="B1351" s="2"/>
      <c r="C1351" s="4"/>
      <c r="D1351" s="2"/>
      <c r="E1351" s="2"/>
      <c r="F1351" s="2"/>
      <c r="G1351" s="51"/>
      <c r="H1351" s="51"/>
      <c r="I1351" s="51"/>
      <c r="J1351" s="2"/>
      <c r="K1351" s="2"/>
      <c r="L1351" s="2"/>
      <c r="M1351" s="2"/>
      <c r="N1351" s="2"/>
      <c r="O1351" s="4"/>
    </row>
    <row r="1352" spans="1:15" s="9" customFormat="1" x14ac:dyDescent="0.2">
      <c r="A1352" s="4"/>
      <c r="B1352" s="2"/>
      <c r="C1352" s="4"/>
      <c r="D1352" s="2"/>
      <c r="E1352" s="2"/>
      <c r="F1352" s="2"/>
      <c r="G1352" s="51"/>
      <c r="H1352" s="51"/>
      <c r="I1352" s="51"/>
      <c r="J1352" s="2"/>
      <c r="K1352" s="2"/>
      <c r="L1352" s="2"/>
      <c r="M1352" s="2"/>
      <c r="N1352" s="2"/>
      <c r="O1352" s="4"/>
    </row>
    <row r="1353" spans="1:15" s="9" customFormat="1" x14ac:dyDescent="0.2">
      <c r="A1353" s="4"/>
      <c r="B1353" s="2"/>
      <c r="C1353" s="4"/>
      <c r="D1353" s="2"/>
      <c r="E1353" s="2"/>
      <c r="F1353" s="2"/>
      <c r="G1353" s="51"/>
      <c r="H1353" s="51"/>
      <c r="I1353" s="51"/>
      <c r="J1353" s="2"/>
      <c r="K1353" s="2"/>
      <c r="L1353" s="2"/>
      <c r="M1353" s="2"/>
      <c r="N1353" s="2"/>
      <c r="O1353" s="4"/>
    </row>
    <row r="1354" spans="1:15" s="9" customFormat="1" x14ac:dyDescent="0.2">
      <c r="A1354" s="4"/>
      <c r="B1354" s="2"/>
      <c r="C1354" s="4"/>
      <c r="D1354" s="2"/>
      <c r="E1354" s="2"/>
      <c r="F1354" s="2"/>
      <c r="G1354" s="51"/>
      <c r="H1354" s="51"/>
      <c r="I1354" s="51"/>
      <c r="J1354" s="2"/>
      <c r="K1354" s="2"/>
      <c r="L1354" s="2"/>
      <c r="M1354" s="2"/>
      <c r="N1354" s="2"/>
      <c r="O1354" s="4"/>
    </row>
    <row r="1355" spans="1:15" s="9" customFormat="1" x14ac:dyDescent="0.2">
      <c r="A1355" s="4"/>
      <c r="B1355" s="2"/>
      <c r="C1355" s="4"/>
      <c r="D1355" s="2"/>
      <c r="E1355" s="2"/>
      <c r="F1355" s="2"/>
      <c r="G1355" s="51"/>
      <c r="H1355" s="51"/>
      <c r="I1355" s="51"/>
      <c r="J1355" s="2"/>
      <c r="K1355" s="2"/>
      <c r="L1355" s="2"/>
      <c r="M1355" s="2"/>
      <c r="N1355" s="2"/>
      <c r="O1355" s="4"/>
    </row>
    <row r="1356" spans="1:15" s="9" customFormat="1" x14ac:dyDescent="0.2">
      <c r="A1356" s="4"/>
      <c r="B1356" s="2"/>
      <c r="C1356" s="4"/>
      <c r="D1356" s="2"/>
      <c r="E1356" s="2"/>
      <c r="F1356" s="2"/>
      <c r="G1356" s="51"/>
      <c r="H1356" s="51"/>
      <c r="I1356" s="51"/>
      <c r="J1356" s="2"/>
      <c r="K1356" s="2"/>
      <c r="L1356" s="2"/>
      <c r="M1356" s="2"/>
      <c r="N1356" s="2"/>
      <c r="O1356" s="4"/>
    </row>
    <row r="1357" spans="1:15" s="9" customFormat="1" x14ac:dyDescent="0.2">
      <c r="A1357" s="4"/>
      <c r="B1357" s="2"/>
      <c r="C1357" s="4"/>
      <c r="D1357" s="2"/>
      <c r="E1357" s="2"/>
      <c r="F1357" s="2"/>
      <c r="G1357" s="51"/>
      <c r="H1357" s="51"/>
      <c r="I1357" s="51"/>
      <c r="J1357" s="2"/>
      <c r="K1357" s="2"/>
      <c r="L1357" s="2"/>
      <c r="M1357" s="2"/>
      <c r="N1357" s="2"/>
      <c r="O1357" s="4"/>
    </row>
    <row r="1358" spans="1:15" s="9" customFormat="1" x14ac:dyDescent="0.2">
      <c r="A1358" s="4"/>
      <c r="B1358" s="2"/>
      <c r="C1358" s="4"/>
      <c r="D1358" s="2"/>
      <c r="E1358" s="2"/>
      <c r="F1358" s="2"/>
      <c r="G1358" s="51"/>
      <c r="H1358" s="51"/>
      <c r="I1358" s="51"/>
      <c r="J1358" s="2"/>
      <c r="K1358" s="2"/>
      <c r="L1358" s="2"/>
      <c r="M1358" s="2"/>
      <c r="N1358" s="2"/>
      <c r="O1358" s="4"/>
    </row>
    <row r="1359" spans="1:15" s="9" customFormat="1" x14ac:dyDescent="0.2">
      <c r="A1359" s="4"/>
      <c r="B1359" s="2"/>
      <c r="C1359" s="4"/>
      <c r="D1359" s="2"/>
      <c r="E1359" s="2"/>
      <c r="F1359" s="2"/>
      <c r="G1359" s="51"/>
      <c r="H1359" s="51"/>
      <c r="I1359" s="51"/>
      <c r="J1359" s="2"/>
      <c r="K1359" s="2"/>
      <c r="L1359" s="2"/>
      <c r="M1359" s="2"/>
      <c r="N1359" s="2"/>
      <c r="O1359" s="4"/>
    </row>
    <row r="1360" spans="1:15" s="9" customFormat="1" x14ac:dyDescent="0.2">
      <c r="A1360" s="4"/>
      <c r="B1360" s="2"/>
      <c r="C1360" s="4"/>
      <c r="D1360" s="2"/>
      <c r="E1360" s="2"/>
      <c r="F1360" s="2"/>
      <c r="G1360" s="51"/>
      <c r="H1360" s="51"/>
      <c r="I1360" s="51"/>
      <c r="J1360" s="2"/>
      <c r="K1360" s="2"/>
      <c r="L1360" s="2"/>
      <c r="M1360" s="2"/>
      <c r="N1360" s="2"/>
      <c r="O1360" s="4"/>
    </row>
    <row r="1361" spans="1:15" s="9" customFormat="1" x14ac:dyDescent="0.2">
      <c r="A1361" s="4"/>
      <c r="B1361" s="2"/>
      <c r="C1361" s="4"/>
      <c r="D1361" s="2"/>
      <c r="E1361" s="2"/>
      <c r="F1361" s="2"/>
      <c r="G1361" s="51"/>
      <c r="H1361" s="51"/>
      <c r="I1361" s="51"/>
      <c r="J1361" s="2"/>
      <c r="K1361" s="2"/>
      <c r="L1361" s="2"/>
      <c r="M1361" s="2"/>
      <c r="N1361" s="2"/>
      <c r="O1361" s="4"/>
    </row>
    <row r="1362" spans="1:15" s="9" customFormat="1" x14ac:dyDescent="0.2">
      <c r="A1362" s="4"/>
      <c r="B1362" s="2"/>
      <c r="C1362" s="4"/>
      <c r="D1362" s="2"/>
      <c r="E1362" s="2"/>
      <c r="F1362" s="2"/>
      <c r="G1362" s="51"/>
      <c r="H1362" s="51"/>
      <c r="I1362" s="51"/>
      <c r="J1362" s="2"/>
      <c r="K1362" s="2"/>
      <c r="L1362" s="2"/>
      <c r="M1362" s="2"/>
      <c r="N1362" s="2"/>
      <c r="O1362" s="4"/>
    </row>
    <row r="1363" spans="1:15" s="9" customFormat="1" x14ac:dyDescent="0.2">
      <c r="A1363" s="4"/>
      <c r="B1363" s="2"/>
      <c r="C1363" s="4"/>
      <c r="D1363" s="2"/>
      <c r="E1363" s="2"/>
      <c r="F1363" s="2"/>
      <c r="G1363" s="51"/>
      <c r="H1363" s="51"/>
      <c r="I1363" s="51"/>
      <c r="J1363" s="2"/>
      <c r="K1363" s="2"/>
      <c r="L1363" s="2"/>
      <c r="M1363" s="2"/>
      <c r="N1363" s="2"/>
      <c r="O1363" s="4"/>
    </row>
    <row r="1364" spans="1:15" s="9" customFormat="1" x14ac:dyDescent="0.2">
      <c r="A1364" s="4"/>
      <c r="B1364" s="2"/>
      <c r="C1364" s="4"/>
      <c r="D1364" s="2"/>
      <c r="E1364" s="2"/>
      <c r="F1364" s="2"/>
      <c r="G1364" s="51"/>
      <c r="H1364" s="51"/>
      <c r="I1364" s="51"/>
      <c r="J1364" s="2"/>
      <c r="K1364" s="2"/>
      <c r="L1364" s="2"/>
      <c r="M1364" s="2"/>
      <c r="N1364" s="2"/>
      <c r="O1364" s="4"/>
    </row>
    <row r="1365" spans="1:15" s="9" customFormat="1" x14ac:dyDescent="0.2">
      <c r="A1365" s="4"/>
      <c r="B1365" s="2"/>
      <c r="C1365" s="4"/>
      <c r="D1365" s="2"/>
      <c r="E1365" s="2"/>
      <c r="F1365" s="2"/>
      <c r="G1365" s="51"/>
      <c r="H1365" s="51"/>
      <c r="I1365" s="51"/>
      <c r="J1365" s="2"/>
      <c r="K1365" s="2"/>
      <c r="L1365" s="2"/>
      <c r="M1365" s="2"/>
      <c r="N1365" s="2"/>
      <c r="O1365" s="4"/>
    </row>
    <row r="1366" spans="1:15" s="9" customFormat="1" x14ac:dyDescent="0.2">
      <c r="A1366" s="4"/>
      <c r="B1366" s="2"/>
      <c r="C1366" s="4"/>
      <c r="D1366" s="2"/>
      <c r="E1366" s="2"/>
      <c r="F1366" s="2"/>
      <c r="G1366" s="51"/>
      <c r="H1366" s="51"/>
      <c r="I1366" s="51"/>
      <c r="J1366" s="2"/>
      <c r="K1366" s="2"/>
      <c r="L1366" s="2"/>
      <c r="M1366" s="2"/>
      <c r="N1366" s="2"/>
      <c r="O1366" s="4"/>
    </row>
    <row r="1367" spans="1:15" s="9" customFormat="1" x14ac:dyDescent="0.2">
      <c r="A1367" s="4"/>
      <c r="B1367" s="2"/>
      <c r="C1367" s="4"/>
      <c r="D1367" s="2"/>
      <c r="E1367" s="2"/>
      <c r="F1367" s="2"/>
      <c r="G1367" s="51"/>
      <c r="H1367" s="51"/>
      <c r="I1367" s="51"/>
      <c r="J1367" s="2"/>
      <c r="K1367" s="2"/>
      <c r="L1367" s="2"/>
      <c r="M1367" s="2"/>
      <c r="N1367" s="2"/>
      <c r="O1367" s="4"/>
    </row>
    <row r="1368" spans="1:15" s="9" customFormat="1" x14ac:dyDescent="0.2">
      <c r="A1368" s="4"/>
      <c r="B1368" s="2"/>
      <c r="C1368" s="4"/>
      <c r="D1368" s="2"/>
      <c r="E1368" s="2"/>
      <c r="F1368" s="2"/>
      <c r="G1368" s="51"/>
      <c r="H1368" s="51"/>
      <c r="I1368" s="51"/>
      <c r="J1368" s="2"/>
      <c r="K1368" s="2"/>
      <c r="L1368" s="2"/>
      <c r="M1368" s="2"/>
      <c r="N1368" s="2"/>
      <c r="O1368" s="4"/>
    </row>
    <row r="1369" spans="1:15" s="9" customFormat="1" x14ac:dyDescent="0.2">
      <c r="A1369" s="4"/>
      <c r="B1369" s="2"/>
      <c r="C1369" s="4"/>
      <c r="D1369" s="2"/>
      <c r="E1369" s="2"/>
      <c r="F1369" s="2"/>
      <c r="G1369" s="51"/>
      <c r="H1369" s="51"/>
      <c r="I1369" s="51"/>
      <c r="J1369" s="2"/>
      <c r="K1369" s="2"/>
      <c r="L1369" s="2"/>
      <c r="M1369" s="2"/>
      <c r="N1369" s="2"/>
      <c r="O1369" s="4"/>
    </row>
    <row r="1370" spans="1:15" s="9" customFormat="1" x14ac:dyDescent="0.2">
      <c r="A1370" s="4"/>
      <c r="B1370" s="2"/>
      <c r="C1370" s="4"/>
      <c r="D1370" s="2"/>
      <c r="E1370" s="2"/>
      <c r="F1370" s="2"/>
      <c r="G1370" s="51"/>
      <c r="H1370" s="51"/>
      <c r="I1370" s="51"/>
      <c r="J1370" s="2"/>
      <c r="K1370" s="2"/>
      <c r="L1370" s="2"/>
      <c r="M1370" s="2"/>
      <c r="N1370" s="2"/>
      <c r="O1370" s="4"/>
    </row>
    <row r="1371" spans="1:15" s="9" customFormat="1" x14ac:dyDescent="0.2">
      <c r="A1371" s="4"/>
      <c r="B1371" s="2"/>
      <c r="C1371" s="4"/>
      <c r="D1371" s="2"/>
      <c r="E1371" s="2"/>
      <c r="F1371" s="2"/>
      <c r="G1371" s="51"/>
      <c r="H1371" s="51"/>
      <c r="I1371" s="51"/>
      <c r="J1371" s="2"/>
      <c r="K1371" s="2"/>
      <c r="L1371" s="2"/>
      <c r="M1371" s="2"/>
      <c r="N1371" s="2"/>
      <c r="O1371" s="4"/>
    </row>
    <row r="1372" spans="1:15" s="9" customFormat="1" x14ac:dyDescent="0.2">
      <c r="A1372" s="4"/>
      <c r="B1372" s="2"/>
      <c r="C1372" s="4"/>
      <c r="D1372" s="2"/>
      <c r="E1372" s="2"/>
      <c r="F1372" s="2"/>
      <c r="G1372" s="51"/>
      <c r="H1372" s="51"/>
      <c r="I1372" s="51"/>
      <c r="J1372" s="2"/>
      <c r="K1372" s="2"/>
      <c r="L1372" s="2"/>
      <c r="M1372" s="2"/>
      <c r="N1372" s="2"/>
      <c r="O1372" s="4"/>
    </row>
    <row r="1373" spans="1:15" s="9" customFormat="1" x14ac:dyDescent="0.2">
      <c r="A1373" s="4"/>
      <c r="B1373" s="2"/>
      <c r="C1373" s="4"/>
      <c r="D1373" s="2"/>
      <c r="E1373" s="2"/>
      <c r="F1373" s="2"/>
      <c r="G1373" s="51"/>
      <c r="H1373" s="51"/>
      <c r="I1373" s="51"/>
      <c r="J1373" s="2"/>
      <c r="K1373" s="2"/>
      <c r="L1373" s="2"/>
      <c r="M1373" s="2"/>
      <c r="N1373" s="2"/>
      <c r="O1373" s="4"/>
    </row>
    <row r="1374" spans="1:15" s="9" customFormat="1" x14ac:dyDescent="0.2">
      <c r="A1374" s="4"/>
      <c r="B1374" s="2"/>
      <c r="C1374" s="4"/>
      <c r="D1374" s="2"/>
      <c r="E1374" s="2"/>
      <c r="F1374" s="2"/>
      <c r="G1374" s="51"/>
      <c r="H1374" s="51"/>
      <c r="I1374" s="51"/>
      <c r="J1374" s="2"/>
      <c r="K1374" s="2"/>
      <c r="L1374" s="2"/>
      <c r="M1374" s="2"/>
      <c r="N1374" s="2"/>
      <c r="O1374" s="4"/>
    </row>
    <row r="1375" spans="1:15" s="9" customFormat="1" x14ac:dyDescent="0.2">
      <c r="A1375" s="4"/>
      <c r="B1375" s="2"/>
      <c r="C1375" s="4"/>
      <c r="D1375" s="2"/>
      <c r="E1375" s="2"/>
      <c r="F1375" s="2"/>
      <c r="G1375" s="51"/>
      <c r="H1375" s="51"/>
      <c r="I1375" s="51"/>
      <c r="J1375" s="2"/>
      <c r="K1375" s="2"/>
      <c r="L1375" s="2"/>
      <c r="M1375" s="2"/>
      <c r="N1375" s="2"/>
      <c r="O1375" s="4"/>
    </row>
    <row r="1376" spans="1:15" s="9" customFormat="1" x14ac:dyDescent="0.2">
      <c r="A1376" s="4"/>
      <c r="B1376" s="2"/>
      <c r="C1376" s="4"/>
      <c r="D1376" s="2"/>
      <c r="E1376" s="2"/>
      <c r="F1376" s="2"/>
      <c r="G1376" s="51"/>
      <c r="H1376" s="51"/>
      <c r="I1376" s="51"/>
      <c r="J1376" s="2"/>
      <c r="K1376" s="2"/>
      <c r="L1376" s="2"/>
      <c r="M1376" s="2"/>
      <c r="N1376" s="2"/>
      <c r="O1376" s="4"/>
    </row>
    <row r="1377" spans="1:15" s="9" customFormat="1" x14ac:dyDescent="0.2">
      <c r="A1377" s="4"/>
      <c r="B1377" s="2"/>
      <c r="C1377" s="4"/>
      <c r="D1377" s="2"/>
      <c r="E1377" s="2"/>
      <c r="F1377" s="2"/>
      <c r="G1377" s="51"/>
      <c r="H1377" s="51"/>
      <c r="I1377" s="51"/>
      <c r="J1377" s="2"/>
      <c r="K1377" s="2"/>
      <c r="L1377" s="2"/>
      <c r="M1377" s="2"/>
      <c r="N1377" s="2"/>
      <c r="O1377" s="4"/>
    </row>
    <row r="1378" spans="1:15" s="9" customFormat="1" x14ac:dyDescent="0.2">
      <c r="A1378" s="4"/>
      <c r="B1378" s="2"/>
      <c r="C1378" s="4"/>
      <c r="D1378" s="2"/>
      <c r="E1378" s="2"/>
      <c r="F1378" s="2"/>
      <c r="G1378" s="51"/>
      <c r="H1378" s="51"/>
      <c r="I1378" s="51"/>
      <c r="J1378" s="2"/>
      <c r="K1378" s="2"/>
      <c r="L1378" s="2"/>
      <c r="M1378" s="2"/>
      <c r="N1378" s="2"/>
      <c r="O1378" s="4"/>
    </row>
    <row r="1379" spans="1:15" s="9" customFormat="1" x14ac:dyDescent="0.2">
      <c r="A1379" s="4"/>
      <c r="B1379" s="2"/>
      <c r="C1379" s="4"/>
      <c r="D1379" s="2"/>
      <c r="E1379" s="2"/>
      <c r="F1379" s="2"/>
      <c r="G1379" s="51"/>
      <c r="H1379" s="51"/>
      <c r="I1379" s="51"/>
      <c r="J1379" s="2"/>
      <c r="K1379" s="2"/>
      <c r="L1379" s="2"/>
      <c r="M1379" s="2"/>
      <c r="N1379" s="2"/>
      <c r="O1379" s="4"/>
    </row>
    <row r="1380" spans="1:15" s="9" customFormat="1" x14ac:dyDescent="0.2">
      <c r="A1380" s="4"/>
      <c r="B1380" s="2"/>
      <c r="C1380" s="4"/>
      <c r="D1380" s="2"/>
      <c r="E1380" s="2"/>
      <c r="F1380" s="2"/>
      <c r="G1380" s="51"/>
      <c r="H1380" s="51"/>
      <c r="I1380" s="51"/>
      <c r="J1380" s="2"/>
      <c r="K1380" s="2"/>
      <c r="L1380" s="2"/>
      <c r="M1380" s="2"/>
      <c r="N1380" s="2"/>
      <c r="O1380" s="4"/>
    </row>
    <row r="1381" spans="1:15" s="9" customFormat="1" x14ac:dyDescent="0.2">
      <c r="A1381" s="4"/>
      <c r="B1381" s="2"/>
      <c r="C1381" s="4"/>
      <c r="D1381" s="2"/>
      <c r="E1381" s="2"/>
      <c r="F1381" s="2"/>
      <c r="G1381" s="51"/>
      <c r="H1381" s="51"/>
      <c r="I1381" s="51"/>
      <c r="J1381" s="2"/>
      <c r="K1381" s="2"/>
      <c r="L1381" s="2"/>
      <c r="M1381" s="2"/>
      <c r="N1381" s="2"/>
      <c r="O1381" s="4"/>
    </row>
    <row r="1382" spans="1:15" s="9" customFormat="1" x14ac:dyDescent="0.2">
      <c r="A1382" s="4"/>
      <c r="B1382" s="2"/>
      <c r="C1382" s="4"/>
      <c r="D1382" s="2"/>
      <c r="E1382" s="2"/>
      <c r="F1382" s="2"/>
      <c r="G1382" s="51"/>
      <c r="H1382" s="51"/>
      <c r="I1382" s="51"/>
      <c r="J1382" s="2"/>
      <c r="K1382" s="2"/>
      <c r="L1382" s="2"/>
      <c r="M1382" s="2"/>
      <c r="N1382" s="2"/>
      <c r="O1382" s="4"/>
    </row>
    <row r="1383" spans="1:15" s="9" customFormat="1" x14ac:dyDescent="0.2">
      <c r="A1383" s="4"/>
      <c r="B1383" s="2"/>
      <c r="C1383" s="4"/>
      <c r="D1383" s="2"/>
      <c r="E1383" s="2"/>
      <c r="F1383" s="2"/>
      <c r="G1383" s="51"/>
      <c r="H1383" s="51"/>
      <c r="I1383" s="51"/>
      <c r="J1383" s="2"/>
      <c r="K1383" s="2"/>
      <c r="L1383" s="2"/>
      <c r="M1383" s="2"/>
      <c r="N1383" s="2"/>
      <c r="O1383" s="4"/>
    </row>
    <row r="1384" spans="1:15" s="9" customFormat="1" x14ac:dyDescent="0.2">
      <c r="A1384" s="4"/>
      <c r="B1384" s="2"/>
      <c r="C1384" s="4"/>
      <c r="D1384" s="2"/>
      <c r="E1384" s="2"/>
      <c r="F1384" s="2"/>
      <c r="G1384" s="51"/>
      <c r="H1384" s="51"/>
      <c r="I1384" s="51"/>
      <c r="J1384" s="2"/>
      <c r="K1384" s="2"/>
      <c r="L1384" s="2"/>
      <c r="M1384" s="2"/>
      <c r="N1384" s="2"/>
      <c r="O1384" s="4"/>
    </row>
    <row r="1385" spans="1:15" s="9" customFormat="1" x14ac:dyDescent="0.2">
      <c r="A1385" s="4"/>
      <c r="B1385" s="2"/>
      <c r="C1385" s="4"/>
      <c r="D1385" s="2"/>
      <c r="E1385" s="2"/>
      <c r="F1385" s="2"/>
      <c r="G1385" s="51"/>
      <c r="H1385" s="51"/>
      <c r="I1385" s="51"/>
      <c r="J1385" s="2"/>
      <c r="K1385" s="2"/>
      <c r="L1385" s="2"/>
      <c r="M1385" s="2"/>
      <c r="N1385" s="2"/>
      <c r="O1385" s="4"/>
    </row>
    <row r="1386" spans="1:15" s="9" customFormat="1" x14ac:dyDescent="0.2">
      <c r="A1386" s="4"/>
      <c r="B1386" s="2"/>
      <c r="C1386" s="4"/>
      <c r="D1386" s="2"/>
      <c r="E1386" s="2"/>
      <c r="F1386" s="2"/>
      <c r="G1386" s="51"/>
      <c r="H1386" s="51"/>
      <c r="I1386" s="51"/>
      <c r="J1386" s="2"/>
      <c r="K1386" s="2"/>
      <c r="L1386" s="2"/>
      <c r="M1386" s="2"/>
      <c r="N1386" s="2"/>
      <c r="O1386" s="4"/>
    </row>
    <row r="1387" spans="1:15" s="9" customFormat="1" x14ac:dyDescent="0.2">
      <c r="A1387" s="4"/>
      <c r="B1387" s="2"/>
      <c r="C1387" s="4"/>
      <c r="D1387" s="2"/>
      <c r="E1387" s="2"/>
      <c r="F1387" s="2"/>
      <c r="G1387" s="51"/>
      <c r="H1387" s="51"/>
      <c r="I1387" s="51"/>
      <c r="J1387" s="2"/>
      <c r="K1387" s="2"/>
      <c r="L1387" s="2"/>
      <c r="M1387" s="2"/>
      <c r="N1387" s="2"/>
      <c r="O1387" s="4"/>
    </row>
    <row r="1388" spans="1:15" s="9" customFormat="1" x14ac:dyDescent="0.2">
      <c r="A1388" s="4"/>
      <c r="B1388" s="2"/>
      <c r="C1388" s="4"/>
      <c r="D1388" s="2"/>
      <c r="E1388" s="2"/>
      <c r="F1388" s="2"/>
      <c r="G1388" s="51"/>
      <c r="H1388" s="51"/>
      <c r="I1388" s="51"/>
      <c r="J1388" s="2"/>
      <c r="K1388" s="2"/>
      <c r="L1388" s="2"/>
      <c r="M1388" s="2"/>
      <c r="N1388" s="2"/>
      <c r="O1388" s="4"/>
    </row>
    <row r="1389" spans="1:15" s="9" customFormat="1" x14ac:dyDescent="0.2">
      <c r="A1389" s="4"/>
      <c r="B1389" s="2"/>
      <c r="C1389" s="4"/>
      <c r="D1389" s="2"/>
      <c r="E1389" s="2"/>
      <c r="F1389" s="2"/>
      <c r="G1389" s="51"/>
      <c r="H1389" s="51"/>
      <c r="I1389" s="51"/>
      <c r="J1389" s="2"/>
      <c r="K1389" s="2"/>
      <c r="L1389" s="2"/>
      <c r="M1389" s="2"/>
      <c r="N1389" s="2"/>
      <c r="O1389" s="4"/>
    </row>
    <row r="1390" spans="1:15" s="9" customFormat="1" x14ac:dyDescent="0.2">
      <c r="A1390" s="4"/>
      <c r="B1390" s="2"/>
      <c r="C1390" s="4"/>
      <c r="D1390" s="2"/>
      <c r="E1390" s="2"/>
      <c r="F1390" s="2"/>
      <c r="G1390" s="51"/>
      <c r="H1390" s="51"/>
      <c r="I1390" s="51"/>
      <c r="J1390" s="2"/>
      <c r="K1390" s="2"/>
      <c r="L1390" s="2"/>
      <c r="M1390" s="2"/>
      <c r="N1390" s="2"/>
      <c r="O1390" s="4"/>
    </row>
    <row r="1391" spans="1:15" s="9" customFormat="1" x14ac:dyDescent="0.2">
      <c r="A1391" s="4"/>
      <c r="B1391" s="2"/>
      <c r="C1391" s="4"/>
      <c r="D1391" s="2"/>
      <c r="E1391" s="2"/>
      <c r="F1391" s="2"/>
      <c r="G1391" s="51"/>
      <c r="H1391" s="51"/>
      <c r="I1391" s="51"/>
      <c r="J1391" s="2"/>
      <c r="K1391" s="2"/>
      <c r="L1391" s="2"/>
      <c r="M1391" s="2"/>
      <c r="N1391" s="2"/>
      <c r="O1391" s="4"/>
    </row>
    <row r="1392" spans="1:15" s="9" customFormat="1" x14ac:dyDescent="0.2">
      <c r="A1392" s="4"/>
      <c r="B1392" s="2"/>
      <c r="C1392" s="4"/>
      <c r="D1392" s="2"/>
      <c r="E1392" s="2"/>
      <c r="F1392" s="2"/>
      <c r="G1392" s="51"/>
      <c r="H1392" s="51"/>
      <c r="I1392" s="51"/>
      <c r="J1392" s="2"/>
      <c r="K1392" s="2"/>
      <c r="L1392" s="2"/>
      <c r="M1392" s="2"/>
      <c r="N1392" s="2"/>
      <c r="O1392" s="4"/>
    </row>
    <row r="1393" spans="1:15" s="9" customFormat="1" x14ac:dyDescent="0.2">
      <c r="A1393" s="4"/>
      <c r="B1393" s="2"/>
      <c r="C1393" s="4"/>
      <c r="D1393" s="2"/>
      <c r="E1393" s="2"/>
      <c r="F1393" s="2"/>
      <c r="G1393" s="51"/>
      <c r="H1393" s="51"/>
      <c r="I1393" s="51"/>
      <c r="J1393" s="2"/>
      <c r="K1393" s="2"/>
      <c r="L1393" s="2"/>
      <c r="M1393" s="2"/>
      <c r="N1393" s="2"/>
      <c r="O1393" s="4"/>
    </row>
    <row r="1394" spans="1:15" s="9" customFormat="1" x14ac:dyDescent="0.2">
      <c r="A1394" s="4"/>
      <c r="B1394" s="2"/>
      <c r="C1394" s="4"/>
      <c r="D1394" s="2"/>
      <c r="E1394" s="2"/>
      <c r="F1394" s="2"/>
      <c r="G1394" s="51"/>
      <c r="H1394" s="51"/>
      <c r="I1394" s="51"/>
      <c r="J1394" s="2"/>
      <c r="K1394" s="2"/>
      <c r="L1394" s="2"/>
      <c r="M1394" s="2"/>
      <c r="N1394" s="2"/>
      <c r="O1394" s="4"/>
    </row>
    <row r="1395" spans="1:15" s="9" customFormat="1" x14ac:dyDescent="0.2">
      <c r="A1395" s="4"/>
      <c r="B1395" s="2"/>
      <c r="C1395" s="4"/>
      <c r="D1395" s="2"/>
      <c r="E1395" s="2"/>
      <c r="F1395" s="2"/>
      <c r="G1395" s="51"/>
      <c r="H1395" s="51"/>
      <c r="I1395" s="51"/>
      <c r="J1395" s="2"/>
      <c r="K1395" s="2"/>
      <c r="L1395" s="2"/>
      <c r="M1395" s="2"/>
      <c r="N1395" s="2"/>
      <c r="O1395" s="4"/>
    </row>
    <row r="1396" spans="1:15" s="9" customFormat="1" x14ac:dyDescent="0.2">
      <c r="A1396" s="4"/>
      <c r="B1396" s="2"/>
      <c r="C1396" s="4"/>
      <c r="D1396" s="2"/>
      <c r="E1396" s="2"/>
      <c r="F1396" s="2"/>
      <c r="G1396" s="51"/>
      <c r="H1396" s="51"/>
      <c r="I1396" s="51"/>
      <c r="J1396" s="2"/>
      <c r="K1396" s="2"/>
      <c r="L1396" s="2"/>
      <c r="M1396" s="2"/>
      <c r="N1396" s="2"/>
      <c r="O1396" s="4"/>
    </row>
    <row r="1397" spans="1:15" s="9" customFormat="1" x14ac:dyDescent="0.2">
      <c r="A1397" s="4"/>
      <c r="B1397" s="2"/>
      <c r="C1397" s="4"/>
      <c r="D1397" s="2"/>
      <c r="E1397" s="2"/>
      <c r="F1397" s="2"/>
      <c r="G1397" s="51"/>
      <c r="H1397" s="51"/>
      <c r="I1397" s="51"/>
      <c r="J1397" s="2"/>
      <c r="K1397" s="2"/>
      <c r="L1397" s="2"/>
      <c r="M1397" s="2"/>
      <c r="N1397" s="2"/>
      <c r="O1397" s="4"/>
    </row>
    <row r="1398" spans="1:15" s="9" customFormat="1" x14ac:dyDescent="0.2">
      <c r="A1398" s="4"/>
      <c r="B1398" s="2"/>
      <c r="C1398" s="4"/>
      <c r="D1398" s="2"/>
      <c r="E1398" s="2"/>
      <c r="F1398" s="2"/>
      <c r="G1398" s="51"/>
      <c r="H1398" s="51"/>
      <c r="I1398" s="51"/>
      <c r="J1398" s="2"/>
      <c r="K1398" s="2"/>
      <c r="L1398" s="2"/>
      <c r="M1398" s="2"/>
      <c r="N1398" s="2"/>
      <c r="O1398" s="4"/>
    </row>
    <row r="1399" spans="1:15" s="9" customFormat="1" x14ac:dyDescent="0.2">
      <c r="A1399" s="4"/>
      <c r="B1399" s="2"/>
      <c r="C1399" s="4"/>
      <c r="D1399" s="2"/>
      <c r="E1399" s="2"/>
      <c r="F1399" s="2"/>
      <c r="G1399" s="51"/>
      <c r="H1399" s="51"/>
      <c r="I1399" s="51"/>
      <c r="J1399" s="2"/>
      <c r="K1399" s="2"/>
      <c r="L1399" s="2"/>
      <c r="M1399" s="2"/>
      <c r="N1399" s="2"/>
      <c r="O1399" s="4"/>
    </row>
    <row r="1400" spans="1:15" s="9" customFormat="1" x14ac:dyDescent="0.2">
      <c r="A1400" s="4"/>
      <c r="B1400" s="2"/>
      <c r="C1400" s="4"/>
      <c r="D1400" s="2"/>
      <c r="E1400" s="2"/>
      <c r="F1400" s="2"/>
      <c r="G1400" s="51"/>
      <c r="H1400" s="51"/>
      <c r="I1400" s="51"/>
      <c r="J1400" s="2"/>
      <c r="K1400" s="2"/>
      <c r="L1400" s="2"/>
      <c r="M1400" s="2"/>
      <c r="N1400" s="2"/>
      <c r="O1400" s="4"/>
    </row>
    <row r="1401" spans="1:15" s="9" customFormat="1" x14ac:dyDescent="0.2">
      <c r="A1401" s="4"/>
      <c r="B1401" s="2"/>
      <c r="C1401" s="4"/>
      <c r="D1401" s="2"/>
      <c r="E1401" s="2"/>
      <c r="F1401" s="2"/>
      <c r="G1401" s="51"/>
      <c r="H1401" s="51"/>
      <c r="I1401" s="51"/>
      <c r="J1401" s="2"/>
      <c r="K1401" s="2"/>
      <c r="L1401" s="2"/>
      <c r="M1401" s="2"/>
      <c r="N1401" s="2"/>
      <c r="O1401" s="4"/>
    </row>
    <row r="1402" spans="1:15" s="9" customFormat="1" x14ac:dyDescent="0.2">
      <c r="A1402" s="4"/>
      <c r="B1402" s="2"/>
      <c r="C1402" s="4"/>
      <c r="D1402" s="2"/>
      <c r="E1402" s="2"/>
      <c r="F1402" s="2"/>
      <c r="G1402" s="51"/>
      <c r="H1402" s="51"/>
      <c r="I1402" s="51"/>
      <c r="J1402" s="2"/>
      <c r="K1402" s="2"/>
      <c r="L1402" s="2"/>
      <c r="M1402" s="2"/>
      <c r="N1402" s="2"/>
      <c r="O1402" s="4"/>
    </row>
    <row r="1403" spans="1:15" s="9" customFormat="1" x14ac:dyDescent="0.2">
      <c r="A1403" s="4"/>
      <c r="B1403" s="2"/>
      <c r="C1403" s="4"/>
      <c r="D1403" s="2"/>
      <c r="E1403" s="2"/>
      <c r="F1403" s="2"/>
      <c r="G1403" s="51"/>
      <c r="H1403" s="51"/>
      <c r="I1403" s="51"/>
      <c r="J1403" s="2"/>
      <c r="K1403" s="2"/>
      <c r="L1403" s="2"/>
      <c r="M1403" s="2"/>
      <c r="N1403" s="2"/>
      <c r="O1403" s="4"/>
    </row>
    <row r="1404" spans="1:15" s="9" customFormat="1" x14ac:dyDescent="0.2">
      <c r="A1404" s="4"/>
      <c r="B1404" s="2"/>
      <c r="C1404" s="4"/>
      <c r="D1404" s="2"/>
      <c r="E1404" s="2"/>
      <c r="F1404" s="2"/>
      <c r="G1404" s="51"/>
      <c r="H1404" s="51"/>
      <c r="I1404" s="51"/>
      <c r="J1404" s="2"/>
      <c r="K1404" s="2"/>
      <c r="L1404" s="2"/>
      <c r="M1404" s="2"/>
      <c r="N1404" s="2"/>
      <c r="O1404" s="4"/>
    </row>
    <row r="1405" spans="1:15" s="9" customFormat="1" x14ac:dyDescent="0.2">
      <c r="A1405" s="4"/>
      <c r="B1405" s="2"/>
      <c r="C1405" s="4"/>
      <c r="D1405" s="2"/>
      <c r="E1405" s="2"/>
      <c r="F1405" s="2"/>
      <c r="G1405" s="51"/>
      <c r="H1405" s="51"/>
      <c r="I1405" s="51"/>
      <c r="J1405" s="2"/>
      <c r="K1405" s="2"/>
      <c r="L1405" s="2"/>
      <c r="M1405" s="2"/>
      <c r="N1405" s="2"/>
      <c r="O1405" s="4"/>
    </row>
    <row r="1406" spans="1:15" s="9" customFormat="1" x14ac:dyDescent="0.2">
      <c r="A1406" s="4"/>
      <c r="B1406" s="2"/>
      <c r="C1406" s="4"/>
      <c r="D1406" s="2"/>
      <c r="E1406" s="2"/>
      <c r="F1406" s="2"/>
      <c r="G1406" s="51"/>
      <c r="H1406" s="51"/>
      <c r="I1406" s="51"/>
      <c r="J1406" s="2"/>
      <c r="K1406" s="2"/>
      <c r="L1406" s="2"/>
      <c r="M1406" s="2"/>
      <c r="N1406" s="2"/>
      <c r="O1406" s="4"/>
    </row>
    <row r="1407" spans="1:15" s="9" customFormat="1" x14ac:dyDescent="0.2">
      <c r="A1407" s="4"/>
      <c r="B1407" s="2"/>
      <c r="C1407" s="4"/>
      <c r="D1407" s="2"/>
      <c r="E1407" s="2"/>
      <c r="F1407" s="2"/>
      <c r="G1407" s="51"/>
      <c r="H1407" s="51"/>
      <c r="I1407" s="51"/>
      <c r="J1407" s="2"/>
      <c r="K1407" s="2"/>
      <c r="L1407" s="2"/>
      <c r="M1407" s="2"/>
      <c r="N1407" s="2"/>
      <c r="O1407" s="4"/>
    </row>
    <row r="1408" spans="1:15" s="9" customFormat="1" x14ac:dyDescent="0.2">
      <c r="A1408" s="4"/>
      <c r="B1408" s="2"/>
      <c r="C1408" s="4"/>
      <c r="D1408" s="2"/>
      <c r="E1408" s="2"/>
      <c r="F1408" s="2"/>
      <c r="G1408" s="51"/>
      <c r="H1408" s="51"/>
      <c r="I1408" s="51"/>
      <c r="J1408" s="2"/>
      <c r="K1408" s="2"/>
      <c r="L1408" s="2"/>
      <c r="M1408" s="2"/>
      <c r="N1408" s="2"/>
      <c r="O1408" s="4"/>
    </row>
    <row r="1409" spans="1:15" s="9" customFormat="1" x14ac:dyDescent="0.2">
      <c r="A1409" s="4"/>
      <c r="B1409" s="2"/>
      <c r="C1409" s="4"/>
      <c r="D1409" s="2"/>
      <c r="E1409" s="2"/>
      <c r="F1409" s="2"/>
      <c r="G1409" s="51"/>
      <c r="H1409" s="51"/>
      <c r="I1409" s="51"/>
      <c r="J1409" s="2"/>
      <c r="K1409" s="2"/>
      <c r="L1409" s="2"/>
      <c r="M1409" s="2"/>
      <c r="N1409" s="2"/>
      <c r="O1409" s="4"/>
    </row>
    <row r="1410" spans="1:15" s="9" customFormat="1" x14ac:dyDescent="0.2">
      <c r="A1410" s="4"/>
      <c r="B1410" s="2"/>
      <c r="C1410" s="4"/>
      <c r="D1410" s="2"/>
      <c r="E1410" s="2"/>
      <c r="F1410" s="2"/>
      <c r="G1410" s="51"/>
      <c r="H1410" s="51"/>
      <c r="I1410" s="51"/>
      <c r="J1410" s="2"/>
      <c r="K1410" s="2"/>
      <c r="L1410" s="2"/>
      <c r="M1410" s="2"/>
      <c r="N1410" s="2"/>
      <c r="O1410" s="4"/>
    </row>
    <row r="1411" spans="1:15" s="9" customFormat="1" x14ac:dyDescent="0.2">
      <c r="A1411" s="4"/>
      <c r="B1411" s="2"/>
      <c r="C1411" s="4"/>
      <c r="D1411" s="2"/>
      <c r="E1411" s="2"/>
      <c r="F1411" s="2"/>
      <c r="G1411" s="51"/>
      <c r="H1411" s="51"/>
      <c r="I1411" s="51"/>
      <c r="J1411" s="2"/>
      <c r="K1411" s="2"/>
      <c r="L1411" s="2"/>
      <c r="M1411" s="2"/>
      <c r="N1411" s="2"/>
      <c r="O1411" s="4"/>
    </row>
    <row r="1412" spans="1:15" s="9" customFormat="1" x14ac:dyDescent="0.2">
      <c r="A1412" s="4"/>
      <c r="B1412" s="2"/>
      <c r="C1412" s="4"/>
      <c r="D1412" s="2"/>
      <c r="E1412" s="2"/>
      <c r="F1412" s="2"/>
      <c r="G1412" s="51"/>
      <c r="H1412" s="51"/>
      <c r="I1412" s="51"/>
      <c r="J1412" s="2"/>
      <c r="K1412" s="2"/>
      <c r="L1412" s="2"/>
      <c r="M1412" s="2"/>
      <c r="N1412" s="2"/>
      <c r="O1412" s="4"/>
    </row>
    <row r="1413" spans="1:15" s="9" customFormat="1" x14ac:dyDescent="0.2">
      <c r="A1413" s="4"/>
      <c r="B1413" s="2"/>
      <c r="C1413" s="4"/>
      <c r="D1413" s="2"/>
      <c r="E1413" s="2"/>
      <c r="F1413" s="2"/>
      <c r="G1413" s="51"/>
      <c r="H1413" s="51"/>
      <c r="I1413" s="51"/>
      <c r="J1413" s="2"/>
      <c r="K1413" s="2"/>
      <c r="L1413" s="2"/>
      <c r="M1413" s="2"/>
      <c r="N1413" s="2"/>
      <c r="O1413" s="4"/>
    </row>
    <row r="1414" spans="1:15" s="9" customFormat="1" x14ac:dyDescent="0.2">
      <c r="A1414" s="4"/>
      <c r="B1414" s="2"/>
      <c r="C1414" s="4"/>
      <c r="D1414" s="2"/>
      <c r="E1414" s="2"/>
      <c r="F1414" s="2"/>
      <c r="G1414" s="51"/>
      <c r="H1414" s="51"/>
      <c r="I1414" s="51"/>
      <c r="J1414" s="2"/>
      <c r="K1414" s="2"/>
      <c r="L1414" s="2"/>
      <c r="M1414" s="2"/>
      <c r="N1414" s="2"/>
      <c r="O1414" s="4"/>
    </row>
    <row r="1415" spans="1:15" s="9" customFormat="1" x14ac:dyDescent="0.2">
      <c r="A1415" s="4"/>
      <c r="B1415" s="2"/>
      <c r="C1415" s="4"/>
      <c r="D1415" s="2"/>
      <c r="E1415" s="2"/>
      <c r="F1415" s="2"/>
      <c r="G1415" s="51"/>
      <c r="H1415" s="51"/>
      <c r="I1415" s="51"/>
      <c r="J1415" s="2"/>
      <c r="K1415" s="2"/>
      <c r="L1415" s="2"/>
      <c r="M1415" s="2"/>
      <c r="N1415" s="2"/>
      <c r="O1415" s="4"/>
    </row>
    <row r="1416" spans="1:15" s="9" customFormat="1" x14ac:dyDescent="0.2">
      <c r="A1416" s="4"/>
      <c r="B1416" s="2"/>
      <c r="C1416" s="4"/>
      <c r="D1416" s="2"/>
      <c r="E1416" s="2"/>
      <c r="F1416" s="2"/>
      <c r="G1416" s="51"/>
      <c r="H1416" s="51"/>
      <c r="I1416" s="51"/>
      <c r="J1416" s="2"/>
      <c r="K1416" s="2"/>
      <c r="L1416" s="2"/>
      <c r="M1416" s="2"/>
      <c r="N1416" s="2"/>
      <c r="O1416" s="4"/>
    </row>
    <row r="1417" spans="1:15" s="9" customFormat="1" x14ac:dyDescent="0.2">
      <c r="A1417" s="4"/>
      <c r="B1417" s="2"/>
      <c r="C1417" s="4"/>
      <c r="D1417" s="2"/>
      <c r="E1417" s="2"/>
      <c r="F1417" s="2"/>
      <c r="G1417" s="51"/>
      <c r="H1417" s="51"/>
      <c r="I1417" s="51"/>
      <c r="J1417" s="2"/>
      <c r="K1417" s="2"/>
      <c r="L1417" s="2"/>
      <c r="M1417" s="2"/>
      <c r="N1417" s="2"/>
      <c r="O1417" s="4"/>
    </row>
    <row r="1418" spans="1:15" s="9" customFormat="1" x14ac:dyDescent="0.2">
      <c r="A1418" s="4"/>
      <c r="B1418" s="2"/>
      <c r="C1418" s="4"/>
      <c r="D1418" s="2"/>
      <c r="E1418" s="2"/>
      <c r="F1418" s="2"/>
      <c r="G1418" s="51"/>
      <c r="H1418" s="51"/>
      <c r="I1418" s="51"/>
      <c r="J1418" s="2"/>
      <c r="K1418" s="2"/>
      <c r="L1418" s="2"/>
      <c r="M1418" s="2"/>
      <c r="N1418" s="2"/>
      <c r="O1418" s="4"/>
    </row>
    <row r="1419" spans="1:15" s="9" customFormat="1" x14ac:dyDescent="0.2">
      <c r="A1419" s="4"/>
      <c r="B1419" s="2"/>
      <c r="C1419" s="4"/>
      <c r="D1419" s="2"/>
      <c r="E1419" s="2"/>
      <c r="F1419" s="2"/>
      <c r="G1419" s="51"/>
      <c r="H1419" s="51"/>
      <c r="I1419" s="51"/>
      <c r="J1419" s="2"/>
      <c r="K1419" s="2"/>
      <c r="L1419" s="2"/>
      <c r="M1419" s="2"/>
      <c r="N1419" s="2"/>
      <c r="O1419" s="4"/>
    </row>
    <row r="1420" spans="1:15" s="9" customFormat="1" x14ac:dyDescent="0.2">
      <c r="A1420" s="4"/>
      <c r="B1420" s="2"/>
      <c r="C1420" s="4"/>
      <c r="D1420" s="2"/>
      <c r="E1420" s="2"/>
      <c r="F1420" s="2"/>
      <c r="G1420" s="51"/>
      <c r="H1420" s="51"/>
      <c r="I1420" s="51"/>
      <c r="J1420" s="2"/>
      <c r="K1420" s="2"/>
      <c r="L1420" s="2"/>
      <c r="M1420" s="2"/>
      <c r="N1420" s="2"/>
      <c r="O1420" s="4"/>
    </row>
    <row r="1421" spans="1:15" s="9" customFormat="1" x14ac:dyDescent="0.2">
      <c r="A1421" s="4"/>
      <c r="B1421" s="2"/>
      <c r="C1421" s="4"/>
      <c r="D1421" s="2"/>
      <c r="E1421" s="2"/>
      <c r="F1421" s="2"/>
      <c r="G1421" s="51"/>
      <c r="H1421" s="51"/>
      <c r="I1421" s="51"/>
      <c r="J1421" s="2"/>
      <c r="K1421" s="2"/>
      <c r="L1421" s="2"/>
      <c r="M1421" s="2"/>
      <c r="N1421" s="2"/>
      <c r="O1421" s="4"/>
    </row>
    <row r="1422" spans="1:15" s="9" customFormat="1" x14ac:dyDescent="0.2">
      <c r="A1422" s="4"/>
      <c r="B1422" s="2"/>
      <c r="C1422" s="4"/>
      <c r="D1422" s="2"/>
      <c r="E1422" s="2"/>
      <c r="F1422" s="2"/>
      <c r="G1422" s="51"/>
      <c r="H1422" s="51"/>
      <c r="I1422" s="51"/>
      <c r="J1422" s="2"/>
      <c r="K1422" s="2"/>
      <c r="L1422" s="2"/>
      <c r="M1422" s="2"/>
      <c r="N1422" s="2"/>
      <c r="O1422" s="4"/>
    </row>
    <row r="1423" spans="1:15" s="9" customFormat="1" x14ac:dyDescent="0.2">
      <c r="A1423" s="4"/>
      <c r="B1423" s="2"/>
      <c r="C1423" s="4"/>
      <c r="D1423" s="2"/>
      <c r="E1423" s="2"/>
      <c r="F1423" s="2"/>
      <c r="G1423" s="51"/>
      <c r="H1423" s="51"/>
      <c r="I1423" s="51"/>
      <c r="J1423" s="2"/>
      <c r="K1423" s="2"/>
      <c r="L1423" s="2"/>
      <c r="M1423" s="2"/>
      <c r="N1423" s="2"/>
      <c r="O1423" s="4"/>
    </row>
    <row r="1424" spans="1:15" s="9" customFormat="1" x14ac:dyDescent="0.2">
      <c r="A1424" s="4"/>
      <c r="B1424" s="2"/>
      <c r="C1424" s="4"/>
      <c r="D1424" s="2"/>
      <c r="E1424" s="2"/>
      <c r="F1424" s="2"/>
      <c r="G1424" s="51"/>
      <c r="H1424" s="51"/>
      <c r="I1424" s="51"/>
      <c r="J1424" s="2"/>
      <c r="K1424" s="2"/>
      <c r="L1424" s="2"/>
      <c r="M1424" s="2"/>
      <c r="N1424" s="2"/>
      <c r="O1424" s="4"/>
    </row>
    <row r="1425" spans="1:15" s="9" customFormat="1" x14ac:dyDescent="0.2">
      <c r="A1425" s="4"/>
      <c r="B1425" s="2"/>
      <c r="C1425" s="4"/>
      <c r="D1425" s="2"/>
      <c r="E1425" s="2"/>
      <c r="F1425" s="2"/>
      <c r="G1425" s="51"/>
      <c r="H1425" s="51"/>
      <c r="I1425" s="51"/>
      <c r="J1425" s="2"/>
      <c r="K1425" s="2"/>
      <c r="L1425" s="2"/>
      <c r="M1425" s="2"/>
      <c r="N1425" s="2"/>
      <c r="O1425" s="4"/>
    </row>
    <row r="1426" spans="1:15" s="9" customFormat="1" x14ac:dyDescent="0.2">
      <c r="A1426" s="4"/>
      <c r="B1426" s="2"/>
      <c r="C1426" s="4"/>
      <c r="D1426" s="2"/>
      <c r="E1426" s="2"/>
      <c r="F1426" s="2"/>
      <c r="G1426" s="51"/>
      <c r="H1426" s="51"/>
      <c r="I1426" s="51"/>
      <c r="J1426" s="2"/>
      <c r="K1426" s="2"/>
      <c r="L1426" s="2"/>
      <c r="M1426" s="2"/>
      <c r="N1426" s="2"/>
      <c r="O1426" s="4"/>
    </row>
    <row r="1427" spans="1:15" s="9" customFormat="1" x14ac:dyDescent="0.2">
      <c r="A1427" s="4"/>
      <c r="B1427" s="2"/>
      <c r="C1427" s="4"/>
      <c r="D1427" s="2"/>
      <c r="E1427" s="2"/>
      <c r="F1427" s="2"/>
      <c r="G1427" s="51"/>
      <c r="H1427" s="51"/>
      <c r="I1427" s="51"/>
      <c r="J1427" s="2"/>
      <c r="K1427" s="2"/>
      <c r="L1427" s="2"/>
      <c r="M1427" s="2"/>
      <c r="N1427" s="2"/>
      <c r="O1427" s="4"/>
    </row>
    <row r="1428" spans="1:15" s="9" customFormat="1" x14ac:dyDescent="0.2">
      <c r="A1428" s="4"/>
      <c r="B1428" s="2"/>
      <c r="C1428" s="4"/>
      <c r="D1428" s="2"/>
      <c r="E1428" s="2"/>
      <c r="F1428" s="2"/>
      <c r="G1428" s="51"/>
      <c r="H1428" s="51"/>
      <c r="I1428" s="51"/>
      <c r="J1428" s="2"/>
      <c r="K1428" s="2"/>
      <c r="L1428" s="2"/>
      <c r="M1428" s="2"/>
      <c r="N1428" s="2"/>
      <c r="O1428" s="4"/>
    </row>
    <row r="1429" spans="1:15" s="9" customFormat="1" x14ac:dyDescent="0.2">
      <c r="A1429" s="4"/>
      <c r="B1429" s="2"/>
      <c r="C1429" s="4"/>
      <c r="D1429" s="2"/>
      <c r="E1429" s="2"/>
      <c r="F1429" s="2"/>
      <c r="G1429" s="51"/>
      <c r="H1429" s="51"/>
      <c r="I1429" s="51"/>
      <c r="J1429" s="2"/>
      <c r="K1429" s="2"/>
      <c r="L1429" s="2"/>
      <c r="M1429" s="2"/>
      <c r="N1429" s="2"/>
      <c r="O1429" s="4"/>
    </row>
    <row r="1430" spans="1:15" s="9" customFormat="1" x14ac:dyDescent="0.2">
      <c r="A1430" s="4"/>
      <c r="B1430" s="2"/>
      <c r="C1430" s="4"/>
      <c r="D1430" s="2"/>
      <c r="E1430" s="2"/>
      <c r="F1430" s="2"/>
      <c r="G1430" s="51"/>
      <c r="H1430" s="51"/>
      <c r="I1430" s="51"/>
      <c r="J1430" s="2"/>
      <c r="K1430" s="2"/>
      <c r="L1430" s="2"/>
      <c r="M1430" s="2"/>
      <c r="N1430" s="2"/>
      <c r="O1430" s="4"/>
    </row>
    <row r="1431" spans="1:15" s="9" customFormat="1" x14ac:dyDescent="0.2">
      <c r="A1431" s="4"/>
      <c r="B1431" s="2"/>
      <c r="C1431" s="4"/>
      <c r="D1431" s="2"/>
      <c r="E1431" s="2"/>
      <c r="F1431" s="2"/>
      <c r="G1431" s="51"/>
      <c r="H1431" s="51"/>
      <c r="I1431" s="51"/>
      <c r="J1431" s="2"/>
      <c r="K1431" s="2"/>
      <c r="L1431" s="2"/>
      <c r="M1431" s="2"/>
      <c r="N1431" s="2"/>
      <c r="O1431" s="4"/>
    </row>
  </sheetData>
  <autoFilter ref="E5:H669"/>
  <mergeCells count="2">
    <mergeCell ref="A3:O3"/>
    <mergeCell ref="C505:O505"/>
  </mergeCells>
  <hyperlinks>
    <hyperlink ref="O4" location="Оглавление!A1" display="Оглавление &gt;&gt;&gt;&gt;"/>
    <hyperlink ref="O5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P911"/>
  <sheetViews>
    <sheetView showGridLines="0" zoomScaleNormal="100" workbookViewId="0">
      <pane ySplit="5" topLeftCell="A6" activePane="bottomLeft" state="frozen"/>
      <selection activeCell="F28" sqref="F28"/>
      <selection pane="bottomLeft" activeCell="K3" sqref="K3"/>
    </sheetView>
  </sheetViews>
  <sheetFormatPr defaultRowHeight="11.25" x14ac:dyDescent="0.2"/>
  <cols>
    <col min="1" max="1" width="5.140625" style="6" customWidth="1"/>
    <col min="2" max="2" width="33" style="5" hidden="1" customWidth="1"/>
    <col min="3" max="3" width="69.28515625" style="3" customWidth="1"/>
    <col min="4" max="4" width="8.5703125" style="5" customWidth="1"/>
    <col min="5" max="5" width="8.5703125" style="52" customWidth="1"/>
    <col min="6" max="6" width="8.5703125" style="5" customWidth="1"/>
    <col min="7" max="7" width="7.42578125" style="5" customWidth="1"/>
    <col min="8" max="8" width="9.28515625" style="52" customWidth="1"/>
    <col min="9" max="9" width="9.85546875" style="52" customWidth="1"/>
    <col min="10" max="10" width="5.7109375" style="2" hidden="1" customWidth="1"/>
    <col min="11" max="14" width="11.7109375" style="5" customWidth="1"/>
    <col min="15" max="15" width="31.42578125" style="3" customWidth="1"/>
    <col min="16" max="16" width="4" style="7" customWidth="1"/>
    <col min="17" max="16384" width="9.140625" style="1"/>
  </cols>
  <sheetData>
    <row r="1" spans="1:16" ht="38.25" customHeight="1" x14ac:dyDescent="0.2">
      <c r="B1" s="14"/>
      <c r="C1" s="6"/>
      <c r="D1" s="14"/>
      <c r="E1" s="48"/>
      <c r="F1" s="14"/>
      <c r="G1" s="14"/>
      <c r="H1" s="48"/>
      <c r="I1" s="48"/>
      <c r="J1" s="14"/>
      <c r="K1" s="15" t="s">
        <v>3253</v>
      </c>
      <c r="L1" s="664" t="s">
        <v>3259</v>
      </c>
      <c r="M1" s="665" t="s">
        <v>3260</v>
      </c>
      <c r="N1" s="667" t="s">
        <v>3261</v>
      </c>
      <c r="O1" s="65"/>
    </row>
    <row r="2" spans="1:16" s="17" customFormat="1" ht="24.75" customHeight="1" thickBot="1" x14ac:dyDescent="0.25">
      <c r="A2" s="127"/>
      <c r="B2" s="128"/>
      <c r="C2" s="129"/>
      <c r="D2" s="129"/>
      <c r="E2" s="130"/>
      <c r="F2" s="129"/>
      <c r="G2" s="129"/>
      <c r="H2" s="130"/>
      <c r="I2" s="221"/>
      <c r="J2" s="129" t="s">
        <v>122</v>
      </c>
      <c r="K2" s="120">
        <f>Оглавление!F3</f>
        <v>0.21</v>
      </c>
      <c r="L2" s="704"/>
      <c r="M2" s="691"/>
      <c r="N2" s="678"/>
      <c r="O2" s="46" t="s">
        <v>7</v>
      </c>
      <c r="P2" s="16"/>
    </row>
    <row r="3" spans="1:16" s="13" customFormat="1" ht="26.25" customHeight="1" x14ac:dyDescent="0.2">
      <c r="A3" s="85"/>
      <c r="B3" s="86"/>
      <c r="C3" s="119" t="s">
        <v>1945</v>
      </c>
      <c r="D3" s="88"/>
      <c r="E3" s="86"/>
      <c r="F3" s="88"/>
      <c r="G3" s="88"/>
      <c r="H3" s="86"/>
      <c r="I3" s="439"/>
      <c r="J3" s="100"/>
      <c r="K3" s="145"/>
      <c r="L3" s="145"/>
      <c r="M3" s="145"/>
      <c r="N3" s="145"/>
      <c r="O3" s="146"/>
      <c r="P3" s="12"/>
    </row>
    <row r="4" spans="1:16" s="104" customFormat="1" ht="38.25" x14ac:dyDescent="0.2">
      <c r="A4" s="143" t="s">
        <v>0</v>
      </c>
      <c r="B4" s="147" t="s">
        <v>1</v>
      </c>
      <c r="C4" s="122" t="s">
        <v>512</v>
      </c>
      <c r="D4" s="123" t="s">
        <v>3</v>
      </c>
      <c r="E4" s="123" t="s">
        <v>102</v>
      </c>
      <c r="F4" s="123" t="s">
        <v>128</v>
      </c>
      <c r="G4" s="123" t="s">
        <v>129</v>
      </c>
      <c r="H4" s="123" t="s">
        <v>130</v>
      </c>
      <c r="I4" s="222" t="s">
        <v>101</v>
      </c>
      <c r="J4" s="83"/>
      <c r="K4" s="124" t="s">
        <v>109</v>
      </c>
      <c r="L4" s="664" t="s">
        <v>109</v>
      </c>
      <c r="M4" s="665" t="s">
        <v>109</v>
      </c>
      <c r="N4" s="667" t="s">
        <v>109</v>
      </c>
      <c r="O4" s="320" t="s">
        <v>127</v>
      </c>
      <c r="P4" s="12"/>
    </row>
    <row r="5" spans="1:16" s="296" customFormat="1" ht="23.25" customHeight="1" x14ac:dyDescent="0.25">
      <c r="A5" s="97"/>
      <c r="B5" s="549"/>
      <c r="C5" s="550" t="s">
        <v>131</v>
      </c>
      <c r="D5" s="546" t="s">
        <v>5</v>
      </c>
      <c r="E5" s="551" t="s">
        <v>133</v>
      </c>
      <c r="F5" s="546" t="s">
        <v>132</v>
      </c>
      <c r="G5" s="546" t="s">
        <v>132</v>
      </c>
      <c r="H5" s="546" t="s">
        <v>132</v>
      </c>
      <c r="I5" s="552"/>
      <c r="J5" s="440"/>
      <c r="K5" s="441"/>
      <c r="L5" s="441"/>
      <c r="M5" s="441"/>
      <c r="N5" s="441"/>
      <c r="O5" s="544" t="s">
        <v>2132</v>
      </c>
      <c r="P5" s="108"/>
    </row>
    <row r="6" spans="1:16" s="9" customFormat="1" ht="12.75" x14ac:dyDescent="0.2">
      <c r="A6" s="96"/>
      <c r="B6" s="139" t="s">
        <v>910</v>
      </c>
      <c r="C6" s="139" t="s">
        <v>766</v>
      </c>
      <c r="D6" s="134" t="s">
        <v>5</v>
      </c>
      <c r="E6" s="136">
        <v>1.79</v>
      </c>
      <c r="F6" s="135">
        <v>100</v>
      </c>
      <c r="G6" s="135">
        <v>50</v>
      </c>
      <c r="H6" s="135">
        <v>1.2</v>
      </c>
      <c r="I6" s="160">
        <v>885.50161200000014</v>
      </c>
      <c r="J6" s="159">
        <f>K2</f>
        <v>0.21</v>
      </c>
      <c r="K6" s="84">
        <f t="shared" ref="K6:K17" si="0">I6*(1-J6)</f>
        <v>699.5462734800002</v>
      </c>
      <c r="L6" s="696">
        <f>K6*2</f>
        <v>1399.0925469600004</v>
      </c>
      <c r="M6" s="362">
        <f>K6*5</f>
        <v>3497.7313674000011</v>
      </c>
      <c r="N6" s="676">
        <f>K6*1.7</f>
        <v>1189.2286649160003</v>
      </c>
      <c r="O6" s="137"/>
      <c r="P6" s="7"/>
    </row>
    <row r="7" spans="1:16" s="9" customFormat="1" ht="12.75" x14ac:dyDescent="0.2">
      <c r="A7" s="96"/>
      <c r="B7" s="139" t="s">
        <v>982</v>
      </c>
      <c r="C7" s="139" t="s">
        <v>767</v>
      </c>
      <c r="D7" s="134" t="s">
        <v>5</v>
      </c>
      <c r="E7" s="136">
        <v>2.2400000000000002</v>
      </c>
      <c r="F7" s="135">
        <v>100</v>
      </c>
      <c r="G7" s="135">
        <v>50</v>
      </c>
      <c r="H7" s="135">
        <v>1.5</v>
      </c>
      <c r="I7" s="160">
        <v>921.40032600000006</v>
      </c>
      <c r="J7" s="159">
        <f>K2</f>
        <v>0.21</v>
      </c>
      <c r="K7" s="84">
        <f t="shared" si="0"/>
        <v>727.90625754000007</v>
      </c>
      <c r="L7" s="696">
        <f t="shared" ref="L7:L70" si="1">K7*2</f>
        <v>1455.8125150800001</v>
      </c>
      <c r="M7" s="362">
        <f t="shared" ref="M7:M70" si="2">K7*5</f>
        <v>3639.5312877000006</v>
      </c>
      <c r="N7" s="676">
        <f t="shared" ref="N7:N70" si="3">K7*1.7</f>
        <v>1237.4406378180001</v>
      </c>
      <c r="O7" s="137"/>
      <c r="P7" s="7"/>
    </row>
    <row r="8" spans="1:16" s="9" customFormat="1" ht="12.75" x14ac:dyDescent="0.2">
      <c r="A8" s="96"/>
      <c r="B8" s="139" t="s">
        <v>911</v>
      </c>
      <c r="C8" s="139" t="s">
        <v>768</v>
      </c>
      <c r="D8" s="134" t="s">
        <v>5</v>
      </c>
      <c r="E8" s="136">
        <v>2.34</v>
      </c>
      <c r="F8" s="135">
        <v>200</v>
      </c>
      <c r="G8" s="135">
        <v>50</v>
      </c>
      <c r="H8" s="135">
        <v>1.2</v>
      </c>
      <c r="I8" s="160">
        <v>904.9467487500001</v>
      </c>
      <c r="J8" s="159">
        <f>K2</f>
        <v>0.21</v>
      </c>
      <c r="K8" s="84">
        <f t="shared" si="0"/>
        <v>714.90793151250011</v>
      </c>
      <c r="L8" s="696">
        <f t="shared" si="1"/>
        <v>1429.8158630250002</v>
      </c>
      <c r="M8" s="362">
        <f t="shared" si="2"/>
        <v>3574.5396575625005</v>
      </c>
      <c r="N8" s="676">
        <f t="shared" si="3"/>
        <v>1215.3434835712501</v>
      </c>
      <c r="O8" s="137"/>
      <c r="P8" s="7"/>
    </row>
    <row r="9" spans="1:16" s="9" customFormat="1" ht="12.75" x14ac:dyDescent="0.2">
      <c r="A9" s="96"/>
      <c r="B9" s="139" t="s">
        <v>983</v>
      </c>
      <c r="C9" s="139" t="s">
        <v>769</v>
      </c>
      <c r="D9" s="134" t="s">
        <v>5</v>
      </c>
      <c r="E9" s="136">
        <v>2.92</v>
      </c>
      <c r="F9" s="135">
        <v>200</v>
      </c>
      <c r="G9" s="135">
        <v>50</v>
      </c>
      <c r="H9" s="135">
        <v>1.5</v>
      </c>
      <c r="I9" s="160">
        <v>957.29904000000022</v>
      </c>
      <c r="J9" s="159">
        <f>K2</f>
        <v>0.21</v>
      </c>
      <c r="K9" s="84">
        <f t="shared" si="0"/>
        <v>756.26624160000017</v>
      </c>
      <c r="L9" s="696">
        <f t="shared" si="1"/>
        <v>1512.5324832000003</v>
      </c>
      <c r="M9" s="362">
        <f t="shared" si="2"/>
        <v>3781.331208000001</v>
      </c>
      <c r="N9" s="676">
        <f t="shared" si="3"/>
        <v>1285.6526107200002</v>
      </c>
      <c r="O9" s="137"/>
      <c r="P9" s="7"/>
    </row>
    <row r="10" spans="1:16" s="9" customFormat="1" ht="12.75" x14ac:dyDescent="0.2">
      <c r="A10" s="96"/>
      <c r="B10" s="139" t="s">
        <v>912</v>
      </c>
      <c r="C10" s="139" t="s">
        <v>770</v>
      </c>
      <c r="D10" s="134" t="s">
        <v>5</v>
      </c>
      <c r="E10" s="136">
        <v>2.27</v>
      </c>
      <c r="F10" s="135">
        <v>300</v>
      </c>
      <c r="G10" s="135">
        <v>50</v>
      </c>
      <c r="H10" s="138">
        <v>1.2</v>
      </c>
      <c r="I10" s="160">
        <v>934.86234375000015</v>
      </c>
      <c r="J10" s="159">
        <f>K2</f>
        <v>0.21</v>
      </c>
      <c r="K10" s="84">
        <f t="shared" si="0"/>
        <v>738.54125156250018</v>
      </c>
      <c r="L10" s="696">
        <f t="shared" si="1"/>
        <v>1477.0825031250004</v>
      </c>
      <c r="M10" s="362">
        <f t="shared" si="2"/>
        <v>3692.706257812501</v>
      </c>
      <c r="N10" s="676">
        <f t="shared" si="3"/>
        <v>1255.5201276562502</v>
      </c>
      <c r="O10" s="137"/>
      <c r="P10" s="7"/>
    </row>
    <row r="11" spans="1:16" s="9" customFormat="1" ht="12.75" x14ac:dyDescent="0.2">
      <c r="A11" s="96"/>
      <c r="B11" s="140" t="s">
        <v>984</v>
      </c>
      <c r="C11" s="140" t="s">
        <v>771</v>
      </c>
      <c r="D11" s="134" t="s">
        <v>5</v>
      </c>
      <c r="E11" s="142">
        <v>3.3</v>
      </c>
      <c r="F11" s="135">
        <v>300</v>
      </c>
      <c r="G11" s="141">
        <v>50</v>
      </c>
      <c r="H11" s="141">
        <v>1.5</v>
      </c>
      <c r="I11" s="160">
        <v>988.71041475000004</v>
      </c>
      <c r="J11" s="159">
        <f>K2</f>
        <v>0.21</v>
      </c>
      <c r="K11" s="84">
        <f t="shared" si="0"/>
        <v>781.08122765250005</v>
      </c>
      <c r="L11" s="696">
        <f t="shared" si="1"/>
        <v>1562.1624553050001</v>
      </c>
      <c r="M11" s="362">
        <f t="shared" si="2"/>
        <v>3905.4061382625005</v>
      </c>
      <c r="N11" s="676">
        <f t="shared" si="3"/>
        <v>1327.8380870092501</v>
      </c>
      <c r="O11" s="137"/>
      <c r="P11" s="7"/>
    </row>
    <row r="12" spans="1:16" s="9" customFormat="1" ht="12.75" x14ac:dyDescent="0.2">
      <c r="A12" s="143"/>
      <c r="B12" s="140" t="s">
        <v>913</v>
      </c>
      <c r="C12" s="140" t="s">
        <v>772</v>
      </c>
      <c r="D12" s="134" t="s">
        <v>5</v>
      </c>
      <c r="E12" s="142">
        <v>3.16</v>
      </c>
      <c r="F12" s="135">
        <v>400</v>
      </c>
      <c r="G12" s="141">
        <v>50</v>
      </c>
      <c r="H12" s="141">
        <v>1.2</v>
      </c>
      <c r="I12" s="160">
        <v>963.28215899999998</v>
      </c>
      <c r="J12" s="159">
        <f>K2</f>
        <v>0.21</v>
      </c>
      <c r="K12" s="84">
        <f t="shared" si="0"/>
        <v>760.99290560999998</v>
      </c>
      <c r="L12" s="696">
        <f t="shared" si="1"/>
        <v>1521.98581122</v>
      </c>
      <c r="M12" s="362">
        <f t="shared" si="2"/>
        <v>3804.9645280499999</v>
      </c>
      <c r="N12" s="676">
        <f t="shared" si="3"/>
        <v>1293.6879395369999</v>
      </c>
      <c r="O12" s="137"/>
      <c r="P12" s="7"/>
    </row>
    <row r="13" spans="1:16" s="9" customFormat="1" ht="12.75" x14ac:dyDescent="0.2">
      <c r="A13" s="143"/>
      <c r="B13" s="140" t="s">
        <v>985</v>
      </c>
      <c r="C13" s="140" t="s">
        <v>773</v>
      </c>
      <c r="D13" s="134" t="s">
        <v>5</v>
      </c>
      <c r="E13" s="142">
        <v>3.95</v>
      </c>
      <c r="F13" s="135">
        <v>400</v>
      </c>
      <c r="G13" s="141">
        <v>50</v>
      </c>
      <c r="H13" s="141">
        <v>1.5</v>
      </c>
      <c r="I13" s="160">
        <v>1024.6091287500001</v>
      </c>
      <c r="J13" s="159">
        <f>K2</f>
        <v>0.21</v>
      </c>
      <c r="K13" s="84">
        <f t="shared" si="0"/>
        <v>809.44121171250015</v>
      </c>
      <c r="L13" s="696">
        <f t="shared" si="1"/>
        <v>1618.8824234250003</v>
      </c>
      <c r="M13" s="362">
        <f t="shared" si="2"/>
        <v>4047.2060585625009</v>
      </c>
      <c r="N13" s="676">
        <f t="shared" si="3"/>
        <v>1376.0500599112502</v>
      </c>
      <c r="O13" s="137"/>
      <c r="P13" s="7"/>
    </row>
    <row r="14" spans="1:16" s="9" customFormat="1" ht="12.75" x14ac:dyDescent="0.2">
      <c r="A14" s="143"/>
      <c r="B14" s="140" t="s">
        <v>914</v>
      </c>
      <c r="C14" s="140" t="s">
        <v>774</v>
      </c>
      <c r="D14" s="134" t="s">
        <v>5</v>
      </c>
      <c r="E14" s="142">
        <v>3.69</v>
      </c>
      <c r="F14" s="135">
        <v>500</v>
      </c>
      <c r="G14" s="141">
        <v>50</v>
      </c>
      <c r="H14" s="141">
        <v>1.2</v>
      </c>
      <c r="I14" s="160">
        <v>1033.5838072500001</v>
      </c>
      <c r="J14" s="159">
        <f>K2</f>
        <v>0.21</v>
      </c>
      <c r="K14" s="84">
        <f t="shared" si="0"/>
        <v>816.53120772750003</v>
      </c>
      <c r="L14" s="696">
        <f t="shared" si="1"/>
        <v>1633.0624154550001</v>
      </c>
      <c r="M14" s="362">
        <f t="shared" si="2"/>
        <v>4082.6560386375004</v>
      </c>
      <c r="N14" s="676">
        <f t="shared" si="3"/>
        <v>1388.1030531367501</v>
      </c>
      <c r="O14" s="137"/>
      <c r="P14" s="7"/>
    </row>
    <row r="15" spans="1:16" s="9" customFormat="1" ht="12.75" x14ac:dyDescent="0.2">
      <c r="A15" s="143"/>
      <c r="B15" s="140" t="s">
        <v>986</v>
      </c>
      <c r="C15" s="140" t="s">
        <v>775</v>
      </c>
      <c r="D15" s="134" t="s">
        <v>5</v>
      </c>
      <c r="E15" s="142">
        <v>4.6100000000000003</v>
      </c>
      <c r="F15" s="135">
        <v>500</v>
      </c>
      <c r="G15" s="141">
        <v>50</v>
      </c>
      <c r="H15" s="141">
        <v>1.5</v>
      </c>
      <c r="I15" s="160">
        <v>1103.8854555000005</v>
      </c>
      <c r="J15" s="159">
        <f>K2</f>
        <v>0.21</v>
      </c>
      <c r="K15" s="84">
        <f t="shared" si="0"/>
        <v>872.06950984500043</v>
      </c>
      <c r="L15" s="696">
        <f t="shared" si="1"/>
        <v>1744.1390196900009</v>
      </c>
      <c r="M15" s="362">
        <f t="shared" si="2"/>
        <v>4360.3475492250018</v>
      </c>
      <c r="N15" s="676">
        <f t="shared" si="3"/>
        <v>1482.5181667365007</v>
      </c>
      <c r="O15" s="137"/>
      <c r="P15" s="7"/>
    </row>
    <row r="16" spans="1:16" s="9" customFormat="1" ht="12.75" x14ac:dyDescent="0.2">
      <c r="A16" s="143"/>
      <c r="B16" s="140" t="s">
        <v>915</v>
      </c>
      <c r="C16" s="140" t="s">
        <v>776</v>
      </c>
      <c r="D16" s="134" t="s">
        <v>5</v>
      </c>
      <c r="E16" s="142">
        <v>4.08</v>
      </c>
      <c r="F16" s="135">
        <v>600</v>
      </c>
      <c r="G16" s="141">
        <v>50</v>
      </c>
      <c r="H16" s="141">
        <v>1.2</v>
      </c>
      <c r="I16" s="160">
        <v>1064.9951820000001</v>
      </c>
      <c r="J16" s="159">
        <f>K2</f>
        <v>0.21</v>
      </c>
      <c r="K16" s="84">
        <f t="shared" si="0"/>
        <v>841.34619378000014</v>
      </c>
      <c r="L16" s="696">
        <f t="shared" si="1"/>
        <v>1682.6923875600003</v>
      </c>
      <c r="M16" s="362">
        <f t="shared" si="2"/>
        <v>4206.7309689000003</v>
      </c>
      <c r="N16" s="676">
        <f t="shared" si="3"/>
        <v>1430.2885294260002</v>
      </c>
      <c r="O16" s="137"/>
      <c r="P16" s="7"/>
    </row>
    <row r="17" spans="1:16" s="9" customFormat="1" ht="12.75" x14ac:dyDescent="0.2">
      <c r="A17" s="143"/>
      <c r="B17" s="140" t="s">
        <v>987</v>
      </c>
      <c r="C17" s="140" t="s">
        <v>777</v>
      </c>
      <c r="D17" s="134" t="s">
        <v>5</v>
      </c>
      <c r="E17" s="142">
        <v>5.0999999999999996</v>
      </c>
      <c r="F17" s="135">
        <v>600</v>
      </c>
      <c r="G17" s="141">
        <v>50</v>
      </c>
      <c r="H17" s="141">
        <v>1.5</v>
      </c>
      <c r="I17" s="160">
        <v>1144.2715087500003</v>
      </c>
      <c r="J17" s="159">
        <f>K2</f>
        <v>0.21</v>
      </c>
      <c r="K17" s="84">
        <f t="shared" si="0"/>
        <v>903.9744919125003</v>
      </c>
      <c r="L17" s="696">
        <f t="shared" si="1"/>
        <v>1807.9489838250006</v>
      </c>
      <c r="M17" s="362">
        <f t="shared" si="2"/>
        <v>4519.8724595625017</v>
      </c>
      <c r="N17" s="676">
        <f t="shared" si="3"/>
        <v>1536.7566362512505</v>
      </c>
      <c r="O17" s="137"/>
      <c r="P17" s="7"/>
    </row>
    <row r="18" spans="1:16" s="9" customFormat="1" ht="12.75" x14ac:dyDescent="0.2">
      <c r="A18" s="96"/>
      <c r="B18" s="139" t="s">
        <v>916</v>
      </c>
      <c r="C18" s="139" t="s">
        <v>778</v>
      </c>
      <c r="D18" s="134" t="s">
        <v>5</v>
      </c>
      <c r="E18" s="142">
        <v>1.2</v>
      </c>
      <c r="F18" s="135">
        <v>100</v>
      </c>
      <c r="G18" s="135">
        <v>60</v>
      </c>
      <c r="H18" s="135">
        <v>1.2</v>
      </c>
      <c r="I18" s="160">
        <v>930.37500450000027</v>
      </c>
      <c r="J18" s="159">
        <f>K2</f>
        <v>0.21</v>
      </c>
      <c r="K18" s="84">
        <f t="shared" ref="K18:K81" si="4">I18*(1-J18)</f>
        <v>734.99625355500029</v>
      </c>
      <c r="L18" s="696">
        <f t="shared" si="1"/>
        <v>1469.9925071100006</v>
      </c>
      <c r="M18" s="362">
        <f t="shared" si="2"/>
        <v>3674.9812677750015</v>
      </c>
      <c r="N18" s="676">
        <f t="shared" si="3"/>
        <v>1249.4936310435005</v>
      </c>
      <c r="O18" s="137"/>
      <c r="P18" s="7"/>
    </row>
    <row r="19" spans="1:16" s="9" customFormat="1" ht="12.75" x14ac:dyDescent="0.2">
      <c r="A19" s="96"/>
      <c r="B19" s="139" t="s">
        <v>988</v>
      </c>
      <c r="C19" s="139" t="s">
        <v>779</v>
      </c>
      <c r="D19" s="134" t="s">
        <v>5</v>
      </c>
      <c r="E19" s="142">
        <v>1.5</v>
      </c>
      <c r="F19" s="135">
        <v>100</v>
      </c>
      <c r="G19" s="135">
        <v>60</v>
      </c>
      <c r="H19" s="135">
        <v>1.5</v>
      </c>
      <c r="I19" s="160">
        <v>967.76949825000008</v>
      </c>
      <c r="J19" s="159">
        <f>K2</f>
        <v>0.21</v>
      </c>
      <c r="K19" s="84">
        <f t="shared" si="4"/>
        <v>764.53790361750009</v>
      </c>
      <c r="L19" s="696">
        <f t="shared" si="1"/>
        <v>1529.0758072350002</v>
      </c>
      <c r="M19" s="362">
        <f t="shared" si="2"/>
        <v>3822.6895180875003</v>
      </c>
      <c r="N19" s="676">
        <f t="shared" si="3"/>
        <v>1299.7144361497501</v>
      </c>
      <c r="O19" s="137"/>
      <c r="P19" s="7"/>
    </row>
    <row r="20" spans="1:16" s="9" customFormat="1" ht="12.75" x14ac:dyDescent="0.2">
      <c r="A20" s="96"/>
      <c r="B20" s="139" t="s">
        <v>917</v>
      </c>
      <c r="C20" s="139" t="s">
        <v>780</v>
      </c>
      <c r="D20" s="134" t="s">
        <v>5</v>
      </c>
      <c r="E20" s="142">
        <v>1.58</v>
      </c>
      <c r="F20" s="135">
        <v>200</v>
      </c>
      <c r="G20" s="135">
        <v>60</v>
      </c>
      <c r="H20" s="135">
        <v>1.2</v>
      </c>
      <c r="I20" s="160">
        <v>949.82014125000012</v>
      </c>
      <c r="J20" s="159">
        <f>K2</f>
        <v>0.21</v>
      </c>
      <c r="K20" s="84">
        <f t="shared" si="4"/>
        <v>750.3579115875001</v>
      </c>
      <c r="L20" s="696">
        <f t="shared" si="1"/>
        <v>1500.7158231750002</v>
      </c>
      <c r="M20" s="362">
        <f t="shared" si="2"/>
        <v>3751.7895579375004</v>
      </c>
      <c r="N20" s="676">
        <f t="shared" si="3"/>
        <v>1275.6084496987501</v>
      </c>
      <c r="O20" s="137"/>
      <c r="P20" s="7"/>
    </row>
    <row r="21" spans="1:16" s="9" customFormat="1" ht="12.75" x14ac:dyDescent="0.2">
      <c r="A21" s="96"/>
      <c r="B21" s="139" t="s">
        <v>989</v>
      </c>
      <c r="C21" s="139" t="s">
        <v>781</v>
      </c>
      <c r="D21" s="134" t="s">
        <v>5</v>
      </c>
      <c r="E21" s="142">
        <v>1.97</v>
      </c>
      <c r="F21" s="135">
        <v>200</v>
      </c>
      <c r="G21" s="135">
        <v>60</v>
      </c>
      <c r="H21" s="135">
        <v>1.5</v>
      </c>
      <c r="I21" s="160">
        <v>1003.6682122500001</v>
      </c>
      <c r="J21" s="159">
        <f>K2</f>
        <v>0.21</v>
      </c>
      <c r="K21" s="84">
        <f t="shared" si="4"/>
        <v>792.89788767750008</v>
      </c>
      <c r="L21" s="696">
        <f t="shared" si="1"/>
        <v>1585.7957753550002</v>
      </c>
      <c r="M21" s="362">
        <f t="shared" si="2"/>
        <v>3964.4894383875003</v>
      </c>
      <c r="N21" s="676">
        <f t="shared" si="3"/>
        <v>1347.9264090517502</v>
      </c>
      <c r="O21" s="137"/>
      <c r="P21" s="7"/>
    </row>
    <row r="22" spans="1:16" s="9" customFormat="1" ht="12.75" x14ac:dyDescent="0.2">
      <c r="A22" s="96"/>
      <c r="B22" s="139" t="s">
        <v>918</v>
      </c>
      <c r="C22" s="139" t="s">
        <v>782</v>
      </c>
      <c r="D22" s="134" t="s">
        <v>5</v>
      </c>
      <c r="E22" s="142">
        <v>1.95</v>
      </c>
      <c r="F22" s="135">
        <v>300</v>
      </c>
      <c r="G22" s="135">
        <v>60</v>
      </c>
      <c r="H22" s="138">
        <v>1.2</v>
      </c>
      <c r="I22" s="160">
        <v>981.23151600000006</v>
      </c>
      <c r="J22" s="159">
        <f>K2</f>
        <v>0.21</v>
      </c>
      <c r="K22" s="84">
        <f t="shared" si="4"/>
        <v>775.17289764000009</v>
      </c>
      <c r="L22" s="696">
        <f t="shared" si="1"/>
        <v>1550.3457952800002</v>
      </c>
      <c r="M22" s="362">
        <f t="shared" si="2"/>
        <v>3875.8644882000003</v>
      </c>
      <c r="N22" s="676">
        <f t="shared" si="3"/>
        <v>1317.7939259880002</v>
      </c>
      <c r="O22" s="137"/>
      <c r="P22" s="7"/>
    </row>
    <row r="23" spans="1:16" s="9" customFormat="1" ht="12.75" x14ac:dyDescent="0.2">
      <c r="A23" s="96"/>
      <c r="B23" s="140" t="s">
        <v>990</v>
      </c>
      <c r="C23" s="140" t="s">
        <v>783</v>
      </c>
      <c r="D23" s="134" t="s">
        <v>5</v>
      </c>
      <c r="E23" s="142">
        <v>2.44</v>
      </c>
      <c r="F23" s="135">
        <v>300</v>
      </c>
      <c r="G23" s="141">
        <v>60</v>
      </c>
      <c r="H23" s="141">
        <v>1.5</v>
      </c>
      <c r="I23" s="160">
        <v>1038.0711464999999</v>
      </c>
      <c r="J23" s="159">
        <f>K2</f>
        <v>0.21</v>
      </c>
      <c r="K23" s="84">
        <f t="shared" si="4"/>
        <v>820.07620573500003</v>
      </c>
      <c r="L23" s="696">
        <f t="shared" si="1"/>
        <v>1640.1524114700001</v>
      </c>
      <c r="M23" s="362">
        <f t="shared" si="2"/>
        <v>4100.3810286750004</v>
      </c>
      <c r="N23" s="676">
        <f t="shared" si="3"/>
        <v>1394.1295497495</v>
      </c>
      <c r="O23" s="137"/>
      <c r="P23" s="7"/>
    </row>
    <row r="24" spans="1:16" s="9" customFormat="1" ht="12.75" x14ac:dyDescent="0.2">
      <c r="A24" s="96"/>
      <c r="B24" s="140" t="s">
        <v>919</v>
      </c>
      <c r="C24" s="140" t="s">
        <v>784</v>
      </c>
      <c r="D24" s="134" t="s">
        <v>5</v>
      </c>
      <c r="E24" s="142">
        <v>2.3199999999999998</v>
      </c>
      <c r="F24" s="135">
        <v>400</v>
      </c>
      <c r="G24" s="141">
        <v>60</v>
      </c>
      <c r="H24" s="141">
        <v>1.2</v>
      </c>
      <c r="I24" s="160">
        <v>1011.1471110000001</v>
      </c>
      <c r="J24" s="159">
        <f>K2</f>
        <v>0.21</v>
      </c>
      <c r="K24" s="84">
        <f t="shared" si="4"/>
        <v>798.80621769000015</v>
      </c>
      <c r="L24" s="696">
        <f t="shared" si="1"/>
        <v>1597.6124353800003</v>
      </c>
      <c r="M24" s="362">
        <f t="shared" si="2"/>
        <v>3994.0310884500009</v>
      </c>
      <c r="N24" s="676">
        <f t="shared" si="3"/>
        <v>1357.9705700730003</v>
      </c>
      <c r="O24" s="137"/>
      <c r="P24" s="7"/>
    </row>
    <row r="25" spans="1:16" s="9" customFormat="1" ht="12.75" x14ac:dyDescent="0.2">
      <c r="A25" s="96"/>
      <c r="B25" s="140" t="s">
        <v>991</v>
      </c>
      <c r="C25" s="140" t="s">
        <v>785</v>
      </c>
      <c r="D25" s="134" t="s">
        <v>5</v>
      </c>
      <c r="E25" s="142">
        <v>2.9</v>
      </c>
      <c r="F25" s="135">
        <v>400</v>
      </c>
      <c r="G25" s="141">
        <v>60</v>
      </c>
      <c r="H25" s="141">
        <v>1.5</v>
      </c>
      <c r="I25" s="160">
        <v>1075.46564025</v>
      </c>
      <c r="J25" s="159">
        <f>K2</f>
        <v>0.21</v>
      </c>
      <c r="K25" s="84">
        <f t="shared" si="4"/>
        <v>849.61785579750006</v>
      </c>
      <c r="L25" s="696">
        <f t="shared" si="1"/>
        <v>1699.2357115950001</v>
      </c>
      <c r="M25" s="362">
        <f t="shared" si="2"/>
        <v>4248.0892789875006</v>
      </c>
      <c r="N25" s="676">
        <f t="shared" si="3"/>
        <v>1444.3503548557501</v>
      </c>
      <c r="O25" s="137"/>
      <c r="P25" s="7"/>
    </row>
    <row r="26" spans="1:16" s="9" customFormat="1" ht="12.75" x14ac:dyDescent="0.2">
      <c r="A26" s="96"/>
      <c r="B26" s="140" t="s">
        <v>920</v>
      </c>
      <c r="C26" s="140" t="s">
        <v>786</v>
      </c>
      <c r="D26" s="134" t="s">
        <v>5</v>
      </c>
      <c r="E26" s="142">
        <v>2.7</v>
      </c>
      <c r="F26" s="135">
        <v>500</v>
      </c>
      <c r="G26" s="141">
        <v>60</v>
      </c>
      <c r="H26" s="141">
        <v>1.2</v>
      </c>
      <c r="I26" s="160">
        <v>1084.4403187500004</v>
      </c>
      <c r="J26" s="159">
        <f>K2</f>
        <v>0.21</v>
      </c>
      <c r="K26" s="84">
        <f t="shared" si="4"/>
        <v>856.70785181250039</v>
      </c>
      <c r="L26" s="696">
        <f t="shared" si="1"/>
        <v>1713.4157036250008</v>
      </c>
      <c r="M26" s="362">
        <f t="shared" si="2"/>
        <v>4283.5392590625015</v>
      </c>
      <c r="N26" s="676">
        <f t="shared" si="3"/>
        <v>1456.4033480812507</v>
      </c>
      <c r="O26" s="137"/>
      <c r="P26" s="7"/>
    </row>
    <row r="27" spans="1:16" s="9" customFormat="1" ht="12.75" x14ac:dyDescent="0.2">
      <c r="A27" s="96"/>
      <c r="B27" s="140" t="s">
        <v>992</v>
      </c>
      <c r="C27" s="140" t="s">
        <v>787</v>
      </c>
      <c r="D27" s="134" t="s">
        <v>5</v>
      </c>
      <c r="E27" s="142">
        <v>3.37</v>
      </c>
      <c r="F27" s="135">
        <v>500</v>
      </c>
      <c r="G27" s="141">
        <v>60</v>
      </c>
      <c r="H27" s="141">
        <v>1.5</v>
      </c>
      <c r="I27" s="160">
        <v>1159.2293062500003</v>
      </c>
      <c r="J27" s="159">
        <f>K2</f>
        <v>0.21</v>
      </c>
      <c r="K27" s="84">
        <f t="shared" si="4"/>
        <v>915.79115193750022</v>
      </c>
      <c r="L27" s="696">
        <f t="shared" si="1"/>
        <v>1831.5823038750004</v>
      </c>
      <c r="M27" s="362">
        <f t="shared" si="2"/>
        <v>4578.9557596875011</v>
      </c>
      <c r="N27" s="676">
        <f t="shared" si="3"/>
        <v>1556.8449582937503</v>
      </c>
      <c r="O27" s="137"/>
      <c r="P27" s="7"/>
    </row>
    <row r="28" spans="1:16" s="9" customFormat="1" ht="12.75" x14ac:dyDescent="0.2">
      <c r="A28" s="96"/>
      <c r="B28" s="140" t="s">
        <v>921</v>
      </c>
      <c r="C28" s="140" t="s">
        <v>788</v>
      </c>
      <c r="D28" s="134" t="s">
        <v>5</v>
      </c>
      <c r="E28" s="142">
        <v>3.07</v>
      </c>
      <c r="F28" s="135">
        <v>600</v>
      </c>
      <c r="G28" s="141">
        <v>60</v>
      </c>
      <c r="H28" s="141">
        <v>1.2</v>
      </c>
      <c r="I28" s="160">
        <v>1117.3474732500003</v>
      </c>
      <c r="J28" s="159">
        <f>K2</f>
        <v>0.21</v>
      </c>
      <c r="K28" s="84">
        <f t="shared" si="4"/>
        <v>882.70450386750031</v>
      </c>
      <c r="L28" s="696">
        <f t="shared" si="1"/>
        <v>1765.4090077350006</v>
      </c>
      <c r="M28" s="362">
        <f t="shared" si="2"/>
        <v>4413.5225193375018</v>
      </c>
      <c r="N28" s="676">
        <f t="shared" si="3"/>
        <v>1500.5976565747505</v>
      </c>
      <c r="O28" s="137"/>
      <c r="P28" s="7"/>
    </row>
    <row r="29" spans="1:16" s="9" customFormat="1" ht="12.75" x14ac:dyDescent="0.2">
      <c r="A29" s="96"/>
      <c r="B29" s="140" t="s">
        <v>993</v>
      </c>
      <c r="C29" s="140" t="s">
        <v>789</v>
      </c>
      <c r="D29" s="134" t="s">
        <v>5</v>
      </c>
      <c r="E29" s="142">
        <v>3.84</v>
      </c>
      <c r="F29" s="135">
        <v>600</v>
      </c>
      <c r="G29" s="141">
        <v>60</v>
      </c>
      <c r="H29" s="141">
        <v>1.5</v>
      </c>
      <c r="I29" s="160">
        <v>1201.11113925</v>
      </c>
      <c r="J29" s="159">
        <f>K2</f>
        <v>0.21</v>
      </c>
      <c r="K29" s="84">
        <f t="shared" si="4"/>
        <v>948.87780000750001</v>
      </c>
      <c r="L29" s="696">
        <f t="shared" si="1"/>
        <v>1897.755600015</v>
      </c>
      <c r="M29" s="362">
        <f t="shared" si="2"/>
        <v>4744.3890000375004</v>
      </c>
      <c r="N29" s="676">
        <f t="shared" si="3"/>
        <v>1613.0922600127499</v>
      </c>
      <c r="O29" s="137"/>
      <c r="P29" s="7"/>
    </row>
    <row r="30" spans="1:16" s="9" customFormat="1" ht="12.75" x14ac:dyDescent="0.2">
      <c r="A30" s="96"/>
      <c r="B30" s="139" t="s">
        <v>922</v>
      </c>
      <c r="C30" s="139" t="s">
        <v>790</v>
      </c>
      <c r="D30" s="134" t="s">
        <v>5</v>
      </c>
      <c r="E30" s="142">
        <v>1.49</v>
      </c>
      <c r="F30" s="135">
        <v>100</v>
      </c>
      <c r="G30" s="135">
        <v>80</v>
      </c>
      <c r="H30" s="135">
        <v>1.2</v>
      </c>
      <c r="I30" s="160">
        <v>1023.1133490000002</v>
      </c>
      <c r="J30" s="159">
        <f>K2</f>
        <v>0.21</v>
      </c>
      <c r="K30" s="84">
        <f t="shared" si="4"/>
        <v>808.25954571000022</v>
      </c>
      <c r="L30" s="696">
        <f t="shared" si="1"/>
        <v>1616.5190914200004</v>
      </c>
      <c r="M30" s="362">
        <f t="shared" si="2"/>
        <v>4041.297728550001</v>
      </c>
      <c r="N30" s="676">
        <f t="shared" si="3"/>
        <v>1374.0412277070004</v>
      </c>
      <c r="O30" s="137"/>
      <c r="P30" s="7"/>
    </row>
    <row r="31" spans="1:16" s="9" customFormat="1" ht="12.75" x14ac:dyDescent="0.2">
      <c r="A31" s="96"/>
      <c r="B31" s="139" t="s">
        <v>994</v>
      </c>
      <c r="C31" s="139" t="s">
        <v>791</v>
      </c>
      <c r="D31" s="134" t="s">
        <v>5</v>
      </c>
      <c r="E31" s="142">
        <v>1.87</v>
      </c>
      <c r="F31" s="135">
        <v>100</v>
      </c>
      <c r="G31" s="135">
        <v>80</v>
      </c>
      <c r="H31" s="135">
        <v>1.5</v>
      </c>
      <c r="I31" s="160">
        <v>1063.49940225</v>
      </c>
      <c r="J31" s="159">
        <f>K2</f>
        <v>0.21</v>
      </c>
      <c r="K31" s="84">
        <f t="shared" si="4"/>
        <v>840.16452777749998</v>
      </c>
      <c r="L31" s="696">
        <f t="shared" si="1"/>
        <v>1680.329055555</v>
      </c>
      <c r="M31" s="362">
        <f t="shared" si="2"/>
        <v>4200.8226388875</v>
      </c>
      <c r="N31" s="676">
        <f t="shared" si="3"/>
        <v>1428.27969722175</v>
      </c>
      <c r="O31" s="137"/>
      <c r="P31" s="7"/>
    </row>
    <row r="32" spans="1:16" s="9" customFormat="1" ht="12.75" x14ac:dyDescent="0.2">
      <c r="A32" s="96"/>
      <c r="B32" s="139" t="s">
        <v>923</v>
      </c>
      <c r="C32" s="139" t="s">
        <v>792</v>
      </c>
      <c r="D32" s="134" t="s">
        <v>5</v>
      </c>
      <c r="E32" s="142">
        <v>1.88</v>
      </c>
      <c r="F32" s="135">
        <v>200</v>
      </c>
      <c r="G32" s="135">
        <v>80</v>
      </c>
      <c r="H32" s="135">
        <v>1.2</v>
      </c>
      <c r="I32" s="160">
        <v>1044.0542655000002</v>
      </c>
      <c r="J32" s="159">
        <f>K2</f>
        <v>0.21</v>
      </c>
      <c r="K32" s="84">
        <f t="shared" si="4"/>
        <v>824.80286974500018</v>
      </c>
      <c r="L32" s="696">
        <f t="shared" si="1"/>
        <v>1649.6057394900004</v>
      </c>
      <c r="M32" s="362">
        <f t="shared" si="2"/>
        <v>4124.0143487250007</v>
      </c>
      <c r="N32" s="676">
        <f t="shared" si="3"/>
        <v>1402.1648785665002</v>
      </c>
      <c r="O32" s="137"/>
      <c r="P32" s="7"/>
    </row>
    <row r="33" spans="1:16" s="9" customFormat="1" ht="12.75" x14ac:dyDescent="0.2">
      <c r="A33" s="96"/>
      <c r="B33" s="139" t="s">
        <v>995</v>
      </c>
      <c r="C33" s="139" t="s">
        <v>793</v>
      </c>
      <c r="D33" s="134" t="s">
        <v>5</v>
      </c>
      <c r="E33" s="142">
        <v>2.35</v>
      </c>
      <c r="F33" s="135">
        <v>200</v>
      </c>
      <c r="G33" s="135">
        <v>80</v>
      </c>
      <c r="H33" s="135">
        <v>1.5</v>
      </c>
      <c r="I33" s="160">
        <v>1105.3812352500001</v>
      </c>
      <c r="J33" s="159">
        <f>K2</f>
        <v>0.21</v>
      </c>
      <c r="K33" s="84">
        <f t="shared" si="4"/>
        <v>873.25117584750012</v>
      </c>
      <c r="L33" s="696">
        <f t="shared" si="1"/>
        <v>1746.5023516950002</v>
      </c>
      <c r="M33" s="362">
        <f t="shared" si="2"/>
        <v>4366.2558792375003</v>
      </c>
      <c r="N33" s="676">
        <f t="shared" si="3"/>
        <v>1484.5269989407502</v>
      </c>
      <c r="O33" s="137"/>
      <c r="P33" s="7"/>
    </row>
    <row r="34" spans="1:16" s="9" customFormat="1" ht="12.75" x14ac:dyDescent="0.2">
      <c r="A34" s="96"/>
      <c r="B34" s="139" t="s">
        <v>924</v>
      </c>
      <c r="C34" s="139" t="s">
        <v>794</v>
      </c>
      <c r="D34" s="134" t="s">
        <v>5</v>
      </c>
      <c r="E34" s="142">
        <v>2.27</v>
      </c>
      <c r="F34" s="135">
        <v>300</v>
      </c>
      <c r="G34" s="135">
        <v>80</v>
      </c>
      <c r="H34" s="138">
        <v>1.2</v>
      </c>
      <c r="I34" s="160">
        <v>1079.9529795000001</v>
      </c>
      <c r="J34" s="159">
        <f>K2</f>
        <v>0.21</v>
      </c>
      <c r="K34" s="84">
        <f t="shared" si="4"/>
        <v>853.16285380500005</v>
      </c>
      <c r="L34" s="696">
        <f t="shared" si="1"/>
        <v>1706.3257076100001</v>
      </c>
      <c r="M34" s="362">
        <f t="shared" si="2"/>
        <v>4265.8142690250006</v>
      </c>
      <c r="N34" s="676">
        <f t="shared" si="3"/>
        <v>1450.3768514685</v>
      </c>
      <c r="O34" s="137"/>
      <c r="P34" s="7"/>
    </row>
    <row r="35" spans="1:16" s="9" customFormat="1" ht="12.75" x14ac:dyDescent="0.2">
      <c r="A35" s="96"/>
      <c r="B35" s="140" t="s">
        <v>996</v>
      </c>
      <c r="C35" s="140" t="s">
        <v>795</v>
      </c>
      <c r="D35" s="134" t="s">
        <v>5</v>
      </c>
      <c r="E35" s="142">
        <v>2.83</v>
      </c>
      <c r="F35" s="135">
        <v>300</v>
      </c>
      <c r="G35" s="141">
        <v>80</v>
      </c>
      <c r="H35" s="141">
        <v>1.5</v>
      </c>
      <c r="I35" s="160">
        <v>1142.7757290000002</v>
      </c>
      <c r="J35" s="159">
        <f>K2</f>
        <v>0.21</v>
      </c>
      <c r="K35" s="84">
        <f t="shared" si="4"/>
        <v>902.79282591000015</v>
      </c>
      <c r="L35" s="696">
        <f t="shared" si="1"/>
        <v>1805.5856518200003</v>
      </c>
      <c r="M35" s="362">
        <f t="shared" si="2"/>
        <v>4513.9641295500005</v>
      </c>
      <c r="N35" s="676">
        <f t="shared" si="3"/>
        <v>1534.7478040470003</v>
      </c>
      <c r="O35" s="137"/>
      <c r="P35" s="7"/>
    </row>
    <row r="36" spans="1:16" s="9" customFormat="1" ht="12.75" x14ac:dyDescent="0.2">
      <c r="A36" s="96"/>
      <c r="B36" s="140" t="s">
        <v>925</v>
      </c>
      <c r="C36" s="140" t="s">
        <v>796</v>
      </c>
      <c r="D36" s="134" t="s">
        <v>5</v>
      </c>
      <c r="E36" s="142">
        <v>2.65</v>
      </c>
      <c r="F36" s="135">
        <v>400</v>
      </c>
      <c r="G36" s="141">
        <v>80</v>
      </c>
      <c r="H36" s="141">
        <v>1.2</v>
      </c>
      <c r="I36" s="160">
        <v>1111.3643542500004</v>
      </c>
      <c r="J36" s="159">
        <f>K2</f>
        <v>0.21</v>
      </c>
      <c r="K36" s="84">
        <f t="shared" si="4"/>
        <v>877.97783985750027</v>
      </c>
      <c r="L36" s="696">
        <f t="shared" si="1"/>
        <v>1755.9556797150005</v>
      </c>
      <c r="M36" s="362">
        <f t="shared" si="2"/>
        <v>4389.8891992875015</v>
      </c>
      <c r="N36" s="676">
        <f t="shared" si="3"/>
        <v>1492.5623277577504</v>
      </c>
      <c r="O36" s="137"/>
      <c r="P36" s="7"/>
    </row>
    <row r="37" spans="1:16" s="9" customFormat="1" ht="12.75" x14ac:dyDescent="0.2">
      <c r="A37" s="96"/>
      <c r="B37" s="140" t="s">
        <v>997</v>
      </c>
      <c r="C37" s="140" t="s">
        <v>797</v>
      </c>
      <c r="D37" s="134" t="s">
        <v>5</v>
      </c>
      <c r="E37" s="142">
        <v>3.32</v>
      </c>
      <c r="F37" s="135">
        <v>400</v>
      </c>
      <c r="G37" s="141">
        <v>80</v>
      </c>
      <c r="H37" s="141">
        <v>1.5</v>
      </c>
      <c r="I37" s="160">
        <v>1183.1617822500002</v>
      </c>
      <c r="J37" s="159">
        <f>K2</f>
        <v>0.21</v>
      </c>
      <c r="K37" s="84">
        <f t="shared" si="4"/>
        <v>934.69780797750025</v>
      </c>
      <c r="L37" s="696">
        <f t="shared" si="1"/>
        <v>1869.3956159550005</v>
      </c>
      <c r="M37" s="362">
        <f t="shared" si="2"/>
        <v>4673.4890398875013</v>
      </c>
      <c r="N37" s="676">
        <f t="shared" si="3"/>
        <v>1588.9862735617503</v>
      </c>
      <c r="O37" s="137"/>
      <c r="P37" s="7"/>
    </row>
    <row r="38" spans="1:16" s="9" customFormat="1" ht="12.75" x14ac:dyDescent="0.2">
      <c r="A38" s="96"/>
      <c r="B38" s="140" t="s">
        <v>926</v>
      </c>
      <c r="C38" s="140" t="s">
        <v>798</v>
      </c>
      <c r="D38" s="134" t="s">
        <v>5</v>
      </c>
      <c r="E38" s="142">
        <v>3.04</v>
      </c>
      <c r="F38" s="135">
        <v>500</v>
      </c>
      <c r="G38" s="141">
        <v>80</v>
      </c>
      <c r="H38" s="141">
        <v>1.2</v>
      </c>
      <c r="I38" s="160">
        <v>1193.6322405000001</v>
      </c>
      <c r="J38" s="159">
        <f>K2</f>
        <v>0.21</v>
      </c>
      <c r="K38" s="84">
        <f t="shared" si="4"/>
        <v>942.96946999500005</v>
      </c>
      <c r="L38" s="696">
        <f t="shared" si="1"/>
        <v>1885.9389399900001</v>
      </c>
      <c r="M38" s="362">
        <f t="shared" si="2"/>
        <v>4714.8473499749998</v>
      </c>
      <c r="N38" s="676">
        <f t="shared" si="3"/>
        <v>1603.0480989915</v>
      </c>
      <c r="O38" s="137"/>
      <c r="P38" s="7"/>
    </row>
    <row r="39" spans="1:16" s="9" customFormat="1" ht="12.75" x14ac:dyDescent="0.2">
      <c r="A39" s="96"/>
      <c r="B39" s="140" t="s">
        <v>998</v>
      </c>
      <c r="C39" s="140" t="s">
        <v>799</v>
      </c>
      <c r="D39" s="134" t="s">
        <v>5</v>
      </c>
      <c r="E39" s="142">
        <v>3.8</v>
      </c>
      <c r="F39" s="135">
        <v>500</v>
      </c>
      <c r="G39" s="141">
        <v>80</v>
      </c>
      <c r="H39" s="141">
        <v>1.5</v>
      </c>
      <c r="I39" s="160">
        <v>1275.90012675</v>
      </c>
      <c r="J39" s="159">
        <f>K2</f>
        <v>0.21</v>
      </c>
      <c r="K39" s="84">
        <f t="shared" si="4"/>
        <v>1007.9611001325001</v>
      </c>
      <c r="L39" s="696">
        <f t="shared" si="1"/>
        <v>2015.9222002650001</v>
      </c>
      <c r="M39" s="362">
        <f t="shared" si="2"/>
        <v>5039.8055006625</v>
      </c>
      <c r="N39" s="676">
        <f t="shared" si="3"/>
        <v>1713.53387022525</v>
      </c>
      <c r="O39" s="137"/>
      <c r="P39" s="7"/>
    </row>
    <row r="40" spans="1:16" s="9" customFormat="1" ht="12.75" x14ac:dyDescent="0.2">
      <c r="A40" s="96"/>
      <c r="B40" s="140" t="s">
        <v>927</v>
      </c>
      <c r="C40" s="140" t="s">
        <v>800</v>
      </c>
      <c r="D40" s="134" t="s">
        <v>5</v>
      </c>
      <c r="E40" s="142">
        <v>3.43</v>
      </c>
      <c r="F40" s="135">
        <v>600</v>
      </c>
      <c r="G40" s="141">
        <v>80</v>
      </c>
      <c r="H40" s="141">
        <v>1.2</v>
      </c>
      <c r="I40" s="160">
        <v>1229.5309545000005</v>
      </c>
      <c r="J40" s="159">
        <f>K2</f>
        <v>0.21</v>
      </c>
      <c r="K40" s="84">
        <f t="shared" si="4"/>
        <v>971.32945405500038</v>
      </c>
      <c r="L40" s="696">
        <f t="shared" si="1"/>
        <v>1942.6589081100008</v>
      </c>
      <c r="M40" s="362">
        <f t="shared" si="2"/>
        <v>4856.6472702750016</v>
      </c>
      <c r="N40" s="676">
        <f t="shared" si="3"/>
        <v>1651.2600718935007</v>
      </c>
      <c r="O40" s="137"/>
      <c r="P40" s="7"/>
    </row>
    <row r="41" spans="1:16" s="9" customFormat="1" ht="12.75" x14ac:dyDescent="0.2">
      <c r="A41" s="96"/>
      <c r="B41" s="140" t="s">
        <v>999</v>
      </c>
      <c r="C41" s="140" t="s">
        <v>801</v>
      </c>
      <c r="D41" s="134" t="s">
        <v>5</v>
      </c>
      <c r="E41" s="142">
        <v>4.28</v>
      </c>
      <c r="F41" s="135">
        <v>600</v>
      </c>
      <c r="G41" s="141">
        <v>80</v>
      </c>
      <c r="H41" s="141">
        <v>1.5</v>
      </c>
      <c r="I41" s="160">
        <v>1322.2692990000003</v>
      </c>
      <c r="J41" s="159">
        <f>K2</f>
        <v>0.21</v>
      </c>
      <c r="K41" s="84">
        <f t="shared" si="4"/>
        <v>1044.5927462100003</v>
      </c>
      <c r="L41" s="696">
        <f t="shared" si="1"/>
        <v>2089.1854924200006</v>
      </c>
      <c r="M41" s="362">
        <f t="shared" si="2"/>
        <v>5222.963731050002</v>
      </c>
      <c r="N41" s="676">
        <f t="shared" si="3"/>
        <v>1775.8076685570004</v>
      </c>
      <c r="O41" s="137"/>
      <c r="P41" s="7"/>
    </row>
    <row r="42" spans="1:16" s="9" customFormat="1" ht="12.75" x14ac:dyDescent="0.2">
      <c r="A42" s="96"/>
      <c r="B42" s="140" t="s">
        <v>928</v>
      </c>
      <c r="C42" s="140" t="s">
        <v>802</v>
      </c>
      <c r="D42" s="134" t="s">
        <v>5</v>
      </c>
      <c r="E42" s="142">
        <v>1.639</v>
      </c>
      <c r="F42" s="135">
        <v>100</v>
      </c>
      <c r="G42" s="141">
        <v>100</v>
      </c>
      <c r="H42" s="141">
        <v>1.2</v>
      </c>
      <c r="I42" s="160">
        <v>1124.8263720000002</v>
      </c>
      <c r="J42" s="159">
        <f>K2</f>
        <v>0.21</v>
      </c>
      <c r="K42" s="84">
        <f t="shared" si="4"/>
        <v>888.61283388000027</v>
      </c>
      <c r="L42" s="696">
        <f t="shared" si="1"/>
        <v>1777.2256677600005</v>
      </c>
      <c r="M42" s="362">
        <f t="shared" si="2"/>
        <v>4443.0641694000014</v>
      </c>
      <c r="N42" s="676">
        <f t="shared" si="3"/>
        <v>1510.6418175960005</v>
      </c>
      <c r="O42" s="137"/>
      <c r="P42" s="7"/>
    </row>
    <row r="43" spans="1:16" s="9" customFormat="1" ht="12.75" x14ac:dyDescent="0.2">
      <c r="A43" s="143"/>
      <c r="B43" s="140" t="s">
        <v>1000</v>
      </c>
      <c r="C43" s="140" t="s">
        <v>803</v>
      </c>
      <c r="D43" s="134" t="s">
        <v>5</v>
      </c>
      <c r="E43" s="142">
        <v>2.0570000000000004</v>
      </c>
      <c r="F43" s="135">
        <v>100</v>
      </c>
      <c r="G43" s="141">
        <v>100</v>
      </c>
      <c r="H43" s="141">
        <v>1.5</v>
      </c>
      <c r="I43" s="160">
        <v>1169.6997645000001</v>
      </c>
      <c r="J43" s="159">
        <f>K2</f>
        <v>0.21</v>
      </c>
      <c r="K43" s="84">
        <f t="shared" si="4"/>
        <v>924.06281395500014</v>
      </c>
      <c r="L43" s="696">
        <f t="shared" si="1"/>
        <v>1848.1256279100003</v>
      </c>
      <c r="M43" s="362">
        <f t="shared" si="2"/>
        <v>4620.3140697750005</v>
      </c>
      <c r="N43" s="676">
        <f t="shared" si="3"/>
        <v>1570.9067837235002</v>
      </c>
      <c r="O43" s="137"/>
      <c r="P43" s="7"/>
    </row>
    <row r="44" spans="1:16" s="9" customFormat="1" ht="12.75" x14ac:dyDescent="0.2">
      <c r="A44" s="143"/>
      <c r="B44" s="140" t="s">
        <v>929</v>
      </c>
      <c r="C44" s="140" t="s">
        <v>804</v>
      </c>
      <c r="D44" s="134" t="s">
        <v>5</v>
      </c>
      <c r="E44" s="142">
        <v>2.0680000000000001</v>
      </c>
      <c r="F44" s="135">
        <v>200</v>
      </c>
      <c r="G44" s="141">
        <v>100</v>
      </c>
      <c r="H44" s="141">
        <v>1.2</v>
      </c>
      <c r="I44" s="160">
        <v>1148.7588479999999</v>
      </c>
      <c r="J44" s="159">
        <f>K2</f>
        <v>0.21</v>
      </c>
      <c r="K44" s="84">
        <f t="shared" si="4"/>
        <v>907.51948991999996</v>
      </c>
      <c r="L44" s="696">
        <f t="shared" si="1"/>
        <v>1815.0389798399999</v>
      </c>
      <c r="M44" s="362">
        <f t="shared" si="2"/>
        <v>4537.5974495999999</v>
      </c>
      <c r="N44" s="676">
        <f t="shared" si="3"/>
        <v>1542.783132864</v>
      </c>
      <c r="O44" s="137"/>
      <c r="P44" s="7"/>
    </row>
    <row r="45" spans="1:16" s="9" customFormat="1" ht="12.75" x14ac:dyDescent="0.2">
      <c r="A45" s="143"/>
      <c r="B45" s="140" t="s">
        <v>1001</v>
      </c>
      <c r="C45" s="140" t="s">
        <v>805</v>
      </c>
      <c r="D45" s="134" t="s">
        <v>5</v>
      </c>
      <c r="E45" s="142">
        <v>2.585</v>
      </c>
      <c r="F45" s="135">
        <v>200</v>
      </c>
      <c r="G45" s="141">
        <v>100</v>
      </c>
      <c r="H45" s="141">
        <v>1.5</v>
      </c>
      <c r="I45" s="160">
        <v>1214.5731570000003</v>
      </c>
      <c r="J45" s="159">
        <f>K2</f>
        <v>0.21</v>
      </c>
      <c r="K45" s="84">
        <f t="shared" si="4"/>
        <v>959.51279403000024</v>
      </c>
      <c r="L45" s="696">
        <f t="shared" si="1"/>
        <v>1919.0255880600005</v>
      </c>
      <c r="M45" s="362">
        <f t="shared" si="2"/>
        <v>4797.5639701500013</v>
      </c>
      <c r="N45" s="676">
        <f t="shared" si="3"/>
        <v>1631.1717498510004</v>
      </c>
      <c r="O45" s="137"/>
      <c r="P45" s="7"/>
    </row>
    <row r="46" spans="1:16" s="9" customFormat="1" ht="12.75" x14ac:dyDescent="0.2">
      <c r="A46" s="143"/>
      <c r="B46" s="140" t="s">
        <v>930</v>
      </c>
      <c r="C46" s="140" t="s">
        <v>806</v>
      </c>
      <c r="D46" s="134" t="s">
        <v>5</v>
      </c>
      <c r="E46" s="142">
        <v>2.4970000000000003</v>
      </c>
      <c r="F46" s="135">
        <v>300</v>
      </c>
      <c r="G46" s="141">
        <v>100</v>
      </c>
      <c r="H46" s="141">
        <v>1.2</v>
      </c>
      <c r="I46" s="160">
        <v>1187.6491215000001</v>
      </c>
      <c r="J46" s="159">
        <f>K2</f>
        <v>0.21</v>
      </c>
      <c r="K46" s="84">
        <f t="shared" si="4"/>
        <v>938.24280598500013</v>
      </c>
      <c r="L46" s="696">
        <f t="shared" si="1"/>
        <v>1876.4856119700003</v>
      </c>
      <c r="M46" s="362">
        <f t="shared" si="2"/>
        <v>4691.2140299250004</v>
      </c>
      <c r="N46" s="676">
        <f t="shared" si="3"/>
        <v>1595.0127701745002</v>
      </c>
      <c r="O46" s="137"/>
      <c r="P46" s="7"/>
    </row>
    <row r="47" spans="1:16" s="9" customFormat="1" ht="12.75" x14ac:dyDescent="0.2">
      <c r="A47" s="143"/>
      <c r="B47" s="140" t="s">
        <v>1002</v>
      </c>
      <c r="C47" s="140" t="s">
        <v>807</v>
      </c>
      <c r="D47" s="134" t="s">
        <v>5</v>
      </c>
      <c r="E47" s="142">
        <v>3.1130000000000004</v>
      </c>
      <c r="F47" s="135">
        <v>300</v>
      </c>
      <c r="G47" s="141">
        <v>100</v>
      </c>
      <c r="H47" s="141">
        <v>1.5</v>
      </c>
      <c r="I47" s="160">
        <v>1256.4549900000004</v>
      </c>
      <c r="J47" s="159">
        <f>K2</f>
        <v>0.21</v>
      </c>
      <c r="K47" s="84">
        <f t="shared" si="4"/>
        <v>992.59944210000037</v>
      </c>
      <c r="L47" s="696">
        <f t="shared" si="1"/>
        <v>1985.1988842000007</v>
      </c>
      <c r="M47" s="362">
        <f t="shared" si="2"/>
        <v>4962.9972105000015</v>
      </c>
      <c r="N47" s="676">
        <f t="shared" si="3"/>
        <v>1687.4190515700006</v>
      </c>
      <c r="O47" s="137"/>
      <c r="P47" s="7"/>
    </row>
    <row r="48" spans="1:16" s="9" customFormat="1" ht="12.75" x14ac:dyDescent="0.2">
      <c r="A48" s="143"/>
      <c r="B48" s="140" t="s">
        <v>931</v>
      </c>
      <c r="C48" s="140" t="s">
        <v>808</v>
      </c>
      <c r="D48" s="134" t="s">
        <v>5</v>
      </c>
      <c r="E48" s="142">
        <v>2.915</v>
      </c>
      <c r="F48" s="135">
        <v>400</v>
      </c>
      <c r="G48" s="141">
        <v>100</v>
      </c>
      <c r="H48" s="141">
        <v>1.2</v>
      </c>
      <c r="I48" s="160">
        <v>1223.5478355000002</v>
      </c>
      <c r="J48" s="159">
        <f>K2</f>
        <v>0.21</v>
      </c>
      <c r="K48" s="84">
        <f t="shared" si="4"/>
        <v>966.60279004500023</v>
      </c>
      <c r="L48" s="696">
        <f t="shared" si="1"/>
        <v>1933.2055800900005</v>
      </c>
      <c r="M48" s="362">
        <f t="shared" si="2"/>
        <v>4833.0139502250013</v>
      </c>
      <c r="N48" s="676">
        <f t="shared" si="3"/>
        <v>1643.2247430765003</v>
      </c>
      <c r="O48" s="137"/>
      <c r="P48" s="7"/>
    </row>
    <row r="49" spans="1:16" s="9" customFormat="1" ht="12.75" x14ac:dyDescent="0.2">
      <c r="A49" s="96"/>
      <c r="B49" s="140" t="s">
        <v>1003</v>
      </c>
      <c r="C49" s="140" t="s">
        <v>809</v>
      </c>
      <c r="D49" s="134" t="s">
        <v>5</v>
      </c>
      <c r="E49" s="142">
        <v>3.6520000000000001</v>
      </c>
      <c r="F49" s="135">
        <v>400</v>
      </c>
      <c r="G49" s="141">
        <v>100</v>
      </c>
      <c r="H49" s="141">
        <v>1.5</v>
      </c>
      <c r="I49" s="160">
        <v>1301.3283825000001</v>
      </c>
      <c r="J49" s="159">
        <f>K2</f>
        <v>0.21</v>
      </c>
      <c r="K49" s="84">
        <f t="shared" si="4"/>
        <v>1028.049422175</v>
      </c>
      <c r="L49" s="696">
        <f t="shared" si="1"/>
        <v>2056.09884435</v>
      </c>
      <c r="M49" s="362">
        <f t="shared" si="2"/>
        <v>5140.2471108749996</v>
      </c>
      <c r="N49" s="676">
        <f t="shared" si="3"/>
        <v>1747.6840176974999</v>
      </c>
      <c r="O49" s="137"/>
      <c r="P49" s="7"/>
    </row>
    <row r="50" spans="1:16" s="9" customFormat="1" ht="12.75" x14ac:dyDescent="0.2">
      <c r="A50" s="96"/>
      <c r="B50" s="140" t="s">
        <v>932</v>
      </c>
      <c r="C50" s="140" t="s">
        <v>810</v>
      </c>
      <c r="D50" s="134" t="s">
        <v>5</v>
      </c>
      <c r="E50" s="142">
        <v>3.3440000000000003</v>
      </c>
      <c r="F50" s="135">
        <v>500</v>
      </c>
      <c r="G50" s="141">
        <v>100</v>
      </c>
      <c r="H50" s="141">
        <v>1.2</v>
      </c>
      <c r="I50" s="160">
        <v>1313.2946205000001</v>
      </c>
      <c r="J50" s="159">
        <f>K2</f>
        <v>0.21</v>
      </c>
      <c r="K50" s="84">
        <f t="shared" si="4"/>
        <v>1037.5027501950001</v>
      </c>
      <c r="L50" s="696">
        <f t="shared" si="1"/>
        <v>2075.0055003900002</v>
      </c>
      <c r="M50" s="362">
        <f t="shared" si="2"/>
        <v>5187.5137509750002</v>
      </c>
      <c r="N50" s="676">
        <f t="shared" si="3"/>
        <v>1763.7546753315</v>
      </c>
      <c r="O50" s="137"/>
      <c r="P50" s="7"/>
    </row>
    <row r="51" spans="1:16" s="9" customFormat="1" ht="12.75" x14ac:dyDescent="0.2">
      <c r="A51" s="96"/>
      <c r="B51" s="140" t="s">
        <v>1004</v>
      </c>
      <c r="C51" s="140" t="s">
        <v>811</v>
      </c>
      <c r="D51" s="134" t="s">
        <v>5</v>
      </c>
      <c r="E51" s="142">
        <v>4.18</v>
      </c>
      <c r="F51" s="135">
        <v>500</v>
      </c>
      <c r="G51" s="141">
        <v>100</v>
      </c>
      <c r="H51" s="141">
        <v>1.5</v>
      </c>
      <c r="I51" s="160">
        <v>1403.0414054999999</v>
      </c>
      <c r="J51" s="159">
        <f>K2</f>
        <v>0.21</v>
      </c>
      <c r="K51" s="84">
        <f t="shared" si="4"/>
        <v>1108.4027103450001</v>
      </c>
      <c r="L51" s="696">
        <f t="shared" si="1"/>
        <v>2216.8054206900001</v>
      </c>
      <c r="M51" s="362">
        <f t="shared" si="2"/>
        <v>5542.0135517250001</v>
      </c>
      <c r="N51" s="676">
        <f t="shared" si="3"/>
        <v>1884.2846075865</v>
      </c>
      <c r="O51" s="137"/>
      <c r="P51" s="7"/>
    </row>
    <row r="52" spans="1:16" s="9" customFormat="1" ht="12.75" x14ac:dyDescent="0.2">
      <c r="A52" s="96"/>
      <c r="B52" s="140" t="s">
        <v>933</v>
      </c>
      <c r="C52" s="140" t="s">
        <v>812</v>
      </c>
      <c r="D52" s="134" t="s">
        <v>5</v>
      </c>
      <c r="E52" s="142">
        <v>3.7730000000000006</v>
      </c>
      <c r="F52" s="135">
        <v>600</v>
      </c>
      <c r="G52" s="141">
        <v>100</v>
      </c>
      <c r="H52" s="141">
        <v>1.2</v>
      </c>
      <c r="I52" s="160">
        <v>1352.1848940000002</v>
      </c>
      <c r="J52" s="159">
        <f>K2</f>
        <v>0.21</v>
      </c>
      <c r="K52" s="84">
        <f t="shared" si="4"/>
        <v>1068.2260662600002</v>
      </c>
      <c r="L52" s="696">
        <f t="shared" si="1"/>
        <v>2136.4521325200003</v>
      </c>
      <c r="M52" s="362">
        <f t="shared" si="2"/>
        <v>5341.1303313000008</v>
      </c>
      <c r="N52" s="676">
        <f t="shared" si="3"/>
        <v>1815.9843126420003</v>
      </c>
      <c r="O52" s="137"/>
      <c r="P52" s="7"/>
    </row>
    <row r="53" spans="1:16" s="9" customFormat="1" ht="12.75" x14ac:dyDescent="0.2">
      <c r="A53" s="96"/>
      <c r="B53" s="140" t="s">
        <v>1005</v>
      </c>
      <c r="C53" s="140" t="s">
        <v>813</v>
      </c>
      <c r="D53" s="134" t="s">
        <v>5</v>
      </c>
      <c r="E53" s="142">
        <v>4.7080000000000011</v>
      </c>
      <c r="F53" s="135">
        <v>600</v>
      </c>
      <c r="G53" s="141">
        <v>100</v>
      </c>
      <c r="H53" s="141">
        <v>1.5</v>
      </c>
      <c r="I53" s="160">
        <v>1453.8979170000005</v>
      </c>
      <c r="J53" s="159">
        <f>K2</f>
        <v>0.21</v>
      </c>
      <c r="K53" s="84">
        <f t="shared" si="4"/>
        <v>1148.5793544300004</v>
      </c>
      <c r="L53" s="696">
        <f t="shared" si="1"/>
        <v>2297.1587088600008</v>
      </c>
      <c r="M53" s="362">
        <f t="shared" si="2"/>
        <v>5742.8967721500021</v>
      </c>
      <c r="N53" s="676">
        <f t="shared" si="3"/>
        <v>1952.5849025310006</v>
      </c>
      <c r="O53" s="137"/>
      <c r="P53" s="7"/>
    </row>
    <row r="54" spans="1:16" s="9" customFormat="1" ht="12.75" x14ac:dyDescent="0.2">
      <c r="A54" s="96"/>
      <c r="B54" s="140" t="s">
        <v>934</v>
      </c>
      <c r="C54" s="140" t="s">
        <v>814</v>
      </c>
      <c r="D54" s="134" t="s">
        <v>5</v>
      </c>
      <c r="E54" s="142">
        <v>1.9340199999999999</v>
      </c>
      <c r="F54" s="135">
        <v>100</v>
      </c>
      <c r="G54" s="141">
        <v>50</v>
      </c>
      <c r="H54" s="141">
        <v>1.2</v>
      </c>
      <c r="I54" s="160">
        <v>892.98051075000024</v>
      </c>
      <c r="J54" s="159">
        <f>K2</f>
        <v>0.21</v>
      </c>
      <c r="K54" s="84">
        <f t="shared" si="4"/>
        <v>705.45460349250027</v>
      </c>
      <c r="L54" s="696">
        <f t="shared" si="1"/>
        <v>1410.9092069850005</v>
      </c>
      <c r="M54" s="362">
        <f t="shared" si="2"/>
        <v>3527.2730174625012</v>
      </c>
      <c r="N54" s="676">
        <f t="shared" si="3"/>
        <v>1199.2728259372504</v>
      </c>
      <c r="O54" s="137"/>
      <c r="P54" s="7"/>
    </row>
    <row r="55" spans="1:16" s="9" customFormat="1" ht="12.75" x14ac:dyDescent="0.2">
      <c r="A55" s="96"/>
      <c r="B55" s="140" t="s">
        <v>1006</v>
      </c>
      <c r="C55" s="140" t="s">
        <v>815</v>
      </c>
      <c r="D55" s="134" t="s">
        <v>5</v>
      </c>
      <c r="E55" s="142">
        <v>2.4272600000000004</v>
      </c>
      <c r="F55" s="135">
        <v>100</v>
      </c>
      <c r="G55" s="141">
        <v>50</v>
      </c>
      <c r="H55" s="141">
        <v>1.5</v>
      </c>
      <c r="I55" s="160">
        <v>928.87922475000016</v>
      </c>
      <c r="J55" s="159">
        <f>K2</f>
        <v>0.21</v>
      </c>
      <c r="K55" s="84">
        <f t="shared" si="4"/>
        <v>733.81458755250014</v>
      </c>
      <c r="L55" s="696">
        <f t="shared" si="1"/>
        <v>1467.6291751050003</v>
      </c>
      <c r="M55" s="362">
        <f t="shared" si="2"/>
        <v>3669.0729377625007</v>
      </c>
      <c r="N55" s="676">
        <f t="shared" si="3"/>
        <v>1247.4847988392503</v>
      </c>
      <c r="O55" s="137"/>
      <c r="P55" s="7"/>
    </row>
    <row r="56" spans="1:16" s="9" customFormat="1" ht="12.75" x14ac:dyDescent="0.2">
      <c r="A56" s="96"/>
      <c r="B56" s="140" t="s">
        <v>935</v>
      </c>
      <c r="C56" s="140" t="s">
        <v>816</v>
      </c>
      <c r="D56" s="134" t="s">
        <v>5</v>
      </c>
      <c r="E56" s="142">
        <v>2.4402399999999997</v>
      </c>
      <c r="F56" s="141">
        <v>200</v>
      </c>
      <c r="G56" s="141">
        <v>50</v>
      </c>
      <c r="H56" s="141">
        <v>1.2</v>
      </c>
      <c r="I56" s="160">
        <v>912.4256475000002</v>
      </c>
      <c r="J56" s="159">
        <f>K2</f>
        <v>0.21</v>
      </c>
      <c r="K56" s="84">
        <f t="shared" si="4"/>
        <v>720.81626152500019</v>
      </c>
      <c r="L56" s="696">
        <f t="shared" si="1"/>
        <v>1441.6325230500004</v>
      </c>
      <c r="M56" s="362">
        <f t="shared" si="2"/>
        <v>3604.081307625001</v>
      </c>
      <c r="N56" s="676">
        <f t="shared" si="3"/>
        <v>1225.3876445925002</v>
      </c>
      <c r="O56" s="137"/>
      <c r="P56" s="7"/>
    </row>
    <row r="57" spans="1:16" s="9" customFormat="1" ht="12.75" x14ac:dyDescent="0.2">
      <c r="A57" s="96"/>
      <c r="B57" s="140" t="s">
        <v>1007</v>
      </c>
      <c r="C57" s="140" t="s">
        <v>817</v>
      </c>
      <c r="D57" s="134" t="s">
        <v>5</v>
      </c>
      <c r="E57" s="142">
        <v>3.0503000000000005</v>
      </c>
      <c r="F57" s="141">
        <v>200</v>
      </c>
      <c r="G57" s="141">
        <v>50</v>
      </c>
      <c r="H57" s="141">
        <v>1.5</v>
      </c>
      <c r="I57" s="160">
        <v>810.71262450000017</v>
      </c>
      <c r="J57" s="159">
        <f>K2</f>
        <v>0.21</v>
      </c>
      <c r="K57" s="84">
        <f t="shared" si="4"/>
        <v>640.46297335500014</v>
      </c>
      <c r="L57" s="696">
        <f t="shared" si="1"/>
        <v>1280.9259467100003</v>
      </c>
      <c r="M57" s="362">
        <f t="shared" si="2"/>
        <v>3202.3148667750006</v>
      </c>
      <c r="N57" s="676">
        <f t="shared" si="3"/>
        <v>1088.7870547035002</v>
      </c>
      <c r="O57" s="137"/>
      <c r="P57" s="7"/>
    </row>
    <row r="58" spans="1:16" s="9" customFormat="1" ht="12.75" x14ac:dyDescent="0.2">
      <c r="A58" s="96"/>
      <c r="B58" s="140" t="s">
        <v>936</v>
      </c>
      <c r="C58" s="140" t="s">
        <v>818</v>
      </c>
      <c r="D58" s="134" t="s">
        <v>5</v>
      </c>
      <c r="E58" s="142">
        <v>2.9464600000000001</v>
      </c>
      <c r="F58" s="141">
        <v>300</v>
      </c>
      <c r="G58" s="141">
        <v>50</v>
      </c>
      <c r="H58" s="141">
        <v>1.2</v>
      </c>
      <c r="I58" s="160">
        <v>942.34124250000013</v>
      </c>
      <c r="J58" s="159">
        <f>K2</f>
        <v>0.21</v>
      </c>
      <c r="K58" s="84">
        <f t="shared" si="4"/>
        <v>744.44958157500014</v>
      </c>
      <c r="L58" s="696">
        <f t="shared" si="1"/>
        <v>1488.8991631500003</v>
      </c>
      <c r="M58" s="362">
        <f t="shared" si="2"/>
        <v>3722.2479078750007</v>
      </c>
      <c r="N58" s="676">
        <f t="shared" si="3"/>
        <v>1265.5642886775001</v>
      </c>
      <c r="O58" s="137"/>
      <c r="P58" s="7"/>
    </row>
    <row r="59" spans="1:16" s="9" customFormat="1" ht="12.75" x14ac:dyDescent="0.2">
      <c r="A59" s="96"/>
      <c r="B59" s="140" t="s">
        <v>1008</v>
      </c>
      <c r="C59" s="140" t="s">
        <v>819</v>
      </c>
      <c r="D59" s="134" t="s">
        <v>5</v>
      </c>
      <c r="E59" s="142">
        <v>3.6733400000000005</v>
      </c>
      <c r="F59" s="141">
        <v>300</v>
      </c>
      <c r="G59" s="141">
        <v>50</v>
      </c>
      <c r="H59" s="141">
        <v>1.5</v>
      </c>
      <c r="I59" s="160">
        <v>996.18931350000003</v>
      </c>
      <c r="J59" s="159">
        <f>K2</f>
        <v>0.21</v>
      </c>
      <c r="K59" s="84">
        <f t="shared" si="4"/>
        <v>786.98955766500001</v>
      </c>
      <c r="L59" s="696">
        <f t="shared" si="1"/>
        <v>1573.97911533</v>
      </c>
      <c r="M59" s="362">
        <f t="shared" si="2"/>
        <v>3934.9477883250001</v>
      </c>
      <c r="N59" s="676">
        <f t="shared" si="3"/>
        <v>1337.8822480305</v>
      </c>
      <c r="O59" s="137"/>
      <c r="P59" s="7"/>
    </row>
    <row r="60" spans="1:16" s="9" customFormat="1" ht="12.75" x14ac:dyDescent="0.2">
      <c r="A60" s="96"/>
      <c r="B60" s="140" t="s">
        <v>937</v>
      </c>
      <c r="C60" s="140" t="s">
        <v>820</v>
      </c>
      <c r="D60" s="134" t="s">
        <v>5</v>
      </c>
      <c r="E60" s="142">
        <v>3.4396999999999998</v>
      </c>
      <c r="F60" s="141">
        <v>400</v>
      </c>
      <c r="G60" s="141">
        <v>50</v>
      </c>
      <c r="H60" s="141">
        <v>1.2</v>
      </c>
      <c r="I60" s="160">
        <v>970.76105775000008</v>
      </c>
      <c r="J60" s="159">
        <f>K2</f>
        <v>0.21</v>
      </c>
      <c r="K60" s="84">
        <f t="shared" si="4"/>
        <v>766.90123562250005</v>
      </c>
      <c r="L60" s="696">
        <f t="shared" si="1"/>
        <v>1533.8024712450001</v>
      </c>
      <c r="M60" s="362">
        <f t="shared" si="2"/>
        <v>3834.5061781125005</v>
      </c>
      <c r="N60" s="676">
        <f t="shared" si="3"/>
        <v>1303.7321005582501</v>
      </c>
      <c r="O60" s="137"/>
      <c r="P60" s="7"/>
    </row>
    <row r="61" spans="1:16" s="9" customFormat="1" ht="12.75" x14ac:dyDescent="0.2">
      <c r="A61" s="96"/>
      <c r="B61" s="140" t="s">
        <v>1009</v>
      </c>
      <c r="C61" s="140" t="s">
        <v>821</v>
      </c>
      <c r="D61" s="134" t="s">
        <v>5</v>
      </c>
      <c r="E61" s="142">
        <v>4.3093599999999999</v>
      </c>
      <c r="F61" s="141">
        <v>400</v>
      </c>
      <c r="G61" s="141">
        <v>50</v>
      </c>
      <c r="H61" s="141">
        <v>1.5</v>
      </c>
      <c r="I61" s="160">
        <v>1032.0880275000002</v>
      </c>
      <c r="J61" s="159">
        <f>K2</f>
        <v>0.21</v>
      </c>
      <c r="K61" s="84">
        <f t="shared" si="4"/>
        <v>815.34954172500022</v>
      </c>
      <c r="L61" s="696">
        <f t="shared" si="1"/>
        <v>1630.6990834500004</v>
      </c>
      <c r="M61" s="362">
        <f t="shared" si="2"/>
        <v>4076.747708625001</v>
      </c>
      <c r="N61" s="676">
        <f t="shared" si="3"/>
        <v>1386.0942209325003</v>
      </c>
      <c r="O61" s="137"/>
      <c r="P61" s="7"/>
    </row>
    <row r="62" spans="1:16" s="9" customFormat="1" ht="12.75" x14ac:dyDescent="0.2">
      <c r="A62" s="96"/>
      <c r="B62" s="140" t="s">
        <v>938</v>
      </c>
      <c r="C62" s="140" t="s">
        <v>822</v>
      </c>
      <c r="D62" s="134" t="s">
        <v>5</v>
      </c>
      <c r="E62" s="142">
        <v>3.9459200000000001</v>
      </c>
      <c r="F62" s="141">
        <v>500</v>
      </c>
      <c r="G62" s="141">
        <v>50</v>
      </c>
      <c r="H62" s="141">
        <v>1.2</v>
      </c>
      <c r="I62" s="160">
        <v>1041.0627060000002</v>
      </c>
      <c r="J62" s="159">
        <f>K2</f>
        <v>0.21</v>
      </c>
      <c r="K62" s="84">
        <f t="shared" si="4"/>
        <v>822.43953774000022</v>
      </c>
      <c r="L62" s="696">
        <f t="shared" si="1"/>
        <v>1644.8790754800004</v>
      </c>
      <c r="M62" s="362">
        <f t="shared" si="2"/>
        <v>4112.197688700001</v>
      </c>
      <c r="N62" s="676">
        <f t="shared" si="3"/>
        <v>1398.1472141580002</v>
      </c>
      <c r="O62" s="137"/>
      <c r="P62" s="7"/>
    </row>
    <row r="63" spans="1:16" s="9" customFormat="1" ht="12.75" x14ac:dyDescent="0.2">
      <c r="A63" s="96"/>
      <c r="B63" s="140" t="s">
        <v>1010</v>
      </c>
      <c r="C63" s="140" t="s">
        <v>823</v>
      </c>
      <c r="D63" s="134" t="s">
        <v>5</v>
      </c>
      <c r="E63" s="142">
        <v>4.9323999999999995</v>
      </c>
      <c r="F63" s="141">
        <v>500</v>
      </c>
      <c r="G63" s="141">
        <v>50</v>
      </c>
      <c r="H63" s="141">
        <v>1.5</v>
      </c>
      <c r="I63" s="160">
        <v>1111.3643542500004</v>
      </c>
      <c r="J63" s="159">
        <f>K2</f>
        <v>0.21</v>
      </c>
      <c r="K63" s="84">
        <f t="shared" si="4"/>
        <v>877.97783985750027</v>
      </c>
      <c r="L63" s="696">
        <f t="shared" si="1"/>
        <v>1755.9556797150005</v>
      </c>
      <c r="M63" s="362">
        <f t="shared" si="2"/>
        <v>4389.8891992875015</v>
      </c>
      <c r="N63" s="676">
        <f t="shared" si="3"/>
        <v>1492.5623277577504</v>
      </c>
      <c r="O63" s="137"/>
      <c r="P63" s="7"/>
    </row>
    <row r="64" spans="1:16" s="9" customFormat="1" ht="12.75" x14ac:dyDescent="0.2">
      <c r="A64" s="96"/>
      <c r="B64" s="140" t="s">
        <v>939</v>
      </c>
      <c r="C64" s="140" t="s">
        <v>824</v>
      </c>
      <c r="D64" s="134" t="s">
        <v>5</v>
      </c>
      <c r="E64" s="142">
        <v>4.4521400000000009</v>
      </c>
      <c r="F64" s="141">
        <v>600</v>
      </c>
      <c r="G64" s="141">
        <v>50</v>
      </c>
      <c r="H64" s="141">
        <v>1.2</v>
      </c>
      <c r="I64" s="160">
        <v>1072.4740807500002</v>
      </c>
      <c r="J64" s="159">
        <f>K2</f>
        <v>0.21</v>
      </c>
      <c r="K64" s="84">
        <f t="shared" si="4"/>
        <v>847.25452379250021</v>
      </c>
      <c r="L64" s="696">
        <f t="shared" si="1"/>
        <v>1694.5090475850004</v>
      </c>
      <c r="M64" s="362">
        <f t="shared" si="2"/>
        <v>4236.2726189625009</v>
      </c>
      <c r="N64" s="676">
        <f t="shared" si="3"/>
        <v>1440.3326904472503</v>
      </c>
      <c r="O64" s="137"/>
      <c r="P64" s="7"/>
    </row>
    <row r="65" spans="1:16" s="9" customFormat="1" ht="12.75" x14ac:dyDescent="0.2">
      <c r="A65" s="96"/>
      <c r="B65" s="140" t="s">
        <v>1011</v>
      </c>
      <c r="C65" s="140" t="s">
        <v>825</v>
      </c>
      <c r="D65" s="134" t="s">
        <v>5</v>
      </c>
      <c r="E65" s="142">
        <v>5.5554400000000008</v>
      </c>
      <c r="F65" s="141">
        <v>600</v>
      </c>
      <c r="G65" s="141">
        <v>50</v>
      </c>
      <c r="H65" s="141">
        <v>1.5</v>
      </c>
      <c r="I65" s="160">
        <v>1151.7504075000002</v>
      </c>
      <c r="J65" s="159">
        <f>K2</f>
        <v>0.21</v>
      </c>
      <c r="K65" s="84">
        <f t="shared" si="4"/>
        <v>909.88282192500014</v>
      </c>
      <c r="L65" s="696">
        <f t="shared" si="1"/>
        <v>1819.7656438500003</v>
      </c>
      <c r="M65" s="362">
        <f t="shared" si="2"/>
        <v>4549.4141096250005</v>
      </c>
      <c r="N65" s="676">
        <f t="shared" si="3"/>
        <v>1546.8007972725002</v>
      </c>
      <c r="O65" s="137"/>
      <c r="P65" s="7"/>
    </row>
    <row r="66" spans="1:16" s="9" customFormat="1" ht="12.75" x14ac:dyDescent="0.2">
      <c r="A66" s="96"/>
      <c r="B66" s="140" t="s">
        <v>940</v>
      </c>
      <c r="C66" s="140" t="s">
        <v>826</v>
      </c>
      <c r="D66" s="134" t="s">
        <v>5</v>
      </c>
      <c r="E66" s="142">
        <v>2.2241229999999996</v>
      </c>
      <c r="F66" s="135">
        <v>100</v>
      </c>
      <c r="G66" s="141">
        <v>60</v>
      </c>
      <c r="H66" s="141">
        <v>1.2</v>
      </c>
      <c r="I66" s="160">
        <v>937.85390325000014</v>
      </c>
      <c r="J66" s="159">
        <f>K2</f>
        <v>0.21</v>
      </c>
      <c r="K66" s="84">
        <f t="shared" si="4"/>
        <v>740.90458356750014</v>
      </c>
      <c r="L66" s="696">
        <f t="shared" si="1"/>
        <v>1481.8091671350003</v>
      </c>
      <c r="M66" s="362">
        <f t="shared" si="2"/>
        <v>3704.5229178375007</v>
      </c>
      <c r="N66" s="676">
        <f t="shared" si="3"/>
        <v>1259.5377920647502</v>
      </c>
      <c r="O66" s="137"/>
      <c r="P66" s="7"/>
    </row>
    <row r="67" spans="1:16" s="9" customFormat="1" ht="12.75" x14ac:dyDescent="0.2">
      <c r="A67" s="96"/>
      <c r="B67" s="140" t="s">
        <v>1012</v>
      </c>
      <c r="C67" s="140" t="s">
        <v>827</v>
      </c>
      <c r="D67" s="134" t="s">
        <v>5</v>
      </c>
      <c r="E67" s="142">
        <v>2.7913490000000003</v>
      </c>
      <c r="F67" s="135">
        <v>100</v>
      </c>
      <c r="G67" s="141">
        <v>60</v>
      </c>
      <c r="H67" s="141">
        <v>1.5</v>
      </c>
      <c r="I67" s="160">
        <v>975.24839700000018</v>
      </c>
      <c r="J67" s="159">
        <f>K2</f>
        <v>0.21</v>
      </c>
      <c r="K67" s="84">
        <f t="shared" si="4"/>
        <v>770.44623363000017</v>
      </c>
      <c r="L67" s="696">
        <f t="shared" si="1"/>
        <v>1540.8924672600003</v>
      </c>
      <c r="M67" s="362">
        <f t="shared" si="2"/>
        <v>3852.2311681500009</v>
      </c>
      <c r="N67" s="676">
        <f t="shared" si="3"/>
        <v>1309.7585971710002</v>
      </c>
      <c r="O67" s="137"/>
      <c r="P67" s="7"/>
    </row>
    <row r="68" spans="1:16" s="9" customFormat="1" ht="12.75" x14ac:dyDescent="0.2">
      <c r="A68" s="96"/>
      <c r="B68" s="140" t="s">
        <v>941</v>
      </c>
      <c r="C68" s="140" t="s">
        <v>828</v>
      </c>
      <c r="D68" s="134" t="s">
        <v>5</v>
      </c>
      <c r="E68" s="142">
        <v>2.82</v>
      </c>
      <c r="F68" s="141">
        <v>200</v>
      </c>
      <c r="G68" s="141">
        <v>60</v>
      </c>
      <c r="H68" s="141">
        <v>1.2</v>
      </c>
      <c r="I68" s="160">
        <v>957.29904000000022</v>
      </c>
      <c r="J68" s="159">
        <f>K2</f>
        <v>0.21</v>
      </c>
      <c r="K68" s="84">
        <f t="shared" si="4"/>
        <v>756.26624160000017</v>
      </c>
      <c r="L68" s="696">
        <f t="shared" si="1"/>
        <v>1512.5324832000003</v>
      </c>
      <c r="M68" s="362">
        <f t="shared" si="2"/>
        <v>3781.331208000001</v>
      </c>
      <c r="N68" s="676">
        <f t="shared" si="3"/>
        <v>1285.6526107200002</v>
      </c>
      <c r="O68" s="137"/>
      <c r="P68" s="7"/>
    </row>
    <row r="69" spans="1:16" s="9" customFormat="1" ht="12.75" x14ac:dyDescent="0.2">
      <c r="A69" s="96"/>
      <c r="B69" s="140" t="s">
        <v>1013</v>
      </c>
      <c r="C69" s="140" t="s">
        <v>829</v>
      </c>
      <c r="D69" s="134" t="s">
        <v>5</v>
      </c>
      <c r="E69" s="142">
        <v>3.5078450000000001</v>
      </c>
      <c r="F69" s="141">
        <v>200</v>
      </c>
      <c r="G69" s="141">
        <v>60</v>
      </c>
      <c r="H69" s="141">
        <v>1.5</v>
      </c>
      <c r="I69" s="160">
        <v>851.09867774999998</v>
      </c>
      <c r="J69" s="159">
        <f>K2</f>
        <v>0.21</v>
      </c>
      <c r="K69" s="84">
        <f t="shared" si="4"/>
        <v>672.36795542250002</v>
      </c>
      <c r="L69" s="696">
        <f t="shared" si="1"/>
        <v>1344.735910845</v>
      </c>
      <c r="M69" s="362">
        <f t="shared" si="2"/>
        <v>3361.8397771125001</v>
      </c>
      <c r="N69" s="676">
        <f t="shared" si="3"/>
        <v>1143.02552421825</v>
      </c>
      <c r="O69" s="137"/>
      <c r="P69" s="7"/>
    </row>
    <row r="70" spans="1:16" s="9" customFormat="1" ht="12.75" x14ac:dyDescent="0.2">
      <c r="A70" s="96"/>
      <c r="B70" s="140" t="s">
        <v>942</v>
      </c>
      <c r="C70" s="140" t="s">
        <v>830</v>
      </c>
      <c r="D70" s="134" t="s">
        <v>5</v>
      </c>
      <c r="E70" s="142">
        <v>3.3884289999999999</v>
      </c>
      <c r="F70" s="141">
        <v>300</v>
      </c>
      <c r="G70" s="141">
        <v>60</v>
      </c>
      <c r="H70" s="141">
        <v>1.2</v>
      </c>
      <c r="I70" s="160">
        <v>990.20619450000015</v>
      </c>
      <c r="J70" s="159">
        <f>K2</f>
        <v>0.21</v>
      </c>
      <c r="K70" s="84">
        <f t="shared" si="4"/>
        <v>782.2628936550002</v>
      </c>
      <c r="L70" s="696">
        <f t="shared" si="1"/>
        <v>1564.5257873100004</v>
      </c>
      <c r="M70" s="362">
        <f t="shared" si="2"/>
        <v>3911.3144682750008</v>
      </c>
      <c r="N70" s="676">
        <f t="shared" si="3"/>
        <v>1329.8469192135003</v>
      </c>
      <c r="O70" s="137"/>
      <c r="P70" s="7"/>
    </row>
    <row r="71" spans="1:16" s="9" customFormat="1" ht="12.75" x14ac:dyDescent="0.2">
      <c r="A71" s="96"/>
      <c r="B71" s="140" t="s">
        <v>1014</v>
      </c>
      <c r="C71" s="140" t="s">
        <v>831</v>
      </c>
      <c r="D71" s="134" t="s">
        <v>5</v>
      </c>
      <c r="E71" s="142">
        <v>4.2243409999999999</v>
      </c>
      <c r="F71" s="141">
        <v>300</v>
      </c>
      <c r="G71" s="141">
        <v>60</v>
      </c>
      <c r="H71" s="141">
        <v>1.5</v>
      </c>
      <c r="I71" s="160">
        <v>1047.0458250000004</v>
      </c>
      <c r="J71" s="159">
        <f>K2</f>
        <v>0.21</v>
      </c>
      <c r="K71" s="84">
        <f t="shared" si="4"/>
        <v>827.16620175000037</v>
      </c>
      <c r="L71" s="696">
        <f t="shared" ref="L71:L134" si="5">K71*2</f>
        <v>1654.3324035000007</v>
      </c>
      <c r="M71" s="362">
        <f t="shared" ref="M71:M134" si="6">K71*5</f>
        <v>4135.8310087500022</v>
      </c>
      <c r="N71" s="676">
        <f t="shared" ref="N71:N134" si="7">K71*1.7</f>
        <v>1406.1825429750006</v>
      </c>
      <c r="O71" s="137"/>
      <c r="P71" s="7"/>
    </row>
    <row r="72" spans="1:16" s="9" customFormat="1" ht="12.75" x14ac:dyDescent="0.2">
      <c r="A72" s="96"/>
      <c r="B72" s="140" t="s">
        <v>943</v>
      </c>
      <c r="C72" s="140" t="s">
        <v>832</v>
      </c>
      <c r="D72" s="134" t="s">
        <v>5</v>
      </c>
      <c r="E72" s="142">
        <v>3.9556549999999993</v>
      </c>
      <c r="F72" s="141">
        <v>400</v>
      </c>
      <c r="G72" s="141">
        <v>60</v>
      </c>
      <c r="H72" s="141">
        <v>1.2</v>
      </c>
      <c r="I72" s="160">
        <v>1018.6260097500001</v>
      </c>
      <c r="J72" s="159">
        <f>K2</f>
        <v>0.21</v>
      </c>
      <c r="K72" s="84">
        <f t="shared" si="4"/>
        <v>804.71454770250011</v>
      </c>
      <c r="L72" s="696">
        <f t="shared" si="5"/>
        <v>1609.4290954050002</v>
      </c>
      <c r="M72" s="362">
        <f t="shared" si="6"/>
        <v>4023.5727385125006</v>
      </c>
      <c r="N72" s="676">
        <f t="shared" si="7"/>
        <v>1368.0147310942502</v>
      </c>
      <c r="O72" s="137"/>
      <c r="P72" s="7"/>
    </row>
    <row r="73" spans="1:16" s="9" customFormat="1" ht="12.75" x14ac:dyDescent="0.2">
      <c r="A73" s="96"/>
      <c r="B73" s="140" t="s">
        <v>1015</v>
      </c>
      <c r="C73" s="140" t="s">
        <v>833</v>
      </c>
      <c r="D73" s="134" t="s">
        <v>5</v>
      </c>
      <c r="E73" s="142">
        <v>4.9557639999999994</v>
      </c>
      <c r="F73" s="141">
        <v>400</v>
      </c>
      <c r="G73" s="141">
        <v>60</v>
      </c>
      <c r="H73" s="141">
        <v>1.5</v>
      </c>
      <c r="I73" s="160">
        <v>1082.9445390000001</v>
      </c>
      <c r="J73" s="159">
        <f>K2</f>
        <v>0.21</v>
      </c>
      <c r="K73" s="84">
        <f t="shared" si="4"/>
        <v>855.52618581000013</v>
      </c>
      <c r="L73" s="696">
        <f t="shared" si="5"/>
        <v>1711.0523716200003</v>
      </c>
      <c r="M73" s="362">
        <f t="shared" si="6"/>
        <v>4277.6309290500003</v>
      </c>
      <c r="N73" s="676">
        <f t="shared" si="7"/>
        <v>1454.3945158770002</v>
      </c>
      <c r="O73" s="137"/>
      <c r="P73" s="7"/>
    </row>
    <row r="74" spans="1:16" s="9" customFormat="1" ht="12.75" x14ac:dyDescent="0.2">
      <c r="A74" s="96"/>
      <c r="B74" s="140" t="s">
        <v>944</v>
      </c>
      <c r="C74" s="140" t="s">
        <v>834</v>
      </c>
      <c r="D74" s="134" t="s">
        <v>5</v>
      </c>
      <c r="E74" s="142">
        <v>4.5378080000000001</v>
      </c>
      <c r="F74" s="141">
        <v>500</v>
      </c>
      <c r="G74" s="141">
        <v>60</v>
      </c>
      <c r="H74" s="141">
        <v>1.2</v>
      </c>
      <c r="I74" s="160">
        <v>1093.4149972500002</v>
      </c>
      <c r="J74" s="159">
        <f>K2</f>
        <v>0.21</v>
      </c>
      <c r="K74" s="84">
        <f t="shared" si="4"/>
        <v>863.79784782750016</v>
      </c>
      <c r="L74" s="696">
        <f t="shared" si="5"/>
        <v>1727.5956956550003</v>
      </c>
      <c r="M74" s="362">
        <f t="shared" si="6"/>
        <v>4318.9892391375006</v>
      </c>
      <c r="N74" s="676">
        <f t="shared" si="7"/>
        <v>1468.4563413067503</v>
      </c>
      <c r="O74" s="137"/>
      <c r="P74" s="7"/>
    </row>
    <row r="75" spans="1:16" s="9" customFormat="1" ht="12.75" x14ac:dyDescent="0.2">
      <c r="A75" s="96"/>
      <c r="B75" s="140" t="s">
        <v>1016</v>
      </c>
      <c r="C75" s="140" t="s">
        <v>835</v>
      </c>
      <c r="D75" s="134" t="s">
        <v>5</v>
      </c>
      <c r="E75" s="142">
        <v>5.67</v>
      </c>
      <c r="F75" s="141">
        <v>500</v>
      </c>
      <c r="G75" s="141">
        <v>60</v>
      </c>
      <c r="H75" s="141">
        <v>1.5</v>
      </c>
      <c r="I75" s="160">
        <v>1168.20398475</v>
      </c>
      <c r="J75" s="159">
        <f>K2</f>
        <v>0.21</v>
      </c>
      <c r="K75" s="84">
        <f t="shared" si="4"/>
        <v>922.8811479525001</v>
      </c>
      <c r="L75" s="696">
        <f t="shared" si="5"/>
        <v>1845.7622959050002</v>
      </c>
      <c r="M75" s="362">
        <f t="shared" si="6"/>
        <v>4614.4057397625002</v>
      </c>
      <c r="N75" s="676">
        <f t="shared" si="7"/>
        <v>1568.8979515192502</v>
      </c>
      <c r="O75" s="137"/>
      <c r="P75" s="7"/>
    </row>
    <row r="76" spans="1:16" s="9" customFormat="1" ht="12.75" x14ac:dyDescent="0.2">
      <c r="A76" s="96"/>
      <c r="B76" s="140" t="s">
        <v>945</v>
      </c>
      <c r="C76" s="140" t="s">
        <v>836</v>
      </c>
      <c r="D76" s="134" t="s">
        <v>5</v>
      </c>
      <c r="E76" s="142">
        <v>5.1199610000000009</v>
      </c>
      <c r="F76" s="141">
        <v>600</v>
      </c>
      <c r="G76" s="141">
        <v>60</v>
      </c>
      <c r="H76" s="141">
        <v>1.2</v>
      </c>
      <c r="I76" s="160">
        <v>1124.8263720000002</v>
      </c>
      <c r="J76" s="159">
        <f>K2</f>
        <v>0.21</v>
      </c>
      <c r="K76" s="84">
        <f t="shared" si="4"/>
        <v>888.61283388000027</v>
      </c>
      <c r="L76" s="696">
        <f t="shared" si="5"/>
        <v>1777.2256677600005</v>
      </c>
      <c r="M76" s="362">
        <f t="shared" si="6"/>
        <v>4443.0641694000014</v>
      </c>
      <c r="N76" s="676">
        <f t="shared" si="7"/>
        <v>1510.6418175960005</v>
      </c>
      <c r="O76" s="137"/>
      <c r="P76" s="7"/>
    </row>
    <row r="77" spans="1:16" s="9" customFormat="1" ht="12.75" x14ac:dyDescent="0.2">
      <c r="A77" s="143"/>
      <c r="B77" s="140" t="s">
        <v>1017</v>
      </c>
      <c r="C77" s="140" t="s">
        <v>837</v>
      </c>
      <c r="D77" s="134" t="s">
        <v>5</v>
      </c>
      <c r="E77" s="142">
        <v>6.3887560000000008</v>
      </c>
      <c r="F77" s="141">
        <v>600</v>
      </c>
      <c r="G77" s="141">
        <v>60</v>
      </c>
      <c r="H77" s="141">
        <v>1.5</v>
      </c>
      <c r="I77" s="160">
        <v>1210.0858177500002</v>
      </c>
      <c r="J77" s="159">
        <f>K2</f>
        <v>0.21</v>
      </c>
      <c r="K77" s="84">
        <f t="shared" si="4"/>
        <v>955.96779602250012</v>
      </c>
      <c r="L77" s="696">
        <f t="shared" si="5"/>
        <v>1911.9355920450002</v>
      </c>
      <c r="M77" s="362">
        <f t="shared" si="6"/>
        <v>4779.8389801125004</v>
      </c>
      <c r="N77" s="676">
        <f t="shared" si="7"/>
        <v>1625.1452532382502</v>
      </c>
      <c r="O77" s="137"/>
      <c r="P77" s="7"/>
    </row>
    <row r="78" spans="1:16" s="9" customFormat="1" ht="12.75" x14ac:dyDescent="0.2">
      <c r="A78" s="143"/>
      <c r="B78" s="140" t="s">
        <v>946</v>
      </c>
      <c r="C78" s="140" t="s">
        <v>838</v>
      </c>
      <c r="D78" s="134" t="s">
        <v>5</v>
      </c>
      <c r="E78" s="142">
        <v>2.6244651399999994</v>
      </c>
      <c r="F78" s="135">
        <v>100</v>
      </c>
      <c r="G78" s="141">
        <v>80</v>
      </c>
      <c r="H78" s="141">
        <v>1.2</v>
      </c>
      <c r="I78" s="160">
        <v>1032.0880275000002</v>
      </c>
      <c r="J78" s="159">
        <f>K2</f>
        <v>0.21</v>
      </c>
      <c r="K78" s="84">
        <f t="shared" si="4"/>
        <v>815.34954172500022</v>
      </c>
      <c r="L78" s="696">
        <f t="shared" si="5"/>
        <v>1630.6990834500004</v>
      </c>
      <c r="M78" s="362">
        <f t="shared" si="6"/>
        <v>4076.747708625001</v>
      </c>
      <c r="N78" s="676">
        <f t="shared" si="7"/>
        <v>1386.0942209325003</v>
      </c>
      <c r="O78" s="137"/>
      <c r="P78" s="7"/>
    </row>
    <row r="79" spans="1:16" s="9" customFormat="1" ht="12.75" x14ac:dyDescent="0.2">
      <c r="A79" s="143"/>
      <c r="B79" s="140" t="s">
        <v>1018</v>
      </c>
      <c r="C79" s="140" t="s">
        <v>839</v>
      </c>
      <c r="D79" s="134" t="s">
        <v>5</v>
      </c>
      <c r="E79" s="142">
        <v>3.29379182</v>
      </c>
      <c r="F79" s="135">
        <v>100</v>
      </c>
      <c r="G79" s="141">
        <v>80</v>
      </c>
      <c r="H79" s="141">
        <v>1.5</v>
      </c>
      <c r="I79" s="160">
        <v>1072.4740807500002</v>
      </c>
      <c r="J79" s="159">
        <f>K2</f>
        <v>0.21</v>
      </c>
      <c r="K79" s="84">
        <f t="shared" si="4"/>
        <v>847.25452379250021</v>
      </c>
      <c r="L79" s="696">
        <f t="shared" si="5"/>
        <v>1694.5090475850004</v>
      </c>
      <c r="M79" s="362">
        <f t="shared" si="6"/>
        <v>4236.2726189625009</v>
      </c>
      <c r="N79" s="676">
        <f t="shared" si="7"/>
        <v>1440.3326904472503</v>
      </c>
      <c r="O79" s="137"/>
      <c r="P79" s="7"/>
    </row>
    <row r="80" spans="1:16" s="9" customFormat="1" ht="12.75" x14ac:dyDescent="0.2">
      <c r="A80" s="143"/>
      <c r="B80" s="140" t="s">
        <v>947</v>
      </c>
      <c r="C80" s="140" t="s">
        <v>840</v>
      </c>
      <c r="D80" s="134" t="s">
        <v>5</v>
      </c>
      <c r="E80" s="142">
        <v>3.3275999999999994</v>
      </c>
      <c r="F80" s="141">
        <v>200</v>
      </c>
      <c r="G80" s="141">
        <v>80</v>
      </c>
      <c r="H80" s="141">
        <v>1.2</v>
      </c>
      <c r="I80" s="160">
        <v>1058</v>
      </c>
      <c r="J80" s="159">
        <f>K2</f>
        <v>0.21</v>
      </c>
      <c r="K80" s="84">
        <f t="shared" si="4"/>
        <v>835.82</v>
      </c>
      <c r="L80" s="696">
        <f t="shared" si="5"/>
        <v>1671.64</v>
      </c>
      <c r="M80" s="362">
        <f t="shared" si="6"/>
        <v>4179.1000000000004</v>
      </c>
      <c r="N80" s="676">
        <f t="shared" si="7"/>
        <v>1420.894</v>
      </c>
      <c r="O80" s="137"/>
      <c r="P80" s="7"/>
    </row>
    <row r="81" spans="1:16" s="9" customFormat="1" ht="12.75" x14ac:dyDescent="0.2">
      <c r="A81" s="143"/>
      <c r="B81" s="140" t="s">
        <v>1019</v>
      </c>
      <c r="C81" s="140" t="s">
        <v>841</v>
      </c>
      <c r="D81" s="134" t="s">
        <v>5</v>
      </c>
      <c r="E81" s="142">
        <v>4.1392571</v>
      </c>
      <c r="F81" s="141">
        <v>200</v>
      </c>
      <c r="G81" s="141">
        <v>80</v>
      </c>
      <c r="H81" s="141">
        <v>1.5</v>
      </c>
      <c r="I81" s="160">
        <v>1098</v>
      </c>
      <c r="J81" s="159">
        <f>K2</f>
        <v>0.21</v>
      </c>
      <c r="K81" s="84">
        <f t="shared" si="4"/>
        <v>867.42000000000007</v>
      </c>
      <c r="L81" s="696">
        <f t="shared" si="5"/>
        <v>1734.8400000000001</v>
      </c>
      <c r="M81" s="362">
        <f t="shared" si="6"/>
        <v>4337.1000000000004</v>
      </c>
      <c r="N81" s="676">
        <f t="shared" si="7"/>
        <v>1474.614</v>
      </c>
      <c r="O81" s="137"/>
      <c r="P81" s="7"/>
    </row>
    <row r="82" spans="1:16" s="9" customFormat="1" ht="12.75" x14ac:dyDescent="0.2">
      <c r="A82" s="143"/>
      <c r="B82" s="140" t="s">
        <v>948</v>
      </c>
      <c r="C82" s="140" t="s">
        <v>842</v>
      </c>
      <c r="D82" s="134" t="s">
        <v>5</v>
      </c>
      <c r="E82" s="142">
        <v>3.9983462199999997</v>
      </c>
      <c r="F82" s="141">
        <v>300</v>
      </c>
      <c r="G82" s="141">
        <v>80</v>
      </c>
      <c r="H82" s="141">
        <v>1.2</v>
      </c>
      <c r="I82" s="160">
        <v>1088.9276580000003</v>
      </c>
      <c r="J82" s="159">
        <f>K2</f>
        <v>0.21</v>
      </c>
      <c r="K82" s="84">
        <f t="shared" ref="K82:K145" si="8">I82*(1-J82)</f>
        <v>860.25284982000028</v>
      </c>
      <c r="L82" s="696">
        <f t="shared" si="5"/>
        <v>1720.5056996400006</v>
      </c>
      <c r="M82" s="362">
        <f t="shared" si="6"/>
        <v>4301.2642491000015</v>
      </c>
      <c r="N82" s="676">
        <f t="shared" si="7"/>
        <v>1462.4298446940004</v>
      </c>
      <c r="O82" s="137"/>
      <c r="P82" s="7"/>
    </row>
    <row r="83" spans="1:16" s="9" customFormat="1" ht="12.75" x14ac:dyDescent="0.2">
      <c r="A83" s="96"/>
      <c r="B83" s="140" t="s">
        <v>1020</v>
      </c>
      <c r="C83" s="140" t="s">
        <v>843</v>
      </c>
      <c r="D83" s="134" t="s">
        <v>5</v>
      </c>
      <c r="E83" s="142">
        <v>4.98472238</v>
      </c>
      <c r="F83" s="141">
        <v>300</v>
      </c>
      <c r="G83" s="141">
        <v>80</v>
      </c>
      <c r="H83" s="141">
        <v>1.5</v>
      </c>
      <c r="I83" s="160">
        <v>1150.2546277500003</v>
      </c>
      <c r="J83" s="159">
        <f>K2</f>
        <v>0.21</v>
      </c>
      <c r="K83" s="84">
        <f t="shared" si="8"/>
        <v>908.70115592250022</v>
      </c>
      <c r="L83" s="696">
        <f t="shared" si="5"/>
        <v>1817.4023118450004</v>
      </c>
      <c r="M83" s="362">
        <f t="shared" si="6"/>
        <v>4543.5057796125011</v>
      </c>
      <c r="N83" s="676">
        <f t="shared" si="7"/>
        <v>1544.7919650682504</v>
      </c>
      <c r="O83" s="137"/>
      <c r="P83" s="7"/>
    </row>
    <row r="84" spans="1:16" s="9" customFormat="1" ht="12.75" x14ac:dyDescent="0.2">
      <c r="A84" s="96"/>
      <c r="B84" s="140" t="s">
        <v>949</v>
      </c>
      <c r="C84" s="140" t="s">
        <v>844</v>
      </c>
      <c r="D84" s="134" t="s">
        <v>5</v>
      </c>
      <c r="E84" s="142">
        <v>4.6676728999999986</v>
      </c>
      <c r="F84" s="141">
        <v>400</v>
      </c>
      <c r="G84" s="141">
        <v>80</v>
      </c>
      <c r="H84" s="141">
        <v>1.2</v>
      </c>
      <c r="I84" s="160">
        <v>1120.3390327500001</v>
      </c>
      <c r="J84" s="159">
        <f>K2</f>
        <v>0.21</v>
      </c>
      <c r="K84" s="84">
        <f t="shared" si="8"/>
        <v>885.06783587250015</v>
      </c>
      <c r="L84" s="696">
        <f t="shared" si="5"/>
        <v>1770.1356717450003</v>
      </c>
      <c r="M84" s="362">
        <f t="shared" si="6"/>
        <v>4425.3391793625005</v>
      </c>
      <c r="N84" s="676">
        <f t="shared" si="7"/>
        <v>1504.6153209832503</v>
      </c>
      <c r="O84" s="137"/>
      <c r="P84" s="7"/>
    </row>
    <row r="85" spans="1:16" s="9" customFormat="1" ht="12.75" x14ac:dyDescent="0.2">
      <c r="A85" s="96"/>
      <c r="B85" s="140" t="s">
        <v>1021</v>
      </c>
      <c r="C85" s="140" t="s">
        <v>845</v>
      </c>
      <c r="D85" s="134" t="s">
        <v>5</v>
      </c>
      <c r="E85" s="142">
        <v>5.8478015199999991</v>
      </c>
      <c r="F85" s="141">
        <v>400</v>
      </c>
      <c r="G85" s="141">
        <v>80</v>
      </c>
      <c r="H85" s="141">
        <v>1.5</v>
      </c>
      <c r="I85" s="160">
        <v>1192.1364607500002</v>
      </c>
      <c r="J85" s="159">
        <f>K2</f>
        <v>0.21</v>
      </c>
      <c r="K85" s="84">
        <f t="shared" si="8"/>
        <v>941.78780399250024</v>
      </c>
      <c r="L85" s="696">
        <f t="shared" si="5"/>
        <v>1883.5756079850005</v>
      </c>
      <c r="M85" s="362">
        <f t="shared" si="6"/>
        <v>4708.9390199625013</v>
      </c>
      <c r="N85" s="676">
        <f t="shared" si="7"/>
        <v>1601.0392667872504</v>
      </c>
      <c r="O85" s="137"/>
      <c r="P85" s="7"/>
    </row>
    <row r="86" spans="1:16" s="9" customFormat="1" ht="12.75" x14ac:dyDescent="0.2">
      <c r="A86" s="96"/>
      <c r="B86" s="140" t="s">
        <v>950</v>
      </c>
      <c r="C86" s="140" t="s">
        <v>846</v>
      </c>
      <c r="D86" s="134" t="s">
        <v>5</v>
      </c>
      <c r="E86" s="142">
        <v>5.3546134399999996</v>
      </c>
      <c r="F86" s="141">
        <v>500</v>
      </c>
      <c r="G86" s="141">
        <v>80</v>
      </c>
      <c r="H86" s="141">
        <v>1.2</v>
      </c>
      <c r="I86" s="160">
        <v>1202.6069190000001</v>
      </c>
      <c r="J86" s="159">
        <f>K2</f>
        <v>0.21</v>
      </c>
      <c r="K86" s="84">
        <f t="shared" si="8"/>
        <v>950.05946601000005</v>
      </c>
      <c r="L86" s="696">
        <f t="shared" si="5"/>
        <v>1900.1189320200001</v>
      </c>
      <c r="M86" s="362">
        <f t="shared" si="6"/>
        <v>4750.2973300499998</v>
      </c>
      <c r="N86" s="676">
        <f t="shared" si="7"/>
        <v>1615.1010922170001</v>
      </c>
      <c r="O86" s="137"/>
      <c r="P86" s="7"/>
    </row>
    <row r="87" spans="1:16" s="9" customFormat="1" ht="12.75" x14ac:dyDescent="0.2">
      <c r="A87" s="96"/>
      <c r="B87" s="140" t="s">
        <v>1022</v>
      </c>
      <c r="C87" s="140" t="s">
        <v>847</v>
      </c>
      <c r="D87" s="134" t="s">
        <v>5</v>
      </c>
      <c r="E87" s="142">
        <v>6.6905999999999999</v>
      </c>
      <c r="F87" s="141">
        <v>500</v>
      </c>
      <c r="G87" s="141">
        <v>80</v>
      </c>
      <c r="H87" s="141">
        <v>1.5</v>
      </c>
      <c r="I87" s="160">
        <v>1284.87480525</v>
      </c>
      <c r="J87" s="159">
        <f>K2</f>
        <v>0.21</v>
      </c>
      <c r="K87" s="84">
        <f t="shared" si="8"/>
        <v>1015.0510961475001</v>
      </c>
      <c r="L87" s="696">
        <f t="shared" si="5"/>
        <v>2030.1021922950001</v>
      </c>
      <c r="M87" s="362">
        <f t="shared" si="6"/>
        <v>5075.2554807375</v>
      </c>
      <c r="N87" s="676">
        <f t="shared" si="7"/>
        <v>1725.5868634507501</v>
      </c>
      <c r="O87" s="137"/>
      <c r="P87" s="7"/>
    </row>
    <row r="88" spans="1:16" s="9" customFormat="1" ht="12.75" x14ac:dyDescent="0.2">
      <c r="A88" s="96"/>
      <c r="B88" s="140" t="s">
        <v>951</v>
      </c>
      <c r="C88" s="140" t="s">
        <v>848</v>
      </c>
      <c r="D88" s="134" t="s">
        <v>5</v>
      </c>
      <c r="E88" s="142">
        <v>6.0415539800000007</v>
      </c>
      <c r="F88" s="141">
        <v>600</v>
      </c>
      <c r="G88" s="141">
        <v>80</v>
      </c>
      <c r="H88" s="141">
        <v>1.2</v>
      </c>
      <c r="I88" s="160">
        <v>1238.505633</v>
      </c>
      <c r="J88" s="159">
        <f>K2</f>
        <v>0.21</v>
      </c>
      <c r="K88" s="84">
        <f t="shared" si="8"/>
        <v>978.41945007000004</v>
      </c>
      <c r="L88" s="696">
        <f t="shared" si="5"/>
        <v>1956.8389001400001</v>
      </c>
      <c r="M88" s="362">
        <f t="shared" si="6"/>
        <v>4892.0972503499997</v>
      </c>
      <c r="N88" s="676">
        <f t="shared" si="7"/>
        <v>1663.3130651189999</v>
      </c>
      <c r="O88" s="137"/>
      <c r="P88" s="7"/>
    </row>
    <row r="89" spans="1:16" s="9" customFormat="1" ht="12.75" x14ac:dyDescent="0.2">
      <c r="A89" s="96"/>
      <c r="B89" s="140" t="s">
        <v>1023</v>
      </c>
      <c r="C89" s="140" t="s">
        <v>849</v>
      </c>
      <c r="D89" s="134" t="s">
        <v>5</v>
      </c>
      <c r="E89" s="142">
        <v>7.5387320800000008</v>
      </c>
      <c r="F89" s="141">
        <v>600</v>
      </c>
      <c r="G89" s="141">
        <v>80</v>
      </c>
      <c r="H89" s="141">
        <v>1.5</v>
      </c>
      <c r="I89" s="160">
        <v>1329.7481977500001</v>
      </c>
      <c r="J89" s="159">
        <f>K2</f>
        <v>0.21</v>
      </c>
      <c r="K89" s="84">
        <f t="shared" si="8"/>
        <v>1050.5010762225002</v>
      </c>
      <c r="L89" s="696">
        <f t="shared" si="5"/>
        <v>2101.0021524450003</v>
      </c>
      <c r="M89" s="362">
        <f t="shared" si="6"/>
        <v>5252.5053811125008</v>
      </c>
      <c r="N89" s="676">
        <f t="shared" si="7"/>
        <v>1785.8518295782503</v>
      </c>
      <c r="O89" s="137"/>
      <c r="P89" s="7"/>
    </row>
    <row r="90" spans="1:16" s="9" customFormat="1" ht="12.75" x14ac:dyDescent="0.2">
      <c r="A90" s="96"/>
      <c r="B90" s="140" t="s">
        <v>952</v>
      </c>
      <c r="C90" s="140" t="s">
        <v>850</v>
      </c>
      <c r="D90" s="134" t="s">
        <v>5</v>
      </c>
      <c r="E90" s="142">
        <v>3.0181349109999993</v>
      </c>
      <c r="F90" s="135">
        <v>100</v>
      </c>
      <c r="G90" s="141">
        <v>100</v>
      </c>
      <c r="H90" s="141">
        <v>1.2</v>
      </c>
      <c r="I90" s="160">
        <v>1135.2968302500001</v>
      </c>
      <c r="J90" s="159">
        <f>K2</f>
        <v>0.21</v>
      </c>
      <c r="K90" s="84">
        <f t="shared" si="8"/>
        <v>896.88449589750007</v>
      </c>
      <c r="L90" s="696">
        <f t="shared" si="5"/>
        <v>1793.7689917950001</v>
      </c>
      <c r="M90" s="362">
        <f t="shared" si="6"/>
        <v>4484.4224794875008</v>
      </c>
      <c r="N90" s="676">
        <f t="shared" si="7"/>
        <v>1524.7036430257501</v>
      </c>
      <c r="O90" s="137"/>
      <c r="P90" s="7"/>
    </row>
    <row r="91" spans="1:16" s="9" customFormat="1" ht="12.75" x14ac:dyDescent="0.2">
      <c r="A91" s="96"/>
      <c r="B91" s="140" t="s">
        <v>1024</v>
      </c>
      <c r="C91" s="140" t="s">
        <v>851</v>
      </c>
      <c r="D91" s="134" t="s">
        <v>5</v>
      </c>
      <c r="E91" s="142">
        <v>3.7878605929999996</v>
      </c>
      <c r="F91" s="135">
        <v>100</v>
      </c>
      <c r="G91" s="141">
        <v>100</v>
      </c>
      <c r="H91" s="141">
        <v>1.5</v>
      </c>
      <c r="I91" s="160">
        <v>1180.1702227500002</v>
      </c>
      <c r="J91" s="159">
        <f>K2</f>
        <v>0.21</v>
      </c>
      <c r="K91" s="84">
        <f t="shared" si="8"/>
        <v>932.33447597250017</v>
      </c>
      <c r="L91" s="696">
        <f t="shared" si="5"/>
        <v>1864.6689519450003</v>
      </c>
      <c r="M91" s="362">
        <f t="shared" si="6"/>
        <v>4661.6723798625007</v>
      </c>
      <c r="N91" s="676">
        <f t="shared" si="7"/>
        <v>1584.9686091532503</v>
      </c>
      <c r="O91" s="137"/>
      <c r="P91" s="7"/>
    </row>
    <row r="92" spans="1:16" s="9" customFormat="1" ht="12.75" x14ac:dyDescent="0.2">
      <c r="A92" s="96"/>
      <c r="B92" s="140" t="s">
        <v>953</v>
      </c>
      <c r="C92" s="140" t="s">
        <v>852</v>
      </c>
      <c r="D92" s="134" t="s">
        <v>5</v>
      </c>
      <c r="E92" s="142">
        <v>3.8267399999999991</v>
      </c>
      <c r="F92" s="141">
        <v>200</v>
      </c>
      <c r="G92" s="141">
        <v>100</v>
      </c>
      <c r="H92" s="141">
        <v>1.2</v>
      </c>
      <c r="I92" s="160">
        <v>1157.7335265000002</v>
      </c>
      <c r="J92" s="159">
        <f>K2</f>
        <v>0.21</v>
      </c>
      <c r="K92" s="84">
        <f t="shared" si="8"/>
        <v>914.60948593500018</v>
      </c>
      <c r="L92" s="696">
        <f t="shared" si="5"/>
        <v>1829.2189718700004</v>
      </c>
      <c r="M92" s="362">
        <f t="shared" si="6"/>
        <v>4573.0474296750008</v>
      </c>
      <c r="N92" s="676">
        <f t="shared" si="7"/>
        <v>1554.8361260895003</v>
      </c>
      <c r="O92" s="137"/>
      <c r="P92" s="7"/>
    </row>
    <row r="93" spans="1:16" s="9" customFormat="1" ht="12.75" x14ac:dyDescent="0.2">
      <c r="A93" s="96"/>
      <c r="B93" s="140" t="s">
        <v>1025</v>
      </c>
      <c r="C93" s="140" t="s">
        <v>853</v>
      </c>
      <c r="D93" s="134" t="s">
        <v>5</v>
      </c>
      <c r="E93" s="142">
        <v>4.7601456649999996</v>
      </c>
      <c r="F93" s="141">
        <v>200</v>
      </c>
      <c r="G93" s="141">
        <v>100</v>
      </c>
      <c r="H93" s="141">
        <v>1.5</v>
      </c>
      <c r="I93" s="160">
        <v>1263.67</v>
      </c>
      <c r="J93" s="159">
        <f>K2</f>
        <v>0.21</v>
      </c>
      <c r="K93" s="84">
        <f>I93*(1-J93)</f>
        <v>998.29930000000013</v>
      </c>
      <c r="L93" s="696">
        <f t="shared" si="5"/>
        <v>1996.5986000000003</v>
      </c>
      <c r="M93" s="362">
        <f t="shared" si="6"/>
        <v>4991.4965000000011</v>
      </c>
      <c r="N93" s="676">
        <f t="shared" si="7"/>
        <v>1697.1088100000002</v>
      </c>
      <c r="O93" s="137"/>
      <c r="P93" s="7"/>
    </row>
    <row r="94" spans="1:16" s="9" customFormat="1" ht="12.75" x14ac:dyDescent="0.2">
      <c r="A94" s="96"/>
      <c r="B94" s="140" t="s">
        <v>954</v>
      </c>
      <c r="C94" s="140" t="s">
        <v>854</v>
      </c>
      <c r="D94" s="134" t="s">
        <v>5</v>
      </c>
      <c r="E94" s="142">
        <v>4.5980981529999996</v>
      </c>
      <c r="F94" s="141">
        <v>300</v>
      </c>
      <c r="G94" s="141">
        <v>100</v>
      </c>
      <c r="H94" s="141">
        <v>1.2</v>
      </c>
      <c r="I94" s="160">
        <v>1198.1195797500002</v>
      </c>
      <c r="J94" s="159">
        <f>K2</f>
        <v>0.21</v>
      </c>
      <c r="K94" s="84">
        <f t="shared" si="8"/>
        <v>946.51446800250017</v>
      </c>
      <c r="L94" s="696">
        <f t="shared" si="5"/>
        <v>1893.0289360050003</v>
      </c>
      <c r="M94" s="362">
        <f t="shared" si="6"/>
        <v>4732.5723400125007</v>
      </c>
      <c r="N94" s="676">
        <f t="shared" si="7"/>
        <v>1609.0745956042501</v>
      </c>
      <c r="O94" s="137"/>
      <c r="P94" s="7"/>
    </row>
    <row r="95" spans="1:16" s="9" customFormat="1" ht="12.75" x14ac:dyDescent="0.2">
      <c r="A95" s="96"/>
      <c r="B95" s="140" t="s">
        <v>1026</v>
      </c>
      <c r="C95" s="140" t="s">
        <v>855</v>
      </c>
      <c r="D95" s="134" t="s">
        <v>5</v>
      </c>
      <c r="E95" s="142">
        <v>5.7324307369999996</v>
      </c>
      <c r="F95" s="141">
        <v>300</v>
      </c>
      <c r="G95" s="141">
        <v>100</v>
      </c>
      <c r="H95" s="141">
        <v>1.5</v>
      </c>
      <c r="I95" s="160">
        <v>1265.4296685000002</v>
      </c>
      <c r="J95" s="159">
        <f>K2</f>
        <v>0.21</v>
      </c>
      <c r="K95" s="84">
        <f t="shared" si="8"/>
        <v>999.68943811500014</v>
      </c>
      <c r="L95" s="696">
        <f t="shared" si="5"/>
        <v>1999.3788762300003</v>
      </c>
      <c r="M95" s="362">
        <f t="shared" si="6"/>
        <v>4998.4471905750006</v>
      </c>
      <c r="N95" s="676">
        <f t="shared" si="7"/>
        <v>1699.4720447955001</v>
      </c>
      <c r="O95" s="137"/>
      <c r="P95" s="7"/>
    </row>
    <row r="96" spans="1:16" s="9" customFormat="1" ht="12.75" x14ac:dyDescent="0.2">
      <c r="A96" s="96"/>
      <c r="B96" s="140" t="s">
        <v>955</v>
      </c>
      <c r="C96" s="140" t="s">
        <v>856</v>
      </c>
      <c r="D96" s="134" t="s">
        <v>5</v>
      </c>
      <c r="E96" s="142">
        <v>5.3678238349999976</v>
      </c>
      <c r="F96" s="141">
        <v>400</v>
      </c>
      <c r="G96" s="141">
        <v>100</v>
      </c>
      <c r="H96" s="141">
        <v>1.2</v>
      </c>
      <c r="I96" s="160">
        <v>1232.5225140000002</v>
      </c>
      <c r="J96" s="159">
        <f>K2</f>
        <v>0.21</v>
      </c>
      <c r="K96" s="84">
        <f t="shared" si="8"/>
        <v>973.69278606000023</v>
      </c>
      <c r="L96" s="696">
        <f t="shared" si="5"/>
        <v>1947.3855721200005</v>
      </c>
      <c r="M96" s="362">
        <f t="shared" si="6"/>
        <v>4868.4639303000013</v>
      </c>
      <c r="N96" s="676">
        <f t="shared" si="7"/>
        <v>1655.2777363020004</v>
      </c>
      <c r="O96" s="137"/>
      <c r="P96" s="7"/>
    </row>
    <row r="97" spans="1:16" s="9" customFormat="1" ht="12.75" x14ac:dyDescent="0.2">
      <c r="A97" s="96"/>
      <c r="B97" s="140" t="s">
        <v>1027</v>
      </c>
      <c r="C97" s="140" t="s">
        <v>857</v>
      </c>
      <c r="D97" s="134" t="s">
        <v>5</v>
      </c>
      <c r="E97" s="142">
        <v>6.7249717479999989</v>
      </c>
      <c r="F97" s="141">
        <v>400</v>
      </c>
      <c r="G97" s="141">
        <v>100</v>
      </c>
      <c r="H97" s="141">
        <v>1.5</v>
      </c>
      <c r="I97" s="160">
        <v>1310.3030610000001</v>
      </c>
      <c r="J97" s="159">
        <f>K2</f>
        <v>0.21</v>
      </c>
      <c r="K97" s="84">
        <f t="shared" si="8"/>
        <v>1035.13941819</v>
      </c>
      <c r="L97" s="696">
        <f t="shared" si="5"/>
        <v>2070.27883638</v>
      </c>
      <c r="M97" s="362">
        <f t="shared" si="6"/>
        <v>5175.6970909499996</v>
      </c>
      <c r="N97" s="676">
        <f t="shared" si="7"/>
        <v>1759.7370109230001</v>
      </c>
      <c r="O97" s="137"/>
      <c r="P97" s="7"/>
    </row>
    <row r="98" spans="1:16" s="9" customFormat="1" ht="12.75" x14ac:dyDescent="0.2">
      <c r="A98" s="96"/>
      <c r="B98" s="140" t="s">
        <v>956</v>
      </c>
      <c r="C98" s="140" t="s">
        <v>858</v>
      </c>
      <c r="D98" s="134" t="s">
        <v>5</v>
      </c>
      <c r="E98" s="142">
        <v>6.1578054559999993</v>
      </c>
      <c r="F98" s="141">
        <v>500</v>
      </c>
      <c r="G98" s="141">
        <v>100</v>
      </c>
      <c r="H98" s="141">
        <v>1.2</v>
      </c>
      <c r="I98" s="160">
        <v>1322.2692990000003</v>
      </c>
      <c r="J98" s="159">
        <f>K2</f>
        <v>0.21</v>
      </c>
      <c r="K98" s="84">
        <f t="shared" si="8"/>
        <v>1044.5927462100003</v>
      </c>
      <c r="L98" s="696">
        <f t="shared" si="5"/>
        <v>2089.1854924200006</v>
      </c>
      <c r="M98" s="362">
        <f t="shared" si="6"/>
        <v>5222.963731050002</v>
      </c>
      <c r="N98" s="676">
        <f t="shared" si="7"/>
        <v>1775.8076685570004</v>
      </c>
      <c r="O98" s="137"/>
      <c r="P98" s="7"/>
    </row>
    <row r="99" spans="1:16" s="9" customFormat="1" ht="12.75" x14ac:dyDescent="0.2">
      <c r="A99" s="96"/>
      <c r="B99" s="140" t="s">
        <v>1028</v>
      </c>
      <c r="C99" s="140" t="s">
        <v>859</v>
      </c>
      <c r="D99" s="134" t="s">
        <v>5</v>
      </c>
      <c r="E99" s="142">
        <v>7.694189999999999</v>
      </c>
      <c r="F99" s="141">
        <v>500</v>
      </c>
      <c r="G99" s="141">
        <v>100</v>
      </c>
      <c r="H99" s="141">
        <v>1.5</v>
      </c>
      <c r="I99" s="160">
        <v>1412.0160840000003</v>
      </c>
      <c r="J99" s="159">
        <f>K2</f>
        <v>0.21</v>
      </c>
      <c r="K99" s="84">
        <f t="shared" si="8"/>
        <v>1115.4927063600003</v>
      </c>
      <c r="L99" s="696">
        <f t="shared" si="5"/>
        <v>2230.9854127200006</v>
      </c>
      <c r="M99" s="362">
        <f t="shared" si="6"/>
        <v>5577.4635318000019</v>
      </c>
      <c r="N99" s="676">
        <f t="shared" si="7"/>
        <v>1896.3376008120003</v>
      </c>
      <c r="O99" s="137"/>
      <c r="P99" s="7"/>
    </row>
    <row r="100" spans="1:16" s="9" customFormat="1" ht="12.75" x14ac:dyDescent="0.2">
      <c r="A100" s="96"/>
      <c r="B100" s="140" t="s">
        <v>957</v>
      </c>
      <c r="C100" s="140" t="s">
        <v>860</v>
      </c>
      <c r="D100" s="134" t="s">
        <v>5</v>
      </c>
      <c r="E100" s="142">
        <v>6.9477870770000001</v>
      </c>
      <c r="F100" s="141">
        <v>600</v>
      </c>
      <c r="G100" s="141">
        <v>100</v>
      </c>
      <c r="H100" s="141">
        <v>1.2</v>
      </c>
      <c r="I100" s="160">
        <v>1361.1595725000004</v>
      </c>
      <c r="J100" s="159">
        <f>K2</f>
        <v>0.21</v>
      </c>
      <c r="K100" s="84">
        <f t="shared" si="8"/>
        <v>1075.3160622750004</v>
      </c>
      <c r="L100" s="696">
        <f t="shared" si="5"/>
        <v>2150.6321245500008</v>
      </c>
      <c r="M100" s="362">
        <f t="shared" si="6"/>
        <v>5376.5803113750017</v>
      </c>
      <c r="N100" s="676">
        <f t="shared" si="7"/>
        <v>1828.0373058675007</v>
      </c>
      <c r="O100" s="137"/>
      <c r="P100" s="7"/>
    </row>
    <row r="101" spans="1:16" s="9" customFormat="1" ht="12.75" x14ac:dyDescent="0.2">
      <c r="A101" s="96"/>
      <c r="B101" s="140" t="s">
        <v>1029</v>
      </c>
      <c r="C101" s="140" t="s">
        <v>861</v>
      </c>
      <c r="D101" s="134" t="s">
        <v>5</v>
      </c>
      <c r="E101" s="142">
        <v>8.6695418919999998</v>
      </c>
      <c r="F101" s="141">
        <v>600</v>
      </c>
      <c r="G101" s="141">
        <v>100</v>
      </c>
      <c r="H101" s="141">
        <v>1.5</v>
      </c>
      <c r="I101" s="160">
        <v>1462.8725955000002</v>
      </c>
      <c r="J101" s="159">
        <f>K2</f>
        <v>0.21</v>
      </c>
      <c r="K101" s="84">
        <f t="shared" si="8"/>
        <v>1155.6693504450002</v>
      </c>
      <c r="L101" s="696">
        <f t="shared" si="5"/>
        <v>2311.3387008900004</v>
      </c>
      <c r="M101" s="362">
        <f t="shared" si="6"/>
        <v>5778.3467522250012</v>
      </c>
      <c r="N101" s="676">
        <f t="shared" si="7"/>
        <v>1964.6378957565003</v>
      </c>
      <c r="O101" s="137"/>
      <c r="P101" s="7"/>
    </row>
    <row r="102" spans="1:16" s="9" customFormat="1" ht="12.75" x14ac:dyDescent="0.2">
      <c r="A102" s="96"/>
      <c r="B102" s="140" t="s">
        <v>958</v>
      </c>
      <c r="C102" s="140" t="s">
        <v>862</v>
      </c>
      <c r="D102" s="134" t="s">
        <v>5</v>
      </c>
      <c r="E102" s="142">
        <v>1.49</v>
      </c>
      <c r="F102" s="141">
        <v>100</v>
      </c>
      <c r="G102" s="141">
        <v>50</v>
      </c>
      <c r="H102" s="141">
        <v>1.2</v>
      </c>
      <c r="I102" s="160">
        <v>900.45940950000011</v>
      </c>
      <c r="J102" s="159">
        <f>K2</f>
        <v>0.21</v>
      </c>
      <c r="K102" s="84">
        <f t="shared" si="8"/>
        <v>711.36293350500011</v>
      </c>
      <c r="L102" s="696">
        <f t="shared" si="5"/>
        <v>1422.7258670100002</v>
      </c>
      <c r="M102" s="362">
        <f t="shared" si="6"/>
        <v>3556.8146675250005</v>
      </c>
      <c r="N102" s="676">
        <f t="shared" si="7"/>
        <v>1209.3169869585001</v>
      </c>
      <c r="O102" s="137"/>
      <c r="P102" s="7"/>
    </row>
    <row r="103" spans="1:16" s="9" customFormat="1" ht="12.75" x14ac:dyDescent="0.2">
      <c r="A103" s="96"/>
      <c r="B103" s="140" t="s">
        <v>1030</v>
      </c>
      <c r="C103" s="140" t="s">
        <v>863</v>
      </c>
      <c r="D103" s="134" t="s">
        <v>5</v>
      </c>
      <c r="E103" s="142">
        <v>1.87</v>
      </c>
      <c r="F103" s="141">
        <v>100</v>
      </c>
      <c r="G103" s="141">
        <v>50</v>
      </c>
      <c r="H103" s="141">
        <v>1.5</v>
      </c>
      <c r="I103" s="160">
        <v>936.35812350000003</v>
      </c>
      <c r="J103" s="159">
        <f>K2</f>
        <v>0.21</v>
      </c>
      <c r="K103" s="84">
        <f t="shared" si="8"/>
        <v>739.7229175650001</v>
      </c>
      <c r="L103" s="696">
        <f t="shared" si="5"/>
        <v>1479.4458351300002</v>
      </c>
      <c r="M103" s="362">
        <f t="shared" si="6"/>
        <v>3698.6145878250004</v>
      </c>
      <c r="N103" s="676">
        <f t="shared" si="7"/>
        <v>1257.5289598605002</v>
      </c>
      <c r="O103" s="137"/>
      <c r="P103" s="7"/>
    </row>
    <row r="104" spans="1:16" s="9" customFormat="1" ht="12.75" x14ac:dyDescent="0.2">
      <c r="A104" s="96"/>
      <c r="B104" s="140" t="s">
        <v>959</v>
      </c>
      <c r="C104" s="140" t="s">
        <v>864</v>
      </c>
      <c r="D104" s="134" t="s">
        <v>5</v>
      </c>
      <c r="E104" s="142">
        <v>1.88</v>
      </c>
      <c r="F104" s="141">
        <v>200</v>
      </c>
      <c r="G104" s="141">
        <v>50</v>
      </c>
      <c r="H104" s="141">
        <v>1.2</v>
      </c>
      <c r="I104" s="160">
        <v>919.90454625000018</v>
      </c>
      <c r="J104" s="159">
        <f>K2</f>
        <v>0.21</v>
      </c>
      <c r="K104" s="84">
        <f t="shared" si="8"/>
        <v>726.72459153750015</v>
      </c>
      <c r="L104" s="696">
        <f t="shared" si="5"/>
        <v>1453.4491830750003</v>
      </c>
      <c r="M104" s="362">
        <f t="shared" si="6"/>
        <v>3633.6229576875007</v>
      </c>
      <c r="N104" s="676">
        <f t="shared" si="7"/>
        <v>1235.4318056137502</v>
      </c>
      <c r="O104" s="137"/>
      <c r="P104" s="7"/>
    </row>
    <row r="105" spans="1:16" s="9" customFormat="1" ht="12.75" x14ac:dyDescent="0.2">
      <c r="A105" s="96"/>
      <c r="B105" s="140" t="s">
        <v>1031</v>
      </c>
      <c r="C105" s="140" t="s">
        <v>865</v>
      </c>
      <c r="D105" s="134" t="s">
        <v>5</v>
      </c>
      <c r="E105" s="142">
        <v>2.35</v>
      </c>
      <c r="F105" s="141">
        <v>200</v>
      </c>
      <c r="G105" s="141">
        <v>50</v>
      </c>
      <c r="H105" s="141">
        <v>1.5</v>
      </c>
      <c r="I105" s="160">
        <v>972.25683750000019</v>
      </c>
      <c r="J105" s="159">
        <f>K2</f>
        <v>0.21</v>
      </c>
      <c r="K105" s="84">
        <f t="shared" si="8"/>
        <v>768.0829016250002</v>
      </c>
      <c r="L105" s="696">
        <f t="shared" si="5"/>
        <v>1536.1658032500004</v>
      </c>
      <c r="M105" s="362">
        <f t="shared" si="6"/>
        <v>3840.4145081250008</v>
      </c>
      <c r="N105" s="676">
        <f t="shared" si="7"/>
        <v>1305.7409327625003</v>
      </c>
      <c r="O105" s="137"/>
      <c r="P105" s="7"/>
    </row>
    <row r="106" spans="1:16" s="9" customFormat="1" ht="12.75" x14ac:dyDescent="0.2">
      <c r="A106" s="96"/>
      <c r="B106" s="140" t="s">
        <v>960</v>
      </c>
      <c r="C106" s="140" t="s">
        <v>866</v>
      </c>
      <c r="D106" s="134" t="s">
        <v>5</v>
      </c>
      <c r="E106" s="142">
        <v>2.27</v>
      </c>
      <c r="F106" s="141">
        <v>300</v>
      </c>
      <c r="G106" s="141">
        <v>50</v>
      </c>
      <c r="H106" s="141">
        <v>1.2</v>
      </c>
      <c r="I106" s="160">
        <v>949.82014125000012</v>
      </c>
      <c r="J106" s="159">
        <f>K2</f>
        <v>0.21</v>
      </c>
      <c r="K106" s="84">
        <f t="shared" si="8"/>
        <v>750.3579115875001</v>
      </c>
      <c r="L106" s="696">
        <f t="shared" si="5"/>
        <v>1500.7158231750002</v>
      </c>
      <c r="M106" s="362">
        <f t="shared" si="6"/>
        <v>3751.7895579375004</v>
      </c>
      <c r="N106" s="676">
        <f t="shared" si="7"/>
        <v>1275.6084496987501</v>
      </c>
      <c r="O106" s="137"/>
      <c r="P106" s="7"/>
    </row>
    <row r="107" spans="1:16" s="9" customFormat="1" ht="12.75" x14ac:dyDescent="0.2">
      <c r="A107" s="96"/>
      <c r="B107" s="140" t="s">
        <v>1032</v>
      </c>
      <c r="C107" s="140" t="s">
        <v>867</v>
      </c>
      <c r="D107" s="134" t="s">
        <v>5</v>
      </c>
      <c r="E107" s="142">
        <v>2.83</v>
      </c>
      <c r="F107" s="141">
        <v>300</v>
      </c>
      <c r="G107" s="141">
        <v>50</v>
      </c>
      <c r="H107" s="141">
        <v>1.5</v>
      </c>
      <c r="I107" s="160">
        <v>1003.6682122500001</v>
      </c>
      <c r="J107" s="159">
        <f>K2</f>
        <v>0.21</v>
      </c>
      <c r="K107" s="84">
        <f t="shared" si="8"/>
        <v>792.89788767750008</v>
      </c>
      <c r="L107" s="696">
        <f t="shared" si="5"/>
        <v>1585.7957753550002</v>
      </c>
      <c r="M107" s="362">
        <f t="shared" si="6"/>
        <v>3964.4894383875003</v>
      </c>
      <c r="N107" s="676">
        <f t="shared" si="7"/>
        <v>1347.9264090517502</v>
      </c>
      <c r="O107" s="137"/>
      <c r="P107" s="7"/>
    </row>
    <row r="108" spans="1:16" s="9" customFormat="1" ht="12.75" x14ac:dyDescent="0.2">
      <c r="A108" s="96"/>
      <c r="B108" s="140" t="s">
        <v>961</v>
      </c>
      <c r="C108" s="140" t="s">
        <v>868</v>
      </c>
      <c r="D108" s="134" t="s">
        <v>5</v>
      </c>
      <c r="E108" s="142">
        <v>2.65</v>
      </c>
      <c r="F108" s="141">
        <v>400</v>
      </c>
      <c r="G108" s="141">
        <v>50</v>
      </c>
      <c r="H108" s="141">
        <v>1.2</v>
      </c>
      <c r="I108" s="160">
        <v>978.23995650000018</v>
      </c>
      <c r="J108" s="159">
        <f>K2</f>
        <v>0.21</v>
      </c>
      <c r="K108" s="84">
        <f t="shared" si="8"/>
        <v>772.80956563500013</v>
      </c>
      <c r="L108" s="696">
        <f t="shared" si="5"/>
        <v>1545.6191312700003</v>
      </c>
      <c r="M108" s="362">
        <f t="shared" si="6"/>
        <v>3864.0478281750006</v>
      </c>
      <c r="N108" s="676">
        <f t="shared" si="7"/>
        <v>1313.7762615795002</v>
      </c>
      <c r="O108" s="137"/>
      <c r="P108" s="7"/>
    </row>
    <row r="109" spans="1:16" s="9" customFormat="1" ht="12.75" x14ac:dyDescent="0.2">
      <c r="A109" s="96"/>
      <c r="B109" s="140" t="s">
        <v>1033</v>
      </c>
      <c r="C109" s="140" t="s">
        <v>869</v>
      </c>
      <c r="D109" s="134" t="s">
        <v>5</v>
      </c>
      <c r="E109" s="142">
        <v>3.32</v>
      </c>
      <c r="F109" s="141">
        <v>400</v>
      </c>
      <c r="G109" s="141">
        <v>50</v>
      </c>
      <c r="H109" s="141">
        <v>1.5</v>
      </c>
      <c r="I109" s="160">
        <v>1039.5669262500003</v>
      </c>
      <c r="J109" s="159">
        <f>K2</f>
        <v>0.21</v>
      </c>
      <c r="K109" s="84">
        <f t="shared" si="8"/>
        <v>821.2578717375003</v>
      </c>
      <c r="L109" s="696">
        <f t="shared" si="5"/>
        <v>1642.5157434750006</v>
      </c>
      <c r="M109" s="362">
        <f t="shared" si="6"/>
        <v>4106.2893586875016</v>
      </c>
      <c r="N109" s="676">
        <f t="shared" si="7"/>
        <v>1396.1383819537505</v>
      </c>
      <c r="O109" s="137"/>
      <c r="P109" s="7"/>
    </row>
    <row r="110" spans="1:16" s="9" customFormat="1" ht="12.75" x14ac:dyDescent="0.2">
      <c r="A110" s="96"/>
      <c r="B110" s="140" t="s">
        <v>962</v>
      </c>
      <c r="C110" s="140" t="s">
        <v>870</v>
      </c>
      <c r="D110" s="134" t="s">
        <v>5</v>
      </c>
      <c r="E110" s="142">
        <v>3.04</v>
      </c>
      <c r="F110" s="141">
        <v>500</v>
      </c>
      <c r="G110" s="141">
        <v>50</v>
      </c>
      <c r="H110" s="141">
        <v>1.2</v>
      </c>
      <c r="I110" s="160">
        <v>1048.54160475</v>
      </c>
      <c r="J110" s="159">
        <f>K2</f>
        <v>0.21</v>
      </c>
      <c r="K110" s="84">
        <f t="shared" si="8"/>
        <v>828.34786775250006</v>
      </c>
      <c r="L110" s="696">
        <f t="shared" si="5"/>
        <v>1656.6957355050001</v>
      </c>
      <c r="M110" s="362">
        <f t="shared" si="6"/>
        <v>4141.7393387625007</v>
      </c>
      <c r="N110" s="676">
        <f t="shared" si="7"/>
        <v>1408.1913751792501</v>
      </c>
      <c r="O110" s="137"/>
      <c r="P110" s="7"/>
    </row>
    <row r="111" spans="1:16" s="9" customFormat="1" ht="12.75" x14ac:dyDescent="0.2">
      <c r="A111" s="143"/>
      <c r="B111" s="140" t="s">
        <v>1034</v>
      </c>
      <c r="C111" s="140" t="s">
        <v>871</v>
      </c>
      <c r="D111" s="134" t="s">
        <v>5</v>
      </c>
      <c r="E111" s="142">
        <v>3.8</v>
      </c>
      <c r="F111" s="141">
        <v>500</v>
      </c>
      <c r="G111" s="141">
        <v>50</v>
      </c>
      <c r="H111" s="141">
        <v>1.5</v>
      </c>
      <c r="I111" s="160">
        <v>1120.3390327500001</v>
      </c>
      <c r="J111" s="159">
        <f>K2</f>
        <v>0.21</v>
      </c>
      <c r="K111" s="84">
        <f t="shared" si="8"/>
        <v>885.06783587250015</v>
      </c>
      <c r="L111" s="696">
        <f t="shared" si="5"/>
        <v>1770.1356717450003</v>
      </c>
      <c r="M111" s="362">
        <f t="shared" si="6"/>
        <v>4425.3391793625005</v>
      </c>
      <c r="N111" s="676">
        <f t="shared" si="7"/>
        <v>1504.6153209832503</v>
      </c>
      <c r="O111" s="137"/>
      <c r="P111" s="7"/>
    </row>
    <row r="112" spans="1:16" s="9" customFormat="1" ht="12.75" x14ac:dyDescent="0.2">
      <c r="A112" s="143"/>
      <c r="B112" s="140" t="s">
        <v>963</v>
      </c>
      <c r="C112" s="140" t="s">
        <v>872</v>
      </c>
      <c r="D112" s="134" t="s">
        <v>5</v>
      </c>
      <c r="E112" s="142">
        <v>3.43</v>
      </c>
      <c r="F112" s="141">
        <v>600</v>
      </c>
      <c r="G112" s="141">
        <v>50</v>
      </c>
      <c r="H112" s="141">
        <v>1.2</v>
      </c>
      <c r="I112" s="160">
        <v>1079.9529795000001</v>
      </c>
      <c r="J112" s="159">
        <f>K2</f>
        <v>0.21</v>
      </c>
      <c r="K112" s="84">
        <f t="shared" si="8"/>
        <v>853.16285380500005</v>
      </c>
      <c r="L112" s="696">
        <f t="shared" si="5"/>
        <v>1706.3257076100001</v>
      </c>
      <c r="M112" s="362">
        <f t="shared" si="6"/>
        <v>4265.8142690250006</v>
      </c>
      <c r="N112" s="676">
        <f t="shared" si="7"/>
        <v>1450.3768514685</v>
      </c>
      <c r="O112" s="137"/>
      <c r="P112" s="7"/>
    </row>
    <row r="113" spans="1:16" s="9" customFormat="1" ht="12.75" x14ac:dyDescent="0.2">
      <c r="A113" s="143"/>
      <c r="B113" s="140" t="s">
        <v>1035</v>
      </c>
      <c r="C113" s="140" t="s">
        <v>873</v>
      </c>
      <c r="D113" s="134" t="s">
        <v>5</v>
      </c>
      <c r="E113" s="142">
        <v>4.28</v>
      </c>
      <c r="F113" s="141">
        <v>600</v>
      </c>
      <c r="G113" s="141">
        <v>50</v>
      </c>
      <c r="H113" s="141">
        <v>1.5</v>
      </c>
      <c r="I113" s="160">
        <v>1159.2293062500003</v>
      </c>
      <c r="J113" s="159">
        <f>K2</f>
        <v>0.21</v>
      </c>
      <c r="K113" s="84">
        <f t="shared" si="8"/>
        <v>915.79115193750022</v>
      </c>
      <c r="L113" s="696">
        <f t="shared" si="5"/>
        <v>1831.5823038750004</v>
      </c>
      <c r="M113" s="362">
        <f t="shared" si="6"/>
        <v>4578.9557596875011</v>
      </c>
      <c r="N113" s="676">
        <f t="shared" si="7"/>
        <v>1556.8449582937503</v>
      </c>
      <c r="O113" s="137"/>
      <c r="P113" s="7"/>
    </row>
    <row r="114" spans="1:16" s="9" customFormat="1" ht="12.75" x14ac:dyDescent="0.2">
      <c r="A114" s="143"/>
      <c r="B114" s="140" t="s">
        <v>964</v>
      </c>
      <c r="C114" s="140" t="s">
        <v>874</v>
      </c>
      <c r="D114" s="134" t="s">
        <v>5</v>
      </c>
      <c r="E114" s="142">
        <v>1.639</v>
      </c>
      <c r="F114" s="141">
        <v>100</v>
      </c>
      <c r="G114" s="141">
        <v>60</v>
      </c>
      <c r="H114" s="141">
        <v>1.2</v>
      </c>
      <c r="I114" s="160">
        <v>946.82858175000035</v>
      </c>
      <c r="J114" s="159">
        <f>K2</f>
        <v>0.21</v>
      </c>
      <c r="K114" s="84">
        <f t="shared" si="8"/>
        <v>747.99457958250036</v>
      </c>
      <c r="L114" s="696">
        <f t="shared" si="5"/>
        <v>1495.9891591650007</v>
      </c>
      <c r="M114" s="362">
        <f t="shared" si="6"/>
        <v>3739.972897912502</v>
      </c>
      <c r="N114" s="676">
        <f t="shared" si="7"/>
        <v>1271.5907852902506</v>
      </c>
      <c r="O114" s="137"/>
      <c r="P114" s="7"/>
    </row>
    <row r="115" spans="1:16" s="9" customFormat="1" ht="12.75" x14ac:dyDescent="0.2">
      <c r="A115" s="143"/>
      <c r="B115" s="140" t="s">
        <v>1036</v>
      </c>
      <c r="C115" s="140" t="s">
        <v>875</v>
      </c>
      <c r="D115" s="134" t="s">
        <v>5</v>
      </c>
      <c r="E115" s="142">
        <v>2.0570000000000004</v>
      </c>
      <c r="F115" s="141">
        <v>100</v>
      </c>
      <c r="G115" s="141">
        <v>60</v>
      </c>
      <c r="H115" s="141">
        <v>1.5</v>
      </c>
      <c r="I115" s="160">
        <v>982.72729575000017</v>
      </c>
      <c r="J115" s="159">
        <f>K2</f>
        <v>0.21</v>
      </c>
      <c r="K115" s="84">
        <f t="shared" si="8"/>
        <v>776.35456364250012</v>
      </c>
      <c r="L115" s="696">
        <f t="shared" si="5"/>
        <v>1552.7091272850002</v>
      </c>
      <c r="M115" s="362">
        <f t="shared" si="6"/>
        <v>3881.7728182125006</v>
      </c>
      <c r="N115" s="676">
        <f t="shared" si="7"/>
        <v>1319.8027581922502</v>
      </c>
      <c r="O115" s="137"/>
      <c r="P115" s="7"/>
    </row>
    <row r="116" spans="1:16" s="9" customFormat="1" ht="12.75" x14ac:dyDescent="0.2">
      <c r="A116" s="96"/>
      <c r="B116" s="140" t="s">
        <v>965</v>
      </c>
      <c r="C116" s="140" t="s">
        <v>876</v>
      </c>
      <c r="D116" s="134" t="s">
        <v>5</v>
      </c>
      <c r="E116" s="142">
        <v>2.0680000000000001</v>
      </c>
      <c r="F116" s="141">
        <v>200</v>
      </c>
      <c r="G116" s="141">
        <v>60</v>
      </c>
      <c r="H116" s="141">
        <v>1.2</v>
      </c>
      <c r="I116" s="160">
        <v>966.27371850000009</v>
      </c>
      <c r="J116" s="159">
        <f>K2</f>
        <v>0.21</v>
      </c>
      <c r="K116" s="84">
        <f t="shared" si="8"/>
        <v>763.35623761500005</v>
      </c>
      <c r="L116" s="696">
        <f t="shared" si="5"/>
        <v>1526.7124752300001</v>
      </c>
      <c r="M116" s="362">
        <f t="shared" si="6"/>
        <v>3816.7811880750005</v>
      </c>
      <c r="N116" s="676">
        <f t="shared" si="7"/>
        <v>1297.7056039455001</v>
      </c>
      <c r="O116" s="137"/>
      <c r="P116" s="7"/>
    </row>
    <row r="117" spans="1:16" s="9" customFormat="1" ht="12.75" x14ac:dyDescent="0.2">
      <c r="A117" s="96"/>
      <c r="B117" s="140" t="s">
        <v>1037</v>
      </c>
      <c r="C117" s="140" t="s">
        <v>877</v>
      </c>
      <c r="D117" s="134" t="s">
        <v>5</v>
      </c>
      <c r="E117" s="142">
        <v>2.585</v>
      </c>
      <c r="F117" s="141">
        <v>200</v>
      </c>
      <c r="G117" s="141">
        <v>60</v>
      </c>
      <c r="H117" s="141">
        <v>1.5</v>
      </c>
      <c r="I117" s="160">
        <v>1020.1217895000002</v>
      </c>
      <c r="J117" s="159">
        <f>K2</f>
        <v>0.21</v>
      </c>
      <c r="K117" s="84">
        <f t="shared" si="8"/>
        <v>805.89621370500015</v>
      </c>
      <c r="L117" s="696">
        <f t="shared" si="5"/>
        <v>1611.7924274100003</v>
      </c>
      <c r="M117" s="362">
        <f t="shared" si="6"/>
        <v>4029.4810685250009</v>
      </c>
      <c r="N117" s="676">
        <f t="shared" si="7"/>
        <v>1370.0235632985002</v>
      </c>
      <c r="O117" s="137"/>
      <c r="P117" s="7"/>
    </row>
    <row r="118" spans="1:16" s="9" customFormat="1" ht="12.75" x14ac:dyDescent="0.2">
      <c r="A118" s="96"/>
      <c r="B118" s="140" t="s">
        <v>966</v>
      </c>
      <c r="C118" s="140" t="s">
        <v>878</v>
      </c>
      <c r="D118" s="134" t="s">
        <v>5</v>
      </c>
      <c r="E118" s="142">
        <v>2.4970000000000003</v>
      </c>
      <c r="F118" s="141">
        <v>300</v>
      </c>
      <c r="G118" s="141">
        <v>60</v>
      </c>
      <c r="H118" s="141">
        <v>1.2</v>
      </c>
      <c r="I118" s="160">
        <v>997.68509325000014</v>
      </c>
      <c r="J118" s="159">
        <f>K2</f>
        <v>0.21</v>
      </c>
      <c r="K118" s="84">
        <f t="shared" si="8"/>
        <v>788.17122366750016</v>
      </c>
      <c r="L118" s="696">
        <f t="shared" si="5"/>
        <v>1576.3424473350003</v>
      </c>
      <c r="M118" s="362">
        <f t="shared" si="6"/>
        <v>3940.8561183375009</v>
      </c>
      <c r="N118" s="676">
        <f t="shared" si="7"/>
        <v>1339.8910802347502</v>
      </c>
      <c r="O118" s="137"/>
      <c r="P118" s="7"/>
    </row>
    <row r="119" spans="1:16" s="9" customFormat="1" ht="12.75" x14ac:dyDescent="0.2">
      <c r="A119" s="96"/>
      <c r="B119" s="140" t="s">
        <v>1038</v>
      </c>
      <c r="C119" s="140" t="s">
        <v>879</v>
      </c>
      <c r="D119" s="134" t="s">
        <v>5</v>
      </c>
      <c r="E119" s="142">
        <v>3.1130000000000004</v>
      </c>
      <c r="F119" s="141">
        <v>300</v>
      </c>
      <c r="G119" s="141">
        <v>60</v>
      </c>
      <c r="H119" s="141">
        <v>1.5</v>
      </c>
      <c r="I119" s="160">
        <v>1054.52472375</v>
      </c>
      <c r="J119" s="159">
        <f>K2</f>
        <v>0.21</v>
      </c>
      <c r="K119" s="84">
        <f t="shared" si="8"/>
        <v>833.0745317625001</v>
      </c>
      <c r="L119" s="696">
        <f t="shared" si="5"/>
        <v>1666.1490635250002</v>
      </c>
      <c r="M119" s="362">
        <f t="shared" si="6"/>
        <v>4165.372658812501</v>
      </c>
      <c r="N119" s="676">
        <f t="shared" si="7"/>
        <v>1416.2267039962501</v>
      </c>
      <c r="O119" s="137"/>
      <c r="P119" s="7"/>
    </row>
    <row r="120" spans="1:16" s="9" customFormat="1" ht="12.75" x14ac:dyDescent="0.2">
      <c r="A120" s="96"/>
      <c r="B120" s="140" t="s">
        <v>967</v>
      </c>
      <c r="C120" s="140" t="s">
        <v>880</v>
      </c>
      <c r="D120" s="134" t="s">
        <v>5</v>
      </c>
      <c r="E120" s="142">
        <v>2.915</v>
      </c>
      <c r="F120" s="141">
        <v>400</v>
      </c>
      <c r="G120" s="141">
        <v>60</v>
      </c>
      <c r="H120" s="141">
        <v>1.2</v>
      </c>
      <c r="I120" s="160">
        <v>1027.6006882500001</v>
      </c>
      <c r="J120" s="159">
        <f>K2</f>
        <v>0.21</v>
      </c>
      <c r="K120" s="84">
        <f t="shared" si="8"/>
        <v>811.80454371750011</v>
      </c>
      <c r="L120" s="696">
        <f t="shared" si="5"/>
        <v>1623.6090874350002</v>
      </c>
      <c r="M120" s="362">
        <f t="shared" si="6"/>
        <v>4059.0227185875005</v>
      </c>
      <c r="N120" s="676">
        <f t="shared" si="7"/>
        <v>1380.0677243197501</v>
      </c>
      <c r="O120" s="137"/>
      <c r="P120" s="7"/>
    </row>
    <row r="121" spans="1:16" s="9" customFormat="1" ht="12.75" x14ac:dyDescent="0.2">
      <c r="A121" s="96"/>
      <c r="B121" s="140" t="s">
        <v>1039</v>
      </c>
      <c r="C121" s="140" t="s">
        <v>881</v>
      </c>
      <c r="D121" s="134" t="s">
        <v>5</v>
      </c>
      <c r="E121" s="142">
        <v>3.6520000000000001</v>
      </c>
      <c r="F121" s="141">
        <v>400</v>
      </c>
      <c r="G121" s="141">
        <v>60</v>
      </c>
      <c r="H121" s="141">
        <v>1.5</v>
      </c>
      <c r="I121" s="160">
        <v>1091.9192175000001</v>
      </c>
      <c r="J121" s="159">
        <f>K2</f>
        <v>0.21</v>
      </c>
      <c r="K121" s="84">
        <f t="shared" si="8"/>
        <v>862.61618182500013</v>
      </c>
      <c r="L121" s="696">
        <f t="shared" si="5"/>
        <v>1725.2323636500003</v>
      </c>
      <c r="M121" s="362">
        <f t="shared" si="6"/>
        <v>4313.0809091250003</v>
      </c>
      <c r="N121" s="676">
        <f t="shared" si="7"/>
        <v>1466.4475091025001</v>
      </c>
      <c r="O121" s="137"/>
      <c r="P121" s="7"/>
    </row>
    <row r="122" spans="1:16" s="9" customFormat="1" ht="12.75" x14ac:dyDescent="0.2">
      <c r="A122" s="96"/>
      <c r="B122" s="140" t="s">
        <v>968</v>
      </c>
      <c r="C122" s="140" t="s">
        <v>882</v>
      </c>
      <c r="D122" s="134" t="s">
        <v>5</v>
      </c>
      <c r="E122" s="142">
        <v>3.3440000000000003</v>
      </c>
      <c r="F122" s="141">
        <v>500</v>
      </c>
      <c r="G122" s="141">
        <v>60</v>
      </c>
      <c r="H122" s="141">
        <v>1.2</v>
      </c>
      <c r="I122" s="160">
        <v>1100.8938960000003</v>
      </c>
      <c r="J122" s="159">
        <f>K2</f>
        <v>0.21</v>
      </c>
      <c r="K122" s="84">
        <f t="shared" si="8"/>
        <v>869.70617784000024</v>
      </c>
      <c r="L122" s="696">
        <f t="shared" si="5"/>
        <v>1739.4123556800005</v>
      </c>
      <c r="M122" s="362">
        <f t="shared" si="6"/>
        <v>4348.5308892000012</v>
      </c>
      <c r="N122" s="676">
        <f t="shared" si="7"/>
        <v>1478.5005023280003</v>
      </c>
      <c r="O122" s="137"/>
      <c r="P122" s="7"/>
    </row>
    <row r="123" spans="1:16" s="9" customFormat="1" ht="12.75" x14ac:dyDescent="0.2">
      <c r="A123" s="96"/>
      <c r="B123" s="140" t="s">
        <v>1040</v>
      </c>
      <c r="C123" s="140" t="s">
        <v>883</v>
      </c>
      <c r="D123" s="134" t="s">
        <v>5</v>
      </c>
      <c r="E123" s="142">
        <v>4.18</v>
      </c>
      <c r="F123" s="141">
        <v>500</v>
      </c>
      <c r="G123" s="141">
        <v>60</v>
      </c>
      <c r="H123" s="141">
        <v>1.5</v>
      </c>
      <c r="I123" s="160">
        <v>1175.6828835000001</v>
      </c>
      <c r="J123" s="159">
        <f>K2</f>
        <v>0.21</v>
      </c>
      <c r="K123" s="84">
        <f t="shared" si="8"/>
        <v>928.78947796500017</v>
      </c>
      <c r="L123" s="696">
        <f t="shared" si="5"/>
        <v>1857.5789559300003</v>
      </c>
      <c r="M123" s="362">
        <f t="shared" si="6"/>
        <v>4643.9473898250008</v>
      </c>
      <c r="N123" s="676">
        <f t="shared" si="7"/>
        <v>1578.9421125405001</v>
      </c>
      <c r="O123" s="137"/>
      <c r="P123" s="7"/>
    </row>
    <row r="124" spans="1:16" s="9" customFormat="1" ht="12.75" x14ac:dyDescent="0.2">
      <c r="A124" s="96"/>
      <c r="B124" s="140" t="s">
        <v>969</v>
      </c>
      <c r="C124" s="140" t="s">
        <v>884</v>
      </c>
      <c r="D124" s="134" t="s">
        <v>5</v>
      </c>
      <c r="E124" s="142">
        <v>3.7730000000000006</v>
      </c>
      <c r="F124" s="141">
        <v>600</v>
      </c>
      <c r="G124" s="141">
        <v>60</v>
      </c>
      <c r="H124" s="141">
        <v>1.2</v>
      </c>
      <c r="I124" s="160">
        <v>1133.8010505000004</v>
      </c>
      <c r="J124" s="159">
        <f>K2</f>
        <v>0.21</v>
      </c>
      <c r="K124" s="84">
        <f t="shared" si="8"/>
        <v>895.70282989500038</v>
      </c>
      <c r="L124" s="696">
        <f t="shared" si="5"/>
        <v>1791.4056597900008</v>
      </c>
      <c r="M124" s="362">
        <f t="shared" si="6"/>
        <v>4478.5141494750023</v>
      </c>
      <c r="N124" s="676">
        <f t="shared" si="7"/>
        <v>1522.6948108215006</v>
      </c>
      <c r="O124" s="137"/>
      <c r="P124" s="7"/>
    </row>
    <row r="125" spans="1:16" s="9" customFormat="1" ht="12.75" x14ac:dyDescent="0.2">
      <c r="A125" s="96"/>
      <c r="B125" s="140" t="s">
        <v>1041</v>
      </c>
      <c r="C125" s="140" t="s">
        <v>885</v>
      </c>
      <c r="D125" s="134" t="s">
        <v>5</v>
      </c>
      <c r="E125" s="142">
        <v>4.7080000000000011</v>
      </c>
      <c r="F125" s="141">
        <v>600</v>
      </c>
      <c r="G125" s="141">
        <v>60</v>
      </c>
      <c r="H125" s="141">
        <v>1.5</v>
      </c>
      <c r="I125" s="160">
        <v>1217.5647165</v>
      </c>
      <c r="J125" s="159">
        <f>K2</f>
        <v>0.21</v>
      </c>
      <c r="K125" s="84">
        <f t="shared" si="8"/>
        <v>961.87612603500008</v>
      </c>
      <c r="L125" s="696">
        <f t="shared" si="5"/>
        <v>1923.7522520700002</v>
      </c>
      <c r="M125" s="362">
        <f t="shared" si="6"/>
        <v>4809.3806301750001</v>
      </c>
      <c r="N125" s="676">
        <f t="shared" si="7"/>
        <v>1635.1894142595002</v>
      </c>
      <c r="O125" s="137"/>
      <c r="P125" s="7"/>
    </row>
    <row r="126" spans="1:16" s="9" customFormat="1" ht="12.75" x14ac:dyDescent="0.2">
      <c r="A126" s="96"/>
      <c r="B126" s="140" t="s">
        <v>970</v>
      </c>
      <c r="C126" s="140" t="s">
        <v>886</v>
      </c>
      <c r="D126" s="134" t="s">
        <v>5</v>
      </c>
      <c r="E126" s="142">
        <v>1.9340199999999999</v>
      </c>
      <c r="F126" s="141">
        <v>100</v>
      </c>
      <c r="G126" s="141">
        <v>80</v>
      </c>
      <c r="H126" s="141">
        <v>1.2</v>
      </c>
      <c r="I126" s="160">
        <v>1041.0627060000002</v>
      </c>
      <c r="J126" s="159">
        <f>K2</f>
        <v>0.21</v>
      </c>
      <c r="K126" s="84">
        <f t="shared" si="8"/>
        <v>822.43953774000022</v>
      </c>
      <c r="L126" s="696">
        <f t="shared" si="5"/>
        <v>1644.8790754800004</v>
      </c>
      <c r="M126" s="362">
        <f t="shared" si="6"/>
        <v>4112.197688700001</v>
      </c>
      <c r="N126" s="676">
        <f t="shared" si="7"/>
        <v>1398.1472141580002</v>
      </c>
      <c r="O126" s="137"/>
      <c r="P126" s="7"/>
    </row>
    <row r="127" spans="1:16" s="9" customFormat="1" ht="12.75" x14ac:dyDescent="0.2">
      <c r="A127" s="96"/>
      <c r="B127" s="140" t="s">
        <v>1042</v>
      </c>
      <c r="C127" s="140" t="s">
        <v>887</v>
      </c>
      <c r="D127" s="134" t="s">
        <v>5</v>
      </c>
      <c r="E127" s="142">
        <v>2.4272600000000004</v>
      </c>
      <c r="F127" s="141">
        <v>100</v>
      </c>
      <c r="G127" s="141">
        <v>80</v>
      </c>
      <c r="H127" s="141">
        <v>1.5</v>
      </c>
      <c r="I127" s="160">
        <v>1081.4487592500002</v>
      </c>
      <c r="J127" s="159">
        <f>K2</f>
        <v>0.21</v>
      </c>
      <c r="K127" s="84">
        <f t="shared" si="8"/>
        <v>854.34451980750021</v>
      </c>
      <c r="L127" s="696">
        <f t="shared" si="5"/>
        <v>1708.6890396150004</v>
      </c>
      <c r="M127" s="362">
        <f t="shared" si="6"/>
        <v>4271.7225990375009</v>
      </c>
      <c r="N127" s="676">
        <f t="shared" si="7"/>
        <v>1452.3856836727502</v>
      </c>
      <c r="O127" s="137"/>
      <c r="P127" s="7"/>
    </row>
    <row r="128" spans="1:16" s="9" customFormat="1" ht="12.75" x14ac:dyDescent="0.2">
      <c r="A128" s="96"/>
      <c r="B128" s="140" t="s">
        <v>971</v>
      </c>
      <c r="C128" s="140" t="s">
        <v>888</v>
      </c>
      <c r="D128" s="134" t="s">
        <v>5</v>
      </c>
      <c r="E128" s="142">
        <v>2.4402399999999997</v>
      </c>
      <c r="F128" s="141">
        <v>200</v>
      </c>
      <c r="G128" s="141">
        <v>80</v>
      </c>
      <c r="H128" s="141">
        <v>1.2</v>
      </c>
      <c r="I128" s="160">
        <v>1062.0036225000001</v>
      </c>
      <c r="J128" s="159">
        <f>K2</f>
        <v>0.21</v>
      </c>
      <c r="K128" s="84">
        <f t="shared" si="8"/>
        <v>838.98286177500017</v>
      </c>
      <c r="L128" s="696">
        <f t="shared" si="5"/>
        <v>1677.9657235500003</v>
      </c>
      <c r="M128" s="362">
        <f t="shared" si="6"/>
        <v>4194.9143088750006</v>
      </c>
      <c r="N128" s="676">
        <f t="shared" si="7"/>
        <v>1426.2708650175002</v>
      </c>
      <c r="O128" s="137"/>
      <c r="P128" s="7"/>
    </row>
    <row r="129" spans="1:16" s="9" customFormat="1" ht="12.75" x14ac:dyDescent="0.2">
      <c r="A129" s="96"/>
      <c r="B129" s="140" t="s">
        <v>1043</v>
      </c>
      <c r="C129" s="140" t="s">
        <v>889</v>
      </c>
      <c r="D129" s="134" t="s">
        <v>5</v>
      </c>
      <c r="E129" s="142">
        <v>3.0503000000000005</v>
      </c>
      <c r="F129" s="141">
        <v>200</v>
      </c>
      <c r="G129" s="141">
        <v>80</v>
      </c>
      <c r="H129" s="141">
        <v>1.5</v>
      </c>
      <c r="I129" s="160">
        <v>1121.8348125000002</v>
      </c>
      <c r="J129" s="159">
        <f>K2</f>
        <v>0.21</v>
      </c>
      <c r="K129" s="84">
        <f t="shared" si="8"/>
        <v>886.24950187500019</v>
      </c>
      <c r="L129" s="696">
        <f t="shared" si="5"/>
        <v>1772.4990037500004</v>
      </c>
      <c r="M129" s="362">
        <f t="shared" si="6"/>
        <v>4431.2475093750008</v>
      </c>
      <c r="N129" s="676">
        <f t="shared" si="7"/>
        <v>1506.6241531875003</v>
      </c>
      <c r="O129" s="137"/>
      <c r="P129" s="7"/>
    </row>
    <row r="130" spans="1:16" s="9" customFormat="1" ht="12.75" x14ac:dyDescent="0.2">
      <c r="A130" s="96"/>
      <c r="B130" s="140" t="s">
        <v>972</v>
      </c>
      <c r="C130" s="140" t="s">
        <v>890</v>
      </c>
      <c r="D130" s="134" t="s">
        <v>5</v>
      </c>
      <c r="E130" s="142">
        <v>2.9464600000000001</v>
      </c>
      <c r="F130" s="141">
        <v>300</v>
      </c>
      <c r="G130" s="141">
        <v>80</v>
      </c>
      <c r="H130" s="141">
        <v>1.2</v>
      </c>
      <c r="I130" s="160">
        <v>1097.9023365000003</v>
      </c>
      <c r="J130" s="159">
        <f>K2</f>
        <v>0.21</v>
      </c>
      <c r="K130" s="84">
        <f t="shared" si="8"/>
        <v>867.34284583500028</v>
      </c>
      <c r="L130" s="696">
        <f t="shared" si="5"/>
        <v>1734.6856916700006</v>
      </c>
      <c r="M130" s="362">
        <f t="shared" si="6"/>
        <v>4336.7142291750015</v>
      </c>
      <c r="N130" s="676">
        <f t="shared" si="7"/>
        <v>1474.4828379195005</v>
      </c>
      <c r="O130" s="137"/>
      <c r="P130" s="7"/>
    </row>
    <row r="131" spans="1:16" s="9" customFormat="1" ht="12.75" x14ac:dyDescent="0.2">
      <c r="A131" s="96"/>
      <c r="B131" s="140" t="s">
        <v>1044</v>
      </c>
      <c r="C131" s="140" t="s">
        <v>891</v>
      </c>
      <c r="D131" s="134" t="s">
        <v>5</v>
      </c>
      <c r="E131" s="142">
        <v>3.6733400000000005</v>
      </c>
      <c r="F131" s="141">
        <v>300</v>
      </c>
      <c r="G131" s="141">
        <v>80</v>
      </c>
      <c r="H131" s="141">
        <v>1.5</v>
      </c>
      <c r="I131" s="160">
        <v>1159.2293062500003</v>
      </c>
      <c r="J131" s="159">
        <f>K2</f>
        <v>0.21</v>
      </c>
      <c r="K131" s="84">
        <f t="shared" si="8"/>
        <v>915.79115193750022</v>
      </c>
      <c r="L131" s="696">
        <f t="shared" si="5"/>
        <v>1831.5823038750004</v>
      </c>
      <c r="M131" s="362">
        <f t="shared" si="6"/>
        <v>4578.9557596875011</v>
      </c>
      <c r="N131" s="676">
        <f t="shared" si="7"/>
        <v>1556.8449582937503</v>
      </c>
      <c r="O131" s="137"/>
      <c r="P131" s="7"/>
    </row>
    <row r="132" spans="1:16" s="9" customFormat="1" ht="12.75" x14ac:dyDescent="0.2">
      <c r="A132" s="96"/>
      <c r="B132" s="140" t="s">
        <v>973</v>
      </c>
      <c r="C132" s="140" t="s">
        <v>892</v>
      </c>
      <c r="D132" s="134" t="s">
        <v>5</v>
      </c>
      <c r="E132" s="142">
        <v>3.4396999999999998</v>
      </c>
      <c r="F132" s="141">
        <v>400</v>
      </c>
      <c r="G132" s="141">
        <v>80</v>
      </c>
      <c r="H132" s="141">
        <v>1.2</v>
      </c>
      <c r="I132" s="160">
        <v>1129.3137112500001</v>
      </c>
      <c r="J132" s="159">
        <f>K2</f>
        <v>0.21</v>
      </c>
      <c r="K132" s="84">
        <f t="shared" si="8"/>
        <v>892.15783188750015</v>
      </c>
      <c r="L132" s="696">
        <f t="shared" si="5"/>
        <v>1784.3156637750003</v>
      </c>
      <c r="M132" s="362">
        <f t="shared" si="6"/>
        <v>4460.7891594375005</v>
      </c>
      <c r="N132" s="676">
        <f t="shared" si="7"/>
        <v>1516.6683142087502</v>
      </c>
      <c r="O132" s="137"/>
      <c r="P132" s="7"/>
    </row>
    <row r="133" spans="1:16" s="9" customFormat="1" ht="12.75" x14ac:dyDescent="0.2">
      <c r="A133" s="96"/>
      <c r="B133" s="140" t="s">
        <v>1045</v>
      </c>
      <c r="C133" s="140" t="s">
        <v>893</v>
      </c>
      <c r="D133" s="134" t="s">
        <v>5</v>
      </c>
      <c r="E133" s="142">
        <v>4.3093599999999999</v>
      </c>
      <c r="F133" s="141">
        <v>400</v>
      </c>
      <c r="G133" s="141">
        <v>80</v>
      </c>
      <c r="H133" s="141">
        <v>1.5</v>
      </c>
      <c r="I133" s="160">
        <v>1201.11113925</v>
      </c>
      <c r="J133" s="159">
        <f>K2</f>
        <v>0.21</v>
      </c>
      <c r="K133" s="84">
        <f t="shared" si="8"/>
        <v>948.87780000750001</v>
      </c>
      <c r="L133" s="696">
        <f t="shared" si="5"/>
        <v>1897.755600015</v>
      </c>
      <c r="M133" s="362">
        <f t="shared" si="6"/>
        <v>4744.3890000375004</v>
      </c>
      <c r="N133" s="676">
        <f t="shared" si="7"/>
        <v>1613.0922600127499</v>
      </c>
      <c r="O133" s="137"/>
      <c r="P133" s="7"/>
    </row>
    <row r="134" spans="1:16" s="9" customFormat="1" ht="12.75" x14ac:dyDescent="0.2">
      <c r="A134" s="96"/>
      <c r="B134" s="140" t="s">
        <v>974</v>
      </c>
      <c r="C134" s="140" t="s">
        <v>894</v>
      </c>
      <c r="D134" s="134" t="s">
        <v>5</v>
      </c>
      <c r="E134" s="142">
        <v>3.9459200000000001</v>
      </c>
      <c r="F134" s="141">
        <v>500</v>
      </c>
      <c r="G134" s="141">
        <v>80</v>
      </c>
      <c r="H134" s="141">
        <v>1.2</v>
      </c>
      <c r="I134" s="160">
        <v>1211.5815975000003</v>
      </c>
      <c r="J134" s="159">
        <f>K2</f>
        <v>0.21</v>
      </c>
      <c r="K134" s="84">
        <f t="shared" si="8"/>
        <v>957.14946202500028</v>
      </c>
      <c r="L134" s="696">
        <f t="shared" si="5"/>
        <v>1914.2989240500006</v>
      </c>
      <c r="M134" s="362">
        <f t="shared" si="6"/>
        <v>4785.7473101250016</v>
      </c>
      <c r="N134" s="676">
        <f t="shared" si="7"/>
        <v>1627.1540854425004</v>
      </c>
      <c r="O134" s="137"/>
      <c r="P134" s="7"/>
    </row>
    <row r="135" spans="1:16" s="9" customFormat="1" ht="12.75" x14ac:dyDescent="0.2">
      <c r="A135" s="96"/>
      <c r="B135" s="140" t="s">
        <v>1046</v>
      </c>
      <c r="C135" s="140" t="s">
        <v>895</v>
      </c>
      <c r="D135" s="134" t="s">
        <v>5</v>
      </c>
      <c r="E135" s="142">
        <v>4.9323999999999995</v>
      </c>
      <c r="F135" s="141">
        <v>500</v>
      </c>
      <c r="G135" s="141">
        <v>80</v>
      </c>
      <c r="H135" s="141">
        <v>1.5</v>
      </c>
      <c r="I135" s="160">
        <v>1293.8494837500002</v>
      </c>
      <c r="J135" s="159">
        <f>K2</f>
        <v>0.21</v>
      </c>
      <c r="K135" s="84">
        <f t="shared" si="8"/>
        <v>1022.1410921625002</v>
      </c>
      <c r="L135" s="696">
        <f t="shared" ref="L135:L149" si="9">K135*2</f>
        <v>2044.2821843250003</v>
      </c>
      <c r="M135" s="362">
        <f t="shared" ref="M135:M149" si="10">K135*5</f>
        <v>5110.7054608125009</v>
      </c>
      <c r="N135" s="676">
        <f t="shared" ref="N135:N149" si="11">K135*1.7</f>
        <v>1737.6398566762502</v>
      </c>
      <c r="O135" s="137"/>
      <c r="P135" s="7"/>
    </row>
    <row r="136" spans="1:16" s="9" customFormat="1" ht="12.75" x14ac:dyDescent="0.2">
      <c r="A136" s="96"/>
      <c r="B136" s="140" t="s">
        <v>975</v>
      </c>
      <c r="C136" s="140" t="s">
        <v>896</v>
      </c>
      <c r="D136" s="134" t="s">
        <v>5</v>
      </c>
      <c r="E136" s="142">
        <v>4.4521400000000009</v>
      </c>
      <c r="F136" s="141">
        <v>600</v>
      </c>
      <c r="G136" s="141">
        <v>80</v>
      </c>
      <c r="H136" s="141">
        <v>1.2</v>
      </c>
      <c r="I136" s="160">
        <v>1247.4803115000002</v>
      </c>
      <c r="J136" s="159">
        <f>K2</f>
        <v>0.21</v>
      </c>
      <c r="K136" s="84">
        <f t="shared" si="8"/>
        <v>985.50944608500015</v>
      </c>
      <c r="L136" s="696">
        <f t="shared" si="9"/>
        <v>1971.0188921700003</v>
      </c>
      <c r="M136" s="362">
        <f t="shared" si="10"/>
        <v>4927.5472304250006</v>
      </c>
      <c r="N136" s="676">
        <f t="shared" si="11"/>
        <v>1675.3660583445003</v>
      </c>
      <c r="O136" s="137"/>
      <c r="P136" s="7"/>
    </row>
    <row r="137" spans="1:16" s="9" customFormat="1" ht="12.75" x14ac:dyDescent="0.2">
      <c r="A137" s="96"/>
      <c r="B137" s="140" t="s">
        <v>1047</v>
      </c>
      <c r="C137" s="140" t="s">
        <v>897</v>
      </c>
      <c r="D137" s="134" t="s">
        <v>5</v>
      </c>
      <c r="E137" s="142">
        <v>5.5554400000000008</v>
      </c>
      <c r="F137" s="141">
        <v>600</v>
      </c>
      <c r="G137" s="141">
        <v>80</v>
      </c>
      <c r="H137" s="141">
        <v>1.5</v>
      </c>
      <c r="I137" s="160">
        <v>1338.7228762500004</v>
      </c>
      <c r="J137" s="159">
        <f>K2</f>
        <v>0.21</v>
      </c>
      <c r="K137" s="84">
        <f t="shared" si="8"/>
        <v>1057.5910722375004</v>
      </c>
      <c r="L137" s="696">
        <f t="shared" si="9"/>
        <v>2115.1821444750008</v>
      </c>
      <c r="M137" s="362">
        <f t="shared" si="10"/>
        <v>5287.9553611875017</v>
      </c>
      <c r="N137" s="676">
        <f t="shared" si="11"/>
        <v>1797.9048228037507</v>
      </c>
      <c r="O137" s="137"/>
      <c r="P137" s="7"/>
    </row>
    <row r="138" spans="1:16" s="9" customFormat="1" ht="12.75" x14ac:dyDescent="0.2">
      <c r="A138" s="96"/>
      <c r="B138" s="140" t="s">
        <v>976</v>
      </c>
      <c r="C138" s="140" t="s">
        <v>898</v>
      </c>
      <c r="D138" s="134" t="s">
        <v>5</v>
      </c>
      <c r="E138" s="142">
        <v>2.2241229999999996</v>
      </c>
      <c r="F138" s="141">
        <v>100</v>
      </c>
      <c r="G138" s="141">
        <v>100</v>
      </c>
      <c r="H138" s="141">
        <v>1.2</v>
      </c>
      <c r="I138" s="160">
        <v>1144.2715087500003</v>
      </c>
      <c r="J138" s="159">
        <f>K2</f>
        <v>0.21</v>
      </c>
      <c r="K138" s="84">
        <f t="shared" si="8"/>
        <v>903.9744919125003</v>
      </c>
      <c r="L138" s="696">
        <f t="shared" si="9"/>
        <v>1807.9489838250006</v>
      </c>
      <c r="M138" s="362">
        <f t="shared" si="10"/>
        <v>4519.8724595625017</v>
      </c>
      <c r="N138" s="676">
        <f t="shared" si="11"/>
        <v>1536.7566362512505</v>
      </c>
      <c r="O138" s="137"/>
      <c r="P138" s="7"/>
    </row>
    <row r="139" spans="1:16" s="9" customFormat="1" ht="12.75" x14ac:dyDescent="0.2">
      <c r="A139" s="96"/>
      <c r="B139" s="140" t="s">
        <v>1048</v>
      </c>
      <c r="C139" s="140" t="s">
        <v>899</v>
      </c>
      <c r="D139" s="134" t="s">
        <v>5</v>
      </c>
      <c r="E139" s="142">
        <v>2.7913490000000003</v>
      </c>
      <c r="F139" s="141">
        <v>100</v>
      </c>
      <c r="G139" s="141">
        <v>100</v>
      </c>
      <c r="H139" s="141">
        <v>1.5</v>
      </c>
      <c r="I139" s="160">
        <v>1189.1449012500002</v>
      </c>
      <c r="J139" s="159">
        <f>K2</f>
        <v>0.21</v>
      </c>
      <c r="K139" s="84">
        <f t="shared" si="8"/>
        <v>939.42447198750017</v>
      </c>
      <c r="L139" s="696">
        <f t="shared" si="9"/>
        <v>1878.8489439750003</v>
      </c>
      <c r="M139" s="362">
        <f t="shared" si="10"/>
        <v>4697.1223599375007</v>
      </c>
      <c r="N139" s="676">
        <f t="shared" si="11"/>
        <v>1597.0216023787502</v>
      </c>
      <c r="O139" s="137"/>
      <c r="P139" s="7"/>
    </row>
    <row r="140" spans="1:16" s="9" customFormat="1" ht="12.75" x14ac:dyDescent="0.2">
      <c r="A140" s="96"/>
      <c r="B140" s="140" t="s">
        <v>977</v>
      </c>
      <c r="C140" s="140" t="s">
        <v>900</v>
      </c>
      <c r="D140" s="134" t="s">
        <v>5</v>
      </c>
      <c r="E140" s="142">
        <v>2.8062759999999995</v>
      </c>
      <c r="F140" s="141">
        <v>200</v>
      </c>
      <c r="G140" s="141">
        <v>100</v>
      </c>
      <c r="H140" s="141">
        <v>1.2</v>
      </c>
      <c r="I140" s="160">
        <v>1168.20398475</v>
      </c>
      <c r="J140" s="159">
        <f>K2</f>
        <v>0.21</v>
      </c>
      <c r="K140" s="84">
        <f t="shared" si="8"/>
        <v>922.8811479525001</v>
      </c>
      <c r="L140" s="696">
        <f t="shared" si="9"/>
        <v>1845.7622959050002</v>
      </c>
      <c r="M140" s="362">
        <f t="shared" si="10"/>
        <v>4614.4057397625002</v>
      </c>
      <c r="N140" s="676">
        <f t="shared" si="11"/>
        <v>1568.8979515192502</v>
      </c>
      <c r="O140" s="137"/>
      <c r="P140" s="7"/>
    </row>
    <row r="141" spans="1:16" s="9" customFormat="1" ht="12.75" x14ac:dyDescent="0.2">
      <c r="A141" s="96"/>
      <c r="B141" s="140" t="s">
        <v>1049</v>
      </c>
      <c r="C141" s="140" t="s">
        <v>901</v>
      </c>
      <c r="D141" s="134" t="s">
        <v>5</v>
      </c>
      <c r="E141" s="142">
        <v>3.5078450000000001</v>
      </c>
      <c r="F141" s="141">
        <v>200</v>
      </c>
      <c r="G141" s="141">
        <v>100</v>
      </c>
      <c r="H141" s="141">
        <v>1.5</v>
      </c>
      <c r="I141" s="160">
        <v>1234.0182937500001</v>
      </c>
      <c r="J141" s="159">
        <f>K2</f>
        <v>0.21</v>
      </c>
      <c r="K141" s="84">
        <f t="shared" si="8"/>
        <v>974.87445206250015</v>
      </c>
      <c r="L141" s="696">
        <f t="shared" si="9"/>
        <v>1949.7489041250003</v>
      </c>
      <c r="M141" s="362">
        <f t="shared" si="10"/>
        <v>4874.3722603125007</v>
      </c>
      <c r="N141" s="676">
        <f t="shared" si="11"/>
        <v>1657.2865685062502</v>
      </c>
      <c r="O141" s="137"/>
      <c r="P141" s="7"/>
    </row>
    <row r="142" spans="1:16" s="9" customFormat="1" ht="12.75" x14ac:dyDescent="0.2">
      <c r="A142" s="143"/>
      <c r="B142" s="140" t="s">
        <v>978</v>
      </c>
      <c r="C142" s="140" t="s">
        <v>902</v>
      </c>
      <c r="D142" s="134" t="s">
        <v>5</v>
      </c>
      <c r="E142" s="142">
        <v>3.3884289999999999</v>
      </c>
      <c r="F142" s="141">
        <v>300</v>
      </c>
      <c r="G142" s="141">
        <v>100</v>
      </c>
      <c r="H142" s="141">
        <v>1.2</v>
      </c>
      <c r="I142" s="160">
        <v>1207.0942582500002</v>
      </c>
      <c r="J142" s="159">
        <f>K2</f>
        <v>0.21</v>
      </c>
      <c r="K142" s="84">
        <f t="shared" si="8"/>
        <v>953.60446401750016</v>
      </c>
      <c r="L142" s="696">
        <f t="shared" si="9"/>
        <v>1907.2089280350003</v>
      </c>
      <c r="M142" s="362">
        <f t="shared" si="10"/>
        <v>4768.0223200875007</v>
      </c>
      <c r="N142" s="676">
        <f t="shared" si="11"/>
        <v>1621.1275888297503</v>
      </c>
      <c r="O142" s="137"/>
      <c r="P142" s="7"/>
    </row>
    <row r="143" spans="1:16" s="9" customFormat="1" ht="12.75" x14ac:dyDescent="0.2">
      <c r="A143" s="143"/>
      <c r="B143" s="140" t="s">
        <v>1050</v>
      </c>
      <c r="C143" s="140" t="s">
        <v>903</v>
      </c>
      <c r="D143" s="134" t="s">
        <v>5</v>
      </c>
      <c r="E143" s="142">
        <v>4.2243409999999999</v>
      </c>
      <c r="F143" s="141">
        <v>300</v>
      </c>
      <c r="G143" s="141">
        <v>100</v>
      </c>
      <c r="H143" s="141">
        <v>1.5</v>
      </c>
      <c r="I143" s="160">
        <v>1275.90012675</v>
      </c>
      <c r="J143" s="159">
        <f>K2</f>
        <v>0.21</v>
      </c>
      <c r="K143" s="84">
        <f t="shared" si="8"/>
        <v>1007.9611001325001</v>
      </c>
      <c r="L143" s="696">
        <f t="shared" si="9"/>
        <v>2015.9222002650001</v>
      </c>
      <c r="M143" s="362">
        <f t="shared" si="10"/>
        <v>5039.8055006625</v>
      </c>
      <c r="N143" s="676">
        <f t="shared" si="11"/>
        <v>1713.53387022525</v>
      </c>
      <c r="O143" s="137"/>
      <c r="P143" s="7"/>
    </row>
    <row r="144" spans="1:16" s="9" customFormat="1" ht="12.75" x14ac:dyDescent="0.2">
      <c r="A144" s="143"/>
      <c r="B144" s="140" t="s">
        <v>979</v>
      </c>
      <c r="C144" s="140" t="s">
        <v>904</v>
      </c>
      <c r="D144" s="134" t="s">
        <v>5</v>
      </c>
      <c r="E144" s="142">
        <v>3.9556549999999993</v>
      </c>
      <c r="F144" s="141">
        <v>400</v>
      </c>
      <c r="G144" s="141">
        <v>100</v>
      </c>
      <c r="H144" s="141">
        <v>1.2</v>
      </c>
      <c r="I144" s="160">
        <v>1242.9929722500001</v>
      </c>
      <c r="J144" s="159">
        <f>K2</f>
        <v>0.21</v>
      </c>
      <c r="K144" s="84">
        <f t="shared" si="8"/>
        <v>981.96444807750015</v>
      </c>
      <c r="L144" s="696">
        <f t="shared" si="9"/>
        <v>1963.9288961550003</v>
      </c>
      <c r="M144" s="362">
        <f t="shared" si="10"/>
        <v>4909.8222403875006</v>
      </c>
      <c r="N144" s="676">
        <f t="shared" si="11"/>
        <v>1669.3395617317501</v>
      </c>
      <c r="O144" s="137"/>
      <c r="P144" s="7"/>
    </row>
    <row r="145" spans="1:16" s="9" customFormat="1" ht="12.75" x14ac:dyDescent="0.2">
      <c r="A145" s="143"/>
      <c r="B145" s="140" t="s">
        <v>1051</v>
      </c>
      <c r="C145" s="140" t="s">
        <v>905</v>
      </c>
      <c r="D145" s="134" t="s">
        <v>5</v>
      </c>
      <c r="E145" s="142">
        <v>4.9557639999999994</v>
      </c>
      <c r="F145" s="141">
        <v>400</v>
      </c>
      <c r="G145" s="141">
        <v>100</v>
      </c>
      <c r="H145" s="141">
        <v>1.5</v>
      </c>
      <c r="I145" s="160">
        <v>1320.7735192500002</v>
      </c>
      <c r="J145" s="159">
        <f>K2</f>
        <v>0.21</v>
      </c>
      <c r="K145" s="84">
        <f t="shared" si="8"/>
        <v>1043.4110802075002</v>
      </c>
      <c r="L145" s="696">
        <f t="shared" si="9"/>
        <v>2086.8221604150003</v>
      </c>
      <c r="M145" s="362">
        <f t="shared" si="10"/>
        <v>5217.0554010375008</v>
      </c>
      <c r="N145" s="676">
        <f t="shared" si="11"/>
        <v>1773.7988363527502</v>
      </c>
      <c r="O145" s="137"/>
      <c r="P145" s="7"/>
    </row>
    <row r="146" spans="1:16" s="9" customFormat="1" ht="12.75" x14ac:dyDescent="0.2">
      <c r="A146" s="143"/>
      <c r="B146" s="140" t="s">
        <v>980</v>
      </c>
      <c r="C146" s="140" t="s">
        <v>906</v>
      </c>
      <c r="D146" s="134" t="s">
        <v>5</v>
      </c>
      <c r="E146" s="142">
        <v>4.5378080000000001</v>
      </c>
      <c r="F146" s="141">
        <v>500</v>
      </c>
      <c r="G146" s="141">
        <v>100</v>
      </c>
      <c r="H146" s="141">
        <v>1.2</v>
      </c>
      <c r="I146" s="160">
        <v>1332.7397572500001</v>
      </c>
      <c r="J146" s="159">
        <f>K2</f>
        <v>0.21</v>
      </c>
      <c r="K146" s="84">
        <f>I146*(1-J146)</f>
        <v>1052.8644082275002</v>
      </c>
      <c r="L146" s="696">
        <f t="shared" si="9"/>
        <v>2105.7288164550005</v>
      </c>
      <c r="M146" s="362">
        <f t="shared" si="10"/>
        <v>5264.3220411375014</v>
      </c>
      <c r="N146" s="676">
        <f t="shared" si="11"/>
        <v>1789.8694939867503</v>
      </c>
      <c r="O146" s="137"/>
      <c r="P146" s="7"/>
    </row>
    <row r="147" spans="1:16" s="9" customFormat="1" ht="12.75" x14ac:dyDescent="0.2">
      <c r="A147" s="96"/>
      <c r="B147" s="140" t="s">
        <v>1052</v>
      </c>
      <c r="C147" s="140" t="s">
        <v>907</v>
      </c>
      <c r="D147" s="134" t="s">
        <v>5</v>
      </c>
      <c r="E147" s="142">
        <v>5.6722599999999987</v>
      </c>
      <c r="F147" s="141">
        <v>500</v>
      </c>
      <c r="G147" s="141">
        <v>100</v>
      </c>
      <c r="H147" s="141">
        <v>1.5</v>
      </c>
      <c r="I147" s="160">
        <v>1422.4865422500002</v>
      </c>
      <c r="J147" s="159">
        <f>K2</f>
        <v>0.21</v>
      </c>
      <c r="K147" s="84">
        <f>I147*(1-J147)</f>
        <v>1123.7643683775002</v>
      </c>
      <c r="L147" s="696">
        <f t="shared" si="9"/>
        <v>2247.5287367550004</v>
      </c>
      <c r="M147" s="362">
        <f t="shared" si="10"/>
        <v>5618.8218418875013</v>
      </c>
      <c r="N147" s="676">
        <f t="shared" si="11"/>
        <v>1910.3994262417502</v>
      </c>
      <c r="O147" s="137"/>
      <c r="P147" s="7"/>
    </row>
    <row r="148" spans="1:16" s="9" customFormat="1" ht="12.75" x14ac:dyDescent="0.2">
      <c r="A148" s="96"/>
      <c r="B148" s="140" t="s">
        <v>981</v>
      </c>
      <c r="C148" s="140" t="s">
        <v>908</v>
      </c>
      <c r="D148" s="134" t="s">
        <v>5</v>
      </c>
      <c r="E148" s="142">
        <v>5.1199610000000009</v>
      </c>
      <c r="F148" s="141">
        <v>600</v>
      </c>
      <c r="G148" s="141">
        <v>100</v>
      </c>
      <c r="H148" s="141">
        <v>1.2</v>
      </c>
      <c r="I148" s="160">
        <v>1371.6300307500003</v>
      </c>
      <c r="J148" s="159">
        <f>K2</f>
        <v>0.21</v>
      </c>
      <c r="K148" s="84">
        <f>I148*(1-J148)</f>
        <v>1083.5877242925003</v>
      </c>
      <c r="L148" s="696">
        <f t="shared" si="9"/>
        <v>2167.1754485850006</v>
      </c>
      <c r="M148" s="362">
        <f t="shared" si="10"/>
        <v>5417.938621462501</v>
      </c>
      <c r="N148" s="676">
        <f t="shared" si="11"/>
        <v>1842.0991312972506</v>
      </c>
      <c r="O148" s="137"/>
      <c r="P148" s="7"/>
    </row>
    <row r="149" spans="1:16" s="9" customFormat="1" ht="12.75" x14ac:dyDescent="0.2">
      <c r="A149" s="96"/>
      <c r="B149" s="140" t="s">
        <v>1053</v>
      </c>
      <c r="C149" s="140" t="s">
        <v>909</v>
      </c>
      <c r="D149" s="134" t="s">
        <v>5</v>
      </c>
      <c r="E149" s="142">
        <v>6.3887560000000008</v>
      </c>
      <c r="F149" s="141">
        <v>600</v>
      </c>
      <c r="G149" s="141">
        <v>100</v>
      </c>
      <c r="H149" s="141">
        <v>1.5</v>
      </c>
      <c r="I149" s="160">
        <v>1473.3430537500003</v>
      </c>
      <c r="J149" s="159">
        <f>K2</f>
        <v>0.21</v>
      </c>
      <c r="K149" s="84">
        <f>I149*(1-J149)</f>
        <v>1163.9410124625003</v>
      </c>
      <c r="L149" s="696">
        <f t="shared" si="9"/>
        <v>2327.8820249250007</v>
      </c>
      <c r="M149" s="362">
        <f t="shared" si="10"/>
        <v>5819.7050623125015</v>
      </c>
      <c r="N149" s="676">
        <f t="shared" si="11"/>
        <v>1978.6997211862506</v>
      </c>
      <c r="O149" s="137"/>
      <c r="P149" s="7"/>
    </row>
    <row r="150" spans="1:16" s="9" customFormat="1" ht="15" x14ac:dyDescent="0.2">
      <c r="A150" s="6"/>
      <c r="B150" s="14"/>
      <c r="C150" s="6"/>
      <c r="D150" s="14"/>
      <c r="E150" s="48"/>
      <c r="F150" s="14"/>
      <c r="G150" s="14"/>
      <c r="H150" s="48"/>
      <c r="I150" s="48"/>
      <c r="J150" s="14"/>
      <c r="K150" s="14"/>
      <c r="L150" s="14"/>
      <c r="M150" s="14"/>
      <c r="N150" s="14"/>
      <c r="O150" s="179" t="s">
        <v>127</v>
      </c>
      <c r="P150" s="7"/>
    </row>
    <row r="151" spans="1:16" s="9" customFormat="1" x14ac:dyDescent="0.2">
      <c r="A151" s="4"/>
      <c r="B151" s="2"/>
      <c r="C151" s="4"/>
      <c r="D151" s="2"/>
      <c r="E151" s="51"/>
      <c r="F151" s="2"/>
      <c r="G151" s="2"/>
      <c r="H151" s="51"/>
      <c r="I151" s="51"/>
      <c r="J151" s="2"/>
      <c r="K151" s="2"/>
      <c r="L151" s="2"/>
      <c r="M151" s="2"/>
      <c r="N151" s="2"/>
      <c r="O151" s="4"/>
    </row>
    <row r="152" spans="1:16" s="9" customFormat="1" x14ac:dyDescent="0.2">
      <c r="A152" s="4"/>
      <c r="B152" s="2"/>
      <c r="C152" s="4"/>
      <c r="D152" s="2"/>
      <c r="E152" s="51"/>
      <c r="F152" s="2"/>
      <c r="G152" s="2"/>
      <c r="H152" s="51"/>
      <c r="I152" s="51"/>
      <c r="J152" s="2"/>
      <c r="K152" s="2"/>
      <c r="L152" s="2"/>
      <c r="M152" s="2"/>
      <c r="N152" s="2"/>
      <c r="O152" s="4"/>
    </row>
    <row r="153" spans="1:16" s="9" customFormat="1" x14ac:dyDescent="0.2">
      <c r="A153" s="4"/>
      <c r="B153" s="2"/>
      <c r="C153" s="4"/>
      <c r="D153" s="2"/>
      <c r="E153" s="51"/>
      <c r="F153" s="2"/>
      <c r="G153" s="2"/>
      <c r="H153" s="51"/>
      <c r="I153" s="51"/>
      <c r="J153" s="2"/>
      <c r="K153" s="2"/>
      <c r="L153" s="2"/>
      <c r="M153" s="2"/>
      <c r="N153" s="2"/>
      <c r="O153" s="4"/>
    </row>
    <row r="154" spans="1:16" s="9" customFormat="1" x14ac:dyDescent="0.2">
      <c r="A154" s="4"/>
      <c r="B154" s="2"/>
      <c r="C154" s="4"/>
      <c r="D154" s="2"/>
      <c r="E154" s="51"/>
      <c r="F154" s="2"/>
      <c r="G154" s="2"/>
      <c r="H154" s="51"/>
      <c r="I154" s="51"/>
      <c r="J154" s="2"/>
      <c r="K154" s="2"/>
      <c r="L154" s="2"/>
      <c r="M154" s="2"/>
      <c r="N154" s="2"/>
      <c r="O154" s="4"/>
    </row>
    <row r="155" spans="1:16" s="9" customFormat="1" x14ac:dyDescent="0.2">
      <c r="A155" s="4"/>
      <c r="B155" s="2"/>
      <c r="C155" s="4"/>
      <c r="D155" s="2"/>
      <c r="E155" s="51"/>
      <c r="F155" s="2"/>
      <c r="G155" s="2"/>
      <c r="H155" s="51"/>
      <c r="I155" s="51"/>
      <c r="J155" s="2"/>
      <c r="K155" s="2"/>
      <c r="L155" s="2"/>
      <c r="M155" s="2"/>
      <c r="N155" s="2"/>
      <c r="O155" s="4"/>
    </row>
    <row r="156" spans="1:16" s="9" customFormat="1" x14ac:dyDescent="0.2">
      <c r="A156" s="4"/>
      <c r="B156" s="2"/>
      <c r="C156" s="4"/>
      <c r="D156" s="2"/>
      <c r="E156" s="51"/>
      <c r="F156" s="2"/>
      <c r="G156" s="2"/>
      <c r="H156" s="51"/>
      <c r="I156" s="51"/>
      <c r="J156" s="2"/>
      <c r="K156" s="2"/>
      <c r="L156" s="2"/>
      <c r="M156" s="2"/>
      <c r="N156" s="2"/>
      <c r="O156" s="4"/>
    </row>
    <row r="157" spans="1:16" s="9" customFormat="1" x14ac:dyDescent="0.2">
      <c r="A157" s="4"/>
      <c r="B157" s="2"/>
      <c r="C157" s="4"/>
      <c r="D157" s="2"/>
      <c r="E157" s="51"/>
      <c r="F157" s="2"/>
      <c r="G157" s="2"/>
      <c r="H157" s="51"/>
      <c r="I157" s="51"/>
      <c r="J157" s="2"/>
      <c r="K157" s="2"/>
      <c r="L157" s="2"/>
      <c r="M157" s="2"/>
      <c r="N157" s="2"/>
      <c r="O157" s="4"/>
    </row>
    <row r="158" spans="1:16" s="9" customFormat="1" x14ac:dyDescent="0.2">
      <c r="A158" s="4"/>
      <c r="B158" s="2"/>
      <c r="C158" s="4"/>
      <c r="D158" s="2"/>
      <c r="E158" s="51"/>
      <c r="F158" s="2"/>
      <c r="G158" s="2"/>
      <c r="H158" s="51"/>
      <c r="I158" s="51"/>
      <c r="J158" s="2"/>
      <c r="K158" s="2"/>
      <c r="L158" s="2"/>
      <c r="M158" s="2"/>
      <c r="N158" s="2"/>
      <c r="O158" s="4"/>
    </row>
    <row r="159" spans="1:16" s="9" customFormat="1" x14ac:dyDescent="0.2">
      <c r="A159" s="4"/>
      <c r="B159" s="2"/>
      <c r="C159" s="4"/>
      <c r="D159" s="2"/>
      <c r="E159" s="51"/>
      <c r="F159" s="2"/>
      <c r="G159" s="2"/>
      <c r="H159" s="51"/>
      <c r="I159" s="51"/>
      <c r="J159" s="2"/>
      <c r="K159" s="2"/>
      <c r="L159" s="2"/>
      <c r="M159" s="2"/>
      <c r="N159" s="2"/>
      <c r="O159" s="4"/>
    </row>
    <row r="160" spans="1:16" s="9" customFormat="1" x14ac:dyDescent="0.2">
      <c r="A160" s="4"/>
      <c r="B160" s="2"/>
      <c r="C160" s="4"/>
      <c r="D160" s="2"/>
      <c r="E160" s="51"/>
      <c r="F160" s="2"/>
      <c r="G160" s="2"/>
      <c r="H160" s="51"/>
      <c r="I160" s="51"/>
      <c r="J160" s="2"/>
      <c r="K160" s="2"/>
      <c r="L160" s="2"/>
      <c r="M160" s="2"/>
      <c r="N160" s="2"/>
      <c r="O160" s="4"/>
    </row>
    <row r="161" spans="1:15" s="9" customFormat="1" x14ac:dyDescent="0.2">
      <c r="A161" s="4"/>
      <c r="B161" s="2"/>
      <c r="C161" s="4"/>
      <c r="D161" s="2"/>
      <c r="E161" s="51"/>
      <c r="F161" s="2"/>
      <c r="G161" s="2"/>
      <c r="H161" s="51"/>
      <c r="I161" s="51"/>
      <c r="J161" s="2"/>
      <c r="K161" s="2"/>
      <c r="L161" s="2"/>
      <c r="M161" s="2"/>
      <c r="N161" s="2"/>
      <c r="O161" s="4"/>
    </row>
    <row r="162" spans="1:15" s="9" customFormat="1" x14ac:dyDescent="0.2">
      <c r="A162" s="4"/>
      <c r="B162" s="2"/>
      <c r="C162" s="4"/>
      <c r="D162" s="2"/>
      <c r="E162" s="51"/>
      <c r="F162" s="2"/>
      <c r="G162" s="2"/>
      <c r="H162" s="51"/>
      <c r="I162" s="51"/>
      <c r="J162" s="2"/>
      <c r="K162" s="2"/>
      <c r="L162" s="2"/>
      <c r="M162" s="2"/>
      <c r="N162" s="2"/>
      <c r="O162" s="4"/>
    </row>
    <row r="163" spans="1:15" s="9" customFormat="1" x14ac:dyDescent="0.2">
      <c r="A163" s="4"/>
      <c r="B163" s="2"/>
      <c r="C163" s="4"/>
      <c r="D163" s="2"/>
      <c r="E163" s="51"/>
      <c r="F163" s="2"/>
      <c r="G163" s="2"/>
      <c r="H163" s="51"/>
      <c r="I163" s="51"/>
      <c r="J163" s="2"/>
      <c r="K163" s="2"/>
      <c r="L163" s="2"/>
      <c r="M163" s="2"/>
      <c r="N163" s="2"/>
      <c r="O163" s="4"/>
    </row>
    <row r="164" spans="1:15" s="9" customFormat="1" x14ac:dyDescent="0.2">
      <c r="A164" s="4"/>
      <c r="B164" s="2"/>
      <c r="C164" s="4"/>
      <c r="D164" s="2"/>
      <c r="E164" s="51"/>
      <c r="F164" s="2"/>
      <c r="G164" s="2"/>
      <c r="H164" s="51"/>
      <c r="I164" s="51"/>
      <c r="J164" s="2"/>
      <c r="K164" s="2"/>
      <c r="L164" s="2"/>
      <c r="M164" s="2"/>
      <c r="N164" s="2"/>
      <c r="O164" s="4"/>
    </row>
    <row r="165" spans="1:15" s="9" customFormat="1" x14ac:dyDescent="0.2">
      <c r="A165" s="4"/>
      <c r="B165" s="2"/>
      <c r="C165" s="4"/>
      <c r="D165" s="2"/>
      <c r="E165" s="51"/>
      <c r="F165" s="2"/>
      <c r="G165" s="2"/>
      <c r="H165" s="51"/>
      <c r="I165" s="51"/>
      <c r="J165" s="2"/>
      <c r="K165" s="2"/>
      <c r="L165" s="2"/>
      <c r="M165" s="2"/>
      <c r="N165" s="2"/>
      <c r="O165" s="4"/>
    </row>
    <row r="166" spans="1:15" s="9" customFormat="1" x14ac:dyDescent="0.2">
      <c r="A166" s="4"/>
      <c r="B166" s="2"/>
      <c r="C166" s="4"/>
      <c r="D166" s="2"/>
      <c r="E166" s="51"/>
      <c r="F166" s="2"/>
      <c r="G166" s="2"/>
      <c r="H166" s="51"/>
      <c r="I166" s="51"/>
      <c r="J166" s="2"/>
      <c r="K166" s="2"/>
      <c r="L166" s="2"/>
      <c r="M166" s="2"/>
      <c r="N166" s="2"/>
      <c r="O166" s="4"/>
    </row>
    <row r="167" spans="1:15" s="9" customFormat="1" x14ac:dyDescent="0.2">
      <c r="A167" s="4"/>
      <c r="B167" s="2"/>
      <c r="C167" s="4"/>
      <c r="D167" s="2"/>
      <c r="E167" s="51"/>
      <c r="F167" s="2"/>
      <c r="G167" s="2"/>
      <c r="H167" s="51"/>
      <c r="I167" s="51"/>
      <c r="J167" s="2"/>
      <c r="K167" s="2"/>
      <c r="L167" s="2"/>
      <c r="M167" s="2"/>
      <c r="N167" s="2"/>
      <c r="O167" s="4"/>
    </row>
    <row r="168" spans="1:15" s="9" customFormat="1" x14ac:dyDescent="0.2">
      <c r="A168" s="4"/>
      <c r="B168" s="2"/>
      <c r="C168" s="4"/>
      <c r="D168" s="2"/>
      <c r="E168" s="51"/>
      <c r="F168" s="2"/>
      <c r="G168" s="2"/>
      <c r="H168" s="51"/>
      <c r="I168" s="51"/>
      <c r="J168" s="2"/>
      <c r="K168" s="2"/>
      <c r="L168" s="2"/>
      <c r="M168" s="2"/>
      <c r="N168" s="2"/>
      <c r="O168" s="4"/>
    </row>
    <row r="169" spans="1:15" s="9" customFormat="1" x14ac:dyDescent="0.2">
      <c r="A169" s="4"/>
      <c r="B169" s="2"/>
      <c r="C169" s="4"/>
      <c r="D169" s="2"/>
      <c r="E169" s="51"/>
      <c r="F169" s="2"/>
      <c r="G169" s="2"/>
      <c r="H169" s="51"/>
      <c r="I169" s="51"/>
      <c r="J169" s="2"/>
      <c r="K169" s="2"/>
      <c r="L169" s="2"/>
      <c r="M169" s="2"/>
      <c r="N169" s="2"/>
      <c r="O169" s="4"/>
    </row>
    <row r="170" spans="1:15" s="9" customFormat="1" x14ac:dyDescent="0.2">
      <c r="A170" s="4"/>
      <c r="B170" s="2"/>
      <c r="C170" s="4"/>
      <c r="D170" s="2"/>
      <c r="E170" s="51"/>
      <c r="F170" s="2"/>
      <c r="G170" s="2"/>
      <c r="H170" s="51"/>
      <c r="I170" s="51"/>
      <c r="J170" s="2"/>
      <c r="K170" s="2"/>
      <c r="L170" s="2"/>
      <c r="M170" s="2"/>
      <c r="N170" s="2"/>
      <c r="O170" s="4"/>
    </row>
    <row r="171" spans="1:15" s="9" customFormat="1" x14ac:dyDescent="0.2">
      <c r="A171" s="4"/>
      <c r="B171" s="2"/>
      <c r="C171" s="4"/>
      <c r="D171" s="2"/>
      <c r="E171" s="51"/>
      <c r="F171" s="2"/>
      <c r="G171" s="2"/>
      <c r="H171" s="51"/>
      <c r="I171" s="51"/>
      <c r="J171" s="2"/>
      <c r="K171" s="2"/>
      <c r="L171" s="2"/>
      <c r="M171" s="2"/>
      <c r="N171" s="2"/>
      <c r="O171" s="4"/>
    </row>
    <row r="172" spans="1:15" s="9" customFormat="1" x14ac:dyDescent="0.2">
      <c r="A172" s="4"/>
      <c r="B172" s="2"/>
      <c r="C172" s="4"/>
      <c r="D172" s="2"/>
      <c r="E172" s="51"/>
      <c r="F172" s="2"/>
      <c r="G172" s="2"/>
      <c r="H172" s="51"/>
      <c r="I172" s="51"/>
      <c r="J172" s="2"/>
      <c r="K172" s="2"/>
      <c r="L172" s="2"/>
      <c r="M172" s="2"/>
      <c r="N172" s="2"/>
      <c r="O172" s="4"/>
    </row>
    <row r="173" spans="1:15" s="9" customFormat="1" x14ac:dyDescent="0.2">
      <c r="A173" s="4"/>
      <c r="B173" s="2"/>
      <c r="C173" s="4"/>
      <c r="D173" s="2"/>
      <c r="E173" s="51"/>
      <c r="F173" s="2"/>
      <c r="G173" s="2"/>
      <c r="H173" s="51"/>
      <c r="I173" s="51"/>
      <c r="J173" s="2"/>
      <c r="K173" s="2"/>
      <c r="L173" s="2"/>
      <c r="M173" s="2"/>
      <c r="N173" s="2"/>
      <c r="O173" s="4"/>
    </row>
    <row r="174" spans="1:15" s="9" customFormat="1" x14ac:dyDescent="0.2">
      <c r="A174" s="4"/>
      <c r="B174" s="2"/>
      <c r="C174" s="4"/>
      <c r="D174" s="2"/>
      <c r="E174" s="51"/>
      <c r="F174" s="2"/>
      <c r="G174" s="2"/>
      <c r="H174" s="51"/>
      <c r="I174" s="51"/>
      <c r="J174" s="2"/>
      <c r="K174" s="2"/>
      <c r="L174" s="2"/>
      <c r="M174" s="2"/>
      <c r="N174" s="2"/>
      <c r="O174" s="4"/>
    </row>
    <row r="175" spans="1:15" s="9" customFormat="1" x14ac:dyDescent="0.2">
      <c r="A175" s="4"/>
      <c r="B175" s="2"/>
      <c r="C175" s="4"/>
      <c r="D175" s="2"/>
      <c r="E175" s="51"/>
      <c r="F175" s="2"/>
      <c r="G175" s="2"/>
      <c r="H175" s="51"/>
      <c r="I175" s="51"/>
      <c r="J175" s="2"/>
      <c r="K175" s="2"/>
      <c r="L175" s="2"/>
      <c r="M175" s="2"/>
      <c r="N175" s="2"/>
      <c r="O175" s="4"/>
    </row>
    <row r="176" spans="1:15" s="9" customFormat="1" x14ac:dyDescent="0.2">
      <c r="A176" s="4"/>
      <c r="B176" s="2"/>
      <c r="C176" s="4"/>
      <c r="D176" s="2"/>
      <c r="E176" s="51"/>
      <c r="F176" s="2"/>
      <c r="G176" s="2"/>
      <c r="H176" s="51"/>
      <c r="I176" s="51"/>
      <c r="J176" s="2"/>
      <c r="K176" s="2"/>
      <c r="L176" s="2"/>
      <c r="M176" s="2"/>
      <c r="N176" s="2"/>
      <c r="O176" s="4"/>
    </row>
    <row r="177" spans="1:15" s="9" customFormat="1" x14ac:dyDescent="0.2">
      <c r="A177" s="4"/>
      <c r="B177" s="2"/>
      <c r="C177" s="4"/>
      <c r="D177" s="2"/>
      <c r="E177" s="51"/>
      <c r="F177" s="2"/>
      <c r="G177" s="2"/>
      <c r="H177" s="51"/>
      <c r="I177" s="51"/>
      <c r="J177" s="2"/>
      <c r="K177" s="2"/>
      <c r="L177" s="2"/>
      <c r="M177" s="2"/>
      <c r="N177" s="2"/>
      <c r="O177" s="4"/>
    </row>
    <row r="178" spans="1:15" s="9" customFormat="1" x14ac:dyDescent="0.2">
      <c r="A178" s="4"/>
      <c r="B178" s="2"/>
      <c r="C178" s="4"/>
      <c r="D178" s="2"/>
      <c r="E178" s="51"/>
      <c r="F178" s="2"/>
      <c r="G178" s="2"/>
      <c r="H178" s="51"/>
      <c r="I178" s="51"/>
      <c r="J178" s="2"/>
      <c r="K178" s="2"/>
      <c r="L178" s="2"/>
      <c r="M178" s="2"/>
      <c r="N178" s="2"/>
      <c r="O178" s="4"/>
    </row>
    <row r="179" spans="1:15" s="9" customFormat="1" x14ac:dyDescent="0.2">
      <c r="A179" s="4"/>
      <c r="B179" s="2"/>
      <c r="C179" s="4"/>
      <c r="D179" s="2"/>
      <c r="E179" s="51"/>
      <c r="F179" s="2"/>
      <c r="G179" s="2"/>
      <c r="H179" s="51"/>
      <c r="I179" s="51"/>
      <c r="J179" s="2"/>
      <c r="K179" s="2"/>
      <c r="L179" s="2"/>
      <c r="M179" s="2"/>
      <c r="N179" s="2"/>
      <c r="O179" s="4"/>
    </row>
    <row r="180" spans="1:15" s="9" customFormat="1" x14ac:dyDescent="0.2">
      <c r="A180" s="4"/>
      <c r="B180" s="2"/>
      <c r="C180" s="4"/>
      <c r="D180" s="2"/>
      <c r="E180" s="51"/>
      <c r="F180" s="2"/>
      <c r="G180" s="2"/>
      <c r="H180" s="51"/>
      <c r="I180" s="51"/>
      <c r="J180" s="2"/>
      <c r="K180" s="2"/>
      <c r="L180" s="2"/>
      <c r="M180" s="2"/>
      <c r="N180" s="2"/>
      <c r="O180" s="4"/>
    </row>
    <row r="181" spans="1:15" s="9" customFormat="1" x14ac:dyDescent="0.2">
      <c r="A181" s="4"/>
      <c r="B181" s="2"/>
      <c r="C181" s="4"/>
      <c r="D181" s="2"/>
      <c r="E181" s="51"/>
      <c r="F181" s="2"/>
      <c r="G181" s="2"/>
      <c r="H181" s="51"/>
      <c r="I181" s="51"/>
      <c r="J181" s="2"/>
      <c r="K181" s="2"/>
      <c r="L181" s="2"/>
      <c r="M181" s="2"/>
      <c r="N181" s="2"/>
      <c r="O181" s="4"/>
    </row>
    <row r="182" spans="1:15" s="9" customFormat="1" x14ac:dyDescent="0.2">
      <c r="A182" s="4"/>
      <c r="B182" s="2"/>
      <c r="C182" s="4"/>
      <c r="D182" s="2"/>
      <c r="E182" s="51"/>
      <c r="F182" s="2"/>
      <c r="G182" s="2"/>
      <c r="H182" s="51"/>
      <c r="I182" s="51"/>
      <c r="J182" s="2"/>
      <c r="K182" s="2"/>
      <c r="L182" s="2"/>
      <c r="M182" s="2"/>
      <c r="N182" s="2"/>
      <c r="O182" s="4"/>
    </row>
    <row r="183" spans="1:15" s="9" customFormat="1" x14ac:dyDescent="0.2">
      <c r="A183" s="4"/>
      <c r="B183" s="2"/>
      <c r="C183" s="4"/>
      <c r="D183" s="2"/>
      <c r="E183" s="51"/>
      <c r="F183" s="2"/>
      <c r="G183" s="2"/>
      <c r="H183" s="51"/>
      <c r="I183" s="51"/>
      <c r="J183" s="2"/>
      <c r="K183" s="2"/>
      <c r="L183" s="2"/>
      <c r="M183" s="2"/>
      <c r="N183" s="2"/>
      <c r="O183" s="4"/>
    </row>
    <row r="184" spans="1:15" s="9" customFormat="1" x14ac:dyDescent="0.2">
      <c r="A184" s="4"/>
      <c r="B184" s="2"/>
      <c r="C184" s="4"/>
      <c r="D184" s="2"/>
      <c r="E184" s="51"/>
      <c r="F184" s="2"/>
      <c r="G184" s="2"/>
      <c r="H184" s="51"/>
      <c r="I184" s="51"/>
      <c r="J184" s="2"/>
      <c r="K184" s="2"/>
      <c r="L184" s="2"/>
      <c r="M184" s="2"/>
      <c r="N184" s="2"/>
      <c r="O184" s="4"/>
    </row>
    <row r="185" spans="1:15" s="9" customFormat="1" x14ac:dyDescent="0.2">
      <c r="A185" s="4"/>
      <c r="B185" s="2"/>
      <c r="C185" s="4"/>
      <c r="D185" s="2"/>
      <c r="E185" s="51"/>
      <c r="F185" s="2"/>
      <c r="G185" s="2"/>
      <c r="H185" s="51"/>
      <c r="I185" s="51"/>
      <c r="J185" s="2"/>
      <c r="K185" s="2"/>
      <c r="L185" s="2"/>
      <c r="M185" s="2"/>
      <c r="N185" s="2"/>
      <c r="O185" s="4"/>
    </row>
    <row r="186" spans="1:15" s="9" customFormat="1" x14ac:dyDescent="0.2">
      <c r="A186" s="4"/>
      <c r="B186" s="2"/>
      <c r="C186" s="4"/>
      <c r="D186" s="2"/>
      <c r="E186" s="51"/>
      <c r="F186" s="2"/>
      <c r="G186" s="2"/>
      <c r="H186" s="51"/>
      <c r="I186" s="51"/>
      <c r="J186" s="2"/>
      <c r="K186" s="2"/>
      <c r="L186" s="2"/>
      <c r="M186" s="2"/>
      <c r="N186" s="2"/>
      <c r="O186" s="4"/>
    </row>
    <row r="187" spans="1:15" s="9" customFormat="1" x14ac:dyDescent="0.2">
      <c r="A187" s="4"/>
      <c r="B187" s="2"/>
      <c r="C187" s="4"/>
      <c r="D187" s="2"/>
      <c r="E187" s="51"/>
      <c r="F187" s="2"/>
      <c r="G187" s="2"/>
      <c r="H187" s="51"/>
      <c r="I187" s="51"/>
      <c r="J187" s="2"/>
      <c r="K187" s="2"/>
      <c r="L187" s="2"/>
      <c r="M187" s="2"/>
      <c r="N187" s="2"/>
      <c r="O187" s="4"/>
    </row>
    <row r="188" spans="1:15" s="9" customFormat="1" x14ac:dyDescent="0.2">
      <c r="A188" s="4"/>
      <c r="B188" s="2"/>
      <c r="C188" s="4"/>
      <c r="D188" s="2"/>
      <c r="E188" s="51"/>
      <c r="F188" s="2"/>
      <c r="G188" s="2"/>
      <c r="H188" s="51"/>
      <c r="I188" s="51"/>
      <c r="J188" s="2"/>
      <c r="K188" s="2"/>
      <c r="L188" s="2"/>
      <c r="M188" s="2"/>
      <c r="N188" s="2"/>
      <c r="O188" s="4"/>
    </row>
    <row r="189" spans="1:15" s="9" customFormat="1" x14ac:dyDescent="0.2">
      <c r="A189" s="4"/>
      <c r="B189" s="2"/>
      <c r="C189" s="4"/>
      <c r="D189" s="2"/>
      <c r="E189" s="51"/>
      <c r="F189" s="2"/>
      <c r="G189" s="2"/>
      <c r="H189" s="51"/>
      <c r="I189" s="51"/>
      <c r="J189" s="2"/>
      <c r="K189" s="2"/>
      <c r="L189" s="2"/>
      <c r="M189" s="2"/>
      <c r="N189" s="2"/>
      <c r="O189" s="4"/>
    </row>
    <row r="190" spans="1:15" s="9" customFormat="1" x14ac:dyDescent="0.2">
      <c r="A190" s="4"/>
      <c r="B190" s="2"/>
      <c r="C190" s="4"/>
      <c r="D190" s="2"/>
      <c r="E190" s="51"/>
      <c r="F190" s="2"/>
      <c r="G190" s="2"/>
      <c r="H190" s="51"/>
      <c r="I190" s="51"/>
      <c r="J190" s="2"/>
      <c r="K190" s="2"/>
      <c r="L190" s="2"/>
      <c r="M190" s="2"/>
      <c r="N190" s="2"/>
      <c r="O190" s="4"/>
    </row>
    <row r="191" spans="1:15" s="9" customFormat="1" x14ac:dyDescent="0.2">
      <c r="A191" s="4"/>
      <c r="B191" s="2"/>
      <c r="C191" s="4"/>
      <c r="D191" s="2"/>
      <c r="E191" s="51"/>
      <c r="F191" s="2"/>
      <c r="G191" s="2"/>
      <c r="H191" s="51"/>
      <c r="I191" s="51"/>
      <c r="J191" s="2"/>
      <c r="K191" s="2"/>
      <c r="L191" s="2"/>
      <c r="M191" s="2"/>
      <c r="N191" s="2"/>
      <c r="O191" s="4"/>
    </row>
    <row r="192" spans="1:15" s="9" customFormat="1" x14ac:dyDescent="0.2">
      <c r="A192" s="4"/>
      <c r="B192" s="2"/>
      <c r="C192" s="4"/>
      <c r="D192" s="2"/>
      <c r="E192" s="51"/>
      <c r="F192" s="2"/>
      <c r="G192" s="2"/>
      <c r="H192" s="51"/>
      <c r="I192" s="51"/>
      <c r="J192" s="2"/>
      <c r="K192" s="2"/>
      <c r="L192" s="2"/>
      <c r="M192" s="2"/>
      <c r="N192" s="2"/>
      <c r="O192" s="4"/>
    </row>
    <row r="193" spans="1:15" s="9" customFormat="1" x14ac:dyDescent="0.2">
      <c r="A193" s="4"/>
      <c r="B193" s="2"/>
      <c r="C193" s="4"/>
      <c r="D193" s="2"/>
      <c r="E193" s="51"/>
      <c r="F193" s="2"/>
      <c r="G193" s="2"/>
      <c r="H193" s="51"/>
      <c r="I193" s="51"/>
      <c r="J193" s="2"/>
      <c r="K193" s="2"/>
      <c r="L193" s="2"/>
      <c r="M193" s="2"/>
      <c r="N193" s="2"/>
      <c r="O193" s="4"/>
    </row>
    <row r="194" spans="1:15" s="9" customFormat="1" x14ac:dyDescent="0.2">
      <c r="A194" s="4"/>
      <c r="B194" s="2"/>
      <c r="C194" s="4"/>
      <c r="D194" s="2"/>
      <c r="E194" s="51"/>
      <c r="F194" s="2"/>
      <c r="G194" s="2"/>
      <c r="H194" s="51"/>
      <c r="I194" s="51"/>
      <c r="J194" s="2"/>
      <c r="K194" s="2"/>
      <c r="L194" s="2"/>
      <c r="M194" s="2"/>
      <c r="N194" s="2"/>
      <c r="O194" s="4"/>
    </row>
    <row r="195" spans="1:15" s="9" customFormat="1" x14ac:dyDescent="0.2">
      <c r="A195" s="4"/>
      <c r="B195" s="2"/>
      <c r="C195" s="4"/>
      <c r="D195" s="2"/>
      <c r="E195" s="51"/>
      <c r="F195" s="2"/>
      <c r="G195" s="2"/>
      <c r="H195" s="51"/>
      <c r="I195" s="51"/>
      <c r="J195" s="2"/>
      <c r="K195" s="2"/>
      <c r="L195" s="2"/>
      <c r="M195" s="2"/>
      <c r="N195" s="2"/>
      <c r="O195" s="4"/>
    </row>
    <row r="196" spans="1:15" s="9" customFormat="1" x14ac:dyDescent="0.2">
      <c r="A196" s="4"/>
      <c r="B196" s="2"/>
      <c r="C196" s="4"/>
      <c r="D196" s="2"/>
      <c r="E196" s="51"/>
      <c r="F196" s="2"/>
      <c r="G196" s="2"/>
      <c r="H196" s="51"/>
      <c r="I196" s="51"/>
      <c r="J196" s="2"/>
      <c r="K196" s="2"/>
      <c r="L196" s="2"/>
      <c r="M196" s="2"/>
      <c r="N196" s="2"/>
      <c r="O196" s="4"/>
    </row>
    <row r="197" spans="1:15" s="9" customFormat="1" x14ac:dyDescent="0.2">
      <c r="A197" s="4"/>
      <c r="B197" s="2"/>
      <c r="C197" s="4"/>
      <c r="D197" s="2"/>
      <c r="E197" s="51"/>
      <c r="F197" s="2"/>
      <c r="G197" s="2"/>
      <c r="H197" s="51"/>
      <c r="I197" s="51"/>
      <c r="J197" s="2"/>
      <c r="K197" s="2"/>
      <c r="L197" s="2"/>
      <c r="M197" s="2"/>
      <c r="N197" s="2"/>
      <c r="O197" s="4"/>
    </row>
    <row r="198" spans="1:15" s="9" customFormat="1" x14ac:dyDescent="0.2">
      <c r="A198" s="4"/>
      <c r="B198" s="2"/>
      <c r="C198" s="4"/>
      <c r="D198" s="2"/>
      <c r="E198" s="51"/>
      <c r="F198" s="2"/>
      <c r="G198" s="2"/>
      <c r="H198" s="51"/>
      <c r="I198" s="51"/>
      <c r="J198" s="2"/>
      <c r="K198" s="2"/>
      <c r="L198" s="2"/>
      <c r="M198" s="2"/>
      <c r="N198" s="2"/>
      <c r="O198" s="4"/>
    </row>
    <row r="199" spans="1:15" s="9" customFormat="1" x14ac:dyDescent="0.2">
      <c r="A199" s="4"/>
      <c r="B199" s="2"/>
      <c r="C199" s="4"/>
      <c r="D199" s="2"/>
      <c r="E199" s="51"/>
      <c r="F199" s="2"/>
      <c r="G199" s="2"/>
      <c r="H199" s="51"/>
      <c r="I199" s="51"/>
      <c r="J199" s="2"/>
      <c r="K199" s="2"/>
      <c r="L199" s="2"/>
      <c r="M199" s="2"/>
      <c r="N199" s="2"/>
      <c r="O199" s="4"/>
    </row>
    <row r="200" spans="1:15" s="9" customFormat="1" x14ac:dyDescent="0.2">
      <c r="A200" s="4"/>
      <c r="B200" s="2"/>
      <c r="C200" s="4"/>
      <c r="D200" s="2"/>
      <c r="E200" s="51"/>
      <c r="F200" s="2"/>
      <c r="G200" s="2"/>
      <c r="H200" s="51"/>
      <c r="I200" s="51"/>
      <c r="J200" s="2"/>
      <c r="K200" s="2"/>
      <c r="L200" s="2"/>
      <c r="M200" s="2"/>
      <c r="N200" s="2"/>
      <c r="O200" s="4"/>
    </row>
    <row r="201" spans="1:15" s="9" customFormat="1" x14ac:dyDescent="0.2">
      <c r="A201" s="4"/>
      <c r="B201" s="2"/>
      <c r="C201" s="4"/>
      <c r="D201" s="2"/>
      <c r="E201" s="51"/>
      <c r="F201" s="2"/>
      <c r="G201" s="2"/>
      <c r="H201" s="51"/>
      <c r="I201" s="51"/>
      <c r="J201" s="2"/>
      <c r="K201" s="2"/>
      <c r="L201" s="2"/>
      <c r="M201" s="2"/>
      <c r="N201" s="2"/>
      <c r="O201" s="4"/>
    </row>
    <row r="202" spans="1:15" s="9" customFormat="1" x14ac:dyDescent="0.2">
      <c r="A202" s="4"/>
      <c r="B202" s="2"/>
      <c r="C202" s="4"/>
      <c r="D202" s="2"/>
      <c r="E202" s="51"/>
      <c r="F202" s="2"/>
      <c r="G202" s="2"/>
      <c r="H202" s="51"/>
      <c r="I202" s="51"/>
      <c r="J202" s="2"/>
      <c r="K202" s="2"/>
      <c r="L202" s="2"/>
      <c r="M202" s="2"/>
      <c r="N202" s="2"/>
      <c r="O202" s="4"/>
    </row>
    <row r="203" spans="1:15" s="9" customFormat="1" x14ac:dyDescent="0.2">
      <c r="A203" s="4"/>
      <c r="B203" s="2"/>
      <c r="C203" s="4"/>
      <c r="D203" s="2"/>
      <c r="E203" s="51"/>
      <c r="F203" s="2"/>
      <c r="G203" s="2"/>
      <c r="H203" s="51"/>
      <c r="I203" s="51"/>
      <c r="J203" s="2"/>
      <c r="K203" s="2"/>
      <c r="L203" s="2"/>
      <c r="M203" s="2"/>
      <c r="N203" s="2"/>
      <c r="O203" s="4"/>
    </row>
    <row r="204" spans="1:15" s="9" customFormat="1" x14ac:dyDescent="0.2">
      <c r="A204" s="4"/>
      <c r="B204" s="2"/>
      <c r="C204" s="4"/>
      <c r="D204" s="2"/>
      <c r="E204" s="51"/>
      <c r="F204" s="2"/>
      <c r="G204" s="2"/>
      <c r="H204" s="51"/>
      <c r="I204" s="51"/>
      <c r="J204" s="2"/>
      <c r="K204" s="2"/>
      <c r="L204" s="2"/>
      <c r="M204" s="2"/>
      <c r="N204" s="2"/>
      <c r="O204" s="4"/>
    </row>
    <row r="205" spans="1:15" s="9" customFormat="1" x14ac:dyDescent="0.2">
      <c r="A205" s="4"/>
      <c r="B205" s="2"/>
      <c r="C205" s="4"/>
      <c r="D205" s="2"/>
      <c r="E205" s="51"/>
      <c r="F205" s="2"/>
      <c r="G205" s="2"/>
      <c r="H205" s="51"/>
      <c r="I205" s="51"/>
      <c r="J205" s="2"/>
      <c r="K205" s="2"/>
      <c r="L205" s="2"/>
      <c r="M205" s="2"/>
      <c r="N205" s="2"/>
      <c r="O205" s="4"/>
    </row>
    <row r="206" spans="1:15" s="9" customFormat="1" x14ac:dyDescent="0.2">
      <c r="A206" s="4"/>
      <c r="B206" s="2"/>
      <c r="C206" s="4"/>
      <c r="D206" s="2"/>
      <c r="E206" s="51"/>
      <c r="F206" s="2"/>
      <c r="G206" s="2"/>
      <c r="H206" s="51"/>
      <c r="I206" s="51"/>
      <c r="J206" s="2"/>
      <c r="K206" s="2"/>
      <c r="L206" s="2"/>
      <c r="M206" s="2"/>
      <c r="N206" s="2"/>
      <c r="O206" s="4"/>
    </row>
    <row r="207" spans="1:15" s="9" customFormat="1" x14ac:dyDescent="0.2">
      <c r="A207" s="4"/>
      <c r="B207" s="2"/>
      <c r="C207" s="4"/>
      <c r="D207" s="2"/>
      <c r="E207" s="51"/>
      <c r="F207" s="2"/>
      <c r="G207" s="2"/>
      <c r="H207" s="51"/>
      <c r="I207" s="51"/>
      <c r="J207" s="2"/>
      <c r="K207" s="2"/>
      <c r="L207" s="2"/>
      <c r="M207" s="2"/>
      <c r="N207" s="2"/>
      <c r="O207" s="4"/>
    </row>
    <row r="208" spans="1:15" s="9" customFormat="1" x14ac:dyDescent="0.2">
      <c r="A208" s="4"/>
      <c r="B208" s="2"/>
      <c r="C208" s="4"/>
      <c r="D208" s="2"/>
      <c r="E208" s="51"/>
      <c r="F208" s="2"/>
      <c r="G208" s="2"/>
      <c r="H208" s="51"/>
      <c r="I208" s="51"/>
      <c r="J208" s="2"/>
      <c r="K208" s="2"/>
      <c r="L208" s="2"/>
      <c r="M208" s="2"/>
      <c r="N208" s="2"/>
      <c r="O208" s="4"/>
    </row>
    <row r="209" spans="1:15" s="9" customFormat="1" x14ac:dyDescent="0.2">
      <c r="A209" s="4"/>
      <c r="B209" s="2"/>
      <c r="C209" s="4"/>
      <c r="D209" s="2"/>
      <c r="E209" s="51"/>
      <c r="F209" s="2"/>
      <c r="G209" s="2"/>
      <c r="H209" s="51"/>
      <c r="I209" s="51"/>
      <c r="J209" s="2"/>
      <c r="K209" s="2"/>
      <c r="L209" s="2"/>
      <c r="M209" s="2"/>
      <c r="N209" s="2"/>
      <c r="O209" s="4"/>
    </row>
    <row r="210" spans="1:15" s="9" customFormat="1" x14ac:dyDescent="0.2">
      <c r="A210" s="4"/>
      <c r="B210" s="2"/>
      <c r="C210" s="4"/>
      <c r="D210" s="2"/>
      <c r="E210" s="51"/>
      <c r="F210" s="2"/>
      <c r="G210" s="2"/>
      <c r="H210" s="51"/>
      <c r="I210" s="51"/>
      <c r="J210" s="2"/>
      <c r="K210" s="2"/>
      <c r="L210" s="2"/>
      <c r="M210" s="2"/>
      <c r="N210" s="2"/>
      <c r="O210" s="4"/>
    </row>
    <row r="211" spans="1:15" s="9" customFormat="1" x14ac:dyDescent="0.2">
      <c r="A211" s="4"/>
      <c r="B211" s="2"/>
      <c r="C211" s="4"/>
      <c r="D211" s="2"/>
      <c r="E211" s="51"/>
      <c r="F211" s="2"/>
      <c r="G211" s="2"/>
      <c r="H211" s="51"/>
      <c r="I211" s="51"/>
      <c r="J211" s="2"/>
      <c r="K211" s="2"/>
      <c r="L211" s="2"/>
      <c r="M211" s="2"/>
      <c r="N211" s="2"/>
      <c r="O211" s="4"/>
    </row>
    <row r="212" spans="1:15" s="9" customFormat="1" x14ac:dyDescent="0.2">
      <c r="A212" s="4"/>
      <c r="B212" s="2"/>
      <c r="C212" s="4"/>
      <c r="D212" s="2"/>
      <c r="E212" s="51"/>
      <c r="F212" s="2"/>
      <c r="G212" s="2"/>
      <c r="H212" s="51"/>
      <c r="I212" s="51"/>
      <c r="J212" s="2"/>
      <c r="K212" s="2"/>
      <c r="L212" s="2"/>
      <c r="M212" s="2"/>
      <c r="N212" s="2"/>
      <c r="O212" s="4"/>
    </row>
    <row r="213" spans="1:15" s="9" customFormat="1" x14ac:dyDescent="0.2">
      <c r="A213" s="4"/>
      <c r="B213" s="2"/>
      <c r="C213" s="4"/>
      <c r="D213" s="2"/>
      <c r="E213" s="51"/>
      <c r="F213" s="2"/>
      <c r="G213" s="2"/>
      <c r="H213" s="51"/>
      <c r="I213" s="51"/>
      <c r="J213" s="2"/>
      <c r="K213" s="2"/>
      <c r="L213" s="2"/>
      <c r="M213" s="2"/>
      <c r="N213" s="2"/>
      <c r="O213" s="4"/>
    </row>
    <row r="214" spans="1:15" s="9" customFormat="1" x14ac:dyDescent="0.2">
      <c r="A214" s="4"/>
      <c r="B214" s="2"/>
      <c r="C214" s="4"/>
      <c r="D214" s="2"/>
      <c r="E214" s="51"/>
      <c r="F214" s="2"/>
      <c r="G214" s="2"/>
      <c r="H214" s="51"/>
      <c r="I214" s="51"/>
      <c r="J214" s="2"/>
      <c r="K214" s="2"/>
      <c r="L214" s="2"/>
      <c r="M214" s="2"/>
      <c r="N214" s="2"/>
      <c r="O214" s="4"/>
    </row>
    <row r="215" spans="1:15" s="9" customFormat="1" x14ac:dyDescent="0.2">
      <c r="A215" s="4"/>
      <c r="B215" s="2"/>
      <c r="C215" s="4"/>
      <c r="D215" s="2"/>
      <c r="E215" s="51"/>
      <c r="F215" s="2"/>
      <c r="G215" s="2"/>
      <c r="H215" s="51"/>
      <c r="I215" s="51"/>
      <c r="J215" s="2"/>
      <c r="K215" s="2"/>
      <c r="L215" s="2"/>
      <c r="M215" s="2"/>
      <c r="N215" s="2"/>
      <c r="O215" s="4"/>
    </row>
    <row r="216" spans="1:15" s="9" customFormat="1" x14ac:dyDescent="0.2">
      <c r="A216" s="4"/>
      <c r="B216" s="2"/>
      <c r="C216" s="4"/>
      <c r="D216" s="2"/>
      <c r="E216" s="51"/>
      <c r="F216" s="2"/>
      <c r="G216" s="2"/>
      <c r="H216" s="51"/>
      <c r="I216" s="51"/>
      <c r="J216" s="2"/>
      <c r="K216" s="2"/>
      <c r="L216" s="2"/>
      <c r="M216" s="2"/>
      <c r="N216" s="2"/>
      <c r="O216" s="4"/>
    </row>
    <row r="217" spans="1:15" s="9" customFormat="1" x14ac:dyDescent="0.2">
      <c r="A217" s="4"/>
      <c r="B217" s="2"/>
      <c r="C217" s="4"/>
      <c r="D217" s="2"/>
      <c r="E217" s="51"/>
      <c r="F217" s="2"/>
      <c r="G217" s="2"/>
      <c r="H217" s="51"/>
      <c r="I217" s="51"/>
      <c r="J217" s="2"/>
      <c r="K217" s="2"/>
      <c r="L217" s="2"/>
      <c r="M217" s="2"/>
      <c r="N217" s="2"/>
      <c r="O217" s="4"/>
    </row>
    <row r="218" spans="1:15" s="9" customFormat="1" x14ac:dyDescent="0.2">
      <c r="A218" s="4"/>
      <c r="B218" s="2"/>
      <c r="C218" s="4"/>
      <c r="D218" s="2"/>
      <c r="E218" s="51"/>
      <c r="F218" s="2"/>
      <c r="G218" s="2"/>
      <c r="H218" s="51"/>
      <c r="I218" s="51"/>
      <c r="J218" s="2"/>
      <c r="K218" s="2"/>
      <c r="L218" s="2"/>
      <c r="M218" s="2"/>
      <c r="N218" s="2"/>
      <c r="O218" s="4"/>
    </row>
    <row r="219" spans="1:15" s="9" customFormat="1" x14ac:dyDescent="0.2">
      <c r="A219" s="4"/>
      <c r="B219" s="2"/>
      <c r="C219" s="4"/>
      <c r="D219" s="2"/>
      <c r="E219" s="51"/>
      <c r="F219" s="2"/>
      <c r="G219" s="2"/>
      <c r="H219" s="51"/>
      <c r="I219" s="51"/>
      <c r="J219" s="2"/>
      <c r="K219" s="2"/>
      <c r="L219" s="2"/>
      <c r="M219" s="2"/>
      <c r="N219" s="2"/>
      <c r="O219" s="4"/>
    </row>
    <row r="220" spans="1:15" s="9" customFormat="1" x14ac:dyDescent="0.2">
      <c r="A220" s="4"/>
      <c r="B220" s="2"/>
      <c r="C220" s="4"/>
      <c r="D220" s="2"/>
      <c r="E220" s="51"/>
      <c r="F220" s="2"/>
      <c r="G220" s="2"/>
      <c r="H220" s="51"/>
      <c r="I220" s="51"/>
      <c r="J220" s="2"/>
      <c r="K220" s="2"/>
      <c r="L220" s="2"/>
      <c r="M220" s="2"/>
      <c r="N220" s="2"/>
      <c r="O220" s="4"/>
    </row>
    <row r="221" spans="1:15" s="9" customFormat="1" x14ac:dyDescent="0.2">
      <c r="A221" s="4"/>
      <c r="B221" s="2"/>
      <c r="C221" s="4"/>
      <c r="D221" s="2"/>
      <c r="E221" s="51"/>
      <c r="F221" s="2"/>
      <c r="G221" s="2"/>
      <c r="H221" s="51"/>
      <c r="I221" s="51"/>
      <c r="J221" s="2"/>
      <c r="K221" s="2"/>
      <c r="L221" s="2"/>
      <c r="M221" s="2"/>
      <c r="N221" s="2"/>
      <c r="O221" s="4"/>
    </row>
    <row r="222" spans="1:15" s="9" customFormat="1" x14ac:dyDescent="0.2">
      <c r="A222" s="4"/>
      <c r="B222" s="2"/>
      <c r="C222" s="4"/>
      <c r="D222" s="2"/>
      <c r="E222" s="51"/>
      <c r="F222" s="2"/>
      <c r="G222" s="2"/>
      <c r="H222" s="51"/>
      <c r="I222" s="51"/>
      <c r="J222" s="2"/>
      <c r="K222" s="2"/>
      <c r="L222" s="2"/>
      <c r="M222" s="2"/>
      <c r="N222" s="2"/>
      <c r="O222" s="4"/>
    </row>
    <row r="223" spans="1:15" s="9" customFormat="1" x14ac:dyDescent="0.2">
      <c r="A223" s="4"/>
      <c r="B223" s="2"/>
      <c r="C223" s="4"/>
      <c r="D223" s="2"/>
      <c r="E223" s="51"/>
      <c r="F223" s="2"/>
      <c r="G223" s="2"/>
      <c r="H223" s="51"/>
      <c r="I223" s="51"/>
      <c r="J223" s="2"/>
      <c r="K223" s="2"/>
      <c r="L223" s="2"/>
      <c r="M223" s="2"/>
      <c r="N223" s="2"/>
      <c r="O223" s="4"/>
    </row>
    <row r="224" spans="1:15" s="9" customFormat="1" x14ac:dyDescent="0.2">
      <c r="A224" s="4"/>
      <c r="B224" s="2"/>
      <c r="C224" s="4"/>
      <c r="D224" s="2"/>
      <c r="E224" s="51"/>
      <c r="F224" s="2"/>
      <c r="G224" s="2"/>
      <c r="H224" s="51"/>
      <c r="I224" s="51"/>
      <c r="J224" s="2"/>
      <c r="K224" s="2"/>
      <c r="L224" s="2"/>
      <c r="M224" s="2"/>
      <c r="N224" s="2"/>
      <c r="O224" s="4"/>
    </row>
    <row r="225" spans="1:15" s="9" customFormat="1" x14ac:dyDescent="0.2">
      <c r="A225" s="4"/>
      <c r="B225" s="2"/>
      <c r="C225" s="4"/>
      <c r="D225" s="2"/>
      <c r="E225" s="51"/>
      <c r="F225" s="2"/>
      <c r="G225" s="2"/>
      <c r="H225" s="51"/>
      <c r="I225" s="51"/>
      <c r="J225" s="2"/>
      <c r="K225" s="2"/>
      <c r="L225" s="2"/>
      <c r="M225" s="2"/>
      <c r="N225" s="2"/>
      <c r="O225" s="4"/>
    </row>
    <row r="226" spans="1:15" s="9" customFormat="1" x14ac:dyDescent="0.2">
      <c r="A226" s="4"/>
      <c r="B226" s="2"/>
      <c r="C226" s="4"/>
      <c r="D226" s="2"/>
      <c r="E226" s="51"/>
      <c r="F226" s="2"/>
      <c r="G226" s="2"/>
      <c r="H226" s="51"/>
      <c r="I226" s="51"/>
      <c r="J226" s="2"/>
      <c r="K226" s="2"/>
      <c r="L226" s="2"/>
      <c r="M226" s="2"/>
      <c r="N226" s="2"/>
      <c r="O226" s="4"/>
    </row>
    <row r="227" spans="1:15" s="9" customFormat="1" x14ac:dyDescent="0.2">
      <c r="A227" s="4"/>
      <c r="B227" s="2"/>
      <c r="C227" s="4"/>
      <c r="D227" s="2"/>
      <c r="E227" s="51"/>
      <c r="F227" s="2"/>
      <c r="G227" s="2"/>
      <c r="H227" s="51"/>
      <c r="I227" s="51"/>
      <c r="J227" s="2"/>
      <c r="K227" s="2"/>
      <c r="L227" s="2"/>
      <c r="M227" s="2"/>
      <c r="N227" s="2"/>
      <c r="O227" s="4"/>
    </row>
    <row r="228" spans="1:15" s="9" customFormat="1" x14ac:dyDescent="0.2">
      <c r="A228" s="4"/>
      <c r="B228" s="2"/>
      <c r="C228" s="4"/>
      <c r="D228" s="2"/>
      <c r="E228" s="51"/>
      <c r="F228" s="2"/>
      <c r="G228" s="2"/>
      <c r="H228" s="51"/>
      <c r="I228" s="51"/>
      <c r="J228" s="2"/>
      <c r="K228" s="2"/>
      <c r="L228" s="2"/>
      <c r="M228" s="2"/>
      <c r="N228" s="2"/>
      <c r="O228" s="4"/>
    </row>
    <row r="229" spans="1:15" s="9" customFormat="1" x14ac:dyDescent="0.2">
      <c r="A229" s="4"/>
      <c r="B229" s="2"/>
      <c r="C229" s="4"/>
      <c r="D229" s="2"/>
      <c r="E229" s="51"/>
      <c r="F229" s="2"/>
      <c r="G229" s="2"/>
      <c r="H229" s="51"/>
      <c r="I229" s="51"/>
      <c r="J229" s="2"/>
      <c r="K229" s="2"/>
      <c r="L229" s="2"/>
      <c r="M229" s="2"/>
      <c r="N229" s="2"/>
      <c r="O229" s="4"/>
    </row>
    <row r="230" spans="1:15" s="9" customFormat="1" x14ac:dyDescent="0.2">
      <c r="A230" s="4"/>
      <c r="B230" s="2"/>
      <c r="C230" s="4"/>
      <c r="D230" s="2"/>
      <c r="E230" s="51"/>
      <c r="F230" s="2"/>
      <c r="G230" s="2"/>
      <c r="H230" s="51"/>
      <c r="I230" s="51"/>
      <c r="J230" s="2"/>
      <c r="K230" s="2"/>
      <c r="L230" s="2"/>
      <c r="M230" s="2"/>
      <c r="N230" s="2"/>
      <c r="O230" s="4"/>
    </row>
    <row r="231" spans="1:15" s="9" customFormat="1" x14ac:dyDescent="0.2">
      <c r="A231" s="4"/>
      <c r="B231" s="2"/>
      <c r="C231" s="4"/>
      <c r="D231" s="2"/>
      <c r="E231" s="51"/>
      <c r="F231" s="2"/>
      <c r="G231" s="2"/>
      <c r="H231" s="51"/>
      <c r="I231" s="51"/>
      <c r="J231" s="2"/>
      <c r="K231" s="2"/>
      <c r="L231" s="2"/>
      <c r="M231" s="2"/>
      <c r="N231" s="2"/>
      <c r="O231" s="4"/>
    </row>
    <row r="232" spans="1:15" s="9" customFormat="1" x14ac:dyDescent="0.2">
      <c r="A232" s="4"/>
      <c r="B232" s="2"/>
      <c r="C232" s="4"/>
      <c r="D232" s="2"/>
      <c r="E232" s="51"/>
      <c r="F232" s="2"/>
      <c r="G232" s="2"/>
      <c r="H232" s="51"/>
      <c r="I232" s="51"/>
      <c r="J232" s="2"/>
      <c r="K232" s="2"/>
      <c r="L232" s="2"/>
      <c r="M232" s="2"/>
      <c r="N232" s="2"/>
      <c r="O232" s="4"/>
    </row>
    <row r="233" spans="1:15" s="9" customFormat="1" x14ac:dyDescent="0.2">
      <c r="A233" s="4"/>
      <c r="B233" s="2"/>
      <c r="C233" s="4"/>
      <c r="D233" s="2"/>
      <c r="E233" s="51"/>
      <c r="F233" s="2"/>
      <c r="G233" s="2"/>
      <c r="H233" s="51"/>
      <c r="I233" s="51"/>
      <c r="J233" s="2"/>
      <c r="K233" s="2"/>
      <c r="L233" s="2"/>
      <c r="M233" s="2"/>
      <c r="N233" s="2"/>
      <c r="O233" s="4"/>
    </row>
    <row r="234" spans="1:15" s="9" customFormat="1" x14ac:dyDescent="0.2">
      <c r="A234" s="4"/>
      <c r="B234" s="2"/>
      <c r="C234" s="4"/>
      <c r="D234" s="2"/>
      <c r="E234" s="51"/>
      <c r="F234" s="2"/>
      <c r="G234" s="2"/>
      <c r="H234" s="51"/>
      <c r="I234" s="51"/>
      <c r="J234" s="2"/>
      <c r="K234" s="2"/>
      <c r="L234" s="2"/>
      <c r="M234" s="2"/>
      <c r="N234" s="2"/>
      <c r="O234" s="4"/>
    </row>
    <row r="235" spans="1:15" s="9" customFormat="1" x14ac:dyDescent="0.2">
      <c r="A235" s="4"/>
      <c r="B235" s="2"/>
      <c r="C235" s="4"/>
      <c r="D235" s="2"/>
      <c r="E235" s="51"/>
      <c r="F235" s="2"/>
      <c r="G235" s="2"/>
      <c r="H235" s="51"/>
      <c r="I235" s="51"/>
      <c r="J235" s="2"/>
      <c r="K235" s="2"/>
      <c r="L235" s="2"/>
      <c r="M235" s="2"/>
      <c r="N235" s="2"/>
      <c r="O235" s="4"/>
    </row>
    <row r="236" spans="1:15" s="9" customFormat="1" x14ac:dyDescent="0.2">
      <c r="A236" s="4"/>
      <c r="B236" s="2"/>
      <c r="C236" s="4"/>
      <c r="D236" s="2"/>
      <c r="E236" s="51"/>
      <c r="F236" s="2"/>
      <c r="G236" s="2"/>
      <c r="H236" s="51"/>
      <c r="I236" s="51"/>
      <c r="J236" s="2"/>
      <c r="K236" s="2"/>
      <c r="L236" s="2"/>
      <c r="M236" s="2"/>
      <c r="N236" s="2"/>
      <c r="O236" s="4"/>
    </row>
    <row r="237" spans="1:15" s="9" customFormat="1" x14ac:dyDescent="0.2">
      <c r="A237" s="4"/>
      <c r="B237" s="2"/>
      <c r="C237" s="4"/>
      <c r="D237" s="2"/>
      <c r="E237" s="51"/>
      <c r="F237" s="2"/>
      <c r="G237" s="2"/>
      <c r="H237" s="51"/>
      <c r="I237" s="51"/>
      <c r="J237" s="2"/>
      <c r="K237" s="2"/>
      <c r="L237" s="2"/>
      <c r="M237" s="2"/>
      <c r="N237" s="2"/>
      <c r="O237" s="4"/>
    </row>
    <row r="238" spans="1:15" s="9" customFormat="1" x14ac:dyDescent="0.2">
      <c r="A238" s="4"/>
      <c r="B238" s="2"/>
      <c r="C238" s="4"/>
      <c r="D238" s="2"/>
      <c r="E238" s="51"/>
      <c r="F238" s="2"/>
      <c r="G238" s="2"/>
      <c r="H238" s="51"/>
      <c r="I238" s="51"/>
      <c r="J238" s="2"/>
      <c r="K238" s="2"/>
      <c r="L238" s="2"/>
      <c r="M238" s="2"/>
      <c r="N238" s="2"/>
      <c r="O238" s="4"/>
    </row>
    <row r="239" spans="1:15" s="9" customFormat="1" x14ac:dyDescent="0.2">
      <c r="A239" s="4"/>
      <c r="B239" s="2"/>
      <c r="C239" s="4"/>
      <c r="D239" s="2"/>
      <c r="E239" s="51"/>
      <c r="F239" s="2"/>
      <c r="G239" s="2"/>
      <c r="H239" s="51"/>
      <c r="I239" s="51"/>
      <c r="J239" s="2"/>
      <c r="K239" s="2"/>
      <c r="L239" s="2"/>
      <c r="M239" s="2"/>
      <c r="N239" s="2"/>
      <c r="O239" s="4"/>
    </row>
    <row r="240" spans="1:15" s="9" customFormat="1" x14ac:dyDescent="0.2">
      <c r="A240" s="4"/>
      <c r="B240" s="2"/>
      <c r="C240" s="4"/>
      <c r="D240" s="2"/>
      <c r="E240" s="51"/>
      <c r="F240" s="2"/>
      <c r="G240" s="2"/>
      <c r="H240" s="51"/>
      <c r="I240" s="51"/>
      <c r="J240" s="2"/>
      <c r="K240" s="2"/>
      <c r="L240" s="2"/>
      <c r="M240" s="2"/>
      <c r="N240" s="2"/>
      <c r="O240" s="4"/>
    </row>
    <row r="241" spans="1:15" s="9" customFormat="1" x14ac:dyDescent="0.2">
      <c r="A241" s="4"/>
      <c r="B241" s="2"/>
      <c r="C241" s="4"/>
      <c r="D241" s="2"/>
      <c r="E241" s="51"/>
      <c r="F241" s="2"/>
      <c r="G241" s="2"/>
      <c r="H241" s="51"/>
      <c r="I241" s="51"/>
      <c r="J241" s="2"/>
      <c r="K241" s="2"/>
      <c r="L241" s="2"/>
      <c r="M241" s="2"/>
      <c r="N241" s="2"/>
      <c r="O241" s="4"/>
    </row>
    <row r="242" spans="1:15" s="9" customFormat="1" x14ac:dyDescent="0.2">
      <c r="A242" s="4"/>
      <c r="B242" s="2"/>
      <c r="C242" s="4"/>
      <c r="D242" s="2"/>
      <c r="E242" s="51"/>
      <c r="F242" s="2"/>
      <c r="G242" s="2"/>
      <c r="H242" s="51"/>
      <c r="I242" s="51"/>
      <c r="J242" s="2"/>
      <c r="K242" s="2"/>
      <c r="L242" s="2"/>
      <c r="M242" s="2"/>
      <c r="N242" s="2"/>
      <c r="O242" s="4"/>
    </row>
    <row r="243" spans="1:15" s="9" customFormat="1" x14ac:dyDescent="0.2">
      <c r="A243" s="4"/>
      <c r="B243" s="2"/>
      <c r="C243" s="4"/>
      <c r="D243" s="2"/>
      <c r="E243" s="51"/>
      <c r="F243" s="2"/>
      <c r="G243" s="2"/>
      <c r="H243" s="51"/>
      <c r="I243" s="51"/>
      <c r="J243" s="2"/>
      <c r="K243" s="2"/>
      <c r="L243" s="2"/>
      <c r="M243" s="2"/>
      <c r="N243" s="2"/>
      <c r="O243" s="4"/>
    </row>
    <row r="244" spans="1:15" s="9" customFormat="1" x14ac:dyDescent="0.2">
      <c r="A244" s="4"/>
      <c r="B244" s="2"/>
      <c r="C244" s="4"/>
      <c r="D244" s="2"/>
      <c r="E244" s="51"/>
      <c r="F244" s="2"/>
      <c r="G244" s="2"/>
      <c r="H244" s="51"/>
      <c r="I244" s="51"/>
      <c r="J244" s="2"/>
      <c r="K244" s="2"/>
      <c r="L244" s="2"/>
      <c r="M244" s="2"/>
      <c r="N244" s="2"/>
      <c r="O244" s="4"/>
    </row>
    <row r="245" spans="1:15" s="9" customFormat="1" x14ac:dyDescent="0.2">
      <c r="A245" s="4"/>
      <c r="B245" s="2"/>
      <c r="C245" s="4"/>
      <c r="D245" s="2"/>
      <c r="E245" s="51"/>
      <c r="F245" s="2"/>
      <c r="G245" s="2"/>
      <c r="H245" s="51"/>
      <c r="I245" s="51"/>
      <c r="J245" s="2"/>
      <c r="K245" s="2"/>
      <c r="L245" s="2"/>
      <c r="M245" s="2"/>
      <c r="N245" s="2"/>
      <c r="O245" s="4"/>
    </row>
    <row r="246" spans="1:15" s="9" customFormat="1" x14ac:dyDescent="0.2">
      <c r="A246" s="4"/>
      <c r="B246" s="2"/>
      <c r="C246" s="4"/>
      <c r="D246" s="2"/>
      <c r="E246" s="51"/>
      <c r="F246" s="2"/>
      <c r="G246" s="2"/>
      <c r="H246" s="51"/>
      <c r="I246" s="51"/>
      <c r="J246" s="2"/>
      <c r="K246" s="2"/>
      <c r="L246" s="2"/>
      <c r="M246" s="2"/>
      <c r="N246" s="2"/>
      <c r="O246" s="4"/>
    </row>
    <row r="247" spans="1:15" s="9" customFormat="1" x14ac:dyDescent="0.2">
      <c r="A247" s="4"/>
      <c r="B247" s="2"/>
      <c r="C247" s="4"/>
      <c r="D247" s="2"/>
      <c r="E247" s="51"/>
      <c r="F247" s="2"/>
      <c r="G247" s="2"/>
      <c r="H247" s="51"/>
      <c r="I247" s="51"/>
      <c r="J247" s="2"/>
      <c r="K247" s="2"/>
      <c r="L247" s="2"/>
      <c r="M247" s="2"/>
      <c r="N247" s="2"/>
      <c r="O247" s="4"/>
    </row>
    <row r="248" spans="1:15" s="9" customFormat="1" x14ac:dyDescent="0.2">
      <c r="A248" s="4"/>
      <c r="B248" s="2"/>
      <c r="C248" s="4"/>
      <c r="D248" s="2"/>
      <c r="E248" s="51"/>
      <c r="F248" s="2"/>
      <c r="G248" s="2"/>
      <c r="H248" s="51"/>
      <c r="I248" s="51"/>
      <c r="J248" s="2"/>
      <c r="K248" s="2"/>
      <c r="L248" s="2"/>
      <c r="M248" s="2"/>
      <c r="N248" s="2"/>
      <c r="O248" s="4"/>
    </row>
    <row r="249" spans="1:15" s="9" customFormat="1" x14ac:dyDescent="0.2">
      <c r="A249" s="4"/>
      <c r="B249" s="2"/>
      <c r="C249" s="4"/>
      <c r="D249" s="2"/>
      <c r="E249" s="51"/>
      <c r="F249" s="2"/>
      <c r="G249" s="2"/>
      <c r="H249" s="51"/>
      <c r="I249" s="51"/>
      <c r="J249" s="2"/>
      <c r="K249" s="2"/>
      <c r="L249" s="2"/>
      <c r="M249" s="2"/>
      <c r="N249" s="2"/>
      <c r="O249" s="4"/>
    </row>
    <row r="250" spans="1:15" s="9" customFormat="1" x14ac:dyDescent="0.2">
      <c r="A250" s="4"/>
      <c r="B250" s="2"/>
      <c r="C250" s="4"/>
      <c r="D250" s="2"/>
      <c r="E250" s="51"/>
      <c r="F250" s="2"/>
      <c r="G250" s="2"/>
      <c r="H250" s="51"/>
      <c r="I250" s="51"/>
      <c r="J250" s="2"/>
      <c r="K250" s="2"/>
      <c r="L250" s="2"/>
      <c r="M250" s="2"/>
      <c r="N250" s="2"/>
      <c r="O250" s="4"/>
    </row>
    <row r="251" spans="1:15" s="9" customFormat="1" x14ac:dyDescent="0.2">
      <c r="A251" s="4"/>
      <c r="B251" s="2"/>
      <c r="C251" s="4"/>
      <c r="D251" s="2"/>
      <c r="E251" s="51"/>
      <c r="F251" s="2"/>
      <c r="G251" s="2"/>
      <c r="H251" s="51"/>
      <c r="I251" s="51"/>
      <c r="J251" s="2"/>
      <c r="K251" s="2"/>
      <c r="L251" s="2"/>
      <c r="M251" s="2"/>
      <c r="N251" s="2"/>
      <c r="O251" s="4"/>
    </row>
    <row r="252" spans="1:15" s="9" customFormat="1" x14ac:dyDescent="0.2">
      <c r="A252" s="4"/>
      <c r="B252" s="2"/>
      <c r="C252" s="4"/>
      <c r="D252" s="2"/>
      <c r="E252" s="51"/>
      <c r="F252" s="2"/>
      <c r="G252" s="2"/>
      <c r="H252" s="51"/>
      <c r="I252" s="51"/>
      <c r="J252" s="2"/>
      <c r="K252" s="2"/>
      <c r="L252" s="2"/>
      <c r="M252" s="2"/>
      <c r="N252" s="2"/>
      <c r="O252" s="4"/>
    </row>
    <row r="253" spans="1:15" s="9" customFormat="1" x14ac:dyDescent="0.2">
      <c r="A253" s="4"/>
      <c r="B253" s="2"/>
      <c r="C253" s="4"/>
      <c r="D253" s="2"/>
      <c r="E253" s="51"/>
      <c r="F253" s="2"/>
      <c r="G253" s="2"/>
      <c r="H253" s="51"/>
      <c r="I253" s="51"/>
      <c r="J253" s="2"/>
      <c r="K253" s="2"/>
      <c r="L253" s="2"/>
      <c r="M253" s="2"/>
      <c r="N253" s="2"/>
      <c r="O253" s="4"/>
    </row>
    <row r="254" spans="1:15" s="9" customFormat="1" x14ac:dyDescent="0.2">
      <c r="A254" s="4"/>
      <c r="B254" s="2"/>
      <c r="C254" s="4"/>
      <c r="D254" s="2"/>
      <c r="E254" s="51"/>
      <c r="F254" s="2"/>
      <c r="G254" s="2"/>
      <c r="H254" s="51"/>
      <c r="I254" s="51"/>
      <c r="J254" s="2"/>
      <c r="K254" s="2"/>
      <c r="L254" s="2"/>
      <c r="M254" s="2"/>
      <c r="N254" s="2"/>
      <c r="O254" s="4"/>
    </row>
    <row r="255" spans="1:15" s="9" customFormat="1" x14ac:dyDescent="0.2">
      <c r="A255" s="4"/>
      <c r="B255" s="2"/>
      <c r="C255" s="4"/>
      <c r="D255" s="2"/>
      <c r="E255" s="51"/>
      <c r="F255" s="2"/>
      <c r="G255" s="2"/>
      <c r="H255" s="51"/>
      <c r="I255" s="51"/>
      <c r="J255" s="2"/>
      <c r="K255" s="2"/>
      <c r="L255" s="2"/>
      <c r="M255" s="2"/>
      <c r="N255" s="2"/>
      <c r="O255" s="4"/>
    </row>
    <row r="256" spans="1:15" s="9" customFormat="1" x14ac:dyDescent="0.2">
      <c r="A256" s="4"/>
      <c r="B256" s="2"/>
      <c r="C256" s="4"/>
      <c r="D256" s="2"/>
      <c r="E256" s="51"/>
      <c r="F256" s="2"/>
      <c r="G256" s="2"/>
      <c r="H256" s="51"/>
      <c r="I256" s="51"/>
      <c r="J256" s="2"/>
      <c r="K256" s="2"/>
      <c r="L256" s="2"/>
      <c r="M256" s="2"/>
      <c r="N256" s="2"/>
      <c r="O256" s="4"/>
    </row>
    <row r="257" spans="1:15" s="9" customFormat="1" x14ac:dyDescent="0.2">
      <c r="A257" s="4"/>
      <c r="B257" s="2"/>
      <c r="C257" s="4"/>
      <c r="D257" s="2"/>
      <c r="E257" s="51"/>
      <c r="F257" s="2"/>
      <c r="G257" s="2"/>
      <c r="H257" s="51"/>
      <c r="I257" s="51"/>
      <c r="J257" s="2"/>
      <c r="K257" s="2"/>
      <c r="L257" s="2"/>
      <c r="M257" s="2"/>
      <c r="N257" s="2"/>
      <c r="O257" s="4"/>
    </row>
    <row r="258" spans="1:15" s="9" customFormat="1" x14ac:dyDescent="0.2">
      <c r="A258" s="4"/>
      <c r="B258" s="2"/>
      <c r="C258" s="4"/>
      <c r="D258" s="2"/>
      <c r="E258" s="51"/>
      <c r="F258" s="2"/>
      <c r="G258" s="2"/>
      <c r="H258" s="51"/>
      <c r="I258" s="51"/>
      <c r="J258" s="2"/>
      <c r="K258" s="2"/>
      <c r="L258" s="2"/>
      <c r="M258" s="2"/>
      <c r="N258" s="2"/>
      <c r="O258" s="4"/>
    </row>
    <row r="259" spans="1:15" s="9" customFormat="1" x14ac:dyDescent="0.2">
      <c r="A259" s="4"/>
      <c r="B259" s="2"/>
      <c r="C259" s="4"/>
      <c r="D259" s="2"/>
      <c r="E259" s="51"/>
      <c r="F259" s="2"/>
      <c r="G259" s="2"/>
      <c r="H259" s="51"/>
      <c r="I259" s="51"/>
      <c r="J259" s="2"/>
      <c r="K259" s="2"/>
      <c r="L259" s="2"/>
      <c r="M259" s="2"/>
      <c r="N259" s="2"/>
      <c r="O259" s="4"/>
    </row>
    <row r="260" spans="1:15" s="9" customFormat="1" x14ac:dyDescent="0.2">
      <c r="A260" s="4"/>
      <c r="B260" s="2"/>
      <c r="C260" s="4"/>
      <c r="D260" s="2"/>
      <c r="E260" s="51"/>
      <c r="F260" s="2"/>
      <c r="G260" s="2"/>
      <c r="H260" s="51"/>
      <c r="I260" s="51"/>
      <c r="J260" s="2"/>
      <c r="K260" s="2"/>
      <c r="L260" s="2"/>
      <c r="M260" s="2"/>
      <c r="N260" s="2"/>
      <c r="O260" s="4"/>
    </row>
    <row r="261" spans="1:15" s="9" customFormat="1" x14ac:dyDescent="0.2">
      <c r="A261" s="4"/>
      <c r="B261" s="2"/>
      <c r="C261" s="4"/>
      <c r="D261" s="2"/>
      <c r="E261" s="51"/>
      <c r="F261" s="2"/>
      <c r="G261" s="2"/>
      <c r="H261" s="51"/>
      <c r="I261" s="51"/>
      <c r="J261" s="2"/>
      <c r="K261" s="2"/>
      <c r="L261" s="2"/>
      <c r="M261" s="2"/>
      <c r="N261" s="2"/>
      <c r="O261" s="4"/>
    </row>
    <row r="262" spans="1:15" s="9" customFormat="1" x14ac:dyDescent="0.2">
      <c r="A262" s="4"/>
      <c r="B262" s="2"/>
      <c r="C262" s="4"/>
      <c r="D262" s="2"/>
      <c r="E262" s="51"/>
      <c r="F262" s="2"/>
      <c r="G262" s="2"/>
      <c r="H262" s="51"/>
      <c r="I262" s="51"/>
      <c r="J262" s="2"/>
      <c r="K262" s="2"/>
      <c r="L262" s="2"/>
      <c r="M262" s="2"/>
      <c r="N262" s="2"/>
      <c r="O262" s="4"/>
    </row>
    <row r="263" spans="1:15" s="9" customFormat="1" x14ac:dyDescent="0.2">
      <c r="A263" s="4"/>
      <c r="B263" s="2"/>
      <c r="C263" s="4"/>
      <c r="D263" s="2"/>
      <c r="E263" s="51"/>
      <c r="F263" s="2"/>
      <c r="G263" s="2"/>
      <c r="H263" s="51"/>
      <c r="I263" s="51"/>
      <c r="J263" s="2"/>
      <c r="K263" s="2"/>
      <c r="L263" s="2"/>
      <c r="M263" s="2"/>
      <c r="N263" s="2"/>
      <c r="O263" s="4"/>
    </row>
    <row r="264" spans="1:15" s="9" customFormat="1" x14ac:dyDescent="0.2">
      <c r="A264" s="4"/>
      <c r="B264" s="2"/>
      <c r="C264" s="4"/>
      <c r="D264" s="2"/>
      <c r="E264" s="51"/>
      <c r="F264" s="2"/>
      <c r="G264" s="2"/>
      <c r="H264" s="51"/>
      <c r="I264" s="51"/>
      <c r="J264" s="2"/>
      <c r="K264" s="2"/>
      <c r="L264" s="2"/>
      <c r="M264" s="2"/>
      <c r="N264" s="2"/>
      <c r="O264" s="4"/>
    </row>
    <row r="265" spans="1:15" s="9" customFormat="1" x14ac:dyDescent="0.2">
      <c r="A265" s="4"/>
      <c r="B265" s="2"/>
      <c r="C265" s="4"/>
      <c r="D265" s="2"/>
      <c r="E265" s="51"/>
      <c r="F265" s="2"/>
      <c r="G265" s="2"/>
      <c r="H265" s="51"/>
      <c r="I265" s="51"/>
      <c r="J265" s="2"/>
      <c r="K265" s="2"/>
      <c r="L265" s="2"/>
      <c r="M265" s="2"/>
      <c r="N265" s="2"/>
      <c r="O265" s="4"/>
    </row>
    <row r="266" spans="1:15" s="9" customFormat="1" x14ac:dyDescent="0.2">
      <c r="A266" s="4"/>
      <c r="B266" s="2"/>
      <c r="C266" s="4"/>
      <c r="D266" s="2"/>
      <c r="E266" s="51"/>
      <c r="F266" s="2"/>
      <c r="G266" s="2"/>
      <c r="H266" s="51"/>
      <c r="I266" s="51"/>
      <c r="J266" s="2"/>
      <c r="K266" s="2"/>
      <c r="L266" s="2"/>
      <c r="M266" s="2"/>
      <c r="N266" s="2"/>
      <c r="O266" s="4"/>
    </row>
    <row r="267" spans="1:15" s="9" customFormat="1" x14ac:dyDescent="0.2">
      <c r="A267" s="4"/>
      <c r="B267" s="2"/>
      <c r="C267" s="4"/>
      <c r="D267" s="2"/>
      <c r="E267" s="51"/>
      <c r="F267" s="2"/>
      <c r="G267" s="2"/>
      <c r="H267" s="51"/>
      <c r="I267" s="51"/>
      <c r="J267" s="2"/>
      <c r="K267" s="2"/>
      <c r="L267" s="2"/>
      <c r="M267" s="2"/>
      <c r="N267" s="2"/>
      <c r="O267" s="4"/>
    </row>
    <row r="268" spans="1:15" s="9" customFormat="1" x14ac:dyDescent="0.2">
      <c r="A268" s="4"/>
      <c r="B268" s="2"/>
      <c r="C268" s="4"/>
      <c r="D268" s="2"/>
      <c r="E268" s="51"/>
      <c r="F268" s="2"/>
      <c r="G268" s="2"/>
      <c r="H268" s="51"/>
      <c r="I268" s="51"/>
      <c r="J268" s="2"/>
      <c r="K268" s="2"/>
      <c r="L268" s="2"/>
      <c r="M268" s="2"/>
      <c r="N268" s="2"/>
      <c r="O268" s="4"/>
    </row>
    <row r="269" spans="1:15" s="9" customFormat="1" x14ac:dyDescent="0.2">
      <c r="A269" s="4"/>
      <c r="B269" s="2"/>
      <c r="C269" s="4"/>
      <c r="D269" s="2"/>
      <c r="E269" s="51"/>
      <c r="F269" s="2"/>
      <c r="G269" s="2"/>
      <c r="H269" s="51"/>
      <c r="I269" s="51"/>
      <c r="J269" s="2"/>
      <c r="K269" s="2"/>
      <c r="L269" s="2"/>
      <c r="M269" s="2"/>
      <c r="N269" s="2"/>
      <c r="O269" s="4"/>
    </row>
    <row r="270" spans="1:15" s="9" customFormat="1" x14ac:dyDescent="0.2">
      <c r="A270" s="4"/>
      <c r="B270" s="2"/>
      <c r="C270" s="4"/>
      <c r="D270" s="2"/>
      <c r="E270" s="51"/>
      <c r="F270" s="2"/>
      <c r="G270" s="2"/>
      <c r="H270" s="51"/>
      <c r="I270" s="51"/>
      <c r="J270" s="2"/>
      <c r="K270" s="2"/>
      <c r="L270" s="2"/>
      <c r="M270" s="2"/>
      <c r="N270" s="2"/>
      <c r="O270" s="4"/>
    </row>
    <row r="271" spans="1:15" s="9" customFormat="1" x14ac:dyDescent="0.2">
      <c r="A271" s="4"/>
      <c r="B271" s="2"/>
      <c r="C271" s="4"/>
      <c r="D271" s="2"/>
      <c r="E271" s="51"/>
      <c r="F271" s="2"/>
      <c r="G271" s="2"/>
      <c r="H271" s="51"/>
      <c r="I271" s="51"/>
      <c r="J271" s="2"/>
      <c r="K271" s="2"/>
      <c r="L271" s="2"/>
      <c r="M271" s="2"/>
      <c r="N271" s="2"/>
      <c r="O271" s="4"/>
    </row>
    <row r="272" spans="1:15" s="9" customFormat="1" x14ac:dyDescent="0.2">
      <c r="A272" s="4"/>
      <c r="B272" s="2"/>
      <c r="C272" s="4"/>
      <c r="D272" s="2"/>
      <c r="E272" s="51"/>
      <c r="F272" s="2"/>
      <c r="G272" s="2"/>
      <c r="H272" s="51"/>
      <c r="I272" s="51"/>
      <c r="J272" s="2"/>
      <c r="K272" s="2"/>
      <c r="L272" s="2"/>
      <c r="M272" s="2"/>
      <c r="N272" s="2"/>
      <c r="O272" s="4"/>
    </row>
    <row r="273" spans="1:15" s="9" customFormat="1" x14ac:dyDescent="0.2">
      <c r="A273" s="4"/>
      <c r="B273" s="2"/>
      <c r="C273" s="4"/>
      <c r="D273" s="2"/>
      <c r="E273" s="51"/>
      <c r="F273" s="2"/>
      <c r="G273" s="2"/>
      <c r="H273" s="51"/>
      <c r="I273" s="51"/>
      <c r="J273" s="2"/>
      <c r="K273" s="2"/>
      <c r="L273" s="2"/>
      <c r="M273" s="2"/>
      <c r="N273" s="2"/>
      <c r="O273" s="4"/>
    </row>
    <row r="274" spans="1:15" s="9" customFormat="1" x14ac:dyDescent="0.2">
      <c r="A274" s="4"/>
      <c r="B274" s="2"/>
      <c r="C274" s="4"/>
      <c r="D274" s="2"/>
      <c r="E274" s="51"/>
      <c r="F274" s="2"/>
      <c r="G274" s="2"/>
      <c r="H274" s="51"/>
      <c r="I274" s="51"/>
      <c r="J274" s="2"/>
      <c r="K274" s="2"/>
      <c r="L274" s="2"/>
      <c r="M274" s="2"/>
      <c r="N274" s="2"/>
      <c r="O274" s="4"/>
    </row>
    <row r="275" spans="1:15" s="9" customFormat="1" x14ac:dyDescent="0.2">
      <c r="A275" s="4"/>
      <c r="B275" s="2"/>
      <c r="C275" s="4"/>
      <c r="D275" s="2"/>
      <c r="E275" s="51"/>
      <c r="F275" s="2"/>
      <c r="G275" s="2"/>
      <c r="H275" s="51"/>
      <c r="I275" s="51"/>
      <c r="J275" s="2"/>
      <c r="K275" s="2"/>
      <c r="L275" s="2"/>
      <c r="M275" s="2"/>
      <c r="N275" s="2"/>
      <c r="O275" s="4"/>
    </row>
    <row r="276" spans="1:15" s="9" customFormat="1" x14ac:dyDescent="0.2">
      <c r="A276" s="4"/>
      <c r="B276" s="2"/>
      <c r="C276" s="4"/>
      <c r="D276" s="2"/>
      <c r="E276" s="51"/>
      <c r="F276" s="2"/>
      <c r="G276" s="2"/>
      <c r="H276" s="51"/>
      <c r="I276" s="51"/>
      <c r="J276" s="2"/>
      <c r="K276" s="2"/>
      <c r="L276" s="2"/>
      <c r="M276" s="2"/>
      <c r="N276" s="2"/>
      <c r="O276" s="4"/>
    </row>
    <row r="277" spans="1:15" s="9" customFormat="1" x14ac:dyDescent="0.2">
      <c r="A277" s="4"/>
      <c r="B277" s="2"/>
      <c r="C277" s="4"/>
      <c r="D277" s="2"/>
      <c r="E277" s="51"/>
      <c r="F277" s="2"/>
      <c r="G277" s="2"/>
      <c r="H277" s="51"/>
      <c r="I277" s="51"/>
      <c r="J277" s="2"/>
      <c r="K277" s="2"/>
      <c r="L277" s="2"/>
      <c r="M277" s="2"/>
      <c r="N277" s="2"/>
      <c r="O277" s="4"/>
    </row>
    <row r="278" spans="1:15" s="9" customFormat="1" x14ac:dyDescent="0.2">
      <c r="A278" s="4"/>
      <c r="B278" s="2"/>
      <c r="C278" s="4"/>
      <c r="D278" s="2"/>
      <c r="E278" s="51"/>
      <c r="F278" s="2"/>
      <c r="G278" s="2"/>
      <c r="H278" s="51"/>
      <c r="I278" s="51"/>
      <c r="J278" s="2"/>
      <c r="K278" s="2"/>
      <c r="L278" s="2"/>
      <c r="M278" s="2"/>
      <c r="N278" s="2"/>
      <c r="O278" s="4"/>
    </row>
    <row r="279" spans="1:15" s="9" customFormat="1" x14ac:dyDescent="0.2">
      <c r="A279" s="4"/>
      <c r="B279" s="2"/>
      <c r="C279" s="4"/>
      <c r="D279" s="2"/>
      <c r="E279" s="51"/>
      <c r="F279" s="2"/>
      <c r="G279" s="2"/>
      <c r="H279" s="51"/>
      <c r="I279" s="51"/>
      <c r="J279" s="2"/>
      <c r="K279" s="2"/>
      <c r="L279" s="2"/>
      <c r="M279" s="2"/>
      <c r="N279" s="2"/>
      <c r="O279" s="4"/>
    </row>
    <row r="280" spans="1:15" s="9" customFormat="1" x14ac:dyDescent="0.2">
      <c r="A280" s="4"/>
      <c r="B280" s="2"/>
      <c r="C280" s="4"/>
      <c r="D280" s="2"/>
      <c r="E280" s="51"/>
      <c r="F280" s="2"/>
      <c r="G280" s="2"/>
      <c r="H280" s="51"/>
      <c r="I280" s="51"/>
      <c r="J280" s="2"/>
      <c r="K280" s="2"/>
      <c r="L280" s="2"/>
      <c r="M280" s="2"/>
      <c r="N280" s="2"/>
      <c r="O280" s="4"/>
    </row>
    <row r="281" spans="1:15" s="9" customFormat="1" x14ac:dyDescent="0.2">
      <c r="A281" s="4"/>
      <c r="B281" s="2"/>
      <c r="C281" s="4"/>
      <c r="D281" s="2"/>
      <c r="E281" s="51"/>
      <c r="F281" s="2"/>
      <c r="G281" s="2"/>
      <c r="H281" s="51"/>
      <c r="I281" s="51"/>
      <c r="J281" s="2"/>
      <c r="K281" s="2"/>
      <c r="L281" s="2"/>
      <c r="M281" s="2"/>
      <c r="N281" s="2"/>
      <c r="O281" s="4"/>
    </row>
    <row r="282" spans="1:15" s="9" customFormat="1" x14ac:dyDescent="0.2">
      <c r="A282" s="4"/>
      <c r="B282" s="2"/>
      <c r="C282" s="4"/>
      <c r="D282" s="2"/>
      <c r="E282" s="51"/>
      <c r="F282" s="2"/>
      <c r="G282" s="2"/>
      <c r="H282" s="51"/>
      <c r="I282" s="51"/>
      <c r="J282" s="2"/>
      <c r="K282" s="2"/>
      <c r="L282" s="2"/>
      <c r="M282" s="2"/>
      <c r="N282" s="2"/>
      <c r="O282" s="4"/>
    </row>
    <row r="283" spans="1:15" s="9" customFormat="1" x14ac:dyDescent="0.2">
      <c r="A283" s="4"/>
      <c r="B283" s="2"/>
      <c r="C283" s="4"/>
      <c r="D283" s="2"/>
      <c r="E283" s="51"/>
      <c r="F283" s="2"/>
      <c r="G283" s="2"/>
      <c r="H283" s="51"/>
      <c r="I283" s="51"/>
      <c r="J283" s="2"/>
      <c r="K283" s="2"/>
      <c r="L283" s="2"/>
      <c r="M283" s="2"/>
      <c r="N283" s="2"/>
      <c r="O283" s="4"/>
    </row>
    <row r="284" spans="1:15" s="9" customFormat="1" x14ac:dyDescent="0.2">
      <c r="A284" s="4"/>
      <c r="B284" s="2"/>
      <c r="C284" s="4"/>
      <c r="D284" s="2"/>
      <c r="E284" s="51"/>
      <c r="F284" s="2"/>
      <c r="G284" s="2"/>
      <c r="H284" s="51"/>
      <c r="I284" s="51"/>
      <c r="J284" s="2"/>
      <c r="K284" s="2"/>
      <c r="L284" s="2"/>
      <c r="M284" s="2"/>
      <c r="N284" s="2"/>
      <c r="O284" s="4"/>
    </row>
    <row r="285" spans="1:15" s="9" customFormat="1" x14ac:dyDescent="0.2">
      <c r="A285" s="4"/>
      <c r="B285" s="2"/>
      <c r="C285" s="4"/>
      <c r="D285" s="2"/>
      <c r="E285" s="51"/>
      <c r="F285" s="2"/>
      <c r="G285" s="2"/>
      <c r="H285" s="51"/>
      <c r="I285" s="51"/>
      <c r="J285" s="2"/>
      <c r="K285" s="2"/>
      <c r="L285" s="2"/>
      <c r="M285" s="2"/>
      <c r="N285" s="2"/>
      <c r="O285" s="4"/>
    </row>
    <row r="286" spans="1:15" s="9" customFormat="1" x14ac:dyDescent="0.2">
      <c r="A286" s="4"/>
      <c r="B286" s="2"/>
      <c r="C286" s="4"/>
      <c r="D286" s="2"/>
      <c r="E286" s="51"/>
      <c r="F286" s="2"/>
      <c r="G286" s="2"/>
      <c r="H286" s="51"/>
      <c r="I286" s="51"/>
      <c r="J286" s="2"/>
      <c r="K286" s="2"/>
      <c r="L286" s="2"/>
      <c r="M286" s="2"/>
      <c r="N286" s="2"/>
      <c r="O286" s="4"/>
    </row>
    <row r="287" spans="1:15" s="9" customFormat="1" x14ac:dyDescent="0.2">
      <c r="A287" s="4"/>
      <c r="B287" s="2"/>
      <c r="C287" s="4"/>
      <c r="D287" s="2"/>
      <c r="E287" s="51"/>
      <c r="F287" s="2"/>
      <c r="G287" s="2"/>
      <c r="H287" s="51"/>
      <c r="I287" s="51"/>
      <c r="J287" s="2"/>
      <c r="K287" s="2"/>
      <c r="L287" s="2"/>
      <c r="M287" s="2"/>
      <c r="N287" s="2"/>
      <c r="O287" s="4"/>
    </row>
    <row r="288" spans="1:15" s="9" customFormat="1" x14ac:dyDescent="0.2">
      <c r="A288" s="4"/>
      <c r="B288" s="2"/>
      <c r="C288" s="4"/>
      <c r="D288" s="2"/>
      <c r="E288" s="51"/>
      <c r="F288" s="2"/>
      <c r="G288" s="2"/>
      <c r="H288" s="51"/>
      <c r="I288" s="51"/>
      <c r="J288" s="2"/>
      <c r="K288" s="2"/>
      <c r="L288" s="2"/>
      <c r="M288" s="2"/>
      <c r="N288" s="2"/>
      <c r="O288" s="4"/>
    </row>
    <row r="289" spans="1:15" s="9" customFormat="1" x14ac:dyDescent="0.2">
      <c r="A289" s="4"/>
      <c r="B289" s="2"/>
      <c r="C289" s="4"/>
      <c r="D289" s="2"/>
      <c r="E289" s="51"/>
      <c r="F289" s="2"/>
      <c r="G289" s="2"/>
      <c r="H289" s="51"/>
      <c r="I289" s="51"/>
      <c r="J289" s="2"/>
      <c r="K289" s="2"/>
      <c r="L289" s="2"/>
      <c r="M289" s="2"/>
      <c r="N289" s="2"/>
      <c r="O289" s="4"/>
    </row>
    <row r="290" spans="1:15" s="9" customFormat="1" x14ac:dyDescent="0.2">
      <c r="A290" s="4"/>
      <c r="B290" s="2"/>
      <c r="C290" s="4"/>
      <c r="D290" s="2"/>
      <c r="E290" s="51"/>
      <c r="F290" s="2"/>
      <c r="G290" s="2"/>
      <c r="H290" s="51"/>
      <c r="I290" s="51"/>
      <c r="J290" s="2"/>
      <c r="K290" s="2"/>
      <c r="L290" s="2"/>
      <c r="M290" s="2"/>
      <c r="N290" s="2"/>
      <c r="O290" s="4"/>
    </row>
    <row r="291" spans="1:15" s="9" customFormat="1" x14ac:dyDescent="0.2">
      <c r="A291" s="4"/>
      <c r="B291" s="2"/>
      <c r="C291" s="4"/>
      <c r="D291" s="2"/>
      <c r="E291" s="51"/>
      <c r="F291" s="2"/>
      <c r="G291" s="2"/>
      <c r="H291" s="51"/>
      <c r="I291" s="51"/>
      <c r="J291" s="2"/>
      <c r="K291" s="2"/>
      <c r="L291" s="2"/>
      <c r="M291" s="2"/>
      <c r="N291" s="2"/>
      <c r="O291" s="4"/>
    </row>
    <row r="292" spans="1:15" s="9" customFormat="1" x14ac:dyDescent="0.2">
      <c r="A292" s="4"/>
      <c r="B292" s="2"/>
      <c r="C292" s="4"/>
      <c r="D292" s="2"/>
      <c r="E292" s="51"/>
      <c r="F292" s="2"/>
      <c r="G292" s="2"/>
      <c r="H292" s="51"/>
      <c r="I292" s="51"/>
      <c r="J292" s="2"/>
      <c r="K292" s="2"/>
      <c r="L292" s="2"/>
      <c r="M292" s="2"/>
      <c r="N292" s="2"/>
      <c r="O292" s="4"/>
    </row>
    <row r="293" spans="1:15" s="9" customFormat="1" x14ac:dyDescent="0.2">
      <c r="A293" s="4"/>
      <c r="B293" s="2"/>
      <c r="C293" s="4"/>
      <c r="D293" s="2"/>
      <c r="E293" s="51"/>
      <c r="F293" s="2"/>
      <c r="G293" s="2"/>
      <c r="H293" s="51"/>
      <c r="I293" s="51"/>
      <c r="J293" s="2"/>
      <c r="K293" s="2"/>
      <c r="L293" s="2"/>
      <c r="M293" s="2"/>
      <c r="N293" s="2"/>
      <c r="O293" s="4"/>
    </row>
    <row r="294" spans="1:15" s="9" customFormat="1" x14ac:dyDescent="0.2">
      <c r="A294" s="4"/>
      <c r="B294" s="2"/>
      <c r="C294" s="4"/>
      <c r="D294" s="2"/>
      <c r="E294" s="51"/>
      <c r="F294" s="2"/>
      <c r="G294" s="2"/>
      <c r="H294" s="51"/>
      <c r="I294" s="51"/>
      <c r="J294" s="2"/>
      <c r="K294" s="2"/>
      <c r="L294" s="2"/>
      <c r="M294" s="2"/>
      <c r="N294" s="2"/>
      <c r="O294" s="4"/>
    </row>
    <row r="295" spans="1:15" s="9" customFormat="1" x14ac:dyDescent="0.2">
      <c r="A295" s="4"/>
      <c r="B295" s="2"/>
      <c r="C295" s="4"/>
      <c r="D295" s="2"/>
      <c r="E295" s="51"/>
      <c r="F295" s="2"/>
      <c r="G295" s="2"/>
      <c r="H295" s="51"/>
      <c r="I295" s="51"/>
      <c r="J295" s="2"/>
      <c r="K295" s="2"/>
      <c r="L295" s="2"/>
      <c r="M295" s="2"/>
      <c r="N295" s="2"/>
      <c r="O295" s="4"/>
    </row>
    <row r="296" spans="1:15" s="9" customFormat="1" x14ac:dyDescent="0.2">
      <c r="A296" s="4"/>
      <c r="B296" s="2"/>
      <c r="C296" s="4"/>
      <c r="D296" s="2"/>
      <c r="E296" s="51"/>
      <c r="F296" s="2"/>
      <c r="G296" s="2"/>
      <c r="H296" s="51"/>
      <c r="I296" s="51"/>
      <c r="J296" s="2"/>
      <c r="K296" s="2"/>
      <c r="L296" s="2"/>
      <c r="M296" s="2"/>
      <c r="N296" s="2"/>
      <c r="O296" s="4"/>
    </row>
    <row r="297" spans="1:15" s="9" customFormat="1" x14ac:dyDescent="0.2">
      <c r="A297" s="4"/>
      <c r="B297" s="2"/>
      <c r="C297" s="4"/>
      <c r="D297" s="2"/>
      <c r="E297" s="51"/>
      <c r="F297" s="2"/>
      <c r="G297" s="2"/>
      <c r="H297" s="51"/>
      <c r="I297" s="51"/>
      <c r="J297" s="2"/>
      <c r="K297" s="2"/>
      <c r="L297" s="2"/>
      <c r="M297" s="2"/>
      <c r="N297" s="2"/>
      <c r="O297" s="4"/>
    </row>
    <row r="298" spans="1:15" s="9" customFormat="1" x14ac:dyDescent="0.2">
      <c r="A298" s="4"/>
      <c r="B298" s="2"/>
      <c r="C298" s="4"/>
      <c r="D298" s="2"/>
      <c r="E298" s="51"/>
      <c r="F298" s="2"/>
      <c r="G298" s="2"/>
      <c r="H298" s="51"/>
      <c r="I298" s="51"/>
      <c r="J298" s="2"/>
      <c r="K298" s="2"/>
      <c r="L298" s="2"/>
      <c r="M298" s="2"/>
      <c r="N298" s="2"/>
      <c r="O298" s="4"/>
    </row>
    <row r="299" spans="1:15" s="9" customFormat="1" x14ac:dyDescent="0.2">
      <c r="A299" s="4"/>
      <c r="B299" s="2"/>
      <c r="C299" s="4"/>
      <c r="D299" s="2"/>
      <c r="E299" s="51"/>
      <c r="F299" s="2"/>
      <c r="G299" s="2"/>
      <c r="H299" s="51"/>
      <c r="I299" s="51"/>
      <c r="J299" s="2"/>
      <c r="K299" s="2"/>
      <c r="L299" s="2"/>
      <c r="M299" s="2"/>
      <c r="N299" s="2"/>
      <c r="O299" s="4"/>
    </row>
    <row r="300" spans="1:15" s="9" customFormat="1" x14ac:dyDescent="0.2">
      <c r="A300" s="4"/>
      <c r="B300" s="2"/>
      <c r="C300" s="4"/>
      <c r="D300" s="2"/>
      <c r="E300" s="51"/>
      <c r="F300" s="2"/>
      <c r="G300" s="2"/>
      <c r="H300" s="51"/>
      <c r="I300" s="51"/>
      <c r="J300" s="2"/>
      <c r="K300" s="2"/>
      <c r="L300" s="2"/>
      <c r="M300" s="2"/>
      <c r="N300" s="2"/>
      <c r="O300" s="4"/>
    </row>
    <row r="301" spans="1:15" s="9" customFormat="1" x14ac:dyDescent="0.2">
      <c r="A301" s="4"/>
      <c r="B301" s="2"/>
      <c r="C301" s="4"/>
      <c r="D301" s="2"/>
      <c r="E301" s="51"/>
      <c r="F301" s="2"/>
      <c r="G301" s="2"/>
      <c r="H301" s="51"/>
      <c r="I301" s="51"/>
      <c r="J301" s="2"/>
      <c r="K301" s="2"/>
      <c r="L301" s="2"/>
      <c r="M301" s="2"/>
      <c r="N301" s="2"/>
      <c r="O301" s="4"/>
    </row>
    <row r="302" spans="1:15" s="9" customFormat="1" x14ac:dyDescent="0.2">
      <c r="A302" s="4"/>
      <c r="B302" s="2"/>
      <c r="C302" s="4"/>
      <c r="D302" s="2"/>
      <c r="E302" s="51"/>
      <c r="F302" s="2"/>
      <c r="G302" s="2"/>
      <c r="H302" s="51"/>
      <c r="I302" s="51"/>
      <c r="J302" s="2"/>
      <c r="K302" s="2"/>
      <c r="L302" s="2"/>
      <c r="M302" s="2"/>
      <c r="N302" s="2"/>
      <c r="O302" s="4"/>
    </row>
    <row r="303" spans="1:15" s="9" customFormat="1" x14ac:dyDescent="0.2">
      <c r="A303" s="4"/>
      <c r="B303" s="2"/>
      <c r="C303" s="4"/>
      <c r="D303" s="2"/>
      <c r="E303" s="51"/>
      <c r="F303" s="2"/>
      <c r="G303" s="2"/>
      <c r="H303" s="51"/>
      <c r="I303" s="51"/>
      <c r="J303" s="2"/>
      <c r="K303" s="2"/>
      <c r="L303" s="2"/>
      <c r="M303" s="2"/>
      <c r="N303" s="2"/>
      <c r="O303" s="4"/>
    </row>
    <row r="304" spans="1:15" s="9" customFormat="1" x14ac:dyDescent="0.2">
      <c r="A304" s="4"/>
      <c r="B304" s="2"/>
      <c r="C304" s="4"/>
      <c r="D304" s="2"/>
      <c r="E304" s="51"/>
      <c r="F304" s="2"/>
      <c r="G304" s="2"/>
      <c r="H304" s="51"/>
      <c r="I304" s="51"/>
      <c r="J304" s="2"/>
      <c r="K304" s="2"/>
      <c r="L304" s="2"/>
      <c r="M304" s="2"/>
      <c r="N304" s="2"/>
      <c r="O304" s="4"/>
    </row>
    <row r="305" spans="1:15" s="9" customFormat="1" x14ac:dyDescent="0.2">
      <c r="A305" s="4"/>
      <c r="B305" s="2"/>
      <c r="C305" s="4"/>
      <c r="D305" s="2"/>
      <c r="E305" s="51"/>
      <c r="F305" s="2"/>
      <c r="G305" s="2"/>
      <c r="H305" s="51"/>
      <c r="I305" s="51"/>
      <c r="J305" s="2"/>
      <c r="K305" s="2"/>
      <c r="L305" s="2"/>
      <c r="M305" s="2"/>
      <c r="N305" s="2"/>
      <c r="O305" s="4"/>
    </row>
    <row r="306" spans="1:15" s="9" customFormat="1" x14ac:dyDescent="0.2">
      <c r="A306" s="4"/>
      <c r="B306" s="2"/>
      <c r="C306" s="4"/>
      <c r="D306" s="2"/>
      <c r="E306" s="51"/>
      <c r="F306" s="2"/>
      <c r="G306" s="2"/>
      <c r="H306" s="51"/>
      <c r="I306" s="51"/>
      <c r="J306" s="2"/>
      <c r="K306" s="2"/>
      <c r="L306" s="2"/>
      <c r="M306" s="2"/>
      <c r="N306" s="2"/>
      <c r="O306" s="4"/>
    </row>
    <row r="307" spans="1:15" s="9" customFormat="1" x14ac:dyDescent="0.2">
      <c r="A307" s="4"/>
      <c r="B307" s="2"/>
      <c r="C307" s="4"/>
      <c r="D307" s="2"/>
      <c r="E307" s="51"/>
      <c r="F307" s="2"/>
      <c r="G307" s="2"/>
      <c r="H307" s="51"/>
      <c r="I307" s="51"/>
      <c r="J307" s="2"/>
      <c r="K307" s="2"/>
      <c r="L307" s="2"/>
      <c r="M307" s="2"/>
      <c r="N307" s="2"/>
      <c r="O307" s="4"/>
    </row>
    <row r="308" spans="1:15" s="9" customFormat="1" x14ac:dyDescent="0.2">
      <c r="A308" s="4"/>
      <c r="B308" s="2"/>
      <c r="C308" s="4"/>
      <c r="D308" s="2"/>
      <c r="E308" s="51"/>
      <c r="F308" s="2"/>
      <c r="G308" s="2"/>
      <c r="H308" s="51"/>
      <c r="I308" s="51"/>
      <c r="J308" s="2"/>
      <c r="K308" s="2"/>
      <c r="L308" s="2"/>
      <c r="M308" s="2"/>
      <c r="N308" s="2"/>
      <c r="O308" s="4"/>
    </row>
    <row r="309" spans="1:15" s="9" customFormat="1" x14ac:dyDescent="0.2">
      <c r="A309" s="4"/>
      <c r="B309" s="2"/>
      <c r="C309" s="4"/>
      <c r="D309" s="2"/>
      <c r="E309" s="51"/>
      <c r="F309" s="2"/>
      <c r="G309" s="2"/>
      <c r="H309" s="51"/>
      <c r="I309" s="51"/>
      <c r="J309" s="2"/>
      <c r="K309" s="2"/>
      <c r="L309" s="2"/>
      <c r="M309" s="2"/>
      <c r="N309" s="2"/>
      <c r="O309" s="4"/>
    </row>
    <row r="310" spans="1:15" s="9" customFormat="1" x14ac:dyDescent="0.2">
      <c r="A310" s="4"/>
      <c r="B310" s="2"/>
      <c r="C310" s="4"/>
      <c r="D310" s="2"/>
      <c r="E310" s="51"/>
      <c r="F310" s="2"/>
      <c r="G310" s="2"/>
      <c r="H310" s="51"/>
      <c r="I310" s="51"/>
      <c r="J310" s="2"/>
      <c r="K310" s="2"/>
      <c r="L310" s="2"/>
      <c r="M310" s="2"/>
      <c r="N310" s="2"/>
      <c r="O310" s="4"/>
    </row>
    <row r="311" spans="1:15" s="9" customFormat="1" x14ac:dyDescent="0.2">
      <c r="A311" s="4"/>
      <c r="B311" s="2"/>
      <c r="C311" s="4"/>
      <c r="D311" s="2"/>
      <c r="E311" s="51"/>
      <c r="F311" s="2"/>
      <c r="G311" s="2"/>
      <c r="H311" s="51"/>
      <c r="I311" s="51"/>
      <c r="J311" s="2"/>
      <c r="K311" s="2"/>
      <c r="L311" s="2"/>
      <c r="M311" s="2"/>
      <c r="N311" s="2"/>
      <c r="O311" s="4"/>
    </row>
    <row r="312" spans="1:15" s="9" customFormat="1" x14ac:dyDescent="0.2">
      <c r="A312" s="4"/>
      <c r="B312" s="2"/>
      <c r="C312" s="4"/>
      <c r="D312" s="2"/>
      <c r="E312" s="51"/>
      <c r="F312" s="2"/>
      <c r="G312" s="2"/>
      <c r="H312" s="51"/>
      <c r="I312" s="51"/>
      <c r="J312" s="2"/>
      <c r="K312" s="2"/>
      <c r="L312" s="2"/>
      <c r="M312" s="2"/>
      <c r="N312" s="2"/>
      <c r="O312" s="4"/>
    </row>
    <row r="313" spans="1:15" s="9" customFormat="1" x14ac:dyDescent="0.2">
      <c r="A313" s="4"/>
      <c r="B313" s="2"/>
      <c r="C313" s="4"/>
      <c r="D313" s="2"/>
      <c r="E313" s="51"/>
      <c r="F313" s="2"/>
      <c r="G313" s="2"/>
      <c r="H313" s="51"/>
      <c r="I313" s="51"/>
      <c r="J313" s="2"/>
      <c r="K313" s="2"/>
      <c r="L313" s="2"/>
      <c r="M313" s="2"/>
      <c r="N313" s="2"/>
      <c r="O313" s="4"/>
    </row>
    <row r="314" spans="1:15" s="9" customFormat="1" x14ac:dyDescent="0.2">
      <c r="A314" s="4"/>
      <c r="B314" s="2"/>
      <c r="C314" s="4"/>
      <c r="D314" s="2"/>
      <c r="E314" s="51"/>
      <c r="F314" s="2"/>
      <c r="G314" s="2"/>
      <c r="H314" s="51"/>
      <c r="I314" s="51"/>
      <c r="J314" s="2"/>
      <c r="K314" s="2"/>
      <c r="L314" s="2"/>
      <c r="M314" s="2"/>
      <c r="N314" s="2"/>
      <c r="O314" s="4"/>
    </row>
    <row r="315" spans="1:15" s="9" customFormat="1" x14ac:dyDescent="0.2">
      <c r="A315" s="4"/>
      <c r="B315" s="2"/>
      <c r="C315" s="4"/>
      <c r="D315" s="2"/>
      <c r="E315" s="51"/>
      <c r="F315" s="2"/>
      <c r="G315" s="2"/>
      <c r="H315" s="51"/>
      <c r="I315" s="51"/>
      <c r="J315" s="2"/>
      <c r="K315" s="2"/>
      <c r="L315" s="2"/>
      <c r="M315" s="2"/>
      <c r="N315" s="2"/>
      <c r="O315" s="4"/>
    </row>
    <row r="316" spans="1:15" s="9" customFormat="1" x14ac:dyDescent="0.2">
      <c r="A316" s="4"/>
      <c r="B316" s="2"/>
      <c r="C316" s="4"/>
      <c r="D316" s="2"/>
      <c r="E316" s="51"/>
      <c r="F316" s="2"/>
      <c r="G316" s="2"/>
      <c r="H316" s="51"/>
      <c r="I316" s="51"/>
      <c r="J316" s="2"/>
      <c r="K316" s="2"/>
      <c r="L316" s="2"/>
      <c r="M316" s="2"/>
      <c r="N316" s="2"/>
      <c r="O316" s="4"/>
    </row>
    <row r="317" spans="1:15" s="9" customFormat="1" x14ac:dyDescent="0.2">
      <c r="A317" s="4"/>
      <c r="B317" s="2"/>
      <c r="C317" s="4"/>
      <c r="D317" s="2"/>
      <c r="E317" s="51"/>
      <c r="F317" s="2"/>
      <c r="G317" s="2"/>
      <c r="H317" s="51"/>
      <c r="I317" s="51"/>
      <c r="J317" s="2"/>
      <c r="K317" s="2"/>
      <c r="L317" s="2"/>
      <c r="M317" s="2"/>
      <c r="N317" s="2"/>
      <c r="O317" s="4"/>
    </row>
    <row r="318" spans="1:15" s="9" customFormat="1" x14ac:dyDescent="0.2">
      <c r="A318" s="4"/>
      <c r="B318" s="2"/>
      <c r="C318" s="4"/>
      <c r="D318" s="2"/>
      <c r="E318" s="51"/>
      <c r="F318" s="2"/>
      <c r="G318" s="2"/>
      <c r="H318" s="51"/>
      <c r="I318" s="51"/>
      <c r="J318" s="2"/>
      <c r="K318" s="2"/>
      <c r="L318" s="2"/>
      <c r="M318" s="2"/>
      <c r="N318" s="2"/>
      <c r="O318" s="4"/>
    </row>
    <row r="319" spans="1:15" s="9" customFormat="1" x14ac:dyDescent="0.2">
      <c r="A319" s="4"/>
      <c r="B319" s="2"/>
      <c r="C319" s="4"/>
      <c r="D319" s="2"/>
      <c r="E319" s="51"/>
      <c r="F319" s="2"/>
      <c r="G319" s="2"/>
      <c r="H319" s="51"/>
      <c r="I319" s="51"/>
      <c r="J319" s="2"/>
      <c r="K319" s="2"/>
      <c r="L319" s="2"/>
      <c r="M319" s="2"/>
      <c r="N319" s="2"/>
      <c r="O319" s="4"/>
    </row>
    <row r="320" spans="1:15" s="9" customFormat="1" x14ac:dyDescent="0.2">
      <c r="A320" s="4"/>
      <c r="B320" s="2"/>
      <c r="C320" s="4"/>
      <c r="D320" s="2"/>
      <c r="E320" s="51"/>
      <c r="F320" s="2"/>
      <c r="G320" s="2"/>
      <c r="H320" s="51"/>
      <c r="I320" s="51"/>
      <c r="J320" s="2"/>
      <c r="K320" s="2"/>
      <c r="L320" s="2"/>
      <c r="M320" s="2"/>
      <c r="N320" s="2"/>
      <c r="O320" s="4"/>
    </row>
    <row r="321" spans="1:15" s="9" customFormat="1" x14ac:dyDescent="0.2">
      <c r="A321" s="4"/>
      <c r="B321" s="2"/>
      <c r="C321" s="4"/>
      <c r="D321" s="2"/>
      <c r="E321" s="51"/>
      <c r="F321" s="2"/>
      <c r="G321" s="2"/>
      <c r="H321" s="51"/>
      <c r="I321" s="51"/>
      <c r="J321" s="2"/>
      <c r="K321" s="2"/>
      <c r="L321" s="2"/>
      <c r="M321" s="2"/>
      <c r="N321" s="2"/>
      <c r="O321" s="4"/>
    </row>
    <row r="322" spans="1:15" s="9" customFormat="1" x14ac:dyDescent="0.2">
      <c r="A322" s="4"/>
      <c r="B322" s="2"/>
      <c r="C322" s="4"/>
      <c r="D322" s="2"/>
      <c r="E322" s="51"/>
      <c r="F322" s="2"/>
      <c r="G322" s="2"/>
      <c r="H322" s="51"/>
      <c r="I322" s="51"/>
      <c r="J322" s="2"/>
      <c r="K322" s="2"/>
      <c r="L322" s="2"/>
      <c r="M322" s="2"/>
      <c r="N322" s="2"/>
      <c r="O322" s="4"/>
    </row>
    <row r="323" spans="1:15" s="9" customFormat="1" x14ac:dyDescent="0.2">
      <c r="A323" s="4"/>
      <c r="B323" s="2"/>
      <c r="C323" s="4"/>
      <c r="D323" s="2"/>
      <c r="E323" s="51"/>
      <c r="F323" s="2"/>
      <c r="G323" s="2"/>
      <c r="H323" s="51"/>
      <c r="I323" s="51"/>
      <c r="J323" s="2"/>
      <c r="K323" s="2"/>
      <c r="L323" s="2"/>
      <c r="M323" s="2"/>
      <c r="N323" s="2"/>
      <c r="O323" s="4"/>
    </row>
    <row r="324" spans="1:15" s="9" customFormat="1" x14ac:dyDescent="0.2">
      <c r="A324" s="4"/>
      <c r="B324" s="2"/>
      <c r="C324" s="4"/>
      <c r="D324" s="2"/>
      <c r="E324" s="51"/>
      <c r="F324" s="2"/>
      <c r="G324" s="2"/>
      <c r="H324" s="51"/>
      <c r="I324" s="51"/>
      <c r="J324" s="2"/>
      <c r="K324" s="2"/>
      <c r="L324" s="2"/>
      <c r="M324" s="2"/>
      <c r="N324" s="2"/>
      <c r="O324" s="4"/>
    </row>
    <row r="325" spans="1:15" s="9" customFormat="1" x14ac:dyDescent="0.2">
      <c r="A325" s="4"/>
      <c r="B325" s="2"/>
      <c r="C325" s="4"/>
      <c r="D325" s="2"/>
      <c r="E325" s="51"/>
      <c r="F325" s="2"/>
      <c r="G325" s="2"/>
      <c r="H325" s="51"/>
      <c r="I325" s="51"/>
      <c r="J325" s="2"/>
      <c r="K325" s="2"/>
      <c r="L325" s="2"/>
      <c r="M325" s="2"/>
      <c r="N325" s="2"/>
      <c r="O325" s="4"/>
    </row>
    <row r="326" spans="1:15" s="9" customFormat="1" x14ac:dyDescent="0.2">
      <c r="A326" s="4"/>
      <c r="B326" s="2"/>
      <c r="C326" s="4"/>
      <c r="D326" s="2"/>
      <c r="E326" s="51"/>
      <c r="F326" s="2"/>
      <c r="G326" s="2"/>
      <c r="H326" s="51"/>
      <c r="I326" s="51"/>
      <c r="J326" s="2"/>
      <c r="K326" s="2"/>
      <c r="L326" s="2"/>
      <c r="M326" s="2"/>
      <c r="N326" s="2"/>
      <c r="O326" s="4"/>
    </row>
    <row r="327" spans="1:15" s="9" customFormat="1" x14ac:dyDescent="0.2">
      <c r="A327" s="4"/>
      <c r="B327" s="2"/>
      <c r="C327" s="4"/>
      <c r="D327" s="2"/>
      <c r="E327" s="51"/>
      <c r="F327" s="2"/>
      <c r="G327" s="2"/>
      <c r="H327" s="51"/>
      <c r="I327" s="51"/>
      <c r="J327" s="2"/>
      <c r="K327" s="2"/>
      <c r="L327" s="2"/>
      <c r="M327" s="2"/>
      <c r="N327" s="2"/>
      <c r="O327" s="4"/>
    </row>
    <row r="328" spans="1:15" s="9" customFormat="1" x14ac:dyDescent="0.2">
      <c r="A328" s="4"/>
      <c r="B328" s="2"/>
      <c r="C328" s="4"/>
      <c r="D328" s="2"/>
      <c r="E328" s="51"/>
      <c r="F328" s="2"/>
      <c r="G328" s="2"/>
      <c r="H328" s="51"/>
      <c r="I328" s="51"/>
      <c r="J328" s="2"/>
      <c r="K328" s="2"/>
      <c r="L328" s="2"/>
      <c r="M328" s="2"/>
      <c r="N328" s="2"/>
      <c r="O328" s="4"/>
    </row>
    <row r="329" spans="1:15" s="9" customFormat="1" x14ac:dyDescent="0.2">
      <c r="A329" s="4"/>
      <c r="B329" s="2"/>
      <c r="C329" s="4"/>
      <c r="D329" s="2"/>
      <c r="E329" s="51"/>
      <c r="F329" s="2"/>
      <c r="G329" s="2"/>
      <c r="H329" s="51"/>
      <c r="I329" s="51"/>
      <c r="J329" s="2"/>
      <c r="K329" s="2"/>
      <c r="L329" s="2"/>
      <c r="M329" s="2"/>
      <c r="N329" s="2"/>
      <c r="O329" s="4"/>
    </row>
    <row r="330" spans="1:15" s="9" customFormat="1" x14ac:dyDescent="0.2">
      <c r="A330" s="4"/>
      <c r="B330" s="2"/>
      <c r="C330" s="4"/>
      <c r="D330" s="2"/>
      <c r="E330" s="51"/>
      <c r="F330" s="2"/>
      <c r="G330" s="2"/>
      <c r="H330" s="51"/>
      <c r="I330" s="51"/>
      <c r="J330" s="2"/>
      <c r="K330" s="2"/>
      <c r="L330" s="2"/>
      <c r="M330" s="2"/>
      <c r="N330" s="2"/>
      <c r="O330" s="4"/>
    </row>
    <row r="331" spans="1:15" s="9" customFormat="1" x14ac:dyDescent="0.2">
      <c r="A331" s="4"/>
      <c r="B331" s="2"/>
      <c r="C331" s="4"/>
      <c r="D331" s="2"/>
      <c r="E331" s="51"/>
      <c r="F331" s="2"/>
      <c r="G331" s="2"/>
      <c r="H331" s="51"/>
      <c r="I331" s="51"/>
      <c r="J331" s="2"/>
      <c r="K331" s="2"/>
      <c r="L331" s="2"/>
      <c r="M331" s="2"/>
      <c r="N331" s="2"/>
      <c r="O331" s="4"/>
    </row>
    <row r="332" spans="1:15" s="9" customFormat="1" x14ac:dyDescent="0.2">
      <c r="A332" s="4"/>
      <c r="B332" s="2"/>
      <c r="C332" s="4"/>
      <c r="D332" s="2"/>
      <c r="E332" s="51"/>
      <c r="F332" s="2"/>
      <c r="G332" s="2"/>
      <c r="H332" s="51"/>
      <c r="I332" s="51"/>
      <c r="J332" s="2"/>
      <c r="K332" s="2"/>
      <c r="L332" s="2"/>
      <c r="M332" s="2"/>
      <c r="N332" s="2"/>
      <c r="O332" s="4"/>
    </row>
    <row r="333" spans="1:15" s="9" customFormat="1" x14ac:dyDescent="0.2">
      <c r="A333" s="4"/>
      <c r="B333" s="2"/>
      <c r="C333" s="4"/>
      <c r="D333" s="2"/>
      <c r="E333" s="51"/>
      <c r="F333" s="2"/>
      <c r="G333" s="2"/>
      <c r="H333" s="51"/>
      <c r="I333" s="51"/>
      <c r="J333" s="2"/>
      <c r="K333" s="2"/>
      <c r="L333" s="2"/>
      <c r="M333" s="2"/>
      <c r="N333" s="2"/>
      <c r="O333" s="4"/>
    </row>
    <row r="334" spans="1:15" s="9" customFormat="1" x14ac:dyDescent="0.2">
      <c r="A334" s="4"/>
      <c r="B334" s="2"/>
      <c r="C334" s="4"/>
      <c r="D334" s="2"/>
      <c r="E334" s="51"/>
      <c r="F334" s="2"/>
      <c r="G334" s="2"/>
      <c r="H334" s="51"/>
      <c r="I334" s="51"/>
      <c r="J334" s="2"/>
      <c r="K334" s="2"/>
      <c r="L334" s="2"/>
      <c r="M334" s="2"/>
      <c r="N334" s="2"/>
      <c r="O334" s="4"/>
    </row>
    <row r="335" spans="1:15" s="9" customFormat="1" x14ac:dyDescent="0.2">
      <c r="A335" s="4"/>
      <c r="B335" s="2"/>
      <c r="C335" s="4"/>
      <c r="D335" s="2"/>
      <c r="E335" s="51"/>
      <c r="F335" s="2"/>
      <c r="G335" s="2"/>
      <c r="H335" s="51"/>
      <c r="I335" s="51"/>
      <c r="J335" s="2"/>
      <c r="K335" s="2"/>
      <c r="L335" s="2"/>
      <c r="M335" s="2"/>
      <c r="N335" s="2"/>
      <c r="O335" s="4"/>
    </row>
    <row r="336" spans="1:15" s="9" customFormat="1" x14ac:dyDescent="0.2">
      <c r="A336" s="4"/>
      <c r="B336" s="2"/>
      <c r="C336" s="4"/>
      <c r="D336" s="2"/>
      <c r="E336" s="51"/>
      <c r="F336" s="2"/>
      <c r="G336" s="2"/>
      <c r="H336" s="51"/>
      <c r="I336" s="51"/>
      <c r="J336" s="2"/>
      <c r="K336" s="2"/>
      <c r="L336" s="2"/>
      <c r="M336" s="2"/>
      <c r="N336" s="2"/>
      <c r="O336" s="4"/>
    </row>
    <row r="337" spans="1:15" s="9" customFormat="1" x14ac:dyDescent="0.2">
      <c r="A337" s="4"/>
      <c r="B337" s="2"/>
      <c r="C337" s="4"/>
      <c r="D337" s="2"/>
      <c r="E337" s="51"/>
      <c r="F337" s="2"/>
      <c r="G337" s="2"/>
      <c r="H337" s="51"/>
      <c r="I337" s="51"/>
      <c r="J337" s="2"/>
      <c r="K337" s="2"/>
      <c r="L337" s="2"/>
      <c r="M337" s="2"/>
      <c r="N337" s="2"/>
      <c r="O337" s="4"/>
    </row>
    <row r="338" spans="1:15" s="9" customFormat="1" x14ac:dyDescent="0.2">
      <c r="A338" s="4"/>
      <c r="B338" s="2"/>
      <c r="C338" s="4"/>
      <c r="D338" s="2"/>
      <c r="E338" s="51"/>
      <c r="F338" s="2"/>
      <c r="G338" s="2"/>
      <c r="H338" s="51"/>
      <c r="I338" s="51"/>
      <c r="J338" s="2"/>
      <c r="K338" s="2"/>
      <c r="L338" s="2"/>
      <c r="M338" s="2"/>
      <c r="N338" s="2"/>
      <c r="O338" s="4"/>
    </row>
    <row r="339" spans="1:15" s="9" customFormat="1" x14ac:dyDescent="0.2">
      <c r="A339" s="4"/>
      <c r="B339" s="2"/>
      <c r="C339" s="4"/>
      <c r="D339" s="2"/>
      <c r="E339" s="51"/>
      <c r="F339" s="2"/>
      <c r="G339" s="2"/>
      <c r="H339" s="51"/>
      <c r="I339" s="51"/>
      <c r="J339" s="2"/>
      <c r="K339" s="2"/>
      <c r="L339" s="2"/>
      <c r="M339" s="2"/>
      <c r="N339" s="2"/>
      <c r="O339" s="4"/>
    </row>
    <row r="340" spans="1:15" s="9" customFormat="1" x14ac:dyDescent="0.2">
      <c r="A340" s="4"/>
      <c r="B340" s="2"/>
      <c r="C340" s="4"/>
      <c r="D340" s="2"/>
      <c r="E340" s="51"/>
      <c r="F340" s="2"/>
      <c r="G340" s="2"/>
      <c r="H340" s="51"/>
      <c r="I340" s="51"/>
      <c r="J340" s="2"/>
      <c r="K340" s="2"/>
      <c r="L340" s="2"/>
      <c r="M340" s="2"/>
      <c r="N340" s="2"/>
      <c r="O340" s="4"/>
    </row>
    <row r="341" spans="1:15" s="9" customFormat="1" x14ac:dyDescent="0.2">
      <c r="A341" s="4"/>
      <c r="B341" s="2"/>
      <c r="C341" s="4"/>
      <c r="D341" s="2"/>
      <c r="E341" s="51"/>
      <c r="F341" s="2"/>
      <c r="G341" s="2"/>
      <c r="H341" s="51"/>
      <c r="I341" s="51"/>
      <c r="J341" s="2"/>
      <c r="K341" s="2"/>
      <c r="L341" s="2"/>
      <c r="M341" s="2"/>
      <c r="N341" s="2"/>
      <c r="O341" s="4"/>
    </row>
    <row r="342" spans="1:15" s="9" customFormat="1" x14ac:dyDescent="0.2">
      <c r="A342" s="4"/>
      <c r="B342" s="2"/>
      <c r="C342" s="4"/>
      <c r="D342" s="2"/>
      <c r="E342" s="51"/>
      <c r="F342" s="2"/>
      <c r="G342" s="2"/>
      <c r="H342" s="51"/>
      <c r="I342" s="51"/>
      <c r="J342" s="2"/>
      <c r="K342" s="2"/>
      <c r="L342" s="2"/>
      <c r="M342" s="2"/>
      <c r="N342" s="2"/>
      <c r="O342" s="4"/>
    </row>
    <row r="343" spans="1:15" s="9" customFormat="1" x14ac:dyDescent="0.2">
      <c r="A343" s="4"/>
      <c r="B343" s="2"/>
      <c r="C343" s="4"/>
      <c r="D343" s="2"/>
      <c r="E343" s="51"/>
      <c r="F343" s="2"/>
      <c r="G343" s="2"/>
      <c r="H343" s="51"/>
      <c r="I343" s="51"/>
      <c r="J343" s="2"/>
      <c r="K343" s="2"/>
      <c r="L343" s="2"/>
      <c r="M343" s="2"/>
      <c r="N343" s="2"/>
      <c r="O343" s="4"/>
    </row>
    <row r="344" spans="1:15" s="9" customFormat="1" x14ac:dyDescent="0.2">
      <c r="A344" s="4"/>
      <c r="B344" s="2"/>
      <c r="C344" s="4"/>
      <c r="D344" s="2"/>
      <c r="E344" s="51"/>
      <c r="F344" s="2"/>
      <c r="G344" s="2"/>
      <c r="H344" s="51"/>
      <c r="I344" s="51"/>
      <c r="J344" s="2"/>
      <c r="K344" s="2"/>
      <c r="L344" s="2"/>
      <c r="M344" s="2"/>
      <c r="N344" s="2"/>
      <c r="O344" s="4"/>
    </row>
    <row r="345" spans="1:15" s="9" customFormat="1" x14ac:dyDescent="0.2">
      <c r="A345" s="4"/>
      <c r="B345" s="2"/>
      <c r="C345" s="4"/>
      <c r="D345" s="2"/>
      <c r="E345" s="51"/>
      <c r="F345" s="2"/>
      <c r="G345" s="2"/>
      <c r="H345" s="51"/>
      <c r="I345" s="51"/>
      <c r="J345" s="2"/>
      <c r="K345" s="2"/>
      <c r="L345" s="2"/>
      <c r="M345" s="2"/>
      <c r="N345" s="2"/>
      <c r="O345" s="4"/>
    </row>
    <row r="346" spans="1:15" s="9" customFormat="1" x14ac:dyDescent="0.2">
      <c r="A346" s="4"/>
      <c r="B346" s="2"/>
      <c r="C346" s="4"/>
      <c r="D346" s="2"/>
      <c r="E346" s="51"/>
      <c r="F346" s="2"/>
      <c r="G346" s="2"/>
      <c r="H346" s="51"/>
      <c r="I346" s="51"/>
      <c r="J346" s="2"/>
      <c r="K346" s="2"/>
      <c r="L346" s="2"/>
      <c r="M346" s="2"/>
      <c r="N346" s="2"/>
      <c r="O346" s="4"/>
    </row>
    <row r="347" spans="1:15" s="9" customFormat="1" x14ac:dyDescent="0.2">
      <c r="A347" s="4"/>
      <c r="B347" s="2"/>
      <c r="C347" s="4"/>
      <c r="D347" s="2"/>
      <c r="E347" s="51"/>
      <c r="F347" s="2"/>
      <c r="G347" s="2"/>
      <c r="H347" s="51"/>
      <c r="I347" s="51"/>
      <c r="J347" s="2"/>
      <c r="K347" s="2"/>
      <c r="L347" s="2"/>
      <c r="M347" s="2"/>
      <c r="N347" s="2"/>
      <c r="O347" s="4"/>
    </row>
    <row r="348" spans="1:15" s="9" customFormat="1" x14ac:dyDescent="0.2">
      <c r="A348" s="4"/>
      <c r="B348" s="2"/>
      <c r="C348" s="4"/>
      <c r="D348" s="2"/>
      <c r="E348" s="51"/>
      <c r="F348" s="2"/>
      <c r="G348" s="2"/>
      <c r="H348" s="51"/>
      <c r="I348" s="51"/>
      <c r="J348" s="2"/>
      <c r="K348" s="2"/>
      <c r="L348" s="2"/>
      <c r="M348" s="2"/>
      <c r="N348" s="2"/>
      <c r="O348" s="4"/>
    </row>
    <row r="349" spans="1:15" s="9" customFormat="1" x14ac:dyDescent="0.2">
      <c r="A349" s="4"/>
      <c r="B349" s="2"/>
      <c r="C349" s="4"/>
      <c r="D349" s="2"/>
      <c r="E349" s="51"/>
      <c r="F349" s="2"/>
      <c r="G349" s="2"/>
      <c r="H349" s="51"/>
      <c r="I349" s="51"/>
      <c r="J349" s="2"/>
      <c r="K349" s="2"/>
      <c r="L349" s="2"/>
      <c r="M349" s="2"/>
      <c r="N349" s="2"/>
      <c r="O349" s="4"/>
    </row>
    <row r="350" spans="1:15" s="9" customFormat="1" x14ac:dyDescent="0.2">
      <c r="A350" s="4"/>
      <c r="B350" s="2"/>
      <c r="C350" s="4"/>
      <c r="D350" s="2"/>
      <c r="E350" s="51"/>
      <c r="F350" s="2"/>
      <c r="G350" s="2"/>
      <c r="H350" s="51"/>
      <c r="I350" s="51"/>
      <c r="J350" s="2"/>
      <c r="K350" s="2"/>
      <c r="L350" s="2"/>
      <c r="M350" s="2"/>
      <c r="N350" s="2"/>
      <c r="O350" s="4"/>
    </row>
    <row r="351" spans="1:15" s="9" customFormat="1" x14ac:dyDescent="0.2">
      <c r="A351" s="4"/>
      <c r="B351" s="2"/>
      <c r="C351" s="4"/>
      <c r="D351" s="2"/>
      <c r="E351" s="51"/>
      <c r="F351" s="2"/>
      <c r="G351" s="2"/>
      <c r="H351" s="51"/>
      <c r="I351" s="51"/>
      <c r="J351" s="2"/>
      <c r="K351" s="2"/>
      <c r="L351" s="2"/>
      <c r="M351" s="2"/>
      <c r="N351" s="2"/>
      <c r="O351" s="4"/>
    </row>
    <row r="352" spans="1:15" s="9" customFormat="1" x14ac:dyDescent="0.2">
      <c r="A352" s="4"/>
      <c r="B352" s="2"/>
      <c r="C352" s="4"/>
      <c r="D352" s="2"/>
      <c r="E352" s="51"/>
      <c r="F352" s="2"/>
      <c r="G352" s="2"/>
      <c r="H352" s="51"/>
      <c r="I352" s="51"/>
      <c r="J352" s="2"/>
      <c r="K352" s="2"/>
      <c r="L352" s="2"/>
      <c r="M352" s="2"/>
      <c r="N352" s="2"/>
      <c r="O352" s="4"/>
    </row>
    <row r="353" spans="1:15" s="9" customFormat="1" x14ac:dyDescent="0.2">
      <c r="A353" s="4"/>
      <c r="B353" s="2"/>
      <c r="C353" s="4"/>
      <c r="D353" s="2"/>
      <c r="E353" s="51"/>
      <c r="F353" s="2"/>
      <c r="G353" s="2"/>
      <c r="H353" s="51"/>
      <c r="I353" s="51"/>
      <c r="J353" s="2"/>
      <c r="K353" s="2"/>
      <c r="L353" s="2"/>
      <c r="M353" s="2"/>
      <c r="N353" s="2"/>
      <c r="O353" s="4"/>
    </row>
    <row r="354" spans="1:15" s="9" customFormat="1" x14ac:dyDescent="0.2">
      <c r="A354" s="4"/>
      <c r="B354" s="2"/>
      <c r="C354" s="4"/>
      <c r="D354" s="2"/>
      <c r="E354" s="51"/>
      <c r="F354" s="2"/>
      <c r="G354" s="2"/>
      <c r="H354" s="51"/>
      <c r="I354" s="51"/>
      <c r="J354" s="2"/>
      <c r="K354" s="2"/>
      <c r="L354" s="2"/>
      <c r="M354" s="2"/>
      <c r="N354" s="2"/>
      <c r="O354" s="4"/>
    </row>
    <row r="355" spans="1:15" s="9" customFormat="1" x14ac:dyDescent="0.2">
      <c r="A355" s="4"/>
      <c r="B355" s="2"/>
      <c r="C355" s="4"/>
      <c r="D355" s="2"/>
      <c r="E355" s="51"/>
      <c r="F355" s="2"/>
      <c r="G355" s="2"/>
      <c r="H355" s="51"/>
      <c r="I355" s="51"/>
      <c r="J355" s="2"/>
      <c r="K355" s="2"/>
      <c r="L355" s="2"/>
      <c r="M355" s="2"/>
      <c r="N355" s="2"/>
      <c r="O355" s="4"/>
    </row>
    <row r="356" spans="1:15" s="9" customFormat="1" x14ac:dyDescent="0.2">
      <c r="A356" s="4"/>
      <c r="B356" s="2"/>
      <c r="C356" s="4"/>
      <c r="D356" s="2"/>
      <c r="E356" s="51"/>
      <c r="F356" s="2"/>
      <c r="G356" s="2"/>
      <c r="H356" s="51"/>
      <c r="I356" s="51"/>
      <c r="J356" s="2"/>
      <c r="K356" s="2"/>
      <c r="L356" s="2"/>
      <c r="M356" s="2"/>
      <c r="N356" s="2"/>
      <c r="O356" s="4"/>
    </row>
    <row r="357" spans="1:15" s="9" customFormat="1" x14ac:dyDescent="0.2">
      <c r="A357" s="4"/>
      <c r="B357" s="2"/>
      <c r="C357" s="4"/>
      <c r="D357" s="2"/>
      <c r="E357" s="51"/>
      <c r="F357" s="2"/>
      <c r="G357" s="2"/>
      <c r="H357" s="51"/>
      <c r="I357" s="51"/>
      <c r="J357" s="2"/>
      <c r="K357" s="2"/>
      <c r="L357" s="2"/>
      <c r="M357" s="2"/>
      <c r="N357" s="2"/>
      <c r="O357" s="4"/>
    </row>
    <row r="358" spans="1:15" s="9" customFormat="1" x14ac:dyDescent="0.2">
      <c r="A358" s="4"/>
      <c r="B358" s="2"/>
      <c r="C358" s="4"/>
      <c r="D358" s="2"/>
      <c r="E358" s="51"/>
      <c r="F358" s="2"/>
      <c r="G358" s="2"/>
      <c r="H358" s="51"/>
      <c r="I358" s="51"/>
      <c r="J358" s="2"/>
      <c r="K358" s="2"/>
      <c r="L358" s="2"/>
      <c r="M358" s="2"/>
      <c r="N358" s="2"/>
      <c r="O358" s="4"/>
    </row>
    <row r="359" spans="1:15" s="9" customFormat="1" x14ac:dyDescent="0.2">
      <c r="A359" s="4"/>
      <c r="B359" s="2"/>
      <c r="C359" s="4"/>
      <c r="D359" s="2"/>
      <c r="E359" s="51"/>
      <c r="F359" s="2"/>
      <c r="G359" s="2"/>
      <c r="H359" s="51"/>
      <c r="I359" s="51"/>
      <c r="J359" s="2"/>
      <c r="K359" s="2"/>
      <c r="L359" s="2"/>
      <c r="M359" s="2"/>
      <c r="N359" s="2"/>
      <c r="O359" s="4"/>
    </row>
    <row r="360" spans="1:15" s="9" customFormat="1" x14ac:dyDescent="0.2">
      <c r="A360" s="4"/>
      <c r="B360" s="2"/>
      <c r="C360" s="4"/>
      <c r="D360" s="2"/>
      <c r="E360" s="51"/>
      <c r="F360" s="2"/>
      <c r="G360" s="2"/>
      <c r="H360" s="51"/>
      <c r="I360" s="51"/>
      <c r="J360" s="2"/>
      <c r="K360" s="2"/>
      <c r="L360" s="2"/>
      <c r="M360" s="2"/>
      <c r="N360" s="2"/>
      <c r="O360" s="4"/>
    </row>
    <row r="361" spans="1:15" s="9" customFormat="1" x14ac:dyDescent="0.2">
      <c r="A361" s="4"/>
      <c r="B361" s="2"/>
      <c r="C361" s="4"/>
      <c r="D361" s="2"/>
      <c r="E361" s="51"/>
      <c r="F361" s="2"/>
      <c r="G361" s="2"/>
      <c r="H361" s="51"/>
      <c r="I361" s="51"/>
      <c r="J361" s="2"/>
      <c r="K361" s="2"/>
      <c r="L361" s="2"/>
      <c r="M361" s="2"/>
      <c r="N361" s="2"/>
      <c r="O361" s="4"/>
    </row>
    <row r="362" spans="1:15" s="9" customFormat="1" x14ac:dyDescent="0.2">
      <c r="A362" s="4"/>
      <c r="B362" s="2"/>
      <c r="C362" s="4"/>
      <c r="D362" s="2"/>
      <c r="E362" s="51"/>
      <c r="F362" s="2"/>
      <c r="G362" s="2"/>
      <c r="H362" s="51"/>
      <c r="I362" s="51"/>
      <c r="J362" s="2"/>
      <c r="K362" s="2"/>
      <c r="L362" s="2"/>
      <c r="M362" s="2"/>
      <c r="N362" s="2"/>
      <c r="O362" s="4"/>
    </row>
    <row r="363" spans="1:15" s="9" customFormat="1" x14ac:dyDescent="0.2">
      <c r="A363" s="4"/>
      <c r="B363" s="2"/>
      <c r="C363" s="4"/>
      <c r="D363" s="2"/>
      <c r="E363" s="51"/>
      <c r="F363" s="2"/>
      <c r="G363" s="2"/>
      <c r="H363" s="51"/>
      <c r="I363" s="51"/>
      <c r="J363" s="2"/>
      <c r="K363" s="2"/>
      <c r="L363" s="2"/>
      <c r="M363" s="2"/>
      <c r="N363" s="2"/>
      <c r="O363" s="4"/>
    </row>
    <row r="364" spans="1:15" s="9" customFormat="1" x14ac:dyDescent="0.2">
      <c r="A364" s="4"/>
      <c r="B364" s="2"/>
      <c r="C364" s="4"/>
      <c r="D364" s="2"/>
      <c r="E364" s="51"/>
      <c r="F364" s="2"/>
      <c r="G364" s="2"/>
      <c r="H364" s="51"/>
      <c r="I364" s="51"/>
      <c r="J364" s="2"/>
      <c r="K364" s="2"/>
      <c r="L364" s="2"/>
      <c r="M364" s="2"/>
      <c r="N364" s="2"/>
      <c r="O364" s="4"/>
    </row>
    <row r="365" spans="1:15" s="9" customFormat="1" x14ac:dyDescent="0.2">
      <c r="A365" s="4"/>
      <c r="B365" s="2"/>
      <c r="C365" s="4"/>
      <c r="D365" s="2"/>
      <c r="E365" s="51"/>
      <c r="F365" s="2"/>
      <c r="G365" s="2"/>
      <c r="H365" s="51"/>
      <c r="I365" s="51"/>
      <c r="J365" s="2"/>
      <c r="K365" s="2"/>
      <c r="L365" s="2"/>
      <c r="M365" s="2"/>
      <c r="N365" s="2"/>
      <c r="O365" s="4"/>
    </row>
    <row r="366" spans="1:15" s="9" customFormat="1" x14ac:dyDescent="0.2">
      <c r="A366" s="4"/>
      <c r="B366" s="2"/>
      <c r="C366" s="4"/>
      <c r="D366" s="2"/>
      <c r="E366" s="51"/>
      <c r="F366" s="2"/>
      <c r="G366" s="2"/>
      <c r="H366" s="51"/>
      <c r="I366" s="51"/>
      <c r="J366" s="2"/>
      <c r="K366" s="2"/>
      <c r="L366" s="2"/>
      <c r="M366" s="2"/>
      <c r="N366" s="2"/>
      <c r="O366" s="4"/>
    </row>
    <row r="367" spans="1:15" s="9" customFormat="1" x14ac:dyDescent="0.2">
      <c r="A367" s="4"/>
      <c r="B367" s="2"/>
      <c r="C367" s="4"/>
      <c r="D367" s="2"/>
      <c r="E367" s="51"/>
      <c r="F367" s="2"/>
      <c r="G367" s="2"/>
      <c r="H367" s="51"/>
      <c r="I367" s="51"/>
      <c r="J367" s="2"/>
      <c r="K367" s="2"/>
      <c r="L367" s="2"/>
      <c r="M367" s="2"/>
      <c r="N367" s="2"/>
      <c r="O367" s="4"/>
    </row>
    <row r="368" spans="1:15" s="9" customFormat="1" x14ac:dyDescent="0.2">
      <c r="A368" s="4"/>
      <c r="B368" s="2"/>
      <c r="C368" s="4"/>
      <c r="D368" s="2"/>
      <c r="E368" s="51"/>
      <c r="F368" s="2"/>
      <c r="G368" s="2"/>
      <c r="H368" s="51"/>
      <c r="I368" s="51"/>
      <c r="J368" s="2"/>
      <c r="K368" s="2"/>
      <c r="L368" s="2"/>
      <c r="M368" s="2"/>
      <c r="N368" s="2"/>
      <c r="O368" s="4"/>
    </row>
    <row r="369" spans="1:15" s="9" customFormat="1" x14ac:dyDescent="0.2">
      <c r="A369" s="4"/>
      <c r="B369" s="2"/>
      <c r="C369" s="4"/>
      <c r="D369" s="2"/>
      <c r="E369" s="51"/>
      <c r="F369" s="2"/>
      <c r="G369" s="2"/>
      <c r="H369" s="51"/>
      <c r="I369" s="51"/>
      <c r="J369" s="2"/>
      <c r="K369" s="2"/>
      <c r="L369" s="2"/>
      <c r="M369" s="2"/>
      <c r="N369" s="2"/>
      <c r="O369" s="4"/>
    </row>
    <row r="370" spans="1:15" s="9" customFormat="1" x14ac:dyDescent="0.2">
      <c r="A370" s="4"/>
      <c r="B370" s="2"/>
      <c r="C370" s="4"/>
      <c r="D370" s="2"/>
      <c r="E370" s="51"/>
      <c r="F370" s="2"/>
      <c r="G370" s="2"/>
      <c r="H370" s="51"/>
      <c r="I370" s="51"/>
      <c r="J370" s="2"/>
      <c r="K370" s="2"/>
      <c r="L370" s="2"/>
      <c r="M370" s="2"/>
      <c r="N370" s="2"/>
      <c r="O370" s="4"/>
    </row>
    <row r="371" spans="1:15" s="9" customFormat="1" x14ac:dyDescent="0.2">
      <c r="A371" s="4"/>
      <c r="B371" s="2"/>
      <c r="C371" s="4"/>
      <c r="D371" s="2"/>
      <c r="E371" s="51"/>
      <c r="F371" s="2"/>
      <c r="G371" s="2"/>
      <c r="H371" s="51"/>
      <c r="I371" s="51"/>
      <c r="J371" s="2"/>
      <c r="K371" s="2"/>
      <c r="L371" s="2"/>
      <c r="M371" s="2"/>
      <c r="N371" s="2"/>
      <c r="O371" s="4"/>
    </row>
    <row r="372" spans="1:15" s="9" customFormat="1" x14ac:dyDescent="0.2">
      <c r="A372" s="4"/>
      <c r="B372" s="2"/>
      <c r="C372" s="4"/>
      <c r="D372" s="2"/>
      <c r="E372" s="51"/>
      <c r="F372" s="2"/>
      <c r="G372" s="2"/>
      <c r="H372" s="51"/>
      <c r="I372" s="51"/>
      <c r="J372" s="2"/>
      <c r="K372" s="2"/>
      <c r="L372" s="2"/>
      <c r="M372" s="2"/>
      <c r="N372" s="2"/>
      <c r="O372" s="4"/>
    </row>
    <row r="373" spans="1:15" s="9" customFormat="1" x14ac:dyDescent="0.2">
      <c r="A373" s="4"/>
      <c r="B373" s="2"/>
      <c r="C373" s="4"/>
      <c r="D373" s="2"/>
      <c r="E373" s="51"/>
      <c r="F373" s="2"/>
      <c r="G373" s="2"/>
      <c r="H373" s="51"/>
      <c r="I373" s="51"/>
      <c r="J373" s="2"/>
      <c r="K373" s="2"/>
      <c r="L373" s="2"/>
      <c r="M373" s="2"/>
      <c r="N373" s="2"/>
      <c r="O373" s="4"/>
    </row>
    <row r="374" spans="1:15" s="9" customFormat="1" x14ac:dyDescent="0.2">
      <c r="A374" s="4"/>
      <c r="B374" s="2"/>
      <c r="C374" s="4"/>
      <c r="D374" s="2"/>
      <c r="E374" s="51"/>
      <c r="F374" s="2"/>
      <c r="G374" s="2"/>
      <c r="H374" s="51"/>
      <c r="I374" s="51"/>
      <c r="J374" s="2"/>
      <c r="K374" s="2"/>
      <c r="L374" s="2"/>
      <c r="M374" s="2"/>
      <c r="N374" s="2"/>
      <c r="O374" s="4"/>
    </row>
    <row r="375" spans="1:15" s="9" customFormat="1" x14ac:dyDescent="0.2">
      <c r="A375" s="4"/>
      <c r="B375" s="2"/>
      <c r="C375" s="4"/>
      <c r="D375" s="2"/>
      <c r="E375" s="51"/>
      <c r="F375" s="2"/>
      <c r="G375" s="2"/>
      <c r="H375" s="51"/>
      <c r="I375" s="51"/>
      <c r="J375" s="2"/>
      <c r="K375" s="2"/>
      <c r="L375" s="2"/>
      <c r="M375" s="2"/>
      <c r="N375" s="2"/>
      <c r="O375" s="4"/>
    </row>
    <row r="376" spans="1:15" s="9" customFormat="1" x14ac:dyDescent="0.2">
      <c r="A376" s="4"/>
      <c r="B376" s="2"/>
      <c r="C376" s="4"/>
      <c r="D376" s="2"/>
      <c r="E376" s="51"/>
      <c r="F376" s="2"/>
      <c r="G376" s="2"/>
      <c r="H376" s="51"/>
      <c r="I376" s="51"/>
      <c r="J376" s="2"/>
      <c r="K376" s="2"/>
      <c r="L376" s="2"/>
      <c r="M376" s="2"/>
      <c r="N376" s="2"/>
      <c r="O376" s="4"/>
    </row>
    <row r="377" spans="1:15" s="9" customFormat="1" x14ac:dyDescent="0.2">
      <c r="A377" s="4"/>
      <c r="B377" s="2"/>
      <c r="C377" s="4"/>
      <c r="D377" s="2"/>
      <c r="E377" s="51"/>
      <c r="F377" s="2"/>
      <c r="G377" s="2"/>
      <c r="H377" s="51"/>
      <c r="I377" s="51"/>
      <c r="J377" s="2"/>
      <c r="K377" s="2"/>
      <c r="L377" s="2"/>
      <c r="M377" s="2"/>
      <c r="N377" s="2"/>
      <c r="O377" s="4"/>
    </row>
    <row r="378" spans="1:15" s="9" customFormat="1" x14ac:dyDescent="0.2">
      <c r="A378" s="4"/>
      <c r="B378" s="2"/>
      <c r="C378" s="4"/>
      <c r="D378" s="2"/>
      <c r="E378" s="51"/>
      <c r="F378" s="2"/>
      <c r="G378" s="2"/>
      <c r="H378" s="51"/>
      <c r="I378" s="51"/>
      <c r="J378" s="2"/>
      <c r="K378" s="2"/>
      <c r="L378" s="2"/>
      <c r="M378" s="2"/>
      <c r="N378" s="2"/>
      <c r="O378" s="4"/>
    </row>
    <row r="379" spans="1:15" s="9" customFormat="1" x14ac:dyDescent="0.2">
      <c r="A379" s="4"/>
      <c r="B379" s="2"/>
      <c r="C379" s="4"/>
      <c r="D379" s="2"/>
      <c r="E379" s="51"/>
      <c r="F379" s="2"/>
      <c r="G379" s="2"/>
      <c r="H379" s="51"/>
      <c r="I379" s="51"/>
      <c r="J379" s="2"/>
      <c r="K379" s="2"/>
      <c r="L379" s="2"/>
      <c r="M379" s="2"/>
      <c r="N379" s="2"/>
      <c r="O379" s="4"/>
    </row>
    <row r="380" spans="1:15" s="9" customFormat="1" x14ac:dyDescent="0.2">
      <c r="A380" s="4"/>
      <c r="B380" s="2"/>
      <c r="C380" s="4"/>
      <c r="D380" s="2"/>
      <c r="E380" s="51"/>
      <c r="F380" s="2"/>
      <c r="G380" s="2"/>
      <c r="H380" s="51"/>
      <c r="I380" s="51"/>
      <c r="J380" s="2"/>
      <c r="K380" s="2"/>
      <c r="L380" s="2"/>
      <c r="M380" s="2"/>
      <c r="N380" s="2"/>
      <c r="O380" s="4"/>
    </row>
    <row r="381" spans="1:15" s="9" customFormat="1" x14ac:dyDescent="0.2">
      <c r="A381" s="4"/>
      <c r="B381" s="2"/>
      <c r="C381" s="4"/>
      <c r="D381" s="2"/>
      <c r="E381" s="51"/>
      <c r="F381" s="2"/>
      <c r="G381" s="2"/>
      <c r="H381" s="51"/>
      <c r="I381" s="51"/>
      <c r="J381" s="2"/>
      <c r="K381" s="2"/>
      <c r="L381" s="2"/>
      <c r="M381" s="2"/>
      <c r="N381" s="2"/>
      <c r="O381" s="4"/>
    </row>
    <row r="382" spans="1:15" s="9" customFormat="1" x14ac:dyDescent="0.2">
      <c r="A382" s="4"/>
      <c r="B382" s="2"/>
      <c r="C382" s="4"/>
      <c r="D382" s="2"/>
      <c r="E382" s="51"/>
      <c r="F382" s="2"/>
      <c r="G382" s="2"/>
      <c r="H382" s="51"/>
      <c r="I382" s="51"/>
      <c r="J382" s="2"/>
      <c r="K382" s="2"/>
      <c r="L382" s="2"/>
      <c r="M382" s="2"/>
      <c r="N382" s="2"/>
      <c r="O382" s="4"/>
    </row>
    <row r="383" spans="1:15" s="9" customFormat="1" x14ac:dyDescent="0.2">
      <c r="A383" s="4"/>
      <c r="B383" s="2"/>
      <c r="C383" s="4"/>
      <c r="D383" s="2"/>
      <c r="E383" s="51"/>
      <c r="F383" s="2"/>
      <c r="G383" s="2"/>
      <c r="H383" s="51"/>
      <c r="I383" s="51"/>
      <c r="J383" s="2"/>
      <c r="K383" s="2"/>
      <c r="L383" s="2"/>
      <c r="M383" s="2"/>
      <c r="N383" s="2"/>
      <c r="O383" s="4"/>
    </row>
    <row r="384" spans="1:15" s="9" customFormat="1" x14ac:dyDescent="0.2">
      <c r="A384" s="4"/>
      <c r="B384" s="2"/>
      <c r="C384" s="4"/>
      <c r="D384" s="2"/>
      <c r="E384" s="51"/>
      <c r="F384" s="2"/>
      <c r="G384" s="2"/>
      <c r="H384" s="51"/>
      <c r="I384" s="51"/>
      <c r="J384" s="2"/>
      <c r="K384" s="2"/>
      <c r="L384" s="2"/>
      <c r="M384" s="2"/>
      <c r="N384" s="2"/>
      <c r="O384" s="4"/>
    </row>
    <row r="385" spans="1:15" s="9" customFormat="1" x14ac:dyDescent="0.2">
      <c r="A385" s="4"/>
      <c r="B385" s="2"/>
      <c r="C385" s="4"/>
      <c r="D385" s="2"/>
      <c r="E385" s="51"/>
      <c r="F385" s="2"/>
      <c r="G385" s="2"/>
      <c r="H385" s="51"/>
      <c r="I385" s="51"/>
      <c r="J385" s="2"/>
      <c r="K385" s="2"/>
      <c r="L385" s="2"/>
      <c r="M385" s="2"/>
      <c r="N385" s="2"/>
      <c r="O385" s="4"/>
    </row>
    <row r="386" spans="1:15" s="9" customFormat="1" x14ac:dyDescent="0.2">
      <c r="A386" s="4"/>
      <c r="B386" s="2"/>
      <c r="C386" s="4"/>
      <c r="D386" s="2"/>
      <c r="E386" s="51"/>
      <c r="F386" s="2"/>
      <c r="G386" s="2"/>
      <c r="H386" s="51"/>
      <c r="I386" s="51"/>
      <c r="J386" s="2"/>
      <c r="K386" s="2"/>
      <c r="L386" s="2"/>
      <c r="M386" s="2"/>
      <c r="N386" s="2"/>
      <c r="O386" s="4"/>
    </row>
    <row r="387" spans="1:15" s="9" customFormat="1" x14ac:dyDescent="0.2">
      <c r="A387" s="4"/>
      <c r="B387" s="2"/>
      <c r="C387" s="4"/>
      <c r="D387" s="2"/>
      <c r="E387" s="51"/>
      <c r="F387" s="2"/>
      <c r="G387" s="2"/>
      <c r="H387" s="51"/>
      <c r="I387" s="51"/>
      <c r="J387" s="2"/>
      <c r="K387" s="2"/>
      <c r="L387" s="2"/>
      <c r="M387" s="2"/>
      <c r="N387" s="2"/>
      <c r="O387" s="4"/>
    </row>
    <row r="388" spans="1:15" s="9" customFormat="1" x14ac:dyDescent="0.2">
      <c r="A388" s="4"/>
      <c r="B388" s="2"/>
      <c r="C388" s="4"/>
      <c r="D388" s="2"/>
      <c r="E388" s="51"/>
      <c r="F388" s="2"/>
      <c r="G388" s="2"/>
      <c r="H388" s="51"/>
      <c r="I388" s="51"/>
      <c r="J388" s="2"/>
      <c r="K388" s="2"/>
      <c r="L388" s="2"/>
      <c r="M388" s="2"/>
      <c r="N388" s="2"/>
      <c r="O388" s="4"/>
    </row>
    <row r="389" spans="1:15" s="9" customFormat="1" x14ac:dyDescent="0.2">
      <c r="A389" s="4"/>
      <c r="B389" s="2"/>
      <c r="C389" s="4"/>
      <c r="D389" s="2"/>
      <c r="E389" s="51"/>
      <c r="F389" s="2"/>
      <c r="G389" s="2"/>
      <c r="H389" s="51"/>
      <c r="I389" s="51"/>
      <c r="J389" s="2"/>
      <c r="K389" s="2"/>
      <c r="L389" s="2"/>
      <c r="M389" s="2"/>
      <c r="N389" s="2"/>
      <c r="O389" s="4"/>
    </row>
    <row r="390" spans="1:15" s="9" customFormat="1" x14ac:dyDescent="0.2">
      <c r="A390" s="4"/>
      <c r="B390" s="2"/>
      <c r="C390" s="4"/>
      <c r="D390" s="2"/>
      <c r="E390" s="51"/>
      <c r="F390" s="2"/>
      <c r="G390" s="2"/>
      <c r="H390" s="51"/>
      <c r="I390" s="51"/>
      <c r="J390" s="2"/>
      <c r="K390" s="2"/>
      <c r="L390" s="2"/>
      <c r="M390" s="2"/>
      <c r="N390" s="2"/>
      <c r="O390" s="4"/>
    </row>
    <row r="391" spans="1:15" s="9" customFormat="1" x14ac:dyDescent="0.2">
      <c r="A391" s="4"/>
      <c r="B391" s="2"/>
      <c r="C391" s="4"/>
      <c r="D391" s="2"/>
      <c r="E391" s="51"/>
      <c r="F391" s="2"/>
      <c r="G391" s="2"/>
      <c r="H391" s="51"/>
      <c r="I391" s="51"/>
      <c r="J391" s="2"/>
      <c r="K391" s="2"/>
      <c r="L391" s="2"/>
      <c r="M391" s="2"/>
      <c r="N391" s="2"/>
      <c r="O391" s="4"/>
    </row>
    <row r="392" spans="1:15" s="9" customFormat="1" x14ac:dyDescent="0.2">
      <c r="A392" s="4"/>
      <c r="B392" s="2"/>
      <c r="C392" s="4"/>
      <c r="D392" s="2"/>
      <c r="E392" s="51"/>
      <c r="F392" s="2"/>
      <c r="G392" s="2"/>
      <c r="H392" s="51"/>
      <c r="I392" s="51"/>
      <c r="J392" s="2"/>
      <c r="K392" s="2"/>
      <c r="L392" s="2"/>
      <c r="M392" s="2"/>
      <c r="N392" s="2"/>
      <c r="O392" s="4"/>
    </row>
    <row r="393" spans="1:15" s="9" customFormat="1" x14ac:dyDescent="0.2">
      <c r="A393" s="4"/>
      <c r="B393" s="2"/>
      <c r="C393" s="4"/>
      <c r="D393" s="2"/>
      <c r="E393" s="51"/>
      <c r="F393" s="2"/>
      <c r="G393" s="2"/>
      <c r="H393" s="51"/>
      <c r="I393" s="51"/>
      <c r="J393" s="2"/>
      <c r="K393" s="2"/>
      <c r="L393" s="2"/>
      <c r="M393" s="2"/>
      <c r="N393" s="2"/>
      <c r="O393" s="4"/>
    </row>
    <row r="394" spans="1:15" s="9" customFormat="1" x14ac:dyDescent="0.2">
      <c r="A394" s="4"/>
      <c r="B394" s="2"/>
      <c r="C394" s="4"/>
      <c r="D394" s="2"/>
      <c r="E394" s="51"/>
      <c r="F394" s="2"/>
      <c r="G394" s="2"/>
      <c r="H394" s="51"/>
      <c r="I394" s="51"/>
      <c r="J394" s="2"/>
      <c r="K394" s="2"/>
      <c r="L394" s="2"/>
      <c r="M394" s="2"/>
      <c r="N394" s="2"/>
      <c r="O394" s="4"/>
    </row>
    <row r="395" spans="1:15" s="9" customFormat="1" x14ac:dyDescent="0.2">
      <c r="A395" s="4"/>
      <c r="B395" s="2"/>
      <c r="C395" s="4"/>
      <c r="D395" s="2"/>
      <c r="E395" s="51"/>
      <c r="F395" s="2"/>
      <c r="G395" s="2"/>
      <c r="H395" s="51"/>
      <c r="I395" s="51"/>
      <c r="J395" s="2"/>
      <c r="K395" s="2"/>
      <c r="L395" s="2"/>
      <c r="M395" s="2"/>
      <c r="N395" s="2"/>
      <c r="O395" s="4"/>
    </row>
    <row r="396" spans="1:15" s="9" customFormat="1" x14ac:dyDescent="0.2">
      <c r="A396" s="4"/>
      <c r="B396" s="2"/>
      <c r="C396" s="4"/>
      <c r="D396" s="2"/>
      <c r="E396" s="51"/>
      <c r="F396" s="2"/>
      <c r="G396" s="2"/>
      <c r="H396" s="51"/>
      <c r="I396" s="51"/>
      <c r="J396" s="2"/>
      <c r="K396" s="2"/>
      <c r="L396" s="2"/>
      <c r="M396" s="2"/>
      <c r="N396" s="2"/>
      <c r="O396" s="4"/>
    </row>
    <row r="397" spans="1:15" s="9" customFormat="1" x14ac:dyDescent="0.2">
      <c r="A397" s="4"/>
      <c r="B397" s="2"/>
      <c r="C397" s="4"/>
      <c r="D397" s="2"/>
      <c r="E397" s="51"/>
      <c r="F397" s="2"/>
      <c r="G397" s="2"/>
      <c r="H397" s="51"/>
      <c r="I397" s="51"/>
      <c r="J397" s="2"/>
      <c r="K397" s="2"/>
      <c r="L397" s="2"/>
      <c r="M397" s="2"/>
      <c r="N397" s="2"/>
      <c r="O397" s="4"/>
    </row>
    <row r="398" spans="1:15" s="9" customFormat="1" x14ac:dyDescent="0.2">
      <c r="A398" s="4"/>
      <c r="B398" s="2"/>
      <c r="C398" s="4"/>
      <c r="D398" s="2"/>
      <c r="E398" s="51"/>
      <c r="F398" s="2"/>
      <c r="G398" s="2"/>
      <c r="H398" s="51"/>
      <c r="I398" s="51"/>
      <c r="J398" s="2"/>
      <c r="K398" s="2"/>
      <c r="L398" s="2"/>
      <c r="M398" s="2"/>
      <c r="N398" s="2"/>
      <c r="O398" s="4"/>
    </row>
    <row r="399" spans="1:15" s="9" customFormat="1" x14ac:dyDescent="0.2">
      <c r="A399" s="4"/>
      <c r="B399" s="2"/>
      <c r="C399" s="4"/>
      <c r="D399" s="2"/>
      <c r="E399" s="51"/>
      <c r="F399" s="2"/>
      <c r="G399" s="2"/>
      <c r="H399" s="51"/>
      <c r="I399" s="51"/>
      <c r="J399" s="2"/>
      <c r="K399" s="2"/>
      <c r="L399" s="2"/>
      <c r="M399" s="2"/>
      <c r="N399" s="2"/>
      <c r="O399" s="4"/>
    </row>
    <row r="400" spans="1:15" s="9" customFormat="1" x14ac:dyDescent="0.2">
      <c r="A400" s="4"/>
      <c r="B400" s="2"/>
      <c r="C400" s="4"/>
      <c r="D400" s="2"/>
      <c r="E400" s="51"/>
      <c r="F400" s="2"/>
      <c r="G400" s="2"/>
      <c r="H400" s="51"/>
      <c r="I400" s="51"/>
      <c r="J400" s="2"/>
      <c r="K400" s="2"/>
      <c r="L400" s="2"/>
      <c r="M400" s="2"/>
      <c r="N400" s="2"/>
      <c r="O400" s="4"/>
    </row>
    <row r="401" spans="1:15" s="9" customFormat="1" x14ac:dyDescent="0.2">
      <c r="A401" s="4"/>
      <c r="B401" s="2"/>
      <c r="C401" s="4"/>
      <c r="D401" s="2"/>
      <c r="E401" s="51"/>
      <c r="F401" s="2"/>
      <c r="G401" s="2"/>
      <c r="H401" s="51"/>
      <c r="I401" s="51"/>
      <c r="J401" s="2"/>
      <c r="K401" s="2"/>
      <c r="L401" s="2"/>
      <c r="M401" s="2"/>
      <c r="N401" s="2"/>
      <c r="O401" s="4"/>
    </row>
    <row r="402" spans="1:15" s="9" customFormat="1" x14ac:dyDescent="0.2">
      <c r="A402" s="4"/>
      <c r="B402" s="2"/>
      <c r="C402" s="4"/>
      <c r="D402" s="2"/>
      <c r="E402" s="51"/>
      <c r="F402" s="2"/>
      <c r="G402" s="2"/>
      <c r="H402" s="51"/>
      <c r="I402" s="51"/>
      <c r="J402" s="2"/>
      <c r="K402" s="2"/>
      <c r="L402" s="2"/>
      <c r="M402" s="2"/>
      <c r="N402" s="2"/>
      <c r="O402" s="4"/>
    </row>
    <row r="403" spans="1:15" s="9" customFormat="1" x14ac:dyDescent="0.2">
      <c r="A403" s="4"/>
      <c r="B403" s="2"/>
      <c r="C403" s="4"/>
      <c r="D403" s="2"/>
      <c r="E403" s="51"/>
      <c r="F403" s="2"/>
      <c r="G403" s="2"/>
      <c r="H403" s="51"/>
      <c r="I403" s="51"/>
      <c r="J403" s="2"/>
      <c r="K403" s="2"/>
      <c r="L403" s="2"/>
      <c r="M403" s="2"/>
      <c r="N403" s="2"/>
      <c r="O403" s="4"/>
    </row>
    <row r="404" spans="1:15" s="9" customFormat="1" x14ac:dyDescent="0.2">
      <c r="A404" s="4"/>
      <c r="B404" s="2"/>
      <c r="C404" s="4"/>
      <c r="D404" s="2"/>
      <c r="E404" s="51"/>
      <c r="F404" s="2"/>
      <c r="G404" s="2"/>
      <c r="H404" s="51"/>
      <c r="I404" s="51"/>
      <c r="J404" s="2"/>
      <c r="K404" s="2"/>
      <c r="L404" s="2"/>
      <c r="M404" s="2"/>
      <c r="N404" s="2"/>
      <c r="O404" s="4"/>
    </row>
    <row r="405" spans="1:15" s="9" customFormat="1" x14ac:dyDescent="0.2">
      <c r="A405" s="4"/>
      <c r="B405" s="2"/>
      <c r="C405" s="4"/>
      <c r="D405" s="2"/>
      <c r="E405" s="51"/>
      <c r="F405" s="2"/>
      <c r="G405" s="2"/>
      <c r="H405" s="51"/>
      <c r="I405" s="51"/>
      <c r="J405" s="2"/>
      <c r="K405" s="2"/>
      <c r="L405" s="2"/>
      <c r="M405" s="2"/>
      <c r="N405" s="2"/>
      <c r="O405" s="4"/>
    </row>
    <row r="406" spans="1:15" s="9" customFormat="1" x14ac:dyDescent="0.2">
      <c r="A406" s="4"/>
      <c r="B406" s="2"/>
      <c r="C406" s="4"/>
      <c r="D406" s="2"/>
      <c r="E406" s="51"/>
      <c r="F406" s="2"/>
      <c r="G406" s="2"/>
      <c r="H406" s="51"/>
      <c r="I406" s="51"/>
      <c r="J406" s="2"/>
      <c r="K406" s="2"/>
      <c r="L406" s="2"/>
      <c r="M406" s="2"/>
      <c r="N406" s="2"/>
      <c r="O406" s="4"/>
    </row>
    <row r="407" spans="1:15" s="9" customFormat="1" x14ac:dyDescent="0.2">
      <c r="A407" s="4"/>
      <c r="B407" s="2"/>
      <c r="C407" s="4"/>
      <c r="D407" s="2"/>
      <c r="E407" s="51"/>
      <c r="F407" s="2"/>
      <c r="G407" s="2"/>
      <c r="H407" s="51"/>
      <c r="I407" s="51"/>
      <c r="J407" s="2"/>
      <c r="K407" s="2"/>
      <c r="L407" s="2"/>
      <c r="M407" s="2"/>
      <c r="N407" s="2"/>
      <c r="O407" s="4"/>
    </row>
    <row r="408" spans="1:15" s="9" customFormat="1" x14ac:dyDescent="0.2">
      <c r="A408" s="4"/>
      <c r="B408" s="2"/>
      <c r="C408" s="4"/>
      <c r="D408" s="2"/>
      <c r="E408" s="51"/>
      <c r="F408" s="2"/>
      <c r="G408" s="2"/>
      <c r="H408" s="51"/>
      <c r="I408" s="51"/>
      <c r="J408" s="2"/>
      <c r="K408" s="2"/>
      <c r="L408" s="2"/>
      <c r="M408" s="2"/>
      <c r="N408" s="2"/>
      <c r="O408" s="4"/>
    </row>
    <row r="409" spans="1:15" s="9" customFormat="1" x14ac:dyDescent="0.2">
      <c r="A409" s="4"/>
      <c r="B409" s="2"/>
      <c r="C409" s="4"/>
      <c r="D409" s="2"/>
      <c r="E409" s="51"/>
      <c r="F409" s="2"/>
      <c r="G409" s="2"/>
      <c r="H409" s="51"/>
      <c r="I409" s="51"/>
      <c r="J409" s="2"/>
      <c r="K409" s="2"/>
      <c r="L409" s="2"/>
      <c r="M409" s="2"/>
      <c r="N409" s="2"/>
      <c r="O409" s="4"/>
    </row>
    <row r="410" spans="1:15" s="9" customFormat="1" x14ac:dyDescent="0.2">
      <c r="A410" s="4"/>
      <c r="B410" s="2"/>
      <c r="C410" s="4"/>
      <c r="D410" s="2"/>
      <c r="E410" s="51"/>
      <c r="F410" s="2"/>
      <c r="G410" s="2"/>
      <c r="H410" s="51"/>
      <c r="I410" s="51"/>
      <c r="J410" s="2"/>
      <c r="K410" s="2"/>
      <c r="L410" s="2"/>
      <c r="M410" s="2"/>
      <c r="N410" s="2"/>
      <c r="O410" s="4"/>
    </row>
    <row r="411" spans="1:15" s="9" customFormat="1" x14ac:dyDescent="0.2">
      <c r="A411" s="4"/>
      <c r="B411" s="2"/>
      <c r="C411" s="4"/>
      <c r="D411" s="2"/>
      <c r="E411" s="51"/>
      <c r="F411" s="2"/>
      <c r="G411" s="2"/>
      <c r="H411" s="51"/>
      <c r="I411" s="51"/>
      <c r="J411" s="2"/>
      <c r="K411" s="2"/>
      <c r="L411" s="2"/>
      <c r="M411" s="2"/>
      <c r="N411" s="2"/>
      <c r="O411" s="4"/>
    </row>
    <row r="412" spans="1:15" s="9" customFormat="1" x14ac:dyDescent="0.2">
      <c r="A412" s="4"/>
      <c r="B412" s="2"/>
      <c r="C412" s="4"/>
      <c r="D412" s="2"/>
      <c r="E412" s="51"/>
      <c r="F412" s="2"/>
      <c r="G412" s="2"/>
      <c r="H412" s="51"/>
      <c r="I412" s="51"/>
      <c r="J412" s="2"/>
      <c r="K412" s="2"/>
      <c r="L412" s="2"/>
      <c r="M412" s="2"/>
      <c r="N412" s="2"/>
      <c r="O412" s="4"/>
    </row>
    <row r="413" spans="1:15" s="9" customFormat="1" x14ac:dyDescent="0.2">
      <c r="A413" s="4"/>
      <c r="B413" s="2"/>
      <c r="C413" s="4"/>
      <c r="D413" s="2"/>
      <c r="E413" s="51"/>
      <c r="F413" s="2"/>
      <c r="G413" s="2"/>
      <c r="H413" s="51"/>
      <c r="I413" s="51"/>
      <c r="J413" s="2"/>
      <c r="K413" s="2"/>
      <c r="L413" s="2"/>
      <c r="M413" s="2"/>
      <c r="N413" s="2"/>
      <c r="O413" s="4"/>
    </row>
    <row r="414" spans="1:15" s="9" customFormat="1" x14ac:dyDescent="0.2">
      <c r="A414" s="4"/>
      <c r="B414" s="2"/>
      <c r="C414" s="4"/>
      <c r="D414" s="2"/>
      <c r="E414" s="51"/>
      <c r="F414" s="2"/>
      <c r="G414" s="2"/>
      <c r="H414" s="51"/>
      <c r="I414" s="51"/>
      <c r="J414" s="2"/>
      <c r="K414" s="2"/>
      <c r="L414" s="2"/>
      <c r="M414" s="2"/>
      <c r="N414" s="2"/>
      <c r="O414" s="4"/>
    </row>
    <row r="415" spans="1:15" s="9" customFormat="1" x14ac:dyDescent="0.2">
      <c r="A415" s="4"/>
      <c r="B415" s="2"/>
      <c r="C415" s="4"/>
      <c r="D415" s="2"/>
      <c r="E415" s="51"/>
      <c r="F415" s="2"/>
      <c r="G415" s="2"/>
      <c r="H415" s="51"/>
      <c r="I415" s="51"/>
      <c r="J415" s="2"/>
      <c r="K415" s="2"/>
      <c r="L415" s="2"/>
      <c r="M415" s="2"/>
      <c r="N415" s="2"/>
      <c r="O415" s="4"/>
    </row>
    <row r="416" spans="1:15" s="9" customFormat="1" x14ac:dyDescent="0.2">
      <c r="A416" s="4"/>
      <c r="B416" s="2"/>
      <c r="C416" s="4"/>
      <c r="D416" s="2"/>
      <c r="E416" s="51"/>
      <c r="F416" s="2"/>
      <c r="G416" s="2"/>
      <c r="H416" s="51"/>
      <c r="I416" s="51"/>
      <c r="J416" s="2"/>
      <c r="K416" s="2"/>
      <c r="L416" s="2"/>
      <c r="M416" s="2"/>
      <c r="N416" s="2"/>
      <c r="O416" s="4"/>
    </row>
    <row r="417" spans="1:15" s="9" customFormat="1" x14ac:dyDescent="0.2">
      <c r="A417" s="4"/>
      <c r="B417" s="2"/>
      <c r="C417" s="4"/>
      <c r="D417" s="2"/>
      <c r="E417" s="51"/>
      <c r="F417" s="2"/>
      <c r="G417" s="2"/>
      <c r="H417" s="51"/>
      <c r="I417" s="51"/>
      <c r="J417" s="2"/>
      <c r="K417" s="2"/>
      <c r="L417" s="2"/>
      <c r="M417" s="2"/>
      <c r="N417" s="2"/>
      <c r="O417" s="4"/>
    </row>
    <row r="418" spans="1:15" s="9" customFormat="1" x14ac:dyDescent="0.2">
      <c r="A418" s="4"/>
      <c r="B418" s="2"/>
      <c r="C418" s="4"/>
      <c r="D418" s="2"/>
      <c r="E418" s="51"/>
      <c r="F418" s="2"/>
      <c r="G418" s="2"/>
      <c r="H418" s="51"/>
      <c r="I418" s="51"/>
      <c r="J418" s="2"/>
      <c r="K418" s="2"/>
      <c r="L418" s="2"/>
      <c r="M418" s="2"/>
      <c r="N418" s="2"/>
      <c r="O418" s="4"/>
    </row>
    <row r="419" spans="1:15" s="9" customFormat="1" x14ac:dyDescent="0.2">
      <c r="A419" s="4"/>
      <c r="B419" s="2"/>
      <c r="C419" s="4"/>
      <c r="D419" s="2"/>
      <c r="E419" s="51"/>
      <c r="F419" s="2"/>
      <c r="G419" s="2"/>
      <c r="H419" s="51"/>
      <c r="I419" s="51"/>
      <c r="J419" s="2"/>
      <c r="K419" s="2"/>
      <c r="L419" s="2"/>
      <c r="M419" s="2"/>
      <c r="N419" s="2"/>
      <c r="O419" s="4"/>
    </row>
    <row r="420" spans="1:15" s="9" customFormat="1" x14ac:dyDescent="0.2">
      <c r="A420" s="4"/>
      <c r="B420" s="2"/>
      <c r="C420" s="4"/>
      <c r="D420" s="2"/>
      <c r="E420" s="51"/>
      <c r="F420" s="2"/>
      <c r="G420" s="2"/>
      <c r="H420" s="51"/>
      <c r="I420" s="51"/>
      <c r="J420" s="2"/>
      <c r="K420" s="2"/>
      <c r="L420" s="2"/>
      <c r="M420" s="2"/>
      <c r="N420" s="2"/>
      <c r="O420" s="4"/>
    </row>
    <row r="421" spans="1:15" s="9" customFormat="1" x14ac:dyDescent="0.2">
      <c r="A421" s="4"/>
      <c r="B421" s="2"/>
      <c r="C421" s="4"/>
      <c r="D421" s="2"/>
      <c r="E421" s="51"/>
      <c r="F421" s="2"/>
      <c r="G421" s="2"/>
      <c r="H421" s="51"/>
      <c r="I421" s="51"/>
      <c r="J421" s="2"/>
      <c r="K421" s="2"/>
      <c r="L421" s="2"/>
      <c r="M421" s="2"/>
      <c r="N421" s="2"/>
      <c r="O421" s="4"/>
    </row>
    <row r="422" spans="1:15" s="9" customFormat="1" x14ac:dyDescent="0.2">
      <c r="A422" s="4"/>
      <c r="B422" s="2"/>
      <c r="C422" s="4"/>
      <c r="D422" s="2"/>
      <c r="E422" s="51"/>
      <c r="F422" s="2"/>
      <c r="G422" s="2"/>
      <c r="H422" s="51"/>
      <c r="I422" s="51"/>
      <c r="J422" s="2"/>
      <c r="K422" s="2"/>
      <c r="L422" s="2"/>
      <c r="M422" s="2"/>
      <c r="N422" s="2"/>
      <c r="O422" s="4"/>
    </row>
    <row r="423" spans="1:15" s="9" customFormat="1" x14ac:dyDescent="0.2">
      <c r="A423" s="4"/>
      <c r="B423" s="2"/>
      <c r="C423" s="4"/>
      <c r="D423" s="2"/>
      <c r="E423" s="51"/>
      <c r="F423" s="2"/>
      <c r="G423" s="2"/>
      <c r="H423" s="51"/>
      <c r="I423" s="51"/>
      <c r="J423" s="2"/>
      <c r="K423" s="2"/>
      <c r="L423" s="2"/>
      <c r="M423" s="2"/>
      <c r="N423" s="2"/>
      <c r="O423" s="4"/>
    </row>
    <row r="424" spans="1:15" s="9" customFormat="1" x14ac:dyDescent="0.2">
      <c r="A424" s="4"/>
      <c r="B424" s="2"/>
      <c r="C424" s="4"/>
      <c r="D424" s="2"/>
      <c r="E424" s="51"/>
      <c r="F424" s="2"/>
      <c r="G424" s="2"/>
      <c r="H424" s="51"/>
      <c r="I424" s="51"/>
      <c r="J424" s="2"/>
      <c r="K424" s="2"/>
      <c r="L424" s="2"/>
      <c r="M424" s="2"/>
      <c r="N424" s="2"/>
      <c r="O424" s="4"/>
    </row>
    <row r="425" spans="1:15" s="9" customFormat="1" x14ac:dyDescent="0.2">
      <c r="A425" s="4"/>
      <c r="B425" s="2"/>
      <c r="C425" s="4"/>
      <c r="D425" s="2"/>
      <c r="E425" s="51"/>
      <c r="F425" s="2"/>
      <c r="G425" s="2"/>
      <c r="H425" s="51"/>
      <c r="I425" s="51"/>
      <c r="J425" s="2"/>
      <c r="K425" s="2"/>
      <c r="L425" s="2"/>
      <c r="M425" s="2"/>
      <c r="N425" s="2"/>
      <c r="O425" s="4"/>
    </row>
    <row r="426" spans="1:15" s="9" customFormat="1" x14ac:dyDescent="0.2">
      <c r="A426" s="4"/>
      <c r="B426" s="2"/>
      <c r="C426" s="4"/>
      <c r="D426" s="2"/>
      <c r="E426" s="51"/>
      <c r="F426" s="2"/>
      <c r="G426" s="2"/>
      <c r="H426" s="51"/>
      <c r="I426" s="51"/>
      <c r="J426" s="2"/>
      <c r="K426" s="2"/>
      <c r="L426" s="2"/>
      <c r="M426" s="2"/>
      <c r="N426" s="2"/>
      <c r="O426" s="4"/>
    </row>
    <row r="427" spans="1:15" s="9" customFormat="1" x14ac:dyDescent="0.2">
      <c r="A427" s="4"/>
      <c r="B427" s="2"/>
      <c r="C427" s="4"/>
      <c r="D427" s="2"/>
      <c r="E427" s="51"/>
      <c r="F427" s="2"/>
      <c r="G427" s="2"/>
      <c r="H427" s="51"/>
      <c r="I427" s="51"/>
      <c r="J427" s="2"/>
      <c r="K427" s="2"/>
      <c r="L427" s="2"/>
      <c r="M427" s="2"/>
      <c r="N427" s="2"/>
      <c r="O427" s="4"/>
    </row>
    <row r="428" spans="1:15" s="9" customFormat="1" x14ac:dyDescent="0.2">
      <c r="A428" s="4"/>
      <c r="B428" s="2"/>
      <c r="C428" s="4"/>
      <c r="D428" s="2"/>
      <c r="E428" s="51"/>
      <c r="F428" s="2"/>
      <c r="G428" s="2"/>
      <c r="H428" s="51"/>
      <c r="I428" s="51"/>
      <c r="J428" s="2"/>
      <c r="K428" s="2"/>
      <c r="L428" s="2"/>
      <c r="M428" s="2"/>
      <c r="N428" s="2"/>
      <c r="O428" s="4"/>
    </row>
    <row r="429" spans="1:15" s="9" customFormat="1" x14ac:dyDescent="0.2">
      <c r="A429" s="4"/>
      <c r="B429" s="2"/>
      <c r="C429" s="4"/>
      <c r="D429" s="2"/>
      <c r="E429" s="51"/>
      <c r="F429" s="2"/>
      <c r="G429" s="2"/>
      <c r="H429" s="51"/>
      <c r="I429" s="51"/>
      <c r="J429" s="2"/>
      <c r="K429" s="2"/>
      <c r="L429" s="2"/>
      <c r="M429" s="2"/>
      <c r="N429" s="2"/>
      <c r="O429" s="4"/>
    </row>
    <row r="430" spans="1:15" s="9" customFormat="1" x14ac:dyDescent="0.2">
      <c r="A430" s="4"/>
      <c r="B430" s="2"/>
      <c r="C430" s="4"/>
      <c r="D430" s="2"/>
      <c r="E430" s="51"/>
      <c r="F430" s="2"/>
      <c r="G430" s="2"/>
      <c r="H430" s="51"/>
      <c r="I430" s="51"/>
      <c r="J430" s="2"/>
      <c r="K430" s="2"/>
      <c r="L430" s="2"/>
      <c r="M430" s="2"/>
      <c r="N430" s="2"/>
      <c r="O430" s="4"/>
    </row>
    <row r="431" spans="1:15" s="9" customFormat="1" x14ac:dyDescent="0.2">
      <c r="A431" s="4"/>
      <c r="B431" s="2"/>
      <c r="C431" s="4"/>
      <c r="D431" s="2"/>
      <c r="E431" s="51"/>
      <c r="F431" s="2"/>
      <c r="G431" s="2"/>
      <c r="H431" s="51"/>
      <c r="I431" s="51"/>
      <c r="J431" s="2"/>
      <c r="K431" s="2"/>
      <c r="L431" s="2"/>
      <c r="M431" s="2"/>
      <c r="N431" s="2"/>
      <c r="O431" s="4"/>
    </row>
    <row r="432" spans="1:15" s="9" customFormat="1" x14ac:dyDescent="0.2">
      <c r="A432" s="4"/>
      <c r="B432" s="2"/>
      <c r="C432" s="4"/>
      <c r="D432" s="2"/>
      <c r="E432" s="51"/>
      <c r="F432" s="2"/>
      <c r="G432" s="2"/>
      <c r="H432" s="51"/>
      <c r="I432" s="51"/>
      <c r="J432" s="2"/>
      <c r="K432" s="2"/>
      <c r="L432" s="2"/>
      <c r="M432" s="2"/>
      <c r="N432" s="2"/>
      <c r="O432" s="4"/>
    </row>
    <row r="433" spans="1:15" s="9" customFormat="1" x14ac:dyDescent="0.2">
      <c r="A433" s="4"/>
      <c r="B433" s="2"/>
      <c r="C433" s="4"/>
      <c r="D433" s="2"/>
      <c r="E433" s="51"/>
      <c r="F433" s="2"/>
      <c r="G433" s="2"/>
      <c r="H433" s="51"/>
      <c r="I433" s="51"/>
      <c r="J433" s="2"/>
      <c r="K433" s="2"/>
      <c r="L433" s="2"/>
      <c r="M433" s="2"/>
      <c r="N433" s="2"/>
      <c r="O433" s="4"/>
    </row>
    <row r="434" spans="1:15" s="9" customFormat="1" x14ac:dyDescent="0.2">
      <c r="A434" s="4"/>
      <c r="B434" s="2"/>
      <c r="C434" s="4"/>
      <c r="D434" s="2"/>
      <c r="E434" s="51"/>
      <c r="F434" s="2"/>
      <c r="G434" s="2"/>
      <c r="H434" s="51"/>
      <c r="I434" s="51"/>
      <c r="J434" s="2"/>
      <c r="K434" s="2"/>
      <c r="L434" s="2"/>
      <c r="M434" s="2"/>
      <c r="N434" s="2"/>
      <c r="O434" s="4"/>
    </row>
    <row r="435" spans="1:15" s="9" customFormat="1" x14ac:dyDescent="0.2">
      <c r="A435" s="4"/>
      <c r="B435" s="2"/>
      <c r="C435" s="4"/>
      <c r="D435" s="2"/>
      <c r="E435" s="51"/>
      <c r="F435" s="2"/>
      <c r="G435" s="2"/>
      <c r="H435" s="51"/>
      <c r="I435" s="51"/>
      <c r="J435" s="2"/>
      <c r="K435" s="2"/>
      <c r="L435" s="2"/>
      <c r="M435" s="2"/>
      <c r="N435" s="2"/>
      <c r="O435" s="4"/>
    </row>
    <row r="436" spans="1:15" s="9" customFormat="1" x14ac:dyDescent="0.2">
      <c r="A436" s="4"/>
      <c r="B436" s="2"/>
      <c r="C436" s="4"/>
      <c r="D436" s="2"/>
      <c r="E436" s="51"/>
      <c r="F436" s="2"/>
      <c r="G436" s="2"/>
      <c r="H436" s="51"/>
      <c r="I436" s="51"/>
      <c r="J436" s="2"/>
      <c r="K436" s="2"/>
      <c r="L436" s="2"/>
      <c r="M436" s="2"/>
      <c r="N436" s="2"/>
      <c r="O436" s="4"/>
    </row>
    <row r="437" spans="1:15" s="9" customFormat="1" x14ac:dyDescent="0.2">
      <c r="A437" s="4"/>
      <c r="B437" s="2"/>
      <c r="C437" s="4"/>
      <c r="D437" s="2"/>
      <c r="E437" s="51"/>
      <c r="F437" s="2"/>
      <c r="G437" s="2"/>
      <c r="H437" s="51"/>
      <c r="I437" s="51"/>
      <c r="J437" s="2"/>
      <c r="K437" s="2"/>
      <c r="L437" s="2"/>
      <c r="M437" s="2"/>
      <c r="N437" s="2"/>
      <c r="O437" s="4"/>
    </row>
    <row r="438" spans="1:15" s="9" customFormat="1" x14ac:dyDescent="0.2">
      <c r="A438" s="4"/>
      <c r="B438" s="2"/>
      <c r="C438" s="4"/>
      <c r="D438" s="2"/>
      <c r="E438" s="51"/>
      <c r="F438" s="2"/>
      <c r="G438" s="2"/>
      <c r="H438" s="51"/>
      <c r="I438" s="51"/>
      <c r="J438" s="2"/>
      <c r="K438" s="2"/>
      <c r="L438" s="2"/>
      <c r="M438" s="2"/>
      <c r="N438" s="2"/>
      <c r="O438" s="4"/>
    </row>
    <row r="439" spans="1:15" s="9" customFormat="1" x14ac:dyDescent="0.2">
      <c r="A439" s="4"/>
      <c r="B439" s="2"/>
      <c r="C439" s="4"/>
      <c r="D439" s="2"/>
      <c r="E439" s="51"/>
      <c r="F439" s="2"/>
      <c r="G439" s="2"/>
      <c r="H439" s="51"/>
      <c r="I439" s="51"/>
      <c r="J439" s="2"/>
      <c r="K439" s="2"/>
      <c r="L439" s="2"/>
      <c r="M439" s="2"/>
      <c r="N439" s="2"/>
      <c r="O439" s="4"/>
    </row>
    <row r="440" spans="1:15" s="9" customFormat="1" x14ac:dyDescent="0.2">
      <c r="A440" s="4"/>
      <c r="B440" s="2"/>
      <c r="C440" s="4"/>
      <c r="D440" s="2"/>
      <c r="E440" s="51"/>
      <c r="F440" s="2"/>
      <c r="G440" s="2"/>
      <c r="H440" s="51"/>
      <c r="I440" s="51"/>
      <c r="J440" s="2"/>
      <c r="K440" s="2"/>
      <c r="L440" s="2"/>
      <c r="M440" s="2"/>
      <c r="N440" s="2"/>
      <c r="O440" s="4"/>
    </row>
    <row r="441" spans="1:15" s="9" customFormat="1" x14ac:dyDescent="0.2">
      <c r="A441" s="4"/>
      <c r="B441" s="2"/>
      <c r="C441" s="4"/>
      <c r="D441" s="2"/>
      <c r="E441" s="51"/>
      <c r="F441" s="2"/>
      <c r="G441" s="2"/>
      <c r="H441" s="51"/>
      <c r="I441" s="51"/>
      <c r="J441" s="2"/>
      <c r="K441" s="2"/>
      <c r="L441" s="2"/>
      <c r="M441" s="2"/>
      <c r="N441" s="2"/>
      <c r="O441" s="4"/>
    </row>
    <row r="442" spans="1:15" s="9" customFormat="1" x14ac:dyDescent="0.2">
      <c r="A442" s="4"/>
      <c r="B442" s="2"/>
      <c r="C442" s="4"/>
      <c r="D442" s="2"/>
      <c r="E442" s="51"/>
      <c r="F442" s="2"/>
      <c r="G442" s="2"/>
      <c r="H442" s="51"/>
      <c r="I442" s="51"/>
      <c r="J442" s="2"/>
      <c r="K442" s="2"/>
      <c r="L442" s="2"/>
      <c r="M442" s="2"/>
      <c r="N442" s="2"/>
      <c r="O442" s="4"/>
    </row>
    <row r="443" spans="1:15" s="9" customFormat="1" x14ac:dyDescent="0.2">
      <c r="A443" s="4"/>
      <c r="B443" s="2"/>
      <c r="C443" s="4"/>
      <c r="D443" s="2"/>
      <c r="E443" s="51"/>
      <c r="F443" s="2"/>
      <c r="G443" s="2"/>
      <c r="H443" s="51"/>
      <c r="I443" s="51"/>
      <c r="J443" s="2"/>
      <c r="K443" s="2"/>
      <c r="L443" s="2"/>
      <c r="M443" s="2"/>
      <c r="N443" s="2"/>
      <c r="O443" s="4"/>
    </row>
    <row r="444" spans="1:15" s="9" customFormat="1" x14ac:dyDescent="0.2">
      <c r="A444" s="4"/>
      <c r="B444" s="2"/>
      <c r="C444" s="4"/>
      <c r="D444" s="2"/>
      <c r="E444" s="51"/>
      <c r="F444" s="2"/>
      <c r="G444" s="2"/>
      <c r="H444" s="51"/>
      <c r="I444" s="51"/>
      <c r="J444" s="2"/>
      <c r="K444" s="2"/>
      <c r="L444" s="2"/>
      <c r="M444" s="2"/>
      <c r="N444" s="2"/>
      <c r="O444" s="4"/>
    </row>
    <row r="445" spans="1:15" s="9" customFormat="1" x14ac:dyDescent="0.2">
      <c r="A445" s="4"/>
      <c r="B445" s="2"/>
      <c r="C445" s="4"/>
      <c r="D445" s="2"/>
      <c r="E445" s="51"/>
      <c r="F445" s="2"/>
      <c r="G445" s="2"/>
      <c r="H445" s="51"/>
      <c r="I445" s="51"/>
      <c r="J445" s="2"/>
      <c r="K445" s="2"/>
      <c r="L445" s="2"/>
      <c r="M445" s="2"/>
      <c r="N445" s="2"/>
      <c r="O445" s="4"/>
    </row>
    <row r="446" spans="1:15" s="9" customFormat="1" x14ac:dyDescent="0.2">
      <c r="A446" s="4"/>
      <c r="B446" s="2"/>
      <c r="C446" s="4"/>
      <c r="D446" s="2"/>
      <c r="E446" s="51"/>
      <c r="F446" s="2"/>
      <c r="G446" s="2"/>
      <c r="H446" s="51"/>
      <c r="I446" s="51"/>
      <c r="J446" s="2"/>
      <c r="K446" s="2"/>
      <c r="L446" s="2"/>
      <c r="M446" s="2"/>
      <c r="N446" s="2"/>
      <c r="O446" s="4"/>
    </row>
    <row r="447" spans="1:15" s="9" customFormat="1" x14ac:dyDescent="0.2">
      <c r="A447" s="4"/>
      <c r="B447" s="2"/>
      <c r="C447" s="4"/>
      <c r="D447" s="2"/>
      <c r="E447" s="51"/>
      <c r="F447" s="2"/>
      <c r="G447" s="2"/>
      <c r="H447" s="51"/>
      <c r="I447" s="51"/>
      <c r="J447" s="2"/>
      <c r="K447" s="2"/>
      <c r="L447" s="2"/>
      <c r="M447" s="2"/>
      <c r="N447" s="2"/>
      <c r="O447" s="4"/>
    </row>
    <row r="448" spans="1:15" s="9" customFormat="1" x14ac:dyDescent="0.2">
      <c r="A448" s="4"/>
      <c r="B448" s="2"/>
      <c r="C448" s="4"/>
      <c r="D448" s="2"/>
      <c r="E448" s="51"/>
      <c r="F448" s="2"/>
      <c r="G448" s="2"/>
      <c r="H448" s="51"/>
      <c r="I448" s="51"/>
      <c r="J448" s="2"/>
      <c r="K448" s="2"/>
      <c r="L448" s="2"/>
      <c r="M448" s="2"/>
      <c r="N448" s="2"/>
      <c r="O448" s="4"/>
    </row>
    <row r="449" spans="1:15" s="9" customFormat="1" x14ac:dyDescent="0.2">
      <c r="A449" s="4"/>
      <c r="B449" s="2"/>
      <c r="C449" s="4"/>
      <c r="D449" s="2"/>
      <c r="E449" s="51"/>
      <c r="F449" s="2"/>
      <c r="G449" s="2"/>
      <c r="H449" s="51"/>
      <c r="I449" s="51"/>
      <c r="J449" s="2"/>
      <c r="K449" s="2"/>
      <c r="L449" s="2"/>
      <c r="M449" s="2"/>
      <c r="N449" s="2"/>
      <c r="O449" s="4"/>
    </row>
    <row r="450" spans="1:15" s="9" customFormat="1" x14ac:dyDescent="0.2">
      <c r="A450" s="4"/>
      <c r="B450" s="2"/>
      <c r="C450" s="4"/>
      <c r="D450" s="2"/>
      <c r="E450" s="51"/>
      <c r="F450" s="2"/>
      <c r="G450" s="2"/>
      <c r="H450" s="51"/>
      <c r="I450" s="51"/>
      <c r="J450" s="2"/>
      <c r="K450" s="2"/>
      <c r="L450" s="2"/>
      <c r="M450" s="2"/>
      <c r="N450" s="2"/>
      <c r="O450" s="4"/>
    </row>
    <row r="451" spans="1:15" s="9" customFormat="1" x14ac:dyDescent="0.2">
      <c r="A451" s="4"/>
      <c r="B451" s="2"/>
      <c r="C451" s="4"/>
      <c r="D451" s="2"/>
      <c r="E451" s="51"/>
      <c r="F451" s="2"/>
      <c r="G451" s="2"/>
      <c r="H451" s="51"/>
      <c r="I451" s="51"/>
      <c r="J451" s="2"/>
      <c r="K451" s="2"/>
      <c r="L451" s="2"/>
      <c r="M451" s="2"/>
      <c r="N451" s="2"/>
      <c r="O451" s="4"/>
    </row>
    <row r="452" spans="1:15" s="9" customFormat="1" x14ac:dyDescent="0.2">
      <c r="A452" s="4"/>
      <c r="B452" s="2"/>
      <c r="C452" s="4"/>
      <c r="D452" s="2"/>
      <c r="E452" s="51"/>
      <c r="F452" s="2"/>
      <c r="G452" s="2"/>
      <c r="H452" s="51"/>
      <c r="I452" s="51"/>
      <c r="J452" s="2"/>
      <c r="K452" s="2"/>
      <c r="L452" s="2"/>
      <c r="M452" s="2"/>
      <c r="N452" s="2"/>
      <c r="O452" s="4"/>
    </row>
    <row r="453" spans="1:15" s="9" customFormat="1" x14ac:dyDescent="0.2">
      <c r="A453" s="4"/>
      <c r="B453" s="2"/>
      <c r="C453" s="4"/>
      <c r="D453" s="2"/>
      <c r="E453" s="51"/>
      <c r="F453" s="2"/>
      <c r="G453" s="2"/>
      <c r="H453" s="51"/>
      <c r="I453" s="51"/>
      <c r="J453" s="2"/>
      <c r="K453" s="2"/>
      <c r="L453" s="2"/>
      <c r="M453" s="2"/>
      <c r="N453" s="2"/>
      <c r="O453" s="4"/>
    </row>
    <row r="454" spans="1:15" s="9" customFormat="1" x14ac:dyDescent="0.2">
      <c r="A454" s="4"/>
      <c r="B454" s="2"/>
      <c r="C454" s="4"/>
      <c r="D454" s="2"/>
      <c r="E454" s="51"/>
      <c r="F454" s="2"/>
      <c r="G454" s="2"/>
      <c r="H454" s="51"/>
      <c r="I454" s="51"/>
      <c r="J454" s="2"/>
      <c r="K454" s="2"/>
      <c r="L454" s="2"/>
      <c r="M454" s="2"/>
      <c r="N454" s="2"/>
      <c r="O454" s="4"/>
    </row>
    <row r="455" spans="1:15" s="9" customFormat="1" x14ac:dyDescent="0.2">
      <c r="A455" s="4"/>
      <c r="B455" s="2"/>
      <c r="C455" s="4"/>
      <c r="D455" s="2"/>
      <c r="E455" s="51"/>
      <c r="F455" s="2"/>
      <c r="G455" s="2"/>
      <c r="H455" s="51"/>
      <c r="I455" s="51"/>
      <c r="J455" s="2"/>
      <c r="K455" s="2"/>
      <c r="L455" s="2"/>
      <c r="M455" s="2"/>
      <c r="N455" s="2"/>
      <c r="O455" s="4"/>
    </row>
    <row r="456" spans="1:15" s="9" customFormat="1" x14ac:dyDescent="0.2">
      <c r="A456" s="4"/>
      <c r="B456" s="2"/>
      <c r="C456" s="4"/>
      <c r="D456" s="2"/>
      <c r="E456" s="51"/>
      <c r="F456" s="2"/>
      <c r="G456" s="2"/>
      <c r="H456" s="51"/>
      <c r="I456" s="51"/>
      <c r="J456" s="2"/>
      <c r="K456" s="2"/>
      <c r="L456" s="2"/>
      <c r="M456" s="2"/>
      <c r="N456" s="2"/>
      <c r="O456" s="4"/>
    </row>
    <row r="457" spans="1:15" s="9" customFormat="1" x14ac:dyDescent="0.2">
      <c r="A457" s="4"/>
      <c r="B457" s="2"/>
      <c r="C457" s="4"/>
      <c r="D457" s="2"/>
      <c r="E457" s="51"/>
      <c r="F457" s="2"/>
      <c r="G457" s="2"/>
      <c r="H457" s="51"/>
      <c r="I457" s="51"/>
      <c r="J457" s="2"/>
      <c r="K457" s="2"/>
      <c r="L457" s="2"/>
      <c r="M457" s="2"/>
      <c r="N457" s="2"/>
      <c r="O457" s="4"/>
    </row>
    <row r="458" spans="1:15" s="9" customFormat="1" x14ac:dyDescent="0.2">
      <c r="A458" s="4"/>
      <c r="B458" s="2"/>
      <c r="C458" s="4"/>
      <c r="D458" s="2"/>
      <c r="E458" s="51"/>
      <c r="F458" s="2"/>
      <c r="G458" s="2"/>
      <c r="H458" s="51"/>
      <c r="I458" s="51"/>
      <c r="J458" s="2"/>
      <c r="K458" s="2"/>
      <c r="L458" s="2"/>
      <c r="M458" s="2"/>
      <c r="N458" s="2"/>
      <c r="O458" s="4"/>
    </row>
    <row r="459" spans="1:15" s="9" customFormat="1" x14ac:dyDescent="0.2">
      <c r="A459" s="4"/>
      <c r="B459" s="2"/>
      <c r="C459" s="4"/>
      <c r="D459" s="2"/>
      <c r="E459" s="51"/>
      <c r="F459" s="2"/>
      <c r="G459" s="2"/>
      <c r="H459" s="51"/>
      <c r="I459" s="51"/>
      <c r="J459" s="2"/>
      <c r="K459" s="2"/>
      <c r="L459" s="2"/>
      <c r="M459" s="2"/>
      <c r="N459" s="2"/>
      <c r="O459" s="4"/>
    </row>
    <row r="460" spans="1:15" s="9" customFormat="1" x14ac:dyDescent="0.2">
      <c r="A460" s="4"/>
      <c r="B460" s="2"/>
      <c r="C460" s="4"/>
      <c r="D460" s="2"/>
      <c r="E460" s="51"/>
      <c r="F460" s="2"/>
      <c r="G460" s="2"/>
      <c r="H460" s="51"/>
      <c r="I460" s="51"/>
      <c r="J460" s="2"/>
      <c r="K460" s="2"/>
      <c r="L460" s="2"/>
      <c r="M460" s="2"/>
      <c r="N460" s="2"/>
      <c r="O460" s="4"/>
    </row>
    <row r="461" spans="1:15" s="9" customFormat="1" x14ac:dyDescent="0.2">
      <c r="A461" s="4"/>
      <c r="B461" s="2"/>
      <c r="C461" s="4"/>
      <c r="D461" s="2"/>
      <c r="E461" s="51"/>
      <c r="F461" s="2"/>
      <c r="G461" s="2"/>
      <c r="H461" s="51"/>
      <c r="I461" s="51"/>
      <c r="J461" s="2"/>
      <c r="K461" s="2"/>
      <c r="L461" s="2"/>
      <c r="M461" s="2"/>
      <c r="N461" s="2"/>
      <c r="O461" s="4"/>
    </row>
    <row r="462" spans="1:15" s="9" customFormat="1" x14ac:dyDescent="0.2">
      <c r="A462" s="4"/>
      <c r="B462" s="2"/>
      <c r="C462" s="4"/>
      <c r="D462" s="2"/>
      <c r="E462" s="51"/>
      <c r="F462" s="2"/>
      <c r="G462" s="2"/>
      <c r="H462" s="51"/>
      <c r="I462" s="51"/>
      <c r="J462" s="2"/>
      <c r="K462" s="2"/>
      <c r="L462" s="2"/>
      <c r="M462" s="2"/>
      <c r="N462" s="2"/>
      <c r="O462" s="4"/>
    </row>
    <row r="463" spans="1:15" s="9" customFormat="1" x14ac:dyDescent="0.2">
      <c r="A463" s="4"/>
      <c r="B463" s="2"/>
      <c r="C463" s="4"/>
      <c r="D463" s="2"/>
      <c r="E463" s="51"/>
      <c r="F463" s="2"/>
      <c r="G463" s="2"/>
      <c r="H463" s="51"/>
      <c r="I463" s="51"/>
      <c r="J463" s="2"/>
      <c r="K463" s="2"/>
      <c r="L463" s="2"/>
      <c r="M463" s="2"/>
      <c r="N463" s="2"/>
      <c r="O463" s="4"/>
    </row>
    <row r="464" spans="1:15" s="9" customFormat="1" x14ac:dyDescent="0.2">
      <c r="A464" s="4"/>
      <c r="B464" s="2"/>
      <c r="C464" s="4"/>
      <c r="D464" s="2"/>
      <c r="E464" s="51"/>
      <c r="F464" s="2"/>
      <c r="G464" s="2"/>
      <c r="H464" s="51"/>
      <c r="I464" s="51"/>
      <c r="J464" s="2"/>
      <c r="K464" s="2"/>
      <c r="L464" s="2"/>
      <c r="M464" s="2"/>
      <c r="N464" s="2"/>
      <c r="O464" s="4"/>
    </row>
    <row r="465" spans="1:15" s="9" customFormat="1" x14ac:dyDescent="0.2">
      <c r="A465" s="4"/>
      <c r="B465" s="2"/>
      <c r="C465" s="4"/>
      <c r="D465" s="2"/>
      <c r="E465" s="51"/>
      <c r="F465" s="2"/>
      <c r="G465" s="2"/>
      <c r="H465" s="51"/>
      <c r="I465" s="51"/>
      <c r="J465" s="2"/>
      <c r="K465" s="2"/>
      <c r="L465" s="2"/>
      <c r="M465" s="2"/>
      <c r="N465" s="2"/>
      <c r="O465" s="4"/>
    </row>
    <row r="466" spans="1:15" s="9" customFormat="1" x14ac:dyDescent="0.2">
      <c r="A466" s="4"/>
      <c r="B466" s="2"/>
      <c r="C466" s="4"/>
      <c r="D466" s="2"/>
      <c r="E466" s="51"/>
      <c r="F466" s="2"/>
      <c r="G466" s="2"/>
      <c r="H466" s="51"/>
      <c r="I466" s="51"/>
      <c r="J466" s="2"/>
      <c r="K466" s="2"/>
      <c r="L466" s="2"/>
      <c r="M466" s="2"/>
      <c r="N466" s="2"/>
      <c r="O466" s="4"/>
    </row>
    <row r="467" spans="1:15" s="9" customFormat="1" x14ac:dyDescent="0.2">
      <c r="A467" s="4"/>
      <c r="B467" s="2"/>
      <c r="C467" s="4"/>
      <c r="D467" s="2"/>
      <c r="E467" s="51"/>
      <c r="F467" s="2"/>
      <c r="G467" s="2"/>
      <c r="H467" s="51"/>
      <c r="I467" s="51"/>
      <c r="J467" s="2"/>
      <c r="K467" s="2"/>
      <c r="L467" s="2"/>
      <c r="M467" s="2"/>
      <c r="N467" s="2"/>
      <c r="O467" s="4"/>
    </row>
    <row r="468" spans="1:15" s="9" customFormat="1" x14ac:dyDescent="0.2">
      <c r="A468" s="4"/>
      <c r="B468" s="2"/>
      <c r="C468" s="4"/>
      <c r="D468" s="2"/>
      <c r="E468" s="51"/>
      <c r="F468" s="2"/>
      <c r="G468" s="2"/>
      <c r="H468" s="51"/>
      <c r="I468" s="51"/>
      <c r="J468" s="2"/>
      <c r="K468" s="2"/>
      <c r="L468" s="2"/>
      <c r="M468" s="2"/>
      <c r="N468" s="2"/>
      <c r="O468" s="4"/>
    </row>
    <row r="469" spans="1:15" s="9" customFormat="1" x14ac:dyDescent="0.2">
      <c r="A469" s="4"/>
      <c r="B469" s="2"/>
      <c r="C469" s="4"/>
      <c r="D469" s="2"/>
      <c r="E469" s="51"/>
      <c r="F469" s="2"/>
      <c r="G469" s="2"/>
      <c r="H469" s="51"/>
      <c r="I469" s="51"/>
      <c r="J469" s="2"/>
      <c r="K469" s="2"/>
      <c r="L469" s="2"/>
      <c r="M469" s="2"/>
      <c r="N469" s="2"/>
      <c r="O469" s="4"/>
    </row>
    <row r="470" spans="1:15" s="9" customFormat="1" x14ac:dyDescent="0.2">
      <c r="A470" s="4"/>
      <c r="B470" s="2"/>
      <c r="C470" s="4"/>
      <c r="D470" s="2"/>
      <c r="E470" s="51"/>
      <c r="F470" s="2"/>
      <c r="G470" s="2"/>
      <c r="H470" s="51"/>
      <c r="I470" s="51"/>
      <c r="J470" s="2"/>
      <c r="K470" s="2"/>
      <c r="L470" s="2"/>
      <c r="M470" s="2"/>
      <c r="N470" s="2"/>
      <c r="O470" s="4"/>
    </row>
    <row r="471" spans="1:15" s="9" customFormat="1" x14ac:dyDescent="0.2">
      <c r="A471" s="4"/>
      <c r="B471" s="2"/>
      <c r="C471" s="4"/>
      <c r="D471" s="2"/>
      <c r="E471" s="51"/>
      <c r="F471" s="2"/>
      <c r="G471" s="2"/>
      <c r="H471" s="51"/>
      <c r="I471" s="51"/>
      <c r="J471" s="2"/>
      <c r="K471" s="2"/>
      <c r="L471" s="2"/>
      <c r="M471" s="2"/>
      <c r="N471" s="2"/>
      <c r="O471" s="4"/>
    </row>
    <row r="472" spans="1:15" s="9" customFormat="1" x14ac:dyDescent="0.2">
      <c r="A472" s="4"/>
      <c r="B472" s="2"/>
      <c r="C472" s="4"/>
      <c r="D472" s="2"/>
      <c r="E472" s="51"/>
      <c r="F472" s="2"/>
      <c r="G472" s="2"/>
      <c r="H472" s="51"/>
      <c r="I472" s="51"/>
      <c r="J472" s="2"/>
      <c r="K472" s="2"/>
      <c r="L472" s="2"/>
      <c r="M472" s="2"/>
      <c r="N472" s="2"/>
      <c r="O472" s="4"/>
    </row>
    <row r="473" spans="1:15" s="9" customFormat="1" x14ac:dyDescent="0.2">
      <c r="A473" s="4"/>
      <c r="B473" s="2"/>
      <c r="C473" s="4"/>
      <c r="D473" s="2"/>
      <c r="E473" s="51"/>
      <c r="F473" s="2"/>
      <c r="G473" s="2"/>
      <c r="H473" s="51"/>
      <c r="I473" s="51"/>
      <c r="J473" s="2"/>
      <c r="K473" s="2"/>
      <c r="L473" s="2"/>
      <c r="M473" s="2"/>
      <c r="N473" s="2"/>
      <c r="O473" s="4"/>
    </row>
    <row r="474" spans="1:15" s="9" customFormat="1" x14ac:dyDescent="0.2">
      <c r="A474" s="4"/>
      <c r="B474" s="2"/>
      <c r="C474" s="4"/>
      <c r="D474" s="2"/>
      <c r="E474" s="51"/>
      <c r="F474" s="2"/>
      <c r="G474" s="2"/>
      <c r="H474" s="51"/>
      <c r="I474" s="51"/>
      <c r="J474" s="2"/>
      <c r="K474" s="2"/>
      <c r="L474" s="2"/>
      <c r="M474" s="2"/>
      <c r="N474" s="2"/>
      <c r="O474" s="4"/>
    </row>
    <row r="475" spans="1:15" s="9" customFormat="1" x14ac:dyDescent="0.2">
      <c r="A475" s="4"/>
      <c r="B475" s="2"/>
      <c r="C475" s="4"/>
      <c r="D475" s="2"/>
      <c r="E475" s="51"/>
      <c r="F475" s="2"/>
      <c r="G475" s="2"/>
      <c r="H475" s="51"/>
      <c r="I475" s="51"/>
      <c r="J475" s="2"/>
      <c r="K475" s="2"/>
      <c r="L475" s="2"/>
      <c r="M475" s="2"/>
      <c r="N475" s="2"/>
      <c r="O475" s="4"/>
    </row>
    <row r="476" spans="1:15" s="9" customFormat="1" x14ac:dyDescent="0.2">
      <c r="A476" s="4"/>
      <c r="B476" s="2"/>
      <c r="C476" s="4"/>
      <c r="D476" s="2"/>
      <c r="E476" s="51"/>
      <c r="F476" s="2"/>
      <c r="G476" s="2"/>
      <c r="H476" s="51"/>
      <c r="I476" s="51"/>
      <c r="J476" s="2"/>
      <c r="K476" s="2"/>
      <c r="L476" s="2"/>
      <c r="M476" s="2"/>
      <c r="N476" s="2"/>
      <c r="O476" s="4"/>
    </row>
    <row r="477" spans="1:15" s="9" customFormat="1" x14ac:dyDescent="0.2">
      <c r="A477" s="4"/>
      <c r="B477" s="2"/>
      <c r="C477" s="4"/>
      <c r="D477" s="2"/>
      <c r="E477" s="51"/>
      <c r="F477" s="2"/>
      <c r="G477" s="2"/>
      <c r="H477" s="51"/>
      <c r="I477" s="51"/>
      <c r="J477" s="2"/>
      <c r="K477" s="2"/>
      <c r="L477" s="2"/>
      <c r="M477" s="2"/>
      <c r="N477" s="2"/>
      <c r="O477" s="4"/>
    </row>
    <row r="478" spans="1:15" s="9" customFormat="1" x14ac:dyDescent="0.2">
      <c r="A478" s="4"/>
      <c r="B478" s="2"/>
      <c r="C478" s="4"/>
      <c r="D478" s="2"/>
      <c r="E478" s="51"/>
      <c r="F478" s="2"/>
      <c r="G478" s="2"/>
      <c r="H478" s="51"/>
      <c r="I478" s="51"/>
      <c r="J478" s="2"/>
      <c r="K478" s="2"/>
      <c r="L478" s="2"/>
      <c r="M478" s="2"/>
      <c r="N478" s="2"/>
      <c r="O478" s="4"/>
    </row>
    <row r="479" spans="1:15" s="9" customFormat="1" x14ac:dyDescent="0.2">
      <c r="A479" s="4"/>
      <c r="B479" s="2"/>
      <c r="C479" s="4"/>
      <c r="D479" s="2"/>
      <c r="E479" s="51"/>
      <c r="F479" s="2"/>
      <c r="G479" s="2"/>
      <c r="H479" s="51"/>
      <c r="I479" s="51"/>
      <c r="J479" s="2"/>
      <c r="K479" s="2"/>
      <c r="L479" s="2"/>
      <c r="M479" s="2"/>
      <c r="N479" s="2"/>
      <c r="O479" s="4"/>
    </row>
    <row r="480" spans="1:15" s="9" customFormat="1" x14ac:dyDescent="0.2">
      <c r="A480" s="4"/>
      <c r="B480" s="2"/>
      <c r="C480" s="4"/>
      <c r="D480" s="2"/>
      <c r="E480" s="51"/>
      <c r="F480" s="2"/>
      <c r="G480" s="2"/>
      <c r="H480" s="51"/>
      <c r="I480" s="51"/>
      <c r="J480" s="2"/>
      <c r="K480" s="2"/>
      <c r="L480" s="2"/>
      <c r="M480" s="2"/>
      <c r="N480" s="2"/>
      <c r="O480" s="4"/>
    </row>
    <row r="481" spans="1:15" s="9" customFormat="1" x14ac:dyDescent="0.2">
      <c r="A481" s="4"/>
      <c r="B481" s="2"/>
      <c r="C481" s="4"/>
      <c r="D481" s="2"/>
      <c r="E481" s="51"/>
      <c r="F481" s="2"/>
      <c r="G481" s="2"/>
      <c r="H481" s="51"/>
      <c r="I481" s="51"/>
      <c r="J481" s="2"/>
      <c r="K481" s="2"/>
      <c r="L481" s="2"/>
      <c r="M481" s="2"/>
      <c r="N481" s="2"/>
      <c r="O481" s="4"/>
    </row>
    <row r="482" spans="1:15" s="9" customFormat="1" x14ac:dyDescent="0.2">
      <c r="A482" s="4"/>
      <c r="B482" s="2"/>
      <c r="C482" s="4"/>
      <c r="D482" s="2"/>
      <c r="E482" s="51"/>
      <c r="F482" s="2"/>
      <c r="G482" s="2"/>
      <c r="H482" s="51"/>
      <c r="I482" s="51"/>
      <c r="J482" s="2"/>
      <c r="K482" s="2"/>
      <c r="L482" s="2"/>
      <c r="M482" s="2"/>
      <c r="N482" s="2"/>
      <c r="O482" s="4"/>
    </row>
    <row r="483" spans="1:15" s="9" customFormat="1" x14ac:dyDescent="0.2">
      <c r="A483" s="4"/>
      <c r="B483" s="2"/>
      <c r="C483" s="4"/>
      <c r="D483" s="2"/>
      <c r="E483" s="51"/>
      <c r="F483" s="2"/>
      <c r="G483" s="2"/>
      <c r="H483" s="51"/>
      <c r="I483" s="51"/>
      <c r="J483" s="2"/>
      <c r="K483" s="2"/>
      <c r="L483" s="2"/>
      <c r="M483" s="2"/>
      <c r="N483" s="2"/>
      <c r="O483" s="4"/>
    </row>
    <row r="484" spans="1:15" s="9" customFormat="1" x14ac:dyDescent="0.2">
      <c r="A484" s="4"/>
      <c r="B484" s="2"/>
      <c r="C484" s="4"/>
      <c r="D484" s="2"/>
      <c r="E484" s="51"/>
      <c r="F484" s="2"/>
      <c r="G484" s="2"/>
      <c r="H484" s="51"/>
      <c r="I484" s="51"/>
      <c r="J484" s="2"/>
      <c r="K484" s="2"/>
      <c r="L484" s="2"/>
      <c r="M484" s="2"/>
      <c r="N484" s="2"/>
      <c r="O484" s="4"/>
    </row>
    <row r="485" spans="1:15" s="9" customFormat="1" x14ac:dyDescent="0.2">
      <c r="A485" s="4"/>
      <c r="B485" s="2"/>
      <c r="C485" s="4"/>
      <c r="D485" s="2"/>
      <c r="E485" s="51"/>
      <c r="F485" s="2"/>
      <c r="G485" s="2"/>
      <c r="H485" s="51"/>
      <c r="I485" s="51"/>
      <c r="J485" s="2"/>
      <c r="K485" s="2"/>
      <c r="L485" s="2"/>
      <c r="M485" s="2"/>
      <c r="N485" s="2"/>
      <c r="O485" s="4"/>
    </row>
    <row r="486" spans="1:15" s="9" customFormat="1" x14ac:dyDescent="0.2">
      <c r="A486" s="4"/>
      <c r="B486" s="2"/>
      <c r="C486" s="4"/>
      <c r="D486" s="2"/>
      <c r="E486" s="51"/>
      <c r="F486" s="2"/>
      <c r="G486" s="2"/>
      <c r="H486" s="51"/>
      <c r="I486" s="51"/>
      <c r="J486" s="2"/>
      <c r="K486" s="2"/>
      <c r="L486" s="2"/>
      <c r="M486" s="2"/>
      <c r="N486" s="2"/>
      <c r="O486" s="4"/>
    </row>
    <row r="487" spans="1:15" s="9" customFormat="1" x14ac:dyDescent="0.2">
      <c r="A487" s="4"/>
      <c r="B487" s="2"/>
      <c r="C487" s="4"/>
      <c r="D487" s="2"/>
      <c r="E487" s="51"/>
      <c r="F487" s="2"/>
      <c r="G487" s="2"/>
      <c r="H487" s="51"/>
      <c r="I487" s="51"/>
      <c r="J487" s="2"/>
      <c r="K487" s="2"/>
      <c r="L487" s="2"/>
      <c r="M487" s="2"/>
      <c r="N487" s="2"/>
      <c r="O487" s="4"/>
    </row>
    <row r="488" spans="1:15" s="9" customFormat="1" x14ac:dyDescent="0.2">
      <c r="A488" s="4"/>
      <c r="B488" s="2"/>
      <c r="C488" s="4"/>
      <c r="D488" s="2"/>
      <c r="E488" s="51"/>
      <c r="F488" s="2"/>
      <c r="G488" s="2"/>
      <c r="H488" s="51"/>
      <c r="I488" s="51"/>
      <c r="J488" s="2"/>
      <c r="K488" s="2"/>
      <c r="L488" s="2"/>
      <c r="M488" s="2"/>
      <c r="N488" s="2"/>
      <c r="O488" s="4"/>
    </row>
    <row r="489" spans="1:15" s="9" customFormat="1" x14ac:dyDescent="0.2">
      <c r="A489" s="4"/>
      <c r="B489" s="2"/>
      <c r="C489" s="4"/>
      <c r="D489" s="2"/>
      <c r="E489" s="51"/>
      <c r="F489" s="2"/>
      <c r="G489" s="2"/>
      <c r="H489" s="51"/>
      <c r="I489" s="51"/>
      <c r="J489" s="2"/>
      <c r="K489" s="2"/>
      <c r="L489" s="2"/>
      <c r="M489" s="2"/>
      <c r="N489" s="2"/>
      <c r="O489" s="4"/>
    </row>
    <row r="490" spans="1:15" s="9" customFormat="1" x14ac:dyDescent="0.2">
      <c r="A490" s="4"/>
      <c r="B490" s="2"/>
      <c r="C490" s="4"/>
      <c r="D490" s="2"/>
      <c r="E490" s="51"/>
      <c r="F490" s="2"/>
      <c r="G490" s="2"/>
      <c r="H490" s="51"/>
      <c r="I490" s="51"/>
      <c r="J490" s="2"/>
      <c r="K490" s="2"/>
      <c r="L490" s="2"/>
      <c r="M490" s="2"/>
      <c r="N490" s="2"/>
      <c r="O490" s="4"/>
    </row>
    <row r="491" spans="1:15" s="9" customFormat="1" x14ac:dyDescent="0.2">
      <c r="A491" s="4"/>
      <c r="B491" s="2"/>
      <c r="C491" s="4"/>
      <c r="D491" s="2"/>
      <c r="E491" s="51"/>
      <c r="F491" s="2"/>
      <c r="G491" s="2"/>
      <c r="H491" s="51"/>
      <c r="I491" s="51"/>
      <c r="J491" s="2"/>
      <c r="K491" s="2"/>
      <c r="L491" s="2"/>
      <c r="M491" s="2"/>
      <c r="N491" s="2"/>
      <c r="O491" s="4"/>
    </row>
    <row r="492" spans="1:15" s="9" customFormat="1" x14ac:dyDescent="0.2">
      <c r="A492" s="4"/>
      <c r="B492" s="2"/>
      <c r="C492" s="4"/>
      <c r="D492" s="2"/>
      <c r="E492" s="51"/>
      <c r="F492" s="2"/>
      <c r="G492" s="2"/>
      <c r="H492" s="51"/>
      <c r="I492" s="51"/>
      <c r="J492" s="2"/>
      <c r="K492" s="2"/>
      <c r="L492" s="2"/>
      <c r="M492" s="2"/>
      <c r="N492" s="2"/>
      <c r="O492" s="4"/>
    </row>
    <row r="493" spans="1:15" s="9" customFormat="1" x14ac:dyDescent="0.2">
      <c r="A493" s="4"/>
      <c r="B493" s="2"/>
      <c r="C493" s="4"/>
      <c r="D493" s="2"/>
      <c r="E493" s="51"/>
      <c r="F493" s="2"/>
      <c r="G493" s="2"/>
      <c r="H493" s="51"/>
      <c r="I493" s="51"/>
      <c r="J493" s="2"/>
      <c r="K493" s="2"/>
      <c r="L493" s="2"/>
      <c r="M493" s="2"/>
      <c r="N493" s="2"/>
      <c r="O493" s="4"/>
    </row>
    <row r="494" spans="1:15" s="9" customFormat="1" x14ac:dyDescent="0.2">
      <c r="A494" s="4"/>
      <c r="B494" s="2"/>
      <c r="C494" s="4"/>
      <c r="D494" s="2"/>
      <c r="E494" s="51"/>
      <c r="F494" s="2"/>
      <c r="G494" s="2"/>
      <c r="H494" s="51"/>
      <c r="I494" s="51"/>
      <c r="J494" s="2"/>
      <c r="K494" s="2"/>
      <c r="L494" s="2"/>
      <c r="M494" s="2"/>
      <c r="N494" s="2"/>
      <c r="O494" s="4"/>
    </row>
    <row r="495" spans="1:15" s="9" customFormat="1" x14ac:dyDescent="0.2">
      <c r="A495" s="4"/>
      <c r="B495" s="2"/>
      <c r="C495" s="4"/>
      <c r="D495" s="2"/>
      <c r="E495" s="51"/>
      <c r="F495" s="2"/>
      <c r="G495" s="2"/>
      <c r="H495" s="51"/>
      <c r="I495" s="51"/>
      <c r="J495" s="2"/>
      <c r="K495" s="2"/>
      <c r="L495" s="2"/>
      <c r="M495" s="2"/>
      <c r="N495" s="2"/>
      <c r="O495" s="4"/>
    </row>
    <row r="496" spans="1:15" s="9" customFormat="1" x14ac:dyDescent="0.2">
      <c r="A496" s="4"/>
      <c r="B496" s="2"/>
      <c r="C496" s="4"/>
      <c r="D496" s="2"/>
      <c r="E496" s="51"/>
      <c r="F496" s="2"/>
      <c r="G496" s="2"/>
      <c r="H496" s="51"/>
      <c r="I496" s="51"/>
      <c r="J496" s="2"/>
      <c r="K496" s="2"/>
      <c r="L496" s="2"/>
      <c r="M496" s="2"/>
      <c r="N496" s="2"/>
      <c r="O496" s="4"/>
    </row>
    <row r="497" spans="1:15" s="9" customFormat="1" x14ac:dyDescent="0.2">
      <c r="A497" s="4"/>
      <c r="B497" s="2"/>
      <c r="C497" s="4"/>
      <c r="D497" s="2"/>
      <c r="E497" s="51"/>
      <c r="F497" s="2"/>
      <c r="G497" s="2"/>
      <c r="H497" s="51"/>
      <c r="I497" s="51"/>
      <c r="J497" s="2"/>
      <c r="K497" s="2"/>
      <c r="L497" s="2"/>
      <c r="M497" s="2"/>
      <c r="N497" s="2"/>
      <c r="O497" s="4"/>
    </row>
    <row r="498" spans="1:15" s="9" customFormat="1" x14ac:dyDescent="0.2">
      <c r="A498" s="4"/>
      <c r="B498" s="2"/>
      <c r="C498" s="4"/>
      <c r="D498" s="2"/>
      <c r="E498" s="51"/>
      <c r="F498" s="2"/>
      <c r="G498" s="2"/>
      <c r="H498" s="51"/>
      <c r="I498" s="51"/>
      <c r="J498" s="2"/>
      <c r="K498" s="2"/>
      <c r="L498" s="2"/>
      <c r="M498" s="2"/>
      <c r="N498" s="2"/>
      <c r="O498" s="4"/>
    </row>
    <row r="499" spans="1:15" s="9" customFormat="1" x14ac:dyDescent="0.2">
      <c r="A499" s="4"/>
      <c r="B499" s="2"/>
      <c r="C499" s="4"/>
      <c r="D499" s="2"/>
      <c r="E499" s="51"/>
      <c r="F499" s="2"/>
      <c r="G499" s="2"/>
      <c r="H499" s="51"/>
      <c r="I499" s="51"/>
      <c r="J499" s="2"/>
      <c r="K499" s="2"/>
      <c r="L499" s="2"/>
      <c r="M499" s="2"/>
      <c r="N499" s="2"/>
      <c r="O499" s="4"/>
    </row>
    <row r="500" spans="1:15" s="9" customFormat="1" x14ac:dyDescent="0.2">
      <c r="A500" s="4"/>
      <c r="B500" s="2"/>
      <c r="C500" s="4"/>
      <c r="D500" s="2"/>
      <c r="E500" s="51"/>
      <c r="F500" s="2"/>
      <c r="G500" s="2"/>
      <c r="H500" s="51"/>
      <c r="I500" s="51"/>
      <c r="J500" s="2"/>
      <c r="K500" s="2"/>
      <c r="L500" s="2"/>
      <c r="M500" s="2"/>
      <c r="N500" s="2"/>
      <c r="O500" s="4"/>
    </row>
    <row r="501" spans="1:15" s="9" customFormat="1" x14ac:dyDescent="0.2">
      <c r="A501" s="4"/>
      <c r="B501" s="2"/>
      <c r="C501" s="4"/>
      <c r="D501" s="2"/>
      <c r="E501" s="51"/>
      <c r="F501" s="2"/>
      <c r="G501" s="2"/>
      <c r="H501" s="51"/>
      <c r="I501" s="51"/>
      <c r="J501" s="2"/>
      <c r="K501" s="2"/>
      <c r="L501" s="2"/>
      <c r="M501" s="2"/>
      <c r="N501" s="2"/>
      <c r="O501" s="4"/>
    </row>
    <row r="502" spans="1:15" s="9" customFormat="1" x14ac:dyDescent="0.2">
      <c r="A502" s="4"/>
      <c r="B502" s="2"/>
      <c r="C502" s="4"/>
      <c r="D502" s="2"/>
      <c r="E502" s="51"/>
      <c r="F502" s="2"/>
      <c r="G502" s="2"/>
      <c r="H502" s="51"/>
      <c r="I502" s="51"/>
      <c r="J502" s="2"/>
      <c r="K502" s="2"/>
      <c r="L502" s="2"/>
      <c r="M502" s="2"/>
      <c r="N502" s="2"/>
      <c r="O502" s="4"/>
    </row>
    <row r="503" spans="1:15" s="9" customFormat="1" x14ac:dyDescent="0.2">
      <c r="A503" s="4"/>
      <c r="B503" s="2"/>
      <c r="C503" s="4"/>
      <c r="D503" s="2"/>
      <c r="E503" s="51"/>
      <c r="F503" s="2"/>
      <c r="G503" s="2"/>
      <c r="H503" s="51"/>
      <c r="I503" s="51"/>
      <c r="J503" s="2"/>
      <c r="K503" s="2"/>
      <c r="L503" s="2"/>
      <c r="M503" s="2"/>
      <c r="N503" s="2"/>
      <c r="O503" s="4"/>
    </row>
    <row r="504" spans="1:15" s="9" customFormat="1" x14ac:dyDescent="0.2">
      <c r="A504" s="4"/>
      <c r="B504" s="2"/>
      <c r="C504" s="4"/>
      <c r="D504" s="2"/>
      <c r="E504" s="51"/>
      <c r="F504" s="2"/>
      <c r="G504" s="2"/>
      <c r="H504" s="51"/>
      <c r="I504" s="51"/>
      <c r="J504" s="2"/>
      <c r="K504" s="2"/>
      <c r="L504" s="2"/>
      <c r="M504" s="2"/>
      <c r="N504" s="2"/>
      <c r="O504" s="4"/>
    </row>
    <row r="505" spans="1:15" s="9" customFormat="1" x14ac:dyDescent="0.2">
      <c r="A505" s="4"/>
      <c r="B505" s="2"/>
      <c r="C505" s="4"/>
      <c r="D505" s="2"/>
      <c r="E505" s="51"/>
      <c r="F505" s="2"/>
      <c r="G505" s="2"/>
      <c r="H505" s="51"/>
      <c r="I505" s="51"/>
      <c r="J505" s="2"/>
      <c r="K505" s="2"/>
      <c r="L505" s="2"/>
      <c r="M505" s="2"/>
      <c r="N505" s="2"/>
      <c r="O505" s="4"/>
    </row>
    <row r="506" spans="1:15" s="9" customFormat="1" x14ac:dyDescent="0.2">
      <c r="A506" s="4"/>
      <c r="B506" s="2"/>
      <c r="C506" s="4"/>
      <c r="D506" s="2"/>
      <c r="E506" s="51"/>
      <c r="F506" s="2"/>
      <c r="G506" s="2"/>
      <c r="H506" s="51"/>
      <c r="I506" s="51"/>
      <c r="J506" s="2"/>
      <c r="K506" s="2"/>
      <c r="L506" s="2"/>
      <c r="M506" s="2"/>
      <c r="N506" s="2"/>
      <c r="O506" s="4"/>
    </row>
    <row r="507" spans="1:15" s="9" customFormat="1" x14ac:dyDescent="0.2">
      <c r="A507" s="4"/>
      <c r="B507" s="2"/>
      <c r="C507" s="4"/>
      <c r="D507" s="2"/>
      <c r="E507" s="51"/>
      <c r="F507" s="2"/>
      <c r="G507" s="2"/>
      <c r="H507" s="51"/>
      <c r="I507" s="51"/>
      <c r="J507" s="2"/>
      <c r="K507" s="2"/>
      <c r="L507" s="2"/>
      <c r="M507" s="2"/>
      <c r="N507" s="2"/>
      <c r="O507" s="4"/>
    </row>
    <row r="508" spans="1:15" s="9" customFormat="1" x14ac:dyDescent="0.2">
      <c r="A508" s="4"/>
      <c r="B508" s="2"/>
      <c r="C508" s="4"/>
      <c r="D508" s="2"/>
      <c r="E508" s="51"/>
      <c r="F508" s="2"/>
      <c r="G508" s="2"/>
      <c r="H508" s="51"/>
      <c r="I508" s="51"/>
      <c r="J508" s="2"/>
      <c r="K508" s="2"/>
      <c r="L508" s="2"/>
      <c r="M508" s="2"/>
      <c r="N508" s="2"/>
      <c r="O508" s="4"/>
    </row>
    <row r="509" spans="1:15" s="9" customFormat="1" x14ac:dyDescent="0.2">
      <c r="A509" s="4"/>
      <c r="B509" s="2"/>
      <c r="C509" s="4"/>
      <c r="D509" s="2"/>
      <c r="E509" s="51"/>
      <c r="F509" s="2"/>
      <c r="G509" s="2"/>
      <c r="H509" s="51"/>
      <c r="I509" s="51"/>
      <c r="J509" s="2"/>
      <c r="K509" s="2"/>
      <c r="L509" s="2"/>
      <c r="M509" s="2"/>
      <c r="N509" s="2"/>
      <c r="O509" s="4"/>
    </row>
    <row r="510" spans="1:15" s="9" customFormat="1" x14ac:dyDescent="0.2">
      <c r="A510" s="4"/>
      <c r="B510" s="2"/>
      <c r="C510" s="4"/>
      <c r="D510" s="2"/>
      <c r="E510" s="51"/>
      <c r="F510" s="2"/>
      <c r="G510" s="2"/>
      <c r="H510" s="51"/>
      <c r="I510" s="51"/>
      <c r="J510" s="2"/>
      <c r="K510" s="2"/>
      <c r="L510" s="2"/>
      <c r="M510" s="2"/>
      <c r="N510" s="2"/>
      <c r="O510" s="4"/>
    </row>
    <row r="511" spans="1:15" s="9" customFormat="1" x14ac:dyDescent="0.2">
      <c r="A511" s="4"/>
      <c r="B511" s="2"/>
      <c r="C511" s="4"/>
      <c r="D511" s="2"/>
      <c r="E511" s="51"/>
      <c r="F511" s="2"/>
      <c r="G511" s="2"/>
      <c r="H511" s="51"/>
      <c r="I511" s="51"/>
      <c r="J511" s="2"/>
      <c r="K511" s="2"/>
      <c r="L511" s="2"/>
      <c r="M511" s="2"/>
      <c r="N511" s="2"/>
      <c r="O511" s="4"/>
    </row>
    <row r="512" spans="1:15" s="9" customFormat="1" x14ac:dyDescent="0.2">
      <c r="A512" s="4"/>
      <c r="B512" s="2"/>
      <c r="C512" s="4"/>
      <c r="D512" s="2"/>
      <c r="E512" s="51"/>
      <c r="F512" s="2"/>
      <c r="G512" s="2"/>
      <c r="H512" s="51"/>
      <c r="I512" s="51"/>
      <c r="J512" s="2"/>
      <c r="K512" s="2"/>
      <c r="L512" s="2"/>
      <c r="M512" s="2"/>
      <c r="N512" s="2"/>
      <c r="O512" s="4"/>
    </row>
    <row r="513" spans="1:15" s="9" customFormat="1" x14ac:dyDescent="0.2">
      <c r="A513" s="4"/>
      <c r="B513" s="2"/>
      <c r="C513" s="4"/>
      <c r="D513" s="2"/>
      <c r="E513" s="51"/>
      <c r="F513" s="2"/>
      <c r="G513" s="2"/>
      <c r="H513" s="51"/>
      <c r="I513" s="51"/>
      <c r="J513" s="2"/>
      <c r="K513" s="2"/>
      <c r="L513" s="2"/>
      <c r="M513" s="2"/>
      <c r="N513" s="2"/>
      <c r="O513" s="4"/>
    </row>
    <row r="514" spans="1:15" s="9" customFormat="1" x14ac:dyDescent="0.2">
      <c r="A514" s="4"/>
      <c r="B514" s="2"/>
      <c r="C514" s="4"/>
      <c r="D514" s="2"/>
      <c r="E514" s="51"/>
      <c r="F514" s="2"/>
      <c r="G514" s="2"/>
      <c r="H514" s="51"/>
      <c r="I514" s="51"/>
      <c r="J514" s="2"/>
      <c r="K514" s="2"/>
      <c r="L514" s="2"/>
      <c r="M514" s="2"/>
      <c r="N514" s="2"/>
      <c r="O514" s="4"/>
    </row>
    <row r="515" spans="1:15" s="9" customFormat="1" x14ac:dyDescent="0.2">
      <c r="A515" s="4"/>
      <c r="B515" s="2"/>
      <c r="C515" s="4"/>
      <c r="D515" s="2"/>
      <c r="E515" s="51"/>
      <c r="F515" s="2"/>
      <c r="G515" s="2"/>
      <c r="H515" s="51"/>
      <c r="I515" s="51"/>
      <c r="J515" s="2"/>
      <c r="K515" s="2"/>
      <c r="L515" s="2"/>
      <c r="M515" s="2"/>
      <c r="N515" s="2"/>
      <c r="O515" s="4"/>
    </row>
    <row r="516" spans="1:15" s="9" customFormat="1" x14ac:dyDescent="0.2">
      <c r="A516" s="4"/>
      <c r="B516" s="2"/>
      <c r="C516" s="4"/>
      <c r="D516" s="2"/>
      <c r="E516" s="51"/>
      <c r="F516" s="2"/>
      <c r="G516" s="2"/>
      <c r="H516" s="51"/>
      <c r="I516" s="51"/>
      <c r="J516" s="2"/>
      <c r="K516" s="2"/>
      <c r="L516" s="2"/>
      <c r="M516" s="2"/>
      <c r="N516" s="2"/>
      <c r="O516" s="4"/>
    </row>
    <row r="517" spans="1:15" s="9" customFormat="1" x14ac:dyDescent="0.2">
      <c r="A517" s="4"/>
      <c r="B517" s="2"/>
      <c r="C517" s="4"/>
      <c r="D517" s="2"/>
      <c r="E517" s="51"/>
      <c r="F517" s="2"/>
      <c r="G517" s="2"/>
      <c r="H517" s="51"/>
      <c r="I517" s="51"/>
      <c r="J517" s="2"/>
      <c r="K517" s="2"/>
      <c r="L517" s="2"/>
      <c r="M517" s="2"/>
      <c r="N517" s="2"/>
      <c r="O517" s="4"/>
    </row>
    <row r="518" spans="1:15" s="9" customFormat="1" x14ac:dyDescent="0.2">
      <c r="A518" s="4"/>
      <c r="B518" s="2"/>
      <c r="C518" s="4"/>
      <c r="D518" s="2"/>
      <c r="E518" s="51"/>
      <c r="F518" s="2"/>
      <c r="G518" s="2"/>
      <c r="H518" s="51"/>
      <c r="I518" s="51"/>
      <c r="J518" s="2"/>
      <c r="K518" s="2"/>
      <c r="L518" s="2"/>
      <c r="M518" s="2"/>
      <c r="N518" s="2"/>
      <c r="O518" s="4"/>
    </row>
    <row r="519" spans="1:15" s="9" customFormat="1" x14ac:dyDescent="0.2">
      <c r="A519" s="4"/>
      <c r="B519" s="2"/>
      <c r="C519" s="4"/>
      <c r="D519" s="2"/>
      <c r="E519" s="51"/>
      <c r="F519" s="2"/>
      <c r="G519" s="2"/>
      <c r="H519" s="51"/>
      <c r="I519" s="51"/>
      <c r="J519" s="2"/>
      <c r="K519" s="2"/>
      <c r="L519" s="2"/>
      <c r="M519" s="2"/>
      <c r="N519" s="2"/>
      <c r="O519" s="4"/>
    </row>
    <row r="520" spans="1:15" s="9" customFormat="1" x14ac:dyDescent="0.2">
      <c r="A520" s="4"/>
      <c r="B520" s="2"/>
      <c r="C520" s="4"/>
      <c r="D520" s="2"/>
      <c r="E520" s="51"/>
      <c r="F520" s="2"/>
      <c r="G520" s="2"/>
      <c r="H520" s="51"/>
      <c r="I520" s="51"/>
      <c r="J520" s="2"/>
      <c r="K520" s="2"/>
      <c r="L520" s="2"/>
      <c r="M520" s="2"/>
      <c r="N520" s="2"/>
      <c r="O520" s="4"/>
    </row>
    <row r="521" spans="1:15" s="9" customFormat="1" x14ac:dyDescent="0.2">
      <c r="A521" s="4"/>
      <c r="B521" s="2"/>
      <c r="C521" s="4"/>
      <c r="D521" s="2"/>
      <c r="E521" s="51"/>
      <c r="F521" s="2"/>
      <c r="G521" s="2"/>
      <c r="H521" s="51"/>
      <c r="I521" s="51"/>
      <c r="J521" s="2"/>
      <c r="K521" s="2"/>
      <c r="L521" s="2"/>
      <c r="M521" s="2"/>
      <c r="N521" s="2"/>
      <c r="O521" s="4"/>
    </row>
    <row r="522" spans="1:15" s="9" customFormat="1" x14ac:dyDescent="0.2">
      <c r="A522" s="4"/>
      <c r="B522" s="2"/>
      <c r="C522" s="4"/>
      <c r="D522" s="2"/>
      <c r="E522" s="51"/>
      <c r="F522" s="2"/>
      <c r="G522" s="2"/>
      <c r="H522" s="51"/>
      <c r="I522" s="51"/>
      <c r="J522" s="2"/>
      <c r="K522" s="2"/>
      <c r="L522" s="2"/>
      <c r="M522" s="2"/>
      <c r="N522" s="2"/>
      <c r="O522" s="4"/>
    </row>
    <row r="523" spans="1:15" s="9" customFormat="1" x14ac:dyDescent="0.2">
      <c r="A523" s="4"/>
      <c r="B523" s="2"/>
      <c r="C523" s="4"/>
      <c r="D523" s="2"/>
      <c r="E523" s="51"/>
      <c r="F523" s="2"/>
      <c r="G523" s="2"/>
      <c r="H523" s="51"/>
      <c r="I523" s="51"/>
      <c r="J523" s="2"/>
      <c r="K523" s="2"/>
      <c r="L523" s="2"/>
      <c r="M523" s="2"/>
      <c r="N523" s="2"/>
      <c r="O523" s="4"/>
    </row>
    <row r="524" spans="1:15" s="9" customFormat="1" x14ac:dyDescent="0.2">
      <c r="A524" s="4"/>
      <c r="B524" s="2"/>
      <c r="C524" s="4"/>
      <c r="D524" s="2"/>
      <c r="E524" s="51"/>
      <c r="F524" s="2"/>
      <c r="G524" s="2"/>
      <c r="H524" s="51"/>
      <c r="I524" s="51"/>
      <c r="J524" s="2"/>
      <c r="K524" s="2"/>
      <c r="L524" s="2"/>
      <c r="M524" s="2"/>
      <c r="N524" s="2"/>
      <c r="O524" s="4"/>
    </row>
    <row r="525" spans="1:15" s="9" customFormat="1" x14ac:dyDescent="0.2">
      <c r="A525" s="4"/>
      <c r="B525" s="2"/>
      <c r="C525" s="4"/>
      <c r="D525" s="2"/>
      <c r="E525" s="51"/>
      <c r="F525" s="2"/>
      <c r="G525" s="2"/>
      <c r="H525" s="51"/>
      <c r="I525" s="51"/>
      <c r="J525" s="2"/>
      <c r="K525" s="2"/>
      <c r="L525" s="2"/>
      <c r="M525" s="2"/>
      <c r="N525" s="2"/>
      <c r="O525" s="4"/>
    </row>
    <row r="526" spans="1:15" s="9" customFormat="1" x14ac:dyDescent="0.2">
      <c r="A526" s="4"/>
      <c r="B526" s="2"/>
      <c r="C526" s="4"/>
      <c r="D526" s="2"/>
      <c r="E526" s="51"/>
      <c r="F526" s="2"/>
      <c r="G526" s="2"/>
      <c r="H526" s="51"/>
      <c r="I526" s="51"/>
      <c r="J526" s="2"/>
      <c r="K526" s="2"/>
      <c r="L526" s="2"/>
      <c r="M526" s="2"/>
      <c r="N526" s="2"/>
      <c r="O526" s="4"/>
    </row>
    <row r="527" spans="1:15" s="9" customFormat="1" x14ac:dyDescent="0.2">
      <c r="A527" s="4"/>
      <c r="B527" s="2"/>
      <c r="C527" s="4"/>
      <c r="D527" s="2"/>
      <c r="E527" s="51"/>
      <c r="F527" s="2"/>
      <c r="G527" s="2"/>
      <c r="H527" s="51"/>
      <c r="I527" s="51"/>
      <c r="J527" s="2"/>
      <c r="K527" s="2"/>
      <c r="L527" s="2"/>
      <c r="M527" s="2"/>
      <c r="N527" s="2"/>
      <c r="O527" s="4"/>
    </row>
    <row r="528" spans="1:15" s="9" customFormat="1" x14ac:dyDescent="0.2">
      <c r="A528" s="4"/>
      <c r="B528" s="2"/>
      <c r="C528" s="4"/>
      <c r="D528" s="2"/>
      <c r="E528" s="51"/>
      <c r="F528" s="2"/>
      <c r="G528" s="2"/>
      <c r="H528" s="51"/>
      <c r="I528" s="51"/>
      <c r="J528" s="2"/>
      <c r="K528" s="2"/>
      <c r="L528" s="2"/>
      <c r="M528" s="2"/>
      <c r="N528" s="2"/>
      <c r="O528" s="4"/>
    </row>
    <row r="529" spans="1:15" s="9" customFormat="1" x14ac:dyDescent="0.2">
      <c r="A529" s="4"/>
      <c r="B529" s="2"/>
      <c r="C529" s="4"/>
      <c r="D529" s="2"/>
      <c r="E529" s="51"/>
      <c r="F529" s="2"/>
      <c r="G529" s="2"/>
      <c r="H529" s="51"/>
      <c r="I529" s="51"/>
      <c r="J529" s="2"/>
      <c r="K529" s="2"/>
      <c r="L529" s="2"/>
      <c r="M529" s="2"/>
      <c r="N529" s="2"/>
      <c r="O529" s="4"/>
    </row>
    <row r="530" spans="1:15" s="9" customFormat="1" x14ac:dyDescent="0.2">
      <c r="A530" s="4"/>
      <c r="B530" s="2"/>
      <c r="C530" s="4"/>
      <c r="D530" s="2"/>
      <c r="E530" s="51"/>
      <c r="F530" s="2"/>
      <c r="G530" s="2"/>
      <c r="H530" s="51"/>
      <c r="I530" s="51"/>
      <c r="J530" s="2"/>
      <c r="K530" s="2"/>
      <c r="L530" s="2"/>
      <c r="M530" s="2"/>
      <c r="N530" s="2"/>
      <c r="O530" s="4"/>
    </row>
    <row r="531" spans="1:15" s="9" customFormat="1" x14ac:dyDescent="0.2">
      <c r="A531" s="4"/>
      <c r="B531" s="2"/>
      <c r="C531" s="4"/>
      <c r="D531" s="2"/>
      <c r="E531" s="51"/>
      <c r="F531" s="2"/>
      <c r="G531" s="2"/>
      <c r="H531" s="51"/>
      <c r="I531" s="51"/>
      <c r="J531" s="2"/>
      <c r="K531" s="2"/>
      <c r="L531" s="2"/>
      <c r="M531" s="2"/>
      <c r="N531" s="2"/>
      <c r="O531" s="4"/>
    </row>
    <row r="532" spans="1:15" s="9" customFormat="1" x14ac:dyDescent="0.2">
      <c r="A532" s="4"/>
      <c r="B532" s="2"/>
      <c r="C532" s="4"/>
      <c r="D532" s="2"/>
      <c r="E532" s="51"/>
      <c r="F532" s="2"/>
      <c r="G532" s="2"/>
      <c r="H532" s="51"/>
      <c r="I532" s="51"/>
      <c r="J532" s="2"/>
      <c r="K532" s="2"/>
      <c r="L532" s="2"/>
      <c r="M532" s="2"/>
      <c r="N532" s="2"/>
      <c r="O532" s="4"/>
    </row>
    <row r="533" spans="1:15" s="9" customFormat="1" x14ac:dyDescent="0.2">
      <c r="A533" s="4"/>
      <c r="B533" s="2"/>
      <c r="C533" s="4"/>
      <c r="D533" s="2"/>
      <c r="E533" s="51"/>
      <c r="F533" s="2"/>
      <c r="G533" s="2"/>
      <c r="H533" s="51"/>
      <c r="I533" s="51"/>
      <c r="J533" s="2"/>
      <c r="K533" s="2"/>
      <c r="L533" s="2"/>
      <c r="M533" s="2"/>
      <c r="N533" s="2"/>
      <c r="O533" s="4"/>
    </row>
    <row r="534" spans="1:15" s="9" customFormat="1" x14ac:dyDescent="0.2">
      <c r="A534" s="4"/>
      <c r="B534" s="2"/>
      <c r="C534" s="4"/>
      <c r="D534" s="2"/>
      <c r="E534" s="51"/>
      <c r="F534" s="2"/>
      <c r="G534" s="2"/>
      <c r="H534" s="51"/>
      <c r="I534" s="51"/>
      <c r="J534" s="2"/>
      <c r="K534" s="2"/>
      <c r="L534" s="2"/>
      <c r="M534" s="2"/>
      <c r="N534" s="2"/>
      <c r="O534" s="4"/>
    </row>
    <row r="535" spans="1:15" s="9" customFormat="1" x14ac:dyDescent="0.2">
      <c r="A535" s="4"/>
      <c r="B535" s="2"/>
      <c r="C535" s="4"/>
      <c r="D535" s="2"/>
      <c r="E535" s="51"/>
      <c r="F535" s="2"/>
      <c r="G535" s="2"/>
      <c r="H535" s="51"/>
      <c r="I535" s="51"/>
      <c r="J535" s="2"/>
      <c r="K535" s="2"/>
      <c r="L535" s="2"/>
      <c r="M535" s="2"/>
      <c r="N535" s="2"/>
      <c r="O535" s="4"/>
    </row>
    <row r="536" spans="1:15" s="9" customFormat="1" x14ac:dyDescent="0.2">
      <c r="A536" s="4"/>
      <c r="B536" s="2"/>
      <c r="C536" s="4"/>
      <c r="D536" s="2"/>
      <c r="E536" s="51"/>
      <c r="F536" s="2"/>
      <c r="G536" s="2"/>
      <c r="H536" s="51"/>
      <c r="I536" s="51"/>
      <c r="J536" s="2"/>
      <c r="K536" s="2"/>
      <c r="L536" s="2"/>
      <c r="M536" s="2"/>
      <c r="N536" s="2"/>
      <c r="O536" s="4"/>
    </row>
    <row r="537" spans="1:15" s="9" customFormat="1" x14ac:dyDescent="0.2">
      <c r="A537" s="4"/>
      <c r="B537" s="2"/>
      <c r="C537" s="4"/>
      <c r="D537" s="2"/>
      <c r="E537" s="51"/>
      <c r="F537" s="2"/>
      <c r="G537" s="2"/>
      <c r="H537" s="51"/>
      <c r="I537" s="51"/>
      <c r="J537" s="2"/>
      <c r="K537" s="2"/>
      <c r="L537" s="2"/>
      <c r="M537" s="2"/>
      <c r="N537" s="2"/>
      <c r="O537" s="4"/>
    </row>
    <row r="538" spans="1:15" s="9" customFormat="1" x14ac:dyDescent="0.2">
      <c r="A538" s="4"/>
      <c r="B538" s="2"/>
      <c r="C538" s="4"/>
      <c r="D538" s="2"/>
      <c r="E538" s="51"/>
      <c r="F538" s="2"/>
      <c r="G538" s="2"/>
      <c r="H538" s="51"/>
      <c r="I538" s="51"/>
      <c r="J538" s="2"/>
      <c r="K538" s="2"/>
      <c r="L538" s="2"/>
      <c r="M538" s="2"/>
      <c r="N538" s="2"/>
      <c r="O538" s="4"/>
    </row>
    <row r="539" spans="1:15" s="9" customFormat="1" x14ac:dyDescent="0.2">
      <c r="A539" s="4"/>
      <c r="B539" s="2"/>
      <c r="C539" s="4"/>
      <c r="D539" s="2"/>
      <c r="E539" s="51"/>
      <c r="F539" s="2"/>
      <c r="G539" s="2"/>
      <c r="H539" s="51"/>
      <c r="I539" s="51"/>
      <c r="J539" s="2"/>
      <c r="K539" s="2"/>
      <c r="L539" s="2"/>
      <c r="M539" s="2"/>
      <c r="N539" s="2"/>
      <c r="O539" s="4"/>
    </row>
    <row r="540" spans="1:15" s="9" customFormat="1" x14ac:dyDescent="0.2">
      <c r="A540" s="4"/>
      <c r="B540" s="2"/>
      <c r="C540" s="4"/>
      <c r="D540" s="2"/>
      <c r="E540" s="51"/>
      <c r="F540" s="2"/>
      <c r="G540" s="2"/>
      <c r="H540" s="51"/>
      <c r="I540" s="51"/>
      <c r="J540" s="2"/>
      <c r="K540" s="2"/>
      <c r="L540" s="2"/>
      <c r="M540" s="2"/>
      <c r="N540" s="2"/>
      <c r="O540" s="4"/>
    </row>
    <row r="541" spans="1:15" s="9" customFormat="1" x14ac:dyDescent="0.2">
      <c r="A541" s="4"/>
      <c r="B541" s="2"/>
      <c r="C541" s="4"/>
      <c r="D541" s="2"/>
      <c r="E541" s="51"/>
      <c r="F541" s="2"/>
      <c r="G541" s="2"/>
      <c r="H541" s="51"/>
      <c r="I541" s="51"/>
      <c r="J541" s="2"/>
      <c r="K541" s="2"/>
      <c r="L541" s="2"/>
      <c r="M541" s="2"/>
      <c r="N541" s="2"/>
      <c r="O541" s="4"/>
    </row>
    <row r="542" spans="1:15" s="9" customFormat="1" x14ac:dyDescent="0.2">
      <c r="A542" s="4"/>
      <c r="B542" s="2"/>
      <c r="C542" s="4"/>
      <c r="D542" s="2"/>
      <c r="E542" s="51"/>
      <c r="F542" s="2"/>
      <c r="G542" s="2"/>
      <c r="H542" s="51"/>
      <c r="I542" s="51"/>
      <c r="J542" s="2"/>
      <c r="K542" s="2"/>
      <c r="L542" s="2"/>
      <c r="M542" s="2"/>
      <c r="N542" s="2"/>
      <c r="O542" s="4"/>
    </row>
    <row r="543" spans="1:15" s="9" customFormat="1" x14ac:dyDescent="0.2">
      <c r="A543" s="4"/>
      <c r="B543" s="2"/>
      <c r="C543" s="4"/>
      <c r="D543" s="2"/>
      <c r="E543" s="51"/>
      <c r="F543" s="2"/>
      <c r="G543" s="2"/>
      <c r="H543" s="51"/>
      <c r="I543" s="51"/>
      <c r="J543" s="2"/>
      <c r="K543" s="2"/>
      <c r="L543" s="2"/>
      <c r="M543" s="2"/>
      <c r="N543" s="2"/>
      <c r="O543" s="4"/>
    </row>
    <row r="544" spans="1:15" s="9" customFormat="1" x14ac:dyDescent="0.2">
      <c r="A544" s="4"/>
      <c r="B544" s="2"/>
      <c r="C544" s="4"/>
      <c r="D544" s="2"/>
      <c r="E544" s="51"/>
      <c r="F544" s="2"/>
      <c r="G544" s="2"/>
      <c r="H544" s="51"/>
      <c r="I544" s="51"/>
      <c r="J544" s="2"/>
      <c r="K544" s="2"/>
      <c r="L544" s="2"/>
      <c r="M544" s="2"/>
      <c r="N544" s="2"/>
      <c r="O544" s="4"/>
    </row>
    <row r="545" spans="1:15" s="9" customFormat="1" x14ac:dyDescent="0.2">
      <c r="A545" s="4"/>
      <c r="B545" s="2"/>
      <c r="C545" s="4"/>
      <c r="D545" s="2"/>
      <c r="E545" s="51"/>
      <c r="F545" s="2"/>
      <c r="G545" s="2"/>
      <c r="H545" s="51"/>
      <c r="I545" s="51"/>
      <c r="J545" s="2"/>
      <c r="K545" s="2"/>
      <c r="L545" s="2"/>
      <c r="M545" s="2"/>
      <c r="N545" s="2"/>
      <c r="O545" s="4"/>
    </row>
    <row r="546" spans="1:15" s="9" customFormat="1" x14ac:dyDescent="0.2">
      <c r="A546" s="4"/>
      <c r="B546" s="2"/>
      <c r="C546" s="4"/>
      <c r="D546" s="2"/>
      <c r="E546" s="51"/>
      <c r="F546" s="2"/>
      <c r="G546" s="2"/>
      <c r="H546" s="51"/>
      <c r="I546" s="51"/>
      <c r="J546" s="2"/>
      <c r="K546" s="2"/>
      <c r="L546" s="2"/>
      <c r="M546" s="2"/>
      <c r="N546" s="2"/>
      <c r="O546" s="4"/>
    </row>
    <row r="547" spans="1:15" s="9" customFormat="1" x14ac:dyDescent="0.2">
      <c r="A547" s="4"/>
      <c r="B547" s="2"/>
      <c r="C547" s="4"/>
      <c r="D547" s="2"/>
      <c r="E547" s="51"/>
      <c r="F547" s="2"/>
      <c r="G547" s="2"/>
      <c r="H547" s="51"/>
      <c r="I547" s="51"/>
      <c r="J547" s="2"/>
      <c r="K547" s="2"/>
      <c r="L547" s="2"/>
      <c r="M547" s="2"/>
      <c r="N547" s="2"/>
      <c r="O547" s="4"/>
    </row>
    <row r="548" spans="1:15" s="9" customFormat="1" x14ac:dyDescent="0.2">
      <c r="A548" s="4"/>
      <c r="B548" s="2"/>
      <c r="C548" s="4"/>
      <c r="D548" s="2"/>
      <c r="E548" s="51"/>
      <c r="F548" s="2"/>
      <c r="G548" s="2"/>
      <c r="H548" s="51"/>
      <c r="I548" s="51"/>
      <c r="J548" s="2"/>
      <c r="K548" s="2"/>
      <c r="L548" s="2"/>
      <c r="M548" s="2"/>
      <c r="N548" s="2"/>
      <c r="O548" s="4"/>
    </row>
    <row r="549" spans="1:15" s="9" customFormat="1" x14ac:dyDescent="0.2">
      <c r="A549" s="4"/>
      <c r="B549" s="2"/>
      <c r="C549" s="4"/>
      <c r="D549" s="2"/>
      <c r="E549" s="51"/>
      <c r="F549" s="2"/>
      <c r="G549" s="2"/>
      <c r="H549" s="51"/>
      <c r="I549" s="51"/>
      <c r="J549" s="2"/>
      <c r="K549" s="2"/>
      <c r="L549" s="2"/>
      <c r="M549" s="2"/>
      <c r="N549" s="2"/>
      <c r="O549" s="4"/>
    </row>
    <row r="550" spans="1:15" s="9" customFormat="1" x14ac:dyDescent="0.2">
      <c r="A550" s="4"/>
      <c r="B550" s="2"/>
      <c r="C550" s="4"/>
      <c r="D550" s="2"/>
      <c r="E550" s="51"/>
      <c r="F550" s="2"/>
      <c r="G550" s="2"/>
      <c r="H550" s="51"/>
      <c r="I550" s="51"/>
      <c r="J550" s="2"/>
      <c r="K550" s="2"/>
      <c r="L550" s="2"/>
      <c r="M550" s="2"/>
      <c r="N550" s="2"/>
      <c r="O550" s="4"/>
    </row>
    <row r="551" spans="1:15" s="9" customFormat="1" x14ac:dyDescent="0.2">
      <c r="A551" s="4"/>
      <c r="B551" s="2"/>
      <c r="C551" s="4"/>
      <c r="D551" s="2"/>
      <c r="E551" s="51"/>
      <c r="F551" s="2"/>
      <c r="G551" s="2"/>
      <c r="H551" s="51"/>
      <c r="I551" s="51"/>
      <c r="J551" s="2"/>
      <c r="K551" s="2"/>
      <c r="L551" s="2"/>
      <c r="M551" s="2"/>
      <c r="N551" s="2"/>
      <c r="O551" s="4"/>
    </row>
    <row r="552" spans="1:15" s="9" customFormat="1" x14ac:dyDescent="0.2">
      <c r="A552" s="4"/>
      <c r="B552" s="2"/>
      <c r="C552" s="4"/>
      <c r="D552" s="2"/>
      <c r="E552" s="51"/>
      <c r="F552" s="2"/>
      <c r="G552" s="2"/>
      <c r="H552" s="51"/>
      <c r="I552" s="51"/>
      <c r="J552" s="2"/>
      <c r="K552" s="2"/>
      <c r="L552" s="2"/>
      <c r="M552" s="2"/>
      <c r="N552" s="2"/>
      <c r="O552" s="4"/>
    </row>
    <row r="553" spans="1:15" s="9" customFormat="1" x14ac:dyDescent="0.2">
      <c r="A553" s="4"/>
      <c r="B553" s="2"/>
      <c r="C553" s="4"/>
      <c r="D553" s="2"/>
      <c r="E553" s="51"/>
      <c r="F553" s="2"/>
      <c r="G553" s="2"/>
      <c r="H553" s="51"/>
      <c r="I553" s="51"/>
      <c r="J553" s="2"/>
      <c r="K553" s="2"/>
      <c r="L553" s="2"/>
      <c r="M553" s="2"/>
      <c r="N553" s="2"/>
      <c r="O553" s="4"/>
    </row>
    <row r="554" spans="1:15" s="9" customFormat="1" x14ac:dyDescent="0.2">
      <c r="A554" s="4"/>
      <c r="B554" s="2"/>
      <c r="C554" s="4"/>
      <c r="D554" s="2"/>
      <c r="E554" s="51"/>
      <c r="F554" s="2"/>
      <c r="G554" s="2"/>
      <c r="H554" s="51"/>
      <c r="I554" s="51"/>
      <c r="J554" s="2"/>
      <c r="K554" s="2"/>
      <c r="L554" s="2"/>
      <c r="M554" s="2"/>
      <c r="N554" s="2"/>
      <c r="O554" s="4"/>
    </row>
    <row r="555" spans="1:15" s="9" customFormat="1" x14ac:dyDescent="0.2">
      <c r="A555" s="4"/>
      <c r="B555" s="2"/>
      <c r="C555" s="4"/>
      <c r="D555" s="2"/>
      <c r="E555" s="51"/>
      <c r="F555" s="2"/>
      <c r="G555" s="2"/>
      <c r="H555" s="51"/>
      <c r="I555" s="51"/>
      <c r="J555" s="2"/>
      <c r="K555" s="2"/>
      <c r="L555" s="2"/>
      <c r="M555" s="2"/>
      <c r="N555" s="2"/>
      <c r="O555" s="4"/>
    </row>
    <row r="556" spans="1:15" s="9" customFormat="1" x14ac:dyDescent="0.2">
      <c r="A556" s="4"/>
      <c r="B556" s="2"/>
      <c r="C556" s="4"/>
      <c r="D556" s="2"/>
      <c r="E556" s="51"/>
      <c r="F556" s="2"/>
      <c r="G556" s="2"/>
      <c r="H556" s="51"/>
      <c r="I556" s="51"/>
      <c r="J556" s="2"/>
      <c r="K556" s="2"/>
      <c r="L556" s="2"/>
      <c r="M556" s="2"/>
      <c r="N556" s="2"/>
      <c r="O556" s="4"/>
    </row>
    <row r="557" spans="1:15" s="9" customFormat="1" x14ac:dyDescent="0.2">
      <c r="A557" s="4"/>
      <c r="B557" s="2"/>
      <c r="C557" s="4"/>
      <c r="D557" s="2"/>
      <c r="E557" s="51"/>
      <c r="F557" s="2"/>
      <c r="G557" s="2"/>
      <c r="H557" s="51"/>
      <c r="I557" s="51"/>
      <c r="J557" s="2"/>
      <c r="K557" s="2"/>
      <c r="L557" s="2"/>
      <c r="M557" s="2"/>
      <c r="N557" s="2"/>
      <c r="O557" s="4"/>
    </row>
    <row r="558" spans="1:15" s="9" customFormat="1" x14ac:dyDescent="0.2">
      <c r="A558" s="4"/>
      <c r="B558" s="2"/>
      <c r="C558" s="4"/>
      <c r="D558" s="2"/>
      <c r="E558" s="51"/>
      <c r="F558" s="2"/>
      <c r="G558" s="2"/>
      <c r="H558" s="51"/>
      <c r="I558" s="51"/>
      <c r="J558" s="2"/>
      <c r="K558" s="2"/>
      <c r="L558" s="2"/>
      <c r="M558" s="2"/>
      <c r="N558" s="2"/>
      <c r="O558" s="4"/>
    </row>
    <row r="559" spans="1:15" s="9" customFormat="1" x14ac:dyDescent="0.2">
      <c r="A559" s="4"/>
      <c r="B559" s="2"/>
      <c r="C559" s="4"/>
      <c r="D559" s="2"/>
      <c r="E559" s="51"/>
      <c r="F559" s="2"/>
      <c r="G559" s="2"/>
      <c r="H559" s="51"/>
      <c r="I559" s="51"/>
      <c r="J559" s="2"/>
      <c r="K559" s="2"/>
      <c r="L559" s="2"/>
      <c r="M559" s="2"/>
      <c r="N559" s="2"/>
      <c r="O559" s="4"/>
    </row>
    <row r="560" spans="1:15" s="9" customFormat="1" x14ac:dyDescent="0.2">
      <c r="A560" s="4"/>
      <c r="B560" s="2"/>
      <c r="C560" s="4"/>
      <c r="D560" s="2"/>
      <c r="E560" s="51"/>
      <c r="F560" s="2"/>
      <c r="G560" s="2"/>
      <c r="H560" s="51"/>
      <c r="I560" s="51"/>
      <c r="J560" s="2"/>
      <c r="K560" s="2"/>
      <c r="L560" s="2"/>
      <c r="M560" s="2"/>
      <c r="N560" s="2"/>
      <c r="O560" s="4"/>
    </row>
    <row r="561" spans="1:15" s="9" customFormat="1" x14ac:dyDescent="0.2">
      <c r="A561" s="4"/>
      <c r="B561" s="2"/>
      <c r="C561" s="4"/>
      <c r="D561" s="2"/>
      <c r="E561" s="51"/>
      <c r="F561" s="2"/>
      <c r="G561" s="2"/>
      <c r="H561" s="51"/>
      <c r="I561" s="51"/>
      <c r="J561" s="2"/>
      <c r="K561" s="2"/>
      <c r="L561" s="2"/>
      <c r="M561" s="2"/>
      <c r="N561" s="2"/>
      <c r="O561" s="4"/>
    </row>
    <row r="562" spans="1:15" s="9" customFormat="1" x14ac:dyDescent="0.2">
      <c r="A562" s="4"/>
      <c r="B562" s="2"/>
      <c r="C562" s="4"/>
      <c r="D562" s="2"/>
      <c r="E562" s="51"/>
      <c r="F562" s="2"/>
      <c r="G562" s="2"/>
      <c r="H562" s="51"/>
      <c r="I562" s="51"/>
      <c r="J562" s="2"/>
      <c r="K562" s="2"/>
      <c r="L562" s="2"/>
      <c r="M562" s="2"/>
      <c r="N562" s="2"/>
      <c r="O562" s="4"/>
    </row>
    <row r="563" spans="1:15" s="9" customFormat="1" x14ac:dyDescent="0.2">
      <c r="A563" s="4"/>
      <c r="B563" s="2"/>
      <c r="C563" s="4"/>
      <c r="D563" s="2"/>
      <c r="E563" s="51"/>
      <c r="F563" s="2"/>
      <c r="G563" s="2"/>
      <c r="H563" s="51"/>
      <c r="I563" s="51"/>
      <c r="J563" s="2"/>
      <c r="K563" s="2"/>
      <c r="L563" s="2"/>
      <c r="M563" s="2"/>
      <c r="N563" s="2"/>
      <c r="O563" s="4"/>
    </row>
    <row r="564" spans="1:15" s="9" customFormat="1" x14ac:dyDescent="0.2">
      <c r="A564" s="4"/>
      <c r="B564" s="2"/>
      <c r="C564" s="4"/>
      <c r="D564" s="2"/>
      <c r="E564" s="51"/>
      <c r="F564" s="2"/>
      <c r="G564" s="2"/>
      <c r="H564" s="51"/>
      <c r="I564" s="51"/>
      <c r="J564" s="2"/>
      <c r="K564" s="2"/>
      <c r="L564" s="2"/>
      <c r="M564" s="2"/>
      <c r="N564" s="2"/>
      <c r="O564" s="4"/>
    </row>
    <row r="565" spans="1:15" s="9" customFormat="1" x14ac:dyDescent="0.2">
      <c r="A565" s="4"/>
      <c r="B565" s="2"/>
      <c r="C565" s="4"/>
      <c r="D565" s="2"/>
      <c r="E565" s="51"/>
      <c r="F565" s="2"/>
      <c r="G565" s="2"/>
      <c r="H565" s="51"/>
      <c r="I565" s="51"/>
      <c r="J565" s="2"/>
      <c r="K565" s="2"/>
      <c r="L565" s="2"/>
      <c r="M565" s="2"/>
      <c r="N565" s="2"/>
      <c r="O565" s="4"/>
    </row>
    <row r="566" spans="1:15" s="9" customFormat="1" x14ac:dyDescent="0.2">
      <c r="A566" s="4"/>
      <c r="B566" s="2"/>
      <c r="C566" s="4"/>
      <c r="D566" s="2"/>
      <c r="E566" s="51"/>
      <c r="F566" s="2"/>
      <c r="G566" s="2"/>
      <c r="H566" s="51"/>
      <c r="I566" s="51"/>
      <c r="J566" s="2"/>
      <c r="K566" s="2"/>
      <c r="L566" s="2"/>
      <c r="M566" s="2"/>
      <c r="N566" s="2"/>
      <c r="O566" s="4"/>
    </row>
    <row r="567" spans="1:15" s="9" customFormat="1" x14ac:dyDescent="0.2">
      <c r="A567" s="4"/>
      <c r="B567" s="2"/>
      <c r="C567" s="4"/>
      <c r="D567" s="2"/>
      <c r="E567" s="51"/>
      <c r="F567" s="2"/>
      <c r="G567" s="2"/>
      <c r="H567" s="51"/>
      <c r="I567" s="51"/>
      <c r="J567" s="2"/>
      <c r="K567" s="2"/>
      <c r="L567" s="2"/>
      <c r="M567" s="2"/>
      <c r="N567" s="2"/>
      <c r="O567" s="4"/>
    </row>
    <row r="568" spans="1:15" s="9" customFormat="1" x14ac:dyDescent="0.2">
      <c r="A568" s="4"/>
      <c r="B568" s="2"/>
      <c r="C568" s="4"/>
      <c r="D568" s="2"/>
      <c r="E568" s="51"/>
      <c r="F568" s="2"/>
      <c r="G568" s="2"/>
      <c r="H568" s="51"/>
      <c r="I568" s="51"/>
      <c r="J568" s="2"/>
      <c r="K568" s="2"/>
      <c r="L568" s="2"/>
      <c r="M568" s="2"/>
      <c r="N568" s="2"/>
      <c r="O568" s="4"/>
    </row>
    <row r="569" spans="1:15" s="9" customFormat="1" x14ac:dyDescent="0.2">
      <c r="A569" s="4"/>
      <c r="B569" s="2"/>
      <c r="C569" s="4"/>
      <c r="D569" s="2"/>
      <c r="E569" s="51"/>
      <c r="F569" s="2"/>
      <c r="G569" s="2"/>
      <c r="H569" s="51"/>
      <c r="I569" s="51"/>
      <c r="J569" s="2"/>
      <c r="K569" s="2"/>
      <c r="L569" s="2"/>
      <c r="M569" s="2"/>
      <c r="N569" s="2"/>
      <c r="O569" s="4"/>
    </row>
    <row r="570" spans="1:15" s="9" customFormat="1" x14ac:dyDescent="0.2">
      <c r="A570" s="4"/>
      <c r="B570" s="2"/>
      <c r="C570" s="4"/>
      <c r="D570" s="2"/>
      <c r="E570" s="51"/>
      <c r="F570" s="2"/>
      <c r="G570" s="2"/>
      <c r="H570" s="51"/>
      <c r="I570" s="51"/>
      <c r="J570" s="2"/>
      <c r="K570" s="2"/>
      <c r="L570" s="2"/>
      <c r="M570" s="2"/>
      <c r="N570" s="2"/>
      <c r="O570" s="4"/>
    </row>
    <row r="571" spans="1:15" s="9" customFormat="1" x14ac:dyDescent="0.2">
      <c r="A571" s="4"/>
      <c r="B571" s="2"/>
      <c r="C571" s="4"/>
      <c r="D571" s="2"/>
      <c r="E571" s="51"/>
      <c r="F571" s="2"/>
      <c r="G571" s="2"/>
      <c r="H571" s="51"/>
      <c r="I571" s="51"/>
      <c r="J571" s="2"/>
      <c r="K571" s="2"/>
      <c r="L571" s="2"/>
      <c r="M571" s="2"/>
      <c r="N571" s="2"/>
      <c r="O571" s="4"/>
    </row>
    <row r="572" spans="1:15" s="9" customFormat="1" x14ac:dyDescent="0.2">
      <c r="A572" s="4"/>
      <c r="B572" s="2"/>
      <c r="C572" s="4"/>
      <c r="D572" s="2"/>
      <c r="E572" s="51"/>
      <c r="F572" s="2"/>
      <c r="G572" s="2"/>
      <c r="H572" s="51"/>
      <c r="I572" s="51"/>
      <c r="J572" s="2"/>
      <c r="K572" s="2"/>
      <c r="L572" s="2"/>
      <c r="M572" s="2"/>
      <c r="N572" s="2"/>
      <c r="O572" s="4"/>
    </row>
    <row r="573" spans="1:15" s="9" customFormat="1" x14ac:dyDescent="0.2">
      <c r="A573" s="4"/>
      <c r="B573" s="2"/>
      <c r="C573" s="4"/>
      <c r="D573" s="2"/>
      <c r="E573" s="51"/>
      <c r="F573" s="2"/>
      <c r="G573" s="2"/>
      <c r="H573" s="51"/>
      <c r="I573" s="51"/>
      <c r="J573" s="2"/>
      <c r="K573" s="2"/>
      <c r="L573" s="2"/>
      <c r="M573" s="2"/>
      <c r="N573" s="2"/>
      <c r="O573" s="4"/>
    </row>
    <row r="574" spans="1:15" s="9" customFormat="1" x14ac:dyDescent="0.2">
      <c r="A574" s="4"/>
      <c r="B574" s="2"/>
      <c r="C574" s="4"/>
      <c r="D574" s="2"/>
      <c r="E574" s="51"/>
      <c r="F574" s="2"/>
      <c r="G574" s="2"/>
      <c r="H574" s="51"/>
      <c r="I574" s="51"/>
      <c r="J574" s="2"/>
      <c r="K574" s="2"/>
      <c r="L574" s="2"/>
      <c r="M574" s="2"/>
      <c r="N574" s="2"/>
      <c r="O574" s="4"/>
    </row>
    <row r="575" spans="1:15" s="9" customFormat="1" x14ac:dyDescent="0.2">
      <c r="A575" s="4"/>
      <c r="B575" s="2"/>
      <c r="C575" s="4"/>
      <c r="D575" s="2"/>
      <c r="E575" s="51"/>
      <c r="F575" s="2"/>
      <c r="G575" s="2"/>
      <c r="H575" s="51"/>
      <c r="I575" s="51"/>
      <c r="J575" s="2"/>
      <c r="K575" s="2"/>
      <c r="L575" s="2"/>
      <c r="M575" s="2"/>
      <c r="N575" s="2"/>
      <c r="O575" s="4"/>
    </row>
    <row r="576" spans="1:15" s="9" customFormat="1" x14ac:dyDescent="0.2">
      <c r="A576" s="4"/>
      <c r="B576" s="2"/>
      <c r="C576" s="4"/>
      <c r="D576" s="2"/>
      <c r="E576" s="51"/>
      <c r="F576" s="2"/>
      <c r="G576" s="2"/>
      <c r="H576" s="51"/>
      <c r="I576" s="51"/>
      <c r="J576" s="2"/>
      <c r="K576" s="2"/>
      <c r="L576" s="2"/>
      <c r="M576" s="2"/>
      <c r="N576" s="2"/>
      <c r="O576" s="4"/>
    </row>
    <row r="577" spans="1:15" s="9" customFormat="1" x14ac:dyDescent="0.2">
      <c r="A577" s="4"/>
      <c r="B577" s="2"/>
      <c r="C577" s="4"/>
      <c r="D577" s="2"/>
      <c r="E577" s="51"/>
      <c r="F577" s="2"/>
      <c r="G577" s="2"/>
      <c r="H577" s="51"/>
      <c r="I577" s="51"/>
      <c r="J577" s="2"/>
      <c r="K577" s="2"/>
      <c r="L577" s="2"/>
      <c r="M577" s="2"/>
      <c r="N577" s="2"/>
      <c r="O577" s="4"/>
    </row>
    <row r="578" spans="1:15" s="9" customFormat="1" x14ac:dyDescent="0.2">
      <c r="A578" s="4"/>
      <c r="B578" s="2"/>
      <c r="C578" s="4"/>
      <c r="D578" s="2"/>
      <c r="E578" s="51"/>
      <c r="F578" s="2"/>
      <c r="G578" s="2"/>
      <c r="H578" s="51"/>
      <c r="I578" s="51"/>
      <c r="J578" s="2"/>
      <c r="K578" s="2"/>
      <c r="L578" s="2"/>
      <c r="M578" s="2"/>
      <c r="N578" s="2"/>
      <c r="O578" s="4"/>
    </row>
    <row r="579" spans="1:15" s="9" customFormat="1" x14ac:dyDescent="0.2">
      <c r="A579" s="4"/>
      <c r="B579" s="2"/>
      <c r="C579" s="4"/>
      <c r="D579" s="2"/>
      <c r="E579" s="51"/>
      <c r="F579" s="2"/>
      <c r="G579" s="2"/>
      <c r="H579" s="51"/>
      <c r="I579" s="51"/>
      <c r="J579" s="2"/>
      <c r="K579" s="2"/>
      <c r="L579" s="2"/>
      <c r="M579" s="2"/>
      <c r="N579" s="2"/>
      <c r="O579" s="4"/>
    </row>
    <row r="580" spans="1:15" s="9" customFormat="1" x14ac:dyDescent="0.2">
      <c r="A580" s="4"/>
      <c r="B580" s="2"/>
      <c r="C580" s="4"/>
      <c r="D580" s="2"/>
      <c r="E580" s="51"/>
      <c r="F580" s="2"/>
      <c r="G580" s="2"/>
      <c r="H580" s="51"/>
      <c r="I580" s="51"/>
      <c r="J580" s="2"/>
      <c r="K580" s="2"/>
      <c r="L580" s="2"/>
      <c r="M580" s="2"/>
      <c r="N580" s="2"/>
      <c r="O580" s="4"/>
    </row>
    <row r="581" spans="1:15" s="9" customFormat="1" x14ac:dyDescent="0.2">
      <c r="A581" s="4"/>
      <c r="B581" s="2"/>
      <c r="C581" s="4"/>
      <c r="D581" s="2"/>
      <c r="E581" s="51"/>
      <c r="F581" s="2"/>
      <c r="G581" s="2"/>
      <c r="H581" s="51"/>
      <c r="I581" s="51"/>
      <c r="J581" s="2"/>
      <c r="K581" s="2"/>
      <c r="L581" s="2"/>
      <c r="M581" s="2"/>
      <c r="N581" s="2"/>
      <c r="O581" s="4"/>
    </row>
    <row r="582" spans="1:15" s="9" customFormat="1" x14ac:dyDescent="0.2">
      <c r="A582" s="4"/>
      <c r="B582" s="2"/>
      <c r="C582" s="4"/>
      <c r="D582" s="2"/>
      <c r="E582" s="51"/>
      <c r="F582" s="2"/>
      <c r="G582" s="2"/>
      <c r="H582" s="51"/>
      <c r="I582" s="51"/>
      <c r="J582" s="2"/>
      <c r="K582" s="2"/>
      <c r="L582" s="2"/>
      <c r="M582" s="2"/>
      <c r="N582" s="2"/>
      <c r="O582" s="4"/>
    </row>
    <row r="583" spans="1:15" s="9" customFormat="1" x14ac:dyDescent="0.2">
      <c r="A583" s="4"/>
      <c r="B583" s="2"/>
      <c r="C583" s="4"/>
      <c r="D583" s="2"/>
      <c r="E583" s="51"/>
      <c r="F583" s="2"/>
      <c r="G583" s="2"/>
      <c r="H583" s="51"/>
      <c r="I583" s="51"/>
      <c r="J583" s="2"/>
      <c r="K583" s="2"/>
      <c r="L583" s="2"/>
      <c r="M583" s="2"/>
      <c r="N583" s="2"/>
      <c r="O583" s="4"/>
    </row>
    <row r="584" spans="1:15" s="9" customFormat="1" x14ac:dyDescent="0.2">
      <c r="A584" s="4"/>
      <c r="B584" s="2"/>
      <c r="C584" s="4"/>
      <c r="D584" s="2"/>
      <c r="E584" s="51"/>
      <c r="F584" s="2"/>
      <c r="G584" s="2"/>
      <c r="H584" s="51"/>
      <c r="I584" s="51"/>
      <c r="J584" s="2"/>
      <c r="K584" s="2"/>
      <c r="L584" s="2"/>
      <c r="M584" s="2"/>
      <c r="N584" s="2"/>
      <c r="O584" s="4"/>
    </row>
    <row r="585" spans="1:15" s="9" customFormat="1" x14ac:dyDescent="0.2">
      <c r="A585" s="4"/>
      <c r="B585" s="2"/>
      <c r="C585" s="4"/>
      <c r="D585" s="2"/>
      <c r="E585" s="51"/>
      <c r="F585" s="2"/>
      <c r="G585" s="2"/>
      <c r="H585" s="51"/>
      <c r="I585" s="51"/>
      <c r="J585" s="2"/>
      <c r="K585" s="2"/>
      <c r="L585" s="2"/>
      <c r="M585" s="2"/>
      <c r="N585" s="2"/>
      <c r="O585" s="4"/>
    </row>
    <row r="586" spans="1:15" s="9" customFormat="1" x14ac:dyDescent="0.2">
      <c r="A586" s="4"/>
      <c r="B586" s="2"/>
      <c r="C586" s="4"/>
      <c r="D586" s="2"/>
      <c r="E586" s="51"/>
      <c r="F586" s="2"/>
      <c r="G586" s="2"/>
      <c r="H586" s="51"/>
      <c r="I586" s="51"/>
      <c r="J586" s="2"/>
      <c r="K586" s="2"/>
      <c r="L586" s="2"/>
      <c r="M586" s="2"/>
      <c r="N586" s="2"/>
      <c r="O586" s="4"/>
    </row>
    <row r="587" spans="1:15" s="9" customFormat="1" x14ac:dyDescent="0.2">
      <c r="A587" s="4"/>
      <c r="B587" s="2"/>
      <c r="C587" s="4"/>
      <c r="D587" s="2"/>
      <c r="E587" s="51"/>
      <c r="F587" s="2"/>
      <c r="G587" s="2"/>
      <c r="H587" s="51"/>
      <c r="I587" s="51"/>
      <c r="J587" s="2"/>
      <c r="K587" s="2"/>
      <c r="L587" s="2"/>
      <c r="M587" s="2"/>
      <c r="N587" s="2"/>
      <c r="O587" s="4"/>
    </row>
    <row r="588" spans="1:15" s="9" customFormat="1" x14ac:dyDescent="0.2">
      <c r="A588" s="4"/>
      <c r="B588" s="2"/>
      <c r="C588" s="4"/>
      <c r="D588" s="2"/>
      <c r="E588" s="51"/>
      <c r="F588" s="2"/>
      <c r="G588" s="2"/>
      <c r="H588" s="51"/>
      <c r="I588" s="51"/>
      <c r="J588" s="2"/>
      <c r="K588" s="2"/>
      <c r="L588" s="2"/>
      <c r="M588" s="2"/>
      <c r="N588" s="2"/>
      <c r="O588" s="4"/>
    </row>
    <row r="589" spans="1:15" s="9" customFormat="1" x14ac:dyDescent="0.2">
      <c r="A589" s="4"/>
      <c r="B589" s="2"/>
      <c r="C589" s="4"/>
      <c r="D589" s="2"/>
      <c r="E589" s="51"/>
      <c r="F589" s="2"/>
      <c r="G589" s="2"/>
      <c r="H589" s="51"/>
      <c r="I589" s="51"/>
      <c r="J589" s="2"/>
      <c r="K589" s="2"/>
      <c r="L589" s="2"/>
      <c r="M589" s="2"/>
      <c r="N589" s="2"/>
      <c r="O589" s="4"/>
    </row>
    <row r="590" spans="1:15" s="9" customFormat="1" x14ac:dyDescent="0.2">
      <c r="A590" s="4"/>
      <c r="B590" s="2"/>
      <c r="C590" s="4"/>
      <c r="D590" s="2"/>
      <c r="E590" s="51"/>
      <c r="F590" s="2"/>
      <c r="G590" s="2"/>
      <c r="H590" s="51"/>
      <c r="I590" s="51"/>
      <c r="J590" s="2"/>
      <c r="K590" s="2"/>
      <c r="L590" s="2"/>
      <c r="M590" s="2"/>
      <c r="N590" s="2"/>
      <c r="O590" s="4"/>
    </row>
    <row r="591" spans="1:15" s="9" customFormat="1" x14ac:dyDescent="0.2">
      <c r="A591" s="4"/>
      <c r="B591" s="2"/>
      <c r="C591" s="4"/>
      <c r="D591" s="2"/>
      <c r="E591" s="51"/>
      <c r="F591" s="2"/>
      <c r="G591" s="2"/>
      <c r="H591" s="51"/>
      <c r="I591" s="51"/>
      <c r="J591" s="2"/>
      <c r="K591" s="2"/>
      <c r="L591" s="2"/>
      <c r="M591" s="2"/>
      <c r="N591" s="2"/>
      <c r="O591" s="4"/>
    </row>
    <row r="592" spans="1:15" s="9" customFormat="1" x14ac:dyDescent="0.2">
      <c r="A592" s="4"/>
      <c r="B592" s="2"/>
      <c r="C592" s="4"/>
      <c r="D592" s="2"/>
      <c r="E592" s="51"/>
      <c r="F592" s="2"/>
      <c r="G592" s="2"/>
      <c r="H592" s="51"/>
      <c r="I592" s="51"/>
      <c r="J592" s="2"/>
      <c r="K592" s="2"/>
      <c r="L592" s="2"/>
      <c r="M592" s="2"/>
      <c r="N592" s="2"/>
      <c r="O592" s="4"/>
    </row>
    <row r="593" spans="1:15" s="9" customFormat="1" x14ac:dyDescent="0.2">
      <c r="A593" s="4"/>
      <c r="B593" s="2"/>
      <c r="C593" s="4"/>
      <c r="D593" s="2"/>
      <c r="E593" s="51"/>
      <c r="F593" s="2"/>
      <c r="G593" s="2"/>
      <c r="H593" s="51"/>
      <c r="I593" s="51"/>
      <c r="J593" s="2"/>
      <c r="K593" s="2"/>
      <c r="L593" s="2"/>
      <c r="M593" s="2"/>
      <c r="N593" s="2"/>
      <c r="O593" s="4"/>
    </row>
    <row r="594" spans="1:15" s="9" customFormat="1" x14ac:dyDescent="0.2">
      <c r="A594" s="4"/>
      <c r="B594" s="2"/>
      <c r="C594" s="4"/>
      <c r="D594" s="2"/>
      <c r="E594" s="51"/>
      <c r="F594" s="2"/>
      <c r="G594" s="2"/>
      <c r="H594" s="51"/>
      <c r="I594" s="51"/>
      <c r="J594" s="2"/>
      <c r="K594" s="2"/>
      <c r="L594" s="2"/>
      <c r="M594" s="2"/>
      <c r="N594" s="2"/>
      <c r="O594" s="4"/>
    </row>
    <row r="595" spans="1:15" s="9" customFormat="1" x14ac:dyDescent="0.2">
      <c r="A595" s="4"/>
      <c r="B595" s="2"/>
      <c r="C595" s="4"/>
      <c r="D595" s="2"/>
      <c r="E595" s="51"/>
      <c r="F595" s="2"/>
      <c r="G595" s="2"/>
      <c r="H595" s="51"/>
      <c r="I595" s="51"/>
      <c r="J595" s="2"/>
      <c r="K595" s="2"/>
      <c r="L595" s="2"/>
      <c r="M595" s="2"/>
      <c r="N595" s="2"/>
      <c r="O595" s="4"/>
    </row>
    <row r="596" spans="1:15" s="9" customFormat="1" x14ac:dyDescent="0.2">
      <c r="A596" s="4"/>
      <c r="B596" s="2"/>
      <c r="C596" s="4"/>
      <c r="D596" s="2"/>
      <c r="E596" s="51"/>
      <c r="F596" s="2"/>
      <c r="G596" s="2"/>
      <c r="H596" s="51"/>
      <c r="I596" s="51"/>
      <c r="J596" s="2"/>
      <c r="K596" s="2"/>
      <c r="L596" s="2"/>
      <c r="M596" s="2"/>
      <c r="N596" s="2"/>
      <c r="O596" s="4"/>
    </row>
    <row r="597" spans="1:15" s="9" customFormat="1" x14ac:dyDescent="0.2">
      <c r="A597" s="4"/>
      <c r="B597" s="2"/>
      <c r="C597" s="4"/>
      <c r="D597" s="2"/>
      <c r="E597" s="51"/>
      <c r="F597" s="2"/>
      <c r="G597" s="2"/>
      <c r="H597" s="51"/>
      <c r="I597" s="51"/>
      <c r="J597" s="2"/>
      <c r="K597" s="2"/>
      <c r="L597" s="2"/>
      <c r="M597" s="2"/>
      <c r="N597" s="2"/>
      <c r="O597" s="4"/>
    </row>
    <row r="598" spans="1:15" s="9" customFormat="1" x14ac:dyDescent="0.2">
      <c r="A598" s="4"/>
      <c r="B598" s="2"/>
      <c r="C598" s="4"/>
      <c r="D598" s="2"/>
      <c r="E598" s="51"/>
      <c r="F598" s="2"/>
      <c r="G598" s="2"/>
      <c r="H598" s="51"/>
      <c r="I598" s="51"/>
      <c r="J598" s="2"/>
      <c r="K598" s="2"/>
      <c r="L598" s="2"/>
      <c r="M598" s="2"/>
      <c r="N598" s="2"/>
      <c r="O598" s="4"/>
    </row>
    <row r="599" spans="1:15" s="9" customFormat="1" x14ac:dyDescent="0.2">
      <c r="A599" s="4"/>
      <c r="B599" s="2"/>
      <c r="C599" s="4"/>
      <c r="D599" s="2"/>
      <c r="E599" s="51"/>
      <c r="F599" s="2"/>
      <c r="G599" s="2"/>
      <c r="H599" s="51"/>
      <c r="I599" s="51"/>
      <c r="J599" s="2"/>
      <c r="K599" s="2"/>
      <c r="L599" s="2"/>
      <c r="M599" s="2"/>
      <c r="N599" s="2"/>
      <c r="O599" s="4"/>
    </row>
    <row r="600" spans="1:15" s="9" customFormat="1" x14ac:dyDescent="0.2">
      <c r="A600" s="4"/>
      <c r="B600" s="2"/>
      <c r="C600" s="4"/>
      <c r="D600" s="2"/>
      <c r="E600" s="51"/>
      <c r="F600" s="2"/>
      <c r="G600" s="2"/>
      <c r="H600" s="51"/>
      <c r="I600" s="51"/>
      <c r="J600" s="2"/>
      <c r="K600" s="2"/>
      <c r="L600" s="2"/>
      <c r="M600" s="2"/>
      <c r="N600" s="2"/>
      <c r="O600" s="4"/>
    </row>
    <row r="601" spans="1:15" s="9" customFormat="1" x14ac:dyDescent="0.2">
      <c r="A601" s="4"/>
      <c r="B601" s="2"/>
      <c r="C601" s="4"/>
      <c r="D601" s="2"/>
      <c r="E601" s="51"/>
      <c r="F601" s="2"/>
      <c r="G601" s="2"/>
      <c r="H601" s="51"/>
      <c r="I601" s="51"/>
      <c r="J601" s="2"/>
      <c r="K601" s="2"/>
      <c r="L601" s="2"/>
      <c r="M601" s="2"/>
      <c r="N601" s="2"/>
      <c r="O601" s="4"/>
    </row>
    <row r="602" spans="1:15" s="9" customFormat="1" x14ac:dyDescent="0.2">
      <c r="A602" s="4"/>
      <c r="B602" s="2"/>
      <c r="C602" s="4"/>
      <c r="D602" s="2"/>
      <c r="E602" s="51"/>
      <c r="F602" s="2"/>
      <c r="G602" s="2"/>
      <c r="H602" s="51"/>
      <c r="I602" s="51"/>
      <c r="J602" s="2"/>
      <c r="K602" s="2"/>
      <c r="L602" s="2"/>
      <c r="M602" s="2"/>
      <c r="N602" s="2"/>
      <c r="O602" s="4"/>
    </row>
    <row r="603" spans="1:15" s="9" customFormat="1" x14ac:dyDescent="0.2">
      <c r="A603" s="4"/>
      <c r="B603" s="2"/>
      <c r="C603" s="4"/>
      <c r="D603" s="2"/>
      <c r="E603" s="51"/>
      <c r="F603" s="2"/>
      <c r="G603" s="2"/>
      <c r="H603" s="51"/>
      <c r="I603" s="51"/>
      <c r="J603" s="2"/>
      <c r="K603" s="2"/>
      <c r="L603" s="2"/>
      <c r="M603" s="2"/>
      <c r="N603" s="2"/>
      <c r="O603" s="4"/>
    </row>
    <row r="604" spans="1:15" s="9" customFormat="1" x14ac:dyDescent="0.2">
      <c r="A604" s="4"/>
      <c r="B604" s="2"/>
      <c r="C604" s="4"/>
      <c r="D604" s="2"/>
      <c r="E604" s="51"/>
      <c r="F604" s="2"/>
      <c r="G604" s="2"/>
      <c r="H604" s="51"/>
      <c r="I604" s="51"/>
      <c r="J604" s="2"/>
      <c r="K604" s="2"/>
      <c r="L604" s="2"/>
      <c r="M604" s="2"/>
      <c r="N604" s="2"/>
      <c r="O604" s="4"/>
    </row>
    <row r="605" spans="1:15" s="9" customFormat="1" x14ac:dyDescent="0.2">
      <c r="A605" s="4"/>
      <c r="B605" s="2"/>
      <c r="C605" s="4"/>
      <c r="D605" s="2"/>
      <c r="E605" s="51"/>
      <c r="F605" s="2"/>
      <c r="G605" s="2"/>
      <c r="H605" s="51"/>
      <c r="I605" s="51"/>
      <c r="J605" s="2"/>
      <c r="K605" s="2"/>
      <c r="L605" s="2"/>
      <c r="M605" s="2"/>
      <c r="N605" s="2"/>
      <c r="O605" s="4"/>
    </row>
    <row r="606" spans="1:15" s="9" customFormat="1" x14ac:dyDescent="0.2">
      <c r="A606" s="4"/>
      <c r="B606" s="2"/>
      <c r="C606" s="4"/>
      <c r="D606" s="2"/>
      <c r="E606" s="51"/>
      <c r="F606" s="2"/>
      <c r="G606" s="2"/>
      <c r="H606" s="51"/>
      <c r="I606" s="51"/>
      <c r="J606" s="2"/>
      <c r="K606" s="2"/>
      <c r="L606" s="2"/>
      <c r="M606" s="2"/>
      <c r="N606" s="2"/>
      <c r="O606" s="4"/>
    </row>
    <row r="607" spans="1:15" s="9" customFormat="1" x14ac:dyDescent="0.2">
      <c r="A607" s="4"/>
      <c r="B607" s="2"/>
      <c r="C607" s="4"/>
      <c r="D607" s="2"/>
      <c r="E607" s="51"/>
      <c r="F607" s="2"/>
      <c r="G607" s="2"/>
      <c r="H607" s="51"/>
      <c r="I607" s="51"/>
      <c r="J607" s="2"/>
      <c r="K607" s="2"/>
      <c r="L607" s="2"/>
      <c r="M607" s="2"/>
      <c r="N607" s="2"/>
      <c r="O607" s="4"/>
    </row>
    <row r="608" spans="1:15" s="9" customFormat="1" x14ac:dyDescent="0.2">
      <c r="A608" s="4"/>
      <c r="B608" s="2"/>
      <c r="C608" s="4"/>
      <c r="D608" s="2"/>
      <c r="E608" s="51"/>
      <c r="F608" s="2"/>
      <c r="G608" s="2"/>
      <c r="H608" s="51"/>
      <c r="I608" s="51"/>
      <c r="J608" s="2"/>
      <c r="K608" s="2"/>
      <c r="L608" s="2"/>
      <c r="M608" s="2"/>
      <c r="N608" s="2"/>
      <c r="O608" s="4"/>
    </row>
    <row r="609" spans="1:15" s="9" customFormat="1" x14ac:dyDescent="0.2">
      <c r="A609" s="4"/>
      <c r="B609" s="2"/>
      <c r="C609" s="4"/>
      <c r="D609" s="2"/>
      <c r="E609" s="51"/>
      <c r="F609" s="2"/>
      <c r="G609" s="2"/>
      <c r="H609" s="51"/>
      <c r="I609" s="51"/>
      <c r="J609" s="2"/>
      <c r="K609" s="2"/>
      <c r="L609" s="2"/>
      <c r="M609" s="2"/>
      <c r="N609" s="2"/>
      <c r="O609" s="4"/>
    </row>
    <row r="610" spans="1:15" s="9" customFormat="1" x14ac:dyDescent="0.2">
      <c r="A610" s="4"/>
      <c r="B610" s="2"/>
      <c r="C610" s="4"/>
      <c r="D610" s="2"/>
      <c r="E610" s="51"/>
      <c r="F610" s="2"/>
      <c r="G610" s="2"/>
      <c r="H610" s="51"/>
      <c r="I610" s="51"/>
      <c r="J610" s="2"/>
      <c r="K610" s="2"/>
      <c r="L610" s="2"/>
      <c r="M610" s="2"/>
      <c r="N610" s="2"/>
      <c r="O610" s="4"/>
    </row>
    <row r="611" spans="1:15" s="9" customFormat="1" x14ac:dyDescent="0.2">
      <c r="A611" s="4"/>
      <c r="B611" s="2"/>
      <c r="C611" s="4"/>
      <c r="D611" s="2"/>
      <c r="E611" s="51"/>
      <c r="F611" s="2"/>
      <c r="G611" s="2"/>
      <c r="H611" s="51"/>
      <c r="I611" s="51"/>
      <c r="J611" s="2"/>
      <c r="K611" s="2"/>
      <c r="L611" s="2"/>
      <c r="M611" s="2"/>
      <c r="N611" s="2"/>
      <c r="O611" s="4"/>
    </row>
    <row r="612" spans="1:15" s="9" customFormat="1" x14ac:dyDescent="0.2">
      <c r="A612" s="4"/>
      <c r="B612" s="2"/>
      <c r="C612" s="4"/>
      <c r="D612" s="2"/>
      <c r="E612" s="51"/>
      <c r="F612" s="2"/>
      <c r="G612" s="2"/>
      <c r="H612" s="51"/>
      <c r="I612" s="51"/>
      <c r="J612" s="2"/>
      <c r="K612" s="2"/>
      <c r="L612" s="2"/>
      <c r="M612" s="2"/>
      <c r="N612" s="2"/>
      <c r="O612" s="4"/>
    </row>
    <row r="613" spans="1:15" s="9" customFormat="1" x14ac:dyDescent="0.2">
      <c r="A613" s="4"/>
      <c r="B613" s="2"/>
      <c r="C613" s="4"/>
      <c r="D613" s="2"/>
      <c r="E613" s="51"/>
      <c r="F613" s="2"/>
      <c r="G613" s="2"/>
      <c r="H613" s="51"/>
      <c r="I613" s="51"/>
      <c r="J613" s="2"/>
      <c r="K613" s="2"/>
      <c r="L613" s="2"/>
      <c r="M613" s="2"/>
      <c r="N613" s="2"/>
      <c r="O613" s="4"/>
    </row>
    <row r="614" spans="1:15" s="9" customFormat="1" x14ac:dyDescent="0.2">
      <c r="A614" s="4"/>
      <c r="B614" s="2"/>
      <c r="C614" s="4"/>
      <c r="D614" s="2"/>
      <c r="E614" s="51"/>
      <c r="F614" s="2"/>
      <c r="G614" s="2"/>
      <c r="H614" s="51"/>
      <c r="I614" s="51"/>
      <c r="J614" s="2"/>
      <c r="K614" s="2"/>
      <c r="L614" s="2"/>
      <c r="M614" s="2"/>
      <c r="N614" s="2"/>
      <c r="O614" s="4"/>
    </row>
    <row r="615" spans="1:15" s="9" customFormat="1" x14ac:dyDescent="0.2">
      <c r="A615" s="4"/>
      <c r="B615" s="2"/>
      <c r="C615" s="4"/>
      <c r="D615" s="2"/>
      <c r="E615" s="51"/>
      <c r="F615" s="2"/>
      <c r="G615" s="2"/>
      <c r="H615" s="51"/>
      <c r="I615" s="51"/>
      <c r="J615" s="2"/>
      <c r="K615" s="2"/>
      <c r="L615" s="2"/>
      <c r="M615" s="2"/>
      <c r="N615" s="2"/>
      <c r="O615" s="4"/>
    </row>
    <row r="616" spans="1:15" s="9" customFormat="1" x14ac:dyDescent="0.2">
      <c r="A616" s="4"/>
      <c r="B616" s="2"/>
      <c r="C616" s="4"/>
      <c r="D616" s="2"/>
      <c r="E616" s="51"/>
      <c r="F616" s="2"/>
      <c r="G616" s="2"/>
      <c r="H616" s="51"/>
      <c r="I616" s="51"/>
      <c r="J616" s="2"/>
      <c r="K616" s="2"/>
      <c r="L616" s="2"/>
      <c r="M616" s="2"/>
      <c r="N616" s="2"/>
      <c r="O616" s="4"/>
    </row>
    <row r="617" spans="1:15" s="9" customFormat="1" x14ac:dyDescent="0.2">
      <c r="A617" s="4"/>
      <c r="B617" s="2"/>
      <c r="C617" s="4"/>
      <c r="D617" s="2"/>
      <c r="E617" s="51"/>
      <c r="F617" s="2"/>
      <c r="G617" s="2"/>
      <c r="H617" s="51"/>
      <c r="I617" s="51"/>
      <c r="J617" s="2"/>
      <c r="K617" s="2"/>
      <c r="L617" s="2"/>
      <c r="M617" s="2"/>
      <c r="N617" s="2"/>
      <c r="O617" s="4"/>
    </row>
    <row r="618" spans="1:15" s="9" customFormat="1" x14ac:dyDescent="0.2">
      <c r="A618" s="4"/>
      <c r="B618" s="2"/>
      <c r="C618" s="4"/>
      <c r="D618" s="2"/>
      <c r="E618" s="51"/>
      <c r="F618" s="2"/>
      <c r="G618" s="2"/>
      <c r="H618" s="51"/>
      <c r="I618" s="51"/>
      <c r="J618" s="2"/>
      <c r="K618" s="2"/>
      <c r="L618" s="2"/>
      <c r="M618" s="2"/>
      <c r="N618" s="2"/>
      <c r="O618" s="4"/>
    </row>
    <row r="619" spans="1:15" s="9" customFormat="1" x14ac:dyDescent="0.2">
      <c r="A619" s="4"/>
      <c r="B619" s="2"/>
      <c r="C619" s="4"/>
      <c r="D619" s="2"/>
      <c r="E619" s="51"/>
      <c r="F619" s="2"/>
      <c r="G619" s="2"/>
      <c r="H619" s="51"/>
      <c r="I619" s="51"/>
      <c r="J619" s="2"/>
      <c r="K619" s="2"/>
      <c r="L619" s="2"/>
      <c r="M619" s="2"/>
      <c r="N619" s="2"/>
      <c r="O619" s="4"/>
    </row>
    <row r="620" spans="1:15" s="9" customFormat="1" x14ac:dyDescent="0.2">
      <c r="A620" s="4"/>
      <c r="B620" s="2"/>
      <c r="C620" s="4"/>
      <c r="D620" s="2"/>
      <c r="E620" s="51"/>
      <c r="F620" s="2"/>
      <c r="G620" s="2"/>
      <c r="H620" s="51"/>
      <c r="I620" s="51"/>
      <c r="J620" s="2"/>
      <c r="K620" s="2"/>
      <c r="L620" s="2"/>
      <c r="M620" s="2"/>
      <c r="N620" s="2"/>
      <c r="O620" s="4"/>
    </row>
    <row r="621" spans="1:15" s="9" customFormat="1" x14ac:dyDescent="0.2">
      <c r="A621" s="4"/>
      <c r="B621" s="2"/>
      <c r="C621" s="4"/>
      <c r="D621" s="2"/>
      <c r="E621" s="51"/>
      <c r="F621" s="2"/>
      <c r="G621" s="2"/>
      <c r="H621" s="51"/>
      <c r="I621" s="51"/>
      <c r="J621" s="2"/>
      <c r="K621" s="2"/>
      <c r="L621" s="2"/>
      <c r="M621" s="2"/>
      <c r="N621" s="2"/>
      <c r="O621" s="4"/>
    </row>
    <row r="622" spans="1:15" s="9" customFormat="1" x14ac:dyDescent="0.2">
      <c r="A622" s="4"/>
      <c r="B622" s="2"/>
      <c r="C622" s="4"/>
      <c r="D622" s="2"/>
      <c r="E622" s="51"/>
      <c r="F622" s="2"/>
      <c r="G622" s="2"/>
      <c r="H622" s="51"/>
      <c r="I622" s="51"/>
      <c r="J622" s="2"/>
      <c r="K622" s="2"/>
      <c r="L622" s="2"/>
      <c r="M622" s="2"/>
      <c r="N622" s="2"/>
      <c r="O622" s="4"/>
    </row>
    <row r="623" spans="1:15" s="9" customFormat="1" x14ac:dyDescent="0.2">
      <c r="A623" s="4"/>
      <c r="B623" s="2"/>
      <c r="C623" s="4"/>
      <c r="D623" s="2"/>
      <c r="E623" s="51"/>
      <c r="F623" s="2"/>
      <c r="G623" s="2"/>
      <c r="H623" s="51"/>
      <c r="I623" s="51"/>
      <c r="J623" s="2"/>
      <c r="K623" s="2"/>
      <c r="L623" s="2"/>
      <c r="M623" s="2"/>
      <c r="N623" s="2"/>
      <c r="O623" s="4"/>
    </row>
    <row r="624" spans="1:15" s="9" customFormat="1" x14ac:dyDescent="0.2">
      <c r="A624" s="4"/>
      <c r="B624" s="2"/>
      <c r="C624" s="4"/>
      <c r="D624" s="2"/>
      <c r="E624" s="51"/>
      <c r="F624" s="2"/>
      <c r="G624" s="2"/>
      <c r="H624" s="51"/>
      <c r="I624" s="51"/>
      <c r="J624" s="2"/>
      <c r="K624" s="2"/>
      <c r="L624" s="2"/>
      <c r="M624" s="2"/>
      <c r="N624" s="2"/>
      <c r="O624" s="4"/>
    </row>
    <row r="625" spans="1:15" s="9" customFormat="1" x14ac:dyDescent="0.2">
      <c r="A625" s="4"/>
      <c r="B625" s="2"/>
      <c r="C625" s="4"/>
      <c r="D625" s="2"/>
      <c r="E625" s="51"/>
      <c r="F625" s="2"/>
      <c r="G625" s="2"/>
      <c r="H625" s="51"/>
      <c r="I625" s="51"/>
      <c r="J625" s="2"/>
      <c r="K625" s="2"/>
      <c r="L625" s="2"/>
      <c r="M625" s="2"/>
      <c r="N625" s="2"/>
      <c r="O625" s="4"/>
    </row>
    <row r="626" spans="1:15" s="9" customFormat="1" x14ac:dyDescent="0.2">
      <c r="A626" s="4"/>
      <c r="B626" s="2"/>
      <c r="C626" s="4"/>
      <c r="D626" s="2"/>
      <c r="E626" s="51"/>
      <c r="F626" s="2"/>
      <c r="G626" s="2"/>
      <c r="H626" s="51"/>
      <c r="I626" s="51"/>
      <c r="J626" s="2"/>
      <c r="K626" s="2"/>
      <c r="L626" s="2"/>
      <c r="M626" s="2"/>
      <c r="N626" s="2"/>
      <c r="O626" s="4"/>
    </row>
    <row r="627" spans="1:15" s="9" customFormat="1" x14ac:dyDescent="0.2">
      <c r="A627" s="4"/>
      <c r="B627" s="2"/>
      <c r="C627" s="4"/>
      <c r="D627" s="2"/>
      <c r="E627" s="51"/>
      <c r="F627" s="2"/>
      <c r="G627" s="2"/>
      <c r="H627" s="51"/>
      <c r="I627" s="51"/>
      <c r="J627" s="2"/>
      <c r="K627" s="2"/>
      <c r="L627" s="2"/>
      <c r="M627" s="2"/>
      <c r="N627" s="2"/>
      <c r="O627" s="4"/>
    </row>
    <row r="628" spans="1:15" s="9" customFormat="1" x14ac:dyDescent="0.2">
      <c r="A628" s="4"/>
      <c r="B628" s="2"/>
      <c r="C628" s="4"/>
      <c r="D628" s="2"/>
      <c r="E628" s="51"/>
      <c r="F628" s="2"/>
      <c r="G628" s="2"/>
      <c r="H628" s="51"/>
      <c r="I628" s="51"/>
      <c r="J628" s="2"/>
      <c r="K628" s="2"/>
      <c r="L628" s="2"/>
      <c r="M628" s="2"/>
      <c r="N628" s="2"/>
      <c r="O628" s="4"/>
    </row>
    <row r="629" spans="1:15" s="9" customFormat="1" x14ac:dyDescent="0.2">
      <c r="A629" s="4"/>
      <c r="B629" s="2"/>
      <c r="C629" s="4"/>
      <c r="D629" s="2"/>
      <c r="E629" s="51"/>
      <c r="F629" s="2"/>
      <c r="G629" s="2"/>
      <c r="H629" s="51"/>
      <c r="I629" s="51"/>
      <c r="J629" s="2"/>
      <c r="K629" s="2"/>
      <c r="L629" s="2"/>
      <c r="M629" s="2"/>
      <c r="N629" s="2"/>
      <c r="O629" s="4"/>
    </row>
    <row r="630" spans="1:15" s="9" customFormat="1" x14ac:dyDescent="0.2">
      <c r="A630" s="4"/>
      <c r="B630" s="2"/>
      <c r="C630" s="4"/>
      <c r="D630" s="2"/>
      <c r="E630" s="51"/>
      <c r="F630" s="2"/>
      <c r="G630" s="2"/>
      <c r="H630" s="51"/>
      <c r="I630" s="51"/>
      <c r="J630" s="2"/>
      <c r="K630" s="2"/>
      <c r="L630" s="2"/>
      <c r="M630" s="2"/>
      <c r="N630" s="2"/>
      <c r="O630" s="4"/>
    </row>
    <row r="631" spans="1:15" s="9" customFormat="1" x14ac:dyDescent="0.2">
      <c r="A631" s="4"/>
      <c r="B631" s="2"/>
      <c r="C631" s="4"/>
      <c r="D631" s="2"/>
      <c r="E631" s="51"/>
      <c r="F631" s="2"/>
      <c r="G631" s="2"/>
      <c r="H631" s="51"/>
      <c r="I631" s="51"/>
      <c r="J631" s="2"/>
      <c r="K631" s="2"/>
      <c r="L631" s="2"/>
      <c r="M631" s="2"/>
      <c r="N631" s="2"/>
      <c r="O631" s="4"/>
    </row>
    <row r="632" spans="1:15" s="9" customFormat="1" x14ac:dyDescent="0.2">
      <c r="A632" s="4"/>
      <c r="B632" s="2"/>
      <c r="C632" s="4"/>
      <c r="D632" s="2"/>
      <c r="E632" s="51"/>
      <c r="F632" s="2"/>
      <c r="G632" s="2"/>
      <c r="H632" s="51"/>
      <c r="I632" s="51"/>
      <c r="J632" s="2"/>
      <c r="K632" s="2"/>
      <c r="L632" s="2"/>
      <c r="M632" s="2"/>
      <c r="N632" s="2"/>
      <c r="O632" s="4"/>
    </row>
    <row r="633" spans="1:15" s="9" customFormat="1" x14ac:dyDescent="0.2">
      <c r="A633" s="4"/>
      <c r="B633" s="2"/>
      <c r="C633" s="4"/>
      <c r="D633" s="2"/>
      <c r="E633" s="51"/>
      <c r="F633" s="2"/>
      <c r="G633" s="2"/>
      <c r="H633" s="51"/>
      <c r="I633" s="51"/>
      <c r="J633" s="2"/>
      <c r="K633" s="2"/>
      <c r="L633" s="2"/>
      <c r="M633" s="2"/>
      <c r="N633" s="2"/>
      <c r="O633" s="4"/>
    </row>
    <row r="634" spans="1:15" s="9" customFormat="1" x14ac:dyDescent="0.2">
      <c r="A634" s="4"/>
      <c r="B634" s="2"/>
      <c r="C634" s="4"/>
      <c r="D634" s="2"/>
      <c r="E634" s="51"/>
      <c r="F634" s="2"/>
      <c r="G634" s="2"/>
      <c r="H634" s="51"/>
      <c r="I634" s="51"/>
      <c r="J634" s="2"/>
      <c r="K634" s="2"/>
      <c r="L634" s="2"/>
      <c r="M634" s="2"/>
      <c r="N634" s="2"/>
      <c r="O634" s="4"/>
    </row>
    <row r="635" spans="1:15" s="9" customFormat="1" x14ac:dyDescent="0.2">
      <c r="A635" s="4"/>
      <c r="B635" s="2"/>
      <c r="C635" s="4"/>
      <c r="D635" s="2"/>
      <c r="E635" s="51"/>
      <c r="F635" s="2"/>
      <c r="G635" s="2"/>
      <c r="H635" s="51"/>
      <c r="I635" s="51"/>
      <c r="J635" s="2"/>
      <c r="K635" s="2"/>
      <c r="L635" s="2"/>
      <c r="M635" s="2"/>
      <c r="N635" s="2"/>
      <c r="O635" s="4"/>
    </row>
    <row r="636" spans="1:15" s="9" customFormat="1" x14ac:dyDescent="0.2">
      <c r="A636" s="4"/>
      <c r="B636" s="2"/>
      <c r="C636" s="4"/>
      <c r="D636" s="2"/>
      <c r="E636" s="51"/>
      <c r="F636" s="2"/>
      <c r="G636" s="2"/>
      <c r="H636" s="51"/>
      <c r="I636" s="51"/>
      <c r="J636" s="2"/>
      <c r="K636" s="2"/>
      <c r="L636" s="2"/>
      <c r="M636" s="2"/>
      <c r="N636" s="2"/>
      <c r="O636" s="4"/>
    </row>
    <row r="637" spans="1:15" s="9" customFormat="1" x14ac:dyDescent="0.2">
      <c r="A637" s="4"/>
      <c r="B637" s="2"/>
      <c r="C637" s="4"/>
      <c r="D637" s="2"/>
      <c r="E637" s="51"/>
      <c r="F637" s="2"/>
      <c r="G637" s="2"/>
      <c r="H637" s="51"/>
      <c r="I637" s="51"/>
      <c r="J637" s="2"/>
      <c r="K637" s="2"/>
      <c r="L637" s="2"/>
      <c r="M637" s="2"/>
      <c r="N637" s="2"/>
      <c r="O637" s="4"/>
    </row>
    <row r="638" spans="1:15" s="9" customFormat="1" x14ac:dyDescent="0.2">
      <c r="A638" s="4"/>
      <c r="B638" s="2"/>
      <c r="C638" s="4"/>
      <c r="D638" s="2"/>
      <c r="E638" s="51"/>
      <c r="F638" s="2"/>
      <c r="G638" s="2"/>
      <c r="H638" s="51"/>
      <c r="I638" s="51"/>
      <c r="J638" s="2"/>
      <c r="K638" s="2"/>
      <c r="L638" s="2"/>
      <c r="M638" s="2"/>
      <c r="N638" s="2"/>
      <c r="O638" s="4"/>
    </row>
    <row r="639" spans="1:15" s="9" customFormat="1" x14ac:dyDescent="0.2">
      <c r="A639" s="4"/>
      <c r="B639" s="2"/>
      <c r="C639" s="4"/>
      <c r="D639" s="2"/>
      <c r="E639" s="51"/>
      <c r="F639" s="2"/>
      <c r="G639" s="2"/>
      <c r="H639" s="51"/>
      <c r="I639" s="51"/>
      <c r="J639" s="2"/>
      <c r="K639" s="2"/>
      <c r="L639" s="2"/>
      <c r="M639" s="2"/>
      <c r="N639" s="2"/>
      <c r="O639" s="4"/>
    </row>
    <row r="640" spans="1:15" s="9" customFormat="1" x14ac:dyDescent="0.2">
      <c r="A640" s="4"/>
      <c r="B640" s="2"/>
      <c r="C640" s="4"/>
      <c r="D640" s="2"/>
      <c r="E640" s="51"/>
      <c r="F640" s="2"/>
      <c r="G640" s="2"/>
      <c r="H640" s="51"/>
      <c r="I640" s="51"/>
      <c r="J640" s="2"/>
      <c r="K640" s="2"/>
      <c r="L640" s="2"/>
      <c r="M640" s="2"/>
      <c r="N640" s="2"/>
      <c r="O640" s="4"/>
    </row>
    <row r="641" spans="1:15" s="9" customFormat="1" x14ac:dyDescent="0.2">
      <c r="A641" s="4"/>
      <c r="B641" s="2"/>
      <c r="C641" s="4"/>
      <c r="D641" s="2"/>
      <c r="E641" s="51"/>
      <c r="F641" s="2"/>
      <c r="G641" s="2"/>
      <c r="H641" s="51"/>
      <c r="I641" s="51"/>
      <c r="J641" s="2"/>
      <c r="K641" s="2"/>
      <c r="L641" s="2"/>
      <c r="M641" s="2"/>
      <c r="N641" s="2"/>
      <c r="O641" s="4"/>
    </row>
    <row r="642" spans="1:15" s="9" customFormat="1" x14ac:dyDescent="0.2">
      <c r="A642" s="4"/>
      <c r="B642" s="2"/>
      <c r="C642" s="4"/>
      <c r="D642" s="2"/>
      <c r="E642" s="51"/>
      <c r="F642" s="2"/>
      <c r="G642" s="2"/>
      <c r="H642" s="51"/>
      <c r="I642" s="51"/>
      <c r="J642" s="2"/>
      <c r="K642" s="2"/>
      <c r="L642" s="2"/>
      <c r="M642" s="2"/>
      <c r="N642" s="2"/>
      <c r="O642" s="4"/>
    </row>
    <row r="643" spans="1:15" s="9" customFormat="1" x14ac:dyDescent="0.2">
      <c r="A643" s="4"/>
      <c r="B643" s="2"/>
      <c r="C643" s="4"/>
      <c r="D643" s="2"/>
      <c r="E643" s="51"/>
      <c r="F643" s="2"/>
      <c r="G643" s="2"/>
      <c r="H643" s="51"/>
      <c r="I643" s="51"/>
      <c r="J643" s="2"/>
      <c r="K643" s="2"/>
      <c r="L643" s="2"/>
      <c r="M643" s="2"/>
      <c r="N643" s="2"/>
      <c r="O643" s="4"/>
    </row>
    <row r="644" spans="1:15" s="9" customFormat="1" x14ac:dyDescent="0.2">
      <c r="A644" s="4"/>
      <c r="B644" s="2"/>
      <c r="C644" s="4"/>
      <c r="D644" s="2"/>
      <c r="E644" s="51"/>
      <c r="F644" s="2"/>
      <c r="G644" s="2"/>
      <c r="H644" s="51"/>
      <c r="I644" s="51"/>
      <c r="J644" s="2"/>
      <c r="K644" s="2"/>
      <c r="L644" s="2"/>
      <c r="M644" s="2"/>
      <c r="N644" s="2"/>
      <c r="O644" s="4"/>
    </row>
    <row r="645" spans="1:15" s="9" customFormat="1" x14ac:dyDescent="0.2">
      <c r="A645" s="4"/>
      <c r="B645" s="2"/>
      <c r="C645" s="4"/>
      <c r="D645" s="2"/>
      <c r="E645" s="51"/>
      <c r="F645" s="2"/>
      <c r="G645" s="2"/>
      <c r="H645" s="51"/>
      <c r="I645" s="51"/>
      <c r="J645" s="2"/>
      <c r="K645" s="2"/>
      <c r="L645" s="2"/>
      <c r="M645" s="2"/>
      <c r="N645" s="2"/>
      <c r="O645" s="4"/>
    </row>
    <row r="646" spans="1:15" s="9" customFormat="1" x14ac:dyDescent="0.2">
      <c r="A646" s="4"/>
      <c r="B646" s="2"/>
      <c r="C646" s="4"/>
      <c r="D646" s="2"/>
      <c r="E646" s="51"/>
      <c r="F646" s="2"/>
      <c r="G646" s="2"/>
      <c r="H646" s="51"/>
      <c r="I646" s="51"/>
      <c r="J646" s="2"/>
      <c r="K646" s="2"/>
      <c r="L646" s="2"/>
      <c r="M646" s="2"/>
      <c r="N646" s="2"/>
      <c r="O646" s="4"/>
    </row>
    <row r="647" spans="1:15" s="9" customFormat="1" x14ac:dyDescent="0.2">
      <c r="A647" s="4"/>
      <c r="B647" s="2"/>
      <c r="C647" s="4"/>
      <c r="D647" s="2"/>
      <c r="E647" s="51"/>
      <c r="F647" s="2"/>
      <c r="G647" s="2"/>
      <c r="H647" s="51"/>
      <c r="I647" s="51"/>
      <c r="J647" s="2"/>
      <c r="K647" s="2"/>
      <c r="L647" s="2"/>
      <c r="M647" s="2"/>
      <c r="N647" s="2"/>
      <c r="O647" s="4"/>
    </row>
    <row r="648" spans="1:15" s="9" customFormat="1" x14ac:dyDescent="0.2">
      <c r="A648" s="4"/>
      <c r="B648" s="2"/>
      <c r="C648" s="4"/>
      <c r="D648" s="2"/>
      <c r="E648" s="51"/>
      <c r="F648" s="2"/>
      <c r="G648" s="2"/>
      <c r="H648" s="51"/>
      <c r="I648" s="51"/>
      <c r="J648" s="2"/>
      <c r="K648" s="2"/>
      <c r="L648" s="2"/>
      <c r="M648" s="2"/>
      <c r="N648" s="2"/>
      <c r="O648" s="4"/>
    </row>
    <row r="649" spans="1:15" s="9" customFormat="1" x14ac:dyDescent="0.2">
      <c r="A649" s="4"/>
      <c r="B649" s="2"/>
      <c r="C649" s="4"/>
      <c r="D649" s="2"/>
      <c r="E649" s="51"/>
      <c r="F649" s="2"/>
      <c r="G649" s="2"/>
      <c r="H649" s="51"/>
      <c r="I649" s="51"/>
      <c r="J649" s="2"/>
      <c r="K649" s="2"/>
      <c r="L649" s="2"/>
      <c r="M649" s="2"/>
      <c r="N649" s="2"/>
      <c r="O649" s="4"/>
    </row>
    <row r="650" spans="1:15" s="9" customFormat="1" x14ac:dyDescent="0.2">
      <c r="A650" s="4"/>
      <c r="B650" s="2"/>
      <c r="C650" s="4"/>
      <c r="D650" s="2"/>
      <c r="E650" s="51"/>
      <c r="F650" s="2"/>
      <c r="G650" s="2"/>
      <c r="H650" s="51"/>
      <c r="I650" s="51"/>
      <c r="J650" s="2"/>
      <c r="K650" s="2"/>
      <c r="L650" s="2"/>
      <c r="M650" s="2"/>
      <c r="N650" s="2"/>
      <c r="O650" s="4"/>
    </row>
    <row r="651" spans="1:15" s="9" customFormat="1" x14ac:dyDescent="0.2">
      <c r="A651" s="4"/>
      <c r="B651" s="2"/>
      <c r="C651" s="4"/>
      <c r="D651" s="2"/>
      <c r="E651" s="51"/>
      <c r="F651" s="2"/>
      <c r="G651" s="2"/>
      <c r="H651" s="51"/>
      <c r="I651" s="51"/>
      <c r="J651" s="2"/>
      <c r="K651" s="2"/>
      <c r="L651" s="2"/>
      <c r="M651" s="2"/>
      <c r="N651" s="2"/>
      <c r="O651" s="4"/>
    </row>
    <row r="652" spans="1:15" s="9" customFormat="1" x14ac:dyDescent="0.2">
      <c r="A652" s="4"/>
      <c r="B652" s="2"/>
      <c r="C652" s="4"/>
      <c r="D652" s="2"/>
      <c r="E652" s="51"/>
      <c r="F652" s="2"/>
      <c r="G652" s="2"/>
      <c r="H652" s="51"/>
      <c r="I652" s="51"/>
      <c r="J652" s="2"/>
      <c r="K652" s="2"/>
      <c r="L652" s="2"/>
      <c r="M652" s="2"/>
      <c r="N652" s="2"/>
      <c r="O652" s="4"/>
    </row>
    <row r="653" spans="1:15" s="9" customFormat="1" x14ac:dyDescent="0.2">
      <c r="A653" s="4"/>
      <c r="B653" s="2"/>
      <c r="C653" s="4"/>
      <c r="D653" s="2"/>
      <c r="E653" s="51"/>
      <c r="F653" s="2"/>
      <c r="G653" s="2"/>
      <c r="H653" s="51"/>
      <c r="I653" s="51"/>
      <c r="J653" s="2"/>
      <c r="K653" s="2"/>
      <c r="L653" s="2"/>
      <c r="M653" s="2"/>
      <c r="N653" s="2"/>
      <c r="O653" s="4"/>
    </row>
    <row r="654" spans="1:15" s="9" customFormat="1" x14ac:dyDescent="0.2">
      <c r="A654" s="4"/>
      <c r="B654" s="2"/>
      <c r="C654" s="4"/>
      <c r="D654" s="2"/>
      <c r="E654" s="51"/>
      <c r="F654" s="2"/>
      <c r="G654" s="2"/>
      <c r="H654" s="51"/>
      <c r="I654" s="51"/>
      <c r="J654" s="2"/>
      <c r="K654" s="2"/>
      <c r="L654" s="2"/>
      <c r="M654" s="2"/>
      <c r="N654" s="2"/>
      <c r="O654" s="4"/>
    </row>
    <row r="655" spans="1:15" s="9" customFormat="1" x14ac:dyDescent="0.2">
      <c r="A655" s="4"/>
      <c r="B655" s="2"/>
      <c r="C655" s="4"/>
      <c r="D655" s="2"/>
      <c r="E655" s="51"/>
      <c r="F655" s="2"/>
      <c r="G655" s="2"/>
      <c r="H655" s="51"/>
      <c r="I655" s="51"/>
      <c r="J655" s="2"/>
      <c r="K655" s="2"/>
      <c r="L655" s="2"/>
      <c r="M655" s="2"/>
      <c r="N655" s="2"/>
      <c r="O655" s="4"/>
    </row>
    <row r="656" spans="1:15" s="9" customFormat="1" x14ac:dyDescent="0.2">
      <c r="A656" s="4"/>
      <c r="B656" s="2"/>
      <c r="C656" s="4"/>
      <c r="D656" s="2"/>
      <c r="E656" s="51"/>
      <c r="F656" s="2"/>
      <c r="G656" s="2"/>
      <c r="H656" s="51"/>
      <c r="I656" s="51"/>
      <c r="J656" s="2"/>
      <c r="K656" s="2"/>
      <c r="L656" s="2"/>
      <c r="M656" s="2"/>
      <c r="N656" s="2"/>
      <c r="O656" s="4"/>
    </row>
    <row r="657" spans="1:15" s="9" customFormat="1" x14ac:dyDescent="0.2">
      <c r="A657" s="4"/>
      <c r="B657" s="2"/>
      <c r="C657" s="4"/>
      <c r="D657" s="2"/>
      <c r="E657" s="51"/>
      <c r="F657" s="2"/>
      <c r="G657" s="2"/>
      <c r="H657" s="51"/>
      <c r="I657" s="51"/>
      <c r="J657" s="2"/>
      <c r="K657" s="2"/>
      <c r="L657" s="2"/>
      <c r="M657" s="2"/>
      <c r="N657" s="2"/>
      <c r="O657" s="4"/>
    </row>
    <row r="658" spans="1:15" s="9" customFormat="1" x14ac:dyDescent="0.2">
      <c r="A658" s="4"/>
      <c r="B658" s="2"/>
      <c r="C658" s="4"/>
      <c r="D658" s="2"/>
      <c r="E658" s="51"/>
      <c r="F658" s="2"/>
      <c r="G658" s="2"/>
      <c r="H658" s="51"/>
      <c r="I658" s="51"/>
      <c r="J658" s="2"/>
      <c r="K658" s="2"/>
      <c r="L658" s="2"/>
      <c r="M658" s="2"/>
      <c r="N658" s="2"/>
      <c r="O658" s="4"/>
    </row>
    <row r="659" spans="1:15" s="9" customFormat="1" x14ac:dyDescent="0.2">
      <c r="A659" s="4"/>
      <c r="B659" s="2"/>
      <c r="C659" s="4"/>
      <c r="D659" s="2"/>
      <c r="E659" s="51"/>
      <c r="F659" s="2"/>
      <c r="G659" s="2"/>
      <c r="H659" s="51"/>
      <c r="I659" s="51"/>
      <c r="J659" s="2"/>
      <c r="K659" s="2"/>
      <c r="L659" s="2"/>
      <c r="M659" s="2"/>
      <c r="N659" s="2"/>
      <c r="O659" s="4"/>
    </row>
    <row r="660" spans="1:15" s="9" customFormat="1" x14ac:dyDescent="0.2">
      <c r="A660" s="4"/>
      <c r="B660" s="2"/>
      <c r="C660" s="4"/>
      <c r="D660" s="2"/>
      <c r="E660" s="51"/>
      <c r="F660" s="2"/>
      <c r="G660" s="2"/>
      <c r="H660" s="51"/>
      <c r="I660" s="51"/>
      <c r="J660" s="2"/>
      <c r="K660" s="2"/>
      <c r="L660" s="2"/>
      <c r="M660" s="2"/>
      <c r="N660" s="2"/>
      <c r="O660" s="4"/>
    </row>
    <row r="661" spans="1:15" s="9" customFormat="1" x14ac:dyDescent="0.2">
      <c r="A661" s="4"/>
      <c r="B661" s="2"/>
      <c r="C661" s="4"/>
      <c r="D661" s="2"/>
      <c r="E661" s="51"/>
      <c r="F661" s="2"/>
      <c r="G661" s="2"/>
      <c r="H661" s="51"/>
      <c r="I661" s="51"/>
      <c r="J661" s="2"/>
      <c r="K661" s="2"/>
      <c r="L661" s="2"/>
      <c r="M661" s="2"/>
      <c r="N661" s="2"/>
      <c r="O661" s="4"/>
    </row>
    <row r="662" spans="1:15" s="9" customFormat="1" x14ac:dyDescent="0.2">
      <c r="A662" s="4"/>
      <c r="B662" s="2"/>
      <c r="C662" s="4"/>
      <c r="D662" s="2"/>
      <c r="E662" s="51"/>
      <c r="F662" s="2"/>
      <c r="G662" s="2"/>
      <c r="H662" s="51"/>
      <c r="I662" s="51"/>
      <c r="J662" s="2"/>
      <c r="K662" s="2"/>
      <c r="L662" s="2"/>
      <c r="M662" s="2"/>
      <c r="N662" s="2"/>
      <c r="O662" s="4"/>
    </row>
    <row r="663" spans="1:15" s="9" customFormat="1" x14ac:dyDescent="0.2">
      <c r="A663" s="4"/>
      <c r="B663" s="2"/>
      <c r="C663" s="4"/>
      <c r="D663" s="2"/>
      <c r="E663" s="51"/>
      <c r="F663" s="2"/>
      <c r="G663" s="2"/>
      <c r="H663" s="51"/>
      <c r="I663" s="51"/>
      <c r="J663" s="2"/>
      <c r="K663" s="2"/>
      <c r="L663" s="2"/>
      <c r="M663" s="2"/>
      <c r="N663" s="2"/>
      <c r="O663" s="4"/>
    </row>
    <row r="664" spans="1:15" s="9" customFormat="1" x14ac:dyDescent="0.2">
      <c r="A664" s="4"/>
      <c r="B664" s="2"/>
      <c r="C664" s="4"/>
      <c r="D664" s="2"/>
      <c r="E664" s="51"/>
      <c r="F664" s="2"/>
      <c r="G664" s="2"/>
      <c r="H664" s="51"/>
      <c r="I664" s="51"/>
      <c r="J664" s="2"/>
      <c r="K664" s="2"/>
      <c r="L664" s="2"/>
      <c r="M664" s="2"/>
      <c r="N664" s="2"/>
      <c r="O664" s="4"/>
    </row>
    <row r="665" spans="1:15" s="9" customFormat="1" x14ac:dyDescent="0.2">
      <c r="A665" s="4"/>
      <c r="B665" s="2"/>
      <c r="C665" s="4"/>
      <c r="D665" s="2"/>
      <c r="E665" s="51"/>
      <c r="F665" s="2"/>
      <c r="G665" s="2"/>
      <c r="H665" s="51"/>
      <c r="I665" s="51"/>
      <c r="J665" s="2"/>
      <c r="K665" s="2"/>
      <c r="L665" s="2"/>
      <c r="M665" s="2"/>
      <c r="N665" s="2"/>
      <c r="O665" s="4"/>
    </row>
    <row r="666" spans="1:15" s="9" customFormat="1" x14ac:dyDescent="0.2">
      <c r="A666" s="4"/>
      <c r="B666" s="2"/>
      <c r="C666" s="4"/>
      <c r="D666" s="2"/>
      <c r="E666" s="51"/>
      <c r="F666" s="2"/>
      <c r="G666" s="2"/>
      <c r="H666" s="51"/>
      <c r="I666" s="51"/>
      <c r="J666" s="2"/>
      <c r="K666" s="2"/>
      <c r="L666" s="2"/>
      <c r="M666" s="2"/>
      <c r="N666" s="2"/>
      <c r="O666" s="4"/>
    </row>
    <row r="667" spans="1:15" s="9" customFormat="1" x14ac:dyDescent="0.2">
      <c r="A667" s="4"/>
      <c r="B667" s="2"/>
      <c r="C667" s="4"/>
      <c r="D667" s="2"/>
      <c r="E667" s="51"/>
      <c r="F667" s="2"/>
      <c r="G667" s="2"/>
      <c r="H667" s="51"/>
      <c r="I667" s="51"/>
      <c r="J667" s="2"/>
      <c r="K667" s="2"/>
      <c r="L667" s="2"/>
      <c r="M667" s="2"/>
      <c r="N667" s="2"/>
      <c r="O667" s="4"/>
    </row>
    <row r="668" spans="1:15" s="9" customFormat="1" x14ac:dyDescent="0.2">
      <c r="A668" s="4"/>
      <c r="B668" s="2"/>
      <c r="C668" s="4"/>
      <c r="D668" s="2"/>
      <c r="E668" s="51"/>
      <c r="F668" s="2"/>
      <c r="G668" s="2"/>
      <c r="H668" s="51"/>
      <c r="I668" s="51"/>
      <c r="J668" s="2"/>
      <c r="K668" s="2"/>
      <c r="L668" s="2"/>
      <c r="M668" s="2"/>
      <c r="N668" s="2"/>
      <c r="O668" s="4"/>
    </row>
    <row r="669" spans="1:15" s="9" customFormat="1" x14ac:dyDescent="0.2">
      <c r="A669" s="4"/>
      <c r="B669" s="2"/>
      <c r="C669" s="4"/>
      <c r="D669" s="2"/>
      <c r="E669" s="51"/>
      <c r="F669" s="2"/>
      <c r="G669" s="2"/>
      <c r="H669" s="51"/>
      <c r="I669" s="51"/>
      <c r="J669" s="2"/>
      <c r="K669" s="2"/>
      <c r="L669" s="2"/>
      <c r="M669" s="2"/>
      <c r="N669" s="2"/>
      <c r="O669" s="4"/>
    </row>
    <row r="670" spans="1:15" s="9" customFormat="1" x14ac:dyDescent="0.2">
      <c r="A670" s="4"/>
      <c r="B670" s="2"/>
      <c r="C670" s="4"/>
      <c r="D670" s="2"/>
      <c r="E670" s="51"/>
      <c r="F670" s="2"/>
      <c r="G670" s="2"/>
      <c r="H670" s="51"/>
      <c r="I670" s="51"/>
      <c r="J670" s="2"/>
      <c r="K670" s="2"/>
      <c r="L670" s="2"/>
      <c r="M670" s="2"/>
      <c r="N670" s="2"/>
      <c r="O670" s="4"/>
    </row>
    <row r="671" spans="1:15" s="9" customFormat="1" x14ac:dyDescent="0.2">
      <c r="A671" s="4"/>
      <c r="B671" s="2"/>
      <c r="C671" s="4"/>
      <c r="D671" s="2"/>
      <c r="E671" s="51"/>
      <c r="F671" s="2"/>
      <c r="G671" s="2"/>
      <c r="H671" s="51"/>
      <c r="I671" s="51"/>
      <c r="J671" s="2"/>
      <c r="K671" s="2"/>
      <c r="L671" s="2"/>
      <c r="M671" s="2"/>
      <c r="N671" s="2"/>
      <c r="O671" s="4"/>
    </row>
    <row r="672" spans="1:15" s="9" customFormat="1" x14ac:dyDescent="0.2">
      <c r="A672" s="4"/>
      <c r="B672" s="2"/>
      <c r="C672" s="4"/>
      <c r="D672" s="2"/>
      <c r="E672" s="51"/>
      <c r="F672" s="2"/>
      <c r="G672" s="2"/>
      <c r="H672" s="51"/>
      <c r="I672" s="51"/>
      <c r="J672" s="2"/>
      <c r="K672" s="2"/>
      <c r="L672" s="2"/>
      <c r="M672" s="2"/>
      <c r="N672" s="2"/>
      <c r="O672" s="4"/>
    </row>
    <row r="673" spans="1:15" s="9" customFormat="1" x14ac:dyDescent="0.2">
      <c r="A673" s="4"/>
      <c r="B673" s="2"/>
      <c r="C673" s="4"/>
      <c r="D673" s="2"/>
      <c r="E673" s="51"/>
      <c r="F673" s="2"/>
      <c r="G673" s="2"/>
      <c r="H673" s="51"/>
      <c r="I673" s="51"/>
      <c r="J673" s="2"/>
      <c r="K673" s="2"/>
      <c r="L673" s="2"/>
      <c r="M673" s="2"/>
      <c r="N673" s="2"/>
      <c r="O673" s="4"/>
    </row>
    <row r="674" spans="1:15" s="9" customFormat="1" x14ac:dyDescent="0.2">
      <c r="A674" s="4"/>
      <c r="B674" s="2"/>
      <c r="C674" s="4"/>
      <c r="D674" s="2"/>
      <c r="E674" s="51"/>
      <c r="F674" s="2"/>
      <c r="G674" s="2"/>
      <c r="H674" s="51"/>
      <c r="I674" s="51"/>
      <c r="J674" s="2"/>
      <c r="K674" s="2"/>
      <c r="L674" s="2"/>
      <c r="M674" s="2"/>
      <c r="N674" s="2"/>
      <c r="O674" s="4"/>
    </row>
    <row r="675" spans="1:15" s="9" customFormat="1" x14ac:dyDescent="0.2">
      <c r="A675" s="4"/>
      <c r="B675" s="2"/>
      <c r="C675" s="4"/>
      <c r="D675" s="2"/>
      <c r="E675" s="51"/>
      <c r="F675" s="2"/>
      <c r="G675" s="2"/>
      <c r="H675" s="51"/>
      <c r="I675" s="51"/>
      <c r="J675" s="2"/>
      <c r="K675" s="2"/>
      <c r="L675" s="2"/>
      <c r="M675" s="2"/>
      <c r="N675" s="2"/>
      <c r="O675" s="4"/>
    </row>
    <row r="676" spans="1:15" s="9" customFormat="1" x14ac:dyDescent="0.2">
      <c r="A676" s="4"/>
      <c r="B676" s="2"/>
      <c r="C676" s="4"/>
      <c r="D676" s="2"/>
      <c r="E676" s="51"/>
      <c r="F676" s="2"/>
      <c r="G676" s="2"/>
      <c r="H676" s="51"/>
      <c r="I676" s="51"/>
      <c r="J676" s="2"/>
      <c r="K676" s="2"/>
      <c r="L676" s="2"/>
      <c r="M676" s="2"/>
      <c r="N676" s="2"/>
      <c r="O676" s="4"/>
    </row>
    <row r="677" spans="1:15" s="9" customFormat="1" x14ac:dyDescent="0.2">
      <c r="A677" s="4"/>
      <c r="B677" s="2"/>
      <c r="C677" s="4"/>
      <c r="D677" s="2"/>
      <c r="E677" s="51"/>
      <c r="F677" s="2"/>
      <c r="G677" s="2"/>
      <c r="H677" s="51"/>
      <c r="I677" s="51"/>
      <c r="J677" s="2"/>
      <c r="K677" s="2"/>
      <c r="L677" s="2"/>
      <c r="M677" s="2"/>
      <c r="N677" s="2"/>
      <c r="O677" s="4"/>
    </row>
    <row r="678" spans="1:15" s="9" customFormat="1" x14ac:dyDescent="0.2">
      <c r="A678" s="4"/>
      <c r="B678" s="2"/>
      <c r="C678" s="4"/>
      <c r="D678" s="2"/>
      <c r="E678" s="51"/>
      <c r="F678" s="2"/>
      <c r="G678" s="2"/>
      <c r="H678" s="51"/>
      <c r="I678" s="51"/>
      <c r="J678" s="2"/>
      <c r="K678" s="2"/>
      <c r="L678" s="2"/>
      <c r="M678" s="2"/>
      <c r="N678" s="2"/>
      <c r="O678" s="4"/>
    </row>
    <row r="679" spans="1:15" s="9" customFormat="1" x14ac:dyDescent="0.2">
      <c r="A679" s="4"/>
      <c r="B679" s="2"/>
      <c r="C679" s="4"/>
      <c r="D679" s="2"/>
      <c r="E679" s="51"/>
      <c r="F679" s="2"/>
      <c r="G679" s="2"/>
      <c r="H679" s="51"/>
      <c r="I679" s="51"/>
      <c r="J679" s="2"/>
      <c r="K679" s="2"/>
      <c r="L679" s="2"/>
      <c r="M679" s="2"/>
      <c r="N679" s="2"/>
      <c r="O679" s="4"/>
    </row>
    <row r="680" spans="1:15" s="9" customFormat="1" x14ac:dyDescent="0.2">
      <c r="A680" s="4"/>
      <c r="B680" s="2"/>
      <c r="C680" s="4"/>
      <c r="D680" s="2"/>
      <c r="E680" s="51"/>
      <c r="F680" s="2"/>
      <c r="G680" s="2"/>
      <c r="H680" s="51"/>
      <c r="I680" s="51"/>
      <c r="J680" s="2"/>
      <c r="K680" s="2"/>
      <c r="L680" s="2"/>
      <c r="M680" s="2"/>
      <c r="N680" s="2"/>
      <c r="O680" s="4"/>
    </row>
    <row r="681" spans="1:15" s="9" customFormat="1" x14ac:dyDescent="0.2">
      <c r="A681" s="4"/>
      <c r="B681" s="2"/>
      <c r="C681" s="4"/>
      <c r="D681" s="2"/>
      <c r="E681" s="51"/>
      <c r="F681" s="2"/>
      <c r="G681" s="2"/>
      <c r="H681" s="51"/>
      <c r="I681" s="51"/>
      <c r="J681" s="2"/>
      <c r="K681" s="2"/>
      <c r="L681" s="2"/>
      <c r="M681" s="2"/>
      <c r="N681" s="2"/>
      <c r="O681" s="4"/>
    </row>
    <row r="682" spans="1:15" s="9" customFormat="1" x14ac:dyDescent="0.2">
      <c r="A682" s="4"/>
      <c r="B682" s="2"/>
      <c r="C682" s="4"/>
      <c r="D682" s="2"/>
      <c r="E682" s="51"/>
      <c r="F682" s="2"/>
      <c r="G682" s="2"/>
      <c r="H682" s="51"/>
      <c r="I682" s="51"/>
      <c r="J682" s="2"/>
      <c r="K682" s="2"/>
      <c r="L682" s="2"/>
      <c r="M682" s="2"/>
      <c r="N682" s="2"/>
      <c r="O682" s="4"/>
    </row>
    <row r="683" spans="1:15" s="9" customFormat="1" x14ac:dyDescent="0.2">
      <c r="A683" s="4"/>
      <c r="B683" s="2"/>
      <c r="C683" s="4"/>
      <c r="D683" s="2"/>
      <c r="E683" s="51"/>
      <c r="F683" s="2"/>
      <c r="G683" s="2"/>
      <c r="H683" s="51"/>
      <c r="I683" s="51"/>
      <c r="J683" s="2"/>
      <c r="K683" s="2"/>
      <c r="L683" s="2"/>
      <c r="M683" s="2"/>
      <c r="N683" s="2"/>
      <c r="O683" s="4"/>
    </row>
    <row r="684" spans="1:15" s="9" customFormat="1" x14ac:dyDescent="0.2">
      <c r="A684" s="4"/>
      <c r="B684" s="2"/>
      <c r="C684" s="4"/>
      <c r="D684" s="2"/>
      <c r="E684" s="51"/>
      <c r="F684" s="2"/>
      <c r="G684" s="2"/>
      <c r="H684" s="51"/>
      <c r="I684" s="51"/>
      <c r="J684" s="2"/>
      <c r="K684" s="2"/>
      <c r="L684" s="2"/>
      <c r="M684" s="2"/>
      <c r="N684" s="2"/>
      <c r="O684" s="4"/>
    </row>
    <row r="685" spans="1:15" s="9" customFormat="1" x14ac:dyDescent="0.2">
      <c r="A685" s="4"/>
      <c r="B685" s="2"/>
      <c r="C685" s="4"/>
      <c r="D685" s="2"/>
      <c r="E685" s="51"/>
      <c r="F685" s="2"/>
      <c r="G685" s="2"/>
      <c r="H685" s="51"/>
      <c r="I685" s="51"/>
      <c r="J685" s="2"/>
      <c r="K685" s="2"/>
      <c r="L685" s="2"/>
      <c r="M685" s="2"/>
      <c r="N685" s="2"/>
      <c r="O685" s="4"/>
    </row>
    <row r="686" spans="1:15" s="9" customFormat="1" x14ac:dyDescent="0.2">
      <c r="A686" s="4"/>
      <c r="B686" s="2"/>
      <c r="C686" s="4"/>
      <c r="D686" s="2"/>
      <c r="E686" s="51"/>
      <c r="F686" s="2"/>
      <c r="G686" s="2"/>
      <c r="H686" s="51"/>
      <c r="I686" s="51"/>
      <c r="J686" s="2"/>
      <c r="K686" s="2"/>
      <c r="L686" s="2"/>
      <c r="M686" s="2"/>
      <c r="N686" s="2"/>
      <c r="O686" s="4"/>
    </row>
    <row r="687" spans="1:15" s="9" customFormat="1" x14ac:dyDescent="0.2">
      <c r="A687" s="4"/>
      <c r="B687" s="2"/>
      <c r="C687" s="4"/>
      <c r="D687" s="2"/>
      <c r="E687" s="51"/>
      <c r="F687" s="2"/>
      <c r="G687" s="2"/>
      <c r="H687" s="51"/>
      <c r="I687" s="51"/>
      <c r="J687" s="2"/>
      <c r="K687" s="2"/>
      <c r="L687" s="2"/>
      <c r="M687" s="2"/>
      <c r="N687" s="2"/>
      <c r="O687" s="4"/>
    </row>
    <row r="688" spans="1:15" s="9" customFormat="1" x14ac:dyDescent="0.2">
      <c r="A688" s="4"/>
      <c r="B688" s="2"/>
      <c r="C688" s="4"/>
      <c r="D688" s="2"/>
      <c r="E688" s="51"/>
      <c r="F688" s="2"/>
      <c r="G688" s="2"/>
      <c r="H688" s="51"/>
      <c r="I688" s="51"/>
      <c r="J688" s="2"/>
      <c r="K688" s="2"/>
      <c r="L688" s="2"/>
      <c r="M688" s="2"/>
      <c r="N688" s="2"/>
      <c r="O688" s="4"/>
    </row>
    <row r="689" spans="1:15" s="9" customFormat="1" x14ac:dyDescent="0.2">
      <c r="A689" s="4"/>
      <c r="B689" s="2"/>
      <c r="C689" s="4"/>
      <c r="D689" s="2"/>
      <c r="E689" s="51"/>
      <c r="F689" s="2"/>
      <c r="G689" s="2"/>
      <c r="H689" s="51"/>
      <c r="I689" s="51"/>
      <c r="J689" s="2"/>
      <c r="K689" s="2"/>
      <c r="L689" s="2"/>
      <c r="M689" s="2"/>
      <c r="N689" s="2"/>
      <c r="O689" s="4"/>
    </row>
    <row r="690" spans="1:15" s="9" customFormat="1" x14ac:dyDescent="0.2">
      <c r="A690" s="4"/>
      <c r="B690" s="2"/>
      <c r="C690" s="4"/>
      <c r="D690" s="2"/>
      <c r="E690" s="51"/>
      <c r="F690" s="2"/>
      <c r="G690" s="2"/>
      <c r="H690" s="51"/>
      <c r="I690" s="51"/>
      <c r="J690" s="2"/>
      <c r="K690" s="2"/>
      <c r="L690" s="2"/>
      <c r="M690" s="2"/>
      <c r="N690" s="2"/>
      <c r="O690" s="4"/>
    </row>
    <row r="691" spans="1:15" s="9" customFormat="1" x14ac:dyDescent="0.2">
      <c r="A691" s="4"/>
      <c r="B691" s="2"/>
      <c r="C691" s="4"/>
      <c r="D691" s="2"/>
      <c r="E691" s="51"/>
      <c r="F691" s="2"/>
      <c r="G691" s="2"/>
      <c r="H691" s="51"/>
      <c r="I691" s="51"/>
      <c r="J691" s="2"/>
      <c r="K691" s="2"/>
      <c r="L691" s="2"/>
      <c r="M691" s="2"/>
      <c r="N691" s="2"/>
      <c r="O691" s="4"/>
    </row>
    <row r="692" spans="1:15" s="9" customFormat="1" x14ac:dyDescent="0.2">
      <c r="A692" s="4"/>
      <c r="B692" s="2"/>
      <c r="C692" s="4"/>
      <c r="D692" s="2"/>
      <c r="E692" s="51"/>
      <c r="F692" s="2"/>
      <c r="G692" s="2"/>
      <c r="H692" s="51"/>
      <c r="I692" s="51"/>
      <c r="J692" s="2"/>
      <c r="K692" s="2"/>
      <c r="L692" s="2"/>
      <c r="M692" s="2"/>
      <c r="N692" s="2"/>
      <c r="O692" s="4"/>
    </row>
    <row r="693" spans="1:15" s="9" customFormat="1" x14ac:dyDescent="0.2">
      <c r="A693" s="4"/>
      <c r="B693" s="2"/>
      <c r="C693" s="4"/>
      <c r="D693" s="2"/>
      <c r="E693" s="51"/>
      <c r="F693" s="2"/>
      <c r="G693" s="2"/>
      <c r="H693" s="51"/>
      <c r="I693" s="51"/>
      <c r="J693" s="2"/>
      <c r="K693" s="2"/>
      <c r="L693" s="2"/>
      <c r="M693" s="2"/>
      <c r="N693" s="2"/>
      <c r="O693" s="4"/>
    </row>
    <row r="694" spans="1:15" s="9" customFormat="1" x14ac:dyDescent="0.2">
      <c r="A694" s="4"/>
      <c r="B694" s="2"/>
      <c r="C694" s="4"/>
      <c r="D694" s="2"/>
      <c r="E694" s="51"/>
      <c r="F694" s="2"/>
      <c r="G694" s="2"/>
      <c r="H694" s="51"/>
      <c r="I694" s="51"/>
      <c r="J694" s="2"/>
      <c r="K694" s="2"/>
      <c r="L694" s="2"/>
      <c r="M694" s="2"/>
      <c r="N694" s="2"/>
      <c r="O694" s="4"/>
    </row>
    <row r="695" spans="1:15" s="9" customFormat="1" x14ac:dyDescent="0.2">
      <c r="A695" s="4"/>
      <c r="B695" s="2"/>
      <c r="C695" s="4"/>
      <c r="D695" s="2"/>
      <c r="E695" s="51"/>
      <c r="F695" s="2"/>
      <c r="G695" s="2"/>
      <c r="H695" s="51"/>
      <c r="I695" s="51"/>
      <c r="J695" s="2"/>
      <c r="K695" s="2"/>
      <c r="L695" s="2"/>
      <c r="M695" s="2"/>
      <c r="N695" s="2"/>
      <c r="O695" s="4"/>
    </row>
    <row r="696" spans="1:15" s="9" customFormat="1" x14ac:dyDescent="0.2">
      <c r="A696" s="4"/>
      <c r="B696" s="2"/>
      <c r="C696" s="4"/>
      <c r="D696" s="2"/>
      <c r="E696" s="51"/>
      <c r="F696" s="2"/>
      <c r="G696" s="2"/>
      <c r="H696" s="51"/>
      <c r="I696" s="51"/>
      <c r="J696" s="2"/>
      <c r="K696" s="2"/>
      <c r="L696" s="2"/>
      <c r="M696" s="2"/>
      <c r="N696" s="2"/>
      <c r="O696" s="4"/>
    </row>
    <row r="697" spans="1:15" s="9" customFormat="1" x14ac:dyDescent="0.2">
      <c r="A697" s="4"/>
      <c r="B697" s="2"/>
      <c r="C697" s="4"/>
      <c r="D697" s="2"/>
      <c r="E697" s="51"/>
      <c r="F697" s="2"/>
      <c r="G697" s="2"/>
      <c r="H697" s="51"/>
      <c r="I697" s="51"/>
      <c r="J697" s="2"/>
      <c r="K697" s="2"/>
      <c r="L697" s="2"/>
      <c r="M697" s="2"/>
      <c r="N697" s="2"/>
      <c r="O697" s="4"/>
    </row>
    <row r="698" spans="1:15" s="9" customFormat="1" x14ac:dyDescent="0.2">
      <c r="A698" s="4"/>
      <c r="B698" s="2"/>
      <c r="C698" s="4"/>
      <c r="D698" s="2"/>
      <c r="E698" s="51"/>
      <c r="F698" s="2"/>
      <c r="G698" s="2"/>
      <c r="H698" s="51"/>
      <c r="I698" s="51"/>
      <c r="J698" s="2"/>
      <c r="K698" s="2"/>
      <c r="L698" s="2"/>
      <c r="M698" s="2"/>
      <c r="N698" s="2"/>
      <c r="O698" s="4"/>
    </row>
    <row r="699" spans="1:15" s="9" customFormat="1" x14ac:dyDescent="0.2">
      <c r="A699" s="4"/>
      <c r="B699" s="2"/>
      <c r="C699" s="4"/>
      <c r="D699" s="2"/>
      <c r="E699" s="51"/>
      <c r="F699" s="2"/>
      <c r="G699" s="2"/>
      <c r="H699" s="51"/>
      <c r="I699" s="51"/>
      <c r="J699" s="2"/>
      <c r="K699" s="2"/>
      <c r="L699" s="2"/>
      <c r="M699" s="2"/>
      <c r="N699" s="2"/>
      <c r="O699" s="4"/>
    </row>
    <row r="700" spans="1:15" s="9" customFormat="1" x14ac:dyDescent="0.2">
      <c r="A700" s="4"/>
      <c r="B700" s="2"/>
      <c r="C700" s="4"/>
      <c r="D700" s="2"/>
      <c r="E700" s="51"/>
      <c r="F700" s="2"/>
      <c r="G700" s="2"/>
      <c r="H700" s="51"/>
      <c r="I700" s="51"/>
      <c r="J700" s="2"/>
      <c r="K700" s="2"/>
      <c r="L700" s="2"/>
      <c r="M700" s="2"/>
      <c r="N700" s="2"/>
      <c r="O700" s="4"/>
    </row>
    <row r="701" spans="1:15" s="9" customFormat="1" x14ac:dyDescent="0.2">
      <c r="A701" s="4"/>
      <c r="B701" s="2"/>
      <c r="C701" s="4"/>
      <c r="D701" s="2"/>
      <c r="E701" s="51"/>
      <c r="F701" s="2"/>
      <c r="G701" s="2"/>
      <c r="H701" s="51"/>
      <c r="I701" s="51"/>
      <c r="J701" s="2"/>
      <c r="K701" s="2"/>
      <c r="L701" s="2"/>
      <c r="M701" s="2"/>
      <c r="N701" s="2"/>
      <c r="O701" s="4"/>
    </row>
    <row r="702" spans="1:15" s="9" customFormat="1" x14ac:dyDescent="0.2">
      <c r="A702" s="4"/>
      <c r="B702" s="2"/>
      <c r="C702" s="4"/>
      <c r="D702" s="2"/>
      <c r="E702" s="51"/>
      <c r="F702" s="2"/>
      <c r="G702" s="2"/>
      <c r="H702" s="51"/>
      <c r="I702" s="51"/>
      <c r="J702" s="2"/>
      <c r="K702" s="2"/>
      <c r="L702" s="2"/>
      <c r="M702" s="2"/>
      <c r="N702" s="2"/>
      <c r="O702" s="4"/>
    </row>
    <row r="703" spans="1:15" s="9" customFormat="1" x14ac:dyDescent="0.2">
      <c r="A703" s="4"/>
      <c r="B703" s="2"/>
      <c r="C703" s="4"/>
      <c r="D703" s="2"/>
      <c r="E703" s="51"/>
      <c r="F703" s="2"/>
      <c r="G703" s="2"/>
      <c r="H703" s="51"/>
      <c r="I703" s="51"/>
      <c r="J703" s="2"/>
      <c r="K703" s="2"/>
      <c r="L703" s="2"/>
      <c r="M703" s="2"/>
      <c r="N703" s="2"/>
      <c r="O703" s="4"/>
    </row>
    <row r="704" spans="1:15" s="9" customFormat="1" x14ac:dyDescent="0.2">
      <c r="A704" s="4"/>
      <c r="B704" s="2"/>
      <c r="C704" s="4"/>
      <c r="D704" s="2"/>
      <c r="E704" s="51"/>
      <c r="F704" s="2"/>
      <c r="G704" s="2"/>
      <c r="H704" s="51"/>
      <c r="I704" s="51"/>
      <c r="J704" s="2"/>
      <c r="K704" s="2"/>
      <c r="L704" s="2"/>
      <c r="M704" s="2"/>
      <c r="N704" s="2"/>
      <c r="O704" s="4"/>
    </row>
    <row r="705" spans="1:15" s="9" customFormat="1" x14ac:dyDescent="0.2">
      <c r="A705" s="4"/>
      <c r="B705" s="2"/>
      <c r="C705" s="4"/>
      <c r="D705" s="2"/>
      <c r="E705" s="51"/>
      <c r="F705" s="2"/>
      <c r="G705" s="2"/>
      <c r="H705" s="51"/>
      <c r="I705" s="51"/>
      <c r="J705" s="2"/>
      <c r="K705" s="2"/>
      <c r="L705" s="2"/>
      <c r="M705" s="2"/>
      <c r="N705" s="2"/>
      <c r="O705" s="4"/>
    </row>
    <row r="706" spans="1:15" s="9" customFormat="1" x14ac:dyDescent="0.2">
      <c r="A706" s="4"/>
      <c r="B706" s="2"/>
      <c r="C706" s="4"/>
      <c r="D706" s="2"/>
      <c r="E706" s="51"/>
      <c r="F706" s="2"/>
      <c r="G706" s="2"/>
      <c r="H706" s="51"/>
      <c r="I706" s="51"/>
      <c r="J706" s="2"/>
      <c r="K706" s="2"/>
      <c r="L706" s="2"/>
      <c r="M706" s="2"/>
      <c r="N706" s="2"/>
      <c r="O706" s="4"/>
    </row>
    <row r="707" spans="1:15" s="9" customFormat="1" x14ac:dyDescent="0.2">
      <c r="A707" s="4"/>
      <c r="B707" s="2"/>
      <c r="C707" s="4"/>
      <c r="D707" s="2"/>
      <c r="E707" s="51"/>
      <c r="F707" s="2"/>
      <c r="G707" s="2"/>
      <c r="H707" s="51"/>
      <c r="I707" s="51"/>
      <c r="J707" s="2"/>
      <c r="K707" s="2"/>
      <c r="L707" s="2"/>
      <c r="M707" s="2"/>
      <c r="N707" s="2"/>
      <c r="O707" s="4"/>
    </row>
    <row r="708" spans="1:15" s="9" customFormat="1" x14ac:dyDescent="0.2">
      <c r="A708" s="4"/>
      <c r="B708" s="2"/>
      <c r="C708" s="4"/>
      <c r="D708" s="2"/>
      <c r="E708" s="51"/>
      <c r="F708" s="2"/>
      <c r="G708" s="2"/>
      <c r="H708" s="51"/>
      <c r="I708" s="51"/>
      <c r="J708" s="2"/>
      <c r="K708" s="2"/>
      <c r="L708" s="2"/>
      <c r="M708" s="2"/>
      <c r="N708" s="2"/>
      <c r="O708" s="4"/>
    </row>
    <row r="709" spans="1:15" s="9" customFormat="1" x14ac:dyDescent="0.2">
      <c r="A709" s="4"/>
      <c r="B709" s="2"/>
      <c r="C709" s="4"/>
      <c r="D709" s="2"/>
      <c r="E709" s="51"/>
      <c r="F709" s="2"/>
      <c r="G709" s="2"/>
      <c r="H709" s="51"/>
      <c r="I709" s="51"/>
      <c r="J709" s="2"/>
      <c r="K709" s="2"/>
      <c r="L709" s="2"/>
      <c r="M709" s="2"/>
      <c r="N709" s="2"/>
      <c r="O709" s="4"/>
    </row>
    <row r="710" spans="1:15" s="9" customFormat="1" x14ac:dyDescent="0.2">
      <c r="A710" s="4"/>
      <c r="B710" s="2"/>
      <c r="C710" s="4"/>
      <c r="D710" s="2"/>
      <c r="E710" s="51"/>
      <c r="F710" s="2"/>
      <c r="G710" s="2"/>
      <c r="H710" s="51"/>
      <c r="I710" s="51"/>
      <c r="J710" s="2"/>
      <c r="K710" s="2"/>
      <c r="L710" s="2"/>
      <c r="M710" s="2"/>
      <c r="N710" s="2"/>
      <c r="O710" s="4"/>
    </row>
    <row r="711" spans="1:15" s="9" customFormat="1" x14ac:dyDescent="0.2">
      <c r="A711" s="4"/>
      <c r="B711" s="2"/>
      <c r="C711" s="4"/>
      <c r="D711" s="2"/>
      <c r="E711" s="51"/>
      <c r="F711" s="2"/>
      <c r="G711" s="2"/>
      <c r="H711" s="51"/>
      <c r="I711" s="51"/>
      <c r="J711" s="2"/>
      <c r="K711" s="2"/>
      <c r="L711" s="2"/>
      <c r="M711" s="2"/>
      <c r="N711" s="2"/>
      <c r="O711" s="4"/>
    </row>
    <row r="712" spans="1:15" s="9" customFormat="1" x14ac:dyDescent="0.2">
      <c r="A712" s="4"/>
      <c r="B712" s="2"/>
      <c r="C712" s="4"/>
      <c r="D712" s="2"/>
      <c r="E712" s="51"/>
      <c r="F712" s="2"/>
      <c r="G712" s="2"/>
      <c r="H712" s="51"/>
      <c r="I712" s="51"/>
      <c r="J712" s="2"/>
      <c r="K712" s="2"/>
      <c r="L712" s="2"/>
      <c r="M712" s="2"/>
      <c r="N712" s="2"/>
      <c r="O712" s="4"/>
    </row>
    <row r="713" spans="1:15" s="9" customFormat="1" x14ac:dyDescent="0.2">
      <c r="A713" s="4"/>
      <c r="B713" s="2"/>
      <c r="C713" s="4"/>
      <c r="D713" s="2"/>
      <c r="E713" s="51"/>
      <c r="F713" s="2"/>
      <c r="G713" s="2"/>
      <c r="H713" s="51"/>
      <c r="I713" s="51"/>
      <c r="J713" s="2"/>
      <c r="K713" s="2"/>
      <c r="L713" s="2"/>
      <c r="M713" s="2"/>
      <c r="N713" s="2"/>
      <c r="O713" s="4"/>
    </row>
    <row r="714" spans="1:15" s="9" customFormat="1" x14ac:dyDescent="0.2">
      <c r="A714" s="4"/>
      <c r="B714" s="2"/>
      <c r="C714" s="4"/>
      <c r="D714" s="2"/>
      <c r="E714" s="51"/>
      <c r="F714" s="2"/>
      <c r="G714" s="2"/>
      <c r="H714" s="51"/>
      <c r="I714" s="51"/>
      <c r="J714" s="2"/>
      <c r="K714" s="2"/>
      <c r="L714" s="2"/>
      <c r="M714" s="2"/>
      <c r="N714" s="2"/>
      <c r="O714" s="4"/>
    </row>
    <row r="715" spans="1:15" s="9" customFormat="1" x14ac:dyDescent="0.2">
      <c r="A715" s="4"/>
      <c r="B715" s="2"/>
      <c r="C715" s="4"/>
      <c r="D715" s="2"/>
      <c r="E715" s="51"/>
      <c r="F715" s="2"/>
      <c r="G715" s="2"/>
      <c r="H715" s="51"/>
      <c r="I715" s="51"/>
      <c r="J715" s="2"/>
      <c r="K715" s="2"/>
      <c r="L715" s="2"/>
      <c r="M715" s="2"/>
      <c r="N715" s="2"/>
      <c r="O715" s="4"/>
    </row>
    <row r="716" spans="1:15" s="9" customFormat="1" x14ac:dyDescent="0.2">
      <c r="A716" s="4"/>
      <c r="B716" s="2"/>
      <c r="C716" s="4"/>
      <c r="D716" s="2"/>
      <c r="E716" s="51"/>
      <c r="F716" s="2"/>
      <c r="G716" s="2"/>
      <c r="H716" s="51"/>
      <c r="I716" s="51"/>
      <c r="J716" s="2"/>
      <c r="K716" s="2"/>
      <c r="L716" s="2"/>
      <c r="M716" s="2"/>
      <c r="N716" s="2"/>
      <c r="O716" s="4"/>
    </row>
    <row r="717" spans="1:15" s="9" customFormat="1" x14ac:dyDescent="0.2">
      <c r="A717" s="4"/>
      <c r="B717" s="2"/>
      <c r="C717" s="4"/>
      <c r="D717" s="2"/>
      <c r="E717" s="51"/>
      <c r="F717" s="2"/>
      <c r="G717" s="2"/>
      <c r="H717" s="51"/>
      <c r="I717" s="51"/>
      <c r="J717" s="2"/>
      <c r="K717" s="2"/>
      <c r="L717" s="2"/>
      <c r="M717" s="2"/>
      <c r="N717" s="2"/>
      <c r="O717" s="4"/>
    </row>
    <row r="718" spans="1:15" s="9" customFormat="1" x14ac:dyDescent="0.2">
      <c r="A718" s="4"/>
      <c r="B718" s="2"/>
      <c r="C718" s="4"/>
      <c r="D718" s="2"/>
      <c r="E718" s="51"/>
      <c r="F718" s="2"/>
      <c r="G718" s="2"/>
      <c r="H718" s="51"/>
      <c r="I718" s="51"/>
      <c r="J718" s="2"/>
      <c r="K718" s="2"/>
      <c r="L718" s="2"/>
      <c r="M718" s="2"/>
      <c r="N718" s="2"/>
      <c r="O718" s="4"/>
    </row>
    <row r="719" spans="1:15" s="9" customFormat="1" x14ac:dyDescent="0.2">
      <c r="A719" s="4"/>
      <c r="B719" s="2"/>
      <c r="C719" s="4"/>
      <c r="D719" s="2"/>
      <c r="E719" s="51"/>
      <c r="F719" s="2"/>
      <c r="G719" s="2"/>
      <c r="H719" s="51"/>
      <c r="I719" s="51"/>
      <c r="J719" s="2"/>
      <c r="K719" s="2"/>
      <c r="L719" s="2"/>
      <c r="M719" s="2"/>
      <c r="N719" s="2"/>
      <c r="O719" s="4"/>
    </row>
    <row r="720" spans="1:15" s="9" customFormat="1" x14ac:dyDescent="0.2">
      <c r="A720" s="4"/>
      <c r="B720" s="2"/>
      <c r="C720" s="4"/>
      <c r="D720" s="2"/>
      <c r="E720" s="51"/>
      <c r="F720" s="2"/>
      <c r="G720" s="2"/>
      <c r="H720" s="51"/>
      <c r="I720" s="51"/>
      <c r="J720" s="2"/>
      <c r="K720" s="2"/>
      <c r="L720" s="2"/>
      <c r="M720" s="2"/>
      <c r="N720" s="2"/>
      <c r="O720" s="4"/>
    </row>
    <row r="721" spans="1:15" s="9" customFormat="1" x14ac:dyDescent="0.2">
      <c r="A721" s="4"/>
      <c r="B721" s="2"/>
      <c r="C721" s="4"/>
      <c r="D721" s="2"/>
      <c r="E721" s="51"/>
      <c r="F721" s="2"/>
      <c r="G721" s="2"/>
      <c r="H721" s="51"/>
      <c r="I721" s="51"/>
      <c r="J721" s="2"/>
      <c r="K721" s="2"/>
      <c r="L721" s="2"/>
      <c r="M721" s="2"/>
      <c r="N721" s="2"/>
      <c r="O721" s="4"/>
    </row>
    <row r="722" spans="1:15" s="9" customFormat="1" x14ac:dyDescent="0.2">
      <c r="A722" s="4"/>
      <c r="B722" s="2"/>
      <c r="C722" s="4"/>
      <c r="D722" s="2"/>
      <c r="E722" s="51"/>
      <c r="F722" s="2"/>
      <c r="G722" s="2"/>
      <c r="H722" s="51"/>
      <c r="I722" s="51"/>
      <c r="J722" s="2"/>
      <c r="K722" s="2"/>
      <c r="L722" s="2"/>
      <c r="M722" s="2"/>
      <c r="N722" s="2"/>
      <c r="O722" s="4"/>
    </row>
    <row r="723" spans="1:15" s="9" customFormat="1" x14ac:dyDescent="0.2">
      <c r="A723" s="4"/>
      <c r="B723" s="2"/>
      <c r="C723" s="4"/>
      <c r="D723" s="2"/>
      <c r="E723" s="51"/>
      <c r="F723" s="2"/>
      <c r="G723" s="2"/>
      <c r="H723" s="51"/>
      <c r="I723" s="51"/>
      <c r="J723" s="2"/>
      <c r="K723" s="2"/>
      <c r="L723" s="2"/>
      <c r="M723" s="2"/>
      <c r="N723" s="2"/>
      <c r="O723" s="4"/>
    </row>
    <row r="724" spans="1:15" s="9" customFormat="1" x14ac:dyDescent="0.2">
      <c r="A724" s="4"/>
      <c r="B724" s="2"/>
      <c r="C724" s="4"/>
      <c r="D724" s="2"/>
      <c r="E724" s="51"/>
      <c r="F724" s="2"/>
      <c r="G724" s="2"/>
      <c r="H724" s="51"/>
      <c r="I724" s="51"/>
      <c r="J724" s="2"/>
      <c r="K724" s="2"/>
      <c r="L724" s="2"/>
      <c r="M724" s="2"/>
      <c r="N724" s="2"/>
      <c r="O724" s="4"/>
    </row>
    <row r="725" spans="1:15" s="9" customFormat="1" x14ac:dyDescent="0.2">
      <c r="A725" s="4"/>
      <c r="B725" s="2"/>
      <c r="C725" s="4"/>
      <c r="D725" s="2"/>
      <c r="E725" s="51"/>
      <c r="F725" s="2"/>
      <c r="G725" s="2"/>
      <c r="H725" s="51"/>
      <c r="I725" s="51"/>
      <c r="J725" s="2"/>
      <c r="K725" s="2"/>
      <c r="L725" s="2"/>
      <c r="M725" s="2"/>
      <c r="N725" s="2"/>
      <c r="O725" s="4"/>
    </row>
    <row r="726" spans="1:15" s="9" customFormat="1" x14ac:dyDescent="0.2">
      <c r="A726" s="4"/>
      <c r="B726" s="2"/>
      <c r="C726" s="4"/>
      <c r="D726" s="2"/>
      <c r="E726" s="51"/>
      <c r="F726" s="2"/>
      <c r="G726" s="2"/>
      <c r="H726" s="51"/>
      <c r="I726" s="51"/>
      <c r="J726" s="2"/>
      <c r="K726" s="2"/>
      <c r="L726" s="2"/>
      <c r="M726" s="2"/>
      <c r="N726" s="2"/>
      <c r="O726" s="4"/>
    </row>
    <row r="727" spans="1:15" s="9" customFormat="1" x14ac:dyDescent="0.2">
      <c r="A727" s="4"/>
      <c r="B727" s="2"/>
      <c r="C727" s="4"/>
      <c r="D727" s="2"/>
      <c r="E727" s="51"/>
      <c r="F727" s="2"/>
      <c r="G727" s="2"/>
      <c r="H727" s="51"/>
      <c r="I727" s="51"/>
      <c r="J727" s="2"/>
      <c r="K727" s="2"/>
      <c r="L727" s="2"/>
      <c r="M727" s="2"/>
      <c r="N727" s="2"/>
      <c r="O727" s="4"/>
    </row>
    <row r="728" spans="1:15" s="9" customFormat="1" x14ac:dyDescent="0.2">
      <c r="A728" s="4"/>
      <c r="B728" s="2"/>
      <c r="C728" s="4"/>
      <c r="D728" s="2"/>
      <c r="E728" s="51"/>
      <c r="F728" s="2"/>
      <c r="G728" s="2"/>
      <c r="H728" s="51"/>
      <c r="I728" s="51"/>
      <c r="J728" s="2"/>
      <c r="K728" s="2"/>
      <c r="L728" s="2"/>
      <c r="M728" s="2"/>
      <c r="N728" s="2"/>
      <c r="O728" s="4"/>
    </row>
    <row r="729" spans="1:15" s="9" customFormat="1" x14ac:dyDescent="0.2">
      <c r="A729" s="4"/>
      <c r="B729" s="2"/>
      <c r="C729" s="4"/>
      <c r="D729" s="2"/>
      <c r="E729" s="51"/>
      <c r="F729" s="2"/>
      <c r="G729" s="2"/>
      <c r="H729" s="51"/>
      <c r="I729" s="51"/>
      <c r="J729" s="2"/>
      <c r="K729" s="2"/>
      <c r="L729" s="2"/>
      <c r="M729" s="2"/>
      <c r="N729" s="2"/>
      <c r="O729" s="4"/>
    </row>
    <row r="730" spans="1:15" s="9" customFormat="1" x14ac:dyDescent="0.2">
      <c r="A730" s="4"/>
      <c r="B730" s="2"/>
      <c r="C730" s="4"/>
      <c r="D730" s="2"/>
      <c r="E730" s="51"/>
      <c r="F730" s="2"/>
      <c r="G730" s="2"/>
      <c r="H730" s="51"/>
      <c r="I730" s="51"/>
      <c r="J730" s="2"/>
      <c r="K730" s="2"/>
      <c r="L730" s="2"/>
      <c r="M730" s="2"/>
      <c r="N730" s="2"/>
      <c r="O730" s="4"/>
    </row>
    <row r="731" spans="1:15" s="9" customFormat="1" x14ac:dyDescent="0.2">
      <c r="A731" s="4"/>
      <c r="B731" s="2"/>
      <c r="C731" s="4"/>
      <c r="D731" s="2"/>
      <c r="E731" s="51"/>
      <c r="F731" s="2"/>
      <c r="G731" s="2"/>
      <c r="H731" s="51"/>
      <c r="I731" s="51"/>
      <c r="J731" s="2"/>
      <c r="K731" s="2"/>
      <c r="L731" s="2"/>
      <c r="M731" s="2"/>
      <c r="N731" s="2"/>
      <c r="O731" s="4"/>
    </row>
    <row r="732" spans="1:15" s="9" customFormat="1" x14ac:dyDescent="0.2">
      <c r="A732" s="4"/>
      <c r="B732" s="2"/>
      <c r="C732" s="4"/>
      <c r="D732" s="2"/>
      <c r="E732" s="51"/>
      <c r="F732" s="2"/>
      <c r="G732" s="2"/>
      <c r="H732" s="51"/>
      <c r="I732" s="51"/>
      <c r="J732" s="2"/>
      <c r="K732" s="2"/>
      <c r="L732" s="2"/>
      <c r="M732" s="2"/>
      <c r="N732" s="2"/>
      <c r="O732" s="4"/>
    </row>
    <row r="733" spans="1:15" s="9" customFormat="1" x14ac:dyDescent="0.2">
      <c r="A733" s="4"/>
      <c r="B733" s="2"/>
      <c r="C733" s="4"/>
      <c r="D733" s="2"/>
      <c r="E733" s="51"/>
      <c r="F733" s="2"/>
      <c r="G733" s="2"/>
      <c r="H733" s="51"/>
      <c r="I733" s="51"/>
      <c r="J733" s="2"/>
      <c r="K733" s="2"/>
      <c r="L733" s="2"/>
      <c r="M733" s="2"/>
      <c r="N733" s="2"/>
      <c r="O733" s="4"/>
    </row>
    <row r="734" spans="1:15" s="9" customFormat="1" x14ac:dyDescent="0.2">
      <c r="A734" s="4"/>
      <c r="B734" s="2"/>
      <c r="C734" s="4"/>
      <c r="D734" s="2"/>
      <c r="E734" s="51"/>
      <c r="F734" s="2"/>
      <c r="G734" s="2"/>
      <c r="H734" s="51"/>
      <c r="I734" s="51"/>
      <c r="J734" s="2"/>
      <c r="K734" s="2"/>
      <c r="L734" s="2"/>
      <c r="M734" s="2"/>
      <c r="N734" s="2"/>
      <c r="O734" s="4"/>
    </row>
    <row r="735" spans="1:15" s="9" customFormat="1" x14ac:dyDescent="0.2">
      <c r="A735" s="4"/>
      <c r="B735" s="2"/>
      <c r="C735" s="4"/>
      <c r="D735" s="2"/>
      <c r="E735" s="51"/>
      <c r="F735" s="2"/>
      <c r="G735" s="2"/>
      <c r="H735" s="51"/>
      <c r="I735" s="51"/>
      <c r="J735" s="2"/>
      <c r="K735" s="2"/>
      <c r="L735" s="2"/>
      <c r="M735" s="2"/>
      <c r="N735" s="2"/>
      <c r="O735" s="4"/>
    </row>
    <row r="736" spans="1:15" s="9" customFormat="1" x14ac:dyDescent="0.2">
      <c r="A736" s="4"/>
      <c r="B736" s="2"/>
      <c r="C736" s="4"/>
      <c r="D736" s="2"/>
      <c r="E736" s="51"/>
      <c r="F736" s="2"/>
      <c r="G736" s="2"/>
      <c r="H736" s="51"/>
      <c r="I736" s="51"/>
      <c r="J736" s="2"/>
      <c r="K736" s="2"/>
      <c r="L736" s="2"/>
      <c r="M736" s="2"/>
      <c r="N736" s="2"/>
      <c r="O736" s="4"/>
    </row>
    <row r="737" spans="1:15" s="9" customFormat="1" x14ac:dyDescent="0.2">
      <c r="A737" s="4"/>
      <c r="B737" s="2"/>
      <c r="C737" s="4"/>
      <c r="D737" s="2"/>
      <c r="E737" s="51"/>
      <c r="F737" s="2"/>
      <c r="G737" s="2"/>
      <c r="H737" s="51"/>
      <c r="I737" s="51"/>
      <c r="J737" s="2"/>
      <c r="K737" s="2"/>
      <c r="L737" s="2"/>
      <c r="M737" s="2"/>
      <c r="N737" s="2"/>
      <c r="O737" s="4"/>
    </row>
    <row r="738" spans="1:15" s="9" customFormat="1" x14ac:dyDescent="0.2">
      <c r="A738" s="4"/>
      <c r="B738" s="2"/>
      <c r="C738" s="4"/>
      <c r="D738" s="2"/>
      <c r="E738" s="51"/>
      <c r="F738" s="2"/>
      <c r="G738" s="2"/>
      <c r="H738" s="51"/>
      <c r="I738" s="51"/>
      <c r="J738" s="2"/>
      <c r="K738" s="2"/>
      <c r="L738" s="2"/>
      <c r="M738" s="2"/>
      <c r="N738" s="2"/>
      <c r="O738" s="4"/>
    </row>
    <row r="739" spans="1:15" s="9" customFormat="1" x14ac:dyDescent="0.2">
      <c r="A739" s="4"/>
      <c r="B739" s="2"/>
      <c r="C739" s="4"/>
      <c r="D739" s="2"/>
      <c r="E739" s="51"/>
      <c r="F739" s="2"/>
      <c r="G739" s="2"/>
      <c r="H739" s="51"/>
      <c r="I739" s="51"/>
      <c r="J739" s="2"/>
      <c r="K739" s="2"/>
      <c r="L739" s="2"/>
      <c r="M739" s="2"/>
      <c r="N739" s="2"/>
      <c r="O739" s="4"/>
    </row>
    <row r="740" spans="1:15" s="9" customFormat="1" x14ac:dyDescent="0.2">
      <c r="A740" s="4"/>
      <c r="B740" s="2"/>
      <c r="C740" s="4"/>
      <c r="D740" s="2"/>
      <c r="E740" s="51"/>
      <c r="F740" s="2"/>
      <c r="G740" s="2"/>
      <c r="H740" s="51"/>
      <c r="I740" s="51"/>
      <c r="J740" s="2"/>
      <c r="K740" s="2"/>
      <c r="L740" s="2"/>
      <c r="M740" s="2"/>
      <c r="N740" s="2"/>
      <c r="O740" s="4"/>
    </row>
    <row r="741" spans="1:15" s="9" customFormat="1" x14ac:dyDescent="0.2">
      <c r="A741" s="4"/>
      <c r="B741" s="2"/>
      <c r="C741" s="4"/>
      <c r="D741" s="2"/>
      <c r="E741" s="51"/>
      <c r="F741" s="2"/>
      <c r="G741" s="2"/>
      <c r="H741" s="51"/>
      <c r="I741" s="51"/>
      <c r="J741" s="2"/>
      <c r="K741" s="2"/>
      <c r="L741" s="2"/>
      <c r="M741" s="2"/>
      <c r="N741" s="2"/>
      <c r="O741" s="4"/>
    </row>
    <row r="742" spans="1:15" s="9" customFormat="1" x14ac:dyDescent="0.2">
      <c r="A742" s="4"/>
      <c r="B742" s="2"/>
      <c r="C742" s="4"/>
      <c r="D742" s="2"/>
      <c r="E742" s="51"/>
      <c r="F742" s="2"/>
      <c r="G742" s="2"/>
      <c r="H742" s="51"/>
      <c r="I742" s="51"/>
      <c r="J742" s="2"/>
      <c r="K742" s="2"/>
      <c r="L742" s="2"/>
      <c r="M742" s="2"/>
      <c r="N742" s="2"/>
      <c r="O742" s="4"/>
    </row>
    <row r="743" spans="1:15" s="9" customFormat="1" x14ac:dyDescent="0.2">
      <c r="A743" s="4"/>
      <c r="B743" s="2"/>
      <c r="C743" s="4"/>
      <c r="D743" s="2"/>
      <c r="E743" s="51"/>
      <c r="F743" s="2"/>
      <c r="G743" s="2"/>
      <c r="H743" s="51"/>
      <c r="I743" s="51"/>
      <c r="J743" s="2"/>
      <c r="K743" s="2"/>
      <c r="L743" s="2"/>
      <c r="M743" s="2"/>
      <c r="N743" s="2"/>
      <c r="O743" s="4"/>
    </row>
    <row r="744" spans="1:15" s="9" customFormat="1" x14ac:dyDescent="0.2">
      <c r="A744" s="4"/>
      <c r="B744" s="2"/>
      <c r="C744" s="4"/>
      <c r="D744" s="2"/>
      <c r="E744" s="51"/>
      <c r="F744" s="2"/>
      <c r="G744" s="2"/>
      <c r="H744" s="51"/>
      <c r="I744" s="51"/>
      <c r="J744" s="2"/>
      <c r="K744" s="2"/>
      <c r="L744" s="2"/>
      <c r="M744" s="2"/>
      <c r="N744" s="2"/>
      <c r="O744" s="4"/>
    </row>
    <row r="745" spans="1:15" s="9" customFormat="1" x14ac:dyDescent="0.2">
      <c r="A745" s="4"/>
      <c r="B745" s="2"/>
      <c r="C745" s="4"/>
      <c r="D745" s="2"/>
      <c r="E745" s="51"/>
      <c r="F745" s="2"/>
      <c r="G745" s="2"/>
      <c r="H745" s="51"/>
      <c r="I745" s="51"/>
      <c r="J745" s="2"/>
      <c r="K745" s="2"/>
      <c r="L745" s="2"/>
      <c r="M745" s="2"/>
      <c r="N745" s="2"/>
      <c r="O745" s="4"/>
    </row>
    <row r="746" spans="1:15" s="9" customFormat="1" x14ac:dyDescent="0.2">
      <c r="A746" s="4"/>
      <c r="B746" s="2"/>
      <c r="C746" s="4"/>
      <c r="D746" s="2"/>
      <c r="E746" s="51"/>
      <c r="F746" s="2"/>
      <c r="G746" s="2"/>
      <c r="H746" s="51"/>
      <c r="I746" s="51"/>
      <c r="J746" s="2"/>
      <c r="K746" s="2"/>
      <c r="L746" s="2"/>
      <c r="M746" s="2"/>
      <c r="N746" s="2"/>
      <c r="O746" s="4"/>
    </row>
    <row r="747" spans="1:15" s="9" customFormat="1" x14ac:dyDescent="0.2">
      <c r="A747" s="4"/>
      <c r="B747" s="2"/>
      <c r="C747" s="4"/>
      <c r="D747" s="2"/>
      <c r="E747" s="51"/>
      <c r="F747" s="2"/>
      <c r="G747" s="2"/>
      <c r="H747" s="51"/>
      <c r="I747" s="51"/>
      <c r="J747" s="2"/>
      <c r="K747" s="2"/>
      <c r="L747" s="2"/>
      <c r="M747" s="2"/>
      <c r="N747" s="2"/>
      <c r="O747" s="4"/>
    </row>
    <row r="748" spans="1:15" s="9" customFormat="1" x14ac:dyDescent="0.2">
      <c r="A748" s="4"/>
      <c r="B748" s="2"/>
      <c r="C748" s="4"/>
      <c r="D748" s="2"/>
      <c r="E748" s="51"/>
      <c r="F748" s="2"/>
      <c r="G748" s="2"/>
      <c r="H748" s="51"/>
      <c r="I748" s="51"/>
      <c r="J748" s="2"/>
      <c r="K748" s="2"/>
      <c r="L748" s="2"/>
      <c r="M748" s="2"/>
      <c r="N748" s="2"/>
      <c r="O748" s="4"/>
    </row>
    <row r="749" spans="1:15" s="9" customFormat="1" x14ac:dyDescent="0.2">
      <c r="A749" s="4"/>
      <c r="B749" s="2"/>
      <c r="C749" s="4"/>
      <c r="D749" s="2"/>
      <c r="E749" s="51"/>
      <c r="F749" s="2"/>
      <c r="G749" s="2"/>
      <c r="H749" s="51"/>
      <c r="I749" s="51"/>
      <c r="J749" s="2"/>
      <c r="K749" s="2"/>
      <c r="L749" s="2"/>
      <c r="M749" s="2"/>
      <c r="N749" s="2"/>
      <c r="O749" s="4"/>
    </row>
    <row r="750" spans="1:15" s="9" customFormat="1" x14ac:dyDescent="0.2">
      <c r="A750" s="4"/>
      <c r="B750" s="2"/>
      <c r="C750" s="4"/>
      <c r="D750" s="2"/>
      <c r="E750" s="51"/>
      <c r="F750" s="2"/>
      <c r="G750" s="2"/>
      <c r="H750" s="51"/>
      <c r="I750" s="51"/>
      <c r="J750" s="2"/>
      <c r="K750" s="2"/>
      <c r="L750" s="2"/>
      <c r="M750" s="2"/>
      <c r="N750" s="2"/>
      <c r="O750" s="4"/>
    </row>
    <row r="751" spans="1:15" s="9" customFormat="1" x14ac:dyDescent="0.2">
      <c r="A751" s="4"/>
      <c r="B751" s="2"/>
      <c r="C751" s="4"/>
      <c r="D751" s="2"/>
      <c r="E751" s="51"/>
      <c r="F751" s="2"/>
      <c r="G751" s="2"/>
      <c r="H751" s="51"/>
      <c r="I751" s="51"/>
      <c r="J751" s="2"/>
      <c r="K751" s="2"/>
      <c r="L751" s="2"/>
      <c r="M751" s="2"/>
      <c r="N751" s="2"/>
      <c r="O751" s="4"/>
    </row>
    <row r="752" spans="1:15" s="9" customFormat="1" x14ac:dyDescent="0.2">
      <c r="A752" s="4"/>
      <c r="B752" s="2"/>
      <c r="C752" s="4"/>
      <c r="D752" s="2"/>
      <c r="E752" s="51"/>
      <c r="F752" s="2"/>
      <c r="G752" s="2"/>
      <c r="H752" s="51"/>
      <c r="I752" s="51"/>
      <c r="J752" s="2"/>
      <c r="K752" s="2"/>
      <c r="L752" s="2"/>
      <c r="M752" s="2"/>
      <c r="N752" s="2"/>
      <c r="O752" s="4"/>
    </row>
    <row r="753" spans="1:15" s="9" customFormat="1" x14ac:dyDescent="0.2">
      <c r="A753" s="4"/>
      <c r="B753" s="2"/>
      <c r="C753" s="4"/>
      <c r="D753" s="2"/>
      <c r="E753" s="51"/>
      <c r="F753" s="2"/>
      <c r="G753" s="2"/>
      <c r="H753" s="51"/>
      <c r="I753" s="51"/>
      <c r="J753" s="2"/>
      <c r="K753" s="2"/>
      <c r="L753" s="2"/>
      <c r="M753" s="2"/>
      <c r="N753" s="2"/>
      <c r="O753" s="4"/>
    </row>
    <row r="754" spans="1:15" s="9" customFormat="1" x14ac:dyDescent="0.2">
      <c r="A754" s="4"/>
      <c r="B754" s="2"/>
      <c r="C754" s="4"/>
      <c r="D754" s="2"/>
      <c r="E754" s="51"/>
      <c r="F754" s="2"/>
      <c r="G754" s="2"/>
      <c r="H754" s="51"/>
      <c r="I754" s="51"/>
      <c r="J754" s="2"/>
      <c r="K754" s="2"/>
      <c r="L754" s="2"/>
      <c r="M754" s="2"/>
      <c r="N754" s="2"/>
      <c r="O754" s="4"/>
    </row>
    <row r="755" spans="1:15" s="9" customFormat="1" x14ac:dyDescent="0.2">
      <c r="A755" s="4"/>
      <c r="B755" s="2"/>
      <c r="C755" s="4"/>
      <c r="D755" s="2"/>
      <c r="E755" s="51"/>
      <c r="F755" s="2"/>
      <c r="G755" s="2"/>
      <c r="H755" s="51"/>
      <c r="I755" s="51"/>
      <c r="J755" s="2"/>
      <c r="K755" s="2"/>
      <c r="L755" s="2"/>
      <c r="M755" s="2"/>
      <c r="N755" s="2"/>
      <c r="O755" s="4"/>
    </row>
    <row r="756" spans="1:15" s="9" customFormat="1" x14ac:dyDescent="0.2">
      <c r="A756" s="4"/>
      <c r="B756" s="2"/>
      <c r="C756" s="4"/>
      <c r="D756" s="2"/>
      <c r="E756" s="51"/>
      <c r="F756" s="2"/>
      <c r="G756" s="2"/>
      <c r="H756" s="51"/>
      <c r="I756" s="51"/>
      <c r="J756" s="2"/>
      <c r="K756" s="2"/>
      <c r="L756" s="2"/>
      <c r="M756" s="2"/>
      <c r="N756" s="2"/>
      <c r="O756" s="4"/>
    </row>
    <row r="757" spans="1:15" s="9" customFormat="1" x14ac:dyDescent="0.2">
      <c r="A757" s="4"/>
      <c r="B757" s="2"/>
      <c r="C757" s="4"/>
      <c r="D757" s="2"/>
      <c r="E757" s="51"/>
      <c r="F757" s="2"/>
      <c r="G757" s="2"/>
      <c r="H757" s="51"/>
      <c r="I757" s="51"/>
      <c r="J757" s="2"/>
      <c r="K757" s="2"/>
      <c r="L757" s="2"/>
      <c r="M757" s="2"/>
      <c r="N757" s="2"/>
      <c r="O757" s="4"/>
    </row>
    <row r="758" spans="1:15" s="9" customFormat="1" x14ac:dyDescent="0.2">
      <c r="A758" s="4"/>
      <c r="B758" s="2"/>
      <c r="C758" s="4"/>
      <c r="D758" s="2"/>
      <c r="E758" s="51"/>
      <c r="F758" s="2"/>
      <c r="G758" s="2"/>
      <c r="H758" s="51"/>
      <c r="I758" s="51"/>
      <c r="J758" s="2"/>
      <c r="K758" s="2"/>
      <c r="L758" s="2"/>
      <c r="M758" s="2"/>
      <c r="N758" s="2"/>
      <c r="O758" s="4"/>
    </row>
    <row r="759" spans="1:15" s="9" customFormat="1" x14ac:dyDescent="0.2">
      <c r="A759" s="4"/>
      <c r="B759" s="2"/>
      <c r="C759" s="4"/>
      <c r="D759" s="2"/>
      <c r="E759" s="51"/>
      <c r="F759" s="2"/>
      <c r="G759" s="2"/>
      <c r="H759" s="51"/>
      <c r="I759" s="51"/>
      <c r="J759" s="2"/>
      <c r="K759" s="2"/>
      <c r="L759" s="2"/>
      <c r="M759" s="2"/>
      <c r="N759" s="2"/>
      <c r="O759" s="4"/>
    </row>
    <row r="760" spans="1:15" s="9" customFormat="1" x14ac:dyDescent="0.2">
      <c r="A760" s="4"/>
      <c r="B760" s="2"/>
      <c r="C760" s="4"/>
      <c r="D760" s="2"/>
      <c r="E760" s="51"/>
      <c r="F760" s="2"/>
      <c r="G760" s="2"/>
      <c r="H760" s="51"/>
      <c r="I760" s="51"/>
      <c r="J760" s="2"/>
      <c r="K760" s="2"/>
      <c r="L760" s="2"/>
      <c r="M760" s="2"/>
      <c r="N760" s="2"/>
      <c r="O760" s="4"/>
    </row>
    <row r="761" spans="1:15" s="9" customFormat="1" x14ac:dyDescent="0.2">
      <c r="A761" s="4"/>
      <c r="B761" s="2"/>
      <c r="C761" s="4"/>
      <c r="D761" s="2"/>
      <c r="E761" s="51"/>
      <c r="F761" s="2"/>
      <c r="G761" s="2"/>
      <c r="H761" s="51"/>
      <c r="I761" s="51"/>
      <c r="J761" s="2"/>
      <c r="K761" s="2"/>
      <c r="L761" s="2"/>
      <c r="M761" s="2"/>
      <c r="N761" s="2"/>
      <c r="O761" s="4"/>
    </row>
    <row r="762" spans="1:15" s="9" customFormat="1" x14ac:dyDescent="0.2">
      <c r="A762" s="4"/>
      <c r="B762" s="2"/>
      <c r="C762" s="4"/>
      <c r="D762" s="2"/>
      <c r="E762" s="51"/>
      <c r="F762" s="2"/>
      <c r="G762" s="2"/>
      <c r="H762" s="51"/>
      <c r="I762" s="51"/>
      <c r="J762" s="2"/>
      <c r="K762" s="2"/>
      <c r="L762" s="2"/>
      <c r="M762" s="2"/>
      <c r="N762" s="2"/>
      <c r="O762" s="4"/>
    </row>
    <row r="763" spans="1:15" s="9" customFormat="1" x14ac:dyDescent="0.2">
      <c r="A763" s="4"/>
      <c r="B763" s="2"/>
      <c r="C763" s="4"/>
      <c r="D763" s="2"/>
      <c r="E763" s="51"/>
      <c r="F763" s="2"/>
      <c r="G763" s="2"/>
      <c r="H763" s="51"/>
      <c r="I763" s="51"/>
      <c r="J763" s="2"/>
      <c r="K763" s="2"/>
      <c r="L763" s="2"/>
      <c r="M763" s="2"/>
      <c r="N763" s="2"/>
      <c r="O763" s="4"/>
    </row>
    <row r="764" spans="1:15" s="9" customFormat="1" x14ac:dyDescent="0.2">
      <c r="A764" s="4"/>
      <c r="B764" s="2"/>
      <c r="C764" s="4"/>
      <c r="D764" s="2"/>
      <c r="E764" s="51"/>
      <c r="F764" s="2"/>
      <c r="G764" s="2"/>
      <c r="H764" s="51"/>
      <c r="I764" s="51"/>
      <c r="J764" s="2"/>
      <c r="K764" s="2"/>
      <c r="L764" s="2"/>
      <c r="M764" s="2"/>
      <c r="N764" s="2"/>
      <c r="O764" s="4"/>
    </row>
    <row r="765" spans="1:15" s="9" customFormat="1" x14ac:dyDescent="0.2">
      <c r="A765" s="4"/>
      <c r="B765" s="2"/>
      <c r="C765" s="4"/>
      <c r="D765" s="2"/>
      <c r="E765" s="51"/>
      <c r="F765" s="2"/>
      <c r="G765" s="2"/>
      <c r="H765" s="51"/>
      <c r="I765" s="51"/>
      <c r="J765" s="2"/>
      <c r="K765" s="2"/>
      <c r="L765" s="2"/>
      <c r="M765" s="2"/>
      <c r="N765" s="2"/>
      <c r="O765" s="4"/>
    </row>
    <row r="766" spans="1:15" s="9" customFormat="1" x14ac:dyDescent="0.2">
      <c r="A766" s="4"/>
      <c r="B766" s="2"/>
      <c r="C766" s="4"/>
      <c r="D766" s="2"/>
      <c r="E766" s="51"/>
      <c r="F766" s="2"/>
      <c r="G766" s="2"/>
      <c r="H766" s="51"/>
      <c r="I766" s="51"/>
      <c r="J766" s="2"/>
      <c r="K766" s="2"/>
      <c r="L766" s="2"/>
      <c r="M766" s="2"/>
      <c r="N766" s="2"/>
      <c r="O766" s="4"/>
    </row>
    <row r="767" spans="1:15" s="9" customFormat="1" x14ac:dyDescent="0.2">
      <c r="A767" s="4"/>
      <c r="B767" s="2"/>
      <c r="C767" s="4"/>
      <c r="D767" s="2"/>
      <c r="E767" s="51"/>
      <c r="F767" s="2"/>
      <c r="G767" s="2"/>
      <c r="H767" s="51"/>
      <c r="I767" s="51"/>
      <c r="J767" s="2"/>
      <c r="K767" s="2"/>
      <c r="L767" s="2"/>
      <c r="M767" s="2"/>
      <c r="N767" s="2"/>
      <c r="O767" s="4"/>
    </row>
    <row r="768" spans="1:15" s="9" customFormat="1" x14ac:dyDescent="0.2">
      <c r="A768" s="4"/>
      <c r="B768" s="2"/>
      <c r="C768" s="4"/>
      <c r="D768" s="2"/>
      <c r="E768" s="51"/>
      <c r="F768" s="2"/>
      <c r="G768" s="2"/>
      <c r="H768" s="51"/>
      <c r="I768" s="51"/>
      <c r="J768" s="2"/>
      <c r="K768" s="2"/>
      <c r="L768" s="2"/>
      <c r="M768" s="2"/>
      <c r="N768" s="2"/>
      <c r="O768" s="4"/>
    </row>
    <row r="769" spans="1:15" s="9" customFormat="1" x14ac:dyDescent="0.2">
      <c r="A769" s="4"/>
      <c r="B769" s="2"/>
      <c r="C769" s="4"/>
      <c r="D769" s="2"/>
      <c r="E769" s="51"/>
      <c r="F769" s="2"/>
      <c r="G769" s="2"/>
      <c r="H769" s="51"/>
      <c r="I769" s="51"/>
      <c r="J769" s="2"/>
      <c r="K769" s="2"/>
      <c r="L769" s="2"/>
      <c r="M769" s="2"/>
      <c r="N769" s="2"/>
      <c r="O769" s="4"/>
    </row>
    <row r="770" spans="1:15" s="9" customFormat="1" x14ac:dyDescent="0.2">
      <c r="A770" s="4"/>
      <c r="B770" s="2"/>
      <c r="C770" s="4"/>
      <c r="D770" s="2"/>
      <c r="E770" s="51"/>
      <c r="F770" s="2"/>
      <c r="G770" s="2"/>
      <c r="H770" s="51"/>
      <c r="I770" s="51"/>
      <c r="J770" s="2"/>
      <c r="K770" s="2"/>
      <c r="L770" s="2"/>
      <c r="M770" s="2"/>
      <c r="N770" s="2"/>
      <c r="O770" s="4"/>
    </row>
    <row r="771" spans="1:15" s="9" customFormat="1" x14ac:dyDescent="0.2">
      <c r="A771" s="4"/>
      <c r="B771" s="2"/>
      <c r="C771" s="4"/>
      <c r="D771" s="2"/>
      <c r="E771" s="51"/>
      <c r="F771" s="2"/>
      <c r="G771" s="2"/>
      <c r="H771" s="51"/>
      <c r="I771" s="51"/>
      <c r="J771" s="2"/>
      <c r="K771" s="2"/>
      <c r="L771" s="2"/>
      <c r="M771" s="2"/>
      <c r="N771" s="2"/>
      <c r="O771" s="4"/>
    </row>
    <row r="772" spans="1:15" s="9" customFormat="1" x14ac:dyDescent="0.2">
      <c r="A772" s="4"/>
      <c r="B772" s="2"/>
      <c r="C772" s="4"/>
      <c r="D772" s="2"/>
      <c r="E772" s="51"/>
      <c r="F772" s="2"/>
      <c r="G772" s="2"/>
      <c r="H772" s="51"/>
      <c r="I772" s="51"/>
      <c r="J772" s="2"/>
      <c r="K772" s="2"/>
      <c r="L772" s="2"/>
      <c r="M772" s="2"/>
      <c r="N772" s="2"/>
      <c r="O772" s="4"/>
    </row>
    <row r="773" spans="1:15" s="9" customFormat="1" x14ac:dyDescent="0.2">
      <c r="A773" s="4"/>
      <c r="B773" s="2"/>
      <c r="C773" s="4"/>
      <c r="D773" s="2"/>
      <c r="E773" s="51"/>
      <c r="F773" s="2"/>
      <c r="G773" s="2"/>
      <c r="H773" s="51"/>
      <c r="I773" s="51"/>
      <c r="J773" s="2"/>
      <c r="K773" s="2"/>
      <c r="L773" s="2"/>
      <c r="M773" s="2"/>
      <c r="N773" s="2"/>
      <c r="O773" s="4"/>
    </row>
    <row r="774" spans="1:15" s="9" customFormat="1" x14ac:dyDescent="0.2">
      <c r="A774" s="4"/>
      <c r="B774" s="2"/>
      <c r="C774" s="4"/>
      <c r="D774" s="2"/>
      <c r="E774" s="51"/>
      <c r="F774" s="2"/>
      <c r="G774" s="2"/>
      <c r="H774" s="51"/>
      <c r="I774" s="51"/>
      <c r="J774" s="2"/>
      <c r="K774" s="2"/>
      <c r="L774" s="2"/>
      <c r="M774" s="2"/>
      <c r="N774" s="2"/>
      <c r="O774" s="4"/>
    </row>
    <row r="775" spans="1:15" s="9" customFormat="1" x14ac:dyDescent="0.2">
      <c r="A775" s="4"/>
      <c r="B775" s="2"/>
      <c r="C775" s="4"/>
      <c r="D775" s="2"/>
      <c r="E775" s="51"/>
      <c r="F775" s="2"/>
      <c r="G775" s="2"/>
      <c r="H775" s="51"/>
      <c r="I775" s="51"/>
      <c r="J775" s="2"/>
      <c r="K775" s="2"/>
      <c r="L775" s="2"/>
      <c r="M775" s="2"/>
      <c r="N775" s="2"/>
      <c r="O775" s="4"/>
    </row>
    <row r="776" spans="1:15" s="9" customFormat="1" x14ac:dyDescent="0.2">
      <c r="A776" s="4"/>
      <c r="B776" s="2"/>
      <c r="C776" s="4"/>
      <c r="D776" s="2"/>
      <c r="E776" s="51"/>
      <c r="F776" s="2"/>
      <c r="G776" s="2"/>
      <c r="H776" s="51"/>
      <c r="I776" s="51"/>
      <c r="J776" s="2"/>
      <c r="K776" s="2"/>
      <c r="L776" s="2"/>
      <c r="M776" s="2"/>
      <c r="N776" s="2"/>
      <c r="O776" s="4"/>
    </row>
    <row r="777" spans="1:15" s="9" customFormat="1" x14ac:dyDescent="0.2">
      <c r="A777" s="4"/>
      <c r="B777" s="2"/>
      <c r="C777" s="4"/>
      <c r="D777" s="2"/>
      <c r="E777" s="51"/>
      <c r="F777" s="2"/>
      <c r="G777" s="2"/>
      <c r="H777" s="51"/>
      <c r="I777" s="51"/>
      <c r="J777" s="2"/>
      <c r="K777" s="2"/>
      <c r="L777" s="2"/>
      <c r="M777" s="2"/>
      <c r="N777" s="2"/>
      <c r="O777" s="4"/>
    </row>
    <row r="778" spans="1:15" s="9" customFormat="1" x14ac:dyDescent="0.2">
      <c r="A778" s="4"/>
      <c r="B778" s="2"/>
      <c r="C778" s="4"/>
      <c r="D778" s="2"/>
      <c r="E778" s="51"/>
      <c r="F778" s="2"/>
      <c r="G778" s="2"/>
      <c r="H778" s="51"/>
      <c r="I778" s="51"/>
      <c r="J778" s="2"/>
      <c r="K778" s="2"/>
      <c r="L778" s="2"/>
      <c r="M778" s="2"/>
      <c r="N778" s="2"/>
      <c r="O778" s="4"/>
    </row>
    <row r="779" spans="1:15" s="9" customFormat="1" x14ac:dyDescent="0.2">
      <c r="A779" s="4"/>
      <c r="B779" s="2"/>
      <c r="C779" s="4"/>
      <c r="D779" s="2"/>
      <c r="E779" s="51"/>
      <c r="F779" s="2"/>
      <c r="G779" s="2"/>
      <c r="H779" s="51"/>
      <c r="I779" s="51"/>
      <c r="J779" s="2"/>
      <c r="K779" s="2"/>
      <c r="L779" s="2"/>
      <c r="M779" s="2"/>
      <c r="N779" s="2"/>
      <c r="O779" s="4"/>
    </row>
    <row r="780" spans="1:15" s="9" customFormat="1" x14ac:dyDescent="0.2">
      <c r="A780" s="4"/>
      <c r="B780" s="2"/>
      <c r="C780" s="4"/>
      <c r="D780" s="2"/>
      <c r="E780" s="51"/>
      <c r="F780" s="2"/>
      <c r="G780" s="2"/>
      <c r="H780" s="51"/>
      <c r="I780" s="51"/>
      <c r="J780" s="2"/>
      <c r="K780" s="2"/>
      <c r="L780" s="2"/>
      <c r="M780" s="2"/>
      <c r="N780" s="2"/>
      <c r="O780" s="4"/>
    </row>
    <row r="781" spans="1:15" s="9" customFormat="1" x14ac:dyDescent="0.2">
      <c r="A781" s="4"/>
      <c r="B781" s="2"/>
      <c r="C781" s="4"/>
      <c r="D781" s="2"/>
      <c r="E781" s="51"/>
      <c r="F781" s="2"/>
      <c r="G781" s="2"/>
      <c r="H781" s="51"/>
      <c r="I781" s="51"/>
      <c r="J781" s="2"/>
      <c r="K781" s="2"/>
      <c r="L781" s="2"/>
      <c r="M781" s="2"/>
      <c r="N781" s="2"/>
      <c r="O781" s="4"/>
    </row>
    <row r="782" spans="1:15" s="9" customFormat="1" x14ac:dyDescent="0.2">
      <c r="A782" s="4"/>
      <c r="B782" s="2"/>
      <c r="C782" s="4"/>
      <c r="D782" s="2"/>
      <c r="E782" s="51"/>
      <c r="F782" s="2"/>
      <c r="G782" s="2"/>
      <c r="H782" s="51"/>
      <c r="I782" s="51"/>
      <c r="J782" s="2"/>
      <c r="K782" s="2"/>
      <c r="L782" s="2"/>
      <c r="M782" s="2"/>
      <c r="N782" s="2"/>
      <c r="O782" s="4"/>
    </row>
    <row r="783" spans="1:15" s="9" customFormat="1" x14ac:dyDescent="0.2">
      <c r="A783" s="4"/>
      <c r="B783" s="2"/>
      <c r="C783" s="4"/>
      <c r="D783" s="2"/>
      <c r="E783" s="51"/>
      <c r="F783" s="2"/>
      <c r="G783" s="2"/>
      <c r="H783" s="51"/>
      <c r="I783" s="51"/>
      <c r="J783" s="2"/>
      <c r="K783" s="2"/>
      <c r="L783" s="2"/>
      <c r="M783" s="2"/>
      <c r="N783" s="2"/>
      <c r="O783" s="4"/>
    </row>
    <row r="784" spans="1:15" s="9" customFormat="1" x14ac:dyDescent="0.2">
      <c r="A784" s="4"/>
      <c r="B784" s="2"/>
      <c r="C784" s="4"/>
      <c r="D784" s="2"/>
      <c r="E784" s="51"/>
      <c r="F784" s="2"/>
      <c r="G784" s="2"/>
      <c r="H784" s="51"/>
      <c r="I784" s="51"/>
      <c r="J784" s="2"/>
      <c r="K784" s="2"/>
      <c r="L784" s="2"/>
      <c r="M784" s="2"/>
      <c r="N784" s="2"/>
      <c r="O784" s="4"/>
    </row>
    <row r="785" spans="1:15" s="9" customFormat="1" x14ac:dyDescent="0.2">
      <c r="A785" s="4"/>
      <c r="B785" s="2"/>
      <c r="C785" s="4"/>
      <c r="D785" s="2"/>
      <c r="E785" s="51"/>
      <c r="F785" s="2"/>
      <c r="G785" s="2"/>
      <c r="H785" s="51"/>
      <c r="I785" s="51"/>
      <c r="J785" s="2"/>
      <c r="K785" s="2"/>
      <c r="L785" s="2"/>
      <c r="M785" s="2"/>
      <c r="N785" s="2"/>
      <c r="O785" s="4"/>
    </row>
    <row r="786" spans="1:15" s="9" customFormat="1" x14ac:dyDescent="0.2">
      <c r="A786" s="4"/>
      <c r="B786" s="2"/>
      <c r="C786" s="4"/>
      <c r="D786" s="2"/>
      <c r="E786" s="51"/>
      <c r="F786" s="2"/>
      <c r="G786" s="2"/>
      <c r="H786" s="51"/>
      <c r="I786" s="51"/>
      <c r="J786" s="2"/>
      <c r="K786" s="2"/>
      <c r="L786" s="2"/>
      <c r="M786" s="2"/>
      <c r="N786" s="2"/>
      <c r="O786" s="4"/>
    </row>
    <row r="787" spans="1:15" s="9" customFormat="1" x14ac:dyDescent="0.2">
      <c r="A787" s="4"/>
      <c r="B787" s="2"/>
      <c r="C787" s="4"/>
      <c r="D787" s="2"/>
      <c r="E787" s="51"/>
      <c r="F787" s="2"/>
      <c r="G787" s="2"/>
      <c r="H787" s="51"/>
      <c r="I787" s="51"/>
      <c r="J787" s="2"/>
      <c r="K787" s="2"/>
      <c r="L787" s="2"/>
      <c r="M787" s="2"/>
      <c r="N787" s="2"/>
      <c r="O787" s="4"/>
    </row>
    <row r="788" spans="1:15" s="9" customFormat="1" x14ac:dyDescent="0.2">
      <c r="A788" s="4"/>
      <c r="B788" s="2"/>
      <c r="C788" s="4"/>
      <c r="D788" s="2"/>
      <c r="E788" s="51"/>
      <c r="F788" s="2"/>
      <c r="G788" s="2"/>
      <c r="H788" s="51"/>
      <c r="I788" s="51"/>
      <c r="J788" s="2"/>
      <c r="K788" s="2"/>
      <c r="L788" s="2"/>
      <c r="M788" s="2"/>
      <c r="N788" s="2"/>
      <c r="O788" s="4"/>
    </row>
    <row r="789" spans="1:15" s="9" customFormat="1" x14ac:dyDescent="0.2">
      <c r="A789" s="4"/>
      <c r="B789" s="2"/>
      <c r="C789" s="4"/>
      <c r="D789" s="2"/>
      <c r="E789" s="51"/>
      <c r="F789" s="2"/>
      <c r="G789" s="2"/>
      <c r="H789" s="51"/>
      <c r="I789" s="51"/>
      <c r="J789" s="2"/>
      <c r="K789" s="2"/>
      <c r="L789" s="2"/>
      <c r="M789" s="2"/>
      <c r="N789" s="2"/>
      <c r="O789" s="4"/>
    </row>
    <row r="790" spans="1:15" s="9" customFormat="1" x14ac:dyDescent="0.2">
      <c r="A790" s="4"/>
      <c r="B790" s="2"/>
      <c r="C790" s="4"/>
      <c r="D790" s="2"/>
      <c r="E790" s="51"/>
      <c r="F790" s="2"/>
      <c r="G790" s="2"/>
      <c r="H790" s="51"/>
      <c r="I790" s="51"/>
      <c r="J790" s="2"/>
      <c r="K790" s="2"/>
      <c r="L790" s="2"/>
      <c r="M790" s="2"/>
      <c r="N790" s="2"/>
      <c r="O790" s="4"/>
    </row>
    <row r="791" spans="1:15" s="9" customFormat="1" x14ac:dyDescent="0.2">
      <c r="A791" s="4"/>
      <c r="B791" s="2"/>
      <c r="C791" s="4"/>
      <c r="D791" s="2"/>
      <c r="E791" s="51"/>
      <c r="F791" s="2"/>
      <c r="G791" s="2"/>
      <c r="H791" s="51"/>
      <c r="I791" s="51"/>
      <c r="J791" s="2"/>
      <c r="K791" s="2"/>
      <c r="L791" s="2"/>
      <c r="M791" s="2"/>
      <c r="N791" s="2"/>
      <c r="O791" s="4"/>
    </row>
    <row r="792" spans="1:15" s="9" customFormat="1" x14ac:dyDescent="0.2">
      <c r="A792" s="4"/>
      <c r="B792" s="2"/>
      <c r="C792" s="4"/>
      <c r="D792" s="2"/>
      <c r="E792" s="51"/>
      <c r="F792" s="2"/>
      <c r="G792" s="2"/>
      <c r="H792" s="51"/>
      <c r="I792" s="51"/>
      <c r="J792" s="2"/>
      <c r="K792" s="2"/>
      <c r="L792" s="2"/>
      <c r="M792" s="2"/>
      <c r="N792" s="2"/>
      <c r="O792" s="4"/>
    </row>
    <row r="793" spans="1:15" s="9" customFormat="1" x14ac:dyDescent="0.2">
      <c r="A793" s="4"/>
      <c r="B793" s="2"/>
      <c r="C793" s="4"/>
      <c r="D793" s="2"/>
      <c r="E793" s="51"/>
      <c r="F793" s="2"/>
      <c r="G793" s="2"/>
      <c r="H793" s="51"/>
      <c r="I793" s="51"/>
      <c r="J793" s="2"/>
      <c r="K793" s="2"/>
      <c r="L793" s="2"/>
      <c r="M793" s="2"/>
      <c r="N793" s="2"/>
      <c r="O793" s="4"/>
    </row>
    <row r="794" spans="1:15" s="9" customFormat="1" x14ac:dyDescent="0.2">
      <c r="A794" s="4"/>
      <c r="B794" s="2"/>
      <c r="C794" s="4"/>
      <c r="D794" s="2"/>
      <c r="E794" s="51"/>
      <c r="F794" s="2"/>
      <c r="G794" s="2"/>
      <c r="H794" s="51"/>
      <c r="I794" s="51"/>
      <c r="J794" s="2"/>
      <c r="K794" s="2"/>
      <c r="L794" s="2"/>
      <c r="M794" s="2"/>
      <c r="N794" s="2"/>
      <c r="O794" s="4"/>
    </row>
    <row r="795" spans="1:15" s="9" customFormat="1" x14ac:dyDescent="0.2">
      <c r="A795" s="4"/>
      <c r="B795" s="2"/>
      <c r="C795" s="4"/>
      <c r="D795" s="2"/>
      <c r="E795" s="51"/>
      <c r="F795" s="2"/>
      <c r="G795" s="2"/>
      <c r="H795" s="51"/>
      <c r="I795" s="51"/>
      <c r="J795" s="2"/>
      <c r="K795" s="2"/>
      <c r="L795" s="2"/>
      <c r="M795" s="2"/>
      <c r="N795" s="2"/>
      <c r="O795" s="4"/>
    </row>
    <row r="796" spans="1:15" s="9" customFormat="1" x14ac:dyDescent="0.2">
      <c r="A796" s="4"/>
      <c r="B796" s="2"/>
      <c r="C796" s="4"/>
      <c r="D796" s="2"/>
      <c r="E796" s="51"/>
      <c r="F796" s="2"/>
      <c r="G796" s="2"/>
      <c r="H796" s="51"/>
      <c r="I796" s="51"/>
      <c r="J796" s="2"/>
      <c r="K796" s="2"/>
      <c r="L796" s="2"/>
      <c r="M796" s="2"/>
      <c r="N796" s="2"/>
      <c r="O796" s="4"/>
    </row>
    <row r="797" spans="1:15" s="9" customFormat="1" x14ac:dyDescent="0.2">
      <c r="A797" s="4"/>
      <c r="B797" s="2"/>
      <c r="C797" s="4"/>
      <c r="D797" s="2"/>
      <c r="E797" s="51"/>
      <c r="F797" s="2"/>
      <c r="G797" s="2"/>
      <c r="H797" s="51"/>
      <c r="I797" s="51"/>
      <c r="J797" s="2"/>
      <c r="K797" s="2"/>
      <c r="L797" s="2"/>
      <c r="M797" s="2"/>
      <c r="N797" s="2"/>
      <c r="O797" s="4"/>
    </row>
    <row r="798" spans="1:15" s="9" customFormat="1" x14ac:dyDescent="0.2">
      <c r="A798" s="4"/>
      <c r="B798" s="2"/>
      <c r="C798" s="4"/>
      <c r="D798" s="2"/>
      <c r="E798" s="51"/>
      <c r="F798" s="2"/>
      <c r="G798" s="2"/>
      <c r="H798" s="51"/>
      <c r="I798" s="51"/>
      <c r="J798" s="2"/>
      <c r="K798" s="2"/>
      <c r="L798" s="2"/>
      <c r="M798" s="2"/>
      <c r="N798" s="2"/>
      <c r="O798" s="4"/>
    </row>
    <row r="799" spans="1:15" s="9" customFormat="1" x14ac:dyDescent="0.2">
      <c r="A799" s="4"/>
      <c r="B799" s="2"/>
      <c r="C799" s="4"/>
      <c r="D799" s="2"/>
      <c r="E799" s="51"/>
      <c r="F799" s="2"/>
      <c r="G799" s="2"/>
      <c r="H799" s="51"/>
      <c r="I799" s="51"/>
      <c r="J799" s="2"/>
      <c r="K799" s="2"/>
      <c r="L799" s="2"/>
      <c r="M799" s="2"/>
      <c r="N799" s="2"/>
      <c r="O799" s="4"/>
    </row>
    <row r="800" spans="1:15" s="9" customFormat="1" x14ac:dyDescent="0.2">
      <c r="A800" s="4"/>
      <c r="B800" s="2"/>
      <c r="C800" s="4"/>
      <c r="D800" s="2"/>
      <c r="E800" s="51"/>
      <c r="F800" s="2"/>
      <c r="G800" s="2"/>
      <c r="H800" s="51"/>
      <c r="I800" s="51"/>
      <c r="J800" s="2"/>
      <c r="K800" s="2"/>
      <c r="L800" s="2"/>
      <c r="M800" s="2"/>
      <c r="N800" s="2"/>
      <c r="O800" s="4"/>
    </row>
    <row r="801" spans="1:15" s="9" customFormat="1" x14ac:dyDescent="0.2">
      <c r="A801" s="4"/>
      <c r="B801" s="2"/>
      <c r="C801" s="4"/>
      <c r="D801" s="2"/>
      <c r="E801" s="51"/>
      <c r="F801" s="2"/>
      <c r="G801" s="2"/>
      <c r="H801" s="51"/>
      <c r="I801" s="51"/>
      <c r="J801" s="2"/>
      <c r="K801" s="2"/>
      <c r="L801" s="2"/>
      <c r="M801" s="2"/>
      <c r="N801" s="2"/>
      <c r="O801" s="4"/>
    </row>
    <row r="802" spans="1:15" s="9" customFormat="1" x14ac:dyDescent="0.2">
      <c r="A802" s="4"/>
      <c r="B802" s="2"/>
      <c r="C802" s="4"/>
      <c r="D802" s="2"/>
      <c r="E802" s="51"/>
      <c r="F802" s="2"/>
      <c r="G802" s="2"/>
      <c r="H802" s="51"/>
      <c r="I802" s="51"/>
      <c r="J802" s="2"/>
      <c r="K802" s="2"/>
      <c r="L802" s="2"/>
      <c r="M802" s="2"/>
      <c r="N802" s="2"/>
      <c r="O802" s="4"/>
    </row>
    <row r="803" spans="1:15" s="9" customFormat="1" x14ac:dyDescent="0.2">
      <c r="A803" s="4"/>
      <c r="B803" s="2"/>
      <c r="C803" s="4"/>
      <c r="D803" s="2"/>
      <c r="E803" s="51"/>
      <c r="F803" s="2"/>
      <c r="G803" s="2"/>
      <c r="H803" s="51"/>
      <c r="I803" s="51"/>
      <c r="J803" s="2"/>
      <c r="K803" s="2"/>
      <c r="L803" s="2"/>
      <c r="M803" s="2"/>
      <c r="N803" s="2"/>
      <c r="O803" s="4"/>
    </row>
    <row r="804" spans="1:15" s="9" customFormat="1" x14ac:dyDescent="0.2">
      <c r="A804" s="4"/>
      <c r="B804" s="2"/>
      <c r="C804" s="4"/>
      <c r="D804" s="2"/>
      <c r="E804" s="51"/>
      <c r="F804" s="2"/>
      <c r="G804" s="2"/>
      <c r="H804" s="51"/>
      <c r="I804" s="51"/>
      <c r="J804" s="2"/>
      <c r="K804" s="2"/>
      <c r="L804" s="2"/>
      <c r="M804" s="2"/>
      <c r="N804" s="2"/>
      <c r="O804" s="4"/>
    </row>
    <row r="805" spans="1:15" s="9" customFormat="1" x14ac:dyDescent="0.2">
      <c r="A805" s="4"/>
      <c r="B805" s="2"/>
      <c r="C805" s="4"/>
      <c r="D805" s="2"/>
      <c r="E805" s="51"/>
      <c r="F805" s="2"/>
      <c r="G805" s="2"/>
      <c r="H805" s="51"/>
      <c r="I805" s="51"/>
      <c r="J805" s="2"/>
      <c r="K805" s="2"/>
      <c r="L805" s="2"/>
      <c r="M805" s="2"/>
      <c r="N805" s="2"/>
      <c r="O805" s="4"/>
    </row>
    <row r="806" spans="1:15" s="9" customFormat="1" x14ac:dyDescent="0.2">
      <c r="A806" s="4"/>
      <c r="B806" s="2"/>
      <c r="C806" s="4"/>
      <c r="D806" s="2"/>
      <c r="E806" s="51"/>
      <c r="F806" s="2"/>
      <c r="G806" s="2"/>
      <c r="H806" s="51"/>
      <c r="I806" s="51"/>
      <c r="J806" s="2"/>
      <c r="K806" s="2"/>
      <c r="L806" s="2"/>
      <c r="M806" s="2"/>
      <c r="N806" s="2"/>
      <c r="O806" s="4"/>
    </row>
    <row r="807" spans="1:15" s="9" customFormat="1" x14ac:dyDescent="0.2">
      <c r="A807" s="4"/>
      <c r="B807" s="2"/>
      <c r="C807" s="4"/>
      <c r="D807" s="2"/>
      <c r="E807" s="51"/>
      <c r="F807" s="2"/>
      <c r="G807" s="2"/>
      <c r="H807" s="51"/>
      <c r="I807" s="51"/>
      <c r="J807" s="2"/>
      <c r="K807" s="2"/>
      <c r="L807" s="2"/>
      <c r="M807" s="2"/>
      <c r="N807" s="2"/>
      <c r="O807" s="4"/>
    </row>
    <row r="808" spans="1:15" s="9" customFormat="1" x14ac:dyDescent="0.2">
      <c r="A808" s="4"/>
      <c r="B808" s="2"/>
      <c r="C808" s="4"/>
      <c r="D808" s="2"/>
      <c r="E808" s="51"/>
      <c r="F808" s="2"/>
      <c r="G808" s="2"/>
      <c r="H808" s="51"/>
      <c r="I808" s="51"/>
      <c r="J808" s="2"/>
      <c r="K808" s="2"/>
      <c r="L808" s="2"/>
      <c r="M808" s="2"/>
      <c r="N808" s="2"/>
      <c r="O808" s="4"/>
    </row>
    <row r="809" spans="1:15" s="9" customFormat="1" x14ac:dyDescent="0.2">
      <c r="A809" s="4"/>
      <c r="B809" s="2"/>
      <c r="C809" s="4"/>
      <c r="D809" s="2"/>
      <c r="E809" s="51"/>
      <c r="F809" s="2"/>
      <c r="G809" s="2"/>
      <c r="H809" s="51"/>
      <c r="I809" s="51"/>
      <c r="J809" s="2"/>
      <c r="K809" s="2"/>
      <c r="L809" s="2"/>
      <c r="M809" s="2"/>
      <c r="N809" s="2"/>
      <c r="O809" s="4"/>
    </row>
    <row r="810" spans="1:15" s="9" customFormat="1" x14ac:dyDescent="0.2">
      <c r="A810" s="4"/>
      <c r="B810" s="2"/>
      <c r="C810" s="4"/>
      <c r="D810" s="2"/>
      <c r="E810" s="51"/>
      <c r="F810" s="2"/>
      <c r="G810" s="2"/>
      <c r="H810" s="51"/>
      <c r="I810" s="51"/>
      <c r="J810" s="2"/>
      <c r="K810" s="2"/>
      <c r="L810" s="2"/>
      <c r="M810" s="2"/>
      <c r="N810" s="2"/>
      <c r="O810" s="4"/>
    </row>
    <row r="811" spans="1:15" s="9" customFormat="1" x14ac:dyDescent="0.2">
      <c r="A811" s="4"/>
      <c r="B811" s="2"/>
      <c r="C811" s="4"/>
      <c r="D811" s="2"/>
      <c r="E811" s="51"/>
      <c r="F811" s="2"/>
      <c r="G811" s="2"/>
      <c r="H811" s="51"/>
      <c r="I811" s="51"/>
      <c r="J811" s="2"/>
      <c r="K811" s="2"/>
      <c r="L811" s="2"/>
      <c r="M811" s="2"/>
      <c r="N811" s="2"/>
      <c r="O811" s="4"/>
    </row>
    <row r="812" spans="1:15" s="9" customFormat="1" x14ac:dyDescent="0.2">
      <c r="A812" s="4"/>
      <c r="B812" s="2"/>
      <c r="C812" s="4"/>
      <c r="D812" s="2"/>
      <c r="E812" s="51"/>
      <c r="F812" s="2"/>
      <c r="G812" s="2"/>
      <c r="H812" s="51"/>
      <c r="I812" s="51"/>
      <c r="J812" s="2"/>
      <c r="K812" s="2"/>
      <c r="L812" s="2"/>
      <c r="M812" s="2"/>
      <c r="N812" s="2"/>
      <c r="O812" s="4"/>
    </row>
    <row r="813" spans="1:15" s="9" customFormat="1" x14ac:dyDescent="0.2">
      <c r="A813" s="4"/>
      <c r="B813" s="2"/>
      <c r="C813" s="4"/>
      <c r="D813" s="2"/>
      <c r="E813" s="51"/>
      <c r="F813" s="2"/>
      <c r="G813" s="2"/>
      <c r="H813" s="51"/>
      <c r="I813" s="51"/>
      <c r="J813" s="2"/>
      <c r="K813" s="2"/>
      <c r="L813" s="2"/>
      <c r="M813" s="2"/>
      <c r="N813" s="2"/>
      <c r="O813" s="4"/>
    </row>
    <row r="814" spans="1:15" s="9" customFormat="1" x14ac:dyDescent="0.2">
      <c r="A814" s="4"/>
      <c r="B814" s="2"/>
      <c r="C814" s="4"/>
      <c r="D814" s="2"/>
      <c r="E814" s="51"/>
      <c r="F814" s="2"/>
      <c r="G814" s="2"/>
      <c r="H814" s="51"/>
      <c r="I814" s="51"/>
      <c r="J814" s="2"/>
      <c r="K814" s="2"/>
      <c r="L814" s="2"/>
      <c r="M814" s="2"/>
      <c r="N814" s="2"/>
      <c r="O814" s="4"/>
    </row>
    <row r="815" spans="1:15" s="9" customFormat="1" x14ac:dyDescent="0.2">
      <c r="A815" s="4"/>
      <c r="B815" s="2"/>
      <c r="C815" s="4"/>
      <c r="D815" s="2"/>
      <c r="E815" s="51"/>
      <c r="F815" s="2"/>
      <c r="G815" s="2"/>
      <c r="H815" s="51"/>
      <c r="I815" s="51"/>
      <c r="J815" s="2"/>
      <c r="K815" s="2"/>
      <c r="L815" s="2"/>
      <c r="M815" s="2"/>
      <c r="N815" s="2"/>
      <c r="O815" s="4"/>
    </row>
    <row r="816" spans="1:15" s="9" customFormat="1" x14ac:dyDescent="0.2">
      <c r="A816" s="4"/>
      <c r="B816" s="2"/>
      <c r="C816" s="4"/>
      <c r="D816" s="2"/>
      <c r="E816" s="51"/>
      <c r="F816" s="2"/>
      <c r="G816" s="2"/>
      <c r="H816" s="51"/>
      <c r="I816" s="51"/>
      <c r="J816" s="2"/>
      <c r="K816" s="2"/>
      <c r="L816" s="2"/>
      <c r="M816" s="2"/>
      <c r="N816" s="2"/>
      <c r="O816" s="4"/>
    </row>
    <row r="817" spans="1:15" s="9" customFormat="1" x14ac:dyDescent="0.2">
      <c r="A817" s="4"/>
      <c r="B817" s="2"/>
      <c r="C817" s="4"/>
      <c r="D817" s="2"/>
      <c r="E817" s="51"/>
      <c r="F817" s="2"/>
      <c r="G817" s="2"/>
      <c r="H817" s="51"/>
      <c r="I817" s="51"/>
      <c r="J817" s="2"/>
      <c r="K817" s="2"/>
      <c r="L817" s="2"/>
      <c r="M817" s="2"/>
      <c r="N817" s="2"/>
      <c r="O817" s="4"/>
    </row>
    <row r="818" spans="1:15" s="9" customFormat="1" x14ac:dyDescent="0.2">
      <c r="A818" s="4"/>
      <c r="B818" s="2"/>
      <c r="C818" s="4"/>
      <c r="D818" s="2"/>
      <c r="E818" s="51"/>
      <c r="F818" s="2"/>
      <c r="G818" s="2"/>
      <c r="H818" s="51"/>
      <c r="I818" s="51"/>
      <c r="J818" s="2"/>
      <c r="K818" s="2"/>
      <c r="L818" s="2"/>
      <c r="M818" s="2"/>
      <c r="N818" s="2"/>
      <c r="O818" s="4"/>
    </row>
    <row r="819" spans="1:15" s="9" customFormat="1" x14ac:dyDescent="0.2">
      <c r="A819" s="4"/>
      <c r="B819" s="2"/>
      <c r="C819" s="4"/>
      <c r="D819" s="2"/>
      <c r="E819" s="51"/>
      <c r="F819" s="2"/>
      <c r="G819" s="2"/>
      <c r="H819" s="51"/>
      <c r="I819" s="51"/>
      <c r="J819" s="2"/>
      <c r="K819" s="2"/>
      <c r="L819" s="2"/>
      <c r="M819" s="2"/>
      <c r="N819" s="2"/>
      <c r="O819" s="4"/>
    </row>
    <row r="820" spans="1:15" s="9" customFormat="1" x14ac:dyDescent="0.2">
      <c r="A820" s="4"/>
      <c r="B820" s="2"/>
      <c r="C820" s="4"/>
      <c r="D820" s="2"/>
      <c r="E820" s="51"/>
      <c r="F820" s="2"/>
      <c r="G820" s="2"/>
      <c r="H820" s="51"/>
      <c r="I820" s="51"/>
      <c r="J820" s="2"/>
      <c r="K820" s="2"/>
      <c r="L820" s="2"/>
      <c r="M820" s="2"/>
      <c r="N820" s="2"/>
      <c r="O820" s="4"/>
    </row>
    <row r="821" spans="1:15" s="9" customFormat="1" x14ac:dyDescent="0.2">
      <c r="A821" s="4"/>
      <c r="B821" s="2"/>
      <c r="C821" s="4"/>
      <c r="D821" s="2"/>
      <c r="E821" s="51"/>
      <c r="F821" s="2"/>
      <c r="G821" s="2"/>
      <c r="H821" s="51"/>
      <c r="I821" s="51"/>
      <c r="J821" s="2"/>
      <c r="K821" s="2"/>
      <c r="L821" s="2"/>
      <c r="M821" s="2"/>
      <c r="N821" s="2"/>
      <c r="O821" s="4"/>
    </row>
    <row r="822" spans="1:15" s="9" customFormat="1" x14ac:dyDescent="0.2">
      <c r="A822" s="4"/>
      <c r="B822" s="2"/>
      <c r="C822" s="4"/>
      <c r="D822" s="2"/>
      <c r="E822" s="51"/>
      <c r="F822" s="2"/>
      <c r="G822" s="2"/>
      <c r="H822" s="51"/>
      <c r="I822" s="51"/>
      <c r="J822" s="2"/>
      <c r="K822" s="2"/>
      <c r="L822" s="2"/>
      <c r="M822" s="2"/>
      <c r="N822" s="2"/>
      <c r="O822" s="4"/>
    </row>
    <row r="823" spans="1:15" s="9" customFormat="1" x14ac:dyDescent="0.2">
      <c r="A823" s="4"/>
      <c r="B823" s="2"/>
      <c r="C823" s="4"/>
      <c r="D823" s="2"/>
      <c r="E823" s="51"/>
      <c r="F823" s="2"/>
      <c r="G823" s="2"/>
      <c r="H823" s="51"/>
      <c r="I823" s="51"/>
      <c r="J823" s="2"/>
      <c r="K823" s="2"/>
      <c r="L823" s="2"/>
      <c r="M823" s="2"/>
      <c r="N823" s="2"/>
      <c r="O823" s="4"/>
    </row>
    <row r="824" spans="1:15" s="9" customFormat="1" x14ac:dyDescent="0.2">
      <c r="A824" s="4"/>
      <c r="B824" s="2"/>
      <c r="C824" s="4"/>
      <c r="D824" s="2"/>
      <c r="E824" s="51"/>
      <c r="F824" s="2"/>
      <c r="G824" s="2"/>
      <c r="H824" s="51"/>
      <c r="I824" s="51"/>
      <c r="J824" s="2"/>
      <c r="K824" s="2"/>
      <c r="L824" s="2"/>
      <c r="M824" s="2"/>
      <c r="N824" s="2"/>
      <c r="O824" s="4"/>
    </row>
    <row r="825" spans="1:15" s="9" customFormat="1" x14ac:dyDescent="0.2">
      <c r="A825" s="4"/>
      <c r="B825" s="2"/>
      <c r="C825" s="4"/>
      <c r="D825" s="2"/>
      <c r="E825" s="51"/>
      <c r="F825" s="2"/>
      <c r="G825" s="2"/>
      <c r="H825" s="51"/>
      <c r="I825" s="51"/>
      <c r="J825" s="2"/>
      <c r="K825" s="2"/>
      <c r="L825" s="2"/>
      <c r="M825" s="2"/>
      <c r="N825" s="2"/>
      <c r="O825" s="4"/>
    </row>
    <row r="826" spans="1:15" s="9" customFormat="1" x14ac:dyDescent="0.2">
      <c r="A826" s="4"/>
      <c r="B826" s="2"/>
      <c r="C826" s="4"/>
      <c r="D826" s="2"/>
      <c r="E826" s="51"/>
      <c r="F826" s="2"/>
      <c r="G826" s="2"/>
      <c r="H826" s="51"/>
      <c r="I826" s="51"/>
      <c r="J826" s="2"/>
      <c r="K826" s="2"/>
      <c r="L826" s="2"/>
      <c r="M826" s="2"/>
      <c r="N826" s="2"/>
      <c r="O826" s="4"/>
    </row>
    <row r="827" spans="1:15" s="9" customFormat="1" x14ac:dyDescent="0.2">
      <c r="A827" s="4"/>
      <c r="B827" s="2"/>
      <c r="C827" s="4"/>
      <c r="D827" s="2"/>
      <c r="E827" s="51"/>
      <c r="F827" s="2"/>
      <c r="G827" s="2"/>
      <c r="H827" s="51"/>
      <c r="I827" s="51"/>
      <c r="J827" s="2"/>
      <c r="K827" s="2"/>
      <c r="L827" s="2"/>
      <c r="M827" s="2"/>
      <c r="N827" s="2"/>
      <c r="O827" s="4"/>
    </row>
    <row r="828" spans="1:15" s="9" customFormat="1" x14ac:dyDescent="0.2">
      <c r="A828" s="4"/>
      <c r="B828" s="2"/>
      <c r="C828" s="4"/>
      <c r="D828" s="2"/>
      <c r="E828" s="51"/>
      <c r="F828" s="2"/>
      <c r="G828" s="2"/>
      <c r="H828" s="51"/>
      <c r="I828" s="51"/>
      <c r="J828" s="2"/>
      <c r="K828" s="2"/>
      <c r="L828" s="2"/>
      <c r="M828" s="2"/>
      <c r="N828" s="2"/>
      <c r="O828" s="4"/>
    </row>
    <row r="829" spans="1:15" s="9" customFormat="1" x14ac:dyDescent="0.2">
      <c r="A829" s="4"/>
      <c r="B829" s="2"/>
      <c r="C829" s="4"/>
      <c r="D829" s="2"/>
      <c r="E829" s="51"/>
      <c r="F829" s="2"/>
      <c r="G829" s="2"/>
      <c r="H829" s="51"/>
      <c r="I829" s="51"/>
      <c r="J829" s="2"/>
      <c r="K829" s="2"/>
      <c r="L829" s="2"/>
      <c r="M829" s="2"/>
      <c r="N829" s="2"/>
      <c r="O829" s="4"/>
    </row>
    <row r="830" spans="1:15" s="9" customFormat="1" x14ac:dyDescent="0.2">
      <c r="A830" s="4"/>
      <c r="B830" s="2"/>
      <c r="C830" s="4"/>
      <c r="D830" s="2"/>
      <c r="E830" s="51"/>
      <c r="F830" s="2"/>
      <c r="G830" s="2"/>
      <c r="H830" s="51"/>
      <c r="I830" s="51"/>
      <c r="J830" s="2"/>
      <c r="K830" s="2"/>
      <c r="L830" s="2"/>
      <c r="M830" s="2"/>
      <c r="N830" s="2"/>
      <c r="O830" s="4"/>
    </row>
    <row r="831" spans="1:15" s="9" customFormat="1" x14ac:dyDescent="0.2">
      <c r="A831" s="4"/>
      <c r="B831" s="2"/>
      <c r="C831" s="4"/>
      <c r="D831" s="2"/>
      <c r="E831" s="51"/>
      <c r="F831" s="2"/>
      <c r="G831" s="2"/>
      <c r="H831" s="51"/>
      <c r="I831" s="51"/>
      <c r="J831" s="2"/>
      <c r="K831" s="2"/>
      <c r="L831" s="2"/>
      <c r="M831" s="2"/>
      <c r="N831" s="2"/>
      <c r="O831" s="4"/>
    </row>
    <row r="832" spans="1:15" s="9" customFormat="1" x14ac:dyDescent="0.2">
      <c r="A832" s="4"/>
      <c r="B832" s="2"/>
      <c r="C832" s="4"/>
      <c r="D832" s="2"/>
      <c r="E832" s="51"/>
      <c r="F832" s="2"/>
      <c r="G832" s="2"/>
      <c r="H832" s="51"/>
      <c r="I832" s="51"/>
      <c r="J832" s="2"/>
      <c r="K832" s="2"/>
      <c r="L832" s="2"/>
      <c r="M832" s="2"/>
      <c r="N832" s="2"/>
      <c r="O832" s="4"/>
    </row>
    <row r="833" spans="1:15" s="9" customFormat="1" x14ac:dyDescent="0.2">
      <c r="A833" s="4"/>
      <c r="B833" s="2"/>
      <c r="C833" s="4"/>
      <c r="D833" s="2"/>
      <c r="E833" s="51"/>
      <c r="F833" s="2"/>
      <c r="G833" s="2"/>
      <c r="H833" s="51"/>
      <c r="I833" s="51"/>
      <c r="J833" s="2"/>
      <c r="K833" s="2"/>
      <c r="L833" s="2"/>
      <c r="M833" s="2"/>
      <c r="N833" s="2"/>
      <c r="O833" s="4"/>
    </row>
    <row r="834" spans="1:15" s="9" customFormat="1" x14ac:dyDescent="0.2">
      <c r="A834" s="4"/>
      <c r="B834" s="2"/>
      <c r="C834" s="4"/>
      <c r="D834" s="2"/>
      <c r="E834" s="51"/>
      <c r="F834" s="2"/>
      <c r="G834" s="2"/>
      <c r="H834" s="51"/>
      <c r="I834" s="51"/>
      <c r="J834" s="2"/>
      <c r="K834" s="2"/>
      <c r="L834" s="2"/>
      <c r="M834" s="2"/>
      <c r="N834" s="2"/>
      <c r="O834" s="4"/>
    </row>
    <row r="835" spans="1:15" s="9" customFormat="1" x14ac:dyDescent="0.2">
      <c r="A835" s="4"/>
      <c r="B835" s="2"/>
      <c r="C835" s="4"/>
      <c r="D835" s="2"/>
      <c r="E835" s="51"/>
      <c r="F835" s="2"/>
      <c r="G835" s="2"/>
      <c r="H835" s="51"/>
      <c r="I835" s="51"/>
      <c r="J835" s="2"/>
      <c r="K835" s="2"/>
      <c r="L835" s="2"/>
      <c r="M835" s="2"/>
      <c r="N835" s="2"/>
      <c r="O835" s="4"/>
    </row>
    <row r="836" spans="1:15" s="9" customFormat="1" x14ac:dyDescent="0.2">
      <c r="A836" s="4"/>
      <c r="B836" s="2"/>
      <c r="C836" s="4"/>
      <c r="D836" s="2"/>
      <c r="E836" s="51"/>
      <c r="F836" s="2"/>
      <c r="G836" s="2"/>
      <c r="H836" s="51"/>
      <c r="I836" s="51"/>
      <c r="J836" s="2"/>
      <c r="K836" s="2"/>
      <c r="L836" s="2"/>
      <c r="M836" s="2"/>
      <c r="N836" s="2"/>
      <c r="O836" s="4"/>
    </row>
    <row r="837" spans="1:15" s="9" customFormat="1" x14ac:dyDescent="0.2">
      <c r="A837" s="4"/>
      <c r="B837" s="2"/>
      <c r="C837" s="4"/>
      <c r="D837" s="2"/>
      <c r="E837" s="51"/>
      <c r="F837" s="2"/>
      <c r="G837" s="2"/>
      <c r="H837" s="51"/>
      <c r="I837" s="51"/>
      <c r="J837" s="2"/>
      <c r="K837" s="2"/>
      <c r="L837" s="2"/>
      <c r="M837" s="2"/>
      <c r="N837" s="2"/>
      <c r="O837" s="4"/>
    </row>
    <row r="838" spans="1:15" s="9" customFormat="1" x14ac:dyDescent="0.2">
      <c r="A838" s="4"/>
      <c r="B838" s="2"/>
      <c r="C838" s="4"/>
      <c r="D838" s="2"/>
      <c r="E838" s="51"/>
      <c r="F838" s="2"/>
      <c r="G838" s="2"/>
      <c r="H838" s="51"/>
      <c r="I838" s="51"/>
      <c r="J838" s="2"/>
      <c r="K838" s="2"/>
      <c r="L838" s="2"/>
      <c r="M838" s="2"/>
      <c r="N838" s="2"/>
      <c r="O838" s="4"/>
    </row>
    <row r="839" spans="1:15" s="9" customFormat="1" x14ac:dyDescent="0.2">
      <c r="A839" s="4"/>
      <c r="B839" s="2"/>
      <c r="C839" s="4"/>
      <c r="D839" s="2"/>
      <c r="E839" s="51"/>
      <c r="F839" s="2"/>
      <c r="G839" s="2"/>
      <c r="H839" s="51"/>
      <c r="I839" s="51"/>
      <c r="J839" s="2"/>
      <c r="K839" s="2"/>
      <c r="L839" s="2"/>
      <c r="M839" s="2"/>
      <c r="N839" s="2"/>
      <c r="O839" s="4"/>
    </row>
    <row r="840" spans="1:15" s="9" customFormat="1" x14ac:dyDescent="0.2">
      <c r="A840" s="4"/>
      <c r="B840" s="2"/>
      <c r="C840" s="4"/>
      <c r="D840" s="2"/>
      <c r="E840" s="51"/>
      <c r="F840" s="2"/>
      <c r="G840" s="2"/>
      <c r="H840" s="51"/>
      <c r="I840" s="51"/>
      <c r="J840" s="2"/>
      <c r="K840" s="2"/>
      <c r="L840" s="2"/>
      <c r="M840" s="2"/>
      <c r="N840" s="2"/>
      <c r="O840" s="4"/>
    </row>
    <row r="841" spans="1:15" s="9" customFormat="1" x14ac:dyDescent="0.2">
      <c r="A841" s="4"/>
      <c r="B841" s="2"/>
      <c r="C841" s="4"/>
      <c r="D841" s="2"/>
      <c r="E841" s="51"/>
      <c r="F841" s="2"/>
      <c r="G841" s="2"/>
      <c r="H841" s="51"/>
      <c r="I841" s="51"/>
      <c r="J841" s="2"/>
      <c r="K841" s="2"/>
      <c r="L841" s="2"/>
      <c r="M841" s="2"/>
      <c r="N841" s="2"/>
      <c r="O841" s="4"/>
    </row>
    <row r="842" spans="1:15" s="9" customFormat="1" x14ac:dyDescent="0.2">
      <c r="A842" s="4"/>
      <c r="B842" s="2"/>
      <c r="C842" s="4"/>
      <c r="D842" s="2"/>
      <c r="E842" s="51"/>
      <c r="F842" s="2"/>
      <c r="G842" s="2"/>
      <c r="H842" s="51"/>
      <c r="I842" s="51"/>
      <c r="J842" s="2"/>
      <c r="K842" s="2"/>
      <c r="L842" s="2"/>
      <c r="M842" s="2"/>
      <c r="N842" s="2"/>
      <c r="O842" s="4"/>
    </row>
    <row r="843" spans="1:15" s="9" customFormat="1" x14ac:dyDescent="0.2">
      <c r="A843" s="4"/>
      <c r="B843" s="2"/>
      <c r="C843" s="4"/>
      <c r="D843" s="2"/>
      <c r="E843" s="51"/>
      <c r="F843" s="2"/>
      <c r="G843" s="2"/>
      <c r="H843" s="51"/>
      <c r="I843" s="51"/>
      <c r="J843" s="2"/>
      <c r="K843" s="2"/>
      <c r="L843" s="2"/>
      <c r="M843" s="2"/>
      <c r="N843" s="2"/>
      <c r="O843" s="4"/>
    </row>
    <row r="844" spans="1:15" s="9" customFormat="1" x14ac:dyDescent="0.2">
      <c r="A844" s="4"/>
      <c r="B844" s="2"/>
      <c r="C844" s="4"/>
      <c r="D844" s="2"/>
      <c r="E844" s="51"/>
      <c r="F844" s="2"/>
      <c r="G844" s="2"/>
      <c r="H844" s="51"/>
      <c r="I844" s="51"/>
      <c r="J844" s="2"/>
      <c r="K844" s="2"/>
      <c r="L844" s="2"/>
      <c r="M844" s="2"/>
      <c r="N844" s="2"/>
      <c r="O844" s="4"/>
    </row>
    <row r="845" spans="1:15" s="9" customFormat="1" x14ac:dyDescent="0.2">
      <c r="A845" s="4"/>
      <c r="B845" s="2"/>
      <c r="C845" s="4"/>
      <c r="D845" s="2"/>
      <c r="E845" s="51"/>
      <c r="F845" s="2"/>
      <c r="G845" s="2"/>
      <c r="H845" s="51"/>
      <c r="I845" s="51"/>
      <c r="J845" s="2"/>
      <c r="K845" s="2"/>
      <c r="L845" s="2"/>
      <c r="M845" s="2"/>
      <c r="N845" s="2"/>
      <c r="O845" s="4"/>
    </row>
    <row r="846" spans="1:15" s="9" customFormat="1" x14ac:dyDescent="0.2">
      <c r="A846" s="4"/>
      <c r="B846" s="2"/>
      <c r="C846" s="4"/>
      <c r="D846" s="2"/>
      <c r="E846" s="51"/>
      <c r="F846" s="2"/>
      <c r="G846" s="2"/>
      <c r="H846" s="51"/>
      <c r="I846" s="51"/>
      <c r="J846" s="2"/>
      <c r="K846" s="2"/>
      <c r="L846" s="2"/>
      <c r="M846" s="2"/>
      <c r="N846" s="2"/>
      <c r="O846" s="4"/>
    </row>
    <row r="847" spans="1:15" s="9" customFormat="1" x14ac:dyDescent="0.2">
      <c r="A847" s="4"/>
      <c r="B847" s="2"/>
      <c r="C847" s="4"/>
      <c r="D847" s="2"/>
      <c r="E847" s="51"/>
      <c r="F847" s="2"/>
      <c r="G847" s="2"/>
      <c r="H847" s="51"/>
      <c r="I847" s="51"/>
      <c r="J847" s="2"/>
      <c r="K847" s="2"/>
      <c r="L847" s="2"/>
      <c r="M847" s="2"/>
      <c r="N847" s="2"/>
      <c r="O847" s="4"/>
    </row>
    <row r="848" spans="1:15" s="9" customFormat="1" x14ac:dyDescent="0.2">
      <c r="A848" s="4"/>
      <c r="B848" s="2"/>
      <c r="C848" s="4"/>
      <c r="D848" s="2"/>
      <c r="E848" s="51"/>
      <c r="F848" s="2"/>
      <c r="G848" s="2"/>
      <c r="H848" s="51"/>
      <c r="I848" s="51"/>
      <c r="J848" s="2"/>
      <c r="K848" s="2"/>
      <c r="L848" s="2"/>
      <c r="M848" s="2"/>
      <c r="N848" s="2"/>
      <c r="O848" s="4"/>
    </row>
    <row r="849" spans="1:15" s="9" customFormat="1" x14ac:dyDescent="0.2">
      <c r="A849" s="4"/>
      <c r="B849" s="2"/>
      <c r="C849" s="4"/>
      <c r="D849" s="2"/>
      <c r="E849" s="51"/>
      <c r="F849" s="2"/>
      <c r="G849" s="2"/>
      <c r="H849" s="51"/>
      <c r="I849" s="51"/>
      <c r="J849" s="2"/>
      <c r="K849" s="2"/>
      <c r="L849" s="2"/>
      <c r="M849" s="2"/>
      <c r="N849" s="2"/>
      <c r="O849" s="4"/>
    </row>
    <row r="850" spans="1:15" s="9" customFormat="1" x14ac:dyDescent="0.2">
      <c r="A850" s="4"/>
      <c r="B850" s="2"/>
      <c r="C850" s="4"/>
      <c r="D850" s="2"/>
      <c r="E850" s="51"/>
      <c r="F850" s="2"/>
      <c r="G850" s="2"/>
      <c r="H850" s="51"/>
      <c r="I850" s="51"/>
      <c r="J850" s="2"/>
      <c r="K850" s="2"/>
      <c r="L850" s="2"/>
      <c r="M850" s="2"/>
      <c r="N850" s="2"/>
      <c r="O850" s="4"/>
    </row>
    <row r="851" spans="1:15" s="9" customFormat="1" x14ac:dyDescent="0.2">
      <c r="A851" s="4"/>
      <c r="B851" s="2"/>
      <c r="C851" s="4"/>
      <c r="D851" s="2"/>
      <c r="E851" s="51"/>
      <c r="F851" s="2"/>
      <c r="G851" s="2"/>
      <c r="H851" s="51"/>
      <c r="I851" s="51"/>
      <c r="J851" s="2"/>
      <c r="K851" s="2"/>
      <c r="L851" s="2"/>
      <c r="M851" s="2"/>
      <c r="N851" s="2"/>
      <c r="O851" s="4"/>
    </row>
    <row r="852" spans="1:15" s="9" customFormat="1" x14ac:dyDescent="0.2">
      <c r="A852" s="4"/>
      <c r="B852" s="2"/>
      <c r="C852" s="4"/>
      <c r="D852" s="2"/>
      <c r="E852" s="51"/>
      <c r="F852" s="2"/>
      <c r="G852" s="2"/>
      <c r="H852" s="51"/>
      <c r="I852" s="51"/>
      <c r="J852" s="2"/>
      <c r="K852" s="2"/>
      <c r="L852" s="2"/>
      <c r="M852" s="2"/>
      <c r="N852" s="2"/>
      <c r="O852" s="4"/>
    </row>
    <row r="853" spans="1:15" s="9" customFormat="1" x14ac:dyDescent="0.2">
      <c r="A853" s="4"/>
      <c r="B853" s="2"/>
      <c r="C853" s="4"/>
      <c r="D853" s="2"/>
      <c r="E853" s="51"/>
      <c r="F853" s="2"/>
      <c r="G853" s="2"/>
      <c r="H853" s="51"/>
      <c r="I853" s="51"/>
      <c r="J853" s="2"/>
      <c r="K853" s="2"/>
      <c r="L853" s="2"/>
      <c r="M853" s="2"/>
      <c r="N853" s="2"/>
      <c r="O853" s="4"/>
    </row>
    <row r="854" spans="1:15" s="9" customFormat="1" x14ac:dyDescent="0.2">
      <c r="A854" s="4"/>
      <c r="B854" s="2"/>
      <c r="C854" s="4"/>
      <c r="D854" s="2"/>
      <c r="E854" s="51"/>
      <c r="F854" s="2"/>
      <c r="G854" s="2"/>
      <c r="H854" s="51"/>
      <c r="I854" s="51"/>
      <c r="J854" s="2"/>
      <c r="K854" s="2"/>
      <c r="L854" s="2"/>
      <c r="M854" s="2"/>
      <c r="N854" s="2"/>
      <c r="O854" s="4"/>
    </row>
    <row r="855" spans="1:15" s="9" customFormat="1" x14ac:dyDescent="0.2">
      <c r="A855" s="4"/>
      <c r="B855" s="2"/>
      <c r="C855" s="4"/>
      <c r="D855" s="2"/>
      <c r="E855" s="51"/>
      <c r="F855" s="2"/>
      <c r="G855" s="2"/>
      <c r="H855" s="51"/>
      <c r="I855" s="51"/>
      <c r="J855" s="2"/>
      <c r="K855" s="2"/>
      <c r="L855" s="2"/>
      <c r="M855" s="2"/>
      <c r="N855" s="2"/>
      <c r="O855" s="4"/>
    </row>
    <row r="856" spans="1:15" s="9" customFormat="1" x14ac:dyDescent="0.2">
      <c r="A856" s="4"/>
      <c r="B856" s="2"/>
      <c r="C856" s="4"/>
      <c r="D856" s="2"/>
      <c r="E856" s="51"/>
      <c r="F856" s="2"/>
      <c r="G856" s="2"/>
      <c r="H856" s="51"/>
      <c r="I856" s="51"/>
      <c r="J856" s="2"/>
      <c r="K856" s="2"/>
      <c r="L856" s="2"/>
      <c r="M856" s="2"/>
      <c r="N856" s="2"/>
      <c r="O856" s="4"/>
    </row>
    <row r="857" spans="1:15" s="9" customFormat="1" x14ac:dyDescent="0.2">
      <c r="A857" s="4"/>
      <c r="B857" s="2"/>
      <c r="C857" s="4"/>
      <c r="D857" s="2"/>
      <c r="E857" s="51"/>
      <c r="F857" s="2"/>
      <c r="G857" s="2"/>
      <c r="H857" s="51"/>
      <c r="I857" s="51"/>
      <c r="J857" s="2"/>
      <c r="K857" s="2"/>
      <c r="L857" s="2"/>
      <c r="M857" s="2"/>
      <c r="N857" s="2"/>
      <c r="O857" s="4"/>
    </row>
    <row r="858" spans="1:15" s="9" customFormat="1" x14ac:dyDescent="0.2">
      <c r="A858" s="4"/>
      <c r="B858" s="2"/>
      <c r="C858" s="4"/>
      <c r="D858" s="2"/>
      <c r="E858" s="51"/>
      <c r="F858" s="2"/>
      <c r="G858" s="2"/>
      <c r="H858" s="51"/>
      <c r="I858" s="51"/>
      <c r="J858" s="2"/>
      <c r="K858" s="2"/>
      <c r="L858" s="2"/>
      <c r="M858" s="2"/>
      <c r="N858" s="2"/>
      <c r="O858" s="4"/>
    </row>
    <row r="859" spans="1:15" s="9" customFormat="1" x14ac:dyDescent="0.2">
      <c r="A859" s="4"/>
      <c r="B859" s="2"/>
      <c r="C859" s="4"/>
      <c r="D859" s="2"/>
      <c r="E859" s="51"/>
      <c r="F859" s="2"/>
      <c r="G859" s="2"/>
      <c r="H859" s="51"/>
      <c r="I859" s="51"/>
      <c r="J859" s="2"/>
      <c r="K859" s="2"/>
      <c r="L859" s="2"/>
      <c r="M859" s="2"/>
      <c r="N859" s="2"/>
      <c r="O859" s="4"/>
    </row>
    <row r="860" spans="1:15" s="9" customFormat="1" x14ac:dyDescent="0.2">
      <c r="A860" s="4"/>
      <c r="B860" s="2"/>
      <c r="C860" s="4"/>
      <c r="D860" s="2"/>
      <c r="E860" s="51"/>
      <c r="F860" s="2"/>
      <c r="G860" s="2"/>
      <c r="H860" s="51"/>
      <c r="I860" s="51"/>
      <c r="J860" s="2"/>
      <c r="K860" s="2"/>
      <c r="L860" s="2"/>
      <c r="M860" s="2"/>
      <c r="N860" s="2"/>
      <c r="O860" s="4"/>
    </row>
    <row r="861" spans="1:15" s="9" customFormat="1" x14ac:dyDescent="0.2">
      <c r="A861" s="4"/>
      <c r="B861" s="2"/>
      <c r="C861" s="4"/>
      <c r="D861" s="2"/>
      <c r="E861" s="51"/>
      <c r="F861" s="2"/>
      <c r="G861" s="2"/>
      <c r="H861" s="51"/>
      <c r="I861" s="51"/>
      <c r="J861" s="2"/>
      <c r="K861" s="2"/>
      <c r="L861" s="2"/>
      <c r="M861" s="2"/>
      <c r="N861" s="2"/>
      <c r="O861" s="4"/>
    </row>
    <row r="862" spans="1:15" s="9" customFormat="1" x14ac:dyDescent="0.2">
      <c r="A862" s="4"/>
      <c r="B862" s="2"/>
      <c r="C862" s="4"/>
      <c r="D862" s="2"/>
      <c r="E862" s="51"/>
      <c r="F862" s="2"/>
      <c r="G862" s="2"/>
      <c r="H862" s="51"/>
      <c r="I862" s="51"/>
      <c r="J862" s="2"/>
      <c r="K862" s="2"/>
      <c r="L862" s="2"/>
      <c r="M862" s="2"/>
      <c r="N862" s="2"/>
      <c r="O862" s="4"/>
    </row>
    <row r="863" spans="1:15" s="9" customFormat="1" x14ac:dyDescent="0.2">
      <c r="A863" s="4"/>
      <c r="B863" s="2"/>
      <c r="C863" s="4"/>
      <c r="D863" s="2"/>
      <c r="E863" s="51"/>
      <c r="F863" s="2"/>
      <c r="G863" s="2"/>
      <c r="H863" s="51"/>
      <c r="I863" s="51"/>
      <c r="J863" s="2"/>
      <c r="K863" s="2"/>
      <c r="L863" s="2"/>
      <c r="M863" s="2"/>
      <c r="N863" s="2"/>
      <c r="O863" s="4"/>
    </row>
    <row r="864" spans="1:15" s="9" customFormat="1" x14ac:dyDescent="0.2">
      <c r="A864" s="4"/>
      <c r="B864" s="2"/>
      <c r="C864" s="4"/>
      <c r="D864" s="2"/>
      <c r="E864" s="51"/>
      <c r="F864" s="2"/>
      <c r="G864" s="2"/>
      <c r="H864" s="51"/>
      <c r="I864" s="51"/>
      <c r="J864" s="2"/>
      <c r="K864" s="2"/>
      <c r="L864" s="2"/>
      <c r="M864" s="2"/>
      <c r="N864" s="2"/>
      <c r="O864" s="4"/>
    </row>
    <row r="865" spans="1:15" s="9" customFormat="1" x14ac:dyDescent="0.2">
      <c r="A865" s="4"/>
      <c r="B865" s="2"/>
      <c r="C865" s="4"/>
      <c r="D865" s="2"/>
      <c r="E865" s="51"/>
      <c r="F865" s="2"/>
      <c r="G865" s="2"/>
      <c r="H865" s="51"/>
      <c r="I865" s="51"/>
      <c r="J865" s="2"/>
      <c r="K865" s="2"/>
      <c r="L865" s="2"/>
      <c r="M865" s="2"/>
      <c r="N865" s="2"/>
      <c r="O865" s="4"/>
    </row>
    <row r="866" spans="1:15" s="9" customFormat="1" x14ac:dyDescent="0.2">
      <c r="A866" s="4"/>
      <c r="B866" s="2"/>
      <c r="C866" s="4"/>
      <c r="D866" s="2"/>
      <c r="E866" s="51"/>
      <c r="F866" s="2"/>
      <c r="G866" s="2"/>
      <c r="H866" s="51"/>
      <c r="I866" s="51"/>
      <c r="J866" s="2"/>
      <c r="K866" s="2"/>
      <c r="L866" s="2"/>
      <c r="M866" s="2"/>
      <c r="N866" s="2"/>
      <c r="O866" s="4"/>
    </row>
    <row r="867" spans="1:15" s="9" customFormat="1" x14ac:dyDescent="0.2">
      <c r="A867" s="4"/>
      <c r="B867" s="2"/>
      <c r="C867" s="4"/>
      <c r="D867" s="2"/>
      <c r="E867" s="51"/>
      <c r="F867" s="2"/>
      <c r="G867" s="2"/>
      <c r="H867" s="51"/>
      <c r="I867" s="51"/>
      <c r="J867" s="2"/>
      <c r="K867" s="2"/>
      <c r="L867" s="2"/>
      <c r="M867" s="2"/>
      <c r="N867" s="2"/>
      <c r="O867" s="4"/>
    </row>
    <row r="868" spans="1:15" s="9" customFormat="1" x14ac:dyDescent="0.2">
      <c r="A868" s="4"/>
      <c r="B868" s="2"/>
      <c r="C868" s="4"/>
      <c r="D868" s="2"/>
      <c r="E868" s="51"/>
      <c r="F868" s="2"/>
      <c r="G868" s="2"/>
      <c r="H868" s="51"/>
      <c r="I868" s="51"/>
      <c r="J868" s="2"/>
      <c r="K868" s="2"/>
      <c r="L868" s="2"/>
      <c r="M868" s="2"/>
      <c r="N868" s="2"/>
      <c r="O868" s="4"/>
    </row>
    <row r="869" spans="1:15" s="9" customFormat="1" x14ac:dyDescent="0.2">
      <c r="A869" s="4"/>
      <c r="B869" s="2"/>
      <c r="C869" s="4"/>
      <c r="D869" s="2"/>
      <c r="E869" s="51"/>
      <c r="F869" s="2"/>
      <c r="G869" s="2"/>
      <c r="H869" s="51"/>
      <c r="I869" s="51"/>
      <c r="J869" s="2"/>
      <c r="K869" s="2"/>
      <c r="L869" s="2"/>
      <c r="M869" s="2"/>
      <c r="N869" s="2"/>
      <c r="O869" s="4"/>
    </row>
    <row r="870" spans="1:15" s="9" customFormat="1" x14ac:dyDescent="0.2">
      <c r="A870" s="4"/>
      <c r="B870" s="2"/>
      <c r="C870" s="4"/>
      <c r="D870" s="2"/>
      <c r="E870" s="51"/>
      <c r="F870" s="2"/>
      <c r="G870" s="2"/>
      <c r="H870" s="51"/>
      <c r="I870" s="51"/>
      <c r="J870" s="2"/>
      <c r="K870" s="2"/>
      <c r="L870" s="2"/>
      <c r="M870" s="2"/>
      <c r="N870" s="2"/>
      <c r="O870" s="4"/>
    </row>
    <row r="871" spans="1:15" s="9" customFormat="1" x14ac:dyDescent="0.2">
      <c r="A871" s="4"/>
      <c r="B871" s="2"/>
      <c r="C871" s="4"/>
      <c r="D871" s="2"/>
      <c r="E871" s="51"/>
      <c r="F871" s="2"/>
      <c r="G871" s="2"/>
      <c r="H871" s="51"/>
      <c r="I871" s="51"/>
      <c r="J871" s="2"/>
      <c r="K871" s="2"/>
      <c r="L871" s="2"/>
      <c r="M871" s="2"/>
      <c r="N871" s="2"/>
      <c r="O871" s="4"/>
    </row>
    <row r="872" spans="1:15" s="9" customFormat="1" x14ac:dyDescent="0.2">
      <c r="A872" s="4"/>
      <c r="B872" s="2"/>
      <c r="C872" s="4"/>
      <c r="D872" s="2"/>
      <c r="E872" s="51"/>
      <c r="F872" s="2"/>
      <c r="G872" s="2"/>
      <c r="H872" s="51"/>
      <c r="I872" s="51"/>
      <c r="J872" s="2"/>
      <c r="K872" s="2"/>
      <c r="L872" s="2"/>
      <c r="M872" s="2"/>
      <c r="N872" s="2"/>
      <c r="O872" s="4"/>
    </row>
    <row r="873" spans="1:15" s="9" customFormat="1" x14ac:dyDescent="0.2">
      <c r="A873" s="4"/>
      <c r="B873" s="2"/>
      <c r="C873" s="4"/>
      <c r="D873" s="2"/>
      <c r="E873" s="51"/>
      <c r="F873" s="2"/>
      <c r="G873" s="2"/>
      <c r="H873" s="51"/>
      <c r="I873" s="51"/>
      <c r="J873" s="2"/>
      <c r="K873" s="2"/>
      <c r="L873" s="2"/>
      <c r="M873" s="2"/>
      <c r="N873" s="2"/>
      <c r="O873" s="4"/>
    </row>
    <row r="874" spans="1:15" s="9" customFormat="1" x14ac:dyDescent="0.2">
      <c r="A874" s="4"/>
      <c r="B874" s="2"/>
      <c r="C874" s="4"/>
      <c r="D874" s="2"/>
      <c r="E874" s="51"/>
      <c r="F874" s="2"/>
      <c r="G874" s="2"/>
      <c r="H874" s="51"/>
      <c r="I874" s="51"/>
      <c r="J874" s="2"/>
      <c r="K874" s="2"/>
      <c r="L874" s="2"/>
      <c r="M874" s="2"/>
      <c r="N874" s="2"/>
      <c r="O874" s="4"/>
    </row>
    <row r="875" spans="1:15" s="9" customFormat="1" x14ac:dyDescent="0.2">
      <c r="A875" s="4"/>
      <c r="B875" s="2"/>
      <c r="C875" s="4"/>
      <c r="D875" s="2"/>
      <c r="E875" s="51"/>
      <c r="F875" s="2"/>
      <c r="G875" s="2"/>
      <c r="H875" s="51"/>
      <c r="I875" s="51"/>
      <c r="J875" s="2"/>
      <c r="K875" s="2"/>
      <c r="L875" s="2"/>
      <c r="M875" s="2"/>
      <c r="N875" s="2"/>
      <c r="O875" s="4"/>
    </row>
    <row r="876" spans="1:15" s="9" customFormat="1" x14ac:dyDescent="0.2">
      <c r="A876" s="4"/>
      <c r="B876" s="2"/>
      <c r="C876" s="4"/>
      <c r="D876" s="2"/>
      <c r="E876" s="51"/>
      <c r="F876" s="2"/>
      <c r="G876" s="2"/>
      <c r="H876" s="51"/>
      <c r="I876" s="51"/>
      <c r="J876" s="2"/>
      <c r="K876" s="2"/>
      <c r="L876" s="2"/>
      <c r="M876" s="2"/>
      <c r="N876" s="2"/>
      <c r="O876" s="4"/>
    </row>
    <row r="877" spans="1:15" s="9" customFormat="1" x14ac:dyDescent="0.2">
      <c r="A877" s="4"/>
      <c r="B877" s="2"/>
      <c r="C877" s="4"/>
      <c r="D877" s="2"/>
      <c r="E877" s="51"/>
      <c r="F877" s="2"/>
      <c r="G877" s="2"/>
      <c r="H877" s="51"/>
      <c r="I877" s="51"/>
      <c r="J877" s="2"/>
      <c r="K877" s="2"/>
      <c r="L877" s="2"/>
      <c r="M877" s="2"/>
      <c r="N877" s="2"/>
      <c r="O877" s="4"/>
    </row>
    <row r="878" spans="1:15" s="9" customFormat="1" x14ac:dyDescent="0.2">
      <c r="A878" s="4"/>
      <c r="B878" s="2"/>
      <c r="C878" s="4"/>
      <c r="D878" s="2"/>
      <c r="E878" s="51"/>
      <c r="F878" s="2"/>
      <c r="G878" s="2"/>
      <c r="H878" s="51"/>
      <c r="I878" s="51"/>
      <c r="J878" s="2"/>
      <c r="K878" s="2"/>
      <c r="L878" s="2"/>
      <c r="M878" s="2"/>
      <c r="N878" s="2"/>
      <c r="O878" s="4"/>
    </row>
    <row r="879" spans="1:15" s="9" customFormat="1" x14ac:dyDescent="0.2">
      <c r="A879" s="4"/>
      <c r="B879" s="2"/>
      <c r="C879" s="4"/>
      <c r="D879" s="2"/>
      <c r="E879" s="51"/>
      <c r="F879" s="2"/>
      <c r="G879" s="2"/>
      <c r="H879" s="51"/>
      <c r="I879" s="51"/>
      <c r="J879" s="2"/>
      <c r="K879" s="2"/>
      <c r="L879" s="2"/>
      <c r="M879" s="2"/>
      <c r="N879" s="2"/>
      <c r="O879" s="4"/>
    </row>
    <row r="880" spans="1:15" s="9" customFormat="1" x14ac:dyDescent="0.2">
      <c r="A880" s="4"/>
      <c r="B880" s="2"/>
      <c r="C880" s="4"/>
      <c r="D880" s="2"/>
      <c r="E880" s="51"/>
      <c r="F880" s="2"/>
      <c r="G880" s="2"/>
      <c r="H880" s="51"/>
      <c r="I880" s="51"/>
      <c r="J880" s="2"/>
      <c r="K880" s="2"/>
      <c r="L880" s="2"/>
      <c r="M880" s="2"/>
      <c r="N880" s="2"/>
      <c r="O880" s="4"/>
    </row>
    <row r="881" spans="1:15" s="9" customFormat="1" x14ac:dyDescent="0.2">
      <c r="A881" s="4"/>
      <c r="B881" s="2"/>
      <c r="C881" s="4"/>
      <c r="D881" s="2"/>
      <c r="E881" s="51"/>
      <c r="F881" s="2"/>
      <c r="G881" s="2"/>
      <c r="H881" s="51"/>
      <c r="I881" s="51"/>
      <c r="J881" s="2"/>
      <c r="K881" s="2"/>
      <c r="L881" s="2"/>
      <c r="M881" s="2"/>
      <c r="N881" s="2"/>
      <c r="O881" s="4"/>
    </row>
    <row r="882" spans="1:15" s="9" customFormat="1" x14ac:dyDescent="0.2">
      <c r="A882" s="4"/>
      <c r="B882" s="2"/>
      <c r="C882" s="4"/>
      <c r="D882" s="2"/>
      <c r="E882" s="51"/>
      <c r="F882" s="2"/>
      <c r="G882" s="2"/>
      <c r="H882" s="51"/>
      <c r="I882" s="51"/>
      <c r="J882" s="2"/>
      <c r="K882" s="2"/>
      <c r="L882" s="2"/>
      <c r="M882" s="2"/>
      <c r="N882" s="2"/>
      <c r="O882" s="4"/>
    </row>
    <row r="883" spans="1:15" s="9" customFormat="1" x14ac:dyDescent="0.2">
      <c r="A883" s="4"/>
      <c r="B883" s="2"/>
      <c r="C883" s="4"/>
      <c r="D883" s="2"/>
      <c r="E883" s="51"/>
      <c r="F883" s="2"/>
      <c r="G883" s="2"/>
      <c r="H883" s="51"/>
      <c r="I883" s="51"/>
      <c r="J883" s="2"/>
      <c r="K883" s="2"/>
      <c r="L883" s="2"/>
      <c r="M883" s="2"/>
      <c r="N883" s="2"/>
      <c r="O883" s="4"/>
    </row>
    <row r="884" spans="1:15" s="9" customFormat="1" x14ac:dyDescent="0.2">
      <c r="A884" s="4"/>
      <c r="B884" s="2"/>
      <c r="C884" s="4"/>
      <c r="D884" s="2"/>
      <c r="E884" s="51"/>
      <c r="F884" s="2"/>
      <c r="G884" s="2"/>
      <c r="H884" s="51"/>
      <c r="I884" s="51"/>
      <c r="J884" s="2"/>
      <c r="K884" s="2"/>
      <c r="L884" s="2"/>
      <c r="M884" s="2"/>
      <c r="N884" s="2"/>
      <c r="O884" s="4"/>
    </row>
    <row r="885" spans="1:15" s="9" customFormat="1" x14ac:dyDescent="0.2">
      <c r="A885" s="4"/>
      <c r="B885" s="2"/>
      <c r="C885" s="4"/>
      <c r="D885" s="2"/>
      <c r="E885" s="51"/>
      <c r="F885" s="2"/>
      <c r="G885" s="2"/>
      <c r="H885" s="51"/>
      <c r="I885" s="51"/>
      <c r="J885" s="2"/>
      <c r="K885" s="2"/>
      <c r="L885" s="2"/>
      <c r="M885" s="2"/>
      <c r="N885" s="2"/>
      <c r="O885" s="4"/>
    </row>
    <row r="886" spans="1:15" s="9" customFormat="1" x14ac:dyDescent="0.2">
      <c r="A886" s="4"/>
      <c r="B886" s="2"/>
      <c r="C886" s="4"/>
      <c r="D886" s="2"/>
      <c r="E886" s="51"/>
      <c r="F886" s="2"/>
      <c r="G886" s="2"/>
      <c r="H886" s="51"/>
      <c r="I886" s="51"/>
      <c r="J886" s="2"/>
      <c r="K886" s="2"/>
      <c r="L886" s="2"/>
      <c r="M886" s="2"/>
      <c r="N886" s="2"/>
      <c r="O886" s="4"/>
    </row>
    <row r="887" spans="1:15" s="9" customFormat="1" x14ac:dyDescent="0.2">
      <c r="A887" s="4"/>
      <c r="B887" s="2"/>
      <c r="C887" s="4"/>
      <c r="D887" s="2"/>
      <c r="E887" s="51"/>
      <c r="F887" s="2"/>
      <c r="G887" s="2"/>
      <c r="H887" s="51"/>
      <c r="I887" s="51"/>
      <c r="J887" s="2"/>
      <c r="K887" s="2"/>
      <c r="L887" s="2"/>
      <c r="M887" s="2"/>
      <c r="N887" s="2"/>
      <c r="O887" s="4"/>
    </row>
    <row r="888" spans="1:15" s="9" customFormat="1" x14ac:dyDescent="0.2">
      <c r="A888" s="4"/>
      <c r="B888" s="2"/>
      <c r="C888" s="4"/>
      <c r="D888" s="2"/>
      <c r="E888" s="51"/>
      <c r="F888" s="2"/>
      <c r="G888" s="2"/>
      <c r="H888" s="51"/>
      <c r="I888" s="51"/>
      <c r="J888" s="2"/>
      <c r="K888" s="2"/>
      <c r="L888" s="2"/>
      <c r="M888" s="2"/>
      <c r="N888" s="2"/>
      <c r="O888" s="4"/>
    </row>
    <row r="889" spans="1:15" s="9" customFormat="1" x14ac:dyDescent="0.2">
      <c r="A889" s="4"/>
      <c r="B889" s="2"/>
      <c r="C889" s="4"/>
      <c r="D889" s="2"/>
      <c r="E889" s="51"/>
      <c r="F889" s="2"/>
      <c r="G889" s="2"/>
      <c r="H889" s="51"/>
      <c r="I889" s="51"/>
      <c r="J889" s="2"/>
      <c r="K889" s="2"/>
      <c r="L889" s="2"/>
      <c r="M889" s="2"/>
      <c r="N889" s="2"/>
      <c r="O889" s="4"/>
    </row>
    <row r="890" spans="1:15" s="9" customFormat="1" x14ac:dyDescent="0.2">
      <c r="A890" s="4"/>
      <c r="B890" s="2"/>
      <c r="C890" s="4"/>
      <c r="D890" s="2"/>
      <c r="E890" s="51"/>
      <c r="F890" s="2"/>
      <c r="G890" s="2"/>
      <c r="H890" s="51"/>
      <c r="I890" s="51"/>
      <c r="J890" s="2"/>
      <c r="K890" s="2"/>
      <c r="L890" s="2"/>
      <c r="M890" s="2"/>
      <c r="N890" s="2"/>
      <c r="O890" s="4"/>
    </row>
    <row r="891" spans="1:15" s="9" customFormat="1" x14ac:dyDescent="0.2">
      <c r="A891" s="4"/>
      <c r="B891" s="2"/>
      <c r="C891" s="4"/>
      <c r="D891" s="2"/>
      <c r="E891" s="51"/>
      <c r="F891" s="2"/>
      <c r="G891" s="2"/>
      <c r="H891" s="51"/>
      <c r="I891" s="51"/>
      <c r="J891" s="2"/>
      <c r="K891" s="2"/>
      <c r="L891" s="2"/>
      <c r="M891" s="2"/>
      <c r="N891" s="2"/>
      <c r="O891" s="4"/>
    </row>
    <row r="892" spans="1:15" s="9" customFormat="1" x14ac:dyDescent="0.2">
      <c r="A892" s="4"/>
      <c r="B892" s="2"/>
      <c r="C892" s="4"/>
      <c r="D892" s="2"/>
      <c r="E892" s="51"/>
      <c r="F892" s="2"/>
      <c r="G892" s="2"/>
      <c r="H892" s="51"/>
      <c r="I892" s="51"/>
      <c r="J892" s="2"/>
      <c r="K892" s="2"/>
      <c r="L892" s="2"/>
      <c r="M892" s="2"/>
      <c r="N892" s="2"/>
      <c r="O892" s="4"/>
    </row>
    <row r="893" spans="1:15" s="9" customFormat="1" x14ac:dyDescent="0.2">
      <c r="A893" s="4"/>
      <c r="B893" s="2"/>
      <c r="C893" s="4"/>
      <c r="D893" s="2"/>
      <c r="E893" s="51"/>
      <c r="F893" s="2"/>
      <c r="G893" s="2"/>
      <c r="H893" s="51"/>
      <c r="I893" s="51"/>
      <c r="J893" s="2"/>
      <c r="K893" s="2"/>
      <c r="L893" s="2"/>
      <c r="M893" s="2"/>
      <c r="N893" s="2"/>
      <c r="O893" s="4"/>
    </row>
    <row r="894" spans="1:15" s="9" customFormat="1" x14ac:dyDescent="0.2">
      <c r="A894" s="4"/>
      <c r="B894" s="2"/>
      <c r="C894" s="4"/>
      <c r="D894" s="2"/>
      <c r="E894" s="51"/>
      <c r="F894" s="2"/>
      <c r="G894" s="2"/>
      <c r="H894" s="51"/>
      <c r="I894" s="51"/>
      <c r="J894" s="2"/>
      <c r="K894" s="2"/>
      <c r="L894" s="2"/>
      <c r="M894" s="2"/>
      <c r="N894" s="2"/>
      <c r="O894" s="4"/>
    </row>
    <row r="895" spans="1:15" s="9" customFormat="1" x14ac:dyDescent="0.2">
      <c r="A895" s="4"/>
      <c r="B895" s="2"/>
      <c r="C895" s="4"/>
      <c r="D895" s="2"/>
      <c r="E895" s="51"/>
      <c r="F895" s="2"/>
      <c r="G895" s="2"/>
      <c r="H895" s="51"/>
      <c r="I895" s="51"/>
      <c r="J895" s="2"/>
      <c r="K895" s="2"/>
      <c r="L895" s="2"/>
      <c r="M895" s="2"/>
      <c r="N895" s="2"/>
      <c r="O895" s="4"/>
    </row>
    <row r="896" spans="1:15" s="9" customFormat="1" x14ac:dyDescent="0.2">
      <c r="A896" s="4"/>
      <c r="B896" s="2"/>
      <c r="C896" s="4"/>
      <c r="D896" s="2"/>
      <c r="E896" s="51"/>
      <c r="F896" s="2"/>
      <c r="G896" s="2"/>
      <c r="H896" s="51"/>
      <c r="I896" s="51"/>
      <c r="J896" s="2"/>
      <c r="K896" s="2"/>
      <c r="L896" s="2"/>
      <c r="M896" s="2"/>
      <c r="N896" s="2"/>
      <c r="O896" s="4"/>
    </row>
    <row r="897" spans="1:15" s="9" customFormat="1" x14ac:dyDescent="0.2">
      <c r="A897" s="4"/>
      <c r="B897" s="2"/>
      <c r="C897" s="4"/>
      <c r="D897" s="2"/>
      <c r="E897" s="51"/>
      <c r="F897" s="2"/>
      <c r="G897" s="2"/>
      <c r="H897" s="51"/>
      <c r="I897" s="51"/>
      <c r="J897" s="2"/>
      <c r="K897" s="2"/>
      <c r="L897" s="2"/>
      <c r="M897" s="2"/>
      <c r="N897" s="2"/>
      <c r="O897" s="4"/>
    </row>
    <row r="898" spans="1:15" s="9" customFormat="1" x14ac:dyDescent="0.2">
      <c r="A898" s="4"/>
      <c r="B898" s="2"/>
      <c r="C898" s="4"/>
      <c r="D898" s="2"/>
      <c r="E898" s="51"/>
      <c r="F898" s="2"/>
      <c r="G898" s="2"/>
      <c r="H898" s="51"/>
      <c r="I898" s="51"/>
      <c r="J898" s="2"/>
      <c r="K898" s="2"/>
      <c r="L898" s="2"/>
      <c r="M898" s="2"/>
      <c r="N898" s="2"/>
      <c r="O898" s="4"/>
    </row>
    <row r="899" spans="1:15" s="9" customFormat="1" x14ac:dyDescent="0.2">
      <c r="A899" s="4"/>
      <c r="B899" s="2"/>
      <c r="C899" s="4"/>
      <c r="D899" s="2"/>
      <c r="E899" s="51"/>
      <c r="F899" s="2"/>
      <c r="G899" s="2"/>
      <c r="H899" s="51"/>
      <c r="I899" s="51"/>
      <c r="J899" s="2"/>
      <c r="K899" s="2"/>
      <c r="L899" s="2"/>
      <c r="M899" s="2"/>
      <c r="N899" s="2"/>
      <c r="O899" s="4"/>
    </row>
    <row r="900" spans="1:15" s="9" customFormat="1" x14ac:dyDescent="0.2">
      <c r="A900" s="4"/>
      <c r="B900" s="2"/>
      <c r="C900" s="4"/>
      <c r="D900" s="2"/>
      <c r="E900" s="51"/>
      <c r="F900" s="2"/>
      <c r="G900" s="2"/>
      <c r="H900" s="51"/>
      <c r="I900" s="51"/>
      <c r="J900" s="2"/>
      <c r="K900" s="2"/>
      <c r="L900" s="2"/>
      <c r="M900" s="2"/>
      <c r="N900" s="2"/>
      <c r="O900" s="4"/>
    </row>
    <row r="901" spans="1:15" s="9" customFormat="1" x14ac:dyDescent="0.2">
      <c r="A901" s="4"/>
      <c r="B901" s="2"/>
      <c r="C901" s="4"/>
      <c r="D901" s="2"/>
      <c r="E901" s="51"/>
      <c r="F901" s="2"/>
      <c r="G901" s="2"/>
      <c r="H901" s="51"/>
      <c r="I901" s="51"/>
      <c r="J901" s="2"/>
      <c r="K901" s="2"/>
      <c r="L901" s="2"/>
      <c r="M901" s="2"/>
      <c r="N901" s="2"/>
      <c r="O901" s="4"/>
    </row>
    <row r="902" spans="1:15" s="9" customFormat="1" x14ac:dyDescent="0.2">
      <c r="A902" s="4"/>
      <c r="B902" s="2"/>
      <c r="C902" s="4"/>
      <c r="D902" s="2"/>
      <c r="E902" s="51"/>
      <c r="F902" s="2"/>
      <c r="G902" s="2"/>
      <c r="H902" s="51"/>
      <c r="I902" s="51"/>
      <c r="J902" s="2"/>
      <c r="K902" s="2"/>
      <c r="L902" s="2"/>
      <c r="M902" s="2"/>
      <c r="N902" s="2"/>
      <c r="O902" s="4"/>
    </row>
    <row r="903" spans="1:15" s="9" customFormat="1" x14ac:dyDescent="0.2">
      <c r="A903" s="4"/>
      <c r="B903" s="2"/>
      <c r="C903" s="4"/>
      <c r="D903" s="2"/>
      <c r="E903" s="51"/>
      <c r="F903" s="2"/>
      <c r="G903" s="2"/>
      <c r="H903" s="51"/>
      <c r="I903" s="51"/>
      <c r="J903" s="2"/>
      <c r="K903" s="2"/>
      <c r="L903" s="2"/>
      <c r="M903" s="2"/>
      <c r="N903" s="2"/>
      <c r="O903" s="4"/>
    </row>
    <row r="904" spans="1:15" s="9" customFormat="1" x14ac:dyDescent="0.2">
      <c r="A904" s="4"/>
      <c r="B904" s="2"/>
      <c r="C904" s="4"/>
      <c r="D904" s="2"/>
      <c r="E904" s="51"/>
      <c r="F904" s="2"/>
      <c r="G904" s="2"/>
      <c r="H904" s="51"/>
      <c r="I904" s="51"/>
      <c r="J904" s="2"/>
      <c r="K904" s="2"/>
      <c r="L904" s="2"/>
      <c r="M904" s="2"/>
      <c r="N904" s="2"/>
      <c r="O904" s="4"/>
    </row>
    <row r="905" spans="1:15" s="9" customFormat="1" x14ac:dyDescent="0.2">
      <c r="A905" s="4"/>
      <c r="B905" s="2"/>
      <c r="C905" s="4"/>
      <c r="D905" s="2"/>
      <c r="E905" s="51"/>
      <c r="F905" s="2"/>
      <c r="G905" s="2"/>
      <c r="H905" s="51"/>
      <c r="I905" s="51"/>
      <c r="J905" s="2"/>
      <c r="K905" s="2"/>
      <c r="L905" s="2"/>
      <c r="M905" s="2"/>
      <c r="N905" s="2"/>
      <c r="O905" s="4"/>
    </row>
    <row r="906" spans="1:15" s="9" customFormat="1" x14ac:dyDescent="0.2">
      <c r="A906" s="4"/>
      <c r="B906" s="2"/>
      <c r="C906" s="4"/>
      <c r="D906" s="2"/>
      <c r="E906" s="51"/>
      <c r="F906" s="2"/>
      <c r="G906" s="2"/>
      <c r="H906" s="51"/>
      <c r="I906" s="51"/>
      <c r="J906" s="2"/>
      <c r="K906" s="2"/>
      <c r="L906" s="2"/>
      <c r="M906" s="2"/>
      <c r="N906" s="2"/>
      <c r="O906" s="4"/>
    </row>
    <row r="907" spans="1:15" s="9" customFormat="1" x14ac:dyDescent="0.2">
      <c r="A907" s="4"/>
      <c r="B907" s="2"/>
      <c r="C907" s="4"/>
      <c r="D907" s="2"/>
      <c r="E907" s="51"/>
      <c r="F907" s="2"/>
      <c r="G907" s="2"/>
      <c r="H907" s="51"/>
      <c r="I907" s="51"/>
      <c r="J907" s="2"/>
      <c r="K907" s="2"/>
      <c r="L907" s="2"/>
      <c r="M907" s="2"/>
      <c r="N907" s="2"/>
      <c r="O907" s="4"/>
    </row>
    <row r="908" spans="1:15" s="9" customFormat="1" x14ac:dyDescent="0.2">
      <c r="A908" s="4"/>
      <c r="B908" s="2"/>
      <c r="C908" s="4"/>
      <c r="D908" s="2"/>
      <c r="E908" s="51"/>
      <c r="F908" s="2"/>
      <c r="G908" s="2"/>
      <c r="H908" s="51"/>
      <c r="I908" s="51"/>
      <c r="J908" s="2"/>
      <c r="K908" s="2"/>
      <c r="L908" s="2"/>
      <c r="M908" s="2"/>
      <c r="N908" s="2"/>
      <c r="O908" s="4"/>
    </row>
    <row r="909" spans="1:15" s="9" customFormat="1" x14ac:dyDescent="0.2">
      <c r="A909" s="4"/>
      <c r="B909" s="2"/>
      <c r="C909" s="4"/>
      <c r="D909" s="2"/>
      <c r="E909" s="51"/>
      <c r="F909" s="2"/>
      <c r="G909" s="2"/>
      <c r="H909" s="51"/>
      <c r="I909" s="51"/>
      <c r="J909" s="2"/>
      <c r="K909" s="2"/>
      <c r="L909" s="2"/>
      <c r="M909" s="2"/>
      <c r="N909" s="2"/>
      <c r="O909" s="4"/>
    </row>
    <row r="910" spans="1:15" s="9" customFormat="1" x14ac:dyDescent="0.2">
      <c r="A910" s="4"/>
      <c r="B910" s="2"/>
      <c r="C910" s="4"/>
      <c r="D910" s="2"/>
      <c r="E910" s="51"/>
      <c r="F910" s="2"/>
      <c r="G910" s="2"/>
      <c r="H910" s="51"/>
      <c r="I910" s="51"/>
      <c r="J910" s="2"/>
      <c r="K910" s="2"/>
      <c r="L910" s="2"/>
      <c r="M910" s="2"/>
      <c r="N910" s="2"/>
      <c r="O910" s="4"/>
    </row>
    <row r="911" spans="1:15" s="9" customFormat="1" x14ac:dyDescent="0.2">
      <c r="A911" s="4"/>
      <c r="B911" s="2"/>
      <c r="C911" s="4"/>
      <c r="D911" s="2"/>
      <c r="E911" s="51"/>
      <c r="F911" s="2"/>
      <c r="G911" s="2"/>
      <c r="H911" s="51"/>
      <c r="I911" s="51"/>
      <c r="J911" s="2"/>
      <c r="K911" s="2"/>
      <c r="L911" s="2"/>
      <c r="M911" s="2"/>
      <c r="N911" s="2"/>
      <c r="O911" s="4"/>
    </row>
  </sheetData>
  <autoFilter ref="F5:H150"/>
  <hyperlinks>
    <hyperlink ref="O3" location="'Углы лист'!A640" display="Углы лотков замковых &gt;&gt;&gt;&gt;"/>
    <hyperlink ref="O150" location="Оглавление!A1" display="Оглавление &gt;&gt;&gt;&gt;"/>
    <hyperlink ref="O4" location="Оглавление!A1" display="Оглавление &gt;&gt;&gt;&gt;"/>
    <hyperlink ref="O5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O797"/>
  <sheetViews>
    <sheetView showGridLines="0" zoomScaleNormal="100" workbookViewId="0">
      <pane ySplit="5" topLeftCell="A6" activePane="bottomLeft" state="frozen"/>
      <selection pane="bottomLeft" activeCell="A3" sqref="A3:N3"/>
    </sheetView>
  </sheetViews>
  <sheetFormatPr defaultRowHeight="11.25" x14ac:dyDescent="0.2"/>
  <cols>
    <col min="1" max="1" width="3.7109375" style="6" customWidth="1"/>
    <col min="2" max="2" width="42.28515625" style="5" bestFit="1" customWidth="1"/>
    <col min="3" max="3" width="66.42578125" style="3" customWidth="1"/>
    <col min="4" max="5" width="8.5703125" style="5" customWidth="1"/>
    <col min="6" max="6" width="8.5703125" style="52" customWidth="1"/>
    <col min="7" max="7" width="9.28515625" style="52" customWidth="1"/>
    <col min="8" max="8" width="9.85546875" style="52" customWidth="1"/>
    <col min="9" max="9" width="11.7109375" style="2" hidden="1" customWidth="1"/>
    <col min="10" max="13" width="15.28515625" style="5" customWidth="1"/>
    <col min="14" max="14" width="31.42578125" style="3" customWidth="1"/>
    <col min="15" max="15" width="4" style="7" customWidth="1"/>
    <col min="16" max="16384" width="9.140625" style="1"/>
  </cols>
  <sheetData>
    <row r="1" spans="1:15" ht="46.5" customHeight="1" x14ac:dyDescent="0.2">
      <c r="B1" s="14"/>
      <c r="C1" s="6"/>
      <c r="D1" s="14"/>
      <c r="E1" s="14"/>
      <c r="F1" s="48"/>
      <c r="G1" s="48"/>
      <c r="H1" s="48"/>
      <c r="I1" s="14"/>
      <c r="J1" s="15" t="s">
        <v>3253</v>
      </c>
      <c r="K1" s="664" t="s">
        <v>3259</v>
      </c>
      <c r="L1" s="665" t="s">
        <v>3260</v>
      </c>
      <c r="M1" s="667" t="s">
        <v>3261</v>
      </c>
      <c r="N1" s="65"/>
    </row>
    <row r="2" spans="1:15" s="17" customFormat="1" ht="24" customHeight="1" thickBot="1" x14ac:dyDescent="0.25">
      <c r="A2" s="127"/>
      <c r="B2" s="128"/>
      <c r="C2" s="129"/>
      <c r="D2" s="129"/>
      <c r="E2" s="129"/>
      <c r="F2" s="130"/>
      <c r="G2" s="130"/>
      <c r="H2" s="221"/>
      <c r="I2" s="129" t="s">
        <v>122</v>
      </c>
      <c r="J2" s="120">
        <f>Оглавление!F3</f>
        <v>0.21</v>
      </c>
      <c r="K2" s="120"/>
      <c r="L2" s="691"/>
      <c r="M2" s="678"/>
      <c r="N2" s="46" t="s">
        <v>7</v>
      </c>
      <c r="O2" s="16"/>
    </row>
    <row r="3" spans="1:15" s="13" customFormat="1" ht="42.75" customHeight="1" thickBot="1" x14ac:dyDescent="0.25">
      <c r="A3" s="1057" t="s">
        <v>2148</v>
      </c>
      <c r="B3" s="1058"/>
      <c r="C3" s="1058"/>
      <c r="D3" s="1058"/>
      <c r="E3" s="1058"/>
      <c r="F3" s="1058"/>
      <c r="G3" s="1058"/>
      <c r="H3" s="1058"/>
      <c r="I3" s="1058"/>
      <c r="J3" s="1058"/>
      <c r="K3" s="1058"/>
      <c r="L3" s="1058"/>
      <c r="M3" s="1058"/>
      <c r="N3" s="1058"/>
      <c r="O3" s="12"/>
    </row>
    <row r="4" spans="1:15" s="104" customFormat="1" ht="25.5" x14ac:dyDescent="0.2">
      <c r="A4" s="143" t="s">
        <v>0</v>
      </c>
      <c r="B4" s="147" t="s">
        <v>1</v>
      </c>
      <c r="C4" s="122" t="s">
        <v>2</v>
      </c>
      <c r="D4" s="123" t="s">
        <v>3</v>
      </c>
      <c r="E4" s="123" t="s">
        <v>128</v>
      </c>
      <c r="F4" s="123" t="s">
        <v>102</v>
      </c>
      <c r="G4" s="123" t="s">
        <v>130</v>
      </c>
      <c r="H4" s="222" t="s">
        <v>101</v>
      </c>
      <c r="I4" s="83"/>
      <c r="J4" s="124" t="s">
        <v>109</v>
      </c>
      <c r="K4" s="664" t="s">
        <v>109</v>
      </c>
      <c r="L4" s="665" t="s">
        <v>109</v>
      </c>
      <c r="M4" s="667" t="s">
        <v>109</v>
      </c>
      <c r="N4" s="320" t="s">
        <v>127</v>
      </c>
      <c r="O4" s="12"/>
    </row>
    <row r="5" spans="1:15" s="548" customFormat="1" ht="25.5" customHeight="1" x14ac:dyDescent="0.2">
      <c r="A5" s="97"/>
      <c r="B5" s="553"/>
      <c r="C5" s="556" t="s">
        <v>131</v>
      </c>
      <c r="D5" s="554"/>
      <c r="E5" s="555" t="s">
        <v>132</v>
      </c>
      <c r="F5" s="224" t="s">
        <v>133</v>
      </c>
      <c r="G5" s="555" t="s">
        <v>132</v>
      </c>
      <c r="H5" s="223"/>
      <c r="I5" s="91"/>
      <c r="J5" s="92"/>
      <c r="K5" s="92"/>
      <c r="L5" s="92"/>
      <c r="M5" s="92"/>
      <c r="N5" s="544" t="s">
        <v>2132</v>
      </c>
      <c r="O5" s="547"/>
    </row>
    <row r="6" spans="1:15" s="9" customFormat="1" ht="14.25" x14ac:dyDescent="0.2">
      <c r="A6" s="96"/>
      <c r="B6" s="218" t="s">
        <v>470</v>
      </c>
      <c r="C6" s="149" t="s">
        <v>736</v>
      </c>
      <c r="D6" s="134" t="s">
        <v>5</v>
      </c>
      <c r="E6" s="135">
        <v>50</v>
      </c>
      <c r="F6" s="225">
        <v>0.28125</v>
      </c>
      <c r="G6" s="135">
        <v>0.7</v>
      </c>
      <c r="H6" s="160">
        <v>135.42538229999997</v>
      </c>
      <c r="I6" s="159">
        <f>J2</f>
        <v>0.21</v>
      </c>
      <c r="J6" s="84">
        <f t="shared" ref="J6:J35" si="0">H6*(1-I6)</f>
        <v>106.98605201699998</v>
      </c>
      <c r="K6" s="696" t="s">
        <v>537</v>
      </c>
      <c r="L6" s="362">
        <f>J6*5</f>
        <v>534.93026008499987</v>
      </c>
      <c r="M6" s="676">
        <f>J6*1.7</f>
        <v>181.87628842889995</v>
      </c>
      <c r="N6" s="137"/>
      <c r="O6" s="7"/>
    </row>
    <row r="7" spans="1:15" s="9" customFormat="1" ht="14.25" x14ac:dyDescent="0.2">
      <c r="A7" s="96"/>
      <c r="B7" s="218" t="s">
        <v>471</v>
      </c>
      <c r="C7" s="149" t="s">
        <v>737</v>
      </c>
      <c r="D7" s="134" t="s">
        <v>5</v>
      </c>
      <c r="E7" s="135">
        <v>50</v>
      </c>
      <c r="F7" s="225">
        <v>0.390625</v>
      </c>
      <c r="G7" s="135">
        <v>1</v>
      </c>
      <c r="H7" s="160">
        <v>162.51045876000001</v>
      </c>
      <c r="I7" s="159">
        <f>J2</f>
        <v>0.21</v>
      </c>
      <c r="J7" s="84">
        <f t="shared" si="0"/>
        <v>128.3832624204</v>
      </c>
      <c r="K7" s="696">
        <f t="shared" ref="K7:K35" si="1">J7*2</f>
        <v>256.7665248408</v>
      </c>
      <c r="L7" s="362">
        <f t="shared" ref="L7:L35" si="2">J7*5</f>
        <v>641.91631210200001</v>
      </c>
      <c r="M7" s="676">
        <f t="shared" ref="M7:M35" si="3">J7*1.7</f>
        <v>218.25154611468</v>
      </c>
      <c r="N7" s="137"/>
      <c r="O7" s="7"/>
    </row>
    <row r="8" spans="1:15" s="9" customFormat="1" ht="14.25" x14ac:dyDescent="0.2">
      <c r="A8" s="96"/>
      <c r="B8" s="218" t="s">
        <v>472</v>
      </c>
      <c r="C8" s="150" t="s">
        <v>738</v>
      </c>
      <c r="D8" s="134" t="s">
        <v>5</v>
      </c>
      <c r="E8" s="135">
        <v>100</v>
      </c>
      <c r="F8" s="226">
        <v>0.45</v>
      </c>
      <c r="G8" s="141">
        <v>0.7</v>
      </c>
      <c r="H8" s="160">
        <v>162.51045876000001</v>
      </c>
      <c r="I8" s="159">
        <f>J2</f>
        <v>0.21</v>
      </c>
      <c r="J8" s="84">
        <f t="shared" si="0"/>
        <v>128.3832624204</v>
      </c>
      <c r="K8" s="696" t="s">
        <v>537</v>
      </c>
      <c r="L8" s="362">
        <f t="shared" si="2"/>
        <v>641.91631210200001</v>
      </c>
      <c r="M8" s="676">
        <f t="shared" si="3"/>
        <v>218.25154611468</v>
      </c>
      <c r="N8" s="137"/>
      <c r="O8" s="7"/>
    </row>
    <row r="9" spans="1:15" s="9" customFormat="1" ht="14.25" x14ac:dyDescent="0.2">
      <c r="A9" s="143"/>
      <c r="B9" s="218" t="s">
        <v>473</v>
      </c>
      <c r="C9" s="150" t="s">
        <v>739</v>
      </c>
      <c r="D9" s="134" t="s">
        <v>5</v>
      </c>
      <c r="E9" s="135">
        <v>100</v>
      </c>
      <c r="F9" s="226">
        <v>0.64</v>
      </c>
      <c r="G9" s="141">
        <v>1</v>
      </c>
      <c r="H9" s="160">
        <v>193.76247006</v>
      </c>
      <c r="I9" s="159">
        <f>J2</f>
        <v>0.21</v>
      </c>
      <c r="J9" s="84">
        <f t="shared" si="0"/>
        <v>153.0723513474</v>
      </c>
      <c r="K9" s="696">
        <f t="shared" si="1"/>
        <v>306.1447026948</v>
      </c>
      <c r="L9" s="362">
        <f t="shared" si="2"/>
        <v>765.36175673699995</v>
      </c>
      <c r="M9" s="676">
        <f t="shared" si="3"/>
        <v>260.22299729058</v>
      </c>
      <c r="N9" s="137"/>
      <c r="O9" s="7"/>
    </row>
    <row r="10" spans="1:15" s="9" customFormat="1" ht="14.25" x14ac:dyDescent="0.2">
      <c r="A10" s="143"/>
      <c r="B10" s="218" t="s">
        <v>474</v>
      </c>
      <c r="C10" s="150" t="s">
        <v>740</v>
      </c>
      <c r="D10" s="134" t="s">
        <v>5</v>
      </c>
      <c r="E10" s="135">
        <v>150</v>
      </c>
      <c r="F10" s="226">
        <v>0.67</v>
      </c>
      <c r="G10" s="141">
        <v>0.7</v>
      </c>
      <c r="H10" s="160">
        <v>185.42860038000001</v>
      </c>
      <c r="I10" s="159">
        <f>J2</f>
        <v>0.21</v>
      </c>
      <c r="J10" s="84">
        <f t="shared" si="0"/>
        <v>146.48859430020002</v>
      </c>
      <c r="K10" s="696" t="s">
        <v>537</v>
      </c>
      <c r="L10" s="362">
        <f t="shared" si="2"/>
        <v>732.4429715010001</v>
      </c>
      <c r="M10" s="676">
        <f t="shared" si="3"/>
        <v>249.03061031034002</v>
      </c>
      <c r="N10" s="137"/>
      <c r="O10" s="7"/>
    </row>
    <row r="11" spans="1:15" s="9" customFormat="1" ht="14.25" x14ac:dyDescent="0.2">
      <c r="A11" s="143"/>
      <c r="B11" s="218" t="s">
        <v>475</v>
      </c>
      <c r="C11" s="150" t="s">
        <v>741</v>
      </c>
      <c r="D11" s="134" t="s">
        <v>5</v>
      </c>
      <c r="E11" s="135">
        <v>150</v>
      </c>
      <c r="F11" s="226">
        <v>0.96</v>
      </c>
      <c r="G11" s="141">
        <v>1</v>
      </c>
      <c r="H11" s="160">
        <v>222.93101394000001</v>
      </c>
      <c r="I11" s="159">
        <f>J2</f>
        <v>0.21</v>
      </c>
      <c r="J11" s="84">
        <f t="shared" si="0"/>
        <v>176.11550101260002</v>
      </c>
      <c r="K11" s="696">
        <f t="shared" si="1"/>
        <v>352.23100202520004</v>
      </c>
      <c r="L11" s="362">
        <f t="shared" si="2"/>
        <v>880.5775050630001</v>
      </c>
      <c r="M11" s="676">
        <f t="shared" si="3"/>
        <v>299.39635172142005</v>
      </c>
      <c r="N11" s="137"/>
      <c r="O11" s="7"/>
    </row>
    <row r="12" spans="1:15" s="9" customFormat="1" ht="14.25" x14ac:dyDescent="0.2">
      <c r="A12" s="96"/>
      <c r="B12" s="218" t="s">
        <v>476</v>
      </c>
      <c r="C12" s="149" t="s">
        <v>742</v>
      </c>
      <c r="D12" s="134" t="s">
        <v>5</v>
      </c>
      <c r="E12" s="135">
        <v>200</v>
      </c>
      <c r="F12" s="226">
        <v>0.91</v>
      </c>
      <c r="G12" s="135">
        <v>0.7</v>
      </c>
      <c r="H12" s="160">
        <v>222.93101394000001</v>
      </c>
      <c r="I12" s="159">
        <f>J2</f>
        <v>0.21</v>
      </c>
      <c r="J12" s="84">
        <f t="shared" si="0"/>
        <v>176.11550101260002</v>
      </c>
      <c r="K12" s="696" t="s">
        <v>537</v>
      </c>
      <c r="L12" s="362">
        <f t="shared" si="2"/>
        <v>880.5775050630001</v>
      </c>
      <c r="M12" s="676">
        <f t="shared" si="3"/>
        <v>299.39635172142005</v>
      </c>
      <c r="N12" s="137"/>
      <c r="O12" s="7"/>
    </row>
    <row r="13" spans="1:15" s="9" customFormat="1" ht="14.25" x14ac:dyDescent="0.2">
      <c r="A13" s="96"/>
      <c r="B13" s="218" t="s">
        <v>477</v>
      </c>
      <c r="C13" s="149" t="s">
        <v>743</v>
      </c>
      <c r="D13" s="134" t="s">
        <v>5</v>
      </c>
      <c r="E13" s="135">
        <v>200</v>
      </c>
      <c r="F13" s="226">
        <v>1.3</v>
      </c>
      <c r="G13" s="135">
        <v>1</v>
      </c>
      <c r="H13" s="160">
        <v>279.18463428000001</v>
      </c>
      <c r="I13" s="159">
        <f>J2</f>
        <v>0.21</v>
      </c>
      <c r="J13" s="84">
        <f t="shared" si="0"/>
        <v>220.55586108120002</v>
      </c>
      <c r="K13" s="696">
        <f t="shared" si="1"/>
        <v>441.11172216240004</v>
      </c>
      <c r="L13" s="362">
        <f t="shared" si="2"/>
        <v>1102.779305406</v>
      </c>
      <c r="M13" s="676">
        <f t="shared" si="3"/>
        <v>374.94496383804005</v>
      </c>
      <c r="N13" s="137"/>
      <c r="O13" s="7"/>
    </row>
    <row r="14" spans="1:15" s="9" customFormat="1" ht="14.25" x14ac:dyDescent="0.2">
      <c r="A14" s="96"/>
      <c r="B14" s="218" t="s">
        <v>478</v>
      </c>
      <c r="C14" s="150" t="s">
        <v>744</v>
      </c>
      <c r="D14" s="134" t="s">
        <v>5</v>
      </c>
      <c r="E14" s="135">
        <v>300</v>
      </c>
      <c r="F14" s="226">
        <v>1.47</v>
      </c>
      <c r="G14" s="141">
        <v>0.7</v>
      </c>
      <c r="H14" s="160">
        <v>318.77051526000008</v>
      </c>
      <c r="I14" s="159">
        <f>J2</f>
        <v>0.21</v>
      </c>
      <c r="J14" s="84">
        <f t="shared" si="0"/>
        <v>251.82870705540009</v>
      </c>
      <c r="K14" s="696" t="s">
        <v>537</v>
      </c>
      <c r="L14" s="362">
        <f t="shared" si="2"/>
        <v>1259.1435352770004</v>
      </c>
      <c r="M14" s="676">
        <f t="shared" si="3"/>
        <v>428.10880199418011</v>
      </c>
      <c r="N14" s="137"/>
      <c r="O14" s="7"/>
    </row>
    <row r="15" spans="1:15" s="9" customFormat="1" ht="14.25" x14ac:dyDescent="0.2">
      <c r="A15" s="96"/>
      <c r="B15" s="218" t="s">
        <v>479</v>
      </c>
      <c r="C15" s="150" t="s">
        <v>745</v>
      </c>
      <c r="D15" s="134" t="s">
        <v>5</v>
      </c>
      <c r="E15" s="135">
        <v>300</v>
      </c>
      <c r="F15" s="226">
        <v>2.1</v>
      </c>
      <c r="G15" s="141">
        <v>1</v>
      </c>
      <c r="H15" s="160">
        <v>433.36122336</v>
      </c>
      <c r="I15" s="159">
        <f>J2</f>
        <v>0.21</v>
      </c>
      <c r="J15" s="84">
        <f t="shared" si="0"/>
        <v>342.35536645440004</v>
      </c>
      <c r="K15" s="696">
        <f t="shared" si="1"/>
        <v>684.71073290880008</v>
      </c>
      <c r="L15" s="362">
        <f t="shared" si="2"/>
        <v>1711.7768322720003</v>
      </c>
      <c r="M15" s="676">
        <f t="shared" si="3"/>
        <v>582.0041229724801</v>
      </c>
      <c r="N15" s="137"/>
      <c r="O15" s="7"/>
    </row>
    <row r="16" spans="1:15" s="9" customFormat="1" ht="14.25" x14ac:dyDescent="0.2">
      <c r="A16" s="96"/>
      <c r="B16" s="218" t="s">
        <v>480</v>
      </c>
      <c r="C16" s="150" t="s">
        <v>746</v>
      </c>
      <c r="D16" s="134" t="s">
        <v>5</v>
      </c>
      <c r="E16" s="135">
        <v>400</v>
      </c>
      <c r="F16" s="226">
        <v>2.13</v>
      </c>
      <c r="G16" s="141">
        <v>0.7</v>
      </c>
      <c r="H16" s="160">
        <v>429.19428852000004</v>
      </c>
      <c r="I16" s="159">
        <f>J2</f>
        <v>0.21</v>
      </c>
      <c r="J16" s="84">
        <f t="shared" si="0"/>
        <v>339.06348793080002</v>
      </c>
      <c r="K16" s="696" t="s">
        <v>537</v>
      </c>
      <c r="L16" s="362">
        <f t="shared" si="2"/>
        <v>1695.3174396540001</v>
      </c>
      <c r="M16" s="676">
        <f t="shared" si="3"/>
        <v>576.40792948236003</v>
      </c>
      <c r="N16" s="137"/>
      <c r="O16" s="7"/>
    </row>
    <row r="17" spans="1:15" s="9" customFormat="1" ht="14.25" x14ac:dyDescent="0.2">
      <c r="A17" s="96"/>
      <c r="B17" s="218" t="s">
        <v>481</v>
      </c>
      <c r="C17" s="150" t="s">
        <v>747</v>
      </c>
      <c r="D17" s="134" t="s">
        <v>5</v>
      </c>
      <c r="E17" s="135">
        <v>400</v>
      </c>
      <c r="F17" s="226">
        <v>3.0375000000000001</v>
      </c>
      <c r="G17" s="141">
        <v>1</v>
      </c>
      <c r="H17" s="160">
        <v>600.0386169599999</v>
      </c>
      <c r="I17" s="159">
        <f>J2</f>
        <v>0.21</v>
      </c>
      <c r="J17" s="84">
        <f t="shared" si="0"/>
        <v>474.03050739839995</v>
      </c>
      <c r="K17" s="696">
        <f t="shared" si="1"/>
        <v>948.0610147967999</v>
      </c>
      <c r="L17" s="362">
        <f t="shared" si="2"/>
        <v>2370.1525369919996</v>
      </c>
      <c r="M17" s="676">
        <f t="shared" si="3"/>
        <v>805.85186257727992</v>
      </c>
      <c r="N17" s="137"/>
      <c r="O17" s="7"/>
    </row>
    <row r="18" spans="1:15" s="9" customFormat="1" ht="14.25" x14ac:dyDescent="0.2">
      <c r="A18" s="96"/>
      <c r="B18" s="218" t="s">
        <v>482</v>
      </c>
      <c r="C18" s="149" t="s">
        <v>748</v>
      </c>
      <c r="D18" s="134" t="s">
        <v>5</v>
      </c>
      <c r="E18" s="135">
        <v>500</v>
      </c>
      <c r="F18" s="226">
        <v>2.6625000000000001</v>
      </c>
      <c r="G18" s="135">
        <v>0.7</v>
      </c>
      <c r="H18" s="160">
        <v>537.53459436000003</v>
      </c>
      <c r="I18" s="159">
        <f>J2</f>
        <v>0.21</v>
      </c>
      <c r="J18" s="84">
        <f t="shared" si="0"/>
        <v>424.65232954440006</v>
      </c>
      <c r="K18" s="696" t="s">
        <v>537</v>
      </c>
      <c r="L18" s="362">
        <f t="shared" si="2"/>
        <v>2123.2616477220004</v>
      </c>
      <c r="M18" s="676">
        <f t="shared" si="3"/>
        <v>721.90896022548009</v>
      </c>
      <c r="N18" s="137"/>
      <c r="O18" s="7"/>
    </row>
    <row r="19" spans="1:15" s="9" customFormat="1" ht="14.25" x14ac:dyDescent="0.2">
      <c r="A19" s="96"/>
      <c r="B19" s="218" t="s">
        <v>483</v>
      </c>
      <c r="C19" s="149" t="s">
        <v>749</v>
      </c>
      <c r="D19" s="134" t="s">
        <v>5</v>
      </c>
      <c r="E19" s="135">
        <v>500</v>
      </c>
      <c r="F19" s="226">
        <v>3.796875</v>
      </c>
      <c r="G19" s="135">
        <v>1</v>
      </c>
      <c r="H19" s="160">
        <v>750.04827119999982</v>
      </c>
      <c r="I19" s="159">
        <f>J2</f>
        <v>0.21</v>
      </c>
      <c r="J19" s="84">
        <f t="shared" si="0"/>
        <v>592.53813424799989</v>
      </c>
      <c r="K19" s="696">
        <f t="shared" si="1"/>
        <v>1185.0762684959998</v>
      </c>
      <c r="L19" s="362">
        <f t="shared" si="2"/>
        <v>2962.6906712399996</v>
      </c>
      <c r="M19" s="676">
        <f t="shared" si="3"/>
        <v>1007.3148282215998</v>
      </c>
      <c r="N19" s="137"/>
      <c r="O19" s="7"/>
    </row>
    <row r="20" spans="1:15" s="9" customFormat="1" ht="14.25" x14ac:dyDescent="0.2">
      <c r="A20" s="96"/>
      <c r="B20" s="218" t="s">
        <v>484</v>
      </c>
      <c r="C20" s="150" t="s">
        <v>750</v>
      </c>
      <c r="D20" s="134" t="s">
        <v>5</v>
      </c>
      <c r="E20" s="135">
        <v>600</v>
      </c>
      <c r="F20" s="226">
        <v>3.7</v>
      </c>
      <c r="G20" s="141">
        <v>0.7</v>
      </c>
      <c r="H20" s="160">
        <v>641.70796536</v>
      </c>
      <c r="I20" s="159">
        <f>J2</f>
        <v>0.21</v>
      </c>
      <c r="J20" s="84">
        <f t="shared" si="0"/>
        <v>506.94929263440002</v>
      </c>
      <c r="K20" s="696" t="s">
        <v>537</v>
      </c>
      <c r="L20" s="362">
        <f t="shared" si="2"/>
        <v>2534.7464631719999</v>
      </c>
      <c r="M20" s="676">
        <f t="shared" si="3"/>
        <v>861.81379747848007</v>
      </c>
      <c r="N20" s="137"/>
      <c r="O20" s="7"/>
    </row>
    <row r="21" spans="1:15" s="9" customFormat="1" ht="14.25" x14ac:dyDescent="0.2">
      <c r="A21" s="96"/>
      <c r="B21" s="218" t="s">
        <v>485</v>
      </c>
      <c r="C21" s="150" t="s">
        <v>751</v>
      </c>
      <c r="D21" s="134" t="s">
        <v>5</v>
      </c>
      <c r="E21" s="135">
        <v>600</v>
      </c>
      <c r="F21" s="226">
        <v>5.32</v>
      </c>
      <c r="G21" s="141">
        <v>1</v>
      </c>
      <c r="H21" s="160">
        <v>897.97445801999993</v>
      </c>
      <c r="I21" s="159">
        <f>J2</f>
        <v>0.21</v>
      </c>
      <c r="J21" s="84">
        <f t="shared" si="0"/>
        <v>709.39982183580003</v>
      </c>
      <c r="K21" s="696">
        <f t="shared" si="1"/>
        <v>1418.7996436716001</v>
      </c>
      <c r="L21" s="362">
        <f t="shared" si="2"/>
        <v>3546.9991091790002</v>
      </c>
      <c r="M21" s="676">
        <f t="shared" si="3"/>
        <v>1205.97969712086</v>
      </c>
      <c r="N21" s="137"/>
      <c r="O21" s="7"/>
    </row>
    <row r="22" spans="1:15" s="9" customFormat="1" ht="14.25" x14ac:dyDescent="0.2">
      <c r="A22" s="96"/>
      <c r="B22" s="219" t="s">
        <v>486</v>
      </c>
      <c r="C22" s="150" t="s">
        <v>752</v>
      </c>
      <c r="D22" s="134" t="s">
        <v>5</v>
      </c>
      <c r="E22" s="135">
        <v>50</v>
      </c>
      <c r="F22" s="226">
        <v>0.74</v>
      </c>
      <c r="G22" s="141">
        <v>0.7</v>
      </c>
      <c r="H22" s="160">
        <v>204.17980715999997</v>
      </c>
      <c r="I22" s="159">
        <f>J2</f>
        <v>0.21</v>
      </c>
      <c r="J22" s="84">
        <f t="shared" si="0"/>
        <v>161.30204765639999</v>
      </c>
      <c r="K22" s="696" t="s">
        <v>537</v>
      </c>
      <c r="L22" s="362">
        <f t="shared" si="2"/>
        <v>806.51023828199993</v>
      </c>
      <c r="M22" s="676">
        <f t="shared" si="3"/>
        <v>274.21348101588001</v>
      </c>
      <c r="N22" s="137"/>
      <c r="O22" s="7"/>
    </row>
    <row r="23" spans="1:15" s="9" customFormat="1" ht="14.25" x14ac:dyDescent="0.2">
      <c r="A23" s="96"/>
      <c r="B23" s="219" t="s">
        <v>487</v>
      </c>
      <c r="C23" s="150" t="s">
        <v>753</v>
      </c>
      <c r="D23" s="134" t="s">
        <v>5</v>
      </c>
      <c r="E23" s="135">
        <v>50</v>
      </c>
      <c r="F23" s="226">
        <v>1.06</v>
      </c>
      <c r="G23" s="141">
        <v>1</v>
      </c>
      <c r="H23" s="160">
        <v>235.43181846000002</v>
      </c>
      <c r="I23" s="159">
        <f>J2</f>
        <v>0.21</v>
      </c>
      <c r="J23" s="84">
        <f t="shared" si="0"/>
        <v>185.99113658340002</v>
      </c>
      <c r="K23" s="696">
        <f t="shared" si="1"/>
        <v>371.98227316680004</v>
      </c>
      <c r="L23" s="362">
        <f t="shared" si="2"/>
        <v>929.9556829170001</v>
      </c>
      <c r="M23" s="676">
        <f t="shared" si="3"/>
        <v>316.18493219178004</v>
      </c>
      <c r="N23" s="137"/>
      <c r="O23" s="7"/>
    </row>
    <row r="24" spans="1:15" s="9" customFormat="1" ht="14.25" x14ac:dyDescent="0.2">
      <c r="A24" s="96"/>
      <c r="B24" s="219" t="s">
        <v>488</v>
      </c>
      <c r="C24" s="150" t="s">
        <v>754</v>
      </c>
      <c r="D24" s="134" t="s">
        <v>5</v>
      </c>
      <c r="E24" s="135">
        <v>100</v>
      </c>
      <c r="F24" s="226">
        <v>1.1599999999999999</v>
      </c>
      <c r="G24" s="141">
        <v>0.7</v>
      </c>
      <c r="H24" s="160">
        <v>243.76568813999998</v>
      </c>
      <c r="I24" s="159">
        <f>J2</f>
        <v>0.21</v>
      </c>
      <c r="J24" s="84">
        <f t="shared" si="0"/>
        <v>192.5748936306</v>
      </c>
      <c r="K24" s="696" t="s">
        <v>537</v>
      </c>
      <c r="L24" s="362">
        <f t="shared" si="2"/>
        <v>962.87446815299995</v>
      </c>
      <c r="M24" s="676">
        <f t="shared" si="3"/>
        <v>327.37731917202001</v>
      </c>
      <c r="N24" s="137"/>
      <c r="O24" s="7"/>
    </row>
    <row r="25" spans="1:15" s="9" customFormat="1" ht="14.25" x14ac:dyDescent="0.2">
      <c r="A25" s="143"/>
      <c r="B25" s="218" t="s">
        <v>489</v>
      </c>
      <c r="C25" s="150" t="s">
        <v>755</v>
      </c>
      <c r="D25" s="134" t="s">
        <v>5</v>
      </c>
      <c r="E25" s="135">
        <v>100</v>
      </c>
      <c r="F25" s="226">
        <v>1.66</v>
      </c>
      <c r="G25" s="141">
        <v>1</v>
      </c>
      <c r="H25" s="160">
        <v>281.26810169999999</v>
      </c>
      <c r="I25" s="159">
        <f>J2</f>
        <v>0.21</v>
      </c>
      <c r="J25" s="84">
        <f t="shared" si="0"/>
        <v>222.201800343</v>
      </c>
      <c r="K25" s="696">
        <f t="shared" si="1"/>
        <v>444.403600686</v>
      </c>
      <c r="L25" s="362">
        <f t="shared" si="2"/>
        <v>1111.0090017150001</v>
      </c>
      <c r="M25" s="676">
        <f t="shared" si="3"/>
        <v>377.74306058309998</v>
      </c>
      <c r="N25" s="137"/>
      <c r="O25" s="7"/>
    </row>
    <row r="26" spans="1:15" s="9" customFormat="1" ht="14.25" x14ac:dyDescent="0.2">
      <c r="A26" s="143"/>
      <c r="B26" s="219" t="s">
        <v>490</v>
      </c>
      <c r="C26" s="150" t="s">
        <v>756</v>
      </c>
      <c r="D26" s="134" t="s">
        <v>5</v>
      </c>
      <c r="E26" s="135">
        <v>150</v>
      </c>
      <c r="F26" s="226">
        <v>1.6</v>
      </c>
      <c r="G26" s="141">
        <v>0.7</v>
      </c>
      <c r="H26" s="160">
        <v>277.10116686000003</v>
      </c>
      <c r="I26" s="159">
        <f>J2</f>
        <v>0.21</v>
      </c>
      <c r="J26" s="84">
        <f t="shared" si="0"/>
        <v>218.90992181940004</v>
      </c>
      <c r="K26" s="696" t="s">
        <v>537</v>
      </c>
      <c r="L26" s="362">
        <f t="shared" si="2"/>
        <v>1094.5496090970003</v>
      </c>
      <c r="M26" s="676">
        <f t="shared" si="3"/>
        <v>372.14686709298007</v>
      </c>
      <c r="N26" s="137"/>
      <c r="O26" s="7"/>
    </row>
    <row r="27" spans="1:15" s="9" customFormat="1" ht="14.25" x14ac:dyDescent="0.2">
      <c r="A27" s="143"/>
      <c r="B27" s="219" t="s">
        <v>491</v>
      </c>
      <c r="C27" s="150" t="s">
        <v>757</v>
      </c>
      <c r="D27" s="134" t="s">
        <v>5</v>
      </c>
      <c r="E27" s="135">
        <v>150</v>
      </c>
      <c r="F27" s="226">
        <v>2.29</v>
      </c>
      <c r="G27" s="141">
        <v>1</v>
      </c>
      <c r="H27" s="160">
        <v>327.10438494000005</v>
      </c>
      <c r="I27" s="159">
        <f>J2</f>
        <v>0.21</v>
      </c>
      <c r="J27" s="84">
        <f t="shared" si="0"/>
        <v>258.41246410260004</v>
      </c>
      <c r="K27" s="696">
        <f t="shared" si="1"/>
        <v>516.82492820520008</v>
      </c>
      <c r="L27" s="362">
        <f t="shared" si="2"/>
        <v>1292.0623205130003</v>
      </c>
      <c r="M27" s="676">
        <f t="shared" si="3"/>
        <v>439.30118897442003</v>
      </c>
      <c r="N27" s="137"/>
      <c r="O27" s="7"/>
    </row>
    <row r="28" spans="1:15" s="9" customFormat="1" ht="14.25" x14ac:dyDescent="0.2">
      <c r="A28" s="143"/>
      <c r="B28" s="218" t="s">
        <v>492</v>
      </c>
      <c r="C28" s="150" t="s">
        <v>758</v>
      </c>
      <c r="D28" s="134" t="s">
        <v>5</v>
      </c>
      <c r="E28" s="135">
        <v>200</v>
      </c>
      <c r="F28" s="226">
        <v>2.0699999999999998</v>
      </c>
      <c r="G28" s="141">
        <v>0.7</v>
      </c>
      <c r="H28" s="160">
        <v>335.43825462000001</v>
      </c>
      <c r="I28" s="159">
        <f>J2</f>
        <v>0.21</v>
      </c>
      <c r="J28" s="84">
        <f t="shared" si="0"/>
        <v>264.99622114980002</v>
      </c>
      <c r="K28" s="696" t="s">
        <v>537</v>
      </c>
      <c r="L28" s="362">
        <f t="shared" si="2"/>
        <v>1324.9811057490001</v>
      </c>
      <c r="M28" s="676">
        <f t="shared" si="3"/>
        <v>450.49357595466</v>
      </c>
      <c r="N28" s="137"/>
      <c r="O28" s="7"/>
    </row>
    <row r="29" spans="1:15" s="9" customFormat="1" ht="14.25" x14ac:dyDescent="0.2">
      <c r="A29" s="96"/>
      <c r="B29" s="220" t="s">
        <v>493</v>
      </c>
      <c r="C29" s="150" t="s">
        <v>759</v>
      </c>
      <c r="D29" s="134" t="s">
        <v>5</v>
      </c>
      <c r="E29" s="135">
        <v>200</v>
      </c>
      <c r="F29" s="226">
        <v>2.97</v>
      </c>
      <c r="G29" s="141">
        <v>1</v>
      </c>
      <c r="H29" s="160">
        <v>377.10760301999994</v>
      </c>
      <c r="I29" s="159">
        <f>J2</f>
        <v>0.21</v>
      </c>
      <c r="J29" s="84">
        <f t="shared" si="0"/>
        <v>297.91500638579998</v>
      </c>
      <c r="K29" s="696">
        <f t="shared" si="1"/>
        <v>595.83001277159997</v>
      </c>
      <c r="L29" s="362">
        <f t="shared" si="2"/>
        <v>1489.575031929</v>
      </c>
      <c r="M29" s="676">
        <f t="shared" si="3"/>
        <v>506.45551085585998</v>
      </c>
      <c r="N29" s="137"/>
      <c r="O29" s="7"/>
    </row>
    <row r="30" spans="1:15" s="9" customFormat="1" ht="14.25" x14ac:dyDescent="0.2">
      <c r="A30" s="96"/>
      <c r="B30" s="220" t="s">
        <v>494</v>
      </c>
      <c r="C30" s="150" t="s">
        <v>760</v>
      </c>
      <c r="D30" s="134" t="s">
        <v>5</v>
      </c>
      <c r="E30" s="135">
        <v>300</v>
      </c>
      <c r="F30" s="226">
        <v>3.1</v>
      </c>
      <c r="G30" s="141">
        <v>0.7</v>
      </c>
      <c r="H30" s="160">
        <v>477.11403917999996</v>
      </c>
      <c r="I30" s="159">
        <f>J2</f>
        <v>0.21</v>
      </c>
      <c r="J30" s="84">
        <f t="shared" si="0"/>
        <v>376.92009095219998</v>
      </c>
      <c r="K30" s="696" t="s">
        <v>537</v>
      </c>
      <c r="L30" s="362">
        <f t="shared" si="2"/>
        <v>1884.600454761</v>
      </c>
      <c r="M30" s="676">
        <f t="shared" si="3"/>
        <v>640.76415461874001</v>
      </c>
      <c r="N30" s="137"/>
      <c r="O30" s="7"/>
    </row>
    <row r="31" spans="1:15" s="9" customFormat="1" ht="14.25" x14ac:dyDescent="0.2">
      <c r="A31" s="96"/>
      <c r="B31" s="220" t="s">
        <v>495</v>
      </c>
      <c r="C31" s="150" t="s">
        <v>761</v>
      </c>
      <c r="D31" s="134" t="s">
        <v>5</v>
      </c>
      <c r="E31" s="135">
        <v>300</v>
      </c>
      <c r="F31" s="226">
        <v>4.42</v>
      </c>
      <c r="G31" s="141">
        <v>1</v>
      </c>
      <c r="H31" s="160">
        <v>545.86846403999994</v>
      </c>
      <c r="I31" s="159">
        <f>J2</f>
        <v>0.21</v>
      </c>
      <c r="J31" s="84">
        <f t="shared" si="0"/>
        <v>431.23608659159999</v>
      </c>
      <c r="K31" s="696">
        <f t="shared" si="1"/>
        <v>862.47217318319997</v>
      </c>
      <c r="L31" s="362">
        <f t="shared" si="2"/>
        <v>2156.180432958</v>
      </c>
      <c r="M31" s="676">
        <f t="shared" si="3"/>
        <v>733.10134720572</v>
      </c>
      <c r="N31" s="137"/>
      <c r="O31" s="7"/>
    </row>
    <row r="32" spans="1:15" s="9" customFormat="1" ht="14.25" x14ac:dyDescent="0.2">
      <c r="A32" s="96"/>
      <c r="B32" s="220" t="s">
        <v>496</v>
      </c>
      <c r="C32" s="150" t="s">
        <v>762</v>
      </c>
      <c r="D32" s="134" t="s">
        <v>5</v>
      </c>
      <c r="E32" s="135">
        <v>400</v>
      </c>
      <c r="F32" s="226">
        <v>4.22</v>
      </c>
      <c r="G32" s="141">
        <v>0.7</v>
      </c>
      <c r="H32" s="160">
        <v>641.70796536</v>
      </c>
      <c r="I32" s="159">
        <f>J2</f>
        <v>0.21</v>
      </c>
      <c r="J32" s="84">
        <f t="shared" si="0"/>
        <v>506.94929263440002</v>
      </c>
      <c r="K32" s="696" t="s">
        <v>537</v>
      </c>
      <c r="L32" s="362">
        <f t="shared" si="2"/>
        <v>2534.7464631719999</v>
      </c>
      <c r="M32" s="676">
        <f t="shared" si="3"/>
        <v>861.81379747848007</v>
      </c>
      <c r="N32" s="137"/>
      <c r="O32" s="7"/>
    </row>
    <row r="33" spans="1:15" s="9" customFormat="1" ht="14.25" x14ac:dyDescent="0.2">
      <c r="A33" s="96"/>
      <c r="B33" s="220" t="s">
        <v>497</v>
      </c>
      <c r="C33" s="150" t="s">
        <v>763</v>
      </c>
      <c r="D33" s="134" t="s">
        <v>5</v>
      </c>
      <c r="E33" s="135">
        <v>400</v>
      </c>
      <c r="F33" s="226">
        <v>6.1</v>
      </c>
      <c r="G33" s="141">
        <v>1</v>
      </c>
      <c r="H33" s="160">
        <v>725.04666215999987</v>
      </c>
      <c r="I33" s="159">
        <f>J2</f>
        <v>0.21</v>
      </c>
      <c r="J33" s="84">
        <f t="shared" si="0"/>
        <v>572.78686310639989</v>
      </c>
      <c r="K33" s="696">
        <f t="shared" si="1"/>
        <v>1145.5737262127998</v>
      </c>
      <c r="L33" s="362">
        <f t="shared" si="2"/>
        <v>2863.9343155319993</v>
      </c>
      <c r="M33" s="676">
        <f t="shared" si="3"/>
        <v>973.7376672808798</v>
      </c>
      <c r="N33" s="137"/>
      <c r="O33" s="7"/>
    </row>
    <row r="34" spans="1:15" s="9" customFormat="1" ht="14.25" x14ac:dyDescent="0.2">
      <c r="A34" s="96"/>
      <c r="B34" s="220" t="s">
        <v>498</v>
      </c>
      <c r="C34" s="150" t="s">
        <v>764</v>
      </c>
      <c r="D34" s="134" t="s">
        <v>5</v>
      </c>
      <c r="E34" s="141">
        <v>500</v>
      </c>
      <c r="F34" s="226">
        <v>7.81</v>
      </c>
      <c r="G34" s="141">
        <v>1</v>
      </c>
      <c r="H34" s="160">
        <v>891.72405576000006</v>
      </c>
      <c r="I34" s="159">
        <f>J2</f>
        <v>0.21</v>
      </c>
      <c r="J34" s="84">
        <f t="shared" si="0"/>
        <v>704.46200405040008</v>
      </c>
      <c r="K34" s="696">
        <f t="shared" si="1"/>
        <v>1408.9240081008002</v>
      </c>
      <c r="L34" s="362">
        <f t="shared" si="2"/>
        <v>3522.3100202520004</v>
      </c>
      <c r="M34" s="676">
        <f t="shared" si="3"/>
        <v>1197.5854068856802</v>
      </c>
      <c r="N34" s="137"/>
      <c r="O34" s="7"/>
    </row>
    <row r="35" spans="1:15" s="9" customFormat="1" ht="14.25" x14ac:dyDescent="0.2">
      <c r="A35" s="96"/>
      <c r="B35" s="220" t="s">
        <v>499</v>
      </c>
      <c r="C35" s="150" t="s">
        <v>765</v>
      </c>
      <c r="D35" s="134" t="s">
        <v>5</v>
      </c>
      <c r="E35" s="141">
        <v>600</v>
      </c>
      <c r="F35" s="226">
        <v>9.8000000000000007</v>
      </c>
      <c r="G35" s="141">
        <v>1</v>
      </c>
      <c r="H35" s="160">
        <v>1043.81717742</v>
      </c>
      <c r="I35" s="159">
        <f>J2</f>
        <v>0.21</v>
      </c>
      <c r="J35" s="84">
        <f t="shared" si="0"/>
        <v>824.61557016180006</v>
      </c>
      <c r="K35" s="696">
        <f t="shared" si="1"/>
        <v>1649.2311403236001</v>
      </c>
      <c r="L35" s="362">
        <f t="shared" si="2"/>
        <v>4123.0778508090007</v>
      </c>
      <c r="M35" s="676">
        <f t="shared" si="3"/>
        <v>1401.8464692750601</v>
      </c>
      <c r="N35" s="137"/>
      <c r="O35" s="7"/>
    </row>
    <row r="36" spans="1:15" s="9" customFormat="1" ht="15" x14ac:dyDescent="0.2">
      <c r="A36" s="6"/>
      <c r="B36" s="14"/>
      <c r="C36" s="6"/>
      <c r="D36" s="14"/>
      <c r="E36" s="14"/>
      <c r="F36" s="48"/>
      <c r="G36" s="48"/>
      <c r="H36" s="48"/>
      <c r="I36" s="14"/>
      <c r="J36" s="14"/>
      <c r="K36" s="14"/>
      <c r="L36" s="14"/>
      <c r="M36" s="14"/>
      <c r="N36" s="179" t="s">
        <v>127</v>
      </c>
      <c r="O36" s="7"/>
    </row>
    <row r="37" spans="1:15" s="9" customFormat="1" x14ac:dyDescent="0.2">
      <c r="A37" s="4"/>
      <c r="B37" s="2"/>
      <c r="C37" s="4"/>
      <c r="D37" s="2"/>
      <c r="E37" s="2"/>
      <c r="F37" s="51"/>
      <c r="G37" s="51"/>
      <c r="H37" s="51"/>
      <c r="I37" s="2"/>
      <c r="J37" s="2"/>
      <c r="K37" s="2"/>
      <c r="L37" s="2"/>
      <c r="M37" s="2"/>
      <c r="N37" s="4"/>
    </row>
    <row r="38" spans="1:15" s="9" customFormat="1" x14ac:dyDescent="0.2">
      <c r="A38" s="4"/>
      <c r="B38" s="2"/>
      <c r="C38" s="4"/>
      <c r="D38" s="2"/>
      <c r="E38" s="2"/>
      <c r="F38" s="51"/>
      <c r="G38" s="51"/>
      <c r="H38" s="51"/>
      <c r="I38" s="2"/>
      <c r="J38" s="2"/>
      <c r="K38" s="2"/>
      <c r="L38" s="2"/>
      <c r="M38" s="2"/>
      <c r="N38" s="4"/>
    </row>
    <row r="39" spans="1:15" s="9" customFormat="1" x14ac:dyDescent="0.2">
      <c r="A39" s="4"/>
      <c r="B39" s="2"/>
      <c r="C39" s="4"/>
      <c r="D39" s="2"/>
      <c r="E39" s="2"/>
      <c r="F39" s="51"/>
      <c r="G39" s="51"/>
      <c r="H39" s="51"/>
      <c r="I39" s="2"/>
      <c r="J39" s="2"/>
      <c r="K39" s="2"/>
      <c r="L39" s="2"/>
      <c r="M39" s="2"/>
      <c r="N39" s="4"/>
    </row>
    <row r="40" spans="1:15" s="9" customFormat="1" x14ac:dyDescent="0.2">
      <c r="A40" s="4"/>
      <c r="B40" s="2"/>
      <c r="C40" s="4"/>
      <c r="D40" s="2"/>
      <c r="E40" s="2"/>
      <c r="F40" s="51"/>
      <c r="G40" s="51"/>
      <c r="H40" s="51"/>
      <c r="I40" s="2"/>
      <c r="J40" s="2"/>
      <c r="K40" s="2"/>
      <c r="L40" s="2"/>
      <c r="M40" s="2"/>
      <c r="N40" s="4"/>
    </row>
    <row r="41" spans="1:15" s="9" customFormat="1" x14ac:dyDescent="0.2">
      <c r="A41" s="4"/>
      <c r="B41" s="2"/>
      <c r="C41" s="4"/>
      <c r="D41" s="2"/>
      <c r="E41" s="2"/>
      <c r="F41" s="51"/>
      <c r="G41" s="51"/>
      <c r="H41" s="51"/>
      <c r="I41" s="2"/>
      <c r="J41" s="2"/>
      <c r="K41" s="2"/>
      <c r="L41" s="2"/>
      <c r="M41" s="2"/>
      <c r="N41" s="4"/>
    </row>
    <row r="42" spans="1:15" s="9" customFormat="1" x14ac:dyDescent="0.2">
      <c r="A42" s="4"/>
      <c r="B42" s="2"/>
      <c r="C42" s="4"/>
      <c r="D42" s="2"/>
      <c r="E42" s="2"/>
      <c r="F42" s="51"/>
      <c r="G42" s="51"/>
      <c r="H42" s="51"/>
      <c r="I42" s="2"/>
      <c r="J42" s="2"/>
      <c r="K42" s="2"/>
      <c r="L42" s="2"/>
      <c r="M42" s="2"/>
      <c r="N42" s="4"/>
    </row>
    <row r="43" spans="1:15" s="9" customFormat="1" x14ac:dyDescent="0.2">
      <c r="A43" s="4"/>
      <c r="B43" s="2"/>
      <c r="C43" s="4"/>
      <c r="D43" s="2"/>
      <c r="E43" s="2"/>
      <c r="F43" s="51"/>
      <c r="G43" s="51"/>
      <c r="H43" s="51"/>
      <c r="I43" s="2"/>
      <c r="J43" s="2"/>
      <c r="K43" s="2"/>
      <c r="L43" s="2"/>
      <c r="M43" s="2"/>
      <c r="N43" s="4"/>
    </row>
    <row r="44" spans="1:15" s="9" customFormat="1" x14ac:dyDescent="0.2">
      <c r="A44" s="4"/>
      <c r="B44" s="2"/>
      <c r="C44" s="4"/>
      <c r="D44" s="2"/>
      <c r="E44" s="2"/>
      <c r="F44" s="51"/>
      <c r="G44" s="51"/>
      <c r="H44" s="51"/>
      <c r="I44" s="2"/>
      <c r="J44" s="2"/>
      <c r="K44" s="2"/>
      <c r="L44" s="2"/>
      <c r="M44" s="2"/>
      <c r="N44" s="4"/>
    </row>
    <row r="45" spans="1:15" s="9" customFormat="1" x14ac:dyDescent="0.2">
      <c r="A45" s="4"/>
      <c r="B45" s="2"/>
      <c r="C45" s="4"/>
      <c r="D45" s="2"/>
      <c r="E45" s="2"/>
      <c r="F45" s="51"/>
      <c r="G45" s="51"/>
      <c r="H45" s="51"/>
      <c r="I45" s="2"/>
      <c r="J45" s="2"/>
      <c r="K45" s="2"/>
      <c r="L45" s="2"/>
      <c r="M45" s="2"/>
      <c r="N45" s="4"/>
    </row>
    <row r="46" spans="1:15" s="9" customFormat="1" x14ac:dyDescent="0.2">
      <c r="A46" s="4"/>
      <c r="B46" s="2"/>
      <c r="C46" s="4"/>
      <c r="D46" s="2"/>
      <c r="E46" s="2"/>
      <c r="F46" s="51"/>
      <c r="G46" s="51"/>
      <c r="H46" s="51"/>
      <c r="I46" s="2"/>
      <c r="J46" s="2"/>
      <c r="K46" s="2"/>
      <c r="L46" s="2"/>
      <c r="M46" s="2"/>
      <c r="N46" s="4"/>
    </row>
    <row r="47" spans="1:15" s="9" customFormat="1" x14ac:dyDescent="0.2">
      <c r="A47" s="4"/>
      <c r="B47" s="2"/>
      <c r="C47" s="4"/>
      <c r="D47" s="2"/>
      <c r="E47" s="2"/>
      <c r="F47" s="51"/>
      <c r="G47" s="51"/>
      <c r="H47" s="51"/>
      <c r="I47" s="2"/>
      <c r="J47" s="2"/>
      <c r="K47" s="2"/>
      <c r="L47" s="2"/>
      <c r="M47" s="2"/>
      <c r="N47" s="4"/>
    </row>
    <row r="48" spans="1:15" s="9" customFormat="1" x14ac:dyDescent="0.2">
      <c r="A48" s="4"/>
      <c r="B48" s="2"/>
      <c r="C48" s="4"/>
      <c r="D48" s="2"/>
      <c r="E48" s="2"/>
      <c r="F48" s="51"/>
      <c r="G48" s="51"/>
      <c r="H48" s="51"/>
      <c r="I48" s="2"/>
      <c r="J48" s="2"/>
      <c r="K48" s="2"/>
      <c r="L48" s="2"/>
      <c r="M48" s="2"/>
      <c r="N48" s="4"/>
    </row>
    <row r="49" spans="1:14" s="9" customFormat="1" x14ac:dyDescent="0.2">
      <c r="A49" s="4"/>
      <c r="B49" s="2"/>
      <c r="C49" s="4"/>
      <c r="D49" s="2"/>
      <c r="E49" s="2"/>
      <c r="F49" s="51"/>
      <c r="G49" s="51"/>
      <c r="H49" s="51"/>
      <c r="I49" s="2"/>
      <c r="J49" s="2"/>
      <c r="K49" s="2"/>
      <c r="L49" s="2"/>
      <c r="M49" s="2"/>
      <c r="N49" s="4"/>
    </row>
    <row r="50" spans="1:14" s="9" customFormat="1" x14ac:dyDescent="0.2">
      <c r="A50" s="4"/>
      <c r="B50" s="2"/>
      <c r="C50" s="4"/>
      <c r="D50" s="2"/>
      <c r="E50" s="2"/>
      <c r="F50" s="51"/>
      <c r="G50" s="51"/>
      <c r="H50" s="51"/>
      <c r="I50" s="2"/>
      <c r="J50" s="2"/>
      <c r="K50" s="2"/>
      <c r="L50" s="2"/>
      <c r="M50" s="2"/>
      <c r="N50" s="4"/>
    </row>
    <row r="51" spans="1:14" s="9" customFormat="1" x14ac:dyDescent="0.2">
      <c r="A51" s="4"/>
      <c r="B51" s="2"/>
      <c r="C51" s="4"/>
      <c r="D51" s="2"/>
      <c r="E51" s="2"/>
      <c r="F51" s="51"/>
      <c r="G51" s="51"/>
      <c r="H51" s="51"/>
      <c r="I51" s="2"/>
      <c r="J51" s="2"/>
      <c r="K51" s="2"/>
      <c r="L51" s="2"/>
      <c r="M51" s="2"/>
      <c r="N51" s="4"/>
    </row>
    <row r="52" spans="1:14" s="9" customFormat="1" x14ac:dyDescent="0.2">
      <c r="A52" s="4"/>
      <c r="B52" s="2"/>
      <c r="C52" s="4"/>
      <c r="D52" s="2"/>
      <c r="E52" s="2"/>
      <c r="F52" s="51"/>
      <c r="G52" s="51"/>
      <c r="H52" s="51"/>
      <c r="I52" s="2"/>
      <c r="J52" s="2"/>
      <c r="K52" s="2"/>
      <c r="L52" s="2"/>
      <c r="M52" s="2"/>
      <c r="N52" s="4"/>
    </row>
    <row r="53" spans="1:14" s="9" customFormat="1" x14ac:dyDescent="0.2">
      <c r="A53" s="4"/>
      <c r="B53" s="2"/>
      <c r="C53" s="4"/>
      <c r="D53" s="2"/>
      <c r="E53" s="2"/>
      <c r="F53" s="51"/>
      <c r="G53" s="51"/>
      <c r="H53" s="51"/>
      <c r="I53" s="2"/>
      <c r="J53" s="2"/>
      <c r="K53" s="2"/>
      <c r="L53" s="2"/>
      <c r="M53" s="2"/>
      <c r="N53" s="4"/>
    </row>
    <row r="54" spans="1:14" s="9" customFormat="1" x14ac:dyDescent="0.2">
      <c r="A54" s="4"/>
      <c r="B54" s="2"/>
      <c r="C54" s="4"/>
      <c r="D54" s="2"/>
      <c r="E54" s="2"/>
      <c r="F54" s="51"/>
      <c r="G54" s="51"/>
      <c r="H54" s="51"/>
      <c r="I54" s="2"/>
      <c r="J54" s="2"/>
      <c r="K54" s="2"/>
      <c r="L54" s="2"/>
      <c r="M54" s="2"/>
      <c r="N54" s="4"/>
    </row>
    <row r="55" spans="1:14" s="9" customFormat="1" x14ac:dyDescent="0.2">
      <c r="A55" s="4"/>
      <c r="B55" s="2"/>
      <c r="C55" s="4"/>
      <c r="D55" s="2"/>
      <c r="E55" s="2"/>
      <c r="F55" s="51"/>
      <c r="G55" s="51"/>
      <c r="H55" s="51"/>
      <c r="I55" s="2"/>
      <c r="J55" s="2"/>
      <c r="K55" s="2"/>
      <c r="L55" s="2"/>
      <c r="M55" s="2"/>
      <c r="N55" s="4"/>
    </row>
    <row r="56" spans="1:14" s="9" customFormat="1" x14ac:dyDescent="0.2">
      <c r="A56" s="4"/>
      <c r="B56" s="2"/>
      <c r="C56" s="4"/>
      <c r="D56" s="2"/>
      <c r="E56" s="2"/>
      <c r="F56" s="51"/>
      <c r="G56" s="51"/>
      <c r="H56" s="51"/>
      <c r="I56" s="2"/>
      <c r="J56" s="2"/>
      <c r="K56" s="2"/>
      <c r="L56" s="2"/>
      <c r="M56" s="2"/>
      <c r="N56" s="4"/>
    </row>
    <row r="57" spans="1:14" s="9" customFormat="1" x14ac:dyDescent="0.2">
      <c r="A57" s="4"/>
      <c r="B57" s="2"/>
      <c r="C57" s="4"/>
      <c r="D57" s="2"/>
      <c r="E57" s="2"/>
      <c r="F57" s="51"/>
      <c r="G57" s="51"/>
      <c r="H57" s="51"/>
      <c r="I57" s="2"/>
      <c r="J57" s="2"/>
      <c r="K57" s="2"/>
      <c r="L57" s="2"/>
      <c r="M57" s="2"/>
      <c r="N57" s="4"/>
    </row>
    <row r="58" spans="1:14" s="9" customFormat="1" x14ac:dyDescent="0.2">
      <c r="A58" s="4"/>
      <c r="B58" s="2"/>
      <c r="C58" s="4"/>
      <c r="D58" s="2"/>
      <c r="E58" s="2"/>
      <c r="F58" s="51"/>
      <c r="G58" s="51"/>
      <c r="H58" s="51"/>
      <c r="I58" s="2"/>
      <c r="J58" s="2"/>
      <c r="K58" s="2"/>
      <c r="L58" s="2"/>
      <c r="M58" s="2"/>
      <c r="N58" s="4"/>
    </row>
    <row r="59" spans="1:14" s="9" customFormat="1" x14ac:dyDescent="0.2">
      <c r="A59" s="4"/>
      <c r="B59" s="2"/>
      <c r="C59" s="4"/>
      <c r="D59" s="2"/>
      <c r="E59" s="2"/>
      <c r="F59" s="51"/>
      <c r="G59" s="51"/>
      <c r="H59" s="51"/>
      <c r="I59" s="2"/>
      <c r="J59" s="2"/>
      <c r="K59" s="2"/>
      <c r="L59" s="2"/>
      <c r="M59" s="2"/>
      <c r="N59" s="4"/>
    </row>
    <row r="60" spans="1:14" s="9" customFormat="1" x14ac:dyDescent="0.2">
      <c r="A60" s="4"/>
      <c r="B60" s="2"/>
      <c r="C60" s="4"/>
      <c r="D60" s="2"/>
      <c r="E60" s="2"/>
      <c r="F60" s="51"/>
      <c r="G60" s="51"/>
      <c r="H60" s="51"/>
      <c r="I60" s="2"/>
      <c r="J60" s="2"/>
      <c r="K60" s="2"/>
      <c r="L60" s="2"/>
      <c r="M60" s="2"/>
      <c r="N60" s="4"/>
    </row>
    <row r="61" spans="1:14" s="9" customFormat="1" x14ac:dyDescent="0.2">
      <c r="A61" s="4"/>
      <c r="B61" s="2"/>
      <c r="C61" s="4"/>
      <c r="D61" s="2"/>
      <c r="E61" s="2"/>
      <c r="F61" s="51"/>
      <c r="G61" s="51"/>
      <c r="H61" s="51"/>
      <c r="I61" s="2"/>
      <c r="J61" s="2"/>
      <c r="K61" s="2"/>
      <c r="L61" s="2"/>
      <c r="M61" s="2"/>
      <c r="N61" s="4"/>
    </row>
    <row r="62" spans="1:14" s="9" customFormat="1" x14ac:dyDescent="0.2">
      <c r="A62" s="4"/>
      <c r="B62" s="2"/>
      <c r="C62" s="4"/>
      <c r="D62" s="2"/>
      <c r="E62" s="2"/>
      <c r="F62" s="51"/>
      <c r="G62" s="51"/>
      <c r="H62" s="51"/>
      <c r="I62" s="2"/>
      <c r="J62" s="2"/>
      <c r="K62" s="2"/>
      <c r="L62" s="2"/>
      <c r="M62" s="2"/>
      <c r="N62" s="4"/>
    </row>
    <row r="63" spans="1:14" s="9" customFormat="1" x14ac:dyDescent="0.2">
      <c r="A63" s="4"/>
      <c r="B63" s="2"/>
      <c r="C63" s="4"/>
      <c r="D63" s="2"/>
      <c r="E63" s="2"/>
      <c r="F63" s="51"/>
      <c r="G63" s="51"/>
      <c r="H63" s="51"/>
      <c r="I63" s="2"/>
      <c r="J63" s="2"/>
      <c r="K63" s="2"/>
      <c r="L63" s="2"/>
      <c r="M63" s="2"/>
      <c r="N63" s="4"/>
    </row>
    <row r="64" spans="1:14" s="9" customFormat="1" x14ac:dyDescent="0.2">
      <c r="A64" s="4"/>
      <c r="B64" s="2"/>
      <c r="C64" s="4"/>
      <c r="D64" s="2"/>
      <c r="E64" s="2"/>
      <c r="F64" s="51"/>
      <c r="G64" s="51"/>
      <c r="H64" s="51"/>
      <c r="I64" s="2"/>
      <c r="J64" s="2"/>
      <c r="K64" s="2"/>
      <c r="L64" s="2"/>
      <c r="M64" s="2"/>
      <c r="N64" s="4"/>
    </row>
    <row r="65" spans="1:14" s="9" customFormat="1" x14ac:dyDescent="0.2">
      <c r="A65" s="4"/>
      <c r="B65" s="2"/>
      <c r="C65" s="4"/>
      <c r="D65" s="2"/>
      <c r="E65" s="2"/>
      <c r="F65" s="51"/>
      <c r="G65" s="51"/>
      <c r="H65" s="51"/>
      <c r="I65" s="2"/>
      <c r="J65" s="2"/>
      <c r="K65" s="2"/>
      <c r="L65" s="2"/>
      <c r="M65" s="2"/>
      <c r="N65" s="4"/>
    </row>
    <row r="66" spans="1:14" s="9" customFormat="1" x14ac:dyDescent="0.2">
      <c r="A66" s="4"/>
      <c r="B66" s="2"/>
      <c r="C66" s="4"/>
      <c r="D66" s="2"/>
      <c r="E66" s="2"/>
      <c r="F66" s="51"/>
      <c r="G66" s="51"/>
      <c r="H66" s="51"/>
      <c r="I66" s="2"/>
      <c r="J66" s="2"/>
      <c r="K66" s="2"/>
      <c r="L66" s="2"/>
      <c r="M66" s="2"/>
      <c r="N66" s="4"/>
    </row>
    <row r="67" spans="1:14" s="9" customFormat="1" x14ac:dyDescent="0.2">
      <c r="A67" s="4"/>
      <c r="B67" s="2"/>
      <c r="C67" s="4"/>
      <c r="D67" s="2"/>
      <c r="E67" s="2"/>
      <c r="F67" s="51"/>
      <c r="G67" s="51"/>
      <c r="H67" s="51"/>
      <c r="I67" s="2"/>
      <c r="J67" s="2"/>
      <c r="K67" s="2"/>
      <c r="L67" s="2"/>
      <c r="M67" s="2"/>
      <c r="N67" s="4"/>
    </row>
    <row r="68" spans="1:14" s="9" customFormat="1" x14ac:dyDescent="0.2">
      <c r="A68" s="4"/>
      <c r="B68" s="2"/>
      <c r="C68" s="4"/>
      <c r="D68" s="2"/>
      <c r="E68" s="2"/>
      <c r="F68" s="51"/>
      <c r="G68" s="51"/>
      <c r="H68" s="51"/>
      <c r="I68" s="2"/>
      <c r="J68" s="2"/>
      <c r="K68" s="2"/>
      <c r="L68" s="2"/>
      <c r="M68" s="2"/>
      <c r="N68" s="4"/>
    </row>
    <row r="69" spans="1:14" s="9" customFormat="1" x14ac:dyDescent="0.2">
      <c r="A69" s="4"/>
      <c r="B69" s="2"/>
      <c r="C69" s="4"/>
      <c r="D69" s="2"/>
      <c r="E69" s="2"/>
      <c r="F69" s="51"/>
      <c r="G69" s="51"/>
      <c r="H69" s="51"/>
      <c r="I69" s="2"/>
      <c r="J69" s="2"/>
      <c r="K69" s="2"/>
      <c r="L69" s="2"/>
      <c r="M69" s="2"/>
      <c r="N69" s="4"/>
    </row>
    <row r="70" spans="1:14" s="9" customFormat="1" x14ac:dyDescent="0.2">
      <c r="A70" s="4"/>
      <c r="B70" s="2"/>
      <c r="C70" s="4"/>
      <c r="D70" s="2"/>
      <c r="E70" s="2"/>
      <c r="F70" s="51"/>
      <c r="G70" s="51"/>
      <c r="H70" s="51"/>
      <c r="I70" s="2"/>
      <c r="J70" s="2"/>
      <c r="K70" s="2"/>
      <c r="L70" s="2"/>
      <c r="M70" s="2"/>
      <c r="N70" s="4"/>
    </row>
    <row r="71" spans="1:14" s="9" customFormat="1" x14ac:dyDescent="0.2">
      <c r="A71" s="4"/>
      <c r="B71" s="2"/>
      <c r="C71" s="4"/>
      <c r="D71" s="2"/>
      <c r="E71" s="2"/>
      <c r="F71" s="51"/>
      <c r="G71" s="51"/>
      <c r="H71" s="51"/>
      <c r="I71" s="2"/>
      <c r="J71" s="2"/>
      <c r="K71" s="2"/>
      <c r="L71" s="2"/>
      <c r="M71" s="2"/>
      <c r="N71" s="4"/>
    </row>
    <row r="72" spans="1:14" s="9" customFormat="1" x14ac:dyDescent="0.2">
      <c r="A72" s="4"/>
      <c r="B72" s="2"/>
      <c r="C72" s="4"/>
      <c r="D72" s="2"/>
      <c r="E72" s="2"/>
      <c r="F72" s="51"/>
      <c r="G72" s="51"/>
      <c r="H72" s="51"/>
      <c r="I72" s="2"/>
      <c r="J72" s="2"/>
      <c r="K72" s="2"/>
      <c r="L72" s="2"/>
      <c r="M72" s="2"/>
      <c r="N72" s="4"/>
    </row>
    <row r="73" spans="1:14" s="9" customFormat="1" x14ac:dyDescent="0.2">
      <c r="A73" s="4"/>
      <c r="B73" s="2"/>
      <c r="C73" s="4"/>
      <c r="D73" s="2"/>
      <c r="E73" s="2"/>
      <c r="F73" s="51"/>
      <c r="G73" s="51"/>
      <c r="H73" s="51"/>
      <c r="I73" s="2"/>
      <c r="J73" s="2"/>
      <c r="K73" s="2"/>
      <c r="L73" s="2"/>
      <c r="M73" s="2"/>
      <c r="N73" s="4"/>
    </row>
    <row r="74" spans="1:14" s="9" customFormat="1" x14ac:dyDescent="0.2">
      <c r="A74" s="4"/>
      <c r="B74" s="2"/>
      <c r="C74" s="4"/>
      <c r="D74" s="2"/>
      <c r="E74" s="2"/>
      <c r="F74" s="51"/>
      <c r="G74" s="51"/>
      <c r="H74" s="51"/>
      <c r="I74" s="2"/>
      <c r="J74" s="2"/>
      <c r="K74" s="2"/>
      <c r="L74" s="2"/>
      <c r="M74" s="2"/>
      <c r="N74" s="4"/>
    </row>
    <row r="75" spans="1:14" s="9" customFormat="1" x14ac:dyDescent="0.2">
      <c r="A75" s="4"/>
      <c r="B75" s="2"/>
      <c r="C75" s="4"/>
      <c r="D75" s="2"/>
      <c r="E75" s="2"/>
      <c r="F75" s="51"/>
      <c r="G75" s="51"/>
      <c r="H75" s="51"/>
      <c r="I75" s="2"/>
      <c r="J75" s="2"/>
      <c r="K75" s="2"/>
      <c r="L75" s="2"/>
      <c r="M75" s="2"/>
      <c r="N75" s="4"/>
    </row>
    <row r="76" spans="1:14" s="9" customFormat="1" x14ac:dyDescent="0.2">
      <c r="A76" s="4"/>
      <c r="B76" s="2"/>
      <c r="C76" s="4"/>
      <c r="D76" s="2"/>
      <c r="E76" s="2"/>
      <c r="F76" s="51"/>
      <c r="G76" s="51"/>
      <c r="H76" s="51"/>
      <c r="I76" s="2"/>
      <c r="J76" s="2"/>
      <c r="K76" s="2"/>
      <c r="L76" s="2"/>
      <c r="M76" s="2"/>
      <c r="N76" s="4"/>
    </row>
    <row r="77" spans="1:14" s="9" customFormat="1" x14ac:dyDescent="0.2">
      <c r="A77" s="4"/>
      <c r="B77" s="2"/>
      <c r="C77" s="4"/>
      <c r="D77" s="2"/>
      <c r="E77" s="2"/>
      <c r="F77" s="51"/>
      <c r="G77" s="51"/>
      <c r="H77" s="51"/>
      <c r="I77" s="2"/>
      <c r="J77" s="2"/>
      <c r="K77" s="2"/>
      <c r="L77" s="2"/>
      <c r="M77" s="2"/>
      <c r="N77" s="4"/>
    </row>
    <row r="78" spans="1:14" s="9" customFormat="1" x14ac:dyDescent="0.2">
      <c r="A78" s="4"/>
      <c r="B78" s="2"/>
      <c r="C78" s="4"/>
      <c r="D78" s="2"/>
      <c r="E78" s="2"/>
      <c r="F78" s="51"/>
      <c r="G78" s="51"/>
      <c r="H78" s="51"/>
      <c r="I78" s="2"/>
      <c r="J78" s="2"/>
      <c r="K78" s="2"/>
      <c r="L78" s="2"/>
      <c r="M78" s="2"/>
      <c r="N78" s="4"/>
    </row>
    <row r="79" spans="1:14" s="9" customFormat="1" x14ac:dyDescent="0.2">
      <c r="A79" s="4"/>
      <c r="B79" s="2"/>
      <c r="C79" s="4"/>
      <c r="D79" s="2"/>
      <c r="E79" s="2"/>
      <c r="F79" s="51"/>
      <c r="G79" s="51"/>
      <c r="H79" s="51"/>
      <c r="I79" s="2"/>
      <c r="J79" s="2"/>
      <c r="K79" s="2"/>
      <c r="L79" s="2"/>
      <c r="M79" s="2"/>
      <c r="N79" s="4"/>
    </row>
    <row r="80" spans="1:14" s="9" customFormat="1" x14ac:dyDescent="0.2">
      <c r="A80" s="4"/>
      <c r="B80" s="2"/>
      <c r="C80" s="4"/>
      <c r="D80" s="2"/>
      <c r="E80" s="2"/>
      <c r="F80" s="51"/>
      <c r="G80" s="51"/>
      <c r="H80" s="51"/>
      <c r="I80" s="2"/>
      <c r="J80" s="2"/>
      <c r="K80" s="2"/>
      <c r="L80" s="2"/>
      <c r="M80" s="2"/>
      <c r="N80" s="4"/>
    </row>
    <row r="81" spans="1:14" s="9" customFormat="1" x14ac:dyDescent="0.2">
      <c r="A81" s="4"/>
      <c r="B81" s="2"/>
      <c r="C81" s="4"/>
      <c r="D81" s="2"/>
      <c r="E81" s="2"/>
      <c r="F81" s="51"/>
      <c r="G81" s="51"/>
      <c r="H81" s="51"/>
      <c r="I81" s="2"/>
      <c r="J81" s="2"/>
      <c r="K81" s="2"/>
      <c r="L81" s="2"/>
      <c r="M81" s="2"/>
      <c r="N81" s="4"/>
    </row>
    <row r="82" spans="1:14" s="9" customFormat="1" x14ac:dyDescent="0.2">
      <c r="A82" s="4"/>
      <c r="B82" s="2"/>
      <c r="C82" s="4"/>
      <c r="D82" s="2"/>
      <c r="E82" s="2"/>
      <c r="F82" s="51"/>
      <c r="G82" s="51"/>
      <c r="H82" s="51"/>
      <c r="I82" s="2"/>
      <c r="J82" s="2"/>
      <c r="K82" s="2"/>
      <c r="L82" s="2"/>
      <c r="M82" s="2"/>
      <c r="N82" s="4"/>
    </row>
    <row r="83" spans="1:14" s="9" customFormat="1" x14ac:dyDescent="0.2">
      <c r="A83" s="4"/>
      <c r="B83" s="2"/>
      <c r="C83" s="4"/>
      <c r="D83" s="2"/>
      <c r="E83" s="2"/>
      <c r="F83" s="51"/>
      <c r="G83" s="51"/>
      <c r="H83" s="51"/>
      <c r="I83" s="2"/>
      <c r="J83" s="2"/>
      <c r="K83" s="2"/>
      <c r="L83" s="2"/>
      <c r="M83" s="2"/>
      <c r="N83" s="4"/>
    </row>
    <row r="84" spans="1:14" s="9" customFormat="1" x14ac:dyDescent="0.2">
      <c r="A84" s="4"/>
      <c r="B84" s="2"/>
      <c r="C84" s="4"/>
      <c r="D84" s="2"/>
      <c r="E84" s="2"/>
      <c r="F84" s="51"/>
      <c r="G84" s="51"/>
      <c r="H84" s="51"/>
      <c r="I84" s="2"/>
      <c r="J84" s="2"/>
      <c r="K84" s="2"/>
      <c r="L84" s="2"/>
      <c r="M84" s="2"/>
      <c r="N84" s="4"/>
    </row>
    <row r="85" spans="1:14" s="9" customFormat="1" x14ac:dyDescent="0.2">
      <c r="A85" s="4"/>
      <c r="B85" s="2"/>
      <c r="C85" s="4"/>
      <c r="D85" s="2"/>
      <c r="E85" s="2"/>
      <c r="F85" s="51"/>
      <c r="G85" s="51"/>
      <c r="H85" s="51"/>
      <c r="I85" s="2"/>
      <c r="J85" s="2"/>
      <c r="K85" s="2"/>
      <c r="L85" s="2"/>
      <c r="M85" s="2"/>
      <c r="N85" s="4"/>
    </row>
    <row r="86" spans="1:14" s="9" customFormat="1" x14ac:dyDescent="0.2">
      <c r="A86" s="4"/>
      <c r="B86" s="2"/>
      <c r="C86" s="4"/>
      <c r="D86" s="2"/>
      <c r="E86" s="2"/>
      <c r="F86" s="51"/>
      <c r="G86" s="51"/>
      <c r="H86" s="51"/>
      <c r="I86" s="2"/>
      <c r="J86" s="2"/>
      <c r="K86" s="2"/>
      <c r="L86" s="2"/>
      <c r="M86" s="2"/>
      <c r="N86" s="4"/>
    </row>
    <row r="87" spans="1:14" s="9" customFormat="1" x14ac:dyDescent="0.2">
      <c r="A87" s="4"/>
      <c r="B87" s="2"/>
      <c r="C87" s="4"/>
      <c r="D87" s="2"/>
      <c r="E87" s="2"/>
      <c r="F87" s="51"/>
      <c r="G87" s="51"/>
      <c r="H87" s="51"/>
      <c r="I87" s="2"/>
      <c r="J87" s="2"/>
      <c r="K87" s="2"/>
      <c r="L87" s="2"/>
      <c r="M87" s="2"/>
      <c r="N87" s="4"/>
    </row>
    <row r="88" spans="1:14" s="9" customFormat="1" x14ac:dyDescent="0.2">
      <c r="A88" s="4"/>
      <c r="B88" s="2"/>
      <c r="C88" s="4"/>
      <c r="D88" s="2"/>
      <c r="E88" s="2"/>
      <c r="F88" s="51"/>
      <c r="G88" s="51"/>
      <c r="H88" s="51"/>
      <c r="I88" s="2"/>
      <c r="J88" s="2"/>
      <c r="K88" s="2"/>
      <c r="L88" s="2"/>
      <c r="M88" s="2"/>
      <c r="N88" s="4"/>
    </row>
    <row r="89" spans="1:14" s="9" customFormat="1" x14ac:dyDescent="0.2">
      <c r="A89" s="4"/>
      <c r="B89" s="2"/>
      <c r="C89" s="4"/>
      <c r="D89" s="2"/>
      <c r="E89" s="2"/>
      <c r="F89" s="51"/>
      <c r="G89" s="51"/>
      <c r="H89" s="51"/>
      <c r="I89" s="2"/>
      <c r="J89" s="2"/>
      <c r="K89" s="2"/>
      <c r="L89" s="2"/>
      <c r="M89" s="2"/>
      <c r="N89" s="4"/>
    </row>
    <row r="90" spans="1:14" s="9" customFormat="1" x14ac:dyDescent="0.2">
      <c r="A90" s="4"/>
      <c r="B90" s="2"/>
      <c r="C90" s="4"/>
      <c r="D90" s="2"/>
      <c r="E90" s="2"/>
      <c r="F90" s="51"/>
      <c r="G90" s="51"/>
      <c r="H90" s="51"/>
      <c r="I90" s="2"/>
      <c r="J90" s="2"/>
      <c r="K90" s="2"/>
      <c r="L90" s="2"/>
      <c r="M90" s="2"/>
      <c r="N90" s="4"/>
    </row>
    <row r="91" spans="1:14" s="9" customFormat="1" x14ac:dyDescent="0.2">
      <c r="A91" s="4"/>
      <c r="B91" s="2"/>
      <c r="C91" s="4"/>
      <c r="D91" s="2"/>
      <c r="E91" s="2"/>
      <c r="F91" s="51"/>
      <c r="G91" s="51"/>
      <c r="H91" s="51"/>
      <c r="I91" s="2"/>
      <c r="J91" s="2"/>
      <c r="K91" s="2"/>
      <c r="L91" s="2"/>
      <c r="M91" s="2"/>
      <c r="N91" s="4"/>
    </row>
    <row r="92" spans="1:14" s="9" customFormat="1" x14ac:dyDescent="0.2">
      <c r="A92" s="4"/>
      <c r="B92" s="2"/>
      <c r="C92" s="4"/>
      <c r="D92" s="2"/>
      <c r="E92" s="2"/>
      <c r="F92" s="51"/>
      <c r="G92" s="51"/>
      <c r="H92" s="51"/>
      <c r="I92" s="2"/>
      <c r="J92" s="2"/>
      <c r="K92" s="2"/>
      <c r="L92" s="2"/>
      <c r="M92" s="2"/>
      <c r="N92" s="4"/>
    </row>
    <row r="93" spans="1:14" s="9" customFormat="1" x14ac:dyDescent="0.2">
      <c r="A93" s="4"/>
      <c r="B93" s="2"/>
      <c r="C93" s="4"/>
      <c r="D93" s="2"/>
      <c r="E93" s="2"/>
      <c r="F93" s="51"/>
      <c r="G93" s="51"/>
      <c r="H93" s="51"/>
      <c r="I93" s="2"/>
      <c r="J93" s="2"/>
      <c r="K93" s="2"/>
      <c r="L93" s="2"/>
      <c r="M93" s="2"/>
      <c r="N93" s="4"/>
    </row>
    <row r="94" spans="1:14" s="9" customFormat="1" x14ac:dyDescent="0.2">
      <c r="A94" s="4"/>
      <c r="B94" s="2"/>
      <c r="C94" s="4"/>
      <c r="D94" s="2"/>
      <c r="E94" s="2"/>
      <c r="F94" s="51"/>
      <c r="G94" s="51"/>
      <c r="H94" s="51"/>
      <c r="I94" s="2"/>
      <c r="J94" s="2"/>
      <c r="K94" s="2"/>
      <c r="L94" s="2"/>
      <c r="M94" s="2"/>
      <c r="N94" s="4"/>
    </row>
    <row r="95" spans="1:14" s="9" customFormat="1" x14ac:dyDescent="0.2">
      <c r="A95" s="4"/>
      <c r="B95" s="2"/>
      <c r="C95" s="4"/>
      <c r="D95" s="2"/>
      <c r="E95" s="2"/>
      <c r="F95" s="51"/>
      <c r="G95" s="51"/>
      <c r="H95" s="51"/>
      <c r="I95" s="2"/>
      <c r="J95" s="2"/>
      <c r="K95" s="2"/>
      <c r="L95" s="2"/>
      <c r="M95" s="2"/>
      <c r="N95" s="4"/>
    </row>
    <row r="96" spans="1:14" s="9" customFormat="1" x14ac:dyDescent="0.2">
      <c r="A96" s="4"/>
      <c r="B96" s="2"/>
      <c r="C96" s="4"/>
      <c r="D96" s="2"/>
      <c r="E96" s="2"/>
      <c r="F96" s="51"/>
      <c r="G96" s="51"/>
      <c r="H96" s="51"/>
      <c r="I96" s="2"/>
      <c r="J96" s="2"/>
      <c r="K96" s="2"/>
      <c r="L96" s="2"/>
      <c r="M96" s="2"/>
      <c r="N96" s="4"/>
    </row>
    <row r="97" spans="1:14" s="9" customFormat="1" x14ac:dyDescent="0.2">
      <c r="A97" s="4"/>
      <c r="B97" s="2"/>
      <c r="C97" s="4"/>
      <c r="D97" s="2"/>
      <c r="E97" s="2"/>
      <c r="F97" s="51"/>
      <c r="G97" s="51"/>
      <c r="H97" s="51"/>
      <c r="I97" s="2"/>
      <c r="J97" s="2"/>
      <c r="K97" s="2"/>
      <c r="L97" s="2"/>
      <c r="M97" s="2"/>
      <c r="N97" s="4"/>
    </row>
    <row r="98" spans="1:14" s="9" customFormat="1" x14ac:dyDescent="0.2">
      <c r="A98" s="4"/>
      <c r="B98" s="2"/>
      <c r="C98" s="4"/>
      <c r="D98" s="2"/>
      <c r="E98" s="2"/>
      <c r="F98" s="51"/>
      <c r="G98" s="51"/>
      <c r="H98" s="51"/>
      <c r="I98" s="2"/>
      <c r="J98" s="2"/>
      <c r="K98" s="2"/>
      <c r="L98" s="2"/>
      <c r="M98" s="2"/>
      <c r="N98" s="4"/>
    </row>
    <row r="99" spans="1:14" s="9" customFormat="1" x14ac:dyDescent="0.2">
      <c r="A99" s="4"/>
      <c r="B99" s="2"/>
      <c r="C99" s="4"/>
      <c r="D99" s="2"/>
      <c r="E99" s="2"/>
      <c r="F99" s="51"/>
      <c r="G99" s="51"/>
      <c r="H99" s="51"/>
      <c r="I99" s="2"/>
      <c r="J99" s="2"/>
      <c r="K99" s="2"/>
      <c r="L99" s="2"/>
      <c r="M99" s="2"/>
      <c r="N99" s="4"/>
    </row>
    <row r="100" spans="1:14" s="9" customFormat="1" x14ac:dyDescent="0.2">
      <c r="A100" s="4"/>
      <c r="B100" s="2"/>
      <c r="C100" s="4"/>
      <c r="D100" s="2"/>
      <c r="E100" s="2"/>
      <c r="F100" s="51"/>
      <c r="G100" s="51"/>
      <c r="H100" s="51"/>
      <c r="I100" s="2"/>
      <c r="J100" s="2"/>
      <c r="K100" s="2"/>
      <c r="L100" s="2"/>
      <c r="M100" s="2"/>
      <c r="N100" s="4"/>
    </row>
    <row r="101" spans="1:14" s="9" customFormat="1" x14ac:dyDescent="0.2">
      <c r="A101" s="4"/>
      <c r="B101" s="2"/>
      <c r="C101" s="4"/>
      <c r="D101" s="2"/>
      <c r="E101" s="2"/>
      <c r="F101" s="51"/>
      <c r="G101" s="51"/>
      <c r="H101" s="51"/>
      <c r="I101" s="2"/>
      <c r="J101" s="2"/>
      <c r="K101" s="2"/>
      <c r="L101" s="2"/>
      <c r="M101" s="2"/>
      <c r="N101" s="4"/>
    </row>
    <row r="102" spans="1:14" s="9" customFormat="1" x14ac:dyDescent="0.2">
      <c r="A102" s="4"/>
      <c r="B102" s="2"/>
      <c r="C102" s="4"/>
      <c r="D102" s="2"/>
      <c r="E102" s="2"/>
      <c r="F102" s="51"/>
      <c r="G102" s="51"/>
      <c r="H102" s="51"/>
      <c r="I102" s="2"/>
      <c r="J102" s="2"/>
      <c r="K102" s="2"/>
      <c r="L102" s="2"/>
      <c r="M102" s="2"/>
      <c r="N102" s="4"/>
    </row>
    <row r="103" spans="1:14" s="9" customFormat="1" x14ac:dyDescent="0.2">
      <c r="A103" s="4"/>
      <c r="B103" s="2"/>
      <c r="C103" s="4"/>
      <c r="D103" s="2"/>
      <c r="E103" s="2"/>
      <c r="F103" s="51"/>
      <c r="G103" s="51"/>
      <c r="H103" s="51"/>
      <c r="I103" s="2"/>
      <c r="J103" s="2"/>
      <c r="K103" s="2"/>
      <c r="L103" s="2"/>
      <c r="M103" s="2"/>
      <c r="N103" s="4"/>
    </row>
    <row r="104" spans="1:14" s="9" customFormat="1" x14ac:dyDescent="0.2">
      <c r="A104" s="4"/>
      <c r="B104" s="2"/>
      <c r="C104" s="4"/>
      <c r="D104" s="2"/>
      <c r="E104" s="2"/>
      <c r="F104" s="51"/>
      <c r="G104" s="51"/>
      <c r="H104" s="51"/>
      <c r="I104" s="2"/>
      <c r="J104" s="2"/>
      <c r="K104" s="2"/>
      <c r="L104" s="2"/>
      <c r="M104" s="2"/>
      <c r="N104" s="4"/>
    </row>
    <row r="105" spans="1:14" s="9" customFormat="1" x14ac:dyDescent="0.2">
      <c r="A105" s="4"/>
      <c r="B105" s="2"/>
      <c r="C105" s="4"/>
      <c r="D105" s="2"/>
      <c r="E105" s="2"/>
      <c r="F105" s="51"/>
      <c r="G105" s="51"/>
      <c r="H105" s="51"/>
      <c r="I105" s="2"/>
      <c r="J105" s="2"/>
      <c r="K105" s="2"/>
      <c r="L105" s="2"/>
      <c r="M105" s="2"/>
      <c r="N105" s="4"/>
    </row>
    <row r="106" spans="1:14" s="9" customFormat="1" x14ac:dyDescent="0.2">
      <c r="A106" s="4"/>
      <c r="B106" s="2"/>
      <c r="C106" s="4"/>
      <c r="D106" s="2"/>
      <c r="E106" s="2"/>
      <c r="F106" s="51"/>
      <c r="G106" s="51"/>
      <c r="H106" s="51"/>
      <c r="I106" s="2"/>
      <c r="J106" s="2"/>
      <c r="K106" s="2"/>
      <c r="L106" s="2"/>
      <c r="M106" s="2"/>
      <c r="N106" s="4"/>
    </row>
    <row r="107" spans="1:14" s="9" customFormat="1" x14ac:dyDescent="0.2">
      <c r="A107" s="4"/>
      <c r="B107" s="2"/>
      <c r="C107" s="4"/>
      <c r="D107" s="2"/>
      <c r="E107" s="2"/>
      <c r="F107" s="51"/>
      <c r="G107" s="51"/>
      <c r="H107" s="51"/>
      <c r="I107" s="2"/>
      <c r="J107" s="2"/>
      <c r="K107" s="2"/>
      <c r="L107" s="2"/>
      <c r="M107" s="2"/>
      <c r="N107" s="4"/>
    </row>
    <row r="108" spans="1:14" s="9" customFormat="1" x14ac:dyDescent="0.2">
      <c r="A108" s="4"/>
      <c r="B108" s="2"/>
      <c r="C108" s="4"/>
      <c r="D108" s="2"/>
      <c r="E108" s="2"/>
      <c r="F108" s="51"/>
      <c r="G108" s="51"/>
      <c r="H108" s="51"/>
      <c r="I108" s="2"/>
      <c r="J108" s="2"/>
      <c r="K108" s="2"/>
      <c r="L108" s="2"/>
      <c r="M108" s="2"/>
      <c r="N108" s="4"/>
    </row>
    <row r="109" spans="1:14" s="9" customFormat="1" x14ac:dyDescent="0.2">
      <c r="A109" s="4"/>
      <c r="B109" s="2"/>
      <c r="C109" s="4"/>
      <c r="D109" s="2"/>
      <c r="E109" s="2"/>
      <c r="F109" s="51"/>
      <c r="G109" s="51"/>
      <c r="H109" s="51"/>
      <c r="I109" s="2"/>
      <c r="J109" s="2"/>
      <c r="K109" s="2"/>
      <c r="L109" s="2"/>
      <c r="M109" s="2"/>
      <c r="N109" s="4"/>
    </row>
    <row r="110" spans="1:14" s="9" customFormat="1" x14ac:dyDescent="0.2">
      <c r="A110" s="4"/>
      <c r="B110" s="2"/>
      <c r="C110" s="4"/>
      <c r="D110" s="2"/>
      <c r="E110" s="2"/>
      <c r="F110" s="51"/>
      <c r="G110" s="51"/>
      <c r="H110" s="51"/>
      <c r="I110" s="2"/>
      <c r="J110" s="2"/>
      <c r="K110" s="2"/>
      <c r="L110" s="2"/>
      <c r="M110" s="2"/>
      <c r="N110" s="4"/>
    </row>
    <row r="111" spans="1:14" s="9" customFormat="1" x14ac:dyDescent="0.2">
      <c r="A111" s="4"/>
      <c r="B111" s="2"/>
      <c r="C111" s="4"/>
      <c r="D111" s="2"/>
      <c r="E111" s="2"/>
      <c r="F111" s="51"/>
      <c r="G111" s="51"/>
      <c r="H111" s="51"/>
      <c r="I111" s="2"/>
      <c r="J111" s="2"/>
      <c r="K111" s="2"/>
      <c r="L111" s="2"/>
      <c r="M111" s="2"/>
      <c r="N111" s="4"/>
    </row>
    <row r="112" spans="1:14" s="9" customFormat="1" x14ac:dyDescent="0.2">
      <c r="A112" s="4"/>
      <c r="B112" s="2"/>
      <c r="C112" s="4"/>
      <c r="D112" s="2"/>
      <c r="E112" s="2"/>
      <c r="F112" s="51"/>
      <c r="G112" s="51"/>
      <c r="H112" s="51"/>
      <c r="I112" s="2"/>
      <c r="J112" s="2"/>
      <c r="K112" s="2"/>
      <c r="L112" s="2"/>
      <c r="M112" s="2"/>
      <c r="N112" s="4"/>
    </row>
    <row r="113" spans="1:14" s="9" customFormat="1" x14ac:dyDescent="0.2">
      <c r="A113" s="4"/>
      <c r="B113" s="2"/>
      <c r="C113" s="4"/>
      <c r="D113" s="2"/>
      <c r="E113" s="2"/>
      <c r="F113" s="51"/>
      <c r="G113" s="51"/>
      <c r="H113" s="51"/>
      <c r="I113" s="2"/>
      <c r="J113" s="2"/>
      <c r="K113" s="2"/>
      <c r="L113" s="2"/>
      <c r="M113" s="2"/>
      <c r="N113" s="4"/>
    </row>
    <row r="114" spans="1:14" s="9" customFormat="1" x14ac:dyDescent="0.2">
      <c r="A114" s="4"/>
      <c r="B114" s="2"/>
      <c r="C114" s="4"/>
      <c r="D114" s="2"/>
      <c r="E114" s="2"/>
      <c r="F114" s="51"/>
      <c r="G114" s="51"/>
      <c r="H114" s="51"/>
      <c r="I114" s="2"/>
      <c r="J114" s="2"/>
      <c r="K114" s="2"/>
      <c r="L114" s="2"/>
      <c r="M114" s="2"/>
      <c r="N114" s="4"/>
    </row>
    <row r="115" spans="1:14" s="9" customFormat="1" x14ac:dyDescent="0.2">
      <c r="A115" s="4"/>
      <c r="B115" s="2"/>
      <c r="C115" s="4"/>
      <c r="D115" s="2"/>
      <c r="E115" s="2"/>
      <c r="F115" s="51"/>
      <c r="G115" s="51"/>
      <c r="H115" s="51"/>
      <c r="I115" s="2"/>
      <c r="J115" s="2"/>
      <c r="K115" s="2"/>
      <c r="L115" s="2"/>
      <c r="M115" s="2"/>
      <c r="N115" s="4"/>
    </row>
    <row r="116" spans="1:14" s="9" customFormat="1" x14ac:dyDescent="0.2">
      <c r="A116" s="4"/>
      <c r="B116" s="2"/>
      <c r="C116" s="4"/>
      <c r="D116" s="2"/>
      <c r="E116" s="2"/>
      <c r="F116" s="51"/>
      <c r="G116" s="51"/>
      <c r="H116" s="51"/>
      <c r="I116" s="2"/>
      <c r="J116" s="2"/>
      <c r="K116" s="2"/>
      <c r="L116" s="2"/>
      <c r="M116" s="2"/>
      <c r="N116" s="4"/>
    </row>
    <row r="117" spans="1:14" s="9" customFormat="1" x14ac:dyDescent="0.2">
      <c r="A117" s="4"/>
      <c r="B117" s="2"/>
      <c r="C117" s="4"/>
      <c r="D117" s="2"/>
      <c r="E117" s="2"/>
      <c r="F117" s="51"/>
      <c r="G117" s="51"/>
      <c r="H117" s="51"/>
      <c r="I117" s="2"/>
      <c r="J117" s="2"/>
      <c r="K117" s="2"/>
      <c r="L117" s="2"/>
      <c r="M117" s="2"/>
      <c r="N117" s="4"/>
    </row>
    <row r="118" spans="1:14" s="9" customFormat="1" x14ac:dyDescent="0.2">
      <c r="A118" s="4"/>
      <c r="B118" s="2"/>
      <c r="C118" s="4"/>
      <c r="D118" s="2"/>
      <c r="E118" s="2"/>
      <c r="F118" s="51"/>
      <c r="G118" s="51"/>
      <c r="H118" s="51"/>
      <c r="I118" s="2"/>
      <c r="J118" s="2"/>
      <c r="K118" s="2"/>
      <c r="L118" s="2"/>
      <c r="M118" s="2"/>
      <c r="N118" s="4"/>
    </row>
    <row r="119" spans="1:14" s="9" customFormat="1" x14ac:dyDescent="0.2">
      <c r="A119" s="4"/>
      <c r="B119" s="2"/>
      <c r="C119" s="4"/>
      <c r="D119" s="2"/>
      <c r="E119" s="2"/>
      <c r="F119" s="51"/>
      <c r="G119" s="51"/>
      <c r="H119" s="51"/>
      <c r="I119" s="2"/>
      <c r="J119" s="2"/>
      <c r="K119" s="2"/>
      <c r="L119" s="2"/>
      <c r="M119" s="2"/>
      <c r="N119" s="4"/>
    </row>
    <row r="120" spans="1:14" s="9" customFormat="1" x14ac:dyDescent="0.2">
      <c r="A120" s="4"/>
      <c r="B120" s="2"/>
      <c r="C120" s="4"/>
      <c r="D120" s="2"/>
      <c r="E120" s="2"/>
      <c r="F120" s="51"/>
      <c r="G120" s="51"/>
      <c r="H120" s="51"/>
      <c r="I120" s="2"/>
      <c r="J120" s="2"/>
      <c r="K120" s="2"/>
      <c r="L120" s="2"/>
      <c r="M120" s="2"/>
      <c r="N120" s="4"/>
    </row>
    <row r="121" spans="1:14" s="9" customFormat="1" x14ac:dyDescent="0.2">
      <c r="A121" s="4"/>
      <c r="B121" s="2"/>
      <c r="C121" s="4"/>
      <c r="D121" s="2"/>
      <c r="E121" s="2"/>
      <c r="F121" s="51"/>
      <c r="G121" s="51"/>
      <c r="H121" s="51"/>
      <c r="I121" s="2"/>
      <c r="J121" s="2"/>
      <c r="K121" s="2"/>
      <c r="L121" s="2"/>
      <c r="M121" s="2"/>
      <c r="N121" s="4"/>
    </row>
    <row r="122" spans="1:14" s="9" customFormat="1" x14ac:dyDescent="0.2">
      <c r="A122" s="4"/>
      <c r="B122" s="2"/>
      <c r="C122" s="4"/>
      <c r="D122" s="2"/>
      <c r="E122" s="2"/>
      <c r="F122" s="51"/>
      <c r="G122" s="51"/>
      <c r="H122" s="51"/>
      <c r="I122" s="2"/>
      <c r="J122" s="2"/>
      <c r="K122" s="2"/>
      <c r="L122" s="2"/>
      <c r="M122" s="2"/>
      <c r="N122" s="4"/>
    </row>
    <row r="123" spans="1:14" s="9" customFormat="1" x14ac:dyDescent="0.2">
      <c r="A123" s="4"/>
      <c r="B123" s="2"/>
      <c r="C123" s="4"/>
      <c r="D123" s="2"/>
      <c r="E123" s="2"/>
      <c r="F123" s="51"/>
      <c r="G123" s="51"/>
      <c r="H123" s="51"/>
      <c r="I123" s="2"/>
      <c r="J123" s="2"/>
      <c r="K123" s="2"/>
      <c r="L123" s="2"/>
      <c r="M123" s="2"/>
      <c r="N123" s="4"/>
    </row>
    <row r="124" spans="1:14" s="9" customFormat="1" x14ac:dyDescent="0.2">
      <c r="A124" s="4"/>
      <c r="B124" s="2"/>
      <c r="C124" s="4"/>
      <c r="D124" s="2"/>
      <c r="E124" s="2"/>
      <c r="F124" s="51"/>
      <c r="G124" s="51"/>
      <c r="H124" s="51"/>
      <c r="I124" s="2"/>
      <c r="J124" s="2"/>
      <c r="K124" s="2"/>
      <c r="L124" s="2"/>
      <c r="M124" s="2"/>
      <c r="N124" s="4"/>
    </row>
    <row r="125" spans="1:14" s="9" customFormat="1" x14ac:dyDescent="0.2">
      <c r="A125" s="4"/>
      <c r="B125" s="2"/>
      <c r="C125" s="4"/>
      <c r="D125" s="2"/>
      <c r="E125" s="2"/>
      <c r="F125" s="51"/>
      <c r="G125" s="51"/>
      <c r="H125" s="51"/>
      <c r="I125" s="2"/>
      <c r="J125" s="2"/>
      <c r="K125" s="2"/>
      <c r="L125" s="2"/>
      <c r="M125" s="2"/>
      <c r="N125" s="4"/>
    </row>
    <row r="126" spans="1:14" s="9" customFormat="1" x14ac:dyDescent="0.2">
      <c r="A126" s="4"/>
      <c r="B126" s="2"/>
      <c r="C126" s="4"/>
      <c r="D126" s="2"/>
      <c r="E126" s="2"/>
      <c r="F126" s="51"/>
      <c r="G126" s="51"/>
      <c r="H126" s="51"/>
      <c r="I126" s="2"/>
      <c r="J126" s="2"/>
      <c r="K126" s="2"/>
      <c r="L126" s="2"/>
      <c r="M126" s="2"/>
      <c r="N126" s="4"/>
    </row>
    <row r="127" spans="1:14" s="9" customFormat="1" x14ac:dyDescent="0.2">
      <c r="A127" s="4"/>
      <c r="B127" s="2"/>
      <c r="C127" s="4"/>
      <c r="D127" s="2"/>
      <c r="E127" s="2"/>
      <c r="F127" s="51"/>
      <c r="G127" s="51"/>
      <c r="H127" s="51"/>
      <c r="I127" s="2"/>
      <c r="J127" s="2"/>
      <c r="K127" s="2"/>
      <c r="L127" s="2"/>
      <c r="M127" s="2"/>
      <c r="N127" s="4"/>
    </row>
    <row r="128" spans="1:14" s="9" customFormat="1" x14ac:dyDescent="0.2">
      <c r="A128" s="4"/>
      <c r="B128" s="2"/>
      <c r="C128" s="4"/>
      <c r="D128" s="2"/>
      <c r="E128" s="2"/>
      <c r="F128" s="51"/>
      <c r="G128" s="51"/>
      <c r="H128" s="51"/>
      <c r="I128" s="2"/>
      <c r="J128" s="2"/>
      <c r="K128" s="2"/>
      <c r="L128" s="2"/>
      <c r="M128" s="2"/>
      <c r="N128" s="4"/>
    </row>
    <row r="129" spans="1:14" s="9" customFormat="1" x14ac:dyDescent="0.2">
      <c r="A129" s="4"/>
      <c r="B129" s="2"/>
      <c r="C129" s="4"/>
      <c r="D129" s="2"/>
      <c r="E129" s="2"/>
      <c r="F129" s="51"/>
      <c r="G129" s="51"/>
      <c r="H129" s="51"/>
      <c r="I129" s="2"/>
      <c r="J129" s="2"/>
      <c r="K129" s="2"/>
      <c r="L129" s="2"/>
      <c r="M129" s="2"/>
      <c r="N129" s="4"/>
    </row>
    <row r="130" spans="1:14" s="9" customFormat="1" x14ac:dyDescent="0.2">
      <c r="A130" s="4"/>
      <c r="B130" s="2"/>
      <c r="C130" s="4"/>
      <c r="D130" s="2"/>
      <c r="E130" s="2"/>
      <c r="F130" s="51"/>
      <c r="G130" s="51"/>
      <c r="H130" s="51"/>
      <c r="I130" s="2"/>
      <c r="J130" s="2"/>
      <c r="K130" s="2"/>
      <c r="L130" s="2"/>
      <c r="M130" s="2"/>
      <c r="N130" s="4"/>
    </row>
    <row r="131" spans="1:14" s="9" customFormat="1" x14ac:dyDescent="0.2">
      <c r="A131" s="4"/>
      <c r="B131" s="2"/>
      <c r="C131" s="4"/>
      <c r="D131" s="2"/>
      <c r="E131" s="2"/>
      <c r="F131" s="51"/>
      <c r="G131" s="51"/>
      <c r="H131" s="51"/>
      <c r="I131" s="2"/>
      <c r="J131" s="2"/>
      <c r="K131" s="2"/>
      <c r="L131" s="2"/>
      <c r="M131" s="2"/>
      <c r="N131" s="4"/>
    </row>
    <row r="132" spans="1:14" s="9" customFormat="1" x14ac:dyDescent="0.2">
      <c r="A132" s="4"/>
      <c r="B132" s="2"/>
      <c r="C132" s="4"/>
      <c r="D132" s="2"/>
      <c r="E132" s="2"/>
      <c r="F132" s="51"/>
      <c r="G132" s="51"/>
      <c r="H132" s="51"/>
      <c r="I132" s="2"/>
      <c r="J132" s="2"/>
      <c r="K132" s="2"/>
      <c r="L132" s="2"/>
      <c r="M132" s="2"/>
      <c r="N132" s="4"/>
    </row>
    <row r="133" spans="1:14" s="9" customFormat="1" x14ac:dyDescent="0.2">
      <c r="A133" s="4"/>
      <c r="B133" s="2"/>
      <c r="C133" s="4"/>
      <c r="D133" s="2"/>
      <c r="E133" s="2"/>
      <c r="F133" s="51"/>
      <c r="G133" s="51"/>
      <c r="H133" s="51"/>
      <c r="I133" s="2"/>
      <c r="J133" s="2"/>
      <c r="K133" s="2"/>
      <c r="L133" s="2"/>
      <c r="M133" s="2"/>
      <c r="N133" s="4"/>
    </row>
    <row r="134" spans="1:14" s="9" customFormat="1" x14ac:dyDescent="0.2">
      <c r="A134" s="4"/>
      <c r="B134" s="2"/>
      <c r="C134" s="4"/>
      <c r="D134" s="2"/>
      <c r="E134" s="2"/>
      <c r="F134" s="51"/>
      <c r="G134" s="51"/>
      <c r="H134" s="51"/>
      <c r="I134" s="2"/>
      <c r="J134" s="2"/>
      <c r="K134" s="2"/>
      <c r="L134" s="2"/>
      <c r="M134" s="2"/>
      <c r="N134" s="4"/>
    </row>
    <row r="135" spans="1:14" s="9" customFormat="1" x14ac:dyDescent="0.2">
      <c r="A135" s="4"/>
      <c r="B135" s="2"/>
      <c r="C135" s="4"/>
      <c r="D135" s="2"/>
      <c r="E135" s="2"/>
      <c r="F135" s="51"/>
      <c r="G135" s="51"/>
      <c r="H135" s="51"/>
      <c r="I135" s="2"/>
      <c r="J135" s="2"/>
      <c r="K135" s="2"/>
      <c r="L135" s="2"/>
      <c r="M135" s="2"/>
      <c r="N135" s="4"/>
    </row>
    <row r="136" spans="1:14" s="9" customFormat="1" x14ac:dyDescent="0.2">
      <c r="A136" s="4"/>
      <c r="B136" s="2"/>
      <c r="C136" s="4"/>
      <c r="D136" s="2"/>
      <c r="E136" s="2"/>
      <c r="F136" s="51"/>
      <c r="G136" s="51"/>
      <c r="H136" s="51"/>
      <c r="I136" s="2"/>
      <c r="J136" s="2"/>
      <c r="K136" s="2"/>
      <c r="L136" s="2"/>
      <c r="M136" s="2"/>
      <c r="N136" s="4"/>
    </row>
    <row r="137" spans="1:14" s="9" customFormat="1" x14ac:dyDescent="0.2">
      <c r="A137" s="4"/>
      <c r="B137" s="2"/>
      <c r="C137" s="4"/>
      <c r="D137" s="2"/>
      <c r="E137" s="2"/>
      <c r="F137" s="51"/>
      <c r="G137" s="51"/>
      <c r="H137" s="51"/>
      <c r="I137" s="2"/>
      <c r="J137" s="2"/>
      <c r="K137" s="2"/>
      <c r="L137" s="2"/>
      <c r="M137" s="2"/>
      <c r="N137" s="4"/>
    </row>
    <row r="138" spans="1:14" s="9" customFormat="1" x14ac:dyDescent="0.2">
      <c r="A138" s="4"/>
      <c r="B138" s="2"/>
      <c r="C138" s="4"/>
      <c r="D138" s="2"/>
      <c r="E138" s="2"/>
      <c r="F138" s="51"/>
      <c r="G138" s="51"/>
      <c r="H138" s="51"/>
      <c r="I138" s="2"/>
      <c r="J138" s="2"/>
      <c r="K138" s="2"/>
      <c r="L138" s="2"/>
      <c r="M138" s="2"/>
      <c r="N138" s="4"/>
    </row>
    <row r="139" spans="1:14" s="9" customFormat="1" x14ac:dyDescent="0.2">
      <c r="A139" s="4"/>
      <c r="B139" s="2"/>
      <c r="C139" s="4"/>
      <c r="D139" s="2"/>
      <c r="E139" s="2"/>
      <c r="F139" s="51"/>
      <c r="G139" s="51"/>
      <c r="H139" s="51"/>
      <c r="I139" s="2"/>
      <c r="J139" s="2"/>
      <c r="K139" s="2"/>
      <c r="L139" s="2"/>
      <c r="M139" s="2"/>
      <c r="N139" s="4"/>
    </row>
    <row r="140" spans="1:14" s="9" customFormat="1" x14ac:dyDescent="0.2">
      <c r="A140" s="4"/>
      <c r="B140" s="2"/>
      <c r="C140" s="4"/>
      <c r="D140" s="2"/>
      <c r="E140" s="2"/>
      <c r="F140" s="51"/>
      <c r="G140" s="51"/>
      <c r="H140" s="51"/>
      <c r="I140" s="2"/>
      <c r="J140" s="2"/>
      <c r="K140" s="2"/>
      <c r="L140" s="2"/>
      <c r="M140" s="2"/>
      <c r="N140" s="4"/>
    </row>
    <row r="141" spans="1:14" s="9" customFormat="1" x14ac:dyDescent="0.2">
      <c r="A141" s="4"/>
      <c r="B141" s="2"/>
      <c r="C141" s="4"/>
      <c r="D141" s="2"/>
      <c r="E141" s="2"/>
      <c r="F141" s="51"/>
      <c r="G141" s="51"/>
      <c r="H141" s="51"/>
      <c r="I141" s="2"/>
      <c r="J141" s="2"/>
      <c r="K141" s="2"/>
      <c r="L141" s="2"/>
      <c r="M141" s="2"/>
      <c r="N141" s="4"/>
    </row>
    <row r="142" spans="1:14" s="9" customFormat="1" x14ac:dyDescent="0.2">
      <c r="A142" s="4"/>
      <c r="B142" s="2"/>
      <c r="C142" s="4"/>
      <c r="D142" s="2"/>
      <c r="E142" s="2"/>
      <c r="F142" s="51"/>
      <c r="G142" s="51"/>
      <c r="H142" s="51"/>
      <c r="I142" s="2"/>
      <c r="J142" s="2"/>
      <c r="K142" s="2"/>
      <c r="L142" s="2"/>
      <c r="M142" s="2"/>
      <c r="N142" s="4"/>
    </row>
    <row r="143" spans="1:14" s="9" customFormat="1" x14ac:dyDescent="0.2">
      <c r="A143" s="4"/>
      <c r="B143" s="2"/>
      <c r="C143" s="4"/>
      <c r="D143" s="2"/>
      <c r="E143" s="2"/>
      <c r="F143" s="51"/>
      <c r="G143" s="51"/>
      <c r="H143" s="51"/>
      <c r="I143" s="2"/>
      <c r="J143" s="2"/>
      <c r="K143" s="2"/>
      <c r="L143" s="2"/>
      <c r="M143" s="2"/>
      <c r="N143" s="4"/>
    </row>
    <row r="144" spans="1:14" s="9" customFormat="1" x14ac:dyDescent="0.2">
      <c r="A144" s="4"/>
      <c r="B144" s="2"/>
      <c r="C144" s="4"/>
      <c r="D144" s="2"/>
      <c r="E144" s="2"/>
      <c r="F144" s="51"/>
      <c r="G144" s="51"/>
      <c r="H144" s="51"/>
      <c r="I144" s="2"/>
      <c r="J144" s="2"/>
      <c r="K144" s="2"/>
      <c r="L144" s="2"/>
      <c r="M144" s="2"/>
      <c r="N144" s="4"/>
    </row>
    <row r="145" spans="1:14" s="9" customFormat="1" x14ac:dyDescent="0.2">
      <c r="A145" s="4"/>
      <c r="B145" s="2"/>
      <c r="C145" s="4"/>
      <c r="D145" s="2"/>
      <c r="E145" s="2"/>
      <c r="F145" s="51"/>
      <c r="G145" s="51"/>
      <c r="H145" s="51"/>
      <c r="I145" s="2"/>
      <c r="J145" s="2"/>
      <c r="K145" s="2"/>
      <c r="L145" s="2"/>
      <c r="M145" s="2"/>
      <c r="N145" s="4"/>
    </row>
    <row r="146" spans="1:14" s="9" customFormat="1" x14ac:dyDescent="0.2">
      <c r="A146" s="4"/>
      <c r="B146" s="2"/>
      <c r="C146" s="4"/>
      <c r="D146" s="2"/>
      <c r="E146" s="2"/>
      <c r="F146" s="51"/>
      <c r="G146" s="51"/>
      <c r="H146" s="51"/>
      <c r="I146" s="2"/>
      <c r="J146" s="2"/>
      <c r="K146" s="2"/>
      <c r="L146" s="2"/>
      <c r="M146" s="2"/>
      <c r="N146" s="4"/>
    </row>
    <row r="147" spans="1:14" s="9" customFormat="1" x14ac:dyDescent="0.2">
      <c r="A147" s="4"/>
      <c r="B147" s="2"/>
      <c r="C147" s="4"/>
      <c r="D147" s="2"/>
      <c r="E147" s="2"/>
      <c r="F147" s="51"/>
      <c r="G147" s="51"/>
      <c r="H147" s="51"/>
      <c r="I147" s="2"/>
      <c r="J147" s="2"/>
      <c r="K147" s="2"/>
      <c r="L147" s="2"/>
      <c r="M147" s="2"/>
      <c r="N147" s="4"/>
    </row>
    <row r="148" spans="1:14" s="9" customFormat="1" x14ac:dyDescent="0.2">
      <c r="A148" s="4"/>
      <c r="B148" s="2"/>
      <c r="C148" s="4"/>
      <c r="D148" s="2"/>
      <c r="E148" s="2"/>
      <c r="F148" s="51"/>
      <c r="G148" s="51"/>
      <c r="H148" s="51"/>
      <c r="I148" s="2"/>
      <c r="J148" s="2"/>
      <c r="K148" s="2"/>
      <c r="L148" s="2"/>
      <c r="M148" s="2"/>
      <c r="N148" s="4"/>
    </row>
    <row r="149" spans="1:14" s="9" customFormat="1" x14ac:dyDescent="0.2">
      <c r="A149" s="4"/>
      <c r="B149" s="2"/>
      <c r="C149" s="4"/>
      <c r="D149" s="2"/>
      <c r="E149" s="2"/>
      <c r="F149" s="51"/>
      <c r="G149" s="51"/>
      <c r="H149" s="51"/>
      <c r="I149" s="2"/>
      <c r="J149" s="2"/>
      <c r="K149" s="2"/>
      <c r="L149" s="2"/>
      <c r="M149" s="2"/>
      <c r="N149" s="4"/>
    </row>
    <row r="150" spans="1:14" s="9" customFormat="1" x14ac:dyDescent="0.2">
      <c r="A150" s="4"/>
      <c r="B150" s="2"/>
      <c r="C150" s="4"/>
      <c r="D150" s="2"/>
      <c r="E150" s="2"/>
      <c r="F150" s="51"/>
      <c r="G150" s="51"/>
      <c r="H150" s="51"/>
      <c r="I150" s="2"/>
      <c r="J150" s="2"/>
      <c r="K150" s="2"/>
      <c r="L150" s="2"/>
      <c r="M150" s="2"/>
      <c r="N150" s="4"/>
    </row>
    <row r="151" spans="1:14" s="9" customFormat="1" x14ac:dyDescent="0.2">
      <c r="A151" s="4"/>
      <c r="B151" s="2"/>
      <c r="C151" s="4"/>
      <c r="D151" s="2"/>
      <c r="E151" s="2"/>
      <c r="F151" s="51"/>
      <c r="G151" s="51"/>
      <c r="H151" s="51"/>
      <c r="I151" s="2"/>
      <c r="J151" s="2"/>
      <c r="K151" s="2"/>
      <c r="L151" s="2"/>
      <c r="M151" s="2"/>
      <c r="N151" s="4"/>
    </row>
    <row r="152" spans="1:14" s="9" customFormat="1" x14ac:dyDescent="0.2">
      <c r="A152" s="4"/>
      <c r="B152" s="2"/>
      <c r="C152" s="4"/>
      <c r="D152" s="2"/>
      <c r="E152" s="2"/>
      <c r="F152" s="51"/>
      <c r="G152" s="51"/>
      <c r="H152" s="51"/>
      <c r="I152" s="2"/>
      <c r="J152" s="2"/>
      <c r="K152" s="2"/>
      <c r="L152" s="2"/>
      <c r="M152" s="2"/>
      <c r="N152" s="4"/>
    </row>
    <row r="153" spans="1:14" s="9" customFormat="1" x14ac:dyDescent="0.2">
      <c r="A153" s="4"/>
      <c r="B153" s="2"/>
      <c r="C153" s="4"/>
      <c r="D153" s="2"/>
      <c r="E153" s="2"/>
      <c r="F153" s="51"/>
      <c r="G153" s="51"/>
      <c r="H153" s="51"/>
      <c r="I153" s="2"/>
      <c r="J153" s="2"/>
      <c r="K153" s="2"/>
      <c r="L153" s="2"/>
      <c r="M153" s="2"/>
      <c r="N153" s="4"/>
    </row>
    <row r="154" spans="1:14" s="9" customFormat="1" x14ac:dyDescent="0.2">
      <c r="A154" s="4"/>
      <c r="B154" s="2"/>
      <c r="C154" s="4"/>
      <c r="D154" s="2"/>
      <c r="E154" s="2"/>
      <c r="F154" s="51"/>
      <c r="G154" s="51"/>
      <c r="H154" s="51"/>
      <c r="I154" s="2"/>
      <c r="J154" s="2"/>
      <c r="K154" s="2"/>
      <c r="L154" s="2"/>
      <c r="M154" s="2"/>
      <c r="N154" s="4"/>
    </row>
    <row r="155" spans="1:14" s="9" customFormat="1" x14ac:dyDescent="0.2">
      <c r="A155" s="4"/>
      <c r="B155" s="2"/>
      <c r="C155" s="4"/>
      <c r="D155" s="2"/>
      <c r="E155" s="2"/>
      <c r="F155" s="51"/>
      <c r="G155" s="51"/>
      <c r="H155" s="51"/>
      <c r="I155" s="2"/>
      <c r="J155" s="2"/>
      <c r="K155" s="2"/>
      <c r="L155" s="2"/>
      <c r="M155" s="2"/>
      <c r="N155" s="4"/>
    </row>
    <row r="156" spans="1:14" s="9" customFormat="1" x14ac:dyDescent="0.2">
      <c r="A156" s="4"/>
      <c r="B156" s="2"/>
      <c r="C156" s="4"/>
      <c r="D156" s="2"/>
      <c r="E156" s="2"/>
      <c r="F156" s="51"/>
      <c r="G156" s="51"/>
      <c r="H156" s="51"/>
      <c r="I156" s="2"/>
      <c r="J156" s="2"/>
      <c r="K156" s="2"/>
      <c r="L156" s="2"/>
      <c r="M156" s="2"/>
      <c r="N156" s="4"/>
    </row>
    <row r="157" spans="1:14" s="9" customFormat="1" x14ac:dyDescent="0.2">
      <c r="A157" s="4"/>
      <c r="B157" s="2"/>
      <c r="C157" s="4"/>
      <c r="D157" s="2"/>
      <c r="E157" s="2"/>
      <c r="F157" s="51"/>
      <c r="G157" s="51"/>
      <c r="H157" s="51"/>
      <c r="I157" s="2"/>
      <c r="J157" s="2"/>
      <c r="K157" s="2"/>
      <c r="L157" s="2"/>
      <c r="M157" s="2"/>
      <c r="N157" s="4"/>
    </row>
    <row r="158" spans="1:14" s="9" customFormat="1" x14ac:dyDescent="0.2">
      <c r="A158" s="4"/>
      <c r="B158" s="2"/>
      <c r="C158" s="4"/>
      <c r="D158" s="2"/>
      <c r="E158" s="2"/>
      <c r="F158" s="51"/>
      <c r="G158" s="51"/>
      <c r="H158" s="51"/>
      <c r="I158" s="2"/>
      <c r="J158" s="2"/>
      <c r="K158" s="2"/>
      <c r="L158" s="2"/>
      <c r="M158" s="2"/>
      <c r="N158" s="4"/>
    </row>
    <row r="159" spans="1:14" s="9" customFormat="1" x14ac:dyDescent="0.2">
      <c r="A159" s="4"/>
      <c r="B159" s="2"/>
      <c r="C159" s="4"/>
      <c r="D159" s="2"/>
      <c r="E159" s="2"/>
      <c r="F159" s="51"/>
      <c r="G159" s="51"/>
      <c r="H159" s="51"/>
      <c r="I159" s="2"/>
      <c r="J159" s="2"/>
      <c r="K159" s="2"/>
      <c r="L159" s="2"/>
      <c r="M159" s="2"/>
      <c r="N159" s="4"/>
    </row>
    <row r="160" spans="1:14" s="9" customFormat="1" x14ac:dyDescent="0.2">
      <c r="A160" s="4"/>
      <c r="B160" s="2"/>
      <c r="C160" s="4"/>
      <c r="D160" s="2"/>
      <c r="E160" s="2"/>
      <c r="F160" s="51"/>
      <c r="G160" s="51"/>
      <c r="H160" s="51"/>
      <c r="I160" s="2"/>
      <c r="J160" s="2"/>
      <c r="K160" s="2"/>
      <c r="L160" s="2"/>
      <c r="M160" s="2"/>
      <c r="N160" s="4"/>
    </row>
    <row r="161" spans="1:14" s="9" customFormat="1" x14ac:dyDescent="0.2">
      <c r="A161" s="4"/>
      <c r="B161" s="2"/>
      <c r="C161" s="4"/>
      <c r="D161" s="2"/>
      <c r="E161" s="2"/>
      <c r="F161" s="51"/>
      <c r="G161" s="51"/>
      <c r="H161" s="51"/>
      <c r="I161" s="2"/>
      <c r="J161" s="2"/>
      <c r="K161" s="2"/>
      <c r="L161" s="2"/>
      <c r="M161" s="2"/>
      <c r="N161" s="4"/>
    </row>
    <row r="162" spans="1:14" s="9" customFormat="1" x14ac:dyDescent="0.2">
      <c r="A162" s="4"/>
      <c r="B162" s="2"/>
      <c r="C162" s="4"/>
      <c r="D162" s="2"/>
      <c r="E162" s="2"/>
      <c r="F162" s="51"/>
      <c r="G162" s="51"/>
      <c r="H162" s="51"/>
      <c r="I162" s="2"/>
      <c r="J162" s="2"/>
      <c r="K162" s="2"/>
      <c r="L162" s="2"/>
      <c r="M162" s="2"/>
      <c r="N162" s="4"/>
    </row>
    <row r="163" spans="1:14" s="9" customFormat="1" x14ac:dyDescent="0.2">
      <c r="A163" s="4"/>
      <c r="B163" s="2"/>
      <c r="C163" s="4"/>
      <c r="D163" s="2"/>
      <c r="E163" s="2"/>
      <c r="F163" s="51"/>
      <c r="G163" s="51"/>
      <c r="H163" s="51"/>
      <c r="I163" s="2"/>
      <c r="J163" s="2"/>
      <c r="K163" s="2"/>
      <c r="L163" s="2"/>
      <c r="M163" s="2"/>
      <c r="N163" s="4"/>
    </row>
    <row r="164" spans="1:14" s="9" customFormat="1" x14ac:dyDescent="0.2">
      <c r="A164" s="4"/>
      <c r="B164" s="2"/>
      <c r="C164" s="4"/>
      <c r="D164" s="2"/>
      <c r="E164" s="2"/>
      <c r="F164" s="51"/>
      <c r="G164" s="51"/>
      <c r="H164" s="51"/>
      <c r="I164" s="2"/>
      <c r="J164" s="2"/>
      <c r="K164" s="2"/>
      <c r="L164" s="2"/>
      <c r="M164" s="2"/>
      <c r="N164" s="4"/>
    </row>
    <row r="165" spans="1:14" s="9" customFormat="1" x14ac:dyDescent="0.2">
      <c r="A165" s="4"/>
      <c r="B165" s="2"/>
      <c r="C165" s="4"/>
      <c r="D165" s="2"/>
      <c r="E165" s="2"/>
      <c r="F165" s="51"/>
      <c r="G165" s="51"/>
      <c r="H165" s="51"/>
      <c r="I165" s="2"/>
      <c r="J165" s="2"/>
      <c r="K165" s="2"/>
      <c r="L165" s="2"/>
      <c r="M165" s="2"/>
      <c r="N165" s="4"/>
    </row>
    <row r="166" spans="1:14" s="9" customFormat="1" x14ac:dyDescent="0.2">
      <c r="A166" s="4"/>
      <c r="B166" s="2"/>
      <c r="C166" s="4"/>
      <c r="D166" s="2"/>
      <c r="E166" s="2"/>
      <c r="F166" s="51"/>
      <c r="G166" s="51"/>
      <c r="H166" s="51"/>
      <c r="I166" s="2"/>
      <c r="J166" s="2"/>
      <c r="K166" s="2"/>
      <c r="L166" s="2"/>
      <c r="M166" s="2"/>
      <c r="N166" s="4"/>
    </row>
    <row r="167" spans="1:14" s="9" customFormat="1" x14ac:dyDescent="0.2">
      <c r="A167" s="4"/>
      <c r="B167" s="2"/>
      <c r="C167" s="4"/>
      <c r="D167" s="2"/>
      <c r="E167" s="2"/>
      <c r="F167" s="51"/>
      <c r="G167" s="51"/>
      <c r="H167" s="51"/>
      <c r="I167" s="2"/>
      <c r="J167" s="2"/>
      <c r="K167" s="2"/>
      <c r="L167" s="2"/>
      <c r="M167" s="2"/>
      <c r="N167" s="4"/>
    </row>
    <row r="168" spans="1:14" s="9" customFormat="1" x14ac:dyDescent="0.2">
      <c r="A168" s="4"/>
      <c r="B168" s="2"/>
      <c r="C168" s="4"/>
      <c r="D168" s="2"/>
      <c r="E168" s="2"/>
      <c r="F168" s="51"/>
      <c r="G168" s="51"/>
      <c r="H168" s="51"/>
      <c r="I168" s="2"/>
      <c r="J168" s="2"/>
      <c r="K168" s="2"/>
      <c r="L168" s="2"/>
      <c r="M168" s="2"/>
      <c r="N168" s="4"/>
    </row>
    <row r="169" spans="1:14" s="9" customFormat="1" x14ac:dyDescent="0.2">
      <c r="A169" s="4"/>
      <c r="B169" s="2"/>
      <c r="C169" s="4"/>
      <c r="D169" s="2"/>
      <c r="E169" s="2"/>
      <c r="F169" s="51"/>
      <c r="G169" s="51"/>
      <c r="H169" s="51"/>
      <c r="I169" s="2"/>
      <c r="J169" s="2"/>
      <c r="K169" s="2"/>
      <c r="L169" s="2"/>
      <c r="M169" s="2"/>
      <c r="N169" s="4"/>
    </row>
    <row r="170" spans="1:14" s="9" customFormat="1" x14ac:dyDescent="0.2">
      <c r="A170" s="4"/>
      <c r="B170" s="2"/>
      <c r="C170" s="4"/>
      <c r="D170" s="2"/>
      <c r="E170" s="2"/>
      <c r="F170" s="51"/>
      <c r="G170" s="51"/>
      <c r="H170" s="51"/>
      <c r="I170" s="2"/>
      <c r="J170" s="2"/>
      <c r="K170" s="2"/>
      <c r="L170" s="2"/>
      <c r="M170" s="2"/>
      <c r="N170" s="4"/>
    </row>
    <row r="171" spans="1:14" s="9" customFormat="1" x14ac:dyDescent="0.2">
      <c r="A171" s="4"/>
      <c r="B171" s="2"/>
      <c r="C171" s="4"/>
      <c r="D171" s="2"/>
      <c r="E171" s="2"/>
      <c r="F171" s="51"/>
      <c r="G171" s="51"/>
      <c r="H171" s="51"/>
      <c r="I171" s="2"/>
      <c r="J171" s="2"/>
      <c r="K171" s="2"/>
      <c r="L171" s="2"/>
      <c r="M171" s="2"/>
      <c r="N171" s="4"/>
    </row>
    <row r="172" spans="1:14" s="9" customFormat="1" x14ac:dyDescent="0.2">
      <c r="A172" s="4"/>
      <c r="B172" s="2"/>
      <c r="C172" s="4"/>
      <c r="D172" s="2"/>
      <c r="E172" s="2"/>
      <c r="F172" s="51"/>
      <c r="G172" s="51"/>
      <c r="H172" s="51"/>
      <c r="I172" s="2"/>
      <c r="J172" s="2"/>
      <c r="K172" s="2"/>
      <c r="L172" s="2"/>
      <c r="M172" s="2"/>
      <c r="N172" s="4"/>
    </row>
    <row r="173" spans="1:14" s="9" customFormat="1" x14ac:dyDescent="0.2">
      <c r="A173" s="4"/>
      <c r="B173" s="2"/>
      <c r="C173" s="4"/>
      <c r="D173" s="2"/>
      <c r="E173" s="2"/>
      <c r="F173" s="51"/>
      <c r="G173" s="51"/>
      <c r="H173" s="51"/>
      <c r="I173" s="2"/>
      <c r="J173" s="2"/>
      <c r="K173" s="2"/>
      <c r="L173" s="2"/>
      <c r="M173" s="2"/>
      <c r="N173" s="4"/>
    </row>
    <row r="174" spans="1:14" s="9" customFormat="1" x14ac:dyDescent="0.2">
      <c r="A174" s="4"/>
      <c r="B174" s="2"/>
      <c r="C174" s="4"/>
      <c r="D174" s="2"/>
      <c r="E174" s="2"/>
      <c r="F174" s="51"/>
      <c r="G174" s="51"/>
      <c r="H174" s="51"/>
      <c r="I174" s="2"/>
      <c r="J174" s="2"/>
      <c r="K174" s="2"/>
      <c r="L174" s="2"/>
      <c r="M174" s="2"/>
      <c r="N174" s="4"/>
    </row>
    <row r="175" spans="1:14" s="9" customFormat="1" x14ac:dyDescent="0.2">
      <c r="A175" s="4"/>
      <c r="B175" s="2"/>
      <c r="C175" s="4"/>
      <c r="D175" s="2"/>
      <c r="E175" s="2"/>
      <c r="F175" s="51"/>
      <c r="G175" s="51"/>
      <c r="H175" s="51"/>
      <c r="I175" s="2"/>
      <c r="J175" s="2"/>
      <c r="K175" s="2"/>
      <c r="L175" s="2"/>
      <c r="M175" s="2"/>
      <c r="N175" s="4"/>
    </row>
    <row r="176" spans="1:14" s="9" customFormat="1" x14ac:dyDescent="0.2">
      <c r="A176" s="4"/>
      <c r="B176" s="2"/>
      <c r="C176" s="4"/>
      <c r="D176" s="2"/>
      <c r="E176" s="2"/>
      <c r="F176" s="51"/>
      <c r="G176" s="51"/>
      <c r="H176" s="51"/>
      <c r="I176" s="2"/>
      <c r="J176" s="2"/>
      <c r="K176" s="2"/>
      <c r="L176" s="2"/>
      <c r="M176" s="2"/>
      <c r="N176" s="4"/>
    </row>
    <row r="177" spans="1:14" s="9" customFormat="1" x14ac:dyDescent="0.2">
      <c r="A177" s="4"/>
      <c r="B177" s="2"/>
      <c r="C177" s="4"/>
      <c r="D177" s="2"/>
      <c r="E177" s="2"/>
      <c r="F177" s="51"/>
      <c r="G177" s="51"/>
      <c r="H177" s="51"/>
      <c r="I177" s="2"/>
      <c r="J177" s="2"/>
      <c r="K177" s="2"/>
      <c r="L177" s="2"/>
      <c r="M177" s="2"/>
      <c r="N177" s="4"/>
    </row>
    <row r="178" spans="1:14" s="9" customFormat="1" x14ac:dyDescent="0.2">
      <c r="A178" s="4"/>
      <c r="B178" s="2"/>
      <c r="C178" s="4"/>
      <c r="D178" s="2"/>
      <c r="E178" s="2"/>
      <c r="F178" s="51"/>
      <c r="G178" s="51"/>
      <c r="H178" s="51"/>
      <c r="I178" s="2"/>
      <c r="J178" s="2"/>
      <c r="K178" s="2"/>
      <c r="L178" s="2"/>
      <c r="M178" s="2"/>
      <c r="N178" s="4"/>
    </row>
    <row r="179" spans="1:14" s="9" customFormat="1" x14ac:dyDescent="0.2">
      <c r="A179" s="4"/>
      <c r="B179" s="2"/>
      <c r="C179" s="4"/>
      <c r="D179" s="2"/>
      <c r="E179" s="2"/>
      <c r="F179" s="51"/>
      <c r="G179" s="51"/>
      <c r="H179" s="51"/>
      <c r="I179" s="2"/>
      <c r="J179" s="2"/>
      <c r="K179" s="2"/>
      <c r="L179" s="2"/>
      <c r="M179" s="2"/>
      <c r="N179" s="4"/>
    </row>
    <row r="180" spans="1:14" s="9" customFormat="1" x14ac:dyDescent="0.2">
      <c r="A180" s="4"/>
      <c r="B180" s="2"/>
      <c r="C180" s="4"/>
      <c r="D180" s="2"/>
      <c r="E180" s="2"/>
      <c r="F180" s="51"/>
      <c r="G180" s="51"/>
      <c r="H180" s="51"/>
      <c r="I180" s="2"/>
      <c r="J180" s="2"/>
      <c r="K180" s="2"/>
      <c r="L180" s="2"/>
      <c r="M180" s="2"/>
      <c r="N180" s="4"/>
    </row>
    <row r="181" spans="1:14" s="9" customFormat="1" x14ac:dyDescent="0.2">
      <c r="A181" s="4"/>
      <c r="B181" s="2"/>
      <c r="C181" s="4"/>
      <c r="D181" s="2"/>
      <c r="E181" s="2"/>
      <c r="F181" s="51"/>
      <c r="G181" s="51"/>
      <c r="H181" s="51"/>
      <c r="I181" s="2"/>
      <c r="J181" s="2"/>
      <c r="K181" s="2"/>
      <c r="L181" s="2"/>
      <c r="M181" s="2"/>
      <c r="N181" s="4"/>
    </row>
    <row r="182" spans="1:14" s="9" customFormat="1" x14ac:dyDescent="0.2">
      <c r="A182" s="4"/>
      <c r="B182" s="2"/>
      <c r="C182" s="4"/>
      <c r="D182" s="2"/>
      <c r="E182" s="2"/>
      <c r="F182" s="51"/>
      <c r="G182" s="51"/>
      <c r="H182" s="51"/>
      <c r="I182" s="2"/>
      <c r="J182" s="2"/>
      <c r="K182" s="2"/>
      <c r="L182" s="2"/>
      <c r="M182" s="2"/>
      <c r="N182" s="4"/>
    </row>
    <row r="183" spans="1:14" s="9" customFormat="1" x14ac:dyDescent="0.2">
      <c r="A183" s="4"/>
      <c r="B183" s="2"/>
      <c r="C183" s="4"/>
      <c r="D183" s="2"/>
      <c r="E183" s="2"/>
      <c r="F183" s="51"/>
      <c r="G183" s="51"/>
      <c r="H183" s="51"/>
      <c r="I183" s="2"/>
      <c r="J183" s="2"/>
      <c r="K183" s="2"/>
      <c r="L183" s="2"/>
      <c r="M183" s="2"/>
      <c r="N183" s="4"/>
    </row>
    <row r="184" spans="1:14" s="9" customFormat="1" x14ac:dyDescent="0.2">
      <c r="A184" s="4"/>
      <c r="B184" s="2"/>
      <c r="C184" s="4"/>
      <c r="D184" s="2"/>
      <c r="E184" s="2"/>
      <c r="F184" s="51"/>
      <c r="G184" s="51"/>
      <c r="H184" s="51"/>
      <c r="I184" s="2"/>
      <c r="J184" s="2"/>
      <c r="K184" s="2"/>
      <c r="L184" s="2"/>
      <c r="M184" s="2"/>
      <c r="N184" s="4"/>
    </row>
    <row r="185" spans="1:14" s="9" customFormat="1" x14ac:dyDescent="0.2">
      <c r="A185" s="4"/>
      <c r="B185" s="2"/>
      <c r="C185" s="4"/>
      <c r="D185" s="2"/>
      <c r="E185" s="2"/>
      <c r="F185" s="51"/>
      <c r="G185" s="51"/>
      <c r="H185" s="51"/>
      <c r="I185" s="2"/>
      <c r="J185" s="2"/>
      <c r="K185" s="2"/>
      <c r="L185" s="2"/>
      <c r="M185" s="2"/>
      <c r="N185" s="4"/>
    </row>
    <row r="186" spans="1:14" s="9" customFormat="1" x14ac:dyDescent="0.2">
      <c r="A186" s="4"/>
      <c r="B186" s="2"/>
      <c r="C186" s="4"/>
      <c r="D186" s="2"/>
      <c r="E186" s="2"/>
      <c r="F186" s="51"/>
      <c r="G186" s="51"/>
      <c r="H186" s="51"/>
      <c r="I186" s="2"/>
      <c r="J186" s="2"/>
      <c r="K186" s="2"/>
      <c r="L186" s="2"/>
      <c r="M186" s="2"/>
      <c r="N186" s="4"/>
    </row>
    <row r="187" spans="1:14" s="9" customFormat="1" x14ac:dyDescent="0.2">
      <c r="A187" s="4"/>
      <c r="B187" s="2"/>
      <c r="C187" s="4"/>
      <c r="D187" s="2"/>
      <c r="E187" s="2"/>
      <c r="F187" s="51"/>
      <c r="G187" s="51"/>
      <c r="H187" s="51"/>
      <c r="I187" s="2"/>
      <c r="J187" s="2"/>
      <c r="K187" s="2"/>
      <c r="L187" s="2"/>
      <c r="M187" s="2"/>
      <c r="N187" s="4"/>
    </row>
    <row r="188" spans="1:14" s="9" customFormat="1" x14ac:dyDescent="0.2">
      <c r="A188" s="4"/>
      <c r="B188" s="2"/>
      <c r="C188" s="4"/>
      <c r="D188" s="2"/>
      <c r="E188" s="2"/>
      <c r="F188" s="51"/>
      <c r="G188" s="51"/>
      <c r="H188" s="51"/>
      <c r="I188" s="2"/>
      <c r="J188" s="2"/>
      <c r="K188" s="2"/>
      <c r="L188" s="2"/>
      <c r="M188" s="2"/>
      <c r="N188" s="4"/>
    </row>
    <row r="189" spans="1:14" s="9" customFormat="1" x14ac:dyDescent="0.2">
      <c r="A189" s="4"/>
      <c r="B189" s="2"/>
      <c r="C189" s="4"/>
      <c r="D189" s="2"/>
      <c r="E189" s="2"/>
      <c r="F189" s="51"/>
      <c r="G189" s="51"/>
      <c r="H189" s="51"/>
      <c r="I189" s="2"/>
      <c r="J189" s="2"/>
      <c r="K189" s="2"/>
      <c r="L189" s="2"/>
      <c r="M189" s="2"/>
      <c r="N189" s="4"/>
    </row>
    <row r="190" spans="1:14" s="9" customFormat="1" x14ac:dyDescent="0.2">
      <c r="A190" s="4"/>
      <c r="B190" s="2"/>
      <c r="C190" s="4"/>
      <c r="D190" s="2"/>
      <c r="E190" s="2"/>
      <c r="F190" s="51"/>
      <c r="G190" s="51"/>
      <c r="H190" s="51"/>
      <c r="I190" s="2"/>
      <c r="J190" s="2"/>
      <c r="K190" s="2"/>
      <c r="L190" s="2"/>
      <c r="M190" s="2"/>
      <c r="N190" s="4"/>
    </row>
    <row r="191" spans="1:14" s="9" customFormat="1" x14ac:dyDescent="0.2">
      <c r="A191" s="4"/>
      <c r="B191" s="2"/>
      <c r="C191" s="4"/>
      <c r="D191" s="2"/>
      <c r="E191" s="2"/>
      <c r="F191" s="51"/>
      <c r="G191" s="51"/>
      <c r="H191" s="51"/>
      <c r="I191" s="2"/>
      <c r="J191" s="2"/>
      <c r="K191" s="2"/>
      <c r="L191" s="2"/>
      <c r="M191" s="2"/>
      <c r="N191" s="4"/>
    </row>
    <row r="192" spans="1:14" s="9" customFormat="1" x14ac:dyDescent="0.2">
      <c r="A192" s="4"/>
      <c r="B192" s="2"/>
      <c r="C192" s="4"/>
      <c r="D192" s="2"/>
      <c r="E192" s="2"/>
      <c r="F192" s="51"/>
      <c r="G192" s="51"/>
      <c r="H192" s="51"/>
      <c r="I192" s="2"/>
      <c r="J192" s="2"/>
      <c r="K192" s="2"/>
      <c r="L192" s="2"/>
      <c r="M192" s="2"/>
      <c r="N192" s="4"/>
    </row>
    <row r="193" spans="1:14" s="9" customFormat="1" x14ac:dyDescent="0.2">
      <c r="A193" s="4"/>
      <c r="B193" s="2"/>
      <c r="C193" s="4"/>
      <c r="D193" s="2"/>
      <c r="E193" s="2"/>
      <c r="F193" s="51"/>
      <c r="G193" s="51"/>
      <c r="H193" s="51"/>
      <c r="I193" s="2"/>
      <c r="J193" s="2"/>
      <c r="K193" s="2"/>
      <c r="L193" s="2"/>
      <c r="M193" s="2"/>
      <c r="N193" s="4"/>
    </row>
    <row r="194" spans="1:14" s="9" customFormat="1" x14ac:dyDescent="0.2">
      <c r="A194" s="4"/>
      <c r="B194" s="2"/>
      <c r="C194" s="4"/>
      <c r="D194" s="2"/>
      <c r="E194" s="2"/>
      <c r="F194" s="51"/>
      <c r="G194" s="51"/>
      <c r="H194" s="51"/>
      <c r="I194" s="2"/>
      <c r="J194" s="2"/>
      <c r="K194" s="2"/>
      <c r="L194" s="2"/>
      <c r="M194" s="2"/>
      <c r="N194" s="4"/>
    </row>
    <row r="195" spans="1:14" s="9" customFormat="1" x14ac:dyDescent="0.2">
      <c r="A195" s="4"/>
      <c r="B195" s="2"/>
      <c r="C195" s="4"/>
      <c r="D195" s="2"/>
      <c r="E195" s="2"/>
      <c r="F195" s="51"/>
      <c r="G195" s="51"/>
      <c r="H195" s="51"/>
      <c r="I195" s="2"/>
      <c r="J195" s="2"/>
      <c r="K195" s="2"/>
      <c r="L195" s="2"/>
      <c r="M195" s="2"/>
      <c r="N195" s="4"/>
    </row>
    <row r="196" spans="1:14" s="9" customFormat="1" x14ac:dyDescent="0.2">
      <c r="A196" s="4"/>
      <c r="B196" s="2"/>
      <c r="C196" s="4"/>
      <c r="D196" s="2"/>
      <c r="E196" s="2"/>
      <c r="F196" s="51"/>
      <c r="G196" s="51"/>
      <c r="H196" s="51"/>
      <c r="I196" s="2"/>
      <c r="J196" s="2"/>
      <c r="K196" s="2"/>
      <c r="L196" s="2"/>
      <c r="M196" s="2"/>
      <c r="N196" s="4"/>
    </row>
    <row r="197" spans="1:14" s="9" customFormat="1" x14ac:dyDescent="0.2">
      <c r="A197" s="4"/>
      <c r="B197" s="2"/>
      <c r="C197" s="4"/>
      <c r="D197" s="2"/>
      <c r="E197" s="2"/>
      <c r="F197" s="51"/>
      <c r="G197" s="51"/>
      <c r="H197" s="51"/>
      <c r="I197" s="2"/>
      <c r="J197" s="2"/>
      <c r="K197" s="2"/>
      <c r="L197" s="2"/>
      <c r="M197" s="2"/>
      <c r="N197" s="4"/>
    </row>
    <row r="198" spans="1:14" s="9" customFormat="1" x14ac:dyDescent="0.2">
      <c r="A198" s="4"/>
      <c r="B198" s="2"/>
      <c r="C198" s="4"/>
      <c r="D198" s="2"/>
      <c r="E198" s="2"/>
      <c r="F198" s="51"/>
      <c r="G198" s="51"/>
      <c r="H198" s="51"/>
      <c r="I198" s="2"/>
      <c r="J198" s="2"/>
      <c r="K198" s="2"/>
      <c r="L198" s="2"/>
      <c r="M198" s="2"/>
      <c r="N198" s="4"/>
    </row>
    <row r="199" spans="1:14" s="9" customFormat="1" x14ac:dyDescent="0.2">
      <c r="A199" s="4"/>
      <c r="B199" s="2"/>
      <c r="C199" s="4"/>
      <c r="D199" s="2"/>
      <c r="E199" s="2"/>
      <c r="F199" s="51"/>
      <c r="G199" s="51"/>
      <c r="H199" s="51"/>
      <c r="I199" s="2"/>
      <c r="J199" s="2"/>
      <c r="K199" s="2"/>
      <c r="L199" s="2"/>
      <c r="M199" s="2"/>
      <c r="N199" s="4"/>
    </row>
    <row r="200" spans="1:14" s="9" customFormat="1" x14ac:dyDescent="0.2">
      <c r="A200" s="4"/>
      <c r="B200" s="2"/>
      <c r="C200" s="4"/>
      <c r="D200" s="2"/>
      <c r="E200" s="2"/>
      <c r="F200" s="51"/>
      <c r="G200" s="51"/>
      <c r="H200" s="51"/>
      <c r="I200" s="2"/>
      <c r="J200" s="2"/>
      <c r="K200" s="2"/>
      <c r="L200" s="2"/>
      <c r="M200" s="2"/>
      <c r="N200" s="4"/>
    </row>
    <row r="201" spans="1:14" s="9" customFormat="1" x14ac:dyDescent="0.2">
      <c r="A201" s="4"/>
      <c r="B201" s="2"/>
      <c r="C201" s="4"/>
      <c r="D201" s="2"/>
      <c r="E201" s="2"/>
      <c r="F201" s="51"/>
      <c r="G201" s="51"/>
      <c r="H201" s="51"/>
      <c r="I201" s="2"/>
      <c r="J201" s="2"/>
      <c r="K201" s="2"/>
      <c r="L201" s="2"/>
      <c r="M201" s="2"/>
      <c r="N201" s="4"/>
    </row>
    <row r="202" spans="1:14" s="9" customFormat="1" x14ac:dyDescent="0.2">
      <c r="A202" s="4"/>
      <c r="B202" s="2"/>
      <c r="C202" s="4"/>
      <c r="D202" s="2"/>
      <c r="E202" s="2"/>
      <c r="F202" s="51"/>
      <c r="G202" s="51"/>
      <c r="H202" s="51"/>
      <c r="I202" s="2"/>
      <c r="J202" s="2"/>
      <c r="K202" s="2"/>
      <c r="L202" s="2"/>
      <c r="M202" s="2"/>
      <c r="N202" s="4"/>
    </row>
    <row r="203" spans="1:14" s="9" customFormat="1" x14ac:dyDescent="0.2">
      <c r="A203" s="4"/>
      <c r="B203" s="2"/>
      <c r="C203" s="4"/>
      <c r="D203" s="2"/>
      <c r="E203" s="2"/>
      <c r="F203" s="51"/>
      <c r="G203" s="51"/>
      <c r="H203" s="51"/>
      <c r="I203" s="2"/>
      <c r="J203" s="2"/>
      <c r="K203" s="2"/>
      <c r="L203" s="2"/>
      <c r="M203" s="2"/>
      <c r="N203" s="4"/>
    </row>
    <row r="204" spans="1:14" s="9" customFormat="1" x14ac:dyDescent="0.2">
      <c r="A204" s="4"/>
      <c r="B204" s="2"/>
      <c r="C204" s="4"/>
      <c r="D204" s="2"/>
      <c r="E204" s="2"/>
      <c r="F204" s="51"/>
      <c r="G204" s="51"/>
      <c r="H204" s="51"/>
      <c r="I204" s="2"/>
      <c r="J204" s="2"/>
      <c r="K204" s="2"/>
      <c r="L204" s="2"/>
      <c r="M204" s="2"/>
      <c r="N204" s="4"/>
    </row>
    <row r="205" spans="1:14" s="9" customFormat="1" x14ac:dyDescent="0.2">
      <c r="A205" s="4"/>
      <c r="B205" s="2"/>
      <c r="C205" s="4"/>
      <c r="D205" s="2"/>
      <c r="E205" s="2"/>
      <c r="F205" s="51"/>
      <c r="G205" s="51"/>
      <c r="H205" s="51"/>
      <c r="I205" s="2"/>
      <c r="J205" s="2"/>
      <c r="K205" s="2"/>
      <c r="L205" s="2"/>
      <c r="M205" s="2"/>
      <c r="N205" s="4"/>
    </row>
    <row r="206" spans="1:14" s="9" customFormat="1" x14ac:dyDescent="0.2">
      <c r="A206" s="4"/>
      <c r="B206" s="2"/>
      <c r="C206" s="4"/>
      <c r="D206" s="2"/>
      <c r="E206" s="2"/>
      <c r="F206" s="51"/>
      <c r="G206" s="51"/>
      <c r="H206" s="51"/>
      <c r="I206" s="2"/>
      <c r="J206" s="2"/>
      <c r="K206" s="2"/>
      <c r="L206" s="2"/>
      <c r="M206" s="2"/>
      <c r="N206" s="4"/>
    </row>
    <row r="207" spans="1:14" s="9" customFormat="1" x14ac:dyDescent="0.2">
      <c r="A207" s="4"/>
      <c r="B207" s="2"/>
      <c r="C207" s="4"/>
      <c r="D207" s="2"/>
      <c r="E207" s="2"/>
      <c r="F207" s="51"/>
      <c r="G207" s="51"/>
      <c r="H207" s="51"/>
      <c r="I207" s="2"/>
      <c r="J207" s="2"/>
      <c r="K207" s="2"/>
      <c r="L207" s="2"/>
      <c r="M207" s="2"/>
      <c r="N207" s="4"/>
    </row>
    <row r="208" spans="1:14" s="9" customFormat="1" x14ac:dyDescent="0.2">
      <c r="A208" s="4"/>
      <c r="B208" s="2"/>
      <c r="C208" s="4"/>
      <c r="D208" s="2"/>
      <c r="E208" s="2"/>
      <c r="F208" s="51"/>
      <c r="G208" s="51"/>
      <c r="H208" s="51"/>
      <c r="I208" s="2"/>
      <c r="J208" s="2"/>
      <c r="K208" s="2"/>
      <c r="L208" s="2"/>
      <c r="M208" s="2"/>
      <c r="N208" s="4"/>
    </row>
    <row r="209" spans="1:14" s="9" customFormat="1" x14ac:dyDescent="0.2">
      <c r="A209" s="4"/>
      <c r="B209" s="2"/>
      <c r="C209" s="4"/>
      <c r="D209" s="2"/>
      <c r="E209" s="2"/>
      <c r="F209" s="51"/>
      <c r="G209" s="51"/>
      <c r="H209" s="51"/>
      <c r="I209" s="2"/>
      <c r="J209" s="2"/>
      <c r="K209" s="2"/>
      <c r="L209" s="2"/>
      <c r="M209" s="2"/>
      <c r="N209" s="4"/>
    </row>
    <row r="210" spans="1:14" s="9" customFormat="1" x14ac:dyDescent="0.2">
      <c r="A210" s="4"/>
      <c r="B210" s="2"/>
      <c r="C210" s="4"/>
      <c r="D210" s="2"/>
      <c r="E210" s="2"/>
      <c r="F210" s="51"/>
      <c r="G210" s="51"/>
      <c r="H210" s="51"/>
      <c r="I210" s="2"/>
      <c r="J210" s="2"/>
      <c r="K210" s="2"/>
      <c r="L210" s="2"/>
      <c r="M210" s="2"/>
      <c r="N210" s="4"/>
    </row>
    <row r="211" spans="1:14" s="9" customFormat="1" x14ac:dyDescent="0.2">
      <c r="A211" s="4"/>
      <c r="B211" s="2"/>
      <c r="C211" s="4"/>
      <c r="D211" s="2"/>
      <c r="E211" s="2"/>
      <c r="F211" s="51"/>
      <c r="G211" s="51"/>
      <c r="H211" s="51"/>
      <c r="I211" s="2"/>
      <c r="J211" s="2"/>
      <c r="K211" s="2"/>
      <c r="L211" s="2"/>
      <c r="M211" s="2"/>
      <c r="N211" s="4"/>
    </row>
    <row r="212" spans="1:14" s="9" customFormat="1" x14ac:dyDescent="0.2">
      <c r="A212" s="4"/>
      <c r="B212" s="2"/>
      <c r="C212" s="4"/>
      <c r="D212" s="2"/>
      <c r="E212" s="2"/>
      <c r="F212" s="51"/>
      <c r="G212" s="51"/>
      <c r="H212" s="51"/>
      <c r="I212" s="2"/>
      <c r="J212" s="2"/>
      <c r="K212" s="2"/>
      <c r="L212" s="2"/>
      <c r="M212" s="2"/>
      <c r="N212" s="4"/>
    </row>
    <row r="213" spans="1:14" s="9" customFormat="1" x14ac:dyDescent="0.2">
      <c r="A213" s="4"/>
      <c r="B213" s="2"/>
      <c r="C213" s="4"/>
      <c r="D213" s="2"/>
      <c r="E213" s="2"/>
      <c r="F213" s="51"/>
      <c r="G213" s="51"/>
      <c r="H213" s="51"/>
      <c r="I213" s="2"/>
      <c r="J213" s="2"/>
      <c r="K213" s="2"/>
      <c r="L213" s="2"/>
      <c r="M213" s="2"/>
      <c r="N213" s="4"/>
    </row>
    <row r="214" spans="1:14" s="9" customFormat="1" x14ac:dyDescent="0.2">
      <c r="A214" s="4"/>
      <c r="B214" s="2"/>
      <c r="C214" s="4"/>
      <c r="D214" s="2"/>
      <c r="E214" s="2"/>
      <c r="F214" s="51"/>
      <c r="G214" s="51"/>
      <c r="H214" s="51"/>
      <c r="I214" s="2"/>
      <c r="J214" s="2"/>
      <c r="K214" s="2"/>
      <c r="L214" s="2"/>
      <c r="M214" s="2"/>
      <c r="N214" s="4"/>
    </row>
    <row r="215" spans="1:14" s="9" customFormat="1" x14ac:dyDescent="0.2">
      <c r="A215" s="4"/>
      <c r="B215" s="2"/>
      <c r="C215" s="4"/>
      <c r="D215" s="2"/>
      <c r="E215" s="2"/>
      <c r="F215" s="51"/>
      <c r="G215" s="51"/>
      <c r="H215" s="51"/>
      <c r="I215" s="2"/>
      <c r="J215" s="2"/>
      <c r="K215" s="2"/>
      <c r="L215" s="2"/>
      <c r="M215" s="2"/>
      <c r="N215" s="4"/>
    </row>
    <row r="216" spans="1:14" s="9" customFormat="1" x14ac:dyDescent="0.2">
      <c r="A216" s="4"/>
      <c r="B216" s="2"/>
      <c r="C216" s="4"/>
      <c r="D216" s="2"/>
      <c r="E216" s="2"/>
      <c r="F216" s="51"/>
      <c r="G216" s="51"/>
      <c r="H216" s="51"/>
      <c r="I216" s="2"/>
      <c r="J216" s="2"/>
      <c r="K216" s="2"/>
      <c r="L216" s="2"/>
      <c r="M216" s="2"/>
      <c r="N216" s="4"/>
    </row>
    <row r="217" spans="1:14" s="9" customFormat="1" x14ac:dyDescent="0.2">
      <c r="A217" s="4"/>
      <c r="B217" s="2"/>
      <c r="C217" s="4"/>
      <c r="D217" s="2"/>
      <c r="E217" s="2"/>
      <c r="F217" s="51"/>
      <c r="G217" s="51"/>
      <c r="H217" s="51"/>
      <c r="I217" s="2"/>
      <c r="J217" s="2"/>
      <c r="K217" s="2"/>
      <c r="L217" s="2"/>
      <c r="M217" s="2"/>
      <c r="N217" s="4"/>
    </row>
    <row r="218" spans="1:14" s="9" customFormat="1" x14ac:dyDescent="0.2">
      <c r="A218" s="4"/>
      <c r="B218" s="2"/>
      <c r="C218" s="4"/>
      <c r="D218" s="2"/>
      <c r="E218" s="2"/>
      <c r="F218" s="51"/>
      <c r="G218" s="51"/>
      <c r="H218" s="51"/>
      <c r="I218" s="2"/>
      <c r="J218" s="2"/>
      <c r="K218" s="2"/>
      <c r="L218" s="2"/>
      <c r="M218" s="2"/>
      <c r="N218" s="4"/>
    </row>
    <row r="219" spans="1:14" s="9" customFormat="1" x14ac:dyDescent="0.2">
      <c r="A219" s="4"/>
      <c r="B219" s="2"/>
      <c r="C219" s="4"/>
      <c r="D219" s="2"/>
      <c r="E219" s="2"/>
      <c r="F219" s="51"/>
      <c r="G219" s="51"/>
      <c r="H219" s="51"/>
      <c r="I219" s="2"/>
      <c r="J219" s="2"/>
      <c r="K219" s="2"/>
      <c r="L219" s="2"/>
      <c r="M219" s="2"/>
      <c r="N219" s="4"/>
    </row>
    <row r="220" spans="1:14" s="9" customFormat="1" x14ac:dyDescent="0.2">
      <c r="A220" s="4"/>
      <c r="B220" s="2"/>
      <c r="C220" s="4"/>
      <c r="D220" s="2"/>
      <c r="E220" s="2"/>
      <c r="F220" s="51"/>
      <c r="G220" s="51"/>
      <c r="H220" s="51"/>
      <c r="I220" s="2"/>
      <c r="J220" s="2"/>
      <c r="K220" s="2"/>
      <c r="L220" s="2"/>
      <c r="M220" s="2"/>
      <c r="N220" s="4"/>
    </row>
    <row r="221" spans="1:14" s="9" customFormat="1" x14ac:dyDescent="0.2">
      <c r="A221" s="4"/>
      <c r="B221" s="2"/>
      <c r="C221" s="4"/>
      <c r="D221" s="2"/>
      <c r="E221" s="2"/>
      <c r="F221" s="51"/>
      <c r="G221" s="51"/>
      <c r="H221" s="51"/>
      <c r="I221" s="2"/>
      <c r="J221" s="2"/>
      <c r="K221" s="2"/>
      <c r="L221" s="2"/>
      <c r="M221" s="2"/>
      <c r="N221" s="4"/>
    </row>
    <row r="222" spans="1:14" s="9" customFormat="1" x14ac:dyDescent="0.2">
      <c r="A222" s="4"/>
      <c r="B222" s="2"/>
      <c r="C222" s="4"/>
      <c r="D222" s="2"/>
      <c r="E222" s="2"/>
      <c r="F222" s="51"/>
      <c r="G222" s="51"/>
      <c r="H222" s="51"/>
      <c r="I222" s="2"/>
      <c r="J222" s="2"/>
      <c r="K222" s="2"/>
      <c r="L222" s="2"/>
      <c r="M222" s="2"/>
      <c r="N222" s="4"/>
    </row>
    <row r="223" spans="1:14" s="9" customFormat="1" x14ac:dyDescent="0.2">
      <c r="A223" s="4"/>
      <c r="B223" s="2"/>
      <c r="C223" s="4"/>
      <c r="D223" s="2"/>
      <c r="E223" s="2"/>
      <c r="F223" s="51"/>
      <c r="G223" s="51"/>
      <c r="H223" s="51"/>
      <c r="I223" s="2"/>
      <c r="J223" s="2"/>
      <c r="K223" s="2"/>
      <c r="L223" s="2"/>
      <c r="M223" s="2"/>
      <c r="N223" s="4"/>
    </row>
    <row r="224" spans="1:14" s="9" customFormat="1" x14ac:dyDescent="0.2">
      <c r="A224" s="4"/>
      <c r="B224" s="2"/>
      <c r="C224" s="4"/>
      <c r="D224" s="2"/>
      <c r="E224" s="2"/>
      <c r="F224" s="51"/>
      <c r="G224" s="51"/>
      <c r="H224" s="51"/>
      <c r="I224" s="2"/>
      <c r="J224" s="2"/>
      <c r="K224" s="2"/>
      <c r="L224" s="2"/>
      <c r="M224" s="2"/>
      <c r="N224" s="4"/>
    </row>
    <row r="225" spans="1:14" s="9" customFormat="1" x14ac:dyDescent="0.2">
      <c r="A225" s="4"/>
      <c r="B225" s="2"/>
      <c r="C225" s="4"/>
      <c r="D225" s="2"/>
      <c r="E225" s="2"/>
      <c r="F225" s="51"/>
      <c r="G225" s="51"/>
      <c r="H225" s="51"/>
      <c r="I225" s="2"/>
      <c r="J225" s="2"/>
      <c r="K225" s="2"/>
      <c r="L225" s="2"/>
      <c r="M225" s="2"/>
      <c r="N225" s="4"/>
    </row>
    <row r="226" spans="1:14" s="9" customFormat="1" x14ac:dyDescent="0.2">
      <c r="A226" s="4"/>
      <c r="B226" s="2"/>
      <c r="C226" s="4"/>
      <c r="D226" s="2"/>
      <c r="E226" s="2"/>
      <c r="F226" s="51"/>
      <c r="G226" s="51"/>
      <c r="H226" s="51"/>
      <c r="I226" s="2"/>
      <c r="J226" s="2"/>
      <c r="K226" s="2"/>
      <c r="L226" s="2"/>
      <c r="M226" s="2"/>
      <c r="N226" s="4"/>
    </row>
    <row r="227" spans="1:14" s="9" customFormat="1" x14ac:dyDescent="0.2">
      <c r="A227" s="4"/>
      <c r="B227" s="2"/>
      <c r="C227" s="4"/>
      <c r="D227" s="2"/>
      <c r="E227" s="2"/>
      <c r="F227" s="51"/>
      <c r="G227" s="51"/>
      <c r="H227" s="51"/>
      <c r="I227" s="2"/>
      <c r="J227" s="2"/>
      <c r="K227" s="2"/>
      <c r="L227" s="2"/>
      <c r="M227" s="2"/>
      <c r="N227" s="4"/>
    </row>
    <row r="228" spans="1:14" s="9" customFormat="1" x14ac:dyDescent="0.2">
      <c r="A228" s="4"/>
      <c r="B228" s="2"/>
      <c r="C228" s="4"/>
      <c r="D228" s="2"/>
      <c r="E228" s="2"/>
      <c r="F228" s="51"/>
      <c r="G228" s="51"/>
      <c r="H228" s="51"/>
      <c r="I228" s="2"/>
      <c r="J228" s="2"/>
      <c r="K228" s="2"/>
      <c r="L228" s="2"/>
      <c r="M228" s="2"/>
      <c r="N228" s="4"/>
    </row>
    <row r="229" spans="1:14" s="9" customFormat="1" x14ac:dyDescent="0.2">
      <c r="A229" s="4"/>
      <c r="B229" s="2"/>
      <c r="C229" s="4"/>
      <c r="D229" s="2"/>
      <c r="E229" s="2"/>
      <c r="F229" s="51"/>
      <c r="G229" s="51"/>
      <c r="H229" s="51"/>
      <c r="I229" s="2"/>
      <c r="J229" s="2"/>
      <c r="K229" s="2"/>
      <c r="L229" s="2"/>
      <c r="M229" s="2"/>
      <c r="N229" s="4"/>
    </row>
    <row r="230" spans="1:14" s="9" customFormat="1" x14ac:dyDescent="0.2">
      <c r="A230" s="4"/>
      <c r="B230" s="2"/>
      <c r="C230" s="4"/>
      <c r="D230" s="2"/>
      <c r="E230" s="2"/>
      <c r="F230" s="51"/>
      <c r="G230" s="51"/>
      <c r="H230" s="51"/>
      <c r="I230" s="2"/>
      <c r="J230" s="2"/>
      <c r="K230" s="2"/>
      <c r="L230" s="2"/>
      <c r="M230" s="2"/>
      <c r="N230" s="4"/>
    </row>
    <row r="231" spans="1:14" s="9" customFormat="1" x14ac:dyDescent="0.2">
      <c r="A231" s="4"/>
      <c r="B231" s="2"/>
      <c r="C231" s="4"/>
      <c r="D231" s="2"/>
      <c r="E231" s="2"/>
      <c r="F231" s="51"/>
      <c r="G231" s="51"/>
      <c r="H231" s="51"/>
      <c r="I231" s="2"/>
      <c r="J231" s="2"/>
      <c r="K231" s="2"/>
      <c r="L231" s="2"/>
      <c r="M231" s="2"/>
      <c r="N231" s="4"/>
    </row>
    <row r="232" spans="1:14" s="9" customFormat="1" x14ac:dyDescent="0.2">
      <c r="A232" s="4"/>
      <c r="B232" s="2"/>
      <c r="C232" s="4"/>
      <c r="D232" s="2"/>
      <c r="E232" s="2"/>
      <c r="F232" s="51"/>
      <c r="G232" s="51"/>
      <c r="H232" s="51"/>
      <c r="I232" s="2"/>
      <c r="J232" s="2"/>
      <c r="K232" s="2"/>
      <c r="L232" s="2"/>
      <c r="M232" s="2"/>
      <c r="N232" s="4"/>
    </row>
    <row r="233" spans="1:14" s="9" customFormat="1" x14ac:dyDescent="0.2">
      <c r="A233" s="4"/>
      <c r="B233" s="2"/>
      <c r="C233" s="4"/>
      <c r="D233" s="2"/>
      <c r="E233" s="2"/>
      <c r="F233" s="51"/>
      <c r="G233" s="51"/>
      <c r="H233" s="51"/>
      <c r="I233" s="2"/>
      <c r="J233" s="2"/>
      <c r="K233" s="2"/>
      <c r="L233" s="2"/>
      <c r="M233" s="2"/>
      <c r="N233" s="4"/>
    </row>
    <row r="234" spans="1:14" s="9" customFormat="1" x14ac:dyDescent="0.2">
      <c r="A234" s="4"/>
      <c r="B234" s="2"/>
      <c r="C234" s="4"/>
      <c r="D234" s="2"/>
      <c r="E234" s="2"/>
      <c r="F234" s="51"/>
      <c r="G234" s="51"/>
      <c r="H234" s="51"/>
      <c r="I234" s="2"/>
      <c r="J234" s="2"/>
      <c r="K234" s="2"/>
      <c r="L234" s="2"/>
      <c r="M234" s="2"/>
      <c r="N234" s="4"/>
    </row>
    <row r="235" spans="1:14" s="9" customFormat="1" x14ac:dyDescent="0.2">
      <c r="A235" s="4"/>
      <c r="B235" s="2"/>
      <c r="C235" s="4"/>
      <c r="D235" s="2"/>
      <c r="E235" s="2"/>
      <c r="F235" s="51"/>
      <c r="G235" s="51"/>
      <c r="H235" s="51"/>
      <c r="I235" s="2"/>
      <c r="J235" s="2"/>
      <c r="K235" s="2"/>
      <c r="L235" s="2"/>
      <c r="M235" s="2"/>
      <c r="N235" s="4"/>
    </row>
    <row r="236" spans="1:14" s="9" customFormat="1" x14ac:dyDescent="0.2">
      <c r="A236" s="4"/>
      <c r="B236" s="2"/>
      <c r="C236" s="4"/>
      <c r="D236" s="2"/>
      <c r="E236" s="2"/>
      <c r="F236" s="51"/>
      <c r="G236" s="51"/>
      <c r="H236" s="51"/>
      <c r="I236" s="2"/>
      <c r="J236" s="2"/>
      <c r="K236" s="2"/>
      <c r="L236" s="2"/>
      <c r="M236" s="2"/>
      <c r="N236" s="4"/>
    </row>
    <row r="237" spans="1:14" s="9" customFormat="1" x14ac:dyDescent="0.2">
      <c r="A237" s="4"/>
      <c r="B237" s="2"/>
      <c r="C237" s="4"/>
      <c r="D237" s="2"/>
      <c r="E237" s="2"/>
      <c r="F237" s="51"/>
      <c r="G237" s="51"/>
      <c r="H237" s="51"/>
      <c r="I237" s="2"/>
      <c r="J237" s="2"/>
      <c r="K237" s="2"/>
      <c r="L237" s="2"/>
      <c r="M237" s="2"/>
      <c r="N237" s="4"/>
    </row>
    <row r="238" spans="1:14" s="9" customFormat="1" x14ac:dyDescent="0.2">
      <c r="A238" s="4"/>
      <c r="B238" s="2"/>
      <c r="C238" s="4"/>
      <c r="D238" s="2"/>
      <c r="E238" s="2"/>
      <c r="F238" s="51"/>
      <c r="G238" s="51"/>
      <c r="H238" s="51"/>
      <c r="I238" s="2"/>
      <c r="J238" s="2"/>
      <c r="K238" s="2"/>
      <c r="L238" s="2"/>
      <c r="M238" s="2"/>
      <c r="N238" s="4"/>
    </row>
    <row r="239" spans="1:14" s="9" customFormat="1" x14ac:dyDescent="0.2">
      <c r="A239" s="4"/>
      <c r="B239" s="2"/>
      <c r="C239" s="4"/>
      <c r="D239" s="2"/>
      <c r="E239" s="2"/>
      <c r="F239" s="51"/>
      <c r="G239" s="51"/>
      <c r="H239" s="51"/>
      <c r="I239" s="2"/>
      <c r="J239" s="2"/>
      <c r="K239" s="2"/>
      <c r="L239" s="2"/>
      <c r="M239" s="2"/>
      <c r="N239" s="4"/>
    </row>
    <row r="240" spans="1:14" s="9" customFormat="1" x14ac:dyDescent="0.2">
      <c r="A240" s="4"/>
      <c r="B240" s="2"/>
      <c r="C240" s="4"/>
      <c r="D240" s="2"/>
      <c r="E240" s="2"/>
      <c r="F240" s="51"/>
      <c r="G240" s="51"/>
      <c r="H240" s="51"/>
      <c r="I240" s="2"/>
      <c r="J240" s="2"/>
      <c r="K240" s="2"/>
      <c r="L240" s="2"/>
      <c r="M240" s="2"/>
      <c r="N240" s="4"/>
    </row>
    <row r="241" spans="1:14" s="9" customFormat="1" x14ac:dyDescent="0.2">
      <c r="A241" s="4"/>
      <c r="B241" s="2"/>
      <c r="C241" s="4"/>
      <c r="D241" s="2"/>
      <c r="E241" s="2"/>
      <c r="F241" s="51"/>
      <c r="G241" s="51"/>
      <c r="H241" s="51"/>
      <c r="I241" s="2"/>
      <c r="J241" s="2"/>
      <c r="K241" s="2"/>
      <c r="L241" s="2"/>
      <c r="M241" s="2"/>
      <c r="N241" s="4"/>
    </row>
    <row r="242" spans="1:14" s="9" customFormat="1" x14ac:dyDescent="0.2">
      <c r="A242" s="4"/>
      <c r="B242" s="2"/>
      <c r="C242" s="4"/>
      <c r="D242" s="2"/>
      <c r="E242" s="2"/>
      <c r="F242" s="51"/>
      <c r="G242" s="51"/>
      <c r="H242" s="51"/>
      <c r="I242" s="2"/>
      <c r="J242" s="2"/>
      <c r="K242" s="2"/>
      <c r="L242" s="2"/>
      <c r="M242" s="2"/>
      <c r="N242" s="4"/>
    </row>
    <row r="243" spans="1:14" s="9" customFormat="1" x14ac:dyDescent="0.2">
      <c r="A243" s="4"/>
      <c r="B243" s="2"/>
      <c r="C243" s="4"/>
      <c r="D243" s="2"/>
      <c r="E243" s="2"/>
      <c r="F243" s="51"/>
      <c r="G243" s="51"/>
      <c r="H243" s="51"/>
      <c r="I243" s="2"/>
      <c r="J243" s="2"/>
      <c r="K243" s="2"/>
      <c r="L243" s="2"/>
      <c r="M243" s="2"/>
      <c r="N243" s="4"/>
    </row>
    <row r="244" spans="1:14" s="9" customFormat="1" x14ac:dyDescent="0.2">
      <c r="A244" s="4"/>
      <c r="B244" s="2"/>
      <c r="C244" s="4"/>
      <c r="D244" s="2"/>
      <c r="E244" s="2"/>
      <c r="F244" s="51"/>
      <c r="G244" s="51"/>
      <c r="H244" s="51"/>
      <c r="I244" s="2"/>
      <c r="J244" s="2"/>
      <c r="K244" s="2"/>
      <c r="L244" s="2"/>
      <c r="M244" s="2"/>
      <c r="N244" s="4"/>
    </row>
    <row r="245" spans="1:14" s="9" customFormat="1" x14ac:dyDescent="0.2">
      <c r="A245" s="4"/>
      <c r="B245" s="2"/>
      <c r="C245" s="4"/>
      <c r="D245" s="2"/>
      <c r="E245" s="2"/>
      <c r="F245" s="51"/>
      <c r="G245" s="51"/>
      <c r="H245" s="51"/>
      <c r="I245" s="2"/>
      <c r="J245" s="2"/>
      <c r="K245" s="2"/>
      <c r="L245" s="2"/>
      <c r="M245" s="2"/>
      <c r="N245" s="4"/>
    </row>
    <row r="246" spans="1:14" s="9" customFormat="1" x14ac:dyDescent="0.2">
      <c r="A246" s="4"/>
      <c r="B246" s="2"/>
      <c r="C246" s="4"/>
      <c r="D246" s="2"/>
      <c r="E246" s="2"/>
      <c r="F246" s="51"/>
      <c r="G246" s="51"/>
      <c r="H246" s="51"/>
      <c r="I246" s="2"/>
      <c r="J246" s="2"/>
      <c r="K246" s="2"/>
      <c r="L246" s="2"/>
      <c r="M246" s="2"/>
      <c r="N246" s="4"/>
    </row>
    <row r="247" spans="1:14" s="9" customFormat="1" x14ac:dyDescent="0.2">
      <c r="A247" s="4"/>
      <c r="B247" s="2"/>
      <c r="C247" s="4"/>
      <c r="D247" s="2"/>
      <c r="E247" s="2"/>
      <c r="F247" s="51"/>
      <c r="G247" s="51"/>
      <c r="H247" s="51"/>
      <c r="I247" s="2"/>
      <c r="J247" s="2"/>
      <c r="K247" s="2"/>
      <c r="L247" s="2"/>
      <c r="M247" s="2"/>
      <c r="N247" s="4"/>
    </row>
    <row r="248" spans="1:14" s="9" customFormat="1" x14ac:dyDescent="0.2">
      <c r="A248" s="4"/>
      <c r="B248" s="2"/>
      <c r="C248" s="4"/>
      <c r="D248" s="2"/>
      <c r="E248" s="2"/>
      <c r="F248" s="51"/>
      <c r="G248" s="51"/>
      <c r="H248" s="51"/>
      <c r="I248" s="2"/>
      <c r="J248" s="2"/>
      <c r="K248" s="2"/>
      <c r="L248" s="2"/>
      <c r="M248" s="2"/>
      <c r="N248" s="4"/>
    </row>
    <row r="249" spans="1:14" s="9" customFormat="1" x14ac:dyDescent="0.2">
      <c r="A249" s="4"/>
      <c r="B249" s="2"/>
      <c r="C249" s="4"/>
      <c r="D249" s="2"/>
      <c r="E249" s="2"/>
      <c r="F249" s="51"/>
      <c r="G249" s="51"/>
      <c r="H249" s="51"/>
      <c r="I249" s="2"/>
      <c r="J249" s="2"/>
      <c r="K249" s="2"/>
      <c r="L249" s="2"/>
      <c r="M249" s="2"/>
      <c r="N249" s="4"/>
    </row>
    <row r="250" spans="1:14" s="9" customFormat="1" x14ac:dyDescent="0.2">
      <c r="A250" s="4"/>
      <c r="B250" s="2"/>
      <c r="C250" s="4"/>
      <c r="D250" s="2"/>
      <c r="E250" s="2"/>
      <c r="F250" s="51"/>
      <c r="G250" s="51"/>
      <c r="H250" s="51"/>
      <c r="I250" s="2"/>
      <c r="J250" s="2"/>
      <c r="K250" s="2"/>
      <c r="L250" s="2"/>
      <c r="M250" s="2"/>
      <c r="N250" s="4"/>
    </row>
    <row r="251" spans="1:14" s="9" customFormat="1" x14ac:dyDescent="0.2">
      <c r="A251" s="4"/>
      <c r="B251" s="2"/>
      <c r="C251" s="4"/>
      <c r="D251" s="2"/>
      <c r="E251" s="2"/>
      <c r="F251" s="51"/>
      <c r="G251" s="51"/>
      <c r="H251" s="51"/>
      <c r="I251" s="2"/>
      <c r="J251" s="2"/>
      <c r="K251" s="2"/>
      <c r="L251" s="2"/>
      <c r="M251" s="2"/>
      <c r="N251" s="4"/>
    </row>
    <row r="252" spans="1:14" s="9" customFormat="1" x14ac:dyDescent="0.2">
      <c r="A252" s="4"/>
      <c r="B252" s="2"/>
      <c r="C252" s="4"/>
      <c r="D252" s="2"/>
      <c r="E252" s="2"/>
      <c r="F252" s="51"/>
      <c r="G252" s="51"/>
      <c r="H252" s="51"/>
      <c r="I252" s="2"/>
      <c r="J252" s="2"/>
      <c r="K252" s="2"/>
      <c r="L252" s="2"/>
      <c r="M252" s="2"/>
      <c r="N252" s="4"/>
    </row>
    <row r="253" spans="1:14" s="9" customFormat="1" x14ac:dyDescent="0.2">
      <c r="A253" s="4"/>
      <c r="B253" s="2"/>
      <c r="C253" s="4"/>
      <c r="D253" s="2"/>
      <c r="E253" s="2"/>
      <c r="F253" s="51"/>
      <c r="G253" s="51"/>
      <c r="H253" s="51"/>
      <c r="I253" s="2"/>
      <c r="J253" s="2"/>
      <c r="K253" s="2"/>
      <c r="L253" s="2"/>
      <c r="M253" s="2"/>
      <c r="N253" s="4"/>
    </row>
    <row r="254" spans="1:14" s="9" customFormat="1" x14ac:dyDescent="0.2">
      <c r="A254" s="4"/>
      <c r="B254" s="2"/>
      <c r="C254" s="4"/>
      <c r="D254" s="2"/>
      <c r="E254" s="2"/>
      <c r="F254" s="51"/>
      <c r="G254" s="51"/>
      <c r="H254" s="51"/>
      <c r="I254" s="2"/>
      <c r="J254" s="2"/>
      <c r="K254" s="2"/>
      <c r="L254" s="2"/>
      <c r="M254" s="2"/>
      <c r="N254" s="4"/>
    </row>
    <row r="255" spans="1:14" s="9" customFormat="1" x14ac:dyDescent="0.2">
      <c r="A255" s="4"/>
      <c r="B255" s="2"/>
      <c r="C255" s="4"/>
      <c r="D255" s="2"/>
      <c r="E255" s="2"/>
      <c r="F255" s="51"/>
      <c r="G255" s="51"/>
      <c r="H255" s="51"/>
      <c r="I255" s="2"/>
      <c r="J255" s="2"/>
      <c r="K255" s="2"/>
      <c r="L255" s="2"/>
      <c r="M255" s="2"/>
      <c r="N255" s="4"/>
    </row>
    <row r="256" spans="1:14" s="9" customFormat="1" x14ac:dyDescent="0.2">
      <c r="A256" s="4"/>
      <c r="B256" s="2"/>
      <c r="C256" s="4"/>
      <c r="D256" s="2"/>
      <c r="E256" s="2"/>
      <c r="F256" s="51"/>
      <c r="G256" s="51"/>
      <c r="H256" s="51"/>
      <c r="I256" s="2"/>
      <c r="J256" s="2"/>
      <c r="K256" s="2"/>
      <c r="L256" s="2"/>
      <c r="M256" s="2"/>
      <c r="N256" s="4"/>
    </row>
    <row r="257" spans="1:14" s="9" customFormat="1" x14ac:dyDescent="0.2">
      <c r="A257" s="4"/>
      <c r="B257" s="2"/>
      <c r="C257" s="4"/>
      <c r="D257" s="2"/>
      <c r="E257" s="2"/>
      <c r="F257" s="51"/>
      <c r="G257" s="51"/>
      <c r="H257" s="51"/>
      <c r="I257" s="2"/>
      <c r="J257" s="2"/>
      <c r="K257" s="2"/>
      <c r="L257" s="2"/>
      <c r="M257" s="2"/>
      <c r="N257" s="4"/>
    </row>
    <row r="258" spans="1:14" s="9" customFormat="1" x14ac:dyDescent="0.2">
      <c r="A258" s="4"/>
      <c r="B258" s="2"/>
      <c r="C258" s="4"/>
      <c r="D258" s="2"/>
      <c r="E258" s="2"/>
      <c r="F258" s="51"/>
      <c r="G258" s="51"/>
      <c r="H258" s="51"/>
      <c r="I258" s="2"/>
      <c r="J258" s="2"/>
      <c r="K258" s="2"/>
      <c r="L258" s="2"/>
      <c r="M258" s="2"/>
      <c r="N258" s="4"/>
    </row>
    <row r="259" spans="1:14" s="9" customFormat="1" x14ac:dyDescent="0.2">
      <c r="A259" s="4"/>
      <c r="B259" s="2"/>
      <c r="C259" s="4"/>
      <c r="D259" s="2"/>
      <c r="E259" s="2"/>
      <c r="F259" s="51"/>
      <c r="G259" s="51"/>
      <c r="H259" s="51"/>
      <c r="I259" s="2"/>
      <c r="J259" s="2"/>
      <c r="K259" s="2"/>
      <c r="L259" s="2"/>
      <c r="M259" s="2"/>
      <c r="N259" s="4"/>
    </row>
    <row r="260" spans="1:14" s="9" customFormat="1" x14ac:dyDescent="0.2">
      <c r="A260" s="4"/>
      <c r="B260" s="2"/>
      <c r="C260" s="4"/>
      <c r="D260" s="2"/>
      <c r="E260" s="2"/>
      <c r="F260" s="51"/>
      <c r="G260" s="51"/>
      <c r="H260" s="51"/>
      <c r="I260" s="2"/>
      <c r="J260" s="2"/>
      <c r="K260" s="2"/>
      <c r="L260" s="2"/>
      <c r="M260" s="2"/>
      <c r="N260" s="4"/>
    </row>
    <row r="261" spans="1:14" s="9" customFormat="1" x14ac:dyDescent="0.2">
      <c r="A261" s="4"/>
      <c r="B261" s="2"/>
      <c r="C261" s="4"/>
      <c r="D261" s="2"/>
      <c r="E261" s="2"/>
      <c r="F261" s="51"/>
      <c r="G261" s="51"/>
      <c r="H261" s="51"/>
      <c r="I261" s="2"/>
      <c r="J261" s="2"/>
      <c r="K261" s="2"/>
      <c r="L261" s="2"/>
      <c r="M261" s="2"/>
      <c r="N261" s="4"/>
    </row>
    <row r="262" spans="1:14" s="9" customFormat="1" x14ac:dyDescent="0.2">
      <c r="A262" s="4"/>
      <c r="B262" s="2"/>
      <c r="C262" s="4"/>
      <c r="D262" s="2"/>
      <c r="E262" s="2"/>
      <c r="F262" s="51"/>
      <c r="G262" s="51"/>
      <c r="H262" s="51"/>
      <c r="I262" s="2"/>
      <c r="J262" s="2"/>
      <c r="K262" s="2"/>
      <c r="L262" s="2"/>
      <c r="M262" s="2"/>
      <c r="N262" s="4"/>
    </row>
    <row r="263" spans="1:14" s="9" customFormat="1" x14ac:dyDescent="0.2">
      <c r="A263" s="4"/>
      <c r="B263" s="2"/>
      <c r="C263" s="4"/>
      <c r="D263" s="2"/>
      <c r="E263" s="2"/>
      <c r="F263" s="51"/>
      <c r="G263" s="51"/>
      <c r="H263" s="51"/>
      <c r="I263" s="2"/>
      <c r="J263" s="2"/>
      <c r="K263" s="2"/>
      <c r="L263" s="2"/>
      <c r="M263" s="2"/>
      <c r="N263" s="4"/>
    </row>
    <row r="264" spans="1:14" s="9" customFormat="1" x14ac:dyDescent="0.2">
      <c r="A264" s="4"/>
      <c r="B264" s="2"/>
      <c r="C264" s="4"/>
      <c r="D264" s="2"/>
      <c r="E264" s="2"/>
      <c r="F264" s="51"/>
      <c r="G264" s="51"/>
      <c r="H264" s="51"/>
      <c r="I264" s="2"/>
      <c r="J264" s="2"/>
      <c r="K264" s="2"/>
      <c r="L264" s="2"/>
      <c r="M264" s="2"/>
      <c r="N264" s="4"/>
    </row>
    <row r="265" spans="1:14" s="9" customFormat="1" x14ac:dyDescent="0.2">
      <c r="A265" s="4"/>
      <c r="B265" s="2"/>
      <c r="C265" s="4"/>
      <c r="D265" s="2"/>
      <c r="E265" s="2"/>
      <c r="F265" s="51"/>
      <c r="G265" s="51"/>
      <c r="H265" s="51"/>
      <c r="I265" s="2"/>
      <c r="J265" s="2"/>
      <c r="K265" s="2"/>
      <c r="L265" s="2"/>
      <c r="M265" s="2"/>
      <c r="N265" s="4"/>
    </row>
    <row r="266" spans="1:14" s="9" customFormat="1" x14ac:dyDescent="0.2">
      <c r="A266" s="4"/>
      <c r="B266" s="2"/>
      <c r="C266" s="4"/>
      <c r="D266" s="2"/>
      <c r="E266" s="2"/>
      <c r="F266" s="51"/>
      <c r="G266" s="51"/>
      <c r="H266" s="51"/>
      <c r="I266" s="2"/>
      <c r="J266" s="2"/>
      <c r="K266" s="2"/>
      <c r="L266" s="2"/>
      <c r="M266" s="2"/>
      <c r="N266" s="4"/>
    </row>
    <row r="267" spans="1:14" s="9" customFormat="1" x14ac:dyDescent="0.2">
      <c r="A267" s="4"/>
      <c r="B267" s="2"/>
      <c r="C267" s="4"/>
      <c r="D267" s="2"/>
      <c r="E267" s="2"/>
      <c r="F267" s="51"/>
      <c r="G267" s="51"/>
      <c r="H267" s="51"/>
      <c r="I267" s="2"/>
      <c r="J267" s="2"/>
      <c r="K267" s="2"/>
      <c r="L267" s="2"/>
      <c r="M267" s="2"/>
      <c r="N267" s="4"/>
    </row>
    <row r="268" spans="1:14" s="9" customFormat="1" x14ac:dyDescent="0.2">
      <c r="A268" s="4"/>
      <c r="B268" s="2"/>
      <c r="C268" s="4"/>
      <c r="D268" s="2"/>
      <c r="E268" s="2"/>
      <c r="F268" s="51"/>
      <c r="G268" s="51"/>
      <c r="H268" s="51"/>
      <c r="I268" s="2"/>
      <c r="J268" s="2"/>
      <c r="K268" s="2"/>
      <c r="L268" s="2"/>
      <c r="M268" s="2"/>
      <c r="N268" s="4"/>
    </row>
    <row r="269" spans="1:14" s="9" customFormat="1" x14ac:dyDescent="0.2">
      <c r="A269" s="4"/>
      <c r="B269" s="2"/>
      <c r="C269" s="4"/>
      <c r="D269" s="2"/>
      <c r="E269" s="2"/>
      <c r="F269" s="51"/>
      <c r="G269" s="51"/>
      <c r="H269" s="51"/>
      <c r="I269" s="2"/>
      <c r="J269" s="2"/>
      <c r="K269" s="2"/>
      <c r="L269" s="2"/>
      <c r="M269" s="2"/>
      <c r="N269" s="4"/>
    </row>
    <row r="270" spans="1:14" s="9" customFormat="1" x14ac:dyDescent="0.2">
      <c r="A270" s="4"/>
      <c r="B270" s="2"/>
      <c r="C270" s="4"/>
      <c r="D270" s="2"/>
      <c r="E270" s="2"/>
      <c r="F270" s="51"/>
      <c r="G270" s="51"/>
      <c r="H270" s="51"/>
      <c r="I270" s="2"/>
      <c r="J270" s="2"/>
      <c r="K270" s="2"/>
      <c r="L270" s="2"/>
      <c r="M270" s="2"/>
      <c r="N270" s="4"/>
    </row>
    <row r="271" spans="1:14" s="9" customFormat="1" x14ac:dyDescent="0.2">
      <c r="A271" s="4"/>
      <c r="B271" s="2"/>
      <c r="C271" s="4"/>
      <c r="D271" s="2"/>
      <c r="E271" s="2"/>
      <c r="F271" s="51"/>
      <c r="G271" s="51"/>
      <c r="H271" s="51"/>
      <c r="I271" s="2"/>
      <c r="J271" s="2"/>
      <c r="K271" s="2"/>
      <c r="L271" s="2"/>
      <c r="M271" s="2"/>
      <c r="N271" s="4"/>
    </row>
    <row r="272" spans="1:14" s="9" customFormat="1" x14ac:dyDescent="0.2">
      <c r="A272" s="4"/>
      <c r="B272" s="2"/>
      <c r="C272" s="4"/>
      <c r="D272" s="2"/>
      <c r="E272" s="2"/>
      <c r="F272" s="51"/>
      <c r="G272" s="51"/>
      <c r="H272" s="51"/>
      <c r="I272" s="2"/>
      <c r="J272" s="2"/>
      <c r="K272" s="2"/>
      <c r="L272" s="2"/>
      <c r="M272" s="2"/>
      <c r="N272" s="4"/>
    </row>
    <row r="273" spans="1:14" s="9" customFormat="1" x14ac:dyDescent="0.2">
      <c r="A273" s="4"/>
      <c r="B273" s="2"/>
      <c r="C273" s="4"/>
      <c r="D273" s="2"/>
      <c r="E273" s="2"/>
      <c r="F273" s="51"/>
      <c r="G273" s="51"/>
      <c r="H273" s="51"/>
      <c r="I273" s="2"/>
      <c r="J273" s="2"/>
      <c r="K273" s="2"/>
      <c r="L273" s="2"/>
      <c r="M273" s="2"/>
      <c r="N273" s="4"/>
    </row>
    <row r="274" spans="1:14" s="9" customFormat="1" x14ac:dyDescent="0.2">
      <c r="A274" s="4"/>
      <c r="B274" s="2"/>
      <c r="C274" s="4"/>
      <c r="D274" s="2"/>
      <c r="E274" s="2"/>
      <c r="F274" s="51"/>
      <c r="G274" s="51"/>
      <c r="H274" s="51"/>
      <c r="I274" s="2"/>
      <c r="J274" s="2"/>
      <c r="K274" s="2"/>
      <c r="L274" s="2"/>
      <c r="M274" s="2"/>
      <c r="N274" s="4"/>
    </row>
    <row r="275" spans="1:14" s="9" customFormat="1" x14ac:dyDescent="0.2">
      <c r="A275" s="4"/>
      <c r="B275" s="2"/>
      <c r="C275" s="4"/>
      <c r="D275" s="2"/>
      <c r="E275" s="2"/>
      <c r="F275" s="51"/>
      <c r="G275" s="51"/>
      <c r="H275" s="51"/>
      <c r="I275" s="2"/>
      <c r="J275" s="2"/>
      <c r="K275" s="2"/>
      <c r="L275" s="2"/>
      <c r="M275" s="2"/>
      <c r="N275" s="4"/>
    </row>
    <row r="276" spans="1:14" s="9" customFormat="1" x14ac:dyDescent="0.2">
      <c r="A276" s="4"/>
      <c r="B276" s="2"/>
      <c r="C276" s="4"/>
      <c r="D276" s="2"/>
      <c r="E276" s="2"/>
      <c r="F276" s="51"/>
      <c r="G276" s="51"/>
      <c r="H276" s="51"/>
      <c r="I276" s="2"/>
      <c r="J276" s="2"/>
      <c r="K276" s="2"/>
      <c r="L276" s="2"/>
      <c r="M276" s="2"/>
      <c r="N276" s="4"/>
    </row>
    <row r="277" spans="1:14" s="9" customFormat="1" x14ac:dyDescent="0.2">
      <c r="A277" s="4"/>
      <c r="B277" s="2"/>
      <c r="C277" s="4"/>
      <c r="D277" s="2"/>
      <c r="E277" s="2"/>
      <c r="F277" s="51"/>
      <c r="G277" s="51"/>
      <c r="H277" s="51"/>
      <c r="I277" s="2"/>
      <c r="J277" s="2"/>
      <c r="K277" s="2"/>
      <c r="L277" s="2"/>
      <c r="M277" s="2"/>
      <c r="N277" s="4"/>
    </row>
    <row r="278" spans="1:14" s="9" customFormat="1" x14ac:dyDescent="0.2">
      <c r="A278" s="4"/>
      <c r="B278" s="2"/>
      <c r="C278" s="4"/>
      <c r="D278" s="2"/>
      <c r="E278" s="2"/>
      <c r="F278" s="51"/>
      <c r="G278" s="51"/>
      <c r="H278" s="51"/>
      <c r="I278" s="2"/>
      <c r="J278" s="2"/>
      <c r="K278" s="2"/>
      <c r="L278" s="2"/>
      <c r="M278" s="2"/>
      <c r="N278" s="4"/>
    </row>
    <row r="279" spans="1:14" s="9" customFormat="1" x14ac:dyDescent="0.2">
      <c r="A279" s="4"/>
      <c r="B279" s="2"/>
      <c r="C279" s="4"/>
      <c r="D279" s="2"/>
      <c r="E279" s="2"/>
      <c r="F279" s="51"/>
      <c r="G279" s="51"/>
      <c r="H279" s="51"/>
      <c r="I279" s="2"/>
      <c r="J279" s="2"/>
      <c r="K279" s="2"/>
      <c r="L279" s="2"/>
      <c r="M279" s="2"/>
      <c r="N279" s="4"/>
    </row>
    <row r="280" spans="1:14" s="9" customFormat="1" x14ac:dyDescent="0.2">
      <c r="A280" s="4"/>
      <c r="B280" s="2"/>
      <c r="C280" s="4"/>
      <c r="D280" s="2"/>
      <c r="E280" s="2"/>
      <c r="F280" s="51"/>
      <c r="G280" s="51"/>
      <c r="H280" s="51"/>
      <c r="I280" s="2"/>
      <c r="J280" s="2"/>
      <c r="K280" s="2"/>
      <c r="L280" s="2"/>
      <c r="M280" s="2"/>
      <c r="N280" s="4"/>
    </row>
    <row r="281" spans="1:14" s="9" customFormat="1" x14ac:dyDescent="0.2">
      <c r="A281" s="4"/>
      <c r="B281" s="2"/>
      <c r="C281" s="4"/>
      <c r="D281" s="2"/>
      <c r="E281" s="2"/>
      <c r="F281" s="51"/>
      <c r="G281" s="51"/>
      <c r="H281" s="51"/>
      <c r="I281" s="2"/>
      <c r="J281" s="2"/>
      <c r="K281" s="2"/>
      <c r="L281" s="2"/>
      <c r="M281" s="2"/>
      <c r="N281" s="4"/>
    </row>
    <row r="282" spans="1:14" s="9" customFormat="1" x14ac:dyDescent="0.2">
      <c r="A282" s="4"/>
      <c r="B282" s="2"/>
      <c r="C282" s="4"/>
      <c r="D282" s="2"/>
      <c r="E282" s="2"/>
      <c r="F282" s="51"/>
      <c r="G282" s="51"/>
      <c r="H282" s="51"/>
      <c r="I282" s="2"/>
      <c r="J282" s="2"/>
      <c r="K282" s="2"/>
      <c r="L282" s="2"/>
      <c r="M282" s="2"/>
      <c r="N282" s="4"/>
    </row>
    <row r="283" spans="1:14" s="9" customFormat="1" x14ac:dyDescent="0.2">
      <c r="A283" s="4"/>
      <c r="B283" s="2"/>
      <c r="C283" s="4"/>
      <c r="D283" s="2"/>
      <c r="E283" s="2"/>
      <c r="F283" s="51"/>
      <c r="G283" s="51"/>
      <c r="H283" s="51"/>
      <c r="I283" s="2"/>
      <c r="J283" s="2"/>
      <c r="K283" s="2"/>
      <c r="L283" s="2"/>
      <c r="M283" s="2"/>
      <c r="N283" s="4"/>
    </row>
    <row r="284" spans="1:14" s="9" customFormat="1" x14ac:dyDescent="0.2">
      <c r="A284" s="4"/>
      <c r="B284" s="2"/>
      <c r="C284" s="4"/>
      <c r="D284" s="2"/>
      <c r="E284" s="2"/>
      <c r="F284" s="51"/>
      <c r="G284" s="51"/>
      <c r="H284" s="51"/>
      <c r="I284" s="2"/>
      <c r="J284" s="2"/>
      <c r="K284" s="2"/>
      <c r="L284" s="2"/>
      <c r="M284" s="2"/>
      <c r="N284" s="4"/>
    </row>
    <row r="285" spans="1:14" s="9" customFormat="1" x14ac:dyDescent="0.2">
      <c r="A285" s="4"/>
      <c r="B285" s="2"/>
      <c r="C285" s="4"/>
      <c r="D285" s="2"/>
      <c r="E285" s="2"/>
      <c r="F285" s="51"/>
      <c r="G285" s="51"/>
      <c r="H285" s="51"/>
      <c r="I285" s="2"/>
      <c r="J285" s="2"/>
      <c r="K285" s="2"/>
      <c r="L285" s="2"/>
      <c r="M285" s="2"/>
      <c r="N285" s="4"/>
    </row>
    <row r="286" spans="1:14" s="9" customFormat="1" x14ac:dyDescent="0.2">
      <c r="A286" s="4"/>
      <c r="B286" s="2"/>
      <c r="C286" s="4"/>
      <c r="D286" s="2"/>
      <c r="E286" s="2"/>
      <c r="F286" s="51"/>
      <c r="G286" s="51"/>
      <c r="H286" s="51"/>
      <c r="I286" s="2"/>
      <c r="J286" s="2"/>
      <c r="K286" s="2"/>
      <c r="L286" s="2"/>
      <c r="M286" s="2"/>
      <c r="N286" s="4"/>
    </row>
    <row r="287" spans="1:14" s="9" customFormat="1" x14ac:dyDescent="0.2">
      <c r="A287" s="4"/>
      <c r="B287" s="2"/>
      <c r="C287" s="4"/>
      <c r="D287" s="2"/>
      <c r="E287" s="2"/>
      <c r="F287" s="51"/>
      <c r="G287" s="51"/>
      <c r="H287" s="51"/>
      <c r="I287" s="2"/>
      <c r="J287" s="2"/>
      <c r="K287" s="2"/>
      <c r="L287" s="2"/>
      <c r="M287" s="2"/>
      <c r="N287" s="4"/>
    </row>
    <row r="288" spans="1:14" s="9" customFormat="1" x14ac:dyDescent="0.2">
      <c r="A288" s="4"/>
      <c r="B288" s="2"/>
      <c r="C288" s="4"/>
      <c r="D288" s="2"/>
      <c r="E288" s="2"/>
      <c r="F288" s="51"/>
      <c r="G288" s="51"/>
      <c r="H288" s="51"/>
      <c r="I288" s="2"/>
      <c r="J288" s="2"/>
      <c r="K288" s="2"/>
      <c r="L288" s="2"/>
      <c r="M288" s="2"/>
      <c r="N288" s="4"/>
    </row>
    <row r="289" spans="1:14" s="9" customFormat="1" x14ac:dyDescent="0.2">
      <c r="A289" s="4"/>
      <c r="B289" s="2"/>
      <c r="C289" s="4"/>
      <c r="D289" s="2"/>
      <c r="E289" s="2"/>
      <c r="F289" s="51"/>
      <c r="G289" s="51"/>
      <c r="H289" s="51"/>
      <c r="I289" s="2"/>
      <c r="J289" s="2"/>
      <c r="K289" s="2"/>
      <c r="L289" s="2"/>
      <c r="M289" s="2"/>
      <c r="N289" s="4"/>
    </row>
    <row r="290" spans="1:14" s="9" customFormat="1" x14ac:dyDescent="0.2">
      <c r="A290" s="4"/>
      <c r="B290" s="2"/>
      <c r="C290" s="4"/>
      <c r="D290" s="2"/>
      <c r="E290" s="2"/>
      <c r="F290" s="51"/>
      <c r="G290" s="51"/>
      <c r="H290" s="51"/>
      <c r="I290" s="2"/>
      <c r="J290" s="2"/>
      <c r="K290" s="2"/>
      <c r="L290" s="2"/>
      <c r="M290" s="2"/>
      <c r="N290" s="4"/>
    </row>
    <row r="291" spans="1:14" s="9" customFormat="1" x14ac:dyDescent="0.2">
      <c r="A291" s="4"/>
      <c r="B291" s="2"/>
      <c r="C291" s="4"/>
      <c r="D291" s="2"/>
      <c r="E291" s="2"/>
      <c r="F291" s="51"/>
      <c r="G291" s="51"/>
      <c r="H291" s="51"/>
      <c r="I291" s="2"/>
      <c r="J291" s="2"/>
      <c r="K291" s="2"/>
      <c r="L291" s="2"/>
      <c r="M291" s="2"/>
      <c r="N291" s="4"/>
    </row>
    <row r="292" spans="1:14" s="9" customFormat="1" x14ac:dyDescent="0.2">
      <c r="A292" s="4"/>
      <c r="B292" s="2"/>
      <c r="C292" s="4"/>
      <c r="D292" s="2"/>
      <c r="E292" s="2"/>
      <c r="F292" s="51"/>
      <c r="G292" s="51"/>
      <c r="H292" s="51"/>
      <c r="I292" s="2"/>
      <c r="J292" s="2"/>
      <c r="K292" s="2"/>
      <c r="L292" s="2"/>
      <c r="M292" s="2"/>
      <c r="N292" s="4"/>
    </row>
    <row r="293" spans="1:14" s="9" customFormat="1" x14ac:dyDescent="0.2">
      <c r="A293" s="4"/>
      <c r="B293" s="2"/>
      <c r="C293" s="4"/>
      <c r="D293" s="2"/>
      <c r="E293" s="2"/>
      <c r="F293" s="51"/>
      <c r="G293" s="51"/>
      <c r="H293" s="51"/>
      <c r="I293" s="2"/>
      <c r="J293" s="2"/>
      <c r="K293" s="2"/>
      <c r="L293" s="2"/>
      <c r="M293" s="2"/>
      <c r="N293" s="4"/>
    </row>
    <row r="294" spans="1:14" s="9" customFormat="1" x14ac:dyDescent="0.2">
      <c r="A294" s="4"/>
      <c r="B294" s="2"/>
      <c r="C294" s="4"/>
      <c r="D294" s="2"/>
      <c r="E294" s="2"/>
      <c r="F294" s="51"/>
      <c r="G294" s="51"/>
      <c r="H294" s="51"/>
      <c r="I294" s="2"/>
      <c r="J294" s="2"/>
      <c r="K294" s="2"/>
      <c r="L294" s="2"/>
      <c r="M294" s="2"/>
      <c r="N294" s="4"/>
    </row>
    <row r="295" spans="1:14" s="9" customFormat="1" x14ac:dyDescent="0.2">
      <c r="A295" s="4"/>
      <c r="B295" s="2"/>
      <c r="C295" s="4"/>
      <c r="D295" s="2"/>
      <c r="E295" s="2"/>
      <c r="F295" s="51"/>
      <c r="G295" s="51"/>
      <c r="H295" s="51"/>
      <c r="I295" s="2"/>
      <c r="J295" s="2"/>
      <c r="K295" s="2"/>
      <c r="L295" s="2"/>
      <c r="M295" s="2"/>
      <c r="N295" s="4"/>
    </row>
    <row r="296" spans="1:14" s="9" customFormat="1" x14ac:dyDescent="0.2">
      <c r="A296" s="4"/>
      <c r="B296" s="2"/>
      <c r="C296" s="4"/>
      <c r="D296" s="2"/>
      <c r="E296" s="2"/>
      <c r="F296" s="51"/>
      <c r="G296" s="51"/>
      <c r="H296" s="51"/>
      <c r="I296" s="2"/>
      <c r="J296" s="2"/>
      <c r="K296" s="2"/>
      <c r="L296" s="2"/>
      <c r="M296" s="2"/>
      <c r="N296" s="4"/>
    </row>
    <row r="297" spans="1:14" s="9" customFormat="1" x14ac:dyDescent="0.2">
      <c r="A297" s="4"/>
      <c r="B297" s="2"/>
      <c r="C297" s="4"/>
      <c r="D297" s="2"/>
      <c r="E297" s="2"/>
      <c r="F297" s="51"/>
      <c r="G297" s="51"/>
      <c r="H297" s="51"/>
      <c r="I297" s="2"/>
      <c r="J297" s="2"/>
      <c r="K297" s="2"/>
      <c r="L297" s="2"/>
      <c r="M297" s="2"/>
      <c r="N297" s="4"/>
    </row>
    <row r="298" spans="1:14" s="9" customFormat="1" x14ac:dyDescent="0.2">
      <c r="A298" s="4"/>
      <c r="B298" s="2"/>
      <c r="C298" s="4"/>
      <c r="D298" s="2"/>
      <c r="E298" s="2"/>
      <c r="F298" s="51"/>
      <c r="G298" s="51"/>
      <c r="H298" s="51"/>
      <c r="I298" s="2"/>
      <c r="J298" s="2"/>
      <c r="K298" s="2"/>
      <c r="L298" s="2"/>
      <c r="M298" s="2"/>
      <c r="N298" s="4"/>
    </row>
    <row r="299" spans="1:14" s="9" customFormat="1" x14ac:dyDescent="0.2">
      <c r="A299" s="4"/>
      <c r="B299" s="2"/>
      <c r="C299" s="4"/>
      <c r="D299" s="2"/>
      <c r="E299" s="2"/>
      <c r="F299" s="51"/>
      <c r="G299" s="51"/>
      <c r="H299" s="51"/>
      <c r="I299" s="2"/>
      <c r="J299" s="2"/>
      <c r="K299" s="2"/>
      <c r="L299" s="2"/>
      <c r="M299" s="2"/>
      <c r="N299" s="4"/>
    </row>
    <row r="300" spans="1:14" s="9" customFormat="1" x14ac:dyDescent="0.2">
      <c r="A300" s="4"/>
      <c r="B300" s="2"/>
      <c r="C300" s="4"/>
      <c r="D300" s="2"/>
      <c r="E300" s="2"/>
      <c r="F300" s="51"/>
      <c r="G300" s="51"/>
      <c r="H300" s="51"/>
      <c r="I300" s="2"/>
      <c r="J300" s="2"/>
      <c r="K300" s="2"/>
      <c r="L300" s="2"/>
      <c r="M300" s="2"/>
      <c r="N300" s="4"/>
    </row>
    <row r="301" spans="1:14" s="9" customFormat="1" x14ac:dyDescent="0.2">
      <c r="A301" s="4"/>
      <c r="B301" s="2"/>
      <c r="C301" s="4"/>
      <c r="D301" s="2"/>
      <c r="E301" s="2"/>
      <c r="F301" s="51"/>
      <c r="G301" s="51"/>
      <c r="H301" s="51"/>
      <c r="I301" s="2"/>
      <c r="J301" s="2"/>
      <c r="K301" s="2"/>
      <c r="L301" s="2"/>
      <c r="M301" s="2"/>
      <c r="N301" s="4"/>
    </row>
    <row r="302" spans="1:14" s="9" customFormat="1" x14ac:dyDescent="0.2">
      <c r="A302" s="4"/>
      <c r="B302" s="2"/>
      <c r="C302" s="4"/>
      <c r="D302" s="2"/>
      <c r="E302" s="2"/>
      <c r="F302" s="51"/>
      <c r="G302" s="51"/>
      <c r="H302" s="51"/>
      <c r="I302" s="2"/>
      <c r="J302" s="2"/>
      <c r="K302" s="2"/>
      <c r="L302" s="2"/>
      <c r="M302" s="2"/>
      <c r="N302" s="4"/>
    </row>
    <row r="303" spans="1:14" s="9" customFormat="1" x14ac:dyDescent="0.2">
      <c r="A303" s="4"/>
      <c r="B303" s="2"/>
      <c r="C303" s="4"/>
      <c r="D303" s="2"/>
      <c r="E303" s="2"/>
      <c r="F303" s="51"/>
      <c r="G303" s="51"/>
      <c r="H303" s="51"/>
      <c r="I303" s="2"/>
      <c r="J303" s="2"/>
      <c r="K303" s="2"/>
      <c r="L303" s="2"/>
      <c r="M303" s="2"/>
      <c r="N303" s="4"/>
    </row>
    <row r="304" spans="1:14" s="9" customFormat="1" x14ac:dyDescent="0.2">
      <c r="A304" s="4"/>
      <c r="B304" s="2"/>
      <c r="C304" s="4"/>
      <c r="D304" s="2"/>
      <c r="E304" s="2"/>
      <c r="F304" s="51"/>
      <c r="G304" s="51"/>
      <c r="H304" s="51"/>
      <c r="I304" s="2"/>
      <c r="J304" s="2"/>
      <c r="K304" s="2"/>
      <c r="L304" s="2"/>
      <c r="M304" s="2"/>
      <c r="N304" s="4"/>
    </row>
    <row r="305" spans="1:14" s="9" customFormat="1" x14ac:dyDescent="0.2">
      <c r="A305" s="4"/>
      <c r="B305" s="2"/>
      <c r="C305" s="4"/>
      <c r="D305" s="2"/>
      <c r="E305" s="2"/>
      <c r="F305" s="51"/>
      <c r="G305" s="51"/>
      <c r="H305" s="51"/>
      <c r="I305" s="2"/>
      <c r="J305" s="2"/>
      <c r="K305" s="2"/>
      <c r="L305" s="2"/>
      <c r="M305" s="2"/>
      <c r="N305" s="4"/>
    </row>
    <row r="306" spans="1:14" s="9" customFormat="1" x14ac:dyDescent="0.2">
      <c r="A306" s="4"/>
      <c r="B306" s="2"/>
      <c r="C306" s="4"/>
      <c r="D306" s="2"/>
      <c r="E306" s="2"/>
      <c r="F306" s="51"/>
      <c r="G306" s="51"/>
      <c r="H306" s="51"/>
      <c r="I306" s="2"/>
      <c r="J306" s="2"/>
      <c r="K306" s="2"/>
      <c r="L306" s="2"/>
      <c r="M306" s="2"/>
      <c r="N306" s="4"/>
    </row>
    <row r="307" spans="1:14" s="9" customFormat="1" x14ac:dyDescent="0.2">
      <c r="A307" s="4"/>
      <c r="B307" s="2"/>
      <c r="C307" s="4"/>
      <c r="D307" s="2"/>
      <c r="E307" s="2"/>
      <c r="F307" s="51"/>
      <c r="G307" s="51"/>
      <c r="H307" s="51"/>
      <c r="I307" s="2"/>
      <c r="J307" s="2"/>
      <c r="K307" s="2"/>
      <c r="L307" s="2"/>
      <c r="M307" s="2"/>
      <c r="N307" s="4"/>
    </row>
    <row r="308" spans="1:14" s="9" customFormat="1" x14ac:dyDescent="0.2">
      <c r="A308" s="4"/>
      <c r="B308" s="2"/>
      <c r="C308" s="4"/>
      <c r="D308" s="2"/>
      <c r="E308" s="2"/>
      <c r="F308" s="51"/>
      <c r="G308" s="51"/>
      <c r="H308" s="51"/>
      <c r="I308" s="2"/>
      <c r="J308" s="2"/>
      <c r="K308" s="2"/>
      <c r="L308" s="2"/>
      <c r="M308" s="2"/>
      <c r="N308" s="4"/>
    </row>
    <row r="309" spans="1:14" s="9" customFormat="1" x14ac:dyDescent="0.2">
      <c r="A309" s="4"/>
      <c r="B309" s="2"/>
      <c r="C309" s="4"/>
      <c r="D309" s="2"/>
      <c r="E309" s="2"/>
      <c r="F309" s="51"/>
      <c r="G309" s="51"/>
      <c r="H309" s="51"/>
      <c r="I309" s="2"/>
      <c r="J309" s="2"/>
      <c r="K309" s="2"/>
      <c r="L309" s="2"/>
      <c r="M309" s="2"/>
      <c r="N309" s="4"/>
    </row>
    <row r="310" spans="1:14" s="9" customFormat="1" x14ac:dyDescent="0.2">
      <c r="A310" s="4"/>
      <c r="B310" s="2"/>
      <c r="C310" s="4"/>
      <c r="D310" s="2"/>
      <c r="E310" s="2"/>
      <c r="F310" s="51"/>
      <c r="G310" s="51"/>
      <c r="H310" s="51"/>
      <c r="I310" s="2"/>
      <c r="J310" s="2"/>
      <c r="K310" s="2"/>
      <c r="L310" s="2"/>
      <c r="M310" s="2"/>
      <c r="N310" s="4"/>
    </row>
    <row r="311" spans="1:14" s="9" customFormat="1" x14ac:dyDescent="0.2">
      <c r="A311" s="4"/>
      <c r="B311" s="2"/>
      <c r="C311" s="4"/>
      <c r="D311" s="2"/>
      <c r="E311" s="2"/>
      <c r="F311" s="51"/>
      <c r="G311" s="51"/>
      <c r="H311" s="51"/>
      <c r="I311" s="2"/>
      <c r="J311" s="2"/>
      <c r="K311" s="2"/>
      <c r="L311" s="2"/>
      <c r="M311" s="2"/>
      <c r="N311" s="4"/>
    </row>
    <row r="312" spans="1:14" s="9" customFormat="1" x14ac:dyDescent="0.2">
      <c r="A312" s="4"/>
      <c r="B312" s="2"/>
      <c r="C312" s="4"/>
      <c r="D312" s="2"/>
      <c r="E312" s="2"/>
      <c r="F312" s="51"/>
      <c r="G312" s="51"/>
      <c r="H312" s="51"/>
      <c r="I312" s="2"/>
      <c r="J312" s="2"/>
      <c r="K312" s="2"/>
      <c r="L312" s="2"/>
      <c r="M312" s="2"/>
      <c r="N312" s="4"/>
    </row>
    <row r="313" spans="1:14" s="9" customFormat="1" x14ac:dyDescent="0.2">
      <c r="A313" s="4"/>
      <c r="B313" s="2"/>
      <c r="C313" s="4"/>
      <c r="D313" s="2"/>
      <c r="E313" s="2"/>
      <c r="F313" s="51"/>
      <c r="G313" s="51"/>
      <c r="H313" s="51"/>
      <c r="I313" s="2"/>
      <c r="J313" s="2"/>
      <c r="K313" s="2"/>
      <c r="L313" s="2"/>
      <c r="M313" s="2"/>
      <c r="N313" s="4"/>
    </row>
    <row r="314" spans="1:14" s="9" customFormat="1" x14ac:dyDescent="0.2">
      <c r="A314" s="4"/>
      <c r="B314" s="2"/>
      <c r="C314" s="4"/>
      <c r="D314" s="2"/>
      <c r="E314" s="2"/>
      <c r="F314" s="51"/>
      <c r="G314" s="51"/>
      <c r="H314" s="51"/>
      <c r="I314" s="2"/>
      <c r="J314" s="2"/>
      <c r="K314" s="2"/>
      <c r="L314" s="2"/>
      <c r="M314" s="2"/>
      <c r="N314" s="4"/>
    </row>
    <row r="315" spans="1:14" s="9" customFormat="1" x14ac:dyDescent="0.2">
      <c r="A315" s="4"/>
      <c r="B315" s="2"/>
      <c r="C315" s="4"/>
      <c r="D315" s="2"/>
      <c r="E315" s="2"/>
      <c r="F315" s="51"/>
      <c r="G315" s="51"/>
      <c r="H315" s="51"/>
      <c r="I315" s="2"/>
      <c r="J315" s="2"/>
      <c r="K315" s="2"/>
      <c r="L315" s="2"/>
      <c r="M315" s="2"/>
      <c r="N315" s="4"/>
    </row>
    <row r="316" spans="1:14" s="9" customFormat="1" x14ac:dyDescent="0.2">
      <c r="A316" s="4"/>
      <c r="B316" s="2"/>
      <c r="C316" s="4"/>
      <c r="D316" s="2"/>
      <c r="E316" s="2"/>
      <c r="F316" s="51"/>
      <c r="G316" s="51"/>
      <c r="H316" s="51"/>
      <c r="I316" s="2"/>
      <c r="J316" s="2"/>
      <c r="K316" s="2"/>
      <c r="L316" s="2"/>
      <c r="M316" s="2"/>
      <c r="N316" s="4"/>
    </row>
    <row r="317" spans="1:14" s="9" customFormat="1" x14ac:dyDescent="0.2">
      <c r="A317" s="4"/>
      <c r="B317" s="2"/>
      <c r="C317" s="4"/>
      <c r="D317" s="2"/>
      <c r="E317" s="2"/>
      <c r="F317" s="51"/>
      <c r="G317" s="51"/>
      <c r="H317" s="51"/>
      <c r="I317" s="2"/>
      <c r="J317" s="2"/>
      <c r="K317" s="2"/>
      <c r="L317" s="2"/>
      <c r="M317" s="2"/>
      <c r="N317" s="4"/>
    </row>
    <row r="318" spans="1:14" s="9" customFormat="1" x14ac:dyDescent="0.2">
      <c r="A318" s="4"/>
      <c r="B318" s="2"/>
      <c r="C318" s="4"/>
      <c r="D318" s="2"/>
      <c r="E318" s="2"/>
      <c r="F318" s="51"/>
      <c r="G318" s="51"/>
      <c r="H318" s="51"/>
      <c r="I318" s="2"/>
      <c r="J318" s="2"/>
      <c r="K318" s="2"/>
      <c r="L318" s="2"/>
      <c r="M318" s="2"/>
      <c r="N318" s="4"/>
    </row>
    <row r="319" spans="1:14" s="9" customFormat="1" x14ac:dyDescent="0.2">
      <c r="A319" s="4"/>
      <c r="B319" s="2"/>
      <c r="C319" s="4"/>
      <c r="D319" s="2"/>
      <c r="E319" s="2"/>
      <c r="F319" s="51"/>
      <c r="G319" s="51"/>
      <c r="H319" s="51"/>
      <c r="I319" s="2"/>
      <c r="J319" s="2"/>
      <c r="K319" s="2"/>
      <c r="L319" s="2"/>
      <c r="M319" s="2"/>
      <c r="N319" s="4"/>
    </row>
    <row r="320" spans="1:14" s="9" customFormat="1" x14ac:dyDescent="0.2">
      <c r="A320" s="4"/>
      <c r="B320" s="2"/>
      <c r="C320" s="4"/>
      <c r="D320" s="2"/>
      <c r="E320" s="2"/>
      <c r="F320" s="51"/>
      <c r="G320" s="51"/>
      <c r="H320" s="51"/>
      <c r="I320" s="2"/>
      <c r="J320" s="2"/>
      <c r="K320" s="2"/>
      <c r="L320" s="2"/>
      <c r="M320" s="2"/>
      <c r="N320" s="4"/>
    </row>
    <row r="321" spans="1:14" s="9" customFormat="1" x14ac:dyDescent="0.2">
      <c r="A321" s="4"/>
      <c r="B321" s="2"/>
      <c r="C321" s="4"/>
      <c r="D321" s="2"/>
      <c r="E321" s="2"/>
      <c r="F321" s="51"/>
      <c r="G321" s="51"/>
      <c r="H321" s="51"/>
      <c r="I321" s="2"/>
      <c r="J321" s="2"/>
      <c r="K321" s="2"/>
      <c r="L321" s="2"/>
      <c r="M321" s="2"/>
      <c r="N321" s="4"/>
    </row>
    <row r="322" spans="1:14" s="9" customFormat="1" x14ac:dyDescent="0.2">
      <c r="A322" s="4"/>
      <c r="B322" s="2"/>
      <c r="C322" s="4"/>
      <c r="D322" s="2"/>
      <c r="E322" s="2"/>
      <c r="F322" s="51"/>
      <c r="G322" s="51"/>
      <c r="H322" s="51"/>
      <c r="I322" s="2"/>
      <c r="J322" s="2"/>
      <c r="K322" s="2"/>
      <c r="L322" s="2"/>
      <c r="M322" s="2"/>
      <c r="N322" s="4"/>
    </row>
    <row r="323" spans="1:14" s="9" customFormat="1" x14ac:dyDescent="0.2">
      <c r="A323" s="4"/>
      <c r="B323" s="2"/>
      <c r="C323" s="4"/>
      <c r="D323" s="2"/>
      <c r="E323" s="2"/>
      <c r="F323" s="51"/>
      <c r="G323" s="51"/>
      <c r="H323" s="51"/>
      <c r="I323" s="2"/>
      <c r="J323" s="2"/>
      <c r="K323" s="2"/>
      <c r="L323" s="2"/>
      <c r="M323" s="2"/>
      <c r="N323" s="4"/>
    </row>
    <row r="324" spans="1:14" s="9" customFormat="1" x14ac:dyDescent="0.2">
      <c r="A324" s="4"/>
      <c r="B324" s="2"/>
      <c r="C324" s="4"/>
      <c r="D324" s="2"/>
      <c r="E324" s="2"/>
      <c r="F324" s="51"/>
      <c r="G324" s="51"/>
      <c r="H324" s="51"/>
      <c r="I324" s="2"/>
      <c r="J324" s="2"/>
      <c r="K324" s="2"/>
      <c r="L324" s="2"/>
      <c r="M324" s="2"/>
      <c r="N324" s="4"/>
    </row>
    <row r="325" spans="1:14" s="9" customFormat="1" x14ac:dyDescent="0.2">
      <c r="A325" s="4"/>
      <c r="B325" s="2"/>
      <c r="C325" s="4"/>
      <c r="D325" s="2"/>
      <c r="E325" s="2"/>
      <c r="F325" s="51"/>
      <c r="G325" s="51"/>
      <c r="H325" s="51"/>
      <c r="I325" s="2"/>
      <c r="J325" s="2"/>
      <c r="K325" s="2"/>
      <c r="L325" s="2"/>
      <c r="M325" s="2"/>
      <c r="N325" s="4"/>
    </row>
    <row r="326" spans="1:14" s="9" customFormat="1" x14ac:dyDescent="0.2">
      <c r="A326" s="4"/>
      <c r="B326" s="2"/>
      <c r="C326" s="4"/>
      <c r="D326" s="2"/>
      <c r="E326" s="2"/>
      <c r="F326" s="51"/>
      <c r="G326" s="51"/>
      <c r="H326" s="51"/>
      <c r="I326" s="2"/>
      <c r="J326" s="2"/>
      <c r="K326" s="2"/>
      <c r="L326" s="2"/>
      <c r="M326" s="2"/>
      <c r="N326" s="4"/>
    </row>
    <row r="327" spans="1:14" s="9" customFormat="1" x14ac:dyDescent="0.2">
      <c r="A327" s="4"/>
      <c r="B327" s="2"/>
      <c r="C327" s="4"/>
      <c r="D327" s="2"/>
      <c r="E327" s="2"/>
      <c r="F327" s="51"/>
      <c r="G327" s="51"/>
      <c r="H327" s="51"/>
      <c r="I327" s="2"/>
      <c r="J327" s="2"/>
      <c r="K327" s="2"/>
      <c r="L327" s="2"/>
      <c r="M327" s="2"/>
      <c r="N327" s="4"/>
    </row>
    <row r="328" spans="1:14" s="9" customFormat="1" x14ac:dyDescent="0.2">
      <c r="A328" s="4"/>
      <c r="B328" s="2"/>
      <c r="C328" s="4"/>
      <c r="D328" s="2"/>
      <c r="E328" s="2"/>
      <c r="F328" s="51"/>
      <c r="G328" s="51"/>
      <c r="H328" s="51"/>
      <c r="I328" s="2"/>
      <c r="J328" s="2"/>
      <c r="K328" s="2"/>
      <c r="L328" s="2"/>
      <c r="M328" s="2"/>
      <c r="N328" s="4"/>
    </row>
    <row r="329" spans="1:14" s="9" customFormat="1" x14ac:dyDescent="0.2">
      <c r="A329" s="4"/>
      <c r="B329" s="2"/>
      <c r="C329" s="4"/>
      <c r="D329" s="2"/>
      <c r="E329" s="2"/>
      <c r="F329" s="51"/>
      <c r="G329" s="51"/>
      <c r="H329" s="51"/>
      <c r="I329" s="2"/>
      <c r="J329" s="2"/>
      <c r="K329" s="2"/>
      <c r="L329" s="2"/>
      <c r="M329" s="2"/>
      <c r="N329" s="4"/>
    </row>
    <row r="330" spans="1:14" s="9" customFormat="1" x14ac:dyDescent="0.2">
      <c r="A330" s="4"/>
      <c r="B330" s="2"/>
      <c r="C330" s="4"/>
      <c r="D330" s="2"/>
      <c r="E330" s="2"/>
      <c r="F330" s="51"/>
      <c r="G330" s="51"/>
      <c r="H330" s="51"/>
      <c r="I330" s="2"/>
      <c r="J330" s="2"/>
      <c r="K330" s="2"/>
      <c r="L330" s="2"/>
      <c r="M330" s="2"/>
      <c r="N330" s="4"/>
    </row>
    <row r="331" spans="1:14" s="9" customFormat="1" x14ac:dyDescent="0.2">
      <c r="A331" s="4"/>
      <c r="B331" s="2"/>
      <c r="C331" s="4"/>
      <c r="D331" s="2"/>
      <c r="E331" s="2"/>
      <c r="F331" s="51"/>
      <c r="G331" s="51"/>
      <c r="H331" s="51"/>
      <c r="I331" s="2"/>
      <c r="J331" s="2"/>
      <c r="K331" s="2"/>
      <c r="L331" s="2"/>
      <c r="M331" s="2"/>
      <c r="N331" s="4"/>
    </row>
    <row r="332" spans="1:14" s="9" customFormat="1" x14ac:dyDescent="0.2">
      <c r="A332" s="4"/>
      <c r="B332" s="2"/>
      <c r="C332" s="4"/>
      <c r="D332" s="2"/>
      <c r="E332" s="2"/>
      <c r="F332" s="51"/>
      <c r="G332" s="51"/>
      <c r="H332" s="51"/>
      <c r="I332" s="2"/>
      <c r="J332" s="2"/>
      <c r="K332" s="2"/>
      <c r="L332" s="2"/>
      <c r="M332" s="2"/>
      <c r="N332" s="4"/>
    </row>
    <row r="333" spans="1:14" s="9" customFormat="1" x14ac:dyDescent="0.2">
      <c r="A333" s="4"/>
      <c r="B333" s="2"/>
      <c r="C333" s="4"/>
      <c r="D333" s="2"/>
      <c r="E333" s="2"/>
      <c r="F333" s="51"/>
      <c r="G333" s="51"/>
      <c r="H333" s="51"/>
      <c r="I333" s="2"/>
      <c r="J333" s="2"/>
      <c r="K333" s="2"/>
      <c r="L333" s="2"/>
      <c r="M333" s="2"/>
      <c r="N333" s="4"/>
    </row>
    <row r="334" spans="1:14" s="9" customFormat="1" x14ac:dyDescent="0.2">
      <c r="A334" s="4"/>
      <c r="B334" s="2"/>
      <c r="C334" s="4"/>
      <c r="D334" s="2"/>
      <c r="E334" s="2"/>
      <c r="F334" s="51"/>
      <c r="G334" s="51"/>
      <c r="H334" s="51"/>
      <c r="I334" s="2"/>
      <c r="J334" s="2"/>
      <c r="K334" s="2"/>
      <c r="L334" s="2"/>
      <c r="M334" s="2"/>
      <c r="N334" s="4"/>
    </row>
    <row r="335" spans="1:14" s="9" customFormat="1" x14ac:dyDescent="0.2">
      <c r="A335" s="4"/>
      <c r="B335" s="2"/>
      <c r="C335" s="4"/>
      <c r="D335" s="2"/>
      <c r="E335" s="2"/>
      <c r="F335" s="51"/>
      <c r="G335" s="51"/>
      <c r="H335" s="51"/>
      <c r="I335" s="2"/>
      <c r="J335" s="2"/>
      <c r="K335" s="2"/>
      <c r="L335" s="2"/>
      <c r="M335" s="2"/>
      <c r="N335" s="4"/>
    </row>
    <row r="336" spans="1:14" s="9" customFormat="1" x14ac:dyDescent="0.2">
      <c r="A336" s="4"/>
      <c r="B336" s="2"/>
      <c r="C336" s="4"/>
      <c r="D336" s="2"/>
      <c r="E336" s="2"/>
      <c r="F336" s="51"/>
      <c r="G336" s="51"/>
      <c r="H336" s="51"/>
      <c r="I336" s="2"/>
      <c r="J336" s="2"/>
      <c r="K336" s="2"/>
      <c r="L336" s="2"/>
      <c r="M336" s="2"/>
      <c r="N336" s="4"/>
    </row>
    <row r="337" spans="1:14" s="9" customFormat="1" x14ac:dyDescent="0.2">
      <c r="A337" s="4"/>
      <c r="B337" s="2"/>
      <c r="C337" s="4"/>
      <c r="D337" s="2"/>
      <c r="E337" s="2"/>
      <c r="F337" s="51"/>
      <c r="G337" s="51"/>
      <c r="H337" s="51"/>
      <c r="I337" s="2"/>
      <c r="J337" s="2"/>
      <c r="K337" s="2"/>
      <c r="L337" s="2"/>
      <c r="M337" s="2"/>
      <c r="N337" s="4"/>
    </row>
    <row r="338" spans="1:14" s="9" customFormat="1" x14ac:dyDescent="0.2">
      <c r="A338" s="4"/>
      <c r="B338" s="2"/>
      <c r="C338" s="4"/>
      <c r="D338" s="2"/>
      <c r="E338" s="2"/>
      <c r="F338" s="51"/>
      <c r="G338" s="51"/>
      <c r="H338" s="51"/>
      <c r="I338" s="2"/>
      <c r="J338" s="2"/>
      <c r="K338" s="2"/>
      <c r="L338" s="2"/>
      <c r="M338" s="2"/>
      <c r="N338" s="4"/>
    </row>
    <row r="339" spans="1:14" s="9" customFormat="1" x14ac:dyDescent="0.2">
      <c r="A339" s="4"/>
      <c r="B339" s="2"/>
      <c r="C339" s="4"/>
      <c r="D339" s="2"/>
      <c r="E339" s="2"/>
      <c r="F339" s="51"/>
      <c r="G339" s="51"/>
      <c r="H339" s="51"/>
      <c r="I339" s="2"/>
      <c r="J339" s="2"/>
      <c r="K339" s="2"/>
      <c r="L339" s="2"/>
      <c r="M339" s="2"/>
      <c r="N339" s="4"/>
    </row>
    <row r="340" spans="1:14" s="9" customFormat="1" x14ac:dyDescent="0.2">
      <c r="A340" s="4"/>
      <c r="B340" s="2"/>
      <c r="C340" s="4"/>
      <c r="D340" s="2"/>
      <c r="E340" s="2"/>
      <c r="F340" s="51"/>
      <c r="G340" s="51"/>
      <c r="H340" s="51"/>
      <c r="I340" s="2"/>
      <c r="J340" s="2"/>
      <c r="K340" s="2"/>
      <c r="L340" s="2"/>
      <c r="M340" s="2"/>
      <c r="N340" s="4"/>
    </row>
    <row r="341" spans="1:14" s="9" customFormat="1" x14ac:dyDescent="0.2">
      <c r="A341" s="4"/>
      <c r="B341" s="2"/>
      <c r="C341" s="4"/>
      <c r="D341" s="2"/>
      <c r="E341" s="2"/>
      <c r="F341" s="51"/>
      <c r="G341" s="51"/>
      <c r="H341" s="51"/>
      <c r="I341" s="2"/>
      <c r="J341" s="2"/>
      <c r="K341" s="2"/>
      <c r="L341" s="2"/>
      <c r="M341" s="2"/>
      <c r="N341" s="4"/>
    </row>
    <row r="342" spans="1:14" s="9" customFormat="1" x14ac:dyDescent="0.2">
      <c r="A342" s="4"/>
      <c r="B342" s="2"/>
      <c r="C342" s="4"/>
      <c r="D342" s="2"/>
      <c r="E342" s="2"/>
      <c r="F342" s="51"/>
      <c r="G342" s="51"/>
      <c r="H342" s="51"/>
      <c r="I342" s="2"/>
      <c r="J342" s="2"/>
      <c r="K342" s="2"/>
      <c r="L342" s="2"/>
      <c r="M342" s="2"/>
      <c r="N342" s="4"/>
    </row>
    <row r="343" spans="1:14" s="9" customFormat="1" x14ac:dyDescent="0.2">
      <c r="A343" s="4"/>
      <c r="B343" s="2"/>
      <c r="C343" s="4"/>
      <c r="D343" s="2"/>
      <c r="E343" s="2"/>
      <c r="F343" s="51"/>
      <c r="G343" s="51"/>
      <c r="H343" s="51"/>
      <c r="I343" s="2"/>
      <c r="J343" s="2"/>
      <c r="K343" s="2"/>
      <c r="L343" s="2"/>
      <c r="M343" s="2"/>
      <c r="N343" s="4"/>
    </row>
    <row r="344" spans="1:14" s="9" customFormat="1" x14ac:dyDescent="0.2">
      <c r="A344" s="4"/>
      <c r="B344" s="2"/>
      <c r="C344" s="4"/>
      <c r="D344" s="2"/>
      <c r="E344" s="2"/>
      <c r="F344" s="51"/>
      <c r="G344" s="51"/>
      <c r="H344" s="51"/>
      <c r="I344" s="2"/>
      <c r="J344" s="2"/>
      <c r="K344" s="2"/>
      <c r="L344" s="2"/>
      <c r="M344" s="2"/>
      <c r="N344" s="4"/>
    </row>
    <row r="345" spans="1:14" s="9" customFormat="1" x14ac:dyDescent="0.2">
      <c r="A345" s="4"/>
      <c r="B345" s="2"/>
      <c r="C345" s="4"/>
      <c r="D345" s="2"/>
      <c r="E345" s="2"/>
      <c r="F345" s="51"/>
      <c r="G345" s="51"/>
      <c r="H345" s="51"/>
      <c r="I345" s="2"/>
      <c r="J345" s="2"/>
      <c r="K345" s="2"/>
      <c r="L345" s="2"/>
      <c r="M345" s="2"/>
      <c r="N345" s="4"/>
    </row>
    <row r="346" spans="1:14" s="9" customFormat="1" x14ac:dyDescent="0.2">
      <c r="A346" s="4"/>
      <c r="B346" s="2"/>
      <c r="C346" s="4"/>
      <c r="D346" s="2"/>
      <c r="E346" s="2"/>
      <c r="F346" s="51"/>
      <c r="G346" s="51"/>
      <c r="H346" s="51"/>
      <c r="I346" s="2"/>
      <c r="J346" s="2"/>
      <c r="K346" s="2"/>
      <c r="L346" s="2"/>
      <c r="M346" s="2"/>
      <c r="N346" s="4"/>
    </row>
    <row r="347" spans="1:14" s="9" customFormat="1" x14ac:dyDescent="0.2">
      <c r="A347" s="4"/>
      <c r="B347" s="2"/>
      <c r="C347" s="4"/>
      <c r="D347" s="2"/>
      <c r="E347" s="2"/>
      <c r="F347" s="51"/>
      <c r="G347" s="51"/>
      <c r="H347" s="51"/>
      <c r="I347" s="2"/>
      <c r="J347" s="2"/>
      <c r="K347" s="2"/>
      <c r="L347" s="2"/>
      <c r="M347" s="2"/>
      <c r="N347" s="4"/>
    </row>
    <row r="348" spans="1:14" s="9" customFormat="1" x14ac:dyDescent="0.2">
      <c r="A348" s="4"/>
      <c r="B348" s="2"/>
      <c r="C348" s="4"/>
      <c r="D348" s="2"/>
      <c r="E348" s="2"/>
      <c r="F348" s="51"/>
      <c r="G348" s="51"/>
      <c r="H348" s="51"/>
      <c r="I348" s="2"/>
      <c r="J348" s="2"/>
      <c r="K348" s="2"/>
      <c r="L348" s="2"/>
      <c r="M348" s="2"/>
      <c r="N348" s="4"/>
    </row>
    <row r="349" spans="1:14" s="9" customFormat="1" x14ac:dyDescent="0.2">
      <c r="A349" s="4"/>
      <c r="B349" s="2"/>
      <c r="C349" s="4"/>
      <c r="D349" s="2"/>
      <c r="E349" s="2"/>
      <c r="F349" s="51"/>
      <c r="G349" s="51"/>
      <c r="H349" s="51"/>
      <c r="I349" s="2"/>
      <c r="J349" s="2"/>
      <c r="K349" s="2"/>
      <c r="L349" s="2"/>
      <c r="M349" s="2"/>
      <c r="N349" s="4"/>
    </row>
    <row r="350" spans="1:14" s="9" customFormat="1" x14ac:dyDescent="0.2">
      <c r="A350" s="4"/>
      <c r="B350" s="2"/>
      <c r="C350" s="4"/>
      <c r="D350" s="2"/>
      <c r="E350" s="2"/>
      <c r="F350" s="51"/>
      <c r="G350" s="51"/>
      <c r="H350" s="51"/>
      <c r="I350" s="2"/>
      <c r="J350" s="2"/>
      <c r="K350" s="2"/>
      <c r="L350" s="2"/>
      <c r="M350" s="2"/>
      <c r="N350" s="4"/>
    </row>
    <row r="351" spans="1:14" s="9" customFormat="1" x14ac:dyDescent="0.2">
      <c r="A351" s="4"/>
      <c r="B351" s="2"/>
      <c r="C351" s="4"/>
      <c r="D351" s="2"/>
      <c r="E351" s="2"/>
      <c r="F351" s="51"/>
      <c r="G351" s="51"/>
      <c r="H351" s="51"/>
      <c r="I351" s="2"/>
      <c r="J351" s="2"/>
      <c r="K351" s="2"/>
      <c r="L351" s="2"/>
      <c r="M351" s="2"/>
      <c r="N351" s="4"/>
    </row>
    <row r="352" spans="1:14" s="9" customFormat="1" x14ac:dyDescent="0.2">
      <c r="A352" s="4"/>
      <c r="B352" s="2"/>
      <c r="C352" s="4"/>
      <c r="D352" s="2"/>
      <c r="E352" s="2"/>
      <c r="F352" s="51"/>
      <c r="G352" s="51"/>
      <c r="H352" s="51"/>
      <c r="I352" s="2"/>
      <c r="J352" s="2"/>
      <c r="K352" s="2"/>
      <c r="L352" s="2"/>
      <c r="M352" s="2"/>
      <c r="N352" s="4"/>
    </row>
    <row r="353" spans="1:14" s="9" customFormat="1" x14ac:dyDescent="0.2">
      <c r="A353" s="4"/>
      <c r="B353" s="2"/>
      <c r="C353" s="4"/>
      <c r="D353" s="2"/>
      <c r="E353" s="2"/>
      <c r="F353" s="51"/>
      <c r="G353" s="51"/>
      <c r="H353" s="51"/>
      <c r="I353" s="2"/>
      <c r="J353" s="2"/>
      <c r="K353" s="2"/>
      <c r="L353" s="2"/>
      <c r="M353" s="2"/>
      <c r="N353" s="4"/>
    </row>
    <row r="354" spans="1:14" s="9" customFormat="1" x14ac:dyDescent="0.2">
      <c r="A354" s="4"/>
      <c r="B354" s="2"/>
      <c r="C354" s="4"/>
      <c r="D354" s="2"/>
      <c r="E354" s="2"/>
      <c r="F354" s="51"/>
      <c r="G354" s="51"/>
      <c r="H354" s="51"/>
      <c r="I354" s="2"/>
      <c r="J354" s="2"/>
      <c r="K354" s="2"/>
      <c r="L354" s="2"/>
      <c r="M354" s="2"/>
      <c r="N354" s="4"/>
    </row>
    <row r="355" spans="1:14" s="9" customFormat="1" x14ac:dyDescent="0.2">
      <c r="A355" s="4"/>
      <c r="B355" s="2"/>
      <c r="C355" s="4"/>
      <c r="D355" s="2"/>
      <c r="E355" s="2"/>
      <c r="F355" s="51"/>
      <c r="G355" s="51"/>
      <c r="H355" s="51"/>
      <c r="I355" s="2"/>
      <c r="J355" s="2"/>
      <c r="K355" s="2"/>
      <c r="L355" s="2"/>
      <c r="M355" s="2"/>
      <c r="N355" s="4"/>
    </row>
    <row r="356" spans="1:14" s="9" customFormat="1" x14ac:dyDescent="0.2">
      <c r="A356" s="4"/>
      <c r="B356" s="2"/>
      <c r="C356" s="4"/>
      <c r="D356" s="2"/>
      <c r="E356" s="2"/>
      <c r="F356" s="51"/>
      <c r="G356" s="51"/>
      <c r="H356" s="51"/>
      <c r="I356" s="2"/>
      <c r="J356" s="2"/>
      <c r="K356" s="2"/>
      <c r="L356" s="2"/>
      <c r="M356" s="2"/>
      <c r="N356" s="4"/>
    </row>
    <row r="357" spans="1:14" s="9" customFormat="1" x14ac:dyDescent="0.2">
      <c r="A357" s="4"/>
      <c r="B357" s="2"/>
      <c r="C357" s="4"/>
      <c r="D357" s="2"/>
      <c r="E357" s="2"/>
      <c r="F357" s="51"/>
      <c r="G357" s="51"/>
      <c r="H357" s="51"/>
      <c r="I357" s="2"/>
      <c r="J357" s="2"/>
      <c r="K357" s="2"/>
      <c r="L357" s="2"/>
      <c r="M357" s="2"/>
      <c r="N357" s="4"/>
    </row>
    <row r="358" spans="1:14" s="9" customFormat="1" x14ac:dyDescent="0.2">
      <c r="A358" s="4"/>
      <c r="B358" s="2"/>
      <c r="C358" s="4"/>
      <c r="D358" s="2"/>
      <c r="E358" s="2"/>
      <c r="F358" s="51"/>
      <c r="G358" s="51"/>
      <c r="H358" s="51"/>
      <c r="I358" s="2"/>
      <c r="J358" s="2"/>
      <c r="K358" s="2"/>
      <c r="L358" s="2"/>
      <c r="M358" s="2"/>
      <c r="N358" s="4"/>
    </row>
    <row r="359" spans="1:14" s="9" customFormat="1" x14ac:dyDescent="0.2">
      <c r="A359" s="4"/>
      <c r="B359" s="2"/>
      <c r="C359" s="4"/>
      <c r="D359" s="2"/>
      <c r="E359" s="2"/>
      <c r="F359" s="51"/>
      <c r="G359" s="51"/>
      <c r="H359" s="51"/>
      <c r="I359" s="2"/>
      <c r="J359" s="2"/>
      <c r="K359" s="2"/>
      <c r="L359" s="2"/>
      <c r="M359" s="2"/>
      <c r="N359" s="4"/>
    </row>
    <row r="360" spans="1:14" s="9" customFormat="1" x14ac:dyDescent="0.2">
      <c r="A360" s="4"/>
      <c r="B360" s="2"/>
      <c r="C360" s="4"/>
      <c r="D360" s="2"/>
      <c r="E360" s="2"/>
      <c r="F360" s="51"/>
      <c r="G360" s="51"/>
      <c r="H360" s="51"/>
      <c r="I360" s="2"/>
      <c r="J360" s="2"/>
      <c r="K360" s="2"/>
      <c r="L360" s="2"/>
      <c r="M360" s="2"/>
      <c r="N360" s="4"/>
    </row>
    <row r="361" spans="1:14" s="9" customFormat="1" x14ac:dyDescent="0.2">
      <c r="A361" s="4"/>
      <c r="B361" s="2"/>
      <c r="C361" s="4"/>
      <c r="D361" s="2"/>
      <c r="E361" s="2"/>
      <c r="F361" s="51"/>
      <c r="G361" s="51"/>
      <c r="H361" s="51"/>
      <c r="I361" s="2"/>
      <c r="J361" s="2"/>
      <c r="K361" s="2"/>
      <c r="L361" s="2"/>
      <c r="M361" s="2"/>
      <c r="N361" s="4"/>
    </row>
    <row r="362" spans="1:14" s="9" customFormat="1" x14ac:dyDescent="0.2">
      <c r="A362" s="4"/>
      <c r="B362" s="2"/>
      <c r="C362" s="4"/>
      <c r="D362" s="2"/>
      <c r="E362" s="2"/>
      <c r="F362" s="51"/>
      <c r="G362" s="51"/>
      <c r="H362" s="51"/>
      <c r="I362" s="2"/>
      <c r="J362" s="2"/>
      <c r="K362" s="2"/>
      <c r="L362" s="2"/>
      <c r="M362" s="2"/>
      <c r="N362" s="4"/>
    </row>
    <row r="363" spans="1:14" s="9" customFormat="1" x14ac:dyDescent="0.2">
      <c r="A363" s="4"/>
      <c r="B363" s="2"/>
      <c r="C363" s="4"/>
      <c r="D363" s="2"/>
      <c r="E363" s="2"/>
      <c r="F363" s="51"/>
      <c r="G363" s="51"/>
      <c r="H363" s="51"/>
      <c r="I363" s="2"/>
      <c r="J363" s="2"/>
      <c r="K363" s="2"/>
      <c r="L363" s="2"/>
      <c r="M363" s="2"/>
      <c r="N363" s="4"/>
    </row>
    <row r="364" spans="1:14" s="9" customFormat="1" x14ac:dyDescent="0.2">
      <c r="A364" s="4"/>
      <c r="B364" s="2"/>
      <c r="C364" s="4"/>
      <c r="D364" s="2"/>
      <c r="E364" s="2"/>
      <c r="F364" s="51"/>
      <c r="G364" s="51"/>
      <c r="H364" s="51"/>
      <c r="I364" s="2"/>
      <c r="J364" s="2"/>
      <c r="K364" s="2"/>
      <c r="L364" s="2"/>
      <c r="M364" s="2"/>
      <c r="N364" s="4"/>
    </row>
    <row r="365" spans="1:14" s="9" customFormat="1" x14ac:dyDescent="0.2">
      <c r="A365" s="4"/>
      <c r="B365" s="2"/>
      <c r="C365" s="4"/>
      <c r="D365" s="2"/>
      <c r="E365" s="2"/>
      <c r="F365" s="51"/>
      <c r="G365" s="51"/>
      <c r="H365" s="51"/>
      <c r="I365" s="2"/>
      <c r="J365" s="2"/>
      <c r="K365" s="2"/>
      <c r="L365" s="2"/>
      <c r="M365" s="2"/>
      <c r="N365" s="4"/>
    </row>
    <row r="366" spans="1:14" s="9" customFormat="1" x14ac:dyDescent="0.2">
      <c r="A366" s="4"/>
      <c r="B366" s="2"/>
      <c r="C366" s="4"/>
      <c r="D366" s="2"/>
      <c r="E366" s="2"/>
      <c r="F366" s="51"/>
      <c r="G366" s="51"/>
      <c r="H366" s="51"/>
      <c r="I366" s="2"/>
      <c r="J366" s="2"/>
      <c r="K366" s="2"/>
      <c r="L366" s="2"/>
      <c r="M366" s="2"/>
      <c r="N366" s="4"/>
    </row>
    <row r="367" spans="1:14" s="9" customFormat="1" x14ac:dyDescent="0.2">
      <c r="A367" s="4"/>
      <c r="B367" s="2"/>
      <c r="C367" s="4"/>
      <c r="D367" s="2"/>
      <c r="E367" s="2"/>
      <c r="F367" s="51"/>
      <c r="G367" s="51"/>
      <c r="H367" s="51"/>
      <c r="I367" s="2"/>
      <c r="J367" s="2"/>
      <c r="K367" s="2"/>
      <c r="L367" s="2"/>
      <c r="M367" s="2"/>
      <c r="N367" s="4"/>
    </row>
    <row r="368" spans="1:14" s="9" customFormat="1" x14ac:dyDescent="0.2">
      <c r="A368" s="4"/>
      <c r="B368" s="2"/>
      <c r="C368" s="4"/>
      <c r="D368" s="2"/>
      <c r="E368" s="2"/>
      <c r="F368" s="51"/>
      <c r="G368" s="51"/>
      <c r="H368" s="51"/>
      <c r="I368" s="2"/>
      <c r="J368" s="2"/>
      <c r="K368" s="2"/>
      <c r="L368" s="2"/>
      <c r="M368" s="2"/>
      <c r="N368" s="4"/>
    </row>
    <row r="369" spans="1:14" s="9" customFormat="1" x14ac:dyDescent="0.2">
      <c r="A369" s="4"/>
      <c r="B369" s="2"/>
      <c r="C369" s="4"/>
      <c r="D369" s="2"/>
      <c r="E369" s="2"/>
      <c r="F369" s="51"/>
      <c r="G369" s="51"/>
      <c r="H369" s="51"/>
      <c r="I369" s="2"/>
      <c r="J369" s="2"/>
      <c r="K369" s="2"/>
      <c r="L369" s="2"/>
      <c r="M369" s="2"/>
      <c r="N369" s="4"/>
    </row>
    <row r="370" spans="1:14" s="9" customFormat="1" x14ac:dyDescent="0.2">
      <c r="A370" s="4"/>
      <c r="B370" s="2"/>
      <c r="C370" s="4"/>
      <c r="D370" s="2"/>
      <c r="E370" s="2"/>
      <c r="F370" s="51"/>
      <c r="G370" s="51"/>
      <c r="H370" s="51"/>
      <c r="I370" s="2"/>
      <c r="J370" s="2"/>
      <c r="K370" s="2"/>
      <c r="L370" s="2"/>
      <c r="M370" s="2"/>
      <c r="N370" s="4"/>
    </row>
    <row r="371" spans="1:14" s="9" customFormat="1" x14ac:dyDescent="0.2">
      <c r="A371" s="4"/>
      <c r="B371" s="2"/>
      <c r="C371" s="4"/>
      <c r="D371" s="2"/>
      <c r="E371" s="2"/>
      <c r="F371" s="51"/>
      <c r="G371" s="51"/>
      <c r="H371" s="51"/>
      <c r="I371" s="2"/>
      <c r="J371" s="2"/>
      <c r="K371" s="2"/>
      <c r="L371" s="2"/>
      <c r="M371" s="2"/>
      <c r="N371" s="4"/>
    </row>
    <row r="372" spans="1:14" s="9" customFormat="1" x14ac:dyDescent="0.2">
      <c r="A372" s="4"/>
      <c r="B372" s="2"/>
      <c r="C372" s="4"/>
      <c r="D372" s="2"/>
      <c r="E372" s="2"/>
      <c r="F372" s="51"/>
      <c r="G372" s="51"/>
      <c r="H372" s="51"/>
      <c r="I372" s="2"/>
      <c r="J372" s="2"/>
      <c r="K372" s="2"/>
      <c r="L372" s="2"/>
      <c r="M372" s="2"/>
      <c r="N372" s="4"/>
    </row>
    <row r="373" spans="1:14" s="9" customFormat="1" x14ac:dyDescent="0.2">
      <c r="A373" s="4"/>
      <c r="B373" s="2"/>
      <c r="C373" s="4"/>
      <c r="D373" s="2"/>
      <c r="E373" s="2"/>
      <c r="F373" s="51"/>
      <c r="G373" s="51"/>
      <c r="H373" s="51"/>
      <c r="I373" s="2"/>
      <c r="J373" s="2"/>
      <c r="K373" s="2"/>
      <c r="L373" s="2"/>
      <c r="M373" s="2"/>
      <c r="N373" s="4"/>
    </row>
    <row r="374" spans="1:14" s="9" customFormat="1" x14ac:dyDescent="0.2">
      <c r="A374" s="4"/>
      <c r="B374" s="2"/>
      <c r="C374" s="4"/>
      <c r="D374" s="2"/>
      <c r="E374" s="2"/>
      <c r="F374" s="51"/>
      <c r="G374" s="51"/>
      <c r="H374" s="51"/>
      <c r="I374" s="2"/>
      <c r="J374" s="2"/>
      <c r="K374" s="2"/>
      <c r="L374" s="2"/>
      <c r="M374" s="2"/>
      <c r="N374" s="4"/>
    </row>
    <row r="375" spans="1:14" s="9" customFormat="1" x14ac:dyDescent="0.2">
      <c r="A375" s="4"/>
      <c r="B375" s="2"/>
      <c r="C375" s="4"/>
      <c r="D375" s="2"/>
      <c r="E375" s="2"/>
      <c r="F375" s="51"/>
      <c r="G375" s="51"/>
      <c r="H375" s="51"/>
      <c r="I375" s="2"/>
      <c r="J375" s="2"/>
      <c r="K375" s="2"/>
      <c r="L375" s="2"/>
      <c r="M375" s="2"/>
      <c r="N375" s="4"/>
    </row>
    <row r="376" spans="1:14" s="9" customFormat="1" x14ac:dyDescent="0.2">
      <c r="A376" s="4"/>
      <c r="B376" s="2"/>
      <c r="C376" s="4"/>
      <c r="D376" s="2"/>
      <c r="E376" s="2"/>
      <c r="F376" s="51"/>
      <c r="G376" s="51"/>
      <c r="H376" s="51"/>
      <c r="I376" s="2"/>
      <c r="J376" s="2"/>
      <c r="K376" s="2"/>
      <c r="L376" s="2"/>
      <c r="M376" s="2"/>
      <c r="N376" s="4"/>
    </row>
    <row r="377" spans="1:14" s="9" customFormat="1" x14ac:dyDescent="0.2">
      <c r="A377" s="4"/>
      <c r="B377" s="2"/>
      <c r="C377" s="4"/>
      <c r="D377" s="2"/>
      <c r="E377" s="2"/>
      <c r="F377" s="51"/>
      <c r="G377" s="51"/>
      <c r="H377" s="51"/>
      <c r="I377" s="2"/>
      <c r="J377" s="2"/>
      <c r="K377" s="2"/>
      <c r="L377" s="2"/>
      <c r="M377" s="2"/>
      <c r="N377" s="4"/>
    </row>
    <row r="378" spans="1:14" s="9" customFormat="1" x14ac:dyDescent="0.2">
      <c r="A378" s="4"/>
      <c r="B378" s="2"/>
      <c r="C378" s="4"/>
      <c r="D378" s="2"/>
      <c r="E378" s="2"/>
      <c r="F378" s="51"/>
      <c r="G378" s="51"/>
      <c r="H378" s="51"/>
      <c r="I378" s="2"/>
      <c r="J378" s="2"/>
      <c r="K378" s="2"/>
      <c r="L378" s="2"/>
      <c r="M378" s="2"/>
      <c r="N378" s="4"/>
    </row>
    <row r="379" spans="1:14" s="9" customFormat="1" x14ac:dyDescent="0.2">
      <c r="A379" s="4"/>
      <c r="B379" s="2"/>
      <c r="C379" s="4"/>
      <c r="D379" s="2"/>
      <c r="E379" s="2"/>
      <c r="F379" s="51"/>
      <c r="G379" s="51"/>
      <c r="H379" s="51"/>
      <c r="I379" s="2"/>
      <c r="J379" s="2"/>
      <c r="K379" s="2"/>
      <c r="L379" s="2"/>
      <c r="M379" s="2"/>
      <c r="N379" s="4"/>
    </row>
    <row r="380" spans="1:14" s="9" customFormat="1" x14ac:dyDescent="0.2">
      <c r="A380" s="4"/>
      <c r="B380" s="2"/>
      <c r="C380" s="4"/>
      <c r="D380" s="2"/>
      <c r="E380" s="2"/>
      <c r="F380" s="51"/>
      <c r="G380" s="51"/>
      <c r="H380" s="51"/>
      <c r="I380" s="2"/>
      <c r="J380" s="2"/>
      <c r="K380" s="2"/>
      <c r="L380" s="2"/>
      <c r="M380" s="2"/>
      <c r="N380" s="4"/>
    </row>
    <row r="381" spans="1:14" s="9" customFormat="1" x14ac:dyDescent="0.2">
      <c r="A381" s="4"/>
      <c r="B381" s="2"/>
      <c r="C381" s="4"/>
      <c r="D381" s="2"/>
      <c r="E381" s="2"/>
      <c r="F381" s="51"/>
      <c r="G381" s="51"/>
      <c r="H381" s="51"/>
      <c r="I381" s="2"/>
      <c r="J381" s="2"/>
      <c r="K381" s="2"/>
      <c r="L381" s="2"/>
      <c r="M381" s="2"/>
      <c r="N381" s="4"/>
    </row>
    <row r="382" spans="1:14" s="9" customFormat="1" x14ac:dyDescent="0.2">
      <c r="A382" s="4"/>
      <c r="B382" s="2"/>
      <c r="C382" s="4"/>
      <c r="D382" s="2"/>
      <c r="E382" s="2"/>
      <c r="F382" s="51"/>
      <c r="G382" s="51"/>
      <c r="H382" s="51"/>
      <c r="I382" s="2"/>
      <c r="J382" s="2"/>
      <c r="K382" s="2"/>
      <c r="L382" s="2"/>
      <c r="M382" s="2"/>
      <c r="N382" s="4"/>
    </row>
    <row r="383" spans="1:14" s="9" customFormat="1" x14ac:dyDescent="0.2">
      <c r="A383" s="4"/>
      <c r="B383" s="2"/>
      <c r="C383" s="4"/>
      <c r="D383" s="2"/>
      <c r="E383" s="2"/>
      <c r="F383" s="51"/>
      <c r="G383" s="51"/>
      <c r="H383" s="51"/>
      <c r="I383" s="2"/>
      <c r="J383" s="2"/>
      <c r="K383" s="2"/>
      <c r="L383" s="2"/>
      <c r="M383" s="2"/>
      <c r="N383" s="4"/>
    </row>
    <row r="384" spans="1:14" s="9" customFormat="1" x14ac:dyDescent="0.2">
      <c r="A384" s="4"/>
      <c r="B384" s="2"/>
      <c r="C384" s="4"/>
      <c r="D384" s="2"/>
      <c r="E384" s="2"/>
      <c r="F384" s="51"/>
      <c r="G384" s="51"/>
      <c r="H384" s="51"/>
      <c r="I384" s="2"/>
      <c r="J384" s="2"/>
      <c r="K384" s="2"/>
      <c r="L384" s="2"/>
      <c r="M384" s="2"/>
      <c r="N384" s="4"/>
    </row>
    <row r="385" spans="1:14" s="9" customFormat="1" x14ac:dyDescent="0.2">
      <c r="A385" s="4"/>
      <c r="B385" s="2"/>
      <c r="C385" s="4"/>
      <c r="D385" s="2"/>
      <c r="E385" s="2"/>
      <c r="F385" s="51"/>
      <c r="G385" s="51"/>
      <c r="H385" s="51"/>
      <c r="I385" s="2"/>
      <c r="J385" s="2"/>
      <c r="K385" s="2"/>
      <c r="L385" s="2"/>
      <c r="M385" s="2"/>
      <c r="N385" s="4"/>
    </row>
    <row r="386" spans="1:14" s="9" customFormat="1" x14ac:dyDescent="0.2">
      <c r="A386" s="4"/>
      <c r="B386" s="2"/>
      <c r="C386" s="4"/>
      <c r="D386" s="2"/>
      <c r="E386" s="2"/>
      <c r="F386" s="51"/>
      <c r="G386" s="51"/>
      <c r="H386" s="51"/>
      <c r="I386" s="2"/>
      <c r="J386" s="2"/>
      <c r="K386" s="2"/>
      <c r="L386" s="2"/>
      <c r="M386" s="2"/>
      <c r="N386" s="4"/>
    </row>
    <row r="387" spans="1:14" s="9" customFormat="1" x14ac:dyDescent="0.2">
      <c r="A387" s="4"/>
      <c r="B387" s="2"/>
      <c r="C387" s="4"/>
      <c r="D387" s="2"/>
      <c r="E387" s="2"/>
      <c r="F387" s="51"/>
      <c r="G387" s="51"/>
      <c r="H387" s="51"/>
      <c r="I387" s="2"/>
      <c r="J387" s="2"/>
      <c r="K387" s="2"/>
      <c r="L387" s="2"/>
      <c r="M387" s="2"/>
      <c r="N387" s="4"/>
    </row>
    <row r="388" spans="1:14" s="9" customFormat="1" x14ac:dyDescent="0.2">
      <c r="A388" s="4"/>
      <c r="B388" s="2"/>
      <c r="C388" s="4"/>
      <c r="D388" s="2"/>
      <c r="E388" s="2"/>
      <c r="F388" s="51"/>
      <c r="G388" s="51"/>
      <c r="H388" s="51"/>
      <c r="I388" s="2"/>
      <c r="J388" s="2"/>
      <c r="K388" s="2"/>
      <c r="L388" s="2"/>
      <c r="M388" s="2"/>
      <c r="N388" s="4"/>
    </row>
    <row r="389" spans="1:14" s="9" customFormat="1" x14ac:dyDescent="0.2">
      <c r="A389" s="4"/>
      <c r="B389" s="2"/>
      <c r="C389" s="4"/>
      <c r="D389" s="2"/>
      <c r="E389" s="2"/>
      <c r="F389" s="51"/>
      <c r="G389" s="51"/>
      <c r="H389" s="51"/>
      <c r="I389" s="2"/>
      <c r="J389" s="2"/>
      <c r="K389" s="2"/>
      <c r="L389" s="2"/>
      <c r="M389" s="2"/>
      <c r="N389" s="4"/>
    </row>
    <row r="390" spans="1:14" s="9" customFormat="1" x14ac:dyDescent="0.2">
      <c r="A390" s="4"/>
      <c r="B390" s="2"/>
      <c r="C390" s="4"/>
      <c r="D390" s="2"/>
      <c r="E390" s="2"/>
      <c r="F390" s="51"/>
      <c r="G390" s="51"/>
      <c r="H390" s="51"/>
      <c r="I390" s="2"/>
      <c r="J390" s="2"/>
      <c r="K390" s="2"/>
      <c r="L390" s="2"/>
      <c r="M390" s="2"/>
      <c r="N390" s="4"/>
    </row>
    <row r="391" spans="1:14" s="9" customFormat="1" x14ac:dyDescent="0.2">
      <c r="A391" s="4"/>
      <c r="B391" s="2"/>
      <c r="C391" s="4"/>
      <c r="D391" s="2"/>
      <c r="E391" s="2"/>
      <c r="F391" s="51"/>
      <c r="G391" s="51"/>
      <c r="H391" s="51"/>
      <c r="I391" s="2"/>
      <c r="J391" s="2"/>
      <c r="K391" s="2"/>
      <c r="L391" s="2"/>
      <c r="M391" s="2"/>
      <c r="N391" s="4"/>
    </row>
    <row r="392" spans="1:14" s="9" customFormat="1" x14ac:dyDescent="0.2">
      <c r="A392" s="4"/>
      <c r="B392" s="2"/>
      <c r="C392" s="4"/>
      <c r="D392" s="2"/>
      <c r="E392" s="2"/>
      <c r="F392" s="51"/>
      <c r="G392" s="51"/>
      <c r="H392" s="51"/>
      <c r="I392" s="2"/>
      <c r="J392" s="2"/>
      <c r="K392" s="2"/>
      <c r="L392" s="2"/>
      <c r="M392" s="2"/>
      <c r="N392" s="4"/>
    </row>
    <row r="393" spans="1:14" s="9" customFormat="1" x14ac:dyDescent="0.2">
      <c r="A393" s="4"/>
      <c r="B393" s="2"/>
      <c r="C393" s="4"/>
      <c r="D393" s="2"/>
      <c r="E393" s="2"/>
      <c r="F393" s="51"/>
      <c r="G393" s="51"/>
      <c r="H393" s="51"/>
      <c r="I393" s="2"/>
      <c r="J393" s="2"/>
      <c r="K393" s="2"/>
      <c r="L393" s="2"/>
      <c r="M393" s="2"/>
      <c r="N393" s="4"/>
    </row>
    <row r="394" spans="1:14" s="9" customFormat="1" x14ac:dyDescent="0.2">
      <c r="A394" s="4"/>
      <c r="B394" s="2"/>
      <c r="C394" s="4"/>
      <c r="D394" s="2"/>
      <c r="E394" s="2"/>
      <c r="F394" s="51"/>
      <c r="G394" s="51"/>
      <c r="H394" s="51"/>
      <c r="I394" s="2"/>
      <c r="J394" s="2"/>
      <c r="K394" s="2"/>
      <c r="L394" s="2"/>
      <c r="M394" s="2"/>
      <c r="N394" s="4"/>
    </row>
    <row r="395" spans="1:14" s="9" customFormat="1" x14ac:dyDescent="0.2">
      <c r="A395" s="4"/>
      <c r="B395" s="2"/>
      <c r="C395" s="4"/>
      <c r="D395" s="2"/>
      <c r="E395" s="2"/>
      <c r="F395" s="51"/>
      <c r="G395" s="51"/>
      <c r="H395" s="51"/>
      <c r="I395" s="2"/>
      <c r="J395" s="2"/>
      <c r="K395" s="2"/>
      <c r="L395" s="2"/>
      <c r="M395" s="2"/>
      <c r="N395" s="4"/>
    </row>
    <row r="396" spans="1:14" s="9" customFormat="1" x14ac:dyDescent="0.2">
      <c r="A396" s="4"/>
      <c r="B396" s="2"/>
      <c r="C396" s="4"/>
      <c r="D396" s="2"/>
      <c r="E396" s="2"/>
      <c r="F396" s="51"/>
      <c r="G396" s="51"/>
      <c r="H396" s="51"/>
      <c r="I396" s="2"/>
      <c r="J396" s="2"/>
      <c r="K396" s="2"/>
      <c r="L396" s="2"/>
      <c r="M396" s="2"/>
      <c r="N396" s="4"/>
    </row>
    <row r="397" spans="1:14" s="9" customFormat="1" x14ac:dyDescent="0.2">
      <c r="A397" s="4"/>
      <c r="B397" s="2"/>
      <c r="C397" s="4"/>
      <c r="D397" s="2"/>
      <c r="E397" s="2"/>
      <c r="F397" s="51"/>
      <c r="G397" s="51"/>
      <c r="H397" s="51"/>
      <c r="I397" s="2"/>
      <c r="J397" s="2"/>
      <c r="K397" s="2"/>
      <c r="L397" s="2"/>
      <c r="M397" s="2"/>
      <c r="N397" s="4"/>
    </row>
    <row r="398" spans="1:14" s="9" customFormat="1" x14ac:dyDescent="0.2">
      <c r="A398" s="4"/>
      <c r="B398" s="2"/>
      <c r="C398" s="4"/>
      <c r="D398" s="2"/>
      <c r="E398" s="2"/>
      <c r="F398" s="51"/>
      <c r="G398" s="51"/>
      <c r="H398" s="51"/>
      <c r="I398" s="2"/>
      <c r="J398" s="2"/>
      <c r="K398" s="2"/>
      <c r="L398" s="2"/>
      <c r="M398" s="2"/>
      <c r="N398" s="4"/>
    </row>
    <row r="399" spans="1:14" s="9" customFormat="1" x14ac:dyDescent="0.2">
      <c r="A399" s="4"/>
      <c r="B399" s="2"/>
      <c r="C399" s="4"/>
      <c r="D399" s="2"/>
      <c r="E399" s="2"/>
      <c r="F399" s="51"/>
      <c r="G399" s="51"/>
      <c r="H399" s="51"/>
      <c r="I399" s="2"/>
      <c r="J399" s="2"/>
      <c r="K399" s="2"/>
      <c r="L399" s="2"/>
      <c r="M399" s="2"/>
      <c r="N399" s="4"/>
    </row>
    <row r="400" spans="1:14" s="9" customFormat="1" x14ac:dyDescent="0.2">
      <c r="A400" s="4"/>
      <c r="B400" s="2"/>
      <c r="C400" s="4"/>
      <c r="D400" s="2"/>
      <c r="E400" s="2"/>
      <c r="F400" s="51"/>
      <c r="G400" s="51"/>
      <c r="H400" s="51"/>
      <c r="I400" s="2"/>
      <c r="J400" s="2"/>
      <c r="K400" s="2"/>
      <c r="L400" s="2"/>
      <c r="M400" s="2"/>
      <c r="N400" s="4"/>
    </row>
    <row r="401" spans="1:14" s="9" customFormat="1" x14ac:dyDescent="0.2">
      <c r="A401" s="4"/>
      <c r="B401" s="2"/>
      <c r="C401" s="4"/>
      <c r="D401" s="2"/>
      <c r="E401" s="2"/>
      <c r="F401" s="51"/>
      <c r="G401" s="51"/>
      <c r="H401" s="51"/>
      <c r="I401" s="2"/>
      <c r="J401" s="2"/>
      <c r="K401" s="2"/>
      <c r="L401" s="2"/>
      <c r="M401" s="2"/>
      <c r="N401" s="4"/>
    </row>
    <row r="402" spans="1:14" s="9" customFormat="1" x14ac:dyDescent="0.2">
      <c r="A402" s="4"/>
      <c r="B402" s="2"/>
      <c r="C402" s="4"/>
      <c r="D402" s="2"/>
      <c r="E402" s="2"/>
      <c r="F402" s="51"/>
      <c r="G402" s="51"/>
      <c r="H402" s="51"/>
      <c r="I402" s="2"/>
      <c r="J402" s="2"/>
      <c r="K402" s="2"/>
      <c r="L402" s="2"/>
      <c r="M402" s="2"/>
      <c r="N402" s="4"/>
    </row>
    <row r="403" spans="1:14" s="9" customFormat="1" x14ac:dyDescent="0.2">
      <c r="A403" s="4"/>
      <c r="B403" s="2"/>
      <c r="C403" s="4"/>
      <c r="D403" s="2"/>
      <c r="E403" s="2"/>
      <c r="F403" s="51"/>
      <c r="G403" s="51"/>
      <c r="H403" s="51"/>
      <c r="I403" s="2"/>
      <c r="J403" s="2"/>
      <c r="K403" s="2"/>
      <c r="L403" s="2"/>
      <c r="M403" s="2"/>
      <c r="N403" s="4"/>
    </row>
    <row r="404" spans="1:14" s="9" customFormat="1" x14ac:dyDescent="0.2">
      <c r="A404" s="4"/>
      <c r="B404" s="2"/>
      <c r="C404" s="4"/>
      <c r="D404" s="2"/>
      <c r="E404" s="2"/>
      <c r="F404" s="51"/>
      <c r="G404" s="51"/>
      <c r="H404" s="51"/>
      <c r="I404" s="2"/>
      <c r="J404" s="2"/>
      <c r="K404" s="2"/>
      <c r="L404" s="2"/>
      <c r="M404" s="2"/>
      <c r="N404" s="4"/>
    </row>
    <row r="405" spans="1:14" s="9" customFormat="1" x14ac:dyDescent="0.2">
      <c r="A405" s="4"/>
      <c r="B405" s="2"/>
      <c r="C405" s="4"/>
      <c r="D405" s="2"/>
      <c r="E405" s="2"/>
      <c r="F405" s="51"/>
      <c r="G405" s="51"/>
      <c r="H405" s="51"/>
      <c r="I405" s="2"/>
      <c r="J405" s="2"/>
      <c r="K405" s="2"/>
      <c r="L405" s="2"/>
      <c r="M405" s="2"/>
      <c r="N405" s="4"/>
    </row>
    <row r="406" spans="1:14" s="9" customFormat="1" x14ac:dyDescent="0.2">
      <c r="A406" s="4"/>
      <c r="B406" s="2"/>
      <c r="C406" s="4"/>
      <c r="D406" s="2"/>
      <c r="E406" s="2"/>
      <c r="F406" s="51"/>
      <c r="G406" s="51"/>
      <c r="H406" s="51"/>
      <c r="I406" s="2"/>
      <c r="J406" s="2"/>
      <c r="K406" s="2"/>
      <c r="L406" s="2"/>
      <c r="M406" s="2"/>
      <c r="N406" s="4"/>
    </row>
    <row r="407" spans="1:14" s="9" customFormat="1" x14ac:dyDescent="0.2">
      <c r="A407" s="4"/>
      <c r="B407" s="2"/>
      <c r="C407" s="4"/>
      <c r="D407" s="2"/>
      <c r="E407" s="2"/>
      <c r="F407" s="51"/>
      <c r="G407" s="51"/>
      <c r="H407" s="51"/>
      <c r="I407" s="2"/>
      <c r="J407" s="2"/>
      <c r="K407" s="2"/>
      <c r="L407" s="2"/>
      <c r="M407" s="2"/>
      <c r="N407" s="4"/>
    </row>
    <row r="408" spans="1:14" s="9" customFormat="1" x14ac:dyDescent="0.2">
      <c r="A408" s="4"/>
      <c r="B408" s="2"/>
      <c r="C408" s="4"/>
      <c r="D408" s="2"/>
      <c r="E408" s="2"/>
      <c r="F408" s="51"/>
      <c r="G408" s="51"/>
      <c r="H408" s="51"/>
      <c r="I408" s="2"/>
      <c r="J408" s="2"/>
      <c r="K408" s="2"/>
      <c r="L408" s="2"/>
      <c r="M408" s="2"/>
      <c r="N408" s="4"/>
    </row>
    <row r="409" spans="1:14" s="9" customFormat="1" x14ac:dyDescent="0.2">
      <c r="A409" s="4"/>
      <c r="B409" s="2"/>
      <c r="C409" s="4"/>
      <c r="D409" s="2"/>
      <c r="E409" s="2"/>
      <c r="F409" s="51"/>
      <c r="G409" s="51"/>
      <c r="H409" s="51"/>
      <c r="I409" s="2"/>
      <c r="J409" s="2"/>
      <c r="K409" s="2"/>
      <c r="L409" s="2"/>
      <c r="M409" s="2"/>
      <c r="N409" s="4"/>
    </row>
    <row r="410" spans="1:14" s="9" customFormat="1" x14ac:dyDescent="0.2">
      <c r="A410" s="4"/>
      <c r="B410" s="2"/>
      <c r="C410" s="4"/>
      <c r="D410" s="2"/>
      <c r="E410" s="2"/>
      <c r="F410" s="51"/>
      <c r="G410" s="51"/>
      <c r="H410" s="51"/>
      <c r="I410" s="2"/>
      <c r="J410" s="2"/>
      <c r="K410" s="2"/>
      <c r="L410" s="2"/>
      <c r="M410" s="2"/>
      <c r="N410" s="4"/>
    </row>
    <row r="411" spans="1:14" s="9" customFormat="1" x14ac:dyDescent="0.2">
      <c r="A411" s="4"/>
      <c r="B411" s="2"/>
      <c r="C411" s="4"/>
      <c r="D411" s="2"/>
      <c r="E411" s="2"/>
      <c r="F411" s="51"/>
      <c r="G411" s="51"/>
      <c r="H411" s="51"/>
      <c r="I411" s="2"/>
      <c r="J411" s="2"/>
      <c r="K411" s="2"/>
      <c r="L411" s="2"/>
      <c r="M411" s="2"/>
      <c r="N411" s="4"/>
    </row>
    <row r="412" spans="1:14" s="9" customFormat="1" x14ac:dyDescent="0.2">
      <c r="A412" s="4"/>
      <c r="B412" s="2"/>
      <c r="C412" s="4"/>
      <c r="D412" s="2"/>
      <c r="E412" s="2"/>
      <c r="F412" s="51"/>
      <c r="G412" s="51"/>
      <c r="H412" s="51"/>
      <c r="I412" s="2"/>
      <c r="J412" s="2"/>
      <c r="K412" s="2"/>
      <c r="L412" s="2"/>
      <c r="M412" s="2"/>
      <c r="N412" s="4"/>
    </row>
    <row r="413" spans="1:14" s="9" customFormat="1" x14ac:dyDescent="0.2">
      <c r="A413" s="4"/>
      <c r="B413" s="2"/>
      <c r="C413" s="4"/>
      <c r="D413" s="2"/>
      <c r="E413" s="2"/>
      <c r="F413" s="51"/>
      <c r="G413" s="51"/>
      <c r="H413" s="51"/>
      <c r="I413" s="2"/>
      <c r="J413" s="2"/>
      <c r="K413" s="2"/>
      <c r="L413" s="2"/>
      <c r="M413" s="2"/>
      <c r="N413" s="4"/>
    </row>
    <row r="414" spans="1:14" s="9" customFormat="1" x14ac:dyDescent="0.2">
      <c r="A414" s="4"/>
      <c r="B414" s="2"/>
      <c r="C414" s="4"/>
      <c r="D414" s="2"/>
      <c r="E414" s="2"/>
      <c r="F414" s="51"/>
      <c r="G414" s="51"/>
      <c r="H414" s="51"/>
      <c r="I414" s="2"/>
      <c r="J414" s="2"/>
      <c r="K414" s="2"/>
      <c r="L414" s="2"/>
      <c r="M414" s="2"/>
      <c r="N414" s="4"/>
    </row>
    <row r="415" spans="1:14" s="9" customFormat="1" x14ac:dyDescent="0.2">
      <c r="A415" s="4"/>
      <c r="B415" s="2"/>
      <c r="C415" s="4"/>
      <c r="D415" s="2"/>
      <c r="E415" s="2"/>
      <c r="F415" s="51"/>
      <c r="G415" s="51"/>
      <c r="H415" s="51"/>
      <c r="I415" s="2"/>
      <c r="J415" s="2"/>
      <c r="K415" s="2"/>
      <c r="L415" s="2"/>
      <c r="M415" s="2"/>
      <c r="N415" s="4"/>
    </row>
    <row r="416" spans="1:14" s="9" customFormat="1" x14ac:dyDescent="0.2">
      <c r="A416" s="4"/>
      <c r="B416" s="2"/>
      <c r="C416" s="4"/>
      <c r="D416" s="2"/>
      <c r="E416" s="2"/>
      <c r="F416" s="51"/>
      <c r="G416" s="51"/>
      <c r="H416" s="51"/>
      <c r="I416" s="2"/>
      <c r="J416" s="2"/>
      <c r="K416" s="2"/>
      <c r="L416" s="2"/>
      <c r="M416" s="2"/>
      <c r="N416" s="4"/>
    </row>
    <row r="417" spans="1:14" s="9" customFormat="1" x14ac:dyDescent="0.2">
      <c r="A417" s="4"/>
      <c r="B417" s="2"/>
      <c r="C417" s="4"/>
      <c r="D417" s="2"/>
      <c r="E417" s="2"/>
      <c r="F417" s="51"/>
      <c r="G417" s="51"/>
      <c r="H417" s="51"/>
      <c r="I417" s="2"/>
      <c r="J417" s="2"/>
      <c r="K417" s="2"/>
      <c r="L417" s="2"/>
      <c r="M417" s="2"/>
      <c r="N417" s="4"/>
    </row>
    <row r="418" spans="1:14" s="9" customFormat="1" x14ac:dyDescent="0.2">
      <c r="A418" s="4"/>
      <c r="B418" s="2"/>
      <c r="C418" s="4"/>
      <c r="D418" s="2"/>
      <c r="E418" s="2"/>
      <c r="F418" s="51"/>
      <c r="G418" s="51"/>
      <c r="H418" s="51"/>
      <c r="I418" s="2"/>
      <c r="J418" s="2"/>
      <c r="K418" s="2"/>
      <c r="L418" s="2"/>
      <c r="M418" s="2"/>
      <c r="N418" s="4"/>
    </row>
    <row r="419" spans="1:14" s="9" customFormat="1" x14ac:dyDescent="0.2">
      <c r="A419" s="4"/>
      <c r="B419" s="2"/>
      <c r="C419" s="4"/>
      <c r="D419" s="2"/>
      <c r="E419" s="2"/>
      <c r="F419" s="51"/>
      <c r="G419" s="51"/>
      <c r="H419" s="51"/>
      <c r="I419" s="2"/>
      <c r="J419" s="2"/>
      <c r="K419" s="2"/>
      <c r="L419" s="2"/>
      <c r="M419" s="2"/>
      <c r="N419" s="4"/>
    </row>
    <row r="420" spans="1:14" s="9" customFormat="1" x14ac:dyDescent="0.2">
      <c r="A420" s="4"/>
      <c r="B420" s="2"/>
      <c r="C420" s="4"/>
      <c r="D420" s="2"/>
      <c r="E420" s="2"/>
      <c r="F420" s="51"/>
      <c r="G420" s="51"/>
      <c r="H420" s="51"/>
      <c r="I420" s="2"/>
      <c r="J420" s="2"/>
      <c r="K420" s="2"/>
      <c r="L420" s="2"/>
      <c r="M420" s="2"/>
      <c r="N420" s="4"/>
    </row>
    <row r="421" spans="1:14" s="9" customFormat="1" x14ac:dyDescent="0.2">
      <c r="A421" s="4"/>
      <c r="B421" s="2"/>
      <c r="C421" s="4"/>
      <c r="D421" s="2"/>
      <c r="E421" s="2"/>
      <c r="F421" s="51"/>
      <c r="G421" s="51"/>
      <c r="H421" s="51"/>
      <c r="I421" s="2"/>
      <c r="J421" s="2"/>
      <c r="K421" s="2"/>
      <c r="L421" s="2"/>
      <c r="M421" s="2"/>
      <c r="N421" s="4"/>
    </row>
    <row r="422" spans="1:14" s="9" customFormat="1" x14ac:dyDescent="0.2">
      <c r="A422" s="4"/>
      <c r="B422" s="2"/>
      <c r="C422" s="4"/>
      <c r="D422" s="2"/>
      <c r="E422" s="2"/>
      <c r="F422" s="51"/>
      <c r="G422" s="51"/>
      <c r="H422" s="51"/>
      <c r="I422" s="2"/>
      <c r="J422" s="2"/>
      <c r="K422" s="2"/>
      <c r="L422" s="2"/>
      <c r="M422" s="2"/>
      <c r="N422" s="4"/>
    </row>
    <row r="423" spans="1:14" s="9" customFormat="1" x14ac:dyDescent="0.2">
      <c r="A423" s="4"/>
      <c r="B423" s="2"/>
      <c r="C423" s="4"/>
      <c r="D423" s="2"/>
      <c r="E423" s="2"/>
      <c r="F423" s="51"/>
      <c r="G423" s="51"/>
      <c r="H423" s="51"/>
      <c r="I423" s="2"/>
      <c r="J423" s="2"/>
      <c r="K423" s="2"/>
      <c r="L423" s="2"/>
      <c r="M423" s="2"/>
      <c r="N423" s="4"/>
    </row>
    <row r="424" spans="1:14" s="9" customFormat="1" x14ac:dyDescent="0.2">
      <c r="A424" s="4"/>
      <c r="B424" s="2"/>
      <c r="C424" s="4"/>
      <c r="D424" s="2"/>
      <c r="E424" s="2"/>
      <c r="F424" s="51"/>
      <c r="G424" s="51"/>
      <c r="H424" s="51"/>
      <c r="I424" s="2"/>
      <c r="J424" s="2"/>
      <c r="K424" s="2"/>
      <c r="L424" s="2"/>
      <c r="M424" s="2"/>
      <c r="N424" s="4"/>
    </row>
    <row r="425" spans="1:14" s="9" customFormat="1" x14ac:dyDescent="0.2">
      <c r="A425" s="4"/>
      <c r="B425" s="2"/>
      <c r="C425" s="4"/>
      <c r="D425" s="2"/>
      <c r="E425" s="2"/>
      <c r="F425" s="51"/>
      <c r="G425" s="51"/>
      <c r="H425" s="51"/>
      <c r="I425" s="2"/>
      <c r="J425" s="2"/>
      <c r="K425" s="2"/>
      <c r="L425" s="2"/>
      <c r="M425" s="2"/>
      <c r="N425" s="4"/>
    </row>
    <row r="426" spans="1:14" s="9" customFormat="1" x14ac:dyDescent="0.2">
      <c r="A426" s="4"/>
      <c r="B426" s="2"/>
      <c r="C426" s="4"/>
      <c r="D426" s="2"/>
      <c r="E426" s="2"/>
      <c r="F426" s="51"/>
      <c r="G426" s="51"/>
      <c r="H426" s="51"/>
      <c r="I426" s="2"/>
      <c r="J426" s="2"/>
      <c r="K426" s="2"/>
      <c r="L426" s="2"/>
      <c r="M426" s="2"/>
      <c r="N426" s="4"/>
    </row>
    <row r="427" spans="1:14" s="9" customFormat="1" x14ac:dyDescent="0.2">
      <c r="A427" s="4"/>
      <c r="B427" s="2"/>
      <c r="C427" s="4"/>
      <c r="D427" s="2"/>
      <c r="E427" s="2"/>
      <c r="F427" s="51"/>
      <c r="G427" s="51"/>
      <c r="H427" s="51"/>
      <c r="I427" s="2"/>
      <c r="J427" s="2"/>
      <c r="K427" s="2"/>
      <c r="L427" s="2"/>
      <c r="M427" s="2"/>
      <c r="N427" s="4"/>
    </row>
    <row r="428" spans="1:14" s="9" customFormat="1" x14ac:dyDescent="0.2">
      <c r="A428" s="4"/>
      <c r="B428" s="2"/>
      <c r="C428" s="4"/>
      <c r="D428" s="2"/>
      <c r="E428" s="2"/>
      <c r="F428" s="51"/>
      <c r="G428" s="51"/>
      <c r="H428" s="51"/>
      <c r="I428" s="2"/>
      <c r="J428" s="2"/>
      <c r="K428" s="2"/>
      <c r="L428" s="2"/>
      <c r="M428" s="2"/>
      <c r="N428" s="4"/>
    </row>
    <row r="429" spans="1:14" s="9" customFormat="1" x14ac:dyDescent="0.2">
      <c r="A429" s="4"/>
      <c r="B429" s="2"/>
      <c r="C429" s="4"/>
      <c r="D429" s="2"/>
      <c r="E429" s="2"/>
      <c r="F429" s="51"/>
      <c r="G429" s="51"/>
      <c r="H429" s="51"/>
      <c r="I429" s="2"/>
      <c r="J429" s="2"/>
      <c r="K429" s="2"/>
      <c r="L429" s="2"/>
      <c r="M429" s="2"/>
      <c r="N429" s="4"/>
    </row>
    <row r="430" spans="1:14" s="9" customFormat="1" x14ac:dyDescent="0.2">
      <c r="A430" s="4"/>
      <c r="B430" s="2"/>
      <c r="C430" s="4"/>
      <c r="D430" s="2"/>
      <c r="E430" s="2"/>
      <c r="F430" s="51"/>
      <c r="G430" s="51"/>
      <c r="H430" s="51"/>
      <c r="I430" s="2"/>
      <c r="J430" s="2"/>
      <c r="K430" s="2"/>
      <c r="L430" s="2"/>
      <c r="M430" s="2"/>
      <c r="N430" s="4"/>
    </row>
    <row r="431" spans="1:14" s="9" customFormat="1" x14ac:dyDescent="0.2">
      <c r="A431" s="4"/>
      <c r="B431" s="2"/>
      <c r="C431" s="4"/>
      <c r="D431" s="2"/>
      <c r="E431" s="2"/>
      <c r="F431" s="51"/>
      <c r="G431" s="51"/>
      <c r="H431" s="51"/>
      <c r="I431" s="2"/>
      <c r="J431" s="2"/>
      <c r="K431" s="2"/>
      <c r="L431" s="2"/>
      <c r="M431" s="2"/>
      <c r="N431" s="4"/>
    </row>
    <row r="432" spans="1:14" s="9" customFormat="1" x14ac:dyDescent="0.2">
      <c r="A432" s="4"/>
      <c r="B432" s="2"/>
      <c r="C432" s="4"/>
      <c r="D432" s="2"/>
      <c r="E432" s="2"/>
      <c r="F432" s="51"/>
      <c r="G432" s="51"/>
      <c r="H432" s="51"/>
      <c r="I432" s="2"/>
      <c r="J432" s="2"/>
      <c r="K432" s="2"/>
      <c r="L432" s="2"/>
      <c r="M432" s="2"/>
      <c r="N432" s="4"/>
    </row>
    <row r="433" spans="1:14" s="9" customFormat="1" x14ac:dyDescent="0.2">
      <c r="A433" s="4"/>
      <c r="B433" s="2"/>
      <c r="C433" s="4"/>
      <c r="D433" s="2"/>
      <c r="E433" s="2"/>
      <c r="F433" s="51"/>
      <c r="G433" s="51"/>
      <c r="H433" s="51"/>
      <c r="I433" s="2"/>
      <c r="J433" s="2"/>
      <c r="K433" s="2"/>
      <c r="L433" s="2"/>
      <c r="M433" s="2"/>
      <c r="N433" s="4"/>
    </row>
    <row r="434" spans="1:14" s="9" customFormat="1" x14ac:dyDescent="0.2">
      <c r="A434" s="4"/>
      <c r="B434" s="2"/>
      <c r="C434" s="4"/>
      <c r="D434" s="2"/>
      <c r="E434" s="2"/>
      <c r="F434" s="51"/>
      <c r="G434" s="51"/>
      <c r="H434" s="51"/>
      <c r="I434" s="2"/>
      <c r="J434" s="2"/>
      <c r="K434" s="2"/>
      <c r="L434" s="2"/>
      <c r="M434" s="2"/>
      <c r="N434" s="4"/>
    </row>
    <row r="435" spans="1:14" s="9" customFormat="1" x14ac:dyDescent="0.2">
      <c r="A435" s="4"/>
      <c r="B435" s="2"/>
      <c r="C435" s="4"/>
      <c r="D435" s="2"/>
      <c r="E435" s="2"/>
      <c r="F435" s="51"/>
      <c r="G435" s="51"/>
      <c r="H435" s="51"/>
      <c r="I435" s="2"/>
      <c r="J435" s="2"/>
      <c r="K435" s="2"/>
      <c r="L435" s="2"/>
      <c r="M435" s="2"/>
      <c r="N435" s="4"/>
    </row>
    <row r="436" spans="1:14" s="9" customFormat="1" x14ac:dyDescent="0.2">
      <c r="A436" s="4"/>
      <c r="B436" s="2"/>
      <c r="C436" s="4"/>
      <c r="D436" s="2"/>
      <c r="E436" s="2"/>
      <c r="F436" s="51"/>
      <c r="G436" s="51"/>
      <c r="H436" s="51"/>
      <c r="I436" s="2"/>
      <c r="J436" s="2"/>
      <c r="K436" s="2"/>
      <c r="L436" s="2"/>
      <c r="M436" s="2"/>
      <c r="N436" s="4"/>
    </row>
    <row r="437" spans="1:14" s="9" customFormat="1" x14ac:dyDescent="0.2">
      <c r="A437" s="4"/>
      <c r="B437" s="2"/>
      <c r="C437" s="4"/>
      <c r="D437" s="2"/>
      <c r="E437" s="2"/>
      <c r="F437" s="51"/>
      <c r="G437" s="51"/>
      <c r="H437" s="51"/>
      <c r="I437" s="2"/>
      <c r="J437" s="2"/>
      <c r="K437" s="2"/>
      <c r="L437" s="2"/>
      <c r="M437" s="2"/>
      <c r="N437" s="4"/>
    </row>
    <row r="438" spans="1:14" s="9" customFormat="1" x14ac:dyDescent="0.2">
      <c r="A438" s="4"/>
      <c r="B438" s="2"/>
      <c r="C438" s="4"/>
      <c r="D438" s="2"/>
      <c r="E438" s="2"/>
      <c r="F438" s="51"/>
      <c r="G438" s="51"/>
      <c r="H438" s="51"/>
      <c r="I438" s="2"/>
      <c r="J438" s="2"/>
      <c r="K438" s="2"/>
      <c r="L438" s="2"/>
      <c r="M438" s="2"/>
      <c r="N438" s="4"/>
    </row>
    <row r="439" spans="1:14" s="9" customFormat="1" x14ac:dyDescent="0.2">
      <c r="A439" s="4"/>
      <c r="B439" s="2"/>
      <c r="C439" s="4"/>
      <c r="D439" s="2"/>
      <c r="E439" s="2"/>
      <c r="F439" s="51"/>
      <c r="G439" s="51"/>
      <c r="H439" s="51"/>
      <c r="I439" s="2"/>
      <c r="J439" s="2"/>
      <c r="K439" s="2"/>
      <c r="L439" s="2"/>
      <c r="M439" s="2"/>
      <c r="N439" s="4"/>
    </row>
    <row r="440" spans="1:14" s="9" customFormat="1" x14ac:dyDescent="0.2">
      <c r="A440" s="4"/>
      <c r="B440" s="2"/>
      <c r="C440" s="4"/>
      <c r="D440" s="2"/>
      <c r="E440" s="2"/>
      <c r="F440" s="51"/>
      <c r="G440" s="51"/>
      <c r="H440" s="51"/>
      <c r="I440" s="2"/>
      <c r="J440" s="2"/>
      <c r="K440" s="2"/>
      <c r="L440" s="2"/>
      <c r="M440" s="2"/>
      <c r="N440" s="4"/>
    </row>
    <row r="441" spans="1:14" s="9" customFormat="1" x14ac:dyDescent="0.2">
      <c r="A441" s="4"/>
      <c r="B441" s="2"/>
      <c r="C441" s="4"/>
      <c r="D441" s="2"/>
      <c r="E441" s="2"/>
      <c r="F441" s="51"/>
      <c r="G441" s="51"/>
      <c r="H441" s="51"/>
      <c r="I441" s="2"/>
      <c r="J441" s="2"/>
      <c r="K441" s="2"/>
      <c r="L441" s="2"/>
      <c r="M441" s="2"/>
      <c r="N441" s="4"/>
    </row>
    <row r="442" spans="1:14" s="9" customFormat="1" x14ac:dyDescent="0.2">
      <c r="A442" s="4"/>
      <c r="B442" s="2"/>
      <c r="C442" s="4"/>
      <c r="D442" s="2"/>
      <c r="E442" s="2"/>
      <c r="F442" s="51"/>
      <c r="G442" s="51"/>
      <c r="H442" s="51"/>
      <c r="I442" s="2"/>
      <c r="J442" s="2"/>
      <c r="K442" s="2"/>
      <c r="L442" s="2"/>
      <c r="M442" s="2"/>
      <c r="N442" s="4"/>
    </row>
    <row r="443" spans="1:14" s="9" customFormat="1" x14ac:dyDescent="0.2">
      <c r="A443" s="4"/>
      <c r="B443" s="2"/>
      <c r="C443" s="4"/>
      <c r="D443" s="2"/>
      <c r="E443" s="2"/>
      <c r="F443" s="51"/>
      <c r="G443" s="51"/>
      <c r="H443" s="51"/>
      <c r="I443" s="2"/>
      <c r="J443" s="2"/>
      <c r="K443" s="2"/>
      <c r="L443" s="2"/>
      <c r="M443" s="2"/>
      <c r="N443" s="4"/>
    </row>
    <row r="444" spans="1:14" s="9" customFormat="1" x14ac:dyDescent="0.2">
      <c r="A444" s="4"/>
      <c r="B444" s="2"/>
      <c r="C444" s="4"/>
      <c r="D444" s="2"/>
      <c r="E444" s="2"/>
      <c r="F444" s="51"/>
      <c r="G444" s="51"/>
      <c r="H444" s="51"/>
      <c r="I444" s="2"/>
      <c r="J444" s="2"/>
      <c r="K444" s="2"/>
      <c r="L444" s="2"/>
      <c r="M444" s="2"/>
      <c r="N444" s="4"/>
    </row>
    <row r="445" spans="1:14" s="9" customFormat="1" x14ac:dyDescent="0.2">
      <c r="A445" s="4"/>
      <c r="B445" s="2"/>
      <c r="C445" s="4"/>
      <c r="D445" s="2"/>
      <c r="E445" s="2"/>
      <c r="F445" s="51"/>
      <c r="G445" s="51"/>
      <c r="H445" s="51"/>
      <c r="I445" s="2"/>
      <c r="J445" s="2"/>
      <c r="K445" s="2"/>
      <c r="L445" s="2"/>
      <c r="M445" s="2"/>
      <c r="N445" s="4"/>
    </row>
    <row r="446" spans="1:14" s="9" customFormat="1" x14ac:dyDescent="0.2">
      <c r="A446" s="4"/>
      <c r="B446" s="2"/>
      <c r="C446" s="4"/>
      <c r="D446" s="2"/>
      <c r="E446" s="2"/>
      <c r="F446" s="51"/>
      <c r="G446" s="51"/>
      <c r="H446" s="51"/>
      <c r="I446" s="2"/>
      <c r="J446" s="2"/>
      <c r="K446" s="2"/>
      <c r="L446" s="2"/>
      <c r="M446" s="2"/>
      <c r="N446" s="4"/>
    </row>
    <row r="447" spans="1:14" s="9" customFormat="1" x14ac:dyDescent="0.2">
      <c r="A447" s="4"/>
      <c r="B447" s="2"/>
      <c r="C447" s="4"/>
      <c r="D447" s="2"/>
      <c r="E447" s="2"/>
      <c r="F447" s="51"/>
      <c r="G447" s="51"/>
      <c r="H447" s="51"/>
      <c r="I447" s="2"/>
      <c r="J447" s="2"/>
      <c r="K447" s="2"/>
      <c r="L447" s="2"/>
      <c r="M447" s="2"/>
      <c r="N447" s="4"/>
    </row>
    <row r="448" spans="1:14" s="9" customFormat="1" x14ac:dyDescent="0.2">
      <c r="A448" s="4"/>
      <c r="B448" s="2"/>
      <c r="C448" s="4"/>
      <c r="D448" s="2"/>
      <c r="E448" s="2"/>
      <c r="F448" s="51"/>
      <c r="G448" s="51"/>
      <c r="H448" s="51"/>
      <c r="I448" s="2"/>
      <c r="J448" s="2"/>
      <c r="K448" s="2"/>
      <c r="L448" s="2"/>
      <c r="M448" s="2"/>
      <c r="N448" s="4"/>
    </row>
    <row r="449" spans="1:14" s="9" customFormat="1" x14ac:dyDescent="0.2">
      <c r="A449" s="4"/>
      <c r="B449" s="2"/>
      <c r="C449" s="4"/>
      <c r="D449" s="2"/>
      <c r="E449" s="2"/>
      <c r="F449" s="51"/>
      <c r="G449" s="51"/>
      <c r="H449" s="51"/>
      <c r="I449" s="2"/>
      <c r="J449" s="2"/>
      <c r="K449" s="2"/>
      <c r="L449" s="2"/>
      <c r="M449" s="2"/>
      <c r="N449" s="4"/>
    </row>
    <row r="450" spans="1:14" s="9" customFormat="1" x14ac:dyDescent="0.2">
      <c r="A450" s="4"/>
      <c r="B450" s="2"/>
      <c r="C450" s="4"/>
      <c r="D450" s="2"/>
      <c r="E450" s="2"/>
      <c r="F450" s="51"/>
      <c r="G450" s="51"/>
      <c r="H450" s="51"/>
      <c r="I450" s="2"/>
      <c r="J450" s="2"/>
      <c r="K450" s="2"/>
      <c r="L450" s="2"/>
      <c r="M450" s="2"/>
      <c r="N450" s="4"/>
    </row>
    <row r="451" spans="1:14" s="9" customFormat="1" x14ac:dyDescent="0.2">
      <c r="A451" s="4"/>
      <c r="B451" s="2"/>
      <c r="C451" s="4"/>
      <c r="D451" s="2"/>
      <c r="E451" s="2"/>
      <c r="F451" s="51"/>
      <c r="G451" s="51"/>
      <c r="H451" s="51"/>
      <c r="I451" s="2"/>
      <c r="J451" s="2"/>
      <c r="K451" s="2"/>
      <c r="L451" s="2"/>
      <c r="M451" s="2"/>
      <c r="N451" s="4"/>
    </row>
    <row r="452" spans="1:14" s="9" customFormat="1" x14ac:dyDescent="0.2">
      <c r="A452" s="4"/>
      <c r="B452" s="2"/>
      <c r="C452" s="4"/>
      <c r="D452" s="2"/>
      <c r="E452" s="2"/>
      <c r="F452" s="51"/>
      <c r="G452" s="51"/>
      <c r="H452" s="51"/>
      <c r="I452" s="2"/>
      <c r="J452" s="2"/>
      <c r="K452" s="2"/>
      <c r="L452" s="2"/>
      <c r="M452" s="2"/>
      <c r="N452" s="4"/>
    </row>
    <row r="453" spans="1:14" s="9" customFormat="1" x14ac:dyDescent="0.2">
      <c r="A453" s="4"/>
      <c r="B453" s="2"/>
      <c r="C453" s="4"/>
      <c r="D453" s="2"/>
      <c r="E453" s="2"/>
      <c r="F453" s="51"/>
      <c r="G453" s="51"/>
      <c r="H453" s="51"/>
      <c r="I453" s="2"/>
      <c r="J453" s="2"/>
      <c r="K453" s="2"/>
      <c r="L453" s="2"/>
      <c r="M453" s="2"/>
      <c r="N453" s="4"/>
    </row>
    <row r="454" spans="1:14" s="9" customFormat="1" x14ac:dyDescent="0.2">
      <c r="A454" s="4"/>
      <c r="B454" s="2"/>
      <c r="C454" s="4"/>
      <c r="D454" s="2"/>
      <c r="E454" s="2"/>
      <c r="F454" s="51"/>
      <c r="G454" s="51"/>
      <c r="H454" s="51"/>
      <c r="I454" s="2"/>
      <c r="J454" s="2"/>
      <c r="K454" s="2"/>
      <c r="L454" s="2"/>
      <c r="M454" s="2"/>
      <c r="N454" s="4"/>
    </row>
    <row r="455" spans="1:14" s="9" customFormat="1" x14ac:dyDescent="0.2">
      <c r="A455" s="4"/>
      <c r="B455" s="2"/>
      <c r="C455" s="4"/>
      <c r="D455" s="2"/>
      <c r="E455" s="2"/>
      <c r="F455" s="51"/>
      <c r="G455" s="51"/>
      <c r="H455" s="51"/>
      <c r="I455" s="2"/>
      <c r="J455" s="2"/>
      <c r="K455" s="2"/>
      <c r="L455" s="2"/>
      <c r="M455" s="2"/>
      <c r="N455" s="4"/>
    </row>
    <row r="456" spans="1:14" s="9" customFormat="1" x14ac:dyDescent="0.2">
      <c r="A456" s="4"/>
      <c r="B456" s="2"/>
      <c r="C456" s="4"/>
      <c r="D456" s="2"/>
      <c r="E456" s="2"/>
      <c r="F456" s="51"/>
      <c r="G456" s="51"/>
      <c r="H456" s="51"/>
      <c r="I456" s="2"/>
      <c r="J456" s="2"/>
      <c r="K456" s="2"/>
      <c r="L456" s="2"/>
      <c r="M456" s="2"/>
      <c r="N456" s="4"/>
    </row>
    <row r="457" spans="1:14" s="9" customFormat="1" x14ac:dyDescent="0.2">
      <c r="A457" s="4"/>
      <c r="B457" s="2"/>
      <c r="C457" s="4"/>
      <c r="D457" s="2"/>
      <c r="E457" s="2"/>
      <c r="F457" s="51"/>
      <c r="G457" s="51"/>
      <c r="H457" s="51"/>
      <c r="I457" s="2"/>
      <c r="J457" s="2"/>
      <c r="K457" s="2"/>
      <c r="L457" s="2"/>
      <c r="M457" s="2"/>
      <c r="N457" s="4"/>
    </row>
    <row r="458" spans="1:14" s="9" customFormat="1" x14ac:dyDescent="0.2">
      <c r="A458" s="4"/>
      <c r="B458" s="2"/>
      <c r="C458" s="4"/>
      <c r="D458" s="2"/>
      <c r="E458" s="2"/>
      <c r="F458" s="51"/>
      <c r="G458" s="51"/>
      <c r="H458" s="51"/>
      <c r="I458" s="2"/>
      <c r="J458" s="2"/>
      <c r="K458" s="2"/>
      <c r="L458" s="2"/>
      <c r="M458" s="2"/>
      <c r="N458" s="4"/>
    </row>
    <row r="459" spans="1:14" s="9" customFormat="1" x14ac:dyDescent="0.2">
      <c r="A459" s="4"/>
      <c r="B459" s="2"/>
      <c r="C459" s="4"/>
      <c r="D459" s="2"/>
      <c r="E459" s="2"/>
      <c r="F459" s="51"/>
      <c r="G459" s="51"/>
      <c r="H459" s="51"/>
      <c r="I459" s="2"/>
      <c r="J459" s="2"/>
      <c r="K459" s="2"/>
      <c r="L459" s="2"/>
      <c r="M459" s="2"/>
      <c r="N459" s="4"/>
    </row>
    <row r="460" spans="1:14" s="9" customFormat="1" x14ac:dyDescent="0.2">
      <c r="A460" s="4"/>
      <c r="B460" s="2"/>
      <c r="C460" s="4"/>
      <c r="D460" s="2"/>
      <c r="E460" s="2"/>
      <c r="F460" s="51"/>
      <c r="G460" s="51"/>
      <c r="H460" s="51"/>
      <c r="I460" s="2"/>
      <c r="J460" s="2"/>
      <c r="K460" s="2"/>
      <c r="L460" s="2"/>
      <c r="M460" s="2"/>
      <c r="N460" s="4"/>
    </row>
    <row r="461" spans="1:14" s="9" customFormat="1" x14ac:dyDescent="0.2">
      <c r="A461" s="4"/>
      <c r="B461" s="2"/>
      <c r="C461" s="4"/>
      <c r="D461" s="2"/>
      <c r="E461" s="2"/>
      <c r="F461" s="51"/>
      <c r="G461" s="51"/>
      <c r="H461" s="51"/>
      <c r="I461" s="2"/>
      <c r="J461" s="2"/>
      <c r="K461" s="2"/>
      <c r="L461" s="2"/>
      <c r="M461" s="2"/>
      <c r="N461" s="4"/>
    </row>
    <row r="462" spans="1:14" s="9" customFormat="1" x14ac:dyDescent="0.2">
      <c r="A462" s="4"/>
      <c r="B462" s="2"/>
      <c r="C462" s="4"/>
      <c r="D462" s="2"/>
      <c r="E462" s="2"/>
      <c r="F462" s="51"/>
      <c r="G462" s="51"/>
      <c r="H462" s="51"/>
      <c r="I462" s="2"/>
      <c r="J462" s="2"/>
      <c r="K462" s="2"/>
      <c r="L462" s="2"/>
      <c r="M462" s="2"/>
      <c r="N462" s="4"/>
    </row>
    <row r="463" spans="1:14" s="9" customFormat="1" x14ac:dyDescent="0.2">
      <c r="A463" s="4"/>
      <c r="B463" s="2"/>
      <c r="C463" s="4"/>
      <c r="D463" s="2"/>
      <c r="E463" s="2"/>
      <c r="F463" s="51"/>
      <c r="G463" s="51"/>
      <c r="H463" s="51"/>
      <c r="I463" s="2"/>
      <c r="J463" s="2"/>
      <c r="K463" s="2"/>
      <c r="L463" s="2"/>
      <c r="M463" s="2"/>
      <c r="N463" s="4"/>
    </row>
    <row r="464" spans="1:14" s="9" customFormat="1" x14ac:dyDescent="0.2">
      <c r="A464" s="4"/>
      <c r="B464" s="2"/>
      <c r="C464" s="4"/>
      <c r="D464" s="2"/>
      <c r="E464" s="2"/>
      <c r="F464" s="51"/>
      <c r="G464" s="51"/>
      <c r="H464" s="51"/>
      <c r="I464" s="2"/>
      <c r="J464" s="2"/>
      <c r="K464" s="2"/>
      <c r="L464" s="2"/>
      <c r="M464" s="2"/>
      <c r="N464" s="4"/>
    </row>
    <row r="465" spans="1:14" s="9" customFormat="1" x14ac:dyDescent="0.2">
      <c r="A465" s="4"/>
      <c r="B465" s="2"/>
      <c r="C465" s="4"/>
      <c r="D465" s="2"/>
      <c r="E465" s="2"/>
      <c r="F465" s="51"/>
      <c r="G465" s="51"/>
      <c r="H465" s="51"/>
      <c r="I465" s="2"/>
      <c r="J465" s="2"/>
      <c r="K465" s="2"/>
      <c r="L465" s="2"/>
      <c r="M465" s="2"/>
      <c r="N465" s="4"/>
    </row>
    <row r="466" spans="1:14" s="9" customFormat="1" x14ac:dyDescent="0.2">
      <c r="A466" s="4"/>
      <c r="B466" s="2"/>
      <c r="C466" s="4"/>
      <c r="D466" s="2"/>
      <c r="E466" s="2"/>
      <c r="F466" s="51"/>
      <c r="G466" s="51"/>
      <c r="H466" s="51"/>
      <c r="I466" s="2"/>
      <c r="J466" s="2"/>
      <c r="K466" s="2"/>
      <c r="L466" s="2"/>
      <c r="M466" s="2"/>
      <c r="N466" s="4"/>
    </row>
    <row r="467" spans="1:14" s="9" customFormat="1" x14ac:dyDescent="0.2">
      <c r="A467" s="4"/>
      <c r="B467" s="2"/>
      <c r="C467" s="4"/>
      <c r="D467" s="2"/>
      <c r="E467" s="2"/>
      <c r="F467" s="51"/>
      <c r="G467" s="51"/>
      <c r="H467" s="51"/>
      <c r="I467" s="2"/>
      <c r="J467" s="2"/>
      <c r="K467" s="2"/>
      <c r="L467" s="2"/>
      <c r="M467" s="2"/>
      <c r="N467" s="4"/>
    </row>
    <row r="468" spans="1:14" s="9" customFormat="1" x14ac:dyDescent="0.2">
      <c r="A468" s="4"/>
      <c r="B468" s="2"/>
      <c r="C468" s="4"/>
      <c r="D468" s="2"/>
      <c r="E468" s="2"/>
      <c r="F468" s="51"/>
      <c r="G468" s="51"/>
      <c r="H468" s="51"/>
      <c r="I468" s="2"/>
      <c r="J468" s="2"/>
      <c r="K468" s="2"/>
      <c r="L468" s="2"/>
      <c r="M468" s="2"/>
      <c r="N468" s="4"/>
    </row>
    <row r="469" spans="1:14" s="9" customFormat="1" x14ac:dyDescent="0.2">
      <c r="A469" s="4"/>
      <c r="B469" s="2"/>
      <c r="C469" s="4"/>
      <c r="D469" s="2"/>
      <c r="E469" s="2"/>
      <c r="F469" s="51"/>
      <c r="G469" s="51"/>
      <c r="H469" s="51"/>
      <c r="I469" s="2"/>
      <c r="J469" s="2"/>
      <c r="K469" s="2"/>
      <c r="L469" s="2"/>
      <c r="M469" s="2"/>
      <c r="N469" s="4"/>
    </row>
    <row r="470" spans="1:14" s="9" customFormat="1" x14ac:dyDescent="0.2">
      <c r="A470" s="4"/>
      <c r="B470" s="2"/>
      <c r="C470" s="4"/>
      <c r="D470" s="2"/>
      <c r="E470" s="2"/>
      <c r="F470" s="51"/>
      <c r="G470" s="51"/>
      <c r="H470" s="51"/>
      <c r="I470" s="2"/>
      <c r="J470" s="2"/>
      <c r="K470" s="2"/>
      <c r="L470" s="2"/>
      <c r="M470" s="2"/>
      <c r="N470" s="4"/>
    </row>
    <row r="471" spans="1:14" s="9" customFormat="1" x14ac:dyDescent="0.2">
      <c r="A471" s="4"/>
      <c r="B471" s="2"/>
      <c r="C471" s="4"/>
      <c r="D471" s="2"/>
      <c r="E471" s="2"/>
      <c r="F471" s="51"/>
      <c r="G471" s="51"/>
      <c r="H471" s="51"/>
      <c r="I471" s="2"/>
      <c r="J471" s="2"/>
      <c r="K471" s="2"/>
      <c r="L471" s="2"/>
      <c r="M471" s="2"/>
      <c r="N471" s="4"/>
    </row>
    <row r="472" spans="1:14" s="9" customFormat="1" x14ac:dyDescent="0.2">
      <c r="A472" s="4"/>
      <c r="B472" s="2"/>
      <c r="C472" s="4"/>
      <c r="D472" s="2"/>
      <c r="E472" s="2"/>
      <c r="F472" s="51"/>
      <c r="G472" s="51"/>
      <c r="H472" s="51"/>
      <c r="I472" s="2"/>
      <c r="J472" s="2"/>
      <c r="K472" s="2"/>
      <c r="L472" s="2"/>
      <c r="M472" s="2"/>
      <c r="N472" s="4"/>
    </row>
    <row r="473" spans="1:14" s="9" customFormat="1" x14ac:dyDescent="0.2">
      <c r="A473" s="4"/>
      <c r="B473" s="2"/>
      <c r="C473" s="4"/>
      <c r="D473" s="2"/>
      <c r="E473" s="2"/>
      <c r="F473" s="51"/>
      <c r="G473" s="51"/>
      <c r="H473" s="51"/>
      <c r="I473" s="2"/>
      <c r="J473" s="2"/>
      <c r="K473" s="2"/>
      <c r="L473" s="2"/>
      <c r="M473" s="2"/>
      <c r="N473" s="4"/>
    </row>
    <row r="474" spans="1:14" s="9" customFormat="1" x14ac:dyDescent="0.2">
      <c r="A474" s="4"/>
      <c r="B474" s="2"/>
      <c r="C474" s="4"/>
      <c r="D474" s="2"/>
      <c r="E474" s="2"/>
      <c r="F474" s="51"/>
      <c r="G474" s="51"/>
      <c r="H474" s="51"/>
      <c r="I474" s="2"/>
      <c r="J474" s="2"/>
      <c r="K474" s="2"/>
      <c r="L474" s="2"/>
      <c r="M474" s="2"/>
      <c r="N474" s="4"/>
    </row>
    <row r="475" spans="1:14" s="9" customFormat="1" x14ac:dyDescent="0.2">
      <c r="A475" s="4"/>
      <c r="B475" s="2"/>
      <c r="C475" s="4"/>
      <c r="D475" s="2"/>
      <c r="E475" s="2"/>
      <c r="F475" s="51"/>
      <c r="G475" s="51"/>
      <c r="H475" s="51"/>
      <c r="I475" s="2"/>
      <c r="J475" s="2"/>
      <c r="K475" s="2"/>
      <c r="L475" s="2"/>
      <c r="M475" s="2"/>
      <c r="N475" s="4"/>
    </row>
    <row r="476" spans="1:14" s="9" customFormat="1" x14ac:dyDescent="0.2">
      <c r="A476" s="4"/>
      <c r="B476" s="2"/>
      <c r="C476" s="4"/>
      <c r="D476" s="2"/>
      <c r="E476" s="2"/>
      <c r="F476" s="51"/>
      <c r="G476" s="51"/>
      <c r="H476" s="51"/>
      <c r="I476" s="2"/>
      <c r="J476" s="2"/>
      <c r="K476" s="2"/>
      <c r="L476" s="2"/>
      <c r="M476" s="2"/>
      <c r="N476" s="4"/>
    </row>
    <row r="477" spans="1:14" s="9" customFormat="1" x14ac:dyDescent="0.2">
      <c r="A477" s="4"/>
      <c r="B477" s="2"/>
      <c r="C477" s="4"/>
      <c r="D477" s="2"/>
      <c r="E477" s="2"/>
      <c r="F477" s="51"/>
      <c r="G477" s="51"/>
      <c r="H477" s="51"/>
      <c r="I477" s="2"/>
      <c r="J477" s="2"/>
      <c r="K477" s="2"/>
      <c r="L477" s="2"/>
      <c r="M477" s="2"/>
      <c r="N477" s="4"/>
    </row>
    <row r="478" spans="1:14" s="9" customFormat="1" x14ac:dyDescent="0.2">
      <c r="A478" s="4"/>
      <c r="B478" s="2"/>
      <c r="C478" s="4"/>
      <c r="D478" s="2"/>
      <c r="E478" s="2"/>
      <c r="F478" s="51"/>
      <c r="G478" s="51"/>
      <c r="H478" s="51"/>
      <c r="I478" s="2"/>
      <c r="J478" s="2"/>
      <c r="K478" s="2"/>
      <c r="L478" s="2"/>
      <c r="M478" s="2"/>
      <c r="N478" s="4"/>
    </row>
    <row r="479" spans="1:14" s="9" customFormat="1" x14ac:dyDescent="0.2">
      <c r="A479" s="4"/>
      <c r="B479" s="2"/>
      <c r="C479" s="4"/>
      <c r="D479" s="2"/>
      <c r="E479" s="2"/>
      <c r="F479" s="51"/>
      <c r="G479" s="51"/>
      <c r="H479" s="51"/>
      <c r="I479" s="2"/>
      <c r="J479" s="2"/>
      <c r="K479" s="2"/>
      <c r="L479" s="2"/>
      <c r="M479" s="2"/>
      <c r="N479" s="4"/>
    </row>
    <row r="480" spans="1:14" s="9" customFormat="1" x14ac:dyDescent="0.2">
      <c r="A480" s="4"/>
      <c r="B480" s="2"/>
      <c r="C480" s="4"/>
      <c r="D480" s="2"/>
      <c r="E480" s="2"/>
      <c r="F480" s="51"/>
      <c r="G480" s="51"/>
      <c r="H480" s="51"/>
      <c r="I480" s="2"/>
      <c r="J480" s="2"/>
      <c r="K480" s="2"/>
      <c r="L480" s="2"/>
      <c r="M480" s="2"/>
      <c r="N480" s="4"/>
    </row>
    <row r="481" spans="1:14" s="9" customFormat="1" x14ac:dyDescent="0.2">
      <c r="A481" s="4"/>
      <c r="B481" s="2"/>
      <c r="C481" s="4"/>
      <c r="D481" s="2"/>
      <c r="E481" s="2"/>
      <c r="F481" s="51"/>
      <c r="G481" s="51"/>
      <c r="H481" s="51"/>
      <c r="I481" s="2"/>
      <c r="J481" s="2"/>
      <c r="K481" s="2"/>
      <c r="L481" s="2"/>
      <c r="M481" s="2"/>
      <c r="N481" s="4"/>
    </row>
    <row r="482" spans="1:14" s="9" customFormat="1" x14ac:dyDescent="0.2">
      <c r="A482" s="4"/>
      <c r="B482" s="2"/>
      <c r="C482" s="4"/>
      <c r="D482" s="2"/>
      <c r="E482" s="2"/>
      <c r="F482" s="51"/>
      <c r="G482" s="51"/>
      <c r="H482" s="51"/>
      <c r="I482" s="2"/>
      <c r="J482" s="2"/>
      <c r="K482" s="2"/>
      <c r="L482" s="2"/>
      <c r="M482" s="2"/>
      <c r="N482" s="4"/>
    </row>
    <row r="483" spans="1:14" s="9" customFormat="1" x14ac:dyDescent="0.2">
      <c r="A483" s="4"/>
      <c r="B483" s="2"/>
      <c r="C483" s="4"/>
      <c r="D483" s="2"/>
      <c r="E483" s="2"/>
      <c r="F483" s="51"/>
      <c r="G483" s="51"/>
      <c r="H483" s="51"/>
      <c r="I483" s="2"/>
      <c r="J483" s="2"/>
      <c r="K483" s="2"/>
      <c r="L483" s="2"/>
      <c r="M483" s="2"/>
      <c r="N483" s="4"/>
    </row>
    <row r="484" spans="1:14" s="9" customFormat="1" x14ac:dyDescent="0.2">
      <c r="A484" s="4"/>
      <c r="B484" s="2"/>
      <c r="C484" s="4"/>
      <c r="D484" s="2"/>
      <c r="E484" s="2"/>
      <c r="F484" s="51"/>
      <c r="G484" s="51"/>
      <c r="H484" s="51"/>
      <c r="I484" s="2"/>
      <c r="J484" s="2"/>
      <c r="K484" s="2"/>
      <c r="L484" s="2"/>
      <c r="M484" s="2"/>
      <c r="N484" s="4"/>
    </row>
    <row r="485" spans="1:14" s="9" customFormat="1" x14ac:dyDescent="0.2">
      <c r="A485" s="4"/>
      <c r="B485" s="2"/>
      <c r="C485" s="4"/>
      <c r="D485" s="2"/>
      <c r="E485" s="2"/>
      <c r="F485" s="51"/>
      <c r="G485" s="51"/>
      <c r="H485" s="51"/>
      <c r="I485" s="2"/>
      <c r="J485" s="2"/>
      <c r="K485" s="2"/>
      <c r="L485" s="2"/>
      <c r="M485" s="2"/>
      <c r="N485" s="4"/>
    </row>
    <row r="486" spans="1:14" s="9" customFormat="1" x14ac:dyDescent="0.2">
      <c r="A486" s="4"/>
      <c r="B486" s="2"/>
      <c r="C486" s="4"/>
      <c r="D486" s="2"/>
      <c r="E486" s="2"/>
      <c r="F486" s="51"/>
      <c r="G486" s="51"/>
      <c r="H486" s="51"/>
      <c r="I486" s="2"/>
      <c r="J486" s="2"/>
      <c r="K486" s="2"/>
      <c r="L486" s="2"/>
      <c r="M486" s="2"/>
      <c r="N486" s="4"/>
    </row>
    <row r="487" spans="1:14" s="9" customFormat="1" x14ac:dyDescent="0.2">
      <c r="A487" s="4"/>
      <c r="B487" s="2"/>
      <c r="C487" s="4"/>
      <c r="D487" s="2"/>
      <c r="E487" s="2"/>
      <c r="F487" s="51"/>
      <c r="G487" s="51"/>
      <c r="H487" s="51"/>
      <c r="I487" s="2"/>
      <c r="J487" s="2"/>
      <c r="K487" s="2"/>
      <c r="L487" s="2"/>
      <c r="M487" s="2"/>
      <c r="N487" s="4"/>
    </row>
    <row r="488" spans="1:14" s="9" customFormat="1" x14ac:dyDescent="0.2">
      <c r="A488" s="4"/>
      <c r="B488" s="2"/>
      <c r="C488" s="4"/>
      <c r="D488" s="2"/>
      <c r="E488" s="2"/>
      <c r="F488" s="51"/>
      <c r="G488" s="51"/>
      <c r="H488" s="51"/>
      <c r="I488" s="2"/>
      <c r="J488" s="2"/>
      <c r="K488" s="2"/>
      <c r="L488" s="2"/>
      <c r="M488" s="2"/>
      <c r="N488" s="4"/>
    </row>
    <row r="489" spans="1:14" s="9" customFormat="1" x14ac:dyDescent="0.2">
      <c r="A489" s="4"/>
      <c r="B489" s="2"/>
      <c r="C489" s="4"/>
      <c r="D489" s="2"/>
      <c r="E489" s="2"/>
      <c r="F489" s="51"/>
      <c r="G489" s="51"/>
      <c r="H489" s="51"/>
      <c r="I489" s="2"/>
      <c r="J489" s="2"/>
      <c r="K489" s="2"/>
      <c r="L489" s="2"/>
      <c r="M489" s="2"/>
      <c r="N489" s="4"/>
    </row>
    <row r="490" spans="1:14" s="9" customFormat="1" x14ac:dyDescent="0.2">
      <c r="A490" s="4"/>
      <c r="B490" s="2"/>
      <c r="C490" s="4"/>
      <c r="D490" s="2"/>
      <c r="E490" s="2"/>
      <c r="F490" s="51"/>
      <c r="G490" s="51"/>
      <c r="H490" s="51"/>
      <c r="I490" s="2"/>
      <c r="J490" s="2"/>
      <c r="K490" s="2"/>
      <c r="L490" s="2"/>
      <c r="M490" s="2"/>
      <c r="N490" s="4"/>
    </row>
    <row r="491" spans="1:14" s="9" customFormat="1" x14ac:dyDescent="0.2">
      <c r="A491" s="4"/>
      <c r="B491" s="2"/>
      <c r="C491" s="4"/>
      <c r="D491" s="2"/>
      <c r="E491" s="2"/>
      <c r="F491" s="51"/>
      <c r="G491" s="51"/>
      <c r="H491" s="51"/>
      <c r="I491" s="2"/>
      <c r="J491" s="2"/>
      <c r="K491" s="2"/>
      <c r="L491" s="2"/>
      <c r="M491" s="2"/>
      <c r="N491" s="4"/>
    </row>
    <row r="492" spans="1:14" s="9" customFormat="1" x14ac:dyDescent="0.2">
      <c r="A492" s="4"/>
      <c r="B492" s="2"/>
      <c r="C492" s="4"/>
      <c r="D492" s="2"/>
      <c r="E492" s="2"/>
      <c r="F492" s="51"/>
      <c r="G492" s="51"/>
      <c r="H492" s="51"/>
      <c r="I492" s="2"/>
      <c r="J492" s="2"/>
      <c r="K492" s="2"/>
      <c r="L492" s="2"/>
      <c r="M492" s="2"/>
      <c r="N492" s="4"/>
    </row>
    <row r="493" spans="1:14" s="9" customFormat="1" x14ac:dyDescent="0.2">
      <c r="A493" s="4"/>
      <c r="B493" s="2"/>
      <c r="C493" s="4"/>
      <c r="D493" s="2"/>
      <c r="E493" s="2"/>
      <c r="F493" s="51"/>
      <c r="G493" s="51"/>
      <c r="H493" s="51"/>
      <c r="I493" s="2"/>
      <c r="J493" s="2"/>
      <c r="K493" s="2"/>
      <c r="L493" s="2"/>
      <c r="M493" s="2"/>
      <c r="N493" s="4"/>
    </row>
    <row r="494" spans="1:14" s="9" customFormat="1" x14ac:dyDescent="0.2">
      <c r="A494" s="4"/>
      <c r="B494" s="2"/>
      <c r="C494" s="4"/>
      <c r="D494" s="2"/>
      <c r="E494" s="2"/>
      <c r="F494" s="51"/>
      <c r="G494" s="51"/>
      <c r="H494" s="51"/>
      <c r="I494" s="2"/>
      <c r="J494" s="2"/>
      <c r="K494" s="2"/>
      <c r="L494" s="2"/>
      <c r="M494" s="2"/>
      <c r="N494" s="4"/>
    </row>
    <row r="495" spans="1:14" s="9" customFormat="1" x14ac:dyDescent="0.2">
      <c r="A495" s="4"/>
      <c r="B495" s="2"/>
      <c r="C495" s="4"/>
      <c r="D495" s="2"/>
      <c r="E495" s="2"/>
      <c r="F495" s="51"/>
      <c r="G495" s="51"/>
      <c r="H495" s="51"/>
      <c r="I495" s="2"/>
      <c r="J495" s="2"/>
      <c r="K495" s="2"/>
      <c r="L495" s="2"/>
      <c r="M495" s="2"/>
      <c r="N495" s="4"/>
    </row>
    <row r="496" spans="1:14" s="9" customFormat="1" x14ac:dyDescent="0.2">
      <c r="A496" s="4"/>
      <c r="B496" s="2"/>
      <c r="C496" s="4"/>
      <c r="D496" s="2"/>
      <c r="E496" s="2"/>
      <c r="F496" s="51"/>
      <c r="G496" s="51"/>
      <c r="H496" s="51"/>
      <c r="I496" s="2"/>
      <c r="J496" s="2"/>
      <c r="K496" s="2"/>
      <c r="L496" s="2"/>
      <c r="M496" s="2"/>
      <c r="N496" s="4"/>
    </row>
    <row r="497" spans="1:14" s="9" customFormat="1" x14ac:dyDescent="0.2">
      <c r="A497" s="4"/>
      <c r="B497" s="2"/>
      <c r="C497" s="4"/>
      <c r="D497" s="2"/>
      <c r="E497" s="2"/>
      <c r="F497" s="51"/>
      <c r="G497" s="51"/>
      <c r="H497" s="51"/>
      <c r="I497" s="2"/>
      <c r="J497" s="2"/>
      <c r="K497" s="2"/>
      <c r="L497" s="2"/>
      <c r="M497" s="2"/>
      <c r="N497" s="4"/>
    </row>
    <row r="498" spans="1:14" s="9" customFormat="1" x14ac:dyDescent="0.2">
      <c r="A498" s="4"/>
      <c r="B498" s="2"/>
      <c r="C498" s="4"/>
      <c r="D498" s="2"/>
      <c r="E498" s="2"/>
      <c r="F498" s="51"/>
      <c r="G498" s="51"/>
      <c r="H498" s="51"/>
      <c r="I498" s="2"/>
      <c r="J498" s="2"/>
      <c r="K498" s="2"/>
      <c r="L498" s="2"/>
      <c r="M498" s="2"/>
      <c r="N498" s="4"/>
    </row>
    <row r="499" spans="1:14" s="9" customFormat="1" x14ac:dyDescent="0.2">
      <c r="A499" s="4"/>
      <c r="B499" s="2"/>
      <c r="C499" s="4"/>
      <c r="D499" s="2"/>
      <c r="E499" s="2"/>
      <c r="F499" s="51"/>
      <c r="G499" s="51"/>
      <c r="H499" s="51"/>
      <c r="I499" s="2"/>
      <c r="J499" s="2"/>
      <c r="K499" s="2"/>
      <c r="L499" s="2"/>
      <c r="M499" s="2"/>
      <c r="N499" s="4"/>
    </row>
    <row r="500" spans="1:14" s="9" customFormat="1" x14ac:dyDescent="0.2">
      <c r="A500" s="4"/>
      <c r="B500" s="2"/>
      <c r="C500" s="4"/>
      <c r="D500" s="2"/>
      <c r="E500" s="2"/>
      <c r="F500" s="51"/>
      <c r="G500" s="51"/>
      <c r="H500" s="51"/>
      <c r="I500" s="2"/>
      <c r="J500" s="2"/>
      <c r="K500" s="2"/>
      <c r="L500" s="2"/>
      <c r="M500" s="2"/>
      <c r="N500" s="4"/>
    </row>
    <row r="501" spans="1:14" s="9" customFormat="1" x14ac:dyDescent="0.2">
      <c r="A501" s="4"/>
      <c r="B501" s="2"/>
      <c r="C501" s="4"/>
      <c r="D501" s="2"/>
      <c r="E501" s="2"/>
      <c r="F501" s="51"/>
      <c r="G501" s="51"/>
      <c r="H501" s="51"/>
      <c r="I501" s="2"/>
      <c r="J501" s="2"/>
      <c r="K501" s="2"/>
      <c r="L501" s="2"/>
      <c r="M501" s="2"/>
      <c r="N501" s="4"/>
    </row>
    <row r="502" spans="1:14" s="9" customFormat="1" x14ac:dyDescent="0.2">
      <c r="A502" s="4"/>
      <c r="B502" s="2"/>
      <c r="C502" s="4"/>
      <c r="D502" s="2"/>
      <c r="E502" s="2"/>
      <c r="F502" s="51"/>
      <c r="G502" s="51"/>
      <c r="H502" s="51"/>
      <c r="I502" s="2"/>
      <c r="J502" s="2"/>
      <c r="K502" s="2"/>
      <c r="L502" s="2"/>
      <c r="M502" s="2"/>
      <c r="N502" s="4"/>
    </row>
    <row r="503" spans="1:14" s="9" customFormat="1" x14ac:dyDescent="0.2">
      <c r="A503" s="4"/>
      <c r="B503" s="2"/>
      <c r="C503" s="4"/>
      <c r="D503" s="2"/>
      <c r="E503" s="2"/>
      <c r="F503" s="51"/>
      <c r="G503" s="51"/>
      <c r="H503" s="51"/>
      <c r="I503" s="2"/>
      <c r="J503" s="2"/>
      <c r="K503" s="2"/>
      <c r="L503" s="2"/>
      <c r="M503" s="2"/>
      <c r="N503" s="4"/>
    </row>
    <row r="504" spans="1:14" s="9" customFormat="1" x14ac:dyDescent="0.2">
      <c r="A504" s="4"/>
      <c r="B504" s="2"/>
      <c r="C504" s="4"/>
      <c r="D504" s="2"/>
      <c r="E504" s="2"/>
      <c r="F504" s="51"/>
      <c r="G504" s="51"/>
      <c r="H504" s="51"/>
      <c r="I504" s="2"/>
      <c r="J504" s="2"/>
      <c r="K504" s="2"/>
      <c r="L504" s="2"/>
      <c r="M504" s="2"/>
      <c r="N504" s="4"/>
    </row>
    <row r="505" spans="1:14" s="9" customFormat="1" x14ac:dyDescent="0.2">
      <c r="A505" s="4"/>
      <c r="B505" s="2"/>
      <c r="C505" s="4"/>
      <c r="D505" s="2"/>
      <c r="E505" s="2"/>
      <c r="F505" s="51"/>
      <c r="G505" s="51"/>
      <c r="H505" s="51"/>
      <c r="I505" s="2"/>
      <c r="J505" s="2"/>
      <c r="K505" s="2"/>
      <c r="L505" s="2"/>
      <c r="M505" s="2"/>
      <c r="N505" s="4"/>
    </row>
    <row r="506" spans="1:14" s="9" customFormat="1" x14ac:dyDescent="0.2">
      <c r="A506" s="4"/>
      <c r="B506" s="2"/>
      <c r="C506" s="4"/>
      <c r="D506" s="2"/>
      <c r="E506" s="2"/>
      <c r="F506" s="51"/>
      <c r="G506" s="51"/>
      <c r="H506" s="51"/>
      <c r="I506" s="2"/>
      <c r="J506" s="2"/>
      <c r="K506" s="2"/>
      <c r="L506" s="2"/>
      <c r="M506" s="2"/>
      <c r="N506" s="4"/>
    </row>
    <row r="507" spans="1:14" s="9" customFormat="1" x14ac:dyDescent="0.2">
      <c r="A507" s="4"/>
      <c r="B507" s="2"/>
      <c r="C507" s="4"/>
      <c r="D507" s="2"/>
      <c r="E507" s="2"/>
      <c r="F507" s="51"/>
      <c r="G507" s="51"/>
      <c r="H507" s="51"/>
      <c r="I507" s="2"/>
      <c r="J507" s="2"/>
      <c r="K507" s="2"/>
      <c r="L507" s="2"/>
      <c r="M507" s="2"/>
      <c r="N507" s="4"/>
    </row>
    <row r="508" spans="1:14" s="9" customFormat="1" x14ac:dyDescent="0.2">
      <c r="A508" s="4"/>
      <c r="B508" s="2"/>
      <c r="C508" s="4"/>
      <c r="D508" s="2"/>
      <c r="E508" s="2"/>
      <c r="F508" s="51"/>
      <c r="G508" s="51"/>
      <c r="H508" s="51"/>
      <c r="I508" s="2"/>
      <c r="J508" s="2"/>
      <c r="K508" s="2"/>
      <c r="L508" s="2"/>
      <c r="M508" s="2"/>
      <c r="N508" s="4"/>
    </row>
    <row r="509" spans="1:14" s="9" customFormat="1" x14ac:dyDescent="0.2">
      <c r="A509" s="4"/>
      <c r="B509" s="2"/>
      <c r="C509" s="4"/>
      <c r="D509" s="2"/>
      <c r="E509" s="2"/>
      <c r="F509" s="51"/>
      <c r="G509" s="51"/>
      <c r="H509" s="51"/>
      <c r="I509" s="2"/>
      <c r="J509" s="2"/>
      <c r="K509" s="2"/>
      <c r="L509" s="2"/>
      <c r="M509" s="2"/>
      <c r="N509" s="4"/>
    </row>
    <row r="510" spans="1:14" s="9" customFormat="1" x14ac:dyDescent="0.2">
      <c r="A510" s="4"/>
      <c r="B510" s="2"/>
      <c r="C510" s="4"/>
      <c r="D510" s="2"/>
      <c r="E510" s="2"/>
      <c r="F510" s="51"/>
      <c r="G510" s="51"/>
      <c r="H510" s="51"/>
      <c r="I510" s="2"/>
      <c r="J510" s="2"/>
      <c r="K510" s="2"/>
      <c r="L510" s="2"/>
      <c r="M510" s="2"/>
      <c r="N510" s="4"/>
    </row>
    <row r="511" spans="1:14" s="9" customFormat="1" x14ac:dyDescent="0.2">
      <c r="A511" s="4"/>
      <c r="B511" s="2"/>
      <c r="C511" s="4"/>
      <c r="D511" s="2"/>
      <c r="E511" s="2"/>
      <c r="F511" s="51"/>
      <c r="G511" s="51"/>
      <c r="H511" s="51"/>
      <c r="I511" s="2"/>
      <c r="J511" s="2"/>
      <c r="K511" s="2"/>
      <c r="L511" s="2"/>
      <c r="M511" s="2"/>
      <c r="N511" s="4"/>
    </row>
    <row r="512" spans="1:14" s="9" customFormat="1" x14ac:dyDescent="0.2">
      <c r="A512" s="4"/>
      <c r="B512" s="2"/>
      <c r="C512" s="4"/>
      <c r="D512" s="2"/>
      <c r="E512" s="2"/>
      <c r="F512" s="51"/>
      <c r="G512" s="51"/>
      <c r="H512" s="51"/>
      <c r="I512" s="2"/>
      <c r="J512" s="2"/>
      <c r="K512" s="2"/>
      <c r="L512" s="2"/>
      <c r="M512" s="2"/>
      <c r="N512" s="4"/>
    </row>
    <row r="513" spans="1:14" s="9" customFormat="1" x14ac:dyDescent="0.2">
      <c r="A513" s="4"/>
      <c r="B513" s="2"/>
      <c r="C513" s="4"/>
      <c r="D513" s="2"/>
      <c r="E513" s="2"/>
      <c r="F513" s="51"/>
      <c r="G513" s="51"/>
      <c r="H513" s="51"/>
      <c r="I513" s="2"/>
      <c r="J513" s="2"/>
      <c r="K513" s="2"/>
      <c r="L513" s="2"/>
      <c r="M513" s="2"/>
      <c r="N513" s="4"/>
    </row>
    <row r="514" spans="1:14" s="9" customFormat="1" x14ac:dyDescent="0.2">
      <c r="A514" s="4"/>
      <c r="B514" s="2"/>
      <c r="C514" s="4"/>
      <c r="D514" s="2"/>
      <c r="E514" s="2"/>
      <c r="F514" s="51"/>
      <c r="G514" s="51"/>
      <c r="H514" s="51"/>
      <c r="I514" s="2"/>
      <c r="J514" s="2"/>
      <c r="K514" s="2"/>
      <c r="L514" s="2"/>
      <c r="M514" s="2"/>
      <c r="N514" s="4"/>
    </row>
    <row r="515" spans="1:14" s="9" customFormat="1" x14ac:dyDescent="0.2">
      <c r="A515" s="4"/>
      <c r="B515" s="2"/>
      <c r="C515" s="4"/>
      <c r="D515" s="2"/>
      <c r="E515" s="2"/>
      <c r="F515" s="51"/>
      <c r="G515" s="51"/>
      <c r="H515" s="51"/>
      <c r="I515" s="2"/>
      <c r="J515" s="2"/>
      <c r="K515" s="2"/>
      <c r="L515" s="2"/>
      <c r="M515" s="2"/>
      <c r="N515" s="4"/>
    </row>
    <row r="516" spans="1:14" s="9" customFormat="1" x14ac:dyDescent="0.2">
      <c r="A516" s="4"/>
      <c r="B516" s="2"/>
      <c r="C516" s="4"/>
      <c r="D516" s="2"/>
      <c r="E516" s="2"/>
      <c r="F516" s="51"/>
      <c r="G516" s="51"/>
      <c r="H516" s="51"/>
      <c r="I516" s="2"/>
      <c r="J516" s="2"/>
      <c r="K516" s="2"/>
      <c r="L516" s="2"/>
      <c r="M516" s="2"/>
      <c r="N516" s="4"/>
    </row>
    <row r="517" spans="1:14" s="9" customFormat="1" x14ac:dyDescent="0.2">
      <c r="A517" s="4"/>
      <c r="B517" s="2"/>
      <c r="C517" s="4"/>
      <c r="D517" s="2"/>
      <c r="E517" s="2"/>
      <c r="F517" s="51"/>
      <c r="G517" s="51"/>
      <c r="H517" s="51"/>
      <c r="I517" s="2"/>
      <c r="J517" s="2"/>
      <c r="K517" s="2"/>
      <c r="L517" s="2"/>
      <c r="M517" s="2"/>
      <c r="N517" s="4"/>
    </row>
    <row r="518" spans="1:14" s="9" customFormat="1" x14ac:dyDescent="0.2">
      <c r="A518" s="4"/>
      <c r="B518" s="2"/>
      <c r="C518" s="4"/>
      <c r="D518" s="2"/>
      <c r="E518" s="2"/>
      <c r="F518" s="51"/>
      <c r="G518" s="51"/>
      <c r="H518" s="51"/>
      <c r="I518" s="2"/>
      <c r="J518" s="2"/>
      <c r="K518" s="2"/>
      <c r="L518" s="2"/>
      <c r="M518" s="2"/>
      <c r="N518" s="4"/>
    </row>
    <row r="519" spans="1:14" s="9" customFormat="1" x14ac:dyDescent="0.2">
      <c r="A519" s="4"/>
      <c r="B519" s="2"/>
      <c r="C519" s="4"/>
      <c r="D519" s="2"/>
      <c r="E519" s="2"/>
      <c r="F519" s="51"/>
      <c r="G519" s="51"/>
      <c r="H519" s="51"/>
      <c r="I519" s="2"/>
      <c r="J519" s="2"/>
      <c r="K519" s="2"/>
      <c r="L519" s="2"/>
      <c r="M519" s="2"/>
      <c r="N519" s="4"/>
    </row>
    <row r="520" spans="1:14" s="9" customFormat="1" x14ac:dyDescent="0.2">
      <c r="A520" s="4"/>
      <c r="B520" s="2"/>
      <c r="C520" s="4"/>
      <c r="D520" s="2"/>
      <c r="E520" s="2"/>
      <c r="F520" s="51"/>
      <c r="G520" s="51"/>
      <c r="H520" s="51"/>
      <c r="I520" s="2"/>
      <c r="J520" s="2"/>
      <c r="K520" s="2"/>
      <c r="L520" s="2"/>
      <c r="M520" s="2"/>
      <c r="N520" s="4"/>
    </row>
    <row r="521" spans="1:14" s="9" customFormat="1" x14ac:dyDescent="0.2">
      <c r="A521" s="4"/>
      <c r="B521" s="2"/>
      <c r="C521" s="4"/>
      <c r="D521" s="2"/>
      <c r="E521" s="2"/>
      <c r="F521" s="51"/>
      <c r="G521" s="51"/>
      <c r="H521" s="51"/>
      <c r="I521" s="2"/>
      <c r="J521" s="2"/>
      <c r="K521" s="2"/>
      <c r="L521" s="2"/>
      <c r="M521" s="2"/>
      <c r="N521" s="4"/>
    </row>
    <row r="522" spans="1:14" s="9" customFormat="1" x14ac:dyDescent="0.2">
      <c r="A522" s="4"/>
      <c r="B522" s="2"/>
      <c r="C522" s="4"/>
      <c r="D522" s="2"/>
      <c r="E522" s="2"/>
      <c r="F522" s="51"/>
      <c r="G522" s="51"/>
      <c r="H522" s="51"/>
      <c r="I522" s="2"/>
      <c r="J522" s="2"/>
      <c r="K522" s="2"/>
      <c r="L522" s="2"/>
      <c r="M522" s="2"/>
      <c r="N522" s="4"/>
    </row>
    <row r="523" spans="1:14" s="9" customFormat="1" x14ac:dyDescent="0.2">
      <c r="A523" s="4"/>
      <c r="B523" s="2"/>
      <c r="C523" s="4"/>
      <c r="D523" s="2"/>
      <c r="E523" s="2"/>
      <c r="F523" s="51"/>
      <c r="G523" s="51"/>
      <c r="H523" s="51"/>
      <c r="I523" s="2"/>
      <c r="J523" s="2"/>
      <c r="K523" s="2"/>
      <c r="L523" s="2"/>
      <c r="M523" s="2"/>
      <c r="N523" s="4"/>
    </row>
    <row r="524" spans="1:14" s="9" customFormat="1" x14ac:dyDescent="0.2">
      <c r="A524" s="4"/>
      <c r="B524" s="2"/>
      <c r="C524" s="4"/>
      <c r="D524" s="2"/>
      <c r="E524" s="2"/>
      <c r="F524" s="51"/>
      <c r="G524" s="51"/>
      <c r="H524" s="51"/>
      <c r="I524" s="2"/>
      <c r="J524" s="2"/>
      <c r="K524" s="2"/>
      <c r="L524" s="2"/>
      <c r="M524" s="2"/>
      <c r="N524" s="4"/>
    </row>
    <row r="525" spans="1:14" s="9" customFormat="1" x14ac:dyDescent="0.2">
      <c r="A525" s="4"/>
      <c r="B525" s="2"/>
      <c r="C525" s="4"/>
      <c r="D525" s="2"/>
      <c r="E525" s="2"/>
      <c r="F525" s="51"/>
      <c r="G525" s="51"/>
      <c r="H525" s="51"/>
      <c r="I525" s="2"/>
      <c r="J525" s="2"/>
      <c r="K525" s="2"/>
      <c r="L525" s="2"/>
      <c r="M525" s="2"/>
      <c r="N525" s="4"/>
    </row>
    <row r="526" spans="1:14" s="9" customFormat="1" x14ac:dyDescent="0.2">
      <c r="A526" s="4"/>
      <c r="B526" s="2"/>
      <c r="C526" s="4"/>
      <c r="D526" s="2"/>
      <c r="E526" s="2"/>
      <c r="F526" s="51"/>
      <c r="G526" s="51"/>
      <c r="H526" s="51"/>
      <c r="I526" s="2"/>
      <c r="J526" s="2"/>
      <c r="K526" s="2"/>
      <c r="L526" s="2"/>
      <c r="M526" s="2"/>
      <c r="N526" s="4"/>
    </row>
    <row r="527" spans="1:14" s="9" customFormat="1" x14ac:dyDescent="0.2">
      <c r="A527" s="4"/>
      <c r="B527" s="2"/>
      <c r="C527" s="4"/>
      <c r="D527" s="2"/>
      <c r="E527" s="2"/>
      <c r="F527" s="51"/>
      <c r="G527" s="51"/>
      <c r="H527" s="51"/>
      <c r="I527" s="2"/>
      <c r="J527" s="2"/>
      <c r="K527" s="2"/>
      <c r="L527" s="2"/>
      <c r="M527" s="2"/>
      <c r="N527" s="4"/>
    </row>
    <row r="528" spans="1:14" s="9" customFormat="1" x14ac:dyDescent="0.2">
      <c r="A528" s="4"/>
      <c r="B528" s="2"/>
      <c r="C528" s="4"/>
      <c r="D528" s="2"/>
      <c r="E528" s="2"/>
      <c r="F528" s="51"/>
      <c r="G528" s="51"/>
      <c r="H528" s="51"/>
      <c r="I528" s="2"/>
      <c r="J528" s="2"/>
      <c r="K528" s="2"/>
      <c r="L528" s="2"/>
      <c r="M528" s="2"/>
      <c r="N528" s="4"/>
    </row>
    <row r="529" spans="1:14" s="9" customFormat="1" x14ac:dyDescent="0.2">
      <c r="A529" s="4"/>
      <c r="B529" s="2"/>
      <c r="C529" s="4"/>
      <c r="D529" s="2"/>
      <c r="E529" s="2"/>
      <c r="F529" s="51"/>
      <c r="G529" s="51"/>
      <c r="H529" s="51"/>
      <c r="I529" s="2"/>
      <c r="J529" s="2"/>
      <c r="K529" s="2"/>
      <c r="L529" s="2"/>
      <c r="M529" s="2"/>
      <c r="N529" s="4"/>
    </row>
    <row r="530" spans="1:14" s="9" customFormat="1" x14ac:dyDescent="0.2">
      <c r="A530" s="4"/>
      <c r="B530" s="2"/>
      <c r="C530" s="4"/>
      <c r="D530" s="2"/>
      <c r="E530" s="2"/>
      <c r="F530" s="51"/>
      <c r="G530" s="51"/>
      <c r="H530" s="51"/>
      <c r="I530" s="2"/>
      <c r="J530" s="2"/>
      <c r="K530" s="2"/>
      <c r="L530" s="2"/>
      <c r="M530" s="2"/>
      <c r="N530" s="4"/>
    </row>
    <row r="531" spans="1:14" s="9" customFormat="1" x14ac:dyDescent="0.2">
      <c r="A531" s="4"/>
      <c r="B531" s="2"/>
      <c r="C531" s="4"/>
      <c r="D531" s="2"/>
      <c r="E531" s="2"/>
      <c r="F531" s="51"/>
      <c r="G531" s="51"/>
      <c r="H531" s="51"/>
      <c r="I531" s="2"/>
      <c r="J531" s="2"/>
      <c r="K531" s="2"/>
      <c r="L531" s="2"/>
      <c r="M531" s="2"/>
      <c r="N531" s="4"/>
    </row>
    <row r="532" spans="1:14" s="9" customFormat="1" x14ac:dyDescent="0.2">
      <c r="A532" s="4"/>
      <c r="B532" s="2"/>
      <c r="C532" s="4"/>
      <c r="D532" s="2"/>
      <c r="E532" s="2"/>
      <c r="F532" s="51"/>
      <c r="G532" s="51"/>
      <c r="H532" s="51"/>
      <c r="I532" s="2"/>
      <c r="J532" s="2"/>
      <c r="K532" s="2"/>
      <c r="L532" s="2"/>
      <c r="M532" s="2"/>
      <c r="N532" s="4"/>
    </row>
    <row r="533" spans="1:14" s="9" customFormat="1" x14ac:dyDescent="0.2">
      <c r="A533" s="4"/>
      <c r="B533" s="2"/>
      <c r="C533" s="4"/>
      <c r="D533" s="2"/>
      <c r="E533" s="2"/>
      <c r="F533" s="51"/>
      <c r="G533" s="51"/>
      <c r="H533" s="51"/>
      <c r="I533" s="2"/>
      <c r="J533" s="2"/>
      <c r="K533" s="2"/>
      <c r="L533" s="2"/>
      <c r="M533" s="2"/>
      <c r="N533" s="4"/>
    </row>
    <row r="534" spans="1:14" s="9" customFormat="1" x14ac:dyDescent="0.2">
      <c r="A534" s="4"/>
      <c r="B534" s="2"/>
      <c r="C534" s="4"/>
      <c r="D534" s="2"/>
      <c r="E534" s="2"/>
      <c r="F534" s="51"/>
      <c r="G534" s="51"/>
      <c r="H534" s="51"/>
      <c r="I534" s="2"/>
      <c r="J534" s="2"/>
      <c r="K534" s="2"/>
      <c r="L534" s="2"/>
      <c r="M534" s="2"/>
      <c r="N534" s="4"/>
    </row>
    <row r="535" spans="1:14" s="9" customFormat="1" x14ac:dyDescent="0.2">
      <c r="A535" s="4"/>
      <c r="B535" s="2"/>
      <c r="C535" s="4"/>
      <c r="D535" s="2"/>
      <c r="E535" s="2"/>
      <c r="F535" s="51"/>
      <c r="G535" s="51"/>
      <c r="H535" s="51"/>
      <c r="I535" s="2"/>
      <c r="J535" s="2"/>
      <c r="K535" s="2"/>
      <c r="L535" s="2"/>
      <c r="M535" s="2"/>
      <c r="N535" s="4"/>
    </row>
    <row r="536" spans="1:14" s="9" customFormat="1" x14ac:dyDescent="0.2">
      <c r="A536" s="4"/>
      <c r="B536" s="2"/>
      <c r="C536" s="4"/>
      <c r="D536" s="2"/>
      <c r="E536" s="2"/>
      <c r="F536" s="51"/>
      <c r="G536" s="51"/>
      <c r="H536" s="51"/>
      <c r="I536" s="2"/>
      <c r="J536" s="2"/>
      <c r="K536" s="2"/>
      <c r="L536" s="2"/>
      <c r="M536" s="2"/>
      <c r="N536" s="4"/>
    </row>
    <row r="537" spans="1:14" s="9" customFormat="1" x14ac:dyDescent="0.2">
      <c r="A537" s="4"/>
      <c r="B537" s="2"/>
      <c r="C537" s="4"/>
      <c r="D537" s="2"/>
      <c r="E537" s="2"/>
      <c r="F537" s="51"/>
      <c r="G537" s="51"/>
      <c r="H537" s="51"/>
      <c r="I537" s="2"/>
      <c r="J537" s="2"/>
      <c r="K537" s="2"/>
      <c r="L537" s="2"/>
      <c r="M537" s="2"/>
      <c r="N537" s="4"/>
    </row>
    <row r="538" spans="1:14" s="9" customFormat="1" x14ac:dyDescent="0.2">
      <c r="A538" s="4"/>
      <c r="B538" s="2"/>
      <c r="C538" s="4"/>
      <c r="D538" s="2"/>
      <c r="E538" s="2"/>
      <c r="F538" s="51"/>
      <c r="G538" s="51"/>
      <c r="H538" s="51"/>
      <c r="I538" s="2"/>
      <c r="J538" s="2"/>
      <c r="K538" s="2"/>
      <c r="L538" s="2"/>
      <c r="M538" s="2"/>
      <c r="N538" s="4"/>
    </row>
    <row r="539" spans="1:14" s="9" customFormat="1" x14ac:dyDescent="0.2">
      <c r="A539" s="4"/>
      <c r="B539" s="2"/>
      <c r="C539" s="4"/>
      <c r="D539" s="2"/>
      <c r="E539" s="2"/>
      <c r="F539" s="51"/>
      <c r="G539" s="51"/>
      <c r="H539" s="51"/>
      <c r="I539" s="2"/>
      <c r="J539" s="2"/>
      <c r="K539" s="2"/>
      <c r="L539" s="2"/>
      <c r="M539" s="2"/>
      <c r="N539" s="4"/>
    </row>
    <row r="540" spans="1:14" s="9" customFormat="1" x14ac:dyDescent="0.2">
      <c r="A540" s="4"/>
      <c r="B540" s="2"/>
      <c r="C540" s="4"/>
      <c r="D540" s="2"/>
      <c r="E540" s="2"/>
      <c r="F540" s="51"/>
      <c r="G540" s="51"/>
      <c r="H540" s="51"/>
      <c r="I540" s="2"/>
      <c r="J540" s="2"/>
      <c r="K540" s="2"/>
      <c r="L540" s="2"/>
      <c r="M540" s="2"/>
      <c r="N540" s="4"/>
    </row>
    <row r="541" spans="1:14" s="9" customFormat="1" x14ac:dyDescent="0.2">
      <c r="A541" s="4"/>
      <c r="B541" s="2"/>
      <c r="C541" s="4"/>
      <c r="D541" s="2"/>
      <c r="E541" s="2"/>
      <c r="F541" s="51"/>
      <c r="G541" s="51"/>
      <c r="H541" s="51"/>
      <c r="I541" s="2"/>
      <c r="J541" s="2"/>
      <c r="K541" s="2"/>
      <c r="L541" s="2"/>
      <c r="M541" s="2"/>
      <c r="N541" s="4"/>
    </row>
    <row r="542" spans="1:14" s="9" customFormat="1" x14ac:dyDescent="0.2">
      <c r="A542" s="4"/>
      <c r="B542" s="2"/>
      <c r="C542" s="4"/>
      <c r="D542" s="2"/>
      <c r="E542" s="2"/>
      <c r="F542" s="51"/>
      <c r="G542" s="51"/>
      <c r="H542" s="51"/>
      <c r="I542" s="2"/>
      <c r="J542" s="2"/>
      <c r="K542" s="2"/>
      <c r="L542" s="2"/>
      <c r="M542" s="2"/>
      <c r="N542" s="4"/>
    </row>
    <row r="543" spans="1:14" s="9" customFormat="1" x14ac:dyDescent="0.2">
      <c r="A543" s="4"/>
      <c r="B543" s="2"/>
      <c r="C543" s="4"/>
      <c r="D543" s="2"/>
      <c r="E543" s="2"/>
      <c r="F543" s="51"/>
      <c r="G543" s="51"/>
      <c r="H543" s="51"/>
      <c r="I543" s="2"/>
      <c r="J543" s="2"/>
      <c r="K543" s="2"/>
      <c r="L543" s="2"/>
      <c r="M543" s="2"/>
      <c r="N543" s="4"/>
    </row>
    <row r="544" spans="1:14" s="9" customFormat="1" x14ac:dyDescent="0.2">
      <c r="A544" s="4"/>
      <c r="B544" s="2"/>
      <c r="C544" s="4"/>
      <c r="D544" s="2"/>
      <c r="E544" s="2"/>
      <c r="F544" s="51"/>
      <c r="G544" s="51"/>
      <c r="H544" s="51"/>
      <c r="I544" s="2"/>
      <c r="J544" s="2"/>
      <c r="K544" s="2"/>
      <c r="L544" s="2"/>
      <c r="M544" s="2"/>
      <c r="N544" s="4"/>
    </row>
    <row r="545" spans="1:14" s="9" customFormat="1" x14ac:dyDescent="0.2">
      <c r="A545" s="4"/>
      <c r="B545" s="2"/>
      <c r="C545" s="4"/>
      <c r="D545" s="2"/>
      <c r="E545" s="2"/>
      <c r="F545" s="51"/>
      <c r="G545" s="51"/>
      <c r="H545" s="51"/>
      <c r="I545" s="2"/>
      <c r="J545" s="2"/>
      <c r="K545" s="2"/>
      <c r="L545" s="2"/>
      <c r="M545" s="2"/>
      <c r="N545" s="4"/>
    </row>
    <row r="546" spans="1:14" s="9" customFormat="1" x14ac:dyDescent="0.2">
      <c r="A546" s="4"/>
      <c r="B546" s="2"/>
      <c r="C546" s="4"/>
      <c r="D546" s="2"/>
      <c r="E546" s="2"/>
      <c r="F546" s="51"/>
      <c r="G546" s="51"/>
      <c r="H546" s="51"/>
      <c r="I546" s="2"/>
      <c r="J546" s="2"/>
      <c r="K546" s="2"/>
      <c r="L546" s="2"/>
      <c r="M546" s="2"/>
      <c r="N546" s="4"/>
    </row>
    <row r="547" spans="1:14" s="9" customFormat="1" x14ac:dyDescent="0.2">
      <c r="A547" s="4"/>
      <c r="B547" s="2"/>
      <c r="C547" s="4"/>
      <c r="D547" s="2"/>
      <c r="E547" s="2"/>
      <c r="F547" s="51"/>
      <c r="G547" s="51"/>
      <c r="H547" s="51"/>
      <c r="I547" s="2"/>
      <c r="J547" s="2"/>
      <c r="K547" s="2"/>
      <c r="L547" s="2"/>
      <c r="M547" s="2"/>
      <c r="N547" s="4"/>
    </row>
    <row r="548" spans="1:14" s="9" customFormat="1" x14ac:dyDescent="0.2">
      <c r="A548" s="4"/>
      <c r="B548" s="2"/>
      <c r="C548" s="4"/>
      <c r="D548" s="2"/>
      <c r="E548" s="2"/>
      <c r="F548" s="51"/>
      <c r="G548" s="51"/>
      <c r="H548" s="51"/>
      <c r="I548" s="2"/>
      <c r="J548" s="2"/>
      <c r="K548" s="2"/>
      <c r="L548" s="2"/>
      <c r="M548" s="2"/>
      <c r="N548" s="4"/>
    </row>
    <row r="549" spans="1:14" s="9" customFormat="1" x14ac:dyDescent="0.2">
      <c r="A549" s="4"/>
      <c r="B549" s="2"/>
      <c r="C549" s="4"/>
      <c r="D549" s="2"/>
      <c r="E549" s="2"/>
      <c r="F549" s="51"/>
      <c r="G549" s="51"/>
      <c r="H549" s="51"/>
      <c r="I549" s="2"/>
      <c r="J549" s="2"/>
      <c r="K549" s="2"/>
      <c r="L549" s="2"/>
      <c r="M549" s="2"/>
      <c r="N549" s="4"/>
    </row>
    <row r="550" spans="1:14" s="9" customFormat="1" x14ac:dyDescent="0.2">
      <c r="A550" s="4"/>
      <c r="B550" s="2"/>
      <c r="C550" s="4"/>
      <c r="D550" s="2"/>
      <c r="E550" s="2"/>
      <c r="F550" s="51"/>
      <c r="G550" s="51"/>
      <c r="H550" s="51"/>
      <c r="I550" s="2"/>
      <c r="J550" s="2"/>
      <c r="K550" s="2"/>
      <c r="L550" s="2"/>
      <c r="M550" s="2"/>
      <c r="N550" s="4"/>
    </row>
    <row r="551" spans="1:14" s="9" customFormat="1" x14ac:dyDescent="0.2">
      <c r="A551" s="4"/>
      <c r="B551" s="2"/>
      <c r="C551" s="4"/>
      <c r="D551" s="2"/>
      <c r="E551" s="2"/>
      <c r="F551" s="51"/>
      <c r="G551" s="51"/>
      <c r="H551" s="51"/>
      <c r="I551" s="2"/>
      <c r="J551" s="2"/>
      <c r="K551" s="2"/>
      <c r="L551" s="2"/>
      <c r="M551" s="2"/>
      <c r="N551" s="4"/>
    </row>
    <row r="552" spans="1:14" s="9" customFormat="1" x14ac:dyDescent="0.2">
      <c r="A552" s="4"/>
      <c r="B552" s="2"/>
      <c r="C552" s="4"/>
      <c r="D552" s="2"/>
      <c r="E552" s="2"/>
      <c r="F552" s="51"/>
      <c r="G552" s="51"/>
      <c r="H552" s="51"/>
      <c r="I552" s="2"/>
      <c r="J552" s="2"/>
      <c r="K552" s="2"/>
      <c r="L552" s="2"/>
      <c r="M552" s="2"/>
      <c r="N552" s="4"/>
    </row>
    <row r="553" spans="1:14" s="9" customFormat="1" x14ac:dyDescent="0.2">
      <c r="A553" s="4"/>
      <c r="B553" s="2"/>
      <c r="C553" s="4"/>
      <c r="D553" s="2"/>
      <c r="E553" s="2"/>
      <c r="F553" s="51"/>
      <c r="G553" s="51"/>
      <c r="H553" s="51"/>
      <c r="I553" s="2"/>
      <c r="J553" s="2"/>
      <c r="K553" s="2"/>
      <c r="L553" s="2"/>
      <c r="M553" s="2"/>
      <c r="N553" s="4"/>
    </row>
    <row r="554" spans="1:14" s="9" customFormat="1" x14ac:dyDescent="0.2">
      <c r="A554" s="4"/>
      <c r="B554" s="2"/>
      <c r="C554" s="4"/>
      <c r="D554" s="2"/>
      <c r="E554" s="2"/>
      <c r="F554" s="51"/>
      <c r="G554" s="51"/>
      <c r="H554" s="51"/>
      <c r="I554" s="2"/>
      <c r="J554" s="2"/>
      <c r="K554" s="2"/>
      <c r="L554" s="2"/>
      <c r="M554" s="2"/>
      <c r="N554" s="4"/>
    </row>
    <row r="555" spans="1:14" s="9" customFormat="1" x14ac:dyDescent="0.2">
      <c r="A555" s="4"/>
      <c r="B555" s="2"/>
      <c r="C555" s="4"/>
      <c r="D555" s="2"/>
      <c r="E555" s="2"/>
      <c r="F555" s="51"/>
      <c r="G555" s="51"/>
      <c r="H555" s="51"/>
      <c r="I555" s="2"/>
      <c r="J555" s="2"/>
      <c r="K555" s="2"/>
      <c r="L555" s="2"/>
      <c r="M555" s="2"/>
      <c r="N555" s="4"/>
    </row>
    <row r="556" spans="1:14" s="9" customFormat="1" x14ac:dyDescent="0.2">
      <c r="A556" s="4"/>
      <c r="B556" s="2"/>
      <c r="C556" s="4"/>
      <c r="D556" s="2"/>
      <c r="E556" s="2"/>
      <c r="F556" s="51"/>
      <c r="G556" s="51"/>
      <c r="H556" s="51"/>
      <c r="I556" s="2"/>
      <c r="J556" s="2"/>
      <c r="K556" s="2"/>
      <c r="L556" s="2"/>
      <c r="M556" s="2"/>
      <c r="N556" s="4"/>
    </row>
    <row r="557" spans="1:14" s="9" customFormat="1" x14ac:dyDescent="0.2">
      <c r="A557" s="4"/>
      <c r="B557" s="2"/>
      <c r="C557" s="4"/>
      <c r="D557" s="2"/>
      <c r="E557" s="2"/>
      <c r="F557" s="51"/>
      <c r="G557" s="51"/>
      <c r="H557" s="51"/>
      <c r="I557" s="2"/>
      <c r="J557" s="2"/>
      <c r="K557" s="2"/>
      <c r="L557" s="2"/>
      <c r="M557" s="2"/>
      <c r="N557" s="4"/>
    </row>
    <row r="558" spans="1:14" s="9" customFormat="1" x14ac:dyDescent="0.2">
      <c r="A558" s="4"/>
      <c r="B558" s="2"/>
      <c r="C558" s="4"/>
      <c r="D558" s="2"/>
      <c r="E558" s="2"/>
      <c r="F558" s="51"/>
      <c r="G558" s="51"/>
      <c r="H558" s="51"/>
      <c r="I558" s="2"/>
      <c r="J558" s="2"/>
      <c r="K558" s="2"/>
      <c r="L558" s="2"/>
      <c r="M558" s="2"/>
      <c r="N558" s="4"/>
    </row>
    <row r="559" spans="1:14" s="9" customFormat="1" x14ac:dyDescent="0.2">
      <c r="A559" s="4"/>
      <c r="B559" s="2"/>
      <c r="C559" s="4"/>
      <c r="D559" s="2"/>
      <c r="E559" s="2"/>
      <c r="F559" s="51"/>
      <c r="G559" s="51"/>
      <c r="H559" s="51"/>
      <c r="I559" s="2"/>
      <c r="J559" s="2"/>
      <c r="K559" s="2"/>
      <c r="L559" s="2"/>
      <c r="M559" s="2"/>
      <c r="N559" s="4"/>
    </row>
    <row r="560" spans="1:14" s="9" customFormat="1" x14ac:dyDescent="0.2">
      <c r="A560" s="4"/>
      <c r="B560" s="2"/>
      <c r="C560" s="4"/>
      <c r="D560" s="2"/>
      <c r="E560" s="2"/>
      <c r="F560" s="51"/>
      <c r="G560" s="51"/>
      <c r="H560" s="51"/>
      <c r="I560" s="2"/>
      <c r="J560" s="2"/>
      <c r="K560" s="2"/>
      <c r="L560" s="2"/>
      <c r="M560" s="2"/>
      <c r="N560" s="4"/>
    </row>
    <row r="561" spans="1:14" s="9" customFormat="1" x14ac:dyDescent="0.2">
      <c r="A561" s="4"/>
      <c r="B561" s="2"/>
      <c r="C561" s="4"/>
      <c r="D561" s="2"/>
      <c r="E561" s="2"/>
      <c r="F561" s="51"/>
      <c r="G561" s="51"/>
      <c r="H561" s="51"/>
      <c r="I561" s="2"/>
      <c r="J561" s="2"/>
      <c r="K561" s="2"/>
      <c r="L561" s="2"/>
      <c r="M561" s="2"/>
      <c r="N561" s="4"/>
    </row>
    <row r="562" spans="1:14" s="9" customFormat="1" x14ac:dyDescent="0.2">
      <c r="A562" s="4"/>
      <c r="B562" s="2"/>
      <c r="C562" s="4"/>
      <c r="D562" s="2"/>
      <c r="E562" s="2"/>
      <c r="F562" s="51"/>
      <c r="G562" s="51"/>
      <c r="H562" s="51"/>
      <c r="I562" s="2"/>
      <c r="J562" s="2"/>
      <c r="K562" s="2"/>
      <c r="L562" s="2"/>
      <c r="M562" s="2"/>
      <c r="N562" s="4"/>
    </row>
    <row r="563" spans="1:14" s="9" customFormat="1" x14ac:dyDescent="0.2">
      <c r="A563" s="4"/>
      <c r="B563" s="2"/>
      <c r="C563" s="4"/>
      <c r="D563" s="2"/>
      <c r="E563" s="2"/>
      <c r="F563" s="51"/>
      <c r="G563" s="51"/>
      <c r="H563" s="51"/>
      <c r="I563" s="2"/>
      <c r="J563" s="2"/>
      <c r="K563" s="2"/>
      <c r="L563" s="2"/>
      <c r="M563" s="2"/>
      <c r="N563" s="4"/>
    </row>
    <row r="564" spans="1:14" s="9" customFormat="1" x14ac:dyDescent="0.2">
      <c r="A564" s="4"/>
      <c r="B564" s="2"/>
      <c r="C564" s="4"/>
      <c r="D564" s="2"/>
      <c r="E564" s="2"/>
      <c r="F564" s="51"/>
      <c r="G564" s="51"/>
      <c r="H564" s="51"/>
      <c r="I564" s="2"/>
      <c r="J564" s="2"/>
      <c r="K564" s="2"/>
      <c r="L564" s="2"/>
      <c r="M564" s="2"/>
      <c r="N564" s="4"/>
    </row>
    <row r="565" spans="1:14" s="9" customFormat="1" x14ac:dyDescent="0.2">
      <c r="A565" s="4"/>
      <c r="B565" s="2"/>
      <c r="C565" s="4"/>
      <c r="D565" s="2"/>
      <c r="E565" s="2"/>
      <c r="F565" s="51"/>
      <c r="G565" s="51"/>
      <c r="H565" s="51"/>
      <c r="I565" s="2"/>
      <c r="J565" s="2"/>
      <c r="K565" s="2"/>
      <c r="L565" s="2"/>
      <c r="M565" s="2"/>
      <c r="N565" s="4"/>
    </row>
    <row r="566" spans="1:14" s="9" customFormat="1" x14ac:dyDescent="0.2">
      <c r="A566" s="4"/>
      <c r="B566" s="2"/>
      <c r="C566" s="4"/>
      <c r="D566" s="2"/>
      <c r="E566" s="2"/>
      <c r="F566" s="51"/>
      <c r="G566" s="51"/>
      <c r="H566" s="51"/>
      <c r="I566" s="2"/>
      <c r="J566" s="2"/>
      <c r="K566" s="2"/>
      <c r="L566" s="2"/>
      <c r="M566" s="2"/>
      <c r="N566" s="4"/>
    </row>
    <row r="567" spans="1:14" s="9" customFormat="1" x14ac:dyDescent="0.2">
      <c r="A567" s="4"/>
      <c r="B567" s="2"/>
      <c r="C567" s="4"/>
      <c r="D567" s="2"/>
      <c r="E567" s="2"/>
      <c r="F567" s="51"/>
      <c r="G567" s="51"/>
      <c r="H567" s="51"/>
      <c r="I567" s="2"/>
      <c r="J567" s="2"/>
      <c r="K567" s="2"/>
      <c r="L567" s="2"/>
      <c r="M567" s="2"/>
      <c r="N567" s="4"/>
    </row>
    <row r="568" spans="1:14" s="9" customFormat="1" x14ac:dyDescent="0.2">
      <c r="A568" s="4"/>
      <c r="B568" s="2"/>
      <c r="C568" s="4"/>
      <c r="D568" s="2"/>
      <c r="E568" s="2"/>
      <c r="F568" s="51"/>
      <c r="G568" s="51"/>
      <c r="H568" s="51"/>
      <c r="I568" s="2"/>
      <c r="J568" s="2"/>
      <c r="K568" s="2"/>
      <c r="L568" s="2"/>
      <c r="M568" s="2"/>
      <c r="N568" s="4"/>
    </row>
    <row r="569" spans="1:14" s="9" customFormat="1" x14ac:dyDescent="0.2">
      <c r="A569" s="4"/>
      <c r="B569" s="2"/>
      <c r="C569" s="4"/>
      <c r="D569" s="2"/>
      <c r="E569" s="2"/>
      <c r="F569" s="51"/>
      <c r="G569" s="51"/>
      <c r="H569" s="51"/>
      <c r="I569" s="2"/>
      <c r="J569" s="2"/>
      <c r="K569" s="2"/>
      <c r="L569" s="2"/>
      <c r="M569" s="2"/>
      <c r="N569" s="4"/>
    </row>
    <row r="570" spans="1:14" s="9" customFormat="1" x14ac:dyDescent="0.2">
      <c r="A570" s="4"/>
      <c r="B570" s="2"/>
      <c r="C570" s="4"/>
      <c r="D570" s="2"/>
      <c r="E570" s="2"/>
      <c r="F570" s="51"/>
      <c r="G570" s="51"/>
      <c r="H570" s="51"/>
      <c r="I570" s="2"/>
      <c r="J570" s="2"/>
      <c r="K570" s="2"/>
      <c r="L570" s="2"/>
      <c r="M570" s="2"/>
      <c r="N570" s="4"/>
    </row>
    <row r="571" spans="1:14" s="9" customFormat="1" x14ac:dyDescent="0.2">
      <c r="A571" s="4"/>
      <c r="B571" s="2"/>
      <c r="C571" s="4"/>
      <c r="D571" s="2"/>
      <c r="E571" s="2"/>
      <c r="F571" s="51"/>
      <c r="G571" s="51"/>
      <c r="H571" s="51"/>
      <c r="I571" s="2"/>
      <c r="J571" s="2"/>
      <c r="K571" s="2"/>
      <c r="L571" s="2"/>
      <c r="M571" s="2"/>
      <c r="N571" s="4"/>
    </row>
    <row r="572" spans="1:14" s="9" customFormat="1" x14ac:dyDescent="0.2">
      <c r="A572" s="4"/>
      <c r="B572" s="2"/>
      <c r="C572" s="4"/>
      <c r="D572" s="2"/>
      <c r="E572" s="2"/>
      <c r="F572" s="51"/>
      <c r="G572" s="51"/>
      <c r="H572" s="51"/>
      <c r="I572" s="2"/>
      <c r="J572" s="2"/>
      <c r="K572" s="2"/>
      <c r="L572" s="2"/>
      <c r="M572" s="2"/>
      <c r="N572" s="4"/>
    </row>
    <row r="573" spans="1:14" s="9" customFormat="1" x14ac:dyDescent="0.2">
      <c r="A573" s="4"/>
      <c r="B573" s="2"/>
      <c r="C573" s="4"/>
      <c r="D573" s="2"/>
      <c r="E573" s="2"/>
      <c r="F573" s="51"/>
      <c r="G573" s="51"/>
      <c r="H573" s="51"/>
      <c r="I573" s="2"/>
      <c r="J573" s="2"/>
      <c r="K573" s="2"/>
      <c r="L573" s="2"/>
      <c r="M573" s="2"/>
      <c r="N573" s="4"/>
    </row>
    <row r="574" spans="1:14" s="9" customFormat="1" x14ac:dyDescent="0.2">
      <c r="A574" s="4"/>
      <c r="B574" s="2"/>
      <c r="C574" s="4"/>
      <c r="D574" s="2"/>
      <c r="E574" s="2"/>
      <c r="F574" s="51"/>
      <c r="G574" s="51"/>
      <c r="H574" s="51"/>
      <c r="I574" s="2"/>
      <c r="J574" s="2"/>
      <c r="K574" s="2"/>
      <c r="L574" s="2"/>
      <c r="M574" s="2"/>
      <c r="N574" s="4"/>
    </row>
    <row r="575" spans="1:14" s="9" customFormat="1" x14ac:dyDescent="0.2">
      <c r="A575" s="4"/>
      <c r="B575" s="2"/>
      <c r="C575" s="4"/>
      <c r="D575" s="2"/>
      <c r="E575" s="2"/>
      <c r="F575" s="51"/>
      <c r="G575" s="51"/>
      <c r="H575" s="51"/>
      <c r="I575" s="2"/>
      <c r="J575" s="2"/>
      <c r="K575" s="2"/>
      <c r="L575" s="2"/>
      <c r="M575" s="2"/>
      <c r="N575" s="4"/>
    </row>
    <row r="576" spans="1:14" s="9" customFormat="1" x14ac:dyDescent="0.2">
      <c r="A576" s="4"/>
      <c r="B576" s="2"/>
      <c r="C576" s="4"/>
      <c r="D576" s="2"/>
      <c r="E576" s="2"/>
      <c r="F576" s="51"/>
      <c r="G576" s="51"/>
      <c r="H576" s="51"/>
      <c r="I576" s="2"/>
      <c r="J576" s="2"/>
      <c r="K576" s="2"/>
      <c r="L576" s="2"/>
      <c r="M576" s="2"/>
      <c r="N576" s="4"/>
    </row>
    <row r="577" spans="1:14" s="9" customFormat="1" x14ac:dyDescent="0.2">
      <c r="A577" s="4"/>
      <c r="B577" s="2"/>
      <c r="C577" s="4"/>
      <c r="D577" s="2"/>
      <c r="E577" s="2"/>
      <c r="F577" s="51"/>
      <c r="G577" s="51"/>
      <c r="H577" s="51"/>
      <c r="I577" s="2"/>
      <c r="J577" s="2"/>
      <c r="K577" s="2"/>
      <c r="L577" s="2"/>
      <c r="M577" s="2"/>
      <c r="N577" s="4"/>
    </row>
    <row r="578" spans="1:14" s="9" customFormat="1" x14ac:dyDescent="0.2">
      <c r="A578" s="4"/>
      <c r="B578" s="2"/>
      <c r="C578" s="4"/>
      <c r="D578" s="2"/>
      <c r="E578" s="2"/>
      <c r="F578" s="51"/>
      <c r="G578" s="51"/>
      <c r="H578" s="51"/>
      <c r="I578" s="2"/>
      <c r="J578" s="2"/>
      <c r="K578" s="2"/>
      <c r="L578" s="2"/>
      <c r="M578" s="2"/>
      <c r="N578" s="4"/>
    </row>
    <row r="579" spans="1:14" s="9" customFormat="1" x14ac:dyDescent="0.2">
      <c r="A579" s="4"/>
      <c r="B579" s="2"/>
      <c r="C579" s="4"/>
      <c r="D579" s="2"/>
      <c r="E579" s="2"/>
      <c r="F579" s="51"/>
      <c r="G579" s="51"/>
      <c r="H579" s="51"/>
      <c r="I579" s="2"/>
      <c r="J579" s="2"/>
      <c r="K579" s="2"/>
      <c r="L579" s="2"/>
      <c r="M579" s="2"/>
      <c r="N579" s="4"/>
    </row>
    <row r="580" spans="1:14" s="9" customFormat="1" x14ac:dyDescent="0.2">
      <c r="A580" s="4"/>
      <c r="B580" s="2"/>
      <c r="C580" s="4"/>
      <c r="D580" s="2"/>
      <c r="E580" s="2"/>
      <c r="F580" s="51"/>
      <c r="G580" s="51"/>
      <c r="H580" s="51"/>
      <c r="I580" s="2"/>
      <c r="J580" s="2"/>
      <c r="K580" s="2"/>
      <c r="L580" s="2"/>
      <c r="M580" s="2"/>
      <c r="N580" s="4"/>
    </row>
    <row r="581" spans="1:14" s="9" customFormat="1" x14ac:dyDescent="0.2">
      <c r="A581" s="4"/>
      <c r="B581" s="2"/>
      <c r="C581" s="4"/>
      <c r="D581" s="2"/>
      <c r="E581" s="2"/>
      <c r="F581" s="51"/>
      <c r="G581" s="51"/>
      <c r="H581" s="51"/>
      <c r="I581" s="2"/>
      <c r="J581" s="2"/>
      <c r="K581" s="2"/>
      <c r="L581" s="2"/>
      <c r="M581" s="2"/>
      <c r="N581" s="4"/>
    </row>
    <row r="582" spans="1:14" s="9" customFormat="1" x14ac:dyDescent="0.2">
      <c r="A582" s="4"/>
      <c r="B582" s="2"/>
      <c r="C582" s="4"/>
      <c r="D582" s="2"/>
      <c r="E582" s="2"/>
      <c r="F582" s="51"/>
      <c r="G582" s="51"/>
      <c r="H582" s="51"/>
      <c r="I582" s="2"/>
      <c r="J582" s="2"/>
      <c r="K582" s="2"/>
      <c r="L582" s="2"/>
      <c r="M582" s="2"/>
      <c r="N582" s="4"/>
    </row>
    <row r="583" spans="1:14" s="9" customFormat="1" x14ac:dyDescent="0.2">
      <c r="A583" s="4"/>
      <c r="B583" s="2"/>
      <c r="C583" s="4"/>
      <c r="D583" s="2"/>
      <c r="E583" s="2"/>
      <c r="F583" s="51"/>
      <c r="G583" s="51"/>
      <c r="H583" s="51"/>
      <c r="I583" s="2"/>
      <c r="J583" s="2"/>
      <c r="K583" s="2"/>
      <c r="L583" s="2"/>
      <c r="M583" s="2"/>
      <c r="N583" s="4"/>
    </row>
    <row r="584" spans="1:14" s="9" customFormat="1" x14ac:dyDescent="0.2">
      <c r="A584" s="4"/>
      <c r="B584" s="2"/>
      <c r="C584" s="4"/>
      <c r="D584" s="2"/>
      <c r="E584" s="2"/>
      <c r="F584" s="51"/>
      <c r="G584" s="51"/>
      <c r="H584" s="51"/>
      <c r="I584" s="2"/>
      <c r="J584" s="2"/>
      <c r="K584" s="2"/>
      <c r="L584" s="2"/>
      <c r="M584" s="2"/>
      <c r="N584" s="4"/>
    </row>
    <row r="585" spans="1:14" s="9" customFormat="1" x14ac:dyDescent="0.2">
      <c r="A585" s="4"/>
      <c r="B585" s="2"/>
      <c r="C585" s="4"/>
      <c r="D585" s="2"/>
      <c r="E585" s="2"/>
      <c r="F585" s="51"/>
      <c r="G585" s="51"/>
      <c r="H585" s="51"/>
      <c r="I585" s="2"/>
      <c r="J585" s="2"/>
      <c r="K585" s="2"/>
      <c r="L585" s="2"/>
      <c r="M585" s="2"/>
      <c r="N585" s="4"/>
    </row>
    <row r="586" spans="1:14" s="9" customFormat="1" x14ac:dyDescent="0.2">
      <c r="A586" s="4"/>
      <c r="B586" s="2"/>
      <c r="C586" s="4"/>
      <c r="D586" s="2"/>
      <c r="E586" s="2"/>
      <c r="F586" s="51"/>
      <c r="G586" s="51"/>
      <c r="H586" s="51"/>
      <c r="I586" s="2"/>
      <c r="J586" s="2"/>
      <c r="K586" s="2"/>
      <c r="L586" s="2"/>
      <c r="M586" s="2"/>
      <c r="N586" s="4"/>
    </row>
    <row r="587" spans="1:14" s="9" customFormat="1" x14ac:dyDescent="0.2">
      <c r="A587" s="4"/>
      <c r="B587" s="2"/>
      <c r="C587" s="4"/>
      <c r="D587" s="2"/>
      <c r="E587" s="2"/>
      <c r="F587" s="51"/>
      <c r="G587" s="51"/>
      <c r="H587" s="51"/>
      <c r="I587" s="2"/>
      <c r="J587" s="2"/>
      <c r="K587" s="2"/>
      <c r="L587" s="2"/>
      <c r="M587" s="2"/>
      <c r="N587" s="4"/>
    </row>
    <row r="588" spans="1:14" s="9" customFormat="1" x14ac:dyDescent="0.2">
      <c r="A588" s="4"/>
      <c r="B588" s="2"/>
      <c r="C588" s="4"/>
      <c r="D588" s="2"/>
      <c r="E588" s="2"/>
      <c r="F588" s="51"/>
      <c r="G588" s="51"/>
      <c r="H588" s="51"/>
      <c r="I588" s="2"/>
      <c r="J588" s="2"/>
      <c r="K588" s="2"/>
      <c r="L588" s="2"/>
      <c r="M588" s="2"/>
      <c r="N588" s="4"/>
    </row>
    <row r="589" spans="1:14" s="9" customFormat="1" x14ac:dyDescent="0.2">
      <c r="A589" s="4"/>
      <c r="B589" s="2"/>
      <c r="C589" s="4"/>
      <c r="D589" s="2"/>
      <c r="E589" s="2"/>
      <c r="F589" s="51"/>
      <c r="G589" s="51"/>
      <c r="H589" s="51"/>
      <c r="I589" s="2"/>
      <c r="J589" s="2"/>
      <c r="K589" s="2"/>
      <c r="L589" s="2"/>
      <c r="M589" s="2"/>
      <c r="N589" s="4"/>
    </row>
    <row r="590" spans="1:14" s="9" customFormat="1" x14ac:dyDescent="0.2">
      <c r="A590" s="4"/>
      <c r="B590" s="2"/>
      <c r="C590" s="4"/>
      <c r="D590" s="2"/>
      <c r="E590" s="2"/>
      <c r="F590" s="51"/>
      <c r="G590" s="51"/>
      <c r="H590" s="51"/>
      <c r="I590" s="2"/>
      <c r="J590" s="2"/>
      <c r="K590" s="2"/>
      <c r="L590" s="2"/>
      <c r="M590" s="2"/>
      <c r="N590" s="4"/>
    </row>
    <row r="591" spans="1:14" s="9" customFormat="1" x14ac:dyDescent="0.2">
      <c r="A591" s="4"/>
      <c r="B591" s="2"/>
      <c r="C591" s="4"/>
      <c r="D591" s="2"/>
      <c r="E591" s="2"/>
      <c r="F591" s="51"/>
      <c r="G591" s="51"/>
      <c r="H591" s="51"/>
      <c r="I591" s="2"/>
      <c r="J591" s="2"/>
      <c r="K591" s="2"/>
      <c r="L591" s="2"/>
      <c r="M591" s="2"/>
      <c r="N591" s="4"/>
    </row>
    <row r="592" spans="1:14" s="9" customFormat="1" x14ac:dyDescent="0.2">
      <c r="A592" s="4"/>
      <c r="B592" s="2"/>
      <c r="C592" s="4"/>
      <c r="D592" s="2"/>
      <c r="E592" s="2"/>
      <c r="F592" s="51"/>
      <c r="G592" s="51"/>
      <c r="H592" s="51"/>
      <c r="I592" s="2"/>
      <c r="J592" s="2"/>
      <c r="K592" s="2"/>
      <c r="L592" s="2"/>
      <c r="M592" s="2"/>
      <c r="N592" s="4"/>
    </row>
    <row r="593" spans="1:14" s="9" customFormat="1" x14ac:dyDescent="0.2">
      <c r="A593" s="4"/>
      <c r="B593" s="2"/>
      <c r="C593" s="4"/>
      <c r="D593" s="2"/>
      <c r="E593" s="2"/>
      <c r="F593" s="51"/>
      <c r="G593" s="51"/>
      <c r="H593" s="51"/>
      <c r="I593" s="2"/>
      <c r="J593" s="2"/>
      <c r="K593" s="2"/>
      <c r="L593" s="2"/>
      <c r="M593" s="2"/>
      <c r="N593" s="4"/>
    </row>
    <row r="594" spans="1:14" s="9" customFormat="1" x14ac:dyDescent="0.2">
      <c r="A594" s="4"/>
      <c r="B594" s="2"/>
      <c r="C594" s="4"/>
      <c r="D594" s="2"/>
      <c r="E594" s="2"/>
      <c r="F594" s="51"/>
      <c r="G594" s="51"/>
      <c r="H594" s="51"/>
      <c r="I594" s="2"/>
      <c r="J594" s="2"/>
      <c r="K594" s="2"/>
      <c r="L594" s="2"/>
      <c r="M594" s="2"/>
      <c r="N594" s="4"/>
    </row>
    <row r="595" spans="1:14" s="9" customFormat="1" x14ac:dyDescent="0.2">
      <c r="A595" s="4"/>
      <c r="B595" s="2"/>
      <c r="C595" s="4"/>
      <c r="D595" s="2"/>
      <c r="E595" s="2"/>
      <c r="F595" s="51"/>
      <c r="G595" s="51"/>
      <c r="H595" s="51"/>
      <c r="I595" s="2"/>
      <c r="J595" s="2"/>
      <c r="K595" s="2"/>
      <c r="L595" s="2"/>
      <c r="M595" s="2"/>
      <c r="N595" s="4"/>
    </row>
    <row r="596" spans="1:14" s="9" customFormat="1" x14ac:dyDescent="0.2">
      <c r="A596" s="4"/>
      <c r="B596" s="2"/>
      <c r="C596" s="4"/>
      <c r="D596" s="2"/>
      <c r="E596" s="2"/>
      <c r="F596" s="51"/>
      <c r="G596" s="51"/>
      <c r="H596" s="51"/>
      <c r="I596" s="2"/>
      <c r="J596" s="2"/>
      <c r="K596" s="2"/>
      <c r="L596" s="2"/>
      <c r="M596" s="2"/>
      <c r="N596" s="4"/>
    </row>
    <row r="597" spans="1:14" s="9" customFormat="1" x14ac:dyDescent="0.2">
      <c r="A597" s="4"/>
      <c r="B597" s="2"/>
      <c r="C597" s="4"/>
      <c r="D597" s="2"/>
      <c r="E597" s="2"/>
      <c r="F597" s="51"/>
      <c r="G597" s="51"/>
      <c r="H597" s="51"/>
      <c r="I597" s="2"/>
      <c r="J597" s="2"/>
      <c r="K597" s="2"/>
      <c r="L597" s="2"/>
      <c r="M597" s="2"/>
      <c r="N597" s="4"/>
    </row>
    <row r="598" spans="1:14" s="9" customFormat="1" x14ac:dyDescent="0.2">
      <c r="A598" s="4"/>
      <c r="B598" s="2"/>
      <c r="C598" s="4"/>
      <c r="D598" s="2"/>
      <c r="E598" s="2"/>
      <c r="F598" s="51"/>
      <c r="G598" s="51"/>
      <c r="H598" s="51"/>
      <c r="I598" s="2"/>
      <c r="J598" s="2"/>
      <c r="K598" s="2"/>
      <c r="L598" s="2"/>
      <c r="M598" s="2"/>
      <c r="N598" s="4"/>
    </row>
    <row r="599" spans="1:14" s="9" customFormat="1" x14ac:dyDescent="0.2">
      <c r="A599" s="4"/>
      <c r="B599" s="2"/>
      <c r="C599" s="4"/>
      <c r="D599" s="2"/>
      <c r="E599" s="2"/>
      <c r="F599" s="51"/>
      <c r="G599" s="51"/>
      <c r="H599" s="51"/>
      <c r="I599" s="2"/>
      <c r="J599" s="2"/>
      <c r="K599" s="2"/>
      <c r="L599" s="2"/>
      <c r="M599" s="2"/>
      <c r="N599" s="4"/>
    </row>
    <row r="600" spans="1:14" s="9" customFormat="1" x14ac:dyDescent="0.2">
      <c r="A600" s="4"/>
      <c r="B600" s="2"/>
      <c r="C600" s="4"/>
      <c r="D600" s="2"/>
      <c r="E600" s="2"/>
      <c r="F600" s="51"/>
      <c r="G600" s="51"/>
      <c r="H600" s="51"/>
      <c r="I600" s="2"/>
      <c r="J600" s="2"/>
      <c r="K600" s="2"/>
      <c r="L600" s="2"/>
      <c r="M600" s="2"/>
      <c r="N600" s="4"/>
    </row>
    <row r="601" spans="1:14" s="9" customFormat="1" x14ac:dyDescent="0.2">
      <c r="A601" s="4"/>
      <c r="B601" s="2"/>
      <c r="C601" s="4"/>
      <c r="D601" s="2"/>
      <c r="E601" s="2"/>
      <c r="F601" s="51"/>
      <c r="G601" s="51"/>
      <c r="H601" s="51"/>
      <c r="I601" s="2"/>
      <c r="J601" s="2"/>
      <c r="K601" s="2"/>
      <c r="L601" s="2"/>
      <c r="M601" s="2"/>
      <c r="N601" s="4"/>
    </row>
    <row r="602" spans="1:14" s="9" customFormat="1" x14ac:dyDescent="0.2">
      <c r="A602" s="4"/>
      <c r="B602" s="2"/>
      <c r="C602" s="4"/>
      <c r="D602" s="2"/>
      <c r="E602" s="2"/>
      <c r="F602" s="51"/>
      <c r="G602" s="51"/>
      <c r="H602" s="51"/>
      <c r="I602" s="2"/>
      <c r="J602" s="2"/>
      <c r="K602" s="2"/>
      <c r="L602" s="2"/>
      <c r="M602" s="2"/>
      <c r="N602" s="4"/>
    </row>
    <row r="603" spans="1:14" s="9" customFormat="1" x14ac:dyDescent="0.2">
      <c r="A603" s="4"/>
      <c r="B603" s="2"/>
      <c r="C603" s="4"/>
      <c r="D603" s="2"/>
      <c r="E603" s="2"/>
      <c r="F603" s="51"/>
      <c r="G603" s="51"/>
      <c r="H603" s="51"/>
      <c r="I603" s="2"/>
      <c r="J603" s="2"/>
      <c r="K603" s="2"/>
      <c r="L603" s="2"/>
      <c r="M603" s="2"/>
      <c r="N603" s="4"/>
    </row>
    <row r="604" spans="1:14" s="9" customFormat="1" x14ac:dyDescent="0.2">
      <c r="A604" s="4"/>
      <c r="B604" s="2"/>
      <c r="C604" s="4"/>
      <c r="D604" s="2"/>
      <c r="E604" s="2"/>
      <c r="F604" s="51"/>
      <c r="G604" s="51"/>
      <c r="H604" s="51"/>
      <c r="I604" s="2"/>
      <c r="J604" s="2"/>
      <c r="K604" s="2"/>
      <c r="L604" s="2"/>
      <c r="M604" s="2"/>
      <c r="N604" s="4"/>
    </row>
    <row r="605" spans="1:14" s="9" customFormat="1" x14ac:dyDescent="0.2">
      <c r="A605" s="4"/>
      <c r="B605" s="2"/>
      <c r="C605" s="4"/>
      <c r="D605" s="2"/>
      <c r="E605" s="2"/>
      <c r="F605" s="51"/>
      <c r="G605" s="51"/>
      <c r="H605" s="51"/>
      <c r="I605" s="2"/>
      <c r="J605" s="2"/>
      <c r="K605" s="2"/>
      <c r="L605" s="2"/>
      <c r="M605" s="2"/>
      <c r="N605" s="4"/>
    </row>
    <row r="606" spans="1:14" s="9" customFormat="1" x14ac:dyDescent="0.2">
      <c r="A606" s="4"/>
      <c r="B606" s="2"/>
      <c r="C606" s="4"/>
      <c r="D606" s="2"/>
      <c r="E606" s="2"/>
      <c r="F606" s="51"/>
      <c r="G606" s="51"/>
      <c r="H606" s="51"/>
      <c r="I606" s="2"/>
      <c r="J606" s="2"/>
      <c r="K606" s="2"/>
      <c r="L606" s="2"/>
      <c r="M606" s="2"/>
      <c r="N606" s="4"/>
    </row>
    <row r="607" spans="1:14" s="9" customFormat="1" x14ac:dyDescent="0.2">
      <c r="A607" s="4"/>
      <c r="B607" s="2"/>
      <c r="C607" s="4"/>
      <c r="D607" s="2"/>
      <c r="E607" s="2"/>
      <c r="F607" s="51"/>
      <c r="G607" s="51"/>
      <c r="H607" s="51"/>
      <c r="I607" s="2"/>
      <c r="J607" s="2"/>
      <c r="K607" s="2"/>
      <c r="L607" s="2"/>
      <c r="M607" s="2"/>
      <c r="N607" s="4"/>
    </row>
    <row r="608" spans="1:14" s="9" customFormat="1" x14ac:dyDescent="0.2">
      <c r="A608" s="4"/>
      <c r="B608" s="2"/>
      <c r="C608" s="4"/>
      <c r="D608" s="2"/>
      <c r="E608" s="2"/>
      <c r="F608" s="51"/>
      <c r="G608" s="51"/>
      <c r="H608" s="51"/>
      <c r="I608" s="2"/>
      <c r="J608" s="2"/>
      <c r="K608" s="2"/>
      <c r="L608" s="2"/>
      <c r="M608" s="2"/>
      <c r="N608" s="4"/>
    </row>
    <row r="609" spans="1:14" s="9" customFormat="1" x14ac:dyDescent="0.2">
      <c r="A609" s="4"/>
      <c r="B609" s="2"/>
      <c r="C609" s="4"/>
      <c r="D609" s="2"/>
      <c r="E609" s="2"/>
      <c r="F609" s="51"/>
      <c r="G609" s="51"/>
      <c r="H609" s="51"/>
      <c r="I609" s="2"/>
      <c r="J609" s="2"/>
      <c r="K609" s="2"/>
      <c r="L609" s="2"/>
      <c r="M609" s="2"/>
      <c r="N609" s="4"/>
    </row>
    <row r="610" spans="1:14" s="9" customFormat="1" x14ac:dyDescent="0.2">
      <c r="A610" s="4"/>
      <c r="B610" s="2"/>
      <c r="C610" s="4"/>
      <c r="D610" s="2"/>
      <c r="E610" s="2"/>
      <c r="F610" s="51"/>
      <c r="G610" s="51"/>
      <c r="H610" s="51"/>
      <c r="I610" s="2"/>
      <c r="J610" s="2"/>
      <c r="K610" s="2"/>
      <c r="L610" s="2"/>
      <c r="M610" s="2"/>
      <c r="N610" s="4"/>
    </row>
    <row r="611" spans="1:14" s="9" customFormat="1" x14ac:dyDescent="0.2">
      <c r="A611" s="4"/>
      <c r="B611" s="2"/>
      <c r="C611" s="4"/>
      <c r="D611" s="2"/>
      <c r="E611" s="2"/>
      <c r="F611" s="51"/>
      <c r="G611" s="51"/>
      <c r="H611" s="51"/>
      <c r="I611" s="2"/>
      <c r="J611" s="2"/>
      <c r="K611" s="2"/>
      <c r="L611" s="2"/>
      <c r="M611" s="2"/>
      <c r="N611" s="4"/>
    </row>
    <row r="612" spans="1:14" s="9" customFormat="1" x14ac:dyDescent="0.2">
      <c r="A612" s="4"/>
      <c r="B612" s="2"/>
      <c r="C612" s="4"/>
      <c r="D612" s="2"/>
      <c r="E612" s="2"/>
      <c r="F612" s="51"/>
      <c r="G612" s="51"/>
      <c r="H612" s="51"/>
      <c r="I612" s="2"/>
      <c r="J612" s="2"/>
      <c r="K612" s="2"/>
      <c r="L612" s="2"/>
      <c r="M612" s="2"/>
      <c r="N612" s="4"/>
    </row>
    <row r="613" spans="1:14" s="9" customFormat="1" x14ac:dyDescent="0.2">
      <c r="A613" s="4"/>
      <c r="B613" s="2"/>
      <c r="C613" s="4"/>
      <c r="D613" s="2"/>
      <c r="E613" s="2"/>
      <c r="F613" s="51"/>
      <c r="G613" s="51"/>
      <c r="H613" s="51"/>
      <c r="I613" s="2"/>
      <c r="J613" s="2"/>
      <c r="K613" s="2"/>
      <c r="L613" s="2"/>
      <c r="M613" s="2"/>
      <c r="N613" s="4"/>
    </row>
    <row r="614" spans="1:14" s="9" customFormat="1" x14ac:dyDescent="0.2">
      <c r="A614" s="4"/>
      <c r="B614" s="2"/>
      <c r="C614" s="4"/>
      <c r="D614" s="2"/>
      <c r="E614" s="2"/>
      <c r="F614" s="51"/>
      <c r="G614" s="51"/>
      <c r="H614" s="51"/>
      <c r="I614" s="2"/>
      <c r="J614" s="2"/>
      <c r="K614" s="2"/>
      <c r="L614" s="2"/>
      <c r="M614" s="2"/>
      <c r="N614" s="4"/>
    </row>
    <row r="615" spans="1:14" s="9" customFormat="1" x14ac:dyDescent="0.2">
      <c r="A615" s="4"/>
      <c r="B615" s="2"/>
      <c r="C615" s="4"/>
      <c r="D615" s="2"/>
      <c r="E615" s="2"/>
      <c r="F615" s="51"/>
      <c r="G615" s="51"/>
      <c r="H615" s="51"/>
      <c r="I615" s="2"/>
      <c r="J615" s="2"/>
      <c r="K615" s="2"/>
      <c r="L615" s="2"/>
      <c r="M615" s="2"/>
      <c r="N615" s="4"/>
    </row>
    <row r="616" spans="1:14" s="9" customFormat="1" x14ac:dyDescent="0.2">
      <c r="A616" s="4"/>
      <c r="B616" s="2"/>
      <c r="C616" s="4"/>
      <c r="D616" s="2"/>
      <c r="E616" s="2"/>
      <c r="F616" s="51"/>
      <c r="G616" s="51"/>
      <c r="H616" s="51"/>
      <c r="I616" s="2"/>
      <c r="J616" s="2"/>
      <c r="K616" s="2"/>
      <c r="L616" s="2"/>
      <c r="M616" s="2"/>
      <c r="N616" s="4"/>
    </row>
    <row r="617" spans="1:14" s="9" customFormat="1" x14ac:dyDescent="0.2">
      <c r="A617" s="4"/>
      <c r="B617" s="2"/>
      <c r="C617" s="4"/>
      <c r="D617" s="2"/>
      <c r="E617" s="2"/>
      <c r="F617" s="51"/>
      <c r="G617" s="51"/>
      <c r="H617" s="51"/>
      <c r="I617" s="2"/>
      <c r="J617" s="2"/>
      <c r="K617" s="2"/>
      <c r="L617" s="2"/>
      <c r="M617" s="2"/>
      <c r="N617" s="4"/>
    </row>
    <row r="618" spans="1:14" s="9" customFormat="1" x14ac:dyDescent="0.2">
      <c r="A618" s="4"/>
      <c r="B618" s="2"/>
      <c r="C618" s="4"/>
      <c r="D618" s="2"/>
      <c r="E618" s="2"/>
      <c r="F618" s="51"/>
      <c r="G618" s="51"/>
      <c r="H618" s="51"/>
      <c r="I618" s="2"/>
      <c r="J618" s="2"/>
      <c r="K618" s="2"/>
      <c r="L618" s="2"/>
      <c r="M618" s="2"/>
      <c r="N618" s="4"/>
    </row>
    <row r="619" spans="1:14" s="9" customFormat="1" x14ac:dyDescent="0.2">
      <c r="A619" s="4"/>
      <c r="B619" s="2"/>
      <c r="C619" s="4"/>
      <c r="D619" s="2"/>
      <c r="E619" s="2"/>
      <c r="F619" s="51"/>
      <c r="G619" s="51"/>
      <c r="H619" s="51"/>
      <c r="I619" s="2"/>
      <c r="J619" s="2"/>
      <c r="K619" s="2"/>
      <c r="L619" s="2"/>
      <c r="M619" s="2"/>
      <c r="N619" s="4"/>
    </row>
    <row r="620" spans="1:14" s="9" customFormat="1" x14ac:dyDescent="0.2">
      <c r="A620" s="4"/>
      <c r="B620" s="2"/>
      <c r="C620" s="4"/>
      <c r="D620" s="2"/>
      <c r="E620" s="2"/>
      <c r="F620" s="51"/>
      <c r="G620" s="51"/>
      <c r="H620" s="51"/>
      <c r="I620" s="2"/>
      <c r="J620" s="2"/>
      <c r="K620" s="2"/>
      <c r="L620" s="2"/>
      <c r="M620" s="2"/>
      <c r="N620" s="4"/>
    </row>
    <row r="621" spans="1:14" s="9" customFormat="1" x14ac:dyDescent="0.2">
      <c r="A621" s="4"/>
      <c r="B621" s="2"/>
      <c r="C621" s="4"/>
      <c r="D621" s="2"/>
      <c r="E621" s="2"/>
      <c r="F621" s="51"/>
      <c r="G621" s="51"/>
      <c r="H621" s="51"/>
      <c r="I621" s="2"/>
      <c r="J621" s="2"/>
      <c r="K621" s="2"/>
      <c r="L621" s="2"/>
      <c r="M621" s="2"/>
      <c r="N621" s="4"/>
    </row>
    <row r="622" spans="1:14" s="9" customFormat="1" x14ac:dyDescent="0.2">
      <c r="A622" s="4"/>
      <c r="B622" s="2"/>
      <c r="C622" s="4"/>
      <c r="D622" s="2"/>
      <c r="E622" s="2"/>
      <c r="F622" s="51"/>
      <c r="G622" s="51"/>
      <c r="H622" s="51"/>
      <c r="I622" s="2"/>
      <c r="J622" s="2"/>
      <c r="K622" s="2"/>
      <c r="L622" s="2"/>
      <c r="M622" s="2"/>
      <c r="N622" s="4"/>
    </row>
    <row r="623" spans="1:14" s="9" customFormat="1" x14ac:dyDescent="0.2">
      <c r="A623" s="4"/>
      <c r="B623" s="2"/>
      <c r="C623" s="4"/>
      <c r="D623" s="2"/>
      <c r="E623" s="2"/>
      <c r="F623" s="51"/>
      <c r="G623" s="51"/>
      <c r="H623" s="51"/>
      <c r="I623" s="2"/>
      <c r="J623" s="2"/>
      <c r="K623" s="2"/>
      <c r="L623" s="2"/>
      <c r="M623" s="2"/>
      <c r="N623" s="4"/>
    </row>
    <row r="624" spans="1:14" s="9" customFormat="1" x14ac:dyDescent="0.2">
      <c r="A624" s="4"/>
      <c r="B624" s="2"/>
      <c r="C624" s="4"/>
      <c r="D624" s="2"/>
      <c r="E624" s="2"/>
      <c r="F624" s="51"/>
      <c r="G624" s="51"/>
      <c r="H624" s="51"/>
      <c r="I624" s="2"/>
      <c r="J624" s="2"/>
      <c r="K624" s="2"/>
      <c r="L624" s="2"/>
      <c r="M624" s="2"/>
      <c r="N624" s="4"/>
    </row>
    <row r="625" spans="1:14" s="9" customFormat="1" x14ac:dyDescent="0.2">
      <c r="A625" s="4"/>
      <c r="B625" s="2"/>
      <c r="C625" s="4"/>
      <c r="D625" s="2"/>
      <c r="E625" s="2"/>
      <c r="F625" s="51"/>
      <c r="G625" s="51"/>
      <c r="H625" s="51"/>
      <c r="I625" s="2"/>
      <c r="J625" s="2"/>
      <c r="K625" s="2"/>
      <c r="L625" s="2"/>
      <c r="M625" s="2"/>
      <c r="N625" s="4"/>
    </row>
    <row r="626" spans="1:14" s="9" customFormat="1" x14ac:dyDescent="0.2">
      <c r="A626" s="4"/>
      <c r="B626" s="2"/>
      <c r="C626" s="4"/>
      <c r="D626" s="2"/>
      <c r="E626" s="2"/>
      <c r="F626" s="51"/>
      <c r="G626" s="51"/>
      <c r="H626" s="51"/>
      <c r="I626" s="2"/>
      <c r="J626" s="2"/>
      <c r="K626" s="2"/>
      <c r="L626" s="2"/>
      <c r="M626" s="2"/>
      <c r="N626" s="4"/>
    </row>
    <row r="627" spans="1:14" s="9" customFormat="1" x14ac:dyDescent="0.2">
      <c r="A627" s="4"/>
      <c r="B627" s="2"/>
      <c r="C627" s="4"/>
      <c r="D627" s="2"/>
      <c r="E627" s="2"/>
      <c r="F627" s="51"/>
      <c r="G627" s="51"/>
      <c r="H627" s="51"/>
      <c r="I627" s="2"/>
      <c r="J627" s="2"/>
      <c r="K627" s="2"/>
      <c r="L627" s="2"/>
      <c r="M627" s="2"/>
      <c r="N627" s="4"/>
    </row>
    <row r="628" spans="1:14" s="9" customFormat="1" x14ac:dyDescent="0.2">
      <c r="A628" s="4"/>
      <c r="B628" s="2"/>
      <c r="C628" s="4"/>
      <c r="D628" s="2"/>
      <c r="E628" s="2"/>
      <c r="F628" s="51"/>
      <c r="G628" s="51"/>
      <c r="H628" s="51"/>
      <c r="I628" s="2"/>
      <c r="J628" s="2"/>
      <c r="K628" s="2"/>
      <c r="L628" s="2"/>
      <c r="M628" s="2"/>
      <c r="N628" s="4"/>
    </row>
    <row r="629" spans="1:14" s="9" customFormat="1" x14ac:dyDescent="0.2">
      <c r="A629" s="4"/>
      <c r="B629" s="2"/>
      <c r="C629" s="4"/>
      <c r="D629" s="2"/>
      <c r="E629" s="2"/>
      <c r="F629" s="51"/>
      <c r="G629" s="51"/>
      <c r="H629" s="51"/>
      <c r="I629" s="2"/>
      <c r="J629" s="2"/>
      <c r="K629" s="2"/>
      <c r="L629" s="2"/>
      <c r="M629" s="2"/>
      <c r="N629" s="4"/>
    </row>
    <row r="630" spans="1:14" s="9" customFormat="1" x14ac:dyDescent="0.2">
      <c r="A630" s="4"/>
      <c r="B630" s="2"/>
      <c r="C630" s="4"/>
      <c r="D630" s="2"/>
      <c r="E630" s="2"/>
      <c r="F630" s="51"/>
      <c r="G630" s="51"/>
      <c r="H630" s="51"/>
      <c r="I630" s="2"/>
      <c r="J630" s="2"/>
      <c r="K630" s="2"/>
      <c r="L630" s="2"/>
      <c r="M630" s="2"/>
      <c r="N630" s="4"/>
    </row>
    <row r="631" spans="1:14" s="9" customFormat="1" x14ac:dyDescent="0.2">
      <c r="A631" s="4"/>
      <c r="B631" s="2"/>
      <c r="C631" s="4"/>
      <c r="D631" s="2"/>
      <c r="E631" s="2"/>
      <c r="F631" s="51"/>
      <c r="G631" s="51"/>
      <c r="H631" s="51"/>
      <c r="I631" s="2"/>
      <c r="J631" s="2"/>
      <c r="K631" s="2"/>
      <c r="L631" s="2"/>
      <c r="M631" s="2"/>
      <c r="N631" s="4"/>
    </row>
    <row r="632" spans="1:14" s="9" customFormat="1" x14ac:dyDescent="0.2">
      <c r="A632" s="4"/>
      <c r="B632" s="2"/>
      <c r="C632" s="4"/>
      <c r="D632" s="2"/>
      <c r="E632" s="2"/>
      <c r="F632" s="51"/>
      <c r="G632" s="51"/>
      <c r="H632" s="51"/>
      <c r="I632" s="2"/>
      <c r="J632" s="2"/>
      <c r="K632" s="2"/>
      <c r="L632" s="2"/>
      <c r="M632" s="2"/>
      <c r="N632" s="4"/>
    </row>
    <row r="633" spans="1:14" s="9" customFormat="1" x14ac:dyDescent="0.2">
      <c r="A633" s="4"/>
      <c r="B633" s="2"/>
      <c r="C633" s="4"/>
      <c r="D633" s="2"/>
      <c r="E633" s="2"/>
      <c r="F633" s="51"/>
      <c r="G633" s="51"/>
      <c r="H633" s="51"/>
      <c r="I633" s="2"/>
      <c r="J633" s="2"/>
      <c r="K633" s="2"/>
      <c r="L633" s="2"/>
      <c r="M633" s="2"/>
      <c r="N633" s="4"/>
    </row>
    <row r="634" spans="1:14" s="9" customFormat="1" x14ac:dyDescent="0.2">
      <c r="A634" s="4"/>
      <c r="B634" s="2"/>
      <c r="C634" s="4"/>
      <c r="D634" s="2"/>
      <c r="E634" s="2"/>
      <c r="F634" s="51"/>
      <c r="G634" s="51"/>
      <c r="H634" s="51"/>
      <c r="I634" s="2"/>
      <c r="J634" s="2"/>
      <c r="K634" s="2"/>
      <c r="L634" s="2"/>
      <c r="M634" s="2"/>
      <c r="N634" s="4"/>
    </row>
    <row r="635" spans="1:14" s="9" customFormat="1" x14ac:dyDescent="0.2">
      <c r="A635" s="4"/>
      <c r="B635" s="2"/>
      <c r="C635" s="4"/>
      <c r="D635" s="2"/>
      <c r="E635" s="2"/>
      <c r="F635" s="51"/>
      <c r="G635" s="51"/>
      <c r="H635" s="51"/>
      <c r="I635" s="2"/>
      <c r="J635" s="2"/>
      <c r="K635" s="2"/>
      <c r="L635" s="2"/>
      <c r="M635" s="2"/>
      <c r="N635" s="4"/>
    </row>
    <row r="636" spans="1:14" s="9" customFormat="1" x14ac:dyDescent="0.2">
      <c r="A636" s="4"/>
      <c r="B636" s="2"/>
      <c r="C636" s="4"/>
      <c r="D636" s="2"/>
      <c r="E636" s="2"/>
      <c r="F636" s="51"/>
      <c r="G636" s="51"/>
      <c r="H636" s="51"/>
      <c r="I636" s="2"/>
      <c r="J636" s="2"/>
      <c r="K636" s="2"/>
      <c r="L636" s="2"/>
      <c r="M636" s="2"/>
      <c r="N636" s="4"/>
    </row>
    <row r="637" spans="1:14" s="9" customFormat="1" x14ac:dyDescent="0.2">
      <c r="A637" s="4"/>
      <c r="B637" s="2"/>
      <c r="C637" s="4"/>
      <c r="D637" s="2"/>
      <c r="E637" s="2"/>
      <c r="F637" s="51"/>
      <c r="G637" s="51"/>
      <c r="H637" s="51"/>
      <c r="I637" s="2"/>
      <c r="J637" s="2"/>
      <c r="K637" s="2"/>
      <c r="L637" s="2"/>
      <c r="M637" s="2"/>
      <c r="N637" s="4"/>
    </row>
    <row r="638" spans="1:14" s="9" customFormat="1" x14ac:dyDescent="0.2">
      <c r="A638" s="4"/>
      <c r="B638" s="2"/>
      <c r="C638" s="4"/>
      <c r="D638" s="2"/>
      <c r="E638" s="2"/>
      <c r="F638" s="51"/>
      <c r="G638" s="51"/>
      <c r="H638" s="51"/>
      <c r="I638" s="2"/>
      <c r="J638" s="2"/>
      <c r="K638" s="2"/>
      <c r="L638" s="2"/>
      <c r="M638" s="2"/>
      <c r="N638" s="4"/>
    </row>
    <row r="639" spans="1:14" s="9" customFormat="1" x14ac:dyDescent="0.2">
      <c r="A639" s="4"/>
      <c r="B639" s="2"/>
      <c r="C639" s="4"/>
      <c r="D639" s="2"/>
      <c r="E639" s="2"/>
      <c r="F639" s="51"/>
      <c r="G639" s="51"/>
      <c r="H639" s="51"/>
      <c r="I639" s="2"/>
      <c r="J639" s="2"/>
      <c r="K639" s="2"/>
      <c r="L639" s="2"/>
      <c r="M639" s="2"/>
      <c r="N639" s="4"/>
    </row>
    <row r="640" spans="1:14" s="9" customFormat="1" x14ac:dyDescent="0.2">
      <c r="A640" s="4"/>
      <c r="B640" s="2"/>
      <c r="C640" s="4"/>
      <c r="D640" s="2"/>
      <c r="E640" s="2"/>
      <c r="F640" s="51"/>
      <c r="G640" s="51"/>
      <c r="H640" s="51"/>
      <c r="I640" s="2"/>
      <c r="J640" s="2"/>
      <c r="K640" s="2"/>
      <c r="L640" s="2"/>
      <c r="M640" s="2"/>
      <c r="N640" s="4"/>
    </row>
    <row r="641" spans="1:14" s="9" customFormat="1" x14ac:dyDescent="0.2">
      <c r="A641" s="4"/>
      <c r="B641" s="2"/>
      <c r="C641" s="4"/>
      <c r="D641" s="2"/>
      <c r="E641" s="2"/>
      <c r="F641" s="51"/>
      <c r="G641" s="51"/>
      <c r="H641" s="51"/>
      <c r="I641" s="2"/>
      <c r="J641" s="2"/>
      <c r="K641" s="2"/>
      <c r="L641" s="2"/>
      <c r="M641" s="2"/>
      <c r="N641" s="4"/>
    </row>
    <row r="642" spans="1:14" s="9" customFormat="1" x14ac:dyDescent="0.2">
      <c r="A642" s="4"/>
      <c r="B642" s="2"/>
      <c r="C642" s="4"/>
      <c r="D642" s="2"/>
      <c r="E642" s="2"/>
      <c r="F642" s="51"/>
      <c r="G642" s="51"/>
      <c r="H642" s="51"/>
      <c r="I642" s="2"/>
      <c r="J642" s="2"/>
      <c r="K642" s="2"/>
      <c r="L642" s="2"/>
      <c r="M642" s="2"/>
      <c r="N642" s="4"/>
    </row>
    <row r="643" spans="1:14" s="9" customFormat="1" x14ac:dyDescent="0.2">
      <c r="A643" s="4"/>
      <c r="B643" s="2"/>
      <c r="C643" s="4"/>
      <c r="D643" s="2"/>
      <c r="E643" s="2"/>
      <c r="F643" s="51"/>
      <c r="G643" s="51"/>
      <c r="H643" s="51"/>
      <c r="I643" s="2"/>
      <c r="J643" s="2"/>
      <c r="K643" s="2"/>
      <c r="L643" s="2"/>
      <c r="M643" s="2"/>
      <c r="N643" s="4"/>
    </row>
    <row r="644" spans="1:14" s="9" customFormat="1" x14ac:dyDescent="0.2">
      <c r="A644" s="4"/>
      <c r="B644" s="2"/>
      <c r="C644" s="4"/>
      <c r="D644" s="2"/>
      <c r="E644" s="2"/>
      <c r="F644" s="51"/>
      <c r="G644" s="51"/>
      <c r="H644" s="51"/>
      <c r="I644" s="2"/>
      <c r="J644" s="2"/>
      <c r="K644" s="2"/>
      <c r="L644" s="2"/>
      <c r="M644" s="2"/>
      <c r="N644" s="4"/>
    </row>
    <row r="645" spans="1:14" s="9" customFormat="1" x14ac:dyDescent="0.2">
      <c r="A645" s="4"/>
      <c r="B645" s="2"/>
      <c r="C645" s="4"/>
      <c r="D645" s="2"/>
      <c r="E645" s="2"/>
      <c r="F645" s="51"/>
      <c r="G645" s="51"/>
      <c r="H645" s="51"/>
      <c r="I645" s="2"/>
      <c r="J645" s="2"/>
      <c r="K645" s="2"/>
      <c r="L645" s="2"/>
      <c r="M645" s="2"/>
      <c r="N645" s="4"/>
    </row>
    <row r="646" spans="1:14" s="9" customFormat="1" x14ac:dyDescent="0.2">
      <c r="A646" s="4"/>
      <c r="B646" s="2"/>
      <c r="C646" s="4"/>
      <c r="D646" s="2"/>
      <c r="E646" s="2"/>
      <c r="F646" s="51"/>
      <c r="G646" s="51"/>
      <c r="H646" s="51"/>
      <c r="I646" s="2"/>
      <c r="J646" s="2"/>
      <c r="K646" s="2"/>
      <c r="L646" s="2"/>
      <c r="M646" s="2"/>
      <c r="N646" s="4"/>
    </row>
    <row r="647" spans="1:14" s="9" customFormat="1" x14ac:dyDescent="0.2">
      <c r="A647" s="4"/>
      <c r="B647" s="2"/>
      <c r="C647" s="4"/>
      <c r="D647" s="2"/>
      <c r="E647" s="2"/>
      <c r="F647" s="51"/>
      <c r="G647" s="51"/>
      <c r="H647" s="51"/>
      <c r="I647" s="2"/>
      <c r="J647" s="2"/>
      <c r="K647" s="2"/>
      <c r="L647" s="2"/>
      <c r="M647" s="2"/>
      <c r="N647" s="4"/>
    </row>
    <row r="648" spans="1:14" s="9" customFormat="1" x14ac:dyDescent="0.2">
      <c r="A648" s="4"/>
      <c r="B648" s="2"/>
      <c r="C648" s="4"/>
      <c r="D648" s="2"/>
      <c r="E648" s="2"/>
      <c r="F648" s="51"/>
      <c r="G648" s="51"/>
      <c r="H648" s="51"/>
      <c r="I648" s="2"/>
      <c r="J648" s="2"/>
      <c r="K648" s="2"/>
      <c r="L648" s="2"/>
      <c r="M648" s="2"/>
      <c r="N648" s="4"/>
    </row>
    <row r="649" spans="1:14" s="9" customFormat="1" x14ac:dyDescent="0.2">
      <c r="A649" s="4"/>
      <c r="B649" s="2"/>
      <c r="C649" s="4"/>
      <c r="D649" s="2"/>
      <c r="E649" s="2"/>
      <c r="F649" s="51"/>
      <c r="G649" s="51"/>
      <c r="H649" s="51"/>
      <c r="I649" s="2"/>
      <c r="J649" s="2"/>
      <c r="K649" s="2"/>
      <c r="L649" s="2"/>
      <c r="M649" s="2"/>
      <c r="N649" s="4"/>
    </row>
    <row r="650" spans="1:14" s="9" customFormat="1" x14ac:dyDescent="0.2">
      <c r="A650" s="4"/>
      <c r="B650" s="2"/>
      <c r="C650" s="4"/>
      <c r="D650" s="2"/>
      <c r="E650" s="2"/>
      <c r="F650" s="51"/>
      <c r="G650" s="51"/>
      <c r="H650" s="51"/>
      <c r="I650" s="2"/>
      <c r="J650" s="2"/>
      <c r="K650" s="2"/>
      <c r="L650" s="2"/>
      <c r="M650" s="2"/>
      <c r="N650" s="4"/>
    </row>
    <row r="651" spans="1:14" s="9" customFormat="1" x14ac:dyDescent="0.2">
      <c r="A651" s="4"/>
      <c r="B651" s="2"/>
      <c r="C651" s="4"/>
      <c r="D651" s="2"/>
      <c r="E651" s="2"/>
      <c r="F651" s="51"/>
      <c r="G651" s="51"/>
      <c r="H651" s="51"/>
      <c r="I651" s="2"/>
      <c r="J651" s="2"/>
      <c r="K651" s="2"/>
      <c r="L651" s="2"/>
      <c r="M651" s="2"/>
      <c r="N651" s="4"/>
    </row>
    <row r="652" spans="1:14" s="9" customFormat="1" x14ac:dyDescent="0.2">
      <c r="A652" s="4"/>
      <c r="B652" s="2"/>
      <c r="C652" s="4"/>
      <c r="D652" s="2"/>
      <c r="E652" s="2"/>
      <c r="F652" s="51"/>
      <c r="G652" s="51"/>
      <c r="H652" s="51"/>
      <c r="I652" s="2"/>
      <c r="J652" s="2"/>
      <c r="K652" s="2"/>
      <c r="L652" s="2"/>
      <c r="M652" s="2"/>
      <c r="N652" s="4"/>
    </row>
    <row r="653" spans="1:14" s="9" customFormat="1" x14ac:dyDescent="0.2">
      <c r="A653" s="4"/>
      <c r="B653" s="2"/>
      <c r="C653" s="4"/>
      <c r="D653" s="2"/>
      <c r="E653" s="2"/>
      <c r="F653" s="51"/>
      <c r="G653" s="51"/>
      <c r="H653" s="51"/>
      <c r="I653" s="2"/>
      <c r="J653" s="2"/>
      <c r="K653" s="2"/>
      <c r="L653" s="2"/>
      <c r="M653" s="2"/>
      <c r="N653" s="4"/>
    </row>
    <row r="654" spans="1:14" s="9" customFormat="1" x14ac:dyDescent="0.2">
      <c r="A654" s="4"/>
      <c r="B654" s="2"/>
      <c r="C654" s="4"/>
      <c r="D654" s="2"/>
      <c r="E654" s="2"/>
      <c r="F654" s="51"/>
      <c r="G654" s="51"/>
      <c r="H654" s="51"/>
      <c r="I654" s="2"/>
      <c r="J654" s="2"/>
      <c r="K654" s="2"/>
      <c r="L654" s="2"/>
      <c r="M654" s="2"/>
      <c r="N654" s="4"/>
    </row>
    <row r="655" spans="1:14" s="9" customFormat="1" x14ac:dyDescent="0.2">
      <c r="A655" s="4"/>
      <c r="B655" s="2"/>
      <c r="C655" s="4"/>
      <c r="D655" s="2"/>
      <c r="E655" s="2"/>
      <c r="F655" s="51"/>
      <c r="G655" s="51"/>
      <c r="H655" s="51"/>
      <c r="I655" s="2"/>
      <c r="J655" s="2"/>
      <c r="K655" s="2"/>
      <c r="L655" s="2"/>
      <c r="M655" s="2"/>
      <c r="N655" s="4"/>
    </row>
    <row r="656" spans="1:14" s="9" customFormat="1" x14ac:dyDescent="0.2">
      <c r="A656" s="4"/>
      <c r="B656" s="2"/>
      <c r="C656" s="4"/>
      <c r="D656" s="2"/>
      <c r="E656" s="2"/>
      <c r="F656" s="51"/>
      <c r="G656" s="51"/>
      <c r="H656" s="51"/>
      <c r="I656" s="2"/>
      <c r="J656" s="2"/>
      <c r="K656" s="2"/>
      <c r="L656" s="2"/>
      <c r="M656" s="2"/>
      <c r="N656" s="4"/>
    </row>
    <row r="657" spans="1:14" s="9" customFormat="1" x14ac:dyDescent="0.2">
      <c r="A657" s="4"/>
      <c r="B657" s="2"/>
      <c r="C657" s="4"/>
      <c r="D657" s="2"/>
      <c r="E657" s="2"/>
      <c r="F657" s="51"/>
      <c r="G657" s="51"/>
      <c r="H657" s="51"/>
      <c r="I657" s="2"/>
      <c r="J657" s="2"/>
      <c r="K657" s="2"/>
      <c r="L657" s="2"/>
      <c r="M657" s="2"/>
      <c r="N657" s="4"/>
    </row>
    <row r="658" spans="1:14" s="9" customFormat="1" x14ac:dyDescent="0.2">
      <c r="A658" s="4"/>
      <c r="B658" s="2"/>
      <c r="C658" s="4"/>
      <c r="D658" s="2"/>
      <c r="E658" s="2"/>
      <c r="F658" s="51"/>
      <c r="G658" s="51"/>
      <c r="H658" s="51"/>
      <c r="I658" s="2"/>
      <c r="J658" s="2"/>
      <c r="K658" s="2"/>
      <c r="L658" s="2"/>
      <c r="M658" s="2"/>
      <c r="N658" s="4"/>
    </row>
    <row r="659" spans="1:14" s="9" customFormat="1" x14ac:dyDescent="0.2">
      <c r="A659" s="4"/>
      <c r="B659" s="2"/>
      <c r="C659" s="4"/>
      <c r="D659" s="2"/>
      <c r="E659" s="2"/>
      <c r="F659" s="51"/>
      <c r="G659" s="51"/>
      <c r="H659" s="51"/>
      <c r="I659" s="2"/>
      <c r="J659" s="2"/>
      <c r="K659" s="2"/>
      <c r="L659" s="2"/>
      <c r="M659" s="2"/>
      <c r="N659" s="4"/>
    </row>
    <row r="660" spans="1:14" s="9" customFormat="1" x14ac:dyDescent="0.2">
      <c r="A660" s="4"/>
      <c r="B660" s="2"/>
      <c r="C660" s="4"/>
      <c r="D660" s="2"/>
      <c r="E660" s="2"/>
      <c r="F660" s="51"/>
      <c r="G660" s="51"/>
      <c r="H660" s="51"/>
      <c r="I660" s="2"/>
      <c r="J660" s="2"/>
      <c r="K660" s="2"/>
      <c r="L660" s="2"/>
      <c r="M660" s="2"/>
      <c r="N660" s="4"/>
    </row>
    <row r="661" spans="1:14" s="9" customFormat="1" x14ac:dyDescent="0.2">
      <c r="A661" s="4"/>
      <c r="B661" s="2"/>
      <c r="C661" s="4"/>
      <c r="D661" s="2"/>
      <c r="E661" s="2"/>
      <c r="F661" s="51"/>
      <c r="G661" s="51"/>
      <c r="H661" s="51"/>
      <c r="I661" s="2"/>
      <c r="J661" s="2"/>
      <c r="K661" s="2"/>
      <c r="L661" s="2"/>
      <c r="M661" s="2"/>
      <c r="N661" s="4"/>
    </row>
    <row r="662" spans="1:14" s="9" customFormat="1" x14ac:dyDescent="0.2">
      <c r="A662" s="4"/>
      <c r="B662" s="2"/>
      <c r="C662" s="4"/>
      <c r="D662" s="2"/>
      <c r="E662" s="2"/>
      <c r="F662" s="51"/>
      <c r="G662" s="51"/>
      <c r="H662" s="51"/>
      <c r="I662" s="2"/>
      <c r="J662" s="2"/>
      <c r="K662" s="2"/>
      <c r="L662" s="2"/>
      <c r="M662" s="2"/>
      <c r="N662" s="4"/>
    </row>
    <row r="663" spans="1:14" s="9" customFormat="1" x14ac:dyDescent="0.2">
      <c r="A663" s="4"/>
      <c r="B663" s="2"/>
      <c r="C663" s="4"/>
      <c r="D663" s="2"/>
      <c r="E663" s="2"/>
      <c r="F663" s="51"/>
      <c r="G663" s="51"/>
      <c r="H663" s="51"/>
      <c r="I663" s="2"/>
      <c r="J663" s="2"/>
      <c r="K663" s="2"/>
      <c r="L663" s="2"/>
      <c r="M663" s="2"/>
      <c r="N663" s="4"/>
    </row>
    <row r="664" spans="1:14" s="9" customFormat="1" x14ac:dyDescent="0.2">
      <c r="A664" s="4"/>
      <c r="B664" s="2"/>
      <c r="C664" s="4"/>
      <c r="D664" s="2"/>
      <c r="E664" s="2"/>
      <c r="F664" s="51"/>
      <c r="G664" s="51"/>
      <c r="H664" s="51"/>
      <c r="I664" s="2"/>
      <c r="J664" s="2"/>
      <c r="K664" s="2"/>
      <c r="L664" s="2"/>
      <c r="M664" s="2"/>
      <c r="N664" s="4"/>
    </row>
    <row r="665" spans="1:14" s="9" customFormat="1" x14ac:dyDescent="0.2">
      <c r="A665" s="4"/>
      <c r="B665" s="2"/>
      <c r="C665" s="4"/>
      <c r="D665" s="2"/>
      <c r="E665" s="2"/>
      <c r="F665" s="51"/>
      <c r="G665" s="51"/>
      <c r="H665" s="51"/>
      <c r="I665" s="2"/>
      <c r="J665" s="2"/>
      <c r="K665" s="2"/>
      <c r="L665" s="2"/>
      <c r="M665" s="2"/>
      <c r="N665" s="4"/>
    </row>
    <row r="666" spans="1:14" s="9" customFormat="1" x14ac:dyDescent="0.2">
      <c r="A666" s="4"/>
      <c r="B666" s="2"/>
      <c r="C666" s="4"/>
      <c r="D666" s="2"/>
      <c r="E666" s="2"/>
      <c r="F666" s="51"/>
      <c r="G666" s="51"/>
      <c r="H666" s="51"/>
      <c r="I666" s="2"/>
      <c r="J666" s="2"/>
      <c r="K666" s="2"/>
      <c r="L666" s="2"/>
      <c r="M666" s="2"/>
      <c r="N666" s="4"/>
    </row>
    <row r="667" spans="1:14" s="9" customFormat="1" x14ac:dyDescent="0.2">
      <c r="A667" s="4"/>
      <c r="B667" s="2"/>
      <c r="C667" s="4"/>
      <c r="D667" s="2"/>
      <c r="E667" s="2"/>
      <c r="F667" s="51"/>
      <c r="G667" s="51"/>
      <c r="H667" s="51"/>
      <c r="I667" s="2"/>
      <c r="J667" s="2"/>
      <c r="K667" s="2"/>
      <c r="L667" s="2"/>
      <c r="M667" s="2"/>
      <c r="N667" s="4"/>
    </row>
    <row r="668" spans="1:14" s="9" customFormat="1" x14ac:dyDescent="0.2">
      <c r="A668" s="4"/>
      <c r="B668" s="2"/>
      <c r="C668" s="4"/>
      <c r="D668" s="2"/>
      <c r="E668" s="2"/>
      <c r="F668" s="51"/>
      <c r="G668" s="51"/>
      <c r="H668" s="51"/>
      <c r="I668" s="2"/>
      <c r="J668" s="2"/>
      <c r="K668" s="2"/>
      <c r="L668" s="2"/>
      <c r="M668" s="2"/>
      <c r="N668" s="4"/>
    </row>
    <row r="669" spans="1:14" s="9" customFormat="1" x14ac:dyDescent="0.2">
      <c r="A669" s="4"/>
      <c r="B669" s="2"/>
      <c r="C669" s="4"/>
      <c r="D669" s="2"/>
      <c r="E669" s="2"/>
      <c r="F669" s="51"/>
      <c r="G669" s="51"/>
      <c r="H669" s="51"/>
      <c r="I669" s="2"/>
      <c r="J669" s="2"/>
      <c r="K669" s="2"/>
      <c r="L669" s="2"/>
      <c r="M669" s="2"/>
      <c r="N669" s="4"/>
    </row>
    <row r="670" spans="1:14" s="9" customFormat="1" x14ac:dyDescent="0.2">
      <c r="A670" s="4"/>
      <c r="B670" s="2"/>
      <c r="C670" s="4"/>
      <c r="D670" s="2"/>
      <c r="E670" s="2"/>
      <c r="F670" s="51"/>
      <c r="G670" s="51"/>
      <c r="H670" s="51"/>
      <c r="I670" s="2"/>
      <c r="J670" s="2"/>
      <c r="K670" s="2"/>
      <c r="L670" s="2"/>
      <c r="M670" s="2"/>
      <c r="N670" s="4"/>
    </row>
    <row r="671" spans="1:14" s="9" customFormat="1" x14ac:dyDescent="0.2">
      <c r="A671" s="4"/>
      <c r="B671" s="2"/>
      <c r="C671" s="4"/>
      <c r="D671" s="2"/>
      <c r="E671" s="2"/>
      <c r="F671" s="51"/>
      <c r="G671" s="51"/>
      <c r="H671" s="51"/>
      <c r="I671" s="2"/>
      <c r="J671" s="2"/>
      <c r="K671" s="2"/>
      <c r="L671" s="2"/>
      <c r="M671" s="2"/>
      <c r="N671" s="4"/>
    </row>
    <row r="672" spans="1:14" s="9" customFormat="1" x14ac:dyDescent="0.2">
      <c r="A672" s="4"/>
      <c r="B672" s="2"/>
      <c r="C672" s="4"/>
      <c r="D672" s="2"/>
      <c r="E672" s="2"/>
      <c r="F672" s="51"/>
      <c r="G672" s="51"/>
      <c r="H672" s="51"/>
      <c r="I672" s="2"/>
      <c r="J672" s="2"/>
      <c r="K672" s="2"/>
      <c r="L672" s="2"/>
      <c r="M672" s="2"/>
      <c r="N672" s="4"/>
    </row>
    <row r="673" spans="1:14" s="9" customFormat="1" x14ac:dyDescent="0.2">
      <c r="A673" s="4"/>
      <c r="B673" s="2"/>
      <c r="C673" s="4"/>
      <c r="D673" s="2"/>
      <c r="E673" s="2"/>
      <c r="F673" s="51"/>
      <c r="G673" s="51"/>
      <c r="H673" s="51"/>
      <c r="I673" s="2"/>
      <c r="J673" s="2"/>
      <c r="K673" s="2"/>
      <c r="L673" s="2"/>
      <c r="M673" s="2"/>
      <c r="N673" s="4"/>
    </row>
    <row r="674" spans="1:14" s="9" customFormat="1" x14ac:dyDescent="0.2">
      <c r="A674" s="4"/>
      <c r="B674" s="2"/>
      <c r="C674" s="4"/>
      <c r="D674" s="2"/>
      <c r="E674" s="2"/>
      <c r="F674" s="51"/>
      <c r="G674" s="51"/>
      <c r="H674" s="51"/>
      <c r="I674" s="2"/>
      <c r="J674" s="2"/>
      <c r="K674" s="2"/>
      <c r="L674" s="2"/>
      <c r="M674" s="2"/>
      <c r="N674" s="4"/>
    </row>
    <row r="675" spans="1:14" s="9" customFormat="1" x14ac:dyDescent="0.2">
      <c r="A675" s="4"/>
      <c r="B675" s="2"/>
      <c r="C675" s="4"/>
      <c r="D675" s="2"/>
      <c r="E675" s="2"/>
      <c r="F675" s="51"/>
      <c r="G675" s="51"/>
      <c r="H675" s="51"/>
      <c r="I675" s="2"/>
      <c r="J675" s="2"/>
      <c r="K675" s="2"/>
      <c r="L675" s="2"/>
      <c r="M675" s="2"/>
      <c r="N675" s="4"/>
    </row>
    <row r="676" spans="1:14" s="9" customFormat="1" x14ac:dyDescent="0.2">
      <c r="A676" s="4"/>
      <c r="B676" s="2"/>
      <c r="C676" s="4"/>
      <c r="D676" s="2"/>
      <c r="E676" s="2"/>
      <c r="F676" s="51"/>
      <c r="G676" s="51"/>
      <c r="H676" s="51"/>
      <c r="I676" s="2"/>
      <c r="J676" s="2"/>
      <c r="K676" s="2"/>
      <c r="L676" s="2"/>
      <c r="M676" s="2"/>
      <c r="N676" s="4"/>
    </row>
    <row r="677" spans="1:14" s="9" customFormat="1" x14ac:dyDescent="0.2">
      <c r="A677" s="4"/>
      <c r="B677" s="2"/>
      <c r="C677" s="4"/>
      <c r="D677" s="2"/>
      <c r="E677" s="2"/>
      <c r="F677" s="51"/>
      <c r="G677" s="51"/>
      <c r="H677" s="51"/>
      <c r="I677" s="2"/>
      <c r="J677" s="2"/>
      <c r="K677" s="2"/>
      <c r="L677" s="2"/>
      <c r="M677" s="2"/>
      <c r="N677" s="4"/>
    </row>
    <row r="678" spans="1:14" s="9" customFormat="1" x14ac:dyDescent="0.2">
      <c r="A678" s="4"/>
      <c r="B678" s="2"/>
      <c r="C678" s="4"/>
      <c r="D678" s="2"/>
      <c r="E678" s="2"/>
      <c r="F678" s="51"/>
      <c r="G678" s="51"/>
      <c r="H678" s="51"/>
      <c r="I678" s="2"/>
      <c r="J678" s="2"/>
      <c r="K678" s="2"/>
      <c r="L678" s="2"/>
      <c r="M678" s="2"/>
      <c r="N678" s="4"/>
    </row>
    <row r="679" spans="1:14" s="9" customFormat="1" x14ac:dyDescent="0.2">
      <c r="A679" s="4"/>
      <c r="B679" s="2"/>
      <c r="C679" s="4"/>
      <c r="D679" s="2"/>
      <c r="E679" s="2"/>
      <c r="F679" s="51"/>
      <c r="G679" s="51"/>
      <c r="H679" s="51"/>
      <c r="I679" s="2"/>
      <c r="J679" s="2"/>
      <c r="K679" s="2"/>
      <c r="L679" s="2"/>
      <c r="M679" s="2"/>
      <c r="N679" s="4"/>
    </row>
    <row r="680" spans="1:14" s="9" customFormat="1" x14ac:dyDescent="0.2">
      <c r="A680" s="4"/>
      <c r="B680" s="2"/>
      <c r="C680" s="4"/>
      <c r="D680" s="2"/>
      <c r="E680" s="2"/>
      <c r="F680" s="51"/>
      <c r="G680" s="51"/>
      <c r="H680" s="51"/>
      <c r="I680" s="2"/>
      <c r="J680" s="2"/>
      <c r="K680" s="2"/>
      <c r="L680" s="2"/>
      <c r="M680" s="2"/>
      <c r="N680" s="4"/>
    </row>
    <row r="681" spans="1:14" s="9" customFormat="1" x14ac:dyDescent="0.2">
      <c r="A681" s="4"/>
      <c r="B681" s="2"/>
      <c r="C681" s="4"/>
      <c r="D681" s="2"/>
      <c r="E681" s="2"/>
      <c r="F681" s="51"/>
      <c r="G681" s="51"/>
      <c r="H681" s="51"/>
      <c r="I681" s="2"/>
      <c r="J681" s="2"/>
      <c r="K681" s="2"/>
      <c r="L681" s="2"/>
      <c r="M681" s="2"/>
      <c r="N681" s="4"/>
    </row>
    <row r="682" spans="1:14" s="9" customFormat="1" x14ac:dyDescent="0.2">
      <c r="A682" s="4"/>
      <c r="B682" s="2"/>
      <c r="C682" s="4"/>
      <c r="D682" s="2"/>
      <c r="E682" s="2"/>
      <c r="F682" s="51"/>
      <c r="G682" s="51"/>
      <c r="H682" s="51"/>
      <c r="I682" s="2"/>
      <c r="J682" s="2"/>
      <c r="K682" s="2"/>
      <c r="L682" s="2"/>
      <c r="M682" s="2"/>
      <c r="N682" s="4"/>
    </row>
    <row r="683" spans="1:14" s="9" customFormat="1" x14ac:dyDescent="0.2">
      <c r="A683" s="4"/>
      <c r="B683" s="2"/>
      <c r="C683" s="4"/>
      <c r="D683" s="2"/>
      <c r="E683" s="2"/>
      <c r="F683" s="51"/>
      <c r="G683" s="51"/>
      <c r="H683" s="51"/>
      <c r="I683" s="2"/>
      <c r="J683" s="2"/>
      <c r="K683" s="2"/>
      <c r="L683" s="2"/>
      <c r="M683" s="2"/>
      <c r="N683" s="4"/>
    </row>
    <row r="684" spans="1:14" s="9" customFormat="1" x14ac:dyDescent="0.2">
      <c r="A684" s="4"/>
      <c r="B684" s="2"/>
      <c r="C684" s="4"/>
      <c r="D684" s="2"/>
      <c r="E684" s="2"/>
      <c r="F684" s="51"/>
      <c r="G684" s="51"/>
      <c r="H684" s="51"/>
      <c r="I684" s="2"/>
      <c r="J684" s="2"/>
      <c r="K684" s="2"/>
      <c r="L684" s="2"/>
      <c r="M684" s="2"/>
      <c r="N684" s="4"/>
    </row>
    <row r="685" spans="1:14" s="9" customFormat="1" x14ac:dyDescent="0.2">
      <c r="A685" s="4"/>
      <c r="B685" s="2"/>
      <c r="C685" s="4"/>
      <c r="D685" s="2"/>
      <c r="E685" s="2"/>
      <c r="F685" s="51"/>
      <c r="G685" s="51"/>
      <c r="H685" s="51"/>
      <c r="I685" s="2"/>
      <c r="J685" s="2"/>
      <c r="K685" s="2"/>
      <c r="L685" s="2"/>
      <c r="M685" s="2"/>
      <c r="N685" s="4"/>
    </row>
    <row r="686" spans="1:14" s="9" customFormat="1" x14ac:dyDescent="0.2">
      <c r="A686" s="4"/>
      <c r="B686" s="2"/>
      <c r="C686" s="4"/>
      <c r="D686" s="2"/>
      <c r="E686" s="2"/>
      <c r="F686" s="51"/>
      <c r="G686" s="51"/>
      <c r="H686" s="51"/>
      <c r="I686" s="2"/>
      <c r="J686" s="2"/>
      <c r="K686" s="2"/>
      <c r="L686" s="2"/>
      <c r="M686" s="2"/>
      <c r="N686" s="4"/>
    </row>
    <row r="687" spans="1:14" s="9" customFormat="1" x14ac:dyDescent="0.2">
      <c r="A687" s="4"/>
      <c r="B687" s="2"/>
      <c r="C687" s="4"/>
      <c r="D687" s="2"/>
      <c r="E687" s="2"/>
      <c r="F687" s="51"/>
      <c r="G687" s="51"/>
      <c r="H687" s="51"/>
      <c r="I687" s="2"/>
      <c r="J687" s="2"/>
      <c r="K687" s="2"/>
      <c r="L687" s="2"/>
      <c r="M687" s="2"/>
      <c r="N687" s="4"/>
    </row>
    <row r="688" spans="1:14" s="9" customFormat="1" x14ac:dyDescent="0.2">
      <c r="A688" s="4"/>
      <c r="B688" s="2"/>
      <c r="C688" s="4"/>
      <c r="D688" s="2"/>
      <c r="E688" s="2"/>
      <c r="F688" s="51"/>
      <c r="G688" s="51"/>
      <c r="H688" s="51"/>
      <c r="I688" s="2"/>
      <c r="J688" s="2"/>
      <c r="K688" s="2"/>
      <c r="L688" s="2"/>
      <c r="M688" s="2"/>
      <c r="N688" s="4"/>
    </row>
    <row r="689" spans="1:14" s="9" customFormat="1" x14ac:dyDescent="0.2">
      <c r="A689" s="4"/>
      <c r="B689" s="2"/>
      <c r="C689" s="4"/>
      <c r="D689" s="2"/>
      <c r="E689" s="2"/>
      <c r="F689" s="51"/>
      <c r="G689" s="51"/>
      <c r="H689" s="51"/>
      <c r="I689" s="2"/>
      <c r="J689" s="2"/>
      <c r="K689" s="2"/>
      <c r="L689" s="2"/>
      <c r="M689" s="2"/>
      <c r="N689" s="4"/>
    </row>
    <row r="690" spans="1:14" s="9" customFormat="1" x14ac:dyDescent="0.2">
      <c r="A690" s="4"/>
      <c r="B690" s="2"/>
      <c r="C690" s="4"/>
      <c r="D690" s="2"/>
      <c r="E690" s="2"/>
      <c r="F690" s="51"/>
      <c r="G690" s="51"/>
      <c r="H690" s="51"/>
      <c r="I690" s="2"/>
      <c r="J690" s="2"/>
      <c r="K690" s="2"/>
      <c r="L690" s="2"/>
      <c r="M690" s="2"/>
      <c r="N690" s="4"/>
    </row>
    <row r="691" spans="1:14" s="9" customFormat="1" x14ac:dyDescent="0.2">
      <c r="A691" s="4"/>
      <c r="B691" s="2"/>
      <c r="C691" s="4"/>
      <c r="D691" s="2"/>
      <c r="E691" s="2"/>
      <c r="F691" s="51"/>
      <c r="G691" s="51"/>
      <c r="H691" s="51"/>
      <c r="I691" s="2"/>
      <c r="J691" s="2"/>
      <c r="K691" s="2"/>
      <c r="L691" s="2"/>
      <c r="M691" s="2"/>
      <c r="N691" s="4"/>
    </row>
    <row r="692" spans="1:14" s="9" customFormat="1" x14ac:dyDescent="0.2">
      <c r="A692" s="4"/>
      <c r="B692" s="2"/>
      <c r="C692" s="4"/>
      <c r="D692" s="2"/>
      <c r="E692" s="2"/>
      <c r="F692" s="51"/>
      <c r="G692" s="51"/>
      <c r="H692" s="51"/>
      <c r="I692" s="2"/>
      <c r="J692" s="2"/>
      <c r="K692" s="2"/>
      <c r="L692" s="2"/>
      <c r="M692" s="2"/>
      <c r="N692" s="4"/>
    </row>
    <row r="693" spans="1:14" s="9" customFormat="1" x14ac:dyDescent="0.2">
      <c r="A693" s="4"/>
      <c r="B693" s="2"/>
      <c r="C693" s="4"/>
      <c r="D693" s="2"/>
      <c r="E693" s="2"/>
      <c r="F693" s="51"/>
      <c r="G693" s="51"/>
      <c r="H693" s="51"/>
      <c r="I693" s="2"/>
      <c r="J693" s="2"/>
      <c r="K693" s="2"/>
      <c r="L693" s="2"/>
      <c r="M693" s="2"/>
      <c r="N693" s="4"/>
    </row>
    <row r="694" spans="1:14" s="9" customFormat="1" x14ac:dyDescent="0.2">
      <c r="A694" s="4"/>
      <c r="B694" s="2"/>
      <c r="C694" s="4"/>
      <c r="D694" s="2"/>
      <c r="E694" s="2"/>
      <c r="F694" s="51"/>
      <c r="G694" s="51"/>
      <c r="H694" s="51"/>
      <c r="I694" s="2"/>
      <c r="J694" s="2"/>
      <c r="K694" s="2"/>
      <c r="L694" s="2"/>
      <c r="M694" s="2"/>
      <c r="N694" s="4"/>
    </row>
    <row r="695" spans="1:14" s="9" customFormat="1" x14ac:dyDescent="0.2">
      <c r="A695" s="4"/>
      <c r="B695" s="2"/>
      <c r="C695" s="4"/>
      <c r="D695" s="2"/>
      <c r="E695" s="2"/>
      <c r="F695" s="51"/>
      <c r="G695" s="51"/>
      <c r="H695" s="51"/>
      <c r="I695" s="2"/>
      <c r="J695" s="2"/>
      <c r="K695" s="2"/>
      <c r="L695" s="2"/>
      <c r="M695" s="2"/>
      <c r="N695" s="4"/>
    </row>
    <row r="696" spans="1:14" s="9" customFormat="1" x14ac:dyDescent="0.2">
      <c r="A696" s="4"/>
      <c r="B696" s="2"/>
      <c r="C696" s="4"/>
      <c r="D696" s="2"/>
      <c r="E696" s="2"/>
      <c r="F696" s="51"/>
      <c r="G696" s="51"/>
      <c r="H696" s="51"/>
      <c r="I696" s="2"/>
      <c r="J696" s="2"/>
      <c r="K696" s="2"/>
      <c r="L696" s="2"/>
      <c r="M696" s="2"/>
      <c r="N696" s="4"/>
    </row>
    <row r="697" spans="1:14" s="9" customFormat="1" x14ac:dyDescent="0.2">
      <c r="A697" s="4"/>
      <c r="B697" s="2"/>
      <c r="C697" s="4"/>
      <c r="D697" s="2"/>
      <c r="E697" s="2"/>
      <c r="F697" s="51"/>
      <c r="G697" s="51"/>
      <c r="H697" s="51"/>
      <c r="I697" s="2"/>
      <c r="J697" s="2"/>
      <c r="K697" s="2"/>
      <c r="L697" s="2"/>
      <c r="M697" s="2"/>
      <c r="N697" s="4"/>
    </row>
    <row r="698" spans="1:14" s="9" customFormat="1" x14ac:dyDescent="0.2">
      <c r="A698" s="4"/>
      <c r="B698" s="2"/>
      <c r="C698" s="4"/>
      <c r="D698" s="2"/>
      <c r="E698" s="2"/>
      <c r="F698" s="51"/>
      <c r="G698" s="51"/>
      <c r="H698" s="51"/>
      <c r="I698" s="2"/>
      <c r="J698" s="2"/>
      <c r="K698" s="2"/>
      <c r="L698" s="2"/>
      <c r="M698" s="2"/>
      <c r="N698" s="4"/>
    </row>
    <row r="699" spans="1:14" s="9" customFormat="1" x14ac:dyDescent="0.2">
      <c r="A699" s="4"/>
      <c r="B699" s="2"/>
      <c r="C699" s="4"/>
      <c r="D699" s="2"/>
      <c r="E699" s="2"/>
      <c r="F699" s="51"/>
      <c r="G699" s="51"/>
      <c r="H699" s="51"/>
      <c r="I699" s="2"/>
      <c r="J699" s="2"/>
      <c r="K699" s="2"/>
      <c r="L699" s="2"/>
      <c r="M699" s="2"/>
      <c r="N699" s="4"/>
    </row>
    <row r="700" spans="1:14" s="9" customFormat="1" x14ac:dyDescent="0.2">
      <c r="A700" s="4"/>
      <c r="B700" s="2"/>
      <c r="C700" s="4"/>
      <c r="D700" s="2"/>
      <c r="E700" s="2"/>
      <c r="F700" s="51"/>
      <c r="G700" s="51"/>
      <c r="H700" s="51"/>
      <c r="I700" s="2"/>
      <c r="J700" s="2"/>
      <c r="K700" s="2"/>
      <c r="L700" s="2"/>
      <c r="M700" s="2"/>
      <c r="N700" s="4"/>
    </row>
    <row r="701" spans="1:14" s="9" customFormat="1" x14ac:dyDescent="0.2">
      <c r="A701" s="4"/>
      <c r="B701" s="2"/>
      <c r="C701" s="4"/>
      <c r="D701" s="2"/>
      <c r="E701" s="2"/>
      <c r="F701" s="51"/>
      <c r="G701" s="51"/>
      <c r="H701" s="51"/>
      <c r="I701" s="2"/>
      <c r="J701" s="2"/>
      <c r="K701" s="2"/>
      <c r="L701" s="2"/>
      <c r="M701" s="2"/>
      <c r="N701" s="4"/>
    </row>
    <row r="702" spans="1:14" s="9" customFormat="1" x14ac:dyDescent="0.2">
      <c r="A702" s="4"/>
      <c r="B702" s="2"/>
      <c r="C702" s="4"/>
      <c r="D702" s="2"/>
      <c r="E702" s="2"/>
      <c r="F702" s="51"/>
      <c r="G702" s="51"/>
      <c r="H702" s="51"/>
      <c r="I702" s="2"/>
      <c r="J702" s="2"/>
      <c r="K702" s="2"/>
      <c r="L702" s="2"/>
      <c r="M702" s="2"/>
      <c r="N702" s="4"/>
    </row>
    <row r="703" spans="1:14" s="9" customFormat="1" x14ac:dyDescent="0.2">
      <c r="A703" s="4"/>
      <c r="B703" s="2"/>
      <c r="C703" s="4"/>
      <c r="D703" s="2"/>
      <c r="E703" s="2"/>
      <c r="F703" s="51"/>
      <c r="G703" s="51"/>
      <c r="H703" s="51"/>
      <c r="I703" s="2"/>
      <c r="J703" s="2"/>
      <c r="K703" s="2"/>
      <c r="L703" s="2"/>
      <c r="M703" s="2"/>
      <c r="N703" s="4"/>
    </row>
    <row r="704" spans="1:14" s="9" customFormat="1" x14ac:dyDescent="0.2">
      <c r="A704" s="4"/>
      <c r="B704" s="2"/>
      <c r="C704" s="4"/>
      <c r="D704" s="2"/>
      <c r="E704" s="2"/>
      <c r="F704" s="51"/>
      <c r="G704" s="51"/>
      <c r="H704" s="51"/>
      <c r="I704" s="2"/>
      <c r="J704" s="2"/>
      <c r="K704" s="2"/>
      <c r="L704" s="2"/>
      <c r="M704" s="2"/>
      <c r="N704" s="4"/>
    </row>
    <row r="705" spans="1:14" s="9" customFormat="1" x14ac:dyDescent="0.2">
      <c r="A705" s="4"/>
      <c r="B705" s="2"/>
      <c r="C705" s="4"/>
      <c r="D705" s="2"/>
      <c r="E705" s="2"/>
      <c r="F705" s="51"/>
      <c r="G705" s="51"/>
      <c r="H705" s="51"/>
      <c r="I705" s="2"/>
      <c r="J705" s="2"/>
      <c r="K705" s="2"/>
      <c r="L705" s="2"/>
      <c r="M705" s="2"/>
      <c r="N705" s="4"/>
    </row>
    <row r="706" spans="1:14" s="9" customFormat="1" x14ac:dyDescent="0.2">
      <c r="A706" s="4"/>
      <c r="B706" s="2"/>
      <c r="C706" s="4"/>
      <c r="D706" s="2"/>
      <c r="E706" s="2"/>
      <c r="F706" s="51"/>
      <c r="G706" s="51"/>
      <c r="H706" s="51"/>
      <c r="I706" s="2"/>
      <c r="J706" s="2"/>
      <c r="K706" s="2"/>
      <c r="L706" s="2"/>
      <c r="M706" s="2"/>
      <c r="N706" s="4"/>
    </row>
    <row r="707" spans="1:14" s="9" customFormat="1" x14ac:dyDescent="0.2">
      <c r="A707" s="4"/>
      <c r="B707" s="2"/>
      <c r="C707" s="4"/>
      <c r="D707" s="2"/>
      <c r="E707" s="2"/>
      <c r="F707" s="51"/>
      <c r="G707" s="51"/>
      <c r="H707" s="51"/>
      <c r="I707" s="2"/>
      <c r="J707" s="2"/>
      <c r="K707" s="2"/>
      <c r="L707" s="2"/>
      <c r="M707" s="2"/>
      <c r="N707" s="4"/>
    </row>
    <row r="708" spans="1:14" s="9" customFormat="1" x14ac:dyDescent="0.2">
      <c r="A708" s="4"/>
      <c r="B708" s="2"/>
      <c r="C708" s="4"/>
      <c r="D708" s="2"/>
      <c r="E708" s="2"/>
      <c r="F708" s="51"/>
      <c r="G708" s="51"/>
      <c r="H708" s="51"/>
      <c r="I708" s="2"/>
      <c r="J708" s="2"/>
      <c r="K708" s="2"/>
      <c r="L708" s="2"/>
      <c r="M708" s="2"/>
      <c r="N708" s="4"/>
    </row>
    <row r="709" spans="1:14" s="9" customFormat="1" x14ac:dyDescent="0.2">
      <c r="A709" s="4"/>
      <c r="B709" s="2"/>
      <c r="C709" s="4"/>
      <c r="D709" s="2"/>
      <c r="E709" s="2"/>
      <c r="F709" s="51"/>
      <c r="G709" s="51"/>
      <c r="H709" s="51"/>
      <c r="I709" s="2"/>
      <c r="J709" s="2"/>
      <c r="K709" s="2"/>
      <c r="L709" s="2"/>
      <c r="M709" s="2"/>
      <c r="N709" s="4"/>
    </row>
    <row r="710" spans="1:14" s="9" customFormat="1" x14ac:dyDescent="0.2">
      <c r="A710" s="4"/>
      <c r="B710" s="2"/>
      <c r="C710" s="4"/>
      <c r="D710" s="2"/>
      <c r="E710" s="2"/>
      <c r="F710" s="51"/>
      <c r="G710" s="51"/>
      <c r="H710" s="51"/>
      <c r="I710" s="2"/>
      <c r="J710" s="2"/>
      <c r="K710" s="2"/>
      <c r="L710" s="2"/>
      <c r="M710" s="2"/>
      <c r="N710" s="4"/>
    </row>
    <row r="711" spans="1:14" s="9" customFormat="1" x14ac:dyDescent="0.2">
      <c r="A711" s="4"/>
      <c r="B711" s="2"/>
      <c r="C711" s="4"/>
      <c r="D711" s="2"/>
      <c r="E711" s="2"/>
      <c r="F711" s="51"/>
      <c r="G711" s="51"/>
      <c r="H711" s="51"/>
      <c r="I711" s="2"/>
      <c r="J711" s="2"/>
      <c r="K711" s="2"/>
      <c r="L711" s="2"/>
      <c r="M711" s="2"/>
      <c r="N711" s="4"/>
    </row>
    <row r="712" spans="1:14" s="9" customFormat="1" x14ac:dyDescent="0.2">
      <c r="A712" s="4"/>
      <c r="B712" s="2"/>
      <c r="C712" s="4"/>
      <c r="D712" s="2"/>
      <c r="E712" s="2"/>
      <c r="F712" s="51"/>
      <c r="G712" s="51"/>
      <c r="H712" s="51"/>
      <c r="I712" s="2"/>
      <c r="J712" s="2"/>
      <c r="K712" s="2"/>
      <c r="L712" s="2"/>
      <c r="M712" s="2"/>
      <c r="N712" s="4"/>
    </row>
    <row r="713" spans="1:14" s="9" customFormat="1" x14ac:dyDescent="0.2">
      <c r="A713" s="4"/>
      <c r="B713" s="2"/>
      <c r="C713" s="4"/>
      <c r="D713" s="2"/>
      <c r="E713" s="2"/>
      <c r="F713" s="51"/>
      <c r="G713" s="51"/>
      <c r="H713" s="51"/>
      <c r="I713" s="2"/>
      <c r="J713" s="2"/>
      <c r="K713" s="2"/>
      <c r="L713" s="2"/>
      <c r="M713" s="2"/>
      <c r="N713" s="4"/>
    </row>
    <row r="714" spans="1:14" s="9" customFormat="1" x14ac:dyDescent="0.2">
      <c r="A714" s="4"/>
      <c r="B714" s="2"/>
      <c r="C714" s="4"/>
      <c r="D714" s="2"/>
      <c r="E714" s="2"/>
      <c r="F714" s="51"/>
      <c r="G714" s="51"/>
      <c r="H714" s="51"/>
      <c r="I714" s="2"/>
      <c r="J714" s="2"/>
      <c r="K714" s="2"/>
      <c r="L714" s="2"/>
      <c r="M714" s="2"/>
      <c r="N714" s="4"/>
    </row>
    <row r="715" spans="1:14" s="9" customFormat="1" x14ac:dyDescent="0.2">
      <c r="A715" s="4"/>
      <c r="B715" s="2"/>
      <c r="C715" s="4"/>
      <c r="D715" s="2"/>
      <c r="E715" s="2"/>
      <c r="F715" s="51"/>
      <c r="G715" s="51"/>
      <c r="H715" s="51"/>
      <c r="I715" s="2"/>
      <c r="J715" s="2"/>
      <c r="K715" s="2"/>
      <c r="L715" s="2"/>
      <c r="M715" s="2"/>
      <c r="N715" s="4"/>
    </row>
    <row r="716" spans="1:14" s="9" customFormat="1" x14ac:dyDescent="0.2">
      <c r="A716" s="4"/>
      <c r="B716" s="2"/>
      <c r="C716" s="4"/>
      <c r="D716" s="2"/>
      <c r="E716" s="2"/>
      <c r="F716" s="51"/>
      <c r="G716" s="51"/>
      <c r="H716" s="51"/>
      <c r="I716" s="2"/>
      <c r="J716" s="2"/>
      <c r="K716" s="2"/>
      <c r="L716" s="2"/>
      <c r="M716" s="2"/>
      <c r="N716" s="4"/>
    </row>
    <row r="717" spans="1:14" s="9" customFormat="1" x14ac:dyDescent="0.2">
      <c r="A717" s="4"/>
      <c r="B717" s="2"/>
      <c r="C717" s="4"/>
      <c r="D717" s="2"/>
      <c r="E717" s="2"/>
      <c r="F717" s="51"/>
      <c r="G717" s="51"/>
      <c r="H717" s="51"/>
      <c r="I717" s="2"/>
      <c r="J717" s="2"/>
      <c r="K717" s="2"/>
      <c r="L717" s="2"/>
      <c r="M717" s="2"/>
      <c r="N717" s="4"/>
    </row>
    <row r="718" spans="1:14" s="9" customFormat="1" x14ac:dyDescent="0.2">
      <c r="A718" s="4"/>
      <c r="B718" s="2"/>
      <c r="C718" s="4"/>
      <c r="D718" s="2"/>
      <c r="E718" s="2"/>
      <c r="F718" s="51"/>
      <c r="G718" s="51"/>
      <c r="H718" s="51"/>
      <c r="I718" s="2"/>
      <c r="J718" s="2"/>
      <c r="K718" s="2"/>
      <c r="L718" s="2"/>
      <c r="M718" s="2"/>
      <c r="N718" s="4"/>
    </row>
    <row r="719" spans="1:14" s="9" customFormat="1" x14ac:dyDescent="0.2">
      <c r="A719" s="4"/>
      <c r="B719" s="2"/>
      <c r="C719" s="4"/>
      <c r="D719" s="2"/>
      <c r="E719" s="2"/>
      <c r="F719" s="51"/>
      <c r="G719" s="51"/>
      <c r="H719" s="51"/>
      <c r="I719" s="2"/>
      <c r="J719" s="2"/>
      <c r="K719" s="2"/>
      <c r="L719" s="2"/>
      <c r="M719" s="2"/>
      <c r="N719" s="4"/>
    </row>
    <row r="720" spans="1:14" s="9" customFormat="1" x14ac:dyDescent="0.2">
      <c r="A720" s="4"/>
      <c r="B720" s="2"/>
      <c r="C720" s="4"/>
      <c r="D720" s="2"/>
      <c r="E720" s="2"/>
      <c r="F720" s="51"/>
      <c r="G720" s="51"/>
      <c r="H720" s="51"/>
      <c r="I720" s="2"/>
      <c r="J720" s="2"/>
      <c r="K720" s="2"/>
      <c r="L720" s="2"/>
      <c r="M720" s="2"/>
      <c r="N720" s="4"/>
    </row>
    <row r="721" spans="1:14" s="9" customFormat="1" x14ac:dyDescent="0.2">
      <c r="A721" s="4"/>
      <c r="B721" s="2"/>
      <c r="C721" s="4"/>
      <c r="D721" s="2"/>
      <c r="E721" s="2"/>
      <c r="F721" s="51"/>
      <c r="G721" s="51"/>
      <c r="H721" s="51"/>
      <c r="I721" s="2"/>
      <c r="J721" s="2"/>
      <c r="K721" s="2"/>
      <c r="L721" s="2"/>
      <c r="M721" s="2"/>
      <c r="N721" s="4"/>
    </row>
    <row r="722" spans="1:14" s="9" customFormat="1" x14ac:dyDescent="0.2">
      <c r="A722" s="4"/>
      <c r="B722" s="2"/>
      <c r="C722" s="4"/>
      <c r="D722" s="2"/>
      <c r="E722" s="2"/>
      <c r="F722" s="51"/>
      <c r="G722" s="51"/>
      <c r="H722" s="51"/>
      <c r="I722" s="2"/>
      <c r="J722" s="2"/>
      <c r="K722" s="2"/>
      <c r="L722" s="2"/>
      <c r="M722" s="2"/>
      <c r="N722" s="4"/>
    </row>
    <row r="723" spans="1:14" s="9" customFormat="1" x14ac:dyDescent="0.2">
      <c r="A723" s="4"/>
      <c r="B723" s="2"/>
      <c r="C723" s="4"/>
      <c r="D723" s="2"/>
      <c r="E723" s="2"/>
      <c r="F723" s="51"/>
      <c r="G723" s="51"/>
      <c r="H723" s="51"/>
      <c r="I723" s="2"/>
      <c r="J723" s="2"/>
      <c r="K723" s="2"/>
      <c r="L723" s="2"/>
      <c r="M723" s="2"/>
      <c r="N723" s="4"/>
    </row>
    <row r="724" spans="1:14" s="9" customFormat="1" x14ac:dyDescent="0.2">
      <c r="A724" s="4"/>
      <c r="B724" s="2"/>
      <c r="C724" s="4"/>
      <c r="D724" s="2"/>
      <c r="E724" s="2"/>
      <c r="F724" s="51"/>
      <c r="G724" s="51"/>
      <c r="H724" s="51"/>
      <c r="I724" s="2"/>
      <c r="J724" s="2"/>
      <c r="K724" s="2"/>
      <c r="L724" s="2"/>
      <c r="M724" s="2"/>
      <c r="N724" s="4"/>
    </row>
    <row r="725" spans="1:14" s="9" customFormat="1" x14ac:dyDescent="0.2">
      <c r="A725" s="4"/>
      <c r="B725" s="2"/>
      <c r="C725" s="4"/>
      <c r="D725" s="2"/>
      <c r="E725" s="2"/>
      <c r="F725" s="51"/>
      <c r="G725" s="51"/>
      <c r="H725" s="51"/>
      <c r="I725" s="2"/>
      <c r="J725" s="2"/>
      <c r="K725" s="2"/>
      <c r="L725" s="2"/>
      <c r="M725" s="2"/>
      <c r="N725" s="4"/>
    </row>
    <row r="726" spans="1:14" s="9" customFormat="1" x14ac:dyDescent="0.2">
      <c r="A726" s="4"/>
      <c r="B726" s="2"/>
      <c r="C726" s="4"/>
      <c r="D726" s="2"/>
      <c r="E726" s="2"/>
      <c r="F726" s="51"/>
      <c r="G726" s="51"/>
      <c r="H726" s="51"/>
      <c r="I726" s="2"/>
      <c r="J726" s="2"/>
      <c r="K726" s="2"/>
      <c r="L726" s="2"/>
      <c r="M726" s="2"/>
      <c r="N726" s="4"/>
    </row>
    <row r="727" spans="1:14" s="9" customFormat="1" x14ac:dyDescent="0.2">
      <c r="A727" s="4"/>
      <c r="B727" s="2"/>
      <c r="C727" s="4"/>
      <c r="D727" s="2"/>
      <c r="E727" s="2"/>
      <c r="F727" s="51"/>
      <c r="G727" s="51"/>
      <c r="H727" s="51"/>
      <c r="I727" s="2"/>
      <c r="J727" s="2"/>
      <c r="K727" s="2"/>
      <c r="L727" s="2"/>
      <c r="M727" s="2"/>
      <c r="N727" s="4"/>
    </row>
    <row r="728" spans="1:14" s="9" customFormat="1" x14ac:dyDescent="0.2">
      <c r="A728" s="4"/>
      <c r="B728" s="2"/>
      <c r="C728" s="4"/>
      <c r="D728" s="2"/>
      <c r="E728" s="2"/>
      <c r="F728" s="51"/>
      <c r="G728" s="51"/>
      <c r="H728" s="51"/>
      <c r="I728" s="2"/>
      <c r="J728" s="2"/>
      <c r="K728" s="2"/>
      <c r="L728" s="2"/>
      <c r="M728" s="2"/>
      <c r="N728" s="4"/>
    </row>
    <row r="729" spans="1:14" s="9" customFormat="1" x14ac:dyDescent="0.2">
      <c r="A729" s="4"/>
      <c r="B729" s="2"/>
      <c r="C729" s="4"/>
      <c r="D729" s="2"/>
      <c r="E729" s="2"/>
      <c r="F729" s="51"/>
      <c r="G729" s="51"/>
      <c r="H729" s="51"/>
      <c r="I729" s="2"/>
      <c r="J729" s="2"/>
      <c r="K729" s="2"/>
      <c r="L729" s="2"/>
      <c r="M729" s="2"/>
      <c r="N729" s="4"/>
    </row>
    <row r="730" spans="1:14" s="9" customFormat="1" x14ac:dyDescent="0.2">
      <c r="A730" s="4"/>
      <c r="B730" s="2"/>
      <c r="C730" s="4"/>
      <c r="D730" s="2"/>
      <c r="E730" s="2"/>
      <c r="F730" s="51"/>
      <c r="G730" s="51"/>
      <c r="H730" s="51"/>
      <c r="I730" s="2"/>
      <c r="J730" s="2"/>
      <c r="K730" s="2"/>
      <c r="L730" s="2"/>
      <c r="M730" s="2"/>
      <c r="N730" s="4"/>
    </row>
    <row r="731" spans="1:14" s="9" customFormat="1" x14ac:dyDescent="0.2">
      <c r="A731" s="4"/>
      <c r="B731" s="2"/>
      <c r="C731" s="4"/>
      <c r="D731" s="2"/>
      <c r="E731" s="2"/>
      <c r="F731" s="51"/>
      <c r="G731" s="51"/>
      <c r="H731" s="51"/>
      <c r="I731" s="2"/>
      <c r="J731" s="2"/>
      <c r="K731" s="2"/>
      <c r="L731" s="2"/>
      <c r="M731" s="2"/>
      <c r="N731" s="4"/>
    </row>
    <row r="732" spans="1:14" s="9" customFormat="1" x14ac:dyDescent="0.2">
      <c r="A732" s="4"/>
      <c r="B732" s="2"/>
      <c r="C732" s="4"/>
      <c r="D732" s="2"/>
      <c r="E732" s="2"/>
      <c r="F732" s="51"/>
      <c r="G732" s="51"/>
      <c r="H732" s="51"/>
      <c r="I732" s="2"/>
      <c r="J732" s="2"/>
      <c r="K732" s="2"/>
      <c r="L732" s="2"/>
      <c r="M732" s="2"/>
      <c r="N732" s="4"/>
    </row>
    <row r="733" spans="1:14" s="9" customFormat="1" x14ac:dyDescent="0.2">
      <c r="A733" s="4"/>
      <c r="B733" s="2"/>
      <c r="C733" s="4"/>
      <c r="D733" s="2"/>
      <c r="E733" s="2"/>
      <c r="F733" s="51"/>
      <c r="G733" s="51"/>
      <c r="H733" s="51"/>
      <c r="I733" s="2"/>
      <c r="J733" s="2"/>
      <c r="K733" s="2"/>
      <c r="L733" s="2"/>
      <c r="M733" s="2"/>
      <c r="N733" s="4"/>
    </row>
    <row r="734" spans="1:14" s="9" customFormat="1" x14ac:dyDescent="0.2">
      <c r="A734" s="4"/>
      <c r="B734" s="2"/>
      <c r="C734" s="4"/>
      <c r="D734" s="2"/>
      <c r="E734" s="2"/>
      <c r="F734" s="51"/>
      <c r="G734" s="51"/>
      <c r="H734" s="51"/>
      <c r="I734" s="2"/>
      <c r="J734" s="2"/>
      <c r="K734" s="2"/>
      <c r="L734" s="2"/>
      <c r="M734" s="2"/>
      <c r="N734" s="4"/>
    </row>
    <row r="735" spans="1:14" s="9" customFormat="1" x14ac:dyDescent="0.2">
      <c r="A735" s="4"/>
      <c r="B735" s="2"/>
      <c r="C735" s="4"/>
      <c r="D735" s="2"/>
      <c r="E735" s="2"/>
      <c r="F735" s="51"/>
      <c r="G735" s="51"/>
      <c r="H735" s="51"/>
      <c r="I735" s="2"/>
      <c r="J735" s="2"/>
      <c r="K735" s="2"/>
      <c r="L735" s="2"/>
      <c r="M735" s="2"/>
      <c r="N735" s="4"/>
    </row>
    <row r="736" spans="1:14" s="9" customFormat="1" x14ac:dyDescent="0.2">
      <c r="A736" s="4"/>
      <c r="B736" s="2"/>
      <c r="C736" s="4"/>
      <c r="D736" s="2"/>
      <c r="E736" s="2"/>
      <c r="F736" s="51"/>
      <c r="G736" s="51"/>
      <c r="H736" s="51"/>
      <c r="I736" s="2"/>
      <c r="J736" s="2"/>
      <c r="K736" s="2"/>
      <c r="L736" s="2"/>
      <c r="M736" s="2"/>
      <c r="N736" s="4"/>
    </row>
    <row r="737" spans="1:14" s="9" customFormat="1" x14ac:dyDescent="0.2">
      <c r="A737" s="4"/>
      <c r="B737" s="2"/>
      <c r="C737" s="4"/>
      <c r="D737" s="2"/>
      <c r="E737" s="2"/>
      <c r="F737" s="51"/>
      <c r="G737" s="51"/>
      <c r="H737" s="51"/>
      <c r="I737" s="2"/>
      <c r="J737" s="2"/>
      <c r="K737" s="2"/>
      <c r="L737" s="2"/>
      <c r="M737" s="2"/>
      <c r="N737" s="4"/>
    </row>
    <row r="738" spans="1:14" s="9" customFormat="1" x14ac:dyDescent="0.2">
      <c r="A738" s="4"/>
      <c r="B738" s="2"/>
      <c r="C738" s="4"/>
      <c r="D738" s="2"/>
      <c r="E738" s="2"/>
      <c r="F738" s="51"/>
      <c r="G738" s="51"/>
      <c r="H738" s="51"/>
      <c r="I738" s="2"/>
      <c r="J738" s="2"/>
      <c r="K738" s="2"/>
      <c r="L738" s="2"/>
      <c r="M738" s="2"/>
      <c r="N738" s="4"/>
    </row>
    <row r="739" spans="1:14" s="9" customFormat="1" x14ac:dyDescent="0.2">
      <c r="A739" s="4"/>
      <c r="B739" s="2"/>
      <c r="C739" s="4"/>
      <c r="D739" s="2"/>
      <c r="E739" s="2"/>
      <c r="F739" s="51"/>
      <c r="G739" s="51"/>
      <c r="H739" s="51"/>
      <c r="I739" s="2"/>
      <c r="J739" s="2"/>
      <c r="K739" s="2"/>
      <c r="L739" s="2"/>
      <c r="M739" s="2"/>
      <c r="N739" s="4"/>
    </row>
    <row r="740" spans="1:14" s="9" customFormat="1" x14ac:dyDescent="0.2">
      <c r="A740" s="4"/>
      <c r="B740" s="2"/>
      <c r="C740" s="4"/>
      <c r="D740" s="2"/>
      <c r="E740" s="2"/>
      <c r="F740" s="51"/>
      <c r="G740" s="51"/>
      <c r="H740" s="51"/>
      <c r="I740" s="2"/>
      <c r="J740" s="2"/>
      <c r="K740" s="2"/>
      <c r="L740" s="2"/>
      <c r="M740" s="2"/>
      <c r="N740" s="4"/>
    </row>
    <row r="741" spans="1:14" s="9" customFormat="1" x14ac:dyDescent="0.2">
      <c r="A741" s="4"/>
      <c r="B741" s="2"/>
      <c r="C741" s="4"/>
      <c r="D741" s="2"/>
      <c r="E741" s="2"/>
      <c r="F741" s="51"/>
      <c r="G741" s="51"/>
      <c r="H741" s="51"/>
      <c r="I741" s="2"/>
      <c r="J741" s="2"/>
      <c r="K741" s="2"/>
      <c r="L741" s="2"/>
      <c r="M741" s="2"/>
      <c r="N741" s="4"/>
    </row>
    <row r="742" spans="1:14" s="9" customFormat="1" x14ac:dyDescent="0.2">
      <c r="A742" s="4"/>
      <c r="B742" s="2"/>
      <c r="C742" s="4"/>
      <c r="D742" s="2"/>
      <c r="E742" s="2"/>
      <c r="F742" s="51"/>
      <c r="G742" s="51"/>
      <c r="H742" s="51"/>
      <c r="I742" s="2"/>
      <c r="J742" s="2"/>
      <c r="K742" s="2"/>
      <c r="L742" s="2"/>
      <c r="M742" s="2"/>
      <c r="N742" s="4"/>
    </row>
    <row r="743" spans="1:14" s="9" customFormat="1" x14ac:dyDescent="0.2">
      <c r="A743" s="4"/>
      <c r="B743" s="2"/>
      <c r="C743" s="4"/>
      <c r="D743" s="2"/>
      <c r="E743" s="2"/>
      <c r="F743" s="51"/>
      <c r="G743" s="51"/>
      <c r="H743" s="51"/>
      <c r="I743" s="2"/>
      <c r="J743" s="2"/>
      <c r="K743" s="2"/>
      <c r="L743" s="2"/>
      <c r="M743" s="2"/>
      <c r="N743" s="4"/>
    </row>
    <row r="744" spans="1:14" s="9" customFormat="1" x14ac:dyDescent="0.2">
      <c r="A744" s="4"/>
      <c r="B744" s="2"/>
      <c r="C744" s="4"/>
      <c r="D744" s="2"/>
      <c r="E744" s="2"/>
      <c r="F744" s="51"/>
      <c r="G744" s="51"/>
      <c r="H744" s="51"/>
      <c r="I744" s="2"/>
      <c r="J744" s="2"/>
      <c r="K744" s="2"/>
      <c r="L744" s="2"/>
      <c r="M744" s="2"/>
      <c r="N744" s="4"/>
    </row>
    <row r="745" spans="1:14" s="9" customFormat="1" x14ac:dyDescent="0.2">
      <c r="A745" s="4"/>
      <c r="B745" s="2"/>
      <c r="C745" s="4"/>
      <c r="D745" s="2"/>
      <c r="E745" s="2"/>
      <c r="F745" s="51"/>
      <c r="G745" s="51"/>
      <c r="H745" s="51"/>
      <c r="I745" s="2"/>
      <c r="J745" s="2"/>
      <c r="K745" s="2"/>
      <c r="L745" s="2"/>
      <c r="M745" s="2"/>
      <c r="N745" s="4"/>
    </row>
    <row r="746" spans="1:14" s="9" customFormat="1" x14ac:dyDescent="0.2">
      <c r="A746" s="4"/>
      <c r="B746" s="2"/>
      <c r="C746" s="4"/>
      <c r="D746" s="2"/>
      <c r="E746" s="2"/>
      <c r="F746" s="51"/>
      <c r="G746" s="51"/>
      <c r="H746" s="51"/>
      <c r="I746" s="2"/>
      <c r="J746" s="2"/>
      <c r="K746" s="2"/>
      <c r="L746" s="2"/>
      <c r="M746" s="2"/>
      <c r="N746" s="4"/>
    </row>
    <row r="747" spans="1:14" s="9" customFormat="1" x14ac:dyDescent="0.2">
      <c r="A747" s="4"/>
      <c r="B747" s="2"/>
      <c r="C747" s="4"/>
      <c r="D747" s="2"/>
      <c r="E747" s="2"/>
      <c r="F747" s="51"/>
      <c r="G747" s="51"/>
      <c r="H747" s="51"/>
      <c r="I747" s="2"/>
      <c r="J747" s="2"/>
      <c r="K747" s="2"/>
      <c r="L747" s="2"/>
      <c r="M747" s="2"/>
      <c r="N747" s="4"/>
    </row>
    <row r="748" spans="1:14" s="9" customFormat="1" x14ac:dyDescent="0.2">
      <c r="A748" s="4"/>
      <c r="B748" s="2"/>
      <c r="C748" s="4"/>
      <c r="D748" s="2"/>
      <c r="E748" s="2"/>
      <c r="F748" s="51"/>
      <c r="G748" s="51"/>
      <c r="H748" s="51"/>
      <c r="I748" s="2"/>
      <c r="J748" s="2"/>
      <c r="K748" s="2"/>
      <c r="L748" s="2"/>
      <c r="M748" s="2"/>
      <c r="N748" s="4"/>
    </row>
    <row r="749" spans="1:14" s="9" customFormat="1" x14ac:dyDescent="0.2">
      <c r="A749" s="4"/>
      <c r="B749" s="2"/>
      <c r="C749" s="4"/>
      <c r="D749" s="2"/>
      <c r="E749" s="2"/>
      <c r="F749" s="51"/>
      <c r="G749" s="51"/>
      <c r="H749" s="51"/>
      <c r="I749" s="2"/>
      <c r="J749" s="2"/>
      <c r="K749" s="2"/>
      <c r="L749" s="2"/>
      <c r="M749" s="2"/>
      <c r="N749" s="4"/>
    </row>
    <row r="750" spans="1:14" s="9" customFormat="1" x14ac:dyDescent="0.2">
      <c r="A750" s="4"/>
      <c r="B750" s="2"/>
      <c r="C750" s="4"/>
      <c r="D750" s="2"/>
      <c r="E750" s="2"/>
      <c r="F750" s="51"/>
      <c r="G750" s="51"/>
      <c r="H750" s="51"/>
      <c r="I750" s="2"/>
      <c r="J750" s="2"/>
      <c r="K750" s="2"/>
      <c r="L750" s="2"/>
      <c r="M750" s="2"/>
      <c r="N750" s="4"/>
    </row>
    <row r="751" spans="1:14" s="9" customFormat="1" x14ac:dyDescent="0.2">
      <c r="A751" s="4"/>
      <c r="B751" s="2"/>
      <c r="C751" s="4"/>
      <c r="D751" s="2"/>
      <c r="E751" s="2"/>
      <c r="F751" s="51"/>
      <c r="G751" s="51"/>
      <c r="H751" s="51"/>
      <c r="I751" s="2"/>
      <c r="J751" s="2"/>
      <c r="K751" s="2"/>
      <c r="L751" s="2"/>
      <c r="M751" s="2"/>
      <c r="N751" s="4"/>
    </row>
    <row r="752" spans="1:14" s="9" customFormat="1" x14ac:dyDescent="0.2">
      <c r="A752" s="4"/>
      <c r="B752" s="2"/>
      <c r="C752" s="4"/>
      <c r="D752" s="2"/>
      <c r="E752" s="2"/>
      <c r="F752" s="51"/>
      <c r="G752" s="51"/>
      <c r="H752" s="51"/>
      <c r="I752" s="2"/>
      <c r="J752" s="2"/>
      <c r="K752" s="2"/>
      <c r="L752" s="2"/>
      <c r="M752" s="2"/>
      <c r="N752" s="4"/>
    </row>
    <row r="753" spans="1:14" s="9" customFormat="1" x14ac:dyDescent="0.2">
      <c r="A753" s="4"/>
      <c r="B753" s="2"/>
      <c r="C753" s="4"/>
      <c r="D753" s="2"/>
      <c r="E753" s="2"/>
      <c r="F753" s="51"/>
      <c r="G753" s="51"/>
      <c r="H753" s="51"/>
      <c r="I753" s="2"/>
      <c r="J753" s="2"/>
      <c r="K753" s="2"/>
      <c r="L753" s="2"/>
      <c r="M753" s="2"/>
      <c r="N753" s="4"/>
    </row>
    <row r="754" spans="1:14" s="9" customFormat="1" x14ac:dyDescent="0.2">
      <c r="A754" s="4"/>
      <c r="B754" s="2"/>
      <c r="C754" s="4"/>
      <c r="D754" s="2"/>
      <c r="E754" s="2"/>
      <c r="F754" s="51"/>
      <c r="G754" s="51"/>
      <c r="H754" s="51"/>
      <c r="I754" s="2"/>
      <c r="J754" s="2"/>
      <c r="K754" s="2"/>
      <c r="L754" s="2"/>
      <c r="M754" s="2"/>
      <c r="N754" s="4"/>
    </row>
    <row r="755" spans="1:14" s="9" customFormat="1" x14ac:dyDescent="0.2">
      <c r="A755" s="4"/>
      <c r="B755" s="2"/>
      <c r="C755" s="4"/>
      <c r="D755" s="2"/>
      <c r="E755" s="2"/>
      <c r="F755" s="51"/>
      <c r="G755" s="51"/>
      <c r="H755" s="51"/>
      <c r="I755" s="2"/>
      <c r="J755" s="2"/>
      <c r="K755" s="2"/>
      <c r="L755" s="2"/>
      <c r="M755" s="2"/>
      <c r="N755" s="4"/>
    </row>
    <row r="756" spans="1:14" s="9" customFormat="1" x14ac:dyDescent="0.2">
      <c r="A756" s="4"/>
      <c r="B756" s="2"/>
      <c r="C756" s="4"/>
      <c r="D756" s="2"/>
      <c r="E756" s="2"/>
      <c r="F756" s="51"/>
      <c r="G756" s="51"/>
      <c r="H756" s="51"/>
      <c r="I756" s="2"/>
      <c r="J756" s="2"/>
      <c r="K756" s="2"/>
      <c r="L756" s="2"/>
      <c r="M756" s="2"/>
      <c r="N756" s="4"/>
    </row>
    <row r="757" spans="1:14" s="9" customFormat="1" x14ac:dyDescent="0.2">
      <c r="A757" s="4"/>
      <c r="B757" s="2"/>
      <c r="C757" s="4"/>
      <c r="D757" s="2"/>
      <c r="E757" s="2"/>
      <c r="F757" s="51"/>
      <c r="G757" s="51"/>
      <c r="H757" s="51"/>
      <c r="I757" s="2"/>
      <c r="J757" s="2"/>
      <c r="K757" s="2"/>
      <c r="L757" s="2"/>
      <c r="M757" s="2"/>
      <c r="N757" s="4"/>
    </row>
    <row r="758" spans="1:14" s="9" customFormat="1" x14ac:dyDescent="0.2">
      <c r="A758" s="4"/>
      <c r="B758" s="2"/>
      <c r="C758" s="4"/>
      <c r="D758" s="2"/>
      <c r="E758" s="2"/>
      <c r="F758" s="51"/>
      <c r="G758" s="51"/>
      <c r="H758" s="51"/>
      <c r="I758" s="2"/>
      <c r="J758" s="2"/>
      <c r="K758" s="2"/>
      <c r="L758" s="2"/>
      <c r="M758" s="2"/>
      <c r="N758" s="4"/>
    </row>
    <row r="759" spans="1:14" s="9" customFormat="1" x14ac:dyDescent="0.2">
      <c r="A759" s="4"/>
      <c r="B759" s="2"/>
      <c r="C759" s="4"/>
      <c r="D759" s="2"/>
      <c r="E759" s="2"/>
      <c r="F759" s="51"/>
      <c r="G759" s="51"/>
      <c r="H759" s="51"/>
      <c r="I759" s="2"/>
      <c r="J759" s="2"/>
      <c r="K759" s="2"/>
      <c r="L759" s="2"/>
      <c r="M759" s="2"/>
      <c r="N759" s="4"/>
    </row>
    <row r="760" spans="1:14" s="9" customFormat="1" x14ac:dyDescent="0.2">
      <c r="A760" s="4"/>
      <c r="B760" s="2"/>
      <c r="C760" s="4"/>
      <c r="D760" s="2"/>
      <c r="E760" s="2"/>
      <c r="F760" s="51"/>
      <c r="G760" s="51"/>
      <c r="H760" s="51"/>
      <c r="I760" s="2"/>
      <c r="J760" s="2"/>
      <c r="K760" s="2"/>
      <c r="L760" s="2"/>
      <c r="M760" s="2"/>
      <c r="N760" s="4"/>
    </row>
    <row r="761" spans="1:14" s="9" customFormat="1" x14ac:dyDescent="0.2">
      <c r="A761" s="4"/>
      <c r="B761" s="2"/>
      <c r="C761" s="4"/>
      <c r="D761" s="2"/>
      <c r="E761" s="2"/>
      <c r="F761" s="51"/>
      <c r="G761" s="51"/>
      <c r="H761" s="51"/>
      <c r="I761" s="2"/>
      <c r="J761" s="2"/>
      <c r="K761" s="2"/>
      <c r="L761" s="2"/>
      <c r="M761" s="2"/>
      <c r="N761" s="4"/>
    </row>
    <row r="762" spans="1:14" s="9" customFormat="1" x14ac:dyDescent="0.2">
      <c r="A762" s="4"/>
      <c r="B762" s="2"/>
      <c r="C762" s="4"/>
      <c r="D762" s="2"/>
      <c r="E762" s="2"/>
      <c r="F762" s="51"/>
      <c r="G762" s="51"/>
      <c r="H762" s="51"/>
      <c r="I762" s="2"/>
      <c r="J762" s="2"/>
      <c r="K762" s="2"/>
      <c r="L762" s="2"/>
      <c r="M762" s="2"/>
      <c r="N762" s="4"/>
    </row>
    <row r="763" spans="1:14" s="9" customFormat="1" x14ac:dyDescent="0.2">
      <c r="A763" s="4"/>
      <c r="B763" s="2"/>
      <c r="C763" s="4"/>
      <c r="D763" s="2"/>
      <c r="E763" s="2"/>
      <c r="F763" s="51"/>
      <c r="G763" s="51"/>
      <c r="H763" s="51"/>
      <c r="I763" s="2"/>
      <c r="J763" s="2"/>
      <c r="K763" s="2"/>
      <c r="L763" s="2"/>
      <c r="M763" s="2"/>
      <c r="N763" s="4"/>
    </row>
    <row r="764" spans="1:14" s="9" customFormat="1" x14ac:dyDescent="0.2">
      <c r="A764" s="4"/>
      <c r="B764" s="2"/>
      <c r="C764" s="4"/>
      <c r="D764" s="2"/>
      <c r="E764" s="2"/>
      <c r="F764" s="51"/>
      <c r="G764" s="51"/>
      <c r="H764" s="51"/>
      <c r="I764" s="2"/>
      <c r="J764" s="2"/>
      <c r="K764" s="2"/>
      <c r="L764" s="2"/>
      <c r="M764" s="2"/>
      <c r="N764" s="4"/>
    </row>
    <row r="765" spans="1:14" s="9" customFormat="1" x14ac:dyDescent="0.2">
      <c r="A765" s="4"/>
      <c r="B765" s="2"/>
      <c r="C765" s="4"/>
      <c r="D765" s="2"/>
      <c r="E765" s="2"/>
      <c r="F765" s="51"/>
      <c r="G765" s="51"/>
      <c r="H765" s="51"/>
      <c r="I765" s="2"/>
      <c r="J765" s="2"/>
      <c r="K765" s="2"/>
      <c r="L765" s="2"/>
      <c r="M765" s="2"/>
      <c r="N765" s="4"/>
    </row>
    <row r="766" spans="1:14" s="9" customFormat="1" x14ac:dyDescent="0.2">
      <c r="A766" s="4"/>
      <c r="B766" s="2"/>
      <c r="C766" s="4"/>
      <c r="D766" s="2"/>
      <c r="E766" s="2"/>
      <c r="F766" s="51"/>
      <c r="G766" s="51"/>
      <c r="H766" s="51"/>
      <c r="I766" s="2"/>
      <c r="J766" s="2"/>
      <c r="K766" s="2"/>
      <c r="L766" s="2"/>
      <c r="M766" s="2"/>
      <c r="N766" s="4"/>
    </row>
    <row r="767" spans="1:14" s="9" customFormat="1" x14ac:dyDescent="0.2">
      <c r="A767" s="4"/>
      <c r="B767" s="2"/>
      <c r="C767" s="4"/>
      <c r="D767" s="2"/>
      <c r="E767" s="2"/>
      <c r="F767" s="51"/>
      <c r="G767" s="51"/>
      <c r="H767" s="51"/>
      <c r="I767" s="2"/>
      <c r="J767" s="2"/>
      <c r="K767" s="2"/>
      <c r="L767" s="2"/>
      <c r="M767" s="2"/>
      <c r="N767" s="4"/>
    </row>
    <row r="768" spans="1:14" s="9" customFormat="1" x14ac:dyDescent="0.2">
      <c r="A768" s="4"/>
      <c r="B768" s="2"/>
      <c r="C768" s="4"/>
      <c r="D768" s="2"/>
      <c r="E768" s="2"/>
      <c r="F768" s="51"/>
      <c r="G768" s="51"/>
      <c r="H768" s="51"/>
      <c r="I768" s="2"/>
      <c r="J768" s="2"/>
      <c r="K768" s="2"/>
      <c r="L768" s="2"/>
      <c r="M768" s="2"/>
      <c r="N768" s="4"/>
    </row>
    <row r="769" spans="1:14" s="9" customFormat="1" x14ac:dyDescent="0.2">
      <c r="A769" s="4"/>
      <c r="B769" s="2"/>
      <c r="C769" s="4"/>
      <c r="D769" s="2"/>
      <c r="E769" s="2"/>
      <c r="F769" s="51"/>
      <c r="G769" s="51"/>
      <c r="H769" s="51"/>
      <c r="I769" s="2"/>
      <c r="J769" s="2"/>
      <c r="K769" s="2"/>
      <c r="L769" s="2"/>
      <c r="M769" s="2"/>
      <c r="N769" s="4"/>
    </row>
    <row r="770" spans="1:14" s="9" customFormat="1" x14ac:dyDescent="0.2">
      <c r="A770" s="4"/>
      <c r="B770" s="2"/>
      <c r="C770" s="4"/>
      <c r="D770" s="2"/>
      <c r="E770" s="2"/>
      <c r="F770" s="51"/>
      <c r="G770" s="51"/>
      <c r="H770" s="51"/>
      <c r="I770" s="2"/>
      <c r="J770" s="2"/>
      <c r="K770" s="2"/>
      <c r="L770" s="2"/>
      <c r="M770" s="2"/>
      <c r="N770" s="4"/>
    </row>
    <row r="771" spans="1:14" s="9" customFormat="1" x14ac:dyDescent="0.2">
      <c r="A771" s="4"/>
      <c r="B771" s="2"/>
      <c r="C771" s="4"/>
      <c r="D771" s="2"/>
      <c r="E771" s="2"/>
      <c r="F771" s="51"/>
      <c r="G771" s="51"/>
      <c r="H771" s="51"/>
      <c r="I771" s="2"/>
      <c r="J771" s="2"/>
      <c r="K771" s="2"/>
      <c r="L771" s="2"/>
      <c r="M771" s="2"/>
      <c r="N771" s="4"/>
    </row>
    <row r="772" spans="1:14" s="9" customFormat="1" x14ac:dyDescent="0.2">
      <c r="A772" s="4"/>
      <c r="B772" s="2"/>
      <c r="C772" s="4"/>
      <c r="D772" s="2"/>
      <c r="E772" s="2"/>
      <c r="F772" s="51"/>
      <c r="G772" s="51"/>
      <c r="H772" s="51"/>
      <c r="I772" s="2"/>
      <c r="J772" s="2"/>
      <c r="K772" s="2"/>
      <c r="L772" s="2"/>
      <c r="M772" s="2"/>
      <c r="N772" s="4"/>
    </row>
    <row r="773" spans="1:14" s="9" customFormat="1" x14ac:dyDescent="0.2">
      <c r="A773" s="4"/>
      <c r="B773" s="2"/>
      <c r="C773" s="4"/>
      <c r="D773" s="2"/>
      <c r="E773" s="2"/>
      <c r="F773" s="51"/>
      <c r="G773" s="51"/>
      <c r="H773" s="51"/>
      <c r="I773" s="2"/>
      <c r="J773" s="2"/>
      <c r="K773" s="2"/>
      <c r="L773" s="2"/>
      <c r="M773" s="2"/>
      <c r="N773" s="4"/>
    </row>
    <row r="774" spans="1:14" s="9" customFormat="1" x14ac:dyDescent="0.2">
      <c r="A774" s="4"/>
      <c r="B774" s="2"/>
      <c r="C774" s="4"/>
      <c r="D774" s="2"/>
      <c r="E774" s="2"/>
      <c r="F774" s="51"/>
      <c r="G774" s="51"/>
      <c r="H774" s="51"/>
      <c r="I774" s="2"/>
      <c r="J774" s="2"/>
      <c r="K774" s="2"/>
      <c r="L774" s="2"/>
      <c r="M774" s="2"/>
      <c r="N774" s="4"/>
    </row>
    <row r="775" spans="1:14" s="9" customFormat="1" x14ac:dyDescent="0.2">
      <c r="A775" s="4"/>
      <c r="B775" s="2"/>
      <c r="C775" s="4"/>
      <c r="D775" s="2"/>
      <c r="E775" s="2"/>
      <c r="F775" s="51"/>
      <c r="G775" s="51"/>
      <c r="H775" s="51"/>
      <c r="I775" s="2"/>
      <c r="J775" s="2"/>
      <c r="K775" s="2"/>
      <c r="L775" s="2"/>
      <c r="M775" s="2"/>
      <c r="N775" s="4"/>
    </row>
    <row r="776" spans="1:14" s="9" customFormat="1" x14ac:dyDescent="0.2">
      <c r="A776" s="4"/>
      <c r="B776" s="2"/>
      <c r="C776" s="4"/>
      <c r="D776" s="2"/>
      <c r="E776" s="2"/>
      <c r="F776" s="51"/>
      <c r="G776" s="51"/>
      <c r="H776" s="51"/>
      <c r="I776" s="2"/>
      <c r="J776" s="2"/>
      <c r="K776" s="2"/>
      <c r="L776" s="2"/>
      <c r="M776" s="2"/>
      <c r="N776" s="4"/>
    </row>
    <row r="777" spans="1:14" s="9" customFormat="1" x14ac:dyDescent="0.2">
      <c r="A777" s="4"/>
      <c r="B777" s="2"/>
      <c r="C777" s="4"/>
      <c r="D777" s="2"/>
      <c r="E777" s="2"/>
      <c r="F777" s="51"/>
      <c r="G777" s="51"/>
      <c r="H777" s="51"/>
      <c r="I777" s="2"/>
      <c r="J777" s="2"/>
      <c r="K777" s="2"/>
      <c r="L777" s="2"/>
      <c r="M777" s="2"/>
      <c r="N777" s="4"/>
    </row>
    <row r="778" spans="1:14" s="9" customFormat="1" x14ac:dyDescent="0.2">
      <c r="A778" s="4"/>
      <c r="B778" s="2"/>
      <c r="C778" s="4"/>
      <c r="D778" s="2"/>
      <c r="E778" s="2"/>
      <c r="F778" s="51"/>
      <c r="G778" s="51"/>
      <c r="H778" s="51"/>
      <c r="I778" s="2"/>
      <c r="J778" s="2"/>
      <c r="K778" s="2"/>
      <c r="L778" s="2"/>
      <c r="M778" s="2"/>
      <c r="N778" s="4"/>
    </row>
    <row r="779" spans="1:14" s="9" customFormat="1" x14ac:dyDescent="0.2">
      <c r="A779" s="4"/>
      <c r="B779" s="2"/>
      <c r="C779" s="4"/>
      <c r="D779" s="2"/>
      <c r="E779" s="2"/>
      <c r="F779" s="51"/>
      <c r="G779" s="51"/>
      <c r="H779" s="51"/>
      <c r="I779" s="2"/>
      <c r="J779" s="2"/>
      <c r="K779" s="2"/>
      <c r="L779" s="2"/>
      <c r="M779" s="2"/>
      <c r="N779" s="4"/>
    </row>
    <row r="780" spans="1:14" s="9" customFormat="1" x14ac:dyDescent="0.2">
      <c r="A780" s="4"/>
      <c r="B780" s="2"/>
      <c r="C780" s="4"/>
      <c r="D780" s="2"/>
      <c r="E780" s="2"/>
      <c r="F780" s="51"/>
      <c r="G780" s="51"/>
      <c r="H780" s="51"/>
      <c r="I780" s="2"/>
      <c r="J780" s="2"/>
      <c r="K780" s="2"/>
      <c r="L780" s="2"/>
      <c r="M780" s="2"/>
      <c r="N780" s="4"/>
    </row>
    <row r="781" spans="1:14" s="9" customFormat="1" x14ac:dyDescent="0.2">
      <c r="A781" s="4"/>
      <c r="B781" s="2"/>
      <c r="C781" s="4"/>
      <c r="D781" s="2"/>
      <c r="E781" s="2"/>
      <c r="F781" s="51"/>
      <c r="G781" s="51"/>
      <c r="H781" s="51"/>
      <c r="I781" s="2"/>
      <c r="J781" s="2"/>
      <c r="K781" s="2"/>
      <c r="L781" s="2"/>
      <c r="M781" s="2"/>
      <c r="N781" s="4"/>
    </row>
    <row r="782" spans="1:14" s="9" customFormat="1" x14ac:dyDescent="0.2">
      <c r="A782" s="4"/>
      <c r="B782" s="2"/>
      <c r="C782" s="4"/>
      <c r="D782" s="2"/>
      <c r="E782" s="2"/>
      <c r="F782" s="51"/>
      <c r="G782" s="51"/>
      <c r="H782" s="51"/>
      <c r="I782" s="2"/>
      <c r="J782" s="2"/>
      <c r="K782" s="2"/>
      <c r="L782" s="2"/>
      <c r="M782" s="2"/>
      <c r="N782" s="4"/>
    </row>
    <row r="783" spans="1:14" s="9" customFormat="1" x14ac:dyDescent="0.2">
      <c r="A783" s="4"/>
      <c r="B783" s="2"/>
      <c r="C783" s="4"/>
      <c r="D783" s="2"/>
      <c r="E783" s="2"/>
      <c r="F783" s="51"/>
      <c r="G783" s="51"/>
      <c r="H783" s="51"/>
      <c r="I783" s="2"/>
      <c r="J783" s="2"/>
      <c r="K783" s="2"/>
      <c r="L783" s="2"/>
      <c r="M783" s="2"/>
      <c r="N783" s="4"/>
    </row>
    <row r="784" spans="1:14" s="9" customFormat="1" x14ac:dyDescent="0.2">
      <c r="A784" s="4"/>
      <c r="B784" s="2"/>
      <c r="C784" s="4"/>
      <c r="D784" s="2"/>
      <c r="E784" s="2"/>
      <c r="F784" s="51"/>
      <c r="G784" s="51"/>
      <c r="H784" s="51"/>
      <c r="I784" s="2"/>
      <c r="J784" s="2"/>
      <c r="K784" s="2"/>
      <c r="L784" s="2"/>
      <c r="M784" s="2"/>
      <c r="N784" s="4"/>
    </row>
    <row r="785" spans="1:14" s="9" customFormat="1" x14ac:dyDescent="0.2">
      <c r="A785" s="4"/>
      <c r="B785" s="2"/>
      <c r="C785" s="4"/>
      <c r="D785" s="2"/>
      <c r="E785" s="2"/>
      <c r="F785" s="51"/>
      <c r="G785" s="51"/>
      <c r="H785" s="51"/>
      <c r="I785" s="2"/>
      <c r="J785" s="2"/>
      <c r="K785" s="2"/>
      <c r="L785" s="2"/>
      <c r="M785" s="2"/>
      <c r="N785" s="4"/>
    </row>
    <row r="786" spans="1:14" s="9" customFormat="1" x14ac:dyDescent="0.2">
      <c r="A786" s="4"/>
      <c r="B786" s="2"/>
      <c r="C786" s="4"/>
      <c r="D786" s="2"/>
      <c r="E786" s="2"/>
      <c r="F786" s="51"/>
      <c r="G786" s="51"/>
      <c r="H786" s="51"/>
      <c r="I786" s="2"/>
      <c r="J786" s="2"/>
      <c r="K786" s="2"/>
      <c r="L786" s="2"/>
      <c r="M786" s="2"/>
      <c r="N786" s="4"/>
    </row>
    <row r="787" spans="1:14" s="9" customFormat="1" x14ac:dyDescent="0.2">
      <c r="A787" s="4"/>
      <c r="B787" s="2"/>
      <c r="C787" s="4"/>
      <c r="D787" s="2"/>
      <c r="E787" s="2"/>
      <c r="F787" s="51"/>
      <c r="G787" s="51"/>
      <c r="H787" s="51"/>
      <c r="I787" s="2"/>
      <c r="J787" s="2"/>
      <c r="K787" s="2"/>
      <c r="L787" s="2"/>
      <c r="M787" s="2"/>
      <c r="N787" s="4"/>
    </row>
    <row r="788" spans="1:14" s="9" customFormat="1" x14ac:dyDescent="0.2">
      <c r="A788" s="4"/>
      <c r="B788" s="2"/>
      <c r="C788" s="4"/>
      <c r="D788" s="2"/>
      <c r="E788" s="2"/>
      <c r="F788" s="51"/>
      <c r="G788" s="51"/>
      <c r="H788" s="51"/>
      <c r="I788" s="2"/>
      <c r="J788" s="2"/>
      <c r="K788" s="2"/>
      <c r="L788" s="2"/>
      <c r="M788" s="2"/>
      <c r="N788" s="4"/>
    </row>
    <row r="789" spans="1:14" s="9" customFormat="1" x14ac:dyDescent="0.2">
      <c r="A789" s="4"/>
      <c r="B789" s="2"/>
      <c r="C789" s="4"/>
      <c r="D789" s="2"/>
      <c r="E789" s="2"/>
      <c r="F789" s="51"/>
      <c r="G789" s="51"/>
      <c r="H789" s="51"/>
      <c r="I789" s="2"/>
      <c r="J789" s="2"/>
      <c r="K789" s="2"/>
      <c r="L789" s="2"/>
      <c r="M789" s="2"/>
      <c r="N789" s="4"/>
    </row>
    <row r="790" spans="1:14" s="9" customFormat="1" x14ac:dyDescent="0.2">
      <c r="A790" s="4"/>
      <c r="B790" s="2"/>
      <c r="C790" s="4"/>
      <c r="D790" s="2"/>
      <c r="E790" s="2"/>
      <c r="F790" s="51"/>
      <c r="G790" s="51"/>
      <c r="H790" s="51"/>
      <c r="I790" s="2"/>
      <c r="J790" s="2"/>
      <c r="K790" s="2"/>
      <c r="L790" s="2"/>
      <c r="M790" s="2"/>
      <c r="N790" s="4"/>
    </row>
    <row r="791" spans="1:14" s="9" customFormat="1" x14ac:dyDescent="0.2">
      <c r="A791" s="4"/>
      <c r="B791" s="2"/>
      <c r="C791" s="4"/>
      <c r="D791" s="2"/>
      <c r="E791" s="2"/>
      <c r="F791" s="51"/>
      <c r="G791" s="51"/>
      <c r="H791" s="51"/>
      <c r="I791" s="2"/>
      <c r="J791" s="2"/>
      <c r="K791" s="2"/>
      <c r="L791" s="2"/>
      <c r="M791" s="2"/>
      <c r="N791" s="4"/>
    </row>
    <row r="792" spans="1:14" s="9" customFormat="1" x14ac:dyDescent="0.2">
      <c r="A792" s="4"/>
      <c r="B792" s="2"/>
      <c r="C792" s="4"/>
      <c r="D792" s="2"/>
      <c r="E792" s="2"/>
      <c r="F792" s="51"/>
      <c r="G792" s="51"/>
      <c r="H792" s="51"/>
      <c r="I792" s="2"/>
      <c r="J792" s="2"/>
      <c r="K792" s="2"/>
      <c r="L792" s="2"/>
      <c r="M792" s="2"/>
      <c r="N792" s="4"/>
    </row>
    <row r="793" spans="1:14" s="9" customFormat="1" x14ac:dyDescent="0.2">
      <c r="A793" s="4"/>
      <c r="B793" s="2"/>
      <c r="C793" s="4"/>
      <c r="D793" s="2"/>
      <c r="E793" s="2"/>
      <c r="F793" s="51"/>
      <c r="G793" s="51"/>
      <c r="H793" s="51"/>
      <c r="I793" s="2"/>
      <c r="J793" s="2"/>
      <c r="K793" s="2"/>
      <c r="L793" s="2"/>
      <c r="M793" s="2"/>
      <c r="N793" s="4"/>
    </row>
    <row r="794" spans="1:14" s="9" customFormat="1" x14ac:dyDescent="0.2">
      <c r="A794" s="4"/>
      <c r="B794" s="2"/>
      <c r="C794" s="4"/>
      <c r="D794" s="2"/>
      <c r="E794" s="2"/>
      <c r="F794" s="51"/>
      <c r="G794" s="51"/>
      <c r="H794" s="51"/>
      <c r="I794" s="2"/>
      <c r="J794" s="2"/>
      <c r="K794" s="2"/>
      <c r="L794" s="2"/>
      <c r="M794" s="2"/>
      <c r="N794" s="4"/>
    </row>
    <row r="795" spans="1:14" s="9" customFormat="1" x14ac:dyDescent="0.2">
      <c r="A795" s="4"/>
      <c r="B795" s="2"/>
      <c r="C795" s="4"/>
      <c r="D795" s="2"/>
      <c r="E795" s="2"/>
      <c r="F795" s="51"/>
      <c r="G795" s="51"/>
      <c r="H795" s="51"/>
      <c r="I795" s="2"/>
      <c r="J795" s="2"/>
      <c r="K795" s="2"/>
      <c r="L795" s="2"/>
      <c r="M795" s="2"/>
      <c r="N795" s="4"/>
    </row>
    <row r="796" spans="1:14" s="9" customFormat="1" x14ac:dyDescent="0.2">
      <c r="A796" s="4"/>
      <c r="B796" s="2"/>
      <c r="C796" s="4"/>
      <c r="D796" s="2"/>
      <c r="E796" s="2"/>
      <c r="F796" s="51"/>
      <c r="G796" s="51"/>
      <c r="H796" s="51"/>
      <c r="I796" s="2"/>
      <c r="J796" s="2"/>
      <c r="K796" s="2"/>
      <c r="L796" s="2"/>
      <c r="M796" s="2"/>
      <c r="N796" s="4"/>
    </row>
    <row r="797" spans="1:14" s="9" customFormat="1" x14ac:dyDescent="0.2">
      <c r="A797" s="4"/>
      <c r="B797" s="2"/>
      <c r="C797" s="4"/>
      <c r="D797" s="2"/>
      <c r="E797" s="2"/>
      <c r="F797" s="51"/>
      <c r="G797" s="51"/>
      <c r="H797" s="51"/>
      <c r="I797" s="2"/>
      <c r="J797" s="2"/>
      <c r="K797" s="2"/>
      <c r="L797" s="2"/>
      <c r="M797" s="2"/>
      <c r="N797" s="4"/>
    </row>
  </sheetData>
  <autoFilter ref="E5:G36"/>
  <mergeCells count="1">
    <mergeCell ref="A3:N3"/>
  </mergeCells>
  <hyperlinks>
    <hyperlink ref="N36" location="Оглавление!A1" display="Оглавление &gt;&gt;&gt;&gt;"/>
    <hyperlink ref="N4" location="Оглавление!A1" display="Оглавление &gt;&gt;&gt;&gt;"/>
    <hyperlink ref="N5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1692"/>
  <sheetViews>
    <sheetView showGridLines="0" topLeftCell="B1" zoomScaleNormal="100" workbookViewId="0">
      <pane ySplit="3" topLeftCell="A4" activePane="bottomLeft" state="frozen"/>
      <selection activeCell="C25" sqref="C25"/>
      <selection pane="bottomLeft" activeCell="A4" sqref="A4:M4"/>
    </sheetView>
  </sheetViews>
  <sheetFormatPr defaultRowHeight="11.25" x14ac:dyDescent="0.2"/>
  <cols>
    <col min="1" max="1" width="4.28515625" style="6" customWidth="1"/>
    <col min="2" max="2" width="15.85546875" style="3" bestFit="1" customWidth="1"/>
    <col min="3" max="3" width="82.28515625" style="3" customWidth="1"/>
    <col min="4" max="4" width="8.140625" style="5" customWidth="1"/>
    <col min="5" max="5" width="7" style="5" customWidth="1"/>
    <col min="6" max="6" width="8.140625" style="52" customWidth="1"/>
    <col min="7" max="7" width="9.85546875" style="5" customWidth="1"/>
    <col min="8" max="8" width="0.28515625" style="2" hidden="1" customWidth="1"/>
    <col min="9" max="12" width="9.7109375" style="5" customWidth="1"/>
    <col min="13" max="13" width="31.42578125" style="3" customWidth="1"/>
    <col min="14" max="14" width="4" style="7" customWidth="1"/>
    <col min="15" max="16384" width="9.140625" style="1"/>
  </cols>
  <sheetData>
    <row r="1" spans="1:14" ht="60.75" customHeight="1" x14ac:dyDescent="0.2">
      <c r="B1" s="6"/>
      <c r="C1" s="6"/>
      <c r="D1" s="14"/>
      <c r="E1" s="14"/>
      <c r="F1" s="48"/>
      <c r="G1" s="14"/>
      <c r="H1" s="14"/>
      <c r="I1" s="14"/>
      <c r="J1" s="14"/>
      <c r="K1" s="14"/>
      <c r="L1" s="14"/>
      <c r="M1" s="131"/>
    </row>
    <row r="2" spans="1:14" s="17" customFormat="1" ht="37.5" customHeight="1" x14ac:dyDescent="0.2">
      <c r="A2" s="1034" t="s">
        <v>0</v>
      </c>
      <c r="B2" s="1023" t="s">
        <v>1</v>
      </c>
      <c r="C2" s="1023" t="s">
        <v>2</v>
      </c>
      <c r="D2" s="18"/>
      <c r="E2" s="19"/>
      <c r="F2" s="49"/>
      <c r="G2" s="19"/>
      <c r="H2" s="46"/>
      <c r="I2" s="15" t="s">
        <v>3253</v>
      </c>
      <c r="J2" s="664" t="s">
        <v>3259</v>
      </c>
      <c r="K2" s="665" t="s">
        <v>3260</v>
      </c>
      <c r="L2" s="667" t="s">
        <v>3261</v>
      </c>
      <c r="M2" s="325" t="s">
        <v>127</v>
      </c>
      <c r="N2" s="16"/>
    </row>
    <row r="3" spans="1:14" s="17" customFormat="1" ht="30" customHeight="1" thickBot="1" x14ac:dyDescent="0.25">
      <c r="A3" s="1035"/>
      <c r="B3" s="1024"/>
      <c r="C3" s="1024"/>
      <c r="D3" s="20" t="s">
        <v>3</v>
      </c>
      <c r="E3" s="20" t="s">
        <v>78</v>
      </c>
      <c r="F3" s="50" t="s">
        <v>102</v>
      </c>
      <c r="G3" s="20" t="s">
        <v>101</v>
      </c>
      <c r="H3" s="20"/>
      <c r="I3" s="72">
        <f>Оглавление!F3</f>
        <v>0.21</v>
      </c>
      <c r="J3" s="663"/>
      <c r="K3" s="673"/>
      <c r="L3" s="671"/>
      <c r="M3" s="544" t="s">
        <v>2132</v>
      </c>
      <c r="N3" s="16"/>
    </row>
    <row r="4" spans="1:14" s="13" customFormat="1" ht="50.25" customHeight="1" thickBot="1" x14ac:dyDescent="0.25">
      <c r="A4" s="1052" t="s">
        <v>510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2"/>
    </row>
    <row r="5" spans="1:14" s="13" customFormat="1" ht="34.5" customHeight="1" x14ac:dyDescent="0.25">
      <c r="A5" s="85" t="s">
        <v>125</v>
      </c>
      <c r="B5" s="210"/>
      <c r="C5" s="210" t="s">
        <v>501</v>
      </c>
      <c r="D5" s="86"/>
      <c r="E5" s="86"/>
      <c r="F5" s="86"/>
      <c r="G5" s="86"/>
      <c r="H5" s="87" t="s">
        <v>126</v>
      </c>
      <c r="I5" s="87"/>
      <c r="J5" s="87"/>
      <c r="K5" s="87"/>
      <c r="L5" s="87"/>
      <c r="M5" s="125"/>
      <c r="N5" s="12"/>
    </row>
    <row r="6" spans="1:14" s="9" customFormat="1" ht="12.75" x14ac:dyDescent="0.2">
      <c r="A6" s="73"/>
      <c r="B6" s="212" t="s">
        <v>1732</v>
      </c>
      <c r="C6" s="212" t="s">
        <v>1733</v>
      </c>
      <c r="D6" s="102" t="s">
        <v>4</v>
      </c>
      <c r="E6" s="75">
        <v>6</v>
      </c>
      <c r="F6" s="102">
        <v>0.24</v>
      </c>
      <c r="G6" s="209">
        <v>77.440000000000012</v>
      </c>
      <c r="H6" s="76">
        <f>I3</f>
        <v>0.21</v>
      </c>
      <c r="I6" s="160">
        <f t="shared" ref="I6:I14" si="0">G6*(1-H6)</f>
        <v>61.177600000000012</v>
      </c>
      <c r="J6" s="696">
        <f>I6*2</f>
        <v>122.35520000000002</v>
      </c>
      <c r="K6" s="362">
        <f>I6*5</f>
        <v>305.88800000000003</v>
      </c>
      <c r="L6" s="676">
        <f>I6*1.7</f>
        <v>104.00192000000001</v>
      </c>
      <c r="M6" s="75"/>
      <c r="N6" s="7"/>
    </row>
    <row r="7" spans="1:14" s="9" customFormat="1" ht="12.75" x14ac:dyDescent="0.2">
      <c r="A7" s="73"/>
      <c r="B7" s="211" t="s">
        <v>1314</v>
      </c>
      <c r="C7" s="211" t="s">
        <v>1734</v>
      </c>
      <c r="D7" s="102" t="s">
        <v>4</v>
      </c>
      <c r="E7" s="75">
        <v>6</v>
      </c>
      <c r="F7" s="102">
        <v>0.35</v>
      </c>
      <c r="G7" s="209">
        <v>87.12</v>
      </c>
      <c r="H7" s="76">
        <f>I3</f>
        <v>0.21</v>
      </c>
      <c r="I7" s="160">
        <f t="shared" si="0"/>
        <v>68.82480000000001</v>
      </c>
      <c r="J7" s="696">
        <f t="shared" ref="J7:J21" si="1">I7*2</f>
        <v>137.64960000000002</v>
      </c>
      <c r="K7" s="362">
        <f t="shared" ref="K7:K21" si="2">I7*5</f>
        <v>344.12400000000002</v>
      </c>
      <c r="L7" s="676">
        <f t="shared" ref="L7:L21" si="3">I7*1.7</f>
        <v>117.00216000000002</v>
      </c>
      <c r="M7" s="75"/>
      <c r="N7" s="7"/>
    </row>
    <row r="8" spans="1:14" s="9" customFormat="1" ht="12.75" x14ac:dyDescent="0.2">
      <c r="A8" s="73"/>
      <c r="B8" s="211" t="s">
        <v>1315</v>
      </c>
      <c r="C8" s="211" t="s">
        <v>1735</v>
      </c>
      <c r="D8" s="102" t="s">
        <v>4</v>
      </c>
      <c r="E8" s="75">
        <v>6</v>
      </c>
      <c r="F8" s="102">
        <v>0.49</v>
      </c>
      <c r="G8" s="209">
        <v>89.54000000000002</v>
      </c>
      <c r="H8" s="76">
        <f>I3</f>
        <v>0.21</v>
      </c>
      <c r="I8" s="160">
        <f t="shared" si="0"/>
        <v>70.736600000000024</v>
      </c>
      <c r="J8" s="696">
        <f t="shared" si="1"/>
        <v>141.47320000000005</v>
      </c>
      <c r="K8" s="362">
        <f t="shared" si="2"/>
        <v>353.68300000000011</v>
      </c>
      <c r="L8" s="676">
        <f t="shared" si="3"/>
        <v>120.25222000000004</v>
      </c>
      <c r="M8" s="75"/>
      <c r="N8" s="7"/>
    </row>
    <row r="9" spans="1:14" s="9" customFormat="1" ht="12.75" x14ac:dyDescent="0.2">
      <c r="A9" s="73"/>
      <c r="B9" s="211" t="s">
        <v>1316</v>
      </c>
      <c r="C9" s="211" t="s">
        <v>1736</v>
      </c>
      <c r="D9" s="102" t="s">
        <v>4</v>
      </c>
      <c r="E9" s="75">
        <v>6</v>
      </c>
      <c r="F9" s="102">
        <v>0.52</v>
      </c>
      <c r="G9" s="209">
        <v>99.220000000000013</v>
      </c>
      <c r="H9" s="76">
        <f>I3</f>
        <v>0.21</v>
      </c>
      <c r="I9" s="160">
        <f t="shared" si="0"/>
        <v>78.383800000000008</v>
      </c>
      <c r="J9" s="696">
        <f t="shared" si="1"/>
        <v>156.76760000000002</v>
      </c>
      <c r="K9" s="362">
        <f t="shared" si="2"/>
        <v>391.91900000000004</v>
      </c>
      <c r="L9" s="676">
        <f t="shared" si="3"/>
        <v>133.25246000000001</v>
      </c>
      <c r="M9" s="75"/>
      <c r="N9" s="7"/>
    </row>
    <row r="10" spans="1:14" s="9" customFormat="1" ht="12.75" x14ac:dyDescent="0.2">
      <c r="A10" s="73"/>
      <c r="B10" s="211" t="s">
        <v>1317</v>
      </c>
      <c r="C10" s="211" t="s">
        <v>1737</v>
      </c>
      <c r="D10" s="102" t="s">
        <v>4</v>
      </c>
      <c r="E10" s="75">
        <v>6</v>
      </c>
      <c r="F10" s="102">
        <v>0.55000000000000004</v>
      </c>
      <c r="G10" s="209">
        <v>113.74000000000001</v>
      </c>
      <c r="H10" s="76">
        <f>I3</f>
        <v>0.21</v>
      </c>
      <c r="I10" s="160">
        <f t="shared" si="0"/>
        <v>89.854600000000005</v>
      </c>
      <c r="J10" s="696">
        <f t="shared" si="1"/>
        <v>179.70920000000001</v>
      </c>
      <c r="K10" s="362">
        <f t="shared" si="2"/>
        <v>449.27300000000002</v>
      </c>
      <c r="L10" s="676">
        <f t="shared" si="3"/>
        <v>152.75282000000001</v>
      </c>
      <c r="M10" s="75"/>
      <c r="N10" s="7"/>
    </row>
    <row r="11" spans="1:14" s="9" customFormat="1" ht="12.75" x14ac:dyDescent="0.2">
      <c r="A11" s="73"/>
      <c r="B11" s="211" t="s">
        <v>1318</v>
      </c>
      <c r="C11" s="211" t="s">
        <v>1738</v>
      </c>
      <c r="D11" s="102" t="s">
        <v>4</v>
      </c>
      <c r="E11" s="75">
        <v>6</v>
      </c>
      <c r="F11" s="102">
        <v>0.68</v>
      </c>
      <c r="G11" s="209">
        <v>130.68000000000004</v>
      </c>
      <c r="H11" s="76">
        <f>I3</f>
        <v>0.21</v>
      </c>
      <c r="I11" s="160">
        <f t="shared" si="0"/>
        <v>103.23720000000003</v>
      </c>
      <c r="J11" s="696">
        <f t="shared" si="1"/>
        <v>206.47440000000006</v>
      </c>
      <c r="K11" s="362">
        <f t="shared" si="2"/>
        <v>516.18600000000015</v>
      </c>
      <c r="L11" s="676">
        <f t="shared" si="3"/>
        <v>175.50324000000003</v>
      </c>
      <c r="M11" s="75"/>
      <c r="N11" s="7"/>
    </row>
    <row r="12" spans="1:14" s="9" customFormat="1" ht="12.75" x14ac:dyDescent="0.2">
      <c r="A12" s="73"/>
      <c r="B12" s="211" t="s">
        <v>1319</v>
      </c>
      <c r="C12" s="211" t="s">
        <v>1739</v>
      </c>
      <c r="D12" s="102" t="s">
        <v>4</v>
      </c>
      <c r="E12" s="75">
        <v>6</v>
      </c>
      <c r="F12" s="102">
        <v>0.98</v>
      </c>
      <c r="G12" s="209">
        <v>169.4</v>
      </c>
      <c r="H12" s="76">
        <f>I3</f>
        <v>0.21</v>
      </c>
      <c r="I12" s="160">
        <f t="shared" si="0"/>
        <v>133.82600000000002</v>
      </c>
      <c r="J12" s="696">
        <f t="shared" si="1"/>
        <v>267.65200000000004</v>
      </c>
      <c r="K12" s="362">
        <f t="shared" si="2"/>
        <v>669.13000000000011</v>
      </c>
      <c r="L12" s="676">
        <f t="shared" si="3"/>
        <v>227.50420000000003</v>
      </c>
      <c r="M12" s="75"/>
      <c r="N12" s="7"/>
    </row>
    <row r="13" spans="1:14" s="9" customFormat="1" ht="12.75" x14ac:dyDescent="0.2">
      <c r="A13" s="73"/>
      <c r="B13" s="211" t="s">
        <v>1320</v>
      </c>
      <c r="C13" s="211" t="s">
        <v>1740</v>
      </c>
      <c r="D13" s="102" t="s">
        <v>4</v>
      </c>
      <c r="E13" s="75">
        <v>6</v>
      </c>
      <c r="F13" s="102">
        <v>1.36</v>
      </c>
      <c r="G13" s="209">
        <v>217.80000000000004</v>
      </c>
      <c r="H13" s="76">
        <f>I3</f>
        <v>0.21</v>
      </c>
      <c r="I13" s="160">
        <f t="shared" si="0"/>
        <v>172.06200000000004</v>
      </c>
      <c r="J13" s="696">
        <f t="shared" si="1"/>
        <v>344.12400000000008</v>
      </c>
      <c r="K13" s="362">
        <f t="shared" si="2"/>
        <v>860.31000000000017</v>
      </c>
      <c r="L13" s="676">
        <f t="shared" si="3"/>
        <v>292.50540000000007</v>
      </c>
      <c r="M13" s="75"/>
      <c r="N13" s="7"/>
    </row>
    <row r="14" spans="1:14" s="9" customFormat="1" ht="12.75" x14ac:dyDescent="0.2">
      <c r="A14" s="73"/>
      <c r="B14" s="211" t="s">
        <v>511</v>
      </c>
      <c r="C14" s="211" t="s">
        <v>1055</v>
      </c>
      <c r="D14" s="102" t="s">
        <v>4</v>
      </c>
      <c r="E14" s="75">
        <v>6</v>
      </c>
      <c r="F14" s="102">
        <v>0.3</v>
      </c>
      <c r="G14" s="209">
        <v>84.7</v>
      </c>
      <c r="H14" s="76">
        <f>I3</f>
        <v>0.21</v>
      </c>
      <c r="I14" s="160">
        <f t="shared" si="0"/>
        <v>66.913000000000011</v>
      </c>
      <c r="J14" s="696">
        <f t="shared" si="1"/>
        <v>133.82600000000002</v>
      </c>
      <c r="K14" s="362">
        <f t="shared" si="2"/>
        <v>334.56500000000005</v>
      </c>
      <c r="L14" s="676">
        <f t="shared" si="3"/>
        <v>113.75210000000001</v>
      </c>
      <c r="M14" s="75"/>
      <c r="N14" s="7"/>
    </row>
    <row r="15" spans="1:14" s="9" customFormat="1" ht="12.75" x14ac:dyDescent="0.2">
      <c r="A15" s="73"/>
      <c r="B15" s="211" t="s">
        <v>503</v>
      </c>
      <c r="C15" s="211" t="s">
        <v>1056</v>
      </c>
      <c r="D15" s="102" t="s">
        <v>4</v>
      </c>
      <c r="E15" s="75">
        <v>6</v>
      </c>
      <c r="F15" s="102">
        <v>0.46</v>
      </c>
      <c r="G15" s="209">
        <v>95.590000000000018</v>
      </c>
      <c r="H15" s="76">
        <f>I3</f>
        <v>0.21</v>
      </c>
      <c r="I15" s="160">
        <f t="shared" ref="I15:I21" si="4">G15*(1-H15)</f>
        <v>75.516100000000023</v>
      </c>
      <c r="J15" s="696">
        <f t="shared" si="1"/>
        <v>151.03220000000005</v>
      </c>
      <c r="K15" s="362">
        <f t="shared" si="2"/>
        <v>377.58050000000014</v>
      </c>
      <c r="L15" s="676">
        <f t="shared" si="3"/>
        <v>128.37737000000004</v>
      </c>
      <c r="M15" s="75"/>
      <c r="N15" s="7"/>
    </row>
    <row r="16" spans="1:14" s="9" customFormat="1" ht="12.75" x14ac:dyDescent="0.2">
      <c r="A16" s="73"/>
      <c r="B16" s="211" t="s">
        <v>504</v>
      </c>
      <c r="C16" s="211" t="s">
        <v>1057</v>
      </c>
      <c r="D16" s="102" t="s">
        <v>4</v>
      </c>
      <c r="E16" s="75">
        <v>6</v>
      </c>
      <c r="F16" s="102">
        <v>0.49</v>
      </c>
      <c r="G16" s="209">
        <v>98.010000000000019</v>
      </c>
      <c r="H16" s="76">
        <f>I3</f>
        <v>0.21</v>
      </c>
      <c r="I16" s="160">
        <f t="shared" si="4"/>
        <v>77.427900000000022</v>
      </c>
      <c r="J16" s="696">
        <f t="shared" si="1"/>
        <v>154.85580000000004</v>
      </c>
      <c r="K16" s="362">
        <f t="shared" si="2"/>
        <v>387.13950000000011</v>
      </c>
      <c r="L16" s="676">
        <f t="shared" si="3"/>
        <v>131.62743000000003</v>
      </c>
      <c r="M16" s="75"/>
      <c r="N16" s="7"/>
    </row>
    <row r="17" spans="1:14" s="9" customFormat="1" ht="12.75" x14ac:dyDescent="0.2">
      <c r="A17" s="73"/>
      <c r="B17" s="211" t="s">
        <v>505</v>
      </c>
      <c r="C17" s="211" t="s">
        <v>1058</v>
      </c>
      <c r="D17" s="102" t="s">
        <v>4</v>
      </c>
      <c r="E17" s="75">
        <v>6</v>
      </c>
      <c r="F17" s="102">
        <v>0.54</v>
      </c>
      <c r="G17" s="209">
        <v>111.32000000000001</v>
      </c>
      <c r="H17" s="76">
        <f>I3</f>
        <v>0.21</v>
      </c>
      <c r="I17" s="160">
        <f t="shared" si="4"/>
        <v>87.942800000000005</v>
      </c>
      <c r="J17" s="696">
        <f t="shared" si="1"/>
        <v>175.88560000000001</v>
      </c>
      <c r="K17" s="362">
        <f t="shared" si="2"/>
        <v>439.71400000000006</v>
      </c>
      <c r="L17" s="676">
        <f t="shared" si="3"/>
        <v>149.50275999999999</v>
      </c>
      <c r="M17" s="75"/>
      <c r="N17" s="7"/>
    </row>
    <row r="18" spans="1:14" s="9" customFormat="1" ht="12.75" x14ac:dyDescent="0.2">
      <c r="A18" s="73"/>
      <c r="B18" s="211" t="s">
        <v>506</v>
      </c>
      <c r="C18" s="211" t="s">
        <v>1059</v>
      </c>
      <c r="D18" s="102" t="s">
        <v>4</v>
      </c>
      <c r="E18" s="75">
        <v>6</v>
      </c>
      <c r="F18" s="102">
        <v>0.65</v>
      </c>
      <c r="G18" s="209">
        <v>123.42000000000002</v>
      </c>
      <c r="H18" s="76">
        <f>I3</f>
        <v>0.21</v>
      </c>
      <c r="I18" s="160">
        <f t="shared" si="4"/>
        <v>97.501800000000017</v>
      </c>
      <c r="J18" s="696">
        <f t="shared" si="1"/>
        <v>195.00360000000003</v>
      </c>
      <c r="K18" s="362">
        <f t="shared" si="2"/>
        <v>487.50900000000007</v>
      </c>
      <c r="L18" s="676">
        <f t="shared" si="3"/>
        <v>165.75306000000003</v>
      </c>
      <c r="M18" s="75"/>
      <c r="N18" s="7"/>
    </row>
    <row r="19" spans="1:14" s="9" customFormat="1" ht="12.75" x14ac:dyDescent="0.2">
      <c r="A19" s="73"/>
      <c r="B19" s="211" t="s">
        <v>507</v>
      </c>
      <c r="C19" s="211" t="s">
        <v>1060</v>
      </c>
      <c r="D19" s="102" t="s">
        <v>4</v>
      </c>
      <c r="E19" s="75">
        <v>6</v>
      </c>
      <c r="F19" s="102">
        <v>0.98</v>
      </c>
      <c r="G19" s="209">
        <v>142.78000000000003</v>
      </c>
      <c r="H19" s="76">
        <f>I3</f>
        <v>0.21</v>
      </c>
      <c r="I19" s="160">
        <f t="shared" si="4"/>
        <v>112.79620000000003</v>
      </c>
      <c r="J19" s="696">
        <f t="shared" si="1"/>
        <v>225.59240000000005</v>
      </c>
      <c r="K19" s="362">
        <f t="shared" si="2"/>
        <v>563.98100000000011</v>
      </c>
      <c r="L19" s="676">
        <f t="shared" si="3"/>
        <v>191.75354000000004</v>
      </c>
      <c r="M19" s="75"/>
      <c r="N19" s="7"/>
    </row>
    <row r="20" spans="1:14" s="9" customFormat="1" ht="12.75" x14ac:dyDescent="0.2">
      <c r="A20" s="73"/>
      <c r="B20" s="211" t="s">
        <v>508</v>
      </c>
      <c r="C20" s="211" t="s">
        <v>1061</v>
      </c>
      <c r="D20" s="102" t="s">
        <v>4</v>
      </c>
      <c r="E20" s="75">
        <v>6</v>
      </c>
      <c r="F20" s="102">
        <v>1.26</v>
      </c>
      <c r="G20" s="209">
        <v>193.60000000000002</v>
      </c>
      <c r="H20" s="76">
        <f>I3</f>
        <v>0.21</v>
      </c>
      <c r="I20" s="160">
        <f t="shared" si="4"/>
        <v>152.94400000000002</v>
      </c>
      <c r="J20" s="696">
        <f t="shared" si="1"/>
        <v>305.88800000000003</v>
      </c>
      <c r="K20" s="362">
        <f t="shared" si="2"/>
        <v>764.72</v>
      </c>
      <c r="L20" s="676">
        <f t="shared" si="3"/>
        <v>260.00480000000005</v>
      </c>
      <c r="M20" s="75"/>
      <c r="N20" s="7"/>
    </row>
    <row r="21" spans="1:14" s="9" customFormat="1" ht="12.75" x14ac:dyDescent="0.2">
      <c r="A21" s="73"/>
      <c r="B21" s="211" t="s">
        <v>509</v>
      </c>
      <c r="C21" s="211" t="s">
        <v>1062</v>
      </c>
      <c r="D21" s="102" t="s">
        <v>4</v>
      </c>
      <c r="E21" s="75">
        <v>6</v>
      </c>
      <c r="F21" s="102">
        <v>1.4</v>
      </c>
      <c r="G21" s="209">
        <v>242.00000000000006</v>
      </c>
      <c r="H21" s="76">
        <f>I3</f>
        <v>0.21</v>
      </c>
      <c r="I21" s="160">
        <f t="shared" si="4"/>
        <v>191.18000000000006</v>
      </c>
      <c r="J21" s="696">
        <f t="shared" si="1"/>
        <v>382.36000000000013</v>
      </c>
      <c r="K21" s="362">
        <f t="shared" si="2"/>
        <v>955.90000000000032</v>
      </c>
      <c r="L21" s="676">
        <f t="shared" si="3"/>
        <v>325.00600000000009</v>
      </c>
      <c r="M21" s="75"/>
      <c r="N21" s="7"/>
    </row>
    <row r="22" spans="1:14" s="9" customFormat="1" ht="28.5" customHeight="1" x14ac:dyDescent="0.2">
      <c r="A22" s="6"/>
      <c r="B22" s="6"/>
      <c r="C22" s="6"/>
      <c r="D22" s="1059" t="s">
        <v>127</v>
      </c>
      <c r="E22" s="1059"/>
      <c r="F22" s="1059"/>
      <c r="G22" s="14"/>
      <c r="H22" s="14"/>
      <c r="I22" s="14"/>
      <c r="J22" s="14"/>
      <c r="K22" s="14"/>
      <c r="L22" s="14"/>
      <c r="M22" s="6"/>
      <c r="N22" s="7"/>
    </row>
    <row r="23" spans="1:14" s="9" customFormat="1" x14ac:dyDescent="0.2">
      <c r="A23" s="4"/>
      <c r="B23" s="4"/>
      <c r="C23" s="4"/>
      <c r="D23" s="2"/>
      <c r="E23" s="2"/>
      <c r="F23" s="51"/>
      <c r="G23" s="2"/>
      <c r="H23" s="2"/>
      <c r="I23" s="2"/>
      <c r="J23" s="2"/>
      <c r="K23" s="2"/>
      <c r="L23" s="2"/>
      <c r="M23" s="4"/>
    </row>
    <row r="24" spans="1:14" s="9" customFormat="1" x14ac:dyDescent="0.2">
      <c r="A24" s="4"/>
      <c r="B24" s="4"/>
      <c r="C24" s="4"/>
      <c r="D24" s="2"/>
      <c r="E24" s="2"/>
      <c r="F24" s="51"/>
      <c r="G24" s="2"/>
      <c r="H24" s="2"/>
      <c r="I24" s="2"/>
      <c r="J24" s="2"/>
      <c r="K24" s="2"/>
      <c r="L24" s="2"/>
      <c r="M24" s="4"/>
    </row>
    <row r="25" spans="1:14" s="9" customFormat="1" x14ac:dyDescent="0.2">
      <c r="A25" s="4"/>
      <c r="B25" s="4"/>
      <c r="C25" s="4"/>
      <c r="D25" s="2"/>
      <c r="E25" s="2"/>
      <c r="F25" s="51"/>
      <c r="G25" s="2"/>
      <c r="H25" s="2"/>
      <c r="I25" s="2"/>
      <c r="J25" s="2"/>
      <c r="K25" s="2"/>
      <c r="L25" s="2"/>
      <c r="M25" s="4"/>
    </row>
    <row r="26" spans="1:14" s="9" customFormat="1" x14ac:dyDescent="0.2">
      <c r="A26" s="4"/>
      <c r="B26" s="4"/>
      <c r="C26" s="4"/>
      <c r="D26" s="2"/>
      <c r="E26" s="2"/>
      <c r="F26" s="51"/>
      <c r="G26" s="2"/>
      <c r="H26" s="2"/>
      <c r="I26" s="2"/>
      <c r="J26" s="2"/>
      <c r="K26" s="2"/>
      <c r="L26" s="2"/>
      <c r="M26" s="4"/>
    </row>
    <row r="27" spans="1:14" s="9" customFormat="1" x14ac:dyDescent="0.2">
      <c r="A27" s="4"/>
      <c r="B27" s="4"/>
      <c r="C27" s="4"/>
      <c r="D27" s="2"/>
      <c r="E27" s="2"/>
      <c r="F27" s="51"/>
      <c r="G27" s="2"/>
      <c r="H27" s="2"/>
      <c r="I27" s="2"/>
      <c r="J27" s="2"/>
      <c r="K27" s="2"/>
      <c r="L27" s="2"/>
      <c r="M27" s="4"/>
    </row>
    <row r="28" spans="1:14" s="9" customFormat="1" x14ac:dyDescent="0.2">
      <c r="A28" s="4"/>
      <c r="B28" s="4"/>
      <c r="C28" s="4"/>
      <c r="D28" s="2"/>
      <c r="E28" s="2"/>
      <c r="F28" s="51"/>
      <c r="G28" s="2"/>
      <c r="H28" s="2"/>
      <c r="I28" s="2"/>
      <c r="J28" s="2"/>
      <c r="K28" s="2"/>
      <c r="L28" s="2"/>
      <c r="M28" s="4"/>
    </row>
    <row r="29" spans="1:14" s="9" customFormat="1" x14ac:dyDescent="0.2">
      <c r="A29" s="4"/>
      <c r="B29" s="4"/>
      <c r="C29" s="4"/>
      <c r="D29" s="2"/>
      <c r="E29" s="2"/>
      <c r="F29" s="51"/>
      <c r="G29" s="2"/>
      <c r="H29" s="2"/>
      <c r="I29" s="2"/>
      <c r="J29" s="2"/>
      <c r="K29" s="2"/>
      <c r="L29" s="2"/>
      <c r="M29" s="4"/>
    </row>
    <row r="30" spans="1:14" s="9" customFormat="1" x14ac:dyDescent="0.2">
      <c r="A30" s="4"/>
      <c r="B30" s="4"/>
      <c r="C30" s="4"/>
      <c r="D30" s="2"/>
      <c r="E30" s="2"/>
      <c r="F30" s="51"/>
      <c r="G30" s="2"/>
      <c r="H30" s="2"/>
      <c r="I30" s="2"/>
      <c r="J30" s="2"/>
      <c r="K30" s="2"/>
      <c r="L30" s="2"/>
      <c r="M30" s="4"/>
    </row>
    <row r="31" spans="1:14" s="9" customFormat="1" x14ac:dyDescent="0.2">
      <c r="A31" s="4"/>
      <c r="B31" s="4"/>
      <c r="C31" s="4"/>
      <c r="D31" s="2"/>
      <c r="E31" s="2"/>
      <c r="F31" s="51"/>
      <c r="G31" s="2"/>
      <c r="H31" s="2"/>
      <c r="I31" s="2"/>
      <c r="J31" s="2"/>
      <c r="K31" s="2"/>
      <c r="L31" s="2"/>
      <c r="M31" s="4"/>
    </row>
    <row r="32" spans="1:14" s="9" customFormat="1" x14ac:dyDescent="0.2">
      <c r="A32" s="4"/>
      <c r="B32" s="4"/>
      <c r="C32" s="4"/>
      <c r="D32" s="2"/>
      <c r="E32" s="2"/>
      <c r="F32" s="51"/>
      <c r="G32" s="2"/>
      <c r="H32" s="2"/>
      <c r="I32" s="2"/>
      <c r="J32" s="2"/>
      <c r="K32" s="2"/>
      <c r="L32" s="2"/>
      <c r="M32" s="4"/>
    </row>
    <row r="33" spans="1:13" s="9" customFormat="1" x14ac:dyDescent="0.2">
      <c r="A33" s="4"/>
      <c r="B33" s="4"/>
      <c r="C33" s="4"/>
      <c r="D33" s="2"/>
      <c r="E33" s="2"/>
      <c r="F33" s="51"/>
      <c r="G33" s="2"/>
      <c r="H33" s="2"/>
      <c r="I33" s="2"/>
      <c r="J33" s="2"/>
      <c r="K33" s="2"/>
      <c r="L33" s="2"/>
      <c r="M33" s="4"/>
    </row>
    <row r="34" spans="1:13" s="9" customFormat="1" x14ac:dyDescent="0.2">
      <c r="A34" s="4"/>
      <c r="B34" s="4"/>
      <c r="C34" s="4"/>
      <c r="D34" s="2"/>
      <c r="E34" s="2"/>
      <c r="F34" s="51"/>
      <c r="G34" s="2"/>
      <c r="H34" s="2"/>
      <c r="I34" s="2"/>
      <c r="J34" s="2"/>
      <c r="K34" s="2"/>
      <c r="L34" s="2"/>
      <c r="M34" s="4"/>
    </row>
    <row r="35" spans="1:13" s="9" customFormat="1" x14ac:dyDescent="0.2">
      <c r="A35" s="4"/>
      <c r="B35" s="4"/>
      <c r="C35" s="4"/>
      <c r="D35" s="2"/>
      <c r="E35" s="2"/>
      <c r="F35" s="51"/>
      <c r="G35" s="2"/>
      <c r="H35" s="2"/>
      <c r="I35" s="2"/>
      <c r="J35" s="2"/>
      <c r="K35" s="2"/>
      <c r="L35" s="2"/>
      <c r="M35" s="4"/>
    </row>
    <row r="36" spans="1:13" s="9" customFormat="1" x14ac:dyDescent="0.2">
      <c r="A36" s="4"/>
      <c r="B36" s="4"/>
      <c r="C36" s="4"/>
      <c r="D36" s="2"/>
      <c r="E36" s="2"/>
      <c r="F36" s="51"/>
      <c r="G36" s="2"/>
      <c r="H36" s="2"/>
      <c r="I36" s="2"/>
      <c r="J36" s="2"/>
      <c r="K36" s="2"/>
      <c r="L36" s="2"/>
      <c r="M36" s="4"/>
    </row>
    <row r="37" spans="1:13" s="9" customFormat="1" x14ac:dyDescent="0.2">
      <c r="A37" s="4"/>
      <c r="B37" s="4"/>
      <c r="C37" s="4"/>
      <c r="D37" s="2"/>
      <c r="E37" s="2"/>
      <c r="F37" s="51"/>
      <c r="G37" s="2"/>
      <c r="H37" s="2"/>
      <c r="I37" s="2"/>
      <c r="J37" s="2"/>
      <c r="K37" s="2"/>
      <c r="L37" s="2"/>
      <c r="M37" s="4"/>
    </row>
    <row r="38" spans="1:13" s="9" customFormat="1" x14ac:dyDescent="0.2">
      <c r="A38" s="4"/>
      <c r="B38" s="4"/>
      <c r="C38" s="4"/>
      <c r="D38" s="2"/>
      <c r="E38" s="2"/>
      <c r="F38" s="51"/>
      <c r="G38" s="2"/>
      <c r="H38" s="2"/>
      <c r="I38" s="2"/>
      <c r="J38" s="2"/>
      <c r="K38" s="2"/>
      <c r="L38" s="2"/>
      <c r="M38" s="4"/>
    </row>
    <row r="39" spans="1:13" s="9" customFormat="1" x14ac:dyDescent="0.2">
      <c r="A39" s="4"/>
      <c r="B39" s="4"/>
      <c r="C39" s="4"/>
      <c r="D39" s="2"/>
      <c r="E39" s="2"/>
      <c r="F39" s="51"/>
      <c r="G39" s="2"/>
      <c r="H39" s="2"/>
      <c r="I39" s="2"/>
      <c r="J39" s="2"/>
      <c r="K39" s="2"/>
      <c r="L39" s="2"/>
      <c r="M39" s="4"/>
    </row>
    <row r="40" spans="1:13" s="9" customFormat="1" x14ac:dyDescent="0.2">
      <c r="A40" s="4"/>
      <c r="B40" s="4"/>
      <c r="C40" s="4"/>
      <c r="D40" s="2"/>
      <c r="E40" s="2"/>
      <c r="F40" s="51"/>
      <c r="G40" s="2"/>
      <c r="H40" s="2"/>
      <c r="I40" s="2"/>
      <c r="J40" s="2"/>
      <c r="K40" s="2"/>
      <c r="L40" s="2"/>
      <c r="M40" s="4"/>
    </row>
    <row r="41" spans="1:13" s="9" customFormat="1" x14ac:dyDescent="0.2">
      <c r="A41" s="4"/>
      <c r="B41" s="4"/>
      <c r="C41" s="4"/>
      <c r="D41" s="2"/>
      <c r="E41" s="2"/>
      <c r="F41" s="51"/>
      <c r="G41" s="2"/>
      <c r="H41" s="2"/>
      <c r="I41" s="2"/>
      <c r="J41" s="2"/>
      <c r="K41" s="2"/>
      <c r="L41" s="2"/>
      <c r="M41" s="4"/>
    </row>
    <row r="42" spans="1:13" s="9" customFormat="1" x14ac:dyDescent="0.2">
      <c r="A42" s="4"/>
      <c r="B42" s="4"/>
      <c r="C42" s="4"/>
      <c r="D42" s="2"/>
      <c r="E42" s="2"/>
      <c r="F42" s="51"/>
      <c r="G42" s="2"/>
      <c r="H42" s="2"/>
      <c r="I42" s="2"/>
      <c r="J42" s="2"/>
      <c r="K42" s="2"/>
      <c r="L42" s="2"/>
      <c r="M42" s="4"/>
    </row>
    <row r="43" spans="1:13" s="9" customFormat="1" x14ac:dyDescent="0.2">
      <c r="A43" s="4"/>
      <c r="B43" s="4"/>
      <c r="C43" s="4"/>
      <c r="D43" s="2"/>
      <c r="E43" s="2"/>
      <c r="F43" s="51"/>
      <c r="G43" s="2"/>
      <c r="H43" s="2"/>
      <c r="I43" s="2"/>
      <c r="J43" s="2"/>
      <c r="K43" s="2"/>
      <c r="L43" s="2"/>
      <c r="M43" s="4"/>
    </row>
    <row r="44" spans="1:13" s="9" customFormat="1" x14ac:dyDescent="0.2">
      <c r="A44" s="4"/>
      <c r="B44" s="4"/>
      <c r="C44" s="4"/>
      <c r="D44" s="2"/>
      <c r="E44" s="2"/>
      <c r="F44" s="51"/>
      <c r="G44" s="2"/>
      <c r="H44" s="2"/>
      <c r="I44" s="2"/>
      <c r="J44" s="2"/>
      <c r="K44" s="2"/>
      <c r="L44" s="2"/>
      <c r="M44" s="4"/>
    </row>
    <row r="45" spans="1:13" s="9" customFormat="1" x14ac:dyDescent="0.2">
      <c r="A45" s="4"/>
      <c r="B45" s="4"/>
      <c r="C45" s="4"/>
      <c r="D45" s="2"/>
      <c r="E45" s="2"/>
      <c r="F45" s="51"/>
      <c r="G45" s="2"/>
      <c r="H45" s="2"/>
      <c r="I45" s="2"/>
      <c r="J45" s="2"/>
      <c r="K45" s="2"/>
      <c r="L45" s="2"/>
      <c r="M45" s="4"/>
    </row>
    <row r="46" spans="1:13" s="9" customFormat="1" x14ac:dyDescent="0.2">
      <c r="A46" s="4"/>
      <c r="B46" s="4"/>
      <c r="C46" s="4"/>
      <c r="D46" s="2"/>
      <c r="E46" s="2"/>
      <c r="F46" s="51"/>
      <c r="G46" s="2"/>
      <c r="H46" s="2"/>
      <c r="I46" s="2"/>
      <c r="J46" s="2"/>
      <c r="K46" s="2"/>
      <c r="L46" s="2"/>
      <c r="M46" s="4"/>
    </row>
    <row r="47" spans="1:13" s="9" customFormat="1" x14ac:dyDescent="0.2">
      <c r="A47" s="4"/>
      <c r="B47" s="4"/>
      <c r="C47" s="4"/>
      <c r="D47" s="2"/>
      <c r="E47" s="2"/>
      <c r="F47" s="51"/>
      <c r="G47" s="2"/>
      <c r="H47" s="2"/>
      <c r="I47" s="2"/>
      <c r="J47" s="2"/>
      <c r="K47" s="2"/>
      <c r="L47" s="2"/>
      <c r="M47" s="4"/>
    </row>
    <row r="48" spans="1:13" s="9" customFormat="1" x14ac:dyDescent="0.2">
      <c r="A48" s="4"/>
      <c r="B48" s="4"/>
      <c r="C48" s="4"/>
      <c r="D48" s="2"/>
      <c r="E48" s="2"/>
      <c r="F48" s="51"/>
      <c r="G48" s="2"/>
      <c r="H48" s="2"/>
      <c r="I48" s="2"/>
      <c r="J48" s="2"/>
      <c r="K48" s="2"/>
      <c r="L48" s="2"/>
      <c r="M48" s="4"/>
    </row>
    <row r="49" spans="1:13" s="9" customFormat="1" x14ac:dyDescent="0.2">
      <c r="A49" s="4"/>
      <c r="B49" s="4"/>
      <c r="C49" s="4"/>
      <c r="D49" s="2"/>
      <c r="E49" s="2"/>
      <c r="F49" s="51"/>
      <c r="G49" s="2"/>
      <c r="H49" s="2"/>
      <c r="I49" s="2"/>
      <c r="J49" s="2"/>
      <c r="K49" s="2"/>
      <c r="L49" s="2"/>
      <c r="M49" s="4"/>
    </row>
    <row r="50" spans="1:13" s="9" customFormat="1" x14ac:dyDescent="0.2">
      <c r="A50" s="4"/>
      <c r="B50" s="4"/>
      <c r="C50" s="4"/>
      <c r="D50" s="2"/>
      <c r="E50" s="2"/>
      <c r="F50" s="51"/>
      <c r="G50" s="2"/>
      <c r="H50" s="2"/>
      <c r="I50" s="2"/>
      <c r="J50" s="2"/>
      <c r="K50" s="2"/>
      <c r="L50" s="2"/>
      <c r="M50" s="4"/>
    </row>
    <row r="51" spans="1:13" s="9" customFormat="1" x14ac:dyDescent="0.2">
      <c r="A51" s="4"/>
      <c r="B51" s="4"/>
      <c r="C51" s="4"/>
      <c r="D51" s="2"/>
      <c r="E51" s="2"/>
      <c r="F51" s="51"/>
      <c r="G51" s="2"/>
      <c r="H51" s="2"/>
      <c r="I51" s="2"/>
      <c r="J51" s="2"/>
      <c r="K51" s="2"/>
      <c r="L51" s="2"/>
      <c r="M51" s="4"/>
    </row>
    <row r="52" spans="1:13" s="9" customFormat="1" x14ac:dyDescent="0.2">
      <c r="A52" s="4"/>
      <c r="B52" s="4"/>
      <c r="C52" s="4"/>
      <c r="D52" s="2"/>
      <c r="E52" s="2"/>
      <c r="F52" s="51"/>
      <c r="G52" s="2"/>
      <c r="H52" s="2"/>
      <c r="I52" s="2"/>
      <c r="J52" s="2"/>
      <c r="K52" s="2"/>
      <c r="L52" s="2"/>
      <c r="M52" s="4"/>
    </row>
    <row r="53" spans="1:13" s="9" customFormat="1" x14ac:dyDescent="0.2">
      <c r="A53" s="4"/>
      <c r="B53" s="4"/>
      <c r="C53" s="4"/>
      <c r="D53" s="2"/>
      <c r="E53" s="2"/>
      <c r="F53" s="51"/>
      <c r="G53" s="2"/>
      <c r="H53" s="2"/>
      <c r="I53" s="2"/>
      <c r="J53" s="2"/>
      <c r="K53" s="2"/>
      <c r="L53" s="2"/>
      <c r="M53" s="4"/>
    </row>
    <row r="54" spans="1:13" s="9" customFormat="1" x14ac:dyDescent="0.2">
      <c r="A54" s="4"/>
      <c r="B54" s="4"/>
      <c r="C54" s="4"/>
      <c r="D54" s="2"/>
      <c r="E54" s="2"/>
      <c r="F54" s="51"/>
      <c r="G54" s="2"/>
      <c r="H54" s="2"/>
      <c r="I54" s="2"/>
      <c r="J54" s="2"/>
      <c r="K54" s="2"/>
      <c r="L54" s="2"/>
      <c r="M54" s="4"/>
    </row>
    <row r="55" spans="1:13" s="9" customFormat="1" x14ac:dyDescent="0.2">
      <c r="A55" s="4"/>
      <c r="B55" s="4"/>
      <c r="C55" s="4"/>
      <c r="D55" s="2"/>
      <c r="E55" s="2"/>
      <c r="F55" s="51"/>
      <c r="G55" s="2"/>
      <c r="H55" s="2"/>
      <c r="I55" s="2"/>
      <c r="J55" s="2"/>
      <c r="K55" s="2"/>
      <c r="L55" s="2"/>
      <c r="M55" s="4"/>
    </row>
    <row r="56" spans="1:13" s="9" customFormat="1" x14ac:dyDescent="0.2">
      <c r="A56" s="4"/>
      <c r="B56" s="4"/>
      <c r="C56" s="4"/>
      <c r="D56" s="2"/>
      <c r="E56" s="2"/>
      <c r="F56" s="51"/>
      <c r="G56" s="2"/>
      <c r="H56" s="2"/>
      <c r="I56" s="2"/>
      <c r="J56" s="2"/>
      <c r="K56" s="2"/>
      <c r="L56" s="2"/>
      <c r="M56" s="4"/>
    </row>
    <row r="57" spans="1:13" s="9" customFormat="1" x14ac:dyDescent="0.2">
      <c r="A57" s="4"/>
      <c r="B57" s="4"/>
      <c r="C57" s="4"/>
      <c r="D57" s="2"/>
      <c r="E57" s="2"/>
      <c r="F57" s="51"/>
      <c r="G57" s="2"/>
      <c r="H57" s="2"/>
      <c r="I57" s="2"/>
      <c r="J57" s="2"/>
      <c r="K57" s="2"/>
      <c r="L57" s="2"/>
      <c r="M57" s="4"/>
    </row>
    <row r="58" spans="1:13" s="9" customFormat="1" x14ac:dyDescent="0.2">
      <c r="A58" s="4"/>
      <c r="B58" s="4"/>
      <c r="C58" s="4"/>
      <c r="D58" s="2"/>
      <c r="E58" s="2"/>
      <c r="F58" s="51"/>
      <c r="G58" s="2"/>
      <c r="H58" s="2"/>
      <c r="I58" s="2"/>
      <c r="J58" s="2"/>
      <c r="K58" s="2"/>
      <c r="L58" s="2"/>
      <c r="M58" s="4"/>
    </row>
    <row r="59" spans="1:13" s="9" customFormat="1" x14ac:dyDescent="0.2">
      <c r="A59" s="4"/>
      <c r="B59" s="4"/>
      <c r="C59" s="4"/>
      <c r="D59" s="2"/>
      <c r="E59" s="2"/>
      <c r="F59" s="51"/>
      <c r="G59" s="2"/>
      <c r="H59" s="2"/>
      <c r="I59" s="2"/>
      <c r="J59" s="2"/>
      <c r="K59" s="2"/>
      <c r="L59" s="2"/>
      <c r="M59" s="4"/>
    </row>
    <row r="60" spans="1:13" s="9" customFormat="1" x14ac:dyDescent="0.2">
      <c r="A60" s="4"/>
      <c r="B60" s="4"/>
      <c r="C60" s="4"/>
      <c r="D60" s="2"/>
      <c r="E60" s="2"/>
      <c r="F60" s="51"/>
      <c r="G60" s="2"/>
      <c r="H60" s="2"/>
      <c r="I60" s="2"/>
      <c r="J60" s="2"/>
      <c r="K60" s="2"/>
      <c r="L60" s="2"/>
      <c r="M60" s="4"/>
    </row>
    <row r="61" spans="1:13" s="9" customFormat="1" x14ac:dyDescent="0.2">
      <c r="A61" s="4"/>
      <c r="B61" s="4"/>
      <c r="C61" s="4"/>
      <c r="D61" s="2"/>
      <c r="E61" s="2"/>
      <c r="F61" s="51"/>
      <c r="G61" s="2"/>
      <c r="H61" s="2"/>
      <c r="I61" s="2"/>
      <c r="J61" s="2"/>
      <c r="K61" s="2"/>
      <c r="L61" s="2"/>
      <c r="M61" s="4"/>
    </row>
    <row r="62" spans="1:13" s="9" customFormat="1" x14ac:dyDescent="0.2">
      <c r="A62" s="4"/>
      <c r="B62" s="4"/>
      <c r="C62" s="4"/>
      <c r="D62" s="2"/>
      <c r="E62" s="2"/>
      <c r="F62" s="51"/>
      <c r="G62" s="2"/>
      <c r="H62" s="2"/>
      <c r="I62" s="2"/>
      <c r="J62" s="2"/>
      <c r="K62" s="2"/>
      <c r="L62" s="2"/>
      <c r="M62" s="4"/>
    </row>
    <row r="63" spans="1:13" s="9" customFormat="1" x14ac:dyDescent="0.2">
      <c r="A63" s="4"/>
      <c r="B63" s="4"/>
      <c r="C63" s="4"/>
      <c r="D63" s="2"/>
      <c r="E63" s="2"/>
      <c r="F63" s="51"/>
      <c r="G63" s="2"/>
      <c r="H63" s="2"/>
      <c r="I63" s="2"/>
      <c r="J63" s="2"/>
      <c r="K63" s="2"/>
      <c r="L63" s="2"/>
      <c r="M63" s="4"/>
    </row>
    <row r="64" spans="1:13" s="9" customFormat="1" x14ac:dyDescent="0.2">
      <c r="A64" s="4"/>
      <c r="B64" s="4"/>
      <c r="C64" s="4"/>
      <c r="D64" s="2"/>
      <c r="E64" s="2"/>
      <c r="F64" s="51"/>
      <c r="G64" s="2"/>
      <c r="H64" s="2"/>
      <c r="I64" s="2"/>
      <c r="J64" s="2"/>
      <c r="K64" s="2"/>
      <c r="L64" s="2"/>
      <c r="M64" s="4"/>
    </row>
    <row r="65" spans="1:13" s="9" customFormat="1" x14ac:dyDescent="0.2">
      <c r="A65" s="4"/>
      <c r="B65" s="4"/>
      <c r="C65" s="4"/>
      <c r="D65" s="2"/>
      <c r="E65" s="2"/>
      <c r="F65" s="51"/>
      <c r="G65" s="2"/>
      <c r="H65" s="2"/>
      <c r="I65" s="2"/>
      <c r="J65" s="2"/>
      <c r="K65" s="2"/>
      <c r="L65" s="2"/>
      <c r="M65" s="4"/>
    </row>
    <row r="66" spans="1:13" s="9" customFormat="1" x14ac:dyDescent="0.2">
      <c r="A66" s="4"/>
      <c r="B66" s="4"/>
      <c r="C66" s="4"/>
      <c r="D66" s="2"/>
      <c r="E66" s="2"/>
      <c r="F66" s="51"/>
      <c r="G66" s="2"/>
      <c r="H66" s="2"/>
      <c r="I66" s="2"/>
      <c r="J66" s="2"/>
      <c r="K66" s="2"/>
      <c r="L66" s="2"/>
      <c r="M66" s="4"/>
    </row>
    <row r="67" spans="1:13" s="9" customFormat="1" x14ac:dyDescent="0.2">
      <c r="A67" s="4"/>
      <c r="B67" s="4"/>
      <c r="C67" s="4"/>
      <c r="D67" s="2"/>
      <c r="E67" s="2"/>
      <c r="F67" s="51"/>
      <c r="G67" s="2"/>
      <c r="H67" s="2"/>
      <c r="I67" s="2"/>
      <c r="J67" s="2"/>
      <c r="K67" s="2"/>
      <c r="L67" s="2"/>
      <c r="M67" s="4"/>
    </row>
    <row r="68" spans="1:13" s="9" customFormat="1" x14ac:dyDescent="0.2">
      <c r="A68" s="4"/>
      <c r="B68" s="4"/>
      <c r="C68" s="4"/>
      <c r="D68" s="2"/>
      <c r="E68" s="2"/>
      <c r="F68" s="51"/>
      <c r="G68" s="2"/>
      <c r="H68" s="2"/>
      <c r="I68" s="2"/>
      <c r="J68" s="2"/>
      <c r="K68" s="2"/>
      <c r="L68" s="2"/>
      <c r="M68" s="4"/>
    </row>
    <row r="69" spans="1:13" s="9" customFormat="1" x14ac:dyDescent="0.2">
      <c r="A69" s="4"/>
      <c r="B69" s="4"/>
      <c r="C69" s="4"/>
      <c r="D69" s="2"/>
      <c r="E69" s="2"/>
      <c r="F69" s="51"/>
      <c r="G69" s="2"/>
      <c r="H69" s="2"/>
      <c r="I69" s="2"/>
      <c r="J69" s="2"/>
      <c r="K69" s="2"/>
      <c r="L69" s="2"/>
      <c r="M69" s="4"/>
    </row>
    <row r="70" spans="1:13" s="9" customFormat="1" x14ac:dyDescent="0.2">
      <c r="A70" s="4"/>
      <c r="B70" s="4"/>
      <c r="C70" s="4"/>
      <c r="D70" s="2"/>
      <c r="E70" s="2"/>
      <c r="F70" s="51"/>
      <c r="G70" s="2"/>
      <c r="H70" s="2"/>
      <c r="I70" s="2"/>
      <c r="J70" s="2"/>
      <c r="K70" s="2"/>
      <c r="L70" s="2"/>
      <c r="M70" s="4"/>
    </row>
    <row r="71" spans="1:13" s="9" customFormat="1" x14ac:dyDescent="0.2">
      <c r="A71" s="4"/>
      <c r="B71" s="4"/>
      <c r="C71" s="4"/>
      <c r="D71" s="2"/>
      <c r="E71" s="2"/>
      <c r="F71" s="51"/>
      <c r="G71" s="2"/>
      <c r="H71" s="2"/>
      <c r="I71" s="2"/>
      <c r="J71" s="2"/>
      <c r="K71" s="2"/>
      <c r="L71" s="2"/>
      <c r="M71" s="4"/>
    </row>
    <row r="72" spans="1:13" s="9" customFormat="1" x14ac:dyDescent="0.2">
      <c r="A72" s="4"/>
      <c r="B72" s="4"/>
      <c r="C72" s="4"/>
      <c r="D72" s="2"/>
      <c r="E72" s="2"/>
      <c r="F72" s="51"/>
      <c r="G72" s="2"/>
      <c r="H72" s="2"/>
      <c r="I72" s="2"/>
      <c r="J72" s="2"/>
      <c r="K72" s="2"/>
      <c r="L72" s="2"/>
      <c r="M72" s="4"/>
    </row>
    <row r="73" spans="1:13" s="9" customFormat="1" x14ac:dyDescent="0.2">
      <c r="A73" s="4"/>
      <c r="B73" s="4"/>
      <c r="C73" s="4"/>
      <c r="D73" s="2"/>
      <c r="E73" s="2"/>
      <c r="F73" s="51"/>
      <c r="G73" s="2"/>
      <c r="H73" s="2"/>
      <c r="I73" s="2"/>
      <c r="J73" s="2"/>
      <c r="K73" s="2"/>
      <c r="L73" s="2"/>
      <c r="M73" s="4"/>
    </row>
    <row r="74" spans="1:13" s="9" customFormat="1" x14ac:dyDescent="0.2">
      <c r="A74" s="4"/>
      <c r="B74" s="4"/>
      <c r="C74" s="4"/>
      <c r="D74" s="2"/>
      <c r="E74" s="2"/>
      <c r="F74" s="51"/>
      <c r="G74" s="2"/>
      <c r="H74" s="2"/>
      <c r="I74" s="2"/>
      <c r="J74" s="2"/>
      <c r="K74" s="2"/>
      <c r="L74" s="2"/>
      <c r="M74" s="4"/>
    </row>
    <row r="75" spans="1:13" s="9" customFormat="1" x14ac:dyDescent="0.2">
      <c r="A75" s="4"/>
      <c r="B75" s="4"/>
      <c r="C75" s="4"/>
      <c r="D75" s="2"/>
      <c r="E75" s="2"/>
      <c r="F75" s="51"/>
      <c r="G75" s="2"/>
      <c r="H75" s="2"/>
      <c r="I75" s="2"/>
      <c r="J75" s="2"/>
      <c r="K75" s="2"/>
      <c r="L75" s="2"/>
      <c r="M75" s="4"/>
    </row>
    <row r="76" spans="1:13" s="9" customFormat="1" x14ac:dyDescent="0.2">
      <c r="A76" s="4"/>
      <c r="B76" s="4"/>
      <c r="C76" s="4"/>
      <c r="D76" s="2"/>
      <c r="E76" s="2"/>
      <c r="F76" s="51"/>
      <c r="G76" s="2"/>
      <c r="H76" s="2"/>
      <c r="I76" s="2"/>
      <c r="J76" s="2"/>
      <c r="K76" s="2"/>
      <c r="L76" s="2"/>
      <c r="M76" s="4"/>
    </row>
    <row r="77" spans="1:13" s="9" customFormat="1" x14ac:dyDescent="0.2">
      <c r="A77" s="4"/>
      <c r="B77" s="4"/>
      <c r="C77" s="4"/>
      <c r="D77" s="2"/>
      <c r="E77" s="2"/>
      <c r="F77" s="51"/>
      <c r="G77" s="2"/>
      <c r="H77" s="2"/>
      <c r="I77" s="2"/>
      <c r="J77" s="2"/>
      <c r="K77" s="2"/>
      <c r="L77" s="2"/>
      <c r="M77" s="4"/>
    </row>
    <row r="78" spans="1:13" s="9" customFormat="1" x14ac:dyDescent="0.2">
      <c r="A78" s="4"/>
      <c r="B78" s="4"/>
      <c r="C78" s="4"/>
      <c r="D78" s="2"/>
      <c r="E78" s="2"/>
      <c r="F78" s="51"/>
      <c r="G78" s="2"/>
      <c r="H78" s="2"/>
      <c r="I78" s="2"/>
      <c r="J78" s="2"/>
      <c r="K78" s="2"/>
      <c r="L78" s="2"/>
      <c r="M78" s="4"/>
    </row>
    <row r="79" spans="1:13" s="9" customFormat="1" x14ac:dyDescent="0.2">
      <c r="A79" s="4"/>
      <c r="B79" s="4"/>
      <c r="C79" s="4"/>
      <c r="D79" s="2"/>
      <c r="E79" s="2"/>
      <c r="F79" s="51"/>
      <c r="G79" s="2"/>
      <c r="H79" s="2"/>
      <c r="I79" s="2"/>
      <c r="J79" s="2"/>
      <c r="K79" s="2"/>
      <c r="L79" s="2"/>
      <c r="M79" s="4"/>
    </row>
    <row r="80" spans="1:13" s="9" customFormat="1" x14ac:dyDescent="0.2">
      <c r="A80" s="4"/>
      <c r="B80" s="4"/>
      <c r="C80" s="4"/>
      <c r="D80" s="2"/>
      <c r="E80" s="2"/>
      <c r="F80" s="51"/>
      <c r="G80" s="2"/>
      <c r="H80" s="2"/>
      <c r="I80" s="2"/>
      <c r="J80" s="2"/>
      <c r="K80" s="2"/>
      <c r="L80" s="2"/>
      <c r="M80" s="4"/>
    </row>
    <row r="81" spans="1:13" s="9" customFormat="1" x14ac:dyDescent="0.2">
      <c r="A81" s="4"/>
      <c r="B81" s="4"/>
      <c r="C81" s="4"/>
      <c r="D81" s="2"/>
      <c r="E81" s="2"/>
      <c r="F81" s="51"/>
      <c r="G81" s="2"/>
      <c r="H81" s="2"/>
      <c r="I81" s="2"/>
      <c r="J81" s="2"/>
      <c r="K81" s="2"/>
      <c r="L81" s="2"/>
      <c r="M81" s="4"/>
    </row>
    <row r="82" spans="1:13" s="9" customFormat="1" x14ac:dyDescent="0.2">
      <c r="A82" s="4"/>
      <c r="B82" s="4"/>
      <c r="C82" s="4"/>
      <c r="D82" s="2"/>
      <c r="E82" s="2"/>
      <c r="F82" s="51"/>
      <c r="G82" s="2"/>
      <c r="H82" s="2"/>
      <c r="I82" s="2"/>
      <c r="J82" s="2"/>
      <c r="K82" s="2"/>
      <c r="L82" s="2"/>
      <c r="M82" s="4"/>
    </row>
    <row r="83" spans="1:13" s="9" customFormat="1" x14ac:dyDescent="0.2">
      <c r="A83" s="4"/>
      <c r="B83" s="4"/>
      <c r="C83" s="4"/>
      <c r="D83" s="2"/>
      <c r="E83" s="2"/>
      <c r="F83" s="51"/>
      <c r="G83" s="2"/>
      <c r="H83" s="2"/>
      <c r="I83" s="2"/>
      <c r="J83" s="2"/>
      <c r="K83" s="2"/>
      <c r="L83" s="2"/>
      <c r="M83" s="4"/>
    </row>
    <row r="84" spans="1:13" s="9" customFormat="1" x14ac:dyDescent="0.2">
      <c r="A84" s="4"/>
      <c r="B84" s="4"/>
      <c r="C84" s="4"/>
      <c r="D84" s="2"/>
      <c r="E84" s="2"/>
      <c r="F84" s="51"/>
      <c r="G84" s="2"/>
      <c r="H84" s="2"/>
      <c r="I84" s="2"/>
      <c r="J84" s="2"/>
      <c r="K84" s="2"/>
      <c r="L84" s="2"/>
      <c r="M84" s="4"/>
    </row>
    <row r="85" spans="1:13" s="9" customFormat="1" x14ac:dyDescent="0.2">
      <c r="A85" s="4"/>
      <c r="B85" s="4"/>
      <c r="C85" s="4"/>
      <c r="D85" s="2"/>
      <c r="E85" s="2"/>
      <c r="F85" s="51"/>
      <c r="G85" s="2"/>
      <c r="H85" s="2"/>
      <c r="I85" s="2"/>
      <c r="J85" s="2"/>
      <c r="K85" s="2"/>
      <c r="L85" s="2"/>
      <c r="M85" s="4"/>
    </row>
    <row r="86" spans="1:13" s="9" customFormat="1" x14ac:dyDescent="0.2">
      <c r="A86" s="4"/>
      <c r="B86" s="4"/>
      <c r="C86" s="4"/>
      <c r="D86" s="2"/>
      <c r="E86" s="2"/>
      <c r="F86" s="51"/>
      <c r="G86" s="2"/>
      <c r="H86" s="2"/>
      <c r="I86" s="2"/>
      <c r="J86" s="2"/>
      <c r="K86" s="2"/>
      <c r="L86" s="2"/>
      <c r="M86" s="4"/>
    </row>
    <row r="87" spans="1:13" s="9" customFormat="1" x14ac:dyDescent="0.2">
      <c r="A87" s="4"/>
      <c r="B87" s="4"/>
      <c r="C87" s="4"/>
      <c r="D87" s="2"/>
      <c r="E87" s="2"/>
      <c r="F87" s="51"/>
      <c r="G87" s="2"/>
      <c r="H87" s="2"/>
      <c r="I87" s="2"/>
      <c r="J87" s="2"/>
      <c r="K87" s="2"/>
      <c r="L87" s="2"/>
      <c r="M87" s="4"/>
    </row>
    <row r="88" spans="1:13" s="9" customFormat="1" x14ac:dyDescent="0.2">
      <c r="A88" s="4"/>
      <c r="B88" s="4"/>
      <c r="C88" s="4"/>
      <c r="D88" s="2"/>
      <c r="E88" s="2"/>
      <c r="F88" s="51"/>
      <c r="G88" s="2"/>
      <c r="H88" s="2"/>
      <c r="I88" s="2"/>
      <c r="J88" s="2"/>
      <c r="K88" s="2"/>
      <c r="L88" s="2"/>
      <c r="M88" s="4"/>
    </row>
    <row r="89" spans="1:13" s="9" customFormat="1" x14ac:dyDescent="0.2">
      <c r="A89" s="4"/>
      <c r="B89" s="4"/>
      <c r="C89" s="4"/>
      <c r="D89" s="2"/>
      <c r="E89" s="2"/>
      <c r="F89" s="51"/>
      <c r="G89" s="2"/>
      <c r="H89" s="2"/>
      <c r="I89" s="2"/>
      <c r="J89" s="2"/>
      <c r="K89" s="2"/>
      <c r="L89" s="2"/>
      <c r="M89" s="4"/>
    </row>
    <row r="90" spans="1:13" s="9" customFormat="1" x14ac:dyDescent="0.2">
      <c r="A90" s="4"/>
      <c r="B90" s="4"/>
      <c r="C90" s="4"/>
      <c r="D90" s="2"/>
      <c r="E90" s="2"/>
      <c r="F90" s="51"/>
      <c r="G90" s="2"/>
      <c r="H90" s="2"/>
      <c r="I90" s="2"/>
      <c r="J90" s="2"/>
      <c r="K90" s="2"/>
      <c r="L90" s="2"/>
      <c r="M90" s="4"/>
    </row>
    <row r="91" spans="1:13" s="9" customFormat="1" x14ac:dyDescent="0.2">
      <c r="A91" s="4"/>
      <c r="B91" s="4"/>
      <c r="C91" s="4"/>
      <c r="D91" s="2"/>
      <c r="E91" s="2"/>
      <c r="F91" s="51"/>
      <c r="G91" s="2"/>
      <c r="H91" s="2"/>
      <c r="I91" s="2"/>
      <c r="J91" s="2"/>
      <c r="K91" s="2"/>
      <c r="L91" s="2"/>
      <c r="M91" s="4"/>
    </row>
    <row r="92" spans="1:13" s="9" customFormat="1" x14ac:dyDescent="0.2">
      <c r="A92" s="4"/>
      <c r="B92" s="4"/>
      <c r="C92" s="4"/>
      <c r="D92" s="2"/>
      <c r="E92" s="2"/>
      <c r="F92" s="51"/>
      <c r="G92" s="2"/>
      <c r="H92" s="2"/>
      <c r="I92" s="2"/>
      <c r="J92" s="2"/>
      <c r="K92" s="2"/>
      <c r="L92" s="2"/>
      <c r="M92" s="4"/>
    </row>
    <row r="93" spans="1:13" s="9" customFormat="1" x14ac:dyDescent="0.2">
      <c r="A93" s="4"/>
      <c r="B93" s="4"/>
      <c r="C93" s="4"/>
      <c r="D93" s="2"/>
      <c r="E93" s="2"/>
      <c r="F93" s="51"/>
      <c r="G93" s="2"/>
      <c r="H93" s="2"/>
      <c r="I93" s="2"/>
      <c r="J93" s="2"/>
      <c r="K93" s="2"/>
      <c r="L93" s="2"/>
      <c r="M93" s="4"/>
    </row>
    <row r="94" spans="1:13" s="9" customFormat="1" x14ac:dyDescent="0.2">
      <c r="A94" s="4"/>
      <c r="B94" s="4"/>
      <c r="C94" s="4"/>
      <c r="D94" s="2"/>
      <c r="E94" s="2"/>
      <c r="F94" s="51"/>
      <c r="G94" s="2"/>
      <c r="H94" s="2"/>
      <c r="I94" s="2"/>
      <c r="J94" s="2"/>
      <c r="K94" s="2"/>
      <c r="L94" s="2"/>
      <c r="M94" s="4"/>
    </row>
    <row r="95" spans="1:13" s="9" customFormat="1" x14ac:dyDescent="0.2">
      <c r="A95" s="4"/>
      <c r="B95" s="4"/>
      <c r="C95" s="4"/>
      <c r="D95" s="2"/>
      <c r="E95" s="2"/>
      <c r="F95" s="51"/>
      <c r="G95" s="2"/>
      <c r="H95" s="2"/>
      <c r="I95" s="2"/>
      <c r="J95" s="2"/>
      <c r="K95" s="2"/>
      <c r="L95" s="2"/>
      <c r="M95" s="4"/>
    </row>
    <row r="96" spans="1:13" s="9" customFormat="1" x14ac:dyDescent="0.2">
      <c r="A96" s="4"/>
      <c r="B96" s="4"/>
      <c r="C96" s="4"/>
      <c r="D96" s="2"/>
      <c r="E96" s="2"/>
      <c r="F96" s="51"/>
      <c r="G96" s="2"/>
      <c r="H96" s="2"/>
      <c r="I96" s="2"/>
      <c r="J96" s="2"/>
      <c r="K96" s="2"/>
      <c r="L96" s="2"/>
      <c r="M96" s="4"/>
    </row>
    <row r="97" spans="1:13" s="9" customFormat="1" x14ac:dyDescent="0.2">
      <c r="A97" s="4"/>
      <c r="B97" s="4"/>
      <c r="C97" s="4"/>
      <c r="D97" s="2"/>
      <c r="E97" s="2"/>
      <c r="F97" s="51"/>
      <c r="G97" s="2"/>
      <c r="H97" s="2"/>
      <c r="I97" s="2"/>
      <c r="J97" s="2"/>
      <c r="K97" s="2"/>
      <c r="L97" s="2"/>
      <c r="M97" s="4"/>
    </row>
    <row r="98" spans="1:13" s="9" customFormat="1" x14ac:dyDescent="0.2">
      <c r="A98" s="4"/>
      <c r="B98" s="4"/>
      <c r="C98" s="4"/>
      <c r="D98" s="2"/>
      <c r="E98" s="2"/>
      <c r="F98" s="51"/>
      <c r="G98" s="2"/>
      <c r="H98" s="2"/>
      <c r="I98" s="2"/>
      <c r="J98" s="2"/>
      <c r="K98" s="2"/>
      <c r="L98" s="2"/>
      <c r="M98" s="4"/>
    </row>
    <row r="99" spans="1:13" s="9" customFormat="1" x14ac:dyDescent="0.2">
      <c r="A99" s="4"/>
      <c r="B99" s="4"/>
      <c r="C99" s="4"/>
      <c r="D99" s="2"/>
      <c r="E99" s="2"/>
      <c r="F99" s="51"/>
      <c r="G99" s="2"/>
      <c r="H99" s="2"/>
      <c r="I99" s="2"/>
      <c r="J99" s="2"/>
      <c r="K99" s="2"/>
      <c r="L99" s="2"/>
      <c r="M99" s="4"/>
    </row>
    <row r="100" spans="1:13" s="9" customFormat="1" x14ac:dyDescent="0.2">
      <c r="A100" s="4"/>
      <c r="B100" s="4"/>
      <c r="C100" s="4"/>
      <c r="D100" s="2"/>
      <c r="E100" s="2"/>
      <c r="F100" s="51"/>
      <c r="G100" s="2"/>
      <c r="H100" s="2"/>
      <c r="I100" s="2"/>
      <c r="J100" s="2"/>
      <c r="K100" s="2"/>
      <c r="L100" s="2"/>
      <c r="M100" s="4"/>
    </row>
    <row r="101" spans="1:13" s="9" customFormat="1" x14ac:dyDescent="0.2">
      <c r="A101" s="4"/>
      <c r="B101" s="4"/>
      <c r="C101" s="4"/>
      <c r="D101" s="2"/>
      <c r="E101" s="2"/>
      <c r="F101" s="51"/>
      <c r="G101" s="2"/>
      <c r="H101" s="2"/>
      <c r="I101" s="2"/>
      <c r="J101" s="2"/>
      <c r="K101" s="2"/>
      <c r="L101" s="2"/>
      <c r="M101" s="4"/>
    </row>
    <row r="102" spans="1:13" s="9" customFormat="1" x14ac:dyDescent="0.2">
      <c r="A102" s="4"/>
      <c r="B102" s="4"/>
      <c r="C102" s="4"/>
      <c r="D102" s="2"/>
      <c r="E102" s="2"/>
      <c r="F102" s="51"/>
      <c r="G102" s="2"/>
      <c r="H102" s="2"/>
      <c r="I102" s="2"/>
      <c r="J102" s="2"/>
      <c r="K102" s="2"/>
      <c r="L102" s="2"/>
      <c r="M102" s="4"/>
    </row>
    <row r="103" spans="1:13" s="9" customFormat="1" x14ac:dyDescent="0.2">
      <c r="A103" s="4"/>
      <c r="B103" s="4"/>
      <c r="C103" s="4"/>
      <c r="D103" s="2"/>
      <c r="E103" s="2"/>
      <c r="F103" s="51"/>
      <c r="G103" s="2"/>
      <c r="H103" s="2"/>
      <c r="I103" s="2"/>
      <c r="J103" s="2"/>
      <c r="K103" s="2"/>
      <c r="L103" s="2"/>
      <c r="M103" s="4"/>
    </row>
    <row r="104" spans="1:13" s="9" customFormat="1" x14ac:dyDescent="0.2">
      <c r="A104" s="4"/>
      <c r="B104" s="4"/>
      <c r="C104" s="4"/>
      <c r="D104" s="2"/>
      <c r="E104" s="2"/>
      <c r="F104" s="51"/>
      <c r="G104" s="2"/>
      <c r="H104" s="2"/>
      <c r="I104" s="2"/>
      <c r="J104" s="2"/>
      <c r="K104" s="2"/>
      <c r="L104" s="2"/>
      <c r="M104" s="4"/>
    </row>
    <row r="105" spans="1:13" s="9" customFormat="1" x14ac:dyDescent="0.2">
      <c r="A105" s="4"/>
      <c r="B105" s="4"/>
      <c r="C105" s="4"/>
      <c r="D105" s="2"/>
      <c r="E105" s="2"/>
      <c r="F105" s="51"/>
      <c r="G105" s="2"/>
      <c r="H105" s="2"/>
      <c r="I105" s="2"/>
      <c r="J105" s="2"/>
      <c r="K105" s="2"/>
      <c r="L105" s="2"/>
      <c r="M105" s="4"/>
    </row>
    <row r="106" spans="1:13" s="9" customFormat="1" x14ac:dyDescent="0.2">
      <c r="A106" s="4"/>
      <c r="B106" s="4"/>
      <c r="C106" s="4"/>
      <c r="D106" s="2"/>
      <c r="E106" s="2"/>
      <c r="F106" s="51"/>
      <c r="G106" s="2"/>
      <c r="H106" s="2"/>
      <c r="I106" s="2"/>
      <c r="J106" s="2"/>
      <c r="K106" s="2"/>
      <c r="L106" s="2"/>
      <c r="M106" s="4"/>
    </row>
    <row r="107" spans="1:13" s="9" customFormat="1" x14ac:dyDescent="0.2">
      <c r="A107" s="4"/>
      <c r="B107" s="4"/>
      <c r="C107" s="4"/>
      <c r="D107" s="2"/>
      <c r="E107" s="2"/>
      <c r="F107" s="51"/>
      <c r="G107" s="2"/>
      <c r="H107" s="2"/>
      <c r="I107" s="2"/>
      <c r="J107" s="2"/>
      <c r="K107" s="2"/>
      <c r="L107" s="2"/>
      <c r="M107" s="4"/>
    </row>
    <row r="108" spans="1:13" s="9" customFormat="1" x14ac:dyDescent="0.2">
      <c r="A108" s="4"/>
      <c r="B108" s="4"/>
      <c r="C108" s="4"/>
      <c r="D108" s="2"/>
      <c r="E108" s="2"/>
      <c r="F108" s="51"/>
      <c r="G108" s="2"/>
      <c r="H108" s="2"/>
      <c r="I108" s="2"/>
      <c r="J108" s="2"/>
      <c r="K108" s="2"/>
      <c r="L108" s="2"/>
      <c r="M108" s="4"/>
    </row>
    <row r="109" spans="1:13" s="9" customFormat="1" x14ac:dyDescent="0.2">
      <c r="A109" s="4"/>
      <c r="B109" s="4"/>
      <c r="C109" s="4"/>
      <c r="D109" s="2"/>
      <c r="E109" s="2"/>
      <c r="F109" s="51"/>
      <c r="G109" s="2"/>
      <c r="H109" s="2"/>
      <c r="I109" s="2"/>
      <c r="J109" s="2"/>
      <c r="K109" s="2"/>
      <c r="L109" s="2"/>
      <c r="M109" s="4"/>
    </row>
    <row r="110" spans="1:13" s="9" customFormat="1" x14ac:dyDescent="0.2">
      <c r="A110" s="4"/>
      <c r="B110" s="4"/>
      <c r="C110" s="4"/>
      <c r="D110" s="2"/>
      <c r="E110" s="2"/>
      <c r="F110" s="51"/>
      <c r="G110" s="2"/>
      <c r="H110" s="2"/>
      <c r="I110" s="2"/>
      <c r="J110" s="2"/>
      <c r="K110" s="2"/>
      <c r="L110" s="2"/>
      <c r="M110" s="4"/>
    </row>
    <row r="111" spans="1:13" s="9" customFormat="1" x14ac:dyDescent="0.2">
      <c r="A111" s="4"/>
      <c r="B111" s="4"/>
      <c r="C111" s="4"/>
      <c r="D111" s="2"/>
      <c r="E111" s="2"/>
      <c r="F111" s="51"/>
      <c r="G111" s="2"/>
      <c r="H111" s="2"/>
      <c r="I111" s="2"/>
      <c r="J111" s="2"/>
      <c r="K111" s="2"/>
      <c r="L111" s="2"/>
      <c r="M111" s="4"/>
    </row>
    <row r="112" spans="1:13" s="9" customFormat="1" x14ac:dyDescent="0.2">
      <c r="A112" s="4"/>
      <c r="B112" s="4"/>
      <c r="C112" s="4"/>
      <c r="D112" s="2"/>
      <c r="E112" s="2"/>
      <c r="F112" s="51"/>
      <c r="G112" s="2"/>
      <c r="H112" s="2"/>
      <c r="I112" s="2"/>
      <c r="J112" s="2"/>
      <c r="K112" s="2"/>
      <c r="L112" s="2"/>
      <c r="M112" s="4"/>
    </row>
    <row r="113" spans="1:13" s="9" customFormat="1" x14ac:dyDescent="0.2">
      <c r="A113" s="4"/>
      <c r="B113" s="4"/>
      <c r="C113" s="4"/>
      <c r="D113" s="2"/>
      <c r="E113" s="2"/>
      <c r="F113" s="51"/>
      <c r="G113" s="2"/>
      <c r="H113" s="2"/>
      <c r="I113" s="2"/>
      <c r="J113" s="2"/>
      <c r="K113" s="2"/>
      <c r="L113" s="2"/>
      <c r="M113" s="4"/>
    </row>
    <row r="114" spans="1:13" s="9" customFormat="1" x14ac:dyDescent="0.2">
      <c r="A114" s="4"/>
      <c r="B114" s="4"/>
      <c r="C114" s="4"/>
      <c r="D114" s="2"/>
      <c r="E114" s="2"/>
      <c r="F114" s="51"/>
      <c r="G114" s="2"/>
      <c r="H114" s="2"/>
      <c r="I114" s="2"/>
      <c r="J114" s="2"/>
      <c r="K114" s="2"/>
      <c r="L114" s="2"/>
      <c r="M114" s="4"/>
    </row>
    <row r="115" spans="1:13" s="9" customFormat="1" x14ac:dyDescent="0.2">
      <c r="A115" s="4"/>
      <c r="B115" s="4"/>
      <c r="C115" s="4"/>
      <c r="D115" s="2"/>
      <c r="E115" s="2"/>
      <c r="F115" s="51"/>
      <c r="G115" s="2"/>
      <c r="H115" s="2"/>
      <c r="I115" s="2"/>
      <c r="J115" s="2"/>
      <c r="K115" s="2"/>
      <c r="L115" s="2"/>
      <c r="M115" s="4"/>
    </row>
    <row r="116" spans="1:13" s="9" customFormat="1" x14ac:dyDescent="0.2">
      <c r="A116" s="4"/>
      <c r="B116" s="4"/>
      <c r="C116" s="4"/>
      <c r="D116" s="2"/>
      <c r="E116" s="2"/>
      <c r="F116" s="51"/>
      <c r="G116" s="2"/>
      <c r="H116" s="2"/>
      <c r="I116" s="2"/>
      <c r="J116" s="2"/>
      <c r="K116" s="2"/>
      <c r="L116" s="2"/>
      <c r="M116" s="4"/>
    </row>
    <row r="117" spans="1:13" s="9" customFormat="1" x14ac:dyDescent="0.2">
      <c r="A117" s="4"/>
      <c r="B117" s="4"/>
      <c r="C117" s="4"/>
      <c r="D117" s="2"/>
      <c r="E117" s="2"/>
      <c r="F117" s="51"/>
      <c r="G117" s="2"/>
      <c r="H117" s="2"/>
      <c r="I117" s="2"/>
      <c r="J117" s="2"/>
      <c r="K117" s="2"/>
      <c r="L117" s="2"/>
      <c r="M117" s="4"/>
    </row>
    <row r="118" spans="1:13" s="9" customFormat="1" x14ac:dyDescent="0.2">
      <c r="A118" s="4"/>
      <c r="B118" s="4"/>
      <c r="C118" s="4"/>
      <c r="D118" s="2"/>
      <c r="E118" s="2"/>
      <c r="F118" s="51"/>
      <c r="G118" s="2"/>
      <c r="H118" s="2"/>
      <c r="I118" s="2"/>
      <c r="J118" s="2"/>
      <c r="K118" s="2"/>
      <c r="L118" s="2"/>
      <c r="M118" s="4"/>
    </row>
    <row r="119" spans="1:13" s="9" customFormat="1" x14ac:dyDescent="0.2">
      <c r="A119" s="4"/>
      <c r="B119" s="4"/>
      <c r="C119" s="4"/>
      <c r="D119" s="2"/>
      <c r="E119" s="2"/>
      <c r="F119" s="51"/>
      <c r="G119" s="2"/>
      <c r="H119" s="2"/>
      <c r="I119" s="2"/>
      <c r="J119" s="2"/>
      <c r="K119" s="2"/>
      <c r="L119" s="2"/>
      <c r="M119" s="4"/>
    </row>
    <row r="120" spans="1:13" s="9" customFormat="1" x14ac:dyDescent="0.2">
      <c r="A120" s="4"/>
      <c r="B120" s="4"/>
      <c r="C120" s="4"/>
      <c r="D120" s="2"/>
      <c r="E120" s="2"/>
      <c r="F120" s="51"/>
      <c r="G120" s="2"/>
      <c r="H120" s="2"/>
      <c r="I120" s="2"/>
      <c r="J120" s="2"/>
      <c r="K120" s="2"/>
      <c r="L120" s="2"/>
      <c r="M120" s="4"/>
    </row>
    <row r="121" spans="1:13" s="9" customFormat="1" x14ac:dyDescent="0.2">
      <c r="A121" s="4"/>
      <c r="B121" s="4"/>
      <c r="C121" s="4"/>
      <c r="D121" s="2"/>
      <c r="E121" s="2"/>
      <c r="F121" s="51"/>
      <c r="G121" s="2"/>
      <c r="H121" s="2"/>
      <c r="I121" s="2"/>
      <c r="J121" s="2"/>
      <c r="K121" s="2"/>
      <c r="L121" s="2"/>
      <c r="M121" s="4"/>
    </row>
    <row r="122" spans="1:13" s="9" customFormat="1" x14ac:dyDescent="0.2">
      <c r="A122" s="4"/>
      <c r="B122" s="4"/>
      <c r="C122" s="4"/>
      <c r="D122" s="2"/>
      <c r="E122" s="2"/>
      <c r="F122" s="51"/>
      <c r="G122" s="2"/>
      <c r="H122" s="2"/>
      <c r="I122" s="2"/>
      <c r="J122" s="2"/>
      <c r="K122" s="2"/>
      <c r="L122" s="2"/>
      <c r="M122" s="4"/>
    </row>
    <row r="123" spans="1:13" s="9" customFormat="1" x14ac:dyDescent="0.2">
      <c r="A123" s="4"/>
      <c r="B123" s="4"/>
      <c r="C123" s="4"/>
      <c r="D123" s="2"/>
      <c r="E123" s="2"/>
      <c r="F123" s="51"/>
      <c r="G123" s="2"/>
      <c r="H123" s="2"/>
      <c r="I123" s="2"/>
      <c r="J123" s="2"/>
      <c r="K123" s="2"/>
      <c r="L123" s="2"/>
      <c r="M123" s="4"/>
    </row>
    <row r="124" spans="1:13" s="9" customFormat="1" x14ac:dyDescent="0.2">
      <c r="A124" s="4"/>
      <c r="B124" s="4"/>
      <c r="C124" s="4"/>
      <c r="D124" s="2"/>
      <c r="E124" s="2"/>
      <c r="F124" s="51"/>
      <c r="G124" s="2"/>
      <c r="H124" s="2"/>
      <c r="I124" s="2"/>
      <c r="J124" s="2"/>
      <c r="K124" s="2"/>
      <c r="L124" s="2"/>
      <c r="M124" s="4"/>
    </row>
    <row r="125" spans="1:13" s="9" customFormat="1" x14ac:dyDescent="0.2">
      <c r="A125" s="4"/>
      <c r="B125" s="4"/>
      <c r="C125" s="4"/>
      <c r="D125" s="2"/>
      <c r="E125" s="2"/>
      <c r="F125" s="51"/>
      <c r="G125" s="2"/>
      <c r="H125" s="2"/>
      <c r="I125" s="2"/>
      <c r="J125" s="2"/>
      <c r="K125" s="2"/>
      <c r="L125" s="2"/>
      <c r="M125" s="4"/>
    </row>
    <row r="126" spans="1:13" s="9" customFormat="1" x14ac:dyDescent="0.2">
      <c r="A126" s="4"/>
      <c r="B126" s="4"/>
      <c r="C126" s="4"/>
      <c r="D126" s="2"/>
      <c r="E126" s="2"/>
      <c r="F126" s="51"/>
      <c r="G126" s="2"/>
      <c r="H126" s="2"/>
      <c r="I126" s="2"/>
      <c r="J126" s="2"/>
      <c r="K126" s="2"/>
      <c r="L126" s="2"/>
      <c r="M126" s="4"/>
    </row>
    <row r="127" spans="1:13" s="9" customFormat="1" x14ac:dyDescent="0.2">
      <c r="A127" s="4"/>
      <c r="B127" s="4"/>
      <c r="C127" s="4"/>
      <c r="D127" s="2"/>
      <c r="E127" s="2"/>
      <c r="F127" s="51"/>
      <c r="G127" s="2"/>
      <c r="H127" s="2"/>
      <c r="I127" s="2"/>
      <c r="J127" s="2"/>
      <c r="K127" s="2"/>
      <c r="L127" s="2"/>
      <c r="M127" s="4"/>
    </row>
    <row r="128" spans="1:13" s="9" customFormat="1" x14ac:dyDescent="0.2">
      <c r="A128" s="4"/>
      <c r="B128" s="4"/>
      <c r="C128" s="4"/>
      <c r="D128" s="2"/>
      <c r="E128" s="2"/>
      <c r="F128" s="51"/>
      <c r="G128" s="2"/>
      <c r="H128" s="2"/>
      <c r="I128" s="2"/>
      <c r="J128" s="2"/>
      <c r="K128" s="2"/>
      <c r="L128" s="2"/>
      <c r="M128" s="4"/>
    </row>
    <row r="129" spans="1:13" s="9" customFormat="1" x14ac:dyDescent="0.2">
      <c r="A129" s="4"/>
      <c r="B129" s="4"/>
      <c r="C129" s="4"/>
      <c r="D129" s="2"/>
      <c r="E129" s="2"/>
      <c r="F129" s="51"/>
      <c r="G129" s="2"/>
      <c r="H129" s="2"/>
      <c r="I129" s="2"/>
      <c r="J129" s="2"/>
      <c r="K129" s="2"/>
      <c r="L129" s="2"/>
      <c r="M129" s="4"/>
    </row>
    <row r="130" spans="1:13" s="9" customFormat="1" x14ac:dyDescent="0.2">
      <c r="A130" s="4"/>
      <c r="B130" s="4"/>
      <c r="C130" s="4"/>
      <c r="D130" s="2"/>
      <c r="E130" s="2"/>
      <c r="F130" s="51"/>
      <c r="G130" s="2"/>
      <c r="H130" s="2"/>
      <c r="I130" s="2"/>
      <c r="J130" s="2"/>
      <c r="K130" s="2"/>
      <c r="L130" s="2"/>
      <c r="M130" s="4"/>
    </row>
    <row r="131" spans="1:13" s="9" customFormat="1" x14ac:dyDescent="0.2">
      <c r="A131" s="4"/>
      <c r="B131" s="4"/>
      <c r="C131" s="4"/>
      <c r="D131" s="2"/>
      <c r="E131" s="2"/>
      <c r="F131" s="51"/>
      <c r="G131" s="2"/>
      <c r="H131" s="2"/>
      <c r="I131" s="2"/>
      <c r="J131" s="2"/>
      <c r="K131" s="2"/>
      <c r="L131" s="2"/>
      <c r="M131" s="4"/>
    </row>
    <row r="132" spans="1:13" s="9" customFormat="1" x14ac:dyDescent="0.2">
      <c r="A132" s="4"/>
      <c r="B132" s="4"/>
      <c r="C132" s="4"/>
      <c r="D132" s="2"/>
      <c r="E132" s="2"/>
      <c r="F132" s="51"/>
      <c r="G132" s="2"/>
      <c r="H132" s="2"/>
      <c r="I132" s="2"/>
      <c r="J132" s="2"/>
      <c r="K132" s="2"/>
      <c r="L132" s="2"/>
      <c r="M132" s="4"/>
    </row>
    <row r="133" spans="1:13" s="9" customFormat="1" x14ac:dyDescent="0.2">
      <c r="A133" s="4"/>
      <c r="B133" s="4"/>
      <c r="C133" s="4"/>
      <c r="D133" s="2"/>
      <c r="E133" s="2"/>
      <c r="F133" s="51"/>
      <c r="G133" s="2"/>
      <c r="H133" s="2"/>
      <c r="I133" s="2"/>
      <c r="J133" s="2"/>
      <c r="K133" s="2"/>
      <c r="L133" s="2"/>
      <c r="M133" s="4"/>
    </row>
    <row r="134" spans="1:13" s="9" customFormat="1" x14ac:dyDescent="0.2">
      <c r="A134" s="4"/>
      <c r="B134" s="4"/>
      <c r="C134" s="4"/>
      <c r="D134" s="2"/>
      <c r="E134" s="2"/>
      <c r="F134" s="51"/>
      <c r="G134" s="2"/>
      <c r="H134" s="2"/>
      <c r="I134" s="2"/>
      <c r="J134" s="2"/>
      <c r="K134" s="2"/>
      <c r="L134" s="2"/>
      <c r="M134" s="4"/>
    </row>
    <row r="135" spans="1:13" s="9" customFormat="1" x14ac:dyDescent="0.2">
      <c r="A135" s="4"/>
      <c r="B135" s="4"/>
      <c r="C135" s="4"/>
      <c r="D135" s="2"/>
      <c r="E135" s="2"/>
      <c r="F135" s="51"/>
      <c r="G135" s="2"/>
      <c r="H135" s="2"/>
      <c r="I135" s="2"/>
      <c r="J135" s="2"/>
      <c r="K135" s="2"/>
      <c r="L135" s="2"/>
      <c r="M135" s="4"/>
    </row>
    <row r="136" spans="1:13" s="9" customFormat="1" x14ac:dyDescent="0.2">
      <c r="A136" s="4"/>
      <c r="B136" s="4"/>
      <c r="C136" s="4"/>
      <c r="D136" s="2"/>
      <c r="E136" s="2"/>
      <c r="F136" s="51"/>
      <c r="G136" s="2"/>
      <c r="H136" s="2"/>
      <c r="I136" s="2"/>
      <c r="J136" s="2"/>
      <c r="K136" s="2"/>
      <c r="L136" s="2"/>
      <c r="M136" s="4"/>
    </row>
    <row r="137" spans="1:13" s="9" customFormat="1" x14ac:dyDescent="0.2">
      <c r="A137" s="4"/>
      <c r="B137" s="4"/>
      <c r="C137" s="4"/>
      <c r="D137" s="2"/>
      <c r="E137" s="2"/>
      <c r="F137" s="51"/>
      <c r="G137" s="2"/>
      <c r="H137" s="2"/>
      <c r="I137" s="2"/>
      <c r="J137" s="2"/>
      <c r="K137" s="2"/>
      <c r="L137" s="2"/>
      <c r="M137" s="4"/>
    </row>
    <row r="138" spans="1:13" s="9" customFormat="1" x14ac:dyDescent="0.2">
      <c r="A138" s="4"/>
      <c r="B138" s="4"/>
      <c r="C138" s="4"/>
      <c r="D138" s="2"/>
      <c r="E138" s="2"/>
      <c r="F138" s="51"/>
      <c r="G138" s="2"/>
      <c r="H138" s="2"/>
      <c r="I138" s="2"/>
      <c r="J138" s="2"/>
      <c r="K138" s="2"/>
      <c r="L138" s="2"/>
      <c r="M138" s="4"/>
    </row>
    <row r="139" spans="1:13" s="9" customFormat="1" x14ac:dyDescent="0.2">
      <c r="A139" s="4"/>
      <c r="B139" s="4"/>
      <c r="C139" s="4"/>
      <c r="D139" s="2"/>
      <c r="E139" s="2"/>
      <c r="F139" s="51"/>
      <c r="G139" s="2"/>
      <c r="H139" s="2"/>
      <c r="I139" s="2"/>
      <c r="J139" s="2"/>
      <c r="K139" s="2"/>
      <c r="L139" s="2"/>
      <c r="M139" s="4"/>
    </row>
    <row r="140" spans="1:13" s="9" customFormat="1" x14ac:dyDescent="0.2">
      <c r="A140" s="4"/>
      <c r="B140" s="4"/>
      <c r="C140" s="4"/>
      <c r="D140" s="2"/>
      <c r="E140" s="2"/>
      <c r="F140" s="51"/>
      <c r="G140" s="2"/>
      <c r="H140" s="2"/>
      <c r="I140" s="2"/>
      <c r="J140" s="2"/>
      <c r="K140" s="2"/>
      <c r="L140" s="2"/>
      <c r="M140" s="4"/>
    </row>
    <row r="141" spans="1:13" s="9" customFormat="1" x14ac:dyDescent="0.2">
      <c r="A141" s="4"/>
      <c r="B141" s="4"/>
      <c r="C141" s="4"/>
      <c r="D141" s="2"/>
      <c r="E141" s="2"/>
      <c r="F141" s="51"/>
      <c r="G141" s="2"/>
      <c r="H141" s="2"/>
      <c r="I141" s="2"/>
      <c r="J141" s="2"/>
      <c r="K141" s="2"/>
      <c r="L141" s="2"/>
      <c r="M141" s="4"/>
    </row>
    <row r="142" spans="1:13" s="9" customFormat="1" x14ac:dyDescent="0.2">
      <c r="A142" s="4"/>
      <c r="B142" s="4"/>
      <c r="C142" s="4"/>
      <c r="D142" s="2"/>
      <c r="E142" s="2"/>
      <c r="F142" s="51"/>
      <c r="G142" s="2"/>
      <c r="H142" s="2"/>
      <c r="I142" s="2"/>
      <c r="J142" s="2"/>
      <c r="K142" s="2"/>
      <c r="L142" s="2"/>
      <c r="M142" s="4"/>
    </row>
    <row r="143" spans="1:13" s="9" customFormat="1" x14ac:dyDescent="0.2">
      <c r="A143" s="4"/>
      <c r="B143" s="4"/>
      <c r="C143" s="4"/>
      <c r="D143" s="2"/>
      <c r="E143" s="2"/>
      <c r="F143" s="51"/>
      <c r="G143" s="2"/>
      <c r="H143" s="2"/>
      <c r="I143" s="2"/>
      <c r="J143" s="2"/>
      <c r="K143" s="2"/>
      <c r="L143" s="2"/>
      <c r="M143" s="4"/>
    </row>
    <row r="144" spans="1:13" s="9" customFormat="1" x14ac:dyDescent="0.2">
      <c r="A144" s="4"/>
      <c r="B144" s="4"/>
      <c r="C144" s="4"/>
      <c r="D144" s="2"/>
      <c r="E144" s="2"/>
      <c r="F144" s="51"/>
      <c r="G144" s="2"/>
      <c r="H144" s="2"/>
      <c r="I144" s="2"/>
      <c r="J144" s="2"/>
      <c r="K144" s="2"/>
      <c r="L144" s="2"/>
      <c r="M144" s="4"/>
    </row>
    <row r="145" spans="1:13" s="9" customFormat="1" x14ac:dyDescent="0.2">
      <c r="A145" s="4"/>
      <c r="B145" s="4"/>
      <c r="C145" s="4"/>
      <c r="D145" s="2"/>
      <c r="E145" s="2"/>
      <c r="F145" s="51"/>
      <c r="G145" s="2"/>
      <c r="H145" s="2"/>
      <c r="I145" s="2"/>
      <c r="J145" s="2"/>
      <c r="K145" s="2"/>
      <c r="L145" s="2"/>
      <c r="M145" s="4"/>
    </row>
    <row r="146" spans="1:13" s="9" customFormat="1" x14ac:dyDescent="0.2">
      <c r="A146" s="4"/>
      <c r="B146" s="4"/>
      <c r="C146" s="4"/>
      <c r="D146" s="2"/>
      <c r="E146" s="2"/>
      <c r="F146" s="51"/>
      <c r="G146" s="2"/>
      <c r="H146" s="2"/>
      <c r="I146" s="2"/>
      <c r="J146" s="2"/>
      <c r="K146" s="2"/>
      <c r="L146" s="2"/>
      <c r="M146" s="4"/>
    </row>
    <row r="147" spans="1:13" s="9" customFormat="1" x14ac:dyDescent="0.2">
      <c r="A147" s="4"/>
      <c r="B147" s="4"/>
      <c r="C147" s="4"/>
      <c r="D147" s="2"/>
      <c r="E147" s="2"/>
      <c r="F147" s="51"/>
      <c r="G147" s="2"/>
      <c r="H147" s="2"/>
      <c r="I147" s="2"/>
      <c r="J147" s="2"/>
      <c r="K147" s="2"/>
      <c r="L147" s="2"/>
      <c r="M147" s="4"/>
    </row>
    <row r="148" spans="1:13" s="9" customFormat="1" x14ac:dyDescent="0.2">
      <c r="A148" s="4"/>
      <c r="B148" s="4"/>
      <c r="C148" s="4"/>
      <c r="D148" s="2"/>
      <c r="E148" s="2"/>
      <c r="F148" s="51"/>
      <c r="G148" s="2"/>
      <c r="H148" s="2"/>
      <c r="I148" s="2"/>
      <c r="J148" s="2"/>
      <c r="K148" s="2"/>
      <c r="L148" s="2"/>
      <c r="M148" s="4"/>
    </row>
    <row r="149" spans="1:13" s="9" customFormat="1" x14ac:dyDescent="0.2">
      <c r="A149" s="4"/>
      <c r="B149" s="4"/>
      <c r="C149" s="4"/>
      <c r="D149" s="2"/>
      <c r="E149" s="2"/>
      <c r="F149" s="51"/>
      <c r="G149" s="2"/>
      <c r="H149" s="2"/>
      <c r="I149" s="2"/>
      <c r="J149" s="2"/>
      <c r="K149" s="2"/>
      <c r="L149" s="2"/>
      <c r="M149" s="4"/>
    </row>
    <row r="150" spans="1:13" s="9" customFormat="1" x14ac:dyDescent="0.2">
      <c r="A150" s="4"/>
      <c r="B150" s="4"/>
      <c r="C150" s="4"/>
      <c r="D150" s="2"/>
      <c r="E150" s="2"/>
      <c r="F150" s="51"/>
      <c r="G150" s="2"/>
      <c r="H150" s="2"/>
      <c r="I150" s="2"/>
      <c r="J150" s="2"/>
      <c r="K150" s="2"/>
      <c r="L150" s="2"/>
      <c r="M150" s="4"/>
    </row>
    <row r="151" spans="1:13" s="9" customFormat="1" x14ac:dyDescent="0.2">
      <c r="A151" s="4"/>
      <c r="B151" s="4"/>
      <c r="C151" s="4"/>
      <c r="D151" s="2"/>
      <c r="E151" s="2"/>
      <c r="F151" s="51"/>
      <c r="G151" s="2"/>
      <c r="H151" s="2"/>
      <c r="I151" s="2"/>
      <c r="J151" s="2"/>
      <c r="K151" s="2"/>
      <c r="L151" s="2"/>
      <c r="M151" s="4"/>
    </row>
    <row r="152" spans="1:13" s="9" customFormat="1" x14ac:dyDescent="0.2">
      <c r="A152" s="4"/>
      <c r="B152" s="4"/>
      <c r="C152" s="4"/>
      <c r="D152" s="2"/>
      <c r="E152" s="2"/>
      <c r="F152" s="51"/>
      <c r="G152" s="2"/>
      <c r="H152" s="2"/>
      <c r="I152" s="2"/>
      <c r="J152" s="2"/>
      <c r="K152" s="2"/>
      <c r="L152" s="2"/>
      <c r="M152" s="4"/>
    </row>
    <row r="153" spans="1:13" s="9" customFormat="1" x14ac:dyDescent="0.2">
      <c r="A153" s="4"/>
      <c r="B153" s="4"/>
      <c r="C153" s="4"/>
      <c r="D153" s="2"/>
      <c r="E153" s="2"/>
      <c r="F153" s="51"/>
      <c r="G153" s="2"/>
      <c r="H153" s="2"/>
      <c r="I153" s="2"/>
      <c r="J153" s="2"/>
      <c r="K153" s="2"/>
      <c r="L153" s="2"/>
      <c r="M153" s="4"/>
    </row>
    <row r="154" spans="1:13" s="9" customFormat="1" x14ac:dyDescent="0.2">
      <c r="A154" s="4"/>
      <c r="B154" s="4"/>
      <c r="C154" s="4"/>
      <c r="D154" s="2"/>
      <c r="E154" s="2"/>
      <c r="F154" s="51"/>
      <c r="G154" s="2"/>
      <c r="H154" s="2"/>
      <c r="I154" s="2"/>
      <c r="J154" s="2"/>
      <c r="K154" s="2"/>
      <c r="L154" s="2"/>
      <c r="M154" s="4"/>
    </row>
    <row r="155" spans="1:13" s="9" customFormat="1" x14ac:dyDescent="0.2">
      <c r="A155" s="4"/>
      <c r="B155" s="4"/>
      <c r="C155" s="4"/>
      <c r="D155" s="2"/>
      <c r="E155" s="2"/>
      <c r="F155" s="51"/>
      <c r="G155" s="2"/>
      <c r="H155" s="2"/>
      <c r="I155" s="2"/>
      <c r="J155" s="2"/>
      <c r="K155" s="2"/>
      <c r="L155" s="2"/>
      <c r="M155" s="4"/>
    </row>
    <row r="156" spans="1:13" s="9" customFormat="1" x14ac:dyDescent="0.2">
      <c r="A156" s="4"/>
      <c r="B156" s="4"/>
      <c r="C156" s="4"/>
      <c r="D156" s="2"/>
      <c r="E156" s="2"/>
      <c r="F156" s="51"/>
      <c r="G156" s="2"/>
      <c r="H156" s="2"/>
      <c r="I156" s="2"/>
      <c r="J156" s="2"/>
      <c r="K156" s="2"/>
      <c r="L156" s="2"/>
      <c r="M156" s="4"/>
    </row>
    <row r="157" spans="1:13" s="9" customFormat="1" x14ac:dyDescent="0.2">
      <c r="A157" s="4"/>
      <c r="B157" s="4"/>
      <c r="C157" s="4"/>
      <c r="D157" s="2"/>
      <c r="E157" s="2"/>
      <c r="F157" s="51"/>
      <c r="G157" s="2"/>
      <c r="H157" s="2"/>
      <c r="I157" s="2"/>
      <c r="J157" s="2"/>
      <c r="K157" s="2"/>
      <c r="L157" s="2"/>
      <c r="M157" s="4"/>
    </row>
    <row r="158" spans="1:13" s="9" customFormat="1" x14ac:dyDescent="0.2">
      <c r="A158" s="4"/>
      <c r="B158" s="4"/>
      <c r="C158" s="4"/>
      <c r="D158" s="2"/>
      <c r="E158" s="2"/>
      <c r="F158" s="51"/>
      <c r="G158" s="2"/>
      <c r="H158" s="2"/>
      <c r="I158" s="2"/>
      <c r="J158" s="2"/>
      <c r="K158" s="2"/>
      <c r="L158" s="2"/>
      <c r="M158" s="4"/>
    </row>
    <row r="159" spans="1:13" s="9" customFormat="1" x14ac:dyDescent="0.2">
      <c r="A159" s="4"/>
      <c r="B159" s="4"/>
      <c r="C159" s="4"/>
      <c r="D159" s="2"/>
      <c r="E159" s="2"/>
      <c r="F159" s="51"/>
      <c r="G159" s="2"/>
      <c r="H159" s="2"/>
      <c r="I159" s="2"/>
      <c r="J159" s="2"/>
      <c r="K159" s="2"/>
      <c r="L159" s="2"/>
      <c r="M159" s="4"/>
    </row>
    <row r="160" spans="1:13" s="9" customFormat="1" x14ac:dyDescent="0.2">
      <c r="A160" s="4"/>
      <c r="B160" s="4"/>
      <c r="C160" s="4"/>
      <c r="D160" s="2"/>
      <c r="E160" s="2"/>
      <c r="F160" s="51"/>
      <c r="G160" s="2"/>
      <c r="H160" s="2"/>
      <c r="I160" s="2"/>
      <c r="J160" s="2"/>
      <c r="K160" s="2"/>
      <c r="L160" s="2"/>
      <c r="M160" s="4"/>
    </row>
    <row r="161" spans="1:13" s="9" customFormat="1" x14ac:dyDescent="0.2">
      <c r="A161" s="4"/>
      <c r="B161" s="4"/>
      <c r="C161" s="4"/>
      <c r="D161" s="2"/>
      <c r="E161" s="2"/>
      <c r="F161" s="51"/>
      <c r="G161" s="2"/>
      <c r="H161" s="2"/>
      <c r="I161" s="2"/>
      <c r="J161" s="2"/>
      <c r="K161" s="2"/>
      <c r="L161" s="2"/>
      <c r="M161" s="4"/>
    </row>
    <row r="162" spans="1:13" s="9" customFormat="1" x14ac:dyDescent="0.2">
      <c r="A162" s="4"/>
      <c r="B162" s="4"/>
      <c r="C162" s="4"/>
      <c r="D162" s="2"/>
      <c r="E162" s="2"/>
      <c r="F162" s="51"/>
      <c r="G162" s="2"/>
      <c r="H162" s="2"/>
      <c r="I162" s="2"/>
      <c r="J162" s="2"/>
      <c r="K162" s="2"/>
      <c r="L162" s="2"/>
      <c r="M162" s="4"/>
    </row>
    <row r="163" spans="1:13" s="9" customFormat="1" x14ac:dyDescent="0.2">
      <c r="A163" s="4"/>
      <c r="B163" s="4"/>
      <c r="C163" s="4"/>
      <c r="D163" s="2"/>
      <c r="E163" s="2"/>
      <c r="F163" s="51"/>
      <c r="G163" s="2"/>
      <c r="H163" s="2"/>
      <c r="I163" s="2"/>
      <c r="J163" s="2"/>
      <c r="K163" s="2"/>
      <c r="L163" s="2"/>
      <c r="M163" s="4"/>
    </row>
    <row r="164" spans="1:13" s="9" customFormat="1" x14ac:dyDescent="0.2">
      <c r="A164" s="4"/>
      <c r="B164" s="4"/>
      <c r="C164" s="4"/>
      <c r="D164" s="2"/>
      <c r="E164" s="2"/>
      <c r="F164" s="51"/>
      <c r="G164" s="2"/>
      <c r="H164" s="2"/>
      <c r="I164" s="2"/>
      <c r="J164" s="2"/>
      <c r="K164" s="2"/>
      <c r="L164" s="2"/>
      <c r="M164" s="4"/>
    </row>
    <row r="165" spans="1:13" s="9" customFormat="1" x14ac:dyDescent="0.2">
      <c r="A165" s="4"/>
      <c r="B165" s="4"/>
      <c r="C165" s="4"/>
      <c r="D165" s="2"/>
      <c r="E165" s="2"/>
      <c r="F165" s="51"/>
      <c r="G165" s="2"/>
      <c r="H165" s="2"/>
      <c r="I165" s="2"/>
      <c r="J165" s="2"/>
      <c r="K165" s="2"/>
      <c r="L165" s="2"/>
      <c r="M165" s="4"/>
    </row>
    <row r="166" spans="1:13" s="9" customFormat="1" x14ac:dyDescent="0.2">
      <c r="A166" s="4"/>
      <c r="B166" s="4"/>
      <c r="C166" s="4"/>
      <c r="D166" s="2"/>
      <c r="E166" s="2"/>
      <c r="F166" s="51"/>
      <c r="G166" s="2"/>
      <c r="H166" s="2"/>
      <c r="I166" s="2"/>
      <c r="J166" s="2"/>
      <c r="K166" s="2"/>
      <c r="L166" s="2"/>
      <c r="M166" s="4"/>
    </row>
    <row r="167" spans="1:13" s="9" customFormat="1" x14ac:dyDescent="0.2">
      <c r="A167" s="4"/>
      <c r="B167" s="4"/>
      <c r="C167" s="4"/>
      <c r="D167" s="2"/>
      <c r="E167" s="2"/>
      <c r="F167" s="51"/>
      <c r="G167" s="2"/>
      <c r="H167" s="2"/>
      <c r="I167" s="2"/>
      <c r="J167" s="2"/>
      <c r="K167" s="2"/>
      <c r="L167" s="2"/>
      <c r="M167" s="4"/>
    </row>
    <row r="168" spans="1:13" s="9" customFormat="1" x14ac:dyDescent="0.2">
      <c r="A168" s="4"/>
      <c r="B168" s="4"/>
      <c r="C168" s="4"/>
      <c r="D168" s="2"/>
      <c r="E168" s="2"/>
      <c r="F168" s="51"/>
      <c r="G168" s="2"/>
      <c r="H168" s="2"/>
      <c r="I168" s="2"/>
      <c r="J168" s="2"/>
      <c r="K168" s="2"/>
      <c r="L168" s="2"/>
      <c r="M168" s="4"/>
    </row>
    <row r="169" spans="1:13" s="9" customFormat="1" x14ac:dyDescent="0.2">
      <c r="A169" s="4"/>
      <c r="B169" s="4"/>
      <c r="C169" s="4"/>
      <c r="D169" s="2"/>
      <c r="E169" s="2"/>
      <c r="F169" s="51"/>
      <c r="G169" s="2"/>
      <c r="H169" s="2"/>
      <c r="I169" s="2"/>
      <c r="J169" s="2"/>
      <c r="K169" s="2"/>
      <c r="L169" s="2"/>
      <c r="M169" s="4"/>
    </row>
    <row r="170" spans="1:13" s="9" customFormat="1" x14ac:dyDescent="0.2">
      <c r="A170" s="4"/>
      <c r="B170" s="4"/>
      <c r="C170" s="4"/>
      <c r="D170" s="2"/>
      <c r="E170" s="2"/>
      <c r="F170" s="51"/>
      <c r="G170" s="2"/>
      <c r="H170" s="2"/>
      <c r="I170" s="2"/>
      <c r="J170" s="2"/>
      <c r="K170" s="2"/>
      <c r="L170" s="2"/>
      <c r="M170" s="4"/>
    </row>
    <row r="171" spans="1:13" s="9" customFormat="1" x14ac:dyDescent="0.2">
      <c r="A171" s="4"/>
      <c r="B171" s="4"/>
      <c r="C171" s="4"/>
      <c r="D171" s="2"/>
      <c r="E171" s="2"/>
      <c r="F171" s="51"/>
      <c r="G171" s="2"/>
      <c r="H171" s="2"/>
      <c r="I171" s="2"/>
      <c r="J171" s="2"/>
      <c r="K171" s="2"/>
      <c r="L171" s="2"/>
      <c r="M171" s="4"/>
    </row>
    <row r="172" spans="1:13" s="9" customFormat="1" x14ac:dyDescent="0.2">
      <c r="A172" s="4"/>
      <c r="B172" s="4"/>
      <c r="C172" s="4"/>
      <c r="D172" s="2"/>
      <c r="E172" s="2"/>
      <c r="F172" s="51"/>
      <c r="G172" s="2"/>
      <c r="H172" s="2"/>
      <c r="I172" s="2"/>
      <c r="J172" s="2"/>
      <c r="K172" s="2"/>
      <c r="L172" s="2"/>
      <c r="M172" s="4"/>
    </row>
    <row r="173" spans="1:13" s="9" customFormat="1" x14ac:dyDescent="0.2">
      <c r="A173" s="4"/>
      <c r="B173" s="4"/>
      <c r="C173" s="4"/>
      <c r="D173" s="2"/>
      <c r="E173" s="2"/>
      <c r="F173" s="51"/>
      <c r="G173" s="2"/>
      <c r="H173" s="2"/>
      <c r="I173" s="2"/>
      <c r="J173" s="2"/>
      <c r="K173" s="2"/>
      <c r="L173" s="2"/>
      <c r="M173" s="4"/>
    </row>
    <row r="174" spans="1:13" s="9" customFormat="1" x14ac:dyDescent="0.2">
      <c r="A174" s="4"/>
      <c r="B174" s="4"/>
      <c r="C174" s="4"/>
      <c r="D174" s="2"/>
      <c r="E174" s="2"/>
      <c r="F174" s="51"/>
      <c r="G174" s="2"/>
      <c r="H174" s="2"/>
      <c r="I174" s="2"/>
      <c r="J174" s="2"/>
      <c r="K174" s="2"/>
      <c r="L174" s="2"/>
      <c r="M174" s="4"/>
    </row>
    <row r="175" spans="1:13" s="9" customFormat="1" x14ac:dyDescent="0.2">
      <c r="A175" s="4"/>
      <c r="B175" s="4"/>
      <c r="C175" s="4"/>
      <c r="D175" s="2"/>
      <c r="E175" s="2"/>
      <c r="F175" s="51"/>
      <c r="G175" s="2"/>
      <c r="H175" s="2"/>
      <c r="I175" s="2"/>
      <c r="J175" s="2"/>
      <c r="K175" s="2"/>
      <c r="L175" s="2"/>
      <c r="M175" s="4"/>
    </row>
    <row r="176" spans="1:13" s="9" customFormat="1" x14ac:dyDescent="0.2">
      <c r="A176" s="4"/>
      <c r="B176" s="4"/>
      <c r="C176" s="4"/>
      <c r="D176" s="2"/>
      <c r="E176" s="2"/>
      <c r="F176" s="51"/>
      <c r="G176" s="2"/>
      <c r="H176" s="2"/>
      <c r="I176" s="2"/>
      <c r="J176" s="2"/>
      <c r="K176" s="2"/>
      <c r="L176" s="2"/>
      <c r="M176" s="4"/>
    </row>
    <row r="177" spans="1:13" s="9" customFormat="1" x14ac:dyDescent="0.2">
      <c r="A177" s="4"/>
      <c r="B177" s="4"/>
      <c r="C177" s="4"/>
      <c r="D177" s="2"/>
      <c r="E177" s="2"/>
      <c r="F177" s="51"/>
      <c r="G177" s="2"/>
      <c r="H177" s="2"/>
      <c r="I177" s="2"/>
      <c r="J177" s="2"/>
      <c r="K177" s="2"/>
      <c r="L177" s="2"/>
      <c r="M177" s="4"/>
    </row>
    <row r="178" spans="1:13" s="9" customFormat="1" x14ac:dyDescent="0.2">
      <c r="A178" s="4"/>
      <c r="B178" s="4"/>
      <c r="C178" s="4"/>
      <c r="D178" s="2"/>
      <c r="E178" s="2"/>
      <c r="F178" s="51"/>
      <c r="G178" s="2"/>
      <c r="H178" s="2"/>
      <c r="I178" s="2"/>
      <c r="J178" s="2"/>
      <c r="K178" s="2"/>
      <c r="L178" s="2"/>
      <c r="M178" s="4"/>
    </row>
    <row r="179" spans="1:13" s="9" customFormat="1" x14ac:dyDescent="0.2">
      <c r="A179" s="4"/>
      <c r="B179" s="4"/>
      <c r="C179" s="4"/>
      <c r="D179" s="2"/>
      <c r="E179" s="2"/>
      <c r="F179" s="51"/>
      <c r="G179" s="2"/>
      <c r="H179" s="2"/>
      <c r="I179" s="2"/>
      <c r="J179" s="2"/>
      <c r="K179" s="2"/>
      <c r="L179" s="2"/>
      <c r="M179" s="4"/>
    </row>
    <row r="180" spans="1:13" s="9" customFormat="1" x14ac:dyDescent="0.2">
      <c r="A180" s="4"/>
      <c r="B180" s="4"/>
      <c r="C180" s="4"/>
      <c r="D180" s="2"/>
      <c r="E180" s="2"/>
      <c r="F180" s="51"/>
      <c r="G180" s="2"/>
      <c r="H180" s="2"/>
      <c r="I180" s="2"/>
      <c r="J180" s="2"/>
      <c r="K180" s="2"/>
      <c r="L180" s="2"/>
      <c r="M180" s="4"/>
    </row>
    <row r="181" spans="1:13" s="9" customFormat="1" x14ac:dyDescent="0.2">
      <c r="A181" s="4"/>
      <c r="B181" s="4"/>
      <c r="C181" s="4"/>
      <c r="D181" s="2"/>
      <c r="E181" s="2"/>
      <c r="F181" s="51"/>
      <c r="G181" s="2"/>
      <c r="H181" s="2"/>
      <c r="I181" s="2"/>
      <c r="J181" s="2"/>
      <c r="K181" s="2"/>
      <c r="L181" s="2"/>
      <c r="M181" s="4"/>
    </row>
    <row r="182" spans="1:13" s="9" customFormat="1" x14ac:dyDescent="0.2">
      <c r="A182" s="4"/>
      <c r="B182" s="4"/>
      <c r="C182" s="4"/>
      <c r="D182" s="2"/>
      <c r="E182" s="2"/>
      <c r="F182" s="51"/>
      <c r="G182" s="2"/>
      <c r="H182" s="2"/>
      <c r="I182" s="2"/>
      <c r="J182" s="2"/>
      <c r="K182" s="2"/>
      <c r="L182" s="2"/>
      <c r="M182" s="4"/>
    </row>
    <row r="183" spans="1:13" s="9" customFormat="1" x14ac:dyDescent="0.2">
      <c r="A183" s="4"/>
      <c r="B183" s="4"/>
      <c r="C183" s="4"/>
      <c r="D183" s="2"/>
      <c r="E183" s="2"/>
      <c r="F183" s="51"/>
      <c r="G183" s="2"/>
      <c r="H183" s="2"/>
      <c r="I183" s="2"/>
      <c r="J183" s="2"/>
      <c r="K183" s="2"/>
      <c r="L183" s="2"/>
      <c r="M183" s="4"/>
    </row>
    <row r="184" spans="1:13" s="9" customFormat="1" x14ac:dyDescent="0.2">
      <c r="A184" s="4"/>
      <c r="B184" s="4"/>
      <c r="C184" s="4"/>
      <c r="D184" s="2"/>
      <c r="E184" s="2"/>
      <c r="F184" s="51"/>
      <c r="G184" s="2"/>
      <c r="H184" s="2"/>
      <c r="I184" s="2"/>
      <c r="J184" s="2"/>
      <c r="K184" s="2"/>
      <c r="L184" s="2"/>
      <c r="M184" s="4"/>
    </row>
    <row r="185" spans="1:13" s="9" customFormat="1" x14ac:dyDescent="0.2">
      <c r="A185" s="4"/>
      <c r="B185" s="4"/>
      <c r="C185" s="4"/>
      <c r="D185" s="2"/>
      <c r="E185" s="2"/>
      <c r="F185" s="51"/>
      <c r="G185" s="2"/>
      <c r="H185" s="2"/>
      <c r="I185" s="2"/>
      <c r="J185" s="2"/>
      <c r="K185" s="2"/>
      <c r="L185" s="2"/>
      <c r="M185" s="4"/>
    </row>
    <row r="186" spans="1:13" s="9" customFormat="1" x14ac:dyDescent="0.2">
      <c r="A186" s="4"/>
      <c r="B186" s="4"/>
      <c r="C186" s="4"/>
      <c r="D186" s="2"/>
      <c r="E186" s="2"/>
      <c r="F186" s="51"/>
      <c r="G186" s="2"/>
      <c r="H186" s="2"/>
      <c r="I186" s="2"/>
      <c r="J186" s="2"/>
      <c r="K186" s="2"/>
      <c r="L186" s="2"/>
      <c r="M186" s="4"/>
    </row>
    <row r="187" spans="1:13" s="9" customFormat="1" x14ac:dyDescent="0.2">
      <c r="A187" s="4"/>
      <c r="B187" s="4"/>
      <c r="C187" s="4"/>
      <c r="D187" s="2"/>
      <c r="E187" s="2"/>
      <c r="F187" s="51"/>
      <c r="G187" s="2"/>
      <c r="H187" s="2"/>
      <c r="I187" s="2"/>
      <c r="J187" s="2"/>
      <c r="K187" s="2"/>
      <c r="L187" s="2"/>
      <c r="M187" s="4"/>
    </row>
    <row r="188" spans="1:13" s="9" customFormat="1" x14ac:dyDescent="0.2">
      <c r="A188" s="4"/>
      <c r="B188" s="4"/>
      <c r="C188" s="4"/>
      <c r="D188" s="2"/>
      <c r="E188" s="2"/>
      <c r="F188" s="51"/>
      <c r="G188" s="2"/>
      <c r="H188" s="2"/>
      <c r="I188" s="2"/>
      <c r="J188" s="2"/>
      <c r="K188" s="2"/>
      <c r="L188" s="2"/>
      <c r="M188" s="4"/>
    </row>
    <row r="189" spans="1:13" s="9" customFormat="1" x14ac:dyDescent="0.2">
      <c r="A189" s="4"/>
      <c r="B189" s="4"/>
      <c r="C189" s="4"/>
      <c r="D189" s="2"/>
      <c r="E189" s="2"/>
      <c r="F189" s="51"/>
      <c r="G189" s="2"/>
      <c r="H189" s="2"/>
      <c r="I189" s="2"/>
      <c r="J189" s="2"/>
      <c r="K189" s="2"/>
      <c r="L189" s="2"/>
      <c r="M189" s="4"/>
    </row>
    <row r="190" spans="1:13" s="9" customFormat="1" x14ac:dyDescent="0.2">
      <c r="A190" s="4"/>
      <c r="B190" s="4"/>
      <c r="C190" s="4"/>
      <c r="D190" s="2"/>
      <c r="E190" s="2"/>
      <c r="F190" s="51"/>
      <c r="G190" s="2"/>
      <c r="H190" s="2"/>
      <c r="I190" s="2"/>
      <c r="J190" s="2"/>
      <c r="K190" s="2"/>
      <c r="L190" s="2"/>
      <c r="M190" s="4"/>
    </row>
    <row r="191" spans="1:13" s="9" customFormat="1" x14ac:dyDescent="0.2">
      <c r="A191" s="4"/>
      <c r="B191" s="4"/>
      <c r="C191" s="4"/>
      <c r="D191" s="2"/>
      <c r="E191" s="2"/>
      <c r="F191" s="51"/>
      <c r="G191" s="2"/>
      <c r="H191" s="2"/>
      <c r="I191" s="2"/>
      <c r="J191" s="2"/>
      <c r="K191" s="2"/>
      <c r="L191" s="2"/>
      <c r="M191" s="4"/>
    </row>
    <row r="192" spans="1:13" s="9" customFormat="1" x14ac:dyDescent="0.2">
      <c r="A192" s="4"/>
      <c r="B192" s="4"/>
      <c r="C192" s="4"/>
      <c r="D192" s="2"/>
      <c r="E192" s="2"/>
      <c r="F192" s="51"/>
      <c r="G192" s="2"/>
      <c r="H192" s="2"/>
      <c r="I192" s="2"/>
      <c r="J192" s="2"/>
      <c r="K192" s="2"/>
      <c r="L192" s="2"/>
      <c r="M192" s="4"/>
    </row>
    <row r="193" spans="1:13" s="9" customFormat="1" x14ac:dyDescent="0.2">
      <c r="A193" s="4"/>
      <c r="B193" s="4"/>
      <c r="C193" s="4"/>
      <c r="D193" s="2"/>
      <c r="E193" s="2"/>
      <c r="F193" s="51"/>
      <c r="G193" s="2"/>
      <c r="H193" s="2"/>
      <c r="I193" s="2"/>
      <c r="J193" s="2"/>
      <c r="K193" s="2"/>
      <c r="L193" s="2"/>
      <c r="M193" s="4"/>
    </row>
    <row r="194" spans="1:13" s="9" customFormat="1" x14ac:dyDescent="0.2">
      <c r="A194" s="4"/>
      <c r="B194" s="4"/>
      <c r="C194" s="4"/>
      <c r="D194" s="2"/>
      <c r="E194" s="2"/>
      <c r="F194" s="51"/>
      <c r="G194" s="2"/>
      <c r="H194" s="2"/>
      <c r="I194" s="2"/>
      <c r="J194" s="2"/>
      <c r="K194" s="2"/>
      <c r="L194" s="2"/>
      <c r="M194" s="4"/>
    </row>
    <row r="195" spans="1:13" s="9" customFormat="1" x14ac:dyDescent="0.2">
      <c r="A195" s="4"/>
      <c r="B195" s="4"/>
      <c r="C195" s="4"/>
      <c r="D195" s="2"/>
      <c r="E195" s="2"/>
      <c r="F195" s="51"/>
      <c r="G195" s="2"/>
      <c r="H195" s="2"/>
      <c r="I195" s="2"/>
      <c r="J195" s="2"/>
      <c r="K195" s="2"/>
      <c r="L195" s="2"/>
      <c r="M195" s="4"/>
    </row>
    <row r="196" spans="1:13" s="9" customFormat="1" x14ac:dyDescent="0.2">
      <c r="A196" s="4"/>
      <c r="B196" s="4"/>
      <c r="C196" s="4"/>
      <c r="D196" s="2"/>
      <c r="E196" s="2"/>
      <c r="F196" s="51"/>
      <c r="G196" s="2"/>
      <c r="H196" s="2"/>
      <c r="I196" s="2"/>
      <c r="J196" s="2"/>
      <c r="K196" s="2"/>
      <c r="L196" s="2"/>
      <c r="M196" s="4"/>
    </row>
    <row r="197" spans="1:13" s="9" customFormat="1" x14ac:dyDescent="0.2">
      <c r="A197" s="4"/>
      <c r="B197" s="4"/>
      <c r="C197" s="4"/>
      <c r="D197" s="2"/>
      <c r="E197" s="2"/>
      <c r="F197" s="51"/>
      <c r="G197" s="2"/>
      <c r="H197" s="2"/>
      <c r="I197" s="2"/>
      <c r="J197" s="2"/>
      <c r="K197" s="2"/>
      <c r="L197" s="2"/>
      <c r="M197" s="4"/>
    </row>
    <row r="198" spans="1:13" s="9" customFormat="1" x14ac:dyDescent="0.2">
      <c r="A198" s="4"/>
      <c r="B198" s="4"/>
      <c r="C198" s="4"/>
      <c r="D198" s="2"/>
      <c r="E198" s="2"/>
      <c r="F198" s="51"/>
      <c r="G198" s="2"/>
      <c r="H198" s="2"/>
      <c r="I198" s="2"/>
      <c r="J198" s="2"/>
      <c r="K198" s="2"/>
      <c r="L198" s="2"/>
      <c r="M198" s="4"/>
    </row>
    <row r="199" spans="1:13" s="9" customFormat="1" x14ac:dyDescent="0.2">
      <c r="A199" s="4"/>
      <c r="B199" s="4"/>
      <c r="C199" s="4"/>
      <c r="D199" s="2"/>
      <c r="E199" s="2"/>
      <c r="F199" s="51"/>
      <c r="G199" s="2"/>
      <c r="H199" s="2"/>
      <c r="I199" s="2"/>
      <c r="J199" s="2"/>
      <c r="K199" s="2"/>
      <c r="L199" s="2"/>
      <c r="M199" s="4"/>
    </row>
    <row r="200" spans="1:13" s="9" customFormat="1" x14ac:dyDescent="0.2">
      <c r="A200" s="4"/>
      <c r="B200" s="4"/>
      <c r="C200" s="4"/>
      <c r="D200" s="2"/>
      <c r="E200" s="2"/>
      <c r="F200" s="51"/>
      <c r="G200" s="2"/>
      <c r="H200" s="2"/>
      <c r="I200" s="2"/>
      <c r="J200" s="2"/>
      <c r="K200" s="2"/>
      <c r="L200" s="2"/>
      <c r="M200" s="4"/>
    </row>
    <row r="201" spans="1:13" s="9" customFormat="1" x14ac:dyDescent="0.2">
      <c r="A201" s="4"/>
      <c r="B201" s="4"/>
      <c r="C201" s="4"/>
      <c r="D201" s="2"/>
      <c r="E201" s="2"/>
      <c r="F201" s="51"/>
      <c r="G201" s="2"/>
      <c r="H201" s="2"/>
      <c r="I201" s="2"/>
      <c r="J201" s="2"/>
      <c r="K201" s="2"/>
      <c r="L201" s="2"/>
      <c r="M201" s="4"/>
    </row>
    <row r="202" spans="1:13" s="9" customFormat="1" x14ac:dyDescent="0.2">
      <c r="A202" s="4"/>
      <c r="B202" s="4"/>
      <c r="C202" s="4"/>
      <c r="D202" s="2"/>
      <c r="E202" s="2"/>
      <c r="F202" s="51"/>
      <c r="G202" s="2"/>
      <c r="H202" s="2"/>
      <c r="I202" s="2"/>
      <c r="J202" s="2"/>
      <c r="K202" s="2"/>
      <c r="L202" s="2"/>
      <c r="M202" s="4"/>
    </row>
    <row r="203" spans="1:13" s="9" customFormat="1" x14ac:dyDescent="0.2">
      <c r="A203" s="4"/>
      <c r="B203" s="4"/>
      <c r="C203" s="4"/>
      <c r="D203" s="2"/>
      <c r="E203" s="2"/>
      <c r="F203" s="51"/>
      <c r="G203" s="2"/>
      <c r="H203" s="2"/>
      <c r="I203" s="2"/>
      <c r="J203" s="2"/>
      <c r="K203" s="2"/>
      <c r="L203" s="2"/>
      <c r="M203" s="4"/>
    </row>
    <row r="204" spans="1:13" s="9" customFormat="1" x14ac:dyDescent="0.2">
      <c r="A204" s="4"/>
      <c r="B204" s="4"/>
      <c r="C204" s="4"/>
      <c r="D204" s="2"/>
      <c r="E204" s="2"/>
      <c r="F204" s="51"/>
      <c r="G204" s="2"/>
      <c r="H204" s="2"/>
      <c r="I204" s="2"/>
      <c r="J204" s="2"/>
      <c r="K204" s="2"/>
      <c r="L204" s="2"/>
      <c r="M204" s="4"/>
    </row>
    <row r="205" spans="1:13" s="9" customFormat="1" x14ac:dyDescent="0.2">
      <c r="A205" s="4"/>
      <c r="B205" s="4"/>
      <c r="C205" s="4"/>
      <c r="D205" s="2"/>
      <c r="E205" s="2"/>
      <c r="F205" s="51"/>
      <c r="G205" s="2"/>
      <c r="H205" s="2"/>
      <c r="I205" s="2"/>
      <c r="J205" s="2"/>
      <c r="K205" s="2"/>
      <c r="L205" s="2"/>
      <c r="M205" s="4"/>
    </row>
    <row r="206" spans="1:13" s="9" customFormat="1" x14ac:dyDescent="0.2">
      <c r="A206" s="4"/>
      <c r="B206" s="4"/>
      <c r="C206" s="4"/>
      <c r="D206" s="2"/>
      <c r="E206" s="2"/>
      <c r="F206" s="51"/>
      <c r="G206" s="2"/>
      <c r="H206" s="2"/>
      <c r="I206" s="2"/>
      <c r="J206" s="2"/>
      <c r="K206" s="2"/>
      <c r="L206" s="2"/>
      <c r="M206" s="4"/>
    </row>
    <row r="207" spans="1:13" s="9" customFormat="1" x14ac:dyDescent="0.2">
      <c r="A207" s="4"/>
      <c r="B207" s="4"/>
      <c r="C207" s="4"/>
      <c r="D207" s="2"/>
      <c r="E207" s="2"/>
      <c r="F207" s="51"/>
      <c r="G207" s="2"/>
      <c r="H207" s="2"/>
      <c r="I207" s="2"/>
      <c r="J207" s="2"/>
      <c r="K207" s="2"/>
      <c r="L207" s="2"/>
      <c r="M207" s="4"/>
    </row>
    <row r="208" spans="1:13" s="9" customFormat="1" x14ac:dyDescent="0.2">
      <c r="A208" s="4"/>
      <c r="B208" s="4"/>
      <c r="C208" s="4"/>
      <c r="D208" s="2"/>
      <c r="E208" s="2"/>
      <c r="F208" s="51"/>
      <c r="G208" s="2"/>
      <c r="H208" s="2"/>
      <c r="I208" s="2"/>
      <c r="J208" s="2"/>
      <c r="K208" s="2"/>
      <c r="L208" s="2"/>
      <c r="M208" s="4"/>
    </row>
    <row r="209" spans="1:13" s="9" customFormat="1" x14ac:dyDescent="0.2">
      <c r="A209" s="4"/>
      <c r="B209" s="4"/>
      <c r="C209" s="4"/>
      <c r="D209" s="2"/>
      <c r="E209" s="2"/>
      <c r="F209" s="51"/>
      <c r="G209" s="2"/>
      <c r="H209" s="2"/>
      <c r="I209" s="2"/>
      <c r="J209" s="2"/>
      <c r="K209" s="2"/>
      <c r="L209" s="2"/>
      <c r="M209" s="4"/>
    </row>
    <row r="210" spans="1:13" s="9" customFormat="1" x14ac:dyDescent="0.2">
      <c r="A210" s="4"/>
      <c r="B210" s="4"/>
      <c r="C210" s="4"/>
      <c r="D210" s="2"/>
      <c r="E210" s="2"/>
      <c r="F210" s="51"/>
      <c r="G210" s="2"/>
      <c r="H210" s="2"/>
      <c r="I210" s="2"/>
      <c r="J210" s="2"/>
      <c r="K210" s="2"/>
      <c r="L210" s="2"/>
      <c r="M210" s="4"/>
    </row>
    <row r="211" spans="1:13" s="9" customFormat="1" x14ac:dyDescent="0.2">
      <c r="A211" s="4"/>
      <c r="B211" s="4"/>
      <c r="C211" s="4"/>
      <c r="D211" s="2"/>
      <c r="E211" s="2"/>
      <c r="F211" s="51"/>
      <c r="G211" s="2"/>
      <c r="H211" s="2"/>
      <c r="I211" s="2"/>
      <c r="J211" s="2"/>
      <c r="K211" s="2"/>
      <c r="L211" s="2"/>
      <c r="M211" s="4"/>
    </row>
    <row r="212" spans="1:13" s="9" customFormat="1" x14ac:dyDescent="0.2">
      <c r="A212" s="4"/>
      <c r="B212" s="4"/>
      <c r="C212" s="4"/>
      <c r="D212" s="2"/>
      <c r="E212" s="2"/>
      <c r="F212" s="51"/>
      <c r="G212" s="2"/>
      <c r="H212" s="2"/>
      <c r="I212" s="2"/>
      <c r="J212" s="2"/>
      <c r="K212" s="2"/>
      <c r="L212" s="2"/>
      <c r="M212" s="4"/>
    </row>
    <row r="213" spans="1:13" s="9" customFormat="1" x14ac:dyDescent="0.2">
      <c r="A213" s="4"/>
      <c r="B213" s="4"/>
      <c r="C213" s="4"/>
      <c r="D213" s="2"/>
      <c r="E213" s="2"/>
      <c r="F213" s="51"/>
      <c r="G213" s="2"/>
      <c r="H213" s="2"/>
      <c r="I213" s="2"/>
      <c r="J213" s="2"/>
      <c r="K213" s="2"/>
      <c r="L213" s="2"/>
      <c r="M213" s="4"/>
    </row>
    <row r="214" spans="1:13" s="9" customFormat="1" x14ac:dyDescent="0.2">
      <c r="A214" s="4"/>
      <c r="B214" s="4"/>
      <c r="C214" s="4"/>
      <c r="D214" s="2"/>
      <c r="E214" s="2"/>
      <c r="F214" s="51"/>
      <c r="G214" s="2"/>
      <c r="H214" s="2"/>
      <c r="I214" s="2"/>
      <c r="J214" s="2"/>
      <c r="K214" s="2"/>
      <c r="L214" s="2"/>
      <c r="M214" s="4"/>
    </row>
    <row r="215" spans="1:13" s="9" customFormat="1" x14ac:dyDescent="0.2">
      <c r="A215" s="4"/>
      <c r="B215" s="4"/>
      <c r="C215" s="4"/>
      <c r="D215" s="2"/>
      <c r="E215" s="2"/>
      <c r="F215" s="51"/>
      <c r="G215" s="2"/>
      <c r="H215" s="2"/>
      <c r="I215" s="2"/>
      <c r="J215" s="2"/>
      <c r="K215" s="2"/>
      <c r="L215" s="2"/>
      <c r="M215" s="4"/>
    </row>
    <row r="216" spans="1:13" s="9" customFormat="1" x14ac:dyDescent="0.2">
      <c r="A216" s="4"/>
      <c r="B216" s="4"/>
      <c r="C216" s="4"/>
      <c r="D216" s="2"/>
      <c r="E216" s="2"/>
      <c r="F216" s="51"/>
      <c r="G216" s="2"/>
      <c r="H216" s="2"/>
      <c r="I216" s="2"/>
      <c r="J216" s="2"/>
      <c r="K216" s="2"/>
      <c r="L216" s="2"/>
      <c r="M216" s="4"/>
    </row>
    <row r="217" spans="1:13" s="9" customFormat="1" x14ac:dyDescent="0.2">
      <c r="A217" s="4"/>
      <c r="B217" s="4"/>
      <c r="C217" s="4"/>
      <c r="D217" s="2"/>
      <c r="E217" s="2"/>
      <c r="F217" s="51"/>
      <c r="G217" s="2"/>
      <c r="H217" s="2"/>
      <c r="I217" s="2"/>
      <c r="J217" s="2"/>
      <c r="K217" s="2"/>
      <c r="L217" s="2"/>
      <c r="M217" s="4"/>
    </row>
    <row r="218" spans="1:13" s="9" customFormat="1" x14ac:dyDescent="0.2">
      <c r="A218" s="4"/>
      <c r="B218" s="4"/>
      <c r="C218" s="4"/>
      <c r="D218" s="2"/>
      <c r="E218" s="2"/>
      <c r="F218" s="51"/>
      <c r="G218" s="2"/>
      <c r="H218" s="2"/>
      <c r="I218" s="2"/>
      <c r="J218" s="2"/>
      <c r="K218" s="2"/>
      <c r="L218" s="2"/>
      <c r="M218" s="4"/>
    </row>
    <row r="219" spans="1:13" s="9" customFormat="1" x14ac:dyDescent="0.2">
      <c r="A219" s="4"/>
      <c r="B219" s="4"/>
      <c r="C219" s="4"/>
      <c r="D219" s="2"/>
      <c r="E219" s="2"/>
      <c r="F219" s="51"/>
      <c r="G219" s="2"/>
      <c r="H219" s="2"/>
      <c r="I219" s="2"/>
      <c r="J219" s="2"/>
      <c r="K219" s="2"/>
      <c r="L219" s="2"/>
      <c r="M219" s="4"/>
    </row>
    <row r="220" spans="1:13" s="9" customFormat="1" x14ac:dyDescent="0.2">
      <c r="A220" s="4"/>
      <c r="B220" s="4"/>
      <c r="C220" s="4"/>
      <c r="D220" s="2"/>
      <c r="E220" s="2"/>
      <c r="F220" s="51"/>
      <c r="G220" s="2"/>
      <c r="H220" s="2"/>
      <c r="I220" s="2"/>
      <c r="J220" s="2"/>
      <c r="K220" s="2"/>
      <c r="L220" s="2"/>
      <c r="M220" s="4"/>
    </row>
    <row r="221" spans="1:13" s="9" customFormat="1" x14ac:dyDescent="0.2">
      <c r="A221" s="4"/>
      <c r="B221" s="4"/>
      <c r="C221" s="4"/>
      <c r="D221" s="2"/>
      <c r="E221" s="2"/>
      <c r="F221" s="51"/>
      <c r="G221" s="2"/>
      <c r="H221" s="2"/>
      <c r="I221" s="2"/>
      <c r="J221" s="2"/>
      <c r="K221" s="2"/>
      <c r="L221" s="2"/>
      <c r="M221" s="4"/>
    </row>
    <row r="222" spans="1:13" s="9" customFormat="1" x14ac:dyDescent="0.2">
      <c r="A222" s="4"/>
      <c r="B222" s="4"/>
      <c r="C222" s="4"/>
      <c r="D222" s="2"/>
      <c r="E222" s="2"/>
      <c r="F222" s="51"/>
      <c r="G222" s="2"/>
      <c r="H222" s="2"/>
      <c r="I222" s="2"/>
      <c r="J222" s="2"/>
      <c r="K222" s="2"/>
      <c r="L222" s="2"/>
      <c r="M222" s="4"/>
    </row>
    <row r="223" spans="1:13" s="9" customFormat="1" x14ac:dyDescent="0.2">
      <c r="A223" s="4"/>
      <c r="B223" s="4"/>
      <c r="C223" s="4"/>
      <c r="D223" s="2"/>
      <c r="E223" s="2"/>
      <c r="F223" s="51"/>
      <c r="G223" s="2"/>
      <c r="H223" s="2"/>
      <c r="I223" s="2"/>
      <c r="J223" s="2"/>
      <c r="K223" s="2"/>
      <c r="L223" s="2"/>
      <c r="M223" s="4"/>
    </row>
    <row r="224" spans="1:13" s="9" customFormat="1" x14ac:dyDescent="0.2">
      <c r="A224" s="4"/>
      <c r="B224" s="4"/>
      <c r="C224" s="4"/>
      <c r="D224" s="2"/>
      <c r="E224" s="2"/>
      <c r="F224" s="51"/>
      <c r="G224" s="2"/>
      <c r="H224" s="2"/>
      <c r="I224" s="2"/>
      <c r="J224" s="2"/>
      <c r="K224" s="2"/>
      <c r="L224" s="2"/>
      <c r="M224" s="4"/>
    </row>
    <row r="225" spans="1:13" s="9" customFormat="1" x14ac:dyDescent="0.2">
      <c r="A225" s="4"/>
      <c r="B225" s="4"/>
      <c r="C225" s="4"/>
      <c r="D225" s="2"/>
      <c r="E225" s="2"/>
      <c r="F225" s="51"/>
      <c r="G225" s="2"/>
      <c r="H225" s="2"/>
      <c r="I225" s="2"/>
      <c r="J225" s="2"/>
      <c r="K225" s="2"/>
      <c r="L225" s="2"/>
      <c r="M225" s="4"/>
    </row>
    <row r="226" spans="1:13" s="9" customFormat="1" x14ac:dyDescent="0.2">
      <c r="A226" s="4"/>
      <c r="B226" s="4"/>
      <c r="C226" s="4"/>
      <c r="D226" s="2"/>
      <c r="E226" s="2"/>
      <c r="F226" s="51"/>
      <c r="G226" s="2"/>
      <c r="H226" s="2"/>
      <c r="I226" s="2"/>
      <c r="J226" s="2"/>
      <c r="K226" s="2"/>
      <c r="L226" s="2"/>
      <c r="M226" s="4"/>
    </row>
    <row r="227" spans="1:13" s="9" customFormat="1" x14ac:dyDescent="0.2">
      <c r="A227" s="4"/>
      <c r="B227" s="4"/>
      <c r="C227" s="4"/>
      <c r="D227" s="2"/>
      <c r="E227" s="2"/>
      <c r="F227" s="51"/>
      <c r="G227" s="2"/>
      <c r="H227" s="2"/>
      <c r="I227" s="2"/>
      <c r="J227" s="2"/>
      <c r="K227" s="2"/>
      <c r="L227" s="2"/>
      <c r="M227" s="4"/>
    </row>
    <row r="228" spans="1:13" s="9" customFormat="1" x14ac:dyDescent="0.2">
      <c r="A228" s="4"/>
      <c r="B228" s="4"/>
      <c r="C228" s="4"/>
      <c r="D228" s="2"/>
      <c r="E228" s="2"/>
      <c r="F228" s="51"/>
      <c r="G228" s="2"/>
      <c r="H228" s="2"/>
      <c r="I228" s="2"/>
      <c r="J228" s="2"/>
      <c r="K228" s="2"/>
      <c r="L228" s="2"/>
      <c r="M228" s="4"/>
    </row>
    <row r="229" spans="1:13" s="9" customFormat="1" x14ac:dyDescent="0.2">
      <c r="A229" s="4"/>
      <c r="B229" s="4"/>
      <c r="C229" s="4"/>
      <c r="D229" s="2"/>
      <c r="E229" s="2"/>
      <c r="F229" s="51"/>
      <c r="G229" s="2"/>
      <c r="H229" s="2"/>
      <c r="I229" s="2"/>
      <c r="J229" s="2"/>
      <c r="K229" s="2"/>
      <c r="L229" s="2"/>
      <c r="M229" s="4"/>
    </row>
    <row r="230" spans="1:13" s="9" customFormat="1" x14ac:dyDescent="0.2">
      <c r="A230" s="4"/>
      <c r="B230" s="4"/>
      <c r="C230" s="4"/>
      <c r="D230" s="2"/>
      <c r="E230" s="2"/>
      <c r="F230" s="51"/>
      <c r="G230" s="2"/>
      <c r="H230" s="2"/>
      <c r="I230" s="2"/>
      <c r="J230" s="2"/>
      <c r="K230" s="2"/>
      <c r="L230" s="2"/>
      <c r="M230" s="4"/>
    </row>
    <row r="231" spans="1:13" s="9" customFormat="1" x14ac:dyDescent="0.2">
      <c r="A231" s="4"/>
      <c r="B231" s="4"/>
      <c r="C231" s="4"/>
      <c r="D231" s="2"/>
      <c r="E231" s="2"/>
      <c r="F231" s="51"/>
      <c r="G231" s="2"/>
      <c r="H231" s="2"/>
      <c r="I231" s="2"/>
      <c r="J231" s="2"/>
      <c r="K231" s="2"/>
      <c r="L231" s="2"/>
      <c r="M231" s="4"/>
    </row>
    <row r="232" spans="1:13" s="9" customFormat="1" x14ac:dyDescent="0.2">
      <c r="A232" s="4"/>
      <c r="B232" s="4"/>
      <c r="C232" s="4"/>
      <c r="D232" s="2"/>
      <c r="E232" s="2"/>
      <c r="F232" s="51"/>
      <c r="G232" s="2"/>
      <c r="H232" s="2"/>
      <c r="I232" s="2"/>
      <c r="J232" s="2"/>
      <c r="K232" s="2"/>
      <c r="L232" s="2"/>
      <c r="M232" s="4"/>
    </row>
    <row r="233" spans="1:13" s="9" customFormat="1" x14ac:dyDescent="0.2">
      <c r="A233" s="4"/>
      <c r="B233" s="4"/>
      <c r="C233" s="4"/>
      <c r="D233" s="2"/>
      <c r="E233" s="2"/>
      <c r="F233" s="51"/>
      <c r="G233" s="2"/>
      <c r="H233" s="2"/>
      <c r="I233" s="2"/>
      <c r="J233" s="2"/>
      <c r="K233" s="2"/>
      <c r="L233" s="2"/>
      <c r="M233" s="4"/>
    </row>
    <row r="234" spans="1:13" s="9" customFormat="1" x14ac:dyDescent="0.2">
      <c r="A234" s="4"/>
      <c r="B234" s="4"/>
      <c r="C234" s="4"/>
      <c r="D234" s="2"/>
      <c r="E234" s="2"/>
      <c r="F234" s="51"/>
      <c r="G234" s="2"/>
      <c r="H234" s="2"/>
      <c r="I234" s="2"/>
      <c r="J234" s="2"/>
      <c r="K234" s="2"/>
      <c r="L234" s="2"/>
      <c r="M234" s="4"/>
    </row>
    <row r="235" spans="1:13" s="9" customFormat="1" x14ac:dyDescent="0.2">
      <c r="A235" s="4"/>
      <c r="B235" s="4"/>
      <c r="C235" s="4"/>
      <c r="D235" s="2"/>
      <c r="E235" s="2"/>
      <c r="F235" s="51"/>
      <c r="G235" s="2"/>
      <c r="H235" s="2"/>
      <c r="I235" s="2"/>
      <c r="J235" s="2"/>
      <c r="K235" s="2"/>
      <c r="L235" s="2"/>
      <c r="M235" s="4"/>
    </row>
    <row r="236" spans="1:13" s="9" customFormat="1" x14ac:dyDescent="0.2">
      <c r="A236" s="4"/>
      <c r="B236" s="4"/>
      <c r="C236" s="4"/>
      <c r="D236" s="2"/>
      <c r="E236" s="2"/>
      <c r="F236" s="51"/>
      <c r="G236" s="2"/>
      <c r="H236" s="2"/>
      <c r="I236" s="2"/>
      <c r="J236" s="2"/>
      <c r="K236" s="2"/>
      <c r="L236" s="2"/>
      <c r="M236" s="4"/>
    </row>
    <row r="237" spans="1:13" s="9" customFormat="1" x14ac:dyDescent="0.2">
      <c r="A237" s="4"/>
      <c r="B237" s="4"/>
      <c r="C237" s="4"/>
      <c r="D237" s="2"/>
      <c r="E237" s="2"/>
      <c r="F237" s="51"/>
      <c r="G237" s="2"/>
      <c r="H237" s="2"/>
      <c r="I237" s="2"/>
      <c r="J237" s="2"/>
      <c r="K237" s="2"/>
      <c r="L237" s="2"/>
      <c r="M237" s="4"/>
    </row>
    <row r="238" spans="1:13" s="9" customFormat="1" x14ac:dyDescent="0.2">
      <c r="A238" s="4"/>
      <c r="B238" s="4"/>
      <c r="C238" s="4"/>
      <c r="D238" s="2"/>
      <c r="E238" s="2"/>
      <c r="F238" s="51"/>
      <c r="G238" s="2"/>
      <c r="H238" s="2"/>
      <c r="I238" s="2"/>
      <c r="J238" s="2"/>
      <c r="K238" s="2"/>
      <c r="L238" s="2"/>
      <c r="M238" s="4"/>
    </row>
    <row r="239" spans="1:13" s="9" customFormat="1" x14ac:dyDescent="0.2">
      <c r="A239" s="4"/>
      <c r="B239" s="4"/>
      <c r="C239" s="4"/>
      <c r="D239" s="2"/>
      <c r="E239" s="2"/>
      <c r="F239" s="51"/>
      <c r="G239" s="2"/>
      <c r="H239" s="2"/>
      <c r="I239" s="2"/>
      <c r="J239" s="2"/>
      <c r="K239" s="2"/>
      <c r="L239" s="2"/>
      <c r="M239" s="4"/>
    </row>
    <row r="240" spans="1:13" s="9" customFormat="1" x14ac:dyDescent="0.2">
      <c r="A240" s="4"/>
      <c r="B240" s="4"/>
      <c r="C240" s="4"/>
      <c r="D240" s="2"/>
      <c r="E240" s="2"/>
      <c r="F240" s="51"/>
      <c r="G240" s="2"/>
      <c r="H240" s="2"/>
      <c r="I240" s="2"/>
      <c r="J240" s="2"/>
      <c r="K240" s="2"/>
      <c r="L240" s="2"/>
      <c r="M240" s="4"/>
    </row>
    <row r="241" spans="1:13" s="9" customFormat="1" x14ac:dyDescent="0.2">
      <c r="A241" s="4"/>
      <c r="B241" s="4"/>
      <c r="C241" s="4"/>
      <c r="D241" s="2"/>
      <c r="E241" s="2"/>
      <c r="F241" s="51"/>
      <c r="G241" s="2"/>
      <c r="H241" s="2"/>
      <c r="I241" s="2"/>
      <c r="J241" s="2"/>
      <c r="K241" s="2"/>
      <c r="L241" s="2"/>
      <c r="M241" s="4"/>
    </row>
    <row r="242" spans="1:13" s="9" customFormat="1" x14ac:dyDescent="0.2">
      <c r="A242" s="4"/>
      <c r="B242" s="4"/>
      <c r="C242" s="4"/>
      <c r="D242" s="2"/>
      <c r="E242" s="2"/>
      <c r="F242" s="51"/>
      <c r="G242" s="2"/>
      <c r="H242" s="2"/>
      <c r="I242" s="2"/>
      <c r="J242" s="2"/>
      <c r="K242" s="2"/>
      <c r="L242" s="2"/>
      <c r="M242" s="4"/>
    </row>
    <row r="243" spans="1:13" s="9" customFormat="1" x14ac:dyDescent="0.2">
      <c r="A243" s="4"/>
      <c r="B243" s="4"/>
      <c r="C243" s="4"/>
      <c r="D243" s="2"/>
      <c r="E243" s="2"/>
      <c r="F243" s="51"/>
      <c r="G243" s="2"/>
      <c r="H243" s="2"/>
      <c r="I243" s="2"/>
      <c r="J243" s="2"/>
      <c r="K243" s="2"/>
      <c r="L243" s="2"/>
      <c r="M243" s="4"/>
    </row>
    <row r="244" spans="1:13" s="9" customFormat="1" x14ac:dyDescent="0.2">
      <c r="A244" s="4"/>
      <c r="B244" s="4"/>
      <c r="C244" s="4"/>
      <c r="D244" s="2"/>
      <c r="E244" s="2"/>
      <c r="F244" s="51"/>
      <c r="G244" s="2"/>
      <c r="H244" s="2"/>
      <c r="I244" s="2"/>
      <c r="J244" s="2"/>
      <c r="K244" s="2"/>
      <c r="L244" s="2"/>
      <c r="M244" s="4"/>
    </row>
    <row r="245" spans="1:13" s="9" customFormat="1" x14ac:dyDescent="0.2">
      <c r="A245" s="4"/>
      <c r="B245" s="4"/>
      <c r="C245" s="4"/>
      <c r="D245" s="2"/>
      <c r="E245" s="2"/>
      <c r="F245" s="51"/>
      <c r="G245" s="2"/>
      <c r="H245" s="2"/>
      <c r="I245" s="2"/>
      <c r="J245" s="2"/>
      <c r="K245" s="2"/>
      <c r="L245" s="2"/>
      <c r="M245" s="4"/>
    </row>
    <row r="246" spans="1:13" s="9" customFormat="1" x14ac:dyDescent="0.2">
      <c r="A246" s="4"/>
      <c r="B246" s="4"/>
      <c r="C246" s="4"/>
      <c r="D246" s="2"/>
      <c r="E246" s="2"/>
      <c r="F246" s="51"/>
      <c r="G246" s="2"/>
      <c r="H246" s="2"/>
      <c r="I246" s="2"/>
      <c r="J246" s="2"/>
      <c r="K246" s="2"/>
      <c r="L246" s="2"/>
      <c r="M246" s="4"/>
    </row>
    <row r="247" spans="1:13" s="9" customFormat="1" x14ac:dyDescent="0.2">
      <c r="A247" s="4"/>
      <c r="B247" s="4"/>
      <c r="C247" s="4"/>
      <c r="D247" s="2"/>
      <c r="E247" s="2"/>
      <c r="F247" s="51"/>
      <c r="G247" s="2"/>
      <c r="H247" s="2"/>
      <c r="I247" s="2"/>
      <c r="J247" s="2"/>
      <c r="K247" s="2"/>
      <c r="L247" s="2"/>
      <c r="M247" s="4"/>
    </row>
    <row r="248" spans="1:13" s="9" customFormat="1" x14ac:dyDescent="0.2">
      <c r="A248" s="4"/>
      <c r="B248" s="4"/>
      <c r="C248" s="4"/>
      <c r="D248" s="2"/>
      <c r="E248" s="2"/>
      <c r="F248" s="51"/>
      <c r="G248" s="2"/>
      <c r="H248" s="2"/>
      <c r="I248" s="2"/>
      <c r="J248" s="2"/>
      <c r="K248" s="2"/>
      <c r="L248" s="2"/>
      <c r="M248" s="4"/>
    </row>
    <row r="249" spans="1:13" s="9" customFormat="1" x14ac:dyDescent="0.2">
      <c r="A249" s="4"/>
      <c r="B249" s="4"/>
      <c r="C249" s="4"/>
      <c r="D249" s="2"/>
      <c r="E249" s="2"/>
      <c r="F249" s="51"/>
      <c r="G249" s="2"/>
      <c r="H249" s="2"/>
      <c r="I249" s="2"/>
      <c r="J249" s="2"/>
      <c r="K249" s="2"/>
      <c r="L249" s="2"/>
      <c r="M249" s="4"/>
    </row>
    <row r="250" spans="1:13" s="9" customFormat="1" x14ac:dyDescent="0.2">
      <c r="A250" s="4"/>
      <c r="B250" s="4"/>
      <c r="C250" s="4"/>
      <c r="D250" s="2"/>
      <c r="E250" s="2"/>
      <c r="F250" s="51"/>
      <c r="G250" s="2"/>
      <c r="H250" s="2"/>
      <c r="I250" s="2"/>
      <c r="J250" s="2"/>
      <c r="K250" s="2"/>
      <c r="L250" s="2"/>
      <c r="M250" s="4"/>
    </row>
    <row r="251" spans="1:13" s="9" customFormat="1" x14ac:dyDescent="0.2">
      <c r="A251" s="4"/>
      <c r="B251" s="4"/>
      <c r="C251" s="4"/>
      <c r="D251" s="2"/>
      <c r="E251" s="2"/>
      <c r="F251" s="51"/>
      <c r="G251" s="2"/>
      <c r="H251" s="2"/>
      <c r="I251" s="2"/>
      <c r="J251" s="2"/>
      <c r="K251" s="2"/>
      <c r="L251" s="2"/>
      <c r="M251" s="4"/>
    </row>
    <row r="252" spans="1:13" s="9" customFormat="1" x14ac:dyDescent="0.2">
      <c r="A252" s="4"/>
      <c r="B252" s="4"/>
      <c r="C252" s="4"/>
      <c r="D252" s="2"/>
      <c r="E252" s="2"/>
      <c r="F252" s="51"/>
      <c r="G252" s="2"/>
      <c r="H252" s="2"/>
      <c r="I252" s="2"/>
      <c r="J252" s="2"/>
      <c r="K252" s="2"/>
      <c r="L252" s="2"/>
      <c r="M252" s="4"/>
    </row>
    <row r="253" spans="1:13" s="9" customFormat="1" x14ac:dyDescent="0.2">
      <c r="A253" s="4"/>
      <c r="B253" s="4"/>
      <c r="C253" s="4"/>
      <c r="D253" s="2"/>
      <c r="E253" s="2"/>
      <c r="F253" s="51"/>
      <c r="G253" s="2"/>
      <c r="H253" s="2"/>
      <c r="I253" s="2"/>
      <c r="J253" s="2"/>
      <c r="K253" s="2"/>
      <c r="L253" s="2"/>
      <c r="M253" s="4"/>
    </row>
    <row r="254" spans="1:13" s="9" customFormat="1" x14ac:dyDescent="0.2">
      <c r="A254" s="4"/>
      <c r="B254" s="4"/>
      <c r="C254" s="4"/>
      <c r="D254" s="2"/>
      <c r="E254" s="2"/>
      <c r="F254" s="51"/>
      <c r="G254" s="2"/>
      <c r="H254" s="2"/>
      <c r="I254" s="2"/>
      <c r="J254" s="2"/>
      <c r="K254" s="2"/>
      <c r="L254" s="2"/>
      <c r="M254" s="4"/>
    </row>
    <row r="255" spans="1:13" s="9" customFormat="1" x14ac:dyDescent="0.2">
      <c r="A255" s="4"/>
      <c r="B255" s="4"/>
      <c r="C255" s="4"/>
      <c r="D255" s="2"/>
      <c r="E255" s="2"/>
      <c r="F255" s="51"/>
      <c r="G255" s="2"/>
      <c r="H255" s="2"/>
      <c r="I255" s="2"/>
      <c r="J255" s="2"/>
      <c r="K255" s="2"/>
      <c r="L255" s="2"/>
      <c r="M255" s="4"/>
    </row>
    <row r="256" spans="1:13" s="9" customFormat="1" x14ac:dyDescent="0.2">
      <c r="A256" s="4"/>
      <c r="B256" s="4"/>
      <c r="C256" s="4"/>
      <c r="D256" s="2"/>
      <c r="E256" s="2"/>
      <c r="F256" s="51"/>
      <c r="G256" s="2"/>
      <c r="H256" s="2"/>
      <c r="I256" s="2"/>
      <c r="J256" s="2"/>
      <c r="K256" s="2"/>
      <c r="L256" s="2"/>
      <c r="M256" s="4"/>
    </row>
    <row r="257" spans="1:13" s="9" customFormat="1" x14ac:dyDescent="0.2">
      <c r="A257" s="4"/>
      <c r="B257" s="4"/>
      <c r="C257" s="4"/>
      <c r="D257" s="2"/>
      <c r="E257" s="2"/>
      <c r="F257" s="51"/>
      <c r="G257" s="2"/>
      <c r="H257" s="2"/>
      <c r="I257" s="2"/>
      <c r="J257" s="2"/>
      <c r="K257" s="2"/>
      <c r="L257" s="2"/>
      <c r="M257" s="4"/>
    </row>
    <row r="258" spans="1:13" s="9" customFormat="1" x14ac:dyDescent="0.2">
      <c r="A258" s="4"/>
      <c r="B258" s="4"/>
      <c r="C258" s="4"/>
      <c r="D258" s="2"/>
      <c r="E258" s="2"/>
      <c r="F258" s="51"/>
      <c r="G258" s="2"/>
      <c r="H258" s="2"/>
      <c r="I258" s="2"/>
      <c r="J258" s="2"/>
      <c r="K258" s="2"/>
      <c r="L258" s="2"/>
      <c r="M258" s="4"/>
    </row>
    <row r="259" spans="1:13" s="9" customFormat="1" x14ac:dyDescent="0.2">
      <c r="A259" s="4"/>
      <c r="B259" s="4"/>
      <c r="C259" s="4"/>
      <c r="D259" s="2"/>
      <c r="E259" s="2"/>
      <c r="F259" s="51"/>
      <c r="G259" s="2"/>
      <c r="H259" s="2"/>
      <c r="I259" s="2"/>
      <c r="J259" s="2"/>
      <c r="K259" s="2"/>
      <c r="L259" s="2"/>
      <c r="M259" s="4"/>
    </row>
    <row r="260" spans="1:13" s="9" customFormat="1" x14ac:dyDescent="0.2">
      <c r="A260" s="4"/>
      <c r="B260" s="4"/>
      <c r="C260" s="4"/>
      <c r="D260" s="2"/>
      <c r="E260" s="2"/>
      <c r="F260" s="51"/>
      <c r="G260" s="2"/>
      <c r="H260" s="2"/>
      <c r="I260" s="2"/>
      <c r="J260" s="2"/>
      <c r="K260" s="2"/>
      <c r="L260" s="2"/>
      <c r="M260" s="4"/>
    </row>
    <row r="261" spans="1:13" s="9" customFormat="1" x14ac:dyDescent="0.2">
      <c r="A261" s="4"/>
      <c r="B261" s="4"/>
      <c r="C261" s="4"/>
      <c r="D261" s="2"/>
      <c r="E261" s="2"/>
      <c r="F261" s="51"/>
      <c r="G261" s="2"/>
      <c r="H261" s="2"/>
      <c r="I261" s="2"/>
      <c r="J261" s="2"/>
      <c r="K261" s="2"/>
      <c r="L261" s="2"/>
      <c r="M261" s="4"/>
    </row>
    <row r="262" spans="1:13" s="9" customFormat="1" x14ac:dyDescent="0.2">
      <c r="A262" s="4"/>
      <c r="B262" s="4"/>
      <c r="C262" s="4"/>
      <c r="D262" s="2"/>
      <c r="E262" s="2"/>
      <c r="F262" s="51"/>
      <c r="G262" s="2"/>
      <c r="H262" s="2"/>
      <c r="I262" s="2"/>
      <c r="J262" s="2"/>
      <c r="K262" s="2"/>
      <c r="L262" s="2"/>
      <c r="M262" s="4"/>
    </row>
    <row r="263" spans="1:13" s="9" customFormat="1" x14ac:dyDescent="0.2">
      <c r="A263" s="4"/>
      <c r="B263" s="4"/>
      <c r="C263" s="4"/>
      <c r="D263" s="2"/>
      <c r="E263" s="2"/>
      <c r="F263" s="51"/>
      <c r="G263" s="2"/>
      <c r="H263" s="2"/>
      <c r="I263" s="2"/>
      <c r="J263" s="2"/>
      <c r="K263" s="2"/>
      <c r="L263" s="2"/>
      <c r="M263" s="4"/>
    </row>
    <row r="264" spans="1:13" s="9" customFormat="1" x14ac:dyDescent="0.2">
      <c r="A264" s="4"/>
      <c r="B264" s="4"/>
      <c r="C264" s="4"/>
      <c r="D264" s="2"/>
      <c r="E264" s="2"/>
      <c r="F264" s="51"/>
      <c r="G264" s="2"/>
      <c r="H264" s="2"/>
      <c r="I264" s="2"/>
      <c r="J264" s="2"/>
      <c r="K264" s="2"/>
      <c r="L264" s="2"/>
      <c r="M264" s="4"/>
    </row>
    <row r="265" spans="1:13" s="9" customFormat="1" x14ac:dyDescent="0.2">
      <c r="A265" s="4"/>
      <c r="B265" s="4"/>
      <c r="C265" s="4"/>
      <c r="D265" s="2"/>
      <c r="E265" s="2"/>
      <c r="F265" s="51"/>
      <c r="G265" s="2"/>
      <c r="H265" s="2"/>
      <c r="I265" s="2"/>
      <c r="J265" s="2"/>
      <c r="K265" s="2"/>
      <c r="L265" s="2"/>
      <c r="M265" s="4"/>
    </row>
    <row r="266" spans="1:13" s="9" customFormat="1" x14ac:dyDescent="0.2">
      <c r="A266" s="4"/>
      <c r="B266" s="4"/>
      <c r="C266" s="4"/>
      <c r="D266" s="2"/>
      <c r="E266" s="2"/>
      <c r="F266" s="51"/>
      <c r="G266" s="2"/>
      <c r="H266" s="2"/>
      <c r="I266" s="2"/>
      <c r="J266" s="2"/>
      <c r="K266" s="2"/>
      <c r="L266" s="2"/>
      <c r="M266" s="4"/>
    </row>
    <row r="267" spans="1:13" s="9" customFormat="1" x14ac:dyDescent="0.2">
      <c r="A267" s="4"/>
      <c r="B267" s="4"/>
      <c r="C267" s="4"/>
      <c r="D267" s="2"/>
      <c r="E267" s="2"/>
      <c r="F267" s="51"/>
      <c r="G267" s="2"/>
      <c r="H267" s="2"/>
      <c r="I267" s="2"/>
      <c r="J267" s="2"/>
      <c r="K267" s="2"/>
      <c r="L267" s="2"/>
      <c r="M267" s="4"/>
    </row>
    <row r="268" spans="1:13" s="9" customFormat="1" x14ac:dyDescent="0.2">
      <c r="A268" s="4"/>
      <c r="B268" s="4"/>
      <c r="C268" s="4"/>
      <c r="D268" s="2"/>
      <c r="E268" s="2"/>
      <c r="F268" s="51"/>
      <c r="G268" s="2"/>
      <c r="H268" s="2"/>
      <c r="I268" s="2"/>
      <c r="J268" s="2"/>
      <c r="K268" s="2"/>
      <c r="L268" s="2"/>
      <c r="M268" s="4"/>
    </row>
    <row r="269" spans="1:13" s="9" customFormat="1" x14ac:dyDescent="0.2">
      <c r="A269" s="4"/>
      <c r="B269" s="4"/>
      <c r="C269" s="4"/>
      <c r="D269" s="2"/>
      <c r="E269" s="2"/>
      <c r="F269" s="51"/>
      <c r="G269" s="2"/>
      <c r="H269" s="2"/>
      <c r="I269" s="2"/>
      <c r="J269" s="2"/>
      <c r="K269" s="2"/>
      <c r="L269" s="2"/>
      <c r="M269" s="4"/>
    </row>
    <row r="270" spans="1:13" s="9" customFormat="1" x14ac:dyDescent="0.2">
      <c r="A270" s="4"/>
      <c r="B270" s="4"/>
      <c r="C270" s="4"/>
      <c r="D270" s="2"/>
      <c r="E270" s="2"/>
      <c r="F270" s="51"/>
      <c r="G270" s="2"/>
      <c r="H270" s="2"/>
      <c r="I270" s="2"/>
      <c r="J270" s="2"/>
      <c r="K270" s="2"/>
      <c r="L270" s="2"/>
      <c r="M270" s="4"/>
    </row>
    <row r="271" spans="1:13" s="9" customFormat="1" x14ac:dyDescent="0.2">
      <c r="A271" s="4"/>
      <c r="B271" s="4"/>
      <c r="C271" s="4"/>
      <c r="D271" s="2"/>
      <c r="E271" s="2"/>
      <c r="F271" s="51"/>
      <c r="G271" s="2"/>
      <c r="H271" s="2"/>
      <c r="I271" s="2"/>
      <c r="J271" s="2"/>
      <c r="K271" s="2"/>
      <c r="L271" s="2"/>
      <c r="M271" s="4"/>
    </row>
    <row r="272" spans="1:13" s="9" customFormat="1" x14ac:dyDescent="0.2">
      <c r="A272" s="4"/>
      <c r="B272" s="4"/>
      <c r="C272" s="4"/>
      <c r="D272" s="2"/>
      <c r="E272" s="2"/>
      <c r="F272" s="51"/>
      <c r="G272" s="2"/>
      <c r="H272" s="2"/>
      <c r="I272" s="2"/>
      <c r="J272" s="2"/>
      <c r="K272" s="2"/>
      <c r="L272" s="2"/>
      <c r="M272" s="4"/>
    </row>
    <row r="273" spans="1:13" s="9" customFormat="1" x14ac:dyDescent="0.2">
      <c r="A273" s="4"/>
      <c r="B273" s="4"/>
      <c r="C273" s="4"/>
      <c r="D273" s="2"/>
      <c r="E273" s="2"/>
      <c r="F273" s="51"/>
      <c r="G273" s="2"/>
      <c r="H273" s="2"/>
      <c r="I273" s="2"/>
      <c r="J273" s="2"/>
      <c r="K273" s="2"/>
      <c r="L273" s="2"/>
      <c r="M273" s="4"/>
    </row>
    <row r="274" spans="1:13" s="9" customFormat="1" x14ac:dyDescent="0.2">
      <c r="A274" s="4"/>
      <c r="B274" s="4"/>
      <c r="C274" s="4"/>
      <c r="D274" s="2"/>
      <c r="E274" s="2"/>
      <c r="F274" s="51"/>
      <c r="G274" s="2"/>
      <c r="H274" s="2"/>
      <c r="I274" s="2"/>
      <c r="J274" s="2"/>
      <c r="K274" s="2"/>
      <c r="L274" s="2"/>
      <c r="M274" s="4"/>
    </row>
    <row r="275" spans="1:13" s="9" customFormat="1" x14ac:dyDescent="0.2">
      <c r="A275" s="4"/>
      <c r="B275" s="4"/>
      <c r="C275" s="4"/>
      <c r="D275" s="2"/>
      <c r="E275" s="2"/>
      <c r="F275" s="51"/>
      <c r="G275" s="2"/>
      <c r="H275" s="2"/>
      <c r="I275" s="2"/>
      <c r="J275" s="2"/>
      <c r="K275" s="2"/>
      <c r="L275" s="2"/>
      <c r="M275" s="4"/>
    </row>
    <row r="276" spans="1:13" s="9" customFormat="1" x14ac:dyDescent="0.2">
      <c r="A276" s="4"/>
      <c r="B276" s="4"/>
      <c r="C276" s="4"/>
      <c r="D276" s="2"/>
      <c r="E276" s="2"/>
      <c r="F276" s="51"/>
      <c r="G276" s="2"/>
      <c r="H276" s="2"/>
      <c r="I276" s="2"/>
      <c r="J276" s="2"/>
      <c r="K276" s="2"/>
      <c r="L276" s="2"/>
      <c r="M276" s="4"/>
    </row>
    <row r="277" spans="1:13" s="9" customFormat="1" x14ac:dyDescent="0.2">
      <c r="A277" s="4"/>
      <c r="B277" s="4"/>
      <c r="C277" s="4"/>
      <c r="D277" s="2"/>
      <c r="E277" s="2"/>
      <c r="F277" s="51"/>
      <c r="G277" s="2"/>
      <c r="H277" s="2"/>
      <c r="I277" s="2"/>
      <c r="J277" s="2"/>
      <c r="K277" s="2"/>
      <c r="L277" s="2"/>
      <c r="M277" s="4"/>
    </row>
    <row r="278" spans="1:13" s="9" customFormat="1" x14ac:dyDescent="0.2">
      <c r="A278" s="4"/>
      <c r="B278" s="4"/>
      <c r="C278" s="4"/>
      <c r="D278" s="2"/>
      <c r="E278" s="2"/>
      <c r="F278" s="51"/>
      <c r="G278" s="2"/>
      <c r="H278" s="2"/>
      <c r="I278" s="2"/>
      <c r="J278" s="2"/>
      <c r="K278" s="2"/>
      <c r="L278" s="2"/>
      <c r="M278" s="4"/>
    </row>
    <row r="279" spans="1:13" s="9" customFormat="1" x14ac:dyDescent="0.2">
      <c r="A279" s="4"/>
      <c r="B279" s="4"/>
      <c r="C279" s="4"/>
      <c r="D279" s="2"/>
      <c r="E279" s="2"/>
      <c r="F279" s="51"/>
      <c r="G279" s="2"/>
      <c r="H279" s="2"/>
      <c r="I279" s="2"/>
      <c r="J279" s="2"/>
      <c r="K279" s="2"/>
      <c r="L279" s="2"/>
      <c r="M279" s="4"/>
    </row>
    <row r="280" spans="1:13" s="9" customFormat="1" x14ac:dyDescent="0.2">
      <c r="A280" s="4"/>
      <c r="B280" s="4"/>
      <c r="C280" s="4"/>
      <c r="D280" s="2"/>
      <c r="E280" s="2"/>
      <c r="F280" s="51"/>
      <c r="G280" s="2"/>
      <c r="H280" s="2"/>
      <c r="I280" s="2"/>
      <c r="J280" s="2"/>
      <c r="K280" s="2"/>
      <c r="L280" s="2"/>
      <c r="M280" s="4"/>
    </row>
    <row r="281" spans="1:13" s="9" customFormat="1" x14ac:dyDescent="0.2">
      <c r="A281" s="4"/>
      <c r="B281" s="4"/>
      <c r="C281" s="4"/>
      <c r="D281" s="2"/>
      <c r="E281" s="2"/>
      <c r="F281" s="51"/>
      <c r="G281" s="2"/>
      <c r="H281" s="2"/>
      <c r="I281" s="2"/>
      <c r="J281" s="2"/>
      <c r="K281" s="2"/>
      <c r="L281" s="2"/>
      <c r="M281" s="4"/>
    </row>
    <row r="282" spans="1:13" s="9" customFormat="1" x14ac:dyDescent="0.2">
      <c r="A282" s="4"/>
      <c r="B282" s="4"/>
      <c r="C282" s="4"/>
      <c r="D282" s="2"/>
      <c r="E282" s="2"/>
      <c r="F282" s="51"/>
      <c r="G282" s="2"/>
      <c r="H282" s="2"/>
      <c r="I282" s="2"/>
      <c r="J282" s="2"/>
      <c r="K282" s="2"/>
      <c r="L282" s="2"/>
      <c r="M282" s="4"/>
    </row>
    <row r="283" spans="1:13" s="9" customFormat="1" x14ac:dyDescent="0.2">
      <c r="A283" s="4"/>
      <c r="B283" s="4"/>
      <c r="C283" s="4"/>
      <c r="D283" s="2"/>
      <c r="E283" s="2"/>
      <c r="F283" s="51"/>
      <c r="G283" s="2"/>
      <c r="H283" s="2"/>
      <c r="I283" s="2"/>
      <c r="J283" s="2"/>
      <c r="K283" s="2"/>
      <c r="L283" s="2"/>
      <c r="M283" s="4"/>
    </row>
    <row r="284" spans="1:13" s="9" customFormat="1" x14ac:dyDescent="0.2">
      <c r="A284" s="4"/>
      <c r="B284" s="4"/>
      <c r="C284" s="4"/>
      <c r="D284" s="2"/>
      <c r="E284" s="2"/>
      <c r="F284" s="51"/>
      <c r="G284" s="2"/>
      <c r="H284" s="2"/>
      <c r="I284" s="2"/>
      <c r="J284" s="2"/>
      <c r="K284" s="2"/>
      <c r="L284" s="2"/>
      <c r="M284" s="4"/>
    </row>
    <row r="285" spans="1:13" s="9" customFormat="1" x14ac:dyDescent="0.2">
      <c r="A285" s="4"/>
      <c r="B285" s="4"/>
      <c r="C285" s="4"/>
      <c r="D285" s="2"/>
      <c r="E285" s="2"/>
      <c r="F285" s="51"/>
      <c r="G285" s="2"/>
      <c r="H285" s="2"/>
      <c r="I285" s="2"/>
      <c r="J285" s="2"/>
      <c r="K285" s="2"/>
      <c r="L285" s="2"/>
      <c r="M285" s="4"/>
    </row>
    <row r="286" spans="1:13" s="9" customFormat="1" x14ac:dyDescent="0.2">
      <c r="A286" s="4"/>
      <c r="B286" s="4"/>
      <c r="C286" s="4"/>
      <c r="D286" s="2"/>
      <c r="E286" s="2"/>
      <c r="F286" s="51"/>
      <c r="G286" s="2"/>
      <c r="H286" s="2"/>
      <c r="I286" s="2"/>
      <c r="J286" s="2"/>
      <c r="K286" s="2"/>
      <c r="L286" s="2"/>
      <c r="M286" s="4"/>
    </row>
    <row r="287" spans="1:13" s="9" customFormat="1" x14ac:dyDescent="0.2">
      <c r="A287" s="4"/>
      <c r="B287" s="4"/>
      <c r="C287" s="4"/>
      <c r="D287" s="2"/>
      <c r="E287" s="2"/>
      <c r="F287" s="51"/>
      <c r="G287" s="2"/>
      <c r="H287" s="2"/>
      <c r="I287" s="2"/>
      <c r="J287" s="2"/>
      <c r="K287" s="2"/>
      <c r="L287" s="2"/>
      <c r="M287" s="4"/>
    </row>
    <row r="288" spans="1:13" s="9" customFormat="1" x14ac:dyDescent="0.2">
      <c r="A288" s="4"/>
      <c r="B288" s="4"/>
      <c r="C288" s="4"/>
      <c r="D288" s="2"/>
      <c r="E288" s="2"/>
      <c r="F288" s="51"/>
      <c r="G288" s="2"/>
      <c r="H288" s="2"/>
      <c r="I288" s="2"/>
      <c r="J288" s="2"/>
      <c r="K288" s="2"/>
      <c r="L288" s="2"/>
      <c r="M288" s="4"/>
    </row>
    <row r="289" spans="1:13" s="9" customFormat="1" x14ac:dyDescent="0.2">
      <c r="A289" s="4"/>
      <c r="B289" s="4"/>
      <c r="C289" s="4"/>
      <c r="D289" s="2"/>
      <c r="E289" s="2"/>
      <c r="F289" s="51"/>
      <c r="G289" s="2"/>
      <c r="H289" s="2"/>
      <c r="I289" s="2"/>
      <c r="J289" s="2"/>
      <c r="K289" s="2"/>
      <c r="L289" s="2"/>
      <c r="M289" s="4"/>
    </row>
    <row r="290" spans="1:13" s="9" customFormat="1" x14ac:dyDescent="0.2">
      <c r="A290" s="4"/>
      <c r="B290" s="4"/>
      <c r="C290" s="4"/>
      <c r="D290" s="2"/>
      <c r="E290" s="2"/>
      <c r="F290" s="51"/>
      <c r="G290" s="2"/>
      <c r="H290" s="2"/>
      <c r="I290" s="2"/>
      <c r="J290" s="2"/>
      <c r="K290" s="2"/>
      <c r="L290" s="2"/>
      <c r="M290" s="4"/>
    </row>
    <row r="291" spans="1:13" s="9" customFormat="1" x14ac:dyDescent="0.2">
      <c r="A291" s="4"/>
      <c r="B291" s="4"/>
      <c r="C291" s="4"/>
      <c r="D291" s="2"/>
      <c r="E291" s="2"/>
      <c r="F291" s="51"/>
      <c r="G291" s="2"/>
      <c r="H291" s="2"/>
      <c r="I291" s="2"/>
      <c r="J291" s="2"/>
      <c r="K291" s="2"/>
      <c r="L291" s="2"/>
      <c r="M291" s="4"/>
    </row>
    <row r="292" spans="1:13" s="9" customFormat="1" x14ac:dyDescent="0.2">
      <c r="A292" s="4"/>
      <c r="B292" s="4"/>
      <c r="C292" s="4"/>
      <c r="D292" s="2"/>
      <c r="E292" s="2"/>
      <c r="F292" s="51"/>
      <c r="G292" s="2"/>
      <c r="H292" s="2"/>
      <c r="I292" s="2"/>
      <c r="J292" s="2"/>
      <c r="K292" s="2"/>
      <c r="L292" s="2"/>
      <c r="M292" s="4"/>
    </row>
    <row r="293" spans="1:13" s="9" customFormat="1" x14ac:dyDescent="0.2">
      <c r="A293" s="4"/>
      <c r="B293" s="4"/>
      <c r="C293" s="4"/>
      <c r="D293" s="2"/>
      <c r="E293" s="2"/>
      <c r="F293" s="51"/>
      <c r="G293" s="2"/>
      <c r="H293" s="2"/>
      <c r="I293" s="2"/>
      <c r="J293" s="2"/>
      <c r="K293" s="2"/>
      <c r="L293" s="2"/>
      <c r="M293" s="4"/>
    </row>
    <row r="294" spans="1:13" s="9" customFormat="1" x14ac:dyDescent="0.2">
      <c r="A294" s="4"/>
      <c r="B294" s="4"/>
      <c r="C294" s="4"/>
      <c r="D294" s="2"/>
      <c r="E294" s="2"/>
      <c r="F294" s="51"/>
      <c r="G294" s="2"/>
      <c r="H294" s="2"/>
      <c r="I294" s="2"/>
      <c r="J294" s="2"/>
      <c r="K294" s="2"/>
      <c r="L294" s="2"/>
      <c r="M294" s="4"/>
    </row>
    <row r="295" spans="1:13" s="9" customFormat="1" x14ac:dyDescent="0.2">
      <c r="A295" s="4"/>
      <c r="B295" s="4"/>
      <c r="C295" s="4"/>
      <c r="D295" s="2"/>
      <c r="E295" s="2"/>
      <c r="F295" s="51"/>
      <c r="G295" s="2"/>
      <c r="H295" s="2"/>
      <c r="I295" s="2"/>
      <c r="J295" s="2"/>
      <c r="K295" s="2"/>
      <c r="L295" s="2"/>
      <c r="M295" s="4"/>
    </row>
    <row r="296" spans="1:13" s="9" customFormat="1" x14ac:dyDescent="0.2">
      <c r="A296" s="4"/>
      <c r="B296" s="4"/>
      <c r="C296" s="4"/>
      <c r="D296" s="2"/>
      <c r="E296" s="2"/>
      <c r="F296" s="51"/>
      <c r="G296" s="2"/>
      <c r="H296" s="2"/>
      <c r="I296" s="2"/>
      <c r="J296" s="2"/>
      <c r="K296" s="2"/>
      <c r="L296" s="2"/>
      <c r="M296" s="4"/>
    </row>
    <row r="297" spans="1:13" s="9" customFormat="1" x14ac:dyDescent="0.2">
      <c r="A297" s="4"/>
      <c r="B297" s="4"/>
      <c r="C297" s="4"/>
      <c r="D297" s="2"/>
      <c r="E297" s="2"/>
      <c r="F297" s="51"/>
      <c r="G297" s="2"/>
      <c r="H297" s="2"/>
      <c r="I297" s="2"/>
      <c r="J297" s="2"/>
      <c r="K297" s="2"/>
      <c r="L297" s="2"/>
      <c r="M297" s="4"/>
    </row>
    <row r="298" spans="1:13" s="9" customFormat="1" x14ac:dyDescent="0.2">
      <c r="A298" s="4"/>
      <c r="B298" s="4"/>
      <c r="C298" s="4"/>
      <c r="D298" s="2"/>
      <c r="E298" s="2"/>
      <c r="F298" s="51"/>
      <c r="G298" s="2"/>
      <c r="H298" s="2"/>
      <c r="I298" s="2"/>
      <c r="J298" s="2"/>
      <c r="K298" s="2"/>
      <c r="L298" s="2"/>
      <c r="M298" s="4"/>
    </row>
    <row r="299" spans="1:13" s="9" customFormat="1" x14ac:dyDescent="0.2">
      <c r="A299" s="4"/>
      <c r="B299" s="4"/>
      <c r="C299" s="4"/>
      <c r="D299" s="2"/>
      <c r="E299" s="2"/>
      <c r="F299" s="51"/>
      <c r="G299" s="2"/>
      <c r="H299" s="2"/>
      <c r="I299" s="2"/>
      <c r="J299" s="2"/>
      <c r="K299" s="2"/>
      <c r="L299" s="2"/>
      <c r="M299" s="4"/>
    </row>
    <row r="300" spans="1:13" s="9" customFormat="1" x14ac:dyDescent="0.2">
      <c r="A300" s="4"/>
      <c r="B300" s="4"/>
      <c r="C300" s="4"/>
      <c r="D300" s="2"/>
      <c r="E300" s="2"/>
      <c r="F300" s="51"/>
      <c r="G300" s="2"/>
      <c r="H300" s="2"/>
      <c r="I300" s="2"/>
      <c r="J300" s="2"/>
      <c r="K300" s="2"/>
      <c r="L300" s="2"/>
      <c r="M300" s="4"/>
    </row>
    <row r="301" spans="1:13" s="9" customFormat="1" x14ac:dyDescent="0.2">
      <c r="A301" s="4"/>
      <c r="B301" s="4"/>
      <c r="C301" s="4"/>
      <c r="D301" s="2"/>
      <c r="E301" s="2"/>
      <c r="F301" s="51"/>
      <c r="G301" s="2"/>
      <c r="H301" s="2"/>
      <c r="I301" s="2"/>
      <c r="J301" s="2"/>
      <c r="K301" s="2"/>
      <c r="L301" s="2"/>
      <c r="M301" s="4"/>
    </row>
    <row r="302" spans="1:13" s="9" customFormat="1" x14ac:dyDescent="0.2">
      <c r="A302" s="4"/>
      <c r="B302" s="4"/>
      <c r="C302" s="4"/>
      <c r="D302" s="2"/>
      <c r="E302" s="2"/>
      <c r="F302" s="51"/>
      <c r="G302" s="2"/>
      <c r="H302" s="2"/>
      <c r="I302" s="2"/>
      <c r="J302" s="2"/>
      <c r="K302" s="2"/>
      <c r="L302" s="2"/>
      <c r="M302" s="4"/>
    </row>
    <row r="303" spans="1:13" s="9" customFormat="1" x14ac:dyDescent="0.2">
      <c r="A303" s="4"/>
      <c r="B303" s="4"/>
      <c r="C303" s="4"/>
      <c r="D303" s="2"/>
      <c r="E303" s="2"/>
      <c r="F303" s="51"/>
      <c r="G303" s="2"/>
      <c r="H303" s="2"/>
      <c r="I303" s="2"/>
      <c r="J303" s="2"/>
      <c r="K303" s="2"/>
      <c r="L303" s="2"/>
      <c r="M303" s="4"/>
    </row>
    <row r="304" spans="1:13" s="9" customFormat="1" x14ac:dyDescent="0.2">
      <c r="A304" s="4"/>
      <c r="B304" s="4"/>
      <c r="C304" s="4"/>
      <c r="D304" s="2"/>
      <c r="E304" s="2"/>
      <c r="F304" s="51"/>
      <c r="G304" s="2"/>
      <c r="H304" s="2"/>
      <c r="I304" s="2"/>
      <c r="J304" s="2"/>
      <c r="K304" s="2"/>
      <c r="L304" s="2"/>
      <c r="M304" s="4"/>
    </row>
    <row r="305" spans="1:13" s="9" customFormat="1" x14ac:dyDescent="0.2">
      <c r="A305" s="4"/>
      <c r="B305" s="4"/>
      <c r="C305" s="4"/>
      <c r="D305" s="2"/>
      <c r="E305" s="2"/>
      <c r="F305" s="51"/>
      <c r="G305" s="2"/>
      <c r="H305" s="2"/>
      <c r="I305" s="2"/>
      <c r="J305" s="2"/>
      <c r="K305" s="2"/>
      <c r="L305" s="2"/>
      <c r="M305" s="4"/>
    </row>
    <row r="306" spans="1:13" s="9" customFormat="1" x14ac:dyDescent="0.2">
      <c r="A306" s="4"/>
      <c r="B306" s="4"/>
      <c r="C306" s="4"/>
      <c r="D306" s="2"/>
      <c r="E306" s="2"/>
      <c r="F306" s="51"/>
      <c r="G306" s="2"/>
      <c r="H306" s="2"/>
      <c r="I306" s="2"/>
      <c r="J306" s="2"/>
      <c r="K306" s="2"/>
      <c r="L306" s="2"/>
      <c r="M306" s="4"/>
    </row>
    <row r="307" spans="1:13" s="9" customFormat="1" x14ac:dyDescent="0.2">
      <c r="A307" s="4"/>
      <c r="B307" s="4"/>
      <c r="C307" s="4"/>
      <c r="D307" s="2"/>
      <c r="E307" s="2"/>
      <c r="F307" s="51"/>
      <c r="G307" s="2"/>
      <c r="H307" s="2"/>
      <c r="I307" s="2"/>
      <c r="J307" s="2"/>
      <c r="K307" s="2"/>
      <c r="L307" s="2"/>
      <c r="M307" s="4"/>
    </row>
    <row r="308" spans="1:13" s="9" customFormat="1" x14ac:dyDescent="0.2">
      <c r="A308" s="4"/>
      <c r="B308" s="4"/>
      <c r="C308" s="4"/>
      <c r="D308" s="2"/>
      <c r="E308" s="2"/>
      <c r="F308" s="51"/>
      <c r="G308" s="2"/>
      <c r="H308" s="2"/>
      <c r="I308" s="2"/>
      <c r="J308" s="2"/>
      <c r="K308" s="2"/>
      <c r="L308" s="2"/>
      <c r="M308" s="4"/>
    </row>
    <row r="309" spans="1:13" s="9" customFormat="1" x14ac:dyDescent="0.2">
      <c r="A309" s="4"/>
      <c r="B309" s="4"/>
      <c r="C309" s="4"/>
      <c r="D309" s="2"/>
      <c r="E309" s="2"/>
      <c r="F309" s="51"/>
      <c r="G309" s="2"/>
      <c r="H309" s="2"/>
      <c r="I309" s="2"/>
      <c r="J309" s="2"/>
      <c r="K309" s="2"/>
      <c r="L309" s="2"/>
      <c r="M309" s="4"/>
    </row>
    <row r="310" spans="1:13" s="9" customFormat="1" x14ac:dyDescent="0.2">
      <c r="A310" s="4"/>
      <c r="B310" s="4"/>
      <c r="C310" s="4"/>
      <c r="D310" s="2"/>
      <c r="E310" s="2"/>
      <c r="F310" s="51"/>
      <c r="G310" s="2"/>
      <c r="H310" s="2"/>
      <c r="I310" s="2"/>
      <c r="J310" s="2"/>
      <c r="K310" s="2"/>
      <c r="L310" s="2"/>
      <c r="M310" s="4"/>
    </row>
    <row r="311" spans="1:13" s="9" customFormat="1" x14ac:dyDescent="0.2">
      <c r="A311" s="4"/>
      <c r="B311" s="4"/>
      <c r="C311" s="4"/>
      <c r="D311" s="2"/>
      <c r="E311" s="2"/>
      <c r="F311" s="51"/>
      <c r="G311" s="2"/>
      <c r="H311" s="2"/>
      <c r="I311" s="2"/>
      <c r="J311" s="2"/>
      <c r="K311" s="2"/>
      <c r="L311" s="2"/>
      <c r="M311" s="4"/>
    </row>
    <row r="312" spans="1:13" s="9" customFormat="1" x14ac:dyDescent="0.2">
      <c r="A312" s="4"/>
      <c r="B312" s="4"/>
      <c r="C312" s="4"/>
      <c r="D312" s="2"/>
      <c r="E312" s="2"/>
      <c r="F312" s="51"/>
      <c r="G312" s="2"/>
      <c r="H312" s="2"/>
      <c r="I312" s="2"/>
      <c r="J312" s="2"/>
      <c r="K312" s="2"/>
      <c r="L312" s="2"/>
      <c r="M312" s="4"/>
    </row>
    <row r="313" spans="1:13" s="9" customFormat="1" x14ac:dyDescent="0.2">
      <c r="A313" s="4"/>
      <c r="B313" s="4"/>
      <c r="C313" s="4"/>
      <c r="D313" s="2"/>
      <c r="E313" s="2"/>
      <c r="F313" s="51"/>
      <c r="G313" s="2"/>
      <c r="H313" s="2"/>
      <c r="I313" s="2"/>
      <c r="J313" s="2"/>
      <c r="K313" s="2"/>
      <c r="L313" s="2"/>
      <c r="M313" s="4"/>
    </row>
    <row r="314" spans="1:13" s="9" customFormat="1" x14ac:dyDescent="0.2">
      <c r="A314" s="4"/>
      <c r="B314" s="4"/>
      <c r="C314" s="4"/>
      <c r="D314" s="2"/>
      <c r="E314" s="2"/>
      <c r="F314" s="51"/>
      <c r="G314" s="2"/>
      <c r="H314" s="2"/>
      <c r="I314" s="2"/>
      <c r="J314" s="2"/>
      <c r="K314" s="2"/>
      <c r="L314" s="2"/>
      <c r="M314" s="4"/>
    </row>
    <row r="315" spans="1:13" s="9" customFormat="1" x14ac:dyDescent="0.2">
      <c r="A315" s="4"/>
      <c r="B315" s="4"/>
      <c r="C315" s="4"/>
      <c r="D315" s="2"/>
      <c r="E315" s="2"/>
      <c r="F315" s="51"/>
      <c r="G315" s="2"/>
      <c r="H315" s="2"/>
      <c r="I315" s="2"/>
      <c r="J315" s="2"/>
      <c r="K315" s="2"/>
      <c r="L315" s="2"/>
      <c r="M315" s="4"/>
    </row>
    <row r="316" spans="1:13" s="9" customFormat="1" x14ac:dyDescent="0.2">
      <c r="A316" s="4"/>
      <c r="B316" s="4"/>
      <c r="C316" s="4"/>
      <c r="D316" s="2"/>
      <c r="E316" s="2"/>
      <c r="F316" s="51"/>
      <c r="G316" s="2"/>
      <c r="H316" s="2"/>
      <c r="I316" s="2"/>
      <c r="J316" s="2"/>
      <c r="K316" s="2"/>
      <c r="L316" s="2"/>
      <c r="M316" s="4"/>
    </row>
    <row r="317" spans="1:13" s="9" customFormat="1" x14ac:dyDescent="0.2">
      <c r="A317" s="4"/>
      <c r="B317" s="4"/>
      <c r="C317" s="4"/>
      <c r="D317" s="2"/>
      <c r="E317" s="2"/>
      <c r="F317" s="51"/>
      <c r="G317" s="2"/>
      <c r="H317" s="2"/>
      <c r="I317" s="2"/>
      <c r="J317" s="2"/>
      <c r="K317" s="2"/>
      <c r="L317" s="2"/>
      <c r="M317" s="4"/>
    </row>
    <row r="318" spans="1:13" s="9" customFormat="1" x14ac:dyDescent="0.2">
      <c r="A318" s="4"/>
      <c r="B318" s="4"/>
      <c r="C318" s="4"/>
      <c r="D318" s="2"/>
      <c r="E318" s="2"/>
      <c r="F318" s="51"/>
      <c r="G318" s="2"/>
      <c r="H318" s="2"/>
      <c r="I318" s="2"/>
      <c r="J318" s="2"/>
      <c r="K318" s="2"/>
      <c r="L318" s="2"/>
      <c r="M318" s="4"/>
    </row>
    <row r="319" spans="1:13" s="9" customFormat="1" x14ac:dyDescent="0.2">
      <c r="A319" s="4"/>
      <c r="B319" s="4"/>
      <c r="C319" s="4"/>
      <c r="D319" s="2"/>
      <c r="E319" s="2"/>
      <c r="F319" s="51"/>
      <c r="G319" s="2"/>
      <c r="H319" s="2"/>
      <c r="I319" s="2"/>
      <c r="J319" s="2"/>
      <c r="K319" s="2"/>
      <c r="L319" s="2"/>
      <c r="M319" s="4"/>
    </row>
    <row r="320" spans="1:13" s="9" customFormat="1" x14ac:dyDescent="0.2">
      <c r="A320" s="4"/>
      <c r="B320" s="4"/>
      <c r="C320" s="4"/>
      <c r="D320" s="2"/>
      <c r="E320" s="2"/>
      <c r="F320" s="51"/>
      <c r="G320" s="2"/>
      <c r="H320" s="2"/>
      <c r="I320" s="2"/>
      <c r="J320" s="2"/>
      <c r="K320" s="2"/>
      <c r="L320" s="2"/>
      <c r="M320" s="4"/>
    </row>
    <row r="321" spans="1:13" s="9" customFormat="1" x14ac:dyDescent="0.2">
      <c r="A321" s="4"/>
      <c r="B321" s="4"/>
      <c r="C321" s="4"/>
      <c r="D321" s="2"/>
      <c r="E321" s="2"/>
      <c r="F321" s="51"/>
      <c r="G321" s="2"/>
      <c r="H321" s="2"/>
      <c r="I321" s="2"/>
      <c r="J321" s="2"/>
      <c r="K321" s="2"/>
      <c r="L321" s="2"/>
      <c r="M321" s="4"/>
    </row>
    <row r="322" spans="1:13" s="9" customFormat="1" x14ac:dyDescent="0.2">
      <c r="A322" s="4"/>
      <c r="B322" s="4"/>
      <c r="C322" s="4"/>
      <c r="D322" s="2"/>
      <c r="E322" s="2"/>
      <c r="F322" s="51"/>
      <c r="G322" s="2"/>
      <c r="H322" s="2"/>
      <c r="I322" s="2"/>
      <c r="J322" s="2"/>
      <c r="K322" s="2"/>
      <c r="L322" s="2"/>
      <c r="M322" s="4"/>
    </row>
    <row r="323" spans="1:13" s="9" customFormat="1" x14ac:dyDescent="0.2">
      <c r="A323" s="4"/>
      <c r="B323" s="4"/>
      <c r="C323" s="4"/>
      <c r="D323" s="2"/>
      <c r="E323" s="2"/>
      <c r="F323" s="51"/>
      <c r="G323" s="2"/>
      <c r="H323" s="2"/>
      <c r="I323" s="2"/>
      <c r="J323" s="2"/>
      <c r="K323" s="2"/>
      <c r="L323" s="2"/>
      <c r="M323" s="4"/>
    </row>
    <row r="324" spans="1:13" s="9" customFormat="1" x14ac:dyDescent="0.2">
      <c r="A324" s="4"/>
      <c r="B324" s="4"/>
      <c r="C324" s="4"/>
      <c r="D324" s="2"/>
      <c r="E324" s="2"/>
      <c r="F324" s="51"/>
      <c r="G324" s="2"/>
      <c r="H324" s="2"/>
      <c r="I324" s="2"/>
      <c r="J324" s="2"/>
      <c r="K324" s="2"/>
      <c r="L324" s="2"/>
      <c r="M324" s="4"/>
    </row>
    <row r="325" spans="1:13" s="9" customFormat="1" x14ac:dyDescent="0.2">
      <c r="A325" s="4"/>
      <c r="B325" s="4"/>
      <c r="C325" s="4"/>
      <c r="D325" s="2"/>
      <c r="E325" s="2"/>
      <c r="F325" s="51"/>
      <c r="G325" s="2"/>
      <c r="H325" s="2"/>
      <c r="I325" s="2"/>
      <c r="J325" s="2"/>
      <c r="K325" s="2"/>
      <c r="L325" s="2"/>
      <c r="M325" s="4"/>
    </row>
    <row r="326" spans="1:13" s="9" customFormat="1" x14ac:dyDescent="0.2">
      <c r="A326" s="4"/>
      <c r="B326" s="4"/>
      <c r="C326" s="4"/>
      <c r="D326" s="2"/>
      <c r="E326" s="2"/>
      <c r="F326" s="51"/>
      <c r="G326" s="2"/>
      <c r="H326" s="2"/>
      <c r="I326" s="2"/>
      <c r="J326" s="2"/>
      <c r="K326" s="2"/>
      <c r="L326" s="2"/>
      <c r="M326" s="4"/>
    </row>
    <row r="327" spans="1:13" s="9" customFormat="1" x14ac:dyDescent="0.2">
      <c r="A327" s="4"/>
      <c r="B327" s="4"/>
      <c r="C327" s="4"/>
      <c r="D327" s="2"/>
      <c r="E327" s="2"/>
      <c r="F327" s="51"/>
      <c r="G327" s="2"/>
      <c r="H327" s="2"/>
      <c r="I327" s="2"/>
      <c r="J327" s="2"/>
      <c r="K327" s="2"/>
      <c r="L327" s="2"/>
      <c r="M327" s="4"/>
    </row>
    <row r="328" spans="1:13" s="9" customFormat="1" x14ac:dyDescent="0.2">
      <c r="A328" s="4"/>
      <c r="B328" s="4"/>
      <c r="C328" s="4"/>
      <c r="D328" s="2"/>
      <c r="E328" s="2"/>
      <c r="F328" s="51"/>
      <c r="G328" s="2"/>
      <c r="H328" s="2"/>
      <c r="I328" s="2"/>
      <c r="J328" s="2"/>
      <c r="K328" s="2"/>
      <c r="L328" s="2"/>
      <c r="M328" s="4"/>
    </row>
    <row r="329" spans="1:13" s="9" customFormat="1" x14ac:dyDescent="0.2">
      <c r="A329" s="4"/>
      <c r="B329" s="4"/>
      <c r="C329" s="4"/>
      <c r="D329" s="2"/>
      <c r="E329" s="2"/>
      <c r="F329" s="51"/>
      <c r="G329" s="2"/>
      <c r="H329" s="2"/>
      <c r="I329" s="2"/>
      <c r="J329" s="2"/>
      <c r="K329" s="2"/>
      <c r="L329" s="2"/>
      <c r="M329" s="4"/>
    </row>
    <row r="330" spans="1:13" s="9" customFormat="1" x14ac:dyDescent="0.2">
      <c r="A330" s="4"/>
      <c r="B330" s="4"/>
      <c r="C330" s="4"/>
      <c r="D330" s="2"/>
      <c r="E330" s="2"/>
      <c r="F330" s="51"/>
      <c r="G330" s="2"/>
      <c r="H330" s="2"/>
      <c r="I330" s="2"/>
      <c r="J330" s="2"/>
      <c r="K330" s="2"/>
      <c r="L330" s="2"/>
      <c r="M330" s="4"/>
    </row>
    <row r="331" spans="1:13" s="9" customFormat="1" x14ac:dyDescent="0.2">
      <c r="A331" s="4"/>
      <c r="B331" s="4"/>
      <c r="C331" s="4"/>
      <c r="D331" s="2"/>
      <c r="E331" s="2"/>
      <c r="F331" s="51"/>
      <c r="G331" s="2"/>
      <c r="H331" s="2"/>
      <c r="I331" s="2"/>
      <c r="J331" s="2"/>
      <c r="K331" s="2"/>
      <c r="L331" s="2"/>
      <c r="M331" s="4"/>
    </row>
    <row r="332" spans="1:13" s="9" customFormat="1" x14ac:dyDescent="0.2">
      <c r="A332" s="4"/>
      <c r="B332" s="4"/>
      <c r="C332" s="4"/>
      <c r="D332" s="2"/>
      <c r="E332" s="2"/>
      <c r="F332" s="51"/>
      <c r="G332" s="2"/>
      <c r="H332" s="2"/>
      <c r="I332" s="2"/>
      <c r="J332" s="2"/>
      <c r="K332" s="2"/>
      <c r="L332" s="2"/>
      <c r="M332" s="4"/>
    </row>
    <row r="333" spans="1:13" s="9" customFormat="1" x14ac:dyDescent="0.2">
      <c r="A333" s="4"/>
      <c r="B333" s="4"/>
      <c r="C333" s="4"/>
      <c r="D333" s="2"/>
      <c r="E333" s="2"/>
      <c r="F333" s="51"/>
      <c r="G333" s="2"/>
      <c r="H333" s="2"/>
      <c r="I333" s="2"/>
      <c r="J333" s="2"/>
      <c r="K333" s="2"/>
      <c r="L333" s="2"/>
      <c r="M333" s="4"/>
    </row>
    <row r="334" spans="1:13" s="9" customFormat="1" x14ac:dyDescent="0.2">
      <c r="A334" s="4"/>
      <c r="B334" s="4"/>
      <c r="C334" s="4"/>
      <c r="D334" s="2"/>
      <c r="E334" s="2"/>
      <c r="F334" s="51"/>
      <c r="G334" s="2"/>
      <c r="H334" s="2"/>
      <c r="I334" s="2"/>
      <c r="J334" s="2"/>
      <c r="K334" s="2"/>
      <c r="L334" s="2"/>
      <c r="M334" s="4"/>
    </row>
    <row r="335" spans="1:13" s="9" customFormat="1" x14ac:dyDescent="0.2">
      <c r="A335" s="4"/>
      <c r="B335" s="4"/>
      <c r="C335" s="4"/>
      <c r="D335" s="2"/>
      <c r="E335" s="2"/>
      <c r="F335" s="51"/>
      <c r="G335" s="2"/>
      <c r="H335" s="2"/>
      <c r="I335" s="2"/>
      <c r="J335" s="2"/>
      <c r="K335" s="2"/>
      <c r="L335" s="2"/>
      <c r="M335" s="4"/>
    </row>
    <row r="336" spans="1:13" s="9" customFormat="1" x14ac:dyDescent="0.2">
      <c r="A336" s="4"/>
      <c r="B336" s="4"/>
      <c r="C336" s="4"/>
      <c r="D336" s="2"/>
      <c r="E336" s="2"/>
      <c r="F336" s="51"/>
      <c r="G336" s="2"/>
      <c r="H336" s="2"/>
      <c r="I336" s="2"/>
      <c r="J336" s="2"/>
      <c r="K336" s="2"/>
      <c r="L336" s="2"/>
      <c r="M336" s="4"/>
    </row>
    <row r="337" spans="1:13" s="9" customFormat="1" x14ac:dyDescent="0.2">
      <c r="A337" s="4"/>
      <c r="B337" s="4"/>
      <c r="C337" s="4"/>
      <c r="D337" s="2"/>
      <c r="E337" s="2"/>
      <c r="F337" s="51"/>
      <c r="G337" s="2"/>
      <c r="H337" s="2"/>
      <c r="I337" s="2"/>
      <c r="J337" s="2"/>
      <c r="K337" s="2"/>
      <c r="L337" s="2"/>
      <c r="M337" s="4"/>
    </row>
    <row r="338" spans="1:13" s="9" customFormat="1" x14ac:dyDescent="0.2">
      <c r="A338" s="4"/>
      <c r="B338" s="4"/>
      <c r="C338" s="4"/>
      <c r="D338" s="2"/>
      <c r="E338" s="2"/>
      <c r="F338" s="51"/>
      <c r="G338" s="2"/>
      <c r="H338" s="2"/>
      <c r="I338" s="2"/>
      <c r="J338" s="2"/>
      <c r="K338" s="2"/>
      <c r="L338" s="2"/>
      <c r="M338" s="4"/>
    </row>
    <row r="339" spans="1:13" s="9" customFormat="1" x14ac:dyDescent="0.2">
      <c r="A339" s="4"/>
      <c r="B339" s="4"/>
      <c r="C339" s="4"/>
      <c r="D339" s="2"/>
      <c r="E339" s="2"/>
      <c r="F339" s="51"/>
      <c r="G339" s="2"/>
      <c r="H339" s="2"/>
      <c r="I339" s="2"/>
      <c r="J339" s="2"/>
      <c r="K339" s="2"/>
      <c r="L339" s="2"/>
      <c r="M339" s="4"/>
    </row>
    <row r="340" spans="1:13" s="9" customFormat="1" x14ac:dyDescent="0.2">
      <c r="A340" s="4"/>
      <c r="B340" s="4"/>
      <c r="C340" s="4"/>
      <c r="D340" s="2"/>
      <c r="E340" s="2"/>
      <c r="F340" s="51"/>
      <c r="G340" s="2"/>
      <c r="H340" s="2"/>
      <c r="I340" s="2"/>
      <c r="J340" s="2"/>
      <c r="K340" s="2"/>
      <c r="L340" s="2"/>
      <c r="M340" s="4"/>
    </row>
    <row r="341" spans="1:13" s="9" customFormat="1" x14ac:dyDescent="0.2">
      <c r="A341" s="4"/>
      <c r="B341" s="4"/>
      <c r="C341" s="4"/>
      <c r="D341" s="2"/>
      <c r="E341" s="2"/>
      <c r="F341" s="51"/>
      <c r="G341" s="2"/>
      <c r="H341" s="2"/>
      <c r="I341" s="2"/>
      <c r="J341" s="2"/>
      <c r="K341" s="2"/>
      <c r="L341" s="2"/>
      <c r="M341" s="4"/>
    </row>
    <row r="342" spans="1:13" s="9" customFormat="1" x14ac:dyDescent="0.2">
      <c r="A342" s="4"/>
      <c r="B342" s="4"/>
      <c r="C342" s="4"/>
      <c r="D342" s="2"/>
      <c r="E342" s="2"/>
      <c r="F342" s="51"/>
      <c r="G342" s="2"/>
      <c r="H342" s="2"/>
      <c r="I342" s="2"/>
      <c r="J342" s="2"/>
      <c r="K342" s="2"/>
      <c r="L342" s="2"/>
      <c r="M342" s="4"/>
    </row>
    <row r="343" spans="1:13" s="9" customFormat="1" x14ac:dyDescent="0.2">
      <c r="A343" s="4"/>
      <c r="B343" s="4"/>
      <c r="C343" s="4"/>
      <c r="D343" s="2"/>
      <c r="E343" s="2"/>
      <c r="F343" s="51"/>
      <c r="G343" s="2"/>
      <c r="H343" s="2"/>
      <c r="I343" s="2"/>
      <c r="J343" s="2"/>
      <c r="K343" s="2"/>
      <c r="L343" s="2"/>
      <c r="M343" s="4"/>
    </row>
    <row r="344" spans="1:13" s="9" customFormat="1" x14ac:dyDescent="0.2">
      <c r="A344" s="4"/>
      <c r="B344" s="4"/>
      <c r="C344" s="4"/>
      <c r="D344" s="2"/>
      <c r="E344" s="2"/>
      <c r="F344" s="51"/>
      <c r="G344" s="2"/>
      <c r="H344" s="2"/>
      <c r="I344" s="2"/>
      <c r="J344" s="2"/>
      <c r="K344" s="2"/>
      <c r="L344" s="2"/>
      <c r="M344" s="4"/>
    </row>
    <row r="345" spans="1:13" s="9" customFormat="1" x14ac:dyDescent="0.2">
      <c r="A345" s="4"/>
      <c r="B345" s="4"/>
      <c r="C345" s="4"/>
      <c r="D345" s="2"/>
      <c r="E345" s="2"/>
      <c r="F345" s="51"/>
      <c r="G345" s="2"/>
      <c r="H345" s="2"/>
      <c r="I345" s="2"/>
      <c r="J345" s="2"/>
      <c r="K345" s="2"/>
      <c r="L345" s="2"/>
      <c r="M345" s="4"/>
    </row>
    <row r="346" spans="1:13" s="9" customFormat="1" x14ac:dyDescent="0.2">
      <c r="A346" s="4"/>
      <c r="B346" s="4"/>
      <c r="C346" s="4"/>
      <c r="D346" s="2"/>
      <c r="E346" s="2"/>
      <c r="F346" s="51"/>
      <c r="G346" s="2"/>
      <c r="H346" s="2"/>
      <c r="I346" s="2"/>
      <c r="J346" s="2"/>
      <c r="K346" s="2"/>
      <c r="L346" s="2"/>
      <c r="M346" s="4"/>
    </row>
    <row r="347" spans="1:13" s="9" customFormat="1" x14ac:dyDescent="0.2">
      <c r="A347" s="4"/>
      <c r="B347" s="4"/>
      <c r="C347" s="4"/>
      <c r="D347" s="2"/>
      <c r="E347" s="2"/>
      <c r="F347" s="51"/>
      <c r="G347" s="2"/>
      <c r="H347" s="2"/>
      <c r="I347" s="2"/>
      <c r="J347" s="2"/>
      <c r="K347" s="2"/>
      <c r="L347" s="2"/>
      <c r="M347" s="4"/>
    </row>
    <row r="348" spans="1:13" s="9" customFormat="1" x14ac:dyDescent="0.2">
      <c r="A348" s="4"/>
      <c r="B348" s="4"/>
      <c r="C348" s="4"/>
      <c r="D348" s="2"/>
      <c r="E348" s="2"/>
      <c r="F348" s="51"/>
      <c r="G348" s="2"/>
      <c r="H348" s="2"/>
      <c r="I348" s="2"/>
      <c r="J348" s="2"/>
      <c r="K348" s="2"/>
      <c r="L348" s="2"/>
      <c r="M348" s="4"/>
    </row>
    <row r="349" spans="1:13" s="9" customFormat="1" x14ac:dyDescent="0.2">
      <c r="A349" s="4"/>
      <c r="B349" s="4"/>
      <c r="C349" s="4"/>
      <c r="D349" s="2"/>
      <c r="E349" s="2"/>
      <c r="F349" s="51"/>
      <c r="G349" s="2"/>
      <c r="H349" s="2"/>
      <c r="I349" s="2"/>
      <c r="J349" s="2"/>
      <c r="K349" s="2"/>
      <c r="L349" s="2"/>
      <c r="M349" s="4"/>
    </row>
    <row r="350" spans="1:13" s="9" customFormat="1" x14ac:dyDescent="0.2">
      <c r="A350" s="4"/>
      <c r="B350" s="4"/>
      <c r="C350" s="4"/>
      <c r="D350" s="2"/>
      <c r="E350" s="2"/>
      <c r="F350" s="51"/>
      <c r="G350" s="2"/>
      <c r="H350" s="2"/>
      <c r="I350" s="2"/>
      <c r="J350" s="2"/>
      <c r="K350" s="2"/>
      <c r="L350" s="2"/>
      <c r="M350" s="4"/>
    </row>
    <row r="351" spans="1:13" s="9" customFormat="1" x14ac:dyDescent="0.2">
      <c r="A351" s="4"/>
      <c r="B351" s="4"/>
      <c r="C351" s="4"/>
      <c r="D351" s="2"/>
      <c r="E351" s="2"/>
      <c r="F351" s="51"/>
      <c r="G351" s="2"/>
      <c r="H351" s="2"/>
      <c r="I351" s="2"/>
      <c r="J351" s="2"/>
      <c r="K351" s="2"/>
      <c r="L351" s="2"/>
      <c r="M351" s="4"/>
    </row>
    <row r="352" spans="1:13" s="9" customFormat="1" x14ac:dyDescent="0.2">
      <c r="A352" s="4"/>
      <c r="B352" s="4"/>
      <c r="C352" s="4"/>
      <c r="D352" s="2"/>
      <c r="E352" s="2"/>
      <c r="F352" s="51"/>
      <c r="G352" s="2"/>
      <c r="H352" s="2"/>
      <c r="I352" s="2"/>
      <c r="J352" s="2"/>
      <c r="K352" s="2"/>
      <c r="L352" s="2"/>
      <c r="M352" s="4"/>
    </row>
    <row r="353" spans="1:13" s="9" customFormat="1" x14ac:dyDescent="0.2">
      <c r="A353" s="4"/>
      <c r="B353" s="4"/>
      <c r="C353" s="4"/>
      <c r="D353" s="2"/>
      <c r="E353" s="2"/>
      <c r="F353" s="51"/>
      <c r="G353" s="2"/>
      <c r="H353" s="2"/>
      <c r="I353" s="2"/>
      <c r="J353" s="2"/>
      <c r="K353" s="2"/>
      <c r="L353" s="2"/>
      <c r="M353" s="4"/>
    </row>
    <row r="354" spans="1:13" s="9" customFormat="1" x14ac:dyDescent="0.2">
      <c r="A354" s="4"/>
      <c r="B354" s="4"/>
      <c r="C354" s="4"/>
      <c r="D354" s="2"/>
      <c r="E354" s="2"/>
      <c r="F354" s="51"/>
      <c r="G354" s="2"/>
      <c r="H354" s="2"/>
      <c r="I354" s="2"/>
      <c r="J354" s="2"/>
      <c r="K354" s="2"/>
      <c r="L354" s="2"/>
      <c r="M354" s="4"/>
    </row>
    <row r="355" spans="1:13" s="9" customFormat="1" x14ac:dyDescent="0.2">
      <c r="A355" s="4"/>
      <c r="B355" s="4"/>
      <c r="C355" s="4"/>
      <c r="D355" s="2"/>
      <c r="E355" s="2"/>
      <c r="F355" s="51"/>
      <c r="G355" s="2"/>
      <c r="H355" s="2"/>
      <c r="I355" s="2"/>
      <c r="J355" s="2"/>
      <c r="K355" s="2"/>
      <c r="L355" s="2"/>
      <c r="M355" s="4"/>
    </row>
    <row r="356" spans="1:13" s="9" customFormat="1" x14ac:dyDescent="0.2">
      <c r="A356" s="4"/>
      <c r="B356" s="4"/>
      <c r="C356" s="4"/>
      <c r="D356" s="2"/>
      <c r="E356" s="2"/>
      <c r="F356" s="51"/>
      <c r="G356" s="2"/>
      <c r="H356" s="2"/>
      <c r="I356" s="2"/>
      <c r="J356" s="2"/>
      <c r="K356" s="2"/>
      <c r="L356" s="2"/>
      <c r="M356" s="4"/>
    </row>
    <row r="357" spans="1:13" s="9" customFormat="1" x14ac:dyDescent="0.2">
      <c r="A357" s="4"/>
      <c r="B357" s="4"/>
      <c r="C357" s="4"/>
      <c r="D357" s="2"/>
      <c r="E357" s="2"/>
      <c r="F357" s="51"/>
      <c r="G357" s="2"/>
      <c r="H357" s="2"/>
      <c r="I357" s="2"/>
      <c r="J357" s="2"/>
      <c r="K357" s="2"/>
      <c r="L357" s="2"/>
      <c r="M357" s="4"/>
    </row>
    <row r="358" spans="1:13" s="9" customFormat="1" x14ac:dyDescent="0.2">
      <c r="A358" s="4"/>
      <c r="B358" s="4"/>
      <c r="C358" s="4"/>
      <c r="D358" s="2"/>
      <c r="E358" s="2"/>
      <c r="F358" s="51"/>
      <c r="G358" s="2"/>
      <c r="H358" s="2"/>
      <c r="I358" s="2"/>
      <c r="J358" s="2"/>
      <c r="K358" s="2"/>
      <c r="L358" s="2"/>
      <c r="M358" s="4"/>
    </row>
    <row r="359" spans="1:13" s="9" customFormat="1" x14ac:dyDescent="0.2">
      <c r="A359" s="4"/>
      <c r="B359" s="4"/>
      <c r="C359" s="4"/>
      <c r="D359" s="2"/>
      <c r="E359" s="2"/>
      <c r="F359" s="51"/>
      <c r="G359" s="2"/>
      <c r="H359" s="2"/>
      <c r="I359" s="2"/>
      <c r="J359" s="2"/>
      <c r="K359" s="2"/>
      <c r="L359" s="2"/>
      <c r="M359" s="4"/>
    </row>
    <row r="360" spans="1:13" s="9" customFormat="1" x14ac:dyDescent="0.2">
      <c r="A360" s="4"/>
      <c r="B360" s="4"/>
      <c r="C360" s="4"/>
      <c r="D360" s="2"/>
      <c r="E360" s="2"/>
      <c r="F360" s="51"/>
      <c r="G360" s="2"/>
      <c r="H360" s="2"/>
      <c r="I360" s="2"/>
      <c r="J360" s="2"/>
      <c r="K360" s="2"/>
      <c r="L360" s="2"/>
      <c r="M360" s="4"/>
    </row>
    <row r="361" spans="1:13" s="9" customFormat="1" x14ac:dyDescent="0.2">
      <c r="A361" s="4"/>
      <c r="B361" s="4"/>
      <c r="C361" s="4"/>
      <c r="D361" s="2"/>
      <c r="E361" s="2"/>
      <c r="F361" s="51"/>
      <c r="G361" s="2"/>
      <c r="H361" s="2"/>
      <c r="I361" s="2"/>
      <c r="J361" s="2"/>
      <c r="K361" s="2"/>
      <c r="L361" s="2"/>
      <c r="M361" s="4"/>
    </row>
    <row r="362" spans="1:13" s="9" customFormat="1" x14ac:dyDescent="0.2">
      <c r="A362" s="4"/>
      <c r="B362" s="4"/>
      <c r="C362" s="4"/>
      <c r="D362" s="2"/>
      <c r="E362" s="2"/>
      <c r="F362" s="51"/>
      <c r="G362" s="2"/>
      <c r="H362" s="2"/>
      <c r="I362" s="2"/>
      <c r="J362" s="2"/>
      <c r="K362" s="2"/>
      <c r="L362" s="2"/>
      <c r="M362" s="4"/>
    </row>
    <row r="363" spans="1:13" s="9" customFormat="1" x14ac:dyDescent="0.2">
      <c r="A363" s="4"/>
      <c r="B363" s="4"/>
      <c r="C363" s="4"/>
      <c r="D363" s="2"/>
      <c r="E363" s="2"/>
      <c r="F363" s="51"/>
      <c r="G363" s="2"/>
      <c r="H363" s="2"/>
      <c r="I363" s="2"/>
      <c r="J363" s="2"/>
      <c r="K363" s="2"/>
      <c r="L363" s="2"/>
      <c r="M363" s="4"/>
    </row>
    <row r="364" spans="1:13" s="9" customFormat="1" x14ac:dyDescent="0.2">
      <c r="A364" s="4"/>
      <c r="B364" s="4"/>
      <c r="C364" s="4"/>
      <c r="D364" s="2"/>
      <c r="E364" s="2"/>
      <c r="F364" s="51"/>
      <c r="G364" s="2"/>
      <c r="H364" s="2"/>
      <c r="I364" s="2"/>
      <c r="J364" s="2"/>
      <c r="K364" s="2"/>
      <c r="L364" s="2"/>
      <c r="M364" s="4"/>
    </row>
    <row r="365" spans="1:13" s="9" customFormat="1" x14ac:dyDescent="0.2">
      <c r="A365" s="4"/>
      <c r="B365" s="4"/>
      <c r="C365" s="4"/>
      <c r="D365" s="2"/>
      <c r="E365" s="2"/>
      <c r="F365" s="51"/>
      <c r="G365" s="2"/>
      <c r="H365" s="2"/>
      <c r="I365" s="2"/>
      <c r="J365" s="2"/>
      <c r="K365" s="2"/>
      <c r="L365" s="2"/>
      <c r="M365" s="4"/>
    </row>
    <row r="366" spans="1:13" s="9" customFormat="1" x14ac:dyDescent="0.2">
      <c r="A366" s="4"/>
      <c r="B366" s="4"/>
      <c r="C366" s="4"/>
      <c r="D366" s="2"/>
      <c r="E366" s="2"/>
      <c r="F366" s="51"/>
      <c r="G366" s="2"/>
      <c r="H366" s="2"/>
      <c r="I366" s="2"/>
      <c r="J366" s="2"/>
      <c r="K366" s="2"/>
      <c r="L366" s="2"/>
      <c r="M366" s="4"/>
    </row>
    <row r="367" spans="1:13" s="9" customFormat="1" x14ac:dyDescent="0.2">
      <c r="A367" s="4"/>
      <c r="B367" s="4"/>
      <c r="C367" s="4"/>
      <c r="D367" s="2"/>
      <c r="E367" s="2"/>
      <c r="F367" s="51"/>
      <c r="G367" s="2"/>
      <c r="H367" s="2"/>
      <c r="I367" s="2"/>
      <c r="J367" s="2"/>
      <c r="K367" s="2"/>
      <c r="L367" s="2"/>
      <c r="M367" s="4"/>
    </row>
    <row r="368" spans="1:13" s="9" customFormat="1" x14ac:dyDescent="0.2">
      <c r="A368" s="4"/>
      <c r="B368" s="4"/>
      <c r="C368" s="4"/>
      <c r="D368" s="2"/>
      <c r="E368" s="2"/>
      <c r="F368" s="51"/>
      <c r="G368" s="2"/>
      <c r="H368" s="2"/>
      <c r="I368" s="2"/>
      <c r="J368" s="2"/>
      <c r="K368" s="2"/>
      <c r="L368" s="2"/>
      <c r="M368" s="4"/>
    </row>
    <row r="369" spans="1:13" s="9" customFormat="1" x14ac:dyDescent="0.2">
      <c r="A369" s="4"/>
      <c r="B369" s="4"/>
      <c r="C369" s="4"/>
      <c r="D369" s="2"/>
      <c r="E369" s="2"/>
      <c r="F369" s="51"/>
      <c r="G369" s="2"/>
      <c r="H369" s="2"/>
      <c r="I369" s="2"/>
      <c r="J369" s="2"/>
      <c r="K369" s="2"/>
      <c r="L369" s="2"/>
      <c r="M369" s="4"/>
    </row>
    <row r="370" spans="1:13" s="9" customFormat="1" x14ac:dyDescent="0.2">
      <c r="A370" s="4"/>
      <c r="B370" s="4"/>
      <c r="C370" s="4"/>
      <c r="D370" s="2"/>
      <c r="E370" s="2"/>
      <c r="F370" s="51"/>
      <c r="G370" s="2"/>
      <c r="H370" s="2"/>
      <c r="I370" s="2"/>
      <c r="J370" s="2"/>
      <c r="K370" s="2"/>
      <c r="L370" s="2"/>
      <c r="M370" s="4"/>
    </row>
    <row r="371" spans="1:13" s="9" customFormat="1" x14ac:dyDescent="0.2">
      <c r="A371" s="4"/>
      <c r="B371" s="4"/>
      <c r="C371" s="4"/>
      <c r="D371" s="2"/>
      <c r="E371" s="2"/>
      <c r="F371" s="51"/>
      <c r="G371" s="2"/>
      <c r="H371" s="2"/>
      <c r="I371" s="2"/>
      <c r="J371" s="2"/>
      <c r="K371" s="2"/>
      <c r="L371" s="2"/>
      <c r="M371" s="4"/>
    </row>
    <row r="372" spans="1:13" s="9" customFormat="1" x14ac:dyDescent="0.2">
      <c r="A372" s="4"/>
      <c r="B372" s="4"/>
      <c r="C372" s="4"/>
      <c r="D372" s="2"/>
      <c r="E372" s="2"/>
      <c r="F372" s="51"/>
      <c r="G372" s="2"/>
      <c r="H372" s="2"/>
      <c r="I372" s="2"/>
      <c r="J372" s="2"/>
      <c r="K372" s="2"/>
      <c r="L372" s="2"/>
      <c r="M372" s="4"/>
    </row>
    <row r="373" spans="1:13" s="9" customFormat="1" x14ac:dyDescent="0.2">
      <c r="A373" s="4"/>
      <c r="B373" s="4"/>
      <c r="C373" s="4"/>
      <c r="D373" s="2"/>
      <c r="E373" s="2"/>
      <c r="F373" s="51"/>
      <c r="G373" s="2"/>
      <c r="H373" s="2"/>
      <c r="I373" s="2"/>
      <c r="J373" s="2"/>
      <c r="K373" s="2"/>
      <c r="L373" s="2"/>
      <c r="M373" s="4"/>
    </row>
    <row r="374" spans="1:13" s="9" customFormat="1" x14ac:dyDescent="0.2">
      <c r="A374" s="4"/>
      <c r="B374" s="4"/>
      <c r="C374" s="4"/>
      <c r="D374" s="2"/>
      <c r="E374" s="2"/>
      <c r="F374" s="51"/>
      <c r="G374" s="2"/>
      <c r="H374" s="2"/>
      <c r="I374" s="2"/>
      <c r="J374" s="2"/>
      <c r="K374" s="2"/>
      <c r="L374" s="2"/>
      <c r="M374" s="4"/>
    </row>
    <row r="375" spans="1:13" s="9" customFormat="1" x14ac:dyDescent="0.2">
      <c r="A375" s="4"/>
      <c r="B375" s="4"/>
      <c r="C375" s="4"/>
      <c r="D375" s="2"/>
      <c r="E375" s="2"/>
      <c r="F375" s="51"/>
      <c r="G375" s="2"/>
      <c r="H375" s="2"/>
      <c r="I375" s="2"/>
      <c r="J375" s="2"/>
      <c r="K375" s="2"/>
      <c r="L375" s="2"/>
      <c r="M375" s="4"/>
    </row>
    <row r="376" spans="1:13" s="9" customFormat="1" x14ac:dyDescent="0.2">
      <c r="A376" s="4"/>
      <c r="B376" s="4"/>
      <c r="C376" s="4"/>
      <c r="D376" s="2"/>
      <c r="E376" s="2"/>
      <c r="F376" s="51"/>
      <c r="G376" s="2"/>
      <c r="H376" s="2"/>
      <c r="I376" s="2"/>
      <c r="J376" s="2"/>
      <c r="K376" s="2"/>
      <c r="L376" s="2"/>
      <c r="M376" s="4"/>
    </row>
    <row r="377" spans="1:13" s="9" customFormat="1" x14ac:dyDescent="0.2">
      <c r="A377" s="4"/>
      <c r="B377" s="4"/>
      <c r="C377" s="4"/>
      <c r="D377" s="2"/>
      <c r="E377" s="2"/>
      <c r="F377" s="51"/>
      <c r="G377" s="2"/>
      <c r="H377" s="2"/>
      <c r="I377" s="2"/>
      <c r="J377" s="2"/>
      <c r="K377" s="2"/>
      <c r="L377" s="2"/>
      <c r="M377" s="4"/>
    </row>
    <row r="378" spans="1:13" s="9" customFormat="1" x14ac:dyDescent="0.2">
      <c r="A378" s="4"/>
      <c r="B378" s="4"/>
      <c r="C378" s="4"/>
      <c r="D378" s="2"/>
      <c r="E378" s="2"/>
      <c r="F378" s="51"/>
      <c r="G378" s="2"/>
      <c r="H378" s="2"/>
      <c r="I378" s="2"/>
      <c r="J378" s="2"/>
      <c r="K378" s="2"/>
      <c r="L378" s="2"/>
      <c r="M378" s="4"/>
    </row>
    <row r="379" spans="1:13" s="9" customFormat="1" x14ac:dyDescent="0.2">
      <c r="A379" s="4"/>
      <c r="B379" s="4"/>
      <c r="C379" s="4"/>
      <c r="D379" s="2"/>
      <c r="E379" s="2"/>
      <c r="F379" s="51"/>
      <c r="G379" s="2"/>
      <c r="H379" s="2"/>
      <c r="I379" s="2"/>
      <c r="J379" s="2"/>
      <c r="K379" s="2"/>
      <c r="L379" s="2"/>
      <c r="M379" s="4"/>
    </row>
    <row r="380" spans="1:13" s="9" customFormat="1" x14ac:dyDescent="0.2">
      <c r="A380" s="4"/>
      <c r="B380" s="4"/>
      <c r="C380" s="4"/>
      <c r="D380" s="2"/>
      <c r="E380" s="2"/>
      <c r="F380" s="51"/>
      <c r="G380" s="2"/>
      <c r="H380" s="2"/>
      <c r="I380" s="2"/>
      <c r="J380" s="2"/>
      <c r="K380" s="2"/>
      <c r="L380" s="2"/>
      <c r="M380" s="4"/>
    </row>
    <row r="381" spans="1:13" s="9" customFormat="1" x14ac:dyDescent="0.2">
      <c r="A381" s="4"/>
      <c r="B381" s="4"/>
      <c r="C381" s="4"/>
      <c r="D381" s="2"/>
      <c r="E381" s="2"/>
      <c r="F381" s="51"/>
      <c r="G381" s="2"/>
      <c r="H381" s="2"/>
      <c r="I381" s="2"/>
      <c r="J381" s="2"/>
      <c r="K381" s="2"/>
      <c r="L381" s="2"/>
      <c r="M381" s="4"/>
    </row>
    <row r="382" spans="1:13" s="9" customFormat="1" x14ac:dyDescent="0.2">
      <c r="A382" s="4"/>
      <c r="B382" s="4"/>
      <c r="C382" s="4"/>
      <c r="D382" s="2"/>
      <c r="E382" s="2"/>
      <c r="F382" s="51"/>
      <c r="G382" s="2"/>
      <c r="H382" s="2"/>
      <c r="I382" s="2"/>
      <c r="J382" s="2"/>
      <c r="K382" s="2"/>
      <c r="L382" s="2"/>
      <c r="M382" s="4"/>
    </row>
    <row r="383" spans="1:13" s="9" customFormat="1" x14ac:dyDescent="0.2">
      <c r="A383" s="4"/>
      <c r="B383" s="4"/>
      <c r="C383" s="4"/>
      <c r="D383" s="2"/>
      <c r="E383" s="2"/>
      <c r="F383" s="51"/>
      <c r="G383" s="2"/>
      <c r="H383" s="2"/>
      <c r="I383" s="2"/>
      <c r="J383" s="2"/>
      <c r="K383" s="2"/>
      <c r="L383" s="2"/>
      <c r="M383" s="4"/>
    </row>
    <row r="384" spans="1:13" s="9" customFormat="1" x14ac:dyDescent="0.2">
      <c r="A384" s="4"/>
      <c r="B384" s="4"/>
      <c r="C384" s="4"/>
      <c r="D384" s="2"/>
      <c r="E384" s="2"/>
      <c r="F384" s="51"/>
      <c r="G384" s="2"/>
      <c r="H384" s="2"/>
      <c r="I384" s="2"/>
      <c r="J384" s="2"/>
      <c r="K384" s="2"/>
      <c r="L384" s="2"/>
      <c r="M384" s="4"/>
    </row>
    <row r="385" spans="1:13" s="9" customFormat="1" x14ac:dyDescent="0.2">
      <c r="A385" s="4"/>
      <c r="B385" s="4"/>
      <c r="C385" s="4"/>
      <c r="D385" s="2"/>
      <c r="E385" s="2"/>
      <c r="F385" s="51"/>
      <c r="G385" s="2"/>
      <c r="H385" s="2"/>
      <c r="I385" s="2"/>
      <c r="J385" s="2"/>
      <c r="K385" s="2"/>
      <c r="L385" s="2"/>
      <c r="M385" s="4"/>
    </row>
    <row r="386" spans="1:13" s="9" customFormat="1" x14ac:dyDescent="0.2">
      <c r="A386" s="4"/>
      <c r="B386" s="4"/>
      <c r="C386" s="4"/>
      <c r="D386" s="2"/>
      <c r="E386" s="2"/>
      <c r="F386" s="51"/>
      <c r="G386" s="2"/>
      <c r="H386" s="2"/>
      <c r="I386" s="2"/>
      <c r="J386" s="2"/>
      <c r="K386" s="2"/>
      <c r="L386" s="2"/>
      <c r="M386" s="4"/>
    </row>
    <row r="387" spans="1:13" s="9" customFormat="1" x14ac:dyDescent="0.2">
      <c r="A387" s="4"/>
      <c r="B387" s="4"/>
      <c r="C387" s="4"/>
      <c r="D387" s="2"/>
      <c r="E387" s="2"/>
      <c r="F387" s="51"/>
      <c r="G387" s="2"/>
      <c r="H387" s="2"/>
      <c r="I387" s="2"/>
      <c r="J387" s="2"/>
      <c r="K387" s="2"/>
      <c r="L387" s="2"/>
      <c r="M387" s="4"/>
    </row>
    <row r="388" spans="1:13" s="9" customFormat="1" x14ac:dyDescent="0.2">
      <c r="A388" s="4"/>
      <c r="B388" s="4"/>
      <c r="C388" s="4"/>
      <c r="D388" s="2"/>
      <c r="E388" s="2"/>
      <c r="F388" s="51"/>
      <c r="G388" s="2"/>
      <c r="H388" s="2"/>
      <c r="I388" s="2"/>
      <c r="J388" s="2"/>
      <c r="K388" s="2"/>
      <c r="L388" s="2"/>
      <c r="M388" s="4"/>
    </row>
    <row r="389" spans="1:13" s="9" customFormat="1" x14ac:dyDescent="0.2">
      <c r="A389" s="4"/>
      <c r="B389" s="4"/>
      <c r="C389" s="4"/>
      <c r="D389" s="2"/>
      <c r="E389" s="2"/>
      <c r="F389" s="51"/>
      <c r="G389" s="2"/>
      <c r="H389" s="2"/>
      <c r="I389" s="2"/>
      <c r="J389" s="2"/>
      <c r="K389" s="2"/>
      <c r="L389" s="2"/>
      <c r="M389" s="4"/>
    </row>
    <row r="390" spans="1:13" s="9" customFormat="1" x14ac:dyDescent="0.2">
      <c r="A390" s="4"/>
      <c r="B390" s="4"/>
      <c r="C390" s="4"/>
      <c r="D390" s="2"/>
      <c r="E390" s="2"/>
      <c r="F390" s="51"/>
      <c r="G390" s="2"/>
      <c r="H390" s="2"/>
      <c r="I390" s="2"/>
      <c r="J390" s="2"/>
      <c r="K390" s="2"/>
      <c r="L390" s="2"/>
      <c r="M390" s="4"/>
    </row>
    <row r="391" spans="1:13" s="9" customFormat="1" x14ac:dyDescent="0.2">
      <c r="A391" s="4"/>
      <c r="B391" s="4"/>
      <c r="C391" s="4"/>
      <c r="D391" s="2"/>
      <c r="E391" s="2"/>
      <c r="F391" s="51"/>
      <c r="G391" s="2"/>
      <c r="H391" s="2"/>
      <c r="I391" s="2"/>
      <c r="J391" s="2"/>
      <c r="K391" s="2"/>
      <c r="L391" s="2"/>
      <c r="M391" s="4"/>
    </row>
    <row r="392" spans="1:13" s="9" customFormat="1" x14ac:dyDescent="0.2">
      <c r="A392" s="4"/>
      <c r="B392" s="4"/>
      <c r="C392" s="4"/>
      <c r="D392" s="2"/>
      <c r="E392" s="2"/>
      <c r="F392" s="51"/>
      <c r="G392" s="2"/>
      <c r="H392" s="2"/>
      <c r="I392" s="2"/>
      <c r="J392" s="2"/>
      <c r="K392" s="2"/>
      <c r="L392" s="2"/>
      <c r="M392" s="4"/>
    </row>
    <row r="393" spans="1:13" s="9" customFormat="1" x14ac:dyDescent="0.2">
      <c r="A393" s="4"/>
      <c r="B393" s="4"/>
      <c r="C393" s="4"/>
      <c r="D393" s="2"/>
      <c r="E393" s="2"/>
      <c r="F393" s="51"/>
      <c r="G393" s="2"/>
      <c r="H393" s="2"/>
      <c r="I393" s="2"/>
      <c r="J393" s="2"/>
      <c r="K393" s="2"/>
      <c r="L393" s="2"/>
      <c r="M393" s="4"/>
    </row>
    <row r="394" spans="1:13" s="9" customFormat="1" x14ac:dyDescent="0.2">
      <c r="A394" s="4"/>
      <c r="B394" s="4"/>
      <c r="C394" s="4"/>
      <c r="D394" s="2"/>
      <c r="E394" s="2"/>
      <c r="F394" s="51"/>
      <c r="G394" s="2"/>
      <c r="H394" s="2"/>
      <c r="I394" s="2"/>
      <c r="J394" s="2"/>
      <c r="K394" s="2"/>
      <c r="L394" s="2"/>
      <c r="M394" s="4"/>
    </row>
    <row r="395" spans="1:13" s="9" customFormat="1" x14ac:dyDescent="0.2">
      <c r="A395" s="4"/>
      <c r="B395" s="4"/>
      <c r="C395" s="4"/>
      <c r="D395" s="2"/>
      <c r="E395" s="2"/>
      <c r="F395" s="51"/>
      <c r="G395" s="2"/>
      <c r="H395" s="2"/>
      <c r="I395" s="2"/>
      <c r="J395" s="2"/>
      <c r="K395" s="2"/>
      <c r="L395" s="2"/>
      <c r="M395" s="4"/>
    </row>
    <row r="396" spans="1:13" s="9" customFormat="1" x14ac:dyDescent="0.2">
      <c r="A396" s="4"/>
      <c r="B396" s="4"/>
      <c r="C396" s="4"/>
      <c r="D396" s="2"/>
      <c r="E396" s="2"/>
      <c r="F396" s="51"/>
      <c r="G396" s="2"/>
      <c r="H396" s="2"/>
      <c r="I396" s="2"/>
      <c r="J396" s="2"/>
      <c r="K396" s="2"/>
      <c r="L396" s="2"/>
      <c r="M396" s="4"/>
    </row>
    <row r="397" spans="1:13" s="9" customFormat="1" x14ac:dyDescent="0.2">
      <c r="A397" s="4"/>
      <c r="B397" s="4"/>
      <c r="C397" s="4"/>
      <c r="D397" s="2"/>
      <c r="E397" s="2"/>
      <c r="F397" s="51"/>
      <c r="G397" s="2"/>
      <c r="H397" s="2"/>
      <c r="I397" s="2"/>
      <c r="J397" s="2"/>
      <c r="K397" s="2"/>
      <c r="L397" s="2"/>
      <c r="M397" s="4"/>
    </row>
    <row r="398" spans="1:13" s="9" customFormat="1" x14ac:dyDescent="0.2">
      <c r="A398" s="4"/>
      <c r="B398" s="4"/>
      <c r="C398" s="4"/>
      <c r="D398" s="2"/>
      <c r="E398" s="2"/>
      <c r="F398" s="51"/>
      <c r="G398" s="2"/>
      <c r="H398" s="2"/>
      <c r="I398" s="2"/>
      <c r="J398" s="2"/>
      <c r="K398" s="2"/>
      <c r="L398" s="2"/>
      <c r="M398" s="4"/>
    </row>
    <row r="399" spans="1:13" s="9" customFormat="1" x14ac:dyDescent="0.2">
      <c r="A399" s="4"/>
      <c r="B399" s="4"/>
      <c r="C399" s="4"/>
      <c r="D399" s="2"/>
      <c r="E399" s="2"/>
      <c r="F399" s="51"/>
      <c r="G399" s="2"/>
      <c r="H399" s="2"/>
      <c r="I399" s="2"/>
      <c r="J399" s="2"/>
      <c r="K399" s="2"/>
      <c r="L399" s="2"/>
      <c r="M399" s="4"/>
    </row>
    <row r="400" spans="1:13" s="9" customFormat="1" x14ac:dyDescent="0.2">
      <c r="A400" s="4"/>
      <c r="B400" s="4"/>
      <c r="C400" s="4"/>
      <c r="D400" s="2"/>
      <c r="E400" s="2"/>
      <c r="F400" s="51"/>
      <c r="G400" s="2"/>
      <c r="H400" s="2"/>
      <c r="I400" s="2"/>
      <c r="J400" s="2"/>
      <c r="K400" s="2"/>
      <c r="L400" s="2"/>
      <c r="M400" s="4"/>
    </row>
    <row r="401" spans="1:13" s="9" customFormat="1" x14ac:dyDescent="0.2">
      <c r="A401" s="4"/>
      <c r="B401" s="4"/>
      <c r="C401" s="4"/>
      <c r="D401" s="2"/>
      <c r="E401" s="2"/>
      <c r="F401" s="51"/>
      <c r="G401" s="2"/>
      <c r="H401" s="2"/>
      <c r="I401" s="2"/>
      <c r="J401" s="2"/>
      <c r="K401" s="2"/>
      <c r="L401" s="2"/>
      <c r="M401" s="4"/>
    </row>
    <row r="402" spans="1:13" s="9" customFormat="1" x14ac:dyDescent="0.2">
      <c r="A402" s="4"/>
      <c r="B402" s="4"/>
      <c r="C402" s="4"/>
      <c r="D402" s="2"/>
      <c r="E402" s="2"/>
      <c r="F402" s="51"/>
      <c r="G402" s="2"/>
      <c r="H402" s="2"/>
      <c r="I402" s="2"/>
      <c r="J402" s="2"/>
      <c r="K402" s="2"/>
      <c r="L402" s="2"/>
      <c r="M402" s="4"/>
    </row>
    <row r="403" spans="1:13" s="9" customFormat="1" x14ac:dyDescent="0.2">
      <c r="A403" s="4"/>
      <c r="B403" s="4"/>
      <c r="C403" s="4"/>
      <c r="D403" s="2"/>
      <c r="E403" s="2"/>
      <c r="F403" s="51"/>
      <c r="G403" s="2"/>
      <c r="H403" s="2"/>
      <c r="I403" s="2"/>
      <c r="J403" s="2"/>
      <c r="K403" s="2"/>
      <c r="L403" s="2"/>
      <c r="M403" s="4"/>
    </row>
    <row r="404" spans="1:13" s="9" customFormat="1" x14ac:dyDescent="0.2">
      <c r="A404" s="4"/>
      <c r="B404" s="4"/>
      <c r="C404" s="4"/>
      <c r="D404" s="2"/>
      <c r="E404" s="2"/>
      <c r="F404" s="51"/>
      <c r="G404" s="2"/>
      <c r="H404" s="2"/>
      <c r="I404" s="2"/>
      <c r="J404" s="2"/>
      <c r="K404" s="2"/>
      <c r="L404" s="2"/>
      <c r="M404" s="4"/>
    </row>
    <row r="405" spans="1:13" s="9" customFormat="1" x14ac:dyDescent="0.2">
      <c r="A405" s="4"/>
      <c r="B405" s="4"/>
      <c r="C405" s="4"/>
      <c r="D405" s="2"/>
      <c r="E405" s="2"/>
      <c r="F405" s="51"/>
      <c r="G405" s="2"/>
      <c r="H405" s="2"/>
      <c r="I405" s="2"/>
      <c r="J405" s="2"/>
      <c r="K405" s="2"/>
      <c r="L405" s="2"/>
      <c r="M405" s="4"/>
    </row>
    <row r="406" spans="1:13" s="9" customFormat="1" x14ac:dyDescent="0.2">
      <c r="A406" s="4"/>
      <c r="B406" s="4"/>
      <c r="C406" s="4"/>
      <c r="D406" s="2"/>
      <c r="E406" s="2"/>
      <c r="F406" s="51"/>
      <c r="G406" s="2"/>
      <c r="H406" s="2"/>
      <c r="I406" s="2"/>
      <c r="J406" s="2"/>
      <c r="K406" s="2"/>
      <c r="L406" s="2"/>
      <c r="M406" s="4"/>
    </row>
    <row r="407" spans="1:13" s="9" customFormat="1" x14ac:dyDescent="0.2">
      <c r="A407" s="4"/>
      <c r="B407" s="4"/>
      <c r="C407" s="4"/>
      <c r="D407" s="2"/>
      <c r="E407" s="2"/>
      <c r="F407" s="51"/>
      <c r="G407" s="2"/>
      <c r="H407" s="2"/>
      <c r="I407" s="2"/>
      <c r="J407" s="2"/>
      <c r="K407" s="2"/>
      <c r="L407" s="2"/>
      <c r="M407" s="4"/>
    </row>
    <row r="408" spans="1:13" s="9" customFormat="1" x14ac:dyDescent="0.2">
      <c r="A408" s="4"/>
      <c r="B408" s="4"/>
      <c r="C408" s="4"/>
      <c r="D408" s="2"/>
      <c r="E408" s="2"/>
      <c r="F408" s="51"/>
      <c r="G408" s="2"/>
      <c r="H408" s="2"/>
      <c r="I408" s="2"/>
      <c r="J408" s="2"/>
      <c r="K408" s="2"/>
      <c r="L408" s="2"/>
      <c r="M408" s="4"/>
    </row>
    <row r="409" spans="1:13" s="9" customFormat="1" x14ac:dyDescent="0.2">
      <c r="A409" s="4"/>
      <c r="B409" s="4"/>
      <c r="C409" s="4"/>
      <c r="D409" s="2"/>
      <c r="E409" s="2"/>
      <c r="F409" s="51"/>
      <c r="G409" s="2"/>
      <c r="H409" s="2"/>
      <c r="I409" s="2"/>
      <c r="J409" s="2"/>
      <c r="K409" s="2"/>
      <c r="L409" s="2"/>
      <c r="M409" s="4"/>
    </row>
    <row r="410" spans="1:13" s="9" customFormat="1" x14ac:dyDescent="0.2">
      <c r="A410" s="4"/>
      <c r="B410" s="4"/>
      <c r="C410" s="4"/>
      <c r="D410" s="2"/>
      <c r="E410" s="2"/>
      <c r="F410" s="51"/>
      <c r="G410" s="2"/>
      <c r="H410" s="2"/>
      <c r="I410" s="2"/>
      <c r="J410" s="2"/>
      <c r="K410" s="2"/>
      <c r="L410" s="2"/>
      <c r="M410" s="4"/>
    </row>
    <row r="411" spans="1:13" s="9" customFormat="1" x14ac:dyDescent="0.2">
      <c r="A411" s="4"/>
      <c r="B411" s="4"/>
      <c r="C411" s="4"/>
      <c r="D411" s="2"/>
      <c r="E411" s="2"/>
      <c r="F411" s="51"/>
      <c r="G411" s="2"/>
      <c r="H411" s="2"/>
      <c r="I411" s="2"/>
      <c r="J411" s="2"/>
      <c r="K411" s="2"/>
      <c r="L411" s="2"/>
      <c r="M411" s="4"/>
    </row>
    <row r="412" spans="1:13" s="9" customFormat="1" x14ac:dyDescent="0.2">
      <c r="A412" s="4"/>
      <c r="B412" s="4"/>
      <c r="C412" s="4"/>
      <c r="D412" s="2"/>
      <c r="E412" s="2"/>
      <c r="F412" s="51"/>
      <c r="G412" s="2"/>
      <c r="H412" s="2"/>
      <c r="I412" s="2"/>
      <c r="J412" s="2"/>
      <c r="K412" s="2"/>
      <c r="L412" s="2"/>
      <c r="M412" s="4"/>
    </row>
    <row r="413" spans="1:13" s="9" customFormat="1" x14ac:dyDescent="0.2">
      <c r="A413" s="4"/>
      <c r="B413" s="4"/>
      <c r="C413" s="4"/>
      <c r="D413" s="2"/>
      <c r="E413" s="2"/>
      <c r="F413" s="51"/>
      <c r="G413" s="2"/>
      <c r="H413" s="2"/>
      <c r="I413" s="2"/>
      <c r="J413" s="2"/>
      <c r="K413" s="2"/>
      <c r="L413" s="2"/>
      <c r="M413" s="4"/>
    </row>
    <row r="414" spans="1:13" s="9" customFormat="1" x14ac:dyDescent="0.2">
      <c r="A414" s="4"/>
      <c r="B414" s="4"/>
      <c r="C414" s="4"/>
      <c r="D414" s="2"/>
      <c r="E414" s="2"/>
      <c r="F414" s="51"/>
      <c r="G414" s="2"/>
      <c r="H414" s="2"/>
      <c r="I414" s="2"/>
      <c r="J414" s="2"/>
      <c r="K414" s="2"/>
      <c r="L414" s="2"/>
      <c r="M414" s="4"/>
    </row>
    <row r="415" spans="1:13" s="9" customFormat="1" x14ac:dyDescent="0.2">
      <c r="A415" s="4"/>
      <c r="B415" s="4"/>
      <c r="C415" s="4"/>
      <c r="D415" s="2"/>
      <c r="E415" s="2"/>
      <c r="F415" s="51"/>
      <c r="G415" s="2"/>
      <c r="H415" s="2"/>
      <c r="I415" s="2"/>
      <c r="J415" s="2"/>
      <c r="K415" s="2"/>
      <c r="L415" s="2"/>
      <c r="M415" s="4"/>
    </row>
    <row r="416" spans="1:13" s="9" customFormat="1" x14ac:dyDescent="0.2">
      <c r="A416" s="4"/>
      <c r="B416" s="4"/>
      <c r="C416" s="4"/>
      <c r="D416" s="2"/>
      <c r="E416" s="2"/>
      <c r="F416" s="51"/>
      <c r="G416" s="2"/>
      <c r="H416" s="2"/>
      <c r="I416" s="2"/>
      <c r="J416" s="2"/>
      <c r="K416" s="2"/>
      <c r="L416" s="2"/>
      <c r="M416" s="4"/>
    </row>
    <row r="417" spans="1:13" s="9" customFormat="1" x14ac:dyDescent="0.2">
      <c r="A417" s="4"/>
      <c r="B417" s="4"/>
      <c r="C417" s="4"/>
      <c r="D417" s="2"/>
      <c r="E417" s="2"/>
      <c r="F417" s="51"/>
      <c r="G417" s="2"/>
      <c r="H417" s="2"/>
      <c r="I417" s="2"/>
      <c r="J417" s="2"/>
      <c r="K417" s="2"/>
      <c r="L417" s="2"/>
      <c r="M417" s="4"/>
    </row>
    <row r="418" spans="1:13" s="9" customFormat="1" x14ac:dyDescent="0.2">
      <c r="A418" s="4"/>
      <c r="B418" s="4"/>
      <c r="C418" s="4"/>
      <c r="D418" s="2"/>
      <c r="E418" s="2"/>
      <c r="F418" s="51"/>
      <c r="G418" s="2"/>
      <c r="H418" s="2"/>
      <c r="I418" s="2"/>
      <c r="J418" s="2"/>
      <c r="K418" s="2"/>
      <c r="L418" s="2"/>
      <c r="M418" s="4"/>
    </row>
    <row r="419" spans="1:13" s="9" customFormat="1" x14ac:dyDescent="0.2">
      <c r="A419" s="4"/>
      <c r="B419" s="4"/>
      <c r="C419" s="4"/>
      <c r="D419" s="2"/>
      <c r="E419" s="2"/>
      <c r="F419" s="51"/>
      <c r="G419" s="2"/>
      <c r="H419" s="2"/>
      <c r="I419" s="2"/>
      <c r="J419" s="2"/>
      <c r="K419" s="2"/>
      <c r="L419" s="2"/>
      <c r="M419" s="4"/>
    </row>
    <row r="420" spans="1:13" s="9" customFormat="1" x14ac:dyDescent="0.2">
      <c r="A420" s="4"/>
      <c r="B420" s="4"/>
      <c r="C420" s="4"/>
      <c r="D420" s="2"/>
      <c r="E420" s="2"/>
      <c r="F420" s="51"/>
      <c r="G420" s="2"/>
      <c r="H420" s="2"/>
      <c r="I420" s="2"/>
      <c r="J420" s="2"/>
      <c r="K420" s="2"/>
      <c r="L420" s="2"/>
      <c r="M420" s="4"/>
    </row>
    <row r="421" spans="1:13" s="9" customFormat="1" x14ac:dyDescent="0.2">
      <c r="A421" s="4"/>
      <c r="B421" s="4"/>
      <c r="C421" s="4"/>
      <c r="D421" s="2"/>
      <c r="E421" s="2"/>
      <c r="F421" s="51"/>
      <c r="G421" s="2"/>
      <c r="H421" s="2"/>
      <c r="I421" s="2"/>
      <c r="J421" s="2"/>
      <c r="K421" s="2"/>
      <c r="L421" s="2"/>
      <c r="M421" s="4"/>
    </row>
    <row r="422" spans="1:13" s="9" customFormat="1" x14ac:dyDescent="0.2">
      <c r="A422" s="4"/>
      <c r="B422" s="4"/>
      <c r="C422" s="4"/>
      <c r="D422" s="2"/>
      <c r="E422" s="2"/>
      <c r="F422" s="51"/>
      <c r="G422" s="2"/>
      <c r="H422" s="2"/>
      <c r="I422" s="2"/>
      <c r="J422" s="2"/>
      <c r="K422" s="2"/>
      <c r="L422" s="2"/>
      <c r="M422" s="4"/>
    </row>
    <row r="423" spans="1:13" s="9" customFormat="1" x14ac:dyDescent="0.2">
      <c r="A423" s="4"/>
      <c r="B423" s="4"/>
      <c r="C423" s="4"/>
      <c r="D423" s="2"/>
      <c r="E423" s="2"/>
      <c r="F423" s="51"/>
      <c r="G423" s="2"/>
      <c r="H423" s="2"/>
      <c r="I423" s="2"/>
      <c r="J423" s="2"/>
      <c r="K423" s="2"/>
      <c r="L423" s="2"/>
      <c r="M423" s="4"/>
    </row>
    <row r="424" spans="1:13" s="9" customFormat="1" x14ac:dyDescent="0.2">
      <c r="A424" s="4"/>
      <c r="B424" s="4"/>
      <c r="C424" s="4"/>
      <c r="D424" s="2"/>
      <c r="E424" s="2"/>
      <c r="F424" s="51"/>
      <c r="G424" s="2"/>
      <c r="H424" s="2"/>
      <c r="I424" s="2"/>
      <c r="J424" s="2"/>
      <c r="K424" s="2"/>
      <c r="L424" s="2"/>
      <c r="M424" s="4"/>
    </row>
    <row r="425" spans="1:13" s="9" customFormat="1" x14ac:dyDescent="0.2">
      <c r="A425" s="4"/>
      <c r="B425" s="4"/>
      <c r="C425" s="4"/>
      <c r="D425" s="2"/>
      <c r="E425" s="2"/>
      <c r="F425" s="51"/>
      <c r="G425" s="2"/>
      <c r="H425" s="2"/>
      <c r="I425" s="2"/>
      <c r="J425" s="2"/>
      <c r="K425" s="2"/>
      <c r="L425" s="2"/>
      <c r="M425" s="4"/>
    </row>
    <row r="426" spans="1:13" s="9" customFormat="1" x14ac:dyDescent="0.2">
      <c r="A426" s="4"/>
      <c r="B426" s="4"/>
      <c r="C426" s="4"/>
      <c r="D426" s="2"/>
      <c r="E426" s="2"/>
      <c r="F426" s="51"/>
      <c r="G426" s="2"/>
      <c r="H426" s="2"/>
      <c r="I426" s="2"/>
      <c r="J426" s="2"/>
      <c r="K426" s="2"/>
      <c r="L426" s="2"/>
      <c r="M426" s="4"/>
    </row>
    <row r="427" spans="1:13" s="9" customFormat="1" x14ac:dyDescent="0.2">
      <c r="A427" s="4"/>
      <c r="B427" s="4"/>
      <c r="C427" s="4"/>
      <c r="D427" s="2"/>
      <c r="E427" s="2"/>
      <c r="F427" s="51"/>
      <c r="G427" s="2"/>
      <c r="H427" s="2"/>
      <c r="I427" s="2"/>
      <c r="J427" s="2"/>
      <c r="K427" s="2"/>
      <c r="L427" s="2"/>
      <c r="M427" s="4"/>
    </row>
    <row r="428" spans="1:13" s="9" customFormat="1" x14ac:dyDescent="0.2">
      <c r="A428" s="4"/>
      <c r="B428" s="4"/>
      <c r="C428" s="4"/>
      <c r="D428" s="2"/>
      <c r="E428" s="2"/>
      <c r="F428" s="51"/>
      <c r="G428" s="2"/>
      <c r="H428" s="2"/>
      <c r="I428" s="2"/>
      <c r="J428" s="2"/>
      <c r="K428" s="2"/>
      <c r="L428" s="2"/>
      <c r="M428" s="4"/>
    </row>
    <row r="429" spans="1:13" s="9" customFormat="1" x14ac:dyDescent="0.2">
      <c r="A429" s="4"/>
      <c r="B429" s="4"/>
      <c r="C429" s="4"/>
      <c r="D429" s="2"/>
      <c r="E429" s="2"/>
      <c r="F429" s="51"/>
      <c r="G429" s="2"/>
      <c r="H429" s="2"/>
      <c r="I429" s="2"/>
      <c r="J429" s="2"/>
      <c r="K429" s="2"/>
      <c r="L429" s="2"/>
      <c r="M429" s="4"/>
    </row>
    <row r="430" spans="1:13" s="9" customFormat="1" x14ac:dyDescent="0.2">
      <c r="A430" s="4"/>
      <c r="B430" s="4"/>
      <c r="C430" s="4"/>
      <c r="D430" s="2"/>
      <c r="E430" s="2"/>
      <c r="F430" s="51"/>
      <c r="G430" s="2"/>
      <c r="H430" s="2"/>
      <c r="I430" s="2"/>
      <c r="J430" s="2"/>
      <c r="K430" s="2"/>
      <c r="L430" s="2"/>
      <c r="M430" s="4"/>
    </row>
    <row r="431" spans="1:13" s="9" customFormat="1" x14ac:dyDescent="0.2">
      <c r="A431" s="4"/>
      <c r="B431" s="4"/>
      <c r="C431" s="4"/>
      <c r="D431" s="2"/>
      <c r="E431" s="2"/>
      <c r="F431" s="51"/>
      <c r="G431" s="2"/>
      <c r="H431" s="2"/>
      <c r="I431" s="2"/>
      <c r="J431" s="2"/>
      <c r="K431" s="2"/>
      <c r="L431" s="2"/>
      <c r="M431" s="4"/>
    </row>
    <row r="432" spans="1:13" s="9" customFormat="1" x14ac:dyDescent="0.2">
      <c r="A432" s="4"/>
      <c r="B432" s="4"/>
      <c r="C432" s="4"/>
      <c r="D432" s="2"/>
      <c r="E432" s="2"/>
      <c r="F432" s="51"/>
      <c r="G432" s="2"/>
      <c r="H432" s="2"/>
      <c r="I432" s="2"/>
      <c r="J432" s="2"/>
      <c r="K432" s="2"/>
      <c r="L432" s="2"/>
      <c r="M432" s="4"/>
    </row>
    <row r="433" spans="1:13" s="9" customFormat="1" x14ac:dyDescent="0.2">
      <c r="A433" s="4"/>
      <c r="B433" s="4"/>
      <c r="C433" s="4"/>
      <c r="D433" s="2"/>
      <c r="E433" s="2"/>
      <c r="F433" s="51"/>
      <c r="G433" s="2"/>
      <c r="H433" s="2"/>
      <c r="I433" s="2"/>
      <c r="J433" s="2"/>
      <c r="K433" s="2"/>
      <c r="L433" s="2"/>
      <c r="M433" s="4"/>
    </row>
    <row r="434" spans="1:13" s="9" customFormat="1" x14ac:dyDescent="0.2">
      <c r="A434" s="4"/>
      <c r="B434" s="4"/>
      <c r="C434" s="4"/>
      <c r="D434" s="2"/>
      <c r="E434" s="2"/>
      <c r="F434" s="51"/>
      <c r="G434" s="2"/>
      <c r="H434" s="2"/>
      <c r="I434" s="2"/>
      <c r="J434" s="2"/>
      <c r="K434" s="2"/>
      <c r="L434" s="2"/>
      <c r="M434" s="4"/>
    </row>
    <row r="435" spans="1:13" s="9" customFormat="1" x14ac:dyDescent="0.2">
      <c r="A435" s="4"/>
      <c r="B435" s="4"/>
      <c r="C435" s="4"/>
      <c r="D435" s="2"/>
      <c r="E435" s="2"/>
      <c r="F435" s="51"/>
      <c r="G435" s="2"/>
      <c r="H435" s="2"/>
      <c r="I435" s="2"/>
      <c r="J435" s="2"/>
      <c r="K435" s="2"/>
      <c r="L435" s="2"/>
      <c r="M435" s="4"/>
    </row>
    <row r="436" spans="1:13" s="9" customFormat="1" x14ac:dyDescent="0.2">
      <c r="A436" s="4"/>
      <c r="B436" s="4"/>
      <c r="C436" s="4"/>
      <c r="D436" s="2"/>
      <c r="E436" s="2"/>
      <c r="F436" s="51"/>
      <c r="G436" s="2"/>
      <c r="H436" s="2"/>
      <c r="I436" s="2"/>
      <c r="J436" s="2"/>
      <c r="K436" s="2"/>
      <c r="L436" s="2"/>
      <c r="M436" s="4"/>
    </row>
    <row r="437" spans="1:13" s="9" customFormat="1" x14ac:dyDescent="0.2">
      <c r="A437" s="4"/>
      <c r="B437" s="4"/>
      <c r="C437" s="4"/>
      <c r="D437" s="2"/>
      <c r="E437" s="2"/>
      <c r="F437" s="51"/>
      <c r="G437" s="2"/>
      <c r="H437" s="2"/>
      <c r="I437" s="2"/>
      <c r="J437" s="2"/>
      <c r="K437" s="2"/>
      <c r="L437" s="2"/>
      <c r="M437" s="4"/>
    </row>
    <row r="438" spans="1:13" s="9" customFormat="1" x14ac:dyDescent="0.2">
      <c r="A438" s="4"/>
      <c r="B438" s="4"/>
      <c r="C438" s="4"/>
      <c r="D438" s="2"/>
      <c r="E438" s="2"/>
      <c r="F438" s="51"/>
      <c r="G438" s="2"/>
      <c r="H438" s="2"/>
      <c r="I438" s="2"/>
      <c r="J438" s="2"/>
      <c r="K438" s="2"/>
      <c r="L438" s="2"/>
      <c r="M438" s="4"/>
    </row>
    <row r="439" spans="1:13" s="9" customFormat="1" x14ac:dyDescent="0.2">
      <c r="A439" s="4"/>
      <c r="B439" s="4"/>
      <c r="C439" s="4"/>
      <c r="D439" s="2"/>
      <c r="E439" s="2"/>
      <c r="F439" s="51"/>
      <c r="G439" s="2"/>
      <c r="H439" s="2"/>
      <c r="I439" s="2"/>
      <c r="J439" s="2"/>
      <c r="K439" s="2"/>
      <c r="L439" s="2"/>
      <c r="M439" s="4"/>
    </row>
    <row r="440" spans="1:13" s="9" customFormat="1" x14ac:dyDescent="0.2">
      <c r="A440" s="4"/>
      <c r="B440" s="4"/>
      <c r="C440" s="4"/>
      <c r="D440" s="2"/>
      <c r="E440" s="2"/>
      <c r="F440" s="51"/>
      <c r="G440" s="2"/>
      <c r="H440" s="2"/>
      <c r="I440" s="2"/>
      <c r="J440" s="2"/>
      <c r="K440" s="2"/>
      <c r="L440" s="2"/>
      <c r="M440" s="4"/>
    </row>
    <row r="441" spans="1:13" s="9" customFormat="1" x14ac:dyDescent="0.2">
      <c r="A441" s="4"/>
      <c r="B441" s="4"/>
      <c r="C441" s="4"/>
      <c r="D441" s="2"/>
      <c r="E441" s="2"/>
      <c r="F441" s="51"/>
      <c r="G441" s="2"/>
      <c r="H441" s="2"/>
      <c r="I441" s="2"/>
      <c r="J441" s="2"/>
      <c r="K441" s="2"/>
      <c r="L441" s="2"/>
      <c r="M441" s="4"/>
    </row>
    <row r="442" spans="1:13" s="9" customFormat="1" x14ac:dyDescent="0.2">
      <c r="A442" s="4"/>
      <c r="B442" s="4"/>
      <c r="C442" s="4"/>
      <c r="D442" s="2"/>
      <c r="E442" s="2"/>
      <c r="F442" s="51"/>
      <c r="G442" s="2"/>
      <c r="H442" s="2"/>
      <c r="I442" s="2"/>
      <c r="J442" s="2"/>
      <c r="K442" s="2"/>
      <c r="L442" s="2"/>
      <c r="M442" s="4"/>
    </row>
    <row r="443" spans="1:13" s="9" customFormat="1" x14ac:dyDescent="0.2">
      <c r="A443" s="4"/>
      <c r="B443" s="4"/>
      <c r="C443" s="4"/>
      <c r="D443" s="2"/>
      <c r="E443" s="2"/>
      <c r="F443" s="51"/>
      <c r="G443" s="2"/>
      <c r="H443" s="2"/>
      <c r="I443" s="2"/>
      <c r="J443" s="2"/>
      <c r="K443" s="2"/>
      <c r="L443" s="2"/>
      <c r="M443" s="4"/>
    </row>
    <row r="444" spans="1:13" s="9" customFormat="1" x14ac:dyDescent="0.2">
      <c r="A444" s="4"/>
      <c r="B444" s="4"/>
      <c r="C444" s="4"/>
      <c r="D444" s="2"/>
      <c r="E444" s="2"/>
      <c r="F444" s="51"/>
      <c r="G444" s="2"/>
      <c r="H444" s="2"/>
      <c r="I444" s="2"/>
      <c r="J444" s="2"/>
      <c r="K444" s="2"/>
      <c r="L444" s="2"/>
      <c r="M444" s="4"/>
    </row>
    <row r="445" spans="1:13" s="9" customFormat="1" x14ac:dyDescent="0.2">
      <c r="A445" s="4"/>
      <c r="B445" s="4"/>
      <c r="C445" s="4"/>
      <c r="D445" s="2"/>
      <c r="E445" s="2"/>
      <c r="F445" s="51"/>
      <c r="G445" s="2"/>
      <c r="H445" s="2"/>
      <c r="I445" s="2"/>
      <c r="J445" s="2"/>
      <c r="K445" s="2"/>
      <c r="L445" s="2"/>
      <c r="M445" s="4"/>
    </row>
    <row r="446" spans="1:13" s="9" customFormat="1" x14ac:dyDescent="0.2">
      <c r="A446" s="4"/>
      <c r="B446" s="4"/>
      <c r="C446" s="4"/>
      <c r="D446" s="2"/>
      <c r="E446" s="2"/>
      <c r="F446" s="51"/>
      <c r="G446" s="2"/>
      <c r="H446" s="2"/>
      <c r="I446" s="2"/>
      <c r="J446" s="2"/>
      <c r="K446" s="2"/>
      <c r="L446" s="2"/>
      <c r="M446" s="4"/>
    </row>
    <row r="447" spans="1:13" s="9" customFormat="1" x14ac:dyDescent="0.2">
      <c r="A447" s="4"/>
      <c r="B447" s="4"/>
      <c r="C447" s="4"/>
      <c r="D447" s="2"/>
      <c r="E447" s="2"/>
      <c r="F447" s="51"/>
      <c r="G447" s="2"/>
      <c r="H447" s="2"/>
      <c r="I447" s="2"/>
      <c r="J447" s="2"/>
      <c r="K447" s="2"/>
      <c r="L447" s="2"/>
      <c r="M447" s="4"/>
    </row>
    <row r="448" spans="1:13" s="9" customFormat="1" x14ac:dyDescent="0.2">
      <c r="A448" s="4"/>
      <c r="B448" s="4"/>
      <c r="C448" s="4"/>
      <c r="D448" s="2"/>
      <c r="E448" s="2"/>
      <c r="F448" s="51"/>
      <c r="G448" s="2"/>
      <c r="H448" s="2"/>
      <c r="I448" s="2"/>
      <c r="J448" s="2"/>
      <c r="K448" s="2"/>
      <c r="L448" s="2"/>
      <c r="M448" s="4"/>
    </row>
    <row r="449" spans="1:13" s="9" customFormat="1" x14ac:dyDescent="0.2">
      <c r="A449" s="4"/>
      <c r="B449" s="4"/>
      <c r="C449" s="4"/>
      <c r="D449" s="2"/>
      <c r="E449" s="2"/>
      <c r="F449" s="51"/>
      <c r="G449" s="2"/>
      <c r="H449" s="2"/>
      <c r="I449" s="2"/>
      <c r="J449" s="2"/>
      <c r="K449" s="2"/>
      <c r="L449" s="2"/>
      <c r="M449" s="4"/>
    </row>
    <row r="450" spans="1:13" s="9" customFormat="1" x14ac:dyDescent="0.2">
      <c r="A450" s="4"/>
      <c r="B450" s="4"/>
      <c r="C450" s="4"/>
      <c r="D450" s="2"/>
      <c r="E450" s="2"/>
      <c r="F450" s="51"/>
      <c r="G450" s="2"/>
      <c r="H450" s="2"/>
      <c r="I450" s="2"/>
      <c r="J450" s="2"/>
      <c r="K450" s="2"/>
      <c r="L450" s="2"/>
      <c r="M450" s="4"/>
    </row>
    <row r="451" spans="1:13" s="9" customFormat="1" x14ac:dyDescent="0.2">
      <c r="A451" s="4"/>
      <c r="B451" s="4"/>
      <c r="C451" s="4"/>
      <c r="D451" s="2"/>
      <c r="E451" s="2"/>
      <c r="F451" s="51"/>
      <c r="G451" s="2"/>
      <c r="H451" s="2"/>
      <c r="I451" s="2"/>
      <c r="J451" s="2"/>
      <c r="K451" s="2"/>
      <c r="L451" s="2"/>
      <c r="M451" s="4"/>
    </row>
    <row r="452" spans="1:13" s="9" customFormat="1" x14ac:dyDescent="0.2">
      <c r="A452" s="4"/>
      <c r="B452" s="4"/>
      <c r="C452" s="4"/>
      <c r="D452" s="2"/>
      <c r="E452" s="2"/>
      <c r="F452" s="51"/>
      <c r="G452" s="2"/>
      <c r="H452" s="2"/>
      <c r="I452" s="2"/>
      <c r="J452" s="2"/>
      <c r="K452" s="2"/>
      <c r="L452" s="2"/>
      <c r="M452" s="4"/>
    </row>
    <row r="453" spans="1:13" s="9" customFormat="1" x14ac:dyDescent="0.2">
      <c r="A453" s="4"/>
      <c r="B453" s="4"/>
      <c r="C453" s="4"/>
      <c r="D453" s="2"/>
      <c r="E453" s="2"/>
      <c r="F453" s="51"/>
      <c r="G453" s="2"/>
      <c r="H453" s="2"/>
      <c r="I453" s="2"/>
      <c r="J453" s="2"/>
      <c r="K453" s="2"/>
      <c r="L453" s="2"/>
      <c r="M453" s="4"/>
    </row>
    <row r="454" spans="1:13" s="9" customFormat="1" x14ac:dyDescent="0.2">
      <c r="A454" s="4"/>
      <c r="B454" s="4"/>
      <c r="C454" s="4"/>
      <c r="D454" s="2"/>
      <c r="E454" s="2"/>
      <c r="F454" s="51"/>
      <c r="G454" s="2"/>
      <c r="H454" s="2"/>
      <c r="I454" s="2"/>
      <c r="J454" s="2"/>
      <c r="K454" s="2"/>
      <c r="L454" s="2"/>
      <c r="M454" s="4"/>
    </row>
    <row r="455" spans="1:13" s="9" customFormat="1" x14ac:dyDescent="0.2">
      <c r="A455" s="4"/>
      <c r="B455" s="4"/>
      <c r="C455" s="4"/>
      <c r="D455" s="2"/>
      <c r="E455" s="2"/>
      <c r="F455" s="51"/>
      <c r="G455" s="2"/>
      <c r="H455" s="2"/>
      <c r="I455" s="2"/>
      <c r="J455" s="2"/>
      <c r="K455" s="2"/>
      <c r="L455" s="2"/>
      <c r="M455" s="4"/>
    </row>
    <row r="456" spans="1:13" s="9" customFormat="1" x14ac:dyDescent="0.2">
      <c r="A456" s="4"/>
      <c r="B456" s="4"/>
      <c r="C456" s="4"/>
      <c r="D456" s="2"/>
      <c r="E456" s="2"/>
      <c r="F456" s="51"/>
      <c r="G456" s="2"/>
      <c r="H456" s="2"/>
      <c r="I456" s="2"/>
      <c r="J456" s="2"/>
      <c r="K456" s="2"/>
      <c r="L456" s="2"/>
      <c r="M456" s="4"/>
    </row>
    <row r="457" spans="1:13" s="9" customFormat="1" x14ac:dyDescent="0.2">
      <c r="A457" s="4"/>
      <c r="B457" s="4"/>
      <c r="C457" s="4"/>
      <c r="D457" s="2"/>
      <c r="E457" s="2"/>
      <c r="F457" s="51"/>
      <c r="G457" s="2"/>
      <c r="H457" s="2"/>
      <c r="I457" s="2"/>
      <c r="J457" s="2"/>
      <c r="K457" s="2"/>
      <c r="L457" s="2"/>
      <c r="M457" s="4"/>
    </row>
    <row r="458" spans="1:13" s="9" customFormat="1" x14ac:dyDescent="0.2">
      <c r="A458" s="4"/>
      <c r="B458" s="4"/>
      <c r="C458" s="4"/>
      <c r="D458" s="2"/>
      <c r="E458" s="2"/>
      <c r="F458" s="51"/>
      <c r="G458" s="2"/>
      <c r="H458" s="2"/>
      <c r="I458" s="2"/>
      <c r="J458" s="2"/>
      <c r="K458" s="2"/>
      <c r="L458" s="2"/>
      <c r="M458" s="4"/>
    </row>
    <row r="459" spans="1:13" s="9" customFormat="1" x14ac:dyDescent="0.2">
      <c r="A459" s="4"/>
      <c r="B459" s="4"/>
      <c r="C459" s="4"/>
      <c r="D459" s="2"/>
      <c r="E459" s="2"/>
      <c r="F459" s="51"/>
      <c r="G459" s="2"/>
      <c r="H459" s="2"/>
      <c r="I459" s="2"/>
      <c r="J459" s="2"/>
      <c r="K459" s="2"/>
      <c r="L459" s="2"/>
      <c r="M459" s="4"/>
    </row>
    <row r="460" spans="1:13" s="9" customFormat="1" x14ac:dyDescent="0.2">
      <c r="A460" s="4"/>
      <c r="B460" s="4"/>
      <c r="C460" s="4"/>
      <c r="D460" s="2"/>
      <c r="E460" s="2"/>
      <c r="F460" s="51"/>
      <c r="G460" s="2"/>
      <c r="H460" s="2"/>
      <c r="I460" s="2"/>
      <c r="J460" s="2"/>
      <c r="K460" s="2"/>
      <c r="L460" s="2"/>
      <c r="M460" s="4"/>
    </row>
    <row r="461" spans="1:13" s="9" customFormat="1" x14ac:dyDescent="0.2">
      <c r="A461" s="4"/>
      <c r="B461" s="4"/>
      <c r="C461" s="4"/>
      <c r="D461" s="2"/>
      <c r="E461" s="2"/>
      <c r="F461" s="51"/>
      <c r="G461" s="2"/>
      <c r="H461" s="2"/>
      <c r="I461" s="2"/>
      <c r="J461" s="2"/>
      <c r="K461" s="2"/>
      <c r="L461" s="2"/>
      <c r="M461" s="4"/>
    </row>
    <row r="462" spans="1:13" s="9" customFormat="1" x14ac:dyDescent="0.2">
      <c r="A462" s="4"/>
      <c r="B462" s="4"/>
      <c r="C462" s="4"/>
      <c r="D462" s="2"/>
      <c r="E462" s="2"/>
      <c r="F462" s="51"/>
      <c r="G462" s="2"/>
      <c r="H462" s="2"/>
      <c r="I462" s="2"/>
      <c r="J462" s="2"/>
      <c r="K462" s="2"/>
      <c r="L462" s="2"/>
      <c r="M462" s="4"/>
    </row>
    <row r="463" spans="1:13" s="9" customFormat="1" x14ac:dyDescent="0.2">
      <c r="A463" s="4"/>
      <c r="B463" s="4"/>
      <c r="C463" s="4"/>
      <c r="D463" s="2"/>
      <c r="E463" s="2"/>
      <c r="F463" s="51"/>
      <c r="G463" s="2"/>
      <c r="H463" s="2"/>
      <c r="I463" s="2"/>
      <c r="J463" s="2"/>
      <c r="K463" s="2"/>
      <c r="L463" s="2"/>
      <c r="M463" s="4"/>
    </row>
    <row r="464" spans="1:13" s="9" customFormat="1" x14ac:dyDescent="0.2">
      <c r="A464" s="4"/>
      <c r="B464" s="4"/>
      <c r="C464" s="4"/>
      <c r="D464" s="2"/>
      <c r="E464" s="2"/>
      <c r="F464" s="51"/>
      <c r="G464" s="2"/>
      <c r="H464" s="2"/>
      <c r="I464" s="2"/>
      <c r="J464" s="2"/>
      <c r="K464" s="2"/>
      <c r="L464" s="2"/>
      <c r="M464" s="4"/>
    </row>
    <row r="465" spans="1:13" s="9" customFormat="1" x14ac:dyDescent="0.2">
      <c r="A465" s="4"/>
      <c r="B465" s="4"/>
      <c r="C465" s="4"/>
      <c r="D465" s="2"/>
      <c r="E465" s="2"/>
      <c r="F465" s="51"/>
      <c r="G465" s="2"/>
      <c r="H465" s="2"/>
      <c r="I465" s="2"/>
      <c r="J465" s="2"/>
      <c r="K465" s="2"/>
      <c r="L465" s="2"/>
      <c r="M465" s="4"/>
    </row>
    <row r="466" spans="1:13" s="9" customFormat="1" x14ac:dyDescent="0.2">
      <c r="A466" s="4"/>
      <c r="B466" s="4"/>
      <c r="C466" s="4"/>
      <c r="D466" s="2"/>
      <c r="E466" s="2"/>
      <c r="F466" s="51"/>
      <c r="G466" s="2"/>
      <c r="H466" s="2"/>
      <c r="I466" s="2"/>
      <c r="J466" s="2"/>
      <c r="K466" s="2"/>
      <c r="L466" s="2"/>
      <c r="M466" s="4"/>
    </row>
    <row r="467" spans="1:13" s="9" customFormat="1" x14ac:dyDescent="0.2">
      <c r="A467" s="4"/>
      <c r="B467" s="4"/>
      <c r="C467" s="4"/>
      <c r="D467" s="2"/>
      <c r="E467" s="2"/>
      <c r="F467" s="51"/>
      <c r="G467" s="2"/>
      <c r="H467" s="2"/>
      <c r="I467" s="2"/>
      <c r="J467" s="2"/>
      <c r="K467" s="2"/>
      <c r="L467" s="2"/>
      <c r="M467" s="4"/>
    </row>
    <row r="468" spans="1:13" s="9" customFormat="1" x14ac:dyDescent="0.2">
      <c r="A468" s="4"/>
      <c r="B468" s="4"/>
      <c r="C468" s="4"/>
      <c r="D468" s="2"/>
      <c r="E468" s="2"/>
      <c r="F468" s="51"/>
      <c r="G468" s="2"/>
      <c r="H468" s="2"/>
      <c r="I468" s="2"/>
      <c r="J468" s="2"/>
      <c r="K468" s="2"/>
      <c r="L468" s="2"/>
      <c r="M468" s="4"/>
    </row>
    <row r="469" spans="1:13" s="9" customFormat="1" x14ac:dyDescent="0.2">
      <c r="A469" s="4"/>
      <c r="B469" s="4"/>
      <c r="C469" s="4"/>
      <c r="D469" s="2"/>
      <c r="E469" s="2"/>
      <c r="F469" s="51"/>
      <c r="G469" s="2"/>
      <c r="H469" s="2"/>
      <c r="I469" s="2"/>
      <c r="J469" s="2"/>
      <c r="K469" s="2"/>
      <c r="L469" s="2"/>
      <c r="M469" s="4"/>
    </row>
    <row r="470" spans="1:13" s="9" customFormat="1" x14ac:dyDescent="0.2">
      <c r="A470" s="4"/>
      <c r="B470" s="4"/>
      <c r="C470" s="4"/>
      <c r="D470" s="2"/>
      <c r="E470" s="2"/>
      <c r="F470" s="51"/>
      <c r="G470" s="2"/>
      <c r="H470" s="2"/>
      <c r="I470" s="2"/>
      <c r="J470" s="2"/>
      <c r="K470" s="2"/>
      <c r="L470" s="2"/>
      <c r="M470" s="4"/>
    </row>
    <row r="471" spans="1:13" s="9" customFormat="1" x14ac:dyDescent="0.2">
      <c r="A471" s="4"/>
      <c r="B471" s="4"/>
      <c r="C471" s="4"/>
      <c r="D471" s="2"/>
      <c r="E471" s="2"/>
      <c r="F471" s="51"/>
      <c r="G471" s="2"/>
      <c r="H471" s="2"/>
      <c r="I471" s="2"/>
      <c r="J471" s="2"/>
      <c r="K471" s="2"/>
      <c r="L471" s="2"/>
      <c r="M471" s="4"/>
    </row>
    <row r="472" spans="1:13" s="9" customFormat="1" x14ac:dyDescent="0.2">
      <c r="A472" s="4"/>
      <c r="B472" s="4"/>
      <c r="C472" s="4"/>
      <c r="D472" s="2"/>
      <c r="E472" s="2"/>
      <c r="F472" s="51"/>
      <c r="G472" s="2"/>
      <c r="H472" s="2"/>
      <c r="I472" s="2"/>
      <c r="J472" s="2"/>
      <c r="K472" s="2"/>
      <c r="L472" s="2"/>
      <c r="M472" s="4"/>
    </row>
    <row r="473" spans="1:13" s="9" customFormat="1" x14ac:dyDescent="0.2">
      <c r="A473" s="4"/>
      <c r="B473" s="4"/>
      <c r="C473" s="4"/>
      <c r="D473" s="2"/>
      <c r="E473" s="2"/>
      <c r="F473" s="51"/>
      <c r="G473" s="2"/>
      <c r="H473" s="2"/>
      <c r="I473" s="2"/>
      <c r="J473" s="2"/>
      <c r="K473" s="2"/>
      <c r="L473" s="2"/>
      <c r="M473" s="4"/>
    </row>
    <row r="474" spans="1:13" s="9" customFormat="1" x14ac:dyDescent="0.2">
      <c r="A474" s="4"/>
      <c r="B474" s="4"/>
      <c r="C474" s="4"/>
      <c r="D474" s="2"/>
      <c r="E474" s="2"/>
      <c r="F474" s="51"/>
      <c r="G474" s="2"/>
      <c r="H474" s="2"/>
      <c r="I474" s="2"/>
      <c r="J474" s="2"/>
      <c r="K474" s="2"/>
      <c r="L474" s="2"/>
      <c r="M474" s="4"/>
    </row>
    <row r="475" spans="1:13" s="9" customFormat="1" x14ac:dyDescent="0.2">
      <c r="A475" s="4"/>
      <c r="B475" s="4"/>
      <c r="C475" s="4"/>
      <c r="D475" s="2"/>
      <c r="E475" s="2"/>
      <c r="F475" s="51"/>
      <c r="G475" s="2"/>
      <c r="H475" s="2"/>
      <c r="I475" s="2"/>
      <c r="J475" s="2"/>
      <c r="K475" s="2"/>
      <c r="L475" s="2"/>
      <c r="M475" s="4"/>
    </row>
    <row r="476" spans="1:13" s="9" customFormat="1" x14ac:dyDescent="0.2">
      <c r="A476" s="4"/>
      <c r="B476" s="4"/>
      <c r="C476" s="4"/>
      <c r="D476" s="2"/>
      <c r="E476" s="2"/>
      <c r="F476" s="51"/>
      <c r="G476" s="2"/>
      <c r="H476" s="2"/>
      <c r="I476" s="2"/>
      <c r="J476" s="2"/>
      <c r="K476" s="2"/>
      <c r="L476" s="2"/>
      <c r="M476" s="4"/>
    </row>
    <row r="477" spans="1:13" s="9" customFormat="1" x14ac:dyDescent="0.2">
      <c r="A477" s="4"/>
      <c r="B477" s="4"/>
      <c r="C477" s="4"/>
      <c r="D477" s="2"/>
      <c r="E477" s="2"/>
      <c r="F477" s="51"/>
      <c r="G477" s="2"/>
      <c r="H477" s="2"/>
      <c r="I477" s="2"/>
      <c r="J477" s="2"/>
      <c r="K477" s="2"/>
      <c r="L477" s="2"/>
      <c r="M477" s="4"/>
    </row>
    <row r="478" spans="1:13" s="9" customFormat="1" x14ac:dyDescent="0.2">
      <c r="A478" s="4"/>
      <c r="B478" s="4"/>
      <c r="C478" s="4"/>
      <c r="D478" s="2"/>
      <c r="E478" s="2"/>
      <c r="F478" s="51"/>
      <c r="G478" s="2"/>
      <c r="H478" s="2"/>
      <c r="I478" s="2"/>
      <c r="J478" s="2"/>
      <c r="K478" s="2"/>
      <c r="L478" s="2"/>
      <c r="M478" s="4"/>
    </row>
    <row r="479" spans="1:13" s="9" customFormat="1" x14ac:dyDescent="0.2">
      <c r="A479" s="4"/>
      <c r="B479" s="4"/>
      <c r="C479" s="4"/>
      <c r="D479" s="2"/>
      <c r="E479" s="2"/>
      <c r="F479" s="51"/>
      <c r="G479" s="2"/>
      <c r="H479" s="2"/>
      <c r="I479" s="2"/>
      <c r="J479" s="2"/>
      <c r="K479" s="2"/>
      <c r="L479" s="2"/>
      <c r="M479" s="4"/>
    </row>
    <row r="480" spans="1:13" s="9" customFormat="1" x14ac:dyDescent="0.2">
      <c r="A480" s="4"/>
      <c r="B480" s="4"/>
      <c r="C480" s="4"/>
      <c r="D480" s="2"/>
      <c r="E480" s="2"/>
      <c r="F480" s="51"/>
      <c r="G480" s="2"/>
      <c r="H480" s="2"/>
      <c r="I480" s="2"/>
      <c r="J480" s="2"/>
      <c r="K480" s="2"/>
      <c r="L480" s="2"/>
      <c r="M480" s="4"/>
    </row>
    <row r="481" spans="1:13" s="9" customFormat="1" x14ac:dyDescent="0.2">
      <c r="A481" s="4"/>
      <c r="B481" s="4"/>
      <c r="C481" s="4"/>
      <c r="D481" s="2"/>
      <c r="E481" s="2"/>
      <c r="F481" s="51"/>
      <c r="G481" s="2"/>
      <c r="H481" s="2"/>
      <c r="I481" s="2"/>
      <c r="J481" s="2"/>
      <c r="K481" s="2"/>
      <c r="L481" s="2"/>
      <c r="M481" s="4"/>
    </row>
    <row r="482" spans="1:13" s="9" customFormat="1" x14ac:dyDescent="0.2">
      <c r="A482" s="4"/>
      <c r="B482" s="4"/>
      <c r="C482" s="4"/>
      <c r="D482" s="2"/>
      <c r="E482" s="2"/>
      <c r="F482" s="51"/>
      <c r="G482" s="2"/>
      <c r="H482" s="2"/>
      <c r="I482" s="2"/>
      <c r="J482" s="2"/>
      <c r="K482" s="2"/>
      <c r="L482" s="2"/>
      <c r="M482" s="4"/>
    </row>
    <row r="483" spans="1:13" s="9" customFormat="1" x14ac:dyDescent="0.2">
      <c r="A483" s="4"/>
      <c r="B483" s="4"/>
      <c r="C483" s="4"/>
      <c r="D483" s="2"/>
      <c r="E483" s="2"/>
      <c r="F483" s="51"/>
      <c r="G483" s="2"/>
      <c r="H483" s="2"/>
      <c r="I483" s="2"/>
      <c r="J483" s="2"/>
      <c r="K483" s="2"/>
      <c r="L483" s="2"/>
      <c r="M483" s="4"/>
    </row>
    <row r="484" spans="1:13" s="9" customFormat="1" x14ac:dyDescent="0.2">
      <c r="A484" s="4"/>
      <c r="B484" s="4"/>
      <c r="C484" s="4"/>
      <c r="D484" s="2"/>
      <c r="E484" s="2"/>
      <c r="F484" s="51"/>
      <c r="G484" s="2"/>
      <c r="H484" s="2"/>
      <c r="I484" s="2"/>
      <c r="J484" s="2"/>
      <c r="K484" s="2"/>
      <c r="L484" s="2"/>
      <c r="M484" s="4"/>
    </row>
    <row r="485" spans="1:13" s="9" customFormat="1" x14ac:dyDescent="0.2">
      <c r="A485" s="4"/>
      <c r="B485" s="4"/>
      <c r="C485" s="4"/>
      <c r="D485" s="2"/>
      <c r="E485" s="2"/>
      <c r="F485" s="51"/>
      <c r="G485" s="2"/>
      <c r="H485" s="2"/>
      <c r="I485" s="2"/>
      <c r="J485" s="2"/>
      <c r="K485" s="2"/>
      <c r="L485" s="2"/>
      <c r="M485" s="4"/>
    </row>
    <row r="486" spans="1:13" s="9" customFormat="1" x14ac:dyDescent="0.2">
      <c r="A486" s="4"/>
      <c r="B486" s="4"/>
      <c r="C486" s="4"/>
      <c r="D486" s="2"/>
      <c r="E486" s="2"/>
      <c r="F486" s="51"/>
      <c r="G486" s="2"/>
      <c r="H486" s="2"/>
      <c r="I486" s="2"/>
      <c r="J486" s="2"/>
      <c r="K486" s="2"/>
      <c r="L486" s="2"/>
      <c r="M486" s="4"/>
    </row>
    <row r="487" spans="1:13" s="9" customFormat="1" x14ac:dyDescent="0.2">
      <c r="A487" s="4"/>
      <c r="B487" s="4"/>
      <c r="C487" s="4"/>
      <c r="D487" s="2"/>
      <c r="E487" s="2"/>
      <c r="F487" s="51"/>
      <c r="G487" s="2"/>
      <c r="H487" s="2"/>
      <c r="I487" s="2"/>
      <c r="J487" s="2"/>
      <c r="K487" s="2"/>
      <c r="L487" s="2"/>
      <c r="M487" s="4"/>
    </row>
    <row r="488" spans="1:13" s="9" customFormat="1" x14ac:dyDescent="0.2">
      <c r="A488" s="4"/>
      <c r="B488" s="4"/>
      <c r="C488" s="4"/>
      <c r="D488" s="2"/>
      <c r="E488" s="2"/>
      <c r="F488" s="51"/>
      <c r="G488" s="2"/>
      <c r="H488" s="2"/>
      <c r="I488" s="2"/>
      <c r="J488" s="2"/>
      <c r="K488" s="2"/>
      <c r="L488" s="2"/>
      <c r="M488" s="4"/>
    </row>
    <row r="489" spans="1:13" s="9" customFormat="1" x14ac:dyDescent="0.2">
      <c r="A489" s="4"/>
      <c r="B489" s="4"/>
      <c r="C489" s="4"/>
      <c r="D489" s="2"/>
      <c r="E489" s="2"/>
      <c r="F489" s="51"/>
      <c r="G489" s="2"/>
      <c r="H489" s="2"/>
      <c r="I489" s="2"/>
      <c r="J489" s="2"/>
      <c r="K489" s="2"/>
      <c r="L489" s="2"/>
      <c r="M489" s="4"/>
    </row>
    <row r="490" spans="1:13" s="9" customFormat="1" x14ac:dyDescent="0.2">
      <c r="A490" s="4"/>
      <c r="B490" s="4"/>
      <c r="C490" s="4"/>
      <c r="D490" s="2"/>
      <c r="E490" s="2"/>
      <c r="F490" s="51"/>
      <c r="G490" s="2"/>
      <c r="H490" s="2"/>
      <c r="I490" s="2"/>
      <c r="J490" s="2"/>
      <c r="K490" s="2"/>
      <c r="L490" s="2"/>
      <c r="M490" s="4"/>
    </row>
    <row r="491" spans="1:13" s="9" customFormat="1" x14ac:dyDescent="0.2">
      <c r="A491" s="4"/>
      <c r="B491" s="4"/>
      <c r="C491" s="4"/>
      <c r="D491" s="2"/>
      <c r="E491" s="2"/>
      <c r="F491" s="51"/>
      <c r="G491" s="2"/>
      <c r="H491" s="2"/>
      <c r="I491" s="2"/>
      <c r="J491" s="2"/>
      <c r="K491" s="2"/>
      <c r="L491" s="2"/>
      <c r="M491" s="4"/>
    </row>
    <row r="492" spans="1:13" s="9" customFormat="1" x14ac:dyDescent="0.2">
      <c r="A492" s="4"/>
      <c r="B492" s="4"/>
      <c r="C492" s="4"/>
      <c r="D492" s="2"/>
      <c r="E492" s="2"/>
      <c r="F492" s="51"/>
      <c r="G492" s="2"/>
      <c r="H492" s="2"/>
      <c r="I492" s="2"/>
      <c r="J492" s="2"/>
      <c r="K492" s="2"/>
      <c r="L492" s="2"/>
      <c r="M492" s="4"/>
    </row>
    <row r="493" spans="1:13" s="9" customFormat="1" x14ac:dyDescent="0.2">
      <c r="A493" s="4"/>
      <c r="B493" s="4"/>
      <c r="C493" s="4"/>
      <c r="D493" s="2"/>
      <c r="E493" s="2"/>
      <c r="F493" s="51"/>
      <c r="G493" s="2"/>
      <c r="H493" s="2"/>
      <c r="I493" s="2"/>
      <c r="J493" s="2"/>
      <c r="K493" s="2"/>
      <c r="L493" s="2"/>
      <c r="M493" s="4"/>
    </row>
    <row r="494" spans="1:13" s="9" customFormat="1" x14ac:dyDescent="0.2">
      <c r="A494" s="4"/>
      <c r="B494" s="4"/>
      <c r="C494" s="4"/>
      <c r="D494" s="2"/>
      <c r="E494" s="2"/>
      <c r="F494" s="51"/>
      <c r="G494" s="2"/>
      <c r="H494" s="2"/>
      <c r="I494" s="2"/>
      <c r="J494" s="2"/>
      <c r="K494" s="2"/>
      <c r="L494" s="2"/>
      <c r="M494" s="4"/>
    </row>
    <row r="495" spans="1:13" s="9" customFormat="1" x14ac:dyDescent="0.2">
      <c r="A495" s="4"/>
      <c r="B495" s="4"/>
      <c r="C495" s="4"/>
      <c r="D495" s="2"/>
      <c r="E495" s="2"/>
      <c r="F495" s="51"/>
      <c r="G495" s="2"/>
      <c r="H495" s="2"/>
      <c r="I495" s="2"/>
      <c r="J495" s="2"/>
      <c r="K495" s="2"/>
      <c r="L495" s="2"/>
      <c r="M495" s="4"/>
    </row>
    <row r="496" spans="1:13" s="9" customFormat="1" x14ac:dyDescent="0.2">
      <c r="A496" s="4"/>
      <c r="B496" s="4"/>
      <c r="C496" s="4"/>
      <c r="D496" s="2"/>
      <c r="E496" s="2"/>
      <c r="F496" s="51"/>
      <c r="G496" s="2"/>
      <c r="H496" s="2"/>
      <c r="I496" s="2"/>
      <c r="J496" s="2"/>
      <c r="K496" s="2"/>
      <c r="L496" s="2"/>
      <c r="M496" s="4"/>
    </row>
    <row r="497" spans="1:13" s="9" customFormat="1" x14ac:dyDescent="0.2">
      <c r="A497" s="4"/>
      <c r="B497" s="4"/>
      <c r="C497" s="4"/>
      <c r="D497" s="2"/>
      <c r="E497" s="2"/>
      <c r="F497" s="51"/>
      <c r="G497" s="2"/>
      <c r="H497" s="2"/>
      <c r="I497" s="2"/>
      <c r="J497" s="2"/>
      <c r="K497" s="2"/>
      <c r="L497" s="2"/>
      <c r="M497" s="4"/>
    </row>
    <row r="498" spans="1:13" s="9" customFormat="1" x14ac:dyDescent="0.2">
      <c r="A498" s="4"/>
      <c r="B498" s="4"/>
      <c r="C498" s="4"/>
      <c r="D498" s="2"/>
      <c r="E498" s="2"/>
      <c r="F498" s="51"/>
      <c r="G498" s="2"/>
      <c r="H498" s="2"/>
      <c r="I498" s="2"/>
      <c r="J498" s="2"/>
      <c r="K498" s="2"/>
      <c r="L498" s="2"/>
      <c r="M498" s="4"/>
    </row>
    <row r="499" spans="1:13" s="9" customFormat="1" x14ac:dyDescent="0.2">
      <c r="A499" s="4"/>
      <c r="B499" s="4"/>
      <c r="C499" s="4"/>
      <c r="D499" s="2"/>
      <c r="E499" s="2"/>
      <c r="F499" s="51"/>
      <c r="G499" s="2"/>
      <c r="H499" s="2"/>
      <c r="I499" s="2"/>
      <c r="J499" s="2"/>
      <c r="K499" s="2"/>
      <c r="L499" s="2"/>
      <c r="M499" s="4"/>
    </row>
    <row r="500" spans="1:13" s="9" customFormat="1" x14ac:dyDescent="0.2">
      <c r="A500" s="4"/>
      <c r="B500" s="4"/>
      <c r="C500" s="4"/>
      <c r="D500" s="2"/>
      <c r="E500" s="2"/>
      <c r="F500" s="51"/>
      <c r="G500" s="2"/>
      <c r="H500" s="2"/>
      <c r="I500" s="2"/>
      <c r="J500" s="2"/>
      <c r="K500" s="2"/>
      <c r="L500" s="2"/>
      <c r="M500" s="4"/>
    </row>
    <row r="501" spans="1:13" s="9" customFormat="1" x14ac:dyDescent="0.2">
      <c r="A501" s="4"/>
      <c r="B501" s="4"/>
      <c r="C501" s="4"/>
      <c r="D501" s="2"/>
      <c r="E501" s="2"/>
      <c r="F501" s="51"/>
      <c r="G501" s="2"/>
      <c r="H501" s="2"/>
      <c r="I501" s="2"/>
      <c r="J501" s="2"/>
      <c r="K501" s="2"/>
      <c r="L501" s="2"/>
      <c r="M501" s="4"/>
    </row>
    <row r="502" spans="1:13" s="9" customFormat="1" x14ac:dyDescent="0.2">
      <c r="A502" s="4"/>
      <c r="B502" s="4"/>
      <c r="C502" s="4"/>
      <c r="D502" s="2"/>
      <c r="E502" s="2"/>
      <c r="F502" s="51"/>
      <c r="G502" s="2"/>
      <c r="H502" s="2"/>
      <c r="I502" s="2"/>
      <c r="J502" s="2"/>
      <c r="K502" s="2"/>
      <c r="L502" s="2"/>
      <c r="M502" s="4"/>
    </row>
    <row r="503" spans="1:13" s="9" customFormat="1" x14ac:dyDescent="0.2">
      <c r="A503" s="4"/>
      <c r="B503" s="4"/>
      <c r="C503" s="4"/>
      <c r="D503" s="2"/>
      <c r="E503" s="2"/>
      <c r="F503" s="51"/>
      <c r="G503" s="2"/>
      <c r="H503" s="2"/>
      <c r="I503" s="2"/>
      <c r="J503" s="2"/>
      <c r="K503" s="2"/>
      <c r="L503" s="2"/>
      <c r="M503" s="4"/>
    </row>
    <row r="504" spans="1:13" s="9" customFormat="1" x14ac:dyDescent="0.2">
      <c r="A504" s="4"/>
      <c r="B504" s="4"/>
      <c r="C504" s="4"/>
      <c r="D504" s="2"/>
      <c r="E504" s="2"/>
      <c r="F504" s="51"/>
      <c r="G504" s="2"/>
      <c r="H504" s="2"/>
      <c r="I504" s="2"/>
      <c r="J504" s="2"/>
      <c r="K504" s="2"/>
      <c r="L504" s="2"/>
      <c r="M504" s="4"/>
    </row>
    <row r="505" spans="1:13" s="9" customFormat="1" x14ac:dyDescent="0.2">
      <c r="A505" s="4"/>
      <c r="B505" s="4"/>
      <c r="C505" s="4"/>
      <c r="D505" s="2"/>
      <c r="E505" s="2"/>
      <c r="F505" s="51"/>
      <c r="G505" s="2"/>
      <c r="H505" s="2"/>
      <c r="I505" s="2"/>
      <c r="J505" s="2"/>
      <c r="K505" s="2"/>
      <c r="L505" s="2"/>
      <c r="M505" s="4"/>
    </row>
    <row r="506" spans="1:13" s="9" customFormat="1" x14ac:dyDescent="0.2">
      <c r="A506" s="4"/>
      <c r="B506" s="4"/>
      <c r="C506" s="4"/>
      <c r="D506" s="2"/>
      <c r="E506" s="2"/>
      <c r="F506" s="51"/>
      <c r="G506" s="2"/>
      <c r="H506" s="2"/>
      <c r="I506" s="2"/>
      <c r="J506" s="2"/>
      <c r="K506" s="2"/>
      <c r="L506" s="2"/>
      <c r="M506" s="4"/>
    </row>
    <row r="507" spans="1:13" s="9" customFormat="1" x14ac:dyDescent="0.2">
      <c r="A507" s="4"/>
      <c r="B507" s="4"/>
      <c r="C507" s="4"/>
      <c r="D507" s="2"/>
      <c r="E507" s="2"/>
      <c r="F507" s="51"/>
      <c r="G507" s="2"/>
      <c r="H507" s="2"/>
      <c r="I507" s="2"/>
      <c r="J507" s="2"/>
      <c r="K507" s="2"/>
      <c r="L507" s="2"/>
      <c r="M507" s="4"/>
    </row>
    <row r="508" spans="1:13" s="9" customFormat="1" x14ac:dyDescent="0.2">
      <c r="A508" s="4"/>
      <c r="B508" s="4"/>
      <c r="C508" s="4"/>
      <c r="D508" s="2"/>
      <c r="E508" s="2"/>
      <c r="F508" s="51"/>
      <c r="G508" s="2"/>
      <c r="H508" s="2"/>
      <c r="I508" s="2"/>
      <c r="J508" s="2"/>
      <c r="K508" s="2"/>
      <c r="L508" s="2"/>
      <c r="M508" s="4"/>
    </row>
    <row r="509" spans="1:13" s="9" customFormat="1" x14ac:dyDescent="0.2">
      <c r="A509" s="4"/>
      <c r="B509" s="4"/>
      <c r="C509" s="4"/>
      <c r="D509" s="2"/>
      <c r="E509" s="2"/>
      <c r="F509" s="51"/>
      <c r="G509" s="2"/>
      <c r="H509" s="2"/>
      <c r="I509" s="2"/>
      <c r="J509" s="2"/>
      <c r="K509" s="2"/>
      <c r="L509" s="2"/>
      <c r="M509" s="4"/>
    </row>
    <row r="510" spans="1:13" s="9" customFormat="1" x14ac:dyDescent="0.2">
      <c r="A510" s="4"/>
      <c r="B510" s="4"/>
      <c r="C510" s="4"/>
      <c r="D510" s="2"/>
      <c r="E510" s="2"/>
      <c r="F510" s="51"/>
      <c r="G510" s="2"/>
      <c r="H510" s="2"/>
      <c r="I510" s="2"/>
      <c r="J510" s="2"/>
      <c r="K510" s="2"/>
      <c r="L510" s="2"/>
      <c r="M510" s="4"/>
    </row>
    <row r="511" spans="1:13" s="9" customFormat="1" x14ac:dyDescent="0.2">
      <c r="A511" s="4"/>
      <c r="B511" s="4"/>
      <c r="C511" s="4"/>
      <c r="D511" s="2"/>
      <c r="E511" s="2"/>
      <c r="F511" s="51"/>
      <c r="G511" s="2"/>
      <c r="H511" s="2"/>
      <c r="I511" s="2"/>
      <c r="J511" s="2"/>
      <c r="K511" s="2"/>
      <c r="L511" s="2"/>
      <c r="M511" s="4"/>
    </row>
    <row r="512" spans="1:13" s="9" customFormat="1" x14ac:dyDescent="0.2">
      <c r="A512" s="4"/>
      <c r="B512" s="4"/>
      <c r="C512" s="4"/>
      <c r="D512" s="2"/>
      <c r="E512" s="2"/>
      <c r="F512" s="51"/>
      <c r="G512" s="2"/>
      <c r="H512" s="2"/>
      <c r="I512" s="2"/>
      <c r="J512" s="2"/>
      <c r="K512" s="2"/>
      <c r="L512" s="2"/>
      <c r="M512" s="4"/>
    </row>
    <row r="513" spans="1:13" s="9" customFormat="1" x14ac:dyDescent="0.2">
      <c r="A513" s="4"/>
      <c r="B513" s="4"/>
      <c r="C513" s="4"/>
      <c r="D513" s="2"/>
      <c r="E513" s="2"/>
      <c r="F513" s="51"/>
      <c r="G513" s="2"/>
      <c r="H513" s="2"/>
      <c r="I513" s="2"/>
      <c r="J513" s="2"/>
      <c r="K513" s="2"/>
      <c r="L513" s="2"/>
      <c r="M513" s="4"/>
    </row>
    <row r="514" spans="1:13" s="9" customFormat="1" x14ac:dyDescent="0.2">
      <c r="A514" s="4"/>
      <c r="B514" s="4"/>
      <c r="C514" s="4"/>
      <c r="D514" s="2"/>
      <c r="E514" s="2"/>
      <c r="F514" s="51"/>
      <c r="G514" s="2"/>
      <c r="H514" s="2"/>
      <c r="I514" s="2"/>
      <c r="J514" s="2"/>
      <c r="K514" s="2"/>
      <c r="L514" s="2"/>
      <c r="M514" s="4"/>
    </row>
    <row r="515" spans="1:13" s="9" customFormat="1" x14ac:dyDescent="0.2">
      <c r="A515" s="4"/>
      <c r="B515" s="4"/>
      <c r="C515" s="4"/>
      <c r="D515" s="2"/>
      <c r="E515" s="2"/>
      <c r="F515" s="51"/>
      <c r="G515" s="2"/>
      <c r="H515" s="2"/>
      <c r="I515" s="2"/>
      <c r="J515" s="2"/>
      <c r="K515" s="2"/>
      <c r="L515" s="2"/>
      <c r="M515" s="4"/>
    </row>
    <row r="516" spans="1:13" s="9" customFormat="1" x14ac:dyDescent="0.2">
      <c r="A516" s="4"/>
      <c r="B516" s="4"/>
      <c r="C516" s="4"/>
      <c r="D516" s="2"/>
      <c r="E516" s="2"/>
      <c r="F516" s="51"/>
      <c r="G516" s="2"/>
      <c r="H516" s="2"/>
      <c r="I516" s="2"/>
      <c r="J516" s="2"/>
      <c r="K516" s="2"/>
      <c r="L516" s="2"/>
      <c r="M516" s="4"/>
    </row>
    <row r="517" spans="1:13" s="9" customFormat="1" x14ac:dyDescent="0.2">
      <c r="A517" s="4"/>
      <c r="B517" s="4"/>
      <c r="C517" s="4"/>
      <c r="D517" s="2"/>
      <c r="E517" s="2"/>
      <c r="F517" s="51"/>
      <c r="G517" s="2"/>
      <c r="H517" s="2"/>
      <c r="I517" s="2"/>
      <c r="J517" s="2"/>
      <c r="K517" s="2"/>
      <c r="L517" s="2"/>
      <c r="M517" s="4"/>
    </row>
    <row r="518" spans="1:13" s="9" customFormat="1" x14ac:dyDescent="0.2">
      <c r="A518" s="4"/>
      <c r="B518" s="4"/>
      <c r="C518" s="4"/>
      <c r="D518" s="2"/>
      <c r="E518" s="2"/>
      <c r="F518" s="51"/>
      <c r="G518" s="2"/>
      <c r="H518" s="2"/>
      <c r="I518" s="2"/>
      <c r="J518" s="2"/>
      <c r="K518" s="2"/>
      <c r="L518" s="2"/>
      <c r="M518" s="4"/>
    </row>
    <row r="519" spans="1:13" s="9" customFormat="1" x14ac:dyDescent="0.2">
      <c r="A519" s="4"/>
      <c r="B519" s="4"/>
      <c r="C519" s="4"/>
      <c r="D519" s="2"/>
      <c r="E519" s="2"/>
      <c r="F519" s="51"/>
      <c r="G519" s="2"/>
      <c r="H519" s="2"/>
      <c r="I519" s="2"/>
      <c r="J519" s="2"/>
      <c r="K519" s="2"/>
      <c r="L519" s="2"/>
      <c r="M519" s="4"/>
    </row>
    <row r="520" spans="1:13" s="9" customFormat="1" x14ac:dyDescent="0.2">
      <c r="A520" s="4"/>
      <c r="B520" s="4"/>
      <c r="C520" s="4"/>
      <c r="D520" s="2"/>
      <c r="E520" s="2"/>
      <c r="F520" s="51"/>
      <c r="G520" s="2"/>
      <c r="H520" s="2"/>
      <c r="I520" s="2"/>
      <c r="J520" s="2"/>
      <c r="K520" s="2"/>
      <c r="L520" s="2"/>
      <c r="M520" s="4"/>
    </row>
    <row r="521" spans="1:13" s="9" customFormat="1" x14ac:dyDescent="0.2">
      <c r="A521" s="4"/>
      <c r="B521" s="4"/>
      <c r="C521" s="4"/>
      <c r="D521" s="2"/>
      <c r="E521" s="2"/>
      <c r="F521" s="51"/>
      <c r="G521" s="2"/>
      <c r="H521" s="2"/>
      <c r="I521" s="2"/>
      <c r="J521" s="2"/>
      <c r="K521" s="2"/>
      <c r="L521" s="2"/>
      <c r="M521" s="4"/>
    </row>
    <row r="522" spans="1:13" s="9" customFormat="1" x14ac:dyDescent="0.2">
      <c r="A522" s="4"/>
      <c r="B522" s="4"/>
      <c r="C522" s="4"/>
      <c r="D522" s="2"/>
      <c r="E522" s="2"/>
      <c r="F522" s="51"/>
      <c r="G522" s="2"/>
      <c r="H522" s="2"/>
      <c r="I522" s="2"/>
      <c r="J522" s="2"/>
      <c r="K522" s="2"/>
      <c r="L522" s="2"/>
      <c r="M522" s="4"/>
    </row>
    <row r="523" spans="1:13" s="9" customFormat="1" x14ac:dyDescent="0.2">
      <c r="A523" s="4"/>
      <c r="B523" s="4"/>
      <c r="C523" s="4"/>
      <c r="D523" s="2"/>
      <c r="E523" s="2"/>
      <c r="F523" s="51"/>
      <c r="G523" s="2"/>
      <c r="H523" s="2"/>
      <c r="I523" s="2"/>
      <c r="J523" s="2"/>
      <c r="K523" s="2"/>
      <c r="L523" s="2"/>
      <c r="M523" s="4"/>
    </row>
    <row r="524" spans="1:13" s="9" customFormat="1" x14ac:dyDescent="0.2">
      <c r="A524" s="4"/>
      <c r="B524" s="4"/>
      <c r="C524" s="4"/>
      <c r="D524" s="2"/>
      <c r="E524" s="2"/>
      <c r="F524" s="51"/>
      <c r="G524" s="2"/>
      <c r="H524" s="2"/>
      <c r="I524" s="2"/>
      <c r="J524" s="2"/>
      <c r="K524" s="2"/>
      <c r="L524" s="2"/>
      <c r="M524" s="4"/>
    </row>
    <row r="525" spans="1:13" s="9" customFormat="1" x14ac:dyDescent="0.2">
      <c r="A525" s="4"/>
      <c r="B525" s="4"/>
      <c r="C525" s="4"/>
      <c r="D525" s="2"/>
      <c r="E525" s="2"/>
      <c r="F525" s="51"/>
      <c r="G525" s="2"/>
      <c r="H525" s="2"/>
      <c r="I525" s="2"/>
      <c r="J525" s="2"/>
      <c r="K525" s="2"/>
      <c r="L525" s="2"/>
      <c r="M525" s="4"/>
    </row>
    <row r="526" spans="1:13" s="9" customFormat="1" x14ac:dyDescent="0.2">
      <c r="A526" s="4"/>
      <c r="B526" s="4"/>
      <c r="C526" s="4"/>
      <c r="D526" s="2"/>
      <c r="E526" s="2"/>
      <c r="F526" s="51"/>
      <c r="G526" s="2"/>
      <c r="H526" s="2"/>
      <c r="I526" s="2"/>
      <c r="J526" s="2"/>
      <c r="K526" s="2"/>
      <c r="L526" s="2"/>
      <c r="M526" s="4"/>
    </row>
    <row r="527" spans="1:13" s="9" customFormat="1" x14ac:dyDescent="0.2">
      <c r="A527" s="4"/>
      <c r="B527" s="4"/>
      <c r="C527" s="4"/>
      <c r="D527" s="2"/>
      <c r="E527" s="2"/>
      <c r="F527" s="51"/>
      <c r="G527" s="2"/>
      <c r="H527" s="2"/>
      <c r="I527" s="2"/>
      <c r="J527" s="2"/>
      <c r="K527" s="2"/>
      <c r="L527" s="2"/>
      <c r="M527" s="4"/>
    </row>
    <row r="528" spans="1:13" s="9" customFormat="1" x14ac:dyDescent="0.2">
      <c r="A528" s="4"/>
      <c r="B528" s="4"/>
      <c r="C528" s="4"/>
      <c r="D528" s="2"/>
      <c r="E528" s="2"/>
      <c r="F528" s="51"/>
      <c r="G528" s="2"/>
      <c r="H528" s="2"/>
      <c r="I528" s="2"/>
      <c r="J528" s="2"/>
      <c r="K528" s="2"/>
      <c r="L528" s="2"/>
      <c r="M528" s="4"/>
    </row>
    <row r="529" spans="1:13" s="9" customFormat="1" x14ac:dyDescent="0.2">
      <c r="A529" s="4"/>
      <c r="B529" s="4"/>
      <c r="C529" s="4"/>
      <c r="D529" s="2"/>
      <c r="E529" s="2"/>
      <c r="F529" s="51"/>
      <c r="G529" s="2"/>
      <c r="H529" s="2"/>
      <c r="I529" s="2"/>
      <c r="J529" s="2"/>
      <c r="K529" s="2"/>
      <c r="L529" s="2"/>
      <c r="M529" s="4"/>
    </row>
    <row r="530" spans="1:13" s="9" customFormat="1" x14ac:dyDescent="0.2">
      <c r="A530" s="4"/>
      <c r="B530" s="4"/>
      <c r="C530" s="4"/>
      <c r="D530" s="2"/>
      <c r="E530" s="2"/>
      <c r="F530" s="51"/>
      <c r="G530" s="2"/>
      <c r="H530" s="2"/>
      <c r="I530" s="2"/>
      <c r="J530" s="2"/>
      <c r="K530" s="2"/>
      <c r="L530" s="2"/>
      <c r="M530" s="4"/>
    </row>
    <row r="531" spans="1:13" s="9" customFormat="1" x14ac:dyDescent="0.2">
      <c r="A531" s="4"/>
      <c r="B531" s="4"/>
      <c r="C531" s="4"/>
      <c r="D531" s="2"/>
      <c r="E531" s="2"/>
      <c r="F531" s="51"/>
      <c r="G531" s="2"/>
      <c r="H531" s="2"/>
      <c r="I531" s="2"/>
      <c r="J531" s="2"/>
      <c r="K531" s="2"/>
      <c r="L531" s="2"/>
      <c r="M531" s="4"/>
    </row>
    <row r="532" spans="1:13" s="9" customFormat="1" x14ac:dyDescent="0.2">
      <c r="A532" s="4"/>
      <c r="B532" s="4"/>
      <c r="C532" s="4"/>
      <c r="D532" s="2"/>
      <c r="E532" s="2"/>
      <c r="F532" s="51"/>
      <c r="G532" s="2"/>
      <c r="H532" s="2"/>
      <c r="I532" s="2"/>
      <c r="J532" s="2"/>
      <c r="K532" s="2"/>
      <c r="L532" s="2"/>
      <c r="M532" s="4"/>
    </row>
    <row r="533" spans="1:13" s="9" customFormat="1" x14ac:dyDescent="0.2">
      <c r="A533" s="4"/>
      <c r="B533" s="4"/>
      <c r="C533" s="4"/>
      <c r="D533" s="2"/>
      <c r="E533" s="2"/>
      <c r="F533" s="51"/>
      <c r="G533" s="2"/>
      <c r="H533" s="2"/>
      <c r="I533" s="2"/>
      <c r="J533" s="2"/>
      <c r="K533" s="2"/>
      <c r="L533" s="2"/>
      <c r="M533" s="4"/>
    </row>
    <row r="534" spans="1:13" s="9" customFormat="1" x14ac:dyDescent="0.2">
      <c r="A534" s="4"/>
      <c r="B534" s="4"/>
      <c r="C534" s="4"/>
      <c r="D534" s="2"/>
      <c r="E534" s="2"/>
      <c r="F534" s="51"/>
      <c r="G534" s="2"/>
      <c r="H534" s="2"/>
      <c r="I534" s="2"/>
      <c r="J534" s="2"/>
      <c r="K534" s="2"/>
      <c r="L534" s="2"/>
      <c r="M534" s="4"/>
    </row>
    <row r="535" spans="1:13" s="9" customFormat="1" x14ac:dyDescent="0.2">
      <c r="A535" s="4"/>
      <c r="B535" s="4"/>
      <c r="C535" s="4"/>
      <c r="D535" s="2"/>
      <c r="E535" s="2"/>
      <c r="F535" s="51"/>
      <c r="G535" s="2"/>
      <c r="H535" s="2"/>
      <c r="I535" s="2"/>
      <c r="J535" s="2"/>
      <c r="K535" s="2"/>
      <c r="L535" s="2"/>
      <c r="M535" s="4"/>
    </row>
    <row r="536" spans="1:13" s="9" customFormat="1" x14ac:dyDescent="0.2">
      <c r="A536" s="4"/>
      <c r="B536" s="4"/>
      <c r="C536" s="4"/>
      <c r="D536" s="2"/>
      <c r="E536" s="2"/>
      <c r="F536" s="51"/>
      <c r="G536" s="2"/>
      <c r="H536" s="2"/>
      <c r="I536" s="2"/>
      <c r="J536" s="2"/>
      <c r="K536" s="2"/>
      <c r="L536" s="2"/>
      <c r="M536" s="4"/>
    </row>
    <row r="537" spans="1:13" s="9" customFormat="1" x14ac:dyDescent="0.2">
      <c r="A537" s="4"/>
      <c r="B537" s="4"/>
      <c r="C537" s="4"/>
      <c r="D537" s="2"/>
      <c r="E537" s="2"/>
      <c r="F537" s="51"/>
      <c r="G537" s="2"/>
      <c r="H537" s="2"/>
      <c r="I537" s="2"/>
      <c r="J537" s="2"/>
      <c r="K537" s="2"/>
      <c r="L537" s="2"/>
      <c r="M537" s="4"/>
    </row>
    <row r="538" spans="1:13" s="9" customFormat="1" x14ac:dyDescent="0.2">
      <c r="A538" s="4"/>
      <c r="B538" s="4"/>
      <c r="C538" s="4"/>
      <c r="D538" s="2"/>
      <c r="E538" s="2"/>
      <c r="F538" s="51"/>
      <c r="G538" s="2"/>
      <c r="H538" s="2"/>
      <c r="I538" s="2"/>
      <c r="J538" s="2"/>
      <c r="K538" s="2"/>
      <c r="L538" s="2"/>
      <c r="M538" s="4"/>
    </row>
    <row r="539" spans="1:13" s="9" customFormat="1" x14ac:dyDescent="0.2">
      <c r="A539" s="4"/>
      <c r="B539" s="4"/>
      <c r="C539" s="4"/>
      <c r="D539" s="2"/>
      <c r="E539" s="2"/>
      <c r="F539" s="51"/>
      <c r="G539" s="2"/>
      <c r="H539" s="2"/>
      <c r="I539" s="2"/>
      <c r="J539" s="2"/>
      <c r="K539" s="2"/>
      <c r="L539" s="2"/>
      <c r="M539" s="4"/>
    </row>
    <row r="540" spans="1:13" s="9" customFormat="1" x14ac:dyDescent="0.2">
      <c r="A540" s="4"/>
      <c r="B540" s="4"/>
      <c r="C540" s="4"/>
      <c r="D540" s="2"/>
      <c r="E540" s="2"/>
      <c r="F540" s="51"/>
      <c r="G540" s="2"/>
      <c r="H540" s="2"/>
      <c r="I540" s="2"/>
      <c r="J540" s="2"/>
      <c r="K540" s="2"/>
      <c r="L540" s="2"/>
      <c r="M540" s="4"/>
    </row>
    <row r="541" spans="1:13" s="9" customFormat="1" x14ac:dyDescent="0.2">
      <c r="A541" s="4"/>
      <c r="B541" s="4"/>
      <c r="C541" s="4"/>
      <c r="D541" s="2"/>
      <c r="E541" s="2"/>
      <c r="F541" s="51"/>
      <c r="G541" s="2"/>
      <c r="H541" s="2"/>
      <c r="I541" s="2"/>
      <c r="J541" s="2"/>
      <c r="K541" s="2"/>
      <c r="L541" s="2"/>
      <c r="M541" s="4"/>
    </row>
    <row r="542" spans="1:13" s="9" customFormat="1" x14ac:dyDescent="0.2">
      <c r="A542" s="4"/>
      <c r="B542" s="4"/>
      <c r="C542" s="4"/>
      <c r="D542" s="2"/>
      <c r="E542" s="2"/>
      <c r="F542" s="51"/>
      <c r="G542" s="2"/>
      <c r="H542" s="2"/>
      <c r="I542" s="2"/>
      <c r="J542" s="2"/>
      <c r="K542" s="2"/>
      <c r="L542" s="2"/>
      <c r="M542" s="4"/>
    </row>
    <row r="543" spans="1:13" s="9" customFormat="1" x14ac:dyDescent="0.2">
      <c r="A543" s="4"/>
      <c r="B543" s="4"/>
      <c r="C543" s="4"/>
      <c r="D543" s="2"/>
      <c r="E543" s="2"/>
      <c r="F543" s="51"/>
      <c r="G543" s="2"/>
      <c r="H543" s="2"/>
      <c r="I543" s="2"/>
      <c r="J543" s="2"/>
      <c r="K543" s="2"/>
      <c r="L543" s="2"/>
      <c r="M543" s="4"/>
    </row>
    <row r="544" spans="1:13" s="9" customFormat="1" x14ac:dyDescent="0.2">
      <c r="A544" s="4"/>
      <c r="B544" s="4"/>
      <c r="C544" s="4"/>
      <c r="D544" s="2"/>
      <c r="E544" s="2"/>
      <c r="F544" s="51"/>
      <c r="G544" s="2"/>
      <c r="H544" s="2"/>
      <c r="I544" s="2"/>
      <c r="J544" s="2"/>
      <c r="K544" s="2"/>
      <c r="L544" s="2"/>
      <c r="M544" s="4"/>
    </row>
    <row r="545" spans="1:13" s="9" customFormat="1" x14ac:dyDescent="0.2">
      <c r="A545" s="4"/>
      <c r="B545" s="4"/>
      <c r="C545" s="4"/>
      <c r="D545" s="2"/>
      <c r="E545" s="2"/>
      <c r="F545" s="51"/>
      <c r="G545" s="2"/>
      <c r="H545" s="2"/>
      <c r="I545" s="2"/>
      <c r="J545" s="2"/>
      <c r="K545" s="2"/>
      <c r="L545" s="2"/>
      <c r="M545" s="4"/>
    </row>
    <row r="546" spans="1:13" s="9" customFormat="1" x14ac:dyDescent="0.2">
      <c r="A546" s="4"/>
      <c r="B546" s="4"/>
      <c r="C546" s="4"/>
      <c r="D546" s="2"/>
      <c r="E546" s="2"/>
      <c r="F546" s="51"/>
      <c r="G546" s="2"/>
      <c r="H546" s="2"/>
      <c r="I546" s="2"/>
      <c r="J546" s="2"/>
      <c r="K546" s="2"/>
      <c r="L546" s="2"/>
      <c r="M546" s="4"/>
    </row>
    <row r="547" spans="1:13" s="9" customFormat="1" x14ac:dyDescent="0.2">
      <c r="A547" s="4"/>
      <c r="B547" s="4"/>
      <c r="C547" s="4"/>
      <c r="D547" s="2"/>
      <c r="E547" s="2"/>
      <c r="F547" s="51"/>
      <c r="G547" s="2"/>
      <c r="H547" s="2"/>
      <c r="I547" s="2"/>
      <c r="J547" s="2"/>
      <c r="K547" s="2"/>
      <c r="L547" s="2"/>
      <c r="M547" s="4"/>
    </row>
    <row r="548" spans="1:13" s="9" customFormat="1" x14ac:dyDescent="0.2">
      <c r="A548" s="4"/>
      <c r="B548" s="4"/>
      <c r="C548" s="4"/>
      <c r="D548" s="2"/>
      <c r="E548" s="2"/>
      <c r="F548" s="51"/>
      <c r="G548" s="2"/>
      <c r="H548" s="2"/>
      <c r="I548" s="2"/>
      <c r="J548" s="2"/>
      <c r="K548" s="2"/>
      <c r="L548" s="2"/>
      <c r="M548" s="4"/>
    </row>
    <row r="549" spans="1:13" s="9" customFormat="1" x14ac:dyDescent="0.2">
      <c r="A549" s="4"/>
      <c r="B549" s="4"/>
      <c r="C549" s="4"/>
      <c r="D549" s="2"/>
      <c r="E549" s="2"/>
      <c r="F549" s="51"/>
      <c r="G549" s="2"/>
      <c r="H549" s="2"/>
      <c r="I549" s="2"/>
      <c r="J549" s="2"/>
      <c r="K549" s="2"/>
      <c r="L549" s="2"/>
      <c r="M549" s="4"/>
    </row>
    <row r="550" spans="1:13" s="9" customFormat="1" x14ac:dyDescent="0.2">
      <c r="A550" s="4"/>
      <c r="B550" s="4"/>
      <c r="C550" s="4"/>
      <c r="D550" s="2"/>
      <c r="E550" s="2"/>
      <c r="F550" s="51"/>
      <c r="G550" s="2"/>
      <c r="H550" s="2"/>
      <c r="I550" s="2"/>
      <c r="J550" s="2"/>
      <c r="K550" s="2"/>
      <c r="L550" s="2"/>
      <c r="M550" s="4"/>
    </row>
    <row r="551" spans="1:13" s="9" customFormat="1" x14ac:dyDescent="0.2">
      <c r="A551" s="4"/>
      <c r="B551" s="4"/>
      <c r="C551" s="4"/>
      <c r="D551" s="2"/>
      <c r="E551" s="2"/>
      <c r="F551" s="51"/>
      <c r="G551" s="2"/>
      <c r="H551" s="2"/>
      <c r="I551" s="2"/>
      <c r="J551" s="2"/>
      <c r="K551" s="2"/>
      <c r="L551" s="2"/>
      <c r="M551" s="4"/>
    </row>
    <row r="552" spans="1:13" s="9" customFormat="1" x14ac:dyDescent="0.2">
      <c r="A552" s="4"/>
      <c r="B552" s="4"/>
      <c r="C552" s="4"/>
      <c r="D552" s="2"/>
      <c r="E552" s="2"/>
      <c r="F552" s="51"/>
      <c r="G552" s="2"/>
      <c r="H552" s="2"/>
      <c r="I552" s="2"/>
      <c r="J552" s="2"/>
      <c r="K552" s="2"/>
      <c r="L552" s="2"/>
      <c r="M552" s="4"/>
    </row>
    <row r="553" spans="1:13" s="9" customFormat="1" x14ac:dyDescent="0.2">
      <c r="A553" s="4"/>
      <c r="B553" s="4"/>
      <c r="C553" s="4"/>
      <c r="D553" s="2"/>
      <c r="E553" s="2"/>
      <c r="F553" s="51"/>
      <c r="G553" s="2"/>
      <c r="H553" s="2"/>
      <c r="I553" s="2"/>
      <c r="J553" s="2"/>
      <c r="K553" s="2"/>
      <c r="L553" s="2"/>
      <c r="M553" s="4"/>
    </row>
    <row r="554" spans="1:13" s="9" customFormat="1" x14ac:dyDescent="0.2">
      <c r="A554" s="4"/>
      <c r="B554" s="4"/>
      <c r="C554" s="4"/>
      <c r="D554" s="2"/>
      <c r="E554" s="2"/>
      <c r="F554" s="51"/>
      <c r="G554" s="2"/>
      <c r="H554" s="2"/>
      <c r="I554" s="2"/>
      <c r="J554" s="2"/>
      <c r="K554" s="2"/>
      <c r="L554" s="2"/>
      <c r="M554" s="4"/>
    </row>
    <row r="555" spans="1:13" s="9" customFormat="1" x14ac:dyDescent="0.2">
      <c r="A555" s="4"/>
      <c r="B555" s="4"/>
      <c r="C555" s="4"/>
      <c r="D555" s="2"/>
      <c r="E555" s="2"/>
      <c r="F555" s="51"/>
      <c r="G555" s="2"/>
      <c r="H555" s="2"/>
      <c r="I555" s="2"/>
      <c r="J555" s="2"/>
      <c r="K555" s="2"/>
      <c r="L555" s="2"/>
      <c r="M555" s="4"/>
    </row>
    <row r="556" spans="1:13" s="9" customFormat="1" x14ac:dyDescent="0.2">
      <c r="A556" s="4"/>
      <c r="B556" s="4"/>
      <c r="C556" s="4"/>
      <c r="D556" s="2"/>
      <c r="E556" s="2"/>
      <c r="F556" s="51"/>
      <c r="G556" s="2"/>
      <c r="H556" s="2"/>
      <c r="I556" s="2"/>
      <c r="J556" s="2"/>
      <c r="K556" s="2"/>
      <c r="L556" s="2"/>
      <c r="M556" s="4"/>
    </row>
    <row r="557" spans="1:13" s="9" customFormat="1" x14ac:dyDescent="0.2">
      <c r="A557" s="4"/>
      <c r="B557" s="4"/>
      <c r="C557" s="4"/>
      <c r="D557" s="2"/>
      <c r="E557" s="2"/>
      <c r="F557" s="51"/>
      <c r="G557" s="2"/>
      <c r="H557" s="2"/>
      <c r="I557" s="2"/>
      <c r="J557" s="2"/>
      <c r="K557" s="2"/>
      <c r="L557" s="2"/>
      <c r="M557" s="4"/>
    </row>
    <row r="558" spans="1:13" s="9" customFormat="1" x14ac:dyDescent="0.2">
      <c r="A558" s="4"/>
      <c r="B558" s="4"/>
      <c r="C558" s="4"/>
      <c r="D558" s="2"/>
      <c r="E558" s="2"/>
      <c r="F558" s="51"/>
      <c r="G558" s="2"/>
      <c r="H558" s="2"/>
      <c r="I558" s="2"/>
      <c r="J558" s="2"/>
      <c r="K558" s="2"/>
      <c r="L558" s="2"/>
      <c r="M558" s="4"/>
    </row>
    <row r="559" spans="1:13" s="9" customFormat="1" x14ac:dyDescent="0.2">
      <c r="A559" s="4"/>
      <c r="B559" s="4"/>
      <c r="C559" s="4"/>
      <c r="D559" s="2"/>
      <c r="E559" s="2"/>
      <c r="F559" s="51"/>
      <c r="G559" s="2"/>
      <c r="H559" s="2"/>
      <c r="I559" s="2"/>
      <c r="J559" s="2"/>
      <c r="K559" s="2"/>
      <c r="L559" s="2"/>
      <c r="M559" s="4"/>
    </row>
    <row r="560" spans="1:13" s="9" customFormat="1" x14ac:dyDescent="0.2">
      <c r="A560" s="4"/>
      <c r="B560" s="4"/>
      <c r="C560" s="4"/>
      <c r="D560" s="2"/>
      <c r="E560" s="2"/>
      <c r="F560" s="51"/>
      <c r="G560" s="2"/>
      <c r="H560" s="2"/>
      <c r="I560" s="2"/>
      <c r="J560" s="2"/>
      <c r="K560" s="2"/>
      <c r="L560" s="2"/>
      <c r="M560" s="4"/>
    </row>
    <row r="561" spans="1:13" s="9" customFormat="1" x14ac:dyDescent="0.2">
      <c r="A561" s="4"/>
      <c r="B561" s="4"/>
      <c r="C561" s="4"/>
      <c r="D561" s="2"/>
      <c r="E561" s="2"/>
      <c r="F561" s="51"/>
      <c r="G561" s="2"/>
      <c r="H561" s="2"/>
      <c r="I561" s="2"/>
      <c r="J561" s="2"/>
      <c r="K561" s="2"/>
      <c r="L561" s="2"/>
      <c r="M561" s="4"/>
    </row>
    <row r="562" spans="1:13" s="9" customFormat="1" x14ac:dyDescent="0.2">
      <c r="A562" s="4"/>
      <c r="B562" s="4"/>
      <c r="C562" s="4"/>
      <c r="D562" s="2"/>
      <c r="E562" s="2"/>
      <c r="F562" s="51"/>
      <c r="G562" s="2"/>
      <c r="H562" s="2"/>
      <c r="I562" s="2"/>
      <c r="J562" s="2"/>
      <c r="K562" s="2"/>
      <c r="L562" s="2"/>
      <c r="M562" s="4"/>
    </row>
    <row r="563" spans="1:13" s="9" customFormat="1" x14ac:dyDescent="0.2">
      <c r="A563" s="4"/>
      <c r="B563" s="4"/>
      <c r="C563" s="4"/>
      <c r="D563" s="2"/>
      <c r="E563" s="2"/>
      <c r="F563" s="51"/>
      <c r="G563" s="2"/>
      <c r="H563" s="2"/>
      <c r="I563" s="2"/>
      <c r="J563" s="2"/>
      <c r="K563" s="2"/>
      <c r="L563" s="2"/>
      <c r="M563" s="4"/>
    </row>
    <row r="564" spans="1:13" s="9" customFormat="1" x14ac:dyDescent="0.2">
      <c r="A564" s="4"/>
      <c r="B564" s="4"/>
      <c r="C564" s="4"/>
      <c r="D564" s="2"/>
      <c r="E564" s="2"/>
      <c r="F564" s="51"/>
      <c r="G564" s="2"/>
      <c r="H564" s="2"/>
      <c r="I564" s="2"/>
      <c r="J564" s="2"/>
      <c r="K564" s="2"/>
      <c r="L564" s="2"/>
      <c r="M564" s="4"/>
    </row>
    <row r="565" spans="1:13" s="9" customFormat="1" x14ac:dyDescent="0.2">
      <c r="A565" s="4"/>
      <c r="B565" s="4"/>
      <c r="C565" s="4"/>
      <c r="D565" s="2"/>
      <c r="E565" s="2"/>
      <c r="F565" s="51"/>
      <c r="G565" s="2"/>
      <c r="H565" s="2"/>
      <c r="I565" s="2"/>
      <c r="J565" s="2"/>
      <c r="K565" s="2"/>
      <c r="L565" s="2"/>
      <c r="M565" s="4"/>
    </row>
    <row r="566" spans="1:13" s="9" customFormat="1" x14ac:dyDescent="0.2">
      <c r="A566" s="4"/>
      <c r="B566" s="4"/>
      <c r="C566" s="4"/>
      <c r="D566" s="2"/>
      <c r="E566" s="2"/>
      <c r="F566" s="51"/>
      <c r="G566" s="2"/>
      <c r="H566" s="2"/>
      <c r="I566" s="2"/>
      <c r="J566" s="2"/>
      <c r="K566" s="2"/>
      <c r="L566" s="2"/>
      <c r="M566" s="4"/>
    </row>
    <row r="567" spans="1:13" s="9" customFormat="1" x14ac:dyDescent="0.2">
      <c r="A567" s="4"/>
      <c r="B567" s="4"/>
      <c r="C567" s="4"/>
      <c r="D567" s="2"/>
      <c r="E567" s="2"/>
      <c r="F567" s="51"/>
      <c r="G567" s="2"/>
      <c r="H567" s="2"/>
      <c r="I567" s="2"/>
      <c r="J567" s="2"/>
      <c r="K567" s="2"/>
      <c r="L567" s="2"/>
      <c r="M567" s="4"/>
    </row>
    <row r="568" spans="1:13" s="9" customFormat="1" x14ac:dyDescent="0.2">
      <c r="A568" s="4"/>
      <c r="B568" s="4"/>
      <c r="C568" s="4"/>
      <c r="D568" s="2"/>
      <c r="E568" s="2"/>
      <c r="F568" s="51"/>
      <c r="G568" s="2"/>
      <c r="H568" s="2"/>
      <c r="I568" s="2"/>
      <c r="J568" s="2"/>
      <c r="K568" s="2"/>
      <c r="L568" s="2"/>
      <c r="M568" s="4"/>
    </row>
    <row r="569" spans="1:13" s="9" customFormat="1" x14ac:dyDescent="0.2">
      <c r="A569" s="4"/>
      <c r="B569" s="4"/>
      <c r="C569" s="4"/>
      <c r="D569" s="2"/>
      <c r="E569" s="2"/>
      <c r="F569" s="51"/>
      <c r="G569" s="2"/>
      <c r="H569" s="2"/>
      <c r="I569" s="2"/>
      <c r="J569" s="2"/>
      <c r="K569" s="2"/>
      <c r="L569" s="2"/>
      <c r="M569" s="4"/>
    </row>
    <row r="570" spans="1:13" s="9" customFormat="1" x14ac:dyDescent="0.2">
      <c r="A570" s="4"/>
      <c r="B570" s="4"/>
      <c r="C570" s="4"/>
      <c r="D570" s="2"/>
      <c r="E570" s="2"/>
      <c r="F570" s="51"/>
      <c r="G570" s="2"/>
      <c r="H570" s="2"/>
      <c r="I570" s="2"/>
      <c r="J570" s="2"/>
      <c r="K570" s="2"/>
      <c r="L570" s="2"/>
      <c r="M570" s="4"/>
    </row>
    <row r="571" spans="1:13" s="9" customFormat="1" x14ac:dyDescent="0.2">
      <c r="A571" s="4"/>
      <c r="B571" s="4"/>
      <c r="C571" s="4"/>
      <c r="D571" s="2"/>
      <c r="E571" s="2"/>
      <c r="F571" s="51"/>
      <c r="G571" s="2"/>
      <c r="H571" s="2"/>
      <c r="I571" s="2"/>
      <c r="J571" s="2"/>
      <c r="K571" s="2"/>
      <c r="L571" s="2"/>
      <c r="M571" s="4"/>
    </row>
    <row r="572" spans="1:13" s="9" customFormat="1" x14ac:dyDescent="0.2">
      <c r="A572" s="4"/>
      <c r="B572" s="4"/>
      <c r="C572" s="4"/>
      <c r="D572" s="2"/>
      <c r="E572" s="2"/>
      <c r="F572" s="51"/>
      <c r="G572" s="2"/>
      <c r="H572" s="2"/>
      <c r="I572" s="2"/>
      <c r="J572" s="2"/>
      <c r="K572" s="2"/>
      <c r="L572" s="2"/>
      <c r="M572" s="4"/>
    </row>
    <row r="573" spans="1:13" s="9" customFormat="1" x14ac:dyDescent="0.2">
      <c r="A573" s="4"/>
      <c r="B573" s="4"/>
      <c r="C573" s="4"/>
      <c r="D573" s="2"/>
      <c r="E573" s="2"/>
      <c r="F573" s="51"/>
      <c r="G573" s="2"/>
      <c r="H573" s="2"/>
      <c r="I573" s="2"/>
      <c r="J573" s="2"/>
      <c r="K573" s="2"/>
      <c r="L573" s="2"/>
      <c r="M573" s="4"/>
    </row>
    <row r="574" spans="1:13" s="9" customFormat="1" x14ac:dyDescent="0.2">
      <c r="A574" s="4"/>
      <c r="B574" s="4"/>
      <c r="C574" s="4"/>
      <c r="D574" s="2"/>
      <c r="E574" s="2"/>
      <c r="F574" s="51"/>
      <c r="G574" s="2"/>
      <c r="H574" s="2"/>
      <c r="I574" s="2"/>
      <c r="J574" s="2"/>
      <c r="K574" s="2"/>
      <c r="L574" s="2"/>
      <c r="M574" s="4"/>
    </row>
    <row r="575" spans="1:13" s="9" customFormat="1" x14ac:dyDescent="0.2">
      <c r="A575" s="4"/>
      <c r="B575" s="4"/>
      <c r="C575" s="4"/>
      <c r="D575" s="2"/>
      <c r="E575" s="2"/>
      <c r="F575" s="51"/>
      <c r="G575" s="2"/>
      <c r="H575" s="2"/>
      <c r="I575" s="2"/>
      <c r="J575" s="2"/>
      <c r="K575" s="2"/>
      <c r="L575" s="2"/>
      <c r="M575" s="4"/>
    </row>
    <row r="576" spans="1:13" s="9" customFormat="1" x14ac:dyDescent="0.2">
      <c r="A576" s="4"/>
      <c r="B576" s="4"/>
      <c r="C576" s="4"/>
      <c r="D576" s="2"/>
      <c r="E576" s="2"/>
      <c r="F576" s="51"/>
      <c r="G576" s="2"/>
      <c r="H576" s="2"/>
      <c r="I576" s="2"/>
      <c r="J576" s="2"/>
      <c r="K576" s="2"/>
      <c r="L576" s="2"/>
      <c r="M576" s="4"/>
    </row>
    <row r="577" spans="1:13" s="9" customFormat="1" x14ac:dyDescent="0.2">
      <c r="A577" s="4"/>
      <c r="B577" s="4"/>
      <c r="C577" s="4"/>
      <c r="D577" s="2"/>
      <c r="E577" s="2"/>
      <c r="F577" s="51"/>
      <c r="G577" s="2"/>
      <c r="H577" s="2"/>
      <c r="I577" s="2"/>
      <c r="J577" s="2"/>
      <c r="K577" s="2"/>
      <c r="L577" s="2"/>
      <c r="M577" s="4"/>
    </row>
    <row r="578" spans="1:13" s="9" customFormat="1" x14ac:dyDescent="0.2">
      <c r="A578" s="4"/>
      <c r="B578" s="4"/>
      <c r="C578" s="4"/>
      <c r="D578" s="2"/>
      <c r="E578" s="2"/>
      <c r="F578" s="51"/>
      <c r="G578" s="2"/>
      <c r="H578" s="2"/>
      <c r="I578" s="2"/>
      <c r="J578" s="2"/>
      <c r="K578" s="2"/>
      <c r="L578" s="2"/>
      <c r="M578" s="4"/>
    </row>
    <row r="579" spans="1:13" s="9" customFormat="1" x14ac:dyDescent="0.2">
      <c r="A579" s="4"/>
      <c r="B579" s="4"/>
      <c r="C579" s="4"/>
      <c r="D579" s="2"/>
      <c r="E579" s="2"/>
      <c r="F579" s="51"/>
      <c r="G579" s="2"/>
      <c r="H579" s="2"/>
      <c r="I579" s="2"/>
      <c r="J579" s="2"/>
      <c r="K579" s="2"/>
      <c r="L579" s="2"/>
      <c r="M579" s="4"/>
    </row>
    <row r="580" spans="1:13" s="9" customFormat="1" x14ac:dyDescent="0.2">
      <c r="A580" s="4"/>
      <c r="B580" s="4"/>
      <c r="C580" s="4"/>
      <c r="D580" s="2"/>
      <c r="E580" s="2"/>
      <c r="F580" s="51"/>
      <c r="G580" s="2"/>
      <c r="H580" s="2"/>
      <c r="I580" s="2"/>
      <c r="J580" s="2"/>
      <c r="K580" s="2"/>
      <c r="L580" s="2"/>
      <c r="M580" s="4"/>
    </row>
    <row r="581" spans="1:13" s="9" customFormat="1" x14ac:dyDescent="0.2">
      <c r="A581" s="4"/>
      <c r="B581" s="4"/>
      <c r="C581" s="4"/>
      <c r="D581" s="2"/>
      <c r="E581" s="2"/>
      <c r="F581" s="51"/>
      <c r="G581" s="2"/>
      <c r="H581" s="2"/>
      <c r="I581" s="2"/>
      <c r="J581" s="2"/>
      <c r="K581" s="2"/>
      <c r="L581" s="2"/>
      <c r="M581" s="4"/>
    </row>
    <row r="582" spans="1:13" s="9" customFormat="1" x14ac:dyDescent="0.2">
      <c r="A582" s="4"/>
      <c r="B582" s="4"/>
      <c r="C582" s="4"/>
      <c r="D582" s="2"/>
      <c r="E582" s="2"/>
      <c r="F582" s="51"/>
      <c r="G582" s="2"/>
      <c r="H582" s="2"/>
      <c r="I582" s="2"/>
      <c r="J582" s="2"/>
      <c r="K582" s="2"/>
      <c r="L582" s="2"/>
      <c r="M582" s="4"/>
    </row>
    <row r="583" spans="1:13" s="9" customFormat="1" x14ac:dyDescent="0.2">
      <c r="A583" s="4"/>
      <c r="B583" s="4"/>
      <c r="C583" s="4"/>
      <c r="D583" s="2"/>
      <c r="E583" s="2"/>
      <c r="F583" s="51"/>
      <c r="G583" s="2"/>
      <c r="H583" s="2"/>
      <c r="I583" s="2"/>
      <c r="J583" s="2"/>
      <c r="K583" s="2"/>
      <c r="L583" s="2"/>
      <c r="M583" s="4"/>
    </row>
    <row r="584" spans="1:13" s="9" customFormat="1" x14ac:dyDescent="0.2">
      <c r="A584" s="4"/>
      <c r="B584" s="4"/>
      <c r="C584" s="4"/>
      <c r="D584" s="2"/>
      <c r="E584" s="2"/>
      <c r="F584" s="51"/>
      <c r="G584" s="2"/>
      <c r="H584" s="2"/>
      <c r="I584" s="2"/>
      <c r="J584" s="2"/>
      <c r="K584" s="2"/>
      <c r="L584" s="2"/>
      <c r="M584" s="4"/>
    </row>
    <row r="585" spans="1:13" s="9" customFormat="1" x14ac:dyDescent="0.2">
      <c r="A585" s="4"/>
      <c r="B585" s="4"/>
      <c r="C585" s="4"/>
      <c r="D585" s="2"/>
      <c r="E585" s="2"/>
      <c r="F585" s="51"/>
      <c r="G585" s="2"/>
      <c r="H585" s="2"/>
      <c r="I585" s="2"/>
      <c r="J585" s="2"/>
      <c r="K585" s="2"/>
      <c r="L585" s="2"/>
      <c r="M585" s="4"/>
    </row>
    <row r="586" spans="1:13" s="9" customFormat="1" x14ac:dyDescent="0.2">
      <c r="A586" s="4"/>
      <c r="B586" s="4"/>
      <c r="C586" s="4"/>
      <c r="D586" s="2"/>
      <c r="E586" s="2"/>
      <c r="F586" s="51"/>
      <c r="G586" s="2"/>
      <c r="H586" s="2"/>
      <c r="I586" s="2"/>
      <c r="J586" s="2"/>
      <c r="K586" s="2"/>
      <c r="L586" s="2"/>
      <c r="M586" s="4"/>
    </row>
    <row r="587" spans="1:13" s="9" customFormat="1" x14ac:dyDescent="0.2">
      <c r="A587" s="4"/>
      <c r="B587" s="4"/>
      <c r="C587" s="4"/>
      <c r="D587" s="2"/>
      <c r="E587" s="2"/>
      <c r="F587" s="51"/>
      <c r="G587" s="2"/>
      <c r="H587" s="2"/>
      <c r="I587" s="2"/>
      <c r="J587" s="2"/>
      <c r="K587" s="2"/>
      <c r="L587" s="2"/>
      <c r="M587" s="4"/>
    </row>
    <row r="588" spans="1:13" s="9" customFormat="1" x14ac:dyDescent="0.2">
      <c r="A588" s="4"/>
      <c r="B588" s="4"/>
      <c r="C588" s="4"/>
      <c r="D588" s="2"/>
      <c r="E588" s="2"/>
      <c r="F588" s="51"/>
      <c r="G588" s="2"/>
      <c r="H588" s="2"/>
      <c r="I588" s="2"/>
      <c r="J588" s="2"/>
      <c r="K588" s="2"/>
      <c r="L588" s="2"/>
      <c r="M588" s="4"/>
    </row>
    <row r="589" spans="1:13" s="9" customFormat="1" x14ac:dyDescent="0.2">
      <c r="A589" s="4"/>
      <c r="B589" s="4"/>
      <c r="C589" s="4"/>
      <c r="D589" s="2"/>
      <c r="E589" s="2"/>
      <c r="F589" s="51"/>
      <c r="G589" s="2"/>
      <c r="H589" s="2"/>
      <c r="I589" s="2"/>
      <c r="J589" s="2"/>
      <c r="K589" s="2"/>
      <c r="L589" s="2"/>
      <c r="M589" s="4"/>
    </row>
    <row r="590" spans="1:13" s="9" customFormat="1" x14ac:dyDescent="0.2">
      <c r="A590" s="4"/>
      <c r="B590" s="4"/>
      <c r="C590" s="4"/>
      <c r="D590" s="2"/>
      <c r="E590" s="2"/>
      <c r="F590" s="51"/>
      <c r="G590" s="2"/>
      <c r="H590" s="2"/>
      <c r="I590" s="2"/>
      <c r="J590" s="2"/>
      <c r="K590" s="2"/>
      <c r="L590" s="2"/>
      <c r="M590" s="4"/>
    </row>
    <row r="591" spans="1:13" s="9" customFormat="1" x14ac:dyDescent="0.2">
      <c r="A591" s="4"/>
      <c r="B591" s="4"/>
      <c r="C591" s="4"/>
      <c r="D591" s="2"/>
      <c r="E591" s="2"/>
      <c r="F591" s="51"/>
      <c r="G591" s="2"/>
      <c r="H591" s="2"/>
      <c r="I591" s="2"/>
      <c r="J591" s="2"/>
      <c r="K591" s="2"/>
      <c r="L591" s="2"/>
      <c r="M591" s="4"/>
    </row>
    <row r="592" spans="1:13" s="9" customFormat="1" x14ac:dyDescent="0.2">
      <c r="A592" s="4"/>
      <c r="B592" s="4"/>
      <c r="C592" s="4"/>
      <c r="D592" s="2"/>
      <c r="E592" s="2"/>
      <c r="F592" s="51"/>
      <c r="G592" s="2"/>
      <c r="H592" s="2"/>
      <c r="I592" s="2"/>
      <c r="J592" s="2"/>
      <c r="K592" s="2"/>
      <c r="L592" s="2"/>
      <c r="M592" s="4"/>
    </row>
    <row r="593" spans="1:13" s="9" customFormat="1" x14ac:dyDescent="0.2">
      <c r="A593" s="4"/>
      <c r="B593" s="4"/>
      <c r="C593" s="4"/>
      <c r="D593" s="2"/>
      <c r="E593" s="2"/>
      <c r="F593" s="51"/>
      <c r="G593" s="2"/>
      <c r="H593" s="2"/>
      <c r="I593" s="2"/>
      <c r="J593" s="2"/>
      <c r="K593" s="2"/>
      <c r="L593" s="2"/>
      <c r="M593" s="4"/>
    </row>
    <row r="594" spans="1:13" s="9" customFormat="1" x14ac:dyDescent="0.2">
      <c r="A594" s="4"/>
      <c r="B594" s="4"/>
      <c r="C594" s="4"/>
      <c r="D594" s="2"/>
      <c r="E594" s="2"/>
      <c r="F594" s="51"/>
      <c r="G594" s="2"/>
      <c r="H594" s="2"/>
      <c r="I594" s="2"/>
      <c r="J594" s="2"/>
      <c r="K594" s="2"/>
      <c r="L594" s="2"/>
      <c r="M594" s="4"/>
    </row>
    <row r="595" spans="1:13" s="9" customFormat="1" x14ac:dyDescent="0.2">
      <c r="A595" s="4"/>
      <c r="B595" s="4"/>
      <c r="C595" s="4"/>
      <c r="D595" s="2"/>
      <c r="E595" s="2"/>
      <c r="F595" s="51"/>
      <c r="G595" s="2"/>
      <c r="H595" s="2"/>
      <c r="I595" s="2"/>
      <c r="J595" s="2"/>
      <c r="K595" s="2"/>
      <c r="L595" s="2"/>
      <c r="M595" s="4"/>
    </row>
    <row r="596" spans="1:13" s="9" customFormat="1" x14ac:dyDescent="0.2">
      <c r="A596" s="4"/>
      <c r="B596" s="4"/>
      <c r="C596" s="4"/>
      <c r="D596" s="2"/>
      <c r="E596" s="2"/>
      <c r="F596" s="51"/>
      <c r="G596" s="2"/>
      <c r="H596" s="2"/>
      <c r="I596" s="2"/>
      <c r="J596" s="2"/>
      <c r="K596" s="2"/>
      <c r="L596" s="2"/>
      <c r="M596" s="4"/>
    </row>
    <row r="597" spans="1:13" s="9" customFormat="1" x14ac:dyDescent="0.2">
      <c r="A597" s="4"/>
      <c r="B597" s="4"/>
      <c r="C597" s="4"/>
      <c r="D597" s="2"/>
      <c r="E597" s="2"/>
      <c r="F597" s="51"/>
      <c r="G597" s="2"/>
      <c r="H597" s="2"/>
      <c r="I597" s="2"/>
      <c r="J597" s="2"/>
      <c r="K597" s="2"/>
      <c r="L597" s="2"/>
      <c r="M597" s="4"/>
    </row>
    <row r="598" spans="1:13" s="9" customFormat="1" x14ac:dyDescent="0.2">
      <c r="A598" s="4"/>
      <c r="B598" s="4"/>
      <c r="C598" s="4"/>
      <c r="D598" s="2"/>
      <c r="E598" s="2"/>
      <c r="F598" s="51"/>
      <c r="G598" s="2"/>
      <c r="H598" s="2"/>
      <c r="I598" s="2"/>
      <c r="J598" s="2"/>
      <c r="K598" s="2"/>
      <c r="L598" s="2"/>
      <c r="M598" s="4"/>
    </row>
    <row r="599" spans="1:13" s="9" customFormat="1" x14ac:dyDescent="0.2">
      <c r="A599" s="4"/>
      <c r="B599" s="4"/>
      <c r="C599" s="4"/>
      <c r="D599" s="2"/>
      <c r="E599" s="2"/>
      <c r="F599" s="51"/>
      <c r="G599" s="2"/>
      <c r="H599" s="2"/>
      <c r="I599" s="2"/>
      <c r="J599" s="2"/>
      <c r="K599" s="2"/>
      <c r="L599" s="2"/>
      <c r="M599" s="4"/>
    </row>
    <row r="600" spans="1:13" s="9" customFormat="1" x14ac:dyDescent="0.2">
      <c r="A600" s="4"/>
      <c r="B600" s="4"/>
      <c r="C600" s="4"/>
      <c r="D600" s="2"/>
      <c r="E600" s="2"/>
      <c r="F600" s="51"/>
      <c r="G600" s="2"/>
      <c r="H600" s="2"/>
      <c r="I600" s="2"/>
      <c r="J600" s="2"/>
      <c r="K600" s="2"/>
      <c r="L600" s="2"/>
      <c r="M600" s="4"/>
    </row>
    <row r="601" spans="1:13" s="9" customFormat="1" x14ac:dyDescent="0.2">
      <c r="A601" s="4"/>
      <c r="B601" s="4"/>
      <c r="C601" s="4"/>
      <c r="D601" s="2"/>
      <c r="E601" s="2"/>
      <c r="F601" s="51"/>
      <c r="G601" s="2"/>
      <c r="H601" s="2"/>
      <c r="I601" s="2"/>
      <c r="J601" s="2"/>
      <c r="K601" s="2"/>
      <c r="L601" s="2"/>
      <c r="M601" s="4"/>
    </row>
    <row r="602" spans="1:13" s="9" customFormat="1" x14ac:dyDescent="0.2">
      <c r="A602" s="4"/>
      <c r="B602" s="4"/>
      <c r="C602" s="4"/>
      <c r="D602" s="2"/>
      <c r="E602" s="2"/>
      <c r="F602" s="51"/>
      <c r="G602" s="2"/>
      <c r="H602" s="2"/>
      <c r="I602" s="2"/>
      <c r="J602" s="2"/>
      <c r="K602" s="2"/>
      <c r="L602" s="2"/>
      <c r="M602" s="4"/>
    </row>
    <row r="603" spans="1:13" s="9" customFormat="1" x14ac:dyDescent="0.2">
      <c r="A603" s="4"/>
      <c r="B603" s="4"/>
      <c r="C603" s="4"/>
      <c r="D603" s="2"/>
      <c r="E603" s="2"/>
      <c r="F603" s="51"/>
      <c r="G603" s="2"/>
      <c r="H603" s="2"/>
      <c r="I603" s="2"/>
      <c r="J603" s="2"/>
      <c r="K603" s="2"/>
      <c r="L603" s="2"/>
      <c r="M603" s="4"/>
    </row>
    <row r="604" spans="1:13" s="9" customFormat="1" x14ac:dyDescent="0.2">
      <c r="A604" s="4"/>
      <c r="B604" s="4"/>
      <c r="C604" s="4"/>
      <c r="D604" s="2"/>
      <c r="E604" s="2"/>
      <c r="F604" s="51"/>
      <c r="G604" s="2"/>
      <c r="H604" s="2"/>
      <c r="I604" s="2"/>
      <c r="J604" s="2"/>
      <c r="K604" s="2"/>
      <c r="L604" s="2"/>
      <c r="M604" s="4"/>
    </row>
    <row r="605" spans="1:13" s="9" customFormat="1" x14ac:dyDescent="0.2">
      <c r="A605" s="4"/>
      <c r="B605" s="4"/>
      <c r="C605" s="4"/>
      <c r="D605" s="2"/>
      <c r="E605" s="2"/>
      <c r="F605" s="51"/>
      <c r="G605" s="2"/>
      <c r="H605" s="2"/>
      <c r="I605" s="2"/>
      <c r="J605" s="2"/>
      <c r="K605" s="2"/>
      <c r="L605" s="2"/>
      <c r="M605" s="4"/>
    </row>
    <row r="606" spans="1:13" s="9" customFormat="1" x14ac:dyDescent="0.2">
      <c r="A606" s="4"/>
      <c r="B606" s="4"/>
      <c r="C606" s="4"/>
      <c r="D606" s="2"/>
      <c r="E606" s="2"/>
      <c r="F606" s="51"/>
      <c r="G606" s="2"/>
      <c r="H606" s="2"/>
      <c r="I606" s="2"/>
      <c r="J606" s="2"/>
      <c r="K606" s="2"/>
      <c r="L606" s="2"/>
      <c r="M606" s="4"/>
    </row>
    <row r="607" spans="1:13" s="9" customFormat="1" x14ac:dyDescent="0.2">
      <c r="A607" s="4"/>
      <c r="B607" s="4"/>
      <c r="C607" s="4"/>
      <c r="D607" s="2"/>
      <c r="E607" s="2"/>
      <c r="F607" s="51"/>
      <c r="G607" s="2"/>
      <c r="H607" s="2"/>
      <c r="I607" s="2"/>
      <c r="J607" s="2"/>
      <c r="K607" s="2"/>
      <c r="L607" s="2"/>
      <c r="M607" s="4"/>
    </row>
    <row r="608" spans="1:13" s="9" customFormat="1" x14ac:dyDescent="0.2">
      <c r="A608" s="4"/>
      <c r="B608" s="4"/>
      <c r="C608" s="4"/>
      <c r="D608" s="2"/>
      <c r="E608" s="2"/>
      <c r="F608" s="51"/>
      <c r="G608" s="2"/>
      <c r="H608" s="2"/>
      <c r="I608" s="2"/>
      <c r="J608" s="2"/>
      <c r="K608" s="2"/>
      <c r="L608" s="2"/>
      <c r="M608" s="4"/>
    </row>
    <row r="609" spans="1:13" s="9" customFormat="1" x14ac:dyDescent="0.2">
      <c r="A609" s="4"/>
      <c r="B609" s="4"/>
      <c r="C609" s="4"/>
      <c r="D609" s="2"/>
      <c r="E609" s="2"/>
      <c r="F609" s="51"/>
      <c r="G609" s="2"/>
      <c r="H609" s="2"/>
      <c r="I609" s="2"/>
      <c r="J609" s="2"/>
      <c r="K609" s="2"/>
      <c r="L609" s="2"/>
      <c r="M609" s="4"/>
    </row>
    <row r="610" spans="1:13" s="9" customFormat="1" x14ac:dyDescent="0.2">
      <c r="A610" s="4"/>
      <c r="B610" s="4"/>
      <c r="C610" s="4"/>
      <c r="D610" s="2"/>
      <c r="E610" s="2"/>
      <c r="F610" s="51"/>
      <c r="G610" s="2"/>
      <c r="H610" s="2"/>
      <c r="I610" s="2"/>
      <c r="J610" s="2"/>
      <c r="K610" s="2"/>
      <c r="L610" s="2"/>
      <c r="M610" s="4"/>
    </row>
    <row r="611" spans="1:13" s="9" customFormat="1" x14ac:dyDescent="0.2">
      <c r="A611" s="4"/>
      <c r="B611" s="4"/>
      <c r="C611" s="4"/>
      <c r="D611" s="2"/>
      <c r="E611" s="2"/>
      <c r="F611" s="51"/>
      <c r="G611" s="2"/>
      <c r="H611" s="2"/>
      <c r="I611" s="2"/>
      <c r="J611" s="2"/>
      <c r="K611" s="2"/>
      <c r="L611" s="2"/>
      <c r="M611" s="4"/>
    </row>
    <row r="612" spans="1:13" s="9" customFormat="1" x14ac:dyDescent="0.2">
      <c r="A612" s="4"/>
      <c r="B612" s="4"/>
      <c r="C612" s="4"/>
      <c r="D612" s="2"/>
      <c r="E612" s="2"/>
      <c r="F612" s="51"/>
      <c r="G612" s="2"/>
      <c r="H612" s="2"/>
      <c r="I612" s="2"/>
      <c r="J612" s="2"/>
      <c r="K612" s="2"/>
      <c r="L612" s="2"/>
      <c r="M612" s="4"/>
    </row>
    <row r="613" spans="1:13" s="9" customFormat="1" x14ac:dyDescent="0.2">
      <c r="A613" s="4"/>
      <c r="B613" s="4"/>
      <c r="C613" s="4"/>
      <c r="D613" s="2"/>
      <c r="E613" s="2"/>
      <c r="F613" s="51"/>
      <c r="G613" s="2"/>
      <c r="H613" s="2"/>
      <c r="I613" s="2"/>
      <c r="J613" s="2"/>
      <c r="K613" s="2"/>
      <c r="L613" s="2"/>
      <c r="M613" s="4"/>
    </row>
    <row r="614" spans="1:13" s="9" customFormat="1" x14ac:dyDescent="0.2">
      <c r="A614" s="4"/>
      <c r="B614" s="4"/>
      <c r="C614" s="4"/>
      <c r="D614" s="2"/>
      <c r="E614" s="2"/>
      <c r="F614" s="51"/>
      <c r="G614" s="2"/>
      <c r="H614" s="2"/>
      <c r="I614" s="2"/>
      <c r="J614" s="2"/>
      <c r="K614" s="2"/>
      <c r="L614" s="2"/>
      <c r="M614" s="4"/>
    </row>
    <row r="615" spans="1:13" s="9" customFormat="1" x14ac:dyDescent="0.2">
      <c r="A615" s="4"/>
      <c r="B615" s="4"/>
      <c r="C615" s="4"/>
      <c r="D615" s="2"/>
      <c r="E615" s="2"/>
      <c r="F615" s="51"/>
      <c r="G615" s="2"/>
      <c r="H615" s="2"/>
      <c r="I615" s="2"/>
      <c r="J615" s="2"/>
      <c r="K615" s="2"/>
      <c r="L615" s="2"/>
      <c r="M615" s="4"/>
    </row>
    <row r="616" spans="1:13" s="9" customFormat="1" x14ac:dyDescent="0.2">
      <c r="A616" s="4"/>
      <c r="B616" s="4"/>
      <c r="C616" s="4"/>
      <c r="D616" s="2"/>
      <c r="E616" s="2"/>
      <c r="F616" s="51"/>
      <c r="G616" s="2"/>
      <c r="H616" s="2"/>
      <c r="I616" s="2"/>
      <c r="J616" s="2"/>
      <c r="K616" s="2"/>
      <c r="L616" s="2"/>
      <c r="M616" s="4"/>
    </row>
    <row r="617" spans="1:13" s="9" customFormat="1" x14ac:dyDescent="0.2">
      <c r="A617" s="4"/>
      <c r="B617" s="4"/>
      <c r="C617" s="4"/>
      <c r="D617" s="2"/>
      <c r="E617" s="2"/>
      <c r="F617" s="51"/>
      <c r="G617" s="2"/>
      <c r="H617" s="2"/>
      <c r="I617" s="2"/>
      <c r="J617" s="2"/>
      <c r="K617" s="2"/>
      <c r="L617" s="2"/>
      <c r="M617" s="4"/>
    </row>
    <row r="618" spans="1:13" s="9" customFormat="1" x14ac:dyDescent="0.2">
      <c r="A618" s="4"/>
      <c r="B618" s="4"/>
      <c r="C618" s="4"/>
      <c r="D618" s="2"/>
      <c r="E618" s="2"/>
      <c r="F618" s="51"/>
      <c r="G618" s="2"/>
      <c r="H618" s="2"/>
      <c r="I618" s="2"/>
      <c r="J618" s="2"/>
      <c r="K618" s="2"/>
      <c r="L618" s="2"/>
      <c r="M618" s="4"/>
    </row>
    <row r="619" spans="1:13" s="9" customFormat="1" x14ac:dyDescent="0.2">
      <c r="A619" s="4"/>
      <c r="B619" s="4"/>
      <c r="C619" s="4"/>
      <c r="D619" s="2"/>
      <c r="E619" s="2"/>
      <c r="F619" s="51"/>
      <c r="G619" s="2"/>
      <c r="H619" s="2"/>
      <c r="I619" s="2"/>
      <c r="J619" s="2"/>
      <c r="K619" s="2"/>
      <c r="L619" s="2"/>
      <c r="M619" s="4"/>
    </row>
    <row r="620" spans="1:13" s="9" customFormat="1" x14ac:dyDescent="0.2">
      <c r="A620" s="4"/>
      <c r="B620" s="4"/>
      <c r="C620" s="4"/>
      <c r="D620" s="2"/>
      <c r="E620" s="2"/>
      <c r="F620" s="51"/>
      <c r="G620" s="2"/>
      <c r="H620" s="2"/>
      <c r="I620" s="2"/>
      <c r="J620" s="2"/>
      <c r="K620" s="2"/>
      <c r="L620" s="2"/>
      <c r="M620" s="4"/>
    </row>
    <row r="621" spans="1:13" s="9" customFormat="1" x14ac:dyDescent="0.2">
      <c r="A621" s="4"/>
      <c r="B621" s="4"/>
      <c r="C621" s="4"/>
      <c r="D621" s="2"/>
      <c r="E621" s="2"/>
      <c r="F621" s="51"/>
      <c r="G621" s="2"/>
      <c r="H621" s="2"/>
      <c r="I621" s="2"/>
      <c r="J621" s="2"/>
      <c r="K621" s="2"/>
      <c r="L621" s="2"/>
      <c r="M621" s="4"/>
    </row>
    <row r="622" spans="1:13" s="9" customFormat="1" x14ac:dyDescent="0.2">
      <c r="A622" s="4"/>
      <c r="B622" s="4"/>
      <c r="C622" s="4"/>
      <c r="D622" s="2"/>
      <c r="E622" s="2"/>
      <c r="F622" s="51"/>
      <c r="G622" s="2"/>
      <c r="H622" s="2"/>
      <c r="I622" s="2"/>
      <c r="J622" s="2"/>
      <c r="K622" s="2"/>
      <c r="L622" s="2"/>
      <c r="M622" s="4"/>
    </row>
    <row r="623" spans="1:13" s="9" customFormat="1" x14ac:dyDescent="0.2">
      <c r="A623" s="4"/>
      <c r="B623" s="4"/>
      <c r="C623" s="4"/>
      <c r="D623" s="2"/>
      <c r="E623" s="2"/>
      <c r="F623" s="51"/>
      <c r="G623" s="2"/>
      <c r="H623" s="2"/>
      <c r="I623" s="2"/>
      <c r="J623" s="2"/>
      <c r="K623" s="2"/>
      <c r="L623" s="2"/>
      <c r="M623" s="4"/>
    </row>
    <row r="624" spans="1:13" s="9" customFormat="1" x14ac:dyDescent="0.2">
      <c r="A624" s="4"/>
      <c r="B624" s="4"/>
      <c r="C624" s="4"/>
      <c r="D624" s="2"/>
      <c r="E624" s="2"/>
      <c r="F624" s="51"/>
      <c r="G624" s="2"/>
      <c r="H624" s="2"/>
      <c r="I624" s="2"/>
      <c r="J624" s="2"/>
      <c r="K624" s="2"/>
      <c r="L624" s="2"/>
      <c r="M624" s="4"/>
    </row>
    <row r="625" spans="1:13" s="9" customFormat="1" x14ac:dyDescent="0.2">
      <c r="A625" s="4"/>
      <c r="B625" s="4"/>
      <c r="C625" s="4"/>
      <c r="D625" s="2"/>
      <c r="E625" s="2"/>
      <c r="F625" s="51"/>
      <c r="G625" s="2"/>
      <c r="H625" s="2"/>
      <c r="I625" s="2"/>
      <c r="J625" s="2"/>
      <c r="K625" s="2"/>
      <c r="L625" s="2"/>
      <c r="M625" s="4"/>
    </row>
    <row r="626" spans="1:13" s="9" customFormat="1" x14ac:dyDescent="0.2">
      <c r="A626" s="4"/>
      <c r="B626" s="4"/>
      <c r="C626" s="4"/>
      <c r="D626" s="2"/>
      <c r="E626" s="2"/>
      <c r="F626" s="51"/>
      <c r="G626" s="2"/>
      <c r="H626" s="2"/>
      <c r="I626" s="2"/>
      <c r="J626" s="2"/>
      <c r="K626" s="2"/>
      <c r="L626" s="2"/>
      <c r="M626" s="4"/>
    </row>
    <row r="627" spans="1:13" s="9" customFormat="1" x14ac:dyDescent="0.2">
      <c r="A627" s="4"/>
      <c r="B627" s="4"/>
      <c r="C627" s="4"/>
      <c r="D627" s="2"/>
      <c r="E627" s="2"/>
      <c r="F627" s="51"/>
      <c r="G627" s="2"/>
      <c r="H627" s="2"/>
      <c r="I627" s="2"/>
      <c r="J627" s="2"/>
      <c r="K627" s="2"/>
      <c r="L627" s="2"/>
      <c r="M627" s="4"/>
    </row>
    <row r="628" spans="1:13" s="9" customFormat="1" x14ac:dyDescent="0.2">
      <c r="A628" s="4"/>
      <c r="B628" s="4"/>
      <c r="C628" s="4"/>
      <c r="D628" s="2"/>
      <c r="E628" s="2"/>
      <c r="F628" s="51"/>
      <c r="G628" s="2"/>
      <c r="H628" s="2"/>
      <c r="I628" s="2"/>
      <c r="J628" s="2"/>
      <c r="K628" s="2"/>
      <c r="L628" s="2"/>
      <c r="M628" s="4"/>
    </row>
    <row r="629" spans="1:13" s="9" customFormat="1" x14ac:dyDescent="0.2">
      <c r="A629" s="4"/>
      <c r="B629" s="4"/>
      <c r="C629" s="4"/>
      <c r="D629" s="2"/>
      <c r="E629" s="2"/>
      <c r="F629" s="51"/>
      <c r="G629" s="2"/>
      <c r="H629" s="2"/>
      <c r="I629" s="2"/>
      <c r="J629" s="2"/>
      <c r="K629" s="2"/>
      <c r="L629" s="2"/>
      <c r="M629" s="4"/>
    </row>
    <row r="630" spans="1:13" s="9" customFormat="1" x14ac:dyDescent="0.2">
      <c r="A630" s="4"/>
      <c r="B630" s="4"/>
      <c r="C630" s="4"/>
      <c r="D630" s="2"/>
      <c r="E630" s="2"/>
      <c r="F630" s="51"/>
      <c r="G630" s="2"/>
      <c r="H630" s="2"/>
      <c r="I630" s="2"/>
      <c r="J630" s="2"/>
      <c r="K630" s="2"/>
      <c r="L630" s="2"/>
      <c r="M630" s="4"/>
    </row>
    <row r="631" spans="1:13" s="9" customFormat="1" x14ac:dyDescent="0.2">
      <c r="A631" s="4"/>
      <c r="B631" s="4"/>
      <c r="C631" s="4"/>
      <c r="D631" s="2"/>
      <c r="E631" s="2"/>
      <c r="F631" s="51"/>
      <c r="G631" s="2"/>
      <c r="H631" s="2"/>
      <c r="I631" s="2"/>
      <c r="J631" s="2"/>
      <c r="K631" s="2"/>
      <c r="L631" s="2"/>
      <c r="M631" s="4"/>
    </row>
    <row r="632" spans="1:13" s="9" customFormat="1" x14ac:dyDescent="0.2">
      <c r="A632" s="4"/>
      <c r="B632" s="4"/>
      <c r="C632" s="4"/>
      <c r="D632" s="2"/>
      <c r="E632" s="2"/>
      <c r="F632" s="51"/>
      <c r="G632" s="2"/>
      <c r="H632" s="2"/>
      <c r="I632" s="2"/>
      <c r="J632" s="2"/>
      <c r="K632" s="2"/>
      <c r="L632" s="2"/>
      <c r="M632" s="4"/>
    </row>
    <row r="633" spans="1:13" s="9" customFormat="1" x14ac:dyDescent="0.2">
      <c r="A633" s="4"/>
      <c r="B633" s="4"/>
      <c r="C633" s="4"/>
      <c r="D633" s="2"/>
      <c r="E633" s="2"/>
      <c r="F633" s="51"/>
      <c r="G633" s="2"/>
      <c r="H633" s="2"/>
      <c r="I633" s="2"/>
      <c r="J633" s="2"/>
      <c r="K633" s="2"/>
      <c r="L633" s="2"/>
      <c r="M633" s="4"/>
    </row>
    <row r="634" spans="1:13" s="9" customFormat="1" x14ac:dyDescent="0.2">
      <c r="A634" s="4"/>
      <c r="B634" s="4"/>
      <c r="C634" s="4"/>
      <c r="D634" s="2"/>
      <c r="E634" s="2"/>
      <c r="F634" s="51"/>
      <c r="G634" s="2"/>
      <c r="H634" s="2"/>
      <c r="I634" s="2"/>
      <c r="J634" s="2"/>
      <c r="K634" s="2"/>
      <c r="L634" s="2"/>
      <c r="M634" s="4"/>
    </row>
    <row r="635" spans="1:13" s="9" customFormat="1" x14ac:dyDescent="0.2">
      <c r="A635" s="4"/>
      <c r="B635" s="4"/>
      <c r="C635" s="4"/>
      <c r="D635" s="2"/>
      <c r="E635" s="2"/>
      <c r="F635" s="51"/>
      <c r="G635" s="2"/>
      <c r="H635" s="2"/>
      <c r="I635" s="2"/>
      <c r="J635" s="2"/>
      <c r="K635" s="2"/>
      <c r="L635" s="2"/>
      <c r="M635" s="4"/>
    </row>
    <row r="636" spans="1:13" s="9" customFormat="1" x14ac:dyDescent="0.2">
      <c r="A636" s="4"/>
      <c r="B636" s="4"/>
      <c r="C636" s="4"/>
      <c r="D636" s="2"/>
      <c r="E636" s="2"/>
      <c r="F636" s="51"/>
      <c r="G636" s="2"/>
      <c r="H636" s="2"/>
      <c r="I636" s="2"/>
      <c r="J636" s="2"/>
      <c r="K636" s="2"/>
      <c r="L636" s="2"/>
      <c r="M636" s="4"/>
    </row>
    <row r="637" spans="1:13" s="9" customFormat="1" x14ac:dyDescent="0.2">
      <c r="A637" s="4"/>
      <c r="B637" s="4"/>
      <c r="C637" s="4"/>
      <c r="D637" s="2"/>
      <c r="E637" s="2"/>
      <c r="F637" s="51"/>
      <c r="G637" s="2"/>
      <c r="H637" s="2"/>
      <c r="I637" s="2"/>
      <c r="J637" s="2"/>
      <c r="K637" s="2"/>
      <c r="L637" s="2"/>
      <c r="M637" s="4"/>
    </row>
    <row r="638" spans="1:13" s="9" customFormat="1" x14ac:dyDescent="0.2">
      <c r="A638" s="4"/>
      <c r="B638" s="4"/>
      <c r="C638" s="4"/>
      <c r="D638" s="2"/>
      <c r="E638" s="2"/>
      <c r="F638" s="51"/>
      <c r="G638" s="2"/>
      <c r="H638" s="2"/>
      <c r="I638" s="2"/>
      <c r="J638" s="2"/>
      <c r="K638" s="2"/>
      <c r="L638" s="2"/>
      <c r="M638" s="4"/>
    </row>
    <row r="639" spans="1:13" s="9" customFormat="1" x14ac:dyDescent="0.2">
      <c r="A639" s="4"/>
      <c r="B639" s="4"/>
      <c r="C639" s="4"/>
      <c r="D639" s="2"/>
      <c r="E639" s="2"/>
      <c r="F639" s="51"/>
      <c r="G639" s="2"/>
      <c r="H639" s="2"/>
      <c r="I639" s="2"/>
      <c r="J639" s="2"/>
      <c r="K639" s="2"/>
      <c r="L639" s="2"/>
      <c r="M639" s="4"/>
    </row>
    <row r="640" spans="1:13" s="9" customFormat="1" x14ac:dyDescent="0.2">
      <c r="A640" s="4"/>
      <c r="B640" s="4"/>
      <c r="C640" s="4"/>
      <c r="D640" s="2"/>
      <c r="E640" s="2"/>
      <c r="F640" s="51"/>
      <c r="G640" s="2"/>
      <c r="H640" s="2"/>
      <c r="I640" s="2"/>
      <c r="J640" s="2"/>
      <c r="K640" s="2"/>
      <c r="L640" s="2"/>
      <c r="M640" s="4"/>
    </row>
    <row r="641" spans="1:13" s="9" customFormat="1" x14ac:dyDescent="0.2">
      <c r="A641" s="4"/>
      <c r="B641" s="4"/>
      <c r="C641" s="4"/>
      <c r="D641" s="2"/>
      <c r="E641" s="2"/>
      <c r="F641" s="51"/>
      <c r="G641" s="2"/>
      <c r="H641" s="2"/>
      <c r="I641" s="2"/>
      <c r="J641" s="2"/>
      <c r="K641" s="2"/>
      <c r="L641" s="2"/>
      <c r="M641" s="4"/>
    </row>
    <row r="642" spans="1:13" s="9" customFormat="1" x14ac:dyDescent="0.2">
      <c r="A642" s="4"/>
      <c r="B642" s="4"/>
      <c r="C642" s="4"/>
      <c r="D642" s="2"/>
      <c r="E642" s="2"/>
      <c r="F642" s="51"/>
      <c r="G642" s="2"/>
      <c r="H642" s="2"/>
      <c r="I642" s="2"/>
      <c r="J642" s="2"/>
      <c r="K642" s="2"/>
      <c r="L642" s="2"/>
      <c r="M642" s="4"/>
    </row>
    <row r="643" spans="1:13" s="9" customFormat="1" x14ac:dyDescent="0.2">
      <c r="A643" s="4"/>
      <c r="B643" s="4"/>
      <c r="C643" s="4"/>
      <c r="D643" s="2"/>
      <c r="E643" s="2"/>
      <c r="F643" s="51"/>
      <c r="G643" s="2"/>
      <c r="H643" s="2"/>
      <c r="I643" s="2"/>
      <c r="J643" s="2"/>
      <c r="K643" s="2"/>
      <c r="L643" s="2"/>
      <c r="M643" s="4"/>
    </row>
    <row r="644" spans="1:13" s="9" customFormat="1" x14ac:dyDescent="0.2">
      <c r="A644" s="4"/>
      <c r="B644" s="4"/>
      <c r="C644" s="4"/>
      <c r="D644" s="2"/>
      <c r="E644" s="2"/>
      <c r="F644" s="51"/>
      <c r="G644" s="2"/>
      <c r="H644" s="2"/>
      <c r="I644" s="2"/>
      <c r="J644" s="2"/>
      <c r="K644" s="2"/>
      <c r="L644" s="2"/>
      <c r="M644" s="4"/>
    </row>
    <row r="645" spans="1:13" s="9" customFormat="1" x14ac:dyDescent="0.2">
      <c r="A645" s="4"/>
      <c r="B645" s="4"/>
      <c r="C645" s="4"/>
      <c r="D645" s="2"/>
      <c r="E645" s="2"/>
      <c r="F645" s="51"/>
      <c r="G645" s="2"/>
      <c r="H645" s="2"/>
      <c r="I645" s="2"/>
      <c r="J645" s="2"/>
      <c r="K645" s="2"/>
      <c r="L645" s="2"/>
      <c r="M645" s="4"/>
    </row>
    <row r="646" spans="1:13" s="9" customFormat="1" x14ac:dyDescent="0.2">
      <c r="A646" s="4"/>
      <c r="B646" s="4"/>
      <c r="C646" s="4"/>
      <c r="D646" s="2"/>
      <c r="E646" s="2"/>
      <c r="F646" s="51"/>
      <c r="G646" s="2"/>
      <c r="H646" s="2"/>
      <c r="I646" s="2"/>
      <c r="J646" s="2"/>
      <c r="K646" s="2"/>
      <c r="L646" s="2"/>
      <c r="M646" s="4"/>
    </row>
    <row r="647" spans="1:13" s="9" customFormat="1" x14ac:dyDescent="0.2">
      <c r="A647" s="4"/>
      <c r="B647" s="4"/>
      <c r="C647" s="4"/>
      <c r="D647" s="2"/>
      <c r="E647" s="2"/>
      <c r="F647" s="51"/>
      <c r="G647" s="2"/>
      <c r="H647" s="2"/>
      <c r="I647" s="2"/>
      <c r="J647" s="2"/>
      <c r="K647" s="2"/>
      <c r="L647" s="2"/>
      <c r="M647" s="4"/>
    </row>
    <row r="648" spans="1:13" s="9" customFormat="1" x14ac:dyDescent="0.2">
      <c r="A648" s="4"/>
      <c r="B648" s="4"/>
      <c r="C648" s="4"/>
      <c r="D648" s="2"/>
      <c r="E648" s="2"/>
      <c r="F648" s="51"/>
      <c r="G648" s="2"/>
      <c r="H648" s="2"/>
      <c r="I648" s="2"/>
      <c r="J648" s="2"/>
      <c r="K648" s="2"/>
      <c r="L648" s="2"/>
      <c r="M648" s="4"/>
    </row>
    <row r="649" spans="1:13" s="9" customFormat="1" x14ac:dyDescent="0.2">
      <c r="A649" s="4"/>
      <c r="B649" s="4"/>
      <c r="C649" s="4"/>
      <c r="D649" s="2"/>
      <c r="E649" s="2"/>
      <c r="F649" s="51"/>
      <c r="G649" s="2"/>
      <c r="H649" s="2"/>
      <c r="I649" s="2"/>
      <c r="J649" s="2"/>
      <c r="K649" s="2"/>
      <c r="L649" s="2"/>
      <c r="M649" s="4"/>
    </row>
    <row r="650" spans="1:13" s="9" customFormat="1" x14ac:dyDescent="0.2">
      <c r="A650" s="4"/>
      <c r="B650" s="4"/>
      <c r="C650" s="4"/>
      <c r="D650" s="2"/>
      <c r="E650" s="2"/>
      <c r="F650" s="51"/>
      <c r="G650" s="2"/>
      <c r="H650" s="2"/>
      <c r="I650" s="2"/>
      <c r="J650" s="2"/>
      <c r="K650" s="2"/>
      <c r="L650" s="2"/>
      <c r="M650" s="4"/>
    </row>
    <row r="651" spans="1:13" s="9" customFormat="1" x14ac:dyDescent="0.2">
      <c r="A651" s="4"/>
      <c r="B651" s="4"/>
      <c r="C651" s="4"/>
      <c r="D651" s="2"/>
      <c r="E651" s="2"/>
      <c r="F651" s="51"/>
      <c r="G651" s="2"/>
      <c r="H651" s="2"/>
      <c r="I651" s="2"/>
      <c r="J651" s="2"/>
      <c r="K651" s="2"/>
      <c r="L651" s="2"/>
      <c r="M651" s="4"/>
    </row>
    <row r="652" spans="1:13" s="9" customFormat="1" x14ac:dyDescent="0.2">
      <c r="A652" s="4"/>
      <c r="B652" s="4"/>
      <c r="C652" s="4"/>
      <c r="D652" s="2"/>
      <c r="E652" s="2"/>
      <c r="F652" s="51"/>
      <c r="G652" s="2"/>
      <c r="H652" s="2"/>
      <c r="I652" s="2"/>
      <c r="J652" s="2"/>
      <c r="K652" s="2"/>
      <c r="L652" s="2"/>
      <c r="M652" s="4"/>
    </row>
    <row r="653" spans="1:13" s="9" customFormat="1" x14ac:dyDescent="0.2">
      <c r="A653" s="4"/>
      <c r="B653" s="4"/>
      <c r="C653" s="4"/>
      <c r="D653" s="2"/>
      <c r="E653" s="2"/>
      <c r="F653" s="51"/>
      <c r="G653" s="2"/>
      <c r="H653" s="2"/>
      <c r="I653" s="2"/>
      <c r="J653" s="2"/>
      <c r="K653" s="2"/>
      <c r="L653" s="2"/>
      <c r="M653" s="4"/>
    </row>
    <row r="654" spans="1:13" s="9" customFormat="1" x14ac:dyDescent="0.2">
      <c r="A654" s="4"/>
      <c r="B654" s="4"/>
      <c r="C654" s="4"/>
      <c r="D654" s="2"/>
      <c r="E654" s="2"/>
      <c r="F654" s="51"/>
      <c r="G654" s="2"/>
      <c r="H654" s="2"/>
      <c r="I654" s="2"/>
      <c r="J654" s="2"/>
      <c r="K654" s="2"/>
      <c r="L654" s="2"/>
      <c r="M654" s="4"/>
    </row>
    <row r="655" spans="1:13" s="9" customFormat="1" x14ac:dyDescent="0.2">
      <c r="A655" s="4"/>
      <c r="B655" s="4"/>
      <c r="C655" s="4"/>
      <c r="D655" s="2"/>
      <c r="E655" s="2"/>
      <c r="F655" s="51"/>
      <c r="G655" s="2"/>
      <c r="H655" s="2"/>
      <c r="I655" s="2"/>
      <c r="J655" s="2"/>
      <c r="K655" s="2"/>
      <c r="L655" s="2"/>
      <c r="M655" s="4"/>
    </row>
    <row r="656" spans="1:13" s="9" customFormat="1" x14ac:dyDescent="0.2">
      <c r="A656" s="4"/>
      <c r="B656" s="4"/>
      <c r="C656" s="4"/>
      <c r="D656" s="2"/>
      <c r="E656" s="2"/>
      <c r="F656" s="51"/>
      <c r="G656" s="2"/>
      <c r="H656" s="2"/>
      <c r="I656" s="2"/>
      <c r="J656" s="2"/>
      <c r="K656" s="2"/>
      <c r="L656" s="2"/>
      <c r="M656" s="4"/>
    </row>
    <row r="657" spans="1:13" s="9" customFormat="1" x14ac:dyDescent="0.2">
      <c r="A657" s="4"/>
      <c r="B657" s="4"/>
      <c r="C657" s="4"/>
      <c r="D657" s="2"/>
      <c r="E657" s="2"/>
      <c r="F657" s="51"/>
      <c r="G657" s="2"/>
      <c r="H657" s="2"/>
      <c r="I657" s="2"/>
      <c r="J657" s="2"/>
      <c r="K657" s="2"/>
      <c r="L657" s="2"/>
      <c r="M657" s="4"/>
    </row>
    <row r="658" spans="1:13" s="9" customFormat="1" x14ac:dyDescent="0.2">
      <c r="A658" s="4"/>
      <c r="B658" s="4"/>
      <c r="C658" s="4"/>
      <c r="D658" s="2"/>
      <c r="E658" s="2"/>
      <c r="F658" s="51"/>
      <c r="G658" s="2"/>
      <c r="H658" s="2"/>
      <c r="I658" s="2"/>
      <c r="J658" s="2"/>
      <c r="K658" s="2"/>
      <c r="L658" s="2"/>
      <c r="M658" s="4"/>
    </row>
    <row r="659" spans="1:13" s="9" customFormat="1" x14ac:dyDescent="0.2">
      <c r="A659" s="4"/>
      <c r="B659" s="4"/>
      <c r="C659" s="4"/>
      <c r="D659" s="2"/>
      <c r="E659" s="2"/>
      <c r="F659" s="51"/>
      <c r="G659" s="2"/>
      <c r="H659" s="2"/>
      <c r="I659" s="2"/>
      <c r="J659" s="2"/>
      <c r="K659" s="2"/>
      <c r="L659" s="2"/>
      <c r="M659" s="4"/>
    </row>
    <row r="660" spans="1:13" s="9" customFormat="1" x14ac:dyDescent="0.2">
      <c r="A660" s="4"/>
      <c r="B660" s="4"/>
      <c r="C660" s="4"/>
      <c r="D660" s="2"/>
      <c r="E660" s="2"/>
      <c r="F660" s="51"/>
      <c r="G660" s="2"/>
      <c r="H660" s="2"/>
      <c r="I660" s="2"/>
      <c r="J660" s="2"/>
      <c r="K660" s="2"/>
      <c r="L660" s="2"/>
      <c r="M660" s="4"/>
    </row>
    <row r="661" spans="1:13" s="9" customFormat="1" x14ac:dyDescent="0.2">
      <c r="A661" s="4"/>
      <c r="B661" s="4"/>
      <c r="C661" s="4"/>
      <c r="D661" s="2"/>
      <c r="E661" s="2"/>
      <c r="F661" s="51"/>
      <c r="G661" s="2"/>
      <c r="H661" s="2"/>
      <c r="I661" s="2"/>
      <c r="J661" s="2"/>
      <c r="K661" s="2"/>
      <c r="L661" s="2"/>
      <c r="M661" s="4"/>
    </row>
    <row r="662" spans="1:13" s="9" customFormat="1" x14ac:dyDescent="0.2">
      <c r="A662" s="4"/>
      <c r="B662" s="4"/>
      <c r="C662" s="4"/>
      <c r="D662" s="2"/>
      <c r="E662" s="2"/>
      <c r="F662" s="51"/>
      <c r="G662" s="2"/>
      <c r="H662" s="2"/>
      <c r="I662" s="2"/>
      <c r="J662" s="2"/>
      <c r="K662" s="2"/>
      <c r="L662" s="2"/>
      <c r="M662" s="4"/>
    </row>
    <row r="663" spans="1:13" s="9" customFormat="1" x14ac:dyDescent="0.2">
      <c r="A663" s="4"/>
      <c r="B663" s="4"/>
      <c r="C663" s="4"/>
      <c r="D663" s="2"/>
      <c r="E663" s="2"/>
      <c r="F663" s="51"/>
      <c r="G663" s="2"/>
      <c r="H663" s="2"/>
      <c r="I663" s="2"/>
      <c r="J663" s="2"/>
      <c r="K663" s="2"/>
      <c r="L663" s="2"/>
      <c r="M663" s="4"/>
    </row>
    <row r="664" spans="1:13" s="9" customFormat="1" x14ac:dyDescent="0.2">
      <c r="A664" s="4"/>
      <c r="B664" s="4"/>
      <c r="C664" s="4"/>
      <c r="D664" s="2"/>
      <c r="E664" s="2"/>
      <c r="F664" s="51"/>
      <c r="G664" s="2"/>
      <c r="H664" s="2"/>
      <c r="I664" s="2"/>
      <c r="J664" s="2"/>
      <c r="K664" s="2"/>
      <c r="L664" s="2"/>
      <c r="M664" s="4"/>
    </row>
    <row r="665" spans="1:13" s="9" customFormat="1" x14ac:dyDescent="0.2">
      <c r="A665" s="4"/>
      <c r="B665" s="4"/>
      <c r="C665" s="4"/>
      <c r="D665" s="2"/>
      <c r="E665" s="2"/>
      <c r="F665" s="51"/>
      <c r="G665" s="2"/>
      <c r="H665" s="2"/>
      <c r="I665" s="2"/>
      <c r="J665" s="2"/>
      <c r="K665" s="2"/>
      <c r="L665" s="2"/>
      <c r="M665" s="4"/>
    </row>
    <row r="666" spans="1:13" s="9" customFormat="1" x14ac:dyDescent="0.2">
      <c r="A666" s="4"/>
      <c r="B666" s="4"/>
      <c r="C666" s="4"/>
      <c r="D666" s="2"/>
      <c r="E666" s="2"/>
      <c r="F666" s="51"/>
      <c r="G666" s="2"/>
      <c r="H666" s="2"/>
      <c r="I666" s="2"/>
      <c r="J666" s="2"/>
      <c r="K666" s="2"/>
      <c r="L666" s="2"/>
      <c r="M666" s="4"/>
    </row>
    <row r="667" spans="1:13" s="9" customFormat="1" x14ac:dyDescent="0.2">
      <c r="A667" s="4"/>
      <c r="B667" s="4"/>
      <c r="C667" s="4"/>
      <c r="D667" s="2"/>
      <c r="E667" s="2"/>
      <c r="F667" s="51"/>
      <c r="G667" s="2"/>
      <c r="H667" s="2"/>
      <c r="I667" s="2"/>
      <c r="J667" s="2"/>
      <c r="K667" s="2"/>
      <c r="L667" s="2"/>
      <c r="M667" s="4"/>
    </row>
    <row r="668" spans="1:13" s="9" customFormat="1" x14ac:dyDescent="0.2">
      <c r="A668" s="4"/>
      <c r="B668" s="4"/>
      <c r="C668" s="4"/>
      <c r="D668" s="2"/>
      <c r="E668" s="2"/>
      <c r="F668" s="51"/>
      <c r="G668" s="2"/>
      <c r="H668" s="2"/>
      <c r="I668" s="2"/>
      <c r="J668" s="2"/>
      <c r="K668" s="2"/>
      <c r="L668" s="2"/>
      <c r="M668" s="4"/>
    </row>
    <row r="669" spans="1:13" s="9" customFormat="1" x14ac:dyDescent="0.2">
      <c r="A669" s="4"/>
      <c r="B669" s="4"/>
      <c r="C669" s="4"/>
      <c r="D669" s="2"/>
      <c r="E669" s="2"/>
      <c r="F669" s="51"/>
      <c r="G669" s="2"/>
      <c r="H669" s="2"/>
      <c r="I669" s="2"/>
      <c r="J669" s="2"/>
      <c r="K669" s="2"/>
      <c r="L669" s="2"/>
      <c r="M669" s="4"/>
    </row>
    <row r="670" spans="1:13" s="9" customFormat="1" x14ac:dyDescent="0.2">
      <c r="A670" s="4"/>
      <c r="B670" s="4"/>
      <c r="C670" s="4"/>
      <c r="D670" s="2"/>
      <c r="E670" s="2"/>
      <c r="F670" s="51"/>
      <c r="G670" s="2"/>
      <c r="H670" s="2"/>
      <c r="I670" s="2"/>
      <c r="J670" s="2"/>
      <c r="K670" s="2"/>
      <c r="L670" s="2"/>
      <c r="M670" s="4"/>
    </row>
    <row r="671" spans="1:13" s="9" customFormat="1" x14ac:dyDescent="0.2">
      <c r="A671" s="4"/>
      <c r="B671" s="4"/>
      <c r="C671" s="4"/>
      <c r="D671" s="2"/>
      <c r="E671" s="2"/>
      <c r="F671" s="51"/>
      <c r="G671" s="2"/>
      <c r="H671" s="2"/>
      <c r="I671" s="2"/>
      <c r="J671" s="2"/>
      <c r="K671" s="2"/>
      <c r="L671" s="2"/>
      <c r="M671" s="4"/>
    </row>
    <row r="672" spans="1:13" s="9" customFormat="1" x14ac:dyDescent="0.2">
      <c r="A672" s="4"/>
      <c r="B672" s="4"/>
      <c r="C672" s="4"/>
      <c r="D672" s="2"/>
      <c r="E672" s="2"/>
      <c r="F672" s="51"/>
      <c r="G672" s="2"/>
      <c r="H672" s="2"/>
      <c r="I672" s="2"/>
      <c r="J672" s="2"/>
      <c r="K672" s="2"/>
      <c r="L672" s="2"/>
      <c r="M672" s="4"/>
    </row>
    <row r="673" spans="1:13" s="9" customFormat="1" x14ac:dyDescent="0.2">
      <c r="A673" s="4"/>
      <c r="B673" s="4"/>
      <c r="C673" s="4"/>
      <c r="D673" s="2"/>
      <c r="E673" s="2"/>
      <c r="F673" s="51"/>
      <c r="G673" s="2"/>
      <c r="H673" s="2"/>
      <c r="I673" s="2"/>
      <c r="J673" s="2"/>
      <c r="K673" s="2"/>
      <c r="L673" s="2"/>
      <c r="M673" s="4"/>
    </row>
    <row r="674" spans="1:13" s="9" customFormat="1" x14ac:dyDescent="0.2">
      <c r="A674" s="4"/>
      <c r="B674" s="4"/>
      <c r="C674" s="4"/>
      <c r="D674" s="2"/>
      <c r="E674" s="2"/>
      <c r="F674" s="51"/>
      <c r="G674" s="2"/>
      <c r="H674" s="2"/>
      <c r="I674" s="2"/>
      <c r="J674" s="2"/>
      <c r="K674" s="2"/>
      <c r="L674" s="2"/>
      <c r="M674" s="4"/>
    </row>
    <row r="675" spans="1:13" s="9" customFormat="1" x14ac:dyDescent="0.2">
      <c r="A675" s="4"/>
      <c r="B675" s="4"/>
      <c r="C675" s="4"/>
      <c r="D675" s="2"/>
      <c r="E675" s="2"/>
      <c r="F675" s="51"/>
      <c r="G675" s="2"/>
      <c r="H675" s="2"/>
      <c r="I675" s="2"/>
      <c r="J675" s="2"/>
      <c r="K675" s="2"/>
      <c r="L675" s="2"/>
      <c r="M675" s="4"/>
    </row>
    <row r="676" spans="1:13" s="9" customFormat="1" x14ac:dyDescent="0.2">
      <c r="A676" s="4"/>
      <c r="B676" s="4"/>
      <c r="C676" s="4"/>
      <c r="D676" s="2"/>
      <c r="E676" s="2"/>
      <c r="F676" s="51"/>
      <c r="G676" s="2"/>
      <c r="H676" s="2"/>
      <c r="I676" s="2"/>
      <c r="J676" s="2"/>
      <c r="K676" s="2"/>
      <c r="L676" s="2"/>
      <c r="M676" s="4"/>
    </row>
    <row r="677" spans="1:13" s="9" customFormat="1" x14ac:dyDescent="0.2">
      <c r="A677" s="4"/>
      <c r="B677" s="4"/>
      <c r="C677" s="4"/>
      <c r="D677" s="2"/>
      <c r="E677" s="2"/>
      <c r="F677" s="51"/>
      <c r="G677" s="2"/>
      <c r="H677" s="2"/>
      <c r="I677" s="2"/>
      <c r="J677" s="2"/>
      <c r="K677" s="2"/>
      <c r="L677" s="2"/>
      <c r="M677" s="4"/>
    </row>
    <row r="678" spans="1:13" s="9" customFormat="1" x14ac:dyDescent="0.2">
      <c r="A678" s="4"/>
      <c r="B678" s="4"/>
      <c r="C678" s="4"/>
      <c r="D678" s="2"/>
      <c r="E678" s="2"/>
      <c r="F678" s="51"/>
      <c r="G678" s="2"/>
      <c r="H678" s="2"/>
      <c r="I678" s="2"/>
      <c r="J678" s="2"/>
      <c r="K678" s="2"/>
      <c r="L678" s="2"/>
      <c r="M678" s="4"/>
    </row>
    <row r="679" spans="1:13" s="9" customFormat="1" x14ac:dyDescent="0.2">
      <c r="A679" s="4"/>
      <c r="B679" s="4"/>
      <c r="C679" s="4"/>
      <c r="D679" s="2"/>
      <c r="E679" s="2"/>
      <c r="F679" s="51"/>
      <c r="G679" s="2"/>
      <c r="H679" s="2"/>
      <c r="I679" s="2"/>
      <c r="J679" s="2"/>
      <c r="K679" s="2"/>
      <c r="L679" s="2"/>
      <c r="M679" s="4"/>
    </row>
    <row r="680" spans="1:13" s="9" customFormat="1" x14ac:dyDescent="0.2">
      <c r="A680" s="4"/>
      <c r="B680" s="4"/>
      <c r="C680" s="4"/>
      <c r="D680" s="2"/>
      <c r="E680" s="2"/>
      <c r="F680" s="51"/>
      <c r="G680" s="2"/>
      <c r="H680" s="2"/>
      <c r="I680" s="2"/>
      <c r="J680" s="2"/>
      <c r="K680" s="2"/>
      <c r="L680" s="2"/>
      <c r="M680" s="4"/>
    </row>
    <row r="681" spans="1:13" s="9" customFormat="1" x14ac:dyDescent="0.2">
      <c r="A681" s="4"/>
      <c r="B681" s="4"/>
      <c r="C681" s="4"/>
      <c r="D681" s="2"/>
      <c r="E681" s="2"/>
      <c r="F681" s="51"/>
      <c r="G681" s="2"/>
      <c r="H681" s="2"/>
      <c r="I681" s="2"/>
      <c r="J681" s="2"/>
      <c r="K681" s="2"/>
      <c r="L681" s="2"/>
      <c r="M681" s="4"/>
    </row>
    <row r="682" spans="1:13" s="9" customFormat="1" x14ac:dyDescent="0.2">
      <c r="A682" s="4"/>
      <c r="B682" s="4"/>
      <c r="C682" s="4"/>
      <c r="D682" s="2"/>
      <c r="E682" s="2"/>
      <c r="F682" s="51"/>
      <c r="G682" s="2"/>
      <c r="H682" s="2"/>
      <c r="I682" s="2"/>
      <c r="J682" s="2"/>
      <c r="K682" s="2"/>
      <c r="L682" s="2"/>
      <c r="M682" s="4"/>
    </row>
    <row r="683" spans="1:13" s="9" customFormat="1" x14ac:dyDescent="0.2">
      <c r="A683" s="4"/>
      <c r="B683" s="4"/>
      <c r="C683" s="4"/>
      <c r="D683" s="2"/>
      <c r="E683" s="2"/>
      <c r="F683" s="51"/>
      <c r="G683" s="2"/>
      <c r="H683" s="2"/>
      <c r="I683" s="2"/>
      <c r="J683" s="2"/>
      <c r="K683" s="2"/>
      <c r="L683" s="2"/>
      <c r="M683" s="4"/>
    </row>
    <row r="684" spans="1:13" s="9" customFormat="1" x14ac:dyDescent="0.2">
      <c r="A684" s="4"/>
      <c r="B684" s="4"/>
      <c r="C684" s="4"/>
      <c r="D684" s="2"/>
      <c r="E684" s="2"/>
      <c r="F684" s="51"/>
      <c r="G684" s="2"/>
      <c r="H684" s="2"/>
      <c r="I684" s="2"/>
      <c r="J684" s="2"/>
      <c r="K684" s="2"/>
      <c r="L684" s="2"/>
      <c r="M684" s="4"/>
    </row>
    <row r="685" spans="1:13" s="9" customFormat="1" x14ac:dyDescent="0.2">
      <c r="A685" s="4"/>
      <c r="B685" s="4"/>
      <c r="C685" s="4"/>
      <c r="D685" s="2"/>
      <c r="E685" s="2"/>
      <c r="F685" s="51"/>
      <c r="G685" s="2"/>
      <c r="H685" s="2"/>
      <c r="I685" s="2"/>
      <c r="J685" s="2"/>
      <c r="K685" s="2"/>
      <c r="L685" s="2"/>
      <c r="M685" s="4"/>
    </row>
    <row r="686" spans="1:13" s="9" customFormat="1" x14ac:dyDescent="0.2">
      <c r="A686" s="4"/>
      <c r="B686" s="4"/>
      <c r="C686" s="4"/>
      <c r="D686" s="2"/>
      <c r="E686" s="2"/>
      <c r="F686" s="51"/>
      <c r="G686" s="2"/>
      <c r="H686" s="2"/>
      <c r="I686" s="2"/>
      <c r="J686" s="2"/>
      <c r="K686" s="2"/>
      <c r="L686" s="2"/>
      <c r="M686" s="4"/>
    </row>
    <row r="687" spans="1:13" s="9" customFormat="1" x14ac:dyDescent="0.2">
      <c r="A687" s="4"/>
      <c r="B687" s="4"/>
      <c r="C687" s="4"/>
      <c r="D687" s="2"/>
      <c r="E687" s="2"/>
      <c r="F687" s="51"/>
      <c r="G687" s="2"/>
      <c r="H687" s="2"/>
      <c r="I687" s="2"/>
      <c r="J687" s="2"/>
      <c r="K687" s="2"/>
      <c r="L687" s="2"/>
      <c r="M687" s="4"/>
    </row>
    <row r="688" spans="1:13" s="9" customFormat="1" x14ac:dyDescent="0.2">
      <c r="A688" s="4"/>
      <c r="B688" s="4"/>
      <c r="C688" s="4"/>
      <c r="D688" s="2"/>
      <c r="E688" s="2"/>
      <c r="F688" s="51"/>
      <c r="G688" s="2"/>
      <c r="H688" s="2"/>
      <c r="I688" s="2"/>
      <c r="J688" s="2"/>
      <c r="K688" s="2"/>
      <c r="L688" s="2"/>
      <c r="M688" s="4"/>
    </row>
    <row r="689" spans="1:13" s="9" customFormat="1" x14ac:dyDescent="0.2">
      <c r="A689" s="4"/>
      <c r="B689" s="4"/>
      <c r="C689" s="4"/>
      <c r="D689" s="2"/>
      <c r="E689" s="2"/>
      <c r="F689" s="51"/>
      <c r="G689" s="2"/>
      <c r="H689" s="2"/>
      <c r="I689" s="2"/>
      <c r="J689" s="2"/>
      <c r="K689" s="2"/>
      <c r="L689" s="2"/>
      <c r="M689" s="4"/>
    </row>
    <row r="690" spans="1:13" s="9" customFormat="1" x14ac:dyDescent="0.2">
      <c r="A690" s="4"/>
      <c r="B690" s="4"/>
      <c r="C690" s="4"/>
      <c r="D690" s="2"/>
      <c r="E690" s="2"/>
      <c r="F690" s="51"/>
      <c r="G690" s="2"/>
      <c r="H690" s="2"/>
      <c r="I690" s="2"/>
      <c r="J690" s="2"/>
      <c r="K690" s="2"/>
      <c r="L690" s="2"/>
      <c r="M690" s="4"/>
    </row>
    <row r="691" spans="1:13" s="9" customFormat="1" x14ac:dyDescent="0.2">
      <c r="A691" s="4"/>
      <c r="B691" s="4"/>
      <c r="C691" s="4"/>
      <c r="D691" s="2"/>
      <c r="E691" s="2"/>
      <c r="F691" s="51"/>
      <c r="G691" s="2"/>
      <c r="H691" s="2"/>
      <c r="I691" s="2"/>
      <c r="J691" s="2"/>
      <c r="K691" s="2"/>
      <c r="L691" s="2"/>
      <c r="M691" s="4"/>
    </row>
    <row r="692" spans="1:13" s="9" customFormat="1" x14ac:dyDescent="0.2">
      <c r="A692" s="4"/>
      <c r="B692" s="4"/>
      <c r="C692" s="4"/>
      <c r="D692" s="2"/>
      <c r="E692" s="2"/>
      <c r="F692" s="51"/>
      <c r="G692" s="2"/>
      <c r="H692" s="2"/>
      <c r="I692" s="2"/>
      <c r="J692" s="2"/>
      <c r="K692" s="2"/>
      <c r="L692" s="2"/>
      <c r="M692" s="4"/>
    </row>
    <row r="693" spans="1:13" s="9" customFormat="1" x14ac:dyDescent="0.2">
      <c r="A693" s="4"/>
      <c r="B693" s="4"/>
      <c r="C693" s="4"/>
      <c r="D693" s="2"/>
      <c r="E693" s="2"/>
      <c r="F693" s="51"/>
      <c r="G693" s="2"/>
      <c r="H693" s="2"/>
      <c r="I693" s="2"/>
      <c r="J693" s="2"/>
      <c r="K693" s="2"/>
      <c r="L693" s="2"/>
      <c r="M693" s="4"/>
    </row>
    <row r="694" spans="1:13" s="9" customFormat="1" x14ac:dyDescent="0.2">
      <c r="A694" s="4"/>
      <c r="B694" s="4"/>
      <c r="C694" s="4"/>
      <c r="D694" s="2"/>
      <c r="E694" s="2"/>
      <c r="F694" s="51"/>
      <c r="G694" s="2"/>
      <c r="H694" s="2"/>
      <c r="I694" s="2"/>
      <c r="J694" s="2"/>
      <c r="K694" s="2"/>
      <c r="L694" s="2"/>
      <c r="M694" s="4"/>
    </row>
    <row r="695" spans="1:13" s="9" customFormat="1" x14ac:dyDescent="0.2">
      <c r="A695" s="4"/>
      <c r="B695" s="4"/>
      <c r="C695" s="4"/>
      <c r="D695" s="2"/>
      <c r="E695" s="2"/>
      <c r="F695" s="51"/>
      <c r="G695" s="2"/>
      <c r="H695" s="2"/>
      <c r="I695" s="2"/>
      <c r="J695" s="2"/>
      <c r="K695" s="2"/>
      <c r="L695" s="2"/>
      <c r="M695" s="4"/>
    </row>
    <row r="696" spans="1:13" s="9" customFormat="1" x14ac:dyDescent="0.2">
      <c r="A696" s="4"/>
      <c r="B696" s="4"/>
      <c r="C696" s="4"/>
      <c r="D696" s="2"/>
      <c r="E696" s="2"/>
      <c r="F696" s="51"/>
      <c r="G696" s="2"/>
      <c r="H696" s="2"/>
      <c r="I696" s="2"/>
      <c r="J696" s="2"/>
      <c r="K696" s="2"/>
      <c r="L696" s="2"/>
      <c r="M696" s="4"/>
    </row>
    <row r="697" spans="1:13" s="9" customFormat="1" x14ac:dyDescent="0.2">
      <c r="A697" s="4"/>
      <c r="B697" s="4"/>
      <c r="C697" s="4"/>
      <c r="D697" s="2"/>
      <c r="E697" s="2"/>
      <c r="F697" s="51"/>
      <c r="G697" s="2"/>
      <c r="H697" s="2"/>
      <c r="I697" s="2"/>
      <c r="J697" s="2"/>
      <c r="K697" s="2"/>
      <c r="L697" s="2"/>
      <c r="M697" s="4"/>
    </row>
    <row r="698" spans="1:13" s="9" customFormat="1" x14ac:dyDescent="0.2">
      <c r="A698" s="4"/>
      <c r="B698" s="4"/>
      <c r="C698" s="4"/>
      <c r="D698" s="2"/>
      <c r="E698" s="2"/>
      <c r="F698" s="51"/>
      <c r="G698" s="2"/>
      <c r="H698" s="2"/>
      <c r="I698" s="2"/>
      <c r="J698" s="2"/>
      <c r="K698" s="2"/>
      <c r="L698" s="2"/>
      <c r="M698" s="4"/>
    </row>
    <row r="699" spans="1:13" s="9" customFormat="1" x14ac:dyDescent="0.2">
      <c r="A699" s="4"/>
      <c r="B699" s="4"/>
      <c r="C699" s="4"/>
      <c r="D699" s="2"/>
      <c r="E699" s="2"/>
      <c r="F699" s="51"/>
      <c r="G699" s="2"/>
      <c r="H699" s="2"/>
      <c r="I699" s="2"/>
      <c r="J699" s="2"/>
      <c r="K699" s="2"/>
      <c r="L699" s="2"/>
      <c r="M699" s="4"/>
    </row>
    <row r="700" spans="1:13" s="9" customFormat="1" x14ac:dyDescent="0.2">
      <c r="A700" s="4"/>
      <c r="B700" s="4"/>
      <c r="C700" s="4"/>
      <c r="D700" s="2"/>
      <c r="E700" s="2"/>
      <c r="F700" s="51"/>
      <c r="G700" s="2"/>
      <c r="H700" s="2"/>
      <c r="I700" s="2"/>
      <c r="J700" s="2"/>
      <c r="K700" s="2"/>
      <c r="L700" s="2"/>
      <c r="M700" s="4"/>
    </row>
    <row r="701" spans="1:13" s="9" customFormat="1" x14ac:dyDescent="0.2">
      <c r="A701" s="4"/>
      <c r="B701" s="4"/>
      <c r="C701" s="4"/>
      <c r="D701" s="2"/>
      <c r="E701" s="2"/>
      <c r="F701" s="51"/>
      <c r="G701" s="2"/>
      <c r="H701" s="2"/>
      <c r="I701" s="2"/>
      <c r="J701" s="2"/>
      <c r="K701" s="2"/>
      <c r="L701" s="2"/>
      <c r="M701" s="4"/>
    </row>
    <row r="702" spans="1:13" s="9" customFormat="1" x14ac:dyDescent="0.2">
      <c r="A702" s="4"/>
      <c r="B702" s="4"/>
      <c r="C702" s="4"/>
      <c r="D702" s="2"/>
      <c r="E702" s="2"/>
      <c r="F702" s="51"/>
      <c r="G702" s="2"/>
      <c r="H702" s="2"/>
      <c r="I702" s="2"/>
      <c r="J702" s="2"/>
      <c r="K702" s="2"/>
      <c r="L702" s="2"/>
      <c r="M702" s="4"/>
    </row>
    <row r="703" spans="1:13" s="9" customFormat="1" x14ac:dyDescent="0.2">
      <c r="A703" s="4"/>
      <c r="B703" s="4"/>
      <c r="C703" s="4"/>
      <c r="D703" s="2"/>
      <c r="E703" s="2"/>
      <c r="F703" s="51"/>
      <c r="G703" s="2"/>
      <c r="H703" s="2"/>
      <c r="I703" s="2"/>
      <c r="J703" s="2"/>
      <c r="K703" s="2"/>
      <c r="L703" s="2"/>
      <c r="M703" s="4"/>
    </row>
    <row r="704" spans="1:13" s="9" customFormat="1" x14ac:dyDescent="0.2">
      <c r="A704" s="4"/>
      <c r="B704" s="4"/>
      <c r="C704" s="4"/>
      <c r="D704" s="2"/>
      <c r="E704" s="2"/>
      <c r="F704" s="51"/>
      <c r="G704" s="2"/>
      <c r="H704" s="2"/>
      <c r="I704" s="2"/>
      <c r="J704" s="2"/>
      <c r="K704" s="2"/>
      <c r="L704" s="2"/>
      <c r="M704" s="4"/>
    </row>
    <row r="705" spans="1:13" s="9" customFormat="1" x14ac:dyDescent="0.2">
      <c r="A705" s="4"/>
      <c r="B705" s="4"/>
      <c r="C705" s="4"/>
      <c r="D705" s="2"/>
      <c r="E705" s="2"/>
      <c r="F705" s="51"/>
      <c r="G705" s="2"/>
      <c r="H705" s="2"/>
      <c r="I705" s="2"/>
      <c r="J705" s="2"/>
      <c r="K705" s="2"/>
      <c r="L705" s="2"/>
      <c r="M705" s="4"/>
    </row>
    <row r="706" spans="1:13" s="9" customFormat="1" x14ac:dyDescent="0.2">
      <c r="A706" s="4"/>
      <c r="B706" s="4"/>
      <c r="C706" s="4"/>
      <c r="D706" s="2"/>
      <c r="E706" s="2"/>
      <c r="F706" s="51"/>
      <c r="G706" s="2"/>
      <c r="H706" s="2"/>
      <c r="I706" s="2"/>
      <c r="J706" s="2"/>
      <c r="K706" s="2"/>
      <c r="L706" s="2"/>
      <c r="M706" s="4"/>
    </row>
    <row r="707" spans="1:13" s="9" customFormat="1" x14ac:dyDescent="0.2">
      <c r="A707" s="4"/>
      <c r="B707" s="4"/>
      <c r="C707" s="4"/>
      <c r="D707" s="2"/>
      <c r="E707" s="2"/>
      <c r="F707" s="51"/>
      <c r="G707" s="2"/>
      <c r="H707" s="2"/>
      <c r="I707" s="2"/>
      <c r="J707" s="2"/>
      <c r="K707" s="2"/>
      <c r="L707" s="2"/>
      <c r="M707" s="4"/>
    </row>
    <row r="708" spans="1:13" s="9" customFormat="1" x14ac:dyDescent="0.2">
      <c r="A708" s="4"/>
      <c r="B708" s="4"/>
      <c r="C708" s="4"/>
      <c r="D708" s="2"/>
      <c r="E708" s="2"/>
      <c r="F708" s="51"/>
      <c r="G708" s="2"/>
      <c r="H708" s="2"/>
      <c r="I708" s="2"/>
      <c r="J708" s="2"/>
      <c r="K708" s="2"/>
      <c r="L708" s="2"/>
      <c r="M708" s="4"/>
    </row>
    <row r="709" spans="1:13" s="9" customFormat="1" x14ac:dyDescent="0.2">
      <c r="A709" s="4"/>
      <c r="B709" s="4"/>
      <c r="C709" s="4"/>
      <c r="D709" s="2"/>
      <c r="E709" s="2"/>
      <c r="F709" s="51"/>
      <c r="G709" s="2"/>
      <c r="H709" s="2"/>
      <c r="I709" s="2"/>
      <c r="J709" s="2"/>
      <c r="K709" s="2"/>
      <c r="L709" s="2"/>
      <c r="M709" s="4"/>
    </row>
    <row r="710" spans="1:13" s="9" customFormat="1" x14ac:dyDescent="0.2">
      <c r="A710" s="4"/>
      <c r="B710" s="4"/>
      <c r="C710" s="4"/>
      <c r="D710" s="2"/>
      <c r="E710" s="2"/>
      <c r="F710" s="51"/>
      <c r="G710" s="2"/>
      <c r="H710" s="2"/>
      <c r="I710" s="2"/>
      <c r="J710" s="2"/>
      <c r="K710" s="2"/>
      <c r="L710" s="2"/>
      <c r="M710" s="4"/>
    </row>
    <row r="711" spans="1:13" s="9" customFormat="1" x14ac:dyDescent="0.2">
      <c r="A711" s="4"/>
      <c r="B711" s="4"/>
      <c r="C711" s="4"/>
      <c r="D711" s="2"/>
      <c r="E711" s="2"/>
      <c r="F711" s="51"/>
      <c r="G711" s="2"/>
      <c r="H711" s="2"/>
      <c r="I711" s="2"/>
      <c r="J711" s="2"/>
      <c r="K711" s="2"/>
      <c r="L711" s="2"/>
      <c r="M711" s="4"/>
    </row>
    <row r="712" spans="1:13" s="9" customFormat="1" x14ac:dyDescent="0.2">
      <c r="A712" s="4"/>
      <c r="B712" s="4"/>
      <c r="C712" s="4"/>
      <c r="D712" s="2"/>
      <c r="E712" s="2"/>
      <c r="F712" s="51"/>
      <c r="G712" s="2"/>
      <c r="H712" s="2"/>
      <c r="I712" s="2"/>
      <c r="J712" s="2"/>
      <c r="K712" s="2"/>
      <c r="L712" s="2"/>
      <c r="M712" s="4"/>
    </row>
    <row r="713" spans="1:13" s="9" customFormat="1" x14ac:dyDescent="0.2">
      <c r="A713" s="4"/>
      <c r="B713" s="4"/>
      <c r="C713" s="4"/>
      <c r="D713" s="2"/>
      <c r="E713" s="2"/>
      <c r="F713" s="51"/>
      <c r="G713" s="2"/>
      <c r="H713" s="2"/>
      <c r="I713" s="2"/>
      <c r="J713" s="2"/>
      <c r="K713" s="2"/>
      <c r="L713" s="2"/>
      <c r="M713" s="4"/>
    </row>
    <row r="714" spans="1:13" s="9" customFormat="1" x14ac:dyDescent="0.2">
      <c r="A714" s="4"/>
      <c r="B714" s="4"/>
      <c r="C714" s="4"/>
      <c r="D714" s="2"/>
      <c r="E714" s="2"/>
      <c r="F714" s="51"/>
      <c r="G714" s="2"/>
      <c r="H714" s="2"/>
      <c r="I714" s="2"/>
      <c r="J714" s="2"/>
      <c r="K714" s="2"/>
      <c r="L714" s="2"/>
      <c r="M714" s="4"/>
    </row>
    <row r="715" spans="1:13" s="9" customFormat="1" x14ac:dyDescent="0.2">
      <c r="A715" s="4"/>
      <c r="B715" s="4"/>
      <c r="C715" s="4"/>
      <c r="D715" s="2"/>
      <c r="E715" s="2"/>
      <c r="F715" s="51"/>
      <c r="G715" s="2"/>
      <c r="H715" s="2"/>
      <c r="I715" s="2"/>
      <c r="J715" s="2"/>
      <c r="K715" s="2"/>
      <c r="L715" s="2"/>
      <c r="M715" s="4"/>
    </row>
    <row r="716" spans="1:13" s="9" customFormat="1" x14ac:dyDescent="0.2">
      <c r="A716" s="4"/>
      <c r="B716" s="4"/>
      <c r="C716" s="4"/>
      <c r="D716" s="2"/>
      <c r="E716" s="2"/>
      <c r="F716" s="51"/>
      <c r="G716" s="2"/>
      <c r="H716" s="2"/>
      <c r="I716" s="2"/>
      <c r="J716" s="2"/>
      <c r="K716" s="2"/>
      <c r="L716" s="2"/>
      <c r="M716" s="4"/>
    </row>
    <row r="717" spans="1:13" s="9" customFormat="1" x14ac:dyDescent="0.2">
      <c r="A717" s="4"/>
      <c r="B717" s="4"/>
      <c r="C717" s="4"/>
      <c r="D717" s="2"/>
      <c r="E717" s="2"/>
      <c r="F717" s="51"/>
      <c r="G717" s="2"/>
      <c r="H717" s="2"/>
      <c r="I717" s="2"/>
      <c r="J717" s="2"/>
      <c r="K717" s="2"/>
      <c r="L717" s="2"/>
      <c r="M717" s="4"/>
    </row>
    <row r="718" spans="1:13" s="9" customFormat="1" x14ac:dyDescent="0.2">
      <c r="A718" s="4"/>
      <c r="B718" s="4"/>
      <c r="C718" s="4"/>
      <c r="D718" s="2"/>
      <c r="E718" s="2"/>
      <c r="F718" s="51"/>
      <c r="G718" s="2"/>
      <c r="H718" s="2"/>
      <c r="I718" s="2"/>
      <c r="J718" s="2"/>
      <c r="K718" s="2"/>
      <c r="L718" s="2"/>
      <c r="M718" s="4"/>
    </row>
    <row r="719" spans="1:13" s="9" customFormat="1" x14ac:dyDescent="0.2">
      <c r="A719" s="4"/>
      <c r="B719" s="4"/>
      <c r="C719" s="4"/>
      <c r="D719" s="2"/>
      <c r="E719" s="2"/>
      <c r="F719" s="51"/>
      <c r="G719" s="2"/>
      <c r="H719" s="2"/>
      <c r="I719" s="2"/>
      <c r="J719" s="2"/>
      <c r="K719" s="2"/>
      <c r="L719" s="2"/>
      <c r="M719" s="4"/>
    </row>
    <row r="720" spans="1:13" s="9" customFormat="1" x14ac:dyDescent="0.2">
      <c r="A720" s="4"/>
      <c r="B720" s="4"/>
      <c r="C720" s="4"/>
      <c r="D720" s="2"/>
      <c r="E720" s="2"/>
      <c r="F720" s="51"/>
      <c r="G720" s="2"/>
      <c r="H720" s="2"/>
      <c r="I720" s="2"/>
      <c r="J720" s="2"/>
      <c r="K720" s="2"/>
      <c r="L720" s="2"/>
      <c r="M720" s="4"/>
    </row>
    <row r="721" spans="1:13" s="9" customFormat="1" x14ac:dyDescent="0.2">
      <c r="A721" s="4"/>
      <c r="B721" s="4"/>
      <c r="C721" s="4"/>
      <c r="D721" s="2"/>
      <c r="E721" s="2"/>
      <c r="F721" s="51"/>
      <c r="G721" s="2"/>
      <c r="H721" s="2"/>
      <c r="I721" s="2"/>
      <c r="J721" s="2"/>
      <c r="K721" s="2"/>
      <c r="L721" s="2"/>
      <c r="M721" s="4"/>
    </row>
    <row r="722" spans="1:13" s="9" customFormat="1" x14ac:dyDescent="0.2">
      <c r="A722" s="4"/>
      <c r="B722" s="4"/>
      <c r="C722" s="4"/>
      <c r="D722" s="2"/>
      <c r="E722" s="2"/>
      <c r="F722" s="51"/>
      <c r="G722" s="2"/>
      <c r="H722" s="2"/>
      <c r="I722" s="2"/>
      <c r="J722" s="2"/>
      <c r="K722" s="2"/>
      <c r="L722" s="2"/>
      <c r="M722" s="4"/>
    </row>
    <row r="723" spans="1:13" s="9" customFormat="1" x14ac:dyDescent="0.2">
      <c r="A723" s="4"/>
      <c r="B723" s="4"/>
      <c r="C723" s="4"/>
      <c r="D723" s="2"/>
      <c r="E723" s="2"/>
      <c r="F723" s="51"/>
      <c r="G723" s="2"/>
      <c r="H723" s="2"/>
      <c r="I723" s="2"/>
      <c r="J723" s="2"/>
      <c r="K723" s="2"/>
      <c r="L723" s="2"/>
      <c r="M723" s="4"/>
    </row>
    <row r="724" spans="1:13" s="9" customFormat="1" x14ac:dyDescent="0.2">
      <c r="A724" s="4"/>
      <c r="B724" s="4"/>
      <c r="C724" s="4"/>
      <c r="D724" s="2"/>
      <c r="E724" s="2"/>
      <c r="F724" s="51"/>
      <c r="G724" s="2"/>
      <c r="H724" s="2"/>
      <c r="I724" s="2"/>
      <c r="J724" s="2"/>
      <c r="K724" s="2"/>
      <c r="L724" s="2"/>
      <c r="M724" s="4"/>
    </row>
    <row r="725" spans="1:13" s="9" customFormat="1" x14ac:dyDescent="0.2">
      <c r="A725" s="4"/>
      <c r="B725" s="4"/>
      <c r="C725" s="4"/>
      <c r="D725" s="2"/>
      <c r="E725" s="2"/>
      <c r="F725" s="51"/>
      <c r="G725" s="2"/>
      <c r="H725" s="2"/>
      <c r="I725" s="2"/>
      <c r="J725" s="2"/>
      <c r="K725" s="2"/>
      <c r="L725" s="2"/>
      <c r="M725" s="4"/>
    </row>
    <row r="726" spans="1:13" s="9" customFormat="1" x14ac:dyDescent="0.2">
      <c r="A726" s="4"/>
      <c r="B726" s="4"/>
      <c r="C726" s="4"/>
      <c r="D726" s="2"/>
      <c r="E726" s="2"/>
      <c r="F726" s="51"/>
      <c r="G726" s="2"/>
      <c r="H726" s="2"/>
      <c r="I726" s="2"/>
      <c r="J726" s="2"/>
      <c r="K726" s="2"/>
      <c r="L726" s="2"/>
      <c r="M726" s="4"/>
    </row>
    <row r="727" spans="1:13" s="9" customFormat="1" x14ac:dyDescent="0.2">
      <c r="A727" s="4"/>
      <c r="B727" s="4"/>
      <c r="C727" s="4"/>
      <c r="D727" s="2"/>
      <c r="E727" s="2"/>
      <c r="F727" s="51"/>
      <c r="G727" s="2"/>
      <c r="H727" s="2"/>
      <c r="I727" s="2"/>
      <c r="J727" s="2"/>
      <c r="K727" s="2"/>
      <c r="L727" s="2"/>
      <c r="M727" s="4"/>
    </row>
    <row r="728" spans="1:13" s="9" customFormat="1" x14ac:dyDescent="0.2">
      <c r="A728" s="4"/>
      <c r="B728" s="4"/>
      <c r="C728" s="4"/>
      <c r="D728" s="2"/>
      <c r="E728" s="2"/>
      <c r="F728" s="51"/>
      <c r="G728" s="2"/>
      <c r="H728" s="2"/>
      <c r="I728" s="2"/>
      <c r="J728" s="2"/>
      <c r="K728" s="2"/>
      <c r="L728" s="2"/>
      <c r="M728" s="4"/>
    </row>
    <row r="729" spans="1:13" s="9" customFormat="1" x14ac:dyDescent="0.2">
      <c r="A729" s="4"/>
      <c r="B729" s="4"/>
      <c r="C729" s="4"/>
      <c r="D729" s="2"/>
      <c r="E729" s="2"/>
      <c r="F729" s="51"/>
      <c r="G729" s="2"/>
      <c r="H729" s="2"/>
      <c r="I729" s="2"/>
      <c r="J729" s="2"/>
      <c r="K729" s="2"/>
      <c r="L729" s="2"/>
      <c r="M729" s="4"/>
    </row>
    <row r="730" spans="1:13" s="9" customFormat="1" x14ac:dyDescent="0.2">
      <c r="A730" s="4"/>
      <c r="B730" s="4"/>
      <c r="C730" s="4"/>
      <c r="D730" s="2"/>
      <c r="E730" s="2"/>
      <c r="F730" s="51"/>
      <c r="G730" s="2"/>
      <c r="H730" s="2"/>
      <c r="I730" s="2"/>
      <c r="J730" s="2"/>
      <c r="K730" s="2"/>
      <c r="L730" s="2"/>
      <c r="M730" s="4"/>
    </row>
    <row r="731" spans="1:13" s="9" customFormat="1" x14ac:dyDescent="0.2">
      <c r="A731" s="4"/>
      <c r="B731" s="4"/>
      <c r="C731" s="4"/>
      <c r="D731" s="2"/>
      <c r="E731" s="2"/>
      <c r="F731" s="51"/>
      <c r="G731" s="2"/>
      <c r="H731" s="2"/>
      <c r="I731" s="2"/>
      <c r="J731" s="2"/>
      <c r="K731" s="2"/>
      <c r="L731" s="2"/>
      <c r="M731" s="4"/>
    </row>
    <row r="732" spans="1:13" s="9" customFormat="1" x14ac:dyDescent="0.2">
      <c r="A732" s="4"/>
      <c r="B732" s="4"/>
      <c r="C732" s="4"/>
      <c r="D732" s="2"/>
      <c r="E732" s="2"/>
      <c r="F732" s="51"/>
      <c r="G732" s="2"/>
      <c r="H732" s="2"/>
      <c r="I732" s="2"/>
      <c r="J732" s="2"/>
      <c r="K732" s="2"/>
      <c r="L732" s="2"/>
      <c r="M732" s="4"/>
    </row>
    <row r="733" spans="1:13" s="9" customFormat="1" x14ac:dyDescent="0.2">
      <c r="A733" s="4"/>
      <c r="B733" s="4"/>
      <c r="C733" s="4"/>
      <c r="D733" s="2"/>
      <c r="E733" s="2"/>
      <c r="F733" s="51"/>
      <c r="G733" s="2"/>
      <c r="H733" s="2"/>
      <c r="I733" s="2"/>
      <c r="J733" s="2"/>
      <c r="K733" s="2"/>
      <c r="L733" s="2"/>
      <c r="M733" s="4"/>
    </row>
    <row r="734" spans="1:13" s="9" customFormat="1" x14ac:dyDescent="0.2">
      <c r="A734" s="4"/>
      <c r="B734" s="4"/>
      <c r="C734" s="4"/>
      <c r="D734" s="2"/>
      <c r="E734" s="2"/>
      <c r="F734" s="51"/>
      <c r="G734" s="2"/>
      <c r="H734" s="2"/>
      <c r="I734" s="2"/>
      <c r="J734" s="2"/>
      <c r="K734" s="2"/>
      <c r="L734" s="2"/>
      <c r="M734" s="4"/>
    </row>
    <row r="735" spans="1:13" s="9" customFormat="1" x14ac:dyDescent="0.2">
      <c r="A735" s="4"/>
      <c r="B735" s="4"/>
      <c r="C735" s="4"/>
      <c r="D735" s="2"/>
      <c r="E735" s="2"/>
      <c r="F735" s="51"/>
      <c r="G735" s="2"/>
      <c r="H735" s="2"/>
      <c r="I735" s="2"/>
      <c r="J735" s="2"/>
      <c r="K735" s="2"/>
      <c r="L735" s="2"/>
      <c r="M735" s="4"/>
    </row>
    <row r="736" spans="1:13" s="9" customFormat="1" x14ac:dyDescent="0.2">
      <c r="A736" s="4"/>
      <c r="B736" s="4"/>
      <c r="C736" s="4"/>
      <c r="D736" s="2"/>
      <c r="E736" s="2"/>
      <c r="F736" s="51"/>
      <c r="G736" s="2"/>
      <c r="H736" s="2"/>
      <c r="I736" s="2"/>
      <c r="J736" s="2"/>
      <c r="K736" s="2"/>
      <c r="L736" s="2"/>
      <c r="M736" s="4"/>
    </row>
    <row r="737" spans="1:13" s="9" customFormat="1" x14ac:dyDescent="0.2">
      <c r="A737" s="4"/>
      <c r="B737" s="4"/>
      <c r="C737" s="4"/>
      <c r="D737" s="2"/>
      <c r="E737" s="2"/>
      <c r="F737" s="51"/>
      <c r="G737" s="2"/>
      <c r="H737" s="2"/>
      <c r="I737" s="2"/>
      <c r="J737" s="2"/>
      <c r="K737" s="2"/>
      <c r="L737" s="2"/>
      <c r="M737" s="4"/>
    </row>
    <row r="738" spans="1:13" s="9" customFormat="1" x14ac:dyDescent="0.2">
      <c r="A738" s="4"/>
      <c r="B738" s="4"/>
      <c r="C738" s="4"/>
      <c r="D738" s="2"/>
      <c r="E738" s="2"/>
      <c r="F738" s="51"/>
      <c r="G738" s="2"/>
      <c r="H738" s="2"/>
      <c r="I738" s="2"/>
      <c r="J738" s="2"/>
      <c r="K738" s="2"/>
      <c r="L738" s="2"/>
      <c r="M738" s="4"/>
    </row>
    <row r="739" spans="1:13" s="9" customFormat="1" x14ac:dyDescent="0.2">
      <c r="A739" s="4"/>
      <c r="B739" s="4"/>
      <c r="C739" s="4"/>
      <c r="D739" s="2"/>
      <c r="E739" s="2"/>
      <c r="F739" s="51"/>
      <c r="G739" s="2"/>
      <c r="H739" s="2"/>
      <c r="I739" s="2"/>
      <c r="J739" s="2"/>
      <c r="K739" s="2"/>
      <c r="L739" s="2"/>
      <c r="M739" s="4"/>
    </row>
    <row r="740" spans="1:13" s="9" customFormat="1" x14ac:dyDescent="0.2">
      <c r="A740" s="4"/>
      <c r="B740" s="4"/>
      <c r="C740" s="4"/>
      <c r="D740" s="2"/>
      <c r="E740" s="2"/>
      <c r="F740" s="51"/>
      <c r="G740" s="2"/>
      <c r="H740" s="2"/>
      <c r="I740" s="2"/>
      <c r="J740" s="2"/>
      <c r="K740" s="2"/>
      <c r="L740" s="2"/>
      <c r="M740" s="4"/>
    </row>
    <row r="741" spans="1:13" s="9" customFormat="1" x14ac:dyDescent="0.2">
      <c r="A741" s="4"/>
      <c r="B741" s="4"/>
      <c r="C741" s="4"/>
      <c r="D741" s="2"/>
      <c r="E741" s="2"/>
      <c r="F741" s="51"/>
      <c r="G741" s="2"/>
      <c r="H741" s="2"/>
      <c r="I741" s="2"/>
      <c r="J741" s="2"/>
      <c r="K741" s="2"/>
      <c r="L741" s="2"/>
      <c r="M741" s="4"/>
    </row>
    <row r="742" spans="1:13" s="9" customFormat="1" x14ac:dyDescent="0.2">
      <c r="A742" s="4"/>
      <c r="B742" s="4"/>
      <c r="C742" s="4"/>
      <c r="D742" s="2"/>
      <c r="E742" s="2"/>
      <c r="F742" s="51"/>
      <c r="G742" s="2"/>
      <c r="H742" s="2"/>
      <c r="I742" s="2"/>
      <c r="J742" s="2"/>
      <c r="K742" s="2"/>
      <c r="L742" s="2"/>
      <c r="M742" s="4"/>
    </row>
    <row r="743" spans="1:13" s="9" customFormat="1" x14ac:dyDescent="0.2">
      <c r="A743" s="4"/>
      <c r="B743" s="4"/>
      <c r="C743" s="4"/>
      <c r="D743" s="2"/>
      <c r="E743" s="2"/>
      <c r="F743" s="51"/>
      <c r="G743" s="2"/>
      <c r="H743" s="2"/>
      <c r="I743" s="2"/>
      <c r="J743" s="2"/>
      <c r="K743" s="2"/>
      <c r="L743" s="2"/>
      <c r="M743" s="4"/>
    </row>
    <row r="744" spans="1:13" s="9" customFormat="1" x14ac:dyDescent="0.2">
      <c r="A744" s="4"/>
      <c r="B744" s="4"/>
      <c r="C744" s="4"/>
      <c r="D744" s="2"/>
      <c r="E744" s="2"/>
      <c r="F744" s="51"/>
      <c r="G744" s="2"/>
      <c r="H744" s="2"/>
      <c r="I744" s="2"/>
      <c r="J744" s="2"/>
      <c r="K744" s="2"/>
      <c r="L744" s="2"/>
      <c r="M744" s="4"/>
    </row>
    <row r="745" spans="1:13" s="9" customFormat="1" x14ac:dyDescent="0.2">
      <c r="A745" s="4"/>
      <c r="B745" s="4"/>
      <c r="C745" s="4"/>
      <c r="D745" s="2"/>
      <c r="E745" s="2"/>
      <c r="F745" s="51"/>
      <c r="G745" s="2"/>
      <c r="H745" s="2"/>
      <c r="I745" s="2"/>
      <c r="J745" s="2"/>
      <c r="K745" s="2"/>
      <c r="L745" s="2"/>
      <c r="M745" s="4"/>
    </row>
    <row r="746" spans="1:13" s="9" customFormat="1" x14ac:dyDescent="0.2">
      <c r="A746" s="4"/>
      <c r="B746" s="4"/>
      <c r="C746" s="4"/>
      <c r="D746" s="2"/>
      <c r="E746" s="2"/>
      <c r="F746" s="51"/>
      <c r="G746" s="2"/>
      <c r="H746" s="2"/>
      <c r="I746" s="2"/>
      <c r="J746" s="2"/>
      <c r="K746" s="2"/>
      <c r="L746" s="2"/>
      <c r="M746" s="4"/>
    </row>
    <row r="747" spans="1:13" s="9" customFormat="1" x14ac:dyDescent="0.2">
      <c r="A747" s="4"/>
      <c r="B747" s="4"/>
      <c r="C747" s="4"/>
      <c r="D747" s="2"/>
      <c r="E747" s="2"/>
      <c r="F747" s="51"/>
      <c r="G747" s="2"/>
      <c r="H747" s="2"/>
      <c r="I747" s="2"/>
      <c r="J747" s="2"/>
      <c r="K747" s="2"/>
      <c r="L747" s="2"/>
      <c r="M747" s="4"/>
    </row>
    <row r="748" spans="1:13" s="9" customFormat="1" x14ac:dyDescent="0.2">
      <c r="A748" s="4"/>
      <c r="B748" s="4"/>
      <c r="C748" s="4"/>
      <c r="D748" s="2"/>
      <c r="E748" s="2"/>
      <c r="F748" s="51"/>
      <c r="G748" s="2"/>
      <c r="H748" s="2"/>
      <c r="I748" s="2"/>
      <c r="J748" s="2"/>
      <c r="K748" s="2"/>
      <c r="L748" s="2"/>
      <c r="M748" s="4"/>
    </row>
    <row r="749" spans="1:13" s="9" customFormat="1" x14ac:dyDescent="0.2">
      <c r="A749" s="4"/>
      <c r="B749" s="4"/>
      <c r="C749" s="4"/>
      <c r="D749" s="2"/>
      <c r="E749" s="2"/>
      <c r="F749" s="51"/>
      <c r="G749" s="2"/>
      <c r="H749" s="2"/>
      <c r="I749" s="2"/>
      <c r="J749" s="2"/>
      <c r="K749" s="2"/>
      <c r="L749" s="2"/>
      <c r="M749" s="4"/>
    </row>
    <row r="750" spans="1:13" s="9" customFormat="1" x14ac:dyDescent="0.2">
      <c r="A750" s="4"/>
      <c r="B750" s="4"/>
      <c r="C750" s="4"/>
      <c r="D750" s="2"/>
      <c r="E750" s="2"/>
      <c r="F750" s="51"/>
      <c r="G750" s="2"/>
      <c r="H750" s="2"/>
      <c r="I750" s="2"/>
      <c r="J750" s="2"/>
      <c r="K750" s="2"/>
      <c r="L750" s="2"/>
      <c r="M750" s="4"/>
    </row>
    <row r="751" spans="1:13" s="9" customFormat="1" x14ac:dyDescent="0.2">
      <c r="A751" s="4"/>
      <c r="B751" s="4"/>
      <c r="C751" s="4"/>
      <c r="D751" s="2"/>
      <c r="E751" s="2"/>
      <c r="F751" s="51"/>
      <c r="G751" s="2"/>
      <c r="H751" s="2"/>
      <c r="I751" s="2"/>
      <c r="J751" s="2"/>
      <c r="K751" s="2"/>
      <c r="L751" s="2"/>
      <c r="M751" s="4"/>
    </row>
    <row r="752" spans="1:13" s="9" customFormat="1" x14ac:dyDescent="0.2">
      <c r="A752" s="4"/>
      <c r="B752" s="4"/>
      <c r="C752" s="4"/>
      <c r="D752" s="2"/>
      <c r="E752" s="2"/>
      <c r="F752" s="51"/>
      <c r="G752" s="2"/>
      <c r="H752" s="2"/>
      <c r="I752" s="2"/>
      <c r="J752" s="2"/>
      <c r="K752" s="2"/>
      <c r="L752" s="2"/>
      <c r="M752" s="4"/>
    </row>
    <row r="753" spans="1:13" s="9" customFormat="1" x14ac:dyDescent="0.2">
      <c r="A753" s="4"/>
      <c r="B753" s="4"/>
      <c r="C753" s="4"/>
      <c r="D753" s="2"/>
      <c r="E753" s="2"/>
      <c r="F753" s="51"/>
      <c r="G753" s="2"/>
      <c r="H753" s="2"/>
      <c r="I753" s="2"/>
      <c r="J753" s="2"/>
      <c r="K753" s="2"/>
      <c r="L753" s="2"/>
      <c r="M753" s="4"/>
    </row>
    <row r="754" spans="1:13" s="9" customFormat="1" x14ac:dyDescent="0.2">
      <c r="A754" s="4"/>
      <c r="B754" s="4"/>
      <c r="C754" s="4"/>
      <c r="D754" s="2"/>
      <c r="E754" s="2"/>
      <c r="F754" s="51"/>
      <c r="G754" s="2"/>
      <c r="H754" s="2"/>
      <c r="I754" s="2"/>
      <c r="J754" s="2"/>
      <c r="K754" s="2"/>
      <c r="L754" s="2"/>
      <c r="M754" s="4"/>
    </row>
    <row r="755" spans="1:13" s="9" customFormat="1" x14ac:dyDescent="0.2">
      <c r="A755" s="4"/>
      <c r="B755" s="4"/>
      <c r="C755" s="4"/>
      <c r="D755" s="2"/>
      <c r="E755" s="2"/>
      <c r="F755" s="51"/>
      <c r="G755" s="2"/>
      <c r="H755" s="2"/>
      <c r="I755" s="2"/>
      <c r="J755" s="2"/>
      <c r="K755" s="2"/>
      <c r="L755" s="2"/>
      <c r="M755" s="4"/>
    </row>
    <row r="756" spans="1:13" s="9" customFormat="1" x14ac:dyDescent="0.2">
      <c r="A756" s="4"/>
      <c r="B756" s="4"/>
      <c r="C756" s="4"/>
      <c r="D756" s="2"/>
      <c r="E756" s="2"/>
      <c r="F756" s="51"/>
      <c r="G756" s="2"/>
      <c r="H756" s="2"/>
      <c r="I756" s="2"/>
      <c r="J756" s="2"/>
      <c r="K756" s="2"/>
      <c r="L756" s="2"/>
      <c r="M756" s="4"/>
    </row>
    <row r="757" spans="1:13" s="9" customFormat="1" x14ac:dyDescent="0.2">
      <c r="A757" s="4"/>
      <c r="B757" s="4"/>
      <c r="C757" s="4"/>
      <c r="D757" s="2"/>
      <c r="E757" s="2"/>
      <c r="F757" s="51"/>
      <c r="G757" s="2"/>
      <c r="H757" s="2"/>
      <c r="I757" s="2"/>
      <c r="J757" s="2"/>
      <c r="K757" s="2"/>
      <c r="L757" s="2"/>
      <c r="M757" s="4"/>
    </row>
    <row r="758" spans="1:13" s="9" customFormat="1" x14ac:dyDescent="0.2">
      <c r="A758" s="4"/>
      <c r="B758" s="4"/>
      <c r="C758" s="4"/>
      <c r="D758" s="2"/>
      <c r="E758" s="2"/>
      <c r="F758" s="51"/>
      <c r="G758" s="2"/>
      <c r="H758" s="2"/>
      <c r="I758" s="2"/>
      <c r="J758" s="2"/>
      <c r="K758" s="2"/>
      <c r="L758" s="2"/>
      <c r="M758" s="4"/>
    </row>
    <row r="759" spans="1:13" s="9" customFormat="1" x14ac:dyDescent="0.2">
      <c r="A759" s="4"/>
      <c r="B759" s="4"/>
      <c r="C759" s="4"/>
      <c r="D759" s="2"/>
      <c r="E759" s="2"/>
      <c r="F759" s="51"/>
      <c r="G759" s="2"/>
      <c r="H759" s="2"/>
      <c r="I759" s="2"/>
      <c r="J759" s="2"/>
      <c r="K759" s="2"/>
      <c r="L759" s="2"/>
      <c r="M759" s="4"/>
    </row>
    <row r="760" spans="1:13" s="9" customFormat="1" x14ac:dyDescent="0.2">
      <c r="A760" s="4"/>
      <c r="B760" s="4"/>
      <c r="C760" s="4"/>
      <c r="D760" s="2"/>
      <c r="E760" s="2"/>
      <c r="F760" s="51"/>
      <c r="G760" s="2"/>
      <c r="H760" s="2"/>
      <c r="I760" s="2"/>
      <c r="J760" s="2"/>
      <c r="K760" s="2"/>
      <c r="L760" s="2"/>
      <c r="M760" s="4"/>
    </row>
    <row r="761" spans="1:13" s="9" customFormat="1" x14ac:dyDescent="0.2">
      <c r="A761" s="4"/>
      <c r="B761" s="4"/>
      <c r="C761" s="4"/>
      <c r="D761" s="2"/>
      <c r="E761" s="2"/>
      <c r="F761" s="51"/>
      <c r="G761" s="2"/>
      <c r="H761" s="2"/>
      <c r="I761" s="2"/>
      <c r="J761" s="2"/>
      <c r="K761" s="2"/>
      <c r="L761" s="2"/>
      <c r="M761" s="4"/>
    </row>
    <row r="762" spans="1:13" s="9" customFormat="1" x14ac:dyDescent="0.2">
      <c r="A762" s="4"/>
      <c r="B762" s="4"/>
      <c r="C762" s="4"/>
      <c r="D762" s="2"/>
      <c r="E762" s="2"/>
      <c r="F762" s="51"/>
      <c r="G762" s="2"/>
      <c r="H762" s="2"/>
      <c r="I762" s="2"/>
      <c r="J762" s="2"/>
      <c r="K762" s="2"/>
      <c r="L762" s="2"/>
      <c r="M762" s="4"/>
    </row>
    <row r="763" spans="1:13" s="9" customFormat="1" x14ac:dyDescent="0.2">
      <c r="A763" s="4"/>
      <c r="B763" s="4"/>
      <c r="C763" s="4"/>
      <c r="D763" s="2"/>
      <c r="E763" s="2"/>
      <c r="F763" s="51"/>
      <c r="G763" s="2"/>
      <c r="H763" s="2"/>
      <c r="I763" s="2"/>
      <c r="J763" s="2"/>
      <c r="K763" s="2"/>
      <c r="L763" s="2"/>
      <c r="M763" s="4"/>
    </row>
    <row r="764" spans="1:13" s="9" customFormat="1" x14ac:dyDescent="0.2">
      <c r="A764" s="4"/>
      <c r="B764" s="4"/>
      <c r="C764" s="4"/>
      <c r="D764" s="2"/>
      <c r="E764" s="2"/>
      <c r="F764" s="51"/>
      <c r="G764" s="2"/>
      <c r="H764" s="2"/>
      <c r="I764" s="2"/>
      <c r="J764" s="2"/>
      <c r="K764" s="2"/>
      <c r="L764" s="2"/>
      <c r="M764" s="4"/>
    </row>
    <row r="765" spans="1:13" s="9" customFormat="1" x14ac:dyDescent="0.2">
      <c r="A765" s="4"/>
      <c r="B765" s="4"/>
      <c r="C765" s="4"/>
      <c r="D765" s="2"/>
      <c r="E765" s="2"/>
      <c r="F765" s="51"/>
      <c r="G765" s="2"/>
      <c r="H765" s="2"/>
      <c r="I765" s="2"/>
      <c r="J765" s="2"/>
      <c r="K765" s="2"/>
      <c r="L765" s="2"/>
      <c r="M765" s="4"/>
    </row>
    <row r="766" spans="1:13" s="9" customFormat="1" x14ac:dyDescent="0.2">
      <c r="A766" s="4"/>
      <c r="B766" s="4"/>
      <c r="C766" s="4"/>
      <c r="D766" s="2"/>
      <c r="E766" s="2"/>
      <c r="F766" s="51"/>
      <c r="G766" s="2"/>
      <c r="H766" s="2"/>
      <c r="I766" s="2"/>
      <c r="J766" s="2"/>
      <c r="K766" s="2"/>
      <c r="L766" s="2"/>
      <c r="M766" s="4"/>
    </row>
    <row r="767" spans="1:13" s="9" customFormat="1" x14ac:dyDescent="0.2">
      <c r="A767" s="4"/>
      <c r="B767" s="4"/>
      <c r="C767" s="4"/>
      <c r="D767" s="2"/>
      <c r="E767" s="2"/>
      <c r="F767" s="51"/>
      <c r="G767" s="2"/>
      <c r="H767" s="2"/>
      <c r="I767" s="2"/>
      <c r="J767" s="2"/>
      <c r="K767" s="2"/>
      <c r="L767" s="2"/>
      <c r="M767" s="4"/>
    </row>
    <row r="768" spans="1:13" s="9" customFormat="1" x14ac:dyDescent="0.2">
      <c r="A768" s="4"/>
      <c r="B768" s="4"/>
      <c r="C768" s="4"/>
      <c r="D768" s="2"/>
      <c r="E768" s="2"/>
      <c r="F768" s="51"/>
      <c r="G768" s="2"/>
      <c r="H768" s="2"/>
      <c r="I768" s="2"/>
      <c r="J768" s="2"/>
      <c r="K768" s="2"/>
      <c r="L768" s="2"/>
      <c r="M768" s="4"/>
    </row>
    <row r="769" spans="1:13" s="9" customFormat="1" x14ac:dyDescent="0.2">
      <c r="A769" s="4"/>
      <c r="B769" s="4"/>
      <c r="C769" s="4"/>
      <c r="D769" s="2"/>
      <c r="E769" s="2"/>
      <c r="F769" s="51"/>
      <c r="G769" s="2"/>
      <c r="H769" s="2"/>
      <c r="I769" s="2"/>
      <c r="J769" s="2"/>
      <c r="K769" s="2"/>
      <c r="L769" s="2"/>
      <c r="M769" s="4"/>
    </row>
    <row r="770" spans="1:13" s="9" customFormat="1" x14ac:dyDescent="0.2">
      <c r="A770" s="4"/>
      <c r="B770" s="4"/>
      <c r="C770" s="4"/>
      <c r="D770" s="2"/>
      <c r="E770" s="2"/>
      <c r="F770" s="51"/>
      <c r="G770" s="2"/>
      <c r="H770" s="2"/>
      <c r="I770" s="2"/>
      <c r="J770" s="2"/>
      <c r="K770" s="2"/>
      <c r="L770" s="2"/>
      <c r="M770" s="4"/>
    </row>
    <row r="771" spans="1:13" s="9" customFormat="1" x14ac:dyDescent="0.2">
      <c r="A771" s="4"/>
      <c r="B771" s="4"/>
      <c r="C771" s="4"/>
      <c r="D771" s="2"/>
      <c r="E771" s="2"/>
      <c r="F771" s="51"/>
      <c r="G771" s="2"/>
      <c r="H771" s="2"/>
      <c r="I771" s="2"/>
      <c r="J771" s="2"/>
      <c r="K771" s="2"/>
      <c r="L771" s="2"/>
      <c r="M771" s="4"/>
    </row>
    <row r="772" spans="1:13" s="9" customFormat="1" x14ac:dyDescent="0.2">
      <c r="A772" s="4"/>
      <c r="B772" s="4"/>
      <c r="C772" s="4"/>
      <c r="D772" s="2"/>
      <c r="E772" s="2"/>
      <c r="F772" s="51"/>
      <c r="G772" s="2"/>
      <c r="H772" s="2"/>
      <c r="I772" s="2"/>
      <c r="J772" s="2"/>
      <c r="K772" s="2"/>
      <c r="L772" s="2"/>
      <c r="M772" s="4"/>
    </row>
    <row r="773" spans="1:13" s="9" customFormat="1" x14ac:dyDescent="0.2">
      <c r="A773" s="4"/>
      <c r="B773" s="4"/>
      <c r="C773" s="4"/>
      <c r="D773" s="2"/>
      <c r="E773" s="2"/>
      <c r="F773" s="51"/>
      <c r="G773" s="2"/>
      <c r="H773" s="2"/>
      <c r="I773" s="2"/>
      <c r="J773" s="2"/>
      <c r="K773" s="2"/>
      <c r="L773" s="2"/>
      <c r="M773" s="4"/>
    </row>
    <row r="774" spans="1:13" s="9" customFormat="1" x14ac:dyDescent="0.2">
      <c r="A774" s="4"/>
      <c r="B774" s="4"/>
      <c r="C774" s="4"/>
      <c r="D774" s="2"/>
      <c r="E774" s="2"/>
      <c r="F774" s="51"/>
      <c r="G774" s="2"/>
      <c r="H774" s="2"/>
      <c r="I774" s="2"/>
      <c r="J774" s="2"/>
      <c r="K774" s="2"/>
      <c r="L774" s="2"/>
      <c r="M774" s="4"/>
    </row>
    <row r="775" spans="1:13" s="9" customFormat="1" x14ac:dyDescent="0.2">
      <c r="A775" s="4"/>
      <c r="B775" s="4"/>
      <c r="C775" s="4"/>
      <c r="D775" s="2"/>
      <c r="E775" s="2"/>
      <c r="F775" s="51"/>
      <c r="G775" s="2"/>
      <c r="H775" s="2"/>
      <c r="I775" s="2"/>
      <c r="J775" s="2"/>
      <c r="K775" s="2"/>
      <c r="L775" s="2"/>
      <c r="M775" s="4"/>
    </row>
    <row r="776" spans="1:13" s="9" customFormat="1" x14ac:dyDescent="0.2">
      <c r="A776" s="4"/>
      <c r="B776" s="4"/>
      <c r="C776" s="4"/>
      <c r="D776" s="2"/>
      <c r="E776" s="2"/>
      <c r="F776" s="51"/>
      <c r="G776" s="2"/>
      <c r="H776" s="2"/>
      <c r="I776" s="2"/>
      <c r="J776" s="2"/>
      <c r="K776" s="2"/>
      <c r="L776" s="2"/>
      <c r="M776" s="4"/>
    </row>
    <row r="777" spans="1:13" s="9" customFormat="1" x14ac:dyDescent="0.2">
      <c r="A777" s="4"/>
      <c r="B777" s="4"/>
      <c r="C777" s="4"/>
      <c r="D777" s="2"/>
      <c r="E777" s="2"/>
      <c r="F777" s="51"/>
      <c r="G777" s="2"/>
      <c r="H777" s="2"/>
      <c r="I777" s="2"/>
      <c r="J777" s="2"/>
      <c r="K777" s="2"/>
      <c r="L777" s="2"/>
      <c r="M777" s="4"/>
    </row>
    <row r="778" spans="1:13" s="9" customFormat="1" x14ac:dyDescent="0.2">
      <c r="A778" s="4"/>
      <c r="B778" s="4"/>
      <c r="C778" s="4"/>
      <c r="D778" s="2"/>
      <c r="E778" s="2"/>
      <c r="F778" s="51"/>
      <c r="G778" s="2"/>
      <c r="H778" s="2"/>
      <c r="I778" s="2"/>
      <c r="J778" s="2"/>
      <c r="K778" s="2"/>
      <c r="L778" s="2"/>
      <c r="M778" s="4"/>
    </row>
    <row r="779" spans="1:13" s="9" customFormat="1" x14ac:dyDescent="0.2">
      <c r="A779" s="4"/>
      <c r="B779" s="4"/>
      <c r="C779" s="4"/>
      <c r="D779" s="2"/>
      <c r="E779" s="2"/>
      <c r="F779" s="51"/>
      <c r="G779" s="2"/>
      <c r="H779" s="2"/>
      <c r="I779" s="2"/>
      <c r="J779" s="2"/>
      <c r="K779" s="2"/>
      <c r="L779" s="2"/>
      <c r="M779" s="4"/>
    </row>
    <row r="780" spans="1:13" s="9" customFormat="1" x14ac:dyDescent="0.2">
      <c r="A780" s="4"/>
      <c r="B780" s="4"/>
      <c r="C780" s="4"/>
      <c r="D780" s="2"/>
      <c r="E780" s="2"/>
      <c r="F780" s="51"/>
      <c r="G780" s="2"/>
      <c r="H780" s="2"/>
      <c r="I780" s="2"/>
      <c r="J780" s="2"/>
      <c r="K780" s="2"/>
      <c r="L780" s="2"/>
      <c r="M780" s="4"/>
    </row>
    <row r="781" spans="1:13" s="9" customFormat="1" x14ac:dyDescent="0.2">
      <c r="A781" s="4"/>
      <c r="B781" s="4"/>
      <c r="C781" s="4"/>
      <c r="D781" s="2"/>
      <c r="E781" s="2"/>
      <c r="F781" s="51"/>
      <c r="G781" s="2"/>
      <c r="H781" s="2"/>
      <c r="I781" s="2"/>
      <c r="J781" s="2"/>
      <c r="K781" s="2"/>
      <c r="L781" s="2"/>
      <c r="M781" s="4"/>
    </row>
    <row r="782" spans="1:13" s="9" customFormat="1" x14ac:dyDescent="0.2">
      <c r="A782" s="4"/>
      <c r="B782" s="4"/>
      <c r="C782" s="4"/>
      <c r="D782" s="2"/>
      <c r="E782" s="2"/>
      <c r="F782" s="51"/>
      <c r="G782" s="2"/>
      <c r="H782" s="2"/>
      <c r="I782" s="2"/>
      <c r="J782" s="2"/>
      <c r="K782" s="2"/>
      <c r="L782" s="2"/>
      <c r="M782" s="4"/>
    </row>
    <row r="783" spans="1:13" s="9" customFormat="1" x14ac:dyDescent="0.2">
      <c r="A783" s="4"/>
      <c r="B783" s="4"/>
      <c r="C783" s="4"/>
      <c r="D783" s="2"/>
      <c r="E783" s="2"/>
      <c r="F783" s="51"/>
      <c r="G783" s="2"/>
      <c r="H783" s="2"/>
      <c r="I783" s="2"/>
      <c r="J783" s="2"/>
      <c r="K783" s="2"/>
      <c r="L783" s="2"/>
      <c r="M783" s="4"/>
    </row>
    <row r="784" spans="1:13" s="9" customFormat="1" x14ac:dyDescent="0.2">
      <c r="A784" s="4"/>
      <c r="B784" s="4"/>
      <c r="C784" s="4"/>
      <c r="D784" s="2"/>
      <c r="E784" s="2"/>
      <c r="F784" s="51"/>
      <c r="G784" s="2"/>
      <c r="H784" s="2"/>
      <c r="I784" s="2"/>
      <c r="J784" s="2"/>
      <c r="K784" s="2"/>
      <c r="L784" s="2"/>
      <c r="M784" s="4"/>
    </row>
    <row r="785" spans="1:13" s="9" customFormat="1" x14ac:dyDescent="0.2">
      <c r="A785" s="4"/>
      <c r="B785" s="4"/>
      <c r="C785" s="4"/>
      <c r="D785" s="2"/>
      <c r="E785" s="2"/>
      <c r="F785" s="51"/>
      <c r="G785" s="2"/>
      <c r="H785" s="2"/>
      <c r="I785" s="2"/>
      <c r="J785" s="2"/>
      <c r="K785" s="2"/>
      <c r="L785" s="2"/>
      <c r="M785" s="4"/>
    </row>
    <row r="786" spans="1:13" s="9" customFormat="1" x14ac:dyDescent="0.2">
      <c r="A786" s="4"/>
      <c r="B786" s="4"/>
      <c r="C786" s="4"/>
      <c r="D786" s="2"/>
      <c r="E786" s="2"/>
      <c r="F786" s="51"/>
      <c r="G786" s="2"/>
      <c r="H786" s="2"/>
      <c r="I786" s="2"/>
      <c r="J786" s="2"/>
      <c r="K786" s="2"/>
      <c r="L786" s="2"/>
      <c r="M786" s="4"/>
    </row>
    <row r="787" spans="1:13" s="9" customFormat="1" x14ac:dyDescent="0.2">
      <c r="A787" s="4"/>
      <c r="B787" s="4"/>
      <c r="C787" s="4"/>
      <c r="D787" s="2"/>
      <c r="E787" s="2"/>
      <c r="F787" s="51"/>
      <c r="G787" s="2"/>
      <c r="H787" s="2"/>
      <c r="I787" s="2"/>
      <c r="J787" s="2"/>
      <c r="K787" s="2"/>
      <c r="L787" s="2"/>
      <c r="M787" s="4"/>
    </row>
    <row r="788" spans="1:13" s="9" customFormat="1" x14ac:dyDescent="0.2">
      <c r="A788" s="4"/>
      <c r="B788" s="4"/>
      <c r="C788" s="4"/>
      <c r="D788" s="2"/>
      <c r="E788" s="2"/>
      <c r="F788" s="51"/>
      <c r="G788" s="2"/>
      <c r="H788" s="2"/>
      <c r="I788" s="2"/>
      <c r="J788" s="2"/>
      <c r="K788" s="2"/>
      <c r="L788" s="2"/>
      <c r="M788" s="4"/>
    </row>
    <row r="789" spans="1:13" s="9" customFormat="1" x14ac:dyDescent="0.2">
      <c r="A789" s="4"/>
      <c r="B789" s="4"/>
      <c r="C789" s="4"/>
      <c r="D789" s="2"/>
      <c r="E789" s="2"/>
      <c r="F789" s="51"/>
      <c r="G789" s="2"/>
      <c r="H789" s="2"/>
      <c r="I789" s="2"/>
      <c r="J789" s="2"/>
      <c r="K789" s="2"/>
      <c r="L789" s="2"/>
      <c r="M789" s="4"/>
    </row>
    <row r="790" spans="1:13" s="9" customFormat="1" x14ac:dyDescent="0.2">
      <c r="A790" s="4"/>
      <c r="B790" s="4"/>
      <c r="C790" s="4"/>
      <c r="D790" s="2"/>
      <c r="E790" s="2"/>
      <c r="F790" s="51"/>
      <c r="G790" s="2"/>
      <c r="H790" s="2"/>
      <c r="I790" s="2"/>
      <c r="J790" s="2"/>
      <c r="K790" s="2"/>
      <c r="L790" s="2"/>
      <c r="M790" s="4"/>
    </row>
    <row r="791" spans="1:13" s="9" customFormat="1" x14ac:dyDescent="0.2">
      <c r="A791" s="4"/>
      <c r="B791" s="4"/>
      <c r="C791" s="4"/>
      <c r="D791" s="2"/>
      <c r="E791" s="2"/>
      <c r="F791" s="51"/>
      <c r="G791" s="2"/>
      <c r="H791" s="2"/>
      <c r="I791" s="2"/>
      <c r="J791" s="2"/>
      <c r="K791" s="2"/>
      <c r="L791" s="2"/>
      <c r="M791" s="4"/>
    </row>
    <row r="792" spans="1:13" s="9" customFormat="1" x14ac:dyDescent="0.2">
      <c r="A792" s="4"/>
      <c r="B792" s="4"/>
      <c r="C792" s="4"/>
      <c r="D792" s="2"/>
      <c r="E792" s="2"/>
      <c r="F792" s="51"/>
      <c r="G792" s="2"/>
      <c r="H792" s="2"/>
      <c r="I792" s="2"/>
      <c r="J792" s="2"/>
      <c r="K792" s="2"/>
      <c r="L792" s="2"/>
      <c r="M792" s="4"/>
    </row>
    <row r="793" spans="1:13" s="9" customFormat="1" x14ac:dyDescent="0.2">
      <c r="A793" s="4"/>
      <c r="B793" s="4"/>
      <c r="C793" s="4"/>
      <c r="D793" s="2"/>
      <c r="E793" s="2"/>
      <c r="F793" s="51"/>
      <c r="G793" s="2"/>
      <c r="H793" s="2"/>
      <c r="I793" s="2"/>
      <c r="J793" s="2"/>
      <c r="K793" s="2"/>
      <c r="L793" s="2"/>
      <c r="M793" s="4"/>
    </row>
    <row r="794" spans="1:13" s="9" customFormat="1" x14ac:dyDescent="0.2">
      <c r="A794" s="4"/>
      <c r="B794" s="4"/>
      <c r="C794" s="4"/>
      <c r="D794" s="2"/>
      <c r="E794" s="2"/>
      <c r="F794" s="51"/>
      <c r="G794" s="2"/>
      <c r="H794" s="2"/>
      <c r="I794" s="2"/>
      <c r="J794" s="2"/>
      <c r="K794" s="2"/>
      <c r="L794" s="2"/>
      <c r="M794" s="4"/>
    </row>
    <row r="795" spans="1:13" s="9" customFormat="1" x14ac:dyDescent="0.2">
      <c r="A795" s="4"/>
      <c r="B795" s="4"/>
      <c r="C795" s="4"/>
      <c r="D795" s="2"/>
      <c r="E795" s="2"/>
      <c r="F795" s="51"/>
      <c r="G795" s="2"/>
      <c r="H795" s="2"/>
      <c r="I795" s="2"/>
      <c r="J795" s="2"/>
      <c r="K795" s="2"/>
      <c r="L795" s="2"/>
      <c r="M795" s="4"/>
    </row>
    <row r="796" spans="1:13" s="9" customFormat="1" x14ac:dyDescent="0.2">
      <c r="A796" s="4"/>
      <c r="B796" s="4"/>
      <c r="C796" s="4"/>
      <c r="D796" s="2"/>
      <c r="E796" s="2"/>
      <c r="F796" s="51"/>
      <c r="G796" s="2"/>
      <c r="H796" s="2"/>
      <c r="I796" s="2"/>
      <c r="J796" s="2"/>
      <c r="K796" s="2"/>
      <c r="L796" s="2"/>
      <c r="M796" s="4"/>
    </row>
    <row r="797" spans="1:13" s="9" customFormat="1" x14ac:dyDescent="0.2">
      <c r="A797" s="4"/>
      <c r="B797" s="4"/>
      <c r="C797" s="4"/>
      <c r="D797" s="2"/>
      <c r="E797" s="2"/>
      <c r="F797" s="51"/>
      <c r="G797" s="2"/>
      <c r="H797" s="2"/>
      <c r="I797" s="2"/>
      <c r="J797" s="2"/>
      <c r="K797" s="2"/>
      <c r="L797" s="2"/>
      <c r="M797" s="4"/>
    </row>
    <row r="798" spans="1:13" s="9" customFormat="1" x14ac:dyDescent="0.2">
      <c r="A798" s="4"/>
      <c r="B798" s="4"/>
      <c r="C798" s="4"/>
      <c r="D798" s="2"/>
      <c r="E798" s="2"/>
      <c r="F798" s="51"/>
      <c r="G798" s="2"/>
      <c r="H798" s="2"/>
      <c r="I798" s="2"/>
      <c r="J798" s="2"/>
      <c r="K798" s="2"/>
      <c r="L798" s="2"/>
      <c r="M798" s="4"/>
    </row>
    <row r="799" spans="1:13" s="9" customFormat="1" x14ac:dyDescent="0.2">
      <c r="A799" s="4"/>
      <c r="B799" s="4"/>
      <c r="C799" s="4"/>
      <c r="D799" s="2"/>
      <c r="E799" s="2"/>
      <c r="F799" s="51"/>
      <c r="G799" s="2"/>
      <c r="H799" s="2"/>
      <c r="I799" s="2"/>
      <c r="J799" s="2"/>
      <c r="K799" s="2"/>
      <c r="L799" s="2"/>
      <c r="M799" s="4"/>
    </row>
    <row r="800" spans="1:13" s="9" customFormat="1" x14ac:dyDescent="0.2">
      <c r="A800" s="4"/>
      <c r="B800" s="4"/>
      <c r="C800" s="4"/>
      <c r="D800" s="2"/>
      <c r="E800" s="2"/>
      <c r="F800" s="51"/>
      <c r="G800" s="2"/>
      <c r="H800" s="2"/>
      <c r="I800" s="2"/>
      <c r="J800" s="2"/>
      <c r="K800" s="2"/>
      <c r="L800" s="2"/>
      <c r="M800" s="4"/>
    </row>
    <row r="801" spans="1:13" s="9" customFormat="1" x14ac:dyDescent="0.2">
      <c r="A801" s="4"/>
      <c r="B801" s="4"/>
      <c r="C801" s="4"/>
      <c r="D801" s="2"/>
      <c r="E801" s="2"/>
      <c r="F801" s="51"/>
      <c r="G801" s="2"/>
      <c r="H801" s="2"/>
      <c r="I801" s="2"/>
      <c r="J801" s="2"/>
      <c r="K801" s="2"/>
      <c r="L801" s="2"/>
      <c r="M801" s="4"/>
    </row>
    <row r="802" spans="1:13" s="9" customFormat="1" x14ac:dyDescent="0.2">
      <c r="A802" s="4"/>
      <c r="B802" s="4"/>
      <c r="C802" s="4"/>
      <c r="D802" s="2"/>
      <c r="E802" s="2"/>
      <c r="F802" s="51"/>
      <c r="G802" s="2"/>
      <c r="H802" s="2"/>
      <c r="I802" s="2"/>
      <c r="J802" s="2"/>
      <c r="K802" s="2"/>
      <c r="L802" s="2"/>
      <c r="M802" s="4"/>
    </row>
    <row r="803" spans="1:13" s="9" customFormat="1" x14ac:dyDescent="0.2">
      <c r="A803" s="4"/>
      <c r="B803" s="4"/>
      <c r="C803" s="4"/>
      <c r="D803" s="2"/>
      <c r="E803" s="2"/>
      <c r="F803" s="51"/>
      <c r="G803" s="2"/>
      <c r="H803" s="2"/>
      <c r="I803" s="2"/>
      <c r="J803" s="2"/>
      <c r="K803" s="2"/>
      <c r="L803" s="2"/>
      <c r="M803" s="4"/>
    </row>
    <row r="804" spans="1:13" s="9" customFormat="1" x14ac:dyDescent="0.2">
      <c r="A804" s="4"/>
      <c r="B804" s="4"/>
      <c r="C804" s="4"/>
      <c r="D804" s="2"/>
      <c r="E804" s="2"/>
      <c r="F804" s="51"/>
      <c r="G804" s="2"/>
      <c r="H804" s="2"/>
      <c r="I804" s="2"/>
      <c r="J804" s="2"/>
      <c r="K804" s="2"/>
      <c r="L804" s="2"/>
      <c r="M804" s="4"/>
    </row>
    <row r="805" spans="1:13" s="9" customFormat="1" x14ac:dyDescent="0.2">
      <c r="A805" s="4"/>
      <c r="B805" s="4"/>
      <c r="C805" s="4"/>
      <c r="D805" s="2"/>
      <c r="E805" s="2"/>
      <c r="F805" s="51"/>
      <c r="G805" s="2"/>
      <c r="H805" s="2"/>
      <c r="I805" s="2"/>
      <c r="J805" s="2"/>
      <c r="K805" s="2"/>
      <c r="L805" s="2"/>
      <c r="M805" s="4"/>
    </row>
    <row r="806" spans="1:13" s="9" customFormat="1" x14ac:dyDescent="0.2">
      <c r="A806" s="4"/>
      <c r="B806" s="4"/>
      <c r="C806" s="4"/>
      <c r="D806" s="2"/>
      <c r="E806" s="2"/>
      <c r="F806" s="51"/>
      <c r="G806" s="2"/>
      <c r="H806" s="2"/>
      <c r="I806" s="2"/>
      <c r="J806" s="2"/>
      <c r="K806" s="2"/>
      <c r="L806" s="2"/>
      <c r="M806" s="4"/>
    </row>
    <row r="807" spans="1:13" s="9" customFormat="1" x14ac:dyDescent="0.2">
      <c r="A807" s="4"/>
      <c r="B807" s="4"/>
      <c r="C807" s="4"/>
      <c r="D807" s="2"/>
      <c r="E807" s="2"/>
      <c r="F807" s="51"/>
      <c r="G807" s="2"/>
      <c r="H807" s="2"/>
      <c r="I807" s="2"/>
      <c r="J807" s="2"/>
      <c r="K807" s="2"/>
      <c r="L807" s="2"/>
      <c r="M807" s="4"/>
    </row>
    <row r="808" spans="1:13" s="9" customFormat="1" x14ac:dyDescent="0.2">
      <c r="A808" s="4"/>
      <c r="B808" s="4"/>
      <c r="C808" s="4"/>
      <c r="D808" s="2"/>
      <c r="E808" s="2"/>
      <c r="F808" s="51"/>
      <c r="G808" s="2"/>
      <c r="H808" s="2"/>
      <c r="I808" s="2"/>
      <c r="J808" s="2"/>
      <c r="K808" s="2"/>
      <c r="L808" s="2"/>
      <c r="M808" s="4"/>
    </row>
    <row r="809" spans="1:13" s="9" customFormat="1" x14ac:dyDescent="0.2">
      <c r="A809" s="4"/>
      <c r="B809" s="4"/>
      <c r="C809" s="4"/>
      <c r="D809" s="2"/>
      <c r="E809" s="2"/>
      <c r="F809" s="51"/>
      <c r="G809" s="2"/>
      <c r="H809" s="2"/>
      <c r="I809" s="2"/>
      <c r="J809" s="2"/>
      <c r="K809" s="2"/>
      <c r="L809" s="2"/>
      <c r="M809" s="4"/>
    </row>
    <row r="810" spans="1:13" s="9" customFormat="1" x14ac:dyDescent="0.2">
      <c r="A810" s="4"/>
      <c r="B810" s="4"/>
      <c r="C810" s="4"/>
      <c r="D810" s="2"/>
      <c r="E810" s="2"/>
      <c r="F810" s="51"/>
      <c r="G810" s="2"/>
      <c r="H810" s="2"/>
      <c r="I810" s="2"/>
      <c r="J810" s="2"/>
      <c r="K810" s="2"/>
      <c r="L810" s="2"/>
      <c r="M810" s="4"/>
    </row>
    <row r="811" spans="1:13" s="9" customFormat="1" x14ac:dyDescent="0.2">
      <c r="A811" s="4"/>
      <c r="B811" s="4"/>
      <c r="C811" s="4"/>
      <c r="D811" s="2"/>
      <c r="E811" s="2"/>
      <c r="F811" s="51"/>
      <c r="G811" s="2"/>
      <c r="H811" s="2"/>
      <c r="I811" s="2"/>
      <c r="J811" s="2"/>
      <c r="K811" s="2"/>
      <c r="L811" s="2"/>
      <c r="M811" s="4"/>
    </row>
    <row r="812" spans="1:13" s="9" customFormat="1" x14ac:dyDescent="0.2">
      <c r="A812" s="4"/>
      <c r="B812" s="4"/>
      <c r="C812" s="4"/>
      <c r="D812" s="2"/>
      <c r="E812" s="2"/>
      <c r="F812" s="51"/>
      <c r="G812" s="2"/>
      <c r="H812" s="2"/>
      <c r="I812" s="2"/>
      <c r="J812" s="2"/>
      <c r="K812" s="2"/>
      <c r="L812" s="2"/>
      <c r="M812" s="4"/>
    </row>
    <row r="813" spans="1:13" s="9" customFormat="1" x14ac:dyDescent="0.2">
      <c r="A813" s="4"/>
      <c r="B813" s="4"/>
      <c r="C813" s="4"/>
      <c r="D813" s="2"/>
      <c r="E813" s="2"/>
      <c r="F813" s="51"/>
      <c r="G813" s="2"/>
      <c r="H813" s="2"/>
      <c r="I813" s="2"/>
      <c r="J813" s="2"/>
      <c r="K813" s="2"/>
      <c r="L813" s="2"/>
      <c r="M813" s="4"/>
    </row>
    <row r="814" spans="1:13" s="9" customFormat="1" x14ac:dyDescent="0.2">
      <c r="A814" s="4"/>
      <c r="B814" s="4"/>
      <c r="C814" s="4"/>
      <c r="D814" s="2"/>
      <c r="E814" s="2"/>
      <c r="F814" s="51"/>
      <c r="G814" s="2"/>
      <c r="H814" s="2"/>
      <c r="I814" s="2"/>
      <c r="J814" s="2"/>
      <c r="K814" s="2"/>
      <c r="L814" s="2"/>
      <c r="M814" s="4"/>
    </row>
    <row r="815" spans="1:13" s="9" customFormat="1" x14ac:dyDescent="0.2">
      <c r="A815" s="4"/>
      <c r="B815" s="4"/>
      <c r="C815" s="4"/>
      <c r="D815" s="2"/>
      <c r="E815" s="2"/>
      <c r="F815" s="51"/>
      <c r="G815" s="2"/>
      <c r="H815" s="2"/>
      <c r="I815" s="2"/>
      <c r="J815" s="2"/>
      <c r="K815" s="2"/>
      <c r="L815" s="2"/>
      <c r="M815" s="4"/>
    </row>
    <row r="816" spans="1:13" s="9" customFormat="1" x14ac:dyDescent="0.2">
      <c r="A816" s="4"/>
      <c r="B816" s="4"/>
      <c r="C816" s="4"/>
      <c r="D816" s="2"/>
      <c r="E816" s="2"/>
      <c r="F816" s="51"/>
      <c r="G816" s="2"/>
      <c r="H816" s="2"/>
      <c r="I816" s="2"/>
      <c r="J816" s="2"/>
      <c r="K816" s="2"/>
      <c r="L816" s="2"/>
      <c r="M816" s="4"/>
    </row>
    <row r="817" spans="1:13" s="9" customFormat="1" x14ac:dyDescent="0.2">
      <c r="A817" s="4"/>
      <c r="B817" s="4"/>
      <c r="C817" s="4"/>
      <c r="D817" s="2"/>
      <c r="E817" s="2"/>
      <c r="F817" s="51"/>
      <c r="G817" s="2"/>
      <c r="H817" s="2"/>
      <c r="I817" s="2"/>
      <c r="J817" s="2"/>
      <c r="K817" s="2"/>
      <c r="L817" s="2"/>
      <c r="M817" s="4"/>
    </row>
    <row r="818" spans="1:13" s="9" customFormat="1" x14ac:dyDescent="0.2">
      <c r="A818" s="4"/>
      <c r="B818" s="4"/>
      <c r="C818" s="4"/>
      <c r="D818" s="2"/>
      <c r="E818" s="2"/>
      <c r="F818" s="51"/>
      <c r="G818" s="2"/>
      <c r="H818" s="2"/>
      <c r="I818" s="2"/>
      <c r="J818" s="2"/>
      <c r="K818" s="2"/>
      <c r="L818" s="2"/>
      <c r="M818" s="4"/>
    </row>
    <row r="819" spans="1:13" s="9" customFormat="1" x14ac:dyDescent="0.2">
      <c r="A819" s="4"/>
      <c r="B819" s="4"/>
      <c r="C819" s="4"/>
      <c r="D819" s="2"/>
      <c r="E819" s="2"/>
      <c r="F819" s="51"/>
      <c r="G819" s="2"/>
      <c r="H819" s="2"/>
      <c r="I819" s="2"/>
      <c r="J819" s="2"/>
      <c r="K819" s="2"/>
      <c r="L819" s="2"/>
      <c r="M819" s="4"/>
    </row>
    <row r="820" spans="1:13" s="9" customFormat="1" x14ac:dyDescent="0.2">
      <c r="A820" s="4"/>
      <c r="B820" s="4"/>
      <c r="C820" s="4"/>
      <c r="D820" s="2"/>
      <c r="E820" s="2"/>
      <c r="F820" s="51"/>
      <c r="G820" s="2"/>
      <c r="H820" s="2"/>
      <c r="I820" s="2"/>
      <c r="J820" s="2"/>
      <c r="K820" s="2"/>
      <c r="L820" s="2"/>
      <c r="M820" s="4"/>
    </row>
    <row r="821" spans="1:13" s="9" customFormat="1" x14ac:dyDescent="0.2">
      <c r="A821" s="4"/>
      <c r="B821" s="4"/>
      <c r="C821" s="4"/>
      <c r="D821" s="2"/>
      <c r="E821" s="2"/>
      <c r="F821" s="51"/>
      <c r="G821" s="2"/>
      <c r="H821" s="2"/>
      <c r="I821" s="2"/>
      <c r="J821" s="2"/>
      <c r="K821" s="2"/>
      <c r="L821" s="2"/>
      <c r="M821" s="4"/>
    </row>
    <row r="822" spans="1:13" s="9" customFormat="1" x14ac:dyDescent="0.2">
      <c r="A822" s="4"/>
      <c r="B822" s="4"/>
      <c r="C822" s="4"/>
      <c r="D822" s="2"/>
      <c r="E822" s="2"/>
      <c r="F822" s="51"/>
      <c r="G822" s="2"/>
      <c r="H822" s="2"/>
      <c r="I822" s="2"/>
      <c r="J822" s="2"/>
      <c r="K822" s="2"/>
      <c r="L822" s="2"/>
      <c r="M822" s="4"/>
    </row>
    <row r="823" spans="1:13" s="9" customFormat="1" x14ac:dyDescent="0.2">
      <c r="A823" s="4"/>
      <c r="B823" s="4"/>
      <c r="C823" s="4"/>
      <c r="D823" s="2"/>
      <c r="E823" s="2"/>
      <c r="F823" s="51"/>
      <c r="G823" s="2"/>
      <c r="H823" s="2"/>
      <c r="I823" s="2"/>
      <c r="J823" s="2"/>
      <c r="K823" s="2"/>
      <c r="L823" s="2"/>
      <c r="M823" s="4"/>
    </row>
    <row r="824" spans="1:13" s="9" customFormat="1" x14ac:dyDescent="0.2">
      <c r="A824" s="4"/>
      <c r="B824" s="4"/>
      <c r="C824" s="4"/>
      <c r="D824" s="2"/>
      <c r="E824" s="2"/>
      <c r="F824" s="51"/>
      <c r="G824" s="2"/>
      <c r="H824" s="2"/>
      <c r="I824" s="2"/>
      <c r="J824" s="2"/>
      <c r="K824" s="2"/>
      <c r="L824" s="2"/>
      <c r="M824" s="4"/>
    </row>
    <row r="825" spans="1:13" s="9" customFormat="1" x14ac:dyDescent="0.2">
      <c r="A825" s="4"/>
      <c r="B825" s="4"/>
      <c r="C825" s="4"/>
      <c r="D825" s="2"/>
      <c r="E825" s="2"/>
      <c r="F825" s="51"/>
      <c r="G825" s="2"/>
      <c r="H825" s="2"/>
      <c r="I825" s="2"/>
      <c r="J825" s="2"/>
      <c r="K825" s="2"/>
      <c r="L825" s="2"/>
      <c r="M825" s="4"/>
    </row>
    <row r="826" spans="1:13" s="9" customFormat="1" x14ac:dyDescent="0.2">
      <c r="A826" s="4"/>
      <c r="B826" s="4"/>
      <c r="C826" s="4"/>
      <c r="D826" s="2"/>
      <c r="E826" s="2"/>
      <c r="F826" s="51"/>
      <c r="G826" s="2"/>
      <c r="H826" s="2"/>
      <c r="I826" s="2"/>
      <c r="J826" s="2"/>
      <c r="K826" s="2"/>
      <c r="L826" s="2"/>
      <c r="M826" s="4"/>
    </row>
    <row r="827" spans="1:13" s="9" customFormat="1" x14ac:dyDescent="0.2">
      <c r="A827" s="4"/>
      <c r="B827" s="4"/>
      <c r="C827" s="4"/>
      <c r="D827" s="2"/>
      <c r="E827" s="2"/>
      <c r="F827" s="51"/>
      <c r="G827" s="2"/>
      <c r="H827" s="2"/>
      <c r="I827" s="2"/>
      <c r="J827" s="2"/>
      <c r="K827" s="2"/>
      <c r="L827" s="2"/>
      <c r="M827" s="4"/>
    </row>
    <row r="828" spans="1:13" s="9" customFormat="1" x14ac:dyDescent="0.2">
      <c r="A828" s="4"/>
      <c r="B828" s="4"/>
      <c r="C828" s="4"/>
      <c r="D828" s="2"/>
      <c r="E828" s="2"/>
      <c r="F828" s="51"/>
      <c r="G828" s="2"/>
      <c r="H828" s="2"/>
      <c r="I828" s="2"/>
      <c r="J828" s="2"/>
      <c r="K828" s="2"/>
      <c r="L828" s="2"/>
      <c r="M828" s="4"/>
    </row>
    <row r="829" spans="1:13" s="9" customFormat="1" x14ac:dyDescent="0.2">
      <c r="A829" s="4"/>
      <c r="B829" s="4"/>
      <c r="C829" s="4"/>
      <c r="D829" s="2"/>
      <c r="E829" s="2"/>
      <c r="F829" s="51"/>
      <c r="G829" s="2"/>
      <c r="H829" s="2"/>
      <c r="I829" s="2"/>
      <c r="J829" s="2"/>
      <c r="K829" s="2"/>
      <c r="L829" s="2"/>
      <c r="M829" s="4"/>
    </row>
    <row r="830" spans="1:13" s="9" customFormat="1" x14ac:dyDescent="0.2">
      <c r="A830" s="4"/>
      <c r="B830" s="4"/>
      <c r="C830" s="4"/>
      <c r="D830" s="2"/>
      <c r="E830" s="2"/>
      <c r="F830" s="51"/>
      <c r="G830" s="2"/>
      <c r="H830" s="2"/>
      <c r="I830" s="2"/>
      <c r="J830" s="2"/>
      <c r="K830" s="2"/>
      <c r="L830" s="2"/>
      <c r="M830" s="4"/>
    </row>
    <row r="831" spans="1:13" s="9" customFormat="1" x14ac:dyDescent="0.2">
      <c r="A831" s="4"/>
      <c r="B831" s="4"/>
      <c r="C831" s="4"/>
      <c r="D831" s="2"/>
      <c r="E831" s="2"/>
      <c r="F831" s="51"/>
      <c r="G831" s="2"/>
      <c r="H831" s="2"/>
      <c r="I831" s="2"/>
      <c r="J831" s="2"/>
      <c r="K831" s="2"/>
      <c r="L831" s="2"/>
      <c r="M831" s="4"/>
    </row>
    <row r="832" spans="1:13" s="9" customFormat="1" x14ac:dyDescent="0.2">
      <c r="A832" s="4"/>
      <c r="B832" s="4"/>
      <c r="C832" s="4"/>
      <c r="D832" s="2"/>
      <c r="E832" s="2"/>
      <c r="F832" s="51"/>
      <c r="G832" s="2"/>
      <c r="H832" s="2"/>
      <c r="I832" s="2"/>
      <c r="J832" s="2"/>
      <c r="K832" s="2"/>
      <c r="L832" s="2"/>
      <c r="M832" s="4"/>
    </row>
    <row r="833" spans="1:13" s="9" customFormat="1" x14ac:dyDescent="0.2">
      <c r="A833" s="4"/>
      <c r="B833" s="4"/>
      <c r="C833" s="4"/>
      <c r="D833" s="2"/>
      <c r="E833" s="2"/>
      <c r="F833" s="51"/>
      <c r="G833" s="2"/>
      <c r="H833" s="2"/>
      <c r="I833" s="2"/>
      <c r="J833" s="2"/>
      <c r="K833" s="2"/>
      <c r="L833" s="2"/>
      <c r="M833" s="4"/>
    </row>
    <row r="834" spans="1:13" s="9" customFormat="1" x14ac:dyDescent="0.2">
      <c r="A834" s="4"/>
      <c r="B834" s="4"/>
      <c r="C834" s="4"/>
      <c r="D834" s="2"/>
      <c r="E834" s="2"/>
      <c r="F834" s="51"/>
      <c r="G834" s="2"/>
      <c r="H834" s="2"/>
      <c r="I834" s="2"/>
      <c r="J834" s="2"/>
      <c r="K834" s="2"/>
      <c r="L834" s="2"/>
      <c r="M834" s="4"/>
    </row>
    <row r="835" spans="1:13" s="9" customFormat="1" x14ac:dyDescent="0.2">
      <c r="A835" s="4"/>
      <c r="B835" s="4"/>
      <c r="C835" s="4"/>
      <c r="D835" s="2"/>
      <c r="E835" s="2"/>
      <c r="F835" s="51"/>
      <c r="G835" s="2"/>
      <c r="H835" s="2"/>
      <c r="I835" s="2"/>
      <c r="J835" s="2"/>
      <c r="K835" s="2"/>
      <c r="L835" s="2"/>
      <c r="M835" s="4"/>
    </row>
    <row r="836" spans="1:13" s="9" customFormat="1" x14ac:dyDescent="0.2">
      <c r="A836" s="4"/>
      <c r="B836" s="4"/>
      <c r="C836" s="4"/>
      <c r="D836" s="2"/>
      <c r="E836" s="2"/>
      <c r="F836" s="51"/>
      <c r="G836" s="2"/>
      <c r="H836" s="2"/>
      <c r="I836" s="2"/>
      <c r="J836" s="2"/>
      <c r="K836" s="2"/>
      <c r="L836" s="2"/>
      <c r="M836" s="4"/>
    </row>
    <row r="837" spans="1:13" s="9" customFormat="1" x14ac:dyDescent="0.2">
      <c r="A837" s="4"/>
      <c r="B837" s="4"/>
      <c r="C837" s="4"/>
      <c r="D837" s="2"/>
      <c r="E837" s="2"/>
      <c r="F837" s="51"/>
      <c r="G837" s="2"/>
      <c r="H837" s="2"/>
      <c r="I837" s="2"/>
      <c r="J837" s="2"/>
      <c r="K837" s="2"/>
      <c r="L837" s="2"/>
      <c r="M837" s="4"/>
    </row>
    <row r="838" spans="1:13" s="9" customFormat="1" x14ac:dyDescent="0.2">
      <c r="A838" s="4"/>
      <c r="B838" s="4"/>
      <c r="C838" s="4"/>
      <c r="D838" s="2"/>
      <c r="E838" s="2"/>
      <c r="F838" s="51"/>
      <c r="G838" s="2"/>
      <c r="H838" s="2"/>
      <c r="I838" s="2"/>
      <c r="J838" s="2"/>
      <c r="K838" s="2"/>
      <c r="L838" s="2"/>
      <c r="M838" s="4"/>
    </row>
    <row r="839" spans="1:13" s="9" customFormat="1" x14ac:dyDescent="0.2">
      <c r="A839" s="4"/>
      <c r="B839" s="4"/>
      <c r="C839" s="4"/>
      <c r="D839" s="2"/>
      <c r="E839" s="2"/>
      <c r="F839" s="51"/>
      <c r="G839" s="2"/>
      <c r="H839" s="2"/>
      <c r="I839" s="2"/>
      <c r="J839" s="2"/>
      <c r="K839" s="2"/>
      <c r="L839" s="2"/>
      <c r="M839" s="4"/>
    </row>
    <row r="840" spans="1:13" s="9" customFormat="1" x14ac:dyDescent="0.2">
      <c r="A840" s="4"/>
      <c r="B840" s="4"/>
      <c r="C840" s="4"/>
      <c r="D840" s="2"/>
      <c r="E840" s="2"/>
      <c r="F840" s="51"/>
      <c r="G840" s="2"/>
      <c r="H840" s="2"/>
      <c r="I840" s="2"/>
      <c r="J840" s="2"/>
      <c r="K840" s="2"/>
      <c r="L840" s="2"/>
      <c r="M840" s="4"/>
    </row>
    <row r="841" spans="1:13" s="9" customFormat="1" x14ac:dyDescent="0.2">
      <c r="A841" s="4"/>
      <c r="B841" s="4"/>
      <c r="C841" s="4"/>
      <c r="D841" s="2"/>
      <c r="E841" s="2"/>
      <c r="F841" s="51"/>
      <c r="G841" s="2"/>
      <c r="H841" s="2"/>
      <c r="I841" s="2"/>
      <c r="J841" s="2"/>
      <c r="K841" s="2"/>
      <c r="L841" s="2"/>
      <c r="M841" s="4"/>
    </row>
    <row r="842" spans="1:13" s="9" customFormat="1" x14ac:dyDescent="0.2">
      <c r="A842" s="4"/>
      <c r="B842" s="4"/>
      <c r="C842" s="4"/>
      <c r="D842" s="2"/>
      <c r="E842" s="2"/>
      <c r="F842" s="51"/>
      <c r="G842" s="2"/>
      <c r="H842" s="2"/>
      <c r="I842" s="2"/>
      <c r="J842" s="2"/>
      <c r="K842" s="2"/>
      <c r="L842" s="2"/>
      <c r="M842" s="4"/>
    </row>
    <row r="843" spans="1:13" s="9" customFormat="1" x14ac:dyDescent="0.2">
      <c r="A843" s="4"/>
      <c r="B843" s="4"/>
      <c r="C843" s="4"/>
      <c r="D843" s="2"/>
      <c r="E843" s="2"/>
      <c r="F843" s="51"/>
      <c r="G843" s="2"/>
      <c r="H843" s="2"/>
      <c r="I843" s="2"/>
      <c r="J843" s="2"/>
      <c r="K843" s="2"/>
      <c r="L843" s="2"/>
      <c r="M843" s="4"/>
    </row>
    <row r="844" spans="1:13" s="9" customFormat="1" x14ac:dyDescent="0.2">
      <c r="A844" s="4"/>
      <c r="B844" s="4"/>
      <c r="C844" s="4"/>
      <c r="D844" s="2"/>
      <c r="E844" s="2"/>
      <c r="F844" s="51"/>
      <c r="G844" s="2"/>
      <c r="H844" s="2"/>
      <c r="I844" s="2"/>
      <c r="J844" s="2"/>
      <c r="K844" s="2"/>
      <c r="L844" s="2"/>
      <c r="M844" s="4"/>
    </row>
    <row r="845" spans="1:13" s="9" customFormat="1" x14ac:dyDescent="0.2">
      <c r="A845" s="4"/>
      <c r="B845" s="4"/>
      <c r="C845" s="4"/>
      <c r="D845" s="2"/>
      <c r="E845" s="2"/>
      <c r="F845" s="51"/>
      <c r="G845" s="2"/>
      <c r="H845" s="2"/>
      <c r="I845" s="2"/>
      <c r="J845" s="2"/>
      <c r="K845" s="2"/>
      <c r="L845" s="2"/>
      <c r="M845" s="4"/>
    </row>
    <row r="846" spans="1:13" s="9" customFormat="1" x14ac:dyDescent="0.2">
      <c r="A846" s="4"/>
      <c r="B846" s="4"/>
      <c r="C846" s="4"/>
      <c r="D846" s="2"/>
      <c r="E846" s="2"/>
      <c r="F846" s="51"/>
      <c r="G846" s="2"/>
      <c r="H846" s="2"/>
      <c r="I846" s="2"/>
      <c r="J846" s="2"/>
      <c r="K846" s="2"/>
      <c r="L846" s="2"/>
      <c r="M846" s="4"/>
    </row>
    <row r="847" spans="1:13" s="9" customFormat="1" x14ac:dyDescent="0.2">
      <c r="A847" s="4"/>
      <c r="B847" s="4"/>
      <c r="C847" s="4"/>
      <c r="D847" s="2"/>
      <c r="E847" s="2"/>
      <c r="F847" s="51"/>
      <c r="G847" s="2"/>
      <c r="H847" s="2"/>
      <c r="I847" s="2"/>
      <c r="J847" s="2"/>
      <c r="K847" s="2"/>
      <c r="L847" s="2"/>
      <c r="M847" s="4"/>
    </row>
    <row r="848" spans="1:13" s="9" customFormat="1" x14ac:dyDescent="0.2">
      <c r="A848" s="4"/>
      <c r="B848" s="4"/>
      <c r="C848" s="4"/>
      <c r="D848" s="2"/>
      <c r="E848" s="2"/>
      <c r="F848" s="51"/>
      <c r="G848" s="2"/>
      <c r="H848" s="2"/>
      <c r="I848" s="2"/>
      <c r="J848" s="2"/>
      <c r="K848" s="2"/>
      <c r="L848" s="2"/>
      <c r="M848" s="4"/>
    </row>
    <row r="849" spans="1:13" s="9" customFormat="1" x14ac:dyDescent="0.2">
      <c r="A849" s="4"/>
      <c r="B849" s="4"/>
      <c r="C849" s="4"/>
      <c r="D849" s="2"/>
      <c r="E849" s="2"/>
      <c r="F849" s="51"/>
      <c r="G849" s="2"/>
      <c r="H849" s="2"/>
      <c r="I849" s="2"/>
      <c r="J849" s="2"/>
      <c r="K849" s="2"/>
      <c r="L849" s="2"/>
      <c r="M849" s="4"/>
    </row>
    <row r="850" spans="1:13" s="9" customFormat="1" x14ac:dyDescent="0.2">
      <c r="A850" s="4"/>
      <c r="B850" s="4"/>
      <c r="C850" s="4"/>
      <c r="D850" s="2"/>
      <c r="E850" s="2"/>
      <c r="F850" s="51"/>
      <c r="G850" s="2"/>
      <c r="H850" s="2"/>
      <c r="I850" s="2"/>
      <c r="J850" s="2"/>
      <c r="K850" s="2"/>
      <c r="L850" s="2"/>
      <c r="M850" s="4"/>
    </row>
    <row r="851" spans="1:13" s="9" customFormat="1" x14ac:dyDescent="0.2">
      <c r="A851" s="4"/>
      <c r="B851" s="4"/>
      <c r="C851" s="4"/>
      <c r="D851" s="2"/>
      <c r="E851" s="2"/>
      <c r="F851" s="51"/>
      <c r="G851" s="2"/>
      <c r="H851" s="2"/>
      <c r="I851" s="2"/>
      <c r="J851" s="2"/>
      <c r="K851" s="2"/>
      <c r="L851" s="2"/>
      <c r="M851" s="4"/>
    </row>
    <row r="852" spans="1:13" s="9" customFormat="1" x14ac:dyDescent="0.2">
      <c r="A852" s="4"/>
      <c r="B852" s="4"/>
      <c r="C852" s="4"/>
      <c r="D852" s="2"/>
      <c r="E852" s="2"/>
      <c r="F852" s="51"/>
      <c r="G852" s="2"/>
      <c r="H852" s="2"/>
      <c r="I852" s="2"/>
      <c r="J852" s="2"/>
      <c r="K852" s="2"/>
      <c r="L852" s="2"/>
      <c r="M852" s="4"/>
    </row>
    <row r="853" spans="1:13" s="9" customFormat="1" x14ac:dyDescent="0.2">
      <c r="A853" s="4"/>
      <c r="B853" s="4"/>
      <c r="C853" s="4"/>
      <c r="D853" s="2"/>
      <c r="E853" s="2"/>
      <c r="F853" s="51"/>
      <c r="G853" s="2"/>
      <c r="H853" s="2"/>
      <c r="I853" s="2"/>
      <c r="J853" s="2"/>
      <c r="K853" s="2"/>
      <c r="L853" s="2"/>
      <c r="M853" s="4"/>
    </row>
    <row r="854" spans="1:13" s="9" customFormat="1" x14ac:dyDescent="0.2">
      <c r="A854" s="4"/>
      <c r="B854" s="4"/>
      <c r="C854" s="4"/>
      <c r="D854" s="2"/>
      <c r="E854" s="2"/>
      <c r="F854" s="51"/>
      <c r="G854" s="2"/>
      <c r="H854" s="2"/>
      <c r="I854" s="2"/>
      <c r="J854" s="2"/>
      <c r="K854" s="2"/>
      <c r="L854" s="2"/>
      <c r="M854" s="4"/>
    </row>
    <row r="855" spans="1:13" s="9" customFormat="1" x14ac:dyDescent="0.2">
      <c r="A855" s="4"/>
      <c r="B855" s="4"/>
      <c r="C855" s="4"/>
      <c r="D855" s="2"/>
      <c r="E855" s="2"/>
      <c r="F855" s="51"/>
      <c r="G855" s="2"/>
      <c r="H855" s="2"/>
      <c r="I855" s="2"/>
      <c r="J855" s="2"/>
      <c r="K855" s="2"/>
      <c r="L855" s="2"/>
      <c r="M855" s="4"/>
    </row>
    <row r="856" spans="1:13" s="9" customFormat="1" x14ac:dyDescent="0.2">
      <c r="A856" s="4"/>
      <c r="B856" s="4"/>
      <c r="C856" s="4"/>
      <c r="D856" s="2"/>
      <c r="E856" s="2"/>
      <c r="F856" s="51"/>
      <c r="G856" s="2"/>
      <c r="H856" s="2"/>
      <c r="I856" s="2"/>
      <c r="J856" s="2"/>
      <c r="K856" s="2"/>
      <c r="L856" s="2"/>
      <c r="M856" s="4"/>
    </row>
    <row r="857" spans="1:13" s="9" customFormat="1" x14ac:dyDescent="0.2">
      <c r="A857" s="4"/>
      <c r="B857" s="4"/>
      <c r="C857" s="4"/>
      <c r="D857" s="2"/>
      <c r="E857" s="2"/>
      <c r="F857" s="51"/>
      <c r="G857" s="2"/>
      <c r="H857" s="2"/>
      <c r="I857" s="2"/>
      <c r="J857" s="2"/>
      <c r="K857" s="2"/>
      <c r="L857" s="2"/>
      <c r="M857" s="4"/>
    </row>
    <row r="858" spans="1:13" s="9" customFormat="1" x14ac:dyDescent="0.2">
      <c r="A858" s="4"/>
      <c r="B858" s="4"/>
      <c r="C858" s="4"/>
      <c r="D858" s="2"/>
      <c r="E858" s="2"/>
      <c r="F858" s="51"/>
      <c r="G858" s="2"/>
      <c r="H858" s="2"/>
      <c r="I858" s="2"/>
      <c r="J858" s="2"/>
      <c r="K858" s="2"/>
      <c r="L858" s="2"/>
      <c r="M858" s="4"/>
    </row>
    <row r="859" spans="1:13" s="9" customFormat="1" x14ac:dyDescent="0.2">
      <c r="A859" s="4"/>
      <c r="B859" s="4"/>
      <c r="C859" s="4"/>
      <c r="D859" s="2"/>
      <c r="E859" s="2"/>
      <c r="F859" s="51"/>
      <c r="G859" s="2"/>
      <c r="H859" s="2"/>
      <c r="I859" s="2"/>
      <c r="J859" s="2"/>
      <c r="K859" s="2"/>
      <c r="L859" s="2"/>
      <c r="M859" s="4"/>
    </row>
    <row r="860" spans="1:13" s="9" customFormat="1" x14ac:dyDescent="0.2">
      <c r="A860" s="4"/>
      <c r="B860" s="4"/>
      <c r="C860" s="4"/>
      <c r="D860" s="2"/>
      <c r="E860" s="2"/>
      <c r="F860" s="51"/>
      <c r="G860" s="2"/>
      <c r="H860" s="2"/>
      <c r="I860" s="2"/>
      <c r="J860" s="2"/>
      <c r="K860" s="2"/>
      <c r="L860" s="2"/>
      <c r="M860" s="4"/>
    </row>
    <row r="861" spans="1:13" s="9" customFormat="1" x14ac:dyDescent="0.2">
      <c r="A861" s="4"/>
      <c r="B861" s="4"/>
      <c r="C861" s="4"/>
      <c r="D861" s="2"/>
      <c r="E861" s="2"/>
      <c r="F861" s="51"/>
      <c r="G861" s="2"/>
      <c r="H861" s="2"/>
      <c r="I861" s="2"/>
      <c r="J861" s="2"/>
      <c r="K861" s="2"/>
      <c r="L861" s="2"/>
      <c r="M861" s="4"/>
    </row>
    <row r="862" spans="1:13" s="9" customFormat="1" x14ac:dyDescent="0.2">
      <c r="A862" s="4"/>
      <c r="B862" s="4"/>
      <c r="C862" s="4"/>
      <c r="D862" s="2"/>
      <c r="E862" s="2"/>
      <c r="F862" s="51"/>
      <c r="G862" s="2"/>
      <c r="H862" s="2"/>
      <c r="I862" s="2"/>
      <c r="J862" s="2"/>
      <c r="K862" s="2"/>
      <c r="L862" s="2"/>
      <c r="M862" s="4"/>
    </row>
    <row r="863" spans="1:13" s="9" customFormat="1" x14ac:dyDescent="0.2">
      <c r="A863" s="4"/>
      <c r="B863" s="4"/>
      <c r="C863" s="4"/>
      <c r="D863" s="2"/>
      <c r="E863" s="2"/>
      <c r="F863" s="51"/>
      <c r="G863" s="2"/>
      <c r="H863" s="2"/>
      <c r="I863" s="2"/>
      <c r="J863" s="2"/>
      <c r="K863" s="2"/>
      <c r="L863" s="2"/>
      <c r="M863" s="4"/>
    </row>
    <row r="864" spans="1:13" s="9" customFormat="1" x14ac:dyDescent="0.2">
      <c r="A864" s="4"/>
      <c r="B864" s="4"/>
      <c r="C864" s="4"/>
      <c r="D864" s="2"/>
      <c r="E864" s="2"/>
      <c r="F864" s="51"/>
      <c r="G864" s="2"/>
      <c r="H864" s="2"/>
      <c r="I864" s="2"/>
      <c r="J864" s="2"/>
      <c r="K864" s="2"/>
      <c r="L864" s="2"/>
      <c r="M864" s="4"/>
    </row>
    <row r="865" spans="1:13" s="9" customFormat="1" x14ac:dyDescent="0.2">
      <c r="A865" s="4"/>
      <c r="B865" s="4"/>
      <c r="C865" s="4"/>
      <c r="D865" s="2"/>
      <c r="E865" s="2"/>
      <c r="F865" s="51"/>
      <c r="G865" s="2"/>
      <c r="H865" s="2"/>
      <c r="I865" s="2"/>
      <c r="J865" s="2"/>
      <c r="K865" s="2"/>
      <c r="L865" s="2"/>
      <c r="M865" s="4"/>
    </row>
    <row r="866" spans="1:13" s="9" customFormat="1" x14ac:dyDescent="0.2">
      <c r="A866" s="4"/>
      <c r="B866" s="4"/>
      <c r="C866" s="4"/>
      <c r="D866" s="2"/>
      <c r="E866" s="2"/>
      <c r="F866" s="51"/>
      <c r="G866" s="2"/>
      <c r="H866" s="2"/>
      <c r="I866" s="2"/>
      <c r="J866" s="2"/>
      <c r="K866" s="2"/>
      <c r="L866" s="2"/>
      <c r="M866" s="4"/>
    </row>
    <row r="867" spans="1:13" s="9" customFormat="1" x14ac:dyDescent="0.2">
      <c r="A867" s="4"/>
      <c r="B867" s="4"/>
      <c r="C867" s="4"/>
      <c r="D867" s="2"/>
      <c r="E867" s="2"/>
      <c r="F867" s="51"/>
      <c r="G867" s="2"/>
      <c r="H867" s="2"/>
      <c r="I867" s="2"/>
      <c r="J867" s="2"/>
      <c r="K867" s="2"/>
      <c r="L867" s="2"/>
      <c r="M867" s="4"/>
    </row>
    <row r="868" spans="1:13" s="9" customFormat="1" x14ac:dyDescent="0.2">
      <c r="A868" s="4"/>
      <c r="B868" s="4"/>
      <c r="C868" s="4"/>
      <c r="D868" s="2"/>
      <c r="E868" s="2"/>
      <c r="F868" s="51"/>
      <c r="G868" s="2"/>
      <c r="H868" s="2"/>
      <c r="I868" s="2"/>
      <c r="J868" s="2"/>
      <c r="K868" s="2"/>
      <c r="L868" s="2"/>
      <c r="M868" s="4"/>
    </row>
    <row r="869" spans="1:13" s="9" customFormat="1" x14ac:dyDescent="0.2">
      <c r="A869" s="4"/>
      <c r="B869" s="4"/>
      <c r="C869" s="4"/>
      <c r="D869" s="2"/>
      <c r="E869" s="2"/>
      <c r="F869" s="51"/>
      <c r="G869" s="2"/>
      <c r="H869" s="2"/>
      <c r="I869" s="2"/>
      <c r="J869" s="2"/>
      <c r="K869" s="2"/>
      <c r="L869" s="2"/>
      <c r="M869" s="4"/>
    </row>
    <row r="870" spans="1:13" s="9" customFormat="1" x14ac:dyDescent="0.2">
      <c r="A870" s="4"/>
      <c r="B870" s="4"/>
      <c r="C870" s="4"/>
      <c r="D870" s="2"/>
      <c r="E870" s="2"/>
      <c r="F870" s="51"/>
      <c r="G870" s="2"/>
      <c r="H870" s="2"/>
      <c r="I870" s="2"/>
      <c r="J870" s="2"/>
      <c r="K870" s="2"/>
      <c r="L870" s="2"/>
      <c r="M870" s="4"/>
    </row>
    <row r="871" spans="1:13" s="9" customFormat="1" x14ac:dyDescent="0.2">
      <c r="A871" s="4"/>
      <c r="B871" s="4"/>
      <c r="C871" s="4"/>
      <c r="D871" s="2"/>
      <c r="E871" s="2"/>
      <c r="F871" s="51"/>
      <c r="G871" s="2"/>
      <c r="H871" s="2"/>
      <c r="I871" s="2"/>
      <c r="J871" s="2"/>
      <c r="K871" s="2"/>
      <c r="L871" s="2"/>
      <c r="M871" s="4"/>
    </row>
    <row r="872" spans="1:13" s="9" customFormat="1" x14ac:dyDescent="0.2">
      <c r="A872" s="4"/>
      <c r="B872" s="4"/>
      <c r="C872" s="4"/>
      <c r="D872" s="2"/>
      <c r="E872" s="2"/>
      <c r="F872" s="51"/>
      <c r="G872" s="2"/>
      <c r="H872" s="2"/>
      <c r="I872" s="2"/>
      <c r="J872" s="2"/>
      <c r="K872" s="2"/>
      <c r="L872" s="2"/>
      <c r="M872" s="4"/>
    </row>
    <row r="873" spans="1:13" s="9" customFormat="1" x14ac:dyDescent="0.2">
      <c r="A873" s="4"/>
      <c r="B873" s="4"/>
      <c r="C873" s="4"/>
      <c r="D873" s="2"/>
      <c r="E873" s="2"/>
      <c r="F873" s="51"/>
      <c r="G873" s="2"/>
      <c r="H873" s="2"/>
      <c r="I873" s="2"/>
      <c r="J873" s="2"/>
      <c r="K873" s="2"/>
      <c r="L873" s="2"/>
      <c r="M873" s="4"/>
    </row>
    <row r="874" spans="1:13" s="9" customFormat="1" x14ac:dyDescent="0.2">
      <c r="A874" s="4"/>
      <c r="B874" s="4"/>
      <c r="C874" s="4"/>
      <c r="D874" s="2"/>
      <c r="E874" s="2"/>
      <c r="F874" s="51"/>
      <c r="G874" s="2"/>
      <c r="H874" s="2"/>
      <c r="I874" s="2"/>
      <c r="J874" s="2"/>
      <c r="K874" s="2"/>
      <c r="L874" s="2"/>
      <c r="M874" s="4"/>
    </row>
    <row r="875" spans="1:13" s="9" customFormat="1" x14ac:dyDescent="0.2">
      <c r="A875" s="4"/>
      <c r="B875" s="4"/>
      <c r="C875" s="4"/>
      <c r="D875" s="2"/>
      <c r="E875" s="2"/>
      <c r="F875" s="51"/>
      <c r="G875" s="2"/>
      <c r="H875" s="2"/>
      <c r="I875" s="2"/>
      <c r="J875" s="2"/>
      <c r="K875" s="2"/>
      <c r="L875" s="2"/>
      <c r="M875" s="4"/>
    </row>
    <row r="876" spans="1:13" s="9" customFormat="1" x14ac:dyDescent="0.2">
      <c r="A876" s="4"/>
      <c r="B876" s="4"/>
      <c r="C876" s="4"/>
      <c r="D876" s="2"/>
      <c r="E876" s="2"/>
      <c r="F876" s="51"/>
      <c r="G876" s="2"/>
      <c r="H876" s="2"/>
      <c r="I876" s="2"/>
      <c r="J876" s="2"/>
      <c r="K876" s="2"/>
      <c r="L876" s="2"/>
      <c r="M876" s="4"/>
    </row>
    <row r="877" spans="1:13" s="9" customFormat="1" x14ac:dyDescent="0.2">
      <c r="A877" s="4"/>
      <c r="B877" s="4"/>
      <c r="C877" s="4"/>
      <c r="D877" s="2"/>
      <c r="E877" s="2"/>
      <c r="F877" s="51"/>
      <c r="G877" s="2"/>
      <c r="H877" s="2"/>
      <c r="I877" s="2"/>
      <c r="J877" s="2"/>
      <c r="K877" s="2"/>
      <c r="L877" s="2"/>
      <c r="M877" s="4"/>
    </row>
    <row r="878" spans="1:13" s="9" customFormat="1" x14ac:dyDescent="0.2">
      <c r="A878" s="4"/>
      <c r="B878" s="4"/>
      <c r="C878" s="4"/>
      <c r="D878" s="2"/>
      <c r="E878" s="2"/>
      <c r="F878" s="51"/>
      <c r="G878" s="2"/>
      <c r="H878" s="2"/>
      <c r="I878" s="2"/>
      <c r="J878" s="2"/>
      <c r="K878" s="2"/>
      <c r="L878" s="2"/>
      <c r="M878" s="4"/>
    </row>
    <row r="879" spans="1:13" s="9" customFormat="1" x14ac:dyDescent="0.2">
      <c r="A879" s="4"/>
      <c r="B879" s="4"/>
      <c r="C879" s="4"/>
      <c r="D879" s="2"/>
      <c r="E879" s="2"/>
      <c r="F879" s="51"/>
      <c r="G879" s="2"/>
      <c r="H879" s="2"/>
      <c r="I879" s="2"/>
      <c r="J879" s="2"/>
      <c r="K879" s="2"/>
      <c r="L879" s="2"/>
      <c r="M879" s="4"/>
    </row>
    <row r="880" spans="1:13" s="9" customFormat="1" x14ac:dyDescent="0.2">
      <c r="A880" s="4"/>
      <c r="B880" s="4"/>
      <c r="C880" s="4"/>
      <c r="D880" s="2"/>
      <c r="E880" s="2"/>
      <c r="F880" s="51"/>
      <c r="G880" s="2"/>
      <c r="H880" s="2"/>
      <c r="I880" s="2"/>
      <c r="J880" s="2"/>
      <c r="K880" s="2"/>
      <c r="L880" s="2"/>
      <c r="M880" s="4"/>
    </row>
    <row r="881" spans="1:13" s="9" customFormat="1" x14ac:dyDescent="0.2">
      <c r="A881" s="4"/>
      <c r="B881" s="4"/>
      <c r="C881" s="4"/>
      <c r="D881" s="2"/>
      <c r="E881" s="2"/>
      <c r="F881" s="51"/>
      <c r="G881" s="2"/>
      <c r="H881" s="2"/>
      <c r="I881" s="2"/>
      <c r="J881" s="2"/>
      <c r="K881" s="2"/>
      <c r="L881" s="2"/>
      <c r="M881" s="4"/>
    </row>
    <row r="882" spans="1:13" s="9" customFormat="1" x14ac:dyDescent="0.2">
      <c r="A882" s="4"/>
      <c r="B882" s="4"/>
      <c r="C882" s="4"/>
      <c r="D882" s="2"/>
      <c r="E882" s="2"/>
      <c r="F882" s="51"/>
      <c r="G882" s="2"/>
      <c r="H882" s="2"/>
      <c r="I882" s="2"/>
      <c r="J882" s="2"/>
      <c r="K882" s="2"/>
      <c r="L882" s="2"/>
      <c r="M882" s="4"/>
    </row>
    <row r="883" spans="1:13" s="9" customFormat="1" x14ac:dyDescent="0.2">
      <c r="A883" s="4"/>
      <c r="B883" s="4"/>
      <c r="C883" s="4"/>
      <c r="D883" s="2"/>
      <c r="E883" s="2"/>
      <c r="F883" s="51"/>
      <c r="G883" s="2"/>
      <c r="H883" s="2"/>
      <c r="I883" s="2"/>
      <c r="J883" s="2"/>
      <c r="K883" s="2"/>
      <c r="L883" s="2"/>
      <c r="M883" s="4"/>
    </row>
    <row r="884" spans="1:13" s="9" customFormat="1" x14ac:dyDescent="0.2">
      <c r="A884" s="4"/>
      <c r="B884" s="4"/>
      <c r="C884" s="4"/>
      <c r="D884" s="2"/>
      <c r="E884" s="2"/>
      <c r="F884" s="51"/>
      <c r="G884" s="2"/>
      <c r="H884" s="2"/>
      <c r="I884" s="2"/>
      <c r="J884" s="2"/>
      <c r="K884" s="2"/>
      <c r="L884" s="2"/>
      <c r="M884" s="4"/>
    </row>
    <row r="885" spans="1:13" s="9" customFormat="1" x14ac:dyDescent="0.2">
      <c r="A885" s="4"/>
      <c r="B885" s="4"/>
      <c r="C885" s="4"/>
      <c r="D885" s="2"/>
      <c r="E885" s="2"/>
      <c r="F885" s="51"/>
      <c r="G885" s="2"/>
      <c r="H885" s="2"/>
      <c r="I885" s="2"/>
      <c r="J885" s="2"/>
      <c r="K885" s="2"/>
      <c r="L885" s="2"/>
      <c r="M885" s="4"/>
    </row>
    <row r="886" spans="1:13" s="9" customFormat="1" x14ac:dyDescent="0.2">
      <c r="A886" s="4"/>
      <c r="B886" s="4"/>
      <c r="C886" s="4"/>
      <c r="D886" s="2"/>
      <c r="E886" s="2"/>
      <c r="F886" s="51"/>
      <c r="G886" s="2"/>
      <c r="H886" s="2"/>
      <c r="I886" s="2"/>
      <c r="J886" s="2"/>
      <c r="K886" s="2"/>
      <c r="L886" s="2"/>
      <c r="M886" s="4"/>
    </row>
    <row r="887" spans="1:13" s="9" customFormat="1" x14ac:dyDescent="0.2">
      <c r="A887" s="4"/>
      <c r="B887" s="4"/>
      <c r="C887" s="4"/>
      <c r="D887" s="2"/>
      <c r="E887" s="2"/>
      <c r="F887" s="51"/>
      <c r="G887" s="2"/>
      <c r="H887" s="2"/>
      <c r="I887" s="2"/>
      <c r="J887" s="2"/>
      <c r="K887" s="2"/>
      <c r="L887" s="2"/>
      <c r="M887" s="4"/>
    </row>
    <row r="888" spans="1:13" s="9" customFormat="1" x14ac:dyDescent="0.2">
      <c r="A888" s="4"/>
      <c r="B888" s="4"/>
      <c r="C888" s="4"/>
      <c r="D888" s="2"/>
      <c r="E888" s="2"/>
      <c r="F888" s="51"/>
      <c r="G888" s="2"/>
      <c r="H888" s="2"/>
      <c r="I888" s="2"/>
      <c r="J888" s="2"/>
      <c r="K888" s="2"/>
      <c r="L888" s="2"/>
      <c r="M888" s="4"/>
    </row>
    <row r="889" spans="1:13" s="9" customFormat="1" x14ac:dyDescent="0.2">
      <c r="A889" s="4"/>
      <c r="B889" s="4"/>
      <c r="C889" s="4"/>
      <c r="D889" s="2"/>
      <c r="E889" s="2"/>
      <c r="F889" s="51"/>
      <c r="G889" s="2"/>
      <c r="H889" s="2"/>
      <c r="I889" s="2"/>
      <c r="J889" s="2"/>
      <c r="K889" s="2"/>
      <c r="L889" s="2"/>
      <c r="M889" s="4"/>
    </row>
    <row r="890" spans="1:13" s="9" customFormat="1" x14ac:dyDescent="0.2">
      <c r="A890" s="4"/>
      <c r="B890" s="4"/>
      <c r="C890" s="4"/>
      <c r="D890" s="2"/>
      <c r="E890" s="2"/>
      <c r="F890" s="51"/>
      <c r="G890" s="2"/>
      <c r="H890" s="2"/>
      <c r="I890" s="2"/>
      <c r="J890" s="2"/>
      <c r="K890" s="2"/>
      <c r="L890" s="2"/>
      <c r="M890" s="4"/>
    </row>
    <row r="891" spans="1:13" s="9" customFormat="1" x14ac:dyDescent="0.2">
      <c r="A891" s="4"/>
      <c r="B891" s="4"/>
      <c r="C891" s="4"/>
      <c r="D891" s="2"/>
      <c r="E891" s="2"/>
      <c r="F891" s="51"/>
      <c r="G891" s="2"/>
      <c r="H891" s="2"/>
      <c r="I891" s="2"/>
      <c r="J891" s="2"/>
      <c r="K891" s="2"/>
      <c r="L891" s="2"/>
      <c r="M891" s="4"/>
    </row>
    <row r="892" spans="1:13" s="9" customFormat="1" x14ac:dyDescent="0.2">
      <c r="A892" s="4"/>
      <c r="B892" s="4"/>
      <c r="C892" s="4"/>
      <c r="D892" s="2"/>
      <c r="E892" s="2"/>
      <c r="F892" s="51"/>
      <c r="G892" s="2"/>
      <c r="H892" s="2"/>
      <c r="I892" s="2"/>
      <c r="J892" s="2"/>
      <c r="K892" s="2"/>
      <c r="L892" s="2"/>
      <c r="M892" s="4"/>
    </row>
    <row r="893" spans="1:13" s="9" customFormat="1" x14ac:dyDescent="0.2">
      <c r="A893" s="4"/>
      <c r="B893" s="4"/>
      <c r="C893" s="4"/>
      <c r="D893" s="2"/>
      <c r="E893" s="2"/>
      <c r="F893" s="51"/>
      <c r="G893" s="2"/>
      <c r="H893" s="2"/>
      <c r="I893" s="2"/>
      <c r="J893" s="2"/>
      <c r="K893" s="2"/>
      <c r="L893" s="2"/>
      <c r="M893" s="4"/>
    </row>
    <row r="894" spans="1:13" s="9" customFormat="1" x14ac:dyDescent="0.2">
      <c r="A894" s="4"/>
      <c r="B894" s="4"/>
      <c r="C894" s="4"/>
      <c r="D894" s="2"/>
      <c r="E894" s="2"/>
      <c r="F894" s="51"/>
      <c r="G894" s="2"/>
      <c r="H894" s="2"/>
      <c r="I894" s="2"/>
      <c r="J894" s="2"/>
      <c r="K894" s="2"/>
      <c r="L894" s="2"/>
      <c r="M894" s="4"/>
    </row>
    <row r="895" spans="1:13" s="9" customFormat="1" x14ac:dyDescent="0.2">
      <c r="A895" s="4"/>
      <c r="B895" s="4"/>
      <c r="C895" s="4"/>
      <c r="D895" s="2"/>
      <c r="E895" s="2"/>
      <c r="F895" s="51"/>
      <c r="G895" s="2"/>
      <c r="H895" s="2"/>
      <c r="I895" s="2"/>
      <c r="J895" s="2"/>
      <c r="K895" s="2"/>
      <c r="L895" s="2"/>
      <c r="M895" s="4"/>
    </row>
    <row r="896" spans="1:13" s="9" customFormat="1" x14ac:dyDescent="0.2">
      <c r="A896" s="4"/>
      <c r="B896" s="4"/>
      <c r="C896" s="4"/>
      <c r="D896" s="2"/>
      <c r="E896" s="2"/>
      <c r="F896" s="51"/>
      <c r="G896" s="2"/>
      <c r="H896" s="2"/>
      <c r="I896" s="2"/>
      <c r="J896" s="2"/>
      <c r="K896" s="2"/>
      <c r="L896" s="2"/>
      <c r="M896" s="4"/>
    </row>
    <row r="897" spans="1:13" s="9" customFormat="1" x14ac:dyDescent="0.2">
      <c r="A897" s="4"/>
      <c r="B897" s="4"/>
      <c r="C897" s="4"/>
      <c r="D897" s="2"/>
      <c r="E897" s="2"/>
      <c r="F897" s="51"/>
      <c r="G897" s="2"/>
      <c r="H897" s="2"/>
      <c r="I897" s="2"/>
      <c r="J897" s="2"/>
      <c r="K897" s="2"/>
      <c r="L897" s="2"/>
      <c r="M897" s="4"/>
    </row>
    <row r="898" spans="1:13" s="9" customFormat="1" x14ac:dyDescent="0.2">
      <c r="A898" s="4"/>
      <c r="B898" s="4"/>
      <c r="C898" s="4"/>
      <c r="D898" s="2"/>
      <c r="E898" s="2"/>
      <c r="F898" s="51"/>
      <c r="G898" s="2"/>
      <c r="H898" s="2"/>
      <c r="I898" s="2"/>
      <c r="J898" s="2"/>
      <c r="K898" s="2"/>
      <c r="L898" s="2"/>
      <c r="M898" s="4"/>
    </row>
    <row r="899" spans="1:13" s="9" customFormat="1" x14ac:dyDescent="0.2">
      <c r="A899" s="4"/>
      <c r="B899" s="4"/>
      <c r="C899" s="4"/>
      <c r="D899" s="2"/>
      <c r="E899" s="2"/>
      <c r="F899" s="51"/>
      <c r="G899" s="2"/>
      <c r="H899" s="2"/>
      <c r="I899" s="2"/>
      <c r="J899" s="2"/>
      <c r="K899" s="2"/>
      <c r="L899" s="2"/>
      <c r="M899" s="4"/>
    </row>
    <row r="900" spans="1:13" s="9" customFormat="1" x14ac:dyDescent="0.2">
      <c r="A900" s="4"/>
      <c r="B900" s="4"/>
      <c r="C900" s="4"/>
      <c r="D900" s="2"/>
      <c r="E900" s="2"/>
      <c r="F900" s="51"/>
      <c r="G900" s="2"/>
      <c r="H900" s="2"/>
      <c r="I900" s="2"/>
      <c r="J900" s="2"/>
      <c r="K900" s="2"/>
      <c r="L900" s="2"/>
      <c r="M900" s="4"/>
    </row>
    <row r="901" spans="1:13" s="9" customFormat="1" x14ac:dyDescent="0.2">
      <c r="A901" s="4"/>
      <c r="B901" s="4"/>
      <c r="C901" s="4"/>
      <c r="D901" s="2"/>
      <c r="E901" s="2"/>
      <c r="F901" s="51"/>
      <c r="G901" s="2"/>
      <c r="H901" s="2"/>
      <c r="I901" s="2"/>
      <c r="J901" s="2"/>
      <c r="K901" s="2"/>
      <c r="L901" s="2"/>
      <c r="M901" s="4"/>
    </row>
    <row r="902" spans="1:13" s="9" customFormat="1" x14ac:dyDescent="0.2">
      <c r="A902" s="4"/>
      <c r="B902" s="4"/>
      <c r="C902" s="4"/>
      <c r="D902" s="2"/>
      <c r="E902" s="2"/>
      <c r="F902" s="51"/>
      <c r="G902" s="2"/>
      <c r="H902" s="2"/>
      <c r="I902" s="2"/>
      <c r="J902" s="2"/>
      <c r="K902" s="2"/>
      <c r="L902" s="2"/>
      <c r="M902" s="4"/>
    </row>
    <row r="903" spans="1:13" s="9" customFormat="1" x14ac:dyDescent="0.2">
      <c r="A903" s="4"/>
      <c r="B903" s="4"/>
      <c r="C903" s="4"/>
      <c r="D903" s="2"/>
      <c r="E903" s="2"/>
      <c r="F903" s="51"/>
      <c r="G903" s="2"/>
      <c r="H903" s="2"/>
      <c r="I903" s="2"/>
      <c r="J903" s="2"/>
      <c r="K903" s="2"/>
      <c r="L903" s="2"/>
      <c r="M903" s="4"/>
    </row>
    <row r="904" spans="1:13" s="9" customFormat="1" x14ac:dyDescent="0.2">
      <c r="A904" s="4"/>
      <c r="B904" s="4"/>
      <c r="C904" s="4"/>
      <c r="D904" s="2"/>
      <c r="E904" s="2"/>
      <c r="F904" s="51"/>
      <c r="G904" s="2"/>
      <c r="H904" s="2"/>
      <c r="I904" s="2"/>
      <c r="J904" s="2"/>
      <c r="K904" s="2"/>
      <c r="L904" s="2"/>
      <c r="M904" s="4"/>
    </row>
    <row r="905" spans="1:13" s="9" customFormat="1" x14ac:dyDescent="0.2">
      <c r="A905" s="4"/>
      <c r="B905" s="4"/>
      <c r="C905" s="4"/>
      <c r="D905" s="2"/>
      <c r="E905" s="2"/>
      <c r="F905" s="51"/>
      <c r="G905" s="2"/>
      <c r="H905" s="2"/>
      <c r="I905" s="2"/>
      <c r="J905" s="2"/>
      <c r="K905" s="2"/>
      <c r="L905" s="2"/>
      <c r="M905" s="4"/>
    </row>
    <row r="906" spans="1:13" s="9" customFormat="1" x14ac:dyDescent="0.2">
      <c r="A906" s="4"/>
      <c r="B906" s="4"/>
      <c r="C906" s="4"/>
      <c r="D906" s="2"/>
      <c r="E906" s="2"/>
      <c r="F906" s="51"/>
      <c r="G906" s="2"/>
      <c r="H906" s="2"/>
      <c r="I906" s="2"/>
      <c r="J906" s="2"/>
      <c r="K906" s="2"/>
      <c r="L906" s="2"/>
      <c r="M906" s="4"/>
    </row>
    <row r="907" spans="1:13" s="9" customFormat="1" x14ac:dyDescent="0.2">
      <c r="A907" s="4"/>
      <c r="B907" s="4"/>
      <c r="C907" s="4"/>
      <c r="D907" s="2"/>
      <c r="E907" s="2"/>
      <c r="F907" s="51"/>
      <c r="G907" s="2"/>
      <c r="H907" s="2"/>
      <c r="I907" s="2"/>
      <c r="J907" s="2"/>
      <c r="K907" s="2"/>
      <c r="L907" s="2"/>
      <c r="M907" s="4"/>
    </row>
    <row r="908" spans="1:13" s="9" customFormat="1" x14ac:dyDescent="0.2">
      <c r="A908" s="4"/>
      <c r="B908" s="4"/>
      <c r="C908" s="4"/>
      <c r="D908" s="2"/>
      <c r="E908" s="2"/>
      <c r="F908" s="51"/>
      <c r="G908" s="2"/>
      <c r="H908" s="2"/>
      <c r="I908" s="2"/>
      <c r="J908" s="2"/>
      <c r="K908" s="2"/>
      <c r="L908" s="2"/>
      <c r="M908" s="4"/>
    </row>
    <row r="909" spans="1:13" s="9" customFormat="1" x14ac:dyDescent="0.2">
      <c r="A909" s="4"/>
      <c r="B909" s="4"/>
      <c r="C909" s="4"/>
      <c r="D909" s="2"/>
      <c r="E909" s="2"/>
      <c r="F909" s="51"/>
      <c r="G909" s="2"/>
      <c r="H909" s="2"/>
      <c r="I909" s="2"/>
      <c r="J909" s="2"/>
      <c r="K909" s="2"/>
      <c r="L909" s="2"/>
      <c r="M909" s="4"/>
    </row>
    <row r="910" spans="1:13" s="9" customFormat="1" x14ac:dyDescent="0.2">
      <c r="A910" s="4"/>
      <c r="B910" s="4"/>
      <c r="C910" s="4"/>
      <c r="D910" s="2"/>
      <c r="E910" s="2"/>
      <c r="F910" s="51"/>
      <c r="G910" s="2"/>
      <c r="H910" s="2"/>
      <c r="I910" s="2"/>
      <c r="J910" s="2"/>
      <c r="K910" s="2"/>
      <c r="L910" s="2"/>
      <c r="M910" s="4"/>
    </row>
    <row r="911" spans="1:13" s="9" customFormat="1" x14ac:dyDescent="0.2">
      <c r="A911" s="4"/>
      <c r="B911" s="4"/>
      <c r="C911" s="4"/>
      <c r="D911" s="2"/>
      <c r="E911" s="2"/>
      <c r="F911" s="51"/>
      <c r="G911" s="2"/>
      <c r="H911" s="2"/>
      <c r="I911" s="2"/>
      <c r="J911" s="2"/>
      <c r="K911" s="2"/>
      <c r="L911" s="2"/>
      <c r="M911" s="4"/>
    </row>
    <row r="912" spans="1:13" s="9" customFormat="1" x14ac:dyDescent="0.2">
      <c r="A912" s="4"/>
      <c r="B912" s="4"/>
      <c r="C912" s="4"/>
      <c r="D912" s="2"/>
      <c r="E912" s="2"/>
      <c r="F912" s="51"/>
      <c r="G912" s="2"/>
      <c r="H912" s="2"/>
      <c r="I912" s="2"/>
      <c r="J912" s="2"/>
      <c r="K912" s="2"/>
      <c r="L912" s="2"/>
      <c r="M912" s="4"/>
    </row>
    <row r="913" spans="1:13" s="9" customFormat="1" x14ac:dyDescent="0.2">
      <c r="A913" s="4"/>
      <c r="B913" s="4"/>
      <c r="C913" s="4"/>
      <c r="D913" s="2"/>
      <c r="E913" s="2"/>
      <c r="F913" s="51"/>
      <c r="G913" s="2"/>
      <c r="H913" s="2"/>
      <c r="I913" s="2"/>
      <c r="J913" s="2"/>
      <c r="K913" s="2"/>
      <c r="L913" s="2"/>
      <c r="M913" s="4"/>
    </row>
    <row r="914" spans="1:13" s="9" customFormat="1" x14ac:dyDescent="0.2">
      <c r="A914" s="4"/>
      <c r="B914" s="4"/>
      <c r="C914" s="4"/>
      <c r="D914" s="2"/>
      <c r="E914" s="2"/>
      <c r="F914" s="51"/>
      <c r="G914" s="2"/>
      <c r="H914" s="2"/>
      <c r="I914" s="2"/>
      <c r="J914" s="2"/>
      <c r="K914" s="2"/>
      <c r="L914" s="2"/>
      <c r="M914" s="4"/>
    </row>
    <row r="915" spans="1:13" s="9" customFormat="1" x14ac:dyDescent="0.2">
      <c r="A915" s="4"/>
      <c r="B915" s="4"/>
      <c r="C915" s="4"/>
      <c r="D915" s="2"/>
      <c r="E915" s="2"/>
      <c r="F915" s="51"/>
      <c r="G915" s="2"/>
      <c r="H915" s="2"/>
      <c r="I915" s="2"/>
      <c r="J915" s="2"/>
      <c r="K915" s="2"/>
      <c r="L915" s="2"/>
      <c r="M915" s="4"/>
    </row>
    <row r="916" spans="1:13" s="9" customFormat="1" x14ac:dyDescent="0.2">
      <c r="A916" s="4"/>
      <c r="B916" s="4"/>
      <c r="C916" s="4"/>
      <c r="D916" s="2"/>
      <c r="E916" s="2"/>
      <c r="F916" s="51"/>
      <c r="G916" s="2"/>
      <c r="H916" s="2"/>
      <c r="I916" s="2"/>
      <c r="J916" s="2"/>
      <c r="K916" s="2"/>
      <c r="L916" s="2"/>
      <c r="M916" s="4"/>
    </row>
    <row r="917" spans="1:13" s="9" customFormat="1" x14ac:dyDescent="0.2">
      <c r="A917" s="4"/>
      <c r="B917" s="4"/>
      <c r="C917" s="4"/>
      <c r="D917" s="2"/>
      <c r="E917" s="2"/>
      <c r="F917" s="51"/>
      <c r="G917" s="2"/>
      <c r="H917" s="2"/>
      <c r="I917" s="2"/>
      <c r="J917" s="2"/>
      <c r="K917" s="2"/>
      <c r="L917" s="2"/>
      <c r="M917" s="4"/>
    </row>
    <row r="918" spans="1:13" s="9" customFormat="1" x14ac:dyDescent="0.2">
      <c r="A918" s="4"/>
      <c r="B918" s="4"/>
      <c r="C918" s="4"/>
      <c r="D918" s="2"/>
      <c r="E918" s="2"/>
      <c r="F918" s="51"/>
      <c r="G918" s="2"/>
      <c r="H918" s="2"/>
      <c r="I918" s="2"/>
      <c r="J918" s="2"/>
      <c r="K918" s="2"/>
      <c r="L918" s="2"/>
      <c r="M918" s="4"/>
    </row>
    <row r="919" spans="1:13" s="9" customFormat="1" x14ac:dyDescent="0.2">
      <c r="A919" s="4"/>
      <c r="B919" s="4"/>
      <c r="C919" s="4"/>
      <c r="D919" s="2"/>
      <c r="E919" s="2"/>
      <c r="F919" s="51"/>
      <c r="G919" s="2"/>
      <c r="H919" s="2"/>
      <c r="I919" s="2"/>
      <c r="J919" s="2"/>
      <c r="K919" s="2"/>
      <c r="L919" s="2"/>
      <c r="M919" s="4"/>
    </row>
    <row r="920" spans="1:13" s="9" customFormat="1" x14ac:dyDescent="0.2">
      <c r="A920" s="4"/>
      <c r="B920" s="4"/>
      <c r="C920" s="4"/>
      <c r="D920" s="2"/>
      <c r="E920" s="2"/>
      <c r="F920" s="51"/>
      <c r="G920" s="2"/>
      <c r="H920" s="2"/>
      <c r="I920" s="2"/>
      <c r="J920" s="2"/>
      <c r="K920" s="2"/>
      <c r="L920" s="2"/>
      <c r="M920" s="4"/>
    </row>
    <row r="921" spans="1:13" s="9" customFormat="1" x14ac:dyDescent="0.2">
      <c r="A921" s="4"/>
      <c r="B921" s="4"/>
      <c r="C921" s="4"/>
      <c r="D921" s="2"/>
      <c r="E921" s="2"/>
      <c r="F921" s="51"/>
      <c r="G921" s="2"/>
      <c r="H921" s="2"/>
      <c r="I921" s="2"/>
      <c r="J921" s="2"/>
      <c r="K921" s="2"/>
      <c r="L921" s="2"/>
      <c r="M921" s="4"/>
    </row>
    <row r="922" spans="1:13" s="9" customFormat="1" x14ac:dyDescent="0.2">
      <c r="A922" s="4"/>
      <c r="B922" s="4"/>
      <c r="C922" s="4"/>
      <c r="D922" s="2"/>
      <c r="E922" s="2"/>
      <c r="F922" s="51"/>
      <c r="G922" s="2"/>
      <c r="H922" s="2"/>
      <c r="I922" s="2"/>
      <c r="J922" s="2"/>
      <c r="K922" s="2"/>
      <c r="L922" s="2"/>
      <c r="M922" s="4"/>
    </row>
    <row r="923" spans="1:13" s="9" customFormat="1" x14ac:dyDescent="0.2">
      <c r="A923" s="4"/>
      <c r="B923" s="4"/>
      <c r="C923" s="4"/>
      <c r="D923" s="2"/>
      <c r="E923" s="2"/>
      <c r="F923" s="51"/>
      <c r="G923" s="2"/>
      <c r="H923" s="2"/>
      <c r="I923" s="2"/>
      <c r="J923" s="2"/>
      <c r="K923" s="2"/>
      <c r="L923" s="2"/>
      <c r="M923" s="4"/>
    </row>
    <row r="924" spans="1:13" s="9" customFormat="1" x14ac:dyDescent="0.2">
      <c r="A924" s="4"/>
      <c r="B924" s="4"/>
      <c r="C924" s="4"/>
      <c r="D924" s="2"/>
      <c r="E924" s="2"/>
      <c r="F924" s="51"/>
      <c r="G924" s="2"/>
      <c r="H924" s="2"/>
      <c r="I924" s="2"/>
      <c r="J924" s="2"/>
      <c r="K924" s="2"/>
      <c r="L924" s="2"/>
      <c r="M924" s="4"/>
    </row>
    <row r="925" spans="1:13" s="9" customFormat="1" x14ac:dyDescent="0.2">
      <c r="A925" s="4"/>
      <c r="B925" s="4"/>
      <c r="C925" s="4"/>
      <c r="D925" s="2"/>
      <c r="E925" s="2"/>
      <c r="F925" s="51"/>
      <c r="G925" s="2"/>
      <c r="H925" s="2"/>
      <c r="I925" s="2"/>
      <c r="J925" s="2"/>
      <c r="K925" s="2"/>
      <c r="L925" s="2"/>
      <c r="M925" s="4"/>
    </row>
    <row r="926" spans="1:13" s="9" customFormat="1" x14ac:dyDescent="0.2">
      <c r="A926" s="4"/>
      <c r="B926" s="4"/>
      <c r="C926" s="4"/>
      <c r="D926" s="2"/>
      <c r="E926" s="2"/>
      <c r="F926" s="51"/>
      <c r="G926" s="2"/>
      <c r="H926" s="2"/>
      <c r="I926" s="2"/>
      <c r="J926" s="2"/>
      <c r="K926" s="2"/>
      <c r="L926" s="2"/>
      <c r="M926" s="4"/>
    </row>
    <row r="927" spans="1:13" s="9" customFormat="1" x14ac:dyDescent="0.2">
      <c r="A927" s="4"/>
      <c r="B927" s="4"/>
      <c r="C927" s="4"/>
      <c r="D927" s="2"/>
      <c r="E927" s="2"/>
      <c r="F927" s="51"/>
      <c r="G927" s="2"/>
      <c r="H927" s="2"/>
      <c r="I927" s="2"/>
      <c r="J927" s="2"/>
      <c r="K927" s="2"/>
      <c r="L927" s="2"/>
      <c r="M927" s="4"/>
    </row>
    <row r="928" spans="1:13" s="9" customFormat="1" x14ac:dyDescent="0.2">
      <c r="A928" s="4"/>
      <c r="B928" s="4"/>
      <c r="C928" s="4"/>
      <c r="D928" s="2"/>
      <c r="E928" s="2"/>
      <c r="F928" s="51"/>
      <c r="G928" s="2"/>
      <c r="H928" s="2"/>
      <c r="I928" s="2"/>
      <c r="J928" s="2"/>
      <c r="K928" s="2"/>
      <c r="L928" s="2"/>
      <c r="M928" s="4"/>
    </row>
    <row r="929" spans="1:13" s="9" customFormat="1" x14ac:dyDescent="0.2">
      <c r="A929" s="4"/>
      <c r="B929" s="4"/>
      <c r="C929" s="4"/>
      <c r="D929" s="2"/>
      <c r="E929" s="2"/>
      <c r="F929" s="51"/>
      <c r="G929" s="2"/>
      <c r="H929" s="2"/>
      <c r="I929" s="2"/>
      <c r="J929" s="2"/>
      <c r="K929" s="2"/>
      <c r="L929" s="2"/>
      <c r="M929" s="4"/>
    </row>
    <row r="930" spans="1:13" s="9" customFormat="1" x14ac:dyDescent="0.2">
      <c r="A930" s="4"/>
      <c r="B930" s="4"/>
      <c r="C930" s="4"/>
      <c r="D930" s="2"/>
      <c r="E930" s="2"/>
      <c r="F930" s="51"/>
      <c r="G930" s="2"/>
      <c r="H930" s="2"/>
      <c r="I930" s="2"/>
      <c r="J930" s="2"/>
      <c r="K930" s="2"/>
      <c r="L930" s="2"/>
      <c r="M930" s="4"/>
    </row>
    <row r="931" spans="1:13" s="9" customFormat="1" x14ac:dyDescent="0.2">
      <c r="A931" s="4"/>
      <c r="B931" s="4"/>
      <c r="C931" s="4"/>
      <c r="D931" s="2"/>
      <c r="E931" s="2"/>
      <c r="F931" s="51"/>
      <c r="G931" s="2"/>
      <c r="H931" s="2"/>
      <c r="I931" s="2"/>
      <c r="J931" s="2"/>
      <c r="K931" s="2"/>
      <c r="L931" s="2"/>
      <c r="M931" s="4"/>
    </row>
    <row r="932" spans="1:13" s="9" customFormat="1" x14ac:dyDescent="0.2">
      <c r="A932" s="4"/>
      <c r="B932" s="4"/>
      <c r="C932" s="4"/>
      <c r="D932" s="2"/>
      <c r="E932" s="2"/>
      <c r="F932" s="51"/>
      <c r="G932" s="2"/>
      <c r="H932" s="2"/>
      <c r="I932" s="2"/>
      <c r="J932" s="2"/>
      <c r="K932" s="2"/>
      <c r="L932" s="2"/>
      <c r="M932" s="4"/>
    </row>
    <row r="933" spans="1:13" s="9" customFormat="1" x14ac:dyDescent="0.2">
      <c r="A933" s="4"/>
      <c r="B933" s="4"/>
      <c r="C933" s="4"/>
      <c r="D933" s="2"/>
      <c r="E933" s="2"/>
      <c r="F933" s="51"/>
      <c r="G933" s="2"/>
      <c r="H933" s="2"/>
      <c r="I933" s="2"/>
      <c r="J933" s="2"/>
      <c r="K933" s="2"/>
      <c r="L933" s="2"/>
      <c r="M933" s="4"/>
    </row>
    <row r="934" spans="1:13" s="9" customFormat="1" x14ac:dyDescent="0.2">
      <c r="A934" s="4"/>
      <c r="B934" s="4"/>
      <c r="C934" s="4"/>
      <c r="D934" s="2"/>
      <c r="E934" s="2"/>
      <c r="F934" s="51"/>
      <c r="G934" s="2"/>
      <c r="H934" s="2"/>
      <c r="I934" s="2"/>
      <c r="J934" s="2"/>
      <c r="K934" s="2"/>
      <c r="L934" s="2"/>
      <c r="M934" s="4"/>
    </row>
    <row r="935" spans="1:13" s="9" customFormat="1" x14ac:dyDescent="0.2">
      <c r="A935" s="4"/>
      <c r="B935" s="4"/>
      <c r="C935" s="4"/>
      <c r="D935" s="2"/>
      <c r="E935" s="2"/>
      <c r="F935" s="51"/>
      <c r="G935" s="2"/>
      <c r="H935" s="2"/>
      <c r="I935" s="2"/>
      <c r="J935" s="2"/>
      <c r="K935" s="2"/>
      <c r="L935" s="2"/>
      <c r="M935" s="4"/>
    </row>
    <row r="936" spans="1:13" s="9" customFormat="1" x14ac:dyDescent="0.2">
      <c r="A936" s="4"/>
      <c r="B936" s="4"/>
      <c r="C936" s="4"/>
      <c r="D936" s="2"/>
      <c r="E936" s="2"/>
      <c r="F936" s="51"/>
      <c r="G936" s="2"/>
      <c r="H936" s="2"/>
      <c r="I936" s="2"/>
      <c r="J936" s="2"/>
      <c r="K936" s="2"/>
      <c r="L936" s="2"/>
      <c r="M936" s="4"/>
    </row>
    <row r="937" spans="1:13" s="9" customFormat="1" x14ac:dyDescent="0.2">
      <c r="A937" s="4"/>
      <c r="B937" s="4"/>
      <c r="C937" s="4"/>
      <c r="D937" s="2"/>
      <c r="E937" s="2"/>
      <c r="F937" s="51"/>
      <c r="G937" s="2"/>
      <c r="H937" s="2"/>
      <c r="I937" s="2"/>
      <c r="J937" s="2"/>
      <c r="K937" s="2"/>
      <c r="L937" s="2"/>
      <c r="M937" s="4"/>
    </row>
    <row r="938" spans="1:13" s="9" customFormat="1" x14ac:dyDescent="0.2">
      <c r="A938" s="4"/>
      <c r="B938" s="4"/>
      <c r="C938" s="4"/>
      <c r="D938" s="2"/>
      <c r="E938" s="2"/>
      <c r="F938" s="51"/>
      <c r="G938" s="2"/>
      <c r="H938" s="2"/>
      <c r="I938" s="2"/>
      <c r="J938" s="2"/>
      <c r="K938" s="2"/>
      <c r="L938" s="2"/>
      <c r="M938" s="4"/>
    </row>
    <row r="939" spans="1:13" s="9" customFormat="1" x14ac:dyDescent="0.2">
      <c r="A939" s="4"/>
      <c r="B939" s="4"/>
      <c r="C939" s="4"/>
      <c r="D939" s="2"/>
      <c r="E939" s="2"/>
      <c r="F939" s="51"/>
      <c r="G939" s="2"/>
      <c r="H939" s="2"/>
      <c r="I939" s="2"/>
      <c r="J939" s="2"/>
      <c r="K939" s="2"/>
      <c r="L939" s="2"/>
      <c r="M939" s="4"/>
    </row>
    <row r="940" spans="1:13" s="9" customFormat="1" x14ac:dyDescent="0.2">
      <c r="A940" s="4"/>
      <c r="B940" s="4"/>
      <c r="C940" s="4"/>
      <c r="D940" s="2"/>
      <c r="E940" s="2"/>
      <c r="F940" s="51"/>
      <c r="G940" s="2"/>
      <c r="H940" s="2"/>
      <c r="I940" s="2"/>
      <c r="J940" s="2"/>
      <c r="K940" s="2"/>
      <c r="L940" s="2"/>
      <c r="M940" s="4"/>
    </row>
    <row r="941" spans="1:13" s="9" customFormat="1" x14ac:dyDescent="0.2">
      <c r="A941" s="4"/>
      <c r="B941" s="4"/>
      <c r="C941" s="4"/>
      <c r="D941" s="2"/>
      <c r="E941" s="2"/>
      <c r="F941" s="51"/>
      <c r="G941" s="2"/>
      <c r="H941" s="2"/>
      <c r="I941" s="2"/>
      <c r="J941" s="2"/>
      <c r="K941" s="2"/>
      <c r="L941" s="2"/>
      <c r="M941" s="4"/>
    </row>
    <row r="942" spans="1:13" s="9" customFormat="1" x14ac:dyDescent="0.2">
      <c r="A942" s="4"/>
      <c r="B942" s="4"/>
      <c r="C942" s="4"/>
      <c r="D942" s="2"/>
      <c r="E942" s="2"/>
      <c r="F942" s="51"/>
      <c r="G942" s="2"/>
      <c r="H942" s="2"/>
      <c r="I942" s="2"/>
      <c r="J942" s="2"/>
      <c r="K942" s="2"/>
      <c r="L942" s="2"/>
      <c r="M942" s="4"/>
    </row>
    <row r="943" spans="1:13" s="9" customFormat="1" x14ac:dyDescent="0.2">
      <c r="A943" s="4"/>
      <c r="B943" s="4"/>
      <c r="C943" s="4"/>
      <c r="D943" s="2"/>
      <c r="E943" s="2"/>
      <c r="F943" s="51"/>
      <c r="G943" s="2"/>
      <c r="H943" s="2"/>
      <c r="I943" s="2"/>
      <c r="J943" s="2"/>
      <c r="K943" s="2"/>
      <c r="L943" s="2"/>
      <c r="M943" s="4"/>
    </row>
    <row r="944" spans="1:13" s="9" customFormat="1" x14ac:dyDescent="0.2">
      <c r="A944" s="4"/>
      <c r="B944" s="4"/>
      <c r="C944" s="4"/>
      <c r="D944" s="2"/>
      <c r="E944" s="2"/>
      <c r="F944" s="51"/>
      <c r="G944" s="2"/>
      <c r="H944" s="2"/>
      <c r="I944" s="2"/>
      <c r="J944" s="2"/>
      <c r="K944" s="2"/>
      <c r="L944" s="2"/>
      <c r="M944" s="4"/>
    </row>
    <row r="945" spans="1:13" s="9" customFormat="1" x14ac:dyDescent="0.2">
      <c r="A945" s="4"/>
      <c r="B945" s="4"/>
      <c r="C945" s="4"/>
      <c r="D945" s="2"/>
      <c r="E945" s="2"/>
      <c r="F945" s="51"/>
      <c r="G945" s="2"/>
      <c r="H945" s="2"/>
      <c r="I945" s="2"/>
      <c r="J945" s="2"/>
      <c r="K945" s="2"/>
      <c r="L945" s="2"/>
      <c r="M945" s="4"/>
    </row>
    <row r="946" spans="1:13" s="9" customFormat="1" x14ac:dyDescent="0.2">
      <c r="A946" s="4"/>
      <c r="B946" s="4"/>
      <c r="C946" s="4"/>
      <c r="D946" s="2"/>
      <c r="E946" s="2"/>
      <c r="F946" s="51"/>
      <c r="G946" s="2"/>
      <c r="H946" s="2"/>
      <c r="I946" s="2"/>
      <c r="J946" s="2"/>
      <c r="K946" s="2"/>
      <c r="L946" s="2"/>
      <c r="M946" s="4"/>
    </row>
    <row r="947" spans="1:13" s="9" customFormat="1" x14ac:dyDescent="0.2">
      <c r="A947" s="4"/>
      <c r="B947" s="4"/>
      <c r="C947" s="4"/>
      <c r="D947" s="2"/>
      <c r="E947" s="2"/>
      <c r="F947" s="51"/>
      <c r="G947" s="2"/>
      <c r="H947" s="2"/>
      <c r="I947" s="2"/>
      <c r="J947" s="2"/>
      <c r="K947" s="2"/>
      <c r="L947" s="2"/>
      <c r="M947" s="4"/>
    </row>
    <row r="948" spans="1:13" s="9" customFormat="1" x14ac:dyDescent="0.2">
      <c r="A948" s="4"/>
      <c r="B948" s="4"/>
      <c r="C948" s="4"/>
      <c r="D948" s="2"/>
      <c r="E948" s="2"/>
      <c r="F948" s="51"/>
      <c r="G948" s="2"/>
      <c r="H948" s="2"/>
      <c r="I948" s="2"/>
      <c r="J948" s="2"/>
      <c r="K948" s="2"/>
      <c r="L948" s="2"/>
      <c r="M948" s="4"/>
    </row>
    <row r="949" spans="1:13" s="9" customFormat="1" x14ac:dyDescent="0.2">
      <c r="A949" s="4"/>
      <c r="B949" s="4"/>
      <c r="C949" s="4"/>
      <c r="D949" s="2"/>
      <c r="E949" s="2"/>
      <c r="F949" s="51"/>
      <c r="G949" s="2"/>
      <c r="H949" s="2"/>
      <c r="I949" s="2"/>
      <c r="J949" s="2"/>
      <c r="K949" s="2"/>
      <c r="L949" s="2"/>
      <c r="M949" s="4"/>
    </row>
    <row r="950" spans="1:13" s="9" customFormat="1" x14ac:dyDescent="0.2">
      <c r="A950" s="4"/>
      <c r="B950" s="4"/>
      <c r="C950" s="4"/>
      <c r="D950" s="2"/>
      <c r="E950" s="2"/>
      <c r="F950" s="51"/>
      <c r="G950" s="2"/>
      <c r="H950" s="2"/>
      <c r="I950" s="2"/>
      <c r="J950" s="2"/>
      <c r="K950" s="2"/>
      <c r="L950" s="2"/>
      <c r="M950" s="4"/>
    </row>
    <row r="951" spans="1:13" s="9" customFormat="1" x14ac:dyDescent="0.2">
      <c r="A951" s="4"/>
      <c r="B951" s="4"/>
      <c r="C951" s="4"/>
      <c r="D951" s="2"/>
      <c r="E951" s="2"/>
      <c r="F951" s="51"/>
      <c r="G951" s="2"/>
      <c r="H951" s="2"/>
      <c r="I951" s="2"/>
      <c r="J951" s="2"/>
      <c r="K951" s="2"/>
      <c r="L951" s="2"/>
      <c r="M951" s="4"/>
    </row>
    <row r="952" spans="1:13" s="9" customFormat="1" x14ac:dyDescent="0.2">
      <c r="A952" s="4"/>
      <c r="B952" s="4"/>
      <c r="C952" s="4"/>
      <c r="D952" s="2"/>
      <c r="E952" s="2"/>
      <c r="F952" s="51"/>
      <c r="G952" s="2"/>
      <c r="H952" s="2"/>
      <c r="I952" s="2"/>
      <c r="J952" s="2"/>
      <c r="K952" s="2"/>
      <c r="L952" s="2"/>
      <c r="M952" s="4"/>
    </row>
    <row r="953" spans="1:13" s="9" customFormat="1" x14ac:dyDescent="0.2">
      <c r="A953" s="4"/>
      <c r="B953" s="4"/>
      <c r="C953" s="4"/>
      <c r="D953" s="2"/>
      <c r="E953" s="2"/>
      <c r="F953" s="51"/>
      <c r="G953" s="2"/>
      <c r="H953" s="2"/>
      <c r="I953" s="2"/>
      <c r="J953" s="2"/>
      <c r="K953" s="2"/>
      <c r="L953" s="2"/>
      <c r="M953" s="4"/>
    </row>
    <row r="954" spans="1:13" s="9" customFormat="1" x14ac:dyDescent="0.2">
      <c r="A954" s="4"/>
      <c r="B954" s="4"/>
      <c r="C954" s="4"/>
      <c r="D954" s="2"/>
      <c r="E954" s="2"/>
      <c r="F954" s="51"/>
      <c r="G954" s="2"/>
      <c r="H954" s="2"/>
      <c r="I954" s="2"/>
      <c r="J954" s="2"/>
      <c r="K954" s="2"/>
      <c r="L954" s="2"/>
      <c r="M954" s="4"/>
    </row>
    <row r="955" spans="1:13" s="9" customFormat="1" x14ac:dyDescent="0.2">
      <c r="A955" s="4"/>
      <c r="B955" s="4"/>
      <c r="C955" s="4"/>
      <c r="D955" s="2"/>
      <c r="E955" s="2"/>
      <c r="F955" s="51"/>
      <c r="G955" s="2"/>
      <c r="H955" s="2"/>
      <c r="I955" s="2"/>
      <c r="J955" s="2"/>
      <c r="K955" s="2"/>
      <c r="L955" s="2"/>
      <c r="M955" s="4"/>
    </row>
    <row r="956" spans="1:13" s="9" customFormat="1" x14ac:dyDescent="0.2">
      <c r="A956" s="4"/>
      <c r="B956" s="4"/>
      <c r="C956" s="4"/>
      <c r="D956" s="2"/>
      <c r="E956" s="2"/>
      <c r="F956" s="51"/>
      <c r="G956" s="2"/>
      <c r="H956" s="2"/>
      <c r="I956" s="2"/>
      <c r="J956" s="2"/>
      <c r="K956" s="2"/>
      <c r="L956" s="2"/>
      <c r="M956" s="4"/>
    </row>
    <row r="957" spans="1:13" s="9" customFormat="1" x14ac:dyDescent="0.2">
      <c r="A957" s="4"/>
      <c r="B957" s="4"/>
      <c r="C957" s="4"/>
      <c r="D957" s="2"/>
      <c r="E957" s="2"/>
      <c r="F957" s="51"/>
      <c r="G957" s="2"/>
      <c r="H957" s="2"/>
      <c r="I957" s="2"/>
      <c r="J957" s="2"/>
      <c r="K957" s="2"/>
      <c r="L957" s="2"/>
      <c r="M957" s="4"/>
    </row>
    <row r="958" spans="1:13" s="9" customFormat="1" x14ac:dyDescent="0.2">
      <c r="A958" s="4"/>
      <c r="B958" s="4"/>
      <c r="C958" s="4"/>
      <c r="D958" s="2"/>
      <c r="E958" s="2"/>
      <c r="F958" s="51"/>
      <c r="G958" s="2"/>
      <c r="H958" s="2"/>
      <c r="I958" s="2"/>
      <c r="J958" s="2"/>
      <c r="K958" s="2"/>
      <c r="L958" s="2"/>
      <c r="M958" s="4"/>
    </row>
    <row r="959" spans="1:13" s="9" customFormat="1" x14ac:dyDescent="0.2">
      <c r="A959" s="4"/>
      <c r="B959" s="4"/>
      <c r="C959" s="4"/>
      <c r="D959" s="2"/>
      <c r="E959" s="2"/>
      <c r="F959" s="51"/>
      <c r="G959" s="2"/>
      <c r="H959" s="2"/>
      <c r="I959" s="2"/>
      <c r="J959" s="2"/>
      <c r="K959" s="2"/>
      <c r="L959" s="2"/>
      <c r="M959" s="4"/>
    </row>
    <row r="960" spans="1:13" s="9" customFormat="1" x14ac:dyDescent="0.2">
      <c r="A960" s="4"/>
      <c r="B960" s="4"/>
      <c r="C960" s="4"/>
      <c r="D960" s="2"/>
      <c r="E960" s="2"/>
      <c r="F960" s="51"/>
      <c r="G960" s="2"/>
      <c r="H960" s="2"/>
      <c r="I960" s="2"/>
      <c r="J960" s="2"/>
      <c r="K960" s="2"/>
      <c r="L960" s="2"/>
      <c r="M960" s="4"/>
    </row>
    <row r="961" spans="1:13" s="9" customFormat="1" x14ac:dyDescent="0.2">
      <c r="A961" s="4"/>
      <c r="B961" s="4"/>
      <c r="C961" s="4"/>
      <c r="D961" s="2"/>
      <c r="E961" s="2"/>
      <c r="F961" s="51"/>
      <c r="G961" s="2"/>
      <c r="H961" s="2"/>
      <c r="I961" s="2"/>
      <c r="J961" s="2"/>
      <c r="K961" s="2"/>
      <c r="L961" s="2"/>
      <c r="M961" s="4"/>
    </row>
    <row r="962" spans="1:13" s="9" customFormat="1" x14ac:dyDescent="0.2">
      <c r="A962" s="4"/>
      <c r="B962" s="4"/>
      <c r="C962" s="4"/>
      <c r="D962" s="2"/>
      <c r="E962" s="2"/>
      <c r="F962" s="51"/>
      <c r="G962" s="2"/>
      <c r="H962" s="2"/>
      <c r="I962" s="2"/>
      <c r="J962" s="2"/>
      <c r="K962" s="2"/>
      <c r="L962" s="2"/>
      <c r="M962" s="4"/>
    </row>
    <row r="963" spans="1:13" s="9" customFormat="1" x14ac:dyDescent="0.2">
      <c r="A963" s="4"/>
      <c r="B963" s="4"/>
      <c r="C963" s="4"/>
      <c r="D963" s="2"/>
      <c r="E963" s="2"/>
      <c r="F963" s="51"/>
      <c r="G963" s="2"/>
      <c r="H963" s="2"/>
      <c r="I963" s="2"/>
      <c r="J963" s="2"/>
      <c r="K963" s="2"/>
      <c r="L963" s="2"/>
      <c r="M963" s="4"/>
    </row>
    <row r="964" spans="1:13" s="9" customFormat="1" x14ac:dyDescent="0.2">
      <c r="A964" s="4"/>
      <c r="B964" s="4"/>
      <c r="C964" s="4"/>
      <c r="D964" s="2"/>
      <c r="E964" s="2"/>
      <c r="F964" s="51"/>
      <c r="G964" s="2"/>
      <c r="H964" s="2"/>
      <c r="I964" s="2"/>
      <c r="J964" s="2"/>
      <c r="K964" s="2"/>
      <c r="L964" s="2"/>
      <c r="M964" s="4"/>
    </row>
    <row r="965" spans="1:13" s="9" customFormat="1" x14ac:dyDescent="0.2">
      <c r="A965" s="4"/>
      <c r="B965" s="4"/>
      <c r="C965" s="4"/>
      <c r="D965" s="2"/>
      <c r="E965" s="2"/>
      <c r="F965" s="51"/>
      <c r="G965" s="2"/>
      <c r="H965" s="2"/>
      <c r="I965" s="2"/>
      <c r="J965" s="2"/>
      <c r="K965" s="2"/>
      <c r="L965" s="2"/>
      <c r="M965" s="4"/>
    </row>
    <row r="966" spans="1:13" s="9" customFormat="1" x14ac:dyDescent="0.2">
      <c r="A966" s="4"/>
      <c r="B966" s="4"/>
      <c r="C966" s="4"/>
      <c r="D966" s="2"/>
      <c r="E966" s="2"/>
      <c r="F966" s="51"/>
      <c r="G966" s="2"/>
      <c r="H966" s="2"/>
      <c r="I966" s="2"/>
      <c r="J966" s="2"/>
      <c r="K966" s="2"/>
      <c r="L966" s="2"/>
      <c r="M966" s="4"/>
    </row>
    <row r="967" spans="1:13" s="9" customFormat="1" x14ac:dyDescent="0.2">
      <c r="A967" s="4"/>
      <c r="B967" s="4"/>
      <c r="C967" s="4"/>
      <c r="D967" s="2"/>
      <c r="E967" s="2"/>
      <c r="F967" s="51"/>
      <c r="G967" s="2"/>
      <c r="H967" s="2"/>
      <c r="I967" s="2"/>
      <c r="J967" s="2"/>
      <c r="K967" s="2"/>
      <c r="L967" s="2"/>
      <c r="M967" s="4"/>
    </row>
    <row r="968" spans="1:13" s="9" customFormat="1" x14ac:dyDescent="0.2">
      <c r="A968" s="4"/>
      <c r="B968" s="4"/>
      <c r="C968" s="4"/>
      <c r="D968" s="2"/>
      <c r="E968" s="2"/>
      <c r="F968" s="51"/>
      <c r="G968" s="2"/>
      <c r="H968" s="2"/>
      <c r="I968" s="2"/>
      <c r="J968" s="2"/>
      <c r="K968" s="2"/>
      <c r="L968" s="2"/>
      <c r="M968" s="4"/>
    </row>
    <row r="969" spans="1:13" s="9" customFormat="1" x14ac:dyDescent="0.2">
      <c r="A969" s="4"/>
      <c r="B969" s="4"/>
      <c r="C969" s="4"/>
      <c r="D969" s="2"/>
      <c r="E969" s="2"/>
      <c r="F969" s="51"/>
      <c r="G969" s="2"/>
      <c r="H969" s="2"/>
      <c r="I969" s="2"/>
      <c r="J969" s="2"/>
      <c r="K969" s="2"/>
      <c r="L969" s="2"/>
      <c r="M969" s="4"/>
    </row>
    <row r="970" spans="1:13" s="9" customFormat="1" x14ac:dyDescent="0.2">
      <c r="A970" s="4"/>
      <c r="B970" s="4"/>
      <c r="C970" s="4"/>
      <c r="D970" s="2"/>
      <c r="E970" s="2"/>
      <c r="F970" s="51"/>
      <c r="G970" s="2"/>
      <c r="H970" s="2"/>
      <c r="I970" s="2"/>
      <c r="J970" s="2"/>
      <c r="K970" s="2"/>
      <c r="L970" s="2"/>
      <c r="M970" s="4"/>
    </row>
    <row r="971" spans="1:13" s="9" customFormat="1" x14ac:dyDescent="0.2">
      <c r="A971" s="4"/>
      <c r="B971" s="4"/>
      <c r="C971" s="4"/>
      <c r="D971" s="2"/>
      <c r="E971" s="2"/>
      <c r="F971" s="51"/>
      <c r="G971" s="2"/>
      <c r="H971" s="2"/>
      <c r="I971" s="2"/>
      <c r="J971" s="2"/>
      <c r="K971" s="2"/>
      <c r="L971" s="2"/>
      <c r="M971" s="4"/>
    </row>
    <row r="972" spans="1:13" s="9" customFormat="1" x14ac:dyDescent="0.2">
      <c r="A972" s="4"/>
      <c r="B972" s="4"/>
      <c r="C972" s="4"/>
      <c r="D972" s="2"/>
      <c r="E972" s="2"/>
      <c r="F972" s="51"/>
      <c r="G972" s="2"/>
      <c r="H972" s="2"/>
      <c r="I972" s="2"/>
      <c r="J972" s="2"/>
      <c r="K972" s="2"/>
      <c r="L972" s="2"/>
      <c r="M972" s="4"/>
    </row>
    <row r="973" spans="1:13" s="9" customFormat="1" x14ac:dyDescent="0.2">
      <c r="A973" s="4"/>
      <c r="B973" s="4"/>
      <c r="C973" s="4"/>
      <c r="D973" s="2"/>
      <c r="E973" s="2"/>
      <c r="F973" s="51"/>
      <c r="G973" s="2"/>
      <c r="H973" s="2"/>
      <c r="I973" s="2"/>
      <c r="J973" s="2"/>
      <c r="K973" s="2"/>
      <c r="L973" s="2"/>
      <c r="M973" s="4"/>
    </row>
    <row r="974" spans="1:13" s="9" customFormat="1" x14ac:dyDescent="0.2">
      <c r="A974" s="4"/>
      <c r="B974" s="4"/>
      <c r="C974" s="4"/>
      <c r="D974" s="2"/>
      <c r="E974" s="2"/>
      <c r="F974" s="51"/>
      <c r="G974" s="2"/>
      <c r="H974" s="2"/>
      <c r="I974" s="2"/>
      <c r="J974" s="2"/>
      <c r="K974" s="2"/>
      <c r="L974" s="2"/>
      <c r="M974" s="4"/>
    </row>
    <row r="975" spans="1:13" s="9" customFormat="1" x14ac:dyDescent="0.2">
      <c r="A975" s="4"/>
      <c r="B975" s="4"/>
      <c r="C975" s="4"/>
      <c r="D975" s="2"/>
      <c r="E975" s="2"/>
      <c r="F975" s="51"/>
      <c r="G975" s="2"/>
      <c r="H975" s="2"/>
      <c r="I975" s="2"/>
      <c r="J975" s="2"/>
      <c r="K975" s="2"/>
      <c r="L975" s="2"/>
      <c r="M975" s="4"/>
    </row>
    <row r="976" spans="1:13" s="9" customFormat="1" x14ac:dyDescent="0.2">
      <c r="A976" s="4"/>
      <c r="B976" s="4"/>
      <c r="C976" s="4"/>
      <c r="D976" s="2"/>
      <c r="E976" s="2"/>
      <c r="F976" s="51"/>
      <c r="G976" s="2"/>
      <c r="H976" s="2"/>
      <c r="I976" s="2"/>
      <c r="J976" s="2"/>
      <c r="K976" s="2"/>
      <c r="L976" s="2"/>
      <c r="M976" s="4"/>
    </row>
    <row r="977" spans="1:13" s="9" customFormat="1" x14ac:dyDescent="0.2">
      <c r="A977" s="4"/>
      <c r="B977" s="4"/>
      <c r="C977" s="4"/>
      <c r="D977" s="2"/>
      <c r="E977" s="2"/>
      <c r="F977" s="51"/>
      <c r="G977" s="2"/>
      <c r="H977" s="2"/>
      <c r="I977" s="2"/>
      <c r="J977" s="2"/>
      <c r="K977" s="2"/>
      <c r="L977" s="2"/>
      <c r="M977" s="4"/>
    </row>
    <row r="978" spans="1:13" s="9" customFormat="1" x14ac:dyDescent="0.2">
      <c r="A978" s="4"/>
      <c r="B978" s="4"/>
      <c r="C978" s="4"/>
      <c r="D978" s="2"/>
      <c r="E978" s="2"/>
      <c r="F978" s="51"/>
      <c r="G978" s="2"/>
      <c r="H978" s="2"/>
      <c r="I978" s="2"/>
      <c r="J978" s="2"/>
      <c r="K978" s="2"/>
      <c r="L978" s="2"/>
      <c r="M978" s="4"/>
    </row>
    <row r="979" spans="1:13" s="9" customFormat="1" x14ac:dyDescent="0.2">
      <c r="A979" s="4"/>
      <c r="B979" s="4"/>
      <c r="C979" s="4"/>
      <c r="D979" s="2"/>
      <c r="E979" s="2"/>
      <c r="F979" s="51"/>
      <c r="G979" s="2"/>
      <c r="H979" s="2"/>
      <c r="I979" s="2"/>
      <c r="J979" s="2"/>
      <c r="K979" s="2"/>
      <c r="L979" s="2"/>
      <c r="M979" s="4"/>
    </row>
    <row r="980" spans="1:13" s="9" customFormat="1" x14ac:dyDescent="0.2">
      <c r="A980" s="4"/>
      <c r="B980" s="4"/>
      <c r="C980" s="4"/>
      <c r="D980" s="2"/>
      <c r="E980" s="2"/>
      <c r="F980" s="51"/>
      <c r="G980" s="2"/>
      <c r="H980" s="2"/>
      <c r="I980" s="2"/>
      <c r="J980" s="2"/>
      <c r="K980" s="2"/>
      <c r="L980" s="2"/>
      <c r="M980" s="4"/>
    </row>
    <row r="981" spans="1:13" s="9" customFormat="1" x14ac:dyDescent="0.2">
      <c r="A981" s="4"/>
      <c r="B981" s="4"/>
      <c r="C981" s="4"/>
      <c r="D981" s="2"/>
      <c r="E981" s="2"/>
      <c r="F981" s="51"/>
      <c r="G981" s="2"/>
      <c r="H981" s="2"/>
      <c r="I981" s="2"/>
      <c r="J981" s="2"/>
      <c r="K981" s="2"/>
      <c r="L981" s="2"/>
      <c r="M981" s="4"/>
    </row>
    <row r="982" spans="1:13" s="9" customFormat="1" x14ac:dyDescent="0.2">
      <c r="A982" s="4"/>
      <c r="B982" s="4"/>
      <c r="C982" s="4"/>
      <c r="D982" s="2"/>
      <c r="E982" s="2"/>
      <c r="F982" s="51"/>
      <c r="G982" s="2"/>
      <c r="H982" s="2"/>
      <c r="I982" s="2"/>
      <c r="J982" s="2"/>
      <c r="K982" s="2"/>
      <c r="L982" s="2"/>
      <c r="M982" s="4"/>
    </row>
    <row r="983" spans="1:13" s="9" customFormat="1" x14ac:dyDescent="0.2">
      <c r="A983" s="4"/>
      <c r="B983" s="4"/>
      <c r="C983" s="4"/>
      <c r="D983" s="2"/>
      <c r="E983" s="2"/>
      <c r="F983" s="51"/>
      <c r="G983" s="2"/>
      <c r="H983" s="2"/>
      <c r="I983" s="2"/>
      <c r="J983" s="2"/>
      <c r="K983" s="2"/>
      <c r="L983" s="2"/>
      <c r="M983" s="4"/>
    </row>
    <row r="984" spans="1:13" s="9" customFormat="1" x14ac:dyDescent="0.2">
      <c r="A984" s="4"/>
      <c r="B984" s="4"/>
      <c r="C984" s="4"/>
      <c r="D984" s="2"/>
      <c r="E984" s="2"/>
      <c r="F984" s="51"/>
      <c r="G984" s="2"/>
      <c r="H984" s="2"/>
      <c r="I984" s="2"/>
      <c r="J984" s="2"/>
      <c r="K984" s="2"/>
      <c r="L984" s="2"/>
      <c r="M984" s="4"/>
    </row>
    <row r="985" spans="1:13" s="9" customFormat="1" x14ac:dyDescent="0.2">
      <c r="A985" s="4"/>
      <c r="B985" s="4"/>
      <c r="C985" s="4"/>
      <c r="D985" s="2"/>
      <c r="E985" s="2"/>
      <c r="F985" s="51"/>
      <c r="G985" s="2"/>
      <c r="H985" s="2"/>
      <c r="I985" s="2"/>
      <c r="J985" s="2"/>
      <c r="K985" s="2"/>
      <c r="L985" s="2"/>
      <c r="M985" s="4"/>
    </row>
    <row r="986" spans="1:13" s="9" customFormat="1" x14ac:dyDescent="0.2">
      <c r="A986" s="4"/>
      <c r="B986" s="4"/>
      <c r="C986" s="4"/>
      <c r="D986" s="2"/>
      <c r="E986" s="2"/>
      <c r="F986" s="51"/>
      <c r="G986" s="2"/>
      <c r="H986" s="2"/>
      <c r="I986" s="2"/>
      <c r="J986" s="2"/>
      <c r="K986" s="2"/>
      <c r="L986" s="2"/>
      <c r="M986" s="4"/>
    </row>
    <row r="987" spans="1:13" s="9" customFormat="1" x14ac:dyDescent="0.2">
      <c r="A987" s="4"/>
      <c r="B987" s="4"/>
      <c r="C987" s="4"/>
      <c r="D987" s="2"/>
      <c r="E987" s="2"/>
      <c r="F987" s="51"/>
      <c r="G987" s="2"/>
      <c r="H987" s="2"/>
      <c r="I987" s="2"/>
      <c r="J987" s="2"/>
      <c r="K987" s="2"/>
      <c r="L987" s="2"/>
      <c r="M987" s="4"/>
    </row>
    <row r="988" spans="1:13" s="9" customFormat="1" x14ac:dyDescent="0.2">
      <c r="A988" s="4"/>
      <c r="B988" s="4"/>
      <c r="C988" s="4"/>
      <c r="D988" s="2"/>
      <c r="E988" s="2"/>
      <c r="F988" s="51"/>
      <c r="G988" s="2"/>
      <c r="H988" s="2"/>
      <c r="I988" s="2"/>
      <c r="J988" s="2"/>
      <c r="K988" s="2"/>
      <c r="L988" s="2"/>
      <c r="M988" s="4"/>
    </row>
    <row r="989" spans="1:13" s="9" customFormat="1" x14ac:dyDescent="0.2">
      <c r="A989" s="4"/>
      <c r="B989" s="4"/>
      <c r="C989" s="4"/>
      <c r="D989" s="2"/>
      <c r="E989" s="2"/>
      <c r="F989" s="51"/>
      <c r="G989" s="2"/>
      <c r="H989" s="2"/>
      <c r="I989" s="2"/>
      <c r="J989" s="2"/>
      <c r="K989" s="2"/>
      <c r="L989" s="2"/>
      <c r="M989" s="4"/>
    </row>
    <row r="990" spans="1:13" s="9" customFormat="1" x14ac:dyDescent="0.2">
      <c r="A990" s="4"/>
      <c r="B990" s="4"/>
      <c r="C990" s="4"/>
      <c r="D990" s="2"/>
      <c r="E990" s="2"/>
      <c r="F990" s="51"/>
      <c r="G990" s="2"/>
      <c r="H990" s="2"/>
      <c r="I990" s="2"/>
      <c r="J990" s="2"/>
      <c r="K990" s="2"/>
      <c r="L990" s="2"/>
      <c r="M990" s="4"/>
    </row>
    <row r="991" spans="1:13" s="9" customFormat="1" x14ac:dyDescent="0.2">
      <c r="A991" s="4"/>
      <c r="B991" s="4"/>
      <c r="C991" s="4"/>
      <c r="D991" s="2"/>
      <c r="E991" s="2"/>
      <c r="F991" s="51"/>
      <c r="G991" s="2"/>
      <c r="H991" s="2"/>
      <c r="I991" s="2"/>
      <c r="J991" s="2"/>
      <c r="K991" s="2"/>
      <c r="L991" s="2"/>
      <c r="M991" s="4"/>
    </row>
    <row r="992" spans="1:13" s="9" customFormat="1" x14ac:dyDescent="0.2">
      <c r="A992" s="4"/>
      <c r="B992" s="4"/>
      <c r="C992" s="4"/>
      <c r="D992" s="2"/>
      <c r="E992" s="2"/>
      <c r="F992" s="51"/>
      <c r="G992" s="2"/>
      <c r="H992" s="2"/>
      <c r="I992" s="2"/>
      <c r="J992" s="2"/>
      <c r="K992" s="2"/>
      <c r="L992" s="2"/>
      <c r="M992" s="4"/>
    </row>
    <row r="993" spans="1:13" s="9" customFormat="1" x14ac:dyDescent="0.2">
      <c r="A993" s="4"/>
      <c r="B993" s="4"/>
      <c r="C993" s="4"/>
      <c r="D993" s="2"/>
      <c r="E993" s="2"/>
      <c r="F993" s="51"/>
      <c r="G993" s="2"/>
      <c r="H993" s="2"/>
      <c r="I993" s="2"/>
      <c r="J993" s="2"/>
      <c r="K993" s="2"/>
      <c r="L993" s="2"/>
      <c r="M993" s="4"/>
    </row>
    <row r="994" spans="1:13" s="9" customFormat="1" x14ac:dyDescent="0.2">
      <c r="A994" s="4"/>
      <c r="B994" s="4"/>
      <c r="C994" s="4"/>
      <c r="D994" s="2"/>
      <c r="E994" s="2"/>
      <c r="F994" s="51"/>
      <c r="G994" s="2"/>
      <c r="H994" s="2"/>
      <c r="I994" s="2"/>
      <c r="J994" s="2"/>
      <c r="K994" s="2"/>
      <c r="L994" s="2"/>
      <c r="M994" s="4"/>
    </row>
    <row r="995" spans="1:13" s="9" customFormat="1" x14ac:dyDescent="0.2">
      <c r="A995" s="4"/>
      <c r="B995" s="4"/>
      <c r="C995" s="4"/>
      <c r="D995" s="2"/>
      <c r="E995" s="2"/>
      <c r="F995" s="51"/>
      <c r="G995" s="2"/>
      <c r="H995" s="2"/>
      <c r="I995" s="2"/>
      <c r="J995" s="2"/>
      <c r="K995" s="2"/>
      <c r="L995" s="2"/>
      <c r="M995" s="4"/>
    </row>
    <row r="996" spans="1:13" s="9" customFormat="1" x14ac:dyDescent="0.2">
      <c r="A996" s="4"/>
      <c r="B996" s="4"/>
      <c r="C996" s="4"/>
      <c r="D996" s="2"/>
      <c r="E996" s="2"/>
      <c r="F996" s="51"/>
      <c r="G996" s="2"/>
      <c r="H996" s="2"/>
      <c r="I996" s="2"/>
      <c r="J996" s="2"/>
      <c r="K996" s="2"/>
      <c r="L996" s="2"/>
      <c r="M996" s="4"/>
    </row>
    <row r="997" spans="1:13" s="9" customFormat="1" x14ac:dyDescent="0.2">
      <c r="A997" s="4"/>
      <c r="B997" s="4"/>
      <c r="C997" s="4"/>
      <c r="D997" s="2"/>
      <c r="E997" s="2"/>
      <c r="F997" s="51"/>
      <c r="G997" s="2"/>
      <c r="H997" s="2"/>
      <c r="I997" s="2"/>
      <c r="J997" s="2"/>
      <c r="K997" s="2"/>
      <c r="L997" s="2"/>
      <c r="M997" s="4"/>
    </row>
    <row r="998" spans="1:13" s="9" customFormat="1" x14ac:dyDescent="0.2">
      <c r="A998" s="4"/>
      <c r="B998" s="4"/>
      <c r="C998" s="4"/>
      <c r="D998" s="2"/>
      <c r="E998" s="2"/>
      <c r="F998" s="51"/>
      <c r="G998" s="2"/>
      <c r="H998" s="2"/>
      <c r="I998" s="2"/>
      <c r="J998" s="2"/>
      <c r="K998" s="2"/>
      <c r="L998" s="2"/>
      <c r="M998" s="4"/>
    </row>
    <row r="999" spans="1:13" s="9" customFormat="1" x14ac:dyDescent="0.2">
      <c r="A999" s="4"/>
      <c r="B999" s="4"/>
      <c r="C999" s="4"/>
      <c r="D999" s="2"/>
      <c r="E999" s="2"/>
      <c r="F999" s="51"/>
      <c r="G999" s="2"/>
      <c r="H999" s="2"/>
      <c r="I999" s="2"/>
      <c r="J999" s="2"/>
      <c r="K999" s="2"/>
      <c r="L999" s="2"/>
      <c r="M999" s="4"/>
    </row>
    <row r="1000" spans="1:13" s="9" customFormat="1" x14ac:dyDescent="0.2">
      <c r="A1000" s="4"/>
      <c r="B1000" s="4"/>
      <c r="C1000" s="4"/>
      <c r="D1000" s="2"/>
      <c r="E1000" s="2"/>
      <c r="F1000" s="51"/>
      <c r="G1000" s="2"/>
      <c r="H1000" s="2"/>
      <c r="I1000" s="2"/>
      <c r="J1000" s="2"/>
      <c r="K1000" s="2"/>
      <c r="L1000" s="2"/>
      <c r="M1000" s="4"/>
    </row>
    <row r="1001" spans="1:13" s="9" customFormat="1" x14ac:dyDescent="0.2">
      <c r="A1001" s="4"/>
      <c r="B1001" s="4"/>
      <c r="C1001" s="4"/>
      <c r="D1001" s="2"/>
      <c r="E1001" s="2"/>
      <c r="F1001" s="51"/>
      <c r="G1001" s="2"/>
      <c r="H1001" s="2"/>
      <c r="I1001" s="2"/>
      <c r="J1001" s="2"/>
      <c r="K1001" s="2"/>
      <c r="L1001" s="2"/>
      <c r="M1001" s="4"/>
    </row>
    <row r="1002" spans="1:13" s="9" customFormat="1" x14ac:dyDescent="0.2">
      <c r="A1002" s="4"/>
      <c r="B1002" s="4"/>
      <c r="C1002" s="4"/>
      <c r="D1002" s="2"/>
      <c r="E1002" s="2"/>
      <c r="F1002" s="51"/>
      <c r="G1002" s="2"/>
      <c r="H1002" s="2"/>
      <c r="I1002" s="2"/>
      <c r="J1002" s="2"/>
      <c r="K1002" s="2"/>
      <c r="L1002" s="2"/>
      <c r="M1002" s="4"/>
    </row>
    <row r="1003" spans="1:13" s="9" customFormat="1" x14ac:dyDescent="0.2">
      <c r="A1003" s="4"/>
      <c r="B1003" s="4"/>
      <c r="C1003" s="4"/>
      <c r="D1003" s="2"/>
      <c r="E1003" s="2"/>
      <c r="F1003" s="51"/>
      <c r="G1003" s="2"/>
      <c r="H1003" s="2"/>
      <c r="I1003" s="2"/>
      <c r="J1003" s="2"/>
      <c r="K1003" s="2"/>
      <c r="L1003" s="2"/>
      <c r="M1003" s="4"/>
    </row>
    <row r="1004" spans="1:13" s="9" customFormat="1" x14ac:dyDescent="0.2">
      <c r="A1004" s="4"/>
      <c r="B1004" s="4"/>
      <c r="C1004" s="4"/>
      <c r="D1004" s="2"/>
      <c r="E1004" s="2"/>
      <c r="F1004" s="51"/>
      <c r="G1004" s="2"/>
      <c r="H1004" s="2"/>
      <c r="I1004" s="2"/>
      <c r="J1004" s="2"/>
      <c r="K1004" s="2"/>
      <c r="L1004" s="2"/>
      <c r="M1004" s="4"/>
    </row>
    <row r="1005" spans="1:13" s="9" customFormat="1" x14ac:dyDescent="0.2">
      <c r="A1005" s="4"/>
      <c r="B1005" s="4"/>
      <c r="C1005" s="4"/>
      <c r="D1005" s="2"/>
      <c r="E1005" s="2"/>
      <c r="F1005" s="51"/>
      <c r="G1005" s="2"/>
      <c r="H1005" s="2"/>
      <c r="I1005" s="2"/>
      <c r="J1005" s="2"/>
      <c r="K1005" s="2"/>
      <c r="L1005" s="2"/>
      <c r="M1005" s="4"/>
    </row>
    <row r="1006" spans="1:13" s="9" customFormat="1" x14ac:dyDescent="0.2">
      <c r="A1006" s="4"/>
      <c r="B1006" s="4"/>
      <c r="C1006" s="4"/>
      <c r="D1006" s="2"/>
      <c r="E1006" s="2"/>
      <c r="F1006" s="51"/>
      <c r="G1006" s="2"/>
      <c r="H1006" s="2"/>
      <c r="I1006" s="2"/>
      <c r="J1006" s="2"/>
      <c r="K1006" s="2"/>
      <c r="L1006" s="2"/>
      <c r="M1006" s="4"/>
    </row>
    <row r="1007" spans="1:13" s="9" customFormat="1" x14ac:dyDescent="0.2">
      <c r="A1007" s="4"/>
      <c r="B1007" s="4"/>
      <c r="C1007" s="4"/>
      <c r="D1007" s="2"/>
      <c r="E1007" s="2"/>
      <c r="F1007" s="51"/>
      <c r="G1007" s="2"/>
      <c r="H1007" s="2"/>
      <c r="I1007" s="2"/>
      <c r="J1007" s="2"/>
      <c r="K1007" s="2"/>
      <c r="L1007" s="2"/>
      <c r="M1007" s="4"/>
    </row>
    <row r="1008" spans="1:13" s="9" customFormat="1" x14ac:dyDescent="0.2">
      <c r="A1008" s="4"/>
      <c r="B1008" s="4"/>
      <c r="C1008" s="4"/>
      <c r="D1008" s="2"/>
      <c r="E1008" s="2"/>
      <c r="F1008" s="51"/>
      <c r="G1008" s="2"/>
      <c r="H1008" s="2"/>
      <c r="I1008" s="2"/>
      <c r="J1008" s="2"/>
      <c r="K1008" s="2"/>
      <c r="L1008" s="2"/>
      <c r="M1008" s="4"/>
    </row>
    <row r="1009" spans="1:13" s="9" customFormat="1" x14ac:dyDescent="0.2">
      <c r="A1009" s="4"/>
      <c r="B1009" s="4"/>
      <c r="C1009" s="4"/>
      <c r="D1009" s="2"/>
      <c r="E1009" s="2"/>
      <c r="F1009" s="51"/>
      <c r="G1009" s="2"/>
      <c r="H1009" s="2"/>
      <c r="I1009" s="2"/>
      <c r="J1009" s="2"/>
      <c r="K1009" s="2"/>
      <c r="L1009" s="2"/>
      <c r="M1009" s="4"/>
    </row>
    <row r="1010" spans="1:13" s="9" customFormat="1" x14ac:dyDescent="0.2">
      <c r="A1010" s="4"/>
      <c r="B1010" s="4"/>
      <c r="C1010" s="4"/>
      <c r="D1010" s="2"/>
      <c r="E1010" s="2"/>
      <c r="F1010" s="51"/>
      <c r="G1010" s="2"/>
      <c r="H1010" s="2"/>
      <c r="I1010" s="2"/>
      <c r="J1010" s="2"/>
      <c r="K1010" s="2"/>
      <c r="L1010" s="2"/>
      <c r="M1010" s="4"/>
    </row>
    <row r="1011" spans="1:13" s="9" customFormat="1" x14ac:dyDescent="0.2">
      <c r="A1011" s="4"/>
      <c r="B1011" s="4"/>
      <c r="C1011" s="4"/>
      <c r="D1011" s="2"/>
      <c r="E1011" s="2"/>
      <c r="F1011" s="51"/>
      <c r="G1011" s="2"/>
      <c r="H1011" s="2"/>
      <c r="I1011" s="2"/>
      <c r="J1011" s="2"/>
      <c r="K1011" s="2"/>
      <c r="L1011" s="2"/>
      <c r="M1011" s="4"/>
    </row>
    <row r="1012" spans="1:13" s="9" customFormat="1" x14ac:dyDescent="0.2">
      <c r="A1012" s="4"/>
      <c r="B1012" s="4"/>
      <c r="C1012" s="4"/>
      <c r="D1012" s="2"/>
      <c r="E1012" s="2"/>
      <c r="F1012" s="51"/>
      <c r="G1012" s="2"/>
      <c r="H1012" s="2"/>
      <c r="I1012" s="2"/>
      <c r="J1012" s="2"/>
      <c r="K1012" s="2"/>
      <c r="L1012" s="2"/>
      <c r="M1012" s="4"/>
    </row>
    <row r="1013" spans="1:13" s="9" customFormat="1" x14ac:dyDescent="0.2">
      <c r="A1013" s="4"/>
      <c r="B1013" s="4"/>
      <c r="C1013" s="4"/>
      <c r="D1013" s="2"/>
      <c r="E1013" s="2"/>
      <c r="F1013" s="51"/>
      <c r="G1013" s="2"/>
      <c r="H1013" s="2"/>
      <c r="I1013" s="2"/>
      <c r="J1013" s="2"/>
      <c r="K1013" s="2"/>
      <c r="L1013" s="2"/>
      <c r="M1013" s="4"/>
    </row>
    <row r="1014" spans="1:13" s="9" customFormat="1" x14ac:dyDescent="0.2">
      <c r="A1014" s="4"/>
      <c r="B1014" s="4"/>
      <c r="C1014" s="4"/>
      <c r="D1014" s="2"/>
      <c r="E1014" s="2"/>
      <c r="F1014" s="51"/>
      <c r="G1014" s="2"/>
      <c r="H1014" s="2"/>
      <c r="I1014" s="2"/>
      <c r="J1014" s="2"/>
      <c r="K1014" s="2"/>
      <c r="L1014" s="2"/>
      <c r="M1014" s="4"/>
    </row>
    <row r="1015" spans="1:13" s="9" customFormat="1" x14ac:dyDescent="0.2">
      <c r="A1015" s="4"/>
      <c r="B1015" s="4"/>
      <c r="C1015" s="4"/>
      <c r="D1015" s="2"/>
      <c r="E1015" s="2"/>
      <c r="F1015" s="51"/>
      <c r="G1015" s="2"/>
      <c r="H1015" s="2"/>
      <c r="I1015" s="2"/>
      <c r="J1015" s="2"/>
      <c r="K1015" s="2"/>
      <c r="L1015" s="2"/>
      <c r="M1015" s="4"/>
    </row>
    <row r="1016" spans="1:13" s="9" customFormat="1" x14ac:dyDescent="0.2">
      <c r="A1016" s="4"/>
      <c r="B1016" s="4"/>
      <c r="C1016" s="4"/>
      <c r="D1016" s="2"/>
      <c r="E1016" s="2"/>
      <c r="F1016" s="51"/>
      <c r="G1016" s="2"/>
      <c r="H1016" s="2"/>
      <c r="I1016" s="2"/>
      <c r="J1016" s="2"/>
      <c r="K1016" s="2"/>
      <c r="L1016" s="2"/>
      <c r="M1016" s="4"/>
    </row>
    <row r="1017" spans="1:13" s="9" customFormat="1" x14ac:dyDescent="0.2">
      <c r="A1017" s="4"/>
      <c r="B1017" s="4"/>
      <c r="C1017" s="4"/>
      <c r="D1017" s="2"/>
      <c r="E1017" s="2"/>
      <c r="F1017" s="51"/>
      <c r="G1017" s="2"/>
      <c r="H1017" s="2"/>
      <c r="I1017" s="2"/>
      <c r="J1017" s="2"/>
      <c r="K1017" s="2"/>
      <c r="L1017" s="2"/>
      <c r="M1017" s="4"/>
    </row>
    <row r="1018" spans="1:13" s="9" customFormat="1" x14ac:dyDescent="0.2">
      <c r="A1018" s="4"/>
      <c r="B1018" s="4"/>
      <c r="C1018" s="4"/>
      <c r="D1018" s="2"/>
      <c r="E1018" s="2"/>
      <c r="F1018" s="51"/>
      <c r="G1018" s="2"/>
      <c r="H1018" s="2"/>
      <c r="I1018" s="2"/>
      <c r="J1018" s="2"/>
      <c r="K1018" s="2"/>
      <c r="L1018" s="2"/>
      <c r="M1018" s="4"/>
    </row>
    <row r="1019" spans="1:13" s="9" customFormat="1" x14ac:dyDescent="0.2">
      <c r="A1019" s="4"/>
      <c r="B1019" s="4"/>
      <c r="C1019" s="4"/>
      <c r="D1019" s="2"/>
      <c r="E1019" s="2"/>
      <c r="F1019" s="51"/>
      <c r="G1019" s="2"/>
      <c r="H1019" s="2"/>
      <c r="I1019" s="2"/>
      <c r="J1019" s="2"/>
      <c r="K1019" s="2"/>
      <c r="L1019" s="2"/>
      <c r="M1019" s="4"/>
    </row>
    <row r="1020" spans="1:13" s="9" customFormat="1" x14ac:dyDescent="0.2">
      <c r="A1020" s="4"/>
      <c r="B1020" s="4"/>
      <c r="C1020" s="4"/>
      <c r="D1020" s="2"/>
      <c r="E1020" s="2"/>
      <c r="F1020" s="51"/>
      <c r="G1020" s="2"/>
      <c r="H1020" s="2"/>
      <c r="I1020" s="2"/>
      <c r="J1020" s="2"/>
      <c r="K1020" s="2"/>
      <c r="L1020" s="2"/>
      <c r="M1020" s="4"/>
    </row>
    <row r="1021" spans="1:13" s="9" customFormat="1" x14ac:dyDescent="0.2">
      <c r="A1021" s="4"/>
      <c r="B1021" s="4"/>
      <c r="C1021" s="4"/>
      <c r="D1021" s="2"/>
      <c r="E1021" s="2"/>
      <c r="F1021" s="51"/>
      <c r="G1021" s="2"/>
      <c r="H1021" s="2"/>
      <c r="I1021" s="2"/>
      <c r="J1021" s="2"/>
      <c r="K1021" s="2"/>
      <c r="L1021" s="2"/>
      <c r="M1021" s="4"/>
    </row>
    <row r="1022" spans="1:13" s="9" customFormat="1" x14ac:dyDescent="0.2">
      <c r="A1022" s="4"/>
      <c r="B1022" s="4"/>
      <c r="C1022" s="4"/>
      <c r="D1022" s="2"/>
      <c r="E1022" s="2"/>
      <c r="F1022" s="51"/>
      <c r="G1022" s="2"/>
      <c r="H1022" s="2"/>
      <c r="I1022" s="2"/>
      <c r="J1022" s="2"/>
      <c r="K1022" s="2"/>
      <c r="L1022" s="2"/>
      <c r="M1022" s="4"/>
    </row>
    <row r="1023" spans="1:13" s="9" customFormat="1" x14ac:dyDescent="0.2">
      <c r="A1023" s="4"/>
      <c r="B1023" s="4"/>
      <c r="C1023" s="4"/>
      <c r="D1023" s="2"/>
      <c r="E1023" s="2"/>
      <c r="F1023" s="51"/>
      <c r="G1023" s="2"/>
      <c r="H1023" s="2"/>
      <c r="I1023" s="2"/>
      <c r="J1023" s="2"/>
      <c r="K1023" s="2"/>
      <c r="L1023" s="2"/>
      <c r="M1023" s="4"/>
    </row>
    <row r="1024" spans="1:13" s="9" customFormat="1" x14ac:dyDescent="0.2">
      <c r="A1024" s="4"/>
      <c r="B1024" s="4"/>
      <c r="C1024" s="4"/>
      <c r="D1024" s="2"/>
      <c r="E1024" s="2"/>
      <c r="F1024" s="51"/>
      <c r="G1024" s="2"/>
      <c r="H1024" s="2"/>
      <c r="I1024" s="2"/>
      <c r="J1024" s="2"/>
      <c r="K1024" s="2"/>
      <c r="L1024" s="2"/>
      <c r="M1024" s="4"/>
    </row>
    <row r="1025" spans="1:13" s="9" customFormat="1" x14ac:dyDescent="0.2">
      <c r="A1025" s="4"/>
      <c r="B1025" s="4"/>
      <c r="C1025" s="4"/>
      <c r="D1025" s="2"/>
      <c r="E1025" s="2"/>
      <c r="F1025" s="51"/>
      <c r="G1025" s="2"/>
      <c r="H1025" s="2"/>
      <c r="I1025" s="2"/>
      <c r="J1025" s="2"/>
      <c r="K1025" s="2"/>
      <c r="L1025" s="2"/>
      <c r="M1025" s="4"/>
    </row>
    <row r="1026" spans="1:13" s="9" customFormat="1" x14ac:dyDescent="0.2">
      <c r="A1026" s="4"/>
      <c r="B1026" s="4"/>
      <c r="C1026" s="4"/>
      <c r="D1026" s="2"/>
      <c r="E1026" s="2"/>
      <c r="F1026" s="51"/>
      <c r="G1026" s="2"/>
      <c r="H1026" s="2"/>
      <c r="I1026" s="2"/>
      <c r="J1026" s="2"/>
      <c r="K1026" s="2"/>
      <c r="L1026" s="2"/>
      <c r="M1026" s="4"/>
    </row>
    <row r="1027" spans="1:13" s="9" customFormat="1" x14ac:dyDescent="0.2">
      <c r="A1027" s="4"/>
      <c r="B1027" s="4"/>
      <c r="C1027" s="4"/>
      <c r="D1027" s="2"/>
      <c r="E1027" s="2"/>
      <c r="F1027" s="51"/>
      <c r="G1027" s="2"/>
      <c r="H1027" s="2"/>
      <c r="I1027" s="2"/>
      <c r="J1027" s="2"/>
      <c r="K1027" s="2"/>
      <c r="L1027" s="2"/>
      <c r="M1027" s="4"/>
    </row>
    <row r="1028" spans="1:13" s="9" customFormat="1" x14ac:dyDescent="0.2">
      <c r="A1028" s="4"/>
      <c r="B1028" s="4"/>
      <c r="C1028" s="4"/>
      <c r="D1028" s="2"/>
      <c r="E1028" s="2"/>
      <c r="F1028" s="51"/>
      <c r="G1028" s="2"/>
      <c r="H1028" s="2"/>
      <c r="I1028" s="2"/>
      <c r="J1028" s="2"/>
      <c r="K1028" s="2"/>
      <c r="L1028" s="2"/>
      <c r="M1028" s="4"/>
    </row>
    <row r="1029" spans="1:13" s="9" customFormat="1" x14ac:dyDescent="0.2">
      <c r="A1029" s="4"/>
      <c r="B1029" s="4"/>
      <c r="C1029" s="4"/>
      <c r="D1029" s="2"/>
      <c r="E1029" s="2"/>
      <c r="F1029" s="51"/>
      <c r="G1029" s="2"/>
      <c r="H1029" s="2"/>
      <c r="I1029" s="2"/>
      <c r="J1029" s="2"/>
      <c r="K1029" s="2"/>
      <c r="L1029" s="2"/>
      <c r="M1029" s="4"/>
    </row>
    <row r="1030" spans="1:13" s="9" customFormat="1" x14ac:dyDescent="0.2">
      <c r="A1030" s="4"/>
      <c r="B1030" s="4"/>
      <c r="C1030" s="4"/>
      <c r="D1030" s="2"/>
      <c r="E1030" s="2"/>
      <c r="F1030" s="51"/>
      <c r="G1030" s="2"/>
      <c r="H1030" s="2"/>
      <c r="I1030" s="2"/>
      <c r="J1030" s="2"/>
      <c r="K1030" s="2"/>
      <c r="L1030" s="2"/>
      <c r="M1030" s="4"/>
    </row>
    <row r="1031" spans="1:13" s="9" customFormat="1" x14ac:dyDescent="0.2">
      <c r="A1031" s="4"/>
      <c r="B1031" s="4"/>
      <c r="C1031" s="4"/>
      <c r="D1031" s="2"/>
      <c r="E1031" s="2"/>
      <c r="F1031" s="51"/>
      <c r="G1031" s="2"/>
      <c r="H1031" s="2"/>
      <c r="I1031" s="2"/>
      <c r="J1031" s="2"/>
      <c r="K1031" s="2"/>
      <c r="L1031" s="2"/>
      <c r="M1031" s="4"/>
    </row>
    <row r="1032" spans="1:13" s="9" customFormat="1" x14ac:dyDescent="0.2">
      <c r="A1032" s="4"/>
      <c r="B1032" s="4"/>
      <c r="C1032" s="4"/>
      <c r="D1032" s="2"/>
      <c r="E1032" s="2"/>
      <c r="F1032" s="51"/>
      <c r="G1032" s="2"/>
      <c r="H1032" s="2"/>
      <c r="I1032" s="2"/>
      <c r="J1032" s="2"/>
      <c r="K1032" s="2"/>
      <c r="L1032" s="2"/>
      <c r="M1032" s="4"/>
    </row>
    <row r="1033" spans="1:13" s="9" customFormat="1" x14ac:dyDescent="0.2">
      <c r="A1033" s="4"/>
      <c r="B1033" s="4"/>
      <c r="C1033" s="4"/>
      <c r="D1033" s="2"/>
      <c r="E1033" s="2"/>
      <c r="F1033" s="51"/>
      <c r="G1033" s="2"/>
      <c r="H1033" s="2"/>
      <c r="I1033" s="2"/>
      <c r="J1033" s="2"/>
      <c r="K1033" s="2"/>
      <c r="L1033" s="2"/>
      <c r="M1033" s="4"/>
    </row>
    <row r="1034" spans="1:13" s="9" customFormat="1" x14ac:dyDescent="0.2">
      <c r="A1034" s="4"/>
      <c r="B1034" s="4"/>
      <c r="C1034" s="4"/>
      <c r="D1034" s="2"/>
      <c r="E1034" s="2"/>
      <c r="F1034" s="51"/>
      <c r="G1034" s="2"/>
      <c r="H1034" s="2"/>
      <c r="I1034" s="2"/>
      <c r="J1034" s="2"/>
      <c r="K1034" s="2"/>
      <c r="L1034" s="2"/>
      <c r="M1034" s="4"/>
    </row>
    <row r="1035" spans="1:13" s="9" customFormat="1" x14ac:dyDescent="0.2">
      <c r="A1035" s="4"/>
      <c r="B1035" s="4"/>
      <c r="C1035" s="4"/>
      <c r="D1035" s="2"/>
      <c r="E1035" s="2"/>
      <c r="F1035" s="51"/>
      <c r="G1035" s="2"/>
      <c r="H1035" s="2"/>
      <c r="I1035" s="2"/>
      <c r="J1035" s="2"/>
      <c r="K1035" s="2"/>
      <c r="L1035" s="2"/>
      <c r="M1035" s="4"/>
    </row>
    <row r="1036" spans="1:13" s="9" customFormat="1" x14ac:dyDescent="0.2">
      <c r="A1036" s="4"/>
      <c r="B1036" s="4"/>
      <c r="C1036" s="4"/>
      <c r="D1036" s="2"/>
      <c r="E1036" s="2"/>
      <c r="F1036" s="51"/>
      <c r="G1036" s="2"/>
      <c r="H1036" s="2"/>
      <c r="I1036" s="2"/>
      <c r="J1036" s="2"/>
      <c r="K1036" s="2"/>
      <c r="L1036" s="2"/>
      <c r="M1036" s="4"/>
    </row>
    <row r="1037" spans="1:13" s="9" customFormat="1" x14ac:dyDescent="0.2">
      <c r="A1037" s="4"/>
      <c r="B1037" s="4"/>
      <c r="C1037" s="4"/>
      <c r="D1037" s="2"/>
      <c r="E1037" s="2"/>
      <c r="F1037" s="51"/>
      <c r="G1037" s="2"/>
      <c r="H1037" s="2"/>
      <c r="I1037" s="2"/>
      <c r="J1037" s="2"/>
      <c r="K1037" s="2"/>
      <c r="L1037" s="2"/>
      <c r="M1037" s="4"/>
    </row>
    <row r="1038" spans="1:13" s="9" customFormat="1" x14ac:dyDescent="0.2">
      <c r="A1038" s="4"/>
      <c r="B1038" s="4"/>
      <c r="C1038" s="4"/>
      <c r="D1038" s="2"/>
      <c r="E1038" s="2"/>
      <c r="F1038" s="51"/>
      <c r="G1038" s="2"/>
      <c r="H1038" s="2"/>
      <c r="I1038" s="2"/>
      <c r="J1038" s="2"/>
      <c r="K1038" s="2"/>
      <c r="L1038" s="2"/>
      <c r="M1038" s="4"/>
    </row>
    <row r="1039" spans="1:13" s="9" customFormat="1" x14ac:dyDescent="0.2">
      <c r="A1039" s="4"/>
      <c r="B1039" s="4"/>
      <c r="C1039" s="4"/>
      <c r="D1039" s="2"/>
      <c r="E1039" s="2"/>
      <c r="F1039" s="51"/>
      <c r="G1039" s="2"/>
      <c r="H1039" s="2"/>
      <c r="I1039" s="2"/>
      <c r="J1039" s="2"/>
      <c r="K1039" s="2"/>
      <c r="L1039" s="2"/>
      <c r="M1039" s="4"/>
    </row>
    <row r="1040" spans="1:13" s="9" customFormat="1" x14ac:dyDescent="0.2">
      <c r="A1040" s="4"/>
      <c r="B1040" s="4"/>
      <c r="C1040" s="4"/>
      <c r="D1040" s="2"/>
      <c r="E1040" s="2"/>
      <c r="F1040" s="51"/>
      <c r="G1040" s="2"/>
      <c r="H1040" s="2"/>
      <c r="I1040" s="2"/>
      <c r="J1040" s="2"/>
      <c r="K1040" s="2"/>
      <c r="L1040" s="2"/>
      <c r="M1040" s="4"/>
    </row>
    <row r="1041" spans="1:13" s="9" customFormat="1" x14ac:dyDescent="0.2">
      <c r="A1041" s="4"/>
      <c r="B1041" s="4"/>
      <c r="C1041" s="4"/>
      <c r="D1041" s="2"/>
      <c r="E1041" s="2"/>
      <c r="F1041" s="51"/>
      <c r="G1041" s="2"/>
      <c r="H1041" s="2"/>
      <c r="I1041" s="2"/>
      <c r="J1041" s="2"/>
      <c r="K1041" s="2"/>
      <c r="L1041" s="2"/>
      <c r="M1041" s="4"/>
    </row>
    <row r="1042" spans="1:13" s="9" customFormat="1" x14ac:dyDescent="0.2">
      <c r="A1042" s="4"/>
      <c r="B1042" s="4"/>
      <c r="C1042" s="4"/>
      <c r="D1042" s="2"/>
      <c r="E1042" s="2"/>
      <c r="F1042" s="51"/>
      <c r="G1042" s="2"/>
      <c r="H1042" s="2"/>
      <c r="I1042" s="2"/>
      <c r="J1042" s="2"/>
      <c r="K1042" s="2"/>
      <c r="L1042" s="2"/>
      <c r="M1042" s="4"/>
    </row>
    <row r="1043" spans="1:13" s="9" customFormat="1" x14ac:dyDescent="0.2">
      <c r="A1043" s="4"/>
      <c r="B1043" s="4"/>
      <c r="C1043" s="4"/>
      <c r="D1043" s="2"/>
      <c r="E1043" s="2"/>
      <c r="F1043" s="51"/>
      <c r="G1043" s="2"/>
      <c r="H1043" s="2"/>
      <c r="I1043" s="2"/>
      <c r="J1043" s="2"/>
      <c r="K1043" s="2"/>
      <c r="L1043" s="2"/>
      <c r="M1043" s="4"/>
    </row>
    <row r="1044" spans="1:13" s="9" customFormat="1" x14ac:dyDescent="0.2">
      <c r="A1044" s="4"/>
      <c r="B1044" s="4"/>
      <c r="C1044" s="4"/>
      <c r="D1044" s="2"/>
      <c r="E1044" s="2"/>
      <c r="F1044" s="51"/>
      <c r="G1044" s="2"/>
      <c r="H1044" s="2"/>
      <c r="I1044" s="2"/>
      <c r="J1044" s="2"/>
      <c r="K1044" s="2"/>
      <c r="L1044" s="2"/>
      <c r="M1044" s="4"/>
    </row>
    <row r="1045" spans="1:13" s="9" customFormat="1" x14ac:dyDescent="0.2">
      <c r="A1045" s="4"/>
      <c r="B1045" s="4"/>
      <c r="C1045" s="4"/>
      <c r="D1045" s="2"/>
      <c r="E1045" s="2"/>
      <c r="F1045" s="51"/>
      <c r="G1045" s="2"/>
      <c r="H1045" s="2"/>
      <c r="I1045" s="2"/>
      <c r="J1045" s="2"/>
      <c r="K1045" s="2"/>
      <c r="L1045" s="2"/>
      <c r="M1045" s="4"/>
    </row>
    <row r="1046" spans="1:13" s="9" customFormat="1" x14ac:dyDescent="0.2">
      <c r="A1046" s="4"/>
      <c r="B1046" s="4"/>
      <c r="C1046" s="4"/>
      <c r="D1046" s="2"/>
      <c r="E1046" s="2"/>
      <c r="F1046" s="51"/>
      <c r="G1046" s="2"/>
      <c r="H1046" s="2"/>
      <c r="I1046" s="2"/>
      <c r="J1046" s="2"/>
      <c r="K1046" s="2"/>
      <c r="L1046" s="2"/>
      <c r="M1046" s="4"/>
    </row>
    <row r="1047" spans="1:13" s="9" customFormat="1" x14ac:dyDescent="0.2">
      <c r="A1047" s="4"/>
      <c r="B1047" s="4"/>
      <c r="C1047" s="4"/>
      <c r="D1047" s="2"/>
      <c r="E1047" s="2"/>
      <c r="F1047" s="51"/>
      <c r="G1047" s="2"/>
      <c r="H1047" s="2"/>
      <c r="I1047" s="2"/>
      <c r="J1047" s="2"/>
      <c r="K1047" s="2"/>
      <c r="L1047" s="2"/>
      <c r="M1047" s="4"/>
    </row>
    <row r="1048" spans="1:13" s="9" customFormat="1" x14ac:dyDescent="0.2">
      <c r="A1048" s="4"/>
      <c r="B1048" s="4"/>
      <c r="C1048" s="4"/>
      <c r="D1048" s="2"/>
      <c r="E1048" s="2"/>
      <c r="F1048" s="51"/>
      <c r="G1048" s="2"/>
      <c r="H1048" s="2"/>
      <c r="I1048" s="2"/>
      <c r="J1048" s="2"/>
      <c r="K1048" s="2"/>
      <c r="L1048" s="2"/>
      <c r="M1048" s="4"/>
    </row>
    <row r="1049" spans="1:13" s="9" customFormat="1" x14ac:dyDescent="0.2">
      <c r="A1049" s="4"/>
      <c r="B1049" s="4"/>
      <c r="C1049" s="4"/>
      <c r="D1049" s="2"/>
      <c r="E1049" s="2"/>
      <c r="F1049" s="51"/>
      <c r="G1049" s="2"/>
      <c r="H1049" s="2"/>
      <c r="I1049" s="2"/>
      <c r="J1049" s="2"/>
      <c r="K1049" s="2"/>
      <c r="L1049" s="2"/>
      <c r="M1049" s="4"/>
    </row>
    <row r="1050" spans="1:13" s="9" customFormat="1" x14ac:dyDescent="0.2">
      <c r="A1050" s="4"/>
      <c r="B1050" s="4"/>
      <c r="C1050" s="4"/>
      <c r="D1050" s="2"/>
      <c r="E1050" s="2"/>
      <c r="F1050" s="51"/>
      <c r="G1050" s="2"/>
      <c r="H1050" s="2"/>
      <c r="I1050" s="2"/>
      <c r="J1050" s="2"/>
      <c r="K1050" s="2"/>
      <c r="L1050" s="2"/>
      <c r="M1050" s="4"/>
    </row>
    <row r="1051" spans="1:13" s="9" customFormat="1" x14ac:dyDescent="0.2">
      <c r="A1051" s="4"/>
      <c r="B1051" s="4"/>
      <c r="C1051" s="4"/>
      <c r="D1051" s="2"/>
      <c r="E1051" s="2"/>
      <c r="F1051" s="51"/>
      <c r="G1051" s="2"/>
      <c r="H1051" s="2"/>
      <c r="I1051" s="2"/>
      <c r="J1051" s="2"/>
      <c r="K1051" s="2"/>
      <c r="L1051" s="2"/>
      <c r="M1051" s="4"/>
    </row>
    <row r="1052" spans="1:13" s="9" customFormat="1" x14ac:dyDescent="0.2">
      <c r="A1052" s="4"/>
      <c r="B1052" s="4"/>
      <c r="C1052" s="4"/>
      <c r="D1052" s="2"/>
      <c r="E1052" s="2"/>
      <c r="F1052" s="51"/>
      <c r="G1052" s="2"/>
      <c r="H1052" s="2"/>
      <c r="I1052" s="2"/>
      <c r="J1052" s="2"/>
      <c r="K1052" s="2"/>
      <c r="L1052" s="2"/>
      <c r="M1052" s="4"/>
    </row>
    <row r="1053" spans="1:13" s="9" customFormat="1" x14ac:dyDescent="0.2">
      <c r="A1053" s="4"/>
      <c r="B1053" s="4"/>
      <c r="C1053" s="4"/>
      <c r="D1053" s="2"/>
      <c r="E1053" s="2"/>
      <c r="F1053" s="51"/>
      <c r="G1053" s="2"/>
      <c r="H1053" s="2"/>
      <c r="I1053" s="2"/>
      <c r="J1053" s="2"/>
      <c r="K1053" s="2"/>
      <c r="L1053" s="2"/>
      <c r="M1053" s="4"/>
    </row>
    <row r="1054" spans="1:13" s="9" customFormat="1" x14ac:dyDescent="0.2">
      <c r="A1054" s="4"/>
      <c r="B1054" s="4"/>
      <c r="C1054" s="4"/>
      <c r="D1054" s="2"/>
      <c r="E1054" s="2"/>
      <c r="F1054" s="51"/>
      <c r="G1054" s="2"/>
      <c r="H1054" s="2"/>
      <c r="I1054" s="2"/>
      <c r="J1054" s="2"/>
      <c r="K1054" s="2"/>
      <c r="L1054" s="2"/>
      <c r="M1054" s="4"/>
    </row>
    <row r="1055" spans="1:13" s="9" customFormat="1" x14ac:dyDescent="0.2">
      <c r="A1055" s="4"/>
      <c r="B1055" s="4"/>
      <c r="C1055" s="4"/>
      <c r="D1055" s="2"/>
      <c r="E1055" s="2"/>
      <c r="F1055" s="51"/>
      <c r="G1055" s="2"/>
      <c r="H1055" s="2"/>
      <c r="I1055" s="2"/>
      <c r="J1055" s="2"/>
      <c r="K1055" s="2"/>
      <c r="L1055" s="2"/>
      <c r="M1055" s="4"/>
    </row>
    <row r="1056" spans="1:13" s="9" customFormat="1" x14ac:dyDescent="0.2">
      <c r="A1056" s="4"/>
      <c r="B1056" s="4"/>
      <c r="C1056" s="4"/>
      <c r="D1056" s="2"/>
      <c r="E1056" s="2"/>
      <c r="F1056" s="51"/>
      <c r="G1056" s="2"/>
      <c r="H1056" s="2"/>
      <c r="I1056" s="2"/>
      <c r="J1056" s="2"/>
      <c r="K1056" s="2"/>
      <c r="L1056" s="2"/>
      <c r="M1056" s="4"/>
    </row>
    <row r="1057" spans="1:13" s="9" customFormat="1" x14ac:dyDescent="0.2">
      <c r="A1057" s="4"/>
      <c r="B1057" s="4"/>
      <c r="C1057" s="4"/>
      <c r="D1057" s="2"/>
      <c r="E1057" s="2"/>
      <c r="F1057" s="51"/>
      <c r="G1057" s="2"/>
      <c r="H1057" s="2"/>
      <c r="I1057" s="2"/>
      <c r="J1057" s="2"/>
      <c r="K1057" s="2"/>
      <c r="L1057" s="2"/>
      <c r="M1057" s="4"/>
    </row>
    <row r="1058" spans="1:13" s="9" customFormat="1" x14ac:dyDescent="0.2">
      <c r="A1058" s="4"/>
      <c r="B1058" s="4"/>
      <c r="C1058" s="4"/>
      <c r="D1058" s="2"/>
      <c r="E1058" s="2"/>
      <c r="F1058" s="51"/>
      <c r="G1058" s="2"/>
      <c r="H1058" s="2"/>
      <c r="I1058" s="2"/>
      <c r="J1058" s="2"/>
      <c r="K1058" s="2"/>
      <c r="L1058" s="2"/>
      <c r="M1058" s="4"/>
    </row>
    <row r="1059" spans="1:13" s="9" customFormat="1" x14ac:dyDescent="0.2">
      <c r="A1059" s="4"/>
      <c r="B1059" s="4"/>
      <c r="C1059" s="4"/>
      <c r="D1059" s="2"/>
      <c r="E1059" s="2"/>
      <c r="F1059" s="51"/>
      <c r="G1059" s="2"/>
      <c r="H1059" s="2"/>
      <c r="I1059" s="2"/>
      <c r="J1059" s="2"/>
      <c r="K1059" s="2"/>
      <c r="L1059" s="2"/>
      <c r="M1059" s="4"/>
    </row>
    <row r="1060" spans="1:13" s="9" customFormat="1" x14ac:dyDescent="0.2">
      <c r="A1060" s="4"/>
      <c r="B1060" s="4"/>
      <c r="C1060" s="4"/>
      <c r="D1060" s="2"/>
      <c r="E1060" s="2"/>
      <c r="F1060" s="51"/>
      <c r="G1060" s="2"/>
      <c r="H1060" s="2"/>
      <c r="I1060" s="2"/>
      <c r="J1060" s="2"/>
      <c r="K1060" s="2"/>
      <c r="L1060" s="2"/>
      <c r="M1060" s="4"/>
    </row>
    <row r="1061" spans="1:13" s="9" customFormat="1" x14ac:dyDescent="0.2">
      <c r="A1061" s="4"/>
      <c r="B1061" s="4"/>
      <c r="C1061" s="4"/>
      <c r="D1061" s="2"/>
      <c r="E1061" s="2"/>
      <c r="F1061" s="51"/>
      <c r="G1061" s="2"/>
      <c r="H1061" s="2"/>
      <c r="I1061" s="2"/>
      <c r="J1061" s="2"/>
      <c r="K1061" s="2"/>
      <c r="L1061" s="2"/>
      <c r="M1061" s="4"/>
    </row>
    <row r="1062" spans="1:13" s="9" customFormat="1" x14ac:dyDescent="0.2">
      <c r="A1062" s="4"/>
      <c r="B1062" s="4"/>
      <c r="C1062" s="4"/>
      <c r="D1062" s="2"/>
      <c r="E1062" s="2"/>
      <c r="F1062" s="51"/>
      <c r="G1062" s="2"/>
      <c r="H1062" s="2"/>
      <c r="I1062" s="2"/>
      <c r="J1062" s="2"/>
      <c r="K1062" s="2"/>
      <c r="L1062" s="2"/>
      <c r="M1062" s="4"/>
    </row>
    <row r="1063" spans="1:13" s="9" customFormat="1" x14ac:dyDescent="0.2">
      <c r="A1063" s="4"/>
      <c r="B1063" s="4"/>
      <c r="C1063" s="4"/>
      <c r="D1063" s="2"/>
      <c r="E1063" s="2"/>
      <c r="F1063" s="51"/>
      <c r="G1063" s="2"/>
      <c r="H1063" s="2"/>
      <c r="I1063" s="2"/>
      <c r="J1063" s="2"/>
      <c r="K1063" s="2"/>
      <c r="L1063" s="2"/>
      <c r="M1063" s="4"/>
    </row>
    <row r="1064" spans="1:13" s="9" customFormat="1" x14ac:dyDescent="0.2">
      <c r="A1064" s="4"/>
      <c r="B1064" s="4"/>
      <c r="C1064" s="4"/>
      <c r="D1064" s="2"/>
      <c r="E1064" s="2"/>
      <c r="F1064" s="51"/>
      <c r="G1064" s="2"/>
      <c r="H1064" s="2"/>
      <c r="I1064" s="2"/>
      <c r="J1064" s="2"/>
      <c r="K1064" s="2"/>
      <c r="L1064" s="2"/>
      <c r="M1064" s="4"/>
    </row>
    <row r="1065" spans="1:13" s="9" customFormat="1" x14ac:dyDescent="0.2">
      <c r="A1065" s="4"/>
      <c r="B1065" s="4"/>
      <c r="C1065" s="4"/>
      <c r="D1065" s="2"/>
      <c r="E1065" s="2"/>
      <c r="F1065" s="51"/>
      <c r="G1065" s="2"/>
      <c r="H1065" s="2"/>
      <c r="I1065" s="2"/>
      <c r="J1065" s="2"/>
      <c r="K1065" s="2"/>
      <c r="L1065" s="2"/>
      <c r="M1065" s="4"/>
    </row>
    <row r="1066" spans="1:13" s="9" customFormat="1" x14ac:dyDescent="0.2">
      <c r="A1066" s="4"/>
      <c r="B1066" s="4"/>
      <c r="C1066" s="4"/>
      <c r="D1066" s="2"/>
      <c r="E1066" s="2"/>
      <c r="F1066" s="51"/>
      <c r="G1066" s="2"/>
      <c r="H1066" s="2"/>
      <c r="I1066" s="2"/>
      <c r="J1066" s="2"/>
      <c r="K1066" s="2"/>
      <c r="L1066" s="2"/>
      <c r="M1066" s="4"/>
    </row>
    <row r="1067" spans="1:13" s="9" customFormat="1" x14ac:dyDescent="0.2">
      <c r="A1067" s="4"/>
      <c r="B1067" s="4"/>
      <c r="C1067" s="4"/>
      <c r="D1067" s="2"/>
      <c r="E1067" s="2"/>
      <c r="F1067" s="51"/>
      <c r="G1067" s="2"/>
      <c r="H1067" s="2"/>
      <c r="I1067" s="2"/>
      <c r="J1067" s="2"/>
      <c r="K1067" s="2"/>
      <c r="L1067" s="2"/>
      <c r="M1067" s="4"/>
    </row>
    <row r="1068" spans="1:13" s="9" customFormat="1" x14ac:dyDescent="0.2">
      <c r="A1068" s="4"/>
      <c r="B1068" s="4"/>
      <c r="C1068" s="4"/>
      <c r="D1068" s="2"/>
      <c r="E1068" s="2"/>
      <c r="F1068" s="51"/>
      <c r="G1068" s="2"/>
      <c r="H1068" s="2"/>
      <c r="I1068" s="2"/>
      <c r="J1068" s="2"/>
      <c r="K1068" s="2"/>
      <c r="L1068" s="2"/>
      <c r="M1068" s="4"/>
    </row>
    <row r="1069" spans="1:13" s="9" customFormat="1" x14ac:dyDescent="0.2">
      <c r="A1069" s="4"/>
      <c r="B1069" s="4"/>
      <c r="C1069" s="4"/>
      <c r="D1069" s="2"/>
      <c r="E1069" s="2"/>
      <c r="F1069" s="51"/>
      <c r="G1069" s="2"/>
      <c r="H1069" s="2"/>
      <c r="I1069" s="2"/>
      <c r="J1069" s="2"/>
      <c r="K1069" s="2"/>
      <c r="L1069" s="2"/>
      <c r="M1069" s="4"/>
    </row>
    <row r="1070" spans="1:13" s="9" customFormat="1" x14ac:dyDescent="0.2">
      <c r="A1070" s="4"/>
      <c r="B1070" s="4"/>
      <c r="C1070" s="4"/>
      <c r="D1070" s="2"/>
      <c r="E1070" s="2"/>
      <c r="F1070" s="51"/>
      <c r="G1070" s="2"/>
      <c r="H1070" s="2"/>
      <c r="I1070" s="2"/>
      <c r="J1070" s="2"/>
      <c r="K1070" s="2"/>
      <c r="L1070" s="2"/>
      <c r="M1070" s="4"/>
    </row>
    <row r="1071" spans="1:13" s="9" customFormat="1" x14ac:dyDescent="0.2">
      <c r="A1071" s="4"/>
      <c r="B1071" s="4"/>
      <c r="C1071" s="4"/>
      <c r="D1071" s="2"/>
      <c r="E1071" s="2"/>
      <c r="F1071" s="51"/>
      <c r="G1071" s="2"/>
      <c r="H1071" s="2"/>
      <c r="I1071" s="2"/>
      <c r="J1071" s="2"/>
      <c r="K1071" s="2"/>
      <c r="L1071" s="2"/>
      <c r="M1071" s="4"/>
    </row>
    <row r="1072" spans="1:13" s="9" customFormat="1" x14ac:dyDescent="0.2">
      <c r="A1072" s="4"/>
      <c r="B1072" s="4"/>
      <c r="C1072" s="4"/>
      <c r="D1072" s="2"/>
      <c r="E1072" s="2"/>
      <c r="F1072" s="51"/>
      <c r="G1072" s="2"/>
      <c r="H1072" s="2"/>
      <c r="I1072" s="2"/>
      <c r="J1072" s="2"/>
      <c r="K1072" s="2"/>
      <c r="L1072" s="2"/>
      <c r="M1072" s="4"/>
    </row>
    <row r="1073" spans="1:13" s="9" customFormat="1" x14ac:dyDescent="0.2">
      <c r="A1073" s="4"/>
      <c r="B1073" s="4"/>
      <c r="C1073" s="4"/>
      <c r="D1073" s="2"/>
      <c r="E1073" s="2"/>
      <c r="F1073" s="51"/>
      <c r="G1073" s="2"/>
      <c r="H1073" s="2"/>
      <c r="I1073" s="2"/>
      <c r="J1073" s="2"/>
      <c r="K1073" s="2"/>
      <c r="L1073" s="2"/>
      <c r="M1073" s="4"/>
    </row>
    <row r="1074" spans="1:13" s="9" customFormat="1" x14ac:dyDescent="0.2">
      <c r="A1074" s="4"/>
      <c r="B1074" s="4"/>
      <c r="C1074" s="4"/>
      <c r="D1074" s="2"/>
      <c r="E1074" s="2"/>
      <c r="F1074" s="51"/>
      <c r="G1074" s="2"/>
      <c r="H1074" s="2"/>
      <c r="I1074" s="2"/>
      <c r="J1074" s="2"/>
      <c r="K1074" s="2"/>
      <c r="L1074" s="2"/>
      <c r="M1074" s="4"/>
    </row>
    <row r="1075" spans="1:13" s="9" customFormat="1" x14ac:dyDescent="0.2">
      <c r="A1075" s="4"/>
      <c r="B1075" s="4"/>
      <c r="C1075" s="4"/>
      <c r="D1075" s="2"/>
      <c r="E1075" s="2"/>
      <c r="F1075" s="51"/>
      <c r="G1075" s="2"/>
      <c r="H1075" s="2"/>
      <c r="I1075" s="2"/>
      <c r="J1075" s="2"/>
      <c r="K1075" s="2"/>
      <c r="L1075" s="2"/>
      <c r="M1075" s="4"/>
    </row>
    <row r="1076" spans="1:13" s="9" customFormat="1" x14ac:dyDescent="0.2">
      <c r="A1076" s="4"/>
      <c r="B1076" s="4"/>
      <c r="C1076" s="4"/>
      <c r="D1076" s="2"/>
      <c r="E1076" s="2"/>
      <c r="F1076" s="51"/>
      <c r="G1076" s="2"/>
      <c r="H1076" s="2"/>
      <c r="I1076" s="2"/>
      <c r="J1076" s="2"/>
      <c r="K1076" s="2"/>
      <c r="L1076" s="2"/>
      <c r="M1076" s="4"/>
    </row>
    <row r="1077" spans="1:13" s="9" customFormat="1" x14ac:dyDescent="0.2">
      <c r="A1077" s="4"/>
      <c r="B1077" s="4"/>
      <c r="C1077" s="4"/>
      <c r="D1077" s="2"/>
      <c r="E1077" s="2"/>
      <c r="F1077" s="51"/>
      <c r="G1077" s="2"/>
      <c r="H1077" s="2"/>
      <c r="I1077" s="2"/>
      <c r="J1077" s="2"/>
      <c r="K1077" s="2"/>
      <c r="L1077" s="2"/>
      <c r="M1077" s="4"/>
    </row>
    <row r="1078" spans="1:13" s="9" customFormat="1" x14ac:dyDescent="0.2">
      <c r="A1078" s="4"/>
      <c r="B1078" s="4"/>
      <c r="C1078" s="4"/>
      <c r="D1078" s="2"/>
      <c r="E1078" s="2"/>
      <c r="F1078" s="51"/>
      <c r="G1078" s="2"/>
      <c r="H1078" s="2"/>
      <c r="I1078" s="2"/>
      <c r="J1078" s="2"/>
      <c r="K1078" s="2"/>
      <c r="L1078" s="2"/>
      <c r="M1078" s="4"/>
    </row>
    <row r="1079" spans="1:13" s="9" customFormat="1" x14ac:dyDescent="0.2">
      <c r="A1079" s="4"/>
      <c r="B1079" s="4"/>
      <c r="C1079" s="4"/>
      <c r="D1079" s="2"/>
      <c r="E1079" s="2"/>
      <c r="F1079" s="51"/>
      <c r="G1079" s="2"/>
      <c r="H1079" s="2"/>
      <c r="I1079" s="2"/>
      <c r="J1079" s="2"/>
      <c r="K1079" s="2"/>
      <c r="L1079" s="2"/>
      <c r="M1079" s="4"/>
    </row>
    <row r="1080" spans="1:13" s="9" customFormat="1" x14ac:dyDescent="0.2">
      <c r="A1080" s="4"/>
      <c r="B1080" s="4"/>
      <c r="C1080" s="4"/>
      <c r="D1080" s="2"/>
      <c r="E1080" s="2"/>
      <c r="F1080" s="51"/>
      <c r="G1080" s="2"/>
      <c r="H1080" s="2"/>
      <c r="I1080" s="2"/>
      <c r="J1080" s="2"/>
      <c r="K1080" s="2"/>
      <c r="L1080" s="2"/>
      <c r="M1080" s="4"/>
    </row>
    <row r="1081" spans="1:13" s="9" customFormat="1" x14ac:dyDescent="0.2">
      <c r="A1081" s="4"/>
      <c r="B1081" s="4"/>
      <c r="C1081" s="4"/>
      <c r="D1081" s="2"/>
      <c r="E1081" s="2"/>
      <c r="F1081" s="51"/>
      <c r="G1081" s="2"/>
      <c r="H1081" s="2"/>
      <c r="I1081" s="2"/>
      <c r="J1081" s="2"/>
      <c r="K1081" s="2"/>
      <c r="L1081" s="2"/>
      <c r="M1081" s="4"/>
    </row>
    <row r="1082" spans="1:13" s="9" customFormat="1" x14ac:dyDescent="0.2">
      <c r="A1082" s="4"/>
      <c r="B1082" s="4"/>
      <c r="C1082" s="4"/>
      <c r="D1082" s="2"/>
      <c r="E1082" s="2"/>
      <c r="F1082" s="51"/>
      <c r="G1082" s="2"/>
      <c r="H1082" s="2"/>
      <c r="I1082" s="2"/>
      <c r="J1082" s="2"/>
      <c r="K1082" s="2"/>
      <c r="L1082" s="2"/>
      <c r="M1082" s="4"/>
    </row>
    <row r="1083" spans="1:13" s="9" customFormat="1" x14ac:dyDescent="0.2">
      <c r="A1083" s="4"/>
      <c r="B1083" s="4"/>
      <c r="C1083" s="4"/>
      <c r="D1083" s="2"/>
      <c r="E1083" s="2"/>
      <c r="F1083" s="51"/>
      <c r="G1083" s="2"/>
      <c r="H1083" s="2"/>
      <c r="I1083" s="2"/>
      <c r="J1083" s="2"/>
      <c r="K1083" s="2"/>
      <c r="L1083" s="2"/>
      <c r="M1083" s="4"/>
    </row>
    <row r="1084" spans="1:13" s="9" customFormat="1" x14ac:dyDescent="0.2">
      <c r="A1084" s="4"/>
      <c r="B1084" s="4"/>
      <c r="C1084" s="4"/>
      <c r="D1084" s="2"/>
      <c r="E1084" s="2"/>
      <c r="F1084" s="51"/>
      <c r="G1084" s="2"/>
      <c r="H1084" s="2"/>
      <c r="I1084" s="2"/>
      <c r="J1084" s="2"/>
      <c r="K1084" s="2"/>
      <c r="L1084" s="2"/>
      <c r="M1084" s="4"/>
    </row>
    <row r="1085" spans="1:13" s="9" customFormat="1" x14ac:dyDescent="0.2">
      <c r="A1085" s="4"/>
      <c r="B1085" s="4"/>
      <c r="C1085" s="4"/>
      <c r="D1085" s="2"/>
      <c r="E1085" s="2"/>
      <c r="F1085" s="51"/>
      <c r="G1085" s="2"/>
      <c r="H1085" s="2"/>
      <c r="I1085" s="2"/>
      <c r="J1085" s="2"/>
      <c r="K1085" s="2"/>
      <c r="L1085" s="2"/>
      <c r="M1085" s="4"/>
    </row>
    <row r="1086" spans="1:13" s="9" customFormat="1" x14ac:dyDescent="0.2">
      <c r="A1086" s="4"/>
      <c r="B1086" s="4"/>
      <c r="C1086" s="4"/>
      <c r="D1086" s="2"/>
      <c r="E1086" s="2"/>
      <c r="F1086" s="51"/>
      <c r="G1086" s="2"/>
      <c r="H1086" s="2"/>
      <c r="I1086" s="2"/>
      <c r="J1086" s="2"/>
      <c r="K1086" s="2"/>
      <c r="L1086" s="2"/>
      <c r="M1086" s="4"/>
    </row>
    <row r="1087" spans="1:13" s="9" customFormat="1" x14ac:dyDescent="0.2">
      <c r="A1087" s="4"/>
      <c r="B1087" s="4"/>
      <c r="C1087" s="4"/>
      <c r="D1087" s="2"/>
      <c r="E1087" s="2"/>
      <c r="F1087" s="51"/>
      <c r="G1087" s="2"/>
      <c r="H1087" s="2"/>
      <c r="I1087" s="2"/>
      <c r="J1087" s="2"/>
      <c r="K1087" s="2"/>
      <c r="L1087" s="2"/>
      <c r="M1087" s="4"/>
    </row>
    <row r="1088" spans="1:13" s="9" customFormat="1" x14ac:dyDescent="0.2">
      <c r="A1088" s="4"/>
      <c r="B1088" s="4"/>
      <c r="C1088" s="4"/>
      <c r="D1088" s="2"/>
      <c r="E1088" s="2"/>
      <c r="F1088" s="51"/>
      <c r="G1088" s="2"/>
      <c r="H1088" s="2"/>
      <c r="I1088" s="2"/>
      <c r="J1088" s="2"/>
      <c r="K1088" s="2"/>
      <c r="L1088" s="2"/>
      <c r="M1088" s="4"/>
    </row>
    <row r="1089" spans="1:13" s="9" customFormat="1" x14ac:dyDescent="0.2">
      <c r="A1089" s="4"/>
      <c r="B1089" s="4"/>
      <c r="C1089" s="4"/>
      <c r="D1089" s="2"/>
      <c r="E1089" s="2"/>
      <c r="F1089" s="51"/>
      <c r="G1089" s="2"/>
      <c r="H1089" s="2"/>
      <c r="I1089" s="2"/>
      <c r="J1089" s="2"/>
      <c r="K1089" s="2"/>
      <c r="L1089" s="2"/>
      <c r="M1089" s="4"/>
    </row>
    <row r="1090" spans="1:13" s="9" customFormat="1" x14ac:dyDescent="0.2">
      <c r="A1090" s="4"/>
      <c r="B1090" s="4"/>
      <c r="C1090" s="4"/>
      <c r="D1090" s="2"/>
      <c r="E1090" s="2"/>
      <c r="F1090" s="51"/>
      <c r="G1090" s="2"/>
      <c r="H1090" s="2"/>
      <c r="I1090" s="2"/>
      <c r="J1090" s="2"/>
      <c r="K1090" s="2"/>
      <c r="L1090" s="2"/>
      <c r="M1090" s="4"/>
    </row>
    <row r="1091" spans="1:13" s="9" customFormat="1" x14ac:dyDescent="0.2">
      <c r="A1091" s="4"/>
      <c r="B1091" s="4"/>
      <c r="C1091" s="4"/>
      <c r="D1091" s="2"/>
      <c r="E1091" s="2"/>
      <c r="F1091" s="51"/>
      <c r="G1091" s="2"/>
      <c r="H1091" s="2"/>
      <c r="I1091" s="2"/>
      <c r="J1091" s="2"/>
      <c r="K1091" s="2"/>
      <c r="L1091" s="2"/>
      <c r="M1091" s="4"/>
    </row>
    <row r="1092" spans="1:13" s="9" customFormat="1" x14ac:dyDescent="0.2">
      <c r="A1092" s="4"/>
      <c r="B1092" s="4"/>
      <c r="C1092" s="4"/>
      <c r="D1092" s="2"/>
      <c r="E1092" s="2"/>
      <c r="F1092" s="51"/>
      <c r="G1092" s="2"/>
      <c r="H1092" s="2"/>
      <c r="I1092" s="2"/>
      <c r="J1092" s="2"/>
      <c r="K1092" s="2"/>
      <c r="L1092" s="2"/>
      <c r="M1092" s="4"/>
    </row>
    <row r="1093" spans="1:13" s="9" customFormat="1" x14ac:dyDescent="0.2">
      <c r="A1093" s="4"/>
      <c r="B1093" s="4"/>
      <c r="C1093" s="4"/>
      <c r="D1093" s="2"/>
      <c r="E1093" s="2"/>
      <c r="F1093" s="51"/>
      <c r="G1093" s="2"/>
      <c r="H1093" s="2"/>
      <c r="I1093" s="2"/>
      <c r="J1093" s="2"/>
      <c r="K1093" s="2"/>
      <c r="L1093" s="2"/>
      <c r="M1093" s="4"/>
    </row>
    <row r="1094" spans="1:13" s="9" customFormat="1" x14ac:dyDescent="0.2">
      <c r="A1094" s="4"/>
      <c r="B1094" s="4"/>
      <c r="C1094" s="4"/>
      <c r="D1094" s="2"/>
      <c r="E1094" s="2"/>
      <c r="F1094" s="51"/>
      <c r="G1094" s="2"/>
      <c r="H1094" s="2"/>
      <c r="I1094" s="2"/>
      <c r="J1094" s="2"/>
      <c r="K1094" s="2"/>
      <c r="L1094" s="2"/>
      <c r="M1094" s="4"/>
    </row>
    <row r="1095" spans="1:13" s="9" customFormat="1" x14ac:dyDescent="0.2">
      <c r="A1095" s="4"/>
      <c r="B1095" s="4"/>
      <c r="C1095" s="4"/>
      <c r="D1095" s="2"/>
      <c r="E1095" s="2"/>
      <c r="F1095" s="51"/>
      <c r="G1095" s="2"/>
      <c r="H1095" s="2"/>
      <c r="I1095" s="2"/>
      <c r="J1095" s="2"/>
      <c r="K1095" s="2"/>
      <c r="L1095" s="2"/>
      <c r="M1095" s="4"/>
    </row>
    <row r="1096" spans="1:13" s="9" customFormat="1" x14ac:dyDescent="0.2">
      <c r="A1096" s="4"/>
      <c r="B1096" s="4"/>
      <c r="C1096" s="4"/>
      <c r="D1096" s="2"/>
      <c r="E1096" s="2"/>
      <c r="F1096" s="51"/>
      <c r="G1096" s="2"/>
      <c r="H1096" s="2"/>
      <c r="I1096" s="2"/>
      <c r="J1096" s="2"/>
      <c r="K1096" s="2"/>
      <c r="L1096" s="2"/>
      <c r="M1096" s="4"/>
    </row>
    <row r="1097" spans="1:13" s="9" customFormat="1" x14ac:dyDescent="0.2">
      <c r="A1097" s="4"/>
      <c r="B1097" s="4"/>
      <c r="C1097" s="4"/>
      <c r="D1097" s="2"/>
      <c r="E1097" s="2"/>
      <c r="F1097" s="51"/>
      <c r="G1097" s="2"/>
      <c r="H1097" s="2"/>
      <c r="I1097" s="2"/>
      <c r="J1097" s="2"/>
      <c r="K1097" s="2"/>
      <c r="L1097" s="2"/>
      <c r="M1097" s="4"/>
    </row>
    <row r="1098" spans="1:13" s="9" customFormat="1" x14ac:dyDescent="0.2">
      <c r="A1098" s="4"/>
      <c r="B1098" s="4"/>
      <c r="C1098" s="4"/>
      <c r="D1098" s="2"/>
      <c r="E1098" s="2"/>
      <c r="F1098" s="51"/>
      <c r="G1098" s="2"/>
      <c r="H1098" s="2"/>
      <c r="I1098" s="2"/>
      <c r="J1098" s="2"/>
      <c r="K1098" s="2"/>
      <c r="L1098" s="2"/>
      <c r="M1098" s="4"/>
    </row>
    <row r="1099" spans="1:13" s="9" customFormat="1" x14ac:dyDescent="0.2">
      <c r="A1099" s="4"/>
      <c r="B1099" s="4"/>
      <c r="C1099" s="4"/>
      <c r="D1099" s="2"/>
      <c r="E1099" s="2"/>
      <c r="F1099" s="51"/>
      <c r="G1099" s="2"/>
      <c r="H1099" s="2"/>
      <c r="I1099" s="2"/>
      <c r="J1099" s="2"/>
      <c r="K1099" s="2"/>
      <c r="L1099" s="2"/>
      <c r="M1099" s="4"/>
    </row>
    <row r="1100" spans="1:13" s="9" customFormat="1" x14ac:dyDescent="0.2">
      <c r="A1100" s="4"/>
      <c r="B1100" s="4"/>
      <c r="C1100" s="4"/>
      <c r="D1100" s="2"/>
      <c r="E1100" s="2"/>
      <c r="F1100" s="51"/>
      <c r="G1100" s="2"/>
      <c r="H1100" s="2"/>
      <c r="I1100" s="2"/>
      <c r="J1100" s="2"/>
      <c r="K1100" s="2"/>
      <c r="L1100" s="2"/>
      <c r="M1100" s="4"/>
    </row>
    <row r="1101" spans="1:13" s="9" customFormat="1" x14ac:dyDescent="0.2">
      <c r="A1101" s="4"/>
      <c r="B1101" s="4"/>
      <c r="C1101" s="4"/>
      <c r="D1101" s="2"/>
      <c r="E1101" s="2"/>
      <c r="F1101" s="51"/>
      <c r="G1101" s="2"/>
      <c r="H1101" s="2"/>
      <c r="I1101" s="2"/>
      <c r="J1101" s="2"/>
      <c r="K1101" s="2"/>
      <c r="L1101" s="2"/>
      <c r="M1101" s="4"/>
    </row>
    <row r="1102" spans="1:13" s="9" customFormat="1" x14ac:dyDescent="0.2">
      <c r="A1102" s="4"/>
      <c r="B1102" s="4"/>
      <c r="C1102" s="4"/>
      <c r="D1102" s="2"/>
      <c r="E1102" s="2"/>
      <c r="F1102" s="51"/>
      <c r="G1102" s="2"/>
      <c r="H1102" s="2"/>
      <c r="I1102" s="2"/>
      <c r="J1102" s="2"/>
      <c r="K1102" s="2"/>
      <c r="L1102" s="2"/>
      <c r="M1102" s="4"/>
    </row>
    <row r="1103" spans="1:13" s="9" customFormat="1" x14ac:dyDescent="0.2">
      <c r="A1103" s="4"/>
      <c r="B1103" s="4"/>
      <c r="C1103" s="4"/>
      <c r="D1103" s="2"/>
      <c r="E1103" s="2"/>
      <c r="F1103" s="51"/>
      <c r="G1103" s="2"/>
      <c r="H1103" s="2"/>
      <c r="I1103" s="2"/>
      <c r="J1103" s="2"/>
      <c r="K1103" s="2"/>
      <c r="L1103" s="2"/>
      <c r="M1103" s="4"/>
    </row>
    <row r="1104" spans="1:13" s="9" customFormat="1" x14ac:dyDescent="0.2">
      <c r="A1104" s="4"/>
      <c r="B1104" s="4"/>
      <c r="C1104" s="4"/>
      <c r="D1104" s="2"/>
      <c r="E1104" s="2"/>
      <c r="F1104" s="51"/>
      <c r="G1104" s="2"/>
      <c r="H1104" s="2"/>
      <c r="I1104" s="2"/>
      <c r="J1104" s="2"/>
      <c r="K1104" s="2"/>
      <c r="L1104" s="2"/>
      <c r="M1104" s="4"/>
    </row>
    <row r="1105" spans="1:13" s="9" customFormat="1" x14ac:dyDescent="0.2">
      <c r="A1105" s="4"/>
      <c r="B1105" s="4"/>
      <c r="C1105" s="4"/>
      <c r="D1105" s="2"/>
      <c r="E1105" s="2"/>
      <c r="F1105" s="51"/>
      <c r="G1105" s="2"/>
      <c r="H1105" s="2"/>
      <c r="I1105" s="2"/>
      <c r="J1105" s="2"/>
      <c r="K1105" s="2"/>
      <c r="L1105" s="2"/>
      <c r="M1105" s="4"/>
    </row>
    <row r="1106" spans="1:13" s="9" customFormat="1" x14ac:dyDescent="0.2">
      <c r="A1106" s="4"/>
      <c r="B1106" s="4"/>
      <c r="C1106" s="4"/>
      <c r="D1106" s="2"/>
      <c r="E1106" s="2"/>
      <c r="F1106" s="51"/>
      <c r="G1106" s="2"/>
      <c r="H1106" s="2"/>
      <c r="I1106" s="2"/>
      <c r="J1106" s="2"/>
      <c r="K1106" s="2"/>
      <c r="L1106" s="2"/>
      <c r="M1106" s="4"/>
    </row>
    <row r="1107" spans="1:13" s="9" customFormat="1" x14ac:dyDescent="0.2">
      <c r="A1107" s="4"/>
      <c r="B1107" s="4"/>
      <c r="C1107" s="4"/>
      <c r="D1107" s="2"/>
      <c r="E1107" s="2"/>
      <c r="F1107" s="51"/>
      <c r="G1107" s="2"/>
      <c r="H1107" s="2"/>
      <c r="I1107" s="2"/>
      <c r="J1107" s="2"/>
      <c r="K1107" s="2"/>
      <c r="L1107" s="2"/>
      <c r="M1107" s="4"/>
    </row>
    <row r="1108" spans="1:13" s="9" customFormat="1" x14ac:dyDescent="0.2">
      <c r="A1108" s="4"/>
      <c r="B1108" s="4"/>
      <c r="C1108" s="4"/>
      <c r="D1108" s="2"/>
      <c r="E1108" s="2"/>
      <c r="F1108" s="51"/>
      <c r="G1108" s="2"/>
      <c r="H1108" s="2"/>
      <c r="I1108" s="2"/>
      <c r="J1108" s="2"/>
      <c r="K1108" s="2"/>
      <c r="L1108" s="2"/>
      <c r="M1108" s="4"/>
    </row>
    <row r="1109" spans="1:13" s="9" customFormat="1" x14ac:dyDescent="0.2">
      <c r="A1109" s="4"/>
      <c r="B1109" s="4"/>
      <c r="C1109" s="4"/>
      <c r="D1109" s="2"/>
      <c r="E1109" s="2"/>
      <c r="F1109" s="51"/>
      <c r="G1109" s="2"/>
      <c r="H1109" s="2"/>
      <c r="I1109" s="2"/>
      <c r="J1109" s="2"/>
      <c r="K1109" s="2"/>
      <c r="L1109" s="2"/>
      <c r="M1109" s="4"/>
    </row>
    <row r="1110" spans="1:13" s="9" customFormat="1" x14ac:dyDescent="0.2">
      <c r="A1110" s="4"/>
      <c r="B1110" s="4"/>
      <c r="C1110" s="4"/>
      <c r="D1110" s="2"/>
      <c r="E1110" s="2"/>
      <c r="F1110" s="51"/>
      <c r="G1110" s="2"/>
      <c r="H1110" s="2"/>
      <c r="I1110" s="2"/>
      <c r="J1110" s="2"/>
      <c r="K1110" s="2"/>
      <c r="L1110" s="2"/>
      <c r="M1110" s="4"/>
    </row>
    <row r="1111" spans="1:13" s="9" customFormat="1" x14ac:dyDescent="0.2">
      <c r="A1111" s="4"/>
      <c r="B1111" s="4"/>
      <c r="C1111" s="4"/>
      <c r="D1111" s="2"/>
      <c r="E1111" s="2"/>
      <c r="F1111" s="51"/>
      <c r="G1111" s="2"/>
      <c r="H1111" s="2"/>
      <c r="I1111" s="2"/>
      <c r="J1111" s="2"/>
      <c r="K1111" s="2"/>
      <c r="L1111" s="2"/>
      <c r="M1111" s="4"/>
    </row>
    <row r="1112" spans="1:13" s="9" customFormat="1" x14ac:dyDescent="0.2">
      <c r="A1112" s="4"/>
      <c r="B1112" s="4"/>
      <c r="C1112" s="4"/>
      <c r="D1112" s="2"/>
      <c r="E1112" s="2"/>
      <c r="F1112" s="51"/>
      <c r="G1112" s="2"/>
      <c r="H1112" s="2"/>
      <c r="I1112" s="2"/>
      <c r="J1112" s="2"/>
      <c r="K1112" s="2"/>
      <c r="L1112" s="2"/>
      <c r="M1112" s="4"/>
    </row>
    <row r="1113" spans="1:13" s="9" customFormat="1" x14ac:dyDescent="0.2">
      <c r="A1113" s="4"/>
      <c r="B1113" s="4"/>
      <c r="C1113" s="4"/>
      <c r="D1113" s="2"/>
      <c r="E1113" s="2"/>
      <c r="F1113" s="51"/>
      <c r="G1113" s="2"/>
      <c r="H1113" s="2"/>
      <c r="I1113" s="2"/>
      <c r="J1113" s="2"/>
      <c r="K1113" s="2"/>
      <c r="L1113" s="2"/>
      <c r="M1113" s="4"/>
    </row>
    <row r="1114" spans="1:13" s="9" customFormat="1" x14ac:dyDescent="0.2">
      <c r="A1114" s="4"/>
      <c r="B1114" s="4"/>
      <c r="C1114" s="4"/>
      <c r="D1114" s="2"/>
      <c r="E1114" s="2"/>
      <c r="F1114" s="51"/>
      <c r="G1114" s="2"/>
      <c r="H1114" s="2"/>
      <c r="I1114" s="2"/>
      <c r="J1114" s="2"/>
      <c r="K1114" s="2"/>
      <c r="L1114" s="2"/>
      <c r="M1114" s="4"/>
    </row>
    <row r="1115" spans="1:13" s="9" customFormat="1" x14ac:dyDescent="0.2">
      <c r="A1115" s="4"/>
      <c r="B1115" s="4"/>
      <c r="C1115" s="4"/>
      <c r="D1115" s="2"/>
      <c r="E1115" s="2"/>
      <c r="F1115" s="51"/>
      <c r="G1115" s="2"/>
      <c r="H1115" s="2"/>
      <c r="I1115" s="2"/>
      <c r="J1115" s="2"/>
      <c r="K1115" s="2"/>
      <c r="L1115" s="2"/>
      <c r="M1115" s="4"/>
    </row>
    <row r="1116" spans="1:13" s="9" customFormat="1" x14ac:dyDescent="0.2">
      <c r="A1116" s="4"/>
      <c r="B1116" s="4"/>
      <c r="C1116" s="4"/>
      <c r="D1116" s="2"/>
      <c r="E1116" s="2"/>
      <c r="F1116" s="51"/>
      <c r="G1116" s="2"/>
      <c r="H1116" s="2"/>
      <c r="I1116" s="2"/>
      <c r="J1116" s="2"/>
      <c r="K1116" s="2"/>
      <c r="L1116" s="2"/>
      <c r="M1116" s="4"/>
    </row>
    <row r="1117" spans="1:13" s="9" customFormat="1" x14ac:dyDescent="0.2">
      <c r="A1117" s="4"/>
      <c r="B1117" s="4"/>
      <c r="C1117" s="4"/>
      <c r="D1117" s="2"/>
      <c r="E1117" s="2"/>
      <c r="F1117" s="51"/>
      <c r="G1117" s="2"/>
      <c r="H1117" s="2"/>
      <c r="I1117" s="2"/>
      <c r="J1117" s="2"/>
      <c r="K1117" s="2"/>
      <c r="L1117" s="2"/>
      <c r="M1117" s="4"/>
    </row>
    <row r="1118" spans="1:13" s="9" customFormat="1" x14ac:dyDescent="0.2">
      <c r="A1118" s="4"/>
      <c r="B1118" s="4"/>
      <c r="C1118" s="4"/>
      <c r="D1118" s="2"/>
      <c r="E1118" s="2"/>
      <c r="F1118" s="51"/>
      <c r="G1118" s="2"/>
      <c r="H1118" s="2"/>
      <c r="I1118" s="2"/>
      <c r="J1118" s="2"/>
      <c r="K1118" s="2"/>
      <c r="L1118" s="2"/>
      <c r="M1118" s="4"/>
    </row>
    <row r="1119" spans="1:13" s="9" customFormat="1" x14ac:dyDescent="0.2">
      <c r="A1119" s="4"/>
      <c r="B1119" s="4"/>
      <c r="C1119" s="4"/>
      <c r="D1119" s="2"/>
      <c r="E1119" s="2"/>
      <c r="F1119" s="51"/>
      <c r="G1119" s="2"/>
      <c r="H1119" s="2"/>
      <c r="I1119" s="2"/>
      <c r="J1119" s="2"/>
      <c r="K1119" s="2"/>
      <c r="L1119" s="2"/>
      <c r="M1119" s="4"/>
    </row>
    <row r="1120" spans="1:13" s="9" customFormat="1" x14ac:dyDescent="0.2">
      <c r="A1120" s="4"/>
      <c r="B1120" s="4"/>
      <c r="C1120" s="4"/>
      <c r="D1120" s="2"/>
      <c r="E1120" s="2"/>
      <c r="F1120" s="51"/>
      <c r="G1120" s="2"/>
      <c r="H1120" s="2"/>
      <c r="I1120" s="2"/>
      <c r="J1120" s="2"/>
      <c r="K1120" s="2"/>
      <c r="L1120" s="2"/>
      <c r="M1120" s="4"/>
    </row>
    <row r="1121" spans="1:13" s="9" customFormat="1" x14ac:dyDescent="0.2">
      <c r="A1121" s="4"/>
      <c r="B1121" s="4"/>
      <c r="C1121" s="4"/>
      <c r="D1121" s="2"/>
      <c r="E1121" s="2"/>
      <c r="F1121" s="51"/>
      <c r="G1121" s="2"/>
      <c r="H1121" s="2"/>
      <c r="I1121" s="2"/>
      <c r="J1121" s="2"/>
      <c r="K1121" s="2"/>
      <c r="L1121" s="2"/>
      <c r="M1121" s="4"/>
    </row>
    <row r="1122" spans="1:13" s="9" customFormat="1" x14ac:dyDescent="0.2">
      <c r="A1122" s="4"/>
      <c r="B1122" s="4"/>
      <c r="C1122" s="4"/>
      <c r="D1122" s="2"/>
      <c r="E1122" s="2"/>
      <c r="F1122" s="51"/>
      <c r="G1122" s="2"/>
      <c r="H1122" s="2"/>
      <c r="I1122" s="2"/>
      <c r="J1122" s="2"/>
      <c r="K1122" s="2"/>
      <c r="L1122" s="2"/>
      <c r="M1122" s="4"/>
    </row>
    <row r="1123" spans="1:13" s="9" customFormat="1" x14ac:dyDescent="0.2">
      <c r="A1123" s="4"/>
      <c r="B1123" s="4"/>
      <c r="C1123" s="4"/>
      <c r="D1123" s="2"/>
      <c r="E1123" s="2"/>
      <c r="F1123" s="51"/>
      <c r="G1123" s="2"/>
      <c r="H1123" s="2"/>
      <c r="I1123" s="2"/>
      <c r="J1123" s="2"/>
      <c r="K1123" s="2"/>
      <c r="L1123" s="2"/>
      <c r="M1123" s="4"/>
    </row>
    <row r="1124" spans="1:13" s="9" customFormat="1" x14ac:dyDescent="0.2">
      <c r="A1124" s="4"/>
      <c r="B1124" s="4"/>
      <c r="C1124" s="4"/>
      <c r="D1124" s="2"/>
      <c r="E1124" s="2"/>
      <c r="F1124" s="51"/>
      <c r="G1124" s="2"/>
      <c r="H1124" s="2"/>
      <c r="I1124" s="2"/>
      <c r="J1124" s="2"/>
      <c r="K1124" s="2"/>
      <c r="L1124" s="2"/>
      <c r="M1124" s="4"/>
    </row>
    <row r="1125" spans="1:13" s="9" customFormat="1" x14ac:dyDescent="0.2">
      <c r="A1125" s="4"/>
      <c r="B1125" s="4"/>
      <c r="C1125" s="4"/>
      <c r="D1125" s="2"/>
      <c r="E1125" s="2"/>
      <c r="F1125" s="51"/>
      <c r="G1125" s="2"/>
      <c r="H1125" s="2"/>
      <c r="I1125" s="2"/>
      <c r="J1125" s="2"/>
      <c r="K1125" s="2"/>
      <c r="L1125" s="2"/>
      <c r="M1125" s="4"/>
    </row>
    <row r="1126" spans="1:13" s="9" customFormat="1" x14ac:dyDescent="0.2">
      <c r="A1126" s="4"/>
      <c r="B1126" s="4"/>
      <c r="C1126" s="4"/>
      <c r="D1126" s="2"/>
      <c r="E1126" s="2"/>
      <c r="F1126" s="51"/>
      <c r="G1126" s="2"/>
      <c r="H1126" s="2"/>
      <c r="I1126" s="2"/>
      <c r="J1126" s="2"/>
      <c r="K1126" s="2"/>
      <c r="L1126" s="2"/>
      <c r="M1126" s="4"/>
    </row>
    <row r="1127" spans="1:13" s="9" customFormat="1" x14ac:dyDescent="0.2">
      <c r="A1127" s="4"/>
      <c r="B1127" s="4"/>
      <c r="C1127" s="4"/>
      <c r="D1127" s="2"/>
      <c r="E1127" s="2"/>
      <c r="F1127" s="51"/>
      <c r="G1127" s="2"/>
      <c r="H1127" s="2"/>
      <c r="I1127" s="2"/>
      <c r="J1127" s="2"/>
      <c r="K1127" s="2"/>
      <c r="L1127" s="2"/>
      <c r="M1127" s="4"/>
    </row>
    <row r="1128" spans="1:13" s="9" customFormat="1" x14ac:dyDescent="0.2">
      <c r="A1128" s="4"/>
      <c r="B1128" s="4"/>
      <c r="C1128" s="4"/>
      <c r="D1128" s="2"/>
      <c r="E1128" s="2"/>
      <c r="F1128" s="51"/>
      <c r="G1128" s="2"/>
      <c r="H1128" s="2"/>
      <c r="I1128" s="2"/>
      <c r="J1128" s="2"/>
      <c r="K1128" s="2"/>
      <c r="L1128" s="2"/>
      <c r="M1128" s="4"/>
    </row>
    <row r="1129" spans="1:13" s="9" customFormat="1" x14ac:dyDescent="0.2">
      <c r="A1129" s="4"/>
      <c r="B1129" s="4"/>
      <c r="C1129" s="4"/>
      <c r="D1129" s="2"/>
      <c r="E1129" s="2"/>
      <c r="F1129" s="51"/>
      <c r="G1129" s="2"/>
      <c r="H1129" s="2"/>
      <c r="I1129" s="2"/>
      <c r="J1129" s="2"/>
      <c r="K1129" s="2"/>
      <c r="L1129" s="2"/>
      <c r="M1129" s="4"/>
    </row>
    <row r="1130" spans="1:13" s="9" customFormat="1" x14ac:dyDescent="0.2">
      <c r="A1130" s="4"/>
      <c r="B1130" s="4"/>
      <c r="C1130" s="4"/>
      <c r="D1130" s="2"/>
      <c r="E1130" s="2"/>
      <c r="F1130" s="51"/>
      <c r="G1130" s="2"/>
      <c r="H1130" s="2"/>
      <c r="I1130" s="2"/>
      <c r="J1130" s="2"/>
      <c r="K1130" s="2"/>
      <c r="L1130" s="2"/>
      <c r="M1130" s="4"/>
    </row>
    <row r="1131" spans="1:13" s="9" customFormat="1" x14ac:dyDescent="0.2">
      <c r="A1131" s="4"/>
      <c r="B1131" s="4"/>
      <c r="C1131" s="4"/>
      <c r="D1131" s="2"/>
      <c r="E1131" s="2"/>
      <c r="F1131" s="51"/>
      <c r="G1131" s="2"/>
      <c r="H1131" s="2"/>
      <c r="I1131" s="2"/>
      <c r="J1131" s="2"/>
      <c r="K1131" s="2"/>
      <c r="L1131" s="2"/>
      <c r="M1131" s="4"/>
    </row>
    <row r="1132" spans="1:13" s="9" customFormat="1" x14ac:dyDescent="0.2">
      <c r="A1132" s="4"/>
      <c r="B1132" s="4"/>
      <c r="C1132" s="4"/>
      <c r="D1132" s="2"/>
      <c r="E1132" s="2"/>
      <c r="F1132" s="51"/>
      <c r="G1132" s="2"/>
      <c r="H1132" s="2"/>
      <c r="I1132" s="2"/>
      <c r="J1132" s="2"/>
      <c r="K1132" s="2"/>
      <c r="L1132" s="2"/>
      <c r="M1132" s="4"/>
    </row>
    <row r="1133" spans="1:13" s="9" customFormat="1" x14ac:dyDescent="0.2">
      <c r="A1133" s="4"/>
      <c r="B1133" s="4"/>
      <c r="C1133" s="4"/>
      <c r="D1133" s="2"/>
      <c r="E1133" s="2"/>
      <c r="F1133" s="51"/>
      <c r="G1133" s="2"/>
      <c r="H1133" s="2"/>
      <c r="I1133" s="2"/>
      <c r="J1133" s="2"/>
      <c r="K1133" s="2"/>
      <c r="L1133" s="2"/>
      <c r="M1133" s="4"/>
    </row>
    <row r="1134" spans="1:13" s="9" customFormat="1" x14ac:dyDescent="0.2">
      <c r="A1134" s="4"/>
      <c r="B1134" s="4"/>
      <c r="C1134" s="4"/>
      <c r="D1134" s="2"/>
      <c r="E1134" s="2"/>
      <c r="F1134" s="51"/>
      <c r="G1134" s="2"/>
      <c r="H1134" s="2"/>
      <c r="I1134" s="2"/>
      <c r="J1134" s="2"/>
      <c r="K1134" s="2"/>
      <c r="L1134" s="2"/>
      <c r="M1134" s="4"/>
    </row>
    <row r="1135" spans="1:13" s="9" customFormat="1" x14ac:dyDescent="0.2">
      <c r="A1135" s="4"/>
      <c r="B1135" s="4"/>
      <c r="C1135" s="4"/>
      <c r="D1135" s="2"/>
      <c r="E1135" s="2"/>
      <c r="F1135" s="51"/>
      <c r="G1135" s="2"/>
      <c r="H1135" s="2"/>
      <c r="I1135" s="2"/>
      <c r="J1135" s="2"/>
      <c r="K1135" s="2"/>
      <c r="L1135" s="2"/>
      <c r="M1135" s="4"/>
    </row>
    <row r="1136" spans="1:13" s="9" customFormat="1" x14ac:dyDescent="0.2">
      <c r="A1136" s="4"/>
      <c r="B1136" s="4"/>
      <c r="C1136" s="4"/>
      <c r="D1136" s="2"/>
      <c r="E1136" s="2"/>
      <c r="F1136" s="51"/>
      <c r="G1136" s="2"/>
      <c r="H1136" s="2"/>
      <c r="I1136" s="2"/>
      <c r="J1136" s="2"/>
      <c r="K1136" s="2"/>
      <c r="L1136" s="2"/>
      <c r="M1136" s="4"/>
    </row>
    <row r="1137" spans="1:13" s="9" customFormat="1" x14ac:dyDescent="0.2">
      <c r="A1137" s="4"/>
      <c r="B1137" s="4"/>
      <c r="C1137" s="4"/>
      <c r="D1137" s="2"/>
      <c r="E1137" s="2"/>
      <c r="F1137" s="51"/>
      <c r="G1137" s="2"/>
      <c r="H1137" s="2"/>
      <c r="I1137" s="2"/>
      <c r="J1137" s="2"/>
      <c r="K1137" s="2"/>
      <c r="L1137" s="2"/>
      <c r="M1137" s="4"/>
    </row>
    <row r="1138" spans="1:13" s="9" customFormat="1" x14ac:dyDescent="0.2">
      <c r="A1138" s="4"/>
      <c r="B1138" s="4"/>
      <c r="C1138" s="4"/>
      <c r="D1138" s="2"/>
      <c r="E1138" s="2"/>
      <c r="F1138" s="51"/>
      <c r="G1138" s="2"/>
      <c r="H1138" s="2"/>
      <c r="I1138" s="2"/>
      <c r="J1138" s="2"/>
      <c r="K1138" s="2"/>
      <c r="L1138" s="2"/>
      <c r="M1138" s="4"/>
    </row>
    <row r="1139" spans="1:13" s="9" customFormat="1" x14ac:dyDescent="0.2">
      <c r="A1139" s="4"/>
      <c r="B1139" s="4"/>
      <c r="C1139" s="4"/>
      <c r="D1139" s="2"/>
      <c r="E1139" s="2"/>
      <c r="F1139" s="51"/>
      <c r="G1139" s="2"/>
      <c r="H1139" s="2"/>
      <c r="I1139" s="2"/>
      <c r="J1139" s="2"/>
      <c r="K1139" s="2"/>
      <c r="L1139" s="2"/>
      <c r="M1139" s="4"/>
    </row>
    <row r="1140" spans="1:13" s="9" customFormat="1" x14ac:dyDescent="0.2">
      <c r="A1140" s="4"/>
      <c r="B1140" s="4"/>
      <c r="C1140" s="4"/>
      <c r="D1140" s="2"/>
      <c r="E1140" s="2"/>
      <c r="F1140" s="51"/>
      <c r="G1140" s="2"/>
      <c r="H1140" s="2"/>
      <c r="I1140" s="2"/>
      <c r="J1140" s="2"/>
      <c r="K1140" s="2"/>
      <c r="L1140" s="2"/>
      <c r="M1140" s="4"/>
    </row>
    <row r="1141" spans="1:13" s="9" customFormat="1" x14ac:dyDescent="0.2">
      <c r="A1141" s="4"/>
      <c r="B1141" s="4"/>
      <c r="C1141" s="4"/>
      <c r="D1141" s="2"/>
      <c r="E1141" s="2"/>
      <c r="F1141" s="51"/>
      <c r="G1141" s="2"/>
      <c r="H1141" s="2"/>
      <c r="I1141" s="2"/>
      <c r="J1141" s="2"/>
      <c r="K1141" s="2"/>
      <c r="L1141" s="2"/>
      <c r="M1141" s="4"/>
    </row>
    <row r="1142" spans="1:13" s="9" customFormat="1" x14ac:dyDescent="0.2">
      <c r="A1142" s="4"/>
      <c r="B1142" s="4"/>
      <c r="C1142" s="4"/>
      <c r="D1142" s="2"/>
      <c r="E1142" s="2"/>
      <c r="F1142" s="51"/>
      <c r="G1142" s="2"/>
      <c r="H1142" s="2"/>
      <c r="I1142" s="2"/>
      <c r="J1142" s="2"/>
      <c r="K1142" s="2"/>
      <c r="L1142" s="2"/>
      <c r="M1142" s="4"/>
    </row>
    <row r="1143" spans="1:13" s="9" customFormat="1" x14ac:dyDescent="0.2">
      <c r="A1143" s="4"/>
      <c r="B1143" s="4"/>
      <c r="C1143" s="4"/>
      <c r="D1143" s="2"/>
      <c r="E1143" s="2"/>
      <c r="F1143" s="51"/>
      <c r="G1143" s="2"/>
      <c r="H1143" s="2"/>
      <c r="I1143" s="2"/>
      <c r="J1143" s="2"/>
      <c r="K1143" s="2"/>
      <c r="L1143" s="2"/>
      <c r="M1143" s="4"/>
    </row>
    <row r="1144" spans="1:13" s="9" customFormat="1" x14ac:dyDescent="0.2">
      <c r="A1144" s="4"/>
      <c r="B1144" s="4"/>
      <c r="C1144" s="4"/>
      <c r="D1144" s="2"/>
      <c r="E1144" s="2"/>
      <c r="F1144" s="51"/>
      <c r="G1144" s="2"/>
      <c r="H1144" s="2"/>
      <c r="I1144" s="2"/>
      <c r="J1144" s="2"/>
      <c r="K1144" s="2"/>
      <c r="L1144" s="2"/>
      <c r="M1144" s="4"/>
    </row>
    <row r="1145" spans="1:13" s="9" customFormat="1" x14ac:dyDescent="0.2">
      <c r="A1145" s="4"/>
      <c r="B1145" s="4"/>
      <c r="C1145" s="4"/>
      <c r="D1145" s="2"/>
      <c r="E1145" s="2"/>
      <c r="F1145" s="51"/>
      <c r="G1145" s="2"/>
      <c r="H1145" s="2"/>
      <c r="I1145" s="2"/>
      <c r="J1145" s="2"/>
      <c r="K1145" s="2"/>
      <c r="L1145" s="2"/>
      <c r="M1145" s="4"/>
    </row>
    <row r="1146" spans="1:13" s="9" customFormat="1" x14ac:dyDescent="0.2">
      <c r="A1146" s="4"/>
      <c r="B1146" s="4"/>
      <c r="C1146" s="4"/>
      <c r="D1146" s="2"/>
      <c r="E1146" s="2"/>
      <c r="F1146" s="51"/>
      <c r="G1146" s="2"/>
      <c r="H1146" s="2"/>
      <c r="I1146" s="2"/>
      <c r="J1146" s="2"/>
      <c r="K1146" s="2"/>
      <c r="L1146" s="2"/>
      <c r="M1146" s="4"/>
    </row>
    <row r="1147" spans="1:13" s="9" customFormat="1" x14ac:dyDescent="0.2">
      <c r="A1147" s="4"/>
      <c r="B1147" s="4"/>
      <c r="C1147" s="4"/>
      <c r="D1147" s="2"/>
      <c r="E1147" s="2"/>
      <c r="F1147" s="51"/>
      <c r="G1147" s="2"/>
      <c r="H1147" s="2"/>
      <c r="I1147" s="2"/>
      <c r="J1147" s="2"/>
      <c r="K1147" s="2"/>
      <c r="L1147" s="2"/>
      <c r="M1147" s="4"/>
    </row>
    <row r="1148" spans="1:13" s="9" customFormat="1" x14ac:dyDescent="0.2">
      <c r="A1148" s="4"/>
      <c r="B1148" s="4"/>
      <c r="C1148" s="4"/>
      <c r="D1148" s="2"/>
      <c r="E1148" s="2"/>
      <c r="F1148" s="51"/>
      <c r="G1148" s="2"/>
      <c r="H1148" s="2"/>
      <c r="I1148" s="2"/>
      <c r="J1148" s="2"/>
      <c r="K1148" s="2"/>
      <c r="L1148" s="2"/>
      <c r="M1148" s="4"/>
    </row>
    <row r="1149" spans="1:13" s="9" customFormat="1" x14ac:dyDescent="0.2">
      <c r="A1149" s="4"/>
      <c r="B1149" s="4"/>
      <c r="C1149" s="4"/>
      <c r="D1149" s="2"/>
      <c r="E1149" s="2"/>
      <c r="F1149" s="51"/>
      <c r="G1149" s="2"/>
      <c r="H1149" s="2"/>
      <c r="I1149" s="2"/>
      <c r="J1149" s="2"/>
      <c r="K1149" s="2"/>
      <c r="L1149" s="2"/>
      <c r="M1149" s="4"/>
    </row>
    <row r="1150" spans="1:13" s="9" customFormat="1" x14ac:dyDescent="0.2">
      <c r="A1150" s="4"/>
      <c r="B1150" s="4"/>
      <c r="C1150" s="4"/>
      <c r="D1150" s="2"/>
      <c r="E1150" s="2"/>
      <c r="F1150" s="51"/>
      <c r="G1150" s="2"/>
      <c r="H1150" s="2"/>
      <c r="I1150" s="2"/>
      <c r="J1150" s="2"/>
      <c r="K1150" s="2"/>
      <c r="L1150" s="2"/>
      <c r="M1150" s="4"/>
    </row>
    <row r="1151" spans="1:13" s="9" customFormat="1" x14ac:dyDescent="0.2">
      <c r="A1151" s="4"/>
      <c r="B1151" s="4"/>
      <c r="C1151" s="4"/>
      <c r="D1151" s="2"/>
      <c r="E1151" s="2"/>
      <c r="F1151" s="51"/>
      <c r="G1151" s="2"/>
      <c r="H1151" s="2"/>
      <c r="I1151" s="2"/>
      <c r="J1151" s="2"/>
      <c r="K1151" s="2"/>
      <c r="L1151" s="2"/>
      <c r="M1151" s="4"/>
    </row>
    <row r="1152" spans="1:13" s="9" customFormat="1" x14ac:dyDescent="0.2">
      <c r="A1152" s="4"/>
      <c r="B1152" s="4"/>
      <c r="C1152" s="4"/>
      <c r="D1152" s="2"/>
      <c r="E1152" s="2"/>
      <c r="F1152" s="51"/>
      <c r="G1152" s="2"/>
      <c r="H1152" s="2"/>
      <c r="I1152" s="2"/>
      <c r="J1152" s="2"/>
      <c r="K1152" s="2"/>
      <c r="L1152" s="2"/>
      <c r="M1152" s="4"/>
    </row>
    <row r="1153" spans="1:13" s="9" customFormat="1" x14ac:dyDescent="0.2">
      <c r="A1153" s="4"/>
      <c r="B1153" s="4"/>
      <c r="C1153" s="4"/>
      <c r="D1153" s="2"/>
      <c r="E1153" s="2"/>
      <c r="F1153" s="51"/>
      <c r="G1153" s="2"/>
      <c r="H1153" s="2"/>
      <c r="I1153" s="2"/>
      <c r="J1153" s="2"/>
      <c r="K1153" s="2"/>
      <c r="L1153" s="2"/>
      <c r="M1153" s="4"/>
    </row>
    <row r="1154" spans="1:13" s="9" customFormat="1" x14ac:dyDescent="0.2">
      <c r="A1154" s="4"/>
      <c r="B1154" s="4"/>
      <c r="C1154" s="4"/>
      <c r="D1154" s="2"/>
      <c r="E1154" s="2"/>
      <c r="F1154" s="51"/>
      <c r="G1154" s="2"/>
      <c r="H1154" s="2"/>
      <c r="I1154" s="2"/>
      <c r="J1154" s="2"/>
      <c r="K1154" s="2"/>
      <c r="L1154" s="2"/>
      <c r="M1154" s="4"/>
    </row>
    <row r="1155" spans="1:13" s="9" customFormat="1" x14ac:dyDescent="0.2">
      <c r="A1155" s="4"/>
      <c r="B1155" s="4"/>
      <c r="C1155" s="4"/>
      <c r="D1155" s="2"/>
      <c r="E1155" s="2"/>
      <c r="F1155" s="51"/>
      <c r="G1155" s="2"/>
      <c r="H1155" s="2"/>
      <c r="I1155" s="2"/>
      <c r="J1155" s="2"/>
      <c r="K1155" s="2"/>
      <c r="L1155" s="2"/>
      <c r="M1155" s="4"/>
    </row>
    <row r="1156" spans="1:13" s="9" customFormat="1" x14ac:dyDescent="0.2">
      <c r="A1156" s="4"/>
      <c r="B1156" s="4"/>
      <c r="C1156" s="4"/>
      <c r="D1156" s="2"/>
      <c r="E1156" s="2"/>
      <c r="F1156" s="51"/>
      <c r="G1156" s="2"/>
      <c r="H1156" s="2"/>
      <c r="I1156" s="2"/>
      <c r="J1156" s="2"/>
      <c r="K1156" s="2"/>
      <c r="L1156" s="2"/>
      <c r="M1156" s="4"/>
    </row>
    <row r="1157" spans="1:13" s="9" customFormat="1" x14ac:dyDescent="0.2">
      <c r="A1157" s="4"/>
      <c r="B1157" s="4"/>
      <c r="C1157" s="4"/>
      <c r="D1157" s="2"/>
      <c r="E1157" s="2"/>
      <c r="F1157" s="51"/>
      <c r="G1157" s="2"/>
      <c r="H1157" s="2"/>
      <c r="I1157" s="2"/>
      <c r="J1157" s="2"/>
      <c r="K1157" s="2"/>
      <c r="L1157" s="2"/>
      <c r="M1157" s="4"/>
    </row>
    <row r="1158" spans="1:13" s="9" customFormat="1" x14ac:dyDescent="0.2">
      <c r="A1158" s="4"/>
      <c r="B1158" s="4"/>
      <c r="C1158" s="4"/>
      <c r="D1158" s="2"/>
      <c r="E1158" s="2"/>
      <c r="F1158" s="51"/>
      <c r="G1158" s="2"/>
      <c r="H1158" s="2"/>
      <c r="I1158" s="2"/>
      <c r="J1158" s="2"/>
      <c r="K1158" s="2"/>
      <c r="L1158" s="2"/>
      <c r="M1158" s="4"/>
    </row>
    <row r="1159" spans="1:13" s="9" customFormat="1" x14ac:dyDescent="0.2">
      <c r="A1159" s="4"/>
      <c r="B1159" s="4"/>
      <c r="C1159" s="4"/>
      <c r="D1159" s="2"/>
      <c r="E1159" s="2"/>
      <c r="F1159" s="51"/>
      <c r="G1159" s="2"/>
      <c r="H1159" s="2"/>
      <c r="I1159" s="2"/>
      <c r="J1159" s="2"/>
      <c r="K1159" s="2"/>
      <c r="L1159" s="2"/>
      <c r="M1159" s="4"/>
    </row>
    <row r="1160" spans="1:13" s="9" customFormat="1" x14ac:dyDescent="0.2">
      <c r="A1160" s="4"/>
      <c r="B1160" s="4"/>
      <c r="C1160" s="4"/>
      <c r="D1160" s="2"/>
      <c r="E1160" s="2"/>
      <c r="F1160" s="51"/>
      <c r="G1160" s="2"/>
      <c r="H1160" s="2"/>
      <c r="I1160" s="2"/>
      <c r="J1160" s="2"/>
      <c r="K1160" s="2"/>
      <c r="L1160" s="2"/>
      <c r="M1160" s="4"/>
    </row>
    <row r="1161" spans="1:13" s="9" customFormat="1" x14ac:dyDescent="0.2">
      <c r="A1161" s="4"/>
      <c r="B1161" s="4"/>
      <c r="C1161" s="4"/>
      <c r="D1161" s="2"/>
      <c r="E1161" s="2"/>
      <c r="F1161" s="51"/>
      <c r="G1161" s="2"/>
      <c r="H1161" s="2"/>
      <c r="I1161" s="2"/>
      <c r="J1161" s="2"/>
      <c r="K1161" s="2"/>
      <c r="L1161" s="2"/>
      <c r="M1161" s="4"/>
    </row>
    <row r="1162" spans="1:13" s="9" customFormat="1" x14ac:dyDescent="0.2">
      <c r="A1162" s="4"/>
      <c r="B1162" s="4"/>
      <c r="C1162" s="4"/>
      <c r="D1162" s="2"/>
      <c r="E1162" s="2"/>
      <c r="F1162" s="51"/>
      <c r="G1162" s="2"/>
      <c r="H1162" s="2"/>
      <c r="I1162" s="2"/>
      <c r="J1162" s="2"/>
      <c r="K1162" s="2"/>
      <c r="L1162" s="2"/>
      <c r="M1162" s="4"/>
    </row>
    <row r="1163" spans="1:13" s="9" customFormat="1" x14ac:dyDescent="0.2">
      <c r="A1163" s="4"/>
      <c r="B1163" s="4"/>
      <c r="C1163" s="4"/>
      <c r="D1163" s="2"/>
      <c r="E1163" s="2"/>
      <c r="F1163" s="51"/>
      <c r="G1163" s="2"/>
      <c r="H1163" s="2"/>
      <c r="I1163" s="2"/>
      <c r="J1163" s="2"/>
      <c r="K1163" s="2"/>
      <c r="L1163" s="2"/>
      <c r="M1163" s="4"/>
    </row>
    <row r="1164" spans="1:13" s="9" customFormat="1" x14ac:dyDescent="0.2">
      <c r="A1164" s="4"/>
      <c r="B1164" s="4"/>
      <c r="C1164" s="4"/>
      <c r="D1164" s="2"/>
      <c r="E1164" s="2"/>
      <c r="F1164" s="51"/>
      <c r="G1164" s="2"/>
      <c r="H1164" s="2"/>
      <c r="I1164" s="2"/>
      <c r="J1164" s="2"/>
      <c r="K1164" s="2"/>
      <c r="L1164" s="2"/>
      <c r="M1164" s="4"/>
    </row>
    <row r="1165" spans="1:13" s="9" customFormat="1" x14ac:dyDescent="0.2">
      <c r="A1165" s="4"/>
      <c r="B1165" s="4"/>
      <c r="C1165" s="4"/>
      <c r="D1165" s="2"/>
      <c r="E1165" s="2"/>
      <c r="F1165" s="51"/>
      <c r="G1165" s="2"/>
      <c r="H1165" s="2"/>
      <c r="I1165" s="2"/>
      <c r="J1165" s="2"/>
      <c r="K1165" s="2"/>
      <c r="L1165" s="2"/>
      <c r="M1165" s="4"/>
    </row>
    <row r="1166" spans="1:13" s="9" customFormat="1" x14ac:dyDescent="0.2">
      <c r="A1166" s="4"/>
      <c r="B1166" s="4"/>
      <c r="C1166" s="4"/>
      <c r="D1166" s="2"/>
      <c r="E1166" s="2"/>
      <c r="F1166" s="51"/>
      <c r="G1166" s="2"/>
      <c r="H1166" s="2"/>
      <c r="I1166" s="2"/>
      <c r="J1166" s="2"/>
      <c r="K1166" s="2"/>
      <c r="L1166" s="2"/>
      <c r="M1166" s="4"/>
    </row>
    <row r="1167" spans="1:13" s="9" customFormat="1" x14ac:dyDescent="0.2">
      <c r="A1167" s="4"/>
      <c r="B1167" s="4"/>
      <c r="C1167" s="4"/>
      <c r="D1167" s="2"/>
      <c r="E1167" s="2"/>
      <c r="F1167" s="51"/>
      <c r="G1167" s="2"/>
      <c r="H1167" s="2"/>
      <c r="I1167" s="2"/>
      <c r="J1167" s="2"/>
      <c r="K1167" s="2"/>
      <c r="L1167" s="2"/>
      <c r="M1167" s="4"/>
    </row>
    <row r="1168" spans="1:13" s="9" customFormat="1" x14ac:dyDescent="0.2">
      <c r="A1168" s="4"/>
      <c r="B1168" s="4"/>
      <c r="C1168" s="4"/>
      <c r="D1168" s="2"/>
      <c r="E1168" s="2"/>
      <c r="F1168" s="51"/>
      <c r="G1168" s="2"/>
      <c r="H1168" s="2"/>
      <c r="I1168" s="2"/>
      <c r="J1168" s="2"/>
      <c r="K1168" s="2"/>
      <c r="L1168" s="2"/>
      <c r="M1168" s="4"/>
    </row>
    <row r="1169" spans="1:13" s="9" customFormat="1" x14ac:dyDescent="0.2">
      <c r="A1169" s="4"/>
      <c r="B1169" s="4"/>
      <c r="C1169" s="4"/>
      <c r="D1169" s="2"/>
      <c r="E1169" s="2"/>
      <c r="F1169" s="51"/>
      <c r="G1169" s="2"/>
      <c r="H1169" s="2"/>
      <c r="I1169" s="2"/>
      <c r="J1169" s="2"/>
      <c r="K1169" s="2"/>
      <c r="L1169" s="2"/>
      <c r="M1169" s="4"/>
    </row>
    <row r="1170" spans="1:13" s="9" customFormat="1" x14ac:dyDescent="0.2">
      <c r="A1170" s="4"/>
      <c r="B1170" s="4"/>
      <c r="C1170" s="4"/>
      <c r="D1170" s="2"/>
      <c r="E1170" s="2"/>
      <c r="F1170" s="51"/>
      <c r="G1170" s="2"/>
      <c r="H1170" s="2"/>
      <c r="I1170" s="2"/>
      <c r="J1170" s="2"/>
      <c r="K1170" s="2"/>
      <c r="L1170" s="2"/>
      <c r="M1170" s="4"/>
    </row>
    <row r="1171" spans="1:13" s="9" customFormat="1" x14ac:dyDescent="0.2">
      <c r="A1171" s="4"/>
      <c r="B1171" s="4"/>
      <c r="C1171" s="4"/>
      <c r="D1171" s="2"/>
      <c r="E1171" s="2"/>
      <c r="F1171" s="51"/>
      <c r="G1171" s="2"/>
      <c r="H1171" s="2"/>
      <c r="I1171" s="2"/>
      <c r="J1171" s="2"/>
      <c r="K1171" s="2"/>
      <c r="L1171" s="2"/>
      <c r="M1171" s="4"/>
    </row>
    <row r="1172" spans="1:13" s="9" customFormat="1" x14ac:dyDescent="0.2">
      <c r="A1172" s="4"/>
      <c r="B1172" s="4"/>
      <c r="C1172" s="4"/>
      <c r="D1172" s="2"/>
      <c r="E1172" s="2"/>
      <c r="F1172" s="51"/>
      <c r="G1172" s="2"/>
      <c r="H1172" s="2"/>
      <c r="I1172" s="2"/>
      <c r="J1172" s="2"/>
      <c r="K1172" s="2"/>
      <c r="L1172" s="2"/>
      <c r="M1172" s="4"/>
    </row>
    <row r="1173" spans="1:13" s="9" customFormat="1" x14ac:dyDescent="0.2">
      <c r="A1173" s="4"/>
      <c r="B1173" s="4"/>
      <c r="C1173" s="4"/>
      <c r="D1173" s="2"/>
      <c r="E1173" s="2"/>
      <c r="F1173" s="51"/>
      <c r="G1173" s="2"/>
      <c r="H1173" s="2"/>
      <c r="I1173" s="2"/>
      <c r="J1173" s="2"/>
      <c r="K1173" s="2"/>
      <c r="L1173" s="2"/>
      <c r="M1173" s="4"/>
    </row>
    <row r="1174" spans="1:13" s="9" customFormat="1" x14ac:dyDescent="0.2">
      <c r="A1174" s="4"/>
      <c r="B1174" s="4"/>
      <c r="C1174" s="4"/>
      <c r="D1174" s="2"/>
      <c r="E1174" s="2"/>
      <c r="F1174" s="51"/>
      <c r="G1174" s="2"/>
      <c r="H1174" s="2"/>
      <c r="I1174" s="2"/>
      <c r="J1174" s="2"/>
      <c r="K1174" s="2"/>
      <c r="L1174" s="2"/>
      <c r="M1174" s="4"/>
    </row>
    <row r="1175" spans="1:13" s="9" customFormat="1" x14ac:dyDescent="0.2">
      <c r="A1175" s="4"/>
      <c r="B1175" s="4"/>
      <c r="C1175" s="4"/>
      <c r="D1175" s="2"/>
      <c r="E1175" s="2"/>
      <c r="F1175" s="51"/>
      <c r="G1175" s="2"/>
      <c r="H1175" s="2"/>
      <c r="I1175" s="2"/>
      <c r="J1175" s="2"/>
      <c r="K1175" s="2"/>
      <c r="L1175" s="2"/>
      <c r="M1175" s="4"/>
    </row>
    <row r="1176" spans="1:13" s="9" customFormat="1" x14ac:dyDescent="0.2">
      <c r="A1176" s="4"/>
      <c r="B1176" s="4"/>
      <c r="C1176" s="4"/>
      <c r="D1176" s="2"/>
      <c r="E1176" s="2"/>
      <c r="F1176" s="51"/>
      <c r="G1176" s="2"/>
      <c r="H1176" s="2"/>
      <c r="I1176" s="2"/>
      <c r="J1176" s="2"/>
      <c r="K1176" s="2"/>
      <c r="L1176" s="2"/>
      <c r="M1176" s="4"/>
    </row>
    <row r="1177" spans="1:13" s="9" customFormat="1" x14ac:dyDescent="0.2">
      <c r="A1177" s="4"/>
      <c r="B1177" s="4"/>
      <c r="C1177" s="4"/>
      <c r="D1177" s="2"/>
      <c r="E1177" s="2"/>
      <c r="F1177" s="51"/>
      <c r="G1177" s="2"/>
      <c r="H1177" s="2"/>
      <c r="I1177" s="2"/>
      <c r="J1177" s="2"/>
      <c r="K1177" s="2"/>
      <c r="L1177" s="2"/>
      <c r="M1177" s="4"/>
    </row>
    <row r="1178" spans="1:13" s="9" customFormat="1" x14ac:dyDescent="0.2">
      <c r="A1178" s="4"/>
      <c r="B1178" s="4"/>
      <c r="C1178" s="4"/>
      <c r="D1178" s="2"/>
      <c r="E1178" s="2"/>
      <c r="F1178" s="51"/>
      <c r="G1178" s="2"/>
      <c r="H1178" s="2"/>
      <c r="I1178" s="2"/>
      <c r="J1178" s="2"/>
      <c r="K1178" s="2"/>
      <c r="L1178" s="2"/>
      <c r="M1178" s="4"/>
    </row>
    <row r="1179" spans="1:13" s="9" customFormat="1" x14ac:dyDescent="0.2">
      <c r="A1179" s="4"/>
      <c r="B1179" s="4"/>
      <c r="C1179" s="4"/>
      <c r="D1179" s="2"/>
      <c r="E1179" s="2"/>
      <c r="F1179" s="51"/>
      <c r="G1179" s="2"/>
      <c r="H1179" s="2"/>
      <c r="I1179" s="2"/>
      <c r="J1179" s="2"/>
      <c r="K1179" s="2"/>
      <c r="L1179" s="2"/>
      <c r="M1179" s="4"/>
    </row>
    <row r="1180" spans="1:13" s="9" customFormat="1" x14ac:dyDescent="0.2">
      <c r="A1180" s="4"/>
      <c r="B1180" s="4"/>
      <c r="C1180" s="4"/>
      <c r="D1180" s="2"/>
      <c r="E1180" s="2"/>
      <c r="F1180" s="51"/>
      <c r="G1180" s="2"/>
      <c r="H1180" s="2"/>
      <c r="I1180" s="2"/>
      <c r="J1180" s="2"/>
      <c r="K1180" s="2"/>
      <c r="L1180" s="2"/>
      <c r="M1180" s="4"/>
    </row>
    <row r="1181" spans="1:13" s="9" customFormat="1" x14ac:dyDescent="0.2">
      <c r="A1181" s="4"/>
      <c r="B1181" s="4"/>
      <c r="C1181" s="4"/>
      <c r="D1181" s="2"/>
      <c r="E1181" s="2"/>
      <c r="F1181" s="51"/>
      <c r="G1181" s="2"/>
      <c r="H1181" s="2"/>
      <c r="I1181" s="2"/>
      <c r="J1181" s="2"/>
      <c r="K1181" s="2"/>
      <c r="L1181" s="2"/>
      <c r="M1181" s="4"/>
    </row>
    <row r="1182" spans="1:13" s="9" customFormat="1" x14ac:dyDescent="0.2">
      <c r="A1182" s="4"/>
      <c r="B1182" s="4"/>
      <c r="C1182" s="4"/>
      <c r="D1182" s="2"/>
      <c r="E1182" s="2"/>
      <c r="F1182" s="51"/>
      <c r="G1182" s="2"/>
      <c r="H1182" s="2"/>
      <c r="I1182" s="2"/>
      <c r="J1182" s="2"/>
      <c r="K1182" s="2"/>
      <c r="L1182" s="2"/>
      <c r="M1182" s="4"/>
    </row>
    <row r="1183" spans="1:13" s="9" customFormat="1" x14ac:dyDescent="0.2">
      <c r="A1183" s="4"/>
      <c r="B1183" s="4"/>
      <c r="C1183" s="4"/>
      <c r="D1183" s="2"/>
      <c r="E1183" s="2"/>
      <c r="F1183" s="51"/>
      <c r="G1183" s="2"/>
      <c r="H1183" s="2"/>
      <c r="I1183" s="2"/>
      <c r="J1183" s="2"/>
      <c r="K1183" s="2"/>
      <c r="L1183" s="2"/>
      <c r="M1183" s="4"/>
    </row>
    <row r="1184" spans="1:13" s="9" customFormat="1" x14ac:dyDescent="0.2">
      <c r="A1184" s="4"/>
      <c r="B1184" s="4"/>
      <c r="C1184" s="4"/>
      <c r="D1184" s="2"/>
      <c r="E1184" s="2"/>
      <c r="F1184" s="51"/>
      <c r="G1184" s="2"/>
      <c r="H1184" s="2"/>
      <c r="I1184" s="2"/>
      <c r="J1184" s="2"/>
      <c r="K1184" s="2"/>
      <c r="L1184" s="2"/>
      <c r="M1184" s="4"/>
    </row>
    <row r="1185" spans="1:13" s="9" customFormat="1" x14ac:dyDescent="0.2">
      <c r="A1185" s="4"/>
      <c r="B1185" s="4"/>
      <c r="C1185" s="4"/>
      <c r="D1185" s="2"/>
      <c r="E1185" s="2"/>
      <c r="F1185" s="51"/>
      <c r="G1185" s="2"/>
      <c r="H1185" s="2"/>
      <c r="I1185" s="2"/>
      <c r="J1185" s="2"/>
      <c r="K1185" s="2"/>
      <c r="L1185" s="2"/>
      <c r="M1185" s="4"/>
    </row>
    <row r="1186" spans="1:13" s="9" customFormat="1" x14ac:dyDescent="0.2">
      <c r="A1186" s="4"/>
      <c r="B1186" s="4"/>
      <c r="C1186" s="4"/>
      <c r="D1186" s="2"/>
      <c r="E1186" s="2"/>
      <c r="F1186" s="51"/>
      <c r="G1186" s="2"/>
      <c r="H1186" s="2"/>
      <c r="I1186" s="2"/>
      <c r="J1186" s="2"/>
      <c r="K1186" s="2"/>
      <c r="L1186" s="2"/>
      <c r="M1186" s="4"/>
    </row>
    <row r="1187" spans="1:13" s="9" customFormat="1" x14ac:dyDescent="0.2">
      <c r="A1187" s="4"/>
      <c r="B1187" s="4"/>
      <c r="C1187" s="4"/>
      <c r="D1187" s="2"/>
      <c r="E1187" s="2"/>
      <c r="F1187" s="51"/>
      <c r="G1187" s="2"/>
      <c r="H1187" s="2"/>
      <c r="I1187" s="2"/>
      <c r="J1187" s="2"/>
      <c r="K1187" s="2"/>
      <c r="L1187" s="2"/>
      <c r="M1187" s="4"/>
    </row>
    <row r="1188" spans="1:13" s="9" customFormat="1" x14ac:dyDescent="0.2">
      <c r="A1188" s="4"/>
      <c r="B1188" s="4"/>
      <c r="C1188" s="4"/>
      <c r="D1188" s="2"/>
      <c r="E1188" s="2"/>
      <c r="F1188" s="51"/>
      <c r="G1188" s="2"/>
      <c r="H1188" s="2"/>
      <c r="I1188" s="2"/>
      <c r="J1188" s="2"/>
      <c r="K1188" s="2"/>
      <c r="L1188" s="2"/>
      <c r="M1188" s="4"/>
    </row>
    <row r="1189" spans="1:13" s="9" customFormat="1" x14ac:dyDescent="0.2">
      <c r="A1189" s="4"/>
      <c r="B1189" s="4"/>
      <c r="C1189" s="4"/>
      <c r="D1189" s="2"/>
      <c r="E1189" s="2"/>
      <c r="F1189" s="51"/>
      <c r="G1189" s="2"/>
      <c r="H1189" s="2"/>
      <c r="I1189" s="2"/>
      <c r="J1189" s="2"/>
      <c r="K1189" s="2"/>
      <c r="L1189" s="2"/>
      <c r="M1189" s="4"/>
    </row>
    <row r="1190" spans="1:13" s="9" customFormat="1" x14ac:dyDescent="0.2">
      <c r="A1190" s="4"/>
      <c r="B1190" s="4"/>
      <c r="C1190" s="4"/>
      <c r="D1190" s="2"/>
      <c r="E1190" s="2"/>
      <c r="F1190" s="51"/>
      <c r="G1190" s="2"/>
      <c r="H1190" s="2"/>
      <c r="I1190" s="2"/>
      <c r="J1190" s="2"/>
      <c r="K1190" s="2"/>
      <c r="L1190" s="2"/>
      <c r="M1190" s="4"/>
    </row>
    <row r="1191" spans="1:13" s="9" customFormat="1" x14ac:dyDescent="0.2">
      <c r="A1191" s="4"/>
      <c r="B1191" s="4"/>
      <c r="C1191" s="4"/>
      <c r="D1191" s="2"/>
      <c r="E1191" s="2"/>
      <c r="F1191" s="51"/>
      <c r="G1191" s="2"/>
      <c r="H1191" s="2"/>
      <c r="I1191" s="2"/>
      <c r="J1191" s="2"/>
      <c r="K1191" s="2"/>
      <c r="L1191" s="2"/>
      <c r="M1191" s="4"/>
    </row>
    <row r="1192" spans="1:13" s="9" customFormat="1" x14ac:dyDescent="0.2">
      <c r="A1192" s="4"/>
      <c r="B1192" s="4"/>
      <c r="C1192" s="4"/>
      <c r="D1192" s="2"/>
      <c r="E1192" s="2"/>
      <c r="F1192" s="51"/>
      <c r="G1192" s="2"/>
      <c r="H1192" s="2"/>
      <c r="I1192" s="2"/>
      <c r="J1192" s="2"/>
      <c r="K1192" s="2"/>
      <c r="L1192" s="2"/>
      <c r="M1192" s="4"/>
    </row>
    <row r="1193" spans="1:13" s="9" customFormat="1" x14ac:dyDescent="0.2">
      <c r="A1193" s="4"/>
      <c r="B1193" s="4"/>
      <c r="C1193" s="4"/>
      <c r="D1193" s="2"/>
      <c r="E1193" s="2"/>
      <c r="F1193" s="51"/>
      <c r="G1193" s="2"/>
      <c r="H1193" s="2"/>
      <c r="I1193" s="2"/>
      <c r="J1193" s="2"/>
      <c r="K1193" s="2"/>
      <c r="L1193" s="2"/>
      <c r="M1193" s="4"/>
    </row>
    <row r="1194" spans="1:13" s="9" customFormat="1" x14ac:dyDescent="0.2">
      <c r="A1194" s="4"/>
      <c r="B1194" s="4"/>
      <c r="C1194" s="4"/>
      <c r="D1194" s="2"/>
      <c r="E1194" s="2"/>
      <c r="F1194" s="51"/>
      <c r="G1194" s="2"/>
      <c r="H1194" s="2"/>
      <c r="I1194" s="2"/>
      <c r="J1194" s="2"/>
      <c r="K1194" s="2"/>
      <c r="L1194" s="2"/>
      <c r="M1194" s="4"/>
    </row>
    <row r="1195" spans="1:13" s="9" customFormat="1" x14ac:dyDescent="0.2">
      <c r="A1195" s="4"/>
      <c r="B1195" s="4"/>
      <c r="C1195" s="4"/>
      <c r="D1195" s="2"/>
      <c r="E1195" s="2"/>
      <c r="F1195" s="51"/>
      <c r="G1195" s="2"/>
      <c r="H1195" s="2"/>
      <c r="I1195" s="2"/>
      <c r="J1195" s="2"/>
      <c r="K1195" s="2"/>
      <c r="L1195" s="2"/>
      <c r="M1195" s="4"/>
    </row>
    <row r="1196" spans="1:13" s="9" customFormat="1" x14ac:dyDescent="0.2">
      <c r="A1196" s="4"/>
      <c r="B1196" s="4"/>
      <c r="C1196" s="4"/>
      <c r="D1196" s="2"/>
      <c r="E1196" s="2"/>
      <c r="F1196" s="51"/>
      <c r="G1196" s="2"/>
      <c r="H1196" s="2"/>
      <c r="I1196" s="2"/>
      <c r="J1196" s="2"/>
      <c r="K1196" s="2"/>
      <c r="L1196" s="2"/>
      <c r="M1196" s="4"/>
    </row>
    <row r="1197" spans="1:13" s="9" customFormat="1" x14ac:dyDescent="0.2">
      <c r="A1197" s="4"/>
      <c r="B1197" s="4"/>
      <c r="C1197" s="4"/>
      <c r="D1197" s="2"/>
      <c r="E1197" s="2"/>
      <c r="F1197" s="51"/>
      <c r="G1197" s="2"/>
      <c r="H1197" s="2"/>
      <c r="I1197" s="2"/>
      <c r="J1197" s="2"/>
      <c r="K1197" s="2"/>
      <c r="L1197" s="2"/>
      <c r="M1197" s="4"/>
    </row>
    <row r="1198" spans="1:13" s="9" customFormat="1" x14ac:dyDescent="0.2">
      <c r="A1198" s="4"/>
      <c r="B1198" s="4"/>
      <c r="C1198" s="4"/>
      <c r="D1198" s="2"/>
      <c r="E1198" s="2"/>
      <c r="F1198" s="51"/>
      <c r="G1198" s="2"/>
      <c r="H1198" s="2"/>
      <c r="I1198" s="2"/>
      <c r="J1198" s="2"/>
      <c r="K1198" s="2"/>
      <c r="L1198" s="2"/>
      <c r="M1198" s="4"/>
    </row>
    <row r="1199" spans="1:13" s="9" customFormat="1" x14ac:dyDescent="0.2">
      <c r="A1199" s="4"/>
      <c r="B1199" s="4"/>
      <c r="C1199" s="4"/>
      <c r="D1199" s="2"/>
      <c r="E1199" s="2"/>
      <c r="F1199" s="51"/>
      <c r="G1199" s="2"/>
      <c r="H1199" s="2"/>
      <c r="I1199" s="2"/>
      <c r="J1199" s="2"/>
      <c r="K1199" s="2"/>
      <c r="L1199" s="2"/>
      <c r="M1199" s="4"/>
    </row>
    <row r="1200" spans="1:13" s="9" customFormat="1" x14ac:dyDescent="0.2">
      <c r="A1200" s="4"/>
      <c r="B1200" s="4"/>
      <c r="C1200" s="4"/>
      <c r="D1200" s="2"/>
      <c r="E1200" s="2"/>
      <c r="F1200" s="51"/>
      <c r="G1200" s="2"/>
      <c r="H1200" s="2"/>
      <c r="I1200" s="2"/>
      <c r="J1200" s="2"/>
      <c r="K1200" s="2"/>
      <c r="L1200" s="2"/>
      <c r="M1200" s="4"/>
    </row>
    <row r="1201" spans="1:13" s="9" customFormat="1" x14ac:dyDescent="0.2">
      <c r="A1201" s="4"/>
      <c r="B1201" s="4"/>
      <c r="C1201" s="4"/>
      <c r="D1201" s="2"/>
      <c r="E1201" s="2"/>
      <c r="F1201" s="51"/>
      <c r="G1201" s="2"/>
      <c r="H1201" s="2"/>
      <c r="I1201" s="2"/>
      <c r="J1201" s="2"/>
      <c r="K1201" s="2"/>
      <c r="L1201" s="2"/>
      <c r="M1201" s="4"/>
    </row>
    <row r="1202" spans="1:13" s="9" customFormat="1" x14ac:dyDescent="0.2">
      <c r="A1202" s="4"/>
      <c r="B1202" s="4"/>
      <c r="C1202" s="4"/>
      <c r="D1202" s="2"/>
      <c r="E1202" s="2"/>
      <c r="F1202" s="51"/>
      <c r="G1202" s="2"/>
      <c r="H1202" s="2"/>
      <c r="I1202" s="2"/>
      <c r="J1202" s="2"/>
      <c r="K1202" s="2"/>
      <c r="L1202" s="2"/>
      <c r="M1202" s="4"/>
    </row>
    <row r="1203" spans="1:13" s="9" customFormat="1" x14ac:dyDescent="0.2">
      <c r="A1203" s="4"/>
      <c r="B1203" s="4"/>
      <c r="C1203" s="4"/>
      <c r="D1203" s="2"/>
      <c r="E1203" s="2"/>
      <c r="F1203" s="51"/>
      <c r="G1203" s="2"/>
      <c r="H1203" s="2"/>
      <c r="I1203" s="2"/>
      <c r="J1203" s="2"/>
      <c r="K1203" s="2"/>
      <c r="L1203" s="2"/>
      <c r="M1203" s="4"/>
    </row>
    <row r="1204" spans="1:13" s="9" customFormat="1" x14ac:dyDescent="0.2">
      <c r="A1204" s="4"/>
      <c r="B1204" s="4"/>
      <c r="C1204" s="4"/>
      <c r="D1204" s="2"/>
      <c r="E1204" s="2"/>
      <c r="F1204" s="51"/>
      <c r="G1204" s="2"/>
      <c r="H1204" s="2"/>
      <c r="I1204" s="2"/>
      <c r="J1204" s="2"/>
      <c r="K1204" s="2"/>
      <c r="L1204" s="2"/>
      <c r="M1204" s="4"/>
    </row>
    <row r="1205" spans="1:13" s="9" customFormat="1" x14ac:dyDescent="0.2">
      <c r="A1205" s="4"/>
      <c r="B1205" s="4"/>
      <c r="C1205" s="4"/>
      <c r="D1205" s="2"/>
      <c r="E1205" s="2"/>
      <c r="F1205" s="51"/>
      <c r="G1205" s="2"/>
      <c r="H1205" s="2"/>
      <c r="I1205" s="2"/>
      <c r="J1205" s="2"/>
      <c r="K1205" s="2"/>
      <c r="L1205" s="2"/>
      <c r="M1205" s="4"/>
    </row>
    <row r="1206" spans="1:13" s="9" customFormat="1" x14ac:dyDescent="0.2">
      <c r="A1206" s="4"/>
      <c r="B1206" s="4"/>
      <c r="C1206" s="4"/>
      <c r="D1206" s="2"/>
      <c r="E1206" s="2"/>
      <c r="F1206" s="51"/>
      <c r="G1206" s="2"/>
      <c r="H1206" s="2"/>
      <c r="I1206" s="2"/>
      <c r="J1206" s="2"/>
      <c r="K1206" s="2"/>
      <c r="L1206" s="2"/>
      <c r="M1206" s="4"/>
    </row>
    <row r="1207" spans="1:13" s="9" customFormat="1" x14ac:dyDescent="0.2">
      <c r="A1207" s="4"/>
      <c r="B1207" s="4"/>
      <c r="C1207" s="4"/>
      <c r="D1207" s="2"/>
      <c r="E1207" s="2"/>
      <c r="F1207" s="51"/>
      <c r="G1207" s="2"/>
      <c r="H1207" s="2"/>
      <c r="I1207" s="2"/>
      <c r="J1207" s="2"/>
      <c r="K1207" s="2"/>
      <c r="L1207" s="2"/>
      <c r="M1207" s="4"/>
    </row>
    <row r="1208" spans="1:13" s="9" customFormat="1" x14ac:dyDescent="0.2">
      <c r="A1208" s="4"/>
      <c r="B1208" s="4"/>
      <c r="C1208" s="4"/>
      <c r="D1208" s="2"/>
      <c r="E1208" s="2"/>
      <c r="F1208" s="51"/>
      <c r="G1208" s="2"/>
      <c r="H1208" s="2"/>
      <c r="I1208" s="2"/>
      <c r="J1208" s="2"/>
      <c r="K1208" s="2"/>
      <c r="L1208" s="2"/>
      <c r="M1208" s="4"/>
    </row>
    <row r="1209" spans="1:13" s="9" customFormat="1" x14ac:dyDescent="0.2">
      <c r="A1209" s="4"/>
      <c r="B1209" s="4"/>
      <c r="C1209" s="4"/>
      <c r="D1209" s="2"/>
      <c r="E1209" s="2"/>
      <c r="F1209" s="51"/>
      <c r="G1209" s="2"/>
      <c r="H1209" s="2"/>
      <c r="I1209" s="2"/>
      <c r="J1209" s="2"/>
      <c r="K1209" s="2"/>
      <c r="L1209" s="2"/>
      <c r="M1209" s="4"/>
    </row>
    <row r="1210" spans="1:13" s="9" customFormat="1" x14ac:dyDescent="0.2">
      <c r="A1210" s="4"/>
      <c r="B1210" s="4"/>
      <c r="C1210" s="4"/>
      <c r="D1210" s="2"/>
      <c r="E1210" s="2"/>
      <c r="F1210" s="51"/>
      <c r="G1210" s="2"/>
      <c r="H1210" s="2"/>
      <c r="I1210" s="2"/>
      <c r="J1210" s="2"/>
      <c r="K1210" s="2"/>
      <c r="L1210" s="2"/>
      <c r="M1210" s="4"/>
    </row>
    <row r="1211" spans="1:13" s="9" customFormat="1" x14ac:dyDescent="0.2">
      <c r="A1211" s="4"/>
      <c r="B1211" s="4"/>
      <c r="C1211" s="4"/>
      <c r="D1211" s="2"/>
      <c r="E1211" s="2"/>
      <c r="F1211" s="51"/>
      <c r="G1211" s="2"/>
      <c r="H1211" s="2"/>
      <c r="I1211" s="2"/>
      <c r="J1211" s="2"/>
      <c r="K1211" s="2"/>
      <c r="L1211" s="2"/>
      <c r="M1211" s="4"/>
    </row>
    <row r="1212" spans="1:13" s="9" customFormat="1" x14ac:dyDescent="0.2">
      <c r="A1212" s="4"/>
      <c r="B1212" s="4"/>
      <c r="C1212" s="4"/>
      <c r="D1212" s="2"/>
      <c r="E1212" s="2"/>
      <c r="F1212" s="51"/>
      <c r="G1212" s="2"/>
      <c r="H1212" s="2"/>
      <c r="I1212" s="2"/>
      <c r="J1212" s="2"/>
      <c r="K1212" s="2"/>
      <c r="L1212" s="2"/>
      <c r="M1212" s="4"/>
    </row>
    <row r="1213" spans="1:13" s="9" customFormat="1" x14ac:dyDescent="0.2">
      <c r="A1213" s="4"/>
      <c r="B1213" s="4"/>
      <c r="C1213" s="4"/>
      <c r="D1213" s="2"/>
      <c r="E1213" s="2"/>
      <c r="F1213" s="51"/>
      <c r="G1213" s="2"/>
      <c r="H1213" s="2"/>
      <c r="I1213" s="2"/>
      <c r="J1213" s="2"/>
      <c r="K1213" s="2"/>
      <c r="L1213" s="2"/>
      <c r="M1213" s="4"/>
    </row>
    <row r="1214" spans="1:13" s="9" customFormat="1" x14ac:dyDescent="0.2">
      <c r="A1214" s="4"/>
      <c r="B1214" s="4"/>
      <c r="C1214" s="4"/>
      <c r="D1214" s="2"/>
      <c r="E1214" s="2"/>
      <c r="F1214" s="51"/>
      <c r="G1214" s="2"/>
      <c r="H1214" s="2"/>
      <c r="I1214" s="2"/>
      <c r="J1214" s="2"/>
      <c r="K1214" s="2"/>
      <c r="L1214" s="2"/>
      <c r="M1214" s="4"/>
    </row>
    <row r="1215" spans="1:13" s="9" customFormat="1" x14ac:dyDescent="0.2">
      <c r="A1215" s="4"/>
      <c r="B1215" s="4"/>
      <c r="C1215" s="4"/>
      <c r="D1215" s="2"/>
      <c r="E1215" s="2"/>
      <c r="F1215" s="51"/>
      <c r="G1215" s="2"/>
      <c r="H1215" s="2"/>
      <c r="I1215" s="2"/>
      <c r="J1215" s="2"/>
      <c r="K1215" s="2"/>
      <c r="L1215" s="2"/>
      <c r="M1215" s="4"/>
    </row>
    <row r="1216" spans="1:13" s="9" customFormat="1" x14ac:dyDescent="0.2">
      <c r="A1216" s="4"/>
      <c r="B1216" s="4"/>
      <c r="C1216" s="4"/>
      <c r="D1216" s="2"/>
      <c r="E1216" s="2"/>
      <c r="F1216" s="51"/>
      <c r="G1216" s="2"/>
      <c r="H1216" s="2"/>
      <c r="I1216" s="2"/>
      <c r="J1216" s="2"/>
      <c r="K1216" s="2"/>
      <c r="L1216" s="2"/>
      <c r="M1216" s="4"/>
    </row>
    <row r="1217" spans="1:13" s="9" customFormat="1" x14ac:dyDescent="0.2">
      <c r="A1217" s="4"/>
      <c r="B1217" s="4"/>
      <c r="C1217" s="4"/>
      <c r="D1217" s="2"/>
      <c r="E1217" s="2"/>
      <c r="F1217" s="51"/>
      <c r="G1217" s="2"/>
      <c r="H1217" s="2"/>
      <c r="I1217" s="2"/>
      <c r="J1217" s="2"/>
      <c r="K1217" s="2"/>
      <c r="L1217" s="2"/>
      <c r="M1217" s="4"/>
    </row>
    <row r="1218" spans="1:13" s="9" customFormat="1" x14ac:dyDescent="0.2">
      <c r="A1218" s="4"/>
      <c r="B1218" s="4"/>
      <c r="C1218" s="4"/>
      <c r="D1218" s="2"/>
      <c r="E1218" s="2"/>
      <c r="F1218" s="51"/>
      <c r="G1218" s="2"/>
      <c r="H1218" s="2"/>
      <c r="I1218" s="2"/>
      <c r="J1218" s="2"/>
      <c r="K1218" s="2"/>
      <c r="L1218" s="2"/>
      <c r="M1218" s="4"/>
    </row>
    <row r="1219" spans="1:13" s="9" customFormat="1" x14ac:dyDescent="0.2">
      <c r="A1219" s="4"/>
      <c r="B1219" s="4"/>
      <c r="C1219" s="4"/>
      <c r="D1219" s="2"/>
      <c r="E1219" s="2"/>
      <c r="F1219" s="51"/>
      <c r="G1219" s="2"/>
      <c r="H1219" s="2"/>
      <c r="I1219" s="2"/>
      <c r="J1219" s="2"/>
      <c r="K1219" s="2"/>
      <c r="L1219" s="2"/>
      <c r="M1219" s="4"/>
    </row>
    <row r="1220" spans="1:13" s="9" customFormat="1" x14ac:dyDescent="0.2">
      <c r="A1220" s="4"/>
      <c r="B1220" s="4"/>
      <c r="C1220" s="4"/>
      <c r="D1220" s="2"/>
      <c r="E1220" s="2"/>
      <c r="F1220" s="51"/>
      <c r="G1220" s="2"/>
      <c r="H1220" s="2"/>
      <c r="I1220" s="2"/>
      <c r="J1220" s="2"/>
      <c r="K1220" s="2"/>
      <c r="L1220" s="2"/>
      <c r="M1220" s="4"/>
    </row>
    <row r="1221" spans="1:13" s="9" customFormat="1" x14ac:dyDescent="0.2">
      <c r="A1221" s="4"/>
      <c r="B1221" s="4"/>
      <c r="C1221" s="4"/>
      <c r="D1221" s="2"/>
      <c r="E1221" s="2"/>
      <c r="F1221" s="51"/>
      <c r="G1221" s="2"/>
      <c r="H1221" s="2"/>
      <c r="I1221" s="2"/>
      <c r="J1221" s="2"/>
      <c r="K1221" s="2"/>
      <c r="L1221" s="2"/>
      <c r="M1221" s="4"/>
    </row>
    <row r="1222" spans="1:13" s="9" customFormat="1" x14ac:dyDescent="0.2">
      <c r="A1222" s="4"/>
      <c r="B1222" s="4"/>
      <c r="C1222" s="4"/>
      <c r="D1222" s="2"/>
      <c r="E1222" s="2"/>
      <c r="F1222" s="51"/>
      <c r="G1222" s="2"/>
      <c r="H1222" s="2"/>
      <c r="I1222" s="2"/>
      <c r="J1222" s="2"/>
      <c r="K1222" s="2"/>
      <c r="L1222" s="2"/>
      <c r="M1222" s="4"/>
    </row>
    <row r="1223" spans="1:13" s="9" customFormat="1" x14ac:dyDescent="0.2">
      <c r="A1223" s="4"/>
      <c r="B1223" s="4"/>
      <c r="C1223" s="4"/>
      <c r="D1223" s="2"/>
      <c r="E1223" s="2"/>
      <c r="F1223" s="51"/>
      <c r="G1223" s="2"/>
      <c r="H1223" s="2"/>
      <c r="I1223" s="2"/>
      <c r="J1223" s="2"/>
      <c r="K1223" s="2"/>
      <c r="L1223" s="2"/>
      <c r="M1223" s="4"/>
    </row>
    <row r="1224" spans="1:13" s="9" customFormat="1" x14ac:dyDescent="0.2">
      <c r="A1224" s="4"/>
      <c r="B1224" s="4"/>
      <c r="C1224" s="4"/>
      <c r="D1224" s="2"/>
      <c r="E1224" s="2"/>
      <c r="F1224" s="51"/>
      <c r="G1224" s="2"/>
      <c r="H1224" s="2"/>
      <c r="I1224" s="2"/>
      <c r="J1224" s="2"/>
      <c r="K1224" s="2"/>
      <c r="L1224" s="2"/>
      <c r="M1224" s="4"/>
    </row>
    <row r="1225" spans="1:13" s="9" customFormat="1" x14ac:dyDescent="0.2">
      <c r="A1225" s="4"/>
      <c r="B1225" s="4"/>
      <c r="C1225" s="4"/>
      <c r="D1225" s="2"/>
      <c r="E1225" s="2"/>
      <c r="F1225" s="51"/>
      <c r="G1225" s="2"/>
      <c r="H1225" s="2"/>
      <c r="I1225" s="2"/>
      <c r="J1225" s="2"/>
      <c r="K1225" s="2"/>
      <c r="L1225" s="2"/>
      <c r="M1225" s="4"/>
    </row>
    <row r="1226" spans="1:13" s="9" customFormat="1" x14ac:dyDescent="0.2">
      <c r="A1226" s="4"/>
      <c r="B1226" s="4"/>
      <c r="C1226" s="4"/>
      <c r="D1226" s="2"/>
      <c r="E1226" s="2"/>
      <c r="F1226" s="51"/>
      <c r="G1226" s="2"/>
      <c r="H1226" s="2"/>
      <c r="I1226" s="2"/>
      <c r="J1226" s="2"/>
      <c r="K1226" s="2"/>
      <c r="L1226" s="2"/>
      <c r="M1226" s="4"/>
    </row>
    <row r="1227" spans="1:13" s="9" customFormat="1" x14ac:dyDescent="0.2">
      <c r="A1227" s="4"/>
      <c r="B1227" s="4"/>
      <c r="C1227" s="4"/>
      <c r="D1227" s="2"/>
      <c r="E1227" s="2"/>
      <c r="F1227" s="51"/>
      <c r="G1227" s="2"/>
      <c r="H1227" s="2"/>
      <c r="I1227" s="2"/>
      <c r="J1227" s="2"/>
      <c r="K1227" s="2"/>
      <c r="L1227" s="2"/>
      <c r="M1227" s="4"/>
    </row>
    <row r="1228" spans="1:13" s="9" customFormat="1" x14ac:dyDescent="0.2">
      <c r="A1228" s="4"/>
      <c r="B1228" s="4"/>
      <c r="C1228" s="4"/>
      <c r="D1228" s="2"/>
      <c r="E1228" s="2"/>
      <c r="F1228" s="51"/>
      <c r="G1228" s="2"/>
      <c r="H1228" s="2"/>
      <c r="I1228" s="2"/>
      <c r="J1228" s="2"/>
      <c r="K1228" s="2"/>
      <c r="L1228" s="2"/>
      <c r="M1228" s="4"/>
    </row>
    <row r="1229" spans="1:13" s="9" customFormat="1" x14ac:dyDescent="0.2">
      <c r="A1229" s="4"/>
      <c r="B1229" s="4"/>
      <c r="C1229" s="4"/>
      <c r="D1229" s="2"/>
      <c r="E1229" s="2"/>
      <c r="F1229" s="51"/>
      <c r="G1229" s="2"/>
      <c r="H1229" s="2"/>
      <c r="I1229" s="2"/>
      <c r="J1229" s="2"/>
      <c r="K1229" s="2"/>
      <c r="L1229" s="2"/>
      <c r="M1229" s="4"/>
    </row>
    <row r="1230" spans="1:13" s="9" customFormat="1" x14ac:dyDescent="0.2">
      <c r="A1230" s="4"/>
      <c r="B1230" s="4"/>
      <c r="C1230" s="4"/>
      <c r="D1230" s="2"/>
      <c r="E1230" s="2"/>
      <c r="F1230" s="51"/>
      <c r="G1230" s="2"/>
      <c r="H1230" s="2"/>
      <c r="I1230" s="2"/>
      <c r="J1230" s="2"/>
      <c r="K1230" s="2"/>
      <c r="L1230" s="2"/>
      <c r="M1230" s="4"/>
    </row>
    <row r="1231" spans="1:13" s="9" customFormat="1" x14ac:dyDescent="0.2">
      <c r="A1231" s="4"/>
      <c r="B1231" s="4"/>
      <c r="C1231" s="4"/>
      <c r="D1231" s="2"/>
      <c r="E1231" s="2"/>
      <c r="F1231" s="51"/>
      <c r="G1231" s="2"/>
      <c r="H1231" s="2"/>
      <c r="I1231" s="2"/>
      <c r="J1231" s="2"/>
      <c r="K1231" s="2"/>
      <c r="L1231" s="2"/>
      <c r="M1231" s="4"/>
    </row>
    <row r="1232" spans="1:13" s="9" customFormat="1" x14ac:dyDescent="0.2">
      <c r="A1232" s="4"/>
      <c r="B1232" s="4"/>
      <c r="C1232" s="4"/>
      <c r="D1232" s="2"/>
      <c r="E1232" s="2"/>
      <c r="F1232" s="51"/>
      <c r="G1232" s="2"/>
      <c r="H1232" s="2"/>
      <c r="I1232" s="2"/>
      <c r="J1232" s="2"/>
      <c r="K1232" s="2"/>
      <c r="L1232" s="2"/>
      <c r="M1232" s="4"/>
    </row>
    <row r="1233" spans="1:13" s="9" customFormat="1" x14ac:dyDescent="0.2">
      <c r="A1233" s="4"/>
      <c r="B1233" s="4"/>
      <c r="C1233" s="4"/>
      <c r="D1233" s="2"/>
      <c r="E1233" s="2"/>
      <c r="F1233" s="51"/>
      <c r="G1233" s="2"/>
      <c r="H1233" s="2"/>
      <c r="I1233" s="2"/>
      <c r="J1233" s="2"/>
      <c r="K1233" s="2"/>
      <c r="L1233" s="2"/>
      <c r="M1233" s="4"/>
    </row>
    <row r="1234" spans="1:13" s="9" customFormat="1" x14ac:dyDescent="0.2">
      <c r="A1234" s="4"/>
      <c r="B1234" s="4"/>
      <c r="C1234" s="4"/>
      <c r="D1234" s="2"/>
      <c r="E1234" s="2"/>
      <c r="F1234" s="51"/>
      <c r="G1234" s="2"/>
      <c r="H1234" s="2"/>
      <c r="I1234" s="2"/>
      <c r="J1234" s="2"/>
      <c r="K1234" s="2"/>
      <c r="L1234" s="2"/>
      <c r="M1234" s="4"/>
    </row>
    <row r="1235" spans="1:13" s="9" customFormat="1" x14ac:dyDescent="0.2">
      <c r="A1235" s="4"/>
      <c r="B1235" s="4"/>
      <c r="C1235" s="4"/>
      <c r="D1235" s="2"/>
      <c r="E1235" s="2"/>
      <c r="F1235" s="51"/>
      <c r="G1235" s="2"/>
      <c r="H1235" s="2"/>
      <c r="I1235" s="2"/>
      <c r="J1235" s="2"/>
      <c r="K1235" s="2"/>
      <c r="L1235" s="2"/>
      <c r="M1235" s="4"/>
    </row>
    <row r="1236" spans="1:13" s="9" customFormat="1" x14ac:dyDescent="0.2">
      <c r="A1236" s="4"/>
      <c r="B1236" s="4"/>
      <c r="C1236" s="4"/>
      <c r="D1236" s="2"/>
      <c r="E1236" s="2"/>
      <c r="F1236" s="51"/>
      <c r="G1236" s="2"/>
      <c r="H1236" s="2"/>
      <c r="I1236" s="2"/>
      <c r="J1236" s="2"/>
      <c r="K1236" s="2"/>
      <c r="L1236" s="2"/>
      <c r="M1236" s="4"/>
    </row>
    <row r="1237" spans="1:13" s="9" customFormat="1" x14ac:dyDescent="0.2">
      <c r="A1237" s="4"/>
      <c r="B1237" s="4"/>
      <c r="C1237" s="4"/>
      <c r="D1237" s="2"/>
      <c r="E1237" s="2"/>
      <c r="F1237" s="51"/>
      <c r="G1237" s="2"/>
      <c r="H1237" s="2"/>
      <c r="I1237" s="2"/>
      <c r="J1237" s="2"/>
      <c r="K1237" s="2"/>
      <c r="L1237" s="2"/>
      <c r="M1237" s="4"/>
    </row>
    <row r="1238" spans="1:13" s="9" customFormat="1" x14ac:dyDescent="0.2">
      <c r="A1238" s="4"/>
      <c r="B1238" s="4"/>
      <c r="C1238" s="4"/>
      <c r="D1238" s="2"/>
      <c r="E1238" s="2"/>
      <c r="F1238" s="51"/>
      <c r="G1238" s="2"/>
      <c r="H1238" s="2"/>
      <c r="I1238" s="2"/>
      <c r="J1238" s="2"/>
      <c r="K1238" s="2"/>
      <c r="L1238" s="2"/>
      <c r="M1238" s="4"/>
    </row>
    <row r="1239" spans="1:13" s="9" customFormat="1" x14ac:dyDescent="0.2">
      <c r="A1239" s="4"/>
      <c r="B1239" s="4"/>
      <c r="C1239" s="4"/>
      <c r="D1239" s="2"/>
      <c r="E1239" s="2"/>
      <c r="F1239" s="51"/>
      <c r="G1239" s="2"/>
      <c r="H1239" s="2"/>
      <c r="I1239" s="2"/>
      <c r="J1239" s="2"/>
      <c r="K1239" s="2"/>
      <c r="L1239" s="2"/>
      <c r="M1239" s="4"/>
    </row>
    <row r="1240" spans="1:13" s="9" customFormat="1" x14ac:dyDescent="0.2">
      <c r="A1240" s="4"/>
      <c r="B1240" s="4"/>
      <c r="C1240" s="4"/>
      <c r="D1240" s="2"/>
      <c r="E1240" s="2"/>
      <c r="F1240" s="51"/>
      <c r="G1240" s="2"/>
      <c r="H1240" s="2"/>
      <c r="I1240" s="2"/>
      <c r="J1240" s="2"/>
      <c r="K1240" s="2"/>
      <c r="L1240" s="2"/>
      <c r="M1240" s="4"/>
    </row>
    <row r="1241" spans="1:13" s="9" customFormat="1" x14ac:dyDescent="0.2">
      <c r="A1241" s="4"/>
      <c r="B1241" s="4"/>
      <c r="C1241" s="4"/>
      <c r="D1241" s="2"/>
      <c r="E1241" s="2"/>
      <c r="F1241" s="51"/>
      <c r="G1241" s="2"/>
      <c r="H1241" s="2"/>
      <c r="I1241" s="2"/>
      <c r="J1241" s="2"/>
      <c r="K1241" s="2"/>
      <c r="L1241" s="2"/>
      <c r="M1241" s="4"/>
    </row>
    <row r="1242" spans="1:13" s="9" customFormat="1" x14ac:dyDescent="0.2">
      <c r="A1242" s="4"/>
      <c r="B1242" s="4"/>
      <c r="C1242" s="4"/>
      <c r="D1242" s="2"/>
      <c r="E1242" s="2"/>
      <c r="F1242" s="51"/>
      <c r="G1242" s="2"/>
      <c r="H1242" s="2"/>
      <c r="I1242" s="2"/>
      <c r="J1242" s="2"/>
      <c r="K1242" s="2"/>
      <c r="L1242" s="2"/>
      <c r="M1242" s="4"/>
    </row>
    <row r="1243" spans="1:13" s="9" customFormat="1" x14ac:dyDescent="0.2">
      <c r="A1243" s="4"/>
      <c r="B1243" s="4"/>
      <c r="C1243" s="4"/>
      <c r="D1243" s="2"/>
      <c r="E1243" s="2"/>
      <c r="F1243" s="51"/>
      <c r="G1243" s="2"/>
      <c r="H1243" s="2"/>
      <c r="I1243" s="2"/>
      <c r="J1243" s="2"/>
      <c r="K1243" s="2"/>
      <c r="L1243" s="2"/>
      <c r="M1243" s="4"/>
    </row>
    <row r="1244" spans="1:13" s="9" customFormat="1" x14ac:dyDescent="0.2">
      <c r="A1244" s="4"/>
      <c r="B1244" s="4"/>
      <c r="C1244" s="4"/>
      <c r="D1244" s="2"/>
      <c r="E1244" s="2"/>
      <c r="F1244" s="51"/>
      <c r="G1244" s="2"/>
      <c r="H1244" s="2"/>
      <c r="I1244" s="2"/>
      <c r="J1244" s="2"/>
      <c r="K1244" s="2"/>
      <c r="L1244" s="2"/>
      <c r="M1244" s="4"/>
    </row>
    <row r="1245" spans="1:13" s="9" customFormat="1" x14ac:dyDescent="0.2">
      <c r="A1245" s="4"/>
      <c r="B1245" s="4"/>
      <c r="C1245" s="4"/>
      <c r="D1245" s="2"/>
      <c r="E1245" s="2"/>
      <c r="F1245" s="51"/>
      <c r="G1245" s="2"/>
      <c r="H1245" s="2"/>
      <c r="I1245" s="2"/>
      <c r="J1245" s="2"/>
      <c r="K1245" s="2"/>
      <c r="L1245" s="2"/>
      <c r="M1245" s="4"/>
    </row>
    <row r="1246" spans="1:13" s="9" customFormat="1" x14ac:dyDescent="0.2">
      <c r="A1246" s="4"/>
      <c r="B1246" s="4"/>
      <c r="C1246" s="4"/>
      <c r="D1246" s="2"/>
      <c r="E1246" s="2"/>
      <c r="F1246" s="51"/>
      <c r="G1246" s="2"/>
      <c r="H1246" s="2"/>
      <c r="I1246" s="2"/>
      <c r="J1246" s="2"/>
      <c r="K1246" s="2"/>
      <c r="L1246" s="2"/>
      <c r="M1246" s="4"/>
    </row>
    <row r="1247" spans="1:13" s="9" customFormat="1" x14ac:dyDescent="0.2">
      <c r="A1247" s="4"/>
      <c r="B1247" s="4"/>
      <c r="C1247" s="4"/>
      <c r="D1247" s="2"/>
      <c r="E1247" s="2"/>
      <c r="F1247" s="51"/>
      <c r="G1247" s="2"/>
      <c r="H1247" s="2"/>
      <c r="I1247" s="2"/>
      <c r="J1247" s="2"/>
      <c r="K1247" s="2"/>
      <c r="L1247" s="2"/>
      <c r="M1247" s="4"/>
    </row>
    <row r="1248" spans="1:13" s="9" customFormat="1" x14ac:dyDescent="0.2">
      <c r="A1248" s="4"/>
      <c r="B1248" s="4"/>
      <c r="C1248" s="4"/>
      <c r="D1248" s="2"/>
      <c r="E1248" s="2"/>
      <c r="F1248" s="51"/>
      <c r="G1248" s="2"/>
      <c r="H1248" s="2"/>
      <c r="I1248" s="2"/>
      <c r="J1248" s="2"/>
      <c r="K1248" s="2"/>
      <c r="L1248" s="2"/>
      <c r="M1248" s="4"/>
    </row>
    <row r="1249" spans="1:13" s="9" customFormat="1" x14ac:dyDescent="0.2">
      <c r="A1249" s="4"/>
      <c r="B1249" s="4"/>
      <c r="C1249" s="4"/>
      <c r="D1249" s="2"/>
      <c r="E1249" s="2"/>
      <c r="F1249" s="51"/>
      <c r="G1249" s="2"/>
      <c r="H1249" s="2"/>
      <c r="I1249" s="2"/>
      <c r="J1249" s="2"/>
      <c r="K1249" s="2"/>
      <c r="L1249" s="2"/>
      <c r="M1249" s="4"/>
    </row>
    <row r="1250" spans="1:13" s="9" customFormat="1" x14ac:dyDescent="0.2">
      <c r="A1250" s="4"/>
      <c r="B1250" s="4"/>
      <c r="C1250" s="4"/>
      <c r="D1250" s="2"/>
      <c r="E1250" s="2"/>
      <c r="F1250" s="51"/>
      <c r="G1250" s="2"/>
      <c r="H1250" s="2"/>
      <c r="I1250" s="2"/>
      <c r="J1250" s="2"/>
      <c r="K1250" s="2"/>
      <c r="L1250" s="2"/>
      <c r="M1250" s="4"/>
    </row>
    <row r="1251" spans="1:13" s="9" customFormat="1" x14ac:dyDescent="0.2">
      <c r="A1251" s="4"/>
      <c r="B1251" s="4"/>
      <c r="C1251" s="4"/>
      <c r="D1251" s="2"/>
      <c r="E1251" s="2"/>
      <c r="F1251" s="51"/>
      <c r="G1251" s="2"/>
      <c r="H1251" s="2"/>
      <c r="I1251" s="2"/>
      <c r="J1251" s="2"/>
      <c r="K1251" s="2"/>
      <c r="L1251" s="2"/>
      <c r="M1251" s="4"/>
    </row>
    <row r="1252" spans="1:13" s="9" customFormat="1" x14ac:dyDescent="0.2">
      <c r="A1252" s="4"/>
      <c r="B1252" s="4"/>
      <c r="C1252" s="4"/>
      <c r="D1252" s="2"/>
      <c r="E1252" s="2"/>
      <c r="F1252" s="51"/>
      <c r="G1252" s="2"/>
      <c r="H1252" s="2"/>
      <c r="I1252" s="2"/>
      <c r="J1252" s="2"/>
      <c r="K1252" s="2"/>
      <c r="L1252" s="2"/>
      <c r="M1252" s="4"/>
    </row>
    <row r="1253" spans="1:13" s="9" customFormat="1" x14ac:dyDescent="0.2">
      <c r="A1253" s="4"/>
      <c r="B1253" s="4"/>
      <c r="C1253" s="4"/>
      <c r="D1253" s="2"/>
      <c r="E1253" s="2"/>
      <c r="F1253" s="51"/>
      <c r="G1253" s="2"/>
      <c r="H1253" s="2"/>
      <c r="I1253" s="2"/>
      <c r="J1253" s="2"/>
      <c r="K1253" s="2"/>
      <c r="L1253" s="2"/>
      <c r="M1253" s="4"/>
    </row>
    <row r="1254" spans="1:13" s="9" customFormat="1" x14ac:dyDescent="0.2">
      <c r="A1254" s="4"/>
      <c r="B1254" s="4"/>
      <c r="C1254" s="4"/>
      <c r="D1254" s="2"/>
      <c r="E1254" s="2"/>
      <c r="F1254" s="51"/>
      <c r="G1254" s="2"/>
      <c r="H1254" s="2"/>
      <c r="I1254" s="2"/>
      <c r="J1254" s="2"/>
      <c r="K1254" s="2"/>
      <c r="L1254" s="2"/>
      <c r="M1254" s="4"/>
    </row>
    <row r="1255" spans="1:13" s="9" customFormat="1" x14ac:dyDescent="0.2">
      <c r="A1255" s="4"/>
      <c r="B1255" s="4"/>
      <c r="C1255" s="4"/>
      <c r="D1255" s="2"/>
      <c r="E1255" s="2"/>
      <c r="F1255" s="51"/>
      <c r="G1255" s="2"/>
      <c r="H1255" s="2"/>
      <c r="I1255" s="2"/>
      <c r="J1255" s="2"/>
      <c r="K1255" s="2"/>
      <c r="L1255" s="2"/>
      <c r="M1255" s="4"/>
    </row>
    <row r="1256" spans="1:13" s="9" customFormat="1" x14ac:dyDescent="0.2">
      <c r="A1256" s="4"/>
      <c r="B1256" s="4"/>
      <c r="C1256" s="4"/>
      <c r="D1256" s="2"/>
      <c r="E1256" s="2"/>
      <c r="F1256" s="51"/>
      <c r="G1256" s="2"/>
      <c r="H1256" s="2"/>
      <c r="I1256" s="2"/>
      <c r="J1256" s="2"/>
      <c r="K1256" s="2"/>
      <c r="L1256" s="2"/>
      <c r="M1256" s="4"/>
    </row>
    <row r="1257" spans="1:13" s="9" customFormat="1" x14ac:dyDescent="0.2">
      <c r="A1257" s="4"/>
      <c r="B1257" s="4"/>
      <c r="C1257" s="4"/>
      <c r="D1257" s="2"/>
      <c r="E1257" s="2"/>
      <c r="F1257" s="51"/>
      <c r="G1257" s="2"/>
      <c r="H1257" s="2"/>
      <c r="I1257" s="2"/>
      <c r="J1257" s="2"/>
      <c r="K1257" s="2"/>
      <c r="L1257" s="2"/>
      <c r="M1257" s="4"/>
    </row>
    <row r="1258" spans="1:13" s="9" customFormat="1" x14ac:dyDescent="0.2">
      <c r="A1258" s="4"/>
      <c r="B1258" s="4"/>
      <c r="C1258" s="4"/>
      <c r="D1258" s="2"/>
      <c r="E1258" s="2"/>
      <c r="F1258" s="51"/>
      <c r="G1258" s="2"/>
      <c r="H1258" s="2"/>
      <c r="I1258" s="2"/>
      <c r="J1258" s="2"/>
      <c r="K1258" s="2"/>
      <c r="L1258" s="2"/>
      <c r="M1258" s="4"/>
    </row>
    <row r="1259" spans="1:13" s="9" customFormat="1" x14ac:dyDescent="0.2">
      <c r="A1259" s="4"/>
      <c r="B1259" s="4"/>
      <c r="C1259" s="4"/>
      <c r="D1259" s="2"/>
      <c r="E1259" s="2"/>
      <c r="F1259" s="51"/>
      <c r="G1259" s="2"/>
      <c r="H1259" s="2"/>
      <c r="I1259" s="2"/>
      <c r="J1259" s="2"/>
      <c r="K1259" s="2"/>
      <c r="L1259" s="2"/>
      <c r="M1259" s="4"/>
    </row>
    <row r="1260" spans="1:13" s="9" customFormat="1" x14ac:dyDescent="0.2">
      <c r="A1260" s="4"/>
      <c r="B1260" s="4"/>
      <c r="C1260" s="4"/>
      <c r="D1260" s="2"/>
      <c r="E1260" s="2"/>
      <c r="F1260" s="51"/>
      <c r="G1260" s="2"/>
      <c r="H1260" s="2"/>
      <c r="I1260" s="2"/>
      <c r="J1260" s="2"/>
      <c r="K1260" s="2"/>
      <c r="L1260" s="2"/>
      <c r="M1260" s="4"/>
    </row>
    <row r="1261" spans="1:13" s="9" customFormat="1" x14ac:dyDescent="0.2">
      <c r="A1261" s="4"/>
      <c r="B1261" s="4"/>
      <c r="C1261" s="4"/>
      <c r="D1261" s="2"/>
      <c r="E1261" s="2"/>
      <c r="F1261" s="51"/>
      <c r="G1261" s="2"/>
      <c r="H1261" s="2"/>
      <c r="I1261" s="2"/>
      <c r="J1261" s="2"/>
      <c r="K1261" s="2"/>
      <c r="L1261" s="2"/>
      <c r="M1261" s="4"/>
    </row>
    <row r="1262" spans="1:13" s="9" customFormat="1" x14ac:dyDescent="0.2">
      <c r="A1262" s="4"/>
      <c r="B1262" s="4"/>
      <c r="C1262" s="4"/>
      <c r="D1262" s="2"/>
      <c r="E1262" s="2"/>
      <c r="F1262" s="51"/>
      <c r="G1262" s="2"/>
      <c r="H1262" s="2"/>
      <c r="I1262" s="2"/>
      <c r="J1262" s="2"/>
      <c r="K1262" s="2"/>
      <c r="L1262" s="2"/>
      <c r="M1262" s="4"/>
    </row>
    <row r="1263" spans="1:13" s="9" customFormat="1" x14ac:dyDescent="0.2">
      <c r="A1263" s="4"/>
      <c r="B1263" s="4"/>
      <c r="C1263" s="4"/>
      <c r="D1263" s="2"/>
      <c r="E1263" s="2"/>
      <c r="F1263" s="51"/>
      <c r="G1263" s="2"/>
      <c r="H1263" s="2"/>
      <c r="I1263" s="2"/>
      <c r="J1263" s="2"/>
      <c r="K1263" s="2"/>
      <c r="L1263" s="2"/>
      <c r="M1263" s="4"/>
    </row>
    <row r="1264" spans="1:13" s="9" customFormat="1" x14ac:dyDescent="0.2">
      <c r="A1264" s="4"/>
      <c r="B1264" s="4"/>
      <c r="C1264" s="4"/>
      <c r="D1264" s="2"/>
      <c r="E1264" s="2"/>
      <c r="F1264" s="51"/>
      <c r="G1264" s="2"/>
      <c r="H1264" s="2"/>
      <c r="I1264" s="2"/>
      <c r="J1264" s="2"/>
      <c r="K1264" s="2"/>
      <c r="L1264" s="2"/>
      <c r="M1264" s="4"/>
    </row>
    <row r="1265" spans="1:13" s="9" customFormat="1" x14ac:dyDescent="0.2">
      <c r="A1265" s="4"/>
      <c r="B1265" s="4"/>
      <c r="C1265" s="4"/>
      <c r="D1265" s="2"/>
      <c r="E1265" s="2"/>
      <c r="F1265" s="51"/>
      <c r="G1265" s="2"/>
      <c r="H1265" s="2"/>
      <c r="I1265" s="2"/>
      <c r="J1265" s="2"/>
      <c r="K1265" s="2"/>
      <c r="L1265" s="2"/>
      <c r="M1265" s="4"/>
    </row>
    <row r="1266" spans="1:13" s="9" customFormat="1" x14ac:dyDescent="0.2">
      <c r="A1266" s="4"/>
      <c r="B1266" s="4"/>
      <c r="C1266" s="4"/>
      <c r="D1266" s="2"/>
      <c r="E1266" s="2"/>
      <c r="F1266" s="51"/>
      <c r="G1266" s="2"/>
      <c r="H1266" s="2"/>
      <c r="I1266" s="2"/>
      <c r="J1266" s="2"/>
      <c r="K1266" s="2"/>
      <c r="L1266" s="2"/>
      <c r="M1266" s="4"/>
    </row>
    <row r="1267" spans="1:13" s="9" customFormat="1" x14ac:dyDescent="0.2">
      <c r="A1267" s="4"/>
      <c r="B1267" s="4"/>
      <c r="C1267" s="4"/>
      <c r="D1267" s="2"/>
      <c r="E1267" s="2"/>
      <c r="F1267" s="51"/>
      <c r="G1267" s="2"/>
      <c r="H1267" s="2"/>
      <c r="I1267" s="2"/>
      <c r="J1267" s="2"/>
      <c r="K1267" s="2"/>
      <c r="L1267" s="2"/>
      <c r="M1267" s="4"/>
    </row>
    <row r="1268" spans="1:13" s="9" customFormat="1" x14ac:dyDescent="0.2">
      <c r="A1268" s="4"/>
      <c r="B1268" s="4"/>
      <c r="C1268" s="4"/>
      <c r="D1268" s="2"/>
      <c r="E1268" s="2"/>
      <c r="F1268" s="51"/>
      <c r="G1268" s="2"/>
      <c r="H1268" s="2"/>
      <c r="I1268" s="2"/>
      <c r="J1268" s="2"/>
      <c r="K1268" s="2"/>
      <c r="L1268" s="2"/>
      <c r="M1268" s="4"/>
    </row>
    <row r="1269" spans="1:13" s="9" customFormat="1" x14ac:dyDescent="0.2">
      <c r="A1269" s="4"/>
      <c r="B1269" s="4"/>
      <c r="C1269" s="4"/>
      <c r="D1269" s="2"/>
      <c r="E1269" s="2"/>
      <c r="F1269" s="51"/>
      <c r="G1269" s="2"/>
      <c r="H1269" s="2"/>
      <c r="I1269" s="2"/>
      <c r="J1269" s="2"/>
      <c r="K1269" s="2"/>
      <c r="L1269" s="2"/>
      <c r="M1269" s="4"/>
    </row>
    <row r="1270" spans="1:13" s="9" customFormat="1" x14ac:dyDescent="0.2">
      <c r="A1270" s="4"/>
      <c r="B1270" s="4"/>
      <c r="C1270" s="4"/>
      <c r="D1270" s="2"/>
      <c r="E1270" s="2"/>
      <c r="F1270" s="51"/>
      <c r="G1270" s="2"/>
      <c r="H1270" s="2"/>
      <c r="I1270" s="2"/>
      <c r="J1270" s="2"/>
      <c r="K1270" s="2"/>
      <c r="L1270" s="2"/>
      <c r="M1270" s="4"/>
    </row>
    <row r="1271" spans="1:13" s="9" customFormat="1" x14ac:dyDescent="0.2">
      <c r="A1271" s="4"/>
      <c r="B1271" s="4"/>
      <c r="C1271" s="4"/>
      <c r="D1271" s="2"/>
      <c r="E1271" s="2"/>
      <c r="F1271" s="51"/>
      <c r="G1271" s="2"/>
      <c r="H1271" s="2"/>
      <c r="I1271" s="2"/>
      <c r="J1271" s="2"/>
      <c r="K1271" s="2"/>
      <c r="L1271" s="2"/>
      <c r="M1271" s="4"/>
    </row>
    <row r="1272" spans="1:13" s="9" customFormat="1" x14ac:dyDescent="0.2">
      <c r="A1272" s="4"/>
      <c r="B1272" s="4"/>
      <c r="C1272" s="4"/>
      <c r="D1272" s="2"/>
      <c r="E1272" s="2"/>
      <c r="F1272" s="51"/>
      <c r="G1272" s="2"/>
      <c r="H1272" s="2"/>
      <c r="I1272" s="2"/>
      <c r="J1272" s="2"/>
      <c r="K1272" s="2"/>
      <c r="L1272" s="2"/>
      <c r="M1272" s="4"/>
    </row>
    <row r="1273" spans="1:13" s="9" customFormat="1" x14ac:dyDescent="0.2">
      <c r="A1273" s="4"/>
      <c r="B1273" s="4"/>
      <c r="C1273" s="4"/>
      <c r="D1273" s="2"/>
      <c r="E1273" s="2"/>
      <c r="F1273" s="51"/>
      <c r="G1273" s="2"/>
      <c r="H1273" s="2"/>
      <c r="I1273" s="2"/>
      <c r="J1273" s="2"/>
      <c r="K1273" s="2"/>
      <c r="L1273" s="2"/>
      <c r="M1273" s="4"/>
    </row>
    <row r="1274" spans="1:13" s="9" customFormat="1" x14ac:dyDescent="0.2">
      <c r="A1274" s="4"/>
      <c r="B1274" s="4"/>
      <c r="C1274" s="4"/>
      <c r="D1274" s="2"/>
      <c r="E1274" s="2"/>
      <c r="F1274" s="51"/>
      <c r="G1274" s="2"/>
      <c r="H1274" s="2"/>
      <c r="I1274" s="2"/>
      <c r="J1274" s="2"/>
      <c r="K1274" s="2"/>
      <c r="L1274" s="2"/>
      <c r="M1274" s="4"/>
    </row>
    <row r="1275" spans="1:13" s="9" customFormat="1" x14ac:dyDescent="0.2">
      <c r="A1275" s="4"/>
      <c r="B1275" s="4"/>
      <c r="C1275" s="4"/>
      <c r="D1275" s="2"/>
      <c r="E1275" s="2"/>
      <c r="F1275" s="51"/>
      <c r="G1275" s="2"/>
      <c r="H1275" s="2"/>
      <c r="I1275" s="2"/>
      <c r="J1275" s="2"/>
      <c r="K1275" s="2"/>
      <c r="L1275" s="2"/>
      <c r="M1275" s="4"/>
    </row>
    <row r="1276" spans="1:13" s="9" customFormat="1" x14ac:dyDescent="0.2">
      <c r="A1276" s="4"/>
      <c r="B1276" s="4"/>
      <c r="C1276" s="4"/>
      <c r="D1276" s="2"/>
      <c r="E1276" s="2"/>
      <c r="F1276" s="51"/>
      <c r="G1276" s="2"/>
      <c r="H1276" s="2"/>
      <c r="I1276" s="2"/>
      <c r="J1276" s="2"/>
      <c r="K1276" s="2"/>
      <c r="L1276" s="2"/>
      <c r="M1276" s="4"/>
    </row>
    <row r="1277" spans="1:13" s="9" customFormat="1" x14ac:dyDescent="0.2">
      <c r="A1277" s="4"/>
      <c r="B1277" s="4"/>
      <c r="C1277" s="4"/>
      <c r="D1277" s="2"/>
      <c r="E1277" s="2"/>
      <c r="F1277" s="51"/>
      <c r="G1277" s="2"/>
      <c r="H1277" s="2"/>
      <c r="I1277" s="2"/>
      <c r="J1277" s="2"/>
      <c r="K1277" s="2"/>
      <c r="L1277" s="2"/>
      <c r="M1277" s="4"/>
    </row>
    <row r="1278" spans="1:13" s="9" customFormat="1" x14ac:dyDescent="0.2">
      <c r="A1278" s="4"/>
      <c r="B1278" s="4"/>
      <c r="C1278" s="4"/>
      <c r="D1278" s="2"/>
      <c r="E1278" s="2"/>
      <c r="F1278" s="51"/>
      <c r="G1278" s="2"/>
      <c r="H1278" s="2"/>
      <c r="I1278" s="2"/>
      <c r="J1278" s="2"/>
      <c r="K1278" s="2"/>
      <c r="L1278" s="2"/>
      <c r="M1278" s="4"/>
    </row>
    <row r="1279" spans="1:13" s="9" customFormat="1" x14ac:dyDescent="0.2">
      <c r="A1279" s="4"/>
      <c r="B1279" s="4"/>
      <c r="C1279" s="4"/>
      <c r="D1279" s="2"/>
      <c r="E1279" s="2"/>
      <c r="F1279" s="51"/>
      <c r="G1279" s="2"/>
      <c r="H1279" s="2"/>
      <c r="I1279" s="2"/>
      <c r="J1279" s="2"/>
      <c r="K1279" s="2"/>
      <c r="L1279" s="2"/>
      <c r="M1279" s="4"/>
    </row>
    <row r="1280" spans="1:13" s="9" customFormat="1" x14ac:dyDescent="0.2">
      <c r="A1280" s="4"/>
      <c r="B1280" s="4"/>
      <c r="C1280" s="4"/>
      <c r="D1280" s="2"/>
      <c r="E1280" s="2"/>
      <c r="F1280" s="51"/>
      <c r="G1280" s="2"/>
      <c r="H1280" s="2"/>
      <c r="I1280" s="2"/>
      <c r="J1280" s="2"/>
      <c r="K1280" s="2"/>
      <c r="L1280" s="2"/>
      <c r="M1280" s="4"/>
    </row>
    <row r="1281" spans="1:13" s="9" customFormat="1" x14ac:dyDescent="0.2">
      <c r="A1281" s="4"/>
      <c r="B1281" s="4"/>
      <c r="C1281" s="4"/>
      <c r="D1281" s="2"/>
      <c r="E1281" s="2"/>
      <c r="F1281" s="51"/>
      <c r="G1281" s="2"/>
      <c r="H1281" s="2"/>
      <c r="I1281" s="2"/>
      <c r="J1281" s="2"/>
      <c r="K1281" s="2"/>
      <c r="L1281" s="2"/>
      <c r="M1281" s="4"/>
    </row>
    <row r="1282" spans="1:13" s="9" customFormat="1" x14ac:dyDescent="0.2">
      <c r="A1282" s="4"/>
      <c r="B1282" s="4"/>
      <c r="C1282" s="4"/>
      <c r="D1282" s="2"/>
      <c r="E1282" s="2"/>
      <c r="F1282" s="51"/>
      <c r="G1282" s="2"/>
      <c r="H1282" s="2"/>
      <c r="I1282" s="2"/>
      <c r="J1282" s="2"/>
      <c r="K1282" s="2"/>
      <c r="L1282" s="2"/>
      <c r="M1282" s="4"/>
    </row>
    <row r="1283" spans="1:13" s="9" customFormat="1" x14ac:dyDescent="0.2">
      <c r="A1283" s="4"/>
      <c r="B1283" s="4"/>
      <c r="C1283" s="4"/>
      <c r="D1283" s="2"/>
      <c r="E1283" s="2"/>
      <c r="F1283" s="51"/>
      <c r="G1283" s="2"/>
      <c r="H1283" s="2"/>
      <c r="I1283" s="2"/>
      <c r="J1283" s="2"/>
      <c r="K1283" s="2"/>
      <c r="L1283" s="2"/>
      <c r="M1283" s="4"/>
    </row>
    <row r="1284" spans="1:13" s="9" customFormat="1" x14ac:dyDescent="0.2">
      <c r="A1284" s="4"/>
      <c r="B1284" s="4"/>
      <c r="C1284" s="4"/>
      <c r="D1284" s="2"/>
      <c r="E1284" s="2"/>
      <c r="F1284" s="51"/>
      <c r="G1284" s="2"/>
      <c r="H1284" s="2"/>
      <c r="I1284" s="2"/>
      <c r="J1284" s="2"/>
      <c r="K1284" s="2"/>
      <c r="L1284" s="2"/>
      <c r="M1284" s="4"/>
    </row>
    <row r="1285" spans="1:13" s="9" customFormat="1" x14ac:dyDescent="0.2">
      <c r="A1285" s="4"/>
      <c r="B1285" s="4"/>
      <c r="C1285" s="4"/>
      <c r="D1285" s="2"/>
      <c r="E1285" s="2"/>
      <c r="F1285" s="51"/>
      <c r="G1285" s="2"/>
      <c r="H1285" s="2"/>
      <c r="I1285" s="2"/>
      <c r="J1285" s="2"/>
      <c r="K1285" s="2"/>
      <c r="L1285" s="2"/>
      <c r="M1285" s="4"/>
    </row>
    <row r="1286" spans="1:13" s="9" customFormat="1" x14ac:dyDescent="0.2">
      <c r="A1286" s="4"/>
      <c r="B1286" s="4"/>
      <c r="C1286" s="4"/>
      <c r="D1286" s="2"/>
      <c r="E1286" s="2"/>
      <c r="F1286" s="51"/>
      <c r="G1286" s="2"/>
      <c r="H1286" s="2"/>
      <c r="I1286" s="2"/>
      <c r="J1286" s="2"/>
      <c r="K1286" s="2"/>
      <c r="L1286" s="2"/>
      <c r="M1286" s="4"/>
    </row>
    <row r="1287" spans="1:13" s="9" customFormat="1" x14ac:dyDescent="0.2">
      <c r="A1287" s="4"/>
      <c r="B1287" s="4"/>
      <c r="C1287" s="4"/>
      <c r="D1287" s="2"/>
      <c r="E1287" s="2"/>
      <c r="F1287" s="51"/>
      <c r="G1287" s="2"/>
      <c r="H1287" s="2"/>
      <c r="I1287" s="2"/>
      <c r="J1287" s="2"/>
      <c r="K1287" s="2"/>
      <c r="L1287" s="2"/>
      <c r="M1287" s="4"/>
    </row>
    <row r="1288" spans="1:13" s="9" customFormat="1" x14ac:dyDescent="0.2">
      <c r="A1288" s="4"/>
      <c r="B1288" s="4"/>
      <c r="C1288" s="4"/>
      <c r="D1288" s="2"/>
      <c r="E1288" s="2"/>
      <c r="F1288" s="51"/>
      <c r="G1288" s="2"/>
      <c r="H1288" s="2"/>
      <c r="I1288" s="2"/>
      <c r="J1288" s="2"/>
      <c r="K1288" s="2"/>
      <c r="L1288" s="2"/>
      <c r="M1288" s="4"/>
    </row>
    <row r="1289" spans="1:13" s="9" customFormat="1" x14ac:dyDescent="0.2">
      <c r="A1289" s="4"/>
      <c r="B1289" s="4"/>
      <c r="C1289" s="4"/>
      <c r="D1289" s="2"/>
      <c r="E1289" s="2"/>
      <c r="F1289" s="51"/>
      <c r="G1289" s="2"/>
      <c r="H1289" s="2"/>
      <c r="I1289" s="2"/>
      <c r="J1289" s="2"/>
      <c r="K1289" s="2"/>
      <c r="L1289" s="2"/>
      <c r="M1289" s="4"/>
    </row>
    <row r="1290" spans="1:13" s="9" customFormat="1" x14ac:dyDescent="0.2">
      <c r="A1290" s="4"/>
      <c r="B1290" s="4"/>
      <c r="C1290" s="4"/>
      <c r="D1290" s="2"/>
      <c r="E1290" s="2"/>
      <c r="F1290" s="51"/>
      <c r="G1290" s="2"/>
      <c r="H1290" s="2"/>
      <c r="I1290" s="2"/>
      <c r="J1290" s="2"/>
      <c r="K1290" s="2"/>
      <c r="L1290" s="2"/>
      <c r="M1290" s="4"/>
    </row>
    <row r="1291" spans="1:13" s="9" customFormat="1" x14ac:dyDescent="0.2">
      <c r="A1291" s="4"/>
      <c r="B1291" s="4"/>
      <c r="C1291" s="4"/>
      <c r="D1291" s="2"/>
      <c r="E1291" s="2"/>
      <c r="F1291" s="51"/>
      <c r="G1291" s="2"/>
      <c r="H1291" s="2"/>
      <c r="I1291" s="2"/>
      <c r="J1291" s="2"/>
      <c r="K1291" s="2"/>
      <c r="L1291" s="2"/>
      <c r="M1291" s="4"/>
    </row>
    <row r="1292" spans="1:13" s="9" customFormat="1" x14ac:dyDescent="0.2">
      <c r="A1292" s="4"/>
      <c r="B1292" s="4"/>
      <c r="C1292" s="4"/>
      <c r="D1292" s="2"/>
      <c r="E1292" s="2"/>
      <c r="F1292" s="51"/>
      <c r="G1292" s="2"/>
      <c r="H1292" s="2"/>
      <c r="I1292" s="2"/>
      <c r="J1292" s="2"/>
      <c r="K1292" s="2"/>
      <c r="L1292" s="2"/>
      <c r="M1292" s="4"/>
    </row>
    <row r="1293" spans="1:13" s="9" customFormat="1" x14ac:dyDescent="0.2">
      <c r="A1293" s="4"/>
      <c r="B1293" s="4"/>
      <c r="C1293" s="4"/>
      <c r="D1293" s="2"/>
      <c r="E1293" s="2"/>
      <c r="F1293" s="51"/>
      <c r="G1293" s="2"/>
      <c r="H1293" s="2"/>
      <c r="I1293" s="2"/>
      <c r="J1293" s="2"/>
      <c r="K1293" s="2"/>
      <c r="L1293" s="2"/>
      <c r="M1293" s="4"/>
    </row>
    <row r="1294" spans="1:13" s="9" customFormat="1" x14ac:dyDescent="0.2">
      <c r="A1294" s="4"/>
      <c r="B1294" s="4"/>
      <c r="C1294" s="4"/>
      <c r="D1294" s="2"/>
      <c r="E1294" s="2"/>
      <c r="F1294" s="51"/>
      <c r="G1294" s="2"/>
      <c r="H1294" s="2"/>
      <c r="I1294" s="2"/>
      <c r="J1294" s="2"/>
      <c r="K1294" s="2"/>
      <c r="L1294" s="2"/>
      <c r="M1294" s="4"/>
    </row>
    <row r="1295" spans="1:13" s="9" customFormat="1" x14ac:dyDescent="0.2">
      <c r="A1295" s="4"/>
      <c r="B1295" s="4"/>
      <c r="C1295" s="4"/>
      <c r="D1295" s="2"/>
      <c r="E1295" s="2"/>
      <c r="F1295" s="51"/>
      <c r="G1295" s="2"/>
      <c r="H1295" s="2"/>
      <c r="I1295" s="2"/>
      <c r="J1295" s="2"/>
      <c r="K1295" s="2"/>
      <c r="L1295" s="2"/>
      <c r="M1295" s="4"/>
    </row>
    <row r="1296" spans="1:13" s="9" customFormat="1" x14ac:dyDescent="0.2">
      <c r="A1296" s="4"/>
      <c r="B1296" s="4"/>
      <c r="C1296" s="4"/>
      <c r="D1296" s="2"/>
      <c r="E1296" s="2"/>
      <c r="F1296" s="51"/>
      <c r="G1296" s="2"/>
      <c r="H1296" s="2"/>
      <c r="I1296" s="2"/>
      <c r="J1296" s="2"/>
      <c r="K1296" s="2"/>
      <c r="L1296" s="2"/>
      <c r="M1296" s="4"/>
    </row>
    <row r="1297" spans="1:13" s="9" customFormat="1" x14ac:dyDescent="0.2">
      <c r="A1297" s="4"/>
      <c r="B1297" s="4"/>
      <c r="C1297" s="4"/>
      <c r="D1297" s="2"/>
      <c r="E1297" s="2"/>
      <c r="F1297" s="51"/>
      <c r="G1297" s="2"/>
      <c r="H1297" s="2"/>
      <c r="I1297" s="2"/>
      <c r="J1297" s="2"/>
      <c r="K1297" s="2"/>
      <c r="L1297" s="2"/>
      <c r="M1297" s="4"/>
    </row>
    <row r="1298" spans="1:13" s="9" customFormat="1" x14ac:dyDescent="0.2">
      <c r="A1298" s="4"/>
      <c r="B1298" s="4"/>
      <c r="C1298" s="4"/>
      <c r="D1298" s="2"/>
      <c r="E1298" s="2"/>
      <c r="F1298" s="51"/>
      <c r="G1298" s="2"/>
      <c r="H1298" s="2"/>
      <c r="I1298" s="2"/>
      <c r="J1298" s="2"/>
      <c r="K1298" s="2"/>
      <c r="L1298" s="2"/>
      <c r="M1298" s="4"/>
    </row>
    <row r="1299" spans="1:13" s="9" customFormat="1" x14ac:dyDescent="0.2">
      <c r="A1299" s="4"/>
      <c r="B1299" s="4"/>
      <c r="C1299" s="4"/>
      <c r="D1299" s="2"/>
      <c r="E1299" s="2"/>
      <c r="F1299" s="51"/>
      <c r="G1299" s="2"/>
      <c r="H1299" s="2"/>
      <c r="I1299" s="2"/>
      <c r="J1299" s="2"/>
      <c r="K1299" s="2"/>
      <c r="L1299" s="2"/>
      <c r="M1299" s="4"/>
    </row>
    <row r="1300" spans="1:13" s="9" customFormat="1" x14ac:dyDescent="0.2">
      <c r="A1300" s="4"/>
      <c r="B1300" s="4"/>
      <c r="C1300" s="4"/>
      <c r="D1300" s="2"/>
      <c r="E1300" s="2"/>
      <c r="F1300" s="51"/>
      <c r="G1300" s="2"/>
      <c r="H1300" s="2"/>
      <c r="I1300" s="2"/>
      <c r="J1300" s="2"/>
      <c r="K1300" s="2"/>
      <c r="L1300" s="2"/>
      <c r="M1300" s="4"/>
    </row>
    <row r="1301" spans="1:13" s="9" customFormat="1" x14ac:dyDescent="0.2">
      <c r="A1301" s="4"/>
      <c r="B1301" s="4"/>
      <c r="C1301" s="4"/>
      <c r="D1301" s="2"/>
      <c r="E1301" s="2"/>
      <c r="F1301" s="51"/>
      <c r="G1301" s="2"/>
      <c r="H1301" s="2"/>
      <c r="I1301" s="2"/>
      <c r="J1301" s="2"/>
      <c r="K1301" s="2"/>
      <c r="L1301" s="2"/>
      <c r="M1301" s="4"/>
    </row>
    <row r="1302" spans="1:13" s="9" customFormat="1" x14ac:dyDescent="0.2">
      <c r="A1302" s="4"/>
      <c r="B1302" s="4"/>
      <c r="C1302" s="4"/>
      <c r="D1302" s="2"/>
      <c r="E1302" s="2"/>
      <c r="F1302" s="51"/>
      <c r="G1302" s="2"/>
      <c r="H1302" s="2"/>
      <c r="I1302" s="2"/>
      <c r="J1302" s="2"/>
      <c r="K1302" s="2"/>
      <c r="L1302" s="2"/>
      <c r="M1302" s="4"/>
    </row>
    <row r="1303" spans="1:13" s="9" customFormat="1" x14ac:dyDescent="0.2">
      <c r="A1303" s="4"/>
      <c r="B1303" s="4"/>
      <c r="C1303" s="4"/>
      <c r="D1303" s="2"/>
      <c r="E1303" s="2"/>
      <c r="F1303" s="51"/>
      <c r="G1303" s="2"/>
      <c r="H1303" s="2"/>
      <c r="I1303" s="2"/>
      <c r="J1303" s="2"/>
      <c r="K1303" s="2"/>
      <c r="L1303" s="2"/>
      <c r="M1303" s="4"/>
    </row>
    <row r="1304" spans="1:13" s="9" customFormat="1" x14ac:dyDescent="0.2">
      <c r="A1304" s="4"/>
      <c r="B1304" s="4"/>
      <c r="C1304" s="4"/>
      <c r="D1304" s="2"/>
      <c r="E1304" s="2"/>
      <c r="F1304" s="51"/>
      <c r="G1304" s="2"/>
      <c r="H1304" s="2"/>
      <c r="I1304" s="2"/>
      <c r="J1304" s="2"/>
      <c r="K1304" s="2"/>
      <c r="L1304" s="2"/>
      <c r="M1304" s="4"/>
    </row>
    <row r="1305" spans="1:13" s="9" customFormat="1" x14ac:dyDescent="0.2">
      <c r="A1305" s="4"/>
      <c r="B1305" s="4"/>
      <c r="C1305" s="4"/>
      <c r="D1305" s="2"/>
      <c r="E1305" s="2"/>
      <c r="F1305" s="51"/>
      <c r="G1305" s="2"/>
      <c r="H1305" s="2"/>
      <c r="I1305" s="2"/>
      <c r="J1305" s="2"/>
      <c r="K1305" s="2"/>
      <c r="L1305" s="2"/>
      <c r="M1305" s="4"/>
    </row>
    <row r="1306" spans="1:13" s="9" customFormat="1" x14ac:dyDescent="0.2">
      <c r="A1306" s="4"/>
      <c r="B1306" s="4"/>
      <c r="C1306" s="4"/>
      <c r="D1306" s="2"/>
      <c r="E1306" s="2"/>
      <c r="F1306" s="51"/>
      <c r="G1306" s="2"/>
      <c r="H1306" s="2"/>
      <c r="I1306" s="2"/>
      <c r="J1306" s="2"/>
      <c r="K1306" s="2"/>
      <c r="L1306" s="2"/>
      <c r="M1306" s="4"/>
    </row>
    <row r="1307" spans="1:13" s="9" customFormat="1" x14ac:dyDescent="0.2">
      <c r="A1307" s="4"/>
      <c r="B1307" s="4"/>
      <c r="C1307" s="4"/>
      <c r="D1307" s="2"/>
      <c r="E1307" s="2"/>
      <c r="F1307" s="51"/>
      <c r="G1307" s="2"/>
      <c r="H1307" s="2"/>
      <c r="I1307" s="2"/>
      <c r="J1307" s="2"/>
      <c r="K1307" s="2"/>
      <c r="L1307" s="2"/>
      <c r="M1307" s="4"/>
    </row>
    <row r="1308" spans="1:13" s="9" customFormat="1" x14ac:dyDescent="0.2">
      <c r="A1308" s="4"/>
      <c r="B1308" s="4"/>
      <c r="C1308" s="4"/>
      <c r="D1308" s="2"/>
      <c r="E1308" s="2"/>
      <c r="F1308" s="51"/>
      <c r="G1308" s="2"/>
      <c r="H1308" s="2"/>
      <c r="I1308" s="2"/>
      <c r="J1308" s="2"/>
      <c r="K1308" s="2"/>
      <c r="L1308" s="2"/>
      <c r="M1308" s="4"/>
    </row>
    <row r="1309" spans="1:13" s="9" customFormat="1" x14ac:dyDescent="0.2">
      <c r="A1309" s="4"/>
      <c r="B1309" s="4"/>
      <c r="C1309" s="4"/>
      <c r="D1309" s="2"/>
      <c r="E1309" s="2"/>
      <c r="F1309" s="51"/>
      <c r="G1309" s="2"/>
      <c r="H1309" s="2"/>
      <c r="I1309" s="2"/>
      <c r="J1309" s="2"/>
      <c r="K1309" s="2"/>
      <c r="L1309" s="2"/>
      <c r="M1309" s="4"/>
    </row>
    <row r="1310" spans="1:13" s="9" customFormat="1" x14ac:dyDescent="0.2">
      <c r="A1310" s="4"/>
      <c r="B1310" s="4"/>
      <c r="C1310" s="4"/>
      <c r="D1310" s="2"/>
      <c r="E1310" s="2"/>
      <c r="F1310" s="51"/>
      <c r="G1310" s="2"/>
      <c r="H1310" s="2"/>
      <c r="I1310" s="2"/>
      <c r="J1310" s="2"/>
      <c r="K1310" s="2"/>
      <c r="L1310" s="2"/>
      <c r="M1310" s="4"/>
    </row>
    <row r="1311" spans="1:13" s="9" customFormat="1" x14ac:dyDescent="0.2">
      <c r="A1311" s="4"/>
      <c r="B1311" s="4"/>
      <c r="C1311" s="4"/>
      <c r="D1311" s="2"/>
      <c r="E1311" s="2"/>
      <c r="F1311" s="51"/>
      <c r="G1311" s="2"/>
      <c r="H1311" s="2"/>
      <c r="I1311" s="2"/>
      <c r="J1311" s="2"/>
      <c r="K1311" s="2"/>
      <c r="L1311" s="2"/>
      <c r="M1311" s="4"/>
    </row>
    <row r="1312" spans="1:13" s="9" customFormat="1" x14ac:dyDescent="0.2">
      <c r="A1312" s="4"/>
      <c r="B1312" s="4"/>
      <c r="C1312" s="4"/>
      <c r="D1312" s="2"/>
      <c r="E1312" s="2"/>
      <c r="F1312" s="51"/>
      <c r="G1312" s="2"/>
      <c r="H1312" s="2"/>
      <c r="I1312" s="2"/>
      <c r="J1312" s="2"/>
      <c r="K1312" s="2"/>
      <c r="L1312" s="2"/>
      <c r="M1312" s="4"/>
    </row>
    <row r="1313" spans="1:13" s="9" customFormat="1" x14ac:dyDescent="0.2">
      <c r="A1313" s="4"/>
      <c r="B1313" s="4"/>
      <c r="C1313" s="4"/>
      <c r="D1313" s="2"/>
      <c r="E1313" s="2"/>
      <c r="F1313" s="51"/>
      <c r="G1313" s="2"/>
      <c r="H1313" s="2"/>
      <c r="I1313" s="2"/>
      <c r="J1313" s="2"/>
      <c r="K1313" s="2"/>
      <c r="L1313" s="2"/>
      <c r="M1313" s="4"/>
    </row>
    <row r="1314" spans="1:13" s="9" customFormat="1" x14ac:dyDescent="0.2">
      <c r="A1314" s="4"/>
      <c r="B1314" s="4"/>
      <c r="C1314" s="4"/>
      <c r="D1314" s="2"/>
      <c r="E1314" s="2"/>
      <c r="F1314" s="51"/>
      <c r="G1314" s="2"/>
      <c r="H1314" s="2"/>
      <c r="I1314" s="2"/>
      <c r="J1314" s="2"/>
      <c r="K1314" s="2"/>
      <c r="L1314" s="2"/>
      <c r="M1314" s="4"/>
    </row>
    <row r="1315" spans="1:13" s="9" customFormat="1" x14ac:dyDescent="0.2">
      <c r="A1315" s="4"/>
      <c r="B1315" s="4"/>
      <c r="C1315" s="4"/>
      <c r="D1315" s="2"/>
      <c r="E1315" s="2"/>
      <c r="F1315" s="51"/>
      <c r="G1315" s="2"/>
      <c r="H1315" s="2"/>
      <c r="I1315" s="2"/>
      <c r="J1315" s="2"/>
      <c r="K1315" s="2"/>
      <c r="L1315" s="2"/>
      <c r="M1315" s="4"/>
    </row>
    <row r="1316" spans="1:13" s="9" customFormat="1" x14ac:dyDescent="0.2">
      <c r="A1316" s="4"/>
      <c r="B1316" s="4"/>
      <c r="C1316" s="4"/>
      <c r="D1316" s="2"/>
      <c r="E1316" s="2"/>
      <c r="F1316" s="51"/>
      <c r="G1316" s="2"/>
      <c r="H1316" s="2"/>
      <c r="I1316" s="2"/>
      <c r="J1316" s="2"/>
      <c r="K1316" s="2"/>
      <c r="L1316" s="2"/>
      <c r="M1316" s="4"/>
    </row>
    <row r="1317" spans="1:13" s="9" customFormat="1" x14ac:dyDescent="0.2">
      <c r="A1317" s="4"/>
      <c r="B1317" s="4"/>
      <c r="C1317" s="4"/>
      <c r="D1317" s="2"/>
      <c r="E1317" s="2"/>
      <c r="F1317" s="51"/>
      <c r="G1317" s="2"/>
      <c r="H1317" s="2"/>
      <c r="I1317" s="2"/>
      <c r="J1317" s="2"/>
      <c r="K1317" s="2"/>
      <c r="L1317" s="2"/>
      <c r="M1317" s="4"/>
    </row>
    <row r="1318" spans="1:13" s="9" customFormat="1" x14ac:dyDescent="0.2">
      <c r="A1318" s="4"/>
      <c r="B1318" s="4"/>
      <c r="C1318" s="4"/>
      <c r="D1318" s="2"/>
      <c r="E1318" s="2"/>
      <c r="F1318" s="51"/>
      <c r="G1318" s="2"/>
      <c r="H1318" s="2"/>
      <c r="I1318" s="2"/>
      <c r="J1318" s="2"/>
      <c r="K1318" s="2"/>
      <c r="L1318" s="2"/>
      <c r="M1318" s="4"/>
    </row>
    <row r="1319" spans="1:13" s="9" customFormat="1" x14ac:dyDescent="0.2">
      <c r="A1319" s="4"/>
      <c r="B1319" s="4"/>
      <c r="C1319" s="4"/>
      <c r="D1319" s="2"/>
      <c r="E1319" s="2"/>
      <c r="F1319" s="51"/>
      <c r="G1319" s="2"/>
      <c r="H1319" s="2"/>
      <c r="I1319" s="2"/>
      <c r="J1319" s="2"/>
      <c r="K1319" s="2"/>
      <c r="L1319" s="2"/>
      <c r="M1319" s="4"/>
    </row>
    <row r="1320" spans="1:13" s="9" customFormat="1" x14ac:dyDescent="0.2">
      <c r="A1320" s="4"/>
      <c r="B1320" s="4"/>
      <c r="C1320" s="4"/>
      <c r="D1320" s="2"/>
      <c r="E1320" s="2"/>
      <c r="F1320" s="51"/>
      <c r="G1320" s="2"/>
      <c r="H1320" s="2"/>
      <c r="I1320" s="2"/>
      <c r="J1320" s="2"/>
      <c r="K1320" s="2"/>
      <c r="L1320" s="2"/>
      <c r="M1320" s="4"/>
    </row>
    <row r="1321" spans="1:13" s="9" customFormat="1" x14ac:dyDescent="0.2">
      <c r="A1321" s="4"/>
      <c r="B1321" s="4"/>
      <c r="C1321" s="4"/>
      <c r="D1321" s="2"/>
      <c r="E1321" s="2"/>
      <c r="F1321" s="51"/>
      <c r="G1321" s="2"/>
      <c r="H1321" s="2"/>
      <c r="I1321" s="2"/>
      <c r="J1321" s="2"/>
      <c r="K1321" s="2"/>
      <c r="L1321" s="2"/>
      <c r="M1321" s="4"/>
    </row>
    <row r="1322" spans="1:13" s="9" customFormat="1" x14ac:dyDescent="0.2">
      <c r="A1322" s="4"/>
      <c r="B1322" s="4"/>
      <c r="C1322" s="4"/>
      <c r="D1322" s="2"/>
      <c r="E1322" s="2"/>
      <c r="F1322" s="51"/>
      <c r="G1322" s="2"/>
      <c r="H1322" s="2"/>
      <c r="I1322" s="2"/>
      <c r="J1322" s="2"/>
      <c r="K1322" s="2"/>
      <c r="L1322" s="2"/>
      <c r="M1322" s="4"/>
    </row>
    <row r="1323" spans="1:13" s="9" customFormat="1" x14ac:dyDescent="0.2">
      <c r="A1323" s="4"/>
      <c r="B1323" s="4"/>
      <c r="C1323" s="4"/>
      <c r="D1323" s="2"/>
      <c r="E1323" s="2"/>
      <c r="F1323" s="51"/>
      <c r="G1323" s="2"/>
      <c r="H1323" s="2"/>
      <c r="I1323" s="2"/>
      <c r="J1323" s="2"/>
      <c r="K1323" s="2"/>
      <c r="L1323" s="2"/>
      <c r="M1323" s="4"/>
    </row>
    <row r="1324" spans="1:13" s="9" customFormat="1" x14ac:dyDescent="0.2">
      <c r="A1324" s="4"/>
      <c r="B1324" s="4"/>
      <c r="C1324" s="4"/>
      <c r="D1324" s="2"/>
      <c r="E1324" s="2"/>
      <c r="F1324" s="51"/>
      <c r="G1324" s="2"/>
      <c r="H1324" s="2"/>
      <c r="I1324" s="2"/>
      <c r="J1324" s="2"/>
      <c r="K1324" s="2"/>
      <c r="L1324" s="2"/>
      <c r="M1324" s="4"/>
    </row>
    <row r="1325" spans="1:13" s="9" customFormat="1" x14ac:dyDescent="0.2">
      <c r="A1325" s="4"/>
      <c r="B1325" s="4"/>
      <c r="C1325" s="4"/>
      <c r="D1325" s="2"/>
      <c r="E1325" s="2"/>
      <c r="F1325" s="51"/>
      <c r="G1325" s="2"/>
      <c r="H1325" s="2"/>
      <c r="I1325" s="2"/>
      <c r="J1325" s="2"/>
      <c r="K1325" s="2"/>
      <c r="L1325" s="2"/>
      <c r="M1325" s="4"/>
    </row>
    <row r="1326" spans="1:13" s="9" customFormat="1" x14ac:dyDescent="0.2">
      <c r="A1326" s="4"/>
      <c r="B1326" s="4"/>
      <c r="C1326" s="4"/>
      <c r="D1326" s="2"/>
      <c r="E1326" s="2"/>
      <c r="F1326" s="51"/>
      <c r="G1326" s="2"/>
      <c r="H1326" s="2"/>
      <c r="I1326" s="2"/>
      <c r="J1326" s="2"/>
      <c r="K1326" s="2"/>
      <c r="L1326" s="2"/>
      <c r="M1326" s="4"/>
    </row>
    <row r="1327" spans="1:13" s="9" customFormat="1" x14ac:dyDescent="0.2">
      <c r="A1327" s="4"/>
      <c r="B1327" s="4"/>
      <c r="C1327" s="4"/>
      <c r="D1327" s="2"/>
      <c r="E1327" s="2"/>
      <c r="F1327" s="51"/>
      <c r="G1327" s="2"/>
      <c r="H1327" s="2"/>
      <c r="I1327" s="2"/>
      <c r="J1327" s="2"/>
      <c r="K1327" s="2"/>
      <c r="L1327" s="2"/>
      <c r="M1327" s="4"/>
    </row>
    <row r="1328" spans="1:13" s="9" customFormat="1" x14ac:dyDescent="0.2">
      <c r="A1328" s="4"/>
      <c r="B1328" s="4"/>
      <c r="C1328" s="4"/>
      <c r="D1328" s="2"/>
      <c r="E1328" s="2"/>
      <c r="F1328" s="51"/>
      <c r="G1328" s="2"/>
      <c r="H1328" s="2"/>
      <c r="I1328" s="2"/>
      <c r="J1328" s="2"/>
      <c r="K1328" s="2"/>
      <c r="L1328" s="2"/>
      <c r="M1328" s="4"/>
    </row>
    <row r="1329" spans="1:13" s="9" customFormat="1" x14ac:dyDescent="0.2">
      <c r="A1329" s="4"/>
      <c r="B1329" s="4"/>
      <c r="C1329" s="4"/>
      <c r="D1329" s="2"/>
      <c r="E1329" s="2"/>
      <c r="F1329" s="51"/>
      <c r="G1329" s="2"/>
      <c r="H1329" s="2"/>
      <c r="I1329" s="2"/>
      <c r="J1329" s="2"/>
      <c r="K1329" s="2"/>
      <c r="L1329" s="2"/>
      <c r="M1329" s="4"/>
    </row>
    <row r="1330" spans="1:13" s="9" customFormat="1" x14ac:dyDescent="0.2">
      <c r="A1330" s="4"/>
      <c r="B1330" s="4"/>
      <c r="C1330" s="4"/>
      <c r="D1330" s="2"/>
      <c r="E1330" s="2"/>
      <c r="F1330" s="51"/>
      <c r="G1330" s="2"/>
      <c r="H1330" s="2"/>
      <c r="I1330" s="2"/>
      <c r="J1330" s="2"/>
      <c r="K1330" s="2"/>
      <c r="L1330" s="2"/>
      <c r="M1330" s="4"/>
    </row>
    <row r="1331" spans="1:13" s="9" customFormat="1" x14ac:dyDescent="0.2">
      <c r="A1331" s="4"/>
      <c r="B1331" s="4"/>
      <c r="C1331" s="4"/>
      <c r="D1331" s="2"/>
      <c r="E1331" s="2"/>
      <c r="F1331" s="51"/>
      <c r="G1331" s="2"/>
      <c r="H1331" s="2"/>
      <c r="I1331" s="2"/>
      <c r="J1331" s="2"/>
      <c r="K1331" s="2"/>
      <c r="L1331" s="2"/>
      <c r="M1331" s="4"/>
    </row>
    <row r="1332" spans="1:13" s="9" customFormat="1" x14ac:dyDescent="0.2">
      <c r="A1332" s="4"/>
      <c r="B1332" s="4"/>
      <c r="C1332" s="4"/>
      <c r="D1332" s="2"/>
      <c r="E1332" s="2"/>
      <c r="F1332" s="51"/>
      <c r="G1332" s="2"/>
      <c r="H1332" s="2"/>
      <c r="I1332" s="2"/>
      <c r="J1332" s="2"/>
      <c r="K1332" s="2"/>
      <c r="L1332" s="2"/>
      <c r="M1332" s="4"/>
    </row>
    <row r="1333" spans="1:13" s="9" customFormat="1" x14ac:dyDescent="0.2">
      <c r="A1333" s="4"/>
      <c r="B1333" s="4"/>
      <c r="C1333" s="4"/>
      <c r="D1333" s="2"/>
      <c r="E1333" s="2"/>
      <c r="F1333" s="51"/>
      <c r="G1333" s="2"/>
      <c r="H1333" s="2"/>
      <c r="I1333" s="2"/>
      <c r="J1333" s="2"/>
      <c r="K1333" s="2"/>
      <c r="L1333" s="2"/>
      <c r="M1333" s="4"/>
    </row>
    <row r="1334" spans="1:13" s="9" customFormat="1" x14ac:dyDescent="0.2">
      <c r="A1334" s="4"/>
      <c r="B1334" s="4"/>
      <c r="C1334" s="4"/>
      <c r="D1334" s="2"/>
      <c r="E1334" s="2"/>
      <c r="F1334" s="51"/>
      <c r="G1334" s="2"/>
      <c r="H1334" s="2"/>
      <c r="I1334" s="2"/>
      <c r="J1334" s="2"/>
      <c r="K1334" s="2"/>
      <c r="L1334" s="2"/>
      <c r="M1334" s="4"/>
    </row>
    <row r="1335" spans="1:13" s="9" customFormat="1" x14ac:dyDescent="0.2">
      <c r="A1335" s="4"/>
      <c r="B1335" s="4"/>
      <c r="C1335" s="4"/>
      <c r="D1335" s="2"/>
      <c r="E1335" s="2"/>
      <c r="F1335" s="51"/>
      <c r="G1335" s="2"/>
      <c r="H1335" s="2"/>
      <c r="I1335" s="2"/>
      <c r="J1335" s="2"/>
      <c r="K1335" s="2"/>
      <c r="L1335" s="2"/>
      <c r="M1335" s="4"/>
    </row>
    <row r="1336" spans="1:13" s="9" customFormat="1" x14ac:dyDescent="0.2">
      <c r="A1336" s="4"/>
      <c r="B1336" s="4"/>
      <c r="C1336" s="4"/>
      <c r="D1336" s="2"/>
      <c r="E1336" s="2"/>
      <c r="F1336" s="51"/>
      <c r="G1336" s="2"/>
      <c r="H1336" s="2"/>
      <c r="I1336" s="2"/>
      <c r="J1336" s="2"/>
      <c r="K1336" s="2"/>
      <c r="L1336" s="2"/>
      <c r="M1336" s="4"/>
    </row>
    <row r="1337" spans="1:13" s="9" customFormat="1" x14ac:dyDescent="0.2">
      <c r="A1337" s="4"/>
      <c r="B1337" s="4"/>
      <c r="C1337" s="4"/>
      <c r="D1337" s="2"/>
      <c r="E1337" s="2"/>
      <c r="F1337" s="51"/>
      <c r="G1337" s="2"/>
      <c r="H1337" s="2"/>
      <c r="I1337" s="2"/>
      <c r="J1337" s="2"/>
      <c r="K1337" s="2"/>
      <c r="L1337" s="2"/>
      <c r="M1337" s="4"/>
    </row>
    <row r="1338" spans="1:13" s="9" customFormat="1" x14ac:dyDescent="0.2">
      <c r="A1338" s="4"/>
      <c r="B1338" s="4"/>
      <c r="C1338" s="4"/>
      <c r="D1338" s="2"/>
      <c r="E1338" s="2"/>
      <c r="F1338" s="51"/>
      <c r="G1338" s="2"/>
      <c r="H1338" s="2"/>
      <c r="I1338" s="2"/>
      <c r="J1338" s="2"/>
      <c r="K1338" s="2"/>
      <c r="L1338" s="2"/>
      <c r="M1338" s="4"/>
    </row>
    <row r="1339" spans="1:13" s="9" customFormat="1" x14ac:dyDescent="0.2">
      <c r="A1339" s="4"/>
      <c r="B1339" s="4"/>
      <c r="C1339" s="4"/>
      <c r="D1339" s="2"/>
      <c r="E1339" s="2"/>
      <c r="F1339" s="51"/>
      <c r="G1339" s="2"/>
      <c r="H1339" s="2"/>
      <c r="I1339" s="2"/>
      <c r="J1339" s="2"/>
      <c r="K1339" s="2"/>
      <c r="L1339" s="2"/>
      <c r="M1339" s="4"/>
    </row>
    <row r="1340" spans="1:13" s="9" customFormat="1" x14ac:dyDescent="0.2">
      <c r="A1340" s="4"/>
      <c r="B1340" s="4"/>
      <c r="C1340" s="4"/>
      <c r="D1340" s="2"/>
      <c r="E1340" s="2"/>
      <c r="F1340" s="51"/>
      <c r="G1340" s="2"/>
      <c r="H1340" s="2"/>
      <c r="I1340" s="2"/>
      <c r="J1340" s="2"/>
      <c r="K1340" s="2"/>
      <c r="L1340" s="2"/>
      <c r="M1340" s="4"/>
    </row>
    <row r="1341" spans="1:13" s="9" customFormat="1" x14ac:dyDescent="0.2">
      <c r="A1341" s="4"/>
      <c r="B1341" s="4"/>
      <c r="C1341" s="4"/>
      <c r="D1341" s="2"/>
      <c r="E1341" s="2"/>
      <c r="F1341" s="51"/>
      <c r="G1341" s="2"/>
      <c r="H1341" s="2"/>
      <c r="I1341" s="2"/>
      <c r="J1341" s="2"/>
      <c r="K1341" s="2"/>
      <c r="L1341" s="2"/>
      <c r="M1341" s="4"/>
    </row>
    <row r="1342" spans="1:13" s="9" customFormat="1" x14ac:dyDescent="0.2">
      <c r="A1342" s="4"/>
      <c r="B1342" s="4"/>
      <c r="C1342" s="4"/>
      <c r="D1342" s="2"/>
      <c r="E1342" s="2"/>
      <c r="F1342" s="51"/>
      <c r="G1342" s="2"/>
      <c r="H1342" s="2"/>
      <c r="I1342" s="2"/>
      <c r="J1342" s="2"/>
      <c r="K1342" s="2"/>
      <c r="L1342" s="2"/>
      <c r="M1342" s="4"/>
    </row>
    <row r="1343" spans="1:13" s="9" customFormat="1" x14ac:dyDescent="0.2">
      <c r="A1343" s="4"/>
      <c r="B1343" s="4"/>
      <c r="C1343" s="4"/>
      <c r="D1343" s="2"/>
      <c r="E1343" s="2"/>
      <c r="F1343" s="51"/>
      <c r="G1343" s="2"/>
      <c r="H1343" s="2"/>
      <c r="I1343" s="2"/>
      <c r="J1343" s="2"/>
      <c r="K1343" s="2"/>
      <c r="L1343" s="2"/>
      <c r="M1343" s="4"/>
    </row>
    <row r="1344" spans="1:13" s="9" customFormat="1" x14ac:dyDescent="0.2">
      <c r="A1344" s="4"/>
      <c r="B1344" s="4"/>
      <c r="C1344" s="4"/>
      <c r="D1344" s="2"/>
      <c r="E1344" s="2"/>
      <c r="F1344" s="51"/>
      <c r="G1344" s="2"/>
      <c r="H1344" s="2"/>
      <c r="I1344" s="2"/>
      <c r="J1344" s="2"/>
      <c r="K1344" s="2"/>
      <c r="L1344" s="2"/>
      <c r="M1344" s="4"/>
    </row>
    <row r="1345" spans="1:13" s="9" customFormat="1" x14ac:dyDescent="0.2">
      <c r="A1345" s="4"/>
      <c r="B1345" s="4"/>
      <c r="C1345" s="4"/>
      <c r="D1345" s="2"/>
      <c r="E1345" s="2"/>
      <c r="F1345" s="51"/>
      <c r="G1345" s="2"/>
      <c r="H1345" s="2"/>
      <c r="I1345" s="2"/>
      <c r="J1345" s="2"/>
      <c r="K1345" s="2"/>
      <c r="L1345" s="2"/>
      <c r="M1345" s="4"/>
    </row>
    <row r="1346" spans="1:13" s="9" customFormat="1" x14ac:dyDescent="0.2">
      <c r="A1346" s="4"/>
      <c r="B1346" s="4"/>
      <c r="C1346" s="4"/>
      <c r="D1346" s="2"/>
      <c r="E1346" s="2"/>
      <c r="F1346" s="51"/>
      <c r="G1346" s="2"/>
      <c r="H1346" s="2"/>
      <c r="I1346" s="2"/>
      <c r="J1346" s="2"/>
      <c r="K1346" s="2"/>
      <c r="L1346" s="2"/>
      <c r="M1346" s="4"/>
    </row>
    <row r="1347" spans="1:13" s="9" customFormat="1" x14ac:dyDescent="0.2">
      <c r="A1347" s="4"/>
      <c r="B1347" s="4"/>
      <c r="C1347" s="4"/>
      <c r="D1347" s="2"/>
      <c r="E1347" s="2"/>
      <c r="F1347" s="51"/>
      <c r="G1347" s="2"/>
      <c r="H1347" s="2"/>
      <c r="I1347" s="2"/>
      <c r="J1347" s="2"/>
      <c r="K1347" s="2"/>
      <c r="L1347" s="2"/>
      <c r="M1347" s="4"/>
    </row>
    <row r="1348" spans="1:13" s="9" customFormat="1" x14ac:dyDescent="0.2">
      <c r="A1348" s="4"/>
      <c r="B1348" s="4"/>
      <c r="C1348" s="4"/>
      <c r="D1348" s="2"/>
      <c r="E1348" s="2"/>
      <c r="F1348" s="51"/>
      <c r="G1348" s="2"/>
      <c r="H1348" s="2"/>
      <c r="I1348" s="2"/>
      <c r="J1348" s="2"/>
      <c r="K1348" s="2"/>
      <c r="L1348" s="2"/>
      <c r="M1348" s="4"/>
    </row>
    <row r="1349" spans="1:13" s="9" customFormat="1" x14ac:dyDescent="0.2">
      <c r="A1349" s="4"/>
      <c r="B1349" s="4"/>
      <c r="C1349" s="4"/>
      <c r="D1349" s="2"/>
      <c r="E1349" s="2"/>
      <c r="F1349" s="51"/>
      <c r="G1349" s="2"/>
      <c r="H1349" s="2"/>
      <c r="I1349" s="2"/>
      <c r="J1349" s="2"/>
      <c r="K1349" s="2"/>
      <c r="L1349" s="2"/>
      <c r="M1349" s="4"/>
    </row>
    <row r="1350" spans="1:13" s="9" customFormat="1" x14ac:dyDescent="0.2">
      <c r="A1350" s="4"/>
      <c r="B1350" s="4"/>
      <c r="C1350" s="4"/>
      <c r="D1350" s="2"/>
      <c r="E1350" s="2"/>
      <c r="F1350" s="51"/>
      <c r="G1350" s="2"/>
      <c r="H1350" s="2"/>
      <c r="I1350" s="2"/>
      <c r="J1350" s="2"/>
      <c r="K1350" s="2"/>
      <c r="L1350" s="2"/>
      <c r="M1350" s="4"/>
    </row>
    <row r="1351" spans="1:13" s="9" customFormat="1" x14ac:dyDescent="0.2">
      <c r="A1351" s="4"/>
      <c r="B1351" s="4"/>
      <c r="C1351" s="4"/>
      <c r="D1351" s="2"/>
      <c r="E1351" s="2"/>
      <c r="F1351" s="51"/>
      <c r="G1351" s="2"/>
      <c r="H1351" s="2"/>
      <c r="I1351" s="2"/>
      <c r="J1351" s="2"/>
      <c r="K1351" s="2"/>
      <c r="L1351" s="2"/>
      <c r="M1351" s="4"/>
    </row>
    <row r="1352" spans="1:13" s="9" customFormat="1" x14ac:dyDescent="0.2">
      <c r="A1352" s="4"/>
      <c r="B1352" s="4"/>
      <c r="C1352" s="4"/>
      <c r="D1352" s="2"/>
      <c r="E1352" s="2"/>
      <c r="F1352" s="51"/>
      <c r="G1352" s="2"/>
      <c r="H1352" s="2"/>
      <c r="I1352" s="2"/>
      <c r="J1352" s="2"/>
      <c r="K1352" s="2"/>
      <c r="L1352" s="2"/>
      <c r="M1352" s="4"/>
    </row>
    <row r="1353" spans="1:13" s="9" customFormat="1" x14ac:dyDescent="0.2">
      <c r="A1353" s="4"/>
      <c r="B1353" s="4"/>
      <c r="C1353" s="4"/>
      <c r="D1353" s="2"/>
      <c r="E1353" s="2"/>
      <c r="F1353" s="51"/>
      <c r="G1353" s="2"/>
      <c r="H1353" s="2"/>
      <c r="I1353" s="2"/>
      <c r="J1353" s="2"/>
      <c r="K1353" s="2"/>
      <c r="L1353" s="2"/>
      <c r="M1353" s="4"/>
    </row>
    <row r="1354" spans="1:13" s="9" customFormat="1" x14ac:dyDescent="0.2">
      <c r="A1354" s="4"/>
      <c r="B1354" s="4"/>
      <c r="C1354" s="4"/>
      <c r="D1354" s="2"/>
      <c r="E1354" s="2"/>
      <c r="F1354" s="51"/>
      <c r="G1354" s="2"/>
      <c r="H1354" s="2"/>
      <c r="I1354" s="2"/>
      <c r="J1354" s="2"/>
      <c r="K1354" s="2"/>
      <c r="L1354" s="2"/>
      <c r="M1354" s="4"/>
    </row>
    <row r="1355" spans="1:13" s="9" customFormat="1" x14ac:dyDescent="0.2">
      <c r="A1355" s="4"/>
      <c r="B1355" s="4"/>
      <c r="C1355" s="4"/>
      <c r="D1355" s="2"/>
      <c r="E1355" s="2"/>
      <c r="F1355" s="51"/>
      <c r="G1355" s="2"/>
      <c r="H1355" s="2"/>
      <c r="I1355" s="2"/>
      <c r="J1355" s="2"/>
      <c r="K1355" s="2"/>
      <c r="L1355" s="2"/>
      <c r="M1355" s="4"/>
    </row>
    <row r="1356" spans="1:13" s="9" customFormat="1" x14ac:dyDescent="0.2">
      <c r="A1356" s="4"/>
      <c r="B1356" s="4"/>
      <c r="C1356" s="4"/>
      <c r="D1356" s="2"/>
      <c r="E1356" s="2"/>
      <c r="F1356" s="51"/>
      <c r="G1356" s="2"/>
      <c r="H1356" s="2"/>
      <c r="I1356" s="2"/>
      <c r="J1356" s="2"/>
      <c r="K1356" s="2"/>
      <c r="L1356" s="2"/>
      <c r="M1356" s="4"/>
    </row>
    <row r="1357" spans="1:13" s="9" customFormat="1" x14ac:dyDescent="0.2">
      <c r="A1357" s="4"/>
      <c r="B1357" s="4"/>
      <c r="C1357" s="4"/>
      <c r="D1357" s="2"/>
      <c r="E1357" s="2"/>
      <c r="F1357" s="51"/>
      <c r="G1357" s="2"/>
      <c r="H1357" s="2"/>
      <c r="I1357" s="2"/>
      <c r="J1357" s="2"/>
      <c r="K1357" s="2"/>
      <c r="L1357" s="2"/>
      <c r="M1357" s="4"/>
    </row>
    <row r="1358" spans="1:13" s="9" customFormat="1" x14ac:dyDescent="0.2">
      <c r="A1358" s="4"/>
      <c r="B1358" s="4"/>
      <c r="C1358" s="4"/>
      <c r="D1358" s="2"/>
      <c r="E1358" s="2"/>
      <c r="F1358" s="51"/>
      <c r="G1358" s="2"/>
      <c r="H1358" s="2"/>
      <c r="I1358" s="2"/>
      <c r="J1358" s="2"/>
      <c r="K1358" s="2"/>
      <c r="L1358" s="2"/>
      <c r="M1358" s="4"/>
    </row>
    <row r="1359" spans="1:13" s="9" customFormat="1" x14ac:dyDescent="0.2">
      <c r="A1359" s="4"/>
      <c r="B1359" s="4"/>
      <c r="C1359" s="4"/>
      <c r="D1359" s="2"/>
      <c r="E1359" s="2"/>
      <c r="F1359" s="51"/>
      <c r="G1359" s="2"/>
      <c r="H1359" s="2"/>
      <c r="I1359" s="2"/>
      <c r="J1359" s="2"/>
      <c r="K1359" s="2"/>
      <c r="L1359" s="2"/>
      <c r="M1359" s="4"/>
    </row>
    <row r="1360" spans="1:13" s="9" customFormat="1" x14ac:dyDescent="0.2">
      <c r="A1360" s="4"/>
      <c r="B1360" s="4"/>
      <c r="C1360" s="4"/>
      <c r="D1360" s="2"/>
      <c r="E1360" s="2"/>
      <c r="F1360" s="51"/>
      <c r="G1360" s="2"/>
      <c r="H1360" s="2"/>
      <c r="I1360" s="2"/>
      <c r="J1360" s="2"/>
      <c r="K1360" s="2"/>
      <c r="L1360" s="2"/>
      <c r="M1360" s="4"/>
    </row>
    <row r="1361" spans="1:13" s="9" customFormat="1" x14ac:dyDescent="0.2">
      <c r="A1361" s="4"/>
      <c r="B1361" s="4"/>
      <c r="C1361" s="4"/>
      <c r="D1361" s="2"/>
      <c r="E1361" s="2"/>
      <c r="F1361" s="51"/>
      <c r="G1361" s="2"/>
      <c r="H1361" s="2"/>
      <c r="I1361" s="2"/>
      <c r="J1361" s="2"/>
      <c r="K1361" s="2"/>
      <c r="L1361" s="2"/>
      <c r="M1361" s="4"/>
    </row>
    <row r="1362" spans="1:13" s="9" customFormat="1" x14ac:dyDescent="0.2">
      <c r="A1362" s="4"/>
      <c r="B1362" s="4"/>
      <c r="C1362" s="4"/>
      <c r="D1362" s="2"/>
      <c r="E1362" s="2"/>
      <c r="F1362" s="51"/>
      <c r="G1362" s="2"/>
      <c r="H1362" s="2"/>
      <c r="I1362" s="2"/>
      <c r="J1362" s="2"/>
      <c r="K1362" s="2"/>
      <c r="L1362" s="2"/>
      <c r="M1362" s="4"/>
    </row>
    <row r="1363" spans="1:13" s="9" customFormat="1" x14ac:dyDescent="0.2">
      <c r="A1363" s="4"/>
      <c r="B1363" s="4"/>
      <c r="C1363" s="4"/>
      <c r="D1363" s="2"/>
      <c r="E1363" s="2"/>
      <c r="F1363" s="51"/>
      <c r="G1363" s="2"/>
      <c r="H1363" s="2"/>
      <c r="I1363" s="2"/>
      <c r="J1363" s="2"/>
      <c r="K1363" s="2"/>
      <c r="L1363" s="2"/>
      <c r="M1363" s="4"/>
    </row>
    <row r="1364" spans="1:13" s="9" customFormat="1" x14ac:dyDescent="0.2">
      <c r="A1364" s="4"/>
      <c r="B1364" s="4"/>
      <c r="C1364" s="4"/>
      <c r="D1364" s="2"/>
      <c r="E1364" s="2"/>
      <c r="F1364" s="51"/>
      <c r="G1364" s="2"/>
      <c r="H1364" s="2"/>
      <c r="I1364" s="2"/>
      <c r="J1364" s="2"/>
      <c r="K1364" s="2"/>
      <c r="L1364" s="2"/>
      <c r="M1364" s="4"/>
    </row>
    <row r="1365" spans="1:13" s="9" customFormat="1" x14ac:dyDescent="0.2">
      <c r="A1365" s="4"/>
      <c r="B1365" s="4"/>
      <c r="C1365" s="4"/>
      <c r="D1365" s="2"/>
      <c r="E1365" s="2"/>
      <c r="F1365" s="51"/>
      <c r="G1365" s="2"/>
      <c r="H1365" s="2"/>
      <c r="I1365" s="2"/>
      <c r="J1365" s="2"/>
      <c r="K1365" s="2"/>
      <c r="L1365" s="2"/>
      <c r="M1365" s="4"/>
    </row>
    <row r="1366" spans="1:13" s="9" customFormat="1" x14ac:dyDescent="0.2">
      <c r="A1366" s="4"/>
      <c r="B1366" s="4"/>
      <c r="C1366" s="4"/>
      <c r="D1366" s="2"/>
      <c r="E1366" s="2"/>
      <c r="F1366" s="51"/>
      <c r="G1366" s="2"/>
      <c r="H1366" s="2"/>
      <c r="I1366" s="2"/>
      <c r="J1366" s="2"/>
      <c r="K1366" s="2"/>
      <c r="L1366" s="2"/>
      <c r="M1366" s="4"/>
    </row>
    <row r="1367" spans="1:13" s="9" customFormat="1" x14ac:dyDescent="0.2">
      <c r="A1367" s="4"/>
      <c r="B1367" s="4"/>
      <c r="C1367" s="4"/>
      <c r="D1367" s="2"/>
      <c r="E1367" s="2"/>
      <c r="F1367" s="51"/>
      <c r="G1367" s="2"/>
      <c r="H1367" s="2"/>
      <c r="I1367" s="2"/>
      <c r="J1367" s="2"/>
      <c r="K1367" s="2"/>
      <c r="L1367" s="2"/>
      <c r="M1367" s="4"/>
    </row>
    <row r="1368" spans="1:13" s="9" customFormat="1" x14ac:dyDescent="0.2">
      <c r="A1368" s="4"/>
      <c r="B1368" s="4"/>
      <c r="C1368" s="4"/>
      <c r="D1368" s="2"/>
      <c r="E1368" s="2"/>
      <c r="F1368" s="51"/>
      <c r="G1368" s="2"/>
      <c r="H1368" s="2"/>
      <c r="I1368" s="2"/>
      <c r="J1368" s="2"/>
      <c r="K1368" s="2"/>
      <c r="L1368" s="2"/>
      <c r="M1368" s="4"/>
    </row>
    <row r="1369" spans="1:13" s="9" customFormat="1" x14ac:dyDescent="0.2">
      <c r="A1369" s="4"/>
      <c r="B1369" s="4"/>
      <c r="C1369" s="4"/>
      <c r="D1369" s="2"/>
      <c r="E1369" s="2"/>
      <c r="F1369" s="51"/>
      <c r="G1369" s="2"/>
      <c r="H1369" s="2"/>
      <c r="I1369" s="2"/>
      <c r="J1369" s="2"/>
      <c r="K1369" s="2"/>
      <c r="L1369" s="2"/>
      <c r="M1369" s="4"/>
    </row>
    <row r="1370" spans="1:13" s="9" customFormat="1" x14ac:dyDescent="0.2">
      <c r="A1370" s="4"/>
      <c r="B1370" s="4"/>
      <c r="C1370" s="4"/>
      <c r="D1370" s="2"/>
      <c r="E1370" s="2"/>
      <c r="F1370" s="51"/>
      <c r="G1370" s="2"/>
      <c r="H1370" s="2"/>
      <c r="I1370" s="2"/>
      <c r="J1370" s="2"/>
      <c r="K1370" s="2"/>
      <c r="L1370" s="2"/>
      <c r="M1370" s="4"/>
    </row>
    <row r="1371" spans="1:13" s="9" customFormat="1" x14ac:dyDescent="0.2">
      <c r="A1371" s="4"/>
      <c r="B1371" s="4"/>
      <c r="C1371" s="4"/>
      <c r="D1371" s="2"/>
      <c r="E1371" s="2"/>
      <c r="F1371" s="51"/>
      <c r="G1371" s="2"/>
      <c r="H1371" s="2"/>
      <c r="I1371" s="2"/>
      <c r="J1371" s="2"/>
      <c r="K1371" s="2"/>
      <c r="L1371" s="2"/>
      <c r="M1371" s="4"/>
    </row>
    <row r="1372" spans="1:13" s="9" customFormat="1" x14ac:dyDescent="0.2">
      <c r="A1372" s="4"/>
      <c r="B1372" s="4"/>
      <c r="C1372" s="4"/>
      <c r="D1372" s="2"/>
      <c r="E1372" s="2"/>
      <c r="F1372" s="51"/>
      <c r="G1372" s="2"/>
      <c r="H1372" s="2"/>
      <c r="I1372" s="2"/>
      <c r="J1372" s="2"/>
      <c r="K1372" s="2"/>
      <c r="L1372" s="2"/>
      <c r="M1372" s="4"/>
    </row>
    <row r="1373" spans="1:13" s="9" customFormat="1" x14ac:dyDescent="0.2">
      <c r="A1373" s="4"/>
      <c r="B1373" s="4"/>
      <c r="C1373" s="4"/>
      <c r="D1373" s="2"/>
      <c r="E1373" s="2"/>
      <c r="F1373" s="51"/>
      <c r="G1373" s="2"/>
      <c r="H1373" s="2"/>
      <c r="I1373" s="2"/>
      <c r="J1373" s="2"/>
      <c r="K1373" s="2"/>
      <c r="L1373" s="2"/>
      <c r="M1373" s="4"/>
    </row>
    <row r="1374" spans="1:13" s="9" customFormat="1" x14ac:dyDescent="0.2">
      <c r="A1374" s="4"/>
      <c r="B1374" s="4"/>
      <c r="C1374" s="4"/>
      <c r="D1374" s="2"/>
      <c r="E1374" s="2"/>
      <c r="F1374" s="51"/>
      <c r="G1374" s="2"/>
      <c r="H1374" s="2"/>
      <c r="I1374" s="2"/>
      <c r="J1374" s="2"/>
      <c r="K1374" s="2"/>
      <c r="L1374" s="2"/>
      <c r="M1374" s="4"/>
    </row>
    <row r="1375" spans="1:13" s="9" customFormat="1" x14ac:dyDescent="0.2">
      <c r="A1375" s="4"/>
      <c r="B1375" s="4"/>
      <c r="C1375" s="4"/>
      <c r="D1375" s="2"/>
      <c r="E1375" s="2"/>
      <c r="F1375" s="51"/>
      <c r="G1375" s="2"/>
      <c r="H1375" s="2"/>
      <c r="I1375" s="2"/>
      <c r="J1375" s="2"/>
      <c r="K1375" s="2"/>
      <c r="L1375" s="2"/>
      <c r="M1375" s="4"/>
    </row>
    <row r="1376" spans="1:13" s="9" customFormat="1" x14ac:dyDescent="0.2">
      <c r="A1376" s="4"/>
      <c r="B1376" s="4"/>
      <c r="C1376" s="4"/>
      <c r="D1376" s="2"/>
      <c r="E1376" s="2"/>
      <c r="F1376" s="51"/>
      <c r="G1376" s="2"/>
      <c r="H1376" s="2"/>
      <c r="I1376" s="2"/>
      <c r="J1376" s="2"/>
      <c r="K1376" s="2"/>
      <c r="L1376" s="2"/>
      <c r="M1376" s="4"/>
    </row>
    <row r="1377" spans="1:13" s="9" customFormat="1" x14ac:dyDescent="0.2">
      <c r="A1377" s="4"/>
      <c r="B1377" s="4"/>
      <c r="C1377" s="4"/>
      <c r="D1377" s="2"/>
      <c r="E1377" s="2"/>
      <c r="F1377" s="51"/>
      <c r="G1377" s="2"/>
      <c r="H1377" s="2"/>
      <c r="I1377" s="2"/>
      <c r="J1377" s="2"/>
      <c r="K1377" s="2"/>
      <c r="L1377" s="2"/>
      <c r="M1377" s="4"/>
    </row>
    <row r="1378" spans="1:13" s="9" customFormat="1" x14ac:dyDescent="0.2">
      <c r="A1378" s="4"/>
      <c r="B1378" s="4"/>
      <c r="C1378" s="4"/>
      <c r="D1378" s="2"/>
      <c r="E1378" s="2"/>
      <c r="F1378" s="51"/>
      <c r="G1378" s="2"/>
      <c r="H1378" s="2"/>
      <c r="I1378" s="2"/>
      <c r="J1378" s="2"/>
      <c r="K1378" s="2"/>
      <c r="L1378" s="2"/>
      <c r="M1378" s="4"/>
    </row>
    <row r="1379" spans="1:13" s="9" customFormat="1" x14ac:dyDescent="0.2">
      <c r="A1379" s="4"/>
      <c r="B1379" s="4"/>
      <c r="C1379" s="4"/>
      <c r="D1379" s="2"/>
      <c r="E1379" s="2"/>
      <c r="F1379" s="51"/>
      <c r="G1379" s="2"/>
      <c r="H1379" s="2"/>
      <c r="I1379" s="2"/>
      <c r="J1379" s="2"/>
      <c r="K1379" s="2"/>
      <c r="L1379" s="2"/>
      <c r="M1379" s="4"/>
    </row>
    <row r="1380" spans="1:13" s="9" customFormat="1" x14ac:dyDescent="0.2">
      <c r="A1380" s="4"/>
      <c r="B1380" s="4"/>
      <c r="C1380" s="4"/>
      <c r="D1380" s="2"/>
      <c r="E1380" s="2"/>
      <c r="F1380" s="51"/>
      <c r="G1380" s="2"/>
      <c r="H1380" s="2"/>
      <c r="I1380" s="2"/>
      <c r="J1380" s="2"/>
      <c r="K1380" s="2"/>
      <c r="L1380" s="2"/>
      <c r="M1380" s="4"/>
    </row>
    <row r="1381" spans="1:13" s="9" customFormat="1" x14ac:dyDescent="0.2">
      <c r="A1381" s="4"/>
      <c r="B1381" s="4"/>
      <c r="C1381" s="4"/>
      <c r="D1381" s="2"/>
      <c r="E1381" s="2"/>
      <c r="F1381" s="51"/>
      <c r="G1381" s="2"/>
      <c r="H1381" s="2"/>
      <c r="I1381" s="2"/>
      <c r="J1381" s="2"/>
      <c r="K1381" s="2"/>
      <c r="L1381" s="2"/>
      <c r="M1381" s="4"/>
    </row>
    <row r="1382" spans="1:13" s="9" customFormat="1" x14ac:dyDescent="0.2">
      <c r="A1382" s="4"/>
      <c r="B1382" s="4"/>
      <c r="C1382" s="4"/>
      <c r="D1382" s="2"/>
      <c r="E1382" s="2"/>
      <c r="F1382" s="51"/>
      <c r="G1382" s="2"/>
      <c r="H1382" s="2"/>
      <c r="I1382" s="2"/>
      <c r="J1382" s="2"/>
      <c r="K1382" s="2"/>
      <c r="L1382" s="2"/>
      <c r="M1382" s="4"/>
    </row>
    <row r="1383" spans="1:13" s="9" customFormat="1" x14ac:dyDescent="0.2">
      <c r="A1383" s="4"/>
      <c r="B1383" s="4"/>
      <c r="C1383" s="4"/>
      <c r="D1383" s="2"/>
      <c r="E1383" s="2"/>
      <c r="F1383" s="51"/>
      <c r="G1383" s="2"/>
      <c r="H1383" s="2"/>
      <c r="I1383" s="2"/>
      <c r="J1383" s="2"/>
      <c r="K1383" s="2"/>
      <c r="L1383" s="2"/>
      <c r="M1383" s="4"/>
    </row>
    <row r="1384" spans="1:13" s="9" customFormat="1" x14ac:dyDescent="0.2">
      <c r="A1384" s="4"/>
      <c r="B1384" s="4"/>
      <c r="C1384" s="4"/>
      <c r="D1384" s="2"/>
      <c r="E1384" s="2"/>
      <c r="F1384" s="51"/>
      <c r="G1384" s="2"/>
      <c r="H1384" s="2"/>
      <c r="I1384" s="2"/>
      <c r="J1384" s="2"/>
      <c r="K1384" s="2"/>
      <c r="L1384" s="2"/>
      <c r="M1384" s="4"/>
    </row>
    <row r="1385" spans="1:13" s="9" customFormat="1" x14ac:dyDescent="0.2">
      <c r="A1385" s="4"/>
      <c r="B1385" s="4"/>
      <c r="C1385" s="4"/>
      <c r="D1385" s="2"/>
      <c r="E1385" s="2"/>
      <c r="F1385" s="51"/>
      <c r="G1385" s="2"/>
      <c r="H1385" s="2"/>
      <c r="I1385" s="2"/>
      <c r="J1385" s="2"/>
      <c r="K1385" s="2"/>
      <c r="L1385" s="2"/>
      <c r="M1385" s="4"/>
    </row>
    <row r="1386" spans="1:13" s="9" customFormat="1" x14ac:dyDescent="0.2">
      <c r="A1386" s="4"/>
      <c r="B1386" s="4"/>
      <c r="C1386" s="4"/>
      <c r="D1386" s="2"/>
      <c r="E1386" s="2"/>
      <c r="F1386" s="51"/>
      <c r="G1386" s="2"/>
      <c r="H1386" s="2"/>
      <c r="I1386" s="2"/>
      <c r="J1386" s="2"/>
      <c r="K1386" s="2"/>
      <c r="L1386" s="2"/>
      <c r="M1386" s="4"/>
    </row>
    <row r="1387" spans="1:13" s="9" customFormat="1" x14ac:dyDescent="0.2">
      <c r="A1387" s="4"/>
      <c r="B1387" s="4"/>
      <c r="C1387" s="4"/>
      <c r="D1387" s="2"/>
      <c r="E1387" s="2"/>
      <c r="F1387" s="51"/>
      <c r="G1387" s="2"/>
      <c r="H1387" s="2"/>
      <c r="I1387" s="2"/>
      <c r="J1387" s="2"/>
      <c r="K1387" s="2"/>
      <c r="L1387" s="2"/>
      <c r="M1387" s="4"/>
    </row>
    <row r="1388" spans="1:13" s="9" customFormat="1" x14ac:dyDescent="0.2">
      <c r="A1388" s="4"/>
      <c r="B1388" s="4"/>
      <c r="C1388" s="4"/>
      <c r="D1388" s="2"/>
      <c r="E1388" s="2"/>
      <c r="F1388" s="51"/>
      <c r="G1388" s="2"/>
      <c r="H1388" s="2"/>
      <c r="I1388" s="2"/>
      <c r="J1388" s="2"/>
      <c r="K1388" s="2"/>
      <c r="L1388" s="2"/>
      <c r="M1388" s="4"/>
    </row>
    <row r="1389" spans="1:13" s="9" customFormat="1" x14ac:dyDescent="0.2">
      <c r="A1389" s="4"/>
      <c r="B1389" s="4"/>
      <c r="C1389" s="4"/>
      <c r="D1389" s="2"/>
      <c r="E1389" s="2"/>
      <c r="F1389" s="51"/>
      <c r="G1389" s="2"/>
      <c r="H1389" s="2"/>
      <c r="I1389" s="2"/>
      <c r="J1389" s="2"/>
      <c r="K1389" s="2"/>
      <c r="L1389" s="2"/>
      <c r="M1389" s="4"/>
    </row>
    <row r="1390" spans="1:13" s="9" customFormat="1" x14ac:dyDescent="0.2">
      <c r="A1390" s="4"/>
      <c r="B1390" s="4"/>
      <c r="C1390" s="4"/>
      <c r="D1390" s="2"/>
      <c r="E1390" s="2"/>
      <c r="F1390" s="51"/>
      <c r="G1390" s="2"/>
      <c r="H1390" s="2"/>
      <c r="I1390" s="2"/>
      <c r="J1390" s="2"/>
      <c r="K1390" s="2"/>
      <c r="L1390" s="2"/>
      <c r="M1390" s="4"/>
    </row>
    <row r="1391" spans="1:13" s="9" customFormat="1" x14ac:dyDescent="0.2">
      <c r="A1391" s="4"/>
      <c r="B1391" s="4"/>
      <c r="C1391" s="4"/>
      <c r="D1391" s="2"/>
      <c r="E1391" s="2"/>
      <c r="F1391" s="51"/>
      <c r="G1391" s="2"/>
      <c r="H1391" s="2"/>
      <c r="I1391" s="2"/>
      <c r="J1391" s="2"/>
      <c r="K1391" s="2"/>
      <c r="L1391" s="2"/>
      <c r="M1391" s="4"/>
    </row>
    <row r="1392" spans="1:13" s="9" customFormat="1" x14ac:dyDescent="0.2">
      <c r="A1392" s="4"/>
      <c r="B1392" s="4"/>
      <c r="C1392" s="4"/>
      <c r="D1392" s="2"/>
      <c r="E1392" s="2"/>
      <c r="F1392" s="51"/>
      <c r="G1392" s="2"/>
      <c r="H1392" s="2"/>
      <c r="I1392" s="2"/>
      <c r="J1392" s="2"/>
      <c r="K1392" s="2"/>
      <c r="L1392" s="2"/>
      <c r="M1392" s="4"/>
    </row>
    <row r="1393" spans="1:13" s="9" customFormat="1" x14ac:dyDescent="0.2">
      <c r="A1393" s="4"/>
      <c r="B1393" s="4"/>
      <c r="C1393" s="4"/>
      <c r="D1393" s="2"/>
      <c r="E1393" s="2"/>
      <c r="F1393" s="51"/>
      <c r="G1393" s="2"/>
      <c r="H1393" s="2"/>
      <c r="I1393" s="2"/>
      <c r="J1393" s="2"/>
      <c r="K1393" s="2"/>
      <c r="L1393" s="2"/>
      <c r="M1393" s="4"/>
    </row>
    <row r="1394" spans="1:13" s="9" customFormat="1" x14ac:dyDescent="0.2">
      <c r="A1394" s="4"/>
      <c r="B1394" s="4"/>
      <c r="C1394" s="4"/>
      <c r="D1394" s="2"/>
      <c r="E1394" s="2"/>
      <c r="F1394" s="51"/>
      <c r="G1394" s="2"/>
      <c r="H1394" s="2"/>
      <c r="I1394" s="2"/>
      <c r="J1394" s="2"/>
      <c r="K1394" s="2"/>
      <c r="L1394" s="2"/>
      <c r="M1394" s="4"/>
    </row>
    <row r="1395" spans="1:13" s="9" customFormat="1" x14ac:dyDescent="0.2">
      <c r="A1395" s="4"/>
      <c r="B1395" s="4"/>
      <c r="C1395" s="4"/>
      <c r="D1395" s="2"/>
      <c r="E1395" s="2"/>
      <c r="F1395" s="51"/>
      <c r="G1395" s="2"/>
      <c r="H1395" s="2"/>
      <c r="I1395" s="2"/>
      <c r="J1395" s="2"/>
      <c r="K1395" s="2"/>
      <c r="L1395" s="2"/>
      <c r="M1395" s="4"/>
    </row>
    <row r="1396" spans="1:13" s="9" customFormat="1" x14ac:dyDescent="0.2">
      <c r="A1396" s="4"/>
      <c r="B1396" s="4"/>
      <c r="C1396" s="4"/>
      <c r="D1396" s="2"/>
      <c r="E1396" s="2"/>
      <c r="F1396" s="51"/>
      <c r="G1396" s="2"/>
      <c r="H1396" s="2"/>
      <c r="I1396" s="2"/>
      <c r="J1396" s="2"/>
      <c r="K1396" s="2"/>
      <c r="L1396" s="2"/>
      <c r="M1396" s="4"/>
    </row>
    <row r="1397" spans="1:13" s="9" customFormat="1" x14ac:dyDescent="0.2">
      <c r="A1397" s="4"/>
      <c r="B1397" s="4"/>
      <c r="C1397" s="4"/>
      <c r="D1397" s="2"/>
      <c r="E1397" s="2"/>
      <c r="F1397" s="51"/>
      <c r="G1397" s="2"/>
      <c r="H1397" s="2"/>
      <c r="I1397" s="2"/>
      <c r="J1397" s="2"/>
      <c r="K1397" s="2"/>
      <c r="L1397" s="2"/>
      <c r="M1397" s="4"/>
    </row>
    <row r="1398" spans="1:13" s="9" customFormat="1" x14ac:dyDescent="0.2">
      <c r="A1398" s="4"/>
      <c r="B1398" s="4"/>
      <c r="C1398" s="4"/>
      <c r="D1398" s="2"/>
      <c r="E1398" s="2"/>
      <c r="F1398" s="51"/>
      <c r="G1398" s="2"/>
      <c r="H1398" s="2"/>
      <c r="I1398" s="2"/>
      <c r="J1398" s="2"/>
      <c r="K1398" s="2"/>
      <c r="L1398" s="2"/>
      <c r="M1398" s="4"/>
    </row>
    <row r="1399" spans="1:13" s="9" customFormat="1" x14ac:dyDescent="0.2">
      <c r="A1399" s="4"/>
      <c r="B1399" s="4"/>
      <c r="C1399" s="4"/>
      <c r="D1399" s="2"/>
      <c r="E1399" s="2"/>
      <c r="F1399" s="51"/>
      <c r="G1399" s="2"/>
      <c r="H1399" s="2"/>
      <c r="I1399" s="2"/>
      <c r="J1399" s="2"/>
      <c r="K1399" s="2"/>
      <c r="L1399" s="2"/>
      <c r="M1399" s="4"/>
    </row>
    <row r="1400" spans="1:13" s="9" customFormat="1" x14ac:dyDescent="0.2">
      <c r="A1400" s="4"/>
      <c r="B1400" s="4"/>
      <c r="C1400" s="4"/>
      <c r="D1400" s="2"/>
      <c r="E1400" s="2"/>
      <c r="F1400" s="51"/>
      <c r="G1400" s="2"/>
      <c r="H1400" s="2"/>
      <c r="I1400" s="2"/>
      <c r="J1400" s="2"/>
      <c r="K1400" s="2"/>
      <c r="L1400" s="2"/>
      <c r="M1400" s="4"/>
    </row>
    <row r="1401" spans="1:13" s="9" customFormat="1" x14ac:dyDescent="0.2">
      <c r="A1401" s="4"/>
      <c r="B1401" s="4"/>
      <c r="C1401" s="4"/>
      <c r="D1401" s="2"/>
      <c r="E1401" s="2"/>
      <c r="F1401" s="51"/>
      <c r="G1401" s="2"/>
      <c r="H1401" s="2"/>
      <c r="I1401" s="2"/>
      <c r="J1401" s="2"/>
      <c r="K1401" s="2"/>
      <c r="L1401" s="2"/>
      <c r="M1401" s="4"/>
    </row>
    <row r="1402" spans="1:13" s="9" customFormat="1" x14ac:dyDescent="0.2">
      <c r="A1402" s="4"/>
      <c r="B1402" s="4"/>
      <c r="C1402" s="4"/>
      <c r="D1402" s="2"/>
      <c r="E1402" s="2"/>
      <c r="F1402" s="51"/>
      <c r="G1402" s="2"/>
      <c r="H1402" s="2"/>
      <c r="I1402" s="2"/>
      <c r="J1402" s="2"/>
      <c r="K1402" s="2"/>
      <c r="L1402" s="2"/>
      <c r="M1402" s="4"/>
    </row>
    <row r="1403" spans="1:13" s="9" customFormat="1" x14ac:dyDescent="0.2">
      <c r="A1403" s="4"/>
      <c r="B1403" s="4"/>
      <c r="C1403" s="4"/>
      <c r="D1403" s="2"/>
      <c r="E1403" s="2"/>
      <c r="F1403" s="51"/>
      <c r="G1403" s="2"/>
      <c r="H1403" s="2"/>
      <c r="I1403" s="2"/>
      <c r="J1403" s="2"/>
      <c r="K1403" s="2"/>
      <c r="L1403" s="2"/>
      <c r="M1403" s="4"/>
    </row>
    <row r="1404" spans="1:13" s="9" customFormat="1" x14ac:dyDescent="0.2">
      <c r="A1404" s="4"/>
      <c r="B1404" s="4"/>
      <c r="C1404" s="4"/>
      <c r="D1404" s="2"/>
      <c r="E1404" s="2"/>
      <c r="F1404" s="51"/>
      <c r="G1404" s="2"/>
      <c r="H1404" s="2"/>
      <c r="I1404" s="2"/>
      <c r="J1404" s="2"/>
      <c r="K1404" s="2"/>
      <c r="L1404" s="2"/>
      <c r="M1404" s="4"/>
    </row>
    <row r="1405" spans="1:13" s="9" customFormat="1" x14ac:dyDescent="0.2">
      <c r="A1405" s="4"/>
      <c r="B1405" s="4"/>
      <c r="C1405" s="4"/>
      <c r="D1405" s="2"/>
      <c r="E1405" s="2"/>
      <c r="F1405" s="51"/>
      <c r="G1405" s="2"/>
      <c r="H1405" s="2"/>
      <c r="I1405" s="2"/>
      <c r="J1405" s="2"/>
      <c r="K1405" s="2"/>
      <c r="L1405" s="2"/>
      <c r="M1405" s="4"/>
    </row>
    <row r="1406" spans="1:13" s="9" customFormat="1" x14ac:dyDescent="0.2">
      <c r="A1406" s="4"/>
      <c r="B1406" s="4"/>
      <c r="C1406" s="4"/>
      <c r="D1406" s="2"/>
      <c r="E1406" s="2"/>
      <c r="F1406" s="51"/>
      <c r="G1406" s="2"/>
      <c r="H1406" s="2"/>
      <c r="I1406" s="2"/>
      <c r="J1406" s="2"/>
      <c r="K1406" s="2"/>
      <c r="L1406" s="2"/>
      <c r="M1406" s="4"/>
    </row>
    <row r="1407" spans="1:13" s="9" customFormat="1" x14ac:dyDescent="0.2">
      <c r="A1407" s="4"/>
      <c r="B1407" s="4"/>
      <c r="C1407" s="4"/>
      <c r="D1407" s="2"/>
      <c r="E1407" s="2"/>
      <c r="F1407" s="51"/>
      <c r="G1407" s="2"/>
      <c r="H1407" s="2"/>
      <c r="I1407" s="2"/>
      <c r="J1407" s="2"/>
      <c r="K1407" s="2"/>
      <c r="L1407" s="2"/>
      <c r="M1407" s="4"/>
    </row>
    <row r="1408" spans="1:13" s="9" customFormat="1" x14ac:dyDescent="0.2">
      <c r="A1408" s="4"/>
      <c r="B1408" s="4"/>
      <c r="C1408" s="4"/>
      <c r="D1408" s="2"/>
      <c r="E1408" s="2"/>
      <c r="F1408" s="51"/>
      <c r="G1408" s="2"/>
      <c r="H1408" s="2"/>
      <c r="I1408" s="2"/>
      <c r="J1408" s="2"/>
      <c r="K1408" s="2"/>
      <c r="L1408" s="2"/>
      <c r="M1408" s="4"/>
    </row>
    <row r="1409" spans="1:13" s="9" customFormat="1" x14ac:dyDescent="0.2">
      <c r="A1409" s="4"/>
      <c r="B1409" s="4"/>
      <c r="C1409" s="4"/>
      <c r="D1409" s="2"/>
      <c r="E1409" s="2"/>
      <c r="F1409" s="51"/>
      <c r="G1409" s="2"/>
      <c r="H1409" s="2"/>
      <c r="I1409" s="2"/>
      <c r="J1409" s="2"/>
      <c r="K1409" s="2"/>
      <c r="L1409" s="2"/>
      <c r="M1409" s="4"/>
    </row>
    <row r="1410" spans="1:13" s="9" customFormat="1" x14ac:dyDescent="0.2">
      <c r="A1410" s="4"/>
      <c r="B1410" s="4"/>
      <c r="C1410" s="4"/>
      <c r="D1410" s="2"/>
      <c r="E1410" s="2"/>
      <c r="F1410" s="51"/>
      <c r="G1410" s="2"/>
      <c r="H1410" s="2"/>
      <c r="I1410" s="2"/>
      <c r="J1410" s="2"/>
      <c r="K1410" s="2"/>
      <c r="L1410" s="2"/>
      <c r="M1410" s="4"/>
    </row>
    <row r="1411" spans="1:13" s="9" customFormat="1" x14ac:dyDescent="0.2">
      <c r="A1411" s="4"/>
      <c r="B1411" s="4"/>
      <c r="C1411" s="4"/>
      <c r="D1411" s="2"/>
      <c r="E1411" s="2"/>
      <c r="F1411" s="51"/>
      <c r="G1411" s="2"/>
      <c r="H1411" s="2"/>
      <c r="I1411" s="2"/>
      <c r="J1411" s="2"/>
      <c r="K1411" s="2"/>
      <c r="L1411" s="2"/>
      <c r="M1411" s="4"/>
    </row>
    <row r="1412" spans="1:13" s="9" customFormat="1" x14ac:dyDescent="0.2">
      <c r="A1412" s="4"/>
      <c r="B1412" s="4"/>
      <c r="C1412" s="4"/>
      <c r="D1412" s="2"/>
      <c r="E1412" s="2"/>
      <c r="F1412" s="51"/>
      <c r="G1412" s="2"/>
      <c r="H1412" s="2"/>
      <c r="I1412" s="2"/>
      <c r="J1412" s="2"/>
      <c r="K1412" s="2"/>
      <c r="L1412" s="2"/>
      <c r="M1412" s="4"/>
    </row>
    <row r="1413" spans="1:13" s="9" customFormat="1" x14ac:dyDescent="0.2">
      <c r="A1413" s="4"/>
      <c r="B1413" s="4"/>
      <c r="C1413" s="4"/>
      <c r="D1413" s="2"/>
      <c r="E1413" s="2"/>
      <c r="F1413" s="51"/>
      <c r="G1413" s="2"/>
      <c r="H1413" s="2"/>
      <c r="I1413" s="2"/>
      <c r="J1413" s="2"/>
      <c r="K1413" s="2"/>
      <c r="L1413" s="2"/>
      <c r="M1413" s="4"/>
    </row>
    <row r="1414" spans="1:13" s="9" customFormat="1" x14ac:dyDescent="0.2">
      <c r="A1414" s="4"/>
      <c r="B1414" s="4"/>
      <c r="C1414" s="4"/>
      <c r="D1414" s="2"/>
      <c r="E1414" s="2"/>
      <c r="F1414" s="51"/>
      <c r="G1414" s="2"/>
      <c r="H1414" s="2"/>
      <c r="I1414" s="2"/>
      <c r="J1414" s="2"/>
      <c r="K1414" s="2"/>
      <c r="L1414" s="2"/>
      <c r="M1414" s="4"/>
    </row>
    <row r="1415" spans="1:13" s="9" customFormat="1" x14ac:dyDescent="0.2">
      <c r="A1415" s="4"/>
      <c r="B1415" s="4"/>
      <c r="C1415" s="4"/>
      <c r="D1415" s="2"/>
      <c r="E1415" s="2"/>
      <c r="F1415" s="51"/>
      <c r="G1415" s="2"/>
      <c r="H1415" s="2"/>
      <c r="I1415" s="2"/>
      <c r="J1415" s="2"/>
      <c r="K1415" s="2"/>
      <c r="L1415" s="2"/>
      <c r="M1415" s="4"/>
    </row>
    <row r="1416" spans="1:13" s="9" customFormat="1" x14ac:dyDescent="0.2">
      <c r="A1416" s="4"/>
      <c r="B1416" s="4"/>
      <c r="C1416" s="4"/>
      <c r="D1416" s="2"/>
      <c r="E1416" s="2"/>
      <c r="F1416" s="51"/>
      <c r="G1416" s="2"/>
      <c r="H1416" s="2"/>
      <c r="I1416" s="2"/>
      <c r="J1416" s="2"/>
      <c r="K1416" s="2"/>
      <c r="L1416" s="2"/>
      <c r="M1416" s="4"/>
    </row>
    <row r="1417" spans="1:13" s="9" customFormat="1" x14ac:dyDescent="0.2">
      <c r="A1417" s="4"/>
      <c r="B1417" s="4"/>
      <c r="C1417" s="4"/>
      <c r="D1417" s="2"/>
      <c r="E1417" s="2"/>
      <c r="F1417" s="51"/>
      <c r="G1417" s="2"/>
      <c r="H1417" s="2"/>
      <c r="I1417" s="2"/>
      <c r="J1417" s="2"/>
      <c r="K1417" s="2"/>
      <c r="L1417" s="2"/>
      <c r="M1417" s="4"/>
    </row>
    <row r="1418" spans="1:13" s="9" customFormat="1" x14ac:dyDescent="0.2">
      <c r="A1418" s="4"/>
      <c r="B1418" s="4"/>
      <c r="C1418" s="4"/>
      <c r="D1418" s="2"/>
      <c r="E1418" s="2"/>
      <c r="F1418" s="51"/>
      <c r="G1418" s="2"/>
      <c r="H1418" s="2"/>
      <c r="I1418" s="2"/>
      <c r="J1418" s="2"/>
      <c r="K1418" s="2"/>
      <c r="L1418" s="2"/>
      <c r="M1418" s="4"/>
    </row>
    <row r="1419" spans="1:13" s="9" customFormat="1" x14ac:dyDescent="0.2">
      <c r="A1419" s="4"/>
      <c r="B1419" s="4"/>
      <c r="C1419" s="4"/>
      <c r="D1419" s="2"/>
      <c r="E1419" s="2"/>
      <c r="F1419" s="51"/>
      <c r="G1419" s="2"/>
      <c r="H1419" s="2"/>
      <c r="I1419" s="2"/>
      <c r="J1419" s="2"/>
      <c r="K1419" s="2"/>
      <c r="L1419" s="2"/>
      <c r="M1419" s="4"/>
    </row>
    <row r="1420" spans="1:13" s="9" customFormat="1" x14ac:dyDescent="0.2">
      <c r="A1420" s="4"/>
      <c r="B1420" s="4"/>
      <c r="C1420" s="4"/>
      <c r="D1420" s="2"/>
      <c r="E1420" s="2"/>
      <c r="F1420" s="51"/>
      <c r="G1420" s="2"/>
      <c r="H1420" s="2"/>
      <c r="I1420" s="2"/>
      <c r="J1420" s="2"/>
      <c r="K1420" s="2"/>
      <c r="L1420" s="2"/>
      <c r="M1420" s="4"/>
    </row>
    <row r="1421" spans="1:13" s="9" customFormat="1" x14ac:dyDescent="0.2">
      <c r="A1421" s="4"/>
      <c r="B1421" s="4"/>
      <c r="C1421" s="4"/>
      <c r="D1421" s="2"/>
      <c r="E1421" s="2"/>
      <c r="F1421" s="51"/>
      <c r="G1421" s="2"/>
      <c r="H1421" s="2"/>
      <c r="I1421" s="2"/>
      <c r="J1421" s="2"/>
      <c r="K1421" s="2"/>
      <c r="L1421" s="2"/>
      <c r="M1421" s="4"/>
    </row>
    <row r="1422" spans="1:13" s="9" customFormat="1" x14ac:dyDescent="0.2">
      <c r="A1422" s="4"/>
      <c r="B1422" s="4"/>
      <c r="C1422" s="4"/>
      <c r="D1422" s="2"/>
      <c r="E1422" s="2"/>
      <c r="F1422" s="51"/>
      <c r="G1422" s="2"/>
      <c r="H1422" s="2"/>
      <c r="I1422" s="2"/>
      <c r="J1422" s="2"/>
      <c r="K1422" s="2"/>
      <c r="L1422" s="2"/>
      <c r="M1422" s="4"/>
    </row>
    <row r="1423" spans="1:13" s="9" customFormat="1" x14ac:dyDescent="0.2">
      <c r="A1423" s="4"/>
      <c r="B1423" s="4"/>
      <c r="C1423" s="4"/>
      <c r="D1423" s="2"/>
      <c r="E1423" s="2"/>
      <c r="F1423" s="51"/>
      <c r="G1423" s="2"/>
      <c r="H1423" s="2"/>
      <c r="I1423" s="2"/>
      <c r="J1423" s="2"/>
      <c r="K1423" s="2"/>
      <c r="L1423" s="2"/>
      <c r="M1423" s="4"/>
    </row>
    <row r="1424" spans="1:13" s="9" customFormat="1" x14ac:dyDescent="0.2">
      <c r="A1424" s="4"/>
      <c r="B1424" s="4"/>
      <c r="C1424" s="4"/>
      <c r="D1424" s="2"/>
      <c r="E1424" s="2"/>
      <c r="F1424" s="51"/>
      <c r="G1424" s="2"/>
      <c r="H1424" s="2"/>
      <c r="I1424" s="2"/>
      <c r="J1424" s="2"/>
      <c r="K1424" s="2"/>
      <c r="L1424" s="2"/>
      <c r="M1424" s="4"/>
    </row>
    <row r="1425" spans="1:13" s="9" customFormat="1" x14ac:dyDescent="0.2">
      <c r="A1425" s="4"/>
      <c r="B1425" s="4"/>
      <c r="C1425" s="4"/>
      <c r="D1425" s="2"/>
      <c r="E1425" s="2"/>
      <c r="F1425" s="51"/>
      <c r="G1425" s="2"/>
      <c r="H1425" s="2"/>
      <c r="I1425" s="2"/>
      <c r="J1425" s="2"/>
      <c r="K1425" s="2"/>
      <c r="L1425" s="2"/>
      <c r="M1425" s="4"/>
    </row>
    <row r="1426" spans="1:13" s="9" customFormat="1" x14ac:dyDescent="0.2">
      <c r="A1426" s="4"/>
      <c r="B1426" s="4"/>
      <c r="C1426" s="4"/>
      <c r="D1426" s="2"/>
      <c r="E1426" s="2"/>
      <c r="F1426" s="51"/>
      <c r="G1426" s="2"/>
      <c r="H1426" s="2"/>
      <c r="I1426" s="2"/>
      <c r="J1426" s="2"/>
      <c r="K1426" s="2"/>
      <c r="L1426" s="2"/>
      <c r="M1426" s="4"/>
    </row>
    <row r="1427" spans="1:13" s="9" customFormat="1" x14ac:dyDescent="0.2">
      <c r="A1427" s="4"/>
      <c r="B1427" s="4"/>
      <c r="C1427" s="4"/>
      <c r="D1427" s="2"/>
      <c r="E1427" s="2"/>
      <c r="F1427" s="51"/>
      <c r="G1427" s="2"/>
      <c r="H1427" s="2"/>
      <c r="I1427" s="2"/>
      <c r="J1427" s="2"/>
      <c r="K1427" s="2"/>
      <c r="L1427" s="2"/>
      <c r="M1427" s="4"/>
    </row>
    <row r="1428" spans="1:13" s="9" customFormat="1" x14ac:dyDescent="0.2">
      <c r="A1428" s="4"/>
      <c r="B1428" s="4"/>
      <c r="C1428" s="4"/>
      <c r="D1428" s="2"/>
      <c r="E1428" s="2"/>
      <c r="F1428" s="51"/>
      <c r="G1428" s="2"/>
      <c r="H1428" s="2"/>
      <c r="I1428" s="2"/>
      <c r="J1428" s="2"/>
      <c r="K1428" s="2"/>
      <c r="L1428" s="2"/>
      <c r="M1428" s="4"/>
    </row>
    <row r="1429" spans="1:13" s="9" customFormat="1" x14ac:dyDescent="0.2">
      <c r="A1429" s="4"/>
      <c r="B1429" s="4"/>
      <c r="C1429" s="4"/>
      <c r="D1429" s="2"/>
      <c r="E1429" s="2"/>
      <c r="F1429" s="51"/>
      <c r="G1429" s="2"/>
      <c r="H1429" s="2"/>
      <c r="I1429" s="2"/>
      <c r="J1429" s="2"/>
      <c r="K1429" s="2"/>
      <c r="L1429" s="2"/>
      <c r="M1429" s="4"/>
    </row>
    <row r="1430" spans="1:13" s="9" customFormat="1" x14ac:dyDescent="0.2">
      <c r="A1430" s="4"/>
      <c r="B1430" s="4"/>
      <c r="C1430" s="4"/>
      <c r="D1430" s="2"/>
      <c r="E1430" s="2"/>
      <c r="F1430" s="51"/>
      <c r="G1430" s="2"/>
      <c r="H1430" s="2"/>
      <c r="I1430" s="2"/>
      <c r="J1430" s="2"/>
      <c r="K1430" s="2"/>
      <c r="L1430" s="2"/>
      <c r="M1430" s="4"/>
    </row>
    <row r="1431" spans="1:13" s="9" customFormat="1" x14ac:dyDescent="0.2">
      <c r="A1431" s="4"/>
      <c r="B1431" s="4"/>
      <c r="C1431" s="4"/>
      <c r="D1431" s="2"/>
      <c r="E1431" s="2"/>
      <c r="F1431" s="51"/>
      <c r="G1431" s="2"/>
      <c r="H1431" s="2"/>
      <c r="I1431" s="2"/>
      <c r="J1431" s="2"/>
      <c r="K1431" s="2"/>
      <c r="L1431" s="2"/>
      <c r="M1431" s="4"/>
    </row>
    <row r="1432" spans="1:13" s="9" customFormat="1" x14ac:dyDescent="0.2">
      <c r="A1432" s="4"/>
      <c r="B1432" s="4"/>
      <c r="C1432" s="4"/>
      <c r="D1432" s="2"/>
      <c r="E1432" s="2"/>
      <c r="F1432" s="51"/>
      <c r="G1432" s="2"/>
      <c r="H1432" s="2"/>
      <c r="I1432" s="2"/>
      <c r="J1432" s="2"/>
      <c r="K1432" s="2"/>
      <c r="L1432" s="2"/>
      <c r="M1432" s="4"/>
    </row>
    <row r="1433" spans="1:13" s="9" customFormat="1" x14ac:dyDescent="0.2">
      <c r="A1433" s="4"/>
      <c r="B1433" s="4"/>
      <c r="C1433" s="4"/>
      <c r="D1433" s="2"/>
      <c r="E1433" s="2"/>
      <c r="F1433" s="51"/>
      <c r="G1433" s="2"/>
      <c r="H1433" s="2"/>
      <c r="I1433" s="2"/>
      <c r="J1433" s="2"/>
      <c r="K1433" s="2"/>
      <c r="L1433" s="2"/>
      <c r="M1433" s="4"/>
    </row>
    <row r="1434" spans="1:13" s="9" customFormat="1" x14ac:dyDescent="0.2">
      <c r="A1434" s="4"/>
      <c r="B1434" s="4"/>
      <c r="C1434" s="4"/>
      <c r="D1434" s="2"/>
      <c r="E1434" s="2"/>
      <c r="F1434" s="51"/>
      <c r="G1434" s="2"/>
      <c r="H1434" s="2"/>
      <c r="I1434" s="2"/>
      <c r="J1434" s="2"/>
      <c r="K1434" s="2"/>
      <c r="L1434" s="2"/>
      <c r="M1434" s="4"/>
    </row>
    <row r="1435" spans="1:13" s="9" customFormat="1" x14ac:dyDescent="0.2">
      <c r="A1435" s="4"/>
      <c r="B1435" s="4"/>
      <c r="C1435" s="4"/>
      <c r="D1435" s="2"/>
      <c r="E1435" s="2"/>
      <c r="F1435" s="51"/>
      <c r="G1435" s="2"/>
      <c r="H1435" s="2"/>
      <c r="I1435" s="2"/>
      <c r="J1435" s="2"/>
      <c r="K1435" s="2"/>
      <c r="L1435" s="2"/>
      <c r="M1435" s="4"/>
    </row>
    <row r="1436" spans="1:13" s="9" customFormat="1" x14ac:dyDescent="0.2">
      <c r="A1436" s="4"/>
      <c r="B1436" s="4"/>
      <c r="C1436" s="4"/>
      <c r="D1436" s="2"/>
      <c r="E1436" s="2"/>
      <c r="F1436" s="51"/>
      <c r="G1436" s="2"/>
      <c r="H1436" s="2"/>
      <c r="I1436" s="2"/>
      <c r="J1436" s="2"/>
      <c r="K1436" s="2"/>
      <c r="L1436" s="2"/>
      <c r="M1436" s="4"/>
    </row>
    <row r="1437" spans="1:13" s="9" customFormat="1" x14ac:dyDescent="0.2">
      <c r="A1437" s="4"/>
      <c r="B1437" s="4"/>
      <c r="C1437" s="4"/>
      <c r="D1437" s="2"/>
      <c r="E1437" s="2"/>
      <c r="F1437" s="51"/>
      <c r="G1437" s="2"/>
      <c r="H1437" s="2"/>
      <c r="I1437" s="2"/>
      <c r="J1437" s="2"/>
      <c r="K1437" s="2"/>
      <c r="L1437" s="2"/>
      <c r="M1437" s="4"/>
    </row>
    <row r="1438" spans="1:13" s="9" customFormat="1" x14ac:dyDescent="0.2">
      <c r="A1438" s="4"/>
      <c r="B1438" s="4"/>
      <c r="C1438" s="4"/>
      <c r="D1438" s="2"/>
      <c r="E1438" s="2"/>
      <c r="F1438" s="51"/>
      <c r="G1438" s="2"/>
      <c r="H1438" s="2"/>
      <c r="I1438" s="2"/>
      <c r="J1438" s="2"/>
      <c r="K1438" s="2"/>
      <c r="L1438" s="2"/>
      <c r="M1438" s="4"/>
    </row>
    <row r="1439" spans="1:13" s="9" customFormat="1" x14ac:dyDescent="0.2">
      <c r="A1439" s="4"/>
      <c r="B1439" s="4"/>
      <c r="C1439" s="4"/>
      <c r="D1439" s="2"/>
      <c r="E1439" s="2"/>
      <c r="F1439" s="51"/>
      <c r="G1439" s="2"/>
      <c r="H1439" s="2"/>
      <c r="I1439" s="2"/>
      <c r="J1439" s="2"/>
      <c r="K1439" s="2"/>
      <c r="L1439" s="2"/>
      <c r="M1439" s="4"/>
    </row>
    <row r="1440" spans="1:13" s="9" customFormat="1" x14ac:dyDescent="0.2">
      <c r="A1440" s="4"/>
      <c r="B1440" s="4"/>
      <c r="C1440" s="4"/>
      <c r="D1440" s="2"/>
      <c r="E1440" s="2"/>
      <c r="F1440" s="51"/>
      <c r="G1440" s="2"/>
      <c r="H1440" s="2"/>
      <c r="I1440" s="2"/>
      <c r="J1440" s="2"/>
      <c r="K1440" s="2"/>
      <c r="L1440" s="2"/>
      <c r="M1440" s="4"/>
    </row>
    <row r="1441" spans="1:13" s="9" customFormat="1" x14ac:dyDescent="0.2">
      <c r="A1441" s="4"/>
      <c r="B1441" s="4"/>
      <c r="C1441" s="4"/>
      <c r="D1441" s="2"/>
      <c r="E1441" s="2"/>
      <c r="F1441" s="51"/>
      <c r="G1441" s="2"/>
      <c r="H1441" s="2"/>
      <c r="I1441" s="2"/>
      <c r="J1441" s="2"/>
      <c r="K1441" s="2"/>
      <c r="L1441" s="2"/>
      <c r="M1441" s="4"/>
    </row>
    <row r="1442" spans="1:13" s="9" customFormat="1" x14ac:dyDescent="0.2">
      <c r="A1442" s="4"/>
      <c r="B1442" s="4"/>
      <c r="C1442" s="4"/>
      <c r="D1442" s="2"/>
      <c r="E1442" s="2"/>
      <c r="F1442" s="51"/>
      <c r="G1442" s="2"/>
      <c r="H1442" s="2"/>
      <c r="I1442" s="2"/>
      <c r="J1442" s="2"/>
      <c r="K1442" s="2"/>
      <c r="L1442" s="2"/>
      <c r="M1442" s="4"/>
    </row>
    <row r="1443" spans="1:13" s="9" customFormat="1" x14ac:dyDescent="0.2">
      <c r="A1443" s="4"/>
      <c r="B1443" s="4"/>
      <c r="C1443" s="4"/>
      <c r="D1443" s="2"/>
      <c r="E1443" s="2"/>
      <c r="F1443" s="51"/>
      <c r="G1443" s="2"/>
      <c r="H1443" s="2"/>
      <c r="I1443" s="2"/>
      <c r="J1443" s="2"/>
      <c r="K1443" s="2"/>
      <c r="L1443" s="2"/>
      <c r="M1443" s="4"/>
    </row>
    <row r="1444" spans="1:13" s="9" customFormat="1" x14ac:dyDescent="0.2">
      <c r="A1444" s="4"/>
      <c r="B1444" s="4"/>
      <c r="C1444" s="4"/>
      <c r="D1444" s="2"/>
      <c r="E1444" s="2"/>
      <c r="F1444" s="51"/>
      <c r="G1444" s="2"/>
      <c r="H1444" s="2"/>
      <c r="I1444" s="2"/>
      <c r="J1444" s="2"/>
      <c r="K1444" s="2"/>
      <c r="L1444" s="2"/>
      <c r="M1444" s="4"/>
    </row>
    <row r="1445" spans="1:13" s="9" customFormat="1" x14ac:dyDescent="0.2">
      <c r="A1445" s="4"/>
      <c r="B1445" s="4"/>
      <c r="C1445" s="4"/>
      <c r="D1445" s="2"/>
      <c r="E1445" s="2"/>
      <c r="F1445" s="51"/>
      <c r="G1445" s="2"/>
      <c r="H1445" s="2"/>
      <c r="I1445" s="2"/>
      <c r="J1445" s="2"/>
      <c r="K1445" s="2"/>
      <c r="L1445" s="2"/>
      <c r="M1445" s="4"/>
    </row>
    <row r="1446" spans="1:13" s="9" customFormat="1" x14ac:dyDescent="0.2">
      <c r="A1446" s="4"/>
      <c r="B1446" s="4"/>
      <c r="C1446" s="4"/>
      <c r="D1446" s="2"/>
      <c r="E1446" s="2"/>
      <c r="F1446" s="51"/>
      <c r="G1446" s="2"/>
      <c r="H1446" s="2"/>
      <c r="I1446" s="2"/>
      <c r="J1446" s="2"/>
      <c r="K1446" s="2"/>
      <c r="L1446" s="2"/>
      <c r="M1446" s="4"/>
    </row>
    <row r="1447" spans="1:13" s="9" customFormat="1" x14ac:dyDescent="0.2">
      <c r="A1447" s="4"/>
      <c r="B1447" s="4"/>
      <c r="C1447" s="4"/>
      <c r="D1447" s="2"/>
      <c r="E1447" s="2"/>
      <c r="F1447" s="51"/>
      <c r="G1447" s="2"/>
      <c r="H1447" s="2"/>
      <c r="I1447" s="2"/>
      <c r="J1447" s="2"/>
      <c r="K1447" s="2"/>
      <c r="L1447" s="2"/>
      <c r="M1447" s="4"/>
    </row>
    <row r="1448" spans="1:13" s="9" customFormat="1" x14ac:dyDescent="0.2">
      <c r="A1448" s="4"/>
      <c r="B1448" s="4"/>
      <c r="C1448" s="4"/>
      <c r="D1448" s="2"/>
      <c r="E1448" s="2"/>
      <c r="F1448" s="51"/>
      <c r="G1448" s="2"/>
      <c r="H1448" s="2"/>
      <c r="I1448" s="2"/>
      <c r="J1448" s="2"/>
      <c r="K1448" s="2"/>
      <c r="L1448" s="2"/>
      <c r="M1448" s="4"/>
    </row>
    <row r="1449" spans="1:13" s="9" customFormat="1" x14ac:dyDescent="0.2">
      <c r="A1449" s="4"/>
      <c r="B1449" s="4"/>
      <c r="C1449" s="4"/>
      <c r="D1449" s="2"/>
      <c r="E1449" s="2"/>
      <c r="F1449" s="51"/>
      <c r="G1449" s="2"/>
      <c r="H1449" s="2"/>
      <c r="I1449" s="2"/>
      <c r="J1449" s="2"/>
      <c r="K1449" s="2"/>
      <c r="L1449" s="2"/>
      <c r="M1449" s="4"/>
    </row>
    <row r="1450" spans="1:13" s="9" customFormat="1" x14ac:dyDescent="0.2">
      <c r="A1450" s="4"/>
      <c r="B1450" s="4"/>
      <c r="C1450" s="4"/>
      <c r="D1450" s="2"/>
      <c r="E1450" s="2"/>
      <c r="F1450" s="51"/>
      <c r="G1450" s="2"/>
      <c r="H1450" s="2"/>
      <c r="I1450" s="2"/>
      <c r="J1450" s="2"/>
      <c r="K1450" s="2"/>
      <c r="L1450" s="2"/>
      <c r="M1450" s="4"/>
    </row>
    <row r="1451" spans="1:13" s="9" customFormat="1" x14ac:dyDescent="0.2">
      <c r="A1451" s="4"/>
      <c r="B1451" s="4"/>
      <c r="C1451" s="4"/>
      <c r="D1451" s="2"/>
      <c r="E1451" s="2"/>
      <c r="F1451" s="51"/>
      <c r="G1451" s="2"/>
      <c r="H1451" s="2"/>
      <c r="I1451" s="2"/>
      <c r="J1451" s="2"/>
      <c r="K1451" s="2"/>
      <c r="L1451" s="2"/>
      <c r="M1451" s="4"/>
    </row>
    <row r="1452" spans="1:13" s="9" customFormat="1" x14ac:dyDescent="0.2">
      <c r="A1452" s="4"/>
      <c r="B1452" s="4"/>
      <c r="C1452" s="4"/>
      <c r="D1452" s="2"/>
      <c r="E1452" s="2"/>
      <c r="F1452" s="51"/>
      <c r="G1452" s="2"/>
      <c r="H1452" s="2"/>
      <c r="I1452" s="2"/>
      <c r="J1452" s="2"/>
      <c r="K1452" s="2"/>
      <c r="L1452" s="2"/>
      <c r="M1452" s="4"/>
    </row>
    <row r="1453" spans="1:13" s="9" customFormat="1" x14ac:dyDescent="0.2">
      <c r="A1453" s="4"/>
      <c r="B1453" s="4"/>
      <c r="C1453" s="4"/>
      <c r="D1453" s="2"/>
      <c r="E1453" s="2"/>
      <c r="F1453" s="51"/>
      <c r="G1453" s="2"/>
      <c r="H1453" s="2"/>
      <c r="I1453" s="2"/>
      <c r="J1453" s="2"/>
      <c r="K1453" s="2"/>
      <c r="L1453" s="2"/>
      <c r="M1453" s="4"/>
    </row>
    <row r="1454" spans="1:13" s="9" customFormat="1" x14ac:dyDescent="0.2">
      <c r="A1454" s="4"/>
      <c r="B1454" s="4"/>
      <c r="C1454" s="4"/>
      <c r="D1454" s="2"/>
      <c r="E1454" s="2"/>
      <c r="F1454" s="51"/>
      <c r="G1454" s="2"/>
      <c r="H1454" s="2"/>
      <c r="I1454" s="2"/>
      <c r="J1454" s="2"/>
      <c r="K1454" s="2"/>
      <c r="L1454" s="2"/>
      <c r="M1454" s="4"/>
    </row>
    <row r="1455" spans="1:13" s="9" customFormat="1" x14ac:dyDescent="0.2">
      <c r="A1455" s="4"/>
      <c r="B1455" s="4"/>
      <c r="C1455" s="4"/>
      <c r="D1455" s="2"/>
      <c r="E1455" s="2"/>
      <c r="F1455" s="51"/>
      <c r="G1455" s="2"/>
      <c r="H1455" s="2"/>
      <c r="I1455" s="2"/>
      <c r="J1455" s="2"/>
      <c r="K1455" s="2"/>
      <c r="L1455" s="2"/>
      <c r="M1455" s="4"/>
    </row>
    <row r="1456" spans="1:13" s="9" customFormat="1" x14ac:dyDescent="0.2">
      <c r="A1456" s="4"/>
      <c r="B1456" s="4"/>
      <c r="C1456" s="4"/>
      <c r="D1456" s="2"/>
      <c r="E1456" s="2"/>
      <c r="F1456" s="51"/>
      <c r="G1456" s="2"/>
      <c r="H1456" s="2"/>
      <c r="I1456" s="2"/>
      <c r="J1456" s="2"/>
      <c r="K1456" s="2"/>
      <c r="L1456" s="2"/>
      <c r="M1456" s="4"/>
    </row>
    <row r="1457" spans="1:13" s="9" customFormat="1" x14ac:dyDescent="0.2">
      <c r="A1457" s="4"/>
      <c r="B1457" s="4"/>
      <c r="C1457" s="4"/>
      <c r="D1457" s="2"/>
      <c r="E1457" s="2"/>
      <c r="F1457" s="51"/>
      <c r="G1457" s="2"/>
      <c r="H1457" s="2"/>
      <c r="I1457" s="2"/>
      <c r="J1457" s="2"/>
      <c r="K1457" s="2"/>
      <c r="L1457" s="2"/>
      <c r="M1457" s="4"/>
    </row>
    <row r="1458" spans="1:13" s="9" customFormat="1" x14ac:dyDescent="0.2">
      <c r="A1458" s="4"/>
      <c r="B1458" s="4"/>
      <c r="C1458" s="4"/>
      <c r="D1458" s="2"/>
      <c r="E1458" s="2"/>
      <c r="F1458" s="51"/>
      <c r="G1458" s="2"/>
      <c r="H1458" s="2"/>
      <c r="I1458" s="2"/>
      <c r="J1458" s="2"/>
      <c r="K1458" s="2"/>
      <c r="L1458" s="2"/>
      <c r="M1458" s="4"/>
    </row>
    <row r="1459" spans="1:13" s="9" customFormat="1" x14ac:dyDescent="0.2">
      <c r="A1459" s="4"/>
      <c r="B1459" s="4"/>
      <c r="C1459" s="4"/>
      <c r="D1459" s="2"/>
      <c r="E1459" s="2"/>
      <c r="F1459" s="51"/>
      <c r="G1459" s="2"/>
      <c r="H1459" s="2"/>
      <c r="I1459" s="2"/>
      <c r="J1459" s="2"/>
      <c r="K1459" s="2"/>
      <c r="L1459" s="2"/>
      <c r="M1459" s="4"/>
    </row>
    <row r="1460" spans="1:13" s="9" customFormat="1" x14ac:dyDescent="0.2">
      <c r="A1460" s="4"/>
      <c r="B1460" s="4"/>
      <c r="C1460" s="4"/>
      <c r="D1460" s="2"/>
      <c r="E1460" s="2"/>
      <c r="F1460" s="51"/>
      <c r="G1460" s="2"/>
      <c r="H1460" s="2"/>
      <c r="I1460" s="2"/>
      <c r="J1460" s="2"/>
      <c r="K1460" s="2"/>
      <c r="L1460" s="2"/>
      <c r="M1460" s="4"/>
    </row>
    <row r="1461" spans="1:13" s="9" customFormat="1" x14ac:dyDescent="0.2">
      <c r="A1461" s="4"/>
      <c r="B1461" s="4"/>
      <c r="C1461" s="4"/>
      <c r="D1461" s="2"/>
      <c r="E1461" s="2"/>
      <c r="F1461" s="51"/>
      <c r="G1461" s="2"/>
      <c r="H1461" s="2"/>
      <c r="I1461" s="2"/>
      <c r="J1461" s="2"/>
      <c r="K1461" s="2"/>
      <c r="L1461" s="2"/>
      <c r="M1461" s="4"/>
    </row>
    <row r="1462" spans="1:13" s="9" customFormat="1" x14ac:dyDescent="0.2">
      <c r="A1462" s="4"/>
      <c r="B1462" s="4"/>
      <c r="C1462" s="4"/>
      <c r="D1462" s="2"/>
      <c r="E1462" s="2"/>
      <c r="F1462" s="51"/>
      <c r="G1462" s="2"/>
      <c r="H1462" s="2"/>
      <c r="I1462" s="2"/>
      <c r="J1462" s="2"/>
      <c r="K1462" s="2"/>
      <c r="L1462" s="2"/>
      <c r="M1462" s="4"/>
    </row>
    <row r="1463" spans="1:13" s="9" customFormat="1" x14ac:dyDescent="0.2">
      <c r="A1463" s="4"/>
      <c r="B1463" s="4"/>
      <c r="C1463" s="4"/>
      <c r="D1463" s="2"/>
      <c r="E1463" s="2"/>
      <c r="F1463" s="51"/>
      <c r="G1463" s="2"/>
      <c r="H1463" s="2"/>
      <c r="I1463" s="2"/>
      <c r="J1463" s="2"/>
      <c r="K1463" s="2"/>
      <c r="L1463" s="2"/>
      <c r="M1463" s="4"/>
    </row>
    <row r="1464" spans="1:13" s="9" customFormat="1" x14ac:dyDescent="0.2">
      <c r="A1464" s="4"/>
      <c r="B1464" s="4"/>
      <c r="C1464" s="4"/>
      <c r="D1464" s="2"/>
      <c r="E1464" s="2"/>
      <c r="F1464" s="51"/>
      <c r="G1464" s="2"/>
      <c r="H1464" s="2"/>
      <c r="I1464" s="2"/>
      <c r="J1464" s="2"/>
      <c r="K1464" s="2"/>
      <c r="L1464" s="2"/>
      <c r="M1464" s="4"/>
    </row>
    <row r="1465" spans="1:13" s="9" customFormat="1" x14ac:dyDescent="0.2">
      <c r="A1465" s="4"/>
      <c r="B1465" s="4"/>
      <c r="C1465" s="4"/>
      <c r="D1465" s="2"/>
      <c r="E1465" s="2"/>
      <c r="F1465" s="51"/>
      <c r="G1465" s="2"/>
      <c r="H1465" s="2"/>
      <c r="I1465" s="2"/>
      <c r="J1465" s="2"/>
      <c r="K1465" s="2"/>
      <c r="L1465" s="2"/>
      <c r="M1465" s="4"/>
    </row>
    <row r="1466" spans="1:13" s="9" customFormat="1" x14ac:dyDescent="0.2">
      <c r="A1466" s="4"/>
      <c r="B1466" s="4"/>
      <c r="C1466" s="4"/>
      <c r="D1466" s="2"/>
      <c r="E1466" s="2"/>
      <c r="F1466" s="51"/>
      <c r="G1466" s="2"/>
      <c r="H1466" s="2"/>
      <c r="I1466" s="2"/>
      <c r="J1466" s="2"/>
      <c r="K1466" s="2"/>
      <c r="L1466" s="2"/>
      <c r="M1466" s="4"/>
    </row>
    <row r="1467" spans="1:13" s="9" customFormat="1" x14ac:dyDescent="0.2">
      <c r="A1467" s="4"/>
      <c r="B1467" s="4"/>
      <c r="C1467" s="4"/>
      <c r="D1467" s="2"/>
      <c r="E1467" s="2"/>
      <c r="F1467" s="51"/>
      <c r="G1467" s="2"/>
      <c r="H1467" s="2"/>
      <c r="I1467" s="2"/>
      <c r="J1467" s="2"/>
      <c r="K1467" s="2"/>
      <c r="L1467" s="2"/>
      <c r="M1467" s="4"/>
    </row>
    <row r="1468" spans="1:13" s="9" customFormat="1" x14ac:dyDescent="0.2">
      <c r="A1468" s="4"/>
      <c r="B1468" s="4"/>
      <c r="C1468" s="4"/>
      <c r="D1468" s="2"/>
      <c r="E1468" s="2"/>
      <c r="F1468" s="51"/>
      <c r="G1468" s="2"/>
      <c r="H1468" s="2"/>
      <c r="I1468" s="2"/>
      <c r="J1468" s="2"/>
      <c r="K1468" s="2"/>
      <c r="L1468" s="2"/>
      <c r="M1468" s="4"/>
    </row>
    <row r="1469" spans="1:13" s="9" customFormat="1" x14ac:dyDescent="0.2">
      <c r="A1469" s="4"/>
      <c r="B1469" s="4"/>
      <c r="C1469" s="4"/>
      <c r="D1469" s="2"/>
      <c r="E1469" s="2"/>
      <c r="F1469" s="51"/>
      <c r="G1469" s="2"/>
      <c r="H1469" s="2"/>
      <c r="I1469" s="2"/>
      <c r="J1469" s="2"/>
      <c r="K1469" s="2"/>
      <c r="L1469" s="2"/>
      <c r="M1469" s="4"/>
    </row>
    <row r="1470" spans="1:13" s="9" customFormat="1" x14ac:dyDescent="0.2">
      <c r="A1470" s="4"/>
      <c r="B1470" s="4"/>
      <c r="C1470" s="4"/>
      <c r="D1470" s="2"/>
      <c r="E1470" s="2"/>
      <c r="F1470" s="51"/>
      <c r="G1470" s="2"/>
      <c r="H1470" s="2"/>
      <c r="I1470" s="2"/>
      <c r="J1470" s="2"/>
      <c r="K1470" s="2"/>
      <c r="L1470" s="2"/>
      <c r="M1470" s="4"/>
    </row>
    <row r="1471" spans="1:13" s="9" customFormat="1" x14ac:dyDescent="0.2">
      <c r="A1471" s="4"/>
      <c r="B1471" s="4"/>
      <c r="C1471" s="4"/>
      <c r="D1471" s="2"/>
      <c r="E1471" s="2"/>
      <c r="F1471" s="51"/>
      <c r="G1471" s="2"/>
      <c r="H1471" s="2"/>
      <c r="I1471" s="2"/>
      <c r="J1471" s="2"/>
      <c r="K1471" s="2"/>
      <c r="L1471" s="2"/>
      <c r="M1471" s="4"/>
    </row>
    <row r="1472" spans="1:13" s="9" customFormat="1" x14ac:dyDescent="0.2">
      <c r="A1472" s="4"/>
      <c r="B1472" s="4"/>
      <c r="C1472" s="4"/>
      <c r="D1472" s="2"/>
      <c r="E1472" s="2"/>
      <c r="F1472" s="51"/>
      <c r="G1472" s="2"/>
      <c r="H1472" s="2"/>
      <c r="I1472" s="2"/>
      <c r="J1472" s="2"/>
      <c r="K1472" s="2"/>
      <c r="L1472" s="2"/>
      <c r="M1472" s="4"/>
    </row>
    <row r="1473" spans="1:13" s="9" customFormat="1" x14ac:dyDescent="0.2">
      <c r="A1473" s="4"/>
      <c r="B1473" s="4"/>
      <c r="C1473" s="4"/>
      <c r="D1473" s="2"/>
      <c r="E1473" s="2"/>
      <c r="F1473" s="51"/>
      <c r="G1473" s="2"/>
      <c r="H1473" s="2"/>
      <c r="I1473" s="2"/>
      <c r="J1473" s="2"/>
      <c r="K1473" s="2"/>
      <c r="L1473" s="2"/>
      <c r="M1473" s="4"/>
    </row>
    <row r="1474" spans="1:13" s="9" customFormat="1" x14ac:dyDescent="0.2">
      <c r="A1474" s="4"/>
      <c r="B1474" s="4"/>
      <c r="C1474" s="4"/>
      <c r="D1474" s="2"/>
      <c r="E1474" s="2"/>
      <c r="F1474" s="51"/>
      <c r="G1474" s="2"/>
      <c r="H1474" s="2"/>
      <c r="I1474" s="2"/>
      <c r="J1474" s="2"/>
      <c r="K1474" s="2"/>
      <c r="L1474" s="2"/>
      <c r="M1474" s="4"/>
    </row>
    <row r="1475" spans="1:13" s="9" customFormat="1" x14ac:dyDescent="0.2">
      <c r="A1475" s="4"/>
      <c r="B1475" s="4"/>
      <c r="C1475" s="4"/>
      <c r="D1475" s="2"/>
      <c r="E1475" s="2"/>
      <c r="F1475" s="51"/>
      <c r="G1475" s="2"/>
      <c r="H1475" s="2"/>
      <c r="I1475" s="2"/>
      <c r="J1475" s="2"/>
      <c r="K1475" s="2"/>
      <c r="L1475" s="2"/>
      <c r="M1475" s="4"/>
    </row>
    <row r="1476" spans="1:13" s="9" customFormat="1" x14ac:dyDescent="0.2">
      <c r="A1476" s="4"/>
      <c r="B1476" s="4"/>
      <c r="C1476" s="4"/>
      <c r="D1476" s="2"/>
      <c r="E1476" s="2"/>
      <c r="F1476" s="51"/>
      <c r="G1476" s="2"/>
      <c r="H1476" s="2"/>
      <c r="I1476" s="2"/>
      <c r="J1476" s="2"/>
      <c r="K1476" s="2"/>
      <c r="L1476" s="2"/>
      <c r="M1476" s="4"/>
    </row>
    <row r="1477" spans="1:13" s="9" customFormat="1" x14ac:dyDescent="0.2">
      <c r="A1477" s="4"/>
      <c r="B1477" s="4"/>
      <c r="C1477" s="4"/>
      <c r="D1477" s="2"/>
      <c r="E1477" s="2"/>
      <c r="F1477" s="51"/>
      <c r="G1477" s="2"/>
      <c r="H1477" s="2"/>
      <c r="I1477" s="2"/>
      <c r="J1477" s="2"/>
      <c r="K1477" s="2"/>
      <c r="L1477" s="2"/>
      <c r="M1477" s="4"/>
    </row>
    <row r="1478" spans="1:13" s="9" customFormat="1" x14ac:dyDescent="0.2">
      <c r="A1478" s="4"/>
      <c r="B1478" s="4"/>
      <c r="C1478" s="4"/>
      <c r="D1478" s="2"/>
      <c r="E1478" s="2"/>
      <c r="F1478" s="51"/>
      <c r="G1478" s="2"/>
      <c r="H1478" s="2"/>
      <c r="I1478" s="2"/>
      <c r="J1478" s="2"/>
      <c r="K1478" s="2"/>
      <c r="L1478" s="2"/>
      <c r="M1478" s="4"/>
    </row>
    <row r="1479" spans="1:13" s="9" customFormat="1" x14ac:dyDescent="0.2">
      <c r="A1479" s="4"/>
      <c r="B1479" s="4"/>
      <c r="C1479" s="4"/>
      <c r="D1479" s="2"/>
      <c r="E1479" s="2"/>
      <c r="F1479" s="51"/>
      <c r="G1479" s="2"/>
      <c r="H1479" s="2"/>
      <c r="I1479" s="2"/>
      <c r="J1479" s="2"/>
      <c r="K1479" s="2"/>
      <c r="L1479" s="2"/>
      <c r="M1479" s="4"/>
    </row>
    <row r="1480" spans="1:13" s="9" customFormat="1" x14ac:dyDescent="0.2">
      <c r="A1480" s="4"/>
      <c r="B1480" s="4"/>
      <c r="C1480" s="4"/>
      <c r="D1480" s="2"/>
      <c r="E1480" s="2"/>
      <c r="F1480" s="51"/>
      <c r="G1480" s="2"/>
      <c r="H1480" s="2"/>
      <c r="I1480" s="2"/>
      <c r="J1480" s="2"/>
      <c r="K1480" s="2"/>
      <c r="L1480" s="2"/>
      <c r="M1480" s="4"/>
    </row>
    <row r="1481" spans="1:13" s="9" customFormat="1" x14ac:dyDescent="0.2">
      <c r="A1481" s="4"/>
      <c r="B1481" s="4"/>
      <c r="C1481" s="4"/>
      <c r="D1481" s="2"/>
      <c r="E1481" s="2"/>
      <c r="F1481" s="51"/>
      <c r="G1481" s="2"/>
      <c r="H1481" s="2"/>
      <c r="I1481" s="2"/>
      <c r="J1481" s="2"/>
      <c r="K1481" s="2"/>
      <c r="L1481" s="2"/>
      <c r="M1481" s="4"/>
    </row>
    <row r="1482" spans="1:13" s="9" customFormat="1" x14ac:dyDescent="0.2">
      <c r="A1482" s="4"/>
      <c r="B1482" s="4"/>
      <c r="C1482" s="4"/>
      <c r="D1482" s="2"/>
      <c r="E1482" s="2"/>
      <c r="F1482" s="51"/>
      <c r="G1482" s="2"/>
      <c r="H1482" s="2"/>
      <c r="I1482" s="2"/>
      <c r="J1482" s="2"/>
      <c r="K1482" s="2"/>
      <c r="L1482" s="2"/>
      <c r="M1482" s="4"/>
    </row>
    <row r="1483" spans="1:13" s="9" customFormat="1" x14ac:dyDescent="0.2">
      <c r="A1483" s="4"/>
      <c r="B1483" s="4"/>
      <c r="C1483" s="4"/>
      <c r="D1483" s="2"/>
      <c r="E1483" s="2"/>
      <c r="F1483" s="51"/>
      <c r="G1483" s="2"/>
      <c r="H1483" s="2"/>
      <c r="I1483" s="2"/>
      <c r="J1483" s="2"/>
      <c r="K1483" s="2"/>
      <c r="L1483" s="2"/>
      <c r="M1483" s="4"/>
    </row>
    <row r="1484" spans="1:13" s="9" customFormat="1" x14ac:dyDescent="0.2">
      <c r="A1484" s="4"/>
      <c r="B1484" s="4"/>
      <c r="C1484" s="4"/>
      <c r="D1484" s="2"/>
      <c r="E1484" s="2"/>
      <c r="F1484" s="51"/>
      <c r="G1484" s="2"/>
      <c r="H1484" s="2"/>
      <c r="I1484" s="2"/>
      <c r="J1484" s="2"/>
      <c r="K1484" s="2"/>
      <c r="L1484" s="2"/>
      <c r="M1484" s="4"/>
    </row>
    <row r="1485" spans="1:13" s="9" customFormat="1" x14ac:dyDescent="0.2">
      <c r="A1485" s="4"/>
      <c r="B1485" s="4"/>
      <c r="C1485" s="4"/>
      <c r="D1485" s="2"/>
      <c r="E1485" s="2"/>
      <c r="F1485" s="51"/>
      <c r="G1485" s="2"/>
      <c r="H1485" s="2"/>
      <c r="I1485" s="2"/>
      <c r="J1485" s="2"/>
      <c r="K1485" s="2"/>
      <c r="L1485" s="2"/>
      <c r="M1485" s="4"/>
    </row>
    <row r="1486" spans="1:13" s="9" customFormat="1" x14ac:dyDescent="0.2">
      <c r="A1486" s="4"/>
      <c r="B1486" s="4"/>
      <c r="C1486" s="4"/>
      <c r="D1486" s="2"/>
      <c r="E1486" s="2"/>
      <c r="F1486" s="51"/>
      <c r="G1486" s="2"/>
      <c r="H1486" s="2"/>
      <c r="I1486" s="2"/>
      <c r="J1486" s="2"/>
      <c r="K1486" s="2"/>
      <c r="L1486" s="2"/>
      <c r="M1486" s="4"/>
    </row>
    <row r="1487" spans="1:13" s="9" customFormat="1" x14ac:dyDescent="0.2">
      <c r="A1487" s="4"/>
      <c r="B1487" s="4"/>
      <c r="C1487" s="4"/>
      <c r="D1487" s="2"/>
      <c r="E1487" s="2"/>
      <c r="F1487" s="51"/>
      <c r="G1487" s="2"/>
      <c r="H1487" s="2"/>
      <c r="I1487" s="2"/>
      <c r="J1487" s="2"/>
      <c r="K1487" s="2"/>
      <c r="L1487" s="2"/>
      <c r="M1487" s="4"/>
    </row>
    <row r="1488" spans="1:13" s="9" customFormat="1" x14ac:dyDescent="0.2">
      <c r="A1488" s="4"/>
      <c r="B1488" s="4"/>
      <c r="C1488" s="4"/>
      <c r="D1488" s="2"/>
      <c r="E1488" s="2"/>
      <c r="F1488" s="51"/>
      <c r="G1488" s="2"/>
      <c r="H1488" s="2"/>
      <c r="I1488" s="2"/>
      <c r="J1488" s="2"/>
      <c r="K1488" s="2"/>
      <c r="L1488" s="2"/>
      <c r="M1488" s="4"/>
    </row>
    <row r="1489" spans="1:13" s="9" customFormat="1" x14ac:dyDescent="0.2">
      <c r="A1489" s="4"/>
      <c r="B1489" s="4"/>
      <c r="C1489" s="4"/>
      <c r="D1489" s="2"/>
      <c r="E1489" s="2"/>
      <c r="F1489" s="51"/>
      <c r="G1489" s="2"/>
      <c r="H1489" s="2"/>
      <c r="I1489" s="2"/>
      <c r="J1489" s="2"/>
      <c r="K1489" s="2"/>
      <c r="L1489" s="2"/>
      <c r="M1489" s="4"/>
    </row>
    <row r="1490" spans="1:13" s="9" customFormat="1" x14ac:dyDescent="0.2">
      <c r="A1490" s="4"/>
      <c r="B1490" s="4"/>
      <c r="C1490" s="4"/>
      <c r="D1490" s="2"/>
      <c r="E1490" s="2"/>
      <c r="F1490" s="51"/>
      <c r="G1490" s="2"/>
      <c r="H1490" s="2"/>
      <c r="I1490" s="2"/>
      <c r="J1490" s="2"/>
      <c r="K1490" s="2"/>
      <c r="L1490" s="2"/>
      <c r="M1490" s="4"/>
    </row>
    <row r="1491" spans="1:13" s="9" customFormat="1" x14ac:dyDescent="0.2">
      <c r="A1491" s="4"/>
      <c r="B1491" s="4"/>
      <c r="C1491" s="4"/>
      <c r="D1491" s="2"/>
      <c r="E1491" s="2"/>
      <c r="F1491" s="51"/>
      <c r="G1491" s="2"/>
      <c r="H1491" s="2"/>
      <c r="I1491" s="2"/>
      <c r="J1491" s="2"/>
      <c r="K1491" s="2"/>
      <c r="L1491" s="2"/>
      <c r="M1491" s="4"/>
    </row>
    <row r="1492" spans="1:13" s="9" customFormat="1" x14ac:dyDescent="0.2">
      <c r="A1492" s="4"/>
      <c r="B1492" s="4"/>
      <c r="C1492" s="4"/>
      <c r="D1492" s="2"/>
      <c r="E1492" s="2"/>
      <c r="F1492" s="51"/>
      <c r="G1492" s="2"/>
      <c r="H1492" s="2"/>
      <c r="I1492" s="2"/>
      <c r="J1492" s="2"/>
      <c r="K1492" s="2"/>
      <c r="L1492" s="2"/>
      <c r="M1492" s="4"/>
    </row>
    <row r="1493" spans="1:13" s="9" customFormat="1" x14ac:dyDescent="0.2">
      <c r="A1493" s="4"/>
      <c r="B1493" s="4"/>
      <c r="C1493" s="4"/>
      <c r="D1493" s="2"/>
      <c r="E1493" s="2"/>
      <c r="F1493" s="51"/>
      <c r="G1493" s="2"/>
      <c r="H1493" s="2"/>
      <c r="I1493" s="2"/>
      <c r="J1493" s="2"/>
      <c r="K1493" s="2"/>
      <c r="L1493" s="2"/>
      <c r="M1493" s="4"/>
    </row>
    <row r="1494" spans="1:13" s="9" customFormat="1" x14ac:dyDescent="0.2">
      <c r="A1494" s="4"/>
      <c r="B1494" s="4"/>
      <c r="C1494" s="4"/>
      <c r="D1494" s="2"/>
      <c r="E1494" s="2"/>
      <c r="F1494" s="51"/>
      <c r="G1494" s="2"/>
      <c r="H1494" s="2"/>
      <c r="I1494" s="2"/>
      <c r="J1494" s="2"/>
      <c r="K1494" s="2"/>
      <c r="L1494" s="2"/>
      <c r="M1494" s="4"/>
    </row>
    <row r="1495" spans="1:13" s="9" customFormat="1" x14ac:dyDescent="0.2">
      <c r="A1495" s="4"/>
      <c r="B1495" s="4"/>
      <c r="C1495" s="4"/>
      <c r="D1495" s="2"/>
      <c r="E1495" s="2"/>
      <c r="F1495" s="51"/>
      <c r="G1495" s="2"/>
      <c r="H1495" s="2"/>
      <c r="I1495" s="2"/>
      <c r="J1495" s="2"/>
      <c r="K1495" s="2"/>
      <c r="L1495" s="2"/>
      <c r="M1495" s="4"/>
    </row>
    <row r="1496" spans="1:13" s="9" customFormat="1" x14ac:dyDescent="0.2">
      <c r="A1496" s="4"/>
      <c r="B1496" s="4"/>
      <c r="C1496" s="4"/>
      <c r="D1496" s="2"/>
      <c r="E1496" s="2"/>
      <c r="F1496" s="51"/>
      <c r="G1496" s="2"/>
      <c r="H1496" s="2"/>
      <c r="I1496" s="2"/>
      <c r="J1496" s="2"/>
      <c r="K1496" s="2"/>
      <c r="L1496" s="2"/>
      <c r="M1496" s="4"/>
    </row>
    <row r="1497" spans="1:13" s="9" customFormat="1" x14ac:dyDescent="0.2">
      <c r="A1497" s="4"/>
      <c r="B1497" s="4"/>
      <c r="C1497" s="4"/>
      <c r="D1497" s="2"/>
      <c r="E1497" s="2"/>
      <c r="F1497" s="51"/>
      <c r="G1497" s="2"/>
      <c r="H1497" s="2"/>
      <c r="I1497" s="2"/>
      <c r="J1497" s="2"/>
      <c r="K1497" s="2"/>
      <c r="L1497" s="2"/>
      <c r="M1497" s="4"/>
    </row>
    <row r="1498" spans="1:13" s="9" customFormat="1" x14ac:dyDescent="0.2">
      <c r="A1498" s="4"/>
      <c r="B1498" s="4"/>
      <c r="C1498" s="4"/>
      <c r="D1498" s="2"/>
      <c r="E1498" s="2"/>
      <c r="F1498" s="51"/>
      <c r="G1498" s="2"/>
      <c r="H1498" s="2"/>
      <c r="I1498" s="2"/>
      <c r="J1498" s="2"/>
      <c r="K1498" s="2"/>
      <c r="L1498" s="2"/>
      <c r="M1498" s="4"/>
    </row>
    <row r="1499" spans="1:13" s="9" customFormat="1" x14ac:dyDescent="0.2">
      <c r="A1499" s="4"/>
      <c r="B1499" s="4"/>
      <c r="C1499" s="4"/>
      <c r="D1499" s="2"/>
      <c r="E1499" s="2"/>
      <c r="F1499" s="51"/>
      <c r="G1499" s="2"/>
      <c r="H1499" s="2"/>
      <c r="I1499" s="2"/>
      <c r="J1499" s="2"/>
      <c r="K1499" s="2"/>
      <c r="L1499" s="2"/>
      <c r="M1499" s="4"/>
    </row>
    <row r="1500" spans="1:13" s="9" customFormat="1" x14ac:dyDescent="0.2">
      <c r="A1500" s="4"/>
      <c r="B1500" s="4"/>
      <c r="C1500" s="4"/>
      <c r="D1500" s="2"/>
      <c r="E1500" s="2"/>
      <c r="F1500" s="51"/>
      <c r="G1500" s="2"/>
      <c r="H1500" s="2"/>
      <c r="I1500" s="2"/>
      <c r="J1500" s="2"/>
      <c r="K1500" s="2"/>
      <c r="L1500" s="2"/>
      <c r="M1500" s="4"/>
    </row>
    <row r="1501" spans="1:13" s="9" customFormat="1" x14ac:dyDescent="0.2">
      <c r="A1501" s="4"/>
      <c r="B1501" s="4"/>
      <c r="C1501" s="4"/>
      <c r="D1501" s="2"/>
      <c r="E1501" s="2"/>
      <c r="F1501" s="51"/>
      <c r="G1501" s="2"/>
      <c r="H1501" s="2"/>
      <c r="I1501" s="2"/>
      <c r="J1501" s="2"/>
      <c r="K1501" s="2"/>
      <c r="L1501" s="2"/>
      <c r="M1501" s="4"/>
    </row>
    <row r="1502" spans="1:13" s="9" customFormat="1" x14ac:dyDescent="0.2">
      <c r="A1502" s="4"/>
      <c r="B1502" s="4"/>
      <c r="C1502" s="4"/>
      <c r="D1502" s="2"/>
      <c r="E1502" s="2"/>
      <c r="F1502" s="51"/>
      <c r="G1502" s="2"/>
      <c r="H1502" s="2"/>
      <c r="I1502" s="2"/>
      <c r="J1502" s="2"/>
      <c r="K1502" s="2"/>
      <c r="L1502" s="2"/>
      <c r="M1502" s="4"/>
    </row>
    <row r="1503" spans="1:13" s="9" customFormat="1" x14ac:dyDescent="0.2">
      <c r="A1503" s="4"/>
      <c r="B1503" s="4"/>
      <c r="C1503" s="4"/>
      <c r="D1503" s="2"/>
      <c r="E1503" s="2"/>
      <c r="F1503" s="51"/>
      <c r="G1503" s="2"/>
      <c r="H1503" s="2"/>
      <c r="I1503" s="2"/>
      <c r="J1503" s="2"/>
      <c r="K1503" s="2"/>
      <c r="L1503" s="2"/>
      <c r="M1503" s="4"/>
    </row>
    <row r="1504" spans="1:13" s="9" customFormat="1" x14ac:dyDescent="0.2">
      <c r="A1504" s="4"/>
      <c r="B1504" s="4"/>
      <c r="C1504" s="4"/>
      <c r="D1504" s="2"/>
      <c r="E1504" s="2"/>
      <c r="F1504" s="51"/>
      <c r="G1504" s="2"/>
      <c r="H1504" s="2"/>
      <c r="I1504" s="2"/>
      <c r="J1504" s="2"/>
      <c r="K1504" s="2"/>
      <c r="L1504" s="2"/>
      <c r="M1504" s="4"/>
    </row>
    <row r="1505" spans="1:13" s="9" customFormat="1" x14ac:dyDescent="0.2">
      <c r="A1505" s="4"/>
      <c r="B1505" s="4"/>
      <c r="C1505" s="4"/>
      <c r="D1505" s="2"/>
      <c r="E1505" s="2"/>
      <c r="F1505" s="51"/>
      <c r="G1505" s="2"/>
      <c r="H1505" s="2"/>
      <c r="I1505" s="2"/>
      <c r="J1505" s="2"/>
      <c r="K1505" s="2"/>
      <c r="L1505" s="2"/>
      <c r="M1505" s="4"/>
    </row>
    <row r="1506" spans="1:13" s="9" customFormat="1" x14ac:dyDescent="0.2">
      <c r="A1506" s="4"/>
      <c r="B1506" s="4"/>
      <c r="C1506" s="4"/>
      <c r="D1506" s="2"/>
      <c r="E1506" s="2"/>
      <c r="F1506" s="51"/>
      <c r="G1506" s="2"/>
      <c r="H1506" s="2"/>
      <c r="I1506" s="2"/>
      <c r="J1506" s="2"/>
      <c r="K1506" s="2"/>
      <c r="L1506" s="2"/>
      <c r="M1506" s="4"/>
    </row>
    <row r="1507" spans="1:13" s="9" customFormat="1" x14ac:dyDescent="0.2">
      <c r="A1507" s="4"/>
      <c r="B1507" s="4"/>
      <c r="C1507" s="4"/>
      <c r="D1507" s="2"/>
      <c r="E1507" s="2"/>
      <c r="F1507" s="51"/>
      <c r="G1507" s="2"/>
      <c r="H1507" s="2"/>
      <c r="I1507" s="2"/>
      <c r="J1507" s="2"/>
      <c r="K1507" s="2"/>
      <c r="L1507" s="2"/>
      <c r="M1507" s="4"/>
    </row>
    <row r="1508" spans="1:13" s="9" customFormat="1" x14ac:dyDescent="0.2">
      <c r="A1508" s="4"/>
      <c r="B1508" s="4"/>
      <c r="C1508" s="4"/>
      <c r="D1508" s="2"/>
      <c r="E1508" s="2"/>
      <c r="F1508" s="51"/>
      <c r="G1508" s="2"/>
      <c r="H1508" s="2"/>
      <c r="I1508" s="2"/>
      <c r="J1508" s="2"/>
      <c r="K1508" s="2"/>
      <c r="L1508" s="2"/>
      <c r="M1508" s="4"/>
    </row>
    <row r="1509" spans="1:13" s="9" customFormat="1" x14ac:dyDescent="0.2">
      <c r="A1509" s="4"/>
      <c r="B1509" s="4"/>
      <c r="C1509" s="4"/>
      <c r="D1509" s="2"/>
      <c r="E1509" s="2"/>
      <c r="F1509" s="51"/>
      <c r="G1509" s="2"/>
      <c r="H1509" s="2"/>
      <c r="I1509" s="2"/>
      <c r="J1509" s="2"/>
      <c r="K1509" s="2"/>
      <c r="L1509" s="2"/>
      <c r="M1509" s="4"/>
    </row>
    <row r="1510" spans="1:13" s="9" customFormat="1" x14ac:dyDescent="0.2">
      <c r="A1510" s="4"/>
      <c r="B1510" s="4"/>
      <c r="C1510" s="4"/>
      <c r="D1510" s="2"/>
      <c r="E1510" s="2"/>
      <c r="F1510" s="51"/>
      <c r="G1510" s="2"/>
      <c r="H1510" s="2"/>
      <c r="I1510" s="2"/>
      <c r="J1510" s="2"/>
      <c r="K1510" s="2"/>
      <c r="L1510" s="2"/>
      <c r="M1510" s="4"/>
    </row>
    <row r="1511" spans="1:13" s="9" customFormat="1" x14ac:dyDescent="0.2">
      <c r="A1511" s="4"/>
      <c r="B1511" s="4"/>
      <c r="C1511" s="4"/>
      <c r="D1511" s="2"/>
      <c r="E1511" s="2"/>
      <c r="F1511" s="51"/>
      <c r="G1511" s="2"/>
      <c r="H1511" s="2"/>
      <c r="I1511" s="2"/>
      <c r="J1511" s="2"/>
      <c r="K1511" s="2"/>
      <c r="L1511" s="2"/>
      <c r="M1511" s="4"/>
    </row>
    <row r="1512" spans="1:13" s="9" customFormat="1" x14ac:dyDescent="0.2">
      <c r="A1512" s="4"/>
      <c r="B1512" s="4"/>
      <c r="C1512" s="4"/>
      <c r="D1512" s="2"/>
      <c r="E1512" s="2"/>
      <c r="F1512" s="51"/>
      <c r="G1512" s="2"/>
      <c r="H1512" s="2"/>
      <c r="I1512" s="2"/>
      <c r="J1512" s="2"/>
      <c r="K1512" s="2"/>
      <c r="L1512" s="2"/>
      <c r="M1512" s="4"/>
    </row>
    <row r="1513" spans="1:13" s="9" customFormat="1" x14ac:dyDescent="0.2">
      <c r="A1513" s="4"/>
      <c r="B1513" s="4"/>
      <c r="C1513" s="4"/>
      <c r="D1513" s="2"/>
      <c r="E1513" s="2"/>
      <c r="F1513" s="51"/>
      <c r="G1513" s="2"/>
      <c r="H1513" s="2"/>
      <c r="I1513" s="2"/>
      <c r="J1513" s="2"/>
      <c r="K1513" s="2"/>
      <c r="L1513" s="2"/>
      <c r="M1513" s="4"/>
    </row>
    <row r="1514" spans="1:13" s="9" customFormat="1" x14ac:dyDescent="0.2">
      <c r="A1514" s="4"/>
      <c r="B1514" s="4"/>
      <c r="C1514" s="4"/>
      <c r="D1514" s="2"/>
      <c r="E1514" s="2"/>
      <c r="F1514" s="51"/>
      <c r="G1514" s="2"/>
      <c r="H1514" s="2"/>
      <c r="I1514" s="2"/>
      <c r="J1514" s="2"/>
      <c r="K1514" s="2"/>
      <c r="L1514" s="2"/>
      <c r="M1514" s="4"/>
    </row>
    <row r="1515" spans="1:13" s="9" customFormat="1" x14ac:dyDescent="0.2">
      <c r="A1515" s="4"/>
      <c r="B1515" s="4"/>
      <c r="C1515" s="4"/>
      <c r="D1515" s="2"/>
      <c r="E1515" s="2"/>
      <c r="F1515" s="51"/>
      <c r="G1515" s="2"/>
      <c r="H1515" s="2"/>
      <c r="I1515" s="2"/>
      <c r="J1515" s="2"/>
      <c r="K1515" s="2"/>
      <c r="L1515" s="2"/>
      <c r="M1515" s="4"/>
    </row>
    <row r="1516" spans="1:13" s="9" customFormat="1" x14ac:dyDescent="0.2">
      <c r="A1516" s="4"/>
      <c r="B1516" s="4"/>
      <c r="C1516" s="4"/>
      <c r="D1516" s="2"/>
      <c r="E1516" s="2"/>
      <c r="F1516" s="51"/>
      <c r="G1516" s="2"/>
      <c r="H1516" s="2"/>
      <c r="I1516" s="2"/>
      <c r="J1516" s="2"/>
      <c r="K1516" s="2"/>
      <c r="L1516" s="2"/>
      <c r="M1516" s="4"/>
    </row>
    <row r="1517" spans="1:13" s="9" customFormat="1" x14ac:dyDescent="0.2">
      <c r="A1517" s="4"/>
      <c r="B1517" s="4"/>
      <c r="C1517" s="4"/>
      <c r="D1517" s="2"/>
      <c r="E1517" s="2"/>
      <c r="F1517" s="51"/>
      <c r="G1517" s="2"/>
      <c r="H1517" s="2"/>
      <c r="I1517" s="2"/>
      <c r="J1517" s="2"/>
      <c r="K1517" s="2"/>
      <c r="L1517" s="2"/>
      <c r="M1517" s="4"/>
    </row>
    <row r="1518" spans="1:13" s="9" customFormat="1" x14ac:dyDescent="0.2">
      <c r="A1518" s="4"/>
      <c r="B1518" s="4"/>
      <c r="C1518" s="4"/>
      <c r="D1518" s="2"/>
      <c r="E1518" s="2"/>
      <c r="F1518" s="51"/>
      <c r="G1518" s="2"/>
      <c r="H1518" s="2"/>
      <c r="I1518" s="2"/>
      <c r="J1518" s="2"/>
      <c r="K1518" s="2"/>
      <c r="L1518" s="2"/>
      <c r="M1518" s="4"/>
    </row>
    <row r="1519" spans="1:13" s="9" customFormat="1" x14ac:dyDescent="0.2">
      <c r="A1519" s="4"/>
      <c r="B1519" s="4"/>
      <c r="C1519" s="4"/>
      <c r="D1519" s="2"/>
      <c r="E1519" s="2"/>
      <c r="F1519" s="51"/>
      <c r="G1519" s="2"/>
      <c r="H1519" s="2"/>
      <c r="I1519" s="2"/>
      <c r="J1519" s="2"/>
      <c r="K1519" s="2"/>
      <c r="L1519" s="2"/>
      <c r="M1519" s="4"/>
    </row>
    <row r="1520" spans="1:13" s="9" customFormat="1" x14ac:dyDescent="0.2">
      <c r="A1520" s="4"/>
      <c r="B1520" s="4"/>
      <c r="C1520" s="4"/>
      <c r="D1520" s="2"/>
      <c r="E1520" s="2"/>
      <c r="F1520" s="51"/>
      <c r="G1520" s="2"/>
      <c r="H1520" s="2"/>
      <c r="I1520" s="2"/>
      <c r="J1520" s="2"/>
      <c r="K1520" s="2"/>
      <c r="L1520" s="2"/>
      <c r="M1520" s="4"/>
    </row>
    <row r="1521" spans="1:13" s="9" customFormat="1" x14ac:dyDescent="0.2">
      <c r="A1521" s="4"/>
      <c r="B1521" s="4"/>
      <c r="C1521" s="4"/>
      <c r="D1521" s="2"/>
      <c r="E1521" s="2"/>
      <c r="F1521" s="51"/>
      <c r="G1521" s="2"/>
      <c r="H1521" s="2"/>
      <c r="I1521" s="2"/>
      <c r="J1521" s="2"/>
      <c r="K1521" s="2"/>
      <c r="L1521" s="2"/>
      <c r="M1521" s="4"/>
    </row>
    <row r="1522" spans="1:13" s="9" customFormat="1" x14ac:dyDescent="0.2">
      <c r="A1522" s="4"/>
      <c r="B1522" s="4"/>
      <c r="C1522" s="4"/>
      <c r="D1522" s="2"/>
      <c r="E1522" s="2"/>
      <c r="F1522" s="51"/>
      <c r="G1522" s="2"/>
      <c r="H1522" s="2"/>
      <c r="I1522" s="2"/>
      <c r="J1522" s="2"/>
      <c r="K1522" s="2"/>
      <c r="L1522" s="2"/>
      <c r="M1522" s="4"/>
    </row>
    <row r="1523" spans="1:13" s="9" customFormat="1" x14ac:dyDescent="0.2">
      <c r="A1523" s="4"/>
      <c r="B1523" s="4"/>
      <c r="C1523" s="4"/>
      <c r="D1523" s="2"/>
      <c r="E1523" s="2"/>
      <c r="F1523" s="51"/>
      <c r="G1523" s="2"/>
      <c r="H1523" s="2"/>
      <c r="I1523" s="2"/>
      <c r="J1523" s="2"/>
      <c r="K1523" s="2"/>
      <c r="L1523" s="2"/>
      <c r="M1523" s="4"/>
    </row>
    <row r="1524" spans="1:13" s="9" customFormat="1" x14ac:dyDescent="0.2">
      <c r="A1524" s="4"/>
      <c r="B1524" s="4"/>
      <c r="C1524" s="4"/>
      <c r="D1524" s="2"/>
      <c r="E1524" s="2"/>
      <c r="F1524" s="51"/>
      <c r="G1524" s="2"/>
      <c r="H1524" s="2"/>
      <c r="I1524" s="2"/>
      <c r="J1524" s="2"/>
      <c r="K1524" s="2"/>
      <c r="L1524" s="2"/>
      <c r="M1524" s="4"/>
    </row>
    <row r="1525" spans="1:13" s="9" customFormat="1" x14ac:dyDescent="0.2">
      <c r="A1525" s="4"/>
      <c r="B1525" s="4"/>
      <c r="C1525" s="4"/>
      <c r="D1525" s="2"/>
      <c r="E1525" s="2"/>
      <c r="F1525" s="51"/>
      <c r="G1525" s="2"/>
      <c r="H1525" s="2"/>
      <c r="I1525" s="2"/>
      <c r="J1525" s="2"/>
      <c r="K1525" s="2"/>
      <c r="L1525" s="2"/>
      <c r="M1525" s="4"/>
    </row>
    <row r="1526" spans="1:13" s="9" customFormat="1" x14ac:dyDescent="0.2">
      <c r="A1526" s="4"/>
      <c r="B1526" s="4"/>
      <c r="C1526" s="4"/>
      <c r="D1526" s="2"/>
      <c r="E1526" s="2"/>
      <c r="F1526" s="51"/>
      <c r="G1526" s="2"/>
      <c r="H1526" s="2"/>
      <c r="I1526" s="2"/>
      <c r="J1526" s="2"/>
      <c r="K1526" s="2"/>
      <c r="L1526" s="2"/>
      <c r="M1526" s="4"/>
    </row>
    <row r="1527" spans="1:13" s="9" customFormat="1" x14ac:dyDescent="0.2">
      <c r="A1527" s="4"/>
      <c r="B1527" s="4"/>
      <c r="C1527" s="4"/>
      <c r="D1527" s="2"/>
      <c r="E1527" s="2"/>
      <c r="F1527" s="51"/>
      <c r="G1527" s="2"/>
      <c r="H1527" s="2"/>
      <c r="I1527" s="2"/>
      <c r="J1527" s="2"/>
      <c r="K1527" s="2"/>
      <c r="L1527" s="2"/>
      <c r="M1527" s="4"/>
    </row>
    <row r="1528" spans="1:13" s="9" customFormat="1" x14ac:dyDescent="0.2">
      <c r="A1528" s="4"/>
      <c r="B1528" s="4"/>
      <c r="C1528" s="4"/>
      <c r="D1528" s="2"/>
      <c r="E1528" s="2"/>
      <c r="F1528" s="51"/>
      <c r="G1528" s="2"/>
      <c r="H1528" s="2"/>
      <c r="I1528" s="2"/>
      <c r="J1528" s="2"/>
      <c r="K1528" s="2"/>
      <c r="L1528" s="2"/>
      <c r="M1528" s="4"/>
    </row>
    <row r="1529" spans="1:13" s="9" customFormat="1" x14ac:dyDescent="0.2">
      <c r="A1529" s="4"/>
      <c r="B1529" s="4"/>
      <c r="C1529" s="4"/>
      <c r="D1529" s="2"/>
      <c r="E1529" s="2"/>
      <c r="F1529" s="51"/>
      <c r="G1529" s="2"/>
      <c r="H1529" s="2"/>
      <c r="I1529" s="2"/>
      <c r="J1529" s="2"/>
      <c r="K1529" s="2"/>
      <c r="L1529" s="2"/>
      <c r="M1529" s="4"/>
    </row>
    <row r="1530" spans="1:13" s="9" customFormat="1" x14ac:dyDescent="0.2">
      <c r="A1530" s="4"/>
      <c r="B1530" s="4"/>
      <c r="C1530" s="4"/>
      <c r="D1530" s="2"/>
      <c r="E1530" s="2"/>
      <c r="F1530" s="51"/>
      <c r="G1530" s="2"/>
      <c r="H1530" s="2"/>
      <c r="I1530" s="2"/>
      <c r="J1530" s="2"/>
      <c r="K1530" s="2"/>
      <c r="L1530" s="2"/>
      <c r="M1530" s="4"/>
    </row>
    <row r="1531" spans="1:13" s="9" customFormat="1" x14ac:dyDescent="0.2">
      <c r="A1531" s="4"/>
      <c r="B1531" s="4"/>
      <c r="C1531" s="4"/>
      <c r="D1531" s="2"/>
      <c r="E1531" s="2"/>
      <c r="F1531" s="51"/>
      <c r="G1531" s="2"/>
      <c r="H1531" s="2"/>
      <c r="I1531" s="2"/>
      <c r="J1531" s="2"/>
      <c r="K1531" s="2"/>
      <c r="L1531" s="2"/>
      <c r="M1531" s="4"/>
    </row>
    <row r="1532" spans="1:13" s="9" customFormat="1" x14ac:dyDescent="0.2">
      <c r="A1532" s="4"/>
      <c r="B1532" s="4"/>
      <c r="C1532" s="4"/>
      <c r="D1532" s="2"/>
      <c r="E1532" s="2"/>
      <c r="F1532" s="51"/>
      <c r="G1532" s="2"/>
      <c r="H1532" s="2"/>
      <c r="I1532" s="2"/>
      <c r="J1532" s="2"/>
      <c r="K1532" s="2"/>
      <c r="L1532" s="2"/>
      <c r="M1532" s="4"/>
    </row>
    <row r="1533" spans="1:13" s="9" customFormat="1" x14ac:dyDescent="0.2">
      <c r="A1533" s="4"/>
      <c r="B1533" s="4"/>
      <c r="C1533" s="4"/>
      <c r="D1533" s="2"/>
      <c r="E1533" s="2"/>
      <c r="F1533" s="51"/>
      <c r="G1533" s="2"/>
      <c r="H1533" s="2"/>
      <c r="I1533" s="2"/>
      <c r="J1533" s="2"/>
      <c r="K1533" s="2"/>
      <c r="L1533" s="2"/>
      <c r="M1533" s="4"/>
    </row>
    <row r="1534" spans="1:13" s="9" customFormat="1" x14ac:dyDescent="0.2">
      <c r="A1534" s="4"/>
      <c r="B1534" s="4"/>
      <c r="C1534" s="4"/>
      <c r="D1534" s="2"/>
      <c r="E1534" s="2"/>
      <c r="F1534" s="51"/>
      <c r="G1534" s="2"/>
      <c r="H1534" s="2"/>
      <c r="I1534" s="2"/>
      <c r="J1534" s="2"/>
      <c r="K1534" s="2"/>
      <c r="L1534" s="2"/>
      <c r="M1534" s="4"/>
    </row>
    <row r="1535" spans="1:13" s="9" customFormat="1" x14ac:dyDescent="0.2">
      <c r="A1535" s="4"/>
      <c r="B1535" s="4"/>
      <c r="C1535" s="4"/>
      <c r="D1535" s="2"/>
      <c r="E1535" s="2"/>
      <c r="F1535" s="51"/>
      <c r="G1535" s="2"/>
      <c r="H1535" s="2"/>
      <c r="I1535" s="2"/>
      <c r="J1535" s="2"/>
      <c r="K1535" s="2"/>
      <c r="L1535" s="2"/>
      <c r="M1535" s="4"/>
    </row>
    <row r="1536" spans="1:13" s="9" customFormat="1" x14ac:dyDescent="0.2">
      <c r="A1536" s="4"/>
      <c r="B1536" s="4"/>
      <c r="C1536" s="4"/>
      <c r="D1536" s="2"/>
      <c r="E1536" s="2"/>
      <c r="F1536" s="51"/>
      <c r="G1536" s="2"/>
      <c r="H1536" s="2"/>
      <c r="I1536" s="2"/>
      <c r="J1536" s="2"/>
      <c r="K1536" s="2"/>
      <c r="L1536" s="2"/>
      <c r="M1536" s="4"/>
    </row>
    <row r="1537" spans="1:13" s="9" customFormat="1" x14ac:dyDescent="0.2">
      <c r="A1537" s="4"/>
      <c r="B1537" s="4"/>
      <c r="C1537" s="4"/>
      <c r="D1537" s="2"/>
      <c r="E1537" s="2"/>
      <c r="F1537" s="51"/>
      <c r="G1537" s="2"/>
      <c r="H1537" s="2"/>
      <c r="I1537" s="2"/>
      <c r="J1537" s="2"/>
      <c r="K1537" s="2"/>
      <c r="L1537" s="2"/>
      <c r="M1537" s="4"/>
    </row>
    <row r="1538" spans="1:13" s="9" customFormat="1" x14ac:dyDescent="0.2">
      <c r="A1538" s="4"/>
      <c r="B1538" s="4"/>
      <c r="C1538" s="4"/>
      <c r="D1538" s="2"/>
      <c r="E1538" s="2"/>
      <c r="F1538" s="51"/>
      <c r="G1538" s="2"/>
      <c r="H1538" s="2"/>
      <c r="I1538" s="2"/>
      <c r="J1538" s="2"/>
      <c r="K1538" s="2"/>
      <c r="L1538" s="2"/>
      <c r="M1538" s="4"/>
    </row>
    <row r="1539" spans="1:13" s="9" customFormat="1" x14ac:dyDescent="0.2">
      <c r="A1539" s="4"/>
      <c r="B1539" s="4"/>
      <c r="C1539" s="4"/>
      <c r="D1539" s="2"/>
      <c r="E1539" s="2"/>
      <c r="F1539" s="51"/>
      <c r="G1539" s="2"/>
      <c r="H1539" s="2"/>
      <c r="I1539" s="2"/>
      <c r="J1539" s="2"/>
      <c r="K1539" s="2"/>
      <c r="L1539" s="2"/>
      <c r="M1539" s="4"/>
    </row>
    <row r="1540" spans="1:13" s="9" customFormat="1" x14ac:dyDescent="0.2">
      <c r="A1540" s="4"/>
      <c r="B1540" s="4"/>
      <c r="C1540" s="4"/>
      <c r="D1540" s="2"/>
      <c r="E1540" s="2"/>
      <c r="F1540" s="51"/>
      <c r="G1540" s="2"/>
      <c r="H1540" s="2"/>
      <c r="I1540" s="2"/>
      <c r="J1540" s="2"/>
      <c r="K1540" s="2"/>
      <c r="L1540" s="2"/>
      <c r="M1540" s="4"/>
    </row>
    <row r="1541" spans="1:13" s="9" customFormat="1" x14ac:dyDescent="0.2">
      <c r="A1541" s="4"/>
      <c r="B1541" s="4"/>
      <c r="C1541" s="4"/>
      <c r="D1541" s="2"/>
      <c r="E1541" s="2"/>
      <c r="F1541" s="51"/>
      <c r="G1541" s="2"/>
      <c r="H1541" s="2"/>
      <c r="I1541" s="2"/>
      <c r="J1541" s="2"/>
      <c r="K1541" s="2"/>
      <c r="L1541" s="2"/>
      <c r="M1541" s="4"/>
    </row>
    <row r="1542" spans="1:13" s="9" customFormat="1" x14ac:dyDescent="0.2">
      <c r="A1542" s="4"/>
      <c r="B1542" s="4"/>
      <c r="C1542" s="4"/>
      <c r="D1542" s="2"/>
      <c r="E1542" s="2"/>
      <c r="F1542" s="51"/>
      <c r="G1542" s="2"/>
      <c r="H1542" s="2"/>
      <c r="I1542" s="2"/>
      <c r="J1542" s="2"/>
      <c r="K1542" s="2"/>
      <c r="L1542" s="2"/>
      <c r="M1542" s="4"/>
    </row>
    <row r="1543" spans="1:13" s="9" customFormat="1" x14ac:dyDescent="0.2">
      <c r="A1543" s="4"/>
      <c r="B1543" s="4"/>
      <c r="C1543" s="4"/>
      <c r="D1543" s="2"/>
      <c r="E1543" s="2"/>
      <c r="F1543" s="51"/>
      <c r="G1543" s="2"/>
      <c r="H1543" s="2"/>
      <c r="I1543" s="2"/>
      <c r="J1543" s="2"/>
      <c r="K1543" s="2"/>
      <c r="L1543" s="2"/>
      <c r="M1543" s="4"/>
    </row>
    <row r="1544" spans="1:13" s="9" customFormat="1" x14ac:dyDescent="0.2">
      <c r="A1544" s="4"/>
      <c r="B1544" s="4"/>
      <c r="C1544" s="4"/>
      <c r="D1544" s="2"/>
      <c r="E1544" s="2"/>
      <c r="F1544" s="51"/>
      <c r="G1544" s="2"/>
      <c r="H1544" s="2"/>
      <c r="I1544" s="2"/>
      <c r="J1544" s="2"/>
      <c r="K1544" s="2"/>
      <c r="L1544" s="2"/>
      <c r="M1544" s="4"/>
    </row>
    <row r="1545" spans="1:13" s="9" customFormat="1" x14ac:dyDescent="0.2">
      <c r="A1545" s="4"/>
      <c r="B1545" s="4"/>
      <c r="C1545" s="4"/>
      <c r="D1545" s="2"/>
      <c r="E1545" s="2"/>
      <c r="F1545" s="51"/>
      <c r="G1545" s="2"/>
      <c r="H1545" s="2"/>
      <c r="I1545" s="2"/>
      <c r="J1545" s="2"/>
      <c r="K1545" s="2"/>
      <c r="L1545" s="2"/>
      <c r="M1545" s="4"/>
    </row>
    <row r="1546" spans="1:13" s="9" customFormat="1" x14ac:dyDescent="0.2">
      <c r="A1546" s="4"/>
      <c r="B1546" s="4"/>
      <c r="C1546" s="4"/>
      <c r="D1546" s="2"/>
      <c r="E1546" s="2"/>
      <c r="F1546" s="51"/>
      <c r="G1546" s="2"/>
      <c r="H1546" s="2"/>
      <c r="I1546" s="2"/>
      <c r="J1546" s="2"/>
      <c r="K1546" s="2"/>
      <c r="L1546" s="2"/>
      <c r="M1546" s="4"/>
    </row>
    <row r="1547" spans="1:13" s="9" customFormat="1" x14ac:dyDescent="0.2">
      <c r="A1547" s="4"/>
      <c r="B1547" s="4"/>
      <c r="C1547" s="4"/>
      <c r="D1547" s="2"/>
      <c r="E1547" s="2"/>
      <c r="F1547" s="51"/>
      <c r="G1547" s="2"/>
      <c r="H1547" s="2"/>
      <c r="I1547" s="2"/>
      <c r="J1547" s="2"/>
      <c r="K1547" s="2"/>
      <c r="L1547" s="2"/>
      <c r="M1547" s="4"/>
    </row>
    <row r="1548" spans="1:13" s="9" customFormat="1" x14ac:dyDescent="0.2">
      <c r="A1548" s="4"/>
      <c r="B1548" s="4"/>
      <c r="C1548" s="4"/>
      <c r="D1548" s="2"/>
      <c r="E1548" s="2"/>
      <c r="F1548" s="51"/>
      <c r="G1548" s="2"/>
      <c r="H1548" s="2"/>
      <c r="I1548" s="2"/>
      <c r="J1548" s="2"/>
      <c r="K1548" s="2"/>
      <c r="L1548" s="2"/>
      <c r="M1548" s="4"/>
    </row>
    <row r="1549" spans="1:13" s="9" customFormat="1" x14ac:dyDescent="0.2">
      <c r="A1549" s="4"/>
      <c r="B1549" s="4"/>
      <c r="C1549" s="4"/>
      <c r="D1549" s="2"/>
      <c r="E1549" s="2"/>
      <c r="F1549" s="51"/>
      <c r="G1549" s="2"/>
      <c r="H1549" s="2"/>
      <c r="I1549" s="2"/>
      <c r="J1549" s="2"/>
      <c r="K1549" s="2"/>
      <c r="L1549" s="2"/>
      <c r="M1549" s="4"/>
    </row>
    <row r="1550" spans="1:13" s="9" customFormat="1" x14ac:dyDescent="0.2">
      <c r="A1550" s="4"/>
      <c r="B1550" s="4"/>
      <c r="C1550" s="4"/>
      <c r="D1550" s="2"/>
      <c r="E1550" s="2"/>
      <c r="F1550" s="51"/>
      <c r="G1550" s="2"/>
      <c r="H1550" s="2"/>
      <c r="I1550" s="2"/>
      <c r="J1550" s="2"/>
      <c r="K1550" s="2"/>
      <c r="L1550" s="2"/>
      <c r="M1550" s="4"/>
    </row>
    <row r="1551" spans="1:13" s="9" customFormat="1" x14ac:dyDescent="0.2">
      <c r="A1551" s="4"/>
      <c r="B1551" s="4"/>
      <c r="C1551" s="4"/>
      <c r="D1551" s="2"/>
      <c r="E1551" s="2"/>
      <c r="F1551" s="51"/>
      <c r="G1551" s="2"/>
      <c r="H1551" s="2"/>
      <c r="I1551" s="2"/>
      <c r="J1551" s="2"/>
      <c r="K1551" s="2"/>
      <c r="L1551" s="2"/>
      <c r="M1551" s="4"/>
    </row>
    <row r="1552" spans="1:13" s="9" customFormat="1" x14ac:dyDescent="0.2">
      <c r="A1552" s="4"/>
      <c r="B1552" s="4"/>
      <c r="C1552" s="4"/>
      <c r="D1552" s="2"/>
      <c r="E1552" s="2"/>
      <c r="F1552" s="51"/>
      <c r="G1552" s="2"/>
      <c r="H1552" s="2"/>
      <c r="I1552" s="2"/>
      <c r="J1552" s="2"/>
      <c r="K1552" s="2"/>
      <c r="L1552" s="2"/>
      <c r="M1552" s="4"/>
    </row>
    <row r="1553" spans="1:13" s="9" customFormat="1" x14ac:dyDescent="0.2">
      <c r="A1553" s="4"/>
      <c r="B1553" s="4"/>
      <c r="C1553" s="4"/>
      <c r="D1553" s="2"/>
      <c r="E1553" s="2"/>
      <c r="F1553" s="51"/>
      <c r="G1553" s="2"/>
      <c r="H1553" s="2"/>
      <c r="I1553" s="2"/>
      <c r="J1553" s="2"/>
      <c r="K1553" s="2"/>
      <c r="L1553" s="2"/>
      <c r="M1553" s="4"/>
    </row>
    <row r="1554" spans="1:13" s="9" customFormat="1" x14ac:dyDescent="0.2">
      <c r="A1554" s="4"/>
      <c r="B1554" s="4"/>
      <c r="C1554" s="4"/>
      <c r="D1554" s="2"/>
      <c r="E1554" s="2"/>
      <c r="F1554" s="51"/>
      <c r="G1554" s="2"/>
      <c r="H1554" s="2"/>
      <c r="I1554" s="2"/>
      <c r="J1554" s="2"/>
      <c r="K1554" s="2"/>
      <c r="L1554" s="2"/>
      <c r="M1554" s="4"/>
    </row>
    <row r="1555" spans="1:13" s="9" customFormat="1" x14ac:dyDescent="0.2">
      <c r="A1555" s="4"/>
      <c r="B1555" s="4"/>
      <c r="C1555" s="4"/>
      <c r="D1555" s="2"/>
      <c r="E1555" s="2"/>
      <c r="F1555" s="51"/>
      <c r="G1555" s="2"/>
      <c r="H1555" s="2"/>
      <c r="I1555" s="2"/>
      <c r="J1555" s="2"/>
      <c r="K1555" s="2"/>
      <c r="L1555" s="2"/>
      <c r="M1555" s="4"/>
    </row>
    <row r="1556" spans="1:13" s="9" customFormat="1" x14ac:dyDescent="0.2">
      <c r="A1556" s="4"/>
      <c r="B1556" s="4"/>
      <c r="C1556" s="4"/>
      <c r="D1556" s="2"/>
      <c r="E1556" s="2"/>
      <c r="F1556" s="51"/>
      <c r="G1556" s="2"/>
      <c r="H1556" s="2"/>
      <c r="I1556" s="2"/>
      <c r="J1556" s="2"/>
      <c r="K1556" s="2"/>
      <c r="L1556" s="2"/>
      <c r="M1556" s="4"/>
    </row>
    <row r="1557" spans="1:13" s="9" customFormat="1" x14ac:dyDescent="0.2">
      <c r="A1557" s="4"/>
      <c r="B1557" s="4"/>
      <c r="C1557" s="4"/>
      <c r="D1557" s="2"/>
      <c r="E1557" s="2"/>
      <c r="F1557" s="51"/>
      <c r="G1557" s="2"/>
      <c r="H1557" s="2"/>
      <c r="I1557" s="2"/>
      <c r="J1557" s="2"/>
      <c r="K1557" s="2"/>
      <c r="L1557" s="2"/>
      <c r="M1557" s="4"/>
    </row>
    <row r="1558" spans="1:13" s="9" customFormat="1" x14ac:dyDescent="0.2">
      <c r="A1558" s="4"/>
      <c r="B1558" s="4"/>
      <c r="C1558" s="4"/>
      <c r="D1558" s="2"/>
      <c r="E1558" s="2"/>
      <c r="F1558" s="51"/>
      <c r="G1558" s="2"/>
      <c r="H1558" s="2"/>
      <c r="I1558" s="2"/>
      <c r="J1558" s="2"/>
      <c r="K1558" s="2"/>
      <c r="L1558" s="2"/>
      <c r="M1558" s="4"/>
    </row>
    <row r="1559" spans="1:13" s="9" customFormat="1" x14ac:dyDescent="0.2">
      <c r="A1559" s="4"/>
      <c r="B1559" s="4"/>
      <c r="C1559" s="4"/>
      <c r="D1559" s="2"/>
      <c r="E1559" s="2"/>
      <c r="F1559" s="51"/>
      <c r="G1559" s="2"/>
      <c r="H1559" s="2"/>
      <c r="I1559" s="2"/>
      <c r="J1559" s="2"/>
      <c r="K1559" s="2"/>
      <c r="L1559" s="2"/>
      <c r="M1559" s="4"/>
    </row>
    <row r="1560" spans="1:13" s="9" customFormat="1" x14ac:dyDescent="0.2">
      <c r="A1560" s="4"/>
      <c r="B1560" s="4"/>
      <c r="C1560" s="4"/>
      <c r="D1560" s="2"/>
      <c r="E1560" s="2"/>
      <c r="F1560" s="51"/>
      <c r="G1560" s="2"/>
      <c r="H1560" s="2"/>
      <c r="I1560" s="2"/>
      <c r="J1560" s="2"/>
      <c r="K1560" s="2"/>
      <c r="L1560" s="2"/>
      <c r="M1560" s="4"/>
    </row>
    <row r="1561" spans="1:13" s="9" customFormat="1" x14ac:dyDescent="0.2">
      <c r="A1561" s="4"/>
      <c r="B1561" s="4"/>
      <c r="C1561" s="4"/>
      <c r="D1561" s="2"/>
      <c r="E1561" s="2"/>
      <c r="F1561" s="51"/>
      <c r="G1561" s="2"/>
      <c r="H1561" s="2"/>
      <c r="I1561" s="2"/>
      <c r="J1561" s="2"/>
      <c r="K1561" s="2"/>
      <c r="L1561" s="2"/>
      <c r="M1561" s="4"/>
    </row>
    <row r="1562" spans="1:13" s="9" customFormat="1" x14ac:dyDescent="0.2">
      <c r="A1562" s="4"/>
      <c r="B1562" s="4"/>
      <c r="C1562" s="4"/>
      <c r="D1562" s="2"/>
      <c r="E1562" s="2"/>
      <c r="F1562" s="51"/>
      <c r="G1562" s="2"/>
      <c r="H1562" s="2"/>
      <c r="I1562" s="2"/>
      <c r="J1562" s="2"/>
      <c r="K1562" s="2"/>
      <c r="L1562" s="2"/>
      <c r="M1562" s="4"/>
    </row>
    <row r="1563" spans="1:13" s="9" customFormat="1" x14ac:dyDescent="0.2">
      <c r="A1563" s="4"/>
      <c r="B1563" s="4"/>
      <c r="C1563" s="4"/>
      <c r="D1563" s="2"/>
      <c r="E1563" s="2"/>
      <c r="F1563" s="51"/>
      <c r="G1563" s="2"/>
      <c r="H1563" s="2"/>
      <c r="I1563" s="2"/>
      <c r="J1563" s="2"/>
      <c r="K1563" s="2"/>
      <c r="L1563" s="2"/>
      <c r="M1563" s="4"/>
    </row>
    <row r="1564" spans="1:13" s="9" customFormat="1" x14ac:dyDescent="0.2">
      <c r="A1564" s="4"/>
      <c r="B1564" s="4"/>
      <c r="C1564" s="4"/>
      <c r="D1564" s="2"/>
      <c r="E1564" s="2"/>
      <c r="F1564" s="51"/>
      <c r="G1564" s="2"/>
      <c r="H1564" s="2"/>
      <c r="I1564" s="2"/>
      <c r="J1564" s="2"/>
      <c r="K1564" s="2"/>
      <c r="L1564" s="2"/>
      <c r="M1564" s="4"/>
    </row>
    <row r="1565" spans="1:13" s="9" customFormat="1" x14ac:dyDescent="0.2">
      <c r="A1565" s="4"/>
      <c r="B1565" s="4"/>
      <c r="C1565" s="4"/>
      <c r="D1565" s="2"/>
      <c r="E1565" s="2"/>
      <c r="F1565" s="51"/>
      <c r="G1565" s="2"/>
      <c r="H1565" s="2"/>
      <c r="I1565" s="2"/>
      <c r="J1565" s="2"/>
      <c r="K1565" s="2"/>
      <c r="L1565" s="2"/>
      <c r="M1565" s="4"/>
    </row>
    <row r="1566" spans="1:13" s="9" customFormat="1" x14ac:dyDescent="0.2">
      <c r="A1566" s="4"/>
      <c r="B1566" s="4"/>
      <c r="C1566" s="4"/>
      <c r="D1566" s="2"/>
      <c r="E1566" s="2"/>
      <c r="F1566" s="51"/>
      <c r="G1566" s="2"/>
      <c r="H1566" s="2"/>
      <c r="I1566" s="2"/>
      <c r="J1566" s="2"/>
      <c r="K1566" s="2"/>
      <c r="L1566" s="2"/>
      <c r="M1566" s="4"/>
    </row>
    <row r="1567" spans="1:13" s="9" customFormat="1" x14ac:dyDescent="0.2">
      <c r="A1567" s="4"/>
      <c r="B1567" s="4"/>
      <c r="C1567" s="4"/>
      <c r="D1567" s="2"/>
      <c r="E1567" s="2"/>
      <c r="F1567" s="51"/>
      <c r="G1567" s="2"/>
      <c r="H1567" s="2"/>
      <c r="I1567" s="2"/>
      <c r="J1567" s="2"/>
      <c r="K1567" s="2"/>
      <c r="L1567" s="2"/>
      <c r="M1567" s="4"/>
    </row>
    <row r="1568" spans="1:13" s="9" customFormat="1" x14ac:dyDescent="0.2">
      <c r="A1568" s="4"/>
      <c r="B1568" s="4"/>
      <c r="C1568" s="4"/>
      <c r="D1568" s="2"/>
      <c r="E1568" s="2"/>
      <c r="F1568" s="51"/>
      <c r="G1568" s="2"/>
      <c r="H1568" s="2"/>
      <c r="I1568" s="2"/>
      <c r="J1568" s="2"/>
      <c r="K1568" s="2"/>
      <c r="L1568" s="2"/>
      <c r="M1568" s="4"/>
    </row>
    <row r="1569" spans="1:13" s="9" customFormat="1" x14ac:dyDescent="0.2">
      <c r="A1569" s="4"/>
      <c r="B1569" s="4"/>
      <c r="C1569" s="4"/>
      <c r="D1569" s="2"/>
      <c r="E1569" s="2"/>
      <c r="F1569" s="51"/>
      <c r="G1569" s="2"/>
      <c r="H1569" s="2"/>
      <c r="I1569" s="2"/>
      <c r="J1569" s="2"/>
      <c r="K1569" s="2"/>
      <c r="L1569" s="2"/>
      <c r="M1569" s="4"/>
    </row>
    <row r="1570" spans="1:13" s="9" customFormat="1" x14ac:dyDescent="0.2">
      <c r="A1570" s="4"/>
      <c r="B1570" s="4"/>
      <c r="C1570" s="4"/>
      <c r="D1570" s="2"/>
      <c r="E1570" s="2"/>
      <c r="F1570" s="51"/>
      <c r="G1570" s="2"/>
      <c r="H1570" s="2"/>
      <c r="I1570" s="2"/>
      <c r="J1570" s="2"/>
      <c r="K1570" s="2"/>
      <c r="L1570" s="2"/>
      <c r="M1570" s="4"/>
    </row>
    <row r="1571" spans="1:13" s="9" customFormat="1" x14ac:dyDescent="0.2">
      <c r="A1571" s="4"/>
      <c r="B1571" s="4"/>
      <c r="C1571" s="4"/>
      <c r="D1571" s="2"/>
      <c r="E1571" s="2"/>
      <c r="F1571" s="51"/>
      <c r="G1571" s="2"/>
      <c r="H1571" s="2"/>
      <c r="I1571" s="2"/>
      <c r="J1571" s="2"/>
      <c r="K1571" s="2"/>
      <c r="L1571" s="2"/>
      <c r="M1571" s="4"/>
    </row>
    <row r="1572" spans="1:13" s="9" customFormat="1" x14ac:dyDescent="0.2">
      <c r="A1572" s="4"/>
      <c r="B1572" s="4"/>
      <c r="C1572" s="4"/>
      <c r="D1572" s="2"/>
      <c r="E1572" s="2"/>
      <c r="F1572" s="51"/>
      <c r="G1572" s="2"/>
      <c r="H1572" s="2"/>
      <c r="I1572" s="2"/>
      <c r="J1572" s="2"/>
      <c r="K1572" s="2"/>
      <c r="L1572" s="2"/>
      <c r="M1572" s="4"/>
    </row>
    <row r="1573" spans="1:13" s="9" customFormat="1" x14ac:dyDescent="0.2">
      <c r="A1573" s="4"/>
      <c r="B1573" s="4"/>
      <c r="C1573" s="4"/>
      <c r="D1573" s="2"/>
      <c r="E1573" s="2"/>
      <c r="F1573" s="51"/>
      <c r="G1573" s="2"/>
      <c r="H1573" s="2"/>
      <c r="I1573" s="2"/>
      <c r="J1573" s="2"/>
      <c r="K1573" s="2"/>
      <c r="L1573" s="2"/>
      <c r="M1573" s="4"/>
    </row>
    <row r="1574" spans="1:13" s="9" customFormat="1" x14ac:dyDescent="0.2">
      <c r="A1574" s="4"/>
      <c r="B1574" s="4"/>
      <c r="C1574" s="4"/>
      <c r="D1574" s="2"/>
      <c r="E1574" s="2"/>
      <c r="F1574" s="51"/>
      <c r="G1574" s="2"/>
      <c r="H1574" s="2"/>
      <c r="I1574" s="2"/>
      <c r="J1574" s="2"/>
      <c r="K1574" s="2"/>
      <c r="L1574" s="2"/>
      <c r="M1574" s="4"/>
    </row>
    <row r="1575" spans="1:13" s="9" customFormat="1" x14ac:dyDescent="0.2">
      <c r="A1575" s="4"/>
      <c r="B1575" s="4"/>
      <c r="C1575" s="4"/>
      <c r="D1575" s="2"/>
      <c r="E1575" s="2"/>
      <c r="F1575" s="51"/>
      <c r="G1575" s="2"/>
      <c r="H1575" s="2"/>
      <c r="I1575" s="2"/>
      <c r="J1575" s="2"/>
      <c r="K1575" s="2"/>
      <c r="L1575" s="2"/>
      <c r="M1575" s="4"/>
    </row>
    <row r="1576" spans="1:13" s="9" customFormat="1" x14ac:dyDescent="0.2">
      <c r="A1576" s="4"/>
      <c r="B1576" s="4"/>
      <c r="C1576" s="4"/>
      <c r="D1576" s="2"/>
      <c r="E1576" s="2"/>
      <c r="F1576" s="51"/>
      <c r="G1576" s="2"/>
      <c r="H1576" s="2"/>
      <c r="I1576" s="2"/>
      <c r="J1576" s="2"/>
      <c r="K1576" s="2"/>
      <c r="L1576" s="2"/>
      <c r="M1576" s="4"/>
    </row>
    <row r="1577" spans="1:13" s="9" customFormat="1" x14ac:dyDescent="0.2">
      <c r="A1577" s="4"/>
      <c r="B1577" s="4"/>
      <c r="C1577" s="4"/>
      <c r="D1577" s="2"/>
      <c r="E1577" s="2"/>
      <c r="F1577" s="51"/>
      <c r="G1577" s="2"/>
      <c r="H1577" s="2"/>
      <c r="I1577" s="2"/>
      <c r="J1577" s="2"/>
      <c r="K1577" s="2"/>
      <c r="L1577" s="2"/>
      <c r="M1577" s="4"/>
    </row>
    <row r="1578" spans="1:13" s="9" customFormat="1" x14ac:dyDescent="0.2">
      <c r="A1578" s="4"/>
      <c r="B1578" s="4"/>
      <c r="C1578" s="4"/>
      <c r="D1578" s="2"/>
      <c r="E1578" s="2"/>
      <c r="F1578" s="51"/>
      <c r="G1578" s="2"/>
      <c r="H1578" s="2"/>
      <c r="I1578" s="2"/>
      <c r="J1578" s="2"/>
      <c r="K1578" s="2"/>
      <c r="L1578" s="2"/>
      <c r="M1578" s="4"/>
    </row>
    <row r="1579" spans="1:13" s="9" customFormat="1" x14ac:dyDescent="0.2">
      <c r="A1579" s="4"/>
      <c r="B1579" s="4"/>
      <c r="C1579" s="4"/>
      <c r="D1579" s="2"/>
      <c r="E1579" s="2"/>
      <c r="F1579" s="51"/>
      <c r="G1579" s="2"/>
      <c r="H1579" s="2"/>
      <c r="I1579" s="2"/>
      <c r="J1579" s="2"/>
      <c r="K1579" s="2"/>
      <c r="L1579" s="2"/>
      <c r="M1579" s="4"/>
    </row>
    <row r="1580" spans="1:13" s="9" customFormat="1" x14ac:dyDescent="0.2">
      <c r="A1580" s="4"/>
      <c r="B1580" s="4"/>
      <c r="C1580" s="4"/>
      <c r="D1580" s="2"/>
      <c r="E1580" s="2"/>
      <c r="F1580" s="51"/>
      <c r="G1580" s="2"/>
      <c r="H1580" s="2"/>
      <c r="I1580" s="2"/>
      <c r="J1580" s="2"/>
      <c r="K1580" s="2"/>
      <c r="L1580" s="2"/>
      <c r="M1580" s="4"/>
    </row>
    <row r="1581" spans="1:13" s="9" customFormat="1" x14ac:dyDescent="0.2">
      <c r="A1581" s="4"/>
      <c r="B1581" s="4"/>
      <c r="C1581" s="4"/>
      <c r="D1581" s="2"/>
      <c r="E1581" s="2"/>
      <c r="F1581" s="51"/>
      <c r="G1581" s="2"/>
      <c r="H1581" s="2"/>
      <c r="I1581" s="2"/>
      <c r="J1581" s="2"/>
      <c r="K1581" s="2"/>
      <c r="L1581" s="2"/>
      <c r="M1581" s="4"/>
    </row>
    <row r="1582" spans="1:13" s="9" customFormat="1" x14ac:dyDescent="0.2">
      <c r="A1582" s="4"/>
      <c r="B1582" s="4"/>
      <c r="C1582" s="4"/>
      <c r="D1582" s="2"/>
      <c r="E1582" s="2"/>
      <c r="F1582" s="51"/>
      <c r="G1582" s="2"/>
      <c r="H1582" s="2"/>
      <c r="I1582" s="2"/>
      <c r="J1582" s="2"/>
      <c r="K1582" s="2"/>
      <c r="L1582" s="2"/>
      <c r="M1582" s="4"/>
    </row>
    <row r="1583" spans="1:13" s="9" customFormat="1" x14ac:dyDescent="0.2">
      <c r="A1583" s="4"/>
      <c r="B1583" s="4"/>
      <c r="C1583" s="4"/>
      <c r="D1583" s="2"/>
      <c r="E1583" s="2"/>
      <c r="F1583" s="51"/>
      <c r="G1583" s="2"/>
      <c r="H1583" s="2"/>
      <c r="I1583" s="2"/>
      <c r="J1583" s="2"/>
      <c r="K1583" s="2"/>
      <c r="L1583" s="2"/>
      <c r="M1583" s="4"/>
    </row>
    <row r="1584" spans="1:13" s="9" customFormat="1" x14ac:dyDescent="0.2">
      <c r="A1584" s="4"/>
      <c r="B1584" s="4"/>
      <c r="C1584" s="4"/>
      <c r="D1584" s="2"/>
      <c r="E1584" s="2"/>
      <c r="F1584" s="51"/>
      <c r="G1584" s="2"/>
      <c r="H1584" s="2"/>
      <c r="I1584" s="2"/>
      <c r="J1584" s="2"/>
      <c r="K1584" s="2"/>
      <c r="L1584" s="2"/>
      <c r="M1584" s="4"/>
    </row>
    <row r="1585" spans="1:13" s="9" customFormat="1" x14ac:dyDescent="0.2">
      <c r="A1585" s="4"/>
      <c r="B1585" s="4"/>
      <c r="C1585" s="4"/>
      <c r="D1585" s="2"/>
      <c r="E1585" s="2"/>
      <c r="F1585" s="51"/>
      <c r="G1585" s="2"/>
      <c r="H1585" s="2"/>
      <c r="I1585" s="2"/>
      <c r="J1585" s="2"/>
      <c r="K1585" s="2"/>
      <c r="L1585" s="2"/>
      <c r="M1585" s="4"/>
    </row>
    <row r="1586" spans="1:13" s="9" customFormat="1" x14ac:dyDescent="0.2">
      <c r="A1586" s="4"/>
      <c r="B1586" s="4"/>
      <c r="C1586" s="4"/>
      <c r="D1586" s="2"/>
      <c r="E1586" s="2"/>
      <c r="F1586" s="51"/>
      <c r="G1586" s="2"/>
      <c r="H1586" s="2"/>
      <c r="I1586" s="2"/>
      <c r="J1586" s="2"/>
      <c r="K1586" s="2"/>
      <c r="L1586" s="2"/>
      <c r="M1586" s="4"/>
    </row>
    <row r="1587" spans="1:13" s="9" customFormat="1" x14ac:dyDescent="0.2">
      <c r="A1587" s="4"/>
      <c r="B1587" s="4"/>
      <c r="C1587" s="4"/>
      <c r="D1587" s="2"/>
      <c r="E1587" s="2"/>
      <c r="F1587" s="51"/>
      <c r="G1587" s="2"/>
      <c r="H1587" s="2"/>
      <c r="I1587" s="2"/>
      <c r="J1587" s="2"/>
      <c r="K1587" s="2"/>
      <c r="L1587" s="2"/>
      <c r="M1587" s="4"/>
    </row>
    <row r="1588" spans="1:13" s="9" customFormat="1" x14ac:dyDescent="0.2">
      <c r="A1588" s="4"/>
      <c r="B1588" s="4"/>
      <c r="C1588" s="4"/>
      <c r="D1588" s="2"/>
      <c r="E1588" s="2"/>
      <c r="F1588" s="51"/>
      <c r="G1588" s="2"/>
      <c r="H1588" s="2"/>
      <c r="I1588" s="2"/>
      <c r="J1588" s="2"/>
      <c r="K1588" s="2"/>
      <c r="L1588" s="2"/>
      <c r="M1588" s="4"/>
    </row>
    <row r="1589" spans="1:13" s="9" customFormat="1" x14ac:dyDescent="0.2">
      <c r="A1589" s="4"/>
      <c r="B1589" s="4"/>
      <c r="C1589" s="4"/>
      <c r="D1589" s="2"/>
      <c r="E1589" s="2"/>
      <c r="F1589" s="51"/>
      <c r="G1589" s="2"/>
      <c r="H1589" s="2"/>
      <c r="I1589" s="2"/>
      <c r="J1589" s="2"/>
      <c r="K1589" s="2"/>
      <c r="L1589" s="2"/>
      <c r="M1589" s="4"/>
    </row>
    <row r="1590" spans="1:13" s="9" customFormat="1" x14ac:dyDescent="0.2">
      <c r="A1590" s="4"/>
      <c r="B1590" s="4"/>
      <c r="C1590" s="4"/>
      <c r="D1590" s="2"/>
      <c r="E1590" s="2"/>
      <c r="F1590" s="51"/>
      <c r="G1590" s="2"/>
      <c r="H1590" s="2"/>
      <c r="I1590" s="2"/>
      <c r="J1590" s="2"/>
      <c r="K1590" s="2"/>
      <c r="L1590" s="2"/>
      <c r="M1590" s="4"/>
    </row>
    <row r="1591" spans="1:13" s="9" customFormat="1" x14ac:dyDescent="0.2">
      <c r="A1591" s="4"/>
      <c r="B1591" s="4"/>
      <c r="C1591" s="4"/>
      <c r="D1591" s="2"/>
      <c r="E1591" s="2"/>
      <c r="F1591" s="51"/>
      <c r="G1591" s="2"/>
      <c r="H1591" s="2"/>
      <c r="I1591" s="2"/>
      <c r="J1591" s="2"/>
      <c r="K1591" s="2"/>
      <c r="L1591" s="2"/>
      <c r="M1591" s="4"/>
    </row>
    <row r="1592" spans="1:13" s="9" customFormat="1" x14ac:dyDescent="0.2">
      <c r="A1592" s="4"/>
      <c r="B1592" s="4"/>
      <c r="C1592" s="4"/>
      <c r="D1592" s="2"/>
      <c r="E1592" s="2"/>
      <c r="F1592" s="51"/>
      <c r="G1592" s="2"/>
      <c r="H1592" s="2"/>
      <c r="I1592" s="2"/>
      <c r="J1592" s="2"/>
      <c r="K1592" s="2"/>
      <c r="L1592" s="2"/>
      <c r="M1592" s="4"/>
    </row>
    <row r="1593" spans="1:13" s="9" customFormat="1" x14ac:dyDescent="0.2">
      <c r="A1593" s="4"/>
      <c r="B1593" s="4"/>
      <c r="C1593" s="4"/>
      <c r="D1593" s="2"/>
      <c r="E1593" s="2"/>
      <c r="F1593" s="51"/>
      <c r="G1593" s="2"/>
      <c r="H1593" s="2"/>
      <c r="I1593" s="2"/>
      <c r="J1593" s="2"/>
      <c r="K1593" s="2"/>
      <c r="L1593" s="2"/>
      <c r="M1593" s="4"/>
    </row>
    <row r="1594" spans="1:13" s="9" customFormat="1" x14ac:dyDescent="0.2">
      <c r="A1594" s="4"/>
      <c r="B1594" s="4"/>
      <c r="C1594" s="4"/>
      <c r="D1594" s="2"/>
      <c r="E1594" s="2"/>
      <c r="F1594" s="51"/>
      <c r="G1594" s="2"/>
      <c r="H1594" s="2"/>
      <c r="I1594" s="2"/>
      <c r="J1594" s="2"/>
      <c r="K1594" s="2"/>
      <c r="L1594" s="2"/>
      <c r="M1594" s="4"/>
    </row>
    <row r="1595" spans="1:13" s="9" customFormat="1" x14ac:dyDescent="0.2">
      <c r="A1595" s="4"/>
      <c r="B1595" s="4"/>
      <c r="C1595" s="4"/>
      <c r="D1595" s="2"/>
      <c r="E1595" s="2"/>
      <c r="F1595" s="51"/>
      <c r="G1595" s="2"/>
      <c r="H1595" s="2"/>
      <c r="I1595" s="2"/>
      <c r="J1595" s="2"/>
      <c r="K1595" s="2"/>
      <c r="L1595" s="2"/>
      <c r="M1595" s="4"/>
    </row>
    <row r="1596" spans="1:13" s="9" customFormat="1" x14ac:dyDescent="0.2">
      <c r="A1596" s="4"/>
      <c r="B1596" s="4"/>
      <c r="C1596" s="4"/>
      <c r="D1596" s="2"/>
      <c r="E1596" s="2"/>
      <c r="F1596" s="51"/>
      <c r="G1596" s="2"/>
      <c r="H1596" s="2"/>
      <c r="I1596" s="2"/>
      <c r="J1596" s="2"/>
      <c r="K1596" s="2"/>
      <c r="L1596" s="2"/>
      <c r="M1596" s="4"/>
    </row>
    <row r="1597" spans="1:13" s="9" customFormat="1" x14ac:dyDescent="0.2">
      <c r="A1597" s="4"/>
      <c r="B1597" s="4"/>
      <c r="C1597" s="4"/>
      <c r="D1597" s="2"/>
      <c r="E1597" s="2"/>
      <c r="F1597" s="51"/>
      <c r="G1597" s="2"/>
      <c r="H1597" s="2"/>
      <c r="I1597" s="2"/>
      <c r="J1597" s="2"/>
      <c r="K1597" s="2"/>
      <c r="L1597" s="2"/>
      <c r="M1597" s="4"/>
    </row>
    <row r="1598" spans="1:13" s="9" customFormat="1" x14ac:dyDescent="0.2">
      <c r="A1598" s="4"/>
      <c r="B1598" s="4"/>
      <c r="C1598" s="4"/>
      <c r="D1598" s="2"/>
      <c r="E1598" s="2"/>
      <c r="F1598" s="51"/>
      <c r="G1598" s="2"/>
      <c r="H1598" s="2"/>
      <c r="I1598" s="2"/>
      <c r="J1598" s="2"/>
      <c r="K1598" s="2"/>
      <c r="L1598" s="2"/>
      <c r="M1598" s="4"/>
    </row>
    <row r="1599" spans="1:13" s="9" customFormat="1" x14ac:dyDescent="0.2">
      <c r="A1599" s="4"/>
      <c r="B1599" s="4"/>
      <c r="C1599" s="4"/>
      <c r="D1599" s="2"/>
      <c r="E1599" s="2"/>
      <c r="F1599" s="51"/>
      <c r="G1599" s="2"/>
      <c r="H1599" s="2"/>
      <c r="I1599" s="2"/>
      <c r="J1599" s="2"/>
      <c r="K1599" s="2"/>
      <c r="L1599" s="2"/>
      <c r="M1599" s="4"/>
    </row>
    <row r="1600" spans="1:13" s="9" customFormat="1" x14ac:dyDescent="0.2">
      <c r="A1600" s="4"/>
      <c r="B1600" s="4"/>
      <c r="C1600" s="4"/>
      <c r="D1600" s="2"/>
      <c r="E1600" s="2"/>
      <c r="F1600" s="51"/>
      <c r="G1600" s="2"/>
      <c r="H1600" s="2"/>
      <c r="I1600" s="2"/>
      <c r="J1600" s="2"/>
      <c r="K1600" s="2"/>
      <c r="L1600" s="2"/>
      <c r="M1600" s="4"/>
    </row>
    <row r="1601" spans="1:13" s="9" customFormat="1" x14ac:dyDescent="0.2">
      <c r="A1601" s="4"/>
      <c r="B1601" s="4"/>
      <c r="C1601" s="4"/>
      <c r="D1601" s="2"/>
      <c r="E1601" s="2"/>
      <c r="F1601" s="51"/>
      <c r="G1601" s="2"/>
      <c r="H1601" s="2"/>
      <c r="I1601" s="2"/>
      <c r="J1601" s="2"/>
      <c r="K1601" s="2"/>
      <c r="L1601" s="2"/>
      <c r="M1601" s="4"/>
    </row>
    <row r="1602" spans="1:13" s="9" customFormat="1" x14ac:dyDescent="0.2">
      <c r="A1602" s="4"/>
      <c r="B1602" s="4"/>
      <c r="C1602" s="4"/>
      <c r="D1602" s="2"/>
      <c r="E1602" s="2"/>
      <c r="F1602" s="51"/>
      <c r="G1602" s="2"/>
      <c r="H1602" s="2"/>
      <c r="I1602" s="2"/>
      <c r="J1602" s="2"/>
      <c r="K1602" s="2"/>
      <c r="L1602" s="2"/>
      <c r="M1602" s="4"/>
    </row>
    <row r="1603" spans="1:13" s="9" customFormat="1" x14ac:dyDescent="0.2">
      <c r="A1603" s="4"/>
      <c r="B1603" s="4"/>
      <c r="C1603" s="4"/>
      <c r="D1603" s="2"/>
      <c r="E1603" s="2"/>
      <c r="F1603" s="51"/>
      <c r="G1603" s="2"/>
      <c r="H1603" s="2"/>
      <c r="I1603" s="2"/>
      <c r="J1603" s="2"/>
      <c r="K1603" s="2"/>
      <c r="L1603" s="2"/>
      <c r="M1603" s="4"/>
    </row>
    <row r="1604" spans="1:13" s="9" customFormat="1" x14ac:dyDescent="0.2">
      <c r="A1604" s="4"/>
      <c r="B1604" s="4"/>
      <c r="C1604" s="4"/>
      <c r="D1604" s="2"/>
      <c r="E1604" s="2"/>
      <c r="F1604" s="51"/>
      <c r="G1604" s="2"/>
      <c r="H1604" s="2"/>
      <c r="I1604" s="2"/>
      <c r="J1604" s="2"/>
      <c r="K1604" s="2"/>
      <c r="L1604" s="2"/>
      <c r="M1604" s="4"/>
    </row>
    <row r="1605" spans="1:13" s="9" customFormat="1" x14ac:dyDescent="0.2">
      <c r="A1605" s="4"/>
      <c r="B1605" s="4"/>
      <c r="C1605" s="4"/>
      <c r="D1605" s="2"/>
      <c r="E1605" s="2"/>
      <c r="F1605" s="51"/>
      <c r="G1605" s="2"/>
      <c r="H1605" s="2"/>
      <c r="I1605" s="2"/>
      <c r="J1605" s="2"/>
      <c r="K1605" s="2"/>
      <c r="L1605" s="2"/>
      <c r="M1605" s="4"/>
    </row>
    <row r="1606" spans="1:13" s="9" customFormat="1" x14ac:dyDescent="0.2">
      <c r="A1606" s="4"/>
      <c r="B1606" s="4"/>
      <c r="C1606" s="4"/>
      <c r="D1606" s="2"/>
      <c r="E1606" s="2"/>
      <c r="F1606" s="51"/>
      <c r="G1606" s="2"/>
      <c r="H1606" s="2"/>
      <c r="I1606" s="2"/>
      <c r="J1606" s="2"/>
      <c r="K1606" s="2"/>
      <c r="L1606" s="2"/>
      <c r="M1606" s="4"/>
    </row>
    <row r="1607" spans="1:13" s="9" customFormat="1" x14ac:dyDescent="0.2">
      <c r="A1607" s="4"/>
      <c r="B1607" s="4"/>
      <c r="C1607" s="4"/>
      <c r="D1607" s="2"/>
      <c r="E1607" s="2"/>
      <c r="F1607" s="51"/>
      <c r="G1607" s="2"/>
      <c r="H1607" s="2"/>
      <c r="I1607" s="2"/>
      <c r="J1607" s="2"/>
      <c r="K1607" s="2"/>
      <c r="L1607" s="2"/>
      <c r="M1607" s="4"/>
    </row>
    <row r="1608" spans="1:13" s="9" customFormat="1" x14ac:dyDescent="0.2">
      <c r="A1608" s="4"/>
      <c r="B1608" s="4"/>
      <c r="C1608" s="4"/>
      <c r="D1608" s="2"/>
      <c r="E1608" s="2"/>
      <c r="F1608" s="51"/>
      <c r="G1608" s="2"/>
      <c r="H1608" s="2"/>
      <c r="I1608" s="2"/>
      <c r="J1608" s="2"/>
      <c r="K1608" s="2"/>
      <c r="L1608" s="2"/>
      <c r="M1608" s="4"/>
    </row>
    <row r="1609" spans="1:13" s="9" customFormat="1" x14ac:dyDescent="0.2">
      <c r="A1609" s="4"/>
      <c r="B1609" s="4"/>
      <c r="C1609" s="4"/>
      <c r="D1609" s="2"/>
      <c r="E1609" s="2"/>
      <c r="F1609" s="51"/>
      <c r="G1609" s="2"/>
      <c r="H1609" s="2"/>
      <c r="I1609" s="2"/>
      <c r="J1609" s="2"/>
      <c r="K1609" s="2"/>
      <c r="L1609" s="2"/>
      <c r="M1609" s="4"/>
    </row>
    <row r="1610" spans="1:13" s="9" customFormat="1" x14ac:dyDescent="0.2">
      <c r="A1610" s="4"/>
      <c r="B1610" s="4"/>
      <c r="C1610" s="4"/>
      <c r="D1610" s="2"/>
      <c r="E1610" s="2"/>
      <c r="F1610" s="51"/>
      <c r="G1610" s="2"/>
      <c r="H1610" s="2"/>
      <c r="I1610" s="2"/>
      <c r="J1610" s="2"/>
      <c r="K1610" s="2"/>
      <c r="L1610" s="2"/>
      <c r="M1610" s="4"/>
    </row>
    <row r="1611" spans="1:13" s="9" customFormat="1" x14ac:dyDescent="0.2">
      <c r="A1611" s="4"/>
      <c r="B1611" s="4"/>
      <c r="C1611" s="4"/>
      <c r="D1611" s="2"/>
      <c r="E1611" s="2"/>
      <c r="F1611" s="51"/>
      <c r="G1611" s="2"/>
      <c r="H1611" s="2"/>
      <c r="I1611" s="2"/>
      <c r="J1611" s="2"/>
      <c r="K1611" s="2"/>
      <c r="L1611" s="2"/>
      <c r="M1611" s="4"/>
    </row>
    <row r="1612" spans="1:13" s="9" customFormat="1" x14ac:dyDescent="0.2">
      <c r="A1612" s="4"/>
      <c r="B1612" s="4"/>
      <c r="C1612" s="4"/>
      <c r="D1612" s="2"/>
      <c r="E1612" s="2"/>
      <c r="F1612" s="51"/>
      <c r="G1612" s="2"/>
      <c r="H1612" s="2"/>
      <c r="I1612" s="2"/>
      <c r="J1612" s="2"/>
      <c r="K1612" s="2"/>
      <c r="L1612" s="2"/>
      <c r="M1612" s="4"/>
    </row>
    <row r="1613" spans="1:13" s="9" customFormat="1" x14ac:dyDescent="0.2">
      <c r="A1613" s="4"/>
      <c r="B1613" s="4"/>
      <c r="C1613" s="4"/>
      <c r="D1613" s="2"/>
      <c r="E1613" s="2"/>
      <c r="F1613" s="51"/>
      <c r="G1613" s="2"/>
      <c r="H1613" s="2"/>
      <c r="I1613" s="2"/>
      <c r="J1613" s="2"/>
      <c r="K1613" s="2"/>
      <c r="L1613" s="2"/>
      <c r="M1613" s="4"/>
    </row>
    <row r="1614" spans="1:13" s="9" customFormat="1" x14ac:dyDescent="0.2">
      <c r="A1614" s="4"/>
      <c r="B1614" s="4"/>
      <c r="C1614" s="4"/>
      <c r="D1614" s="2"/>
      <c r="E1614" s="2"/>
      <c r="F1614" s="51"/>
      <c r="G1614" s="2"/>
      <c r="H1614" s="2"/>
      <c r="I1614" s="2"/>
      <c r="J1614" s="2"/>
      <c r="K1614" s="2"/>
      <c r="L1614" s="2"/>
      <c r="M1614" s="4"/>
    </row>
    <row r="1615" spans="1:13" s="9" customFormat="1" x14ac:dyDescent="0.2">
      <c r="A1615" s="4"/>
      <c r="B1615" s="4"/>
      <c r="C1615" s="4"/>
      <c r="D1615" s="2"/>
      <c r="E1615" s="2"/>
      <c r="F1615" s="51"/>
      <c r="G1615" s="2"/>
      <c r="H1615" s="2"/>
      <c r="I1615" s="2"/>
      <c r="J1615" s="2"/>
      <c r="K1615" s="2"/>
      <c r="L1615" s="2"/>
      <c r="M1615" s="4"/>
    </row>
    <row r="1616" spans="1:13" s="9" customFormat="1" x14ac:dyDescent="0.2">
      <c r="A1616" s="4"/>
      <c r="B1616" s="4"/>
      <c r="C1616" s="4"/>
      <c r="D1616" s="2"/>
      <c r="E1616" s="2"/>
      <c r="F1616" s="51"/>
      <c r="G1616" s="2"/>
      <c r="H1616" s="2"/>
      <c r="I1616" s="2"/>
      <c r="J1616" s="2"/>
      <c r="K1616" s="2"/>
      <c r="L1616" s="2"/>
      <c r="M1616" s="4"/>
    </row>
    <row r="1617" spans="1:13" s="9" customFormat="1" x14ac:dyDescent="0.2">
      <c r="A1617" s="4"/>
      <c r="B1617" s="4"/>
      <c r="C1617" s="4"/>
      <c r="D1617" s="2"/>
      <c r="E1617" s="2"/>
      <c r="F1617" s="51"/>
      <c r="G1617" s="2"/>
      <c r="H1617" s="2"/>
      <c r="I1617" s="2"/>
      <c r="J1617" s="2"/>
      <c r="K1617" s="2"/>
      <c r="L1617" s="2"/>
      <c r="M1617" s="4"/>
    </row>
    <row r="1618" spans="1:13" s="9" customFormat="1" x14ac:dyDescent="0.2">
      <c r="A1618" s="4"/>
      <c r="B1618" s="4"/>
      <c r="C1618" s="4"/>
      <c r="D1618" s="2"/>
      <c r="E1618" s="2"/>
      <c r="F1618" s="51"/>
      <c r="G1618" s="2"/>
      <c r="H1618" s="2"/>
      <c r="I1618" s="2"/>
      <c r="J1618" s="2"/>
      <c r="K1618" s="2"/>
      <c r="L1618" s="2"/>
      <c r="M1618" s="4"/>
    </row>
    <row r="1619" spans="1:13" s="9" customFormat="1" x14ac:dyDescent="0.2">
      <c r="A1619" s="4"/>
      <c r="B1619" s="4"/>
      <c r="C1619" s="4"/>
      <c r="D1619" s="2"/>
      <c r="E1619" s="2"/>
      <c r="F1619" s="51"/>
      <c r="G1619" s="2"/>
      <c r="H1619" s="2"/>
      <c r="I1619" s="2"/>
      <c r="J1619" s="2"/>
      <c r="K1619" s="2"/>
      <c r="L1619" s="2"/>
      <c r="M1619" s="4"/>
    </row>
    <row r="1620" spans="1:13" s="9" customFormat="1" x14ac:dyDescent="0.2">
      <c r="A1620" s="4"/>
      <c r="B1620" s="4"/>
      <c r="C1620" s="4"/>
      <c r="D1620" s="2"/>
      <c r="E1620" s="2"/>
      <c r="F1620" s="51"/>
      <c r="G1620" s="2"/>
      <c r="H1620" s="2"/>
      <c r="I1620" s="2"/>
      <c r="J1620" s="2"/>
      <c r="K1620" s="2"/>
      <c r="L1620" s="2"/>
      <c r="M1620" s="4"/>
    </row>
    <row r="1621" spans="1:13" s="9" customFormat="1" x14ac:dyDescent="0.2">
      <c r="A1621" s="4"/>
      <c r="B1621" s="4"/>
      <c r="C1621" s="4"/>
      <c r="D1621" s="2"/>
      <c r="E1621" s="2"/>
      <c r="F1621" s="51"/>
      <c r="G1621" s="2"/>
      <c r="H1621" s="2"/>
      <c r="I1621" s="2"/>
      <c r="J1621" s="2"/>
      <c r="K1621" s="2"/>
      <c r="L1621" s="2"/>
      <c r="M1621" s="4"/>
    </row>
    <row r="1622" spans="1:13" s="9" customFormat="1" x14ac:dyDescent="0.2">
      <c r="A1622" s="4"/>
      <c r="B1622" s="4"/>
      <c r="C1622" s="4"/>
      <c r="D1622" s="2"/>
      <c r="E1622" s="2"/>
      <c r="F1622" s="51"/>
      <c r="G1622" s="2"/>
      <c r="H1622" s="2"/>
      <c r="I1622" s="2"/>
      <c r="J1622" s="2"/>
      <c r="K1622" s="2"/>
      <c r="L1622" s="2"/>
      <c r="M1622" s="4"/>
    </row>
    <row r="1623" spans="1:13" s="9" customFormat="1" x14ac:dyDescent="0.2">
      <c r="A1623" s="4"/>
      <c r="B1623" s="4"/>
      <c r="C1623" s="4"/>
      <c r="D1623" s="2"/>
      <c r="E1623" s="2"/>
      <c r="F1623" s="51"/>
      <c r="G1623" s="2"/>
      <c r="H1623" s="2"/>
      <c r="I1623" s="2"/>
      <c r="J1623" s="2"/>
      <c r="K1623" s="2"/>
      <c r="L1623" s="2"/>
      <c r="M1623" s="4"/>
    </row>
    <row r="1624" spans="1:13" s="9" customFormat="1" x14ac:dyDescent="0.2">
      <c r="A1624" s="4"/>
      <c r="B1624" s="4"/>
      <c r="C1624" s="4"/>
      <c r="D1624" s="2"/>
      <c r="E1624" s="2"/>
      <c r="F1624" s="51"/>
      <c r="G1624" s="2"/>
      <c r="H1624" s="2"/>
      <c r="I1624" s="2"/>
      <c r="J1624" s="2"/>
      <c r="K1624" s="2"/>
      <c r="L1624" s="2"/>
      <c r="M1624" s="4"/>
    </row>
    <row r="1625" spans="1:13" s="9" customFormat="1" x14ac:dyDescent="0.2">
      <c r="A1625" s="4"/>
      <c r="B1625" s="4"/>
      <c r="C1625" s="4"/>
      <c r="D1625" s="2"/>
      <c r="E1625" s="2"/>
      <c r="F1625" s="51"/>
      <c r="G1625" s="2"/>
      <c r="H1625" s="2"/>
      <c r="I1625" s="2"/>
      <c r="J1625" s="2"/>
      <c r="K1625" s="2"/>
      <c r="L1625" s="2"/>
      <c r="M1625" s="4"/>
    </row>
    <row r="1626" spans="1:13" s="9" customFormat="1" x14ac:dyDescent="0.2">
      <c r="A1626" s="4"/>
      <c r="B1626" s="4"/>
      <c r="C1626" s="4"/>
      <c r="D1626" s="2"/>
      <c r="E1626" s="2"/>
      <c r="F1626" s="51"/>
      <c r="G1626" s="2"/>
      <c r="H1626" s="2"/>
      <c r="I1626" s="2"/>
      <c r="J1626" s="2"/>
      <c r="K1626" s="2"/>
      <c r="L1626" s="2"/>
      <c r="M1626" s="4"/>
    </row>
    <row r="1627" spans="1:13" s="9" customFormat="1" x14ac:dyDescent="0.2">
      <c r="A1627" s="4"/>
      <c r="B1627" s="4"/>
      <c r="C1627" s="4"/>
      <c r="D1627" s="2"/>
      <c r="E1627" s="2"/>
      <c r="F1627" s="51"/>
      <c r="G1627" s="2"/>
      <c r="H1627" s="2"/>
      <c r="I1627" s="2"/>
      <c r="J1627" s="2"/>
      <c r="K1627" s="2"/>
      <c r="L1627" s="2"/>
      <c r="M1627" s="4"/>
    </row>
    <row r="1628" spans="1:13" s="9" customFormat="1" x14ac:dyDescent="0.2">
      <c r="A1628" s="4"/>
      <c r="B1628" s="4"/>
      <c r="C1628" s="4"/>
      <c r="D1628" s="2"/>
      <c r="E1628" s="2"/>
      <c r="F1628" s="51"/>
      <c r="G1628" s="2"/>
      <c r="H1628" s="2"/>
      <c r="I1628" s="2"/>
      <c r="J1628" s="2"/>
      <c r="K1628" s="2"/>
      <c r="L1628" s="2"/>
      <c r="M1628" s="4"/>
    </row>
    <row r="1629" spans="1:13" s="9" customFormat="1" x14ac:dyDescent="0.2">
      <c r="A1629" s="4"/>
      <c r="B1629" s="4"/>
      <c r="C1629" s="4"/>
      <c r="D1629" s="2"/>
      <c r="E1629" s="2"/>
      <c r="F1629" s="51"/>
      <c r="G1629" s="2"/>
      <c r="H1629" s="2"/>
      <c r="I1629" s="2"/>
      <c r="J1629" s="2"/>
      <c r="K1629" s="2"/>
      <c r="L1629" s="2"/>
      <c r="M1629" s="4"/>
    </row>
    <row r="1630" spans="1:13" s="9" customFormat="1" x14ac:dyDescent="0.2">
      <c r="A1630" s="4"/>
      <c r="B1630" s="4"/>
      <c r="C1630" s="4"/>
      <c r="D1630" s="2"/>
      <c r="E1630" s="2"/>
      <c r="F1630" s="51"/>
      <c r="G1630" s="2"/>
      <c r="H1630" s="2"/>
      <c r="I1630" s="2"/>
      <c r="J1630" s="2"/>
      <c r="K1630" s="2"/>
      <c r="L1630" s="2"/>
      <c r="M1630" s="4"/>
    </row>
    <row r="1631" spans="1:13" s="9" customFormat="1" x14ac:dyDescent="0.2">
      <c r="A1631" s="4"/>
      <c r="B1631" s="4"/>
      <c r="C1631" s="4"/>
      <c r="D1631" s="2"/>
      <c r="E1631" s="2"/>
      <c r="F1631" s="51"/>
      <c r="G1631" s="2"/>
      <c r="H1631" s="2"/>
      <c r="I1631" s="2"/>
      <c r="J1631" s="2"/>
      <c r="K1631" s="2"/>
      <c r="L1631" s="2"/>
      <c r="M1631" s="4"/>
    </row>
    <row r="1632" spans="1:13" s="9" customFormat="1" x14ac:dyDescent="0.2">
      <c r="A1632" s="4"/>
      <c r="B1632" s="4"/>
      <c r="C1632" s="4"/>
      <c r="D1632" s="2"/>
      <c r="E1632" s="2"/>
      <c r="F1632" s="51"/>
      <c r="G1632" s="2"/>
      <c r="H1632" s="2"/>
      <c r="I1632" s="2"/>
      <c r="J1632" s="2"/>
      <c r="K1632" s="2"/>
      <c r="L1632" s="2"/>
      <c r="M1632" s="4"/>
    </row>
    <row r="1633" spans="1:13" s="9" customFormat="1" x14ac:dyDescent="0.2">
      <c r="A1633" s="4"/>
      <c r="B1633" s="4"/>
      <c r="C1633" s="4"/>
      <c r="D1633" s="2"/>
      <c r="E1633" s="2"/>
      <c r="F1633" s="51"/>
      <c r="G1633" s="2"/>
      <c r="H1633" s="2"/>
      <c r="I1633" s="2"/>
      <c r="J1633" s="2"/>
      <c r="K1633" s="2"/>
      <c r="L1633" s="2"/>
      <c r="M1633" s="4"/>
    </row>
    <row r="1634" spans="1:13" s="9" customFormat="1" x14ac:dyDescent="0.2">
      <c r="A1634" s="4"/>
      <c r="B1634" s="4"/>
      <c r="C1634" s="4"/>
      <c r="D1634" s="2"/>
      <c r="E1634" s="2"/>
      <c r="F1634" s="51"/>
      <c r="G1634" s="2"/>
      <c r="H1634" s="2"/>
      <c r="I1634" s="2"/>
      <c r="J1634" s="2"/>
      <c r="K1634" s="2"/>
      <c r="L1634" s="2"/>
      <c r="M1634" s="4"/>
    </row>
    <row r="1635" spans="1:13" s="9" customFormat="1" x14ac:dyDescent="0.2">
      <c r="A1635" s="4"/>
      <c r="B1635" s="4"/>
      <c r="C1635" s="4"/>
      <c r="D1635" s="2"/>
      <c r="E1635" s="2"/>
      <c r="F1635" s="51"/>
      <c r="G1635" s="2"/>
      <c r="H1635" s="2"/>
      <c r="I1635" s="2"/>
      <c r="J1635" s="2"/>
      <c r="K1635" s="2"/>
      <c r="L1635" s="2"/>
      <c r="M1635" s="4"/>
    </row>
    <row r="1636" spans="1:13" s="9" customFormat="1" x14ac:dyDescent="0.2">
      <c r="A1636" s="4"/>
      <c r="B1636" s="4"/>
      <c r="C1636" s="4"/>
      <c r="D1636" s="2"/>
      <c r="E1636" s="2"/>
      <c r="F1636" s="51"/>
      <c r="G1636" s="2"/>
      <c r="H1636" s="2"/>
      <c r="I1636" s="2"/>
      <c r="J1636" s="2"/>
      <c r="K1636" s="2"/>
      <c r="L1636" s="2"/>
      <c r="M1636" s="4"/>
    </row>
    <row r="1637" spans="1:13" s="9" customFormat="1" x14ac:dyDescent="0.2">
      <c r="A1637" s="4"/>
      <c r="B1637" s="4"/>
      <c r="C1637" s="4"/>
      <c r="D1637" s="2"/>
      <c r="E1637" s="2"/>
      <c r="F1637" s="51"/>
      <c r="G1637" s="2"/>
      <c r="H1637" s="2"/>
      <c r="I1637" s="2"/>
      <c r="J1637" s="2"/>
      <c r="K1637" s="2"/>
      <c r="L1637" s="2"/>
      <c r="M1637" s="4"/>
    </row>
    <row r="1638" spans="1:13" s="9" customFormat="1" x14ac:dyDescent="0.2">
      <c r="A1638" s="4"/>
      <c r="B1638" s="4"/>
      <c r="C1638" s="4"/>
      <c r="D1638" s="2"/>
      <c r="E1638" s="2"/>
      <c r="F1638" s="51"/>
      <c r="G1638" s="2"/>
      <c r="H1638" s="2"/>
      <c r="I1638" s="2"/>
      <c r="J1638" s="2"/>
      <c r="K1638" s="2"/>
      <c r="L1638" s="2"/>
      <c r="M1638" s="4"/>
    </row>
    <row r="1639" spans="1:13" s="9" customFormat="1" x14ac:dyDescent="0.2">
      <c r="A1639" s="4"/>
      <c r="B1639" s="4"/>
      <c r="C1639" s="4"/>
      <c r="D1639" s="2"/>
      <c r="E1639" s="2"/>
      <c r="F1639" s="51"/>
      <c r="G1639" s="2"/>
      <c r="H1639" s="2"/>
      <c r="I1639" s="2"/>
      <c r="J1639" s="2"/>
      <c r="K1639" s="2"/>
      <c r="L1639" s="2"/>
      <c r="M1639" s="4"/>
    </row>
    <row r="1640" spans="1:13" s="9" customFormat="1" x14ac:dyDescent="0.2">
      <c r="A1640" s="4"/>
      <c r="B1640" s="4"/>
      <c r="C1640" s="4"/>
      <c r="D1640" s="2"/>
      <c r="E1640" s="2"/>
      <c r="F1640" s="51"/>
      <c r="G1640" s="2"/>
      <c r="H1640" s="2"/>
      <c r="I1640" s="2"/>
      <c r="J1640" s="2"/>
      <c r="K1640" s="2"/>
      <c r="L1640" s="2"/>
      <c r="M1640" s="4"/>
    </row>
    <row r="1641" spans="1:13" s="9" customFormat="1" x14ac:dyDescent="0.2">
      <c r="A1641" s="4"/>
      <c r="B1641" s="4"/>
      <c r="C1641" s="4"/>
      <c r="D1641" s="2"/>
      <c r="E1641" s="2"/>
      <c r="F1641" s="51"/>
      <c r="G1641" s="2"/>
      <c r="H1641" s="2"/>
      <c r="I1641" s="2"/>
      <c r="J1641" s="2"/>
      <c r="K1641" s="2"/>
      <c r="L1641" s="2"/>
      <c r="M1641" s="4"/>
    </row>
    <row r="1642" spans="1:13" s="9" customFormat="1" x14ac:dyDescent="0.2">
      <c r="A1642" s="4"/>
      <c r="B1642" s="4"/>
      <c r="C1642" s="4"/>
      <c r="D1642" s="2"/>
      <c r="E1642" s="2"/>
      <c r="F1642" s="51"/>
      <c r="G1642" s="2"/>
      <c r="H1642" s="2"/>
      <c r="I1642" s="2"/>
      <c r="J1642" s="2"/>
      <c r="K1642" s="2"/>
      <c r="L1642" s="2"/>
      <c r="M1642" s="4"/>
    </row>
    <row r="1643" spans="1:13" s="9" customFormat="1" x14ac:dyDescent="0.2">
      <c r="A1643" s="4"/>
      <c r="B1643" s="4"/>
      <c r="C1643" s="4"/>
      <c r="D1643" s="2"/>
      <c r="E1643" s="2"/>
      <c r="F1643" s="51"/>
      <c r="G1643" s="2"/>
      <c r="H1643" s="2"/>
      <c r="I1643" s="2"/>
      <c r="J1643" s="2"/>
      <c r="K1643" s="2"/>
      <c r="L1643" s="2"/>
      <c r="M1643" s="4"/>
    </row>
    <row r="1644" spans="1:13" s="9" customFormat="1" x14ac:dyDescent="0.2">
      <c r="A1644" s="4"/>
      <c r="B1644" s="4"/>
      <c r="C1644" s="4"/>
      <c r="D1644" s="2"/>
      <c r="E1644" s="2"/>
      <c r="F1644" s="51"/>
      <c r="G1644" s="2"/>
      <c r="H1644" s="2"/>
      <c r="I1644" s="2"/>
      <c r="J1644" s="2"/>
      <c r="K1644" s="2"/>
      <c r="L1644" s="2"/>
      <c r="M1644" s="4"/>
    </row>
    <row r="1645" spans="1:13" s="9" customFormat="1" x14ac:dyDescent="0.2">
      <c r="A1645" s="4"/>
      <c r="B1645" s="4"/>
      <c r="C1645" s="4"/>
      <c r="D1645" s="2"/>
      <c r="E1645" s="2"/>
      <c r="F1645" s="51"/>
      <c r="G1645" s="2"/>
      <c r="H1645" s="2"/>
      <c r="I1645" s="2"/>
      <c r="J1645" s="2"/>
      <c r="K1645" s="2"/>
      <c r="L1645" s="2"/>
      <c r="M1645" s="4"/>
    </row>
    <row r="1646" spans="1:13" s="9" customFormat="1" x14ac:dyDescent="0.2">
      <c r="A1646" s="4"/>
      <c r="B1646" s="4"/>
      <c r="C1646" s="4"/>
      <c r="D1646" s="2"/>
      <c r="E1646" s="2"/>
      <c r="F1646" s="51"/>
      <c r="G1646" s="2"/>
      <c r="H1646" s="2"/>
      <c r="I1646" s="2"/>
      <c r="J1646" s="2"/>
      <c r="K1646" s="2"/>
      <c r="L1646" s="2"/>
      <c r="M1646" s="4"/>
    </row>
    <row r="1647" spans="1:13" s="9" customFormat="1" x14ac:dyDescent="0.2">
      <c r="A1647" s="4"/>
      <c r="B1647" s="4"/>
      <c r="C1647" s="4"/>
      <c r="D1647" s="2"/>
      <c r="E1647" s="2"/>
      <c r="F1647" s="51"/>
      <c r="G1647" s="2"/>
      <c r="H1647" s="2"/>
      <c r="I1647" s="2"/>
      <c r="J1647" s="2"/>
      <c r="K1647" s="2"/>
      <c r="L1647" s="2"/>
      <c r="M1647" s="4"/>
    </row>
    <row r="1648" spans="1:13" s="9" customFormat="1" x14ac:dyDescent="0.2">
      <c r="A1648" s="4"/>
      <c r="B1648" s="4"/>
      <c r="C1648" s="4"/>
      <c r="D1648" s="2"/>
      <c r="E1648" s="2"/>
      <c r="F1648" s="51"/>
      <c r="G1648" s="2"/>
      <c r="H1648" s="2"/>
      <c r="I1648" s="2"/>
      <c r="J1648" s="2"/>
      <c r="K1648" s="2"/>
      <c r="L1648" s="2"/>
      <c r="M1648" s="4"/>
    </row>
    <row r="1649" spans="1:13" s="9" customFormat="1" x14ac:dyDescent="0.2">
      <c r="A1649" s="4"/>
      <c r="B1649" s="4"/>
      <c r="C1649" s="4"/>
      <c r="D1649" s="2"/>
      <c r="E1649" s="2"/>
      <c r="F1649" s="51"/>
      <c r="G1649" s="2"/>
      <c r="H1649" s="2"/>
      <c r="I1649" s="2"/>
      <c r="J1649" s="2"/>
      <c r="K1649" s="2"/>
      <c r="L1649" s="2"/>
      <c r="M1649" s="4"/>
    </row>
    <row r="1650" spans="1:13" s="9" customFormat="1" x14ac:dyDescent="0.2">
      <c r="A1650" s="4"/>
      <c r="B1650" s="4"/>
      <c r="C1650" s="4"/>
      <c r="D1650" s="2"/>
      <c r="E1650" s="2"/>
      <c r="F1650" s="51"/>
      <c r="G1650" s="2"/>
      <c r="H1650" s="2"/>
      <c r="I1650" s="2"/>
      <c r="J1650" s="2"/>
      <c r="K1650" s="2"/>
      <c r="L1650" s="2"/>
      <c r="M1650" s="4"/>
    </row>
    <row r="1651" spans="1:13" s="9" customFormat="1" x14ac:dyDescent="0.2">
      <c r="A1651" s="4"/>
      <c r="B1651" s="4"/>
      <c r="C1651" s="4"/>
      <c r="D1651" s="2"/>
      <c r="E1651" s="2"/>
      <c r="F1651" s="51"/>
      <c r="G1651" s="2"/>
      <c r="H1651" s="2"/>
      <c r="I1651" s="2"/>
      <c r="J1651" s="2"/>
      <c r="K1651" s="2"/>
      <c r="L1651" s="2"/>
      <c r="M1651" s="4"/>
    </row>
    <row r="1652" spans="1:13" s="9" customFormat="1" x14ac:dyDescent="0.2">
      <c r="A1652" s="4"/>
      <c r="B1652" s="4"/>
      <c r="C1652" s="4"/>
      <c r="D1652" s="2"/>
      <c r="E1652" s="2"/>
      <c r="F1652" s="51"/>
      <c r="G1652" s="2"/>
      <c r="H1652" s="2"/>
      <c r="I1652" s="2"/>
      <c r="J1652" s="2"/>
      <c r="K1652" s="2"/>
      <c r="L1652" s="2"/>
      <c r="M1652" s="4"/>
    </row>
    <row r="1653" spans="1:13" s="9" customFormat="1" x14ac:dyDescent="0.2">
      <c r="A1653" s="4"/>
      <c r="B1653" s="4"/>
      <c r="C1653" s="4"/>
      <c r="D1653" s="2"/>
      <c r="E1653" s="2"/>
      <c r="F1653" s="51"/>
      <c r="G1653" s="2"/>
      <c r="H1653" s="2"/>
      <c r="I1653" s="2"/>
      <c r="J1653" s="2"/>
      <c r="K1653" s="2"/>
      <c r="L1653" s="2"/>
      <c r="M1653" s="4"/>
    </row>
    <row r="1654" spans="1:13" s="9" customFormat="1" x14ac:dyDescent="0.2">
      <c r="A1654" s="4"/>
      <c r="B1654" s="4"/>
      <c r="C1654" s="4"/>
      <c r="D1654" s="2"/>
      <c r="E1654" s="2"/>
      <c r="F1654" s="51"/>
      <c r="G1654" s="2"/>
      <c r="H1654" s="2"/>
      <c r="I1654" s="2"/>
      <c r="J1654" s="2"/>
      <c r="K1654" s="2"/>
      <c r="L1654" s="2"/>
      <c r="M1654" s="4"/>
    </row>
    <row r="1655" spans="1:13" s="9" customFormat="1" x14ac:dyDescent="0.2">
      <c r="A1655" s="4"/>
      <c r="B1655" s="4"/>
      <c r="C1655" s="4"/>
      <c r="D1655" s="2"/>
      <c r="E1655" s="2"/>
      <c r="F1655" s="51"/>
      <c r="G1655" s="2"/>
      <c r="H1655" s="2"/>
      <c r="I1655" s="2"/>
      <c r="J1655" s="2"/>
      <c r="K1655" s="2"/>
      <c r="L1655" s="2"/>
      <c r="M1655" s="4"/>
    </row>
    <row r="1656" spans="1:13" s="9" customFormat="1" x14ac:dyDescent="0.2">
      <c r="A1656" s="4"/>
      <c r="B1656" s="4"/>
      <c r="C1656" s="4"/>
      <c r="D1656" s="2"/>
      <c r="E1656" s="2"/>
      <c r="F1656" s="51"/>
      <c r="G1656" s="2"/>
      <c r="H1656" s="2"/>
      <c r="I1656" s="2"/>
      <c r="J1656" s="2"/>
      <c r="K1656" s="2"/>
      <c r="L1656" s="2"/>
      <c r="M1656" s="4"/>
    </row>
    <row r="1657" spans="1:13" s="9" customFormat="1" x14ac:dyDescent="0.2">
      <c r="A1657" s="4"/>
      <c r="B1657" s="4"/>
      <c r="C1657" s="4"/>
      <c r="D1657" s="2"/>
      <c r="E1657" s="2"/>
      <c r="F1657" s="51"/>
      <c r="G1657" s="2"/>
      <c r="H1657" s="2"/>
      <c r="I1657" s="2"/>
      <c r="J1657" s="2"/>
      <c r="K1657" s="2"/>
      <c r="L1657" s="2"/>
      <c r="M1657" s="4"/>
    </row>
    <row r="1658" spans="1:13" s="9" customFormat="1" x14ac:dyDescent="0.2">
      <c r="A1658" s="4"/>
      <c r="B1658" s="4"/>
      <c r="C1658" s="4"/>
      <c r="D1658" s="2"/>
      <c r="E1658" s="2"/>
      <c r="F1658" s="51"/>
      <c r="G1658" s="2"/>
      <c r="H1658" s="2"/>
      <c r="I1658" s="2"/>
      <c r="J1658" s="2"/>
      <c r="K1658" s="2"/>
      <c r="L1658" s="2"/>
      <c r="M1658" s="4"/>
    </row>
    <row r="1659" spans="1:13" s="9" customFormat="1" x14ac:dyDescent="0.2">
      <c r="A1659" s="4"/>
      <c r="B1659" s="4"/>
      <c r="C1659" s="4"/>
      <c r="D1659" s="2"/>
      <c r="E1659" s="2"/>
      <c r="F1659" s="51"/>
      <c r="G1659" s="2"/>
      <c r="H1659" s="2"/>
      <c r="I1659" s="2"/>
      <c r="J1659" s="2"/>
      <c r="K1659" s="2"/>
      <c r="L1659" s="2"/>
      <c r="M1659" s="4"/>
    </row>
    <row r="1660" spans="1:13" s="9" customFormat="1" x14ac:dyDescent="0.2">
      <c r="A1660" s="4"/>
      <c r="B1660" s="4"/>
      <c r="C1660" s="4"/>
      <c r="D1660" s="2"/>
      <c r="E1660" s="2"/>
      <c r="F1660" s="51"/>
      <c r="G1660" s="2"/>
      <c r="H1660" s="2"/>
      <c r="I1660" s="2"/>
      <c r="J1660" s="2"/>
      <c r="K1660" s="2"/>
      <c r="L1660" s="2"/>
      <c r="M1660" s="4"/>
    </row>
    <row r="1661" spans="1:13" s="9" customFormat="1" x14ac:dyDescent="0.2">
      <c r="A1661" s="4"/>
      <c r="B1661" s="4"/>
      <c r="C1661" s="4"/>
      <c r="D1661" s="2"/>
      <c r="E1661" s="2"/>
      <c r="F1661" s="51"/>
      <c r="G1661" s="2"/>
      <c r="H1661" s="2"/>
      <c r="I1661" s="2"/>
      <c r="J1661" s="2"/>
      <c r="K1661" s="2"/>
      <c r="L1661" s="2"/>
      <c r="M1661" s="4"/>
    </row>
    <row r="1662" spans="1:13" s="9" customFormat="1" x14ac:dyDescent="0.2">
      <c r="A1662" s="4"/>
      <c r="B1662" s="4"/>
      <c r="C1662" s="4"/>
      <c r="D1662" s="2"/>
      <c r="E1662" s="2"/>
      <c r="F1662" s="51"/>
      <c r="G1662" s="2"/>
      <c r="H1662" s="2"/>
      <c r="I1662" s="2"/>
      <c r="J1662" s="2"/>
      <c r="K1662" s="2"/>
      <c r="L1662" s="2"/>
      <c r="M1662" s="4"/>
    </row>
    <row r="1663" spans="1:13" s="9" customFormat="1" x14ac:dyDescent="0.2">
      <c r="A1663" s="4"/>
      <c r="B1663" s="4"/>
      <c r="C1663" s="4"/>
      <c r="D1663" s="2"/>
      <c r="E1663" s="2"/>
      <c r="F1663" s="51"/>
      <c r="G1663" s="2"/>
      <c r="H1663" s="2"/>
      <c r="I1663" s="2"/>
      <c r="J1663" s="2"/>
      <c r="K1663" s="2"/>
      <c r="L1663" s="2"/>
      <c r="M1663" s="4"/>
    </row>
    <row r="1664" spans="1:13" s="9" customFormat="1" x14ac:dyDescent="0.2">
      <c r="A1664" s="4"/>
      <c r="B1664" s="4"/>
      <c r="C1664" s="4"/>
      <c r="D1664" s="2"/>
      <c r="E1664" s="2"/>
      <c r="F1664" s="51"/>
      <c r="G1664" s="2"/>
      <c r="H1664" s="2"/>
      <c r="I1664" s="2"/>
      <c r="J1664" s="2"/>
      <c r="K1664" s="2"/>
      <c r="L1664" s="2"/>
      <c r="M1664" s="4"/>
    </row>
    <row r="1665" spans="1:13" s="9" customFormat="1" x14ac:dyDescent="0.2">
      <c r="A1665" s="4"/>
      <c r="B1665" s="4"/>
      <c r="C1665" s="4"/>
      <c r="D1665" s="2"/>
      <c r="E1665" s="2"/>
      <c r="F1665" s="51"/>
      <c r="G1665" s="2"/>
      <c r="H1665" s="2"/>
      <c r="I1665" s="2"/>
      <c r="J1665" s="2"/>
      <c r="K1665" s="2"/>
      <c r="L1665" s="2"/>
      <c r="M1665" s="4"/>
    </row>
    <row r="1666" spans="1:13" s="9" customFormat="1" x14ac:dyDescent="0.2">
      <c r="A1666" s="4"/>
      <c r="B1666" s="4"/>
      <c r="C1666" s="4"/>
      <c r="D1666" s="2"/>
      <c r="E1666" s="2"/>
      <c r="F1666" s="51"/>
      <c r="G1666" s="2"/>
      <c r="H1666" s="2"/>
      <c r="I1666" s="2"/>
      <c r="J1666" s="2"/>
      <c r="K1666" s="2"/>
      <c r="L1666" s="2"/>
      <c r="M1666" s="4"/>
    </row>
    <row r="1667" spans="1:13" s="9" customFormat="1" x14ac:dyDescent="0.2">
      <c r="A1667" s="4"/>
      <c r="B1667" s="4"/>
      <c r="C1667" s="4"/>
      <c r="D1667" s="2"/>
      <c r="E1667" s="2"/>
      <c r="F1667" s="51"/>
      <c r="G1667" s="2"/>
      <c r="H1667" s="2"/>
      <c r="I1667" s="2"/>
      <c r="J1667" s="2"/>
      <c r="K1667" s="2"/>
      <c r="L1667" s="2"/>
      <c r="M1667" s="4"/>
    </row>
    <row r="1668" spans="1:13" s="9" customFormat="1" x14ac:dyDescent="0.2">
      <c r="A1668" s="4"/>
      <c r="B1668" s="4"/>
      <c r="C1668" s="4"/>
      <c r="D1668" s="2"/>
      <c r="E1668" s="2"/>
      <c r="F1668" s="51"/>
      <c r="G1668" s="2"/>
      <c r="H1668" s="2"/>
      <c r="I1668" s="2"/>
      <c r="J1668" s="2"/>
      <c r="K1668" s="2"/>
      <c r="L1668" s="2"/>
      <c r="M1668" s="4"/>
    </row>
    <row r="1669" spans="1:13" s="9" customFormat="1" x14ac:dyDescent="0.2">
      <c r="A1669" s="4"/>
      <c r="B1669" s="4"/>
      <c r="C1669" s="4"/>
      <c r="D1669" s="2"/>
      <c r="E1669" s="2"/>
      <c r="F1669" s="51"/>
      <c r="G1669" s="2"/>
      <c r="H1669" s="2"/>
      <c r="I1669" s="2"/>
      <c r="J1669" s="2"/>
      <c r="K1669" s="2"/>
      <c r="L1669" s="2"/>
      <c r="M1669" s="4"/>
    </row>
    <row r="1670" spans="1:13" s="9" customFormat="1" x14ac:dyDescent="0.2">
      <c r="A1670" s="4"/>
      <c r="B1670" s="4"/>
      <c r="C1670" s="4"/>
      <c r="D1670" s="2"/>
      <c r="E1670" s="2"/>
      <c r="F1670" s="51"/>
      <c r="G1670" s="2"/>
      <c r="H1670" s="2"/>
      <c r="I1670" s="2"/>
      <c r="J1670" s="2"/>
      <c r="K1670" s="2"/>
      <c r="L1670" s="2"/>
      <c r="M1670" s="4"/>
    </row>
    <row r="1671" spans="1:13" s="9" customFormat="1" x14ac:dyDescent="0.2">
      <c r="A1671" s="4"/>
      <c r="B1671" s="4"/>
      <c r="C1671" s="4"/>
      <c r="D1671" s="2"/>
      <c r="E1671" s="2"/>
      <c r="F1671" s="51"/>
      <c r="G1671" s="2"/>
      <c r="H1671" s="2"/>
      <c r="I1671" s="2"/>
      <c r="J1671" s="2"/>
      <c r="K1671" s="2"/>
      <c r="L1671" s="2"/>
      <c r="M1671" s="4"/>
    </row>
    <row r="1672" spans="1:13" s="9" customFormat="1" x14ac:dyDescent="0.2">
      <c r="A1672" s="4"/>
      <c r="B1672" s="4"/>
      <c r="C1672" s="4"/>
      <c r="D1672" s="2"/>
      <c r="E1672" s="2"/>
      <c r="F1672" s="51"/>
      <c r="G1672" s="2"/>
      <c r="H1672" s="2"/>
      <c r="I1672" s="2"/>
      <c r="J1672" s="2"/>
      <c r="K1672" s="2"/>
      <c r="L1672" s="2"/>
      <c r="M1672" s="4"/>
    </row>
    <row r="1673" spans="1:13" s="9" customFormat="1" x14ac:dyDescent="0.2">
      <c r="A1673" s="4"/>
      <c r="B1673" s="4"/>
      <c r="C1673" s="4"/>
      <c r="D1673" s="2"/>
      <c r="E1673" s="2"/>
      <c r="F1673" s="51"/>
      <c r="G1673" s="2"/>
      <c r="H1673" s="2"/>
      <c r="I1673" s="2"/>
      <c r="J1673" s="2"/>
      <c r="K1673" s="2"/>
      <c r="L1673" s="2"/>
      <c r="M1673" s="4"/>
    </row>
    <row r="1674" spans="1:13" s="9" customFormat="1" x14ac:dyDescent="0.2">
      <c r="A1674" s="4"/>
      <c r="B1674" s="4"/>
      <c r="C1674" s="4"/>
      <c r="D1674" s="2"/>
      <c r="E1674" s="2"/>
      <c r="F1674" s="51"/>
      <c r="G1674" s="2"/>
      <c r="H1674" s="2"/>
      <c r="I1674" s="2"/>
      <c r="J1674" s="2"/>
      <c r="K1674" s="2"/>
      <c r="L1674" s="2"/>
      <c r="M1674" s="4"/>
    </row>
    <row r="1675" spans="1:13" s="9" customFormat="1" x14ac:dyDescent="0.2">
      <c r="A1675" s="4"/>
      <c r="B1675" s="4"/>
      <c r="C1675" s="4"/>
      <c r="D1675" s="2"/>
      <c r="E1675" s="2"/>
      <c r="F1675" s="51"/>
      <c r="G1675" s="2"/>
      <c r="H1675" s="2"/>
      <c r="I1675" s="2"/>
      <c r="J1675" s="2"/>
      <c r="K1675" s="2"/>
      <c r="L1675" s="2"/>
      <c r="M1675" s="4"/>
    </row>
    <row r="1676" spans="1:13" s="9" customFormat="1" x14ac:dyDescent="0.2">
      <c r="A1676" s="4"/>
      <c r="B1676" s="4"/>
      <c r="C1676" s="4"/>
      <c r="D1676" s="2"/>
      <c r="E1676" s="2"/>
      <c r="F1676" s="51"/>
      <c r="G1676" s="2"/>
      <c r="H1676" s="2"/>
      <c r="I1676" s="2"/>
      <c r="J1676" s="2"/>
      <c r="K1676" s="2"/>
      <c r="L1676" s="2"/>
      <c r="M1676" s="4"/>
    </row>
    <row r="1677" spans="1:13" s="9" customFormat="1" x14ac:dyDescent="0.2">
      <c r="A1677" s="4"/>
      <c r="B1677" s="4"/>
      <c r="C1677" s="4"/>
      <c r="D1677" s="2"/>
      <c r="E1677" s="2"/>
      <c r="F1677" s="51"/>
      <c r="G1677" s="2"/>
      <c r="H1677" s="2"/>
      <c r="I1677" s="2"/>
      <c r="J1677" s="2"/>
      <c r="K1677" s="2"/>
      <c r="L1677" s="2"/>
      <c r="M1677" s="4"/>
    </row>
    <row r="1678" spans="1:13" s="9" customFormat="1" x14ac:dyDescent="0.2">
      <c r="A1678" s="4"/>
      <c r="B1678" s="4"/>
      <c r="C1678" s="4"/>
      <c r="D1678" s="2"/>
      <c r="E1678" s="2"/>
      <c r="F1678" s="51"/>
      <c r="G1678" s="2"/>
      <c r="H1678" s="2"/>
      <c r="I1678" s="2"/>
      <c r="J1678" s="2"/>
      <c r="K1678" s="2"/>
      <c r="L1678" s="2"/>
      <c r="M1678" s="4"/>
    </row>
    <row r="1679" spans="1:13" s="9" customFormat="1" x14ac:dyDescent="0.2">
      <c r="A1679" s="4"/>
      <c r="B1679" s="4"/>
      <c r="C1679" s="4"/>
      <c r="D1679" s="2"/>
      <c r="E1679" s="2"/>
      <c r="F1679" s="51"/>
      <c r="G1679" s="2"/>
      <c r="H1679" s="2"/>
      <c r="I1679" s="2"/>
      <c r="J1679" s="2"/>
      <c r="K1679" s="2"/>
      <c r="L1679" s="2"/>
      <c r="M1679" s="4"/>
    </row>
    <row r="1680" spans="1:13" s="9" customFormat="1" x14ac:dyDescent="0.2">
      <c r="A1680" s="4"/>
      <c r="B1680" s="4"/>
      <c r="C1680" s="4"/>
      <c r="D1680" s="2"/>
      <c r="E1680" s="2"/>
      <c r="F1680" s="51"/>
      <c r="G1680" s="2"/>
      <c r="H1680" s="2"/>
      <c r="I1680" s="2"/>
      <c r="J1680" s="2"/>
      <c r="K1680" s="2"/>
      <c r="L1680" s="2"/>
      <c r="M1680" s="4"/>
    </row>
    <row r="1681" spans="1:13" s="9" customFormat="1" x14ac:dyDescent="0.2">
      <c r="A1681" s="4"/>
      <c r="B1681" s="4"/>
      <c r="C1681" s="4"/>
      <c r="D1681" s="2"/>
      <c r="E1681" s="2"/>
      <c r="F1681" s="51"/>
      <c r="G1681" s="2"/>
      <c r="H1681" s="2"/>
      <c r="I1681" s="2"/>
      <c r="J1681" s="2"/>
      <c r="K1681" s="2"/>
      <c r="L1681" s="2"/>
      <c r="M1681" s="4"/>
    </row>
    <row r="1682" spans="1:13" s="9" customFormat="1" x14ac:dyDescent="0.2">
      <c r="A1682" s="4"/>
      <c r="B1682" s="4"/>
      <c r="C1682" s="4"/>
      <c r="D1682" s="2"/>
      <c r="E1682" s="2"/>
      <c r="F1682" s="51"/>
      <c r="G1682" s="2"/>
      <c r="H1682" s="2"/>
      <c r="I1682" s="2"/>
      <c r="J1682" s="2"/>
      <c r="K1682" s="2"/>
      <c r="L1682" s="2"/>
      <c r="M1682" s="4"/>
    </row>
    <row r="1683" spans="1:13" s="9" customFormat="1" x14ac:dyDescent="0.2">
      <c r="A1683" s="4"/>
      <c r="B1683" s="4"/>
      <c r="C1683" s="4"/>
      <c r="D1683" s="2"/>
      <c r="E1683" s="2"/>
      <c r="F1683" s="51"/>
      <c r="G1683" s="2"/>
      <c r="H1683" s="2"/>
      <c r="I1683" s="2"/>
      <c r="J1683" s="2"/>
      <c r="K1683" s="2"/>
      <c r="L1683" s="2"/>
      <c r="M1683" s="4"/>
    </row>
    <row r="1684" spans="1:13" s="9" customFormat="1" x14ac:dyDescent="0.2">
      <c r="A1684" s="4"/>
      <c r="B1684" s="4"/>
      <c r="C1684" s="4"/>
      <c r="D1684" s="2"/>
      <c r="E1684" s="2"/>
      <c r="F1684" s="51"/>
      <c r="G1684" s="2"/>
      <c r="H1684" s="2"/>
      <c r="I1684" s="2"/>
      <c r="J1684" s="2"/>
      <c r="K1684" s="2"/>
      <c r="L1684" s="2"/>
      <c r="M1684" s="4"/>
    </row>
    <row r="1685" spans="1:13" s="9" customFormat="1" x14ac:dyDescent="0.2">
      <c r="A1685" s="4"/>
      <c r="B1685" s="4"/>
      <c r="C1685" s="4"/>
      <c r="D1685" s="2"/>
      <c r="E1685" s="2"/>
      <c r="F1685" s="51"/>
      <c r="G1685" s="2"/>
      <c r="H1685" s="2"/>
      <c r="I1685" s="2"/>
      <c r="J1685" s="2"/>
      <c r="K1685" s="2"/>
      <c r="L1685" s="2"/>
      <c r="M1685" s="4"/>
    </row>
    <row r="1686" spans="1:13" s="9" customFormat="1" x14ac:dyDescent="0.2">
      <c r="A1686" s="4"/>
      <c r="B1686" s="4"/>
      <c r="C1686" s="4"/>
      <c r="D1686" s="2"/>
      <c r="E1686" s="2"/>
      <c r="F1686" s="51"/>
      <c r="G1686" s="2"/>
      <c r="H1686" s="2"/>
      <c r="I1686" s="2"/>
      <c r="J1686" s="2"/>
      <c r="K1686" s="2"/>
      <c r="L1686" s="2"/>
      <c r="M1686" s="4"/>
    </row>
    <row r="1687" spans="1:13" s="9" customFormat="1" x14ac:dyDescent="0.2">
      <c r="A1687" s="4"/>
      <c r="B1687" s="4"/>
      <c r="C1687" s="4"/>
      <c r="D1687" s="2"/>
      <c r="E1687" s="2"/>
      <c r="F1687" s="51"/>
      <c r="G1687" s="2"/>
      <c r="H1687" s="2"/>
      <c r="I1687" s="2"/>
      <c r="J1687" s="2"/>
      <c r="K1687" s="2"/>
      <c r="L1687" s="2"/>
      <c r="M1687" s="4"/>
    </row>
    <row r="1688" spans="1:13" s="9" customFormat="1" x14ac:dyDescent="0.2">
      <c r="A1688" s="4"/>
      <c r="B1688" s="4"/>
      <c r="C1688" s="4"/>
      <c r="D1688" s="2"/>
      <c r="E1688" s="2"/>
      <c r="F1688" s="51"/>
      <c r="G1688" s="2"/>
      <c r="H1688" s="2"/>
      <c r="I1688" s="2"/>
      <c r="J1688" s="2"/>
      <c r="K1688" s="2"/>
      <c r="L1688" s="2"/>
      <c r="M1688" s="4"/>
    </row>
    <row r="1689" spans="1:13" s="9" customFormat="1" x14ac:dyDescent="0.2">
      <c r="A1689" s="4"/>
      <c r="B1689" s="4"/>
      <c r="C1689" s="4"/>
      <c r="D1689" s="2"/>
      <c r="E1689" s="2"/>
      <c r="F1689" s="51"/>
      <c r="G1689" s="2"/>
      <c r="H1689" s="2"/>
      <c r="I1689" s="2"/>
      <c r="J1689" s="2"/>
      <c r="K1689" s="2"/>
      <c r="L1689" s="2"/>
      <c r="M1689" s="4"/>
    </row>
    <row r="1690" spans="1:13" s="9" customFormat="1" x14ac:dyDescent="0.2">
      <c r="A1690" s="4"/>
      <c r="B1690" s="4"/>
      <c r="C1690" s="4"/>
      <c r="D1690" s="2"/>
      <c r="E1690" s="2"/>
      <c r="F1690" s="51"/>
      <c r="G1690" s="2"/>
      <c r="H1690" s="2"/>
      <c r="I1690" s="2"/>
      <c r="J1690" s="2"/>
      <c r="K1690" s="2"/>
      <c r="L1690" s="2"/>
      <c r="M1690" s="4"/>
    </row>
    <row r="1691" spans="1:13" s="9" customFormat="1" x14ac:dyDescent="0.2">
      <c r="A1691" s="4"/>
      <c r="B1691" s="4"/>
      <c r="C1691" s="4"/>
      <c r="D1691" s="2"/>
      <c r="E1691" s="2"/>
      <c r="F1691" s="51"/>
      <c r="G1691" s="2"/>
      <c r="H1691" s="2"/>
      <c r="I1691" s="2"/>
      <c r="J1691" s="2"/>
      <c r="K1691" s="2"/>
      <c r="L1691" s="2"/>
      <c r="M1691" s="4"/>
    </row>
    <row r="1692" spans="1:13" s="9" customFormat="1" x14ac:dyDescent="0.2">
      <c r="A1692" s="4"/>
      <c r="B1692" s="4"/>
      <c r="C1692" s="4"/>
      <c r="D1692" s="2"/>
      <c r="E1692" s="2"/>
      <c r="F1692" s="51"/>
      <c r="G1692" s="2"/>
      <c r="H1692" s="2"/>
      <c r="I1692" s="2"/>
      <c r="J1692" s="2"/>
      <c r="K1692" s="2"/>
      <c r="L1692" s="2"/>
      <c r="M1692" s="4"/>
    </row>
  </sheetData>
  <mergeCells count="5">
    <mergeCell ref="A2:A3"/>
    <mergeCell ref="B2:B3"/>
    <mergeCell ref="C2:C3"/>
    <mergeCell ref="A4:M4"/>
    <mergeCell ref="D22:F22"/>
  </mergeCells>
  <hyperlinks>
    <hyperlink ref="D22" location="Оглавление!A1" display="Оглавление &gt;&gt;&gt;&gt;"/>
    <hyperlink ref="M2" location="Оглавление!A1" display="Оглавление &gt;&gt;&gt;&gt;"/>
    <hyperlink ref="M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O1857"/>
  <sheetViews>
    <sheetView showGridLines="0" zoomScaleNormal="100" workbookViewId="0">
      <pane ySplit="3" topLeftCell="A4" activePane="bottomLeft" state="frozen"/>
      <selection activeCell="C25" sqref="C25"/>
      <selection pane="bottomLeft" activeCell="H22" sqref="H22"/>
    </sheetView>
  </sheetViews>
  <sheetFormatPr defaultRowHeight="12.75" x14ac:dyDescent="0.2"/>
  <cols>
    <col min="1" max="1" width="4.28515625" style="131" customWidth="1"/>
    <col min="2" max="2" width="13.28515625" style="285" customWidth="1"/>
    <col min="3" max="3" width="59" style="286" customWidth="1"/>
    <col min="4" max="4" width="8.5703125" style="285" customWidth="1"/>
    <col min="5" max="5" width="7.42578125" style="285" customWidth="1"/>
    <col min="6" max="6" width="9.85546875" style="287" customWidth="1"/>
    <col min="7" max="7" width="8.5703125" style="287" customWidth="1"/>
    <col min="8" max="8" width="10" style="285" customWidth="1"/>
    <col min="9" max="9" width="9.7109375" style="282" hidden="1" customWidth="1"/>
    <col min="10" max="13" width="11.7109375" style="285" customWidth="1"/>
    <col min="14" max="14" width="27" style="291" customWidth="1"/>
    <col min="15" max="15" width="4" style="277" customWidth="1"/>
    <col min="16" max="16384" width="9.140625" style="1"/>
  </cols>
  <sheetData>
    <row r="1" spans="1:15" ht="49.5" customHeight="1" x14ac:dyDescent="0.2">
      <c r="B1" s="274"/>
      <c r="C1" s="131"/>
      <c r="D1" s="274"/>
      <c r="E1" s="274"/>
      <c r="F1" s="275"/>
      <c r="G1" s="275"/>
      <c r="H1" s="274"/>
      <c r="I1" s="276"/>
      <c r="J1" s="274"/>
      <c r="K1" s="274"/>
      <c r="L1" s="274"/>
      <c r="M1" s="274"/>
      <c r="N1" s="288"/>
    </row>
    <row r="2" spans="1:15" s="17" customFormat="1" ht="51" x14ac:dyDescent="0.2">
      <c r="A2" s="1034" t="s">
        <v>0</v>
      </c>
      <c r="B2" s="1025" t="s">
        <v>1</v>
      </c>
      <c r="C2" s="1025" t="s">
        <v>2</v>
      </c>
      <c r="D2" s="18"/>
      <c r="E2" s="19"/>
      <c r="F2" s="49"/>
      <c r="G2" s="49"/>
      <c r="H2" s="19"/>
      <c r="I2" s="272"/>
      <c r="J2" s="15" t="s">
        <v>3253</v>
      </c>
      <c r="K2" s="664" t="s">
        <v>3259</v>
      </c>
      <c r="L2" s="665" t="s">
        <v>3260</v>
      </c>
      <c r="M2" s="667" t="s">
        <v>3261</v>
      </c>
      <c r="N2" s="542" t="s">
        <v>127</v>
      </c>
      <c r="O2" s="16"/>
    </row>
    <row r="3" spans="1:15" s="17" customFormat="1" ht="26.25" thickBot="1" x14ac:dyDescent="0.25">
      <c r="A3" s="1035"/>
      <c r="B3" s="1026"/>
      <c r="C3" s="1026"/>
      <c r="D3" s="20" t="s">
        <v>3</v>
      </c>
      <c r="E3" s="20" t="s">
        <v>78</v>
      </c>
      <c r="F3" s="50" t="s">
        <v>130</v>
      </c>
      <c r="G3" s="50" t="s">
        <v>102</v>
      </c>
      <c r="H3" s="20" t="s">
        <v>101</v>
      </c>
      <c r="I3" s="273"/>
      <c r="J3" s="326">
        <f>Оглавление!F3</f>
        <v>0.21</v>
      </c>
      <c r="K3" s="326"/>
      <c r="L3" s="685"/>
      <c r="M3" s="679"/>
      <c r="N3" s="544" t="s">
        <v>2132</v>
      </c>
      <c r="O3" s="16"/>
    </row>
    <row r="4" spans="1:15" s="13" customFormat="1" ht="38.25" customHeight="1" thickBot="1" x14ac:dyDescent="0.25">
      <c r="A4" s="1061" t="s">
        <v>4415</v>
      </c>
      <c r="B4" s="1062"/>
      <c r="C4" s="1062"/>
      <c r="D4" s="1062"/>
      <c r="E4" s="1062"/>
      <c r="F4" s="1062"/>
      <c r="G4" s="1062"/>
      <c r="H4" s="1062"/>
      <c r="I4" s="1062"/>
      <c r="J4" s="1063" t="s">
        <v>1946</v>
      </c>
      <c r="K4" s="1063"/>
      <c r="L4" s="1063"/>
      <c r="M4" s="1063"/>
      <c r="N4" s="1064"/>
      <c r="O4" s="12"/>
    </row>
    <row r="5" spans="1:15" s="11" customFormat="1" x14ac:dyDescent="0.25">
      <c r="A5" s="27"/>
      <c r="B5" s="356" t="s">
        <v>103</v>
      </c>
      <c r="C5" s="357" t="s">
        <v>4229</v>
      </c>
      <c r="D5" s="358" t="s">
        <v>5</v>
      </c>
      <c r="E5" s="350">
        <v>5</v>
      </c>
      <c r="F5" s="352" t="s">
        <v>2149</v>
      </c>
      <c r="G5" s="352">
        <v>0.22</v>
      </c>
      <c r="H5" s="352">
        <v>58.737909208891004</v>
      </c>
      <c r="I5" s="710">
        <f>J3</f>
        <v>0.21</v>
      </c>
      <c r="J5" s="714">
        <f t="shared" ref="J5:J17" si="0">H5*(1-I5)</f>
        <v>46.402948275023896</v>
      </c>
      <c r="K5" s="705">
        <f>J5*1.8</f>
        <v>83.525306895043016</v>
      </c>
      <c r="L5" s="692">
        <f>J5*4.2</f>
        <v>194.89238275510036</v>
      </c>
      <c r="M5" s="680">
        <f>J5*1.7</f>
        <v>78.885012067540615</v>
      </c>
      <c r="N5" s="263"/>
      <c r="O5" s="10"/>
    </row>
    <row r="6" spans="1:15" s="11" customFormat="1" x14ac:dyDescent="0.25">
      <c r="A6" s="32"/>
      <c r="B6" s="333" t="s">
        <v>104</v>
      </c>
      <c r="C6" s="28" t="s">
        <v>4230</v>
      </c>
      <c r="D6" s="346" t="s">
        <v>5</v>
      </c>
      <c r="E6" s="55">
        <v>5</v>
      </c>
      <c r="F6" s="26" t="s">
        <v>2149</v>
      </c>
      <c r="G6" s="31">
        <v>0.27</v>
      </c>
      <c r="H6" s="31">
        <v>76.975800000000021</v>
      </c>
      <c r="I6" s="712">
        <f>J3</f>
        <v>0.21</v>
      </c>
      <c r="J6" s="715">
        <f t="shared" si="0"/>
        <v>60.810882000000021</v>
      </c>
      <c r="K6" s="616">
        <f t="shared" ref="K6:K11" si="1">J6*1.8</f>
        <v>109.45958760000003</v>
      </c>
      <c r="L6" s="686">
        <f t="shared" ref="L6:L17" si="2">J6*4.2</f>
        <v>255.4057044000001</v>
      </c>
      <c r="M6" s="706">
        <f t="shared" ref="M6:M59" si="3">J6*1.7</f>
        <v>103.37849940000004</v>
      </c>
      <c r="N6" s="263"/>
      <c r="O6" s="10"/>
    </row>
    <row r="7" spans="1:15" s="11" customFormat="1" x14ac:dyDescent="0.25">
      <c r="A7" s="32"/>
      <c r="B7" s="333" t="s">
        <v>105</v>
      </c>
      <c r="C7" s="28" t="s">
        <v>4231</v>
      </c>
      <c r="D7" s="346" t="s">
        <v>5</v>
      </c>
      <c r="E7" s="55">
        <v>5</v>
      </c>
      <c r="F7" s="31" t="s">
        <v>2150</v>
      </c>
      <c r="G7" s="31">
        <v>0.32</v>
      </c>
      <c r="H7" s="31">
        <v>88</v>
      </c>
      <c r="I7" s="712">
        <f>J3</f>
        <v>0.21</v>
      </c>
      <c r="J7" s="715">
        <f t="shared" si="0"/>
        <v>69.52000000000001</v>
      </c>
      <c r="K7" s="616">
        <f t="shared" si="1"/>
        <v>125.13600000000002</v>
      </c>
      <c r="L7" s="686">
        <f t="shared" si="2"/>
        <v>291.98400000000004</v>
      </c>
      <c r="M7" s="706">
        <f t="shared" si="3"/>
        <v>118.18400000000001</v>
      </c>
      <c r="N7" s="263"/>
      <c r="O7" s="10"/>
    </row>
    <row r="8" spans="1:15" s="13" customFormat="1" x14ac:dyDescent="0.2">
      <c r="A8" s="21"/>
      <c r="B8" s="333" t="s">
        <v>20</v>
      </c>
      <c r="C8" s="28" t="s">
        <v>4232</v>
      </c>
      <c r="D8" s="346" t="s">
        <v>5</v>
      </c>
      <c r="E8" s="55">
        <v>5</v>
      </c>
      <c r="F8" s="31" t="s">
        <v>2150</v>
      </c>
      <c r="G8" s="31">
        <v>0.4</v>
      </c>
      <c r="H8" s="31">
        <v>116.60000000000001</v>
      </c>
      <c r="I8" s="712">
        <f>J3</f>
        <v>0.21</v>
      </c>
      <c r="J8" s="715">
        <f t="shared" si="0"/>
        <v>92.114000000000004</v>
      </c>
      <c r="K8" s="616">
        <f t="shared" si="1"/>
        <v>165.80520000000001</v>
      </c>
      <c r="L8" s="686">
        <f t="shared" si="2"/>
        <v>386.87880000000001</v>
      </c>
      <c r="M8" s="706">
        <f t="shared" si="3"/>
        <v>156.59380000000002</v>
      </c>
      <c r="N8" s="263"/>
      <c r="O8" s="12"/>
    </row>
    <row r="9" spans="1:15" s="11" customFormat="1" x14ac:dyDescent="0.25">
      <c r="A9" s="32"/>
      <c r="B9" s="333" t="s">
        <v>106</v>
      </c>
      <c r="C9" s="28" t="s">
        <v>4233</v>
      </c>
      <c r="D9" s="346" t="s">
        <v>5</v>
      </c>
      <c r="E9" s="55">
        <v>5</v>
      </c>
      <c r="F9" s="31" t="s">
        <v>2150</v>
      </c>
      <c r="G9" s="31">
        <v>0.77100000000000002</v>
      </c>
      <c r="H9" s="31">
        <v>176</v>
      </c>
      <c r="I9" s="712">
        <f>J3</f>
        <v>0.21</v>
      </c>
      <c r="J9" s="715">
        <f t="shared" si="0"/>
        <v>139.04000000000002</v>
      </c>
      <c r="K9" s="616">
        <f t="shared" si="1"/>
        <v>250.27200000000005</v>
      </c>
      <c r="L9" s="686">
        <f t="shared" si="2"/>
        <v>583.96800000000007</v>
      </c>
      <c r="M9" s="706">
        <f t="shared" si="3"/>
        <v>236.36800000000002</v>
      </c>
      <c r="N9" s="263"/>
      <c r="O9" s="10"/>
    </row>
    <row r="10" spans="1:15" s="11" customFormat="1" x14ac:dyDescent="0.25">
      <c r="A10" s="27"/>
      <c r="B10" s="333" t="s">
        <v>107</v>
      </c>
      <c r="C10" s="28" t="s">
        <v>4234</v>
      </c>
      <c r="D10" s="346" t="s">
        <v>5</v>
      </c>
      <c r="E10" s="55">
        <v>5</v>
      </c>
      <c r="F10" s="31" t="s">
        <v>2150</v>
      </c>
      <c r="G10" s="31">
        <v>1.34</v>
      </c>
      <c r="H10" s="31">
        <v>224.64397962677003</v>
      </c>
      <c r="I10" s="712">
        <f>J3</f>
        <v>0.21</v>
      </c>
      <c r="J10" s="715">
        <f t="shared" si="0"/>
        <v>177.46874390514833</v>
      </c>
      <c r="K10" s="616">
        <f t="shared" si="1"/>
        <v>319.44373902926702</v>
      </c>
      <c r="L10" s="686">
        <f t="shared" si="2"/>
        <v>745.36872440162301</v>
      </c>
      <c r="M10" s="706">
        <f t="shared" si="3"/>
        <v>301.69686463875217</v>
      </c>
      <c r="N10" s="263"/>
      <c r="O10" s="10"/>
    </row>
    <row r="11" spans="1:15" s="13" customFormat="1" x14ac:dyDescent="0.2">
      <c r="A11" s="264"/>
      <c r="B11" s="334" t="s">
        <v>108</v>
      </c>
      <c r="C11" s="33" t="s">
        <v>4235</v>
      </c>
      <c r="D11" s="183" t="s">
        <v>5</v>
      </c>
      <c r="E11" s="397">
        <v>5</v>
      </c>
      <c r="F11" s="31" t="s">
        <v>2150</v>
      </c>
      <c r="G11" s="36">
        <v>1.6125</v>
      </c>
      <c r="H11" s="36">
        <v>263.98618271377001</v>
      </c>
      <c r="I11" s="713">
        <f>J3</f>
        <v>0.21</v>
      </c>
      <c r="J11" s="715">
        <f t="shared" si="0"/>
        <v>208.54908434387832</v>
      </c>
      <c r="K11" s="616">
        <f t="shared" si="1"/>
        <v>375.38835181898099</v>
      </c>
      <c r="L11" s="686">
        <f t="shared" si="2"/>
        <v>875.90615424428893</v>
      </c>
      <c r="M11" s="706">
        <f t="shared" si="3"/>
        <v>354.53344338459311</v>
      </c>
      <c r="N11" s="263"/>
      <c r="O11" s="12"/>
    </row>
    <row r="12" spans="1:15" s="13" customFormat="1" ht="16.5" customHeight="1" x14ac:dyDescent="0.2">
      <c r="A12" s="21"/>
      <c r="B12" s="468" t="s">
        <v>4409</v>
      </c>
      <c r="C12" s="41" t="s">
        <v>4403</v>
      </c>
      <c r="D12" s="346" t="s">
        <v>5</v>
      </c>
      <c r="E12" s="400">
        <v>16</v>
      </c>
      <c r="F12" s="31" t="s">
        <v>2151</v>
      </c>
      <c r="G12" s="401">
        <v>0.48399999999999999</v>
      </c>
      <c r="H12" s="31">
        <v>186</v>
      </c>
      <c r="I12" s="712">
        <f>J3</f>
        <v>0.21</v>
      </c>
      <c r="J12" s="715">
        <f t="shared" ref="J12" si="4">H12*(1-I12)</f>
        <v>146.94</v>
      </c>
      <c r="K12" s="616">
        <f>J12*1.2</f>
        <v>176.328</v>
      </c>
      <c r="L12" s="686">
        <f t="shared" si="2"/>
        <v>617.14800000000002</v>
      </c>
      <c r="M12" s="706">
        <f t="shared" si="3"/>
        <v>249.798</v>
      </c>
      <c r="N12" s="263"/>
      <c r="O12" s="12"/>
    </row>
    <row r="13" spans="1:15" s="13" customFormat="1" ht="16.5" customHeight="1" x14ac:dyDescent="0.2">
      <c r="A13" s="21"/>
      <c r="B13" s="468" t="s">
        <v>4410</v>
      </c>
      <c r="C13" s="41" t="s">
        <v>4404</v>
      </c>
      <c r="D13" s="346" t="s">
        <v>5</v>
      </c>
      <c r="E13" s="400">
        <v>16</v>
      </c>
      <c r="F13" s="31" t="s">
        <v>2151</v>
      </c>
      <c r="G13" s="401">
        <v>0.48399999999999999</v>
      </c>
      <c r="H13" s="31">
        <v>196</v>
      </c>
      <c r="I13" s="712">
        <f>J3</f>
        <v>0.21</v>
      </c>
      <c r="J13" s="715">
        <f t="shared" si="0"/>
        <v>154.84</v>
      </c>
      <c r="K13" s="616">
        <f t="shared" ref="K13:K17" si="5">J13*1.2</f>
        <v>185.80799999999999</v>
      </c>
      <c r="L13" s="686">
        <f t="shared" si="2"/>
        <v>650.32800000000009</v>
      </c>
      <c r="M13" s="706">
        <f t="shared" si="3"/>
        <v>263.22800000000001</v>
      </c>
      <c r="N13" s="263"/>
      <c r="O13" s="12"/>
    </row>
    <row r="14" spans="1:15" s="11" customFormat="1" ht="16.5" customHeight="1" x14ac:dyDescent="0.25">
      <c r="A14" s="27"/>
      <c r="B14" s="468" t="s">
        <v>4411</v>
      </c>
      <c r="C14" s="41" t="s">
        <v>4405</v>
      </c>
      <c r="D14" s="346" t="s">
        <v>5</v>
      </c>
      <c r="E14" s="400">
        <v>8</v>
      </c>
      <c r="F14" s="31" t="s">
        <v>2151</v>
      </c>
      <c r="G14" s="401">
        <v>0.67399999999999993</v>
      </c>
      <c r="H14" s="31">
        <v>260</v>
      </c>
      <c r="I14" s="712">
        <f>J3</f>
        <v>0.21</v>
      </c>
      <c r="J14" s="715">
        <f t="shared" si="0"/>
        <v>205.4</v>
      </c>
      <c r="K14" s="616">
        <f t="shared" si="5"/>
        <v>246.48</v>
      </c>
      <c r="L14" s="686">
        <f t="shared" si="2"/>
        <v>862.68000000000006</v>
      </c>
      <c r="M14" s="706">
        <f t="shared" si="3"/>
        <v>349.18</v>
      </c>
      <c r="N14" s="263"/>
      <c r="O14" s="10"/>
    </row>
    <row r="15" spans="1:15" s="11" customFormat="1" ht="16.5" customHeight="1" x14ac:dyDescent="0.25">
      <c r="A15" s="27"/>
      <c r="B15" s="468" t="s">
        <v>4412</v>
      </c>
      <c r="C15" s="41" t="s">
        <v>4406</v>
      </c>
      <c r="D15" s="346" t="s">
        <v>5</v>
      </c>
      <c r="E15" s="400">
        <v>4</v>
      </c>
      <c r="F15" s="31" t="s">
        <v>2151</v>
      </c>
      <c r="G15" s="401">
        <v>1.0189999999999999</v>
      </c>
      <c r="H15" s="31">
        <v>330</v>
      </c>
      <c r="I15" s="712">
        <f>J3</f>
        <v>0.21</v>
      </c>
      <c r="J15" s="715">
        <f t="shared" si="0"/>
        <v>260.7</v>
      </c>
      <c r="K15" s="616">
        <f t="shared" si="5"/>
        <v>312.83999999999997</v>
      </c>
      <c r="L15" s="686">
        <f t="shared" si="2"/>
        <v>1094.94</v>
      </c>
      <c r="M15" s="706">
        <f t="shared" si="3"/>
        <v>443.18999999999994</v>
      </c>
      <c r="N15" s="263"/>
      <c r="O15" s="10"/>
    </row>
    <row r="16" spans="1:15" s="11" customFormat="1" ht="16.5" customHeight="1" x14ac:dyDescent="0.25">
      <c r="A16" s="27"/>
      <c r="B16" s="468" t="s">
        <v>4413</v>
      </c>
      <c r="C16" s="41" t="s">
        <v>4407</v>
      </c>
      <c r="D16" s="346" t="s">
        <v>5</v>
      </c>
      <c r="E16" s="400">
        <v>4</v>
      </c>
      <c r="F16" s="31" t="s">
        <v>2152</v>
      </c>
      <c r="G16" s="401">
        <v>1.351</v>
      </c>
      <c r="H16" s="31">
        <v>424</v>
      </c>
      <c r="I16" s="712">
        <f>J3</f>
        <v>0.21</v>
      </c>
      <c r="J16" s="715">
        <f t="shared" si="0"/>
        <v>334.96000000000004</v>
      </c>
      <c r="K16" s="616">
        <f t="shared" si="5"/>
        <v>401.95200000000006</v>
      </c>
      <c r="L16" s="686">
        <f t="shared" si="2"/>
        <v>1406.8320000000001</v>
      </c>
      <c r="M16" s="706">
        <f t="shared" si="3"/>
        <v>569.43200000000002</v>
      </c>
      <c r="N16" s="263"/>
      <c r="O16" s="10"/>
    </row>
    <row r="17" spans="1:15" s="11" customFormat="1" ht="16.5" customHeight="1" thickBot="1" x14ac:dyDescent="0.3">
      <c r="A17" s="27"/>
      <c r="B17" s="469" t="s">
        <v>4414</v>
      </c>
      <c r="C17" s="353" t="s">
        <v>4408</v>
      </c>
      <c r="D17" s="354" t="s">
        <v>5</v>
      </c>
      <c r="E17" s="467">
        <v>4</v>
      </c>
      <c r="F17" s="355" t="s">
        <v>2152</v>
      </c>
      <c r="G17" s="470">
        <v>1.5680000000000001</v>
      </c>
      <c r="H17" s="355">
        <v>490</v>
      </c>
      <c r="I17" s="711">
        <f>J3</f>
        <v>0.21</v>
      </c>
      <c r="J17" s="716">
        <f t="shared" si="0"/>
        <v>387.1</v>
      </c>
      <c r="K17" s="616">
        <f t="shared" si="5"/>
        <v>464.52</v>
      </c>
      <c r="L17" s="708">
        <f t="shared" si="2"/>
        <v>1625.8200000000002</v>
      </c>
      <c r="M17" s="709">
        <f t="shared" si="3"/>
        <v>658.07</v>
      </c>
      <c r="N17" s="263"/>
      <c r="O17" s="10"/>
    </row>
    <row r="18" spans="1:15" s="58" customFormat="1" ht="17.25" customHeight="1" thickBot="1" x14ac:dyDescent="0.3">
      <c r="A18" s="410"/>
      <c r="B18" s="463"/>
      <c r="C18" s="463" t="s">
        <v>4397</v>
      </c>
      <c r="D18" s="417"/>
      <c r="E18" s="464"/>
      <c r="F18" s="98"/>
      <c r="G18" s="98"/>
      <c r="H18" s="98"/>
      <c r="I18" s="465"/>
      <c r="J18" s="466"/>
      <c r="K18" s="466"/>
      <c r="L18" s="466"/>
      <c r="M18" s="466"/>
      <c r="N18" s="463"/>
      <c r="O18" s="463"/>
    </row>
    <row r="19" spans="1:15" s="58" customFormat="1" x14ac:dyDescent="0.25">
      <c r="A19" s="21"/>
      <c r="B19" s="501" t="s">
        <v>4390</v>
      </c>
      <c r="C19" s="502" t="s">
        <v>4383</v>
      </c>
      <c r="D19" s="503" t="s">
        <v>5</v>
      </c>
      <c r="E19" s="350">
        <v>5</v>
      </c>
      <c r="F19" s="504" t="s">
        <v>2149</v>
      </c>
      <c r="G19" s="504">
        <v>0.161</v>
      </c>
      <c r="H19" s="352">
        <v>68.848855402249995</v>
      </c>
      <c r="I19" s="779">
        <f>J3</f>
        <v>0.21</v>
      </c>
      <c r="J19" s="777">
        <f t="shared" ref="J19:J35" si="6">H19*(1-I19)</f>
        <v>54.390595767777498</v>
      </c>
      <c r="K19" s="705">
        <f t="shared" ref="K19:K59" si="7">J19*1.8</f>
        <v>97.903072381999493</v>
      </c>
      <c r="L19" s="692">
        <f t="shared" ref="L19:L25" si="8">J19*4.2</f>
        <v>228.44050222466549</v>
      </c>
      <c r="M19" s="680">
        <f t="shared" si="3"/>
        <v>92.464012805221742</v>
      </c>
      <c r="N19" s="289"/>
      <c r="O19" s="10"/>
    </row>
    <row r="20" spans="1:15" s="58" customFormat="1" x14ac:dyDescent="0.25">
      <c r="A20" s="27"/>
      <c r="B20" s="351" t="s">
        <v>4391</v>
      </c>
      <c r="C20" s="54" t="s">
        <v>4384</v>
      </c>
      <c r="D20" s="53" t="s">
        <v>5</v>
      </c>
      <c r="E20" s="55">
        <v>5</v>
      </c>
      <c r="F20" s="56" t="s">
        <v>2149</v>
      </c>
      <c r="G20" s="56">
        <v>0.246</v>
      </c>
      <c r="H20" s="31">
        <v>90</v>
      </c>
      <c r="I20" s="780">
        <f>J3</f>
        <v>0.21</v>
      </c>
      <c r="J20" s="634">
        <f t="shared" si="6"/>
        <v>71.100000000000009</v>
      </c>
      <c r="K20" s="616">
        <f t="shared" si="7"/>
        <v>127.98000000000002</v>
      </c>
      <c r="L20" s="686">
        <f t="shared" si="8"/>
        <v>298.62000000000006</v>
      </c>
      <c r="M20" s="706">
        <f t="shared" si="3"/>
        <v>120.87</v>
      </c>
      <c r="N20" s="289"/>
      <c r="O20" s="10"/>
    </row>
    <row r="21" spans="1:15" s="58" customFormat="1" x14ac:dyDescent="0.25">
      <c r="A21" s="27"/>
      <c r="B21" s="351" t="s">
        <v>4392</v>
      </c>
      <c r="C21" s="54" t="s">
        <v>4385</v>
      </c>
      <c r="D21" s="53" t="s">
        <v>5</v>
      </c>
      <c r="E21" s="55">
        <v>5</v>
      </c>
      <c r="F21" s="56" t="s">
        <v>2150</v>
      </c>
      <c r="G21" s="56">
        <v>0.32900000000000001</v>
      </c>
      <c r="H21" s="31">
        <v>102.26</v>
      </c>
      <c r="I21" s="780">
        <f>J3</f>
        <v>0.21</v>
      </c>
      <c r="J21" s="634">
        <f t="shared" si="6"/>
        <v>80.78540000000001</v>
      </c>
      <c r="K21" s="616">
        <f t="shared" si="7"/>
        <v>145.41372000000001</v>
      </c>
      <c r="L21" s="686">
        <f t="shared" si="8"/>
        <v>339.29868000000005</v>
      </c>
      <c r="M21" s="706">
        <f t="shared" si="3"/>
        <v>137.33518000000001</v>
      </c>
      <c r="N21" s="289"/>
      <c r="O21" s="10"/>
    </row>
    <row r="22" spans="1:15" s="58" customFormat="1" x14ac:dyDescent="0.25">
      <c r="A22" s="27"/>
      <c r="B22" s="351" t="s">
        <v>4393</v>
      </c>
      <c r="C22" s="54" t="s">
        <v>4386</v>
      </c>
      <c r="D22" s="53" t="s">
        <v>5</v>
      </c>
      <c r="E22" s="55">
        <v>5</v>
      </c>
      <c r="F22" s="56" t="s">
        <v>2150</v>
      </c>
      <c r="G22" s="56">
        <v>0.622</v>
      </c>
      <c r="H22" s="31">
        <v>125.4</v>
      </c>
      <c r="I22" s="780">
        <f>J3</f>
        <v>0.21</v>
      </c>
      <c r="J22" s="634">
        <f t="shared" si="6"/>
        <v>99.066000000000003</v>
      </c>
      <c r="K22" s="616">
        <f t="shared" si="7"/>
        <v>178.31880000000001</v>
      </c>
      <c r="L22" s="686">
        <f t="shared" si="8"/>
        <v>416.0772</v>
      </c>
      <c r="M22" s="706">
        <f t="shared" si="3"/>
        <v>168.41220000000001</v>
      </c>
      <c r="N22" s="289"/>
      <c r="O22" s="10"/>
    </row>
    <row r="23" spans="1:15" s="58" customFormat="1" x14ac:dyDescent="0.25">
      <c r="A23" s="27"/>
      <c r="B23" s="351" t="s">
        <v>4394</v>
      </c>
      <c r="C23" s="54" t="s">
        <v>4387</v>
      </c>
      <c r="D23" s="53" t="s">
        <v>5</v>
      </c>
      <c r="E23" s="55">
        <v>5</v>
      </c>
      <c r="F23" s="56" t="s">
        <v>2150</v>
      </c>
      <c r="G23" s="56">
        <v>0.8</v>
      </c>
      <c r="H23" s="31">
        <v>187.00000000000003</v>
      </c>
      <c r="I23" s="780">
        <f>J3</f>
        <v>0.21</v>
      </c>
      <c r="J23" s="634">
        <f t="shared" si="6"/>
        <v>147.73000000000002</v>
      </c>
      <c r="K23" s="616">
        <f t="shared" si="7"/>
        <v>265.91400000000004</v>
      </c>
      <c r="L23" s="686">
        <f t="shared" si="8"/>
        <v>620.46600000000012</v>
      </c>
      <c r="M23" s="706">
        <f t="shared" si="3"/>
        <v>251.14100000000002</v>
      </c>
      <c r="N23" s="289"/>
      <c r="O23" s="10"/>
    </row>
    <row r="24" spans="1:15" s="58" customFormat="1" x14ac:dyDescent="0.25">
      <c r="A24" s="27"/>
      <c r="B24" s="351" t="s">
        <v>4395</v>
      </c>
      <c r="C24" s="54" t="s">
        <v>4388</v>
      </c>
      <c r="D24" s="53" t="s">
        <v>5</v>
      </c>
      <c r="E24" s="55">
        <v>5</v>
      </c>
      <c r="F24" s="56" t="s">
        <v>2150</v>
      </c>
      <c r="G24" s="56">
        <v>0.84</v>
      </c>
      <c r="H24" s="31">
        <v>242.00000000000003</v>
      </c>
      <c r="I24" s="780">
        <f>J3</f>
        <v>0.21</v>
      </c>
      <c r="J24" s="634">
        <f t="shared" si="6"/>
        <v>191.18000000000004</v>
      </c>
      <c r="K24" s="616">
        <f t="shared" si="7"/>
        <v>344.12400000000008</v>
      </c>
      <c r="L24" s="686">
        <f t="shared" si="8"/>
        <v>802.95600000000013</v>
      </c>
      <c r="M24" s="706">
        <f t="shared" si="3"/>
        <v>325.00600000000003</v>
      </c>
      <c r="N24" s="289"/>
      <c r="O24" s="10"/>
    </row>
    <row r="25" spans="1:15" s="58" customFormat="1" ht="13.5" thickBot="1" x14ac:dyDescent="0.3">
      <c r="A25" s="27"/>
      <c r="B25" s="721" t="s">
        <v>4396</v>
      </c>
      <c r="C25" s="59" t="s">
        <v>4389</v>
      </c>
      <c r="D25" s="500" t="s">
        <v>5</v>
      </c>
      <c r="E25" s="397">
        <v>5</v>
      </c>
      <c r="F25" s="403" t="s">
        <v>2150</v>
      </c>
      <c r="G25" s="403">
        <v>1.012</v>
      </c>
      <c r="H25" s="36">
        <v>314.60000000000002</v>
      </c>
      <c r="I25" s="781">
        <f>J3</f>
        <v>0.21</v>
      </c>
      <c r="J25" s="635">
        <f t="shared" si="6"/>
        <v>248.53400000000002</v>
      </c>
      <c r="K25" s="717">
        <f t="shared" si="7"/>
        <v>447.36120000000005</v>
      </c>
      <c r="L25" s="718">
        <f t="shared" si="8"/>
        <v>1043.8428000000001</v>
      </c>
      <c r="M25" s="719">
        <f t="shared" si="3"/>
        <v>422.50780000000003</v>
      </c>
      <c r="N25" s="349"/>
      <c r="O25" s="10"/>
    </row>
    <row r="26" spans="1:15" s="13" customFormat="1" ht="40.5" customHeight="1" x14ac:dyDescent="0.2">
      <c r="A26" s="21"/>
      <c r="B26" s="356" t="s">
        <v>96</v>
      </c>
      <c r="C26" s="357" t="s">
        <v>551</v>
      </c>
      <c r="D26" s="358" t="s">
        <v>5</v>
      </c>
      <c r="E26" s="499">
        <v>10</v>
      </c>
      <c r="F26" s="352" t="s">
        <v>2150</v>
      </c>
      <c r="G26" s="352">
        <v>0.08</v>
      </c>
      <c r="H26" s="352">
        <v>37</v>
      </c>
      <c r="I26" s="782">
        <f>J3</f>
        <v>0.21</v>
      </c>
      <c r="J26" s="777">
        <f t="shared" si="6"/>
        <v>29.23</v>
      </c>
      <c r="K26" s="705">
        <f t="shared" si="7"/>
        <v>52.614000000000004</v>
      </c>
      <c r="L26" s="692">
        <f>J26*5.9</f>
        <v>172.45700000000002</v>
      </c>
      <c r="M26" s="680">
        <f t="shared" si="3"/>
        <v>49.691000000000003</v>
      </c>
      <c r="N26" s="411"/>
      <c r="O26" s="12"/>
    </row>
    <row r="27" spans="1:15" s="13" customFormat="1" ht="40.5" customHeight="1" thickBot="1" x14ac:dyDescent="0.25">
      <c r="A27" s="21"/>
      <c r="B27" s="334" t="s">
        <v>100</v>
      </c>
      <c r="C27" s="33" t="s">
        <v>114</v>
      </c>
      <c r="D27" s="183" t="s">
        <v>5</v>
      </c>
      <c r="E27" s="35">
        <v>10</v>
      </c>
      <c r="F27" s="36" t="s">
        <v>2150</v>
      </c>
      <c r="G27" s="36">
        <v>0.08</v>
      </c>
      <c r="H27" s="36">
        <v>37</v>
      </c>
      <c r="I27" s="783">
        <f>J3</f>
        <v>0.21</v>
      </c>
      <c r="J27" s="635">
        <f t="shared" si="6"/>
        <v>29.23</v>
      </c>
      <c r="K27" s="717">
        <f t="shared" si="7"/>
        <v>52.614000000000004</v>
      </c>
      <c r="L27" s="718">
        <f>J27*5.9</f>
        <v>172.45700000000002</v>
      </c>
      <c r="M27" s="719">
        <f t="shared" si="3"/>
        <v>49.691000000000003</v>
      </c>
      <c r="N27" s="411"/>
      <c r="O27" s="12"/>
    </row>
    <row r="28" spans="1:15" s="13" customFormat="1" ht="22.5" customHeight="1" x14ac:dyDescent="0.2">
      <c r="A28" s="21"/>
      <c r="B28" s="356" t="s">
        <v>16</v>
      </c>
      <c r="C28" s="357" t="s">
        <v>4163</v>
      </c>
      <c r="D28" s="358" t="s">
        <v>5</v>
      </c>
      <c r="E28" s="499">
        <v>5</v>
      </c>
      <c r="F28" s="352" t="s">
        <v>2149</v>
      </c>
      <c r="G28" s="352">
        <v>0.19</v>
      </c>
      <c r="H28" s="352">
        <v>69</v>
      </c>
      <c r="I28" s="782">
        <f>J3</f>
        <v>0.21</v>
      </c>
      <c r="J28" s="777">
        <f t="shared" si="6"/>
        <v>54.510000000000005</v>
      </c>
      <c r="K28" s="705">
        <f t="shared" si="7"/>
        <v>98.118000000000009</v>
      </c>
      <c r="L28" s="692">
        <f>J28*6</f>
        <v>327.06000000000006</v>
      </c>
      <c r="M28" s="680">
        <f t="shared" si="3"/>
        <v>92.667000000000002</v>
      </c>
      <c r="N28" s="1060"/>
      <c r="O28" s="12"/>
    </row>
    <row r="29" spans="1:15" s="13" customFormat="1" ht="22.5" customHeight="1" x14ac:dyDescent="0.2">
      <c r="A29" s="27"/>
      <c r="B29" s="333" t="s">
        <v>36</v>
      </c>
      <c r="C29" s="28" t="s">
        <v>4164</v>
      </c>
      <c r="D29" s="346" t="s">
        <v>5</v>
      </c>
      <c r="E29" s="30">
        <v>5</v>
      </c>
      <c r="F29" s="31" t="s">
        <v>2149</v>
      </c>
      <c r="G29" s="31">
        <v>0.25</v>
      </c>
      <c r="H29" s="31">
        <v>80.3</v>
      </c>
      <c r="I29" s="784">
        <f>J3</f>
        <v>0.21</v>
      </c>
      <c r="J29" s="634">
        <f t="shared" si="6"/>
        <v>63.436999999999998</v>
      </c>
      <c r="K29" s="616">
        <f t="shared" si="7"/>
        <v>114.1866</v>
      </c>
      <c r="L29" s="686">
        <f t="shared" ref="L29:L50" si="9">J29*6</f>
        <v>380.62199999999996</v>
      </c>
      <c r="M29" s="706">
        <f t="shared" si="3"/>
        <v>107.8429</v>
      </c>
      <c r="N29" s="1060"/>
      <c r="O29" s="12"/>
    </row>
    <row r="30" spans="1:15" s="13" customFormat="1" ht="22.5" customHeight="1" x14ac:dyDescent="0.2">
      <c r="A30" s="27"/>
      <c r="B30" s="333" t="s">
        <v>17</v>
      </c>
      <c r="C30" s="28" t="s">
        <v>4165</v>
      </c>
      <c r="D30" s="346" t="s">
        <v>5</v>
      </c>
      <c r="E30" s="30">
        <v>5</v>
      </c>
      <c r="F30" s="31" t="s">
        <v>2149</v>
      </c>
      <c r="G30" s="31">
        <v>0.28999999999999998</v>
      </c>
      <c r="H30" s="31">
        <v>96.4</v>
      </c>
      <c r="I30" s="784">
        <f>J3</f>
        <v>0.21</v>
      </c>
      <c r="J30" s="634">
        <f t="shared" si="6"/>
        <v>76.156000000000006</v>
      </c>
      <c r="K30" s="616">
        <f t="shared" si="7"/>
        <v>137.08080000000001</v>
      </c>
      <c r="L30" s="686">
        <f t="shared" si="9"/>
        <v>456.93600000000004</v>
      </c>
      <c r="M30" s="706">
        <f t="shared" si="3"/>
        <v>129.46520000000001</v>
      </c>
      <c r="N30" s="1060"/>
      <c r="O30" s="12"/>
    </row>
    <row r="31" spans="1:15" s="11" customFormat="1" ht="22.5" customHeight="1" x14ac:dyDescent="0.25">
      <c r="A31" s="27"/>
      <c r="B31" s="333" t="s">
        <v>19</v>
      </c>
      <c r="C31" s="28" t="s">
        <v>4166</v>
      </c>
      <c r="D31" s="346" t="s">
        <v>5</v>
      </c>
      <c r="E31" s="30">
        <v>5</v>
      </c>
      <c r="F31" s="31" t="s">
        <v>2150</v>
      </c>
      <c r="G31" s="31">
        <v>0.38</v>
      </c>
      <c r="H31" s="31">
        <v>124.8</v>
      </c>
      <c r="I31" s="784">
        <f>J3</f>
        <v>0.21</v>
      </c>
      <c r="J31" s="634">
        <f t="shared" si="6"/>
        <v>98.591999999999999</v>
      </c>
      <c r="K31" s="616">
        <f t="shared" si="7"/>
        <v>177.46559999999999</v>
      </c>
      <c r="L31" s="686">
        <f t="shared" si="9"/>
        <v>591.55200000000002</v>
      </c>
      <c r="M31" s="706">
        <f t="shared" si="3"/>
        <v>167.60639999999998</v>
      </c>
      <c r="N31" s="1060"/>
      <c r="O31" s="10"/>
    </row>
    <row r="32" spans="1:15" s="11" customFormat="1" ht="22.5" customHeight="1" x14ac:dyDescent="0.25">
      <c r="A32" s="32"/>
      <c r="B32" s="333" t="s">
        <v>18</v>
      </c>
      <c r="C32" s="28" t="s">
        <v>4167</v>
      </c>
      <c r="D32" s="346" t="s">
        <v>5</v>
      </c>
      <c r="E32" s="30">
        <v>5</v>
      </c>
      <c r="F32" s="31" t="s">
        <v>2150</v>
      </c>
      <c r="G32" s="31">
        <v>0.48</v>
      </c>
      <c r="H32" s="31">
        <v>154</v>
      </c>
      <c r="I32" s="784">
        <f>J3</f>
        <v>0.21</v>
      </c>
      <c r="J32" s="634">
        <f t="shared" si="6"/>
        <v>121.66000000000001</v>
      </c>
      <c r="K32" s="616">
        <f t="shared" si="7"/>
        <v>218.98800000000003</v>
      </c>
      <c r="L32" s="686">
        <f t="shared" si="9"/>
        <v>729.96</v>
      </c>
      <c r="M32" s="706">
        <f t="shared" si="3"/>
        <v>206.822</v>
      </c>
      <c r="N32" s="1060"/>
      <c r="O32" s="10"/>
    </row>
    <row r="33" spans="1:15" s="11" customFormat="1" ht="22.5" customHeight="1" x14ac:dyDescent="0.25">
      <c r="A33" s="32"/>
      <c r="B33" s="333" t="s">
        <v>18</v>
      </c>
      <c r="C33" s="28" t="s">
        <v>4168</v>
      </c>
      <c r="D33" s="346" t="s">
        <v>5</v>
      </c>
      <c r="E33" s="30">
        <v>5</v>
      </c>
      <c r="F33" s="31" t="s">
        <v>2150</v>
      </c>
      <c r="G33" s="31">
        <v>0.48</v>
      </c>
      <c r="H33" s="31">
        <v>190</v>
      </c>
      <c r="I33" s="784">
        <f>J3</f>
        <v>0.21</v>
      </c>
      <c r="J33" s="634">
        <f t="shared" ref="J33" si="10">H33*(1-I33)</f>
        <v>150.1</v>
      </c>
      <c r="K33" s="616">
        <f t="shared" ref="K33" si="11">J33*1.8</f>
        <v>270.18</v>
      </c>
      <c r="L33" s="686">
        <f t="shared" ref="L33" si="12">J33*6</f>
        <v>900.59999999999991</v>
      </c>
      <c r="M33" s="706">
        <f t="shared" ref="M33" si="13">J33*1.7</f>
        <v>255.17</v>
      </c>
      <c r="N33" s="765"/>
      <c r="O33" s="10"/>
    </row>
    <row r="34" spans="1:15" s="11" customFormat="1" ht="22.5" customHeight="1" thickBot="1" x14ac:dyDescent="0.3">
      <c r="A34" s="32"/>
      <c r="B34" s="359" t="s">
        <v>18</v>
      </c>
      <c r="C34" s="360" t="s">
        <v>4169</v>
      </c>
      <c r="D34" s="354" t="s">
        <v>5</v>
      </c>
      <c r="E34" s="361">
        <v>5</v>
      </c>
      <c r="F34" s="355" t="s">
        <v>2150</v>
      </c>
      <c r="G34" s="355">
        <v>0.48</v>
      </c>
      <c r="H34" s="355">
        <v>230</v>
      </c>
      <c r="I34" s="785">
        <f>J3</f>
        <v>0.21</v>
      </c>
      <c r="J34" s="778">
        <f t="shared" ref="J34" si="14">H34*(1-I34)</f>
        <v>181.70000000000002</v>
      </c>
      <c r="K34" s="707">
        <f t="shared" ref="K34" si="15">J34*1.8</f>
        <v>327.06000000000006</v>
      </c>
      <c r="L34" s="708">
        <f t="shared" ref="L34" si="16">J34*6</f>
        <v>1090.2</v>
      </c>
      <c r="M34" s="709">
        <f t="shared" ref="M34" si="17">J34*1.7</f>
        <v>308.89000000000004</v>
      </c>
      <c r="N34" s="765"/>
      <c r="O34" s="10"/>
    </row>
    <row r="35" spans="1:15" s="11" customFormat="1" ht="23.25" customHeight="1" x14ac:dyDescent="0.25">
      <c r="A35" s="38"/>
      <c r="B35" s="332" t="s">
        <v>75</v>
      </c>
      <c r="C35" s="22" t="s">
        <v>95</v>
      </c>
      <c r="D35" s="774" t="s">
        <v>5</v>
      </c>
      <c r="E35" s="24">
        <v>4</v>
      </c>
      <c r="F35" s="26" t="s">
        <v>2149</v>
      </c>
      <c r="G35" s="26">
        <v>0.19</v>
      </c>
      <c r="H35" s="26">
        <v>88</v>
      </c>
      <c r="I35" s="786">
        <f>J3</f>
        <v>0.21</v>
      </c>
      <c r="J35" s="633">
        <f t="shared" si="6"/>
        <v>69.52000000000001</v>
      </c>
      <c r="K35" s="615">
        <f t="shared" si="7"/>
        <v>125.13600000000002</v>
      </c>
      <c r="L35" s="694">
        <f t="shared" si="9"/>
        <v>417.12000000000006</v>
      </c>
      <c r="M35" s="720">
        <f t="shared" si="3"/>
        <v>118.18400000000001</v>
      </c>
      <c r="N35" s="1060"/>
      <c r="O35" s="10"/>
    </row>
    <row r="36" spans="1:15" s="11" customFormat="1" ht="23.25" customHeight="1" x14ac:dyDescent="0.25">
      <c r="A36" s="39"/>
      <c r="B36" s="333" t="s">
        <v>77</v>
      </c>
      <c r="C36" s="28" t="s">
        <v>94</v>
      </c>
      <c r="D36" s="346" t="s">
        <v>5</v>
      </c>
      <c r="E36" s="30">
        <v>4</v>
      </c>
      <c r="F36" s="31" t="s">
        <v>2149</v>
      </c>
      <c r="G36" s="31">
        <v>0.25</v>
      </c>
      <c r="H36" s="31">
        <v>110</v>
      </c>
      <c r="I36" s="784">
        <f>J3</f>
        <v>0.21</v>
      </c>
      <c r="J36" s="634">
        <f t="shared" ref="J36:J51" si="18">H36*(1-I36)</f>
        <v>86.9</v>
      </c>
      <c r="K36" s="616">
        <f t="shared" si="7"/>
        <v>156.42000000000002</v>
      </c>
      <c r="L36" s="686">
        <f t="shared" si="9"/>
        <v>521.40000000000009</v>
      </c>
      <c r="M36" s="706">
        <f t="shared" si="3"/>
        <v>147.73000000000002</v>
      </c>
      <c r="N36" s="1060"/>
      <c r="O36" s="10"/>
    </row>
    <row r="37" spans="1:15" s="11" customFormat="1" ht="23.25" customHeight="1" thickBot="1" x14ac:dyDescent="0.3">
      <c r="A37" s="40"/>
      <c r="B37" s="333" t="s">
        <v>76</v>
      </c>
      <c r="C37" s="28" t="s">
        <v>93</v>
      </c>
      <c r="D37" s="346" t="s">
        <v>5</v>
      </c>
      <c r="E37" s="30">
        <v>4</v>
      </c>
      <c r="F37" s="31" t="s">
        <v>2149</v>
      </c>
      <c r="G37" s="31">
        <v>0.28999999999999998</v>
      </c>
      <c r="H37" s="31">
        <v>124</v>
      </c>
      <c r="I37" s="784">
        <f>J3</f>
        <v>0.21</v>
      </c>
      <c r="J37" s="634">
        <f t="shared" si="18"/>
        <v>97.960000000000008</v>
      </c>
      <c r="K37" s="616">
        <f t="shared" si="7"/>
        <v>176.32800000000003</v>
      </c>
      <c r="L37" s="686">
        <f t="shared" si="9"/>
        <v>587.76</v>
      </c>
      <c r="M37" s="706">
        <f t="shared" si="3"/>
        <v>166.53200000000001</v>
      </c>
      <c r="N37" s="1060"/>
      <c r="O37" s="10"/>
    </row>
    <row r="38" spans="1:15" s="11" customFormat="1" ht="23.25" customHeight="1" thickBot="1" x14ac:dyDescent="0.3">
      <c r="A38" s="42"/>
      <c r="B38" s="333" t="s">
        <v>92</v>
      </c>
      <c r="C38" s="28" t="s">
        <v>91</v>
      </c>
      <c r="D38" s="346" t="s">
        <v>5</v>
      </c>
      <c r="E38" s="30">
        <v>4</v>
      </c>
      <c r="F38" s="31" t="s">
        <v>2150</v>
      </c>
      <c r="G38" s="31">
        <v>0.38</v>
      </c>
      <c r="H38" s="31">
        <v>180</v>
      </c>
      <c r="I38" s="784">
        <f>J3</f>
        <v>0.21</v>
      </c>
      <c r="J38" s="634">
        <f t="shared" si="18"/>
        <v>142.20000000000002</v>
      </c>
      <c r="K38" s="616">
        <f t="shared" si="7"/>
        <v>255.96000000000004</v>
      </c>
      <c r="L38" s="686">
        <f t="shared" si="9"/>
        <v>853.2</v>
      </c>
      <c r="M38" s="706">
        <f t="shared" si="3"/>
        <v>241.74</v>
      </c>
      <c r="N38" s="1060"/>
      <c r="O38" s="10"/>
    </row>
    <row r="39" spans="1:15" s="11" customFormat="1" ht="23.25" customHeight="1" thickBot="1" x14ac:dyDescent="0.3">
      <c r="A39" s="43"/>
      <c r="B39" s="359" t="s">
        <v>90</v>
      </c>
      <c r="C39" s="360" t="s">
        <v>89</v>
      </c>
      <c r="D39" s="354" t="s">
        <v>5</v>
      </c>
      <c r="E39" s="361">
        <v>4</v>
      </c>
      <c r="F39" s="355" t="s">
        <v>2150</v>
      </c>
      <c r="G39" s="355">
        <v>0.48</v>
      </c>
      <c r="H39" s="355">
        <v>244</v>
      </c>
      <c r="I39" s="785">
        <f>J3</f>
        <v>0.21</v>
      </c>
      <c r="J39" s="778">
        <f t="shared" si="18"/>
        <v>192.76000000000002</v>
      </c>
      <c r="K39" s="707">
        <f t="shared" si="7"/>
        <v>346.96800000000002</v>
      </c>
      <c r="L39" s="708">
        <f t="shared" si="9"/>
        <v>1156.5600000000002</v>
      </c>
      <c r="M39" s="709">
        <f t="shared" si="3"/>
        <v>327.69200000000001</v>
      </c>
      <c r="N39" s="1060"/>
      <c r="O39" s="10"/>
    </row>
    <row r="40" spans="1:15" s="11" customFormat="1" ht="21.75" customHeight="1" x14ac:dyDescent="0.25">
      <c r="A40" s="44"/>
      <c r="B40" s="332" t="s">
        <v>13</v>
      </c>
      <c r="C40" s="22" t="s">
        <v>4170</v>
      </c>
      <c r="D40" s="774" t="s">
        <v>5</v>
      </c>
      <c r="E40" s="24">
        <v>4</v>
      </c>
      <c r="F40" s="26" t="s">
        <v>2149</v>
      </c>
      <c r="G40" s="26">
        <v>0.3</v>
      </c>
      <c r="H40" s="26">
        <v>118.9</v>
      </c>
      <c r="I40" s="786">
        <f>J3</f>
        <v>0.21</v>
      </c>
      <c r="J40" s="633">
        <f t="shared" si="18"/>
        <v>93.931000000000012</v>
      </c>
      <c r="K40" s="615">
        <f t="shared" si="7"/>
        <v>169.07580000000002</v>
      </c>
      <c r="L40" s="694">
        <f t="shared" si="9"/>
        <v>563.58600000000001</v>
      </c>
      <c r="M40" s="720">
        <f t="shared" si="3"/>
        <v>159.68270000000001</v>
      </c>
      <c r="N40" s="1060"/>
      <c r="O40" s="10"/>
    </row>
    <row r="41" spans="1:15" s="11" customFormat="1" ht="21.75" customHeight="1" x14ac:dyDescent="0.25">
      <c r="A41" s="45"/>
      <c r="B41" s="333" t="s">
        <v>88</v>
      </c>
      <c r="C41" s="28" t="s">
        <v>4171</v>
      </c>
      <c r="D41" s="346" t="s">
        <v>5</v>
      </c>
      <c r="E41" s="30">
        <v>4</v>
      </c>
      <c r="F41" s="31" t="s">
        <v>2149</v>
      </c>
      <c r="G41" s="31">
        <v>0.36</v>
      </c>
      <c r="H41" s="31">
        <v>142.6</v>
      </c>
      <c r="I41" s="784">
        <f>J3</f>
        <v>0.21</v>
      </c>
      <c r="J41" s="634">
        <f t="shared" si="18"/>
        <v>112.654</v>
      </c>
      <c r="K41" s="616">
        <f t="shared" si="7"/>
        <v>202.77719999999999</v>
      </c>
      <c r="L41" s="686">
        <f t="shared" si="9"/>
        <v>675.92399999999998</v>
      </c>
      <c r="M41" s="706">
        <f t="shared" si="3"/>
        <v>191.51179999999999</v>
      </c>
      <c r="N41" s="1060"/>
      <c r="O41" s="10"/>
    </row>
    <row r="42" spans="1:15" s="11" customFormat="1" ht="21.75" customHeight="1" x14ac:dyDescent="0.25">
      <c r="A42" s="45"/>
      <c r="B42" s="333" t="s">
        <v>14</v>
      </c>
      <c r="C42" s="28" t="s">
        <v>4172</v>
      </c>
      <c r="D42" s="346" t="s">
        <v>5</v>
      </c>
      <c r="E42" s="30">
        <v>4</v>
      </c>
      <c r="F42" s="31" t="s">
        <v>2149</v>
      </c>
      <c r="G42" s="31">
        <v>0.4</v>
      </c>
      <c r="H42" s="31">
        <v>158.6</v>
      </c>
      <c r="I42" s="784">
        <f>J3</f>
        <v>0.21</v>
      </c>
      <c r="J42" s="634">
        <f t="shared" si="18"/>
        <v>125.294</v>
      </c>
      <c r="K42" s="616">
        <f t="shared" si="7"/>
        <v>225.5292</v>
      </c>
      <c r="L42" s="686">
        <f t="shared" si="9"/>
        <v>751.76400000000001</v>
      </c>
      <c r="M42" s="706">
        <f t="shared" si="3"/>
        <v>212.99979999999999</v>
      </c>
      <c r="N42" s="1060"/>
      <c r="O42" s="10"/>
    </row>
    <row r="43" spans="1:15" s="11" customFormat="1" ht="21.75" customHeight="1" thickBot="1" x14ac:dyDescent="0.3">
      <c r="A43" s="42"/>
      <c r="B43" s="333" t="s">
        <v>15</v>
      </c>
      <c r="C43" s="28" t="s">
        <v>4173</v>
      </c>
      <c r="D43" s="346" t="s">
        <v>5</v>
      </c>
      <c r="E43" s="30">
        <v>4</v>
      </c>
      <c r="F43" s="31" t="s">
        <v>2150</v>
      </c>
      <c r="G43" s="31">
        <v>0.5</v>
      </c>
      <c r="H43" s="31">
        <v>183</v>
      </c>
      <c r="I43" s="784">
        <f>J3</f>
        <v>0.21</v>
      </c>
      <c r="J43" s="634">
        <f>H43*(1-I43)</f>
        <v>144.57</v>
      </c>
      <c r="K43" s="616">
        <f t="shared" si="7"/>
        <v>260.226</v>
      </c>
      <c r="L43" s="686">
        <f t="shared" si="9"/>
        <v>867.42</v>
      </c>
      <c r="M43" s="706">
        <f t="shared" si="3"/>
        <v>245.76899999999998</v>
      </c>
      <c r="N43" s="1060"/>
      <c r="O43" s="10"/>
    </row>
    <row r="44" spans="1:15" s="11" customFormat="1" ht="21.75" customHeight="1" thickBot="1" x14ac:dyDescent="0.3">
      <c r="A44" s="42"/>
      <c r="B44" s="334" t="s">
        <v>1216</v>
      </c>
      <c r="C44" s="33" t="s">
        <v>4174</v>
      </c>
      <c r="D44" s="183" t="s">
        <v>5</v>
      </c>
      <c r="E44" s="35">
        <v>4</v>
      </c>
      <c r="F44" s="36" t="s">
        <v>2150</v>
      </c>
      <c r="G44" s="36">
        <v>0.5</v>
      </c>
      <c r="H44" s="36">
        <v>219</v>
      </c>
      <c r="I44" s="783">
        <f>J3</f>
        <v>0.21</v>
      </c>
      <c r="J44" s="635">
        <f t="shared" si="18"/>
        <v>173.01000000000002</v>
      </c>
      <c r="K44" s="717">
        <f t="shared" si="7"/>
        <v>311.41800000000006</v>
      </c>
      <c r="L44" s="718">
        <f t="shared" si="9"/>
        <v>1038.0600000000002</v>
      </c>
      <c r="M44" s="719">
        <f t="shared" si="3"/>
        <v>294.11700000000002</v>
      </c>
      <c r="N44" s="1060"/>
      <c r="O44" s="10"/>
    </row>
    <row r="45" spans="1:15" s="11" customFormat="1" ht="21.75" customHeight="1" thickBot="1" x14ac:dyDescent="0.3">
      <c r="A45" s="42"/>
      <c r="B45" s="334" t="s">
        <v>1216</v>
      </c>
      <c r="C45" s="33" t="s">
        <v>4175</v>
      </c>
      <c r="D45" s="183" t="s">
        <v>5</v>
      </c>
      <c r="E45" s="35">
        <v>4</v>
      </c>
      <c r="F45" s="36" t="s">
        <v>2150</v>
      </c>
      <c r="G45" s="36">
        <v>0.5</v>
      </c>
      <c r="H45" s="36">
        <v>260.66150087670013</v>
      </c>
      <c r="I45" s="783">
        <f>J3</f>
        <v>0.21</v>
      </c>
      <c r="J45" s="635">
        <f t="shared" ref="J45" si="19">H45*(1-I45)</f>
        <v>205.92258569259312</v>
      </c>
      <c r="K45" s="717">
        <f t="shared" ref="K45" si="20">J45*1.8</f>
        <v>370.6606542466676</v>
      </c>
      <c r="L45" s="718">
        <f t="shared" ref="L45" si="21">J45*6</f>
        <v>1235.5355141555588</v>
      </c>
      <c r="M45" s="719">
        <f t="shared" ref="M45" si="22">J45*1.7</f>
        <v>350.06839567740826</v>
      </c>
      <c r="N45" s="765"/>
      <c r="O45" s="10"/>
    </row>
    <row r="46" spans="1:15" s="11" customFormat="1" ht="21.75" customHeight="1" thickBot="1" x14ac:dyDescent="0.3">
      <c r="A46" s="42"/>
      <c r="B46" s="334" t="s">
        <v>1216</v>
      </c>
      <c r="C46" s="33" t="s">
        <v>4176</v>
      </c>
      <c r="D46" s="183" t="s">
        <v>5</v>
      </c>
      <c r="E46" s="35">
        <v>4</v>
      </c>
      <c r="F46" s="36" t="s">
        <v>2150</v>
      </c>
      <c r="G46" s="36">
        <v>0.5</v>
      </c>
      <c r="H46" s="36">
        <v>310</v>
      </c>
      <c r="I46" s="783">
        <f>J3</f>
        <v>0.21</v>
      </c>
      <c r="J46" s="635">
        <f t="shared" ref="J46" si="23">H46*(1-I46)</f>
        <v>244.9</v>
      </c>
      <c r="K46" s="717">
        <f t="shared" ref="K46" si="24">J46*1.8</f>
        <v>440.82</v>
      </c>
      <c r="L46" s="718">
        <f t="shared" ref="L46" si="25">J46*6</f>
        <v>1469.4</v>
      </c>
      <c r="M46" s="719">
        <f t="shared" ref="M46" si="26">J46*1.7</f>
        <v>416.33</v>
      </c>
      <c r="N46" s="765"/>
      <c r="O46" s="10"/>
    </row>
    <row r="47" spans="1:15" s="11" customFormat="1" ht="23.25" customHeight="1" x14ac:dyDescent="0.25">
      <c r="A47" s="44"/>
      <c r="B47" s="356" t="s">
        <v>87</v>
      </c>
      <c r="C47" s="357" t="s">
        <v>86</v>
      </c>
      <c r="D47" s="358" t="s">
        <v>5</v>
      </c>
      <c r="E47" s="499">
        <v>4</v>
      </c>
      <c r="F47" s="352" t="s">
        <v>2149</v>
      </c>
      <c r="G47" s="352">
        <v>0.3</v>
      </c>
      <c r="H47" s="352">
        <v>150</v>
      </c>
      <c r="I47" s="782">
        <f>J3</f>
        <v>0.21</v>
      </c>
      <c r="J47" s="777">
        <f t="shared" si="18"/>
        <v>118.5</v>
      </c>
      <c r="K47" s="705">
        <f t="shared" si="7"/>
        <v>213.3</v>
      </c>
      <c r="L47" s="692">
        <f t="shared" si="9"/>
        <v>711</v>
      </c>
      <c r="M47" s="680">
        <f t="shared" si="3"/>
        <v>201.45</v>
      </c>
      <c r="N47" s="1060"/>
      <c r="O47" s="10"/>
    </row>
    <row r="48" spans="1:15" s="11" customFormat="1" ht="23.25" customHeight="1" x14ac:dyDescent="0.25">
      <c r="A48" s="45"/>
      <c r="B48" s="333" t="s">
        <v>85</v>
      </c>
      <c r="C48" s="28" t="s">
        <v>84</v>
      </c>
      <c r="D48" s="346" t="s">
        <v>5</v>
      </c>
      <c r="E48" s="30">
        <v>4</v>
      </c>
      <c r="F48" s="31" t="s">
        <v>2149</v>
      </c>
      <c r="G48" s="31">
        <v>0.36</v>
      </c>
      <c r="H48" s="31">
        <v>190</v>
      </c>
      <c r="I48" s="784">
        <f>J3</f>
        <v>0.21</v>
      </c>
      <c r="J48" s="634">
        <f t="shared" si="18"/>
        <v>150.1</v>
      </c>
      <c r="K48" s="616">
        <f t="shared" si="7"/>
        <v>270.18</v>
      </c>
      <c r="L48" s="686">
        <f t="shared" si="9"/>
        <v>900.59999999999991</v>
      </c>
      <c r="M48" s="706">
        <f t="shared" si="3"/>
        <v>255.17</v>
      </c>
      <c r="N48" s="1060"/>
      <c r="O48" s="10"/>
    </row>
    <row r="49" spans="1:15" s="11" customFormat="1" ht="23.25" customHeight="1" x14ac:dyDescent="0.25">
      <c r="A49" s="45"/>
      <c r="B49" s="333" t="s">
        <v>83</v>
      </c>
      <c r="C49" s="28" t="s">
        <v>82</v>
      </c>
      <c r="D49" s="346" t="s">
        <v>5</v>
      </c>
      <c r="E49" s="30">
        <v>4</v>
      </c>
      <c r="F49" s="31" t="s">
        <v>2149</v>
      </c>
      <c r="G49" s="31">
        <v>0.4</v>
      </c>
      <c r="H49" s="31">
        <v>210</v>
      </c>
      <c r="I49" s="784">
        <f>J3</f>
        <v>0.21</v>
      </c>
      <c r="J49" s="634">
        <f t="shared" si="18"/>
        <v>165.9</v>
      </c>
      <c r="K49" s="616">
        <f t="shared" si="7"/>
        <v>298.62</v>
      </c>
      <c r="L49" s="686">
        <f t="shared" si="9"/>
        <v>995.40000000000009</v>
      </c>
      <c r="M49" s="706">
        <f t="shared" si="3"/>
        <v>282.03000000000003</v>
      </c>
      <c r="N49" s="1060"/>
      <c r="O49" s="10"/>
    </row>
    <row r="50" spans="1:15" s="11" customFormat="1" ht="23.25" customHeight="1" thickBot="1" x14ac:dyDescent="0.3">
      <c r="A50" s="42"/>
      <c r="B50" s="333" t="s">
        <v>81</v>
      </c>
      <c r="C50" s="28" t="s">
        <v>80</v>
      </c>
      <c r="D50" s="346" t="s">
        <v>5</v>
      </c>
      <c r="E50" s="30">
        <v>4</v>
      </c>
      <c r="F50" s="31" t="s">
        <v>2149</v>
      </c>
      <c r="G50" s="31">
        <v>0.5</v>
      </c>
      <c r="H50" s="31">
        <v>250</v>
      </c>
      <c r="I50" s="784">
        <f>J3</f>
        <v>0.21</v>
      </c>
      <c r="J50" s="634">
        <f t="shared" si="18"/>
        <v>197.5</v>
      </c>
      <c r="K50" s="616">
        <f t="shared" si="7"/>
        <v>355.5</v>
      </c>
      <c r="L50" s="686">
        <f t="shared" si="9"/>
        <v>1185</v>
      </c>
      <c r="M50" s="706">
        <f t="shared" si="3"/>
        <v>335.75</v>
      </c>
      <c r="N50" s="1060"/>
      <c r="O50" s="10"/>
    </row>
    <row r="51" spans="1:15" s="11" customFormat="1" ht="23.25" customHeight="1" thickBot="1" x14ac:dyDescent="0.3">
      <c r="A51" s="42"/>
      <c r="B51" s="334" t="s">
        <v>4236</v>
      </c>
      <c r="C51" s="33" t="s">
        <v>4237</v>
      </c>
      <c r="D51" s="183" t="s">
        <v>5</v>
      </c>
      <c r="E51" s="35">
        <v>4</v>
      </c>
      <c r="F51" s="36" t="s">
        <v>2149</v>
      </c>
      <c r="G51" s="36">
        <v>0.5</v>
      </c>
      <c r="H51" s="36">
        <v>310</v>
      </c>
      <c r="I51" s="783">
        <f>J3</f>
        <v>0.21</v>
      </c>
      <c r="J51" s="635">
        <f t="shared" si="18"/>
        <v>244.9</v>
      </c>
      <c r="K51" s="717">
        <f t="shared" ref="K51" si="27">J51*1.8</f>
        <v>440.82</v>
      </c>
      <c r="L51" s="718">
        <f t="shared" ref="L51" si="28">J51*6</f>
        <v>1469.4</v>
      </c>
      <c r="M51" s="719">
        <f t="shared" ref="M51" si="29">J51*1.7</f>
        <v>416.33</v>
      </c>
      <c r="N51" s="773"/>
      <c r="O51" s="10"/>
    </row>
    <row r="52" spans="1:15" s="11" customFormat="1" ht="23.25" customHeight="1" x14ac:dyDescent="0.25">
      <c r="A52" s="44"/>
      <c r="B52" s="356" t="s">
        <v>1168</v>
      </c>
      <c r="C52" s="357" t="s">
        <v>1178</v>
      </c>
      <c r="D52" s="358" t="s">
        <v>5</v>
      </c>
      <c r="E52" s="499">
        <v>4</v>
      </c>
      <c r="F52" s="352" t="s">
        <v>2149</v>
      </c>
      <c r="G52" s="352">
        <v>66</v>
      </c>
      <c r="H52" s="352">
        <v>156.96</v>
      </c>
      <c r="I52" s="782">
        <f>J3</f>
        <v>0.21</v>
      </c>
      <c r="J52" s="777">
        <f t="shared" ref="J52:J57" si="30">H52*(1-I52)</f>
        <v>123.99840000000002</v>
      </c>
      <c r="K52" s="705">
        <f t="shared" si="7"/>
        <v>223.19712000000004</v>
      </c>
      <c r="L52" s="692">
        <f>J52*5</f>
        <v>619.99200000000008</v>
      </c>
      <c r="M52" s="680">
        <f t="shared" si="3"/>
        <v>210.79728000000003</v>
      </c>
      <c r="N52" s="1060"/>
      <c r="O52" s="10"/>
    </row>
    <row r="53" spans="1:15" s="11" customFormat="1" ht="23.25" customHeight="1" x14ac:dyDescent="0.25">
      <c r="A53" s="45"/>
      <c r="B53" s="333" t="s">
        <v>1169</v>
      </c>
      <c r="C53" s="28" t="s">
        <v>1179</v>
      </c>
      <c r="D53" s="346" t="s">
        <v>5</v>
      </c>
      <c r="E53" s="30">
        <v>4</v>
      </c>
      <c r="F53" s="31" t="s">
        <v>2149</v>
      </c>
      <c r="G53" s="31">
        <v>99</v>
      </c>
      <c r="H53" s="31">
        <v>209.28000000000003</v>
      </c>
      <c r="I53" s="784">
        <f>J3</f>
        <v>0.21</v>
      </c>
      <c r="J53" s="634">
        <f t="shared" ref="J53:J56" si="31">H53*(1-I53)</f>
        <v>165.33120000000002</v>
      </c>
      <c r="K53" s="616">
        <f t="shared" si="7"/>
        <v>297.59616000000005</v>
      </c>
      <c r="L53" s="686">
        <f t="shared" ref="L53:L59" si="32">J53*5</f>
        <v>826.65600000000018</v>
      </c>
      <c r="M53" s="706">
        <f t="shared" si="3"/>
        <v>281.06304000000006</v>
      </c>
      <c r="N53" s="1060"/>
      <c r="O53" s="10"/>
    </row>
    <row r="54" spans="1:15" s="11" customFormat="1" ht="23.25" customHeight="1" x14ac:dyDescent="0.25">
      <c r="A54" s="45"/>
      <c r="B54" s="333" t="s">
        <v>1170</v>
      </c>
      <c r="C54" s="28" t="s">
        <v>1180</v>
      </c>
      <c r="D54" s="346" t="s">
        <v>5</v>
      </c>
      <c r="E54" s="30">
        <v>4</v>
      </c>
      <c r="F54" s="31" t="s">
        <v>2149</v>
      </c>
      <c r="G54" s="31">
        <v>116</v>
      </c>
      <c r="H54" s="31">
        <v>274.68</v>
      </c>
      <c r="I54" s="784">
        <f>J3</f>
        <v>0.21</v>
      </c>
      <c r="J54" s="634">
        <f t="shared" si="31"/>
        <v>216.99720000000002</v>
      </c>
      <c r="K54" s="616">
        <f t="shared" si="7"/>
        <v>390.59496000000007</v>
      </c>
      <c r="L54" s="686">
        <f t="shared" si="32"/>
        <v>1084.9860000000001</v>
      </c>
      <c r="M54" s="706">
        <f t="shared" si="3"/>
        <v>368.89524</v>
      </c>
      <c r="N54" s="1060"/>
      <c r="O54" s="10"/>
    </row>
    <row r="55" spans="1:15" s="11" customFormat="1" ht="23.25" customHeight="1" thickBot="1" x14ac:dyDescent="0.3">
      <c r="A55" s="42"/>
      <c r="B55" s="333" t="s">
        <v>1171</v>
      </c>
      <c r="C55" s="28" t="s">
        <v>1181</v>
      </c>
      <c r="D55" s="346" t="s">
        <v>5</v>
      </c>
      <c r="E55" s="30">
        <v>4</v>
      </c>
      <c r="F55" s="31" t="s">
        <v>2149</v>
      </c>
      <c r="G55" s="31">
        <v>138</v>
      </c>
      <c r="H55" s="31">
        <v>313.92</v>
      </c>
      <c r="I55" s="784">
        <f>J3</f>
        <v>0.21</v>
      </c>
      <c r="J55" s="634">
        <f t="shared" si="31"/>
        <v>247.99680000000004</v>
      </c>
      <c r="K55" s="616">
        <f t="shared" si="7"/>
        <v>446.39424000000008</v>
      </c>
      <c r="L55" s="686">
        <f t="shared" si="32"/>
        <v>1239.9840000000002</v>
      </c>
      <c r="M55" s="706">
        <f t="shared" si="3"/>
        <v>421.59456000000006</v>
      </c>
      <c r="N55" s="1060"/>
      <c r="O55" s="10"/>
    </row>
    <row r="56" spans="1:15" s="11" customFormat="1" ht="23.25" customHeight="1" thickBot="1" x14ac:dyDescent="0.3">
      <c r="A56" s="42"/>
      <c r="B56" s="333" t="s">
        <v>1172</v>
      </c>
      <c r="C56" s="28" t="s">
        <v>1182</v>
      </c>
      <c r="D56" s="346" t="s">
        <v>5</v>
      </c>
      <c r="E56" s="30">
        <v>4</v>
      </c>
      <c r="F56" s="31" t="s">
        <v>2149</v>
      </c>
      <c r="G56" s="31">
        <v>220</v>
      </c>
      <c r="H56" s="31">
        <v>444.72</v>
      </c>
      <c r="I56" s="784">
        <f>J3</f>
        <v>0.21</v>
      </c>
      <c r="J56" s="634">
        <f t="shared" si="31"/>
        <v>351.32880000000006</v>
      </c>
      <c r="K56" s="616">
        <f t="shared" si="7"/>
        <v>632.39184000000012</v>
      </c>
      <c r="L56" s="686">
        <f t="shared" si="32"/>
        <v>1756.6440000000002</v>
      </c>
      <c r="M56" s="706">
        <f t="shared" si="3"/>
        <v>597.25896000000012</v>
      </c>
      <c r="N56" s="1060"/>
      <c r="O56" s="10"/>
    </row>
    <row r="57" spans="1:15" s="11" customFormat="1" ht="23.25" customHeight="1" x14ac:dyDescent="0.25">
      <c r="A57" s="45"/>
      <c r="B57" s="333" t="s">
        <v>2146</v>
      </c>
      <c r="C57" s="28" t="s">
        <v>2147</v>
      </c>
      <c r="D57" s="346" t="s">
        <v>5</v>
      </c>
      <c r="E57" s="30">
        <v>4</v>
      </c>
      <c r="F57" s="31" t="s">
        <v>2149</v>
      </c>
      <c r="G57" s="31">
        <v>600</v>
      </c>
      <c r="H57" s="31">
        <v>549.36</v>
      </c>
      <c r="I57" s="784">
        <f>J3</f>
        <v>0.21</v>
      </c>
      <c r="J57" s="634">
        <f t="shared" si="30"/>
        <v>433.99440000000004</v>
      </c>
      <c r="K57" s="616">
        <f t="shared" si="7"/>
        <v>781.18992000000014</v>
      </c>
      <c r="L57" s="686">
        <f t="shared" si="32"/>
        <v>2169.9720000000002</v>
      </c>
      <c r="M57" s="706">
        <f t="shared" si="3"/>
        <v>737.79048</v>
      </c>
      <c r="N57" s="1060"/>
      <c r="O57" s="10"/>
    </row>
    <row r="58" spans="1:15" s="11" customFormat="1" ht="23.25" customHeight="1" x14ac:dyDescent="0.25">
      <c r="A58" s="45"/>
      <c r="B58" s="333" t="s">
        <v>2154</v>
      </c>
      <c r="C58" s="28" t="s">
        <v>2155</v>
      </c>
      <c r="D58" s="346" t="s">
        <v>5</v>
      </c>
      <c r="E58" s="30">
        <v>4</v>
      </c>
      <c r="F58" s="31" t="s">
        <v>2149</v>
      </c>
      <c r="G58" s="31">
        <v>0.4</v>
      </c>
      <c r="H58" s="31">
        <v>667.08</v>
      </c>
      <c r="I58" s="784">
        <f>J3</f>
        <v>0.21</v>
      </c>
      <c r="J58" s="634">
        <f t="shared" ref="J58:J59" si="33">H58*(1-I58)</f>
        <v>526.9932</v>
      </c>
      <c r="K58" s="616">
        <f t="shared" si="7"/>
        <v>948.58776</v>
      </c>
      <c r="L58" s="686">
        <f t="shared" si="32"/>
        <v>2634.9659999999999</v>
      </c>
      <c r="M58" s="706">
        <f t="shared" si="3"/>
        <v>895.88843999999995</v>
      </c>
      <c r="N58" s="1060"/>
      <c r="O58" s="10"/>
    </row>
    <row r="59" spans="1:15" s="11" customFormat="1" ht="23.25" customHeight="1" thickBot="1" x14ac:dyDescent="0.3">
      <c r="A59" s="42"/>
      <c r="B59" s="359" t="s">
        <v>2156</v>
      </c>
      <c r="C59" s="360" t="s">
        <v>2157</v>
      </c>
      <c r="D59" s="354" t="s">
        <v>5</v>
      </c>
      <c r="E59" s="361">
        <v>4</v>
      </c>
      <c r="F59" s="355" t="s">
        <v>2149</v>
      </c>
      <c r="G59" s="355">
        <v>0.5</v>
      </c>
      <c r="H59" s="355">
        <v>771.72</v>
      </c>
      <c r="I59" s="785">
        <f>J3</f>
        <v>0.21</v>
      </c>
      <c r="J59" s="778">
        <f t="shared" si="33"/>
        <v>609.65880000000004</v>
      </c>
      <c r="K59" s="707">
        <f t="shared" si="7"/>
        <v>1097.3858400000001</v>
      </c>
      <c r="L59" s="708">
        <f t="shared" si="32"/>
        <v>3048.2940000000003</v>
      </c>
      <c r="M59" s="709">
        <f t="shared" si="3"/>
        <v>1036.4199599999999</v>
      </c>
      <c r="N59" s="1060"/>
      <c r="O59" s="10"/>
    </row>
    <row r="60" spans="1:15" s="9" customFormat="1" x14ac:dyDescent="0.2">
      <c r="A60" s="131"/>
      <c r="B60" s="278" t="s">
        <v>552</v>
      </c>
      <c r="C60" s="131"/>
      <c r="D60" s="274"/>
      <c r="E60" s="274"/>
      <c r="F60" s="275"/>
      <c r="G60" s="275"/>
      <c r="H60" s="274"/>
      <c r="I60" s="276"/>
      <c r="J60" s="274"/>
      <c r="K60" s="274"/>
      <c r="L60" s="274"/>
      <c r="M60" s="274"/>
      <c r="N60" s="288"/>
      <c r="O60" s="277"/>
    </row>
    <row r="61" spans="1:15" s="9" customFormat="1" x14ac:dyDescent="0.2">
      <c r="A61" s="279"/>
      <c r="B61" s="280"/>
      <c r="C61" s="279"/>
      <c r="D61" s="280"/>
      <c r="E61" s="280"/>
      <c r="F61" s="281"/>
      <c r="G61" s="281"/>
      <c r="H61" s="280"/>
      <c r="I61" s="282"/>
      <c r="J61" s="280"/>
      <c r="K61" s="280"/>
      <c r="L61" s="280"/>
      <c r="M61" s="280"/>
      <c r="N61" s="290"/>
      <c r="O61" s="284"/>
    </row>
    <row r="62" spans="1:15" s="9" customFormat="1" x14ac:dyDescent="0.2">
      <c r="A62" s="279"/>
      <c r="B62" s="280"/>
      <c r="C62" s="279"/>
      <c r="D62" s="280"/>
      <c r="E62" s="280"/>
      <c r="F62" s="281"/>
      <c r="G62" s="281"/>
      <c r="H62" s="280"/>
      <c r="I62" s="282"/>
      <c r="J62" s="280"/>
      <c r="K62" s="280"/>
      <c r="L62" s="280"/>
      <c r="M62" s="280"/>
      <c r="N62" s="290"/>
      <c r="O62" s="284"/>
    </row>
    <row r="63" spans="1:15" s="9" customFormat="1" x14ac:dyDescent="0.2">
      <c r="A63" s="279"/>
      <c r="B63" s="280"/>
      <c r="C63" s="279"/>
      <c r="D63" s="280"/>
      <c r="E63" s="280"/>
      <c r="F63" s="281"/>
      <c r="G63" s="281"/>
      <c r="H63" s="280"/>
      <c r="I63" s="282"/>
      <c r="J63" s="280"/>
      <c r="K63" s="280"/>
      <c r="L63" s="280"/>
      <c r="M63" s="280"/>
      <c r="N63" s="290"/>
      <c r="O63" s="284"/>
    </row>
    <row r="64" spans="1:15" s="9" customFormat="1" x14ac:dyDescent="0.2">
      <c r="A64" s="279"/>
      <c r="B64" s="280"/>
      <c r="C64" s="279"/>
      <c r="D64" s="280"/>
      <c r="E64" s="280"/>
      <c r="F64" s="281"/>
      <c r="G64" s="281"/>
      <c r="H64" s="280"/>
      <c r="I64" s="282"/>
      <c r="J64" s="280"/>
      <c r="K64" s="280"/>
      <c r="L64" s="280"/>
      <c r="M64" s="280"/>
      <c r="N64" s="290"/>
      <c r="O64" s="284"/>
    </row>
    <row r="65" spans="1:15" s="9" customFormat="1" x14ac:dyDescent="0.2">
      <c r="A65" s="279"/>
      <c r="B65" s="280"/>
      <c r="C65" s="279"/>
      <c r="D65" s="280"/>
      <c r="E65" s="280"/>
      <c r="F65" s="281"/>
      <c r="G65" s="281"/>
      <c r="H65" s="280"/>
      <c r="I65" s="282"/>
      <c r="J65" s="280"/>
      <c r="K65" s="280"/>
      <c r="L65" s="280"/>
      <c r="M65" s="280"/>
      <c r="N65" s="290"/>
      <c r="O65" s="284"/>
    </row>
    <row r="66" spans="1:15" s="9" customFormat="1" x14ac:dyDescent="0.2">
      <c r="A66" s="279"/>
      <c r="B66" s="280"/>
      <c r="C66" s="279"/>
      <c r="D66" s="280"/>
      <c r="E66" s="280"/>
      <c r="F66" s="281"/>
      <c r="G66" s="281"/>
      <c r="H66" s="280"/>
      <c r="I66" s="282"/>
      <c r="J66" s="280"/>
      <c r="K66" s="280"/>
      <c r="L66" s="280"/>
      <c r="M66" s="280"/>
      <c r="N66" s="290"/>
      <c r="O66" s="284"/>
    </row>
    <row r="67" spans="1:15" s="9" customFormat="1" x14ac:dyDescent="0.2">
      <c r="A67" s="279"/>
      <c r="B67" s="280"/>
      <c r="C67" s="279"/>
      <c r="D67" s="280"/>
      <c r="E67" s="280"/>
      <c r="F67" s="281"/>
      <c r="G67" s="281"/>
      <c r="H67" s="280"/>
      <c r="I67" s="282"/>
      <c r="J67" s="280"/>
      <c r="K67" s="280"/>
      <c r="L67" s="280"/>
      <c r="M67" s="280"/>
      <c r="N67" s="290"/>
      <c r="O67" s="284"/>
    </row>
    <row r="68" spans="1:15" s="9" customFormat="1" x14ac:dyDescent="0.2">
      <c r="A68" s="279"/>
      <c r="B68" s="280"/>
      <c r="C68" s="279"/>
      <c r="D68" s="280"/>
      <c r="E68" s="280"/>
      <c r="F68" s="281"/>
      <c r="G68" s="281"/>
      <c r="H68" s="280"/>
      <c r="I68" s="282"/>
      <c r="J68" s="280"/>
      <c r="K68" s="280"/>
      <c r="L68" s="280"/>
      <c r="M68" s="280"/>
      <c r="N68" s="290"/>
      <c r="O68" s="284"/>
    </row>
    <row r="69" spans="1:15" s="9" customFormat="1" x14ac:dyDescent="0.2">
      <c r="A69" s="279"/>
      <c r="B69" s="280"/>
      <c r="C69" s="279"/>
      <c r="D69" s="280"/>
      <c r="E69" s="280"/>
      <c r="F69" s="281"/>
      <c r="G69" s="281"/>
      <c r="H69" s="280"/>
      <c r="I69" s="282"/>
      <c r="J69" s="280"/>
      <c r="K69" s="280"/>
      <c r="L69" s="280"/>
      <c r="M69" s="280"/>
      <c r="N69" s="290"/>
      <c r="O69" s="284"/>
    </row>
    <row r="70" spans="1:15" s="9" customFormat="1" x14ac:dyDescent="0.2">
      <c r="A70" s="279"/>
      <c r="B70" s="280"/>
      <c r="C70" s="279"/>
      <c r="D70" s="280"/>
      <c r="E70" s="280"/>
      <c r="F70" s="281"/>
      <c r="G70" s="281"/>
      <c r="H70" s="280"/>
      <c r="I70" s="282"/>
      <c r="J70" s="280"/>
      <c r="K70" s="280"/>
      <c r="L70" s="280"/>
      <c r="M70" s="280"/>
      <c r="N70" s="290"/>
      <c r="O70" s="284"/>
    </row>
    <row r="71" spans="1:15" s="9" customFormat="1" x14ac:dyDescent="0.2">
      <c r="A71" s="279"/>
      <c r="B71" s="280"/>
      <c r="C71" s="279"/>
      <c r="D71" s="280"/>
      <c r="E71" s="280"/>
      <c r="F71" s="281"/>
      <c r="G71" s="281"/>
      <c r="H71" s="280"/>
      <c r="I71" s="282"/>
      <c r="J71" s="280"/>
      <c r="K71" s="280"/>
      <c r="L71" s="280"/>
      <c r="M71" s="280"/>
      <c r="N71" s="290"/>
      <c r="O71" s="284"/>
    </row>
    <row r="72" spans="1:15" s="9" customFormat="1" x14ac:dyDescent="0.2">
      <c r="A72" s="279"/>
      <c r="B72" s="280"/>
      <c r="C72" s="279"/>
      <c r="D72" s="280"/>
      <c r="E72" s="280"/>
      <c r="F72" s="281"/>
      <c r="G72" s="281"/>
      <c r="H72" s="280"/>
      <c r="I72" s="282"/>
      <c r="J72" s="280"/>
      <c r="K72" s="280"/>
      <c r="L72" s="280"/>
      <c r="M72" s="280"/>
      <c r="N72" s="290"/>
      <c r="O72" s="284"/>
    </row>
    <row r="73" spans="1:15" s="9" customFormat="1" x14ac:dyDescent="0.2">
      <c r="A73" s="279"/>
      <c r="B73" s="280"/>
      <c r="C73" s="279"/>
      <c r="D73" s="280"/>
      <c r="E73" s="280"/>
      <c r="F73" s="281"/>
      <c r="G73" s="281"/>
      <c r="H73" s="280"/>
      <c r="I73" s="282"/>
      <c r="J73" s="280"/>
      <c r="K73" s="280"/>
      <c r="L73" s="280"/>
      <c r="M73" s="280"/>
      <c r="N73" s="290"/>
      <c r="O73" s="284"/>
    </row>
    <row r="74" spans="1:15" s="9" customFormat="1" x14ac:dyDescent="0.2">
      <c r="A74" s="279"/>
      <c r="B74" s="280"/>
      <c r="C74" s="279"/>
      <c r="D74" s="280"/>
      <c r="E74" s="280"/>
      <c r="F74" s="281"/>
      <c r="G74" s="281"/>
      <c r="H74" s="280"/>
      <c r="I74" s="282"/>
      <c r="J74" s="280"/>
      <c r="K74" s="280"/>
      <c r="L74" s="280"/>
      <c r="M74" s="280"/>
      <c r="N74" s="290"/>
      <c r="O74" s="284"/>
    </row>
    <row r="75" spans="1:15" s="9" customFormat="1" x14ac:dyDescent="0.2">
      <c r="A75" s="279"/>
      <c r="B75" s="280"/>
      <c r="C75" s="279"/>
      <c r="D75" s="280"/>
      <c r="E75" s="280"/>
      <c r="F75" s="281"/>
      <c r="G75" s="281"/>
      <c r="H75" s="280"/>
      <c r="I75" s="282"/>
      <c r="J75" s="280"/>
      <c r="K75" s="280"/>
      <c r="L75" s="280"/>
      <c r="M75" s="280"/>
      <c r="N75" s="290"/>
      <c r="O75" s="284"/>
    </row>
    <row r="76" spans="1:15" s="9" customFormat="1" x14ac:dyDescent="0.2">
      <c r="A76" s="279"/>
      <c r="B76" s="280"/>
      <c r="C76" s="279"/>
      <c r="D76" s="280"/>
      <c r="E76" s="280"/>
      <c r="F76" s="281"/>
      <c r="G76" s="281"/>
      <c r="H76" s="280"/>
      <c r="I76" s="282"/>
      <c r="J76" s="280"/>
      <c r="K76" s="280"/>
      <c r="L76" s="280"/>
      <c r="M76" s="280"/>
      <c r="N76" s="290"/>
      <c r="O76" s="284"/>
    </row>
    <row r="77" spans="1:15" s="9" customFormat="1" x14ac:dyDescent="0.2">
      <c r="A77" s="279"/>
      <c r="B77" s="280"/>
      <c r="C77" s="279"/>
      <c r="D77" s="280"/>
      <c r="E77" s="280"/>
      <c r="F77" s="281"/>
      <c r="G77" s="281"/>
      <c r="H77" s="280"/>
      <c r="I77" s="282"/>
      <c r="J77" s="280"/>
      <c r="K77" s="280"/>
      <c r="L77" s="280"/>
      <c r="M77" s="280"/>
      <c r="N77" s="290"/>
      <c r="O77" s="284"/>
    </row>
    <row r="78" spans="1:15" s="9" customFormat="1" x14ac:dyDescent="0.2">
      <c r="A78" s="279"/>
      <c r="B78" s="280"/>
      <c r="C78" s="279"/>
      <c r="D78" s="280"/>
      <c r="E78" s="280"/>
      <c r="F78" s="281"/>
      <c r="G78" s="281"/>
      <c r="H78" s="280"/>
      <c r="I78" s="282"/>
      <c r="J78" s="280"/>
      <c r="K78" s="280"/>
      <c r="L78" s="280"/>
      <c r="M78" s="280"/>
      <c r="N78" s="290"/>
      <c r="O78" s="284"/>
    </row>
    <row r="79" spans="1:15" s="9" customFormat="1" x14ac:dyDescent="0.2">
      <c r="A79" s="279"/>
      <c r="B79" s="280"/>
      <c r="C79" s="279"/>
      <c r="D79" s="280"/>
      <c r="E79" s="280"/>
      <c r="F79" s="281"/>
      <c r="G79" s="281"/>
      <c r="H79" s="280"/>
      <c r="I79" s="282"/>
      <c r="J79" s="280"/>
      <c r="K79" s="280"/>
      <c r="L79" s="280"/>
      <c r="M79" s="280"/>
      <c r="N79" s="290"/>
      <c r="O79" s="284"/>
    </row>
    <row r="80" spans="1:15" s="9" customFormat="1" x14ac:dyDescent="0.2">
      <c r="A80" s="279"/>
      <c r="B80" s="280"/>
      <c r="C80" s="279"/>
      <c r="D80" s="280"/>
      <c r="E80" s="280"/>
      <c r="F80" s="281"/>
      <c r="G80" s="281"/>
      <c r="H80" s="280"/>
      <c r="I80" s="282"/>
      <c r="J80" s="280"/>
      <c r="K80" s="280"/>
      <c r="L80" s="280"/>
      <c r="M80" s="280"/>
      <c r="N80" s="290"/>
      <c r="O80" s="284"/>
    </row>
    <row r="81" spans="1:15" s="9" customFormat="1" x14ac:dyDescent="0.2">
      <c r="A81" s="279"/>
      <c r="B81" s="280"/>
      <c r="C81" s="279"/>
      <c r="D81" s="280"/>
      <c r="E81" s="280"/>
      <c r="F81" s="281"/>
      <c r="G81" s="281"/>
      <c r="H81" s="280"/>
      <c r="I81" s="282"/>
      <c r="J81" s="280"/>
      <c r="K81" s="280"/>
      <c r="L81" s="280"/>
      <c r="M81" s="280"/>
      <c r="N81" s="290"/>
      <c r="O81" s="284"/>
    </row>
    <row r="82" spans="1:15" s="9" customFormat="1" x14ac:dyDescent="0.2">
      <c r="A82" s="279"/>
      <c r="B82" s="280"/>
      <c r="C82" s="279"/>
      <c r="D82" s="280"/>
      <c r="E82" s="280"/>
      <c r="F82" s="281"/>
      <c r="G82" s="281"/>
      <c r="H82" s="280"/>
      <c r="I82" s="282"/>
      <c r="J82" s="280"/>
      <c r="K82" s="280"/>
      <c r="L82" s="280"/>
      <c r="M82" s="280"/>
      <c r="N82" s="290"/>
      <c r="O82" s="284"/>
    </row>
    <row r="83" spans="1:15" s="9" customFormat="1" x14ac:dyDescent="0.2">
      <c r="A83" s="279"/>
      <c r="B83" s="280"/>
      <c r="C83" s="279"/>
      <c r="D83" s="280"/>
      <c r="E83" s="280"/>
      <c r="F83" s="281"/>
      <c r="G83" s="281"/>
      <c r="H83" s="280"/>
      <c r="I83" s="282"/>
      <c r="J83" s="280"/>
      <c r="K83" s="280"/>
      <c r="L83" s="280"/>
      <c r="M83" s="280"/>
      <c r="N83" s="290"/>
      <c r="O83" s="284"/>
    </row>
    <row r="84" spans="1:15" s="9" customFormat="1" x14ac:dyDescent="0.2">
      <c r="A84" s="279"/>
      <c r="B84" s="280"/>
      <c r="C84" s="279"/>
      <c r="D84" s="280"/>
      <c r="E84" s="280"/>
      <c r="F84" s="281"/>
      <c r="G84" s="281"/>
      <c r="H84" s="280"/>
      <c r="I84" s="282"/>
      <c r="J84" s="280"/>
      <c r="K84" s="280"/>
      <c r="L84" s="280"/>
      <c r="M84" s="280"/>
      <c r="N84" s="290"/>
      <c r="O84" s="284"/>
    </row>
    <row r="85" spans="1:15" s="9" customFormat="1" x14ac:dyDescent="0.2">
      <c r="A85" s="279"/>
      <c r="B85" s="280"/>
      <c r="C85" s="279"/>
      <c r="D85" s="280"/>
      <c r="E85" s="280"/>
      <c r="F85" s="281"/>
      <c r="G85" s="281"/>
      <c r="H85" s="280"/>
      <c r="I85" s="282"/>
      <c r="J85" s="280"/>
      <c r="K85" s="280"/>
      <c r="L85" s="280"/>
      <c r="M85" s="280"/>
      <c r="N85" s="290"/>
      <c r="O85" s="284"/>
    </row>
    <row r="86" spans="1:15" s="9" customFormat="1" x14ac:dyDescent="0.2">
      <c r="A86" s="279"/>
      <c r="B86" s="280"/>
      <c r="C86" s="279"/>
      <c r="D86" s="280"/>
      <c r="E86" s="280"/>
      <c r="F86" s="281"/>
      <c r="G86" s="281"/>
      <c r="H86" s="280"/>
      <c r="I86" s="282"/>
      <c r="J86" s="280"/>
      <c r="K86" s="280"/>
      <c r="L86" s="280"/>
      <c r="M86" s="280"/>
      <c r="N86" s="290"/>
      <c r="O86" s="284"/>
    </row>
    <row r="87" spans="1:15" s="9" customFormat="1" x14ac:dyDescent="0.2">
      <c r="A87" s="279"/>
      <c r="B87" s="280"/>
      <c r="C87" s="279"/>
      <c r="D87" s="280"/>
      <c r="E87" s="280"/>
      <c r="F87" s="281"/>
      <c r="G87" s="281"/>
      <c r="H87" s="280"/>
      <c r="I87" s="282"/>
      <c r="J87" s="280"/>
      <c r="K87" s="280"/>
      <c r="L87" s="280"/>
      <c r="M87" s="280"/>
      <c r="N87" s="290"/>
      <c r="O87" s="284"/>
    </row>
    <row r="88" spans="1:15" s="9" customFormat="1" x14ac:dyDescent="0.2">
      <c r="A88" s="279"/>
      <c r="B88" s="280"/>
      <c r="C88" s="279"/>
      <c r="D88" s="280"/>
      <c r="E88" s="280"/>
      <c r="F88" s="281"/>
      <c r="G88" s="281"/>
      <c r="H88" s="280"/>
      <c r="I88" s="282"/>
      <c r="J88" s="280"/>
      <c r="K88" s="280"/>
      <c r="L88" s="280"/>
      <c r="M88" s="280"/>
      <c r="N88" s="290"/>
      <c r="O88" s="284"/>
    </row>
    <row r="89" spans="1:15" s="9" customFormat="1" x14ac:dyDescent="0.2">
      <c r="A89" s="279"/>
      <c r="B89" s="280"/>
      <c r="C89" s="279"/>
      <c r="D89" s="280"/>
      <c r="E89" s="280"/>
      <c r="F89" s="281"/>
      <c r="G89" s="281"/>
      <c r="H89" s="280"/>
      <c r="I89" s="282"/>
      <c r="J89" s="280"/>
      <c r="K89" s="280"/>
      <c r="L89" s="280"/>
      <c r="M89" s="280"/>
      <c r="N89" s="290"/>
      <c r="O89" s="284"/>
    </row>
    <row r="90" spans="1:15" s="9" customFormat="1" x14ac:dyDescent="0.2">
      <c r="A90" s="279"/>
      <c r="B90" s="280"/>
      <c r="C90" s="279"/>
      <c r="D90" s="280"/>
      <c r="E90" s="280"/>
      <c r="F90" s="281"/>
      <c r="G90" s="281"/>
      <c r="H90" s="280"/>
      <c r="I90" s="282"/>
      <c r="J90" s="280"/>
      <c r="K90" s="280"/>
      <c r="L90" s="280"/>
      <c r="M90" s="280"/>
      <c r="N90" s="290"/>
      <c r="O90" s="284"/>
    </row>
    <row r="91" spans="1:15" s="9" customFormat="1" x14ac:dyDescent="0.2">
      <c r="A91" s="279"/>
      <c r="B91" s="280"/>
      <c r="C91" s="279"/>
      <c r="D91" s="280"/>
      <c r="E91" s="280"/>
      <c r="F91" s="281"/>
      <c r="G91" s="281"/>
      <c r="H91" s="280"/>
      <c r="I91" s="282"/>
      <c r="J91" s="280"/>
      <c r="K91" s="280"/>
      <c r="L91" s="280"/>
      <c r="M91" s="280"/>
      <c r="N91" s="290"/>
      <c r="O91" s="284"/>
    </row>
    <row r="92" spans="1:15" s="9" customFormat="1" x14ac:dyDescent="0.2">
      <c r="A92" s="279"/>
      <c r="B92" s="280"/>
      <c r="C92" s="279"/>
      <c r="D92" s="280"/>
      <c r="E92" s="280"/>
      <c r="F92" s="281"/>
      <c r="G92" s="281"/>
      <c r="H92" s="280"/>
      <c r="I92" s="282"/>
      <c r="J92" s="280"/>
      <c r="K92" s="280"/>
      <c r="L92" s="280"/>
      <c r="M92" s="280"/>
      <c r="N92" s="290"/>
      <c r="O92" s="284"/>
    </row>
    <row r="93" spans="1:15" s="9" customFormat="1" x14ac:dyDescent="0.2">
      <c r="A93" s="279"/>
      <c r="B93" s="280"/>
      <c r="C93" s="279"/>
      <c r="D93" s="280"/>
      <c r="E93" s="280"/>
      <c r="F93" s="281"/>
      <c r="G93" s="281"/>
      <c r="H93" s="280"/>
      <c r="I93" s="282"/>
      <c r="J93" s="280"/>
      <c r="K93" s="280"/>
      <c r="L93" s="280"/>
      <c r="M93" s="280"/>
      <c r="N93" s="290"/>
      <c r="O93" s="284"/>
    </row>
    <row r="94" spans="1:15" s="9" customFormat="1" x14ac:dyDescent="0.2">
      <c r="A94" s="279"/>
      <c r="B94" s="280"/>
      <c r="C94" s="279"/>
      <c r="D94" s="280"/>
      <c r="E94" s="280"/>
      <c r="F94" s="281"/>
      <c r="G94" s="281"/>
      <c r="H94" s="280"/>
      <c r="I94" s="282"/>
      <c r="J94" s="280"/>
      <c r="K94" s="280"/>
      <c r="L94" s="280"/>
      <c r="M94" s="280"/>
      <c r="N94" s="290"/>
      <c r="O94" s="284"/>
    </row>
    <row r="95" spans="1:15" s="9" customFormat="1" x14ac:dyDescent="0.2">
      <c r="A95" s="279"/>
      <c r="B95" s="280"/>
      <c r="C95" s="279"/>
      <c r="D95" s="280"/>
      <c r="E95" s="280"/>
      <c r="F95" s="281"/>
      <c r="G95" s="281"/>
      <c r="H95" s="280"/>
      <c r="I95" s="282"/>
      <c r="J95" s="280"/>
      <c r="K95" s="280"/>
      <c r="L95" s="280"/>
      <c r="M95" s="280"/>
      <c r="N95" s="290"/>
      <c r="O95" s="284"/>
    </row>
    <row r="96" spans="1:15" s="9" customFormat="1" x14ac:dyDescent="0.2">
      <c r="A96" s="279"/>
      <c r="B96" s="280"/>
      <c r="C96" s="279"/>
      <c r="D96" s="280"/>
      <c r="E96" s="280"/>
      <c r="F96" s="281"/>
      <c r="G96" s="281"/>
      <c r="H96" s="280"/>
      <c r="I96" s="282"/>
      <c r="J96" s="280"/>
      <c r="K96" s="280"/>
      <c r="L96" s="280"/>
      <c r="M96" s="280"/>
      <c r="N96" s="290"/>
      <c r="O96" s="284"/>
    </row>
    <row r="97" spans="1:15" s="9" customFormat="1" x14ac:dyDescent="0.2">
      <c r="A97" s="279"/>
      <c r="B97" s="280"/>
      <c r="C97" s="279"/>
      <c r="D97" s="280"/>
      <c r="E97" s="280"/>
      <c r="F97" s="281"/>
      <c r="G97" s="281"/>
      <c r="H97" s="280"/>
      <c r="I97" s="282"/>
      <c r="J97" s="280"/>
      <c r="K97" s="280"/>
      <c r="L97" s="280"/>
      <c r="M97" s="280"/>
      <c r="N97" s="290"/>
      <c r="O97" s="284"/>
    </row>
    <row r="98" spans="1:15" s="9" customFormat="1" x14ac:dyDescent="0.2">
      <c r="A98" s="279"/>
      <c r="B98" s="280"/>
      <c r="C98" s="279"/>
      <c r="D98" s="280"/>
      <c r="E98" s="280"/>
      <c r="F98" s="281"/>
      <c r="G98" s="281"/>
      <c r="H98" s="280"/>
      <c r="I98" s="282"/>
      <c r="J98" s="280"/>
      <c r="K98" s="280"/>
      <c r="L98" s="280"/>
      <c r="M98" s="280"/>
      <c r="N98" s="290"/>
      <c r="O98" s="284"/>
    </row>
    <row r="99" spans="1:15" s="9" customFormat="1" x14ac:dyDescent="0.2">
      <c r="A99" s="279"/>
      <c r="B99" s="280"/>
      <c r="C99" s="279"/>
      <c r="D99" s="280"/>
      <c r="E99" s="280"/>
      <c r="F99" s="281"/>
      <c r="G99" s="281"/>
      <c r="H99" s="280"/>
      <c r="I99" s="282"/>
      <c r="J99" s="280"/>
      <c r="K99" s="280"/>
      <c r="L99" s="280"/>
      <c r="M99" s="280"/>
      <c r="N99" s="290"/>
      <c r="O99" s="284"/>
    </row>
    <row r="100" spans="1:15" s="9" customFormat="1" x14ac:dyDescent="0.2">
      <c r="A100" s="279"/>
      <c r="B100" s="280"/>
      <c r="C100" s="279"/>
      <c r="D100" s="280"/>
      <c r="E100" s="280"/>
      <c r="F100" s="281"/>
      <c r="G100" s="281"/>
      <c r="H100" s="280"/>
      <c r="I100" s="282"/>
      <c r="J100" s="280"/>
      <c r="K100" s="280"/>
      <c r="L100" s="280"/>
      <c r="M100" s="280"/>
      <c r="N100" s="290"/>
      <c r="O100" s="284"/>
    </row>
    <row r="101" spans="1:15" s="9" customFormat="1" x14ac:dyDescent="0.2">
      <c r="A101" s="279"/>
      <c r="B101" s="280"/>
      <c r="C101" s="279"/>
      <c r="D101" s="280"/>
      <c r="E101" s="280"/>
      <c r="F101" s="281"/>
      <c r="G101" s="281"/>
      <c r="H101" s="280"/>
      <c r="I101" s="282"/>
      <c r="J101" s="280"/>
      <c r="K101" s="280"/>
      <c r="L101" s="280"/>
      <c r="M101" s="280"/>
      <c r="N101" s="290"/>
      <c r="O101" s="284"/>
    </row>
    <row r="102" spans="1:15" s="9" customFormat="1" x14ac:dyDescent="0.2">
      <c r="A102" s="279"/>
      <c r="B102" s="280"/>
      <c r="C102" s="279"/>
      <c r="D102" s="280"/>
      <c r="E102" s="280"/>
      <c r="F102" s="281"/>
      <c r="G102" s="281"/>
      <c r="H102" s="280"/>
      <c r="I102" s="282"/>
      <c r="J102" s="280"/>
      <c r="K102" s="280"/>
      <c r="L102" s="280"/>
      <c r="M102" s="280"/>
      <c r="N102" s="290"/>
      <c r="O102" s="284"/>
    </row>
    <row r="103" spans="1:15" s="9" customFormat="1" x14ac:dyDescent="0.2">
      <c r="A103" s="279"/>
      <c r="B103" s="280"/>
      <c r="C103" s="279"/>
      <c r="D103" s="280"/>
      <c r="E103" s="280"/>
      <c r="F103" s="281"/>
      <c r="G103" s="281"/>
      <c r="H103" s="280"/>
      <c r="I103" s="282"/>
      <c r="J103" s="280"/>
      <c r="K103" s="280"/>
      <c r="L103" s="280"/>
      <c r="M103" s="280"/>
      <c r="N103" s="290"/>
      <c r="O103" s="284"/>
    </row>
    <row r="104" spans="1:15" s="9" customFormat="1" x14ac:dyDescent="0.2">
      <c r="A104" s="279"/>
      <c r="B104" s="280"/>
      <c r="C104" s="279"/>
      <c r="D104" s="280"/>
      <c r="E104" s="280"/>
      <c r="F104" s="281"/>
      <c r="G104" s="281"/>
      <c r="H104" s="280"/>
      <c r="I104" s="282"/>
      <c r="J104" s="280"/>
      <c r="K104" s="280"/>
      <c r="L104" s="280"/>
      <c r="M104" s="280"/>
      <c r="N104" s="290"/>
      <c r="O104" s="284"/>
    </row>
    <row r="105" spans="1:15" s="9" customFormat="1" x14ac:dyDescent="0.2">
      <c r="A105" s="279"/>
      <c r="B105" s="280"/>
      <c r="C105" s="279"/>
      <c r="D105" s="280"/>
      <c r="E105" s="280"/>
      <c r="F105" s="281"/>
      <c r="G105" s="281"/>
      <c r="H105" s="280"/>
      <c r="I105" s="282"/>
      <c r="J105" s="280"/>
      <c r="K105" s="280"/>
      <c r="L105" s="280"/>
      <c r="M105" s="280"/>
      <c r="N105" s="290"/>
      <c r="O105" s="284"/>
    </row>
    <row r="106" spans="1:15" s="9" customFormat="1" x14ac:dyDescent="0.2">
      <c r="A106" s="279"/>
      <c r="B106" s="280"/>
      <c r="C106" s="279"/>
      <c r="D106" s="280"/>
      <c r="E106" s="280"/>
      <c r="F106" s="281"/>
      <c r="G106" s="281"/>
      <c r="H106" s="280"/>
      <c r="I106" s="282"/>
      <c r="J106" s="280"/>
      <c r="K106" s="280"/>
      <c r="L106" s="280"/>
      <c r="M106" s="280"/>
      <c r="N106" s="290"/>
      <c r="O106" s="284"/>
    </row>
    <row r="107" spans="1:15" s="9" customFormat="1" x14ac:dyDescent="0.2">
      <c r="A107" s="279"/>
      <c r="B107" s="280"/>
      <c r="C107" s="279"/>
      <c r="D107" s="280"/>
      <c r="E107" s="280"/>
      <c r="F107" s="281"/>
      <c r="G107" s="281"/>
      <c r="H107" s="280"/>
      <c r="I107" s="282"/>
      <c r="J107" s="280"/>
      <c r="K107" s="280"/>
      <c r="L107" s="280"/>
      <c r="M107" s="280"/>
      <c r="N107" s="290"/>
      <c r="O107" s="284"/>
    </row>
    <row r="108" spans="1:15" s="9" customFormat="1" x14ac:dyDescent="0.2">
      <c r="A108" s="279"/>
      <c r="B108" s="280"/>
      <c r="C108" s="279"/>
      <c r="D108" s="280"/>
      <c r="E108" s="280"/>
      <c r="F108" s="281"/>
      <c r="G108" s="281"/>
      <c r="H108" s="280"/>
      <c r="I108" s="282"/>
      <c r="J108" s="280"/>
      <c r="K108" s="280"/>
      <c r="L108" s="280"/>
      <c r="M108" s="280"/>
      <c r="N108" s="290"/>
      <c r="O108" s="284"/>
    </row>
    <row r="109" spans="1:15" s="9" customFormat="1" x14ac:dyDescent="0.2">
      <c r="A109" s="279"/>
      <c r="B109" s="280"/>
      <c r="C109" s="279"/>
      <c r="D109" s="280"/>
      <c r="E109" s="280"/>
      <c r="F109" s="281"/>
      <c r="G109" s="281"/>
      <c r="H109" s="280"/>
      <c r="I109" s="282"/>
      <c r="J109" s="280"/>
      <c r="K109" s="280"/>
      <c r="L109" s="280"/>
      <c r="M109" s="280"/>
      <c r="N109" s="290"/>
      <c r="O109" s="284"/>
    </row>
    <row r="110" spans="1:15" s="9" customFormat="1" x14ac:dyDescent="0.2">
      <c r="A110" s="279"/>
      <c r="B110" s="280"/>
      <c r="C110" s="279"/>
      <c r="D110" s="280"/>
      <c r="E110" s="280"/>
      <c r="F110" s="281"/>
      <c r="G110" s="281"/>
      <c r="H110" s="280"/>
      <c r="I110" s="282"/>
      <c r="J110" s="280"/>
      <c r="K110" s="280"/>
      <c r="L110" s="280"/>
      <c r="M110" s="280"/>
      <c r="N110" s="290"/>
      <c r="O110" s="284"/>
    </row>
    <row r="111" spans="1:15" s="9" customFormat="1" x14ac:dyDescent="0.2">
      <c r="A111" s="279"/>
      <c r="B111" s="280"/>
      <c r="C111" s="279"/>
      <c r="D111" s="280"/>
      <c r="E111" s="280"/>
      <c r="F111" s="281"/>
      <c r="G111" s="281"/>
      <c r="H111" s="280"/>
      <c r="I111" s="282"/>
      <c r="J111" s="280"/>
      <c r="K111" s="280"/>
      <c r="L111" s="280"/>
      <c r="M111" s="280"/>
      <c r="N111" s="290"/>
      <c r="O111" s="284"/>
    </row>
    <row r="112" spans="1:15" s="9" customFormat="1" x14ac:dyDescent="0.2">
      <c r="A112" s="279"/>
      <c r="B112" s="280"/>
      <c r="C112" s="279"/>
      <c r="D112" s="280"/>
      <c r="E112" s="280"/>
      <c r="F112" s="281"/>
      <c r="G112" s="281"/>
      <c r="H112" s="280"/>
      <c r="I112" s="282"/>
      <c r="J112" s="280"/>
      <c r="K112" s="280"/>
      <c r="L112" s="280"/>
      <c r="M112" s="280"/>
      <c r="N112" s="290"/>
      <c r="O112" s="284"/>
    </row>
    <row r="113" spans="1:15" s="9" customFormat="1" x14ac:dyDescent="0.2">
      <c r="A113" s="279"/>
      <c r="B113" s="280"/>
      <c r="C113" s="279"/>
      <c r="D113" s="280"/>
      <c r="E113" s="280"/>
      <c r="F113" s="281"/>
      <c r="G113" s="281"/>
      <c r="H113" s="280"/>
      <c r="I113" s="282"/>
      <c r="J113" s="280"/>
      <c r="K113" s="280"/>
      <c r="L113" s="280"/>
      <c r="M113" s="280"/>
      <c r="N113" s="290"/>
      <c r="O113" s="284"/>
    </row>
    <row r="114" spans="1:15" s="9" customFormat="1" x14ac:dyDescent="0.2">
      <c r="A114" s="279"/>
      <c r="B114" s="280"/>
      <c r="C114" s="279"/>
      <c r="D114" s="280"/>
      <c r="E114" s="280"/>
      <c r="F114" s="281"/>
      <c r="G114" s="281"/>
      <c r="H114" s="280"/>
      <c r="I114" s="282"/>
      <c r="J114" s="280"/>
      <c r="K114" s="280"/>
      <c r="L114" s="280"/>
      <c r="M114" s="280"/>
      <c r="N114" s="290"/>
      <c r="O114" s="284"/>
    </row>
    <row r="115" spans="1:15" s="9" customFormat="1" x14ac:dyDescent="0.2">
      <c r="A115" s="279"/>
      <c r="B115" s="280"/>
      <c r="C115" s="279"/>
      <c r="D115" s="280"/>
      <c r="E115" s="280"/>
      <c r="F115" s="281"/>
      <c r="G115" s="281"/>
      <c r="H115" s="280"/>
      <c r="I115" s="282"/>
      <c r="J115" s="280"/>
      <c r="K115" s="280"/>
      <c r="L115" s="280"/>
      <c r="M115" s="280"/>
      <c r="N115" s="290"/>
      <c r="O115" s="284"/>
    </row>
    <row r="116" spans="1:15" s="9" customFormat="1" x14ac:dyDescent="0.2">
      <c r="A116" s="279"/>
      <c r="B116" s="280"/>
      <c r="C116" s="279"/>
      <c r="D116" s="280"/>
      <c r="E116" s="280"/>
      <c r="F116" s="281"/>
      <c r="G116" s="281"/>
      <c r="H116" s="280"/>
      <c r="I116" s="282"/>
      <c r="J116" s="280"/>
      <c r="K116" s="280"/>
      <c r="L116" s="280"/>
      <c r="M116" s="280"/>
      <c r="N116" s="290"/>
      <c r="O116" s="284"/>
    </row>
    <row r="117" spans="1:15" s="9" customFormat="1" x14ac:dyDescent="0.2">
      <c r="A117" s="279"/>
      <c r="B117" s="280"/>
      <c r="C117" s="279"/>
      <c r="D117" s="280"/>
      <c r="E117" s="280"/>
      <c r="F117" s="281"/>
      <c r="G117" s="281"/>
      <c r="H117" s="280"/>
      <c r="I117" s="282"/>
      <c r="J117" s="280"/>
      <c r="K117" s="280"/>
      <c r="L117" s="280"/>
      <c r="M117" s="280"/>
      <c r="N117" s="290"/>
      <c r="O117" s="284"/>
    </row>
    <row r="118" spans="1:15" s="9" customFormat="1" x14ac:dyDescent="0.2">
      <c r="A118" s="279"/>
      <c r="B118" s="280"/>
      <c r="C118" s="279"/>
      <c r="D118" s="280"/>
      <c r="E118" s="280"/>
      <c r="F118" s="281"/>
      <c r="G118" s="281"/>
      <c r="H118" s="280"/>
      <c r="I118" s="282"/>
      <c r="J118" s="280"/>
      <c r="K118" s="280"/>
      <c r="L118" s="280"/>
      <c r="M118" s="280"/>
      <c r="N118" s="290"/>
      <c r="O118" s="284"/>
    </row>
    <row r="119" spans="1:15" s="9" customFormat="1" x14ac:dyDescent="0.2">
      <c r="A119" s="279"/>
      <c r="B119" s="280"/>
      <c r="C119" s="279"/>
      <c r="D119" s="280"/>
      <c r="E119" s="280"/>
      <c r="F119" s="281"/>
      <c r="G119" s="281"/>
      <c r="H119" s="280"/>
      <c r="I119" s="282"/>
      <c r="J119" s="280"/>
      <c r="K119" s="280"/>
      <c r="L119" s="280"/>
      <c r="M119" s="280"/>
      <c r="N119" s="290"/>
      <c r="O119" s="284"/>
    </row>
    <row r="120" spans="1:15" s="9" customFormat="1" x14ac:dyDescent="0.2">
      <c r="A120" s="279"/>
      <c r="B120" s="280"/>
      <c r="C120" s="279"/>
      <c r="D120" s="280"/>
      <c r="E120" s="280"/>
      <c r="F120" s="281"/>
      <c r="G120" s="281"/>
      <c r="H120" s="280"/>
      <c r="I120" s="282"/>
      <c r="J120" s="280"/>
      <c r="K120" s="280"/>
      <c r="L120" s="280"/>
      <c r="M120" s="280"/>
      <c r="N120" s="290"/>
      <c r="O120" s="284"/>
    </row>
    <row r="121" spans="1:15" s="9" customFormat="1" x14ac:dyDescent="0.2">
      <c r="A121" s="279"/>
      <c r="B121" s="280"/>
      <c r="C121" s="279"/>
      <c r="D121" s="280"/>
      <c r="E121" s="280"/>
      <c r="F121" s="281"/>
      <c r="G121" s="281"/>
      <c r="H121" s="280"/>
      <c r="I121" s="282"/>
      <c r="J121" s="280"/>
      <c r="K121" s="280"/>
      <c r="L121" s="280"/>
      <c r="M121" s="280"/>
      <c r="N121" s="290"/>
      <c r="O121" s="284"/>
    </row>
    <row r="122" spans="1:15" s="9" customFormat="1" x14ac:dyDescent="0.2">
      <c r="A122" s="279"/>
      <c r="B122" s="280"/>
      <c r="C122" s="279"/>
      <c r="D122" s="280"/>
      <c r="E122" s="280"/>
      <c r="F122" s="281"/>
      <c r="G122" s="281"/>
      <c r="H122" s="280"/>
      <c r="I122" s="282"/>
      <c r="J122" s="280"/>
      <c r="K122" s="280"/>
      <c r="L122" s="280"/>
      <c r="M122" s="280"/>
      <c r="N122" s="290"/>
      <c r="O122" s="284"/>
    </row>
    <row r="123" spans="1:15" s="9" customFormat="1" x14ac:dyDescent="0.2">
      <c r="A123" s="279"/>
      <c r="B123" s="280"/>
      <c r="C123" s="279"/>
      <c r="D123" s="280"/>
      <c r="E123" s="280"/>
      <c r="F123" s="281"/>
      <c r="G123" s="281"/>
      <c r="H123" s="280"/>
      <c r="I123" s="282"/>
      <c r="J123" s="280"/>
      <c r="K123" s="280"/>
      <c r="L123" s="280"/>
      <c r="M123" s="280"/>
      <c r="N123" s="290"/>
      <c r="O123" s="284"/>
    </row>
    <row r="124" spans="1:15" s="9" customFormat="1" x14ac:dyDescent="0.2">
      <c r="A124" s="279"/>
      <c r="B124" s="280"/>
      <c r="C124" s="279"/>
      <c r="D124" s="280"/>
      <c r="E124" s="280"/>
      <c r="F124" s="281"/>
      <c r="G124" s="281"/>
      <c r="H124" s="280"/>
      <c r="I124" s="282"/>
      <c r="J124" s="280"/>
      <c r="K124" s="280"/>
      <c r="L124" s="280"/>
      <c r="M124" s="280"/>
      <c r="N124" s="290"/>
      <c r="O124" s="284"/>
    </row>
    <row r="125" spans="1:15" s="9" customFormat="1" x14ac:dyDescent="0.2">
      <c r="A125" s="279"/>
      <c r="B125" s="280"/>
      <c r="C125" s="279"/>
      <c r="D125" s="280"/>
      <c r="E125" s="280"/>
      <c r="F125" s="281"/>
      <c r="G125" s="281"/>
      <c r="H125" s="280"/>
      <c r="I125" s="282"/>
      <c r="J125" s="280"/>
      <c r="K125" s="280"/>
      <c r="L125" s="280"/>
      <c r="M125" s="280"/>
      <c r="N125" s="290"/>
      <c r="O125" s="284"/>
    </row>
    <row r="126" spans="1:15" s="9" customFormat="1" x14ac:dyDescent="0.2">
      <c r="A126" s="279"/>
      <c r="B126" s="280"/>
      <c r="C126" s="279"/>
      <c r="D126" s="280"/>
      <c r="E126" s="280"/>
      <c r="F126" s="281"/>
      <c r="G126" s="281"/>
      <c r="H126" s="280"/>
      <c r="I126" s="282"/>
      <c r="J126" s="280"/>
      <c r="K126" s="280"/>
      <c r="L126" s="280"/>
      <c r="M126" s="280"/>
      <c r="N126" s="290"/>
      <c r="O126" s="284"/>
    </row>
    <row r="127" spans="1:15" s="9" customFormat="1" x14ac:dyDescent="0.2">
      <c r="A127" s="279"/>
      <c r="B127" s="280"/>
      <c r="C127" s="279"/>
      <c r="D127" s="280"/>
      <c r="E127" s="280"/>
      <c r="F127" s="281"/>
      <c r="G127" s="281"/>
      <c r="H127" s="280"/>
      <c r="I127" s="282"/>
      <c r="J127" s="280"/>
      <c r="K127" s="280"/>
      <c r="L127" s="280"/>
      <c r="M127" s="280"/>
      <c r="N127" s="290"/>
      <c r="O127" s="284"/>
    </row>
    <row r="128" spans="1:15" s="9" customFormat="1" x14ac:dyDescent="0.2">
      <c r="A128" s="279"/>
      <c r="B128" s="280"/>
      <c r="C128" s="279"/>
      <c r="D128" s="280"/>
      <c r="E128" s="280"/>
      <c r="F128" s="281"/>
      <c r="G128" s="281"/>
      <c r="H128" s="280"/>
      <c r="I128" s="282"/>
      <c r="J128" s="280"/>
      <c r="K128" s="280"/>
      <c r="L128" s="280"/>
      <c r="M128" s="280"/>
      <c r="N128" s="290"/>
      <c r="O128" s="284"/>
    </row>
    <row r="129" spans="1:15" s="9" customFormat="1" x14ac:dyDescent="0.2">
      <c r="A129" s="279"/>
      <c r="B129" s="280"/>
      <c r="C129" s="279"/>
      <c r="D129" s="280"/>
      <c r="E129" s="280"/>
      <c r="F129" s="281"/>
      <c r="G129" s="281"/>
      <c r="H129" s="280"/>
      <c r="I129" s="282"/>
      <c r="J129" s="280"/>
      <c r="K129" s="280"/>
      <c r="L129" s="280"/>
      <c r="M129" s="280"/>
      <c r="N129" s="290"/>
      <c r="O129" s="284"/>
    </row>
    <row r="130" spans="1:15" s="9" customFormat="1" x14ac:dyDescent="0.2">
      <c r="A130" s="279"/>
      <c r="B130" s="280"/>
      <c r="C130" s="279"/>
      <c r="D130" s="280"/>
      <c r="E130" s="280"/>
      <c r="F130" s="281"/>
      <c r="G130" s="281"/>
      <c r="H130" s="280"/>
      <c r="I130" s="282"/>
      <c r="J130" s="280"/>
      <c r="K130" s="280"/>
      <c r="L130" s="280"/>
      <c r="M130" s="280"/>
      <c r="N130" s="290"/>
      <c r="O130" s="284"/>
    </row>
    <row r="131" spans="1:15" s="9" customFormat="1" x14ac:dyDescent="0.2">
      <c r="A131" s="279"/>
      <c r="B131" s="280"/>
      <c r="C131" s="279"/>
      <c r="D131" s="280"/>
      <c r="E131" s="280"/>
      <c r="F131" s="281"/>
      <c r="G131" s="281"/>
      <c r="H131" s="280"/>
      <c r="I131" s="282"/>
      <c r="J131" s="280"/>
      <c r="K131" s="280"/>
      <c r="L131" s="280"/>
      <c r="M131" s="280"/>
      <c r="N131" s="290"/>
      <c r="O131" s="284"/>
    </row>
    <row r="132" spans="1:15" s="9" customFormat="1" x14ac:dyDescent="0.2">
      <c r="A132" s="279"/>
      <c r="B132" s="280"/>
      <c r="C132" s="279"/>
      <c r="D132" s="280"/>
      <c r="E132" s="280"/>
      <c r="F132" s="281"/>
      <c r="G132" s="281"/>
      <c r="H132" s="280"/>
      <c r="I132" s="282"/>
      <c r="J132" s="280"/>
      <c r="K132" s="280"/>
      <c r="L132" s="280"/>
      <c r="M132" s="280"/>
      <c r="N132" s="290"/>
      <c r="O132" s="284"/>
    </row>
    <row r="133" spans="1:15" s="9" customFormat="1" x14ac:dyDescent="0.2">
      <c r="A133" s="279"/>
      <c r="B133" s="280"/>
      <c r="C133" s="279"/>
      <c r="D133" s="280"/>
      <c r="E133" s="280"/>
      <c r="F133" s="281"/>
      <c r="G133" s="281"/>
      <c r="H133" s="280"/>
      <c r="I133" s="282"/>
      <c r="J133" s="280"/>
      <c r="K133" s="280"/>
      <c r="L133" s="280"/>
      <c r="M133" s="280"/>
      <c r="N133" s="290"/>
      <c r="O133" s="284"/>
    </row>
    <row r="134" spans="1:15" s="9" customFormat="1" x14ac:dyDescent="0.2">
      <c r="A134" s="279"/>
      <c r="B134" s="280"/>
      <c r="C134" s="279"/>
      <c r="D134" s="280"/>
      <c r="E134" s="280"/>
      <c r="F134" s="281"/>
      <c r="G134" s="281"/>
      <c r="H134" s="280"/>
      <c r="I134" s="282"/>
      <c r="J134" s="280"/>
      <c r="K134" s="280"/>
      <c r="L134" s="280"/>
      <c r="M134" s="280"/>
      <c r="N134" s="290"/>
      <c r="O134" s="284"/>
    </row>
    <row r="135" spans="1:15" s="9" customFormat="1" x14ac:dyDescent="0.2">
      <c r="A135" s="279"/>
      <c r="B135" s="280"/>
      <c r="C135" s="279"/>
      <c r="D135" s="280"/>
      <c r="E135" s="280"/>
      <c r="F135" s="281"/>
      <c r="G135" s="281"/>
      <c r="H135" s="280"/>
      <c r="I135" s="282"/>
      <c r="J135" s="280"/>
      <c r="K135" s="280"/>
      <c r="L135" s="280"/>
      <c r="M135" s="280"/>
      <c r="N135" s="290"/>
      <c r="O135" s="284"/>
    </row>
    <row r="136" spans="1:15" s="9" customFormat="1" x14ac:dyDescent="0.2">
      <c r="A136" s="279"/>
      <c r="B136" s="280"/>
      <c r="C136" s="279"/>
      <c r="D136" s="280"/>
      <c r="E136" s="280"/>
      <c r="F136" s="281"/>
      <c r="G136" s="281"/>
      <c r="H136" s="280"/>
      <c r="I136" s="282"/>
      <c r="J136" s="280"/>
      <c r="K136" s="280"/>
      <c r="L136" s="280"/>
      <c r="M136" s="280"/>
      <c r="N136" s="290"/>
      <c r="O136" s="284"/>
    </row>
    <row r="137" spans="1:15" s="9" customFormat="1" x14ac:dyDescent="0.2">
      <c r="A137" s="279"/>
      <c r="B137" s="280"/>
      <c r="C137" s="279"/>
      <c r="D137" s="280"/>
      <c r="E137" s="280"/>
      <c r="F137" s="281"/>
      <c r="G137" s="281"/>
      <c r="H137" s="280"/>
      <c r="I137" s="282"/>
      <c r="J137" s="280"/>
      <c r="K137" s="280"/>
      <c r="L137" s="280"/>
      <c r="M137" s="280"/>
      <c r="N137" s="290"/>
      <c r="O137" s="284"/>
    </row>
    <row r="138" spans="1:15" s="9" customFormat="1" x14ac:dyDescent="0.2">
      <c r="A138" s="279"/>
      <c r="B138" s="280"/>
      <c r="C138" s="279"/>
      <c r="D138" s="280"/>
      <c r="E138" s="280"/>
      <c r="F138" s="281"/>
      <c r="G138" s="281"/>
      <c r="H138" s="280"/>
      <c r="I138" s="282"/>
      <c r="J138" s="280"/>
      <c r="K138" s="280"/>
      <c r="L138" s="280"/>
      <c r="M138" s="280"/>
      <c r="N138" s="290"/>
      <c r="O138" s="284"/>
    </row>
    <row r="139" spans="1:15" s="9" customFormat="1" x14ac:dyDescent="0.2">
      <c r="A139" s="279"/>
      <c r="B139" s="280"/>
      <c r="C139" s="279"/>
      <c r="D139" s="280"/>
      <c r="E139" s="280"/>
      <c r="F139" s="281"/>
      <c r="G139" s="281"/>
      <c r="H139" s="280"/>
      <c r="I139" s="282"/>
      <c r="J139" s="280"/>
      <c r="K139" s="280"/>
      <c r="L139" s="280"/>
      <c r="M139" s="280"/>
      <c r="N139" s="290"/>
      <c r="O139" s="284"/>
    </row>
    <row r="140" spans="1:15" s="9" customFormat="1" x14ac:dyDescent="0.2">
      <c r="A140" s="279"/>
      <c r="B140" s="280"/>
      <c r="C140" s="279"/>
      <c r="D140" s="280"/>
      <c r="E140" s="280"/>
      <c r="F140" s="281"/>
      <c r="G140" s="281"/>
      <c r="H140" s="280"/>
      <c r="I140" s="282"/>
      <c r="J140" s="280"/>
      <c r="K140" s="280"/>
      <c r="L140" s="280"/>
      <c r="M140" s="280"/>
      <c r="N140" s="290"/>
      <c r="O140" s="284"/>
    </row>
    <row r="141" spans="1:15" s="9" customFormat="1" x14ac:dyDescent="0.2">
      <c r="A141" s="279"/>
      <c r="B141" s="280"/>
      <c r="C141" s="279"/>
      <c r="D141" s="280"/>
      <c r="E141" s="280"/>
      <c r="F141" s="281"/>
      <c r="G141" s="281"/>
      <c r="H141" s="280"/>
      <c r="I141" s="282"/>
      <c r="J141" s="280"/>
      <c r="K141" s="280"/>
      <c r="L141" s="280"/>
      <c r="M141" s="280"/>
      <c r="N141" s="290"/>
      <c r="O141" s="284"/>
    </row>
    <row r="142" spans="1:15" s="9" customFormat="1" x14ac:dyDescent="0.2">
      <c r="A142" s="279"/>
      <c r="B142" s="280"/>
      <c r="C142" s="279"/>
      <c r="D142" s="280"/>
      <c r="E142" s="280"/>
      <c r="F142" s="281"/>
      <c r="G142" s="281"/>
      <c r="H142" s="280"/>
      <c r="I142" s="282"/>
      <c r="J142" s="280"/>
      <c r="K142" s="280"/>
      <c r="L142" s="280"/>
      <c r="M142" s="280"/>
      <c r="N142" s="290"/>
      <c r="O142" s="284"/>
    </row>
    <row r="143" spans="1:15" s="9" customFormat="1" x14ac:dyDescent="0.2">
      <c r="A143" s="279"/>
      <c r="B143" s="280"/>
      <c r="C143" s="279"/>
      <c r="D143" s="280"/>
      <c r="E143" s="280"/>
      <c r="F143" s="281"/>
      <c r="G143" s="281"/>
      <c r="H143" s="280"/>
      <c r="I143" s="282"/>
      <c r="J143" s="280"/>
      <c r="K143" s="280"/>
      <c r="L143" s="280"/>
      <c r="M143" s="280"/>
      <c r="N143" s="290"/>
      <c r="O143" s="284"/>
    </row>
    <row r="144" spans="1:15" s="9" customFormat="1" x14ac:dyDescent="0.2">
      <c r="A144" s="279"/>
      <c r="B144" s="280"/>
      <c r="C144" s="279"/>
      <c r="D144" s="280"/>
      <c r="E144" s="280"/>
      <c r="F144" s="281"/>
      <c r="G144" s="281"/>
      <c r="H144" s="280"/>
      <c r="I144" s="282"/>
      <c r="J144" s="280"/>
      <c r="K144" s="280"/>
      <c r="L144" s="280"/>
      <c r="M144" s="280"/>
      <c r="N144" s="290"/>
      <c r="O144" s="284"/>
    </row>
    <row r="145" spans="1:15" s="9" customFormat="1" x14ac:dyDescent="0.2">
      <c r="A145" s="279"/>
      <c r="B145" s="280"/>
      <c r="C145" s="279"/>
      <c r="D145" s="280"/>
      <c r="E145" s="280"/>
      <c r="F145" s="281"/>
      <c r="G145" s="281"/>
      <c r="H145" s="280"/>
      <c r="I145" s="282"/>
      <c r="J145" s="280"/>
      <c r="K145" s="280"/>
      <c r="L145" s="280"/>
      <c r="M145" s="280"/>
      <c r="N145" s="290"/>
      <c r="O145" s="284"/>
    </row>
    <row r="146" spans="1:15" s="9" customFormat="1" x14ac:dyDescent="0.2">
      <c r="A146" s="279"/>
      <c r="B146" s="280"/>
      <c r="C146" s="279"/>
      <c r="D146" s="280"/>
      <c r="E146" s="280"/>
      <c r="F146" s="281"/>
      <c r="G146" s="281"/>
      <c r="H146" s="280"/>
      <c r="I146" s="282"/>
      <c r="J146" s="280"/>
      <c r="K146" s="280"/>
      <c r="L146" s="280"/>
      <c r="M146" s="280"/>
      <c r="N146" s="290"/>
      <c r="O146" s="284"/>
    </row>
    <row r="147" spans="1:15" s="9" customFormat="1" x14ac:dyDescent="0.2">
      <c r="A147" s="279"/>
      <c r="B147" s="280"/>
      <c r="C147" s="279"/>
      <c r="D147" s="280"/>
      <c r="E147" s="280"/>
      <c r="F147" s="281"/>
      <c r="G147" s="281"/>
      <c r="H147" s="280"/>
      <c r="I147" s="282"/>
      <c r="J147" s="280"/>
      <c r="K147" s="280"/>
      <c r="L147" s="280"/>
      <c r="M147" s="280"/>
      <c r="N147" s="290"/>
      <c r="O147" s="284"/>
    </row>
    <row r="148" spans="1:15" s="9" customFormat="1" x14ac:dyDescent="0.2">
      <c r="A148" s="279"/>
      <c r="B148" s="280"/>
      <c r="C148" s="279"/>
      <c r="D148" s="280"/>
      <c r="E148" s="280"/>
      <c r="F148" s="281"/>
      <c r="G148" s="281"/>
      <c r="H148" s="280"/>
      <c r="I148" s="282"/>
      <c r="J148" s="280"/>
      <c r="K148" s="280"/>
      <c r="L148" s="280"/>
      <c r="M148" s="280"/>
      <c r="N148" s="290"/>
      <c r="O148" s="284"/>
    </row>
    <row r="149" spans="1:15" s="9" customFormat="1" x14ac:dyDescent="0.2">
      <c r="A149" s="279"/>
      <c r="B149" s="280"/>
      <c r="C149" s="279"/>
      <c r="D149" s="280"/>
      <c r="E149" s="280"/>
      <c r="F149" s="281"/>
      <c r="G149" s="281"/>
      <c r="H149" s="280"/>
      <c r="I149" s="282"/>
      <c r="J149" s="280"/>
      <c r="K149" s="280"/>
      <c r="L149" s="280"/>
      <c r="M149" s="280"/>
      <c r="N149" s="290"/>
      <c r="O149" s="284"/>
    </row>
    <row r="150" spans="1:15" s="9" customFormat="1" x14ac:dyDescent="0.2">
      <c r="A150" s="279"/>
      <c r="B150" s="280"/>
      <c r="C150" s="279"/>
      <c r="D150" s="280"/>
      <c r="E150" s="280"/>
      <c r="F150" s="281"/>
      <c r="G150" s="281"/>
      <c r="H150" s="280"/>
      <c r="I150" s="282"/>
      <c r="J150" s="280"/>
      <c r="K150" s="280"/>
      <c r="L150" s="280"/>
      <c r="M150" s="280"/>
      <c r="N150" s="290"/>
      <c r="O150" s="284"/>
    </row>
    <row r="151" spans="1:15" s="9" customFormat="1" x14ac:dyDescent="0.2">
      <c r="A151" s="279"/>
      <c r="B151" s="280"/>
      <c r="C151" s="279"/>
      <c r="D151" s="280"/>
      <c r="E151" s="280"/>
      <c r="F151" s="281"/>
      <c r="G151" s="281"/>
      <c r="H151" s="280"/>
      <c r="I151" s="282"/>
      <c r="J151" s="280"/>
      <c r="K151" s="280"/>
      <c r="L151" s="280"/>
      <c r="M151" s="280"/>
      <c r="N151" s="290"/>
      <c r="O151" s="284"/>
    </row>
    <row r="152" spans="1:15" s="9" customFormat="1" x14ac:dyDescent="0.2">
      <c r="A152" s="279"/>
      <c r="B152" s="280"/>
      <c r="C152" s="279"/>
      <c r="D152" s="280"/>
      <c r="E152" s="280"/>
      <c r="F152" s="281"/>
      <c r="G152" s="281"/>
      <c r="H152" s="280"/>
      <c r="I152" s="282"/>
      <c r="J152" s="280"/>
      <c r="K152" s="280"/>
      <c r="L152" s="280"/>
      <c r="M152" s="280"/>
      <c r="N152" s="290"/>
      <c r="O152" s="284"/>
    </row>
    <row r="153" spans="1:15" s="9" customFormat="1" x14ac:dyDescent="0.2">
      <c r="A153" s="279"/>
      <c r="B153" s="280"/>
      <c r="C153" s="279"/>
      <c r="D153" s="280"/>
      <c r="E153" s="280"/>
      <c r="F153" s="281"/>
      <c r="G153" s="281"/>
      <c r="H153" s="280"/>
      <c r="I153" s="282"/>
      <c r="J153" s="280"/>
      <c r="K153" s="280"/>
      <c r="L153" s="280"/>
      <c r="M153" s="280"/>
      <c r="N153" s="290"/>
      <c r="O153" s="284"/>
    </row>
    <row r="154" spans="1:15" s="9" customFormat="1" x14ac:dyDescent="0.2">
      <c r="A154" s="279"/>
      <c r="B154" s="280"/>
      <c r="C154" s="279"/>
      <c r="D154" s="280"/>
      <c r="E154" s="280"/>
      <c r="F154" s="281"/>
      <c r="G154" s="281"/>
      <c r="H154" s="280"/>
      <c r="I154" s="282"/>
      <c r="J154" s="280"/>
      <c r="K154" s="280"/>
      <c r="L154" s="280"/>
      <c r="M154" s="280"/>
      <c r="N154" s="290"/>
      <c r="O154" s="284"/>
    </row>
    <row r="155" spans="1:15" s="9" customFormat="1" x14ac:dyDescent="0.2">
      <c r="A155" s="279"/>
      <c r="B155" s="280"/>
      <c r="C155" s="279"/>
      <c r="D155" s="280"/>
      <c r="E155" s="280"/>
      <c r="F155" s="281"/>
      <c r="G155" s="281"/>
      <c r="H155" s="280"/>
      <c r="I155" s="282"/>
      <c r="J155" s="280"/>
      <c r="K155" s="280"/>
      <c r="L155" s="280"/>
      <c r="M155" s="280"/>
      <c r="N155" s="290"/>
      <c r="O155" s="284"/>
    </row>
    <row r="156" spans="1:15" s="9" customFormat="1" x14ac:dyDescent="0.2">
      <c r="A156" s="279"/>
      <c r="B156" s="280"/>
      <c r="C156" s="279"/>
      <c r="D156" s="280"/>
      <c r="E156" s="280"/>
      <c r="F156" s="281"/>
      <c r="G156" s="281"/>
      <c r="H156" s="280"/>
      <c r="I156" s="282"/>
      <c r="J156" s="280"/>
      <c r="K156" s="280"/>
      <c r="L156" s="280"/>
      <c r="M156" s="280"/>
      <c r="N156" s="290"/>
      <c r="O156" s="284"/>
    </row>
    <row r="157" spans="1:15" s="9" customFormat="1" x14ac:dyDescent="0.2">
      <c r="A157" s="279"/>
      <c r="B157" s="280"/>
      <c r="C157" s="279"/>
      <c r="D157" s="280"/>
      <c r="E157" s="280"/>
      <c r="F157" s="281"/>
      <c r="G157" s="281"/>
      <c r="H157" s="280"/>
      <c r="I157" s="282"/>
      <c r="J157" s="280"/>
      <c r="K157" s="280"/>
      <c r="L157" s="280"/>
      <c r="M157" s="280"/>
      <c r="N157" s="290"/>
      <c r="O157" s="284"/>
    </row>
    <row r="158" spans="1:15" s="9" customFormat="1" x14ac:dyDescent="0.2">
      <c r="A158" s="279"/>
      <c r="B158" s="280"/>
      <c r="C158" s="279"/>
      <c r="D158" s="280"/>
      <c r="E158" s="280"/>
      <c r="F158" s="281"/>
      <c r="G158" s="281"/>
      <c r="H158" s="280"/>
      <c r="I158" s="282"/>
      <c r="J158" s="280"/>
      <c r="K158" s="280"/>
      <c r="L158" s="280"/>
      <c r="M158" s="280"/>
      <c r="N158" s="290"/>
      <c r="O158" s="284"/>
    </row>
    <row r="159" spans="1:15" s="9" customFormat="1" x14ac:dyDescent="0.2">
      <c r="A159" s="279"/>
      <c r="B159" s="280"/>
      <c r="C159" s="279"/>
      <c r="D159" s="280"/>
      <c r="E159" s="280"/>
      <c r="F159" s="281"/>
      <c r="G159" s="281"/>
      <c r="H159" s="280"/>
      <c r="I159" s="282"/>
      <c r="J159" s="280"/>
      <c r="K159" s="280"/>
      <c r="L159" s="280"/>
      <c r="M159" s="280"/>
      <c r="N159" s="290"/>
      <c r="O159" s="284"/>
    </row>
    <row r="160" spans="1:15" s="9" customFormat="1" x14ac:dyDescent="0.2">
      <c r="A160" s="279"/>
      <c r="B160" s="280"/>
      <c r="C160" s="279"/>
      <c r="D160" s="280"/>
      <c r="E160" s="280"/>
      <c r="F160" s="281"/>
      <c r="G160" s="281"/>
      <c r="H160" s="280"/>
      <c r="I160" s="282"/>
      <c r="J160" s="280"/>
      <c r="K160" s="280"/>
      <c r="L160" s="280"/>
      <c r="M160" s="280"/>
      <c r="N160" s="290"/>
      <c r="O160" s="284"/>
    </row>
    <row r="161" spans="1:15" s="9" customFormat="1" x14ac:dyDescent="0.2">
      <c r="A161" s="279"/>
      <c r="B161" s="280"/>
      <c r="C161" s="279"/>
      <c r="D161" s="280"/>
      <c r="E161" s="280"/>
      <c r="F161" s="281"/>
      <c r="G161" s="281"/>
      <c r="H161" s="280"/>
      <c r="I161" s="282"/>
      <c r="J161" s="280"/>
      <c r="K161" s="280"/>
      <c r="L161" s="280"/>
      <c r="M161" s="280"/>
      <c r="N161" s="290"/>
      <c r="O161" s="284"/>
    </row>
    <row r="162" spans="1:15" s="9" customFormat="1" x14ac:dyDescent="0.2">
      <c r="A162" s="279"/>
      <c r="B162" s="280"/>
      <c r="C162" s="279"/>
      <c r="D162" s="280"/>
      <c r="E162" s="280"/>
      <c r="F162" s="281"/>
      <c r="G162" s="281"/>
      <c r="H162" s="280"/>
      <c r="I162" s="282"/>
      <c r="J162" s="280"/>
      <c r="K162" s="280"/>
      <c r="L162" s="280"/>
      <c r="M162" s="280"/>
      <c r="N162" s="290"/>
      <c r="O162" s="284"/>
    </row>
    <row r="163" spans="1:15" s="9" customFormat="1" x14ac:dyDescent="0.2">
      <c r="A163" s="279"/>
      <c r="B163" s="280"/>
      <c r="C163" s="279"/>
      <c r="D163" s="280"/>
      <c r="E163" s="280"/>
      <c r="F163" s="281"/>
      <c r="G163" s="281"/>
      <c r="H163" s="280"/>
      <c r="I163" s="282"/>
      <c r="J163" s="280"/>
      <c r="K163" s="280"/>
      <c r="L163" s="280"/>
      <c r="M163" s="280"/>
      <c r="N163" s="290"/>
      <c r="O163" s="284"/>
    </row>
    <row r="164" spans="1:15" s="9" customFormat="1" x14ac:dyDescent="0.2">
      <c r="A164" s="279"/>
      <c r="B164" s="280"/>
      <c r="C164" s="279"/>
      <c r="D164" s="280"/>
      <c r="E164" s="280"/>
      <c r="F164" s="281"/>
      <c r="G164" s="281"/>
      <c r="H164" s="280"/>
      <c r="I164" s="282"/>
      <c r="J164" s="280"/>
      <c r="K164" s="280"/>
      <c r="L164" s="280"/>
      <c r="M164" s="280"/>
      <c r="N164" s="290"/>
      <c r="O164" s="284"/>
    </row>
    <row r="165" spans="1:15" s="9" customFormat="1" x14ac:dyDescent="0.2">
      <c r="A165" s="279"/>
      <c r="B165" s="280"/>
      <c r="C165" s="279"/>
      <c r="D165" s="280"/>
      <c r="E165" s="280"/>
      <c r="F165" s="281"/>
      <c r="G165" s="281"/>
      <c r="H165" s="280"/>
      <c r="I165" s="282"/>
      <c r="J165" s="280"/>
      <c r="K165" s="280"/>
      <c r="L165" s="280"/>
      <c r="M165" s="280"/>
      <c r="N165" s="290"/>
      <c r="O165" s="284"/>
    </row>
    <row r="166" spans="1:15" s="9" customFormat="1" x14ac:dyDescent="0.2">
      <c r="A166" s="279"/>
      <c r="B166" s="280"/>
      <c r="C166" s="279"/>
      <c r="D166" s="280"/>
      <c r="E166" s="280"/>
      <c r="F166" s="281"/>
      <c r="G166" s="281"/>
      <c r="H166" s="280"/>
      <c r="I166" s="282"/>
      <c r="J166" s="280"/>
      <c r="K166" s="280"/>
      <c r="L166" s="280"/>
      <c r="M166" s="280"/>
      <c r="N166" s="290"/>
      <c r="O166" s="284"/>
    </row>
    <row r="167" spans="1:15" s="9" customFormat="1" x14ac:dyDescent="0.2">
      <c r="A167" s="279"/>
      <c r="B167" s="280"/>
      <c r="C167" s="279"/>
      <c r="D167" s="280"/>
      <c r="E167" s="280"/>
      <c r="F167" s="281"/>
      <c r="G167" s="281"/>
      <c r="H167" s="280"/>
      <c r="I167" s="282"/>
      <c r="J167" s="280"/>
      <c r="K167" s="280"/>
      <c r="L167" s="280"/>
      <c r="M167" s="280"/>
      <c r="N167" s="290"/>
      <c r="O167" s="284"/>
    </row>
    <row r="168" spans="1:15" s="9" customFormat="1" x14ac:dyDescent="0.2">
      <c r="A168" s="279"/>
      <c r="B168" s="280"/>
      <c r="C168" s="279"/>
      <c r="D168" s="280"/>
      <c r="E168" s="280"/>
      <c r="F168" s="281"/>
      <c r="G168" s="281"/>
      <c r="H168" s="280"/>
      <c r="I168" s="282"/>
      <c r="J168" s="280"/>
      <c r="K168" s="280"/>
      <c r="L168" s="280"/>
      <c r="M168" s="280"/>
      <c r="N168" s="290"/>
      <c r="O168" s="284"/>
    </row>
    <row r="169" spans="1:15" s="9" customFormat="1" x14ac:dyDescent="0.2">
      <c r="A169" s="279"/>
      <c r="B169" s="280"/>
      <c r="C169" s="279"/>
      <c r="D169" s="280"/>
      <c r="E169" s="280"/>
      <c r="F169" s="281"/>
      <c r="G169" s="281"/>
      <c r="H169" s="280"/>
      <c r="I169" s="282"/>
      <c r="J169" s="280"/>
      <c r="K169" s="280"/>
      <c r="L169" s="280"/>
      <c r="M169" s="280"/>
      <c r="N169" s="290"/>
      <c r="O169" s="284"/>
    </row>
    <row r="170" spans="1:15" s="9" customFormat="1" x14ac:dyDescent="0.2">
      <c r="A170" s="279"/>
      <c r="B170" s="280"/>
      <c r="C170" s="279"/>
      <c r="D170" s="280"/>
      <c r="E170" s="280"/>
      <c r="F170" s="281"/>
      <c r="G170" s="281"/>
      <c r="H170" s="280"/>
      <c r="I170" s="282"/>
      <c r="J170" s="280"/>
      <c r="K170" s="280"/>
      <c r="L170" s="280"/>
      <c r="M170" s="280"/>
      <c r="N170" s="290"/>
      <c r="O170" s="284"/>
    </row>
    <row r="171" spans="1:15" s="9" customFormat="1" x14ac:dyDescent="0.2">
      <c r="A171" s="279"/>
      <c r="B171" s="280"/>
      <c r="C171" s="279"/>
      <c r="D171" s="280"/>
      <c r="E171" s="280"/>
      <c r="F171" s="281"/>
      <c r="G171" s="281"/>
      <c r="H171" s="280"/>
      <c r="I171" s="282"/>
      <c r="J171" s="280"/>
      <c r="K171" s="280"/>
      <c r="L171" s="280"/>
      <c r="M171" s="280"/>
      <c r="N171" s="290"/>
      <c r="O171" s="284"/>
    </row>
    <row r="172" spans="1:15" s="9" customFormat="1" x14ac:dyDescent="0.2">
      <c r="A172" s="279"/>
      <c r="B172" s="280"/>
      <c r="C172" s="279"/>
      <c r="D172" s="280"/>
      <c r="E172" s="280"/>
      <c r="F172" s="281"/>
      <c r="G172" s="281"/>
      <c r="H172" s="280"/>
      <c r="I172" s="282"/>
      <c r="J172" s="280"/>
      <c r="K172" s="280"/>
      <c r="L172" s="280"/>
      <c r="M172" s="280"/>
      <c r="N172" s="290"/>
      <c r="O172" s="284"/>
    </row>
    <row r="173" spans="1:15" s="9" customFormat="1" x14ac:dyDescent="0.2">
      <c r="A173" s="279"/>
      <c r="B173" s="280"/>
      <c r="C173" s="279"/>
      <c r="D173" s="280"/>
      <c r="E173" s="280"/>
      <c r="F173" s="281"/>
      <c r="G173" s="281"/>
      <c r="H173" s="280"/>
      <c r="I173" s="282"/>
      <c r="J173" s="280"/>
      <c r="K173" s="280"/>
      <c r="L173" s="280"/>
      <c r="M173" s="280"/>
      <c r="N173" s="290"/>
      <c r="O173" s="284"/>
    </row>
    <row r="174" spans="1:15" s="9" customFormat="1" x14ac:dyDescent="0.2">
      <c r="A174" s="279"/>
      <c r="B174" s="280"/>
      <c r="C174" s="279"/>
      <c r="D174" s="280"/>
      <c r="E174" s="280"/>
      <c r="F174" s="281"/>
      <c r="G174" s="281"/>
      <c r="H174" s="280"/>
      <c r="I174" s="282"/>
      <c r="J174" s="280"/>
      <c r="K174" s="280"/>
      <c r="L174" s="280"/>
      <c r="M174" s="280"/>
      <c r="N174" s="290"/>
      <c r="O174" s="284"/>
    </row>
    <row r="175" spans="1:15" s="9" customFormat="1" x14ac:dyDescent="0.2">
      <c r="A175" s="279"/>
      <c r="B175" s="280"/>
      <c r="C175" s="279"/>
      <c r="D175" s="280"/>
      <c r="E175" s="280"/>
      <c r="F175" s="281"/>
      <c r="G175" s="281"/>
      <c r="H175" s="280"/>
      <c r="I175" s="282"/>
      <c r="J175" s="280"/>
      <c r="K175" s="280"/>
      <c r="L175" s="280"/>
      <c r="M175" s="280"/>
      <c r="N175" s="290"/>
      <c r="O175" s="284"/>
    </row>
    <row r="176" spans="1:15" s="9" customFormat="1" x14ac:dyDescent="0.2">
      <c r="A176" s="279"/>
      <c r="B176" s="280"/>
      <c r="C176" s="279"/>
      <c r="D176" s="280"/>
      <c r="E176" s="280"/>
      <c r="F176" s="281"/>
      <c r="G176" s="281"/>
      <c r="H176" s="280"/>
      <c r="I176" s="282"/>
      <c r="J176" s="280"/>
      <c r="K176" s="280"/>
      <c r="L176" s="280"/>
      <c r="M176" s="280"/>
      <c r="N176" s="290"/>
      <c r="O176" s="284"/>
    </row>
    <row r="177" spans="1:15" s="9" customFormat="1" x14ac:dyDescent="0.2">
      <c r="A177" s="279"/>
      <c r="B177" s="280"/>
      <c r="C177" s="279"/>
      <c r="D177" s="280"/>
      <c r="E177" s="280"/>
      <c r="F177" s="281"/>
      <c r="G177" s="281"/>
      <c r="H177" s="280"/>
      <c r="I177" s="282"/>
      <c r="J177" s="280"/>
      <c r="K177" s="280"/>
      <c r="L177" s="280"/>
      <c r="M177" s="280"/>
      <c r="N177" s="290"/>
      <c r="O177" s="284"/>
    </row>
    <row r="178" spans="1:15" s="9" customFormat="1" x14ac:dyDescent="0.2">
      <c r="A178" s="279"/>
      <c r="B178" s="280"/>
      <c r="C178" s="279"/>
      <c r="D178" s="280"/>
      <c r="E178" s="280"/>
      <c r="F178" s="281"/>
      <c r="G178" s="281"/>
      <c r="H178" s="280"/>
      <c r="I178" s="282"/>
      <c r="J178" s="280"/>
      <c r="K178" s="280"/>
      <c r="L178" s="280"/>
      <c r="M178" s="280"/>
      <c r="N178" s="290"/>
      <c r="O178" s="284"/>
    </row>
    <row r="179" spans="1:15" s="9" customFormat="1" x14ac:dyDescent="0.2">
      <c r="A179" s="279"/>
      <c r="B179" s="280"/>
      <c r="C179" s="279"/>
      <c r="D179" s="280"/>
      <c r="E179" s="280"/>
      <c r="F179" s="281"/>
      <c r="G179" s="281"/>
      <c r="H179" s="280"/>
      <c r="I179" s="282"/>
      <c r="J179" s="280"/>
      <c r="K179" s="280"/>
      <c r="L179" s="280"/>
      <c r="M179" s="280"/>
      <c r="N179" s="290"/>
      <c r="O179" s="284"/>
    </row>
    <row r="180" spans="1:15" s="9" customFormat="1" x14ac:dyDescent="0.2">
      <c r="A180" s="279"/>
      <c r="B180" s="280"/>
      <c r="C180" s="279"/>
      <c r="D180" s="280"/>
      <c r="E180" s="280"/>
      <c r="F180" s="281"/>
      <c r="G180" s="281"/>
      <c r="H180" s="280"/>
      <c r="I180" s="282"/>
      <c r="J180" s="280"/>
      <c r="K180" s="280"/>
      <c r="L180" s="280"/>
      <c r="M180" s="280"/>
      <c r="N180" s="290"/>
      <c r="O180" s="284"/>
    </row>
    <row r="181" spans="1:15" s="9" customFormat="1" x14ac:dyDescent="0.2">
      <c r="A181" s="279"/>
      <c r="B181" s="280"/>
      <c r="C181" s="279"/>
      <c r="D181" s="280"/>
      <c r="E181" s="280"/>
      <c r="F181" s="281"/>
      <c r="G181" s="281"/>
      <c r="H181" s="280"/>
      <c r="I181" s="282"/>
      <c r="J181" s="280"/>
      <c r="K181" s="280"/>
      <c r="L181" s="280"/>
      <c r="M181" s="280"/>
      <c r="N181" s="290"/>
      <c r="O181" s="284"/>
    </row>
    <row r="182" spans="1:15" s="9" customFormat="1" x14ac:dyDescent="0.2">
      <c r="A182" s="279"/>
      <c r="B182" s="280"/>
      <c r="C182" s="279"/>
      <c r="D182" s="280"/>
      <c r="E182" s="280"/>
      <c r="F182" s="281"/>
      <c r="G182" s="281"/>
      <c r="H182" s="280"/>
      <c r="I182" s="282"/>
      <c r="J182" s="280"/>
      <c r="K182" s="280"/>
      <c r="L182" s="280"/>
      <c r="M182" s="280"/>
      <c r="N182" s="290"/>
      <c r="O182" s="284"/>
    </row>
    <row r="183" spans="1:15" s="9" customFormat="1" x14ac:dyDescent="0.2">
      <c r="A183" s="279"/>
      <c r="B183" s="280"/>
      <c r="C183" s="279"/>
      <c r="D183" s="280"/>
      <c r="E183" s="280"/>
      <c r="F183" s="281"/>
      <c r="G183" s="281"/>
      <c r="H183" s="280"/>
      <c r="I183" s="282"/>
      <c r="J183" s="280"/>
      <c r="K183" s="280"/>
      <c r="L183" s="280"/>
      <c r="M183" s="280"/>
      <c r="N183" s="290"/>
      <c r="O183" s="284"/>
    </row>
    <row r="184" spans="1:15" s="9" customFormat="1" x14ac:dyDescent="0.2">
      <c r="A184" s="279"/>
      <c r="B184" s="280"/>
      <c r="C184" s="279"/>
      <c r="D184" s="280"/>
      <c r="E184" s="280"/>
      <c r="F184" s="281"/>
      <c r="G184" s="281"/>
      <c r="H184" s="280"/>
      <c r="I184" s="282"/>
      <c r="J184" s="280"/>
      <c r="K184" s="280"/>
      <c r="L184" s="280"/>
      <c r="M184" s="280"/>
      <c r="N184" s="290"/>
      <c r="O184" s="284"/>
    </row>
    <row r="185" spans="1:15" s="9" customFormat="1" x14ac:dyDescent="0.2">
      <c r="A185" s="279"/>
      <c r="B185" s="280"/>
      <c r="C185" s="279"/>
      <c r="D185" s="280"/>
      <c r="E185" s="280"/>
      <c r="F185" s="281"/>
      <c r="G185" s="281"/>
      <c r="H185" s="280"/>
      <c r="I185" s="282"/>
      <c r="J185" s="280"/>
      <c r="K185" s="280"/>
      <c r="L185" s="280"/>
      <c r="M185" s="280"/>
      <c r="N185" s="290"/>
      <c r="O185" s="284"/>
    </row>
    <row r="186" spans="1:15" s="9" customFormat="1" x14ac:dyDescent="0.2">
      <c r="A186" s="279"/>
      <c r="B186" s="280"/>
      <c r="C186" s="279"/>
      <c r="D186" s="280"/>
      <c r="E186" s="280"/>
      <c r="F186" s="281"/>
      <c r="G186" s="281"/>
      <c r="H186" s="280"/>
      <c r="I186" s="282"/>
      <c r="J186" s="280"/>
      <c r="K186" s="280"/>
      <c r="L186" s="280"/>
      <c r="M186" s="280"/>
      <c r="N186" s="290"/>
      <c r="O186" s="284"/>
    </row>
    <row r="187" spans="1:15" s="9" customFormat="1" x14ac:dyDescent="0.2">
      <c r="A187" s="279"/>
      <c r="B187" s="280"/>
      <c r="C187" s="279"/>
      <c r="D187" s="280"/>
      <c r="E187" s="280"/>
      <c r="F187" s="281"/>
      <c r="G187" s="281"/>
      <c r="H187" s="280"/>
      <c r="I187" s="282"/>
      <c r="J187" s="280"/>
      <c r="K187" s="280"/>
      <c r="L187" s="280"/>
      <c r="M187" s="280"/>
      <c r="N187" s="290"/>
      <c r="O187" s="284"/>
    </row>
    <row r="188" spans="1:15" s="9" customFormat="1" x14ac:dyDescent="0.2">
      <c r="A188" s="279"/>
      <c r="B188" s="280"/>
      <c r="C188" s="279"/>
      <c r="D188" s="280"/>
      <c r="E188" s="280"/>
      <c r="F188" s="281"/>
      <c r="G188" s="281"/>
      <c r="H188" s="280"/>
      <c r="I188" s="282"/>
      <c r="J188" s="280"/>
      <c r="K188" s="280"/>
      <c r="L188" s="280"/>
      <c r="M188" s="280"/>
      <c r="N188" s="290"/>
      <c r="O188" s="284"/>
    </row>
    <row r="189" spans="1:15" s="9" customFormat="1" x14ac:dyDescent="0.2">
      <c r="A189" s="279"/>
      <c r="B189" s="280"/>
      <c r="C189" s="279"/>
      <c r="D189" s="280"/>
      <c r="E189" s="280"/>
      <c r="F189" s="281"/>
      <c r="G189" s="281"/>
      <c r="H189" s="280"/>
      <c r="I189" s="282"/>
      <c r="J189" s="280"/>
      <c r="K189" s="280"/>
      <c r="L189" s="280"/>
      <c r="M189" s="280"/>
      <c r="N189" s="290"/>
      <c r="O189" s="284"/>
    </row>
    <row r="190" spans="1:15" s="9" customFormat="1" x14ac:dyDescent="0.2">
      <c r="A190" s="279"/>
      <c r="B190" s="280"/>
      <c r="C190" s="279"/>
      <c r="D190" s="280"/>
      <c r="E190" s="280"/>
      <c r="F190" s="281"/>
      <c r="G190" s="281"/>
      <c r="H190" s="280"/>
      <c r="I190" s="282"/>
      <c r="J190" s="280"/>
      <c r="K190" s="280"/>
      <c r="L190" s="280"/>
      <c r="M190" s="280"/>
      <c r="N190" s="290"/>
      <c r="O190" s="284"/>
    </row>
    <row r="191" spans="1:15" s="9" customFormat="1" x14ac:dyDescent="0.2">
      <c r="A191" s="279"/>
      <c r="B191" s="280"/>
      <c r="C191" s="279"/>
      <c r="D191" s="280"/>
      <c r="E191" s="280"/>
      <c r="F191" s="281"/>
      <c r="G191" s="281"/>
      <c r="H191" s="280"/>
      <c r="I191" s="282"/>
      <c r="J191" s="280"/>
      <c r="K191" s="280"/>
      <c r="L191" s="280"/>
      <c r="M191" s="280"/>
      <c r="N191" s="290"/>
      <c r="O191" s="284"/>
    </row>
    <row r="192" spans="1:15" s="9" customFormat="1" x14ac:dyDescent="0.2">
      <c r="A192" s="279"/>
      <c r="B192" s="280"/>
      <c r="C192" s="279"/>
      <c r="D192" s="280"/>
      <c r="E192" s="280"/>
      <c r="F192" s="281"/>
      <c r="G192" s="281"/>
      <c r="H192" s="280"/>
      <c r="I192" s="282"/>
      <c r="J192" s="280"/>
      <c r="K192" s="280"/>
      <c r="L192" s="280"/>
      <c r="M192" s="280"/>
      <c r="N192" s="290"/>
      <c r="O192" s="284"/>
    </row>
    <row r="193" spans="1:15" s="9" customFormat="1" x14ac:dyDescent="0.2">
      <c r="A193" s="279"/>
      <c r="B193" s="280"/>
      <c r="C193" s="279"/>
      <c r="D193" s="280"/>
      <c r="E193" s="280"/>
      <c r="F193" s="281"/>
      <c r="G193" s="281"/>
      <c r="H193" s="280"/>
      <c r="I193" s="282"/>
      <c r="J193" s="280"/>
      <c r="K193" s="280"/>
      <c r="L193" s="280"/>
      <c r="M193" s="280"/>
      <c r="N193" s="290"/>
      <c r="O193" s="284"/>
    </row>
    <row r="194" spans="1:15" s="9" customFormat="1" x14ac:dyDescent="0.2">
      <c r="A194" s="279"/>
      <c r="B194" s="280"/>
      <c r="C194" s="279"/>
      <c r="D194" s="280"/>
      <c r="E194" s="280"/>
      <c r="F194" s="281"/>
      <c r="G194" s="281"/>
      <c r="H194" s="280"/>
      <c r="I194" s="282"/>
      <c r="J194" s="280"/>
      <c r="K194" s="280"/>
      <c r="L194" s="280"/>
      <c r="M194" s="280"/>
      <c r="N194" s="290"/>
      <c r="O194" s="284"/>
    </row>
    <row r="195" spans="1:15" s="9" customFormat="1" x14ac:dyDescent="0.2">
      <c r="A195" s="279"/>
      <c r="B195" s="280"/>
      <c r="C195" s="279"/>
      <c r="D195" s="280"/>
      <c r="E195" s="280"/>
      <c r="F195" s="281"/>
      <c r="G195" s="281"/>
      <c r="H195" s="280"/>
      <c r="I195" s="282"/>
      <c r="J195" s="280"/>
      <c r="K195" s="280"/>
      <c r="L195" s="280"/>
      <c r="M195" s="280"/>
      <c r="N195" s="290"/>
      <c r="O195" s="284"/>
    </row>
    <row r="196" spans="1:15" s="9" customFormat="1" x14ac:dyDescent="0.2">
      <c r="A196" s="279"/>
      <c r="B196" s="280"/>
      <c r="C196" s="279"/>
      <c r="D196" s="280"/>
      <c r="E196" s="280"/>
      <c r="F196" s="281"/>
      <c r="G196" s="281"/>
      <c r="H196" s="280"/>
      <c r="I196" s="282"/>
      <c r="J196" s="280"/>
      <c r="K196" s="280"/>
      <c r="L196" s="280"/>
      <c r="M196" s="280"/>
      <c r="N196" s="290"/>
      <c r="O196" s="284"/>
    </row>
    <row r="197" spans="1:15" s="9" customFormat="1" x14ac:dyDescent="0.2">
      <c r="A197" s="279"/>
      <c r="B197" s="280"/>
      <c r="C197" s="279"/>
      <c r="D197" s="280"/>
      <c r="E197" s="280"/>
      <c r="F197" s="281"/>
      <c r="G197" s="281"/>
      <c r="H197" s="280"/>
      <c r="I197" s="282"/>
      <c r="J197" s="280"/>
      <c r="K197" s="280"/>
      <c r="L197" s="280"/>
      <c r="M197" s="280"/>
      <c r="N197" s="290"/>
      <c r="O197" s="284"/>
    </row>
    <row r="198" spans="1:15" s="9" customFormat="1" x14ac:dyDescent="0.2">
      <c r="A198" s="279"/>
      <c r="B198" s="280"/>
      <c r="C198" s="279"/>
      <c r="D198" s="280"/>
      <c r="E198" s="280"/>
      <c r="F198" s="281"/>
      <c r="G198" s="281"/>
      <c r="H198" s="280"/>
      <c r="I198" s="282"/>
      <c r="J198" s="280"/>
      <c r="K198" s="280"/>
      <c r="L198" s="280"/>
      <c r="M198" s="280"/>
      <c r="N198" s="290"/>
      <c r="O198" s="284"/>
    </row>
    <row r="199" spans="1:15" s="9" customFormat="1" x14ac:dyDescent="0.2">
      <c r="A199" s="279"/>
      <c r="B199" s="280"/>
      <c r="C199" s="279"/>
      <c r="D199" s="280"/>
      <c r="E199" s="280"/>
      <c r="F199" s="281"/>
      <c r="G199" s="281"/>
      <c r="H199" s="280"/>
      <c r="I199" s="282"/>
      <c r="J199" s="280"/>
      <c r="K199" s="280"/>
      <c r="L199" s="280"/>
      <c r="M199" s="280"/>
      <c r="N199" s="290"/>
      <c r="O199" s="284"/>
    </row>
    <row r="200" spans="1:15" s="9" customFormat="1" x14ac:dyDescent="0.2">
      <c r="A200" s="279"/>
      <c r="B200" s="280"/>
      <c r="C200" s="279"/>
      <c r="D200" s="280"/>
      <c r="E200" s="280"/>
      <c r="F200" s="281"/>
      <c r="G200" s="281"/>
      <c r="H200" s="280"/>
      <c r="I200" s="282"/>
      <c r="J200" s="280"/>
      <c r="K200" s="280"/>
      <c r="L200" s="280"/>
      <c r="M200" s="280"/>
      <c r="N200" s="290"/>
      <c r="O200" s="284"/>
    </row>
    <row r="201" spans="1:15" s="9" customFormat="1" x14ac:dyDescent="0.2">
      <c r="A201" s="279"/>
      <c r="B201" s="280"/>
      <c r="C201" s="279"/>
      <c r="D201" s="280"/>
      <c r="E201" s="280"/>
      <c r="F201" s="281"/>
      <c r="G201" s="281"/>
      <c r="H201" s="280"/>
      <c r="I201" s="282"/>
      <c r="J201" s="280"/>
      <c r="K201" s="280"/>
      <c r="L201" s="280"/>
      <c r="M201" s="280"/>
      <c r="N201" s="290"/>
      <c r="O201" s="284"/>
    </row>
    <row r="202" spans="1:15" s="9" customFormat="1" x14ac:dyDescent="0.2">
      <c r="A202" s="279"/>
      <c r="B202" s="280"/>
      <c r="C202" s="279"/>
      <c r="D202" s="280"/>
      <c r="E202" s="280"/>
      <c r="F202" s="281"/>
      <c r="G202" s="281"/>
      <c r="H202" s="280"/>
      <c r="I202" s="282"/>
      <c r="J202" s="280"/>
      <c r="K202" s="280"/>
      <c r="L202" s="280"/>
      <c r="M202" s="280"/>
      <c r="N202" s="290"/>
      <c r="O202" s="284"/>
    </row>
    <row r="203" spans="1:15" s="9" customFormat="1" x14ac:dyDescent="0.2">
      <c r="A203" s="279"/>
      <c r="B203" s="280"/>
      <c r="C203" s="279"/>
      <c r="D203" s="280"/>
      <c r="E203" s="280"/>
      <c r="F203" s="281"/>
      <c r="G203" s="281"/>
      <c r="H203" s="280"/>
      <c r="I203" s="282"/>
      <c r="J203" s="280"/>
      <c r="K203" s="280"/>
      <c r="L203" s="280"/>
      <c r="M203" s="280"/>
      <c r="N203" s="290"/>
      <c r="O203" s="284"/>
    </row>
    <row r="204" spans="1:15" s="9" customFormat="1" x14ac:dyDescent="0.2">
      <c r="A204" s="279"/>
      <c r="B204" s="280"/>
      <c r="C204" s="279"/>
      <c r="D204" s="280"/>
      <c r="E204" s="280"/>
      <c r="F204" s="281"/>
      <c r="G204" s="281"/>
      <c r="H204" s="280"/>
      <c r="I204" s="282"/>
      <c r="J204" s="280"/>
      <c r="K204" s="280"/>
      <c r="L204" s="280"/>
      <c r="M204" s="280"/>
      <c r="N204" s="290"/>
      <c r="O204" s="284"/>
    </row>
    <row r="205" spans="1:15" s="9" customFormat="1" x14ac:dyDescent="0.2">
      <c r="A205" s="279"/>
      <c r="B205" s="280"/>
      <c r="C205" s="279"/>
      <c r="D205" s="280"/>
      <c r="E205" s="280"/>
      <c r="F205" s="281"/>
      <c r="G205" s="281"/>
      <c r="H205" s="280"/>
      <c r="I205" s="282"/>
      <c r="J205" s="280"/>
      <c r="K205" s="280"/>
      <c r="L205" s="280"/>
      <c r="M205" s="280"/>
      <c r="N205" s="290"/>
      <c r="O205" s="284"/>
    </row>
    <row r="206" spans="1:15" s="9" customFormat="1" x14ac:dyDescent="0.2">
      <c r="A206" s="279"/>
      <c r="B206" s="280"/>
      <c r="C206" s="279"/>
      <c r="D206" s="280"/>
      <c r="E206" s="280"/>
      <c r="F206" s="281"/>
      <c r="G206" s="281"/>
      <c r="H206" s="280"/>
      <c r="I206" s="282"/>
      <c r="J206" s="280"/>
      <c r="K206" s="280"/>
      <c r="L206" s="280"/>
      <c r="M206" s="280"/>
      <c r="N206" s="290"/>
      <c r="O206" s="284"/>
    </row>
    <row r="207" spans="1:15" s="9" customFormat="1" x14ac:dyDescent="0.2">
      <c r="A207" s="279"/>
      <c r="B207" s="280"/>
      <c r="C207" s="279"/>
      <c r="D207" s="280"/>
      <c r="E207" s="280"/>
      <c r="F207" s="281"/>
      <c r="G207" s="281"/>
      <c r="H207" s="280"/>
      <c r="I207" s="282"/>
      <c r="J207" s="280"/>
      <c r="K207" s="280"/>
      <c r="L207" s="280"/>
      <c r="M207" s="280"/>
      <c r="N207" s="290"/>
      <c r="O207" s="284"/>
    </row>
    <row r="208" spans="1:15" s="9" customFormat="1" x14ac:dyDescent="0.2">
      <c r="A208" s="279"/>
      <c r="B208" s="280"/>
      <c r="C208" s="279"/>
      <c r="D208" s="280"/>
      <c r="E208" s="280"/>
      <c r="F208" s="281"/>
      <c r="G208" s="281"/>
      <c r="H208" s="280"/>
      <c r="I208" s="282"/>
      <c r="J208" s="280"/>
      <c r="K208" s="280"/>
      <c r="L208" s="280"/>
      <c r="M208" s="280"/>
      <c r="N208" s="290"/>
      <c r="O208" s="284"/>
    </row>
    <row r="209" spans="1:15" s="9" customFormat="1" x14ac:dyDescent="0.2">
      <c r="A209" s="279"/>
      <c r="B209" s="280"/>
      <c r="C209" s="279"/>
      <c r="D209" s="280"/>
      <c r="E209" s="280"/>
      <c r="F209" s="281"/>
      <c r="G209" s="281"/>
      <c r="H209" s="280"/>
      <c r="I209" s="282"/>
      <c r="J209" s="280"/>
      <c r="K209" s="280"/>
      <c r="L209" s="280"/>
      <c r="M209" s="280"/>
      <c r="N209" s="290"/>
      <c r="O209" s="284"/>
    </row>
    <row r="210" spans="1:15" s="9" customFormat="1" x14ac:dyDescent="0.2">
      <c r="A210" s="279"/>
      <c r="B210" s="280"/>
      <c r="C210" s="279"/>
      <c r="D210" s="280"/>
      <c r="E210" s="280"/>
      <c r="F210" s="281"/>
      <c r="G210" s="281"/>
      <c r="H210" s="280"/>
      <c r="I210" s="282"/>
      <c r="J210" s="280"/>
      <c r="K210" s="280"/>
      <c r="L210" s="280"/>
      <c r="M210" s="280"/>
      <c r="N210" s="290"/>
      <c r="O210" s="284"/>
    </row>
    <row r="211" spans="1:15" s="9" customFormat="1" x14ac:dyDescent="0.2">
      <c r="A211" s="279"/>
      <c r="B211" s="280"/>
      <c r="C211" s="279"/>
      <c r="D211" s="280"/>
      <c r="E211" s="280"/>
      <c r="F211" s="281"/>
      <c r="G211" s="281"/>
      <c r="H211" s="280"/>
      <c r="I211" s="282"/>
      <c r="J211" s="280"/>
      <c r="K211" s="280"/>
      <c r="L211" s="280"/>
      <c r="M211" s="280"/>
      <c r="N211" s="290"/>
      <c r="O211" s="284"/>
    </row>
    <row r="212" spans="1:15" s="9" customFormat="1" x14ac:dyDescent="0.2">
      <c r="A212" s="279"/>
      <c r="B212" s="280"/>
      <c r="C212" s="279"/>
      <c r="D212" s="280"/>
      <c r="E212" s="280"/>
      <c r="F212" s="281"/>
      <c r="G212" s="281"/>
      <c r="H212" s="280"/>
      <c r="I212" s="282"/>
      <c r="J212" s="280"/>
      <c r="K212" s="280"/>
      <c r="L212" s="280"/>
      <c r="M212" s="280"/>
      <c r="N212" s="290"/>
      <c r="O212" s="284"/>
    </row>
    <row r="213" spans="1:15" s="9" customFormat="1" x14ac:dyDescent="0.2">
      <c r="A213" s="279"/>
      <c r="B213" s="280"/>
      <c r="C213" s="279"/>
      <c r="D213" s="280"/>
      <c r="E213" s="280"/>
      <c r="F213" s="281"/>
      <c r="G213" s="281"/>
      <c r="H213" s="280"/>
      <c r="I213" s="282"/>
      <c r="J213" s="280"/>
      <c r="K213" s="280"/>
      <c r="L213" s="280"/>
      <c r="M213" s="280"/>
      <c r="N213" s="290"/>
      <c r="O213" s="284"/>
    </row>
    <row r="214" spans="1:15" s="9" customFormat="1" x14ac:dyDescent="0.2">
      <c r="A214" s="279"/>
      <c r="B214" s="280"/>
      <c r="C214" s="279"/>
      <c r="D214" s="280"/>
      <c r="E214" s="280"/>
      <c r="F214" s="281"/>
      <c r="G214" s="281"/>
      <c r="H214" s="280"/>
      <c r="I214" s="282"/>
      <c r="J214" s="280"/>
      <c r="K214" s="280"/>
      <c r="L214" s="280"/>
      <c r="M214" s="280"/>
      <c r="N214" s="290"/>
      <c r="O214" s="284"/>
    </row>
    <row r="215" spans="1:15" s="9" customFormat="1" x14ac:dyDescent="0.2">
      <c r="A215" s="279"/>
      <c r="B215" s="280"/>
      <c r="C215" s="279"/>
      <c r="D215" s="280"/>
      <c r="E215" s="280"/>
      <c r="F215" s="281"/>
      <c r="G215" s="281"/>
      <c r="H215" s="280"/>
      <c r="I215" s="282"/>
      <c r="J215" s="280"/>
      <c r="K215" s="280"/>
      <c r="L215" s="280"/>
      <c r="M215" s="280"/>
      <c r="N215" s="290"/>
      <c r="O215" s="284"/>
    </row>
    <row r="216" spans="1:15" s="9" customFormat="1" x14ac:dyDescent="0.2">
      <c r="A216" s="279"/>
      <c r="B216" s="280"/>
      <c r="C216" s="279"/>
      <c r="D216" s="280"/>
      <c r="E216" s="280"/>
      <c r="F216" s="281"/>
      <c r="G216" s="281"/>
      <c r="H216" s="280"/>
      <c r="I216" s="282"/>
      <c r="J216" s="280"/>
      <c r="K216" s="280"/>
      <c r="L216" s="280"/>
      <c r="M216" s="280"/>
      <c r="N216" s="290"/>
      <c r="O216" s="284"/>
    </row>
    <row r="217" spans="1:15" s="9" customFormat="1" x14ac:dyDescent="0.2">
      <c r="A217" s="279"/>
      <c r="B217" s="280"/>
      <c r="C217" s="279"/>
      <c r="D217" s="280"/>
      <c r="E217" s="280"/>
      <c r="F217" s="281"/>
      <c r="G217" s="281"/>
      <c r="H217" s="280"/>
      <c r="I217" s="282"/>
      <c r="J217" s="280"/>
      <c r="K217" s="280"/>
      <c r="L217" s="280"/>
      <c r="M217" s="280"/>
      <c r="N217" s="290"/>
      <c r="O217" s="284"/>
    </row>
    <row r="218" spans="1:15" s="9" customFormat="1" x14ac:dyDescent="0.2">
      <c r="A218" s="279"/>
      <c r="B218" s="280"/>
      <c r="C218" s="279"/>
      <c r="D218" s="280"/>
      <c r="E218" s="280"/>
      <c r="F218" s="281"/>
      <c r="G218" s="281"/>
      <c r="H218" s="280"/>
      <c r="I218" s="282"/>
      <c r="J218" s="280"/>
      <c r="K218" s="280"/>
      <c r="L218" s="280"/>
      <c r="M218" s="280"/>
      <c r="N218" s="290"/>
      <c r="O218" s="284"/>
    </row>
    <row r="219" spans="1:15" s="9" customFormat="1" x14ac:dyDescent="0.2">
      <c r="A219" s="279"/>
      <c r="B219" s="280"/>
      <c r="C219" s="279"/>
      <c r="D219" s="280"/>
      <c r="E219" s="280"/>
      <c r="F219" s="281"/>
      <c r="G219" s="281"/>
      <c r="H219" s="280"/>
      <c r="I219" s="282"/>
      <c r="J219" s="280"/>
      <c r="K219" s="280"/>
      <c r="L219" s="280"/>
      <c r="M219" s="280"/>
      <c r="N219" s="290"/>
      <c r="O219" s="284"/>
    </row>
    <row r="220" spans="1:15" s="9" customFormat="1" x14ac:dyDescent="0.2">
      <c r="A220" s="279"/>
      <c r="B220" s="280"/>
      <c r="C220" s="279"/>
      <c r="D220" s="280"/>
      <c r="E220" s="280"/>
      <c r="F220" s="281"/>
      <c r="G220" s="281"/>
      <c r="H220" s="280"/>
      <c r="I220" s="282"/>
      <c r="J220" s="280"/>
      <c r="K220" s="280"/>
      <c r="L220" s="280"/>
      <c r="M220" s="280"/>
      <c r="N220" s="290"/>
      <c r="O220" s="284"/>
    </row>
    <row r="221" spans="1:15" s="9" customFormat="1" x14ac:dyDescent="0.2">
      <c r="A221" s="279"/>
      <c r="B221" s="280"/>
      <c r="C221" s="279"/>
      <c r="D221" s="280"/>
      <c r="E221" s="280"/>
      <c r="F221" s="281"/>
      <c r="G221" s="281"/>
      <c r="H221" s="280"/>
      <c r="I221" s="282"/>
      <c r="J221" s="280"/>
      <c r="K221" s="280"/>
      <c r="L221" s="280"/>
      <c r="M221" s="280"/>
      <c r="N221" s="290"/>
      <c r="O221" s="284"/>
    </row>
    <row r="222" spans="1:15" s="9" customFormat="1" x14ac:dyDescent="0.2">
      <c r="A222" s="279"/>
      <c r="B222" s="280"/>
      <c r="C222" s="279"/>
      <c r="D222" s="280"/>
      <c r="E222" s="280"/>
      <c r="F222" s="281"/>
      <c r="G222" s="281"/>
      <c r="H222" s="280"/>
      <c r="I222" s="282"/>
      <c r="J222" s="280"/>
      <c r="K222" s="280"/>
      <c r="L222" s="280"/>
      <c r="M222" s="280"/>
      <c r="N222" s="290"/>
      <c r="O222" s="284"/>
    </row>
    <row r="223" spans="1:15" s="9" customFormat="1" x14ac:dyDescent="0.2">
      <c r="A223" s="279"/>
      <c r="B223" s="280"/>
      <c r="C223" s="279"/>
      <c r="D223" s="280"/>
      <c r="E223" s="280"/>
      <c r="F223" s="281"/>
      <c r="G223" s="281"/>
      <c r="H223" s="280"/>
      <c r="I223" s="282"/>
      <c r="J223" s="280"/>
      <c r="K223" s="280"/>
      <c r="L223" s="280"/>
      <c r="M223" s="280"/>
      <c r="N223" s="290"/>
      <c r="O223" s="284"/>
    </row>
    <row r="224" spans="1:15" s="9" customFormat="1" x14ac:dyDescent="0.2">
      <c r="A224" s="279"/>
      <c r="B224" s="280"/>
      <c r="C224" s="279"/>
      <c r="D224" s="280"/>
      <c r="E224" s="280"/>
      <c r="F224" s="281"/>
      <c r="G224" s="281"/>
      <c r="H224" s="280"/>
      <c r="I224" s="282"/>
      <c r="J224" s="280"/>
      <c r="K224" s="280"/>
      <c r="L224" s="280"/>
      <c r="M224" s="280"/>
      <c r="N224" s="290"/>
      <c r="O224" s="284"/>
    </row>
    <row r="225" spans="1:15" s="9" customFormat="1" x14ac:dyDescent="0.2">
      <c r="A225" s="279"/>
      <c r="B225" s="280"/>
      <c r="C225" s="279"/>
      <c r="D225" s="280"/>
      <c r="E225" s="280"/>
      <c r="F225" s="281"/>
      <c r="G225" s="281"/>
      <c r="H225" s="280"/>
      <c r="I225" s="282"/>
      <c r="J225" s="280"/>
      <c r="K225" s="280"/>
      <c r="L225" s="280"/>
      <c r="M225" s="280"/>
      <c r="N225" s="290"/>
      <c r="O225" s="284"/>
    </row>
    <row r="226" spans="1:15" s="9" customFormat="1" x14ac:dyDescent="0.2">
      <c r="A226" s="279"/>
      <c r="B226" s="280"/>
      <c r="C226" s="279"/>
      <c r="D226" s="280"/>
      <c r="E226" s="280"/>
      <c r="F226" s="281"/>
      <c r="G226" s="281"/>
      <c r="H226" s="280"/>
      <c r="I226" s="282"/>
      <c r="J226" s="280"/>
      <c r="K226" s="280"/>
      <c r="L226" s="280"/>
      <c r="M226" s="280"/>
      <c r="N226" s="290"/>
      <c r="O226" s="284"/>
    </row>
    <row r="227" spans="1:15" s="9" customFormat="1" x14ac:dyDescent="0.2">
      <c r="A227" s="279"/>
      <c r="B227" s="280"/>
      <c r="C227" s="279"/>
      <c r="D227" s="280"/>
      <c r="E227" s="280"/>
      <c r="F227" s="281"/>
      <c r="G227" s="281"/>
      <c r="H227" s="280"/>
      <c r="I227" s="282"/>
      <c r="J227" s="280"/>
      <c r="K227" s="280"/>
      <c r="L227" s="280"/>
      <c r="M227" s="280"/>
      <c r="N227" s="290"/>
      <c r="O227" s="284"/>
    </row>
    <row r="228" spans="1:15" s="9" customFormat="1" x14ac:dyDescent="0.2">
      <c r="A228" s="279"/>
      <c r="B228" s="280"/>
      <c r="C228" s="279"/>
      <c r="D228" s="280"/>
      <c r="E228" s="280"/>
      <c r="F228" s="281"/>
      <c r="G228" s="281"/>
      <c r="H228" s="280"/>
      <c r="I228" s="282"/>
      <c r="J228" s="280"/>
      <c r="K228" s="280"/>
      <c r="L228" s="280"/>
      <c r="M228" s="280"/>
      <c r="N228" s="290"/>
      <c r="O228" s="284"/>
    </row>
    <row r="229" spans="1:15" s="9" customFormat="1" x14ac:dyDescent="0.2">
      <c r="A229" s="279"/>
      <c r="B229" s="280"/>
      <c r="C229" s="279"/>
      <c r="D229" s="280"/>
      <c r="E229" s="280"/>
      <c r="F229" s="281"/>
      <c r="G229" s="281"/>
      <c r="H229" s="280"/>
      <c r="I229" s="282"/>
      <c r="J229" s="280"/>
      <c r="K229" s="280"/>
      <c r="L229" s="280"/>
      <c r="M229" s="280"/>
      <c r="N229" s="290"/>
      <c r="O229" s="284"/>
    </row>
    <row r="230" spans="1:15" s="9" customFormat="1" x14ac:dyDescent="0.2">
      <c r="A230" s="279"/>
      <c r="B230" s="280"/>
      <c r="C230" s="279"/>
      <c r="D230" s="280"/>
      <c r="E230" s="280"/>
      <c r="F230" s="281"/>
      <c r="G230" s="281"/>
      <c r="H230" s="280"/>
      <c r="I230" s="282"/>
      <c r="J230" s="280"/>
      <c r="K230" s="280"/>
      <c r="L230" s="280"/>
      <c r="M230" s="280"/>
      <c r="N230" s="290"/>
      <c r="O230" s="284"/>
    </row>
    <row r="231" spans="1:15" s="9" customFormat="1" x14ac:dyDescent="0.2">
      <c r="A231" s="279"/>
      <c r="B231" s="280"/>
      <c r="C231" s="279"/>
      <c r="D231" s="280"/>
      <c r="E231" s="280"/>
      <c r="F231" s="281"/>
      <c r="G231" s="281"/>
      <c r="H231" s="280"/>
      <c r="I231" s="282"/>
      <c r="J231" s="280"/>
      <c r="K231" s="280"/>
      <c r="L231" s="280"/>
      <c r="M231" s="280"/>
      <c r="N231" s="290"/>
      <c r="O231" s="284"/>
    </row>
    <row r="232" spans="1:15" s="9" customFormat="1" x14ac:dyDescent="0.2">
      <c r="A232" s="279"/>
      <c r="B232" s="280"/>
      <c r="C232" s="279"/>
      <c r="D232" s="280"/>
      <c r="E232" s="280"/>
      <c r="F232" s="281"/>
      <c r="G232" s="281"/>
      <c r="H232" s="280"/>
      <c r="I232" s="282"/>
      <c r="J232" s="280"/>
      <c r="K232" s="280"/>
      <c r="L232" s="280"/>
      <c r="M232" s="280"/>
      <c r="N232" s="290"/>
      <c r="O232" s="284"/>
    </row>
    <row r="233" spans="1:15" s="9" customFormat="1" x14ac:dyDescent="0.2">
      <c r="A233" s="279"/>
      <c r="B233" s="280"/>
      <c r="C233" s="279"/>
      <c r="D233" s="280"/>
      <c r="E233" s="280"/>
      <c r="F233" s="281"/>
      <c r="G233" s="281"/>
      <c r="H233" s="280"/>
      <c r="I233" s="282"/>
      <c r="J233" s="280"/>
      <c r="K233" s="280"/>
      <c r="L233" s="280"/>
      <c r="M233" s="280"/>
      <c r="N233" s="290"/>
      <c r="O233" s="284"/>
    </row>
    <row r="234" spans="1:15" s="9" customFormat="1" x14ac:dyDescent="0.2">
      <c r="A234" s="279"/>
      <c r="B234" s="280"/>
      <c r="C234" s="279"/>
      <c r="D234" s="280"/>
      <c r="E234" s="280"/>
      <c r="F234" s="281"/>
      <c r="G234" s="281"/>
      <c r="H234" s="280"/>
      <c r="I234" s="282"/>
      <c r="J234" s="280"/>
      <c r="K234" s="280"/>
      <c r="L234" s="280"/>
      <c r="M234" s="280"/>
      <c r="N234" s="290"/>
      <c r="O234" s="284"/>
    </row>
    <row r="235" spans="1:15" s="9" customFormat="1" x14ac:dyDescent="0.2">
      <c r="A235" s="279"/>
      <c r="B235" s="280"/>
      <c r="C235" s="279"/>
      <c r="D235" s="280"/>
      <c r="E235" s="280"/>
      <c r="F235" s="281"/>
      <c r="G235" s="281"/>
      <c r="H235" s="280"/>
      <c r="I235" s="282"/>
      <c r="J235" s="280"/>
      <c r="K235" s="280"/>
      <c r="L235" s="280"/>
      <c r="M235" s="280"/>
      <c r="N235" s="290"/>
      <c r="O235" s="284"/>
    </row>
    <row r="236" spans="1:15" s="9" customFormat="1" x14ac:dyDescent="0.2">
      <c r="A236" s="279"/>
      <c r="B236" s="280"/>
      <c r="C236" s="279"/>
      <c r="D236" s="280"/>
      <c r="E236" s="280"/>
      <c r="F236" s="281"/>
      <c r="G236" s="281"/>
      <c r="H236" s="280"/>
      <c r="I236" s="282"/>
      <c r="J236" s="280"/>
      <c r="K236" s="280"/>
      <c r="L236" s="280"/>
      <c r="M236" s="280"/>
      <c r="N236" s="290"/>
      <c r="O236" s="284"/>
    </row>
    <row r="237" spans="1:15" s="9" customFormat="1" x14ac:dyDescent="0.2">
      <c r="A237" s="279"/>
      <c r="B237" s="280"/>
      <c r="C237" s="279"/>
      <c r="D237" s="280"/>
      <c r="E237" s="280"/>
      <c r="F237" s="281"/>
      <c r="G237" s="281"/>
      <c r="H237" s="280"/>
      <c r="I237" s="282"/>
      <c r="J237" s="280"/>
      <c r="K237" s="280"/>
      <c r="L237" s="280"/>
      <c r="M237" s="280"/>
      <c r="N237" s="290"/>
      <c r="O237" s="284"/>
    </row>
    <row r="238" spans="1:15" s="9" customFormat="1" x14ac:dyDescent="0.2">
      <c r="A238" s="279"/>
      <c r="B238" s="280"/>
      <c r="C238" s="279"/>
      <c r="D238" s="280"/>
      <c r="E238" s="280"/>
      <c r="F238" s="281"/>
      <c r="G238" s="281"/>
      <c r="H238" s="280"/>
      <c r="I238" s="282"/>
      <c r="J238" s="280"/>
      <c r="K238" s="280"/>
      <c r="L238" s="280"/>
      <c r="M238" s="280"/>
      <c r="N238" s="290"/>
      <c r="O238" s="284"/>
    </row>
    <row r="239" spans="1:15" s="9" customFormat="1" x14ac:dyDescent="0.2">
      <c r="A239" s="279"/>
      <c r="B239" s="280"/>
      <c r="C239" s="279"/>
      <c r="D239" s="280"/>
      <c r="E239" s="280"/>
      <c r="F239" s="281"/>
      <c r="G239" s="281"/>
      <c r="H239" s="280"/>
      <c r="I239" s="282"/>
      <c r="J239" s="280"/>
      <c r="K239" s="280"/>
      <c r="L239" s="280"/>
      <c r="M239" s="280"/>
      <c r="N239" s="290"/>
      <c r="O239" s="284"/>
    </row>
    <row r="240" spans="1:15" s="9" customFormat="1" x14ac:dyDescent="0.2">
      <c r="A240" s="279"/>
      <c r="B240" s="280"/>
      <c r="C240" s="279"/>
      <c r="D240" s="280"/>
      <c r="E240" s="280"/>
      <c r="F240" s="281"/>
      <c r="G240" s="281"/>
      <c r="H240" s="280"/>
      <c r="I240" s="282"/>
      <c r="J240" s="280"/>
      <c r="K240" s="280"/>
      <c r="L240" s="280"/>
      <c r="M240" s="280"/>
      <c r="N240" s="290"/>
      <c r="O240" s="284"/>
    </row>
    <row r="241" spans="1:15" s="9" customFormat="1" x14ac:dyDescent="0.2">
      <c r="A241" s="279"/>
      <c r="B241" s="280"/>
      <c r="C241" s="279"/>
      <c r="D241" s="280"/>
      <c r="E241" s="280"/>
      <c r="F241" s="281"/>
      <c r="G241" s="281"/>
      <c r="H241" s="280"/>
      <c r="I241" s="282"/>
      <c r="J241" s="280"/>
      <c r="K241" s="280"/>
      <c r="L241" s="280"/>
      <c r="M241" s="280"/>
      <c r="N241" s="290"/>
      <c r="O241" s="284"/>
    </row>
    <row r="242" spans="1:15" s="9" customFormat="1" x14ac:dyDescent="0.2">
      <c r="A242" s="279"/>
      <c r="B242" s="280"/>
      <c r="C242" s="279"/>
      <c r="D242" s="280"/>
      <c r="E242" s="280"/>
      <c r="F242" s="281"/>
      <c r="G242" s="281"/>
      <c r="H242" s="280"/>
      <c r="I242" s="282"/>
      <c r="J242" s="280"/>
      <c r="K242" s="280"/>
      <c r="L242" s="280"/>
      <c r="M242" s="280"/>
      <c r="N242" s="290"/>
      <c r="O242" s="284"/>
    </row>
    <row r="243" spans="1:15" s="9" customFormat="1" x14ac:dyDescent="0.2">
      <c r="A243" s="279"/>
      <c r="B243" s="280"/>
      <c r="C243" s="279"/>
      <c r="D243" s="280"/>
      <c r="E243" s="280"/>
      <c r="F243" s="281"/>
      <c r="G243" s="281"/>
      <c r="H243" s="280"/>
      <c r="I243" s="282"/>
      <c r="J243" s="280"/>
      <c r="K243" s="280"/>
      <c r="L243" s="280"/>
      <c r="M243" s="280"/>
      <c r="N243" s="290"/>
      <c r="O243" s="284"/>
    </row>
    <row r="244" spans="1:15" s="9" customFormat="1" x14ac:dyDescent="0.2">
      <c r="A244" s="279"/>
      <c r="B244" s="280"/>
      <c r="C244" s="279"/>
      <c r="D244" s="280"/>
      <c r="E244" s="280"/>
      <c r="F244" s="281"/>
      <c r="G244" s="281"/>
      <c r="H244" s="280"/>
      <c r="I244" s="282"/>
      <c r="J244" s="280"/>
      <c r="K244" s="280"/>
      <c r="L244" s="280"/>
      <c r="M244" s="280"/>
      <c r="N244" s="290"/>
      <c r="O244" s="284"/>
    </row>
    <row r="245" spans="1:15" s="9" customFormat="1" x14ac:dyDescent="0.2">
      <c r="A245" s="279"/>
      <c r="B245" s="280"/>
      <c r="C245" s="279"/>
      <c r="D245" s="280"/>
      <c r="E245" s="280"/>
      <c r="F245" s="281"/>
      <c r="G245" s="281"/>
      <c r="H245" s="280"/>
      <c r="I245" s="282"/>
      <c r="J245" s="280"/>
      <c r="K245" s="280"/>
      <c r="L245" s="280"/>
      <c r="M245" s="280"/>
      <c r="N245" s="290"/>
      <c r="O245" s="284"/>
    </row>
    <row r="246" spans="1:15" s="9" customFormat="1" x14ac:dyDescent="0.2">
      <c r="A246" s="279"/>
      <c r="B246" s="280"/>
      <c r="C246" s="279"/>
      <c r="D246" s="280"/>
      <c r="E246" s="280"/>
      <c r="F246" s="281"/>
      <c r="G246" s="281"/>
      <c r="H246" s="280"/>
      <c r="I246" s="282"/>
      <c r="J246" s="280"/>
      <c r="K246" s="280"/>
      <c r="L246" s="280"/>
      <c r="M246" s="280"/>
      <c r="N246" s="290"/>
      <c r="O246" s="284"/>
    </row>
    <row r="247" spans="1:15" s="9" customFormat="1" x14ac:dyDescent="0.2">
      <c r="A247" s="279"/>
      <c r="B247" s="280"/>
      <c r="C247" s="279"/>
      <c r="D247" s="280"/>
      <c r="E247" s="280"/>
      <c r="F247" s="281"/>
      <c r="G247" s="281"/>
      <c r="H247" s="280"/>
      <c r="I247" s="282"/>
      <c r="J247" s="280"/>
      <c r="K247" s="280"/>
      <c r="L247" s="280"/>
      <c r="M247" s="280"/>
      <c r="N247" s="290"/>
      <c r="O247" s="284"/>
    </row>
    <row r="248" spans="1:15" s="9" customFormat="1" x14ac:dyDescent="0.2">
      <c r="A248" s="279"/>
      <c r="B248" s="280"/>
      <c r="C248" s="279"/>
      <c r="D248" s="280"/>
      <c r="E248" s="280"/>
      <c r="F248" s="281"/>
      <c r="G248" s="281"/>
      <c r="H248" s="280"/>
      <c r="I248" s="282"/>
      <c r="J248" s="280"/>
      <c r="K248" s="280"/>
      <c r="L248" s="280"/>
      <c r="M248" s="280"/>
      <c r="N248" s="290"/>
      <c r="O248" s="284"/>
    </row>
    <row r="249" spans="1:15" s="9" customFormat="1" x14ac:dyDescent="0.2">
      <c r="A249" s="279"/>
      <c r="B249" s="280"/>
      <c r="C249" s="279"/>
      <c r="D249" s="280"/>
      <c r="E249" s="280"/>
      <c r="F249" s="281"/>
      <c r="G249" s="281"/>
      <c r="H249" s="280"/>
      <c r="I249" s="282"/>
      <c r="J249" s="280"/>
      <c r="K249" s="280"/>
      <c r="L249" s="280"/>
      <c r="M249" s="280"/>
      <c r="N249" s="290"/>
      <c r="O249" s="284"/>
    </row>
    <row r="250" spans="1:15" s="9" customFormat="1" x14ac:dyDescent="0.2">
      <c r="A250" s="279"/>
      <c r="B250" s="280"/>
      <c r="C250" s="279"/>
      <c r="D250" s="280"/>
      <c r="E250" s="280"/>
      <c r="F250" s="281"/>
      <c r="G250" s="281"/>
      <c r="H250" s="280"/>
      <c r="I250" s="282"/>
      <c r="J250" s="280"/>
      <c r="K250" s="280"/>
      <c r="L250" s="280"/>
      <c r="M250" s="280"/>
      <c r="N250" s="290"/>
      <c r="O250" s="284"/>
    </row>
    <row r="251" spans="1:15" s="9" customFormat="1" x14ac:dyDescent="0.2">
      <c r="A251" s="279"/>
      <c r="B251" s="280"/>
      <c r="C251" s="279"/>
      <c r="D251" s="280"/>
      <c r="E251" s="280"/>
      <c r="F251" s="281"/>
      <c r="G251" s="281"/>
      <c r="H251" s="280"/>
      <c r="I251" s="282"/>
      <c r="J251" s="280"/>
      <c r="K251" s="280"/>
      <c r="L251" s="280"/>
      <c r="M251" s="280"/>
      <c r="N251" s="290"/>
      <c r="O251" s="284"/>
    </row>
    <row r="252" spans="1:15" s="9" customFormat="1" x14ac:dyDescent="0.2">
      <c r="A252" s="279"/>
      <c r="B252" s="280"/>
      <c r="C252" s="279"/>
      <c r="D252" s="280"/>
      <c r="E252" s="280"/>
      <c r="F252" s="281"/>
      <c r="G252" s="281"/>
      <c r="H252" s="280"/>
      <c r="I252" s="282"/>
      <c r="J252" s="280"/>
      <c r="K252" s="280"/>
      <c r="L252" s="280"/>
      <c r="M252" s="280"/>
      <c r="N252" s="290"/>
      <c r="O252" s="284"/>
    </row>
    <row r="253" spans="1:15" s="9" customFormat="1" x14ac:dyDescent="0.2">
      <c r="A253" s="279"/>
      <c r="B253" s="280"/>
      <c r="C253" s="279"/>
      <c r="D253" s="280"/>
      <c r="E253" s="280"/>
      <c r="F253" s="281"/>
      <c r="G253" s="281"/>
      <c r="H253" s="280"/>
      <c r="I253" s="282"/>
      <c r="J253" s="280"/>
      <c r="K253" s="280"/>
      <c r="L253" s="280"/>
      <c r="M253" s="280"/>
      <c r="N253" s="290"/>
      <c r="O253" s="284"/>
    </row>
    <row r="254" spans="1:15" s="9" customFormat="1" x14ac:dyDescent="0.2">
      <c r="A254" s="279"/>
      <c r="B254" s="280"/>
      <c r="C254" s="279"/>
      <c r="D254" s="280"/>
      <c r="E254" s="280"/>
      <c r="F254" s="281"/>
      <c r="G254" s="281"/>
      <c r="H254" s="280"/>
      <c r="I254" s="282"/>
      <c r="J254" s="280"/>
      <c r="K254" s="280"/>
      <c r="L254" s="280"/>
      <c r="M254" s="280"/>
      <c r="N254" s="290"/>
      <c r="O254" s="284"/>
    </row>
    <row r="255" spans="1:15" s="9" customFormat="1" x14ac:dyDescent="0.2">
      <c r="A255" s="279"/>
      <c r="B255" s="280"/>
      <c r="C255" s="279"/>
      <c r="D255" s="280"/>
      <c r="E255" s="280"/>
      <c r="F255" s="281"/>
      <c r="G255" s="281"/>
      <c r="H255" s="280"/>
      <c r="I255" s="282"/>
      <c r="J255" s="280"/>
      <c r="K255" s="280"/>
      <c r="L255" s="280"/>
      <c r="M255" s="280"/>
      <c r="N255" s="290"/>
      <c r="O255" s="284"/>
    </row>
    <row r="256" spans="1:15" s="9" customFormat="1" x14ac:dyDescent="0.2">
      <c r="A256" s="279"/>
      <c r="B256" s="280"/>
      <c r="C256" s="279"/>
      <c r="D256" s="280"/>
      <c r="E256" s="280"/>
      <c r="F256" s="281"/>
      <c r="G256" s="281"/>
      <c r="H256" s="280"/>
      <c r="I256" s="282"/>
      <c r="J256" s="280"/>
      <c r="K256" s="280"/>
      <c r="L256" s="280"/>
      <c r="M256" s="280"/>
      <c r="N256" s="290"/>
      <c r="O256" s="284"/>
    </row>
    <row r="257" spans="1:15" s="9" customFormat="1" x14ac:dyDescent="0.2">
      <c r="A257" s="279"/>
      <c r="B257" s="280"/>
      <c r="C257" s="279"/>
      <c r="D257" s="280"/>
      <c r="E257" s="280"/>
      <c r="F257" s="281"/>
      <c r="G257" s="281"/>
      <c r="H257" s="280"/>
      <c r="I257" s="282"/>
      <c r="J257" s="280"/>
      <c r="K257" s="280"/>
      <c r="L257" s="280"/>
      <c r="M257" s="280"/>
      <c r="N257" s="290"/>
      <c r="O257" s="284"/>
    </row>
    <row r="258" spans="1:15" s="9" customFormat="1" x14ac:dyDescent="0.2">
      <c r="A258" s="279"/>
      <c r="B258" s="280"/>
      <c r="C258" s="279"/>
      <c r="D258" s="280"/>
      <c r="E258" s="280"/>
      <c r="F258" s="281"/>
      <c r="G258" s="281"/>
      <c r="H258" s="280"/>
      <c r="I258" s="282"/>
      <c r="J258" s="280"/>
      <c r="K258" s="280"/>
      <c r="L258" s="280"/>
      <c r="M258" s="280"/>
      <c r="N258" s="290"/>
      <c r="O258" s="284"/>
    </row>
    <row r="259" spans="1:15" s="9" customFormat="1" x14ac:dyDescent="0.2">
      <c r="A259" s="279"/>
      <c r="B259" s="280"/>
      <c r="C259" s="279"/>
      <c r="D259" s="280"/>
      <c r="E259" s="280"/>
      <c r="F259" s="281"/>
      <c r="G259" s="281"/>
      <c r="H259" s="280"/>
      <c r="I259" s="282"/>
      <c r="J259" s="280"/>
      <c r="K259" s="280"/>
      <c r="L259" s="280"/>
      <c r="M259" s="280"/>
      <c r="N259" s="290"/>
      <c r="O259" s="284"/>
    </row>
    <row r="260" spans="1:15" s="9" customFormat="1" x14ac:dyDescent="0.2">
      <c r="A260" s="279"/>
      <c r="B260" s="280"/>
      <c r="C260" s="279"/>
      <c r="D260" s="280"/>
      <c r="E260" s="280"/>
      <c r="F260" s="281"/>
      <c r="G260" s="281"/>
      <c r="H260" s="280"/>
      <c r="I260" s="282"/>
      <c r="J260" s="280"/>
      <c r="K260" s="280"/>
      <c r="L260" s="280"/>
      <c r="M260" s="280"/>
      <c r="N260" s="290"/>
      <c r="O260" s="284"/>
    </row>
    <row r="261" spans="1:15" s="9" customFormat="1" x14ac:dyDescent="0.2">
      <c r="A261" s="279"/>
      <c r="B261" s="280"/>
      <c r="C261" s="279"/>
      <c r="D261" s="280"/>
      <c r="E261" s="280"/>
      <c r="F261" s="281"/>
      <c r="G261" s="281"/>
      <c r="H261" s="280"/>
      <c r="I261" s="282"/>
      <c r="J261" s="280"/>
      <c r="K261" s="280"/>
      <c r="L261" s="280"/>
      <c r="M261" s="280"/>
      <c r="N261" s="290"/>
      <c r="O261" s="284"/>
    </row>
    <row r="262" spans="1:15" s="9" customFormat="1" x14ac:dyDescent="0.2">
      <c r="A262" s="279"/>
      <c r="B262" s="280"/>
      <c r="C262" s="279"/>
      <c r="D262" s="280"/>
      <c r="E262" s="280"/>
      <c r="F262" s="281"/>
      <c r="G262" s="281"/>
      <c r="H262" s="280"/>
      <c r="I262" s="282"/>
      <c r="J262" s="280"/>
      <c r="K262" s="280"/>
      <c r="L262" s="280"/>
      <c r="M262" s="280"/>
      <c r="N262" s="290"/>
      <c r="O262" s="284"/>
    </row>
    <row r="263" spans="1:15" s="9" customFormat="1" x14ac:dyDescent="0.2">
      <c r="A263" s="279"/>
      <c r="B263" s="280"/>
      <c r="C263" s="279"/>
      <c r="D263" s="280"/>
      <c r="E263" s="280"/>
      <c r="F263" s="281"/>
      <c r="G263" s="281"/>
      <c r="H263" s="280"/>
      <c r="I263" s="282"/>
      <c r="J263" s="280"/>
      <c r="K263" s="280"/>
      <c r="L263" s="280"/>
      <c r="M263" s="280"/>
      <c r="N263" s="290"/>
      <c r="O263" s="284"/>
    </row>
    <row r="264" spans="1:15" s="9" customFormat="1" x14ac:dyDescent="0.2">
      <c r="A264" s="279"/>
      <c r="B264" s="280"/>
      <c r="C264" s="279"/>
      <c r="D264" s="280"/>
      <c r="E264" s="280"/>
      <c r="F264" s="281"/>
      <c r="G264" s="281"/>
      <c r="H264" s="280"/>
      <c r="I264" s="282"/>
      <c r="J264" s="280"/>
      <c r="K264" s="280"/>
      <c r="L264" s="280"/>
      <c r="M264" s="280"/>
      <c r="N264" s="290"/>
      <c r="O264" s="284"/>
    </row>
    <row r="265" spans="1:15" s="9" customFormat="1" x14ac:dyDescent="0.2">
      <c r="A265" s="279"/>
      <c r="B265" s="280"/>
      <c r="C265" s="279"/>
      <c r="D265" s="280"/>
      <c r="E265" s="280"/>
      <c r="F265" s="281"/>
      <c r="G265" s="281"/>
      <c r="H265" s="280"/>
      <c r="I265" s="282"/>
      <c r="J265" s="280"/>
      <c r="K265" s="280"/>
      <c r="L265" s="280"/>
      <c r="M265" s="280"/>
      <c r="N265" s="290"/>
      <c r="O265" s="284"/>
    </row>
    <row r="266" spans="1:15" s="9" customFormat="1" x14ac:dyDescent="0.2">
      <c r="A266" s="279"/>
      <c r="B266" s="280"/>
      <c r="C266" s="279"/>
      <c r="D266" s="280"/>
      <c r="E266" s="280"/>
      <c r="F266" s="281"/>
      <c r="G266" s="281"/>
      <c r="H266" s="280"/>
      <c r="I266" s="282"/>
      <c r="J266" s="280"/>
      <c r="K266" s="280"/>
      <c r="L266" s="280"/>
      <c r="M266" s="280"/>
      <c r="N266" s="290"/>
      <c r="O266" s="284"/>
    </row>
    <row r="267" spans="1:15" s="9" customFormat="1" x14ac:dyDescent="0.2">
      <c r="A267" s="279"/>
      <c r="B267" s="280"/>
      <c r="C267" s="279"/>
      <c r="D267" s="280"/>
      <c r="E267" s="280"/>
      <c r="F267" s="281"/>
      <c r="G267" s="281"/>
      <c r="H267" s="280"/>
      <c r="I267" s="282"/>
      <c r="J267" s="280"/>
      <c r="K267" s="280"/>
      <c r="L267" s="280"/>
      <c r="M267" s="280"/>
      <c r="N267" s="290"/>
      <c r="O267" s="284"/>
    </row>
    <row r="268" spans="1:15" s="9" customFormat="1" x14ac:dyDescent="0.2">
      <c r="A268" s="279"/>
      <c r="B268" s="280"/>
      <c r="C268" s="279"/>
      <c r="D268" s="280"/>
      <c r="E268" s="280"/>
      <c r="F268" s="281"/>
      <c r="G268" s="281"/>
      <c r="H268" s="280"/>
      <c r="I268" s="282"/>
      <c r="J268" s="280"/>
      <c r="K268" s="280"/>
      <c r="L268" s="280"/>
      <c r="M268" s="280"/>
      <c r="N268" s="290"/>
      <c r="O268" s="284"/>
    </row>
    <row r="269" spans="1:15" s="9" customFormat="1" x14ac:dyDescent="0.2">
      <c r="A269" s="279"/>
      <c r="B269" s="280"/>
      <c r="C269" s="279"/>
      <c r="D269" s="280"/>
      <c r="E269" s="280"/>
      <c r="F269" s="281"/>
      <c r="G269" s="281"/>
      <c r="H269" s="280"/>
      <c r="I269" s="282"/>
      <c r="J269" s="280"/>
      <c r="K269" s="280"/>
      <c r="L269" s="280"/>
      <c r="M269" s="280"/>
      <c r="N269" s="290"/>
      <c r="O269" s="284"/>
    </row>
    <row r="270" spans="1:15" s="9" customFormat="1" x14ac:dyDescent="0.2">
      <c r="A270" s="279"/>
      <c r="B270" s="280"/>
      <c r="C270" s="279"/>
      <c r="D270" s="280"/>
      <c r="E270" s="280"/>
      <c r="F270" s="281"/>
      <c r="G270" s="281"/>
      <c r="H270" s="280"/>
      <c r="I270" s="282"/>
      <c r="J270" s="280"/>
      <c r="K270" s="280"/>
      <c r="L270" s="280"/>
      <c r="M270" s="280"/>
      <c r="N270" s="290"/>
      <c r="O270" s="284"/>
    </row>
    <row r="271" spans="1:15" s="9" customFormat="1" x14ac:dyDescent="0.2">
      <c r="A271" s="279"/>
      <c r="B271" s="280"/>
      <c r="C271" s="279"/>
      <c r="D271" s="280"/>
      <c r="E271" s="280"/>
      <c r="F271" s="281"/>
      <c r="G271" s="281"/>
      <c r="H271" s="280"/>
      <c r="I271" s="282"/>
      <c r="J271" s="280"/>
      <c r="K271" s="280"/>
      <c r="L271" s="280"/>
      <c r="M271" s="280"/>
      <c r="N271" s="290"/>
      <c r="O271" s="284"/>
    </row>
    <row r="272" spans="1:15" s="9" customFormat="1" x14ac:dyDescent="0.2">
      <c r="A272" s="279"/>
      <c r="B272" s="280"/>
      <c r="C272" s="279"/>
      <c r="D272" s="280"/>
      <c r="E272" s="280"/>
      <c r="F272" s="281"/>
      <c r="G272" s="281"/>
      <c r="H272" s="280"/>
      <c r="I272" s="282"/>
      <c r="J272" s="280"/>
      <c r="K272" s="280"/>
      <c r="L272" s="280"/>
      <c r="M272" s="280"/>
      <c r="N272" s="290"/>
      <c r="O272" s="284"/>
    </row>
    <row r="273" spans="1:15" s="9" customFormat="1" x14ac:dyDescent="0.2">
      <c r="A273" s="279"/>
      <c r="B273" s="280"/>
      <c r="C273" s="279"/>
      <c r="D273" s="280"/>
      <c r="E273" s="280"/>
      <c r="F273" s="281"/>
      <c r="G273" s="281"/>
      <c r="H273" s="280"/>
      <c r="I273" s="282"/>
      <c r="J273" s="280"/>
      <c r="K273" s="280"/>
      <c r="L273" s="280"/>
      <c r="M273" s="280"/>
      <c r="N273" s="290"/>
      <c r="O273" s="284"/>
    </row>
    <row r="274" spans="1:15" s="9" customFormat="1" x14ac:dyDescent="0.2">
      <c r="A274" s="279"/>
      <c r="B274" s="280"/>
      <c r="C274" s="279"/>
      <c r="D274" s="280"/>
      <c r="E274" s="280"/>
      <c r="F274" s="281"/>
      <c r="G274" s="281"/>
      <c r="H274" s="280"/>
      <c r="I274" s="282"/>
      <c r="J274" s="280"/>
      <c r="K274" s="280"/>
      <c r="L274" s="280"/>
      <c r="M274" s="280"/>
      <c r="N274" s="290"/>
      <c r="O274" s="284"/>
    </row>
    <row r="275" spans="1:15" s="9" customFormat="1" x14ac:dyDescent="0.2">
      <c r="A275" s="279"/>
      <c r="B275" s="280"/>
      <c r="C275" s="279"/>
      <c r="D275" s="280"/>
      <c r="E275" s="280"/>
      <c r="F275" s="281"/>
      <c r="G275" s="281"/>
      <c r="H275" s="280"/>
      <c r="I275" s="282"/>
      <c r="J275" s="280"/>
      <c r="K275" s="280"/>
      <c r="L275" s="280"/>
      <c r="M275" s="280"/>
      <c r="N275" s="290"/>
      <c r="O275" s="284"/>
    </row>
    <row r="276" spans="1:15" s="9" customFormat="1" x14ac:dyDescent="0.2">
      <c r="A276" s="279"/>
      <c r="B276" s="280"/>
      <c r="C276" s="279"/>
      <c r="D276" s="280"/>
      <c r="E276" s="280"/>
      <c r="F276" s="281"/>
      <c r="G276" s="281"/>
      <c r="H276" s="280"/>
      <c r="I276" s="282"/>
      <c r="J276" s="280"/>
      <c r="K276" s="280"/>
      <c r="L276" s="280"/>
      <c r="M276" s="280"/>
      <c r="N276" s="290"/>
      <c r="O276" s="284"/>
    </row>
    <row r="277" spans="1:15" s="9" customFormat="1" x14ac:dyDescent="0.2">
      <c r="A277" s="279"/>
      <c r="B277" s="280"/>
      <c r="C277" s="279"/>
      <c r="D277" s="280"/>
      <c r="E277" s="280"/>
      <c r="F277" s="281"/>
      <c r="G277" s="281"/>
      <c r="H277" s="280"/>
      <c r="I277" s="282"/>
      <c r="J277" s="280"/>
      <c r="K277" s="280"/>
      <c r="L277" s="280"/>
      <c r="M277" s="280"/>
      <c r="N277" s="290"/>
      <c r="O277" s="284"/>
    </row>
    <row r="278" spans="1:15" s="9" customFormat="1" x14ac:dyDescent="0.2">
      <c r="A278" s="279"/>
      <c r="B278" s="280"/>
      <c r="C278" s="279"/>
      <c r="D278" s="280"/>
      <c r="E278" s="280"/>
      <c r="F278" s="281"/>
      <c r="G278" s="281"/>
      <c r="H278" s="280"/>
      <c r="I278" s="282"/>
      <c r="J278" s="280"/>
      <c r="K278" s="280"/>
      <c r="L278" s="280"/>
      <c r="M278" s="280"/>
      <c r="N278" s="290"/>
      <c r="O278" s="284"/>
    </row>
    <row r="279" spans="1:15" s="9" customFormat="1" x14ac:dyDescent="0.2">
      <c r="A279" s="279"/>
      <c r="B279" s="280"/>
      <c r="C279" s="279"/>
      <c r="D279" s="280"/>
      <c r="E279" s="280"/>
      <c r="F279" s="281"/>
      <c r="G279" s="281"/>
      <c r="H279" s="280"/>
      <c r="I279" s="282"/>
      <c r="J279" s="280"/>
      <c r="K279" s="280"/>
      <c r="L279" s="280"/>
      <c r="M279" s="280"/>
      <c r="N279" s="290"/>
      <c r="O279" s="284"/>
    </row>
    <row r="280" spans="1:15" s="9" customFormat="1" x14ac:dyDescent="0.2">
      <c r="A280" s="279"/>
      <c r="B280" s="280"/>
      <c r="C280" s="279"/>
      <c r="D280" s="280"/>
      <c r="E280" s="280"/>
      <c r="F280" s="281"/>
      <c r="G280" s="281"/>
      <c r="H280" s="280"/>
      <c r="I280" s="282"/>
      <c r="J280" s="280"/>
      <c r="K280" s="280"/>
      <c r="L280" s="280"/>
      <c r="M280" s="280"/>
      <c r="N280" s="290"/>
      <c r="O280" s="284"/>
    </row>
    <row r="281" spans="1:15" s="9" customFormat="1" x14ac:dyDescent="0.2">
      <c r="A281" s="279"/>
      <c r="B281" s="280"/>
      <c r="C281" s="279"/>
      <c r="D281" s="280"/>
      <c r="E281" s="280"/>
      <c r="F281" s="281"/>
      <c r="G281" s="281"/>
      <c r="H281" s="280"/>
      <c r="I281" s="282"/>
      <c r="J281" s="280"/>
      <c r="K281" s="280"/>
      <c r="L281" s="280"/>
      <c r="M281" s="280"/>
      <c r="N281" s="290"/>
      <c r="O281" s="284"/>
    </row>
    <row r="282" spans="1:15" s="9" customFormat="1" x14ac:dyDescent="0.2">
      <c r="A282" s="279"/>
      <c r="B282" s="280"/>
      <c r="C282" s="279"/>
      <c r="D282" s="280"/>
      <c r="E282" s="280"/>
      <c r="F282" s="281"/>
      <c r="G282" s="281"/>
      <c r="H282" s="280"/>
      <c r="I282" s="282"/>
      <c r="J282" s="280"/>
      <c r="K282" s="280"/>
      <c r="L282" s="280"/>
      <c r="M282" s="280"/>
      <c r="N282" s="290"/>
      <c r="O282" s="284"/>
    </row>
    <row r="283" spans="1:15" s="9" customFormat="1" x14ac:dyDescent="0.2">
      <c r="A283" s="279"/>
      <c r="B283" s="280"/>
      <c r="C283" s="279"/>
      <c r="D283" s="280"/>
      <c r="E283" s="280"/>
      <c r="F283" s="281"/>
      <c r="G283" s="281"/>
      <c r="H283" s="280"/>
      <c r="I283" s="282"/>
      <c r="J283" s="280"/>
      <c r="K283" s="280"/>
      <c r="L283" s="280"/>
      <c r="M283" s="280"/>
      <c r="N283" s="290"/>
      <c r="O283" s="284"/>
    </row>
    <row r="284" spans="1:15" s="9" customFormat="1" x14ac:dyDescent="0.2">
      <c r="A284" s="279"/>
      <c r="B284" s="280"/>
      <c r="C284" s="279"/>
      <c r="D284" s="280"/>
      <c r="E284" s="280"/>
      <c r="F284" s="281"/>
      <c r="G284" s="281"/>
      <c r="H284" s="280"/>
      <c r="I284" s="282"/>
      <c r="J284" s="280"/>
      <c r="K284" s="280"/>
      <c r="L284" s="280"/>
      <c r="M284" s="280"/>
      <c r="N284" s="290"/>
      <c r="O284" s="284"/>
    </row>
    <row r="285" spans="1:15" s="9" customFormat="1" x14ac:dyDescent="0.2">
      <c r="A285" s="279"/>
      <c r="B285" s="280"/>
      <c r="C285" s="279"/>
      <c r="D285" s="280"/>
      <c r="E285" s="280"/>
      <c r="F285" s="281"/>
      <c r="G285" s="281"/>
      <c r="H285" s="280"/>
      <c r="I285" s="282"/>
      <c r="J285" s="280"/>
      <c r="K285" s="280"/>
      <c r="L285" s="280"/>
      <c r="M285" s="280"/>
      <c r="N285" s="290"/>
      <c r="O285" s="284"/>
    </row>
    <row r="286" spans="1:15" s="9" customFormat="1" x14ac:dyDescent="0.2">
      <c r="A286" s="279"/>
      <c r="B286" s="280"/>
      <c r="C286" s="279"/>
      <c r="D286" s="280"/>
      <c r="E286" s="280"/>
      <c r="F286" s="281"/>
      <c r="G286" s="281"/>
      <c r="H286" s="280"/>
      <c r="I286" s="282"/>
      <c r="J286" s="280"/>
      <c r="K286" s="280"/>
      <c r="L286" s="280"/>
      <c r="M286" s="280"/>
      <c r="N286" s="290"/>
      <c r="O286" s="284"/>
    </row>
    <row r="287" spans="1:15" s="9" customFormat="1" x14ac:dyDescent="0.2">
      <c r="A287" s="279"/>
      <c r="B287" s="280"/>
      <c r="C287" s="279"/>
      <c r="D287" s="280"/>
      <c r="E287" s="280"/>
      <c r="F287" s="281"/>
      <c r="G287" s="281"/>
      <c r="H287" s="280"/>
      <c r="I287" s="282"/>
      <c r="J287" s="280"/>
      <c r="K287" s="280"/>
      <c r="L287" s="280"/>
      <c r="M287" s="280"/>
      <c r="N287" s="290"/>
      <c r="O287" s="284"/>
    </row>
    <row r="288" spans="1:15" s="9" customFormat="1" x14ac:dyDescent="0.2">
      <c r="A288" s="279"/>
      <c r="B288" s="280"/>
      <c r="C288" s="279"/>
      <c r="D288" s="280"/>
      <c r="E288" s="280"/>
      <c r="F288" s="281"/>
      <c r="G288" s="281"/>
      <c r="H288" s="280"/>
      <c r="I288" s="282"/>
      <c r="J288" s="280"/>
      <c r="K288" s="280"/>
      <c r="L288" s="280"/>
      <c r="M288" s="280"/>
      <c r="N288" s="290"/>
      <c r="O288" s="284"/>
    </row>
    <row r="289" spans="1:15" s="9" customFormat="1" x14ac:dyDescent="0.2">
      <c r="A289" s="279"/>
      <c r="B289" s="280"/>
      <c r="C289" s="279"/>
      <c r="D289" s="280"/>
      <c r="E289" s="280"/>
      <c r="F289" s="281"/>
      <c r="G289" s="281"/>
      <c r="H289" s="280"/>
      <c r="I289" s="282"/>
      <c r="J289" s="280"/>
      <c r="K289" s="280"/>
      <c r="L289" s="280"/>
      <c r="M289" s="280"/>
      <c r="N289" s="290"/>
      <c r="O289" s="284"/>
    </row>
    <row r="290" spans="1:15" s="9" customFormat="1" x14ac:dyDescent="0.2">
      <c r="A290" s="279"/>
      <c r="B290" s="280"/>
      <c r="C290" s="279"/>
      <c r="D290" s="280"/>
      <c r="E290" s="280"/>
      <c r="F290" s="281"/>
      <c r="G290" s="281"/>
      <c r="H290" s="280"/>
      <c r="I290" s="282"/>
      <c r="J290" s="280"/>
      <c r="K290" s="280"/>
      <c r="L290" s="280"/>
      <c r="M290" s="280"/>
      <c r="N290" s="290"/>
      <c r="O290" s="284"/>
    </row>
    <row r="291" spans="1:15" s="9" customFormat="1" x14ac:dyDescent="0.2">
      <c r="A291" s="279"/>
      <c r="B291" s="280"/>
      <c r="C291" s="279"/>
      <c r="D291" s="280"/>
      <c r="E291" s="280"/>
      <c r="F291" s="281"/>
      <c r="G291" s="281"/>
      <c r="H291" s="280"/>
      <c r="I291" s="282"/>
      <c r="J291" s="280"/>
      <c r="K291" s="280"/>
      <c r="L291" s="280"/>
      <c r="M291" s="280"/>
      <c r="N291" s="290"/>
      <c r="O291" s="284"/>
    </row>
    <row r="292" spans="1:15" s="9" customFormat="1" x14ac:dyDescent="0.2">
      <c r="A292" s="279"/>
      <c r="B292" s="280"/>
      <c r="C292" s="279"/>
      <c r="D292" s="280"/>
      <c r="E292" s="280"/>
      <c r="F292" s="281"/>
      <c r="G292" s="281"/>
      <c r="H292" s="280"/>
      <c r="I292" s="282"/>
      <c r="J292" s="280"/>
      <c r="K292" s="280"/>
      <c r="L292" s="280"/>
      <c r="M292" s="280"/>
      <c r="N292" s="290"/>
      <c r="O292" s="284"/>
    </row>
    <row r="293" spans="1:15" s="9" customFormat="1" x14ac:dyDescent="0.2">
      <c r="A293" s="279"/>
      <c r="B293" s="280"/>
      <c r="C293" s="279"/>
      <c r="D293" s="280"/>
      <c r="E293" s="280"/>
      <c r="F293" s="281"/>
      <c r="G293" s="281"/>
      <c r="H293" s="280"/>
      <c r="I293" s="282"/>
      <c r="J293" s="280"/>
      <c r="K293" s="280"/>
      <c r="L293" s="280"/>
      <c r="M293" s="280"/>
      <c r="N293" s="290"/>
      <c r="O293" s="284"/>
    </row>
    <row r="294" spans="1:15" s="9" customFormat="1" x14ac:dyDescent="0.2">
      <c r="A294" s="279"/>
      <c r="B294" s="280"/>
      <c r="C294" s="279"/>
      <c r="D294" s="280"/>
      <c r="E294" s="280"/>
      <c r="F294" s="281"/>
      <c r="G294" s="281"/>
      <c r="H294" s="280"/>
      <c r="I294" s="282"/>
      <c r="J294" s="280"/>
      <c r="K294" s="280"/>
      <c r="L294" s="280"/>
      <c r="M294" s="280"/>
      <c r="N294" s="290"/>
      <c r="O294" s="284"/>
    </row>
    <row r="295" spans="1:15" s="9" customFormat="1" x14ac:dyDescent="0.2">
      <c r="A295" s="279"/>
      <c r="B295" s="280"/>
      <c r="C295" s="279"/>
      <c r="D295" s="280"/>
      <c r="E295" s="280"/>
      <c r="F295" s="281"/>
      <c r="G295" s="281"/>
      <c r="H295" s="280"/>
      <c r="I295" s="282"/>
      <c r="J295" s="280"/>
      <c r="K295" s="280"/>
      <c r="L295" s="280"/>
      <c r="M295" s="280"/>
      <c r="N295" s="290"/>
      <c r="O295" s="284"/>
    </row>
    <row r="296" spans="1:15" s="9" customFormat="1" x14ac:dyDescent="0.2">
      <c r="A296" s="279"/>
      <c r="B296" s="280"/>
      <c r="C296" s="279"/>
      <c r="D296" s="280"/>
      <c r="E296" s="280"/>
      <c r="F296" s="281"/>
      <c r="G296" s="281"/>
      <c r="H296" s="280"/>
      <c r="I296" s="282"/>
      <c r="J296" s="280"/>
      <c r="K296" s="280"/>
      <c r="L296" s="280"/>
      <c r="M296" s="280"/>
      <c r="N296" s="290"/>
      <c r="O296" s="284"/>
    </row>
    <row r="297" spans="1:15" s="9" customFormat="1" x14ac:dyDescent="0.2">
      <c r="A297" s="279"/>
      <c r="B297" s="280"/>
      <c r="C297" s="279"/>
      <c r="D297" s="280"/>
      <c r="E297" s="280"/>
      <c r="F297" s="281"/>
      <c r="G297" s="281"/>
      <c r="H297" s="280"/>
      <c r="I297" s="282"/>
      <c r="J297" s="280"/>
      <c r="K297" s="280"/>
      <c r="L297" s="280"/>
      <c r="M297" s="280"/>
      <c r="N297" s="290"/>
      <c r="O297" s="284"/>
    </row>
    <row r="298" spans="1:15" s="9" customFormat="1" x14ac:dyDescent="0.2">
      <c r="A298" s="279"/>
      <c r="B298" s="280"/>
      <c r="C298" s="279"/>
      <c r="D298" s="280"/>
      <c r="E298" s="280"/>
      <c r="F298" s="281"/>
      <c r="G298" s="281"/>
      <c r="H298" s="280"/>
      <c r="I298" s="282"/>
      <c r="J298" s="280"/>
      <c r="K298" s="280"/>
      <c r="L298" s="280"/>
      <c r="M298" s="280"/>
      <c r="N298" s="290"/>
      <c r="O298" s="284"/>
    </row>
    <row r="299" spans="1:15" s="9" customFormat="1" x14ac:dyDescent="0.2">
      <c r="A299" s="279"/>
      <c r="B299" s="280"/>
      <c r="C299" s="279"/>
      <c r="D299" s="280"/>
      <c r="E299" s="280"/>
      <c r="F299" s="281"/>
      <c r="G299" s="281"/>
      <c r="H299" s="280"/>
      <c r="I299" s="282"/>
      <c r="J299" s="280"/>
      <c r="K299" s="280"/>
      <c r="L299" s="280"/>
      <c r="M299" s="280"/>
      <c r="N299" s="290"/>
      <c r="O299" s="284"/>
    </row>
    <row r="300" spans="1:15" s="9" customFormat="1" x14ac:dyDescent="0.2">
      <c r="A300" s="279"/>
      <c r="B300" s="280"/>
      <c r="C300" s="279"/>
      <c r="D300" s="280"/>
      <c r="E300" s="280"/>
      <c r="F300" s="281"/>
      <c r="G300" s="281"/>
      <c r="H300" s="280"/>
      <c r="I300" s="282"/>
      <c r="J300" s="280"/>
      <c r="K300" s="280"/>
      <c r="L300" s="280"/>
      <c r="M300" s="280"/>
      <c r="N300" s="290"/>
      <c r="O300" s="284"/>
    </row>
    <row r="301" spans="1:15" s="9" customFormat="1" x14ac:dyDescent="0.2">
      <c r="A301" s="279"/>
      <c r="B301" s="280"/>
      <c r="C301" s="279"/>
      <c r="D301" s="280"/>
      <c r="E301" s="280"/>
      <c r="F301" s="281"/>
      <c r="G301" s="281"/>
      <c r="H301" s="280"/>
      <c r="I301" s="282"/>
      <c r="J301" s="280"/>
      <c r="K301" s="280"/>
      <c r="L301" s="280"/>
      <c r="M301" s="280"/>
      <c r="N301" s="290"/>
      <c r="O301" s="284"/>
    </row>
    <row r="302" spans="1:15" s="9" customFormat="1" x14ac:dyDescent="0.2">
      <c r="A302" s="279"/>
      <c r="B302" s="280"/>
      <c r="C302" s="279"/>
      <c r="D302" s="280"/>
      <c r="E302" s="280"/>
      <c r="F302" s="281"/>
      <c r="G302" s="281"/>
      <c r="H302" s="280"/>
      <c r="I302" s="282"/>
      <c r="J302" s="280"/>
      <c r="K302" s="280"/>
      <c r="L302" s="280"/>
      <c r="M302" s="280"/>
      <c r="N302" s="290"/>
      <c r="O302" s="284"/>
    </row>
    <row r="303" spans="1:15" s="9" customFormat="1" x14ac:dyDescent="0.2">
      <c r="A303" s="279"/>
      <c r="B303" s="280"/>
      <c r="C303" s="279"/>
      <c r="D303" s="280"/>
      <c r="E303" s="280"/>
      <c r="F303" s="281"/>
      <c r="G303" s="281"/>
      <c r="H303" s="280"/>
      <c r="I303" s="282"/>
      <c r="J303" s="280"/>
      <c r="K303" s="280"/>
      <c r="L303" s="280"/>
      <c r="M303" s="280"/>
      <c r="N303" s="290"/>
      <c r="O303" s="284"/>
    </row>
    <row r="304" spans="1:15" s="9" customFormat="1" x14ac:dyDescent="0.2">
      <c r="A304" s="279"/>
      <c r="B304" s="280"/>
      <c r="C304" s="279"/>
      <c r="D304" s="280"/>
      <c r="E304" s="280"/>
      <c r="F304" s="281"/>
      <c r="G304" s="281"/>
      <c r="H304" s="280"/>
      <c r="I304" s="282"/>
      <c r="J304" s="280"/>
      <c r="K304" s="280"/>
      <c r="L304" s="280"/>
      <c r="M304" s="280"/>
      <c r="N304" s="290"/>
      <c r="O304" s="284"/>
    </row>
    <row r="305" spans="1:15" s="9" customFormat="1" x14ac:dyDescent="0.2">
      <c r="A305" s="279"/>
      <c r="B305" s="280"/>
      <c r="C305" s="279"/>
      <c r="D305" s="280"/>
      <c r="E305" s="280"/>
      <c r="F305" s="281"/>
      <c r="G305" s="281"/>
      <c r="H305" s="280"/>
      <c r="I305" s="282"/>
      <c r="J305" s="280"/>
      <c r="K305" s="280"/>
      <c r="L305" s="280"/>
      <c r="M305" s="280"/>
      <c r="N305" s="290"/>
      <c r="O305" s="284"/>
    </row>
    <row r="306" spans="1:15" s="9" customFormat="1" x14ac:dyDescent="0.2">
      <c r="A306" s="279"/>
      <c r="B306" s="280"/>
      <c r="C306" s="279"/>
      <c r="D306" s="280"/>
      <c r="E306" s="280"/>
      <c r="F306" s="281"/>
      <c r="G306" s="281"/>
      <c r="H306" s="280"/>
      <c r="I306" s="282"/>
      <c r="J306" s="280"/>
      <c r="K306" s="280"/>
      <c r="L306" s="280"/>
      <c r="M306" s="280"/>
      <c r="N306" s="290"/>
      <c r="O306" s="284"/>
    </row>
    <row r="307" spans="1:15" s="9" customFormat="1" x14ac:dyDescent="0.2">
      <c r="A307" s="279"/>
      <c r="B307" s="280"/>
      <c r="C307" s="279"/>
      <c r="D307" s="280"/>
      <c r="E307" s="280"/>
      <c r="F307" s="281"/>
      <c r="G307" s="281"/>
      <c r="H307" s="280"/>
      <c r="I307" s="282"/>
      <c r="J307" s="280"/>
      <c r="K307" s="280"/>
      <c r="L307" s="280"/>
      <c r="M307" s="280"/>
      <c r="N307" s="290"/>
      <c r="O307" s="284"/>
    </row>
    <row r="308" spans="1:15" s="9" customFormat="1" x14ac:dyDescent="0.2">
      <c r="A308" s="279"/>
      <c r="B308" s="280"/>
      <c r="C308" s="279"/>
      <c r="D308" s="280"/>
      <c r="E308" s="280"/>
      <c r="F308" s="281"/>
      <c r="G308" s="281"/>
      <c r="H308" s="280"/>
      <c r="I308" s="282"/>
      <c r="J308" s="280"/>
      <c r="K308" s="280"/>
      <c r="L308" s="280"/>
      <c r="M308" s="280"/>
      <c r="N308" s="290"/>
      <c r="O308" s="284"/>
    </row>
    <row r="309" spans="1:15" s="9" customFormat="1" x14ac:dyDescent="0.2">
      <c r="A309" s="279"/>
      <c r="B309" s="280"/>
      <c r="C309" s="279"/>
      <c r="D309" s="280"/>
      <c r="E309" s="280"/>
      <c r="F309" s="281"/>
      <c r="G309" s="281"/>
      <c r="H309" s="280"/>
      <c r="I309" s="282"/>
      <c r="J309" s="280"/>
      <c r="K309" s="280"/>
      <c r="L309" s="280"/>
      <c r="M309" s="280"/>
      <c r="N309" s="290"/>
      <c r="O309" s="284"/>
    </row>
    <row r="310" spans="1:15" s="9" customFormat="1" x14ac:dyDescent="0.2">
      <c r="A310" s="279"/>
      <c r="B310" s="280"/>
      <c r="C310" s="279"/>
      <c r="D310" s="280"/>
      <c r="E310" s="280"/>
      <c r="F310" s="281"/>
      <c r="G310" s="281"/>
      <c r="H310" s="280"/>
      <c r="I310" s="282"/>
      <c r="J310" s="280"/>
      <c r="K310" s="280"/>
      <c r="L310" s="280"/>
      <c r="M310" s="280"/>
      <c r="N310" s="290"/>
      <c r="O310" s="284"/>
    </row>
    <row r="311" spans="1:15" s="9" customFormat="1" x14ac:dyDescent="0.2">
      <c r="A311" s="279"/>
      <c r="B311" s="280"/>
      <c r="C311" s="279"/>
      <c r="D311" s="280"/>
      <c r="E311" s="280"/>
      <c r="F311" s="281"/>
      <c r="G311" s="281"/>
      <c r="H311" s="280"/>
      <c r="I311" s="282"/>
      <c r="J311" s="280"/>
      <c r="K311" s="280"/>
      <c r="L311" s="280"/>
      <c r="M311" s="280"/>
      <c r="N311" s="290"/>
      <c r="O311" s="284"/>
    </row>
    <row r="312" spans="1:15" s="9" customFormat="1" x14ac:dyDescent="0.2">
      <c r="A312" s="279"/>
      <c r="B312" s="280"/>
      <c r="C312" s="279"/>
      <c r="D312" s="280"/>
      <c r="E312" s="280"/>
      <c r="F312" s="281"/>
      <c r="G312" s="281"/>
      <c r="H312" s="280"/>
      <c r="I312" s="282"/>
      <c r="J312" s="280"/>
      <c r="K312" s="280"/>
      <c r="L312" s="280"/>
      <c r="M312" s="280"/>
      <c r="N312" s="290"/>
      <c r="O312" s="284"/>
    </row>
    <row r="313" spans="1:15" s="9" customFormat="1" x14ac:dyDescent="0.2">
      <c r="A313" s="279"/>
      <c r="B313" s="280"/>
      <c r="C313" s="279"/>
      <c r="D313" s="280"/>
      <c r="E313" s="280"/>
      <c r="F313" s="281"/>
      <c r="G313" s="281"/>
      <c r="H313" s="280"/>
      <c r="I313" s="282"/>
      <c r="J313" s="280"/>
      <c r="K313" s="280"/>
      <c r="L313" s="280"/>
      <c r="M313" s="280"/>
      <c r="N313" s="290"/>
      <c r="O313" s="284"/>
    </row>
    <row r="314" spans="1:15" s="9" customFormat="1" x14ac:dyDescent="0.2">
      <c r="A314" s="279"/>
      <c r="B314" s="280"/>
      <c r="C314" s="279"/>
      <c r="D314" s="280"/>
      <c r="E314" s="280"/>
      <c r="F314" s="281"/>
      <c r="G314" s="281"/>
      <c r="H314" s="280"/>
      <c r="I314" s="282"/>
      <c r="J314" s="280"/>
      <c r="K314" s="280"/>
      <c r="L314" s="280"/>
      <c r="M314" s="280"/>
      <c r="N314" s="290"/>
      <c r="O314" s="284"/>
    </row>
    <row r="315" spans="1:15" s="9" customFormat="1" x14ac:dyDescent="0.2">
      <c r="A315" s="279"/>
      <c r="B315" s="280"/>
      <c r="C315" s="279"/>
      <c r="D315" s="280"/>
      <c r="E315" s="280"/>
      <c r="F315" s="281"/>
      <c r="G315" s="281"/>
      <c r="H315" s="280"/>
      <c r="I315" s="282"/>
      <c r="J315" s="280"/>
      <c r="K315" s="280"/>
      <c r="L315" s="280"/>
      <c r="M315" s="280"/>
      <c r="N315" s="290"/>
      <c r="O315" s="284"/>
    </row>
    <row r="316" spans="1:15" s="9" customFormat="1" x14ac:dyDescent="0.2">
      <c r="A316" s="279"/>
      <c r="B316" s="280"/>
      <c r="C316" s="279"/>
      <c r="D316" s="280"/>
      <c r="E316" s="280"/>
      <c r="F316" s="281"/>
      <c r="G316" s="281"/>
      <c r="H316" s="280"/>
      <c r="I316" s="282"/>
      <c r="J316" s="280"/>
      <c r="K316" s="280"/>
      <c r="L316" s="280"/>
      <c r="M316" s="280"/>
      <c r="N316" s="290"/>
      <c r="O316" s="284"/>
    </row>
    <row r="317" spans="1:15" s="9" customFormat="1" x14ac:dyDescent="0.2">
      <c r="A317" s="279"/>
      <c r="B317" s="280"/>
      <c r="C317" s="279"/>
      <c r="D317" s="280"/>
      <c r="E317" s="280"/>
      <c r="F317" s="281"/>
      <c r="G317" s="281"/>
      <c r="H317" s="280"/>
      <c r="I317" s="282"/>
      <c r="J317" s="280"/>
      <c r="K317" s="280"/>
      <c r="L317" s="280"/>
      <c r="M317" s="280"/>
      <c r="N317" s="290"/>
      <c r="O317" s="284"/>
    </row>
    <row r="318" spans="1:15" s="9" customFormat="1" x14ac:dyDescent="0.2">
      <c r="A318" s="279"/>
      <c r="B318" s="280"/>
      <c r="C318" s="279"/>
      <c r="D318" s="280"/>
      <c r="E318" s="280"/>
      <c r="F318" s="281"/>
      <c r="G318" s="281"/>
      <c r="H318" s="280"/>
      <c r="I318" s="282"/>
      <c r="J318" s="280"/>
      <c r="K318" s="280"/>
      <c r="L318" s="280"/>
      <c r="M318" s="280"/>
      <c r="N318" s="290"/>
      <c r="O318" s="284"/>
    </row>
    <row r="319" spans="1:15" s="9" customFormat="1" x14ac:dyDescent="0.2">
      <c r="A319" s="279"/>
      <c r="B319" s="280"/>
      <c r="C319" s="279"/>
      <c r="D319" s="280"/>
      <c r="E319" s="280"/>
      <c r="F319" s="281"/>
      <c r="G319" s="281"/>
      <c r="H319" s="280"/>
      <c r="I319" s="282"/>
      <c r="J319" s="280"/>
      <c r="K319" s="280"/>
      <c r="L319" s="280"/>
      <c r="M319" s="280"/>
      <c r="N319" s="290"/>
      <c r="O319" s="284"/>
    </row>
    <row r="320" spans="1:15" s="9" customFormat="1" x14ac:dyDescent="0.2">
      <c r="A320" s="279"/>
      <c r="B320" s="280"/>
      <c r="C320" s="279"/>
      <c r="D320" s="280"/>
      <c r="E320" s="280"/>
      <c r="F320" s="281"/>
      <c r="G320" s="281"/>
      <c r="H320" s="280"/>
      <c r="I320" s="282"/>
      <c r="J320" s="280"/>
      <c r="K320" s="280"/>
      <c r="L320" s="280"/>
      <c r="M320" s="280"/>
      <c r="N320" s="290"/>
      <c r="O320" s="284"/>
    </row>
    <row r="321" spans="1:15" s="9" customFormat="1" x14ac:dyDescent="0.2">
      <c r="A321" s="279"/>
      <c r="B321" s="280"/>
      <c r="C321" s="279"/>
      <c r="D321" s="280"/>
      <c r="E321" s="280"/>
      <c r="F321" s="281"/>
      <c r="G321" s="281"/>
      <c r="H321" s="280"/>
      <c r="I321" s="282"/>
      <c r="J321" s="280"/>
      <c r="K321" s="280"/>
      <c r="L321" s="280"/>
      <c r="M321" s="280"/>
      <c r="N321" s="290"/>
      <c r="O321" s="284"/>
    </row>
    <row r="322" spans="1:15" s="9" customFormat="1" x14ac:dyDescent="0.2">
      <c r="A322" s="279"/>
      <c r="B322" s="280"/>
      <c r="C322" s="279"/>
      <c r="D322" s="280"/>
      <c r="E322" s="280"/>
      <c r="F322" s="281"/>
      <c r="G322" s="281"/>
      <c r="H322" s="280"/>
      <c r="I322" s="282"/>
      <c r="J322" s="280"/>
      <c r="K322" s="280"/>
      <c r="L322" s="280"/>
      <c r="M322" s="280"/>
      <c r="N322" s="290"/>
      <c r="O322" s="284"/>
    </row>
    <row r="323" spans="1:15" s="9" customFormat="1" x14ac:dyDescent="0.2">
      <c r="A323" s="279"/>
      <c r="B323" s="280"/>
      <c r="C323" s="279"/>
      <c r="D323" s="280"/>
      <c r="E323" s="280"/>
      <c r="F323" s="281"/>
      <c r="G323" s="281"/>
      <c r="H323" s="280"/>
      <c r="I323" s="282"/>
      <c r="J323" s="280"/>
      <c r="K323" s="280"/>
      <c r="L323" s="280"/>
      <c r="M323" s="280"/>
      <c r="N323" s="290"/>
      <c r="O323" s="284"/>
    </row>
    <row r="324" spans="1:15" s="9" customFormat="1" x14ac:dyDescent="0.2">
      <c r="A324" s="279"/>
      <c r="B324" s="280"/>
      <c r="C324" s="279"/>
      <c r="D324" s="280"/>
      <c r="E324" s="280"/>
      <c r="F324" s="281"/>
      <c r="G324" s="281"/>
      <c r="H324" s="280"/>
      <c r="I324" s="282"/>
      <c r="J324" s="280"/>
      <c r="K324" s="280"/>
      <c r="L324" s="280"/>
      <c r="M324" s="280"/>
      <c r="N324" s="290"/>
      <c r="O324" s="284"/>
    </row>
    <row r="325" spans="1:15" s="9" customFormat="1" x14ac:dyDescent="0.2">
      <c r="A325" s="279"/>
      <c r="B325" s="280"/>
      <c r="C325" s="279"/>
      <c r="D325" s="280"/>
      <c r="E325" s="280"/>
      <c r="F325" s="281"/>
      <c r="G325" s="281"/>
      <c r="H325" s="280"/>
      <c r="I325" s="282"/>
      <c r="J325" s="280"/>
      <c r="K325" s="280"/>
      <c r="L325" s="280"/>
      <c r="M325" s="280"/>
      <c r="N325" s="290"/>
      <c r="O325" s="284"/>
    </row>
    <row r="326" spans="1:15" s="9" customFormat="1" x14ac:dyDescent="0.2">
      <c r="A326" s="279"/>
      <c r="B326" s="280"/>
      <c r="C326" s="279"/>
      <c r="D326" s="280"/>
      <c r="E326" s="280"/>
      <c r="F326" s="281"/>
      <c r="G326" s="281"/>
      <c r="H326" s="280"/>
      <c r="I326" s="282"/>
      <c r="J326" s="280"/>
      <c r="K326" s="280"/>
      <c r="L326" s="280"/>
      <c r="M326" s="280"/>
      <c r="N326" s="290"/>
      <c r="O326" s="284"/>
    </row>
    <row r="327" spans="1:15" s="9" customFormat="1" x14ac:dyDescent="0.2">
      <c r="A327" s="279"/>
      <c r="B327" s="280"/>
      <c r="C327" s="279"/>
      <c r="D327" s="280"/>
      <c r="E327" s="280"/>
      <c r="F327" s="281"/>
      <c r="G327" s="281"/>
      <c r="H327" s="280"/>
      <c r="I327" s="282"/>
      <c r="J327" s="280"/>
      <c r="K327" s="280"/>
      <c r="L327" s="280"/>
      <c r="M327" s="280"/>
      <c r="N327" s="290"/>
      <c r="O327" s="284"/>
    </row>
    <row r="328" spans="1:15" s="9" customFormat="1" x14ac:dyDescent="0.2">
      <c r="A328" s="279"/>
      <c r="B328" s="280"/>
      <c r="C328" s="279"/>
      <c r="D328" s="280"/>
      <c r="E328" s="280"/>
      <c r="F328" s="281"/>
      <c r="G328" s="281"/>
      <c r="H328" s="280"/>
      <c r="I328" s="282"/>
      <c r="J328" s="280"/>
      <c r="K328" s="280"/>
      <c r="L328" s="280"/>
      <c r="M328" s="280"/>
      <c r="N328" s="290"/>
      <c r="O328" s="284"/>
    </row>
    <row r="329" spans="1:15" s="9" customFormat="1" x14ac:dyDescent="0.2">
      <c r="A329" s="279"/>
      <c r="B329" s="280"/>
      <c r="C329" s="279"/>
      <c r="D329" s="280"/>
      <c r="E329" s="280"/>
      <c r="F329" s="281"/>
      <c r="G329" s="281"/>
      <c r="H329" s="280"/>
      <c r="I329" s="282"/>
      <c r="J329" s="280"/>
      <c r="K329" s="280"/>
      <c r="L329" s="280"/>
      <c r="M329" s="280"/>
      <c r="N329" s="290"/>
      <c r="O329" s="284"/>
    </row>
    <row r="330" spans="1:15" s="9" customFormat="1" x14ac:dyDescent="0.2">
      <c r="A330" s="279"/>
      <c r="B330" s="280"/>
      <c r="C330" s="279"/>
      <c r="D330" s="280"/>
      <c r="E330" s="280"/>
      <c r="F330" s="281"/>
      <c r="G330" s="281"/>
      <c r="H330" s="280"/>
      <c r="I330" s="282"/>
      <c r="J330" s="280"/>
      <c r="K330" s="280"/>
      <c r="L330" s="280"/>
      <c r="M330" s="280"/>
      <c r="N330" s="290"/>
      <c r="O330" s="284"/>
    </row>
    <row r="331" spans="1:15" s="9" customFormat="1" x14ac:dyDescent="0.2">
      <c r="A331" s="279"/>
      <c r="B331" s="280"/>
      <c r="C331" s="279"/>
      <c r="D331" s="280"/>
      <c r="E331" s="280"/>
      <c r="F331" s="281"/>
      <c r="G331" s="281"/>
      <c r="H331" s="280"/>
      <c r="I331" s="282"/>
      <c r="J331" s="280"/>
      <c r="K331" s="280"/>
      <c r="L331" s="280"/>
      <c r="M331" s="280"/>
      <c r="N331" s="290"/>
      <c r="O331" s="284"/>
    </row>
    <row r="332" spans="1:15" s="9" customFormat="1" x14ac:dyDescent="0.2">
      <c r="A332" s="279"/>
      <c r="B332" s="280"/>
      <c r="C332" s="279"/>
      <c r="D332" s="280"/>
      <c r="E332" s="280"/>
      <c r="F332" s="281"/>
      <c r="G332" s="281"/>
      <c r="H332" s="280"/>
      <c r="I332" s="282"/>
      <c r="J332" s="280"/>
      <c r="K332" s="280"/>
      <c r="L332" s="280"/>
      <c r="M332" s="280"/>
      <c r="N332" s="290"/>
      <c r="O332" s="284"/>
    </row>
    <row r="333" spans="1:15" s="9" customFormat="1" x14ac:dyDescent="0.2">
      <c r="A333" s="279"/>
      <c r="B333" s="280"/>
      <c r="C333" s="279"/>
      <c r="D333" s="280"/>
      <c r="E333" s="280"/>
      <c r="F333" s="281"/>
      <c r="G333" s="281"/>
      <c r="H333" s="280"/>
      <c r="I333" s="282"/>
      <c r="J333" s="280"/>
      <c r="K333" s="280"/>
      <c r="L333" s="280"/>
      <c r="M333" s="280"/>
      <c r="N333" s="290"/>
      <c r="O333" s="284"/>
    </row>
    <row r="334" spans="1:15" s="9" customFormat="1" x14ac:dyDescent="0.2">
      <c r="A334" s="279"/>
      <c r="B334" s="280"/>
      <c r="C334" s="279"/>
      <c r="D334" s="280"/>
      <c r="E334" s="280"/>
      <c r="F334" s="281"/>
      <c r="G334" s="281"/>
      <c r="H334" s="280"/>
      <c r="I334" s="282"/>
      <c r="J334" s="280"/>
      <c r="K334" s="280"/>
      <c r="L334" s="280"/>
      <c r="M334" s="280"/>
      <c r="N334" s="290"/>
      <c r="O334" s="284"/>
    </row>
    <row r="335" spans="1:15" s="9" customFormat="1" x14ac:dyDescent="0.2">
      <c r="A335" s="279"/>
      <c r="B335" s="280"/>
      <c r="C335" s="279"/>
      <c r="D335" s="280"/>
      <c r="E335" s="280"/>
      <c r="F335" s="281"/>
      <c r="G335" s="281"/>
      <c r="H335" s="280"/>
      <c r="I335" s="282"/>
      <c r="J335" s="280"/>
      <c r="K335" s="280"/>
      <c r="L335" s="280"/>
      <c r="M335" s="280"/>
      <c r="N335" s="290"/>
      <c r="O335" s="284"/>
    </row>
    <row r="336" spans="1:15" s="9" customFormat="1" x14ac:dyDescent="0.2">
      <c r="A336" s="279"/>
      <c r="B336" s="280"/>
      <c r="C336" s="279"/>
      <c r="D336" s="280"/>
      <c r="E336" s="280"/>
      <c r="F336" s="281"/>
      <c r="G336" s="281"/>
      <c r="H336" s="280"/>
      <c r="I336" s="282"/>
      <c r="J336" s="280"/>
      <c r="K336" s="280"/>
      <c r="L336" s="280"/>
      <c r="M336" s="280"/>
      <c r="N336" s="290"/>
      <c r="O336" s="284"/>
    </row>
    <row r="337" spans="1:15" s="9" customFormat="1" x14ac:dyDescent="0.2">
      <c r="A337" s="279"/>
      <c r="B337" s="280"/>
      <c r="C337" s="279"/>
      <c r="D337" s="280"/>
      <c r="E337" s="280"/>
      <c r="F337" s="281"/>
      <c r="G337" s="281"/>
      <c r="H337" s="280"/>
      <c r="I337" s="282"/>
      <c r="J337" s="280"/>
      <c r="K337" s="280"/>
      <c r="L337" s="280"/>
      <c r="M337" s="280"/>
      <c r="N337" s="290"/>
      <c r="O337" s="284"/>
    </row>
    <row r="338" spans="1:15" s="9" customFormat="1" x14ac:dyDescent="0.2">
      <c r="A338" s="279"/>
      <c r="B338" s="280"/>
      <c r="C338" s="279"/>
      <c r="D338" s="280"/>
      <c r="E338" s="280"/>
      <c r="F338" s="281"/>
      <c r="G338" s="281"/>
      <c r="H338" s="280"/>
      <c r="I338" s="282"/>
      <c r="J338" s="280"/>
      <c r="K338" s="280"/>
      <c r="L338" s="280"/>
      <c r="M338" s="280"/>
      <c r="N338" s="290"/>
      <c r="O338" s="284"/>
    </row>
    <row r="339" spans="1:15" s="9" customFormat="1" x14ac:dyDescent="0.2">
      <c r="A339" s="279"/>
      <c r="B339" s="280"/>
      <c r="C339" s="279"/>
      <c r="D339" s="280"/>
      <c r="E339" s="280"/>
      <c r="F339" s="281"/>
      <c r="G339" s="281"/>
      <c r="H339" s="280"/>
      <c r="I339" s="282"/>
      <c r="J339" s="280"/>
      <c r="K339" s="280"/>
      <c r="L339" s="280"/>
      <c r="M339" s="280"/>
      <c r="N339" s="290"/>
      <c r="O339" s="284"/>
    </row>
    <row r="340" spans="1:15" s="9" customFormat="1" x14ac:dyDescent="0.2">
      <c r="A340" s="279"/>
      <c r="B340" s="280"/>
      <c r="C340" s="279"/>
      <c r="D340" s="280"/>
      <c r="E340" s="280"/>
      <c r="F340" s="281"/>
      <c r="G340" s="281"/>
      <c r="H340" s="280"/>
      <c r="I340" s="282"/>
      <c r="J340" s="280"/>
      <c r="K340" s="280"/>
      <c r="L340" s="280"/>
      <c r="M340" s="280"/>
      <c r="N340" s="290"/>
      <c r="O340" s="284"/>
    </row>
    <row r="341" spans="1:15" s="9" customFormat="1" x14ac:dyDescent="0.2">
      <c r="A341" s="279"/>
      <c r="B341" s="280"/>
      <c r="C341" s="279"/>
      <c r="D341" s="280"/>
      <c r="E341" s="280"/>
      <c r="F341" s="281"/>
      <c r="G341" s="281"/>
      <c r="H341" s="280"/>
      <c r="I341" s="282"/>
      <c r="J341" s="280"/>
      <c r="K341" s="280"/>
      <c r="L341" s="280"/>
      <c r="M341" s="280"/>
      <c r="N341" s="290"/>
      <c r="O341" s="284"/>
    </row>
    <row r="342" spans="1:15" s="9" customFormat="1" x14ac:dyDescent="0.2">
      <c r="A342" s="279"/>
      <c r="B342" s="280"/>
      <c r="C342" s="279"/>
      <c r="D342" s="280"/>
      <c r="E342" s="280"/>
      <c r="F342" s="281"/>
      <c r="G342" s="281"/>
      <c r="H342" s="280"/>
      <c r="I342" s="282"/>
      <c r="J342" s="280"/>
      <c r="K342" s="280"/>
      <c r="L342" s="280"/>
      <c r="M342" s="280"/>
      <c r="N342" s="290"/>
      <c r="O342" s="284"/>
    </row>
    <row r="343" spans="1:15" s="9" customFormat="1" x14ac:dyDescent="0.2">
      <c r="A343" s="279"/>
      <c r="B343" s="280"/>
      <c r="C343" s="279"/>
      <c r="D343" s="280"/>
      <c r="E343" s="280"/>
      <c r="F343" s="281"/>
      <c r="G343" s="281"/>
      <c r="H343" s="280"/>
      <c r="I343" s="282"/>
      <c r="J343" s="280"/>
      <c r="K343" s="280"/>
      <c r="L343" s="280"/>
      <c r="M343" s="280"/>
      <c r="N343" s="290"/>
      <c r="O343" s="284"/>
    </row>
    <row r="344" spans="1:15" s="9" customFormat="1" x14ac:dyDescent="0.2">
      <c r="A344" s="279"/>
      <c r="B344" s="280"/>
      <c r="C344" s="279"/>
      <c r="D344" s="280"/>
      <c r="E344" s="280"/>
      <c r="F344" s="281"/>
      <c r="G344" s="281"/>
      <c r="H344" s="280"/>
      <c r="I344" s="282"/>
      <c r="J344" s="280"/>
      <c r="K344" s="280"/>
      <c r="L344" s="280"/>
      <c r="M344" s="280"/>
      <c r="N344" s="290"/>
      <c r="O344" s="284"/>
    </row>
    <row r="345" spans="1:15" s="9" customFormat="1" x14ac:dyDescent="0.2">
      <c r="A345" s="279"/>
      <c r="B345" s="280"/>
      <c r="C345" s="279"/>
      <c r="D345" s="280"/>
      <c r="E345" s="280"/>
      <c r="F345" s="281"/>
      <c r="G345" s="281"/>
      <c r="H345" s="280"/>
      <c r="I345" s="282"/>
      <c r="J345" s="280"/>
      <c r="K345" s="280"/>
      <c r="L345" s="280"/>
      <c r="M345" s="280"/>
      <c r="N345" s="290"/>
      <c r="O345" s="284"/>
    </row>
    <row r="346" spans="1:15" s="9" customFormat="1" x14ac:dyDescent="0.2">
      <c r="A346" s="279"/>
      <c r="B346" s="280"/>
      <c r="C346" s="279"/>
      <c r="D346" s="280"/>
      <c r="E346" s="280"/>
      <c r="F346" s="281"/>
      <c r="G346" s="281"/>
      <c r="H346" s="280"/>
      <c r="I346" s="282"/>
      <c r="J346" s="280"/>
      <c r="K346" s="280"/>
      <c r="L346" s="280"/>
      <c r="M346" s="280"/>
      <c r="N346" s="290"/>
      <c r="O346" s="284"/>
    </row>
    <row r="347" spans="1:15" s="9" customFormat="1" x14ac:dyDescent="0.2">
      <c r="A347" s="279"/>
      <c r="B347" s="280"/>
      <c r="C347" s="279"/>
      <c r="D347" s="280"/>
      <c r="E347" s="280"/>
      <c r="F347" s="281"/>
      <c r="G347" s="281"/>
      <c r="H347" s="280"/>
      <c r="I347" s="282"/>
      <c r="J347" s="280"/>
      <c r="K347" s="280"/>
      <c r="L347" s="280"/>
      <c r="M347" s="280"/>
      <c r="N347" s="290"/>
      <c r="O347" s="284"/>
    </row>
    <row r="348" spans="1:15" s="9" customFormat="1" x14ac:dyDescent="0.2">
      <c r="A348" s="279"/>
      <c r="B348" s="280"/>
      <c r="C348" s="279"/>
      <c r="D348" s="280"/>
      <c r="E348" s="280"/>
      <c r="F348" s="281"/>
      <c r="G348" s="281"/>
      <c r="H348" s="280"/>
      <c r="I348" s="282"/>
      <c r="J348" s="280"/>
      <c r="K348" s="280"/>
      <c r="L348" s="280"/>
      <c r="M348" s="280"/>
      <c r="N348" s="290"/>
      <c r="O348" s="284"/>
    </row>
    <row r="349" spans="1:15" s="9" customFormat="1" x14ac:dyDescent="0.2">
      <c r="A349" s="279"/>
      <c r="B349" s="280"/>
      <c r="C349" s="279"/>
      <c r="D349" s="280"/>
      <c r="E349" s="280"/>
      <c r="F349" s="281"/>
      <c r="G349" s="281"/>
      <c r="H349" s="280"/>
      <c r="I349" s="282"/>
      <c r="J349" s="280"/>
      <c r="K349" s="280"/>
      <c r="L349" s="280"/>
      <c r="M349" s="280"/>
      <c r="N349" s="290"/>
      <c r="O349" s="284"/>
    </row>
    <row r="350" spans="1:15" s="9" customFormat="1" x14ac:dyDescent="0.2">
      <c r="A350" s="279"/>
      <c r="B350" s="280"/>
      <c r="C350" s="279"/>
      <c r="D350" s="280"/>
      <c r="E350" s="280"/>
      <c r="F350" s="281"/>
      <c r="G350" s="281"/>
      <c r="H350" s="280"/>
      <c r="I350" s="282"/>
      <c r="J350" s="280"/>
      <c r="K350" s="280"/>
      <c r="L350" s="280"/>
      <c r="M350" s="280"/>
      <c r="N350" s="290"/>
      <c r="O350" s="284"/>
    </row>
    <row r="351" spans="1:15" s="9" customFormat="1" x14ac:dyDescent="0.2">
      <c r="A351" s="279"/>
      <c r="B351" s="280"/>
      <c r="C351" s="279"/>
      <c r="D351" s="280"/>
      <c r="E351" s="280"/>
      <c r="F351" s="281"/>
      <c r="G351" s="281"/>
      <c r="H351" s="280"/>
      <c r="I351" s="282"/>
      <c r="J351" s="280"/>
      <c r="K351" s="280"/>
      <c r="L351" s="280"/>
      <c r="M351" s="280"/>
      <c r="N351" s="290"/>
      <c r="O351" s="284"/>
    </row>
    <row r="352" spans="1:15" s="9" customFormat="1" x14ac:dyDescent="0.2">
      <c r="A352" s="279"/>
      <c r="B352" s="280"/>
      <c r="C352" s="279"/>
      <c r="D352" s="280"/>
      <c r="E352" s="280"/>
      <c r="F352" s="281"/>
      <c r="G352" s="281"/>
      <c r="H352" s="280"/>
      <c r="I352" s="282"/>
      <c r="J352" s="280"/>
      <c r="K352" s="280"/>
      <c r="L352" s="280"/>
      <c r="M352" s="280"/>
      <c r="N352" s="290"/>
      <c r="O352" s="284"/>
    </row>
    <row r="353" spans="1:15" s="9" customFormat="1" x14ac:dyDescent="0.2">
      <c r="A353" s="279"/>
      <c r="B353" s="280"/>
      <c r="C353" s="279"/>
      <c r="D353" s="280"/>
      <c r="E353" s="280"/>
      <c r="F353" s="281"/>
      <c r="G353" s="281"/>
      <c r="H353" s="280"/>
      <c r="I353" s="282"/>
      <c r="J353" s="280"/>
      <c r="K353" s="280"/>
      <c r="L353" s="280"/>
      <c r="M353" s="280"/>
      <c r="N353" s="290"/>
      <c r="O353" s="284"/>
    </row>
    <row r="354" spans="1:15" s="9" customFormat="1" x14ac:dyDescent="0.2">
      <c r="A354" s="279"/>
      <c r="B354" s="280"/>
      <c r="C354" s="279"/>
      <c r="D354" s="280"/>
      <c r="E354" s="280"/>
      <c r="F354" s="281"/>
      <c r="G354" s="281"/>
      <c r="H354" s="280"/>
      <c r="I354" s="282"/>
      <c r="J354" s="280"/>
      <c r="K354" s="280"/>
      <c r="L354" s="280"/>
      <c r="M354" s="280"/>
      <c r="N354" s="290"/>
      <c r="O354" s="284"/>
    </row>
    <row r="355" spans="1:15" s="9" customFormat="1" x14ac:dyDescent="0.2">
      <c r="A355" s="279"/>
      <c r="B355" s="280"/>
      <c r="C355" s="279"/>
      <c r="D355" s="280"/>
      <c r="E355" s="280"/>
      <c r="F355" s="281"/>
      <c r="G355" s="281"/>
      <c r="H355" s="280"/>
      <c r="I355" s="282"/>
      <c r="J355" s="280"/>
      <c r="K355" s="280"/>
      <c r="L355" s="280"/>
      <c r="M355" s="280"/>
      <c r="N355" s="290"/>
      <c r="O355" s="284"/>
    </row>
    <row r="356" spans="1:15" s="9" customFormat="1" x14ac:dyDescent="0.2">
      <c r="A356" s="279"/>
      <c r="B356" s="280"/>
      <c r="C356" s="279"/>
      <c r="D356" s="280"/>
      <c r="E356" s="280"/>
      <c r="F356" s="281"/>
      <c r="G356" s="281"/>
      <c r="H356" s="280"/>
      <c r="I356" s="282"/>
      <c r="J356" s="280"/>
      <c r="K356" s="280"/>
      <c r="L356" s="280"/>
      <c r="M356" s="280"/>
      <c r="N356" s="290"/>
      <c r="O356" s="284"/>
    </row>
    <row r="357" spans="1:15" s="9" customFormat="1" x14ac:dyDescent="0.2">
      <c r="A357" s="279"/>
      <c r="B357" s="280"/>
      <c r="C357" s="279"/>
      <c r="D357" s="280"/>
      <c r="E357" s="280"/>
      <c r="F357" s="281"/>
      <c r="G357" s="281"/>
      <c r="H357" s="280"/>
      <c r="I357" s="282"/>
      <c r="J357" s="280"/>
      <c r="K357" s="280"/>
      <c r="L357" s="280"/>
      <c r="M357" s="280"/>
      <c r="N357" s="290"/>
      <c r="O357" s="284"/>
    </row>
    <row r="358" spans="1:15" s="9" customFormat="1" x14ac:dyDescent="0.2">
      <c r="A358" s="279"/>
      <c r="B358" s="280"/>
      <c r="C358" s="279"/>
      <c r="D358" s="280"/>
      <c r="E358" s="280"/>
      <c r="F358" s="281"/>
      <c r="G358" s="281"/>
      <c r="H358" s="280"/>
      <c r="I358" s="282"/>
      <c r="J358" s="280"/>
      <c r="K358" s="280"/>
      <c r="L358" s="280"/>
      <c r="M358" s="280"/>
      <c r="N358" s="290"/>
      <c r="O358" s="284"/>
    </row>
    <row r="359" spans="1:15" s="9" customFormat="1" x14ac:dyDescent="0.2">
      <c r="A359" s="279"/>
      <c r="B359" s="280"/>
      <c r="C359" s="279"/>
      <c r="D359" s="280"/>
      <c r="E359" s="280"/>
      <c r="F359" s="281"/>
      <c r="G359" s="281"/>
      <c r="H359" s="280"/>
      <c r="I359" s="282"/>
      <c r="J359" s="280"/>
      <c r="K359" s="280"/>
      <c r="L359" s="280"/>
      <c r="M359" s="280"/>
      <c r="N359" s="290"/>
      <c r="O359" s="284"/>
    </row>
    <row r="360" spans="1:15" s="9" customFormat="1" x14ac:dyDescent="0.2">
      <c r="A360" s="279"/>
      <c r="B360" s="280"/>
      <c r="C360" s="279"/>
      <c r="D360" s="280"/>
      <c r="E360" s="280"/>
      <c r="F360" s="281"/>
      <c r="G360" s="281"/>
      <c r="H360" s="280"/>
      <c r="I360" s="282"/>
      <c r="J360" s="280"/>
      <c r="K360" s="280"/>
      <c r="L360" s="280"/>
      <c r="M360" s="280"/>
      <c r="N360" s="290"/>
      <c r="O360" s="284"/>
    </row>
    <row r="361" spans="1:15" s="9" customFormat="1" x14ac:dyDescent="0.2">
      <c r="A361" s="279"/>
      <c r="B361" s="280"/>
      <c r="C361" s="279"/>
      <c r="D361" s="280"/>
      <c r="E361" s="280"/>
      <c r="F361" s="281"/>
      <c r="G361" s="281"/>
      <c r="H361" s="280"/>
      <c r="I361" s="282"/>
      <c r="J361" s="280"/>
      <c r="K361" s="280"/>
      <c r="L361" s="280"/>
      <c r="M361" s="280"/>
      <c r="N361" s="290"/>
      <c r="O361" s="284"/>
    </row>
    <row r="362" spans="1:15" s="9" customFormat="1" x14ac:dyDescent="0.2">
      <c r="A362" s="279"/>
      <c r="B362" s="280"/>
      <c r="C362" s="279"/>
      <c r="D362" s="280"/>
      <c r="E362" s="280"/>
      <c r="F362" s="281"/>
      <c r="G362" s="281"/>
      <c r="H362" s="280"/>
      <c r="I362" s="282"/>
      <c r="J362" s="280"/>
      <c r="K362" s="280"/>
      <c r="L362" s="280"/>
      <c r="M362" s="280"/>
      <c r="N362" s="290"/>
      <c r="O362" s="284"/>
    </row>
    <row r="363" spans="1:15" s="9" customFormat="1" x14ac:dyDescent="0.2">
      <c r="A363" s="279"/>
      <c r="B363" s="280"/>
      <c r="C363" s="279"/>
      <c r="D363" s="280"/>
      <c r="E363" s="280"/>
      <c r="F363" s="281"/>
      <c r="G363" s="281"/>
      <c r="H363" s="280"/>
      <c r="I363" s="282"/>
      <c r="J363" s="280"/>
      <c r="K363" s="280"/>
      <c r="L363" s="280"/>
      <c r="M363" s="280"/>
      <c r="N363" s="290"/>
      <c r="O363" s="284"/>
    </row>
    <row r="364" spans="1:15" s="9" customFormat="1" x14ac:dyDescent="0.2">
      <c r="A364" s="279"/>
      <c r="B364" s="280"/>
      <c r="C364" s="279"/>
      <c r="D364" s="280"/>
      <c r="E364" s="280"/>
      <c r="F364" s="281"/>
      <c r="G364" s="281"/>
      <c r="H364" s="280"/>
      <c r="I364" s="282"/>
      <c r="J364" s="280"/>
      <c r="K364" s="280"/>
      <c r="L364" s="280"/>
      <c r="M364" s="280"/>
      <c r="N364" s="290"/>
      <c r="O364" s="284"/>
    </row>
    <row r="365" spans="1:15" s="9" customFormat="1" x14ac:dyDescent="0.2">
      <c r="A365" s="279"/>
      <c r="B365" s="280"/>
      <c r="C365" s="279"/>
      <c r="D365" s="280"/>
      <c r="E365" s="280"/>
      <c r="F365" s="281"/>
      <c r="G365" s="281"/>
      <c r="H365" s="280"/>
      <c r="I365" s="282"/>
      <c r="J365" s="280"/>
      <c r="K365" s="280"/>
      <c r="L365" s="280"/>
      <c r="M365" s="280"/>
      <c r="N365" s="290"/>
      <c r="O365" s="284"/>
    </row>
    <row r="366" spans="1:15" s="9" customFormat="1" x14ac:dyDescent="0.2">
      <c r="A366" s="279"/>
      <c r="B366" s="280"/>
      <c r="C366" s="279"/>
      <c r="D366" s="280"/>
      <c r="E366" s="280"/>
      <c r="F366" s="281"/>
      <c r="G366" s="281"/>
      <c r="H366" s="280"/>
      <c r="I366" s="282"/>
      <c r="J366" s="280"/>
      <c r="K366" s="280"/>
      <c r="L366" s="280"/>
      <c r="M366" s="280"/>
      <c r="N366" s="290"/>
      <c r="O366" s="284"/>
    </row>
    <row r="367" spans="1:15" s="9" customFormat="1" x14ac:dyDescent="0.2">
      <c r="A367" s="279"/>
      <c r="B367" s="280"/>
      <c r="C367" s="279"/>
      <c r="D367" s="280"/>
      <c r="E367" s="280"/>
      <c r="F367" s="281"/>
      <c r="G367" s="281"/>
      <c r="H367" s="280"/>
      <c r="I367" s="282"/>
      <c r="J367" s="280"/>
      <c r="K367" s="280"/>
      <c r="L367" s="280"/>
      <c r="M367" s="280"/>
      <c r="N367" s="290"/>
      <c r="O367" s="284"/>
    </row>
    <row r="368" spans="1:15" s="9" customFormat="1" x14ac:dyDescent="0.2">
      <c r="A368" s="279"/>
      <c r="B368" s="280"/>
      <c r="C368" s="279"/>
      <c r="D368" s="280"/>
      <c r="E368" s="280"/>
      <c r="F368" s="281"/>
      <c r="G368" s="281"/>
      <c r="H368" s="280"/>
      <c r="I368" s="282"/>
      <c r="J368" s="280"/>
      <c r="K368" s="280"/>
      <c r="L368" s="280"/>
      <c r="M368" s="280"/>
      <c r="N368" s="290"/>
      <c r="O368" s="284"/>
    </row>
    <row r="369" spans="1:15" s="9" customFormat="1" x14ac:dyDescent="0.2">
      <c r="A369" s="279"/>
      <c r="B369" s="280"/>
      <c r="C369" s="279"/>
      <c r="D369" s="280"/>
      <c r="E369" s="280"/>
      <c r="F369" s="281"/>
      <c r="G369" s="281"/>
      <c r="H369" s="280"/>
      <c r="I369" s="282"/>
      <c r="J369" s="280"/>
      <c r="K369" s="280"/>
      <c r="L369" s="280"/>
      <c r="M369" s="280"/>
      <c r="N369" s="290"/>
      <c r="O369" s="284"/>
    </row>
    <row r="370" spans="1:15" s="9" customFormat="1" x14ac:dyDescent="0.2">
      <c r="A370" s="279"/>
      <c r="B370" s="280"/>
      <c r="C370" s="279"/>
      <c r="D370" s="280"/>
      <c r="E370" s="280"/>
      <c r="F370" s="281"/>
      <c r="G370" s="281"/>
      <c r="H370" s="280"/>
      <c r="I370" s="282"/>
      <c r="J370" s="280"/>
      <c r="K370" s="280"/>
      <c r="L370" s="280"/>
      <c r="M370" s="280"/>
      <c r="N370" s="290"/>
      <c r="O370" s="284"/>
    </row>
    <row r="371" spans="1:15" s="9" customFormat="1" x14ac:dyDescent="0.2">
      <c r="A371" s="279"/>
      <c r="B371" s="280"/>
      <c r="C371" s="279"/>
      <c r="D371" s="280"/>
      <c r="E371" s="280"/>
      <c r="F371" s="281"/>
      <c r="G371" s="281"/>
      <c r="H371" s="280"/>
      <c r="I371" s="282"/>
      <c r="J371" s="280"/>
      <c r="K371" s="280"/>
      <c r="L371" s="280"/>
      <c r="M371" s="280"/>
      <c r="N371" s="290"/>
      <c r="O371" s="284"/>
    </row>
    <row r="372" spans="1:15" s="9" customFormat="1" x14ac:dyDescent="0.2">
      <c r="A372" s="279"/>
      <c r="B372" s="280"/>
      <c r="C372" s="279"/>
      <c r="D372" s="280"/>
      <c r="E372" s="280"/>
      <c r="F372" s="281"/>
      <c r="G372" s="281"/>
      <c r="H372" s="280"/>
      <c r="I372" s="282"/>
      <c r="J372" s="280"/>
      <c r="K372" s="280"/>
      <c r="L372" s="280"/>
      <c r="M372" s="280"/>
      <c r="N372" s="290"/>
      <c r="O372" s="284"/>
    </row>
    <row r="373" spans="1:15" s="9" customFormat="1" x14ac:dyDescent="0.2">
      <c r="A373" s="279"/>
      <c r="B373" s="280"/>
      <c r="C373" s="279"/>
      <c r="D373" s="280"/>
      <c r="E373" s="280"/>
      <c r="F373" s="281"/>
      <c r="G373" s="281"/>
      <c r="H373" s="280"/>
      <c r="I373" s="282"/>
      <c r="J373" s="280"/>
      <c r="K373" s="280"/>
      <c r="L373" s="280"/>
      <c r="M373" s="280"/>
      <c r="N373" s="290"/>
      <c r="O373" s="284"/>
    </row>
    <row r="374" spans="1:15" s="9" customFormat="1" x14ac:dyDescent="0.2">
      <c r="A374" s="279"/>
      <c r="B374" s="280"/>
      <c r="C374" s="279"/>
      <c r="D374" s="280"/>
      <c r="E374" s="280"/>
      <c r="F374" s="281"/>
      <c r="G374" s="281"/>
      <c r="H374" s="280"/>
      <c r="I374" s="282"/>
      <c r="J374" s="280"/>
      <c r="K374" s="280"/>
      <c r="L374" s="280"/>
      <c r="M374" s="280"/>
      <c r="N374" s="290"/>
      <c r="O374" s="284"/>
    </row>
    <row r="375" spans="1:15" s="9" customFormat="1" x14ac:dyDescent="0.2">
      <c r="A375" s="279"/>
      <c r="B375" s="280"/>
      <c r="C375" s="279"/>
      <c r="D375" s="280"/>
      <c r="E375" s="280"/>
      <c r="F375" s="281"/>
      <c r="G375" s="281"/>
      <c r="H375" s="280"/>
      <c r="I375" s="282"/>
      <c r="J375" s="280"/>
      <c r="K375" s="280"/>
      <c r="L375" s="280"/>
      <c r="M375" s="280"/>
      <c r="N375" s="290"/>
      <c r="O375" s="284"/>
    </row>
    <row r="376" spans="1:15" s="9" customFormat="1" x14ac:dyDescent="0.2">
      <c r="A376" s="279"/>
      <c r="B376" s="280"/>
      <c r="C376" s="279"/>
      <c r="D376" s="280"/>
      <c r="E376" s="280"/>
      <c r="F376" s="281"/>
      <c r="G376" s="281"/>
      <c r="H376" s="280"/>
      <c r="I376" s="282"/>
      <c r="J376" s="280"/>
      <c r="K376" s="280"/>
      <c r="L376" s="280"/>
      <c r="M376" s="280"/>
      <c r="N376" s="290"/>
      <c r="O376" s="284"/>
    </row>
    <row r="377" spans="1:15" s="9" customFormat="1" x14ac:dyDescent="0.2">
      <c r="A377" s="279"/>
      <c r="B377" s="280"/>
      <c r="C377" s="279"/>
      <c r="D377" s="280"/>
      <c r="E377" s="280"/>
      <c r="F377" s="281"/>
      <c r="G377" s="281"/>
      <c r="H377" s="280"/>
      <c r="I377" s="282"/>
      <c r="J377" s="280"/>
      <c r="K377" s="280"/>
      <c r="L377" s="280"/>
      <c r="M377" s="280"/>
      <c r="N377" s="290"/>
      <c r="O377" s="284"/>
    </row>
    <row r="378" spans="1:15" s="9" customFormat="1" x14ac:dyDescent="0.2">
      <c r="A378" s="279"/>
      <c r="B378" s="280"/>
      <c r="C378" s="279"/>
      <c r="D378" s="280"/>
      <c r="E378" s="280"/>
      <c r="F378" s="281"/>
      <c r="G378" s="281"/>
      <c r="H378" s="280"/>
      <c r="I378" s="282"/>
      <c r="J378" s="280"/>
      <c r="K378" s="280"/>
      <c r="L378" s="280"/>
      <c r="M378" s="280"/>
      <c r="N378" s="290"/>
      <c r="O378" s="284"/>
    </row>
    <row r="379" spans="1:15" s="9" customFormat="1" x14ac:dyDescent="0.2">
      <c r="A379" s="279"/>
      <c r="B379" s="280"/>
      <c r="C379" s="279"/>
      <c r="D379" s="280"/>
      <c r="E379" s="280"/>
      <c r="F379" s="281"/>
      <c r="G379" s="281"/>
      <c r="H379" s="280"/>
      <c r="I379" s="282"/>
      <c r="J379" s="280"/>
      <c r="K379" s="280"/>
      <c r="L379" s="280"/>
      <c r="M379" s="280"/>
      <c r="N379" s="290"/>
      <c r="O379" s="284"/>
    </row>
    <row r="380" spans="1:15" s="9" customFormat="1" x14ac:dyDescent="0.2">
      <c r="A380" s="279"/>
      <c r="B380" s="280"/>
      <c r="C380" s="279"/>
      <c r="D380" s="280"/>
      <c r="E380" s="280"/>
      <c r="F380" s="281"/>
      <c r="G380" s="281"/>
      <c r="H380" s="280"/>
      <c r="I380" s="282"/>
      <c r="J380" s="280"/>
      <c r="K380" s="280"/>
      <c r="L380" s="280"/>
      <c r="M380" s="280"/>
      <c r="N380" s="290"/>
      <c r="O380" s="284"/>
    </row>
    <row r="381" spans="1:15" s="9" customFormat="1" x14ac:dyDescent="0.2">
      <c r="A381" s="279"/>
      <c r="B381" s="280"/>
      <c r="C381" s="279"/>
      <c r="D381" s="280"/>
      <c r="E381" s="280"/>
      <c r="F381" s="281"/>
      <c r="G381" s="281"/>
      <c r="H381" s="280"/>
      <c r="I381" s="282"/>
      <c r="J381" s="280"/>
      <c r="K381" s="280"/>
      <c r="L381" s="280"/>
      <c r="M381" s="280"/>
      <c r="N381" s="290"/>
      <c r="O381" s="284"/>
    </row>
    <row r="382" spans="1:15" s="9" customFormat="1" x14ac:dyDescent="0.2">
      <c r="A382" s="279"/>
      <c r="B382" s="280"/>
      <c r="C382" s="279"/>
      <c r="D382" s="280"/>
      <c r="E382" s="280"/>
      <c r="F382" s="281"/>
      <c r="G382" s="281"/>
      <c r="H382" s="280"/>
      <c r="I382" s="282"/>
      <c r="J382" s="280"/>
      <c r="K382" s="280"/>
      <c r="L382" s="280"/>
      <c r="M382" s="280"/>
      <c r="N382" s="290"/>
      <c r="O382" s="284"/>
    </row>
    <row r="383" spans="1:15" s="9" customFormat="1" x14ac:dyDescent="0.2">
      <c r="A383" s="279"/>
      <c r="B383" s="280"/>
      <c r="C383" s="279"/>
      <c r="D383" s="280"/>
      <c r="E383" s="280"/>
      <c r="F383" s="281"/>
      <c r="G383" s="281"/>
      <c r="H383" s="280"/>
      <c r="I383" s="282"/>
      <c r="J383" s="280"/>
      <c r="K383" s="280"/>
      <c r="L383" s="280"/>
      <c r="M383" s="280"/>
      <c r="N383" s="290"/>
      <c r="O383" s="284"/>
    </row>
    <row r="384" spans="1:15" s="9" customFormat="1" x14ac:dyDescent="0.2">
      <c r="A384" s="279"/>
      <c r="B384" s="280"/>
      <c r="C384" s="279"/>
      <c r="D384" s="280"/>
      <c r="E384" s="280"/>
      <c r="F384" s="281"/>
      <c r="G384" s="281"/>
      <c r="H384" s="280"/>
      <c r="I384" s="282"/>
      <c r="J384" s="280"/>
      <c r="K384" s="280"/>
      <c r="L384" s="280"/>
      <c r="M384" s="280"/>
      <c r="N384" s="290"/>
      <c r="O384" s="284"/>
    </row>
    <row r="385" spans="1:15" s="9" customFormat="1" x14ac:dyDescent="0.2">
      <c r="A385" s="279"/>
      <c r="B385" s="280"/>
      <c r="C385" s="279"/>
      <c r="D385" s="280"/>
      <c r="E385" s="280"/>
      <c r="F385" s="281"/>
      <c r="G385" s="281"/>
      <c r="H385" s="280"/>
      <c r="I385" s="282"/>
      <c r="J385" s="280"/>
      <c r="K385" s="280"/>
      <c r="L385" s="280"/>
      <c r="M385" s="280"/>
      <c r="N385" s="290"/>
      <c r="O385" s="284"/>
    </row>
    <row r="386" spans="1:15" s="9" customFormat="1" x14ac:dyDescent="0.2">
      <c r="A386" s="279"/>
      <c r="B386" s="280"/>
      <c r="C386" s="279"/>
      <c r="D386" s="280"/>
      <c r="E386" s="280"/>
      <c r="F386" s="281"/>
      <c r="G386" s="281"/>
      <c r="H386" s="280"/>
      <c r="I386" s="282"/>
      <c r="J386" s="280"/>
      <c r="K386" s="280"/>
      <c r="L386" s="280"/>
      <c r="M386" s="280"/>
      <c r="N386" s="290"/>
      <c r="O386" s="284"/>
    </row>
    <row r="387" spans="1:15" s="9" customFormat="1" x14ac:dyDescent="0.2">
      <c r="A387" s="279"/>
      <c r="B387" s="280"/>
      <c r="C387" s="279"/>
      <c r="D387" s="280"/>
      <c r="E387" s="280"/>
      <c r="F387" s="281"/>
      <c r="G387" s="281"/>
      <c r="H387" s="280"/>
      <c r="I387" s="282"/>
      <c r="J387" s="280"/>
      <c r="K387" s="280"/>
      <c r="L387" s="280"/>
      <c r="M387" s="280"/>
      <c r="N387" s="290"/>
      <c r="O387" s="284"/>
    </row>
    <row r="388" spans="1:15" s="9" customFormat="1" x14ac:dyDescent="0.2">
      <c r="A388" s="279"/>
      <c r="B388" s="280"/>
      <c r="C388" s="279"/>
      <c r="D388" s="280"/>
      <c r="E388" s="280"/>
      <c r="F388" s="281"/>
      <c r="G388" s="281"/>
      <c r="H388" s="280"/>
      <c r="I388" s="282"/>
      <c r="J388" s="280"/>
      <c r="K388" s="280"/>
      <c r="L388" s="280"/>
      <c r="M388" s="280"/>
      <c r="N388" s="290"/>
      <c r="O388" s="284"/>
    </row>
    <row r="389" spans="1:15" s="9" customFormat="1" x14ac:dyDescent="0.2">
      <c r="A389" s="279"/>
      <c r="B389" s="280"/>
      <c r="C389" s="279"/>
      <c r="D389" s="280"/>
      <c r="E389" s="280"/>
      <c r="F389" s="281"/>
      <c r="G389" s="281"/>
      <c r="H389" s="280"/>
      <c r="I389" s="282"/>
      <c r="J389" s="280"/>
      <c r="K389" s="280"/>
      <c r="L389" s="280"/>
      <c r="M389" s="280"/>
      <c r="N389" s="290"/>
      <c r="O389" s="284"/>
    </row>
    <row r="390" spans="1:15" s="9" customFormat="1" x14ac:dyDescent="0.2">
      <c r="A390" s="279"/>
      <c r="B390" s="280"/>
      <c r="C390" s="279"/>
      <c r="D390" s="280"/>
      <c r="E390" s="280"/>
      <c r="F390" s="281"/>
      <c r="G390" s="281"/>
      <c r="H390" s="280"/>
      <c r="I390" s="282"/>
      <c r="J390" s="280"/>
      <c r="K390" s="280"/>
      <c r="L390" s="280"/>
      <c r="M390" s="280"/>
      <c r="N390" s="290"/>
      <c r="O390" s="284"/>
    </row>
    <row r="391" spans="1:15" s="9" customFormat="1" x14ac:dyDescent="0.2">
      <c r="A391" s="279"/>
      <c r="B391" s="280"/>
      <c r="C391" s="279"/>
      <c r="D391" s="280"/>
      <c r="E391" s="280"/>
      <c r="F391" s="281"/>
      <c r="G391" s="281"/>
      <c r="H391" s="280"/>
      <c r="I391" s="282"/>
      <c r="J391" s="280"/>
      <c r="K391" s="280"/>
      <c r="L391" s="280"/>
      <c r="M391" s="280"/>
      <c r="N391" s="290"/>
      <c r="O391" s="284"/>
    </row>
    <row r="392" spans="1:15" s="9" customFormat="1" x14ac:dyDescent="0.2">
      <c r="A392" s="279"/>
      <c r="B392" s="280"/>
      <c r="C392" s="279"/>
      <c r="D392" s="280"/>
      <c r="E392" s="280"/>
      <c r="F392" s="281"/>
      <c r="G392" s="281"/>
      <c r="H392" s="280"/>
      <c r="I392" s="282"/>
      <c r="J392" s="280"/>
      <c r="K392" s="280"/>
      <c r="L392" s="280"/>
      <c r="M392" s="280"/>
      <c r="N392" s="290"/>
      <c r="O392" s="284"/>
    </row>
    <row r="393" spans="1:15" s="9" customFormat="1" x14ac:dyDescent="0.2">
      <c r="A393" s="279"/>
      <c r="B393" s="280"/>
      <c r="C393" s="279"/>
      <c r="D393" s="280"/>
      <c r="E393" s="280"/>
      <c r="F393" s="281"/>
      <c r="G393" s="281"/>
      <c r="H393" s="280"/>
      <c r="I393" s="282"/>
      <c r="J393" s="280"/>
      <c r="K393" s="280"/>
      <c r="L393" s="280"/>
      <c r="M393" s="280"/>
      <c r="N393" s="290"/>
      <c r="O393" s="284"/>
    </row>
    <row r="394" spans="1:15" s="9" customFormat="1" x14ac:dyDescent="0.2">
      <c r="A394" s="279"/>
      <c r="B394" s="280"/>
      <c r="C394" s="279"/>
      <c r="D394" s="280"/>
      <c r="E394" s="280"/>
      <c r="F394" s="281"/>
      <c r="G394" s="281"/>
      <c r="H394" s="280"/>
      <c r="I394" s="282"/>
      <c r="J394" s="280"/>
      <c r="K394" s="280"/>
      <c r="L394" s="280"/>
      <c r="M394" s="280"/>
      <c r="N394" s="290"/>
      <c r="O394" s="284"/>
    </row>
    <row r="395" spans="1:15" s="9" customFormat="1" x14ac:dyDescent="0.2">
      <c r="A395" s="279"/>
      <c r="B395" s="280"/>
      <c r="C395" s="279"/>
      <c r="D395" s="280"/>
      <c r="E395" s="280"/>
      <c r="F395" s="281"/>
      <c r="G395" s="281"/>
      <c r="H395" s="280"/>
      <c r="I395" s="282"/>
      <c r="J395" s="280"/>
      <c r="K395" s="280"/>
      <c r="L395" s="280"/>
      <c r="M395" s="280"/>
      <c r="N395" s="290"/>
      <c r="O395" s="284"/>
    </row>
    <row r="396" spans="1:15" s="9" customFormat="1" x14ac:dyDescent="0.2">
      <c r="A396" s="279"/>
      <c r="B396" s="280"/>
      <c r="C396" s="279"/>
      <c r="D396" s="280"/>
      <c r="E396" s="280"/>
      <c r="F396" s="281"/>
      <c r="G396" s="281"/>
      <c r="H396" s="280"/>
      <c r="I396" s="282"/>
      <c r="J396" s="280"/>
      <c r="K396" s="280"/>
      <c r="L396" s="280"/>
      <c r="M396" s="280"/>
      <c r="N396" s="290"/>
      <c r="O396" s="284"/>
    </row>
    <row r="397" spans="1:15" s="9" customFormat="1" x14ac:dyDescent="0.2">
      <c r="A397" s="279"/>
      <c r="B397" s="280"/>
      <c r="C397" s="279"/>
      <c r="D397" s="280"/>
      <c r="E397" s="280"/>
      <c r="F397" s="281"/>
      <c r="G397" s="281"/>
      <c r="H397" s="280"/>
      <c r="I397" s="282"/>
      <c r="J397" s="280"/>
      <c r="K397" s="280"/>
      <c r="L397" s="280"/>
      <c r="M397" s="280"/>
      <c r="N397" s="290"/>
      <c r="O397" s="284"/>
    </row>
    <row r="398" spans="1:15" s="9" customFormat="1" x14ac:dyDescent="0.2">
      <c r="A398" s="279"/>
      <c r="B398" s="280"/>
      <c r="C398" s="279"/>
      <c r="D398" s="280"/>
      <c r="E398" s="280"/>
      <c r="F398" s="281"/>
      <c r="G398" s="281"/>
      <c r="H398" s="280"/>
      <c r="I398" s="282"/>
      <c r="J398" s="280"/>
      <c r="K398" s="280"/>
      <c r="L398" s="280"/>
      <c r="M398" s="280"/>
      <c r="N398" s="290"/>
      <c r="O398" s="284"/>
    </row>
    <row r="399" spans="1:15" s="9" customFormat="1" x14ac:dyDescent="0.2">
      <c r="A399" s="279"/>
      <c r="B399" s="280"/>
      <c r="C399" s="279"/>
      <c r="D399" s="280"/>
      <c r="E399" s="280"/>
      <c r="F399" s="281"/>
      <c r="G399" s="281"/>
      <c r="H399" s="280"/>
      <c r="I399" s="282"/>
      <c r="J399" s="280"/>
      <c r="K399" s="280"/>
      <c r="L399" s="280"/>
      <c r="M399" s="280"/>
      <c r="N399" s="290"/>
      <c r="O399" s="284"/>
    </row>
    <row r="400" spans="1:15" s="9" customFormat="1" x14ac:dyDescent="0.2">
      <c r="A400" s="279"/>
      <c r="B400" s="280"/>
      <c r="C400" s="279"/>
      <c r="D400" s="280"/>
      <c r="E400" s="280"/>
      <c r="F400" s="281"/>
      <c r="G400" s="281"/>
      <c r="H400" s="280"/>
      <c r="I400" s="282"/>
      <c r="J400" s="280"/>
      <c r="K400" s="280"/>
      <c r="L400" s="280"/>
      <c r="M400" s="280"/>
      <c r="N400" s="290"/>
      <c r="O400" s="284"/>
    </row>
    <row r="401" spans="1:15" s="9" customFormat="1" x14ac:dyDescent="0.2">
      <c r="A401" s="279"/>
      <c r="B401" s="280"/>
      <c r="C401" s="279"/>
      <c r="D401" s="280"/>
      <c r="E401" s="280"/>
      <c r="F401" s="281"/>
      <c r="G401" s="281"/>
      <c r="H401" s="280"/>
      <c r="I401" s="282"/>
      <c r="J401" s="280"/>
      <c r="K401" s="280"/>
      <c r="L401" s="280"/>
      <c r="M401" s="280"/>
      <c r="N401" s="290"/>
      <c r="O401" s="284"/>
    </row>
    <row r="402" spans="1:15" s="9" customFormat="1" x14ac:dyDescent="0.2">
      <c r="A402" s="279"/>
      <c r="B402" s="280"/>
      <c r="C402" s="279"/>
      <c r="D402" s="280"/>
      <c r="E402" s="280"/>
      <c r="F402" s="281"/>
      <c r="G402" s="281"/>
      <c r="H402" s="280"/>
      <c r="I402" s="282"/>
      <c r="J402" s="280"/>
      <c r="K402" s="280"/>
      <c r="L402" s="280"/>
      <c r="M402" s="280"/>
      <c r="N402" s="290"/>
      <c r="O402" s="284"/>
    </row>
    <row r="403" spans="1:15" s="9" customFormat="1" x14ac:dyDescent="0.2">
      <c r="A403" s="279"/>
      <c r="B403" s="280"/>
      <c r="C403" s="279"/>
      <c r="D403" s="280"/>
      <c r="E403" s="280"/>
      <c r="F403" s="281"/>
      <c r="G403" s="281"/>
      <c r="H403" s="280"/>
      <c r="I403" s="282"/>
      <c r="J403" s="280"/>
      <c r="K403" s="280"/>
      <c r="L403" s="280"/>
      <c r="M403" s="280"/>
      <c r="N403" s="290"/>
      <c r="O403" s="284"/>
    </row>
    <row r="404" spans="1:15" s="9" customFormat="1" x14ac:dyDescent="0.2">
      <c r="A404" s="279"/>
      <c r="B404" s="280"/>
      <c r="C404" s="279"/>
      <c r="D404" s="280"/>
      <c r="E404" s="280"/>
      <c r="F404" s="281"/>
      <c r="G404" s="281"/>
      <c r="H404" s="280"/>
      <c r="I404" s="282"/>
      <c r="J404" s="280"/>
      <c r="K404" s="280"/>
      <c r="L404" s="280"/>
      <c r="M404" s="280"/>
      <c r="N404" s="290"/>
      <c r="O404" s="284"/>
    </row>
    <row r="405" spans="1:15" s="9" customFormat="1" x14ac:dyDescent="0.2">
      <c r="A405" s="279"/>
      <c r="B405" s="280"/>
      <c r="C405" s="279"/>
      <c r="D405" s="280"/>
      <c r="E405" s="280"/>
      <c r="F405" s="281"/>
      <c r="G405" s="281"/>
      <c r="H405" s="280"/>
      <c r="I405" s="282"/>
      <c r="J405" s="280"/>
      <c r="K405" s="280"/>
      <c r="L405" s="280"/>
      <c r="M405" s="280"/>
      <c r="N405" s="290"/>
      <c r="O405" s="284"/>
    </row>
    <row r="406" spans="1:15" s="9" customFormat="1" x14ac:dyDescent="0.2">
      <c r="A406" s="279"/>
      <c r="B406" s="280"/>
      <c r="C406" s="279"/>
      <c r="D406" s="280"/>
      <c r="E406" s="280"/>
      <c r="F406" s="281"/>
      <c r="G406" s="281"/>
      <c r="H406" s="280"/>
      <c r="I406" s="282"/>
      <c r="J406" s="280"/>
      <c r="K406" s="280"/>
      <c r="L406" s="280"/>
      <c r="M406" s="280"/>
      <c r="N406" s="290"/>
      <c r="O406" s="284"/>
    </row>
    <row r="407" spans="1:15" s="9" customFormat="1" x14ac:dyDescent="0.2">
      <c r="A407" s="279"/>
      <c r="B407" s="280"/>
      <c r="C407" s="279"/>
      <c r="D407" s="280"/>
      <c r="E407" s="280"/>
      <c r="F407" s="281"/>
      <c r="G407" s="281"/>
      <c r="H407" s="280"/>
      <c r="I407" s="282"/>
      <c r="J407" s="280"/>
      <c r="K407" s="280"/>
      <c r="L407" s="280"/>
      <c r="M407" s="280"/>
      <c r="N407" s="290"/>
      <c r="O407" s="284"/>
    </row>
    <row r="408" spans="1:15" s="9" customFormat="1" x14ac:dyDescent="0.2">
      <c r="A408" s="279"/>
      <c r="B408" s="280"/>
      <c r="C408" s="279"/>
      <c r="D408" s="280"/>
      <c r="E408" s="280"/>
      <c r="F408" s="281"/>
      <c r="G408" s="281"/>
      <c r="H408" s="280"/>
      <c r="I408" s="282"/>
      <c r="J408" s="280"/>
      <c r="K408" s="280"/>
      <c r="L408" s="280"/>
      <c r="M408" s="280"/>
      <c r="N408" s="290"/>
      <c r="O408" s="284"/>
    </row>
    <row r="409" spans="1:15" s="9" customFormat="1" x14ac:dyDescent="0.2">
      <c r="A409" s="279"/>
      <c r="B409" s="280"/>
      <c r="C409" s="279"/>
      <c r="D409" s="280"/>
      <c r="E409" s="280"/>
      <c r="F409" s="281"/>
      <c r="G409" s="281"/>
      <c r="H409" s="280"/>
      <c r="I409" s="282"/>
      <c r="J409" s="280"/>
      <c r="K409" s="280"/>
      <c r="L409" s="280"/>
      <c r="M409" s="280"/>
      <c r="N409" s="290"/>
      <c r="O409" s="284"/>
    </row>
    <row r="410" spans="1:15" s="9" customFormat="1" x14ac:dyDescent="0.2">
      <c r="A410" s="279"/>
      <c r="B410" s="280"/>
      <c r="C410" s="279"/>
      <c r="D410" s="280"/>
      <c r="E410" s="280"/>
      <c r="F410" s="281"/>
      <c r="G410" s="281"/>
      <c r="H410" s="280"/>
      <c r="I410" s="282"/>
      <c r="J410" s="280"/>
      <c r="K410" s="280"/>
      <c r="L410" s="280"/>
      <c r="M410" s="280"/>
      <c r="N410" s="290"/>
      <c r="O410" s="284"/>
    </row>
    <row r="411" spans="1:15" s="9" customFormat="1" x14ac:dyDescent="0.2">
      <c r="A411" s="279"/>
      <c r="B411" s="280"/>
      <c r="C411" s="279"/>
      <c r="D411" s="280"/>
      <c r="E411" s="280"/>
      <c r="F411" s="281"/>
      <c r="G411" s="281"/>
      <c r="H411" s="280"/>
      <c r="I411" s="282"/>
      <c r="J411" s="280"/>
      <c r="K411" s="280"/>
      <c r="L411" s="280"/>
      <c r="M411" s="280"/>
      <c r="N411" s="290"/>
      <c r="O411" s="284"/>
    </row>
    <row r="412" spans="1:15" s="9" customFormat="1" x14ac:dyDescent="0.2">
      <c r="A412" s="279"/>
      <c r="B412" s="280"/>
      <c r="C412" s="279"/>
      <c r="D412" s="280"/>
      <c r="E412" s="280"/>
      <c r="F412" s="281"/>
      <c r="G412" s="281"/>
      <c r="H412" s="280"/>
      <c r="I412" s="282"/>
      <c r="J412" s="280"/>
      <c r="K412" s="280"/>
      <c r="L412" s="280"/>
      <c r="M412" s="280"/>
      <c r="N412" s="290"/>
      <c r="O412" s="284"/>
    </row>
    <row r="413" spans="1:15" s="9" customFormat="1" x14ac:dyDescent="0.2">
      <c r="A413" s="279"/>
      <c r="B413" s="280"/>
      <c r="C413" s="279"/>
      <c r="D413" s="280"/>
      <c r="E413" s="280"/>
      <c r="F413" s="281"/>
      <c r="G413" s="281"/>
      <c r="H413" s="280"/>
      <c r="I413" s="282"/>
      <c r="J413" s="280"/>
      <c r="K413" s="280"/>
      <c r="L413" s="280"/>
      <c r="M413" s="280"/>
      <c r="N413" s="290"/>
      <c r="O413" s="284"/>
    </row>
    <row r="414" spans="1:15" s="9" customFormat="1" x14ac:dyDescent="0.2">
      <c r="A414" s="279"/>
      <c r="B414" s="280"/>
      <c r="C414" s="279"/>
      <c r="D414" s="280"/>
      <c r="E414" s="280"/>
      <c r="F414" s="281"/>
      <c r="G414" s="281"/>
      <c r="H414" s="280"/>
      <c r="I414" s="282"/>
      <c r="J414" s="280"/>
      <c r="K414" s="280"/>
      <c r="L414" s="280"/>
      <c r="M414" s="280"/>
      <c r="N414" s="290"/>
      <c r="O414" s="284"/>
    </row>
    <row r="415" spans="1:15" s="9" customFormat="1" x14ac:dyDescent="0.2">
      <c r="A415" s="279"/>
      <c r="B415" s="280"/>
      <c r="C415" s="279"/>
      <c r="D415" s="280"/>
      <c r="E415" s="280"/>
      <c r="F415" s="281"/>
      <c r="G415" s="281"/>
      <c r="H415" s="280"/>
      <c r="I415" s="282"/>
      <c r="J415" s="280"/>
      <c r="K415" s="280"/>
      <c r="L415" s="280"/>
      <c r="M415" s="280"/>
      <c r="N415" s="290"/>
      <c r="O415" s="284"/>
    </row>
    <row r="416" spans="1:15" s="9" customFormat="1" x14ac:dyDescent="0.2">
      <c r="A416" s="279"/>
      <c r="B416" s="280"/>
      <c r="C416" s="279"/>
      <c r="D416" s="280"/>
      <c r="E416" s="280"/>
      <c r="F416" s="281"/>
      <c r="G416" s="281"/>
      <c r="H416" s="280"/>
      <c r="I416" s="282"/>
      <c r="J416" s="280"/>
      <c r="K416" s="280"/>
      <c r="L416" s="280"/>
      <c r="M416" s="280"/>
      <c r="N416" s="290"/>
      <c r="O416" s="284"/>
    </row>
    <row r="417" spans="1:15" s="9" customFormat="1" x14ac:dyDescent="0.2">
      <c r="A417" s="279"/>
      <c r="B417" s="280"/>
      <c r="C417" s="279"/>
      <c r="D417" s="280"/>
      <c r="E417" s="280"/>
      <c r="F417" s="281"/>
      <c r="G417" s="281"/>
      <c r="H417" s="280"/>
      <c r="I417" s="282"/>
      <c r="J417" s="280"/>
      <c r="K417" s="280"/>
      <c r="L417" s="280"/>
      <c r="M417" s="280"/>
      <c r="N417" s="290"/>
      <c r="O417" s="284"/>
    </row>
    <row r="418" spans="1:15" s="9" customFormat="1" x14ac:dyDescent="0.2">
      <c r="A418" s="279"/>
      <c r="B418" s="280"/>
      <c r="C418" s="279"/>
      <c r="D418" s="280"/>
      <c r="E418" s="280"/>
      <c r="F418" s="281"/>
      <c r="G418" s="281"/>
      <c r="H418" s="280"/>
      <c r="I418" s="282"/>
      <c r="J418" s="280"/>
      <c r="K418" s="280"/>
      <c r="L418" s="280"/>
      <c r="M418" s="280"/>
      <c r="N418" s="290"/>
      <c r="O418" s="284"/>
    </row>
    <row r="419" spans="1:15" s="9" customFormat="1" x14ac:dyDescent="0.2">
      <c r="A419" s="279"/>
      <c r="B419" s="280"/>
      <c r="C419" s="279"/>
      <c r="D419" s="280"/>
      <c r="E419" s="280"/>
      <c r="F419" s="281"/>
      <c r="G419" s="281"/>
      <c r="H419" s="280"/>
      <c r="I419" s="282"/>
      <c r="J419" s="280"/>
      <c r="K419" s="280"/>
      <c r="L419" s="280"/>
      <c r="M419" s="280"/>
      <c r="N419" s="290"/>
      <c r="O419" s="284"/>
    </row>
    <row r="420" spans="1:15" s="9" customFormat="1" x14ac:dyDescent="0.2">
      <c r="A420" s="279"/>
      <c r="B420" s="280"/>
      <c r="C420" s="279"/>
      <c r="D420" s="280"/>
      <c r="E420" s="280"/>
      <c r="F420" s="281"/>
      <c r="G420" s="281"/>
      <c r="H420" s="280"/>
      <c r="I420" s="282"/>
      <c r="J420" s="280"/>
      <c r="K420" s="280"/>
      <c r="L420" s="280"/>
      <c r="M420" s="280"/>
      <c r="N420" s="290"/>
      <c r="O420" s="284"/>
    </row>
    <row r="421" spans="1:15" s="9" customFormat="1" x14ac:dyDescent="0.2">
      <c r="A421" s="279"/>
      <c r="B421" s="280"/>
      <c r="C421" s="279"/>
      <c r="D421" s="280"/>
      <c r="E421" s="280"/>
      <c r="F421" s="281"/>
      <c r="G421" s="281"/>
      <c r="H421" s="280"/>
      <c r="I421" s="282"/>
      <c r="J421" s="280"/>
      <c r="K421" s="280"/>
      <c r="L421" s="280"/>
      <c r="M421" s="280"/>
      <c r="N421" s="290"/>
      <c r="O421" s="284"/>
    </row>
    <row r="422" spans="1:15" s="9" customFormat="1" x14ac:dyDescent="0.2">
      <c r="A422" s="279"/>
      <c r="B422" s="280"/>
      <c r="C422" s="279"/>
      <c r="D422" s="280"/>
      <c r="E422" s="280"/>
      <c r="F422" s="281"/>
      <c r="G422" s="281"/>
      <c r="H422" s="280"/>
      <c r="I422" s="282"/>
      <c r="J422" s="280"/>
      <c r="K422" s="280"/>
      <c r="L422" s="280"/>
      <c r="M422" s="280"/>
      <c r="N422" s="290"/>
      <c r="O422" s="284"/>
    </row>
    <row r="423" spans="1:15" s="9" customFormat="1" x14ac:dyDescent="0.2">
      <c r="A423" s="279"/>
      <c r="B423" s="280"/>
      <c r="C423" s="279"/>
      <c r="D423" s="280"/>
      <c r="E423" s="280"/>
      <c r="F423" s="281"/>
      <c r="G423" s="281"/>
      <c r="H423" s="280"/>
      <c r="I423" s="282"/>
      <c r="J423" s="280"/>
      <c r="K423" s="280"/>
      <c r="L423" s="280"/>
      <c r="M423" s="280"/>
      <c r="N423" s="290"/>
      <c r="O423" s="284"/>
    </row>
    <row r="424" spans="1:15" s="9" customFormat="1" x14ac:dyDescent="0.2">
      <c r="A424" s="279"/>
      <c r="B424" s="280"/>
      <c r="C424" s="279"/>
      <c r="D424" s="280"/>
      <c r="E424" s="280"/>
      <c r="F424" s="281"/>
      <c r="G424" s="281"/>
      <c r="H424" s="280"/>
      <c r="I424" s="282"/>
      <c r="J424" s="280"/>
      <c r="K424" s="280"/>
      <c r="L424" s="280"/>
      <c r="M424" s="280"/>
      <c r="N424" s="290"/>
      <c r="O424" s="284"/>
    </row>
    <row r="425" spans="1:15" s="9" customFormat="1" x14ac:dyDescent="0.2">
      <c r="A425" s="279"/>
      <c r="B425" s="280"/>
      <c r="C425" s="279"/>
      <c r="D425" s="280"/>
      <c r="E425" s="280"/>
      <c r="F425" s="281"/>
      <c r="G425" s="281"/>
      <c r="H425" s="280"/>
      <c r="I425" s="282"/>
      <c r="J425" s="280"/>
      <c r="K425" s="280"/>
      <c r="L425" s="280"/>
      <c r="M425" s="280"/>
      <c r="N425" s="290"/>
      <c r="O425" s="284"/>
    </row>
    <row r="426" spans="1:15" s="9" customFormat="1" x14ac:dyDescent="0.2">
      <c r="A426" s="279"/>
      <c r="B426" s="280"/>
      <c r="C426" s="279"/>
      <c r="D426" s="280"/>
      <c r="E426" s="280"/>
      <c r="F426" s="281"/>
      <c r="G426" s="281"/>
      <c r="H426" s="280"/>
      <c r="I426" s="282"/>
      <c r="J426" s="280"/>
      <c r="K426" s="280"/>
      <c r="L426" s="280"/>
      <c r="M426" s="280"/>
      <c r="N426" s="290"/>
      <c r="O426" s="284"/>
    </row>
    <row r="427" spans="1:15" s="9" customFormat="1" x14ac:dyDescent="0.2">
      <c r="A427" s="279"/>
      <c r="B427" s="280"/>
      <c r="C427" s="279"/>
      <c r="D427" s="280"/>
      <c r="E427" s="280"/>
      <c r="F427" s="281"/>
      <c r="G427" s="281"/>
      <c r="H427" s="280"/>
      <c r="I427" s="282"/>
      <c r="J427" s="280"/>
      <c r="K427" s="280"/>
      <c r="L427" s="280"/>
      <c r="M427" s="280"/>
      <c r="N427" s="290"/>
      <c r="O427" s="284"/>
    </row>
    <row r="428" spans="1:15" s="9" customFormat="1" x14ac:dyDescent="0.2">
      <c r="A428" s="279"/>
      <c r="B428" s="280"/>
      <c r="C428" s="279"/>
      <c r="D428" s="280"/>
      <c r="E428" s="280"/>
      <c r="F428" s="281"/>
      <c r="G428" s="281"/>
      <c r="H428" s="280"/>
      <c r="I428" s="282"/>
      <c r="J428" s="280"/>
      <c r="K428" s="280"/>
      <c r="L428" s="280"/>
      <c r="M428" s="280"/>
      <c r="N428" s="290"/>
      <c r="O428" s="284"/>
    </row>
    <row r="429" spans="1:15" s="9" customFormat="1" x14ac:dyDescent="0.2">
      <c r="A429" s="279"/>
      <c r="B429" s="280"/>
      <c r="C429" s="279"/>
      <c r="D429" s="280"/>
      <c r="E429" s="280"/>
      <c r="F429" s="281"/>
      <c r="G429" s="281"/>
      <c r="H429" s="280"/>
      <c r="I429" s="282"/>
      <c r="J429" s="280"/>
      <c r="K429" s="280"/>
      <c r="L429" s="280"/>
      <c r="M429" s="280"/>
      <c r="N429" s="290"/>
      <c r="O429" s="284"/>
    </row>
    <row r="430" spans="1:15" s="9" customFormat="1" x14ac:dyDescent="0.2">
      <c r="A430" s="279"/>
      <c r="B430" s="280"/>
      <c r="C430" s="279"/>
      <c r="D430" s="280"/>
      <c r="E430" s="280"/>
      <c r="F430" s="281"/>
      <c r="G430" s="281"/>
      <c r="H430" s="280"/>
      <c r="I430" s="282"/>
      <c r="J430" s="280"/>
      <c r="K430" s="280"/>
      <c r="L430" s="280"/>
      <c r="M430" s="280"/>
      <c r="N430" s="290"/>
      <c r="O430" s="284"/>
    </row>
    <row r="431" spans="1:15" s="9" customFormat="1" x14ac:dyDescent="0.2">
      <c r="A431" s="279"/>
      <c r="B431" s="280"/>
      <c r="C431" s="279"/>
      <c r="D431" s="280"/>
      <c r="E431" s="280"/>
      <c r="F431" s="281"/>
      <c r="G431" s="281"/>
      <c r="H431" s="280"/>
      <c r="I431" s="282"/>
      <c r="J431" s="280"/>
      <c r="K431" s="280"/>
      <c r="L431" s="280"/>
      <c r="M431" s="280"/>
      <c r="N431" s="290"/>
      <c r="O431" s="284"/>
    </row>
    <row r="432" spans="1:15" s="9" customFormat="1" x14ac:dyDescent="0.2">
      <c r="A432" s="279"/>
      <c r="B432" s="280"/>
      <c r="C432" s="279"/>
      <c r="D432" s="280"/>
      <c r="E432" s="280"/>
      <c r="F432" s="281"/>
      <c r="G432" s="281"/>
      <c r="H432" s="280"/>
      <c r="I432" s="282"/>
      <c r="J432" s="280"/>
      <c r="K432" s="280"/>
      <c r="L432" s="280"/>
      <c r="M432" s="280"/>
      <c r="N432" s="290"/>
      <c r="O432" s="284"/>
    </row>
    <row r="433" spans="1:15" s="9" customFormat="1" x14ac:dyDescent="0.2">
      <c r="A433" s="279"/>
      <c r="B433" s="280"/>
      <c r="C433" s="279"/>
      <c r="D433" s="280"/>
      <c r="E433" s="280"/>
      <c r="F433" s="281"/>
      <c r="G433" s="281"/>
      <c r="H433" s="280"/>
      <c r="I433" s="282"/>
      <c r="J433" s="280"/>
      <c r="K433" s="280"/>
      <c r="L433" s="280"/>
      <c r="M433" s="280"/>
      <c r="N433" s="290"/>
      <c r="O433" s="284"/>
    </row>
    <row r="434" spans="1:15" s="9" customFormat="1" x14ac:dyDescent="0.2">
      <c r="A434" s="279"/>
      <c r="B434" s="280"/>
      <c r="C434" s="279"/>
      <c r="D434" s="280"/>
      <c r="E434" s="280"/>
      <c r="F434" s="281"/>
      <c r="G434" s="281"/>
      <c r="H434" s="280"/>
      <c r="I434" s="282"/>
      <c r="J434" s="280"/>
      <c r="K434" s="280"/>
      <c r="L434" s="280"/>
      <c r="M434" s="280"/>
      <c r="N434" s="290"/>
      <c r="O434" s="284"/>
    </row>
    <row r="435" spans="1:15" s="9" customFormat="1" x14ac:dyDescent="0.2">
      <c r="A435" s="279"/>
      <c r="B435" s="280"/>
      <c r="C435" s="279"/>
      <c r="D435" s="280"/>
      <c r="E435" s="280"/>
      <c r="F435" s="281"/>
      <c r="G435" s="281"/>
      <c r="H435" s="280"/>
      <c r="I435" s="282"/>
      <c r="J435" s="280"/>
      <c r="K435" s="280"/>
      <c r="L435" s="280"/>
      <c r="M435" s="280"/>
      <c r="N435" s="290"/>
      <c r="O435" s="284"/>
    </row>
    <row r="436" spans="1:15" s="9" customFormat="1" x14ac:dyDescent="0.2">
      <c r="A436" s="279"/>
      <c r="B436" s="280"/>
      <c r="C436" s="279"/>
      <c r="D436" s="280"/>
      <c r="E436" s="280"/>
      <c r="F436" s="281"/>
      <c r="G436" s="281"/>
      <c r="H436" s="280"/>
      <c r="I436" s="282"/>
      <c r="J436" s="280"/>
      <c r="K436" s="280"/>
      <c r="L436" s="280"/>
      <c r="M436" s="280"/>
      <c r="N436" s="290"/>
      <c r="O436" s="284"/>
    </row>
    <row r="437" spans="1:15" s="9" customFormat="1" x14ac:dyDescent="0.2">
      <c r="A437" s="279"/>
      <c r="B437" s="280"/>
      <c r="C437" s="279"/>
      <c r="D437" s="280"/>
      <c r="E437" s="280"/>
      <c r="F437" s="281"/>
      <c r="G437" s="281"/>
      <c r="H437" s="280"/>
      <c r="I437" s="282"/>
      <c r="J437" s="280"/>
      <c r="K437" s="280"/>
      <c r="L437" s="280"/>
      <c r="M437" s="280"/>
      <c r="N437" s="290"/>
      <c r="O437" s="284"/>
    </row>
    <row r="438" spans="1:15" s="9" customFormat="1" x14ac:dyDescent="0.2">
      <c r="A438" s="279"/>
      <c r="B438" s="280"/>
      <c r="C438" s="279"/>
      <c r="D438" s="280"/>
      <c r="E438" s="280"/>
      <c r="F438" s="281"/>
      <c r="G438" s="281"/>
      <c r="H438" s="280"/>
      <c r="I438" s="282"/>
      <c r="J438" s="280"/>
      <c r="K438" s="280"/>
      <c r="L438" s="280"/>
      <c r="M438" s="280"/>
      <c r="N438" s="290"/>
      <c r="O438" s="284"/>
    </row>
    <row r="439" spans="1:15" s="9" customFormat="1" x14ac:dyDescent="0.2">
      <c r="A439" s="279"/>
      <c r="B439" s="280"/>
      <c r="C439" s="279"/>
      <c r="D439" s="280"/>
      <c r="E439" s="280"/>
      <c r="F439" s="281"/>
      <c r="G439" s="281"/>
      <c r="H439" s="280"/>
      <c r="I439" s="282"/>
      <c r="J439" s="280"/>
      <c r="K439" s="280"/>
      <c r="L439" s="280"/>
      <c r="M439" s="280"/>
      <c r="N439" s="290"/>
      <c r="O439" s="284"/>
    </row>
    <row r="440" spans="1:15" s="9" customFormat="1" x14ac:dyDescent="0.2">
      <c r="A440" s="279"/>
      <c r="B440" s="280"/>
      <c r="C440" s="279"/>
      <c r="D440" s="280"/>
      <c r="E440" s="280"/>
      <c r="F440" s="281"/>
      <c r="G440" s="281"/>
      <c r="H440" s="280"/>
      <c r="I440" s="282"/>
      <c r="J440" s="280"/>
      <c r="K440" s="280"/>
      <c r="L440" s="280"/>
      <c r="M440" s="280"/>
      <c r="N440" s="290"/>
      <c r="O440" s="284"/>
    </row>
    <row r="441" spans="1:15" s="9" customFormat="1" x14ac:dyDescent="0.2">
      <c r="A441" s="279"/>
      <c r="B441" s="280"/>
      <c r="C441" s="279"/>
      <c r="D441" s="280"/>
      <c r="E441" s="280"/>
      <c r="F441" s="281"/>
      <c r="G441" s="281"/>
      <c r="H441" s="280"/>
      <c r="I441" s="282"/>
      <c r="J441" s="280"/>
      <c r="K441" s="280"/>
      <c r="L441" s="280"/>
      <c r="M441" s="280"/>
      <c r="N441" s="290"/>
      <c r="O441" s="284"/>
    </row>
    <row r="442" spans="1:15" s="9" customFormat="1" x14ac:dyDescent="0.2">
      <c r="A442" s="279"/>
      <c r="B442" s="280"/>
      <c r="C442" s="279"/>
      <c r="D442" s="280"/>
      <c r="E442" s="280"/>
      <c r="F442" s="281"/>
      <c r="G442" s="281"/>
      <c r="H442" s="280"/>
      <c r="I442" s="282"/>
      <c r="J442" s="280"/>
      <c r="K442" s="280"/>
      <c r="L442" s="280"/>
      <c r="M442" s="280"/>
      <c r="N442" s="290"/>
      <c r="O442" s="284"/>
    </row>
    <row r="443" spans="1:15" s="9" customFormat="1" x14ac:dyDescent="0.2">
      <c r="A443" s="279"/>
      <c r="B443" s="280"/>
      <c r="C443" s="279"/>
      <c r="D443" s="280"/>
      <c r="E443" s="280"/>
      <c r="F443" s="281"/>
      <c r="G443" s="281"/>
      <c r="H443" s="280"/>
      <c r="I443" s="282"/>
      <c r="J443" s="280"/>
      <c r="K443" s="280"/>
      <c r="L443" s="280"/>
      <c r="M443" s="280"/>
      <c r="N443" s="290"/>
      <c r="O443" s="284"/>
    </row>
    <row r="444" spans="1:15" s="9" customFormat="1" x14ac:dyDescent="0.2">
      <c r="A444" s="279"/>
      <c r="B444" s="280"/>
      <c r="C444" s="279"/>
      <c r="D444" s="280"/>
      <c r="E444" s="280"/>
      <c r="F444" s="281"/>
      <c r="G444" s="281"/>
      <c r="H444" s="280"/>
      <c r="I444" s="282"/>
      <c r="J444" s="280"/>
      <c r="K444" s="280"/>
      <c r="L444" s="280"/>
      <c r="M444" s="280"/>
      <c r="N444" s="290"/>
      <c r="O444" s="284"/>
    </row>
    <row r="445" spans="1:15" s="9" customFormat="1" x14ac:dyDescent="0.2">
      <c r="A445" s="279"/>
      <c r="B445" s="280"/>
      <c r="C445" s="279"/>
      <c r="D445" s="280"/>
      <c r="E445" s="280"/>
      <c r="F445" s="281"/>
      <c r="G445" s="281"/>
      <c r="H445" s="280"/>
      <c r="I445" s="282"/>
      <c r="J445" s="280"/>
      <c r="K445" s="280"/>
      <c r="L445" s="280"/>
      <c r="M445" s="280"/>
      <c r="N445" s="290"/>
      <c r="O445" s="284"/>
    </row>
    <row r="446" spans="1:15" s="9" customFormat="1" x14ac:dyDescent="0.2">
      <c r="A446" s="279"/>
      <c r="B446" s="280"/>
      <c r="C446" s="279"/>
      <c r="D446" s="280"/>
      <c r="E446" s="280"/>
      <c r="F446" s="281"/>
      <c r="G446" s="281"/>
      <c r="H446" s="280"/>
      <c r="I446" s="282"/>
      <c r="J446" s="280"/>
      <c r="K446" s="280"/>
      <c r="L446" s="280"/>
      <c r="M446" s="280"/>
      <c r="N446" s="290"/>
      <c r="O446" s="284"/>
    </row>
    <row r="447" spans="1:15" s="9" customFormat="1" x14ac:dyDescent="0.2">
      <c r="A447" s="279"/>
      <c r="B447" s="280"/>
      <c r="C447" s="279"/>
      <c r="D447" s="280"/>
      <c r="E447" s="280"/>
      <c r="F447" s="281"/>
      <c r="G447" s="281"/>
      <c r="H447" s="280"/>
      <c r="I447" s="282"/>
      <c r="J447" s="280"/>
      <c r="K447" s="280"/>
      <c r="L447" s="280"/>
      <c r="M447" s="280"/>
      <c r="N447" s="290"/>
      <c r="O447" s="284"/>
    </row>
    <row r="448" spans="1:15" s="9" customFormat="1" x14ac:dyDescent="0.2">
      <c r="A448" s="279"/>
      <c r="B448" s="280"/>
      <c r="C448" s="279"/>
      <c r="D448" s="280"/>
      <c r="E448" s="280"/>
      <c r="F448" s="281"/>
      <c r="G448" s="281"/>
      <c r="H448" s="280"/>
      <c r="I448" s="282"/>
      <c r="J448" s="280"/>
      <c r="K448" s="280"/>
      <c r="L448" s="280"/>
      <c r="M448" s="280"/>
      <c r="N448" s="290"/>
      <c r="O448" s="284"/>
    </row>
    <row r="449" spans="1:15" s="9" customFormat="1" x14ac:dyDescent="0.2">
      <c r="A449" s="279"/>
      <c r="B449" s="280"/>
      <c r="C449" s="279"/>
      <c r="D449" s="280"/>
      <c r="E449" s="280"/>
      <c r="F449" s="281"/>
      <c r="G449" s="281"/>
      <c r="H449" s="280"/>
      <c r="I449" s="282"/>
      <c r="J449" s="280"/>
      <c r="K449" s="280"/>
      <c r="L449" s="280"/>
      <c r="M449" s="280"/>
      <c r="N449" s="290"/>
      <c r="O449" s="284"/>
    </row>
    <row r="450" spans="1:15" s="9" customFormat="1" x14ac:dyDescent="0.2">
      <c r="A450" s="279"/>
      <c r="B450" s="280"/>
      <c r="C450" s="279"/>
      <c r="D450" s="280"/>
      <c r="E450" s="280"/>
      <c r="F450" s="281"/>
      <c r="G450" s="281"/>
      <c r="H450" s="280"/>
      <c r="I450" s="282"/>
      <c r="J450" s="280"/>
      <c r="K450" s="280"/>
      <c r="L450" s="280"/>
      <c r="M450" s="280"/>
      <c r="N450" s="290"/>
      <c r="O450" s="284"/>
    </row>
    <row r="451" spans="1:15" s="9" customFormat="1" x14ac:dyDescent="0.2">
      <c r="A451" s="279"/>
      <c r="B451" s="280"/>
      <c r="C451" s="279"/>
      <c r="D451" s="280"/>
      <c r="E451" s="280"/>
      <c r="F451" s="281"/>
      <c r="G451" s="281"/>
      <c r="H451" s="280"/>
      <c r="I451" s="282"/>
      <c r="J451" s="280"/>
      <c r="K451" s="280"/>
      <c r="L451" s="280"/>
      <c r="M451" s="280"/>
      <c r="N451" s="290"/>
      <c r="O451" s="284"/>
    </row>
    <row r="452" spans="1:15" s="9" customFormat="1" x14ac:dyDescent="0.2">
      <c r="A452" s="279"/>
      <c r="B452" s="280"/>
      <c r="C452" s="279"/>
      <c r="D452" s="280"/>
      <c r="E452" s="280"/>
      <c r="F452" s="281"/>
      <c r="G452" s="281"/>
      <c r="H452" s="280"/>
      <c r="I452" s="282"/>
      <c r="J452" s="280"/>
      <c r="K452" s="280"/>
      <c r="L452" s="280"/>
      <c r="M452" s="280"/>
      <c r="N452" s="290"/>
      <c r="O452" s="284"/>
    </row>
    <row r="453" spans="1:15" s="9" customFormat="1" x14ac:dyDescent="0.2">
      <c r="A453" s="279"/>
      <c r="B453" s="280"/>
      <c r="C453" s="279"/>
      <c r="D453" s="280"/>
      <c r="E453" s="280"/>
      <c r="F453" s="281"/>
      <c r="G453" s="281"/>
      <c r="H453" s="280"/>
      <c r="I453" s="282"/>
      <c r="J453" s="280"/>
      <c r="K453" s="280"/>
      <c r="L453" s="280"/>
      <c r="M453" s="280"/>
      <c r="N453" s="290"/>
      <c r="O453" s="284"/>
    </row>
    <row r="454" spans="1:15" s="9" customFormat="1" x14ac:dyDescent="0.2">
      <c r="A454" s="279"/>
      <c r="B454" s="280"/>
      <c r="C454" s="279"/>
      <c r="D454" s="280"/>
      <c r="E454" s="280"/>
      <c r="F454" s="281"/>
      <c r="G454" s="281"/>
      <c r="H454" s="280"/>
      <c r="I454" s="282"/>
      <c r="J454" s="280"/>
      <c r="K454" s="280"/>
      <c r="L454" s="280"/>
      <c r="M454" s="280"/>
      <c r="N454" s="290"/>
      <c r="O454" s="284"/>
    </row>
    <row r="455" spans="1:15" s="9" customFormat="1" x14ac:dyDescent="0.2">
      <c r="A455" s="279"/>
      <c r="B455" s="280"/>
      <c r="C455" s="279"/>
      <c r="D455" s="280"/>
      <c r="E455" s="280"/>
      <c r="F455" s="281"/>
      <c r="G455" s="281"/>
      <c r="H455" s="280"/>
      <c r="I455" s="282"/>
      <c r="J455" s="280"/>
      <c r="K455" s="280"/>
      <c r="L455" s="280"/>
      <c r="M455" s="280"/>
      <c r="N455" s="290"/>
      <c r="O455" s="284"/>
    </row>
    <row r="456" spans="1:15" s="9" customFormat="1" x14ac:dyDescent="0.2">
      <c r="A456" s="279"/>
      <c r="B456" s="280"/>
      <c r="C456" s="279"/>
      <c r="D456" s="280"/>
      <c r="E456" s="280"/>
      <c r="F456" s="281"/>
      <c r="G456" s="281"/>
      <c r="H456" s="280"/>
      <c r="I456" s="282"/>
      <c r="J456" s="280"/>
      <c r="K456" s="280"/>
      <c r="L456" s="280"/>
      <c r="M456" s="280"/>
      <c r="N456" s="290"/>
      <c r="O456" s="284"/>
    </row>
    <row r="457" spans="1:15" s="9" customFormat="1" x14ac:dyDescent="0.2">
      <c r="A457" s="279"/>
      <c r="B457" s="280"/>
      <c r="C457" s="279"/>
      <c r="D457" s="280"/>
      <c r="E457" s="280"/>
      <c r="F457" s="281"/>
      <c r="G457" s="281"/>
      <c r="H457" s="280"/>
      <c r="I457" s="282"/>
      <c r="J457" s="280"/>
      <c r="K457" s="280"/>
      <c r="L457" s="280"/>
      <c r="M457" s="280"/>
      <c r="N457" s="290"/>
      <c r="O457" s="284"/>
    </row>
    <row r="458" spans="1:15" s="9" customFormat="1" x14ac:dyDescent="0.2">
      <c r="A458" s="279"/>
      <c r="B458" s="280"/>
      <c r="C458" s="279"/>
      <c r="D458" s="280"/>
      <c r="E458" s="280"/>
      <c r="F458" s="281"/>
      <c r="G458" s="281"/>
      <c r="H458" s="280"/>
      <c r="I458" s="282"/>
      <c r="J458" s="280"/>
      <c r="K458" s="280"/>
      <c r="L458" s="280"/>
      <c r="M458" s="280"/>
      <c r="N458" s="290"/>
      <c r="O458" s="284"/>
    </row>
    <row r="459" spans="1:15" s="9" customFormat="1" x14ac:dyDescent="0.2">
      <c r="A459" s="279"/>
      <c r="B459" s="280"/>
      <c r="C459" s="279"/>
      <c r="D459" s="280"/>
      <c r="E459" s="280"/>
      <c r="F459" s="281"/>
      <c r="G459" s="281"/>
      <c r="H459" s="280"/>
      <c r="I459" s="282"/>
      <c r="J459" s="280"/>
      <c r="K459" s="280"/>
      <c r="L459" s="280"/>
      <c r="M459" s="280"/>
      <c r="N459" s="290"/>
      <c r="O459" s="284"/>
    </row>
    <row r="460" spans="1:15" s="9" customFormat="1" x14ac:dyDescent="0.2">
      <c r="A460" s="279"/>
      <c r="B460" s="280"/>
      <c r="C460" s="279"/>
      <c r="D460" s="280"/>
      <c r="E460" s="280"/>
      <c r="F460" s="281"/>
      <c r="G460" s="281"/>
      <c r="H460" s="280"/>
      <c r="I460" s="282"/>
      <c r="J460" s="280"/>
      <c r="K460" s="280"/>
      <c r="L460" s="280"/>
      <c r="M460" s="280"/>
      <c r="N460" s="290"/>
      <c r="O460" s="284"/>
    </row>
    <row r="461" spans="1:15" s="9" customFormat="1" x14ac:dyDescent="0.2">
      <c r="A461" s="279"/>
      <c r="B461" s="280"/>
      <c r="C461" s="279"/>
      <c r="D461" s="280"/>
      <c r="E461" s="280"/>
      <c r="F461" s="281"/>
      <c r="G461" s="281"/>
      <c r="H461" s="280"/>
      <c r="I461" s="282"/>
      <c r="J461" s="280"/>
      <c r="K461" s="280"/>
      <c r="L461" s="280"/>
      <c r="M461" s="280"/>
      <c r="N461" s="290"/>
      <c r="O461" s="284"/>
    </row>
    <row r="462" spans="1:15" s="9" customFormat="1" x14ac:dyDescent="0.2">
      <c r="A462" s="279"/>
      <c r="B462" s="280"/>
      <c r="C462" s="279"/>
      <c r="D462" s="280"/>
      <c r="E462" s="280"/>
      <c r="F462" s="281"/>
      <c r="G462" s="281"/>
      <c r="H462" s="280"/>
      <c r="I462" s="282"/>
      <c r="J462" s="280"/>
      <c r="K462" s="280"/>
      <c r="L462" s="280"/>
      <c r="M462" s="280"/>
      <c r="N462" s="290"/>
      <c r="O462" s="284"/>
    </row>
    <row r="463" spans="1:15" s="9" customFormat="1" x14ac:dyDescent="0.2">
      <c r="A463" s="279"/>
      <c r="B463" s="280"/>
      <c r="C463" s="279"/>
      <c r="D463" s="280"/>
      <c r="E463" s="280"/>
      <c r="F463" s="281"/>
      <c r="G463" s="281"/>
      <c r="H463" s="280"/>
      <c r="I463" s="282"/>
      <c r="J463" s="280"/>
      <c r="K463" s="280"/>
      <c r="L463" s="280"/>
      <c r="M463" s="280"/>
      <c r="N463" s="290"/>
      <c r="O463" s="284"/>
    </row>
    <row r="464" spans="1:15" s="9" customFormat="1" x14ac:dyDescent="0.2">
      <c r="A464" s="279"/>
      <c r="B464" s="280"/>
      <c r="C464" s="279"/>
      <c r="D464" s="280"/>
      <c r="E464" s="280"/>
      <c r="F464" s="281"/>
      <c r="G464" s="281"/>
      <c r="H464" s="280"/>
      <c r="I464" s="282"/>
      <c r="J464" s="280"/>
      <c r="K464" s="280"/>
      <c r="L464" s="280"/>
      <c r="M464" s="280"/>
      <c r="N464" s="290"/>
      <c r="O464" s="284"/>
    </row>
    <row r="465" spans="1:15" s="9" customFormat="1" x14ac:dyDescent="0.2">
      <c r="A465" s="279"/>
      <c r="B465" s="280"/>
      <c r="C465" s="279"/>
      <c r="D465" s="280"/>
      <c r="E465" s="280"/>
      <c r="F465" s="281"/>
      <c r="G465" s="281"/>
      <c r="H465" s="280"/>
      <c r="I465" s="282"/>
      <c r="J465" s="280"/>
      <c r="K465" s="280"/>
      <c r="L465" s="280"/>
      <c r="M465" s="280"/>
      <c r="N465" s="290"/>
      <c r="O465" s="284"/>
    </row>
    <row r="466" spans="1:15" s="9" customFormat="1" x14ac:dyDescent="0.2">
      <c r="A466" s="279"/>
      <c r="B466" s="280"/>
      <c r="C466" s="279"/>
      <c r="D466" s="280"/>
      <c r="E466" s="280"/>
      <c r="F466" s="281"/>
      <c r="G466" s="281"/>
      <c r="H466" s="280"/>
      <c r="I466" s="282"/>
      <c r="J466" s="280"/>
      <c r="K466" s="280"/>
      <c r="L466" s="280"/>
      <c r="M466" s="280"/>
      <c r="N466" s="290"/>
      <c r="O466" s="284"/>
    </row>
    <row r="467" spans="1:15" s="9" customFormat="1" x14ac:dyDescent="0.2">
      <c r="A467" s="279"/>
      <c r="B467" s="280"/>
      <c r="C467" s="279"/>
      <c r="D467" s="280"/>
      <c r="E467" s="280"/>
      <c r="F467" s="281"/>
      <c r="G467" s="281"/>
      <c r="H467" s="280"/>
      <c r="I467" s="282"/>
      <c r="J467" s="280"/>
      <c r="K467" s="280"/>
      <c r="L467" s="280"/>
      <c r="M467" s="280"/>
      <c r="N467" s="290"/>
      <c r="O467" s="284"/>
    </row>
    <row r="468" spans="1:15" s="9" customFormat="1" x14ac:dyDescent="0.2">
      <c r="A468" s="279"/>
      <c r="B468" s="280"/>
      <c r="C468" s="279"/>
      <c r="D468" s="280"/>
      <c r="E468" s="280"/>
      <c r="F468" s="281"/>
      <c r="G468" s="281"/>
      <c r="H468" s="280"/>
      <c r="I468" s="282"/>
      <c r="J468" s="280"/>
      <c r="K468" s="280"/>
      <c r="L468" s="280"/>
      <c r="M468" s="280"/>
      <c r="N468" s="290"/>
      <c r="O468" s="284"/>
    </row>
    <row r="469" spans="1:15" s="9" customFormat="1" x14ac:dyDescent="0.2">
      <c r="A469" s="279"/>
      <c r="B469" s="280"/>
      <c r="C469" s="279"/>
      <c r="D469" s="280"/>
      <c r="E469" s="280"/>
      <c r="F469" s="281"/>
      <c r="G469" s="281"/>
      <c r="H469" s="280"/>
      <c r="I469" s="282"/>
      <c r="J469" s="280"/>
      <c r="K469" s="280"/>
      <c r="L469" s="280"/>
      <c r="M469" s="280"/>
      <c r="N469" s="290"/>
      <c r="O469" s="284"/>
    </row>
    <row r="470" spans="1:15" s="9" customFormat="1" x14ac:dyDescent="0.2">
      <c r="A470" s="279"/>
      <c r="B470" s="280"/>
      <c r="C470" s="279"/>
      <c r="D470" s="280"/>
      <c r="E470" s="280"/>
      <c r="F470" s="281"/>
      <c r="G470" s="281"/>
      <c r="H470" s="280"/>
      <c r="I470" s="282"/>
      <c r="J470" s="280"/>
      <c r="K470" s="280"/>
      <c r="L470" s="280"/>
      <c r="M470" s="280"/>
      <c r="N470" s="290"/>
      <c r="O470" s="284"/>
    </row>
    <row r="471" spans="1:15" s="9" customFormat="1" x14ac:dyDescent="0.2">
      <c r="A471" s="279"/>
      <c r="B471" s="280"/>
      <c r="C471" s="279"/>
      <c r="D471" s="280"/>
      <c r="E471" s="280"/>
      <c r="F471" s="281"/>
      <c r="G471" s="281"/>
      <c r="H471" s="280"/>
      <c r="I471" s="282"/>
      <c r="J471" s="280"/>
      <c r="K471" s="280"/>
      <c r="L471" s="280"/>
      <c r="M471" s="280"/>
      <c r="N471" s="290"/>
      <c r="O471" s="284"/>
    </row>
    <row r="472" spans="1:15" s="9" customFormat="1" x14ac:dyDescent="0.2">
      <c r="A472" s="279"/>
      <c r="B472" s="280"/>
      <c r="C472" s="279"/>
      <c r="D472" s="280"/>
      <c r="E472" s="280"/>
      <c r="F472" s="281"/>
      <c r="G472" s="281"/>
      <c r="H472" s="280"/>
      <c r="I472" s="282"/>
      <c r="J472" s="280"/>
      <c r="K472" s="280"/>
      <c r="L472" s="280"/>
      <c r="M472" s="280"/>
      <c r="N472" s="290"/>
      <c r="O472" s="284"/>
    </row>
    <row r="473" spans="1:15" s="9" customFormat="1" x14ac:dyDescent="0.2">
      <c r="A473" s="279"/>
      <c r="B473" s="280"/>
      <c r="C473" s="279"/>
      <c r="D473" s="280"/>
      <c r="E473" s="280"/>
      <c r="F473" s="281"/>
      <c r="G473" s="281"/>
      <c r="H473" s="280"/>
      <c r="I473" s="282"/>
      <c r="J473" s="280"/>
      <c r="K473" s="280"/>
      <c r="L473" s="280"/>
      <c r="M473" s="280"/>
      <c r="N473" s="290"/>
      <c r="O473" s="284"/>
    </row>
    <row r="474" spans="1:15" s="9" customFormat="1" x14ac:dyDescent="0.2">
      <c r="A474" s="279"/>
      <c r="B474" s="280"/>
      <c r="C474" s="279"/>
      <c r="D474" s="280"/>
      <c r="E474" s="280"/>
      <c r="F474" s="281"/>
      <c r="G474" s="281"/>
      <c r="H474" s="280"/>
      <c r="I474" s="282"/>
      <c r="J474" s="280"/>
      <c r="K474" s="280"/>
      <c r="L474" s="280"/>
      <c r="M474" s="280"/>
      <c r="N474" s="290"/>
      <c r="O474" s="284"/>
    </row>
    <row r="475" spans="1:15" s="9" customFormat="1" x14ac:dyDescent="0.2">
      <c r="A475" s="279"/>
      <c r="B475" s="280"/>
      <c r="C475" s="279"/>
      <c r="D475" s="280"/>
      <c r="E475" s="280"/>
      <c r="F475" s="281"/>
      <c r="G475" s="281"/>
      <c r="H475" s="280"/>
      <c r="I475" s="282"/>
      <c r="J475" s="280"/>
      <c r="K475" s="280"/>
      <c r="L475" s="280"/>
      <c r="M475" s="280"/>
      <c r="N475" s="290"/>
      <c r="O475" s="284"/>
    </row>
    <row r="476" spans="1:15" s="9" customFormat="1" x14ac:dyDescent="0.2">
      <c r="A476" s="279"/>
      <c r="B476" s="280"/>
      <c r="C476" s="279"/>
      <c r="D476" s="280"/>
      <c r="E476" s="280"/>
      <c r="F476" s="281"/>
      <c r="G476" s="281"/>
      <c r="H476" s="280"/>
      <c r="I476" s="282"/>
      <c r="J476" s="280"/>
      <c r="K476" s="280"/>
      <c r="L476" s="280"/>
      <c r="M476" s="280"/>
      <c r="N476" s="290"/>
      <c r="O476" s="284"/>
    </row>
    <row r="477" spans="1:15" s="9" customFormat="1" x14ac:dyDescent="0.2">
      <c r="A477" s="279"/>
      <c r="B477" s="280"/>
      <c r="C477" s="279"/>
      <c r="D477" s="280"/>
      <c r="E477" s="280"/>
      <c r="F477" s="281"/>
      <c r="G477" s="281"/>
      <c r="H477" s="280"/>
      <c r="I477" s="282"/>
      <c r="J477" s="280"/>
      <c r="K477" s="280"/>
      <c r="L477" s="280"/>
      <c r="M477" s="280"/>
      <c r="N477" s="290"/>
      <c r="O477" s="284"/>
    </row>
    <row r="478" spans="1:15" s="9" customFormat="1" x14ac:dyDescent="0.2">
      <c r="A478" s="279"/>
      <c r="B478" s="280"/>
      <c r="C478" s="279"/>
      <c r="D478" s="280"/>
      <c r="E478" s="280"/>
      <c r="F478" s="281"/>
      <c r="G478" s="281"/>
      <c r="H478" s="280"/>
      <c r="I478" s="282"/>
      <c r="J478" s="280"/>
      <c r="K478" s="280"/>
      <c r="L478" s="280"/>
      <c r="M478" s="280"/>
      <c r="N478" s="290"/>
      <c r="O478" s="284"/>
    </row>
    <row r="479" spans="1:15" s="9" customFormat="1" x14ac:dyDescent="0.2">
      <c r="A479" s="279"/>
      <c r="B479" s="280"/>
      <c r="C479" s="279"/>
      <c r="D479" s="280"/>
      <c r="E479" s="280"/>
      <c r="F479" s="281"/>
      <c r="G479" s="281"/>
      <c r="H479" s="280"/>
      <c r="I479" s="282"/>
      <c r="J479" s="280"/>
      <c r="K479" s="280"/>
      <c r="L479" s="280"/>
      <c r="M479" s="280"/>
      <c r="N479" s="290"/>
      <c r="O479" s="284"/>
    </row>
    <row r="480" spans="1:15" s="9" customFormat="1" x14ac:dyDescent="0.2">
      <c r="A480" s="279"/>
      <c r="B480" s="280"/>
      <c r="C480" s="279"/>
      <c r="D480" s="280"/>
      <c r="E480" s="280"/>
      <c r="F480" s="281"/>
      <c r="G480" s="281"/>
      <c r="H480" s="280"/>
      <c r="I480" s="282"/>
      <c r="J480" s="280"/>
      <c r="K480" s="280"/>
      <c r="L480" s="280"/>
      <c r="M480" s="280"/>
      <c r="N480" s="290"/>
      <c r="O480" s="284"/>
    </row>
    <row r="481" spans="1:15" s="9" customFormat="1" x14ac:dyDescent="0.2">
      <c r="A481" s="279"/>
      <c r="B481" s="280"/>
      <c r="C481" s="279"/>
      <c r="D481" s="280"/>
      <c r="E481" s="280"/>
      <c r="F481" s="281"/>
      <c r="G481" s="281"/>
      <c r="H481" s="280"/>
      <c r="I481" s="282"/>
      <c r="J481" s="280"/>
      <c r="K481" s="280"/>
      <c r="L481" s="280"/>
      <c r="M481" s="280"/>
      <c r="N481" s="290"/>
      <c r="O481" s="284"/>
    </row>
    <row r="482" spans="1:15" s="9" customFormat="1" x14ac:dyDescent="0.2">
      <c r="A482" s="279"/>
      <c r="B482" s="280"/>
      <c r="C482" s="279"/>
      <c r="D482" s="280"/>
      <c r="E482" s="280"/>
      <c r="F482" s="281"/>
      <c r="G482" s="281"/>
      <c r="H482" s="280"/>
      <c r="I482" s="282"/>
      <c r="J482" s="280"/>
      <c r="K482" s="280"/>
      <c r="L482" s="280"/>
      <c r="M482" s="280"/>
      <c r="N482" s="290"/>
      <c r="O482" s="284"/>
    </row>
    <row r="483" spans="1:15" s="9" customFormat="1" x14ac:dyDescent="0.2">
      <c r="A483" s="279"/>
      <c r="B483" s="280"/>
      <c r="C483" s="279"/>
      <c r="D483" s="280"/>
      <c r="E483" s="280"/>
      <c r="F483" s="281"/>
      <c r="G483" s="281"/>
      <c r="H483" s="280"/>
      <c r="I483" s="282"/>
      <c r="J483" s="280"/>
      <c r="K483" s="280"/>
      <c r="L483" s="280"/>
      <c r="M483" s="280"/>
      <c r="N483" s="290"/>
      <c r="O483" s="284"/>
    </row>
    <row r="484" spans="1:15" s="9" customFormat="1" x14ac:dyDescent="0.2">
      <c r="A484" s="279"/>
      <c r="B484" s="280"/>
      <c r="C484" s="279"/>
      <c r="D484" s="280"/>
      <c r="E484" s="280"/>
      <c r="F484" s="281"/>
      <c r="G484" s="281"/>
      <c r="H484" s="280"/>
      <c r="I484" s="282"/>
      <c r="J484" s="280"/>
      <c r="K484" s="280"/>
      <c r="L484" s="280"/>
      <c r="M484" s="280"/>
      <c r="N484" s="290"/>
      <c r="O484" s="284"/>
    </row>
    <row r="485" spans="1:15" s="9" customFormat="1" x14ac:dyDescent="0.2">
      <c r="A485" s="279"/>
      <c r="B485" s="280"/>
      <c r="C485" s="279"/>
      <c r="D485" s="280"/>
      <c r="E485" s="280"/>
      <c r="F485" s="281"/>
      <c r="G485" s="281"/>
      <c r="H485" s="280"/>
      <c r="I485" s="282"/>
      <c r="J485" s="280"/>
      <c r="K485" s="280"/>
      <c r="L485" s="280"/>
      <c r="M485" s="280"/>
      <c r="N485" s="290"/>
      <c r="O485" s="284"/>
    </row>
    <row r="486" spans="1:15" s="9" customFormat="1" x14ac:dyDescent="0.2">
      <c r="A486" s="279"/>
      <c r="B486" s="280"/>
      <c r="C486" s="279"/>
      <c r="D486" s="280"/>
      <c r="E486" s="280"/>
      <c r="F486" s="281"/>
      <c r="G486" s="281"/>
      <c r="H486" s="280"/>
      <c r="I486" s="282"/>
      <c r="J486" s="280"/>
      <c r="K486" s="280"/>
      <c r="L486" s="280"/>
      <c r="M486" s="280"/>
      <c r="N486" s="290"/>
      <c r="O486" s="284"/>
    </row>
    <row r="487" spans="1:15" s="9" customFormat="1" x14ac:dyDescent="0.2">
      <c r="A487" s="279"/>
      <c r="B487" s="280"/>
      <c r="C487" s="279"/>
      <c r="D487" s="280"/>
      <c r="E487" s="280"/>
      <c r="F487" s="281"/>
      <c r="G487" s="281"/>
      <c r="H487" s="280"/>
      <c r="I487" s="282"/>
      <c r="J487" s="280"/>
      <c r="K487" s="280"/>
      <c r="L487" s="280"/>
      <c r="M487" s="280"/>
      <c r="N487" s="290"/>
      <c r="O487" s="284"/>
    </row>
    <row r="488" spans="1:15" s="9" customFormat="1" x14ac:dyDescent="0.2">
      <c r="A488" s="279"/>
      <c r="B488" s="280"/>
      <c r="C488" s="279"/>
      <c r="D488" s="280"/>
      <c r="E488" s="280"/>
      <c r="F488" s="281"/>
      <c r="G488" s="281"/>
      <c r="H488" s="280"/>
      <c r="I488" s="282"/>
      <c r="J488" s="280"/>
      <c r="K488" s="280"/>
      <c r="L488" s="280"/>
      <c r="M488" s="280"/>
      <c r="N488" s="290"/>
      <c r="O488" s="284"/>
    </row>
    <row r="489" spans="1:15" s="9" customFormat="1" x14ac:dyDescent="0.2">
      <c r="A489" s="279"/>
      <c r="B489" s="280"/>
      <c r="C489" s="279"/>
      <c r="D489" s="280"/>
      <c r="E489" s="280"/>
      <c r="F489" s="281"/>
      <c r="G489" s="281"/>
      <c r="H489" s="280"/>
      <c r="I489" s="282"/>
      <c r="J489" s="280"/>
      <c r="K489" s="280"/>
      <c r="L489" s="280"/>
      <c r="M489" s="280"/>
      <c r="N489" s="290"/>
      <c r="O489" s="284"/>
    </row>
    <row r="490" spans="1:15" s="9" customFormat="1" x14ac:dyDescent="0.2">
      <c r="A490" s="279"/>
      <c r="B490" s="280"/>
      <c r="C490" s="279"/>
      <c r="D490" s="280"/>
      <c r="E490" s="280"/>
      <c r="F490" s="281"/>
      <c r="G490" s="281"/>
      <c r="H490" s="280"/>
      <c r="I490" s="282"/>
      <c r="J490" s="280"/>
      <c r="K490" s="280"/>
      <c r="L490" s="280"/>
      <c r="M490" s="280"/>
      <c r="N490" s="290"/>
      <c r="O490" s="284"/>
    </row>
    <row r="491" spans="1:15" s="9" customFormat="1" x14ac:dyDescent="0.2">
      <c r="A491" s="279"/>
      <c r="B491" s="280"/>
      <c r="C491" s="279"/>
      <c r="D491" s="280"/>
      <c r="E491" s="280"/>
      <c r="F491" s="281"/>
      <c r="G491" s="281"/>
      <c r="H491" s="280"/>
      <c r="I491" s="282"/>
      <c r="J491" s="280"/>
      <c r="K491" s="280"/>
      <c r="L491" s="280"/>
      <c r="M491" s="280"/>
      <c r="N491" s="290"/>
      <c r="O491" s="284"/>
    </row>
    <row r="492" spans="1:15" s="9" customFormat="1" x14ac:dyDescent="0.2">
      <c r="A492" s="279"/>
      <c r="B492" s="280"/>
      <c r="C492" s="279"/>
      <c r="D492" s="280"/>
      <c r="E492" s="280"/>
      <c r="F492" s="281"/>
      <c r="G492" s="281"/>
      <c r="H492" s="280"/>
      <c r="I492" s="282"/>
      <c r="J492" s="280"/>
      <c r="K492" s="280"/>
      <c r="L492" s="280"/>
      <c r="M492" s="280"/>
      <c r="N492" s="290"/>
      <c r="O492" s="284"/>
    </row>
    <row r="493" spans="1:15" s="9" customFormat="1" x14ac:dyDescent="0.2">
      <c r="A493" s="279"/>
      <c r="B493" s="280"/>
      <c r="C493" s="279"/>
      <c r="D493" s="280"/>
      <c r="E493" s="280"/>
      <c r="F493" s="281"/>
      <c r="G493" s="281"/>
      <c r="H493" s="280"/>
      <c r="I493" s="282"/>
      <c r="J493" s="280"/>
      <c r="K493" s="280"/>
      <c r="L493" s="280"/>
      <c r="M493" s="280"/>
      <c r="N493" s="290"/>
      <c r="O493" s="284"/>
    </row>
    <row r="494" spans="1:15" s="9" customFormat="1" x14ac:dyDescent="0.2">
      <c r="A494" s="279"/>
      <c r="B494" s="280"/>
      <c r="C494" s="279"/>
      <c r="D494" s="280"/>
      <c r="E494" s="280"/>
      <c r="F494" s="281"/>
      <c r="G494" s="281"/>
      <c r="H494" s="280"/>
      <c r="I494" s="282"/>
      <c r="J494" s="280"/>
      <c r="K494" s="280"/>
      <c r="L494" s="280"/>
      <c r="M494" s="280"/>
      <c r="N494" s="290"/>
      <c r="O494" s="284"/>
    </row>
    <row r="495" spans="1:15" s="9" customFormat="1" x14ac:dyDescent="0.2">
      <c r="A495" s="279"/>
      <c r="B495" s="280"/>
      <c r="C495" s="279"/>
      <c r="D495" s="280"/>
      <c r="E495" s="280"/>
      <c r="F495" s="281"/>
      <c r="G495" s="281"/>
      <c r="H495" s="280"/>
      <c r="I495" s="282"/>
      <c r="J495" s="280"/>
      <c r="K495" s="280"/>
      <c r="L495" s="280"/>
      <c r="M495" s="280"/>
      <c r="N495" s="290"/>
      <c r="O495" s="284"/>
    </row>
    <row r="496" spans="1:15" s="9" customFormat="1" x14ac:dyDescent="0.2">
      <c r="A496" s="279"/>
      <c r="B496" s="280"/>
      <c r="C496" s="279"/>
      <c r="D496" s="280"/>
      <c r="E496" s="280"/>
      <c r="F496" s="281"/>
      <c r="G496" s="281"/>
      <c r="H496" s="280"/>
      <c r="I496" s="282"/>
      <c r="J496" s="280"/>
      <c r="K496" s="280"/>
      <c r="L496" s="280"/>
      <c r="M496" s="280"/>
      <c r="N496" s="290"/>
      <c r="O496" s="284"/>
    </row>
    <row r="497" spans="1:15" s="9" customFormat="1" x14ac:dyDescent="0.2">
      <c r="A497" s="279"/>
      <c r="B497" s="280"/>
      <c r="C497" s="279"/>
      <c r="D497" s="280"/>
      <c r="E497" s="280"/>
      <c r="F497" s="281"/>
      <c r="G497" s="281"/>
      <c r="H497" s="280"/>
      <c r="I497" s="282"/>
      <c r="J497" s="280"/>
      <c r="K497" s="280"/>
      <c r="L497" s="280"/>
      <c r="M497" s="280"/>
      <c r="N497" s="290"/>
      <c r="O497" s="284"/>
    </row>
    <row r="498" spans="1:15" s="9" customFormat="1" x14ac:dyDescent="0.2">
      <c r="A498" s="279"/>
      <c r="B498" s="280"/>
      <c r="C498" s="279"/>
      <c r="D498" s="280"/>
      <c r="E498" s="280"/>
      <c r="F498" s="281"/>
      <c r="G498" s="281"/>
      <c r="H498" s="280"/>
      <c r="I498" s="282"/>
      <c r="J498" s="280"/>
      <c r="K498" s="280"/>
      <c r="L498" s="280"/>
      <c r="M498" s="280"/>
      <c r="N498" s="290"/>
      <c r="O498" s="284"/>
    </row>
    <row r="499" spans="1:15" s="9" customFormat="1" x14ac:dyDescent="0.2">
      <c r="A499" s="279"/>
      <c r="B499" s="280"/>
      <c r="C499" s="279"/>
      <c r="D499" s="280"/>
      <c r="E499" s="280"/>
      <c r="F499" s="281"/>
      <c r="G499" s="281"/>
      <c r="H499" s="280"/>
      <c r="I499" s="282"/>
      <c r="J499" s="280"/>
      <c r="K499" s="280"/>
      <c r="L499" s="280"/>
      <c r="M499" s="280"/>
      <c r="N499" s="290"/>
      <c r="O499" s="284"/>
    </row>
    <row r="500" spans="1:15" s="9" customFormat="1" x14ac:dyDescent="0.2">
      <c r="A500" s="279"/>
      <c r="B500" s="280"/>
      <c r="C500" s="279"/>
      <c r="D500" s="280"/>
      <c r="E500" s="280"/>
      <c r="F500" s="281"/>
      <c r="G500" s="281"/>
      <c r="H500" s="280"/>
      <c r="I500" s="282"/>
      <c r="J500" s="280"/>
      <c r="K500" s="280"/>
      <c r="L500" s="280"/>
      <c r="M500" s="280"/>
      <c r="N500" s="290"/>
      <c r="O500" s="284"/>
    </row>
    <row r="501" spans="1:15" s="9" customFormat="1" x14ac:dyDescent="0.2">
      <c r="A501" s="279"/>
      <c r="B501" s="280"/>
      <c r="C501" s="279"/>
      <c r="D501" s="280"/>
      <c r="E501" s="280"/>
      <c r="F501" s="281"/>
      <c r="G501" s="281"/>
      <c r="H501" s="280"/>
      <c r="I501" s="282"/>
      <c r="J501" s="280"/>
      <c r="K501" s="280"/>
      <c r="L501" s="280"/>
      <c r="M501" s="280"/>
      <c r="N501" s="290"/>
      <c r="O501" s="284"/>
    </row>
    <row r="502" spans="1:15" s="9" customFormat="1" x14ac:dyDescent="0.2">
      <c r="A502" s="279"/>
      <c r="B502" s="280"/>
      <c r="C502" s="279"/>
      <c r="D502" s="280"/>
      <c r="E502" s="280"/>
      <c r="F502" s="281"/>
      <c r="G502" s="281"/>
      <c r="H502" s="280"/>
      <c r="I502" s="282"/>
      <c r="J502" s="280"/>
      <c r="K502" s="280"/>
      <c r="L502" s="280"/>
      <c r="M502" s="280"/>
      <c r="N502" s="290"/>
      <c r="O502" s="284"/>
    </row>
    <row r="503" spans="1:15" s="9" customFormat="1" x14ac:dyDescent="0.2">
      <c r="A503" s="279"/>
      <c r="B503" s="280"/>
      <c r="C503" s="279"/>
      <c r="D503" s="280"/>
      <c r="E503" s="280"/>
      <c r="F503" s="281"/>
      <c r="G503" s="281"/>
      <c r="H503" s="280"/>
      <c r="I503" s="282"/>
      <c r="J503" s="280"/>
      <c r="K503" s="280"/>
      <c r="L503" s="280"/>
      <c r="M503" s="280"/>
      <c r="N503" s="290"/>
      <c r="O503" s="284"/>
    </row>
    <row r="504" spans="1:15" s="9" customFormat="1" x14ac:dyDescent="0.2">
      <c r="A504" s="279"/>
      <c r="B504" s="280"/>
      <c r="C504" s="279"/>
      <c r="D504" s="280"/>
      <c r="E504" s="280"/>
      <c r="F504" s="281"/>
      <c r="G504" s="281"/>
      <c r="H504" s="280"/>
      <c r="I504" s="282"/>
      <c r="J504" s="280"/>
      <c r="K504" s="280"/>
      <c r="L504" s="280"/>
      <c r="M504" s="280"/>
      <c r="N504" s="290"/>
      <c r="O504" s="284"/>
    </row>
    <row r="505" spans="1:15" s="9" customFormat="1" x14ac:dyDescent="0.2">
      <c r="A505" s="279"/>
      <c r="B505" s="280"/>
      <c r="C505" s="279"/>
      <c r="D505" s="280"/>
      <c r="E505" s="280"/>
      <c r="F505" s="281"/>
      <c r="G505" s="281"/>
      <c r="H505" s="280"/>
      <c r="I505" s="282"/>
      <c r="J505" s="280"/>
      <c r="K505" s="280"/>
      <c r="L505" s="280"/>
      <c r="M505" s="280"/>
      <c r="N505" s="290"/>
      <c r="O505" s="284"/>
    </row>
    <row r="506" spans="1:15" s="9" customFormat="1" x14ac:dyDescent="0.2">
      <c r="A506" s="279"/>
      <c r="B506" s="280"/>
      <c r="C506" s="279"/>
      <c r="D506" s="280"/>
      <c r="E506" s="280"/>
      <c r="F506" s="281"/>
      <c r="G506" s="281"/>
      <c r="H506" s="280"/>
      <c r="I506" s="282"/>
      <c r="J506" s="280"/>
      <c r="K506" s="280"/>
      <c r="L506" s="280"/>
      <c r="M506" s="280"/>
      <c r="N506" s="290"/>
      <c r="O506" s="284"/>
    </row>
    <row r="507" spans="1:15" s="9" customFormat="1" x14ac:dyDescent="0.2">
      <c r="A507" s="279"/>
      <c r="B507" s="280"/>
      <c r="C507" s="279"/>
      <c r="D507" s="280"/>
      <c r="E507" s="280"/>
      <c r="F507" s="281"/>
      <c r="G507" s="281"/>
      <c r="H507" s="280"/>
      <c r="I507" s="282"/>
      <c r="J507" s="280"/>
      <c r="K507" s="280"/>
      <c r="L507" s="280"/>
      <c r="M507" s="280"/>
      <c r="N507" s="290"/>
      <c r="O507" s="284"/>
    </row>
    <row r="508" spans="1:15" s="9" customFormat="1" x14ac:dyDescent="0.2">
      <c r="A508" s="279"/>
      <c r="B508" s="280"/>
      <c r="C508" s="279"/>
      <c r="D508" s="280"/>
      <c r="E508" s="280"/>
      <c r="F508" s="281"/>
      <c r="G508" s="281"/>
      <c r="H508" s="280"/>
      <c r="I508" s="282"/>
      <c r="J508" s="280"/>
      <c r="K508" s="280"/>
      <c r="L508" s="280"/>
      <c r="M508" s="280"/>
      <c r="N508" s="290"/>
      <c r="O508" s="284"/>
    </row>
    <row r="509" spans="1:15" s="9" customFormat="1" x14ac:dyDescent="0.2">
      <c r="A509" s="279"/>
      <c r="B509" s="280"/>
      <c r="C509" s="279"/>
      <c r="D509" s="280"/>
      <c r="E509" s="280"/>
      <c r="F509" s="281"/>
      <c r="G509" s="281"/>
      <c r="H509" s="280"/>
      <c r="I509" s="282"/>
      <c r="J509" s="280"/>
      <c r="K509" s="280"/>
      <c r="L509" s="280"/>
      <c r="M509" s="280"/>
      <c r="N509" s="290"/>
      <c r="O509" s="284"/>
    </row>
    <row r="510" spans="1:15" s="9" customFormat="1" x14ac:dyDescent="0.2">
      <c r="A510" s="279"/>
      <c r="B510" s="280"/>
      <c r="C510" s="279"/>
      <c r="D510" s="280"/>
      <c r="E510" s="280"/>
      <c r="F510" s="281"/>
      <c r="G510" s="281"/>
      <c r="H510" s="280"/>
      <c r="I510" s="282"/>
      <c r="J510" s="280"/>
      <c r="K510" s="280"/>
      <c r="L510" s="280"/>
      <c r="M510" s="280"/>
      <c r="N510" s="290"/>
      <c r="O510" s="284"/>
    </row>
    <row r="511" spans="1:15" s="9" customFormat="1" x14ac:dyDescent="0.2">
      <c r="A511" s="279"/>
      <c r="B511" s="280"/>
      <c r="C511" s="279"/>
      <c r="D511" s="280"/>
      <c r="E511" s="280"/>
      <c r="F511" s="281"/>
      <c r="G511" s="281"/>
      <c r="H511" s="280"/>
      <c r="I511" s="282"/>
      <c r="J511" s="280"/>
      <c r="K511" s="280"/>
      <c r="L511" s="280"/>
      <c r="M511" s="280"/>
      <c r="N511" s="290"/>
      <c r="O511" s="284"/>
    </row>
    <row r="512" spans="1:15" s="9" customFormat="1" x14ac:dyDescent="0.2">
      <c r="A512" s="279"/>
      <c r="B512" s="280"/>
      <c r="C512" s="279"/>
      <c r="D512" s="280"/>
      <c r="E512" s="280"/>
      <c r="F512" s="281"/>
      <c r="G512" s="281"/>
      <c r="H512" s="280"/>
      <c r="I512" s="282"/>
      <c r="J512" s="280"/>
      <c r="K512" s="280"/>
      <c r="L512" s="280"/>
      <c r="M512" s="280"/>
      <c r="N512" s="290"/>
      <c r="O512" s="284"/>
    </row>
    <row r="513" spans="1:15" s="9" customFormat="1" x14ac:dyDescent="0.2">
      <c r="A513" s="279"/>
      <c r="B513" s="280"/>
      <c r="C513" s="279"/>
      <c r="D513" s="280"/>
      <c r="E513" s="280"/>
      <c r="F513" s="281"/>
      <c r="G513" s="281"/>
      <c r="H513" s="280"/>
      <c r="I513" s="282"/>
      <c r="J513" s="280"/>
      <c r="K513" s="280"/>
      <c r="L513" s="280"/>
      <c r="M513" s="280"/>
      <c r="N513" s="290"/>
      <c r="O513" s="284"/>
    </row>
    <row r="514" spans="1:15" s="9" customFormat="1" x14ac:dyDescent="0.2">
      <c r="A514" s="279"/>
      <c r="B514" s="280"/>
      <c r="C514" s="279"/>
      <c r="D514" s="280"/>
      <c r="E514" s="280"/>
      <c r="F514" s="281"/>
      <c r="G514" s="281"/>
      <c r="H514" s="280"/>
      <c r="I514" s="282"/>
      <c r="J514" s="280"/>
      <c r="K514" s="280"/>
      <c r="L514" s="280"/>
      <c r="M514" s="280"/>
      <c r="N514" s="290"/>
      <c r="O514" s="284"/>
    </row>
    <row r="515" spans="1:15" s="9" customFormat="1" x14ac:dyDescent="0.2">
      <c r="A515" s="279"/>
      <c r="B515" s="280"/>
      <c r="C515" s="279"/>
      <c r="D515" s="280"/>
      <c r="E515" s="280"/>
      <c r="F515" s="281"/>
      <c r="G515" s="281"/>
      <c r="H515" s="280"/>
      <c r="I515" s="282"/>
      <c r="J515" s="280"/>
      <c r="K515" s="280"/>
      <c r="L515" s="280"/>
      <c r="M515" s="280"/>
      <c r="N515" s="290"/>
      <c r="O515" s="284"/>
    </row>
    <row r="516" spans="1:15" s="9" customFormat="1" x14ac:dyDescent="0.2">
      <c r="A516" s="279"/>
      <c r="B516" s="280"/>
      <c r="C516" s="279"/>
      <c r="D516" s="280"/>
      <c r="E516" s="280"/>
      <c r="F516" s="281"/>
      <c r="G516" s="281"/>
      <c r="H516" s="280"/>
      <c r="I516" s="282"/>
      <c r="J516" s="280"/>
      <c r="K516" s="280"/>
      <c r="L516" s="280"/>
      <c r="M516" s="280"/>
      <c r="N516" s="290"/>
      <c r="O516" s="284"/>
    </row>
    <row r="517" spans="1:15" s="9" customFormat="1" x14ac:dyDescent="0.2">
      <c r="A517" s="279"/>
      <c r="B517" s="280"/>
      <c r="C517" s="279"/>
      <c r="D517" s="280"/>
      <c r="E517" s="280"/>
      <c r="F517" s="281"/>
      <c r="G517" s="281"/>
      <c r="H517" s="280"/>
      <c r="I517" s="282"/>
      <c r="J517" s="280"/>
      <c r="K517" s="280"/>
      <c r="L517" s="280"/>
      <c r="M517" s="280"/>
      <c r="N517" s="290"/>
      <c r="O517" s="284"/>
    </row>
    <row r="518" spans="1:15" s="9" customFormat="1" x14ac:dyDescent="0.2">
      <c r="A518" s="279"/>
      <c r="B518" s="280"/>
      <c r="C518" s="279"/>
      <c r="D518" s="280"/>
      <c r="E518" s="280"/>
      <c r="F518" s="281"/>
      <c r="G518" s="281"/>
      <c r="H518" s="280"/>
      <c r="I518" s="282"/>
      <c r="J518" s="280"/>
      <c r="K518" s="280"/>
      <c r="L518" s="280"/>
      <c r="M518" s="280"/>
      <c r="N518" s="290"/>
      <c r="O518" s="284"/>
    </row>
    <row r="519" spans="1:15" s="9" customFormat="1" x14ac:dyDescent="0.2">
      <c r="A519" s="279"/>
      <c r="B519" s="280"/>
      <c r="C519" s="279"/>
      <c r="D519" s="280"/>
      <c r="E519" s="280"/>
      <c r="F519" s="281"/>
      <c r="G519" s="281"/>
      <c r="H519" s="280"/>
      <c r="I519" s="282"/>
      <c r="J519" s="280"/>
      <c r="K519" s="280"/>
      <c r="L519" s="280"/>
      <c r="M519" s="280"/>
      <c r="N519" s="290"/>
      <c r="O519" s="284"/>
    </row>
    <row r="520" spans="1:15" s="9" customFormat="1" x14ac:dyDescent="0.2">
      <c r="A520" s="279"/>
      <c r="B520" s="280"/>
      <c r="C520" s="279"/>
      <c r="D520" s="280"/>
      <c r="E520" s="280"/>
      <c r="F520" s="281"/>
      <c r="G520" s="281"/>
      <c r="H520" s="280"/>
      <c r="I520" s="282"/>
      <c r="J520" s="280"/>
      <c r="K520" s="280"/>
      <c r="L520" s="280"/>
      <c r="M520" s="280"/>
      <c r="N520" s="290"/>
      <c r="O520" s="284"/>
    </row>
    <row r="521" spans="1:15" s="9" customFormat="1" x14ac:dyDescent="0.2">
      <c r="A521" s="279"/>
      <c r="B521" s="280"/>
      <c r="C521" s="279"/>
      <c r="D521" s="280"/>
      <c r="E521" s="280"/>
      <c r="F521" s="281"/>
      <c r="G521" s="281"/>
      <c r="H521" s="280"/>
      <c r="I521" s="282"/>
      <c r="J521" s="280"/>
      <c r="K521" s="280"/>
      <c r="L521" s="280"/>
      <c r="M521" s="280"/>
      <c r="N521" s="290"/>
      <c r="O521" s="284"/>
    </row>
    <row r="522" spans="1:15" s="9" customFormat="1" x14ac:dyDescent="0.2">
      <c r="A522" s="279"/>
      <c r="B522" s="280"/>
      <c r="C522" s="279"/>
      <c r="D522" s="280"/>
      <c r="E522" s="280"/>
      <c r="F522" s="281"/>
      <c r="G522" s="281"/>
      <c r="H522" s="280"/>
      <c r="I522" s="282"/>
      <c r="J522" s="280"/>
      <c r="K522" s="280"/>
      <c r="L522" s="280"/>
      <c r="M522" s="280"/>
      <c r="N522" s="290"/>
      <c r="O522" s="284"/>
    </row>
    <row r="523" spans="1:15" s="9" customFormat="1" x14ac:dyDescent="0.2">
      <c r="A523" s="279"/>
      <c r="B523" s="280"/>
      <c r="C523" s="279"/>
      <c r="D523" s="280"/>
      <c r="E523" s="280"/>
      <c r="F523" s="281"/>
      <c r="G523" s="281"/>
      <c r="H523" s="280"/>
      <c r="I523" s="282"/>
      <c r="J523" s="280"/>
      <c r="K523" s="280"/>
      <c r="L523" s="280"/>
      <c r="M523" s="280"/>
      <c r="N523" s="290"/>
      <c r="O523" s="284"/>
    </row>
    <row r="524" spans="1:15" s="9" customFormat="1" x14ac:dyDescent="0.2">
      <c r="A524" s="279"/>
      <c r="B524" s="280"/>
      <c r="C524" s="279"/>
      <c r="D524" s="280"/>
      <c r="E524" s="280"/>
      <c r="F524" s="281"/>
      <c r="G524" s="281"/>
      <c r="H524" s="280"/>
      <c r="I524" s="282"/>
      <c r="J524" s="280"/>
      <c r="K524" s="280"/>
      <c r="L524" s="280"/>
      <c r="M524" s="280"/>
      <c r="N524" s="290"/>
      <c r="O524" s="284"/>
    </row>
    <row r="525" spans="1:15" s="9" customFormat="1" x14ac:dyDescent="0.2">
      <c r="A525" s="279"/>
      <c r="B525" s="280"/>
      <c r="C525" s="279"/>
      <c r="D525" s="280"/>
      <c r="E525" s="280"/>
      <c r="F525" s="281"/>
      <c r="G525" s="281"/>
      <c r="H525" s="280"/>
      <c r="I525" s="282"/>
      <c r="J525" s="280"/>
      <c r="K525" s="280"/>
      <c r="L525" s="280"/>
      <c r="M525" s="280"/>
      <c r="N525" s="290"/>
      <c r="O525" s="284"/>
    </row>
    <row r="526" spans="1:15" s="9" customFormat="1" x14ac:dyDescent="0.2">
      <c r="A526" s="279"/>
      <c r="B526" s="280"/>
      <c r="C526" s="279"/>
      <c r="D526" s="280"/>
      <c r="E526" s="280"/>
      <c r="F526" s="281"/>
      <c r="G526" s="281"/>
      <c r="H526" s="280"/>
      <c r="I526" s="282"/>
      <c r="J526" s="280"/>
      <c r="K526" s="280"/>
      <c r="L526" s="280"/>
      <c r="M526" s="280"/>
      <c r="N526" s="290"/>
      <c r="O526" s="284"/>
    </row>
    <row r="527" spans="1:15" s="9" customFormat="1" x14ac:dyDescent="0.2">
      <c r="A527" s="279"/>
      <c r="B527" s="280"/>
      <c r="C527" s="279"/>
      <c r="D527" s="280"/>
      <c r="E527" s="280"/>
      <c r="F527" s="281"/>
      <c r="G527" s="281"/>
      <c r="H527" s="280"/>
      <c r="I527" s="282"/>
      <c r="J527" s="280"/>
      <c r="K527" s="280"/>
      <c r="L527" s="280"/>
      <c r="M527" s="280"/>
      <c r="N527" s="290"/>
      <c r="O527" s="284"/>
    </row>
    <row r="528" spans="1:15" s="9" customFormat="1" x14ac:dyDescent="0.2">
      <c r="A528" s="279"/>
      <c r="B528" s="280"/>
      <c r="C528" s="279"/>
      <c r="D528" s="280"/>
      <c r="E528" s="280"/>
      <c r="F528" s="281"/>
      <c r="G528" s="281"/>
      <c r="H528" s="280"/>
      <c r="I528" s="282"/>
      <c r="J528" s="280"/>
      <c r="K528" s="280"/>
      <c r="L528" s="280"/>
      <c r="M528" s="280"/>
      <c r="N528" s="290"/>
      <c r="O528" s="284"/>
    </row>
    <row r="529" spans="1:15" s="9" customFormat="1" x14ac:dyDescent="0.2">
      <c r="A529" s="279"/>
      <c r="B529" s="280"/>
      <c r="C529" s="279"/>
      <c r="D529" s="280"/>
      <c r="E529" s="280"/>
      <c r="F529" s="281"/>
      <c r="G529" s="281"/>
      <c r="H529" s="280"/>
      <c r="I529" s="282"/>
      <c r="J529" s="280"/>
      <c r="K529" s="280"/>
      <c r="L529" s="280"/>
      <c r="M529" s="280"/>
      <c r="N529" s="290"/>
      <c r="O529" s="284"/>
    </row>
    <row r="530" spans="1:15" s="9" customFormat="1" x14ac:dyDescent="0.2">
      <c r="A530" s="279"/>
      <c r="B530" s="280"/>
      <c r="C530" s="279"/>
      <c r="D530" s="280"/>
      <c r="E530" s="280"/>
      <c r="F530" s="281"/>
      <c r="G530" s="281"/>
      <c r="H530" s="280"/>
      <c r="I530" s="282"/>
      <c r="J530" s="280"/>
      <c r="K530" s="280"/>
      <c r="L530" s="280"/>
      <c r="M530" s="280"/>
      <c r="N530" s="290"/>
      <c r="O530" s="284"/>
    </row>
    <row r="531" spans="1:15" s="9" customFormat="1" x14ac:dyDescent="0.2">
      <c r="A531" s="279"/>
      <c r="B531" s="280"/>
      <c r="C531" s="279"/>
      <c r="D531" s="280"/>
      <c r="E531" s="280"/>
      <c r="F531" s="281"/>
      <c r="G531" s="281"/>
      <c r="H531" s="280"/>
      <c r="I531" s="282"/>
      <c r="J531" s="280"/>
      <c r="K531" s="280"/>
      <c r="L531" s="280"/>
      <c r="M531" s="280"/>
      <c r="N531" s="290"/>
      <c r="O531" s="284"/>
    </row>
    <row r="532" spans="1:15" s="9" customFormat="1" x14ac:dyDescent="0.2">
      <c r="A532" s="279"/>
      <c r="B532" s="280"/>
      <c r="C532" s="279"/>
      <c r="D532" s="280"/>
      <c r="E532" s="280"/>
      <c r="F532" s="281"/>
      <c r="G532" s="281"/>
      <c r="H532" s="280"/>
      <c r="I532" s="282"/>
      <c r="J532" s="280"/>
      <c r="K532" s="280"/>
      <c r="L532" s="280"/>
      <c r="M532" s="280"/>
      <c r="N532" s="290"/>
      <c r="O532" s="284"/>
    </row>
    <row r="533" spans="1:15" s="9" customFormat="1" x14ac:dyDescent="0.2">
      <c r="A533" s="279"/>
      <c r="B533" s="280"/>
      <c r="C533" s="279"/>
      <c r="D533" s="280"/>
      <c r="E533" s="280"/>
      <c r="F533" s="281"/>
      <c r="G533" s="281"/>
      <c r="H533" s="280"/>
      <c r="I533" s="282"/>
      <c r="J533" s="280"/>
      <c r="K533" s="280"/>
      <c r="L533" s="280"/>
      <c r="M533" s="280"/>
      <c r="N533" s="290"/>
      <c r="O533" s="284"/>
    </row>
    <row r="534" spans="1:15" s="9" customFormat="1" x14ac:dyDescent="0.2">
      <c r="A534" s="279"/>
      <c r="B534" s="280"/>
      <c r="C534" s="279"/>
      <c r="D534" s="280"/>
      <c r="E534" s="280"/>
      <c r="F534" s="281"/>
      <c r="G534" s="281"/>
      <c r="H534" s="280"/>
      <c r="I534" s="282"/>
      <c r="J534" s="280"/>
      <c r="K534" s="280"/>
      <c r="L534" s="280"/>
      <c r="M534" s="280"/>
      <c r="N534" s="290"/>
      <c r="O534" s="284"/>
    </row>
    <row r="535" spans="1:15" s="9" customFormat="1" x14ac:dyDescent="0.2">
      <c r="A535" s="279"/>
      <c r="B535" s="280"/>
      <c r="C535" s="279"/>
      <c r="D535" s="280"/>
      <c r="E535" s="280"/>
      <c r="F535" s="281"/>
      <c r="G535" s="281"/>
      <c r="H535" s="280"/>
      <c r="I535" s="282"/>
      <c r="J535" s="280"/>
      <c r="K535" s="280"/>
      <c r="L535" s="280"/>
      <c r="M535" s="280"/>
      <c r="N535" s="290"/>
      <c r="O535" s="284"/>
    </row>
    <row r="536" spans="1:15" s="9" customFormat="1" x14ac:dyDescent="0.2">
      <c r="A536" s="279"/>
      <c r="B536" s="280"/>
      <c r="C536" s="279"/>
      <c r="D536" s="280"/>
      <c r="E536" s="280"/>
      <c r="F536" s="281"/>
      <c r="G536" s="281"/>
      <c r="H536" s="280"/>
      <c r="I536" s="282"/>
      <c r="J536" s="280"/>
      <c r="K536" s="280"/>
      <c r="L536" s="280"/>
      <c r="M536" s="280"/>
      <c r="N536" s="290"/>
      <c r="O536" s="284"/>
    </row>
    <row r="537" spans="1:15" s="9" customFormat="1" x14ac:dyDescent="0.2">
      <c r="A537" s="279"/>
      <c r="B537" s="280"/>
      <c r="C537" s="279"/>
      <c r="D537" s="280"/>
      <c r="E537" s="280"/>
      <c r="F537" s="281"/>
      <c r="G537" s="281"/>
      <c r="H537" s="280"/>
      <c r="I537" s="282"/>
      <c r="J537" s="280"/>
      <c r="K537" s="280"/>
      <c r="L537" s="280"/>
      <c r="M537" s="280"/>
      <c r="N537" s="290"/>
      <c r="O537" s="284"/>
    </row>
    <row r="538" spans="1:15" s="9" customFormat="1" x14ac:dyDescent="0.2">
      <c r="A538" s="279"/>
      <c r="B538" s="280"/>
      <c r="C538" s="279"/>
      <c r="D538" s="280"/>
      <c r="E538" s="280"/>
      <c r="F538" s="281"/>
      <c r="G538" s="281"/>
      <c r="H538" s="280"/>
      <c r="I538" s="282"/>
      <c r="J538" s="280"/>
      <c r="K538" s="280"/>
      <c r="L538" s="280"/>
      <c r="M538" s="280"/>
      <c r="N538" s="290"/>
      <c r="O538" s="284"/>
    </row>
    <row r="539" spans="1:15" s="9" customFormat="1" x14ac:dyDescent="0.2">
      <c r="A539" s="279"/>
      <c r="B539" s="280"/>
      <c r="C539" s="279"/>
      <c r="D539" s="280"/>
      <c r="E539" s="280"/>
      <c r="F539" s="281"/>
      <c r="G539" s="281"/>
      <c r="H539" s="280"/>
      <c r="I539" s="282"/>
      <c r="J539" s="280"/>
      <c r="K539" s="280"/>
      <c r="L539" s="280"/>
      <c r="M539" s="280"/>
      <c r="N539" s="290"/>
      <c r="O539" s="284"/>
    </row>
    <row r="540" spans="1:15" s="9" customFormat="1" x14ac:dyDescent="0.2">
      <c r="A540" s="279"/>
      <c r="B540" s="280"/>
      <c r="C540" s="279"/>
      <c r="D540" s="280"/>
      <c r="E540" s="280"/>
      <c r="F540" s="281"/>
      <c r="G540" s="281"/>
      <c r="H540" s="280"/>
      <c r="I540" s="282"/>
      <c r="J540" s="280"/>
      <c r="K540" s="280"/>
      <c r="L540" s="280"/>
      <c r="M540" s="280"/>
      <c r="N540" s="290"/>
      <c r="O540" s="284"/>
    </row>
    <row r="541" spans="1:15" s="9" customFormat="1" x14ac:dyDescent="0.2">
      <c r="A541" s="279"/>
      <c r="B541" s="280"/>
      <c r="C541" s="279"/>
      <c r="D541" s="280"/>
      <c r="E541" s="280"/>
      <c r="F541" s="281"/>
      <c r="G541" s="281"/>
      <c r="H541" s="280"/>
      <c r="I541" s="282"/>
      <c r="J541" s="280"/>
      <c r="K541" s="280"/>
      <c r="L541" s="280"/>
      <c r="M541" s="280"/>
      <c r="N541" s="290"/>
      <c r="O541" s="284"/>
    </row>
    <row r="542" spans="1:15" s="9" customFormat="1" x14ac:dyDescent="0.2">
      <c r="A542" s="279"/>
      <c r="B542" s="280"/>
      <c r="C542" s="279"/>
      <c r="D542" s="280"/>
      <c r="E542" s="280"/>
      <c r="F542" s="281"/>
      <c r="G542" s="281"/>
      <c r="H542" s="280"/>
      <c r="I542" s="282"/>
      <c r="J542" s="280"/>
      <c r="K542" s="280"/>
      <c r="L542" s="280"/>
      <c r="M542" s="280"/>
      <c r="N542" s="290"/>
      <c r="O542" s="284"/>
    </row>
    <row r="543" spans="1:15" s="9" customFormat="1" x14ac:dyDescent="0.2">
      <c r="A543" s="279"/>
      <c r="B543" s="280"/>
      <c r="C543" s="279"/>
      <c r="D543" s="280"/>
      <c r="E543" s="280"/>
      <c r="F543" s="281"/>
      <c r="G543" s="281"/>
      <c r="H543" s="280"/>
      <c r="I543" s="282"/>
      <c r="J543" s="280"/>
      <c r="K543" s="280"/>
      <c r="L543" s="280"/>
      <c r="M543" s="280"/>
      <c r="N543" s="290"/>
      <c r="O543" s="284"/>
    </row>
    <row r="544" spans="1:15" s="9" customFormat="1" x14ac:dyDescent="0.2">
      <c r="A544" s="279"/>
      <c r="B544" s="280"/>
      <c r="C544" s="279"/>
      <c r="D544" s="280"/>
      <c r="E544" s="280"/>
      <c r="F544" s="281"/>
      <c r="G544" s="281"/>
      <c r="H544" s="280"/>
      <c r="I544" s="282"/>
      <c r="J544" s="280"/>
      <c r="K544" s="280"/>
      <c r="L544" s="280"/>
      <c r="M544" s="280"/>
      <c r="N544" s="290"/>
      <c r="O544" s="284"/>
    </row>
    <row r="545" spans="1:15" s="9" customFormat="1" x14ac:dyDescent="0.2">
      <c r="A545" s="279"/>
      <c r="B545" s="280"/>
      <c r="C545" s="279"/>
      <c r="D545" s="280"/>
      <c r="E545" s="280"/>
      <c r="F545" s="281"/>
      <c r="G545" s="281"/>
      <c r="H545" s="280"/>
      <c r="I545" s="282"/>
      <c r="J545" s="280"/>
      <c r="K545" s="280"/>
      <c r="L545" s="280"/>
      <c r="M545" s="280"/>
      <c r="N545" s="290"/>
      <c r="O545" s="284"/>
    </row>
    <row r="546" spans="1:15" s="9" customFormat="1" x14ac:dyDescent="0.2">
      <c r="A546" s="279"/>
      <c r="B546" s="280"/>
      <c r="C546" s="279"/>
      <c r="D546" s="280"/>
      <c r="E546" s="280"/>
      <c r="F546" s="281"/>
      <c r="G546" s="281"/>
      <c r="H546" s="280"/>
      <c r="I546" s="282"/>
      <c r="J546" s="280"/>
      <c r="K546" s="280"/>
      <c r="L546" s="280"/>
      <c r="M546" s="280"/>
      <c r="N546" s="290"/>
      <c r="O546" s="284"/>
    </row>
    <row r="547" spans="1:15" s="9" customFormat="1" x14ac:dyDescent="0.2">
      <c r="A547" s="279"/>
      <c r="B547" s="280"/>
      <c r="C547" s="279"/>
      <c r="D547" s="280"/>
      <c r="E547" s="280"/>
      <c r="F547" s="281"/>
      <c r="G547" s="281"/>
      <c r="H547" s="280"/>
      <c r="I547" s="282"/>
      <c r="J547" s="280"/>
      <c r="K547" s="280"/>
      <c r="L547" s="280"/>
      <c r="M547" s="280"/>
      <c r="N547" s="290"/>
      <c r="O547" s="284"/>
    </row>
    <row r="548" spans="1:15" s="9" customFormat="1" x14ac:dyDescent="0.2">
      <c r="A548" s="279"/>
      <c r="B548" s="280"/>
      <c r="C548" s="279"/>
      <c r="D548" s="280"/>
      <c r="E548" s="280"/>
      <c r="F548" s="281"/>
      <c r="G548" s="281"/>
      <c r="H548" s="280"/>
      <c r="I548" s="282"/>
      <c r="J548" s="280"/>
      <c r="K548" s="280"/>
      <c r="L548" s="280"/>
      <c r="M548" s="280"/>
      <c r="N548" s="290"/>
      <c r="O548" s="284"/>
    </row>
    <row r="549" spans="1:15" s="9" customFormat="1" x14ac:dyDescent="0.2">
      <c r="A549" s="279"/>
      <c r="B549" s="280"/>
      <c r="C549" s="279"/>
      <c r="D549" s="280"/>
      <c r="E549" s="280"/>
      <c r="F549" s="281"/>
      <c r="G549" s="281"/>
      <c r="H549" s="280"/>
      <c r="I549" s="282"/>
      <c r="J549" s="280"/>
      <c r="K549" s="280"/>
      <c r="L549" s="280"/>
      <c r="M549" s="280"/>
      <c r="N549" s="290"/>
      <c r="O549" s="284"/>
    </row>
    <row r="550" spans="1:15" s="9" customFormat="1" x14ac:dyDescent="0.2">
      <c r="A550" s="279"/>
      <c r="B550" s="280"/>
      <c r="C550" s="279"/>
      <c r="D550" s="280"/>
      <c r="E550" s="280"/>
      <c r="F550" s="281"/>
      <c r="G550" s="281"/>
      <c r="H550" s="280"/>
      <c r="I550" s="282"/>
      <c r="J550" s="280"/>
      <c r="K550" s="280"/>
      <c r="L550" s="280"/>
      <c r="M550" s="280"/>
      <c r="N550" s="290"/>
      <c r="O550" s="284"/>
    </row>
    <row r="551" spans="1:15" s="9" customFormat="1" x14ac:dyDescent="0.2">
      <c r="A551" s="279"/>
      <c r="B551" s="280"/>
      <c r="C551" s="279"/>
      <c r="D551" s="280"/>
      <c r="E551" s="280"/>
      <c r="F551" s="281"/>
      <c r="G551" s="281"/>
      <c r="H551" s="280"/>
      <c r="I551" s="282"/>
      <c r="J551" s="280"/>
      <c r="K551" s="280"/>
      <c r="L551" s="280"/>
      <c r="M551" s="280"/>
      <c r="N551" s="290"/>
      <c r="O551" s="284"/>
    </row>
    <row r="552" spans="1:15" s="9" customFormat="1" x14ac:dyDescent="0.2">
      <c r="A552" s="279"/>
      <c r="B552" s="280"/>
      <c r="C552" s="279"/>
      <c r="D552" s="280"/>
      <c r="E552" s="280"/>
      <c r="F552" s="281"/>
      <c r="G552" s="281"/>
      <c r="H552" s="280"/>
      <c r="I552" s="282"/>
      <c r="J552" s="280"/>
      <c r="K552" s="280"/>
      <c r="L552" s="280"/>
      <c r="M552" s="280"/>
      <c r="N552" s="290"/>
      <c r="O552" s="284"/>
    </row>
    <row r="553" spans="1:15" s="9" customFormat="1" x14ac:dyDescent="0.2">
      <c r="A553" s="279"/>
      <c r="B553" s="280"/>
      <c r="C553" s="279"/>
      <c r="D553" s="280"/>
      <c r="E553" s="280"/>
      <c r="F553" s="281"/>
      <c r="G553" s="281"/>
      <c r="H553" s="280"/>
      <c r="I553" s="282"/>
      <c r="J553" s="280"/>
      <c r="K553" s="280"/>
      <c r="L553" s="280"/>
      <c r="M553" s="280"/>
      <c r="N553" s="290"/>
      <c r="O553" s="284"/>
    </row>
    <row r="554" spans="1:15" s="9" customFormat="1" x14ac:dyDescent="0.2">
      <c r="A554" s="279"/>
      <c r="B554" s="280"/>
      <c r="C554" s="279"/>
      <c r="D554" s="280"/>
      <c r="E554" s="280"/>
      <c r="F554" s="281"/>
      <c r="G554" s="281"/>
      <c r="H554" s="280"/>
      <c r="I554" s="282"/>
      <c r="J554" s="280"/>
      <c r="K554" s="280"/>
      <c r="L554" s="280"/>
      <c r="M554" s="280"/>
      <c r="N554" s="290"/>
      <c r="O554" s="284"/>
    </row>
    <row r="555" spans="1:15" s="9" customFormat="1" x14ac:dyDescent="0.2">
      <c r="A555" s="279"/>
      <c r="B555" s="280"/>
      <c r="C555" s="279"/>
      <c r="D555" s="280"/>
      <c r="E555" s="280"/>
      <c r="F555" s="281"/>
      <c r="G555" s="281"/>
      <c r="H555" s="280"/>
      <c r="I555" s="282"/>
      <c r="J555" s="280"/>
      <c r="K555" s="280"/>
      <c r="L555" s="280"/>
      <c r="M555" s="280"/>
      <c r="N555" s="290"/>
      <c r="O555" s="284"/>
    </row>
    <row r="556" spans="1:15" s="9" customFormat="1" x14ac:dyDescent="0.2">
      <c r="A556" s="279"/>
      <c r="B556" s="280"/>
      <c r="C556" s="279"/>
      <c r="D556" s="280"/>
      <c r="E556" s="280"/>
      <c r="F556" s="281"/>
      <c r="G556" s="281"/>
      <c r="H556" s="280"/>
      <c r="I556" s="282"/>
      <c r="J556" s="280"/>
      <c r="K556" s="280"/>
      <c r="L556" s="280"/>
      <c r="M556" s="280"/>
      <c r="N556" s="290"/>
      <c r="O556" s="284"/>
    </row>
    <row r="557" spans="1:15" s="9" customFormat="1" x14ac:dyDescent="0.2">
      <c r="A557" s="279"/>
      <c r="B557" s="280"/>
      <c r="C557" s="279"/>
      <c r="D557" s="280"/>
      <c r="E557" s="280"/>
      <c r="F557" s="281"/>
      <c r="G557" s="281"/>
      <c r="H557" s="280"/>
      <c r="I557" s="282"/>
      <c r="J557" s="280"/>
      <c r="K557" s="280"/>
      <c r="L557" s="280"/>
      <c r="M557" s="280"/>
      <c r="N557" s="290"/>
      <c r="O557" s="284"/>
    </row>
    <row r="558" spans="1:15" s="9" customFormat="1" x14ac:dyDescent="0.2">
      <c r="A558" s="279"/>
      <c r="B558" s="280"/>
      <c r="C558" s="279"/>
      <c r="D558" s="280"/>
      <c r="E558" s="280"/>
      <c r="F558" s="281"/>
      <c r="G558" s="281"/>
      <c r="H558" s="280"/>
      <c r="I558" s="282"/>
      <c r="J558" s="280"/>
      <c r="K558" s="280"/>
      <c r="L558" s="280"/>
      <c r="M558" s="280"/>
      <c r="N558" s="290"/>
      <c r="O558" s="284"/>
    </row>
    <row r="559" spans="1:15" s="9" customFormat="1" x14ac:dyDescent="0.2">
      <c r="A559" s="279"/>
      <c r="B559" s="280"/>
      <c r="C559" s="279"/>
      <c r="D559" s="280"/>
      <c r="E559" s="280"/>
      <c r="F559" s="281"/>
      <c r="G559" s="281"/>
      <c r="H559" s="280"/>
      <c r="I559" s="282"/>
      <c r="J559" s="280"/>
      <c r="K559" s="280"/>
      <c r="L559" s="280"/>
      <c r="M559" s="280"/>
      <c r="N559" s="290"/>
      <c r="O559" s="284"/>
    </row>
    <row r="560" spans="1:15" s="9" customFormat="1" x14ac:dyDescent="0.2">
      <c r="A560" s="279"/>
      <c r="B560" s="280"/>
      <c r="C560" s="279"/>
      <c r="D560" s="280"/>
      <c r="E560" s="280"/>
      <c r="F560" s="281"/>
      <c r="G560" s="281"/>
      <c r="H560" s="280"/>
      <c r="I560" s="282"/>
      <c r="J560" s="280"/>
      <c r="K560" s="280"/>
      <c r="L560" s="280"/>
      <c r="M560" s="280"/>
      <c r="N560" s="290"/>
      <c r="O560" s="284"/>
    </row>
    <row r="561" spans="1:15" s="9" customFormat="1" x14ac:dyDescent="0.2">
      <c r="A561" s="279"/>
      <c r="B561" s="280"/>
      <c r="C561" s="279"/>
      <c r="D561" s="280"/>
      <c r="E561" s="280"/>
      <c r="F561" s="281"/>
      <c r="G561" s="281"/>
      <c r="H561" s="280"/>
      <c r="I561" s="282"/>
      <c r="J561" s="280"/>
      <c r="K561" s="280"/>
      <c r="L561" s="280"/>
      <c r="M561" s="280"/>
      <c r="N561" s="290"/>
      <c r="O561" s="284"/>
    </row>
    <row r="562" spans="1:15" s="9" customFormat="1" x14ac:dyDescent="0.2">
      <c r="A562" s="279"/>
      <c r="B562" s="280"/>
      <c r="C562" s="279"/>
      <c r="D562" s="280"/>
      <c r="E562" s="280"/>
      <c r="F562" s="281"/>
      <c r="G562" s="281"/>
      <c r="H562" s="280"/>
      <c r="I562" s="282"/>
      <c r="J562" s="280"/>
      <c r="K562" s="280"/>
      <c r="L562" s="280"/>
      <c r="M562" s="280"/>
      <c r="N562" s="290"/>
      <c r="O562" s="284"/>
    </row>
    <row r="563" spans="1:15" s="9" customFormat="1" x14ac:dyDescent="0.2">
      <c r="A563" s="279"/>
      <c r="B563" s="280"/>
      <c r="C563" s="279"/>
      <c r="D563" s="280"/>
      <c r="E563" s="280"/>
      <c r="F563" s="281"/>
      <c r="G563" s="281"/>
      <c r="H563" s="280"/>
      <c r="I563" s="282"/>
      <c r="J563" s="280"/>
      <c r="K563" s="280"/>
      <c r="L563" s="280"/>
      <c r="M563" s="280"/>
      <c r="N563" s="290"/>
      <c r="O563" s="284"/>
    </row>
    <row r="564" spans="1:15" s="9" customFormat="1" x14ac:dyDescent="0.2">
      <c r="A564" s="279"/>
      <c r="B564" s="280"/>
      <c r="C564" s="279"/>
      <c r="D564" s="280"/>
      <c r="E564" s="280"/>
      <c r="F564" s="281"/>
      <c r="G564" s="281"/>
      <c r="H564" s="280"/>
      <c r="I564" s="282"/>
      <c r="J564" s="280"/>
      <c r="K564" s="280"/>
      <c r="L564" s="280"/>
      <c r="M564" s="280"/>
      <c r="N564" s="290"/>
      <c r="O564" s="284"/>
    </row>
    <row r="565" spans="1:15" s="9" customFormat="1" x14ac:dyDescent="0.2">
      <c r="A565" s="279"/>
      <c r="B565" s="280"/>
      <c r="C565" s="279"/>
      <c r="D565" s="280"/>
      <c r="E565" s="280"/>
      <c r="F565" s="281"/>
      <c r="G565" s="281"/>
      <c r="H565" s="280"/>
      <c r="I565" s="282"/>
      <c r="J565" s="280"/>
      <c r="K565" s="280"/>
      <c r="L565" s="280"/>
      <c r="M565" s="280"/>
      <c r="N565" s="290"/>
      <c r="O565" s="284"/>
    </row>
    <row r="566" spans="1:15" s="9" customFormat="1" x14ac:dyDescent="0.2">
      <c r="A566" s="279"/>
      <c r="B566" s="280"/>
      <c r="C566" s="279"/>
      <c r="D566" s="280"/>
      <c r="E566" s="280"/>
      <c r="F566" s="281"/>
      <c r="G566" s="281"/>
      <c r="H566" s="280"/>
      <c r="I566" s="282"/>
      <c r="J566" s="280"/>
      <c r="K566" s="280"/>
      <c r="L566" s="280"/>
      <c r="M566" s="280"/>
      <c r="N566" s="290"/>
      <c r="O566" s="284"/>
    </row>
    <row r="567" spans="1:15" s="9" customFormat="1" x14ac:dyDescent="0.2">
      <c r="A567" s="279"/>
      <c r="B567" s="280"/>
      <c r="C567" s="279"/>
      <c r="D567" s="280"/>
      <c r="E567" s="280"/>
      <c r="F567" s="281"/>
      <c r="G567" s="281"/>
      <c r="H567" s="280"/>
      <c r="I567" s="282"/>
      <c r="J567" s="280"/>
      <c r="K567" s="280"/>
      <c r="L567" s="280"/>
      <c r="M567" s="280"/>
      <c r="N567" s="290"/>
      <c r="O567" s="284"/>
    </row>
    <row r="568" spans="1:15" s="9" customFormat="1" x14ac:dyDescent="0.2">
      <c r="A568" s="279"/>
      <c r="B568" s="280"/>
      <c r="C568" s="279"/>
      <c r="D568" s="280"/>
      <c r="E568" s="280"/>
      <c r="F568" s="281"/>
      <c r="G568" s="281"/>
      <c r="H568" s="280"/>
      <c r="I568" s="282"/>
      <c r="J568" s="280"/>
      <c r="K568" s="280"/>
      <c r="L568" s="280"/>
      <c r="M568" s="280"/>
      <c r="N568" s="290"/>
      <c r="O568" s="284"/>
    </row>
    <row r="569" spans="1:15" s="9" customFormat="1" x14ac:dyDescent="0.2">
      <c r="A569" s="279"/>
      <c r="B569" s="280"/>
      <c r="C569" s="279"/>
      <c r="D569" s="280"/>
      <c r="E569" s="280"/>
      <c r="F569" s="281"/>
      <c r="G569" s="281"/>
      <c r="H569" s="280"/>
      <c r="I569" s="282"/>
      <c r="J569" s="280"/>
      <c r="K569" s="280"/>
      <c r="L569" s="280"/>
      <c r="M569" s="280"/>
      <c r="N569" s="290"/>
      <c r="O569" s="284"/>
    </row>
    <row r="570" spans="1:15" s="9" customFormat="1" x14ac:dyDescent="0.2">
      <c r="A570" s="279"/>
      <c r="B570" s="280"/>
      <c r="C570" s="279"/>
      <c r="D570" s="280"/>
      <c r="E570" s="280"/>
      <c r="F570" s="281"/>
      <c r="G570" s="281"/>
      <c r="H570" s="280"/>
      <c r="I570" s="282"/>
      <c r="J570" s="280"/>
      <c r="K570" s="280"/>
      <c r="L570" s="280"/>
      <c r="M570" s="280"/>
      <c r="N570" s="290"/>
      <c r="O570" s="284"/>
    </row>
    <row r="571" spans="1:15" s="9" customFormat="1" x14ac:dyDescent="0.2">
      <c r="A571" s="279"/>
      <c r="B571" s="280"/>
      <c r="C571" s="279"/>
      <c r="D571" s="280"/>
      <c r="E571" s="280"/>
      <c r="F571" s="281"/>
      <c r="G571" s="281"/>
      <c r="H571" s="280"/>
      <c r="I571" s="282"/>
      <c r="J571" s="280"/>
      <c r="K571" s="280"/>
      <c r="L571" s="280"/>
      <c r="M571" s="280"/>
      <c r="N571" s="290"/>
      <c r="O571" s="284"/>
    </row>
    <row r="572" spans="1:15" s="9" customFormat="1" x14ac:dyDescent="0.2">
      <c r="A572" s="279"/>
      <c r="B572" s="280"/>
      <c r="C572" s="279"/>
      <c r="D572" s="280"/>
      <c r="E572" s="280"/>
      <c r="F572" s="281"/>
      <c r="G572" s="281"/>
      <c r="H572" s="280"/>
      <c r="I572" s="282"/>
      <c r="J572" s="280"/>
      <c r="K572" s="280"/>
      <c r="L572" s="280"/>
      <c r="M572" s="280"/>
      <c r="N572" s="290"/>
      <c r="O572" s="284"/>
    </row>
    <row r="573" spans="1:15" s="9" customFormat="1" x14ac:dyDescent="0.2">
      <c r="A573" s="279"/>
      <c r="B573" s="280"/>
      <c r="C573" s="279"/>
      <c r="D573" s="280"/>
      <c r="E573" s="280"/>
      <c r="F573" s="281"/>
      <c r="G573" s="281"/>
      <c r="H573" s="280"/>
      <c r="I573" s="282"/>
      <c r="J573" s="280"/>
      <c r="K573" s="280"/>
      <c r="L573" s="280"/>
      <c r="M573" s="280"/>
      <c r="N573" s="290"/>
      <c r="O573" s="284"/>
    </row>
    <row r="574" spans="1:15" s="9" customFormat="1" x14ac:dyDescent="0.2">
      <c r="A574" s="279"/>
      <c r="B574" s="280"/>
      <c r="C574" s="279"/>
      <c r="D574" s="280"/>
      <c r="E574" s="280"/>
      <c r="F574" s="281"/>
      <c r="G574" s="281"/>
      <c r="H574" s="280"/>
      <c r="I574" s="282"/>
      <c r="J574" s="280"/>
      <c r="K574" s="280"/>
      <c r="L574" s="280"/>
      <c r="M574" s="280"/>
      <c r="N574" s="290"/>
      <c r="O574" s="284"/>
    </row>
    <row r="575" spans="1:15" s="9" customFormat="1" x14ac:dyDescent="0.2">
      <c r="A575" s="279"/>
      <c r="B575" s="280"/>
      <c r="C575" s="279"/>
      <c r="D575" s="280"/>
      <c r="E575" s="280"/>
      <c r="F575" s="281"/>
      <c r="G575" s="281"/>
      <c r="H575" s="280"/>
      <c r="I575" s="282"/>
      <c r="J575" s="280"/>
      <c r="K575" s="280"/>
      <c r="L575" s="280"/>
      <c r="M575" s="280"/>
      <c r="N575" s="290"/>
      <c r="O575" s="284"/>
    </row>
    <row r="576" spans="1:15" s="9" customFormat="1" x14ac:dyDescent="0.2">
      <c r="A576" s="279"/>
      <c r="B576" s="280"/>
      <c r="C576" s="279"/>
      <c r="D576" s="280"/>
      <c r="E576" s="280"/>
      <c r="F576" s="281"/>
      <c r="G576" s="281"/>
      <c r="H576" s="280"/>
      <c r="I576" s="282"/>
      <c r="J576" s="280"/>
      <c r="K576" s="280"/>
      <c r="L576" s="280"/>
      <c r="M576" s="280"/>
      <c r="N576" s="290"/>
      <c r="O576" s="284"/>
    </row>
    <row r="577" spans="1:15" s="9" customFormat="1" x14ac:dyDescent="0.2">
      <c r="A577" s="279"/>
      <c r="B577" s="280"/>
      <c r="C577" s="279"/>
      <c r="D577" s="280"/>
      <c r="E577" s="280"/>
      <c r="F577" s="281"/>
      <c r="G577" s="281"/>
      <c r="H577" s="280"/>
      <c r="I577" s="282"/>
      <c r="J577" s="280"/>
      <c r="K577" s="280"/>
      <c r="L577" s="280"/>
      <c r="M577" s="280"/>
      <c r="N577" s="290"/>
      <c r="O577" s="284"/>
    </row>
    <row r="578" spans="1:15" s="9" customFormat="1" x14ac:dyDescent="0.2">
      <c r="A578" s="279"/>
      <c r="B578" s="280"/>
      <c r="C578" s="279"/>
      <c r="D578" s="280"/>
      <c r="E578" s="280"/>
      <c r="F578" s="281"/>
      <c r="G578" s="281"/>
      <c r="H578" s="280"/>
      <c r="I578" s="282"/>
      <c r="J578" s="280"/>
      <c r="K578" s="280"/>
      <c r="L578" s="280"/>
      <c r="M578" s="280"/>
      <c r="N578" s="290"/>
      <c r="O578" s="284"/>
    </row>
    <row r="579" spans="1:15" s="9" customFormat="1" x14ac:dyDescent="0.2">
      <c r="A579" s="279"/>
      <c r="B579" s="280"/>
      <c r="C579" s="279"/>
      <c r="D579" s="280"/>
      <c r="E579" s="280"/>
      <c r="F579" s="281"/>
      <c r="G579" s="281"/>
      <c r="H579" s="280"/>
      <c r="I579" s="282"/>
      <c r="J579" s="280"/>
      <c r="K579" s="280"/>
      <c r="L579" s="280"/>
      <c r="M579" s="280"/>
      <c r="N579" s="290"/>
      <c r="O579" s="284"/>
    </row>
    <row r="580" spans="1:15" s="9" customFormat="1" x14ac:dyDescent="0.2">
      <c r="A580" s="279"/>
      <c r="B580" s="280"/>
      <c r="C580" s="279"/>
      <c r="D580" s="280"/>
      <c r="E580" s="280"/>
      <c r="F580" s="281"/>
      <c r="G580" s="281"/>
      <c r="H580" s="280"/>
      <c r="I580" s="282"/>
      <c r="J580" s="280"/>
      <c r="K580" s="280"/>
      <c r="L580" s="280"/>
      <c r="M580" s="280"/>
      <c r="N580" s="290"/>
      <c r="O580" s="284"/>
    </row>
    <row r="581" spans="1:15" s="9" customFormat="1" x14ac:dyDescent="0.2">
      <c r="A581" s="279"/>
      <c r="B581" s="280"/>
      <c r="C581" s="279"/>
      <c r="D581" s="280"/>
      <c r="E581" s="280"/>
      <c r="F581" s="281"/>
      <c r="G581" s="281"/>
      <c r="H581" s="280"/>
      <c r="I581" s="282"/>
      <c r="J581" s="280"/>
      <c r="K581" s="280"/>
      <c r="L581" s="280"/>
      <c r="M581" s="280"/>
      <c r="N581" s="290"/>
      <c r="O581" s="284"/>
    </row>
    <row r="582" spans="1:15" s="9" customFormat="1" x14ac:dyDescent="0.2">
      <c r="A582" s="279"/>
      <c r="B582" s="280"/>
      <c r="C582" s="279"/>
      <c r="D582" s="280"/>
      <c r="E582" s="280"/>
      <c r="F582" s="281"/>
      <c r="G582" s="281"/>
      <c r="H582" s="280"/>
      <c r="I582" s="282"/>
      <c r="J582" s="280"/>
      <c r="K582" s="280"/>
      <c r="L582" s="280"/>
      <c r="M582" s="280"/>
      <c r="N582" s="290"/>
      <c r="O582" s="284"/>
    </row>
    <row r="583" spans="1:15" s="9" customFormat="1" x14ac:dyDescent="0.2">
      <c r="A583" s="279"/>
      <c r="B583" s="280"/>
      <c r="C583" s="279"/>
      <c r="D583" s="280"/>
      <c r="E583" s="280"/>
      <c r="F583" s="281"/>
      <c r="G583" s="281"/>
      <c r="H583" s="280"/>
      <c r="I583" s="282"/>
      <c r="J583" s="280"/>
      <c r="K583" s="280"/>
      <c r="L583" s="280"/>
      <c r="M583" s="280"/>
      <c r="N583" s="290"/>
      <c r="O583" s="284"/>
    </row>
    <row r="584" spans="1:15" s="9" customFormat="1" x14ac:dyDescent="0.2">
      <c r="A584" s="279"/>
      <c r="B584" s="280"/>
      <c r="C584" s="279"/>
      <c r="D584" s="280"/>
      <c r="E584" s="280"/>
      <c r="F584" s="281"/>
      <c r="G584" s="281"/>
      <c r="H584" s="280"/>
      <c r="I584" s="282"/>
      <c r="J584" s="280"/>
      <c r="K584" s="280"/>
      <c r="L584" s="280"/>
      <c r="M584" s="280"/>
      <c r="N584" s="290"/>
      <c r="O584" s="284"/>
    </row>
    <row r="585" spans="1:15" s="9" customFormat="1" x14ac:dyDescent="0.2">
      <c r="A585" s="279"/>
      <c r="B585" s="280"/>
      <c r="C585" s="279"/>
      <c r="D585" s="280"/>
      <c r="E585" s="280"/>
      <c r="F585" s="281"/>
      <c r="G585" s="281"/>
      <c r="H585" s="280"/>
      <c r="I585" s="282"/>
      <c r="J585" s="280"/>
      <c r="K585" s="280"/>
      <c r="L585" s="280"/>
      <c r="M585" s="280"/>
      <c r="N585" s="290"/>
      <c r="O585" s="284"/>
    </row>
    <row r="586" spans="1:15" s="9" customFormat="1" x14ac:dyDescent="0.2">
      <c r="A586" s="279"/>
      <c r="B586" s="280"/>
      <c r="C586" s="279"/>
      <c r="D586" s="280"/>
      <c r="E586" s="280"/>
      <c r="F586" s="281"/>
      <c r="G586" s="281"/>
      <c r="H586" s="280"/>
      <c r="I586" s="282"/>
      <c r="J586" s="280"/>
      <c r="K586" s="280"/>
      <c r="L586" s="280"/>
      <c r="M586" s="280"/>
      <c r="N586" s="290"/>
      <c r="O586" s="284"/>
    </row>
    <row r="587" spans="1:15" s="9" customFormat="1" x14ac:dyDescent="0.2">
      <c r="A587" s="279"/>
      <c r="B587" s="280"/>
      <c r="C587" s="279"/>
      <c r="D587" s="280"/>
      <c r="E587" s="280"/>
      <c r="F587" s="281"/>
      <c r="G587" s="281"/>
      <c r="H587" s="280"/>
      <c r="I587" s="282"/>
      <c r="J587" s="280"/>
      <c r="K587" s="280"/>
      <c r="L587" s="280"/>
      <c r="M587" s="280"/>
      <c r="N587" s="290"/>
      <c r="O587" s="284"/>
    </row>
    <row r="588" spans="1:15" s="9" customFormat="1" x14ac:dyDescent="0.2">
      <c r="A588" s="279"/>
      <c r="B588" s="280"/>
      <c r="C588" s="279"/>
      <c r="D588" s="280"/>
      <c r="E588" s="280"/>
      <c r="F588" s="281"/>
      <c r="G588" s="281"/>
      <c r="H588" s="280"/>
      <c r="I588" s="282"/>
      <c r="J588" s="280"/>
      <c r="K588" s="280"/>
      <c r="L588" s="280"/>
      <c r="M588" s="280"/>
      <c r="N588" s="290"/>
      <c r="O588" s="284"/>
    </row>
    <row r="589" spans="1:15" s="9" customFormat="1" x14ac:dyDescent="0.2">
      <c r="A589" s="279"/>
      <c r="B589" s="280"/>
      <c r="C589" s="279"/>
      <c r="D589" s="280"/>
      <c r="E589" s="280"/>
      <c r="F589" s="281"/>
      <c r="G589" s="281"/>
      <c r="H589" s="280"/>
      <c r="I589" s="282"/>
      <c r="J589" s="280"/>
      <c r="K589" s="280"/>
      <c r="L589" s="280"/>
      <c r="M589" s="280"/>
      <c r="N589" s="290"/>
      <c r="O589" s="284"/>
    </row>
    <row r="590" spans="1:15" s="9" customFormat="1" x14ac:dyDescent="0.2">
      <c r="A590" s="279"/>
      <c r="B590" s="280"/>
      <c r="C590" s="279"/>
      <c r="D590" s="280"/>
      <c r="E590" s="280"/>
      <c r="F590" s="281"/>
      <c r="G590" s="281"/>
      <c r="H590" s="280"/>
      <c r="I590" s="282"/>
      <c r="J590" s="280"/>
      <c r="K590" s="280"/>
      <c r="L590" s="280"/>
      <c r="M590" s="280"/>
      <c r="N590" s="290"/>
      <c r="O590" s="284"/>
    </row>
    <row r="591" spans="1:15" s="9" customFormat="1" x14ac:dyDescent="0.2">
      <c r="A591" s="279"/>
      <c r="B591" s="280"/>
      <c r="C591" s="279"/>
      <c r="D591" s="280"/>
      <c r="E591" s="280"/>
      <c r="F591" s="281"/>
      <c r="G591" s="281"/>
      <c r="H591" s="280"/>
      <c r="I591" s="282"/>
      <c r="J591" s="280"/>
      <c r="K591" s="280"/>
      <c r="L591" s="280"/>
      <c r="M591" s="280"/>
      <c r="N591" s="290"/>
      <c r="O591" s="284"/>
    </row>
    <row r="592" spans="1:15" s="9" customFormat="1" x14ac:dyDescent="0.2">
      <c r="A592" s="279"/>
      <c r="B592" s="280"/>
      <c r="C592" s="279"/>
      <c r="D592" s="280"/>
      <c r="E592" s="280"/>
      <c r="F592" s="281"/>
      <c r="G592" s="281"/>
      <c r="H592" s="280"/>
      <c r="I592" s="282"/>
      <c r="J592" s="280"/>
      <c r="K592" s="280"/>
      <c r="L592" s="280"/>
      <c r="M592" s="280"/>
      <c r="N592" s="290"/>
      <c r="O592" s="284"/>
    </row>
    <row r="593" spans="1:15" s="9" customFormat="1" x14ac:dyDescent="0.2">
      <c r="A593" s="279"/>
      <c r="B593" s="280"/>
      <c r="C593" s="279"/>
      <c r="D593" s="280"/>
      <c r="E593" s="280"/>
      <c r="F593" s="281"/>
      <c r="G593" s="281"/>
      <c r="H593" s="280"/>
      <c r="I593" s="282"/>
      <c r="J593" s="280"/>
      <c r="K593" s="280"/>
      <c r="L593" s="280"/>
      <c r="M593" s="280"/>
      <c r="N593" s="290"/>
      <c r="O593" s="284"/>
    </row>
    <row r="594" spans="1:15" s="9" customFormat="1" x14ac:dyDescent="0.2">
      <c r="A594" s="279"/>
      <c r="B594" s="280"/>
      <c r="C594" s="279"/>
      <c r="D594" s="280"/>
      <c r="E594" s="280"/>
      <c r="F594" s="281"/>
      <c r="G594" s="281"/>
      <c r="H594" s="280"/>
      <c r="I594" s="282"/>
      <c r="J594" s="280"/>
      <c r="K594" s="280"/>
      <c r="L594" s="280"/>
      <c r="M594" s="280"/>
      <c r="N594" s="290"/>
      <c r="O594" s="284"/>
    </row>
    <row r="595" spans="1:15" s="9" customFormat="1" x14ac:dyDescent="0.2">
      <c r="A595" s="279"/>
      <c r="B595" s="280"/>
      <c r="C595" s="279"/>
      <c r="D595" s="280"/>
      <c r="E595" s="280"/>
      <c r="F595" s="281"/>
      <c r="G595" s="281"/>
      <c r="H595" s="280"/>
      <c r="I595" s="282"/>
      <c r="J595" s="280"/>
      <c r="K595" s="280"/>
      <c r="L595" s="280"/>
      <c r="M595" s="280"/>
      <c r="N595" s="290"/>
      <c r="O595" s="284"/>
    </row>
    <row r="596" spans="1:15" s="9" customFormat="1" x14ac:dyDescent="0.2">
      <c r="A596" s="279"/>
      <c r="B596" s="280"/>
      <c r="C596" s="279"/>
      <c r="D596" s="280"/>
      <c r="E596" s="280"/>
      <c r="F596" s="281"/>
      <c r="G596" s="281"/>
      <c r="H596" s="280"/>
      <c r="I596" s="282"/>
      <c r="J596" s="280"/>
      <c r="K596" s="280"/>
      <c r="L596" s="280"/>
      <c r="M596" s="280"/>
      <c r="N596" s="290"/>
      <c r="O596" s="284"/>
    </row>
    <row r="597" spans="1:15" s="9" customFormat="1" x14ac:dyDescent="0.2">
      <c r="A597" s="279"/>
      <c r="B597" s="280"/>
      <c r="C597" s="279"/>
      <c r="D597" s="280"/>
      <c r="E597" s="280"/>
      <c r="F597" s="281"/>
      <c r="G597" s="281"/>
      <c r="H597" s="280"/>
      <c r="I597" s="282"/>
      <c r="J597" s="280"/>
      <c r="K597" s="280"/>
      <c r="L597" s="280"/>
      <c r="M597" s="280"/>
      <c r="N597" s="290"/>
      <c r="O597" s="284"/>
    </row>
    <row r="598" spans="1:15" s="9" customFormat="1" x14ac:dyDescent="0.2">
      <c r="A598" s="279"/>
      <c r="B598" s="280"/>
      <c r="C598" s="279"/>
      <c r="D598" s="280"/>
      <c r="E598" s="280"/>
      <c r="F598" s="281"/>
      <c r="G598" s="281"/>
      <c r="H598" s="280"/>
      <c r="I598" s="282"/>
      <c r="J598" s="280"/>
      <c r="K598" s="280"/>
      <c r="L598" s="280"/>
      <c r="M598" s="280"/>
      <c r="N598" s="290"/>
      <c r="O598" s="284"/>
    </row>
    <row r="599" spans="1:15" s="9" customFormat="1" x14ac:dyDescent="0.2">
      <c r="A599" s="279"/>
      <c r="B599" s="280"/>
      <c r="C599" s="279"/>
      <c r="D599" s="280"/>
      <c r="E599" s="280"/>
      <c r="F599" s="281"/>
      <c r="G599" s="281"/>
      <c r="H599" s="280"/>
      <c r="I599" s="282"/>
      <c r="J599" s="280"/>
      <c r="K599" s="280"/>
      <c r="L599" s="280"/>
      <c r="M599" s="280"/>
      <c r="N599" s="290"/>
      <c r="O599" s="284"/>
    </row>
    <row r="600" spans="1:15" s="9" customFormat="1" x14ac:dyDescent="0.2">
      <c r="A600" s="279"/>
      <c r="B600" s="280"/>
      <c r="C600" s="279"/>
      <c r="D600" s="280"/>
      <c r="E600" s="280"/>
      <c r="F600" s="281"/>
      <c r="G600" s="281"/>
      <c r="H600" s="280"/>
      <c r="I600" s="282"/>
      <c r="J600" s="280"/>
      <c r="K600" s="280"/>
      <c r="L600" s="280"/>
      <c r="M600" s="280"/>
      <c r="N600" s="290"/>
      <c r="O600" s="284"/>
    </row>
    <row r="601" spans="1:15" s="9" customFormat="1" x14ac:dyDescent="0.2">
      <c r="A601" s="279"/>
      <c r="B601" s="280"/>
      <c r="C601" s="279"/>
      <c r="D601" s="280"/>
      <c r="E601" s="280"/>
      <c r="F601" s="281"/>
      <c r="G601" s="281"/>
      <c r="H601" s="280"/>
      <c r="I601" s="282"/>
      <c r="J601" s="280"/>
      <c r="K601" s="280"/>
      <c r="L601" s="280"/>
      <c r="M601" s="280"/>
      <c r="N601" s="290"/>
      <c r="O601" s="284"/>
    </row>
    <row r="602" spans="1:15" s="9" customFormat="1" x14ac:dyDescent="0.2">
      <c r="A602" s="279"/>
      <c r="B602" s="280"/>
      <c r="C602" s="279"/>
      <c r="D602" s="280"/>
      <c r="E602" s="280"/>
      <c r="F602" s="281"/>
      <c r="G602" s="281"/>
      <c r="H602" s="280"/>
      <c r="I602" s="282"/>
      <c r="J602" s="280"/>
      <c r="K602" s="280"/>
      <c r="L602" s="280"/>
      <c r="M602" s="280"/>
      <c r="N602" s="290"/>
      <c r="O602" s="284"/>
    </row>
    <row r="603" spans="1:15" s="9" customFormat="1" x14ac:dyDescent="0.2">
      <c r="A603" s="279"/>
      <c r="B603" s="280"/>
      <c r="C603" s="279"/>
      <c r="D603" s="280"/>
      <c r="E603" s="280"/>
      <c r="F603" s="281"/>
      <c r="G603" s="281"/>
      <c r="H603" s="280"/>
      <c r="I603" s="282"/>
      <c r="J603" s="280"/>
      <c r="K603" s="280"/>
      <c r="L603" s="280"/>
      <c r="M603" s="280"/>
      <c r="N603" s="290"/>
      <c r="O603" s="284"/>
    </row>
    <row r="604" spans="1:15" s="9" customFormat="1" x14ac:dyDescent="0.2">
      <c r="A604" s="279"/>
      <c r="B604" s="280"/>
      <c r="C604" s="279"/>
      <c r="D604" s="280"/>
      <c r="E604" s="280"/>
      <c r="F604" s="281"/>
      <c r="G604" s="281"/>
      <c r="H604" s="280"/>
      <c r="I604" s="282"/>
      <c r="J604" s="280"/>
      <c r="K604" s="280"/>
      <c r="L604" s="280"/>
      <c r="M604" s="280"/>
      <c r="N604" s="290"/>
      <c r="O604" s="284"/>
    </row>
    <row r="605" spans="1:15" s="9" customFormat="1" x14ac:dyDescent="0.2">
      <c r="A605" s="279"/>
      <c r="B605" s="280"/>
      <c r="C605" s="279"/>
      <c r="D605" s="280"/>
      <c r="E605" s="280"/>
      <c r="F605" s="281"/>
      <c r="G605" s="281"/>
      <c r="H605" s="280"/>
      <c r="I605" s="282"/>
      <c r="J605" s="280"/>
      <c r="K605" s="280"/>
      <c r="L605" s="280"/>
      <c r="M605" s="280"/>
      <c r="N605" s="290"/>
      <c r="O605" s="284"/>
    </row>
    <row r="606" spans="1:15" s="9" customFormat="1" x14ac:dyDescent="0.2">
      <c r="A606" s="279"/>
      <c r="B606" s="280"/>
      <c r="C606" s="279"/>
      <c r="D606" s="280"/>
      <c r="E606" s="280"/>
      <c r="F606" s="281"/>
      <c r="G606" s="281"/>
      <c r="H606" s="280"/>
      <c r="I606" s="282"/>
      <c r="J606" s="280"/>
      <c r="K606" s="280"/>
      <c r="L606" s="280"/>
      <c r="M606" s="280"/>
      <c r="N606" s="290"/>
      <c r="O606" s="284"/>
    </row>
    <row r="607" spans="1:15" s="9" customFormat="1" x14ac:dyDescent="0.2">
      <c r="A607" s="279"/>
      <c r="B607" s="280"/>
      <c r="C607" s="279"/>
      <c r="D607" s="280"/>
      <c r="E607" s="280"/>
      <c r="F607" s="281"/>
      <c r="G607" s="281"/>
      <c r="H607" s="280"/>
      <c r="I607" s="282"/>
      <c r="J607" s="280"/>
      <c r="K607" s="280"/>
      <c r="L607" s="280"/>
      <c r="M607" s="280"/>
      <c r="N607" s="290"/>
      <c r="O607" s="284"/>
    </row>
    <row r="608" spans="1:15" s="9" customFormat="1" x14ac:dyDescent="0.2">
      <c r="A608" s="279"/>
      <c r="B608" s="280"/>
      <c r="C608" s="279"/>
      <c r="D608" s="280"/>
      <c r="E608" s="280"/>
      <c r="F608" s="281"/>
      <c r="G608" s="281"/>
      <c r="H608" s="280"/>
      <c r="I608" s="282"/>
      <c r="J608" s="280"/>
      <c r="K608" s="280"/>
      <c r="L608" s="280"/>
      <c r="M608" s="280"/>
      <c r="N608" s="290"/>
      <c r="O608" s="284"/>
    </row>
    <row r="609" spans="1:15" s="9" customFormat="1" x14ac:dyDescent="0.2">
      <c r="A609" s="279"/>
      <c r="B609" s="280"/>
      <c r="C609" s="279"/>
      <c r="D609" s="280"/>
      <c r="E609" s="280"/>
      <c r="F609" s="281"/>
      <c r="G609" s="281"/>
      <c r="H609" s="280"/>
      <c r="I609" s="282"/>
      <c r="J609" s="280"/>
      <c r="K609" s="280"/>
      <c r="L609" s="280"/>
      <c r="M609" s="280"/>
      <c r="N609" s="290"/>
      <c r="O609" s="284"/>
    </row>
    <row r="610" spans="1:15" s="9" customFormat="1" x14ac:dyDescent="0.2">
      <c r="A610" s="279"/>
      <c r="B610" s="280"/>
      <c r="C610" s="279"/>
      <c r="D610" s="280"/>
      <c r="E610" s="280"/>
      <c r="F610" s="281"/>
      <c r="G610" s="281"/>
      <c r="H610" s="280"/>
      <c r="I610" s="282"/>
      <c r="J610" s="280"/>
      <c r="K610" s="280"/>
      <c r="L610" s="280"/>
      <c r="M610" s="280"/>
      <c r="N610" s="290"/>
      <c r="O610" s="284"/>
    </row>
    <row r="611" spans="1:15" s="9" customFormat="1" x14ac:dyDescent="0.2">
      <c r="A611" s="279"/>
      <c r="B611" s="280"/>
      <c r="C611" s="279"/>
      <c r="D611" s="280"/>
      <c r="E611" s="280"/>
      <c r="F611" s="281"/>
      <c r="G611" s="281"/>
      <c r="H611" s="280"/>
      <c r="I611" s="282"/>
      <c r="J611" s="280"/>
      <c r="K611" s="280"/>
      <c r="L611" s="280"/>
      <c r="M611" s="280"/>
      <c r="N611" s="290"/>
      <c r="O611" s="284"/>
    </row>
    <row r="612" spans="1:15" s="9" customFormat="1" x14ac:dyDescent="0.2">
      <c r="A612" s="279"/>
      <c r="B612" s="280"/>
      <c r="C612" s="279"/>
      <c r="D612" s="280"/>
      <c r="E612" s="280"/>
      <c r="F612" s="281"/>
      <c r="G612" s="281"/>
      <c r="H612" s="280"/>
      <c r="I612" s="282"/>
      <c r="J612" s="280"/>
      <c r="K612" s="280"/>
      <c r="L612" s="280"/>
      <c r="M612" s="280"/>
      <c r="N612" s="290"/>
      <c r="O612" s="284"/>
    </row>
    <row r="613" spans="1:15" s="9" customFormat="1" x14ac:dyDescent="0.2">
      <c r="A613" s="279"/>
      <c r="B613" s="280"/>
      <c r="C613" s="279"/>
      <c r="D613" s="280"/>
      <c r="E613" s="280"/>
      <c r="F613" s="281"/>
      <c r="G613" s="281"/>
      <c r="H613" s="280"/>
      <c r="I613" s="282"/>
      <c r="J613" s="280"/>
      <c r="K613" s="280"/>
      <c r="L613" s="280"/>
      <c r="M613" s="280"/>
      <c r="N613" s="290"/>
      <c r="O613" s="284"/>
    </row>
    <row r="614" spans="1:15" s="9" customFormat="1" x14ac:dyDescent="0.2">
      <c r="A614" s="279"/>
      <c r="B614" s="280"/>
      <c r="C614" s="279"/>
      <c r="D614" s="280"/>
      <c r="E614" s="280"/>
      <c r="F614" s="281"/>
      <c r="G614" s="281"/>
      <c r="H614" s="280"/>
      <c r="I614" s="282"/>
      <c r="J614" s="280"/>
      <c r="K614" s="280"/>
      <c r="L614" s="280"/>
      <c r="M614" s="280"/>
      <c r="N614" s="290"/>
      <c r="O614" s="284"/>
    </row>
    <row r="615" spans="1:15" s="9" customFormat="1" x14ac:dyDescent="0.2">
      <c r="A615" s="279"/>
      <c r="B615" s="280"/>
      <c r="C615" s="279"/>
      <c r="D615" s="280"/>
      <c r="E615" s="280"/>
      <c r="F615" s="281"/>
      <c r="G615" s="281"/>
      <c r="H615" s="280"/>
      <c r="I615" s="282"/>
      <c r="J615" s="280"/>
      <c r="K615" s="280"/>
      <c r="L615" s="280"/>
      <c r="M615" s="280"/>
      <c r="N615" s="290"/>
      <c r="O615" s="284"/>
    </row>
    <row r="616" spans="1:15" s="9" customFormat="1" x14ac:dyDescent="0.2">
      <c r="A616" s="279"/>
      <c r="B616" s="280"/>
      <c r="C616" s="279"/>
      <c r="D616" s="280"/>
      <c r="E616" s="280"/>
      <c r="F616" s="281"/>
      <c r="G616" s="281"/>
      <c r="H616" s="280"/>
      <c r="I616" s="282"/>
      <c r="J616" s="280"/>
      <c r="K616" s="280"/>
      <c r="L616" s="280"/>
      <c r="M616" s="280"/>
      <c r="N616" s="290"/>
      <c r="O616" s="284"/>
    </row>
    <row r="617" spans="1:15" s="9" customFormat="1" x14ac:dyDescent="0.2">
      <c r="A617" s="279"/>
      <c r="B617" s="280"/>
      <c r="C617" s="279"/>
      <c r="D617" s="280"/>
      <c r="E617" s="280"/>
      <c r="F617" s="281"/>
      <c r="G617" s="281"/>
      <c r="H617" s="280"/>
      <c r="I617" s="282"/>
      <c r="J617" s="280"/>
      <c r="K617" s="280"/>
      <c r="L617" s="280"/>
      <c r="M617" s="280"/>
      <c r="N617" s="290"/>
      <c r="O617" s="284"/>
    </row>
    <row r="618" spans="1:15" s="9" customFormat="1" x14ac:dyDescent="0.2">
      <c r="A618" s="279"/>
      <c r="B618" s="280"/>
      <c r="C618" s="279"/>
      <c r="D618" s="280"/>
      <c r="E618" s="280"/>
      <c r="F618" s="281"/>
      <c r="G618" s="281"/>
      <c r="H618" s="280"/>
      <c r="I618" s="282"/>
      <c r="J618" s="280"/>
      <c r="K618" s="280"/>
      <c r="L618" s="280"/>
      <c r="M618" s="280"/>
      <c r="N618" s="290"/>
      <c r="O618" s="284"/>
    </row>
    <row r="619" spans="1:15" s="9" customFormat="1" x14ac:dyDescent="0.2">
      <c r="A619" s="279"/>
      <c r="B619" s="280"/>
      <c r="C619" s="279"/>
      <c r="D619" s="280"/>
      <c r="E619" s="280"/>
      <c r="F619" s="281"/>
      <c r="G619" s="281"/>
      <c r="H619" s="280"/>
      <c r="I619" s="282"/>
      <c r="J619" s="280"/>
      <c r="K619" s="280"/>
      <c r="L619" s="280"/>
      <c r="M619" s="280"/>
      <c r="N619" s="290"/>
      <c r="O619" s="284"/>
    </row>
    <row r="620" spans="1:15" s="9" customFormat="1" x14ac:dyDescent="0.2">
      <c r="A620" s="279"/>
      <c r="B620" s="280"/>
      <c r="C620" s="279"/>
      <c r="D620" s="280"/>
      <c r="E620" s="280"/>
      <c r="F620" s="281"/>
      <c r="G620" s="281"/>
      <c r="H620" s="280"/>
      <c r="I620" s="282"/>
      <c r="J620" s="280"/>
      <c r="K620" s="280"/>
      <c r="L620" s="280"/>
      <c r="M620" s="280"/>
      <c r="N620" s="290"/>
      <c r="O620" s="284"/>
    </row>
    <row r="621" spans="1:15" s="9" customFormat="1" x14ac:dyDescent="0.2">
      <c r="A621" s="279"/>
      <c r="B621" s="280"/>
      <c r="C621" s="279"/>
      <c r="D621" s="280"/>
      <c r="E621" s="280"/>
      <c r="F621" s="281"/>
      <c r="G621" s="281"/>
      <c r="H621" s="280"/>
      <c r="I621" s="282"/>
      <c r="J621" s="280"/>
      <c r="K621" s="280"/>
      <c r="L621" s="280"/>
      <c r="M621" s="280"/>
      <c r="N621" s="290"/>
      <c r="O621" s="284"/>
    </row>
    <row r="622" spans="1:15" s="9" customFormat="1" x14ac:dyDescent="0.2">
      <c r="A622" s="279"/>
      <c r="B622" s="280"/>
      <c r="C622" s="279"/>
      <c r="D622" s="280"/>
      <c r="E622" s="280"/>
      <c r="F622" s="281"/>
      <c r="G622" s="281"/>
      <c r="H622" s="280"/>
      <c r="I622" s="282"/>
      <c r="J622" s="280"/>
      <c r="K622" s="280"/>
      <c r="L622" s="280"/>
      <c r="M622" s="280"/>
      <c r="N622" s="290"/>
      <c r="O622" s="284"/>
    </row>
    <row r="623" spans="1:15" s="9" customFormat="1" x14ac:dyDescent="0.2">
      <c r="A623" s="279"/>
      <c r="B623" s="280"/>
      <c r="C623" s="279"/>
      <c r="D623" s="280"/>
      <c r="E623" s="280"/>
      <c r="F623" s="281"/>
      <c r="G623" s="281"/>
      <c r="H623" s="280"/>
      <c r="I623" s="282"/>
      <c r="J623" s="280"/>
      <c r="K623" s="280"/>
      <c r="L623" s="280"/>
      <c r="M623" s="280"/>
      <c r="N623" s="290"/>
      <c r="O623" s="284"/>
    </row>
    <row r="624" spans="1:15" s="9" customFormat="1" x14ac:dyDescent="0.2">
      <c r="A624" s="279"/>
      <c r="B624" s="280"/>
      <c r="C624" s="279"/>
      <c r="D624" s="280"/>
      <c r="E624" s="280"/>
      <c r="F624" s="281"/>
      <c r="G624" s="281"/>
      <c r="H624" s="280"/>
      <c r="I624" s="282"/>
      <c r="J624" s="280"/>
      <c r="K624" s="280"/>
      <c r="L624" s="280"/>
      <c r="M624" s="280"/>
      <c r="N624" s="290"/>
      <c r="O624" s="284"/>
    </row>
    <row r="625" spans="1:15" s="9" customFormat="1" x14ac:dyDescent="0.2">
      <c r="A625" s="279"/>
      <c r="B625" s="280"/>
      <c r="C625" s="279"/>
      <c r="D625" s="280"/>
      <c r="E625" s="280"/>
      <c r="F625" s="281"/>
      <c r="G625" s="281"/>
      <c r="H625" s="280"/>
      <c r="I625" s="282"/>
      <c r="J625" s="280"/>
      <c r="K625" s="280"/>
      <c r="L625" s="280"/>
      <c r="M625" s="280"/>
      <c r="N625" s="290"/>
      <c r="O625" s="284"/>
    </row>
    <row r="626" spans="1:15" s="9" customFormat="1" x14ac:dyDescent="0.2">
      <c r="A626" s="279"/>
      <c r="B626" s="280"/>
      <c r="C626" s="279"/>
      <c r="D626" s="280"/>
      <c r="E626" s="280"/>
      <c r="F626" s="281"/>
      <c r="G626" s="281"/>
      <c r="H626" s="280"/>
      <c r="I626" s="282"/>
      <c r="J626" s="280"/>
      <c r="K626" s="280"/>
      <c r="L626" s="280"/>
      <c r="M626" s="280"/>
      <c r="N626" s="290"/>
      <c r="O626" s="284"/>
    </row>
    <row r="627" spans="1:15" s="9" customFormat="1" x14ac:dyDescent="0.2">
      <c r="A627" s="279"/>
      <c r="B627" s="280"/>
      <c r="C627" s="279"/>
      <c r="D627" s="280"/>
      <c r="E627" s="280"/>
      <c r="F627" s="281"/>
      <c r="G627" s="281"/>
      <c r="H627" s="280"/>
      <c r="I627" s="282"/>
      <c r="J627" s="280"/>
      <c r="K627" s="280"/>
      <c r="L627" s="280"/>
      <c r="M627" s="280"/>
      <c r="N627" s="290"/>
      <c r="O627" s="284"/>
    </row>
    <row r="628" spans="1:15" s="9" customFormat="1" x14ac:dyDescent="0.2">
      <c r="A628" s="279"/>
      <c r="B628" s="280"/>
      <c r="C628" s="279"/>
      <c r="D628" s="280"/>
      <c r="E628" s="280"/>
      <c r="F628" s="281"/>
      <c r="G628" s="281"/>
      <c r="H628" s="280"/>
      <c r="I628" s="282"/>
      <c r="J628" s="280"/>
      <c r="K628" s="280"/>
      <c r="L628" s="280"/>
      <c r="M628" s="280"/>
      <c r="N628" s="290"/>
      <c r="O628" s="284"/>
    </row>
    <row r="629" spans="1:15" s="9" customFormat="1" x14ac:dyDescent="0.2">
      <c r="A629" s="279"/>
      <c r="B629" s="280"/>
      <c r="C629" s="279"/>
      <c r="D629" s="280"/>
      <c r="E629" s="280"/>
      <c r="F629" s="281"/>
      <c r="G629" s="281"/>
      <c r="H629" s="280"/>
      <c r="I629" s="282"/>
      <c r="J629" s="280"/>
      <c r="K629" s="280"/>
      <c r="L629" s="280"/>
      <c r="M629" s="280"/>
      <c r="N629" s="290"/>
      <c r="O629" s="284"/>
    </row>
    <row r="630" spans="1:15" s="9" customFormat="1" x14ac:dyDescent="0.2">
      <c r="A630" s="279"/>
      <c r="B630" s="280"/>
      <c r="C630" s="279"/>
      <c r="D630" s="280"/>
      <c r="E630" s="280"/>
      <c r="F630" s="281"/>
      <c r="G630" s="281"/>
      <c r="H630" s="280"/>
      <c r="I630" s="282"/>
      <c r="J630" s="280"/>
      <c r="K630" s="280"/>
      <c r="L630" s="280"/>
      <c r="M630" s="280"/>
      <c r="N630" s="290"/>
      <c r="O630" s="284"/>
    </row>
    <row r="631" spans="1:15" s="9" customFormat="1" x14ac:dyDescent="0.2">
      <c r="A631" s="279"/>
      <c r="B631" s="280"/>
      <c r="C631" s="279"/>
      <c r="D631" s="280"/>
      <c r="E631" s="280"/>
      <c r="F631" s="281"/>
      <c r="G631" s="281"/>
      <c r="H631" s="280"/>
      <c r="I631" s="282"/>
      <c r="J631" s="280"/>
      <c r="K631" s="280"/>
      <c r="L631" s="280"/>
      <c r="M631" s="280"/>
      <c r="N631" s="290"/>
      <c r="O631" s="284"/>
    </row>
    <row r="632" spans="1:15" s="9" customFormat="1" x14ac:dyDescent="0.2">
      <c r="A632" s="279"/>
      <c r="B632" s="280"/>
      <c r="C632" s="279"/>
      <c r="D632" s="280"/>
      <c r="E632" s="280"/>
      <c r="F632" s="281"/>
      <c r="G632" s="281"/>
      <c r="H632" s="280"/>
      <c r="I632" s="282"/>
      <c r="J632" s="280"/>
      <c r="K632" s="280"/>
      <c r="L632" s="280"/>
      <c r="M632" s="280"/>
      <c r="N632" s="290"/>
      <c r="O632" s="284"/>
    </row>
    <row r="633" spans="1:15" s="9" customFormat="1" x14ac:dyDescent="0.2">
      <c r="A633" s="279"/>
      <c r="B633" s="280"/>
      <c r="C633" s="279"/>
      <c r="D633" s="280"/>
      <c r="E633" s="280"/>
      <c r="F633" s="281"/>
      <c r="G633" s="281"/>
      <c r="H633" s="280"/>
      <c r="I633" s="282"/>
      <c r="J633" s="280"/>
      <c r="K633" s="280"/>
      <c r="L633" s="280"/>
      <c r="M633" s="280"/>
      <c r="N633" s="290"/>
      <c r="O633" s="284"/>
    </row>
    <row r="634" spans="1:15" s="9" customFormat="1" x14ac:dyDescent="0.2">
      <c r="A634" s="279"/>
      <c r="B634" s="280"/>
      <c r="C634" s="279"/>
      <c r="D634" s="280"/>
      <c r="E634" s="280"/>
      <c r="F634" s="281"/>
      <c r="G634" s="281"/>
      <c r="H634" s="280"/>
      <c r="I634" s="282"/>
      <c r="J634" s="280"/>
      <c r="K634" s="280"/>
      <c r="L634" s="280"/>
      <c r="M634" s="280"/>
      <c r="N634" s="290"/>
      <c r="O634" s="284"/>
    </row>
    <row r="635" spans="1:15" s="9" customFormat="1" x14ac:dyDescent="0.2">
      <c r="A635" s="279"/>
      <c r="B635" s="280"/>
      <c r="C635" s="279"/>
      <c r="D635" s="280"/>
      <c r="E635" s="280"/>
      <c r="F635" s="281"/>
      <c r="G635" s="281"/>
      <c r="H635" s="280"/>
      <c r="I635" s="282"/>
      <c r="J635" s="280"/>
      <c r="K635" s="280"/>
      <c r="L635" s="280"/>
      <c r="M635" s="280"/>
      <c r="N635" s="290"/>
      <c r="O635" s="284"/>
    </row>
    <row r="636" spans="1:15" s="9" customFormat="1" x14ac:dyDescent="0.2">
      <c r="A636" s="279"/>
      <c r="B636" s="280"/>
      <c r="C636" s="279"/>
      <c r="D636" s="280"/>
      <c r="E636" s="280"/>
      <c r="F636" s="281"/>
      <c r="G636" s="281"/>
      <c r="H636" s="280"/>
      <c r="I636" s="282"/>
      <c r="J636" s="280"/>
      <c r="K636" s="280"/>
      <c r="L636" s="280"/>
      <c r="M636" s="280"/>
      <c r="N636" s="290"/>
      <c r="O636" s="284"/>
    </row>
    <row r="637" spans="1:15" s="9" customFormat="1" x14ac:dyDescent="0.2">
      <c r="A637" s="279"/>
      <c r="B637" s="280"/>
      <c r="C637" s="279"/>
      <c r="D637" s="280"/>
      <c r="E637" s="280"/>
      <c r="F637" s="281"/>
      <c r="G637" s="281"/>
      <c r="H637" s="280"/>
      <c r="I637" s="282"/>
      <c r="J637" s="280"/>
      <c r="K637" s="280"/>
      <c r="L637" s="280"/>
      <c r="M637" s="280"/>
      <c r="N637" s="290"/>
      <c r="O637" s="284"/>
    </row>
    <row r="638" spans="1:15" s="9" customFormat="1" x14ac:dyDescent="0.2">
      <c r="A638" s="279"/>
      <c r="B638" s="280"/>
      <c r="C638" s="279"/>
      <c r="D638" s="280"/>
      <c r="E638" s="280"/>
      <c r="F638" s="281"/>
      <c r="G638" s="281"/>
      <c r="H638" s="280"/>
      <c r="I638" s="282"/>
      <c r="J638" s="280"/>
      <c r="K638" s="280"/>
      <c r="L638" s="280"/>
      <c r="M638" s="280"/>
      <c r="N638" s="290"/>
      <c r="O638" s="284"/>
    </row>
    <row r="639" spans="1:15" s="9" customFormat="1" x14ac:dyDescent="0.2">
      <c r="A639" s="279"/>
      <c r="B639" s="280"/>
      <c r="C639" s="279"/>
      <c r="D639" s="280"/>
      <c r="E639" s="280"/>
      <c r="F639" s="281"/>
      <c r="G639" s="281"/>
      <c r="H639" s="280"/>
      <c r="I639" s="282"/>
      <c r="J639" s="280"/>
      <c r="K639" s="280"/>
      <c r="L639" s="280"/>
      <c r="M639" s="280"/>
      <c r="N639" s="290"/>
      <c r="O639" s="284"/>
    </row>
    <row r="640" spans="1:15" s="9" customFormat="1" x14ac:dyDescent="0.2">
      <c r="A640" s="279"/>
      <c r="B640" s="280"/>
      <c r="C640" s="279"/>
      <c r="D640" s="280"/>
      <c r="E640" s="280"/>
      <c r="F640" s="281"/>
      <c r="G640" s="281"/>
      <c r="H640" s="280"/>
      <c r="I640" s="282"/>
      <c r="J640" s="280"/>
      <c r="K640" s="280"/>
      <c r="L640" s="280"/>
      <c r="M640" s="280"/>
      <c r="N640" s="290"/>
      <c r="O640" s="284"/>
    </row>
    <row r="641" spans="1:15" s="9" customFormat="1" x14ac:dyDescent="0.2">
      <c r="A641" s="279"/>
      <c r="B641" s="280"/>
      <c r="C641" s="279"/>
      <c r="D641" s="280"/>
      <c r="E641" s="280"/>
      <c r="F641" s="281"/>
      <c r="G641" s="281"/>
      <c r="H641" s="280"/>
      <c r="I641" s="282"/>
      <c r="J641" s="280"/>
      <c r="K641" s="280"/>
      <c r="L641" s="280"/>
      <c r="M641" s="280"/>
      <c r="N641" s="290"/>
      <c r="O641" s="284"/>
    </row>
    <row r="642" spans="1:15" s="9" customFormat="1" x14ac:dyDescent="0.2">
      <c r="A642" s="279"/>
      <c r="B642" s="280"/>
      <c r="C642" s="279"/>
      <c r="D642" s="280"/>
      <c r="E642" s="280"/>
      <c r="F642" s="281"/>
      <c r="G642" s="281"/>
      <c r="H642" s="280"/>
      <c r="I642" s="282"/>
      <c r="J642" s="280"/>
      <c r="K642" s="280"/>
      <c r="L642" s="280"/>
      <c r="M642" s="280"/>
      <c r="N642" s="290"/>
      <c r="O642" s="284"/>
    </row>
    <row r="643" spans="1:15" s="9" customFormat="1" x14ac:dyDescent="0.2">
      <c r="A643" s="279"/>
      <c r="B643" s="280"/>
      <c r="C643" s="279"/>
      <c r="D643" s="280"/>
      <c r="E643" s="280"/>
      <c r="F643" s="281"/>
      <c r="G643" s="281"/>
      <c r="H643" s="280"/>
      <c r="I643" s="282"/>
      <c r="J643" s="280"/>
      <c r="K643" s="280"/>
      <c r="L643" s="280"/>
      <c r="M643" s="280"/>
      <c r="N643" s="290"/>
      <c r="O643" s="284"/>
    </row>
    <row r="644" spans="1:15" s="9" customFormat="1" x14ac:dyDescent="0.2">
      <c r="A644" s="279"/>
      <c r="B644" s="280"/>
      <c r="C644" s="279"/>
      <c r="D644" s="280"/>
      <c r="E644" s="280"/>
      <c r="F644" s="281"/>
      <c r="G644" s="281"/>
      <c r="H644" s="280"/>
      <c r="I644" s="282"/>
      <c r="J644" s="280"/>
      <c r="K644" s="280"/>
      <c r="L644" s="280"/>
      <c r="M644" s="280"/>
      <c r="N644" s="290"/>
      <c r="O644" s="284"/>
    </row>
    <row r="645" spans="1:15" s="9" customFormat="1" x14ac:dyDescent="0.2">
      <c r="A645" s="279"/>
      <c r="B645" s="280"/>
      <c r="C645" s="279"/>
      <c r="D645" s="280"/>
      <c r="E645" s="280"/>
      <c r="F645" s="281"/>
      <c r="G645" s="281"/>
      <c r="H645" s="280"/>
      <c r="I645" s="282"/>
      <c r="J645" s="280"/>
      <c r="K645" s="280"/>
      <c r="L645" s="280"/>
      <c r="M645" s="280"/>
      <c r="N645" s="290"/>
      <c r="O645" s="284"/>
    </row>
    <row r="646" spans="1:15" s="9" customFormat="1" x14ac:dyDescent="0.2">
      <c r="A646" s="279"/>
      <c r="B646" s="280"/>
      <c r="C646" s="279"/>
      <c r="D646" s="280"/>
      <c r="E646" s="280"/>
      <c r="F646" s="281"/>
      <c r="G646" s="281"/>
      <c r="H646" s="280"/>
      <c r="I646" s="282"/>
      <c r="J646" s="280"/>
      <c r="K646" s="280"/>
      <c r="L646" s="280"/>
      <c r="M646" s="280"/>
      <c r="N646" s="290"/>
      <c r="O646" s="284"/>
    </row>
    <row r="647" spans="1:15" s="9" customFormat="1" x14ac:dyDescent="0.2">
      <c r="A647" s="279"/>
      <c r="B647" s="280"/>
      <c r="C647" s="279"/>
      <c r="D647" s="280"/>
      <c r="E647" s="280"/>
      <c r="F647" s="281"/>
      <c r="G647" s="281"/>
      <c r="H647" s="280"/>
      <c r="I647" s="282"/>
      <c r="J647" s="280"/>
      <c r="K647" s="280"/>
      <c r="L647" s="280"/>
      <c r="M647" s="280"/>
      <c r="N647" s="290"/>
      <c r="O647" s="284"/>
    </row>
    <row r="648" spans="1:15" s="9" customFormat="1" x14ac:dyDescent="0.2">
      <c r="A648" s="279"/>
      <c r="B648" s="280"/>
      <c r="C648" s="279"/>
      <c r="D648" s="280"/>
      <c r="E648" s="280"/>
      <c r="F648" s="281"/>
      <c r="G648" s="281"/>
      <c r="H648" s="280"/>
      <c r="I648" s="282"/>
      <c r="J648" s="280"/>
      <c r="K648" s="280"/>
      <c r="L648" s="280"/>
      <c r="M648" s="280"/>
      <c r="N648" s="290"/>
      <c r="O648" s="284"/>
    </row>
    <row r="649" spans="1:15" s="9" customFormat="1" x14ac:dyDescent="0.2">
      <c r="A649" s="279"/>
      <c r="B649" s="280"/>
      <c r="C649" s="279"/>
      <c r="D649" s="280"/>
      <c r="E649" s="280"/>
      <c r="F649" s="281"/>
      <c r="G649" s="281"/>
      <c r="H649" s="280"/>
      <c r="I649" s="282"/>
      <c r="J649" s="280"/>
      <c r="K649" s="280"/>
      <c r="L649" s="280"/>
      <c r="M649" s="280"/>
      <c r="N649" s="290"/>
      <c r="O649" s="284"/>
    </row>
    <row r="650" spans="1:15" s="9" customFormat="1" x14ac:dyDescent="0.2">
      <c r="A650" s="279"/>
      <c r="B650" s="280"/>
      <c r="C650" s="279"/>
      <c r="D650" s="280"/>
      <c r="E650" s="280"/>
      <c r="F650" s="281"/>
      <c r="G650" s="281"/>
      <c r="H650" s="280"/>
      <c r="I650" s="282"/>
      <c r="J650" s="280"/>
      <c r="K650" s="280"/>
      <c r="L650" s="280"/>
      <c r="M650" s="280"/>
      <c r="N650" s="290"/>
      <c r="O650" s="284"/>
    </row>
    <row r="651" spans="1:15" s="9" customFormat="1" x14ac:dyDescent="0.2">
      <c r="A651" s="279"/>
      <c r="B651" s="280"/>
      <c r="C651" s="279"/>
      <c r="D651" s="280"/>
      <c r="E651" s="280"/>
      <c r="F651" s="281"/>
      <c r="G651" s="281"/>
      <c r="H651" s="280"/>
      <c r="I651" s="282"/>
      <c r="J651" s="280"/>
      <c r="K651" s="280"/>
      <c r="L651" s="280"/>
      <c r="M651" s="280"/>
      <c r="N651" s="290"/>
      <c r="O651" s="284"/>
    </row>
    <row r="652" spans="1:15" s="9" customFormat="1" x14ac:dyDescent="0.2">
      <c r="A652" s="279"/>
      <c r="B652" s="280"/>
      <c r="C652" s="279"/>
      <c r="D652" s="280"/>
      <c r="E652" s="280"/>
      <c r="F652" s="281"/>
      <c r="G652" s="281"/>
      <c r="H652" s="280"/>
      <c r="I652" s="282"/>
      <c r="J652" s="280"/>
      <c r="K652" s="280"/>
      <c r="L652" s="280"/>
      <c r="M652" s="280"/>
      <c r="N652" s="290"/>
      <c r="O652" s="284"/>
    </row>
    <row r="653" spans="1:15" s="9" customFormat="1" x14ac:dyDescent="0.2">
      <c r="A653" s="279"/>
      <c r="B653" s="280"/>
      <c r="C653" s="279"/>
      <c r="D653" s="280"/>
      <c r="E653" s="280"/>
      <c r="F653" s="281"/>
      <c r="G653" s="281"/>
      <c r="H653" s="280"/>
      <c r="I653" s="282"/>
      <c r="J653" s="280"/>
      <c r="K653" s="280"/>
      <c r="L653" s="280"/>
      <c r="M653" s="280"/>
      <c r="N653" s="290"/>
      <c r="O653" s="284"/>
    </row>
    <row r="654" spans="1:15" s="9" customFormat="1" x14ac:dyDescent="0.2">
      <c r="A654" s="279"/>
      <c r="B654" s="280"/>
      <c r="C654" s="279"/>
      <c r="D654" s="280"/>
      <c r="E654" s="280"/>
      <c r="F654" s="281"/>
      <c r="G654" s="281"/>
      <c r="H654" s="280"/>
      <c r="I654" s="282"/>
      <c r="J654" s="280"/>
      <c r="K654" s="280"/>
      <c r="L654" s="280"/>
      <c r="M654" s="280"/>
      <c r="N654" s="290"/>
      <c r="O654" s="284"/>
    </row>
    <row r="655" spans="1:15" s="9" customFormat="1" x14ac:dyDescent="0.2">
      <c r="A655" s="279"/>
      <c r="B655" s="280"/>
      <c r="C655" s="279"/>
      <c r="D655" s="280"/>
      <c r="E655" s="280"/>
      <c r="F655" s="281"/>
      <c r="G655" s="281"/>
      <c r="H655" s="280"/>
      <c r="I655" s="282"/>
      <c r="J655" s="280"/>
      <c r="K655" s="280"/>
      <c r="L655" s="280"/>
      <c r="M655" s="280"/>
      <c r="N655" s="290"/>
      <c r="O655" s="284"/>
    </row>
    <row r="656" spans="1:15" s="9" customFormat="1" x14ac:dyDescent="0.2">
      <c r="A656" s="279"/>
      <c r="B656" s="280"/>
      <c r="C656" s="279"/>
      <c r="D656" s="280"/>
      <c r="E656" s="280"/>
      <c r="F656" s="281"/>
      <c r="G656" s="281"/>
      <c r="H656" s="280"/>
      <c r="I656" s="282"/>
      <c r="J656" s="280"/>
      <c r="K656" s="280"/>
      <c r="L656" s="280"/>
      <c r="M656" s="280"/>
      <c r="N656" s="290"/>
      <c r="O656" s="284"/>
    </row>
    <row r="657" spans="1:15" s="9" customFormat="1" x14ac:dyDescent="0.2">
      <c r="A657" s="279"/>
      <c r="B657" s="280"/>
      <c r="C657" s="279"/>
      <c r="D657" s="280"/>
      <c r="E657" s="280"/>
      <c r="F657" s="281"/>
      <c r="G657" s="281"/>
      <c r="H657" s="280"/>
      <c r="I657" s="282"/>
      <c r="J657" s="280"/>
      <c r="K657" s="280"/>
      <c r="L657" s="280"/>
      <c r="M657" s="280"/>
      <c r="N657" s="290"/>
      <c r="O657" s="284"/>
    </row>
    <row r="658" spans="1:15" s="9" customFormat="1" x14ac:dyDescent="0.2">
      <c r="A658" s="279"/>
      <c r="B658" s="280"/>
      <c r="C658" s="279"/>
      <c r="D658" s="280"/>
      <c r="E658" s="280"/>
      <c r="F658" s="281"/>
      <c r="G658" s="281"/>
      <c r="H658" s="280"/>
      <c r="I658" s="282"/>
      <c r="J658" s="280"/>
      <c r="K658" s="280"/>
      <c r="L658" s="280"/>
      <c r="M658" s="280"/>
      <c r="N658" s="290"/>
      <c r="O658" s="284"/>
    </row>
    <row r="659" spans="1:15" s="9" customFormat="1" x14ac:dyDescent="0.2">
      <c r="A659" s="279"/>
      <c r="B659" s="280"/>
      <c r="C659" s="279"/>
      <c r="D659" s="280"/>
      <c r="E659" s="280"/>
      <c r="F659" s="281"/>
      <c r="G659" s="281"/>
      <c r="H659" s="280"/>
      <c r="I659" s="282"/>
      <c r="J659" s="280"/>
      <c r="K659" s="280"/>
      <c r="L659" s="280"/>
      <c r="M659" s="280"/>
      <c r="N659" s="290"/>
      <c r="O659" s="284"/>
    </row>
    <row r="660" spans="1:15" s="9" customFormat="1" x14ac:dyDescent="0.2">
      <c r="A660" s="279"/>
      <c r="B660" s="280"/>
      <c r="C660" s="279"/>
      <c r="D660" s="280"/>
      <c r="E660" s="280"/>
      <c r="F660" s="281"/>
      <c r="G660" s="281"/>
      <c r="H660" s="280"/>
      <c r="I660" s="282"/>
      <c r="J660" s="280"/>
      <c r="K660" s="280"/>
      <c r="L660" s="280"/>
      <c r="M660" s="280"/>
      <c r="N660" s="290"/>
      <c r="O660" s="284"/>
    </row>
    <row r="661" spans="1:15" s="9" customFormat="1" x14ac:dyDescent="0.2">
      <c r="A661" s="279"/>
      <c r="B661" s="280"/>
      <c r="C661" s="279"/>
      <c r="D661" s="280"/>
      <c r="E661" s="280"/>
      <c r="F661" s="281"/>
      <c r="G661" s="281"/>
      <c r="H661" s="280"/>
      <c r="I661" s="282"/>
      <c r="J661" s="280"/>
      <c r="K661" s="280"/>
      <c r="L661" s="280"/>
      <c r="M661" s="280"/>
      <c r="N661" s="290"/>
      <c r="O661" s="284"/>
    </row>
    <row r="662" spans="1:15" s="9" customFormat="1" x14ac:dyDescent="0.2">
      <c r="A662" s="279"/>
      <c r="B662" s="280"/>
      <c r="C662" s="279"/>
      <c r="D662" s="280"/>
      <c r="E662" s="280"/>
      <c r="F662" s="281"/>
      <c r="G662" s="281"/>
      <c r="H662" s="280"/>
      <c r="I662" s="282"/>
      <c r="J662" s="280"/>
      <c r="K662" s="280"/>
      <c r="L662" s="280"/>
      <c r="M662" s="280"/>
      <c r="N662" s="290"/>
      <c r="O662" s="284"/>
    </row>
    <row r="663" spans="1:15" s="9" customFormat="1" x14ac:dyDescent="0.2">
      <c r="A663" s="279"/>
      <c r="B663" s="280"/>
      <c r="C663" s="279"/>
      <c r="D663" s="280"/>
      <c r="E663" s="280"/>
      <c r="F663" s="281"/>
      <c r="G663" s="281"/>
      <c r="H663" s="280"/>
      <c r="I663" s="282"/>
      <c r="J663" s="280"/>
      <c r="K663" s="280"/>
      <c r="L663" s="280"/>
      <c r="M663" s="280"/>
      <c r="N663" s="290"/>
      <c r="O663" s="284"/>
    </row>
    <row r="664" spans="1:15" s="9" customFormat="1" x14ac:dyDescent="0.2">
      <c r="A664" s="279"/>
      <c r="B664" s="280"/>
      <c r="C664" s="279"/>
      <c r="D664" s="280"/>
      <c r="E664" s="280"/>
      <c r="F664" s="281"/>
      <c r="G664" s="281"/>
      <c r="H664" s="280"/>
      <c r="I664" s="282"/>
      <c r="J664" s="280"/>
      <c r="K664" s="280"/>
      <c r="L664" s="280"/>
      <c r="M664" s="280"/>
      <c r="N664" s="290"/>
      <c r="O664" s="284"/>
    </row>
    <row r="665" spans="1:15" s="9" customFormat="1" x14ac:dyDescent="0.2">
      <c r="A665" s="279"/>
      <c r="B665" s="280"/>
      <c r="C665" s="279"/>
      <c r="D665" s="280"/>
      <c r="E665" s="280"/>
      <c r="F665" s="281"/>
      <c r="G665" s="281"/>
      <c r="H665" s="280"/>
      <c r="I665" s="282"/>
      <c r="J665" s="280"/>
      <c r="K665" s="280"/>
      <c r="L665" s="280"/>
      <c r="M665" s="280"/>
      <c r="N665" s="290"/>
      <c r="O665" s="284"/>
    </row>
    <row r="666" spans="1:15" s="9" customFormat="1" x14ac:dyDescent="0.2">
      <c r="A666" s="279"/>
      <c r="B666" s="280"/>
      <c r="C666" s="279"/>
      <c r="D666" s="280"/>
      <c r="E666" s="280"/>
      <c r="F666" s="281"/>
      <c r="G666" s="281"/>
      <c r="H666" s="280"/>
      <c r="I666" s="282"/>
      <c r="J666" s="280"/>
      <c r="K666" s="280"/>
      <c r="L666" s="280"/>
      <c r="M666" s="280"/>
      <c r="N666" s="290"/>
      <c r="O666" s="284"/>
    </row>
    <row r="667" spans="1:15" s="9" customFormat="1" x14ac:dyDescent="0.2">
      <c r="A667" s="279"/>
      <c r="B667" s="280"/>
      <c r="C667" s="279"/>
      <c r="D667" s="280"/>
      <c r="E667" s="280"/>
      <c r="F667" s="281"/>
      <c r="G667" s="281"/>
      <c r="H667" s="280"/>
      <c r="I667" s="282"/>
      <c r="J667" s="280"/>
      <c r="K667" s="280"/>
      <c r="L667" s="280"/>
      <c r="M667" s="280"/>
      <c r="N667" s="290"/>
      <c r="O667" s="284"/>
    </row>
    <row r="668" spans="1:15" s="9" customFormat="1" x14ac:dyDescent="0.2">
      <c r="A668" s="279"/>
      <c r="B668" s="280"/>
      <c r="C668" s="279"/>
      <c r="D668" s="280"/>
      <c r="E668" s="280"/>
      <c r="F668" s="281"/>
      <c r="G668" s="281"/>
      <c r="H668" s="280"/>
      <c r="I668" s="282"/>
      <c r="J668" s="280"/>
      <c r="K668" s="280"/>
      <c r="L668" s="280"/>
      <c r="M668" s="280"/>
      <c r="N668" s="290"/>
      <c r="O668" s="284"/>
    </row>
    <row r="669" spans="1:15" s="9" customFormat="1" x14ac:dyDescent="0.2">
      <c r="A669" s="279"/>
      <c r="B669" s="280"/>
      <c r="C669" s="279"/>
      <c r="D669" s="280"/>
      <c r="E669" s="280"/>
      <c r="F669" s="281"/>
      <c r="G669" s="281"/>
      <c r="H669" s="280"/>
      <c r="I669" s="282"/>
      <c r="J669" s="280"/>
      <c r="K669" s="280"/>
      <c r="L669" s="280"/>
      <c r="M669" s="280"/>
      <c r="N669" s="290"/>
      <c r="O669" s="284"/>
    </row>
    <row r="670" spans="1:15" s="9" customFormat="1" x14ac:dyDescent="0.2">
      <c r="A670" s="279"/>
      <c r="B670" s="280"/>
      <c r="C670" s="279"/>
      <c r="D670" s="280"/>
      <c r="E670" s="280"/>
      <c r="F670" s="281"/>
      <c r="G670" s="281"/>
      <c r="H670" s="280"/>
      <c r="I670" s="282"/>
      <c r="J670" s="280"/>
      <c r="K670" s="280"/>
      <c r="L670" s="280"/>
      <c r="M670" s="280"/>
      <c r="N670" s="290"/>
      <c r="O670" s="284"/>
    </row>
    <row r="671" spans="1:15" s="9" customFormat="1" x14ac:dyDescent="0.2">
      <c r="A671" s="279"/>
      <c r="B671" s="280"/>
      <c r="C671" s="279"/>
      <c r="D671" s="280"/>
      <c r="E671" s="280"/>
      <c r="F671" s="281"/>
      <c r="G671" s="281"/>
      <c r="H671" s="280"/>
      <c r="I671" s="282"/>
      <c r="J671" s="280"/>
      <c r="K671" s="280"/>
      <c r="L671" s="280"/>
      <c r="M671" s="280"/>
      <c r="N671" s="290"/>
      <c r="O671" s="284"/>
    </row>
    <row r="672" spans="1:15" s="9" customFormat="1" x14ac:dyDescent="0.2">
      <c r="A672" s="279"/>
      <c r="B672" s="280"/>
      <c r="C672" s="279"/>
      <c r="D672" s="280"/>
      <c r="E672" s="280"/>
      <c r="F672" s="281"/>
      <c r="G672" s="281"/>
      <c r="H672" s="280"/>
      <c r="I672" s="282"/>
      <c r="J672" s="280"/>
      <c r="K672" s="280"/>
      <c r="L672" s="280"/>
      <c r="M672" s="280"/>
      <c r="N672" s="290"/>
      <c r="O672" s="284"/>
    </row>
    <row r="673" spans="1:15" s="9" customFormat="1" x14ac:dyDescent="0.2">
      <c r="A673" s="279"/>
      <c r="B673" s="280"/>
      <c r="C673" s="279"/>
      <c r="D673" s="280"/>
      <c r="E673" s="280"/>
      <c r="F673" s="281"/>
      <c r="G673" s="281"/>
      <c r="H673" s="280"/>
      <c r="I673" s="282"/>
      <c r="J673" s="280"/>
      <c r="K673" s="280"/>
      <c r="L673" s="280"/>
      <c r="M673" s="280"/>
      <c r="N673" s="290"/>
      <c r="O673" s="284"/>
    </row>
    <row r="674" spans="1:15" s="9" customFormat="1" x14ac:dyDescent="0.2">
      <c r="A674" s="279"/>
      <c r="B674" s="280"/>
      <c r="C674" s="279"/>
      <c r="D674" s="280"/>
      <c r="E674" s="280"/>
      <c r="F674" s="281"/>
      <c r="G674" s="281"/>
      <c r="H674" s="280"/>
      <c r="I674" s="282"/>
      <c r="J674" s="280"/>
      <c r="K674" s="280"/>
      <c r="L674" s="280"/>
      <c r="M674" s="280"/>
      <c r="N674" s="290"/>
      <c r="O674" s="284"/>
    </row>
    <row r="675" spans="1:15" s="9" customFormat="1" x14ac:dyDescent="0.2">
      <c r="A675" s="279"/>
      <c r="B675" s="280"/>
      <c r="C675" s="279"/>
      <c r="D675" s="280"/>
      <c r="E675" s="280"/>
      <c r="F675" s="281"/>
      <c r="G675" s="281"/>
      <c r="H675" s="280"/>
      <c r="I675" s="282"/>
      <c r="J675" s="280"/>
      <c r="K675" s="280"/>
      <c r="L675" s="280"/>
      <c r="M675" s="280"/>
      <c r="N675" s="290"/>
      <c r="O675" s="284"/>
    </row>
    <row r="676" spans="1:15" s="9" customFormat="1" x14ac:dyDescent="0.2">
      <c r="A676" s="279"/>
      <c r="B676" s="280"/>
      <c r="C676" s="279"/>
      <c r="D676" s="280"/>
      <c r="E676" s="280"/>
      <c r="F676" s="281"/>
      <c r="G676" s="281"/>
      <c r="H676" s="280"/>
      <c r="I676" s="282"/>
      <c r="J676" s="280"/>
      <c r="K676" s="280"/>
      <c r="L676" s="280"/>
      <c r="M676" s="280"/>
      <c r="N676" s="290"/>
      <c r="O676" s="284"/>
    </row>
    <row r="677" spans="1:15" s="9" customFormat="1" x14ac:dyDescent="0.2">
      <c r="A677" s="279"/>
      <c r="B677" s="280"/>
      <c r="C677" s="279"/>
      <c r="D677" s="280"/>
      <c r="E677" s="280"/>
      <c r="F677" s="281"/>
      <c r="G677" s="281"/>
      <c r="H677" s="280"/>
      <c r="I677" s="282"/>
      <c r="J677" s="280"/>
      <c r="K677" s="280"/>
      <c r="L677" s="280"/>
      <c r="M677" s="280"/>
      <c r="N677" s="290"/>
      <c r="O677" s="284"/>
    </row>
    <row r="678" spans="1:15" s="9" customFormat="1" x14ac:dyDescent="0.2">
      <c r="A678" s="279"/>
      <c r="B678" s="280"/>
      <c r="C678" s="279"/>
      <c r="D678" s="280"/>
      <c r="E678" s="280"/>
      <c r="F678" s="281"/>
      <c r="G678" s="281"/>
      <c r="H678" s="280"/>
      <c r="I678" s="282"/>
      <c r="J678" s="280"/>
      <c r="K678" s="280"/>
      <c r="L678" s="280"/>
      <c r="M678" s="280"/>
      <c r="N678" s="290"/>
      <c r="O678" s="284"/>
    </row>
    <row r="679" spans="1:15" s="9" customFormat="1" x14ac:dyDescent="0.2">
      <c r="A679" s="279"/>
      <c r="B679" s="280"/>
      <c r="C679" s="279"/>
      <c r="D679" s="280"/>
      <c r="E679" s="280"/>
      <c r="F679" s="281"/>
      <c r="G679" s="281"/>
      <c r="H679" s="280"/>
      <c r="I679" s="282"/>
      <c r="J679" s="280"/>
      <c r="K679" s="280"/>
      <c r="L679" s="280"/>
      <c r="M679" s="280"/>
      <c r="N679" s="290"/>
      <c r="O679" s="284"/>
    </row>
    <row r="680" spans="1:15" s="9" customFormat="1" x14ac:dyDescent="0.2">
      <c r="A680" s="279"/>
      <c r="B680" s="280"/>
      <c r="C680" s="279"/>
      <c r="D680" s="280"/>
      <c r="E680" s="280"/>
      <c r="F680" s="281"/>
      <c r="G680" s="281"/>
      <c r="H680" s="280"/>
      <c r="I680" s="282"/>
      <c r="J680" s="280"/>
      <c r="K680" s="280"/>
      <c r="L680" s="280"/>
      <c r="M680" s="280"/>
      <c r="N680" s="290"/>
      <c r="O680" s="284"/>
    </row>
    <row r="681" spans="1:15" s="9" customFormat="1" x14ac:dyDescent="0.2">
      <c r="A681" s="279"/>
      <c r="B681" s="280"/>
      <c r="C681" s="279"/>
      <c r="D681" s="280"/>
      <c r="E681" s="280"/>
      <c r="F681" s="281"/>
      <c r="G681" s="281"/>
      <c r="H681" s="280"/>
      <c r="I681" s="282"/>
      <c r="J681" s="280"/>
      <c r="K681" s="280"/>
      <c r="L681" s="280"/>
      <c r="M681" s="280"/>
      <c r="N681" s="290"/>
      <c r="O681" s="284"/>
    </row>
    <row r="682" spans="1:15" s="9" customFormat="1" x14ac:dyDescent="0.2">
      <c r="A682" s="279"/>
      <c r="B682" s="280"/>
      <c r="C682" s="279"/>
      <c r="D682" s="280"/>
      <c r="E682" s="280"/>
      <c r="F682" s="281"/>
      <c r="G682" s="281"/>
      <c r="H682" s="280"/>
      <c r="I682" s="282"/>
      <c r="J682" s="280"/>
      <c r="K682" s="280"/>
      <c r="L682" s="280"/>
      <c r="M682" s="280"/>
      <c r="N682" s="290"/>
      <c r="O682" s="284"/>
    </row>
    <row r="683" spans="1:15" s="9" customFormat="1" x14ac:dyDescent="0.2">
      <c r="A683" s="279"/>
      <c r="B683" s="280"/>
      <c r="C683" s="279"/>
      <c r="D683" s="280"/>
      <c r="E683" s="280"/>
      <c r="F683" s="281"/>
      <c r="G683" s="281"/>
      <c r="H683" s="280"/>
      <c r="I683" s="282"/>
      <c r="J683" s="280"/>
      <c r="K683" s="280"/>
      <c r="L683" s="280"/>
      <c r="M683" s="280"/>
      <c r="N683" s="290"/>
      <c r="O683" s="284"/>
    </row>
    <row r="684" spans="1:15" s="9" customFormat="1" x14ac:dyDescent="0.2">
      <c r="A684" s="279"/>
      <c r="B684" s="280"/>
      <c r="C684" s="279"/>
      <c r="D684" s="280"/>
      <c r="E684" s="280"/>
      <c r="F684" s="281"/>
      <c r="G684" s="281"/>
      <c r="H684" s="280"/>
      <c r="I684" s="282"/>
      <c r="J684" s="280"/>
      <c r="K684" s="280"/>
      <c r="L684" s="280"/>
      <c r="M684" s="280"/>
      <c r="N684" s="290"/>
      <c r="O684" s="284"/>
    </row>
    <row r="685" spans="1:15" s="9" customFormat="1" x14ac:dyDescent="0.2">
      <c r="A685" s="279"/>
      <c r="B685" s="280"/>
      <c r="C685" s="279"/>
      <c r="D685" s="280"/>
      <c r="E685" s="280"/>
      <c r="F685" s="281"/>
      <c r="G685" s="281"/>
      <c r="H685" s="280"/>
      <c r="I685" s="282"/>
      <c r="J685" s="280"/>
      <c r="K685" s="280"/>
      <c r="L685" s="280"/>
      <c r="M685" s="280"/>
      <c r="N685" s="290"/>
      <c r="O685" s="284"/>
    </row>
    <row r="686" spans="1:15" s="9" customFormat="1" x14ac:dyDescent="0.2">
      <c r="A686" s="279"/>
      <c r="B686" s="280"/>
      <c r="C686" s="279"/>
      <c r="D686" s="280"/>
      <c r="E686" s="280"/>
      <c r="F686" s="281"/>
      <c r="G686" s="281"/>
      <c r="H686" s="280"/>
      <c r="I686" s="282"/>
      <c r="J686" s="280"/>
      <c r="K686" s="280"/>
      <c r="L686" s="280"/>
      <c r="M686" s="280"/>
      <c r="N686" s="290"/>
      <c r="O686" s="284"/>
    </row>
    <row r="687" spans="1:15" s="9" customFormat="1" x14ac:dyDescent="0.2">
      <c r="A687" s="279"/>
      <c r="B687" s="280"/>
      <c r="C687" s="279"/>
      <c r="D687" s="280"/>
      <c r="E687" s="280"/>
      <c r="F687" s="281"/>
      <c r="G687" s="281"/>
      <c r="H687" s="280"/>
      <c r="I687" s="282"/>
      <c r="J687" s="280"/>
      <c r="K687" s="280"/>
      <c r="L687" s="280"/>
      <c r="M687" s="280"/>
      <c r="N687" s="290"/>
      <c r="O687" s="284"/>
    </row>
    <row r="688" spans="1:15" s="9" customFormat="1" x14ac:dyDescent="0.2">
      <c r="A688" s="279"/>
      <c r="B688" s="280"/>
      <c r="C688" s="279"/>
      <c r="D688" s="280"/>
      <c r="E688" s="280"/>
      <c r="F688" s="281"/>
      <c r="G688" s="281"/>
      <c r="H688" s="280"/>
      <c r="I688" s="282"/>
      <c r="J688" s="280"/>
      <c r="K688" s="280"/>
      <c r="L688" s="280"/>
      <c r="M688" s="280"/>
      <c r="N688" s="290"/>
      <c r="O688" s="284"/>
    </row>
    <row r="689" spans="1:15" s="9" customFormat="1" x14ac:dyDescent="0.2">
      <c r="A689" s="279"/>
      <c r="B689" s="280"/>
      <c r="C689" s="279"/>
      <c r="D689" s="280"/>
      <c r="E689" s="280"/>
      <c r="F689" s="281"/>
      <c r="G689" s="281"/>
      <c r="H689" s="280"/>
      <c r="I689" s="282"/>
      <c r="J689" s="280"/>
      <c r="K689" s="280"/>
      <c r="L689" s="280"/>
      <c r="M689" s="280"/>
      <c r="N689" s="290"/>
      <c r="O689" s="284"/>
    </row>
    <row r="690" spans="1:15" s="9" customFormat="1" x14ac:dyDescent="0.2">
      <c r="A690" s="279"/>
      <c r="B690" s="280"/>
      <c r="C690" s="279"/>
      <c r="D690" s="280"/>
      <c r="E690" s="280"/>
      <c r="F690" s="281"/>
      <c r="G690" s="281"/>
      <c r="H690" s="280"/>
      <c r="I690" s="282"/>
      <c r="J690" s="280"/>
      <c r="K690" s="280"/>
      <c r="L690" s="280"/>
      <c r="M690" s="280"/>
      <c r="N690" s="290"/>
      <c r="O690" s="284"/>
    </row>
    <row r="691" spans="1:15" s="9" customFormat="1" x14ac:dyDescent="0.2">
      <c r="A691" s="279"/>
      <c r="B691" s="280"/>
      <c r="C691" s="279"/>
      <c r="D691" s="280"/>
      <c r="E691" s="280"/>
      <c r="F691" s="281"/>
      <c r="G691" s="281"/>
      <c r="H691" s="280"/>
      <c r="I691" s="282"/>
      <c r="J691" s="280"/>
      <c r="K691" s="280"/>
      <c r="L691" s="280"/>
      <c r="M691" s="280"/>
      <c r="N691" s="290"/>
      <c r="O691" s="284"/>
    </row>
    <row r="692" spans="1:15" s="9" customFormat="1" x14ac:dyDescent="0.2">
      <c r="A692" s="279"/>
      <c r="B692" s="280"/>
      <c r="C692" s="279"/>
      <c r="D692" s="280"/>
      <c r="E692" s="280"/>
      <c r="F692" s="281"/>
      <c r="G692" s="281"/>
      <c r="H692" s="280"/>
      <c r="I692" s="282"/>
      <c r="J692" s="280"/>
      <c r="K692" s="280"/>
      <c r="L692" s="280"/>
      <c r="M692" s="280"/>
      <c r="N692" s="290"/>
      <c r="O692" s="284"/>
    </row>
    <row r="693" spans="1:15" s="9" customFormat="1" x14ac:dyDescent="0.2">
      <c r="A693" s="279"/>
      <c r="B693" s="280"/>
      <c r="C693" s="279"/>
      <c r="D693" s="280"/>
      <c r="E693" s="280"/>
      <c r="F693" s="281"/>
      <c r="G693" s="281"/>
      <c r="H693" s="280"/>
      <c r="I693" s="282"/>
      <c r="J693" s="280"/>
      <c r="K693" s="280"/>
      <c r="L693" s="280"/>
      <c r="M693" s="280"/>
      <c r="N693" s="290"/>
      <c r="O693" s="284"/>
    </row>
    <row r="694" spans="1:15" s="9" customFormat="1" x14ac:dyDescent="0.2">
      <c r="A694" s="279"/>
      <c r="B694" s="280"/>
      <c r="C694" s="279"/>
      <c r="D694" s="280"/>
      <c r="E694" s="280"/>
      <c r="F694" s="281"/>
      <c r="G694" s="281"/>
      <c r="H694" s="280"/>
      <c r="I694" s="282"/>
      <c r="J694" s="280"/>
      <c r="K694" s="280"/>
      <c r="L694" s="280"/>
      <c r="M694" s="280"/>
      <c r="N694" s="290"/>
      <c r="O694" s="284"/>
    </row>
    <row r="695" spans="1:15" s="9" customFormat="1" x14ac:dyDescent="0.2">
      <c r="A695" s="279"/>
      <c r="B695" s="280"/>
      <c r="C695" s="279"/>
      <c r="D695" s="280"/>
      <c r="E695" s="280"/>
      <c r="F695" s="281"/>
      <c r="G695" s="281"/>
      <c r="H695" s="280"/>
      <c r="I695" s="282"/>
      <c r="J695" s="280"/>
      <c r="K695" s="280"/>
      <c r="L695" s="280"/>
      <c r="M695" s="280"/>
      <c r="N695" s="290"/>
      <c r="O695" s="284"/>
    </row>
    <row r="696" spans="1:15" s="9" customFormat="1" x14ac:dyDescent="0.2">
      <c r="A696" s="279"/>
      <c r="B696" s="280"/>
      <c r="C696" s="279"/>
      <c r="D696" s="280"/>
      <c r="E696" s="280"/>
      <c r="F696" s="281"/>
      <c r="G696" s="281"/>
      <c r="H696" s="280"/>
      <c r="I696" s="282"/>
      <c r="J696" s="280"/>
      <c r="K696" s="280"/>
      <c r="L696" s="280"/>
      <c r="M696" s="280"/>
      <c r="N696" s="290"/>
      <c r="O696" s="284"/>
    </row>
    <row r="697" spans="1:15" s="9" customFormat="1" x14ac:dyDescent="0.2">
      <c r="A697" s="279"/>
      <c r="B697" s="280"/>
      <c r="C697" s="279"/>
      <c r="D697" s="280"/>
      <c r="E697" s="280"/>
      <c r="F697" s="281"/>
      <c r="G697" s="281"/>
      <c r="H697" s="280"/>
      <c r="I697" s="282"/>
      <c r="J697" s="280"/>
      <c r="K697" s="280"/>
      <c r="L697" s="280"/>
      <c r="M697" s="280"/>
      <c r="N697" s="290"/>
      <c r="O697" s="284"/>
    </row>
    <row r="698" spans="1:15" s="9" customFormat="1" x14ac:dyDescent="0.2">
      <c r="A698" s="279"/>
      <c r="B698" s="280"/>
      <c r="C698" s="279"/>
      <c r="D698" s="280"/>
      <c r="E698" s="280"/>
      <c r="F698" s="281"/>
      <c r="G698" s="281"/>
      <c r="H698" s="280"/>
      <c r="I698" s="282"/>
      <c r="J698" s="280"/>
      <c r="K698" s="280"/>
      <c r="L698" s="280"/>
      <c r="M698" s="280"/>
      <c r="N698" s="290"/>
      <c r="O698" s="284"/>
    </row>
    <row r="699" spans="1:15" s="9" customFormat="1" x14ac:dyDescent="0.2">
      <c r="A699" s="279"/>
      <c r="B699" s="280"/>
      <c r="C699" s="279"/>
      <c r="D699" s="280"/>
      <c r="E699" s="280"/>
      <c r="F699" s="281"/>
      <c r="G699" s="281"/>
      <c r="H699" s="280"/>
      <c r="I699" s="282"/>
      <c r="J699" s="280"/>
      <c r="K699" s="280"/>
      <c r="L699" s="280"/>
      <c r="M699" s="280"/>
      <c r="N699" s="290"/>
      <c r="O699" s="284"/>
    </row>
    <row r="700" spans="1:15" s="9" customFormat="1" x14ac:dyDescent="0.2">
      <c r="A700" s="279"/>
      <c r="B700" s="280"/>
      <c r="C700" s="279"/>
      <c r="D700" s="280"/>
      <c r="E700" s="280"/>
      <c r="F700" s="281"/>
      <c r="G700" s="281"/>
      <c r="H700" s="280"/>
      <c r="I700" s="282"/>
      <c r="J700" s="280"/>
      <c r="K700" s="280"/>
      <c r="L700" s="280"/>
      <c r="M700" s="280"/>
      <c r="N700" s="290"/>
      <c r="O700" s="284"/>
    </row>
    <row r="701" spans="1:15" s="9" customFormat="1" x14ac:dyDescent="0.2">
      <c r="A701" s="279"/>
      <c r="B701" s="280"/>
      <c r="C701" s="279"/>
      <c r="D701" s="280"/>
      <c r="E701" s="280"/>
      <c r="F701" s="281"/>
      <c r="G701" s="281"/>
      <c r="H701" s="280"/>
      <c r="I701" s="282"/>
      <c r="J701" s="280"/>
      <c r="K701" s="280"/>
      <c r="L701" s="280"/>
      <c r="M701" s="280"/>
      <c r="N701" s="290"/>
      <c r="O701" s="284"/>
    </row>
    <row r="702" spans="1:15" s="9" customFormat="1" x14ac:dyDescent="0.2">
      <c r="A702" s="279"/>
      <c r="B702" s="280"/>
      <c r="C702" s="279"/>
      <c r="D702" s="280"/>
      <c r="E702" s="280"/>
      <c r="F702" s="281"/>
      <c r="G702" s="281"/>
      <c r="H702" s="280"/>
      <c r="I702" s="282"/>
      <c r="J702" s="280"/>
      <c r="K702" s="280"/>
      <c r="L702" s="280"/>
      <c r="M702" s="280"/>
      <c r="N702" s="290"/>
      <c r="O702" s="284"/>
    </row>
    <row r="703" spans="1:15" s="9" customFormat="1" x14ac:dyDescent="0.2">
      <c r="A703" s="279"/>
      <c r="B703" s="280"/>
      <c r="C703" s="279"/>
      <c r="D703" s="280"/>
      <c r="E703" s="280"/>
      <c r="F703" s="281"/>
      <c r="G703" s="281"/>
      <c r="H703" s="280"/>
      <c r="I703" s="282"/>
      <c r="J703" s="280"/>
      <c r="K703" s="280"/>
      <c r="L703" s="280"/>
      <c r="M703" s="280"/>
      <c r="N703" s="290"/>
      <c r="O703" s="284"/>
    </row>
    <row r="704" spans="1:15" s="9" customFormat="1" x14ac:dyDescent="0.2">
      <c r="A704" s="279"/>
      <c r="B704" s="280"/>
      <c r="C704" s="279"/>
      <c r="D704" s="280"/>
      <c r="E704" s="280"/>
      <c r="F704" s="281"/>
      <c r="G704" s="281"/>
      <c r="H704" s="280"/>
      <c r="I704" s="282"/>
      <c r="J704" s="280"/>
      <c r="K704" s="280"/>
      <c r="L704" s="280"/>
      <c r="M704" s="280"/>
      <c r="N704" s="290"/>
      <c r="O704" s="284"/>
    </row>
    <row r="705" spans="1:15" s="9" customFormat="1" x14ac:dyDescent="0.2">
      <c r="A705" s="279"/>
      <c r="B705" s="280"/>
      <c r="C705" s="279"/>
      <c r="D705" s="280"/>
      <c r="E705" s="280"/>
      <c r="F705" s="281"/>
      <c r="G705" s="281"/>
      <c r="H705" s="280"/>
      <c r="I705" s="282"/>
      <c r="J705" s="280"/>
      <c r="K705" s="280"/>
      <c r="L705" s="280"/>
      <c r="M705" s="280"/>
      <c r="N705" s="290"/>
      <c r="O705" s="284"/>
    </row>
    <row r="706" spans="1:15" s="9" customFormat="1" x14ac:dyDescent="0.2">
      <c r="A706" s="279"/>
      <c r="B706" s="280"/>
      <c r="C706" s="279"/>
      <c r="D706" s="280"/>
      <c r="E706" s="280"/>
      <c r="F706" s="281"/>
      <c r="G706" s="281"/>
      <c r="H706" s="280"/>
      <c r="I706" s="282"/>
      <c r="J706" s="280"/>
      <c r="K706" s="280"/>
      <c r="L706" s="280"/>
      <c r="M706" s="280"/>
      <c r="N706" s="290"/>
      <c r="O706" s="284"/>
    </row>
    <row r="707" spans="1:15" s="9" customFormat="1" x14ac:dyDescent="0.2">
      <c r="A707" s="279"/>
      <c r="B707" s="280"/>
      <c r="C707" s="279"/>
      <c r="D707" s="280"/>
      <c r="E707" s="280"/>
      <c r="F707" s="281"/>
      <c r="G707" s="281"/>
      <c r="H707" s="280"/>
      <c r="I707" s="282"/>
      <c r="J707" s="280"/>
      <c r="K707" s="280"/>
      <c r="L707" s="280"/>
      <c r="M707" s="280"/>
      <c r="N707" s="290"/>
      <c r="O707" s="284"/>
    </row>
    <row r="708" spans="1:15" s="9" customFormat="1" x14ac:dyDescent="0.2">
      <c r="A708" s="279"/>
      <c r="B708" s="280"/>
      <c r="C708" s="279"/>
      <c r="D708" s="280"/>
      <c r="E708" s="280"/>
      <c r="F708" s="281"/>
      <c r="G708" s="281"/>
      <c r="H708" s="280"/>
      <c r="I708" s="282"/>
      <c r="J708" s="280"/>
      <c r="K708" s="280"/>
      <c r="L708" s="280"/>
      <c r="M708" s="280"/>
      <c r="N708" s="290"/>
      <c r="O708" s="284"/>
    </row>
    <row r="709" spans="1:15" s="9" customFormat="1" x14ac:dyDescent="0.2">
      <c r="A709" s="279"/>
      <c r="B709" s="280"/>
      <c r="C709" s="279"/>
      <c r="D709" s="280"/>
      <c r="E709" s="280"/>
      <c r="F709" s="281"/>
      <c r="G709" s="281"/>
      <c r="H709" s="280"/>
      <c r="I709" s="282"/>
      <c r="J709" s="280"/>
      <c r="K709" s="280"/>
      <c r="L709" s="280"/>
      <c r="M709" s="280"/>
      <c r="N709" s="290"/>
      <c r="O709" s="284"/>
    </row>
    <row r="710" spans="1:15" s="9" customFormat="1" x14ac:dyDescent="0.2">
      <c r="A710" s="279"/>
      <c r="B710" s="280"/>
      <c r="C710" s="279"/>
      <c r="D710" s="280"/>
      <c r="E710" s="280"/>
      <c r="F710" s="281"/>
      <c r="G710" s="281"/>
      <c r="H710" s="280"/>
      <c r="I710" s="282"/>
      <c r="J710" s="280"/>
      <c r="K710" s="280"/>
      <c r="L710" s="280"/>
      <c r="M710" s="280"/>
      <c r="N710" s="290"/>
      <c r="O710" s="284"/>
    </row>
    <row r="711" spans="1:15" s="9" customFormat="1" x14ac:dyDescent="0.2">
      <c r="A711" s="279"/>
      <c r="B711" s="280"/>
      <c r="C711" s="279"/>
      <c r="D711" s="280"/>
      <c r="E711" s="280"/>
      <c r="F711" s="281"/>
      <c r="G711" s="281"/>
      <c r="H711" s="280"/>
      <c r="I711" s="282"/>
      <c r="J711" s="280"/>
      <c r="K711" s="280"/>
      <c r="L711" s="280"/>
      <c r="M711" s="280"/>
      <c r="N711" s="290"/>
      <c r="O711" s="284"/>
    </row>
    <row r="712" spans="1:15" s="9" customFormat="1" x14ac:dyDescent="0.2">
      <c r="A712" s="279"/>
      <c r="B712" s="280"/>
      <c r="C712" s="279"/>
      <c r="D712" s="280"/>
      <c r="E712" s="280"/>
      <c r="F712" s="281"/>
      <c r="G712" s="281"/>
      <c r="H712" s="280"/>
      <c r="I712" s="282"/>
      <c r="J712" s="280"/>
      <c r="K712" s="280"/>
      <c r="L712" s="280"/>
      <c r="M712" s="280"/>
      <c r="N712" s="290"/>
      <c r="O712" s="284"/>
    </row>
    <row r="713" spans="1:15" s="9" customFormat="1" x14ac:dyDescent="0.2">
      <c r="A713" s="279"/>
      <c r="B713" s="280"/>
      <c r="C713" s="279"/>
      <c r="D713" s="280"/>
      <c r="E713" s="280"/>
      <c r="F713" s="281"/>
      <c r="G713" s="281"/>
      <c r="H713" s="280"/>
      <c r="I713" s="282"/>
      <c r="J713" s="280"/>
      <c r="K713" s="280"/>
      <c r="L713" s="280"/>
      <c r="M713" s="280"/>
      <c r="N713" s="290"/>
      <c r="O713" s="284"/>
    </row>
    <row r="714" spans="1:15" s="9" customFormat="1" x14ac:dyDescent="0.2">
      <c r="A714" s="279"/>
      <c r="B714" s="280"/>
      <c r="C714" s="279"/>
      <c r="D714" s="280"/>
      <c r="E714" s="280"/>
      <c r="F714" s="281"/>
      <c r="G714" s="281"/>
      <c r="H714" s="280"/>
      <c r="I714" s="282"/>
      <c r="J714" s="280"/>
      <c r="K714" s="280"/>
      <c r="L714" s="280"/>
      <c r="M714" s="280"/>
      <c r="N714" s="290"/>
      <c r="O714" s="284"/>
    </row>
    <row r="715" spans="1:15" s="9" customFormat="1" x14ac:dyDescent="0.2">
      <c r="A715" s="279"/>
      <c r="B715" s="280"/>
      <c r="C715" s="279"/>
      <c r="D715" s="280"/>
      <c r="E715" s="280"/>
      <c r="F715" s="281"/>
      <c r="G715" s="281"/>
      <c r="H715" s="280"/>
      <c r="I715" s="282"/>
      <c r="J715" s="280"/>
      <c r="K715" s="280"/>
      <c r="L715" s="280"/>
      <c r="M715" s="280"/>
      <c r="N715" s="290"/>
      <c r="O715" s="284"/>
    </row>
    <row r="716" spans="1:15" s="9" customFormat="1" x14ac:dyDescent="0.2">
      <c r="A716" s="279"/>
      <c r="B716" s="280"/>
      <c r="C716" s="279"/>
      <c r="D716" s="280"/>
      <c r="E716" s="280"/>
      <c r="F716" s="281"/>
      <c r="G716" s="281"/>
      <c r="H716" s="280"/>
      <c r="I716" s="282"/>
      <c r="J716" s="280"/>
      <c r="K716" s="280"/>
      <c r="L716" s="280"/>
      <c r="M716" s="280"/>
      <c r="N716" s="290"/>
      <c r="O716" s="284"/>
    </row>
    <row r="717" spans="1:15" s="9" customFormat="1" x14ac:dyDescent="0.2">
      <c r="A717" s="279"/>
      <c r="B717" s="280"/>
      <c r="C717" s="279"/>
      <c r="D717" s="280"/>
      <c r="E717" s="280"/>
      <c r="F717" s="281"/>
      <c r="G717" s="281"/>
      <c r="H717" s="280"/>
      <c r="I717" s="282"/>
      <c r="J717" s="280"/>
      <c r="K717" s="280"/>
      <c r="L717" s="280"/>
      <c r="M717" s="280"/>
      <c r="N717" s="290"/>
      <c r="O717" s="284"/>
    </row>
    <row r="718" spans="1:15" s="9" customFormat="1" x14ac:dyDescent="0.2">
      <c r="A718" s="279"/>
      <c r="B718" s="280"/>
      <c r="C718" s="279"/>
      <c r="D718" s="280"/>
      <c r="E718" s="280"/>
      <c r="F718" s="281"/>
      <c r="G718" s="281"/>
      <c r="H718" s="280"/>
      <c r="I718" s="282"/>
      <c r="J718" s="280"/>
      <c r="K718" s="280"/>
      <c r="L718" s="280"/>
      <c r="M718" s="280"/>
      <c r="N718" s="290"/>
      <c r="O718" s="284"/>
    </row>
    <row r="719" spans="1:15" s="9" customFormat="1" x14ac:dyDescent="0.2">
      <c r="A719" s="279"/>
      <c r="B719" s="280"/>
      <c r="C719" s="279"/>
      <c r="D719" s="280"/>
      <c r="E719" s="280"/>
      <c r="F719" s="281"/>
      <c r="G719" s="281"/>
      <c r="H719" s="280"/>
      <c r="I719" s="282"/>
      <c r="J719" s="280"/>
      <c r="K719" s="280"/>
      <c r="L719" s="280"/>
      <c r="M719" s="280"/>
      <c r="N719" s="290"/>
      <c r="O719" s="284"/>
    </row>
    <row r="720" spans="1:15" s="9" customFormat="1" x14ac:dyDescent="0.2">
      <c r="A720" s="279"/>
      <c r="B720" s="280"/>
      <c r="C720" s="279"/>
      <c r="D720" s="280"/>
      <c r="E720" s="280"/>
      <c r="F720" s="281"/>
      <c r="G720" s="281"/>
      <c r="H720" s="280"/>
      <c r="I720" s="282"/>
      <c r="J720" s="280"/>
      <c r="K720" s="280"/>
      <c r="L720" s="280"/>
      <c r="M720" s="280"/>
      <c r="N720" s="290"/>
      <c r="O720" s="284"/>
    </row>
    <row r="721" spans="1:15" s="9" customFormat="1" x14ac:dyDescent="0.2">
      <c r="A721" s="279"/>
      <c r="B721" s="280"/>
      <c r="C721" s="279"/>
      <c r="D721" s="280"/>
      <c r="E721" s="280"/>
      <c r="F721" s="281"/>
      <c r="G721" s="281"/>
      <c r="H721" s="280"/>
      <c r="I721" s="282"/>
      <c r="J721" s="280"/>
      <c r="K721" s="280"/>
      <c r="L721" s="280"/>
      <c r="M721" s="280"/>
      <c r="N721" s="290"/>
      <c r="O721" s="284"/>
    </row>
    <row r="722" spans="1:15" s="9" customFormat="1" x14ac:dyDescent="0.2">
      <c r="A722" s="279"/>
      <c r="B722" s="280"/>
      <c r="C722" s="279"/>
      <c r="D722" s="280"/>
      <c r="E722" s="280"/>
      <c r="F722" s="281"/>
      <c r="G722" s="281"/>
      <c r="H722" s="280"/>
      <c r="I722" s="282"/>
      <c r="J722" s="280"/>
      <c r="K722" s="280"/>
      <c r="L722" s="280"/>
      <c r="M722" s="280"/>
      <c r="N722" s="290"/>
      <c r="O722" s="284"/>
    </row>
    <row r="723" spans="1:15" s="9" customFormat="1" x14ac:dyDescent="0.2">
      <c r="A723" s="279"/>
      <c r="B723" s="280"/>
      <c r="C723" s="279"/>
      <c r="D723" s="280"/>
      <c r="E723" s="280"/>
      <c r="F723" s="281"/>
      <c r="G723" s="281"/>
      <c r="H723" s="280"/>
      <c r="I723" s="282"/>
      <c r="J723" s="280"/>
      <c r="K723" s="280"/>
      <c r="L723" s="280"/>
      <c r="M723" s="280"/>
      <c r="N723" s="290"/>
      <c r="O723" s="284"/>
    </row>
    <row r="724" spans="1:15" s="9" customFormat="1" x14ac:dyDescent="0.2">
      <c r="A724" s="279"/>
      <c r="B724" s="280"/>
      <c r="C724" s="279"/>
      <c r="D724" s="280"/>
      <c r="E724" s="280"/>
      <c r="F724" s="281"/>
      <c r="G724" s="281"/>
      <c r="H724" s="280"/>
      <c r="I724" s="282"/>
      <c r="J724" s="280"/>
      <c r="K724" s="280"/>
      <c r="L724" s="280"/>
      <c r="M724" s="280"/>
      <c r="N724" s="290"/>
      <c r="O724" s="284"/>
    </row>
    <row r="725" spans="1:15" s="9" customFormat="1" x14ac:dyDescent="0.2">
      <c r="A725" s="279"/>
      <c r="B725" s="280"/>
      <c r="C725" s="279"/>
      <c r="D725" s="280"/>
      <c r="E725" s="280"/>
      <c r="F725" s="281"/>
      <c r="G725" s="281"/>
      <c r="H725" s="280"/>
      <c r="I725" s="282"/>
      <c r="J725" s="280"/>
      <c r="K725" s="280"/>
      <c r="L725" s="280"/>
      <c r="M725" s="280"/>
      <c r="N725" s="290"/>
      <c r="O725" s="284"/>
    </row>
    <row r="726" spans="1:15" s="9" customFormat="1" x14ac:dyDescent="0.2">
      <c r="A726" s="279"/>
      <c r="B726" s="280"/>
      <c r="C726" s="279"/>
      <c r="D726" s="280"/>
      <c r="E726" s="280"/>
      <c r="F726" s="281"/>
      <c r="G726" s="281"/>
      <c r="H726" s="280"/>
      <c r="I726" s="282"/>
      <c r="J726" s="280"/>
      <c r="K726" s="280"/>
      <c r="L726" s="280"/>
      <c r="M726" s="280"/>
      <c r="N726" s="290"/>
      <c r="O726" s="284"/>
    </row>
    <row r="727" spans="1:15" s="9" customFormat="1" x14ac:dyDescent="0.2">
      <c r="A727" s="279"/>
      <c r="B727" s="280"/>
      <c r="C727" s="279"/>
      <c r="D727" s="280"/>
      <c r="E727" s="280"/>
      <c r="F727" s="281"/>
      <c r="G727" s="281"/>
      <c r="H727" s="280"/>
      <c r="I727" s="282"/>
      <c r="J727" s="280"/>
      <c r="K727" s="280"/>
      <c r="L727" s="280"/>
      <c r="M727" s="280"/>
      <c r="N727" s="290"/>
      <c r="O727" s="284"/>
    </row>
    <row r="728" spans="1:15" s="9" customFormat="1" x14ac:dyDescent="0.2">
      <c r="A728" s="279"/>
      <c r="B728" s="280"/>
      <c r="C728" s="279"/>
      <c r="D728" s="280"/>
      <c r="E728" s="280"/>
      <c r="F728" s="281"/>
      <c r="G728" s="281"/>
      <c r="H728" s="280"/>
      <c r="I728" s="282"/>
      <c r="J728" s="280"/>
      <c r="K728" s="280"/>
      <c r="L728" s="280"/>
      <c r="M728" s="280"/>
      <c r="N728" s="290"/>
      <c r="O728" s="284"/>
    </row>
    <row r="729" spans="1:15" s="9" customFormat="1" x14ac:dyDescent="0.2">
      <c r="A729" s="279"/>
      <c r="B729" s="280"/>
      <c r="C729" s="279"/>
      <c r="D729" s="280"/>
      <c r="E729" s="280"/>
      <c r="F729" s="281"/>
      <c r="G729" s="281"/>
      <c r="H729" s="280"/>
      <c r="I729" s="282"/>
      <c r="J729" s="280"/>
      <c r="K729" s="280"/>
      <c r="L729" s="280"/>
      <c r="M729" s="280"/>
      <c r="N729" s="290"/>
      <c r="O729" s="284"/>
    </row>
    <row r="730" spans="1:15" s="9" customFormat="1" x14ac:dyDescent="0.2">
      <c r="A730" s="279"/>
      <c r="B730" s="280"/>
      <c r="C730" s="279"/>
      <c r="D730" s="280"/>
      <c r="E730" s="280"/>
      <c r="F730" s="281"/>
      <c r="G730" s="281"/>
      <c r="H730" s="280"/>
      <c r="I730" s="282"/>
      <c r="J730" s="280"/>
      <c r="K730" s="280"/>
      <c r="L730" s="280"/>
      <c r="M730" s="280"/>
      <c r="N730" s="290"/>
      <c r="O730" s="284"/>
    </row>
    <row r="731" spans="1:15" s="9" customFormat="1" x14ac:dyDescent="0.2">
      <c r="A731" s="279"/>
      <c r="B731" s="280"/>
      <c r="C731" s="279"/>
      <c r="D731" s="280"/>
      <c r="E731" s="280"/>
      <c r="F731" s="281"/>
      <c r="G731" s="281"/>
      <c r="H731" s="280"/>
      <c r="I731" s="282"/>
      <c r="J731" s="280"/>
      <c r="K731" s="280"/>
      <c r="L731" s="280"/>
      <c r="M731" s="280"/>
      <c r="N731" s="290"/>
      <c r="O731" s="284"/>
    </row>
    <row r="732" spans="1:15" s="9" customFormat="1" x14ac:dyDescent="0.2">
      <c r="A732" s="279"/>
      <c r="B732" s="280"/>
      <c r="C732" s="279"/>
      <c r="D732" s="280"/>
      <c r="E732" s="280"/>
      <c r="F732" s="281"/>
      <c r="G732" s="281"/>
      <c r="H732" s="280"/>
      <c r="I732" s="282"/>
      <c r="J732" s="280"/>
      <c r="K732" s="280"/>
      <c r="L732" s="280"/>
      <c r="M732" s="280"/>
      <c r="N732" s="290"/>
      <c r="O732" s="284"/>
    </row>
    <row r="733" spans="1:15" s="9" customFormat="1" x14ac:dyDescent="0.2">
      <c r="A733" s="279"/>
      <c r="B733" s="280"/>
      <c r="C733" s="279"/>
      <c r="D733" s="280"/>
      <c r="E733" s="280"/>
      <c r="F733" s="281"/>
      <c r="G733" s="281"/>
      <c r="H733" s="280"/>
      <c r="I733" s="282"/>
      <c r="J733" s="280"/>
      <c r="K733" s="280"/>
      <c r="L733" s="280"/>
      <c r="M733" s="280"/>
      <c r="N733" s="290"/>
      <c r="O733" s="284"/>
    </row>
    <row r="734" spans="1:15" s="9" customFormat="1" x14ac:dyDescent="0.2">
      <c r="A734" s="279"/>
      <c r="B734" s="280"/>
      <c r="C734" s="279"/>
      <c r="D734" s="280"/>
      <c r="E734" s="280"/>
      <c r="F734" s="281"/>
      <c r="G734" s="281"/>
      <c r="H734" s="280"/>
      <c r="I734" s="282"/>
      <c r="J734" s="280"/>
      <c r="K734" s="280"/>
      <c r="L734" s="280"/>
      <c r="M734" s="280"/>
      <c r="N734" s="290"/>
      <c r="O734" s="284"/>
    </row>
    <row r="735" spans="1:15" s="9" customFormat="1" x14ac:dyDescent="0.2">
      <c r="A735" s="279"/>
      <c r="B735" s="280"/>
      <c r="C735" s="279"/>
      <c r="D735" s="280"/>
      <c r="E735" s="280"/>
      <c r="F735" s="281"/>
      <c r="G735" s="281"/>
      <c r="H735" s="280"/>
      <c r="I735" s="282"/>
      <c r="J735" s="280"/>
      <c r="K735" s="280"/>
      <c r="L735" s="280"/>
      <c r="M735" s="280"/>
      <c r="N735" s="290"/>
      <c r="O735" s="284"/>
    </row>
    <row r="736" spans="1:15" s="9" customFormat="1" x14ac:dyDescent="0.2">
      <c r="A736" s="279"/>
      <c r="B736" s="280"/>
      <c r="C736" s="279"/>
      <c r="D736" s="280"/>
      <c r="E736" s="280"/>
      <c r="F736" s="281"/>
      <c r="G736" s="281"/>
      <c r="H736" s="280"/>
      <c r="I736" s="282"/>
      <c r="J736" s="280"/>
      <c r="K736" s="280"/>
      <c r="L736" s="280"/>
      <c r="M736" s="280"/>
      <c r="N736" s="290"/>
      <c r="O736" s="284"/>
    </row>
    <row r="737" spans="1:15" s="9" customFormat="1" x14ac:dyDescent="0.2">
      <c r="A737" s="279"/>
      <c r="B737" s="280"/>
      <c r="C737" s="279"/>
      <c r="D737" s="280"/>
      <c r="E737" s="280"/>
      <c r="F737" s="281"/>
      <c r="G737" s="281"/>
      <c r="H737" s="280"/>
      <c r="I737" s="282"/>
      <c r="J737" s="280"/>
      <c r="K737" s="280"/>
      <c r="L737" s="280"/>
      <c r="M737" s="280"/>
      <c r="N737" s="290"/>
      <c r="O737" s="284"/>
    </row>
    <row r="738" spans="1:15" s="9" customFormat="1" x14ac:dyDescent="0.2">
      <c r="A738" s="279"/>
      <c r="B738" s="280"/>
      <c r="C738" s="279"/>
      <c r="D738" s="280"/>
      <c r="E738" s="280"/>
      <c r="F738" s="281"/>
      <c r="G738" s="281"/>
      <c r="H738" s="280"/>
      <c r="I738" s="282"/>
      <c r="J738" s="280"/>
      <c r="K738" s="280"/>
      <c r="L738" s="280"/>
      <c r="M738" s="280"/>
      <c r="N738" s="290"/>
      <c r="O738" s="284"/>
    </row>
    <row r="739" spans="1:15" s="9" customFormat="1" x14ac:dyDescent="0.2">
      <c r="A739" s="279"/>
      <c r="B739" s="280"/>
      <c r="C739" s="279"/>
      <c r="D739" s="280"/>
      <c r="E739" s="280"/>
      <c r="F739" s="281"/>
      <c r="G739" s="281"/>
      <c r="H739" s="280"/>
      <c r="I739" s="282"/>
      <c r="J739" s="280"/>
      <c r="K739" s="280"/>
      <c r="L739" s="280"/>
      <c r="M739" s="280"/>
      <c r="N739" s="290"/>
      <c r="O739" s="284"/>
    </row>
    <row r="740" spans="1:15" s="9" customFormat="1" x14ac:dyDescent="0.2">
      <c r="A740" s="279"/>
      <c r="B740" s="280"/>
      <c r="C740" s="279"/>
      <c r="D740" s="280"/>
      <c r="E740" s="280"/>
      <c r="F740" s="281"/>
      <c r="G740" s="281"/>
      <c r="H740" s="280"/>
      <c r="I740" s="282"/>
      <c r="J740" s="280"/>
      <c r="K740" s="280"/>
      <c r="L740" s="280"/>
      <c r="M740" s="280"/>
      <c r="N740" s="290"/>
      <c r="O740" s="284"/>
    </row>
    <row r="741" spans="1:15" s="9" customFormat="1" x14ac:dyDescent="0.2">
      <c r="A741" s="279"/>
      <c r="B741" s="280"/>
      <c r="C741" s="279"/>
      <c r="D741" s="280"/>
      <c r="E741" s="280"/>
      <c r="F741" s="281"/>
      <c r="G741" s="281"/>
      <c r="H741" s="280"/>
      <c r="I741" s="282"/>
      <c r="J741" s="280"/>
      <c r="K741" s="280"/>
      <c r="L741" s="280"/>
      <c r="M741" s="280"/>
      <c r="N741" s="290"/>
      <c r="O741" s="284"/>
    </row>
    <row r="742" spans="1:15" s="9" customFormat="1" x14ac:dyDescent="0.2">
      <c r="A742" s="279"/>
      <c r="B742" s="280"/>
      <c r="C742" s="279"/>
      <c r="D742" s="280"/>
      <c r="E742" s="280"/>
      <c r="F742" s="281"/>
      <c r="G742" s="281"/>
      <c r="H742" s="280"/>
      <c r="I742" s="282"/>
      <c r="J742" s="280"/>
      <c r="K742" s="280"/>
      <c r="L742" s="280"/>
      <c r="M742" s="280"/>
      <c r="N742" s="290"/>
      <c r="O742" s="284"/>
    </row>
    <row r="743" spans="1:15" s="9" customFormat="1" x14ac:dyDescent="0.2">
      <c r="A743" s="279"/>
      <c r="B743" s="280"/>
      <c r="C743" s="279"/>
      <c r="D743" s="280"/>
      <c r="E743" s="280"/>
      <c r="F743" s="281"/>
      <c r="G743" s="281"/>
      <c r="H743" s="280"/>
      <c r="I743" s="282"/>
      <c r="J743" s="280"/>
      <c r="K743" s="280"/>
      <c r="L743" s="280"/>
      <c r="M743" s="280"/>
      <c r="N743" s="290"/>
      <c r="O743" s="284"/>
    </row>
    <row r="744" spans="1:15" s="9" customFormat="1" x14ac:dyDescent="0.2">
      <c r="A744" s="279"/>
      <c r="B744" s="280"/>
      <c r="C744" s="279"/>
      <c r="D744" s="280"/>
      <c r="E744" s="280"/>
      <c r="F744" s="281"/>
      <c r="G744" s="281"/>
      <c r="H744" s="280"/>
      <c r="I744" s="282"/>
      <c r="J744" s="280"/>
      <c r="K744" s="280"/>
      <c r="L744" s="280"/>
      <c r="M744" s="280"/>
      <c r="N744" s="290"/>
      <c r="O744" s="284"/>
    </row>
    <row r="745" spans="1:15" s="9" customFormat="1" x14ac:dyDescent="0.2">
      <c r="A745" s="279"/>
      <c r="B745" s="280"/>
      <c r="C745" s="279"/>
      <c r="D745" s="280"/>
      <c r="E745" s="280"/>
      <c r="F745" s="281"/>
      <c r="G745" s="281"/>
      <c r="H745" s="280"/>
      <c r="I745" s="282"/>
      <c r="J745" s="280"/>
      <c r="K745" s="280"/>
      <c r="L745" s="280"/>
      <c r="M745" s="280"/>
      <c r="N745" s="290"/>
      <c r="O745" s="284"/>
    </row>
    <row r="746" spans="1:15" s="9" customFormat="1" x14ac:dyDescent="0.2">
      <c r="A746" s="279"/>
      <c r="B746" s="280"/>
      <c r="C746" s="279"/>
      <c r="D746" s="280"/>
      <c r="E746" s="280"/>
      <c r="F746" s="281"/>
      <c r="G746" s="281"/>
      <c r="H746" s="280"/>
      <c r="I746" s="282"/>
      <c r="J746" s="280"/>
      <c r="K746" s="280"/>
      <c r="L746" s="280"/>
      <c r="M746" s="280"/>
      <c r="N746" s="290"/>
      <c r="O746" s="284"/>
    </row>
    <row r="747" spans="1:15" s="9" customFormat="1" x14ac:dyDescent="0.2">
      <c r="A747" s="279"/>
      <c r="B747" s="280"/>
      <c r="C747" s="279"/>
      <c r="D747" s="280"/>
      <c r="E747" s="280"/>
      <c r="F747" s="281"/>
      <c r="G747" s="281"/>
      <c r="H747" s="280"/>
      <c r="I747" s="282"/>
      <c r="J747" s="280"/>
      <c r="K747" s="280"/>
      <c r="L747" s="280"/>
      <c r="M747" s="280"/>
      <c r="N747" s="290"/>
      <c r="O747" s="284"/>
    </row>
    <row r="748" spans="1:15" s="9" customFormat="1" x14ac:dyDescent="0.2">
      <c r="A748" s="279"/>
      <c r="B748" s="280"/>
      <c r="C748" s="279"/>
      <c r="D748" s="280"/>
      <c r="E748" s="280"/>
      <c r="F748" s="281"/>
      <c r="G748" s="281"/>
      <c r="H748" s="280"/>
      <c r="I748" s="282"/>
      <c r="J748" s="280"/>
      <c r="K748" s="280"/>
      <c r="L748" s="280"/>
      <c r="M748" s="280"/>
      <c r="N748" s="290"/>
      <c r="O748" s="284"/>
    </row>
    <row r="749" spans="1:15" s="9" customFormat="1" x14ac:dyDescent="0.2">
      <c r="A749" s="279"/>
      <c r="B749" s="280"/>
      <c r="C749" s="279"/>
      <c r="D749" s="280"/>
      <c r="E749" s="280"/>
      <c r="F749" s="281"/>
      <c r="G749" s="281"/>
      <c r="H749" s="280"/>
      <c r="I749" s="282"/>
      <c r="J749" s="280"/>
      <c r="K749" s="280"/>
      <c r="L749" s="280"/>
      <c r="M749" s="280"/>
      <c r="N749" s="290"/>
      <c r="O749" s="284"/>
    </row>
    <row r="750" spans="1:15" s="9" customFormat="1" x14ac:dyDescent="0.2">
      <c r="A750" s="279"/>
      <c r="B750" s="280"/>
      <c r="C750" s="279"/>
      <c r="D750" s="280"/>
      <c r="E750" s="280"/>
      <c r="F750" s="281"/>
      <c r="G750" s="281"/>
      <c r="H750" s="280"/>
      <c r="I750" s="282"/>
      <c r="J750" s="280"/>
      <c r="K750" s="280"/>
      <c r="L750" s="280"/>
      <c r="M750" s="280"/>
      <c r="N750" s="290"/>
      <c r="O750" s="284"/>
    </row>
    <row r="751" spans="1:15" s="9" customFormat="1" x14ac:dyDescent="0.2">
      <c r="A751" s="279"/>
      <c r="B751" s="280"/>
      <c r="C751" s="279"/>
      <c r="D751" s="280"/>
      <c r="E751" s="280"/>
      <c r="F751" s="281"/>
      <c r="G751" s="281"/>
      <c r="H751" s="280"/>
      <c r="I751" s="282"/>
      <c r="J751" s="280"/>
      <c r="K751" s="280"/>
      <c r="L751" s="280"/>
      <c r="M751" s="280"/>
      <c r="N751" s="290"/>
      <c r="O751" s="284"/>
    </row>
    <row r="752" spans="1:15" s="9" customFormat="1" x14ac:dyDescent="0.2">
      <c r="A752" s="279"/>
      <c r="B752" s="280"/>
      <c r="C752" s="279"/>
      <c r="D752" s="280"/>
      <c r="E752" s="280"/>
      <c r="F752" s="281"/>
      <c r="G752" s="281"/>
      <c r="H752" s="280"/>
      <c r="I752" s="282"/>
      <c r="J752" s="280"/>
      <c r="K752" s="280"/>
      <c r="L752" s="280"/>
      <c r="M752" s="280"/>
      <c r="N752" s="290"/>
      <c r="O752" s="284"/>
    </row>
    <row r="753" spans="1:15" s="9" customFormat="1" x14ac:dyDescent="0.2">
      <c r="A753" s="279"/>
      <c r="B753" s="280"/>
      <c r="C753" s="279"/>
      <c r="D753" s="280"/>
      <c r="E753" s="280"/>
      <c r="F753" s="281"/>
      <c r="G753" s="281"/>
      <c r="H753" s="280"/>
      <c r="I753" s="282"/>
      <c r="J753" s="280"/>
      <c r="K753" s="280"/>
      <c r="L753" s="280"/>
      <c r="M753" s="280"/>
      <c r="N753" s="290"/>
      <c r="O753" s="284"/>
    </row>
    <row r="754" spans="1:15" s="9" customFormat="1" x14ac:dyDescent="0.2">
      <c r="A754" s="279"/>
      <c r="B754" s="280"/>
      <c r="C754" s="279"/>
      <c r="D754" s="280"/>
      <c r="E754" s="280"/>
      <c r="F754" s="281"/>
      <c r="G754" s="281"/>
      <c r="H754" s="280"/>
      <c r="I754" s="282"/>
      <c r="J754" s="280"/>
      <c r="K754" s="280"/>
      <c r="L754" s="280"/>
      <c r="M754" s="280"/>
      <c r="N754" s="290"/>
      <c r="O754" s="284"/>
    </row>
    <row r="755" spans="1:15" s="9" customFormat="1" x14ac:dyDescent="0.2">
      <c r="A755" s="279"/>
      <c r="B755" s="280"/>
      <c r="C755" s="279"/>
      <c r="D755" s="280"/>
      <c r="E755" s="280"/>
      <c r="F755" s="281"/>
      <c r="G755" s="281"/>
      <c r="H755" s="280"/>
      <c r="I755" s="282"/>
      <c r="J755" s="280"/>
      <c r="K755" s="280"/>
      <c r="L755" s="280"/>
      <c r="M755" s="280"/>
      <c r="N755" s="290"/>
      <c r="O755" s="284"/>
    </row>
    <row r="756" spans="1:15" s="9" customFormat="1" x14ac:dyDescent="0.2">
      <c r="A756" s="279"/>
      <c r="B756" s="280"/>
      <c r="C756" s="279"/>
      <c r="D756" s="280"/>
      <c r="E756" s="280"/>
      <c r="F756" s="281"/>
      <c r="G756" s="281"/>
      <c r="H756" s="280"/>
      <c r="I756" s="282"/>
      <c r="J756" s="280"/>
      <c r="K756" s="280"/>
      <c r="L756" s="280"/>
      <c r="M756" s="280"/>
      <c r="N756" s="290"/>
      <c r="O756" s="284"/>
    </row>
    <row r="757" spans="1:15" s="9" customFormat="1" x14ac:dyDescent="0.2">
      <c r="A757" s="279"/>
      <c r="B757" s="280"/>
      <c r="C757" s="279"/>
      <c r="D757" s="280"/>
      <c r="E757" s="280"/>
      <c r="F757" s="281"/>
      <c r="G757" s="281"/>
      <c r="H757" s="280"/>
      <c r="I757" s="282"/>
      <c r="J757" s="280"/>
      <c r="K757" s="280"/>
      <c r="L757" s="280"/>
      <c r="M757" s="280"/>
      <c r="N757" s="290"/>
      <c r="O757" s="284"/>
    </row>
    <row r="758" spans="1:15" s="9" customFormat="1" x14ac:dyDescent="0.2">
      <c r="A758" s="279"/>
      <c r="B758" s="280"/>
      <c r="C758" s="279"/>
      <c r="D758" s="280"/>
      <c r="E758" s="280"/>
      <c r="F758" s="281"/>
      <c r="G758" s="281"/>
      <c r="H758" s="280"/>
      <c r="I758" s="282"/>
      <c r="J758" s="280"/>
      <c r="K758" s="280"/>
      <c r="L758" s="280"/>
      <c r="M758" s="280"/>
      <c r="N758" s="290"/>
      <c r="O758" s="284"/>
    </row>
    <row r="759" spans="1:15" s="9" customFormat="1" x14ac:dyDescent="0.2">
      <c r="A759" s="279"/>
      <c r="B759" s="280"/>
      <c r="C759" s="279"/>
      <c r="D759" s="280"/>
      <c r="E759" s="280"/>
      <c r="F759" s="281"/>
      <c r="G759" s="281"/>
      <c r="H759" s="280"/>
      <c r="I759" s="282"/>
      <c r="J759" s="280"/>
      <c r="K759" s="280"/>
      <c r="L759" s="280"/>
      <c r="M759" s="280"/>
      <c r="N759" s="290"/>
      <c r="O759" s="284"/>
    </row>
    <row r="760" spans="1:15" s="9" customFormat="1" x14ac:dyDescent="0.2">
      <c r="A760" s="279"/>
      <c r="B760" s="280"/>
      <c r="C760" s="279"/>
      <c r="D760" s="280"/>
      <c r="E760" s="280"/>
      <c r="F760" s="281"/>
      <c r="G760" s="281"/>
      <c r="H760" s="280"/>
      <c r="I760" s="282"/>
      <c r="J760" s="280"/>
      <c r="K760" s="280"/>
      <c r="L760" s="280"/>
      <c r="M760" s="280"/>
      <c r="N760" s="290"/>
      <c r="O760" s="284"/>
    </row>
    <row r="761" spans="1:15" s="9" customFormat="1" x14ac:dyDescent="0.2">
      <c r="A761" s="279"/>
      <c r="B761" s="280"/>
      <c r="C761" s="279"/>
      <c r="D761" s="280"/>
      <c r="E761" s="280"/>
      <c r="F761" s="281"/>
      <c r="G761" s="281"/>
      <c r="H761" s="280"/>
      <c r="I761" s="282"/>
      <c r="J761" s="280"/>
      <c r="K761" s="280"/>
      <c r="L761" s="280"/>
      <c r="M761" s="280"/>
      <c r="N761" s="290"/>
      <c r="O761" s="284"/>
    </row>
    <row r="762" spans="1:15" s="9" customFormat="1" x14ac:dyDescent="0.2">
      <c r="A762" s="279"/>
      <c r="B762" s="280"/>
      <c r="C762" s="279"/>
      <c r="D762" s="280"/>
      <c r="E762" s="280"/>
      <c r="F762" s="281"/>
      <c r="G762" s="281"/>
      <c r="H762" s="280"/>
      <c r="I762" s="282"/>
      <c r="J762" s="280"/>
      <c r="K762" s="280"/>
      <c r="L762" s="280"/>
      <c r="M762" s="280"/>
      <c r="N762" s="290"/>
      <c r="O762" s="284"/>
    </row>
    <row r="763" spans="1:15" s="9" customFormat="1" x14ac:dyDescent="0.2">
      <c r="A763" s="279"/>
      <c r="B763" s="280"/>
      <c r="C763" s="279"/>
      <c r="D763" s="280"/>
      <c r="E763" s="280"/>
      <c r="F763" s="281"/>
      <c r="G763" s="281"/>
      <c r="H763" s="280"/>
      <c r="I763" s="282"/>
      <c r="J763" s="280"/>
      <c r="K763" s="280"/>
      <c r="L763" s="280"/>
      <c r="M763" s="280"/>
      <c r="N763" s="290"/>
      <c r="O763" s="284"/>
    </row>
    <row r="764" spans="1:15" s="9" customFormat="1" x14ac:dyDescent="0.2">
      <c r="A764" s="279"/>
      <c r="B764" s="280"/>
      <c r="C764" s="279"/>
      <c r="D764" s="280"/>
      <c r="E764" s="280"/>
      <c r="F764" s="281"/>
      <c r="G764" s="281"/>
      <c r="H764" s="280"/>
      <c r="I764" s="282"/>
      <c r="J764" s="280"/>
      <c r="K764" s="280"/>
      <c r="L764" s="280"/>
      <c r="M764" s="280"/>
      <c r="N764" s="290"/>
      <c r="O764" s="284"/>
    </row>
    <row r="765" spans="1:15" s="9" customFormat="1" x14ac:dyDescent="0.2">
      <c r="A765" s="279"/>
      <c r="B765" s="280"/>
      <c r="C765" s="279"/>
      <c r="D765" s="280"/>
      <c r="E765" s="280"/>
      <c r="F765" s="281"/>
      <c r="G765" s="281"/>
      <c r="H765" s="280"/>
      <c r="I765" s="282"/>
      <c r="J765" s="280"/>
      <c r="K765" s="280"/>
      <c r="L765" s="280"/>
      <c r="M765" s="280"/>
      <c r="N765" s="290"/>
      <c r="O765" s="284"/>
    </row>
    <row r="766" spans="1:15" s="9" customFormat="1" x14ac:dyDescent="0.2">
      <c r="A766" s="279"/>
      <c r="B766" s="280"/>
      <c r="C766" s="279"/>
      <c r="D766" s="280"/>
      <c r="E766" s="280"/>
      <c r="F766" s="281"/>
      <c r="G766" s="281"/>
      <c r="H766" s="280"/>
      <c r="I766" s="282"/>
      <c r="J766" s="280"/>
      <c r="K766" s="280"/>
      <c r="L766" s="280"/>
      <c r="M766" s="280"/>
      <c r="N766" s="290"/>
      <c r="O766" s="284"/>
    </row>
    <row r="767" spans="1:15" s="9" customFormat="1" x14ac:dyDescent="0.2">
      <c r="A767" s="279"/>
      <c r="B767" s="280"/>
      <c r="C767" s="279"/>
      <c r="D767" s="280"/>
      <c r="E767" s="280"/>
      <c r="F767" s="281"/>
      <c r="G767" s="281"/>
      <c r="H767" s="280"/>
      <c r="I767" s="282"/>
      <c r="J767" s="280"/>
      <c r="K767" s="280"/>
      <c r="L767" s="280"/>
      <c r="M767" s="280"/>
      <c r="N767" s="290"/>
      <c r="O767" s="284"/>
    </row>
    <row r="768" spans="1:15" s="9" customFormat="1" x14ac:dyDescent="0.2">
      <c r="A768" s="279"/>
      <c r="B768" s="280"/>
      <c r="C768" s="279"/>
      <c r="D768" s="280"/>
      <c r="E768" s="280"/>
      <c r="F768" s="281"/>
      <c r="G768" s="281"/>
      <c r="H768" s="280"/>
      <c r="I768" s="282"/>
      <c r="J768" s="280"/>
      <c r="K768" s="280"/>
      <c r="L768" s="280"/>
      <c r="M768" s="280"/>
      <c r="N768" s="290"/>
      <c r="O768" s="284"/>
    </row>
    <row r="769" spans="1:15" s="9" customFormat="1" x14ac:dyDescent="0.2">
      <c r="A769" s="279"/>
      <c r="B769" s="280"/>
      <c r="C769" s="279"/>
      <c r="D769" s="280"/>
      <c r="E769" s="280"/>
      <c r="F769" s="281"/>
      <c r="G769" s="281"/>
      <c r="H769" s="280"/>
      <c r="I769" s="282"/>
      <c r="J769" s="280"/>
      <c r="K769" s="280"/>
      <c r="L769" s="280"/>
      <c r="M769" s="280"/>
      <c r="N769" s="290"/>
      <c r="O769" s="284"/>
    </row>
    <row r="770" spans="1:15" s="9" customFormat="1" x14ac:dyDescent="0.2">
      <c r="A770" s="279"/>
      <c r="B770" s="280"/>
      <c r="C770" s="279"/>
      <c r="D770" s="280"/>
      <c r="E770" s="280"/>
      <c r="F770" s="281"/>
      <c r="G770" s="281"/>
      <c r="H770" s="280"/>
      <c r="I770" s="282"/>
      <c r="J770" s="280"/>
      <c r="K770" s="280"/>
      <c r="L770" s="280"/>
      <c r="M770" s="280"/>
      <c r="N770" s="290"/>
      <c r="O770" s="284"/>
    </row>
    <row r="771" spans="1:15" s="9" customFormat="1" x14ac:dyDescent="0.2">
      <c r="A771" s="279"/>
      <c r="B771" s="280"/>
      <c r="C771" s="279"/>
      <c r="D771" s="280"/>
      <c r="E771" s="280"/>
      <c r="F771" s="281"/>
      <c r="G771" s="281"/>
      <c r="H771" s="280"/>
      <c r="I771" s="282"/>
      <c r="J771" s="280"/>
      <c r="K771" s="280"/>
      <c r="L771" s="280"/>
      <c r="M771" s="280"/>
      <c r="N771" s="290"/>
      <c r="O771" s="284"/>
    </row>
    <row r="772" spans="1:15" s="9" customFormat="1" x14ac:dyDescent="0.2">
      <c r="A772" s="279"/>
      <c r="B772" s="280"/>
      <c r="C772" s="279"/>
      <c r="D772" s="280"/>
      <c r="E772" s="280"/>
      <c r="F772" s="281"/>
      <c r="G772" s="281"/>
      <c r="H772" s="280"/>
      <c r="I772" s="282"/>
      <c r="J772" s="280"/>
      <c r="K772" s="280"/>
      <c r="L772" s="280"/>
      <c r="M772" s="280"/>
      <c r="N772" s="290"/>
      <c r="O772" s="284"/>
    </row>
    <row r="773" spans="1:15" s="9" customFormat="1" x14ac:dyDescent="0.2">
      <c r="A773" s="279"/>
      <c r="B773" s="280"/>
      <c r="C773" s="279"/>
      <c r="D773" s="280"/>
      <c r="E773" s="280"/>
      <c r="F773" s="281"/>
      <c r="G773" s="281"/>
      <c r="H773" s="280"/>
      <c r="I773" s="282"/>
      <c r="J773" s="280"/>
      <c r="K773" s="280"/>
      <c r="L773" s="280"/>
      <c r="M773" s="280"/>
      <c r="N773" s="290"/>
      <c r="O773" s="284"/>
    </row>
    <row r="774" spans="1:15" s="9" customFormat="1" x14ac:dyDescent="0.2">
      <c r="A774" s="279"/>
      <c r="B774" s="280"/>
      <c r="C774" s="279"/>
      <c r="D774" s="280"/>
      <c r="E774" s="280"/>
      <c r="F774" s="281"/>
      <c r="G774" s="281"/>
      <c r="H774" s="280"/>
      <c r="I774" s="282"/>
      <c r="J774" s="280"/>
      <c r="K774" s="280"/>
      <c r="L774" s="280"/>
      <c r="M774" s="280"/>
      <c r="N774" s="290"/>
      <c r="O774" s="284"/>
    </row>
    <row r="775" spans="1:15" s="9" customFormat="1" x14ac:dyDescent="0.2">
      <c r="A775" s="279"/>
      <c r="B775" s="280"/>
      <c r="C775" s="279"/>
      <c r="D775" s="280"/>
      <c r="E775" s="280"/>
      <c r="F775" s="281"/>
      <c r="G775" s="281"/>
      <c r="H775" s="280"/>
      <c r="I775" s="282"/>
      <c r="J775" s="280"/>
      <c r="K775" s="280"/>
      <c r="L775" s="280"/>
      <c r="M775" s="280"/>
      <c r="N775" s="290"/>
      <c r="O775" s="284"/>
    </row>
    <row r="776" spans="1:15" s="9" customFormat="1" x14ac:dyDescent="0.2">
      <c r="A776" s="279"/>
      <c r="B776" s="280"/>
      <c r="C776" s="279"/>
      <c r="D776" s="280"/>
      <c r="E776" s="280"/>
      <c r="F776" s="281"/>
      <c r="G776" s="281"/>
      <c r="H776" s="280"/>
      <c r="I776" s="282"/>
      <c r="J776" s="280"/>
      <c r="K776" s="280"/>
      <c r="L776" s="280"/>
      <c r="M776" s="280"/>
      <c r="N776" s="290"/>
      <c r="O776" s="284"/>
    </row>
    <row r="777" spans="1:15" s="9" customFormat="1" x14ac:dyDescent="0.2">
      <c r="A777" s="279"/>
      <c r="B777" s="280"/>
      <c r="C777" s="279"/>
      <c r="D777" s="280"/>
      <c r="E777" s="280"/>
      <c r="F777" s="281"/>
      <c r="G777" s="281"/>
      <c r="H777" s="280"/>
      <c r="I777" s="282"/>
      <c r="J777" s="280"/>
      <c r="K777" s="280"/>
      <c r="L777" s="280"/>
      <c r="M777" s="280"/>
      <c r="N777" s="290"/>
      <c r="O777" s="284"/>
    </row>
    <row r="778" spans="1:15" s="9" customFormat="1" x14ac:dyDescent="0.2">
      <c r="A778" s="279"/>
      <c r="B778" s="280"/>
      <c r="C778" s="279"/>
      <c r="D778" s="280"/>
      <c r="E778" s="280"/>
      <c r="F778" s="281"/>
      <c r="G778" s="281"/>
      <c r="H778" s="280"/>
      <c r="I778" s="282"/>
      <c r="J778" s="280"/>
      <c r="K778" s="280"/>
      <c r="L778" s="280"/>
      <c r="M778" s="280"/>
      <c r="N778" s="290"/>
      <c r="O778" s="284"/>
    </row>
    <row r="779" spans="1:15" s="9" customFormat="1" x14ac:dyDescent="0.2">
      <c r="A779" s="279"/>
      <c r="B779" s="280"/>
      <c r="C779" s="279"/>
      <c r="D779" s="280"/>
      <c r="E779" s="280"/>
      <c r="F779" s="281"/>
      <c r="G779" s="281"/>
      <c r="H779" s="280"/>
      <c r="I779" s="282"/>
      <c r="J779" s="280"/>
      <c r="K779" s="280"/>
      <c r="L779" s="280"/>
      <c r="M779" s="280"/>
      <c r="N779" s="290"/>
      <c r="O779" s="284"/>
    </row>
    <row r="780" spans="1:15" s="9" customFormat="1" x14ac:dyDescent="0.2">
      <c r="A780" s="279"/>
      <c r="B780" s="280"/>
      <c r="C780" s="279"/>
      <c r="D780" s="280"/>
      <c r="E780" s="280"/>
      <c r="F780" s="281"/>
      <c r="G780" s="281"/>
      <c r="H780" s="280"/>
      <c r="I780" s="282"/>
      <c r="J780" s="280"/>
      <c r="K780" s="280"/>
      <c r="L780" s="280"/>
      <c r="M780" s="280"/>
      <c r="N780" s="290"/>
      <c r="O780" s="284"/>
    </row>
    <row r="781" spans="1:15" s="9" customFormat="1" x14ac:dyDescent="0.2">
      <c r="A781" s="279"/>
      <c r="B781" s="280"/>
      <c r="C781" s="279"/>
      <c r="D781" s="280"/>
      <c r="E781" s="280"/>
      <c r="F781" s="281"/>
      <c r="G781" s="281"/>
      <c r="H781" s="280"/>
      <c r="I781" s="282"/>
      <c r="J781" s="280"/>
      <c r="K781" s="280"/>
      <c r="L781" s="280"/>
      <c r="M781" s="280"/>
      <c r="N781" s="290"/>
      <c r="O781" s="284"/>
    </row>
    <row r="782" spans="1:15" s="9" customFormat="1" x14ac:dyDescent="0.2">
      <c r="A782" s="279"/>
      <c r="B782" s="280"/>
      <c r="C782" s="279"/>
      <c r="D782" s="280"/>
      <c r="E782" s="280"/>
      <c r="F782" s="281"/>
      <c r="G782" s="281"/>
      <c r="H782" s="280"/>
      <c r="I782" s="282"/>
      <c r="J782" s="280"/>
      <c r="K782" s="280"/>
      <c r="L782" s="280"/>
      <c r="M782" s="280"/>
      <c r="N782" s="290"/>
      <c r="O782" s="284"/>
    </row>
    <row r="783" spans="1:15" s="9" customFormat="1" x14ac:dyDescent="0.2">
      <c r="A783" s="279"/>
      <c r="B783" s="280"/>
      <c r="C783" s="279"/>
      <c r="D783" s="280"/>
      <c r="E783" s="280"/>
      <c r="F783" s="281"/>
      <c r="G783" s="281"/>
      <c r="H783" s="280"/>
      <c r="I783" s="282"/>
      <c r="J783" s="280"/>
      <c r="K783" s="280"/>
      <c r="L783" s="280"/>
      <c r="M783" s="280"/>
      <c r="N783" s="290"/>
      <c r="O783" s="284"/>
    </row>
    <row r="784" spans="1:15" s="9" customFormat="1" x14ac:dyDescent="0.2">
      <c r="A784" s="279"/>
      <c r="B784" s="280"/>
      <c r="C784" s="279"/>
      <c r="D784" s="280"/>
      <c r="E784" s="280"/>
      <c r="F784" s="281"/>
      <c r="G784" s="281"/>
      <c r="H784" s="280"/>
      <c r="I784" s="282"/>
      <c r="J784" s="280"/>
      <c r="K784" s="280"/>
      <c r="L784" s="280"/>
      <c r="M784" s="280"/>
      <c r="N784" s="290"/>
      <c r="O784" s="284"/>
    </row>
    <row r="785" spans="1:15" s="9" customFormat="1" x14ac:dyDescent="0.2">
      <c r="A785" s="279"/>
      <c r="B785" s="280"/>
      <c r="C785" s="279"/>
      <c r="D785" s="280"/>
      <c r="E785" s="280"/>
      <c r="F785" s="281"/>
      <c r="G785" s="281"/>
      <c r="H785" s="280"/>
      <c r="I785" s="282"/>
      <c r="J785" s="280"/>
      <c r="K785" s="280"/>
      <c r="L785" s="280"/>
      <c r="M785" s="280"/>
      <c r="N785" s="290"/>
      <c r="O785" s="284"/>
    </row>
    <row r="786" spans="1:15" s="9" customFormat="1" x14ac:dyDescent="0.2">
      <c r="A786" s="279"/>
      <c r="B786" s="280"/>
      <c r="C786" s="279"/>
      <c r="D786" s="280"/>
      <c r="E786" s="280"/>
      <c r="F786" s="281"/>
      <c r="G786" s="281"/>
      <c r="H786" s="280"/>
      <c r="I786" s="282"/>
      <c r="J786" s="280"/>
      <c r="K786" s="280"/>
      <c r="L786" s="280"/>
      <c r="M786" s="280"/>
      <c r="N786" s="290"/>
      <c r="O786" s="284"/>
    </row>
    <row r="787" spans="1:15" s="9" customFormat="1" x14ac:dyDescent="0.2">
      <c r="A787" s="279"/>
      <c r="B787" s="280"/>
      <c r="C787" s="279"/>
      <c r="D787" s="280"/>
      <c r="E787" s="280"/>
      <c r="F787" s="281"/>
      <c r="G787" s="281"/>
      <c r="H787" s="280"/>
      <c r="I787" s="282"/>
      <c r="J787" s="280"/>
      <c r="K787" s="280"/>
      <c r="L787" s="280"/>
      <c r="M787" s="280"/>
      <c r="N787" s="290"/>
      <c r="O787" s="284"/>
    </row>
    <row r="788" spans="1:15" s="9" customFormat="1" x14ac:dyDescent="0.2">
      <c r="A788" s="279"/>
      <c r="B788" s="280"/>
      <c r="C788" s="279"/>
      <c r="D788" s="280"/>
      <c r="E788" s="280"/>
      <c r="F788" s="281"/>
      <c r="G788" s="281"/>
      <c r="H788" s="280"/>
      <c r="I788" s="282"/>
      <c r="J788" s="280"/>
      <c r="K788" s="280"/>
      <c r="L788" s="280"/>
      <c r="M788" s="280"/>
      <c r="N788" s="290"/>
      <c r="O788" s="284"/>
    </row>
    <row r="789" spans="1:15" s="9" customFormat="1" x14ac:dyDescent="0.2">
      <c r="A789" s="279"/>
      <c r="B789" s="280"/>
      <c r="C789" s="279"/>
      <c r="D789" s="280"/>
      <c r="E789" s="280"/>
      <c r="F789" s="281"/>
      <c r="G789" s="281"/>
      <c r="H789" s="280"/>
      <c r="I789" s="282"/>
      <c r="J789" s="280"/>
      <c r="K789" s="280"/>
      <c r="L789" s="280"/>
      <c r="M789" s="280"/>
      <c r="N789" s="290"/>
      <c r="O789" s="284"/>
    </row>
    <row r="790" spans="1:15" s="9" customFormat="1" x14ac:dyDescent="0.2">
      <c r="A790" s="279"/>
      <c r="B790" s="280"/>
      <c r="C790" s="279"/>
      <c r="D790" s="280"/>
      <c r="E790" s="280"/>
      <c r="F790" s="281"/>
      <c r="G790" s="281"/>
      <c r="H790" s="280"/>
      <c r="I790" s="282"/>
      <c r="J790" s="280"/>
      <c r="K790" s="280"/>
      <c r="L790" s="280"/>
      <c r="M790" s="280"/>
      <c r="N790" s="290"/>
      <c r="O790" s="284"/>
    </row>
    <row r="791" spans="1:15" s="9" customFormat="1" x14ac:dyDescent="0.2">
      <c r="A791" s="279"/>
      <c r="B791" s="280"/>
      <c r="C791" s="279"/>
      <c r="D791" s="280"/>
      <c r="E791" s="280"/>
      <c r="F791" s="281"/>
      <c r="G791" s="281"/>
      <c r="H791" s="280"/>
      <c r="I791" s="282"/>
      <c r="J791" s="280"/>
      <c r="K791" s="280"/>
      <c r="L791" s="280"/>
      <c r="M791" s="280"/>
      <c r="N791" s="290"/>
      <c r="O791" s="284"/>
    </row>
    <row r="792" spans="1:15" s="9" customFormat="1" x14ac:dyDescent="0.2">
      <c r="A792" s="279"/>
      <c r="B792" s="280"/>
      <c r="C792" s="279"/>
      <c r="D792" s="280"/>
      <c r="E792" s="280"/>
      <c r="F792" s="281"/>
      <c r="G792" s="281"/>
      <c r="H792" s="280"/>
      <c r="I792" s="282"/>
      <c r="J792" s="280"/>
      <c r="K792" s="280"/>
      <c r="L792" s="280"/>
      <c r="M792" s="280"/>
      <c r="N792" s="290"/>
      <c r="O792" s="284"/>
    </row>
    <row r="793" spans="1:15" s="9" customFormat="1" x14ac:dyDescent="0.2">
      <c r="A793" s="279"/>
      <c r="B793" s="280"/>
      <c r="C793" s="279"/>
      <c r="D793" s="280"/>
      <c r="E793" s="280"/>
      <c r="F793" s="281"/>
      <c r="G793" s="281"/>
      <c r="H793" s="280"/>
      <c r="I793" s="282"/>
      <c r="J793" s="280"/>
      <c r="K793" s="280"/>
      <c r="L793" s="280"/>
      <c r="M793" s="280"/>
      <c r="N793" s="290"/>
      <c r="O793" s="284"/>
    </row>
    <row r="794" spans="1:15" s="9" customFormat="1" x14ac:dyDescent="0.2">
      <c r="A794" s="279"/>
      <c r="B794" s="280"/>
      <c r="C794" s="279"/>
      <c r="D794" s="280"/>
      <c r="E794" s="280"/>
      <c r="F794" s="281"/>
      <c r="G794" s="281"/>
      <c r="H794" s="280"/>
      <c r="I794" s="282"/>
      <c r="J794" s="280"/>
      <c r="K794" s="280"/>
      <c r="L794" s="280"/>
      <c r="M794" s="280"/>
      <c r="N794" s="290"/>
      <c r="O794" s="284"/>
    </row>
    <row r="795" spans="1:15" s="9" customFormat="1" x14ac:dyDescent="0.2">
      <c r="A795" s="279"/>
      <c r="B795" s="280"/>
      <c r="C795" s="279"/>
      <c r="D795" s="280"/>
      <c r="E795" s="280"/>
      <c r="F795" s="281"/>
      <c r="G795" s="281"/>
      <c r="H795" s="280"/>
      <c r="I795" s="282"/>
      <c r="J795" s="280"/>
      <c r="K795" s="280"/>
      <c r="L795" s="280"/>
      <c r="M795" s="280"/>
      <c r="N795" s="290"/>
      <c r="O795" s="284"/>
    </row>
    <row r="796" spans="1:15" s="9" customFormat="1" x14ac:dyDescent="0.2">
      <c r="A796" s="279"/>
      <c r="B796" s="280"/>
      <c r="C796" s="279"/>
      <c r="D796" s="280"/>
      <c r="E796" s="280"/>
      <c r="F796" s="281"/>
      <c r="G796" s="281"/>
      <c r="H796" s="280"/>
      <c r="I796" s="282"/>
      <c r="J796" s="280"/>
      <c r="K796" s="280"/>
      <c r="L796" s="280"/>
      <c r="M796" s="280"/>
      <c r="N796" s="290"/>
      <c r="O796" s="284"/>
    </row>
    <row r="797" spans="1:15" s="9" customFormat="1" x14ac:dyDescent="0.2">
      <c r="A797" s="279"/>
      <c r="B797" s="280"/>
      <c r="C797" s="279"/>
      <c r="D797" s="280"/>
      <c r="E797" s="280"/>
      <c r="F797" s="281"/>
      <c r="G797" s="281"/>
      <c r="H797" s="280"/>
      <c r="I797" s="282"/>
      <c r="J797" s="280"/>
      <c r="K797" s="280"/>
      <c r="L797" s="280"/>
      <c r="M797" s="280"/>
      <c r="N797" s="290"/>
      <c r="O797" s="284"/>
    </row>
    <row r="798" spans="1:15" s="9" customFormat="1" x14ac:dyDescent="0.2">
      <c r="A798" s="279"/>
      <c r="B798" s="280"/>
      <c r="C798" s="279"/>
      <c r="D798" s="280"/>
      <c r="E798" s="280"/>
      <c r="F798" s="281"/>
      <c r="G798" s="281"/>
      <c r="H798" s="280"/>
      <c r="I798" s="282"/>
      <c r="J798" s="280"/>
      <c r="K798" s="280"/>
      <c r="L798" s="280"/>
      <c r="M798" s="280"/>
      <c r="N798" s="290"/>
      <c r="O798" s="284"/>
    </row>
    <row r="799" spans="1:15" s="9" customFormat="1" x14ac:dyDescent="0.2">
      <c r="A799" s="279"/>
      <c r="B799" s="280"/>
      <c r="C799" s="279"/>
      <c r="D799" s="280"/>
      <c r="E799" s="280"/>
      <c r="F799" s="281"/>
      <c r="G799" s="281"/>
      <c r="H799" s="280"/>
      <c r="I799" s="282"/>
      <c r="J799" s="280"/>
      <c r="K799" s="280"/>
      <c r="L799" s="280"/>
      <c r="M799" s="280"/>
      <c r="N799" s="290"/>
      <c r="O799" s="284"/>
    </row>
    <row r="800" spans="1:15" s="9" customFormat="1" x14ac:dyDescent="0.2">
      <c r="A800" s="279"/>
      <c r="B800" s="280"/>
      <c r="C800" s="279"/>
      <c r="D800" s="280"/>
      <c r="E800" s="280"/>
      <c r="F800" s="281"/>
      <c r="G800" s="281"/>
      <c r="H800" s="280"/>
      <c r="I800" s="282"/>
      <c r="J800" s="280"/>
      <c r="K800" s="280"/>
      <c r="L800" s="280"/>
      <c r="M800" s="280"/>
      <c r="N800" s="290"/>
      <c r="O800" s="284"/>
    </row>
    <row r="801" spans="1:15" s="9" customFormat="1" x14ac:dyDescent="0.2">
      <c r="A801" s="279"/>
      <c r="B801" s="280"/>
      <c r="C801" s="279"/>
      <c r="D801" s="280"/>
      <c r="E801" s="280"/>
      <c r="F801" s="281"/>
      <c r="G801" s="281"/>
      <c r="H801" s="280"/>
      <c r="I801" s="282"/>
      <c r="J801" s="280"/>
      <c r="K801" s="280"/>
      <c r="L801" s="280"/>
      <c r="M801" s="280"/>
      <c r="N801" s="290"/>
      <c r="O801" s="284"/>
    </row>
    <row r="802" spans="1:15" s="9" customFormat="1" x14ac:dyDescent="0.2">
      <c r="A802" s="279"/>
      <c r="B802" s="280"/>
      <c r="C802" s="279"/>
      <c r="D802" s="280"/>
      <c r="E802" s="280"/>
      <c r="F802" s="281"/>
      <c r="G802" s="281"/>
      <c r="H802" s="280"/>
      <c r="I802" s="282"/>
      <c r="J802" s="280"/>
      <c r="K802" s="280"/>
      <c r="L802" s="280"/>
      <c r="M802" s="280"/>
      <c r="N802" s="290"/>
      <c r="O802" s="284"/>
    </row>
    <row r="803" spans="1:15" s="9" customFormat="1" x14ac:dyDescent="0.2">
      <c r="A803" s="279"/>
      <c r="B803" s="280"/>
      <c r="C803" s="279"/>
      <c r="D803" s="280"/>
      <c r="E803" s="280"/>
      <c r="F803" s="281"/>
      <c r="G803" s="281"/>
      <c r="H803" s="280"/>
      <c r="I803" s="282"/>
      <c r="J803" s="280"/>
      <c r="K803" s="280"/>
      <c r="L803" s="280"/>
      <c r="M803" s="280"/>
      <c r="N803" s="290"/>
      <c r="O803" s="284"/>
    </row>
    <row r="804" spans="1:15" s="9" customFormat="1" x14ac:dyDescent="0.2">
      <c r="A804" s="279"/>
      <c r="B804" s="280"/>
      <c r="C804" s="279"/>
      <c r="D804" s="280"/>
      <c r="E804" s="280"/>
      <c r="F804" s="281"/>
      <c r="G804" s="281"/>
      <c r="H804" s="280"/>
      <c r="I804" s="282"/>
      <c r="J804" s="280"/>
      <c r="K804" s="280"/>
      <c r="L804" s="280"/>
      <c r="M804" s="280"/>
      <c r="N804" s="290"/>
      <c r="O804" s="284"/>
    </row>
    <row r="805" spans="1:15" s="9" customFormat="1" x14ac:dyDescent="0.2">
      <c r="A805" s="279"/>
      <c r="B805" s="280"/>
      <c r="C805" s="279"/>
      <c r="D805" s="280"/>
      <c r="E805" s="280"/>
      <c r="F805" s="281"/>
      <c r="G805" s="281"/>
      <c r="H805" s="280"/>
      <c r="I805" s="282"/>
      <c r="J805" s="280"/>
      <c r="K805" s="280"/>
      <c r="L805" s="280"/>
      <c r="M805" s="280"/>
      <c r="N805" s="290"/>
      <c r="O805" s="284"/>
    </row>
    <row r="806" spans="1:15" s="9" customFormat="1" x14ac:dyDescent="0.2">
      <c r="A806" s="279"/>
      <c r="B806" s="280"/>
      <c r="C806" s="279"/>
      <c r="D806" s="280"/>
      <c r="E806" s="280"/>
      <c r="F806" s="281"/>
      <c r="G806" s="281"/>
      <c r="H806" s="280"/>
      <c r="I806" s="282"/>
      <c r="J806" s="280"/>
      <c r="K806" s="280"/>
      <c r="L806" s="280"/>
      <c r="M806" s="280"/>
      <c r="N806" s="290"/>
      <c r="O806" s="284"/>
    </row>
    <row r="807" spans="1:15" s="9" customFormat="1" x14ac:dyDescent="0.2">
      <c r="A807" s="279"/>
      <c r="B807" s="280"/>
      <c r="C807" s="279"/>
      <c r="D807" s="280"/>
      <c r="E807" s="280"/>
      <c r="F807" s="281"/>
      <c r="G807" s="281"/>
      <c r="H807" s="280"/>
      <c r="I807" s="282"/>
      <c r="J807" s="280"/>
      <c r="K807" s="280"/>
      <c r="L807" s="280"/>
      <c r="M807" s="280"/>
      <c r="N807" s="290"/>
      <c r="O807" s="284"/>
    </row>
    <row r="808" spans="1:15" s="9" customFormat="1" x14ac:dyDescent="0.2">
      <c r="A808" s="279"/>
      <c r="B808" s="280"/>
      <c r="C808" s="279"/>
      <c r="D808" s="280"/>
      <c r="E808" s="280"/>
      <c r="F808" s="281"/>
      <c r="G808" s="281"/>
      <c r="H808" s="280"/>
      <c r="I808" s="282"/>
      <c r="J808" s="280"/>
      <c r="K808" s="280"/>
      <c r="L808" s="280"/>
      <c r="M808" s="280"/>
      <c r="N808" s="290"/>
      <c r="O808" s="284"/>
    </row>
    <row r="809" spans="1:15" s="9" customFormat="1" x14ac:dyDescent="0.2">
      <c r="A809" s="279"/>
      <c r="B809" s="280"/>
      <c r="C809" s="279"/>
      <c r="D809" s="280"/>
      <c r="E809" s="280"/>
      <c r="F809" s="281"/>
      <c r="G809" s="281"/>
      <c r="H809" s="280"/>
      <c r="I809" s="282"/>
      <c r="J809" s="280"/>
      <c r="K809" s="280"/>
      <c r="L809" s="280"/>
      <c r="M809" s="280"/>
      <c r="N809" s="290"/>
      <c r="O809" s="284"/>
    </row>
    <row r="810" spans="1:15" s="9" customFormat="1" x14ac:dyDescent="0.2">
      <c r="A810" s="279"/>
      <c r="B810" s="280"/>
      <c r="C810" s="279"/>
      <c r="D810" s="280"/>
      <c r="E810" s="280"/>
      <c r="F810" s="281"/>
      <c r="G810" s="281"/>
      <c r="H810" s="280"/>
      <c r="I810" s="282"/>
      <c r="J810" s="280"/>
      <c r="K810" s="280"/>
      <c r="L810" s="280"/>
      <c r="M810" s="280"/>
      <c r="N810" s="290"/>
      <c r="O810" s="284"/>
    </row>
    <row r="811" spans="1:15" s="9" customFormat="1" x14ac:dyDescent="0.2">
      <c r="A811" s="279"/>
      <c r="B811" s="280"/>
      <c r="C811" s="279"/>
      <c r="D811" s="280"/>
      <c r="E811" s="280"/>
      <c r="F811" s="281"/>
      <c r="G811" s="281"/>
      <c r="H811" s="280"/>
      <c r="I811" s="282"/>
      <c r="J811" s="280"/>
      <c r="K811" s="280"/>
      <c r="L811" s="280"/>
      <c r="M811" s="280"/>
      <c r="N811" s="290"/>
      <c r="O811" s="284"/>
    </row>
    <row r="812" spans="1:15" s="9" customFormat="1" x14ac:dyDescent="0.2">
      <c r="A812" s="279"/>
      <c r="B812" s="280"/>
      <c r="C812" s="279"/>
      <c r="D812" s="280"/>
      <c r="E812" s="280"/>
      <c r="F812" s="281"/>
      <c r="G812" s="281"/>
      <c r="H812" s="280"/>
      <c r="I812" s="282"/>
      <c r="J812" s="280"/>
      <c r="K812" s="280"/>
      <c r="L812" s="280"/>
      <c r="M812" s="280"/>
      <c r="N812" s="290"/>
      <c r="O812" s="284"/>
    </row>
    <row r="813" spans="1:15" s="9" customFormat="1" x14ac:dyDescent="0.2">
      <c r="A813" s="279"/>
      <c r="B813" s="280"/>
      <c r="C813" s="279"/>
      <c r="D813" s="280"/>
      <c r="E813" s="280"/>
      <c r="F813" s="281"/>
      <c r="G813" s="281"/>
      <c r="H813" s="280"/>
      <c r="I813" s="282"/>
      <c r="J813" s="280"/>
      <c r="K813" s="280"/>
      <c r="L813" s="280"/>
      <c r="M813" s="280"/>
      <c r="N813" s="290"/>
      <c r="O813" s="284"/>
    </row>
    <row r="814" spans="1:15" s="9" customFormat="1" x14ac:dyDescent="0.2">
      <c r="A814" s="279"/>
      <c r="B814" s="280"/>
      <c r="C814" s="279"/>
      <c r="D814" s="280"/>
      <c r="E814" s="280"/>
      <c r="F814" s="281"/>
      <c r="G814" s="281"/>
      <c r="H814" s="280"/>
      <c r="I814" s="282"/>
      <c r="J814" s="280"/>
      <c r="K814" s="280"/>
      <c r="L814" s="280"/>
      <c r="M814" s="280"/>
      <c r="N814" s="290"/>
      <c r="O814" s="284"/>
    </row>
    <row r="815" spans="1:15" s="9" customFormat="1" x14ac:dyDescent="0.2">
      <c r="A815" s="279"/>
      <c r="B815" s="280"/>
      <c r="C815" s="279"/>
      <c r="D815" s="280"/>
      <c r="E815" s="280"/>
      <c r="F815" s="281"/>
      <c r="G815" s="281"/>
      <c r="H815" s="280"/>
      <c r="I815" s="282"/>
      <c r="J815" s="280"/>
      <c r="K815" s="280"/>
      <c r="L815" s="280"/>
      <c r="M815" s="280"/>
      <c r="N815" s="290"/>
      <c r="O815" s="284"/>
    </row>
    <row r="816" spans="1:15" s="9" customFormat="1" x14ac:dyDescent="0.2">
      <c r="A816" s="279"/>
      <c r="B816" s="280"/>
      <c r="C816" s="279"/>
      <c r="D816" s="280"/>
      <c r="E816" s="280"/>
      <c r="F816" s="281"/>
      <c r="G816" s="281"/>
      <c r="H816" s="280"/>
      <c r="I816" s="282"/>
      <c r="J816" s="280"/>
      <c r="K816" s="280"/>
      <c r="L816" s="280"/>
      <c r="M816" s="280"/>
      <c r="N816" s="290"/>
      <c r="O816" s="284"/>
    </row>
    <row r="817" spans="1:15" s="9" customFormat="1" x14ac:dyDescent="0.2">
      <c r="A817" s="279"/>
      <c r="B817" s="280"/>
      <c r="C817" s="279"/>
      <c r="D817" s="280"/>
      <c r="E817" s="280"/>
      <c r="F817" s="281"/>
      <c r="G817" s="281"/>
      <c r="H817" s="280"/>
      <c r="I817" s="282"/>
      <c r="J817" s="280"/>
      <c r="K817" s="280"/>
      <c r="L817" s="280"/>
      <c r="M817" s="280"/>
      <c r="N817" s="290"/>
      <c r="O817" s="284"/>
    </row>
    <row r="818" spans="1:15" s="9" customFormat="1" x14ac:dyDescent="0.2">
      <c r="A818" s="279"/>
      <c r="B818" s="280"/>
      <c r="C818" s="279"/>
      <c r="D818" s="280"/>
      <c r="E818" s="280"/>
      <c r="F818" s="281"/>
      <c r="G818" s="281"/>
      <c r="H818" s="280"/>
      <c r="I818" s="282"/>
      <c r="J818" s="280"/>
      <c r="K818" s="280"/>
      <c r="L818" s="280"/>
      <c r="M818" s="280"/>
      <c r="N818" s="290"/>
      <c r="O818" s="284"/>
    </row>
    <row r="819" spans="1:15" s="9" customFormat="1" x14ac:dyDescent="0.2">
      <c r="A819" s="279"/>
      <c r="B819" s="280"/>
      <c r="C819" s="279"/>
      <c r="D819" s="280"/>
      <c r="E819" s="280"/>
      <c r="F819" s="281"/>
      <c r="G819" s="281"/>
      <c r="H819" s="280"/>
      <c r="I819" s="282"/>
      <c r="J819" s="280"/>
      <c r="K819" s="280"/>
      <c r="L819" s="280"/>
      <c r="M819" s="280"/>
      <c r="N819" s="290"/>
      <c r="O819" s="284"/>
    </row>
    <row r="820" spans="1:15" s="9" customFormat="1" x14ac:dyDescent="0.2">
      <c r="A820" s="279"/>
      <c r="B820" s="280"/>
      <c r="C820" s="279"/>
      <c r="D820" s="280"/>
      <c r="E820" s="280"/>
      <c r="F820" s="281"/>
      <c r="G820" s="281"/>
      <c r="H820" s="280"/>
      <c r="I820" s="282"/>
      <c r="J820" s="280"/>
      <c r="K820" s="280"/>
      <c r="L820" s="280"/>
      <c r="M820" s="280"/>
      <c r="N820" s="290"/>
      <c r="O820" s="284"/>
    </row>
    <row r="821" spans="1:15" s="9" customFormat="1" x14ac:dyDescent="0.2">
      <c r="A821" s="279"/>
      <c r="B821" s="280"/>
      <c r="C821" s="279"/>
      <c r="D821" s="280"/>
      <c r="E821" s="280"/>
      <c r="F821" s="281"/>
      <c r="G821" s="281"/>
      <c r="H821" s="280"/>
      <c r="I821" s="282"/>
      <c r="J821" s="280"/>
      <c r="K821" s="280"/>
      <c r="L821" s="280"/>
      <c r="M821" s="280"/>
      <c r="N821" s="290"/>
      <c r="O821" s="284"/>
    </row>
    <row r="822" spans="1:15" s="9" customFormat="1" x14ac:dyDescent="0.2">
      <c r="A822" s="279"/>
      <c r="B822" s="280"/>
      <c r="C822" s="279"/>
      <c r="D822" s="280"/>
      <c r="E822" s="280"/>
      <c r="F822" s="281"/>
      <c r="G822" s="281"/>
      <c r="H822" s="280"/>
      <c r="I822" s="282"/>
      <c r="J822" s="280"/>
      <c r="K822" s="280"/>
      <c r="L822" s="280"/>
      <c r="M822" s="280"/>
      <c r="N822" s="290"/>
      <c r="O822" s="284"/>
    </row>
    <row r="823" spans="1:15" s="9" customFormat="1" x14ac:dyDescent="0.2">
      <c r="A823" s="279"/>
      <c r="B823" s="280"/>
      <c r="C823" s="279"/>
      <c r="D823" s="280"/>
      <c r="E823" s="280"/>
      <c r="F823" s="281"/>
      <c r="G823" s="281"/>
      <c r="H823" s="280"/>
      <c r="I823" s="282"/>
      <c r="J823" s="280"/>
      <c r="K823" s="280"/>
      <c r="L823" s="280"/>
      <c r="M823" s="280"/>
      <c r="N823" s="290"/>
      <c r="O823" s="284"/>
    </row>
    <row r="824" spans="1:15" s="9" customFormat="1" x14ac:dyDescent="0.2">
      <c r="A824" s="279"/>
      <c r="B824" s="280"/>
      <c r="C824" s="279"/>
      <c r="D824" s="280"/>
      <c r="E824" s="280"/>
      <c r="F824" s="281"/>
      <c r="G824" s="281"/>
      <c r="H824" s="280"/>
      <c r="I824" s="282"/>
      <c r="J824" s="280"/>
      <c r="K824" s="280"/>
      <c r="L824" s="280"/>
      <c r="M824" s="280"/>
      <c r="N824" s="290"/>
      <c r="O824" s="284"/>
    </row>
    <row r="825" spans="1:15" s="9" customFormat="1" x14ac:dyDescent="0.2">
      <c r="A825" s="279"/>
      <c r="B825" s="280"/>
      <c r="C825" s="279"/>
      <c r="D825" s="280"/>
      <c r="E825" s="280"/>
      <c r="F825" s="281"/>
      <c r="G825" s="281"/>
      <c r="H825" s="280"/>
      <c r="I825" s="282"/>
      <c r="J825" s="280"/>
      <c r="K825" s="280"/>
      <c r="L825" s="280"/>
      <c r="M825" s="280"/>
      <c r="N825" s="290"/>
      <c r="O825" s="284"/>
    </row>
    <row r="826" spans="1:15" s="9" customFormat="1" x14ac:dyDescent="0.2">
      <c r="A826" s="279"/>
      <c r="B826" s="280"/>
      <c r="C826" s="279"/>
      <c r="D826" s="280"/>
      <c r="E826" s="280"/>
      <c r="F826" s="281"/>
      <c r="G826" s="281"/>
      <c r="H826" s="280"/>
      <c r="I826" s="282"/>
      <c r="J826" s="280"/>
      <c r="K826" s="280"/>
      <c r="L826" s="280"/>
      <c r="M826" s="280"/>
      <c r="N826" s="290"/>
      <c r="O826" s="284"/>
    </row>
    <row r="827" spans="1:15" s="9" customFormat="1" x14ac:dyDescent="0.2">
      <c r="A827" s="279"/>
      <c r="B827" s="280"/>
      <c r="C827" s="279"/>
      <c r="D827" s="280"/>
      <c r="E827" s="280"/>
      <c r="F827" s="281"/>
      <c r="G827" s="281"/>
      <c r="H827" s="280"/>
      <c r="I827" s="282"/>
      <c r="J827" s="280"/>
      <c r="K827" s="280"/>
      <c r="L827" s="280"/>
      <c r="M827" s="280"/>
      <c r="N827" s="290"/>
      <c r="O827" s="284"/>
    </row>
    <row r="828" spans="1:15" s="9" customFormat="1" x14ac:dyDescent="0.2">
      <c r="A828" s="279"/>
      <c r="B828" s="280"/>
      <c r="C828" s="279"/>
      <c r="D828" s="280"/>
      <c r="E828" s="280"/>
      <c r="F828" s="281"/>
      <c r="G828" s="281"/>
      <c r="H828" s="280"/>
      <c r="I828" s="282"/>
      <c r="J828" s="280"/>
      <c r="K828" s="280"/>
      <c r="L828" s="280"/>
      <c r="M828" s="280"/>
      <c r="N828" s="290"/>
      <c r="O828" s="284"/>
    </row>
    <row r="829" spans="1:15" s="9" customFormat="1" x14ac:dyDescent="0.2">
      <c r="A829" s="279"/>
      <c r="B829" s="280"/>
      <c r="C829" s="279"/>
      <c r="D829" s="280"/>
      <c r="E829" s="280"/>
      <c r="F829" s="281"/>
      <c r="G829" s="281"/>
      <c r="H829" s="280"/>
      <c r="I829" s="282"/>
      <c r="J829" s="280"/>
      <c r="K829" s="280"/>
      <c r="L829" s="280"/>
      <c r="M829" s="280"/>
      <c r="N829" s="290"/>
      <c r="O829" s="284"/>
    </row>
    <row r="830" spans="1:15" s="9" customFormat="1" x14ac:dyDescent="0.2">
      <c r="A830" s="279"/>
      <c r="B830" s="280"/>
      <c r="C830" s="279"/>
      <c r="D830" s="280"/>
      <c r="E830" s="280"/>
      <c r="F830" s="281"/>
      <c r="G830" s="281"/>
      <c r="H830" s="280"/>
      <c r="I830" s="282"/>
      <c r="J830" s="280"/>
      <c r="K830" s="280"/>
      <c r="L830" s="280"/>
      <c r="M830" s="280"/>
      <c r="N830" s="290"/>
      <c r="O830" s="284"/>
    </row>
    <row r="831" spans="1:15" s="9" customFormat="1" x14ac:dyDescent="0.2">
      <c r="A831" s="279"/>
      <c r="B831" s="280"/>
      <c r="C831" s="279"/>
      <c r="D831" s="280"/>
      <c r="E831" s="280"/>
      <c r="F831" s="281"/>
      <c r="G831" s="281"/>
      <c r="H831" s="280"/>
      <c r="I831" s="282"/>
      <c r="J831" s="280"/>
      <c r="K831" s="280"/>
      <c r="L831" s="280"/>
      <c r="M831" s="280"/>
      <c r="N831" s="290"/>
      <c r="O831" s="284"/>
    </row>
    <row r="832" spans="1:15" s="9" customFormat="1" x14ac:dyDescent="0.2">
      <c r="A832" s="279"/>
      <c r="B832" s="280"/>
      <c r="C832" s="279"/>
      <c r="D832" s="280"/>
      <c r="E832" s="280"/>
      <c r="F832" s="281"/>
      <c r="G832" s="281"/>
      <c r="H832" s="280"/>
      <c r="I832" s="282"/>
      <c r="J832" s="280"/>
      <c r="K832" s="280"/>
      <c r="L832" s="280"/>
      <c r="M832" s="280"/>
      <c r="N832" s="290"/>
      <c r="O832" s="284"/>
    </row>
    <row r="833" spans="1:15" s="9" customFormat="1" x14ac:dyDescent="0.2">
      <c r="A833" s="279"/>
      <c r="B833" s="280"/>
      <c r="C833" s="279"/>
      <c r="D833" s="280"/>
      <c r="E833" s="280"/>
      <c r="F833" s="281"/>
      <c r="G833" s="281"/>
      <c r="H833" s="280"/>
      <c r="I833" s="282"/>
      <c r="J833" s="280"/>
      <c r="K833" s="280"/>
      <c r="L833" s="280"/>
      <c r="M833" s="280"/>
      <c r="N833" s="290"/>
      <c r="O833" s="284"/>
    </row>
    <row r="834" spans="1:15" s="9" customFormat="1" x14ac:dyDescent="0.2">
      <c r="A834" s="279"/>
      <c r="B834" s="280"/>
      <c r="C834" s="279"/>
      <c r="D834" s="280"/>
      <c r="E834" s="280"/>
      <c r="F834" s="281"/>
      <c r="G834" s="281"/>
      <c r="H834" s="280"/>
      <c r="I834" s="282"/>
      <c r="J834" s="280"/>
      <c r="K834" s="280"/>
      <c r="L834" s="280"/>
      <c r="M834" s="280"/>
      <c r="N834" s="290"/>
      <c r="O834" s="284"/>
    </row>
    <row r="835" spans="1:15" s="9" customFormat="1" x14ac:dyDescent="0.2">
      <c r="A835" s="279"/>
      <c r="B835" s="280"/>
      <c r="C835" s="279"/>
      <c r="D835" s="280"/>
      <c r="E835" s="280"/>
      <c r="F835" s="281"/>
      <c r="G835" s="281"/>
      <c r="H835" s="280"/>
      <c r="I835" s="282"/>
      <c r="J835" s="280"/>
      <c r="K835" s="280"/>
      <c r="L835" s="280"/>
      <c r="M835" s="280"/>
      <c r="N835" s="290"/>
      <c r="O835" s="284"/>
    </row>
    <row r="836" spans="1:15" s="9" customFormat="1" x14ac:dyDescent="0.2">
      <c r="A836" s="279"/>
      <c r="B836" s="280"/>
      <c r="C836" s="279"/>
      <c r="D836" s="280"/>
      <c r="E836" s="280"/>
      <c r="F836" s="281"/>
      <c r="G836" s="281"/>
      <c r="H836" s="280"/>
      <c r="I836" s="282"/>
      <c r="J836" s="280"/>
      <c r="K836" s="280"/>
      <c r="L836" s="280"/>
      <c r="M836" s="280"/>
      <c r="N836" s="290"/>
      <c r="O836" s="284"/>
    </row>
    <row r="837" spans="1:15" s="9" customFormat="1" x14ac:dyDescent="0.2">
      <c r="A837" s="279"/>
      <c r="B837" s="280"/>
      <c r="C837" s="279"/>
      <c r="D837" s="280"/>
      <c r="E837" s="280"/>
      <c r="F837" s="281"/>
      <c r="G837" s="281"/>
      <c r="H837" s="280"/>
      <c r="I837" s="282"/>
      <c r="J837" s="280"/>
      <c r="K837" s="280"/>
      <c r="L837" s="280"/>
      <c r="M837" s="280"/>
      <c r="N837" s="290"/>
      <c r="O837" s="284"/>
    </row>
    <row r="838" spans="1:15" s="9" customFormat="1" x14ac:dyDescent="0.2">
      <c r="A838" s="279"/>
      <c r="B838" s="280"/>
      <c r="C838" s="279"/>
      <c r="D838" s="280"/>
      <c r="E838" s="280"/>
      <c r="F838" s="281"/>
      <c r="G838" s="281"/>
      <c r="H838" s="280"/>
      <c r="I838" s="282"/>
      <c r="J838" s="280"/>
      <c r="K838" s="280"/>
      <c r="L838" s="280"/>
      <c r="M838" s="280"/>
      <c r="N838" s="290"/>
      <c r="O838" s="284"/>
    </row>
    <row r="839" spans="1:15" s="9" customFormat="1" x14ac:dyDescent="0.2">
      <c r="A839" s="279"/>
      <c r="B839" s="280"/>
      <c r="C839" s="279"/>
      <c r="D839" s="280"/>
      <c r="E839" s="280"/>
      <c r="F839" s="281"/>
      <c r="G839" s="281"/>
      <c r="H839" s="280"/>
      <c r="I839" s="282"/>
      <c r="J839" s="280"/>
      <c r="K839" s="280"/>
      <c r="L839" s="280"/>
      <c r="M839" s="280"/>
      <c r="N839" s="290"/>
      <c r="O839" s="284"/>
    </row>
    <row r="840" spans="1:15" s="9" customFormat="1" x14ac:dyDescent="0.2">
      <c r="A840" s="279"/>
      <c r="B840" s="280"/>
      <c r="C840" s="279"/>
      <c r="D840" s="280"/>
      <c r="E840" s="280"/>
      <c r="F840" s="281"/>
      <c r="G840" s="281"/>
      <c r="H840" s="280"/>
      <c r="I840" s="282"/>
      <c r="J840" s="280"/>
      <c r="K840" s="280"/>
      <c r="L840" s="280"/>
      <c r="M840" s="280"/>
      <c r="N840" s="290"/>
      <c r="O840" s="284"/>
    </row>
    <row r="841" spans="1:15" s="9" customFormat="1" x14ac:dyDescent="0.2">
      <c r="A841" s="279"/>
      <c r="B841" s="280"/>
      <c r="C841" s="279"/>
      <c r="D841" s="280"/>
      <c r="E841" s="280"/>
      <c r="F841" s="281"/>
      <c r="G841" s="281"/>
      <c r="H841" s="280"/>
      <c r="I841" s="282"/>
      <c r="J841" s="280"/>
      <c r="K841" s="280"/>
      <c r="L841" s="280"/>
      <c r="M841" s="280"/>
      <c r="N841" s="290"/>
      <c r="O841" s="284"/>
    </row>
    <row r="842" spans="1:15" s="9" customFormat="1" x14ac:dyDescent="0.2">
      <c r="A842" s="279"/>
      <c r="B842" s="280"/>
      <c r="C842" s="279"/>
      <c r="D842" s="280"/>
      <c r="E842" s="280"/>
      <c r="F842" s="281"/>
      <c r="G842" s="281"/>
      <c r="H842" s="280"/>
      <c r="I842" s="282"/>
      <c r="J842" s="280"/>
      <c r="K842" s="280"/>
      <c r="L842" s="280"/>
      <c r="M842" s="280"/>
      <c r="N842" s="290"/>
      <c r="O842" s="284"/>
    </row>
    <row r="843" spans="1:15" s="9" customFormat="1" x14ac:dyDescent="0.2">
      <c r="A843" s="279"/>
      <c r="B843" s="280"/>
      <c r="C843" s="279"/>
      <c r="D843" s="280"/>
      <c r="E843" s="280"/>
      <c r="F843" s="281"/>
      <c r="G843" s="281"/>
      <c r="H843" s="280"/>
      <c r="I843" s="282"/>
      <c r="J843" s="280"/>
      <c r="K843" s="280"/>
      <c r="L843" s="280"/>
      <c r="M843" s="280"/>
      <c r="N843" s="290"/>
      <c r="O843" s="284"/>
    </row>
    <row r="844" spans="1:15" s="9" customFormat="1" x14ac:dyDescent="0.2">
      <c r="A844" s="279"/>
      <c r="B844" s="280"/>
      <c r="C844" s="279"/>
      <c r="D844" s="280"/>
      <c r="E844" s="280"/>
      <c r="F844" s="281"/>
      <c r="G844" s="281"/>
      <c r="H844" s="280"/>
      <c r="I844" s="282"/>
      <c r="J844" s="280"/>
      <c r="K844" s="280"/>
      <c r="L844" s="280"/>
      <c r="M844" s="280"/>
      <c r="N844" s="290"/>
      <c r="O844" s="284"/>
    </row>
    <row r="845" spans="1:15" s="9" customFormat="1" x14ac:dyDescent="0.2">
      <c r="A845" s="279"/>
      <c r="B845" s="280"/>
      <c r="C845" s="279"/>
      <c r="D845" s="280"/>
      <c r="E845" s="280"/>
      <c r="F845" s="281"/>
      <c r="G845" s="281"/>
      <c r="H845" s="280"/>
      <c r="I845" s="282"/>
      <c r="J845" s="280"/>
      <c r="K845" s="280"/>
      <c r="L845" s="280"/>
      <c r="M845" s="280"/>
      <c r="N845" s="290"/>
      <c r="O845" s="284"/>
    </row>
    <row r="846" spans="1:15" s="9" customFormat="1" x14ac:dyDescent="0.2">
      <c r="A846" s="279"/>
      <c r="B846" s="280"/>
      <c r="C846" s="279"/>
      <c r="D846" s="280"/>
      <c r="E846" s="280"/>
      <c r="F846" s="281"/>
      <c r="G846" s="281"/>
      <c r="H846" s="280"/>
      <c r="I846" s="282"/>
      <c r="J846" s="280"/>
      <c r="K846" s="280"/>
      <c r="L846" s="280"/>
      <c r="M846" s="280"/>
      <c r="N846" s="290"/>
      <c r="O846" s="284"/>
    </row>
    <row r="847" spans="1:15" s="9" customFormat="1" x14ac:dyDescent="0.2">
      <c r="A847" s="279"/>
      <c r="B847" s="280"/>
      <c r="C847" s="279"/>
      <c r="D847" s="280"/>
      <c r="E847" s="280"/>
      <c r="F847" s="281"/>
      <c r="G847" s="281"/>
      <c r="H847" s="280"/>
      <c r="I847" s="282"/>
      <c r="J847" s="280"/>
      <c r="K847" s="280"/>
      <c r="L847" s="280"/>
      <c r="M847" s="280"/>
      <c r="N847" s="290"/>
      <c r="O847" s="284"/>
    </row>
    <row r="848" spans="1:15" s="9" customFormat="1" x14ac:dyDescent="0.2">
      <c r="A848" s="279"/>
      <c r="B848" s="280"/>
      <c r="C848" s="279"/>
      <c r="D848" s="280"/>
      <c r="E848" s="280"/>
      <c r="F848" s="281"/>
      <c r="G848" s="281"/>
      <c r="H848" s="280"/>
      <c r="I848" s="282"/>
      <c r="J848" s="280"/>
      <c r="K848" s="280"/>
      <c r="L848" s="280"/>
      <c r="M848" s="280"/>
      <c r="N848" s="290"/>
      <c r="O848" s="284"/>
    </row>
    <row r="849" spans="1:15" s="9" customFormat="1" x14ac:dyDescent="0.2">
      <c r="A849" s="279"/>
      <c r="B849" s="280"/>
      <c r="C849" s="279"/>
      <c r="D849" s="280"/>
      <c r="E849" s="280"/>
      <c r="F849" s="281"/>
      <c r="G849" s="281"/>
      <c r="H849" s="280"/>
      <c r="I849" s="282"/>
      <c r="J849" s="280"/>
      <c r="K849" s="280"/>
      <c r="L849" s="280"/>
      <c r="M849" s="280"/>
      <c r="N849" s="290"/>
      <c r="O849" s="284"/>
    </row>
    <row r="850" spans="1:15" s="9" customFormat="1" x14ac:dyDescent="0.2">
      <c r="A850" s="279"/>
      <c r="B850" s="280"/>
      <c r="C850" s="279"/>
      <c r="D850" s="280"/>
      <c r="E850" s="280"/>
      <c r="F850" s="281"/>
      <c r="G850" s="281"/>
      <c r="H850" s="280"/>
      <c r="I850" s="282"/>
      <c r="J850" s="280"/>
      <c r="K850" s="280"/>
      <c r="L850" s="280"/>
      <c r="M850" s="280"/>
      <c r="N850" s="290"/>
      <c r="O850" s="284"/>
    </row>
    <row r="851" spans="1:15" s="9" customFormat="1" x14ac:dyDescent="0.2">
      <c r="A851" s="279"/>
      <c r="B851" s="280"/>
      <c r="C851" s="279"/>
      <c r="D851" s="280"/>
      <c r="E851" s="280"/>
      <c r="F851" s="281"/>
      <c r="G851" s="281"/>
      <c r="H851" s="280"/>
      <c r="I851" s="282"/>
      <c r="J851" s="280"/>
      <c r="K851" s="280"/>
      <c r="L851" s="280"/>
      <c r="M851" s="280"/>
      <c r="N851" s="290"/>
      <c r="O851" s="284"/>
    </row>
    <row r="852" spans="1:15" s="9" customFormat="1" x14ac:dyDescent="0.2">
      <c r="A852" s="279"/>
      <c r="B852" s="280"/>
      <c r="C852" s="279"/>
      <c r="D852" s="280"/>
      <c r="E852" s="280"/>
      <c r="F852" s="281"/>
      <c r="G852" s="281"/>
      <c r="H852" s="280"/>
      <c r="I852" s="282"/>
      <c r="J852" s="280"/>
      <c r="K852" s="280"/>
      <c r="L852" s="280"/>
      <c r="M852" s="280"/>
      <c r="N852" s="290"/>
      <c r="O852" s="284"/>
    </row>
    <row r="853" spans="1:15" s="9" customFormat="1" x14ac:dyDescent="0.2">
      <c r="A853" s="279"/>
      <c r="B853" s="280"/>
      <c r="C853" s="279"/>
      <c r="D853" s="280"/>
      <c r="E853" s="280"/>
      <c r="F853" s="281"/>
      <c r="G853" s="281"/>
      <c r="H853" s="280"/>
      <c r="I853" s="282"/>
      <c r="J853" s="280"/>
      <c r="K853" s="280"/>
      <c r="L853" s="280"/>
      <c r="M853" s="280"/>
      <c r="N853" s="290"/>
      <c r="O853" s="284"/>
    </row>
    <row r="854" spans="1:15" s="9" customFormat="1" x14ac:dyDescent="0.2">
      <c r="A854" s="279"/>
      <c r="B854" s="280"/>
      <c r="C854" s="279"/>
      <c r="D854" s="280"/>
      <c r="E854" s="280"/>
      <c r="F854" s="281"/>
      <c r="G854" s="281"/>
      <c r="H854" s="280"/>
      <c r="I854" s="282"/>
      <c r="J854" s="280"/>
      <c r="K854" s="280"/>
      <c r="L854" s="280"/>
      <c r="M854" s="280"/>
      <c r="N854" s="290"/>
      <c r="O854" s="284"/>
    </row>
    <row r="855" spans="1:15" s="9" customFormat="1" x14ac:dyDescent="0.2">
      <c r="A855" s="279"/>
      <c r="B855" s="280"/>
      <c r="C855" s="279"/>
      <c r="D855" s="280"/>
      <c r="E855" s="280"/>
      <c r="F855" s="281"/>
      <c r="G855" s="281"/>
      <c r="H855" s="280"/>
      <c r="I855" s="282"/>
      <c r="J855" s="280"/>
      <c r="K855" s="280"/>
      <c r="L855" s="280"/>
      <c r="M855" s="280"/>
      <c r="N855" s="290"/>
      <c r="O855" s="284"/>
    </row>
    <row r="856" spans="1:15" s="9" customFormat="1" x14ac:dyDescent="0.2">
      <c r="A856" s="279"/>
      <c r="B856" s="280"/>
      <c r="C856" s="279"/>
      <c r="D856" s="280"/>
      <c r="E856" s="280"/>
      <c r="F856" s="281"/>
      <c r="G856" s="281"/>
      <c r="H856" s="280"/>
      <c r="I856" s="282"/>
      <c r="J856" s="280"/>
      <c r="K856" s="280"/>
      <c r="L856" s="280"/>
      <c r="M856" s="280"/>
      <c r="N856" s="290"/>
      <c r="O856" s="284"/>
    </row>
    <row r="857" spans="1:15" s="9" customFormat="1" x14ac:dyDescent="0.2">
      <c r="A857" s="279"/>
      <c r="B857" s="280"/>
      <c r="C857" s="279"/>
      <c r="D857" s="280"/>
      <c r="E857" s="280"/>
      <c r="F857" s="281"/>
      <c r="G857" s="281"/>
      <c r="H857" s="280"/>
      <c r="I857" s="282"/>
      <c r="J857" s="280"/>
      <c r="K857" s="280"/>
      <c r="L857" s="280"/>
      <c r="M857" s="280"/>
      <c r="N857" s="290"/>
      <c r="O857" s="284"/>
    </row>
    <row r="858" spans="1:15" s="9" customFormat="1" x14ac:dyDescent="0.2">
      <c r="A858" s="279"/>
      <c r="B858" s="280"/>
      <c r="C858" s="279"/>
      <c r="D858" s="280"/>
      <c r="E858" s="280"/>
      <c r="F858" s="281"/>
      <c r="G858" s="281"/>
      <c r="H858" s="280"/>
      <c r="I858" s="282"/>
      <c r="J858" s="280"/>
      <c r="K858" s="280"/>
      <c r="L858" s="280"/>
      <c r="M858" s="280"/>
      <c r="N858" s="290"/>
      <c r="O858" s="284"/>
    </row>
    <row r="859" spans="1:15" s="9" customFormat="1" x14ac:dyDescent="0.2">
      <c r="A859" s="279"/>
      <c r="B859" s="280"/>
      <c r="C859" s="279"/>
      <c r="D859" s="280"/>
      <c r="E859" s="280"/>
      <c r="F859" s="281"/>
      <c r="G859" s="281"/>
      <c r="H859" s="280"/>
      <c r="I859" s="282"/>
      <c r="J859" s="280"/>
      <c r="K859" s="280"/>
      <c r="L859" s="280"/>
      <c r="M859" s="280"/>
      <c r="N859" s="290"/>
      <c r="O859" s="284"/>
    </row>
    <row r="860" spans="1:15" s="9" customFormat="1" x14ac:dyDescent="0.2">
      <c r="A860" s="279"/>
      <c r="B860" s="280"/>
      <c r="C860" s="279"/>
      <c r="D860" s="280"/>
      <c r="E860" s="280"/>
      <c r="F860" s="281"/>
      <c r="G860" s="281"/>
      <c r="H860" s="280"/>
      <c r="I860" s="282"/>
      <c r="J860" s="280"/>
      <c r="K860" s="280"/>
      <c r="L860" s="280"/>
      <c r="M860" s="280"/>
      <c r="N860" s="290"/>
      <c r="O860" s="284"/>
    </row>
    <row r="861" spans="1:15" s="9" customFormat="1" x14ac:dyDescent="0.2">
      <c r="A861" s="279"/>
      <c r="B861" s="280"/>
      <c r="C861" s="279"/>
      <c r="D861" s="280"/>
      <c r="E861" s="280"/>
      <c r="F861" s="281"/>
      <c r="G861" s="281"/>
      <c r="H861" s="280"/>
      <c r="I861" s="282"/>
      <c r="J861" s="280"/>
      <c r="K861" s="280"/>
      <c r="L861" s="280"/>
      <c r="M861" s="280"/>
      <c r="N861" s="290"/>
      <c r="O861" s="284"/>
    </row>
    <row r="862" spans="1:15" s="9" customFormat="1" x14ac:dyDescent="0.2">
      <c r="A862" s="279"/>
      <c r="B862" s="280"/>
      <c r="C862" s="279"/>
      <c r="D862" s="280"/>
      <c r="E862" s="280"/>
      <c r="F862" s="281"/>
      <c r="G862" s="281"/>
      <c r="H862" s="280"/>
      <c r="I862" s="282"/>
      <c r="J862" s="280"/>
      <c r="K862" s="280"/>
      <c r="L862" s="280"/>
      <c r="M862" s="280"/>
      <c r="N862" s="290"/>
      <c r="O862" s="284"/>
    </row>
    <row r="863" spans="1:15" s="9" customFormat="1" x14ac:dyDescent="0.2">
      <c r="A863" s="279"/>
      <c r="B863" s="280"/>
      <c r="C863" s="279"/>
      <c r="D863" s="280"/>
      <c r="E863" s="280"/>
      <c r="F863" s="281"/>
      <c r="G863" s="281"/>
      <c r="H863" s="280"/>
      <c r="I863" s="282"/>
      <c r="J863" s="280"/>
      <c r="K863" s="280"/>
      <c r="L863" s="280"/>
      <c r="M863" s="280"/>
      <c r="N863" s="290"/>
      <c r="O863" s="284"/>
    </row>
    <row r="864" spans="1:15" s="9" customFormat="1" x14ac:dyDescent="0.2">
      <c r="A864" s="279"/>
      <c r="B864" s="280"/>
      <c r="C864" s="279"/>
      <c r="D864" s="280"/>
      <c r="E864" s="280"/>
      <c r="F864" s="281"/>
      <c r="G864" s="281"/>
      <c r="H864" s="280"/>
      <c r="I864" s="282"/>
      <c r="J864" s="280"/>
      <c r="K864" s="280"/>
      <c r="L864" s="280"/>
      <c r="M864" s="280"/>
      <c r="N864" s="290"/>
      <c r="O864" s="284"/>
    </row>
    <row r="865" spans="1:15" s="9" customFormat="1" x14ac:dyDescent="0.2">
      <c r="A865" s="279"/>
      <c r="B865" s="280"/>
      <c r="C865" s="279"/>
      <c r="D865" s="280"/>
      <c r="E865" s="280"/>
      <c r="F865" s="281"/>
      <c r="G865" s="281"/>
      <c r="H865" s="280"/>
      <c r="I865" s="282"/>
      <c r="J865" s="280"/>
      <c r="K865" s="280"/>
      <c r="L865" s="280"/>
      <c r="M865" s="280"/>
      <c r="N865" s="290"/>
      <c r="O865" s="284"/>
    </row>
    <row r="866" spans="1:15" s="9" customFormat="1" x14ac:dyDescent="0.2">
      <c r="A866" s="279"/>
      <c r="B866" s="280"/>
      <c r="C866" s="279"/>
      <c r="D866" s="280"/>
      <c r="E866" s="280"/>
      <c r="F866" s="281"/>
      <c r="G866" s="281"/>
      <c r="H866" s="280"/>
      <c r="I866" s="282"/>
      <c r="J866" s="280"/>
      <c r="K866" s="280"/>
      <c r="L866" s="280"/>
      <c r="M866" s="280"/>
      <c r="N866" s="290"/>
      <c r="O866" s="284"/>
    </row>
    <row r="867" spans="1:15" s="9" customFormat="1" x14ac:dyDescent="0.2">
      <c r="A867" s="279"/>
      <c r="B867" s="280"/>
      <c r="C867" s="279"/>
      <c r="D867" s="280"/>
      <c r="E867" s="280"/>
      <c r="F867" s="281"/>
      <c r="G867" s="281"/>
      <c r="H867" s="280"/>
      <c r="I867" s="282"/>
      <c r="J867" s="280"/>
      <c r="K867" s="280"/>
      <c r="L867" s="280"/>
      <c r="M867" s="280"/>
      <c r="N867" s="290"/>
      <c r="O867" s="284"/>
    </row>
    <row r="868" spans="1:15" s="9" customFormat="1" x14ac:dyDescent="0.2">
      <c r="A868" s="279"/>
      <c r="B868" s="280"/>
      <c r="C868" s="279"/>
      <c r="D868" s="280"/>
      <c r="E868" s="280"/>
      <c r="F868" s="281"/>
      <c r="G868" s="281"/>
      <c r="H868" s="280"/>
      <c r="I868" s="282"/>
      <c r="J868" s="280"/>
      <c r="K868" s="280"/>
      <c r="L868" s="280"/>
      <c r="M868" s="280"/>
      <c r="N868" s="290"/>
      <c r="O868" s="284"/>
    </row>
    <row r="869" spans="1:15" s="9" customFormat="1" x14ac:dyDescent="0.2">
      <c r="A869" s="279"/>
      <c r="B869" s="280"/>
      <c r="C869" s="279"/>
      <c r="D869" s="280"/>
      <c r="E869" s="280"/>
      <c r="F869" s="281"/>
      <c r="G869" s="281"/>
      <c r="H869" s="280"/>
      <c r="I869" s="282"/>
      <c r="J869" s="280"/>
      <c r="K869" s="280"/>
      <c r="L869" s="280"/>
      <c r="M869" s="280"/>
      <c r="N869" s="290"/>
      <c r="O869" s="284"/>
    </row>
    <row r="870" spans="1:15" s="9" customFormat="1" x14ac:dyDescent="0.2">
      <c r="A870" s="279"/>
      <c r="B870" s="280"/>
      <c r="C870" s="279"/>
      <c r="D870" s="280"/>
      <c r="E870" s="280"/>
      <c r="F870" s="281"/>
      <c r="G870" s="281"/>
      <c r="H870" s="280"/>
      <c r="I870" s="282"/>
      <c r="J870" s="280"/>
      <c r="K870" s="280"/>
      <c r="L870" s="280"/>
      <c r="M870" s="280"/>
      <c r="N870" s="290"/>
      <c r="O870" s="284"/>
    </row>
    <row r="871" spans="1:15" s="9" customFormat="1" x14ac:dyDescent="0.2">
      <c r="A871" s="279"/>
      <c r="B871" s="280"/>
      <c r="C871" s="279"/>
      <c r="D871" s="280"/>
      <c r="E871" s="280"/>
      <c r="F871" s="281"/>
      <c r="G871" s="281"/>
      <c r="H871" s="280"/>
      <c r="I871" s="282"/>
      <c r="J871" s="280"/>
      <c r="K871" s="280"/>
      <c r="L871" s="280"/>
      <c r="M871" s="280"/>
      <c r="N871" s="290"/>
      <c r="O871" s="284"/>
    </row>
    <row r="872" spans="1:15" s="9" customFormat="1" x14ac:dyDescent="0.2">
      <c r="A872" s="279"/>
      <c r="B872" s="280"/>
      <c r="C872" s="279"/>
      <c r="D872" s="280"/>
      <c r="E872" s="280"/>
      <c r="F872" s="281"/>
      <c r="G872" s="281"/>
      <c r="H872" s="280"/>
      <c r="I872" s="282"/>
      <c r="J872" s="280"/>
      <c r="K872" s="280"/>
      <c r="L872" s="280"/>
      <c r="M872" s="280"/>
      <c r="N872" s="290"/>
      <c r="O872" s="284"/>
    </row>
    <row r="873" spans="1:15" s="9" customFormat="1" x14ac:dyDescent="0.2">
      <c r="A873" s="279"/>
      <c r="B873" s="280"/>
      <c r="C873" s="279"/>
      <c r="D873" s="280"/>
      <c r="E873" s="280"/>
      <c r="F873" s="281"/>
      <c r="G873" s="281"/>
      <c r="H873" s="280"/>
      <c r="I873" s="282"/>
      <c r="J873" s="280"/>
      <c r="K873" s="280"/>
      <c r="L873" s="280"/>
      <c r="M873" s="280"/>
      <c r="N873" s="290"/>
      <c r="O873" s="284"/>
    </row>
    <row r="874" spans="1:15" s="9" customFormat="1" x14ac:dyDescent="0.2">
      <c r="A874" s="279"/>
      <c r="B874" s="280"/>
      <c r="C874" s="279"/>
      <c r="D874" s="280"/>
      <c r="E874" s="280"/>
      <c r="F874" s="281"/>
      <c r="G874" s="281"/>
      <c r="H874" s="280"/>
      <c r="I874" s="282"/>
      <c r="J874" s="280"/>
      <c r="K874" s="280"/>
      <c r="L874" s="280"/>
      <c r="M874" s="280"/>
      <c r="N874" s="290"/>
      <c r="O874" s="284"/>
    </row>
    <row r="875" spans="1:15" s="9" customFormat="1" x14ac:dyDescent="0.2">
      <c r="A875" s="279"/>
      <c r="B875" s="280"/>
      <c r="C875" s="279"/>
      <c r="D875" s="280"/>
      <c r="E875" s="280"/>
      <c r="F875" s="281"/>
      <c r="G875" s="281"/>
      <c r="H875" s="280"/>
      <c r="I875" s="282"/>
      <c r="J875" s="280"/>
      <c r="K875" s="280"/>
      <c r="L875" s="280"/>
      <c r="M875" s="280"/>
      <c r="N875" s="290"/>
      <c r="O875" s="284"/>
    </row>
    <row r="876" spans="1:15" s="9" customFormat="1" x14ac:dyDescent="0.2">
      <c r="A876" s="279"/>
      <c r="B876" s="280"/>
      <c r="C876" s="279"/>
      <c r="D876" s="280"/>
      <c r="E876" s="280"/>
      <c r="F876" s="281"/>
      <c r="G876" s="281"/>
      <c r="H876" s="280"/>
      <c r="I876" s="282"/>
      <c r="J876" s="280"/>
      <c r="K876" s="280"/>
      <c r="L876" s="280"/>
      <c r="M876" s="280"/>
      <c r="N876" s="290"/>
      <c r="O876" s="284"/>
    </row>
    <row r="877" spans="1:15" s="9" customFormat="1" x14ac:dyDescent="0.2">
      <c r="A877" s="279"/>
      <c r="B877" s="280"/>
      <c r="C877" s="279"/>
      <c r="D877" s="280"/>
      <c r="E877" s="280"/>
      <c r="F877" s="281"/>
      <c r="G877" s="281"/>
      <c r="H877" s="280"/>
      <c r="I877" s="282"/>
      <c r="J877" s="280"/>
      <c r="K877" s="280"/>
      <c r="L877" s="280"/>
      <c r="M877" s="280"/>
      <c r="N877" s="290"/>
      <c r="O877" s="284"/>
    </row>
    <row r="878" spans="1:15" s="9" customFormat="1" x14ac:dyDescent="0.2">
      <c r="A878" s="279"/>
      <c r="B878" s="280"/>
      <c r="C878" s="279"/>
      <c r="D878" s="280"/>
      <c r="E878" s="280"/>
      <c r="F878" s="281"/>
      <c r="G878" s="281"/>
      <c r="H878" s="280"/>
      <c r="I878" s="282"/>
      <c r="J878" s="280"/>
      <c r="K878" s="280"/>
      <c r="L878" s="280"/>
      <c r="M878" s="280"/>
      <c r="N878" s="290"/>
      <c r="O878" s="284"/>
    </row>
    <row r="879" spans="1:15" s="9" customFormat="1" x14ac:dyDescent="0.2">
      <c r="A879" s="279"/>
      <c r="B879" s="280"/>
      <c r="C879" s="279"/>
      <c r="D879" s="280"/>
      <c r="E879" s="280"/>
      <c r="F879" s="281"/>
      <c r="G879" s="281"/>
      <c r="H879" s="280"/>
      <c r="I879" s="282"/>
      <c r="J879" s="280"/>
      <c r="K879" s="280"/>
      <c r="L879" s="280"/>
      <c r="M879" s="280"/>
      <c r="N879" s="290"/>
      <c r="O879" s="284"/>
    </row>
    <row r="880" spans="1:15" s="9" customFormat="1" x14ac:dyDescent="0.2">
      <c r="A880" s="279"/>
      <c r="B880" s="280"/>
      <c r="C880" s="279"/>
      <c r="D880" s="280"/>
      <c r="E880" s="280"/>
      <c r="F880" s="281"/>
      <c r="G880" s="281"/>
      <c r="H880" s="280"/>
      <c r="I880" s="282"/>
      <c r="J880" s="280"/>
      <c r="K880" s="280"/>
      <c r="L880" s="280"/>
      <c r="M880" s="280"/>
      <c r="N880" s="290"/>
      <c r="O880" s="284"/>
    </row>
    <row r="881" spans="1:15" s="9" customFormat="1" x14ac:dyDescent="0.2">
      <c r="A881" s="279"/>
      <c r="B881" s="280"/>
      <c r="C881" s="279"/>
      <c r="D881" s="280"/>
      <c r="E881" s="280"/>
      <c r="F881" s="281"/>
      <c r="G881" s="281"/>
      <c r="H881" s="280"/>
      <c r="I881" s="282"/>
      <c r="J881" s="280"/>
      <c r="K881" s="280"/>
      <c r="L881" s="280"/>
      <c r="M881" s="280"/>
      <c r="N881" s="290"/>
      <c r="O881" s="284"/>
    </row>
    <row r="882" spans="1:15" s="9" customFormat="1" x14ac:dyDescent="0.2">
      <c r="A882" s="279"/>
      <c r="B882" s="280"/>
      <c r="C882" s="279"/>
      <c r="D882" s="280"/>
      <c r="E882" s="280"/>
      <c r="F882" s="281"/>
      <c r="G882" s="281"/>
      <c r="H882" s="280"/>
      <c r="I882" s="282"/>
      <c r="J882" s="280"/>
      <c r="K882" s="280"/>
      <c r="L882" s="280"/>
      <c r="M882" s="280"/>
      <c r="N882" s="290"/>
      <c r="O882" s="284"/>
    </row>
    <row r="883" spans="1:15" s="9" customFormat="1" x14ac:dyDescent="0.2">
      <c r="A883" s="279"/>
      <c r="B883" s="280"/>
      <c r="C883" s="279"/>
      <c r="D883" s="280"/>
      <c r="E883" s="280"/>
      <c r="F883" s="281"/>
      <c r="G883" s="281"/>
      <c r="H883" s="280"/>
      <c r="I883" s="282"/>
      <c r="J883" s="280"/>
      <c r="K883" s="280"/>
      <c r="L883" s="280"/>
      <c r="M883" s="280"/>
      <c r="N883" s="290"/>
      <c r="O883" s="284"/>
    </row>
    <row r="884" spans="1:15" s="9" customFormat="1" x14ac:dyDescent="0.2">
      <c r="A884" s="279"/>
      <c r="B884" s="280"/>
      <c r="C884" s="279"/>
      <c r="D884" s="280"/>
      <c r="E884" s="280"/>
      <c r="F884" s="281"/>
      <c r="G884" s="281"/>
      <c r="H884" s="280"/>
      <c r="I884" s="282"/>
      <c r="J884" s="280"/>
      <c r="K884" s="280"/>
      <c r="L884" s="280"/>
      <c r="M884" s="280"/>
      <c r="N884" s="290"/>
      <c r="O884" s="284"/>
    </row>
    <row r="885" spans="1:15" s="9" customFormat="1" x14ac:dyDescent="0.2">
      <c r="A885" s="279"/>
      <c r="B885" s="280"/>
      <c r="C885" s="279"/>
      <c r="D885" s="280"/>
      <c r="E885" s="280"/>
      <c r="F885" s="281"/>
      <c r="G885" s="281"/>
      <c r="H885" s="280"/>
      <c r="I885" s="282"/>
      <c r="J885" s="280"/>
      <c r="K885" s="280"/>
      <c r="L885" s="280"/>
      <c r="M885" s="280"/>
      <c r="N885" s="290"/>
      <c r="O885" s="284"/>
    </row>
    <row r="886" spans="1:15" s="9" customFormat="1" x14ac:dyDescent="0.2">
      <c r="A886" s="279"/>
      <c r="B886" s="280"/>
      <c r="C886" s="279"/>
      <c r="D886" s="280"/>
      <c r="E886" s="280"/>
      <c r="F886" s="281"/>
      <c r="G886" s="281"/>
      <c r="H886" s="280"/>
      <c r="I886" s="282"/>
      <c r="J886" s="280"/>
      <c r="K886" s="280"/>
      <c r="L886" s="280"/>
      <c r="M886" s="280"/>
      <c r="N886" s="290"/>
      <c r="O886" s="284"/>
    </row>
    <row r="887" spans="1:15" s="9" customFormat="1" x14ac:dyDescent="0.2">
      <c r="A887" s="279"/>
      <c r="B887" s="280"/>
      <c r="C887" s="279"/>
      <c r="D887" s="280"/>
      <c r="E887" s="280"/>
      <c r="F887" s="281"/>
      <c r="G887" s="281"/>
      <c r="H887" s="280"/>
      <c r="I887" s="282"/>
      <c r="J887" s="280"/>
      <c r="K887" s="280"/>
      <c r="L887" s="280"/>
      <c r="M887" s="280"/>
      <c r="N887" s="290"/>
      <c r="O887" s="284"/>
    </row>
    <row r="888" spans="1:15" s="9" customFormat="1" x14ac:dyDescent="0.2">
      <c r="A888" s="279"/>
      <c r="B888" s="280"/>
      <c r="C888" s="279"/>
      <c r="D888" s="280"/>
      <c r="E888" s="280"/>
      <c r="F888" s="281"/>
      <c r="G888" s="281"/>
      <c r="H888" s="280"/>
      <c r="I888" s="282"/>
      <c r="J888" s="280"/>
      <c r="K888" s="280"/>
      <c r="L888" s="280"/>
      <c r="M888" s="280"/>
      <c r="N888" s="290"/>
      <c r="O888" s="284"/>
    </row>
    <row r="889" spans="1:15" s="9" customFormat="1" x14ac:dyDescent="0.2">
      <c r="A889" s="279"/>
      <c r="B889" s="280"/>
      <c r="C889" s="279"/>
      <c r="D889" s="280"/>
      <c r="E889" s="280"/>
      <c r="F889" s="281"/>
      <c r="G889" s="281"/>
      <c r="H889" s="280"/>
      <c r="I889" s="282"/>
      <c r="J889" s="280"/>
      <c r="K889" s="280"/>
      <c r="L889" s="280"/>
      <c r="M889" s="280"/>
      <c r="N889" s="290"/>
      <c r="O889" s="284"/>
    </row>
    <row r="890" spans="1:15" s="9" customFormat="1" x14ac:dyDescent="0.2">
      <c r="A890" s="279"/>
      <c r="B890" s="280"/>
      <c r="C890" s="279"/>
      <c r="D890" s="280"/>
      <c r="E890" s="280"/>
      <c r="F890" s="281"/>
      <c r="G890" s="281"/>
      <c r="H890" s="280"/>
      <c r="I890" s="282"/>
      <c r="J890" s="280"/>
      <c r="K890" s="280"/>
      <c r="L890" s="280"/>
      <c r="M890" s="280"/>
      <c r="N890" s="290"/>
      <c r="O890" s="284"/>
    </row>
    <row r="891" spans="1:15" s="9" customFormat="1" x14ac:dyDescent="0.2">
      <c r="A891" s="279"/>
      <c r="B891" s="280"/>
      <c r="C891" s="279"/>
      <c r="D891" s="280"/>
      <c r="E891" s="280"/>
      <c r="F891" s="281"/>
      <c r="G891" s="281"/>
      <c r="H891" s="280"/>
      <c r="I891" s="282"/>
      <c r="J891" s="280"/>
      <c r="K891" s="280"/>
      <c r="L891" s="280"/>
      <c r="M891" s="280"/>
      <c r="N891" s="290"/>
      <c r="O891" s="284"/>
    </row>
    <row r="892" spans="1:15" s="9" customFormat="1" x14ac:dyDescent="0.2">
      <c r="A892" s="279"/>
      <c r="B892" s="280"/>
      <c r="C892" s="279"/>
      <c r="D892" s="280"/>
      <c r="E892" s="280"/>
      <c r="F892" s="281"/>
      <c r="G892" s="281"/>
      <c r="H892" s="280"/>
      <c r="I892" s="282"/>
      <c r="J892" s="280"/>
      <c r="K892" s="280"/>
      <c r="L892" s="280"/>
      <c r="M892" s="280"/>
      <c r="N892" s="290"/>
      <c r="O892" s="284"/>
    </row>
    <row r="893" spans="1:15" s="9" customFormat="1" x14ac:dyDescent="0.2">
      <c r="A893" s="279"/>
      <c r="B893" s="280"/>
      <c r="C893" s="279"/>
      <c r="D893" s="280"/>
      <c r="E893" s="280"/>
      <c r="F893" s="281"/>
      <c r="G893" s="281"/>
      <c r="H893" s="280"/>
      <c r="I893" s="282"/>
      <c r="J893" s="280"/>
      <c r="K893" s="280"/>
      <c r="L893" s="280"/>
      <c r="M893" s="280"/>
      <c r="N893" s="290"/>
      <c r="O893" s="284"/>
    </row>
    <row r="894" spans="1:15" s="9" customFormat="1" x14ac:dyDescent="0.2">
      <c r="A894" s="279"/>
      <c r="B894" s="280"/>
      <c r="C894" s="279"/>
      <c r="D894" s="280"/>
      <c r="E894" s="280"/>
      <c r="F894" s="281"/>
      <c r="G894" s="281"/>
      <c r="H894" s="280"/>
      <c r="I894" s="282"/>
      <c r="J894" s="280"/>
      <c r="K894" s="280"/>
      <c r="L894" s="280"/>
      <c r="M894" s="280"/>
      <c r="N894" s="290"/>
      <c r="O894" s="284"/>
    </row>
    <row r="895" spans="1:15" s="9" customFormat="1" x14ac:dyDescent="0.2">
      <c r="A895" s="279"/>
      <c r="B895" s="280"/>
      <c r="C895" s="279"/>
      <c r="D895" s="280"/>
      <c r="E895" s="280"/>
      <c r="F895" s="281"/>
      <c r="G895" s="281"/>
      <c r="H895" s="280"/>
      <c r="I895" s="282"/>
      <c r="J895" s="280"/>
      <c r="K895" s="280"/>
      <c r="L895" s="280"/>
      <c r="M895" s="280"/>
      <c r="N895" s="290"/>
      <c r="O895" s="284"/>
    </row>
    <row r="896" spans="1:15" s="9" customFormat="1" x14ac:dyDescent="0.2">
      <c r="A896" s="279"/>
      <c r="B896" s="280"/>
      <c r="C896" s="279"/>
      <c r="D896" s="280"/>
      <c r="E896" s="280"/>
      <c r="F896" s="281"/>
      <c r="G896" s="281"/>
      <c r="H896" s="280"/>
      <c r="I896" s="282"/>
      <c r="J896" s="280"/>
      <c r="K896" s="280"/>
      <c r="L896" s="280"/>
      <c r="M896" s="280"/>
      <c r="N896" s="290"/>
      <c r="O896" s="284"/>
    </row>
    <row r="897" spans="1:15" s="9" customFormat="1" x14ac:dyDescent="0.2">
      <c r="A897" s="279"/>
      <c r="B897" s="280"/>
      <c r="C897" s="279"/>
      <c r="D897" s="280"/>
      <c r="E897" s="280"/>
      <c r="F897" s="281"/>
      <c r="G897" s="281"/>
      <c r="H897" s="280"/>
      <c r="I897" s="282"/>
      <c r="J897" s="280"/>
      <c r="K897" s="280"/>
      <c r="L897" s="280"/>
      <c r="M897" s="280"/>
      <c r="N897" s="290"/>
      <c r="O897" s="284"/>
    </row>
    <row r="898" spans="1:15" s="9" customFormat="1" x14ac:dyDescent="0.2">
      <c r="A898" s="279"/>
      <c r="B898" s="280"/>
      <c r="C898" s="279"/>
      <c r="D898" s="280"/>
      <c r="E898" s="280"/>
      <c r="F898" s="281"/>
      <c r="G898" s="281"/>
      <c r="H898" s="280"/>
      <c r="I898" s="282"/>
      <c r="J898" s="280"/>
      <c r="K898" s="280"/>
      <c r="L898" s="280"/>
      <c r="M898" s="280"/>
      <c r="N898" s="290"/>
      <c r="O898" s="284"/>
    </row>
    <row r="899" spans="1:15" s="9" customFormat="1" x14ac:dyDescent="0.2">
      <c r="A899" s="279"/>
      <c r="B899" s="280"/>
      <c r="C899" s="279"/>
      <c r="D899" s="280"/>
      <c r="E899" s="280"/>
      <c r="F899" s="281"/>
      <c r="G899" s="281"/>
      <c r="H899" s="280"/>
      <c r="I899" s="282"/>
      <c r="J899" s="280"/>
      <c r="K899" s="280"/>
      <c r="L899" s="280"/>
      <c r="M899" s="280"/>
      <c r="N899" s="290"/>
      <c r="O899" s="284"/>
    </row>
    <row r="900" spans="1:15" s="9" customFormat="1" x14ac:dyDescent="0.2">
      <c r="A900" s="279"/>
      <c r="B900" s="280"/>
      <c r="C900" s="279"/>
      <c r="D900" s="280"/>
      <c r="E900" s="280"/>
      <c r="F900" s="281"/>
      <c r="G900" s="281"/>
      <c r="H900" s="280"/>
      <c r="I900" s="282"/>
      <c r="J900" s="280"/>
      <c r="K900" s="280"/>
      <c r="L900" s="280"/>
      <c r="M900" s="280"/>
      <c r="N900" s="290"/>
      <c r="O900" s="284"/>
    </row>
    <row r="901" spans="1:15" s="9" customFormat="1" x14ac:dyDescent="0.2">
      <c r="A901" s="279"/>
      <c r="B901" s="280"/>
      <c r="C901" s="279"/>
      <c r="D901" s="280"/>
      <c r="E901" s="280"/>
      <c r="F901" s="281"/>
      <c r="G901" s="281"/>
      <c r="H901" s="280"/>
      <c r="I901" s="282"/>
      <c r="J901" s="280"/>
      <c r="K901" s="280"/>
      <c r="L901" s="280"/>
      <c r="M901" s="280"/>
      <c r="N901" s="290"/>
      <c r="O901" s="284"/>
    </row>
    <row r="902" spans="1:15" s="9" customFormat="1" x14ac:dyDescent="0.2">
      <c r="A902" s="279"/>
      <c r="B902" s="280"/>
      <c r="C902" s="279"/>
      <c r="D902" s="280"/>
      <c r="E902" s="280"/>
      <c r="F902" s="281"/>
      <c r="G902" s="281"/>
      <c r="H902" s="280"/>
      <c r="I902" s="282"/>
      <c r="J902" s="280"/>
      <c r="K902" s="280"/>
      <c r="L902" s="280"/>
      <c r="M902" s="280"/>
      <c r="N902" s="290"/>
      <c r="O902" s="284"/>
    </row>
    <row r="903" spans="1:15" s="9" customFormat="1" x14ac:dyDescent="0.2">
      <c r="A903" s="279"/>
      <c r="B903" s="280"/>
      <c r="C903" s="279"/>
      <c r="D903" s="280"/>
      <c r="E903" s="280"/>
      <c r="F903" s="281"/>
      <c r="G903" s="281"/>
      <c r="H903" s="280"/>
      <c r="I903" s="282"/>
      <c r="J903" s="280"/>
      <c r="K903" s="280"/>
      <c r="L903" s="280"/>
      <c r="M903" s="280"/>
      <c r="N903" s="290"/>
      <c r="O903" s="284"/>
    </row>
    <row r="904" spans="1:15" s="9" customFormat="1" x14ac:dyDescent="0.2">
      <c r="A904" s="279"/>
      <c r="B904" s="280"/>
      <c r="C904" s="279"/>
      <c r="D904" s="280"/>
      <c r="E904" s="280"/>
      <c r="F904" s="281"/>
      <c r="G904" s="281"/>
      <c r="H904" s="280"/>
      <c r="I904" s="282"/>
      <c r="J904" s="280"/>
      <c r="K904" s="280"/>
      <c r="L904" s="280"/>
      <c r="M904" s="280"/>
      <c r="N904" s="290"/>
      <c r="O904" s="284"/>
    </row>
    <row r="905" spans="1:15" s="9" customFormat="1" x14ac:dyDescent="0.2">
      <c r="A905" s="279"/>
      <c r="B905" s="280"/>
      <c r="C905" s="279"/>
      <c r="D905" s="280"/>
      <c r="E905" s="280"/>
      <c r="F905" s="281"/>
      <c r="G905" s="281"/>
      <c r="H905" s="280"/>
      <c r="I905" s="282"/>
      <c r="J905" s="280"/>
      <c r="K905" s="280"/>
      <c r="L905" s="280"/>
      <c r="M905" s="280"/>
      <c r="N905" s="290"/>
      <c r="O905" s="284"/>
    </row>
    <row r="906" spans="1:15" s="9" customFormat="1" x14ac:dyDescent="0.2">
      <c r="A906" s="279"/>
      <c r="B906" s="280"/>
      <c r="C906" s="279"/>
      <c r="D906" s="280"/>
      <c r="E906" s="280"/>
      <c r="F906" s="281"/>
      <c r="G906" s="281"/>
      <c r="H906" s="280"/>
      <c r="I906" s="282"/>
      <c r="J906" s="280"/>
      <c r="K906" s="280"/>
      <c r="L906" s="280"/>
      <c r="M906" s="280"/>
      <c r="N906" s="290"/>
      <c r="O906" s="284"/>
    </row>
    <row r="907" spans="1:15" s="9" customFormat="1" x14ac:dyDescent="0.2">
      <c r="A907" s="279"/>
      <c r="B907" s="280"/>
      <c r="C907" s="279"/>
      <c r="D907" s="280"/>
      <c r="E907" s="280"/>
      <c r="F907" s="281"/>
      <c r="G907" s="281"/>
      <c r="H907" s="280"/>
      <c r="I907" s="282"/>
      <c r="J907" s="280"/>
      <c r="K907" s="280"/>
      <c r="L907" s="280"/>
      <c r="M907" s="280"/>
      <c r="N907" s="290"/>
      <c r="O907" s="284"/>
    </row>
    <row r="908" spans="1:15" s="9" customFormat="1" x14ac:dyDescent="0.2">
      <c r="A908" s="279"/>
      <c r="B908" s="280"/>
      <c r="C908" s="279"/>
      <c r="D908" s="280"/>
      <c r="E908" s="280"/>
      <c r="F908" s="281"/>
      <c r="G908" s="281"/>
      <c r="H908" s="280"/>
      <c r="I908" s="282"/>
      <c r="J908" s="280"/>
      <c r="K908" s="280"/>
      <c r="L908" s="280"/>
      <c r="M908" s="280"/>
      <c r="N908" s="290"/>
      <c r="O908" s="284"/>
    </row>
    <row r="909" spans="1:15" s="9" customFormat="1" x14ac:dyDescent="0.2">
      <c r="A909" s="279"/>
      <c r="B909" s="280"/>
      <c r="C909" s="279"/>
      <c r="D909" s="280"/>
      <c r="E909" s="280"/>
      <c r="F909" s="281"/>
      <c r="G909" s="281"/>
      <c r="H909" s="280"/>
      <c r="I909" s="282"/>
      <c r="J909" s="280"/>
      <c r="K909" s="280"/>
      <c r="L909" s="280"/>
      <c r="M909" s="280"/>
      <c r="N909" s="290"/>
      <c r="O909" s="284"/>
    </row>
    <row r="910" spans="1:15" s="9" customFormat="1" x14ac:dyDescent="0.2">
      <c r="A910" s="279"/>
      <c r="B910" s="280"/>
      <c r="C910" s="279"/>
      <c r="D910" s="280"/>
      <c r="E910" s="280"/>
      <c r="F910" s="281"/>
      <c r="G910" s="281"/>
      <c r="H910" s="280"/>
      <c r="I910" s="282"/>
      <c r="J910" s="280"/>
      <c r="K910" s="280"/>
      <c r="L910" s="280"/>
      <c r="M910" s="280"/>
      <c r="N910" s="290"/>
      <c r="O910" s="284"/>
    </row>
    <row r="911" spans="1:15" s="9" customFormat="1" x14ac:dyDescent="0.2">
      <c r="A911" s="279"/>
      <c r="B911" s="280"/>
      <c r="C911" s="279"/>
      <c r="D911" s="280"/>
      <c r="E911" s="280"/>
      <c r="F911" s="281"/>
      <c r="G911" s="281"/>
      <c r="H911" s="280"/>
      <c r="I911" s="282"/>
      <c r="J911" s="280"/>
      <c r="K911" s="280"/>
      <c r="L911" s="280"/>
      <c r="M911" s="280"/>
      <c r="N911" s="290"/>
      <c r="O911" s="284"/>
    </row>
    <row r="912" spans="1:15" s="9" customFormat="1" x14ac:dyDescent="0.2">
      <c r="A912" s="279"/>
      <c r="B912" s="280"/>
      <c r="C912" s="279"/>
      <c r="D912" s="280"/>
      <c r="E912" s="280"/>
      <c r="F912" s="281"/>
      <c r="G912" s="281"/>
      <c r="H912" s="280"/>
      <c r="I912" s="282"/>
      <c r="J912" s="280"/>
      <c r="K912" s="280"/>
      <c r="L912" s="280"/>
      <c r="M912" s="280"/>
      <c r="N912" s="290"/>
      <c r="O912" s="284"/>
    </row>
    <row r="913" spans="1:15" s="9" customFormat="1" x14ac:dyDescent="0.2">
      <c r="A913" s="279"/>
      <c r="B913" s="280"/>
      <c r="C913" s="279"/>
      <c r="D913" s="280"/>
      <c r="E913" s="280"/>
      <c r="F913" s="281"/>
      <c r="G913" s="281"/>
      <c r="H913" s="280"/>
      <c r="I913" s="282"/>
      <c r="J913" s="280"/>
      <c r="K913" s="280"/>
      <c r="L913" s="280"/>
      <c r="M913" s="280"/>
      <c r="N913" s="290"/>
      <c r="O913" s="284"/>
    </row>
    <row r="914" spans="1:15" s="9" customFormat="1" x14ac:dyDescent="0.2">
      <c r="A914" s="279"/>
      <c r="B914" s="280"/>
      <c r="C914" s="279"/>
      <c r="D914" s="280"/>
      <c r="E914" s="280"/>
      <c r="F914" s="281"/>
      <c r="G914" s="281"/>
      <c r="H914" s="280"/>
      <c r="I914" s="282"/>
      <c r="J914" s="280"/>
      <c r="K914" s="280"/>
      <c r="L914" s="280"/>
      <c r="M914" s="280"/>
      <c r="N914" s="290"/>
      <c r="O914" s="284"/>
    </row>
    <row r="915" spans="1:15" s="9" customFormat="1" x14ac:dyDescent="0.2">
      <c r="A915" s="279"/>
      <c r="B915" s="280"/>
      <c r="C915" s="279"/>
      <c r="D915" s="280"/>
      <c r="E915" s="280"/>
      <c r="F915" s="281"/>
      <c r="G915" s="281"/>
      <c r="H915" s="280"/>
      <c r="I915" s="282"/>
      <c r="J915" s="280"/>
      <c r="K915" s="280"/>
      <c r="L915" s="280"/>
      <c r="M915" s="280"/>
      <c r="N915" s="290"/>
      <c r="O915" s="284"/>
    </row>
    <row r="916" spans="1:15" s="9" customFormat="1" x14ac:dyDescent="0.2">
      <c r="A916" s="279"/>
      <c r="B916" s="280"/>
      <c r="C916" s="279"/>
      <c r="D916" s="280"/>
      <c r="E916" s="280"/>
      <c r="F916" s="281"/>
      <c r="G916" s="281"/>
      <c r="H916" s="280"/>
      <c r="I916" s="282"/>
      <c r="J916" s="280"/>
      <c r="K916" s="280"/>
      <c r="L916" s="280"/>
      <c r="M916" s="280"/>
      <c r="N916" s="290"/>
      <c r="O916" s="284"/>
    </row>
    <row r="917" spans="1:15" s="9" customFormat="1" x14ac:dyDescent="0.2">
      <c r="A917" s="279"/>
      <c r="B917" s="280"/>
      <c r="C917" s="279"/>
      <c r="D917" s="280"/>
      <c r="E917" s="280"/>
      <c r="F917" s="281"/>
      <c r="G917" s="281"/>
      <c r="H917" s="280"/>
      <c r="I917" s="282"/>
      <c r="J917" s="280"/>
      <c r="K917" s="280"/>
      <c r="L917" s="280"/>
      <c r="M917" s="280"/>
      <c r="N917" s="290"/>
      <c r="O917" s="284"/>
    </row>
    <row r="918" spans="1:15" s="9" customFormat="1" x14ac:dyDescent="0.2">
      <c r="A918" s="279"/>
      <c r="B918" s="280"/>
      <c r="C918" s="279"/>
      <c r="D918" s="280"/>
      <c r="E918" s="280"/>
      <c r="F918" s="281"/>
      <c r="G918" s="281"/>
      <c r="H918" s="280"/>
      <c r="I918" s="282"/>
      <c r="J918" s="280"/>
      <c r="K918" s="280"/>
      <c r="L918" s="280"/>
      <c r="M918" s="280"/>
      <c r="N918" s="290"/>
      <c r="O918" s="284"/>
    </row>
    <row r="919" spans="1:15" s="9" customFormat="1" x14ac:dyDescent="0.2">
      <c r="A919" s="279"/>
      <c r="B919" s="280"/>
      <c r="C919" s="279"/>
      <c r="D919" s="280"/>
      <c r="E919" s="280"/>
      <c r="F919" s="281"/>
      <c r="G919" s="281"/>
      <c r="H919" s="280"/>
      <c r="I919" s="282"/>
      <c r="J919" s="280"/>
      <c r="K919" s="280"/>
      <c r="L919" s="280"/>
      <c r="M919" s="280"/>
      <c r="N919" s="290"/>
      <c r="O919" s="284"/>
    </row>
    <row r="920" spans="1:15" s="9" customFormat="1" x14ac:dyDescent="0.2">
      <c r="A920" s="279"/>
      <c r="B920" s="280"/>
      <c r="C920" s="279"/>
      <c r="D920" s="280"/>
      <c r="E920" s="280"/>
      <c r="F920" s="281"/>
      <c r="G920" s="281"/>
      <c r="H920" s="280"/>
      <c r="I920" s="282"/>
      <c r="J920" s="280"/>
      <c r="K920" s="280"/>
      <c r="L920" s="280"/>
      <c r="M920" s="280"/>
      <c r="N920" s="290"/>
      <c r="O920" s="284"/>
    </row>
    <row r="921" spans="1:15" s="9" customFormat="1" x14ac:dyDescent="0.2">
      <c r="A921" s="279"/>
      <c r="B921" s="280"/>
      <c r="C921" s="279"/>
      <c r="D921" s="280"/>
      <c r="E921" s="280"/>
      <c r="F921" s="281"/>
      <c r="G921" s="281"/>
      <c r="H921" s="280"/>
      <c r="I921" s="282"/>
      <c r="J921" s="280"/>
      <c r="K921" s="280"/>
      <c r="L921" s="280"/>
      <c r="M921" s="280"/>
      <c r="N921" s="290"/>
      <c r="O921" s="284"/>
    </row>
    <row r="922" spans="1:15" s="9" customFormat="1" x14ac:dyDescent="0.2">
      <c r="A922" s="279"/>
      <c r="B922" s="280"/>
      <c r="C922" s="279"/>
      <c r="D922" s="280"/>
      <c r="E922" s="280"/>
      <c r="F922" s="281"/>
      <c r="G922" s="281"/>
      <c r="H922" s="280"/>
      <c r="I922" s="282"/>
      <c r="J922" s="280"/>
      <c r="K922" s="280"/>
      <c r="L922" s="280"/>
      <c r="M922" s="280"/>
      <c r="N922" s="290"/>
      <c r="O922" s="284"/>
    </row>
    <row r="923" spans="1:15" s="9" customFormat="1" x14ac:dyDescent="0.2">
      <c r="A923" s="279"/>
      <c r="B923" s="280"/>
      <c r="C923" s="279"/>
      <c r="D923" s="280"/>
      <c r="E923" s="280"/>
      <c r="F923" s="281"/>
      <c r="G923" s="281"/>
      <c r="H923" s="280"/>
      <c r="I923" s="282"/>
      <c r="J923" s="280"/>
      <c r="K923" s="280"/>
      <c r="L923" s="280"/>
      <c r="M923" s="280"/>
      <c r="N923" s="290"/>
      <c r="O923" s="284"/>
    </row>
    <row r="924" spans="1:15" s="9" customFormat="1" x14ac:dyDescent="0.2">
      <c r="A924" s="279"/>
      <c r="B924" s="280"/>
      <c r="C924" s="279"/>
      <c r="D924" s="280"/>
      <c r="E924" s="280"/>
      <c r="F924" s="281"/>
      <c r="G924" s="281"/>
      <c r="H924" s="280"/>
      <c r="I924" s="282"/>
      <c r="J924" s="280"/>
      <c r="K924" s="280"/>
      <c r="L924" s="280"/>
      <c r="M924" s="280"/>
      <c r="N924" s="290"/>
      <c r="O924" s="284"/>
    </row>
    <row r="925" spans="1:15" s="9" customFormat="1" x14ac:dyDescent="0.2">
      <c r="A925" s="279"/>
      <c r="B925" s="280"/>
      <c r="C925" s="279"/>
      <c r="D925" s="280"/>
      <c r="E925" s="280"/>
      <c r="F925" s="281"/>
      <c r="G925" s="281"/>
      <c r="H925" s="280"/>
      <c r="I925" s="282"/>
      <c r="J925" s="280"/>
      <c r="K925" s="280"/>
      <c r="L925" s="280"/>
      <c r="M925" s="280"/>
      <c r="N925" s="290"/>
      <c r="O925" s="284"/>
    </row>
    <row r="926" spans="1:15" s="9" customFormat="1" x14ac:dyDescent="0.2">
      <c r="A926" s="279"/>
      <c r="B926" s="280"/>
      <c r="C926" s="279"/>
      <c r="D926" s="280"/>
      <c r="E926" s="280"/>
      <c r="F926" s="281"/>
      <c r="G926" s="281"/>
      <c r="H926" s="280"/>
      <c r="I926" s="282"/>
      <c r="J926" s="280"/>
      <c r="K926" s="280"/>
      <c r="L926" s="280"/>
      <c r="M926" s="280"/>
      <c r="N926" s="290"/>
      <c r="O926" s="284"/>
    </row>
    <row r="927" spans="1:15" s="9" customFormat="1" x14ac:dyDescent="0.2">
      <c r="A927" s="279"/>
      <c r="B927" s="280"/>
      <c r="C927" s="279"/>
      <c r="D927" s="280"/>
      <c r="E927" s="280"/>
      <c r="F927" s="281"/>
      <c r="G927" s="281"/>
      <c r="H927" s="280"/>
      <c r="I927" s="282"/>
      <c r="J927" s="280"/>
      <c r="K927" s="280"/>
      <c r="L927" s="280"/>
      <c r="M927" s="280"/>
      <c r="N927" s="290"/>
      <c r="O927" s="284"/>
    </row>
    <row r="928" spans="1:15" s="9" customFormat="1" x14ac:dyDescent="0.2">
      <c r="A928" s="279"/>
      <c r="B928" s="280"/>
      <c r="C928" s="279"/>
      <c r="D928" s="280"/>
      <c r="E928" s="280"/>
      <c r="F928" s="281"/>
      <c r="G928" s="281"/>
      <c r="H928" s="280"/>
      <c r="I928" s="282"/>
      <c r="J928" s="280"/>
      <c r="K928" s="280"/>
      <c r="L928" s="280"/>
      <c r="M928" s="280"/>
      <c r="N928" s="290"/>
      <c r="O928" s="284"/>
    </row>
    <row r="929" spans="1:15" s="9" customFormat="1" x14ac:dyDescent="0.2">
      <c r="A929" s="279"/>
      <c r="B929" s="280"/>
      <c r="C929" s="279"/>
      <c r="D929" s="280"/>
      <c r="E929" s="280"/>
      <c r="F929" s="281"/>
      <c r="G929" s="281"/>
      <c r="H929" s="280"/>
      <c r="I929" s="282"/>
      <c r="J929" s="280"/>
      <c r="K929" s="280"/>
      <c r="L929" s="280"/>
      <c r="M929" s="280"/>
      <c r="N929" s="290"/>
      <c r="O929" s="284"/>
    </row>
    <row r="930" spans="1:15" s="9" customFormat="1" x14ac:dyDescent="0.2">
      <c r="A930" s="279"/>
      <c r="B930" s="280"/>
      <c r="C930" s="279"/>
      <c r="D930" s="280"/>
      <c r="E930" s="280"/>
      <c r="F930" s="281"/>
      <c r="G930" s="281"/>
      <c r="H930" s="280"/>
      <c r="I930" s="282"/>
      <c r="J930" s="280"/>
      <c r="K930" s="280"/>
      <c r="L930" s="280"/>
      <c r="M930" s="280"/>
      <c r="N930" s="290"/>
      <c r="O930" s="284"/>
    </row>
    <row r="931" spans="1:15" s="9" customFormat="1" x14ac:dyDescent="0.2">
      <c r="A931" s="279"/>
      <c r="B931" s="280"/>
      <c r="C931" s="279"/>
      <c r="D931" s="280"/>
      <c r="E931" s="280"/>
      <c r="F931" s="281"/>
      <c r="G931" s="281"/>
      <c r="H931" s="280"/>
      <c r="I931" s="282"/>
      <c r="J931" s="280"/>
      <c r="K931" s="280"/>
      <c r="L931" s="280"/>
      <c r="M931" s="280"/>
      <c r="N931" s="290"/>
      <c r="O931" s="284"/>
    </row>
    <row r="932" spans="1:15" s="9" customFormat="1" x14ac:dyDescent="0.2">
      <c r="A932" s="279"/>
      <c r="B932" s="280"/>
      <c r="C932" s="279"/>
      <c r="D932" s="280"/>
      <c r="E932" s="280"/>
      <c r="F932" s="281"/>
      <c r="G932" s="281"/>
      <c r="H932" s="280"/>
      <c r="I932" s="282"/>
      <c r="J932" s="280"/>
      <c r="K932" s="280"/>
      <c r="L932" s="280"/>
      <c r="M932" s="280"/>
      <c r="N932" s="290"/>
      <c r="O932" s="284"/>
    </row>
    <row r="933" spans="1:15" s="9" customFormat="1" x14ac:dyDescent="0.2">
      <c r="A933" s="279"/>
      <c r="B933" s="280"/>
      <c r="C933" s="279"/>
      <c r="D933" s="280"/>
      <c r="E933" s="280"/>
      <c r="F933" s="281"/>
      <c r="G933" s="281"/>
      <c r="H933" s="280"/>
      <c r="I933" s="282"/>
      <c r="J933" s="280"/>
      <c r="K933" s="280"/>
      <c r="L933" s="280"/>
      <c r="M933" s="280"/>
      <c r="N933" s="290"/>
      <c r="O933" s="284"/>
    </row>
    <row r="934" spans="1:15" s="9" customFormat="1" x14ac:dyDescent="0.2">
      <c r="A934" s="279"/>
      <c r="B934" s="280"/>
      <c r="C934" s="279"/>
      <c r="D934" s="280"/>
      <c r="E934" s="280"/>
      <c r="F934" s="281"/>
      <c r="G934" s="281"/>
      <c r="H934" s="280"/>
      <c r="I934" s="282"/>
      <c r="J934" s="280"/>
      <c r="K934" s="280"/>
      <c r="L934" s="280"/>
      <c r="M934" s="280"/>
      <c r="N934" s="290"/>
      <c r="O934" s="284"/>
    </row>
    <row r="935" spans="1:15" s="9" customFormat="1" x14ac:dyDescent="0.2">
      <c r="A935" s="279"/>
      <c r="B935" s="280"/>
      <c r="C935" s="279"/>
      <c r="D935" s="280"/>
      <c r="E935" s="280"/>
      <c r="F935" s="281"/>
      <c r="G935" s="281"/>
      <c r="H935" s="280"/>
      <c r="I935" s="282"/>
      <c r="J935" s="280"/>
      <c r="K935" s="280"/>
      <c r="L935" s="280"/>
      <c r="M935" s="280"/>
      <c r="N935" s="290"/>
      <c r="O935" s="284"/>
    </row>
    <row r="936" spans="1:15" s="9" customFormat="1" x14ac:dyDescent="0.2">
      <c r="A936" s="279"/>
      <c r="B936" s="280"/>
      <c r="C936" s="279"/>
      <c r="D936" s="280"/>
      <c r="E936" s="280"/>
      <c r="F936" s="281"/>
      <c r="G936" s="281"/>
      <c r="H936" s="280"/>
      <c r="I936" s="282"/>
      <c r="J936" s="280"/>
      <c r="K936" s="280"/>
      <c r="L936" s="280"/>
      <c r="M936" s="280"/>
      <c r="N936" s="290"/>
      <c r="O936" s="284"/>
    </row>
    <row r="937" spans="1:15" s="9" customFormat="1" x14ac:dyDescent="0.2">
      <c r="A937" s="279"/>
      <c r="B937" s="280"/>
      <c r="C937" s="279"/>
      <c r="D937" s="280"/>
      <c r="E937" s="280"/>
      <c r="F937" s="281"/>
      <c r="G937" s="281"/>
      <c r="H937" s="280"/>
      <c r="I937" s="282"/>
      <c r="J937" s="280"/>
      <c r="K937" s="280"/>
      <c r="L937" s="280"/>
      <c r="M937" s="280"/>
      <c r="N937" s="290"/>
      <c r="O937" s="284"/>
    </row>
    <row r="938" spans="1:15" s="9" customFormat="1" x14ac:dyDescent="0.2">
      <c r="A938" s="279"/>
      <c r="B938" s="280"/>
      <c r="C938" s="279"/>
      <c r="D938" s="280"/>
      <c r="E938" s="280"/>
      <c r="F938" s="281"/>
      <c r="G938" s="281"/>
      <c r="H938" s="280"/>
      <c r="I938" s="282"/>
      <c r="J938" s="280"/>
      <c r="K938" s="280"/>
      <c r="L938" s="280"/>
      <c r="M938" s="280"/>
      <c r="N938" s="290"/>
      <c r="O938" s="284"/>
    </row>
    <row r="939" spans="1:15" s="9" customFormat="1" x14ac:dyDescent="0.2">
      <c r="A939" s="279"/>
      <c r="B939" s="280"/>
      <c r="C939" s="279"/>
      <c r="D939" s="280"/>
      <c r="E939" s="280"/>
      <c r="F939" s="281"/>
      <c r="G939" s="281"/>
      <c r="H939" s="280"/>
      <c r="I939" s="282"/>
      <c r="J939" s="280"/>
      <c r="K939" s="280"/>
      <c r="L939" s="280"/>
      <c r="M939" s="280"/>
      <c r="N939" s="290"/>
      <c r="O939" s="284"/>
    </row>
    <row r="940" spans="1:15" s="9" customFormat="1" x14ac:dyDescent="0.2">
      <c r="A940" s="279"/>
      <c r="B940" s="280"/>
      <c r="C940" s="279"/>
      <c r="D940" s="280"/>
      <c r="E940" s="280"/>
      <c r="F940" s="281"/>
      <c r="G940" s="281"/>
      <c r="H940" s="280"/>
      <c r="I940" s="282"/>
      <c r="J940" s="280"/>
      <c r="K940" s="280"/>
      <c r="L940" s="280"/>
      <c r="M940" s="280"/>
      <c r="N940" s="290"/>
      <c r="O940" s="284"/>
    </row>
    <row r="941" spans="1:15" s="9" customFormat="1" x14ac:dyDescent="0.2">
      <c r="A941" s="279"/>
      <c r="B941" s="280"/>
      <c r="C941" s="279"/>
      <c r="D941" s="280"/>
      <c r="E941" s="280"/>
      <c r="F941" s="281"/>
      <c r="G941" s="281"/>
      <c r="H941" s="280"/>
      <c r="I941" s="282"/>
      <c r="J941" s="280"/>
      <c r="K941" s="280"/>
      <c r="L941" s="280"/>
      <c r="M941" s="280"/>
      <c r="N941" s="290"/>
      <c r="O941" s="284"/>
    </row>
    <row r="942" spans="1:15" s="9" customFormat="1" x14ac:dyDescent="0.2">
      <c r="A942" s="279"/>
      <c r="B942" s="280"/>
      <c r="C942" s="279"/>
      <c r="D942" s="280"/>
      <c r="E942" s="280"/>
      <c r="F942" s="281"/>
      <c r="G942" s="281"/>
      <c r="H942" s="280"/>
      <c r="I942" s="282"/>
      <c r="J942" s="280"/>
      <c r="K942" s="280"/>
      <c r="L942" s="280"/>
      <c r="M942" s="280"/>
      <c r="N942" s="290"/>
      <c r="O942" s="284"/>
    </row>
    <row r="943" spans="1:15" s="9" customFormat="1" x14ac:dyDescent="0.2">
      <c r="A943" s="279"/>
      <c r="B943" s="280"/>
      <c r="C943" s="279"/>
      <c r="D943" s="280"/>
      <c r="E943" s="280"/>
      <c r="F943" s="281"/>
      <c r="G943" s="281"/>
      <c r="H943" s="280"/>
      <c r="I943" s="282"/>
      <c r="J943" s="280"/>
      <c r="K943" s="280"/>
      <c r="L943" s="280"/>
      <c r="M943" s="280"/>
      <c r="N943" s="290"/>
      <c r="O943" s="284"/>
    </row>
    <row r="944" spans="1:15" s="9" customFormat="1" x14ac:dyDescent="0.2">
      <c r="A944" s="279"/>
      <c r="B944" s="280"/>
      <c r="C944" s="279"/>
      <c r="D944" s="280"/>
      <c r="E944" s="280"/>
      <c r="F944" s="281"/>
      <c r="G944" s="281"/>
      <c r="H944" s="280"/>
      <c r="I944" s="282"/>
      <c r="J944" s="280"/>
      <c r="K944" s="280"/>
      <c r="L944" s="280"/>
      <c r="M944" s="280"/>
      <c r="N944" s="290"/>
      <c r="O944" s="284"/>
    </row>
    <row r="945" spans="1:15" s="9" customFormat="1" x14ac:dyDescent="0.2">
      <c r="A945" s="279"/>
      <c r="B945" s="280"/>
      <c r="C945" s="279"/>
      <c r="D945" s="280"/>
      <c r="E945" s="280"/>
      <c r="F945" s="281"/>
      <c r="G945" s="281"/>
      <c r="H945" s="280"/>
      <c r="I945" s="282"/>
      <c r="J945" s="280"/>
      <c r="K945" s="280"/>
      <c r="L945" s="280"/>
      <c r="M945" s="280"/>
      <c r="N945" s="290"/>
      <c r="O945" s="284"/>
    </row>
    <row r="946" spans="1:15" s="9" customFormat="1" x14ac:dyDescent="0.2">
      <c r="A946" s="279"/>
      <c r="B946" s="280"/>
      <c r="C946" s="279"/>
      <c r="D946" s="280"/>
      <c r="E946" s="280"/>
      <c r="F946" s="281"/>
      <c r="G946" s="281"/>
      <c r="H946" s="280"/>
      <c r="I946" s="282"/>
      <c r="J946" s="280"/>
      <c r="K946" s="280"/>
      <c r="L946" s="280"/>
      <c r="M946" s="280"/>
      <c r="N946" s="290"/>
      <c r="O946" s="284"/>
    </row>
    <row r="947" spans="1:15" s="9" customFormat="1" x14ac:dyDescent="0.2">
      <c r="A947" s="279"/>
      <c r="B947" s="280"/>
      <c r="C947" s="279"/>
      <c r="D947" s="280"/>
      <c r="E947" s="280"/>
      <c r="F947" s="281"/>
      <c r="G947" s="281"/>
      <c r="H947" s="280"/>
      <c r="I947" s="282"/>
      <c r="J947" s="280"/>
      <c r="K947" s="280"/>
      <c r="L947" s="280"/>
      <c r="M947" s="280"/>
      <c r="N947" s="290"/>
      <c r="O947" s="284"/>
    </row>
    <row r="948" spans="1:15" s="9" customFormat="1" x14ac:dyDescent="0.2">
      <c r="A948" s="279"/>
      <c r="B948" s="280"/>
      <c r="C948" s="279"/>
      <c r="D948" s="280"/>
      <c r="E948" s="280"/>
      <c r="F948" s="281"/>
      <c r="G948" s="281"/>
      <c r="H948" s="280"/>
      <c r="I948" s="282"/>
      <c r="J948" s="280"/>
      <c r="K948" s="280"/>
      <c r="L948" s="280"/>
      <c r="M948" s="280"/>
      <c r="N948" s="290"/>
      <c r="O948" s="284"/>
    </row>
    <row r="949" spans="1:15" s="9" customFormat="1" x14ac:dyDescent="0.2">
      <c r="A949" s="279"/>
      <c r="B949" s="280"/>
      <c r="C949" s="279"/>
      <c r="D949" s="280"/>
      <c r="E949" s="280"/>
      <c r="F949" s="281"/>
      <c r="G949" s="281"/>
      <c r="H949" s="280"/>
      <c r="I949" s="282"/>
      <c r="J949" s="280"/>
      <c r="K949" s="280"/>
      <c r="L949" s="280"/>
      <c r="M949" s="280"/>
      <c r="N949" s="290"/>
      <c r="O949" s="284"/>
    </row>
    <row r="950" spans="1:15" s="9" customFormat="1" x14ac:dyDescent="0.2">
      <c r="A950" s="279"/>
      <c r="B950" s="280"/>
      <c r="C950" s="279"/>
      <c r="D950" s="280"/>
      <c r="E950" s="280"/>
      <c r="F950" s="281"/>
      <c r="G950" s="281"/>
      <c r="H950" s="280"/>
      <c r="I950" s="282"/>
      <c r="J950" s="280"/>
      <c r="K950" s="280"/>
      <c r="L950" s="280"/>
      <c r="M950" s="280"/>
      <c r="N950" s="290"/>
      <c r="O950" s="284"/>
    </row>
    <row r="951" spans="1:15" s="9" customFormat="1" x14ac:dyDescent="0.2">
      <c r="A951" s="279"/>
      <c r="B951" s="280"/>
      <c r="C951" s="279"/>
      <c r="D951" s="280"/>
      <c r="E951" s="280"/>
      <c r="F951" s="281"/>
      <c r="G951" s="281"/>
      <c r="H951" s="280"/>
      <c r="I951" s="282"/>
      <c r="J951" s="280"/>
      <c r="K951" s="280"/>
      <c r="L951" s="280"/>
      <c r="M951" s="280"/>
      <c r="N951" s="290"/>
      <c r="O951" s="284"/>
    </row>
    <row r="952" spans="1:15" s="9" customFormat="1" x14ac:dyDescent="0.2">
      <c r="A952" s="279"/>
      <c r="B952" s="280"/>
      <c r="C952" s="279"/>
      <c r="D952" s="280"/>
      <c r="E952" s="280"/>
      <c r="F952" s="281"/>
      <c r="G952" s="281"/>
      <c r="H952" s="280"/>
      <c r="I952" s="282"/>
      <c r="J952" s="280"/>
      <c r="K952" s="280"/>
      <c r="L952" s="280"/>
      <c r="M952" s="280"/>
      <c r="N952" s="290"/>
      <c r="O952" s="284"/>
    </row>
    <row r="953" spans="1:15" s="9" customFormat="1" x14ac:dyDescent="0.2">
      <c r="A953" s="279"/>
      <c r="B953" s="280"/>
      <c r="C953" s="279"/>
      <c r="D953" s="280"/>
      <c r="E953" s="280"/>
      <c r="F953" s="281"/>
      <c r="G953" s="281"/>
      <c r="H953" s="280"/>
      <c r="I953" s="282"/>
      <c r="J953" s="280"/>
      <c r="K953" s="280"/>
      <c r="L953" s="280"/>
      <c r="M953" s="280"/>
      <c r="N953" s="290"/>
      <c r="O953" s="284"/>
    </row>
    <row r="954" spans="1:15" s="9" customFormat="1" x14ac:dyDescent="0.2">
      <c r="A954" s="279"/>
      <c r="B954" s="280"/>
      <c r="C954" s="279"/>
      <c r="D954" s="280"/>
      <c r="E954" s="280"/>
      <c r="F954" s="281"/>
      <c r="G954" s="281"/>
      <c r="H954" s="280"/>
      <c r="I954" s="282"/>
      <c r="J954" s="280"/>
      <c r="K954" s="280"/>
      <c r="L954" s="280"/>
      <c r="M954" s="280"/>
      <c r="N954" s="290"/>
      <c r="O954" s="284"/>
    </row>
    <row r="955" spans="1:15" s="9" customFormat="1" x14ac:dyDescent="0.2">
      <c r="A955" s="279"/>
      <c r="B955" s="280"/>
      <c r="C955" s="279"/>
      <c r="D955" s="280"/>
      <c r="E955" s="280"/>
      <c r="F955" s="281"/>
      <c r="G955" s="281"/>
      <c r="H955" s="280"/>
      <c r="I955" s="282"/>
      <c r="J955" s="280"/>
      <c r="K955" s="280"/>
      <c r="L955" s="280"/>
      <c r="M955" s="280"/>
      <c r="N955" s="290"/>
      <c r="O955" s="284"/>
    </row>
    <row r="956" spans="1:15" s="9" customFormat="1" x14ac:dyDescent="0.2">
      <c r="A956" s="279"/>
      <c r="B956" s="280"/>
      <c r="C956" s="279"/>
      <c r="D956" s="280"/>
      <c r="E956" s="280"/>
      <c r="F956" s="281"/>
      <c r="G956" s="281"/>
      <c r="H956" s="280"/>
      <c r="I956" s="282"/>
      <c r="J956" s="280"/>
      <c r="K956" s="280"/>
      <c r="L956" s="280"/>
      <c r="M956" s="280"/>
      <c r="N956" s="290"/>
      <c r="O956" s="284"/>
    </row>
    <row r="957" spans="1:15" s="9" customFormat="1" x14ac:dyDescent="0.2">
      <c r="A957" s="279"/>
      <c r="B957" s="280"/>
      <c r="C957" s="279"/>
      <c r="D957" s="280"/>
      <c r="E957" s="280"/>
      <c r="F957" s="281"/>
      <c r="G957" s="281"/>
      <c r="H957" s="280"/>
      <c r="I957" s="282"/>
      <c r="J957" s="280"/>
      <c r="K957" s="280"/>
      <c r="L957" s="280"/>
      <c r="M957" s="280"/>
      <c r="N957" s="290"/>
      <c r="O957" s="284"/>
    </row>
    <row r="958" spans="1:15" s="9" customFormat="1" x14ac:dyDescent="0.2">
      <c r="A958" s="279"/>
      <c r="B958" s="280"/>
      <c r="C958" s="279"/>
      <c r="D958" s="280"/>
      <c r="E958" s="280"/>
      <c r="F958" s="281"/>
      <c r="G958" s="281"/>
      <c r="H958" s="280"/>
      <c r="I958" s="282"/>
      <c r="J958" s="280"/>
      <c r="K958" s="280"/>
      <c r="L958" s="280"/>
      <c r="M958" s="280"/>
      <c r="N958" s="290"/>
      <c r="O958" s="284"/>
    </row>
    <row r="959" spans="1:15" s="9" customFormat="1" x14ac:dyDescent="0.2">
      <c r="A959" s="279"/>
      <c r="B959" s="280"/>
      <c r="C959" s="279"/>
      <c r="D959" s="280"/>
      <c r="E959" s="280"/>
      <c r="F959" s="281"/>
      <c r="G959" s="281"/>
      <c r="H959" s="280"/>
      <c r="I959" s="282"/>
      <c r="J959" s="280"/>
      <c r="K959" s="280"/>
      <c r="L959" s="280"/>
      <c r="M959" s="280"/>
      <c r="N959" s="290"/>
      <c r="O959" s="284"/>
    </row>
    <row r="960" spans="1:15" s="9" customFormat="1" x14ac:dyDescent="0.2">
      <c r="A960" s="279"/>
      <c r="B960" s="280"/>
      <c r="C960" s="279"/>
      <c r="D960" s="280"/>
      <c r="E960" s="280"/>
      <c r="F960" s="281"/>
      <c r="G960" s="281"/>
      <c r="H960" s="280"/>
      <c r="I960" s="282"/>
      <c r="J960" s="280"/>
      <c r="K960" s="280"/>
      <c r="L960" s="280"/>
      <c r="M960" s="280"/>
      <c r="N960" s="290"/>
      <c r="O960" s="284"/>
    </row>
    <row r="961" spans="1:15" s="9" customFormat="1" x14ac:dyDescent="0.2">
      <c r="A961" s="279"/>
      <c r="B961" s="280"/>
      <c r="C961" s="279"/>
      <c r="D961" s="280"/>
      <c r="E961" s="280"/>
      <c r="F961" s="281"/>
      <c r="G961" s="281"/>
      <c r="H961" s="280"/>
      <c r="I961" s="282"/>
      <c r="J961" s="280"/>
      <c r="K961" s="280"/>
      <c r="L961" s="280"/>
      <c r="M961" s="280"/>
      <c r="N961" s="290"/>
      <c r="O961" s="284"/>
    </row>
    <row r="962" spans="1:15" s="9" customFormat="1" x14ac:dyDescent="0.2">
      <c r="A962" s="279"/>
      <c r="B962" s="280"/>
      <c r="C962" s="279"/>
      <c r="D962" s="280"/>
      <c r="E962" s="280"/>
      <c r="F962" s="281"/>
      <c r="G962" s="281"/>
      <c r="H962" s="280"/>
      <c r="I962" s="282"/>
      <c r="J962" s="280"/>
      <c r="K962" s="280"/>
      <c r="L962" s="280"/>
      <c r="M962" s="280"/>
      <c r="N962" s="290"/>
      <c r="O962" s="284"/>
    </row>
    <row r="963" spans="1:15" s="9" customFormat="1" x14ac:dyDescent="0.2">
      <c r="A963" s="279"/>
      <c r="B963" s="280"/>
      <c r="C963" s="279"/>
      <c r="D963" s="280"/>
      <c r="E963" s="280"/>
      <c r="F963" s="281"/>
      <c r="G963" s="281"/>
      <c r="H963" s="280"/>
      <c r="I963" s="282"/>
      <c r="J963" s="280"/>
      <c r="K963" s="280"/>
      <c r="L963" s="280"/>
      <c r="M963" s="280"/>
      <c r="N963" s="290"/>
      <c r="O963" s="284"/>
    </row>
    <row r="964" spans="1:15" s="9" customFormat="1" x14ac:dyDescent="0.2">
      <c r="A964" s="279"/>
      <c r="B964" s="280"/>
      <c r="C964" s="279"/>
      <c r="D964" s="280"/>
      <c r="E964" s="280"/>
      <c r="F964" s="281"/>
      <c r="G964" s="281"/>
      <c r="H964" s="280"/>
      <c r="I964" s="282"/>
      <c r="J964" s="280"/>
      <c r="K964" s="280"/>
      <c r="L964" s="280"/>
      <c r="M964" s="280"/>
      <c r="N964" s="290"/>
      <c r="O964" s="284"/>
    </row>
    <row r="965" spans="1:15" s="9" customFormat="1" x14ac:dyDescent="0.2">
      <c r="A965" s="279"/>
      <c r="B965" s="280"/>
      <c r="C965" s="279"/>
      <c r="D965" s="280"/>
      <c r="E965" s="280"/>
      <c r="F965" s="281"/>
      <c r="G965" s="281"/>
      <c r="H965" s="280"/>
      <c r="I965" s="282"/>
      <c r="J965" s="280"/>
      <c r="K965" s="280"/>
      <c r="L965" s="280"/>
      <c r="M965" s="280"/>
      <c r="N965" s="290"/>
      <c r="O965" s="284"/>
    </row>
    <row r="966" spans="1:15" s="9" customFormat="1" x14ac:dyDescent="0.2">
      <c r="A966" s="279"/>
      <c r="B966" s="280"/>
      <c r="C966" s="279"/>
      <c r="D966" s="280"/>
      <c r="E966" s="280"/>
      <c r="F966" s="281"/>
      <c r="G966" s="281"/>
      <c r="H966" s="280"/>
      <c r="I966" s="282"/>
      <c r="J966" s="280"/>
      <c r="K966" s="280"/>
      <c r="L966" s="280"/>
      <c r="M966" s="280"/>
      <c r="N966" s="290"/>
      <c r="O966" s="284"/>
    </row>
    <row r="967" spans="1:15" s="9" customFormat="1" x14ac:dyDescent="0.2">
      <c r="A967" s="279"/>
      <c r="B967" s="280"/>
      <c r="C967" s="279"/>
      <c r="D967" s="280"/>
      <c r="E967" s="280"/>
      <c r="F967" s="281"/>
      <c r="G967" s="281"/>
      <c r="H967" s="280"/>
      <c r="I967" s="282"/>
      <c r="J967" s="280"/>
      <c r="K967" s="280"/>
      <c r="L967" s="280"/>
      <c r="M967" s="280"/>
      <c r="N967" s="290"/>
      <c r="O967" s="284"/>
    </row>
    <row r="968" spans="1:15" s="9" customFormat="1" x14ac:dyDescent="0.2">
      <c r="A968" s="279"/>
      <c r="B968" s="280"/>
      <c r="C968" s="279"/>
      <c r="D968" s="280"/>
      <c r="E968" s="280"/>
      <c r="F968" s="281"/>
      <c r="G968" s="281"/>
      <c r="H968" s="280"/>
      <c r="I968" s="282"/>
      <c r="J968" s="280"/>
      <c r="K968" s="280"/>
      <c r="L968" s="280"/>
      <c r="M968" s="280"/>
      <c r="N968" s="290"/>
      <c r="O968" s="284"/>
    </row>
    <row r="969" spans="1:15" s="9" customFormat="1" x14ac:dyDescent="0.2">
      <c r="A969" s="279"/>
      <c r="B969" s="280"/>
      <c r="C969" s="279"/>
      <c r="D969" s="280"/>
      <c r="E969" s="280"/>
      <c r="F969" s="281"/>
      <c r="G969" s="281"/>
      <c r="H969" s="280"/>
      <c r="I969" s="282"/>
      <c r="J969" s="280"/>
      <c r="K969" s="280"/>
      <c r="L969" s="280"/>
      <c r="M969" s="280"/>
      <c r="N969" s="290"/>
      <c r="O969" s="284"/>
    </row>
    <row r="970" spans="1:15" s="9" customFormat="1" x14ac:dyDescent="0.2">
      <c r="A970" s="279"/>
      <c r="B970" s="280"/>
      <c r="C970" s="279"/>
      <c r="D970" s="280"/>
      <c r="E970" s="280"/>
      <c r="F970" s="281"/>
      <c r="G970" s="281"/>
      <c r="H970" s="280"/>
      <c r="I970" s="282"/>
      <c r="J970" s="280"/>
      <c r="K970" s="280"/>
      <c r="L970" s="280"/>
      <c r="M970" s="280"/>
      <c r="N970" s="290"/>
      <c r="O970" s="284"/>
    </row>
    <row r="971" spans="1:15" s="9" customFormat="1" x14ac:dyDescent="0.2">
      <c r="A971" s="279"/>
      <c r="B971" s="280"/>
      <c r="C971" s="279"/>
      <c r="D971" s="280"/>
      <c r="E971" s="280"/>
      <c r="F971" s="281"/>
      <c r="G971" s="281"/>
      <c r="H971" s="280"/>
      <c r="I971" s="282"/>
      <c r="J971" s="280"/>
      <c r="K971" s="280"/>
      <c r="L971" s="280"/>
      <c r="M971" s="280"/>
      <c r="N971" s="290"/>
      <c r="O971" s="284"/>
    </row>
    <row r="972" spans="1:15" s="9" customFormat="1" x14ac:dyDescent="0.2">
      <c r="A972" s="279"/>
      <c r="B972" s="280"/>
      <c r="C972" s="279"/>
      <c r="D972" s="280"/>
      <c r="E972" s="280"/>
      <c r="F972" s="281"/>
      <c r="G972" s="281"/>
      <c r="H972" s="280"/>
      <c r="I972" s="282"/>
      <c r="J972" s="280"/>
      <c r="K972" s="280"/>
      <c r="L972" s="280"/>
      <c r="M972" s="280"/>
      <c r="N972" s="290"/>
      <c r="O972" s="284"/>
    </row>
    <row r="973" spans="1:15" s="9" customFormat="1" x14ac:dyDescent="0.2">
      <c r="A973" s="279"/>
      <c r="B973" s="280"/>
      <c r="C973" s="279"/>
      <c r="D973" s="280"/>
      <c r="E973" s="280"/>
      <c r="F973" s="281"/>
      <c r="G973" s="281"/>
      <c r="H973" s="280"/>
      <c r="I973" s="282"/>
      <c r="J973" s="280"/>
      <c r="K973" s="280"/>
      <c r="L973" s="280"/>
      <c r="M973" s="280"/>
      <c r="N973" s="290"/>
      <c r="O973" s="284"/>
    </row>
    <row r="974" spans="1:15" s="9" customFormat="1" x14ac:dyDescent="0.2">
      <c r="A974" s="279"/>
      <c r="B974" s="280"/>
      <c r="C974" s="279"/>
      <c r="D974" s="280"/>
      <c r="E974" s="280"/>
      <c r="F974" s="281"/>
      <c r="G974" s="281"/>
      <c r="H974" s="280"/>
      <c r="I974" s="282"/>
      <c r="J974" s="280"/>
      <c r="K974" s="280"/>
      <c r="L974" s="280"/>
      <c r="M974" s="280"/>
      <c r="N974" s="290"/>
      <c r="O974" s="284"/>
    </row>
    <row r="975" spans="1:15" s="9" customFormat="1" x14ac:dyDescent="0.2">
      <c r="A975" s="279"/>
      <c r="B975" s="280"/>
      <c r="C975" s="279"/>
      <c r="D975" s="280"/>
      <c r="E975" s="280"/>
      <c r="F975" s="281"/>
      <c r="G975" s="281"/>
      <c r="H975" s="280"/>
      <c r="I975" s="282"/>
      <c r="J975" s="280"/>
      <c r="K975" s="280"/>
      <c r="L975" s="280"/>
      <c r="M975" s="280"/>
      <c r="N975" s="290"/>
      <c r="O975" s="284"/>
    </row>
    <row r="976" spans="1:15" s="9" customFormat="1" x14ac:dyDescent="0.2">
      <c r="A976" s="279"/>
      <c r="B976" s="280"/>
      <c r="C976" s="279"/>
      <c r="D976" s="280"/>
      <c r="E976" s="280"/>
      <c r="F976" s="281"/>
      <c r="G976" s="281"/>
      <c r="H976" s="280"/>
      <c r="I976" s="282"/>
      <c r="J976" s="280"/>
      <c r="K976" s="280"/>
      <c r="L976" s="280"/>
      <c r="M976" s="280"/>
      <c r="N976" s="290"/>
      <c r="O976" s="284"/>
    </row>
    <row r="977" spans="1:15" s="9" customFormat="1" x14ac:dyDescent="0.2">
      <c r="A977" s="279"/>
      <c r="B977" s="280"/>
      <c r="C977" s="279"/>
      <c r="D977" s="280"/>
      <c r="E977" s="280"/>
      <c r="F977" s="281"/>
      <c r="G977" s="281"/>
      <c r="H977" s="280"/>
      <c r="I977" s="282"/>
      <c r="J977" s="280"/>
      <c r="K977" s="280"/>
      <c r="L977" s="280"/>
      <c r="M977" s="280"/>
      <c r="N977" s="290"/>
      <c r="O977" s="284"/>
    </row>
    <row r="978" spans="1:15" s="9" customFormat="1" x14ac:dyDescent="0.2">
      <c r="A978" s="279"/>
      <c r="B978" s="280"/>
      <c r="C978" s="279"/>
      <c r="D978" s="280"/>
      <c r="E978" s="280"/>
      <c r="F978" s="281"/>
      <c r="G978" s="281"/>
      <c r="H978" s="280"/>
      <c r="I978" s="282"/>
      <c r="J978" s="280"/>
      <c r="K978" s="280"/>
      <c r="L978" s="280"/>
      <c r="M978" s="280"/>
      <c r="N978" s="290"/>
      <c r="O978" s="284"/>
    </row>
    <row r="979" spans="1:15" s="9" customFormat="1" x14ac:dyDescent="0.2">
      <c r="A979" s="279"/>
      <c r="B979" s="280"/>
      <c r="C979" s="279"/>
      <c r="D979" s="280"/>
      <c r="E979" s="280"/>
      <c r="F979" s="281"/>
      <c r="G979" s="281"/>
      <c r="H979" s="280"/>
      <c r="I979" s="282"/>
      <c r="J979" s="280"/>
      <c r="K979" s="280"/>
      <c r="L979" s="280"/>
      <c r="M979" s="280"/>
      <c r="N979" s="290"/>
      <c r="O979" s="284"/>
    </row>
    <row r="980" spans="1:15" s="9" customFormat="1" x14ac:dyDescent="0.2">
      <c r="A980" s="279"/>
      <c r="B980" s="280"/>
      <c r="C980" s="279"/>
      <c r="D980" s="280"/>
      <c r="E980" s="280"/>
      <c r="F980" s="281"/>
      <c r="G980" s="281"/>
      <c r="H980" s="280"/>
      <c r="I980" s="282"/>
      <c r="J980" s="280"/>
      <c r="K980" s="280"/>
      <c r="L980" s="280"/>
      <c r="M980" s="280"/>
      <c r="N980" s="290"/>
      <c r="O980" s="284"/>
    </row>
    <row r="981" spans="1:15" s="9" customFormat="1" x14ac:dyDescent="0.2">
      <c r="A981" s="279"/>
      <c r="B981" s="280"/>
      <c r="C981" s="279"/>
      <c r="D981" s="280"/>
      <c r="E981" s="280"/>
      <c r="F981" s="281"/>
      <c r="G981" s="281"/>
      <c r="H981" s="280"/>
      <c r="I981" s="282"/>
      <c r="J981" s="280"/>
      <c r="K981" s="280"/>
      <c r="L981" s="280"/>
      <c r="M981" s="280"/>
      <c r="N981" s="290"/>
      <c r="O981" s="284"/>
    </row>
    <row r="982" spans="1:15" s="9" customFormat="1" x14ac:dyDescent="0.2">
      <c r="A982" s="279"/>
      <c r="B982" s="280"/>
      <c r="C982" s="279"/>
      <c r="D982" s="280"/>
      <c r="E982" s="280"/>
      <c r="F982" s="281"/>
      <c r="G982" s="281"/>
      <c r="H982" s="280"/>
      <c r="I982" s="282"/>
      <c r="J982" s="280"/>
      <c r="K982" s="280"/>
      <c r="L982" s="280"/>
      <c r="M982" s="280"/>
      <c r="N982" s="290"/>
      <c r="O982" s="284"/>
    </row>
    <row r="983" spans="1:15" s="9" customFormat="1" x14ac:dyDescent="0.2">
      <c r="A983" s="279"/>
      <c r="B983" s="280"/>
      <c r="C983" s="279"/>
      <c r="D983" s="280"/>
      <c r="E983" s="280"/>
      <c r="F983" s="281"/>
      <c r="G983" s="281"/>
      <c r="H983" s="280"/>
      <c r="I983" s="282"/>
      <c r="J983" s="280"/>
      <c r="K983" s="280"/>
      <c r="L983" s="280"/>
      <c r="M983" s="280"/>
      <c r="N983" s="290"/>
      <c r="O983" s="284"/>
    </row>
    <row r="984" spans="1:15" s="9" customFormat="1" x14ac:dyDescent="0.2">
      <c r="A984" s="279"/>
      <c r="B984" s="280"/>
      <c r="C984" s="279"/>
      <c r="D984" s="280"/>
      <c r="E984" s="280"/>
      <c r="F984" s="281"/>
      <c r="G984" s="281"/>
      <c r="H984" s="280"/>
      <c r="I984" s="282"/>
      <c r="J984" s="280"/>
      <c r="K984" s="280"/>
      <c r="L984" s="280"/>
      <c r="M984" s="280"/>
      <c r="N984" s="290"/>
      <c r="O984" s="284"/>
    </row>
    <row r="985" spans="1:15" s="9" customFormat="1" x14ac:dyDescent="0.2">
      <c r="A985" s="279"/>
      <c r="B985" s="280"/>
      <c r="C985" s="279"/>
      <c r="D985" s="280"/>
      <c r="E985" s="280"/>
      <c r="F985" s="281"/>
      <c r="G985" s="281"/>
      <c r="H985" s="280"/>
      <c r="I985" s="282"/>
      <c r="J985" s="280"/>
      <c r="K985" s="280"/>
      <c r="L985" s="280"/>
      <c r="M985" s="280"/>
      <c r="N985" s="290"/>
      <c r="O985" s="284"/>
    </row>
    <row r="986" spans="1:15" s="9" customFormat="1" x14ac:dyDescent="0.2">
      <c r="A986" s="279"/>
      <c r="B986" s="280"/>
      <c r="C986" s="279"/>
      <c r="D986" s="280"/>
      <c r="E986" s="280"/>
      <c r="F986" s="281"/>
      <c r="G986" s="281"/>
      <c r="H986" s="280"/>
      <c r="I986" s="282"/>
      <c r="J986" s="280"/>
      <c r="K986" s="280"/>
      <c r="L986" s="280"/>
      <c r="M986" s="280"/>
      <c r="N986" s="290"/>
      <c r="O986" s="284"/>
    </row>
    <row r="987" spans="1:15" s="9" customFormat="1" x14ac:dyDescent="0.2">
      <c r="A987" s="279"/>
      <c r="B987" s="280"/>
      <c r="C987" s="279"/>
      <c r="D987" s="280"/>
      <c r="E987" s="280"/>
      <c r="F987" s="281"/>
      <c r="G987" s="281"/>
      <c r="H987" s="280"/>
      <c r="I987" s="282"/>
      <c r="J987" s="280"/>
      <c r="K987" s="280"/>
      <c r="L987" s="280"/>
      <c r="M987" s="280"/>
      <c r="N987" s="290"/>
      <c r="O987" s="284"/>
    </row>
    <row r="988" spans="1:15" s="9" customFormat="1" x14ac:dyDescent="0.2">
      <c r="A988" s="279"/>
      <c r="B988" s="280"/>
      <c r="C988" s="279"/>
      <c r="D988" s="280"/>
      <c r="E988" s="280"/>
      <c r="F988" s="281"/>
      <c r="G988" s="281"/>
      <c r="H988" s="280"/>
      <c r="I988" s="282"/>
      <c r="J988" s="280"/>
      <c r="K988" s="280"/>
      <c r="L988" s="280"/>
      <c r="M988" s="280"/>
      <c r="N988" s="290"/>
      <c r="O988" s="284"/>
    </row>
    <row r="989" spans="1:15" s="9" customFormat="1" x14ac:dyDescent="0.2">
      <c r="A989" s="279"/>
      <c r="B989" s="280"/>
      <c r="C989" s="279"/>
      <c r="D989" s="280"/>
      <c r="E989" s="280"/>
      <c r="F989" s="281"/>
      <c r="G989" s="281"/>
      <c r="H989" s="280"/>
      <c r="I989" s="282"/>
      <c r="J989" s="280"/>
      <c r="K989" s="280"/>
      <c r="L989" s="280"/>
      <c r="M989" s="280"/>
      <c r="N989" s="290"/>
      <c r="O989" s="284"/>
    </row>
    <row r="990" spans="1:15" s="9" customFormat="1" x14ac:dyDescent="0.2">
      <c r="A990" s="279"/>
      <c r="B990" s="280"/>
      <c r="C990" s="279"/>
      <c r="D990" s="280"/>
      <c r="E990" s="280"/>
      <c r="F990" s="281"/>
      <c r="G990" s="281"/>
      <c r="H990" s="280"/>
      <c r="I990" s="282"/>
      <c r="J990" s="280"/>
      <c r="K990" s="280"/>
      <c r="L990" s="280"/>
      <c r="M990" s="280"/>
      <c r="N990" s="290"/>
      <c r="O990" s="284"/>
    </row>
    <row r="991" spans="1:15" s="9" customFormat="1" x14ac:dyDescent="0.2">
      <c r="A991" s="279"/>
      <c r="B991" s="280"/>
      <c r="C991" s="279"/>
      <c r="D991" s="280"/>
      <c r="E991" s="280"/>
      <c r="F991" s="281"/>
      <c r="G991" s="281"/>
      <c r="H991" s="280"/>
      <c r="I991" s="282"/>
      <c r="J991" s="280"/>
      <c r="K991" s="280"/>
      <c r="L991" s="280"/>
      <c r="M991" s="280"/>
      <c r="N991" s="290"/>
      <c r="O991" s="284"/>
    </row>
    <row r="992" spans="1:15" s="9" customFormat="1" x14ac:dyDescent="0.2">
      <c r="A992" s="279"/>
      <c r="B992" s="280"/>
      <c r="C992" s="279"/>
      <c r="D992" s="280"/>
      <c r="E992" s="280"/>
      <c r="F992" s="281"/>
      <c r="G992" s="281"/>
      <c r="H992" s="280"/>
      <c r="I992" s="282"/>
      <c r="J992" s="280"/>
      <c r="K992" s="280"/>
      <c r="L992" s="280"/>
      <c r="M992" s="280"/>
      <c r="N992" s="290"/>
      <c r="O992" s="284"/>
    </row>
    <row r="993" spans="1:15" s="9" customFormat="1" x14ac:dyDescent="0.2">
      <c r="A993" s="279"/>
      <c r="B993" s="280"/>
      <c r="C993" s="279"/>
      <c r="D993" s="280"/>
      <c r="E993" s="280"/>
      <c r="F993" s="281"/>
      <c r="G993" s="281"/>
      <c r="H993" s="280"/>
      <c r="I993" s="282"/>
      <c r="J993" s="280"/>
      <c r="K993" s="280"/>
      <c r="L993" s="280"/>
      <c r="M993" s="280"/>
      <c r="N993" s="290"/>
      <c r="O993" s="284"/>
    </row>
    <row r="994" spans="1:15" s="9" customFormat="1" x14ac:dyDescent="0.2">
      <c r="A994" s="279"/>
      <c r="B994" s="280"/>
      <c r="C994" s="279"/>
      <c r="D994" s="280"/>
      <c r="E994" s="280"/>
      <c r="F994" s="281"/>
      <c r="G994" s="281"/>
      <c r="H994" s="280"/>
      <c r="I994" s="282"/>
      <c r="J994" s="280"/>
      <c r="K994" s="280"/>
      <c r="L994" s="280"/>
      <c r="M994" s="280"/>
      <c r="N994" s="290"/>
      <c r="O994" s="284"/>
    </row>
    <row r="995" spans="1:15" s="9" customFormat="1" x14ac:dyDescent="0.2">
      <c r="A995" s="279"/>
      <c r="B995" s="280"/>
      <c r="C995" s="279"/>
      <c r="D995" s="280"/>
      <c r="E995" s="280"/>
      <c r="F995" s="281"/>
      <c r="G995" s="281"/>
      <c r="H995" s="280"/>
      <c r="I995" s="282"/>
      <c r="J995" s="280"/>
      <c r="K995" s="280"/>
      <c r="L995" s="280"/>
      <c r="M995" s="280"/>
      <c r="N995" s="290"/>
      <c r="O995" s="284"/>
    </row>
    <row r="996" spans="1:15" s="9" customFormat="1" x14ac:dyDescent="0.2">
      <c r="A996" s="279"/>
      <c r="B996" s="280"/>
      <c r="C996" s="279"/>
      <c r="D996" s="280"/>
      <c r="E996" s="280"/>
      <c r="F996" s="281"/>
      <c r="G996" s="281"/>
      <c r="H996" s="280"/>
      <c r="I996" s="282"/>
      <c r="J996" s="280"/>
      <c r="K996" s="280"/>
      <c r="L996" s="280"/>
      <c r="M996" s="280"/>
      <c r="N996" s="290"/>
      <c r="O996" s="284"/>
    </row>
    <row r="997" spans="1:15" s="9" customFormat="1" x14ac:dyDescent="0.2">
      <c r="A997" s="279"/>
      <c r="B997" s="280"/>
      <c r="C997" s="279"/>
      <c r="D997" s="280"/>
      <c r="E997" s="280"/>
      <c r="F997" s="281"/>
      <c r="G997" s="281"/>
      <c r="H997" s="280"/>
      <c r="I997" s="282"/>
      <c r="J997" s="280"/>
      <c r="K997" s="280"/>
      <c r="L997" s="280"/>
      <c r="M997" s="280"/>
      <c r="N997" s="290"/>
      <c r="O997" s="284"/>
    </row>
    <row r="998" spans="1:15" s="9" customFormat="1" x14ac:dyDescent="0.2">
      <c r="A998" s="279"/>
      <c r="B998" s="280"/>
      <c r="C998" s="279"/>
      <c r="D998" s="280"/>
      <c r="E998" s="280"/>
      <c r="F998" s="281"/>
      <c r="G998" s="281"/>
      <c r="H998" s="280"/>
      <c r="I998" s="282"/>
      <c r="J998" s="280"/>
      <c r="K998" s="280"/>
      <c r="L998" s="280"/>
      <c r="M998" s="280"/>
      <c r="N998" s="290"/>
      <c r="O998" s="284"/>
    </row>
    <row r="999" spans="1:15" s="9" customFormat="1" x14ac:dyDescent="0.2">
      <c r="A999" s="279"/>
      <c r="B999" s="280"/>
      <c r="C999" s="279"/>
      <c r="D999" s="280"/>
      <c r="E999" s="280"/>
      <c r="F999" s="281"/>
      <c r="G999" s="281"/>
      <c r="H999" s="280"/>
      <c r="I999" s="282"/>
      <c r="J999" s="280"/>
      <c r="K999" s="280"/>
      <c r="L999" s="280"/>
      <c r="M999" s="280"/>
      <c r="N999" s="290"/>
      <c r="O999" s="284"/>
    </row>
    <row r="1000" spans="1:15" s="9" customFormat="1" x14ac:dyDescent="0.2">
      <c r="A1000" s="279"/>
      <c r="B1000" s="280"/>
      <c r="C1000" s="279"/>
      <c r="D1000" s="280"/>
      <c r="E1000" s="280"/>
      <c r="F1000" s="281"/>
      <c r="G1000" s="281"/>
      <c r="H1000" s="280"/>
      <c r="I1000" s="282"/>
      <c r="J1000" s="280"/>
      <c r="K1000" s="280"/>
      <c r="L1000" s="280"/>
      <c r="M1000" s="280"/>
      <c r="N1000" s="290"/>
      <c r="O1000" s="284"/>
    </row>
    <row r="1001" spans="1:15" s="9" customFormat="1" x14ac:dyDescent="0.2">
      <c r="A1001" s="279"/>
      <c r="B1001" s="280"/>
      <c r="C1001" s="279"/>
      <c r="D1001" s="280"/>
      <c r="E1001" s="280"/>
      <c r="F1001" s="281"/>
      <c r="G1001" s="281"/>
      <c r="H1001" s="280"/>
      <c r="I1001" s="282"/>
      <c r="J1001" s="280"/>
      <c r="K1001" s="280"/>
      <c r="L1001" s="280"/>
      <c r="M1001" s="280"/>
      <c r="N1001" s="290"/>
      <c r="O1001" s="284"/>
    </row>
    <row r="1002" spans="1:15" s="9" customFormat="1" x14ac:dyDescent="0.2">
      <c r="A1002" s="279"/>
      <c r="B1002" s="280"/>
      <c r="C1002" s="279"/>
      <c r="D1002" s="280"/>
      <c r="E1002" s="280"/>
      <c r="F1002" s="281"/>
      <c r="G1002" s="281"/>
      <c r="H1002" s="280"/>
      <c r="I1002" s="282"/>
      <c r="J1002" s="280"/>
      <c r="K1002" s="280"/>
      <c r="L1002" s="280"/>
      <c r="M1002" s="280"/>
      <c r="N1002" s="290"/>
      <c r="O1002" s="284"/>
    </row>
    <row r="1003" spans="1:15" s="9" customFormat="1" x14ac:dyDescent="0.2">
      <c r="A1003" s="279"/>
      <c r="B1003" s="280"/>
      <c r="C1003" s="279"/>
      <c r="D1003" s="280"/>
      <c r="E1003" s="280"/>
      <c r="F1003" s="281"/>
      <c r="G1003" s="281"/>
      <c r="H1003" s="280"/>
      <c r="I1003" s="282"/>
      <c r="J1003" s="280"/>
      <c r="K1003" s="280"/>
      <c r="L1003" s="280"/>
      <c r="M1003" s="280"/>
      <c r="N1003" s="290"/>
      <c r="O1003" s="284"/>
    </row>
    <row r="1004" spans="1:15" s="9" customFormat="1" x14ac:dyDescent="0.2">
      <c r="A1004" s="279"/>
      <c r="B1004" s="280"/>
      <c r="C1004" s="279"/>
      <c r="D1004" s="280"/>
      <c r="E1004" s="280"/>
      <c r="F1004" s="281"/>
      <c r="G1004" s="281"/>
      <c r="H1004" s="280"/>
      <c r="I1004" s="282"/>
      <c r="J1004" s="280"/>
      <c r="K1004" s="280"/>
      <c r="L1004" s="280"/>
      <c r="M1004" s="280"/>
      <c r="N1004" s="290"/>
      <c r="O1004" s="284"/>
    </row>
    <row r="1005" spans="1:15" s="9" customFormat="1" x14ac:dyDescent="0.2">
      <c r="A1005" s="279"/>
      <c r="B1005" s="280"/>
      <c r="C1005" s="279"/>
      <c r="D1005" s="280"/>
      <c r="E1005" s="280"/>
      <c r="F1005" s="281"/>
      <c r="G1005" s="281"/>
      <c r="H1005" s="280"/>
      <c r="I1005" s="282"/>
      <c r="J1005" s="280"/>
      <c r="K1005" s="280"/>
      <c r="L1005" s="280"/>
      <c r="M1005" s="280"/>
      <c r="N1005" s="290"/>
      <c r="O1005" s="284"/>
    </row>
    <row r="1006" spans="1:15" s="9" customFormat="1" x14ac:dyDescent="0.2">
      <c r="A1006" s="279"/>
      <c r="B1006" s="280"/>
      <c r="C1006" s="279"/>
      <c r="D1006" s="280"/>
      <c r="E1006" s="280"/>
      <c r="F1006" s="281"/>
      <c r="G1006" s="281"/>
      <c r="H1006" s="280"/>
      <c r="I1006" s="282"/>
      <c r="J1006" s="280"/>
      <c r="K1006" s="280"/>
      <c r="L1006" s="280"/>
      <c r="M1006" s="280"/>
      <c r="N1006" s="290"/>
      <c r="O1006" s="284"/>
    </row>
    <row r="1007" spans="1:15" s="9" customFormat="1" x14ac:dyDescent="0.2">
      <c r="A1007" s="279"/>
      <c r="B1007" s="280"/>
      <c r="C1007" s="279"/>
      <c r="D1007" s="280"/>
      <c r="E1007" s="280"/>
      <c r="F1007" s="281"/>
      <c r="G1007" s="281"/>
      <c r="H1007" s="280"/>
      <c r="I1007" s="282"/>
      <c r="J1007" s="280"/>
      <c r="K1007" s="280"/>
      <c r="L1007" s="280"/>
      <c r="M1007" s="280"/>
      <c r="N1007" s="290"/>
      <c r="O1007" s="284"/>
    </row>
    <row r="1008" spans="1:15" s="9" customFormat="1" x14ac:dyDescent="0.2">
      <c r="A1008" s="279"/>
      <c r="B1008" s="280"/>
      <c r="C1008" s="279"/>
      <c r="D1008" s="280"/>
      <c r="E1008" s="280"/>
      <c r="F1008" s="281"/>
      <c r="G1008" s="281"/>
      <c r="H1008" s="280"/>
      <c r="I1008" s="282"/>
      <c r="J1008" s="280"/>
      <c r="K1008" s="280"/>
      <c r="L1008" s="280"/>
      <c r="M1008" s="280"/>
      <c r="N1008" s="290"/>
      <c r="O1008" s="284"/>
    </row>
    <row r="1009" spans="1:15" s="9" customFormat="1" x14ac:dyDescent="0.2">
      <c r="A1009" s="279"/>
      <c r="B1009" s="280"/>
      <c r="C1009" s="279"/>
      <c r="D1009" s="280"/>
      <c r="E1009" s="280"/>
      <c r="F1009" s="281"/>
      <c r="G1009" s="281"/>
      <c r="H1009" s="280"/>
      <c r="I1009" s="282"/>
      <c r="J1009" s="280"/>
      <c r="K1009" s="280"/>
      <c r="L1009" s="280"/>
      <c r="M1009" s="280"/>
      <c r="N1009" s="290"/>
      <c r="O1009" s="284"/>
    </row>
    <row r="1010" spans="1:15" s="9" customFormat="1" x14ac:dyDescent="0.2">
      <c r="A1010" s="279"/>
      <c r="B1010" s="280"/>
      <c r="C1010" s="279"/>
      <c r="D1010" s="280"/>
      <c r="E1010" s="280"/>
      <c r="F1010" s="281"/>
      <c r="G1010" s="281"/>
      <c r="H1010" s="280"/>
      <c r="I1010" s="282"/>
      <c r="J1010" s="280"/>
      <c r="K1010" s="280"/>
      <c r="L1010" s="280"/>
      <c r="M1010" s="280"/>
      <c r="N1010" s="290"/>
      <c r="O1010" s="284"/>
    </row>
    <row r="1011" spans="1:15" s="9" customFormat="1" x14ac:dyDescent="0.2">
      <c r="A1011" s="279"/>
      <c r="B1011" s="280"/>
      <c r="C1011" s="279"/>
      <c r="D1011" s="280"/>
      <c r="E1011" s="280"/>
      <c r="F1011" s="281"/>
      <c r="G1011" s="281"/>
      <c r="H1011" s="280"/>
      <c r="I1011" s="282"/>
      <c r="J1011" s="280"/>
      <c r="K1011" s="280"/>
      <c r="L1011" s="280"/>
      <c r="M1011" s="280"/>
      <c r="N1011" s="290"/>
      <c r="O1011" s="284"/>
    </row>
    <row r="1012" spans="1:15" s="9" customFormat="1" x14ac:dyDescent="0.2">
      <c r="A1012" s="279"/>
      <c r="B1012" s="280"/>
      <c r="C1012" s="279"/>
      <c r="D1012" s="280"/>
      <c r="E1012" s="280"/>
      <c r="F1012" s="281"/>
      <c r="G1012" s="281"/>
      <c r="H1012" s="280"/>
      <c r="I1012" s="282"/>
      <c r="J1012" s="280"/>
      <c r="K1012" s="280"/>
      <c r="L1012" s="280"/>
      <c r="M1012" s="280"/>
      <c r="N1012" s="290"/>
      <c r="O1012" s="284"/>
    </row>
    <row r="1013" spans="1:15" s="9" customFormat="1" x14ac:dyDescent="0.2">
      <c r="A1013" s="279"/>
      <c r="B1013" s="280"/>
      <c r="C1013" s="279"/>
      <c r="D1013" s="280"/>
      <c r="E1013" s="280"/>
      <c r="F1013" s="281"/>
      <c r="G1013" s="281"/>
      <c r="H1013" s="280"/>
      <c r="I1013" s="282"/>
      <c r="J1013" s="280"/>
      <c r="K1013" s="280"/>
      <c r="L1013" s="280"/>
      <c r="M1013" s="280"/>
      <c r="N1013" s="290"/>
      <c r="O1013" s="284"/>
    </row>
    <row r="1014" spans="1:15" s="9" customFormat="1" x14ac:dyDescent="0.2">
      <c r="A1014" s="279"/>
      <c r="B1014" s="280"/>
      <c r="C1014" s="279"/>
      <c r="D1014" s="280"/>
      <c r="E1014" s="280"/>
      <c r="F1014" s="281"/>
      <c r="G1014" s="281"/>
      <c r="H1014" s="280"/>
      <c r="I1014" s="282"/>
      <c r="J1014" s="280"/>
      <c r="K1014" s="280"/>
      <c r="L1014" s="280"/>
      <c r="M1014" s="280"/>
      <c r="N1014" s="290"/>
      <c r="O1014" s="284"/>
    </row>
    <row r="1015" spans="1:15" s="9" customFormat="1" x14ac:dyDescent="0.2">
      <c r="A1015" s="279"/>
      <c r="B1015" s="280"/>
      <c r="C1015" s="279"/>
      <c r="D1015" s="280"/>
      <c r="E1015" s="280"/>
      <c r="F1015" s="281"/>
      <c r="G1015" s="281"/>
      <c r="H1015" s="280"/>
      <c r="I1015" s="282"/>
      <c r="J1015" s="280"/>
      <c r="K1015" s="280"/>
      <c r="L1015" s="280"/>
      <c r="M1015" s="280"/>
      <c r="N1015" s="290"/>
      <c r="O1015" s="284"/>
    </row>
    <row r="1016" spans="1:15" s="9" customFormat="1" x14ac:dyDescent="0.2">
      <c r="A1016" s="279"/>
      <c r="B1016" s="280"/>
      <c r="C1016" s="279"/>
      <c r="D1016" s="280"/>
      <c r="E1016" s="280"/>
      <c r="F1016" s="281"/>
      <c r="G1016" s="281"/>
      <c r="H1016" s="280"/>
      <c r="I1016" s="282"/>
      <c r="J1016" s="280"/>
      <c r="K1016" s="280"/>
      <c r="L1016" s="280"/>
      <c r="M1016" s="280"/>
      <c r="N1016" s="290"/>
      <c r="O1016" s="284"/>
    </row>
    <row r="1017" spans="1:15" s="9" customFormat="1" x14ac:dyDescent="0.2">
      <c r="A1017" s="279"/>
      <c r="B1017" s="280"/>
      <c r="C1017" s="279"/>
      <c r="D1017" s="280"/>
      <c r="E1017" s="280"/>
      <c r="F1017" s="281"/>
      <c r="G1017" s="281"/>
      <c r="H1017" s="280"/>
      <c r="I1017" s="282"/>
      <c r="J1017" s="280"/>
      <c r="K1017" s="280"/>
      <c r="L1017" s="280"/>
      <c r="M1017" s="280"/>
      <c r="N1017" s="290"/>
      <c r="O1017" s="284"/>
    </row>
    <row r="1018" spans="1:15" s="9" customFormat="1" x14ac:dyDescent="0.2">
      <c r="A1018" s="279"/>
      <c r="B1018" s="280"/>
      <c r="C1018" s="279"/>
      <c r="D1018" s="280"/>
      <c r="E1018" s="280"/>
      <c r="F1018" s="281"/>
      <c r="G1018" s="281"/>
      <c r="H1018" s="280"/>
      <c r="I1018" s="282"/>
      <c r="J1018" s="280"/>
      <c r="K1018" s="280"/>
      <c r="L1018" s="280"/>
      <c r="M1018" s="280"/>
      <c r="N1018" s="290"/>
      <c r="O1018" s="284"/>
    </row>
    <row r="1019" spans="1:15" s="9" customFormat="1" x14ac:dyDescent="0.2">
      <c r="A1019" s="279"/>
      <c r="B1019" s="280"/>
      <c r="C1019" s="279"/>
      <c r="D1019" s="280"/>
      <c r="E1019" s="280"/>
      <c r="F1019" s="281"/>
      <c r="G1019" s="281"/>
      <c r="H1019" s="280"/>
      <c r="I1019" s="282"/>
      <c r="J1019" s="280"/>
      <c r="K1019" s="280"/>
      <c r="L1019" s="280"/>
      <c r="M1019" s="280"/>
      <c r="N1019" s="290"/>
      <c r="O1019" s="284"/>
    </row>
    <row r="1020" spans="1:15" s="9" customFormat="1" x14ac:dyDescent="0.2">
      <c r="A1020" s="279"/>
      <c r="B1020" s="280"/>
      <c r="C1020" s="279"/>
      <c r="D1020" s="280"/>
      <c r="E1020" s="280"/>
      <c r="F1020" s="281"/>
      <c r="G1020" s="281"/>
      <c r="H1020" s="280"/>
      <c r="I1020" s="282"/>
      <c r="J1020" s="280"/>
      <c r="K1020" s="280"/>
      <c r="L1020" s="280"/>
      <c r="M1020" s="280"/>
      <c r="N1020" s="290"/>
      <c r="O1020" s="284"/>
    </row>
    <row r="1021" spans="1:15" s="9" customFormat="1" x14ac:dyDescent="0.2">
      <c r="A1021" s="279"/>
      <c r="B1021" s="280"/>
      <c r="C1021" s="279"/>
      <c r="D1021" s="280"/>
      <c r="E1021" s="280"/>
      <c r="F1021" s="281"/>
      <c r="G1021" s="281"/>
      <c r="H1021" s="280"/>
      <c r="I1021" s="282"/>
      <c r="J1021" s="280"/>
      <c r="K1021" s="280"/>
      <c r="L1021" s="280"/>
      <c r="M1021" s="280"/>
      <c r="N1021" s="290"/>
      <c r="O1021" s="284"/>
    </row>
    <row r="1022" spans="1:15" s="9" customFormat="1" x14ac:dyDescent="0.2">
      <c r="A1022" s="279"/>
      <c r="B1022" s="280"/>
      <c r="C1022" s="279"/>
      <c r="D1022" s="280"/>
      <c r="E1022" s="280"/>
      <c r="F1022" s="281"/>
      <c r="G1022" s="281"/>
      <c r="H1022" s="280"/>
      <c r="I1022" s="282"/>
      <c r="J1022" s="280"/>
      <c r="K1022" s="280"/>
      <c r="L1022" s="280"/>
      <c r="M1022" s="280"/>
      <c r="N1022" s="290"/>
      <c r="O1022" s="284"/>
    </row>
    <row r="1023" spans="1:15" s="9" customFormat="1" x14ac:dyDescent="0.2">
      <c r="A1023" s="279"/>
      <c r="B1023" s="280"/>
      <c r="C1023" s="279"/>
      <c r="D1023" s="280"/>
      <c r="E1023" s="280"/>
      <c r="F1023" s="281"/>
      <c r="G1023" s="281"/>
      <c r="H1023" s="280"/>
      <c r="I1023" s="282"/>
      <c r="J1023" s="280"/>
      <c r="K1023" s="280"/>
      <c r="L1023" s="280"/>
      <c r="M1023" s="280"/>
      <c r="N1023" s="290"/>
      <c r="O1023" s="284"/>
    </row>
    <row r="1024" spans="1:15" s="9" customFormat="1" x14ac:dyDescent="0.2">
      <c r="A1024" s="279"/>
      <c r="B1024" s="280"/>
      <c r="C1024" s="279"/>
      <c r="D1024" s="280"/>
      <c r="E1024" s="280"/>
      <c r="F1024" s="281"/>
      <c r="G1024" s="281"/>
      <c r="H1024" s="280"/>
      <c r="I1024" s="282"/>
      <c r="J1024" s="280"/>
      <c r="K1024" s="280"/>
      <c r="L1024" s="280"/>
      <c r="M1024" s="280"/>
      <c r="N1024" s="290"/>
      <c r="O1024" s="284"/>
    </row>
    <row r="1025" spans="1:15" s="9" customFormat="1" x14ac:dyDescent="0.2">
      <c r="A1025" s="279"/>
      <c r="B1025" s="280"/>
      <c r="C1025" s="279"/>
      <c r="D1025" s="280"/>
      <c r="E1025" s="280"/>
      <c r="F1025" s="281"/>
      <c r="G1025" s="281"/>
      <c r="H1025" s="280"/>
      <c r="I1025" s="282"/>
      <c r="J1025" s="280"/>
      <c r="K1025" s="280"/>
      <c r="L1025" s="280"/>
      <c r="M1025" s="280"/>
      <c r="N1025" s="290"/>
      <c r="O1025" s="284"/>
    </row>
    <row r="1026" spans="1:15" s="9" customFormat="1" x14ac:dyDescent="0.2">
      <c r="A1026" s="279"/>
      <c r="B1026" s="280"/>
      <c r="C1026" s="279"/>
      <c r="D1026" s="280"/>
      <c r="E1026" s="280"/>
      <c r="F1026" s="281"/>
      <c r="G1026" s="281"/>
      <c r="H1026" s="280"/>
      <c r="I1026" s="282"/>
      <c r="J1026" s="280"/>
      <c r="K1026" s="280"/>
      <c r="L1026" s="280"/>
      <c r="M1026" s="280"/>
      <c r="N1026" s="290"/>
      <c r="O1026" s="284"/>
    </row>
    <row r="1027" spans="1:15" s="9" customFormat="1" x14ac:dyDescent="0.2">
      <c r="A1027" s="279"/>
      <c r="B1027" s="280"/>
      <c r="C1027" s="279"/>
      <c r="D1027" s="280"/>
      <c r="E1027" s="280"/>
      <c r="F1027" s="281"/>
      <c r="G1027" s="281"/>
      <c r="H1027" s="280"/>
      <c r="I1027" s="282"/>
      <c r="J1027" s="280"/>
      <c r="K1027" s="280"/>
      <c r="L1027" s="280"/>
      <c r="M1027" s="280"/>
      <c r="N1027" s="290"/>
      <c r="O1027" s="284"/>
    </row>
    <row r="1028" spans="1:15" s="9" customFormat="1" x14ac:dyDescent="0.2">
      <c r="A1028" s="279"/>
      <c r="B1028" s="280"/>
      <c r="C1028" s="279"/>
      <c r="D1028" s="280"/>
      <c r="E1028" s="280"/>
      <c r="F1028" s="281"/>
      <c r="G1028" s="281"/>
      <c r="H1028" s="280"/>
      <c r="I1028" s="282"/>
      <c r="J1028" s="280"/>
      <c r="K1028" s="280"/>
      <c r="L1028" s="280"/>
      <c r="M1028" s="280"/>
      <c r="N1028" s="290"/>
      <c r="O1028" s="284"/>
    </row>
    <row r="1029" spans="1:15" s="9" customFormat="1" x14ac:dyDescent="0.2">
      <c r="A1029" s="279"/>
      <c r="B1029" s="280"/>
      <c r="C1029" s="279"/>
      <c r="D1029" s="280"/>
      <c r="E1029" s="280"/>
      <c r="F1029" s="281"/>
      <c r="G1029" s="281"/>
      <c r="H1029" s="280"/>
      <c r="I1029" s="282"/>
      <c r="J1029" s="280"/>
      <c r="K1029" s="280"/>
      <c r="L1029" s="280"/>
      <c r="M1029" s="280"/>
      <c r="N1029" s="290"/>
      <c r="O1029" s="284"/>
    </row>
    <row r="1030" spans="1:15" s="9" customFormat="1" x14ac:dyDescent="0.2">
      <c r="A1030" s="279"/>
      <c r="B1030" s="280"/>
      <c r="C1030" s="279"/>
      <c r="D1030" s="280"/>
      <c r="E1030" s="280"/>
      <c r="F1030" s="281"/>
      <c r="G1030" s="281"/>
      <c r="H1030" s="280"/>
      <c r="I1030" s="282"/>
      <c r="J1030" s="280"/>
      <c r="K1030" s="280"/>
      <c r="L1030" s="280"/>
      <c r="M1030" s="280"/>
      <c r="N1030" s="290"/>
      <c r="O1030" s="284"/>
    </row>
    <row r="1031" spans="1:15" s="9" customFormat="1" x14ac:dyDescent="0.2">
      <c r="A1031" s="279"/>
      <c r="B1031" s="280"/>
      <c r="C1031" s="279"/>
      <c r="D1031" s="280"/>
      <c r="E1031" s="280"/>
      <c r="F1031" s="281"/>
      <c r="G1031" s="281"/>
      <c r="H1031" s="280"/>
      <c r="I1031" s="282"/>
      <c r="J1031" s="280"/>
      <c r="K1031" s="280"/>
      <c r="L1031" s="280"/>
      <c r="M1031" s="280"/>
      <c r="N1031" s="290"/>
      <c r="O1031" s="284"/>
    </row>
    <row r="1032" spans="1:15" s="9" customFormat="1" x14ac:dyDescent="0.2">
      <c r="A1032" s="279"/>
      <c r="B1032" s="280"/>
      <c r="C1032" s="279"/>
      <c r="D1032" s="280"/>
      <c r="E1032" s="280"/>
      <c r="F1032" s="281"/>
      <c r="G1032" s="281"/>
      <c r="H1032" s="280"/>
      <c r="I1032" s="282"/>
      <c r="J1032" s="280"/>
      <c r="K1032" s="280"/>
      <c r="L1032" s="280"/>
      <c r="M1032" s="280"/>
      <c r="N1032" s="290"/>
      <c r="O1032" s="284"/>
    </row>
    <row r="1033" spans="1:15" s="9" customFormat="1" x14ac:dyDescent="0.2">
      <c r="A1033" s="279"/>
      <c r="B1033" s="280"/>
      <c r="C1033" s="279"/>
      <c r="D1033" s="280"/>
      <c r="E1033" s="280"/>
      <c r="F1033" s="281"/>
      <c r="G1033" s="281"/>
      <c r="H1033" s="280"/>
      <c r="I1033" s="282"/>
      <c r="J1033" s="280"/>
      <c r="K1033" s="280"/>
      <c r="L1033" s="280"/>
      <c r="M1033" s="280"/>
      <c r="N1033" s="290"/>
      <c r="O1033" s="284"/>
    </row>
    <row r="1034" spans="1:15" s="9" customFormat="1" x14ac:dyDescent="0.2">
      <c r="A1034" s="279"/>
      <c r="B1034" s="280"/>
      <c r="C1034" s="279"/>
      <c r="D1034" s="280"/>
      <c r="E1034" s="280"/>
      <c r="F1034" s="281"/>
      <c r="G1034" s="281"/>
      <c r="H1034" s="280"/>
      <c r="I1034" s="282"/>
      <c r="J1034" s="280"/>
      <c r="K1034" s="280"/>
      <c r="L1034" s="280"/>
      <c r="M1034" s="280"/>
      <c r="N1034" s="290"/>
      <c r="O1034" s="284"/>
    </row>
    <row r="1035" spans="1:15" s="9" customFormat="1" x14ac:dyDescent="0.2">
      <c r="A1035" s="279"/>
      <c r="B1035" s="280"/>
      <c r="C1035" s="279"/>
      <c r="D1035" s="280"/>
      <c r="E1035" s="280"/>
      <c r="F1035" s="281"/>
      <c r="G1035" s="281"/>
      <c r="H1035" s="280"/>
      <c r="I1035" s="282"/>
      <c r="J1035" s="280"/>
      <c r="K1035" s="280"/>
      <c r="L1035" s="280"/>
      <c r="M1035" s="280"/>
      <c r="N1035" s="290"/>
      <c r="O1035" s="284"/>
    </row>
    <row r="1036" spans="1:15" s="9" customFormat="1" x14ac:dyDescent="0.2">
      <c r="A1036" s="279"/>
      <c r="B1036" s="280"/>
      <c r="C1036" s="279"/>
      <c r="D1036" s="280"/>
      <c r="E1036" s="280"/>
      <c r="F1036" s="281"/>
      <c r="G1036" s="281"/>
      <c r="H1036" s="280"/>
      <c r="I1036" s="282"/>
      <c r="J1036" s="280"/>
      <c r="K1036" s="280"/>
      <c r="L1036" s="280"/>
      <c r="M1036" s="280"/>
      <c r="N1036" s="290"/>
      <c r="O1036" s="284"/>
    </row>
    <row r="1037" spans="1:15" s="9" customFormat="1" x14ac:dyDescent="0.2">
      <c r="A1037" s="279"/>
      <c r="B1037" s="280"/>
      <c r="C1037" s="279"/>
      <c r="D1037" s="280"/>
      <c r="E1037" s="280"/>
      <c r="F1037" s="281"/>
      <c r="G1037" s="281"/>
      <c r="H1037" s="280"/>
      <c r="I1037" s="282"/>
      <c r="J1037" s="280"/>
      <c r="K1037" s="280"/>
      <c r="L1037" s="280"/>
      <c r="M1037" s="280"/>
      <c r="N1037" s="290"/>
      <c r="O1037" s="284"/>
    </row>
    <row r="1038" spans="1:15" s="9" customFormat="1" x14ac:dyDescent="0.2">
      <c r="A1038" s="279"/>
      <c r="B1038" s="280"/>
      <c r="C1038" s="279"/>
      <c r="D1038" s="280"/>
      <c r="E1038" s="280"/>
      <c r="F1038" s="281"/>
      <c r="G1038" s="281"/>
      <c r="H1038" s="280"/>
      <c r="I1038" s="282"/>
      <c r="J1038" s="280"/>
      <c r="K1038" s="280"/>
      <c r="L1038" s="280"/>
      <c r="M1038" s="280"/>
      <c r="N1038" s="290"/>
      <c r="O1038" s="284"/>
    </row>
    <row r="1039" spans="1:15" s="9" customFormat="1" x14ac:dyDescent="0.2">
      <c r="A1039" s="279"/>
      <c r="B1039" s="280"/>
      <c r="C1039" s="279"/>
      <c r="D1039" s="280"/>
      <c r="E1039" s="280"/>
      <c r="F1039" s="281"/>
      <c r="G1039" s="281"/>
      <c r="H1039" s="280"/>
      <c r="I1039" s="282"/>
      <c r="J1039" s="280"/>
      <c r="K1039" s="280"/>
      <c r="L1039" s="280"/>
      <c r="M1039" s="280"/>
      <c r="N1039" s="290"/>
      <c r="O1039" s="284"/>
    </row>
    <row r="1040" spans="1:15" s="9" customFormat="1" x14ac:dyDescent="0.2">
      <c r="A1040" s="279"/>
      <c r="B1040" s="280"/>
      <c r="C1040" s="279"/>
      <c r="D1040" s="280"/>
      <c r="E1040" s="280"/>
      <c r="F1040" s="281"/>
      <c r="G1040" s="281"/>
      <c r="H1040" s="280"/>
      <c r="I1040" s="282"/>
      <c r="J1040" s="280"/>
      <c r="K1040" s="280"/>
      <c r="L1040" s="280"/>
      <c r="M1040" s="280"/>
      <c r="N1040" s="290"/>
      <c r="O1040" s="284"/>
    </row>
    <row r="1041" spans="1:15" s="9" customFormat="1" x14ac:dyDescent="0.2">
      <c r="A1041" s="279"/>
      <c r="B1041" s="280"/>
      <c r="C1041" s="279"/>
      <c r="D1041" s="280"/>
      <c r="E1041" s="280"/>
      <c r="F1041" s="281"/>
      <c r="G1041" s="281"/>
      <c r="H1041" s="280"/>
      <c r="I1041" s="282"/>
      <c r="J1041" s="280"/>
      <c r="K1041" s="280"/>
      <c r="L1041" s="280"/>
      <c r="M1041" s="280"/>
      <c r="N1041" s="290"/>
      <c r="O1041" s="284"/>
    </row>
    <row r="1042" spans="1:15" s="9" customFormat="1" x14ac:dyDescent="0.2">
      <c r="A1042" s="279"/>
      <c r="B1042" s="280"/>
      <c r="C1042" s="279"/>
      <c r="D1042" s="280"/>
      <c r="E1042" s="280"/>
      <c r="F1042" s="281"/>
      <c r="G1042" s="281"/>
      <c r="H1042" s="280"/>
      <c r="I1042" s="282"/>
      <c r="J1042" s="280"/>
      <c r="K1042" s="280"/>
      <c r="L1042" s="280"/>
      <c r="M1042" s="280"/>
      <c r="N1042" s="290"/>
      <c r="O1042" s="284"/>
    </row>
    <row r="1043" spans="1:15" s="9" customFormat="1" x14ac:dyDescent="0.2">
      <c r="A1043" s="279"/>
      <c r="B1043" s="280"/>
      <c r="C1043" s="279"/>
      <c r="D1043" s="280"/>
      <c r="E1043" s="280"/>
      <c r="F1043" s="281"/>
      <c r="G1043" s="281"/>
      <c r="H1043" s="280"/>
      <c r="I1043" s="282"/>
      <c r="J1043" s="280"/>
      <c r="K1043" s="280"/>
      <c r="L1043" s="280"/>
      <c r="M1043" s="280"/>
      <c r="N1043" s="290"/>
      <c r="O1043" s="284"/>
    </row>
    <row r="1044" spans="1:15" s="9" customFormat="1" x14ac:dyDescent="0.2">
      <c r="A1044" s="279"/>
      <c r="B1044" s="280"/>
      <c r="C1044" s="279"/>
      <c r="D1044" s="280"/>
      <c r="E1044" s="280"/>
      <c r="F1044" s="281"/>
      <c r="G1044" s="281"/>
      <c r="H1044" s="280"/>
      <c r="I1044" s="282"/>
      <c r="J1044" s="280"/>
      <c r="K1044" s="280"/>
      <c r="L1044" s="280"/>
      <c r="M1044" s="280"/>
      <c r="N1044" s="290"/>
      <c r="O1044" s="284"/>
    </row>
    <row r="1045" spans="1:15" s="9" customFormat="1" x14ac:dyDescent="0.2">
      <c r="A1045" s="279"/>
      <c r="B1045" s="280"/>
      <c r="C1045" s="279"/>
      <c r="D1045" s="280"/>
      <c r="E1045" s="280"/>
      <c r="F1045" s="281"/>
      <c r="G1045" s="281"/>
      <c r="H1045" s="280"/>
      <c r="I1045" s="282"/>
      <c r="J1045" s="280"/>
      <c r="K1045" s="280"/>
      <c r="L1045" s="280"/>
      <c r="M1045" s="280"/>
      <c r="N1045" s="290"/>
      <c r="O1045" s="284"/>
    </row>
    <row r="1046" spans="1:15" s="9" customFormat="1" x14ac:dyDescent="0.2">
      <c r="A1046" s="279"/>
      <c r="B1046" s="280"/>
      <c r="C1046" s="279"/>
      <c r="D1046" s="280"/>
      <c r="E1046" s="280"/>
      <c r="F1046" s="281"/>
      <c r="G1046" s="281"/>
      <c r="H1046" s="280"/>
      <c r="I1046" s="282"/>
      <c r="J1046" s="280"/>
      <c r="K1046" s="280"/>
      <c r="L1046" s="280"/>
      <c r="M1046" s="280"/>
      <c r="N1046" s="290"/>
      <c r="O1046" s="284"/>
    </row>
    <row r="1047" spans="1:15" s="9" customFormat="1" x14ac:dyDescent="0.2">
      <c r="A1047" s="279"/>
      <c r="B1047" s="280"/>
      <c r="C1047" s="279"/>
      <c r="D1047" s="280"/>
      <c r="E1047" s="280"/>
      <c r="F1047" s="281"/>
      <c r="G1047" s="281"/>
      <c r="H1047" s="280"/>
      <c r="I1047" s="282"/>
      <c r="J1047" s="280"/>
      <c r="K1047" s="280"/>
      <c r="L1047" s="280"/>
      <c r="M1047" s="280"/>
      <c r="N1047" s="290"/>
      <c r="O1047" s="284"/>
    </row>
    <row r="1048" spans="1:15" s="9" customFormat="1" x14ac:dyDescent="0.2">
      <c r="A1048" s="279"/>
      <c r="B1048" s="280"/>
      <c r="C1048" s="279"/>
      <c r="D1048" s="280"/>
      <c r="E1048" s="280"/>
      <c r="F1048" s="281"/>
      <c r="G1048" s="281"/>
      <c r="H1048" s="280"/>
      <c r="I1048" s="282"/>
      <c r="J1048" s="280"/>
      <c r="K1048" s="280"/>
      <c r="L1048" s="280"/>
      <c r="M1048" s="280"/>
      <c r="N1048" s="290"/>
      <c r="O1048" s="284"/>
    </row>
    <row r="1049" spans="1:15" s="9" customFormat="1" x14ac:dyDescent="0.2">
      <c r="A1049" s="279"/>
      <c r="B1049" s="280"/>
      <c r="C1049" s="279"/>
      <c r="D1049" s="280"/>
      <c r="E1049" s="280"/>
      <c r="F1049" s="281"/>
      <c r="G1049" s="281"/>
      <c r="H1049" s="280"/>
      <c r="I1049" s="282"/>
      <c r="J1049" s="280"/>
      <c r="K1049" s="280"/>
      <c r="L1049" s="280"/>
      <c r="M1049" s="280"/>
      <c r="N1049" s="290"/>
      <c r="O1049" s="284"/>
    </row>
    <row r="1050" spans="1:15" s="9" customFormat="1" x14ac:dyDescent="0.2">
      <c r="A1050" s="279"/>
      <c r="B1050" s="280"/>
      <c r="C1050" s="279"/>
      <c r="D1050" s="280"/>
      <c r="E1050" s="280"/>
      <c r="F1050" s="281"/>
      <c r="G1050" s="281"/>
      <c r="H1050" s="280"/>
      <c r="I1050" s="282"/>
      <c r="J1050" s="280"/>
      <c r="K1050" s="280"/>
      <c r="L1050" s="280"/>
      <c r="M1050" s="280"/>
      <c r="N1050" s="290"/>
      <c r="O1050" s="284"/>
    </row>
    <row r="1051" spans="1:15" s="9" customFormat="1" x14ac:dyDescent="0.2">
      <c r="A1051" s="279"/>
      <c r="B1051" s="280"/>
      <c r="C1051" s="279"/>
      <c r="D1051" s="280"/>
      <c r="E1051" s="280"/>
      <c r="F1051" s="281"/>
      <c r="G1051" s="281"/>
      <c r="H1051" s="280"/>
      <c r="I1051" s="282"/>
      <c r="J1051" s="280"/>
      <c r="K1051" s="280"/>
      <c r="L1051" s="280"/>
      <c r="M1051" s="280"/>
      <c r="N1051" s="290"/>
      <c r="O1051" s="284"/>
    </row>
    <row r="1052" spans="1:15" s="9" customFormat="1" x14ac:dyDescent="0.2">
      <c r="A1052" s="279"/>
      <c r="B1052" s="280"/>
      <c r="C1052" s="279"/>
      <c r="D1052" s="280"/>
      <c r="E1052" s="280"/>
      <c r="F1052" s="281"/>
      <c r="G1052" s="281"/>
      <c r="H1052" s="280"/>
      <c r="I1052" s="282"/>
      <c r="J1052" s="280"/>
      <c r="K1052" s="280"/>
      <c r="L1052" s="280"/>
      <c r="M1052" s="280"/>
      <c r="N1052" s="290"/>
      <c r="O1052" s="284"/>
    </row>
    <row r="1053" spans="1:15" s="9" customFormat="1" x14ac:dyDescent="0.2">
      <c r="A1053" s="279"/>
      <c r="B1053" s="280"/>
      <c r="C1053" s="279"/>
      <c r="D1053" s="280"/>
      <c r="E1053" s="280"/>
      <c r="F1053" s="281"/>
      <c r="G1053" s="281"/>
      <c r="H1053" s="280"/>
      <c r="I1053" s="282"/>
      <c r="J1053" s="280"/>
      <c r="K1053" s="280"/>
      <c r="L1053" s="280"/>
      <c r="M1053" s="280"/>
      <c r="N1053" s="290"/>
      <c r="O1053" s="284"/>
    </row>
    <row r="1054" spans="1:15" s="9" customFormat="1" x14ac:dyDescent="0.2">
      <c r="A1054" s="279"/>
      <c r="B1054" s="280"/>
      <c r="C1054" s="279"/>
      <c r="D1054" s="280"/>
      <c r="E1054" s="280"/>
      <c r="F1054" s="281"/>
      <c r="G1054" s="281"/>
      <c r="H1054" s="280"/>
      <c r="I1054" s="282"/>
      <c r="J1054" s="280"/>
      <c r="K1054" s="280"/>
      <c r="L1054" s="280"/>
      <c r="M1054" s="280"/>
      <c r="N1054" s="290"/>
      <c r="O1054" s="284"/>
    </row>
    <row r="1055" spans="1:15" s="9" customFormat="1" x14ac:dyDescent="0.2">
      <c r="A1055" s="279"/>
      <c r="B1055" s="280"/>
      <c r="C1055" s="279"/>
      <c r="D1055" s="280"/>
      <c r="E1055" s="280"/>
      <c r="F1055" s="281"/>
      <c r="G1055" s="281"/>
      <c r="H1055" s="280"/>
      <c r="I1055" s="282"/>
      <c r="J1055" s="280"/>
      <c r="K1055" s="280"/>
      <c r="L1055" s="280"/>
      <c r="M1055" s="280"/>
      <c r="N1055" s="290"/>
      <c r="O1055" s="284"/>
    </row>
    <row r="1056" spans="1:15" s="9" customFormat="1" x14ac:dyDescent="0.2">
      <c r="A1056" s="279"/>
      <c r="B1056" s="280"/>
      <c r="C1056" s="279"/>
      <c r="D1056" s="280"/>
      <c r="E1056" s="280"/>
      <c r="F1056" s="281"/>
      <c r="G1056" s="281"/>
      <c r="H1056" s="280"/>
      <c r="I1056" s="282"/>
      <c r="J1056" s="280"/>
      <c r="K1056" s="280"/>
      <c r="L1056" s="280"/>
      <c r="M1056" s="280"/>
      <c r="N1056" s="290"/>
      <c r="O1056" s="284"/>
    </row>
    <row r="1057" spans="1:15" s="9" customFormat="1" x14ac:dyDescent="0.2">
      <c r="A1057" s="279"/>
      <c r="B1057" s="280"/>
      <c r="C1057" s="279"/>
      <c r="D1057" s="280"/>
      <c r="E1057" s="280"/>
      <c r="F1057" s="281"/>
      <c r="G1057" s="281"/>
      <c r="H1057" s="280"/>
      <c r="I1057" s="282"/>
      <c r="J1057" s="280"/>
      <c r="K1057" s="280"/>
      <c r="L1057" s="280"/>
      <c r="M1057" s="280"/>
      <c r="N1057" s="290"/>
      <c r="O1057" s="284"/>
    </row>
    <row r="1058" spans="1:15" s="9" customFormat="1" x14ac:dyDescent="0.2">
      <c r="A1058" s="279"/>
      <c r="B1058" s="280"/>
      <c r="C1058" s="279"/>
      <c r="D1058" s="280"/>
      <c r="E1058" s="280"/>
      <c r="F1058" s="281"/>
      <c r="G1058" s="281"/>
      <c r="H1058" s="280"/>
      <c r="I1058" s="282"/>
      <c r="J1058" s="280"/>
      <c r="K1058" s="280"/>
      <c r="L1058" s="280"/>
      <c r="M1058" s="280"/>
      <c r="N1058" s="290"/>
      <c r="O1058" s="284"/>
    </row>
    <row r="1059" spans="1:15" s="9" customFormat="1" x14ac:dyDescent="0.2">
      <c r="A1059" s="279"/>
      <c r="B1059" s="280"/>
      <c r="C1059" s="279"/>
      <c r="D1059" s="280"/>
      <c r="E1059" s="280"/>
      <c r="F1059" s="281"/>
      <c r="G1059" s="281"/>
      <c r="H1059" s="280"/>
      <c r="I1059" s="282"/>
      <c r="J1059" s="280"/>
      <c r="K1059" s="280"/>
      <c r="L1059" s="280"/>
      <c r="M1059" s="280"/>
      <c r="N1059" s="290"/>
      <c r="O1059" s="284"/>
    </row>
    <row r="1060" spans="1:15" s="9" customFormat="1" x14ac:dyDescent="0.2">
      <c r="A1060" s="279"/>
      <c r="B1060" s="280"/>
      <c r="C1060" s="279"/>
      <c r="D1060" s="280"/>
      <c r="E1060" s="280"/>
      <c r="F1060" s="281"/>
      <c r="G1060" s="281"/>
      <c r="H1060" s="280"/>
      <c r="I1060" s="282"/>
      <c r="J1060" s="280"/>
      <c r="K1060" s="280"/>
      <c r="L1060" s="280"/>
      <c r="M1060" s="280"/>
      <c r="N1060" s="290"/>
      <c r="O1060" s="284"/>
    </row>
    <row r="1061" spans="1:15" s="9" customFormat="1" x14ac:dyDescent="0.2">
      <c r="A1061" s="279"/>
      <c r="B1061" s="280"/>
      <c r="C1061" s="279"/>
      <c r="D1061" s="280"/>
      <c r="E1061" s="280"/>
      <c r="F1061" s="281"/>
      <c r="G1061" s="281"/>
      <c r="H1061" s="280"/>
      <c r="I1061" s="282"/>
      <c r="J1061" s="280"/>
      <c r="K1061" s="280"/>
      <c r="L1061" s="280"/>
      <c r="M1061" s="280"/>
      <c r="N1061" s="290"/>
      <c r="O1061" s="284"/>
    </row>
    <row r="1062" spans="1:15" s="9" customFormat="1" x14ac:dyDescent="0.2">
      <c r="A1062" s="279"/>
      <c r="B1062" s="280"/>
      <c r="C1062" s="279"/>
      <c r="D1062" s="280"/>
      <c r="E1062" s="280"/>
      <c r="F1062" s="281"/>
      <c r="G1062" s="281"/>
      <c r="H1062" s="280"/>
      <c r="I1062" s="282"/>
      <c r="J1062" s="280"/>
      <c r="K1062" s="280"/>
      <c r="L1062" s="280"/>
      <c r="M1062" s="280"/>
      <c r="N1062" s="290"/>
      <c r="O1062" s="284"/>
    </row>
    <row r="1063" spans="1:15" s="9" customFormat="1" x14ac:dyDescent="0.2">
      <c r="A1063" s="279"/>
      <c r="B1063" s="280"/>
      <c r="C1063" s="279"/>
      <c r="D1063" s="280"/>
      <c r="E1063" s="280"/>
      <c r="F1063" s="281"/>
      <c r="G1063" s="281"/>
      <c r="H1063" s="280"/>
      <c r="I1063" s="282"/>
      <c r="J1063" s="280"/>
      <c r="K1063" s="280"/>
      <c r="L1063" s="280"/>
      <c r="M1063" s="280"/>
      <c r="N1063" s="290"/>
      <c r="O1063" s="284"/>
    </row>
    <row r="1064" spans="1:15" s="9" customFormat="1" x14ac:dyDescent="0.2">
      <c r="A1064" s="279"/>
      <c r="B1064" s="280"/>
      <c r="C1064" s="279"/>
      <c r="D1064" s="280"/>
      <c r="E1064" s="280"/>
      <c r="F1064" s="281"/>
      <c r="G1064" s="281"/>
      <c r="H1064" s="280"/>
      <c r="I1064" s="282"/>
      <c r="J1064" s="280"/>
      <c r="K1064" s="280"/>
      <c r="L1064" s="280"/>
      <c r="M1064" s="280"/>
      <c r="N1064" s="290"/>
      <c r="O1064" s="284"/>
    </row>
    <row r="1065" spans="1:15" s="9" customFormat="1" x14ac:dyDescent="0.2">
      <c r="A1065" s="279"/>
      <c r="B1065" s="280"/>
      <c r="C1065" s="279"/>
      <c r="D1065" s="280"/>
      <c r="E1065" s="280"/>
      <c r="F1065" s="281"/>
      <c r="G1065" s="281"/>
      <c r="H1065" s="280"/>
      <c r="I1065" s="282"/>
      <c r="J1065" s="280"/>
      <c r="K1065" s="280"/>
      <c r="L1065" s="280"/>
      <c r="M1065" s="280"/>
      <c r="N1065" s="290"/>
      <c r="O1065" s="284"/>
    </row>
    <row r="1066" spans="1:15" s="9" customFormat="1" x14ac:dyDescent="0.2">
      <c r="A1066" s="279"/>
      <c r="B1066" s="280"/>
      <c r="C1066" s="279"/>
      <c r="D1066" s="280"/>
      <c r="E1066" s="280"/>
      <c r="F1066" s="281"/>
      <c r="G1066" s="281"/>
      <c r="H1066" s="280"/>
      <c r="I1066" s="282"/>
      <c r="J1066" s="280"/>
      <c r="K1066" s="280"/>
      <c r="L1066" s="280"/>
      <c r="M1066" s="280"/>
      <c r="N1066" s="290"/>
      <c r="O1066" s="284"/>
    </row>
    <row r="1067" spans="1:15" s="9" customFormat="1" x14ac:dyDescent="0.2">
      <c r="A1067" s="279"/>
      <c r="B1067" s="280"/>
      <c r="C1067" s="279"/>
      <c r="D1067" s="280"/>
      <c r="E1067" s="280"/>
      <c r="F1067" s="281"/>
      <c r="G1067" s="281"/>
      <c r="H1067" s="280"/>
      <c r="I1067" s="282"/>
      <c r="J1067" s="280"/>
      <c r="K1067" s="280"/>
      <c r="L1067" s="280"/>
      <c r="M1067" s="280"/>
      <c r="N1067" s="290"/>
      <c r="O1067" s="284"/>
    </row>
    <row r="1068" spans="1:15" s="9" customFormat="1" x14ac:dyDescent="0.2">
      <c r="A1068" s="279"/>
      <c r="B1068" s="280"/>
      <c r="C1068" s="279"/>
      <c r="D1068" s="280"/>
      <c r="E1068" s="280"/>
      <c r="F1068" s="281"/>
      <c r="G1068" s="281"/>
      <c r="H1068" s="280"/>
      <c r="I1068" s="282"/>
      <c r="J1068" s="280"/>
      <c r="K1068" s="280"/>
      <c r="L1068" s="280"/>
      <c r="M1068" s="280"/>
      <c r="N1068" s="290"/>
      <c r="O1068" s="284"/>
    </row>
    <row r="1069" spans="1:15" s="9" customFormat="1" x14ac:dyDescent="0.2">
      <c r="A1069" s="279"/>
      <c r="B1069" s="280"/>
      <c r="C1069" s="279"/>
      <c r="D1069" s="280"/>
      <c r="E1069" s="280"/>
      <c r="F1069" s="281"/>
      <c r="G1069" s="281"/>
      <c r="H1069" s="280"/>
      <c r="I1069" s="282"/>
      <c r="J1069" s="280"/>
      <c r="K1069" s="280"/>
      <c r="L1069" s="280"/>
      <c r="M1069" s="280"/>
      <c r="N1069" s="290"/>
      <c r="O1069" s="284"/>
    </row>
    <row r="1070" spans="1:15" s="9" customFormat="1" x14ac:dyDescent="0.2">
      <c r="A1070" s="279"/>
      <c r="B1070" s="280"/>
      <c r="C1070" s="279"/>
      <c r="D1070" s="280"/>
      <c r="E1070" s="280"/>
      <c r="F1070" s="281"/>
      <c r="G1070" s="281"/>
      <c r="H1070" s="280"/>
      <c r="I1070" s="282"/>
      <c r="J1070" s="280"/>
      <c r="K1070" s="280"/>
      <c r="L1070" s="280"/>
      <c r="M1070" s="280"/>
      <c r="N1070" s="290"/>
      <c r="O1070" s="284"/>
    </row>
    <row r="1071" spans="1:15" s="9" customFormat="1" x14ac:dyDescent="0.2">
      <c r="A1071" s="279"/>
      <c r="B1071" s="280"/>
      <c r="C1071" s="279"/>
      <c r="D1071" s="280"/>
      <c r="E1071" s="280"/>
      <c r="F1071" s="281"/>
      <c r="G1071" s="281"/>
      <c r="H1071" s="280"/>
      <c r="I1071" s="282"/>
      <c r="J1071" s="280"/>
      <c r="K1071" s="280"/>
      <c r="L1071" s="280"/>
      <c r="M1071" s="280"/>
      <c r="N1071" s="290"/>
      <c r="O1071" s="284"/>
    </row>
    <row r="1072" spans="1:15" s="9" customFormat="1" x14ac:dyDescent="0.2">
      <c r="A1072" s="279"/>
      <c r="B1072" s="280"/>
      <c r="C1072" s="279"/>
      <c r="D1072" s="280"/>
      <c r="E1072" s="280"/>
      <c r="F1072" s="281"/>
      <c r="G1072" s="281"/>
      <c r="H1072" s="280"/>
      <c r="I1072" s="282"/>
      <c r="J1072" s="280"/>
      <c r="K1072" s="280"/>
      <c r="L1072" s="280"/>
      <c r="M1072" s="280"/>
      <c r="N1072" s="290"/>
      <c r="O1072" s="284"/>
    </row>
    <row r="1073" spans="1:15" s="9" customFormat="1" x14ac:dyDescent="0.2">
      <c r="A1073" s="279"/>
      <c r="B1073" s="280"/>
      <c r="C1073" s="279"/>
      <c r="D1073" s="280"/>
      <c r="E1073" s="280"/>
      <c r="F1073" s="281"/>
      <c r="G1073" s="281"/>
      <c r="H1073" s="280"/>
      <c r="I1073" s="282"/>
      <c r="J1073" s="280"/>
      <c r="K1073" s="280"/>
      <c r="L1073" s="280"/>
      <c r="M1073" s="280"/>
      <c r="N1073" s="290"/>
      <c r="O1073" s="284"/>
    </row>
    <row r="1074" spans="1:15" s="9" customFormat="1" x14ac:dyDescent="0.2">
      <c r="A1074" s="279"/>
      <c r="B1074" s="280"/>
      <c r="C1074" s="279"/>
      <c r="D1074" s="280"/>
      <c r="E1074" s="280"/>
      <c r="F1074" s="281"/>
      <c r="G1074" s="281"/>
      <c r="H1074" s="280"/>
      <c r="I1074" s="282"/>
      <c r="J1074" s="280"/>
      <c r="K1074" s="280"/>
      <c r="L1074" s="280"/>
      <c r="M1074" s="280"/>
      <c r="N1074" s="290"/>
      <c r="O1074" s="284"/>
    </row>
    <row r="1075" spans="1:15" s="9" customFormat="1" x14ac:dyDescent="0.2">
      <c r="A1075" s="279"/>
      <c r="B1075" s="280"/>
      <c r="C1075" s="279"/>
      <c r="D1075" s="280"/>
      <c r="E1075" s="280"/>
      <c r="F1075" s="281"/>
      <c r="G1075" s="281"/>
      <c r="H1075" s="280"/>
      <c r="I1075" s="282"/>
      <c r="J1075" s="280"/>
      <c r="K1075" s="280"/>
      <c r="L1075" s="280"/>
      <c r="M1075" s="280"/>
      <c r="N1075" s="290"/>
      <c r="O1075" s="284"/>
    </row>
    <row r="1076" spans="1:15" s="9" customFormat="1" x14ac:dyDescent="0.2">
      <c r="A1076" s="279"/>
      <c r="B1076" s="280"/>
      <c r="C1076" s="279"/>
      <c r="D1076" s="280"/>
      <c r="E1076" s="280"/>
      <c r="F1076" s="281"/>
      <c r="G1076" s="281"/>
      <c r="H1076" s="280"/>
      <c r="I1076" s="282"/>
      <c r="J1076" s="280"/>
      <c r="K1076" s="280"/>
      <c r="L1076" s="280"/>
      <c r="M1076" s="280"/>
      <c r="N1076" s="290"/>
      <c r="O1076" s="284"/>
    </row>
    <row r="1077" spans="1:15" s="9" customFormat="1" x14ac:dyDescent="0.2">
      <c r="A1077" s="279"/>
      <c r="B1077" s="280"/>
      <c r="C1077" s="279"/>
      <c r="D1077" s="280"/>
      <c r="E1077" s="280"/>
      <c r="F1077" s="281"/>
      <c r="G1077" s="281"/>
      <c r="H1077" s="280"/>
      <c r="I1077" s="282"/>
      <c r="J1077" s="280"/>
      <c r="K1077" s="280"/>
      <c r="L1077" s="280"/>
      <c r="M1077" s="280"/>
      <c r="N1077" s="290"/>
      <c r="O1077" s="284"/>
    </row>
    <row r="1078" spans="1:15" s="9" customFormat="1" x14ac:dyDescent="0.2">
      <c r="A1078" s="279"/>
      <c r="B1078" s="280"/>
      <c r="C1078" s="279"/>
      <c r="D1078" s="280"/>
      <c r="E1078" s="280"/>
      <c r="F1078" s="281"/>
      <c r="G1078" s="281"/>
      <c r="H1078" s="280"/>
      <c r="I1078" s="282"/>
      <c r="J1078" s="280"/>
      <c r="K1078" s="280"/>
      <c r="L1078" s="280"/>
      <c r="M1078" s="280"/>
      <c r="N1078" s="290"/>
      <c r="O1078" s="284"/>
    </row>
    <row r="1079" spans="1:15" s="9" customFormat="1" x14ac:dyDescent="0.2">
      <c r="A1079" s="279"/>
      <c r="B1079" s="280"/>
      <c r="C1079" s="279"/>
      <c r="D1079" s="280"/>
      <c r="E1079" s="280"/>
      <c r="F1079" s="281"/>
      <c r="G1079" s="281"/>
      <c r="H1079" s="280"/>
      <c r="I1079" s="282"/>
      <c r="J1079" s="280"/>
      <c r="K1079" s="280"/>
      <c r="L1079" s="280"/>
      <c r="M1079" s="280"/>
      <c r="N1079" s="290"/>
      <c r="O1079" s="284"/>
    </row>
    <row r="1080" spans="1:15" s="9" customFormat="1" x14ac:dyDescent="0.2">
      <c r="A1080" s="279"/>
      <c r="B1080" s="280"/>
      <c r="C1080" s="279"/>
      <c r="D1080" s="280"/>
      <c r="E1080" s="280"/>
      <c r="F1080" s="281"/>
      <c r="G1080" s="281"/>
      <c r="H1080" s="280"/>
      <c r="I1080" s="282"/>
      <c r="J1080" s="280"/>
      <c r="K1080" s="280"/>
      <c r="L1080" s="280"/>
      <c r="M1080" s="280"/>
      <c r="N1080" s="290"/>
      <c r="O1080" s="284"/>
    </row>
    <row r="1081" spans="1:15" s="9" customFormat="1" x14ac:dyDescent="0.2">
      <c r="A1081" s="279"/>
      <c r="B1081" s="280"/>
      <c r="C1081" s="279"/>
      <c r="D1081" s="280"/>
      <c r="E1081" s="280"/>
      <c r="F1081" s="281"/>
      <c r="G1081" s="281"/>
      <c r="H1081" s="280"/>
      <c r="I1081" s="282"/>
      <c r="J1081" s="280"/>
      <c r="K1081" s="280"/>
      <c r="L1081" s="280"/>
      <c r="M1081" s="280"/>
      <c r="N1081" s="290"/>
      <c r="O1081" s="284"/>
    </row>
    <row r="1082" spans="1:15" s="9" customFormat="1" x14ac:dyDescent="0.2">
      <c r="A1082" s="279"/>
      <c r="B1082" s="280"/>
      <c r="C1082" s="279"/>
      <c r="D1082" s="280"/>
      <c r="E1082" s="280"/>
      <c r="F1082" s="281"/>
      <c r="G1082" s="281"/>
      <c r="H1082" s="280"/>
      <c r="I1082" s="282"/>
      <c r="J1082" s="280"/>
      <c r="K1082" s="280"/>
      <c r="L1082" s="280"/>
      <c r="M1082" s="280"/>
      <c r="N1082" s="290"/>
      <c r="O1082" s="284"/>
    </row>
    <row r="1083" spans="1:15" s="9" customFormat="1" x14ac:dyDescent="0.2">
      <c r="A1083" s="279"/>
      <c r="B1083" s="280"/>
      <c r="C1083" s="279"/>
      <c r="D1083" s="280"/>
      <c r="E1083" s="280"/>
      <c r="F1083" s="281"/>
      <c r="G1083" s="281"/>
      <c r="H1083" s="280"/>
      <c r="I1083" s="282"/>
      <c r="J1083" s="280"/>
      <c r="K1083" s="280"/>
      <c r="L1083" s="280"/>
      <c r="M1083" s="280"/>
      <c r="N1083" s="290"/>
      <c r="O1083" s="284"/>
    </row>
    <row r="1084" spans="1:15" s="9" customFormat="1" x14ac:dyDescent="0.2">
      <c r="A1084" s="279"/>
      <c r="B1084" s="280"/>
      <c r="C1084" s="279"/>
      <c r="D1084" s="280"/>
      <c r="E1084" s="280"/>
      <c r="F1084" s="281"/>
      <c r="G1084" s="281"/>
      <c r="H1084" s="280"/>
      <c r="I1084" s="282"/>
      <c r="J1084" s="280"/>
      <c r="K1084" s="280"/>
      <c r="L1084" s="280"/>
      <c r="M1084" s="280"/>
      <c r="N1084" s="290"/>
      <c r="O1084" s="284"/>
    </row>
    <row r="1085" spans="1:15" s="9" customFormat="1" x14ac:dyDescent="0.2">
      <c r="A1085" s="279"/>
      <c r="B1085" s="280"/>
      <c r="C1085" s="279"/>
      <c r="D1085" s="280"/>
      <c r="E1085" s="280"/>
      <c r="F1085" s="281"/>
      <c r="G1085" s="281"/>
      <c r="H1085" s="280"/>
      <c r="I1085" s="282"/>
      <c r="J1085" s="280"/>
      <c r="K1085" s="280"/>
      <c r="L1085" s="280"/>
      <c r="M1085" s="280"/>
      <c r="N1085" s="290"/>
      <c r="O1085" s="284"/>
    </row>
    <row r="1086" spans="1:15" s="9" customFormat="1" x14ac:dyDescent="0.2">
      <c r="A1086" s="279"/>
      <c r="B1086" s="280"/>
      <c r="C1086" s="279"/>
      <c r="D1086" s="280"/>
      <c r="E1086" s="280"/>
      <c r="F1086" s="281"/>
      <c r="G1086" s="281"/>
      <c r="H1086" s="280"/>
      <c r="I1086" s="282"/>
      <c r="J1086" s="280"/>
      <c r="K1086" s="280"/>
      <c r="L1086" s="280"/>
      <c r="M1086" s="280"/>
      <c r="N1086" s="290"/>
      <c r="O1086" s="284"/>
    </row>
    <row r="1087" spans="1:15" s="9" customFormat="1" x14ac:dyDescent="0.2">
      <c r="A1087" s="279"/>
      <c r="B1087" s="280"/>
      <c r="C1087" s="279"/>
      <c r="D1087" s="280"/>
      <c r="E1087" s="280"/>
      <c r="F1087" s="281"/>
      <c r="G1087" s="281"/>
      <c r="H1087" s="280"/>
      <c r="I1087" s="282"/>
      <c r="J1087" s="280"/>
      <c r="K1087" s="280"/>
      <c r="L1087" s="280"/>
      <c r="M1087" s="280"/>
      <c r="N1087" s="290"/>
      <c r="O1087" s="284"/>
    </row>
    <row r="1088" spans="1:15" s="9" customFormat="1" x14ac:dyDescent="0.2">
      <c r="A1088" s="279"/>
      <c r="B1088" s="280"/>
      <c r="C1088" s="279"/>
      <c r="D1088" s="280"/>
      <c r="E1088" s="280"/>
      <c r="F1088" s="281"/>
      <c r="G1088" s="281"/>
      <c r="H1088" s="280"/>
      <c r="I1088" s="282"/>
      <c r="J1088" s="280"/>
      <c r="K1088" s="280"/>
      <c r="L1088" s="280"/>
      <c r="M1088" s="280"/>
      <c r="N1088" s="290"/>
      <c r="O1088" s="284"/>
    </row>
    <row r="1089" spans="1:15" s="9" customFormat="1" x14ac:dyDescent="0.2">
      <c r="A1089" s="279"/>
      <c r="B1089" s="280"/>
      <c r="C1089" s="279"/>
      <c r="D1089" s="280"/>
      <c r="E1089" s="280"/>
      <c r="F1089" s="281"/>
      <c r="G1089" s="281"/>
      <c r="H1089" s="280"/>
      <c r="I1089" s="282"/>
      <c r="J1089" s="280"/>
      <c r="K1089" s="280"/>
      <c r="L1089" s="280"/>
      <c r="M1089" s="280"/>
      <c r="N1089" s="290"/>
      <c r="O1089" s="284"/>
    </row>
    <row r="1090" spans="1:15" s="9" customFormat="1" x14ac:dyDescent="0.2">
      <c r="A1090" s="279"/>
      <c r="B1090" s="280"/>
      <c r="C1090" s="279"/>
      <c r="D1090" s="280"/>
      <c r="E1090" s="280"/>
      <c r="F1090" s="281"/>
      <c r="G1090" s="281"/>
      <c r="H1090" s="280"/>
      <c r="I1090" s="282"/>
      <c r="J1090" s="280"/>
      <c r="K1090" s="280"/>
      <c r="L1090" s="280"/>
      <c r="M1090" s="280"/>
      <c r="N1090" s="290"/>
      <c r="O1090" s="284"/>
    </row>
    <row r="1091" spans="1:15" s="9" customFormat="1" x14ac:dyDescent="0.2">
      <c r="A1091" s="279"/>
      <c r="B1091" s="280"/>
      <c r="C1091" s="279"/>
      <c r="D1091" s="280"/>
      <c r="E1091" s="280"/>
      <c r="F1091" s="281"/>
      <c r="G1091" s="281"/>
      <c r="H1091" s="280"/>
      <c r="I1091" s="282"/>
      <c r="J1091" s="280"/>
      <c r="K1091" s="280"/>
      <c r="L1091" s="280"/>
      <c r="M1091" s="280"/>
      <c r="N1091" s="290"/>
      <c r="O1091" s="284"/>
    </row>
    <row r="1092" spans="1:15" s="9" customFormat="1" x14ac:dyDescent="0.2">
      <c r="A1092" s="279"/>
      <c r="B1092" s="280"/>
      <c r="C1092" s="279"/>
      <c r="D1092" s="280"/>
      <c r="E1092" s="280"/>
      <c r="F1092" s="281"/>
      <c r="G1092" s="281"/>
      <c r="H1092" s="280"/>
      <c r="I1092" s="282"/>
      <c r="J1092" s="280"/>
      <c r="K1092" s="280"/>
      <c r="L1092" s="280"/>
      <c r="M1092" s="280"/>
      <c r="N1092" s="290"/>
      <c r="O1092" s="284"/>
    </row>
    <row r="1093" spans="1:15" s="9" customFormat="1" x14ac:dyDescent="0.2">
      <c r="A1093" s="279"/>
      <c r="B1093" s="280"/>
      <c r="C1093" s="279"/>
      <c r="D1093" s="280"/>
      <c r="E1093" s="280"/>
      <c r="F1093" s="281"/>
      <c r="G1093" s="281"/>
      <c r="H1093" s="280"/>
      <c r="I1093" s="282"/>
      <c r="J1093" s="280"/>
      <c r="K1093" s="280"/>
      <c r="L1093" s="280"/>
      <c r="M1093" s="280"/>
      <c r="N1093" s="290"/>
      <c r="O1093" s="284"/>
    </row>
    <row r="1094" spans="1:15" s="9" customFormat="1" x14ac:dyDescent="0.2">
      <c r="A1094" s="279"/>
      <c r="B1094" s="280"/>
      <c r="C1094" s="279"/>
      <c r="D1094" s="280"/>
      <c r="E1094" s="280"/>
      <c r="F1094" s="281"/>
      <c r="G1094" s="281"/>
      <c r="H1094" s="280"/>
      <c r="I1094" s="282"/>
      <c r="J1094" s="280"/>
      <c r="K1094" s="280"/>
      <c r="L1094" s="280"/>
      <c r="M1094" s="280"/>
      <c r="N1094" s="290"/>
      <c r="O1094" s="284"/>
    </row>
    <row r="1095" spans="1:15" s="9" customFormat="1" x14ac:dyDescent="0.2">
      <c r="A1095" s="279"/>
      <c r="B1095" s="280"/>
      <c r="C1095" s="279"/>
      <c r="D1095" s="280"/>
      <c r="E1095" s="280"/>
      <c r="F1095" s="281"/>
      <c r="G1095" s="281"/>
      <c r="H1095" s="280"/>
      <c r="I1095" s="282"/>
      <c r="J1095" s="280"/>
      <c r="K1095" s="280"/>
      <c r="L1095" s="280"/>
      <c r="M1095" s="280"/>
      <c r="N1095" s="290"/>
      <c r="O1095" s="284"/>
    </row>
    <row r="1096" spans="1:15" s="9" customFormat="1" x14ac:dyDescent="0.2">
      <c r="A1096" s="279"/>
      <c r="B1096" s="280"/>
      <c r="C1096" s="279"/>
      <c r="D1096" s="280"/>
      <c r="E1096" s="280"/>
      <c r="F1096" s="281"/>
      <c r="G1096" s="281"/>
      <c r="H1096" s="280"/>
      <c r="I1096" s="282"/>
      <c r="J1096" s="280"/>
      <c r="K1096" s="280"/>
      <c r="L1096" s="280"/>
      <c r="M1096" s="280"/>
      <c r="N1096" s="290"/>
      <c r="O1096" s="284"/>
    </row>
    <row r="1097" spans="1:15" s="9" customFormat="1" x14ac:dyDescent="0.2">
      <c r="A1097" s="279"/>
      <c r="B1097" s="280"/>
      <c r="C1097" s="279"/>
      <c r="D1097" s="280"/>
      <c r="E1097" s="280"/>
      <c r="F1097" s="281"/>
      <c r="G1097" s="281"/>
      <c r="H1097" s="280"/>
      <c r="I1097" s="282"/>
      <c r="J1097" s="280"/>
      <c r="K1097" s="280"/>
      <c r="L1097" s="280"/>
      <c r="M1097" s="280"/>
      <c r="N1097" s="290"/>
      <c r="O1097" s="284"/>
    </row>
    <row r="1098" spans="1:15" s="9" customFormat="1" x14ac:dyDescent="0.2">
      <c r="A1098" s="279"/>
      <c r="B1098" s="280"/>
      <c r="C1098" s="279"/>
      <c r="D1098" s="280"/>
      <c r="E1098" s="280"/>
      <c r="F1098" s="281"/>
      <c r="G1098" s="281"/>
      <c r="H1098" s="280"/>
      <c r="I1098" s="282"/>
      <c r="J1098" s="280"/>
      <c r="K1098" s="280"/>
      <c r="L1098" s="280"/>
      <c r="M1098" s="280"/>
      <c r="N1098" s="290"/>
      <c r="O1098" s="284"/>
    </row>
    <row r="1099" spans="1:15" s="9" customFormat="1" x14ac:dyDescent="0.2">
      <c r="A1099" s="279"/>
      <c r="B1099" s="280"/>
      <c r="C1099" s="279"/>
      <c r="D1099" s="280"/>
      <c r="E1099" s="280"/>
      <c r="F1099" s="281"/>
      <c r="G1099" s="281"/>
      <c r="H1099" s="280"/>
      <c r="I1099" s="282"/>
      <c r="J1099" s="280"/>
      <c r="K1099" s="280"/>
      <c r="L1099" s="280"/>
      <c r="M1099" s="280"/>
      <c r="N1099" s="290"/>
      <c r="O1099" s="284"/>
    </row>
    <row r="1100" spans="1:15" s="9" customFormat="1" x14ac:dyDescent="0.2">
      <c r="A1100" s="279"/>
      <c r="B1100" s="280"/>
      <c r="C1100" s="279"/>
      <c r="D1100" s="280"/>
      <c r="E1100" s="280"/>
      <c r="F1100" s="281"/>
      <c r="G1100" s="281"/>
      <c r="H1100" s="280"/>
      <c r="I1100" s="282"/>
      <c r="J1100" s="280"/>
      <c r="K1100" s="280"/>
      <c r="L1100" s="280"/>
      <c r="M1100" s="280"/>
      <c r="N1100" s="290"/>
      <c r="O1100" s="284"/>
    </row>
    <row r="1101" spans="1:15" s="9" customFormat="1" x14ac:dyDescent="0.2">
      <c r="A1101" s="279"/>
      <c r="B1101" s="280"/>
      <c r="C1101" s="279"/>
      <c r="D1101" s="280"/>
      <c r="E1101" s="280"/>
      <c r="F1101" s="281"/>
      <c r="G1101" s="281"/>
      <c r="H1101" s="280"/>
      <c r="I1101" s="282"/>
      <c r="J1101" s="280"/>
      <c r="K1101" s="280"/>
      <c r="L1101" s="280"/>
      <c r="M1101" s="280"/>
      <c r="N1101" s="290"/>
      <c r="O1101" s="284"/>
    </row>
    <row r="1102" spans="1:15" s="9" customFormat="1" x14ac:dyDescent="0.2">
      <c r="A1102" s="279"/>
      <c r="B1102" s="280"/>
      <c r="C1102" s="279"/>
      <c r="D1102" s="280"/>
      <c r="E1102" s="280"/>
      <c r="F1102" s="281"/>
      <c r="G1102" s="281"/>
      <c r="H1102" s="280"/>
      <c r="I1102" s="282"/>
      <c r="J1102" s="280"/>
      <c r="K1102" s="280"/>
      <c r="L1102" s="280"/>
      <c r="M1102" s="280"/>
      <c r="N1102" s="290"/>
      <c r="O1102" s="284"/>
    </row>
    <row r="1103" spans="1:15" s="9" customFormat="1" x14ac:dyDescent="0.2">
      <c r="A1103" s="279"/>
      <c r="B1103" s="280"/>
      <c r="C1103" s="279"/>
      <c r="D1103" s="280"/>
      <c r="E1103" s="280"/>
      <c r="F1103" s="281"/>
      <c r="G1103" s="281"/>
      <c r="H1103" s="280"/>
      <c r="I1103" s="282"/>
      <c r="J1103" s="280"/>
      <c r="K1103" s="280"/>
      <c r="L1103" s="280"/>
      <c r="M1103" s="280"/>
      <c r="N1103" s="290"/>
      <c r="O1103" s="284"/>
    </row>
    <row r="1104" spans="1:15" s="9" customFormat="1" x14ac:dyDescent="0.2">
      <c r="A1104" s="279"/>
      <c r="B1104" s="280"/>
      <c r="C1104" s="279"/>
      <c r="D1104" s="280"/>
      <c r="E1104" s="280"/>
      <c r="F1104" s="281"/>
      <c r="G1104" s="281"/>
      <c r="H1104" s="280"/>
      <c r="I1104" s="282"/>
      <c r="J1104" s="280"/>
      <c r="K1104" s="280"/>
      <c r="L1104" s="280"/>
      <c r="M1104" s="280"/>
      <c r="N1104" s="290"/>
      <c r="O1104" s="284"/>
    </row>
    <row r="1105" spans="1:15" s="9" customFormat="1" x14ac:dyDescent="0.2">
      <c r="A1105" s="279"/>
      <c r="B1105" s="280"/>
      <c r="C1105" s="279"/>
      <c r="D1105" s="280"/>
      <c r="E1105" s="280"/>
      <c r="F1105" s="281"/>
      <c r="G1105" s="281"/>
      <c r="H1105" s="280"/>
      <c r="I1105" s="282"/>
      <c r="J1105" s="280"/>
      <c r="K1105" s="280"/>
      <c r="L1105" s="280"/>
      <c r="M1105" s="280"/>
      <c r="N1105" s="290"/>
      <c r="O1105" s="284"/>
    </row>
    <row r="1106" spans="1:15" s="9" customFormat="1" x14ac:dyDescent="0.2">
      <c r="A1106" s="279"/>
      <c r="B1106" s="280"/>
      <c r="C1106" s="279"/>
      <c r="D1106" s="280"/>
      <c r="E1106" s="280"/>
      <c r="F1106" s="281"/>
      <c r="G1106" s="281"/>
      <c r="H1106" s="280"/>
      <c r="I1106" s="282"/>
      <c r="J1106" s="280"/>
      <c r="K1106" s="280"/>
      <c r="L1106" s="280"/>
      <c r="M1106" s="280"/>
      <c r="N1106" s="290"/>
      <c r="O1106" s="284"/>
    </row>
    <row r="1107" spans="1:15" s="9" customFormat="1" x14ac:dyDescent="0.2">
      <c r="A1107" s="279"/>
      <c r="B1107" s="280"/>
      <c r="C1107" s="279"/>
      <c r="D1107" s="280"/>
      <c r="E1107" s="280"/>
      <c r="F1107" s="281"/>
      <c r="G1107" s="281"/>
      <c r="H1107" s="280"/>
      <c r="I1107" s="282"/>
      <c r="J1107" s="280"/>
      <c r="K1107" s="280"/>
      <c r="L1107" s="280"/>
      <c r="M1107" s="280"/>
      <c r="N1107" s="290"/>
      <c r="O1107" s="284"/>
    </row>
    <row r="1108" spans="1:15" s="9" customFormat="1" x14ac:dyDescent="0.2">
      <c r="A1108" s="279"/>
      <c r="B1108" s="280"/>
      <c r="C1108" s="279"/>
      <c r="D1108" s="280"/>
      <c r="E1108" s="280"/>
      <c r="F1108" s="281"/>
      <c r="G1108" s="281"/>
      <c r="H1108" s="280"/>
      <c r="I1108" s="282"/>
      <c r="J1108" s="280"/>
      <c r="K1108" s="280"/>
      <c r="L1108" s="280"/>
      <c r="M1108" s="280"/>
      <c r="N1108" s="290"/>
      <c r="O1108" s="284"/>
    </row>
    <row r="1109" spans="1:15" s="9" customFormat="1" x14ac:dyDescent="0.2">
      <c r="A1109" s="279"/>
      <c r="B1109" s="280"/>
      <c r="C1109" s="279"/>
      <c r="D1109" s="280"/>
      <c r="E1109" s="280"/>
      <c r="F1109" s="281"/>
      <c r="G1109" s="281"/>
      <c r="H1109" s="280"/>
      <c r="I1109" s="282"/>
      <c r="J1109" s="280"/>
      <c r="K1109" s="280"/>
      <c r="L1109" s="280"/>
      <c r="M1109" s="280"/>
      <c r="N1109" s="290"/>
      <c r="O1109" s="284"/>
    </row>
    <row r="1110" spans="1:15" s="9" customFormat="1" x14ac:dyDescent="0.2">
      <c r="A1110" s="279"/>
      <c r="B1110" s="280"/>
      <c r="C1110" s="279"/>
      <c r="D1110" s="280"/>
      <c r="E1110" s="280"/>
      <c r="F1110" s="281"/>
      <c r="G1110" s="281"/>
      <c r="H1110" s="280"/>
      <c r="I1110" s="282"/>
      <c r="J1110" s="280"/>
      <c r="K1110" s="280"/>
      <c r="L1110" s="280"/>
      <c r="M1110" s="280"/>
      <c r="N1110" s="290"/>
      <c r="O1110" s="284"/>
    </row>
    <row r="1111" spans="1:15" s="9" customFormat="1" x14ac:dyDescent="0.2">
      <c r="A1111" s="279"/>
      <c r="B1111" s="280"/>
      <c r="C1111" s="279"/>
      <c r="D1111" s="280"/>
      <c r="E1111" s="280"/>
      <c r="F1111" s="281"/>
      <c r="G1111" s="281"/>
      <c r="H1111" s="280"/>
      <c r="I1111" s="282"/>
      <c r="J1111" s="280"/>
      <c r="K1111" s="280"/>
      <c r="L1111" s="280"/>
      <c r="M1111" s="280"/>
      <c r="N1111" s="290"/>
      <c r="O1111" s="284"/>
    </row>
    <row r="1112" spans="1:15" s="9" customFormat="1" x14ac:dyDescent="0.2">
      <c r="A1112" s="279"/>
      <c r="B1112" s="280"/>
      <c r="C1112" s="279"/>
      <c r="D1112" s="280"/>
      <c r="E1112" s="280"/>
      <c r="F1112" s="281"/>
      <c r="G1112" s="281"/>
      <c r="H1112" s="280"/>
      <c r="I1112" s="282"/>
      <c r="J1112" s="280"/>
      <c r="K1112" s="280"/>
      <c r="L1112" s="280"/>
      <c r="M1112" s="280"/>
      <c r="N1112" s="290"/>
      <c r="O1112" s="284"/>
    </row>
    <row r="1113" spans="1:15" s="9" customFormat="1" x14ac:dyDescent="0.2">
      <c r="A1113" s="279"/>
      <c r="B1113" s="280"/>
      <c r="C1113" s="279"/>
      <c r="D1113" s="280"/>
      <c r="E1113" s="280"/>
      <c r="F1113" s="281"/>
      <c r="G1113" s="281"/>
      <c r="H1113" s="280"/>
      <c r="I1113" s="282"/>
      <c r="J1113" s="280"/>
      <c r="K1113" s="280"/>
      <c r="L1113" s="280"/>
      <c r="M1113" s="280"/>
      <c r="N1113" s="290"/>
      <c r="O1113" s="284"/>
    </row>
    <row r="1114" spans="1:15" s="9" customFormat="1" x14ac:dyDescent="0.2">
      <c r="A1114" s="279"/>
      <c r="B1114" s="280"/>
      <c r="C1114" s="279"/>
      <c r="D1114" s="280"/>
      <c r="E1114" s="280"/>
      <c r="F1114" s="281"/>
      <c r="G1114" s="281"/>
      <c r="H1114" s="280"/>
      <c r="I1114" s="282"/>
      <c r="J1114" s="280"/>
      <c r="K1114" s="280"/>
      <c r="L1114" s="280"/>
      <c r="M1114" s="280"/>
      <c r="N1114" s="290"/>
      <c r="O1114" s="284"/>
    </row>
    <row r="1115" spans="1:15" s="9" customFormat="1" x14ac:dyDescent="0.2">
      <c r="A1115" s="279"/>
      <c r="B1115" s="280"/>
      <c r="C1115" s="279"/>
      <c r="D1115" s="280"/>
      <c r="E1115" s="280"/>
      <c r="F1115" s="281"/>
      <c r="G1115" s="281"/>
      <c r="H1115" s="280"/>
      <c r="I1115" s="282"/>
      <c r="J1115" s="280"/>
      <c r="K1115" s="280"/>
      <c r="L1115" s="280"/>
      <c r="M1115" s="280"/>
      <c r="N1115" s="290"/>
      <c r="O1115" s="284"/>
    </row>
    <row r="1116" spans="1:15" s="9" customFormat="1" x14ac:dyDescent="0.2">
      <c r="A1116" s="279"/>
      <c r="B1116" s="280"/>
      <c r="C1116" s="279"/>
      <c r="D1116" s="280"/>
      <c r="E1116" s="280"/>
      <c r="F1116" s="281"/>
      <c r="G1116" s="281"/>
      <c r="H1116" s="280"/>
      <c r="I1116" s="282"/>
      <c r="J1116" s="280"/>
      <c r="K1116" s="280"/>
      <c r="L1116" s="280"/>
      <c r="M1116" s="280"/>
      <c r="N1116" s="290"/>
      <c r="O1116" s="284"/>
    </row>
    <row r="1117" spans="1:15" s="9" customFormat="1" x14ac:dyDescent="0.2">
      <c r="A1117" s="279"/>
      <c r="B1117" s="280"/>
      <c r="C1117" s="279"/>
      <c r="D1117" s="280"/>
      <c r="E1117" s="280"/>
      <c r="F1117" s="281"/>
      <c r="G1117" s="281"/>
      <c r="H1117" s="280"/>
      <c r="I1117" s="282"/>
      <c r="J1117" s="280"/>
      <c r="K1117" s="280"/>
      <c r="L1117" s="280"/>
      <c r="M1117" s="280"/>
      <c r="N1117" s="290"/>
      <c r="O1117" s="284"/>
    </row>
    <row r="1118" spans="1:15" s="9" customFormat="1" x14ac:dyDescent="0.2">
      <c r="A1118" s="279"/>
      <c r="B1118" s="280"/>
      <c r="C1118" s="279"/>
      <c r="D1118" s="280"/>
      <c r="E1118" s="280"/>
      <c r="F1118" s="281"/>
      <c r="G1118" s="281"/>
      <c r="H1118" s="280"/>
      <c r="I1118" s="282"/>
      <c r="J1118" s="280"/>
      <c r="K1118" s="280"/>
      <c r="L1118" s="280"/>
      <c r="M1118" s="280"/>
      <c r="N1118" s="290"/>
      <c r="O1118" s="284"/>
    </row>
    <row r="1119" spans="1:15" s="9" customFormat="1" x14ac:dyDescent="0.2">
      <c r="A1119" s="279"/>
      <c r="B1119" s="280"/>
      <c r="C1119" s="279"/>
      <c r="D1119" s="280"/>
      <c r="E1119" s="280"/>
      <c r="F1119" s="281"/>
      <c r="G1119" s="281"/>
      <c r="H1119" s="280"/>
      <c r="I1119" s="282"/>
      <c r="J1119" s="280"/>
      <c r="K1119" s="280"/>
      <c r="L1119" s="280"/>
      <c r="M1119" s="280"/>
      <c r="N1119" s="290"/>
      <c r="O1119" s="284"/>
    </row>
    <row r="1120" spans="1:15" s="9" customFormat="1" x14ac:dyDescent="0.2">
      <c r="A1120" s="279"/>
      <c r="B1120" s="280"/>
      <c r="C1120" s="279"/>
      <c r="D1120" s="280"/>
      <c r="E1120" s="280"/>
      <c r="F1120" s="281"/>
      <c r="G1120" s="281"/>
      <c r="H1120" s="280"/>
      <c r="I1120" s="282"/>
      <c r="J1120" s="280"/>
      <c r="K1120" s="280"/>
      <c r="L1120" s="280"/>
      <c r="M1120" s="280"/>
      <c r="N1120" s="290"/>
      <c r="O1120" s="284"/>
    </row>
    <row r="1121" spans="1:15" s="9" customFormat="1" x14ac:dyDescent="0.2">
      <c r="A1121" s="279"/>
      <c r="B1121" s="280"/>
      <c r="C1121" s="279"/>
      <c r="D1121" s="280"/>
      <c r="E1121" s="280"/>
      <c r="F1121" s="281"/>
      <c r="G1121" s="281"/>
      <c r="H1121" s="280"/>
      <c r="I1121" s="282"/>
      <c r="J1121" s="280"/>
      <c r="K1121" s="280"/>
      <c r="L1121" s="280"/>
      <c r="M1121" s="280"/>
      <c r="N1121" s="290"/>
      <c r="O1121" s="284"/>
    </row>
    <row r="1122" spans="1:15" s="9" customFormat="1" x14ac:dyDescent="0.2">
      <c r="A1122" s="279"/>
      <c r="B1122" s="280"/>
      <c r="C1122" s="279"/>
      <c r="D1122" s="280"/>
      <c r="E1122" s="280"/>
      <c r="F1122" s="281"/>
      <c r="G1122" s="281"/>
      <c r="H1122" s="280"/>
      <c r="I1122" s="282"/>
      <c r="J1122" s="280"/>
      <c r="K1122" s="280"/>
      <c r="L1122" s="280"/>
      <c r="M1122" s="280"/>
      <c r="N1122" s="290"/>
      <c r="O1122" s="284"/>
    </row>
    <row r="1123" spans="1:15" s="9" customFormat="1" x14ac:dyDescent="0.2">
      <c r="A1123" s="279"/>
      <c r="B1123" s="280"/>
      <c r="C1123" s="279"/>
      <c r="D1123" s="280"/>
      <c r="E1123" s="280"/>
      <c r="F1123" s="281"/>
      <c r="G1123" s="281"/>
      <c r="H1123" s="280"/>
      <c r="I1123" s="282"/>
      <c r="J1123" s="280"/>
      <c r="K1123" s="280"/>
      <c r="L1123" s="280"/>
      <c r="M1123" s="280"/>
      <c r="N1123" s="290"/>
      <c r="O1123" s="284"/>
    </row>
    <row r="1124" spans="1:15" s="9" customFormat="1" x14ac:dyDescent="0.2">
      <c r="A1124" s="279"/>
      <c r="B1124" s="280"/>
      <c r="C1124" s="279"/>
      <c r="D1124" s="280"/>
      <c r="E1124" s="280"/>
      <c r="F1124" s="281"/>
      <c r="G1124" s="281"/>
      <c r="H1124" s="280"/>
      <c r="I1124" s="282"/>
      <c r="J1124" s="280"/>
      <c r="K1124" s="280"/>
      <c r="L1124" s="280"/>
      <c r="M1124" s="280"/>
      <c r="N1124" s="290"/>
      <c r="O1124" s="284"/>
    </row>
    <row r="1125" spans="1:15" s="9" customFormat="1" x14ac:dyDescent="0.2">
      <c r="A1125" s="279"/>
      <c r="B1125" s="280"/>
      <c r="C1125" s="279"/>
      <c r="D1125" s="280"/>
      <c r="E1125" s="280"/>
      <c r="F1125" s="281"/>
      <c r="G1125" s="281"/>
      <c r="H1125" s="280"/>
      <c r="I1125" s="282"/>
      <c r="J1125" s="280"/>
      <c r="K1125" s="280"/>
      <c r="L1125" s="280"/>
      <c r="M1125" s="280"/>
      <c r="N1125" s="290"/>
      <c r="O1125" s="284"/>
    </row>
    <row r="1126" spans="1:15" s="9" customFormat="1" x14ac:dyDescent="0.2">
      <c r="A1126" s="279"/>
      <c r="B1126" s="280"/>
      <c r="C1126" s="279"/>
      <c r="D1126" s="280"/>
      <c r="E1126" s="280"/>
      <c r="F1126" s="281"/>
      <c r="G1126" s="281"/>
      <c r="H1126" s="280"/>
      <c r="I1126" s="282"/>
      <c r="J1126" s="280"/>
      <c r="K1126" s="280"/>
      <c r="L1126" s="280"/>
      <c r="M1126" s="280"/>
      <c r="N1126" s="290"/>
      <c r="O1126" s="284"/>
    </row>
    <row r="1127" spans="1:15" s="9" customFormat="1" x14ac:dyDescent="0.2">
      <c r="A1127" s="279"/>
      <c r="B1127" s="280"/>
      <c r="C1127" s="279"/>
      <c r="D1127" s="280"/>
      <c r="E1127" s="280"/>
      <c r="F1127" s="281"/>
      <c r="G1127" s="281"/>
      <c r="H1127" s="280"/>
      <c r="I1127" s="282"/>
      <c r="J1127" s="280"/>
      <c r="K1127" s="280"/>
      <c r="L1127" s="280"/>
      <c r="M1127" s="280"/>
      <c r="N1127" s="290"/>
      <c r="O1127" s="284"/>
    </row>
    <row r="1128" spans="1:15" s="9" customFormat="1" x14ac:dyDescent="0.2">
      <c r="A1128" s="279"/>
      <c r="B1128" s="280"/>
      <c r="C1128" s="279"/>
      <c r="D1128" s="280"/>
      <c r="E1128" s="280"/>
      <c r="F1128" s="281"/>
      <c r="G1128" s="281"/>
      <c r="H1128" s="280"/>
      <c r="I1128" s="282"/>
      <c r="J1128" s="280"/>
      <c r="K1128" s="280"/>
      <c r="L1128" s="280"/>
      <c r="M1128" s="280"/>
      <c r="N1128" s="290"/>
      <c r="O1128" s="284"/>
    </row>
    <row r="1129" spans="1:15" s="9" customFormat="1" x14ac:dyDescent="0.2">
      <c r="A1129" s="279"/>
      <c r="B1129" s="280"/>
      <c r="C1129" s="279"/>
      <c r="D1129" s="280"/>
      <c r="E1129" s="280"/>
      <c r="F1129" s="281"/>
      <c r="G1129" s="281"/>
      <c r="H1129" s="280"/>
      <c r="I1129" s="282"/>
      <c r="J1129" s="280"/>
      <c r="K1129" s="280"/>
      <c r="L1129" s="280"/>
      <c r="M1129" s="280"/>
      <c r="N1129" s="290"/>
      <c r="O1129" s="284"/>
    </row>
    <row r="1130" spans="1:15" s="9" customFormat="1" x14ac:dyDescent="0.2">
      <c r="A1130" s="279"/>
      <c r="B1130" s="280"/>
      <c r="C1130" s="279"/>
      <c r="D1130" s="280"/>
      <c r="E1130" s="280"/>
      <c r="F1130" s="281"/>
      <c r="G1130" s="281"/>
      <c r="H1130" s="280"/>
      <c r="I1130" s="282"/>
      <c r="J1130" s="280"/>
      <c r="K1130" s="280"/>
      <c r="L1130" s="280"/>
      <c r="M1130" s="280"/>
      <c r="N1130" s="290"/>
      <c r="O1130" s="284"/>
    </row>
    <row r="1131" spans="1:15" s="9" customFormat="1" x14ac:dyDescent="0.2">
      <c r="A1131" s="279"/>
      <c r="B1131" s="280"/>
      <c r="C1131" s="279"/>
      <c r="D1131" s="280"/>
      <c r="E1131" s="280"/>
      <c r="F1131" s="281"/>
      <c r="G1131" s="281"/>
      <c r="H1131" s="280"/>
      <c r="I1131" s="282"/>
      <c r="J1131" s="280"/>
      <c r="K1131" s="280"/>
      <c r="L1131" s="280"/>
      <c r="M1131" s="280"/>
      <c r="N1131" s="290"/>
      <c r="O1131" s="284"/>
    </row>
    <row r="1132" spans="1:15" s="9" customFormat="1" x14ac:dyDescent="0.2">
      <c r="A1132" s="279"/>
      <c r="B1132" s="280"/>
      <c r="C1132" s="279"/>
      <c r="D1132" s="280"/>
      <c r="E1132" s="280"/>
      <c r="F1132" s="281"/>
      <c r="G1132" s="281"/>
      <c r="H1132" s="280"/>
      <c r="I1132" s="282"/>
      <c r="J1132" s="280"/>
      <c r="K1132" s="280"/>
      <c r="L1132" s="280"/>
      <c r="M1132" s="280"/>
      <c r="N1132" s="290"/>
      <c r="O1132" s="284"/>
    </row>
    <row r="1133" spans="1:15" s="9" customFormat="1" x14ac:dyDescent="0.2">
      <c r="A1133" s="279"/>
      <c r="B1133" s="280"/>
      <c r="C1133" s="279"/>
      <c r="D1133" s="280"/>
      <c r="E1133" s="280"/>
      <c r="F1133" s="281"/>
      <c r="G1133" s="281"/>
      <c r="H1133" s="280"/>
      <c r="I1133" s="282"/>
      <c r="J1133" s="280"/>
      <c r="K1133" s="280"/>
      <c r="L1133" s="280"/>
      <c r="M1133" s="280"/>
      <c r="N1133" s="290"/>
      <c r="O1133" s="284"/>
    </row>
    <row r="1134" spans="1:15" s="9" customFormat="1" x14ac:dyDescent="0.2">
      <c r="A1134" s="279"/>
      <c r="B1134" s="280"/>
      <c r="C1134" s="279"/>
      <c r="D1134" s="280"/>
      <c r="E1134" s="280"/>
      <c r="F1134" s="281"/>
      <c r="G1134" s="281"/>
      <c r="H1134" s="280"/>
      <c r="I1134" s="282"/>
      <c r="J1134" s="280"/>
      <c r="K1134" s="280"/>
      <c r="L1134" s="280"/>
      <c r="M1134" s="280"/>
      <c r="N1134" s="290"/>
      <c r="O1134" s="284"/>
    </row>
    <row r="1135" spans="1:15" s="9" customFormat="1" x14ac:dyDescent="0.2">
      <c r="A1135" s="279"/>
      <c r="B1135" s="280"/>
      <c r="C1135" s="279"/>
      <c r="D1135" s="280"/>
      <c r="E1135" s="280"/>
      <c r="F1135" s="281"/>
      <c r="G1135" s="281"/>
      <c r="H1135" s="280"/>
      <c r="I1135" s="282"/>
      <c r="J1135" s="280"/>
      <c r="K1135" s="280"/>
      <c r="L1135" s="280"/>
      <c r="M1135" s="280"/>
      <c r="N1135" s="290"/>
      <c r="O1135" s="284"/>
    </row>
    <row r="1136" spans="1:15" s="9" customFormat="1" x14ac:dyDescent="0.2">
      <c r="A1136" s="279"/>
      <c r="B1136" s="280"/>
      <c r="C1136" s="279"/>
      <c r="D1136" s="280"/>
      <c r="E1136" s="280"/>
      <c r="F1136" s="281"/>
      <c r="G1136" s="281"/>
      <c r="H1136" s="280"/>
      <c r="I1136" s="282"/>
      <c r="J1136" s="280"/>
      <c r="K1136" s="280"/>
      <c r="L1136" s="280"/>
      <c r="M1136" s="280"/>
      <c r="N1136" s="290"/>
      <c r="O1136" s="284"/>
    </row>
    <row r="1137" spans="1:15" s="9" customFormat="1" x14ac:dyDescent="0.2">
      <c r="A1137" s="279"/>
      <c r="B1137" s="280"/>
      <c r="C1137" s="279"/>
      <c r="D1137" s="280"/>
      <c r="E1137" s="280"/>
      <c r="F1137" s="281"/>
      <c r="G1137" s="281"/>
      <c r="H1137" s="280"/>
      <c r="I1137" s="282"/>
      <c r="J1137" s="280"/>
      <c r="K1137" s="280"/>
      <c r="L1137" s="280"/>
      <c r="M1137" s="280"/>
      <c r="N1137" s="290"/>
      <c r="O1137" s="284"/>
    </row>
    <row r="1138" spans="1:15" s="9" customFormat="1" x14ac:dyDescent="0.2">
      <c r="A1138" s="279"/>
      <c r="B1138" s="280"/>
      <c r="C1138" s="279"/>
      <c r="D1138" s="280"/>
      <c r="E1138" s="280"/>
      <c r="F1138" s="281"/>
      <c r="G1138" s="281"/>
      <c r="H1138" s="280"/>
      <c r="I1138" s="282"/>
      <c r="J1138" s="280"/>
      <c r="K1138" s="280"/>
      <c r="L1138" s="280"/>
      <c r="M1138" s="280"/>
      <c r="N1138" s="290"/>
      <c r="O1138" s="284"/>
    </row>
    <row r="1139" spans="1:15" s="9" customFormat="1" x14ac:dyDescent="0.2">
      <c r="A1139" s="279"/>
      <c r="B1139" s="280"/>
      <c r="C1139" s="279"/>
      <c r="D1139" s="280"/>
      <c r="E1139" s="280"/>
      <c r="F1139" s="281"/>
      <c r="G1139" s="281"/>
      <c r="H1139" s="280"/>
      <c r="I1139" s="282"/>
      <c r="J1139" s="280"/>
      <c r="K1139" s="280"/>
      <c r="L1139" s="280"/>
      <c r="M1139" s="280"/>
      <c r="N1139" s="290"/>
      <c r="O1139" s="284"/>
    </row>
    <row r="1140" spans="1:15" s="9" customFormat="1" x14ac:dyDescent="0.2">
      <c r="A1140" s="279"/>
      <c r="B1140" s="280"/>
      <c r="C1140" s="279"/>
      <c r="D1140" s="280"/>
      <c r="E1140" s="280"/>
      <c r="F1140" s="281"/>
      <c r="G1140" s="281"/>
      <c r="H1140" s="280"/>
      <c r="I1140" s="282"/>
      <c r="J1140" s="280"/>
      <c r="K1140" s="280"/>
      <c r="L1140" s="280"/>
      <c r="M1140" s="280"/>
      <c r="N1140" s="290"/>
      <c r="O1140" s="284"/>
    </row>
    <row r="1141" spans="1:15" s="9" customFormat="1" x14ac:dyDescent="0.2">
      <c r="A1141" s="279"/>
      <c r="B1141" s="280"/>
      <c r="C1141" s="279"/>
      <c r="D1141" s="280"/>
      <c r="E1141" s="280"/>
      <c r="F1141" s="281"/>
      <c r="G1141" s="281"/>
      <c r="H1141" s="280"/>
      <c r="I1141" s="282"/>
      <c r="J1141" s="280"/>
      <c r="K1141" s="280"/>
      <c r="L1141" s="280"/>
      <c r="M1141" s="280"/>
      <c r="N1141" s="290"/>
      <c r="O1141" s="284"/>
    </row>
    <row r="1142" spans="1:15" s="9" customFormat="1" x14ac:dyDescent="0.2">
      <c r="A1142" s="279"/>
      <c r="B1142" s="280"/>
      <c r="C1142" s="279"/>
      <c r="D1142" s="280"/>
      <c r="E1142" s="280"/>
      <c r="F1142" s="281"/>
      <c r="G1142" s="281"/>
      <c r="H1142" s="280"/>
      <c r="I1142" s="282"/>
      <c r="J1142" s="280"/>
      <c r="K1142" s="280"/>
      <c r="L1142" s="280"/>
      <c r="M1142" s="280"/>
      <c r="N1142" s="290"/>
      <c r="O1142" s="284"/>
    </row>
    <row r="1143" spans="1:15" s="9" customFormat="1" x14ac:dyDescent="0.2">
      <c r="A1143" s="279"/>
      <c r="B1143" s="280"/>
      <c r="C1143" s="279"/>
      <c r="D1143" s="280"/>
      <c r="E1143" s="280"/>
      <c r="F1143" s="281"/>
      <c r="G1143" s="281"/>
      <c r="H1143" s="280"/>
      <c r="I1143" s="282"/>
      <c r="J1143" s="280"/>
      <c r="K1143" s="280"/>
      <c r="L1143" s="280"/>
      <c r="M1143" s="280"/>
      <c r="N1143" s="290"/>
      <c r="O1143" s="284"/>
    </row>
    <row r="1144" spans="1:15" s="9" customFormat="1" x14ac:dyDescent="0.2">
      <c r="A1144" s="279"/>
      <c r="B1144" s="280"/>
      <c r="C1144" s="279"/>
      <c r="D1144" s="280"/>
      <c r="E1144" s="280"/>
      <c r="F1144" s="281"/>
      <c r="G1144" s="281"/>
      <c r="H1144" s="280"/>
      <c r="I1144" s="282"/>
      <c r="J1144" s="280"/>
      <c r="K1144" s="280"/>
      <c r="L1144" s="280"/>
      <c r="M1144" s="280"/>
      <c r="N1144" s="290"/>
      <c r="O1144" s="284"/>
    </row>
    <row r="1145" spans="1:15" s="9" customFormat="1" x14ac:dyDescent="0.2">
      <c r="A1145" s="279"/>
      <c r="B1145" s="280"/>
      <c r="C1145" s="279"/>
      <c r="D1145" s="280"/>
      <c r="E1145" s="280"/>
      <c r="F1145" s="281"/>
      <c r="G1145" s="281"/>
      <c r="H1145" s="280"/>
      <c r="I1145" s="282"/>
      <c r="J1145" s="280"/>
      <c r="K1145" s="280"/>
      <c r="L1145" s="280"/>
      <c r="M1145" s="280"/>
      <c r="N1145" s="290"/>
      <c r="O1145" s="284"/>
    </row>
    <row r="1146" spans="1:15" s="9" customFormat="1" x14ac:dyDescent="0.2">
      <c r="A1146" s="279"/>
      <c r="B1146" s="280"/>
      <c r="C1146" s="279"/>
      <c r="D1146" s="280"/>
      <c r="E1146" s="280"/>
      <c r="F1146" s="281"/>
      <c r="G1146" s="281"/>
      <c r="H1146" s="280"/>
      <c r="I1146" s="282"/>
      <c r="J1146" s="280"/>
      <c r="K1146" s="280"/>
      <c r="L1146" s="280"/>
      <c r="M1146" s="280"/>
      <c r="N1146" s="290"/>
      <c r="O1146" s="284"/>
    </row>
    <row r="1147" spans="1:15" s="9" customFormat="1" x14ac:dyDescent="0.2">
      <c r="A1147" s="279"/>
      <c r="B1147" s="280"/>
      <c r="C1147" s="279"/>
      <c r="D1147" s="280"/>
      <c r="E1147" s="280"/>
      <c r="F1147" s="281"/>
      <c r="G1147" s="281"/>
      <c r="H1147" s="280"/>
      <c r="I1147" s="282"/>
      <c r="J1147" s="280"/>
      <c r="K1147" s="280"/>
      <c r="L1147" s="280"/>
      <c r="M1147" s="280"/>
      <c r="N1147" s="290"/>
      <c r="O1147" s="284"/>
    </row>
    <row r="1148" spans="1:15" s="9" customFormat="1" x14ac:dyDescent="0.2">
      <c r="A1148" s="279"/>
      <c r="B1148" s="280"/>
      <c r="C1148" s="279"/>
      <c r="D1148" s="280"/>
      <c r="E1148" s="280"/>
      <c r="F1148" s="281"/>
      <c r="G1148" s="281"/>
      <c r="H1148" s="280"/>
      <c r="I1148" s="282"/>
      <c r="J1148" s="280"/>
      <c r="K1148" s="280"/>
      <c r="L1148" s="280"/>
      <c r="M1148" s="280"/>
      <c r="N1148" s="290"/>
      <c r="O1148" s="284"/>
    </row>
    <row r="1149" spans="1:15" s="9" customFormat="1" x14ac:dyDescent="0.2">
      <c r="A1149" s="279"/>
      <c r="B1149" s="280"/>
      <c r="C1149" s="279"/>
      <c r="D1149" s="280"/>
      <c r="E1149" s="280"/>
      <c r="F1149" s="281"/>
      <c r="G1149" s="281"/>
      <c r="H1149" s="280"/>
      <c r="I1149" s="282"/>
      <c r="J1149" s="280"/>
      <c r="K1149" s="280"/>
      <c r="L1149" s="280"/>
      <c r="M1149" s="280"/>
      <c r="N1149" s="290"/>
      <c r="O1149" s="284"/>
    </row>
    <row r="1150" spans="1:15" s="9" customFormat="1" x14ac:dyDescent="0.2">
      <c r="A1150" s="279"/>
      <c r="B1150" s="280"/>
      <c r="C1150" s="279"/>
      <c r="D1150" s="280"/>
      <c r="E1150" s="280"/>
      <c r="F1150" s="281"/>
      <c r="G1150" s="281"/>
      <c r="H1150" s="280"/>
      <c r="I1150" s="282"/>
      <c r="J1150" s="280"/>
      <c r="K1150" s="280"/>
      <c r="L1150" s="280"/>
      <c r="M1150" s="280"/>
      <c r="N1150" s="290"/>
      <c r="O1150" s="284"/>
    </row>
    <row r="1151" spans="1:15" s="9" customFormat="1" x14ac:dyDescent="0.2">
      <c r="A1151" s="279"/>
      <c r="B1151" s="280"/>
      <c r="C1151" s="279"/>
      <c r="D1151" s="280"/>
      <c r="E1151" s="280"/>
      <c r="F1151" s="281"/>
      <c r="G1151" s="281"/>
      <c r="H1151" s="280"/>
      <c r="I1151" s="282"/>
      <c r="J1151" s="280"/>
      <c r="K1151" s="280"/>
      <c r="L1151" s="280"/>
      <c r="M1151" s="280"/>
      <c r="N1151" s="290"/>
      <c r="O1151" s="284"/>
    </row>
    <row r="1152" spans="1:15" s="9" customFormat="1" x14ac:dyDescent="0.2">
      <c r="A1152" s="279"/>
      <c r="B1152" s="280"/>
      <c r="C1152" s="279"/>
      <c r="D1152" s="280"/>
      <c r="E1152" s="280"/>
      <c r="F1152" s="281"/>
      <c r="G1152" s="281"/>
      <c r="H1152" s="280"/>
      <c r="I1152" s="282"/>
      <c r="J1152" s="280"/>
      <c r="K1152" s="280"/>
      <c r="L1152" s="280"/>
      <c r="M1152" s="280"/>
      <c r="N1152" s="290"/>
      <c r="O1152" s="284"/>
    </row>
    <row r="1153" spans="1:15" s="9" customFormat="1" x14ac:dyDescent="0.2">
      <c r="A1153" s="279"/>
      <c r="B1153" s="280"/>
      <c r="C1153" s="279"/>
      <c r="D1153" s="280"/>
      <c r="E1153" s="280"/>
      <c r="F1153" s="281"/>
      <c r="G1153" s="281"/>
      <c r="H1153" s="280"/>
      <c r="I1153" s="282"/>
      <c r="J1153" s="280"/>
      <c r="K1153" s="280"/>
      <c r="L1153" s="280"/>
      <c r="M1153" s="280"/>
      <c r="N1153" s="290"/>
      <c r="O1153" s="284"/>
    </row>
    <row r="1154" spans="1:15" s="9" customFormat="1" x14ac:dyDescent="0.2">
      <c r="A1154" s="279"/>
      <c r="B1154" s="280"/>
      <c r="C1154" s="279"/>
      <c r="D1154" s="280"/>
      <c r="E1154" s="280"/>
      <c r="F1154" s="281"/>
      <c r="G1154" s="281"/>
      <c r="H1154" s="280"/>
      <c r="I1154" s="282"/>
      <c r="J1154" s="280"/>
      <c r="K1154" s="280"/>
      <c r="L1154" s="280"/>
      <c r="M1154" s="280"/>
      <c r="N1154" s="290"/>
      <c r="O1154" s="284"/>
    </row>
    <row r="1155" spans="1:15" s="9" customFormat="1" x14ac:dyDescent="0.2">
      <c r="A1155" s="279"/>
      <c r="B1155" s="280"/>
      <c r="C1155" s="279"/>
      <c r="D1155" s="280"/>
      <c r="E1155" s="280"/>
      <c r="F1155" s="281"/>
      <c r="G1155" s="281"/>
      <c r="H1155" s="280"/>
      <c r="I1155" s="282"/>
      <c r="J1155" s="280"/>
      <c r="K1155" s="280"/>
      <c r="L1155" s="280"/>
      <c r="M1155" s="280"/>
      <c r="N1155" s="290"/>
      <c r="O1155" s="284"/>
    </row>
    <row r="1156" spans="1:15" s="9" customFormat="1" x14ac:dyDescent="0.2">
      <c r="A1156" s="279"/>
      <c r="B1156" s="280"/>
      <c r="C1156" s="279"/>
      <c r="D1156" s="280"/>
      <c r="E1156" s="280"/>
      <c r="F1156" s="281"/>
      <c r="G1156" s="281"/>
      <c r="H1156" s="280"/>
      <c r="I1156" s="282"/>
      <c r="J1156" s="280"/>
      <c r="K1156" s="280"/>
      <c r="L1156" s="280"/>
      <c r="M1156" s="280"/>
      <c r="N1156" s="290"/>
      <c r="O1156" s="284"/>
    </row>
    <row r="1157" spans="1:15" s="9" customFormat="1" x14ac:dyDescent="0.2">
      <c r="A1157" s="279"/>
      <c r="B1157" s="280"/>
      <c r="C1157" s="279"/>
      <c r="D1157" s="280"/>
      <c r="E1157" s="280"/>
      <c r="F1157" s="281"/>
      <c r="G1157" s="281"/>
      <c r="H1157" s="280"/>
      <c r="I1157" s="282"/>
      <c r="J1157" s="280"/>
      <c r="K1157" s="280"/>
      <c r="L1157" s="280"/>
      <c r="M1157" s="280"/>
      <c r="N1157" s="290"/>
      <c r="O1157" s="284"/>
    </row>
    <row r="1158" spans="1:15" s="9" customFormat="1" x14ac:dyDescent="0.2">
      <c r="A1158" s="279"/>
      <c r="B1158" s="280"/>
      <c r="C1158" s="279"/>
      <c r="D1158" s="280"/>
      <c r="E1158" s="280"/>
      <c r="F1158" s="281"/>
      <c r="G1158" s="281"/>
      <c r="H1158" s="280"/>
      <c r="I1158" s="282"/>
      <c r="J1158" s="280"/>
      <c r="K1158" s="280"/>
      <c r="L1158" s="280"/>
      <c r="M1158" s="280"/>
      <c r="N1158" s="290"/>
      <c r="O1158" s="284"/>
    </row>
    <row r="1159" spans="1:15" s="9" customFormat="1" x14ac:dyDescent="0.2">
      <c r="A1159" s="279"/>
      <c r="B1159" s="280"/>
      <c r="C1159" s="279"/>
      <c r="D1159" s="280"/>
      <c r="E1159" s="280"/>
      <c r="F1159" s="281"/>
      <c r="G1159" s="281"/>
      <c r="H1159" s="280"/>
      <c r="I1159" s="282"/>
      <c r="J1159" s="280"/>
      <c r="K1159" s="280"/>
      <c r="L1159" s="280"/>
      <c r="M1159" s="280"/>
      <c r="N1159" s="290"/>
      <c r="O1159" s="284"/>
    </row>
    <row r="1160" spans="1:15" s="9" customFormat="1" x14ac:dyDescent="0.2">
      <c r="A1160" s="279"/>
      <c r="B1160" s="280"/>
      <c r="C1160" s="279"/>
      <c r="D1160" s="280"/>
      <c r="E1160" s="280"/>
      <c r="F1160" s="281"/>
      <c r="G1160" s="281"/>
      <c r="H1160" s="280"/>
      <c r="I1160" s="282"/>
      <c r="J1160" s="280"/>
      <c r="K1160" s="280"/>
      <c r="L1160" s="280"/>
      <c r="M1160" s="280"/>
      <c r="N1160" s="290"/>
      <c r="O1160" s="284"/>
    </row>
    <row r="1161" spans="1:15" s="9" customFormat="1" x14ac:dyDescent="0.2">
      <c r="A1161" s="279"/>
      <c r="B1161" s="280"/>
      <c r="C1161" s="279"/>
      <c r="D1161" s="280"/>
      <c r="E1161" s="280"/>
      <c r="F1161" s="281"/>
      <c r="G1161" s="281"/>
      <c r="H1161" s="280"/>
      <c r="I1161" s="282"/>
      <c r="J1161" s="280"/>
      <c r="K1161" s="280"/>
      <c r="L1161" s="280"/>
      <c r="M1161" s="280"/>
      <c r="N1161" s="290"/>
      <c r="O1161" s="284"/>
    </row>
    <row r="1162" spans="1:15" s="9" customFormat="1" x14ac:dyDescent="0.2">
      <c r="A1162" s="279"/>
      <c r="B1162" s="280"/>
      <c r="C1162" s="279"/>
      <c r="D1162" s="280"/>
      <c r="E1162" s="280"/>
      <c r="F1162" s="281"/>
      <c r="G1162" s="281"/>
      <c r="H1162" s="280"/>
      <c r="I1162" s="282"/>
      <c r="J1162" s="280"/>
      <c r="K1162" s="280"/>
      <c r="L1162" s="280"/>
      <c r="M1162" s="280"/>
      <c r="N1162" s="290"/>
      <c r="O1162" s="284"/>
    </row>
    <row r="1163" spans="1:15" s="9" customFormat="1" x14ac:dyDescent="0.2">
      <c r="A1163" s="279"/>
      <c r="B1163" s="280"/>
      <c r="C1163" s="279"/>
      <c r="D1163" s="280"/>
      <c r="E1163" s="280"/>
      <c r="F1163" s="281"/>
      <c r="G1163" s="281"/>
      <c r="H1163" s="280"/>
      <c r="I1163" s="282"/>
      <c r="J1163" s="280"/>
      <c r="K1163" s="280"/>
      <c r="L1163" s="280"/>
      <c r="M1163" s="280"/>
      <c r="N1163" s="290"/>
      <c r="O1163" s="284"/>
    </row>
    <row r="1164" spans="1:15" s="9" customFormat="1" x14ac:dyDescent="0.2">
      <c r="A1164" s="279"/>
      <c r="B1164" s="280"/>
      <c r="C1164" s="279"/>
      <c r="D1164" s="280"/>
      <c r="E1164" s="280"/>
      <c r="F1164" s="281"/>
      <c r="G1164" s="281"/>
      <c r="H1164" s="280"/>
      <c r="I1164" s="282"/>
      <c r="J1164" s="280"/>
      <c r="K1164" s="280"/>
      <c r="L1164" s="280"/>
      <c r="M1164" s="280"/>
      <c r="N1164" s="290"/>
      <c r="O1164" s="284"/>
    </row>
    <row r="1165" spans="1:15" s="9" customFormat="1" x14ac:dyDescent="0.2">
      <c r="A1165" s="279"/>
      <c r="B1165" s="280"/>
      <c r="C1165" s="279"/>
      <c r="D1165" s="280"/>
      <c r="E1165" s="280"/>
      <c r="F1165" s="281"/>
      <c r="G1165" s="281"/>
      <c r="H1165" s="280"/>
      <c r="I1165" s="282"/>
      <c r="J1165" s="280"/>
      <c r="K1165" s="280"/>
      <c r="L1165" s="280"/>
      <c r="M1165" s="280"/>
      <c r="N1165" s="290"/>
      <c r="O1165" s="284"/>
    </row>
    <row r="1166" spans="1:15" s="9" customFormat="1" x14ac:dyDescent="0.2">
      <c r="A1166" s="279"/>
      <c r="B1166" s="280"/>
      <c r="C1166" s="279"/>
      <c r="D1166" s="280"/>
      <c r="E1166" s="280"/>
      <c r="F1166" s="281"/>
      <c r="G1166" s="281"/>
      <c r="H1166" s="280"/>
      <c r="I1166" s="282"/>
      <c r="J1166" s="280"/>
      <c r="K1166" s="280"/>
      <c r="L1166" s="280"/>
      <c r="M1166" s="280"/>
      <c r="N1166" s="290"/>
      <c r="O1166" s="284"/>
    </row>
    <row r="1167" spans="1:15" s="9" customFormat="1" x14ac:dyDescent="0.2">
      <c r="A1167" s="279"/>
      <c r="B1167" s="280"/>
      <c r="C1167" s="279"/>
      <c r="D1167" s="280"/>
      <c r="E1167" s="280"/>
      <c r="F1167" s="281"/>
      <c r="G1167" s="281"/>
      <c r="H1167" s="280"/>
      <c r="I1167" s="282"/>
      <c r="J1167" s="280"/>
      <c r="K1167" s="280"/>
      <c r="L1167" s="280"/>
      <c r="M1167" s="280"/>
      <c r="N1167" s="290"/>
      <c r="O1167" s="284"/>
    </row>
    <row r="1168" spans="1:15" s="9" customFormat="1" x14ac:dyDescent="0.2">
      <c r="A1168" s="279"/>
      <c r="B1168" s="280"/>
      <c r="C1168" s="279"/>
      <c r="D1168" s="280"/>
      <c r="E1168" s="280"/>
      <c r="F1168" s="281"/>
      <c r="G1168" s="281"/>
      <c r="H1168" s="280"/>
      <c r="I1168" s="282"/>
      <c r="J1168" s="280"/>
      <c r="K1168" s="280"/>
      <c r="L1168" s="280"/>
      <c r="M1168" s="280"/>
      <c r="N1168" s="290"/>
      <c r="O1168" s="284"/>
    </row>
    <row r="1169" spans="1:15" s="9" customFormat="1" x14ac:dyDescent="0.2">
      <c r="A1169" s="279"/>
      <c r="B1169" s="280"/>
      <c r="C1169" s="279"/>
      <c r="D1169" s="280"/>
      <c r="E1169" s="280"/>
      <c r="F1169" s="281"/>
      <c r="G1169" s="281"/>
      <c r="H1169" s="280"/>
      <c r="I1169" s="282"/>
      <c r="J1169" s="280"/>
      <c r="K1169" s="280"/>
      <c r="L1169" s="280"/>
      <c r="M1169" s="280"/>
      <c r="N1169" s="290"/>
      <c r="O1169" s="284"/>
    </row>
    <row r="1170" spans="1:15" s="9" customFormat="1" x14ac:dyDescent="0.2">
      <c r="A1170" s="279"/>
      <c r="B1170" s="280"/>
      <c r="C1170" s="279"/>
      <c r="D1170" s="280"/>
      <c r="E1170" s="280"/>
      <c r="F1170" s="281"/>
      <c r="G1170" s="281"/>
      <c r="H1170" s="280"/>
      <c r="I1170" s="282"/>
      <c r="J1170" s="280"/>
      <c r="K1170" s="280"/>
      <c r="L1170" s="280"/>
      <c r="M1170" s="280"/>
      <c r="N1170" s="290"/>
      <c r="O1170" s="284"/>
    </row>
    <row r="1171" spans="1:15" s="9" customFormat="1" x14ac:dyDescent="0.2">
      <c r="A1171" s="279"/>
      <c r="B1171" s="280"/>
      <c r="C1171" s="279"/>
      <c r="D1171" s="280"/>
      <c r="E1171" s="280"/>
      <c r="F1171" s="281"/>
      <c r="G1171" s="281"/>
      <c r="H1171" s="280"/>
      <c r="I1171" s="282"/>
      <c r="J1171" s="280"/>
      <c r="K1171" s="280"/>
      <c r="L1171" s="280"/>
      <c r="M1171" s="280"/>
      <c r="N1171" s="290"/>
      <c r="O1171" s="284"/>
    </row>
    <row r="1172" spans="1:15" s="9" customFormat="1" x14ac:dyDescent="0.2">
      <c r="A1172" s="279"/>
      <c r="B1172" s="280"/>
      <c r="C1172" s="279"/>
      <c r="D1172" s="280"/>
      <c r="E1172" s="280"/>
      <c r="F1172" s="281"/>
      <c r="G1172" s="281"/>
      <c r="H1172" s="280"/>
      <c r="I1172" s="282"/>
      <c r="J1172" s="280"/>
      <c r="K1172" s="280"/>
      <c r="L1172" s="280"/>
      <c r="M1172" s="280"/>
      <c r="N1172" s="290"/>
      <c r="O1172" s="284"/>
    </row>
    <row r="1173" spans="1:15" s="9" customFormat="1" x14ac:dyDescent="0.2">
      <c r="A1173" s="279"/>
      <c r="B1173" s="280"/>
      <c r="C1173" s="279"/>
      <c r="D1173" s="280"/>
      <c r="E1173" s="280"/>
      <c r="F1173" s="281"/>
      <c r="G1173" s="281"/>
      <c r="H1173" s="280"/>
      <c r="I1173" s="282"/>
      <c r="J1173" s="280"/>
      <c r="K1173" s="280"/>
      <c r="L1173" s="280"/>
      <c r="M1173" s="280"/>
      <c r="N1173" s="290"/>
      <c r="O1173" s="284"/>
    </row>
    <row r="1174" spans="1:15" s="9" customFormat="1" x14ac:dyDescent="0.2">
      <c r="A1174" s="279"/>
      <c r="B1174" s="280"/>
      <c r="C1174" s="279"/>
      <c r="D1174" s="280"/>
      <c r="E1174" s="280"/>
      <c r="F1174" s="281"/>
      <c r="G1174" s="281"/>
      <c r="H1174" s="280"/>
      <c r="I1174" s="282"/>
      <c r="J1174" s="280"/>
      <c r="K1174" s="280"/>
      <c r="L1174" s="280"/>
      <c r="M1174" s="280"/>
      <c r="N1174" s="290"/>
      <c r="O1174" s="284"/>
    </row>
    <row r="1175" spans="1:15" s="9" customFormat="1" x14ac:dyDescent="0.2">
      <c r="A1175" s="279"/>
      <c r="B1175" s="280"/>
      <c r="C1175" s="279"/>
      <c r="D1175" s="280"/>
      <c r="E1175" s="280"/>
      <c r="F1175" s="281"/>
      <c r="G1175" s="281"/>
      <c r="H1175" s="280"/>
      <c r="I1175" s="282"/>
      <c r="J1175" s="280"/>
      <c r="K1175" s="280"/>
      <c r="L1175" s="280"/>
      <c r="M1175" s="280"/>
      <c r="N1175" s="290"/>
      <c r="O1175" s="284"/>
    </row>
    <row r="1176" spans="1:15" s="9" customFormat="1" x14ac:dyDescent="0.2">
      <c r="A1176" s="279"/>
      <c r="B1176" s="280"/>
      <c r="C1176" s="279"/>
      <c r="D1176" s="280"/>
      <c r="E1176" s="280"/>
      <c r="F1176" s="281"/>
      <c r="G1176" s="281"/>
      <c r="H1176" s="280"/>
      <c r="I1176" s="282"/>
      <c r="J1176" s="280"/>
      <c r="K1176" s="280"/>
      <c r="L1176" s="280"/>
      <c r="M1176" s="280"/>
      <c r="N1176" s="290"/>
      <c r="O1176" s="284"/>
    </row>
    <row r="1177" spans="1:15" s="9" customFormat="1" x14ac:dyDescent="0.2">
      <c r="A1177" s="279"/>
      <c r="B1177" s="280"/>
      <c r="C1177" s="279"/>
      <c r="D1177" s="280"/>
      <c r="E1177" s="280"/>
      <c r="F1177" s="281"/>
      <c r="G1177" s="281"/>
      <c r="H1177" s="280"/>
      <c r="I1177" s="282"/>
      <c r="J1177" s="280"/>
      <c r="K1177" s="280"/>
      <c r="L1177" s="280"/>
      <c r="M1177" s="280"/>
      <c r="N1177" s="290"/>
      <c r="O1177" s="284"/>
    </row>
    <row r="1178" spans="1:15" s="9" customFormat="1" x14ac:dyDescent="0.2">
      <c r="A1178" s="279"/>
      <c r="B1178" s="280"/>
      <c r="C1178" s="279"/>
      <c r="D1178" s="280"/>
      <c r="E1178" s="280"/>
      <c r="F1178" s="281"/>
      <c r="G1178" s="281"/>
      <c r="H1178" s="280"/>
      <c r="I1178" s="282"/>
      <c r="J1178" s="280"/>
      <c r="K1178" s="280"/>
      <c r="L1178" s="280"/>
      <c r="M1178" s="280"/>
      <c r="N1178" s="290"/>
      <c r="O1178" s="284"/>
    </row>
    <row r="1179" spans="1:15" s="9" customFormat="1" x14ac:dyDescent="0.2">
      <c r="A1179" s="279"/>
      <c r="B1179" s="280"/>
      <c r="C1179" s="279"/>
      <c r="D1179" s="280"/>
      <c r="E1179" s="280"/>
      <c r="F1179" s="281"/>
      <c r="G1179" s="281"/>
      <c r="H1179" s="280"/>
      <c r="I1179" s="282"/>
      <c r="J1179" s="280"/>
      <c r="K1179" s="280"/>
      <c r="L1179" s="280"/>
      <c r="M1179" s="280"/>
      <c r="N1179" s="290"/>
      <c r="O1179" s="284"/>
    </row>
    <row r="1180" spans="1:15" s="9" customFormat="1" x14ac:dyDescent="0.2">
      <c r="A1180" s="279"/>
      <c r="B1180" s="280"/>
      <c r="C1180" s="279"/>
      <c r="D1180" s="280"/>
      <c r="E1180" s="280"/>
      <c r="F1180" s="281"/>
      <c r="G1180" s="281"/>
      <c r="H1180" s="280"/>
      <c r="I1180" s="282"/>
      <c r="J1180" s="280"/>
      <c r="K1180" s="280"/>
      <c r="L1180" s="280"/>
      <c r="M1180" s="280"/>
      <c r="N1180" s="290"/>
      <c r="O1180" s="284"/>
    </row>
    <row r="1181" spans="1:15" s="9" customFormat="1" x14ac:dyDescent="0.2">
      <c r="A1181" s="279"/>
      <c r="B1181" s="280"/>
      <c r="C1181" s="279"/>
      <c r="D1181" s="280"/>
      <c r="E1181" s="280"/>
      <c r="F1181" s="281"/>
      <c r="G1181" s="281"/>
      <c r="H1181" s="280"/>
      <c r="I1181" s="282"/>
      <c r="J1181" s="280"/>
      <c r="K1181" s="280"/>
      <c r="L1181" s="280"/>
      <c r="M1181" s="280"/>
      <c r="N1181" s="290"/>
      <c r="O1181" s="284"/>
    </row>
    <row r="1182" spans="1:15" s="9" customFormat="1" x14ac:dyDescent="0.2">
      <c r="A1182" s="279"/>
      <c r="B1182" s="280"/>
      <c r="C1182" s="279"/>
      <c r="D1182" s="280"/>
      <c r="E1182" s="280"/>
      <c r="F1182" s="281"/>
      <c r="G1182" s="281"/>
      <c r="H1182" s="280"/>
      <c r="I1182" s="282"/>
      <c r="J1182" s="280"/>
      <c r="K1182" s="280"/>
      <c r="L1182" s="280"/>
      <c r="M1182" s="280"/>
      <c r="N1182" s="290"/>
      <c r="O1182" s="284"/>
    </row>
    <row r="1183" spans="1:15" s="9" customFormat="1" x14ac:dyDescent="0.2">
      <c r="A1183" s="279"/>
      <c r="B1183" s="280"/>
      <c r="C1183" s="279"/>
      <c r="D1183" s="280"/>
      <c r="E1183" s="280"/>
      <c r="F1183" s="281"/>
      <c r="G1183" s="281"/>
      <c r="H1183" s="280"/>
      <c r="I1183" s="282"/>
      <c r="J1183" s="280"/>
      <c r="K1183" s="280"/>
      <c r="L1183" s="280"/>
      <c r="M1183" s="280"/>
      <c r="N1183" s="290"/>
      <c r="O1183" s="284"/>
    </row>
    <row r="1184" spans="1:15" s="9" customFormat="1" x14ac:dyDescent="0.2">
      <c r="A1184" s="279"/>
      <c r="B1184" s="280"/>
      <c r="C1184" s="279"/>
      <c r="D1184" s="280"/>
      <c r="E1184" s="280"/>
      <c r="F1184" s="281"/>
      <c r="G1184" s="281"/>
      <c r="H1184" s="280"/>
      <c r="I1184" s="282"/>
      <c r="J1184" s="280"/>
      <c r="K1184" s="280"/>
      <c r="L1184" s="280"/>
      <c r="M1184" s="280"/>
      <c r="N1184" s="290"/>
      <c r="O1184" s="284"/>
    </row>
    <row r="1185" spans="1:15" s="9" customFormat="1" x14ac:dyDescent="0.2">
      <c r="A1185" s="279"/>
      <c r="B1185" s="280"/>
      <c r="C1185" s="279"/>
      <c r="D1185" s="280"/>
      <c r="E1185" s="280"/>
      <c r="F1185" s="281"/>
      <c r="G1185" s="281"/>
      <c r="H1185" s="280"/>
      <c r="I1185" s="282"/>
      <c r="J1185" s="280"/>
      <c r="K1185" s="280"/>
      <c r="L1185" s="280"/>
      <c r="M1185" s="280"/>
      <c r="N1185" s="290"/>
      <c r="O1185" s="284"/>
    </row>
    <row r="1186" spans="1:15" s="9" customFormat="1" x14ac:dyDescent="0.2">
      <c r="A1186" s="279"/>
      <c r="B1186" s="280"/>
      <c r="C1186" s="279"/>
      <c r="D1186" s="280"/>
      <c r="E1186" s="280"/>
      <c r="F1186" s="281"/>
      <c r="G1186" s="281"/>
      <c r="H1186" s="280"/>
      <c r="I1186" s="282"/>
      <c r="J1186" s="280"/>
      <c r="K1186" s="280"/>
      <c r="L1186" s="280"/>
      <c r="M1186" s="280"/>
      <c r="N1186" s="290"/>
      <c r="O1186" s="284"/>
    </row>
    <row r="1187" spans="1:15" s="9" customFormat="1" x14ac:dyDescent="0.2">
      <c r="A1187" s="279"/>
      <c r="B1187" s="280"/>
      <c r="C1187" s="279"/>
      <c r="D1187" s="280"/>
      <c r="E1187" s="280"/>
      <c r="F1187" s="281"/>
      <c r="G1187" s="281"/>
      <c r="H1187" s="280"/>
      <c r="I1187" s="282"/>
      <c r="J1187" s="280"/>
      <c r="K1187" s="280"/>
      <c r="L1187" s="280"/>
      <c r="M1187" s="280"/>
      <c r="N1187" s="290"/>
      <c r="O1187" s="284"/>
    </row>
    <row r="1188" spans="1:15" s="9" customFormat="1" x14ac:dyDescent="0.2">
      <c r="A1188" s="279"/>
      <c r="B1188" s="280"/>
      <c r="C1188" s="279"/>
      <c r="D1188" s="280"/>
      <c r="E1188" s="280"/>
      <c r="F1188" s="281"/>
      <c r="G1188" s="281"/>
      <c r="H1188" s="280"/>
      <c r="I1188" s="282"/>
      <c r="J1188" s="280"/>
      <c r="K1188" s="280"/>
      <c r="L1188" s="280"/>
      <c r="M1188" s="280"/>
      <c r="N1188" s="290"/>
      <c r="O1188" s="284"/>
    </row>
    <row r="1189" spans="1:15" s="9" customFormat="1" x14ac:dyDescent="0.2">
      <c r="A1189" s="279"/>
      <c r="B1189" s="280"/>
      <c r="C1189" s="279"/>
      <c r="D1189" s="280"/>
      <c r="E1189" s="280"/>
      <c r="F1189" s="281"/>
      <c r="G1189" s="281"/>
      <c r="H1189" s="280"/>
      <c r="I1189" s="282"/>
      <c r="J1189" s="280"/>
      <c r="K1189" s="280"/>
      <c r="L1189" s="280"/>
      <c r="M1189" s="280"/>
      <c r="N1189" s="290"/>
      <c r="O1189" s="284"/>
    </row>
    <row r="1190" spans="1:15" s="9" customFormat="1" x14ac:dyDescent="0.2">
      <c r="A1190" s="279"/>
      <c r="B1190" s="280"/>
      <c r="C1190" s="279"/>
      <c r="D1190" s="280"/>
      <c r="E1190" s="280"/>
      <c r="F1190" s="281"/>
      <c r="G1190" s="281"/>
      <c r="H1190" s="280"/>
      <c r="I1190" s="282"/>
      <c r="J1190" s="280"/>
      <c r="K1190" s="280"/>
      <c r="L1190" s="280"/>
      <c r="M1190" s="280"/>
      <c r="N1190" s="290"/>
      <c r="O1190" s="284"/>
    </row>
    <row r="1191" spans="1:15" s="9" customFormat="1" x14ac:dyDescent="0.2">
      <c r="A1191" s="279"/>
      <c r="B1191" s="280"/>
      <c r="C1191" s="279"/>
      <c r="D1191" s="280"/>
      <c r="E1191" s="280"/>
      <c r="F1191" s="281"/>
      <c r="G1191" s="281"/>
      <c r="H1191" s="280"/>
      <c r="I1191" s="282"/>
      <c r="J1191" s="280"/>
      <c r="K1191" s="280"/>
      <c r="L1191" s="280"/>
      <c r="M1191" s="280"/>
      <c r="N1191" s="290"/>
      <c r="O1191" s="284"/>
    </row>
    <row r="1192" spans="1:15" s="9" customFormat="1" x14ac:dyDescent="0.2">
      <c r="A1192" s="279"/>
      <c r="B1192" s="280"/>
      <c r="C1192" s="279"/>
      <c r="D1192" s="280"/>
      <c r="E1192" s="280"/>
      <c r="F1192" s="281"/>
      <c r="G1192" s="281"/>
      <c r="H1192" s="280"/>
      <c r="I1192" s="282"/>
      <c r="J1192" s="280"/>
      <c r="K1192" s="280"/>
      <c r="L1192" s="280"/>
      <c r="M1192" s="280"/>
      <c r="N1192" s="290"/>
      <c r="O1192" s="284"/>
    </row>
    <row r="1193" spans="1:15" s="9" customFormat="1" x14ac:dyDescent="0.2">
      <c r="A1193" s="279"/>
      <c r="B1193" s="280"/>
      <c r="C1193" s="279"/>
      <c r="D1193" s="280"/>
      <c r="E1193" s="280"/>
      <c r="F1193" s="281"/>
      <c r="G1193" s="281"/>
      <c r="H1193" s="280"/>
      <c r="I1193" s="282"/>
      <c r="J1193" s="280"/>
      <c r="K1193" s="280"/>
      <c r="L1193" s="280"/>
      <c r="M1193" s="280"/>
      <c r="N1193" s="290"/>
      <c r="O1193" s="284"/>
    </row>
    <row r="1194" spans="1:15" s="9" customFormat="1" x14ac:dyDescent="0.2">
      <c r="A1194" s="279"/>
      <c r="B1194" s="280"/>
      <c r="C1194" s="279"/>
      <c r="D1194" s="280"/>
      <c r="E1194" s="280"/>
      <c r="F1194" s="281"/>
      <c r="G1194" s="281"/>
      <c r="H1194" s="280"/>
      <c r="I1194" s="282"/>
      <c r="J1194" s="280"/>
      <c r="K1194" s="280"/>
      <c r="L1194" s="280"/>
      <c r="M1194" s="280"/>
      <c r="N1194" s="290"/>
      <c r="O1194" s="284"/>
    </row>
    <row r="1195" spans="1:15" s="9" customFormat="1" x14ac:dyDescent="0.2">
      <c r="A1195" s="279"/>
      <c r="B1195" s="280"/>
      <c r="C1195" s="279"/>
      <c r="D1195" s="280"/>
      <c r="E1195" s="280"/>
      <c r="F1195" s="281"/>
      <c r="G1195" s="281"/>
      <c r="H1195" s="280"/>
      <c r="I1195" s="282"/>
      <c r="J1195" s="280"/>
      <c r="K1195" s="280"/>
      <c r="L1195" s="280"/>
      <c r="M1195" s="280"/>
      <c r="N1195" s="290"/>
      <c r="O1195" s="284"/>
    </row>
    <row r="1196" spans="1:15" s="9" customFormat="1" x14ac:dyDescent="0.2">
      <c r="A1196" s="279"/>
      <c r="B1196" s="280"/>
      <c r="C1196" s="279"/>
      <c r="D1196" s="280"/>
      <c r="E1196" s="280"/>
      <c r="F1196" s="281"/>
      <c r="G1196" s="281"/>
      <c r="H1196" s="280"/>
      <c r="I1196" s="282"/>
      <c r="J1196" s="280"/>
      <c r="K1196" s="280"/>
      <c r="L1196" s="280"/>
      <c r="M1196" s="280"/>
      <c r="N1196" s="290"/>
      <c r="O1196" s="284"/>
    </row>
    <row r="1197" spans="1:15" s="9" customFormat="1" x14ac:dyDescent="0.2">
      <c r="A1197" s="279"/>
      <c r="B1197" s="280"/>
      <c r="C1197" s="279"/>
      <c r="D1197" s="280"/>
      <c r="E1197" s="280"/>
      <c r="F1197" s="281"/>
      <c r="G1197" s="281"/>
      <c r="H1197" s="280"/>
      <c r="I1197" s="282"/>
      <c r="J1197" s="280"/>
      <c r="K1197" s="280"/>
      <c r="L1197" s="280"/>
      <c r="M1197" s="280"/>
      <c r="N1197" s="290"/>
      <c r="O1197" s="284"/>
    </row>
    <row r="1198" spans="1:15" s="9" customFormat="1" x14ac:dyDescent="0.2">
      <c r="A1198" s="279"/>
      <c r="B1198" s="280"/>
      <c r="C1198" s="279"/>
      <c r="D1198" s="280"/>
      <c r="E1198" s="280"/>
      <c r="F1198" s="281"/>
      <c r="G1198" s="281"/>
      <c r="H1198" s="280"/>
      <c r="I1198" s="282"/>
      <c r="J1198" s="280"/>
      <c r="K1198" s="280"/>
      <c r="L1198" s="280"/>
      <c r="M1198" s="280"/>
      <c r="N1198" s="290"/>
      <c r="O1198" s="284"/>
    </row>
    <row r="1199" spans="1:15" s="9" customFormat="1" x14ac:dyDescent="0.2">
      <c r="A1199" s="279"/>
      <c r="B1199" s="280"/>
      <c r="C1199" s="279"/>
      <c r="D1199" s="280"/>
      <c r="E1199" s="280"/>
      <c r="F1199" s="281"/>
      <c r="G1199" s="281"/>
      <c r="H1199" s="280"/>
      <c r="I1199" s="282"/>
      <c r="J1199" s="280"/>
      <c r="K1199" s="280"/>
      <c r="L1199" s="280"/>
      <c r="M1199" s="280"/>
      <c r="N1199" s="290"/>
      <c r="O1199" s="284"/>
    </row>
    <row r="1200" spans="1:15" s="9" customFormat="1" x14ac:dyDescent="0.2">
      <c r="A1200" s="279"/>
      <c r="B1200" s="280"/>
      <c r="C1200" s="279"/>
      <c r="D1200" s="280"/>
      <c r="E1200" s="280"/>
      <c r="F1200" s="281"/>
      <c r="G1200" s="281"/>
      <c r="H1200" s="280"/>
      <c r="I1200" s="282"/>
      <c r="J1200" s="280"/>
      <c r="K1200" s="280"/>
      <c r="L1200" s="280"/>
      <c r="M1200" s="280"/>
      <c r="N1200" s="290"/>
      <c r="O1200" s="284"/>
    </row>
    <row r="1201" spans="1:15" s="9" customFormat="1" x14ac:dyDescent="0.2">
      <c r="A1201" s="279"/>
      <c r="B1201" s="280"/>
      <c r="C1201" s="279"/>
      <c r="D1201" s="280"/>
      <c r="E1201" s="280"/>
      <c r="F1201" s="281"/>
      <c r="G1201" s="281"/>
      <c r="H1201" s="280"/>
      <c r="I1201" s="282"/>
      <c r="J1201" s="280"/>
      <c r="K1201" s="280"/>
      <c r="L1201" s="280"/>
      <c r="M1201" s="280"/>
      <c r="N1201" s="290"/>
      <c r="O1201" s="284"/>
    </row>
    <row r="1202" spans="1:15" s="9" customFormat="1" x14ac:dyDescent="0.2">
      <c r="A1202" s="279"/>
      <c r="B1202" s="280"/>
      <c r="C1202" s="279"/>
      <c r="D1202" s="280"/>
      <c r="E1202" s="280"/>
      <c r="F1202" s="281"/>
      <c r="G1202" s="281"/>
      <c r="H1202" s="280"/>
      <c r="I1202" s="282"/>
      <c r="J1202" s="280"/>
      <c r="K1202" s="280"/>
      <c r="L1202" s="280"/>
      <c r="M1202" s="280"/>
      <c r="N1202" s="290"/>
      <c r="O1202" s="284"/>
    </row>
    <row r="1203" spans="1:15" s="9" customFormat="1" x14ac:dyDescent="0.2">
      <c r="A1203" s="279"/>
      <c r="B1203" s="280"/>
      <c r="C1203" s="279"/>
      <c r="D1203" s="280"/>
      <c r="E1203" s="280"/>
      <c r="F1203" s="281"/>
      <c r="G1203" s="281"/>
      <c r="H1203" s="280"/>
      <c r="I1203" s="282"/>
      <c r="J1203" s="280"/>
      <c r="K1203" s="280"/>
      <c r="L1203" s="280"/>
      <c r="M1203" s="280"/>
      <c r="N1203" s="290"/>
      <c r="O1203" s="284"/>
    </row>
    <row r="1204" spans="1:15" s="9" customFormat="1" x14ac:dyDescent="0.2">
      <c r="A1204" s="279"/>
      <c r="B1204" s="280"/>
      <c r="C1204" s="279"/>
      <c r="D1204" s="280"/>
      <c r="E1204" s="280"/>
      <c r="F1204" s="281"/>
      <c r="G1204" s="281"/>
      <c r="H1204" s="280"/>
      <c r="I1204" s="282"/>
      <c r="J1204" s="280"/>
      <c r="K1204" s="280"/>
      <c r="L1204" s="280"/>
      <c r="M1204" s="280"/>
      <c r="N1204" s="290"/>
      <c r="O1204" s="284"/>
    </row>
    <row r="1205" spans="1:15" s="9" customFormat="1" x14ac:dyDescent="0.2">
      <c r="A1205" s="279"/>
      <c r="B1205" s="280"/>
      <c r="C1205" s="279"/>
      <c r="D1205" s="280"/>
      <c r="E1205" s="280"/>
      <c r="F1205" s="281"/>
      <c r="G1205" s="281"/>
      <c r="H1205" s="280"/>
      <c r="I1205" s="282"/>
      <c r="J1205" s="280"/>
      <c r="K1205" s="280"/>
      <c r="L1205" s="280"/>
      <c r="M1205" s="280"/>
      <c r="N1205" s="290"/>
      <c r="O1205" s="284"/>
    </row>
    <row r="1206" spans="1:15" s="9" customFormat="1" x14ac:dyDescent="0.2">
      <c r="A1206" s="279"/>
      <c r="B1206" s="280"/>
      <c r="C1206" s="279"/>
      <c r="D1206" s="280"/>
      <c r="E1206" s="280"/>
      <c r="F1206" s="281"/>
      <c r="G1206" s="281"/>
      <c r="H1206" s="280"/>
      <c r="I1206" s="282"/>
      <c r="J1206" s="280"/>
      <c r="K1206" s="280"/>
      <c r="L1206" s="280"/>
      <c r="M1206" s="280"/>
      <c r="N1206" s="290"/>
      <c r="O1206" s="284"/>
    </row>
    <row r="1207" spans="1:15" s="9" customFormat="1" x14ac:dyDescent="0.2">
      <c r="A1207" s="279"/>
      <c r="B1207" s="280"/>
      <c r="C1207" s="279"/>
      <c r="D1207" s="280"/>
      <c r="E1207" s="280"/>
      <c r="F1207" s="281"/>
      <c r="G1207" s="281"/>
      <c r="H1207" s="280"/>
      <c r="I1207" s="282"/>
      <c r="J1207" s="280"/>
      <c r="K1207" s="280"/>
      <c r="L1207" s="280"/>
      <c r="M1207" s="280"/>
      <c r="N1207" s="290"/>
      <c r="O1207" s="284"/>
    </row>
    <row r="1208" spans="1:15" s="9" customFormat="1" x14ac:dyDescent="0.2">
      <c r="A1208" s="279"/>
      <c r="B1208" s="280"/>
      <c r="C1208" s="279"/>
      <c r="D1208" s="280"/>
      <c r="E1208" s="280"/>
      <c r="F1208" s="281"/>
      <c r="G1208" s="281"/>
      <c r="H1208" s="280"/>
      <c r="I1208" s="282"/>
      <c r="J1208" s="280"/>
      <c r="K1208" s="280"/>
      <c r="L1208" s="280"/>
      <c r="M1208" s="280"/>
      <c r="N1208" s="290"/>
      <c r="O1208" s="284"/>
    </row>
    <row r="1209" spans="1:15" s="9" customFormat="1" x14ac:dyDescent="0.2">
      <c r="A1209" s="279"/>
      <c r="B1209" s="280"/>
      <c r="C1209" s="279"/>
      <c r="D1209" s="280"/>
      <c r="E1209" s="280"/>
      <c r="F1209" s="281"/>
      <c r="G1209" s="281"/>
      <c r="H1209" s="280"/>
      <c r="I1209" s="282"/>
      <c r="J1209" s="280"/>
      <c r="K1209" s="280"/>
      <c r="L1209" s="280"/>
      <c r="M1209" s="280"/>
      <c r="N1209" s="290"/>
      <c r="O1209" s="284"/>
    </row>
    <row r="1210" spans="1:15" s="9" customFormat="1" x14ac:dyDescent="0.2">
      <c r="A1210" s="279"/>
      <c r="B1210" s="280"/>
      <c r="C1210" s="279"/>
      <c r="D1210" s="280"/>
      <c r="E1210" s="280"/>
      <c r="F1210" s="281"/>
      <c r="G1210" s="281"/>
      <c r="H1210" s="280"/>
      <c r="I1210" s="282"/>
      <c r="J1210" s="280"/>
      <c r="K1210" s="280"/>
      <c r="L1210" s="280"/>
      <c r="M1210" s="280"/>
      <c r="N1210" s="290"/>
      <c r="O1210" s="284"/>
    </row>
    <row r="1211" spans="1:15" s="9" customFormat="1" x14ac:dyDescent="0.2">
      <c r="A1211" s="279"/>
      <c r="B1211" s="280"/>
      <c r="C1211" s="279"/>
      <c r="D1211" s="280"/>
      <c r="E1211" s="280"/>
      <c r="F1211" s="281"/>
      <c r="G1211" s="281"/>
      <c r="H1211" s="280"/>
      <c r="I1211" s="282"/>
      <c r="J1211" s="280"/>
      <c r="K1211" s="280"/>
      <c r="L1211" s="280"/>
      <c r="M1211" s="280"/>
      <c r="N1211" s="290"/>
      <c r="O1211" s="284"/>
    </row>
    <row r="1212" spans="1:15" s="9" customFormat="1" x14ac:dyDescent="0.2">
      <c r="A1212" s="279"/>
      <c r="B1212" s="280"/>
      <c r="C1212" s="279"/>
      <c r="D1212" s="280"/>
      <c r="E1212" s="280"/>
      <c r="F1212" s="281"/>
      <c r="G1212" s="281"/>
      <c r="H1212" s="280"/>
      <c r="I1212" s="282"/>
      <c r="J1212" s="280"/>
      <c r="K1212" s="280"/>
      <c r="L1212" s="280"/>
      <c r="M1212" s="280"/>
      <c r="N1212" s="290"/>
      <c r="O1212" s="284"/>
    </row>
    <row r="1213" spans="1:15" s="9" customFormat="1" x14ac:dyDescent="0.2">
      <c r="A1213" s="279"/>
      <c r="B1213" s="280"/>
      <c r="C1213" s="279"/>
      <c r="D1213" s="280"/>
      <c r="E1213" s="280"/>
      <c r="F1213" s="281"/>
      <c r="G1213" s="281"/>
      <c r="H1213" s="280"/>
      <c r="I1213" s="282"/>
      <c r="J1213" s="280"/>
      <c r="K1213" s="280"/>
      <c r="L1213" s="280"/>
      <c r="M1213" s="280"/>
      <c r="N1213" s="290"/>
      <c r="O1213" s="284"/>
    </row>
    <row r="1214" spans="1:15" s="9" customFormat="1" x14ac:dyDescent="0.2">
      <c r="A1214" s="279"/>
      <c r="B1214" s="280"/>
      <c r="C1214" s="279"/>
      <c r="D1214" s="280"/>
      <c r="E1214" s="280"/>
      <c r="F1214" s="281"/>
      <c r="G1214" s="281"/>
      <c r="H1214" s="280"/>
      <c r="I1214" s="282"/>
      <c r="J1214" s="280"/>
      <c r="K1214" s="280"/>
      <c r="L1214" s="280"/>
      <c r="M1214" s="280"/>
      <c r="N1214" s="290"/>
      <c r="O1214" s="284"/>
    </row>
    <row r="1215" spans="1:15" s="9" customFormat="1" x14ac:dyDescent="0.2">
      <c r="A1215" s="279"/>
      <c r="B1215" s="280"/>
      <c r="C1215" s="279"/>
      <c r="D1215" s="280"/>
      <c r="E1215" s="280"/>
      <c r="F1215" s="281"/>
      <c r="G1215" s="281"/>
      <c r="H1215" s="280"/>
      <c r="I1215" s="282"/>
      <c r="J1215" s="280"/>
      <c r="K1215" s="280"/>
      <c r="L1215" s="280"/>
      <c r="M1215" s="280"/>
      <c r="N1215" s="290"/>
      <c r="O1215" s="284"/>
    </row>
    <row r="1216" spans="1:15" s="9" customFormat="1" x14ac:dyDescent="0.2">
      <c r="A1216" s="279"/>
      <c r="B1216" s="280"/>
      <c r="C1216" s="279"/>
      <c r="D1216" s="280"/>
      <c r="E1216" s="280"/>
      <c r="F1216" s="281"/>
      <c r="G1216" s="281"/>
      <c r="H1216" s="280"/>
      <c r="I1216" s="282"/>
      <c r="J1216" s="280"/>
      <c r="K1216" s="280"/>
      <c r="L1216" s="280"/>
      <c r="M1216" s="280"/>
      <c r="N1216" s="290"/>
      <c r="O1216" s="284"/>
    </row>
    <row r="1217" spans="1:15" s="9" customFormat="1" x14ac:dyDescent="0.2">
      <c r="A1217" s="279"/>
      <c r="B1217" s="280"/>
      <c r="C1217" s="279"/>
      <c r="D1217" s="280"/>
      <c r="E1217" s="280"/>
      <c r="F1217" s="281"/>
      <c r="G1217" s="281"/>
      <c r="H1217" s="280"/>
      <c r="I1217" s="282"/>
      <c r="J1217" s="280"/>
      <c r="K1217" s="280"/>
      <c r="L1217" s="280"/>
      <c r="M1217" s="280"/>
      <c r="N1217" s="290"/>
      <c r="O1217" s="284"/>
    </row>
    <row r="1218" spans="1:15" s="9" customFormat="1" x14ac:dyDescent="0.2">
      <c r="A1218" s="279"/>
      <c r="B1218" s="280"/>
      <c r="C1218" s="279"/>
      <c r="D1218" s="280"/>
      <c r="E1218" s="280"/>
      <c r="F1218" s="281"/>
      <c r="G1218" s="281"/>
      <c r="H1218" s="280"/>
      <c r="I1218" s="282"/>
      <c r="J1218" s="280"/>
      <c r="K1218" s="280"/>
      <c r="L1218" s="280"/>
      <c r="M1218" s="280"/>
      <c r="N1218" s="290"/>
      <c r="O1218" s="284"/>
    </row>
    <row r="1219" spans="1:15" s="9" customFormat="1" x14ac:dyDescent="0.2">
      <c r="A1219" s="279"/>
      <c r="B1219" s="280"/>
      <c r="C1219" s="279"/>
      <c r="D1219" s="280"/>
      <c r="E1219" s="280"/>
      <c r="F1219" s="281"/>
      <c r="G1219" s="281"/>
      <c r="H1219" s="280"/>
      <c r="I1219" s="282"/>
      <c r="J1219" s="280"/>
      <c r="K1219" s="280"/>
      <c r="L1219" s="280"/>
      <c r="M1219" s="280"/>
      <c r="N1219" s="290"/>
      <c r="O1219" s="284"/>
    </row>
    <row r="1220" spans="1:15" s="9" customFormat="1" x14ac:dyDescent="0.2">
      <c r="A1220" s="279"/>
      <c r="B1220" s="280"/>
      <c r="C1220" s="279"/>
      <c r="D1220" s="280"/>
      <c r="E1220" s="280"/>
      <c r="F1220" s="281"/>
      <c r="G1220" s="281"/>
      <c r="H1220" s="280"/>
      <c r="I1220" s="282"/>
      <c r="J1220" s="280"/>
      <c r="K1220" s="280"/>
      <c r="L1220" s="280"/>
      <c r="M1220" s="280"/>
      <c r="N1220" s="290"/>
      <c r="O1220" s="284"/>
    </row>
    <row r="1221" spans="1:15" s="9" customFormat="1" x14ac:dyDescent="0.2">
      <c r="A1221" s="279"/>
      <c r="B1221" s="280"/>
      <c r="C1221" s="279"/>
      <c r="D1221" s="280"/>
      <c r="E1221" s="280"/>
      <c r="F1221" s="281"/>
      <c r="G1221" s="281"/>
      <c r="H1221" s="280"/>
      <c r="I1221" s="282"/>
      <c r="J1221" s="280"/>
      <c r="K1221" s="280"/>
      <c r="L1221" s="280"/>
      <c r="M1221" s="280"/>
      <c r="N1221" s="290"/>
      <c r="O1221" s="284"/>
    </row>
    <row r="1222" spans="1:15" s="9" customFormat="1" x14ac:dyDescent="0.2">
      <c r="A1222" s="279"/>
      <c r="B1222" s="280"/>
      <c r="C1222" s="279"/>
      <c r="D1222" s="280"/>
      <c r="E1222" s="280"/>
      <c r="F1222" s="281"/>
      <c r="G1222" s="281"/>
      <c r="H1222" s="280"/>
      <c r="I1222" s="282"/>
      <c r="J1222" s="280"/>
      <c r="K1222" s="280"/>
      <c r="L1222" s="280"/>
      <c r="M1222" s="280"/>
      <c r="N1222" s="290"/>
      <c r="O1222" s="284"/>
    </row>
    <row r="1223" spans="1:15" s="9" customFormat="1" x14ac:dyDescent="0.2">
      <c r="A1223" s="279"/>
      <c r="B1223" s="280"/>
      <c r="C1223" s="279"/>
      <c r="D1223" s="280"/>
      <c r="E1223" s="280"/>
      <c r="F1223" s="281"/>
      <c r="G1223" s="281"/>
      <c r="H1223" s="280"/>
      <c r="I1223" s="282"/>
      <c r="J1223" s="280"/>
      <c r="K1223" s="280"/>
      <c r="L1223" s="280"/>
      <c r="M1223" s="280"/>
      <c r="N1223" s="290"/>
      <c r="O1223" s="284"/>
    </row>
    <row r="1224" spans="1:15" s="9" customFormat="1" x14ac:dyDescent="0.2">
      <c r="A1224" s="279"/>
      <c r="B1224" s="280"/>
      <c r="C1224" s="279"/>
      <c r="D1224" s="280"/>
      <c r="E1224" s="280"/>
      <c r="F1224" s="281"/>
      <c r="G1224" s="281"/>
      <c r="H1224" s="280"/>
      <c r="I1224" s="282"/>
      <c r="J1224" s="280"/>
      <c r="K1224" s="280"/>
      <c r="L1224" s="280"/>
      <c r="M1224" s="280"/>
      <c r="N1224" s="290"/>
      <c r="O1224" s="284"/>
    </row>
    <row r="1225" spans="1:15" s="9" customFormat="1" x14ac:dyDescent="0.2">
      <c r="A1225" s="279"/>
      <c r="B1225" s="280"/>
      <c r="C1225" s="279"/>
      <c r="D1225" s="280"/>
      <c r="E1225" s="280"/>
      <c r="F1225" s="281"/>
      <c r="G1225" s="281"/>
      <c r="H1225" s="280"/>
      <c r="I1225" s="282"/>
      <c r="J1225" s="280"/>
      <c r="K1225" s="280"/>
      <c r="L1225" s="280"/>
      <c r="M1225" s="280"/>
      <c r="N1225" s="290"/>
      <c r="O1225" s="284"/>
    </row>
    <row r="1226" spans="1:15" s="9" customFormat="1" x14ac:dyDescent="0.2">
      <c r="A1226" s="279"/>
      <c r="B1226" s="280"/>
      <c r="C1226" s="279"/>
      <c r="D1226" s="280"/>
      <c r="E1226" s="280"/>
      <c r="F1226" s="281"/>
      <c r="G1226" s="281"/>
      <c r="H1226" s="280"/>
      <c r="I1226" s="282"/>
      <c r="J1226" s="280"/>
      <c r="K1226" s="280"/>
      <c r="L1226" s="280"/>
      <c r="M1226" s="280"/>
      <c r="N1226" s="290"/>
      <c r="O1226" s="284"/>
    </row>
    <row r="1227" spans="1:15" s="9" customFormat="1" x14ac:dyDescent="0.2">
      <c r="A1227" s="279"/>
      <c r="B1227" s="280"/>
      <c r="C1227" s="279"/>
      <c r="D1227" s="280"/>
      <c r="E1227" s="280"/>
      <c r="F1227" s="281"/>
      <c r="G1227" s="281"/>
      <c r="H1227" s="280"/>
      <c r="I1227" s="282"/>
      <c r="J1227" s="280"/>
      <c r="K1227" s="280"/>
      <c r="L1227" s="280"/>
      <c r="M1227" s="280"/>
      <c r="N1227" s="290"/>
      <c r="O1227" s="284"/>
    </row>
    <row r="1228" spans="1:15" s="9" customFormat="1" x14ac:dyDescent="0.2">
      <c r="A1228" s="279"/>
      <c r="B1228" s="280"/>
      <c r="C1228" s="279"/>
      <c r="D1228" s="280"/>
      <c r="E1228" s="280"/>
      <c r="F1228" s="281"/>
      <c r="G1228" s="281"/>
      <c r="H1228" s="280"/>
      <c r="I1228" s="282"/>
      <c r="J1228" s="280"/>
      <c r="K1228" s="280"/>
      <c r="L1228" s="280"/>
      <c r="M1228" s="280"/>
      <c r="N1228" s="290"/>
      <c r="O1228" s="284"/>
    </row>
    <row r="1229" spans="1:15" s="9" customFormat="1" x14ac:dyDescent="0.2">
      <c r="A1229" s="279"/>
      <c r="B1229" s="280"/>
      <c r="C1229" s="279"/>
      <c r="D1229" s="280"/>
      <c r="E1229" s="280"/>
      <c r="F1229" s="281"/>
      <c r="G1229" s="281"/>
      <c r="H1229" s="280"/>
      <c r="I1229" s="282"/>
      <c r="J1229" s="280"/>
      <c r="K1229" s="280"/>
      <c r="L1229" s="280"/>
      <c r="M1229" s="280"/>
      <c r="N1229" s="290"/>
      <c r="O1229" s="284"/>
    </row>
    <row r="1230" spans="1:15" s="9" customFormat="1" x14ac:dyDescent="0.2">
      <c r="A1230" s="279"/>
      <c r="B1230" s="280"/>
      <c r="C1230" s="279"/>
      <c r="D1230" s="280"/>
      <c r="E1230" s="280"/>
      <c r="F1230" s="281"/>
      <c r="G1230" s="281"/>
      <c r="H1230" s="280"/>
      <c r="I1230" s="282"/>
      <c r="J1230" s="280"/>
      <c r="K1230" s="280"/>
      <c r="L1230" s="280"/>
      <c r="M1230" s="280"/>
      <c r="N1230" s="290"/>
      <c r="O1230" s="284"/>
    </row>
    <row r="1231" spans="1:15" s="9" customFormat="1" x14ac:dyDescent="0.2">
      <c r="A1231" s="279"/>
      <c r="B1231" s="280"/>
      <c r="C1231" s="279"/>
      <c r="D1231" s="280"/>
      <c r="E1231" s="280"/>
      <c r="F1231" s="281"/>
      <c r="G1231" s="281"/>
      <c r="H1231" s="280"/>
      <c r="I1231" s="282"/>
      <c r="J1231" s="280"/>
      <c r="K1231" s="280"/>
      <c r="L1231" s="280"/>
      <c r="M1231" s="280"/>
      <c r="N1231" s="290"/>
      <c r="O1231" s="284"/>
    </row>
    <row r="1232" spans="1:15" s="9" customFormat="1" x14ac:dyDescent="0.2">
      <c r="A1232" s="279"/>
      <c r="B1232" s="280"/>
      <c r="C1232" s="279"/>
      <c r="D1232" s="280"/>
      <c r="E1232" s="280"/>
      <c r="F1232" s="281"/>
      <c r="G1232" s="281"/>
      <c r="H1232" s="280"/>
      <c r="I1232" s="282"/>
      <c r="J1232" s="280"/>
      <c r="K1232" s="280"/>
      <c r="L1232" s="280"/>
      <c r="M1232" s="280"/>
      <c r="N1232" s="290"/>
      <c r="O1232" s="284"/>
    </row>
    <row r="1233" spans="1:15" s="9" customFormat="1" x14ac:dyDescent="0.2">
      <c r="A1233" s="279"/>
      <c r="B1233" s="280"/>
      <c r="C1233" s="279"/>
      <c r="D1233" s="280"/>
      <c r="E1233" s="280"/>
      <c r="F1233" s="281"/>
      <c r="G1233" s="281"/>
      <c r="H1233" s="280"/>
      <c r="I1233" s="282"/>
      <c r="J1233" s="280"/>
      <c r="K1233" s="280"/>
      <c r="L1233" s="280"/>
      <c r="M1233" s="280"/>
      <c r="N1233" s="290"/>
      <c r="O1233" s="284"/>
    </row>
    <row r="1234" spans="1:15" s="9" customFormat="1" x14ac:dyDescent="0.2">
      <c r="A1234" s="279"/>
      <c r="B1234" s="280"/>
      <c r="C1234" s="279"/>
      <c r="D1234" s="280"/>
      <c r="E1234" s="280"/>
      <c r="F1234" s="281"/>
      <c r="G1234" s="281"/>
      <c r="H1234" s="280"/>
      <c r="I1234" s="282"/>
      <c r="J1234" s="280"/>
      <c r="K1234" s="280"/>
      <c r="L1234" s="280"/>
      <c r="M1234" s="280"/>
      <c r="N1234" s="290"/>
      <c r="O1234" s="284"/>
    </row>
    <row r="1235" spans="1:15" s="9" customFormat="1" x14ac:dyDescent="0.2">
      <c r="A1235" s="279"/>
      <c r="B1235" s="280"/>
      <c r="C1235" s="279"/>
      <c r="D1235" s="280"/>
      <c r="E1235" s="280"/>
      <c r="F1235" s="281"/>
      <c r="G1235" s="281"/>
      <c r="H1235" s="280"/>
      <c r="I1235" s="282"/>
      <c r="J1235" s="280"/>
      <c r="K1235" s="280"/>
      <c r="L1235" s="280"/>
      <c r="M1235" s="280"/>
      <c r="N1235" s="290"/>
      <c r="O1235" s="284"/>
    </row>
    <row r="1236" spans="1:15" s="9" customFormat="1" x14ac:dyDescent="0.2">
      <c r="A1236" s="279"/>
      <c r="B1236" s="280"/>
      <c r="C1236" s="279"/>
      <c r="D1236" s="280"/>
      <c r="E1236" s="280"/>
      <c r="F1236" s="281"/>
      <c r="G1236" s="281"/>
      <c r="H1236" s="280"/>
      <c r="I1236" s="282"/>
      <c r="J1236" s="280"/>
      <c r="K1236" s="280"/>
      <c r="L1236" s="280"/>
      <c r="M1236" s="280"/>
      <c r="N1236" s="290"/>
      <c r="O1236" s="284"/>
    </row>
    <row r="1237" spans="1:15" s="9" customFormat="1" x14ac:dyDescent="0.2">
      <c r="A1237" s="279"/>
      <c r="B1237" s="280"/>
      <c r="C1237" s="279"/>
      <c r="D1237" s="280"/>
      <c r="E1237" s="280"/>
      <c r="F1237" s="281"/>
      <c r="G1237" s="281"/>
      <c r="H1237" s="280"/>
      <c r="I1237" s="282"/>
      <c r="J1237" s="280"/>
      <c r="K1237" s="280"/>
      <c r="L1237" s="280"/>
      <c r="M1237" s="280"/>
      <c r="N1237" s="290"/>
      <c r="O1237" s="284"/>
    </row>
    <row r="1238" spans="1:15" s="9" customFormat="1" x14ac:dyDescent="0.2">
      <c r="A1238" s="279"/>
      <c r="B1238" s="280"/>
      <c r="C1238" s="279"/>
      <c r="D1238" s="280"/>
      <c r="E1238" s="280"/>
      <c r="F1238" s="281"/>
      <c r="G1238" s="281"/>
      <c r="H1238" s="280"/>
      <c r="I1238" s="282"/>
      <c r="J1238" s="280"/>
      <c r="K1238" s="280"/>
      <c r="L1238" s="280"/>
      <c r="M1238" s="280"/>
      <c r="N1238" s="290"/>
      <c r="O1238" s="284"/>
    </row>
    <row r="1239" spans="1:15" s="9" customFormat="1" x14ac:dyDescent="0.2">
      <c r="A1239" s="279"/>
      <c r="B1239" s="280"/>
      <c r="C1239" s="279"/>
      <c r="D1239" s="280"/>
      <c r="E1239" s="280"/>
      <c r="F1239" s="281"/>
      <c r="G1239" s="281"/>
      <c r="H1239" s="280"/>
      <c r="I1239" s="282"/>
      <c r="J1239" s="280"/>
      <c r="K1239" s="280"/>
      <c r="L1239" s="280"/>
      <c r="M1239" s="280"/>
      <c r="N1239" s="290"/>
      <c r="O1239" s="284"/>
    </row>
    <row r="1240" spans="1:15" s="9" customFormat="1" x14ac:dyDescent="0.2">
      <c r="A1240" s="279"/>
      <c r="B1240" s="280"/>
      <c r="C1240" s="279"/>
      <c r="D1240" s="280"/>
      <c r="E1240" s="280"/>
      <c r="F1240" s="281"/>
      <c r="G1240" s="281"/>
      <c r="H1240" s="280"/>
      <c r="I1240" s="282"/>
      <c r="J1240" s="280"/>
      <c r="K1240" s="280"/>
      <c r="L1240" s="280"/>
      <c r="M1240" s="280"/>
      <c r="N1240" s="290"/>
      <c r="O1240" s="284"/>
    </row>
    <row r="1241" spans="1:15" s="9" customFormat="1" x14ac:dyDescent="0.2">
      <c r="A1241" s="279"/>
      <c r="B1241" s="280"/>
      <c r="C1241" s="279"/>
      <c r="D1241" s="280"/>
      <c r="E1241" s="280"/>
      <c r="F1241" s="281"/>
      <c r="G1241" s="281"/>
      <c r="H1241" s="280"/>
      <c r="I1241" s="282"/>
      <c r="J1241" s="280"/>
      <c r="K1241" s="280"/>
      <c r="L1241" s="280"/>
      <c r="M1241" s="280"/>
      <c r="N1241" s="290"/>
      <c r="O1241" s="284"/>
    </row>
    <row r="1242" spans="1:15" s="9" customFormat="1" x14ac:dyDescent="0.2">
      <c r="A1242" s="279"/>
      <c r="B1242" s="280"/>
      <c r="C1242" s="279"/>
      <c r="D1242" s="280"/>
      <c r="E1242" s="280"/>
      <c r="F1242" s="281"/>
      <c r="G1242" s="281"/>
      <c r="H1242" s="280"/>
      <c r="I1242" s="282"/>
      <c r="J1242" s="280"/>
      <c r="K1242" s="280"/>
      <c r="L1242" s="280"/>
      <c r="M1242" s="280"/>
      <c r="N1242" s="290"/>
      <c r="O1242" s="284"/>
    </row>
    <row r="1243" spans="1:15" s="9" customFormat="1" x14ac:dyDescent="0.2">
      <c r="A1243" s="279"/>
      <c r="B1243" s="280"/>
      <c r="C1243" s="279"/>
      <c r="D1243" s="280"/>
      <c r="E1243" s="280"/>
      <c r="F1243" s="281"/>
      <c r="G1243" s="281"/>
      <c r="H1243" s="280"/>
      <c r="I1243" s="282"/>
      <c r="J1243" s="280"/>
      <c r="K1243" s="280"/>
      <c r="L1243" s="280"/>
      <c r="M1243" s="280"/>
      <c r="N1243" s="290"/>
      <c r="O1243" s="284"/>
    </row>
    <row r="1244" spans="1:15" s="9" customFormat="1" x14ac:dyDescent="0.2">
      <c r="A1244" s="279"/>
      <c r="B1244" s="280"/>
      <c r="C1244" s="279"/>
      <c r="D1244" s="280"/>
      <c r="E1244" s="280"/>
      <c r="F1244" s="281"/>
      <c r="G1244" s="281"/>
      <c r="H1244" s="280"/>
      <c r="I1244" s="282"/>
      <c r="J1244" s="280"/>
      <c r="K1244" s="280"/>
      <c r="L1244" s="280"/>
      <c r="M1244" s="280"/>
      <c r="N1244" s="290"/>
      <c r="O1244" s="284"/>
    </row>
    <row r="1245" spans="1:15" s="9" customFormat="1" x14ac:dyDescent="0.2">
      <c r="A1245" s="279"/>
      <c r="B1245" s="280"/>
      <c r="C1245" s="279"/>
      <c r="D1245" s="280"/>
      <c r="E1245" s="280"/>
      <c r="F1245" s="281"/>
      <c r="G1245" s="281"/>
      <c r="H1245" s="280"/>
      <c r="I1245" s="282"/>
      <c r="J1245" s="280"/>
      <c r="K1245" s="280"/>
      <c r="L1245" s="280"/>
      <c r="M1245" s="280"/>
      <c r="N1245" s="290"/>
      <c r="O1245" s="284"/>
    </row>
    <row r="1246" spans="1:15" s="9" customFormat="1" x14ac:dyDescent="0.2">
      <c r="A1246" s="279"/>
      <c r="B1246" s="280"/>
      <c r="C1246" s="279"/>
      <c r="D1246" s="280"/>
      <c r="E1246" s="280"/>
      <c r="F1246" s="281"/>
      <c r="G1246" s="281"/>
      <c r="H1246" s="280"/>
      <c r="I1246" s="282"/>
      <c r="J1246" s="280"/>
      <c r="K1246" s="280"/>
      <c r="L1246" s="280"/>
      <c r="M1246" s="280"/>
      <c r="N1246" s="290"/>
      <c r="O1246" s="284"/>
    </row>
    <row r="1247" spans="1:15" s="9" customFormat="1" x14ac:dyDescent="0.2">
      <c r="A1247" s="279"/>
      <c r="B1247" s="280"/>
      <c r="C1247" s="279"/>
      <c r="D1247" s="280"/>
      <c r="E1247" s="280"/>
      <c r="F1247" s="281"/>
      <c r="G1247" s="281"/>
      <c r="H1247" s="280"/>
      <c r="I1247" s="282"/>
      <c r="J1247" s="280"/>
      <c r="K1247" s="280"/>
      <c r="L1247" s="280"/>
      <c r="M1247" s="280"/>
      <c r="N1247" s="290"/>
      <c r="O1247" s="284"/>
    </row>
    <row r="1248" spans="1:15" s="9" customFormat="1" x14ac:dyDescent="0.2">
      <c r="A1248" s="279"/>
      <c r="B1248" s="280"/>
      <c r="C1248" s="279"/>
      <c r="D1248" s="280"/>
      <c r="E1248" s="280"/>
      <c r="F1248" s="281"/>
      <c r="G1248" s="281"/>
      <c r="H1248" s="280"/>
      <c r="I1248" s="282"/>
      <c r="J1248" s="280"/>
      <c r="K1248" s="280"/>
      <c r="L1248" s="280"/>
      <c r="M1248" s="280"/>
      <c r="N1248" s="290"/>
      <c r="O1248" s="284"/>
    </row>
    <row r="1249" spans="1:15" s="9" customFormat="1" x14ac:dyDescent="0.2">
      <c r="A1249" s="279"/>
      <c r="B1249" s="280"/>
      <c r="C1249" s="279"/>
      <c r="D1249" s="280"/>
      <c r="E1249" s="280"/>
      <c r="F1249" s="281"/>
      <c r="G1249" s="281"/>
      <c r="H1249" s="280"/>
      <c r="I1249" s="282"/>
      <c r="J1249" s="280"/>
      <c r="K1249" s="280"/>
      <c r="L1249" s="280"/>
      <c r="M1249" s="280"/>
      <c r="N1249" s="290"/>
      <c r="O1249" s="284"/>
    </row>
    <row r="1250" spans="1:15" s="9" customFormat="1" x14ac:dyDescent="0.2">
      <c r="A1250" s="279"/>
      <c r="B1250" s="280"/>
      <c r="C1250" s="279"/>
      <c r="D1250" s="280"/>
      <c r="E1250" s="280"/>
      <c r="F1250" s="281"/>
      <c r="G1250" s="281"/>
      <c r="H1250" s="280"/>
      <c r="I1250" s="282"/>
      <c r="J1250" s="280"/>
      <c r="K1250" s="280"/>
      <c r="L1250" s="280"/>
      <c r="M1250" s="280"/>
      <c r="N1250" s="290"/>
      <c r="O1250" s="284"/>
    </row>
    <row r="1251" spans="1:15" s="9" customFormat="1" x14ac:dyDescent="0.2">
      <c r="A1251" s="279"/>
      <c r="B1251" s="280"/>
      <c r="C1251" s="279"/>
      <c r="D1251" s="280"/>
      <c r="E1251" s="280"/>
      <c r="F1251" s="281"/>
      <c r="G1251" s="281"/>
      <c r="H1251" s="280"/>
      <c r="I1251" s="282"/>
      <c r="J1251" s="280"/>
      <c r="K1251" s="280"/>
      <c r="L1251" s="280"/>
      <c r="M1251" s="280"/>
      <c r="N1251" s="290"/>
      <c r="O1251" s="284"/>
    </row>
    <row r="1252" spans="1:15" s="9" customFormat="1" x14ac:dyDescent="0.2">
      <c r="A1252" s="279"/>
      <c r="B1252" s="280"/>
      <c r="C1252" s="279"/>
      <c r="D1252" s="280"/>
      <c r="E1252" s="280"/>
      <c r="F1252" s="281"/>
      <c r="G1252" s="281"/>
      <c r="H1252" s="280"/>
      <c r="I1252" s="282"/>
      <c r="J1252" s="280"/>
      <c r="K1252" s="280"/>
      <c r="L1252" s="280"/>
      <c r="M1252" s="280"/>
      <c r="N1252" s="290"/>
      <c r="O1252" s="284"/>
    </row>
    <row r="1253" spans="1:15" s="9" customFormat="1" x14ac:dyDescent="0.2">
      <c r="A1253" s="279"/>
      <c r="B1253" s="280"/>
      <c r="C1253" s="279"/>
      <c r="D1253" s="280"/>
      <c r="E1253" s="280"/>
      <c r="F1253" s="281"/>
      <c r="G1253" s="281"/>
      <c r="H1253" s="280"/>
      <c r="I1253" s="282"/>
      <c r="J1253" s="280"/>
      <c r="K1253" s="280"/>
      <c r="L1253" s="280"/>
      <c r="M1253" s="280"/>
      <c r="N1253" s="290"/>
      <c r="O1253" s="284"/>
    </row>
    <row r="1254" spans="1:15" s="9" customFormat="1" x14ac:dyDescent="0.2">
      <c r="A1254" s="279"/>
      <c r="B1254" s="280"/>
      <c r="C1254" s="279"/>
      <c r="D1254" s="280"/>
      <c r="E1254" s="280"/>
      <c r="F1254" s="281"/>
      <c r="G1254" s="281"/>
      <c r="H1254" s="280"/>
      <c r="I1254" s="282"/>
      <c r="J1254" s="280"/>
      <c r="K1254" s="280"/>
      <c r="L1254" s="280"/>
      <c r="M1254" s="280"/>
      <c r="N1254" s="290"/>
      <c r="O1254" s="284"/>
    </row>
    <row r="1255" spans="1:15" s="9" customFormat="1" x14ac:dyDescent="0.2">
      <c r="A1255" s="279"/>
      <c r="B1255" s="280"/>
      <c r="C1255" s="279"/>
      <c r="D1255" s="280"/>
      <c r="E1255" s="280"/>
      <c r="F1255" s="281"/>
      <c r="G1255" s="281"/>
      <c r="H1255" s="280"/>
      <c r="I1255" s="282"/>
      <c r="J1255" s="280"/>
      <c r="K1255" s="280"/>
      <c r="L1255" s="280"/>
      <c r="M1255" s="280"/>
      <c r="N1255" s="290"/>
      <c r="O1255" s="284"/>
    </row>
    <row r="1256" spans="1:15" s="9" customFormat="1" x14ac:dyDescent="0.2">
      <c r="A1256" s="279"/>
      <c r="B1256" s="280"/>
      <c r="C1256" s="279"/>
      <c r="D1256" s="280"/>
      <c r="E1256" s="280"/>
      <c r="F1256" s="281"/>
      <c r="G1256" s="281"/>
      <c r="H1256" s="280"/>
      <c r="I1256" s="282"/>
      <c r="J1256" s="280"/>
      <c r="K1256" s="280"/>
      <c r="L1256" s="280"/>
      <c r="M1256" s="280"/>
      <c r="N1256" s="290"/>
      <c r="O1256" s="284"/>
    </row>
    <row r="1257" spans="1:15" s="9" customFormat="1" x14ac:dyDescent="0.2">
      <c r="A1257" s="279"/>
      <c r="B1257" s="280"/>
      <c r="C1257" s="279"/>
      <c r="D1257" s="280"/>
      <c r="E1257" s="280"/>
      <c r="F1257" s="281"/>
      <c r="G1257" s="281"/>
      <c r="H1257" s="280"/>
      <c r="I1257" s="282"/>
      <c r="J1257" s="280"/>
      <c r="K1257" s="280"/>
      <c r="L1257" s="280"/>
      <c r="M1257" s="280"/>
      <c r="N1257" s="290"/>
      <c r="O1257" s="284"/>
    </row>
    <row r="1258" spans="1:15" s="9" customFormat="1" x14ac:dyDescent="0.2">
      <c r="A1258" s="279"/>
      <c r="B1258" s="280"/>
      <c r="C1258" s="279"/>
      <c r="D1258" s="280"/>
      <c r="E1258" s="280"/>
      <c r="F1258" s="281"/>
      <c r="G1258" s="281"/>
      <c r="H1258" s="280"/>
      <c r="I1258" s="282"/>
      <c r="J1258" s="280"/>
      <c r="K1258" s="280"/>
      <c r="L1258" s="280"/>
      <c r="M1258" s="280"/>
      <c r="N1258" s="290"/>
      <c r="O1258" s="284"/>
    </row>
    <row r="1259" spans="1:15" s="9" customFormat="1" x14ac:dyDescent="0.2">
      <c r="A1259" s="279"/>
      <c r="B1259" s="280"/>
      <c r="C1259" s="279"/>
      <c r="D1259" s="280"/>
      <c r="E1259" s="280"/>
      <c r="F1259" s="281"/>
      <c r="G1259" s="281"/>
      <c r="H1259" s="280"/>
      <c r="I1259" s="282"/>
      <c r="J1259" s="280"/>
      <c r="K1259" s="280"/>
      <c r="L1259" s="280"/>
      <c r="M1259" s="280"/>
      <c r="N1259" s="290"/>
      <c r="O1259" s="284"/>
    </row>
    <row r="1260" spans="1:15" s="9" customFormat="1" x14ac:dyDescent="0.2">
      <c r="A1260" s="279"/>
      <c r="B1260" s="280"/>
      <c r="C1260" s="279"/>
      <c r="D1260" s="280"/>
      <c r="E1260" s="280"/>
      <c r="F1260" s="281"/>
      <c r="G1260" s="281"/>
      <c r="H1260" s="280"/>
      <c r="I1260" s="282"/>
      <c r="J1260" s="280"/>
      <c r="K1260" s="280"/>
      <c r="L1260" s="280"/>
      <c r="M1260" s="280"/>
      <c r="N1260" s="290"/>
      <c r="O1260" s="284"/>
    </row>
    <row r="1261" spans="1:15" s="9" customFormat="1" x14ac:dyDescent="0.2">
      <c r="A1261" s="279"/>
      <c r="B1261" s="280"/>
      <c r="C1261" s="279"/>
      <c r="D1261" s="280"/>
      <c r="E1261" s="280"/>
      <c r="F1261" s="281"/>
      <c r="G1261" s="281"/>
      <c r="H1261" s="280"/>
      <c r="I1261" s="282"/>
      <c r="J1261" s="280"/>
      <c r="K1261" s="280"/>
      <c r="L1261" s="280"/>
      <c r="M1261" s="280"/>
      <c r="N1261" s="290"/>
      <c r="O1261" s="284"/>
    </row>
    <row r="1262" spans="1:15" s="9" customFormat="1" x14ac:dyDescent="0.2">
      <c r="A1262" s="279"/>
      <c r="B1262" s="280"/>
      <c r="C1262" s="279"/>
      <c r="D1262" s="280"/>
      <c r="E1262" s="280"/>
      <c r="F1262" s="281"/>
      <c r="G1262" s="281"/>
      <c r="H1262" s="280"/>
      <c r="I1262" s="282"/>
      <c r="J1262" s="280"/>
      <c r="K1262" s="280"/>
      <c r="L1262" s="280"/>
      <c r="M1262" s="280"/>
      <c r="N1262" s="290"/>
      <c r="O1262" s="284"/>
    </row>
    <row r="1263" spans="1:15" s="9" customFormat="1" x14ac:dyDescent="0.2">
      <c r="A1263" s="279"/>
      <c r="B1263" s="280"/>
      <c r="C1263" s="279"/>
      <c r="D1263" s="280"/>
      <c r="E1263" s="280"/>
      <c r="F1263" s="281"/>
      <c r="G1263" s="281"/>
      <c r="H1263" s="280"/>
      <c r="I1263" s="282"/>
      <c r="J1263" s="280"/>
      <c r="K1263" s="280"/>
      <c r="L1263" s="280"/>
      <c r="M1263" s="280"/>
      <c r="N1263" s="290"/>
      <c r="O1263" s="284"/>
    </row>
    <row r="1264" spans="1:15" s="9" customFormat="1" x14ac:dyDescent="0.2">
      <c r="A1264" s="279"/>
      <c r="B1264" s="280"/>
      <c r="C1264" s="279"/>
      <c r="D1264" s="280"/>
      <c r="E1264" s="280"/>
      <c r="F1264" s="281"/>
      <c r="G1264" s="281"/>
      <c r="H1264" s="280"/>
      <c r="I1264" s="282"/>
      <c r="J1264" s="280"/>
      <c r="K1264" s="280"/>
      <c r="L1264" s="280"/>
      <c r="M1264" s="280"/>
      <c r="N1264" s="290"/>
      <c r="O1264" s="284"/>
    </row>
    <row r="1265" spans="1:15" s="9" customFormat="1" x14ac:dyDescent="0.2">
      <c r="A1265" s="279"/>
      <c r="B1265" s="280"/>
      <c r="C1265" s="279"/>
      <c r="D1265" s="280"/>
      <c r="E1265" s="280"/>
      <c r="F1265" s="281"/>
      <c r="G1265" s="281"/>
      <c r="H1265" s="280"/>
      <c r="I1265" s="282"/>
      <c r="J1265" s="280"/>
      <c r="K1265" s="280"/>
      <c r="L1265" s="280"/>
      <c r="M1265" s="280"/>
      <c r="N1265" s="290"/>
      <c r="O1265" s="284"/>
    </row>
    <row r="1266" spans="1:15" s="9" customFormat="1" x14ac:dyDescent="0.2">
      <c r="A1266" s="279"/>
      <c r="B1266" s="280"/>
      <c r="C1266" s="279"/>
      <c r="D1266" s="280"/>
      <c r="E1266" s="280"/>
      <c r="F1266" s="281"/>
      <c r="G1266" s="281"/>
      <c r="H1266" s="280"/>
      <c r="I1266" s="282"/>
      <c r="J1266" s="280"/>
      <c r="K1266" s="280"/>
      <c r="L1266" s="280"/>
      <c r="M1266" s="280"/>
      <c r="N1266" s="290"/>
      <c r="O1266" s="284"/>
    </row>
    <row r="1267" spans="1:15" s="9" customFormat="1" x14ac:dyDescent="0.2">
      <c r="A1267" s="279"/>
      <c r="B1267" s="280"/>
      <c r="C1267" s="279"/>
      <c r="D1267" s="280"/>
      <c r="E1267" s="280"/>
      <c r="F1267" s="281"/>
      <c r="G1267" s="281"/>
      <c r="H1267" s="280"/>
      <c r="I1267" s="282"/>
      <c r="J1267" s="280"/>
      <c r="K1267" s="280"/>
      <c r="L1267" s="280"/>
      <c r="M1267" s="280"/>
      <c r="N1267" s="290"/>
      <c r="O1267" s="284"/>
    </row>
    <row r="1268" spans="1:15" s="9" customFormat="1" x14ac:dyDescent="0.2">
      <c r="A1268" s="279"/>
      <c r="B1268" s="280"/>
      <c r="C1268" s="279"/>
      <c r="D1268" s="280"/>
      <c r="E1268" s="280"/>
      <c r="F1268" s="281"/>
      <c r="G1268" s="281"/>
      <c r="H1268" s="280"/>
      <c r="I1268" s="282"/>
      <c r="J1268" s="280"/>
      <c r="K1268" s="280"/>
      <c r="L1268" s="280"/>
      <c r="M1268" s="280"/>
      <c r="N1268" s="290"/>
      <c r="O1268" s="284"/>
    </row>
    <row r="1269" spans="1:15" s="9" customFormat="1" x14ac:dyDescent="0.2">
      <c r="A1269" s="279"/>
      <c r="B1269" s="280"/>
      <c r="C1269" s="279"/>
      <c r="D1269" s="280"/>
      <c r="E1269" s="280"/>
      <c r="F1269" s="281"/>
      <c r="G1269" s="281"/>
      <c r="H1269" s="280"/>
      <c r="I1269" s="282"/>
      <c r="J1269" s="280"/>
      <c r="K1269" s="280"/>
      <c r="L1269" s="280"/>
      <c r="M1269" s="280"/>
      <c r="N1269" s="290"/>
      <c r="O1269" s="284"/>
    </row>
    <row r="1270" spans="1:15" s="9" customFormat="1" x14ac:dyDescent="0.2">
      <c r="A1270" s="279"/>
      <c r="B1270" s="280"/>
      <c r="C1270" s="279"/>
      <c r="D1270" s="280"/>
      <c r="E1270" s="280"/>
      <c r="F1270" s="281"/>
      <c r="G1270" s="281"/>
      <c r="H1270" s="280"/>
      <c r="I1270" s="282"/>
      <c r="J1270" s="280"/>
      <c r="K1270" s="280"/>
      <c r="L1270" s="280"/>
      <c r="M1270" s="280"/>
      <c r="N1270" s="290"/>
      <c r="O1270" s="284"/>
    </row>
    <row r="1271" spans="1:15" s="9" customFormat="1" x14ac:dyDescent="0.2">
      <c r="A1271" s="279"/>
      <c r="B1271" s="280"/>
      <c r="C1271" s="279"/>
      <c r="D1271" s="280"/>
      <c r="E1271" s="280"/>
      <c r="F1271" s="281"/>
      <c r="G1271" s="281"/>
      <c r="H1271" s="280"/>
      <c r="I1271" s="282"/>
      <c r="J1271" s="280"/>
      <c r="K1271" s="280"/>
      <c r="L1271" s="280"/>
      <c r="M1271" s="280"/>
      <c r="N1271" s="290"/>
      <c r="O1271" s="284"/>
    </row>
    <row r="1272" spans="1:15" s="9" customFormat="1" x14ac:dyDescent="0.2">
      <c r="A1272" s="279"/>
      <c r="B1272" s="280"/>
      <c r="C1272" s="279"/>
      <c r="D1272" s="280"/>
      <c r="E1272" s="280"/>
      <c r="F1272" s="281"/>
      <c r="G1272" s="281"/>
      <c r="H1272" s="280"/>
      <c r="I1272" s="282"/>
      <c r="J1272" s="280"/>
      <c r="K1272" s="280"/>
      <c r="L1272" s="280"/>
      <c r="M1272" s="280"/>
      <c r="N1272" s="290"/>
      <c r="O1272" s="284"/>
    </row>
    <row r="1273" spans="1:15" s="9" customFormat="1" x14ac:dyDescent="0.2">
      <c r="A1273" s="279"/>
      <c r="B1273" s="280"/>
      <c r="C1273" s="279"/>
      <c r="D1273" s="280"/>
      <c r="E1273" s="280"/>
      <c r="F1273" s="281"/>
      <c r="G1273" s="281"/>
      <c r="H1273" s="280"/>
      <c r="I1273" s="282"/>
      <c r="J1273" s="280"/>
      <c r="K1273" s="280"/>
      <c r="L1273" s="280"/>
      <c r="M1273" s="280"/>
      <c r="N1273" s="290"/>
      <c r="O1273" s="284"/>
    </row>
    <row r="1274" spans="1:15" s="9" customFormat="1" x14ac:dyDescent="0.2">
      <c r="A1274" s="279"/>
      <c r="B1274" s="280"/>
      <c r="C1274" s="279"/>
      <c r="D1274" s="280"/>
      <c r="E1274" s="280"/>
      <c r="F1274" s="281"/>
      <c r="G1274" s="281"/>
      <c r="H1274" s="280"/>
      <c r="I1274" s="282"/>
      <c r="J1274" s="280"/>
      <c r="K1274" s="280"/>
      <c r="L1274" s="280"/>
      <c r="M1274" s="280"/>
      <c r="N1274" s="290"/>
      <c r="O1274" s="284"/>
    </row>
    <row r="1275" spans="1:15" s="9" customFormat="1" x14ac:dyDescent="0.2">
      <c r="A1275" s="279"/>
      <c r="B1275" s="280"/>
      <c r="C1275" s="279"/>
      <c r="D1275" s="280"/>
      <c r="E1275" s="280"/>
      <c r="F1275" s="281"/>
      <c r="G1275" s="281"/>
      <c r="H1275" s="280"/>
      <c r="I1275" s="282"/>
      <c r="J1275" s="280"/>
      <c r="K1275" s="280"/>
      <c r="L1275" s="280"/>
      <c r="M1275" s="280"/>
      <c r="N1275" s="290"/>
      <c r="O1275" s="284"/>
    </row>
    <row r="1276" spans="1:15" s="9" customFormat="1" x14ac:dyDescent="0.2">
      <c r="A1276" s="279"/>
      <c r="B1276" s="280"/>
      <c r="C1276" s="279"/>
      <c r="D1276" s="280"/>
      <c r="E1276" s="280"/>
      <c r="F1276" s="281"/>
      <c r="G1276" s="281"/>
      <c r="H1276" s="280"/>
      <c r="I1276" s="282"/>
      <c r="J1276" s="280"/>
      <c r="K1276" s="280"/>
      <c r="L1276" s="280"/>
      <c r="M1276" s="280"/>
      <c r="N1276" s="290"/>
      <c r="O1276" s="284"/>
    </row>
    <row r="1277" spans="1:15" s="9" customFormat="1" x14ac:dyDescent="0.2">
      <c r="A1277" s="279"/>
      <c r="B1277" s="280"/>
      <c r="C1277" s="279"/>
      <c r="D1277" s="280"/>
      <c r="E1277" s="280"/>
      <c r="F1277" s="281"/>
      <c r="G1277" s="281"/>
      <c r="H1277" s="280"/>
      <c r="I1277" s="282"/>
      <c r="J1277" s="280"/>
      <c r="K1277" s="280"/>
      <c r="L1277" s="280"/>
      <c r="M1277" s="280"/>
      <c r="N1277" s="290"/>
      <c r="O1277" s="284"/>
    </row>
    <row r="1278" spans="1:15" s="9" customFormat="1" x14ac:dyDescent="0.2">
      <c r="A1278" s="279"/>
      <c r="B1278" s="280"/>
      <c r="C1278" s="279"/>
      <c r="D1278" s="280"/>
      <c r="E1278" s="280"/>
      <c r="F1278" s="281"/>
      <c r="G1278" s="281"/>
      <c r="H1278" s="280"/>
      <c r="I1278" s="282"/>
      <c r="J1278" s="280"/>
      <c r="K1278" s="280"/>
      <c r="L1278" s="280"/>
      <c r="M1278" s="280"/>
      <c r="N1278" s="290"/>
      <c r="O1278" s="284"/>
    </row>
    <row r="1279" spans="1:15" s="9" customFormat="1" x14ac:dyDescent="0.2">
      <c r="A1279" s="279"/>
      <c r="B1279" s="280"/>
      <c r="C1279" s="279"/>
      <c r="D1279" s="280"/>
      <c r="E1279" s="280"/>
      <c r="F1279" s="281"/>
      <c r="G1279" s="281"/>
      <c r="H1279" s="280"/>
      <c r="I1279" s="282"/>
      <c r="J1279" s="280"/>
      <c r="K1279" s="280"/>
      <c r="L1279" s="280"/>
      <c r="M1279" s="280"/>
      <c r="N1279" s="290"/>
      <c r="O1279" s="284"/>
    </row>
    <row r="1280" spans="1:15" s="9" customFormat="1" x14ac:dyDescent="0.2">
      <c r="A1280" s="279"/>
      <c r="B1280" s="280"/>
      <c r="C1280" s="279"/>
      <c r="D1280" s="280"/>
      <c r="E1280" s="280"/>
      <c r="F1280" s="281"/>
      <c r="G1280" s="281"/>
      <c r="H1280" s="280"/>
      <c r="I1280" s="282"/>
      <c r="J1280" s="280"/>
      <c r="K1280" s="280"/>
      <c r="L1280" s="280"/>
      <c r="M1280" s="280"/>
      <c r="N1280" s="290"/>
      <c r="O1280" s="284"/>
    </row>
    <row r="1281" spans="1:15" s="9" customFormat="1" x14ac:dyDescent="0.2">
      <c r="A1281" s="279"/>
      <c r="B1281" s="280"/>
      <c r="C1281" s="279"/>
      <c r="D1281" s="280"/>
      <c r="E1281" s="280"/>
      <c r="F1281" s="281"/>
      <c r="G1281" s="281"/>
      <c r="H1281" s="280"/>
      <c r="I1281" s="282"/>
      <c r="J1281" s="280"/>
      <c r="K1281" s="280"/>
      <c r="L1281" s="280"/>
      <c r="M1281" s="280"/>
      <c r="N1281" s="290"/>
      <c r="O1281" s="284"/>
    </row>
    <row r="1282" spans="1:15" s="9" customFormat="1" x14ac:dyDescent="0.2">
      <c r="A1282" s="279"/>
      <c r="B1282" s="280"/>
      <c r="C1282" s="279"/>
      <c r="D1282" s="280"/>
      <c r="E1282" s="280"/>
      <c r="F1282" s="281"/>
      <c r="G1282" s="281"/>
      <c r="H1282" s="280"/>
      <c r="I1282" s="282"/>
      <c r="J1282" s="280"/>
      <c r="K1282" s="280"/>
      <c r="L1282" s="280"/>
      <c r="M1282" s="280"/>
      <c r="N1282" s="290"/>
      <c r="O1282" s="284"/>
    </row>
    <row r="1283" spans="1:15" s="9" customFormat="1" x14ac:dyDescent="0.2">
      <c r="A1283" s="279"/>
      <c r="B1283" s="280"/>
      <c r="C1283" s="279"/>
      <c r="D1283" s="280"/>
      <c r="E1283" s="280"/>
      <c r="F1283" s="281"/>
      <c r="G1283" s="281"/>
      <c r="H1283" s="280"/>
      <c r="I1283" s="282"/>
      <c r="J1283" s="280"/>
      <c r="K1283" s="280"/>
      <c r="L1283" s="280"/>
      <c r="M1283" s="280"/>
      <c r="N1283" s="290"/>
      <c r="O1283" s="284"/>
    </row>
    <row r="1284" spans="1:15" s="9" customFormat="1" x14ac:dyDescent="0.2">
      <c r="A1284" s="279"/>
      <c r="B1284" s="280"/>
      <c r="C1284" s="279"/>
      <c r="D1284" s="280"/>
      <c r="E1284" s="280"/>
      <c r="F1284" s="281"/>
      <c r="G1284" s="281"/>
      <c r="H1284" s="280"/>
      <c r="I1284" s="282"/>
      <c r="J1284" s="280"/>
      <c r="K1284" s="280"/>
      <c r="L1284" s="280"/>
      <c r="M1284" s="280"/>
      <c r="N1284" s="290"/>
      <c r="O1284" s="284"/>
    </row>
    <row r="1285" spans="1:15" s="9" customFormat="1" x14ac:dyDescent="0.2">
      <c r="A1285" s="279"/>
      <c r="B1285" s="280"/>
      <c r="C1285" s="279"/>
      <c r="D1285" s="280"/>
      <c r="E1285" s="280"/>
      <c r="F1285" s="281"/>
      <c r="G1285" s="281"/>
      <c r="H1285" s="280"/>
      <c r="I1285" s="282"/>
      <c r="J1285" s="280"/>
      <c r="K1285" s="280"/>
      <c r="L1285" s="280"/>
      <c r="M1285" s="280"/>
      <c r="N1285" s="290"/>
      <c r="O1285" s="284"/>
    </row>
    <row r="1286" spans="1:15" s="9" customFormat="1" x14ac:dyDescent="0.2">
      <c r="A1286" s="279"/>
      <c r="B1286" s="280"/>
      <c r="C1286" s="279"/>
      <c r="D1286" s="280"/>
      <c r="E1286" s="280"/>
      <c r="F1286" s="281"/>
      <c r="G1286" s="281"/>
      <c r="H1286" s="280"/>
      <c r="I1286" s="282"/>
      <c r="J1286" s="280"/>
      <c r="K1286" s="280"/>
      <c r="L1286" s="280"/>
      <c r="M1286" s="280"/>
      <c r="N1286" s="290"/>
      <c r="O1286" s="284"/>
    </row>
    <row r="1287" spans="1:15" s="9" customFormat="1" x14ac:dyDescent="0.2">
      <c r="A1287" s="279"/>
      <c r="B1287" s="280"/>
      <c r="C1287" s="279"/>
      <c r="D1287" s="280"/>
      <c r="E1287" s="280"/>
      <c r="F1287" s="281"/>
      <c r="G1287" s="281"/>
      <c r="H1287" s="280"/>
      <c r="I1287" s="282"/>
      <c r="J1287" s="280"/>
      <c r="K1287" s="280"/>
      <c r="L1287" s="280"/>
      <c r="M1287" s="280"/>
      <c r="N1287" s="290"/>
      <c r="O1287" s="284"/>
    </row>
    <row r="1288" spans="1:15" s="9" customFormat="1" x14ac:dyDescent="0.2">
      <c r="A1288" s="279"/>
      <c r="B1288" s="280"/>
      <c r="C1288" s="279"/>
      <c r="D1288" s="280"/>
      <c r="E1288" s="280"/>
      <c r="F1288" s="281"/>
      <c r="G1288" s="281"/>
      <c r="H1288" s="280"/>
      <c r="I1288" s="282"/>
      <c r="J1288" s="280"/>
      <c r="K1288" s="280"/>
      <c r="L1288" s="280"/>
      <c r="M1288" s="280"/>
      <c r="N1288" s="290"/>
      <c r="O1288" s="284"/>
    </row>
    <row r="1289" spans="1:15" s="9" customFormat="1" x14ac:dyDescent="0.2">
      <c r="A1289" s="279"/>
      <c r="B1289" s="280"/>
      <c r="C1289" s="279"/>
      <c r="D1289" s="280"/>
      <c r="E1289" s="280"/>
      <c r="F1289" s="281"/>
      <c r="G1289" s="281"/>
      <c r="H1289" s="280"/>
      <c r="I1289" s="282"/>
      <c r="J1289" s="280"/>
      <c r="K1289" s="280"/>
      <c r="L1289" s="280"/>
      <c r="M1289" s="280"/>
      <c r="N1289" s="290"/>
      <c r="O1289" s="284"/>
    </row>
    <row r="1290" spans="1:15" s="9" customFormat="1" x14ac:dyDescent="0.2">
      <c r="A1290" s="279"/>
      <c r="B1290" s="280"/>
      <c r="C1290" s="279"/>
      <c r="D1290" s="280"/>
      <c r="E1290" s="280"/>
      <c r="F1290" s="281"/>
      <c r="G1290" s="281"/>
      <c r="H1290" s="280"/>
      <c r="I1290" s="282"/>
      <c r="J1290" s="280"/>
      <c r="K1290" s="280"/>
      <c r="L1290" s="280"/>
      <c r="M1290" s="280"/>
      <c r="N1290" s="290"/>
      <c r="O1290" s="284"/>
    </row>
    <row r="1291" spans="1:15" s="9" customFormat="1" x14ac:dyDescent="0.2">
      <c r="A1291" s="279"/>
      <c r="B1291" s="280"/>
      <c r="C1291" s="279"/>
      <c r="D1291" s="280"/>
      <c r="E1291" s="280"/>
      <c r="F1291" s="281"/>
      <c r="G1291" s="281"/>
      <c r="H1291" s="280"/>
      <c r="I1291" s="282"/>
      <c r="J1291" s="280"/>
      <c r="K1291" s="280"/>
      <c r="L1291" s="280"/>
      <c r="M1291" s="280"/>
      <c r="N1291" s="290"/>
      <c r="O1291" s="284"/>
    </row>
    <row r="1292" spans="1:15" s="9" customFormat="1" x14ac:dyDescent="0.2">
      <c r="A1292" s="279"/>
      <c r="B1292" s="280"/>
      <c r="C1292" s="279"/>
      <c r="D1292" s="280"/>
      <c r="E1292" s="280"/>
      <c r="F1292" s="281"/>
      <c r="G1292" s="281"/>
      <c r="H1292" s="280"/>
      <c r="I1292" s="282"/>
      <c r="J1292" s="280"/>
      <c r="K1292" s="280"/>
      <c r="L1292" s="280"/>
      <c r="M1292" s="280"/>
      <c r="N1292" s="290"/>
      <c r="O1292" s="284"/>
    </row>
    <row r="1293" spans="1:15" s="9" customFormat="1" x14ac:dyDescent="0.2">
      <c r="A1293" s="279"/>
      <c r="B1293" s="280"/>
      <c r="C1293" s="279"/>
      <c r="D1293" s="280"/>
      <c r="E1293" s="280"/>
      <c r="F1293" s="281"/>
      <c r="G1293" s="281"/>
      <c r="H1293" s="280"/>
      <c r="I1293" s="282"/>
      <c r="J1293" s="280"/>
      <c r="K1293" s="280"/>
      <c r="L1293" s="280"/>
      <c r="M1293" s="280"/>
      <c r="N1293" s="290"/>
      <c r="O1293" s="284"/>
    </row>
    <row r="1294" spans="1:15" s="9" customFormat="1" x14ac:dyDescent="0.2">
      <c r="A1294" s="279"/>
      <c r="B1294" s="280"/>
      <c r="C1294" s="279"/>
      <c r="D1294" s="280"/>
      <c r="E1294" s="280"/>
      <c r="F1294" s="281"/>
      <c r="G1294" s="281"/>
      <c r="H1294" s="280"/>
      <c r="I1294" s="282"/>
      <c r="J1294" s="280"/>
      <c r="K1294" s="280"/>
      <c r="L1294" s="280"/>
      <c r="M1294" s="280"/>
      <c r="N1294" s="290"/>
      <c r="O1294" s="284"/>
    </row>
    <row r="1295" spans="1:15" s="9" customFormat="1" x14ac:dyDescent="0.2">
      <c r="A1295" s="279"/>
      <c r="B1295" s="280"/>
      <c r="C1295" s="279"/>
      <c r="D1295" s="280"/>
      <c r="E1295" s="280"/>
      <c r="F1295" s="281"/>
      <c r="G1295" s="281"/>
      <c r="H1295" s="280"/>
      <c r="I1295" s="282"/>
      <c r="J1295" s="280"/>
      <c r="K1295" s="280"/>
      <c r="L1295" s="280"/>
      <c r="M1295" s="280"/>
      <c r="N1295" s="290"/>
      <c r="O1295" s="284"/>
    </row>
    <row r="1296" spans="1:15" s="9" customFormat="1" x14ac:dyDescent="0.2">
      <c r="A1296" s="279"/>
      <c r="B1296" s="280"/>
      <c r="C1296" s="279"/>
      <c r="D1296" s="280"/>
      <c r="E1296" s="280"/>
      <c r="F1296" s="281"/>
      <c r="G1296" s="281"/>
      <c r="H1296" s="280"/>
      <c r="I1296" s="282"/>
      <c r="J1296" s="280"/>
      <c r="K1296" s="280"/>
      <c r="L1296" s="280"/>
      <c r="M1296" s="280"/>
      <c r="N1296" s="290"/>
      <c r="O1296" s="284"/>
    </row>
    <row r="1297" spans="1:15" s="9" customFormat="1" x14ac:dyDescent="0.2">
      <c r="A1297" s="279"/>
      <c r="B1297" s="280"/>
      <c r="C1297" s="279"/>
      <c r="D1297" s="280"/>
      <c r="E1297" s="280"/>
      <c r="F1297" s="281"/>
      <c r="G1297" s="281"/>
      <c r="H1297" s="280"/>
      <c r="I1297" s="282"/>
      <c r="J1297" s="280"/>
      <c r="K1297" s="280"/>
      <c r="L1297" s="280"/>
      <c r="M1297" s="280"/>
      <c r="N1297" s="290"/>
      <c r="O1297" s="284"/>
    </row>
    <row r="1298" spans="1:15" s="9" customFormat="1" x14ac:dyDescent="0.2">
      <c r="A1298" s="279"/>
      <c r="B1298" s="280"/>
      <c r="C1298" s="279"/>
      <c r="D1298" s="280"/>
      <c r="E1298" s="280"/>
      <c r="F1298" s="281"/>
      <c r="G1298" s="281"/>
      <c r="H1298" s="280"/>
      <c r="I1298" s="282"/>
      <c r="J1298" s="280"/>
      <c r="K1298" s="280"/>
      <c r="L1298" s="280"/>
      <c r="M1298" s="280"/>
      <c r="N1298" s="290"/>
      <c r="O1298" s="284"/>
    </row>
    <row r="1299" spans="1:15" s="9" customFormat="1" x14ac:dyDescent="0.2">
      <c r="A1299" s="279"/>
      <c r="B1299" s="280"/>
      <c r="C1299" s="279"/>
      <c r="D1299" s="280"/>
      <c r="E1299" s="280"/>
      <c r="F1299" s="281"/>
      <c r="G1299" s="281"/>
      <c r="H1299" s="280"/>
      <c r="I1299" s="282"/>
      <c r="J1299" s="280"/>
      <c r="K1299" s="280"/>
      <c r="L1299" s="280"/>
      <c r="M1299" s="280"/>
      <c r="N1299" s="290"/>
      <c r="O1299" s="284"/>
    </row>
    <row r="1300" spans="1:15" s="9" customFormat="1" x14ac:dyDescent="0.2">
      <c r="A1300" s="279"/>
      <c r="B1300" s="280"/>
      <c r="C1300" s="279"/>
      <c r="D1300" s="280"/>
      <c r="E1300" s="280"/>
      <c r="F1300" s="281"/>
      <c r="G1300" s="281"/>
      <c r="H1300" s="280"/>
      <c r="I1300" s="282"/>
      <c r="J1300" s="280"/>
      <c r="K1300" s="280"/>
      <c r="L1300" s="280"/>
      <c r="M1300" s="280"/>
      <c r="N1300" s="290"/>
      <c r="O1300" s="284"/>
    </row>
    <row r="1301" spans="1:15" s="9" customFormat="1" x14ac:dyDescent="0.2">
      <c r="A1301" s="279"/>
      <c r="B1301" s="280"/>
      <c r="C1301" s="279"/>
      <c r="D1301" s="280"/>
      <c r="E1301" s="280"/>
      <c r="F1301" s="281"/>
      <c r="G1301" s="281"/>
      <c r="H1301" s="280"/>
      <c r="I1301" s="282"/>
      <c r="J1301" s="280"/>
      <c r="K1301" s="280"/>
      <c r="L1301" s="280"/>
      <c r="M1301" s="280"/>
      <c r="N1301" s="290"/>
      <c r="O1301" s="284"/>
    </row>
    <row r="1302" spans="1:15" s="9" customFormat="1" x14ac:dyDescent="0.2">
      <c r="A1302" s="279"/>
      <c r="B1302" s="280"/>
      <c r="C1302" s="279"/>
      <c r="D1302" s="280"/>
      <c r="E1302" s="280"/>
      <c r="F1302" s="281"/>
      <c r="G1302" s="281"/>
      <c r="H1302" s="280"/>
      <c r="I1302" s="282"/>
      <c r="J1302" s="280"/>
      <c r="K1302" s="280"/>
      <c r="L1302" s="280"/>
      <c r="M1302" s="280"/>
      <c r="N1302" s="290"/>
      <c r="O1302" s="284"/>
    </row>
    <row r="1303" spans="1:15" s="9" customFormat="1" x14ac:dyDescent="0.2">
      <c r="A1303" s="279"/>
      <c r="B1303" s="280"/>
      <c r="C1303" s="279"/>
      <c r="D1303" s="280"/>
      <c r="E1303" s="280"/>
      <c r="F1303" s="281"/>
      <c r="G1303" s="281"/>
      <c r="H1303" s="280"/>
      <c r="I1303" s="282"/>
      <c r="J1303" s="280"/>
      <c r="K1303" s="280"/>
      <c r="L1303" s="280"/>
      <c r="M1303" s="280"/>
      <c r="N1303" s="290"/>
      <c r="O1303" s="284"/>
    </row>
    <row r="1304" spans="1:15" s="9" customFormat="1" x14ac:dyDescent="0.2">
      <c r="A1304" s="279"/>
      <c r="B1304" s="280"/>
      <c r="C1304" s="279"/>
      <c r="D1304" s="280"/>
      <c r="E1304" s="280"/>
      <c r="F1304" s="281"/>
      <c r="G1304" s="281"/>
      <c r="H1304" s="280"/>
      <c r="I1304" s="282"/>
      <c r="J1304" s="280"/>
      <c r="K1304" s="280"/>
      <c r="L1304" s="280"/>
      <c r="M1304" s="280"/>
      <c r="N1304" s="290"/>
      <c r="O1304" s="284"/>
    </row>
    <row r="1305" spans="1:15" s="9" customFormat="1" x14ac:dyDescent="0.2">
      <c r="A1305" s="279"/>
      <c r="B1305" s="280"/>
      <c r="C1305" s="279"/>
      <c r="D1305" s="280"/>
      <c r="E1305" s="280"/>
      <c r="F1305" s="281"/>
      <c r="G1305" s="281"/>
      <c r="H1305" s="280"/>
      <c r="I1305" s="282"/>
      <c r="J1305" s="280"/>
      <c r="K1305" s="280"/>
      <c r="L1305" s="280"/>
      <c r="M1305" s="280"/>
      <c r="N1305" s="290"/>
      <c r="O1305" s="284"/>
    </row>
    <row r="1306" spans="1:15" s="9" customFormat="1" x14ac:dyDescent="0.2">
      <c r="A1306" s="279"/>
      <c r="B1306" s="280"/>
      <c r="C1306" s="279"/>
      <c r="D1306" s="280"/>
      <c r="E1306" s="280"/>
      <c r="F1306" s="281"/>
      <c r="G1306" s="281"/>
      <c r="H1306" s="280"/>
      <c r="I1306" s="282"/>
      <c r="J1306" s="280"/>
      <c r="K1306" s="280"/>
      <c r="L1306" s="280"/>
      <c r="M1306" s="280"/>
      <c r="N1306" s="290"/>
      <c r="O1306" s="284"/>
    </row>
    <row r="1307" spans="1:15" s="9" customFormat="1" x14ac:dyDescent="0.2">
      <c r="A1307" s="279"/>
      <c r="B1307" s="280"/>
      <c r="C1307" s="279"/>
      <c r="D1307" s="280"/>
      <c r="E1307" s="280"/>
      <c r="F1307" s="281"/>
      <c r="G1307" s="281"/>
      <c r="H1307" s="280"/>
      <c r="I1307" s="282"/>
      <c r="J1307" s="280"/>
      <c r="K1307" s="280"/>
      <c r="L1307" s="280"/>
      <c r="M1307" s="280"/>
      <c r="N1307" s="290"/>
      <c r="O1307" s="284"/>
    </row>
    <row r="1308" spans="1:15" s="9" customFormat="1" x14ac:dyDescent="0.2">
      <c r="A1308" s="279"/>
      <c r="B1308" s="280"/>
      <c r="C1308" s="279"/>
      <c r="D1308" s="280"/>
      <c r="E1308" s="280"/>
      <c r="F1308" s="281"/>
      <c r="G1308" s="281"/>
      <c r="H1308" s="280"/>
      <c r="I1308" s="282"/>
      <c r="J1308" s="280"/>
      <c r="K1308" s="280"/>
      <c r="L1308" s="280"/>
      <c r="M1308" s="280"/>
      <c r="N1308" s="290"/>
      <c r="O1308" s="284"/>
    </row>
    <row r="1309" spans="1:15" s="9" customFormat="1" x14ac:dyDescent="0.2">
      <c r="A1309" s="279"/>
      <c r="B1309" s="280"/>
      <c r="C1309" s="279"/>
      <c r="D1309" s="280"/>
      <c r="E1309" s="280"/>
      <c r="F1309" s="281"/>
      <c r="G1309" s="281"/>
      <c r="H1309" s="280"/>
      <c r="I1309" s="282"/>
      <c r="J1309" s="280"/>
      <c r="K1309" s="280"/>
      <c r="L1309" s="280"/>
      <c r="M1309" s="280"/>
      <c r="N1309" s="290"/>
      <c r="O1309" s="284"/>
    </row>
    <row r="1310" spans="1:15" s="9" customFormat="1" x14ac:dyDescent="0.2">
      <c r="A1310" s="279"/>
      <c r="B1310" s="280"/>
      <c r="C1310" s="279"/>
      <c r="D1310" s="280"/>
      <c r="E1310" s="280"/>
      <c r="F1310" s="281"/>
      <c r="G1310" s="281"/>
      <c r="H1310" s="280"/>
      <c r="I1310" s="282"/>
      <c r="J1310" s="280"/>
      <c r="K1310" s="280"/>
      <c r="L1310" s="280"/>
      <c r="M1310" s="280"/>
      <c r="N1310" s="290"/>
      <c r="O1310" s="284"/>
    </row>
    <row r="1311" spans="1:15" s="9" customFormat="1" x14ac:dyDescent="0.2">
      <c r="A1311" s="279"/>
      <c r="B1311" s="280"/>
      <c r="C1311" s="279"/>
      <c r="D1311" s="280"/>
      <c r="E1311" s="280"/>
      <c r="F1311" s="281"/>
      <c r="G1311" s="281"/>
      <c r="H1311" s="280"/>
      <c r="I1311" s="282"/>
      <c r="J1311" s="280"/>
      <c r="K1311" s="280"/>
      <c r="L1311" s="280"/>
      <c r="M1311" s="280"/>
      <c r="N1311" s="290"/>
      <c r="O1311" s="284"/>
    </row>
    <row r="1312" spans="1:15" s="9" customFormat="1" x14ac:dyDescent="0.2">
      <c r="A1312" s="279"/>
      <c r="B1312" s="280"/>
      <c r="C1312" s="279"/>
      <c r="D1312" s="280"/>
      <c r="E1312" s="280"/>
      <c r="F1312" s="281"/>
      <c r="G1312" s="281"/>
      <c r="H1312" s="280"/>
      <c r="I1312" s="282"/>
      <c r="J1312" s="280"/>
      <c r="K1312" s="280"/>
      <c r="L1312" s="280"/>
      <c r="M1312" s="280"/>
      <c r="N1312" s="290"/>
      <c r="O1312" s="284"/>
    </row>
    <row r="1313" spans="1:15" s="9" customFormat="1" x14ac:dyDescent="0.2">
      <c r="A1313" s="279"/>
      <c r="B1313" s="280"/>
      <c r="C1313" s="279"/>
      <c r="D1313" s="280"/>
      <c r="E1313" s="280"/>
      <c r="F1313" s="281"/>
      <c r="G1313" s="281"/>
      <c r="H1313" s="280"/>
      <c r="I1313" s="282"/>
      <c r="J1313" s="280"/>
      <c r="K1313" s="280"/>
      <c r="L1313" s="280"/>
      <c r="M1313" s="280"/>
      <c r="N1313" s="290"/>
      <c r="O1313" s="284"/>
    </row>
    <row r="1314" spans="1:15" s="9" customFormat="1" x14ac:dyDescent="0.2">
      <c r="A1314" s="279"/>
      <c r="B1314" s="280"/>
      <c r="C1314" s="279"/>
      <c r="D1314" s="280"/>
      <c r="E1314" s="280"/>
      <c r="F1314" s="281"/>
      <c r="G1314" s="281"/>
      <c r="H1314" s="280"/>
      <c r="I1314" s="282"/>
      <c r="J1314" s="280"/>
      <c r="K1314" s="280"/>
      <c r="L1314" s="280"/>
      <c r="M1314" s="280"/>
      <c r="N1314" s="290"/>
      <c r="O1314" s="284"/>
    </row>
    <row r="1315" spans="1:15" s="9" customFormat="1" x14ac:dyDescent="0.2">
      <c r="A1315" s="279"/>
      <c r="B1315" s="280"/>
      <c r="C1315" s="279"/>
      <c r="D1315" s="280"/>
      <c r="E1315" s="280"/>
      <c r="F1315" s="281"/>
      <c r="G1315" s="281"/>
      <c r="H1315" s="280"/>
      <c r="I1315" s="282"/>
      <c r="J1315" s="280"/>
      <c r="K1315" s="280"/>
      <c r="L1315" s="280"/>
      <c r="M1315" s="280"/>
      <c r="N1315" s="290"/>
      <c r="O1315" s="284"/>
    </row>
    <row r="1316" spans="1:15" s="9" customFormat="1" x14ac:dyDescent="0.2">
      <c r="A1316" s="279"/>
      <c r="B1316" s="280"/>
      <c r="C1316" s="279"/>
      <c r="D1316" s="280"/>
      <c r="E1316" s="280"/>
      <c r="F1316" s="281"/>
      <c r="G1316" s="281"/>
      <c r="H1316" s="280"/>
      <c r="I1316" s="282"/>
      <c r="J1316" s="280"/>
      <c r="K1316" s="280"/>
      <c r="L1316" s="280"/>
      <c r="M1316" s="280"/>
      <c r="N1316" s="290"/>
      <c r="O1316" s="284"/>
    </row>
    <row r="1317" spans="1:15" s="9" customFormat="1" x14ac:dyDescent="0.2">
      <c r="A1317" s="279"/>
      <c r="B1317" s="280"/>
      <c r="C1317" s="279"/>
      <c r="D1317" s="280"/>
      <c r="E1317" s="280"/>
      <c r="F1317" s="281"/>
      <c r="G1317" s="281"/>
      <c r="H1317" s="280"/>
      <c r="I1317" s="282"/>
      <c r="J1317" s="280"/>
      <c r="K1317" s="280"/>
      <c r="L1317" s="280"/>
      <c r="M1317" s="280"/>
      <c r="N1317" s="290"/>
      <c r="O1317" s="284"/>
    </row>
    <row r="1318" spans="1:15" s="9" customFormat="1" x14ac:dyDescent="0.2">
      <c r="A1318" s="279"/>
      <c r="B1318" s="280"/>
      <c r="C1318" s="279"/>
      <c r="D1318" s="280"/>
      <c r="E1318" s="280"/>
      <c r="F1318" s="281"/>
      <c r="G1318" s="281"/>
      <c r="H1318" s="280"/>
      <c r="I1318" s="282"/>
      <c r="J1318" s="280"/>
      <c r="K1318" s="280"/>
      <c r="L1318" s="280"/>
      <c r="M1318" s="280"/>
      <c r="N1318" s="290"/>
      <c r="O1318" s="284"/>
    </row>
    <row r="1319" spans="1:15" s="9" customFormat="1" x14ac:dyDescent="0.2">
      <c r="A1319" s="279"/>
      <c r="B1319" s="280"/>
      <c r="C1319" s="279"/>
      <c r="D1319" s="280"/>
      <c r="E1319" s="280"/>
      <c r="F1319" s="281"/>
      <c r="G1319" s="281"/>
      <c r="H1319" s="280"/>
      <c r="I1319" s="282"/>
      <c r="J1319" s="280"/>
      <c r="K1319" s="280"/>
      <c r="L1319" s="280"/>
      <c r="M1319" s="280"/>
      <c r="N1319" s="290"/>
      <c r="O1319" s="284"/>
    </row>
    <row r="1320" spans="1:15" s="9" customFormat="1" x14ac:dyDescent="0.2">
      <c r="A1320" s="279"/>
      <c r="B1320" s="280"/>
      <c r="C1320" s="279"/>
      <c r="D1320" s="280"/>
      <c r="E1320" s="280"/>
      <c r="F1320" s="281"/>
      <c r="G1320" s="281"/>
      <c r="H1320" s="280"/>
      <c r="I1320" s="282"/>
      <c r="J1320" s="280"/>
      <c r="K1320" s="280"/>
      <c r="L1320" s="280"/>
      <c r="M1320" s="280"/>
      <c r="N1320" s="290"/>
      <c r="O1320" s="284"/>
    </row>
    <row r="1321" spans="1:15" s="9" customFormat="1" x14ac:dyDescent="0.2">
      <c r="A1321" s="279"/>
      <c r="B1321" s="280"/>
      <c r="C1321" s="279"/>
      <c r="D1321" s="280"/>
      <c r="E1321" s="280"/>
      <c r="F1321" s="281"/>
      <c r="G1321" s="281"/>
      <c r="H1321" s="280"/>
      <c r="I1321" s="282"/>
      <c r="J1321" s="280"/>
      <c r="K1321" s="280"/>
      <c r="L1321" s="280"/>
      <c r="M1321" s="280"/>
      <c r="N1321" s="290"/>
      <c r="O1321" s="284"/>
    </row>
    <row r="1322" spans="1:15" s="9" customFormat="1" x14ac:dyDescent="0.2">
      <c r="A1322" s="279"/>
      <c r="B1322" s="280"/>
      <c r="C1322" s="279"/>
      <c r="D1322" s="280"/>
      <c r="E1322" s="280"/>
      <c r="F1322" s="281"/>
      <c r="G1322" s="281"/>
      <c r="H1322" s="280"/>
      <c r="I1322" s="282"/>
      <c r="J1322" s="280"/>
      <c r="K1322" s="280"/>
      <c r="L1322" s="280"/>
      <c r="M1322" s="280"/>
      <c r="N1322" s="290"/>
      <c r="O1322" s="284"/>
    </row>
    <row r="1323" spans="1:15" s="9" customFormat="1" x14ac:dyDescent="0.2">
      <c r="A1323" s="279"/>
      <c r="B1323" s="280"/>
      <c r="C1323" s="279"/>
      <c r="D1323" s="280"/>
      <c r="E1323" s="280"/>
      <c r="F1323" s="281"/>
      <c r="G1323" s="281"/>
      <c r="H1323" s="280"/>
      <c r="I1323" s="282"/>
      <c r="J1323" s="280"/>
      <c r="K1323" s="280"/>
      <c r="L1323" s="280"/>
      <c r="M1323" s="280"/>
      <c r="N1323" s="290"/>
      <c r="O1323" s="284"/>
    </row>
    <row r="1324" spans="1:15" s="9" customFormat="1" x14ac:dyDescent="0.2">
      <c r="A1324" s="279"/>
      <c r="B1324" s="280"/>
      <c r="C1324" s="279"/>
      <c r="D1324" s="280"/>
      <c r="E1324" s="280"/>
      <c r="F1324" s="281"/>
      <c r="G1324" s="281"/>
      <c r="H1324" s="280"/>
      <c r="I1324" s="282"/>
      <c r="J1324" s="280"/>
      <c r="K1324" s="280"/>
      <c r="L1324" s="280"/>
      <c r="M1324" s="280"/>
      <c r="N1324" s="290"/>
      <c r="O1324" s="284"/>
    </row>
    <row r="1325" spans="1:15" s="9" customFormat="1" x14ac:dyDescent="0.2">
      <c r="A1325" s="279"/>
      <c r="B1325" s="280"/>
      <c r="C1325" s="279"/>
      <c r="D1325" s="280"/>
      <c r="E1325" s="280"/>
      <c r="F1325" s="281"/>
      <c r="G1325" s="281"/>
      <c r="H1325" s="280"/>
      <c r="I1325" s="282"/>
      <c r="J1325" s="280"/>
      <c r="K1325" s="280"/>
      <c r="L1325" s="280"/>
      <c r="M1325" s="280"/>
      <c r="N1325" s="290"/>
      <c r="O1325" s="284"/>
    </row>
    <row r="1326" spans="1:15" s="9" customFormat="1" x14ac:dyDescent="0.2">
      <c r="A1326" s="279"/>
      <c r="B1326" s="280"/>
      <c r="C1326" s="279"/>
      <c r="D1326" s="280"/>
      <c r="E1326" s="280"/>
      <c r="F1326" s="281"/>
      <c r="G1326" s="281"/>
      <c r="H1326" s="280"/>
      <c r="I1326" s="282"/>
      <c r="J1326" s="280"/>
      <c r="K1326" s="280"/>
      <c r="L1326" s="280"/>
      <c r="M1326" s="280"/>
      <c r="N1326" s="290"/>
      <c r="O1326" s="284"/>
    </row>
    <row r="1327" spans="1:15" s="9" customFormat="1" x14ac:dyDescent="0.2">
      <c r="A1327" s="279"/>
      <c r="B1327" s="280"/>
      <c r="C1327" s="279"/>
      <c r="D1327" s="280"/>
      <c r="E1327" s="280"/>
      <c r="F1327" s="281"/>
      <c r="G1327" s="281"/>
      <c r="H1327" s="280"/>
      <c r="I1327" s="282"/>
      <c r="J1327" s="280"/>
      <c r="K1327" s="280"/>
      <c r="L1327" s="280"/>
      <c r="M1327" s="280"/>
      <c r="N1327" s="290"/>
      <c r="O1327" s="284"/>
    </row>
    <row r="1328" spans="1:15" s="9" customFormat="1" x14ac:dyDescent="0.2">
      <c r="A1328" s="279"/>
      <c r="B1328" s="280"/>
      <c r="C1328" s="279"/>
      <c r="D1328" s="280"/>
      <c r="E1328" s="280"/>
      <c r="F1328" s="281"/>
      <c r="G1328" s="281"/>
      <c r="H1328" s="280"/>
      <c r="I1328" s="282"/>
      <c r="J1328" s="280"/>
      <c r="K1328" s="280"/>
      <c r="L1328" s="280"/>
      <c r="M1328" s="280"/>
      <c r="N1328" s="290"/>
      <c r="O1328" s="284"/>
    </row>
    <row r="1329" spans="1:15" s="9" customFormat="1" x14ac:dyDescent="0.2">
      <c r="A1329" s="279"/>
      <c r="B1329" s="280"/>
      <c r="C1329" s="279"/>
      <c r="D1329" s="280"/>
      <c r="E1329" s="280"/>
      <c r="F1329" s="281"/>
      <c r="G1329" s="281"/>
      <c r="H1329" s="280"/>
      <c r="I1329" s="282"/>
      <c r="J1329" s="280"/>
      <c r="K1329" s="280"/>
      <c r="L1329" s="280"/>
      <c r="M1329" s="280"/>
      <c r="N1329" s="290"/>
      <c r="O1329" s="284"/>
    </row>
    <row r="1330" spans="1:15" s="9" customFormat="1" x14ac:dyDescent="0.2">
      <c r="A1330" s="279"/>
      <c r="B1330" s="280"/>
      <c r="C1330" s="279"/>
      <c r="D1330" s="280"/>
      <c r="E1330" s="280"/>
      <c r="F1330" s="281"/>
      <c r="G1330" s="281"/>
      <c r="H1330" s="280"/>
      <c r="I1330" s="282"/>
      <c r="J1330" s="280"/>
      <c r="K1330" s="280"/>
      <c r="L1330" s="280"/>
      <c r="M1330" s="280"/>
      <c r="N1330" s="290"/>
      <c r="O1330" s="284"/>
    </row>
    <row r="1331" spans="1:15" s="9" customFormat="1" x14ac:dyDescent="0.2">
      <c r="A1331" s="279"/>
      <c r="B1331" s="280"/>
      <c r="C1331" s="279"/>
      <c r="D1331" s="280"/>
      <c r="E1331" s="280"/>
      <c r="F1331" s="281"/>
      <c r="G1331" s="281"/>
      <c r="H1331" s="280"/>
      <c r="I1331" s="282"/>
      <c r="J1331" s="280"/>
      <c r="K1331" s="280"/>
      <c r="L1331" s="280"/>
      <c r="M1331" s="280"/>
      <c r="N1331" s="290"/>
      <c r="O1331" s="284"/>
    </row>
    <row r="1332" spans="1:15" s="9" customFormat="1" x14ac:dyDescent="0.2">
      <c r="A1332" s="279"/>
      <c r="B1332" s="280"/>
      <c r="C1332" s="279"/>
      <c r="D1332" s="280"/>
      <c r="E1332" s="280"/>
      <c r="F1332" s="281"/>
      <c r="G1332" s="281"/>
      <c r="H1332" s="280"/>
      <c r="I1332" s="282"/>
      <c r="J1332" s="280"/>
      <c r="K1332" s="280"/>
      <c r="L1332" s="280"/>
      <c r="M1332" s="280"/>
      <c r="N1332" s="290"/>
      <c r="O1332" s="284"/>
    </row>
    <row r="1333" spans="1:15" s="9" customFormat="1" x14ac:dyDescent="0.2">
      <c r="A1333" s="279"/>
      <c r="B1333" s="280"/>
      <c r="C1333" s="279"/>
      <c r="D1333" s="280"/>
      <c r="E1333" s="280"/>
      <c r="F1333" s="281"/>
      <c r="G1333" s="281"/>
      <c r="H1333" s="280"/>
      <c r="I1333" s="282"/>
      <c r="J1333" s="280"/>
      <c r="K1333" s="280"/>
      <c r="L1333" s="280"/>
      <c r="M1333" s="280"/>
      <c r="N1333" s="290"/>
      <c r="O1333" s="284"/>
    </row>
    <row r="1334" spans="1:15" s="9" customFormat="1" x14ac:dyDescent="0.2">
      <c r="A1334" s="279"/>
      <c r="B1334" s="280"/>
      <c r="C1334" s="279"/>
      <c r="D1334" s="280"/>
      <c r="E1334" s="280"/>
      <c r="F1334" s="281"/>
      <c r="G1334" s="281"/>
      <c r="H1334" s="280"/>
      <c r="I1334" s="282"/>
      <c r="J1334" s="280"/>
      <c r="K1334" s="280"/>
      <c r="L1334" s="280"/>
      <c r="M1334" s="280"/>
      <c r="N1334" s="290"/>
      <c r="O1334" s="284"/>
    </row>
    <row r="1335" spans="1:15" s="9" customFormat="1" x14ac:dyDescent="0.2">
      <c r="A1335" s="279"/>
      <c r="B1335" s="280"/>
      <c r="C1335" s="279"/>
      <c r="D1335" s="280"/>
      <c r="E1335" s="280"/>
      <c r="F1335" s="281"/>
      <c r="G1335" s="281"/>
      <c r="H1335" s="280"/>
      <c r="I1335" s="282"/>
      <c r="J1335" s="280"/>
      <c r="K1335" s="280"/>
      <c r="L1335" s="280"/>
      <c r="M1335" s="280"/>
      <c r="N1335" s="290"/>
      <c r="O1335" s="284"/>
    </row>
    <row r="1336" spans="1:15" s="9" customFormat="1" x14ac:dyDescent="0.2">
      <c r="A1336" s="279"/>
      <c r="B1336" s="280"/>
      <c r="C1336" s="279"/>
      <c r="D1336" s="280"/>
      <c r="E1336" s="280"/>
      <c r="F1336" s="281"/>
      <c r="G1336" s="281"/>
      <c r="H1336" s="280"/>
      <c r="I1336" s="282"/>
      <c r="J1336" s="280"/>
      <c r="K1336" s="280"/>
      <c r="L1336" s="280"/>
      <c r="M1336" s="280"/>
      <c r="N1336" s="290"/>
      <c r="O1336" s="284"/>
    </row>
    <row r="1337" spans="1:15" s="9" customFormat="1" x14ac:dyDescent="0.2">
      <c r="A1337" s="279"/>
      <c r="B1337" s="280"/>
      <c r="C1337" s="279"/>
      <c r="D1337" s="280"/>
      <c r="E1337" s="280"/>
      <c r="F1337" s="281"/>
      <c r="G1337" s="281"/>
      <c r="H1337" s="280"/>
      <c r="I1337" s="282"/>
      <c r="J1337" s="280"/>
      <c r="K1337" s="280"/>
      <c r="L1337" s="280"/>
      <c r="M1337" s="280"/>
      <c r="N1337" s="290"/>
      <c r="O1337" s="284"/>
    </row>
    <row r="1338" spans="1:15" s="9" customFormat="1" x14ac:dyDescent="0.2">
      <c r="A1338" s="279"/>
      <c r="B1338" s="280"/>
      <c r="C1338" s="279"/>
      <c r="D1338" s="280"/>
      <c r="E1338" s="280"/>
      <c r="F1338" s="281"/>
      <c r="G1338" s="281"/>
      <c r="H1338" s="280"/>
      <c r="I1338" s="282"/>
      <c r="J1338" s="280"/>
      <c r="K1338" s="280"/>
      <c r="L1338" s="280"/>
      <c r="M1338" s="280"/>
      <c r="N1338" s="290"/>
      <c r="O1338" s="284"/>
    </row>
    <row r="1339" spans="1:15" s="9" customFormat="1" x14ac:dyDescent="0.2">
      <c r="A1339" s="279"/>
      <c r="B1339" s="280"/>
      <c r="C1339" s="279"/>
      <c r="D1339" s="280"/>
      <c r="E1339" s="280"/>
      <c r="F1339" s="281"/>
      <c r="G1339" s="281"/>
      <c r="H1339" s="280"/>
      <c r="I1339" s="282"/>
      <c r="J1339" s="280"/>
      <c r="K1339" s="280"/>
      <c r="L1339" s="280"/>
      <c r="M1339" s="280"/>
      <c r="N1339" s="290"/>
      <c r="O1339" s="284"/>
    </row>
    <row r="1340" spans="1:15" s="9" customFormat="1" x14ac:dyDescent="0.2">
      <c r="A1340" s="279"/>
      <c r="B1340" s="280"/>
      <c r="C1340" s="279"/>
      <c r="D1340" s="280"/>
      <c r="E1340" s="280"/>
      <c r="F1340" s="281"/>
      <c r="G1340" s="281"/>
      <c r="H1340" s="280"/>
      <c r="I1340" s="282"/>
      <c r="J1340" s="280"/>
      <c r="K1340" s="280"/>
      <c r="L1340" s="280"/>
      <c r="M1340" s="280"/>
      <c r="N1340" s="290"/>
      <c r="O1340" s="284"/>
    </row>
    <row r="1341" spans="1:15" s="9" customFormat="1" x14ac:dyDescent="0.2">
      <c r="A1341" s="279"/>
      <c r="B1341" s="280"/>
      <c r="C1341" s="279"/>
      <c r="D1341" s="280"/>
      <c r="E1341" s="280"/>
      <c r="F1341" s="281"/>
      <c r="G1341" s="281"/>
      <c r="H1341" s="280"/>
      <c r="I1341" s="282"/>
      <c r="J1341" s="280"/>
      <c r="K1341" s="280"/>
      <c r="L1341" s="280"/>
      <c r="M1341" s="280"/>
      <c r="N1341" s="290"/>
      <c r="O1341" s="284"/>
    </row>
    <row r="1342" spans="1:15" s="9" customFormat="1" x14ac:dyDescent="0.2">
      <c r="A1342" s="279"/>
      <c r="B1342" s="280"/>
      <c r="C1342" s="279"/>
      <c r="D1342" s="280"/>
      <c r="E1342" s="280"/>
      <c r="F1342" s="281"/>
      <c r="G1342" s="281"/>
      <c r="H1342" s="280"/>
      <c r="I1342" s="282"/>
      <c r="J1342" s="280"/>
      <c r="K1342" s="280"/>
      <c r="L1342" s="280"/>
      <c r="M1342" s="280"/>
      <c r="N1342" s="290"/>
      <c r="O1342" s="284"/>
    </row>
    <row r="1343" spans="1:15" s="9" customFormat="1" x14ac:dyDescent="0.2">
      <c r="A1343" s="279"/>
      <c r="B1343" s="280"/>
      <c r="C1343" s="279"/>
      <c r="D1343" s="280"/>
      <c r="E1343" s="280"/>
      <c r="F1343" s="281"/>
      <c r="G1343" s="281"/>
      <c r="H1343" s="280"/>
      <c r="I1343" s="282"/>
      <c r="J1343" s="280"/>
      <c r="K1343" s="280"/>
      <c r="L1343" s="280"/>
      <c r="M1343" s="280"/>
      <c r="N1343" s="290"/>
      <c r="O1343" s="284"/>
    </row>
    <row r="1344" spans="1:15" s="9" customFormat="1" x14ac:dyDescent="0.2">
      <c r="A1344" s="279"/>
      <c r="B1344" s="280"/>
      <c r="C1344" s="279"/>
      <c r="D1344" s="280"/>
      <c r="E1344" s="280"/>
      <c r="F1344" s="281"/>
      <c r="G1344" s="281"/>
      <c r="H1344" s="280"/>
      <c r="I1344" s="282"/>
      <c r="J1344" s="280"/>
      <c r="K1344" s="280"/>
      <c r="L1344" s="280"/>
      <c r="M1344" s="280"/>
      <c r="N1344" s="290"/>
      <c r="O1344" s="284"/>
    </row>
    <row r="1345" spans="1:15" s="9" customFormat="1" x14ac:dyDescent="0.2">
      <c r="A1345" s="279"/>
      <c r="B1345" s="280"/>
      <c r="C1345" s="279"/>
      <c r="D1345" s="280"/>
      <c r="E1345" s="280"/>
      <c r="F1345" s="281"/>
      <c r="G1345" s="281"/>
      <c r="H1345" s="280"/>
      <c r="I1345" s="282"/>
      <c r="J1345" s="280"/>
      <c r="K1345" s="280"/>
      <c r="L1345" s="280"/>
      <c r="M1345" s="280"/>
      <c r="N1345" s="290"/>
      <c r="O1345" s="284"/>
    </row>
    <row r="1346" spans="1:15" s="9" customFormat="1" x14ac:dyDescent="0.2">
      <c r="A1346" s="279"/>
      <c r="B1346" s="280"/>
      <c r="C1346" s="279"/>
      <c r="D1346" s="280"/>
      <c r="E1346" s="280"/>
      <c r="F1346" s="281"/>
      <c r="G1346" s="281"/>
      <c r="H1346" s="280"/>
      <c r="I1346" s="282"/>
      <c r="J1346" s="280"/>
      <c r="K1346" s="280"/>
      <c r="L1346" s="280"/>
      <c r="M1346" s="280"/>
      <c r="N1346" s="290"/>
      <c r="O1346" s="284"/>
    </row>
    <row r="1347" spans="1:15" s="9" customFormat="1" x14ac:dyDescent="0.2">
      <c r="A1347" s="279"/>
      <c r="B1347" s="280"/>
      <c r="C1347" s="279"/>
      <c r="D1347" s="280"/>
      <c r="E1347" s="280"/>
      <c r="F1347" s="281"/>
      <c r="G1347" s="281"/>
      <c r="H1347" s="280"/>
      <c r="I1347" s="282"/>
      <c r="J1347" s="280"/>
      <c r="K1347" s="280"/>
      <c r="L1347" s="280"/>
      <c r="M1347" s="280"/>
      <c r="N1347" s="290"/>
      <c r="O1347" s="284"/>
    </row>
    <row r="1348" spans="1:15" s="9" customFormat="1" x14ac:dyDescent="0.2">
      <c r="A1348" s="279"/>
      <c r="B1348" s="280"/>
      <c r="C1348" s="279"/>
      <c r="D1348" s="280"/>
      <c r="E1348" s="280"/>
      <c r="F1348" s="281"/>
      <c r="G1348" s="281"/>
      <c r="H1348" s="280"/>
      <c r="I1348" s="282"/>
      <c r="J1348" s="280"/>
      <c r="K1348" s="280"/>
      <c r="L1348" s="280"/>
      <c r="M1348" s="280"/>
      <c r="N1348" s="290"/>
      <c r="O1348" s="284"/>
    </row>
    <row r="1349" spans="1:15" s="9" customFormat="1" x14ac:dyDescent="0.2">
      <c r="A1349" s="279"/>
      <c r="B1349" s="280"/>
      <c r="C1349" s="279"/>
      <c r="D1349" s="280"/>
      <c r="E1349" s="280"/>
      <c r="F1349" s="281"/>
      <c r="G1349" s="281"/>
      <c r="H1349" s="280"/>
      <c r="I1349" s="282"/>
      <c r="J1349" s="280"/>
      <c r="K1349" s="280"/>
      <c r="L1349" s="280"/>
      <c r="M1349" s="280"/>
      <c r="N1349" s="290"/>
      <c r="O1349" s="284"/>
    </row>
    <row r="1350" spans="1:15" s="9" customFormat="1" x14ac:dyDescent="0.2">
      <c r="A1350" s="279"/>
      <c r="B1350" s="280"/>
      <c r="C1350" s="279"/>
      <c r="D1350" s="280"/>
      <c r="E1350" s="280"/>
      <c r="F1350" s="281"/>
      <c r="G1350" s="281"/>
      <c r="H1350" s="280"/>
      <c r="I1350" s="282"/>
      <c r="J1350" s="280"/>
      <c r="K1350" s="280"/>
      <c r="L1350" s="280"/>
      <c r="M1350" s="280"/>
      <c r="N1350" s="290"/>
      <c r="O1350" s="284"/>
    </row>
    <row r="1351" spans="1:15" s="9" customFormat="1" x14ac:dyDescent="0.2">
      <c r="A1351" s="279"/>
      <c r="B1351" s="280"/>
      <c r="C1351" s="279"/>
      <c r="D1351" s="280"/>
      <c r="E1351" s="280"/>
      <c r="F1351" s="281"/>
      <c r="G1351" s="281"/>
      <c r="H1351" s="280"/>
      <c r="I1351" s="282"/>
      <c r="J1351" s="280"/>
      <c r="K1351" s="280"/>
      <c r="L1351" s="280"/>
      <c r="M1351" s="280"/>
      <c r="N1351" s="290"/>
      <c r="O1351" s="284"/>
    </row>
    <row r="1352" spans="1:15" s="9" customFormat="1" x14ac:dyDescent="0.2">
      <c r="A1352" s="279"/>
      <c r="B1352" s="280"/>
      <c r="C1352" s="279"/>
      <c r="D1352" s="280"/>
      <c r="E1352" s="280"/>
      <c r="F1352" s="281"/>
      <c r="G1352" s="281"/>
      <c r="H1352" s="280"/>
      <c r="I1352" s="282"/>
      <c r="J1352" s="280"/>
      <c r="K1352" s="280"/>
      <c r="L1352" s="280"/>
      <c r="M1352" s="280"/>
      <c r="N1352" s="290"/>
      <c r="O1352" s="284"/>
    </row>
    <row r="1353" spans="1:15" s="9" customFormat="1" x14ac:dyDescent="0.2">
      <c r="A1353" s="279"/>
      <c r="B1353" s="280"/>
      <c r="C1353" s="279"/>
      <c r="D1353" s="280"/>
      <c r="E1353" s="280"/>
      <c r="F1353" s="281"/>
      <c r="G1353" s="281"/>
      <c r="H1353" s="280"/>
      <c r="I1353" s="282"/>
      <c r="J1353" s="280"/>
      <c r="K1353" s="280"/>
      <c r="L1353" s="280"/>
      <c r="M1353" s="280"/>
      <c r="N1353" s="290"/>
      <c r="O1353" s="284"/>
    </row>
    <row r="1354" spans="1:15" s="9" customFormat="1" x14ac:dyDescent="0.2">
      <c r="A1354" s="279"/>
      <c r="B1354" s="280"/>
      <c r="C1354" s="279"/>
      <c r="D1354" s="280"/>
      <c r="E1354" s="280"/>
      <c r="F1354" s="281"/>
      <c r="G1354" s="281"/>
      <c r="H1354" s="280"/>
      <c r="I1354" s="282"/>
      <c r="J1354" s="280"/>
      <c r="K1354" s="280"/>
      <c r="L1354" s="280"/>
      <c r="M1354" s="280"/>
      <c r="N1354" s="290"/>
      <c r="O1354" s="284"/>
    </row>
    <row r="1355" spans="1:15" s="9" customFormat="1" x14ac:dyDescent="0.2">
      <c r="A1355" s="279"/>
      <c r="B1355" s="280"/>
      <c r="C1355" s="279"/>
      <c r="D1355" s="280"/>
      <c r="E1355" s="280"/>
      <c r="F1355" s="281"/>
      <c r="G1355" s="281"/>
      <c r="H1355" s="280"/>
      <c r="I1355" s="282"/>
      <c r="J1355" s="280"/>
      <c r="K1355" s="280"/>
      <c r="L1355" s="280"/>
      <c r="M1355" s="280"/>
      <c r="N1355" s="290"/>
      <c r="O1355" s="284"/>
    </row>
    <row r="1356" spans="1:15" s="9" customFormat="1" x14ac:dyDescent="0.2">
      <c r="A1356" s="279"/>
      <c r="B1356" s="280"/>
      <c r="C1356" s="279"/>
      <c r="D1356" s="280"/>
      <c r="E1356" s="280"/>
      <c r="F1356" s="281"/>
      <c r="G1356" s="281"/>
      <c r="H1356" s="280"/>
      <c r="I1356" s="282"/>
      <c r="J1356" s="280"/>
      <c r="K1356" s="280"/>
      <c r="L1356" s="280"/>
      <c r="M1356" s="280"/>
      <c r="N1356" s="290"/>
      <c r="O1356" s="284"/>
    </row>
    <row r="1357" spans="1:15" s="9" customFormat="1" x14ac:dyDescent="0.2">
      <c r="A1357" s="279"/>
      <c r="B1357" s="280"/>
      <c r="C1357" s="279"/>
      <c r="D1357" s="280"/>
      <c r="E1357" s="280"/>
      <c r="F1357" s="281"/>
      <c r="G1357" s="281"/>
      <c r="H1357" s="280"/>
      <c r="I1357" s="282"/>
      <c r="J1357" s="280"/>
      <c r="K1357" s="280"/>
      <c r="L1357" s="280"/>
      <c r="M1357" s="280"/>
      <c r="N1357" s="290"/>
      <c r="O1357" s="284"/>
    </row>
    <row r="1358" spans="1:15" s="9" customFormat="1" x14ac:dyDescent="0.2">
      <c r="A1358" s="279"/>
      <c r="B1358" s="280"/>
      <c r="C1358" s="279"/>
      <c r="D1358" s="280"/>
      <c r="E1358" s="280"/>
      <c r="F1358" s="281"/>
      <c r="G1358" s="281"/>
      <c r="H1358" s="280"/>
      <c r="I1358" s="282"/>
      <c r="J1358" s="280"/>
      <c r="K1358" s="280"/>
      <c r="L1358" s="280"/>
      <c r="M1358" s="280"/>
      <c r="N1358" s="290"/>
      <c r="O1358" s="284"/>
    </row>
    <row r="1359" spans="1:15" s="9" customFormat="1" x14ac:dyDescent="0.2">
      <c r="A1359" s="279"/>
      <c r="B1359" s="280"/>
      <c r="C1359" s="279"/>
      <c r="D1359" s="280"/>
      <c r="E1359" s="280"/>
      <c r="F1359" s="281"/>
      <c r="G1359" s="281"/>
      <c r="H1359" s="280"/>
      <c r="I1359" s="282"/>
      <c r="J1359" s="280"/>
      <c r="K1359" s="280"/>
      <c r="L1359" s="280"/>
      <c r="M1359" s="280"/>
      <c r="N1359" s="290"/>
      <c r="O1359" s="284"/>
    </row>
    <row r="1360" spans="1:15" s="9" customFormat="1" x14ac:dyDescent="0.2">
      <c r="A1360" s="279"/>
      <c r="B1360" s="280"/>
      <c r="C1360" s="279"/>
      <c r="D1360" s="280"/>
      <c r="E1360" s="280"/>
      <c r="F1360" s="281"/>
      <c r="G1360" s="281"/>
      <c r="H1360" s="280"/>
      <c r="I1360" s="282"/>
      <c r="J1360" s="280"/>
      <c r="K1360" s="280"/>
      <c r="L1360" s="280"/>
      <c r="M1360" s="280"/>
      <c r="N1360" s="290"/>
      <c r="O1360" s="284"/>
    </row>
    <row r="1361" spans="1:15" s="9" customFormat="1" x14ac:dyDescent="0.2">
      <c r="A1361" s="279"/>
      <c r="B1361" s="280"/>
      <c r="C1361" s="279"/>
      <c r="D1361" s="280"/>
      <c r="E1361" s="280"/>
      <c r="F1361" s="281"/>
      <c r="G1361" s="281"/>
      <c r="H1361" s="280"/>
      <c r="I1361" s="282"/>
      <c r="J1361" s="280"/>
      <c r="K1361" s="280"/>
      <c r="L1361" s="280"/>
      <c r="M1361" s="280"/>
      <c r="N1361" s="290"/>
      <c r="O1361" s="284"/>
    </row>
    <row r="1362" spans="1:15" s="9" customFormat="1" x14ac:dyDescent="0.2">
      <c r="A1362" s="279"/>
      <c r="B1362" s="280"/>
      <c r="C1362" s="279"/>
      <c r="D1362" s="280"/>
      <c r="E1362" s="280"/>
      <c r="F1362" s="281"/>
      <c r="G1362" s="281"/>
      <c r="H1362" s="280"/>
      <c r="I1362" s="282"/>
      <c r="J1362" s="280"/>
      <c r="K1362" s="280"/>
      <c r="L1362" s="280"/>
      <c r="M1362" s="280"/>
      <c r="N1362" s="290"/>
      <c r="O1362" s="284"/>
    </row>
    <row r="1363" spans="1:15" s="9" customFormat="1" x14ac:dyDescent="0.2">
      <c r="A1363" s="279"/>
      <c r="B1363" s="280"/>
      <c r="C1363" s="279"/>
      <c r="D1363" s="280"/>
      <c r="E1363" s="280"/>
      <c r="F1363" s="281"/>
      <c r="G1363" s="281"/>
      <c r="H1363" s="280"/>
      <c r="I1363" s="282"/>
      <c r="J1363" s="280"/>
      <c r="K1363" s="280"/>
      <c r="L1363" s="280"/>
      <c r="M1363" s="280"/>
      <c r="N1363" s="290"/>
      <c r="O1363" s="284"/>
    </row>
    <row r="1364" spans="1:15" s="9" customFormat="1" x14ac:dyDescent="0.2">
      <c r="A1364" s="279"/>
      <c r="B1364" s="280"/>
      <c r="C1364" s="279"/>
      <c r="D1364" s="280"/>
      <c r="E1364" s="280"/>
      <c r="F1364" s="281"/>
      <c r="G1364" s="281"/>
      <c r="H1364" s="280"/>
      <c r="I1364" s="282"/>
      <c r="J1364" s="280"/>
      <c r="K1364" s="280"/>
      <c r="L1364" s="280"/>
      <c r="M1364" s="280"/>
      <c r="N1364" s="290"/>
      <c r="O1364" s="284"/>
    </row>
    <row r="1365" spans="1:15" s="9" customFormat="1" x14ac:dyDescent="0.2">
      <c r="A1365" s="279"/>
      <c r="B1365" s="280"/>
      <c r="C1365" s="279"/>
      <c r="D1365" s="280"/>
      <c r="E1365" s="280"/>
      <c r="F1365" s="281"/>
      <c r="G1365" s="281"/>
      <c r="H1365" s="280"/>
      <c r="I1365" s="282"/>
      <c r="J1365" s="280"/>
      <c r="K1365" s="280"/>
      <c r="L1365" s="280"/>
      <c r="M1365" s="280"/>
      <c r="N1365" s="290"/>
      <c r="O1365" s="284"/>
    </row>
    <row r="1366" spans="1:15" s="9" customFormat="1" x14ac:dyDescent="0.2">
      <c r="A1366" s="279"/>
      <c r="B1366" s="280"/>
      <c r="C1366" s="279"/>
      <c r="D1366" s="280"/>
      <c r="E1366" s="280"/>
      <c r="F1366" s="281"/>
      <c r="G1366" s="281"/>
      <c r="H1366" s="280"/>
      <c r="I1366" s="282"/>
      <c r="J1366" s="280"/>
      <c r="K1366" s="280"/>
      <c r="L1366" s="280"/>
      <c r="M1366" s="280"/>
      <c r="N1366" s="290"/>
      <c r="O1366" s="284"/>
    </row>
    <row r="1367" spans="1:15" s="9" customFormat="1" x14ac:dyDescent="0.2">
      <c r="A1367" s="279"/>
      <c r="B1367" s="280"/>
      <c r="C1367" s="279"/>
      <c r="D1367" s="280"/>
      <c r="E1367" s="280"/>
      <c r="F1367" s="281"/>
      <c r="G1367" s="281"/>
      <c r="H1367" s="280"/>
      <c r="I1367" s="282"/>
      <c r="J1367" s="280"/>
      <c r="K1367" s="280"/>
      <c r="L1367" s="280"/>
      <c r="M1367" s="280"/>
      <c r="N1367" s="290"/>
      <c r="O1367" s="284"/>
    </row>
    <row r="1368" spans="1:15" s="9" customFormat="1" x14ac:dyDescent="0.2">
      <c r="A1368" s="279"/>
      <c r="B1368" s="280"/>
      <c r="C1368" s="279"/>
      <c r="D1368" s="280"/>
      <c r="E1368" s="280"/>
      <c r="F1368" s="281"/>
      <c r="G1368" s="281"/>
      <c r="H1368" s="280"/>
      <c r="I1368" s="282"/>
      <c r="J1368" s="280"/>
      <c r="K1368" s="280"/>
      <c r="L1368" s="280"/>
      <c r="M1368" s="280"/>
      <c r="N1368" s="290"/>
      <c r="O1368" s="284"/>
    </row>
    <row r="1369" spans="1:15" s="9" customFormat="1" x14ac:dyDescent="0.2">
      <c r="A1369" s="279"/>
      <c r="B1369" s="280"/>
      <c r="C1369" s="279"/>
      <c r="D1369" s="280"/>
      <c r="E1369" s="280"/>
      <c r="F1369" s="281"/>
      <c r="G1369" s="281"/>
      <c r="H1369" s="280"/>
      <c r="I1369" s="282"/>
      <c r="J1369" s="280"/>
      <c r="K1369" s="280"/>
      <c r="L1369" s="280"/>
      <c r="M1369" s="280"/>
      <c r="N1369" s="290"/>
      <c r="O1369" s="284"/>
    </row>
    <row r="1370" spans="1:15" s="9" customFormat="1" x14ac:dyDescent="0.2">
      <c r="A1370" s="279"/>
      <c r="B1370" s="280"/>
      <c r="C1370" s="279"/>
      <c r="D1370" s="280"/>
      <c r="E1370" s="280"/>
      <c r="F1370" s="281"/>
      <c r="G1370" s="281"/>
      <c r="H1370" s="280"/>
      <c r="I1370" s="282"/>
      <c r="J1370" s="280"/>
      <c r="K1370" s="280"/>
      <c r="L1370" s="280"/>
      <c r="M1370" s="280"/>
      <c r="N1370" s="290"/>
      <c r="O1370" s="284"/>
    </row>
    <row r="1371" spans="1:15" s="9" customFormat="1" x14ac:dyDescent="0.2">
      <c r="A1371" s="279"/>
      <c r="B1371" s="280"/>
      <c r="C1371" s="279"/>
      <c r="D1371" s="280"/>
      <c r="E1371" s="280"/>
      <c r="F1371" s="281"/>
      <c r="G1371" s="281"/>
      <c r="H1371" s="280"/>
      <c r="I1371" s="282"/>
      <c r="J1371" s="280"/>
      <c r="K1371" s="280"/>
      <c r="L1371" s="280"/>
      <c r="M1371" s="280"/>
      <c r="N1371" s="290"/>
      <c r="O1371" s="284"/>
    </row>
    <row r="1372" spans="1:15" s="9" customFormat="1" x14ac:dyDescent="0.2">
      <c r="A1372" s="279"/>
      <c r="B1372" s="280"/>
      <c r="C1372" s="279"/>
      <c r="D1372" s="280"/>
      <c r="E1372" s="280"/>
      <c r="F1372" s="281"/>
      <c r="G1372" s="281"/>
      <c r="H1372" s="280"/>
      <c r="I1372" s="282"/>
      <c r="J1372" s="280"/>
      <c r="K1372" s="280"/>
      <c r="L1372" s="280"/>
      <c r="M1372" s="280"/>
      <c r="N1372" s="290"/>
      <c r="O1372" s="284"/>
    </row>
    <row r="1373" spans="1:15" s="9" customFormat="1" x14ac:dyDescent="0.2">
      <c r="A1373" s="279"/>
      <c r="B1373" s="280"/>
      <c r="C1373" s="279"/>
      <c r="D1373" s="280"/>
      <c r="E1373" s="280"/>
      <c r="F1373" s="281"/>
      <c r="G1373" s="281"/>
      <c r="H1373" s="280"/>
      <c r="I1373" s="282"/>
      <c r="J1373" s="280"/>
      <c r="K1373" s="280"/>
      <c r="L1373" s="280"/>
      <c r="M1373" s="280"/>
      <c r="N1373" s="290"/>
      <c r="O1373" s="284"/>
    </row>
    <row r="1374" spans="1:15" s="9" customFormat="1" x14ac:dyDescent="0.2">
      <c r="A1374" s="279"/>
      <c r="B1374" s="280"/>
      <c r="C1374" s="279"/>
      <c r="D1374" s="280"/>
      <c r="E1374" s="280"/>
      <c r="F1374" s="281"/>
      <c r="G1374" s="281"/>
      <c r="H1374" s="280"/>
      <c r="I1374" s="282"/>
      <c r="J1374" s="280"/>
      <c r="K1374" s="280"/>
      <c r="L1374" s="280"/>
      <c r="M1374" s="280"/>
      <c r="N1374" s="290"/>
      <c r="O1374" s="284"/>
    </row>
    <row r="1375" spans="1:15" s="9" customFormat="1" x14ac:dyDescent="0.2">
      <c r="A1375" s="279"/>
      <c r="B1375" s="280"/>
      <c r="C1375" s="279"/>
      <c r="D1375" s="280"/>
      <c r="E1375" s="280"/>
      <c r="F1375" s="281"/>
      <c r="G1375" s="281"/>
      <c r="H1375" s="280"/>
      <c r="I1375" s="282"/>
      <c r="J1375" s="280"/>
      <c r="K1375" s="280"/>
      <c r="L1375" s="280"/>
      <c r="M1375" s="280"/>
      <c r="N1375" s="290"/>
      <c r="O1375" s="284"/>
    </row>
    <row r="1376" spans="1:15" s="9" customFormat="1" x14ac:dyDescent="0.2">
      <c r="A1376" s="279"/>
      <c r="B1376" s="280"/>
      <c r="C1376" s="279"/>
      <c r="D1376" s="280"/>
      <c r="E1376" s="280"/>
      <c r="F1376" s="281"/>
      <c r="G1376" s="281"/>
      <c r="H1376" s="280"/>
      <c r="I1376" s="282"/>
      <c r="J1376" s="280"/>
      <c r="K1376" s="280"/>
      <c r="L1376" s="280"/>
      <c r="M1376" s="280"/>
      <c r="N1376" s="290"/>
      <c r="O1376" s="284"/>
    </row>
    <row r="1377" spans="1:15" s="9" customFormat="1" x14ac:dyDescent="0.2">
      <c r="A1377" s="279"/>
      <c r="B1377" s="280"/>
      <c r="C1377" s="279"/>
      <c r="D1377" s="280"/>
      <c r="E1377" s="280"/>
      <c r="F1377" s="281"/>
      <c r="G1377" s="281"/>
      <c r="H1377" s="280"/>
      <c r="I1377" s="282"/>
      <c r="J1377" s="280"/>
      <c r="K1377" s="280"/>
      <c r="L1377" s="280"/>
      <c r="M1377" s="280"/>
      <c r="N1377" s="290"/>
      <c r="O1377" s="284"/>
    </row>
    <row r="1378" spans="1:15" s="9" customFormat="1" x14ac:dyDescent="0.2">
      <c r="A1378" s="279"/>
      <c r="B1378" s="280"/>
      <c r="C1378" s="279"/>
      <c r="D1378" s="280"/>
      <c r="E1378" s="280"/>
      <c r="F1378" s="281"/>
      <c r="G1378" s="281"/>
      <c r="H1378" s="280"/>
      <c r="I1378" s="282"/>
      <c r="J1378" s="280"/>
      <c r="K1378" s="280"/>
      <c r="L1378" s="280"/>
      <c r="M1378" s="280"/>
      <c r="N1378" s="290"/>
      <c r="O1378" s="284"/>
    </row>
    <row r="1379" spans="1:15" s="9" customFormat="1" x14ac:dyDescent="0.2">
      <c r="A1379" s="279"/>
      <c r="B1379" s="280"/>
      <c r="C1379" s="279"/>
      <c r="D1379" s="280"/>
      <c r="E1379" s="280"/>
      <c r="F1379" s="281"/>
      <c r="G1379" s="281"/>
      <c r="H1379" s="280"/>
      <c r="I1379" s="282"/>
      <c r="J1379" s="280"/>
      <c r="K1379" s="280"/>
      <c r="L1379" s="280"/>
      <c r="M1379" s="280"/>
      <c r="N1379" s="290"/>
      <c r="O1379" s="284"/>
    </row>
    <row r="1380" spans="1:15" s="9" customFormat="1" x14ac:dyDescent="0.2">
      <c r="A1380" s="279"/>
      <c r="B1380" s="280"/>
      <c r="C1380" s="279"/>
      <c r="D1380" s="280"/>
      <c r="E1380" s="280"/>
      <c r="F1380" s="281"/>
      <c r="G1380" s="281"/>
      <c r="H1380" s="280"/>
      <c r="I1380" s="282"/>
      <c r="J1380" s="280"/>
      <c r="K1380" s="280"/>
      <c r="L1380" s="280"/>
      <c r="M1380" s="280"/>
      <c r="N1380" s="290"/>
      <c r="O1380" s="284"/>
    </row>
    <row r="1381" spans="1:15" s="9" customFormat="1" x14ac:dyDescent="0.2">
      <c r="A1381" s="279"/>
      <c r="B1381" s="280"/>
      <c r="C1381" s="279"/>
      <c r="D1381" s="280"/>
      <c r="E1381" s="280"/>
      <c r="F1381" s="281"/>
      <c r="G1381" s="281"/>
      <c r="H1381" s="280"/>
      <c r="I1381" s="282"/>
      <c r="J1381" s="280"/>
      <c r="K1381" s="280"/>
      <c r="L1381" s="280"/>
      <c r="M1381" s="280"/>
      <c r="N1381" s="290"/>
      <c r="O1381" s="284"/>
    </row>
    <row r="1382" spans="1:15" s="9" customFormat="1" x14ac:dyDescent="0.2">
      <c r="A1382" s="279"/>
      <c r="B1382" s="280"/>
      <c r="C1382" s="279"/>
      <c r="D1382" s="280"/>
      <c r="E1382" s="280"/>
      <c r="F1382" s="281"/>
      <c r="G1382" s="281"/>
      <c r="H1382" s="280"/>
      <c r="I1382" s="282"/>
      <c r="J1382" s="280"/>
      <c r="K1382" s="280"/>
      <c r="L1382" s="280"/>
      <c r="M1382" s="280"/>
      <c r="N1382" s="290"/>
      <c r="O1382" s="284"/>
    </row>
    <row r="1383" spans="1:15" s="9" customFormat="1" x14ac:dyDescent="0.2">
      <c r="A1383" s="279"/>
      <c r="B1383" s="280"/>
      <c r="C1383" s="279"/>
      <c r="D1383" s="280"/>
      <c r="E1383" s="280"/>
      <c r="F1383" s="281"/>
      <c r="G1383" s="281"/>
      <c r="H1383" s="280"/>
      <c r="I1383" s="282"/>
      <c r="J1383" s="280"/>
      <c r="K1383" s="280"/>
      <c r="L1383" s="280"/>
      <c r="M1383" s="280"/>
      <c r="N1383" s="290"/>
      <c r="O1383" s="284"/>
    </row>
    <row r="1384" spans="1:15" s="9" customFormat="1" x14ac:dyDescent="0.2">
      <c r="A1384" s="279"/>
      <c r="B1384" s="280"/>
      <c r="C1384" s="279"/>
      <c r="D1384" s="280"/>
      <c r="E1384" s="280"/>
      <c r="F1384" s="281"/>
      <c r="G1384" s="281"/>
      <c r="H1384" s="280"/>
      <c r="I1384" s="282"/>
      <c r="J1384" s="280"/>
      <c r="K1384" s="280"/>
      <c r="L1384" s="280"/>
      <c r="M1384" s="280"/>
      <c r="N1384" s="290"/>
      <c r="O1384" s="284"/>
    </row>
    <row r="1385" spans="1:15" s="9" customFormat="1" x14ac:dyDescent="0.2">
      <c r="A1385" s="279"/>
      <c r="B1385" s="280"/>
      <c r="C1385" s="279"/>
      <c r="D1385" s="280"/>
      <c r="E1385" s="280"/>
      <c r="F1385" s="281"/>
      <c r="G1385" s="281"/>
      <c r="H1385" s="280"/>
      <c r="I1385" s="282"/>
      <c r="J1385" s="280"/>
      <c r="K1385" s="280"/>
      <c r="L1385" s="280"/>
      <c r="M1385" s="280"/>
      <c r="N1385" s="290"/>
      <c r="O1385" s="284"/>
    </row>
    <row r="1386" spans="1:15" s="9" customFormat="1" x14ac:dyDescent="0.2">
      <c r="A1386" s="279"/>
      <c r="B1386" s="280"/>
      <c r="C1386" s="279"/>
      <c r="D1386" s="280"/>
      <c r="E1386" s="280"/>
      <c r="F1386" s="281"/>
      <c r="G1386" s="281"/>
      <c r="H1386" s="280"/>
      <c r="I1386" s="282"/>
      <c r="J1386" s="280"/>
      <c r="K1386" s="280"/>
      <c r="L1386" s="280"/>
      <c r="M1386" s="280"/>
      <c r="N1386" s="290"/>
      <c r="O1386" s="284"/>
    </row>
    <row r="1387" spans="1:15" s="9" customFormat="1" x14ac:dyDescent="0.2">
      <c r="A1387" s="279"/>
      <c r="B1387" s="280"/>
      <c r="C1387" s="279"/>
      <c r="D1387" s="280"/>
      <c r="E1387" s="280"/>
      <c r="F1387" s="281"/>
      <c r="G1387" s="281"/>
      <c r="H1387" s="280"/>
      <c r="I1387" s="282"/>
      <c r="J1387" s="280"/>
      <c r="K1387" s="280"/>
      <c r="L1387" s="280"/>
      <c r="M1387" s="280"/>
      <c r="N1387" s="290"/>
      <c r="O1387" s="284"/>
    </row>
    <row r="1388" spans="1:15" s="9" customFormat="1" x14ac:dyDescent="0.2">
      <c r="A1388" s="279"/>
      <c r="B1388" s="280"/>
      <c r="C1388" s="279"/>
      <c r="D1388" s="280"/>
      <c r="E1388" s="280"/>
      <c r="F1388" s="281"/>
      <c r="G1388" s="281"/>
      <c r="H1388" s="280"/>
      <c r="I1388" s="282"/>
      <c r="J1388" s="280"/>
      <c r="K1388" s="280"/>
      <c r="L1388" s="280"/>
      <c r="M1388" s="280"/>
      <c r="N1388" s="290"/>
      <c r="O1388" s="284"/>
    </row>
    <row r="1389" spans="1:15" s="9" customFormat="1" x14ac:dyDescent="0.2">
      <c r="A1389" s="279"/>
      <c r="B1389" s="280"/>
      <c r="C1389" s="279"/>
      <c r="D1389" s="280"/>
      <c r="E1389" s="280"/>
      <c r="F1389" s="281"/>
      <c r="G1389" s="281"/>
      <c r="H1389" s="280"/>
      <c r="I1389" s="282"/>
      <c r="J1389" s="280"/>
      <c r="K1389" s="280"/>
      <c r="L1389" s="280"/>
      <c r="M1389" s="280"/>
      <c r="N1389" s="290"/>
      <c r="O1389" s="284"/>
    </row>
    <row r="1390" spans="1:15" s="9" customFormat="1" x14ac:dyDescent="0.2">
      <c r="A1390" s="279"/>
      <c r="B1390" s="280"/>
      <c r="C1390" s="279"/>
      <c r="D1390" s="280"/>
      <c r="E1390" s="280"/>
      <c r="F1390" s="281"/>
      <c r="G1390" s="281"/>
      <c r="H1390" s="280"/>
      <c r="I1390" s="282"/>
      <c r="J1390" s="280"/>
      <c r="K1390" s="280"/>
      <c r="L1390" s="280"/>
      <c r="M1390" s="280"/>
      <c r="N1390" s="290"/>
      <c r="O1390" s="284"/>
    </row>
    <row r="1391" spans="1:15" s="9" customFormat="1" x14ac:dyDescent="0.2">
      <c r="A1391" s="279"/>
      <c r="B1391" s="280"/>
      <c r="C1391" s="279"/>
      <c r="D1391" s="280"/>
      <c r="E1391" s="280"/>
      <c r="F1391" s="281"/>
      <c r="G1391" s="281"/>
      <c r="H1391" s="280"/>
      <c r="I1391" s="282"/>
      <c r="J1391" s="280"/>
      <c r="K1391" s="280"/>
      <c r="L1391" s="280"/>
      <c r="M1391" s="280"/>
      <c r="N1391" s="290"/>
      <c r="O1391" s="284"/>
    </row>
    <row r="1392" spans="1:15" s="9" customFormat="1" x14ac:dyDescent="0.2">
      <c r="A1392" s="279"/>
      <c r="B1392" s="280"/>
      <c r="C1392" s="279"/>
      <c r="D1392" s="280"/>
      <c r="E1392" s="280"/>
      <c r="F1392" s="281"/>
      <c r="G1392" s="281"/>
      <c r="H1392" s="280"/>
      <c r="I1392" s="282"/>
      <c r="J1392" s="280"/>
      <c r="K1392" s="280"/>
      <c r="L1392" s="280"/>
      <c r="M1392" s="280"/>
      <c r="N1392" s="290"/>
      <c r="O1392" s="284"/>
    </row>
    <row r="1393" spans="1:15" s="9" customFormat="1" x14ac:dyDescent="0.2">
      <c r="A1393" s="279"/>
      <c r="B1393" s="280"/>
      <c r="C1393" s="279"/>
      <c r="D1393" s="280"/>
      <c r="E1393" s="280"/>
      <c r="F1393" s="281"/>
      <c r="G1393" s="281"/>
      <c r="H1393" s="280"/>
      <c r="I1393" s="282"/>
      <c r="J1393" s="280"/>
      <c r="K1393" s="280"/>
      <c r="L1393" s="280"/>
      <c r="M1393" s="280"/>
      <c r="N1393" s="290"/>
      <c r="O1393" s="284"/>
    </row>
    <row r="1394" spans="1:15" s="9" customFormat="1" x14ac:dyDescent="0.2">
      <c r="A1394" s="279"/>
      <c r="B1394" s="280"/>
      <c r="C1394" s="279"/>
      <c r="D1394" s="280"/>
      <c r="E1394" s="280"/>
      <c r="F1394" s="281"/>
      <c r="G1394" s="281"/>
      <c r="H1394" s="280"/>
      <c r="I1394" s="282"/>
      <c r="J1394" s="280"/>
      <c r="K1394" s="280"/>
      <c r="L1394" s="280"/>
      <c r="M1394" s="280"/>
      <c r="N1394" s="290"/>
      <c r="O1394" s="284"/>
    </row>
    <row r="1395" spans="1:15" s="9" customFormat="1" x14ac:dyDescent="0.2">
      <c r="A1395" s="279"/>
      <c r="B1395" s="280"/>
      <c r="C1395" s="279"/>
      <c r="D1395" s="280"/>
      <c r="E1395" s="280"/>
      <c r="F1395" s="281"/>
      <c r="G1395" s="281"/>
      <c r="H1395" s="280"/>
      <c r="I1395" s="282"/>
      <c r="J1395" s="280"/>
      <c r="K1395" s="280"/>
      <c r="L1395" s="280"/>
      <c r="M1395" s="280"/>
      <c r="N1395" s="290"/>
      <c r="O1395" s="284"/>
    </row>
    <row r="1396" spans="1:15" s="9" customFormat="1" x14ac:dyDescent="0.2">
      <c r="A1396" s="279"/>
      <c r="B1396" s="280"/>
      <c r="C1396" s="279"/>
      <c r="D1396" s="280"/>
      <c r="E1396" s="280"/>
      <c r="F1396" s="281"/>
      <c r="G1396" s="281"/>
      <c r="H1396" s="280"/>
      <c r="I1396" s="282"/>
      <c r="J1396" s="280"/>
      <c r="K1396" s="280"/>
      <c r="L1396" s="280"/>
      <c r="M1396" s="280"/>
      <c r="N1396" s="290"/>
      <c r="O1396" s="284"/>
    </row>
    <row r="1397" spans="1:15" s="9" customFormat="1" x14ac:dyDescent="0.2">
      <c r="A1397" s="279"/>
      <c r="B1397" s="280"/>
      <c r="C1397" s="279"/>
      <c r="D1397" s="280"/>
      <c r="E1397" s="280"/>
      <c r="F1397" s="281"/>
      <c r="G1397" s="281"/>
      <c r="H1397" s="280"/>
      <c r="I1397" s="282"/>
      <c r="J1397" s="280"/>
      <c r="K1397" s="280"/>
      <c r="L1397" s="280"/>
      <c r="M1397" s="280"/>
      <c r="N1397" s="290"/>
      <c r="O1397" s="284"/>
    </row>
    <row r="1398" spans="1:15" s="9" customFormat="1" x14ac:dyDescent="0.2">
      <c r="A1398" s="279"/>
      <c r="B1398" s="280"/>
      <c r="C1398" s="279"/>
      <c r="D1398" s="280"/>
      <c r="E1398" s="280"/>
      <c r="F1398" s="281"/>
      <c r="G1398" s="281"/>
      <c r="H1398" s="280"/>
      <c r="I1398" s="282"/>
      <c r="J1398" s="280"/>
      <c r="K1398" s="280"/>
      <c r="L1398" s="280"/>
      <c r="M1398" s="280"/>
      <c r="N1398" s="290"/>
      <c r="O1398" s="284"/>
    </row>
    <row r="1399" spans="1:15" s="9" customFormat="1" x14ac:dyDescent="0.2">
      <c r="A1399" s="279"/>
      <c r="B1399" s="280"/>
      <c r="C1399" s="279"/>
      <c r="D1399" s="280"/>
      <c r="E1399" s="280"/>
      <c r="F1399" s="281"/>
      <c r="G1399" s="281"/>
      <c r="H1399" s="280"/>
      <c r="I1399" s="282"/>
      <c r="J1399" s="280"/>
      <c r="K1399" s="280"/>
      <c r="L1399" s="280"/>
      <c r="M1399" s="280"/>
      <c r="N1399" s="290"/>
      <c r="O1399" s="284"/>
    </row>
    <row r="1400" spans="1:15" s="9" customFormat="1" x14ac:dyDescent="0.2">
      <c r="A1400" s="279"/>
      <c r="B1400" s="280"/>
      <c r="C1400" s="279"/>
      <c r="D1400" s="280"/>
      <c r="E1400" s="280"/>
      <c r="F1400" s="281"/>
      <c r="G1400" s="281"/>
      <c r="H1400" s="280"/>
      <c r="I1400" s="282"/>
      <c r="J1400" s="280"/>
      <c r="K1400" s="280"/>
      <c r="L1400" s="280"/>
      <c r="M1400" s="280"/>
      <c r="N1400" s="290"/>
      <c r="O1400" s="284"/>
    </row>
    <row r="1401" spans="1:15" s="9" customFormat="1" x14ac:dyDescent="0.2">
      <c r="A1401" s="279"/>
      <c r="B1401" s="280"/>
      <c r="C1401" s="279"/>
      <c r="D1401" s="280"/>
      <c r="E1401" s="280"/>
      <c r="F1401" s="281"/>
      <c r="G1401" s="281"/>
      <c r="H1401" s="280"/>
      <c r="I1401" s="282"/>
      <c r="J1401" s="280"/>
      <c r="K1401" s="280"/>
      <c r="L1401" s="280"/>
      <c r="M1401" s="280"/>
      <c r="N1401" s="290"/>
      <c r="O1401" s="284"/>
    </row>
    <row r="1402" spans="1:15" s="9" customFormat="1" x14ac:dyDescent="0.2">
      <c r="A1402" s="279"/>
      <c r="B1402" s="280"/>
      <c r="C1402" s="279"/>
      <c r="D1402" s="280"/>
      <c r="E1402" s="280"/>
      <c r="F1402" s="281"/>
      <c r="G1402" s="281"/>
      <c r="H1402" s="280"/>
      <c r="I1402" s="282"/>
      <c r="J1402" s="280"/>
      <c r="K1402" s="280"/>
      <c r="L1402" s="280"/>
      <c r="M1402" s="280"/>
      <c r="N1402" s="290"/>
      <c r="O1402" s="284"/>
    </row>
    <row r="1403" spans="1:15" s="9" customFormat="1" x14ac:dyDescent="0.2">
      <c r="A1403" s="279"/>
      <c r="B1403" s="280"/>
      <c r="C1403" s="279"/>
      <c r="D1403" s="280"/>
      <c r="E1403" s="280"/>
      <c r="F1403" s="281"/>
      <c r="G1403" s="281"/>
      <c r="H1403" s="280"/>
      <c r="I1403" s="282"/>
      <c r="J1403" s="280"/>
      <c r="K1403" s="280"/>
      <c r="L1403" s="280"/>
      <c r="M1403" s="280"/>
      <c r="N1403" s="290"/>
      <c r="O1403" s="284"/>
    </row>
    <row r="1404" spans="1:15" s="9" customFormat="1" x14ac:dyDescent="0.2">
      <c r="A1404" s="279"/>
      <c r="B1404" s="280"/>
      <c r="C1404" s="279"/>
      <c r="D1404" s="280"/>
      <c r="E1404" s="280"/>
      <c r="F1404" s="281"/>
      <c r="G1404" s="281"/>
      <c r="H1404" s="280"/>
      <c r="I1404" s="282"/>
      <c r="J1404" s="280"/>
      <c r="K1404" s="280"/>
      <c r="L1404" s="280"/>
      <c r="M1404" s="280"/>
      <c r="N1404" s="290"/>
      <c r="O1404" s="284"/>
    </row>
    <row r="1405" spans="1:15" s="9" customFormat="1" x14ac:dyDescent="0.2">
      <c r="A1405" s="279"/>
      <c r="B1405" s="280"/>
      <c r="C1405" s="279"/>
      <c r="D1405" s="280"/>
      <c r="E1405" s="280"/>
      <c r="F1405" s="281"/>
      <c r="G1405" s="281"/>
      <c r="H1405" s="280"/>
      <c r="I1405" s="282"/>
      <c r="J1405" s="280"/>
      <c r="K1405" s="280"/>
      <c r="L1405" s="280"/>
      <c r="M1405" s="280"/>
      <c r="N1405" s="290"/>
      <c r="O1405" s="284"/>
    </row>
    <row r="1406" spans="1:15" s="9" customFormat="1" x14ac:dyDescent="0.2">
      <c r="A1406" s="279"/>
      <c r="B1406" s="280"/>
      <c r="C1406" s="279"/>
      <c r="D1406" s="280"/>
      <c r="E1406" s="280"/>
      <c r="F1406" s="281"/>
      <c r="G1406" s="281"/>
      <c r="H1406" s="280"/>
      <c r="I1406" s="282"/>
      <c r="J1406" s="280"/>
      <c r="K1406" s="280"/>
      <c r="L1406" s="280"/>
      <c r="M1406" s="280"/>
      <c r="N1406" s="290"/>
      <c r="O1406" s="284"/>
    </row>
    <row r="1407" spans="1:15" s="9" customFormat="1" x14ac:dyDescent="0.2">
      <c r="A1407" s="279"/>
      <c r="B1407" s="280"/>
      <c r="C1407" s="279"/>
      <c r="D1407" s="280"/>
      <c r="E1407" s="280"/>
      <c r="F1407" s="281"/>
      <c r="G1407" s="281"/>
      <c r="H1407" s="280"/>
      <c r="I1407" s="282"/>
      <c r="J1407" s="280"/>
      <c r="K1407" s="280"/>
      <c r="L1407" s="280"/>
      <c r="M1407" s="280"/>
      <c r="N1407" s="290"/>
      <c r="O1407" s="284"/>
    </row>
    <row r="1408" spans="1:15" s="9" customFormat="1" x14ac:dyDescent="0.2">
      <c r="A1408" s="279"/>
      <c r="B1408" s="280"/>
      <c r="C1408" s="279"/>
      <c r="D1408" s="280"/>
      <c r="E1408" s="280"/>
      <c r="F1408" s="281"/>
      <c r="G1408" s="281"/>
      <c r="H1408" s="280"/>
      <c r="I1408" s="282"/>
      <c r="J1408" s="280"/>
      <c r="K1408" s="280"/>
      <c r="L1408" s="280"/>
      <c r="M1408" s="280"/>
      <c r="N1408" s="290"/>
      <c r="O1408" s="284"/>
    </row>
    <row r="1409" spans="1:15" s="9" customFormat="1" x14ac:dyDescent="0.2">
      <c r="A1409" s="279"/>
      <c r="B1409" s="280"/>
      <c r="C1409" s="279"/>
      <c r="D1409" s="280"/>
      <c r="E1409" s="280"/>
      <c r="F1409" s="281"/>
      <c r="G1409" s="281"/>
      <c r="H1409" s="280"/>
      <c r="I1409" s="282"/>
      <c r="J1409" s="280"/>
      <c r="K1409" s="280"/>
      <c r="L1409" s="280"/>
      <c r="M1409" s="280"/>
      <c r="N1409" s="290"/>
      <c r="O1409" s="284"/>
    </row>
    <row r="1410" spans="1:15" s="9" customFormat="1" x14ac:dyDescent="0.2">
      <c r="A1410" s="279"/>
      <c r="B1410" s="280"/>
      <c r="C1410" s="279"/>
      <c r="D1410" s="280"/>
      <c r="E1410" s="280"/>
      <c r="F1410" s="281"/>
      <c r="G1410" s="281"/>
      <c r="H1410" s="280"/>
      <c r="I1410" s="282"/>
      <c r="J1410" s="280"/>
      <c r="K1410" s="280"/>
      <c r="L1410" s="280"/>
      <c r="M1410" s="280"/>
      <c r="N1410" s="290"/>
      <c r="O1410" s="284"/>
    </row>
    <row r="1411" spans="1:15" s="9" customFormat="1" x14ac:dyDescent="0.2">
      <c r="A1411" s="279"/>
      <c r="B1411" s="280"/>
      <c r="C1411" s="279"/>
      <c r="D1411" s="280"/>
      <c r="E1411" s="280"/>
      <c r="F1411" s="281"/>
      <c r="G1411" s="281"/>
      <c r="H1411" s="280"/>
      <c r="I1411" s="282"/>
      <c r="J1411" s="280"/>
      <c r="K1411" s="280"/>
      <c r="L1411" s="280"/>
      <c r="M1411" s="280"/>
      <c r="N1411" s="290"/>
      <c r="O1411" s="284"/>
    </row>
    <row r="1412" spans="1:15" s="9" customFormat="1" x14ac:dyDescent="0.2">
      <c r="A1412" s="279"/>
      <c r="B1412" s="280"/>
      <c r="C1412" s="279"/>
      <c r="D1412" s="280"/>
      <c r="E1412" s="280"/>
      <c r="F1412" s="281"/>
      <c r="G1412" s="281"/>
      <c r="H1412" s="280"/>
      <c r="I1412" s="282"/>
      <c r="J1412" s="280"/>
      <c r="K1412" s="280"/>
      <c r="L1412" s="280"/>
      <c r="M1412" s="280"/>
      <c r="N1412" s="290"/>
      <c r="O1412" s="284"/>
    </row>
    <row r="1413" spans="1:15" s="9" customFormat="1" x14ac:dyDescent="0.2">
      <c r="A1413" s="279"/>
      <c r="B1413" s="280"/>
      <c r="C1413" s="279"/>
      <c r="D1413" s="280"/>
      <c r="E1413" s="280"/>
      <c r="F1413" s="281"/>
      <c r="G1413" s="281"/>
      <c r="H1413" s="280"/>
      <c r="I1413" s="282"/>
      <c r="J1413" s="280"/>
      <c r="K1413" s="280"/>
      <c r="L1413" s="280"/>
      <c r="M1413" s="280"/>
      <c r="N1413" s="290"/>
      <c r="O1413" s="284"/>
    </row>
    <row r="1414" spans="1:15" s="9" customFormat="1" x14ac:dyDescent="0.2">
      <c r="A1414" s="279"/>
      <c r="B1414" s="280"/>
      <c r="C1414" s="279"/>
      <c r="D1414" s="280"/>
      <c r="E1414" s="280"/>
      <c r="F1414" s="281"/>
      <c r="G1414" s="281"/>
      <c r="H1414" s="280"/>
      <c r="I1414" s="282"/>
      <c r="J1414" s="280"/>
      <c r="K1414" s="280"/>
      <c r="L1414" s="280"/>
      <c r="M1414" s="280"/>
      <c r="N1414" s="290"/>
      <c r="O1414" s="284"/>
    </row>
    <row r="1415" spans="1:15" s="9" customFormat="1" x14ac:dyDescent="0.2">
      <c r="A1415" s="279"/>
      <c r="B1415" s="280"/>
      <c r="C1415" s="279"/>
      <c r="D1415" s="280"/>
      <c r="E1415" s="280"/>
      <c r="F1415" s="281"/>
      <c r="G1415" s="281"/>
      <c r="H1415" s="280"/>
      <c r="I1415" s="282"/>
      <c r="J1415" s="280"/>
      <c r="K1415" s="280"/>
      <c r="L1415" s="280"/>
      <c r="M1415" s="280"/>
      <c r="N1415" s="290"/>
      <c r="O1415" s="284"/>
    </row>
    <row r="1416" spans="1:15" s="9" customFormat="1" x14ac:dyDescent="0.2">
      <c r="A1416" s="279"/>
      <c r="B1416" s="280"/>
      <c r="C1416" s="279"/>
      <c r="D1416" s="280"/>
      <c r="E1416" s="280"/>
      <c r="F1416" s="281"/>
      <c r="G1416" s="281"/>
      <c r="H1416" s="280"/>
      <c r="I1416" s="282"/>
      <c r="J1416" s="280"/>
      <c r="K1416" s="280"/>
      <c r="L1416" s="280"/>
      <c r="M1416" s="280"/>
      <c r="N1416" s="290"/>
      <c r="O1416" s="284"/>
    </row>
    <row r="1417" spans="1:15" s="9" customFormat="1" x14ac:dyDescent="0.2">
      <c r="A1417" s="279"/>
      <c r="B1417" s="280"/>
      <c r="C1417" s="279"/>
      <c r="D1417" s="280"/>
      <c r="E1417" s="280"/>
      <c r="F1417" s="281"/>
      <c r="G1417" s="281"/>
      <c r="H1417" s="280"/>
      <c r="I1417" s="282"/>
      <c r="J1417" s="280"/>
      <c r="K1417" s="280"/>
      <c r="L1417" s="280"/>
      <c r="M1417" s="280"/>
      <c r="N1417" s="290"/>
      <c r="O1417" s="284"/>
    </row>
    <row r="1418" spans="1:15" s="9" customFormat="1" x14ac:dyDescent="0.2">
      <c r="A1418" s="279"/>
      <c r="B1418" s="280"/>
      <c r="C1418" s="279"/>
      <c r="D1418" s="280"/>
      <c r="E1418" s="280"/>
      <c r="F1418" s="281"/>
      <c r="G1418" s="281"/>
      <c r="H1418" s="280"/>
      <c r="I1418" s="282"/>
      <c r="J1418" s="280"/>
      <c r="K1418" s="280"/>
      <c r="L1418" s="280"/>
      <c r="M1418" s="280"/>
      <c r="N1418" s="290"/>
      <c r="O1418" s="284"/>
    </row>
    <row r="1419" spans="1:15" s="9" customFormat="1" x14ac:dyDescent="0.2">
      <c r="A1419" s="279"/>
      <c r="B1419" s="280"/>
      <c r="C1419" s="279"/>
      <c r="D1419" s="280"/>
      <c r="E1419" s="280"/>
      <c r="F1419" s="281"/>
      <c r="G1419" s="281"/>
      <c r="H1419" s="280"/>
      <c r="I1419" s="282"/>
      <c r="J1419" s="280"/>
      <c r="K1419" s="280"/>
      <c r="L1419" s="280"/>
      <c r="M1419" s="280"/>
      <c r="N1419" s="290"/>
      <c r="O1419" s="284"/>
    </row>
    <row r="1420" spans="1:15" s="9" customFormat="1" x14ac:dyDescent="0.2">
      <c r="A1420" s="279"/>
      <c r="B1420" s="280"/>
      <c r="C1420" s="279"/>
      <c r="D1420" s="280"/>
      <c r="E1420" s="280"/>
      <c r="F1420" s="281"/>
      <c r="G1420" s="281"/>
      <c r="H1420" s="280"/>
      <c r="I1420" s="282"/>
      <c r="J1420" s="280"/>
      <c r="K1420" s="280"/>
      <c r="L1420" s="280"/>
      <c r="M1420" s="280"/>
      <c r="N1420" s="290"/>
      <c r="O1420" s="284"/>
    </row>
    <row r="1421" spans="1:15" s="9" customFormat="1" x14ac:dyDescent="0.2">
      <c r="A1421" s="279"/>
      <c r="B1421" s="280"/>
      <c r="C1421" s="279"/>
      <c r="D1421" s="280"/>
      <c r="E1421" s="280"/>
      <c r="F1421" s="281"/>
      <c r="G1421" s="281"/>
      <c r="H1421" s="280"/>
      <c r="I1421" s="282"/>
      <c r="J1421" s="280"/>
      <c r="K1421" s="280"/>
      <c r="L1421" s="280"/>
      <c r="M1421" s="280"/>
      <c r="N1421" s="290"/>
      <c r="O1421" s="284"/>
    </row>
    <row r="1422" spans="1:15" s="9" customFormat="1" x14ac:dyDescent="0.2">
      <c r="A1422" s="279"/>
      <c r="B1422" s="280"/>
      <c r="C1422" s="279"/>
      <c r="D1422" s="280"/>
      <c r="E1422" s="280"/>
      <c r="F1422" s="281"/>
      <c r="G1422" s="281"/>
      <c r="H1422" s="280"/>
      <c r="I1422" s="282"/>
      <c r="J1422" s="280"/>
      <c r="K1422" s="280"/>
      <c r="L1422" s="280"/>
      <c r="M1422" s="280"/>
      <c r="N1422" s="290"/>
      <c r="O1422" s="284"/>
    </row>
    <row r="1423" spans="1:15" s="9" customFormat="1" x14ac:dyDescent="0.2">
      <c r="A1423" s="279"/>
      <c r="B1423" s="280"/>
      <c r="C1423" s="279"/>
      <c r="D1423" s="280"/>
      <c r="E1423" s="280"/>
      <c r="F1423" s="281"/>
      <c r="G1423" s="281"/>
      <c r="H1423" s="280"/>
      <c r="I1423" s="282"/>
      <c r="J1423" s="280"/>
      <c r="K1423" s="280"/>
      <c r="L1423" s="280"/>
      <c r="M1423" s="280"/>
      <c r="N1423" s="290"/>
      <c r="O1423" s="284"/>
    </row>
    <row r="1424" spans="1:15" s="9" customFormat="1" x14ac:dyDescent="0.2">
      <c r="A1424" s="279"/>
      <c r="B1424" s="280"/>
      <c r="C1424" s="279"/>
      <c r="D1424" s="280"/>
      <c r="E1424" s="280"/>
      <c r="F1424" s="281"/>
      <c r="G1424" s="281"/>
      <c r="H1424" s="280"/>
      <c r="I1424" s="282"/>
      <c r="J1424" s="280"/>
      <c r="K1424" s="280"/>
      <c r="L1424" s="280"/>
      <c r="M1424" s="280"/>
      <c r="N1424" s="290"/>
      <c r="O1424" s="284"/>
    </row>
    <row r="1425" spans="1:15" s="9" customFormat="1" x14ac:dyDescent="0.2">
      <c r="A1425" s="279"/>
      <c r="B1425" s="280"/>
      <c r="C1425" s="279"/>
      <c r="D1425" s="280"/>
      <c r="E1425" s="280"/>
      <c r="F1425" s="281"/>
      <c r="G1425" s="281"/>
      <c r="H1425" s="280"/>
      <c r="I1425" s="282"/>
      <c r="J1425" s="280"/>
      <c r="K1425" s="280"/>
      <c r="L1425" s="280"/>
      <c r="M1425" s="280"/>
      <c r="N1425" s="290"/>
      <c r="O1425" s="284"/>
    </row>
    <row r="1426" spans="1:15" s="9" customFormat="1" x14ac:dyDescent="0.2">
      <c r="A1426" s="279"/>
      <c r="B1426" s="280"/>
      <c r="C1426" s="279"/>
      <c r="D1426" s="280"/>
      <c r="E1426" s="280"/>
      <c r="F1426" s="281"/>
      <c r="G1426" s="281"/>
      <c r="H1426" s="280"/>
      <c r="I1426" s="282"/>
      <c r="J1426" s="280"/>
      <c r="K1426" s="280"/>
      <c r="L1426" s="280"/>
      <c r="M1426" s="280"/>
      <c r="N1426" s="290"/>
      <c r="O1426" s="284"/>
    </row>
    <row r="1427" spans="1:15" s="9" customFormat="1" x14ac:dyDescent="0.2">
      <c r="A1427" s="279"/>
      <c r="B1427" s="280"/>
      <c r="C1427" s="279"/>
      <c r="D1427" s="280"/>
      <c r="E1427" s="280"/>
      <c r="F1427" s="281"/>
      <c r="G1427" s="281"/>
      <c r="H1427" s="280"/>
      <c r="I1427" s="282"/>
      <c r="J1427" s="280"/>
      <c r="K1427" s="280"/>
      <c r="L1427" s="280"/>
      <c r="M1427" s="280"/>
      <c r="N1427" s="290"/>
      <c r="O1427" s="284"/>
    </row>
    <row r="1428" spans="1:15" s="9" customFormat="1" x14ac:dyDescent="0.2">
      <c r="A1428" s="279"/>
      <c r="B1428" s="280"/>
      <c r="C1428" s="279"/>
      <c r="D1428" s="280"/>
      <c r="E1428" s="280"/>
      <c r="F1428" s="281"/>
      <c r="G1428" s="281"/>
      <c r="H1428" s="280"/>
      <c r="I1428" s="282"/>
      <c r="J1428" s="280"/>
      <c r="K1428" s="280"/>
      <c r="L1428" s="280"/>
      <c r="M1428" s="280"/>
      <c r="N1428" s="290"/>
      <c r="O1428" s="284"/>
    </row>
    <row r="1429" spans="1:15" s="9" customFormat="1" x14ac:dyDescent="0.2">
      <c r="A1429" s="279"/>
      <c r="B1429" s="280"/>
      <c r="C1429" s="279"/>
      <c r="D1429" s="280"/>
      <c r="E1429" s="280"/>
      <c r="F1429" s="281"/>
      <c r="G1429" s="281"/>
      <c r="H1429" s="280"/>
      <c r="I1429" s="282"/>
      <c r="J1429" s="280"/>
      <c r="K1429" s="280"/>
      <c r="L1429" s="280"/>
      <c r="M1429" s="280"/>
      <c r="N1429" s="290"/>
      <c r="O1429" s="284"/>
    </row>
    <row r="1430" spans="1:15" s="9" customFormat="1" x14ac:dyDescent="0.2">
      <c r="A1430" s="279"/>
      <c r="B1430" s="280"/>
      <c r="C1430" s="279"/>
      <c r="D1430" s="280"/>
      <c r="E1430" s="280"/>
      <c r="F1430" s="281"/>
      <c r="G1430" s="281"/>
      <c r="H1430" s="280"/>
      <c r="I1430" s="282"/>
      <c r="J1430" s="280"/>
      <c r="K1430" s="280"/>
      <c r="L1430" s="280"/>
      <c r="M1430" s="280"/>
      <c r="N1430" s="290"/>
      <c r="O1430" s="284"/>
    </row>
    <row r="1431" spans="1:15" s="9" customFormat="1" x14ac:dyDescent="0.2">
      <c r="A1431" s="279"/>
      <c r="B1431" s="280"/>
      <c r="C1431" s="279"/>
      <c r="D1431" s="280"/>
      <c r="E1431" s="280"/>
      <c r="F1431" s="281"/>
      <c r="G1431" s="281"/>
      <c r="H1431" s="280"/>
      <c r="I1431" s="282"/>
      <c r="J1431" s="280"/>
      <c r="K1431" s="280"/>
      <c r="L1431" s="280"/>
      <c r="M1431" s="280"/>
      <c r="N1431" s="290"/>
      <c r="O1431" s="284"/>
    </row>
    <row r="1432" spans="1:15" s="9" customFormat="1" x14ac:dyDescent="0.2">
      <c r="A1432" s="279"/>
      <c r="B1432" s="280"/>
      <c r="C1432" s="279"/>
      <c r="D1432" s="280"/>
      <c r="E1432" s="280"/>
      <c r="F1432" s="281"/>
      <c r="G1432" s="281"/>
      <c r="H1432" s="280"/>
      <c r="I1432" s="282"/>
      <c r="J1432" s="280"/>
      <c r="K1432" s="280"/>
      <c r="L1432" s="280"/>
      <c r="M1432" s="280"/>
      <c r="N1432" s="290"/>
      <c r="O1432" s="284"/>
    </row>
    <row r="1433" spans="1:15" s="9" customFormat="1" x14ac:dyDescent="0.2">
      <c r="A1433" s="279"/>
      <c r="B1433" s="280"/>
      <c r="C1433" s="279"/>
      <c r="D1433" s="280"/>
      <c r="E1433" s="280"/>
      <c r="F1433" s="281"/>
      <c r="G1433" s="281"/>
      <c r="H1433" s="280"/>
      <c r="I1433" s="282"/>
      <c r="J1433" s="280"/>
      <c r="K1433" s="280"/>
      <c r="L1433" s="280"/>
      <c r="M1433" s="280"/>
      <c r="N1433" s="290"/>
      <c r="O1433" s="284"/>
    </row>
    <row r="1434" spans="1:15" s="9" customFormat="1" x14ac:dyDescent="0.2">
      <c r="A1434" s="279"/>
      <c r="B1434" s="280"/>
      <c r="C1434" s="279"/>
      <c r="D1434" s="280"/>
      <c r="E1434" s="280"/>
      <c r="F1434" s="281"/>
      <c r="G1434" s="281"/>
      <c r="H1434" s="280"/>
      <c r="I1434" s="282"/>
      <c r="J1434" s="280"/>
      <c r="K1434" s="280"/>
      <c r="L1434" s="280"/>
      <c r="M1434" s="280"/>
      <c r="N1434" s="290"/>
      <c r="O1434" s="284"/>
    </row>
    <row r="1435" spans="1:15" s="9" customFormat="1" x14ac:dyDescent="0.2">
      <c r="A1435" s="279"/>
      <c r="B1435" s="280"/>
      <c r="C1435" s="279"/>
      <c r="D1435" s="280"/>
      <c r="E1435" s="280"/>
      <c r="F1435" s="281"/>
      <c r="G1435" s="281"/>
      <c r="H1435" s="280"/>
      <c r="I1435" s="282"/>
      <c r="J1435" s="280"/>
      <c r="K1435" s="280"/>
      <c r="L1435" s="280"/>
      <c r="M1435" s="280"/>
      <c r="N1435" s="290"/>
      <c r="O1435" s="284"/>
    </row>
    <row r="1436" spans="1:15" s="9" customFormat="1" x14ac:dyDescent="0.2">
      <c r="A1436" s="279"/>
      <c r="B1436" s="280"/>
      <c r="C1436" s="279"/>
      <c r="D1436" s="280"/>
      <c r="E1436" s="280"/>
      <c r="F1436" s="281"/>
      <c r="G1436" s="281"/>
      <c r="H1436" s="280"/>
      <c r="I1436" s="282"/>
      <c r="J1436" s="280"/>
      <c r="K1436" s="280"/>
      <c r="L1436" s="280"/>
      <c r="M1436" s="280"/>
      <c r="N1436" s="290"/>
      <c r="O1436" s="284"/>
    </row>
    <row r="1437" spans="1:15" s="9" customFormat="1" x14ac:dyDescent="0.2">
      <c r="A1437" s="279"/>
      <c r="B1437" s="280"/>
      <c r="C1437" s="279"/>
      <c r="D1437" s="280"/>
      <c r="E1437" s="280"/>
      <c r="F1437" s="281"/>
      <c r="G1437" s="281"/>
      <c r="H1437" s="280"/>
      <c r="I1437" s="282"/>
      <c r="J1437" s="280"/>
      <c r="K1437" s="280"/>
      <c r="L1437" s="280"/>
      <c r="M1437" s="280"/>
      <c r="N1437" s="290"/>
      <c r="O1437" s="284"/>
    </row>
    <row r="1438" spans="1:15" s="9" customFormat="1" x14ac:dyDescent="0.2">
      <c r="A1438" s="279"/>
      <c r="B1438" s="280"/>
      <c r="C1438" s="279"/>
      <c r="D1438" s="280"/>
      <c r="E1438" s="280"/>
      <c r="F1438" s="281"/>
      <c r="G1438" s="281"/>
      <c r="H1438" s="280"/>
      <c r="I1438" s="282"/>
      <c r="J1438" s="280"/>
      <c r="K1438" s="280"/>
      <c r="L1438" s="280"/>
      <c r="M1438" s="280"/>
      <c r="N1438" s="290"/>
      <c r="O1438" s="284"/>
    </row>
    <row r="1439" spans="1:15" s="9" customFormat="1" x14ac:dyDescent="0.2">
      <c r="A1439" s="279"/>
      <c r="B1439" s="280"/>
      <c r="C1439" s="279"/>
      <c r="D1439" s="280"/>
      <c r="E1439" s="280"/>
      <c r="F1439" s="281"/>
      <c r="G1439" s="281"/>
      <c r="H1439" s="280"/>
      <c r="I1439" s="282"/>
      <c r="J1439" s="280"/>
      <c r="K1439" s="280"/>
      <c r="L1439" s="280"/>
      <c r="M1439" s="280"/>
      <c r="N1439" s="290"/>
      <c r="O1439" s="284"/>
    </row>
    <row r="1440" spans="1:15" s="9" customFormat="1" x14ac:dyDescent="0.2">
      <c r="A1440" s="279"/>
      <c r="B1440" s="280"/>
      <c r="C1440" s="279"/>
      <c r="D1440" s="280"/>
      <c r="E1440" s="280"/>
      <c r="F1440" s="281"/>
      <c r="G1440" s="281"/>
      <c r="H1440" s="280"/>
      <c r="I1440" s="282"/>
      <c r="J1440" s="280"/>
      <c r="K1440" s="280"/>
      <c r="L1440" s="280"/>
      <c r="M1440" s="280"/>
      <c r="N1440" s="290"/>
      <c r="O1440" s="284"/>
    </row>
    <row r="1441" spans="1:15" s="9" customFormat="1" x14ac:dyDescent="0.2">
      <c r="A1441" s="279"/>
      <c r="B1441" s="280"/>
      <c r="C1441" s="279"/>
      <c r="D1441" s="280"/>
      <c r="E1441" s="280"/>
      <c r="F1441" s="281"/>
      <c r="G1441" s="281"/>
      <c r="H1441" s="280"/>
      <c r="I1441" s="282"/>
      <c r="J1441" s="280"/>
      <c r="K1441" s="280"/>
      <c r="L1441" s="280"/>
      <c r="M1441" s="280"/>
      <c r="N1441" s="290"/>
      <c r="O1441" s="284"/>
    </row>
    <row r="1442" spans="1:15" s="9" customFormat="1" x14ac:dyDescent="0.2">
      <c r="A1442" s="279"/>
      <c r="B1442" s="280"/>
      <c r="C1442" s="279"/>
      <c r="D1442" s="280"/>
      <c r="E1442" s="280"/>
      <c r="F1442" s="281"/>
      <c r="G1442" s="281"/>
      <c r="H1442" s="280"/>
      <c r="I1442" s="282"/>
      <c r="J1442" s="280"/>
      <c r="K1442" s="280"/>
      <c r="L1442" s="280"/>
      <c r="M1442" s="280"/>
      <c r="N1442" s="290"/>
      <c r="O1442" s="284"/>
    </row>
    <row r="1443" spans="1:15" s="9" customFormat="1" x14ac:dyDescent="0.2">
      <c r="A1443" s="279"/>
      <c r="B1443" s="280"/>
      <c r="C1443" s="279"/>
      <c r="D1443" s="280"/>
      <c r="E1443" s="280"/>
      <c r="F1443" s="281"/>
      <c r="G1443" s="281"/>
      <c r="H1443" s="280"/>
      <c r="I1443" s="282"/>
      <c r="J1443" s="280"/>
      <c r="K1443" s="280"/>
      <c r="L1443" s="280"/>
      <c r="M1443" s="280"/>
      <c r="N1443" s="290"/>
      <c r="O1443" s="284"/>
    </row>
    <row r="1444" spans="1:15" s="9" customFormat="1" x14ac:dyDescent="0.2">
      <c r="A1444" s="279"/>
      <c r="B1444" s="280"/>
      <c r="C1444" s="279"/>
      <c r="D1444" s="280"/>
      <c r="E1444" s="280"/>
      <c r="F1444" s="281"/>
      <c r="G1444" s="281"/>
      <c r="H1444" s="280"/>
      <c r="I1444" s="282"/>
      <c r="J1444" s="280"/>
      <c r="K1444" s="280"/>
      <c r="L1444" s="280"/>
      <c r="M1444" s="280"/>
      <c r="N1444" s="290"/>
      <c r="O1444" s="284"/>
    </row>
    <row r="1445" spans="1:15" s="9" customFormat="1" x14ac:dyDescent="0.2">
      <c r="A1445" s="279"/>
      <c r="B1445" s="280"/>
      <c r="C1445" s="279"/>
      <c r="D1445" s="280"/>
      <c r="E1445" s="280"/>
      <c r="F1445" s="281"/>
      <c r="G1445" s="281"/>
      <c r="H1445" s="280"/>
      <c r="I1445" s="282"/>
      <c r="J1445" s="280"/>
      <c r="K1445" s="280"/>
      <c r="L1445" s="280"/>
      <c r="M1445" s="280"/>
      <c r="N1445" s="290"/>
      <c r="O1445" s="284"/>
    </row>
    <row r="1446" spans="1:15" s="9" customFormat="1" x14ac:dyDescent="0.2">
      <c r="A1446" s="279"/>
      <c r="B1446" s="280"/>
      <c r="C1446" s="279"/>
      <c r="D1446" s="280"/>
      <c r="E1446" s="280"/>
      <c r="F1446" s="281"/>
      <c r="G1446" s="281"/>
      <c r="H1446" s="280"/>
      <c r="I1446" s="282"/>
      <c r="J1446" s="280"/>
      <c r="K1446" s="280"/>
      <c r="L1446" s="280"/>
      <c r="M1446" s="280"/>
      <c r="N1446" s="290"/>
      <c r="O1446" s="284"/>
    </row>
    <row r="1447" spans="1:15" s="9" customFormat="1" x14ac:dyDescent="0.2">
      <c r="A1447" s="279"/>
      <c r="B1447" s="280"/>
      <c r="C1447" s="279"/>
      <c r="D1447" s="280"/>
      <c r="E1447" s="280"/>
      <c r="F1447" s="281"/>
      <c r="G1447" s="281"/>
      <c r="H1447" s="280"/>
      <c r="I1447" s="282"/>
      <c r="J1447" s="280"/>
      <c r="K1447" s="280"/>
      <c r="L1447" s="280"/>
      <c r="M1447" s="280"/>
      <c r="N1447" s="290"/>
      <c r="O1447" s="284"/>
    </row>
    <row r="1448" spans="1:15" s="9" customFormat="1" x14ac:dyDescent="0.2">
      <c r="A1448" s="279"/>
      <c r="B1448" s="280"/>
      <c r="C1448" s="279"/>
      <c r="D1448" s="280"/>
      <c r="E1448" s="280"/>
      <c r="F1448" s="281"/>
      <c r="G1448" s="281"/>
      <c r="H1448" s="280"/>
      <c r="I1448" s="282"/>
      <c r="J1448" s="280"/>
      <c r="K1448" s="280"/>
      <c r="L1448" s="280"/>
      <c r="M1448" s="280"/>
      <c r="N1448" s="290"/>
      <c r="O1448" s="284"/>
    </row>
    <row r="1449" spans="1:15" s="9" customFormat="1" x14ac:dyDescent="0.2">
      <c r="A1449" s="279"/>
      <c r="B1449" s="280"/>
      <c r="C1449" s="279"/>
      <c r="D1449" s="280"/>
      <c r="E1449" s="280"/>
      <c r="F1449" s="281"/>
      <c r="G1449" s="281"/>
      <c r="H1449" s="280"/>
      <c r="I1449" s="282"/>
      <c r="J1449" s="280"/>
      <c r="K1449" s="280"/>
      <c r="L1449" s="280"/>
      <c r="M1449" s="280"/>
      <c r="N1449" s="290"/>
      <c r="O1449" s="284"/>
    </row>
    <row r="1450" spans="1:15" s="9" customFormat="1" x14ac:dyDescent="0.2">
      <c r="A1450" s="279"/>
      <c r="B1450" s="280"/>
      <c r="C1450" s="279"/>
      <c r="D1450" s="280"/>
      <c r="E1450" s="280"/>
      <c r="F1450" s="281"/>
      <c r="G1450" s="281"/>
      <c r="H1450" s="280"/>
      <c r="I1450" s="282"/>
      <c r="J1450" s="280"/>
      <c r="K1450" s="280"/>
      <c r="L1450" s="280"/>
      <c r="M1450" s="280"/>
      <c r="N1450" s="290"/>
      <c r="O1450" s="284"/>
    </row>
    <row r="1451" spans="1:15" s="9" customFormat="1" x14ac:dyDescent="0.2">
      <c r="A1451" s="279"/>
      <c r="B1451" s="280"/>
      <c r="C1451" s="279"/>
      <c r="D1451" s="280"/>
      <c r="E1451" s="280"/>
      <c r="F1451" s="281"/>
      <c r="G1451" s="281"/>
      <c r="H1451" s="280"/>
      <c r="I1451" s="282"/>
      <c r="J1451" s="280"/>
      <c r="K1451" s="280"/>
      <c r="L1451" s="280"/>
      <c r="M1451" s="280"/>
      <c r="N1451" s="290"/>
      <c r="O1451" s="284"/>
    </row>
    <row r="1452" spans="1:15" s="9" customFormat="1" x14ac:dyDescent="0.2">
      <c r="A1452" s="279"/>
      <c r="B1452" s="280"/>
      <c r="C1452" s="279"/>
      <c r="D1452" s="280"/>
      <c r="E1452" s="280"/>
      <c r="F1452" s="281"/>
      <c r="G1452" s="281"/>
      <c r="H1452" s="280"/>
      <c r="I1452" s="282"/>
      <c r="J1452" s="280"/>
      <c r="K1452" s="280"/>
      <c r="L1452" s="280"/>
      <c r="M1452" s="280"/>
      <c r="N1452" s="290"/>
      <c r="O1452" s="284"/>
    </row>
    <row r="1453" spans="1:15" s="9" customFormat="1" x14ac:dyDescent="0.2">
      <c r="A1453" s="279"/>
      <c r="B1453" s="280"/>
      <c r="C1453" s="279"/>
      <c r="D1453" s="280"/>
      <c r="E1453" s="280"/>
      <c r="F1453" s="281"/>
      <c r="G1453" s="281"/>
      <c r="H1453" s="280"/>
      <c r="I1453" s="282"/>
      <c r="J1453" s="280"/>
      <c r="K1453" s="280"/>
      <c r="L1453" s="280"/>
      <c r="M1453" s="280"/>
      <c r="N1453" s="290"/>
      <c r="O1453" s="284"/>
    </row>
    <row r="1454" spans="1:15" s="9" customFormat="1" x14ac:dyDescent="0.2">
      <c r="A1454" s="279"/>
      <c r="B1454" s="280"/>
      <c r="C1454" s="279"/>
      <c r="D1454" s="280"/>
      <c r="E1454" s="280"/>
      <c r="F1454" s="281"/>
      <c r="G1454" s="281"/>
      <c r="H1454" s="280"/>
      <c r="I1454" s="282"/>
      <c r="J1454" s="280"/>
      <c r="K1454" s="280"/>
      <c r="L1454" s="280"/>
      <c r="M1454" s="280"/>
      <c r="N1454" s="290"/>
      <c r="O1454" s="284"/>
    </row>
    <row r="1455" spans="1:15" s="9" customFormat="1" x14ac:dyDescent="0.2">
      <c r="A1455" s="279"/>
      <c r="B1455" s="280"/>
      <c r="C1455" s="279"/>
      <c r="D1455" s="280"/>
      <c r="E1455" s="280"/>
      <c r="F1455" s="281"/>
      <c r="G1455" s="281"/>
      <c r="H1455" s="280"/>
      <c r="I1455" s="282"/>
      <c r="J1455" s="280"/>
      <c r="K1455" s="280"/>
      <c r="L1455" s="280"/>
      <c r="M1455" s="280"/>
      <c r="N1455" s="290"/>
      <c r="O1455" s="284"/>
    </row>
    <row r="1456" spans="1:15" s="9" customFormat="1" x14ac:dyDescent="0.2">
      <c r="A1456" s="279"/>
      <c r="B1456" s="280"/>
      <c r="C1456" s="279"/>
      <c r="D1456" s="280"/>
      <c r="E1456" s="280"/>
      <c r="F1456" s="281"/>
      <c r="G1456" s="281"/>
      <c r="H1456" s="280"/>
      <c r="I1456" s="282"/>
      <c r="J1456" s="280"/>
      <c r="K1456" s="280"/>
      <c r="L1456" s="280"/>
      <c r="M1456" s="280"/>
      <c r="N1456" s="290"/>
      <c r="O1456" s="284"/>
    </row>
    <row r="1457" spans="1:15" s="9" customFormat="1" x14ac:dyDescent="0.2">
      <c r="A1457" s="279"/>
      <c r="B1457" s="280"/>
      <c r="C1457" s="279"/>
      <c r="D1457" s="280"/>
      <c r="E1457" s="280"/>
      <c r="F1457" s="281"/>
      <c r="G1457" s="281"/>
      <c r="H1457" s="280"/>
      <c r="I1457" s="282"/>
      <c r="J1457" s="280"/>
      <c r="K1457" s="280"/>
      <c r="L1457" s="280"/>
      <c r="M1457" s="280"/>
      <c r="N1457" s="290"/>
      <c r="O1457" s="284"/>
    </row>
    <row r="1458" spans="1:15" s="9" customFormat="1" x14ac:dyDescent="0.2">
      <c r="A1458" s="279"/>
      <c r="B1458" s="280"/>
      <c r="C1458" s="279"/>
      <c r="D1458" s="280"/>
      <c r="E1458" s="280"/>
      <c r="F1458" s="281"/>
      <c r="G1458" s="281"/>
      <c r="H1458" s="280"/>
      <c r="I1458" s="282"/>
      <c r="J1458" s="280"/>
      <c r="K1458" s="280"/>
      <c r="L1458" s="280"/>
      <c r="M1458" s="280"/>
      <c r="N1458" s="290"/>
      <c r="O1458" s="284"/>
    </row>
    <row r="1459" spans="1:15" s="9" customFormat="1" x14ac:dyDescent="0.2">
      <c r="A1459" s="279"/>
      <c r="B1459" s="280"/>
      <c r="C1459" s="279"/>
      <c r="D1459" s="280"/>
      <c r="E1459" s="280"/>
      <c r="F1459" s="281"/>
      <c r="G1459" s="281"/>
      <c r="H1459" s="280"/>
      <c r="I1459" s="282"/>
      <c r="J1459" s="280"/>
      <c r="K1459" s="280"/>
      <c r="L1459" s="280"/>
      <c r="M1459" s="280"/>
      <c r="N1459" s="290"/>
      <c r="O1459" s="284"/>
    </row>
    <row r="1460" spans="1:15" s="9" customFormat="1" x14ac:dyDescent="0.2">
      <c r="A1460" s="279"/>
      <c r="B1460" s="280"/>
      <c r="C1460" s="279"/>
      <c r="D1460" s="280"/>
      <c r="E1460" s="280"/>
      <c r="F1460" s="281"/>
      <c r="G1460" s="281"/>
      <c r="H1460" s="280"/>
      <c r="I1460" s="282"/>
      <c r="J1460" s="280"/>
      <c r="K1460" s="280"/>
      <c r="L1460" s="280"/>
      <c r="M1460" s="280"/>
      <c r="N1460" s="290"/>
      <c r="O1460" s="284"/>
    </row>
    <row r="1461" spans="1:15" s="9" customFormat="1" x14ac:dyDescent="0.2">
      <c r="A1461" s="279"/>
      <c r="B1461" s="280"/>
      <c r="C1461" s="279"/>
      <c r="D1461" s="280"/>
      <c r="E1461" s="280"/>
      <c r="F1461" s="281"/>
      <c r="G1461" s="281"/>
      <c r="H1461" s="280"/>
      <c r="I1461" s="282"/>
      <c r="J1461" s="280"/>
      <c r="K1461" s="280"/>
      <c r="L1461" s="280"/>
      <c r="M1461" s="280"/>
      <c r="N1461" s="290"/>
      <c r="O1461" s="284"/>
    </row>
    <row r="1462" spans="1:15" s="9" customFormat="1" x14ac:dyDescent="0.2">
      <c r="A1462" s="279"/>
      <c r="B1462" s="280"/>
      <c r="C1462" s="279"/>
      <c r="D1462" s="280"/>
      <c r="E1462" s="280"/>
      <c r="F1462" s="281"/>
      <c r="G1462" s="281"/>
      <c r="H1462" s="280"/>
      <c r="I1462" s="282"/>
      <c r="J1462" s="280"/>
      <c r="K1462" s="280"/>
      <c r="L1462" s="280"/>
      <c r="M1462" s="280"/>
      <c r="N1462" s="290"/>
      <c r="O1462" s="284"/>
    </row>
    <row r="1463" spans="1:15" s="9" customFormat="1" x14ac:dyDescent="0.2">
      <c r="A1463" s="279"/>
      <c r="B1463" s="280"/>
      <c r="C1463" s="279"/>
      <c r="D1463" s="280"/>
      <c r="E1463" s="280"/>
      <c r="F1463" s="281"/>
      <c r="G1463" s="281"/>
      <c r="H1463" s="280"/>
      <c r="I1463" s="282"/>
      <c r="J1463" s="280"/>
      <c r="K1463" s="280"/>
      <c r="L1463" s="280"/>
      <c r="M1463" s="280"/>
      <c r="N1463" s="290"/>
      <c r="O1463" s="284"/>
    </row>
    <row r="1464" spans="1:15" s="9" customFormat="1" x14ac:dyDescent="0.2">
      <c r="A1464" s="279"/>
      <c r="B1464" s="280"/>
      <c r="C1464" s="279"/>
      <c r="D1464" s="280"/>
      <c r="E1464" s="280"/>
      <c r="F1464" s="281"/>
      <c r="G1464" s="281"/>
      <c r="H1464" s="280"/>
      <c r="I1464" s="282"/>
      <c r="J1464" s="280"/>
      <c r="K1464" s="280"/>
      <c r="L1464" s="280"/>
      <c r="M1464" s="280"/>
      <c r="N1464" s="290"/>
      <c r="O1464" s="284"/>
    </row>
    <row r="1465" spans="1:15" s="9" customFormat="1" x14ac:dyDescent="0.2">
      <c r="A1465" s="279"/>
      <c r="B1465" s="280"/>
      <c r="C1465" s="279"/>
      <c r="D1465" s="280"/>
      <c r="E1465" s="280"/>
      <c r="F1465" s="281"/>
      <c r="G1465" s="281"/>
      <c r="H1465" s="280"/>
      <c r="I1465" s="282"/>
      <c r="J1465" s="280"/>
      <c r="K1465" s="280"/>
      <c r="L1465" s="280"/>
      <c r="M1465" s="280"/>
      <c r="N1465" s="290"/>
      <c r="O1465" s="284"/>
    </row>
    <row r="1466" spans="1:15" s="9" customFormat="1" x14ac:dyDescent="0.2">
      <c r="A1466" s="279"/>
      <c r="B1466" s="280"/>
      <c r="C1466" s="279"/>
      <c r="D1466" s="280"/>
      <c r="E1466" s="280"/>
      <c r="F1466" s="281"/>
      <c r="G1466" s="281"/>
      <c r="H1466" s="280"/>
      <c r="I1466" s="282"/>
      <c r="J1466" s="280"/>
      <c r="K1466" s="280"/>
      <c r="L1466" s="280"/>
      <c r="M1466" s="280"/>
      <c r="N1466" s="290"/>
      <c r="O1466" s="284"/>
    </row>
    <row r="1467" spans="1:15" s="9" customFormat="1" x14ac:dyDescent="0.2">
      <c r="A1467" s="279"/>
      <c r="B1467" s="280"/>
      <c r="C1467" s="279"/>
      <c r="D1467" s="280"/>
      <c r="E1467" s="280"/>
      <c r="F1467" s="281"/>
      <c r="G1467" s="281"/>
      <c r="H1467" s="280"/>
      <c r="I1467" s="282"/>
      <c r="J1467" s="280"/>
      <c r="K1467" s="280"/>
      <c r="L1467" s="280"/>
      <c r="M1467" s="280"/>
      <c r="N1467" s="290"/>
      <c r="O1467" s="284"/>
    </row>
    <row r="1468" spans="1:15" s="9" customFormat="1" x14ac:dyDescent="0.2">
      <c r="A1468" s="279"/>
      <c r="B1468" s="280"/>
      <c r="C1468" s="279"/>
      <c r="D1468" s="280"/>
      <c r="E1468" s="280"/>
      <c r="F1468" s="281"/>
      <c r="G1468" s="281"/>
      <c r="H1468" s="280"/>
      <c r="I1468" s="282"/>
      <c r="J1468" s="280"/>
      <c r="K1468" s="280"/>
      <c r="L1468" s="280"/>
      <c r="M1468" s="280"/>
      <c r="N1468" s="290"/>
      <c r="O1468" s="284"/>
    </row>
    <row r="1469" spans="1:15" s="9" customFormat="1" x14ac:dyDescent="0.2">
      <c r="A1469" s="279"/>
      <c r="B1469" s="280"/>
      <c r="C1469" s="279"/>
      <c r="D1469" s="280"/>
      <c r="E1469" s="280"/>
      <c r="F1469" s="281"/>
      <c r="G1469" s="281"/>
      <c r="H1469" s="280"/>
      <c r="I1469" s="282"/>
      <c r="J1469" s="280"/>
      <c r="K1469" s="280"/>
      <c r="L1469" s="280"/>
      <c r="M1469" s="280"/>
      <c r="N1469" s="290"/>
      <c r="O1469" s="284"/>
    </row>
    <row r="1470" spans="1:15" s="9" customFormat="1" x14ac:dyDescent="0.2">
      <c r="A1470" s="279"/>
      <c r="B1470" s="280"/>
      <c r="C1470" s="279"/>
      <c r="D1470" s="280"/>
      <c r="E1470" s="280"/>
      <c r="F1470" s="281"/>
      <c r="G1470" s="281"/>
      <c r="H1470" s="280"/>
      <c r="I1470" s="282"/>
      <c r="J1470" s="280"/>
      <c r="K1470" s="280"/>
      <c r="L1470" s="280"/>
      <c r="M1470" s="280"/>
      <c r="N1470" s="290"/>
      <c r="O1470" s="284"/>
    </row>
    <row r="1471" spans="1:15" s="9" customFormat="1" x14ac:dyDescent="0.2">
      <c r="A1471" s="279"/>
      <c r="B1471" s="280"/>
      <c r="C1471" s="279"/>
      <c r="D1471" s="280"/>
      <c r="E1471" s="280"/>
      <c r="F1471" s="281"/>
      <c r="G1471" s="281"/>
      <c r="H1471" s="280"/>
      <c r="I1471" s="282"/>
      <c r="J1471" s="280"/>
      <c r="K1471" s="280"/>
      <c r="L1471" s="280"/>
      <c r="M1471" s="280"/>
      <c r="N1471" s="290"/>
      <c r="O1471" s="284"/>
    </row>
    <row r="1472" spans="1:15" s="9" customFormat="1" x14ac:dyDescent="0.2">
      <c r="A1472" s="279"/>
      <c r="B1472" s="280"/>
      <c r="C1472" s="279"/>
      <c r="D1472" s="280"/>
      <c r="E1472" s="280"/>
      <c r="F1472" s="281"/>
      <c r="G1472" s="281"/>
      <c r="H1472" s="280"/>
      <c r="I1472" s="282"/>
      <c r="J1472" s="280"/>
      <c r="K1472" s="280"/>
      <c r="L1472" s="280"/>
      <c r="M1472" s="280"/>
      <c r="N1472" s="290"/>
      <c r="O1472" s="284"/>
    </row>
    <row r="1473" spans="1:15" s="9" customFormat="1" x14ac:dyDescent="0.2">
      <c r="A1473" s="279"/>
      <c r="B1473" s="280"/>
      <c r="C1473" s="279"/>
      <c r="D1473" s="280"/>
      <c r="E1473" s="280"/>
      <c r="F1473" s="281"/>
      <c r="G1473" s="281"/>
      <c r="H1473" s="280"/>
      <c r="I1473" s="282"/>
      <c r="J1473" s="280"/>
      <c r="K1473" s="280"/>
      <c r="L1473" s="280"/>
      <c r="M1473" s="280"/>
      <c r="N1473" s="290"/>
      <c r="O1473" s="284"/>
    </row>
    <row r="1474" spans="1:15" s="9" customFormat="1" x14ac:dyDescent="0.2">
      <c r="A1474" s="279"/>
      <c r="B1474" s="280"/>
      <c r="C1474" s="279"/>
      <c r="D1474" s="280"/>
      <c r="E1474" s="280"/>
      <c r="F1474" s="281"/>
      <c r="G1474" s="281"/>
      <c r="H1474" s="280"/>
      <c r="I1474" s="282"/>
      <c r="J1474" s="280"/>
      <c r="K1474" s="280"/>
      <c r="L1474" s="280"/>
      <c r="M1474" s="280"/>
      <c r="N1474" s="290"/>
      <c r="O1474" s="284"/>
    </row>
    <row r="1475" spans="1:15" s="9" customFormat="1" x14ac:dyDescent="0.2">
      <c r="A1475" s="279"/>
      <c r="B1475" s="280"/>
      <c r="C1475" s="279"/>
      <c r="D1475" s="280"/>
      <c r="E1475" s="280"/>
      <c r="F1475" s="281"/>
      <c r="G1475" s="281"/>
      <c r="H1475" s="280"/>
      <c r="I1475" s="282"/>
      <c r="J1475" s="280"/>
      <c r="K1475" s="280"/>
      <c r="L1475" s="280"/>
      <c r="M1475" s="280"/>
      <c r="N1475" s="290"/>
      <c r="O1475" s="284"/>
    </row>
    <row r="1476" spans="1:15" s="9" customFormat="1" x14ac:dyDescent="0.2">
      <c r="A1476" s="279"/>
      <c r="B1476" s="280"/>
      <c r="C1476" s="279"/>
      <c r="D1476" s="280"/>
      <c r="E1476" s="280"/>
      <c r="F1476" s="281"/>
      <c r="G1476" s="281"/>
      <c r="H1476" s="280"/>
      <c r="I1476" s="282"/>
      <c r="J1476" s="280"/>
      <c r="K1476" s="280"/>
      <c r="L1476" s="280"/>
      <c r="M1476" s="280"/>
      <c r="N1476" s="290"/>
      <c r="O1476" s="284"/>
    </row>
    <row r="1477" spans="1:15" s="9" customFormat="1" x14ac:dyDescent="0.2">
      <c r="A1477" s="279"/>
      <c r="B1477" s="280"/>
      <c r="C1477" s="279"/>
      <c r="D1477" s="280"/>
      <c r="E1477" s="280"/>
      <c r="F1477" s="281"/>
      <c r="G1477" s="281"/>
      <c r="H1477" s="280"/>
      <c r="I1477" s="282"/>
      <c r="J1477" s="280"/>
      <c r="K1477" s="280"/>
      <c r="L1477" s="280"/>
      <c r="M1477" s="280"/>
      <c r="N1477" s="290"/>
      <c r="O1477" s="284"/>
    </row>
    <row r="1478" spans="1:15" s="9" customFormat="1" x14ac:dyDescent="0.2">
      <c r="A1478" s="279"/>
      <c r="B1478" s="280"/>
      <c r="C1478" s="279"/>
      <c r="D1478" s="280"/>
      <c r="E1478" s="280"/>
      <c r="F1478" s="281"/>
      <c r="G1478" s="281"/>
      <c r="H1478" s="280"/>
      <c r="I1478" s="282"/>
      <c r="J1478" s="280"/>
      <c r="K1478" s="280"/>
      <c r="L1478" s="280"/>
      <c r="M1478" s="280"/>
      <c r="N1478" s="290"/>
      <c r="O1478" s="284"/>
    </row>
    <row r="1479" spans="1:15" s="9" customFormat="1" x14ac:dyDescent="0.2">
      <c r="A1479" s="279"/>
      <c r="B1479" s="280"/>
      <c r="C1479" s="279"/>
      <c r="D1479" s="280"/>
      <c r="E1479" s="280"/>
      <c r="F1479" s="281"/>
      <c r="G1479" s="281"/>
      <c r="H1479" s="280"/>
      <c r="I1479" s="282"/>
      <c r="J1479" s="280"/>
      <c r="K1479" s="280"/>
      <c r="L1479" s="280"/>
      <c r="M1479" s="280"/>
      <c r="N1479" s="290"/>
      <c r="O1479" s="284"/>
    </row>
    <row r="1480" spans="1:15" s="9" customFormat="1" x14ac:dyDescent="0.2">
      <c r="A1480" s="279"/>
      <c r="B1480" s="280"/>
      <c r="C1480" s="279"/>
      <c r="D1480" s="280"/>
      <c r="E1480" s="280"/>
      <c r="F1480" s="281"/>
      <c r="G1480" s="281"/>
      <c r="H1480" s="280"/>
      <c r="I1480" s="282"/>
      <c r="J1480" s="280"/>
      <c r="K1480" s="280"/>
      <c r="L1480" s="280"/>
      <c r="M1480" s="280"/>
      <c r="N1480" s="290"/>
      <c r="O1480" s="284"/>
    </row>
    <row r="1481" spans="1:15" s="9" customFormat="1" x14ac:dyDescent="0.2">
      <c r="A1481" s="279"/>
      <c r="B1481" s="280"/>
      <c r="C1481" s="279"/>
      <c r="D1481" s="280"/>
      <c r="E1481" s="280"/>
      <c r="F1481" s="281"/>
      <c r="G1481" s="281"/>
      <c r="H1481" s="280"/>
      <c r="I1481" s="282"/>
      <c r="J1481" s="280"/>
      <c r="K1481" s="280"/>
      <c r="L1481" s="280"/>
      <c r="M1481" s="280"/>
      <c r="N1481" s="290"/>
      <c r="O1481" s="284"/>
    </row>
    <row r="1482" spans="1:15" s="9" customFormat="1" x14ac:dyDescent="0.2">
      <c r="A1482" s="279"/>
      <c r="B1482" s="280"/>
      <c r="C1482" s="279"/>
      <c r="D1482" s="280"/>
      <c r="E1482" s="280"/>
      <c r="F1482" s="281"/>
      <c r="G1482" s="281"/>
      <c r="H1482" s="280"/>
      <c r="I1482" s="282"/>
      <c r="J1482" s="280"/>
      <c r="K1482" s="280"/>
      <c r="L1482" s="280"/>
      <c r="M1482" s="280"/>
      <c r="N1482" s="290"/>
      <c r="O1482" s="284"/>
    </row>
    <row r="1483" spans="1:15" s="9" customFormat="1" x14ac:dyDescent="0.2">
      <c r="A1483" s="279"/>
      <c r="B1483" s="280"/>
      <c r="C1483" s="279"/>
      <c r="D1483" s="280"/>
      <c r="E1483" s="280"/>
      <c r="F1483" s="281"/>
      <c r="G1483" s="281"/>
      <c r="H1483" s="280"/>
      <c r="I1483" s="282"/>
      <c r="J1483" s="280"/>
      <c r="K1483" s="280"/>
      <c r="L1483" s="280"/>
      <c r="M1483" s="280"/>
      <c r="N1483" s="290"/>
      <c r="O1483" s="284"/>
    </row>
    <row r="1484" spans="1:15" s="9" customFormat="1" x14ac:dyDescent="0.2">
      <c r="A1484" s="279"/>
      <c r="B1484" s="280"/>
      <c r="C1484" s="279"/>
      <c r="D1484" s="280"/>
      <c r="E1484" s="280"/>
      <c r="F1484" s="281"/>
      <c r="G1484" s="281"/>
      <c r="H1484" s="280"/>
      <c r="I1484" s="282"/>
      <c r="J1484" s="280"/>
      <c r="K1484" s="280"/>
      <c r="L1484" s="280"/>
      <c r="M1484" s="280"/>
      <c r="N1484" s="290"/>
      <c r="O1484" s="284"/>
    </row>
    <row r="1485" spans="1:15" s="9" customFormat="1" x14ac:dyDescent="0.2">
      <c r="A1485" s="279"/>
      <c r="B1485" s="280"/>
      <c r="C1485" s="279"/>
      <c r="D1485" s="280"/>
      <c r="E1485" s="280"/>
      <c r="F1485" s="281"/>
      <c r="G1485" s="281"/>
      <c r="H1485" s="280"/>
      <c r="I1485" s="282"/>
      <c r="J1485" s="280"/>
      <c r="K1485" s="280"/>
      <c r="L1485" s="280"/>
      <c r="M1485" s="280"/>
      <c r="N1485" s="290"/>
      <c r="O1485" s="284"/>
    </row>
    <row r="1486" spans="1:15" s="9" customFormat="1" x14ac:dyDescent="0.2">
      <c r="A1486" s="279"/>
      <c r="B1486" s="280"/>
      <c r="C1486" s="279"/>
      <c r="D1486" s="280"/>
      <c r="E1486" s="280"/>
      <c r="F1486" s="281"/>
      <c r="G1486" s="281"/>
      <c r="H1486" s="280"/>
      <c r="I1486" s="282"/>
      <c r="J1486" s="280"/>
      <c r="K1486" s="280"/>
      <c r="L1486" s="280"/>
      <c r="M1486" s="280"/>
      <c r="N1486" s="290"/>
      <c r="O1486" s="284"/>
    </row>
    <row r="1487" spans="1:15" s="9" customFormat="1" x14ac:dyDescent="0.2">
      <c r="A1487" s="279"/>
      <c r="B1487" s="280"/>
      <c r="C1487" s="279"/>
      <c r="D1487" s="280"/>
      <c r="E1487" s="280"/>
      <c r="F1487" s="281"/>
      <c r="G1487" s="281"/>
      <c r="H1487" s="280"/>
      <c r="I1487" s="282"/>
      <c r="J1487" s="280"/>
      <c r="K1487" s="280"/>
      <c r="L1487" s="280"/>
      <c r="M1487" s="280"/>
      <c r="N1487" s="290"/>
      <c r="O1487" s="284"/>
    </row>
    <row r="1488" spans="1:15" s="9" customFormat="1" x14ac:dyDescent="0.2">
      <c r="A1488" s="279"/>
      <c r="B1488" s="280"/>
      <c r="C1488" s="279"/>
      <c r="D1488" s="280"/>
      <c r="E1488" s="280"/>
      <c r="F1488" s="281"/>
      <c r="G1488" s="281"/>
      <c r="H1488" s="280"/>
      <c r="I1488" s="282"/>
      <c r="J1488" s="280"/>
      <c r="K1488" s="280"/>
      <c r="L1488" s="280"/>
      <c r="M1488" s="280"/>
      <c r="N1488" s="290"/>
      <c r="O1488" s="284"/>
    </row>
    <row r="1489" spans="1:15" s="9" customFormat="1" x14ac:dyDescent="0.2">
      <c r="A1489" s="279"/>
      <c r="B1489" s="280"/>
      <c r="C1489" s="279"/>
      <c r="D1489" s="280"/>
      <c r="E1489" s="280"/>
      <c r="F1489" s="281"/>
      <c r="G1489" s="281"/>
      <c r="H1489" s="280"/>
      <c r="I1489" s="282"/>
      <c r="J1489" s="280"/>
      <c r="K1489" s="280"/>
      <c r="L1489" s="280"/>
      <c r="M1489" s="280"/>
      <c r="N1489" s="290"/>
      <c r="O1489" s="284"/>
    </row>
    <row r="1490" spans="1:15" s="9" customFormat="1" x14ac:dyDescent="0.2">
      <c r="A1490" s="279"/>
      <c r="B1490" s="280"/>
      <c r="C1490" s="279"/>
      <c r="D1490" s="280"/>
      <c r="E1490" s="280"/>
      <c r="F1490" s="281"/>
      <c r="G1490" s="281"/>
      <c r="H1490" s="280"/>
      <c r="I1490" s="282"/>
      <c r="J1490" s="280"/>
      <c r="K1490" s="280"/>
      <c r="L1490" s="280"/>
      <c r="M1490" s="280"/>
      <c r="N1490" s="290"/>
      <c r="O1490" s="284"/>
    </row>
    <row r="1491" spans="1:15" s="9" customFormat="1" x14ac:dyDescent="0.2">
      <c r="A1491" s="279"/>
      <c r="B1491" s="280"/>
      <c r="C1491" s="279"/>
      <c r="D1491" s="280"/>
      <c r="E1491" s="280"/>
      <c r="F1491" s="281"/>
      <c r="G1491" s="281"/>
      <c r="H1491" s="280"/>
      <c r="I1491" s="282"/>
      <c r="J1491" s="280"/>
      <c r="K1491" s="280"/>
      <c r="L1491" s="280"/>
      <c r="M1491" s="280"/>
      <c r="N1491" s="290"/>
      <c r="O1491" s="284"/>
    </row>
    <row r="1492" spans="1:15" s="9" customFormat="1" x14ac:dyDescent="0.2">
      <c r="A1492" s="279"/>
      <c r="B1492" s="280"/>
      <c r="C1492" s="279"/>
      <c r="D1492" s="280"/>
      <c r="E1492" s="280"/>
      <c r="F1492" s="281"/>
      <c r="G1492" s="281"/>
      <c r="H1492" s="280"/>
      <c r="I1492" s="282"/>
      <c r="J1492" s="280"/>
      <c r="K1492" s="280"/>
      <c r="L1492" s="280"/>
      <c r="M1492" s="280"/>
      <c r="N1492" s="290"/>
      <c r="O1492" s="284"/>
    </row>
    <row r="1493" spans="1:15" s="9" customFormat="1" x14ac:dyDescent="0.2">
      <c r="A1493" s="279"/>
      <c r="B1493" s="280"/>
      <c r="C1493" s="279"/>
      <c r="D1493" s="280"/>
      <c r="E1493" s="280"/>
      <c r="F1493" s="281"/>
      <c r="G1493" s="281"/>
      <c r="H1493" s="280"/>
      <c r="I1493" s="282"/>
      <c r="J1493" s="280"/>
      <c r="K1493" s="280"/>
      <c r="L1493" s="280"/>
      <c r="M1493" s="280"/>
      <c r="N1493" s="290"/>
      <c r="O1493" s="284"/>
    </row>
    <row r="1494" spans="1:15" s="9" customFormat="1" x14ac:dyDescent="0.2">
      <c r="A1494" s="279"/>
      <c r="B1494" s="280"/>
      <c r="C1494" s="279"/>
      <c r="D1494" s="280"/>
      <c r="E1494" s="280"/>
      <c r="F1494" s="281"/>
      <c r="G1494" s="281"/>
      <c r="H1494" s="280"/>
      <c r="I1494" s="282"/>
      <c r="J1494" s="280"/>
      <c r="K1494" s="280"/>
      <c r="L1494" s="280"/>
      <c r="M1494" s="280"/>
      <c r="N1494" s="290"/>
      <c r="O1494" s="284"/>
    </row>
    <row r="1495" spans="1:15" s="9" customFormat="1" x14ac:dyDescent="0.2">
      <c r="A1495" s="279"/>
      <c r="B1495" s="280"/>
      <c r="C1495" s="279"/>
      <c r="D1495" s="280"/>
      <c r="E1495" s="280"/>
      <c r="F1495" s="281"/>
      <c r="G1495" s="281"/>
      <c r="H1495" s="280"/>
      <c r="I1495" s="282"/>
      <c r="J1495" s="280"/>
      <c r="K1495" s="280"/>
      <c r="L1495" s="280"/>
      <c r="M1495" s="280"/>
      <c r="N1495" s="290"/>
      <c r="O1495" s="284"/>
    </row>
    <row r="1496" spans="1:15" s="9" customFormat="1" x14ac:dyDescent="0.2">
      <c r="A1496" s="279"/>
      <c r="B1496" s="280"/>
      <c r="C1496" s="279"/>
      <c r="D1496" s="280"/>
      <c r="E1496" s="280"/>
      <c r="F1496" s="281"/>
      <c r="G1496" s="281"/>
      <c r="H1496" s="280"/>
      <c r="I1496" s="282"/>
      <c r="J1496" s="280"/>
      <c r="K1496" s="280"/>
      <c r="L1496" s="280"/>
      <c r="M1496" s="280"/>
      <c r="N1496" s="290"/>
      <c r="O1496" s="284"/>
    </row>
    <row r="1497" spans="1:15" s="9" customFormat="1" x14ac:dyDescent="0.2">
      <c r="A1497" s="279"/>
      <c r="B1497" s="280"/>
      <c r="C1497" s="279"/>
      <c r="D1497" s="280"/>
      <c r="E1497" s="280"/>
      <c r="F1497" s="281"/>
      <c r="G1497" s="281"/>
      <c r="H1497" s="280"/>
      <c r="I1497" s="282"/>
      <c r="J1497" s="280"/>
      <c r="K1497" s="280"/>
      <c r="L1497" s="280"/>
      <c r="M1497" s="280"/>
      <c r="N1497" s="290"/>
      <c r="O1497" s="284"/>
    </row>
    <row r="1498" spans="1:15" s="9" customFormat="1" x14ac:dyDescent="0.2">
      <c r="A1498" s="279"/>
      <c r="B1498" s="280"/>
      <c r="C1498" s="279"/>
      <c r="D1498" s="280"/>
      <c r="E1498" s="280"/>
      <c r="F1498" s="281"/>
      <c r="G1498" s="281"/>
      <c r="H1498" s="280"/>
      <c r="I1498" s="282"/>
      <c r="J1498" s="280"/>
      <c r="K1498" s="280"/>
      <c r="L1498" s="280"/>
      <c r="M1498" s="280"/>
      <c r="N1498" s="290"/>
      <c r="O1498" s="284"/>
    </row>
    <row r="1499" spans="1:15" s="9" customFormat="1" x14ac:dyDescent="0.2">
      <c r="A1499" s="279"/>
      <c r="B1499" s="280"/>
      <c r="C1499" s="279"/>
      <c r="D1499" s="280"/>
      <c r="E1499" s="280"/>
      <c r="F1499" s="281"/>
      <c r="G1499" s="281"/>
      <c r="H1499" s="280"/>
      <c r="I1499" s="282"/>
      <c r="J1499" s="280"/>
      <c r="K1499" s="280"/>
      <c r="L1499" s="280"/>
      <c r="M1499" s="280"/>
      <c r="N1499" s="290"/>
      <c r="O1499" s="284"/>
    </row>
    <row r="1500" spans="1:15" s="9" customFormat="1" x14ac:dyDescent="0.2">
      <c r="A1500" s="279"/>
      <c r="B1500" s="280"/>
      <c r="C1500" s="279"/>
      <c r="D1500" s="280"/>
      <c r="E1500" s="280"/>
      <c r="F1500" s="281"/>
      <c r="G1500" s="281"/>
      <c r="H1500" s="280"/>
      <c r="I1500" s="282"/>
      <c r="J1500" s="280"/>
      <c r="K1500" s="280"/>
      <c r="L1500" s="280"/>
      <c r="M1500" s="280"/>
      <c r="N1500" s="290"/>
      <c r="O1500" s="284"/>
    </row>
    <row r="1501" spans="1:15" s="9" customFormat="1" x14ac:dyDescent="0.2">
      <c r="A1501" s="279"/>
      <c r="B1501" s="280"/>
      <c r="C1501" s="279"/>
      <c r="D1501" s="280"/>
      <c r="E1501" s="280"/>
      <c r="F1501" s="281"/>
      <c r="G1501" s="281"/>
      <c r="H1501" s="280"/>
      <c r="I1501" s="282"/>
      <c r="J1501" s="280"/>
      <c r="K1501" s="280"/>
      <c r="L1501" s="280"/>
      <c r="M1501" s="280"/>
      <c r="N1501" s="290"/>
      <c r="O1501" s="284"/>
    </row>
    <row r="1502" spans="1:15" s="9" customFormat="1" x14ac:dyDescent="0.2">
      <c r="A1502" s="279"/>
      <c r="B1502" s="280"/>
      <c r="C1502" s="279"/>
      <c r="D1502" s="280"/>
      <c r="E1502" s="280"/>
      <c r="F1502" s="281"/>
      <c r="G1502" s="281"/>
      <c r="H1502" s="280"/>
      <c r="I1502" s="282"/>
      <c r="J1502" s="280"/>
      <c r="K1502" s="280"/>
      <c r="L1502" s="280"/>
      <c r="M1502" s="280"/>
      <c r="N1502" s="290"/>
      <c r="O1502" s="284"/>
    </row>
    <row r="1503" spans="1:15" s="9" customFormat="1" x14ac:dyDescent="0.2">
      <c r="A1503" s="279"/>
      <c r="B1503" s="280"/>
      <c r="C1503" s="279"/>
      <c r="D1503" s="280"/>
      <c r="E1503" s="280"/>
      <c r="F1503" s="281"/>
      <c r="G1503" s="281"/>
      <c r="H1503" s="280"/>
      <c r="I1503" s="282"/>
      <c r="J1503" s="280"/>
      <c r="K1503" s="280"/>
      <c r="L1503" s="280"/>
      <c r="M1503" s="280"/>
      <c r="N1503" s="290"/>
      <c r="O1503" s="284"/>
    </row>
    <row r="1504" spans="1:15" s="9" customFormat="1" x14ac:dyDescent="0.2">
      <c r="A1504" s="279"/>
      <c r="B1504" s="280"/>
      <c r="C1504" s="279"/>
      <c r="D1504" s="280"/>
      <c r="E1504" s="280"/>
      <c r="F1504" s="281"/>
      <c r="G1504" s="281"/>
      <c r="H1504" s="280"/>
      <c r="I1504" s="282"/>
      <c r="J1504" s="280"/>
      <c r="K1504" s="280"/>
      <c r="L1504" s="280"/>
      <c r="M1504" s="280"/>
      <c r="N1504" s="290"/>
      <c r="O1504" s="284"/>
    </row>
    <row r="1505" spans="1:15" s="9" customFormat="1" x14ac:dyDescent="0.2">
      <c r="A1505" s="279"/>
      <c r="B1505" s="280"/>
      <c r="C1505" s="279"/>
      <c r="D1505" s="280"/>
      <c r="E1505" s="280"/>
      <c r="F1505" s="281"/>
      <c r="G1505" s="281"/>
      <c r="H1505" s="280"/>
      <c r="I1505" s="282"/>
      <c r="J1505" s="280"/>
      <c r="K1505" s="280"/>
      <c r="L1505" s="280"/>
      <c r="M1505" s="280"/>
      <c r="N1505" s="290"/>
      <c r="O1505" s="284"/>
    </row>
    <row r="1506" spans="1:15" s="9" customFormat="1" x14ac:dyDescent="0.2">
      <c r="A1506" s="279"/>
      <c r="B1506" s="280"/>
      <c r="C1506" s="279"/>
      <c r="D1506" s="280"/>
      <c r="E1506" s="280"/>
      <c r="F1506" s="281"/>
      <c r="G1506" s="281"/>
      <c r="H1506" s="280"/>
      <c r="I1506" s="282"/>
      <c r="J1506" s="280"/>
      <c r="K1506" s="280"/>
      <c r="L1506" s="280"/>
      <c r="M1506" s="280"/>
      <c r="N1506" s="290"/>
      <c r="O1506" s="284"/>
    </row>
    <row r="1507" spans="1:15" s="9" customFormat="1" x14ac:dyDescent="0.2">
      <c r="A1507" s="279"/>
      <c r="B1507" s="280"/>
      <c r="C1507" s="279"/>
      <c r="D1507" s="280"/>
      <c r="E1507" s="280"/>
      <c r="F1507" s="281"/>
      <c r="G1507" s="281"/>
      <c r="H1507" s="280"/>
      <c r="I1507" s="282"/>
      <c r="J1507" s="280"/>
      <c r="K1507" s="280"/>
      <c r="L1507" s="280"/>
      <c r="M1507" s="280"/>
      <c r="N1507" s="290"/>
      <c r="O1507" s="284"/>
    </row>
    <row r="1508" spans="1:15" s="9" customFormat="1" x14ac:dyDescent="0.2">
      <c r="A1508" s="279"/>
      <c r="B1508" s="280"/>
      <c r="C1508" s="279"/>
      <c r="D1508" s="280"/>
      <c r="E1508" s="280"/>
      <c r="F1508" s="281"/>
      <c r="G1508" s="281"/>
      <c r="H1508" s="280"/>
      <c r="I1508" s="282"/>
      <c r="J1508" s="280"/>
      <c r="K1508" s="280"/>
      <c r="L1508" s="280"/>
      <c r="M1508" s="280"/>
      <c r="N1508" s="290"/>
      <c r="O1508" s="284"/>
    </row>
    <row r="1509" spans="1:15" s="9" customFormat="1" x14ac:dyDescent="0.2">
      <c r="A1509" s="279"/>
      <c r="B1509" s="280"/>
      <c r="C1509" s="279"/>
      <c r="D1509" s="280"/>
      <c r="E1509" s="280"/>
      <c r="F1509" s="281"/>
      <c r="G1509" s="281"/>
      <c r="H1509" s="280"/>
      <c r="I1509" s="282"/>
      <c r="J1509" s="280"/>
      <c r="K1509" s="280"/>
      <c r="L1509" s="280"/>
      <c r="M1509" s="280"/>
      <c r="N1509" s="290"/>
      <c r="O1509" s="284"/>
    </row>
    <row r="1510" spans="1:15" s="9" customFormat="1" x14ac:dyDescent="0.2">
      <c r="A1510" s="279"/>
      <c r="B1510" s="280"/>
      <c r="C1510" s="279"/>
      <c r="D1510" s="280"/>
      <c r="E1510" s="280"/>
      <c r="F1510" s="281"/>
      <c r="G1510" s="281"/>
      <c r="H1510" s="280"/>
      <c r="I1510" s="282"/>
      <c r="J1510" s="280"/>
      <c r="K1510" s="280"/>
      <c r="L1510" s="280"/>
      <c r="M1510" s="280"/>
      <c r="N1510" s="290"/>
      <c r="O1510" s="284"/>
    </row>
    <row r="1511" spans="1:15" s="9" customFormat="1" x14ac:dyDescent="0.2">
      <c r="A1511" s="279"/>
      <c r="B1511" s="280"/>
      <c r="C1511" s="279"/>
      <c r="D1511" s="280"/>
      <c r="E1511" s="280"/>
      <c r="F1511" s="281"/>
      <c r="G1511" s="281"/>
      <c r="H1511" s="280"/>
      <c r="I1511" s="282"/>
      <c r="J1511" s="280"/>
      <c r="K1511" s="280"/>
      <c r="L1511" s="280"/>
      <c r="M1511" s="280"/>
      <c r="N1511" s="290"/>
      <c r="O1511" s="284"/>
    </row>
    <row r="1512" spans="1:15" s="9" customFormat="1" x14ac:dyDescent="0.2">
      <c r="A1512" s="279"/>
      <c r="B1512" s="280"/>
      <c r="C1512" s="279"/>
      <c r="D1512" s="280"/>
      <c r="E1512" s="280"/>
      <c r="F1512" s="281"/>
      <c r="G1512" s="281"/>
      <c r="H1512" s="280"/>
      <c r="I1512" s="282"/>
      <c r="J1512" s="280"/>
      <c r="K1512" s="280"/>
      <c r="L1512" s="280"/>
      <c r="M1512" s="280"/>
      <c r="N1512" s="290"/>
      <c r="O1512" s="284"/>
    </row>
    <row r="1513" spans="1:15" s="9" customFormat="1" x14ac:dyDescent="0.2">
      <c r="A1513" s="279"/>
      <c r="B1513" s="280"/>
      <c r="C1513" s="279"/>
      <c r="D1513" s="280"/>
      <c r="E1513" s="280"/>
      <c r="F1513" s="281"/>
      <c r="G1513" s="281"/>
      <c r="H1513" s="280"/>
      <c r="I1513" s="282"/>
      <c r="J1513" s="280"/>
      <c r="K1513" s="280"/>
      <c r="L1513" s="280"/>
      <c r="M1513" s="280"/>
      <c r="N1513" s="290"/>
      <c r="O1513" s="284"/>
    </row>
    <row r="1514" spans="1:15" s="9" customFormat="1" x14ac:dyDescent="0.2">
      <c r="A1514" s="279"/>
      <c r="B1514" s="280"/>
      <c r="C1514" s="279"/>
      <c r="D1514" s="280"/>
      <c r="E1514" s="280"/>
      <c r="F1514" s="281"/>
      <c r="G1514" s="281"/>
      <c r="H1514" s="280"/>
      <c r="I1514" s="282"/>
      <c r="J1514" s="280"/>
      <c r="K1514" s="280"/>
      <c r="L1514" s="280"/>
      <c r="M1514" s="280"/>
      <c r="N1514" s="290"/>
      <c r="O1514" s="284"/>
    </row>
    <row r="1515" spans="1:15" s="9" customFormat="1" x14ac:dyDescent="0.2">
      <c r="A1515" s="279"/>
      <c r="B1515" s="280"/>
      <c r="C1515" s="279"/>
      <c r="D1515" s="280"/>
      <c r="E1515" s="280"/>
      <c r="F1515" s="281"/>
      <c r="G1515" s="281"/>
      <c r="H1515" s="280"/>
      <c r="I1515" s="282"/>
      <c r="J1515" s="280"/>
      <c r="K1515" s="280"/>
      <c r="L1515" s="280"/>
      <c r="M1515" s="280"/>
      <c r="N1515" s="290"/>
      <c r="O1515" s="284"/>
    </row>
    <row r="1516" spans="1:15" s="9" customFormat="1" x14ac:dyDescent="0.2">
      <c r="A1516" s="279"/>
      <c r="B1516" s="280"/>
      <c r="C1516" s="279"/>
      <c r="D1516" s="280"/>
      <c r="E1516" s="280"/>
      <c r="F1516" s="281"/>
      <c r="G1516" s="281"/>
      <c r="H1516" s="280"/>
      <c r="I1516" s="282"/>
      <c r="J1516" s="280"/>
      <c r="K1516" s="280"/>
      <c r="L1516" s="280"/>
      <c r="M1516" s="280"/>
      <c r="N1516" s="290"/>
      <c r="O1516" s="284"/>
    </row>
    <row r="1517" spans="1:15" s="9" customFormat="1" x14ac:dyDescent="0.2">
      <c r="A1517" s="279"/>
      <c r="B1517" s="280"/>
      <c r="C1517" s="279"/>
      <c r="D1517" s="280"/>
      <c r="E1517" s="280"/>
      <c r="F1517" s="281"/>
      <c r="G1517" s="281"/>
      <c r="H1517" s="280"/>
      <c r="I1517" s="282"/>
      <c r="J1517" s="280"/>
      <c r="K1517" s="280"/>
      <c r="L1517" s="280"/>
      <c r="M1517" s="280"/>
      <c r="N1517" s="290"/>
      <c r="O1517" s="284"/>
    </row>
    <row r="1518" spans="1:15" s="9" customFormat="1" x14ac:dyDescent="0.2">
      <c r="A1518" s="279"/>
      <c r="B1518" s="280"/>
      <c r="C1518" s="279"/>
      <c r="D1518" s="280"/>
      <c r="E1518" s="280"/>
      <c r="F1518" s="281"/>
      <c r="G1518" s="281"/>
      <c r="H1518" s="280"/>
      <c r="I1518" s="282"/>
      <c r="J1518" s="280"/>
      <c r="K1518" s="280"/>
      <c r="L1518" s="280"/>
      <c r="M1518" s="280"/>
      <c r="N1518" s="290"/>
      <c r="O1518" s="284"/>
    </row>
    <row r="1519" spans="1:15" s="9" customFormat="1" x14ac:dyDescent="0.2">
      <c r="A1519" s="279"/>
      <c r="B1519" s="280"/>
      <c r="C1519" s="279"/>
      <c r="D1519" s="280"/>
      <c r="E1519" s="280"/>
      <c r="F1519" s="281"/>
      <c r="G1519" s="281"/>
      <c r="H1519" s="280"/>
      <c r="I1519" s="282"/>
      <c r="J1519" s="280"/>
      <c r="K1519" s="280"/>
      <c r="L1519" s="280"/>
      <c r="M1519" s="280"/>
      <c r="N1519" s="290"/>
      <c r="O1519" s="284"/>
    </row>
    <row r="1520" spans="1:15" s="9" customFormat="1" x14ac:dyDescent="0.2">
      <c r="A1520" s="279"/>
      <c r="B1520" s="280"/>
      <c r="C1520" s="279"/>
      <c r="D1520" s="280"/>
      <c r="E1520" s="280"/>
      <c r="F1520" s="281"/>
      <c r="G1520" s="281"/>
      <c r="H1520" s="280"/>
      <c r="I1520" s="282"/>
      <c r="J1520" s="280"/>
      <c r="K1520" s="280"/>
      <c r="L1520" s="280"/>
      <c r="M1520" s="280"/>
      <c r="N1520" s="290"/>
      <c r="O1520" s="284"/>
    </row>
    <row r="1521" spans="1:15" s="9" customFormat="1" x14ac:dyDescent="0.2">
      <c r="A1521" s="279"/>
      <c r="B1521" s="280"/>
      <c r="C1521" s="279"/>
      <c r="D1521" s="280"/>
      <c r="E1521" s="280"/>
      <c r="F1521" s="281"/>
      <c r="G1521" s="281"/>
      <c r="H1521" s="280"/>
      <c r="I1521" s="282"/>
      <c r="J1521" s="280"/>
      <c r="K1521" s="280"/>
      <c r="L1521" s="280"/>
      <c r="M1521" s="280"/>
      <c r="N1521" s="290"/>
      <c r="O1521" s="284"/>
    </row>
    <row r="1522" spans="1:15" s="9" customFormat="1" x14ac:dyDescent="0.2">
      <c r="A1522" s="279"/>
      <c r="B1522" s="280"/>
      <c r="C1522" s="279"/>
      <c r="D1522" s="280"/>
      <c r="E1522" s="280"/>
      <c r="F1522" s="281"/>
      <c r="G1522" s="281"/>
      <c r="H1522" s="280"/>
      <c r="I1522" s="282"/>
      <c r="J1522" s="280"/>
      <c r="K1522" s="280"/>
      <c r="L1522" s="280"/>
      <c r="M1522" s="280"/>
      <c r="N1522" s="290"/>
      <c r="O1522" s="284"/>
    </row>
    <row r="1523" spans="1:15" s="9" customFormat="1" x14ac:dyDescent="0.2">
      <c r="A1523" s="279"/>
      <c r="B1523" s="280"/>
      <c r="C1523" s="279"/>
      <c r="D1523" s="280"/>
      <c r="E1523" s="280"/>
      <c r="F1523" s="281"/>
      <c r="G1523" s="281"/>
      <c r="H1523" s="280"/>
      <c r="I1523" s="282"/>
      <c r="J1523" s="280"/>
      <c r="K1523" s="280"/>
      <c r="L1523" s="280"/>
      <c r="M1523" s="280"/>
      <c r="N1523" s="290"/>
      <c r="O1523" s="284"/>
    </row>
    <row r="1524" spans="1:15" s="9" customFormat="1" x14ac:dyDescent="0.2">
      <c r="A1524" s="279"/>
      <c r="B1524" s="280"/>
      <c r="C1524" s="279"/>
      <c r="D1524" s="280"/>
      <c r="E1524" s="280"/>
      <c r="F1524" s="281"/>
      <c r="G1524" s="281"/>
      <c r="H1524" s="280"/>
      <c r="I1524" s="282"/>
      <c r="J1524" s="280"/>
      <c r="K1524" s="280"/>
      <c r="L1524" s="280"/>
      <c r="M1524" s="280"/>
      <c r="N1524" s="290"/>
      <c r="O1524" s="284"/>
    </row>
    <row r="1525" spans="1:15" s="9" customFormat="1" x14ac:dyDescent="0.2">
      <c r="A1525" s="279"/>
      <c r="B1525" s="280"/>
      <c r="C1525" s="279"/>
      <c r="D1525" s="280"/>
      <c r="E1525" s="280"/>
      <c r="F1525" s="281"/>
      <c r="G1525" s="281"/>
      <c r="H1525" s="280"/>
      <c r="I1525" s="282"/>
      <c r="J1525" s="280"/>
      <c r="K1525" s="280"/>
      <c r="L1525" s="280"/>
      <c r="M1525" s="280"/>
      <c r="N1525" s="290"/>
      <c r="O1525" s="284"/>
    </row>
    <row r="1526" spans="1:15" s="9" customFormat="1" x14ac:dyDescent="0.2">
      <c r="A1526" s="279"/>
      <c r="B1526" s="280"/>
      <c r="C1526" s="279"/>
      <c r="D1526" s="280"/>
      <c r="E1526" s="280"/>
      <c r="F1526" s="281"/>
      <c r="G1526" s="281"/>
      <c r="H1526" s="280"/>
      <c r="I1526" s="282"/>
      <c r="J1526" s="280"/>
      <c r="K1526" s="280"/>
      <c r="L1526" s="280"/>
      <c r="M1526" s="280"/>
      <c r="N1526" s="290"/>
      <c r="O1526" s="284"/>
    </row>
    <row r="1527" spans="1:15" s="9" customFormat="1" x14ac:dyDescent="0.2">
      <c r="A1527" s="279"/>
      <c r="B1527" s="280"/>
      <c r="C1527" s="279"/>
      <c r="D1527" s="280"/>
      <c r="E1527" s="280"/>
      <c r="F1527" s="281"/>
      <c r="G1527" s="281"/>
      <c r="H1527" s="280"/>
      <c r="I1527" s="282"/>
      <c r="J1527" s="280"/>
      <c r="K1527" s="280"/>
      <c r="L1527" s="280"/>
      <c r="M1527" s="280"/>
      <c r="N1527" s="290"/>
      <c r="O1527" s="284"/>
    </row>
    <row r="1528" spans="1:15" s="9" customFormat="1" x14ac:dyDescent="0.2">
      <c r="A1528" s="279"/>
      <c r="B1528" s="280"/>
      <c r="C1528" s="279"/>
      <c r="D1528" s="280"/>
      <c r="E1528" s="280"/>
      <c r="F1528" s="281"/>
      <c r="G1528" s="281"/>
      <c r="H1528" s="280"/>
      <c r="I1528" s="282"/>
      <c r="J1528" s="280"/>
      <c r="K1528" s="280"/>
      <c r="L1528" s="280"/>
      <c r="M1528" s="280"/>
      <c r="N1528" s="290"/>
      <c r="O1528" s="284"/>
    </row>
    <row r="1529" spans="1:15" s="9" customFormat="1" x14ac:dyDescent="0.2">
      <c r="A1529" s="279"/>
      <c r="B1529" s="280"/>
      <c r="C1529" s="279"/>
      <c r="D1529" s="280"/>
      <c r="E1529" s="280"/>
      <c r="F1529" s="281"/>
      <c r="G1529" s="281"/>
      <c r="H1529" s="280"/>
      <c r="I1529" s="282"/>
      <c r="J1529" s="280"/>
      <c r="K1529" s="280"/>
      <c r="L1529" s="280"/>
      <c r="M1529" s="280"/>
      <c r="N1529" s="290"/>
      <c r="O1529" s="284"/>
    </row>
    <row r="1530" spans="1:15" s="9" customFormat="1" x14ac:dyDescent="0.2">
      <c r="A1530" s="279"/>
      <c r="B1530" s="280"/>
      <c r="C1530" s="279"/>
      <c r="D1530" s="280"/>
      <c r="E1530" s="280"/>
      <c r="F1530" s="281"/>
      <c r="G1530" s="281"/>
      <c r="H1530" s="280"/>
      <c r="I1530" s="282"/>
      <c r="J1530" s="280"/>
      <c r="K1530" s="280"/>
      <c r="L1530" s="280"/>
      <c r="M1530" s="280"/>
      <c r="N1530" s="290"/>
      <c r="O1530" s="284"/>
    </row>
    <row r="1531" spans="1:15" s="9" customFormat="1" x14ac:dyDescent="0.2">
      <c r="A1531" s="279"/>
      <c r="B1531" s="280"/>
      <c r="C1531" s="279"/>
      <c r="D1531" s="280"/>
      <c r="E1531" s="280"/>
      <c r="F1531" s="281"/>
      <c r="G1531" s="281"/>
      <c r="H1531" s="280"/>
      <c r="I1531" s="282"/>
      <c r="J1531" s="280"/>
      <c r="K1531" s="280"/>
      <c r="L1531" s="280"/>
      <c r="M1531" s="280"/>
      <c r="N1531" s="290"/>
      <c r="O1531" s="284"/>
    </row>
    <row r="1532" spans="1:15" s="9" customFormat="1" x14ac:dyDescent="0.2">
      <c r="A1532" s="279"/>
      <c r="B1532" s="280"/>
      <c r="C1532" s="279"/>
      <c r="D1532" s="280"/>
      <c r="E1532" s="280"/>
      <c r="F1532" s="281"/>
      <c r="G1532" s="281"/>
      <c r="H1532" s="280"/>
      <c r="I1532" s="282"/>
      <c r="J1532" s="280"/>
      <c r="K1532" s="280"/>
      <c r="L1532" s="280"/>
      <c r="M1532" s="280"/>
      <c r="N1532" s="290"/>
      <c r="O1532" s="284"/>
    </row>
    <row r="1533" spans="1:15" s="9" customFormat="1" x14ac:dyDescent="0.2">
      <c r="A1533" s="279"/>
      <c r="B1533" s="280"/>
      <c r="C1533" s="279"/>
      <c r="D1533" s="280"/>
      <c r="E1533" s="280"/>
      <c r="F1533" s="281"/>
      <c r="G1533" s="281"/>
      <c r="H1533" s="280"/>
      <c r="I1533" s="282"/>
      <c r="J1533" s="280"/>
      <c r="K1533" s="280"/>
      <c r="L1533" s="280"/>
      <c r="M1533" s="280"/>
      <c r="N1533" s="290"/>
      <c r="O1533" s="284"/>
    </row>
    <row r="1534" spans="1:15" s="9" customFormat="1" x14ac:dyDescent="0.2">
      <c r="A1534" s="279"/>
      <c r="B1534" s="280"/>
      <c r="C1534" s="279"/>
      <c r="D1534" s="280"/>
      <c r="E1534" s="280"/>
      <c r="F1534" s="281"/>
      <c r="G1534" s="281"/>
      <c r="H1534" s="280"/>
      <c r="I1534" s="282"/>
      <c r="J1534" s="280"/>
      <c r="K1534" s="280"/>
      <c r="L1534" s="280"/>
      <c r="M1534" s="280"/>
      <c r="N1534" s="290"/>
      <c r="O1534" s="284"/>
    </row>
    <row r="1535" spans="1:15" s="9" customFormat="1" x14ac:dyDescent="0.2">
      <c r="A1535" s="279"/>
      <c r="B1535" s="280"/>
      <c r="C1535" s="279"/>
      <c r="D1535" s="280"/>
      <c r="E1535" s="280"/>
      <c r="F1535" s="281"/>
      <c r="G1535" s="281"/>
      <c r="H1535" s="280"/>
      <c r="I1535" s="282"/>
      <c r="J1535" s="280"/>
      <c r="K1535" s="280"/>
      <c r="L1535" s="280"/>
      <c r="M1535" s="280"/>
      <c r="N1535" s="290"/>
      <c r="O1535" s="284"/>
    </row>
    <row r="1536" spans="1:15" s="9" customFormat="1" x14ac:dyDescent="0.2">
      <c r="A1536" s="279"/>
      <c r="B1536" s="280"/>
      <c r="C1536" s="279"/>
      <c r="D1536" s="280"/>
      <c r="E1536" s="280"/>
      <c r="F1536" s="281"/>
      <c r="G1536" s="281"/>
      <c r="H1536" s="280"/>
      <c r="I1536" s="282"/>
      <c r="J1536" s="280"/>
      <c r="K1536" s="280"/>
      <c r="L1536" s="280"/>
      <c r="M1536" s="280"/>
      <c r="N1536" s="290"/>
      <c r="O1536" s="284"/>
    </row>
    <row r="1537" spans="1:15" s="9" customFormat="1" x14ac:dyDescent="0.2">
      <c r="A1537" s="279"/>
      <c r="B1537" s="280"/>
      <c r="C1537" s="279"/>
      <c r="D1537" s="280"/>
      <c r="E1537" s="280"/>
      <c r="F1537" s="281"/>
      <c r="G1537" s="281"/>
      <c r="H1537" s="280"/>
      <c r="I1537" s="282"/>
      <c r="J1537" s="280"/>
      <c r="K1537" s="280"/>
      <c r="L1537" s="280"/>
      <c r="M1537" s="280"/>
      <c r="N1537" s="290"/>
      <c r="O1537" s="284"/>
    </row>
    <row r="1538" spans="1:15" s="9" customFormat="1" x14ac:dyDescent="0.2">
      <c r="A1538" s="279"/>
      <c r="B1538" s="280"/>
      <c r="C1538" s="279"/>
      <c r="D1538" s="280"/>
      <c r="E1538" s="280"/>
      <c r="F1538" s="281"/>
      <c r="G1538" s="281"/>
      <c r="H1538" s="280"/>
      <c r="I1538" s="282"/>
      <c r="J1538" s="280"/>
      <c r="K1538" s="280"/>
      <c r="L1538" s="280"/>
      <c r="M1538" s="280"/>
      <c r="N1538" s="290"/>
      <c r="O1538" s="284"/>
    </row>
    <row r="1539" spans="1:15" s="9" customFormat="1" x14ac:dyDescent="0.2">
      <c r="A1539" s="279"/>
      <c r="B1539" s="280"/>
      <c r="C1539" s="279"/>
      <c r="D1539" s="280"/>
      <c r="E1539" s="280"/>
      <c r="F1539" s="281"/>
      <c r="G1539" s="281"/>
      <c r="H1539" s="280"/>
      <c r="I1539" s="282"/>
      <c r="J1539" s="280"/>
      <c r="K1539" s="280"/>
      <c r="L1539" s="280"/>
      <c r="M1539" s="280"/>
      <c r="N1539" s="290"/>
      <c r="O1539" s="284"/>
    </row>
    <row r="1540" spans="1:15" s="9" customFormat="1" x14ac:dyDescent="0.2">
      <c r="A1540" s="279"/>
      <c r="B1540" s="280"/>
      <c r="C1540" s="279"/>
      <c r="D1540" s="280"/>
      <c r="E1540" s="280"/>
      <c r="F1540" s="281"/>
      <c r="G1540" s="281"/>
      <c r="H1540" s="280"/>
      <c r="I1540" s="282"/>
      <c r="J1540" s="280"/>
      <c r="K1540" s="280"/>
      <c r="L1540" s="280"/>
      <c r="M1540" s="280"/>
      <c r="N1540" s="290"/>
      <c r="O1540" s="284"/>
    </row>
    <row r="1541" spans="1:15" s="9" customFormat="1" x14ac:dyDescent="0.2">
      <c r="A1541" s="279"/>
      <c r="B1541" s="280"/>
      <c r="C1541" s="279"/>
      <c r="D1541" s="280"/>
      <c r="E1541" s="280"/>
      <c r="F1541" s="281"/>
      <c r="G1541" s="281"/>
      <c r="H1541" s="280"/>
      <c r="I1541" s="282"/>
      <c r="J1541" s="280"/>
      <c r="K1541" s="280"/>
      <c r="L1541" s="280"/>
      <c r="M1541" s="280"/>
      <c r="N1541" s="290"/>
      <c r="O1541" s="284"/>
    </row>
    <row r="1542" spans="1:15" s="9" customFormat="1" x14ac:dyDescent="0.2">
      <c r="A1542" s="279"/>
      <c r="B1542" s="280"/>
      <c r="C1542" s="279"/>
      <c r="D1542" s="280"/>
      <c r="E1542" s="280"/>
      <c r="F1542" s="281"/>
      <c r="G1542" s="281"/>
      <c r="H1542" s="280"/>
      <c r="I1542" s="282"/>
      <c r="J1542" s="280"/>
      <c r="K1542" s="280"/>
      <c r="L1542" s="280"/>
      <c r="M1542" s="280"/>
      <c r="N1542" s="290"/>
      <c r="O1542" s="284"/>
    </row>
    <row r="1543" spans="1:15" s="9" customFormat="1" x14ac:dyDescent="0.2">
      <c r="A1543" s="279"/>
      <c r="B1543" s="280"/>
      <c r="C1543" s="279"/>
      <c r="D1543" s="280"/>
      <c r="E1543" s="280"/>
      <c r="F1543" s="281"/>
      <c r="G1543" s="281"/>
      <c r="H1543" s="280"/>
      <c r="I1543" s="282"/>
      <c r="J1543" s="280"/>
      <c r="K1543" s="280"/>
      <c r="L1543" s="280"/>
      <c r="M1543" s="280"/>
      <c r="N1543" s="290"/>
      <c r="O1543" s="284"/>
    </row>
    <row r="1544" spans="1:15" s="9" customFormat="1" x14ac:dyDescent="0.2">
      <c r="A1544" s="279"/>
      <c r="B1544" s="280"/>
      <c r="C1544" s="279"/>
      <c r="D1544" s="280"/>
      <c r="E1544" s="280"/>
      <c r="F1544" s="281"/>
      <c r="G1544" s="281"/>
      <c r="H1544" s="280"/>
      <c r="I1544" s="282"/>
      <c r="J1544" s="280"/>
      <c r="K1544" s="280"/>
      <c r="L1544" s="280"/>
      <c r="M1544" s="280"/>
      <c r="N1544" s="290"/>
      <c r="O1544" s="284"/>
    </row>
    <row r="1545" spans="1:15" s="9" customFormat="1" x14ac:dyDescent="0.2">
      <c r="A1545" s="279"/>
      <c r="B1545" s="280"/>
      <c r="C1545" s="279"/>
      <c r="D1545" s="280"/>
      <c r="E1545" s="280"/>
      <c r="F1545" s="281"/>
      <c r="G1545" s="281"/>
      <c r="H1545" s="280"/>
      <c r="I1545" s="282"/>
      <c r="J1545" s="280"/>
      <c r="K1545" s="280"/>
      <c r="L1545" s="280"/>
      <c r="M1545" s="280"/>
      <c r="N1545" s="290"/>
      <c r="O1545" s="284"/>
    </row>
    <row r="1546" spans="1:15" s="9" customFormat="1" x14ac:dyDescent="0.2">
      <c r="A1546" s="279"/>
      <c r="B1546" s="280"/>
      <c r="C1546" s="279"/>
      <c r="D1546" s="280"/>
      <c r="E1546" s="280"/>
      <c r="F1546" s="281"/>
      <c r="G1546" s="281"/>
      <c r="H1546" s="280"/>
      <c r="I1546" s="282"/>
      <c r="J1546" s="280"/>
      <c r="K1546" s="280"/>
      <c r="L1546" s="280"/>
      <c r="M1546" s="280"/>
      <c r="N1546" s="290"/>
      <c r="O1546" s="284"/>
    </row>
    <row r="1547" spans="1:15" s="9" customFormat="1" x14ac:dyDescent="0.2">
      <c r="A1547" s="279"/>
      <c r="B1547" s="280"/>
      <c r="C1547" s="279"/>
      <c r="D1547" s="280"/>
      <c r="E1547" s="280"/>
      <c r="F1547" s="281"/>
      <c r="G1547" s="281"/>
      <c r="H1547" s="280"/>
      <c r="I1547" s="282"/>
      <c r="J1547" s="280"/>
      <c r="K1547" s="280"/>
      <c r="L1547" s="280"/>
      <c r="M1547" s="280"/>
      <c r="N1547" s="290"/>
      <c r="O1547" s="284"/>
    </row>
    <row r="1548" spans="1:15" s="9" customFormat="1" x14ac:dyDescent="0.2">
      <c r="A1548" s="279"/>
      <c r="B1548" s="280"/>
      <c r="C1548" s="279"/>
      <c r="D1548" s="280"/>
      <c r="E1548" s="280"/>
      <c r="F1548" s="281"/>
      <c r="G1548" s="281"/>
      <c r="H1548" s="280"/>
      <c r="I1548" s="282"/>
      <c r="J1548" s="280"/>
      <c r="K1548" s="280"/>
      <c r="L1548" s="280"/>
      <c r="M1548" s="280"/>
      <c r="N1548" s="290"/>
      <c r="O1548" s="284"/>
    </row>
    <row r="1549" spans="1:15" s="9" customFormat="1" x14ac:dyDescent="0.2">
      <c r="A1549" s="279"/>
      <c r="B1549" s="280"/>
      <c r="C1549" s="279"/>
      <c r="D1549" s="280"/>
      <c r="E1549" s="280"/>
      <c r="F1549" s="281"/>
      <c r="G1549" s="281"/>
      <c r="H1549" s="280"/>
      <c r="I1549" s="282"/>
      <c r="J1549" s="280"/>
      <c r="K1549" s="280"/>
      <c r="L1549" s="280"/>
      <c r="M1549" s="280"/>
      <c r="N1549" s="290"/>
      <c r="O1549" s="284"/>
    </row>
    <row r="1550" spans="1:15" s="9" customFormat="1" x14ac:dyDescent="0.2">
      <c r="A1550" s="279"/>
      <c r="B1550" s="280"/>
      <c r="C1550" s="279"/>
      <c r="D1550" s="280"/>
      <c r="E1550" s="280"/>
      <c r="F1550" s="281"/>
      <c r="G1550" s="281"/>
      <c r="H1550" s="280"/>
      <c r="I1550" s="282"/>
      <c r="J1550" s="280"/>
      <c r="K1550" s="280"/>
      <c r="L1550" s="280"/>
      <c r="M1550" s="280"/>
      <c r="N1550" s="290"/>
      <c r="O1550" s="284"/>
    </row>
    <row r="1551" spans="1:15" s="9" customFormat="1" x14ac:dyDescent="0.2">
      <c r="A1551" s="279"/>
      <c r="B1551" s="280"/>
      <c r="C1551" s="279"/>
      <c r="D1551" s="280"/>
      <c r="E1551" s="280"/>
      <c r="F1551" s="281"/>
      <c r="G1551" s="281"/>
      <c r="H1551" s="280"/>
      <c r="I1551" s="282"/>
      <c r="J1551" s="280"/>
      <c r="K1551" s="280"/>
      <c r="L1551" s="280"/>
      <c r="M1551" s="280"/>
      <c r="N1551" s="290"/>
      <c r="O1551" s="284"/>
    </row>
    <row r="1552" spans="1:15" s="9" customFormat="1" x14ac:dyDescent="0.2">
      <c r="A1552" s="279"/>
      <c r="B1552" s="280"/>
      <c r="C1552" s="279"/>
      <c r="D1552" s="280"/>
      <c r="E1552" s="280"/>
      <c r="F1552" s="281"/>
      <c r="G1552" s="281"/>
      <c r="H1552" s="280"/>
      <c r="I1552" s="282"/>
      <c r="J1552" s="280"/>
      <c r="K1552" s="280"/>
      <c r="L1552" s="280"/>
      <c r="M1552" s="280"/>
      <c r="N1552" s="290"/>
      <c r="O1552" s="284"/>
    </row>
    <row r="1553" spans="1:15" s="9" customFormat="1" x14ac:dyDescent="0.2">
      <c r="A1553" s="279"/>
      <c r="B1553" s="280"/>
      <c r="C1553" s="279"/>
      <c r="D1553" s="280"/>
      <c r="E1553" s="280"/>
      <c r="F1553" s="281"/>
      <c r="G1553" s="281"/>
      <c r="H1553" s="280"/>
      <c r="I1553" s="282"/>
      <c r="J1553" s="280"/>
      <c r="K1553" s="280"/>
      <c r="L1553" s="280"/>
      <c r="M1553" s="280"/>
      <c r="N1553" s="290"/>
      <c r="O1553" s="284"/>
    </row>
    <row r="1554" spans="1:15" s="9" customFormat="1" x14ac:dyDescent="0.2">
      <c r="A1554" s="279"/>
      <c r="B1554" s="280"/>
      <c r="C1554" s="279"/>
      <c r="D1554" s="280"/>
      <c r="E1554" s="280"/>
      <c r="F1554" s="281"/>
      <c r="G1554" s="281"/>
      <c r="H1554" s="280"/>
      <c r="I1554" s="282"/>
      <c r="J1554" s="280"/>
      <c r="K1554" s="280"/>
      <c r="L1554" s="280"/>
      <c r="M1554" s="280"/>
      <c r="N1554" s="290"/>
      <c r="O1554" s="284"/>
    </row>
    <row r="1555" spans="1:15" s="9" customFormat="1" x14ac:dyDescent="0.2">
      <c r="A1555" s="279"/>
      <c r="B1555" s="280"/>
      <c r="C1555" s="279"/>
      <c r="D1555" s="280"/>
      <c r="E1555" s="280"/>
      <c r="F1555" s="281"/>
      <c r="G1555" s="281"/>
      <c r="H1555" s="280"/>
      <c r="I1555" s="282"/>
      <c r="J1555" s="280"/>
      <c r="K1555" s="280"/>
      <c r="L1555" s="280"/>
      <c r="M1555" s="280"/>
      <c r="N1555" s="290"/>
      <c r="O1555" s="284"/>
    </row>
    <row r="1556" spans="1:15" s="9" customFormat="1" x14ac:dyDescent="0.2">
      <c r="A1556" s="279"/>
      <c r="B1556" s="280"/>
      <c r="C1556" s="279"/>
      <c r="D1556" s="280"/>
      <c r="E1556" s="280"/>
      <c r="F1556" s="281"/>
      <c r="G1556" s="281"/>
      <c r="H1556" s="280"/>
      <c r="I1556" s="282"/>
      <c r="J1556" s="280"/>
      <c r="K1556" s="280"/>
      <c r="L1556" s="280"/>
      <c r="M1556" s="280"/>
      <c r="N1556" s="290"/>
      <c r="O1556" s="284"/>
    </row>
    <row r="1557" spans="1:15" s="9" customFormat="1" x14ac:dyDescent="0.2">
      <c r="A1557" s="279"/>
      <c r="B1557" s="280"/>
      <c r="C1557" s="279"/>
      <c r="D1557" s="280"/>
      <c r="E1557" s="280"/>
      <c r="F1557" s="281"/>
      <c r="G1557" s="281"/>
      <c r="H1557" s="280"/>
      <c r="I1557" s="282"/>
      <c r="J1557" s="280"/>
      <c r="K1557" s="280"/>
      <c r="L1557" s="280"/>
      <c r="M1557" s="280"/>
      <c r="N1557" s="290"/>
      <c r="O1557" s="284"/>
    </row>
    <row r="1558" spans="1:15" s="9" customFormat="1" x14ac:dyDescent="0.2">
      <c r="A1558" s="279"/>
      <c r="B1558" s="280"/>
      <c r="C1558" s="279"/>
      <c r="D1558" s="280"/>
      <c r="E1558" s="280"/>
      <c r="F1558" s="281"/>
      <c r="G1558" s="281"/>
      <c r="H1558" s="280"/>
      <c r="I1558" s="282"/>
      <c r="J1558" s="280"/>
      <c r="K1558" s="280"/>
      <c r="L1558" s="280"/>
      <c r="M1558" s="280"/>
      <c r="N1558" s="290"/>
      <c r="O1558" s="284"/>
    </row>
    <row r="1559" spans="1:15" s="9" customFormat="1" x14ac:dyDescent="0.2">
      <c r="A1559" s="279"/>
      <c r="B1559" s="280"/>
      <c r="C1559" s="279"/>
      <c r="D1559" s="280"/>
      <c r="E1559" s="280"/>
      <c r="F1559" s="281"/>
      <c r="G1559" s="281"/>
      <c r="H1559" s="280"/>
      <c r="I1559" s="282"/>
      <c r="J1559" s="280"/>
      <c r="K1559" s="280"/>
      <c r="L1559" s="280"/>
      <c r="M1559" s="280"/>
      <c r="N1559" s="290"/>
      <c r="O1559" s="284"/>
    </row>
    <row r="1560" spans="1:15" s="9" customFormat="1" x14ac:dyDescent="0.2">
      <c r="A1560" s="279"/>
      <c r="B1560" s="280"/>
      <c r="C1560" s="279"/>
      <c r="D1560" s="280"/>
      <c r="E1560" s="280"/>
      <c r="F1560" s="281"/>
      <c r="G1560" s="281"/>
      <c r="H1560" s="280"/>
      <c r="I1560" s="282"/>
      <c r="J1560" s="280"/>
      <c r="K1560" s="280"/>
      <c r="L1560" s="280"/>
      <c r="M1560" s="280"/>
      <c r="N1560" s="290"/>
      <c r="O1560" s="284"/>
    </row>
    <row r="1561" spans="1:15" s="9" customFormat="1" x14ac:dyDescent="0.2">
      <c r="A1561" s="279"/>
      <c r="B1561" s="280"/>
      <c r="C1561" s="279"/>
      <c r="D1561" s="280"/>
      <c r="E1561" s="280"/>
      <c r="F1561" s="281"/>
      <c r="G1561" s="281"/>
      <c r="H1561" s="280"/>
      <c r="I1561" s="282"/>
      <c r="J1561" s="280"/>
      <c r="K1561" s="280"/>
      <c r="L1561" s="280"/>
      <c r="M1561" s="280"/>
      <c r="N1561" s="290"/>
      <c r="O1561" s="284"/>
    </row>
    <row r="1562" spans="1:15" s="9" customFormat="1" x14ac:dyDescent="0.2">
      <c r="A1562" s="279"/>
      <c r="B1562" s="280"/>
      <c r="C1562" s="279"/>
      <c r="D1562" s="280"/>
      <c r="E1562" s="280"/>
      <c r="F1562" s="281"/>
      <c r="G1562" s="281"/>
      <c r="H1562" s="280"/>
      <c r="I1562" s="282"/>
      <c r="J1562" s="280"/>
      <c r="K1562" s="280"/>
      <c r="L1562" s="280"/>
      <c r="M1562" s="280"/>
      <c r="N1562" s="290"/>
      <c r="O1562" s="284"/>
    </row>
    <row r="1563" spans="1:15" s="9" customFormat="1" x14ac:dyDescent="0.2">
      <c r="A1563" s="279"/>
      <c r="B1563" s="280"/>
      <c r="C1563" s="279"/>
      <c r="D1563" s="280"/>
      <c r="E1563" s="280"/>
      <c r="F1563" s="281"/>
      <c r="G1563" s="281"/>
      <c r="H1563" s="280"/>
      <c r="I1563" s="282"/>
      <c r="J1563" s="280"/>
      <c r="K1563" s="280"/>
      <c r="L1563" s="280"/>
      <c r="M1563" s="280"/>
      <c r="N1563" s="290"/>
      <c r="O1563" s="284"/>
    </row>
    <row r="1564" spans="1:15" s="9" customFormat="1" x14ac:dyDescent="0.2">
      <c r="A1564" s="279"/>
      <c r="B1564" s="280"/>
      <c r="C1564" s="279"/>
      <c r="D1564" s="280"/>
      <c r="E1564" s="280"/>
      <c r="F1564" s="281"/>
      <c r="G1564" s="281"/>
      <c r="H1564" s="280"/>
      <c r="I1564" s="282"/>
      <c r="J1564" s="280"/>
      <c r="K1564" s="280"/>
      <c r="L1564" s="280"/>
      <c r="M1564" s="280"/>
      <c r="N1564" s="290"/>
      <c r="O1564" s="284"/>
    </row>
    <row r="1565" spans="1:15" s="9" customFormat="1" x14ac:dyDescent="0.2">
      <c r="A1565" s="279"/>
      <c r="B1565" s="280"/>
      <c r="C1565" s="279"/>
      <c r="D1565" s="280"/>
      <c r="E1565" s="280"/>
      <c r="F1565" s="281"/>
      <c r="G1565" s="281"/>
      <c r="H1565" s="280"/>
      <c r="I1565" s="282"/>
      <c r="J1565" s="280"/>
      <c r="K1565" s="280"/>
      <c r="L1565" s="280"/>
      <c r="M1565" s="280"/>
      <c r="N1565" s="290"/>
      <c r="O1565" s="284"/>
    </row>
    <row r="1566" spans="1:15" s="9" customFormat="1" x14ac:dyDescent="0.2">
      <c r="A1566" s="279"/>
      <c r="B1566" s="280"/>
      <c r="C1566" s="279"/>
      <c r="D1566" s="280"/>
      <c r="E1566" s="280"/>
      <c r="F1566" s="281"/>
      <c r="G1566" s="281"/>
      <c r="H1566" s="280"/>
      <c r="I1566" s="282"/>
      <c r="J1566" s="280"/>
      <c r="K1566" s="280"/>
      <c r="L1566" s="280"/>
      <c r="M1566" s="280"/>
      <c r="N1566" s="290"/>
      <c r="O1566" s="284"/>
    </row>
    <row r="1567" spans="1:15" s="9" customFormat="1" x14ac:dyDescent="0.2">
      <c r="A1567" s="279"/>
      <c r="B1567" s="280"/>
      <c r="C1567" s="279"/>
      <c r="D1567" s="280"/>
      <c r="E1567" s="280"/>
      <c r="F1567" s="281"/>
      <c r="G1567" s="281"/>
      <c r="H1567" s="280"/>
      <c r="I1567" s="282"/>
      <c r="J1567" s="280"/>
      <c r="K1567" s="280"/>
      <c r="L1567" s="280"/>
      <c r="M1567" s="280"/>
      <c r="N1567" s="290"/>
      <c r="O1567" s="284"/>
    </row>
    <row r="1568" spans="1:15" s="9" customFormat="1" x14ac:dyDescent="0.2">
      <c r="A1568" s="279"/>
      <c r="B1568" s="280"/>
      <c r="C1568" s="279"/>
      <c r="D1568" s="280"/>
      <c r="E1568" s="280"/>
      <c r="F1568" s="281"/>
      <c r="G1568" s="281"/>
      <c r="H1568" s="280"/>
      <c r="I1568" s="282"/>
      <c r="J1568" s="280"/>
      <c r="K1568" s="280"/>
      <c r="L1568" s="280"/>
      <c r="M1568" s="280"/>
      <c r="N1568" s="290"/>
      <c r="O1568" s="284"/>
    </row>
    <row r="1569" spans="1:15" s="9" customFormat="1" x14ac:dyDescent="0.2">
      <c r="A1569" s="279"/>
      <c r="B1569" s="280"/>
      <c r="C1569" s="279"/>
      <c r="D1569" s="280"/>
      <c r="E1569" s="280"/>
      <c r="F1569" s="281"/>
      <c r="G1569" s="281"/>
      <c r="H1569" s="280"/>
      <c r="I1569" s="282"/>
      <c r="J1569" s="280"/>
      <c r="K1569" s="280"/>
      <c r="L1569" s="280"/>
      <c r="M1569" s="280"/>
      <c r="N1569" s="290"/>
      <c r="O1569" s="284"/>
    </row>
    <row r="1570" spans="1:15" s="9" customFormat="1" x14ac:dyDescent="0.2">
      <c r="A1570" s="279"/>
      <c r="B1570" s="280"/>
      <c r="C1570" s="279"/>
      <c r="D1570" s="280"/>
      <c r="E1570" s="280"/>
      <c r="F1570" s="281"/>
      <c r="G1570" s="281"/>
      <c r="H1570" s="280"/>
      <c r="I1570" s="282"/>
      <c r="J1570" s="280"/>
      <c r="K1570" s="280"/>
      <c r="L1570" s="280"/>
      <c r="M1570" s="280"/>
      <c r="N1570" s="290"/>
      <c r="O1570" s="284"/>
    </row>
    <row r="1571" spans="1:15" s="9" customFormat="1" x14ac:dyDescent="0.2">
      <c r="A1571" s="279"/>
      <c r="B1571" s="280"/>
      <c r="C1571" s="279"/>
      <c r="D1571" s="280"/>
      <c r="E1571" s="280"/>
      <c r="F1571" s="281"/>
      <c r="G1571" s="281"/>
      <c r="H1571" s="280"/>
      <c r="I1571" s="282"/>
      <c r="J1571" s="280"/>
      <c r="K1571" s="280"/>
      <c r="L1571" s="280"/>
      <c r="M1571" s="280"/>
      <c r="N1571" s="290"/>
      <c r="O1571" s="284"/>
    </row>
    <row r="1572" spans="1:15" s="9" customFormat="1" x14ac:dyDescent="0.2">
      <c r="A1572" s="279"/>
      <c r="B1572" s="280"/>
      <c r="C1572" s="279"/>
      <c r="D1572" s="280"/>
      <c r="E1572" s="280"/>
      <c r="F1572" s="281"/>
      <c r="G1572" s="281"/>
      <c r="H1572" s="280"/>
      <c r="I1572" s="282"/>
      <c r="J1572" s="280"/>
      <c r="K1572" s="280"/>
      <c r="L1572" s="280"/>
      <c r="M1572" s="280"/>
      <c r="N1572" s="290"/>
      <c r="O1572" s="284"/>
    </row>
    <row r="1573" spans="1:15" s="9" customFormat="1" x14ac:dyDescent="0.2">
      <c r="A1573" s="279"/>
      <c r="B1573" s="280"/>
      <c r="C1573" s="279"/>
      <c r="D1573" s="280"/>
      <c r="E1573" s="280"/>
      <c r="F1573" s="281"/>
      <c r="G1573" s="281"/>
      <c r="H1573" s="280"/>
      <c r="I1573" s="282"/>
      <c r="J1573" s="280"/>
      <c r="K1573" s="280"/>
      <c r="L1573" s="280"/>
      <c r="M1573" s="280"/>
      <c r="N1573" s="290"/>
      <c r="O1573" s="284"/>
    </row>
    <row r="1574" spans="1:15" s="9" customFormat="1" x14ac:dyDescent="0.2">
      <c r="A1574" s="279"/>
      <c r="B1574" s="280"/>
      <c r="C1574" s="279"/>
      <c r="D1574" s="280"/>
      <c r="E1574" s="280"/>
      <c r="F1574" s="281"/>
      <c r="G1574" s="281"/>
      <c r="H1574" s="280"/>
      <c r="I1574" s="282"/>
      <c r="J1574" s="280"/>
      <c r="K1574" s="280"/>
      <c r="L1574" s="280"/>
      <c r="M1574" s="280"/>
      <c r="N1574" s="290"/>
      <c r="O1574" s="284"/>
    </row>
    <row r="1575" spans="1:15" s="9" customFormat="1" x14ac:dyDescent="0.2">
      <c r="A1575" s="279"/>
      <c r="B1575" s="280"/>
      <c r="C1575" s="279"/>
      <c r="D1575" s="280"/>
      <c r="E1575" s="280"/>
      <c r="F1575" s="281"/>
      <c r="G1575" s="281"/>
      <c r="H1575" s="280"/>
      <c r="I1575" s="282"/>
      <c r="J1575" s="280"/>
      <c r="K1575" s="280"/>
      <c r="L1575" s="280"/>
      <c r="M1575" s="280"/>
      <c r="N1575" s="290"/>
      <c r="O1575" s="284"/>
    </row>
    <row r="1576" spans="1:15" s="9" customFormat="1" x14ac:dyDescent="0.2">
      <c r="A1576" s="279"/>
      <c r="B1576" s="280"/>
      <c r="C1576" s="279"/>
      <c r="D1576" s="280"/>
      <c r="E1576" s="280"/>
      <c r="F1576" s="281"/>
      <c r="G1576" s="281"/>
      <c r="H1576" s="280"/>
      <c r="I1576" s="282"/>
      <c r="J1576" s="280"/>
      <c r="K1576" s="280"/>
      <c r="L1576" s="280"/>
      <c r="M1576" s="280"/>
      <c r="N1576" s="290"/>
      <c r="O1576" s="284"/>
    </row>
    <row r="1577" spans="1:15" s="9" customFormat="1" x14ac:dyDescent="0.2">
      <c r="A1577" s="279"/>
      <c r="B1577" s="280"/>
      <c r="C1577" s="279"/>
      <c r="D1577" s="280"/>
      <c r="E1577" s="280"/>
      <c r="F1577" s="281"/>
      <c r="G1577" s="281"/>
      <c r="H1577" s="280"/>
      <c r="I1577" s="282"/>
      <c r="J1577" s="280"/>
      <c r="K1577" s="280"/>
      <c r="L1577" s="280"/>
      <c r="M1577" s="280"/>
      <c r="N1577" s="290"/>
      <c r="O1577" s="284"/>
    </row>
    <row r="1578" spans="1:15" s="9" customFormat="1" x14ac:dyDescent="0.2">
      <c r="A1578" s="279"/>
      <c r="B1578" s="280"/>
      <c r="C1578" s="279"/>
      <c r="D1578" s="280"/>
      <c r="E1578" s="280"/>
      <c r="F1578" s="281"/>
      <c r="G1578" s="281"/>
      <c r="H1578" s="280"/>
      <c r="I1578" s="282"/>
      <c r="J1578" s="280"/>
      <c r="K1578" s="280"/>
      <c r="L1578" s="280"/>
      <c r="M1578" s="280"/>
      <c r="N1578" s="290"/>
      <c r="O1578" s="284"/>
    </row>
    <row r="1579" spans="1:15" s="9" customFormat="1" x14ac:dyDescent="0.2">
      <c r="A1579" s="279"/>
      <c r="B1579" s="280"/>
      <c r="C1579" s="279"/>
      <c r="D1579" s="280"/>
      <c r="E1579" s="280"/>
      <c r="F1579" s="281"/>
      <c r="G1579" s="281"/>
      <c r="H1579" s="280"/>
      <c r="I1579" s="282"/>
      <c r="J1579" s="280"/>
      <c r="K1579" s="280"/>
      <c r="L1579" s="280"/>
      <c r="M1579" s="280"/>
      <c r="N1579" s="290"/>
      <c r="O1579" s="284"/>
    </row>
    <row r="1580" spans="1:15" s="9" customFormat="1" x14ac:dyDescent="0.2">
      <c r="A1580" s="279"/>
      <c r="B1580" s="280"/>
      <c r="C1580" s="279"/>
      <c r="D1580" s="280"/>
      <c r="E1580" s="280"/>
      <c r="F1580" s="281"/>
      <c r="G1580" s="281"/>
      <c r="H1580" s="280"/>
      <c r="I1580" s="282"/>
      <c r="J1580" s="280"/>
      <c r="K1580" s="280"/>
      <c r="L1580" s="280"/>
      <c r="M1580" s="280"/>
      <c r="N1580" s="290"/>
      <c r="O1580" s="284"/>
    </row>
    <row r="1581" spans="1:15" s="9" customFormat="1" x14ac:dyDescent="0.2">
      <c r="A1581" s="279"/>
      <c r="B1581" s="280"/>
      <c r="C1581" s="279"/>
      <c r="D1581" s="280"/>
      <c r="E1581" s="280"/>
      <c r="F1581" s="281"/>
      <c r="G1581" s="281"/>
      <c r="H1581" s="280"/>
      <c r="I1581" s="282"/>
      <c r="J1581" s="280"/>
      <c r="K1581" s="280"/>
      <c r="L1581" s="280"/>
      <c r="M1581" s="280"/>
      <c r="N1581" s="290"/>
      <c r="O1581" s="284"/>
    </row>
    <row r="1582" spans="1:15" s="9" customFormat="1" x14ac:dyDescent="0.2">
      <c r="A1582" s="279"/>
      <c r="B1582" s="280"/>
      <c r="C1582" s="279"/>
      <c r="D1582" s="280"/>
      <c r="E1582" s="280"/>
      <c r="F1582" s="281"/>
      <c r="G1582" s="281"/>
      <c r="H1582" s="280"/>
      <c r="I1582" s="282"/>
      <c r="J1582" s="280"/>
      <c r="K1582" s="280"/>
      <c r="L1582" s="280"/>
      <c r="M1582" s="280"/>
      <c r="N1582" s="290"/>
      <c r="O1582" s="284"/>
    </row>
    <row r="1583" spans="1:15" s="9" customFormat="1" x14ac:dyDescent="0.2">
      <c r="A1583" s="279"/>
      <c r="B1583" s="280"/>
      <c r="C1583" s="279"/>
      <c r="D1583" s="280"/>
      <c r="E1583" s="280"/>
      <c r="F1583" s="281"/>
      <c r="G1583" s="281"/>
      <c r="H1583" s="280"/>
      <c r="I1583" s="282"/>
      <c r="J1583" s="280"/>
      <c r="K1583" s="280"/>
      <c r="L1583" s="280"/>
      <c r="M1583" s="280"/>
      <c r="N1583" s="290"/>
      <c r="O1583" s="284"/>
    </row>
    <row r="1584" spans="1:15" s="9" customFormat="1" x14ac:dyDescent="0.2">
      <c r="A1584" s="279"/>
      <c r="B1584" s="280"/>
      <c r="C1584" s="279"/>
      <c r="D1584" s="280"/>
      <c r="E1584" s="280"/>
      <c r="F1584" s="281"/>
      <c r="G1584" s="281"/>
      <c r="H1584" s="280"/>
      <c r="I1584" s="282"/>
      <c r="J1584" s="280"/>
      <c r="K1584" s="280"/>
      <c r="L1584" s="280"/>
      <c r="M1584" s="280"/>
      <c r="N1584" s="290"/>
      <c r="O1584" s="284"/>
    </row>
    <row r="1585" spans="1:15" s="9" customFormat="1" x14ac:dyDescent="0.2">
      <c r="A1585" s="279"/>
      <c r="B1585" s="280"/>
      <c r="C1585" s="279"/>
      <c r="D1585" s="280"/>
      <c r="E1585" s="280"/>
      <c r="F1585" s="281"/>
      <c r="G1585" s="281"/>
      <c r="H1585" s="280"/>
      <c r="I1585" s="282"/>
      <c r="J1585" s="280"/>
      <c r="K1585" s="280"/>
      <c r="L1585" s="280"/>
      <c r="M1585" s="280"/>
      <c r="N1585" s="290"/>
      <c r="O1585" s="284"/>
    </row>
    <row r="1586" spans="1:15" s="9" customFormat="1" x14ac:dyDescent="0.2">
      <c r="A1586" s="279"/>
      <c r="B1586" s="280"/>
      <c r="C1586" s="279"/>
      <c r="D1586" s="280"/>
      <c r="E1586" s="280"/>
      <c r="F1586" s="281"/>
      <c r="G1586" s="281"/>
      <c r="H1586" s="280"/>
      <c r="I1586" s="282"/>
      <c r="J1586" s="280"/>
      <c r="K1586" s="280"/>
      <c r="L1586" s="280"/>
      <c r="M1586" s="280"/>
      <c r="N1586" s="290"/>
      <c r="O1586" s="284"/>
    </row>
    <row r="1587" spans="1:15" s="9" customFormat="1" x14ac:dyDescent="0.2">
      <c r="A1587" s="279"/>
      <c r="B1587" s="280"/>
      <c r="C1587" s="279"/>
      <c r="D1587" s="280"/>
      <c r="E1587" s="280"/>
      <c r="F1587" s="281"/>
      <c r="G1587" s="281"/>
      <c r="H1587" s="280"/>
      <c r="I1587" s="282"/>
      <c r="J1587" s="280"/>
      <c r="K1587" s="280"/>
      <c r="L1587" s="280"/>
      <c r="M1587" s="280"/>
      <c r="N1587" s="290"/>
      <c r="O1587" s="284"/>
    </row>
    <row r="1588" spans="1:15" s="9" customFormat="1" x14ac:dyDescent="0.2">
      <c r="A1588" s="279"/>
      <c r="B1588" s="280"/>
      <c r="C1588" s="279"/>
      <c r="D1588" s="280"/>
      <c r="E1588" s="280"/>
      <c r="F1588" s="281"/>
      <c r="G1588" s="281"/>
      <c r="H1588" s="280"/>
      <c r="I1588" s="282"/>
      <c r="J1588" s="280"/>
      <c r="K1588" s="280"/>
      <c r="L1588" s="280"/>
      <c r="M1588" s="280"/>
      <c r="N1588" s="290"/>
      <c r="O1588" s="284"/>
    </row>
    <row r="1589" spans="1:15" s="9" customFormat="1" x14ac:dyDescent="0.2">
      <c r="A1589" s="279"/>
      <c r="B1589" s="280"/>
      <c r="C1589" s="279"/>
      <c r="D1589" s="280"/>
      <c r="E1589" s="280"/>
      <c r="F1589" s="281"/>
      <c r="G1589" s="281"/>
      <c r="H1589" s="280"/>
      <c r="I1589" s="282"/>
      <c r="J1589" s="280"/>
      <c r="K1589" s="280"/>
      <c r="L1589" s="280"/>
      <c r="M1589" s="280"/>
      <c r="N1589" s="290"/>
      <c r="O1589" s="284"/>
    </row>
    <row r="1590" spans="1:15" s="9" customFormat="1" x14ac:dyDescent="0.2">
      <c r="A1590" s="279"/>
      <c r="B1590" s="280"/>
      <c r="C1590" s="279"/>
      <c r="D1590" s="280"/>
      <c r="E1590" s="280"/>
      <c r="F1590" s="281"/>
      <c r="G1590" s="281"/>
      <c r="H1590" s="280"/>
      <c r="I1590" s="282"/>
      <c r="J1590" s="280"/>
      <c r="K1590" s="280"/>
      <c r="L1590" s="280"/>
      <c r="M1590" s="280"/>
      <c r="N1590" s="290"/>
      <c r="O1590" s="284"/>
    </row>
    <row r="1591" spans="1:15" s="9" customFormat="1" x14ac:dyDescent="0.2">
      <c r="A1591" s="279"/>
      <c r="B1591" s="280"/>
      <c r="C1591" s="279"/>
      <c r="D1591" s="280"/>
      <c r="E1591" s="280"/>
      <c r="F1591" s="281"/>
      <c r="G1591" s="281"/>
      <c r="H1591" s="280"/>
      <c r="I1591" s="282"/>
      <c r="J1591" s="280"/>
      <c r="K1591" s="280"/>
      <c r="L1591" s="280"/>
      <c r="M1591" s="280"/>
      <c r="N1591" s="290"/>
      <c r="O1591" s="284"/>
    </row>
    <row r="1592" spans="1:15" s="9" customFormat="1" x14ac:dyDescent="0.2">
      <c r="A1592" s="279"/>
      <c r="B1592" s="280"/>
      <c r="C1592" s="279"/>
      <c r="D1592" s="280"/>
      <c r="E1592" s="280"/>
      <c r="F1592" s="281"/>
      <c r="G1592" s="281"/>
      <c r="H1592" s="280"/>
      <c r="I1592" s="282"/>
      <c r="J1592" s="280"/>
      <c r="K1592" s="280"/>
      <c r="L1592" s="280"/>
      <c r="M1592" s="280"/>
      <c r="N1592" s="290"/>
      <c r="O1592" s="284"/>
    </row>
    <row r="1593" spans="1:15" s="9" customFormat="1" x14ac:dyDescent="0.2">
      <c r="A1593" s="279"/>
      <c r="B1593" s="280"/>
      <c r="C1593" s="279"/>
      <c r="D1593" s="280"/>
      <c r="E1593" s="280"/>
      <c r="F1593" s="281"/>
      <c r="G1593" s="281"/>
      <c r="H1593" s="280"/>
      <c r="I1593" s="282"/>
      <c r="J1593" s="280"/>
      <c r="K1593" s="280"/>
      <c r="L1593" s="280"/>
      <c r="M1593" s="280"/>
      <c r="N1593" s="290"/>
      <c r="O1593" s="284"/>
    </row>
    <row r="1594" spans="1:15" s="9" customFormat="1" x14ac:dyDescent="0.2">
      <c r="A1594" s="279"/>
      <c r="B1594" s="280"/>
      <c r="C1594" s="279"/>
      <c r="D1594" s="280"/>
      <c r="E1594" s="280"/>
      <c r="F1594" s="281"/>
      <c r="G1594" s="281"/>
      <c r="H1594" s="280"/>
      <c r="I1594" s="282"/>
      <c r="J1594" s="280"/>
      <c r="K1594" s="280"/>
      <c r="L1594" s="280"/>
      <c r="M1594" s="280"/>
      <c r="N1594" s="290"/>
      <c r="O1594" s="284"/>
    </row>
    <row r="1595" spans="1:15" s="9" customFormat="1" x14ac:dyDescent="0.2">
      <c r="A1595" s="279"/>
      <c r="B1595" s="280"/>
      <c r="C1595" s="279"/>
      <c r="D1595" s="280"/>
      <c r="E1595" s="280"/>
      <c r="F1595" s="281"/>
      <c r="G1595" s="281"/>
      <c r="H1595" s="280"/>
      <c r="I1595" s="282"/>
      <c r="J1595" s="280"/>
      <c r="K1595" s="280"/>
      <c r="L1595" s="280"/>
      <c r="M1595" s="280"/>
      <c r="N1595" s="290"/>
      <c r="O1595" s="284"/>
    </row>
    <row r="1596" spans="1:15" s="9" customFormat="1" x14ac:dyDescent="0.2">
      <c r="A1596" s="279"/>
      <c r="B1596" s="280"/>
      <c r="C1596" s="279"/>
      <c r="D1596" s="280"/>
      <c r="E1596" s="280"/>
      <c r="F1596" s="281"/>
      <c r="G1596" s="281"/>
      <c r="H1596" s="280"/>
      <c r="I1596" s="282"/>
      <c r="J1596" s="280"/>
      <c r="K1596" s="280"/>
      <c r="L1596" s="280"/>
      <c r="M1596" s="280"/>
      <c r="N1596" s="290"/>
      <c r="O1596" s="284"/>
    </row>
    <row r="1597" spans="1:15" s="9" customFormat="1" x14ac:dyDescent="0.2">
      <c r="A1597" s="279"/>
      <c r="B1597" s="280"/>
      <c r="C1597" s="279"/>
      <c r="D1597" s="280"/>
      <c r="E1597" s="280"/>
      <c r="F1597" s="281"/>
      <c r="G1597" s="281"/>
      <c r="H1597" s="280"/>
      <c r="I1597" s="282"/>
      <c r="J1597" s="280"/>
      <c r="K1597" s="280"/>
      <c r="L1597" s="280"/>
      <c r="M1597" s="280"/>
      <c r="N1597" s="290"/>
      <c r="O1597" s="284"/>
    </row>
    <row r="1598" spans="1:15" s="9" customFormat="1" x14ac:dyDescent="0.2">
      <c r="A1598" s="279"/>
      <c r="B1598" s="280"/>
      <c r="C1598" s="279"/>
      <c r="D1598" s="280"/>
      <c r="E1598" s="280"/>
      <c r="F1598" s="281"/>
      <c r="G1598" s="281"/>
      <c r="H1598" s="280"/>
      <c r="I1598" s="282"/>
      <c r="J1598" s="280"/>
      <c r="K1598" s="280"/>
      <c r="L1598" s="280"/>
      <c r="M1598" s="280"/>
      <c r="N1598" s="290"/>
      <c r="O1598" s="284"/>
    </row>
    <row r="1599" spans="1:15" s="9" customFormat="1" x14ac:dyDescent="0.2">
      <c r="A1599" s="279"/>
      <c r="B1599" s="280"/>
      <c r="C1599" s="279"/>
      <c r="D1599" s="280"/>
      <c r="E1599" s="280"/>
      <c r="F1599" s="281"/>
      <c r="G1599" s="281"/>
      <c r="H1599" s="280"/>
      <c r="I1599" s="282"/>
      <c r="J1599" s="280"/>
      <c r="K1599" s="280"/>
      <c r="L1599" s="280"/>
      <c r="M1599" s="280"/>
      <c r="N1599" s="290"/>
      <c r="O1599" s="284"/>
    </row>
    <row r="1600" spans="1:15" s="9" customFormat="1" x14ac:dyDescent="0.2">
      <c r="A1600" s="279"/>
      <c r="B1600" s="280"/>
      <c r="C1600" s="279"/>
      <c r="D1600" s="280"/>
      <c r="E1600" s="280"/>
      <c r="F1600" s="281"/>
      <c r="G1600" s="281"/>
      <c r="H1600" s="280"/>
      <c r="I1600" s="282"/>
      <c r="J1600" s="280"/>
      <c r="K1600" s="280"/>
      <c r="L1600" s="280"/>
      <c r="M1600" s="280"/>
      <c r="N1600" s="290"/>
      <c r="O1600" s="284"/>
    </row>
    <row r="1601" spans="1:15" s="9" customFormat="1" x14ac:dyDescent="0.2">
      <c r="A1601" s="279"/>
      <c r="B1601" s="280"/>
      <c r="C1601" s="279"/>
      <c r="D1601" s="280"/>
      <c r="E1601" s="280"/>
      <c r="F1601" s="281"/>
      <c r="G1601" s="281"/>
      <c r="H1601" s="280"/>
      <c r="I1601" s="282"/>
      <c r="J1601" s="280"/>
      <c r="K1601" s="280"/>
      <c r="L1601" s="280"/>
      <c r="M1601" s="280"/>
      <c r="N1601" s="290"/>
      <c r="O1601" s="284"/>
    </row>
    <row r="1602" spans="1:15" s="9" customFormat="1" x14ac:dyDescent="0.2">
      <c r="A1602" s="279"/>
      <c r="B1602" s="280"/>
      <c r="C1602" s="279"/>
      <c r="D1602" s="280"/>
      <c r="E1602" s="280"/>
      <c r="F1602" s="281"/>
      <c r="G1602" s="281"/>
      <c r="H1602" s="280"/>
      <c r="I1602" s="282"/>
      <c r="J1602" s="280"/>
      <c r="K1602" s="280"/>
      <c r="L1602" s="280"/>
      <c r="M1602" s="280"/>
      <c r="N1602" s="290"/>
      <c r="O1602" s="284"/>
    </row>
    <row r="1603" spans="1:15" s="9" customFormat="1" x14ac:dyDescent="0.2">
      <c r="A1603" s="279"/>
      <c r="B1603" s="280"/>
      <c r="C1603" s="279"/>
      <c r="D1603" s="280"/>
      <c r="E1603" s="280"/>
      <c r="F1603" s="281"/>
      <c r="G1603" s="281"/>
      <c r="H1603" s="280"/>
      <c r="I1603" s="282"/>
      <c r="J1603" s="280"/>
      <c r="K1603" s="280"/>
      <c r="L1603" s="280"/>
      <c r="M1603" s="280"/>
      <c r="N1603" s="290"/>
      <c r="O1603" s="284"/>
    </row>
    <row r="1604" spans="1:15" s="9" customFormat="1" x14ac:dyDescent="0.2">
      <c r="A1604" s="279"/>
      <c r="B1604" s="280"/>
      <c r="C1604" s="279"/>
      <c r="D1604" s="280"/>
      <c r="E1604" s="280"/>
      <c r="F1604" s="281"/>
      <c r="G1604" s="281"/>
      <c r="H1604" s="280"/>
      <c r="I1604" s="282"/>
      <c r="J1604" s="280"/>
      <c r="K1604" s="280"/>
      <c r="L1604" s="280"/>
      <c r="M1604" s="280"/>
      <c r="N1604" s="290"/>
      <c r="O1604" s="284"/>
    </row>
    <row r="1605" spans="1:15" s="9" customFormat="1" x14ac:dyDescent="0.2">
      <c r="A1605" s="279"/>
      <c r="B1605" s="280"/>
      <c r="C1605" s="279"/>
      <c r="D1605" s="280"/>
      <c r="E1605" s="280"/>
      <c r="F1605" s="281"/>
      <c r="G1605" s="281"/>
      <c r="H1605" s="280"/>
      <c r="I1605" s="282"/>
      <c r="J1605" s="280"/>
      <c r="K1605" s="280"/>
      <c r="L1605" s="280"/>
      <c r="M1605" s="280"/>
      <c r="N1605" s="290"/>
      <c r="O1605" s="284"/>
    </row>
    <row r="1606" spans="1:15" s="9" customFormat="1" x14ac:dyDescent="0.2">
      <c r="A1606" s="279"/>
      <c r="B1606" s="280"/>
      <c r="C1606" s="279"/>
      <c r="D1606" s="280"/>
      <c r="E1606" s="280"/>
      <c r="F1606" s="281"/>
      <c r="G1606" s="281"/>
      <c r="H1606" s="280"/>
      <c r="I1606" s="282"/>
      <c r="J1606" s="280"/>
      <c r="K1606" s="280"/>
      <c r="L1606" s="280"/>
      <c r="M1606" s="280"/>
      <c r="N1606" s="290"/>
      <c r="O1606" s="284"/>
    </row>
    <row r="1607" spans="1:15" s="9" customFormat="1" x14ac:dyDescent="0.2">
      <c r="A1607" s="279"/>
      <c r="B1607" s="280"/>
      <c r="C1607" s="279"/>
      <c r="D1607" s="280"/>
      <c r="E1607" s="280"/>
      <c r="F1607" s="281"/>
      <c r="G1607" s="281"/>
      <c r="H1607" s="280"/>
      <c r="I1607" s="282"/>
      <c r="J1607" s="280"/>
      <c r="K1607" s="280"/>
      <c r="L1607" s="280"/>
      <c r="M1607" s="280"/>
      <c r="N1607" s="290"/>
      <c r="O1607" s="284"/>
    </row>
    <row r="1608" spans="1:15" s="9" customFormat="1" x14ac:dyDescent="0.2">
      <c r="A1608" s="279"/>
      <c r="B1608" s="280"/>
      <c r="C1608" s="279"/>
      <c r="D1608" s="280"/>
      <c r="E1608" s="280"/>
      <c r="F1608" s="281"/>
      <c r="G1608" s="281"/>
      <c r="H1608" s="280"/>
      <c r="I1608" s="282"/>
      <c r="J1608" s="280"/>
      <c r="K1608" s="280"/>
      <c r="L1608" s="280"/>
      <c r="M1608" s="280"/>
      <c r="N1608" s="290"/>
      <c r="O1608" s="284"/>
    </row>
    <row r="1609" spans="1:15" s="9" customFormat="1" x14ac:dyDescent="0.2">
      <c r="A1609" s="279"/>
      <c r="B1609" s="280"/>
      <c r="C1609" s="279"/>
      <c r="D1609" s="280"/>
      <c r="E1609" s="280"/>
      <c r="F1609" s="281"/>
      <c r="G1609" s="281"/>
      <c r="H1609" s="280"/>
      <c r="I1609" s="282"/>
      <c r="J1609" s="280"/>
      <c r="K1609" s="280"/>
      <c r="L1609" s="280"/>
      <c r="M1609" s="280"/>
      <c r="N1609" s="290"/>
      <c r="O1609" s="284"/>
    </row>
    <row r="1610" spans="1:15" s="9" customFormat="1" x14ac:dyDescent="0.2">
      <c r="A1610" s="279"/>
      <c r="B1610" s="280"/>
      <c r="C1610" s="279"/>
      <c r="D1610" s="280"/>
      <c r="E1610" s="280"/>
      <c r="F1610" s="281"/>
      <c r="G1610" s="281"/>
      <c r="H1610" s="280"/>
      <c r="I1610" s="282"/>
      <c r="J1610" s="280"/>
      <c r="K1610" s="280"/>
      <c r="L1610" s="280"/>
      <c r="M1610" s="280"/>
      <c r="N1610" s="290"/>
      <c r="O1610" s="284"/>
    </row>
    <row r="1611" spans="1:15" s="9" customFormat="1" x14ac:dyDescent="0.2">
      <c r="A1611" s="279"/>
      <c r="B1611" s="280"/>
      <c r="C1611" s="279"/>
      <c r="D1611" s="280"/>
      <c r="E1611" s="280"/>
      <c r="F1611" s="281"/>
      <c r="G1611" s="281"/>
      <c r="H1611" s="280"/>
      <c r="I1611" s="282"/>
      <c r="J1611" s="280"/>
      <c r="K1611" s="280"/>
      <c r="L1611" s="280"/>
      <c r="M1611" s="280"/>
      <c r="N1611" s="290"/>
      <c r="O1611" s="284"/>
    </row>
    <row r="1612" spans="1:15" s="9" customFormat="1" x14ac:dyDescent="0.2">
      <c r="A1612" s="279"/>
      <c r="B1612" s="280"/>
      <c r="C1612" s="279"/>
      <c r="D1612" s="280"/>
      <c r="E1612" s="280"/>
      <c r="F1612" s="281"/>
      <c r="G1612" s="281"/>
      <c r="H1612" s="280"/>
      <c r="I1612" s="282"/>
      <c r="J1612" s="280"/>
      <c r="K1612" s="280"/>
      <c r="L1612" s="280"/>
      <c r="M1612" s="280"/>
      <c r="N1612" s="290"/>
      <c r="O1612" s="284"/>
    </row>
    <row r="1613" spans="1:15" s="9" customFormat="1" x14ac:dyDescent="0.2">
      <c r="A1613" s="279"/>
      <c r="B1613" s="280"/>
      <c r="C1613" s="279"/>
      <c r="D1613" s="280"/>
      <c r="E1613" s="280"/>
      <c r="F1613" s="281"/>
      <c r="G1613" s="281"/>
      <c r="H1613" s="280"/>
      <c r="I1613" s="282"/>
      <c r="J1613" s="280"/>
      <c r="K1613" s="280"/>
      <c r="L1613" s="280"/>
      <c r="M1613" s="280"/>
      <c r="N1613" s="290"/>
      <c r="O1613" s="284"/>
    </row>
    <row r="1614" spans="1:15" s="9" customFormat="1" x14ac:dyDescent="0.2">
      <c r="A1614" s="279"/>
      <c r="B1614" s="280"/>
      <c r="C1614" s="279"/>
      <c r="D1614" s="280"/>
      <c r="E1614" s="280"/>
      <c r="F1614" s="281"/>
      <c r="G1614" s="281"/>
      <c r="H1614" s="280"/>
      <c r="I1614" s="282"/>
      <c r="J1614" s="280"/>
      <c r="K1614" s="280"/>
      <c r="L1614" s="280"/>
      <c r="M1614" s="280"/>
      <c r="N1614" s="290"/>
      <c r="O1614" s="284"/>
    </row>
    <row r="1615" spans="1:15" s="9" customFormat="1" x14ac:dyDescent="0.2">
      <c r="A1615" s="279"/>
      <c r="B1615" s="280"/>
      <c r="C1615" s="279"/>
      <c r="D1615" s="280"/>
      <c r="E1615" s="280"/>
      <c r="F1615" s="281"/>
      <c r="G1615" s="281"/>
      <c r="H1615" s="280"/>
      <c r="I1615" s="282"/>
      <c r="J1615" s="280"/>
      <c r="K1615" s="280"/>
      <c r="L1615" s="280"/>
      <c r="M1615" s="280"/>
      <c r="N1615" s="290"/>
      <c r="O1615" s="284"/>
    </row>
    <row r="1616" spans="1:15" s="9" customFormat="1" x14ac:dyDescent="0.2">
      <c r="A1616" s="279"/>
      <c r="B1616" s="280"/>
      <c r="C1616" s="279"/>
      <c r="D1616" s="280"/>
      <c r="E1616" s="280"/>
      <c r="F1616" s="281"/>
      <c r="G1616" s="281"/>
      <c r="H1616" s="280"/>
      <c r="I1616" s="282"/>
      <c r="J1616" s="280"/>
      <c r="K1616" s="280"/>
      <c r="L1616" s="280"/>
      <c r="M1616" s="280"/>
      <c r="N1616" s="290"/>
      <c r="O1616" s="284"/>
    </row>
    <row r="1617" spans="1:15" s="9" customFormat="1" x14ac:dyDescent="0.2">
      <c r="A1617" s="279"/>
      <c r="B1617" s="280"/>
      <c r="C1617" s="279"/>
      <c r="D1617" s="280"/>
      <c r="E1617" s="280"/>
      <c r="F1617" s="281"/>
      <c r="G1617" s="281"/>
      <c r="H1617" s="280"/>
      <c r="I1617" s="282"/>
      <c r="J1617" s="280"/>
      <c r="K1617" s="280"/>
      <c r="L1617" s="280"/>
      <c r="M1617" s="280"/>
      <c r="N1617" s="290"/>
      <c r="O1617" s="284"/>
    </row>
    <row r="1618" spans="1:15" s="9" customFormat="1" x14ac:dyDescent="0.2">
      <c r="A1618" s="279"/>
      <c r="B1618" s="280"/>
      <c r="C1618" s="279"/>
      <c r="D1618" s="280"/>
      <c r="E1618" s="280"/>
      <c r="F1618" s="281"/>
      <c r="G1618" s="281"/>
      <c r="H1618" s="280"/>
      <c r="I1618" s="282"/>
      <c r="J1618" s="280"/>
      <c r="K1618" s="280"/>
      <c r="L1618" s="280"/>
      <c r="M1618" s="280"/>
      <c r="N1618" s="290"/>
      <c r="O1618" s="284"/>
    </row>
    <row r="1619" spans="1:15" s="9" customFormat="1" x14ac:dyDescent="0.2">
      <c r="A1619" s="279"/>
      <c r="B1619" s="280"/>
      <c r="C1619" s="279"/>
      <c r="D1619" s="280"/>
      <c r="E1619" s="280"/>
      <c r="F1619" s="281"/>
      <c r="G1619" s="281"/>
      <c r="H1619" s="280"/>
      <c r="I1619" s="282"/>
      <c r="J1619" s="280"/>
      <c r="K1619" s="280"/>
      <c r="L1619" s="280"/>
      <c r="M1619" s="280"/>
      <c r="N1619" s="290"/>
      <c r="O1619" s="284"/>
    </row>
    <row r="1620" spans="1:15" s="9" customFormat="1" x14ac:dyDescent="0.2">
      <c r="A1620" s="279"/>
      <c r="B1620" s="280"/>
      <c r="C1620" s="279"/>
      <c r="D1620" s="280"/>
      <c r="E1620" s="280"/>
      <c r="F1620" s="281"/>
      <c r="G1620" s="281"/>
      <c r="H1620" s="280"/>
      <c r="I1620" s="282"/>
      <c r="J1620" s="280"/>
      <c r="K1620" s="280"/>
      <c r="L1620" s="280"/>
      <c r="M1620" s="280"/>
      <c r="N1620" s="290"/>
      <c r="O1620" s="284"/>
    </row>
    <row r="1621" spans="1:15" s="9" customFormat="1" x14ac:dyDescent="0.2">
      <c r="A1621" s="279"/>
      <c r="B1621" s="280"/>
      <c r="C1621" s="279"/>
      <c r="D1621" s="280"/>
      <c r="E1621" s="280"/>
      <c r="F1621" s="281"/>
      <c r="G1621" s="281"/>
      <c r="H1621" s="280"/>
      <c r="I1621" s="282"/>
      <c r="J1621" s="280"/>
      <c r="K1621" s="280"/>
      <c r="L1621" s="280"/>
      <c r="M1621" s="280"/>
      <c r="N1621" s="290"/>
      <c r="O1621" s="284"/>
    </row>
    <row r="1622" spans="1:15" s="9" customFormat="1" x14ac:dyDescent="0.2">
      <c r="A1622" s="279"/>
      <c r="B1622" s="280"/>
      <c r="C1622" s="279"/>
      <c r="D1622" s="280"/>
      <c r="E1622" s="280"/>
      <c r="F1622" s="281"/>
      <c r="G1622" s="281"/>
      <c r="H1622" s="280"/>
      <c r="I1622" s="282"/>
      <c r="J1622" s="280"/>
      <c r="K1622" s="280"/>
      <c r="L1622" s="280"/>
      <c r="M1622" s="280"/>
      <c r="N1622" s="290"/>
      <c r="O1622" s="284"/>
    </row>
    <row r="1623" spans="1:15" s="9" customFormat="1" x14ac:dyDescent="0.2">
      <c r="A1623" s="279"/>
      <c r="B1623" s="280"/>
      <c r="C1623" s="279"/>
      <c r="D1623" s="280"/>
      <c r="E1623" s="280"/>
      <c r="F1623" s="281"/>
      <c r="G1623" s="281"/>
      <c r="H1623" s="280"/>
      <c r="I1623" s="282"/>
      <c r="J1623" s="280"/>
      <c r="K1623" s="280"/>
      <c r="L1623" s="280"/>
      <c r="M1623" s="280"/>
      <c r="N1623" s="290"/>
      <c r="O1623" s="284"/>
    </row>
    <row r="1624" spans="1:15" s="9" customFormat="1" x14ac:dyDescent="0.2">
      <c r="A1624" s="279"/>
      <c r="B1624" s="280"/>
      <c r="C1624" s="279"/>
      <c r="D1624" s="280"/>
      <c r="E1624" s="280"/>
      <c r="F1624" s="281"/>
      <c r="G1624" s="281"/>
      <c r="H1624" s="280"/>
      <c r="I1624" s="282"/>
      <c r="J1624" s="280"/>
      <c r="K1624" s="280"/>
      <c r="L1624" s="280"/>
      <c r="M1624" s="280"/>
      <c r="N1624" s="290"/>
      <c r="O1624" s="284"/>
    </row>
    <row r="1625" spans="1:15" s="9" customFormat="1" x14ac:dyDescent="0.2">
      <c r="A1625" s="279"/>
      <c r="B1625" s="280"/>
      <c r="C1625" s="279"/>
      <c r="D1625" s="280"/>
      <c r="E1625" s="280"/>
      <c r="F1625" s="281"/>
      <c r="G1625" s="281"/>
      <c r="H1625" s="280"/>
      <c r="I1625" s="282"/>
      <c r="J1625" s="280"/>
      <c r="K1625" s="280"/>
      <c r="L1625" s="280"/>
      <c r="M1625" s="280"/>
      <c r="N1625" s="290"/>
      <c r="O1625" s="284"/>
    </row>
    <row r="1626" spans="1:15" s="9" customFormat="1" x14ac:dyDescent="0.2">
      <c r="A1626" s="279"/>
      <c r="B1626" s="280"/>
      <c r="C1626" s="279"/>
      <c r="D1626" s="280"/>
      <c r="E1626" s="280"/>
      <c r="F1626" s="281"/>
      <c r="G1626" s="281"/>
      <c r="H1626" s="280"/>
      <c r="I1626" s="282"/>
      <c r="J1626" s="280"/>
      <c r="K1626" s="280"/>
      <c r="L1626" s="280"/>
      <c r="M1626" s="280"/>
      <c r="N1626" s="290"/>
      <c r="O1626" s="284"/>
    </row>
    <row r="1627" spans="1:15" s="9" customFormat="1" x14ac:dyDescent="0.2">
      <c r="A1627" s="279"/>
      <c r="B1627" s="280"/>
      <c r="C1627" s="279"/>
      <c r="D1627" s="280"/>
      <c r="E1627" s="280"/>
      <c r="F1627" s="281"/>
      <c r="G1627" s="281"/>
      <c r="H1627" s="280"/>
      <c r="I1627" s="282"/>
      <c r="J1627" s="280"/>
      <c r="K1627" s="280"/>
      <c r="L1627" s="280"/>
      <c r="M1627" s="280"/>
      <c r="N1627" s="290"/>
      <c r="O1627" s="284"/>
    </row>
    <row r="1628" spans="1:15" s="9" customFormat="1" x14ac:dyDescent="0.2">
      <c r="A1628" s="279"/>
      <c r="B1628" s="280"/>
      <c r="C1628" s="279"/>
      <c r="D1628" s="280"/>
      <c r="E1628" s="280"/>
      <c r="F1628" s="281"/>
      <c r="G1628" s="281"/>
      <c r="H1628" s="280"/>
      <c r="I1628" s="282"/>
      <c r="J1628" s="280"/>
      <c r="K1628" s="280"/>
      <c r="L1628" s="280"/>
      <c r="M1628" s="280"/>
      <c r="N1628" s="290"/>
      <c r="O1628" s="284"/>
    </row>
    <row r="1629" spans="1:15" s="9" customFormat="1" x14ac:dyDescent="0.2">
      <c r="A1629" s="279"/>
      <c r="B1629" s="280"/>
      <c r="C1629" s="279"/>
      <c r="D1629" s="280"/>
      <c r="E1629" s="280"/>
      <c r="F1629" s="281"/>
      <c r="G1629" s="281"/>
      <c r="H1629" s="280"/>
      <c r="I1629" s="282"/>
      <c r="J1629" s="280"/>
      <c r="K1629" s="280"/>
      <c r="L1629" s="280"/>
      <c r="M1629" s="280"/>
      <c r="N1629" s="290"/>
      <c r="O1629" s="284"/>
    </row>
    <row r="1630" spans="1:15" s="9" customFormat="1" x14ac:dyDescent="0.2">
      <c r="A1630" s="279"/>
      <c r="B1630" s="280"/>
      <c r="C1630" s="279"/>
      <c r="D1630" s="280"/>
      <c r="E1630" s="280"/>
      <c r="F1630" s="281"/>
      <c r="G1630" s="281"/>
      <c r="H1630" s="280"/>
      <c r="I1630" s="282"/>
      <c r="J1630" s="280"/>
      <c r="K1630" s="280"/>
      <c r="L1630" s="280"/>
      <c r="M1630" s="280"/>
      <c r="N1630" s="290"/>
      <c r="O1630" s="284"/>
    </row>
    <row r="1631" spans="1:15" s="9" customFormat="1" x14ac:dyDescent="0.2">
      <c r="A1631" s="279"/>
      <c r="B1631" s="280"/>
      <c r="C1631" s="279"/>
      <c r="D1631" s="280"/>
      <c r="E1631" s="280"/>
      <c r="F1631" s="281"/>
      <c r="G1631" s="281"/>
      <c r="H1631" s="280"/>
      <c r="I1631" s="282"/>
      <c r="J1631" s="280"/>
      <c r="K1631" s="280"/>
      <c r="L1631" s="280"/>
      <c r="M1631" s="280"/>
      <c r="N1631" s="290"/>
      <c r="O1631" s="284"/>
    </row>
    <row r="1632" spans="1:15" s="9" customFormat="1" x14ac:dyDescent="0.2">
      <c r="A1632" s="279"/>
      <c r="B1632" s="280"/>
      <c r="C1632" s="279"/>
      <c r="D1632" s="280"/>
      <c r="E1632" s="280"/>
      <c r="F1632" s="281"/>
      <c r="G1632" s="281"/>
      <c r="H1632" s="280"/>
      <c r="I1632" s="282"/>
      <c r="J1632" s="280"/>
      <c r="K1632" s="280"/>
      <c r="L1632" s="280"/>
      <c r="M1632" s="280"/>
      <c r="N1632" s="290"/>
      <c r="O1632" s="284"/>
    </row>
    <row r="1633" spans="1:15" s="9" customFormat="1" x14ac:dyDescent="0.2">
      <c r="A1633" s="279"/>
      <c r="B1633" s="280"/>
      <c r="C1633" s="279"/>
      <c r="D1633" s="280"/>
      <c r="E1633" s="280"/>
      <c r="F1633" s="281"/>
      <c r="G1633" s="281"/>
      <c r="H1633" s="280"/>
      <c r="I1633" s="282"/>
      <c r="J1633" s="280"/>
      <c r="K1633" s="280"/>
      <c r="L1633" s="280"/>
      <c r="M1633" s="280"/>
      <c r="N1633" s="290"/>
      <c r="O1633" s="284"/>
    </row>
    <row r="1634" spans="1:15" s="9" customFormat="1" x14ac:dyDescent="0.2">
      <c r="A1634" s="279"/>
      <c r="B1634" s="280"/>
      <c r="C1634" s="279"/>
      <c r="D1634" s="280"/>
      <c r="E1634" s="280"/>
      <c r="F1634" s="281"/>
      <c r="G1634" s="281"/>
      <c r="H1634" s="280"/>
      <c r="I1634" s="282"/>
      <c r="J1634" s="280"/>
      <c r="K1634" s="280"/>
      <c r="L1634" s="280"/>
      <c r="M1634" s="280"/>
      <c r="N1634" s="290"/>
      <c r="O1634" s="284"/>
    </row>
    <row r="1635" spans="1:15" s="9" customFormat="1" x14ac:dyDescent="0.2">
      <c r="A1635" s="279"/>
      <c r="B1635" s="280"/>
      <c r="C1635" s="279"/>
      <c r="D1635" s="280"/>
      <c r="E1635" s="280"/>
      <c r="F1635" s="281"/>
      <c r="G1635" s="281"/>
      <c r="H1635" s="280"/>
      <c r="I1635" s="282"/>
      <c r="J1635" s="280"/>
      <c r="K1635" s="280"/>
      <c r="L1635" s="280"/>
      <c r="M1635" s="280"/>
      <c r="N1635" s="290"/>
      <c r="O1635" s="284"/>
    </row>
    <row r="1636" spans="1:15" s="9" customFormat="1" x14ac:dyDescent="0.2">
      <c r="A1636" s="279"/>
      <c r="B1636" s="280"/>
      <c r="C1636" s="279"/>
      <c r="D1636" s="280"/>
      <c r="E1636" s="280"/>
      <c r="F1636" s="281"/>
      <c r="G1636" s="281"/>
      <c r="H1636" s="280"/>
      <c r="I1636" s="282"/>
      <c r="J1636" s="280"/>
      <c r="K1636" s="280"/>
      <c r="L1636" s="280"/>
      <c r="M1636" s="280"/>
      <c r="N1636" s="290"/>
      <c r="O1636" s="284"/>
    </row>
    <row r="1637" spans="1:15" s="9" customFormat="1" x14ac:dyDescent="0.2">
      <c r="A1637" s="279"/>
      <c r="B1637" s="280"/>
      <c r="C1637" s="279"/>
      <c r="D1637" s="280"/>
      <c r="E1637" s="280"/>
      <c r="F1637" s="281"/>
      <c r="G1637" s="281"/>
      <c r="H1637" s="280"/>
      <c r="I1637" s="282"/>
      <c r="J1637" s="280"/>
      <c r="K1637" s="280"/>
      <c r="L1637" s="280"/>
      <c r="M1637" s="280"/>
      <c r="N1637" s="290"/>
      <c r="O1637" s="284"/>
    </row>
    <row r="1638" spans="1:15" s="9" customFormat="1" x14ac:dyDescent="0.2">
      <c r="A1638" s="279"/>
      <c r="B1638" s="280"/>
      <c r="C1638" s="279"/>
      <c r="D1638" s="280"/>
      <c r="E1638" s="280"/>
      <c r="F1638" s="281"/>
      <c r="G1638" s="281"/>
      <c r="H1638" s="280"/>
      <c r="I1638" s="282"/>
      <c r="J1638" s="280"/>
      <c r="K1638" s="280"/>
      <c r="L1638" s="280"/>
      <c r="M1638" s="280"/>
      <c r="N1638" s="290"/>
      <c r="O1638" s="284"/>
    </row>
    <row r="1639" spans="1:15" s="9" customFormat="1" x14ac:dyDescent="0.2">
      <c r="A1639" s="279"/>
      <c r="B1639" s="280"/>
      <c r="C1639" s="279"/>
      <c r="D1639" s="280"/>
      <c r="E1639" s="280"/>
      <c r="F1639" s="281"/>
      <c r="G1639" s="281"/>
      <c r="H1639" s="280"/>
      <c r="I1639" s="282"/>
      <c r="J1639" s="280"/>
      <c r="K1639" s="280"/>
      <c r="L1639" s="280"/>
      <c r="M1639" s="280"/>
      <c r="N1639" s="290"/>
      <c r="O1639" s="284"/>
    </row>
    <row r="1640" spans="1:15" s="9" customFormat="1" x14ac:dyDescent="0.2">
      <c r="A1640" s="279"/>
      <c r="B1640" s="280"/>
      <c r="C1640" s="279"/>
      <c r="D1640" s="280"/>
      <c r="E1640" s="280"/>
      <c r="F1640" s="281"/>
      <c r="G1640" s="281"/>
      <c r="H1640" s="280"/>
      <c r="I1640" s="282"/>
      <c r="J1640" s="280"/>
      <c r="K1640" s="280"/>
      <c r="L1640" s="280"/>
      <c r="M1640" s="280"/>
      <c r="N1640" s="290"/>
      <c r="O1640" s="284"/>
    </row>
    <row r="1641" spans="1:15" s="9" customFormat="1" x14ac:dyDescent="0.2">
      <c r="A1641" s="279"/>
      <c r="B1641" s="280"/>
      <c r="C1641" s="279"/>
      <c r="D1641" s="280"/>
      <c r="E1641" s="280"/>
      <c r="F1641" s="281"/>
      <c r="G1641" s="281"/>
      <c r="H1641" s="280"/>
      <c r="I1641" s="282"/>
      <c r="J1641" s="280"/>
      <c r="K1641" s="280"/>
      <c r="L1641" s="280"/>
      <c r="M1641" s="280"/>
      <c r="N1641" s="290"/>
      <c r="O1641" s="284"/>
    </row>
    <row r="1642" spans="1:15" s="9" customFormat="1" x14ac:dyDescent="0.2">
      <c r="A1642" s="279"/>
      <c r="B1642" s="280"/>
      <c r="C1642" s="279"/>
      <c r="D1642" s="280"/>
      <c r="E1642" s="280"/>
      <c r="F1642" s="281"/>
      <c r="G1642" s="281"/>
      <c r="H1642" s="280"/>
      <c r="I1642" s="282"/>
      <c r="J1642" s="280"/>
      <c r="K1642" s="280"/>
      <c r="L1642" s="280"/>
      <c r="M1642" s="280"/>
      <c r="N1642" s="290"/>
      <c r="O1642" s="284"/>
    </row>
    <row r="1643" spans="1:15" s="9" customFormat="1" x14ac:dyDescent="0.2">
      <c r="A1643" s="279"/>
      <c r="B1643" s="280"/>
      <c r="C1643" s="279"/>
      <c r="D1643" s="280"/>
      <c r="E1643" s="280"/>
      <c r="F1643" s="281"/>
      <c r="G1643" s="281"/>
      <c r="H1643" s="280"/>
      <c r="I1643" s="282"/>
      <c r="J1643" s="280"/>
      <c r="K1643" s="280"/>
      <c r="L1643" s="280"/>
      <c r="M1643" s="280"/>
      <c r="N1643" s="290"/>
      <c r="O1643" s="284"/>
    </row>
    <row r="1644" spans="1:15" s="9" customFormat="1" x14ac:dyDescent="0.2">
      <c r="A1644" s="279"/>
      <c r="B1644" s="280"/>
      <c r="C1644" s="279"/>
      <c r="D1644" s="280"/>
      <c r="E1644" s="280"/>
      <c r="F1644" s="281"/>
      <c r="G1644" s="281"/>
      <c r="H1644" s="280"/>
      <c r="I1644" s="282"/>
      <c r="J1644" s="280"/>
      <c r="K1644" s="280"/>
      <c r="L1644" s="280"/>
      <c r="M1644" s="280"/>
      <c r="N1644" s="290"/>
      <c r="O1644" s="284"/>
    </row>
    <row r="1645" spans="1:15" s="9" customFormat="1" x14ac:dyDescent="0.2">
      <c r="A1645" s="279"/>
      <c r="B1645" s="280"/>
      <c r="C1645" s="279"/>
      <c r="D1645" s="280"/>
      <c r="E1645" s="280"/>
      <c r="F1645" s="281"/>
      <c r="G1645" s="281"/>
      <c r="H1645" s="280"/>
      <c r="I1645" s="282"/>
      <c r="J1645" s="280"/>
      <c r="K1645" s="280"/>
      <c r="L1645" s="280"/>
      <c r="M1645" s="280"/>
      <c r="N1645" s="290"/>
      <c r="O1645" s="284"/>
    </row>
    <row r="1646" spans="1:15" s="9" customFormat="1" x14ac:dyDescent="0.2">
      <c r="A1646" s="279"/>
      <c r="B1646" s="280"/>
      <c r="C1646" s="279"/>
      <c r="D1646" s="280"/>
      <c r="E1646" s="280"/>
      <c r="F1646" s="281"/>
      <c r="G1646" s="281"/>
      <c r="H1646" s="280"/>
      <c r="I1646" s="282"/>
      <c r="J1646" s="280"/>
      <c r="K1646" s="280"/>
      <c r="L1646" s="280"/>
      <c r="M1646" s="280"/>
      <c r="N1646" s="290"/>
      <c r="O1646" s="284"/>
    </row>
    <row r="1647" spans="1:15" s="9" customFormat="1" x14ac:dyDescent="0.2">
      <c r="A1647" s="279"/>
      <c r="B1647" s="280"/>
      <c r="C1647" s="279"/>
      <c r="D1647" s="280"/>
      <c r="E1647" s="280"/>
      <c r="F1647" s="281"/>
      <c r="G1647" s="281"/>
      <c r="H1647" s="280"/>
      <c r="I1647" s="282"/>
      <c r="J1647" s="280"/>
      <c r="K1647" s="280"/>
      <c r="L1647" s="280"/>
      <c r="M1647" s="280"/>
      <c r="N1647" s="290"/>
      <c r="O1647" s="284"/>
    </row>
    <row r="1648" spans="1:15" s="9" customFormat="1" x14ac:dyDescent="0.2">
      <c r="A1648" s="279"/>
      <c r="B1648" s="280"/>
      <c r="C1648" s="279"/>
      <c r="D1648" s="280"/>
      <c r="E1648" s="280"/>
      <c r="F1648" s="281"/>
      <c r="G1648" s="281"/>
      <c r="H1648" s="280"/>
      <c r="I1648" s="282"/>
      <c r="J1648" s="280"/>
      <c r="K1648" s="280"/>
      <c r="L1648" s="280"/>
      <c r="M1648" s="280"/>
      <c r="N1648" s="290"/>
      <c r="O1648" s="284"/>
    </row>
    <row r="1649" spans="1:15" s="9" customFormat="1" x14ac:dyDescent="0.2">
      <c r="A1649" s="279"/>
      <c r="B1649" s="280"/>
      <c r="C1649" s="279"/>
      <c r="D1649" s="280"/>
      <c r="E1649" s="280"/>
      <c r="F1649" s="281"/>
      <c r="G1649" s="281"/>
      <c r="H1649" s="280"/>
      <c r="I1649" s="282"/>
      <c r="J1649" s="280"/>
      <c r="K1649" s="280"/>
      <c r="L1649" s="280"/>
      <c r="M1649" s="280"/>
      <c r="N1649" s="290"/>
      <c r="O1649" s="284"/>
    </row>
    <row r="1650" spans="1:15" s="9" customFormat="1" x14ac:dyDescent="0.2">
      <c r="A1650" s="279"/>
      <c r="B1650" s="280"/>
      <c r="C1650" s="279"/>
      <c r="D1650" s="280"/>
      <c r="E1650" s="280"/>
      <c r="F1650" s="281"/>
      <c r="G1650" s="281"/>
      <c r="H1650" s="280"/>
      <c r="I1650" s="282"/>
      <c r="J1650" s="280"/>
      <c r="K1650" s="280"/>
      <c r="L1650" s="280"/>
      <c r="M1650" s="280"/>
      <c r="N1650" s="290"/>
      <c r="O1650" s="284"/>
    </row>
    <row r="1651" spans="1:15" s="9" customFormat="1" x14ac:dyDescent="0.2">
      <c r="A1651" s="279"/>
      <c r="B1651" s="280"/>
      <c r="C1651" s="279"/>
      <c r="D1651" s="280"/>
      <c r="E1651" s="280"/>
      <c r="F1651" s="281"/>
      <c r="G1651" s="281"/>
      <c r="H1651" s="280"/>
      <c r="I1651" s="282"/>
      <c r="J1651" s="280"/>
      <c r="K1651" s="280"/>
      <c r="L1651" s="280"/>
      <c r="M1651" s="280"/>
      <c r="N1651" s="290"/>
      <c r="O1651" s="284"/>
    </row>
    <row r="1652" spans="1:15" s="9" customFormat="1" x14ac:dyDescent="0.2">
      <c r="A1652" s="279"/>
      <c r="B1652" s="280"/>
      <c r="C1652" s="279"/>
      <c r="D1652" s="280"/>
      <c r="E1652" s="280"/>
      <c r="F1652" s="281"/>
      <c r="G1652" s="281"/>
      <c r="H1652" s="280"/>
      <c r="I1652" s="282"/>
      <c r="J1652" s="280"/>
      <c r="K1652" s="280"/>
      <c r="L1652" s="280"/>
      <c r="M1652" s="280"/>
      <c r="N1652" s="290"/>
      <c r="O1652" s="284"/>
    </row>
    <row r="1653" spans="1:15" s="9" customFormat="1" x14ac:dyDescent="0.2">
      <c r="A1653" s="279"/>
      <c r="B1653" s="280"/>
      <c r="C1653" s="279"/>
      <c r="D1653" s="280"/>
      <c r="E1653" s="280"/>
      <c r="F1653" s="281"/>
      <c r="G1653" s="281"/>
      <c r="H1653" s="280"/>
      <c r="I1653" s="282"/>
      <c r="J1653" s="280"/>
      <c r="K1653" s="280"/>
      <c r="L1653" s="280"/>
      <c r="M1653" s="280"/>
      <c r="N1653" s="290"/>
      <c r="O1653" s="284"/>
    </row>
    <row r="1654" spans="1:15" s="9" customFormat="1" x14ac:dyDescent="0.2">
      <c r="A1654" s="279"/>
      <c r="B1654" s="280"/>
      <c r="C1654" s="279"/>
      <c r="D1654" s="280"/>
      <c r="E1654" s="280"/>
      <c r="F1654" s="281"/>
      <c r="G1654" s="281"/>
      <c r="H1654" s="280"/>
      <c r="I1654" s="282"/>
      <c r="J1654" s="280"/>
      <c r="K1654" s="280"/>
      <c r="L1654" s="280"/>
      <c r="M1654" s="280"/>
      <c r="N1654" s="290"/>
      <c r="O1654" s="284"/>
    </row>
    <row r="1655" spans="1:15" s="9" customFormat="1" x14ac:dyDescent="0.2">
      <c r="A1655" s="279"/>
      <c r="B1655" s="280"/>
      <c r="C1655" s="279"/>
      <c r="D1655" s="280"/>
      <c r="E1655" s="280"/>
      <c r="F1655" s="281"/>
      <c r="G1655" s="281"/>
      <c r="H1655" s="280"/>
      <c r="I1655" s="282"/>
      <c r="J1655" s="280"/>
      <c r="K1655" s="280"/>
      <c r="L1655" s="280"/>
      <c r="M1655" s="280"/>
      <c r="N1655" s="290"/>
      <c r="O1655" s="284"/>
    </row>
    <row r="1656" spans="1:15" s="9" customFormat="1" x14ac:dyDescent="0.2">
      <c r="A1656" s="279"/>
      <c r="B1656" s="280"/>
      <c r="C1656" s="279"/>
      <c r="D1656" s="280"/>
      <c r="E1656" s="280"/>
      <c r="F1656" s="281"/>
      <c r="G1656" s="281"/>
      <c r="H1656" s="280"/>
      <c r="I1656" s="282"/>
      <c r="J1656" s="280"/>
      <c r="K1656" s="280"/>
      <c r="L1656" s="280"/>
      <c r="M1656" s="280"/>
      <c r="N1656" s="290"/>
      <c r="O1656" s="284"/>
    </row>
    <row r="1657" spans="1:15" s="9" customFormat="1" x14ac:dyDescent="0.2">
      <c r="A1657" s="279"/>
      <c r="B1657" s="280"/>
      <c r="C1657" s="279"/>
      <c r="D1657" s="280"/>
      <c r="E1657" s="280"/>
      <c r="F1657" s="281"/>
      <c r="G1657" s="281"/>
      <c r="H1657" s="280"/>
      <c r="I1657" s="282"/>
      <c r="J1657" s="280"/>
      <c r="K1657" s="280"/>
      <c r="L1657" s="280"/>
      <c r="M1657" s="280"/>
      <c r="N1657" s="290"/>
      <c r="O1657" s="284"/>
    </row>
    <row r="1658" spans="1:15" s="9" customFormat="1" x14ac:dyDescent="0.2">
      <c r="A1658" s="279"/>
      <c r="B1658" s="280"/>
      <c r="C1658" s="279"/>
      <c r="D1658" s="280"/>
      <c r="E1658" s="280"/>
      <c r="F1658" s="281"/>
      <c r="G1658" s="281"/>
      <c r="H1658" s="280"/>
      <c r="I1658" s="282"/>
      <c r="J1658" s="280"/>
      <c r="K1658" s="280"/>
      <c r="L1658" s="280"/>
      <c r="M1658" s="280"/>
      <c r="N1658" s="290"/>
      <c r="O1658" s="284"/>
    </row>
    <row r="1659" spans="1:15" s="9" customFormat="1" x14ac:dyDescent="0.2">
      <c r="A1659" s="279"/>
      <c r="B1659" s="280"/>
      <c r="C1659" s="279"/>
      <c r="D1659" s="280"/>
      <c r="E1659" s="280"/>
      <c r="F1659" s="281"/>
      <c r="G1659" s="281"/>
      <c r="H1659" s="280"/>
      <c r="I1659" s="282"/>
      <c r="J1659" s="280"/>
      <c r="K1659" s="280"/>
      <c r="L1659" s="280"/>
      <c r="M1659" s="280"/>
      <c r="N1659" s="290"/>
      <c r="O1659" s="284"/>
    </row>
    <row r="1660" spans="1:15" s="9" customFormat="1" x14ac:dyDescent="0.2">
      <c r="A1660" s="279"/>
      <c r="B1660" s="280"/>
      <c r="C1660" s="279"/>
      <c r="D1660" s="280"/>
      <c r="E1660" s="280"/>
      <c r="F1660" s="281"/>
      <c r="G1660" s="281"/>
      <c r="H1660" s="280"/>
      <c r="I1660" s="282"/>
      <c r="J1660" s="280"/>
      <c r="K1660" s="280"/>
      <c r="L1660" s="280"/>
      <c r="M1660" s="280"/>
      <c r="N1660" s="290"/>
      <c r="O1660" s="284"/>
    </row>
    <row r="1661" spans="1:15" s="9" customFormat="1" x14ac:dyDescent="0.2">
      <c r="A1661" s="279"/>
      <c r="B1661" s="280"/>
      <c r="C1661" s="279"/>
      <c r="D1661" s="280"/>
      <c r="E1661" s="280"/>
      <c r="F1661" s="281"/>
      <c r="G1661" s="281"/>
      <c r="H1661" s="280"/>
      <c r="I1661" s="282"/>
      <c r="J1661" s="280"/>
      <c r="K1661" s="280"/>
      <c r="L1661" s="280"/>
      <c r="M1661" s="280"/>
      <c r="N1661" s="290"/>
      <c r="O1661" s="284"/>
    </row>
    <row r="1662" spans="1:15" s="9" customFormat="1" x14ac:dyDescent="0.2">
      <c r="A1662" s="279"/>
      <c r="B1662" s="280"/>
      <c r="C1662" s="279"/>
      <c r="D1662" s="280"/>
      <c r="E1662" s="280"/>
      <c r="F1662" s="281"/>
      <c r="G1662" s="281"/>
      <c r="H1662" s="280"/>
      <c r="I1662" s="282"/>
      <c r="J1662" s="280"/>
      <c r="K1662" s="280"/>
      <c r="L1662" s="280"/>
      <c r="M1662" s="280"/>
      <c r="N1662" s="290"/>
      <c r="O1662" s="284"/>
    </row>
    <row r="1663" spans="1:15" s="9" customFormat="1" x14ac:dyDescent="0.2">
      <c r="A1663" s="279"/>
      <c r="B1663" s="280"/>
      <c r="C1663" s="279"/>
      <c r="D1663" s="280"/>
      <c r="E1663" s="280"/>
      <c r="F1663" s="281"/>
      <c r="G1663" s="281"/>
      <c r="H1663" s="280"/>
      <c r="I1663" s="282"/>
      <c r="J1663" s="280"/>
      <c r="K1663" s="280"/>
      <c r="L1663" s="280"/>
      <c r="M1663" s="280"/>
      <c r="N1663" s="290"/>
      <c r="O1663" s="284"/>
    </row>
    <row r="1664" spans="1:15" s="9" customFormat="1" x14ac:dyDescent="0.2">
      <c r="A1664" s="279"/>
      <c r="B1664" s="280"/>
      <c r="C1664" s="279"/>
      <c r="D1664" s="280"/>
      <c r="E1664" s="280"/>
      <c r="F1664" s="281"/>
      <c r="G1664" s="281"/>
      <c r="H1664" s="280"/>
      <c r="I1664" s="282"/>
      <c r="J1664" s="280"/>
      <c r="K1664" s="280"/>
      <c r="L1664" s="280"/>
      <c r="M1664" s="280"/>
      <c r="N1664" s="290"/>
      <c r="O1664" s="284"/>
    </row>
    <row r="1665" spans="1:15" s="9" customFormat="1" x14ac:dyDescent="0.2">
      <c r="A1665" s="279"/>
      <c r="B1665" s="280"/>
      <c r="C1665" s="279"/>
      <c r="D1665" s="280"/>
      <c r="E1665" s="280"/>
      <c r="F1665" s="281"/>
      <c r="G1665" s="281"/>
      <c r="H1665" s="280"/>
      <c r="I1665" s="282"/>
      <c r="J1665" s="280"/>
      <c r="K1665" s="280"/>
      <c r="L1665" s="280"/>
      <c r="M1665" s="280"/>
      <c r="N1665" s="290"/>
      <c r="O1665" s="284"/>
    </row>
    <row r="1666" spans="1:15" s="9" customFormat="1" x14ac:dyDescent="0.2">
      <c r="A1666" s="279"/>
      <c r="B1666" s="280"/>
      <c r="C1666" s="279"/>
      <c r="D1666" s="280"/>
      <c r="E1666" s="280"/>
      <c r="F1666" s="281"/>
      <c r="G1666" s="281"/>
      <c r="H1666" s="280"/>
      <c r="I1666" s="282"/>
      <c r="J1666" s="280"/>
      <c r="K1666" s="280"/>
      <c r="L1666" s="280"/>
      <c r="M1666" s="280"/>
      <c r="N1666" s="290"/>
      <c r="O1666" s="284"/>
    </row>
    <row r="1667" spans="1:15" s="9" customFormat="1" x14ac:dyDescent="0.2">
      <c r="A1667" s="279"/>
      <c r="B1667" s="280"/>
      <c r="C1667" s="279"/>
      <c r="D1667" s="280"/>
      <c r="E1667" s="280"/>
      <c r="F1667" s="281"/>
      <c r="G1667" s="281"/>
      <c r="H1667" s="280"/>
      <c r="I1667" s="282"/>
      <c r="J1667" s="280"/>
      <c r="K1667" s="280"/>
      <c r="L1667" s="280"/>
      <c r="M1667" s="280"/>
      <c r="N1667" s="290"/>
      <c r="O1667" s="284"/>
    </row>
    <row r="1668" spans="1:15" s="9" customFormat="1" x14ac:dyDescent="0.2">
      <c r="A1668" s="279"/>
      <c r="B1668" s="280"/>
      <c r="C1668" s="279"/>
      <c r="D1668" s="280"/>
      <c r="E1668" s="280"/>
      <c r="F1668" s="281"/>
      <c r="G1668" s="281"/>
      <c r="H1668" s="280"/>
      <c r="I1668" s="282"/>
      <c r="J1668" s="280"/>
      <c r="K1668" s="280"/>
      <c r="L1668" s="280"/>
      <c r="M1668" s="280"/>
      <c r="N1668" s="290"/>
      <c r="O1668" s="284"/>
    </row>
    <row r="1669" spans="1:15" s="9" customFormat="1" x14ac:dyDescent="0.2">
      <c r="A1669" s="279"/>
      <c r="B1669" s="280"/>
      <c r="C1669" s="279"/>
      <c r="D1669" s="280"/>
      <c r="E1669" s="280"/>
      <c r="F1669" s="281"/>
      <c r="G1669" s="281"/>
      <c r="H1669" s="280"/>
      <c r="I1669" s="282"/>
      <c r="J1669" s="280"/>
      <c r="K1669" s="280"/>
      <c r="L1669" s="280"/>
      <c r="M1669" s="280"/>
      <c r="N1669" s="290"/>
      <c r="O1669" s="284"/>
    </row>
    <row r="1670" spans="1:15" s="9" customFormat="1" x14ac:dyDescent="0.2">
      <c r="A1670" s="279"/>
      <c r="B1670" s="280"/>
      <c r="C1670" s="279"/>
      <c r="D1670" s="280"/>
      <c r="E1670" s="280"/>
      <c r="F1670" s="281"/>
      <c r="G1670" s="281"/>
      <c r="H1670" s="280"/>
      <c r="I1670" s="282"/>
      <c r="J1670" s="280"/>
      <c r="K1670" s="280"/>
      <c r="L1670" s="280"/>
      <c r="M1670" s="280"/>
      <c r="N1670" s="290"/>
      <c r="O1670" s="284"/>
    </row>
    <row r="1671" spans="1:15" s="9" customFormat="1" x14ac:dyDescent="0.2">
      <c r="A1671" s="279"/>
      <c r="B1671" s="280"/>
      <c r="C1671" s="279"/>
      <c r="D1671" s="280"/>
      <c r="E1671" s="280"/>
      <c r="F1671" s="281"/>
      <c r="G1671" s="281"/>
      <c r="H1671" s="280"/>
      <c r="I1671" s="282"/>
      <c r="J1671" s="280"/>
      <c r="K1671" s="280"/>
      <c r="L1671" s="280"/>
      <c r="M1671" s="280"/>
      <c r="N1671" s="290"/>
      <c r="O1671" s="284"/>
    </row>
    <row r="1672" spans="1:15" s="9" customFormat="1" x14ac:dyDescent="0.2">
      <c r="A1672" s="279"/>
      <c r="B1672" s="280"/>
      <c r="C1672" s="279"/>
      <c r="D1672" s="280"/>
      <c r="E1672" s="280"/>
      <c r="F1672" s="281"/>
      <c r="G1672" s="281"/>
      <c r="H1672" s="280"/>
      <c r="I1672" s="282"/>
      <c r="J1672" s="280"/>
      <c r="K1672" s="280"/>
      <c r="L1672" s="280"/>
      <c r="M1672" s="280"/>
      <c r="N1672" s="290"/>
      <c r="O1672" s="284"/>
    </row>
    <row r="1673" spans="1:15" s="9" customFormat="1" x14ac:dyDescent="0.2">
      <c r="A1673" s="279"/>
      <c r="B1673" s="280"/>
      <c r="C1673" s="279"/>
      <c r="D1673" s="280"/>
      <c r="E1673" s="280"/>
      <c r="F1673" s="281"/>
      <c r="G1673" s="281"/>
      <c r="H1673" s="280"/>
      <c r="I1673" s="282"/>
      <c r="J1673" s="280"/>
      <c r="K1673" s="280"/>
      <c r="L1673" s="280"/>
      <c r="M1673" s="280"/>
      <c r="N1673" s="290"/>
      <c r="O1673" s="284"/>
    </row>
    <row r="1674" spans="1:15" s="9" customFormat="1" x14ac:dyDescent="0.2">
      <c r="A1674" s="279"/>
      <c r="B1674" s="280"/>
      <c r="C1674" s="279"/>
      <c r="D1674" s="280"/>
      <c r="E1674" s="280"/>
      <c r="F1674" s="281"/>
      <c r="G1674" s="281"/>
      <c r="H1674" s="280"/>
      <c r="I1674" s="282"/>
      <c r="J1674" s="280"/>
      <c r="K1674" s="280"/>
      <c r="L1674" s="280"/>
      <c r="M1674" s="280"/>
      <c r="N1674" s="290"/>
      <c r="O1674" s="284"/>
    </row>
    <row r="1675" spans="1:15" s="9" customFormat="1" x14ac:dyDescent="0.2">
      <c r="A1675" s="279"/>
      <c r="B1675" s="280"/>
      <c r="C1675" s="279"/>
      <c r="D1675" s="280"/>
      <c r="E1675" s="280"/>
      <c r="F1675" s="281"/>
      <c r="G1675" s="281"/>
      <c r="H1675" s="280"/>
      <c r="I1675" s="282"/>
      <c r="J1675" s="280"/>
      <c r="K1675" s="280"/>
      <c r="L1675" s="280"/>
      <c r="M1675" s="280"/>
      <c r="N1675" s="290"/>
      <c r="O1675" s="284"/>
    </row>
    <row r="1676" spans="1:15" s="9" customFormat="1" x14ac:dyDescent="0.2">
      <c r="A1676" s="279"/>
      <c r="B1676" s="280"/>
      <c r="C1676" s="279"/>
      <c r="D1676" s="280"/>
      <c r="E1676" s="280"/>
      <c r="F1676" s="281"/>
      <c r="G1676" s="281"/>
      <c r="H1676" s="280"/>
      <c r="I1676" s="282"/>
      <c r="J1676" s="280"/>
      <c r="K1676" s="280"/>
      <c r="L1676" s="280"/>
      <c r="M1676" s="280"/>
      <c r="N1676" s="290"/>
      <c r="O1676" s="284"/>
    </row>
    <row r="1677" spans="1:15" s="9" customFormat="1" x14ac:dyDescent="0.2">
      <c r="A1677" s="279"/>
      <c r="B1677" s="280"/>
      <c r="C1677" s="279"/>
      <c r="D1677" s="280"/>
      <c r="E1677" s="280"/>
      <c r="F1677" s="281"/>
      <c r="G1677" s="281"/>
      <c r="H1677" s="280"/>
      <c r="I1677" s="282"/>
      <c r="J1677" s="280"/>
      <c r="K1677" s="280"/>
      <c r="L1677" s="280"/>
      <c r="M1677" s="280"/>
      <c r="N1677" s="290"/>
      <c r="O1677" s="284"/>
    </row>
    <row r="1678" spans="1:15" s="9" customFormat="1" x14ac:dyDescent="0.2">
      <c r="A1678" s="279"/>
      <c r="B1678" s="280"/>
      <c r="C1678" s="279"/>
      <c r="D1678" s="280"/>
      <c r="E1678" s="280"/>
      <c r="F1678" s="281"/>
      <c r="G1678" s="281"/>
      <c r="H1678" s="280"/>
      <c r="I1678" s="282"/>
      <c r="J1678" s="280"/>
      <c r="K1678" s="280"/>
      <c r="L1678" s="280"/>
      <c r="M1678" s="280"/>
      <c r="N1678" s="290"/>
      <c r="O1678" s="284"/>
    </row>
    <row r="1679" spans="1:15" s="9" customFormat="1" x14ac:dyDescent="0.2">
      <c r="A1679" s="279"/>
      <c r="B1679" s="280"/>
      <c r="C1679" s="279"/>
      <c r="D1679" s="280"/>
      <c r="E1679" s="280"/>
      <c r="F1679" s="281"/>
      <c r="G1679" s="281"/>
      <c r="H1679" s="280"/>
      <c r="I1679" s="282"/>
      <c r="J1679" s="280"/>
      <c r="K1679" s="280"/>
      <c r="L1679" s="280"/>
      <c r="M1679" s="280"/>
      <c r="N1679" s="290"/>
      <c r="O1679" s="284"/>
    </row>
    <row r="1680" spans="1:15" s="9" customFormat="1" x14ac:dyDescent="0.2">
      <c r="A1680" s="279"/>
      <c r="B1680" s="280"/>
      <c r="C1680" s="279"/>
      <c r="D1680" s="280"/>
      <c r="E1680" s="280"/>
      <c r="F1680" s="281"/>
      <c r="G1680" s="281"/>
      <c r="H1680" s="280"/>
      <c r="I1680" s="282"/>
      <c r="J1680" s="280"/>
      <c r="K1680" s="280"/>
      <c r="L1680" s="280"/>
      <c r="M1680" s="280"/>
      <c r="N1680" s="290"/>
      <c r="O1680" s="284"/>
    </row>
    <row r="1681" spans="1:15" s="9" customFormat="1" x14ac:dyDescent="0.2">
      <c r="A1681" s="279"/>
      <c r="B1681" s="280"/>
      <c r="C1681" s="279"/>
      <c r="D1681" s="280"/>
      <c r="E1681" s="280"/>
      <c r="F1681" s="281"/>
      <c r="G1681" s="281"/>
      <c r="H1681" s="280"/>
      <c r="I1681" s="282"/>
      <c r="J1681" s="280"/>
      <c r="K1681" s="280"/>
      <c r="L1681" s="280"/>
      <c r="M1681" s="280"/>
      <c r="N1681" s="290"/>
      <c r="O1681" s="284"/>
    </row>
    <row r="1682" spans="1:15" s="9" customFormat="1" x14ac:dyDescent="0.2">
      <c r="A1682" s="279"/>
      <c r="B1682" s="280"/>
      <c r="C1682" s="279"/>
      <c r="D1682" s="280"/>
      <c r="E1682" s="280"/>
      <c r="F1682" s="281"/>
      <c r="G1682" s="281"/>
      <c r="H1682" s="280"/>
      <c r="I1682" s="282"/>
      <c r="J1682" s="280"/>
      <c r="K1682" s="280"/>
      <c r="L1682" s="280"/>
      <c r="M1682" s="280"/>
      <c r="N1682" s="290"/>
      <c r="O1682" s="284"/>
    </row>
    <row r="1683" spans="1:15" s="9" customFormat="1" x14ac:dyDescent="0.2">
      <c r="A1683" s="279"/>
      <c r="B1683" s="280"/>
      <c r="C1683" s="279"/>
      <c r="D1683" s="280"/>
      <c r="E1683" s="280"/>
      <c r="F1683" s="281"/>
      <c r="G1683" s="281"/>
      <c r="H1683" s="280"/>
      <c r="I1683" s="282"/>
      <c r="J1683" s="280"/>
      <c r="K1683" s="280"/>
      <c r="L1683" s="280"/>
      <c r="M1683" s="280"/>
      <c r="N1683" s="290"/>
      <c r="O1683" s="284"/>
    </row>
    <row r="1684" spans="1:15" s="9" customFormat="1" x14ac:dyDescent="0.2">
      <c r="A1684" s="279"/>
      <c r="B1684" s="280"/>
      <c r="C1684" s="279"/>
      <c r="D1684" s="280"/>
      <c r="E1684" s="280"/>
      <c r="F1684" s="281"/>
      <c r="G1684" s="281"/>
      <c r="H1684" s="280"/>
      <c r="I1684" s="282"/>
      <c r="J1684" s="280"/>
      <c r="K1684" s="280"/>
      <c r="L1684" s="280"/>
      <c r="M1684" s="280"/>
      <c r="N1684" s="290"/>
      <c r="O1684" s="284"/>
    </row>
    <row r="1685" spans="1:15" s="9" customFormat="1" x14ac:dyDescent="0.2">
      <c r="A1685" s="279"/>
      <c r="B1685" s="280"/>
      <c r="C1685" s="279"/>
      <c r="D1685" s="280"/>
      <c r="E1685" s="280"/>
      <c r="F1685" s="281"/>
      <c r="G1685" s="281"/>
      <c r="H1685" s="280"/>
      <c r="I1685" s="282"/>
      <c r="J1685" s="280"/>
      <c r="K1685" s="280"/>
      <c r="L1685" s="280"/>
      <c r="M1685" s="280"/>
      <c r="N1685" s="290"/>
      <c r="O1685" s="284"/>
    </row>
    <row r="1686" spans="1:15" s="9" customFormat="1" x14ac:dyDescent="0.2">
      <c r="A1686" s="279"/>
      <c r="B1686" s="280"/>
      <c r="C1686" s="279"/>
      <c r="D1686" s="280"/>
      <c r="E1686" s="280"/>
      <c r="F1686" s="281"/>
      <c r="G1686" s="281"/>
      <c r="H1686" s="280"/>
      <c r="I1686" s="282"/>
      <c r="J1686" s="280"/>
      <c r="K1686" s="280"/>
      <c r="L1686" s="280"/>
      <c r="M1686" s="280"/>
      <c r="N1686" s="290"/>
      <c r="O1686" s="284"/>
    </row>
    <row r="1687" spans="1:15" s="9" customFormat="1" x14ac:dyDescent="0.2">
      <c r="A1687" s="279"/>
      <c r="B1687" s="280"/>
      <c r="C1687" s="279"/>
      <c r="D1687" s="280"/>
      <c r="E1687" s="280"/>
      <c r="F1687" s="281"/>
      <c r="G1687" s="281"/>
      <c r="H1687" s="280"/>
      <c r="I1687" s="282"/>
      <c r="J1687" s="280"/>
      <c r="K1687" s="280"/>
      <c r="L1687" s="280"/>
      <c r="M1687" s="280"/>
      <c r="N1687" s="290"/>
      <c r="O1687" s="284"/>
    </row>
    <row r="1688" spans="1:15" s="9" customFormat="1" x14ac:dyDescent="0.2">
      <c r="A1688" s="279"/>
      <c r="B1688" s="280"/>
      <c r="C1688" s="279"/>
      <c r="D1688" s="280"/>
      <c r="E1688" s="280"/>
      <c r="F1688" s="281"/>
      <c r="G1688" s="281"/>
      <c r="H1688" s="280"/>
      <c r="I1688" s="282"/>
      <c r="J1688" s="280"/>
      <c r="K1688" s="280"/>
      <c r="L1688" s="280"/>
      <c r="M1688" s="280"/>
      <c r="N1688" s="290"/>
      <c r="O1688" s="284"/>
    </row>
    <row r="1689" spans="1:15" s="9" customFormat="1" x14ac:dyDescent="0.2">
      <c r="A1689" s="279"/>
      <c r="B1689" s="280"/>
      <c r="C1689" s="279"/>
      <c r="D1689" s="280"/>
      <c r="E1689" s="280"/>
      <c r="F1689" s="281"/>
      <c r="G1689" s="281"/>
      <c r="H1689" s="280"/>
      <c r="I1689" s="282"/>
      <c r="J1689" s="280"/>
      <c r="K1689" s="280"/>
      <c r="L1689" s="280"/>
      <c r="M1689" s="280"/>
      <c r="N1689" s="290"/>
      <c r="O1689" s="284"/>
    </row>
    <row r="1690" spans="1:15" s="9" customFormat="1" x14ac:dyDescent="0.2">
      <c r="A1690" s="279"/>
      <c r="B1690" s="280"/>
      <c r="C1690" s="279"/>
      <c r="D1690" s="280"/>
      <c r="E1690" s="280"/>
      <c r="F1690" s="281"/>
      <c r="G1690" s="281"/>
      <c r="H1690" s="280"/>
      <c r="I1690" s="282"/>
      <c r="J1690" s="280"/>
      <c r="K1690" s="280"/>
      <c r="L1690" s="280"/>
      <c r="M1690" s="280"/>
      <c r="N1690" s="290"/>
      <c r="O1690" s="284"/>
    </row>
    <row r="1691" spans="1:15" s="9" customFormat="1" x14ac:dyDescent="0.2">
      <c r="A1691" s="279"/>
      <c r="B1691" s="280"/>
      <c r="C1691" s="279"/>
      <c r="D1691" s="280"/>
      <c r="E1691" s="280"/>
      <c r="F1691" s="281"/>
      <c r="G1691" s="281"/>
      <c r="H1691" s="280"/>
      <c r="I1691" s="282"/>
      <c r="J1691" s="280"/>
      <c r="K1691" s="280"/>
      <c r="L1691" s="280"/>
      <c r="M1691" s="280"/>
      <c r="N1691" s="290"/>
      <c r="O1691" s="284"/>
    </row>
    <row r="1692" spans="1:15" s="9" customFormat="1" x14ac:dyDescent="0.2">
      <c r="A1692" s="279"/>
      <c r="B1692" s="280"/>
      <c r="C1692" s="279"/>
      <c r="D1692" s="280"/>
      <c r="E1692" s="280"/>
      <c r="F1692" s="281"/>
      <c r="G1692" s="281"/>
      <c r="H1692" s="280"/>
      <c r="I1692" s="282"/>
      <c r="J1692" s="280"/>
      <c r="K1692" s="280"/>
      <c r="L1692" s="280"/>
      <c r="M1692" s="280"/>
      <c r="N1692" s="290"/>
      <c r="O1692" s="284"/>
    </row>
    <row r="1693" spans="1:15" s="9" customFormat="1" x14ac:dyDescent="0.2">
      <c r="A1693" s="279"/>
      <c r="B1693" s="280"/>
      <c r="C1693" s="279"/>
      <c r="D1693" s="280"/>
      <c r="E1693" s="280"/>
      <c r="F1693" s="281"/>
      <c r="G1693" s="281"/>
      <c r="H1693" s="280"/>
      <c r="I1693" s="282"/>
      <c r="J1693" s="280"/>
      <c r="K1693" s="280"/>
      <c r="L1693" s="280"/>
      <c r="M1693" s="280"/>
      <c r="N1693" s="290"/>
      <c r="O1693" s="284"/>
    </row>
    <row r="1694" spans="1:15" s="9" customFormat="1" x14ac:dyDescent="0.2">
      <c r="A1694" s="279"/>
      <c r="B1694" s="280"/>
      <c r="C1694" s="279"/>
      <c r="D1694" s="280"/>
      <c r="E1694" s="280"/>
      <c r="F1694" s="281"/>
      <c r="G1694" s="281"/>
      <c r="H1694" s="280"/>
      <c r="I1694" s="282"/>
      <c r="J1694" s="280"/>
      <c r="K1694" s="280"/>
      <c r="L1694" s="280"/>
      <c r="M1694" s="280"/>
      <c r="N1694" s="290"/>
      <c r="O1694" s="284"/>
    </row>
    <row r="1695" spans="1:15" s="9" customFormat="1" x14ac:dyDescent="0.2">
      <c r="A1695" s="279"/>
      <c r="B1695" s="280"/>
      <c r="C1695" s="279"/>
      <c r="D1695" s="280"/>
      <c r="E1695" s="280"/>
      <c r="F1695" s="281"/>
      <c r="G1695" s="281"/>
      <c r="H1695" s="280"/>
      <c r="I1695" s="282"/>
      <c r="J1695" s="280"/>
      <c r="K1695" s="280"/>
      <c r="L1695" s="280"/>
      <c r="M1695" s="280"/>
      <c r="N1695" s="290"/>
      <c r="O1695" s="284"/>
    </row>
    <row r="1696" spans="1:15" s="9" customFormat="1" x14ac:dyDescent="0.2">
      <c r="A1696" s="279"/>
      <c r="B1696" s="280"/>
      <c r="C1696" s="279"/>
      <c r="D1696" s="280"/>
      <c r="E1696" s="280"/>
      <c r="F1696" s="281"/>
      <c r="G1696" s="281"/>
      <c r="H1696" s="280"/>
      <c r="I1696" s="282"/>
      <c r="J1696" s="280"/>
      <c r="K1696" s="280"/>
      <c r="L1696" s="280"/>
      <c r="M1696" s="280"/>
      <c r="N1696" s="290"/>
      <c r="O1696" s="284"/>
    </row>
    <row r="1697" spans="1:15" s="9" customFormat="1" x14ac:dyDescent="0.2">
      <c r="A1697" s="279"/>
      <c r="B1697" s="280"/>
      <c r="C1697" s="279"/>
      <c r="D1697" s="280"/>
      <c r="E1697" s="280"/>
      <c r="F1697" s="281"/>
      <c r="G1697" s="281"/>
      <c r="H1697" s="280"/>
      <c r="I1697" s="282"/>
      <c r="J1697" s="280"/>
      <c r="K1697" s="280"/>
      <c r="L1697" s="280"/>
      <c r="M1697" s="280"/>
      <c r="N1697" s="290"/>
      <c r="O1697" s="284"/>
    </row>
    <row r="1698" spans="1:15" s="9" customFormat="1" x14ac:dyDescent="0.2">
      <c r="A1698" s="279"/>
      <c r="B1698" s="280"/>
      <c r="C1698" s="279"/>
      <c r="D1698" s="280"/>
      <c r="E1698" s="280"/>
      <c r="F1698" s="281"/>
      <c r="G1698" s="281"/>
      <c r="H1698" s="280"/>
      <c r="I1698" s="282"/>
      <c r="J1698" s="280"/>
      <c r="K1698" s="280"/>
      <c r="L1698" s="280"/>
      <c r="M1698" s="280"/>
      <c r="N1698" s="290"/>
      <c r="O1698" s="284"/>
    </row>
    <row r="1699" spans="1:15" s="9" customFormat="1" x14ac:dyDescent="0.2">
      <c r="A1699" s="279"/>
      <c r="B1699" s="280"/>
      <c r="C1699" s="279"/>
      <c r="D1699" s="280"/>
      <c r="E1699" s="280"/>
      <c r="F1699" s="281"/>
      <c r="G1699" s="281"/>
      <c r="H1699" s="280"/>
      <c r="I1699" s="282"/>
      <c r="J1699" s="280"/>
      <c r="K1699" s="280"/>
      <c r="L1699" s="280"/>
      <c r="M1699" s="280"/>
      <c r="N1699" s="290"/>
      <c r="O1699" s="284"/>
    </row>
    <row r="1700" spans="1:15" s="9" customFormat="1" x14ac:dyDescent="0.2">
      <c r="A1700" s="279"/>
      <c r="B1700" s="280"/>
      <c r="C1700" s="279"/>
      <c r="D1700" s="280"/>
      <c r="E1700" s="280"/>
      <c r="F1700" s="281"/>
      <c r="G1700" s="281"/>
      <c r="H1700" s="280"/>
      <c r="I1700" s="282"/>
      <c r="J1700" s="280"/>
      <c r="K1700" s="280"/>
      <c r="L1700" s="280"/>
      <c r="M1700" s="280"/>
      <c r="N1700" s="290"/>
      <c r="O1700" s="284"/>
    </row>
    <row r="1701" spans="1:15" s="9" customFormat="1" x14ac:dyDescent="0.2">
      <c r="A1701" s="279"/>
      <c r="B1701" s="280"/>
      <c r="C1701" s="279"/>
      <c r="D1701" s="280"/>
      <c r="E1701" s="280"/>
      <c r="F1701" s="281"/>
      <c r="G1701" s="281"/>
      <c r="H1701" s="280"/>
      <c r="I1701" s="282"/>
      <c r="J1701" s="280"/>
      <c r="K1701" s="280"/>
      <c r="L1701" s="280"/>
      <c r="M1701" s="280"/>
      <c r="N1701" s="290"/>
      <c r="O1701" s="284"/>
    </row>
    <row r="1702" spans="1:15" s="9" customFormat="1" x14ac:dyDescent="0.2">
      <c r="A1702" s="279"/>
      <c r="B1702" s="280"/>
      <c r="C1702" s="279"/>
      <c r="D1702" s="280"/>
      <c r="E1702" s="280"/>
      <c r="F1702" s="281"/>
      <c r="G1702" s="281"/>
      <c r="H1702" s="280"/>
      <c r="I1702" s="282"/>
      <c r="J1702" s="280"/>
      <c r="K1702" s="280"/>
      <c r="L1702" s="280"/>
      <c r="M1702" s="280"/>
      <c r="N1702" s="290"/>
      <c r="O1702" s="284"/>
    </row>
    <row r="1703" spans="1:15" s="9" customFormat="1" x14ac:dyDescent="0.2">
      <c r="A1703" s="279"/>
      <c r="B1703" s="280"/>
      <c r="C1703" s="279"/>
      <c r="D1703" s="280"/>
      <c r="E1703" s="280"/>
      <c r="F1703" s="281"/>
      <c r="G1703" s="281"/>
      <c r="H1703" s="280"/>
      <c r="I1703" s="282"/>
      <c r="J1703" s="280"/>
      <c r="K1703" s="280"/>
      <c r="L1703" s="280"/>
      <c r="M1703" s="280"/>
      <c r="N1703" s="290"/>
      <c r="O1703" s="284"/>
    </row>
    <row r="1704" spans="1:15" s="9" customFormat="1" x14ac:dyDescent="0.2">
      <c r="A1704" s="279"/>
      <c r="B1704" s="280"/>
      <c r="C1704" s="279"/>
      <c r="D1704" s="280"/>
      <c r="E1704" s="280"/>
      <c r="F1704" s="281"/>
      <c r="G1704" s="281"/>
      <c r="H1704" s="280"/>
      <c r="I1704" s="282"/>
      <c r="J1704" s="280"/>
      <c r="K1704" s="280"/>
      <c r="L1704" s="280"/>
      <c r="M1704" s="280"/>
      <c r="N1704" s="290"/>
      <c r="O1704" s="284"/>
    </row>
    <row r="1705" spans="1:15" s="9" customFormat="1" x14ac:dyDescent="0.2">
      <c r="A1705" s="279"/>
      <c r="B1705" s="280"/>
      <c r="C1705" s="279"/>
      <c r="D1705" s="280"/>
      <c r="E1705" s="280"/>
      <c r="F1705" s="281"/>
      <c r="G1705" s="281"/>
      <c r="H1705" s="280"/>
      <c r="I1705" s="282"/>
      <c r="J1705" s="280"/>
      <c r="K1705" s="280"/>
      <c r="L1705" s="280"/>
      <c r="M1705" s="280"/>
      <c r="N1705" s="290"/>
      <c r="O1705" s="284"/>
    </row>
    <row r="1706" spans="1:15" s="9" customFormat="1" x14ac:dyDescent="0.2">
      <c r="A1706" s="279"/>
      <c r="B1706" s="280"/>
      <c r="C1706" s="279"/>
      <c r="D1706" s="280"/>
      <c r="E1706" s="280"/>
      <c r="F1706" s="281"/>
      <c r="G1706" s="281"/>
      <c r="H1706" s="280"/>
      <c r="I1706" s="282"/>
      <c r="J1706" s="280"/>
      <c r="K1706" s="280"/>
      <c r="L1706" s="280"/>
      <c r="M1706" s="280"/>
      <c r="N1706" s="290"/>
      <c r="O1706" s="284"/>
    </row>
    <row r="1707" spans="1:15" s="9" customFormat="1" x14ac:dyDescent="0.2">
      <c r="A1707" s="279"/>
      <c r="B1707" s="280"/>
      <c r="C1707" s="279"/>
      <c r="D1707" s="280"/>
      <c r="E1707" s="280"/>
      <c r="F1707" s="281"/>
      <c r="G1707" s="281"/>
      <c r="H1707" s="280"/>
      <c r="I1707" s="282"/>
      <c r="J1707" s="280"/>
      <c r="K1707" s="280"/>
      <c r="L1707" s="280"/>
      <c r="M1707" s="280"/>
      <c r="N1707" s="290"/>
      <c r="O1707" s="284"/>
    </row>
    <row r="1708" spans="1:15" s="9" customFormat="1" x14ac:dyDescent="0.2">
      <c r="A1708" s="279"/>
      <c r="B1708" s="280"/>
      <c r="C1708" s="279"/>
      <c r="D1708" s="280"/>
      <c r="E1708" s="280"/>
      <c r="F1708" s="281"/>
      <c r="G1708" s="281"/>
      <c r="H1708" s="280"/>
      <c r="I1708" s="282"/>
      <c r="J1708" s="280"/>
      <c r="K1708" s="280"/>
      <c r="L1708" s="280"/>
      <c r="M1708" s="280"/>
      <c r="N1708" s="290"/>
      <c r="O1708" s="284"/>
    </row>
    <row r="1709" spans="1:15" s="9" customFormat="1" x14ac:dyDescent="0.2">
      <c r="A1709" s="279"/>
      <c r="B1709" s="280"/>
      <c r="C1709" s="279"/>
      <c r="D1709" s="280"/>
      <c r="E1709" s="280"/>
      <c r="F1709" s="281"/>
      <c r="G1709" s="281"/>
      <c r="H1709" s="280"/>
      <c r="I1709" s="282"/>
      <c r="J1709" s="280"/>
      <c r="K1709" s="280"/>
      <c r="L1709" s="280"/>
      <c r="M1709" s="280"/>
      <c r="N1709" s="290"/>
      <c r="O1709" s="284"/>
    </row>
    <row r="1710" spans="1:15" s="9" customFormat="1" x14ac:dyDescent="0.2">
      <c r="A1710" s="279"/>
      <c r="B1710" s="280"/>
      <c r="C1710" s="279"/>
      <c r="D1710" s="280"/>
      <c r="E1710" s="280"/>
      <c r="F1710" s="281"/>
      <c r="G1710" s="281"/>
      <c r="H1710" s="280"/>
      <c r="I1710" s="282"/>
      <c r="J1710" s="280"/>
      <c r="K1710" s="280"/>
      <c r="L1710" s="280"/>
      <c r="M1710" s="280"/>
      <c r="N1710" s="290"/>
      <c r="O1710" s="284"/>
    </row>
    <row r="1711" spans="1:15" s="9" customFormat="1" x14ac:dyDescent="0.2">
      <c r="A1711" s="279"/>
      <c r="B1711" s="280"/>
      <c r="C1711" s="279"/>
      <c r="D1711" s="280"/>
      <c r="E1711" s="280"/>
      <c r="F1711" s="281"/>
      <c r="G1711" s="281"/>
      <c r="H1711" s="280"/>
      <c r="I1711" s="282"/>
      <c r="J1711" s="280"/>
      <c r="K1711" s="280"/>
      <c r="L1711" s="280"/>
      <c r="M1711" s="280"/>
      <c r="N1711" s="290"/>
      <c r="O1711" s="284"/>
    </row>
    <row r="1712" spans="1:15" s="9" customFormat="1" x14ac:dyDescent="0.2">
      <c r="A1712" s="279"/>
      <c r="B1712" s="280"/>
      <c r="C1712" s="279"/>
      <c r="D1712" s="280"/>
      <c r="E1712" s="280"/>
      <c r="F1712" s="281"/>
      <c r="G1712" s="281"/>
      <c r="H1712" s="280"/>
      <c r="I1712" s="282"/>
      <c r="J1712" s="280"/>
      <c r="K1712" s="280"/>
      <c r="L1712" s="280"/>
      <c r="M1712" s="280"/>
      <c r="N1712" s="290"/>
      <c r="O1712" s="284"/>
    </row>
    <row r="1713" spans="1:15" s="9" customFormat="1" x14ac:dyDescent="0.2">
      <c r="A1713" s="279"/>
      <c r="B1713" s="280"/>
      <c r="C1713" s="279"/>
      <c r="D1713" s="280"/>
      <c r="E1713" s="280"/>
      <c r="F1713" s="281"/>
      <c r="G1713" s="281"/>
      <c r="H1713" s="280"/>
      <c r="I1713" s="282"/>
      <c r="J1713" s="280"/>
      <c r="K1713" s="280"/>
      <c r="L1713" s="280"/>
      <c r="M1713" s="280"/>
      <c r="N1713" s="290"/>
      <c r="O1713" s="284"/>
    </row>
    <row r="1714" spans="1:15" s="9" customFormat="1" x14ac:dyDescent="0.2">
      <c r="A1714" s="279"/>
      <c r="B1714" s="280"/>
      <c r="C1714" s="279"/>
      <c r="D1714" s="280"/>
      <c r="E1714" s="280"/>
      <c r="F1714" s="281"/>
      <c r="G1714" s="281"/>
      <c r="H1714" s="280"/>
      <c r="I1714" s="282"/>
      <c r="J1714" s="280"/>
      <c r="K1714" s="280"/>
      <c r="L1714" s="280"/>
      <c r="M1714" s="280"/>
      <c r="N1714" s="290"/>
      <c r="O1714" s="284"/>
    </row>
    <row r="1715" spans="1:15" s="9" customFormat="1" x14ac:dyDescent="0.2">
      <c r="A1715" s="279"/>
      <c r="B1715" s="280"/>
      <c r="C1715" s="279"/>
      <c r="D1715" s="280"/>
      <c r="E1715" s="280"/>
      <c r="F1715" s="281"/>
      <c r="G1715" s="281"/>
      <c r="H1715" s="280"/>
      <c r="I1715" s="282"/>
      <c r="J1715" s="280"/>
      <c r="K1715" s="280"/>
      <c r="L1715" s="280"/>
      <c r="M1715" s="280"/>
      <c r="N1715" s="290"/>
      <c r="O1715" s="284"/>
    </row>
    <row r="1716" spans="1:15" s="9" customFormat="1" x14ac:dyDescent="0.2">
      <c r="A1716" s="279"/>
      <c r="B1716" s="280"/>
      <c r="C1716" s="279"/>
      <c r="D1716" s="280"/>
      <c r="E1716" s="280"/>
      <c r="F1716" s="281"/>
      <c r="G1716" s="281"/>
      <c r="H1716" s="280"/>
      <c r="I1716" s="282"/>
      <c r="J1716" s="280"/>
      <c r="K1716" s="280"/>
      <c r="L1716" s="280"/>
      <c r="M1716" s="280"/>
      <c r="N1716" s="290"/>
      <c r="O1716" s="284"/>
    </row>
    <row r="1717" spans="1:15" s="9" customFormat="1" x14ac:dyDescent="0.2">
      <c r="A1717" s="279"/>
      <c r="B1717" s="280"/>
      <c r="C1717" s="279"/>
      <c r="D1717" s="280"/>
      <c r="E1717" s="280"/>
      <c r="F1717" s="281"/>
      <c r="G1717" s="281"/>
      <c r="H1717" s="280"/>
      <c r="I1717" s="282"/>
      <c r="J1717" s="280"/>
      <c r="K1717" s="280"/>
      <c r="L1717" s="280"/>
      <c r="M1717" s="280"/>
      <c r="N1717" s="290"/>
      <c r="O1717" s="284"/>
    </row>
    <row r="1718" spans="1:15" s="9" customFormat="1" x14ac:dyDescent="0.2">
      <c r="A1718" s="279"/>
      <c r="B1718" s="280"/>
      <c r="C1718" s="279"/>
      <c r="D1718" s="280"/>
      <c r="E1718" s="280"/>
      <c r="F1718" s="281"/>
      <c r="G1718" s="281"/>
      <c r="H1718" s="280"/>
      <c r="I1718" s="282"/>
      <c r="J1718" s="280"/>
      <c r="K1718" s="280"/>
      <c r="L1718" s="280"/>
      <c r="M1718" s="280"/>
      <c r="N1718" s="290"/>
      <c r="O1718" s="284"/>
    </row>
    <row r="1719" spans="1:15" s="9" customFormat="1" x14ac:dyDescent="0.2">
      <c r="A1719" s="279"/>
      <c r="B1719" s="280"/>
      <c r="C1719" s="279"/>
      <c r="D1719" s="280"/>
      <c r="E1719" s="280"/>
      <c r="F1719" s="281"/>
      <c r="G1719" s="281"/>
      <c r="H1719" s="280"/>
      <c r="I1719" s="282"/>
      <c r="J1719" s="280"/>
      <c r="K1719" s="280"/>
      <c r="L1719" s="280"/>
      <c r="M1719" s="280"/>
      <c r="N1719" s="290"/>
      <c r="O1719" s="284"/>
    </row>
    <row r="1720" spans="1:15" s="9" customFormat="1" x14ac:dyDescent="0.2">
      <c r="A1720" s="279"/>
      <c r="B1720" s="280"/>
      <c r="C1720" s="279"/>
      <c r="D1720" s="280"/>
      <c r="E1720" s="280"/>
      <c r="F1720" s="281"/>
      <c r="G1720" s="281"/>
      <c r="H1720" s="280"/>
      <c r="I1720" s="282"/>
      <c r="J1720" s="280"/>
      <c r="K1720" s="280"/>
      <c r="L1720" s="280"/>
      <c r="M1720" s="280"/>
      <c r="N1720" s="290"/>
      <c r="O1720" s="284"/>
    </row>
    <row r="1721" spans="1:15" s="9" customFormat="1" x14ac:dyDescent="0.2">
      <c r="A1721" s="279"/>
      <c r="B1721" s="280"/>
      <c r="C1721" s="279"/>
      <c r="D1721" s="280"/>
      <c r="E1721" s="280"/>
      <c r="F1721" s="281"/>
      <c r="G1721" s="281"/>
      <c r="H1721" s="280"/>
      <c r="I1721" s="282"/>
      <c r="J1721" s="280"/>
      <c r="K1721" s="280"/>
      <c r="L1721" s="280"/>
      <c r="M1721" s="280"/>
      <c r="N1721" s="290"/>
      <c r="O1721" s="284"/>
    </row>
    <row r="1722" spans="1:15" s="9" customFormat="1" x14ac:dyDescent="0.2">
      <c r="A1722" s="279"/>
      <c r="B1722" s="280"/>
      <c r="C1722" s="279"/>
      <c r="D1722" s="280"/>
      <c r="E1722" s="280"/>
      <c r="F1722" s="281"/>
      <c r="G1722" s="281"/>
      <c r="H1722" s="280"/>
      <c r="I1722" s="282"/>
      <c r="J1722" s="280"/>
      <c r="K1722" s="280"/>
      <c r="L1722" s="280"/>
      <c r="M1722" s="280"/>
      <c r="N1722" s="290"/>
      <c r="O1722" s="284"/>
    </row>
    <row r="1723" spans="1:15" s="9" customFormat="1" x14ac:dyDescent="0.2">
      <c r="A1723" s="279"/>
      <c r="B1723" s="280"/>
      <c r="C1723" s="279"/>
      <c r="D1723" s="280"/>
      <c r="E1723" s="280"/>
      <c r="F1723" s="281"/>
      <c r="G1723" s="281"/>
      <c r="H1723" s="280"/>
      <c r="I1723" s="282"/>
      <c r="J1723" s="280"/>
      <c r="K1723" s="280"/>
      <c r="L1723" s="280"/>
      <c r="M1723" s="280"/>
      <c r="N1723" s="290"/>
      <c r="O1723" s="284"/>
    </row>
    <row r="1724" spans="1:15" s="9" customFormat="1" x14ac:dyDescent="0.2">
      <c r="A1724" s="279"/>
      <c r="B1724" s="280"/>
      <c r="C1724" s="279"/>
      <c r="D1724" s="280"/>
      <c r="E1724" s="280"/>
      <c r="F1724" s="281"/>
      <c r="G1724" s="281"/>
      <c r="H1724" s="280"/>
      <c r="I1724" s="282"/>
      <c r="J1724" s="280"/>
      <c r="K1724" s="280"/>
      <c r="L1724" s="280"/>
      <c r="M1724" s="280"/>
      <c r="N1724" s="290"/>
      <c r="O1724" s="284"/>
    </row>
    <row r="1725" spans="1:15" s="9" customFormat="1" x14ac:dyDescent="0.2">
      <c r="A1725" s="279"/>
      <c r="B1725" s="280"/>
      <c r="C1725" s="279"/>
      <c r="D1725" s="280"/>
      <c r="E1725" s="280"/>
      <c r="F1725" s="281"/>
      <c r="G1725" s="281"/>
      <c r="H1725" s="280"/>
      <c r="I1725" s="282"/>
      <c r="J1725" s="280"/>
      <c r="K1725" s="280"/>
      <c r="L1725" s="280"/>
      <c r="M1725" s="280"/>
      <c r="N1725" s="290"/>
      <c r="O1725" s="284"/>
    </row>
    <row r="1726" spans="1:15" s="9" customFormat="1" x14ac:dyDescent="0.2">
      <c r="A1726" s="279"/>
      <c r="B1726" s="280"/>
      <c r="C1726" s="279"/>
      <c r="D1726" s="280"/>
      <c r="E1726" s="280"/>
      <c r="F1726" s="281"/>
      <c r="G1726" s="281"/>
      <c r="H1726" s="280"/>
      <c r="I1726" s="282"/>
      <c r="J1726" s="280"/>
      <c r="K1726" s="280"/>
      <c r="L1726" s="280"/>
      <c r="M1726" s="280"/>
      <c r="N1726" s="290"/>
      <c r="O1726" s="284"/>
    </row>
    <row r="1727" spans="1:15" s="9" customFormat="1" x14ac:dyDescent="0.2">
      <c r="A1727" s="279"/>
      <c r="B1727" s="280"/>
      <c r="C1727" s="279"/>
      <c r="D1727" s="280"/>
      <c r="E1727" s="280"/>
      <c r="F1727" s="281"/>
      <c r="G1727" s="281"/>
      <c r="H1727" s="280"/>
      <c r="I1727" s="282"/>
      <c r="J1727" s="280"/>
      <c r="K1727" s="280"/>
      <c r="L1727" s="280"/>
      <c r="M1727" s="280"/>
      <c r="N1727" s="290"/>
      <c r="O1727" s="284"/>
    </row>
    <row r="1728" spans="1:15" s="9" customFormat="1" x14ac:dyDescent="0.2">
      <c r="A1728" s="279"/>
      <c r="B1728" s="280"/>
      <c r="C1728" s="279"/>
      <c r="D1728" s="280"/>
      <c r="E1728" s="280"/>
      <c r="F1728" s="281"/>
      <c r="G1728" s="281"/>
      <c r="H1728" s="280"/>
      <c r="I1728" s="282"/>
      <c r="J1728" s="280"/>
      <c r="K1728" s="280"/>
      <c r="L1728" s="280"/>
      <c r="M1728" s="280"/>
      <c r="N1728" s="290"/>
      <c r="O1728" s="284"/>
    </row>
    <row r="1729" spans="1:15" s="9" customFormat="1" x14ac:dyDescent="0.2">
      <c r="A1729" s="279"/>
      <c r="B1729" s="280"/>
      <c r="C1729" s="279"/>
      <c r="D1729" s="280"/>
      <c r="E1729" s="280"/>
      <c r="F1729" s="281"/>
      <c r="G1729" s="281"/>
      <c r="H1729" s="280"/>
      <c r="I1729" s="282"/>
      <c r="J1729" s="280"/>
      <c r="K1729" s="280"/>
      <c r="L1729" s="280"/>
      <c r="M1729" s="280"/>
      <c r="N1729" s="290"/>
      <c r="O1729" s="284"/>
    </row>
    <row r="1730" spans="1:15" s="9" customFormat="1" x14ac:dyDescent="0.2">
      <c r="A1730" s="279"/>
      <c r="B1730" s="280"/>
      <c r="C1730" s="279"/>
      <c r="D1730" s="280"/>
      <c r="E1730" s="280"/>
      <c r="F1730" s="281"/>
      <c r="G1730" s="281"/>
      <c r="H1730" s="280"/>
      <c r="I1730" s="282"/>
      <c r="J1730" s="280"/>
      <c r="K1730" s="280"/>
      <c r="L1730" s="280"/>
      <c r="M1730" s="280"/>
      <c r="N1730" s="290"/>
      <c r="O1730" s="284"/>
    </row>
    <row r="1731" spans="1:15" s="9" customFormat="1" x14ac:dyDescent="0.2">
      <c r="A1731" s="279"/>
      <c r="B1731" s="280"/>
      <c r="C1731" s="279"/>
      <c r="D1731" s="280"/>
      <c r="E1731" s="280"/>
      <c r="F1731" s="281"/>
      <c r="G1731" s="281"/>
      <c r="H1731" s="280"/>
      <c r="I1731" s="282"/>
      <c r="J1731" s="280"/>
      <c r="K1731" s="280"/>
      <c r="L1731" s="280"/>
      <c r="M1731" s="280"/>
      <c r="N1731" s="290"/>
      <c r="O1731" s="284"/>
    </row>
    <row r="1732" spans="1:15" s="9" customFormat="1" x14ac:dyDescent="0.2">
      <c r="A1732" s="279"/>
      <c r="B1732" s="280"/>
      <c r="C1732" s="279"/>
      <c r="D1732" s="280"/>
      <c r="E1732" s="280"/>
      <c r="F1732" s="281"/>
      <c r="G1732" s="281"/>
      <c r="H1732" s="280"/>
      <c r="I1732" s="282"/>
      <c r="J1732" s="280"/>
      <c r="K1732" s="280"/>
      <c r="L1732" s="280"/>
      <c r="M1732" s="280"/>
      <c r="N1732" s="290"/>
      <c r="O1732" s="284"/>
    </row>
    <row r="1733" spans="1:15" s="9" customFormat="1" x14ac:dyDescent="0.2">
      <c r="A1733" s="279"/>
      <c r="B1733" s="280"/>
      <c r="C1733" s="279"/>
      <c r="D1733" s="280"/>
      <c r="E1733" s="280"/>
      <c r="F1733" s="281"/>
      <c r="G1733" s="281"/>
      <c r="H1733" s="280"/>
      <c r="I1733" s="282"/>
      <c r="J1733" s="280"/>
      <c r="K1733" s="280"/>
      <c r="L1733" s="280"/>
      <c r="M1733" s="280"/>
      <c r="N1733" s="290"/>
      <c r="O1733" s="284"/>
    </row>
    <row r="1734" spans="1:15" s="9" customFormat="1" x14ac:dyDescent="0.2">
      <c r="A1734" s="279"/>
      <c r="B1734" s="280"/>
      <c r="C1734" s="279"/>
      <c r="D1734" s="280"/>
      <c r="E1734" s="280"/>
      <c r="F1734" s="281"/>
      <c r="G1734" s="281"/>
      <c r="H1734" s="280"/>
      <c r="I1734" s="282"/>
      <c r="J1734" s="280"/>
      <c r="K1734" s="280"/>
      <c r="L1734" s="280"/>
      <c r="M1734" s="280"/>
      <c r="N1734" s="290"/>
      <c r="O1734" s="284"/>
    </row>
    <row r="1735" spans="1:15" s="9" customFormat="1" x14ac:dyDescent="0.2">
      <c r="A1735" s="279"/>
      <c r="B1735" s="280"/>
      <c r="C1735" s="279"/>
      <c r="D1735" s="280"/>
      <c r="E1735" s="280"/>
      <c r="F1735" s="281"/>
      <c r="G1735" s="281"/>
      <c r="H1735" s="280"/>
      <c r="I1735" s="282"/>
      <c r="J1735" s="280"/>
      <c r="K1735" s="280"/>
      <c r="L1735" s="280"/>
      <c r="M1735" s="280"/>
      <c r="N1735" s="290"/>
      <c r="O1735" s="284"/>
    </row>
    <row r="1736" spans="1:15" s="9" customFormat="1" x14ac:dyDescent="0.2">
      <c r="A1736" s="279"/>
      <c r="B1736" s="280"/>
      <c r="C1736" s="279"/>
      <c r="D1736" s="280"/>
      <c r="E1736" s="280"/>
      <c r="F1736" s="281"/>
      <c r="G1736" s="281"/>
      <c r="H1736" s="280"/>
      <c r="I1736" s="282"/>
      <c r="J1736" s="280"/>
      <c r="K1736" s="280"/>
      <c r="L1736" s="280"/>
      <c r="M1736" s="280"/>
      <c r="N1736" s="290"/>
      <c r="O1736" s="284"/>
    </row>
    <row r="1737" spans="1:15" s="9" customFormat="1" x14ac:dyDescent="0.2">
      <c r="A1737" s="279"/>
      <c r="B1737" s="280"/>
      <c r="C1737" s="279"/>
      <c r="D1737" s="280"/>
      <c r="E1737" s="280"/>
      <c r="F1737" s="281"/>
      <c r="G1737" s="281"/>
      <c r="H1737" s="280"/>
      <c r="I1737" s="282"/>
      <c r="J1737" s="280"/>
      <c r="K1737" s="280"/>
      <c r="L1737" s="280"/>
      <c r="M1737" s="280"/>
      <c r="N1737" s="290"/>
      <c r="O1737" s="284"/>
    </row>
    <row r="1738" spans="1:15" s="9" customFormat="1" x14ac:dyDescent="0.2">
      <c r="A1738" s="279"/>
      <c r="B1738" s="280"/>
      <c r="C1738" s="279"/>
      <c r="D1738" s="280"/>
      <c r="E1738" s="280"/>
      <c r="F1738" s="281"/>
      <c r="G1738" s="281"/>
      <c r="H1738" s="280"/>
      <c r="I1738" s="282"/>
      <c r="J1738" s="280"/>
      <c r="K1738" s="280"/>
      <c r="L1738" s="280"/>
      <c r="M1738" s="280"/>
      <c r="N1738" s="290"/>
      <c r="O1738" s="284"/>
    </row>
    <row r="1739" spans="1:15" s="9" customFormat="1" x14ac:dyDescent="0.2">
      <c r="A1739" s="279"/>
      <c r="B1739" s="280"/>
      <c r="C1739" s="279"/>
      <c r="D1739" s="280"/>
      <c r="E1739" s="280"/>
      <c r="F1739" s="281"/>
      <c r="G1739" s="281"/>
      <c r="H1739" s="280"/>
      <c r="I1739" s="282"/>
      <c r="J1739" s="280"/>
      <c r="K1739" s="280"/>
      <c r="L1739" s="280"/>
      <c r="M1739" s="280"/>
      <c r="N1739" s="290"/>
      <c r="O1739" s="284"/>
    </row>
    <row r="1740" spans="1:15" s="9" customFormat="1" x14ac:dyDescent="0.2">
      <c r="A1740" s="279"/>
      <c r="B1740" s="280"/>
      <c r="C1740" s="279"/>
      <c r="D1740" s="280"/>
      <c r="E1740" s="280"/>
      <c r="F1740" s="281"/>
      <c r="G1740" s="281"/>
      <c r="H1740" s="280"/>
      <c r="I1740" s="282"/>
      <c r="J1740" s="280"/>
      <c r="K1740" s="280"/>
      <c r="L1740" s="280"/>
      <c r="M1740" s="280"/>
      <c r="N1740" s="290"/>
      <c r="O1740" s="284"/>
    </row>
    <row r="1741" spans="1:15" s="9" customFormat="1" x14ac:dyDescent="0.2">
      <c r="A1741" s="279"/>
      <c r="B1741" s="280"/>
      <c r="C1741" s="279"/>
      <c r="D1741" s="280"/>
      <c r="E1741" s="280"/>
      <c r="F1741" s="281"/>
      <c r="G1741" s="281"/>
      <c r="H1741" s="280"/>
      <c r="I1741" s="282"/>
      <c r="J1741" s="280"/>
      <c r="K1741" s="280"/>
      <c r="L1741" s="280"/>
      <c r="M1741" s="280"/>
      <c r="N1741" s="290"/>
      <c r="O1741" s="284"/>
    </row>
    <row r="1742" spans="1:15" s="9" customFormat="1" x14ac:dyDescent="0.2">
      <c r="A1742" s="279"/>
      <c r="B1742" s="280"/>
      <c r="C1742" s="279"/>
      <c r="D1742" s="280"/>
      <c r="E1742" s="280"/>
      <c r="F1742" s="281"/>
      <c r="G1742" s="281"/>
      <c r="H1742" s="280"/>
      <c r="I1742" s="282"/>
      <c r="J1742" s="280"/>
      <c r="K1742" s="280"/>
      <c r="L1742" s="280"/>
      <c r="M1742" s="280"/>
      <c r="N1742" s="290"/>
      <c r="O1742" s="284"/>
    </row>
    <row r="1743" spans="1:15" s="9" customFormat="1" x14ac:dyDescent="0.2">
      <c r="A1743" s="279"/>
      <c r="B1743" s="280"/>
      <c r="C1743" s="279"/>
      <c r="D1743" s="280"/>
      <c r="E1743" s="280"/>
      <c r="F1743" s="281"/>
      <c r="G1743" s="281"/>
      <c r="H1743" s="280"/>
      <c r="I1743" s="282"/>
      <c r="J1743" s="280"/>
      <c r="K1743" s="280"/>
      <c r="L1743" s="280"/>
      <c r="M1743" s="280"/>
      <c r="N1743" s="290"/>
      <c r="O1743" s="284"/>
    </row>
    <row r="1744" spans="1:15" s="9" customFormat="1" x14ac:dyDescent="0.2">
      <c r="A1744" s="279"/>
      <c r="B1744" s="280"/>
      <c r="C1744" s="279"/>
      <c r="D1744" s="280"/>
      <c r="E1744" s="280"/>
      <c r="F1744" s="281"/>
      <c r="G1744" s="281"/>
      <c r="H1744" s="280"/>
      <c r="I1744" s="282"/>
      <c r="J1744" s="280"/>
      <c r="K1744" s="280"/>
      <c r="L1744" s="280"/>
      <c r="M1744" s="280"/>
      <c r="N1744" s="290"/>
      <c r="O1744" s="284"/>
    </row>
    <row r="1745" spans="1:15" s="9" customFormat="1" x14ac:dyDescent="0.2">
      <c r="A1745" s="279"/>
      <c r="B1745" s="280"/>
      <c r="C1745" s="279"/>
      <c r="D1745" s="280"/>
      <c r="E1745" s="280"/>
      <c r="F1745" s="281"/>
      <c r="G1745" s="281"/>
      <c r="H1745" s="280"/>
      <c r="I1745" s="282"/>
      <c r="J1745" s="280"/>
      <c r="K1745" s="280"/>
      <c r="L1745" s="280"/>
      <c r="M1745" s="280"/>
      <c r="N1745" s="290"/>
      <c r="O1745" s="284"/>
    </row>
    <row r="1746" spans="1:15" s="9" customFormat="1" x14ac:dyDescent="0.2">
      <c r="A1746" s="279"/>
      <c r="B1746" s="280"/>
      <c r="C1746" s="279"/>
      <c r="D1746" s="280"/>
      <c r="E1746" s="280"/>
      <c r="F1746" s="281"/>
      <c r="G1746" s="281"/>
      <c r="H1746" s="280"/>
      <c r="I1746" s="282"/>
      <c r="J1746" s="280"/>
      <c r="K1746" s="280"/>
      <c r="L1746" s="280"/>
      <c r="M1746" s="280"/>
      <c r="N1746" s="290"/>
      <c r="O1746" s="284"/>
    </row>
    <row r="1747" spans="1:15" s="9" customFormat="1" x14ac:dyDescent="0.2">
      <c r="A1747" s="279"/>
      <c r="B1747" s="280"/>
      <c r="C1747" s="279"/>
      <c r="D1747" s="280"/>
      <c r="E1747" s="280"/>
      <c r="F1747" s="281"/>
      <c r="G1747" s="281"/>
      <c r="H1747" s="280"/>
      <c r="I1747" s="282"/>
      <c r="J1747" s="280"/>
      <c r="K1747" s="280"/>
      <c r="L1747" s="280"/>
      <c r="M1747" s="280"/>
      <c r="N1747" s="290"/>
      <c r="O1747" s="284"/>
    </row>
    <row r="1748" spans="1:15" s="9" customFormat="1" x14ac:dyDescent="0.2">
      <c r="A1748" s="279"/>
      <c r="B1748" s="280"/>
      <c r="C1748" s="279"/>
      <c r="D1748" s="280"/>
      <c r="E1748" s="280"/>
      <c r="F1748" s="281"/>
      <c r="G1748" s="281"/>
      <c r="H1748" s="280"/>
      <c r="I1748" s="282"/>
      <c r="J1748" s="280"/>
      <c r="K1748" s="280"/>
      <c r="L1748" s="280"/>
      <c r="M1748" s="280"/>
      <c r="N1748" s="290"/>
      <c r="O1748" s="284"/>
    </row>
    <row r="1749" spans="1:15" s="9" customFormat="1" x14ac:dyDescent="0.2">
      <c r="A1749" s="279"/>
      <c r="B1749" s="280"/>
      <c r="C1749" s="279"/>
      <c r="D1749" s="280"/>
      <c r="E1749" s="280"/>
      <c r="F1749" s="281"/>
      <c r="G1749" s="281"/>
      <c r="H1749" s="280"/>
      <c r="I1749" s="282"/>
      <c r="J1749" s="280"/>
      <c r="K1749" s="280"/>
      <c r="L1749" s="280"/>
      <c r="M1749" s="280"/>
      <c r="N1749" s="290"/>
      <c r="O1749" s="284"/>
    </row>
    <row r="1750" spans="1:15" s="9" customFormat="1" x14ac:dyDescent="0.2">
      <c r="A1750" s="279"/>
      <c r="B1750" s="280"/>
      <c r="C1750" s="279"/>
      <c r="D1750" s="280"/>
      <c r="E1750" s="280"/>
      <c r="F1750" s="281"/>
      <c r="G1750" s="281"/>
      <c r="H1750" s="280"/>
      <c r="I1750" s="282"/>
      <c r="J1750" s="280"/>
      <c r="K1750" s="280"/>
      <c r="L1750" s="280"/>
      <c r="M1750" s="280"/>
      <c r="N1750" s="290"/>
      <c r="O1750" s="284"/>
    </row>
    <row r="1751" spans="1:15" s="9" customFormat="1" x14ac:dyDescent="0.2">
      <c r="A1751" s="279"/>
      <c r="B1751" s="280"/>
      <c r="C1751" s="279"/>
      <c r="D1751" s="280"/>
      <c r="E1751" s="280"/>
      <c r="F1751" s="281"/>
      <c r="G1751" s="281"/>
      <c r="H1751" s="280"/>
      <c r="I1751" s="282"/>
      <c r="J1751" s="280"/>
      <c r="K1751" s="280"/>
      <c r="L1751" s="280"/>
      <c r="M1751" s="280"/>
      <c r="N1751" s="290"/>
      <c r="O1751" s="284"/>
    </row>
    <row r="1752" spans="1:15" s="9" customFormat="1" x14ac:dyDescent="0.2">
      <c r="A1752" s="279"/>
      <c r="B1752" s="280"/>
      <c r="C1752" s="279"/>
      <c r="D1752" s="280"/>
      <c r="E1752" s="280"/>
      <c r="F1752" s="281"/>
      <c r="G1752" s="281"/>
      <c r="H1752" s="280"/>
      <c r="I1752" s="282"/>
      <c r="J1752" s="280"/>
      <c r="K1752" s="280"/>
      <c r="L1752" s="280"/>
      <c r="M1752" s="280"/>
      <c r="N1752" s="290"/>
      <c r="O1752" s="284"/>
    </row>
    <row r="1753" spans="1:15" s="9" customFormat="1" x14ac:dyDescent="0.2">
      <c r="A1753" s="279"/>
      <c r="B1753" s="280"/>
      <c r="C1753" s="279"/>
      <c r="D1753" s="280"/>
      <c r="E1753" s="280"/>
      <c r="F1753" s="281"/>
      <c r="G1753" s="281"/>
      <c r="H1753" s="280"/>
      <c r="I1753" s="282"/>
      <c r="J1753" s="280"/>
      <c r="K1753" s="280"/>
      <c r="L1753" s="280"/>
      <c r="M1753" s="280"/>
      <c r="N1753" s="290"/>
      <c r="O1753" s="284"/>
    </row>
    <row r="1754" spans="1:15" s="9" customFormat="1" x14ac:dyDescent="0.2">
      <c r="A1754" s="279"/>
      <c r="B1754" s="280"/>
      <c r="C1754" s="279"/>
      <c r="D1754" s="280"/>
      <c r="E1754" s="280"/>
      <c r="F1754" s="281"/>
      <c r="G1754" s="281"/>
      <c r="H1754" s="280"/>
      <c r="I1754" s="282"/>
      <c r="J1754" s="280"/>
      <c r="K1754" s="280"/>
      <c r="L1754" s="280"/>
      <c r="M1754" s="280"/>
      <c r="N1754" s="290"/>
      <c r="O1754" s="284"/>
    </row>
    <row r="1755" spans="1:15" s="9" customFormat="1" x14ac:dyDescent="0.2">
      <c r="A1755" s="279"/>
      <c r="B1755" s="280"/>
      <c r="C1755" s="279"/>
      <c r="D1755" s="280"/>
      <c r="E1755" s="280"/>
      <c r="F1755" s="281"/>
      <c r="G1755" s="281"/>
      <c r="H1755" s="280"/>
      <c r="I1755" s="282"/>
      <c r="J1755" s="280"/>
      <c r="K1755" s="280"/>
      <c r="L1755" s="280"/>
      <c r="M1755" s="280"/>
      <c r="N1755" s="290"/>
      <c r="O1755" s="284"/>
    </row>
    <row r="1756" spans="1:15" s="9" customFormat="1" x14ac:dyDescent="0.2">
      <c r="A1756" s="279"/>
      <c r="B1756" s="280"/>
      <c r="C1756" s="279"/>
      <c r="D1756" s="280"/>
      <c r="E1756" s="280"/>
      <c r="F1756" s="281"/>
      <c r="G1756" s="281"/>
      <c r="H1756" s="280"/>
      <c r="I1756" s="282"/>
      <c r="J1756" s="280"/>
      <c r="K1756" s="280"/>
      <c r="L1756" s="280"/>
      <c r="M1756" s="280"/>
      <c r="N1756" s="290"/>
      <c r="O1756" s="284"/>
    </row>
    <row r="1757" spans="1:15" s="9" customFormat="1" x14ac:dyDescent="0.2">
      <c r="A1757" s="279"/>
      <c r="B1757" s="280"/>
      <c r="C1757" s="279"/>
      <c r="D1757" s="280"/>
      <c r="E1757" s="280"/>
      <c r="F1757" s="281"/>
      <c r="G1757" s="281"/>
      <c r="H1757" s="280"/>
      <c r="I1757" s="282"/>
      <c r="J1757" s="280"/>
      <c r="K1757" s="280"/>
      <c r="L1757" s="280"/>
      <c r="M1757" s="280"/>
      <c r="N1757" s="290"/>
      <c r="O1757" s="284"/>
    </row>
    <row r="1758" spans="1:15" s="9" customFormat="1" x14ac:dyDescent="0.2">
      <c r="A1758" s="279"/>
      <c r="B1758" s="280"/>
      <c r="C1758" s="279"/>
      <c r="D1758" s="280"/>
      <c r="E1758" s="280"/>
      <c r="F1758" s="281"/>
      <c r="G1758" s="281"/>
      <c r="H1758" s="280"/>
      <c r="I1758" s="282"/>
      <c r="J1758" s="280"/>
      <c r="K1758" s="280"/>
      <c r="L1758" s="280"/>
      <c r="M1758" s="280"/>
      <c r="N1758" s="290"/>
      <c r="O1758" s="284"/>
    </row>
    <row r="1759" spans="1:15" s="9" customFormat="1" x14ac:dyDescent="0.2">
      <c r="A1759" s="279"/>
      <c r="B1759" s="280"/>
      <c r="C1759" s="279"/>
      <c r="D1759" s="280"/>
      <c r="E1759" s="280"/>
      <c r="F1759" s="281"/>
      <c r="G1759" s="281"/>
      <c r="H1759" s="280"/>
      <c r="I1759" s="282"/>
      <c r="J1759" s="280"/>
      <c r="K1759" s="280"/>
      <c r="L1759" s="280"/>
      <c r="M1759" s="280"/>
      <c r="N1759" s="290"/>
      <c r="O1759" s="284"/>
    </row>
    <row r="1760" spans="1:15" s="9" customFormat="1" x14ac:dyDescent="0.2">
      <c r="A1760" s="279"/>
      <c r="B1760" s="280"/>
      <c r="C1760" s="279"/>
      <c r="D1760" s="280"/>
      <c r="E1760" s="280"/>
      <c r="F1760" s="281"/>
      <c r="G1760" s="281"/>
      <c r="H1760" s="280"/>
      <c r="I1760" s="282"/>
      <c r="J1760" s="280"/>
      <c r="K1760" s="280"/>
      <c r="L1760" s="280"/>
      <c r="M1760" s="280"/>
      <c r="N1760" s="290"/>
      <c r="O1760" s="284"/>
    </row>
    <row r="1761" spans="1:15" s="9" customFormat="1" x14ac:dyDescent="0.2">
      <c r="A1761" s="279"/>
      <c r="B1761" s="280"/>
      <c r="C1761" s="279"/>
      <c r="D1761" s="280"/>
      <c r="E1761" s="280"/>
      <c r="F1761" s="281"/>
      <c r="G1761" s="281"/>
      <c r="H1761" s="280"/>
      <c r="I1761" s="282"/>
      <c r="J1761" s="280"/>
      <c r="K1761" s="280"/>
      <c r="L1761" s="280"/>
      <c r="M1761" s="280"/>
      <c r="N1761" s="290"/>
      <c r="O1761" s="284"/>
    </row>
    <row r="1762" spans="1:15" s="9" customFormat="1" x14ac:dyDescent="0.2">
      <c r="A1762" s="279"/>
      <c r="B1762" s="280"/>
      <c r="C1762" s="279"/>
      <c r="D1762" s="280"/>
      <c r="E1762" s="280"/>
      <c r="F1762" s="281"/>
      <c r="G1762" s="281"/>
      <c r="H1762" s="280"/>
      <c r="I1762" s="282"/>
      <c r="J1762" s="280"/>
      <c r="K1762" s="280"/>
      <c r="L1762" s="280"/>
      <c r="M1762" s="280"/>
      <c r="N1762" s="290"/>
      <c r="O1762" s="284"/>
    </row>
    <row r="1763" spans="1:15" s="9" customFormat="1" x14ac:dyDescent="0.2">
      <c r="A1763" s="279"/>
      <c r="B1763" s="280"/>
      <c r="C1763" s="279"/>
      <c r="D1763" s="280"/>
      <c r="E1763" s="280"/>
      <c r="F1763" s="281"/>
      <c r="G1763" s="281"/>
      <c r="H1763" s="280"/>
      <c r="I1763" s="282"/>
      <c r="J1763" s="280"/>
      <c r="K1763" s="280"/>
      <c r="L1763" s="280"/>
      <c r="M1763" s="280"/>
      <c r="N1763" s="290"/>
      <c r="O1763" s="284"/>
    </row>
    <row r="1764" spans="1:15" s="9" customFormat="1" x14ac:dyDescent="0.2">
      <c r="A1764" s="279"/>
      <c r="B1764" s="280"/>
      <c r="C1764" s="279"/>
      <c r="D1764" s="280"/>
      <c r="E1764" s="280"/>
      <c r="F1764" s="281"/>
      <c r="G1764" s="281"/>
      <c r="H1764" s="280"/>
      <c r="I1764" s="282"/>
      <c r="J1764" s="280"/>
      <c r="K1764" s="280"/>
      <c r="L1764" s="280"/>
      <c r="M1764" s="280"/>
      <c r="N1764" s="290"/>
      <c r="O1764" s="284"/>
    </row>
    <row r="1765" spans="1:15" s="9" customFormat="1" x14ac:dyDescent="0.2">
      <c r="A1765" s="279"/>
      <c r="B1765" s="280"/>
      <c r="C1765" s="279"/>
      <c r="D1765" s="280"/>
      <c r="E1765" s="280"/>
      <c r="F1765" s="281"/>
      <c r="G1765" s="281"/>
      <c r="H1765" s="280"/>
      <c r="I1765" s="282"/>
      <c r="J1765" s="280"/>
      <c r="K1765" s="280"/>
      <c r="L1765" s="280"/>
      <c r="M1765" s="280"/>
      <c r="N1765" s="290"/>
      <c r="O1765" s="284"/>
    </row>
    <row r="1766" spans="1:15" s="9" customFormat="1" x14ac:dyDescent="0.2">
      <c r="A1766" s="279"/>
      <c r="B1766" s="280"/>
      <c r="C1766" s="279"/>
      <c r="D1766" s="280"/>
      <c r="E1766" s="280"/>
      <c r="F1766" s="281"/>
      <c r="G1766" s="281"/>
      <c r="H1766" s="280"/>
      <c r="I1766" s="282"/>
      <c r="J1766" s="280"/>
      <c r="K1766" s="280"/>
      <c r="L1766" s="280"/>
      <c r="M1766" s="280"/>
      <c r="N1766" s="290"/>
      <c r="O1766" s="284"/>
    </row>
    <row r="1767" spans="1:15" s="9" customFormat="1" x14ac:dyDescent="0.2">
      <c r="A1767" s="279"/>
      <c r="B1767" s="280"/>
      <c r="C1767" s="279"/>
      <c r="D1767" s="280"/>
      <c r="E1767" s="280"/>
      <c r="F1767" s="281"/>
      <c r="G1767" s="281"/>
      <c r="H1767" s="280"/>
      <c r="I1767" s="282"/>
      <c r="J1767" s="280"/>
      <c r="K1767" s="280"/>
      <c r="L1767" s="280"/>
      <c r="M1767" s="280"/>
      <c r="N1767" s="290"/>
      <c r="O1767" s="284"/>
    </row>
    <row r="1768" spans="1:15" s="9" customFormat="1" x14ac:dyDescent="0.2">
      <c r="A1768" s="279"/>
      <c r="B1768" s="280"/>
      <c r="C1768" s="279"/>
      <c r="D1768" s="280"/>
      <c r="E1768" s="280"/>
      <c r="F1768" s="281"/>
      <c r="G1768" s="281"/>
      <c r="H1768" s="280"/>
      <c r="I1768" s="282"/>
      <c r="J1768" s="280"/>
      <c r="K1768" s="280"/>
      <c r="L1768" s="280"/>
      <c r="M1768" s="280"/>
      <c r="N1768" s="290"/>
      <c r="O1768" s="284"/>
    </row>
    <row r="1769" spans="1:15" s="9" customFormat="1" x14ac:dyDescent="0.2">
      <c r="A1769" s="279"/>
      <c r="B1769" s="280"/>
      <c r="C1769" s="279"/>
      <c r="D1769" s="280"/>
      <c r="E1769" s="280"/>
      <c r="F1769" s="281"/>
      <c r="G1769" s="281"/>
      <c r="H1769" s="280"/>
      <c r="I1769" s="282"/>
      <c r="J1769" s="280"/>
      <c r="K1769" s="280"/>
      <c r="L1769" s="280"/>
      <c r="M1769" s="280"/>
      <c r="N1769" s="290"/>
      <c r="O1769" s="284"/>
    </row>
    <row r="1770" spans="1:15" s="9" customFormat="1" x14ac:dyDescent="0.2">
      <c r="A1770" s="279"/>
      <c r="B1770" s="280"/>
      <c r="C1770" s="279"/>
      <c r="D1770" s="280"/>
      <c r="E1770" s="280"/>
      <c r="F1770" s="281"/>
      <c r="G1770" s="281"/>
      <c r="H1770" s="280"/>
      <c r="I1770" s="282"/>
      <c r="J1770" s="280"/>
      <c r="K1770" s="280"/>
      <c r="L1770" s="280"/>
      <c r="M1770" s="280"/>
      <c r="N1770" s="290"/>
      <c r="O1770" s="284"/>
    </row>
    <row r="1771" spans="1:15" s="9" customFormat="1" x14ac:dyDescent="0.2">
      <c r="A1771" s="279"/>
      <c r="B1771" s="280"/>
      <c r="C1771" s="279"/>
      <c r="D1771" s="280"/>
      <c r="E1771" s="280"/>
      <c r="F1771" s="281"/>
      <c r="G1771" s="281"/>
      <c r="H1771" s="280"/>
      <c r="I1771" s="282"/>
      <c r="J1771" s="280"/>
      <c r="K1771" s="280"/>
      <c r="L1771" s="280"/>
      <c r="M1771" s="280"/>
      <c r="N1771" s="290"/>
      <c r="O1771" s="284"/>
    </row>
    <row r="1772" spans="1:15" s="9" customFormat="1" x14ac:dyDescent="0.2">
      <c r="A1772" s="279"/>
      <c r="B1772" s="280"/>
      <c r="C1772" s="279"/>
      <c r="D1772" s="280"/>
      <c r="E1772" s="280"/>
      <c r="F1772" s="281"/>
      <c r="G1772" s="281"/>
      <c r="H1772" s="280"/>
      <c r="I1772" s="282"/>
      <c r="J1772" s="280"/>
      <c r="K1772" s="280"/>
      <c r="L1772" s="280"/>
      <c r="M1772" s="280"/>
      <c r="N1772" s="290"/>
      <c r="O1772" s="284"/>
    </row>
    <row r="1773" spans="1:15" s="9" customFormat="1" x14ac:dyDescent="0.2">
      <c r="A1773" s="279"/>
      <c r="B1773" s="280"/>
      <c r="C1773" s="279"/>
      <c r="D1773" s="280"/>
      <c r="E1773" s="280"/>
      <c r="F1773" s="281"/>
      <c r="G1773" s="281"/>
      <c r="H1773" s="280"/>
      <c r="I1773" s="282"/>
      <c r="J1773" s="280"/>
      <c r="K1773" s="280"/>
      <c r="L1773" s="280"/>
      <c r="M1773" s="280"/>
      <c r="N1773" s="290"/>
      <c r="O1773" s="284"/>
    </row>
    <row r="1774" spans="1:15" s="9" customFormat="1" x14ac:dyDescent="0.2">
      <c r="A1774" s="279"/>
      <c r="B1774" s="280"/>
      <c r="C1774" s="279"/>
      <c r="D1774" s="280"/>
      <c r="E1774" s="280"/>
      <c r="F1774" s="281"/>
      <c r="G1774" s="281"/>
      <c r="H1774" s="280"/>
      <c r="I1774" s="282"/>
      <c r="J1774" s="280"/>
      <c r="K1774" s="280"/>
      <c r="L1774" s="280"/>
      <c r="M1774" s="280"/>
      <c r="N1774" s="290"/>
      <c r="O1774" s="284"/>
    </row>
    <row r="1775" spans="1:15" s="9" customFormat="1" x14ac:dyDescent="0.2">
      <c r="A1775" s="279"/>
      <c r="B1775" s="280"/>
      <c r="C1775" s="279"/>
      <c r="D1775" s="280"/>
      <c r="E1775" s="280"/>
      <c r="F1775" s="281"/>
      <c r="G1775" s="281"/>
      <c r="H1775" s="280"/>
      <c r="I1775" s="282"/>
      <c r="J1775" s="280"/>
      <c r="K1775" s="280"/>
      <c r="L1775" s="280"/>
      <c r="M1775" s="280"/>
      <c r="N1775" s="290"/>
      <c r="O1775" s="284"/>
    </row>
    <row r="1776" spans="1:15" s="9" customFormat="1" x14ac:dyDescent="0.2">
      <c r="A1776" s="279"/>
      <c r="B1776" s="280"/>
      <c r="C1776" s="279"/>
      <c r="D1776" s="280"/>
      <c r="E1776" s="280"/>
      <c r="F1776" s="281"/>
      <c r="G1776" s="281"/>
      <c r="H1776" s="280"/>
      <c r="I1776" s="282"/>
      <c r="J1776" s="280"/>
      <c r="K1776" s="280"/>
      <c r="L1776" s="280"/>
      <c r="M1776" s="280"/>
      <c r="N1776" s="290"/>
      <c r="O1776" s="284"/>
    </row>
    <row r="1777" spans="1:15" s="9" customFormat="1" x14ac:dyDescent="0.2">
      <c r="A1777" s="279"/>
      <c r="B1777" s="280"/>
      <c r="C1777" s="279"/>
      <c r="D1777" s="280"/>
      <c r="E1777" s="280"/>
      <c r="F1777" s="281"/>
      <c r="G1777" s="281"/>
      <c r="H1777" s="280"/>
      <c r="I1777" s="282"/>
      <c r="J1777" s="280"/>
      <c r="K1777" s="280"/>
      <c r="L1777" s="280"/>
      <c r="M1777" s="280"/>
      <c r="N1777" s="290"/>
      <c r="O1777" s="284"/>
    </row>
    <row r="1778" spans="1:15" s="9" customFormat="1" x14ac:dyDescent="0.2">
      <c r="A1778" s="279"/>
      <c r="B1778" s="280"/>
      <c r="C1778" s="279"/>
      <c r="D1778" s="280"/>
      <c r="E1778" s="280"/>
      <c r="F1778" s="281"/>
      <c r="G1778" s="281"/>
      <c r="H1778" s="280"/>
      <c r="I1778" s="282"/>
      <c r="J1778" s="280"/>
      <c r="K1778" s="280"/>
      <c r="L1778" s="280"/>
      <c r="M1778" s="280"/>
      <c r="N1778" s="290"/>
      <c r="O1778" s="284"/>
    </row>
    <row r="1779" spans="1:15" s="9" customFormat="1" x14ac:dyDescent="0.2">
      <c r="A1779" s="279"/>
      <c r="B1779" s="280"/>
      <c r="C1779" s="279"/>
      <c r="D1779" s="280"/>
      <c r="E1779" s="280"/>
      <c r="F1779" s="281"/>
      <c r="G1779" s="281"/>
      <c r="H1779" s="280"/>
      <c r="I1779" s="282"/>
      <c r="J1779" s="280"/>
      <c r="K1779" s="280"/>
      <c r="L1779" s="280"/>
      <c r="M1779" s="280"/>
      <c r="N1779" s="290"/>
      <c r="O1779" s="284"/>
    </row>
    <row r="1780" spans="1:15" s="9" customFormat="1" x14ac:dyDescent="0.2">
      <c r="A1780" s="279"/>
      <c r="B1780" s="280"/>
      <c r="C1780" s="279"/>
      <c r="D1780" s="280"/>
      <c r="E1780" s="280"/>
      <c r="F1780" s="281"/>
      <c r="G1780" s="281"/>
      <c r="H1780" s="280"/>
      <c r="I1780" s="282"/>
      <c r="J1780" s="280"/>
      <c r="K1780" s="280"/>
      <c r="L1780" s="280"/>
      <c r="M1780" s="280"/>
      <c r="N1780" s="290"/>
      <c r="O1780" s="284"/>
    </row>
    <row r="1781" spans="1:15" s="9" customFormat="1" x14ac:dyDescent="0.2">
      <c r="A1781" s="279"/>
      <c r="B1781" s="280"/>
      <c r="C1781" s="279"/>
      <c r="D1781" s="280"/>
      <c r="E1781" s="280"/>
      <c r="F1781" s="281"/>
      <c r="G1781" s="281"/>
      <c r="H1781" s="280"/>
      <c r="I1781" s="282"/>
      <c r="J1781" s="280"/>
      <c r="K1781" s="280"/>
      <c r="L1781" s="280"/>
      <c r="M1781" s="280"/>
      <c r="N1781" s="290"/>
      <c r="O1781" s="284"/>
    </row>
    <row r="1782" spans="1:15" s="9" customFormat="1" x14ac:dyDescent="0.2">
      <c r="A1782" s="279"/>
      <c r="B1782" s="280"/>
      <c r="C1782" s="279"/>
      <c r="D1782" s="280"/>
      <c r="E1782" s="280"/>
      <c r="F1782" s="281"/>
      <c r="G1782" s="281"/>
      <c r="H1782" s="280"/>
      <c r="I1782" s="282"/>
      <c r="J1782" s="280"/>
      <c r="K1782" s="280"/>
      <c r="L1782" s="280"/>
      <c r="M1782" s="280"/>
      <c r="N1782" s="290"/>
      <c r="O1782" s="284"/>
    </row>
    <row r="1783" spans="1:15" s="9" customFormat="1" x14ac:dyDescent="0.2">
      <c r="A1783" s="279"/>
      <c r="B1783" s="280"/>
      <c r="C1783" s="279"/>
      <c r="D1783" s="280"/>
      <c r="E1783" s="280"/>
      <c r="F1783" s="281"/>
      <c r="G1783" s="281"/>
      <c r="H1783" s="280"/>
      <c r="I1783" s="282"/>
      <c r="J1783" s="280"/>
      <c r="K1783" s="280"/>
      <c r="L1783" s="280"/>
      <c r="M1783" s="280"/>
      <c r="N1783" s="290"/>
      <c r="O1783" s="284"/>
    </row>
    <row r="1784" spans="1:15" s="9" customFormat="1" x14ac:dyDescent="0.2">
      <c r="A1784" s="279"/>
      <c r="B1784" s="280"/>
      <c r="C1784" s="279"/>
      <c r="D1784" s="280"/>
      <c r="E1784" s="280"/>
      <c r="F1784" s="281"/>
      <c r="G1784" s="281"/>
      <c r="H1784" s="280"/>
      <c r="I1784" s="282"/>
      <c r="J1784" s="280"/>
      <c r="K1784" s="280"/>
      <c r="L1784" s="280"/>
      <c r="M1784" s="280"/>
      <c r="N1784" s="290"/>
      <c r="O1784" s="284"/>
    </row>
    <row r="1785" spans="1:15" s="9" customFormat="1" x14ac:dyDescent="0.2">
      <c r="A1785" s="279"/>
      <c r="B1785" s="280"/>
      <c r="C1785" s="279"/>
      <c r="D1785" s="280"/>
      <c r="E1785" s="280"/>
      <c r="F1785" s="281"/>
      <c r="G1785" s="281"/>
      <c r="H1785" s="280"/>
      <c r="I1785" s="282"/>
      <c r="J1785" s="280"/>
      <c r="K1785" s="280"/>
      <c r="L1785" s="280"/>
      <c r="M1785" s="280"/>
      <c r="N1785" s="290"/>
      <c r="O1785" s="284"/>
    </row>
    <row r="1786" spans="1:15" s="9" customFormat="1" x14ac:dyDescent="0.2">
      <c r="A1786" s="279"/>
      <c r="B1786" s="280"/>
      <c r="C1786" s="279"/>
      <c r="D1786" s="280"/>
      <c r="E1786" s="280"/>
      <c r="F1786" s="281"/>
      <c r="G1786" s="281"/>
      <c r="H1786" s="280"/>
      <c r="I1786" s="282"/>
      <c r="J1786" s="280"/>
      <c r="K1786" s="280"/>
      <c r="L1786" s="280"/>
      <c r="M1786" s="280"/>
      <c r="N1786" s="290"/>
      <c r="O1786" s="284"/>
    </row>
    <row r="1787" spans="1:15" s="9" customFormat="1" x14ac:dyDescent="0.2">
      <c r="A1787" s="279"/>
      <c r="B1787" s="280"/>
      <c r="C1787" s="279"/>
      <c r="D1787" s="280"/>
      <c r="E1787" s="280"/>
      <c r="F1787" s="281"/>
      <c r="G1787" s="281"/>
      <c r="H1787" s="280"/>
      <c r="I1787" s="282"/>
      <c r="J1787" s="280"/>
      <c r="K1787" s="280"/>
      <c r="L1787" s="280"/>
      <c r="M1787" s="280"/>
      <c r="N1787" s="290"/>
      <c r="O1787" s="284"/>
    </row>
    <row r="1788" spans="1:15" s="9" customFormat="1" x14ac:dyDescent="0.2">
      <c r="A1788" s="279"/>
      <c r="B1788" s="280"/>
      <c r="C1788" s="279"/>
      <c r="D1788" s="280"/>
      <c r="E1788" s="280"/>
      <c r="F1788" s="281"/>
      <c r="G1788" s="281"/>
      <c r="H1788" s="280"/>
      <c r="I1788" s="282"/>
      <c r="J1788" s="280"/>
      <c r="K1788" s="280"/>
      <c r="L1788" s="280"/>
      <c r="M1788" s="280"/>
      <c r="N1788" s="290"/>
      <c r="O1788" s="284"/>
    </row>
    <row r="1789" spans="1:15" s="9" customFormat="1" x14ac:dyDescent="0.2">
      <c r="A1789" s="279"/>
      <c r="B1789" s="280"/>
      <c r="C1789" s="279"/>
      <c r="D1789" s="280"/>
      <c r="E1789" s="280"/>
      <c r="F1789" s="281"/>
      <c r="G1789" s="281"/>
      <c r="H1789" s="280"/>
      <c r="I1789" s="282"/>
      <c r="J1789" s="280"/>
      <c r="K1789" s="280"/>
      <c r="L1789" s="280"/>
      <c r="M1789" s="280"/>
      <c r="N1789" s="290"/>
      <c r="O1789" s="284"/>
    </row>
    <row r="1790" spans="1:15" s="9" customFormat="1" x14ac:dyDescent="0.2">
      <c r="A1790" s="279"/>
      <c r="B1790" s="280"/>
      <c r="C1790" s="279"/>
      <c r="D1790" s="280"/>
      <c r="E1790" s="280"/>
      <c r="F1790" s="281"/>
      <c r="G1790" s="281"/>
      <c r="H1790" s="280"/>
      <c r="I1790" s="282"/>
      <c r="J1790" s="280"/>
      <c r="K1790" s="280"/>
      <c r="L1790" s="280"/>
      <c r="M1790" s="280"/>
      <c r="N1790" s="290"/>
      <c r="O1790" s="284"/>
    </row>
    <row r="1791" spans="1:15" s="9" customFormat="1" x14ac:dyDescent="0.2">
      <c r="A1791" s="279"/>
      <c r="B1791" s="280"/>
      <c r="C1791" s="279"/>
      <c r="D1791" s="280"/>
      <c r="E1791" s="280"/>
      <c r="F1791" s="281"/>
      <c r="G1791" s="281"/>
      <c r="H1791" s="280"/>
      <c r="I1791" s="282"/>
      <c r="J1791" s="280"/>
      <c r="K1791" s="280"/>
      <c r="L1791" s="280"/>
      <c r="M1791" s="280"/>
      <c r="N1791" s="290"/>
      <c r="O1791" s="284"/>
    </row>
    <row r="1792" spans="1:15" s="9" customFormat="1" x14ac:dyDescent="0.2">
      <c r="A1792" s="279"/>
      <c r="B1792" s="280"/>
      <c r="C1792" s="279"/>
      <c r="D1792" s="280"/>
      <c r="E1792" s="280"/>
      <c r="F1792" s="281"/>
      <c r="G1792" s="281"/>
      <c r="H1792" s="280"/>
      <c r="I1792" s="282"/>
      <c r="J1792" s="280"/>
      <c r="K1792" s="280"/>
      <c r="L1792" s="280"/>
      <c r="M1792" s="280"/>
      <c r="N1792" s="290"/>
      <c r="O1792" s="284"/>
    </row>
    <row r="1793" spans="1:15" s="9" customFormat="1" x14ac:dyDescent="0.2">
      <c r="A1793" s="279"/>
      <c r="B1793" s="280"/>
      <c r="C1793" s="279"/>
      <c r="D1793" s="280"/>
      <c r="E1793" s="280"/>
      <c r="F1793" s="281"/>
      <c r="G1793" s="281"/>
      <c r="H1793" s="280"/>
      <c r="I1793" s="282"/>
      <c r="J1793" s="280"/>
      <c r="K1793" s="280"/>
      <c r="L1793" s="280"/>
      <c r="M1793" s="280"/>
      <c r="N1793" s="290"/>
      <c r="O1793" s="284"/>
    </row>
    <row r="1794" spans="1:15" s="9" customFormat="1" x14ac:dyDescent="0.2">
      <c r="A1794" s="279"/>
      <c r="B1794" s="280"/>
      <c r="C1794" s="279"/>
      <c r="D1794" s="280"/>
      <c r="E1794" s="280"/>
      <c r="F1794" s="281"/>
      <c r="G1794" s="281"/>
      <c r="H1794" s="280"/>
      <c r="I1794" s="282"/>
      <c r="J1794" s="280"/>
      <c r="K1794" s="280"/>
      <c r="L1794" s="280"/>
      <c r="M1794" s="280"/>
      <c r="N1794" s="290"/>
      <c r="O1794" s="284"/>
    </row>
    <row r="1795" spans="1:15" s="9" customFormat="1" x14ac:dyDescent="0.2">
      <c r="A1795" s="279"/>
      <c r="B1795" s="280"/>
      <c r="C1795" s="279"/>
      <c r="D1795" s="280"/>
      <c r="E1795" s="280"/>
      <c r="F1795" s="281"/>
      <c r="G1795" s="281"/>
      <c r="H1795" s="280"/>
      <c r="I1795" s="282"/>
      <c r="J1795" s="280"/>
      <c r="K1795" s="280"/>
      <c r="L1795" s="280"/>
      <c r="M1795" s="280"/>
      <c r="N1795" s="290"/>
      <c r="O1795" s="284"/>
    </row>
    <row r="1796" spans="1:15" s="9" customFormat="1" x14ac:dyDescent="0.2">
      <c r="A1796" s="279"/>
      <c r="B1796" s="280"/>
      <c r="C1796" s="279"/>
      <c r="D1796" s="280"/>
      <c r="E1796" s="280"/>
      <c r="F1796" s="281"/>
      <c r="G1796" s="281"/>
      <c r="H1796" s="280"/>
      <c r="I1796" s="282"/>
      <c r="J1796" s="280"/>
      <c r="K1796" s="280"/>
      <c r="L1796" s="280"/>
      <c r="M1796" s="280"/>
      <c r="N1796" s="290"/>
      <c r="O1796" s="284"/>
    </row>
    <row r="1797" spans="1:15" s="9" customFormat="1" x14ac:dyDescent="0.2">
      <c r="A1797" s="279"/>
      <c r="B1797" s="280"/>
      <c r="C1797" s="279"/>
      <c r="D1797" s="280"/>
      <c r="E1797" s="280"/>
      <c r="F1797" s="281"/>
      <c r="G1797" s="281"/>
      <c r="H1797" s="280"/>
      <c r="I1797" s="282"/>
      <c r="J1797" s="280"/>
      <c r="K1797" s="280"/>
      <c r="L1797" s="280"/>
      <c r="M1797" s="280"/>
      <c r="N1797" s="290"/>
      <c r="O1797" s="284"/>
    </row>
    <row r="1798" spans="1:15" s="9" customFormat="1" x14ac:dyDescent="0.2">
      <c r="A1798" s="279"/>
      <c r="B1798" s="280"/>
      <c r="C1798" s="279"/>
      <c r="D1798" s="280"/>
      <c r="E1798" s="280"/>
      <c r="F1798" s="281"/>
      <c r="G1798" s="281"/>
      <c r="H1798" s="280"/>
      <c r="I1798" s="282"/>
      <c r="J1798" s="280"/>
      <c r="K1798" s="280"/>
      <c r="L1798" s="280"/>
      <c r="M1798" s="280"/>
      <c r="N1798" s="290"/>
      <c r="O1798" s="284"/>
    </row>
    <row r="1799" spans="1:15" s="9" customFormat="1" x14ac:dyDescent="0.2">
      <c r="A1799" s="279"/>
      <c r="B1799" s="280"/>
      <c r="C1799" s="279"/>
      <c r="D1799" s="280"/>
      <c r="E1799" s="280"/>
      <c r="F1799" s="281"/>
      <c r="G1799" s="281"/>
      <c r="H1799" s="280"/>
      <c r="I1799" s="282"/>
      <c r="J1799" s="280"/>
      <c r="K1799" s="280"/>
      <c r="L1799" s="280"/>
      <c r="M1799" s="280"/>
      <c r="N1799" s="290"/>
      <c r="O1799" s="284"/>
    </row>
    <row r="1800" spans="1:15" s="9" customFormat="1" x14ac:dyDescent="0.2">
      <c r="A1800" s="279"/>
      <c r="B1800" s="280"/>
      <c r="C1800" s="279"/>
      <c r="D1800" s="280"/>
      <c r="E1800" s="280"/>
      <c r="F1800" s="281"/>
      <c r="G1800" s="281"/>
      <c r="H1800" s="280"/>
      <c r="I1800" s="282"/>
      <c r="J1800" s="280"/>
      <c r="K1800" s="280"/>
      <c r="L1800" s="280"/>
      <c r="M1800" s="280"/>
      <c r="N1800" s="290"/>
      <c r="O1800" s="284"/>
    </row>
    <row r="1801" spans="1:15" s="9" customFormat="1" x14ac:dyDescent="0.2">
      <c r="A1801" s="279"/>
      <c r="B1801" s="280"/>
      <c r="C1801" s="279"/>
      <c r="D1801" s="280"/>
      <c r="E1801" s="280"/>
      <c r="F1801" s="281"/>
      <c r="G1801" s="281"/>
      <c r="H1801" s="280"/>
      <c r="I1801" s="282"/>
      <c r="J1801" s="280"/>
      <c r="K1801" s="280"/>
      <c r="L1801" s="280"/>
      <c r="M1801" s="280"/>
      <c r="N1801" s="290"/>
      <c r="O1801" s="284"/>
    </row>
    <row r="1802" spans="1:15" s="9" customFormat="1" x14ac:dyDescent="0.2">
      <c r="A1802" s="279"/>
      <c r="B1802" s="280"/>
      <c r="C1802" s="279"/>
      <c r="D1802" s="280"/>
      <c r="E1802" s="280"/>
      <c r="F1802" s="281"/>
      <c r="G1802" s="281"/>
      <c r="H1802" s="280"/>
      <c r="I1802" s="282"/>
      <c r="J1802" s="280"/>
      <c r="K1802" s="280"/>
      <c r="L1802" s="280"/>
      <c r="M1802" s="280"/>
      <c r="N1802" s="290"/>
      <c r="O1802" s="284"/>
    </row>
    <row r="1803" spans="1:15" s="9" customFormat="1" x14ac:dyDescent="0.2">
      <c r="A1803" s="279"/>
      <c r="B1803" s="280"/>
      <c r="C1803" s="279"/>
      <c r="D1803" s="280"/>
      <c r="E1803" s="280"/>
      <c r="F1803" s="281"/>
      <c r="G1803" s="281"/>
      <c r="H1803" s="280"/>
      <c r="I1803" s="282"/>
      <c r="J1803" s="280"/>
      <c r="K1803" s="280"/>
      <c r="L1803" s="280"/>
      <c r="M1803" s="280"/>
      <c r="N1803" s="290"/>
      <c r="O1803" s="284"/>
    </row>
    <row r="1804" spans="1:15" s="9" customFormat="1" x14ac:dyDescent="0.2">
      <c r="A1804" s="279"/>
      <c r="B1804" s="280"/>
      <c r="C1804" s="279"/>
      <c r="D1804" s="280"/>
      <c r="E1804" s="280"/>
      <c r="F1804" s="281"/>
      <c r="G1804" s="281"/>
      <c r="H1804" s="280"/>
      <c r="I1804" s="282"/>
      <c r="J1804" s="280"/>
      <c r="K1804" s="280"/>
      <c r="L1804" s="280"/>
      <c r="M1804" s="280"/>
      <c r="N1804" s="290"/>
      <c r="O1804" s="284"/>
    </row>
    <row r="1805" spans="1:15" s="9" customFormat="1" x14ac:dyDescent="0.2">
      <c r="A1805" s="279"/>
      <c r="B1805" s="280"/>
      <c r="C1805" s="279"/>
      <c r="D1805" s="280"/>
      <c r="E1805" s="280"/>
      <c r="F1805" s="281"/>
      <c r="G1805" s="281"/>
      <c r="H1805" s="280"/>
      <c r="I1805" s="282"/>
      <c r="J1805" s="280"/>
      <c r="K1805" s="280"/>
      <c r="L1805" s="280"/>
      <c r="M1805" s="280"/>
      <c r="N1805" s="290"/>
      <c r="O1805" s="284"/>
    </row>
    <row r="1806" spans="1:15" s="9" customFormat="1" x14ac:dyDescent="0.2">
      <c r="A1806" s="279"/>
      <c r="B1806" s="280"/>
      <c r="C1806" s="279"/>
      <c r="D1806" s="280"/>
      <c r="E1806" s="280"/>
      <c r="F1806" s="281"/>
      <c r="G1806" s="281"/>
      <c r="H1806" s="280"/>
      <c r="I1806" s="282"/>
      <c r="J1806" s="280"/>
      <c r="K1806" s="280"/>
      <c r="L1806" s="280"/>
      <c r="M1806" s="280"/>
      <c r="N1806" s="290"/>
      <c r="O1806" s="284"/>
    </row>
    <row r="1807" spans="1:15" s="9" customFormat="1" x14ac:dyDescent="0.2">
      <c r="A1807" s="279"/>
      <c r="B1807" s="280"/>
      <c r="C1807" s="279"/>
      <c r="D1807" s="280"/>
      <c r="E1807" s="280"/>
      <c r="F1807" s="281"/>
      <c r="G1807" s="281"/>
      <c r="H1807" s="280"/>
      <c r="I1807" s="282"/>
      <c r="J1807" s="280"/>
      <c r="K1807" s="280"/>
      <c r="L1807" s="280"/>
      <c r="M1807" s="280"/>
      <c r="N1807" s="290"/>
      <c r="O1807" s="284"/>
    </row>
    <row r="1808" spans="1:15" s="9" customFormat="1" x14ac:dyDescent="0.2">
      <c r="A1808" s="279"/>
      <c r="B1808" s="280"/>
      <c r="C1808" s="279"/>
      <c r="D1808" s="280"/>
      <c r="E1808" s="280"/>
      <c r="F1808" s="281"/>
      <c r="G1808" s="281"/>
      <c r="H1808" s="280"/>
      <c r="I1808" s="282"/>
      <c r="J1808" s="280"/>
      <c r="K1808" s="280"/>
      <c r="L1808" s="280"/>
      <c r="M1808" s="280"/>
      <c r="N1808" s="290"/>
      <c r="O1808" s="284"/>
    </row>
    <row r="1809" spans="1:15" s="9" customFormat="1" x14ac:dyDescent="0.2">
      <c r="A1809" s="279"/>
      <c r="B1809" s="280"/>
      <c r="C1809" s="279"/>
      <c r="D1809" s="280"/>
      <c r="E1809" s="280"/>
      <c r="F1809" s="281"/>
      <c r="G1809" s="281"/>
      <c r="H1809" s="280"/>
      <c r="I1809" s="282"/>
      <c r="J1809" s="280"/>
      <c r="K1809" s="280"/>
      <c r="L1809" s="280"/>
      <c r="M1809" s="280"/>
      <c r="N1809" s="290"/>
      <c r="O1809" s="284"/>
    </row>
    <row r="1810" spans="1:15" s="9" customFormat="1" x14ac:dyDescent="0.2">
      <c r="A1810" s="279"/>
      <c r="B1810" s="280"/>
      <c r="C1810" s="279"/>
      <c r="D1810" s="280"/>
      <c r="E1810" s="280"/>
      <c r="F1810" s="281"/>
      <c r="G1810" s="281"/>
      <c r="H1810" s="280"/>
      <c r="I1810" s="282"/>
      <c r="J1810" s="280"/>
      <c r="K1810" s="280"/>
      <c r="L1810" s="280"/>
      <c r="M1810" s="280"/>
      <c r="N1810" s="290"/>
      <c r="O1810" s="284"/>
    </row>
    <row r="1811" spans="1:15" s="9" customFormat="1" x14ac:dyDescent="0.2">
      <c r="A1811" s="279"/>
      <c r="B1811" s="280"/>
      <c r="C1811" s="279"/>
      <c r="D1811" s="280"/>
      <c r="E1811" s="280"/>
      <c r="F1811" s="281"/>
      <c r="G1811" s="281"/>
      <c r="H1811" s="280"/>
      <c r="I1811" s="282"/>
      <c r="J1811" s="280"/>
      <c r="K1811" s="280"/>
      <c r="L1811" s="280"/>
      <c r="M1811" s="280"/>
      <c r="N1811" s="290"/>
      <c r="O1811" s="284"/>
    </row>
    <row r="1812" spans="1:15" s="9" customFormat="1" x14ac:dyDescent="0.2">
      <c r="A1812" s="279"/>
      <c r="B1812" s="280"/>
      <c r="C1812" s="279"/>
      <c r="D1812" s="280"/>
      <c r="E1812" s="280"/>
      <c r="F1812" s="281"/>
      <c r="G1812" s="281"/>
      <c r="H1812" s="280"/>
      <c r="I1812" s="282"/>
      <c r="J1812" s="280"/>
      <c r="K1812" s="280"/>
      <c r="L1812" s="280"/>
      <c r="M1812" s="280"/>
      <c r="N1812" s="290"/>
      <c r="O1812" s="284"/>
    </row>
    <row r="1813" spans="1:15" s="9" customFormat="1" x14ac:dyDescent="0.2">
      <c r="A1813" s="279"/>
      <c r="B1813" s="280"/>
      <c r="C1813" s="279"/>
      <c r="D1813" s="280"/>
      <c r="E1813" s="280"/>
      <c r="F1813" s="281"/>
      <c r="G1813" s="281"/>
      <c r="H1813" s="280"/>
      <c r="I1813" s="282"/>
      <c r="J1813" s="280"/>
      <c r="K1813" s="280"/>
      <c r="L1813" s="280"/>
      <c r="M1813" s="280"/>
      <c r="N1813" s="290"/>
      <c r="O1813" s="284"/>
    </row>
    <row r="1814" spans="1:15" s="9" customFormat="1" x14ac:dyDescent="0.2">
      <c r="A1814" s="279"/>
      <c r="B1814" s="280"/>
      <c r="C1814" s="279"/>
      <c r="D1814" s="280"/>
      <c r="E1814" s="280"/>
      <c r="F1814" s="281"/>
      <c r="G1814" s="281"/>
      <c r="H1814" s="280"/>
      <c r="I1814" s="282"/>
      <c r="J1814" s="280"/>
      <c r="K1814" s="280"/>
      <c r="L1814" s="280"/>
      <c r="M1814" s="280"/>
      <c r="N1814" s="290"/>
      <c r="O1814" s="284"/>
    </row>
    <row r="1815" spans="1:15" s="9" customFormat="1" x14ac:dyDescent="0.2">
      <c r="A1815" s="279"/>
      <c r="B1815" s="280"/>
      <c r="C1815" s="279"/>
      <c r="D1815" s="280"/>
      <c r="E1815" s="280"/>
      <c r="F1815" s="281"/>
      <c r="G1815" s="281"/>
      <c r="H1815" s="280"/>
      <c r="I1815" s="282"/>
      <c r="J1815" s="280"/>
      <c r="K1815" s="280"/>
      <c r="L1815" s="280"/>
      <c r="M1815" s="280"/>
      <c r="N1815" s="290"/>
      <c r="O1815" s="284"/>
    </row>
    <row r="1816" spans="1:15" s="9" customFormat="1" x14ac:dyDescent="0.2">
      <c r="A1816" s="279"/>
      <c r="B1816" s="280"/>
      <c r="C1816" s="279"/>
      <c r="D1816" s="280"/>
      <c r="E1816" s="280"/>
      <c r="F1816" s="281"/>
      <c r="G1816" s="281"/>
      <c r="H1816" s="280"/>
      <c r="I1816" s="282"/>
      <c r="J1816" s="280"/>
      <c r="K1816" s="280"/>
      <c r="L1816" s="280"/>
      <c r="M1816" s="280"/>
      <c r="N1816" s="290"/>
      <c r="O1816" s="284"/>
    </row>
    <row r="1817" spans="1:15" s="9" customFormat="1" x14ac:dyDescent="0.2">
      <c r="A1817" s="279"/>
      <c r="B1817" s="280"/>
      <c r="C1817" s="279"/>
      <c r="D1817" s="280"/>
      <c r="E1817" s="280"/>
      <c r="F1817" s="281"/>
      <c r="G1817" s="281"/>
      <c r="H1817" s="280"/>
      <c r="I1817" s="282"/>
      <c r="J1817" s="280"/>
      <c r="K1817" s="280"/>
      <c r="L1817" s="280"/>
      <c r="M1817" s="280"/>
      <c r="N1817" s="290"/>
      <c r="O1817" s="284"/>
    </row>
    <row r="1818" spans="1:15" s="9" customFormat="1" x14ac:dyDescent="0.2">
      <c r="A1818" s="279"/>
      <c r="B1818" s="280"/>
      <c r="C1818" s="279"/>
      <c r="D1818" s="280"/>
      <c r="E1818" s="280"/>
      <c r="F1818" s="281"/>
      <c r="G1818" s="281"/>
      <c r="H1818" s="280"/>
      <c r="I1818" s="282"/>
      <c r="J1818" s="280"/>
      <c r="K1818" s="280"/>
      <c r="L1818" s="280"/>
      <c r="M1818" s="280"/>
      <c r="N1818" s="290"/>
      <c r="O1818" s="284"/>
    </row>
    <row r="1819" spans="1:15" s="9" customFormat="1" x14ac:dyDescent="0.2">
      <c r="A1819" s="279"/>
      <c r="B1819" s="280"/>
      <c r="C1819" s="279"/>
      <c r="D1819" s="280"/>
      <c r="E1819" s="280"/>
      <c r="F1819" s="281"/>
      <c r="G1819" s="281"/>
      <c r="H1819" s="280"/>
      <c r="I1819" s="282"/>
      <c r="J1819" s="280"/>
      <c r="K1819" s="280"/>
      <c r="L1819" s="280"/>
      <c r="M1819" s="280"/>
      <c r="N1819" s="290"/>
      <c r="O1819" s="284"/>
    </row>
    <row r="1820" spans="1:15" s="9" customFormat="1" x14ac:dyDescent="0.2">
      <c r="A1820" s="279"/>
      <c r="B1820" s="280"/>
      <c r="C1820" s="279"/>
      <c r="D1820" s="280"/>
      <c r="E1820" s="280"/>
      <c r="F1820" s="281"/>
      <c r="G1820" s="281"/>
      <c r="H1820" s="280"/>
      <c r="I1820" s="282"/>
      <c r="J1820" s="280"/>
      <c r="K1820" s="280"/>
      <c r="L1820" s="280"/>
      <c r="M1820" s="280"/>
      <c r="N1820" s="290"/>
      <c r="O1820" s="284"/>
    </row>
    <row r="1821" spans="1:15" s="9" customFormat="1" x14ac:dyDescent="0.2">
      <c r="A1821" s="279"/>
      <c r="B1821" s="280"/>
      <c r="C1821" s="279"/>
      <c r="D1821" s="280"/>
      <c r="E1821" s="280"/>
      <c r="F1821" s="281"/>
      <c r="G1821" s="281"/>
      <c r="H1821" s="280"/>
      <c r="I1821" s="282"/>
      <c r="J1821" s="280"/>
      <c r="K1821" s="280"/>
      <c r="L1821" s="280"/>
      <c r="M1821" s="280"/>
      <c r="N1821" s="290"/>
      <c r="O1821" s="284"/>
    </row>
    <row r="1822" spans="1:15" s="9" customFormat="1" x14ac:dyDescent="0.2">
      <c r="A1822" s="279"/>
      <c r="B1822" s="280"/>
      <c r="C1822" s="279"/>
      <c r="D1822" s="280"/>
      <c r="E1822" s="280"/>
      <c r="F1822" s="281"/>
      <c r="G1822" s="281"/>
      <c r="H1822" s="280"/>
      <c r="I1822" s="282"/>
      <c r="J1822" s="280"/>
      <c r="K1822" s="280"/>
      <c r="L1822" s="280"/>
      <c r="M1822" s="280"/>
      <c r="N1822" s="290"/>
      <c r="O1822" s="284"/>
    </row>
    <row r="1823" spans="1:15" s="9" customFormat="1" x14ac:dyDescent="0.2">
      <c r="A1823" s="279"/>
      <c r="B1823" s="280"/>
      <c r="C1823" s="279"/>
      <c r="D1823" s="280"/>
      <c r="E1823" s="280"/>
      <c r="F1823" s="281"/>
      <c r="G1823" s="281"/>
      <c r="H1823" s="280"/>
      <c r="I1823" s="282"/>
      <c r="J1823" s="280"/>
      <c r="K1823" s="280"/>
      <c r="L1823" s="280"/>
      <c r="M1823" s="280"/>
      <c r="N1823" s="290"/>
      <c r="O1823" s="284"/>
    </row>
    <row r="1824" spans="1:15" s="9" customFormat="1" x14ac:dyDescent="0.2">
      <c r="A1824" s="279"/>
      <c r="B1824" s="280"/>
      <c r="C1824" s="279"/>
      <c r="D1824" s="280"/>
      <c r="E1824" s="280"/>
      <c r="F1824" s="281"/>
      <c r="G1824" s="281"/>
      <c r="H1824" s="280"/>
      <c r="I1824" s="282"/>
      <c r="J1824" s="280"/>
      <c r="K1824" s="280"/>
      <c r="L1824" s="280"/>
      <c r="M1824" s="280"/>
      <c r="N1824" s="290"/>
      <c r="O1824" s="284"/>
    </row>
    <row r="1825" spans="1:15" s="9" customFormat="1" x14ac:dyDescent="0.2">
      <c r="A1825" s="279"/>
      <c r="B1825" s="280"/>
      <c r="C1825" s="279"/>
      <c r="D1825" s="280"/>
      <c r="E1825" s="280"/>
      <c r="F1825" s="281"/>
      <c r="G1825" s="281"/>
      <c r="H1825" s="280"/>
      <c r="I1825" s="282"/>
      <c r="J1825" s="280"/>
      <c r="K1825" s="280"/>
      <c r="L1825" s="280"/>
      <c r="M1825" s="280"/>
      <c r="N1825" s="290"/>
      <c r="O1825" s="284"/>
    </row>
    <row r="1826" spans="1:15" s="9" customFormat="1" x14ac:dyDescent="0.2">
      <c r="A1826" s="279"/>
      <c r="B1826" s="280"/>
      <c r="C1826" s="279"/>
      <c r="D1826" s="280"/>
      <c r="E1826" s="280"/>
      <c r="F1826" s="281"/>
      <c r="G1826" s="281"/>
      <c r="H1826" s="280"/>
      <c r="I1826" s="282"/>
      <c r="J1826" s="280"/>
      <c r="K1826" s="280"/>
      <c r="L1826" s="280"/>
      <c r="M1826" s="280"/>
      <c r="N1826" s="290"/>
      <c r="O1826" s="284"/>
    </row>
    <row r="1827" spans="1:15" s="9" customFormat="1" x14ac:dyDescent="0.2">
      <c r="A1827" s="279"/>
      <c r="B1827" s="280"/>
      <c r="C1827" s="279"/>
      <c r="D1827" s="280"/>
      <c r="E1827" s="280"/>
      <c r="F1827" s="281"/>
      <c r="G1827" s="281"/>
      <c r="H1827" s="280"/>
      <c r="I1827" s="282"/>
      <c r="J1827" s="280"/>
      <c r="K1827" s="280"/>
      <c r="L1827" s="280"/>
      <c r="M1827" s="280"/>
      <c r="N1827" s="290"/>
      <c r="O1827" s="284"/>
    </row>
    <row r="1828" spans="1:15" s="9" customFormat="1" x14ac:dyDescent="0.2">
      <c r="A1828" s="279"/>
      <c r="B1828" s="280"/>
      <c r="C1828" s="279"/>
      <c r="D1828" s="280"/>
      <c r="E1828" s="280"/>
      <c r="F1828" s="281"/>
      <c r="G1828" s="281"/>
      <c r="H1828" s="280"/>
      <c r="I1828" s="282"/>
      <c r="J1828" s="280"/>
      <c r="K1828" s="280"/>
      <c r="L1828" s="280"/>
      <c r="M1828" s="280"/>
      <c r="N1828" s="290"/>
      <c r="O1828" s="284"/>
    </row>
    <row r="1829" spans="1:15" s="9" customFormat="1" x14ac:dyDescent="0.2">
      <c r="A1829" s="279"/>
      <c r="B1829" s="280"/>
      <c r="C1829" s="279"/>
      <c r="D1829" s="280"/>
      <c r="E1829" s="280"/>
      <c r="F1829" s="281"/>
      <c r="G1829" s="281"/>
      <c r="H1829" s="280"/>
      <c r="I1829" s="282"/>
      <c r="J1829" s="280"/>
      <c r="K1829" s="280"/>
      <c r="L1829" s="280"/>
      <c r="M1829" s="280"/>
      <c r="N1829" s="290"/>
      <c r="O1829" s="284"/>
    </row>
    <row r="1830" spans="1:15" s="9" customFormat="1" x14ac:dyDescent="0.2">
      <c r="A1830" s="279"/>
      <c r="B1830" s="280"/>
      <c r="C1830" s="279"/>
      <c r="D1830" s="280"/>
      <c r="E1830" s="280"/>
      <c r="F1830" s="281"/>
      <c r="G1830" s="281"/>
      <c r="H1830" s="280"/>
      <c r="I1830" s="282"/>
      <c r="J1830" s="280"/>
      <c r="K1830" s="280"/>
      <c r="L1830" s="280"/>
      <c r="M1830" s="280"/>
      <c r="N1830" s="290"/>
      <c r="O1830" s="284"/>
    </row>
    <row r="1831" spans="1:15" s="9" customFormat="1" x14ac:dyDescent="0.2">
      <c r="A1831" s="279"/>
      <c r="B1831" s="280"/>
      <c r="C1831" s="279"/>
      <c r="D1831" s="280"/>
      <c r="E1831" s="280"/>
      <c r="F1831" s="281"/>
      <c r="G1831" s="281"/>
      <c r="H1831" s="280"/>
      <c r="I1831" s="282"/>
      <c r="J1831" s="280"/>
      <c r="K1831" s="280"/>
      <c r="L1831" s="280"/>
      <c r="M1831" s="280"/>
      <c r="N1831" s="290"/>
      <c r="O1831" s="284"/>
    </row>
    <row r="1832" spans="1:15" s="9" customFormat="1" x14ac:dyDescent="0.2">
      <c r="A1832" s="279"/>
      <c r="B1832" s="280"/>
      <c r="C1832" s="279"/>
      <c r="D1832" s="280"/>
      <c r="E1832" s="280"/>
      <c r="F1832" s="281"/>
      <c r="G1832" s="281"/>
      <c r="H1832" s="280"/>
      <c r="I1832" s="282"/>
      <c r="J1832" s="280"/>
      <c r="K1832" s="280"/>
      <c r="L1832" s="280"/>
      <c r="M1832" s="280"/>
      <c r="N1832" s="290"/>
      <c r="O1832" s="284"/>
    </row>
    <row r="1833" spans="1:15" s="9" customFormat="1" x14ac:dyDescent="0.2">
      <c r="A1833" s="279"/>
      <c r="B1833" s="280"/>
      <c r="C1833" s="279"/>
      <c r="D1833" s="280"/>
      <c r="E1833" s="280"/>
      <c r="F1833" s="281"/>
      <c r="G1833" s="281"/>
      <c r="H1833" s="280"/>
      <c r="I1833" s="282"/>
      <c r="J1833" s="280"/>
      <c r="K1833" s="280"/>
      <c r="L1833" s="280"/>
      <c r="M1833" s="280"/>
      <c r="N1833" s="290"/>
      <c r="O1833" s="284"/>
    </row>
    <row r="1834" spans="1:15" s="9" customFormat="1" x14ac:dyDescent="0.2">
      <c r="A1834" s="279"/>
      <c r="B1834" s="280"/>
      <c r="C1834" s="279"/>
      <c r="D1834" s="280"/>
      <c r="E1834" s="280"/>
      <c r="F1834" s="281"/>
      <c r="G1834" s="281"/>
      <c r="H1834" s="280"/>
      <c r="I1834" s="282"/>
      <c r="J1834" s="280"/>
      <c r="K1834" s="280"/>
      <c r="L1834" s="280"/>
      <c r="M1834" s="280"/>
      <c r="N1834" s="290"/>
      <c r="O1834" s="284"/>
    </row>
    <row r="1835" spans="1:15" s="9" customFormat="1" x14ac:dyDescent="0.2">
      <c r="A1835" s="279"/>
      <c r="B1835" s="280"/>
      <c r="C1835" s="279"/>
      <c r="D1835" s="280"/>
      <c r="E1835" s="280"/>
      <c r="F1835" s="281"/>
      <c r="G1835" s="281"/>
      <c r="H1835" s="280"/>
      <c r="I1835" s="282"/>
      <c r="J1835" s="280"/>
      <c r="K1835" s="280"/>
      <c r="L1835" s="280"/>
      <c r="M1835" s="280"/>
      <c r="N1835" s="290"/>
      <c r="O1835" s="284"/>
    </row>
    <row r="1836" spans="1:15" s="9" customFormat="1" x14ac:dyDescent="0.2">
      <c r="A1836" s="279"/>
      <c r="B1836" s="280"/>
      <c r="C1836" s="279"/>
      <c r="D1836" s="280"/>
      <c r="E1836" s="280"/>
      <c r="F1836" s="281"/>
      <c r="G1836" s="281"/>
      <c r="H1836" s="280"/>
      <c r="I1836" s="282"/>
      <c r="J1836" s="280"/>
      <c r="K1836" s="280"/>
      <c r="L1836" s="280"/>
      <c r="M1836" s="280"/>
      <c r="N1836" s="290"/>
      <c r="O1836" s="284"/>
    </row>
    <row r="1837" spans="1:15" s="9" customFormat="1" x14ac:dyDescent="0.2">
      <c r="A1837" s="279"/>
      <c r="B1837" s="280"/>
      <c r="C1837" s="279"/>
      <c r="D1837" s="280"/>
      <c r="E1837" s="280"/>
      <c r="F1837" s="281"/>
      <c r="G1837" s="281"/>
      <c r="H1837" s="280"/>
      <c r="I1837" s="282"/>
      <c r="J1837" s="280"/>
      <c r="K1837" s="280"/>
      <c r="L1837" s="280"/>
      <c r="M1837" s="280"/>
      <c r="N1837" s="290"/>
      <c r="O1837" s="284"/>
    </row>
    <row r="1838" spans="1:15" s="9" customFormat="1" x14ac:dyDescent="0.2">
      <c r="A1838" s="279"/>
      <c r="B1838" s="280"/>
      <c r="C1838" s="279"/>
      <c r="D1838" s="280"/>
      <c r="E1838" s="280"/>
      <c r="F1838" s="281"/>
      <c r="G1838" s="281"/>
      <c r="H1838" s="280"/>
      <c r="I1838" s="282"/>
      <c r="J1838" s="280"/>
      <c r="K1838" s="280"/>
      <c r="L1838" s="280"/>
      <c r="M1838" s="280"/>
      <c r="N1838" s="290"/>
      <c r="O1838" s="284"/>
    </row>
    <row r="1839" spans="1:15" s="9" customFormat="1" x14ac:dyDescent="0.2">
      <c r="A1839" s="279"/>
      <c r="B1839" s="280"/>
      <c r="C1839" s="279"/>
      <c r="D1839" s="280"/>
      <c r="E1839" s="280"/>
      <c r="F1839" s="281"/>
      <c r="G1839" s="281"/>
      <c r="H1839" s="280"/>
      <c r="I1839" s="282"/>
      <c r="J1839" s="280"/>
      <c r="K1839" s="280"/>
      <c r="L1839" s="280"/>
      <c r="M1839" s="280"/>
      <c r="N1839" s="290"/>
      <c r="O1839" s="284"/>
    </row>
    <row r="1840" spans="1:15" s="9" customFormat="1" x14ac:dyDescent="0.2">
      <c r="A1840" s="279"/>
      <c r="B1840" s="280"/>
      <c r="C1840" s="279"/>
      <c r="D1840" s="280"/>
      <c r="E1840" s="280"/>
      <c r="F1840" s="281"/>
      <c r="G1840" s="281"/>
      <c r="H1840" s="280"/>
      <c r="I1840" s="282"/>
      <c r="J1840" s="280"/>
      <c r="K1840" s="280"/>
      <c r="L1840" s="280"/>
      <c r="M1840" s="280"/>
      <c r="N1840" s="290"/>
      <c r="O1840" s="284"/>
    </row>
    <row r="1841" spans="1:15" s="9" customFormat="1" x14ac:dyDescent="0.2">
      <c r="A1841" s="279"/>
      <c r="B1841" s="280"/>
      <c r="C1841" s="279"/>
      <c r="D1841" s="280"/>
      <c r="E1841" s="280"/>
      <c r="F1841" s="281"/>
      <c r="G1841" s="281"/>
      <c r="H1841" s="280"/>
      <c r="I1841" s="282"/>
      <c r="J1841" s="280"/>
      <c r="K1841" s="280"/>
      <c r="L1841" s="280"/>
      <c r="M1841" s="280"/>
      <c r="N1841" s="290"/>
      <c r="O1841" s="284"/>
    </row>
    <row r="1842" spans="1:15" s="9" customFormat="1" x14ac:dyDescent="0.2">
      <c r="A1842" s="279"/>
      <c r="B1842" s="280"/>
      <c r="C1842" s="279"/>
      <c r="D1842" s="280"/>
      <c r="E1842" s="280"/>
      <c r="F1842" s="281"/>
      <c r="G1842" s="281"/>
      <c r="H1842" s="280"/>
      <c r="I1842" s="282"/>
      <c r="J1842" s="280"/>
      <c r="K1842" s="280"/>
      <c r="L1842" s="280"/>
      <c r="M1842" s="280"/>
      <c r="N1842" s="290"/>
      <c r="O1842" s="284"/>
    </row>
    <row r="1843" spans="1:15" s="9" customFormat="1" x14ac:dyDescent="0.2">
      <c r="A1843" s="279"/>
      <c r="B1843" s="280"/>
      <c r="C1843" s="279"/>
      <c r="D1843" s="280"/>
      <c r="E1843" s="280"/>
      <c r="F1843" s="281"/>
      <c r="G1843" s="281"/>
      <c r="H1843" s="280"/>
      <c r="I1843" s="282"/>
      <c r="J1843" s="280"/>
      <c r="K1843" s="280"/>
      <c r="L1843" s="280"/>
      <c r="M1843" s="280"/>
      <c r="N1843" s="290"/>
      <c r="O1843" s="284"/>
    </row>
    <row r="1844" spans="1:15" s="9" customFormat="1" x14ac:dyDescent="0.2">
      <c r="A1844" s="279"/>
      <c r="B1844" s="280"/>
      <c r="C1844" s="279"/>
      <c r="D1844" s="280"/>
      <c r="E1844" s="280"/>
      <c r="F1844" s="281"/>
      <c r="G1844" s="281"/>
      <c r="H1844" s="280"/>
      <c r="I1844" s="282"/>
      <c r="J1844" s="280"/>
      <c r="K1844" s="280"/>
      <c r="L1844" s="280"/>
      <c r="M1844" s="280"/>
      <c r="N1844" s="290"/>
      <c r="O1844" s="284"/>
    </row>
    <row r="1845" spans="1:15" s="9" customFormat="1" x14ac:dyDescent="0.2">
      <c r="A1845" s="279"/>
      <c r="B1845" s="280"/>
      <c r="C1845" s="279"/>
      <c r="D1845" s="280"/>
      <c r="E1845" s="280"/>
      <c r="F1845" s="281"/>
      <c r="G1845" s="281"/>
      <c r="H1845" s="280"/>
      <c r="I1845" s="282"/>
      <c r="J1845" s="280"/>
      <c r="K1845" s="280"/>
      <c r="L1845" s="280"/>
      <c r="M1845" s="280"/>
      <c r="N1845" s="290"/>
      <c r="O1845" s="284"/>
    </row>
    <row r="1846" spans="1:15" s="9" customFormat="1" x14ac:dyDescent="0.2">
      <c r="A1846" s="279"/>
      <c r="B1846" s="280"/>
      <c r="C1846" s="279"/>
      <c r="D1846" s="280"/>
      <c r="E1846" s="280"/>
      <c r="F1846" s="281"/>
      <c r="G1846" s="281"/>
      <c r="H1846" s="280"/>
      <c r="I1846" s="282"/>
      <c r="J1846" s="280"/>
      <c r="K1846" s="280"/>
      <c r="L1846" s="280"/>
      <c r="M1846" s="280"/>
      <c r="N1846" s="290"/>
      <c r="O1846" s="284"/>
    </row>
    <row r="1847" spans="1:15" s="9" customFormat="1" x14ac:dyDescent="0.2">
      <c r="A1847" s="279"/>
      <c r="B1847" s="280"/>
      <c r="C1847" s="279"/>
      <c r="D1847" s="280"/>
      <c r="E1847" s="280"/>
      <c r="F1847" s="281"/>
      <c r="G1847" s="281"/>
      <c r="H1847" s="280"/>
      <c r="I1847" s="282"/>
      <c r="J1847" s="280"/>
      <c r="K1847" s="280"/>
      <c r="L1847" s="280"/>
      <c r="M1847" s="280"/>
      <c r="N1847" s="290"/>
      <c r="O1847" s="284"/>
    </row>
    <row r="1848" spans="1:15" s="9" customFormat="1" x14ac:dyDescent="0.2">
      <c r="A1848" s="279"/>
      <c r="B1848" s="280"/>
      <c r="C1848" s="279"/>
      <c r="D1848" s="280"/>
      <c r="E1848" s="280"/>
      <c r="F1848" s="281"/>
      <c r="G1848" s="281"/>
      <c r="H1848" s="280"/>
      <c r="I1848" s="282"/>
      <c r="J1848" s="280"/>
      <c r="K1848" s="280"/>
      <c r="L1848" s="280"/>
      <c r="M1848" s="280"/>
      <c r="N1848" s="290"/>
      <c r="O1848" s="284"/>
    </row>
    <row r="1849" spans="1:15" s="9" customFormat="1" x14ac:dyDescent="0.2">
      <c r="A1849" s="279"/>
      <c r="B1849" s="280"/>
      <c r="C1849" s="279"/>
      <c r="D1849" s="280"/>
      <c r="E1849" s="280"/>
      <c r="F1849" s="281"/>
      <c r="G1849" s="281"/>
      <c r="H1849" s="280"/>
      <c r="I1849" s="282"/>
      <c r="J1849" s="280"/>
      <c r="K1849" s="280"/>
      <c r="L1849" s="280"/>
      <c r="M1849" s="280"/>
      <c r="N1849" s="290"/>
      <c r="O1849" s="284"/>
    </row>
    <row r="1850" spans="1:15" s="9" customFormat="1" x14ac:dyDescent="0.2">
      <c r="A1850" s="279"/>
      <c r="B1850" s="280"/>
      <c r="C1850" s="279"/>
      <c r="D1850" s="280"/>
      <c r="E1850" s="280"/>
      <c r="F1850" s="281"/>
      <c r="G1850" s="281"/>
      <c r="H1850" s="280"/>
      <c r="I1850" s="282"/>
      <c r="J1850" s="280"/>
      <c r="K1850" s="280"/>
      <c r="L1850" s="280"/>
      <c r="M1850" s="280"/>
      <c r="N1850" s="290"/>
      <c r="O1850" s="284"/>
    </row>
    <row r="1851" spans="1:15" s="9" customFormat="1" x14ac:dyDescent="0.2">
      <c r="A1851" s="279"/>
      <c r="B1851" s="280"/>
      <c r="C1851" s="279"/>
      <c r="D1851" s="280"/>
      <c r="E1851" s="280"/>
      <c r="F1851" s="281"/>
      <c r="G1851" s="281"/>
      <c r="H1851" s="280"/>
      <c r="I1851" s="282"/>
      <c r="J1851" s="280"/>
      <c r="K1851" s="280"/>
      <c r="L1851" s="280"/>
      <c r="M1851" s="280"/>
      <c r="N1851" s="290"/>
      <c r="O1851" s="284"/>
    </row>
    <row r="1852" spans="1:15" s="9" customFormat="1" x14ac:dyDescent="0.2">
      <c r="A1852" s="279"/>
      <c r="B1852" s="280"/>
      <c r="C1852" s="279"/>
      <c r="D1852" s="280"/>
      <c r="E1852" s="280"/>
      <c r="F1852" s="281"/>
      <c r="G1852" s="281"/>
      <c r="H1852" s="280"/>
      <c r="I1852" s="282"/>
      <c r="J1852" s="280"/>
      <c r="K1852" s="280"/>
      <c r="L1852" s="280"/>
      <c r="M1852" s="280"/>
      <c r="N1852" s="290"/>
      <c r="O1852" s="284"/>
    </row>
    <row r="1853" spans="1:15" s="9" customFormat="1" x14ac:dyDescent="0.2">
      <c r="A1853" s="279"/>
      <c r="B1853" s="280"/>
      <c r="C1853" s="279"/>
      <c r="D1853" s="280"/>
      <c r="E1853" s="280"/>
      <c r="F1853" s="281"/>
      <c r="G1853" s="281"/>
      <c r="H1853" s="280"/>
      <c r="I1853" s="282"/>
      <c r="J1853" s="280"/>
      <c r="K1853" s="280"/>
      <c r="L1853" s="280"/>
      <c r="M1853" s="280"/>
      <c r="N1853" s="290"/>
      <c r="O1853" s="284"/>
    </row>
    <row r="1854" spans="1:15" s="9" customFormat="1" x14ac:dyDescent="0.2">
      <c r="A1854" s="279"/>
      <c r="B1854" s="280"/>
      <c r="C1854" s="279"/>
      <c r="D1854" s="280"/>
      <c r="E1854" s="280"/>
      <c r="F1854" s="281"/>
      <c r="G1854" s="281"/>
      <c r="H1854" s="280"/>
      <c r="I1854" s="282"/>
      <c r="J1854" s="280"/>
      <c r="K1854" s="280"/>
      <c r="L1854" s="280"/>
      <c r="M1854" s="280"/>
      <c r="N1854" s="290"/>
      <c r="O1854" s="284"/>
    </row>
    <row r="1855" spans="1:15" s="9" customFormat="1" x14ac:dyDescent="0.2">
      <c r="A1855" s="279"/>
      <c r="B1855" s="280"/>
      <c r="C1855" s="279"/>
      <c r="D1855" s="280"/>
      <c r="E1855" s="280"/>
      <c r="F1855" s="281"/>
      <c r="G1855" s="281"/>
      <c r="H1855" s="280"/>
      <c r="I1855" s="282"/>
      <c r="J1855" s="280"/>
      <c r="K1855" s="280"/>
      <c r="L1855" s="280"/>
      <c r="M1855" s="280"/>
      <c r="N1855" s="290"/>
      <c r="O1855" s="284"/>
    </row>
    <row r="1856" spans="1:15" s="9" customFormat="1" x14ac:dyDescent="0.2">
      <c r="A1856" s="279"/>
      <c r="B1856" s="280"/>
      <c r="C1856" s="279"/>
      <c r="D1856" s="280"/>
      <c r="E1856" s="280"/>
      <c r="F1856" s="281"/>
      <c r="G1856" s="281"/>
      <c r="H1856" s="280"/>
      <c r="I1856" s="282"/>
      <c r="J1856" s="280"/>
      <c r="K1856" s="280"/>
      <c r="L1856" s="280"/>
      <c r="M1856" s="280"/>
      <c r="N1856" s="290"/>
      <c r="O1856" s="284"/>
    </row>
    <row r="1857" spans="1:15" s="9" customFormat="1" x14ac:dyDescent="0.2">
      <c r="A1857" s="279"/>
      <c r="B1857" s="280"/>
      <c r="C1857" s="279"/>
      <c r="D1857" s="280"/>
      <c r="E1857" s="280"/>
      <c r="F1857" s="281"/>
      <c r="G1857" s="281"/>
      <c r="H1857" s="280"/>
      <c r="I1857" s="282"/>
      <c r="J1857" s="280"/>
      <c r="K1857" s="280"/>
      <c r="L1857" s="280"/>
      <c r="M1857" s="280"/>
      <c r="N1857" s="290"/>
      <c r="O1857" s="284"/>
    </row>
  </sheetData>
  <mergeCells count="10">
    <mergeCell ref="N52:N59"/>
    <mergeCell ref="N40:N44"/>
    <mergeCell ref="N47:N50"/>
    <mergeCell ref="A2:A3"/>
    <mergeCell ref="B2:B3"/>
    <mergeCell ref="C2:C3"/>
    <mergeCell ref="N28:N32"/>
    <mergeCell ref="N35:N39"/>
    <mergeCell ref="A4:I4"/>
    <mergeCell ref="J4:N4"/>
  </mergeCells>
  <hyperlinks>
    <hyperlink ref="N2" location="Оглавление!A1" display="Оглавление &gt;&gt;&gt;&gt;"/>
    <hyperlink ref="J4:N4" location="Кронштейны!A60" display="Перейти на изделия из нержавеющей стали INOX &gt;&gt;&gt;&gt;"/>
    <hyperlink ref="N3" location="Фотооглавление!A1" display="Оглавление &gt;&gt;&gt;&gt;"/>
    <hyperlink ref="K4" location="Кронштейны!A60" display="Перейти на изделия из нержавеющей стали INOX &gt;&gt;&gt;&gt;"/>
    <hyperlink ref="L4" location="Кронштейны!A60" display="Перейти на изделия из нержавеющей стали INOX &gt;&gt;&gt;&gt;"/>
    <hyperlink ref="M4" location="Кронштейны!A60" display="Перейти на изделия из нержавеющей стали INOX &gt;&gt;&gt;&gt;"/>
  </hyperlinks>
  <pageMargins left="0.75" right="0.75" top="1" bottom="1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2086"/>
  <sheetViews>
    <sheetView showGridLines="0" zoomScale="85" zoomScaleNormal="85" workbookViewId="0">
      <pane ySplit="3" topLeftCell="A4" activePane="bottomLeft" state="frozen"/>
      <selection activeCell="C25" sqref="C25"/>
      <selection pane="bottomLeft" activeCell="A4" sqref="A4:M4"/>
    </sheetView>
  </sheetViews>
  <sheetFormatPr defaultRowHeight="12.75" x14ac:dyDescent="0.2"/>
  <cols>
    <col min="1" max="1" width="5" style="131" customWidth="1"/>
    <col min="2" max="2" width="15.85546875" style="285" customWidth="1"/>
    <col min="3" max="3" width="85.85546875" style="286" customWidth="1"/>
    <col min="4" max="4" width="8.5703125" style="285" customWidth="1"/>
    <col min="5" max="5" width="7.42578125" style="285" customWidth="1"/>
    <col min="6" max="6" width="8.5703125" style="287" customWidth="1"/>
    <col min="7" max="7" width="10" style="285" customWidth="1"/>
    <col min="8" max="8" width="10.42578125" style="282" customWidth="1"/>
    <col min="9" max="12" width="11.7109375" style="285" customWidth="1"/>
    <col min="13" max="13" width="27" style="291" customWidth="1"/>
    <col min="14" max="14" width="4" style="277" customWidth="1"/>
    <col min="15" max="16384" width="9.140625" style="1"/>
  </cols>
  <sheetData>
    <row r="1" spans="1:14" ht="45.75" customHeight="1" x14ac:dyDescent="0.2">
      <c r="B1" s="274"/>
      <c r="C1" s="131"/>
      <c r="D1" s="274"/>
      <c r="E1" s="274"/>
      <c r="F1" s="275"/>
      <c r="G1" s="274"/>
      <c r="H1" s="276"/>
      <c r="I1" s="274"/>
      <c r="J1" s="274"/>
      <c r="K1" s="274"/>
      <c r="L1" s="274"/>
      <c r="M1" s="288"/>
    </row>
    <row r="2" spans="1:14" s="17" customFormat="1" ht="58.5" customHeight="1" x14ac:dyDescent="0.2">
      <c r="A2" s="1034" t="s">
        <v>0</v>
      </c>
      <c r="B2" s="1025" t="s">
        <v>1</v>
      </c>
      <c r="C2" s="1067" t="s">
        <v>5113</v>
      </c>
      <c r="D2" s="18"/>
      <c r="E2" s="19"/>
      <c r="F2" s="49"/>
      <c r="G2" s="19"/>
      <c r="H2" s="272"/>
      <c r="I2" s="747" t="s">
        <v>3253</v>
      </c>
      <c r="J2" s="664" t="s">
        <v>3259</v>
      </c>
      <c r="K2" s="665" t="s">
        <v>3260</v>
      </c>
      <c r="L2" s="667" t="s">
        <v>3261</v>
      </c>
      <c r="M2" s="540" t="s">
        <v>127</v>
      </c>
      <c r="N2" s="16"/>
    </row>
    <row r="3" spans="1:14" s="17" customFormat="1" ht="41.25" customHeight="1" thickBot="1" x14ac:dyDescent="0.25">
      <c r="A3" s="1035"/>
      <c r="B3" s="1026"/>
      <c r="C3" s="1068"/>
      <c r="D3" s="20" t="s">
        <v>3</v>
      </c>
      <c r="E3" s="20" t="s">
        <v>78</v>
      </c>
      <c r="F3" s="50" t="s">
        <v>102</v>
      </c>
      <c r="G3" s="20" t="s">
        <v>101</v>
      </c>
      <c r="H3" s="273"/>
      <c r="I3" s="1005">
        <f>Оглавление!F3</f>
        <v>0.21</v>
      </c>
      <c r="J3" s="722"/>
      <c r="K3" s="685"/>
      <c r="L3" s="679"/>
      <c r="M3" s="557" t="s">
        <v>2132</v>
      </c>
      <c r="N3" s="16"/>
    </row>
    <row r="4" spans="1:14" s="13" customFormat="1" ht="37.5" customHeight="1" thickBot="1" x14ac:dyDescent="0.25">
      <c r="A4" s="1061" t="s">
        <v>5112</v>
      </c>
      <c r="B4" s="1066"/>
      <c r="C4" s="1066"/>
      <c r="D4" s="1066"/>
      <c r="E4" s="1066"/>
      <c r="F4" s="1066"/>
      <c r="G4" s="1066"/>
      <c r="H4" s="1066"/>
      <c r="I4" s="1066"/>
      <c r="J4" s="1065"/>
      <c r="K4" s="1065"/>
      <c r="L4" s="1065"/>
      <c r="M4" s="1065"/>
      <c r="N4" s="12"/>
    </row>
    <row r="5" spans="1:14" s="11" customFormat="1" ht="74.25" customHeight="1" thickBot="1" x14ac:dyDescent="0.3">
      <c r="A5" s="27"/>
      <c r="B5" s="748" t="s">
        <v>4078</v>
      </c>
      <c r="C5" s="764" t="s">
        <v>4079</v>
      </c>
      <c r="D5" s="346" t="s">
        <v>5</v>
      </c>
      <c r="E5" s="400">
        <v>1</v>
      </c>
      <c r="F5" s="26">
        <v>0.28000000000000003</v>
      </c>
      <c r="G5" s="26">
        <v>46</v>
      </c>
      <c r="H5" s="76">
        <f>I3</f>
        <v>0.21</v>
      </c>
      <c r="I5" s="47">
        <f t="shared" ref="I5" si="0">G5*(1-H5)</f>
        <v>36.340000000000003</v>
      </c>
      <c r="J5" s="615">
        <f>I5*1.6</f>
        <v>58.144000000000005</v>
      </c>
      <c r="K5" s="694">
        <f>I5*6</f>
        <v>218.04000000000002</v>
      </c>
      <c r="L5" s="669">
        <f>I5*1.7</f>
        <v>61.778000000000006</v>
      </c>
      <c r="M5" s="651"/>
      <c r="N5" s="10"/>
    </row>
    <row r="6" spans="1:14" s="13" customFormat="1" ht="37.5" customHeight="1" thickBot="1" x14ac:dyDescent="0.25">
      <c r="A6" s="1061" t="s">
        <v>4400</v>
      </c>
      <c r="B6" s="1062"/>
      <c r="C6" s="1062"/>
      <c r="D6" s="1062"/>
      <c r="E6" s="1062"/>
      <c r="F6" s="1062"/>
      <c r="G6" s="1062"/>
      <c r="H6" s="1062"/>
      <c r="I6" s="1062"/>
      <c r="J6" s="1049"/>
      <c r="K6" s="1049"/>
      <c r="L6" s="1049"/>
      <c r="M6" s="1049"/>
      <c r="N6" s="12"/>
    </row>
    <row r="7" spans="1:14" s="11" customFormat="1" ht="29.25" customHeight="1" x14ac:dyDescent="0.25">
      <c r="A7" s="27"/>
      <c r="B7" s="988" t="s">
        <v>5118</v>
      </c>
      <c r="C7" s="988" t="s">
        <v>5129</v>
      </c>
      <c r="D7" s="989" t="s">
        <v>5</v>
      </c>
      <c r="E7" s="990">
        <v>1</v>
      </c>
      <c r="F7" s="84">
        <v>0.5</v>
      </c>
      <c r="G7" s="84">
        <v>120</v>
      </c>
      <c r="H7" s="76">
        <f>H5</f>
        <v>0.21</v>
      </c>
      <c r="I7" s="991">
        <f t="shared" ref="I7:I13" si="1">G7*(1-H7)</f>
        <v>94.800000000000011</v>
      </c>
      <c r="J7" s="616">
        <f t="shared" ref="J7:J9" si="2">I7*1.7</f>
        <v>161.16000000000003</v>
      </c>
      <c r="K7" s="686">
        <f t="shared" ref="K7:K9" si="3">I7*6</f>
        <v>568.80000000000007</v>
      </c>
      <c r="L7" s="992">
        <f t="shared" ref="L7:L9" si="4">I7*1.7</f>
        <v>161.16000000000003</v>
      </c>
      <c r="M7" s="263"/>
      <c r="N7" s="463"/>
    </row>
    <row r="8" spans="1:14" s="11" customFormat="1" ht="29.25" customHeight="1" x14ac:dyDescent="0.25">
      <c r="A8" s="27"/>
      <c r="B8" s="988" t="s">
        <v>5119</v>
      </c>
      <c r="C8" s="988" t="s">
        <v>5120</v>
      </c>
      <c r="D8" s="989" t="s">
        <v>5</v>
      </c>
      <c r="E8" s="990">
        <v>1</v>
      </c>
      <c r="F8" s="84">
        <v>0.66</v>
      </c>
      <c r="G8" s="84">
        <v>180</v>
      </c>
      <c r="H8" s="76">
        <f>H5</f>
        <v>0.21</v>
      </c>
      <c r="I8" s="991">
        <f t="shared" si="1"/>
        <v>142.20000000000002</v>
      </c>
      <c r="J8" s="616">
        <f t="shared" si="2"/>
        <v>241.74</v>
      </c>
      <c r="K8" s="686">
        <f t="shared" si="3"/>
        <v>853.2</v>
      </c>
      <c r="L8" s="992">
        <f t="shared" si="4"/>
        <v>241.74</v>
      </c>
      <c r="M8" s="263"/>
      <c r="N8" s="463"/>
    </row>
    <row r="9" spans="1:14" s="11" customFormat="1" ht="29.25" customHeight="1" x14ac:dyDescent="0.25">
      <c r="A9" s="27"/>
      <c r="B9" s="988" t="s">
        <v>5121</v>
      </c>
      <c r="C9" s="988" t="s">
        <v>5122</v>
      </c>
      <c r="D9" s="989" t="s">
        <v>5</v>
      </c>
      <c r="E9" s="990">
        <v>1</v>
      </c>
      <c r="F9" s="84">
        <v>0.8</v>
      </c>
      <c r="G9" s="84">
        <v>240</v>
      </c>
      <c r="H9" s="76">
        <f>H5</f>
        <v>0.21</v>
      </c>
      <c r="I9" s="991">
        <f t="shared" si="1"/>
        <v>189.60000000000002</v>
      </c>
      <c r="J9" s="616">
        <f t="shared" si="2"/>
        <v>322.32000000000005</v>
      </c>
      <c r="K9" s="686">
        <f t="shared" si="3"/>
        <v>1137.6000000000001</v>
      </c>
      <c r="L9" s="992">
        <f t="shared" si="4"/>
        <v>322.32000000000005</v>
      </c>
      <c r="M9" s="263"/>
      <c r="N9" s="463"/>
    </row>
    <row r="10" spans="1:14" s="11" customFormat="1" ht="29.25" customHeight="1" x14ac:dyDescent="0.25">
      <c r="A10" s="27"/>
      <c r="B10" s="988" t="s">
        <v>5124</v>
      </c>
      <c r="C10" s="988" t="s">
        <v>5123</v>
      </c>
      <c r="D10" s="989" t="s">
        <v>5</v>
      </c>
      <c r="E10" s="990">
        <v>1</v>
      </c>
      <c r="F10" s="84">
        <v>1.6</v>
      </c>
      <c r="G10" s="84">
        <v>400</v>
      </c>
      <c r="H10" s="76">
        <f>H5</f>
        <v>0.21</v>
      </c>
      <c r="I10" s="991">
        <f t="shared" si="1"/>
        <v>316</v>
      </c>
      <c r="J10" s="616">
        <f t="shared" ref="J10:J13" si="5">I10*1.7</f>
        <v>537.19999999999993</v>
      </c>
      <c r="K10" s="686">
        <f t="shared" ref="K10:K13" si="6">I10*6</f>
        <v>1896</v>
      </c>
      <c r="L10" s="992">
        <f t="shared" ref="L10:L13" si="7">I10*1.7</f>
        <v>537.19999999999993</v>
      </c>
      <c r="M10" s="263"/>
      <c r="N10" s="463"/>
    </row>
    <row r="11" spans="1:14" s="11" customFormat="1" ht="29.25" customHeight="1" x14ac:dyDescent="0.25">
      <c r="A11" s="27"/>
      <c r="B11" s="988" t="s">
        <v>5126</v>
      </c>
      <c r="C11" s="988" t="s">
        <v>5127</v>
      </c>
      <c r="D11" s="989" t="s">
        <v>5</v>
      </c>
      <c r="E11" s="990">
        <v>1</v>
      </c>
      <c r="F11" s="84">
        <v>2.4</v>
      </c>
      <c r="G11" s="84">
        <v>520</v>
      </c>
      <c r="H11" s="76">
        <f>H5</f>
        <v>0.21</v>
      </c>
      <c r="I11" s="991">
        <f t="shared" si="1"/>
        <v>410.8</v>
      </c>
      <c r="J11" s="616">
        <f t="shared" ref="J11" si="8">I11*1.7</f>
        <v>698.36</v>
      </c>
      <c r="K11" s="686">
        <f t="shared" ref="K11" si="9">I11*6</f>
        <v>2464.8000000000002</v>
      </c>
      <c r="L11" s="992">
        <f t="shared" ref="L11" si="10">I11*1.7</f>
        <v>698.36</v>
      </c>
      <c r="M11" s="263"/>
      <c r="N11" s="463"/>
    </row>
    <row r="12" spans="1:14" s="11" customFormat="1" ht="29.25" customHeight="1" x14ac:dyDescent="0.25">
      <c r="A12" s="27"/>
      <c r="B12" s="988" t="s">
        <v>5125</v>
      </c>
      <c r="C12" s="988" t="s">
        <v>5128</v>
      </c>
      <c r="D12" s="989" t="s">
        <v>5</v>
      </c>
      <c r="E12" s="990">
        <v>1</v>
      </c>
      <c r="F12" s="84">
        <v>3.2</v>
      </c>
      <c r="G12" s="84">
        <v>740</v>
      </c>
      <c r="H12" s="76">
        <f>H5</f>
        <v>0.21</v>
      </c>
      <c r="I12" s="991">
        <f t="shared" si="1"/>
        <v>584.6</v>
      </c>
      <c r="J12" s="616">
        <f t="shared" si="5"/>
        <v>993.82</v>
      </c>
      <c r="K12" s="686">
        <f t="shared" si="6"/>
        <v>3507.6000000000004</v>
      </c>
      <c r="L12" s="992">
        <f t="shared" si="7"/>
        <v>993.82</v>
      </c>
      <c r="M12" s="263"/>
      <c r="N12" s="463"/>
    </row>
    <row r="13" spans="1:14" s="11" customFormat="1" ht="29.25" customHeight="1" x14ac:dyDescent="0.25">
      <c r="A13" s="27"/>
      <c r="B13" s="988" t="s">
        <v>5116</v>
      </c>
      <c r="C13" s="988" t="s">
        <v>5117</v>
      </c>
      <c r="D13" s="989" t="s">
        <v>5</v>
      </c>
      <c r="E13" s="990">
        <v>1</v>
      </c>
      <c r="F13" s="84">
        <v>4.8</v>
      </c>
      <c r="G13" s="84">
        <v>1000</v>
      </c>
      <c r="H13" s="76">
        <f>H5</f>
        <v>0.21</v>
      </c>
      <c r="I13" s="991">
        <f t="shared" si="1"/>
        <v>790</v>
      </c>
      <c r="J13" s="616">
        <f t="shared" si="5"/>
        <v>1343</v>
      </c>
      <c r="K13" s="686">
        <f t="shared" si="6"/>
        <v>4740</v>
      </c>
      <c r="L13" s="992">
        <f t="shared" si="7"/>
        <v>1343</v>
      </c>
      <c r="M13" s="263"/>
      <c r="N13" s="463"/>
    </row>
    <row r="14" spans="1:14" s="11" customFormat="1" ht="29.25" customHeight="1" x14ac:dyDescent="0.25">
      <c r="A14" s="27"/>
      <c r="B14" s="609" t="s">
        <v>4398</v>
      </c>
      <c r="C14" s="609" t="s">
        <v>4401</v>
      </c>
      <c r="D14" s="986" t="s">
        <v>5</v>
      </c>
      <c r="E14" s="987">
        <v>1</v>
      </c>
      <c r="F14" s="472">
        <v>1.9039999999999999</v>
      </c>
      <c r="G14" s="472">
        <v>360</v>
      </c>
      <c r="H14" s="473">
        <f>I3</f>
        <v>0.21</v>
      </c>
      <c r="I14" s="723">
        <f t="shared" ref="I14:I16" si="11">G14*(1-H14)</f>
        <v>284.40000000000003</v>
      </c>
      <c r="J14" s="615">
        <f t="shared" ref="J14:J16" si="12">I14*1.7</f>
        <v>483.48</v>
      </c>
      <c r="K14" s="694">
        <f t="shared" ref="K14:K16" si="13">I14*6</f>
        <v>1706.4</v>
      </c>
      <c r="L14" s="669">
        <f t="shared" ref="L14:L16" si="14">I14*1.7</f>
        <v>483.48</v>
      </c>
      <c r="M14" s="263"/>
      <c r="N14" s="10"/>
    </row>
    <row r="15" spans="1:14" s="11" customFormat="1" ht="29.25" customHeight="1" x14ac:dyDescent="0.25">
      <c r="A15" s="27"/>
      <c r="B15" s="611" t="s">
        <v>4398</v>
      </c>
      <c r="C15" s="611" t="s">
        <v>4401</v>
      </c>
      <c r="D15" s="476" t="s">
        <v>5</v>
      </c>
      <c r="E15" s="610">
        <v>1</v>
      </c>
      <c r="F15" s="474">
        <v>2.3659999999999997</v>
      </c>
      <c r="G15" s="474">
        <v>440</v>
      </c>
      <c r="H15" s="475">
        <f>I3</f>
        <v>0.21</v>
      </c>
      <c r="I15" s="724">
        <f t="shared" si="11"/>
        <v>347.6</v>
      </c>
      <c r="J15" s="615">
        <f t="shared" si="12"/>
        <v>590.92000000000007</v>
      </c>
      <c r="K15" s="694">
        <f t="shared" si="13"/>
        <v>2085.6000000000004</v>
      </c>
      <c r="L15" s="669">
        <f t="shared" si="14"/>
        <v>590.92000000000007</v>
      </c>
      <c r="M15" s="263"/>
      <c r="N15" s="10"/>
    </row>
    <row r="16" spans="1:14" s="11" customFormat="1" ht="29.25" customHeight="1" x14ac:dyDescent="0.25">
      <c r="A16" s="27"/>
      <c r="B16" s="611" t="s">
        <v>4398</v>
      </c>
      <c r="C16" s="611" t="s">
        <v>4401</v>
      </c>
      <c r="D16" s="476" t="s">
        <v>5</v>
      </c>
      <c r="E16" s="610">
        <v>1</v>
      </c>
      <c r="F16" s="474">
        <v>2.3659999999999997</v>
      </c>
      <c r="G16" s="474">
        <v>540</v>
      </c>
      <c r="H16" s="475">
        <f>I3</f>
        <v>0.21</v>
      </c>
      <c r="I16" s="724">
        <f t="shared" si="11"/>
        <v>426.6</v>
      </c>
      <c r="J16" s="615">
        <f t="shared" si="12"/>
        <v>725.22</v>
      </c>
      <c r="K16" s="694">
        <f t="shared" si="13"/>
        <v>2559.6000000000004</v>
      </c>
      <c r="L16" s="669">
        <f t="shared" si="14"/>
        <v>725.22</v>
      </c>
      <c r="M16" s="263"/>
      <c r="N16" s="10"/>
    </row>
    <row r="17" spans="1:14" s="11" customFormat="1" ht="29.25" customHeight="1" x14ac:dyDescent="0.25">
      <c r="A17" s="27"/>
      <c r="B17" s="611" t="s">
        <v>4399</v>
      </c>
      <c r="C17" s="611" t="s">
        <v>4402</v>
      </c>
      <c r="D17" s="476" t="s">
        <v>5</v>
      </c>
      <c r="E17" s="610">
        <v>1</v>
      </c>
      <c r="F17" s="474">
        <v>1.9039999999999999</v>
      </c>
      <c r="G17" s="474">
        <v>360</v>
      </c>
      <c r="H17" s="475">
        <f>I3</f>
        <v>0.21</v>
      </c>
      <c r="I17" s="724">
        <f t="shared" ref="I17:I19" si="15">G17*(1-H17)</f>
        <v>284.40000000000003</v>
      </c>
      <c r="J17" s="615">
        <f t="shared" ref="J17:J19" si="16">I17*1.7</f>
        <v>483.48</v>
      </c>
      <c r="K17" s="694">
        <f t="shared" ref="K17:K19" si="17">I17*6</f>
        <v>1706.4</v>
      </c>
      <c r="L17" s="669">
        <f t="shared" ref="L17:L19" si="18">I17*1.7</f>
        <v>483.48</v>
      </c>
      <c r="M17" s="263"/>
      <c r="N17" s="10"/>
    </row>
    <row r="18" spans="1:14" s="11" customFormat="1" ht="29.25" customHeight="1" x14ac:dyDescent="0.25">
      <c r="A18" s="27"/>
      <c r="B18" s="611" t="s">
        <v>4399</v>
      </c>
      <c r="C18" s="611" t="s">
        <v>4402</v>
      </c>
      <c r="D18" s="476" t="s">
        <v>5</v>
      </c>
      <c r="E18" s="610">
        <v>1</v>
      </c>
      <c r="F18" s="474">
        <v>2.3659999999999997</v>
      </c>
      <c r="G18" s="474">
        <v>440</v>
      </c>
      <c r="H18" s="475">
        <f>I3</f>
        <v>0.21</v>
      </c>
      <c r="I18" s="724">
        <f t="shared" si="15"/>
        <v>347.6</v>
      </c>
      <c r="J18" s="615">
        <f t="shared" si="16"/>
        <v>590.92000000000007</v>
      </c>
      <c r="K18" s="694">
        <f t="shared" si="17"/>
        <v>2085.6000000000004</v>
      </c>
      <c r="L18" s="669">
        <f t="shared" si="18"/>
        <v>590.92000000000007</v>
      </c>
      <c r="M18" s="263"/>
      <c r="N18" s="10"/>
    </row>
    <row r="19" spans="1:14" s="11" customFormat="1" ht="29.25" customHeight="1" thickBot="1" x14ac:dyDescent="0.3">
      <c r="A19" s="27"/>
      <c r="B19" s="611" t="s">
        <v>4399</v>
      </c>
      <c r="C19" s="611" t="s">
        <v>4402</v>
      </c>
      <c r="D19" s="476" t="s">
        <v>5</v>
      </c>
      <c r="E19" s="610">
        <v>1</v>
      </c>
      <c r="F19" s="474">
        <v>2.3659999999999997</v>
      </c>
      <c r="G19" s="474">
        <v>540</v>
      </c>
      <c r="H19" s="475">
        <f>I3</f>
        <v>0.21</v>
      </c>
      <c r="I19" s="724">
        <f t="shared" si="15"/>
        <v>426.6</v>
      </c>
      <c r="J19" s="615">
        <f t="shared" si="16"/>
        <v>725.22</v>
      </c>
      <c r="K19" s="694">
        <f t="shared" si="17"/>
        <v>2559.6000000000004</v>
      </c>
      <c r="L19" s="669">
        <f t="shared" si="18"/>
        <v>725.22</v>
      </c>
      <c r="M19" s="263"/>
      <c r="N19" s="10"/>
    </row>
    <row r="20" spans="1:14" s="13" customFormat="1" ht="37.5" customHeight="1" thickBot="1" x14ac:dyDescent="0.25">
      <c r="A20" s="1061" t="s">
        <v>4799</v>
      </c>
      <c r="B20" s="1066"/>
      <c r="C20" s="1066"/>
      <c r="D20" s="1066"/>
      <c r="E20" s="1066"/>
      <c r="F20" s="1066"/>
      <c r="G20" s="1066"/>
      <c r="H20" s="1066"/>
      <c r="I20" s="1066"/>
      <c r="J20" s="1065"/>
      <c r="K20" s="1065"/>
      <c r="L20" s="1065"/>
      <c r="M20" s="1065"/>
      <c r="N20" s="12"/>
    </row>
    <row r="21" spans="1:14" s="11" customFormat="1" x14ac:dyDescent="0.25">
      <c r="A21" s="27"/>
      <c r="B21" s="609" t="s">
        <v>2768</v>
      </c>
      <c r="C21" s="609" t="s">
        <v>2770</v>
      </c>
      <c r="D21" s="476" t="s">
        <v>5</v>
      </c>
      <c r="E21" s="610">
        <v>1</v>
      </c>
      <c r="F21" s="472">
        <v>0.19600000000000001</v>
      </c>
      <c r="G21" s="472">
        <v>40</v>
      </c>
      <c r="H21" s="475">
        <f>I3</f>
        <v>0.21</v>
      </c>
      <c r="I21" s="723">
        <f t="shared" ref="I21:I35" si="19">G21*(1-H21)</f>
        <v>31.6</v>
      </c>
      <c r="J21" s="615">
        <f t="shared" ref="J21:J35" si="20">I21*1.7</f>
        <v>53.72</v>
      </c>
      <c r="K21" s="694">
        <f t="shared" ref="K21:K35" si="21">I21*6</f>
        <v>189.60000000000002</v>
      </c>
      <c r="L21" s="669">
        <f t="shared" ref="L21:L35" si="22">I21*1.7</f>
        <v>53.72</v>
      </c>
      <c r="M21" s="263"/>
      <c r="N21" s="10"/>
    </row>
    <row r="22" spans="1:14" s="11" customFormat="1" x14ac:dyDescent="0.25">
      <c r="A22" s="27"/>
      <c r="B22" s="609" t="s">
        <v>2243</v>
      </c>
      <c r="C22" s="609" t="s">
        <v>2255</v>
      </c>
      <c r="D22" s="476" t="s">
        <v>5</v>
      </c>
      <c r="E22" s="610">
        <v>1</v>
      </c>
      <c r="F22" s="472">
        <v>0.19600000000000001</v>
      </c>
      <c r="G22" s="472">
        <v>51.480000000000011</v>
      </c>
      <c r="H22" s="475">
        <f>I3</f>
        <v>0.21</v>
      </c>
      <c r="I22" s="723">
        <f t="shared" si="19"/>
        <v>40.669200000000011</v>
      </c>
      <c r="J22" s="615">
        <f t="shared" si="20"/>
        <v>69.137640000000019</v>
      </c>
      <c r="K22" s="694">
        <f t="shared" si="21"/>
        <v>244.01520000000005</v>
      </c>
      <c r="L22" s="669">
        <f t="shared" si="22"/>
        <v>69.137640000000019</v>
      </c>
      <c r="M22" s="263"/>
      <c r="N22" s="10"/>
    </row>
    <row r="23" spans="1:14" s="11" customFormat="1" x14ac:dyDescent="0.25">
      <c r="A23" s="27"/>
      <c r="B23" s="611" t="s">
        <v>2244</v>
      </c>
      <c r="C23" s="611" t="s">
        <v>2256</v>
      </c>
      <c r="D23" s="476" t="s">
        <v>5</v>
      </c>
      <c r="E23" s="610">
        <v>1</v>
      </c>
      <c r="F23" s="474">
        <v>0.27999999999999997</v>
      </c>
      <c r="G23" s="472">
        <v>69.300000000000011</v>
      </c>
      <c r="H23" s="475">
        <f>I3</f>
        <v>0.21</v>
      </c>
      <c r="I23" s="723">
        <f t="shared" si="19"/>
        <v>54.747000000000014</v>
      </c>
      <c r="J23" s="615">
        <f t="shared" si="20"/>
        <v>93.069900000000018</v>
      </c>
      <c r="K23" s="694">
        <f t="shared" si="21"/>
        <v>328.48200000000008</v>
      </c>
      <c r="L23" s="669">
        <f t="shared" si="22"/>
        <v>93.069900000000018</v>
      </c>
      <c r="M23" s="263"/>
      <c r="N23" s="10"/>
    </row>
    <row r="24" spans="1:14" s="11" customFormat="1" x14ac:dyDescent="0.25">
      <c r="A24" s="27"/>
      <c r="B24" s="611" t="s">
        <v>2245</v>
      </c>
      <c r="C24" s="611" t="s">
        <v>2257</v>
      </c>
      <c r="D24" s="476" t="s">
        <v>5</v>
      </c>
      <c r="E24" s="610">
        <v>1</v>
      </c>
      <c r="F24" s="474">
        <v>0.38500000000000001</v>
      </c>
      <c r="G24" s="472">
        <v>91.08</v>
      </c>
      <c r="H24" s="475">
        <f>I3</f>
        <v>0.21</v>
      </c>
      <c r="I24" s="723">
        <f t="shared" si="19"/>
        <v>71.953199999999995</v>
      </c>
      <c r="J24" s="615">
        <f t="shared" si="20"/>
        <v>122.32043999999999</v>
      </c>
      <c r="K24" s="694">
        <f t="shared" si="21"/>
        <v>431.7192</v>
      </c>
      <c r="L24" s="669">
        <f t="shared" si="22"/>
        <v>122.32043999999999</v>
      </c>
      <c r="M24" s="263"/>
      <c r="N24" s="10"/>
    </row>
    <row r="25" spans="1:14" s="11" customFormat="1" x14ac:dyDescent="0.25">
      <c r="A25" s="27"/>
      <c r="B25" s="611" t="s">
        <v>2246</v>
      </c>
      <c r="C25" s="611" t="s">
        <v>2258</v>
      </c>
      <c r="D25" s="476" t="s">
        <v>5</v>
      </c>
      <c r="E25" s="610">
        <v>1</v>
      </c>
      <c r="F25" s="474">
        <v>0.47599999999999998</v>
      </c>
      <c r="G25" s="472">
        <v>113.85000000000001</v>
      </c>
      <c r="H25" s="475">
        <f>I3</f>
        <v>0.21</v>
      </c>
      <c r="I25" s="723">
        <f t="shared" si="19"/>
        <v>89.941500000000005</v>
      </c>
      <c r="J25" s="615">
        <f t="shared" si="20"/>
        <v>152.90055000000001</v>
      </c>
      <c r="K25" s="694">
        <f t="shared" si="21"/>
        <v>539.649</v>
      </c>
      <c r="L25" s="669">
        <f t="shared" si="22"/>
        <v>152.90055000000001</v>
      </c>
      <c r="M25" s="263"/>
      <c r="N25" s="10"/>
    </row>
    <row r="26" spans="1:14" s="11" customFormat="1" x14ac:dyDescent="0.25">
      <c r="A26" s="27"/>
      <c r="B26" s="611" t="s">
        <v>2247</v>
      </c>
      <c r="C26" s="611" t="s">
        <v>2259</v>
      </c>
      <c r="D26" s="476" t="s">
        <v>5</v>
      </c>
      <c r="E26" s="610">
        <v>1</v>
      </c>
      <c r="F26" s="474">
        <v>0.58799999999999997</v>
      </c>
      <c r="G26" s="472">
        <v>134.64000000000001</v>
      </c>
      <c r="H26" s="475">
        <f>I3</f>
        <v>0.21</v>
      </c>
      <c r="I26" s="723">
        <f t="shared" si="19"/>
        <v>106.36560000000001</v>
      </c>
      <c r="J26" s="615">
        <f t="shared" si="20"/>
        <v>180.82152000000002</v>
      </c>
      <c r="K26" s="694">
        <f t="shared" si="21"/>
        <v>638.19360000000006</v>
      </c>
      <c r="L26" s="669">
        <f t="shared" si="22"/>
        <v>180.82152000000002</v>
      </c>
      <c r="M26" s="263"/>
      <c r="N26" s="10"/>
    </row>
    <row r="27" spans="1:14" s="11" customFormat="1" x14ac:dyDescent="0.25">
      <c r="A27" s="27"/>
      <c r="B27" s="611" t="s">
        <v>2248</v>
      </c>
      <c r="C27" s="611" t="s">
        <v>2260</v>
      </c>
      <c r="D27" s="476" t="s">
        <v>5</v>
      </c>
      <c r="E27" s="610">
        <v>1</v>
      </c>
      <c r="F27" s="474">
        <v>0.78120000000000001</v>
      </c>
      <c r="G27" s="474">
        <v>174.24</v>
      </c>
      <c r="H27" s="475">
        <f>I3</f>
        <v>0.21</v>
      </c>
      <c r="I27" s="724">
        <f t="shared" si="19"/>
        <v>137.64960000000002</v>
      </c>
      <c r="J27" s="615">
        <f t="shared" si="20"/>
        <v>234.00432000000004</v>
      </c>
      <c r="K27" s="694">
        <f t="shared" si="21"/>
        <v>825.89760000000012</v>
      </c>
      <c r="L27" s="669">
        <f t="shared" si="22"/>
        <v>234.00432000000004</v>
      </c>
      <c r="M27" s="263"/>
      <c r="N27" s="10"/>
    </row>
    <row r="28" spans="1:14" s="11" customFormat="1" x14ac:dyDescent="0.25">
      <c r="A28" s="27"/>
      <c r="B28" s="611" t="s">
        <v>2249</v>
      </c>
      <c r="C28" s="611" t="s">
        <v>2261</v>
      </c>
      <c r="D28" s="476" t="s">
        <v>5</v>
      </c>
      <c r="E28" s="610">
        <v>1</v>
      </c>
      <c r="F28" s="474">
        <v>0.95199999999999996</v>
      </c>
      <c r="G28" s="474">
        <v>217.8</v>
      </c>
      <c r="H28" s="475">
        <f>I3</f>
        <v>0.21</v>
      </c>
      <c r="I28" s="724">
        <f t="shared" si="19"/>
        <v>172.06200000000001</v>
      </c>
      <c r="J28" s="615">
        <f t="shared" si="20"/>
        <v>292.50540000000001</v>
      </c>
      <c r="K28" s="694">
        <f t="shared" si="21"/>
        <v>1032.3720000000001</v>
      </c>
      <c r="L28" s="669">
        <f t="shared" si="22"/>
        <v>292.50540000000001</v>
      </c>
      <c r="M28" s="263"/>
      <c r="N28" s="10"/>
    </row>
    <row r="29" spans="1:14" s="11" customFormat="1" x14ac:dyDescent="0.25">
      <c r="A29" s="27"/>
      <c r="B29" s="611" t="s">
        <v>2250</v>
      </c>
      <c r="C29" s="611" t="s">
        <v>2262</v>
      </c>
      <c r="D29" s="476" t="s">
        <v>5</v>
      </c>
      <c r="E29" s="610">
        <v>1</v>
      </c>
      <c r="F29" s="474">
        <v>1.1479999999999999</v>
      </c>
      <c r="G29" s="474">
        <v>247.50000000000003</v>
      </c>
      <c r="H29" s="475">
        <f>I3</f>
        <v>0.21</v>
      </c>
      <c r="I29" s="724">
        <f t="shared" si="19"/>
        <v>195.52500000000003</v>
      </c>
      <c r="J29" s="615">
        <f t="shared" si="20"/>
        <v>332.39250000000004</v>
      </c>
      <c r="K29" s="694">
        <f t="shared" si="21"/>
        <v>1173.1500000000001</v>
      </c>
      <c r="L29" s="669">
        <f t="shared" si="22"/>
        <v>332.39250000000004</v>
      </c>
      <c r="M29" s="263"/>
      <c r="N29" s="10"/>
    </row>
    <row r="30" spans="1:14" s="11" customFormat="1" x14ac:dyDescent="0.25">
      <c r="A30" s="27"/>
      <c r="B30" s="611" t="s">
        <v>2251</v>
      </c>
      <c r="C30" s="611" t="s">
        <v>2263</v>
      </c>
      <c r="D30" s="476" t="s">
        <v>5</v>
      </c>
      <c r="E30" s="610">
        <v>1</v>
      </c>
      <c r="F30" s="474">
        <v>1.337</v>
      </c>
      <c r="G30" s="474">
        <v>287.10000000000002</v>
      </c>
      <c r="H30" s="475">
        <f>I3</f>
        <v>0.21</v>
      </c>
      <c r="I30" s="724">
        <f t="shared" si="19"/>
        <v>226.80900000000003</v>
      </c>
      <c r="J30" s="615">
        <f t="shared" si="20"/>
        <v>385.57530000000003</v>
      </c>
      <c r="K30" s="694">
        <f t="shared" si="21"/>
        <v>1360.8540000000003</v>
      </c>
      <c r="L30" s="669">
        <f t="shared" si="22"/>
        <v>385.57530000000003</v>
      </c>
      <c r="M30" s="263"/>
      <c r="N30" s="10"/>
    </row>
    <row r="31" spans="1:14" s="11" customFormat="1" x14ac:dyDescent="0.25">
      <c r="A31" s="27"/>
      <c r="B31" s="611" t="s">
        <v>2350</v>
      </c>
      <c r="C31" s="611" t="s">
        <v>2351</v>
      </c>
      <c r="D31" s="476" t="s">
        <v>5</v>
      </c>
      <c r="E31" s="610">
        <v>1</v>
      </c>
      <c r="F31" s="474">
        <v>1.337</v>
      </c>
      <c r="G31" s="474">
        <v>308</v>
      </c>
      <c r="H31" s="475">
        <f>I3</f>
        <v>0.21</v>
      </c>
      <c r="I31" s="724">
        <f t="shared" si="19"/>
        <v>243.32000000000002</v>
      </c>
      <c r="J31" s="615">
        <f t="shared" si="20"/>
        <v>413.64400000000001</v>
      </c>
      <c r="K31" s="694">
        <f t="shared" si="21"/>
        <v>1459.92</v>
      </c>
      <c r="L31" s="669">
        <f t="shared" si="22"/>
        <v>413.64400000000001</v>
      </c>
      <c r="M31" s="263"/>
      <c r="N31" s="10"/>
    </row>
    <row r="32" spans="1:14" s="11" customFormat="1" x14ac:dyDescent="0.25">
      <c r="A32" s="27"/>
      <c r="B32" s="611" t="s">
        <v>2252</v>
      </c>
      <c r="C32" s="611" t="s">
        <v>2264</v>
      </c>
      <c r="D32" s="476" t="s">
        <v>5</v>
      </c>
      <c r="E32" s="610">
        <v>1</v>
      </c>
      <c r="F32" s="474">
        <v>1.736</v>
      </c>
      <c r="G32" s="474">
        <v>368.50000000000006</v>
      </c>
      <c r="H32" s="475">
        <f>I3</f>
        <v>0.21</v>
      </c>
      <c r="I32" s="724">
        <f t="shared" si="19"/>
        <v>291.11500000000007</v>
      </c>
      <c r="J32" s="615">
        <f t="shared" si="20"/>
        <v>494.89550000000008</v>
      </c>
      <c r="K32" s="694">
        <f t="shared" si="21"/>
        <v>1746.6900000000005</v>
      </c>
      <c r="L32" s="669">
        <f t="shared" si="22"/>
        <v>494.89550000000008</v>
      </c>
      <c r="M32" s="263"/>
      <c r="N32" s="10"/>
    </row>
    <row r="33" spans="1:14" s="11" customFormat="1" x14ac:dyDescent="0.25">
      <c r="A33" s="27"/>
      <c r="B33" s="611" t="s">
        <v>2253</v>
      </c>
      <c r="C33" s="611" t="s">
        <v>2265</v>
      </c>
      <c r="D33" s="476" t="s">
        <v>5</v>
      </c>
      <c r="E33" s="610">
        <v>1</v>
      </c>
      <c r="F33" s="474">
        <v>1.9039999999999999</v>
      </c>
      <c r="G33" s="474">
        <v>418.00000000000006</v>
      </c>
      <c r="H33" s="475">
        <f>I3</f>
        <v>0.21</v>
      </c>
      <c r="I33" s="724">
        <f t="shared" si="19"/>
        <v>330.22000000000008</v>
      </c>
      <c r="J33" s="615">
        <f t="shared" si="20"/>
        <v>561.37400000000014</v>
      </c>
      <c r="K33" s="694">
        <f t="shared" si="21"/>
        <v>1981.3200000000006</v>
      </c>
      <c r="L33" s="669">
        <f t="shared" si="22"/>
        <v>561.37400000000014</v>
      </c>
      <c r="M33" s="263"/>
      <c r="N33" s="10"/>
    </row>
    <row r="34" spans="1:14" s="11" customFormat="1" x14ac:dyDescent="0.25">
      <c r="A34" s="27"/>
      <c r="B34" s="611" t="s">
        <v>2254</v>
      </c>
      <c r="C34" s="611" t="s">
        <v>2266</v>
      </c>
      <c r="D34" s="476" t="s">
        <v>5</v>
      </c>
      <c r="E34" s="610">
        <v>1</v>
      </c>
      <c r="F34" s="474">
        <v>2.3659999999999997</v>
      </c>
      <c r="G34" s="474">
        <v>517</v>
      </c>
      <c r="H34" s="475">
        <f>I3</f>
        <v>0.21</v>
      </c>
      <c r="I34" s="724">
        <f t="shared" si="19"/>
        <v>408.43</v>
      </c>
      <c r="J34" s="615">
        <f t="shared" si="20"/>
        <v>694.33100000000002</v>
      </c>
      <c r="K34" s="694">
        <f t="shared" si="21"/>
        <v>2450.58</v>
      </c>
      <c r="L34" s="669">
        <f t="shared" si="22"/>
        <v>694.33100000000002</v>
      </c>
      <c r="M34" s="263"/>
      <c r="N34" s="10"/>
    </row>
    <row r="35" spans="1:14" s="11" customFormat="1" ht="13.5" thickBot="1" x14ac:dyDescent="0.3">
      <c r="A35" s="27"/>
      <c r="B35" s="611" t="s">
        <v>2699</v>
      </c>
      <c r="C35" s="611" t="s">
        <v>2700</v>
      </c>
      <c r="D35" s="476" t="s">
        <v>5</v>
      </c>
      <c r="E35" s="610">
        <v>1</v>
      </c>
      <c r="F35" s="474">
        <v>2.3659999999999997</v>
      </c>
      <c r="G35" s="474">
        <v>616</v>
      </c>
      <c r="H35" s="475">
        <f>I3</f>
        <v>0.21</v>
      </c>
      <c r="I35" s="724">
        <f t="shared" si="19"/>
        <v>486.64000000000004</v>
      </c>
      <c r="J35" s="615">
        <f t="shared" si="20"/>
        <v>827.28800000000001</v>
      </c>
      <c r="K35" s="694">
        <f t="shared" si="21"/>
        <v>2919.84</v>
      </c>
      <c r="L35" s="669">
        <f t="shared" si="22"/>
        <v>827.28800000000001</v>
      </c>
      <c r="M35" s="263"/>
      <c r="N35" s="10"/>
    </row>
    <row r="36" spans="1:14" s="11" customFormat="1" ht="13.5" thickBot="1" x14ac:dyDescent="0.3">
      <c r="A36" s="27"/>
      <c r="B36" s="22" t="s">
        <v>2767</v>
      </c>
      <c r="C36" s="22" t="s">
        <v>2769</v>
      </c>
      <c r="D36" s="346" t="s">
        <v>5</v>
      </c>
      <c r="E36" s="400">
        <v>1</v>
      </c>
      <c r="F36" s="26">
        <v>0.35000000000000003</v>
      </c>
      <c r="G36" s="26">
        <v>46</v>
      </c>
      <c r="H36" s="76">
        <f>I3</f>
        <v>0.21</v>
      </c>
      <c r="I36" s="47">
        <f t="shared" ref="I36" si="23">G36*(1-H36)</f>
        <v>36.340000000000003</v>
      </c>
      <c r="J36" s="615">
        <f>I36*1.7</f>
        <v>61.778000000000006</v>
      </c>
      <c r="K36" s="694">
        <f>I36*6</f>
        <v>218.04000000000002</v>
      </c>
      <c r="L36" s="669">
        <f>I36*1.7</f>
        <v>61.778000000000006</v>
      </c>
      <c r="M36" s="651"/>
      <c r="N36" s="10"/>
    </row>
    <row r="37" spans="1:14" s="11" customFormat="1" x14ac:dyDescent="0.25">
      <c r="A37" s="27"/>
      <c r="B37" s="22" t="s">
        <v>2172</v>
      </c>
      <c r="C37" s="22" t="s">
        <v>2182</v>
      </c>
      <c r="D37" s="346" t="s">
        <v>5</v>
      </c>
      <c r="E37" s="400">
        <v>1</v>
      </c>
      <c r="F37" s="26">
        <v>0.35000000000000003</v>
      </c>
      <c r="G37" s="26">
        <v>76</v>
      </c>
      <c r="H37" s="76">
        <f>I3</f>
        <v>0.21</v>
      </c>
      <c r="I37" s="47">
        <f t="shared" ref="I37:I48" si="24">G37*(1-H37)</f>
        <v>60.040000000000006</v>
      </c>
      <c r="J37" s="615">
        <f t="shared" ref="J37:J64" si="25">I37*1.7</f>
        <v>102.06800000000001</v>
      </c>
      <c r="K37" s="694">
        <f t="shared" ref="K37:K78" si="26">I37*6</f>
        <v>360.24</v>
      </c>
      <c r="L37" s="669">
        <f t="shared" ref="L37:L78" si="27">I37*1.7</f>
        <v>102.06800000000001</v>
      </c>
      <c r="M37" s="651"/>
      <c r="N37" s="10"/>
    </row>
    <row r="38" spans="1:14" s="11" customFormat="1" x14ac:dyDescent="0.25">
      <c r="A38" s="27"/>
      <c r="B38" s="28" t="s">
        <v>2210</v>
      </c>
      <c r="C38" s="28" t="s">
        <v>2211</v>
      </c>
      <c r="D38" s="346" t="s">
        <v>5</v>
      </c>
      <c r="E38" s="400">
        <v>1</v>
      </c>
      <c r="F38" s="26">
        <v>0.5</v>
      </c>
      <c r="G38" s="26">
        <v>102</v>
      </c>
      <c r="H38" s="76">
        <f>I3</f>
        <v>0.21</v>
      </c>
      <c r="I38" s="47">
        <f t="shared" ref="I38" si="28">G38*(1-H38)</f>
        <v>80.58</v>
      </c>
      <c r="J38" s="615">
        <f t="shared" si="25"/>
        <v>136.98599999999999</v>
      </c>
      <c r="K38" s="694">
        <f t="shared" si="26"/>
        <v>483.48</v>
      </c>
      <c r="L38" s="669">
        <f t="shared" si="27"/>
        <v>136.98599999999999</v>
      </c>
      <c r="M38" s="652"/>
      <c r="N38" s="10"/>
    </row>
    <row r="39" spans="1:14" s="11" customFormat="1" x14ac:dyDescent="0.25">
      <c r="A39" s="27"/>
      <c r="B39" s="28" t="s">
        <v>2173</v>
      </c>
      <c r="C39" s="28" t="s">
        <v>2183</v>
      </c>
      <c r="D39" s="346" t="s">
        <v>5</v>
      </c>
      <c r="E39" s="400">
        <v>1</v>
      </c>
      <c r="F39" s="26">
        <v>0.6875</v>
      </c>
      <c r="G39" s="26">
        <v>116</v>
      </c>
      <c r="H39" s="76">
        <f>I3</f>
        <v>0.21</v>
      </c>
      <c r="I39" s="47">
        <f t="shared" si="24"/>
        <v>91.64</v>
      </c>
      <c r="J39" s="615">
        <f t="shared" si="25"/>
        <v>155.78800000000001</v>
      </c>
      <c r="K39" s="694">
        <f t="shared" si="26"/>
        <v>549.84</v>
      </c>
      <c r="L39" s="669">
        <f t="shared" si="27"/>
        <v>155.78800000000001</v>
      </c>
      <c r="M39" s="652"/>
      <c r="N39" s="10"/>
    </row>
    <row r="40" spans="1:14" s="11" customFormat="1" x14ac:dyDescent="0.25">
      <c r="A40" s="27"/>
      <c r="B40" s="28" t="s">
        <v>2208</v>
      </c>
      <c r="C40" s="28" t="s">
        <v>2209</v>
      </c>
      <c r="D40" s="346" t="s">
        <v>5</v>
      </c>
      <c r="E40" s="400">
        <v>1</v>
      </c>
      <c r="F40" s="26">
        <v>0.85000000000000009</v>
      </c>
      <c r="G40" s="26">
        <v>142</v>
      </c>
      <c r="H40" s="76">
        <f>I3</f>
        <v>0.21</v>
      </c>
      <c r="I40" s="47">
        <f t="shared" ref="I40" si="29">G40*(1-H40)</f>
        <v>112.18</v>
      </c>
      <c r="J40" s="615">
        <f t="shared" si="25"/>
        <v>190.70600000000002</v>
      </c>
      <c r="K40" s="694">
        <f t="shared" si="26"/>
        <v>673.08</v>
      </c>
      <c r="L40" s="669">
        <f t="shared" si="27"/>
        <v>190.70600000000002</v>
      </c>
      <c r="M40" s="652"/>
      <c r="N40" s="10"/>
    </row>
    <row r="41" spans="1:14" s="11" customFormat="1" x14ac:dyDescent="0.25">
      <c r="A41" s="27"/>
      <c r="B41" s="28" t="s">
        <v>2174</v>
      </c>
      <c r="C41" s="28" t="s">
        <v>2184</v>
      </c>
      <c r="D41" s="346" t="s">
        <v>5</v>
      </c>
      <c r="E41" s="400">
        <v>1</v>
      </c>
      <c r="F41" s="26">
        <v>1.05</v>
      </c>
      <c r="G41" s="26">
        <v>168</v>
      </c>
      <c r="H41" s="76">
        <f>I3</f>
        <v>0.21</v>
      </c>
      <c r="I41" s="47">
        <f t="shared" si="24"/>
        <v>132.72</v>
      </c>
      <c r="J41" s="615">
        <f t="shared" si="25"/>
        <v>225.624</v>
      </c>
      <c r="K41" s="694">
        <f t="shared" si="26"/>
        <v>796.31999999999994</v>
      </c>
      <c r="L41" s="669">
        <f t="shared" si="27"/>
        <v>225.624</v>
      </c>
      <c r="M41" s="652"/>
      <c r="N41" s="10"/>
    </row>
    <row r="42" spans="1:14" s="11" customFormat="1" x14ac:dyDescent="0.25">
      <c r="A42" s="27"/>
      <c r="B42" s="28" t="s">
        <v>2175</v>
      </c>
      <c r="C42" s="28" t="s">
        <v>2185</v>
      </c>
      <c r="D42" s="346" t="s">
        <v>5</v>
      </c>
      <c r="E42" s="400">
        <v>1</v>
      </c>
      <c r="F42" s="26">
        <v>1.395</v>
      </c>
      <c r="G42" s="31">
        <v>212</v>
      </c>
      <c r="H42" s="76">
        <f>I3</f>
        <v>0.21</v>
      </c>
      <c r="I42" s="68">
        <f t="shared" si="24"/>
        <v>167.48000000000002</v>
      </c>
      <c r="J42" s="615">
        <f t="shared" si="25"/>
        <v>284.71600000000001</v>
      </c>
      <c r="K42" s="694">
        <f t="shared" si="26"/>
        <v>1004.8800000000001</v>
      </c>
      <c r="L42" s="669">
        <f t="shared" si="27"/>
        <v>284.71600000000001</v>
      </c>
      <c r="M42" s="652"/>
      <c r="N42" s="10"/>
    </row>
    <row r="43" spans="1:14" s="11" customFormat="1" x14ac:dyDescent="0.25">
      <c r="A43" s="27"/>
      <c r="B43" s="28" t="s">
        <v>2176</v>
      </c>
      <c r="C43" s="28" t="s">
        <v>2186</v>
      </c>
      <c r="D43" s="346" t="s">
        <v>5</v>
      </c>
      <c r="E43" s="400">
        <v>1</v>
      </c>
      <c r="F43" s="26">
        <v>1.7000000000000002</v>
      </c>
      <c r="G43" s="31">
        <v>270</v>
      </c>
      <c r="H43" s="76">
        <f>I3</f>
        <v>0.21</v>
      </c>
      <c r="I43" s="68">
        <f t="shared" si="24"/>
        <v>213.3</v>
      </c>
      <c r="J43" s="615">
        <f t="shared" si="25"/>
        <v>362.61</v>
      </c>
      <c r="K43" s="694">
        <f t="shared" si="26"/>
        <v>1279.8000000000002</v>
      </c>
      <c r="L43" s="669">
        <f t="shared" si="27"/>
        <v>362.61</v>
      </c>
      <c r="M43" s="652"/>
      <c r="N43" s="10"/>
    </row>
    <row r="44" spans="1:14" s="11" customFormat="1" x14ac:dyDescent="0.25">
      <c r="A44" s="27"/>
      <c r="B44" s="28" t="s">
        <v>2177</v>
      </c>
      <c r="C44" s="28" t="s">
        <v>2187</v>
      </c>
      <c r="D44" s="346" t="s">
        <v>5</v>
      </c>
      <c r="E44" s="400">
        <v>1</v>
      </c>
      <c r="F44" s="26">
        <v>2.0499999999999998</v>
      </c>
      <c r="G44" s="31">
        <v>308</v>
      </c>
      <c r="H44" s="76">
        <f>I3</f>
        <v>0.21</v>
      </c>
      <c r="I44" s="68">
        <f t="shared" si="24"/>
        <v>243.32000000000002</v>
      </c>
      <c r="J44" s="615">
        <f t="shared" si="25"/>
        <v>413.64400000000001</v>
      </c>
      <c r="K44" s="694">
        <f t="shared" si="26"/>
        <v>1459.92</v>
      </c>
      <c r="L44" s="669">
        <f t="shared" si="27"/>
        <v>413.64400000000001</v>
      </c>
      <c r="M44" s="652"/>
      <c r="N44" s="10"/>
    </row>
    <row r="45" spans="1:14" s="11" customFormat="1" x14ac:dyDescent="0.25">
      <c r="A45" s="27"/>
      <c r="B45" s="28" t="s">
        <v>2178</v>
      </c>
      <c r="C45" s="28" t="s">
        <v>2188</v>
      </c>
      <c r="D45" s="346" t="s">
        <v>5</v>
      </c>
      <c r="E45" s="400">
        <v>1</v>
      </c>
      <c r="F45" s="26">
        <v>2.3874999999999997</v>
      </c>
      <c r="G45" s="31">
        <v>352</v>
      </c>
      <c r="H45" s="76">
        <f>I3</f>
        <v>0.21</v>
      </c>
      <c r="I45" s="68">
        <f t="shared" si="24"/>
        <v>278.08000000000004</v>
      </c>
      <c r="J45" s="615">
        <f t="shared" si="25"/>
        <v>472.73600000000005</v>
      </c>
      <c r="K45" s="694">
        <f t="shared" si="26"/>
        <v>1668.4800000000002</v>
      </c>
      <c r="L45" s="669">
        <f t="shared" si="27"/>
        <v>472.73600000000005</v>
      </c>
      <c r="M45" s="652"/>
      <c r="N45" s="10"/>
    </row>
    <row r="46" spans="1:14" s="11" customFormat="1" x14ac:dyDescent="0.25">
      <c r="A46" s="27"/>
      <c r="B46" s="28" t="s">
        <v>2179</v>
      </c>
      <c r="C46" s="28" t="s">
        <v>2189</v>
      </c>
      <c r="D46" s="346" t="s">
        <v>5</v>
      </c>
      <c r="E46" s="400">
        <v>1</v>
      </c>
      <c r="F46" s="26">
        <v>3.1</v>
      </c>
      <c r="G46" s="31">
        <v>444</v>
      </c>
      <c r="H46" s="76">
        <f>I3</f>
        <v>0.21</v>
      </c>
      <c r="I46" s="68">
        <f t="shared" si="24"/>
        <v>350.76</v>
      </c>
      <c r="J46" s="615">
        <f t="shared" si="25"/>
        <v>596.29199999999992</v>
      </c>
      <c r="K46" s="694">
        <f t="shared" si="26"/>
        <v>2104.56</v>
      </c>
      <c r="L46" s="669">
        <f t="shared" si="27"/>
        <v>596.29199999999992</v>
      </c>
      <c r="M46" s="652"/>
      <c r="N46" s="10"/>
    </row>
    <row r="47" spans="1:14" s="11" customFormat="1" x14ac:dyDescent="0.25">
      <c r="A47" s="27"/>
      <c r="B47" s="28" t="s">
        <v>2180</v>
      </c>
      <c r="C47" s="28" t="s">
        <v>2190</v>
      </c>
      <c r="D47" s="346" t="s">
        <v>5</v>
      </c>
      <c r="E47" s="400">
        <v>1</v>
      </c>
      <c r="F47" s="26">
        <v>3.4000000000000004</v>
      </c>
      <c r="G47" s="31">
        <v>498</v>
      </c>
      <c r="H47" s="76">
        <f>I3</f>
        <v>0.21</v>
      </c>
      <c r="I47" s="68">
        <f t="shared" si="24"/>
        <v>393.42</v>
      </c>
      <c r="J47" s="615">
        <f t="shared" si="25"/>
        <v>668.81399999999996</v>
      </c>
      <c r="K47" s="694">
        <f t="shared" si="26"/>
        <v>2360.52</v>
      </c>
      <c r="L47" s="669">
        <f t="shared" si="27"/>
        <v>668.81399999999996</v>
      </c>
      <c r="M47" s="652"/>
      <c r="N47" s="10"/>
    </row>
    <row r="48" spans="1:14" s="11" customFormat="1" x14ac:dyDescent="0.25">
      <c r="A48" s="27"/>
      <c r="B48" s="28" t="s">
        <v>2181</v>
      </c>
      <c r="C48" s="28" t="s">
        <v>2191</v>
      </c>
      <c r="D48" s="346" t="s">
        <v>5</v>
      </c>
      <c r="E48" s="400">
        <v>1</v>
      </c>
      <c r="F48" s="26">
        <v>4.2249999999999996</v>
      </c>
      <c r="G48" s="31">
        <v>544</v>
      </c>
      <c r="H48" s="76">
        <f>I3</f>
        <v>0.21</v>
      </c>
      <c r="I48" s="68">
        <f t="shared" si="24"/>
        <v>429.76</v>
      </c>
      <c r="J48" s="615">
        <f t="shared" si="25"/>
        <v>730.59199999999998</v>
      </c>
      <c r="K48" s="694">
        <f t="shared" si="26"/>
        <v>2578.56</v>
      </c>
      <c r="L48" s="669">
        <f t="shared" si="27"/>
        <v>730.59199999999998</v>
      </c>
      <c r="M48" s="652"/>
      <c r="N48" s="10"/>
    </row>
    <row r="49" spans="1:14" s="11" customFormat="1" x14ac:dyDescent="0.25">
      <c r="A49" s="27"/>
      <c r="B49" s="28" t="s">
        <v>2703</v>
      </c>
      <c r="C49" s="28" t="s">
        <v>2704</v>
      </c>
      <c r="D49" s="346" t="s">
        <v>5</v>
      </c>
      <c r="E49" s="400">
        <v>1</v>
      </c>
      <c r="F49" s="26">
        <v>4.2249999999999996</v>
      </c>
      <c r="G49" s="31">
        <v>780</v>
      </c>
      <c r="H49" s="76">
        <f>I3</f>
        <v>0.21</v>
      </c>
      <c r="I49" s="68">
        <f t="shared" ref="I49:I50" si="30">G49*(1-H49)</f>
        <v>616.20000000000005</v>
      </c>
      <c r="J49" s="615">
        <f t="shared" si="25"/>
        <v>1047.54</v>
      </c>
      <c r="K49" s="694">
        <f t="shared" si="26"/>
        <v>3697.2000000000003</v>
      </c>
      <c r="L49" s="669">
        <f t="shared" si="27"/>
        <v>1047.54</v>
      </c>
      <c r="M49" s="653"/>
      <c r="N49" s="10"/>
    </row>
    <row r="50" spans="1:14" s="11" customFormat="1" x14ac:dyDescent="0.25">
      <c r="A50" s="27"/>
      <c r="B50" s="975" t="s">
        <v>4784</v>
      </c>
      <c r="C50" s="975" t="s">
        <v>4800</v>
      </c>
      <c r="D50" s="984" t="s">
        <v>5</v>
      </c>
      <c r="E50" s="985">
        <v>1</v>
      </c>
      <c r="F50" s="978">
        <v>0.43750000000000006</v>
      </c>
      <c r="G50" s="978">
        <v>50</v>
      </c>
      <c r="H50" s="983">
        <f>I3</f>
        <v>0.21</v>
      </c>
      <c r="I50" s="723">
        <f t="shared" si="30"/>
        <v>39.5</v>
      </c>
      <c r="J50" s="615">
        <f t="shared" si="25"/>
        <v>67.149999999999991</v>
      </c>
      <c r="K50" s="694">
        <f t="shared" si="26"/>
        <v>237</v>
      </c>
      <c r="L50" s="669">
        <f t="shared" si="27"/>
        <v>67.149999999999991</v>
      </c>
      <c r="M50" s="263"/>
      <c r="N50" s="10"/>
    </row>
    <row r="51" spans="1:14" s="11" customFormat="1" x14ac:dyDescent="0.25">
      <c r="A51" s="27"/>
      <c r="B51" s="975" t="s">
        <v>4785</v>
      </c>
      <c r="C51" s="975" t="s">
        <v>4801</v>
      </c>
      <c r="D51" s="984" t="s">
        <v>5</v>
      </c>
      <c r="E51" s="985">
        <v>1</v>
      </c>
      <c r="F51" s="978">
        <v>0.43750000000000006</v>
      </c>
      <c r="G51" s="978">
        <v>78</v>
      </c>
      <c r="H51" s="983">
        <f>I3</f>
        <v>0.21</v>
      </c>
      <c r="I51" s="723">
        <f t="shared" ref="I51:I63" si="31">G51*(1-H51)</f>
        <v>61.620000000000005</v>
      </c>
      <c r="J51" s="615">
        <f t="shared" si="25"/>
        <v>104.754</v>
      </c>
      <c r="K51" s="694">
        <f t="shared" si="26"/>
        <v>369.72</v>
      </c>
      <c r="L51" s="669">
        <f t="shared" si="27"/>
        <v>104.754</v>
      </c>
      <c r="M51" s="263"/>
      <c r="N51" s="10"/>
    </row>
    <row r="52" spans="1:14" s="11" customFormat="1" x14ac:dyDescent="0.25">
      <c r="A52" s="27"/>
      <c r="B52" s="979" t="s">
        <v>4786</v>
      </c>
      <c r="C52" s="979" t="s">
        <v>4802</v>
      </c>
      <c r="D52" s="984" t="s">
        <v>5</v>
      </c>
      <c r="E52" s="985">
        <v>1</v>
      </c>
      <c r="F52" s="978">
        <v>0.625</v>
      </c>
      <c r="G52" s="978">
        <v>100</v>
      </c>
      <c r="H52" s="983">
        <f>I3</f>
        <v>0.21</v>
      </c>
      <c r="I52" s="723">
        <f t="shared" si="31"/>
        <v>79</v>
      </c>
      <c r="J52" s="615">
        <f t="shared" si="25"/>
        <v>134.29999999999998</v>
      </c>
      <c r="K52" s="694">
        <f t="shared" si="26"/>
        <v>474</v>
      </c>
      <c r="L52" s="669">
        <f t="shared" si="27"/>
        <v>134.29999999999998</v>
      </c>
      <c r="M52" s="263"/>
      <c r="N52" s="10"/>
    </row>
    <row r="53" spans="1:14" s="11" customFormat="1" x14ac:dyDescent="0.25">
      <c r="A53" s="27"/>
      <c r="B53" s="979" t="s">
        <v>4787</v>
      </c>
      <c r="C53" s="979" t="s">
        <v>4803</v>
      </c>
      <c r="D53" s="984" t="s">
        <v>5</v>
      </c>
      <c r="E53" s="985">
        <v>1</v>
      </c>
      <c r="F53" s="978">
        <v>0.859375</v>
      </c>
      <c r="G53" s="978">
        <v>130</v>
      </c>
      <c r="H53" s="983">
        <f>I3</f>
        <v>0.21</v>
      </c>
      <c r="I53" s="723">
        <f t="shared" si="31"/>
        <v>102.7</v>
      </c>
      <c r="J53" s="615">
        <f t="shared" si="25"/>
        <v>174.59</v>
      </c>
      <c r="K53" s="694">
        <f t="shared" si="26"/>
        <v>616.20000000000005</v>
      </c>
      <c r="L53" s="669">
        <f t="shared" si="27"/>
        <v>174.59</v>
      </c>
      <c r="M53" s="263"/>
      <c r="N53" s="10"/>
    </row>
    <row r="54" spans="1:14" s="11" customFormat="1" x14ac:dyDescent="0.25">
      <c r="A54" s="27"/>
      <c r="B54" s="979" t="s">
        <v>4788</v>
      </c>
      <c r="C54" s="979" t="s">
        <v>4804</v>
      </c>
      <c r="D54" s="984" t="s">
        <v>5</v>
      </c>
      <c r="E54" s="985">
        <v>1</v>
      </c>
      <c r="F54" s="978">
        <v>1.0625</v>
      </c>
      <c r="G54" s="978">
        <v>150</v>
      </c>
      <c r="H54" s="983">
        <f>I3</f>
        <v>0.21</v>
      </c>
      <c r="I54" s="723">
        <f t="shared" si="31"/>
        <v>118.5</v>
      </c>
      <c r="J54" s="615">
        <f t="shared" si="25"/>
        <v>201.45</v>
      </c>
      <c r="K54" s="694">
        <f t="shared" si="26"/>
        <v>711</v>
      </c>
      <c r="L54" s="669">
        <f t="shared" si="27"/>
        <v>201.45</v>
      </c>
      <c r="M54" s="263"/>
      <c r="N54" s="10"/>
    </row>
    <row r="55" spans="1:14" s="11" customFormat="1" x14ac:dyDescent="0.25">
      <c r="A55" s="27"/>
      <c r="B55" s="979" t="s">
        <v>4789</v>
      </c>
      <c r="C55" s="979" t="s">
        <v>4805</v>
      </c>
      <c r="D55" s="984" t="s">
        <v>5</v>
      </c>
      <c r="E55" s="985">
        <v>1</v>
      </c>
      <c r="F55" s="978">
        <v>1.3125</v>
      </c>
      <c r="G55" s="978">
        <v>180</v>
      </c>
      <c r="H55" s="983">
        <f>I3</f>
        <v>0.21</v>
      </c>
      <c r="I55" s="723">
        <f t="shared" si="31"/>
        <v>142.20000000000002</v>
      </c>
      <c r="J55" s="615">
        <f t="shared" si="25"/>
        <v>241.74</v>
      </c>
      <c r="K55" s="694">
        <f t="shared" si="26"/>
        <v>853.2</v>
      </c>
      <c r="L55" s="669">
        <f t="shared" si="27"/>
        <v>241.74</v>
      </c>
      <c r="M55" s="263"/>
      <c r="N55" s="10"/>
    </row>
    <row r="56" spans="1:14" s="11" customFormat="1" x14ac:dyDescent="0.25">
      <c r="A56" s="27"/>
      <c r="B56" s="979" t="s">
        <v>4790</v>
      </c>
      <c r="C56" s="979" t="s">
        <v>4806</v>
      </c>
      <c r="D56" s="984" t="s">
        <v>5</v>
      </c>
      <c r="E56" s="985">
        <v>1</v>
      </c>
      <c r="F56" s="978">
        <v>1.7437499999999999</v>
      </c>
      <c r="G56" s="982">
        <v>240</v>
      </c>
      <c r="H56" s="983">
        <f>I3</f>
        <v>0.21</v>
      </c>
      <c r="I56" s="724">
        <f t="shared" si="31"/>
        <v>189.60000000000002</v>
      </c>
      <c r="J56" s="615">
        <f t="shared" si="25"/>
        <v>322.32000000000005</v>
      </c>
      <c r="K56" s="694">
        <f t="shared" si="26"/>
        <v>1137.6000000000001</v>
      </c>
      <c r="L56" s="669">
        <f t="shared" si="27"/>
        <v>322.32000000000005</v>
      </c>
      <c r="M56" s="263"/>
      <c r="N56" s="10"/>
    </row>
    <row r="57" spans="1:14" s="11" customFormat="1" x14ac:dyDescent="0.25">
      <c r="A57" s="27"/>
      <c r="B57" s="979" t="s">
        <v>4791</v>
      </c>
      <c r="C57" s="979" t="s">
        <v>4807</v>
      </c>
      <c r="D57" s="984" t="s">
        <v>5</v>
      </c>
      <c r="E57" s="985">
        <v>1</v>
      </c>
      <c r="F57" s="978">
        <v>2.125</v>
      </c>
      <c r="G57" s="982">
        <v>290</v>
      </c>
      <c r="H57" s="983">
        <f>I3</f>
        <v>0.21</v>
      </c>
      <c r="I57" s="724">
        <f t="shared" si="31"/>
        <v>229.10000000000002</v>
      </c>
      <c r="J57" s="615">
        <f t="shared" si="25"/>
        <v>389.47</v>
      </c>
      <c r="K57" s="694">
        <f t="shared" si="26"/>
        <v>1374.6000000000001</v>
      </c>
      <c r="L57" s="669">
        <f t="shared" si="27"/>
        <v>389.47</v>
      </c>
      <c r="M57" s="263"/>
      <c r="N57" s="10"/>
    </row>
    <row r="58" spans="1:14" s="11" customFormat="1" x14ac:dyDescent="0.25">
      <c r="A58" s="27"/>
      <c r="B58" s="979" t="s">
        <v>4792</v>
      </c>
      <c r="C58" s="979" t="s">
        <v>4808</v>
      </c>
      <c r="D58" s="984" t="s">
        <v>5</v>
      </c>
      <c r="E58" s="985">
        <v>1</v>
      </c>
      <c r="F58" s="978">
        <v>2.5625</v>
      </c>
      <c r="G58" s="982">
        <v>350</v>
      </c>
      <c r="H58" s="983">
        <f>I3</f>
        <v>0.21</v>
      </c>
      <c r="I58" s="724">
        <f t="shared" si="31"/>
        <v>276.5</v>
      </c>
      <c r="J58" s="615">
        <f t="shared" si="25"/>
        <v>470.05</v>
      </c>
      <c r="K58" s="694">
        <f t="shared" si="26"/>
        <v>1659</v>
      </c>
      <c r="L58" s="669">
        <f t="shared" si="27"/>
        <v>470.05</v>
      </c>
      <c r="M58" s="263"/>
      <c r="N58" s="10"/>
    </row>
    <row r="59" spans="1:14" s="11" customFormat="1" x14ac:dyDescent="0.25">
      <c r="A59" s="27"/>
      <c r="B59" s="979" t="s">
        <v>4793</v>
      </c>
      <c r="C59" s="979" t="s">
        <v>4809</v>
      </c>
      <c r="D59" s="984" t="s">
        <v>5</v>
      </c>
      <c r="E59" s="985">
        <v>1</v>
      </c>
      <c r="F59" s="978">
        <v>2.9843749999999996</v>
      </c>
      <c r="G59" s="982">
        <v>430</v>
      </c>
      <c r="H59" s="983">
        <f>I3</f>
        <v>0.21</v>
      </c>
      <c r="I59" s="724">
        <f t="shared" si="31"/>
        <v>339.7</v>
      </c>
      <c r="J59" s="615">
        <f t="shared" si="25"/>
        <v>577.49</v>
      </c>
      <c r="K59" s="694">
        <f t="shared" si="26"/>
        <v>2038.1999999999998</v>
      </c>
      <c r="L59" s="669">
        <f t="shared" si="27"/>
        <v>577.49</v>
      </c>
      <c r="M59" s="263"/>
      <c r="N59" s="10"/>
    </row>
    <row r="60" spans="1:14" s="11" customFormat="1" x14ac:dyDescent="0.25">
      <c r="A60" s="27"/>
      <c r="B60" s="979" t="s">
        <v>4794</v>
      </c>
      <c r="C60" s="979" t="s">
        <v>4810</v>
      </c>
      <c r="D60" s="984" t="s">
        <v>5</v>
      </c>
      <c r="E60" s="985">
        <v>1</v>
      </c>
      <c r="F60" s="978">
        <v>3.875</v>
      </c>
      <c r="G60" s="982">
        <v>435</v>
      </c>
      <c r="H60" s="983">
        <f>I3</f>
        <v>0.21</v>
      </c>
      <c r="I60" s="724">
        <f t="shared" ref="I60" si="32">G60*(1-H60)</f>
        <v>343.65000000000003</v>
      </c>
      <c r="J60" s="615">
        <f t="shared" si="25"/>
        <v>584.20500000000004</v>
      </c>
      <c r="K60" s="694">
        <f t="shared" si="26"/>
        <v>2061.9</v>
      </c>
      <c r="L60" s="669">
        <f t="shared" si="27"/>
        <v>584.20500000000004</v>
      </c>
      <c r="M60" s="263"/>
      <c r="N60" s="10"/>
    </row>
    <row r="61" spans="1:14" s="11" customFormat="1" x14ac:dyDescent="0.25">
      <c r="A61" s="27"/>
      <c r="B61" s="979" t="s">
        <v>4795</v>
      </c>
      <c r="C61" s="979" t="s">
        <v>4811</v>
      </c>
      <c r="D61" s="984" t="s">
        <v>5</v>
      </c>
      <c r="E61" s="985">
        <v>1</v>
      </c>
      <c r="F61" s="978">
        <v>4.25</v>
      </c>
      <c r="G61" s="982">
        <v>522</v>
      </c>
      <c r="H61" s="983">
        <f>I3</f>
        <v>0.21</v>
      </c>
      <c r="I61" s="724">
        <f t="shared" si="31"/>
        <v>412.38</v>
      </c>
      <c r="J61" s="615">
        <f t="shared" si="25"/>
        <v>701.04599999999994</v>
      </c>
      <c r="K61" s="694">
        <f t="shared" si="26"/>
        <v>2474.2799999999997</v>
      </c>
      <c r="L61" s="669">
        <f t="shared" si="27"/>
        <v>701.04599999999994</v>
      </c>
      <c r="M61" s="263"/>
      <c r="N61" s="10"/>
    </row>
    <row r="62" spans="1:14" s="11" customFormat="1" x14ac:dyDescent="0.25">
      <c r="A62" s="27"/>
      <c r="B62" s="979" t="s">
        <v>4796</v>
      </c>
      <c r="C62" s="979" t="s">
        <v>4812</v>
      </c>
      <c r="D62" s="984" t="s">
        <v>5</v>
      </c>
      <c r="E62" s="985">
        <v>1</v>
      </c>
      <c r="F62" s="978">
        <v>5.28125</v>
      </c>
      <c r="G62" s="982">
        <v>580</v>
      </c>
      <c r="H62" s="983">
        <f>I3</f>
        <v>0.21</v>
      </c>
      <c r="I62" s="724">
        <f t="shared" si="31"/>
        <v>458.20000000000005</v>
      </c>
      <c r="J62" s="615">
        <f t="shared" si="25"/>
        <v>778.94</v>
      </c>
      <c r="K62" s="694">
        <f t="shared" si="26"/>
        <v>2749.2000000000003</v>
      </c>
      <c r="L62" s="669">
        <f t="shared" si="27"/>
        <v>778.94</v>
      </c>
      <c r="M62" s="263"/>
      <c r="N62" s="10"/>
    </row>
    <row r="63" spans="1:14" s="11" customFormat="1" x14ac:dyDescent="0.25">
      <c r="A63" s="27"/>
      <c r="B63" s="979" t="s">
        <v>4797</v>
      </c>
      <c r="C63" s="979" t="s">
        <v>4813</v>
      </c>
      <c r="D63" s="984" t="s">
        <v>5</v>
      </c>
      <c r="E63" s="985">
        <v>1</v>
      </c>
      <c r="F63" s="978">
        <v>5.28125</v>
      </c>
      <c r="G63" s="982">
        <v>725</v>
      </c>
      <c r="H63" s="983">
        <f>I3</f>
        <v>0.21</v>
      </c>
      <c r="I63" s="724">
        <f t="shared" si="31"/>
        <v>572.75</v>
      </c>
      <c r="J63" s="615">
        <f t="shared" si="25"/>
        <v>973.67499999999995</v>
      </c>
      <c r="K63" s="694">
        <f t="shared" si="26"/>
        <v>3436.5</v>
      </c>
      <c r="L63" s="669">
        <f t="shared" si="27"/>
        <v>973.67499999999995</v>
      </c>
      <c r="M63" s="263"/>
      <c r="N63" s="10"/>
    </row>
    <row r="64" spans="1:14" s="11" customFormat="1" ht="13.5" thickBot="1" x14ac:dyDescent="0.3">
      <c r="A64" s="27"/>
      <c r="B64" s="979" t="s">
        <v>4798</v>
      </c>
      <c r="C64" s="979" t="s">
        <v>4814</v>
      </c>
      <c r="D64" s="984" t="s">
        <v>5</v>
      </c>
      <c r="E64" s="985">
        <v>1</v>
      </c>
      <c r="F64" s="978">
        <v>0.54687500000000011</v>
      </c>
      <c r="G64" s="982">
        <v>870</v>
      </c>
      <c r="H64" s="983">
        <f>I3</f>
        <v>0.21</v>
      </c>
      <c r="I64" s="724">
        <f t="shared" ref="I64" si="33">G64*(1-H64)</f>
        <v>687.30000000000007</v>
      </c>
      <c r="J64" s="615">
        <f t="shared" si="25"/>
        <v>1168.4100000000001</v>
      </c>
      <c r="K64" s="694">
        <f t="shared" si="26"/>
        <v>4123.8</v>
      </c>
      <c r="L64" s="669">
        <f t="shared" si="27"/>
        <v>1168.4100000000001</v>
      </c>
      <c r="M64" s="263"/>
      <c r="N64" s="10"/>
    </row>
    <row r="65" spans="1:14" s="13" customFormat="1" ht="16.5" thickBot="1" x14ac:dyDescent="0.25">
      <c r="A65" s="1061" t="s">
        <v>2216</v>
      </c>
      <c r="B65" s="1066"/>
      <c r="C65" s="1066"/>
      <c r="D65" s="1066"/>
      <c r="E65" s="1066"/>
      <c r="F65" s="1066"/>
      <c r="G65" s="1066"/>
      <c r="H65" s="1066"/>
      <c r="I65" s="1066"/>
      <c r="J65" s="1065"/>
      <c r="K65" s="1065"/>
      <c r="L65" s="1065"/>
      <c r="M65" s="1065"/>
      <c r="N65" s="12"/>
    </row>
    <row r="66" spans="1:14" s="11" customFormat="1" x14ac:dyDescent="0.25">
      <c r="A66" s="27"/>
      <c r="B66" s="22" t="s">
        <v>2706</v>
      </c>
      <c r="C66" s="22" t="s">
        <v>4991</v>
      </c>
      <c r="D66" s="324" t="s">
        <v>5</v>
      </c>
      <c r="E66" s="400">
        <v>1</v>
      </c>
      <c r="F66" s="26">
        <v>0.2432</v>
      </c>
      <c r="G66" s="26">
        <v>72.076250000000002</v>
      </c>
      <c r="H66" s="95">
        <f>I3</f>
        <v>0.21</v>
      </c>
      <c r="I66" s="47">
        <f t="shared" ref="I66:I244" si="34">G66*(1-H66)</f>
        <v>56.940237500000002</v>
      </c>
      <c r="J66" s="615">
        <f t="shared" ref="J66:J78" si="35">I66*1.7</f>
        <v>96.798403750000006</v>
      </c>
      <c r="K66" s="694">
        <f t="shared" si="26"/>
        <v>341.64142500000003</v>
      </c>
      <c r="L66" s="669">
        <f t="shared" si="27"/>
        <v>96.798403750000006</v>
      </c>
      <c r="M66" s="263"/>
      <c r="N66" s="10"/>
    </row>
    <row r="67" spans="1:14" s="11" customFormat="1" x14ac:dyDescent="0.25">
      <c r="A67" s="27"/>
      <c r="B67" s="22" t="s">
        <v>1785</v>
      </c>
      <c r="C67" s="22" t="s">
        <v>1801</v>
      </c>
      <c r="D67" s="346" t="s">
        <v>5</v>
      </c>
      <c r="E67" s="400">
        <v>1</v>
      </c>
      <c r="F67" s="26">
        <v>0.30400000000000005</v>
      </c>
      <c r="G67" s="26">
        <v>77.842349999999996</v>
      </c>
      <c r="H67" s="76">
        <f>I3</f>
        <v>0.21</v>
      </c>
      <c r="I67" s="47">
        <f t="shared" ref="I67" si="36">G67*(1-H67)</f>
        <v>61.495456500000003</v>
      </c>
      <c r="J67" s="615">
        <f t="shared" si="35"/>
        <v>104.54227605</v>
      </c>
      <c r="K67" s="694">
        <f t="shared" si="26"/>
        <v>368.97273900000005</v>
      </c>
      <c r="L67" s="669">
        <f t="shared" si="27"/>
        <v>104.54227605</v>
      </c>
      <c r="M67" s="263"/>
      <c r="N67" s="10"/>
    </row>
    <row r="68" spans="1:14" s="11" customFormat="1" x14ac:dyDescent="0.25">
      <c r="A68" s="27"/>
      <c r="B68" s="22" t="s">
        <v>2325</v>
      </c>
      <c r="C68" s="22" t="s">
        <v>2326</v>
      </c>
      <c r="D68" s="346" t="s">
        <v>5</v>
      </c>
      <c r="E68" s="400">
        <v>1</v>
      </c>
      <c r="F68" s="26">
        <v>0.30400000000000005</v>
      </c>
      <c r="G68" s="26">
        <v>101.19999999999999</v>
      </c>
      <c r="H68" s="76">
        <f>I3</f>
        <v>0.21</v>
      </c>
      <c r="I68" s="47">
        <f t="shared" si="34"/>
        <v>79.947999999999993</v>
      </c>
      <c r="J68" s="615">
        <f t="shared" si="35"/>
        <v>135.91159999999999</v>
      </c>
      <c r="K68" s="694">
        <f t="shared" si="26"/>
        <v>479.68799999999999</v>
      </c>
      <c r="L68" s="669">
        <f t="shared" si="27"/>
        <v>135.91159999999999</v>
      </c>
      <c r="M68" s="263"/>
      <c r="N68" s="10"/>
    </row>
    <row r="69" spans="1:14" s="11" customFormat="1" x14ac:dyDescent="0.25">
      <c r="A69" s="27"/>
      <c r="B69" s="28" t="s">
        <v>1741</v>
      </c>
      <c r="C69" s="28" t="s">
        <v>1224</v>
      </c>
      <c r="D69" s="346" t="s">
        <v>5</v>
      </c>
      <c r="E69" s="400">
        <v>1</v>
      </c>
      <c r="F69" s="31">
        <v>0.6080000000000001</v>
      </c>
      <c r="G69" s="26">
        <v>126.85419999999998</v>
      </c>
      <c r="H69" s="76">
        <f>I3</f>
        <v>0.21</v>
      </c>
      <c r="I69" s="47">
        <f t="shared" si="34"/>
        <v>100.21481799999998</v>
      </c>
      <c r="J69" s="615">
        <f t="shared" si="35"/>
        <v>170.36519059999995</v>
      </c>
      <c r="K69" s="694">
        <f t="shared" si="26"/>
        <v>601.28890799999988</v>
      </c>
      <c r="L69" s="669">
        <f t="shared" si="27"/>
        <v>170.36519059999995</v>
      </c>
      <c r="M69" s="263"/>
      <c r="N69" s="10"/>
    </row>
    <row r="70" spans="1:14" s="11" customFormat="1" x14ac:dyDescent="0.25">
      <c r="A70" s="27"/>
      <c r="B70" s="28" t="s">
        <v>1786</v>
      </c>
      <c r="C70" s="28" t="s">
        <v>1788</v>
      </c>
      <c r="D70" s="346" t="s">
        <v>5</v>
      </c>
      <c r="E70" s="400">
        <v>1</v>
      </c>
      <c r="F70" s="31">
        <v>0.91199999999999992</v>
      </c>
      <c r="G70" s="26">
        <v>172.98299999999998</v>
      </c>
      <c r="H70" s="76">
        <f>I3</f>
        <v>0.21</v>
      </c>
      <c r="I70" s="47">
        <f t="shared" si="34"/>
        <v>136.65656999999999</v>
      </c>
      <c r="J70" s="615">
        <f t="shared" si="35"/>
        <v>232.31616899999997</v>
      </c>
      <c r="K70" s="694">
        <f t="shared" si="26"/>
        <v>819.93941999999993</v>
      </c>
      <c r="L70" s="669">
        <f t="shared" si="27"/>
        <v>232.31616899999997</v>
      </c>
      <c r="M70" s="263"/>
      <c r="N70" s="10"/>
    </row>
    <row r="71" spans="1:14" s="11" customFormat="1" x14ac:dyDescent="0.25">
      <c r="A71" s="27"/>
      <c r="B71" s="28" t="s">
        <v>1787</v>
      </c>
      <c r="C71" s="28" t="s">
        <v>1789</v>
      </c>
      <c r="D71" s="346" t="s">
        <v>5</v>
      </c>
      <c r="E71" s="400">
        <v>1</v>
      </c>
      <c r="F71" s="31">
        <v>1.2160000000000002</v>
      </c>
      <c r="G71" s="31">
        <v>221.99484999999996</v>
      </c>
      <c r="H71" s="76">
        <f>I3</f>
        <v>0.21</v>
      </c>
      <c r="I71" s="68">
        <f t="shared" si="34"/>
        <v>175.37593149999998</v>
      </c>
      <c r="J71" s="615">
        <f t="shared" si="35"/>
        <v>298.13908354999995</v>
      </c>
      <c r="K71" s="694">
        <f t="shared" si="26"/>
        <v>1052.2555889999999</v>
      </c>
      <c r="L71" s="669">
        <f t="shared" si="27"/>
        <v>298.13908354999995</v>
      </c>
      <c r="M71" s="263"/>
      <c r="N71" s="10"/>
    </row>
    <row r="72" spans="1:14" s="11" customFormat="1" x14ac:dyDescent="0.25">
      <c r="A72" s="27"/>
      <c r="B72" s="28" t="s">
        <v>1742</v>
      </c>
      <c r="C72" s="28" t="s">
        <v>1225</v>
      </c>
      <c r="D72" s="346" t="s">
        <v>5</v>
      </c>
      <c r="E72" s="400">
        <v>1</v>
      </c>
      <c r="F72" s="31">
        <v>1.52</v>
      </c>
      <c r="G72" s="31">
        <v>271.00669999999997</v>
      </c>
      <c r="H72" s="76">
        <f>I3</f>
        <v>0.21</v>
      </c>
      <c r="I72" s="68">
        <f t="shared" ref="I72" si="37">G72*(1-H72)</f>
        <v>214.09529299999997</v>
      </c>
      <c r="J72" s="615">
        <f t="shared" si="35"/>
        <v>363.96199809999996</v>
      </c>
      <c r="K72" s="694">
        <f t="shared" si="26"/>
        <v>1284.5717579999998</v>
      </c>
      <c r="L72" s="669">
        <f t="shared" si="27"/>
        <v>363.96199809999996</v>
      </c>
      <c r="M72" s="263"/>
      <c r="N72" s="10"/>
    </row>
    <row r="73" spans="1:14" s="11" customFormat="1" x14ac:dyDescent="0.25">
      <c r="A73" s="27"/>
      <c r="B73" s="28" t="s">
        <v>1790</v>
      </c>
      <c r="C73" s="28" t="s">
        <v>1791</v>
      </c>
      <c r="D73" s="346" t="s">
        <v>5</v>
      </c>
      <c r="E73" s="400">
        <v>1</v>
      </c>
      <c r="F73" s="31">
        <v>1.8239999999999998</v>
      </c>
      <c r="G73" s="31">
        <v>317.13549999999998</v>
      </c>
      <c r="H73" s="76">
        <f>I3</f>
        <v>0.21</v>
      </c>
      <c r="I73" s="68">
        <f t="shared" si="34"/>
        <v>250.53704500000001</v>
      </c>
      <c r="J73" s="615">
        <f t="shared" si="35"/>
        <v>425.91297650000001</v>
      </c>
      <c r="K73" s="694">
        <f t="shared" si="26"/>
        <v>1503.22227</v>
      </c>
      <c r="L73" s="669">
        <f t="shared" si="27"/>
        <v>425.91297650000001</v>
      </c>
      <c r="M73" s="263"/>
      <c r="N73" s="10"/>
    </row>
    <row r="74" spans="1:14" s="11" customFormat="1" x14ac:dyDescent="0.25">
      <c r="A74" s="27"/>
      <c r="B74" s="28" t="s">
        <v>1792</v>
      </c>
      <c r="C74" s="28" t="s">
        <v>1798</v>
      </c>
      <c r="D74" s="346" t="s">
        <v>5</v>
      </c>
      <c r="E74" s="400">
        <v>1</v>
      </c>
      <c r="F74" s="31">
        <v>2.1279999999999997</v>
      </c>
      <c r="G74" s="31">
        <v>367.58887500000003</v>
      </c>
      <c r="H74" s="76">
        <f>I3</f>
        <v>0.21</v>
      </c>
      <c r="I74" s="68">
        <f t="shared" ref="I74:I77" si="38">G74*(1-H74)</f>
        <v>290.39521125000005</v>
      </c>
      <c r="J74" s="615">
        <f t="shared" si="35"/>
        <v>493.67185912500008</v>
      </c>
      <c r="K74" s="694">
        <f t="shared" si="26"/>
        <v>1742.3712675000002</v>
      </c>
      <c r="L74" s="669">
        <f t="shared" si="27"/>
        <v>493.67185912500008</v>
      </c>
      <c r="M74" s="263"/>
      <c r="N74" s="10"/>
    </row>
    <row r="75" spans="1:14" s="11" customFormat="1" x14ac:dyDescent="0.25">
      <c r="A75" s="27"/>
      <c r="B75" s="28" t="s">
        <v>1794</v>
      </c>
      <c r="C75" s="28" t="s">
        <v>1793</v>
      </c>
      <c r="D75" s="346" t="s">
        <v>5</v>
      </c>
      <c r="E75" s="400">
        <v>1</v>
      </c>
      <c r="F75" s="31">
        <v>2.7360000000000002</v>
      </c>
      <c r="G75" s="31">
        <v>461.28799999999995</v>
      </c>
      <c r="H75" s="76">
        <f>I3</f>
        <v>0.21</v>
      </c>
      <c r="I75" s="68">
        <f t="shared" si="38"/>
        <v>364.41751999999997</v>
      </c>
      <c r="J75" s="615">
        <f t="shared" si="35"/>
        <v>619.50978399999997</v>
      </c>
      <c r="K75" s="694">
        <f t="shared" si="26"/>
        <v>2186.5051199999998</v>
      </c>
      <c r="L75" s="669">
        <f t="shared" si="27"/>
        <v>619.50978399999997</v>
      </c>
      <c r="M75" s="263"/>
      <c r="N75" s="10"/>
    </row>
    <row r="76" spans="1:14" s="11" customFormat="1" x14ac:dyDescent="0.25">
      <c r="A76" s="27"/>
      <c r="B76" s="28" t="s">
        <v>1795</v>
      </c>
      <c r="C76" s="28" t="s">
        <v>1799</v>
      </c>
      <c r="D76" s="346" t="s">
        <v>5</v>
      </c>
      <c r="E76" s="400">
        <v>1</v>
      </c>
      <c r="F76" s="31">
        <v>3.04</v>
      </c>
      <c r="G76" s="31">
        <v>510.29984999999994</v>
      </c>
      <c r="H76" s="76">
        <f>I3</f>
        <v>0.21</v>
      </c>
      <c r="I76" s="68">
        <f t="shared" ref="I76" si="39">G76*(1-H76)</f>
        <v>403.13688149999996</v>
      </c>
      <c r="J76" s="615">
        <f t="shared" si="35"/>
        <v>685.33269854999992</v>
      </c>
      <c r="K76" s="694">
        <f t="shared" si="26"/>
        <v>2418.8212889999995</v>
      </c>
      <c r="L76" s="669">
        <f t="shared" si="27"/>
        <v>685.33269854999992</v>
      </c>
      <c r="M76" s="263"/>
      <c r="N76" s="10"/>
    </row>
    <row r="77" spans="1:14" s="11" customFormat="1" x14ac:dyDescent="0.25">
      <c r="A77" s="27"/>
      <c r="B77" s="28" t="s">
        <v>1796</v>
      </c>
      <c r="C77" s="28" t="s">
        <v>1800</v>
      </c>
      <c r="D77" s="346" t="s">
        <v>5</v>
      </c>
      <c r="E77" s="400">
        <v>1</v>
      </c>
      <c r="F77" s="31">
        <v>3.6479999999999997</v>
      </c>
      <c r="G77" s="31">
        <v>605.44049999999993</v>
      </c>
      <c r="H77" s="76">
        <f>I3</f>
        <v>0.21</v>
      </c>
      <c r="I77" s="68">
        <f t="shared" si="38"/>
        <v>478.29799499999996</v>
      </c>
      <c r="J77" s="615">
        <f t="shared" si="35"/>
        <v>813.10659149999992</v>
      </c>
      <c r="K77" s="694">
        <f t="shared" si="26"/>
        <v>2869.7879699999999</v>
      </c>
      <c r="L77" s="669">
        <f t="shared" si="27"/>
        <v>813.10659149999992</v>
      </c>
      <c r="M77" s="263"/>
      <c r="N77" s="10"/>
    </row>
    <row r="78" spans="1:14" s="11" customFormat="1" ht="14.25" customHeight="1" x14ac:dyDescent="0.25">
      <c r="A78" s="27"/>
      <c r="B78" s="28" t="s">
        <v>1797</v>
      </c>
      <c r="C78" s="28" t="s">
        <v>1961</v>
      </c>
      <c r="D78" s="346" t="s">
        <v>5</v>
      </c>
      <c r="E78" s="400">
        <v>1</v>
      </c>
      <c r="F78" s="31">
        <v>4.5600000000000005</v>
      </c>
      <c r="G78" s="31">
        <v>706.34725000000003</v>
      </c>
      <c r="H78" s="76">
        <f>I3</f>
        <v>0.21</v>
      </c>
      <c r="I78" s="68">
        <f t="shared" ref="I78" si="40">G78*(1-H78)</f>
        <v>558.01432750000004</v>
      </c>
      <c r="J78" s="615">
        <f t="shared" si="35"/>
        <v>948.62435675000006</v>
      </c>
      <c r="K78" s="694">
        <f t="shared" si="26"/>
        <v>3348.0859650000002</v>
      </c>
      <c r="L78" s="669">
        <f t="shared" si="27"/>
        <v>948.62435675000006</v>
      </c>
      <c r="M78" s="263"/>
      <c r="N78" s="10"/>
    </row>
    <row r="79" spans="1:14" s="104" customFormat="1" ht="32.25" thickBot="1" x14ac:dyDescent="0.25">
      <c r="A79" s="117"/>
      <c r="B79" s="364"/>
      <c r="C79" s="366" t="s">
        <v>2198</v>
      </c>
      <c r="D79" s="365"/>
      <c r="E79" s="79"/>
      <c r="F79" s="365"/>
      <c r="G79" s="123"/>
      <c r="H79" s="123"/>
      <c r="I79" s="123"/>
      <c r="J79" s="123"/>
      <c r="K79" s="123"/>
      <c r="L79" s="123"/>
      <c r="M79" s="222"/>
      <c r="N79" s="12"/>
    </row>
    <row r="80" spans="1:14" s="13" customFormat="1" ht="13.5" thickBot="1" x14ac:dyDescent="0.25">
      <c r="A80" s="1032" t="s">
        <v>2217</v>
      </c>
      <c r="B80" s="1033"/>
      <c r="C80" s="1033"/>
      <c r="D80" s="1033"/>
      <c r="E80" s="1033"/>
      <c r="F80" s="1033"/>
      <c r="G80" s="1033"/>
      <c r="H80" s="1033"/>
      <c r="I80" s="1033"/>
      <c r="J80" s="1033"/>
      <c r="K80" s="1033"/>
      <c r="L80" s="1033"/>
      <c r="M80" s="1069"/>
      <c r="N80" s="12"/>
    </row>
    <row r="81" spans="1:14" s="58" customFormat="1" ht="12.75" customHeight="1" thickBot="1" x14ac:dyDescent="0.3">
      <c r="A81" s="21"/>
      <c r="B81" s="309" t="s">
        <v>1802</v>
      </c>
      <c r="C81" s="309" t="s">
        <v>4992</v>
      </c>
      <c r="D81" s="399" t="s">
        <v>5</v>
      </c>
      <c r="E81" s="371">
        <v>2</v>
      </c>
      <c r="F81" s="372">
        <v>0.46</v>
      </c>
      <c r="G81" s="26">
        <v>219.29310344827587</v>
      </c>
      <c r="H81" s="373">
        <f>I3</f>
        <v>0.21</v>
      </c>
      <c r="I81" s="47">
        <f t="shared" ref="I81" si="41">G81*(1-H81)</f>
        <v>173.24155172413793</v>
      </c>
      <c r="J81" s="615">
        <f t="shared" ref="J81:J95" si="42">I81*1.7</f>
        <v>294.51063793103447</v>
      </c>
      <c r="K81" s="694">
        <f t="shared" ref="K81:K95" si="43">I81*6</f>
        <v>1039.4493103448276</v>
      </c>
      <c r="L81" s="669">
        <f t="shared" ref="L81:L95" si="44">I81*1.7</f>
        <v>294.51063793103447</v>
      </c>
      <c r="M81" s="402"/>
      <c r="N81" s="10"/>
    </row>
    <row r="82" spans="1:14" s="58" customFormat="1" ht="12.75" customHeight="1" x14ac:dyDescent="0.25">
      <c r="A82" s="27"/>
      <c r="B82" s="54" t="s">
        <v>553</v>
      </c>
      <c r="C82" s="54" t="s">
        <v>1192</v>
      </c>
      <c r="D82" s="266" t="s">
        <v>5</v>
      </c>
      <c r="E82" s="55">
        <v>2</v>
      </c>
      <c r="F82" s="56">
        <v>0.5</v>
      </c>
      <c r="G82" s="31">
        <v>241.5</v>
      </c>
      <c r="H82" s="161">
        <f>I3</f>
        <v>0.21</v>
      </c>
      <c r="I82" s="68">
        <f t="shared" si="34"/>
        <v>190.785</v>
      </c>
      <c r="J82" s="615">
        <f t="shared" si="42"/>
        <v>324.33449999999999</v>
      </c>
      <c r="K82" s="694">
        <f t="shared" si="43"/>
        <v>1144.71</v>
      </c>
      <c r="L82" s="669">
        <f t="shared" si="44"/>
        <v>324.33449999999999</v>
      </c>
      <c r="M82" s="404"/>
      <c r="N82" s="10"/>
    </row>
    <row r="83" spans="1:14" s="58" customFormat="1" ht="12.75" customHeight="1" x14ac:dyDescent="0.25">
      <c r="A83" s="27"/>
      <c r="B83" s="54" t="s">
        <v>554</v>
      </c>
      <c r="C83" s="54" t="s">
        <v>1193</v>
      </c>
      <c r="D83" s="266" t="s">
        <v>5</v>
      </c>
      <c r="E83" s="55">
        <v>2</v>
      </c>
      <c r="F83" s="56">
        <v>0.56999999999999995</v>
      </c>
      <c r="G83" s="31">
        <v>263.70689655172413</v>
      </c>
      <c r="H83" s="161">
        <f>I3</f>
        <v>0.21</v>
      </c>
      <c r="I83" s="68">
        <f t="shared" si="34"/>
        <v>208.32844827586206</v>
      </c>
      <c r="J83" s="615">
        <f t="shared" si="42"/>
        <v>354.15836206896552</v>
      </c>
      <c r="K83" s="694">
        <f t="shared" si="43"/>
        <v>1249.9706896551725</v>
      </c>
      <c r="L83" s="669">
        <f t="shared" si="44"/>
        <v>354.15836206896552</v>
      </c>
      <c r="M83" s="402"/>
      <c r="N83" s="10"/>
    </row>
    <row r="84" spans="1:14" s="58" customFormat="1" ht="12.75" customHeight="1" x14ac:dyDescent="0.25">
      <c r="A84" s="27"/>
      <c r="B84" s="54" t="s">
        <v>555</v>
      </c>
      <c r="C84" s="54" t="s">
        <v>1194</v>
      </c>
      <c r="D84" s="266" t="s">
        <v>5</v>
      </c>
      <c r="E84" s="55">
        <v>2</v>
      </c>
      <c r="F84" s="56">
        <v>0.69</v>
      </c>
      <c r="G84" s="31">
        <v>285.91379310344826</v>
      </c>
      <c r="H84" s="161">
        <f>I3</f>
        <v>0.21</v>
      </c>
      <c r="I84" s="68">
        <f t="shared" si="34"/>
        <v>225.87189655172412</v>
      </c>
      <c r="J84" s="615">
        <f t="shared" si="42"/>
        <v>383.98222413793098</v>
      </c>
      <c r="K84" s="694">
        <f t="shared" si="43"/>
        <v>1355.2313793103447</v>
      </c>
      <c r="L84" s="669">
        <f t="shared" si="44"/>
        <v>383.98222413793098</v>
      </c>
      <c r="M84" s="402"/>
      <c r="N84" s="10"/>
    </row>
    <row r="85" spans="1:14" s="58" customFormat="1" ht="12.75" customHeight="1" x14ac:dyDescent="0.25">
      <c r="A85" s="27"/>
      <c r="B85" s="54" t="s">
        <v>556</v>
      </c>
      <c r="C85" s="54" t="s">
        <v>1195</v>
      </c>
      <c r="D85" s="266" t="s">
        <v>5</v>
      </c>
      <c r="E85" s="55">
        <v>2</v>
      </c>
      <c r="F85" s="56">
        <v>0.92</v>
      </c>
      <c r="G85" s="31">
        <v>330.32758620689651</v>
      </c>
      <c r="H85" s="161">
        <f>I3</f>
        <v>0.21</v>
      </c>
      <c r="I85" s="68">
        <f t="shared" si="34"/>
        <v>260.95879310344827</v>
      </c>
      <c r="J85" s="615">
        <f t="shared" si="42"/>
        <v>443.62994827586203</v>
      </c>
      <c r="K85" s="694">
        <f t="shared" si="43"/>
        <v>1565.7527586206897</v>
      </c>
      <c r="L85" s="669">
        <f t="shared" si="44"/>
        <v>443.62994827586203</v>
      </c>
      <c r="M85" s="402"/>
      <c r="N85" s="10"/>
    </row>
    <row r="86" spans="1:14" s="58" customFormat="1" ht="12.75" customHeight="1" x14ac:dyDescent="0.25">
      <c r="A86" s="27"/>
      <c r="B86" s="54" t="s">
        <v>557</v>
      </c>
      <c r="C86" s="54" t="s">
        <v>1196</v>
      </c>
      <c r="D86" s="266" t="s">
        <v>5</v>
      </c>
      <c r="E86" s="55">
        <v>2</v>
      </c>
      <c r="F86" s="56">
        <v>1.1499999999999999</v>
      </c>
      <c r="G86" s="31">
        <v>374.74137931034483</v>
      </c>
      <c r="H86" s="161">
        <f>I3</f>
        <v>0.21</v>
      </c>
      <c r="I86" s="68">
        <f t="shared" si="34"/>
        <v>296.04568965517245</v>
      </c>
      <c r="J86" s="615">
        <f t="shared" si="42"/>
        <v>503.27767241379314</v>
      </c>
      <c r="K86" s="694">
        <f t="shared" si="43"/>
        <v>1776.2741379310346</v>
      </c>
      <c r="L86" s="669">
        <f t="shared" si="44"/>
        <v>503.27767241379314</v>
      </c>
      <c r="M86" s="402"/>
      <c r="N86" s="10"/>
    </row>
    <row r="87" spans="1:14" s="58" customFormat="1" ht="12.75" customHeight="1" x14ac:dyDescent="0.25">
      <c r="A87" s="27"/>
      <c r="B87" s="54" t="s">
        <v>558</v>
      </c>
      <c r="C87" s="54" t="s">
        <v>1197</v>
      </c>
      <c r="D87" s="266" t="s">
        <v>5</v>
      </c>
      <c r="E87" s="55">
        <v>2</v>
      </c>
      <c r="F87" s="56">
        <v>1.38</v>
      </c>
      <c r="G87" s="31">
        <v>419.15517241379314</v>
      </c>
      <c r="H87" s="161">
        <f>I3</f>
        <v>0.21</v>
      </c>
      <c r="I87" s="68">
        <f t="shared" si="34"/>
        <v>331.13258620689658</v>
      </c>
      <c r="J87" s="615">
        <f t="shared" si="42"/>
        <v>562.92539655172413</v>
      </c>
      <c r="K87" s="694">
        <f t="shared" si="43"/>
        <v>1986.7955172413795</v>
      </c>
      <c r="L87" s="669">
        <f t="shared" si="44"/>
        <v>562.92539655172413</v>
      </c>
      <c r="M87" s="402"/>
      <c r="N87" s="10"/>
    </row>
    <row r="88" spans="1:14" s="58" customFormat="1" ht="12.75" customHeight="1" x14ac:dyDescent="0.25">
      <c r="A88" s="27"/>
      <c r="B88" s="54" t="s">
        <v>559</v>
      </c>
      <c r="C88" s="54" t="s">
        <v>1198</v>
      </c>
      <c r="D88" s="266" t="s">
        <v>5</v>
      </c>
      <c r="E88" s="55">
        <v>2</v>
      </c>
      <c r="F88" s="56">
        <v>1.72</v>
      </c>
      <c r="G88" s="31">
        <v>485.77586206896552</v>
      </c>
      <c r="H88" s="161">
        <f>I3</f>
        <v>0.21</v>
      </c>
      <c r="I88" s="68">
        <f t="shared" si="34"/>
        <v>383.76293103448279</v>
      </c>
      <c r="J88" s="615">
        <f t="shared" si="42"/>
        <v>652.39698275862077</v>
      </c>
      <c r="K88" s="694">
        <f t="shared" si="43"/>
        <v>2302.5775862068967</v>
      </c>
      <c r="L88" s="669">
        <f t="shared" si="44"/>
        <v>652.39698275862077</v>
      </c>
      <c r="M88" s="402"/>
      <c r="N88" s="10"/>
    </row>
    <row r="89" spans="1:14" s="58" customFormat="1" ht="12.75" customHeight="1" x14ac:dyDescent="0.25">
      <c r="A89" s="27"/>
      <c r="B89" s="54" t="s">
        <v>560</v>
      </c>
      <c r="C89" s="54" t="s">
        <v>1199</v>
      </c>
      <c r="D89" s="266" t="s">
        <v>5</v>
      </c>
      <c r="E89" s="55">
        <v>2</v>
      </c>
      <c r="F89" s="56">
        <v>2.06</v>
      </c>
      <c r="G89" s="31">
        <v>552.39655172413802</v>
      </c>
      <c r="H89" s="161">
        <f>I3</f>
        <v>0.21</v>
      </c>
      <c r="I89" s="68">
        <f t="shared" ref="I89:I93" si="45">G89*(1-H89)</f>
        <v>436.39327586206906</v>
      </c>
      <c r="J89" s="615">
        <f t="shared" si="42"/>
        <v>741.8685689655174</v>
      </c>
      <c r="K89" s="694">
        <f t="shared" si="43"/>
        <v>2618.3596551724145</v>
      </c>
      <c r="L89" s="669">
        <f t="shared" si="44"/>
        <v>741.8685689655174</v>
      </c>
      <c r="M89" s="402"/>
      <c r="N89" s="10"/>
    </row>
    <row r="90" spans="1:14" s="58" customFormat="1" ht="12.75" customHeight="1" x14ac:dyDescent="0.25">
      <c r="A90" s="27"/>
      <c r="B90" s="54" t="s">
        <v>561</v>
      </c>
      <c r="C90" s="54" t="s">
        <v>1991</v>
      </c>
      <c r="D90" s="266" t="s">
        <v>5</v>
      </c>
      <c r="E90" s="55">
        <v>2</v>
      </c>
      <c r="F90" s="56">
        <v>2.5299999999999998</v>
      </c>
      <c r="G90" s="31">
        <v>596.81034482758616</v>
      </c>
      <c r="H90" s="161">
        <v>0.42</v>
      </c>
      <c r="I90" s="68">
        <f t="shared" si="45"/>
        <v>346.15000000000003</v>
      </c>
      <c r="J90" s="615">
        <f t="shared" si="42"/>
        <v>588.45500000000004</v>
      </c>
      <c r="K90" s="694">
        <f t="shared" si="43"/>
        <v>2076.9</v>
      </c>
      <c r="L90" s="669">
        <f t="shared" si="44"/>
        <v>588.45500000000004</v>
      </c>
      <c r="M90" s="402"/>
      <c r="N90" s="10"/>
    </row>
    <row r="91" spans="1:14" s="58" customFormat="1" ht="12.75" customHeight="1" x14ac:dyDescent="0.25">
      <c r="A91" s="27"/>
      <c r="B91" s="54" t="s">
        <v>561</v>
      </c>
      <c r="C91" s="54" t="s">
        <v>1200</v>
      </c>
      <c r="D91" s="266" t="s">
        <v>5</v>
      </c>
      <c r="E91" s="55">
        <v>2</v>
      </c>
      <c r="F91" s="56">
        <v>2.5299999999999998</v>
      </c>
      <c r="G91" s="31">
        <v>641.22413793103442</v>
      </c>
      <c r="H91" s="161">
        <v>0.42</v>
      </c>
      <c r="I91" s="68">
        <f t="shared" si="45"/>
        <v>371.91</v>
      </c>
      <c r="J91" s="615">
        <f t="shared" si="42"/>
        <v>632.24700000000007</v>
      </c>
      <c r="K91" s="694">
        <f t="shared" si="43"/>
        <v>2231.46</v>
      </c>
      <c r="L91" s="669">
        <f t="shared" si="44"/>
        <v>632.24700000000007</v>
      </c>
      <c r="M91" s="402"/>
      <c r="N91" s="10"/>
    </row>
    <row r="92" spans="1:14" s="58" customFormat="1" ht="12.75" customHeight="1" x14ac:dyDescent="0.25">
      <c r="A92" s="27"/>
      <c r="B92" s="54" t="s">
        <v>1805</v>
      </c>
      <c r="C92" s="54" t="s">
        <v>1806</v>
      </c>
      <c r="D92" s="266" t="s">
        <v>5</v>
      </c>
      <c r="E92" s="55">
        <v>2</v>
      </c>
      <c r="F92" s="56">
        <v>2.5299999999999998</v>
      </c>
      <c r="G92" s="31">
        <v>707.84482758620686</v>
      </c>
      <c r="H92" s="161">
        <f>I3</f>
        <v>0.21</v>
      </c>
      <c r="I92" s="68">
        <f t="shared" si="45"/>
        <v>559.19741379310346</v>
      </c>
      <c r="J92" s="615">
        <f t="shared" si="42"/>
        <v>950.6356034482759</v>
      </c>
      <c r="K92" s="694">
        <f t="shared" si="43"/>
        <v>3355.184482758621</v>
      </c>
      <c r="L92" s="669">
        <f t="shared" si="44"/>
        <v>950.6356034482759</v>
      </c>
      <c r="M92" s="402"/>
      <c r="N92" s="10"/>
    </row>
    <row r="93" spans="1:14" s="58" customFormat="1" ht="12.75" customHeight="1" x14ac:dyDescent="0.25">
      <c r="A93" s="27"/>
      <c r="B93" s="54" t="s">
        <v>1781</v>
      </c>
      <c r="C93" s="54" t="s">
        <v>1783</v>
      </c>
      <c r="D93" s="266" t="s">
        <v>5</v>
      </c>
      <c r="E93" s="55">
        <v>2</v>
      </c>
      <c r="F93" s="56">
        <v>2.5299999999999998</v>
      </c>
      <c r="G93" s="31">
        <v>730.05172413793105</v>
      </c>
      <c r="H93" s="161">
        <f>I3</f>
        <v>0.21</v>
      </c>
      <c r="I93" s="68">
        <f t="shared" si="45"/>
        <v>576.7408620689655</v>
      </c>
      <c r="J93" s="615">
        <f t="shared" si="42"/>
        <v>980.45946551724137</v>
      </c>
      <c r="K93" s="694">
        <f t="shared" si="43"/>
        <v>3460.445172413793</v>
      </c>
      <c r="L93" s="669">
        <f t="shared" si="44"/>
        <v>980.45946551724137</v>
      </c>
      <c r="M93" s="402"/>
      <c r="N93" s="10"/>
    </row>
    <row r="94" spans="1:14" s="58" customFormat="1" ht="12.75" customHeight="1" x14ac:dyDescent="0.25">
      <c r="A94" s="27"/>
      <c r="B94" s="54" t="s">
        <v>1803</v>
      </c>
      <c r="C94" s="54" t="s">
        <v>1804</v>
      </c>
      <c r="D94" s="266" t="s">
        <v>5</v>
      </c>
      <c r="E94" s="55">
        <v>2</v>
      </c>
      <c r="F94" s="56">
        <v>2.5299999999999998</v>
      </c>
      <c r="G94" s="31">
        <v>752.25862068965512</v>
      </c>
      <c r="H94" s="161">
        <f>I3</f>
        <v>0.21</v>
      </c>
      <c r="I94" s="68">
        <f t="shared" ref="I94" si="46">G94*(1-H94)</f>
        <v>594.28431034482753</v>
      </c>
      <c r="J94" s="615">
        <f t="shared" si="42"/>
        <v>1010.2833275862067</v>
      </c>
      <c r="K94" s="694">
        <f t="shared" si="43"/>
        <v>3565.705862068965</v>
      </c>
      <c r="L94" s="669">
        <f t="shared" si="44"/>
        <v>1010.2833275862067</v>
      </c>
      <c r="M94" s="402"/>
      <c r="N94" s="10"/>
    </row>
    <row r="95" spans="1:14" s="58" customFormat="1" ht="12.75" customHeight="1" thickBot="1" x14ac:dyDescent="0.3">
      <c r="A95" s="27"/>
      <c r="B95" s="54" t="s">
        <v>1782</v>
      </c>
      <c r="C95" s="54" t="s">
        <v>1784</v>
      </c>
      <c r="D95" s="266" t="s">
        <v>5</v>
      </c>
      <c r="E95" s="55">
        <v>2</v>
      </c>
      <c r="F95" s="56">
        <v>2.5299999999999998</v>
      </c>
      <c r="G95" s="31">
        <v>818.87931034482756</v>
      </c>
      <c r="H95" s="161">
        <f>I3</f>
        <v>0.21</v>
      </c>
      <c r="I95" s="68">
        <f t="shared" si="34"/>
        <v>646.91465517241375</v>
      </c>
      <c r="J95" s="615">
        <f t="shared" si="42"/>
        <v>1099.7549137931032</v>
      </c>
      <c r="K95" s="694">
        <f t="shared" si="43"/>
        <v>3881.4879310344822</v>
      </c>
      <c r="L95" s="669">
        <f t="shared" si="44"/>
        <v>1099.7549137931032</v>
      </c>
      <c r="M95" s="405"/>
      <c r="N95" s="10"/>
    </row>
    <row r="96" spans="1:14" s="13" customFormat="1" ht="13.5" thickBot="1" x14ac:dyDescent="0.25">
      <c r="A96" s="1032" t="s">
        <v>2831</v>
      </c>
      <c r="B96" s="1033"/>
      <c r="C96" s="1033"/>
      <c r="D96" s="1033"/>
      <c r="E96" s="1033"/>
      <c r="F96" s="1033"/>
      <c r="G96" s="1033"/>
      <c r="H96" s="1033"/>
      <c r="I96" s="1033"/>
      <c r="J96" s="1033"/>
      <c r="K96" s="1033"/>
      <c r="L96" s="1033"/>
      <c r="M96" s="1069"/>
      <c r="N96" s="12"/>
    </row>
    <row r="97" spans="1:14" s="58" customFormat="1" ht="12.75" customHeight="1" thickBot="1" x14ac:dyDescent="0.3">
      <c r="A97" s="21"/>
      <c r="B97" s="309" t="s">
        <v>2219</v>
      </c>
      <c r="C97" s="309" t="s">
        <v>2289</v>
      </c>
      <c r="D97" s="399" t="s">
        <v>5</v>
      </c>
      <c r="E97" s="371">
        <v>2</v>
      </c>
      <c r="F97" s="372">
        <v>0.46</v>
      </c>
      <c r="G97" s="26">
        <v>254.8241379310345</v>
      </c>
      <c r="H97" s="373">
        <f>I3</f>
        <v>0.21</v>
      </c>
      <c r="I97" s="47">
        <f t="shared" ref="I97:I105" si="47">G97*(1-H97)</f>
        <v>201.31106896551725</v>
      </c>
      <c r="J97" s="615">
        <f t="shared" ref="J97:J121" si="48">I97*1.7</f>
        <v>342.22881724137932</v>
      </c>
      <c r="K97" s="694">
        <f t="shared" ref="K97:K121" si="49">I97*6</f>
        <v>1207.8664137931034</v>
      </c>
      <c r="L97" s="669">
        <f t="shared" ref="L97:L121" si="50">I97*1.7</f>
        <v>342.22881724137932</v>
      </c>
      <c r="M97" s="402"/>
      <c r="N97" s="10"/>
    </row>
    <row r="98" spans="1:14" s="58" customFormat="1" ht="12.75" customHeight="1" x14ac:dyDescent="0.25">
      <c r="A98" s="27"/>
      <c r="B98" s="54" t="s">
        <v>2220</v>
      </c>
      <c r="C98" s="54" t="s">
        <v>2290</v>
      </c>
      <c r="D98" s="266" t="s">
        <v>5</v>
      </c>
      <c r="E98" s="55">
        <v>2</v>
      </c>
      <c r="F98" s="56">
        <v>0.5</v>
      </c>
      <c r="G98" s="31">
        <v>284.80344827586208</v>
      </c>
      <c r="H98" s="161">
        <f>I3</f>
        <v>0.21</v>
      </c>
      <c r="I98" s="68">
        <f t="shared" si="47"/>
        <v>224.99472413793106</v>
      </c>
      <c r="J98" s="615">
        <f t="shared" si="48"/>
        <v>382.49103103448277</v>
      </c>
      <c r="K98" s="694">
        <f t="shared" si="49"/>
        <v>1349.9683448275864</v>
      </c>
      <c r="L98" s="669">
        <f t="shared" si="50"/>
        <v>382.49103103448277</v>
      </c>
      <c r="M98" s="404"/>
      <c r="N98" s="10"/>
    </row>
    <row r="99" spans="1:14" s="58" customFormat="1" ht="12.75" customHeight="1" x14ac:dyDescent="0.25">
      <c r="A99" s="27"/>
      <c r="B99" s="54" t="s">
        <v>2221</v>
      </c>
      <c r="C99" s="54" t="s">
        <v>2291</v>
      </c>
      <c r="D99" s="266" t="s">
        <v>5</v>
      </c>
      <c r="E99" s="55">
        <v>2</v>
      </c>
      <c r="F99" s="56">
        <v>0.56999999999999995</v>
      </c>
      <c r="G99" s="31">
        <v>314.78275862068966</v>
      </c>
      <c r="H99" s="161">
        <f>I3</f>
        <v>0.21</v>
      </c>
      <c r="I99" s="68">
        <f t="shared" si="47"/>
        <v>248.67837931034484</v>
      </c>
      <c r="J99" s="615">
        <f t="shared" si="48"/>
        <v>422.75324482758623</v>
      </c>
      <c r="K99" s="694">
        <f t="shared" si="49"/>
        <v>1492.0702758620691</v>
      </c>
      <c r="L99" s="669">
        <f t="shared" si="50"/>
        <v>422.75324482758623</v>
      </c>
      <c r="M99" s="402"/>
      <c r="N99" s="10"/>
    </row>
    <row r="100" spans="1:14" s="58" customFormat="1" ht="12.75" customHeight="1" x14ac:dyDescent="0.25">
      <c r="A100" s="27"/>
      <c r="B100" s="54" t="s">
        <v>2222</v>
      </c>
      <c r="C100" s="54" t="s">
        <v>2292</v>
      </c>
      <c r="D100" s="266" t="s">
        <v>5</v>
      </c>
      <c r="E100" s="55">
        <v>2</v>
      </c>
      <c r="F100" s="56">
        <v>0.69</v>
      </c>
      <c r="G100" s="31">
        <v>344.7620689655173</v>
      </c>
      <c r="H100" s="161">
        <f>I3</f>
        <v>0.21</v>
      </c>
      <c r="I100" s="68">
        <f t="shared" si="47"/>
        <v>272.3620344827587</v>
      </c>
      <c r="J100" s="615">
        <f t="shared" si="48"/>
        <v>463.0154586206898</v>
      </c>
      <c r="K100" s="694">
        <f t="shared" si="49"/>
        <v>1634.1722068965523</v>
      </c>
      <c r="L100" s="669">
        <f t="shared" si="50"/>
        <v>463.0154586206898</v>
      </c>
      <c r="M100" s="402"/>
      <c r="N100" s="10"/>
    </row>
    <row r="101" spans="1:14" s="58" customFormat="1" ht="12.75" customHeight="1" x14ac:dyDescent="0.25">
      <c r="A101" s="27"/>
      <c r="B101" s="54" t="s">
        <v>2223</v>
      </c>
      <c r="C101" s="54" t="s">
        <v>2293</v>
      </c>
      <c r="D101" s="266" t="s">
        <v>5</v>
      </c>
      <c r="E101" s="55">
        <v>2</v>
      </c>
      <c r="F101" s="56">
        <v>0.92</v>
      </c>
      <c r="G101" s="31">
        <v>404.72068965517241</v>
      </c>
      <c r="H101" s="161">
        <f>I3</f>
        <v>0.21</v>
      </c>
      <c r="I101" s="68">
        <f t="shared" si="47"/>
        <v>319.7293448275862</v>
      </c>
      <c r="J101" s="615">
        <f t="shared" si="48"/>
        <v>543.53988620689654</v>
      </c>
      <c r="K101" s="694">
        <f t="shared" si="49"/>
        <v>1918.3760689655173</v>
      </c>
      <c r="L101" s="669">
        <f t="shared" si="50"/>
        <v>543.53988620689654</v>
      </c>
      <c r="M101" s="402"/>
      <c r="N101" s="10"/>
    </row>
    <row r="102" spans="1:14" s="58" customFormat="1" ht="12.75" customHeight="1" x14ac:dyDescent="0.25">
      <c r="A102" s="27"/>
      <c r="B102" s="54" t="s">
        <v>2224</v>
      </c>
      <c r="C102" s="54" t="s">
        <v>2294</v>
      </c>
      <c r="D102" s="266" t="s">
        <v>5</v>
      </c>
      <c r="E102" s="55">
        <v>2</v>
      </c>
      <c r="F102" s="56">
        <v>1.1499999999999999</v>
      </c>
      <c r="G102" s="31">
        <v>464.67931034482763</v>
      </c>
      <c r="H102" s="161">
        <f>I3</f>
        <v>0.21</v>
      </c>
      <c r="I102" s="68">
        <f t="shared" si="47"/>
        <v>367.09665517241382</v>
      </c>
      <c r="J102" s="615">
        <f t="shared" si="48"/>
        <v>624.06431379310345</v>
      </c>
      <c r="K102" s="694">
        <f t="shared" si="49"/>
        <v>2202.5799310344828</v>
      </c>
      <c r="L102" s="669">
        <f t="shared" si="50"/>
        <v>624.06431379310345</v>
      </c>
      <c r="M102" s="402"/>
      <c r="N102" s="10"/>
    </row>
    <row r="103" spans="1:14" s="58" customFormat="1" ht="12.75" customHeight="1" x14ac:dyDescent="0.25">
      <c r="A103" s="27"/>
      <c r="B103" s="54" t="s">
        <v>2225</v>
      </c>
      <c r="C103" s="54" t="s">
        <v>2295</v>
      </c>
      <c r="D103" s="266" t="s">
        <v>5</v>
      </c>
      <c r="E103" s="55">
        <v>2</v>
      </c>
      <c r="F103" s="56">
        <v>1.38</v>
      </c>
      <c r="G103" s="31">
        <v>524.63793103448279</v>
      </c>
      <c r="H103" s="161">
        <f>I3</f>
        <v>0.21</v>
      </c>
      <c r="I103" s="68">
        <f t="shared" si="47"/>
        <v>414.46396551724143</v>
      </c>
      <c r="J103" s="615">
        <f t="shared" si="48"/>
        <v>704.58874137931036</v>
      </c>
      <c r="K103" s="694">
        <f t="shared" si="49"/>
        <v>2486.7837931034487</v>
      </c>
      <c r="L103" s="669">
        <f t="shared" si="50"/>
        <v>704.58874137931036</v>
      </c>
      <c r="M103" s="402"/>
      <c r="N103" s="10"/>
    </row>
    <row r="104" spans="1:14" s="58" customFormat="1" ht="12.75" customHeight="1" x14ac:dyDescent="0.25">
      <c r="A104" s="27"/>
      <c r="B104" s="54" t="s">
        <v>2226</v>
      </c>
      <c r="C104" s="54" t="s">
        <v>2296</v>
      </c>
      <c r="D104" s="266" t="s">
        <v>5</v>
      </c>
      <c r="E104" s="55">
        <v>2</v>
      </c>
      <c r="F104" s="56">
        <v>1.72</v>
      </c>
      <c r="G104" s="31">
        <v>614.57586206896553</v>
      </c>
      <c r="H104" s="161">
        <f>I3</f>
        <v>0.21</v>
      </c>
      <c r="I104" s="68">
        <f t="shared" si="47"/>
        <v>485.5149310344828</v>
      </c>
      <c r="J104" s="615">
        <f t="shared" si="48"/>
        <v>825.37538275862073</v>
      </c>
      <c r="K104" s="694">
        <f t="shared" si="49"/>
        <v>2913.0895862068969</v>
      </c>
      <c r="L104" s="669">
        <f t="shared" si="50"/>
        <v>825.37538275862073</v>
      </c>
      <c r="M104" s="402"/>
      <c r="N104" s="10"/>
    </row>
    <row r="105" spans="1:14" s="58" customFormat="1" ht="12.75" customHeight="1" x14ac:dyDescent="0.25">
      <c r="A105" s="27"/>
      <c r="B105" s="54" t="s">
        <v>2227</v>
      </c>
      <c r="C105" s="54" t="s">
        <v>2297</v>
      </c>
      <c r="D105" s="266" t="s">
        <v>5</v>
      </c>
      <c r="E105" s="55">
        <v>2</v>
      </c>
      <c r="F105" s="56">
        <v>2.06</v>
      </c>
      <c r="G105" s="31">
        <v>704.51379310344839</v>
      </c>
      <c r="H105" s="161">
        <f>I3</f>
        <v>0.21</v>
      </c>
      <c r="I105" s="68">
        <f t="shared" si="47"/>
        <v>556.56589655172422</v>
      </c>
      <c r="J105" s="615">
        <f t="shared" si="48"/>
        <v>946.1620241379311</v>
      </c>
      <c r="K105" s="694">
        <f t="shared" si="49"/>
        <v>3339.3953793103456</v>
      </c>
      <c r="L105" s="669">
        <f t="shared" si="50"/>
        <v>946.1620241379311</v>
      </c>
      <c r="M105" s="402"/>
      <c r="N105" s="10"/>
    </row>
    <row r="106" spans="1:14" s="58" customFormat="1" ht="12.75" customHeight="1" x14ac:dyDescent="0.25">
      <c r="A106" s="27"/>
      <c r="B106" s="54" t="s">
        <v>2763</v>
      </c>
      <c r="C106" s="54" t="s">
        <v>2298</v>
      </c>
      <c r="D106" s="266" t="s">
        <v>5</v>
      </c>
      <c r="E106" s="55">
        <v>2</v>
      </c>
      <c r="F106" s="56">
        <v>2.5299999999999998</v>
      </c>
      <c r="G106" s="31">
        <v>764.47241379310344</v>
      </c>
      <c r="H106" s="161">
        <f>I3</f>
        <v>0.21</v>
      </c>
      <c r="I106" s="68">
        <f t="shared" ref="I106:I107" si="51">G106*(1-H106)</f>
        <v>603.93320689655172</v>
      </c>
      <c r="J106" s="615">
        <f t="shared" si="48"/>
        <v>1026.6864517241379</v>
      </c>
      <c r="K106" s="694">
        <f t="shared" si="49"/>
        <v>3623.5992413793101</v>
      </c>
      <c r="L106" s="669">
        <f t="shared" si="50"/>
        <v>1026.6864517241379</v>
      </c>
      <c r="M106" s="402"/>
      <c r="N106" s="10"/>
    </row>
    <row r="107" spans="1:14" s="58" customFormat="1" ht="12.75" customHeight="1" x14ac:dyDescent="0.25">
      <c r="A107" s="27"/>
      <c r="B107" s="54" t="s">
        <v>2228</v>
      </c>
      <c r="C107" s="54" t="s">
        <v>2299</v>
      </c>
      <c r="D107" s="266" t="s">
        <v>5</v>
      </c>
      <c r="E107" s="55">
        <v>2</v>
      </c>
      <c r="F107" s="56">
        <v>2.5299999999999998</v>
      </c>
      <c r="G107" s="31">
        <v>824.43103448275861</v>
      </c>
      <c r="H107" s="161">
        <f>I3</f>
        <v>0.21</v>
      </c>
      <c r="I107" s="68">
        <f t="shared" si="51"/>
        <v>651.30051724137934</v>
      </c>
      <c r="J107" s="615">
        <f t="shared" si="48"/>
        <v>1107.2108793103448</v>
      </c>
      <c r="K107" s="694">
        <f t="shared" si="49"/>
        <v>3907.803103448276</v>
      </c>
      <c r="L107" s="669">
        <f t="shared" si="50"/>
        <v>1107.2108793103448</v>
      </c>
      <c r="M107" s="402"/>
      <c r="N107" s="10"/>
    </row>
    <row r="108" spans="1:14" s="58" customFormat="1" ht="12.75" customHeight="1" x14ac:dyDescent="0.25">
      <c r="A108" s="27"/>
      <c r="B108" s="54" t="s">
        <v>2229</v>
      </c>
      <c r="C108" s="54" t="s">
        <v>2300</v>
      </c>
      <c r="D108" s="266" t="s">
        <v>5</v>
      </c>
      <c r="E108" s="55">
        <v>2</v>
      </c>
      <c r="F108" s="56">
        <v>2.5299999999999998</v>
      </c>
      <c r="G108" s="31">
        <v>914.36896551724146</v>
      </c>
      <c r="H108" s="161">
        <f>I3</f>
        <v>0.21</v>
      </c>
      <c r="I108" s="68">
        <f t="shared" ref="I108:I117" si="52">G108*(1-H108)</f>
        <v>722.35148275862082</v>
      </c>
      <c r="J108" s="615">
        <f t="shared" si="48"/>
        <v>1227.9975206896554</v>
      </c>
      <c r="K108" s="694">
        <f t="shared" si="49"/>
        <v>4334.1088965517247</v>
      </c>
      <c r="L108" s="669">
        <f t="shared" si="50"/>
        <v>1227.9975206896554</v>
      </c>
      <c r="M108" s="402"/>
      <c r="N108" s="10"/>
    </row>
    <row r="109" spans="1:14" s="58" customFormat="1" ht="12.75" customHeight="1" thickBot="1" x14ac:dyDescent="0.3">
      <c r="A109" s="21"/>
      <c r="B109" s="609" t="s">
        <v>2267</v>
      </c>
      <c r="C109" s="609" t="s">
        <v>2301</v>
      </c>
      <c r="D109" s="471" t="s">
        <v>5</v>
      </c>
      <c r="E109" s="612">
        <v>2</v>
      </c>
      <c r="F109" s="472">
        <v>0.41400000000000003</v>
      </c>
      <c r="G109" s="472">
        <v>233.45</v>
      </c>
      <c r="H109" s="473">
        <f>I3</f>
        <v>0.21</v>
      </c>
      <c r="I109" s="47">
        <f t="shared" si="52"/>
        <v>184.4255</v>
      </c>
      <c r="J109" s="615">
        <f t="shared" si="48"/>
        <v>313.52334999999999</v>
      </c>
      <c r="K109" s="694">
        <f t="shared" si="49"/>
        <v>1106.5529999999999</v>
      </c>
      <c r="L109" s="669">
        <f t="shared" si="50"/>
        <v>313.52334999999999</v>
      </c>
      <c r="M109" s="402"/>
      <c r="N109" s="10"/>
    </row>
    <row r="110" spans="1:14" s="58" customFormat="1" ht="12.75" customHeight="1" x14ac:dyDescent="0.25">
      <c r="A110" s="27"/>
      <c r="B110" s="611" t="s">
        <v>2268</v>
      </c>
      <c r="C110" s="611" t="s">
        <v>2302</v>
      </c>
      <c r="D110" s="613" t="s">
        <v>5</v>
      </c>
      <c r="E110" s="614">
        <v>2</v>
      </c>
      <c r="F110" s="474">
        <v>0.45</v>
      </c>
      <c r="G110" s="474">
        <v>255.29999999999998</v>
      </c>
      <c r="H110" s="475">
        <f>I3</f>
        <v>0.21</v>
      </c>
      <c r="I110" s="68">
        <f t="shared" si="52"/>
        <v>201.68699999999998</v>
      </c>
      <c r="J110" s="615">
        <f t="shared" si="48"/>
        <v>342.86789999999996</v>
      </c>
      <c r="K110" s="694">
        <f t="shared" si="49"/>
        <v>1210.1219999999998</v>
      </c>
      <c r="L110" s="669">
        <f t="shared" si="50"/>
        <v>342.86789999999996</v>
      </c>
      <c r="M110" s="404"/>
      <c r="N110" s="10"/>
    </row>
    <row r="111" spans="1:14" s="58" customFormat="1" ht="12.75" customHeight="1" x14ac:dyDescent="0.25">
      <c r="A111" s="27"/>
      <c r="B111" s="611" t="s">
        <v>2269</v>
      </c>
      <c r="C111" s="611" t="s">
        <v>2303</v>
      </c>
      <c r="D111" s="613" t="s">
        <v>5</v>
      </c>
      <c r="E111" s="614">
        <v>2</v>
      </c>
      <c r="F111" s="474">
        <v>0.51300000000000001</v>
      </c>
      <c r="G111" s="474">
        <v>279.45</v>
      </c>
      <c r="H111" s="475">
        <f>I3</f>
        <v>0.21</v>
      </c>
      <c r="I111" s="68">
        <f t="shared" si="52"/>
        <v>220.7655</v>
      </c>
      <c r="J111" s="615">
        <f t="shared" si="48"/>
        <v>375.30135000000001</v>
      </c>
      <c r="K111" s="694">
        <f t="shared" si="49"/>
        <v>1324.5930000000001</v>
      </c>
      <c r="L111" s="669">
        <f t="shared" si="50"/>
        <v>375.30135000000001</v>
      </c>
      <c r="M111" s="402"/>
      <c r="N111" s="10"/>
    </row>
    <row r="112" spans="1:14" s="58" customFormat="1" ht="12.75" customHeight="1" x14ac:dyDescent="0.25">
      <c r="A112" s="27"/>
      <c r="B112" s="611" t="s">
        <v>2270</v>
      </c>
      <c r="C112" s="611" t="s">
        <v>2304</v>
      </c>
      <c r="D112" s="613" t="s">
        <v>5</v>
      </c>
      <c r="E112" s="614">
        <v>2</v>
      </c>
      <c r="F112" s="474">
        <v>0.621</v>
      </c>
      <c r="G112" s="474">
        <v>301.29999999999995</v>
      </c>
      <c r="H112" s="475">
        <f>I3</f>
        <v>0.21</v>
      </c>
      <c r="I112" s="68">
        <f t="shared" si="52"/>
        <v>238.02699999999999</v>
      </c>
      <c r="J112" s="615">
        <f t="shared" si="48"/>
        <v>404.64589999999998</v>
      </c>
      <c r="K112" s="694">
        <f t="shared" si="49"/>
        <v>1428.1619999999998</v>
      </c>
      <c r="L112" s="669">
        <f t="shared" si="50"/>
        <v>404.64589999999998</v>
      </c>
      <c r="M112" s="402"/>
      <c r="N112" s="10"/>
    </row>
    <row r="113" spans="1:14" s="58" customFormat="1" ht="12.75" customHeight="1" x14ac:dyDescent="0.25">
      <c r="A113" s="27"/>
      <c r="B113" s="611" t="s">
        <v>2271</v>
      </c>
      <c r="C113" s="611" t="s">
        <v>2305</v>
      </c>
      <c r="D113" s="613" t="s">
        <v>5</v>
      </c>
      <c r="E113" s="614">
        <v>2</v>
      </c>
      <c r="F113" s="474">
        <v>0.82800000000000007</v>
      </c>
      <c r="G113" s="474">
        <v>343.84999999999997</v>
      </c>
      <c r="H113" s="475">
        <f>I3</f>
        <v>0.21</v>
      </c>
      <c r="I113" s="68">
        <f t="shared" si="52"/>
        <v>271.64150000000001</v>
      </c>
      <c r="J113" s="615">
        <f t="shared" si="48"/>
        <v>461.79055</v>
      </c>
      <c r="K113" s="694">
        <f t="shared" si="49"/>
        <v>1629.8490000000002</v>
      </c>
      <c r="L113" s="669">
        <f t="shared" si="50"/>
        <v>461.79055</v>
      </c>
      <c r="M113" s="402"/>
      <c r="N113" s="10"/>
    </row>
    <row r="114" spans="1:14" s="58" customFormat="1" ht="12.75" customHeight="1" x14ac:dyDescent="0.25">
      <c r="A114" s="27"/>
      <c r="B114" s="611" t="s">
        <v>2272</v>
      </c>
      <c r="C114" s="611" t="s">
        <v>2306</v>
      </c>
      <c r="D114" s="613" t="s">
        <v>5</v>
      </c>
      <c r="E114" s="614">
        <v>2</v>
      </c>
      <c r="F114" s="474">
        <v>1.0349999999999999</v>
      </c>
      <c r="G114" s="474">
        <v>388.7</v>
      </c>
      <c r="H114" s="475">
        <f>I3</f>
        <v>0.21</v>
      </c>
      <c r="I114" s="68">
        <f t="shared" si="52"/>
        <v>307.07299999999998</v>
      </c>
      <c r="J114" s="615">
        <f t="shared" si="48"/>
        <v>522.02409999999998</v>
      </c>
      <c r="K114" s="694">
        <f t="shared" si="49"/>
        <v>1842.4379999999999</v>
      </c>
      <c r="L114" s="669">
        <f t="shared" si="50"/>
        <v>522.02409999999998</v>
      </c>
      <c r="M114" s="402"/>
      <c r="N114" s="10"/>
    </row>
    <row r="115" spans="1:14" s="58" customFormat="1" ht="12.75" customHeight="1" x14ac:dyDescent="0.25">
      <c r="A115" s="27"/>
      <c r="B115" s="611" t="s">
        <v>2273</v>
      </c>
      <c r="C115" s="611" t="s">
        <v>2307</v>
      </c>
      <c r="D115" s="613" t="s">
        <v>5</v>
      </c>
      <c r="E115" s="614">
        <v>2</v>
      </c>
      <c r="F115" s="474">
        <v>1.242</v>
      </c>
      <c r="G115" s="474">
        <v>419.15517241379314</v>
      </c>
      <c r="H115" s="475">
        <f>I3</f>
        <v>0.21</v>
      </c>
      <c r="I115" s="68">
        <f t="shared" si="52"/>
        <v>331.13258620689658</v>
      </c>
      <c r="J115" s="615">
        <f t="shared" si="48"/>
        <v>562.92539655172413</v>
      </c>
      <c r="K115" s="694">
        <f t="shared" si="49"/>
        <v>1986.7955172413795</v>
      </c>
      <c r="L115" s="669">
        <f t="shared" si="50"/>
        <v>562.92539655172413</v>
      </c>
      <c r="M115" s="402"/>
      <c r="N115" s="10"/>
    </row>
    <row r="116" spans="1:14" s="58" customFormat="1" ht="12.75" customHeight="1" x14ac:dyDescent="0.25">
      <c r="A116" s="27"/>
      <c r="B116" s="611" t="s">
        <v>2274</v>
      </c>
      <c r="C116" s="611" t="s">
        <v>2308</v>
      </c>
      <c r="D116" s="613" t="s">
        <v>5</v>
      </c>
      <c r="E116" s="614">
        <v>2</v>
      </c>
      <c r="F116" s="474">
        <v>1.548</v>
      </c>
      <c r="G116" s="474">
        <v>485.77586206896552</v>
      </c>
      <c r="H116" s="475">
        <f>I3</f>
        <v>0.21</v>
      </c>
      <c r="I116" s="68">
        <f t="shared" si="52"/>
        <v>383.76293103448279</v>
      </c>
      <c r="J116" s="615">
        <f t="shared" si="48"/>
        <v>652.39698275862077</v>
      </c>
      <c r="K116" s="694">
        <f t="shared" si="49"/>
        <v>2302.5775862068967</v>
      </c>
      <c r="L116" s="669">
        <f t="shared" si="50"/>
        <v>652.39698275862077</v>
      </c>
      <c r="M116" s="402"/>
      <c r="N116" s="10"/>
    </row>
    <row r="117" spans="1:14" s="58" customFormat="1" ht="12.75" customHeight="1" x14ac:dyDescent="0.25">
      <c r="A117" s="27"/>
      <c r="B117" s="611" t="s">
        <v>2275</v>
      </c>
      <c r="C117" s="611" t="s">
        <v>2309</v>
      </c>
      <c r="D117" s="613" t="s">
        <v>5</v>
      </c>
      <c r="E117" s="614">
        <v>2</v>
      </c>
      <c r="F117" s="474">
        <v>1.8540000000000001</v>
      </c>
      <c r="G117" s="474">
        <v>552.39655172413802</v>
      </c>
      <c r="H117" s="475">
        <f>I3</f>
        <v>0.21</v>
      </c>
      <c r="I117" s="68">
        <f t="shared" si="52"/>
        <v>436.39327586206906</v>
      </c>
      <c r="J117" s="615">
        <f t="shared" si="48"/>
        <v>741.8685689655174</v>
      </c>
      <c r="K117" s="694">
        <f t="shared" si="49"/>
        <v>2618.3596551724145</v>
      </c>
      <c r="L117" s="669">
        <f t="shared" si="50"/>
        <v>741.8685689655174</v>
      </c>
      <c r="M117" s="402"/>
      <c r="N117" s="10"/>
    </row>
    <row r="118" spans="1:14" s="58" customFormat="1" ht="12.75" customHeight="1" x14ac:dyDescent="0.25">
      <c r="A118" s="27"/>
      <c r="B118" s="611" t="s">
        <v>2764</v>
      </c>
      <c r="C118" s="611" t="s">
        <v>2310</v>
      </c>
      <c r="D118" s="613" t="s">
        <v>5</v>
      </c>
      <c r="E118" s="614">
        <v>2</v>
      </c>
      <c r="F118" s="474">
        <v>2.2769999999999997</v>
      </c>
      <c r="G118" s="474">
        <v>596.81034482758616</v>
      </c>
      <c r="H118" s="475">
        <f>I3</f>
        <v>0.21</v>
      </c>
      <c r="I118" s="68">
        <f t="shared" ref="I118:I119" si="53">G118*(1-H118)</f>
        <v>471.48017241379307</v>
      </c>
      <c r="J118" s="615">
        <f t="shared" si="48"/>
        <v>801.51629310344822</v>
      </c>
      <c r="K118" s="694">
        <f t="shared" si="49"/>
        <v>2828.8810344827584</v>
      </c>
      <c r="L118" s="669">
        <f t="shared" si="50"/>
        <v>801.51629310344822</v>
      </c>
      <c r="M118" s="402"/>
      <c r="N118" s="10"/>
    </row>
    <row r="119" spans="1:14" s="58" customFormat="1" ht="12.75" customHeight="1" x14ac:dyDescent="0.25">
      <c r="A119" s="27"/>
      <c r="B119" s="611" t="s">
        <v>2276</v>
      </c>
      <c r="C119" s="611" t="s">
        <v>2311</v>
      </c>
      <c r="D119" s="613" t="s">
        <v>5</v>
      </c>
      <c r="E119" s="614">
        <v>2</v>
      </c>
      <c r="F119" s="474">
        <v>2.2769999999999997</v>
      </c>
      <c r="G119" s="474">
        <v>641.22413793103442</v>
      </c>
      <c r="H119" s="475">
        <f>I3</f>
        <v>0.21</v>
      </c>
      <c r="I119" s="68">
        <f t="shared" si="53"/>
        <v>506.56706896551719</v>
      </c>
      <c r="J119" s="615">
        <f t="shared" si="48"/>
        <v>861.16401724137916</v>
      </c>
      <c r="K119" s="694">
        <f t="shared" si="49"/>
        <v>3039.4024137931033</v>
      </c>
      <c r="L119" s="669">
        <f t="shared" si="50"/>
        <v>861.16401724137916</v>
      </c>
      <c r="M119" s="402"/>
      <c r="N119" s="10"/>
    </row>
    <row r="120" spans="1:14" s="58" customFormat="1" ht="12.75" customHeight="1" x14ac:dyDescent="0.25">
      <c r="A120" s="27"/>
      <c r="B120" s="611" t="s">
        <v>2277</v>
      </c>
      <c r="C120" s="611" t="s">
        <v>2312</v>
      </c>
      <c r="D120" s="613" t="s">
        <v>5</v>
      </c>
      <c r="E120" s="614">
        <v>2</v>
      </c>
      <c r="F120" s="474">
        <v>2.2769999999999997</v>
      </c>
      <c r="G120" s="474">
        <v>707.84482758620686</v>
      </c>
      <c r="H120" s="475">
        <f>I3</f>
        <v>0.21</v>
      </c>
      <c r="I120" s="68">
        <f t="shared" ref="I120" si="54">G120*(1-H120)</f>
        <v>559.19741379310346</v>
      </c>
      <c r="J120" s="615">
        <f t="shared" si="48"/>
        <v>950.6356034482759</v>
      </c>
      <c r="K120" s="694">
        <f t="shared" si="49"/>
        <v>3355.184482758621</v>
      </c>
      <c r="L120" s="669">
        <f t="shared" si="50"/>
        <v>950.6356034482759</v>
      </c>
      <c r="M120" s="402"/>
      <c r="N120" s="10"/>
    </row>
    <row r="121" spans="1:14" s="58" customFormat="1" ht="12.75" customHeight="1" thickBot="1" x14ac:dyDescent="0.3">
      <c r="A121" s="27"/>
      <c r="B121" s="611" t="s">
        <v>2695</v>
      </c>
      <c r="C121" s="611" t="s">
        <v>2696</v>
      </c>
      <c r="D121" s="613" t="s">
        <v>5</v>
      </c>
      <c r="E121" s="614">
        <v>2</v>
      </c>
      <c r="F121" s="474">
        <v>2.2769999999999997</v>
      </c>
      <c r="G121" s="474">
        <v>804.99999999999989</v>
      </c>
      <c r="H121" s="475">
        <f>I3</f>
        <v>0.21</v>
      </c>
      <c r="I121" s="68">
        <f t="shared" ref="I121" si="55">G121*(1-H121)</f>
        <v>635.94999999999993</v>
      </c>
      <c r="J121" s="615">
        <f t="shared" si="48"/>
        <v>1081.1149999999998</v>
      </c>
      <c r="K121" s="694">
        <f t="shared" si="49"/>
        <v>3815.7</v>
      </c>
      <c r="L121" s="669">
        <f t="shared" si="50"/>
        <v>1081.1149999999998</v>
      </c>
      <c r="M121" s="402"/>
      <c r="N121" s="10"/>
    </row>
    <row r="122" spans="1:14" s="13" customFormat="1" ht="13.5" thickBot="1" x14ac:dyDescent="0.25">
      <c r="A122" s="1032" t="s">
        <v>2832</v>
      </c>
      <c r="B122" s="1033"/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1033"/>
      <c r="M122" s="1069"/>
      <c r="N122" s="12"/>
    </row>
    <row r="123" spans="1:14" s="58" customFormat="1" ht="12.75" customHeight="1" thickBot="1" x14ac:dyDescent="0.3">
      <c r="A123" s="21"/>
      <c r="B123" s="609" t="s">
        <v>2278</v>
      </c>
      <c r="C123" s="609" t="s">
        <v>2313</v>
      </c>
      <c r="D123" s="471" t="s">
        <v>5</v>
      </c>
      <c r="E123" s="612">
        <v>2</v>
      </c>
      <c r="F123" s="472">
        <v>0.46</v>
      </c>
      <c r="G123" s="472">
        <v>279.45</v>
      </c>
      <c r="H123" s="473">
        <f>I3</f>
        <v>0.21</v>
      </c>
      <c r="I123" s="47">
        <f t="shared" ref="I123:I131" si="56">G123*(1-H123)</f>
        <v>220.7655</v>
      </c>
      <c r="J123" s="615">
        <f t="shared" ref="J123:J135" si="57">I123*1.7</f>
        <v>375.30135000000001</v>
      </c>
      <c r="K123" s="694">
        <f t="shared" ref="K123:K135" si="58">I123*6</f>
        <v>1324.5930000000001</v>
      </c>
      <c r="L123" s="669">
        <f t="shared" ref="L123:L135" si="59">I123*1.7</f>
        <v>375.30135000000001</v>
      </c>
      <c r="M123" s="402"/>
      <c r="N123" s="10"/>
    </row>
    <row r="124" spans="1:14" s="58" customFormat="1" ht="12.75" customHeight="1" x14ac:dyDescent="0.25">
      <c r="A124" s="27"/>
      <c r="B124" s="611" t="s">
        <v>2279</v>
      </c>
      <c r="C124" s="611" t="s">
        <v>2314</v>
      </c>
      <c r="D124" s="613" t="s">
        <v>5</v>
      </c>
      <c r="E124" s="614">
        <v>2</v>
      </c>
      <c r="F124" s="474">
        <v>0.5</v>
      </c>
      <c r="G124" s="474">
        <v>301.29999999999995</v>
      </c>
      <c r="H124" s="475">
        <f>I3</f>
        <v>0.21</v>
      </c>
      <c r="I124" s="68">
        <f t="shared" si="56"/>
        <v>238.02699999999999</v>
      </c>
      <c r="J124" s="615">
        <f t="shared" si="57"/>
        <v>404.64589999999998</v>
      </c>
      <c r="K124" s="694">
        <f t="shared" si="58"/>
        <v>1428.1619999999998</v>
      </c>
      <c r="L124" s="669">
        <f t="shared" si="59"/>
        <v>404.64589999999998</v>
      </c>
      <c r="M124" s="404"/>
      <c r="N124" s="10"/>
    </row>
    <row r="125" spans="1:14" s="58" customFormat="1" ht="12.75" customHeight="1" x14ac:dyDescent="0.25">
      <c r="A125" s="27"/>
      <c r="B125" s="611" t="s">
        <v>2280</v>
      </c>
      <c r="C125" s="611" t="s">
        <v>2315</v>
      </c>
      <c r="D125" s="613" t="s">
        <v>5</v>
      </c>
      <c r="E125" s="614">
        <v>2</v>
      </c>
      <c r="F125" s="474">
        <v>0.56999999999999995</v>
      </c>
      <c r="G125" s="474">
        <v>326.59999999999997</v>
      </c>
      <c r="H125" s="475">
        <f>I3</f>
        <v>0.21</v>
      </c>
      <c r="I125" s="68">
        <f t="shared" si="56"/>
        <v>258.01400000000001</v>
      </c>
      <c r="J125" s="615">
        <f t="shared" si="57"/>
        <v>438.62380000000002</v>
      </c>
      <c r="K125" s="694">
        <f t="shared" si="58"/>
        <v>1548.0840000000001</v>
      </c>
      <c r="L125" s="669">
        <f t="shared" si="59"/>
        <v>438.62380000000002</v>
      </c>
      <c r="M125" s="402"/>
      <c r="N125" s="10"/>
    </row>
    <row r="126" spans="1:14" s="58" customFormat="1" ht="12.75" customHeight="1" x14ac:dyDescent="0.25">
      <c r="A126" s="27"/>
      <c r="B126" s="611" t="s">
        <v>2281</v>
      </c>
      <c r="C126" s="611" t="s">
        <v>2316</v>
      </c>
      <c r="D126" s="613" t="s">
        <v>5</v>
      </c>
      <c r="E126" s="614">
        <v>2</v>
      </c>
      <c r="F126" s="474">
        <v>0.69</v>
      </c>
      <c r="G126" s="474">
        <v>370.99396551724135</v>
      </c>
      <c r="H126" s="475">
        <f>I3</f>
        <v>0.21</v>
      </c>
      <c r="I126" s="68">
        <f t="shared" si="56"/>
        <v>293.08523275862069</v>
      </c>
      <c r="J126" s="615">
        <f t="shared" si="57"/>
        <v>498.24489568965515</v>
      </c>
      <c r="K126" s="694">
        <f t="shared" si="58"/>
        <v>1758.5113965517241</v>
      </c>
      <c r="L126" s="669">
        <f t="shared" si="59"/>
        <v>498.24489568965515</v>
      </c>
      <c r="M126" s="402"/>
      <c r="N126" s="10"/>
    </row>
    <row r="127" spans="1:14" s="58" customFormat="1" ht="12.75" customHeight="1" x14ac:dyDescent="0.25">
      <c r="A127" s="27"/>
      <c r="B127" s="611" t="s">
        <v>2282</v>
      </c>
      <c r="C127" s="611" t="s">
        <v>2317</v>
      </c>
      <c r="D127" s="613" t="s">
        <v>5</v>
      </c>
      <c r="E127" s="614">
        <v>2</v>
      </c>
      <c r="F127" s="474">
        <v>0.92</v>
      </c>
      <c r="G127" s="474">
        <v>425.9560344827587</v>
      </c>
      <c r="H127" s="475">
        <f>I3</f>
        <v>0.21</v>
      </c>
      <c r="I127" s="68">
        <f t="shared" si="56"/>
        <v>336.50526724137939</v>
      </c>
      <c r="J127" s="615">
        <f t="shared" si="57"/>
        <v>572.05895431034492</v>
      </c>
      <c r="K127" s="694">
        <f t="shared" si="58"/>
        <v>2019.0316034482762</v>
      </c>
      <c r="L127" s="669">
        <f t="shared" si="59"/>
        <v>572.05895431034492</v>
      </c>
      <c r="M127" s="402"/>
      <c r="N127" s="10"/>
    </row>
    <row r="128" spans="1:14" s="58" customFormat="1" ht="12.75" customHeight="1" x14ac:dyDescent="0.25">
      <c r="A128" s="27"/>
      <c r="B128" s="611" t="s">
        <v>2283</v>
      </c>
      <c r="C128" s="611" t="s">
        <v>2318</v>
      </c>
      <c r="D128" s="613" t="s">
        <v>5</v>
      </c>
      <c r="E128" s="614">
        <v>2</v>
      </c>
      <c r="F128" s="474">
        <v>1.1499999999999999</v>
      </c>
      <c r="G128" s="474">
        <v>480.91810344827593</v>
      </c>
      <c r="H128" s="475">
        <f>I3</f>
        <v>0.21</v>
      </c>
      <c r="I128" s="68">
        <f t="shared" si="56"/>
        <v>379.92530172413802</v>
      </c>
      <c r="J128" s="615">
        <f t="shared" si="57"/>
        <v>645.87301293103462</v>
      </c>
      <c r="K128" s="694">
        <f t="shared" si="58"/>
        <v>2279.551810344828</v>
      </c>
      <c r="L128" s="669">
        <f t="shared" si="59"/>
        <v>645.87301293103462</v>
      </c>
      <c r="M128" s="402"/>
      <c r="N128" s="10"/>
    </row>
    <row r="129" spans="1:14" s="58" customFormat="1" ht="12.75" customHeight="1" x14ac:dyDescent="0.25">
      <c r="A129" s="27"/>
      <c r="B129" s="611" t="s">
        <v>2284</v>
      </c>
      <c r="C129" s="611" t="s">
        <v>2319</v>
      </c>
      <c r="D129" s="613" t="s">
        <v>5</v>
      </c>
      <c r="E129" s="614">
        <v>2</v>
      </c>
      <c r="F129" s="474">
        <v>1.38</v>
      </c>
      <c r="G129" s="474">
        <v>563.36120689655183</v>
      </c>
      <c r="H129" s="475">
        <f>I3</f>
        <v>0.21</v>
      </c>
      <c r="I129" s="68">
        <f t="shared" si="56"/>
        <v>445.05535344827598</v>
      </c>
      <c r="J129" s="615">
        <f t="shared" si="57"/>
        <v>756.59410086206913</v>
      </c>
      <c r="K129" s="694">
        <f t="shared" si="58"/>
        <v>2670.3321206896558</v>
      </c>
      <c r="L129" s="669">
        <f t="shared" si="59"/>
        <v>756.59410086206913</v>
      </c>
      <c r="M129" s="402"/>
      <c r="N129" s="10"/>
    </row>
    <row r="130" spans="1:14" s="58" customFormat="1" ht="12.75" customHeight="1" x14ac:dyDescent="0.25">
      <c r="A130" s="27"/>
      <c r="B130" s="611" t="s">
        <v>2285</v>
      </c>
      <c r="C130" s="611" t="s">
        <v>2320</v>
      </c>
      <c r="D130" s="613" t="s">
        <v>5</v>
      </c>
      <c r="E130" s="614">
        <v>2</v>
      </c>
      <c r="F130" s="474">
        <v>1.72</v>
      </c>
      <c r="G130" s="474">
        <v>645.80431034482774</v>
      </c>
      <c r="H130" s="475">
        <f>I3</f>
        <v>0.21</v>
      </c>
      <c r="I130" s="68">
        <f t="shared" si="56"/>
        <v>510.18540517241394</v>
      </c>
      <c r="J130" s="615">
        <f t="shared" si="57"/>
        <v>867.31518879310363</v>
      </c>
      <c r="K130" s="694">
        <f t="shared" si="58"/>
        <v>3061.1124310344835</v>
      </c>
      <c r="L130" s="669">
        <f t="shared" si="59"/>
        <v>867.31518879310363</v>
      </c>
      <c r="M130" s="402"/>
      <c r="N130" s="10"/>
    </row>
    <row r="131" spans="1:14" s="58" customFormat="1" ht="12.75" customHeight="1" x14ac:dyDescent="0.25">
      <c r="A131" s="27"/>
      <c r="B131" s="611" t="s">
        <v>2286</v>
      </c>
      <c r="C131" s="611" t="s">
        <v>2321</v>
      </c>
      <c r="D131" s="613" t="s">
        <v>5</v>
      </c>
      <c r="E131" s="614">
        <v>2</v>
      </c>
      <c r="F131" s="474">
        <v>2.06</v>
      </c>
      <c r="G131" s="474">
        <v>700.76637931034486</v>
      </c>
      <c r="H131" s="475">
        <f>I3</f>
        <v>0.21</v>
      </c>
      <c r="I131" s="68">
        <f t="shared" si="56"/>
        <v>553.60543965517252</v>
      </c>
      <c r="J131" s="615">
        <f t="shared" si="57"/>
        <v>941.12924741379322</v>
      </c>
      <c r="K131" s="694">
        <f t="shared" si="58"/>
        <v>3321.6326379310349</v>
      </c>
      <c r="L131" s="669">
        <f t="shared" si="59"/>
        <v>941.12924741379322</v>
      </c>
      <c r="M131" s="402"/>
      <c r="N131" s="10"/>
    </row>
    <row r="132" spans="1:14" s="58" customFormat="1" ht="12.75" customHeight="1" x14ac:dyDescent="0.25">
      <c r="A132" s="27"/>
      <c r="B132" s="611" t="s">
        <v>2766</v>
      </c>
      <c r="C132" s="611" t="s">
        <v>2322</v>
      </c>
      <c r="D132" s="613" t="s">
        <v>5</v>
      </c>
      <c r="E132" s="614">
        <v>2</v>
      </c>
      <c r="F132" s="474">
        <v>2.5299999999999998</v>
      </c>
      <c r="G132" s="474">
        <v>755.72844827586221</v>
      </c>
      <c r="H132" s="475">
        <f>I3</f>
        <v>0.21</v>
      </c>
      <c r="I132" s="68">
        <f t="shared" ref="I132:I133" si="60">G132*(1-H132)</f>
        <v>597.02547413793116</v>
      </c>
      <c r="J132" s="615">
        <f t="shared" si="57"/>
        <v>1014.9433060344829</v>
      </c>
      <c r="K132" s="694">
        <f t="shared" si="58"/>
        <v>3582.1528448275867</v>
      </c>
      <c r="L132" s="669">
        <f t="shared" si="59"/>
        <v>1014.9433060344829</v>
      </c>
      <c r="M132" s="402"/>
      <c r="N132" s="10"/>
    </row>
    <row r="133" spans="1:14" s="58" customFormat="1" ht="12.75" customHeight="1" x14ac:dyDescent="0.25">
      <c r="A133" s="27"/>
      <c r="B133" s="611" t="s">
        <v>2287</v>
      </c>
      <c r="C133" s="611" t="s">
        <v>2323</v>
      </c>
      <c r="D133" s="613" t="s">
        <v>5</v>
      </c>
      <c r="E133" s="614">
        <v>2</v>
      </c>
      <c r="F133" s="474">
        <v>2.5299999999999998</v>
      </c>
      <c r="G133" s="474">
        <v>838.171551724138</v>
      </c>
      <c r="H133" s="475">
        <f>I3</f>
        <v>0.21</v>
      </c>
      <c r="I133" s="68">
        <f t="shared" si="60"/>
        <v>662.155525862069</v>
      </c>
      <c r="J133" s="615">
        <f t="shared" si="57"/>
        <v>1125.6643939655173</v>
      </c>
      <c r="K133" s="694">
        <f t="shared" si="58"/>
        <v>3972.933155172414</v>
      </c>
      <c r="L133" s="669">
        <f t="shared" si="59"/>
        <v>1125.6643939655173</v>
      </c>
      <c r="M133" s="402"/>
      <c r="N133" s="10"/>
    </row>
    <row r="134" spans="1:14" s="58" customFormat="1" ht="12.75" customHeight="1" x14ac:dyDescent="0.25">
      <c r="A134" s="27"/>
      <c r="B134" s="611" t="s">
        <v>2288</v>
      </c>
      <c r="C134" s="611" t="s">
        <v>2324</v>
      </c>
      <c r="D134" s="613" t="s">
        <v>5</v>
      </c>
      <c r="E134" s="614">
        <v>2</v>
      </c>
      <c r="F134" s="474">
        <v>2.5299999999999998</v>
      </c>
      <c r="G134" s="474">
        <v>865.65258620689667</v>
      </c>
      <c r="H134" s="475">
        <f>I3</f>
        <v>0.21</v>
      </c>
      <c r="I134" s="68">
        <f t="shared" ref="I134" si="61">G134*(1-H134)</f>
        <v>683.86554310344843</v>
      </c>
      <c r="J134" s="615">
        <f t="shared" si="57"/>
        <v>1162.5714232758623</v>
      </c>
      <c r="K134" s="694">
        <f t="shared" si="58"/>
        <v>4103.1932586206904</v>
      </c>
      <c r="L134" s="669">
        <f t="shared" si="59"/>
        <v>1162.5714232758623</v>
      </c>
      <c r="M134" s="402"/>
      <c r="N134" s="10"/>
    </row>
    <row r="135" spans="1:14" s="58" customFormat="1" ht="12.75" customHeight="1" x14ac:dyDescent="0.25">
      <c r="A135" s="27"/>
      <c r="B135" s="611" t="s">
        <v>2697</v>
      </c>
      <c r="C135" s="611" t="s">
        <v>2698</v>
      </c>
      <c r="D135" s="613" t="s">
        <v>5</v>
      </c>
      <c r="E135" s="614">
        <v>2</v>
      </c>
      <c r="F135" s="474">
        <v>2.5299999999999998</v>
      </c>
      <c r="G135" s="474">
        <v>931.49999999999989</v>
      </c>
      <c r="H135" s="475">
        <f>I3</f>
        <v>0.21</v>
      </c>
      <c r="I135" s="68">
        <f t="shared" ref="I135:I159" si="62">G135*(1-H135)</f>
        <v>735.88499999999999</v>
      </c>
      <c r="J135" s="615">
        <f t="shared" si="57"/>
        <v>1251.0045</v>
      </c>
      <c r="K135" s="694">
        <f t="shared" si="58"/>
        <v>4415.3099999999995</v>
      </c>
      <c r="L135" s="669">
        <f t="shared" si="59"/>
        <v>1251.0045</v>
      </c>
      <c r="M135" s="402"/>
      <c r="N135" s="10"/>
    </row>
    <row r="136" spans="1:14" s="58" customFormat="1" ht="12.75" customHeight="1" thickBot="1" x14ac:dyDescent="0.3">
      <c r="A136" s="21"/>
      <c r="B136" s="309" t="s">
        <v>2328</v>
      </c>
      <c r="C136" s="309" t="s">
        <v>2327</v>
      </c>
      <c r="D136" s="399" t="s">
        <v>5</v>
      </c>
      <c r="E136" s="371">
        <v>2</v>
      </c>
      <c r="F136" s="372">
        <f>F123*1.25</f>
        <v>0.57500000000000007</v>
      </c>
      <c r="G136" s="26">
        <v>290.07758620689657</v>
      </c>
      <c r="H136" s="373">
        <f>I3</f>
        <v>0.21</v>
      </c>
      <c r="I136" s="47">
        <f t="shared" si="62"/>
        <v>229.16129310344829</v>
      </c>
      <c r="J136" s="615">
        <f t="shared" ref="J136:J147" si="63">I136*1.7</f>
        <v>389.5741982758621</v>
      </c>
      <c r="K136" s="694">
        <f t="shared" ref="K136:K147" si="64">I136*6</f>
        <v>1374.9677586206897</v>
      </c>
      <c r="L136" s="669">
        <f t="shared" ref="L136:L147" si="65">I136*1.7</f>
        <v>389.5741982758621</v>
      </c>
      <c r="M136" s="402"/>
      <c r="N136" s="10"/>
    </row>
    <row r="137" spans="1:14" s="58" customFormat="1" ht="12.75" customHeight="1" x14ac:dyDescent="0.25">
      <c r="A137" s="27"/>
      <c r="B137" s="54" t="s">
        <v>2329</v>
      </c>
      <c r="C137" s="54" t="s">
        <v>2330</v>
      </c>
      <c r="D137" s="266" t="s">
        <v>5</v>
      </c>
      <c r="E137" s="55">
        <v>2</v>
      </c>
      <c r="F137" s="372">
        <f t="shared" ref="F137:F147" si="66">F124*1.25</f>
        <v>0.625</v>
      </c>
      <c r="G137" s="31">
        <v>320.61206896551727</v>
      </c>
      <c r="H137" s="161">
        <f>I3</f>
        <v>0.21</v>
      </c>
      <c r="I137" s="68">
        <f t="shared" si="62"/>
        <v>253.28353448275865</v>
      </c>
      <c r="J137" s="615">
        <f t="shared" si="63"/>
        <v>430.58200862068969</v>
      </c>
      <c r="K137" s="694">
        <f t="shared" si="64"/>
        <v>1519.7012068965519</v>
      </c>
      <c r="L137" s="669">
        <f t="shared" si="65"/>
        <v>430.58200862068969</v>
      </c>
      <c r="M137" s="404"/>
      <c r="N137" s="10"/>
    </row>
    <row r="138" spans="1:14" s="58" customFormat="1" ht="12.75" customHeight="1" x14ac:dyDescent="0.25">
      <c r="A138" s="27"/>
      <c r="B138" s="54" t="s">
        <v>2331</v>
      </c>
      <c r="C138" s="54" t="s">
        <v>2332</v>
      </c>
      <c r="D138" s="266" t="s">
        <v>5</v>
      </c>
      <c r="E138" s="55">
        <v>2</v>
      </c>
      <c r="F138" s="372">
        <f t="shared" si="66"/>
        <v>0.71249999999999991</v>
      </c>
      <c r="G138" s="31">
        <v>351.14655172413791</v>
      </c>
      <c r="H138" s="161">
        <f>I3</f>
        <v>0.21</v>
      </c>
      <c r="I138" s="68">
        <f t="shared" si="62"/>
        <v>277.40577586206894</v>
      </c>
      <c r="J138" s="615">
        <f t="shared" si="63"/>
        <v>471.58981896551717</v>
      </c>
      <c r="K138" s="694">
        <f t="shared" si="64"/>
        <v>1664.4346551724136</v>
      </c>
      <c r="L138" s="669">
        <f t="shared" si="65"/>
        <v>471.58981896551717</v>
      </c>
      <c r="M138" s="402"/>
      <c r="N138" s="10"/>
    </row>
    <row r="139" spans="1:14" s="58" customFormat="1" ht="12.75" customHeight="1" x14ac:dyDescent="0.25">
      <c r="A139" s="27"/>
      <c r="B139" s="54" t="s">
        <v>2333</v>
      </c>
      <c r="C139" s="54" t="s">
        <v>2334</v>
      </c>
      <c r="D139" s="266" t="s">
        <v>5</v>
      </c>
      <c r="E139" s="55">
        <v>2</v>
      </c>
      <c r="F139" s="372">
        <f t="shared" si="66"/>
        <v>0.86249999999999993</v>
      </c>
      <c r="G139" s="31">
        <v>412.2155172413793</v>
      </c>
      <c r="H139" s="161">
        <f>I3</f>
        <v>0.21</v>
      </c>
      <c r="I139" s="68">
        <f t="shared" si="62"/>
        <v>325.65025862068967</v>
      </c>
      <c r="J139" s="615">
        <f t="shared" si="63"/>
        <v>553.6054396551724</v>
      </c>
      <c r="K139" s="694">
        <f t="shared" si="64"/>
        <v>1953.901551724138</v>
      </c>
      <c r="L139" s="669">
        <f t="shared" si="65"/>
        <v>553.6054396551724</v>
      </c>
      <c r="M139" s="402"/>
      <c r="N139" s="10"/>
    </row>
    <row r="140" spans="1:14" s="58" customFormat="1" ht="12.75" customHeight="1" x14ac:dyDescent="0.25">
      <c r="A140" s="27"/>
      <c r="B140" s="54" t="s">
        <v>2335</v>
      </c>
      <c r="C140" s="54" t="s">
        <v>2336</v>
      </c>
      <c r="D140" s="266" t="s">
        <v>5</v>
      </c>
      <c r="E140" s="55">
        <v>2</v>
      </c>
      <c r="F140" s="372">
        <f t="shared" si="66"/>
        <v>1.1500000000000001</v>
      </c>
      <c r="G140" s="31">
        <v>473.28448275862075</v>
      </c>
      <c r="H140" s="161">
        <f>I3</f>
        <v>0.21</v>
      </c>
      <c r="I140" s="68">
        <f t="shared" si="62"/>
        <v>373.8947413793104</v>
      </c>
      <c r="J140" s="615">
        <f t="shared" si="63"/>
        <v>635.6210603448277</v>
      </c>
      <c r="K140" s="694">
        <f t="shared" si="64"/>
        <v>2243.3684482758626</v>
      </c>
      <c r="L140" s="669">
        <f t="shared" si="65"/>
        <v>635.6210603448277</v>
      </c>
      <c r="M140" s="402"/>
      <c r="N140" s="10"/>
    </row>
    <row r="141" spans="1:14" s="58" customFormat="1" ht="12.75" customHeight="1" x14ac:dyDescent="0.25">
      <c r="A141" s="27"/>
      <c r="B141" s="54" t="s">
        <v>2337</v>
      </c>
      <c r="C141" s="54" t="s">
        <v>2338</v>
      </c>
      <c r="D141" s="266" t="s">
        <v>5</v>
      </c>
      <c r="E141" s="55">
        <v>2</v>
      </c>
      <c r="F141" s="372">
        <f t="shared" si="66"/>
        <v>1.4375</v>
      </c>
      <c r="G141" s="31">
        <v>534.35344827586209</v>
      </c>
      <c r="H141" s="161">
        <f>I3</f>
        <v>0.21</v>
      </c>
      <c r="I141" s="68">
        <f t="shared" si="62"/>
        <v>422.13922413793108</v>
      </c>
      <c r="J141" s="615">
        <f t="shared" si="63"/>
        <v>717.63668103448276</v>
      </c>
      <c r="K141" s="694">
        <f t="shared" si="64"/>
        <v>2532.8353448275866</v>
      </c>
      <c r="L141" s="669">
        <f t="shared" si="65"/>
        <v>717.63668103448276</v>
      </c>
      <c r="M141" s="402"/>
      <c r="N141" s="10"/>
    </row>
    <row r="142" spans="1:14" s="58" customFormat="1" ht="12.75" customHeight="1" x14ac:dyDescent="0.25">
      <c r="A142" s="27"/>
      <c r="B142" s="54" t="s">
        <v>2339</v>
      </c>
      <c r="C142" s="54" t="s">
        <v>2340</v>
      </c>
      <c r="D142" s="266" t="s">
        <v>5</v>
      </c>
      <c r="E142" s="55">
        <v>2</v>
      </c>
      <c r="F142" s="372">
        <f t="shared" si="66"/>
        <v>1.7249999999999999</v>
      </c>
      <c r="G142" s="31">
        <v>625.95689655172418</v>
      </c>
      <c r="H142" s="161">
        <f>I3</f>
        <v>0.21</v>
      </c>
      <c r="I142" s="68">
        <f t="shared" si="62"/>
        <v>494.50594827586212</v>
      </c>
      <c r="J142" s="615">
        <f t="shared" si="63"/>
        <v>840.66011206896565</v>
      </c>
      <c r="K142" s="694">
        <f t="shared" si="64"/>
        <v>2967.035689655173</v>
      </c>
      <c r="L142" s="669">
        <f t="shared" si="65"/>
        <v>840.66011206896565</v>
      </c>
      <c r="M142" s="402"/>
      <c r="N142" s="10"/>
    </row>
    <row r="143" spans="1:14" s="58" customFormat="1" ht="12.75" customHeight="1" x14ac:dyDescent="0.25">
      <c r="A143" s="27"/>
      <c r="B143" s="54" t="s">
        <v>2341</v>
      </c>
      <c r="C143" s="54" t="s">
        <v>2342</v>
      </c>
      <c r="D143" s="266" t="s">
        <v>5</v>
      </c>
      <c r="E143" s="55">
        <v>2</v>
      </c>
      <c r="F143" s="372">
        <f t="shared" si="66"/>
        <v>2.15</v>
      </c>
      <c r="G143" s="31">
        <v>717.56034482758628</v>
      </c>
      <c r="H143" s="161">
        <f>I3</f>
        <v>0.21</v>
      </c>
      <c r="I143" s="68">
        <f t="shared" si="62"/>
        <v>566.87267241379323</v>
      </c>
      <c r="J143" s="615">
        <f t="shared" si="63"/>
        <v>963.68354310344841</v>
      </c>
      <c r="K143" s="694">
        <f t="shared" si="64"/>
        <v>3401.2360344827594</v>
      </c>
      <c r="L143" s="669">
        <f t="shared" si="65"/>
        <v>963.68354310344841</v>
      </c>
      <c r="M143" s="402"/>
      <c r="N143" s="10"/>
    </row>
    <row r="144" spans="1:14" s="58" customFormat="1" ht="12.75" customHeight="1" x14ac:dyDescent="0.25">
      <c r="A144" s="27"/>
      <c r="B144" s="54" t="s">
        <v>2343</v>
      </c>
      <c r="C144" s="54" t="s">
        <v>2344</v>
      </c>
      <c r="D144" s="266" t="s">
        <v>5</v>
      </c>
      <c r="E144" s="55">
        <v>2</v>
      </c>
      <c r="F144" s="372">
        <f t="shared" si="66"/>
        <v>2.5750000000000002</v>
      </c>
      <c r="G144" s="31">
        <v>778.62931034482756</v>
      </c>
      <c r="H144" s="161">
        <f>I3</f>
        <v>0.21</v>
      </c>
      <c r="I144" s="68">
        <f t="shared" si="62"/>
        <v>615.11715517241385</v>
      </c>
      <c r="J144" s="615">
        <f t="shared" si="63"/>
        <v>1045.6991637931035</v>
      </c>
      <c r="K144" s="694">
        <f t="shared" si="64"/>
        <v>3690.7029310344833</v>
      </c>
      <c r="L144" s="669">
        <f t="shared" si="65"/>
        <v>1045.6991637931035</v>
      </c>
      <c r="M144" s="402"/>
      <c r="N144" s="10"/>
    </row>
    <row r="145" spans="1:14" s="58" customFormat="1" ht="12.75" customHeight="1" x14ac:dyDescent="0.25">
      <c r="A145" s="27"/>
      <c r="B145" s="54" t="s">
        <v>2765</v>
      </c>
      <c r="C145" s="54" t="s">
        <v>2346</v>
      </c>
      <c r="D145" s="266" t="s">
        <v>5</v>
      </c>
      <c r="E145" s="55">
        <v>2</v>
      </c>
      <c r="F145" s="372">
        <f t="shared" si="66"/>
        <v>3.1624999999999996</v>
      </c>
      <c r="G145" s="31">
        <v>839.69827586206907</v>
      </c>
      <c r="H145" s="161">
        <f>I3</f>
        <v>0.21</v>
      </c>
      <c r="I145" s="68">
        <f t="shared" si="62"/>
        <v>663.36163793103458</v>
      </c>
      <c r="J145" s="615">
        <f t="shared" si="63"/>
        <v>1127.7147844827587</v>
      </c>
      <c r="K145" s="694">
        <f t="shared" si="64"/>
        <v>3980.1698275862072</v>
      </c>
      <c r="L145" s="669">
        <f t="shared" si="65"/>
        <v>1127.7147844827587</v>
      </c>
      <c r="M145" s="402"/>
      <c r="N145" s="10"/>
    </row>
    <row r="146" spans="1:14" s="58" customFormat="1" ht="12.75" customHeight="1" x14ac:dyDescent="0.25">
      <c r="A146" s="27"/>
      <c r="B146" s="54" t="s">
        <v>2345</v>
      </c>
      <c r="C146" s="54" t="s">
        <v>2347</v>
      </c>
      <c r="D146" s="266" t="s">
        <v>5</v>
      </c>
      <c r="E146" s="55">
        <v>2</v>
      </c>
      <c r="F146" s="372">
        <f t="shared" si="66"/>
        <v>3.1624999999999996</v>
      </c>
      <c r="G146" s="31">
        <v>931.30172413793105</v>
      </c>
      <c r="H146" s="161">
        <f>I3</f>
        <v>0.21</v>
      </c>
      <c r="I146" s="68">
        <f t="shared" si="62"/>
        <v>735.72836206896557</v>
      </c>
      <c r="J146" s="615">
        <f t="shared" si="63"/>
        <v>1250.7382155172415</v>
      </c>
      <c r="K146" s="694">
        <f t="shared" si="64"/>
        <v>4414.3701724137936</v>
      </c>
      <c r="L146" s="669">
        <f t="shared" si="65"/>
        <v>1250.7382155172415</v>
      </c>
      <c r="M146" s="402"/>
      <c r="N146" s="10"/>
    </row>
    <row r="147" spans="1:14" s="58" customFormat="1" ht="12.75" customHeight="1" x14ac:dyDescent="0.25">
      <c r="A147" s="27"/>
      <c r="B147" s="54" t="s">
        <v>2348</v>
      </c>
      <c r="C147" s="54" t="s">
        <v>2349</v>
      </c>
      <c r="D147" s="266" t="s">
        <v>5</v>
      </c>
      <c r="E147" s="55">
        <v>2</v>
      </c>
      <c r="F147" s="372">
        <f t="shared" si="66"/>
        <v>3.1624999999999996</v>
      </c>
      <c r="G147" s="31">
        <v>961.83620689655186</v>
      </c>
      <c r="H147" s="161">
        <f>I3</f>
        <v>0.21</v>
      </c>
      <c r="I147" s="68">
        <f t="shared" si="62"/>
        <v>759.85060344827605</v>
      </c>
      <c r="J147" s="615">
        <f t="shared" si="63"/>
        <v>1291.7460258620692</v>
      </c>
      <c r="K147" s="694">
        <f t="shared" si="64"/>
        <v>4559.1036206896561</v>
      </c>
      <c r="L147" s="669">
        <f t="shared" si="65"/>
        <v>1291.7460258620692</v>
      </c>
      <c r="M147" s="402"/>
      <c r="N147" s="10"/>
    </row>
    <row r="148" spans="1:14" s="58" customFormat="1" ht="12.75" customHeight="1" thickBot="1" x14ac:dyDescent="0.3">
      <c r="A148" s="21"/>
      <c r="B148" s="609" t="s">
        <v>5059</v>
      </c>
      <c r="C148" s="609" t="s">
        <v>5072</v>
      </c>
      <c r="D148" s="471" t="s">
        <v>5</v>
      </c>
      <c r="E148" s="612">
        <v>2</v>
      </c>
      <c r="F148" s="472">
        <f>F136*1.25</f>
        <v>0.71875000000000011</v>
      </c>
      <c r="G148" s="472">
        <v>349.3125</v>
      </c>
      <c r="H148" s="473">
        <f>I3</f>
        <v>0.21</v>
      </c>
      <c r="I148" s="47">
        <f t="shared" si="62"/>
        <v>275.95687500000003</v>
      </c>
      <c r="J148" s="615">
        <f t="shared" ref="J148:J160" si="67">I148*1.7</f>
        <v>469.1266875</v>
      </c>
      <c r="K148" s="694">
        <f t="shared" ref="K148:K160" si="68">I148*6</f>
        <v>1655.74125</v>
      </c>
      <c r="L148" s="669">
        <f t="shared" ref="L148:L160" si="69">I148*1.7</f>
        <v>469.1266875</v>
      </c>
      <c r="M148" s="402"/>
      <c r="N148" s="10"/>
    </row>
    <row r="149" spans="1:14" s="58" customFormat="1" ht="12.75" customHeight="1" x14ac:dyDescent="0.25">
      <c r="A149" s="27"/>
      <c r="B149" s="611" t="s">
        <v>5060</v>
      </c>
      <c r="C149" s="611" t="s">
        <v>5073</v>
      </c>
      <c r="D149" s="613" t="s">
        <v>5</v>
      </c>
      <c r="E149" s="614">
        <v>2</v>
      </c>
      <c r="F149" s="472">
        <f t="shared" ref="F149:F160" si="70">F137*1.25</f>
        <v>0.78125</v>
      </c>
      <c r="G149" s="472">
        <v>376.62499999999994</v>
      </c>
      <c r="H149" s="475">
        <f>I3</f>
        <v>0.21</v>
      </c>
      <c r="I149" s="68">
        <f t="shared" si="62"/>
        <v>297.53374999999994</v>
      </c>
      <c r="J149" s="615">
        <f t="shared" si="67"/>
        <v>505.80737499999987</v>
      </c>
      <c r="K149" s="694">
        <f t="shared" si="68"/>
        <v>1785.2024999999996</v>
      </c>
      <c r="L149" s="669">
        <f t="shared" si="69"/>
        <v>505.80737499999987</v>
      </c>
      <c r="M149" s="404"/>
      <c r="N149" s="10"/>
    </row>
    <row r="150" spans="1:14" s="58" customFormat="1" ht="12.75" customHeight="1" x14ac:dyDescent="0.25">
      <c r="A150" s="27"/>
      <c r="B150" s="611" t="s">
        <v>5061</v>
      </c>
      <c r="C150" s="611" t="s">
        <v>5074</v>
      </c>
      <c r="D150" s="613" t="s">
        <v>5</v>
      </c>
      <c r="E150" s="614">
        <v>2</v>
      </c>
      <c r="F150" s="472">
        <f t="shared" si="70"/>
        <v>0.89062499999999989</v>
      </c>
      <c r="G150" s="472">
        <v>408.24999999999994</v>
      </c>
      <c r="H150" s="475">
        <f>I3</f>
        <v>0.21</v>
      </c>
      <c r="I150" s="68">
        <f t="shared" si="62"/>
        <v>322.51749999999998</v>
      </c>
      <c r="J150" s="615">
        <f t="shared" si="67"/>
        <v>548.27974999999992</v>
      </c>
      <c r="K150" s="694">
        <f t="shared" si="68"/>
        <v>1935.105</v>
      </c>
      <c r="L150" s="669">
        <f t="shared" si="69"/>
        <v>548.27974999999992</v>
      </c>
      <c r="M150" s="402"/>
      <c r="N150" s="10"/>
    </row>
    <row r="151" spans="1:14" s="58" customFormat="1" ht="12.75" customHeight="1" x14ac:dyDescent="0.25">
      <c r="A151" s="27"/>
      <c r="B151" s="611" t="s">
        <v>5062</v>
      </c>
      <c r="C151" s="611" t="s">
        <v>5075</v>
      </c>
      <c r="D151" s="613" t="s">
        <v>5</v>
      </c>
      <c r="E151" s="614">
        <v>2</v>
      </c>
      <c r="F151" s="472">
        <f t="shared" si="70"/>
        <v>1.078125</v>
      </c>
      <c r="G151" s="472">
        <v>463.74245689655169</v>
      </c>
      <c r="H151" s="475">
        <f>I3</f>
        <v>0.21</v>
      </c>
      <c r="I151" s="68">
        <f t="shared" si="62"/>
        <v>366.35654094827584</v>
      </c>
      <c r="J151" s="615">
        <f t="shared" si="67"/>
        <v>622.80611961206887</v>
      </c>
      <c r="K151" s="694">
        <f t="shared" si="68"/>
        <v>2198.1392456896551</v>
      </c>
      <c r="L151" s="669">
        <f t="shared" si="69"/>
        <v>622.80611961206887</v>
      </c>
      <c r="M151" s="402"/>
      <c r="N151" s="10"/>
    </row>
    <row r="152" spans="1:14" s="58" customFormat="1" ht="12.75" customHeight="1" x14ac:dyDescent="0.25">
      <c r="A152" s="27"/>
      <c r="B152" s="611" t="s">
        <v>5063</v>
      </c>
      <c r="C152" s="611" t="s">
        <v>5076</v>
      </c>
      <c r="D152" s="613" t="s">
        <v>5</v>
      </c>
      <c r="E152" s="614">
        <v>2</v>
      </c>
      <c r="F152" s="472">
        <f t="shared" si="70"/>
        <v>1.4375000000000002</v>
      </c>
      <c r="G152" s="472">
        <v>532.44504310344837</v>
      </c>
      <c r="H152" s="475">
        <f>I3</f>
        <v>0.21</v>
      </c>
      <c r="I152" s="68">
        <f t="shared" si="62"/>
        <v>420.63158405172425</v>
      </c>
      <c r="J152" s="615">
        <f t="shared" si="67"/>
        <v>715.0736928879312</v>
      </c>
      <c r="K152" s="694">
        <f t="shared" si="68"/>
        <v>2523.7895043103454</v>
      </c>
      <c r="L152" s="669">
        <f t="shared" si="69"/>
        <v>715.0736928879312</v>
      </c>
      <c r="M152" s="402"/>
      <c r="N152" s="10"/>
    </row>
    <row r="153" spans="1:14" s="58" customFormat="1" ht="12.75" customHeight="1" x14ac:dyDescent="0.25">
      <c r="A153" s="27"/>
      <c r="B153" s="611" t="s">
        <v>5064</v>
      </c>
      <c r="C153" s="611" t="s">
        <v>5077</v>
      </c>
      <c r="D153" s="613" t="s">
        <v>5</v>
      </c>
      <c r="E153" s="614">
        <v>2</v>
      </c>
      <c r="F153" s="472">
        <f t="shared" si="70"/>
        <v>1.796875</v>
      </c>
      <c r="G153" s="472">
        <v>601.14762931034488</v>
      </c>
      <c r="H153" s="475">
        <f>I3</f>
        <v>0.21</v>
      </c>
      <c r="I153" s="68">
        <f t="shared" si="62"/>
        <v>474.90662715517249</v>
      </c>
      <c r="J153" s="615">
        <f t="shared" si="67"/>
        <v>807.34126616379319</v>
      </c>
      <c r="K153" s="694">
        <f t="shared" si="68"/>
        <v>2849.4397629310351</v>
      </c>
      <c r="L153" s="669">
        <f t="shared" si="69"/>
        <v>807.34126616379319</v>
      </c>
      <c r="M153" s="402"/>
      <c r="N153" s="10"/>
    </row>
    <row r="154" spans="1:14" s="58" customFormat="1" ht="12.75" customHeight="1" x14ac:dyDescent="0.25">
      <c r="A154" s="27"/>
      <c r="B154" s="611" t="s">
        <v>5065</v>
      </c>
      <c r="C154" s="611" t="s">
        <v>5078</v>
      </c>
      <c r="D154" s="613" t="s">
        <v>5</v>
      </c>
      <c r="E154" s="614">
        <v>2</v>
      </c>
      <c r="F154" s="472">
        <f t="shared" si="70"/>
        <v>2.15625</v>
      </c>
      <c r="G154" s="472">
        <v>704.20150862068976</v>
      </c>
      <c r="H154" s="475">
        <f>I3</f>
        <v>0.21</v>
      </c>
      <c r="I154" s="68">
        <f t="shared" si="62"/>
        <v>556.31919181034493</v>
      </c>
      <c r="J154" s="615">
        <f t="shared" si="67"/>
        <v>945.74262607758635</v>
      </c>
      <c r="K154" s="694">
        <f t="shared" si="68"/>
        <v>3337.9151508620698</v>
      </c>
      <c r="L154" s="669">
        <f t="shared" si="69"/>
        <v>945.74262607758635</v>
      </c>
      <c r="M154" s="402"/>
      <c r="N154" s="10"/>
    </row>
    <row r="155" spans="1:14" s="58" customFormat="1" ht="12.75" customHeight="1" x14ac:dyDescent="0.25">
      <c r="A155" s="27"/>
      <c r="B155" s="611" t="s">
        <v>5066</v>
      </c>
      <c r="C155" s="611" t="s">
        <v>5079</v>
      </c>
      <c r="D155" s="613" t="s">
        <v>5</v>
      </c>
      <c r="E155" s="614">
        <v>2</v>
      </c>
      <c r="F155" s="472">
        <f t="shared" si="70"/>
        <v>2.6875</v>
      </c>
      <c r="G155" s="472">
        <v>807.25538793103465</v>
      </c>
      <c r="H155" s="475">
        <f>I3</f>
        <v>0.21</v>
      </c>
      <c r="I155" s="68">
        <f t="shared" si="62"/>
        <v>637.73175646551738</v>
      </c>
      <c r="J155" s="615">
        <f t="shared" si="67"/>
        <v>1084.1439859913796</v>
      </c>
      <c r="K155" s="694">
        <f t="shared" si="68"/>
        <v>3826.3905387931045</v>
      </c>
      <c r="L155" s="669">
        <f t="shared" si="69"/>
        <v>1084.1439859913796</v>
      </c>
      <c r="M155" s="402"/>
      <c r="N155" s="10"/>
    </row>
    <row r="156" spans="1:14" s="58" customFormat="1" ht="12.75" customHeight="1" x14ac:dyDescent="0.25">
      <c r="A156" s="27"/>
      <c r="B156" s="611" t="s">
        <v>5067</v>
      </c>
      <c r="C156" s="611" t="s">
        <v>5080</v>
      </c>
      <c r="D156" s="613" t="s">
        <v>5</v>
      </c>
      <c r="E156" s="614">
        <v>2</v>
      </c>
      <c r="F156" s="472">
        <f t="shared" si="70"/>
        <v>3.21875</v>
      </c>
      <c r="G156" s="472">
        <v>875.95797413793105</v>
      </c>
      <c r="H156" s="475">
        <f>I3</f>
        <v>0.21</v>
      </c>
      <c r="I156" s="68">
        <f t="shared" si="62"/>
        <v>692.00679956896556</v>
      </c>
      <c r="J156" s="615">
        <f t="shared" si="67"/>
        <v>1176.4115592672415</v>
      </c>
      <c r="K156" s="694">
        <f t="shared" si="68"/>
        <v>4152.0407974137934</v>
      </c>
      <c r="L156" s="669">
        <f t="shared" si="69"/>
        <v>1176.4115592672415</v>
      </c>
      <c r="M156" s="402"/>
      <c r="N156" s="10"/>
    </row>
    <row r="157" spans="1:14" s="58" customFormat="1" ht="12.75" customHeight="1" x14ac:dyDescent="0.25">
      <c r="A157" s="27"/>
      <c r="B157" s="611" t="s">
        <v>5068</v>
      </c>
      <c r="C157" s="611" t="s">
        <v>5081</v>
      </c>
      <c r="D157" s="613" t="s">
        <v>5</v>
      </c>
      <c r="E157" s="614">
        <v>2</v>
      </c>
      <c r="F157" s="472">
        <f t="shared" si="70"/>
        <v>3.9531249999999996</v>
      </c>
      <c r="G157" s="472">
        <v>944.66056034482779</v>
      </c>
      <c r="H157" s="475">
        <f>I3</f>
        <v>0.21</v>
      </c>
      <c r="I157" s="68">
        <f t="shared" si="62"/>
        <v>746.28184267241397</v>
      </c>
      <c r="J157" s="615">
        <f t="shared" si="67"/>
        <v>1268.6791325431038</v>
      </c>
      <c r="K157" s="694">
        <f t="shared" si="68"/>
        <v>4477.6910560344841</v>
      </c>
      <c r="L157" s="669">
        <f t="shared" si="69"/>
        <v>1268.6791325431038</v>
      </c>
      <c r="M157" s="402"/>
      <c r="N157" s="10"/>
    </row>
    <row r="158" spans="1:14" s="58" customFormat="1" ht="12.75" customHeight="1" x14ac:dyDescent="0.25">
      <c r="A158" s="27"/>
      <c r="B158" s="611" t="s">
        <v>5069</v>
      </c>
      <c r="C158" s="611" t="s">
        <v>5082</v>
      </c>
      <c r="D158" s="613" t="s">
        <v>5</v>
      </c>
      <c r="E158" s="614">
        <v>2</v>
      </c>
      <c r="F158" s="472">
        <f t="shared" si="70"/>
        <v>3.9531249999999996</v>
      </c>
      <c r="G158" s="472">
        <v>1047.7144396551726</v>
      </c>
      <c r="H158" s="475">
        <f>I3</f>
        <v>0.21</v>
      </c>
      <c r="I158" s="68">
        <f t="shared" si="62"/>
        <v>827.6944073275863</v>
      </c>
      <c r="J158" s="615">
        <f t="shared" si="67"/>
        <v>1407.0804924568968</v>
      </c>
      <c r="K158" s="694">
        <f t="shared" si="68"/>
        <v>4966.1664439655178</v>
      </c>
      <c r="L158" s="669">
        <f t="shared" si="69"/>
        <v>1407.0804924568968</v>
      </c>
      <c r="M158" s="402"/>
      <c r="N158" s="10"/>
    </row>
    <row r="159" spans="1:14" s="58" customFormat="1" ht="12.75" customHeight="1" x14ac:dyDescent="0.25">
      <c r="A159" s="27"/>
      <c r="B159" s="611" t="s">
        <v>5070</v>
      </c>
      <c r="C159" s="611" t="s">
        <v>5083</v>
      </c>
      <c r="D159" s="613" t="s">
        <v>5</v>
      </c>
      <c r="E159" s="614">
        <v>2</v>
      </c>
      <c r="F159" s="472">
        <f t="shared" si="70"/>
        <v>3.9531249999999996</v>
      </c>
      <c r="G159" s="472">
        <v>1082.0657327586209</v>
      </c>
      <c r="H159" s="475">
        <f>I3</f>
        <v>0.21</v>
      </c>
      <c r="I159" s="68">
        <f t="shared" si="62"/>
        <v>854.83192887931057</v>
      </c>
      <c r="J159" s="615">
        <f t="shared" si="67"/>
        <v>1453.2142790948278</v>
      </c>
      <c r="K159" s="694">
        <f t="shared" si="68"/>
        <v>5128.9915732758636</v>
      </c>
      <c r="L159" s="669">
        <f t="shared" si="69"/>
        <v>1453.2142790948278</v>
      </c>
      <c r="M159" s="402"/>
      <c r="N159" s="10"/>
    </row>
    <row r="160" spans="1:14" s="58" customFormat="1" ht="12.75" customHeight="1" thickBot="1" x14ac:dyDescent="0.3">
      <c r="A160" s="27"/>
      <c r="B160" s="611" t="s">
        <v>5071</v>
      </c>
      <c r="C160" s="611" t="s">
        <v>5084</v>
      </c>
      <c r="D160" s="613" t="s">
        <v>5</v>
      </c>
      <c r="E160" s="614">
        <v>2</v>
      </c>
      <c r="F160" s="472">
        <f t="shared" si="70"/>
        <v>0.89843750000000011</v>
      </c>
      <c r="G160" s="472">
        <v>1164.3749999999998</v>
      </c>
      <c r="H160" s="475">
        <f>I3</f>
        <v>0.21</v>
      </c>
      <c r="I160" s="68">
        <f t="shared" ref="I160" si="71">G160*(1-H160)</f>
        <v>919.85624999999982</v>
      </c>
      <c r="J160" s="615">
        <f t="shared" si="67"/>
        <v>1563.7556249999996</v>
      </c>
      <c r="K160" s="694">
        <f t="shared" si="68"/>
        <v>5519.1374999999989</v>
      </c>
      <c r="L160" s="669">
        <f t="shared" si="69"/>
        <v>1563.7556249999996</v>
      </c>
      <c r="M160" s="402"/>
      <c r="N160" s="10"/>
    </row>
    <row r="161" spans="1:14" s="13" customFormat="1" ht="13.5" thickBot="1" x14ac:dyDescent="0.25">
      <c r="A161" s="1032" t="s">
        <v>4077</v>
      </c>
      <c r="B161" s="1033"/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1033"/>
      <c r="M161" s="1069"/>
      <c r="N161" s="12"/>
    </row>
    <row r="162" spans="1:14" s="58" customFormat="1" ht="12.75" customHeight="1" thickBot="1" x14ac:dyDescent="0.3">
      <c r="A162" s="21"/>
      <c r="B162" s="309" t="s">
        <v>4080</v>
      </c>
      <c r="C162" s="309" t="s">
        <v>4105</v>
      </c>
      <c r="D162" s="399" t="s">
        <v>5</v>
      </c>
      <c r="E162" s="371">
        <v>2</v>
      </c>
      <c r="F162" s="372">
        <f>F174*1.25</f>
        <v>0.57500000000000007</v>
      </c>
      <c r="G162" s="26">
        <v>500.15517241379314</v>
      </c>
      <c r="H162" s="373">
        <f>I3</f>
        <v>0.21</v>
      </c>
      <c r="I162" s="47">
        <f t="shared" ref="I162:I186" si="72">G162*(1-H162)</f>
        <v>395.12258620689659</v>
      </c>
      <c r="J162" s="615">
        <f t="shared" ref="J162:J186" si="73">I162*1.7</f>
        <v>671.70839655172415</v>
      </c>
      <c r="K162" s="694">
        <f t="shared" ref="K162:K186" si="74">I162*6</f>
        <v>2370.7355172413795</v>
      </c>
      <c r="L162" s="669">
        <f t="shared" ref="L162:L186" si="75">I162*1.7</f>
        <v>671.70839655172415</v>
      </c>
      <c r="M162" s="402"/>
      <c r="N162" s="10"/>
    </row>
    <row r="163" spans="1:14" s="58" customFormat="1" ht="12.75" customHeight="1" x14ac:dyDescent="0.25">
      <c r="A163" s="27"/>
      <c r="B163" s="54" t="s">
        <v>4081</v>
      </c>
      <c r="C163" s="54" t="s">
        <v>4106</v>
      </c>
      <c r="D163" s="266" t="s">
        <v>5</v>
      </c>
      <c r="E163" s="55">
        <v>2</v>
      </c>
      <c r="F163" s="372">
        <f t="shared" ref="F163:F173" si="76">F175*1.25</f>
        <v>0.625</v>
      </c>
      <c r="G163" s="31">
        <v>561.22413793103453</v>
      </c>
      <c r="H163" s="161">
        <f>I3</f>
        <v>0.21</v>
      </c>
      <c r="I163" s="68">
        <f t="shared" si="72"/>
        <v>443.36706896551732</v>
      </c>
      <c r="J163" s="615">
        <f t="shared" si="73"/>
        <v>753.72401724137944</v>
      </c>
      <c r="K163" s="694">
        <f t="shared" si="74"/>
        <v>2660.2024137931039</v>
      </c>
      <c r="L163" s="669">
        <f t="shared" si="75"/>
        <v>753.72401724137944</v>
      </c>
      <c r="M163" s="404"/>
      <c r="N163" s="10"/>
    </row>
    <row r="164" spans="1:14" s="58" customFormat="1" ht="12.75" customHeight="1" x14ac:dyDescent="0.25">
      <c r="A164" s="27"/>
      <c r="B164" s="54" t="s">
        <v>4082</v>
      </c>
      <c r="C164" s="54" t="s">
        <v>4107</v>
      </c>
      <c r="D164" s="266" t="s">
        <v>5</v>
      </c>
      <c r="E164" s="55">
        <v>2</v>
      </c>
      <c r="F164" s="372">
        <f t="shared" si="76"/>
        <v>0.71249999999999991</v>
      </c>
      <c r="G164" s="31">
        <v>622.29310344827582</v>
      </c>
      <c r="H164" s="161">
        <f>I3</f>
        <v>0.21</v>
      </c>
      <c r="I164" s="68">
        <f t="shared" si="72"/>
        <v>491.61155172413794</v>
      </c>
      <c r="J164" s="615">
        <f t="shared" si="73"/>
        <v>835.73963793103451</v>
      </c>
      <c r="K164" s="694">
        <f t="shared" si="74"/>
        <v>2949.6693103448279</v>
      </c>
      <c r="L164" s="669">
        <f t="shared" si="75"/>
        <v>835.73963793103451</v>
      </c>
      <c r="M164" s="402"/>
      <c r="N164" s="10"/>
    </row>
    <row r="165" spans="1:14" s="58" customFormat="1" ht="12.75" customHeight="1" x14ac:dyDescent="0.25">
      <c r="A165" s="27"/>
      <c r="B165" s="54" t="s">
        <v>4083</v>
      </c>
      <c r="C165" s="54" t="s">
        <v>4108</v>
      </c>
      <c r="D165" s="266" t="s">
        <v>5</v>
      </c>
      <c r="E165" s="55">
        <v>2</v>
      </c>
      <c r="F165" s="372">
        <f t="shared" si="76"/>
        <v>0.86249999999999993</v>
      </c>
      <c r="G165" s="31">
        <v>744.43103448275861</v>
      </c>
      <c r="H165" s="161">
        <f>H164</f>
        <v>0.21</v>
      </c>
      <c r="I165" s="68">
        <f t="shared" si="72"/>
        <v>588.10051724137929</v>
      </c>
      <c r="J165" s="615">
        <f t="shared" si="73"/>
        <v>999.77087931034475</v>
      </c>
      <c r="K165" s="694">
        <f t="shared" si="74"/>
        <v>3528.6031034482758</v>
      </c>
      <c r="L165" s="669">
        <f t="shared" si="75"/>
        <v>999.77087931034475</v>
      </c>
      <c r="M165" s="402"/>
      <c r="N165" s="10"/>
    </row>
    <row r="166" spans="1:14" s="58" customFormat="1" ht="12.75" customHeight="1" x14ac:dyDescent="0.25">
      <c r="A166" s="27"/>
      <c r="B166" s="54" t="s">
        <v>4084</v>
      </c>
      <c r="C166" s="54" t="s">
        <v>4109</v>
      </c>
      <c r="D166" s="266" t="s">
        <v>5</v>
      </c>
      <c r="E166" s="55">
        <v>2</v>
      </c>
      <c r="F166" s="372">
        <f t="shared" si="76"/>
        <v>1.1500000000000001</v>
      </c>
      <c r="G166" s="31">
        <v>866.56896551724151</v>
      </c>
      <c r="H166" s="161">
        <f t="shared" ref="H166:H199" si="77">H165</f>
        <v>0.21</v>
      </c>
      <c r="I166" s="68">
        <f t="shared" si="72"/>
        <v>684.58948275862087</v>
      </c>
      <c r="J166" s="615">
        <f t="shared" si="73"/>
        <v>1163.8021206896556</v>
      </c>
      <c r="K166" s="694">
        <f t="shared" si="74"/>
        <v>4107.5368965517255</v>
      </c>
      <c r="L166" s="669">
        <f t="shared" si="75"/>
        <v>1163.8021206896556</v>
      </c>
      <c r="M166" s="402"/>
      <c r="N166" s="10"/>
    </row>
    <row r="167" spans="1:14" s="58" customFormat="1" ht="12.75" customHeight="1" x14ac:dyDescent="0.25">
      <c r="A167" s="27"/>
      <c r="B167" s="54" t="s">
        <v>4085</v>
      </c>
      <c r="C167" s="54" t="s">
        <v>4110</v>
      </c>
      <c r="D167" s="266" t="s">
        <v>5</v>
      </c>
      <c r="E167" s="55">
        <v>2</v>
      </c>
      <c r="F167" s="372">
        <f t="shared" si="76"/>
        <v>1.4375</v>
      </c>
      <c r="G167" s="31">
        <v>988.70689655172418</v>
      </c>
      <c r="H167" s="161">
        <f t="shared" si="77"/>
        <v>0.21</v>
      </c>
      <c r="I167" s="68">
        <f t="shared" si="72"/>
        <v>781.07844827586212</v>
      </c>
      <c r="J167" s="615">
        <f t="shared" si="73"/>
        <v>1327.8333620689655</v>
      </c>
      <c r="K167" s="694">
        <f t="shared" si="74"/>
        <v>4686.4706896551725</v>
      </c>
      <c r="L167" s="669">
        <f t="shared" si="75"/>
        <v>1327.8333620689655</v>
      </c>
      <c r="M167" s="402"/>
      <c r="N167" s="10"/>
    </row>
    <row r="168" spans="1:14" s="58" customFormat="1" ht="12.75" customHeight="1" x14ac:dyDescent="0.25">
      <c r="A168" s="27"/>
      <c r="B168" s="54" t="s">
        <v>4086</v>
      </c>
      <c r="C168" s="54" t="s">
        <v>4111</v>
      </c>
      <c r="D168" s="266" t="s">
        <v>5</v>
      </c>
      <c r="E168" s="55">
        <v>2</v>
      </c>
      <c r="F168" s="372">
        <f t="shared" si="76"/>
        <v>1.7249999999999999</v>
      </c>
      <c r="G168" s="31">
        <v>1171.9137931034484</v>
      </c>
      <c r="H168" s="161">
        <f t="shared" si="77"/>
        <v>0.21</v>
      </c>
      <c r="I168" s="68">
        <f t="shared" si="72"/>
        <v>925.8118965517242</v>
      </c>
      <c r="J168" s="615">
        <f t="shared" si="73"/>
        <v>1573.880224137931</v>
      </c>
      <c r="K168" s="694">
        <f t="shared" si="74"/>
        <v>5554.8713793103452</v>
      </c>
      <c r="L168" s="669">
        <f t="shared" si="75"/>
        <v>1573.880224137931</v>
      </c>
      <c r="M168" s="402"/>
      <c r="N168" s="10"/>
    </row>
    <row r="169" spans="1:14" s="58" customFormat="1" ht="12.75" customHeight="1" x14ac:dyDescent="0.25">
      <c r="A169" s="27"/>
      <c r="B169" s="54" t="s">
        <v>4087</v>
      </c>
      <c r="C169" s="54" t="s">
        <v>4112</v>
      </c>
      <c r="D169" s="266" t="s">
        <v>5</v>
      </c>
      <c r="E169" s="55">
        <v>2</v>
      </c>
      <c r="F169" s="372">
        <f t="shared" si="76"/>
        <v>2.15</v>
      </c>
      <c r="G169" s="31">
        <v>1355.1206896551726</v>
      </c>
      <c r="H169" s="161">
        <f t="shared" si="77"/>
        <v>0.21</v>
      </c>
      <c r="I169" s="68">
        <f t="shared" si="72"/>
        <v>1070.5453448275864</v>
      </c>
      <c r="J169" s="615">
        <f t="shared" si="73"/>
        <v>1819.9270862068968</v>
      </c>
      <c r="K169" s="694">
        <f t="shared" si="74"/>
        <v>6423.272068965518</v>
      </c>
      <c r="L169" s="669">
        <f t="shared" si="75"/>
        <v>1819.9270862068968</v>
      </c>
      <c r="M169" s="402"/>
      <c r="N169" s="10"/>
    </row>
    <row r="170" spans="1:14" s="58" customFormat="1" ht="12.75" customHeight="1" x14ac:dyDescent="0.25">
      <c r="A170" s="27"/>
      <c r="B170" s="54" t="s">
        <v>4088</v>
      </c>
      <c r="C170" s="54" t="s">
        <v>4113</v>
      </c>
      <c r="D170" s="266" t="s">
        <v>5</v>
      </c>
      <c r="E170" s="55">
        <v>2</v>
      </c>
      <c r="F170" s="372">
        <f t="shared" si="76"/>
        <v>2.5750000000000002</v>
      </c>
      <c r="G170" s="31">
        <v>1477.2586206896551</v>
      </c>
      <c r="H170" s="161">
        <f t="shared" si="77"/>
        <v>0.21</v>
      </c>
      <c r="I170" s="68">
        <f t="shared" si="72"/>
        <v>1167.0343103448276</v>
      </c>
      <c r="J170" s="615">
        <f t="shared" si="73"/>
        <v>1983.9583275862069</v>
      </c>
      <c r="K170" s="694">
        <f t="shared" si="74"/>
        <v>7002.2058620689659</v>
      </c>
      <c r="L170" s="669">
        <f t="shared" si="75"/>
        <v>1983.9583275862069</v>
      </c>
      <c r="M170" s="402"/>
      <c r="N170" s="10"/>
    </row>
    <row r="171" spans="1:14" s="58" customFormat="1" ht="12.75" customHeight="1" x14ac:dyDescent="0.25">
      <c r="A171" s="27"/>
      <c r="B171" s="54" t="s">
        <v>4089</v>
      </c>
      <c r="C171" s="54" t="s">
        <v>4114</v>
      </c>
      <c r="D171" s="266" t="s">
        <v>5</v>
      </c>
      <c r="E171" s="55">
        <v>2</v>
      </c>
      <c r="F171" s="372">
        <f t="shared" si="76"/>
        <v>3.1624999999999996</v>
      </c>
      <c r="G171" s="31">
        <v>1599.3965517241381</v>
      </c>
      <c r="H171" s="161">
        <f t="shared" si="77"/>
        <v>0.21</v>
      </c>
      <c r="I171" s="68">
        <f t="shared" si="72"/>
        <v>1263.5232758620691</v>
      </c>
      <c r="J171" s="615">
        <f t="shared" si="73"/>
        <v>2147.9895689655173</v>
      </c>
      <c r="K171" s="694">
        <f t="shared" si="74"/>
        <v>7581.1396551724147</v>
      </c>
      <c r="L171" s="669">
        <f t="shared" si="75"/>
        <v>2147.9895689655173</v>
      </c>
      <c r="M171" s="402"/>
      <c r="N171" s="10"/>
    </row>
    <row r="172" spans="1:14" s="58" customFormat="1" ht="12.75" customHeight="1" x14ac:dyDescent="0.25">
      <c r="A172" s="27"/>
      <c r="B172" s="54" t="s">
        <v>4090</v>
      </c>
      <c r="C172" s="54" t="s">
        <v>4115</v>
      </c>
      <c r="D172" s="266" t="s">
        <v>5</v>
      </c>
      <c r="E172" s="55">
        <v>2</v>
      </c>
      <c r="F172" s="372">
        <f t="shared" si="76"/>
        <v>3.1624999999999996</v>
      </c>
      <c r="G172" s="31">
        <v>1782.6034482758621</v>
      </c>
      <c r="H172" s="161">
        <f t="shared" si="77"/>
        <v>0.21</v>
      </c>
      <c r="I172" s="68">
        <f t="shared" si="72"/>
        <v>1408.2567241379311</v>
      </c>
      <c r="J172" s="615">
        <f t="shared" si="73"/>
        <v>2394.0364310344826</v>
      </c>
      <c r="K172" s="694">
        <f t="shared" si="74"/>
        <v>8449.5403448275865</v>
      </c>
      <c r="L172" s="669">
        <f t="shared" si="75"/>
        <v>2394.0364310344826</v>
      </c>
      <c r="M172" s="402"/>
      <c r="N172" s="10"/>
    </row>
    <row r="173" spans="1:14" s="58" customFormat="1" ht="12.75" customHeight="1" x14ac:dyDescent="0.25">
      <c r="A173" s="27"/>
      <c r="B173" s="54" t="s">
        <v>4091</v>
      </c>
      <c r="C173" s="54" t="s">
        <v>4116</v>
      </c>
      <c r="D173" s="266" t="s">
        <v>5</v>
      </c>
      <c r="E173" s="55">
        <v>2</v>
      </c>
      <c r="F173" s="372">
        <f t="shared" si="76"/>
        <v>3.1624999999999996</v>
      </c>
      <c r="G173" s="31">
        <v>1843.6724137931037</v>
      </c>
      <c r="H173" s="161">
        <f t="shared" si="77"/>
        <v>0.21</v>
      </c>
      <c r="I173" s="68">
        <f t="shared" si="72"/>
        <v>1456.501206896552</v>
      </c>
      <c r="J173" s="615">
        <f t="shared" si="73"/>
        <v>2476.0520517241384</v>
      </c>
      <c r="K173" s="694">
        <f t="shared" si="74"/>
        <v>8739.0072413793132</v>
      </c>
      <c r="L173" s="669">
        <f t="shared" si="75"/>
        <v>2476.0520517241384</v>
      </c>
      <c r="M173" s="402"/>
      <c r="N173" s="10"/>
    </row>
    <row r="174" spans="1:14" s="58" customFormat="1" ht="12.75" customHeight="1" thickBot="1" x14ac:dyDescent="0.3">
      <c r="A174" s="21"/>
      <c r="B174" s="609" t="s">
        <v>4092</v>
      </c>
      <c r="C174" s="609" t="s">
        <v>4117</v>
      </c>
      <c r="D174" s="471" t="s">
        <v>5</v>
      </c>
      <c r="E174" s="612">
        <v>2</v>
      </c>
      <c r="F174" s="472">
        <v>0.46</v>
      </c>
      <c r="G174" s="472">
        <v>478.9</v>
      </c>
      <c r="H174" s="750">
        <f t="shared" si="77"/>
        <v>0.21</v>
      </c>
      <c r="I174" s="47">
        <f t="shared" si="72"/>
        <v>378.33100000000002</v>
      </c>
      <c r="J174" s="615">
        <f t="shared" si="73"/>
        <v>643.16269999999997</v>
      </c>
      <c r="K174" s="694">
        <f t="shared" si="74"/>
        <v>2269.9859999999999</v>
      </c>
      <c r="L174" s="669">
        <f t="shared" si="75"/>
        <v>643.16269999999997</v>
      </c>
      <c r="M174" s="402"/>
      <c r="N174" s="10"/>
    </row>
    <row r="175" spans="1:14" s="58" customFormat="1" ht="12.75" customHeight="1" x14ac:dyDescent="0.25">
      <c r="A175" s="27"/>
      <c r="B175" s="611" t="s">
        <v>4093</v>
      </c>
      <c r="C175" s="611" t="s">
        <v>4118</v>
      </c>
      <c r="D175" s="613" t="s">
        <v>5</v>
      </c>
      <c r="E175" s="614">
        <v>2</v>
      </c>
      <c r="F175" s="474">
        <v>0.5</v>
      </c>
      <c r="G175" s="474">
        <v>522.59999999999991</v>
      </c>
      <c r="H175" s="750">
        <f t="shared" si="77"/>
        <v>0.21</v>
      </c>
      <c r="I175" s="68">
        <f t="shared" si="72"/>
        <v>412.85399999999993</v>
      </c>
      <c r="J175" s="615">
        <f t="shared" si="73"/>
        <v>701.85179999999991</v>
      </c>
      <c r="K175" s="694">
        <f t="shared" si="74"/>
        <v>2477.1239999999998</v>
      </c>
      <c r="L175" s="669">
        <f t="shared" si="75"/>
        <v>701.85179999999991</v>
      </c>
      <c r="M175" s="404"/>
      <c r="N175" s="10"/>
    </row>
    <row r="176" spans="1:14" s="58" customFormat="1" ht="12.75" customHeight="1" x14ac:dyDescent="0.25">
      <c r="A176" s="27"/>
      <c r="B176" s="611" t="s">
        <v>4094</v>
      </c>
      <c r="C176" s="611" t="s">
        <v>4119</v>
      </c>
      <c r="D176" s="613" t="s">
        <v>5</v>
      </c>
      <c r="E176" s="614">
        <v>2</v>
      </c>
      <c r="F176" s="474">
        <v>0.56999999999999995</v>
      </c>
      <c r="G176" s="474">
        <v>573.19999999999993</v>
      </c>
      <c r="H176" s="750">
        <f t="shared" si="77"/>
        <v>0.21</v>
      </c>
      <c r="I176" s="68">
        <f t="shared" si="72"/>
        <v>452.82799999999997</v>
      </c>
      <c r="J176" s="615">
        <f t="shared" si="73"/>
        <v>769.80759999999998</v>
      </c>
      <c r="K176" s="694">
        <f t="shared" si="74"/>
        <v>2716.9679999999998</v>
      </c>
      <c r="L176" s="669">
        <f t="shared" si="75"/>
        <v>769.80759999999998</v>
      </c>
      <c r="M176" s="402"/>
      <c r="N176" s="10"/>
    </row>
    <row r="177" spans="1:14" s="58" customFormat="1" ht="12.75" customHeight="1" x14ac:dyDescent="0.25">
      <c r="A177" s="27"/>
      <c r="B177" s="611" t="s">
        <v>4095</v>
      </c>
      <c r="C177" s="611" t="s">
        <v>4120</v>
      </c>
      <c r="D177" s="613" t="s">
        <v>5</v>
      </c>
      <c r="E177" s="614">
        <v>2</v>
      </c>
      <c r="F177" s="474">
        <v>0.69</v>
      </c>
      <c r="G177" s="474">
        <v>661.9879310344827</v>
      </c>
      <c r="H177" s="750">
        <f t="shared" si="77"/>
        <v>0.21</v>
      </c>
      <c r="I177" s="68">
        <f t="shared" si="72"/>
        <v>522.97046551724134</v>
      </c>
      <c r="J177" s="615">
        <f t="shared" si="73"/>
        <v>889.04979137931025</v>
      </c>
      <c r="K177" s="694">
        <f t="shared" si="74"/>
        <v>3137.822793103448</v>
      </c>
      <c r="L177" s="669">
        <f t="shared" si="75"/>
        <v>889.04979137931025</v>
      </c>
      <c r="M177" s="402"/>
      <c r="N177" s="10"/>
    </row>
    <row r="178" spans="1:14" s="58" customFormat="1" ht="12.75" customHeight="1" x14ac:dyDescent="0.25">
      <c r="A178" s="27"/>
      <c r="B178" s="611" t="s">
        <v>4096</v>
      </c>
      <c r="C178" s="611" t="s">
        <v>4121</v>
      </c>
      <c r="D178" s="613" t="s">
        <v>5</v>
      </c>
      <c r="E178" s="614">
        <v>2</v>
      </c>
      <c r="F178" s="474">
        <v>0.92</v>
      </c>
      <c r="G178" s="474">
        <v>771.91206896551739</v>
      </c>
      <c r="H178" s="750">
        <f t="shared" si="77"/>
        <v>0.21</v>
      </c>
      <c r="I178" s="68">
        <f t="shared" si="72"/>
        <v>609.81053448275873</v>
      </c>
      <c r="J178" s="615">
        <f t="shared" si="73"/>
        <v>1036.6779086206898</v>
      </c>
      <c r="K178" s="694">
        <f t="shared" si="74"/>
        <v>3658.8632068965526</v>
      </c>
      <c r="L178" s="669">
        <f t="shared" si="75"/>
        <v>1036.6779086206898</v>
      </c>
      <c r="M178" s="402"/>
      <c r="N178" s="10"/>
    </row>
    <row r="179" spans="1:14" s="58" customFormat="1" ht="12.75" customHeight="1" x14ac:dyDescent="0.25">
      <c r="A179" s="27"/>
      <c r="B179" s="611" t="s">
        <v>4097</v>
      </c>
      <c r="C179" s="611" t="s">
        <v>4122</v>
      </c>
      <c r="D179" s="613" t="s">
        <v>5</v>
      </c>
      <c r="E179" s="614">
        <v>2</v>
      </c>
      <c r="F179" s="474">
        <v>1.1499999999999999</v>
      </c>
      <c r="G179" s="474">
        <v>881.83620689655186</v>
      </c>
      <c r="H179" s="750">
        <f t="shared" si="77"/>
        <v>0.21</v>
      </c>
      <c r="I179" s="68">
        <f t="shared" si="72"/>
        <v>696.650603448276</v>
      </c>
      <c r="J179" s="615">
        <f t="shared" si="73"/>
        <v>1184.3060258620692</v>
      </c>
      <c r="K179" s="694">
        <f t="shared" si="74"/>
        <v>4179.9036206896562</v>
      </c>
      <c r="L179" s="669">
        <f t="shared" si="75"/>
        <v>1184.3060258620692</v>
      </c>
      <c r="M179" s="402"/>
      <c r="N179" s="10"/>
    </row>
    <row r="180" spans="1:14" s="58" customFormat="1" ht="12.75" customHeight="1" x14ac:dyDescent="0.25">
      <c r="A180" s="27"/>
      <c r="B180" s="611" t="s">
        <v>4098</v>
      </c>
      <c r="C180" s="611" t="s">
        <v>4123</v>
      </c>
      <c r="D180" s="613" t="s">
        <v>5</v>
      </c>
      <c r="E180" s="614">
        <v>2</v>
      </c>
      <c r="F180" s="474">
        <v>1.38</v>
      </c>
      <c r="G180" s="474">
        <v>1046.7224137931037</v>
      </c>
      <c r="H180" s="750">
        <f t="shared" si="77"/>
        <v>0.21</v>
      </c>
      <c r="I180" s="68">
        <f t="shared" si="72"/>
        <v>826.91070689655191</v>
      </c>
      <c r="J180" s="615">
        <f t="shared" si="73"/>
        <v>1405.7482017241382</v>
      </c>
      <c r="K180" s="694">
        <f t="shared" si="74"/>
        <v>4961.4642413793117</v>
      </c>
      <c r="L180" s="669">
        <f t="shared" si="75"/>
        <v>1405.7482017241382</v>
      </c>
      <c r="M180" s="402"/>
      <c r="N180" s="10"/>
    </row>
    <row r="181" spans="1:14" s="58" customFormat="1" ht="12.75" customHeight="1" x14ac:dyDescent="0.25">
      <c r="A181" s="27"/>
      <c r="B181" s="611" t="s">
        <v>4099</v>
      </c>
      <c r="C181" s="611" t="s">
        <v>4124</v>
      </c>
      <c r="D181" s="613" t="s">
        <v>5</v>
      </c>
      <c r="E181" s="614">
        <v>2</v>
      </c>
      <c r="F181" s="474">
        <v>1.72</v>
      </c>
      <c r="G181" s="474">
        <v>1211.6086206896555</v>
      </c>
      <c r="H181" s="750">
        <f t="shared" si="77"/>
        <v>0.21</v>
      </c>
      <c r="I181" s="68">
        <f t="shared" si="72"/>
        <v>957.17081034482783</v>
      </c>
      <c r="J181" s="615">
        <f t="shared" si="73"/>
        <v>1627.1903775862072</v>
      </c>
      <c r="K181" s="694">
        <f t="shared" si="74"/>
        <v>5743.0248620689672</v>
      </c>
      <c r="L181" s="669">
        <f t="shared" si="75"/>
        <v>1627.1903775862072</v>
      </c>
      <c r="M181" s="402"/>
      <c r="N181" s="10"/>
    </row>
    <row r="182" spans="1:14" s="58" customFormat="1" ht="12.75" customHeight="1" x14ac:dyDescent="0.25">
      <c r="A182" s="27"/>
      <c r="B182" s="611" t="s">
        <v>4100</v>
      </c>
      <c r="C182" s="611" t="s">
        <v>4125</v>
      </c>
      <c r="D182" s="613" t="s">
        <v>5</v>
      </c>
      <c r="E182" s="614">
        <v>2</v>
      </c>
      <c r="F182" s="474">
        <v>2.06</v>
      </c>
      <c r="G182" s="474">
        <v>1321.5327586206897</v>
      </c>
      <c r="H182" s="750">
        <f t="shared" si="77"/>
        <v>0.21</v>
      </c>
      <c r="I182" s="68">
        <f t="shared" si="72"/>
        <v>1044.010879310345</v>
      </c>
      <c r="J182" s="615">
        <f t="shared" si="73"/>
        <v>1774.8184948275864</v>
      </c>
      <c r="K182" s="694">
        <f t="shared" si="74"/>
        <v>6264.0652758620699</v>
      </c>
      <c r="L182" s="669">
        <f t="shared" si="75"/>
        <v>1774.8184948275864</v>
      </c>
      <c r="M182" s="402"/>
      <c r="N182" s="10"/>
    </row>
    <row r="183" spans="1:14" s="58" customFormat="1" ht="12.75" customHeight="1" x14ac:dyDescent="0.25">
      <c r="A183" s="27"/>
      <c r="B183" s="611" t="s">
        <v>4101</v>
      </c>
      <c r="C183" s="611" t="s">
        <v>4126</v>
      </c>
      <c r="D183" s="613" t="s">
        <v>5</v>
      </c>
      <c r="E183" s="614">
        <v>2</v>
      </c>
      <c r="F183" s="474">
        <v>2.5299999999999998</v>
      </c>
      <c r="G183" s="474">
        <v>1431.4568965517244</v>
      </c>
      <c r="H183" s="750">
        <f t="shared" si="77"/>
        <v>0.21</v>
      </c>
      <c r="I183" s="68">
        <f t="shared" si="72"/>
        <v>1130.8509482758623</v>
      </c>
      <c r="J183" s="615">
        <f t="shared" si="73"/>
        <v>1922.4466120689658</v>
      </c>
      <c r="K183" s="694">
        <f t="shared" si="74"/>
        <v>6785.1056896551736</v>
      </c>
      <c r="L183" s="669">
        <f t="shared" si="75"/>
        <v>1922.4466120689658</v>
      </c>
      <c r="M183" s="402"/>
      <c r="N183" s="10"/>
    </row>
    <row r="184" spans="1:14" s="58" customFormat="1" ht="12.75" customHeight="1" x14ac:dyDescent="0.25">
      <c r="A184" s="27"/>
      <c r="B184" s="611" t="s">
        <v>4102</v>
      </c>
      <c r="C184" s="611" t="s">
        <v>4127</v>
      </c>
      <c r="D184" s="613" t="s">
        <v>5</v>
      </c>
      <c r="E184" s="614">
        <v>2</v>
      </c>
      <c r="F184" s="474">
        <v>2.5299999999999998</v>
      </c>
      <c r="G184" s="474">
        <v>1596.343103448276</v>
      </c>
      <c r="H184" s="750">
        <f t="shared" si="77"/>
        <v>0.21</v>
      </c>
      <c r="I184" s="68">
        <f t="shared" si="72"/>
        <v>1261.1110517241382</v>
      </c>
      <c r="J184" s="615">
        <f t="shared" si="73"/>
        <v>2143.888787931035</v>
      </c>
      <c r="K184" s="694">
        <f t="shared" si="74"/>
        <v>7566.6663103448291</v>
      </c>
      <c r="L184" s="669">
        <f t="shared" si="75"/>
        <v>2143.888787931035</v>
      </c>
      <c r="M184" s="402"/>
      <c r="N184" s="10"/>
    </row>
    <row r="185" spans="1:14" s="58" customFormat="1" ht="12.75" customHeight="1" x14ac:dyDescent="0.25">
      <c r="A185" s="27"/>
      <c r="B185" s="611" t="s">
        <v>4103</v>
      </c>
      <c r="C185" s="611" t="s">
        <v>4128</v>
      </c>
      <c r="D185" s="613" t="s">
        <v>5</v>
      </c>
      <c r="E185" s="614">
        <v>2</v>
      </c>
      <c r="F185" s="474">
        <v>2.5299999999999998</v>
      </c>
      <c r="G185" s="474">
        <v>1651.3051724137933</v>
      </c>
      <c r="H185" s="750">
        <f t="shared" si="77"/>
        <v>0.21</v>
      </c>
      <c r="I185" s="68">
        <f t="shared" si="72"/>
        <v>1304.5310862068968</v>
      </c>
      <c r="J185" s="615">
        <f t="shared" si="73"/>
        <v>2217.7028465517246</v>
      </c>
      <c r="K185" s="694">
        <f t="shared" si="74"/>
        <v>7827.1865172413809</v>
      </c>
      <c r="L185" s="669">
        <f t="shared" si="75"/>
        <v>2217.7028465517246</v>
      </c>
      <c r="M185" s="402"/>
      <c r="N185" s="10"/>
    </row>
    <row r="186" spans="1:14" s="58" customFormat="1" ht="12.75" customHeight="1" x14ac:dyDescent="0.25">
      <c r="A186" s="27"/>
      <c r="B186" s="611" t="s">
        <v>4104</v>
      </c>
      <c r="C186" s="611" t="s">
        <v>4129</v>
      </c>
      <c r="D186" s="613" t="s">
        <v>5</v>
      </c>
      <c r="E186" s="614">
        <v>2</v>
      </c>
      <c r="F186" s="474">
        <v>2.5299999999999998</v>
      </c>
      <c r="G186" s="474">
        <v>1782.9999999999998</v>
      </c>
      <c r="H186" s="750">
        <f t="shared" si="77"/>
        <v>0.21</v>
      </c>
      <c r="I186" s="68">
        <f t="shared" si="72"/>
        <v>1408.57</v>
      </c>
      <c r="J186" s="615">
        <f t="shared" si="73"/>
        <v>2394.569</v>
      </c>
      <c r="K186" s="694">
        <f t="shared" si="74"/>
        <v>8451.42</v>
      </c>
      <c r="L186" s="669">
        <f t="shared" si="75"/>
        <v>2394.569</v>
      </c>
      <c r="M186" s="402"/>
      <c r="N186" s="10"/>
    </row>
    <row r="187" spans="1:14" s="58" customFormat="1" ht="12.75" customHeight="1" thickBot="1" x14ac:dyDescent="0.3">
      <c r="A187" s="21"/>
      <c r="B187" s="975" t="s">
        <v>5085</v>
      </c>
      <c r="C187" s="975" t="s">
        <v>5086</v>
      </c>
      <c r="D187" s="976" t="s">
        <v>5</v>
      </c>
      <c r="E187" s="977">
        <v>2</v>
      </c>
      <c r="F187" s="978">
        <f>F162*1.25</f>
        <v>0.71875000000000011</v>
      </c>
      <c r="G187" s="978">
        <v>598.625</v>
      </c>
      <c r="H187" s="750">
        <f t="shared" si="77"/>
        <v>0.21</v>
      </c>
      <c r="I187" s="47">
        <f t="shared" ref="I187:I199" si="78">G187*(1-H187)</f>
        <v>472.91374999999999</v>
      </c>
      <c r="J187" s="615">
        <f t="shared" ref="J187:J199" si="79">I187*1.7</f>
        <v>803.95337499999994</v>
      </c>
      <c r="K187" s="694">
        <f t="shared" ref="K187:K199" si="80">I187*6</f>
        <v>2837.4825000000001</v>
      </c>
      <c r="L187" s="669">
        <f t="shared" ref="L187:L199" si="81">I187*1.7</f>
        <v>803.95337499999994</v>
      </c>
      <c r="M187" s="402"/>
      <c r="N187" s="10"/>
    </row>
    <row r="188" spans="1:14" s="58" customFormat="1" ht="12.75" customHeight="1" x14ac:dyDescent="0.25">
      <c r="A188" s="27"/>
      <c r="B188" s="979" t="s">
        <v>5087</v>
      </c>
      <c r="C188" s="979" t="s">
        <v>5088</v>
      </c>
      <c r="D188" s="980" t="s">
        <v>5</v>
      </c>
      <c r="E188" s="981">
        <v>2</v>
      </c>
      <c r="F188" s="978">
        <f t="shared" ref="F188:F199" si="82">F163*1.25</f>
        <v>0.78125</v>
      </c>
      <c r="G188" s="978">
        <v>653.24999999999989</v>
      </c>
      <c r="H188" s="750">
        <f t="shared" si="77"/>
        <v>0.21</v>
      </c>
      <c r="I188" s="68">
        <f t="shared" si="78"/>
        <v>516.06749999999988</v>
      </c>
      <c r="J188" s="615">
        <f t="shared" si="79"/>
        <v>877.31474999999978</v>
      </c>
      <c r="K188" s="694">
        <f t="shared" si="80"/>
        <v>3096.4049999999993</v>
      </c>
      <c r="L188" s="669">
        <f t="shared" si="81"/>
        <v>877.31474999999978</v>
      </c>
      <c r="M188" s="404"/>
      <c r="N188" s="10"/>
    </row>
    <row r="189" spans="1:14" s="58" customFormat="1" ht="12.75" customHeight="1" x14ac:dyDescent="0.25">
      <c r="A189" s="27"/>
      <c r="B189" s="979" t="s">
        <v>5089</v>
      </c>
      <c r="C189" s="979" t="s">
        <v>5090</v>
      </c>
      <c r="D189" s="980" t="s">
        <v>5</v>
      </c>
      <c r="E189" s="981">
        <v>2</v>
      </c>
      <c r="F189" s="978">
        <f t="shared" si="82"/>
        <v>0.89062499999999989</v>
      </c>
      <c r="G189" s="978">
        <v>716.49999999999989</v>
      </c>
      <c r="H189" s="750">
        <f t="shared" si="77"/>
        <v>0.21</v>
      </c>
      <c r="I189" s="68">
        <f t="shared" si="78"/>
        <v>566.03499999999997</v>
      </c>
      <c r="J189" s="615">
        <f t="shared" si="79"/>
        <v>962.25949999999989</v>
      </c>
      <c r="K189" s="694">
        <f t="shared" si="80"/>
        <v>3396.21</v>
      </c>
      <c r="L189" s="669">
        <f t="shared" si="81"/>
        <v>962.25949999999989</v>
      </c>
      <c r="M189" s="402"/>
      <c r="N189" s="10"/>
    </row>
    <row r="190" spans="1:14" s="58" customFormat="1" ht="12.75" customHeight="1" x14ac:dyDescent="0.25">
      <c r="A190" s="27"/>
      <c r="B190" s="979" t="s">
        <v>5091</v>
      </c>
      <c r="C190" s="979" t="s">
        <v>5092</v>
      </c>
      <c r="D190" s="980" t="s">
        <v>5</v>
      </c>
      <c r="E190" s="981">
        <v>2</v>
      </c>
      <c r="F190" s="978">
        <f t="shared" si="82"/>
        <v>1.078125</v>
      </c>
      <c r="G190" s="978">
        <v>827.48491379310337</v>
      </c>
      <c r="H190" s="750">
        <f t="shared" si="77"/>
        <v>0.21</v>
      </c>
      <c r="I190" s="68">
        <f t="shared" si="78"/>
        <v>653.71308189655167</v>
      </c>
      <c r="J190" s="615">
        <f t="shared" si="79"/>
        <v>1111.3122392241378</v>
      </c>
      <c r="K190" s="694">
        <f t="shared" si="80"/>
        <v>3922.2784913793103</v>
      </c>
      <c r="L190" s="669">
        <f t="shared" si="81"/>
        <v>1111.3122392241378</v>
      </c>
      <c r="M190" s="402"/>
      <c r="N190" s="10"/>
    </row>
    <row r="191" spans="1:14" s="58" customFormat="1" ht="12.75" customHeight="1" x14ac:dyDescent="0.25">
      <c r="A191" s="27"/>
      <c r="B191" s="979" t="s">
        <v>5093</v>
      </c>
      <c r="C191" s="979" t="s">
        <v>5094</v>
      </c>
      <c r="D191" s="980" t="s">
        <v>5</v>
      </c>
      <c r="E191" s="981">
        <v>2</v>
      </c>
      <c r="F191" s="978">
        <f t="shared" si="82"/>
        <v>1.4375000000000002</v>
      </c>
      <c r="G191" s="978">
        <v>964.89008620689674</v>
      </c>
      <c r="H191" s="750">
        <f t="shared" si="77"/>
        <v>0.21</v>
      </c>
      <c r="I191" s="68">
        <f t="shared" si="78"/>
        <v>762.26316810344849</v>
      </c>
      <c r="J191" s="615">
        <f t="shared" si="79"/>
        <v>1295.8473857758624</v>
      </c>
      <c r="K191" s="694">
        <f t="shared" si="80"/>
        <v>4573.5790086206907</v>
      </c>
      <c r="L191" s="669">
        <f t="shared" si="81"/>
        <v>1295.8473857758624</v>
      </c>
      <c r="M191" s="402"/>
      <c r="N191" s="10"/>
    </row>
    <row r="192" spans="1:14" s="58" customFormat="1" ht="12.75" customHeight="1" x14ac:dyDescent="0.25">
      <c r="A192" s="27"/>
      <c r="B192" s="979" t="s">
        <v>5095</v>
      </c>
      <c r="C192" s="979" t="s">
        <v>5096</v>
      </c>
      <c r="D192" s="980" t="s">
        <v>5</v>
      </c>
      <c r="E192" s="981">
        <v>2</v>
      </c>
      <c r="F192" s="978">
        <f t="shared" si="82"/>
        <v>1.796875</v>
      </c>
      <c r="G192" s="978">
        <v>1102.2952586206898</v>
      </c>
      <c r="H192" s="750">
        <f t="shared" si="77"/>
        <v>0.21</v>
      </c>
      <c r="I192" s="68">
        <f t="shared" si="78"/>
        <v>870.81325431034497</v>
      </c>
      <c r="J192" s="615">
        <f t="shared" si="79"/>
        <v>1480.3825323275864</v>
      </c>
      <c r="K192" s="694">
        <f t="shared" si="80"/>
        <v>5224.8795258620703</v>
      </c>
      <c r="L192" s="669">
        <f t="shared" si="81"/>
        <v>1480.3825323275864</v>
      </c>
      <c r="M192" s="402"/>
      <c r="N192" s="10"/>
    </row>
    <row r="193" spans="1:14" s="58" customFormat="1" ht="12.75" customHeight="1" x14ac:dyDescent="0.25">
      <c r="A193" s="27"/>
      <c r="B193" s="979" t="s">
        <v>5097</v>
      </c>
      <c r="C193" s="979" t="s">
        <v>5098</v>
      </c>
      <c r="D193" s="980" t="s">
        <v>5</v>
      </c>
      <c r="E193" s="981">
        <v>2</v>
      </c>
      <c r="F193" s="978">
        <f t="shared" si="82"/>
        <v>2.15625</v>
      </c>
      <c r="G193" s="978">
        <v>1308.4030172413795</v>
      </c>
      <c r="H193" s="750">
        <f t="shared" si="77"/>
        <v>0.21</v>
      </c>
      <c r="I193" s="68">
        <f t="shared" si="78"/>
        <v>1033.6383836206899</v>
      </c>
      <c r="J193" s="615">
        <f t="shared" si="79"/>
        <v>1757.1852521551727</v>
      </c>
      <c r="K193" s="694">
        <f t="shared" si="80"/>
        <v>6201.8303017241396</v>
      </c>
      <c r="L193" s="669">
        <f t="shared" si="81"/>
        <v>1757.1852521551727</v>
      </c>
      <c r="M193" s="402"/>
      <c r="N193" s="10"/>
    </row>
    <row r="194" spans="1:14" s="58" customFormat="1" ht="12.75" customHeight="1" x14ac:dyDescent="0.25">
      <c r="A194" s="27"/>
      <c r="B194" s="979" t="s">
        <v>5099</v>
      </c>
      <c r="C194" s="979" t="s">
        <v>5100</v>
      </c>
      <c r="D194" s="980" t="s">
        <v>5</v>
      </c>
      <c r="E194" s="981">
        <v>2</v>
      </c>
      <c r="F194" s="978">
        <f t="shared" si="82"/>
        <v>2.6875</v>
      </c>
      <c r="G194" s="978">
        <v>1514.5107758620693</v>
      </c>
      <c r="H194" s="750">
        <f t="shared" si="77"/>
        <v>0.21</v>
      </c>
      <c r="I194" s="68">
        <f t="shared" si="78"/>
        <v>1196.4635129310348</v>
      </c>
      <c r="J194" s="615">
        <f t="shared" si="79"/>
        <v>2033.9879719827591</v>
      </c>
      <c r="K194" s="694">
        <f t="shared" si="80"/>
        <v>7178.781077586209</v>
      </c>
      <c r="L194" s="669">
        <f t="shared" si="81"/>
        <v>2033.9879719827591</v>
      </c>
      <c r="M194" s="402"/>
      <c r="N194" s="10"/>
    </row>
    <row r="195" spans="1:14" s="58" customFormat="1" ht="12.75" customHeight="1" x14ac:dyDescent="0.25">
      <c r="A195" s="27"/>
      <c r="B195" s="979" t="s">
        <v>5101</v>
      </c>
      <c r="C195" s="979" t="s">
        <v>5102</v>
      </c>
      <c r="D195" s="980" t="s">
        <v>5</v>
      </c>
      <c r="E195" s="981">
        <v>2</v>
      </c>
      <c r="F195" s="978">
        <f t="shared" si="82"/>
        <v>3.21875</v>
      </c>
      <c r="G195" s="978">
        <v>1651.9159482758621</v>
      </c>
      <c r="H195" s="750">
        <f t="shared" si="77"/>
        <v>0.21</v>
      </c>
      <c r="I195" s="68">
        <f t="shared" si="78"/>
        <v>1305.0135991379311</v>
      </c>
      <c r="J195" s="615">
        <f t="shared" si="79"/>
        <v>2218.5231185344828</v>
      </c>
      <c r="K195" s="694">
        <f t="shared" si="80"/>
        <v>7830.0815948275867</v>
      </c>
      <c r="L195" s="669">
        <f t="shared" si="81"/>
        <v>2218.5231185344828</v>
      </c>
      <c r="M195" s="402"/>
      <c r="N195" s="10"/>
    </row>
    <row r="196" spans="1:14" s="58" customFormat="1" ht="12.75" customHeight="1" x14ac:dyDescent="0.25">
      <c r="A196" s="27"/>
      <c r="B196" s="979" t="s">
        <v>5103</v>
      </c>
      <c r="C196" s="979" t="s">
        <v>5104</v>
      </c>
      <c r="D196" s="980" t="s">
        <v>5</v>
      </c>
      <c r="E196" s="981">
        <v>2</v>
      </c>
      <c r="F196" s="978">
        <f t="shared" si="82"/>
        <v>3.9531249999999996</v>
      </c>
      <c r="G196" s="978">
        <v>1789.3211206896556</v>
      </c>
      <c r="H196" s="750">
        <f t="shared" si="77"/>
        <v>0.21</v>
      </c>
      <c r="I196" s="68">
        <f t="shared" si="78"/>
        <v>1413.5636853448279</v>
      </c>
      <c r="J196" s="615">
        <f t="shared" si="79"/>
        <v>2403.0582650862075</v>
      </c>
      <c r="K196" s="694">
        <f t="shared" si="80"/>
        <v>8481.3821120689681</v>
      </c>
      <c r="L196" s="669">
        <f t="shared" si="81"/>
        <v>2403.0582650862075</v>
      </c>
      <c r="M196" s="402"/>
      <c r="N196" s="10"/>
    </row>
    <row r="197" spans="1:14" s="58" customFormat="1" ht="12.75" customHeight="1" x14ac:dyDescent="0.25">
      <c r="A197" s="27"/>
      <c r="B197" s="979" t="s">
        <v>5105</v>
      </c>
      <c r="C197" s="979" t="s">
        <v>5106</v>
      </c>
      <c r="D197" s="980" t="s">
        <v>5</v>
      </c>
      <c r="E197" s="981">
        <v>2</v>
      </c>
      <c r="F197" s="978">
        <f t="shared" si="82"/>
        <v>3.9531249999999996</v>
      </c>
      <c r="G197" s="978">
        <v>1995.4288793103451</v>
      </c>
      <c r="H197" s="750">
        <f t="shared" si="77"/>
        <v>0.21</v>
      </c>
      <c r="I197" s="68">
        <f t="shared" si="78"/>
        <v>1576.3888146551726</v>
      </c>
      <c r="J197" s="615">
        <f t="shared" si="79"/>
        <v>2679.8609849137933</v>
      </c>
      <c r="K197" s="694">
        <f t="shared" si="80"/>
        <v>9458.3328879310357</v>
      </c>
      <c r="L197" s="669">
        <f t="shared" si="81"/>
        <v>2679.8609849137933</v>
      </c>
      <c r="M197" s="402"/>
      <c r="N197" s="10"/>
    </row>
    <row r="198" spans="1:14" s="58" customFormat="1" ht="12.75" customHeight="1" x14ac:dyDescent="0.25">
      <c r="A198" s="27"/>
      <c r="B198" s="979" t="s">
        <v>5107</v>
      </c>
      <c r="C198" s="979" t="s">
        <v>5108</v>
      </c>
      <c r="D198" s="980" t="s">
        <v>5</v>
      </c>
      <c r="E198" s="981">
        <v>2</v>
      </c>
      <c r="F198" s="978">
        <f t="shared" si="82"/>
        <v>3.9531249999999996</v>
      </c>
      <c r="G198" s="978">
        <v>2064.1314655172418</v>
      </c>
      <c r="H198" s="750">
        <f t="shared" si="77"/>
        <v>0.21</v>
      </c>
      <c r="I198" s="68">
        <f t="shared" si="78"/>
        <v>1630.6638577586211</v>
      </c>
      <c r="J198" s="615">
        <f t="shared" si="79"/>
        <v>2772.1285581896559</v>
      </c>
      <c r="K198" s="694">
        <f t="shared" si="80"/>
        <v>9783.9831465517273</v>
      </c>
      <c r="L198" s="669">
        <f t="shared" si="81"/>
        <v>2772.1285581896559</v>
      </c>
      <c r="M198" s="402"/>
      <c r="N198" s="10"/>
    </row>
    <row r="199" spans="1:14" s="58" customFormat="1" ht="12.75" customHeight="1" thickBot="1" x14ac:dyDescent="0.3">
      <c r="A199" s="27"/>
      <c r="B199" s="979" t="s">
        <v>5109</v>
      </c>
      <c r="C199" s="979" t="s">
        <v>5110</v>
      </c>
      <c r="D199" s="980" t="s">
        <v>5</v>
      </c>
      <c r="E199" s="981">
        <v>2</v>
      </c>
      <c r="F199" s="978">
        <f t="shared" si="82"/>
        <v>0.57500000000000007</v>
      </c>
      <c r="G199" s="978">
        <v>2228.7499999999995</v>
      </c>
      <c r="H199" s="750">
        <f t="shared" si="77"/>
        <v>0.21</v>
      </c>
      <c r="I199" s="68">
        <f t="shared" si="78"/>
        <v>1760.7124999999996</v>
      </c>
      <c r="J199" s="615">
        <f t="shared" si="79"/>
        <v>2993.2112499999994</v>
      </c>
      <c r="K199" s="694">
        <f t="shared" si="80"/>
        <v>10564.274999999998</v>
      </c>
      <c r="L199" s="669">
        <f t="shared" si="81"/>
        <v>2993.2112499999994</v>
      </c>
      <c r="M199" s="402"/>
      <c r="N199" s="10"/>
    </row>
    <row r="200" spans="1:14" s="13" customFormat="1" ht="57.75" customHeight="1" thickBot="1" x14ac:dyDescent="0.25">
      <c r="A200" s="1061" t="s">
        <v>4197</v>
      </c>
      <c r="B200" s="1065"/>
      <c r="C200" s="1065"/>
      <c r="D200" s="1065"/>
      <c r="E200" s="1065"/>
      <c r="F200" s="1065"/>
      <c r="G200" s="1065"/>
      <c r="H200" s="1065"/>
      <c r="I200" s="1065"/>
      <c r="J200" s="1065"/>
      <c r="K200" s="1065"/>
      <c r="L200" s="1065"/>
      <c r="M200" s="1066"/>
      <c r="N200" s="12"/>
    </row>
    <row r="201" spans="1:14" s="58" customFormat="1" x14ac:dyDescent="0.25">
      <c r="A201" s="27"/>
      <c r="B201" s="309" t="s">
        <v>4196</v>
      </c>
      <c r="C201" s="309" t="s">
        <v>4212</v>
      </c>
      <c r="D201" s="399" t="s">
        <v>5</v>
      </c>
      <c r="E201" s="371">
        <v>2</v>
      </c>
      <c r="F201" s="372">
        <v>1</v>
      </c>
      <c r="G201" s="26">
        <v>300.24</v>
      </c>
      <c r="H201" s="373" t="str">
        <f>I2</f>
        <v xml:space="preserve"> Цена (Цинк Сендзимир) </v>
      </c>
      <c r="I201" s="47" t="e">
        <f t="shared" ref="I201" si="83">G201*(1-H201)</f>
        <v>#VALUE!</v>
      </c>
      <c r="J201" s="615" t="e">
        <f t="shared" ref="J201" si="84">I201*1.7</f>
        <v>#VALUE!</v>
      </c>
      <c r="K201" s="694" t="e">
        <f t="shared" ref="K201" si="85">I201*6</f>
        <v>#VALUE!</v>
      </c>
      <c r="L201" s="669" t="e">
        <f t="shared" ref="L201" si="86">I201*1.7</f>
        <v>#VALUE!</v>
      </c>
      <c r="M201" s="289"/>
      <c r="N201" s="10"/>
    </row>
    <row r="202" spans="1:14" s="58" customFormat="1" x14ac:dyDescent="0.25">
      <c r="A202" s="27"/>
      <c r="B202" s="309" t="s">
        <v>4196</v>
      </c>
      <c r="C202" s="309" t="s">
        <v>4212</v>
      </c>
      <c r="D202" s="399" t="s">
        <v>5</v>
      </c>
      <c r="E202" s="371">
        <v>2</v>
      </c>
      <c r="F202" s="372">
        <v>1</v>
      </c>
      <c r="G202" s="26">
        <v>300.24</v>
      </c>
      <c r="H202" s="373">
        <f>I3</f>
        <v>0.21</v>
      </c>
      <c r="I202" s="47">
        <f t="shared" ref="I202:I206" si="87">G202*(1-H202)</f>
        <v>237.18960000000001</v>
      </c>
      <c r="J202" s="615">
        <f t="shared" ref="J202:J216" si="88">I202*1.7</f>
        <v>403.22232000000002</v>
      </c>
      <c r="K202" s="694">
        <f t="shared" ref="K202:K216" si="89">I202*6</f>
        <v>1423.1376</v>
      </c>
      <c r="L202" s="669">
        <f t="shared" ref="L202:L216" si="90">I202*1.7</f>
        <v>403.22232000000002</v>
      </c>
      <c r="M202" s="289"/>
      <c r="N202" s="10"/>
    </row>
    <row r="203" spans="1:14" s="58" customFormat="1" x14ac:dyDescent="0.25">
      <c r="A203" s="27"/>
      <c r="B203" s="309" t="s">
        <v>4198</v>
      </c>
      <c r="C203" s="309" t="s">
        <v>4213</v>
      </c>
      <c r="D203" s="399" t="s">
        <v>5</v>
      </c>
      <c r="E203" s="371">
        <v>2</v>
      </c>
      <c r="F203" s="372">
        <v>1.2</v>
      </c>
      <c r="G203" s="26">
        <v>328.32</v>
      </c>
      <c r="H203" s="373">
        <f>I3</f>
        <v>0.21</v>
      </c>
      <c r="I203" s="47">
        <f t="shared" si="87"/>
        <v>259.37279999999998</v>
      </c>
      <c r="J203" s="615">
        <f t="shared" si="88"/>
        <v>440.93375999999995</v>
      </c>
      <c r="K203" s="694">
        <f t="shared" si="89"/>
        <v>1556.2367999999999</v>
      </c>
      <c r="L203" s="669">
        <f t="shared" si="90"/>
        <v>440.93375999999995</v>
      </c>
      <c r="M203" s="289"/>
      <c r="N203" s="10"/>
    </row>
    <row r="204" spans="1:14" s="58" customFormat="1" x14ac:dyDescent="0.25">
      <c r="A204" s="27"/>
      <c r="B204" s="309" t="s">
        <v>4199</v>
      </c>
      <c r="C204" s="309" t="s">
        <v>4214</v>
      </c>
      <c r="D204" s="399" t="s">
        <v>5</v>
      </c>
      <c r="E204" s="371">
        <v>2</v>
      </c>
      <c r="F204" s="372">
        <v>1.4</v>
      </c>
      <c r="G204" s="26">
        <v>356.40000000000003</v>
      </c>
      <c r="H204" s="373">
        <f>I3</f>
        <v>0.21</v>
      </c>
      <c r="I204" s="47">
        <f t="shared" si="87"/>
        <v>281.55600000000004</v>
      </c>
      <c r="J204" s="615">
        <f t="shared" si="88"/>
        <v>478.64520000000005</v>
      </c>
      <c r="K204" s="694">
        <f t="shared" si="89"/>
        <v>1689.3360000000002</v>
      </c>
      <c r="L204" s="669">
        <f t="shared" si="90"/>
        <v>478.64520000000005</v>
      </c>
      <c r="M204" s="289"/>
      <c r="N204" s="10"/>
    </row>
    <row r="205" spans="1:14" s="58" customFormat="1" x14ac:dyDescent="0.25">
      <c r="A205" s="27"/>
      <c r="B205" s="54" t="s">
        <v>4200</v>
      </c>
      <c r="C205" s="54" t="s">
        <v>4215</v>
      </c>
      <c r="D205" s="266" t="s">
        <v>5</v>
      </c>
      <c r="E205" s="55">
        <v>2</v>
      </c>
      <c r="F205" s="56">
        <v>1.6</v>
      </c>
      <c r="G205" s="26">
        <v>384.48</v>
      </c>
      <c r="H205" s="161">
        <f>I3</f>
        <v>0.21</v>
      </c>
      <c r="I205" s="47">
        <f t="shared" si="87"/>
        <v>303.73920000000004</v>
      </c>
      <c r="J205" s="615">
        <f t="shared" si="88"/>
        <v>516.35664000000008</v>
      </c>
      <c r="K205" s="694">
        <f t="shared" si="89"/>
        <v>1822.4352000000003</v>
      </c>
      <c r="L205" s="669">
        <f t="shared" si="90"/>
        <v>516.35664000000008</v>
      </c>
      <c r="M205" s="289"/>
      <c r="N205" s="10"/>
    </row>
    <row r="206" spans="1:14" s="58" customFormat="1" x14ac:dyDescent="0.25">
      <c r="A206" s="27"/>
      <c r="B206" s="54" t="s">
        <v>4201</v>
      </c>
      <c r="C206" s="54" t="s">
        <v>4216</v>
      </c>
      <c r="D206" s="266" t="s">
        <v>5</v>
      </c>
      <c r="E206" s="55">
        <v>2</v>
      </c>
      <c r="F206" s="56">
        <v>1.8</v>
      </c>
      <c r="G206" s="26">
        <v>476.64000000000004</v>
      </c>
      <c r="H206" s="161">
        <f>I3</f>
        <v>0.21</v>
      </c>
      <c r="I206" s="47">
        <f t="shared" si="87"/>
        <v>376.54560000000004</v>
      </c>
      <c r="J206" s="615">
        <f t="shared" si="88"/>
        <v>640.12752</v>
      </c>
      <c r="K206" s="694">
        <f t="shared" si="89"/>
        <v>2259.2736000000004</v>
      </c>
      <c r="L206" s="669">
        <f t="shared" si="90"/>
        <v>640.12752</v>
      </c>
      <c r="M206" s="289"/>
      <c r="N206" s="10"/>
    </row>
    <row r="207" spans="1:14" s="58" customFormat="1" x14ac:dyDescent="0.25">
      <c r="A207" s="27"/>
      <c r="B207" s="54" t="s">
        <v>4202</v>
      </c>
      <c r="C207" s="54" t="s">
        <v>4217</v>
      </c>
      <c r="D207" s="266" t="s">
        <v>5</v>
      </c>
      <c r="E207" s="55">
        <v>2</v>
      </c>
      <c r="F207" s="56">
        <v>2</v>
      </c>
      <c r="G207" s="26">
        <v>532.80000000000007</v>
      </c>
      <c r="H207" s="161">
        <f>I3</f>
        <v>0.21</v>
      </c>
      <c r="I207" s="47">
        <f>G207*(1-H207)</f>
        <v>420.91200000000009</v>
      </c>
      <c r="J207" s="615">
        <f t="shared" si="88"/>
        <v>715.55040000000008</v>
      </c>
      <c r="K207" s="694">
        <f t="shared" si="89"/>
        <v>2525.4720000000007</v>
      </c>
      <c r="L207" s="669">
        <f t="shared" si="90"/>
        <v>715.55040000000008</v>
      </c>
      <c r="M207" s="289"/>
      <c r="N207" s="10"/>
    </row>
    <row r="208" spans="1:14" s="58" customFormat="1" x14ac:dyDescent="0.25">
      <c r="A208" s="27"/>
      <c r="B208" s="54" t="s">
        <v>4203</v>
      </c>
      <c r="C208" s="54" t="s">
        <v>4218</v>
      </c>
      <c r="D208" s="266" t="s">
        <v>5</v>
      </c>
      <c r="E208" s="55">
        <v>2</v>
      </c>
      <c r="F208" s="56">
        <v>2.2000000000000002</v>
      </c>
      <c r="G208" s="26">
        <v>588.96</v>
      </c>
      <c r="H208" s="161">
        <f>I3</f>
        <v>0.21</v>
      </c>
      <c r="I208" s="47">
        <f t="shared" ref="I208" si="91">G208*(1-H208)</f>
        <v>465.27840000000003</v>
      </c>
      <c r="J208" s="615">
        <f t="shared" si="88"/>
        <v>790.97328000000005</v>
      </c>
      <c r="K208" s="694">
        <f t="shared" si="89"/>
        <v>2791.6704</v>
      </c>
      <c r="L208" s="669">
        <f t="shared" si="90"/>
        <v>790.97328000000005</v>
      </c>
      <c r="M208" s="289"/>
      <c r="N208" s="10"/>
    </row>
    <row r="209" spans="1:14" s="58" customFormat="1" x14ac:dyDescent="0.25">
      <c r="A209" s="27"/>
      <c r="B209" s="54" t="s">
        <v>4204</v>
      </c>
      <c r="C209" s="54" t="s">
        <v>4219</v>
      </c>
      <c r="D209" s="266" t="s">
        <v>5</v>
      </c>
      <c r="E209" s="55">
        <v>2</v>
      </c>
      <c r="F209" s="56">
        <v>2.5</v>
      </c>
      <c r="G209" s="26">
        <v>673.2</v>
      </c>
      <c r="H209" s="161">
        <f>I3</f>
        <v>0.21</v>
      </c>
      <c r="I209" s="47">
        <f>G209*(1-H209)</f>
        <v>531.82800000000009</v>
      </c>
      <c r="J209" s="615">
        <f t="shared" si="88"/>
        <v>904.10760000000016</v>
      </c>
      <c r="K209" s="694">
        <f t="shared" si="89"/>
        <v>3190.9680000000008</v>
      </c>
      <c r="L209" s="669">
        <f t="shared" si="90"/>
        <v>904.10760000000016</v>
      </c>
      <c r="M209" s="289"/>
      <c r="N209" s="10"/>
    </row>
    <row r="210" spans="1:14" s="58" customFormat="1" x14ac:dyDescent="0.25">
      <c r="A210" s="27"/>
      <c r="B210" s="54" t="s">
        <v>4205</v>
      </c>
      <c r="C210" s="54" t="s">
        <v>4220</v>
      </c>
      <c r="D210" s="266" t="s">
        <v>5</v>
      </c>
      <c r="E210" s="55">
        <v>2</v>
      </c>
      <c r="F210" s="56">
        <v>2.75</v>
      </c>
      <c r="G210" s="26">
        <v>757.44</v>
      </c>
      <c r="H210" s="161">
        <f>I3</f>
        <v>0.21</v>
      </c>
      <c r="I210" s="47">
        <f t="shared" ref="I210" si="92">G210*(1-H210)</f>
        <v>598.37760000000003</v>
      </c>
      <c r="J210" s="615">
        <f t="shared" si="88"/>
        <v>1017.2419200000001</v>
      </c>
      <c r="K210" s="694">
        <f t="shared" si="89"/>
        <v>3590.2656000000002</v>
      </c>
      <c r="L210" s="669">
        <f t="shared" si="90"/>
        <v>1017.2419200000001</v>
      </c>
      <c r="M210" s="289"/>
      <c r="N210" s="10"/>
    </row>
    <row r="211" spans="1:14" s="58" customFormat="1" x14ac:dyDescent="0.25">
      <c r="A211" s="27"/>
      <c r="B211" s="54" t="s">
        <v>4206</v>
      </c>
      <c r="C211" s="54" t="s">
        <v>4221</v>
      </c>
      <c r="D211" s="266" t="s">
        <v>5</v>
      </c>
      <c r="E211" s="55">
        <v>2</v>
      </c>
      <c r="F211" s="56">
        <v>3.2</v>
      </c>
      <c r="G211" s="26">
        <v>849.6</v>
      </c>
      <c r="H211" s="161">
        <f>I3</f>
        <v>0.21</v>
      </c>
      <c r="I211" s="47">
        <f>G211*(1-H211)</f>
        <v>671.18400000000008</v>
      </c>
      <c r="J211" s="615">
        <f t="shared" si="88"/>
        <v>1141.0128000000002</v>
      </c>
      <c r="K211" s="694">
        <f t="shared" si="89"/>
        <v>4027.1040000000003</v>
      </c>
      <c r="L211" s="669">
        <f t="shared" si="90"/>
        <v>1141.0128000000002</v>
      </c>
      <c r="M211" s="289"/>
      <c r="N211" s="10"/>
    </row>
    <row r="212" spans="1:14" s="58" customFormat="1" x14ac:dyDescent="0.25">
      <c r="A212" s="27"/>
      <c r="B212" s="54" t="s">
        <v>4207</v>
      </c>
      <c r="C212" s="54" t="s">
        <v>4222</v>
      </c>
      <c r="D212" s="266" t="s">
        <v>5</v>
      </c>
      <c r="E212" s="55">
        <v>2</v>
      </c>
      <c r="F212" s="56">
        <v>3.36</v>
      </c>
      <c r="G212" s="26">
        <v>905.76</v>
      </c>
      <c r="H212" s="161">
        <f>I3</f>
        <v>0.21</v>
      </c>
      <c r="I212" s="47">
        <f t="shared" ref="I212:I216" si="93">G212*(1-H212)</f>
        <v>715.55040000000008</v>
      </c>
      <c r="J212" s="615">
        <f t="shared" si="88"/>
        <v>1216.43568</v>
      </c>
      <c r="K212" s="694">
        <f t="shared" si="89"/>
        <v>4293.3024000000005</v>
      </c>
      <c r="L212" s="669">
        <f t="shared" si="90"/>
        <v>1216.43568</v>
      </c>
      <c r="M212" s="289"/>
      <c r="N212" s="10"/>
    </row>
    <row r="213" spans="1:14" s="58" customFormat="1" x14ac:dyDescent="0.25">
      <c r="A213" s="27"/>
      <c r="B213" s="54" t="s">
        <v>4208</v>
      </c>
      <c r="C213" s="54" t="s">
        <v>4223</v>
      </c>
      <c r="D213" s="266" t="s">
        <v>5</v>
      </c>
      <c r="E213" s="55">
        <v>2</v>
      </c>
      <c r="F213" s="56">
        <v>3.56</v>
      </c>
      <c r="G213" s="26">
        <v>990</v>
      </c>
      <c r="H213" s="161">
        <f>I3</f>
        <v>0.21</v>
      </c>
      <c r="I213" s="47">
        <f t="shared" si="93"/>
        <v>782.1</v>
      </c>
      <c r="J213" s="615">
        <f t="shared" si="88"/>
        <v>1329.57</v>
      </c>
      <c r="K213" s="694">
        <f t="shared" si="89"/>
        <v>4692.6000000000004</v>
      </c>
      <c r="L213" s="669">
        <f t="shared" si="90"/>
        <v>1329.57</v>
      </c>
      <c r="M213" s="289"/>
      <c r="N213" s="10"/>
    </row>
    <row r="214" spans="1:14" s="58" customFormat="1" x14ac:dyDescent="0.25">
      <c r="A214" s="27"/>
      <c r="B214" s="54" t="s">
        <v>4209</v>
      </c>
      <c r="C214" s="54" t="s">
        <v>4224</v>
      </c>
      <c r="D214" s="266" t="s">
        <v>5</v>
      </c>
      <c r="E214" s="55">
        <v>2</v>
      </c>
      <c r="F214" s="56">
        <v>3.86</v>
      </c>
      <c r="G214" s="26">
        <v>1018.0799999999998</v>
      </c>
      <c r="H214" s="161">
        <f>I3</f>
        <v>0.21</v>
      </c>
      <c r="I214" s="47">
        <f t="shared" si="93"/>
        <v>804.28319999999985</v>
      </c>
      <c r="J214" s="615">
        <f t="shared" si="88"/>
        <v>1367.2814399999997</v>
      </c>
      <c r="K214" s="694">
        <f t="shared" si="89"/>
        <v>4825.6991999999991</v>
      </c>
      <c r="L214" s="669">
        <f t="shared" si="90"/>
        <v>1367.2814399999997</v>
      </c>
      <c r="M214" s="289"/>
      <c r="N214" s="10"/>
    </row>
    <row r="215" spans="1:14" s="58" customFormat="1" x14ac:dyDescent="0.25">
      <c r="A215" s="27"/>
      <c r="B215" s="54" t="s">
        <v>4210</v>
      </c>
      <c r="C215" s="54" t="s">
        <v>4225</v>
      </c>
      <c r="D215" s="266" t="s">
        <v>5</v>
      </c>
      <c r="E215" s="55">
        <v>2</v>
      </c>
      <c r="F215" s="56">
        <v>3.96</v>
      </c>
      <c r="G215" s="26">
        <v>1046.1600000000001</v>
      </c>
      <c r="H215" s="161">
        <f>I3</f>
        <v>0.21</v>
      </c>
      <c r="I215" s="47">
        <f t="shared" si="93"/>
        <v>826.46640000000014</v>
      </c>
      <c r="J215" s="615">
        <f t="shared" si="88"/>
        <v>1404.9928800000002</v>
      </c>
      <c r="K215" s="694">
        <f t="shared" si="89"/>
        <v>4958.7984000000006</v>
      </c>
      <c r="L215" s="669">
        <f t="shared" si="90"/>
        <v>1404.9928800000002</v>
      </c>
      <c r="M215" s="289"/>
      <c r="N215" s="10"/>
    </row>
    <row r="216" spans="1:14" s="58" customFormat="1" ht="13.5" thickBot="1" x14ac:dyDescent="0.3">
      <c r="A216" s="27"/>
      <c r="B216" s="54" t="s">
        <v>4211</v>
      </c>
      <c r="C216" s="54" t="s">
        <v>4226</v>
      </c>
      <c r="D216" s="266" t="s">
        <v>5</v>
      </c>
      <c r="E216" s="55">
        <v>2</v>
      </c>
      <c r="F216" s="56">
        <v>4.5</v>
      </c>
      <c r="G216" s="26">
        <v>1130.4000000000001</v>
      </c>
      <c r="H216" s="161">
        <f>I3</f>
        <v>0.21</v>
      </c>
      <c r="I216" s="47">
        <f t="shared" si="93"/>
        <v>893.01600000000008</v>
      </c>
      <c r="J216" s="615">
        <f t="shared" si="88"/>
        <v>1518.1272000000001</v>
      </c>
      <c r="K216" s="694">
        <f t="shared" si="89"/>
        <v>5358.0960000000005</v>
      </c>
      <c r="L216" s="669">
        <f t="shared" si="90"/>
        <v>1518.1272000000001</v>
      </c>
      <c r="M216" s="289"/>
      <c r="N216" s="10"/>
    </row>
    <row r="217" spans="1:14" s="13" customFormat="1" ht="38.25" customHeight="1" thickBot="1" x14ac:dyDescent="0.25">
      <c r="A217" s="1061" t="s">
        <v>2235</v>
      </c>
      <c r="B217" s="1065"/>
      <c r="C217" s="1065"/>
      <c r="D217" s="1065"/>
      <c r="E217" s="1065"/>
      <c r="F217" s="1065"/>
      <c r="G217" s="1065"/>
      <c r="H217" s="1065"/>
      <c r="I217" s="1065"/>
      <c r="J217" s="1065"/>
      <c r="K217" s="1065"/>
      <c r="L217" s="1065"/>
      <c r="M217" s="1066"/>
      <c r="N217" s="12"/>
    </row>
    <row r="218" spans="1:14" s="58" customFormat="1" x14ac:dyDescent="0.25">
      <c r="A218" s="27"/>
      <c r="B218" s="309" t="s">
        <v>1807</v>
      </c>
      <c r="C218" s="309" t="s">
        <v>1808</v>
      </c>
      <c r="D218" s="399" t="s">
        <v>5</v>
      </c>
      <c r="E218" s="371">
        <v>2</v>
      </c>
      <c r="F218" s="372">
        <v>1</v>
      </c>
      <c r="G218" s="26">
        <v>235.94827586206895</v>
      </c>
      <c r="H218" s="373">
        <f>I3</f>
        <v>0.21</v>
      </c>
      <c r="I218" s="47">
        <f t="shared" ref="I218" si="94">G218*(1-H218)</f>
        <v>186.39913793103449</v>
      </c>
      <c r="J218" s="615">
        <f t="shared" ref="J218:J232" si="95">I218*1.7</f>
        <v>316.8785344827586</v>
      </c>
      <c r="K218" s="694">
        <f t="shared" ref="K218:K232" si="96">I218*6</f>
        <v>1118.3948275862069</v>
      </c>
      <c r="L218" s="669">
        <f t="shared" ref="L218:L232" si="97">I218*1.7</f>
        <v>316.8785344827586</v>
      </c>
      <c r="M218" s="289"/>
      <c r="N218" s="10"/>
    </row>
    <row r="219" spans="1:14" s="58" customFormat="1" x14ac:dyDescent="0.25">
      <c r="A219" s="27"/>
      <c r="B219" s="309" t="s">
        <v>562</v>
      </c>
      <c r="C219" s="309" t="s">
        <v>1201</v>
      </c>
      <c r="D219" s="399" t="s">
        <v>5</v>
      </c>
      <c r="E219" s="371">
        <v>2</v>
      </c>
      <c r="F219" s="372">
        <v>1.2</v>
      </c>
      <c r="G219" s="26">
        <v>263.70689655172413</v>
      </c>
      <c r="H219" s="373">
        <f>I3</f>
        <v>0.21</v>
      </c>
      <c r="I219" s="47">
        <f t="shared" si="34"/>
        <v>208.32844827586206</v>
      </c>
      <c r="J219" s="615">
        <f t="shared" si="95"/>
        <v>354.15836206896552</v>
      </c>
      <c r="K219" s="694">
        <f t="shared" si="96"/>
        <v>1249.9706896551725</v>
      </c>
      <c r="L219" s="669">
        <f t="shared" si="97"/>
        <v>354.15836206896552</v>
      </c>
      <c r="M219" s="289"/>
      <c r="N219" s="10"/>
    </row>
    <row r="220" spans="1:14" s="58" customFormat="1" x14ac:dyDescent="0.25">
      <c r="A220" s="27"/>
      <c r="B220" s="309" t="s">
        <v>1809</v>
      </c>
      <c r="C220" s="309" t="s">
        <v>1810</v>
      </c>
      <c r="D220" s="399" t="s">
        <v>5</v>
      </c>
      <c r="E220" s="371">
        <v>2</v>
      </c>
      <c r="F220" s="372">
        <v>1.4</v>
      </c>
      <c r="G220" s="26">
        <v>291.4655172413793</v>
      </c>
      <c r="H220" s="373">
        <f>I3</f>
        <v>0.21</v>
      </c>
      <c r="I220" s="47">
        <f t="shared" ref="I220" si="98">G220*(1-H220)</f>
        <v>230.25775862068966</v>
      </c>
      <c r="J220" s="615">
        <f t="shared" si="95"/>
        <v>391.43818965517238</v>
      </c>
      <c r="K220" s="694">
        <f t="shared" si="96"/>
        <v>1381.546551724138</v>
      </c>
      <c r="L220" s="669">
        <f t="shared" si="97"/>
        <v>391.43818965517238</v>
      </c>
      <c r="M220" s="289"/>
      <c r="N220" s="10"/>
    </row>
    <row r="221" spans="1:14" s="58" customFormat="1" x14ac:dyDescent="0.25">
      <c r="A221" s="27"/>
      <c r="B221" s="54" t="s">
        <v>563</v>
      </c>
      <c r="C221" s="54" t="s">
        <v>1202</v>
      </c>
      <c r="D221" s="266" t="s">
        <v>5</v>
      </c>
      <c r="E221" s="55">
        <v>2</v>
      </c>
      <c r="F221" s="56">
        <v>1.6</v>
      </c>
      <c r="G221" s="26">
        <v>319.22413793103448</v>
      </c>
      <c r="H221" s="161">
        <f>I3</f>
        <v>0.21</v>
      </c>
      <c r="I221" s="47">
        <f t="shared" si="34"/>
        <v>252.18706896551726</v>
      </c>
      <c r="J221" s="615">
        <f t="shared" si="95"/>
        <v>428.7180172413793</v>
      </c>
      <c r="K221" s="694">
        <f t="shared" si="96"/>
        <v>1513.1224137931035</v>
      </c>
      <c r="L221" s="669">
        <f t="shared" si="97"/>
        <v>428.7180172413793</v>
      </c>
      <c r="M221" s="289"/>
      <c r="N221" s="10"/>
    </row>
    <row r="222" spans="1:14" s="58" customFormat="1" x14ac:dyDescent="0.25">
      <c r="A222" s="27"/>
      <c r="B222" s="54" t="s">
        <v>564</v>
      </c>
      <c r="C222" s="54" t="s">
        <v>1203</v>
      </c>
      <c r="D222" s="266" t="s">
        <v>5</v>
      </c>
      <c r="E222" s="55">
        <v>2</v>
      </c>
      <c r="F222" s="56">
        <v>1.8</v>
      </c>
      <c r="G222" s="26">
        <v>374.74137931034483</v>
      </c>
      <c r="H222" s="161">
        <f>I3</f>
        <v>0.21</v>
      </c>
      <c r="I222" s="47">
        <f t="shared" si="34"/>
        <v>296.04568965517245</v>
      </c>
      <c r="J222" s="615">
        <f t="shared" si="95"/>
        <v>503.27767241379314</v>
      </c>
      <c r="K222" s="694">
        <f t="shared" si="96"/>
        <v>1776.2741379310346</v>
      </c>
      <c r="L222" s="669">
        <f t="shared" si="97"/>
        <v>503.27767241379314</v>
      </c>
      <c r="M222" s="289"/>
      <c r="N222" s="10"/>
    </row>
    <row r="223" spans="1:14" s="58" customFormat="1" x14ac:dyDescent="0.25">
      <c r="A223" s="27"/>
      <c r="B223" s="54" t="s">
        <v>1723</v>
      </c>
      <c r="C223" s="54" t="s">
        <v>1724</v>
      </c>
      <c r="D223" s="266" t="s">
        <v>5</v>
      </c>
      <c r="E223" s="55">
        <v>2</v>
      </c>
      <c r="F223" s="56">
        <v>2</v>
      </c>
      <c r="G223" s="26">
        <v>430.25862068965517</v>
      </c>
      <c r="H223" s="161">
        <f>I3</f>
        <v>0.21</v>
      </c>
      <c r="I223" s="47">
        <f>G223*(1-H223)</f>
        <v>339.90431034482759</v>
      </c>
      <c r="J223" s="615">
        <f t="shared" si="95"/>
        <v>577.83732758620692</v>
      </c>
      <c r="K223" s="694">
        <f t="shared" si="96"/>
        <v>2039.4258620689657</v>
      </c>
      <c r="L223" s="669">
        <f t="shared" si="97"/>
        <v>577.83732758620692</v>
      </c>
      <c r="M223" s="289"/>
      <c r="N223" s="10"/>
    </row>
    <row r="224" spans="1:14" s="58" customFormat="1" x14ac:dyDescent="0.25">
      <c r="A224" s="27"/>
      <c r="B224" s="54" t="s">
        <v>565</v>
      </c>
      <c r="C224" s="54" t="s">
        <v>1204</v>
      </c>
      <c r="D224" s="266" t="s">
        <v>5</v>
      </c>
      <c r="E224" s="55">
        <v>2</v>
      </c>
      <c r="F224" s="56">
        <v>2.2000000000000002</v>
      </c>
      <c r="G224" s="26">
        <v>485.77586206896552</v>
      </c>
      <c r="H224" s="161">
        <f>I3</f>
        <v>0.21</v>
      </c>
      <c r="I224" s="47">
        <f t="shared" si="34"/>
        <v>383.76293103448279</v>
      </c>
      <c r="J224" s="615">
        <f t="shared" si="95"/>
        <v>652.39698275862077</v>
      </c>
      <c r="K224" s="694">
        <f t="shared" si="96"/>
        <v>2302.5775862068967</v>
      </c>
      <c r="L224" s="669">
        <f t="shared" si="97"/>
        <v>652.39698275862077</v>
      </c>
      <c r="M224" s="289"/>
      <c r="N224" s="10"/>
    </row>
    <row r="225" spans="1:14" s="58" customFormat="1" x14ac:dyDescent="0.25">
      <c r="A225" s="27"/>
      <c r="B225" s="54" t="s">
        <v>1354</v>
      </c>
      <c r="C225" s="54" t="s">
        <v>1355</v>
      </c>
      <c r="D225" s="266" t="s">
        <v>5</v>
      </c>
      <c r="E225" s="55">
        <v>2</v>
      </c>
      <c r="F225" s="56">
        <v>2.5</v>
      </c>
      <c r="G225" s="26">
        <v>569.05172413793105</v>
      </c>
      <c r="H225" s="161">
        <f>I3</f>
        <v>0.21</v>
      </c>
      <c r="I225" s="47">
        <f>G225*(1-H225)</f>
        <v>449.55086206896556</v>
      </c>
      <c r="J225" s="615">
        <f t="shared" si="95"/>
        <v>764.23646551724141</v>
      </c>
      <c r="K225" s="694">
        <f t="shared" si="96"/>
        <v>2697.3051724137931</v>
      </c>
      <c r="L225" s="669">
        <f t="shared" si="97"/>
        <v>764.23646551724141</v>
      </c>
      <c r="M225" s="289"/>
      <c r="N225" s="10"/>
    </row>
    <row r="226" spans="1:14" s="58" customFormat="1" x14ac:dyDescent="0.25">
      <c r="A226" s="27"/>
      <c r="B226" s="54" t="s">
        <v>566</v>
      </c>
      <c r="C226" s="54" t="s">
        <v>1205</v>
      </c>
      <c r="D226" s="266" t="s">
        <v>5</v>
      </c>
      <c r="E226" s="55">
        <v>2</v>
      </c>
      <c r="F226" s="56">
        <v>2.75</v>
      </c>
      <c r="G226" s="26">
        <v>652.32758620689651</v>
      </c>
      <c r="H226" s="161">
        <f>I3</f>
        <v>0.21</v>
      </c>
      <c r="I226" s="47">
        <f t="shared" si="34"/>
        <v>515.33879310344832</v>
      </c>
      <c r="J226" s="615">
        <f t="shared" si="95"/>
        <v>876.07594827586217</v>
      </c>
      <c r="K226" s="694">
        <f t="shared" si="96"/>
        <v>3092.0327586206899</v>
      </c>
      <c r="L226" s="669">
        <f t="shared" si="97"/>
        <v>876.07594827586217</v>
      </c>
      <c r="M226" s="289"/>
      <c r="N226" s="10"/>
    </row>
    <row r="227" spans="1:14" s="58" customFormat="1" x14ac:dyDescent="0.25">
      <c r="A227" s="27"/>
      <c r="B227" s="54" t="s">
        <v>1356</v>
      </c>
      <c r="C227" s="54" t="s">
        <v>1357</v>
      </c>
      <c r="D227" s="266" t="s">
        <v>5</v>
      </c>
      <c r="E227" s="55">
        <v>2</v>
      </c>
      <c r="F227" s="56">
        <v>3.2</v>
      </c>
      <c r="G227" s="26">
        <v>707.84482758620686</v>
      </c>
      <c r="H227" s="161">
        <f>I3</f>
        <v>0.21</v>
      </c>
      <c r="I227" s="47">
        <f>G227*(1-H227)</f>
        <v>559.19741379310346</v>
      </c>
      <c r="J227" s="615">
        <f t="shared" si="95"/>
        <v>950.6356034482759</v>
      </c>
      <c r="K227" s="694">
        <f t="shared" si="96"/>
        <v>3355.184482758621</v>
      </c>
      <c r="L227" s="669">
        <f t="shared" si="97"/>
        <v>950.6356034482759</v>
      </c>
      <c r="M227" s="289"/>
      <c r="N227" s="10"/>
    </row>
    <row r="228" spans="1:14" s="58" customFormat="1" x14ac:dyDescent="0.25">
      <c r="A228" s="27"/>
      <c r="B228" s="54" t="s">
        <v>567</v>
      </c>
      <c r="C228" s="54" t="s">
        <v>1206</v>
      </c>
      <c r="D228" s="266" t="s">
        <v>5</v>
      </c>
      <c r="E228" s="55">
        <v>2</v>
      </c>
      <c r="F228" s="56">
        <v>3.36</v>
      </c>
      <c r="G228" s="26">
        <v>763.36206896551721</v>
      </c>
      <c r="H228" s="161">
        <f>I3</f>
        <v>0.21</v>
      </c>
      <c r="I228" s="47">
        <f t="shared" ref="I228" si="99">G228*(1-H228)</f>
        <v>603.05603448275861</v>
      </c>
      <c r="J228" s="615">
        <f t="shared" si="95"/>
        <v>1025.1952586206896</v>
      </c>
      <c r="K228" s="694">
        <f t="shared" si="96"/>
        <v>3618.3362068965516</v>
      </c>
      <c r="L228" s="669">
        <f t="shared" si="97"/>
        <v>1025.1952586206896</v>
      </c>
      <c r="M228" s="289"/>
      <c r="N228" s="10"/>
    </row>
    <row r="229" spans="1:14" s="58" customFormat="1" x14ac:dyDescent="0.25">
      <c r="A229" s="27"/>
      <c r="B229" s="54" t="s">
        <v>1811</v>
      </c>
      <c r="C229" s="54" t="s">
        <v>1812</v>
      </c>
      <c r="D229" s="266" t="s">
        <v>5</v>
      </c>
      <c r="E229" s="55">
        <v>2</v>
      </c>
      <c r="F229" s="56">
        <v>3.56</v>
      </c>
      <c r="G229" s="26">
        <v>846.63793103448279</v>
      </c>
      <c r="H229" s="161">
        <f>I3</f>
        <v>0.21</v>
      </c>
      <c r="I229" s="47">
        <f t="shared" ref="I229:I231" si="100">G229*(1-H229)</f>
        <v>668.84396551724149</v>
      </c>
      <c r="J229" s="615">
        <f t="shared" si="95"/>
        <v>1137.0347413793104</v>
      </c>
      <c r="K229" s="694">
        <f t="shared" si="96"/>
        <v>4013.0637931034489</v>
      </c>
      <c r="L229" s="669">
        <f t="shared" si="97"/>
        <v>1137.0347413793104</v>
      </c>
      <c r="M229" s="289"/>
      <c r="N229" s="10"/>
    </row>
    <row r="230" spans="1:14" s="58" customFormat="1" x14ac:dyDescent="0.25">
      <c r="A230" s="27"/>
      <c r="B230" s="54" t="s">
        <v>1813</v>
      </c>
      <c r="C230" s="54" t="s">
        <v>1816</v>
      </c>
      <c r="D230" s="266" t="s">
        <v>5</v>
      </c>
      <c r="E230" s="55">
        <v>2</v>
      </c>
      <c r="F230" s="56">
        <v>3.86</v>
      </c>
      <c r="G230" s="26">
        <v>874.39655172413791</v>
      </c>
      <c r="H230" s="161">
        <f>I3</f>
        <v>0.21</v>
      </c>
      <c r="I230" s="47">
        <f t="shared" ref="I230" si="101">G230*(1-H230)</f>
        <v>690.773275862069</v>
      </c>
      <c r="J230" s="615">
        <f t="shared" si="95"/>
        <v>1174.3145689655173</v>
      </c>
      <c r="K230" s="694">
        <f t="shared" si="96"/>
        <v>4144.6396551724138</v>
      </c>
      <c r="L230" s="669">
        <f t="shared" si="97"/>
        <v>1174.3145689655173</v>
      </c>
      <c r="M230" s="289"/>
      <c r="N230" s="10"/>
    </row>
    <row r="231" spans="1:14" s="58" customFormat="1" x14ac:dyDescent="0.25">
      <c r="A231" s="27"/>
      <c r="B231" s="54" t="s">
        <v>1814</v>
      </c>
      <c r="C231" s="54" t="s">
        <v>1817</v>
      </c>
      <c r="D231" s="266" t="s">
        <v>5</v>
      </c>
      <c r="E231" s="55">
        <v>2</v>
      </c>
      <c r="F231" s="56">
        <v>3.96</v>
      </c>
      <c r="G231" s="26">
        <v>902.15517241379314</v>
      </c>
      <c r="H231" s="161">
        <f>I3</f>
        <v>0.21</v>
      </c>
      <c r="I231" s="47">
        <f t="shared" si="100"/>
        <v>712.70258620689663</v>
      </c>
      <c r="J231" s="615">
        <f t="shared" si="95"/>
        <v>1211.5943965517242</v>
      </c>
      <c r="K231" s="694">
        <f t="shared" si="96"/>
        <v>4276.2155172413795</v>
      </c>
      <c r="L231" s="669">
        <f t="shared" si="97"/>
        <v>1211.5943965517242</v>
      </c>
      <c r="M231" s="289"/>
      <c r="N231" s="10"/>
    </row>
    <row r="232" spans="1:14" s="58" customFormat="1" ht="13.5" thickBot="1" x14ac:dyDescent="0.3">
      <c r="A232" s="27"/>
      <c r="B232" s="54" t="s">
        <v>1815</v>
      </c>
      <c r="C232" s="54" t="s">
        <v>1818</v>
      </c>
      <c r="D232" s="266" t="s">
        <v>5</v>
      </c>
      <c r="E232" s="55">
        <v>2</v>
      </c>
      <c r="F232" s="56">
        <v>4.5</v>
      </c>
      <c r="G232" s="26">
        <v>985.43103448275861</v>
      </c>
      <c r="H232" s="161">
        <f>I3</f>
        <v>0.21</v>
      </c>
      <c r="I232" s="47">
        <f t="shared" si="34"/>
        <v>778.49051724137928</v>
      </c>
      <c r="J232" s="615">
        <f t="shared" si="95"/>
        <v>1323.4338793103448</v>
      </c>
      <c r="K232" s="694">
        <f t="shared" si="96"/>
        <v>4670.9431034482759</v>
      </c>
      <c r="L232" s="669">
        <f t="shared" si="97"/>
        <v>1323.4338793103448</v>
      </c>
      <c r="M232" s="289"/>
      <c r="N232" s="10"/>
    </row>
    <row r="233" spans="1:14" s="13" customFormat="1" ht="38.25" customHeight="1" thickBot="1" x14ac:dyDescent="0.25">
      <c r="A233" s="1061" t="s">
        <v>2236</v>
      </c>
      <c r="B233" s="1065"/>
      <c r="C233" s="1065"/>
      <c r="D233" s="1065"/>
      <c r="E233" s="1065"/>
      <c r="F233" s="1065"/>
      <c r="G233" s="1065"/>
      <c r="H233" s="1065"/>
      <c r="I233" s="1065"/>
      <c r="J233" s="1065"/>
      <c r="K233" s="1065"/>
      <c r="L233" s="1065"/>
      <c r="M233" s="1066"/>
      <c r="N233" s="12"/>
    </row>
    <row r="234" spans="1:14" s="58" customFormat="1" x14ac:dyDescent="0.25">
      <c r="A234" s="27"/>
      <c r="B234" s="54" t="s">
        <v>1819</v>
      </c>
      <c r="C234" s="54" t="s">
        <v>1820</v>
      </c>
      <c r="D234" s="266" t="s">
        <v>5</v>
      </c>
      <c r="E234" s="55">
        <v>2</v>
      </c>
      <c r="F234" s="56">
        <v>1.22</v>
      </c>
      <c r="G234" s="26">
        <v>374.74137931034483</v>
      </c>
      <c r="H234" s="161">
        <f>I3</f>
        <v>0.21</v>
      </c>
      <c r="I234" s="47">
        <f t="shared" si="34"/>
        <v>296.04568965517245</v>
      </c>
      <c r="J234" s="615">
        <f t="shared" ref="J234:J248" si="102">I234*1.7</f>
        <v>503.27767241379314</v>
      </c>
      <c r="K234" s="694">
        <f t="shared" ref="K234:K248" si="103">I234*6</f>
        <v>1776.2741379310346</v>
      </c>
      <c r="L234" s="669">
        <f t="shared" ref="L234:L248" si="104">I234*1.7</f>
        <v>503.27767241379314</v>
      </c>
      <c r="M234" s="289"/>
      <c r="N234" s="10"/>
    </row>
    <row r="235" spans="1:14" s="58" customFormat="1" x14ac:dyDescent="0.25">
      <c r="A235" s="27"/>
      <c r="B235" s="54" t="s">
        <v>568</v>
      </c>
      <c r="C235" s="54" t="s">
        <v>1207</v>
      </c>
      <c r="D235" s="266" t="s">
        <v>5</v>
      </c>
      <c r="E235" s="55">
        <v>2</v>
      </c>
      <c r="F235" s="56">
        <v>1.22</v>
      </c>
      <c r="G235" s="26">
        <v>430.25862068965517</v>
      </c>
      <c r="H235" s="161">
        <f>I3</f>
        <v>0.21</v>
      </c>
      <c r="I235" s="47">
        <f t="shared" ref="I235" si="105">G235*(1-H235)</f>
        <v>339.90431034482759</v>
      </c>
      <c r="J235" s="615">
        <f t="shared" si="102"/>
        <v>577.83732758620692</v>
      </c>
      <c r="K235" s="694">
        <f t="shared" si="103"/>
        <v>2039.4258620689657</v>
      </c>
      <c r="L235" s="669">
        <f t="shared" si="104"/>
        <v>577.83732758620692</v>
      </c>
      <c r="M235" s="289"/>
      <c r="N235" s="10"/>
    </row>
    <row r="236" spans="1:14" s="58" customFormat="1" x14ac:dyDescent="0.25">
      <c r="A236" s="27"/>
      <c r="B236" s="54" t="s">
        <v>1821</v>
      </c>
      <c r="C236" s="54" t="s">
        <v>1822</v>
      </c>
      <c r="D236" s="266" t="s">
        <v>5</v>
      </c>
      <c r="E236" s="55">
        <v>2</v>
      </c>
      <c r="F236" s="56">
        <v>1.84</v>
      </c>
      <c r="G236" s="26">
        <v>485.77586206896552</v>
      </c>
      <c r="H236" s="161">
        <f>I3</f>
        <v>0.21</v>
      </c>
      <c r="I236" s="47">
        <f t="shared" si="34"/>
        <v>383.76293103448279</v>
      </c>
      <c r="J236" s="615">
        <f t="shared" si="102"/>
        <v>652.39698275862077</v>
      </c>
      <c r="K236" s="694">
        <f t="shared" si="103"/>
        <v>2302.5775862068967</v>
      </c>
      <c r="L236" s="669">
        <f t="shared" si="104"/>
        <v>652.39698275862077</v>
      </c>
      <c r="M236" s="289"/>
      <c r="N236" s="10"/>
    </row>
    <row r="237" spans="1:14" s="58" customFormat="1" x14ac:dyDescent="0.25">
      <c r="A237" s="27"/>
      <c r="B237" s="54" t="s">
        <v>569</v>
      </c>
      <c r="C237" s="54" t="s">
        <v>1208</v>
      </c>
      <c r="D237" s="266" t="s">
        <v>5</v>
      </c>
      <c r="E237" s="55">
        <v>2</v>
      </c>
      <c r="F237" s="56">
        <v>2.44</v>
      </c>
      <c r="G237" s="26">
        <v>541.29310344827582</v>
      </c>
      <c r="H237" s="161">
        <f>I3</f>
        <v>0.21</v>
      </c>
      <c r="I237" s="47">
        <f t="shared" ref="I237:I243" si="106">G237*(1-H237)</f>
        <v>427.62155172413793</v>
      </c>
      <c r="J237" s="615">
        <f t="shared" si="102"/>
        <v>726.95663793103449</v>
      </c>
      <c r="K237" s="694">
        <f t="shared" si="103"/>
        <v>2565.7293103448274</v>
      </c>
      <c r="L237" s="669">
        <f t="shared" si="104"/>
        <v>726.95663793103449</v>
      </c>
      <c r="M237" s="289"/>
      <c r="N237" s="10"/>
    </row>
    <row r="238" spans="1:14" s="58" customFormat="1" x14ac:dyDescent="0.25">
      <c r="A238" s="27"/>
      <c r="B238" s="54" t="s">
        <v>570</v>
      </c>
      <c r="C238" s="54" t="s">
        <v>1209</v>
      </c>
      <c r="D238" s="266" t="s">
        <v>5</v>
      </c>
      <c r="E238" s="55">
        <v>2</v>
      </c>
      <c r="F238" s="56">
        <v>3.65</v>
      </c>
      <c r="G238" s="26">
        <v>652.32758620689651</v>
      </c>
      <c r="H238" s="161">
        <f>I3</f>
        <v>0.21</v>
      </c>
      <c r="I238" s="47">
        <f t="shared" si="106"/>
        <v>515.33879310344832</v>
      </c>
      <c r="J238" s="615">
        <f t="shared" si="102"/>
        <v>876.07594827586217</v>
      </c>
      <c r="K238" s="694">
        <f t="shared" si="103"/>
        <v>3092.0327586206899</v>
      </c>
      <c r="L238" s="669">
        <f t="shared" si="104"/>
        <v>876.07594827586217</v>
      </c>
      <c r="M238" s="289"/>
      <c r="N238" s="10"/>
    </row>
    <row r="239" spans="1:14" s="58" customFormat="1" x14ac:dyDescent="0.25">
      <c r="A239" s="27"/>
      <c r="B239" s="54" t="s">
        <v>1823</v>
      </c>
      <c r="C239" s="54" t="s">
        <v>1824</v>
      </c>
      <c r="D239" s="266" t="s">
        <v>5</v>
      </c>
      <c r="E239" s="55">
        <v>2</v>
      </c>
      <c r="F239" s="56">
        <v>5.48</v>
      </c>
      <c r="G239" s="26">
        <v>763.36206896551721</v>
      </c>
      <c r="H239" s="161">
        <f>I3</f>
        <v>0.21</v>
      </c>
      <c r="I239" s="47">
        <f t="shared" si="106"/>
        <v>603.05603448275861</v>
      </c>
      <c r="J239" s="615">
        <f t="shared" si="102"/>
        <v>1025.1952586206896</v>
      </c>
      <c r="K239" s="694">
        <f t="shared" si="103"/>
        <v>3618.3362068965516</v>
      </c>
      <c r="L239" s="669">
        <f t="shared" si="104"/>
        <v>1025.1952586206896</v>
      </c>
      <c r="M239" s="289"/>
      <c r="N239" s="10"/>
    </row>
    <row r="240" spans="1:14" s="58" customFormat="1" x14ac:dyDescent="0.25">
      <c r="A240" s="27"/>
      <c r="B240" s="54" t="s">
        <v>571</v>
      </c>
      <c r="C240" s="54" t="s">
        <v>1210</v>
      </c>
      <c r="D240" s="266" t="s">
        <v>5</v>
      </c>
      <c r="E240" s="55">
        <v>2</v>
      </c>
      <c r="F240" s="56">
        <v>6.7</v>
      </c>
      <c r="G240" s="26">
        <v>874.39655172413791</v>
      </c>
      <c r="H240" s="161">
        <f>I3</f>
        <v>0.21</v>
      </c>
      <c r="I240" s="47">
        <f t="shared" si="106"/>
        <v>690.773275862069</v>
      </c>
      <c r="J240" s="615">
        <f t="shared" si="102"/>
        <v>1174.3145689655173</v>
      </c>
      <c r="K240" s="694">
        <f t="shared" si="103"/>
        <v>4144.6396551724138</v>
      </c>
      <c r="L240" s="669">
        <f t="shared" si="104"/>
        <v>1174.3145689655173</v>
      </c>
      <c r="M240" s="289"/>
      <c r="N240" s="10"/>
    </row>
    <row r="241" spans="1:14" s="58" customFormat="1" x14ac:dyDescent="0.25">
      <c r="A241" s="27"/>
      <c r="B241" s="54" t="s">
        <v>1825</v>
      </c>
      <c r="C241" s="54" t="s">
        <v>1826</v>
      </c>
      <c r="D241" s="266" t="s">
        <v>5</v>
      </c>
      <c r="E241" s="55">
        <v>2</v>
      </c>
      <c r="F241" s="56">
        <v>1.84</v>
      </c>
      <c r="G241" s="26">
        <v>1040.9482758620688</v>
      </c>
      <c r="H241" s="161">
        <f>I3</f>
        <v>0.21</v>
      </c>
      <c r="I241" s="47">
        <f t="shared" si="106"/>
        <v>822.34913793103442</v>
      </c>
      <c r="J241" s="615">
        <f t="shared" si="102"/>
        <v>1397.9935344827584</v>
      </c>
      <c r="K241" s="694">
        <f t="shared" si="103"/>
        <v>4934.0948275862065</v>
      </c>
      <c r="L241" s="669">
        <f t="shared" si="104"/>
        <v>1397.9935344827584</v>
      </c>
      <c r="M241" s="289"/>
      <c r="N241" s="10"/>
    </row>
    <row r="242" spans="1:14" s="58" customFormat="1" x14ac:dyDescent="0.25">
      <c r="A242" s="27"/>
      <c r="B242" s="54" t="s">
        <v>572</v>
      </c>
      <c r="C242" s="54" t="s">
        <v>1211</v>
      </c>
      <c r="D242" s="266" t="s">
        <v>5</v>
      </c>
      <c r="E242" s="55">
        <v>2</v>
      </c>
      <c r="F242" s="56">
        <v>2.44</v>
      </c>
      <c r="G242" s="26">
        <v>1207.5</v>
      </c>
      <c r="H242" s="161">
        <f>I3</f>
        <v>0.21</v>
      </c>
      <c r="I242" s="47">
        <f t="shared" si="106"/>
        <v>953.92500000000007</v>
      </c>
      <c r="J242" s="615">
        <f t="shared" si="102"/>
        <v>1621.6725000000001</v>
      </c>
      <c r="K242" s="694">
        <f t="shared" si="103"/>
        <v>5723.55</v>
      </c>
      <c r="L242" s="669">
        <f t="shared" si="104"/>
        <v>1621.6725000000001</v>
      </c>
      <c r="M242" s="289"/>
      <c r="N242" s="10"/>
    </row>
    <row r="243" spans="1:14" s="58" customFormat="1" x14ac:dyDescent="0.25">
      <c r="A243" s="27"/>
      <c r="B243" s="54" t="s">
        <v>1827</v>
      </c>
      <c r="C243" s="54" t="s">
        <v>1828</v>
      </c>
      <c r="D243" s="266" t="s">
        <v>5</v>
      </c>
      <c r="E243" s="55">
        <v>2</v>
      </c>
      <c r="F243" s="56">
        <v>3.65</v>
      </c>
      <c r="G243" s="26">
        <v>1318.5344827586207</v>
      </c>
      <c r="H243" s="161">
        <f>I3</f>
        <v>0.21</v>
      </c>
      <c r="I243" s="47">
        <f t="shared" si="106"/>
        <v>1041.6422413793105</v>
      </c>
      <c r="J243" s="615">
        <f t="shared" si="102"/>
        <v>1770.7918103448278</v>
      </c>
      <c r="K243" s="694">
        <f t="shared" si="103"/>
        <v>6249.8534482758623</v>
      </c>
      <c r="L243" s="669">
        <f t="shared" si="104"/>
        <v>1770.7918103448278</v>
      </c>
      <c r="M243" s="289"/>
      <c r="N243" s="10"/>
    </row>
    <row r="244" spans="1:14" s="58" customFormat="1" x14ac:dyDescent="0.25">
      <c r="A244" s="27"/>
      <c r="B244" s="54" t="s">
        <v>573</v>
      </c>
      <c r="C244" s="54" t="s">
        <v>1212</v>
      </c>
      <c r="D244" s="266" t="s">
        <v>5</v>
      </c>
      <c r="E244" s="55">
        <v>2</v>
      </c>
      <c r="F244" s="56">
        <v>2.44</v>
      </c>
      <c r="G244" s="26">
        <v>1429.5689655172414</v>
      </c>
      <c r="H244" s="161">
        <f>I3</f>
        <v>0.21</v>
      </c>
      <c r="I244" s="47">
        <f t="shared" si="34"/>
        <v>1129.3594827586207</v>
      </c>
      <c r="J244" s="615">
        <f t="shared" si="102"/>
        <v>1919.9111206896553</v>
      </c>
      <c r="K244" s="694">
        <f t="shared" si="103"/>
        <v>6776.1568965517245</v>
      </c>
      <c r="L244" s="669">
        <f t="shared" si="104"/>
        <v>1919.9111206896553</v>
      </c>
      <c r="M244" s="289"/>
      <c r="N244" s="10"/>
    </row>
    <row r="245" spans="1:14" s="58" customFormat="1" x14ac:dyDescent="0.25">
      <c r="A245" s="27"/>
      <c r="B245" s="54" t="s">
        <v>1829</v>
      </c>
      <c r="C245" s="54" t="s">
        <v>1830</v>
      </c>
      <c r="D245" s="266" t="s">
        <v>5</v>
      </c>
      <c r="E245" s="55">
        <v>2</v>
      </c>
      <c r="F245" s="56">
        <v>1.84</v>
      </c>
      <c r="G245" s="26">
        <v>1596.1206896551723</v>
      </c>
      <c r="H245" s="161">
        <f>I3</f>
        <v>0.21</v>
      </c>
      <c r="I245" s="47">
        <f t="shared" ref="I245:I248" si="107">G245*(1-H245)</f>
        <v>1260.9353448275863</v>
      </c>
      <c r="J245" s="615">
        <f t="shared" si="102"/>
        <v>2143.5900862068966</v>
      </c>
      <c r="K245" s="694">
        <f t="shared" si="103"/>
        <v>7565.6120689655181</v>
      </c>
      <c r="L245" s="669">
        <f t="shared" si="104"/>
        <v>2143.5900862068966</v>
      </c>
      <c r="M245" s="289"/>
      <c r="N245" s="10"/>
    </row>
    <row r="246" spans="1:14" s="58" customFormat="1" x14ac:dyDescent="0.25">
      <c r="A246" s="27"/>
      <c r="B246" s="54" t="s">
        <v>1831</v>
      </c>
      <c r="C246" s="54" t="s">
        <v>1832</v>
      </c>
      <c r="D246" s="266" t="s">
        <v>5</v>
      </c>
      <c r="E246" s="55">
        <v>2</v>
      </c>
      <c r="F246" s="56">
        <v>2.44</v>
      </c>
      <c r="G246" s="26">
        <v>1651.6379310344828</v>
      </c>
      <c r="H246" s="161">
        <f>I3</f>
        <v>0.21</v>
      </c>
      <c r="I246" s="47">
        <f t="shared" si="107"/>
        <v>1304.7939655172415</v>
      </c>
      <c r="J246" s="615">
        <f t="shared" si="102"/>
        <v>2218.1497413793104</v>
      </c>
      <c r="K246" s="694">
        <f t="shared" si="103"/>
        <v>7828.7637931034496</v>
      </c>
      <c r="L246" s="669">
        <f t="shared" si="104"/>
        <v>2218.1497413793104</v>
      </c>
      <c r="M246" s="289"/>
      <c r="N246" s="10"/>
    </row>
    <row r="247" spans="1:14" s="58" customFormat="1" x14ac:dyDescent="0.25">
      <c r="A247" s="27"/>
      <c r="B247" s="54" t="s">
        <v>1833</v>
      </c>
      <c r="C247" s="54" t="s">
        <v>1834</v>
      </c>
      <c r="D247" s="266" t="s">
        <v>5</v>
      </c>
      <c r="E247" s="55">
        <v>2</v>
      </c>
      <c r="F247" s="56">
        <v>3.65</v>
      </c>
      <c r="G247" s="26">
        <v>1707.155172413793</v>
      </c>
      <c r="H247" s="161">
        <f>I3</f>
        <v>0.21</v>
      </c>
      <c r="I247" s="47">
        <f t="shared" si="107"/>
        <v>1348.6525862068966</v>
      </c>
      <c r="J247" s="615">
        <f t="shared" si="102"/>
        <v>2292.7093965517242</v>
      </c>
      <c r="K247" s="694">
        <f t="shared" si="103"/>
        <v>8091.9155172413793</v>
      </c>
      <c r="L247" s="669">
        <f t="shared" si="104"/>
        <v>2292.7093965517242</v>
      </c>
      <c r="M247" s="289"/>
      <c r="N247" s="10"/>
    </row>
    <row r="248" spans="1:14" s="58" customFormat="1" ht="13.5" thickBot="1" x14ac:dyDescent="0.3">
      <c r="A248" s="27"/>
      <c r="B248" s="54" t="s">
        <v>1835</v>
      </c>
      <c r="C248" s="54" t="s">
        <v>1836</v>
      </c>
      <c r="D248" s="266" t="s">
        <v>5</v>
      </c>
      <c r="E248" s="55">
        <v>2</v>
      </c>
      <c r="F248" s="56">
        <v>5.48</v>
      </c>
      <c r="G248" s="26">
        <v>1873.7068965517242</v>
      </c>
      <c r="H248" s="161">
        <f>I3</f>
        <v>0.21</v>
      </c>
      <c r="I248" s="47">
        <f t="shared" si="107"/>
        <v>1480.2284482758621</v>
      </c>
      <c r="J248" s="615">
        <f t="shared" si="102"/>
        <v>2516.3883620689653</v>
      </c>
      <c r="K248" s="694">
        <f t="shared" si="103"/>
        <v>8881.3706896551721</v>
      </c>
      <c r="L248" s="669">
        <f t="shared" si="104"/>
        <v>2516.3883620689653</v>
      </c>
      <c r="M248" s="289"/>
      <c r="N248" s="10"/>
    </row>
    <row r="249" spans="1:14" s="13" customFormat="1" ht="38.25" customHeight="1" thickBot="1" x14ac:dyDescent="0.25">
      <c r="A249" s="1061" t="s">
        <v>1962</v>
      </c>
      <c r="B249" s="1065"/>
      <c r="C249" s="1065"/>
      <c r="D249" s="1065"/>
      <c r="E249" s="1065"/>
      <c r="F249" s="1065"/>
      <c r="G249" s="1065"/>
      <c r="H249" s="1065"/>
      <c r="I249" s="1065"/>
      <c r="J249" s="1065"/>
      <c r="K249" s="1065"/>
      <c r="L249" s="1065"/>
      <c r="M249" s="1066"/>
      <c r="N249" s="12"/>
    </row>
    <row r="250" spans="1:14" s="58" customFormat="1" x14ac:dyDescent="0.25">
      <c r="A250" s="27"/>
      <c r="B250" s="309" t="s">
        <v>1923</v>
      </c>
      <c r="C250" s="309" t="s">
        <v>1924</v>
      </c>
      <c r="D250" s="399" t="s">
        <v>5</v>
      </c>
      <c r="E250" s="371">
        <v>2</v>
      </c>
      <c r="F250" s="372">
        <v>0.61</v>
      </c>
      <c r="G250" s="26">
        <v>347.97413793103448</v>
      </c>
      <c r="H250" s="373">
        <f>I3</f>
        <v>0.21</v>
      </c>
      <c r="I250" s="47">
        <f t="shared" ref="I250:I254" si="108">G250*(1-H250)</f>
        <v>274.89956896551723</v>
      </c>
      <c r="J250" s="615">
        <f t="shared" ref="J250:J264" si="109">I250*1.7</f>
        <v>467.32926724137928</v>
      </c>
      <c r="K250" s="694">
        <f t="shared" ref="K250:K264" si="110">I250*6</f>
        <v>1649.3974137931034</v>
      </c>
      <c r="L250" s="669">
        <f t="shared" ref="L250:L264" si="111">I250*1.7</f>
        <v>467.32926724137928</v>
      </c>
      <c r="M250" s="289"/>
      <c r="N250" s="10"/>
    </row>
    <row r="251" spans="1:14" s="58" customFormat="1" x14ac:dyDescent="0.25">
      <c r="A251" s="27"/>
      <c r="B251" s="309" t="s">
        <v>1909</v>
      </c>
      <c r="C251" s="309" t="s">
        <v>1925</v>
      </c>
      <c r="D251" s="399" t="s">
        <v>5</v>
      </c>
      <c r="E251" s="371">
        <v>2</v>
      </c>
      <c r="F251" s="372">
        <v>0.61</v>
      </c>
      <c r="G251" s="26">
        <v>399.52586206896552</v>
      </c>
      <c r="H251" s="373">
        <f>I3</f>
        <v>0.21</v>
      </c>
      <c r="I251" s="47">
        <f t="shared" si="108"/>
        <v>315.6254310344828</v>
      </c>
      <c r="J251" s="615">
        <f t="shared" si="109"/>
        <v>536.56323275862076</v>
      </c>
      <c r="K251" s="694">
        <f t="shared" si="110"/>
        <v>1893.7525862068969</v>
      </c>
      <c r="L251" s="669">
        <f t="shared" si="111"/>
        <v>536.56323275862076</v>
      </c>
      <c r="M251" s="289"/>
      <c r="N251" s="10"/>
    </row>
    <row r="252" spans="1:14" s="58" customFormat="1" x14ac:dyDescent="0.25">
      <c r="A252" s="27"/>
      <c r="B252" s="309" t="s">
        <v>1910</v>
      </c>
      <c r="C252" s="309" t="s">
        <v>1926</v>
      </c>
      <c r="D252" s="399" t="s">
        <v>5</v>
      </c>
      <c r="E252" s="371">
        <v>2</v>
      </c>
      <c r="F252" s="372">
        <v>0.61</v>
      </c>
      <c r="G252" s="26">
        <v>451.07758620689657</v>
      </c>
      <c r="H252" s="373">
        <f>I3</f>
        <v>0.21</v>
      </c>
      <c r="I252" s="47">
        <f t="shared" si="108"/>
        <v>356.35129310344831</v>
      </c>
      <c r="J252" s="615">
        <f t="shared" si="109"/>
        <v>605.79719827586212</v>
      </c>
      <c r="K252" s="694">
        <f t="shared" si="110"/>
        <v>2138.1077586206898</v>
      </c>
      <c r="L252" s="669">
        <f t="shared" si="111"/>
        <v>605.79719827586212</v>
      </c>
      <c r="M252" s="289"/>
      <c r="N252" s="10"/>
    </row>
    <row r="253" spans="1:14" s="58" customFormat="1" x14ac:dyDescent="0.25">
      <c r="A253" s="27"/>
      <c r="B253" s="54" t="s">
        <v>1911</v>
      </c>
      <c r="C253" s="54" t="s">
        <v>1927</v>
      </c>
      <c r="D253" s="266" t="s">
        <v>5</v>
      </c>
      <c r="E253" s="55">
        <v>2</v>
      </c>
      <c r="F253" s="56">
        <v>0.91</v>
      </c>
      <c r="G253" s="26">
        <v>502.62931034482756</v>
      </c>
      <c r="H253" s="161">
        <f>I3</f>
        <v>0.21</v>
      </c>
      <c r="I253" s="47">
        <f t="shared" si="108"/>
        <v>397.07715517241377</v>
      </c>
      <c r="J253" s="615">
        <f t="shared" si="109"/>
        <v>675.03116379310336</v>
      </c>
      <c r="K253" s="694">
        <f t="shared" si="110"/>
        <v>2382.4629310344826</v>
      </c>
      <c r="L253" s="669">
        <f t="shared" si="111"/>
        <v>675.03116379310336</v>
      </c>
      <c r="M253" s="289"/>
      <c r="N253" s="10"/>
    </row>
    <row r="254" spans="1:14" s="58" customFormat="1" x14ac:dyDescent="0.25">
      <c r="A254" s="27"/>
      <c r="B254" s="54" t="s">
        <v>1912</v>
      </c>
      <c r="C254" s="54" t="s">
        <v>1928</v>
      </c>
      <c r="D254" s="266" t="s">
        <v>5</v>
      </c>
      <c r="E254" s="55">
        <v>2</v>
      </c>
      <c r="F254" s="56">
        <v>1.22</v>
      </c>
      <c r="G254" s="26">
        <v>605.73275862068965</v>
      </c>
      <c r="H254" s="161">
        <f>I3</f>
        <v>0.21</v>
      </c>
      <c r="I254" s="47">
        <f t="shared" si="108"/>
        <v>478.52887931034485</v>
      </c>
      <c r="J254" s="615">
        <f t="shared" si="109"/>
        <v>813.49909482758619</v>
      </c>
      <c r="K254" s="694">
        <f t="shared" si="110"/>
        <v>2871.1732758620692</v>
      </c>
      <c r="L254" s="669">
        <f t="shared" si="111"/>
        <v>813.49909482758619</v>
      </c>
      <c r="M254" s="289"/>
      <c r="N254" s="10"/>
    </row>
    <row r="255" spans="1:14" s="58" customFormat="1" x14ac:dyDescent="0.25">
      <c r="A255" s="27"/>
      <c r="B255" s="54" t="s">
        <v>1913</v>
      </c>
      <c r="C255" s="54" t="s">
        <v>1929</v>
      </c>
      <c r="D255" s="266" t="s">
        <v>5</v>
      </c>
      <c r="E255" s="55">
        <v>2</v>
      </c>
      <c r="F255" s="56">
        <v>1.22</v>
      </c>
      <c r="G255" s="26">
        <v>708.83620689655174</v>
      </c>
      <c r="H255" s="161">
        <f>I3</f>
        <v>0.21</v>
      </c>
      <c r="I255" s="47">
        <f>G255*(1-H255)</f>
        <v>559.98060344827593</v>
      </c>
      <c r="J255" s="615">
        <f t="shared" si="109"/>
        <v>951.96702586206902</v>
      </c>
      <c r="K255" s="694">
        <f t="shared" si="110"/>
        <v>3359.8836206896558</v>
      </c>
      <c r="L255" s="669">
        <f t="shared" si="111"/>
        <v>951.96702586206902</v>
      </c>
      <c r="M255" s="289"/>
      <c r="N255" s="10"/>
    </row>
    <row r="256" spans="1:14" s="58" customFormat="1" x14ac:dyDescent="0.25">
      <c r="A256" s="27"/>
      <c r="B256" s="54" t="s">
        <v>1914</v>
      </c>
      <c r="C256" s="54" t="s">
        <v>1930</v>
      </c>
      <c r="D256" s="266" t="s">
        <v>5</v>
      </c>
      <c r="E256" s="55">
        <v>2</v>
      </c>
      <c r="F256" s="56">
        <v>1.83</v>
      </c>
      <c r="G256" s="26">
        <v>811.93965517241372</v>
      </c>
      <c r="H256" s="161">
        <f>I3</f>
        <v>0.21</v>
      </c>
      <c r="I256" s="47">
        <f t="shared" ref="I256" si="112">G256*(1-H256)</f>
        <v>641.43232758620684</v>
      </c>
      <c r="J256" s="615">
        <f t="shared" si="109"/>
        <v>1090.4349568965515</v>
      </c>
      <c r="K256" s="694">
        <f t="shared" si="110"/>
        <v>3848.593965517241</v>
      </c>
      <c r="L256" s="669">
        <f t="shared" si="111"/>
        <v>1090.4349568965515</v>
      </c>
      <c r="M256" s="289"/>
      <c r="N256" s="10"/>
    </row>
    <row r="257" spans="1:14" s="58" customFormat="1" x14ac:dyDescent="0.25">
      <c r="A257" s="27"/>
      <c r="B257" s="54" t="s">
        <v>1915</v>
      </c>
      <c r="C257" s="54" t="s">
        <v>1931</v>
      </c>
      <c r="D257" s="266" t="s">
        <v>5</v>
      </c>
      <c r="E257" s="55">
        <v>2</v>
      </c>
      <c r="F257" s="56">
        <v>2.75</v>
      </c>
      <c r="G257" s="26">
        <v>966.59482758620686</v>
      </c>
      <c r="H257" s="161">
        <f>I3</f>
        <v>0.21</v>
      </c>
      <c r="I257" s="47">
        <f>G257*(1-H257)</f>
        <v>763.60991379310349</v>
      </c>
      <c r="J257" s="615">
        <f t="shared" si="109"/>
        <v>1298.1368534482758</v>
      </c>
      <c r="K257" s="694">
        <f t="shared" si="110"/>
        <v>4581.6594827586214</v>
      </c>
      <c r="L257" s="669">
        <f t="shared" si="111"/>
        <v>1298.1368534482758</v>
      </c>
      <c r="M257" s="289"/>
      <c r="N257" s="10"/>
    </row>
    <row r="258" spans="1:14" s="58" customFormat="1" x14ac:dyDescent="0.25">
      <c r="A258" s="27"/>
      <c r="B258" s="54" t="s">
        <v>1916</v>
      </c>
      <c r="C258" s="54" t="s">
        <v>1932</v>
      </c>
      <c r="D258" s="266" t="s">
        <v>5</v>
      </c>
      <c r="E258" s="55">
        <v>2</v>
      </c>
      <c r="F258" s="56">
        <v>2.75</v>
      </c>
      <c r="G258" s="26">
        <v>1121.25</v>
      </c>
      <c r="H258" s="161">
        <f>I3</f>
        <v>0.21</v>
      </c>
      <c r="I258" s="47">
        <f t="shared" ref="I258" si="113">G258*(1-H258)</f>
        <v>885.78750000000002</v>
      </c>
      <c r="J258" s="615">
        <f t="shared" si="109"/>
        <v>1505.8387499999999</v>
      </c>
      <c r="K258" s="694">
        <f t="shared" si="110"/>
        <v>5314.7250000000004</v>
      </c>
      <c r="L258" s="669">
        <f t="shared" si="111"/>
        <v>1505.8387499999999</v>
      </c>
      <c r="M258" s="289"/>
      <c r="N258" s="10"/>
    </row>
    <row r="259" spans="1:14" s="58" customFormat="1" x14ac:dyDescent="0.25">
      <c r="A259" s="27"/>
      <c r="B259" s="54" t="s">
        <v>1917</v>
      </c>
      <c r="C259" s="54" t="s">
        <v>1933</v>
      </c>
      <c r="D259" s="266" t="s">
        <v>5</v>
      </c>
      <c r="E259" s="55">
        <v>2</v>
      </c>
      <c r="F259" s="56">
        <v>3.36</v>
      </c>
      <c r="G259" s="26">
        <v>1224.3534482758621</v>
      </c>
      <c r="H259" s="161">
        <f>I3</f>
        <v>0.21</v>
      </c>
      <c r="I259" s="47">
        <f>G259*(1-H259)</f>
        <v>967.23922413793105</v>
      </c>
      <c r="J259" s="615">
        <f t="shared" si="109"/>
        <v>1644.3066810344828</v>
      </c>
      <c r="K259" s="694">
        <f t="shared" si="110"/>
        <v>5803.4353448275861</v>
      </c>
      <c r="L259" s="669">
        <f t="shared" si="111"/>
        <v>1644.3066810344828</v>
      </c>
      <c r="M259" s="289"/>
      <c r="N259" s="10"/>
    </row>
    <row r="260" spans="1:14" s="58" customFormat="1" x14ac:dyDescent="0.25">
      <c r="A260" s="27"/>
      <c r="B260" s="54" t="s">
        <v>1918</v>
      </c>
      <c r="C260" s="54" t="s">
        <v>1934</v>
      </c>
      <c r="D260" s="266" t="s">
        <v>5</v>
      </c>
      <c r="E260" s="55">
        <v>2</v>
      </c>
      <c r="F260" s="56">
        <v>3.36</v>
      </c>
      <c r="G260" s="26">
        <v>1327.4568965517242</v>
      </c>
      <c r="H260" s="161">
        <f>I3</f>
        <v>0.21</v>
      </c>
      <c r="I260" s="47">
        <f t="shared" ref="I260:I264" si="114">G260*(1-H260)</f>
        <v>1048.6909482758622</v>
      </c>
      <c r="J260" s="615">
        <f t="shared" si="109"/>
        <v>1782.7746120689656</v>
      </c>
      <c r="K260" s="694">
        <f t="shared" si="110"/>
        <v>6292.1456896551736</v>
      </c>
      <c r="L260" s="669">
        <f t="shared" si="111"/>
        <v>1782.7746120689656</v>
      </c>
      <c r="M260" s="289"/>
      <c r="N260" s="10"/>
    </row>
    <row r="261" spans="1:14" s="58" customFormat="1" x14ac:dyDescent="0.25">
      <c r="A261" s="27"/>
      <c r="B261" s="54" t="s">
        <v>1919</v>
      </c>
      <c r="C261" s="54" t="s">
        <v>1935</v>
      </c>
      <c r="D261" s="266" t="s">
        <v>5</v>
      </c>
      <c r="E261" s="55">
        <v>2</v>
      </c>
      <c r="F261" s="56">
        <v>3.36</v>
      </c>
      <c r="G261" s="26">
        <v>1482.1120689655174</v>
      </c>
      <c r="H261" s="161">
        <f>I3</f>
        <v>0.21</v>
      </c>
      <c r="I261" s="47">
        <f t="shared" si="114"/>
        <v>1170.8685344827588</v>
      </c>
      <c r="J261" s="615">
        <f t="shared" si="109"/>
        <v>1990.4765086206899</v>
      </c>
      <c r="K261" s="694">
        <f t="shared" si="110"/>
        <v>7025.2112068965525</v>
      </c>
      <c r="L261" s="669">
        <f t="shared" si="111"/>
        <v>1990.4765086206899</v>
      </c>
      <c r="M261" s="289"/>
      <c r="N261" s="10"/>
    </row>
    <row r="262" spans="1:14" s="58" customFormat="1" x14ac:dyDescent="0.25">
      <c r="A262" s="27"/>
      <c r="B262" s="54" t="s">
        <v>1920</v>
      </c>
      <c r="C262" s="54" t="s">
        <v>1936</v>
      </c>
      <c r="D262" s="266" t="s">
        <v>5</v>
      </c>
      <c r="E262" s="55">
        <v>2</v>
      </c>
      <c r="F262" s="56">
        <v>3.36</v>
      </c>
      <c r="G262" s="26">
        <v>1533.6637931034484</v>
      </c>
      <c r="H262" s="161">
        <f>I3</f>
        <v>0.21</v>
      </c>
      <c r="I262" s="47">
        <f t="shared" si="114"/>
        <v>1211.5943965517242</v>
      </c>
      <c r="J262" s="615">
        <f t="shared" si="109"/>
        <v>2059.7104741379312</v>
      </c>
      <c r="K262" s="694">
        <f t="shared" si="110"/>
        <v>7269.5663793103449</v>
      </c>
      <c r="L262" s="669">
        <f t="shared" si="111"/>
        <v>2059.7104741379312</v>
      </c>
      <c r="M262" s="289"/>
      <c r="N262" s="10"/>
    </row>
    <row r="263" spans="1:14" s="58" customFormat="1" x14ac:dyDescent="0.25">
      <c r="A263" s="27"/>
      <c r="B263" s="54" t="s">
        <v>1921</v>
      </c>
      <c r="C263" s="54" t="s">
        <v>1937</v>
      </c>
      <c r="D263" s="266" t="s">
        <v>5</v>
      </c>
      <c r="E263" s="55">
        <v>2</v>
      </c>
      <c r="F263" s="56">
        <v>3.36</v>
      </c>
      <c r="G263" s="26">
        <v>1585.2155172413793</v>
      </c>
      <c r="H263" s="161">
        <f>I3</f>
        <v>0.21</v>
      </c>
      <c r="I263" s="47">
        <f t="shared" si="114"/>
        <v>1252.3202586206896</v>
      </c>
      <c r="J263" s="615">
        <f t="shared" si="109"/>
        <v>2128.9444396551721</v>
      </c>
      <c r="K263" s="694">
        <f t="shared" si="110"/>
        <v>7513.9215517241373</v>
      </c>
      <c r="L263" s="669">
        <f t="shared" si="111"/>
        <v>2128.9444396551721</v>
      </c>
      <c r="M263" s="289"/>
      <c r="N263" s="10"/>
    </row>
    <row r="264" spans="1:14" s="58" customFormat="1" ht="13.5" thickBot="1" x14ac:dyDescent="0.3">
      <c r="A264" s="32"/>
      <c r="B264" s="59" t="s">
        <v>1922</v>
      </c>
      <c r="C264" s="59" t="s">
        <v>1938</v>
      </c>
      <c r="D264" s="406" t="s">
        <v>5</v>
      </c>
      <c r="E264" s="397">
        <v>2</v>
      </c>
      <c r="F264" s="403">
        <v>3.36</v>
      </c>
      <c r="G264" s="69">
        <v>1739.8706896551726</v>
      </c>
      <c r="H264" s="270">
        <f>I3</f>
        <v>0.21</v>
      </c>
      <c r="I264" s="67">
        <f t="shared" si="114"/>
        <v>1374.4978448275863</v>
      </c>
      <c r="J264" s="615">
        <f t="shared" si="109"/>
        <v>2336.6463362068966</v>
      </c>
      <c r="K264" s="694">
        <f t="shared" si="110"/>
        <v>8246.9870689655181</v>
      </c>
      <c r="L264" s="669">
        <f t="shared" si="111"/>
        <v>2336.6463362068966</v>
      </c>
      <c r="M264" s="289"/>
      <c r="N264" s="10"/>
    </row>
    <row r="265" spans="1:14" s="13" customFormat="1" ht="17.25" customHeight="1" thickBot="1" x14ac:dyDescent="0.25">
      <c r="A265" s="1061"/>
      <c r="B265" s="1066"/>
      <c r="C265" s="1066"/>
      <c r="D265" s="1066"/>
      <c r="E265" s="1066"/>
      <c r="F265" s="1066"/>
      <c r="G265" s="1066"/>
      <c r="H265" s="1066"/>
      <c r="I265" s="1066"/>
      <c r="J265" s="1066"/>
      <c r="K265" s="1066"/>
      <c r="L265" s="1066"/>
      <c r="M265" s="1066"/>
      <c r="N265" s="396"/>
    </row>
    <row r="266" spans="1:14" s="9" customFormat="1" x14ac:dyDescent="0.2">
      <c r="A266" s="279"/>
      <c r="B266" s="280"/>
      <c r="C266" s="279"/>
      <c r="D266" s="280"/>
      <c r="E266" s="280"/>
      <c r="F266" s="281"/>
      <c r="G266" s="280"/>
      <c r="H266" s="282"/>
      <c r="I266" s="280"/>
      <c r="J266" s="280"/>
      <c r="K266" s="280"/>
      <c r="L266" s="280"/>
      <c r="M266" s="290"/>
      <c r="N266" s="284"/>
    </row>
    <row r="267" spans="1:14" s="9" customFormat="1" x14ac:dyDescent="0.2">
      <c r="A267" s="279"/>
      <c r="B267" s="280"/>
      <c r="C267" s="279"/>
      <c r="D267" s="280"/>
      <c r="E267" s="280"/>
      <c r="F267" s="281"/>
      <c r="G267" s="280"/>
      <c r="H267" s="282"/>
      <c r="I267" s="280"/>
      <c r="J267" s="280"/>
      <c r="K267" s="280"/>
      <c r="L267" s="280"/>
      <c r="M267" s="290"/>
      <c r="N267" s="284"/>
    </row>
    <row r="268" spans="1:14" s="9" customFormat="1" x14ac:dyDescent="0.2">
      <c r="A268" s="279"/>
      <c r="B268" s="280"/>
      <c r="C268" s="279"/>
      <c r="D268" s="280"/>
      <c r="E268" s="280"/>
      <c r="F268" s="281"/>
      <c r="G268" s="280"/>
      <c r="H268" s="282"/>
      <c r="I268" s="280"/>
      <c r="J268" s="280"/>
      <c r="K268" s="280"/>
      <c r="L268" s="280"/>
      <c r="M268" s="290"/>
      <c r="N268" s="284"/>
    </row>
    <row r="269" spans="1:14" s="9" customFormat="1" x14ac:dyDescent="0.2">
      <c r="A269" s="279"/>
      <c r="B269" s="280"/>
      <c r="C269" s="279"/>
      <c r="D269" s="280"/>
      <c r="E269" s="280"/>
      <c r="F269" s="281"/>
      <c r="G269" s="280"/>
      <c r="H269" s="282"/>
      <c r="I269" s="280"/>
      <c r="J269" s="280"/>
      <c r="K269" s="280"/>
      <c r="L269" s="280"/>
      <c r="M269" s="290"/>
      <c r="N269" s="284"/>
    </row>
    <row r="270" spans="1:14" s="9" customFormat="1" x14ac:dyDescent="0.2">
      <c r="A270" s="279"/>
      <c r="B270" s="280"/>
      <c r="C270" s="279"/>
      <c r="D270" s="280"/>
      <c r="E270" s="280"/>
      <c r="F270" s="281"/>
      <c r="G270" s="280"/>
      <c r="H270" s="282"/>
      <c r="I270" s="280"/>
      <c r="J270" s="280"/>
      <c r="K270" s="280"/>
      <c r="L270" s="280"/>
      <c r="M270" s="290"/>
      <c r="N270" s="284"/>
    </row>
    <row r="271" spans="1:14" s="9" customFormat="1" x14ac:dyDescent="0.2">
      <c r="A271" s="279"/>
      <c r="B271" s="280"/>
      <c r="C271" s="279"/>
      <c r="D271" s="280"/>
      <c r="E271" s="280"/>
      <c r="F271" s="281"/>
      <c r="G271" s="280"/>
      <c r="H271" s="282"/>
      <c r="I271" s="280"/>
      <c r="J271" s="280"/>
      <c r="K271" s="280"/>
      <c r="L271" s="280"/>
      <c r="M271" s="290"/>
      <c r="N271" s="284"/>
    </row>
    <row r="272" spans="1:14" s="9" customFormat="1" x14ac:dyDescent="0.2">
      <c r="A272" s="279"/>
      <c r="B272" s="280"/>
      <c r="C272" s="279"/>
      <c r="D272" s="280"/>
      <c r="E272" s="280"/>
      <c r="F272" s="281"/>
      <c r="G272" s="280"/>
      <c r="H272" s="282"/>
      <c r="I272" s="280"/>
      <c r="J272" s="280"/>
      <c r="K272" s="280"/>
      <c r="L272" s="280"/>
      <c r="M272" s="290"/>
      <c r="N272" s="284"/>
    </row>
    <row r="273" spans="1:14" s="9" customFormat="1" x14ac:dyDescent="0.2">
      <c r="A273" s="279"/>
      <c r="B273" s="280"/>
      <c r="C273" s="279"/>
      <c r="D273" s="280"/>
      <c r="E273" s="280"/>
      <c r="F273" s="281"/>
      <c r="G273" s="280"/>
      <c r="H273" s="282"/>
      <c r="I273" s="280"/>
      <c r="J273" s="280"/>
      <c r="K273" s="280"/>
      <c r="L273" s="280"/>
      <c r="M273" s="290"/>
      <c r="N273" s="284"/>
    </row>
    <row r="274" spans="1:14" s="9" customFormat="1" x14ac:dyDescent="0.2">
      <c r="A274" s="279"/>
      <c r="B274" s="280"/>
      <c r="C274" s="279"/>
      <c r="D274" s="280"/>
      <c r="E274" s="280"/>
      <c r="F274" s="281"/>
      <c r="G274" s="280"/>
      <c r="H274" s="282"/>
      <c r="I274" s="280"/>
      <c r="J274" s="280"/>
      <c r="K274" s="280"/>
      <c r="L274" s="280"/>
      <c r="M274" s="290"/>
      <c r="N274" s="284"/>
    </row>
    <row r="275" spans="1:14" s="9" customFormat="1" x14ac:dyDescent="0.2">
      <c r="A275" s="279"/>
      <c r="B275" s="280"/>
      <c r="C275" s="279"/>
      <c r="D275" s="280"/>
      <c r="E275" s="280"/>
      <c r="F275" s="281"/>
      <c r="G275" s="280"/>
      <c r="H275" s="282"/>
      <c r="I275" s="280"/>
      <c r="J275" s="280"/>
      <c r="K275" s="280"/>
      <c r="L275" s="280"/>
      <c r="M275" s="290"/>
      <c r="N275" s="284"/>
    </row>
    <row r="276" spans="1:14" s="9" customFormat="1" x14ac:dyDescent="0.2">
      <c r="A276" s="279"/>
      <c r="B276" s="280"/>
      <c r="C276" s="279"/>
      <c r="D276" s="280"/>
      <c r="E276" s="280"/>
      <c r="F276" s="281"/>
      <c r="G276" s="280"/>
      <c r="H276" s="282"/>
      <c r="I276" s="280"/>
      <c r="J276" s="280"/>
      <c r="K276" s="280"/>
      <c r="L276" s="280"/>
      <c r="M276" s="290"/>
      <c r="N276" s="284"/>
    </row>
    <row r="277" spans="1:14" s="9" customFormat="1" x14ac:dyDescent="0.2">
      <c r="A277" s="279"/>
      <c r="B277" s="280"/>
      <c r="C277" s="279"/>
      <c r="D277" s="280"/>
      <c r="E277" s="280"/>
      <c r="F277" s="281"/>
      <c r="G277" s="280"/>
      <c r="H277" s="282"/>
      <c r="I277" s="280"/>
      <c r="J277" s="280"/>
      <c r="K277" s="280"/>
      <c r="L277" s="280"/>
      <c r="M277" s="290"/>
      <c r="N277" s="284"/>
    </row>
    <row r="278" spans="1:14" s="9" customFormat="1" x14ac:dyDescent="0.2">
      <c r="A278" s="279"/>
      <c r="B278" s="280"/>
      <c r="C278" s="279"/>
      <c r="D278" s="280"/>
      <c r="E278" s="280"/>
      <c r="F278" s="281"/>
      <c r="G278" s="280"/>
      <c r="H278" s="282"/>
      <c r="I278" s="280"/>
      <c r="J278" s="280"/>
      <c r="K278" s="280"/>
      <c r="L278" s="280"/>
      <c r="M278" s="290"/>
      <c r="N278" s="284"/>
    </row>
    <row r="279" spans="1:14" s="9" customFormat="1" x14ac:dyDescent="0.2">
      <c r="A279" s="279"/>
      <c r="B279" s="280"/>
      <c r="C279" s="279"/>
      <c r="D279" s="280"/>
      <c r="E279" s="280"/>
      <c r="F279" s="281"/>
      <c r="G279" s="280"/>
      <c r="H279" s="282"/>
      <c r="I279" s="280"/>
      <c r="J279" s="280"/>
      <c r="K279" s="280"/>
      <c r="L279" s="280"/>
      <c r="M279" s="290"/>
      <c r="N279" s="284"/>
    </row>
    <row r="280" spans="1:14" s="9" customFormat="1" x14ac:dyDescent="0.2">
      <c r="A280" s="279"/>
      <c r="B280" s="280"/>
      <c r="C280" s="279"/>
      <c r="D280" s="280"/>
      <c r="E280" s="280"/>
      <c r="F280" s="281"/>
      <c r="G280" s="280"/>
      <c r="H280" s="282"/>
      <c r="I280" s="280"/>
      <c r="J280" s="280"/>
      <c r="K280" s="280"/>
      <c r="L280" s="280"/>
      <c r="M280" s="290"/>
      <c r="N280" s="284"/>
    </row>
    <row r="281" spans="1:14" s="9" customFormat="1" x14ac:dyDescent="0.2">
      <c r="A281" s="279"/>
      <c r="B281" s="280"/>
      <c r="C281" s="279"/>
      <c r="D281" s="280"/>
      <c r="E281" s="280"/>
      <c r="F281" s="281"/>
      <c r="G281" s="280"/>
      <c r="H281" s="282"/>
      <c r="I281" s="280"/>
      <c r="J281" s="280"/>
      <c r="K281" s="280"/>
      <c r="L281" s="280"/>
      <c r="M281" s="290"/>
      <c r="N281" s="284"/>
    </row>
    <row r="282" spans="1:14" s="9" customFormat="1" x14ac:dyDescent="0.2">
      <c r="A282" s="279"/>
      <c r="B282" s="280"/>
      <c r="C282" s="279"/>
      <c r="D282" s="280"/>
      <c r="E282" s="280"/>
      <c r="F282" s="281"/>
      <c r="G282" s="280"/>
      <c r="H282" s="282"/>
      <c r="I282" s="280"/>
      <c r="J282" s="280"/>
      <c r="K282" s="280"/>
      <c r="L282" s="280"/>
      <c r="M282" s="290"/>
      <c r="N282" s="284"/>
    </row>
    <row r="283" spans="1:14" s="9" customFormat="1" x14ac:dyDescent="0.2">
      <c r="A283" s="279"/>
      <c r="B283" s="280"/>
      <c r="C283" s="279"/>
      <c r="D283" s="280"/>
      <c r="E283" s="280"/>
      <c r="F283" s="281"/>
      <c r="G283" s="280"/>
      <c r="H283" s="282"/>
      <c r="I283" s="280"/>
      <c r="J283" s="280"/>
      <c r="K283" s="280"/>
      <c r="L283" s="280"/>
      <c r="M283" s="290"/>
      <c r="N283" s="284"/>
    </row>
    <row r="284" spans="1:14" s="9" customFormat="1" x14ac:dyDescent="0.2">
      <c r="A284" s="279"/>
      <c r="B284" s="280"/>
      <c r="C284" s="279"/>
      <c r="D284" s="280"/>
      <c r="E284" s="280"/>
      <c r="F284" s="281"/>
      <c r="G284" s="280"/>
      <c r="H284" s="282"/>
      <c r="I284" s="280"/>
      <c r="J284" s="280"/>
      <c r="K284" s="280"/>
      <c r="L284" s="280"/>
      <c r="M284" s="290"/>
      <c r="N284" s="284"/>
    </row>
    <row r="285" spans="1:14" s="9" customFormat="1" x14ac:dyDescent="0.2">
      <c r="A285" s="279"/>
      <c r="B285" s="280"/>
      <c r="C285" s="279"/>
      <c r="D285" s="280"/>
      <c r="E285" s="280"/>
      <c r="F285" s="281"/>
      <c r="G285" s="280"/>
      <c r="H285" s="282"/>
      <c r="I285" s="280"/>
      <c r="J285" s="280"/>
      <c r="K285" s="280"/>
      <c r="L285" s="280"/>
      <c r="M285" s="290"/>
      <c r="N285" s="284"/>
    </row>
    <row r="286" spans="1:14" s="9" customFormat="1" x14ac:dyDescent="0.2">
      <c r="A286" s="279"/>
      <c r="B286" s="280"/>
      <c r="C286" s="279"/>
      <c r="D286" s="280"/>
      <c r="E286" s="280"/>
      <c r="F286" s="281"/>
      <c r="G286" s="280"/>
      <c r="H286" s="282"/>
      <c r="I286" s="280"/>
      <c r="J286" s="280"/>
      <c r="K286" s="280"/>
      <c r="L286" s="280"/>
      <c r="M286" s="290"/>
      <c r="N286" s="284"/>
    </row>
    <row r="287" spans="1:14" s="9" customFormat="1" x14ac:dyDescent="0.2">
      <c r="A287" s="279"/>
      <c r="B287" s="280"/>
      <c r="C287" s="279"/>
      <c r="D287" s="280"/>
      <c r="E287" s="280"/>
      <c r="F287" s="281"/>
      <c r="G287" s="280"/>
      <c r="H287" s="282"/>
      <c r="I287" s="280"/>
      <c r="J287" s="280"/>
      <c r="K287" s="280"/>
      <c r="L287" s="280"/>
      <c r="M287" s="290"/>
      <c r="N287" s="284"/>
    </row>
    <row r="288" spans="1:14" s="9" customFormat="1" x14ac:dyDescent="0.2">
      <c r="A288" s="279"/>
      <c r="B288" s="280"/>
      <c r="C288" s="279"/>
      <c r="D288" s="280"/>
      <c r="E288" s="280"/>
      <c r="F288" s="281"/>
      <c r="G288" s="280"/>
      <c r="H288" s="282"/>
      <c r="I288" s="280"/>
      <c r="J288" s="280"/>
      <c r="K288" s="280"/>
      <c r="L288" s="280"/>
      <c r="M288" s="290"/>
      <c r="N288" s="284"/>
    </row>
    <row r="289" spans="1:14" s="9" customFormat="1" x14ac:dyDescent="0.2">
      <c r="A289" s="279"/>
      <c r="B289" s="280"/>
      <c r="C289" s="279"/>
      <c r="D289" s="280"/>
      <c r="E289" s="280"/>
      <c r="F289" s="281"/>
      <c r="G289" s="280"/>
      <c r="H289" s="282"/>
      <c r="I289" s="280"/>
      <c r="J289" s="280"/>
      <c r="K289" s="280"/>
      <c r="L289" s="280"/>
      <c r="M289" s="290"/>
      <c r="N289" s="284"/>
    </row>
    <row r="290" spans="1:14" s="9" customFormat="1" x14ac:dyDescent="0.2">
      <c r="A290" s="279"/>
      <c r="B290" s="280"/>
      <c r="C290" s="279"/>
      <c r="D290" s="280"/>
      <c r="E290" s="280"/>
      <c r="F290" s="281"/>
      <c r="G290" s="280"/>
      <c r="H290" s="282"/>
      <c r="I290" s="280"/>
      <c r="J290" s="280"/>
      <c r="K290" s="280"/>
      <c r="L290" s="280"/>
      <c r="M290" s="290"/>
      <c r="N290" s="284"/>
    </row>
    <row r="291" spans="1:14" s="9" customFormat="1" x14ac:dyDescent="0.2">
      <c r="A291" s="279"/>
      <c r="B291" s="280"/>
      <c r="C291" s="279"/>
      <c r="D291" s="280"/>
      <c r="E291" s="280"/>
      <c r="F291" s="281"/>
      <c r="G291" s="280"/>
      <c r="H291" s="282"/>
      <c r="I291" s="280"/>
      <c r="J291" s="280"/>
      <c r="K291" s="280"/>
      <c r="L291" s="280"/>
      <c r="M291" s="290"/>
      <c r="N291" s="284"/>
    </row>
    <row r="292" spans="1:14" s="9" customFormat="1" x14ac:dyDescent="0.2">
      <c r="A292" s="279"/>
      <c r="B292" s="280"/>
      <c r="C292" s="279"/>
      <c r="D292" s="280"/>
      <c r="E292" s="280"/>
      <c r="F292" s="281"/>
      <c r="G292" s="280"/>
      <c r="H292" s="282"/>
      <c r="I292" s="280"/>
      <c r="J292" s="280"/>
      <c r="K292" s="280"/>
      <c r="L292" s="280"/>
      <c r="M292" s="290"/>
      <c r="N292" s="284"/>
    </row>
    <row r="293" spans="1:14" s="9" customFormat="1" x14ac:dyDescent="0.2">
      <c r="A293" s="279"/>
      <c r="B293" s="280"/>
      <c r="C293" s="279"/>
      <c r="D293" s="280"/>
      <c r="E293" s="280"/>
      <c r="F293" s="281"/>
      <c r="G293" s="280"/>
      <c r="H293" s="282"/>
      <c r="I293" s="280"/>
      <c r="J293" s="280"/>
      <c r="K293" s="280"/>
      <c r="L293" s="280"/>
      <c r="M293" s="290"/>
      <c r="N293" s="284"/>
    </row>
    <row r="294" spans="1:14" s="9" customFormat="1" x14ac:dyDescent="0.2">
      <c r="A294" s="279"/>
      <c r="B294" s="280"/>
      <c r="C294" s="279"/>
      <c r="D294" s="280"/>
      <c r="E294" s="280"/>
      <c r="F294" s="281"/>
      <c r="G294" s="280"/>
      <c r="H294" s="282"/>
      <c r="I294" s="280"/>
      <c r="J294" s="280"/>
      <c r="K294" s="280"/>
      <c r="L294" s="280"/>
      <c r="M294" s="290"/>
      <c r="N294" s="284"/>
    </row>
    <row r="295" spans="1:14" s="9" customFormat="1" x14ac:dyDescent="0.2">
      <c r="A295" s="279"/>
      <c r="B295" s="280"/>
      <c r="C295" s="279"/>
      <c r="D295" s="280"/>
      <c r="E295" s="280"/>
      <c r="F295" s="281"/>
      <c r="G295" s="280"/>
      <c r="H295" s="282"/>
      <c r="I295" s="280"/>
      <c r="J295" s="280"/>
      <c r="K295" s="280"/>
      <c r="L295" s="280"/>
      <c r="M295" s="290"/>
      <c r="N295" s="284"/>
    </row>
    <row r="296" spans="1:14" s="9" customFormat="1" x14ac:dyDescent="0.2">
      <c r="A296" s="279"/>
      <c r="B296" s="280"/>
      <c r="C296" s="279"/>
      <c r="D296" s="280"/>
      <c r="E296" s="280"/>
      <c r="F296" s="281"/>
      <c r="G296" s="280"/>
      <c r="H296" s="282"/>
      <c r="I296" s="280"/>
      <c r="J296" s="280"/>
      <c r="K296" s="280"/>
      <c r="L296" s="280"/>
      <c r="M296" s="290"/>
      <c r="N296" s="284"/>
    </row>
    <row r="297" spans="1:14" s="9" customFormat="1" x14ac:dyDescent="0.2">
      <c r="A297" s="279"/>
      <c r="B297" s="280"/>
      <c r="C297" s="279"/>
      <c r="D297" s="280"/>
      <c r="E297" s="280"/>
      <c r="F297" s="281"/>
      <c r="G297" s="280"/>
      <c r="H297" s="282"/>
      <c r="I297" s="280"/>
      <c r="J297" s="280"/>
      <c r="K297" s="280"/>
      <c r="L297" s="280"/>
      <c r="M297" s="290"/>
      <c r="N297" s="284"/>
    </row>
    <row r="298" spans="1:14" s="9" customFormat="1" x14ac:dyDescent="0.2">
      <c r="A298" s="279"/>
      <c r="B298" s="280"/>
      <c r="C298" s="279"/>
      <c r="D298" s="280"/>
      <c r="E298" s="280"/>
      <c r="F298" s="281"/>
      <c r="G298" s="280"/>
      <c r="H298" s="282"/>
      <c r="I298" s="280"/>
      <c r="J298" s="280"/>
      <c r="K298" s="280"/>
      <c r="L298" s="280"/>
      <c r="M298" s="290"/>
      <c r="N298" s="284"/>
    </row>
    <row r="299" spans="1:14" s="9" customFormat="1" x14ac:dyDescent="0.2">
      <c r="A299" s="279"/>
      <c r="B299" s="280"/>
      <c r="C299" s="279"/>
      <c r="D299" s="280"/>
      <c r="E299" s="280"/>
      <c r="F299" s="281"/>
      <c r="G299" s="280"/>
      <c r="H299" s="282"/>
      <c r="I299" s="280"/>
      <c r="J299" s="280"/>
      <c r="K299" s="280"/>
      <c r="L299" s="280"/>
      <c r="M299" s="290"/>
      <c r="N299" s="284"/>
    </row>
    <row r="300" spans="1:14" s="9" customFormat="1" x14ac:dyDescent="0.2">
      <c r="A300" s="279"/>
      <c r="B300" s="280"/>
      <c r="C300" s="279"/>
      <c r="D300" s="280"/>
      <c r="E300" s="280"/>
      <c r="F300" s="281"/>
      <c r="G300" s="280"/>
      <c r="H300" s="282"/>
      <c r="I300" s="280"/>
      <c r="J300" s="280"/>
      <c r="K300" s="280"/>
      <c r="L300" s="280"/>
      <c r="M300" s="290"/>
      <c r="N300" s="284"/>
    </row>
    <row r="301" spans="1:14" s="9" customFormat="1" x14ac:dyDescent="0.2">
      <c r="A301" s="279"/>
      <c r="B301" s="280"/>
      <c r="C301" s="279"/>
      <c r="D301" s="280"/>
      <c r="E301" s="280"/>
      <c r="F301" s="281"/>
      <c r="G301" s="280"/>
      <c r="H301" s="282"/>
      <c r="I301" s="280"/>
      <c r="J301" s="280"/>
      <c r="K301" s="280"/>
      <c r="L301" s="280"/>
      <c r="M301" s="290"/>
      <c r="N301" s="284"/>
    </row>
    <row r="302" spans="1:14" s="9" customFormat="1" x14ac:dyDescent="0.2">
      <c r="A302" s="279"/>
      <c r="B302" s="280"/>
      <c r="C302" s="279"/>
      <c r="D302" s="280"/>
      <c r="E302" s="280"/>
      <c r="F302" s="281"/>
      <c r="G302" s="280"/>
      <c r="H302" s="282"/>
      <c r="I302" s="280"/>
      <c r="J302" s="280"/>
      <c r="K302" s="280"/>
      <c r="L302" s="280"/>
      <c r="M302" s="290"/>
      <c r="N302" s="284"/>
    </row>
    <row r="303" spans="1:14" s="9" customFormat="1" x14ac:dyDescent="0.2">
      <c r="A303" s="279"/>
      <c r="B303" s="280"/>
      <c r="C303" s="279"/>
      <c r="D303" s="280"/>
      <c r="E303" s="280"/>
      <c r="F303" s="281"/>
      <c r="G303" s="280"/>
      <c r="H303" s="282"/>
      <c r="I303" s="280"/>
      <c r="J303" s="280"/>
      <c r="K303" s="280"/>
      <c r="L303" s="280"/>
      <c r="M303" s="290"/>
      <c r="N303" s="284"/>
    </row>
    <row r="304" spans="1:14" s="9" customFormat="1" x14ac:dyDescent="0.2">
      <c r="A304" s="279"/>
      <c r="B304" s="280"/>
      <c r="C304" s="279"/>
      <c r="D304" s="280"/>
      <c r="E304" s="280"/>
      <c r="F304" s="281"/>
      <c r="G304" s="280"/>
      <c r="H304" s="282"/>
      <c r="I304" s="280"/>
      <c r="J304" s="280"/>
      <c r="K304" s="280"/>
      <c r="L304" s="280"/>
      <c r="M304" s="290"/>
      <c r="N304" s="284"/>
    </row>
    <row r="305" spans="1:14" s="9" customFormat="1" x14ac:dyDescent="0.2">
      <c r="A305" s="279"/>
      <c r="B305" s="280"/>
      <c r="C305" s="279"/>
      <c r="D305" s="280"/>
      <c r="E305" s="280"/>
      <c r="F305" s="281"/>
      <c r="G305" s="280"/>
      <c r="H305" s="282"/>
      <c r="I305" s="280"/>
      <c r="J305" s="280"/>
      <c r="K305" s="280"/>
      <c r="L305" s="280"/>
      <c r="M305" s="290"/>
      <c r="N305" s="284"/>
    </row>
    <row r="306" spans="1:14" s="9" customFormat="1" x14ac:dyDescent="0.2">
      <c r="A306" s="279"/>
      <c r="B306" s="280"/>
      <c r="C306" s="279"/>
      <c r="D306" s="280"/>
      <c r="E306" s="280"/>
      <c r="F306" s="281"/>
      <c r="G306" s="280"/>
      <c r="H306" s="282"/>
      <c r="I306" s="280"/>
      <c r="J306" s="280"/>
      <c r="K306" s="280"/>
      <c r="L306" s="280"/>
      <c r="M306" s="290"/>
      <c r="N306" s="284"/>
    </row>
    <row r="307" spans="1:14" s="9" customFormat="1" x14ac:dyDescent="0.2">
      <c r="A307" s="279"/>
      <c r="B307" s="280"/>
      <c r="C307" s="279"/>
      <c r="D307" s="280"/>
      <c r="E307" s="280"/>
      <c r="F307" s="281"/>
      <c r="G307" s="280"/>
      <c r="H307" s="282"/>
      <c r="I307" s="280"/>
      <c r="J307" s="280"/>
      <c r="K307" s="280"/>
      <c r="L307" s="280"/>
      <c r="M307" s="290"/>
      <c r="N307" s="284"/>
    </row>
    <row r="308" spans="1:14" s="9" customFormat="1" x14ac:dyDescent="0.2">
      <c r="A308" s="279"/>
      <c r="B308" s="280"/>
      <c r="C308" s="279"/>
      <c r="D308" s="280"/>
      <c r="E308" s="280"/>
      <c r="F308" s="281"/>
      <c r="G308" s="280"/>
      <c r="H308" s="282"/>
      <c r="I308" s="280"/>
      <c r="J308" s="280"/>
      <c r="K308" s="280"/>
      <c r="L308" s="280"/>
      <c r="M308" s="290"/>
      <c r="N308" s="284"/>
    </row>
    <row r="309" spans="1:14" s="9" customFormat="1" x14ac:dyDescent="0.2">
      <c r="A309" s="279"/>
      <c r="B309" s="280"/>
      <c r="C309" s="279"/>
      <c r="D309" s="280"/>
      <c r="E309" s="280"/>
      <c r="F309" s="281"/>
      <c r="G309" s="280"/>
      <c r="H309" s="282"/>
      <c r="I309" s="280"/>
      <c r="J309" s="280"/>
      <c r="K309" s="280"/>
      <c r="L309" s="280"/>
      <c r="M309" s="290"/>
      <c r="N309" s="284"/>
    </row>
    <row r="310" spans="1:14" s="9" customFormat="1" x14ac:dyDescent="0.2">
      <c r="A310" s="279"/>
      <c r="B310" s="280"/>
      <c r="C310" s="279"/>
      <c r="D310" s="280"/>
      <c r="E310" s="280"/>
      <c r="F310" s="281"/>
      <c r="G310" s="280"/>
      <c r="H310" s="282"/>
      <c r="I310" s="280"/>
      <c r="J310" s="280"/>
      <c r="K310" s="280"/>
      <c r="L310" s="280"/>
      <c r="M310" s="290"/>
      <c r="N310" s="284"/>
    </row>
    <row r="311" spans="1:14" s="9" customFormat="1" x14ac:dyDescent="0.2">
      <c r="A311" s="279"/>
      <c r="B311" s="280"/>
      <c r="C311" s="279"/>
      <c r="D311" s="280"/>
      <c r="E311" s="280"/>
      <c r="F311" s="281"/>
      <c r="G311" s="280"/>
      <c r="H311" s="282"/>
      <c r="I311" s="280"/>
      <c r="J311" s="280"/>
      <c r="K311" s="280"/>
      <c r="L311" s="280"/>
      <c r="M311" s="290"/>
      <c r="N311" s="284"/>
    </row>
    <row r="312" spans="1:14" s="9" customFormat="1" x14ac:dyDescent="0.2">
      <c r="A312" s="279"/>
      <c r="B312" s="280"/>
      <c r="C312" s="279"/>
      <c r="D312" s="280"/>
      <c r="E312" s="280"/>
      <c r="F312" s="281"/>
      <c r="G312" s="280"/>
      <c r="H312" s="282"/>
      <c r="I312" s="280"/>
      <c r="J312" s="280"/>
      <c r="K312" s="280"/>
      <c r="L312" s="280"/>
      <c r="M312" s="290"/>
      <c r="N312" s="284"/>
    </row>
    <row r="313" spans="1:14" s="9" customFormat="1" x14ac:dyDescent="0.2">
      <c r="A313" s="279"/>
      <c r="B313" s="280"/>
      <c r="C313" s="279"/>
      <c r="D313" s="280"/>
      <c r="E313" s="280"/>
      <c r="F313" s="281"/>
      <c r="G313" s="280"/>
      <c r="H313" s="282"/>
      <c r="I313" s="280"/>
      <c r="J313" s="280"/>
      <c r="K313" s="280"/>
      <c r="L313" s="280"/>
      <c r="M313" s="290"/>
      <c r="N313" s="284"/>
    </row>
    <row r="314" spans="1:14" s="9" customFormat="1" x14ac:dyDescent="0.2">
      <c r="A314" s="279"/>
      <c r="B314" s="280"/>
      <c r="C314" s="279"/>
      <c r="D314" s="280"/>
      <c r="E314" s="280"/>
      <c r="F314" s="281"/>
      <c r="G314" s="280"/>
      <c r="H314" s="282"/>
      <c r="I314" s="280"/>
      <c r="J314" s="280"/>
      <c r="K314" s="280"/>
      <c r="L314" s="280"/>
      <c r="M314" s="290"/>
      <c r="N314" s="284"/>
    </row>
    <row r="315" spans="1:14" s="9" customFormat="1" x14ac:dyDescent="0.2">
      <c r="A315" s="279"/>
      <c r="B315" s="280"/>
      <c r="C315" s="279"/>
      <c r="D315" s="280"/>
      <c r="E315" s="280"/>
      <c r="F315" s="281"/>
      <c r="G315" s="280"/>
      <c r="H315" s="282"/>
      <c r="I315" s="280"/>
      <c r="J315" s="280"/>
      <c r="K315" s="280"/>
      <c r="L315" s="280"/>
      <c r="M315" s="290"/>
      <c r="N315" s="284"/>
    </row>
    <row r="316" spans="1:14" s="9" customFormat="1" x14ac:dyDescent="0.2">
      <c r="A316" s="279"/>
      <c r="B316" s="280"/>
      <c r="C316" s="279"/>
      <c r="D316" s="280"/>
      <c r="E316" s="280"/>
      <c r="F316" s="281"/>
      <c r="G316" s="280"/>
      <c r="H316" s="282"/>
      <c r="I316" s="280"/>
      <c r="J316" s="280"/>
      <c r="K316" s="280"/>
      <c r="L316" s="280"/>
      <c r="M316" s="290"/>
      <c r="N316" s="284"/>
    </row>
    <row r="317" spans="1:14" s="9" customFormat="1" x14ac:dyDescent="0.2">
      <c r="A317" s="279"/>
      <c r="B317" s="280"/>
      <c r="C317" s="279"/>
      <c r="D317" s="280"/>
      <c r="E317" s="280"/>
      <c r="F317" s="281"/>
      <c r="G317" s="280"/>
      <c r="H317" s="282"/>
      <c r="I317" s="280"/>
      <c r="J317" s="280"/>
      <c r="K317" s="280"/>
      <c r="L317" s="280"/>
      <c r="M317" s="290"/>
      <c r="N317" s="284"/>
    </row>
    <row r="318" spans="1:14" s="9" customFormat="1" x14ac:dyDescent="0.2">
      <c r="A318" s="279"/>
      <c r="B318" s="280"/>
      <c r="C318" s="279"/>
      <c r="D318" s="280"/>
      <c r="E318" s="280"/>
      <c r="F318" s="281"/>
      <c r="G318" s="280"/>
      <c r="H318" s="282"/>
      <c r="I318" s="280"/>
      <c r="J318" s="280"/>
      <c r="K318" s="280"/>
      <c r="L318" s="280"/>
      <c r="M318" s="290"/>
      <c r="N318" s="284"/>
    </row>
    <row r="319" spans="1:14" s="9" customFormat="1" x14ac:dyDescent="0.2">
      <c r="A319" s="279"/>
      <c r="B319" s="280"/>
      <c r="C319" s="279"/>
      <c r="D319" s="280"/>
      <c r="E319" s="280"/>
      <c r="F319" s="281"/>
      <c r="G319" s="280"/>
      <c r="H319" s="282"/>
      <c r="I319" s="280"/>
      <c r="J319" s="280"/>
      <c r="K319" s="280"/>
      <c r="L319" s="280"/>
      <c r="M319" s="290"/>
      <c r="N319" s="284"/>
    </row>
    <row r="320" spans="1:14" s="9" customFormat="1" x14ac:dyDescent="0.2">
      <c r="A320" s="279"/>
      <c r="B320" s="280"/>
      <c r="C320" s="279"/>
      <c r="D320" s="280"/>
      <c r="E320" s="280"/>
      <c r="F320" s="281"/>
      <c r="G320" s="280"/>
      <c r="H320" s="282"/>
      <c r="I320" s="280"/>
      <c r="J320" s="280"/>
      <c r="K320" s="280"/>
      <c r="L320" s="280"/>
      <c r="M320" s="290"/>
      <c r="N320" s="284"/>
    </row>
    <row r="321" spans="1:14" s="9" customFormat="1" x14ac:dyDescent="0.2">
      <c r="A321" s="279"/>
      <c r="B321" s="280"/>
      <c r="C321" s="279"/>
      <c r="D321" s="280"/>
      <c r="E321" s="280"/>
      <c r="F321" s="281"/>
      <c r="G321" s="280"/>
      <c r="H321" s="282"/>
      <c r="I321" s="280"/>
      <c r="J321" s="280"/>
      <c r="K321" s="280"/>
      <c r="L321" s="280"/>
      <c r="M321" s="290"/>
      <c r="N321" s="284"/>
    </row>
    <row r="322" spans="1:14" s="9" customFormat="1" x14ac:dyDescent="0.2">
      <c r="A322" s="279"/>
      <c r="B322" s="280"/>
      <c r="C322" s="279"/>
      <c r="D322" s="280"/>
      <c r="E322" s="280"/>
      <c r="F322" s="281"/>
      <c r="G322" s="280"/>
      <c r="H322" s="282"/>
      <c r="I322" s="280"/>
      <c r="J322" s="280"/>
      <c r="K322" s="280"/>
      <c r="L322" s="280"/>
      <c r="M322" s="290"/>
      <c r="N322" s="284"/>
    </row>
    <row r="323" spans="1:14" s="9" customFormat="1" x14ac:dyDescent="0.2">
      <c r="A323" s="279"/>
      <c r="B323" s="280"/>
      <c r="C323" s="279"/>
      <c r="D323" s="280"/>
      <c r="E323" s="280"/>
      <c r="F323" s="281"/>
      <c r="G323" s="280"/>
      <c r="H323" s="282"/>
      <c r="I323" s="280"/>
      <c r="J323" s="280"/>
      <c r="K323" s="280"/>
      <c r="L323" s="280"/>
      <c r="M323" s="290"/>
      <c r="N323" s="284"/>
    </row>
    <row r="324" spans="1:14" s="9" customFormat="1" x14ac:dyDescent="0.2">
      <c r="A324" s="279"/>
      <c r="B324" s="280"/>
      <c r="C324" s="279"/>
      <c r="D324" s="280"/>
      <c r="E324" s="280"/>
      <c r="F324" s="281"/>
      <c r="G324" s="280"/>
      <c r="H324" s="282"/>
      <c r="I324" s="280"/>
      <c r="J324" s="280"/>
      <c r="K324" s="280"/>
      <c r="L324" s="280"/>
      <c r="M324" s="290"/>
      <c r="N324" s="284"/>
    </row>
    <row r="325" spans="1:14" s="9" customFormat="1" x14ac:dyDescent="0.2">
      <c r="A325" s="279"/>
      <c r="B325" s="280"/>
      <c r="C325" s="279"/>
      <c r="D325" s="280"/>
      <c r="E325" s="280"/>
      <c r="F325" s="281"/>
      <c r="G325" s="280"/>
      <c r="H325" s="282"/>
      <c r="I325" s="280"/>
      <c r="J325" s="280"/>
      <c r="K325" s="280"/>
      <c r="L325" s="280"/>
      <c r="M325" s="290"/>
      <c r="N325" s="284"/>
    </row>
    <row r="326" spans="1:14" s="9" customFormat="1" x14ac:dyDescent="0.2">
      <c r="A326" s="279"/>
      <c r="B326" s="280"/>
      <c r="C326" s="279"/>
      <c r="D326" s="280"/>
      <c r="E326" s="280"/>
      <c r="F326" s="281"/>
      <c r="G326" s="280"/>
      <c r="H326" s="282"/>
      <c r="I326" s="280"/>
      <c r="J326" s="280"/>
      <c r="K326" s="280"/>
      <c r="L326" s="280"/>
      <c r="M326" s="290"/>
      <c r="N326" s="284"/>
    </row>
    <row r="327" spans="1:14" s="9" customFormat="1" x14ac:dyDescent="0.2">
      <c r="A327" s="279"/>
      <c r="B327" s="280"/>
      <c r="C327" s="279"/>
      <c r="D327" s="280"/>
      <c r="E327" s="280"/>
      <c r="F327" s="281"/>
      <c r="G327" s="280"/>
      <c r="H327" s="282"/>
      <c r="I327" s="280"/>
      <c r="J327" s="280"/>
      <c r="K327" s="280"/>
      <c r="L327" s="280"/>
      <c r="M327" s="290"/>
      <c r="N327" s="284"/>
    </row>
    <row r="328" spans="1:14" s="9" customFormat="1" x14ac:dyDescent="0.2">
      <c r="A328" s="279"/>
      <c r="B328" s="280"/>
      <c r="C328" s="279"/>
      <c r="D328" s="280"/>
      <c r="E328" s="280"/>
      <c r="F328" s="281"/>
      <c r="G328" s="280"/>
      <c r="H328" s="282"/>
      <c r="I328" s="280"/>
      <c r="J328" s="280"/>
      <c r="K328" s="280"/>
      <c r="L328" s="280"/>
      <c r="M328" s="290"/>
      <c r="N328" s="284"/>
    </row>
    <row r="329" spans="1:14" s="9" customFormat="1" x14ac:dyDescent="0.2">
      <c r="A329" s="279"/>
      <c r="B329" s="280"/>
      <c r="C329" s="279"/>
      <c r="D329" s="280"/>
      <c r="E329" s="280"/>
      <c r="F329" s="281"/>
      <c r="G329" s="280"/>
      <c r="H329" s="282"/>
      <c r="I329" s="280"/>
      <c r="J329" s="280"/>
      <c r="K329" s="280"/>
      <c r="L329" s="280"/>
      <c r="M329" s="290"/>
      <c r="N329" s="284"/>
    </row>
    <row r="330" spans="1:14" s="9" customFormat="1" x14ac:dyDescent="0.2">
      <c r="A330" s="279"/>
      <c r="B330" s="280"/>
      <c r="C330" s="279"/>
      <c r="D330" s="280"/>
      <c r="E330" s="280"/>
      <c r="F330" s="281"/>
      <c r="G330" s="280"/>
      <c r="H330" s="282"/>
      <c r="I330" s="280"/>
      <c r="J330" s="280"/>
      <c r="K330" s="280"/>
      <c r="L330" s="280"/>
      <c r="M330" s="290"/>
      <c r="N330" s="284"/>
    </row>
    <row r="331" spans="1:14" s="9" customFormat="1" x14ac:dyDescent="0.2">
      <c r="A331" s="279"/>
      <c r="B331" s="280"/>
      <c r="C331" s="279"/>
      <c r="D331" s="280"/>
      <c r="E331" s="280"/>
      <c r="F331" s="281"/>
      <c r="G331" s="280"/>
      <c r="H331" s="282"/>
      <c r="I331" s="280"/>
      <c r="J331" s="280"/>
      <c r="K331" s="280"/>
      <c r="L331" s="280"/>
      <c r="M331" s="290"/>
      <c r="N331" s="284"/>
    </row>
    <row r="332" spans="1:14" s="9" customFormat="1" x14ac:dyDescent="0.2">
      <c r="A332" s="279"/>
      <c r="B332" s="280"/>
      <c r="C332" s="279"/>
      <c r="D332" s="280"/>
      <c r="E332" s="280"/>
      <c r="F332" s="281"/>
      <c r="G332" s="280"/>
      <c r="H332" s="282"/>
      <c r="I332" s="280"/>
      <c r="J332" s="280"/>
      <c r="K332" s="280"/>
      <c r="L332" s="280"/>
      <c r="M332" s="290"/>
      <c r="N332" s="284"/>
    </row>
    <row r="333" spans="1:14" s="9" customFormat="1" x14ac:dyDescent="0.2">
      <c r="A333" s="279"/>
      <c r="B333" s="280"/>
      <c r="C333" s="279"/>
      <c r="D333" s="280"/>
      <c r="E333" s="280"/>
      <c r="F333" s="281"/>
      <c r="G333" s="280"/>
      <c r="H333" s="282"/>
      <c r="I333" s="280"/>
      <c r="J333" s="280"/>
      <c r="K333" s="280"/>
      <c r="L333" s="280"/>
      <c r="M333" s="290"/>
      <c r="N333" s="284"/>
    </row>
    <row r="334" spans="1:14" s="9" customFormat="1" x14ac:dyDescent="0.2">
      <c r="A334" s="279"/>
      <c r="B334" s="280"/>
      <c r="C334" s="279"/>
      <c r="D334" s="280"/>
      <c r="E334" s="280"/>
      <c r="F334" s="281"/>
      <c r="G334" s="280"/>
      <c r="H334" s="282"/>
      <c r="I334" s="280"/>
      <c r="J334" s="280"/>
      <c r="K334" s="280"/>
      <c r="L334" s="280"/>
      <c r="M334" s="290"/>
      <c r="N334" s="284"/>
    </row>
    <row r="335" spans="1:14" s="9" customFormat="1" x14ac:dyDescent="0.2">
      <c r="A335" s="279"/>
      <c r="B335" s="280"/>
      <c r="C335" s="279"/>
      <c r="D335" s="280"/>
      <c r="E335" s="280"/>
      <c r="F335" s="281"/>
      <c r="G335" s="280"/>
      <c r="H335" s="282"/>
      <c r="I335" s="280"/>
      <c r="J335" s="280"/>
      <c r="K335" s="280"/>
      <c r="L335" s="280"/>
      <c r="M335" s="290"/>
      <c r="N335" s="284"/>
    </row>
    <row r="336" spans="1:14" s="9" customFormat="1" x14ac:dyDescent="0.2">
      <c r="A336" s="279"/>
      <c r="B336" s="280"/>
      <c r="C336" s="279"/>
      <c r="D336" s="280"/>
      <c r="E336" s="280"/>
      <c r="F336" s="281"/>
      <c r="G336" s="280"/>
      <c r="H336" s="282"/>
      <c r="I336" s="280"/>
      <c r="J336" s="280"/>
      <c r="K336" s="280"/>
      <c r="L336" s="280"/>
      <c r="M336" s="290"/>
      <c r="N336" s="284"/>
    </row>
    <row r="337" spans="1:14" s="9" customFormat="1" x14ac:dyDescent="0.2">
      <c r="A337" s="279"/>
      <c r="B337" s="280"/>
      <c r="C337" s="279"/>
      <c r="D337" s="280"/>
      <c r="E337" s="280"/>
      <c r="F337" s="281"/>
      <c r="G337" s="280"/>
      <c r="H337" s="282"/>
      <c r="I337" s="280"/>
      <c r="J337" s="280"/>
      <c r="K337" s="280"/>
      <c r="L337" s="280"/>
      <c r="M337" s="290"/>
      <c r="N337" s="284"/>
    </row>
    <row r="338" spans="1:14" s="9" customFormat="1" x14ac:dyDescent="0.2">
      <c r="A338" s="279"/>
      <c r="B338" s="280"/>
      <c r="C338" s="279"/>
      <c r="D338" s="280"/>
      <c r="E338" s="280"/>
      <c r="F338" s="281"/>
      <c r="G338" s="280"/>
      <c r="H338" s="282"/>
      <c r="I338" s="280"/>
      <c r="J338" s="280"/>
      <c r="K338" s="280"/>
      <c r="L338" s="280"/>
      <c r="M338" s="290"/>
      <c r="N338" s="284"/>
    </row>
    <row r="339" spans="1:14" s="9" customFormat="1" x14ac:dyDescent="0.2">
      <c r="A339" s="279"/>
      <c r="B339" s="280"/>
      <c r="C339" s="279"/>
      <c r="D339" s="280"/>
      <c r="E339" s="280"/>
      <c r="F339" s="281"/>
      <c r="G339" s="280"/>
      <c r="H339" s="282"/>
      <c r="I339" s="280"/>
      <c r="J339" s="280"/>
      <c r="K339" s="280"/>
      <c r="L339" s="280"/>
      <c r="M339" s="290"/>
      <c r="N339" s="284"/>
    </row>
    <row r="340" spans="1:14" s="9" customFormat="1" x14ac:dyDescent="0.2">
      <c r="A340" s="279"/>
      <c r="B340" s="280"/>
      <c r="C340" s="279"/>
      <c r="D340" s="280"/>
      <c r="E340" s="280"/>
      <c r="F340" s="281"/>
      <c r="G340" s="280"/>
      <c r="H340" s="282"/>
      <c r="I340" s="280"/>
      <c r="J340" s="280"/>
      <c r="K340" s="280"/>
      <c r="L340" s="280"/>
      <c r="M340" s="290"/>
      <c r="N340" s="284"/>
    </row>
    <row r="341" spans="1:14" s="9" customFormat="1" x14ac:dyDescent="0.2">
      <c r="A341" s="279"/>
      <c r="B341" s="280"/>
      <c r="C341" s="279"/>
      <c r="D341" s="280"/>
      <c r="E341" s="280"/>
      <c r="F341" s="281"/>
      <c r="G341" s="280"/>
      <c r="H341" s="282"/>
      <c r="I341" s="280"/>
      <c r="J341" s="280"/>
      <c r="K341" s="280"/>
      <c r="L341" s="280"/>
      <c r="M341" s="290"/>
      <c r="N341" s="284"/>
    </row>
    <row r="342" spans="1:14" s="9" customFormat="1" x14ac:dyDescent="0.2">
      <c r="A342" s="279"/>
      <c r="B342" s="280"/>
      <c r="C342" s="279"/>
      <c r="D342" s="280"/>
      <c r="E342" s="280"/>
      <c r="F342" s="281"/>
      <c r="G342" s="280"/>
      <c r="H342" s="282"/>
      <c r="I342" s="280"/>
      <c r="J342" s="280"/>
      <c r="K342" s="280"/>
      <c r="L342" s="280"/>
      <c r="M342" s="290"/>
      <c r="N342" s="284"/>
    </row>
    <row r="343" spans="1:14" s="9" customFormat="1" x14ac:dyDescent="0.2">
      <c r="A343" s="279"/>
      <c r="B343" s="280"/>
      <c r="C343" s="279"/>
      <c r="D343" s="280"/>
      <c r="E343" s="280"/>
      <c r="F343" s="281"/>
      <c r="G343" s="280"/>
      <c r="H343" s="282"/>
      <c r="I343" s="280"/>
      <c r="J343" s="280"/>
      <c r="K343" s="280"/>
      <c r="L343" s="280"/>
      <c r="M343" s="290"/>
      <c r="N343" s="284"/>
    </row>
    <row r="344" spans="1:14" s="9" customFormat="1" x14ac:dyDescent="0.2">
      <c r="A344" s="279"/>
      <c r="B344" s="280"/>
      <c r="C344" s="279"/>
      <c r="D344" s="280"/>
      <c r="E344" s="280"/>
      <c r="F344" s="281"/>
      <c r="G344" s="280"/>
      <c r="H344" s="282"/>
      <c r="I344" s="280"/>
      <c r="J344" s="280"/>
      <c r="K344" s="280"/>
      <c r="L344" s="280"/>
      <c r="M344" s="290"/>
      <c r="N344" s="284"/>
    </row>
    <row r="345" spans="1:14" s="9" customFormat="1" x14ac:dyDescent="0.2">
      <c r="A345" s="279"/>
      <c r="B345" s="280"/>
      <c r="C345" s="279"/>
      <c r="D345" s="280"/>
      <c r="E345" s="280"/>
      <c r="F345" s="281"/>
      <c r="G345" s="280"/>
      <c r="H345" s="282"/>
      <c r="I345" s="280"/>
      <c r="J345" s="280"/>
      <c r="K345" s="280"/>
      <c r="L345" s="280"/>
      <c r="M345" s="290"/>
      <c r="N345" s="284"/>
    </row>
    <row r="346" spans="1:14" s="9" customFormat="1" x14ac:dyDescent="0.2">
      <c r="A346" s="279"/>
      <c r="B346" s="280"/>
      <c r="C346" s="279"/>
      <c r="D346" s="280"/>
      <c r="E346" s="280"/>
      <c r="F346" s="281"/>
      <c r="G346" s="280"/>
      <c r="H346" s="282"/>
      <c r="I346" s="280"/>
      <c r="J346" s="280"/>
      <c r="K346" s="280"/>
      <c r="L346" s="280"/>
      <c r="M346" s="290"/>
      <c r="N346" s="284"/>
    </row>
    <row r="347" spans="1:14" s="9" customFormat="1" x14ac:dyDescent="0.2">
      <c r="A347" s="279"/>
      <c r="B347" s="280"/>
      <c r="C347" s="279"/>
      <c r="D347" s="280"/>
      <c r="E347" s="280"/>
      <c r="F347" s="281"/>
      <c r="G347" s="280"/>
      <c r="H347" s="282"/>
      <c r="I347" s="280"/>
      <c r="J347" s="280"/>
      <c r="K347" s="280"/>
      <c r="L347" s="280"/>
      <c r="M347" s="290"/>
      <c r="N347" s="284"/>
    </row>
    <row r="348" spans="1:14" s="9" customFormat="1" x14ac:dyDescent="0.2">
      <c r="A348" s="279"/>
      <c r="B348" s="280"/>
      <c r="C348" s="279"/>
      <c r="D348" s="280"/>
      <c r="E348" s="280"/>
      <c r="F348" s="281"/>
      <c r="G348" s="280"/>
      <c r="H348" s="282"/>
      <c r="I348" s="280"/>
      <c r="J348" s="280"/>
      <c r="K348" s="280"/>
      <c r="L348" s="280"/>
      <c r="M348" s="290"/>
      <c r="N348" s="284"/>
    </row>
    <row r="349" spans="1:14" s="9" customFormat="1" x14ac:dyDescent="0.2">
      <c r="A349" s="279"/>
      <c r="B349" s="280"/>
      <c r="C349" s="279"/>
      <c r="D349" s="280"/>
      <c r="E349" s="280"/>
      <c r="F349" s="281"/>
      <c r="G349" s="280"/>
      <c r="H349" s="282"/>
      <c r="I349" s="280"/>
      <c r="J349" s="280"/>
      <c r="K349" s="280"/>
      <c r="L349" s="280"/>
      <c r="M349" s="290"/>
      <c r="N349" s="284"/>
    </row>
    <row r="350" spans="1:14" s="9" customFormat="1" x14ac:dyDescent="0.2">
      <c r="A350" s="279"/>
      <c r="B350" s="280"/>
      <c r="C350" s="279"/>
      <c r="D350" s="280"/>
      <c r="E350" s="280"/>
      <c r="F350" s="281"/>
      <c r="G350" s="280"/>
      <c r="H350" s="282"/>
      <c r="I350" s="280"/>
      <c r="J350" s="280"/>
      <c r="K350" s="280"/>
      <c r="L350" s="280"/>
      <c r="M350" s="290"/>
      <c r="N350" s="284"/>
    </row>
    <row r="351" spans="1:14" s="9" customFormat="1" x14ac:dyDescent="0.2">
      <c r="A351" s="279"/>
      <c r="B351" s="280"/>
      <c r="C351" s="279"/>
      <c r="D351" s="280"/>
      <c r="E351" s="280"/>
      <c r="F351" s="281"/>
      <c r="G351" s="280"/>
      <c r="H351" s="282"/>
      <c r="I351" s="280"/>
      <c r="J351" s="280"/>
      <c r="K351" s="280"/>
      <c r="L351" s="280"/>
      <c r="M351" s="290"/>
      <c r="N351" s="284"/>
    </row>
    <row r="352" spans="1:14" s="9" customFormat="1" x14ac:dyDescent="0.2">
      <c r="A352" s="279"/>
      <c r="B352" s="280"/>
      <c r="C352" s="279"/>
      <c r="D352" s="280"/>
      <c r="E352" s="280"/>
      <c r="F352" s="281"/>
      <c r="G352" s="280"/>
      <c r="H352" s="282"/>
      <c r="I352" s="280"/>
      <c r="J352" s="280"/>
      <c r="K352" s="280"/>
      <c r="L352" s="280"/>
      <c r="M352" s="290"/>
      <c r="N352" s="284"/>
    </row>
    <row r="353" spans="1:14" s="9" customFormat="1" x14ac:dyDescent="0.2">
      <c r="A353" s="279"/>
      <c r="B353" s="280"/>
      <c r="C353" s="279"/>
      <c r="D353" s="280"/>
      <c r="E353" s="280"/>
      <c r="F353" s="281"/>
      <c r="G353" s="280"/>
      <c r="H353" s="282"/>
      <c r="I353" s="280"/>
      <c r="J353" s="280"/>
      <c r="K353" s="280"/>
      <c r="L353" s="280"/>
      <c r="M353" s="290"/>
      <c r="N353" s="284"/>
    </row>
    <row r="354" spans="1:14" s="9" customFormat="1" x14ac:dyDescent="0.2">
      <c r="A354" s="279"/>
      <c r="B354" s="280"/>
      <c r="C354" s="279"/>
      <c r="D354" s="280"/>
      <c r="E354" s="280"/>
      <c r="F354" s="281"/>
      <c r="G354" s="280"/>
      <c r="H354" s="282"/>
      <c r="I354" s="280"/>
      <c r="J354" s="280"/>
      <c r="K354" s="280"/>
      <c r="L354" s="280"/>
      <c r="M354" s="290"/>
      <c r="N354" s="284"/>
    </row>
    <row r="355" spans="1:14" s="9" customFormat="1" x14ac:dyDescent="0.2">
      <c r="A355" s="279"/>
      <c r="B355" s="280"/>
      <c r="C355" s="279"/>
      <c r="D355" s="280"/>
      <c r="E355" s="280"/>
      <c r="F355" s="281"/>
      <c r="G355" s="280"/>
      <c r="H355" s="282"/>
      <c r="I355" s="280"/>
      <c r="J355" s="280"/>
      <c r="K355" s="280"/>
      <c r="L355" s="280"/>
      <c r="M355" s="290"/>
      <c r="N355" s="284"/>
    </row>
    <row r="356" spans="1:14" s="9" customFormat="1" x14ac:dyDescent="0.2">
      <c r="A356" s="279"/>
      <c r="B356" s="280"/>
      <c r="C356" s="279"/>
      <c r="D356" s="280"/>
      <c r="E356" s="280"/>
      <c r="F356" s="281"/>
      <c r="G356" s="280"/>
      <c r="H356" s="282"/>
      <c r="I356" s="280"/>
      <c r="J356" s="280"/>
      <c r="K356" s="280"/>
      <c r="L356" s="280"/>
      <c r="M356" s="290"/>
      <c r="N356" s="284"/>
    </row>
    <row r="357" spans="1:14" s="9" customFormat="1" x14ac:dyDescent="0.2">
      <c r="A357" s="279"/>
      <c r="B357" s="280"/>
      <c r="C357" s="279"/>
      <c r="D357" s="280"/>
      <c r="E357" s="280"/>
      <c r="F357" s="281"/>
      <c r="G357" s="280"/>
      <c r="H357" s="282"/>
      <c r="I357" s="280"/>
      <c r="J357" s="280"/>
      <c r="K357" s="280"/>
      <c r="L357" s="280"/>
      <c r="M357" s="290"/>
      <c r="N357" s="284"/>
    </row>
    <row r="358" spans="1:14" s="9" customFormat="1" x14ac:dyDescent="0.2">
      <c r="A358" s="279"/>
      <c r="B358" s="280"/>
      <c r="C358" s="279"/>
      <c r="D358" s="280"/>
      <c r="E358" s="280"/>
      <c r="F358" s="281"/>
      <c r="G358" s="280"/>
      <c r="H358" s="282"/>
      <c r="I358" s="280"/>
      <c r="J358" s="280"/>
      <c r="K358" s="280"/>
      <c r="L358" s="280"/>
      <c r="M358" s="290"/>
      <c r="N358" s="284"/>
    </row>
    <row r="359" spans="1:14" s="9" customFormat="1" x14ac:dyDescent="0.2">
      <c r="A359" s="279"/>
      <c r="B359" s="280"/>
      <c r="C359" s="279"/>
      <c r="D359" s="280"/>
      <c r="E359" s="280"/>
      <c r="F359" s="281"/>
      <c r="G359" s="280"/>
      <c r="H359" s="282"/>
      <c r="I359" s="280"/>
      <c r="J359" s="280"/>
      <c r="K359" s="280"/>
      <c r="L359" s="280"/>
      <c r="M359" s="290"/>
      <c r="N359" s="284"/>
    </row>
    <row r="360" spans="1:14" s="9" customFormat="1" x14ac:dyDescent="0.2">
      <c r="A360" s="279"/>
      <c r="B360" s="280"/>
      <c r="C360" s="279"/>
      <c r="D360" s="280"/>
      <c r="E360" s="280"/>
      <c r="F360" s="281"/>
      <c r="G360" s="280"/>
      <c r="H360" s="282"/>
      <c r="I360" s="280"/>
      <c r="J360" s="280"/>
      <c r="K360" s="280"/>
      <c r="L360" s="280"/>
      <c r="M360" s="290"/>
      <c r="N360" s="284"/>
    </row>
    <row r="361" spans="1:14" s="9" customFormat="1" x14ac:dyDescent="0.2">
      <c r="A361" s="279"/>
      <c r="B361" s="280"/>
      <c r="C361" s="279"/>
      <c r="D361" s="280"/>
      <c r="E361" s="280"/>
      <c r="F361" s="281"/>
      <c r="G361" s="280"/>
      <c r="H361" s="282"/>
      <c r="I361" s="280"/>
      <c r="J361" s="280"/>
      <c r="K361" s="280"/>
      <c r="L361" s="280"/>
      <c r="M361" s="290"/>
      <c r="N361" s="284"/>
    </row>
    <row r="362" spans="1:14" s="9" customFormat="1" x14ac:dyDescent="0.2">
      <c r="A362" s="279"/>
      <c r="B362" s="280"/>
      <c r="C362" s="279"/>
      <c r="D362" s="280"/>
      <c r="E362" s="280"/>
      <c r="F362" s="281"/>
      <c r="G362" s="280"/>
      <c r="H362" s="282"/>
      <c r="I362" s="280"/>
      <c r="J362" s="280"/>
      <c r="K362" s="280"/>
      <c r="L362" s="280"/>
      <c r="M362" s="290"/>
      <c r="N362" s="284"/>
    </row>
    <row r="363" spans="1:14" s="9" customFormat="1" x14ac:dyDescent="0.2">
      <c r="A363" s="279"/>
      <c r="B363" s="280"/>
      <c r="C363" s="279"/>
      <c r="D363" s="280"/>
      <c r="E363" s="280"/>
      <c r="F363" s="281"/>
      <c r="G363" s="280"/>
      <c r="H363" s="282"/>
      <c r="I363" s="280"/>
      <c r="J363" s="280"/>
      <c r="K363" s="280"/>
      <c r="L363" s="280"/>
      <c r="M363" s="290"/>
      <c r="N363" s="284"/>
    </row>
    <row r="364" spans="1:14" s="9" customFormat="1" x14ac:dyDescent="0.2">
      <c r="A364" s="279"/>
      <c r="B364" s="280"/>
      <c r="C364" s="279"/>
      <c r="D364" s="280"/>
      <c r="E364" s="280"/>
      <c r="F364" s="281"/>
      <c r="G364" s="280"/>
      <c r="H364" s="282"/>
      <c r="I364" s="280"/>
      <c r="J364" s="280"/>
      <c r="K364" s="280"/>
      <c r="L364" s="280"/>
      <c r="M364" s="290"/>
      <c r="N364" s="284"/>
    </row>
    <row r="365" spans="1:14" s="9" customFormat="1" x14ac:dyDescent="0.2">
      <c r="A365" s="279"/>
      <c r="B365" s="280"/>
      <c r="C365" s="279"/>
      <c r="D365" s="280"/>
      <c r="E365" s="280"/>
      <c r="F365" s="281"/>
      <c r="G365" s="280"/>
      <c r="H365" s="282"/>
      <c r="I365" s="280"/>
      <c r="J365" s="280"/>
      <c r="K365" s="280"/>
      <c r="L365" s="280"/>
      <c r="M365" s="290"/>
      <c r="N365" s="284"/>
    </row>
    <row r="366" spans="1:14" s="9" customFormat="1" x14ac:dyDescent="0.2">
      <c r="A366" s="279"/>
      <c r="B366" s="280"/>
      <c r="C366" s="279"/>
      <c r="D366" s="280"/>
      <c r="E366" s="280"/>
      <c r="F366" s="281"/>
      <c r="G366" s="280"/>
      <c r="H366" s="282"/>
      <c r="I366" s="280"/>
      <c r="J366" s="280"/>
      <c r="K366" s="280"/>
      <c r="L366" s="280"/>
      <c r="M366" s="290"/>
      <c r="N366" s="284"/>
    </row>
    <row r="367" spans="1:14" s="9" customFormat="1" x14ac:dyDescent="0.2">
      <c r="A367" s="279"/>
      <c r="B367" s="280"/>
      <c r="C367" s="279"/>
      <c r="D367" s="280"/>
      <c r="E367" s="280"/>
      <c r="F367" s="281"/>
      <c r="G367" s="280"/>
      <c r="H367" s="282"/>
      <c r="I367" s="280"/>
      <c r="J367" s="280"/>
      <c r="K367" s="280"/>
      <c r="L367" s="280"/>
      <c r="M367" s="290"/>
      <c r="N367" s="284"/>
    </row>
    <row r="368" spans="1:14" s="9" customFormat="1" x14ac:dyDescent="0.2">
      <c r="A368" s="279"/>
      <c r="B368" s="280"/>
      <c r="C368" s="279"/>
      <c r="D368" s="280"/>
      <c r="E368" s="280"/>
      <c r="F368" s="281"/>
      <c r="G368" s="280"/>
      <c r="H368" s="282"/>
      <c r="I368" s="280"/>
      <c r="J368" s="280"/>
      <c r="K368" s="280"/>
      <c r="L368" s="280"/>
      <c r="M368" s="290"/>
      <c r="N368" s="284"/>
    </row>
    <row r="369" spans="1:14" s="9" customFormat="1" x14ac:dyDescent="0.2">
      <c r="A369" s="279"/>
      <c r="B369" s="280"/>
      <c r="C369" s="279"/>
      <c r="D369" s="280"/>
      <c r="E369" s="280"/>
      <c r="F369" s="281"/>
      <c r="G369" s="280"/>
      <c r="H369" s="282"/>
      <c r="I369" s="280"/>
      <c r="J369" s="280"/>
      <c r="K369" s="280"/>
      <c r="L369" s="280"/>
      <c r="M369" s="290"/>
      <c r="N369" s="284"/>
    </row>
    <row r="370" spans="1:14" s="9" customFormat="1" x14ac:dyDescent="0.2">
      <c r="A370" s="279"/>
      <c r="B370" s="280"/>
      <c r="C370" s="279"/>
      <c r="D370" s="280"/>
      <c r="E370" s="280"/>
      <c r="F370" s="281"/>
      <c r="G370" s="280"/>
      <c r="H370" s="282"/>
      <c r="I370" s="280"/>
      <c r="J370" s="280"/>
      <c r="K370" s="280"/>
      <c r="L370" s="280"/>
      <c r="M370" s="290"/>
      <c r="N370" s="284"/>
    </row>
    <row r="371" spans="1:14" s="9" customFormat="1" x14ac:dyDescent="0.2">
      <c r="A371" s="279"/>
      <c r="B371" s="280"/>
      <c r="C371" s="279"/>
      <c r="D371" s="280"/>
      <c r="E371" s="280"/>
      <c r="F371" s="281"/>
      <c r="G371" s="280"/>
      <c r="H371" s="282"/>
      <c r="I371" s="280"/>
      <c r="J371" s="280"/>
      <c r="K371" s="280"/>
      <c r="L371" s="280"/>
      <c r="M371" s="290"/>
      <c r="N371" s="284"/>
    </row>
    <row r="372" spans="1:14" s="9" customFormat="1" x14ac:dyDescent="0.2">
      <c r="A372" s="279"/>
      <c r="B372" s="280"/>
      <c r="C372" s="279"/>
      <c r="D372" s="280"/>
      <c r="E372" s="280"/>
      <c r="F372" s="281"/>
      <c r="G372" s="280"/>
      <c r="H372" s="282"/>
      <c r="I372" s="280"/>
      <c r="J372" s="280"/>
      <c r="K372" s="280"/>
      <c r="L372" s="280"/>
      <c r="M372" s="290"/>
      <c r="N372" s="284"/>
    </row>
    <row r="373" spans="1:14" s="9" customFormat="1" x14ac:dyDescent="0.2">
      <c r="A373" s="279"/>
      <c r="B373" s="280"/>
      <c r="C373" s="279"/>
      <c r="D373" s="280"/>
      <c r="E373" s="280"/>
      <c r="F373" s="281"/>
      <c r="G373" s="280"/>
      <c r="H373" s="282"/>
      <c r="I373" s="280"/>
      <c r="J373" s="280"/>
      <c r="K373" s="280"/>
      <c r="L373" s="280"/>
      <c r="M373" s="290"/>
      <c r="N373" s="284"/>
    </row>
    <row r="374" spans="1:14" s="9" customFormat="1" x14ac:dyDescent="0.2">
      <c r="A374" s="279"/>
      <c r="B374" s="280"/>
      <c r="C374" s="279"/>
      <c r="D374" s="280"/>
      <c r="E374" s="280"/>
      <c r="F374" s="281"/>
      <c r="G374" s="280"/>
      <c r="H374" s="282"/>
      <c r="I374" s="280"/>
      <c r="J374" s="280"/>
      <c r="K374" s="280"/>
      <c r="L374" s="280"/>
      <c r="M374" s="290"/>
      <c r="N374" s="284"/>
    </row>
    <row r="375" spans="1:14" s="9" customFormat="1" x14ac:dyDescent="0.2">
      <c r="A375" s="279"/>
      <c r="B375" s="280"/>
      <c r="C375" s="279"/>
      <c r="D375" s="280"/>
      <c r="E375" s="280"/>
      <c r="F375" s="281"/>
      <c r="G375" s="280"/>
      <c r="H375" s="282"/>
      <c r="I375" s="280"/>
      <c r="J375" s="280"/>
      <c r="K375" s="280"/>
      <c r="L375" s="280"/>
      <c r="M375" s="290"/>
      <c r="N375" s="284"/>
    </row>
    <row r="376" spans="1:14" s="9" customFormat="1" x14ac:dyDescent="0.2">
      <c r="A376" s="279"/>
      <c r="B376" s="280"/>
      <c r="C376" s="279"/>
      <c r="D376" s="280"/>
      <c r="E376" s="280"/>
      <c r="F376" s="281"/>
      <c r="G376" s="280"/>
      <c r="H376" s="282"/>
      <c r="I376" s="280"/>
      <c r="J376" s="280"/>
      <c r="K376" s="280"/>
      <c r="L376" s="280"/>
      <c r="M376" s="290"/>
      <c r="N376" s="284"/>
    </row>
    <row r="377" spans="1:14" s="9" customFormat="1" x14ac:dyDescent="0.2">
      <c r="A377" s="279"/>
      <c r="B377" s="280"/>
      <c r="C377" s="279"/>
      <c r="D377" s="280"/>
      <c r="E377" s="280"/>
      <c r="F377" s="281"/>
      <c r="G377" s="280"/>
      <c r="H377" s="282"/>
      <c r="I377" s="280"/>
      <c r="J377" s="280"/>
      <c r="K377" s="280"/>
      <c r="L377" s="280"/>
      <c r="M377" s="290"/>
      <c r="N377" s="284"/>
    </row>
    <row r="378" spans="1:14" s="9" customFormat="1" x14ac:dyDescent="0.2">
      <c r="A378" s="279"/>
      <c r="B378" s="280"/>
      <c r="C378" s="279"/>
      <c r="D378" s="280"/>
      <c r="E378" s="280"/>
      <c r="F378" s="281"/>
      <c r="G378" s="280"/>
      <c r="H378" s="282"/>
      <c r="I378" s="280"/>
      <c r="J378" s="280"/>
      <c r="K378" s="280"/>
      <c r="L378" s="280"/>
      <c r="M378" s="290"/>
      <c r="N378" s="284"/>
    </row>
    <row r="379" spans="1:14" s="9" customFormat="1" x14ac:dyDescent="0.2">
      <c r="A379" s="279"/>
      <c r="B379" s="280"/>
      <c r="C379" s="279"/>
      <c r="D379" s="280"/>
      <c r="E379" s="280"/>
      <c r="F379" s="281"/>
      <c r="G379" s="280"/>
      <c r="H379" s="282"/>
      <c r="I379" s="280"/>
      <c r="J379" s="280"/>
      <c r="K379" s="280"/>
      <c r="L379" s="280"/>
      <c r="M379" s="290"/>
      <c r="N379" s="284"/>
    </row>
    <row r="380" spans="1:14" s="9" customFormat="1" x14ac:dyDescent="0.2">
      <c r="A380" s="279"/>
      <c r="B380" s="280"/>
      <c r="C380" s="279"/>
      <c r="D380" s="280"/>
      <c r="E380" s="280"/>
      <c r="F380" s="281"/>
      <c r="G380" s="280"/>
      <c r="H380" s="282"/>
      <c r="I380" s="280"/>
      <c r="J380" s="280"/>
      <c r="K380" s="280"/>
      <c r="L380" s="280"/>
      <c r="M380" s="290"/>
      <c r="N380" s="284"/>
    </row>
    <row r="381" spans="1:14" s="9" customFormat="1" x14ac:dyDescent="0.2">
      <c r="A381" s="279"/>
      <c r="B381" s="280"/>
      <c r="C381" s="279"/>
      <c r="D381" s="280"/>
      <c r="E381" s="280"/>
      <c r="F381" s="281"/>
      <c r="G381" s="280"/>
      <c r="H381" s="282"/>
      <c r="I381" s="280"/>
      <c r="J381" s="280"/>
      <c r="K381" s="280"/>
      <c r="L381" s="280"/>
      <c r="M381" s="290"/>
      <c r="N381" s="284"/>
    </row>
    <row r="382" spans="1:14" s="9" customFormat="1" x14ac:dyDescent="0.2">
      <c r="A382" s="279"/>
      <c r="B382" s="280"/>
      <c r="C382" s="279"/>
      <c r="D382" s="280"/>
      <c r="E382" s="280"/>
      <c r="F382" s="281"/>
      <c r="G382" s="280"/>
      <c r="H382" s="282"/>
      <c r="I382" s="280"/>
      <c r="J382" s="280"/>
      <c r="K382" s="280"/>
      <c r="L382" s="280"/>
      <c r="M382" s="290"/>
      <c r="N382" s="284"/>
    </row>
    <row r="383" spans="1:14" s="9" customFormat="1" x14ac:dyDescent="0.2">
      <c r="A383" s="279"/>
      <c r="B383" s="280"/>
      <c r="C383" s="279"/>
      <c r="D383" s="280"/>
      <c r="E383" s="280"/>
      <c r="F383" s="281"/>
      <c r="G383" s="280"/>
      <c r="H383" s="282"/>
      <c r="I383" s="280"/>
      <c r="J383" s="280"/>
      <c r="K383" s="280"/>
      <c r="L383" s="280"/>
      <c r="M383" s="290"/>
      <c r="N383" s="284"/>
    </row>
    <row r="384" spans="1:14" s="9" customFormat="1" x14ac:dyDescent="0.2">
      <c r="A384" s="279"/>
      <c r="B384" s="280"/>
      <c r="C384" s="279"/>
      <c r="D384" s="280"/>
      <c r="E384" s="280"/>
      <c r="F384" s="281"/>
      <c r="G384" s="280"/>
      <c r="H384" s="282"/>
      <c r="I384" s="280"/>
      <c r="J384" s="280"/>
      <c r="K384" s="280"/>
      <c r="L384" s="280"/>
      <c r="M384" s="290"/>
      <c r="N384" s="284"/>
    </row>
    <row r="385" spans="1:14" s="9" customFormat="1" x14ac:dyDescent="0.2">
      <c r="A385" s="279"/>
      <c r="B385" s="280"/>
      <c r="C385" s="279"/>
      <c r="D385" s="280"/>
      <c r="E385" s="280"/>
      <c r="F385" s="281"/>
      <c r="G385" s="280"/>
      <c r="H385" s="282"/>
      <c r="I385" s="280"/>
      <c r="J385" s="280"/>
      <c r="K385" s="280"/>
      <c r="L385" s="280"/>
      <c r="M385" s="290"/>
      <c r="N385" s="284"/>
    </row>
    <row r="386" spans="1:14" s="9" customFormat="1" x14ac:dyDescent="0.2">
      <c r="A386" s="279"/>
      <c r="B386" s="280"/>
      <c r="C386" s="279"/>
      <c r="D386" s="280"/>
      <c r="E386" s="280"/>
      <c r="F386" s="281"/>
      <c r="G386" s="280"/>
      <c r="H386" s="282"/>
      <c r="I386" s="280"/>
      <c r="J386" s="280"/>
      <c r="K386" s="280"/>
      <c r="L386" s="280"/>
      <c r="M386" s="290"/>
      <c r="N386" s="284"/>
    </row>
    <row r="387" spans="1:14" s="9" customFormat="1" x14ac:dyDescent="0.2">
      <c r="A387" s="279"/>
      <c r="B387" s="280"/>
      <c r="C387" s="279"/>
      <c r="D387" s="280"/>
      <c r="E387" s="280"/>
      <c r="F387" s="281"/>
      <c r="G387" s="280"/>
      <c r="H387" s="282"/>
      <c r="I387" s="280"/>
      <c r="J387" s="280"/>
      <c r="K387" s="280"/>
      <c r="L387" s="280"/>
      <c r="M387" s="290"/>
      <c r="N387" s="284"/>
    </row>
    <row r="388" spans="1:14" s="9" customFormat="1" x14ac:dyDescent="0.2">
      <c r="A388" s="279"/>
      <c r="B388" s="280"/>
      <c r="C388" s="279"/>
      <c r="D388" s="280"/>
      <c r="E388" s="280"/>
      <c r="F388" s="281"/>
      <c r="G388" s="280"/>
      <c r="H388" s="282"/>
      <c r="I388" s="280"/>
      <c r="J388" s="280"/>
      <c r="K388" s="280"/>
      <c r="L388" s="280"/>
      <c r="M388" s="290"/>
      <c r="N388" s="284"/>
    </row>
    <row r="389" spans="1:14" s="9" customFormat="1" x14ac:dyDescent="0.2">
      <c r="A389" s="279"/>
      <c r="B389" s="280"/>
      <c r="C389" s="279"/>
      <c r="D389" s="280"/>
      <c r="E389" s="280"/>
      <c r="F389" s="281"/>
      <c r="G389" s="280"/>
      <c r="H389" s="282"/>
      <c r="I389" s="280"/>
      <c r="J389" s="280"/>
      <c r="K389" s="280"/>
      <c r="L389" s="280"/>
      <c r="M389" s="290"/>
      <c r="N389" s="284"/>
    </row>
    <row r="390" spans="1:14" s="9" customFormat="1" x14ac:dyDescent="0.2">
      <c r="A390" s="279"/>
      <c r="B390" s="280"/>
      <c r="C390" s="279"/>
      <c r="D390" s="280"/>
      <c r="E390" s="280"/>
      <c r="F390" s="281"/>
      <c r="G390" s="280"/>
      <c r="H390" s="282"/>
      <c r="I390" s="280"/>
      <c r="J390" s="280"/>
      <c r="K390" s="280"/>
      <c r="L390" s="280"/>
      <c r="M390" s="290"/>
      <c r="N390" s="284"/>
    </row>
    <row r="391" spans="1:14" s="9" customFormat="1" x14ac:dyDescent="0.2">
      <c r="A391" s="279"/>
      <c r="B391" s="280"/>
      <c r="C391" s="279"/>
      <c r="D391" s="280"/>
      <c r="E391" s="280"/>
      <c r="F391" s="281"/>
      <c r="G391" s="280"/>
      <c r="H391" s="282"/>
      <c r="I391" s="280"/>
      <c r="J391" s="280"/>
      <c r="K391" s="280"/>
      <c r="L391" s="280"/>
      <c r="M391" s="290"/>
      <c r="N391" s="284"/>
    </row>
    <row r="392" spans="1:14" s="9" customFormat="1" x14ac:dyDescent="0.2">
      <c r="A392" s="279"/>
      <c r="B392" s="280"/>
      <c r="C392" s="279"/>
      <c r="D392" s="280"/>
      <c r="E392" s="280"/>
      <c r="F392" s="281"/>
      <c r="G392" s="280"/>
      <c r="H392" s="282"/>
      <c r="I392" s="280"/>
      <c r="J392" s="280"/>
      <c r="K392" s="280"/>
      <c r="L392" s="280"/>
      <c r="M392" s="290"/>
      <c r="N392" s="284"/>
    </row>
    <row r="393" spans="1:14" s="9" customFormat="1" x14ac:dyDescent="0.2">
      <c r="A393" s="279"/>
      <c r="B393" s="280"/>
      <c r="C393" s="279"/>
      <c r="D393" s="280"/>
      <c r="E393" s="280"/>
      <c r="F393" s="281"/>
      <c r="G393" s="280"/>
      <c r="H393" s="282"/>
      <c r="I393" s="280"/>
      <c r="J393" s="280"/>
      <c r="K393" s="280"/>
      <c r="L393" s="280"/>
      <c r="M393" s="290"/>
      <c r="N393" s="284"/>
    </row>
    <row r="394" spans="1:14" s="9" customFormat="1" x14ac:dyDescent="0.2">
      <c r="A394" s="279"/>
      <c r="B394" s="280"/>
      <c r="C394" s="279"/>
      <c r="D394" s="280"/>
      <c r="E394" s="280"/>
      <c r="F394" s="281"/>
      <c r="G394" s="280"/>
      <c r="H394" s="282"/>
      <c r="I394" s="280"/>
      <c r="J394" s="280"/>
      <c r="K394" s="280"/>
      <c r="L394" s="280"/>
      <c r="M394" s="290"/>
      <c r="N394" s="284"/>
    </row>
    <row r="395" spans="1:14" s="9" customFormat="1" x14ac:dyDescent="0.2">
      <c r="A395" s="279"/>
      <c r="B395" s="280"/>
      <c r="C395" s="279"/>
      <c r="D395" s="280"/>
      <c r="E395" s="280"/>
      <c r="F395" s="281"/>
      <c r="G395" s="280"/>
      <c r="H395" s="282"/>
      <c r="I395" s="280"/>
      <c r="J395" s="280"/>
      <c r="K395" s="280"/>
      <c r="L395" s="280"/>
      <c r="M395" s="290"/>
      <c r="N395" s="284"/>
    </row>
    <row r="396" spans="1:14" s="9" customFormat="1" x14ac:dyDescent="0.2">
      <c r="A396" s="279"/>
      <c r="B396" s="280"/>
      <c r="C396" s="279"/>
      <c r="D396" s="280"/>
      <c r="E396" s="280"/>
      <c r="F396" s="281"/>
      <c r="G396" s="280"/>
      <c r="H396" s="282"/>
      <c r="I396" s="280"/>
      <c r="J396" s="280"/>
      <c r="K396" s="280"/>
      <c r="L396" s="280"/>
      <c r="M396" s="290"/>
      <c r="N396" s="284"/>
    </row>
    <row r="397" spans="1:14" s="9" customFormat="1" x14ac:dyDescent="0.2">
      <c r="A397" s="279"/>
      <c r="B397" s="280"/>
      <c r="C397" s="279"/>
      <c r="D397" s="280"/>
      <c r="E397" s="280"/>
      <c r="F397" s="281"/>
      <c r="G397" s="280"/>
      <c r="H397" s="282"/>
      <c r="I397" s="280"/>
      <c r="J397" s="280"/>
      <c r="K397" s="280"/>
      <c r="L397" s="280"/>
      <c r="M397" s="290"/>
      <c r="N397" s="284"/>
    </row>
    <row r="398" spans="1:14" s="9" customFormat="1" x14ac:dyDescent="0.2">
      <c r="A398" s="279"/>
      <c r="B398" s="280"/>
      <c r="C398" s="279"/>
      <c r="D398" s="280"/>
      <c r="E398" s="280"/>
      <c r="F398" s="281"/>
      <c r="G398" s="280"/>
      <c r="H398" s="282"/>
      <c r="I398" s="280"/>
      <c r="J398" s="280"/>
      <c r="K398" s="280"/>
      <c r="L398" s="280"/>
      <c r="M398" s="290"/>
      <c r="N398" s="284"/>
    </row>
    <row r="399" spans="1:14" s="9" customFormat="1" x14ac:dyDescent="0.2">
      <c r="A399" s="279"/>
      <c r="B399" s="280"/>
      <c r="C399" s="279"/>
      <c r="D399" s="280"/>
      <c r="E399" s="280"/>
      <c r="F399" s="281"/>
      <c r="G399" s="280"/>
      <c r="H399" s="282"/>
      <c r="I399" s="280"/>
      <c r="J399" s="280"/>
      <c r="K399" s="280"/>
      <c r="L399" s="280"/>
      <c r="M399" s="290"/>
      <c r="N399" s="284"/>
    </row>
    <row r="400" spans="1:14" s="9" customFormat="1" x14ac:dyDescent="0.2">
      <c r="A400" s="279"/>
      <c r="B400" s="280"/>
      <c r="C400" s="279"/>
      <c r="D400" s="280"/>
      <c r="E400" s="280"/>
      <c r="F400" s="281"/>
      <c r="G400" s="280"/>
      <c r="H400" s="282"/>
      <c r="I400" s="280"/>
      <c r="J400" s="280"/>
      <c r="K400" s="280"/>
      <c r="L400" s="280"/>
      <c r="M400" s="290"/>
      <c r="N400" s="284"/>
    </row>
    <row r="401" spans="1:14" s="9" customFormat="1" x14ac:dyDescent="0.2">
      <c r="A401" s="279"/>
      <c r="B401" s="280"/>
      <c r="C401" s="279"/>
      <c r="D401" s="280"/>
      <c r="E401" s="280"/>
      <c r="F401" s="281"/>
      <c r="G401" s="280"/>
      <c r="H401" s="282"/>
      <c r="I401" s="280"/>
      <c r="J401" s="280"/>
      <c r="K401" s="280"/>
      <c r="L401" s="280"/>
      <c r="M401" s="290"/>
      <c r="N401" s="284"/>
    </row>
    <row r="402" spans="1:14" s="9" customFormat="1" x14ac:dyDescent="0.2">
      <c r="A402" s="279"/>
      <c r="B402" s="280"/>
      <c r="C402" s="279"/>
      <c r="D402" s="280"/>
      <c r="E402" s="280"/>
      <c r="F402" s="281"/>
      <c r="G402" s="280"/>
      <c r="H402" s="282"/>
      <c r="I402" s="280"/>
      <c r="J402" s="280"/>
      <c r="K402" s="280"/>
      <c r="L402" s="280"/>
      <c r="M402" s="290"/>
      <c r="N402" s="284"/>
    </row>
    <row r="403" spans="1:14" s="9" customFormat="1" x14ac:dyDescent="0.2">
      <c r="A403" s="279"/>
      <c r="B403" s="280"/>
      <c r="C403" s="279"/>
      <c r="D403" s="280"/>
      <c r="E403" s="280"/>
      <c r="F403" s="281"/>
      <c r="G403" s="280"/>
      <c r="H403" s="282"/>
      <c r="I403" s="280"/>
      <c r="J403" s="280"/>
      <c r="K403" s="280"/>
      <c r="L403" s="280"/>
      <c r="M403" s="290"/>
      <c r="N403" s="284"/>
    </row>
    <row r="404" spans="1:14" s="9" customFormat="1" x14ac:dyDescent="0.2">
      <c r="A404" s="279"/>
      <c r="B404" s="280"/>
      <c r="C404" s="279"/>
      <c r="D404" s="280"/>
      <c r="E404" s="280"/>
      <c r="F404" s="281"/>
      <c r="G404" s="280"/>
      <c r="H404" s="282"/>
      <c r="I404" s="280"/>
      <c r="J404" s="280"/>
      <c r="K404" s="280"/>
      <c r="L404" s="280"/>
      <c r="M404" s="290"/>
      <c r="N404" s="284"/>
    </row>
    <row r="405" spans="1:14" s="9" customFormat="1" x14ac:dyDescent="0.2">
      <c r="A405" s="279"/>
      <c r="B405" s="280"/>
      <c r="C405" s="279"/>
      <c r="D405" s="280"/>
      <c r="E405" s="280"/>
      <c r="F405" s="281"/>
      <c r="G405" s="280"/>
      <c r="H405" s="282"/>
      <c r="I405" s="280"/>
      <c r="J405" s="280"/>
      <c r="K405" s="280"/>
      <c r="L405" s="280"/>
      <c r="M405" s="290"/>
      <c r="N405" s="284"/>
    </row>
    <row r="406" spans="1:14" s="9" customFormat="1" x14ac:dyDescent="0.2">
      <c r="A406" s="279"/>
      <c r="B406" s="280"/>
      <c r="C406" s="279"/>
      <c r="D406" s="280"/>
      <c r="E406" s="280"/>
      <c r="F406" s="281"/>
      <c r="G406" s="280"/>
      <c r="H406" s="282"/>
      <c r="I406" s="280"/>
      <c r="J406" s="280"/>
      <c r="K406" s="280"/>
      <c r="L406" s="280"/>
      <c r="M406" s="290"/>
      <c r="N406" s="284"/>
    </row>
    <row r="407" spans="1:14" s="9" customFormat="1" x14ac:dyDescent="0.2">
      <c r="A407" s="279"/>
      <c r="B407" s="280"/>
      <c r="C407" s="279"/>
      <c r="D407" s="280"/>
      <c r="E407" s="280"/>
      <c r="F407" s="281"/>
      <c r="G407" s="280"/>
      <c r="H407" s="282"/>
      <c r="I407" s="280"/>
      <c r="J407" s="280"/>
      <c r="K407" s="280"/>
      <c r="L407" s="280"/>
      <c r="M407" s="290"/>
      <c r="N407" s="284"/>
    </row>
    <row r="408" spans="1:14" s="9" customFormat="1" x14ac:dyDescent="0.2">
      <c r="A408" s="279"/>
      <c r="B408" s="280"/>
      <c r="C408" s="279"/>
      <c r="D408" s="280"/>
      <c r="E408" s="280"/>
      <c r="F408" s="281"/>
      <c r="G408" s="280"/>
      <c r="H408" s="282"/>
      <c r="I408" s="280"/>
      <c r="J408" s="280"/>
      <c r="K408" s="280"/>
      <c r="L408" s="280"/>
      <c r="M408" s="290"/>
      <c r="N408" s="284"/>
    </row>
    <row r="409" spans="1:14" s="9" customFormat="1" x14ac:dyDescent="0.2">
      <c r="A409" s="279"/>
      <c r="B409" s="280"/>
      <c r="C409" s="279"/>
      <c r="D409" s="280"/>
      <c r="E409" s="280"/>
      <c r="F409" s="281"/>
      <c r="G409" s="280"/>
      <c r="H409" s="282"/>
      <c r="I409" s="280"/>
      <c r="J409" s="280"/>
      <c r="K409" s="280"/>
      <c r="L409" s="280"/>
      <c r="M409" s="290"/>
      <c r="N409" s="284"/>
    </row>
    <row r="410" spans="1:14" s="9" customFormat="1" x14ac:dyDescent="0.2">
      <c r="A410" s="279"/>
      <c r="B410" s="280"/>
      <c r="C410" s="279"/>
      <c r="D410" s="280"/>
      <c r="E410" s="280"/>
      <c r="F410" s="281"/>
      <c r="G410" s="280"/>
      <c r="H410" s="282"/>
      <c r="I410" s="280"/>
      <c r="J410" s="280"/>
      <c r="K410" s="280"/>
      <c r="L410" s="280"/>
      <c r="M410" s="290"/>
      <c r="N410" s="284"/>
    </row>
    <row r="411" spans="1:14" s="9" customFormat="1" x14ac:dyDescent="0.2">
      <c r="A411" s="279"/>
      <c r="B411" s="280"/>
      <c r="C411" s="279"/>
      <c r="D411" s="280"/>
      <c r="E411" s="280"/>
      <c r="F411" s="281"/>
      <c r="G411" s="280"/>
      <c r="H411" s="282"/>
      <c r="I411" s="280"/>
      <c r="J411" s="280"/>
      <c r="K411" s="280"/>
      <c r="L411" s="280"/>
      <c r="M411" s="290"/>
      <c r="N411" s="284"/>
    </row>
    <row r="412" spans="1:14" s="9" customFormat="1" x14ac:dyDescent="0.2">
      <c r="A412" s="279"/>
      <c r="B412" s="280"/>
      <c r="C412" s="279"/>
      <c r="D412" s="280"/>
      <c r="E412" s="280"/>
      <c r="F412" s="281"/>
      <c r="G412" s="280"/>
      <c r="H412" s="282"/>
      <c r="I412" s="280"/>
      <c r="J412" s="280"/>
      <c r="K412" s="280"/>
      <c r="L412" s="280"/>
      <c r="M412" s="290"/>
      <c r="N412" s="284"/>
    </row>
    <row r="413" spans="1:14" s="9" customFormat="1" x14ac:dyDescent="0.2">
      <c r="A413" s="279"/>
      <c r="B413" s="280"/>
      <c r="C413" s="279"/>
      <c r="D413" s="280"/>
      <c r="E413" s="280"/>
      <c r="F413" s="281"/>
      <c r="G413" s="280"/>
      <c r="H413" s="282"/>
      <c r="I413" s="280"/>
      <c r="J413" s="280"/>
      <c r="K413" s="280"/>
      <c r="L413" s="280"/>
      <c r="M413" s="290"/>
      <c r="N413" s="284"/>
    </row>
    <row r="414" spans="1:14" s="9" customFormat="1" x14ac:dyDescent="0.2">
      <c r="A414" s="279"/>
      <c r="B414" s="280"/>
      <c r="C414" s="279"/>
      <c r="D414" s="280"/>
      <c r="E414" s="280"/>
      <c r="F414" s="281"/>
      <c r="G414" s="280"/>
      <c r="H414" s="282"/>
      <c r="I414" s="280"/>
      <c r="J414" s="280"/>
      <c r="K414" s="280"/>
      <c r="L414" s="280"/>
      <c r="M414" s="290"/>
      <c r="N414" s="284"/>
    </row>
    <row r="415" spans="1:14" s="9" customFormat="1" x14ac:dyDescent="0.2">
      <c r="A415" s="279"/>
      <c r="B415" s="280"/>
      <c r="C415" s="279"/>
      <c r="D415" s="280"/>
      <c r="E415" s="280"/>
      <c r="F415" s="281"/>
      <c r="G415" s="280"/>
      <c r="H415" s="282"/>
      <c r="I415" s="280"/>
      <c r="J415" s="280"/>
      <c r="K415" s="280"/>
      <c r="L415" s="280"/>
      <c r="M415" s="290"/>
      <c r="N415" s="284"/>
    </row>
    <row r="416" spans="1:14" s="9" customFormat="1" x14ac:dyDescent="0.2">
      <c r="A416" s="279"/>
      <c r="B416" s="280"/>
      <c r="C416" s="279"/>
      <c r="D416" s="280"/>
      <c r="E416" s="280"/>
      <c r="F416" s="281"/>
      <c r="G416" s="280"/>
      <c r="H416" s="282"/>
      <c r="I416" s="280"/>
      <c r="J416" s="280"/>
      <c r="K416" s="280"/>
      <c r="L416" s="280"/>
      <c r="M416" s="290"/>
      <c r="N416" s="284"/>
    </row>
    <row r="417" spans="1:14" s="9" customFormat="1" x14ac:dyDescent="0.2">
      <c r="A417" s="279"/>
      <c r="B417" s="280"/>
      <c r="C417" s="279"/>
      <c r="D417" s="280"/>
      <c r="E417" s="280"/>
      <c r="F417" s="281"/>
      <c r="G417" s="280"/>
      <c r="H417" s="282"/>
      <c r="I417" s="280"/>
      <c r="J417" s="280"/>
      <c r="K417" s="280"/>
      <c r="L417" s="280"/>
      <c r="M417" s="290"/>
      <c r="N417" s="284"/>
    </row>
    <row r="418" spans="1:14" s="9" customFormat="1" x14ac:dyDescent="0.2">
      <c r="A418" s="279"/>
      <c r="B418" s="280"/>
      <c r="C418" s="279"/>
      <c r="D418" s="280"/>
      <c r="E418" s="280"/>
      <c r="F418" s="281"/>
      <c r="G418" s="280"/>
      <c r="H418" s="282"/>
      <c r="I418" s="280"/>
      <c r="J418" s="280"/>
      <c r="K418" s="280"/>
      <c r="L418" s="280"/>
      <c r="M418" s="290"/>
      <c r="N418" s="284"/>
    </row>
    <row r="419" spans="1:14" s="9" customFormat="1" x14ac:dyDescent="0.2">
      <c r="A419" s="279"/>
      <c r="B419" s="280"/>
      <c r="C419" s="279"/>
      <c r="D419" s="280"/>
      <c r="E419" s="280"/>
      <c r="F419" s="281"/>
      <c r="G419" s="280"/>
      <c r="H419" s="282"/>
      <c r="I419" s="280"/>
      <c r="J419" s="280"/>
      <c r="K419" s="280"/>
      <c r="L419" s="280"/>
      <c r="M419" s="290"/>
      <c r="N419" s="284"/>
    </row>
    <row r="420" spans="1:14" s="9" customFormat="1" x14ac:dyDescent="0.2">
      <c r="A420" s="279"/>
      <c r="B420" s="280"/>
      <c r="C420" s="279"/>
      <c r="D420" s="280"/>
      <c r="E420" s="280"/>
      <c r="F420" s="281"/>
      <c r="G420" s="280"/>
      <c r="H420" s="282"/>
      <c r="I420" s="280"/>
      <c r="J420" s="280"/>
      <c r="K420" s="280"/>
      <c r="L420" s="280"/>
      <c r="M420" s="290"/>
      <c r="N420" s="284"/>
    </row>
    <row r="421" spans="1:14" s="9" customFormat="1" x14ac:dyDescent="0.2">
      <c r="A421" s="279"/>
      <c r="B421" s="280"/>
      <c r="C421" s="279"/>
      <c r="D421" s="280"/>
      <c r="E421" s="280"/>
      <c r="F421" s="281"/>
      <c r="G421" s="280"/>
      <c r="H421" s="282"/>
      <c r="I421" s="280"/>
      <c r="J421" s="280"/>
      <c r="K421" s="280"/>
      <c r="L421" s="280"/>
      <c r="M421" s="290"/>
      <c r="N421" s="284"/>
    </row>
    <row r="422" spans="1:14" s="9" customFormat="1" x14ac:dyDescent="0.2">
      <c r="A422" s="279"/>
      <c r="B422" s="280"/>
      <c r="C422" s="279"/>
      <c r="D422" s="280"/>
      <c r="E422" s="280"/>
      <c r="F422" s="281"/>
      <c r="G422" s="280"/>
      <c r="H422" s="282"/>
      <c r="I422" s="280"/>
      <c r="J422" s="280"/>
      <c r="K422" s="280"/>
      <c r="L422" s="280"/>
      <c r="M422" s="290"/>
      <c r="N422" s="284"/>
    </row>
    <row r="423" spans="1:14" s="9" customFormat="1" x14ac:dyDescent="0.2">
      <c r="A423" s="279"/>
      <c r="B423" s="280"/>
      <c r="C423" s="279"/>
      <c r="D423" s="280"/>
      <c r="E423" s="280"/>
      <c r="F423" s="281"/>
      <c r="G423" s="280"/>
      <c r="H423" s="282"/>
      <c r="I423" s="280"/>
      <c r="J423" s="280"/>
      <c r="K423" s="280"/>
      <c r="L423" s="280"/>
      <c r="M423" s="290"/>
      <c r="N423" s="284"/>
    </row>
    <row r="424" spans="1:14" s="9" customFormat="1" x14ac:dyDescent="0.2">
      <c r="A424" s="279"/>
      <c r="B424" s="280"/>
      <c r="C424" s="279"/>
      <c r="D424" s="280"/>
      <c r="E424" s="280"/>
      <c r="F424" s="281"/>
      <c r="G424" s="280"/>
      <c r="H424" s="282"/>
      <c r="I424" s="280"/>
      <c r="J424" s="280"/>
      <c r="K424" s="280"/>
      <c r="L424" s="280"/>
      <c r="M424" s="290"/>
      <c r="N424" s="284"/>
    </row>
    <row r="425" spans="1:14" s="9" customFormat="1" x14ac:dyDescent="0.2">
      <c r="A425" s="279"/>
      <c r="B425" s="280"/>
      <c r="C425" s="279"/>
      <c r="D425" s="280"/>
      <c r="E425" s="280"/>
      <c r="F425" s="281"/>
      <c r="G425" s="280"/>
      <c r="H425" s="282"/>
      <c r="I425" s="280"/>
      <c r="J425" s="280"/>
      <c r="K425" s="280"/>
      <c r="L425" s="280"/>
      <c r="M425" s="290"/>
      <c r="N425" s="284"/>
    </row>
    <row r="426" spans="1:14" s="9" customFormat="1" x14ac:dyDescent="0.2">
      <c r="A426" s="279"/>
      <c r="B426" s="280"/>
      <c r="C426" s="279"/>
      <c r="D426" s="280"/>
      <c r="E426" s="280"/>
      <c r="F426" s="281"/>
      <c r="G426" s="280"/>
      <c r="H426" s="282"/>
      <c r="I426" s="280"/>
      <c r="J426" s="280"/>
      <c r="K426" s="280"/>
      <c r="L426" s="280"/>
      <c r="M426" s="290"/>
      <c r="N426" s="284"/>
    </row>
    <row r="427" spans="1:14" s="9" customFormat="1" x14ac:dyDescent="0.2">
      <c r="A427" s="279"/>
      <c r="B427" s="280"/>
      <c r="C427" s="279"/>
      <c r="D427" s="280"/>
      <c r="E427" s="280"/>
      <c r="F427" s="281"/>
      <c r="G427" s="280"/>
      <c r="H427" s="282"/>
      <c r="I427" s="280"/>
      <c r="J427" s="280"/>
      <c r="K427" s="280"/>
      <c r="L427" s="280"/>
      <c r="M427" s="290"/>
      <c r="N427" s="284"/>
    </row>
    <row r="428" spans="1:14" s="9" customFormat="1" x14ac:dyDescent="0.2">
      <c r="A428" s="279"/>
      <c r="B428" s="280"/>
      <c r="C428" s="279"/>
      <c r="D428" s="280"/>
      <c r="E428" s="280"/>
      <c r="F428" s="281"/>
      <c r="G428" s="280"/>
      <c r="H428" s="282"/>
      <c r="I428" s="280"/>
      <c r="J428" s="280"/>
      <c r="K428" s="280"/>
      <c r="L428" s="280"/>
      <c r="M428" s="290"/>
      <c r="N428" s="284"/>
    </row>
    <row r="429" spans="1:14" s="9" customFormat="1" x14ac:dyDescent="0.2">
      <c r="A429" s="279"/>
      <c r="B429" s="280"/>
      <c r="C429" s="279"/>
      <c r="D429" s="280"/>
      <c r="E429" s="280"/>
      <c r="F429" s="281"/>
      <c r="G429" s="280"/>
      <c r="H429" s="282"/>
      <c r="I429" s="280"/>
      <c r="J429" s="280"/>
      <c r="K429" s="280"/>
      <c r="L429" s="280"/>
      <c r="M429" s="290"/>
      <c r="N429" s="284"/>
    </row>
    <row r="430" spans="1:14" s="9" customFormat="1" x14ac:dyDescent="0.2">
      <c r="A430" s="279"/>
      <c r="B430" s="280"/>
      <c r="C430" s="279"/>
      <c r="D430" s="280"/>
      <c r="E430" s="280"/>
      <c r="F430" s="281"/>
      <c r="G430" s="280"/>
      <c r="H430" s="282"/>
      <c r="I430" s="280"/>
      <c r="J430" s="280"/>
      <c r="K430" s="280"/>
      <c r="L430" s="280"/>
      <c r="M430" s="290"/>
      <c r="N430" s="284"/>
    </row>
    <row r="431" spans="1:14" s="9" customFormat="1" x14ac:dyDescent="0.2">
      <c r="A431" s="279"/>
      <c r="B431" s="280"/>
      <c r="C431" s="279"/>
      <c r="D431" s="280"/>
      <c r="E431" s="280"/>
      <c r="F431" s="281"/>
      <c r="G431" s="280"/>
      <c r="H431" s="282"/>
      <c r="I431" s="280"/>
      <c r="J431" s="280"/>
      <c r="K431" s="280"/>
      <c r="L431" s="280"/>
      <c r="M431" s="290"/>
      <c r="N431" s="284"/>
    </row>
    <row r="432" spans="1:14" s="9" customFormat="1" x14ac:dyDescent="0.2">
      <c r="A432" s="279"/>
      <c r="B432" s="280"/>
      <c r="C432" s="279"/>
      <c r="D432" s="280"/>
      <c r="E432" s="280"/>
      <c r="F432" s="281"/>
      <c r="G432" s="280"/>
      <c r="H432" s="282"/>
      <c r="I432" s="280"/>
      <c r="J432" s="280"/>
      <c r="K432" s="280"/>
      <c r="L432" s="280"/>
      <c r="M432" s="290"/>
      <c r="N432" s="284"/>
    </row>
    <row r="433" spans="1:14" s="9" customFormat="1" x14ac:dyDescent="0.2">
      <c r="A433" s="279"/>
      <c r="B433" s="280"/>
      <c r="C433" s="279"/>
      <c r="D433" s="280"/>
      <c r="E433" s="280"/>
      <c r="F433" s="281"/>
      <c r="G433" s="280"/>
      <c r="H433" s="282"/>
      <c r="I433" s="280"/>
      <c r="J433" s="280"/>
      <c r="K433" s="280"/>
      <c r="L433" s="280"/>
      <c r="M433" s="290"/>
      <c r="N433" s="284"/>
    </row>
    <row r="434" spans="1:14" s="9" customFormat="1" x14ac:dyDescent="0.2">
      <c r="A434" s="279"/>
      <c r="B434" s="280"/>
      <c r="C434" s="279"/>
      <c r="D434" s="280"/>
      <c r="E434" s="280"/>
      <c r="F434" s="281"/>
      <c r="G434" s="280"/>
      <c r="H434" s="282"/>
      <c r="I434" s="280"/>
      <c r="J434" s="280"/>
      <c r="K434" s="280"/>
      <c r="L434" s="280"/>
      <c r="M434" s="290"/>
      <c r="N434" s="284"/>
    </row>
    <row r="435" spans="1:14" s="9" customFormat="1" x14ac:dyDescent="0.2">
      <c r="A435" s="279"/>
      <c r="B435" s="280"/>
      <c r="C435" s="279"/>
      <c r="D435" s="280"/>
      <c r="E435" s="280"/>
      <c r="F435" s="281"/>
      <c r="G435" s="280"/>
      <c r="H435" s="282"/>
      <c r="I435" s="280"/>
      <c r="J435" s="280"/>
      <c r="K435" s="280"/>
      <c r="L435" s="280"/>
      <c r="M435" s="290"/>
      <c r="N435" s="284"/>
    </row>
    <row r="436" spans="1:14" s="9" customFormat="1" x14ac:dyDescent="0.2">
      <c r="A436" s="279"/>
      <c r="B436" s="280"/>
      <c r="C436" s="279"/>
      <c r="D436" s="280"/>
      <c r="E436" s="280"/>
      <c r="F436" s="281"/>
      <c r="G436" s="280"/>
      <c r="H436" s="282"/>
      <c r="I436" s="280"/>
      <c r="J436" s="280"/>
      <c r="K436" s="280"/>
      <c r="L436" s="280"/>
      <c r="M436" s="290"/>
      <c r="N436" s="284"/>
    </row>
    <row r="437" spans="1:14" s="9" customFormat="1" x14ac:dyDescent="0.2">
      <c r="A437" s="279"/>
      <c r="B437" s="280"/>
      <c r="C437" s="279"/>
      <c r="D437" s="280"/>
      <c r="E437" s="280"/>
      <c r="F437" s="281"/>
      <c r="G437" s="280"/>
      <c r="H437" s="282"/>
      <c r="I437" s="280"/>
      <c r="J437" s="280"/>
      <c r="K437" s="280"/>
      <c r="L437" s="280"/>
      <c r="M437" s="290"/>
      <c r="N437" s="284"/>
    </row>
    <row r="438" spans="1:14" s="9" customFormat="1" x14ac:dyDescent="0.2">
      <c r="A438" s="279"/>
      <c r="B438" s="280"/>
      <c r="C438" s="279"/>
      <c r="D438" s="280"/>
      <c r="E438" s="280"/>
      <c r="F438" s="281"/>
      <c r="G438" s="280"/>
      <c r="H438" s="282"/>
      <c r="I438" s="280"/>
      <c r="J438" s="280"/>
      <c r="K438" s="280"/>
      <c r="L438" s="280"/>
      <c r="M438" s="290"/>
      <c r="N438" s="284"/>
    </row>
    <row r="439" spans="1:14" s="9" customFormat="1" x14ac:dyDescent="0.2">
      <c r="A439" s="279"/>
      <c r="B439" s="280"/>
      <c r="C439" s="279"/>
      <c r="D439" s="280"/>
      <c r="E439" s="280"/>
      <c r="F439" s="281"/>
      <c r="G439" s="280"/>
      <c r="H439" s="282"/>
      <c r="I439" s="280"/>
      <c r="J439" s="280"/>
      <c r="K439" s="280"/>
      <c r="L439" s="280"/>
      <c r="M439" s="290"/>
      <c r="N439" s="284"/>
    </row>
    <row r="440" spans="1:14" s="9" customFormat="1" x14ac:dyDescent="0.2">
      <c r="A440" s="279"/>
      <c r="B440" s="280"/>
      <c r="C440" s="279"/>
      <c r="D440" s="280"/>
      <c r="E440" s="280"/>
      <c r="F440" s="281"/>
      <c r="G440" s="280"/>
      <c r="H440" s="282"/>
      <c r="I440" s="280"/>
      <c r="J440" s="280"/>
      <c r="K440" s="280"/>
      <c r="L440" s="280"/>
      <c r="M440" s="290"/>
      <c r="N440" s="284"/>
    </row>
    <row r="441" spans="1:14" s="9" customFormat="1" x14ac:dyDescent="0.2">
      <c r="A441" s="279"/>
      <c r="B441" s="280"/>
      <c r="C441" s="279"/>
      <c r="D441" s="280"/>
      <c r="E441" s="280"/>
      <c r="F441" s="281"/>
      <c r="G441" s="280"/>
      <c r="H441" s="282"/>
      <c r="I441" s="280"/>
      <c r="J441" s="280"/>
      <c r="K441" s="280"/>
      <c r="L441" s="280"/>
      <c r="M441" s="290"/>
      <c r="N441" s="284"/>
    </row>
    <row r="442" spans="1:14" s="9" customFormat="1" x14ac:dyDescent="0.2">
      <c r="A442" s="279"/>
      <c r="B442" s="280"/>
      <c r="C442" s="279"/>
      <c r="D442" s="280"/>
      <c r="E442" s="280"/>
      <c r="F442" s="281"/>
      <c r="G442" s="280"/>
      <c r="H442" s="282"/>
      <c r="I442" s="280"/>
      <c r="J442" s="280"/>
      <c r="K442" s="280"/>
      <c r="L442" s="280"/>
      <c r="M442" s="290"/>
      <c r="N442" s="284"/>
    </row>
    <row r="443" spans="1:14" s="9" customFormat="1" x14ac:dyDescent="0.2">
      <c r="A443" s="279"/>
      <c r="B443" s="280"/>
      <c r="C443" s="279"/>
      <c r="D443" s="280"/>
      <c r="E443" s="280"/>
      <c r="F443" s="281"/>
      <c r="G443" s="280"/>
      <c r="H443" s="282"/>
      <c r="I443" s="280"/>
      <c r="J443" s="280"/>
      <c r="K443" s="280"/>
      <c r="L443" s="280"/>
      <c r="M443" s="290"/>
      <c r="N443" s="284"/>
    </row>
    <row r="444" spans="1:14" s="9" customFormat="1" x14ac:dyDescent="0.2">
      <c r="A444" s="279"/>
      <c r="B444" s="280"/>
      <c r="C444" s="279"/>
      <c r="D444" s="280"/>
      <c r="E444" s="280"/>
      <c r="F444" s="281"/>
      <c r="G444" s="280"/>
      <c r="H444" s="282"/>
      <c r="I444" s="280"/>
      <c r="J444" s="280"/>
      <c r="K444" s="280"/>
      <c r="L444" s="280"/>
      <c r="M444" s="290"/>
      <c r="N444" s="284"/>
    </row>
    <row r="445" spans="1:14" s="9" customFormat="1" x14ac:dyDescent="0.2">
      <c r="A445" s="279"/>
      <c r="B445" s="280"/>
      <c r="C445" s="279"/>
      <c r="D445" s="280"/>
      <c r="E445" s="280"/>
      <c r="F445" s="281"/>
      <c r="G445" s="280"/>
      <c r="H445" s="282"/>
      <c r="I445" s="280"/>
      <c r="J445" s="280"/>
      <c r="K445" s="280"/>
      <c r="L445" s="280"/>
      <c r="M445" s="290"/>
      <c r="N445" s="284"/>
    </row>
    <row r="446" spans="1:14" s="9" customFormat="1" x14ac:dyDescent="0.2">
      <c r="A446" s="279"/>
      <c r="B446" s="280"/>
      <c r="C446" s="279"/>
      <c r="D446" s="280"/>
      <c r="E446" s="280"/>
      <c r="F446" s="281"/>
      <c r="G446" s="280"/>
      <c r="H446" s="282"/>
      <c r="I446" s="280"/>
      <c r="J446" s="280"/>
      <c r="K446" s="280"/>
      <c r="L446" s="280"/>
      <c r="M446" s="290"/>
      <c r="N446" s="284"/>
    </row>
    <row r="447" spans="1:14" s="9" customFormat="1" x14ac:dyDescent="0.2">
      <c r="A447" s="279"/>
      <c r="B447" s="280"/>
      <c r="C447" s="279"/>
      <c r="D447" s="280"/>
      <c r="E447" s="280"/>
      <c r="F447" s="281"/>
      <c r="G447" s="280"/>
      <c r="H447" s="282"/>
      <c r="I447" s="280"/>
      <c r="J447" s="280"/>
      <c r="K447" s="280"/>
      <c r="L447" s="280"/>
      <c r="M447" s="290"/>
      <c r="N447" s="284"/>
    </row>
    <row r="448" spans="1:14" s="9" customFormat="1" x14ac:dyDescent="0.2">
      <c r="A448" s="279"/>
      <c r="B448" s="280"/>
      <c r="C448" s="279"/>
      <c r="D448" s="280"/>
      <c r="E448" s="280"/>
      <c r="F448" s="281"/>
      <c r="G448" s="280"/>
      <c r="H448" s="282"/>
      <c r="I448" s="280"/>
      <c r="J448" s="280"/>
      <c r="K448" s="280"/>
      <c r="L448" s="280"/>
      <c r="M448" s="290"/>
      <c r="N448" s="284"/>
    </row>
    <row r="449" spans="1:14" s="9" customFormat="1" x14ac:dyDescent="0.2">
      <c r="A449" s="279"/>
      <c r="B449" s="280"/>
      <c r="C449" s="279"/>
      <c r="D449" s="280"/>
      <c r="E449" s="280"/>
      <c r="F449" s="281"/>
      <c r="G449" s="280"/>
      <c r="H449" s="282"/>
      <c r="I449" s="280"/>
      <c r="J449" s="280"/>
      <c r="K449" s="280"/>
      <c r="L449" s="280"/>
      <c r="M449" s="290"/>
      <c r="N449" s="284"/>
    </row>
    <row r="450" spans="1:14" s="9" customFormat="1" x14ac:dyDescent="0.2">
      <c r="A450" s="279"/>
      <c r="B450" s="280"/>
      <c r="C450" s="279"/>
      <c r="D450" s="280"/>
      <c r="E450" s="280"/>
      <c r="F450" s="281"/>
      <c r="G450" s="280"/>
      <c r="H450" s="282"/>
      <c r="I450" s="280"/>
      <c r="J450" s="280"/>
      <c r="K450" s="280"/>
      <c r="L450" s="280"/>
      <c r="M450" s="290"/>
      <c r="N450" s="284"/>
    </row>
    <row r="451" spans="1:14" s="9" customFormat="1" x14ac:dyDescent="0.2">
      <c r="A451" s="279"/>
      <c r="B451" s="280"/>
      <c r="C451" s="279"/>
      <c r="D451" s="280"/>
      <c r="E451" s="280"/>
      <c r="F451" s="281"/>
      <c r="G451" s="280"/>
      <c r="H451" s="282"/>
      <c r="I451" s="280"/>
      <c r="J451" s="280"/>
      <c r="K451" s="280"/>
      <c r="L451" s="280"/>
      <c r="M451" s="290"/>
      <c r="N451" s="284"/>
    </row>
    <row r="452" spans="1:14" s="9" customFormat="1" x14ac:dyDescent="0.2">
      <c r="A452" s="279"/>
      <c r="B452" s="280"/>
      <c r="C452" s="279"/>
      <c r="D452" s="280"/>
      <c r="E452" s="280"/>
      <c r="F452" s="281"/>
      <c r="G452" s="280"/>
      <c r="H452" s="282"/>
      <c r="I452" s="280"/>
      <c r="J452" s="280"/>
      <c r="K452" s="280"/>
      <c r="L452" s="280"/>
      <c r="M452" s="290"/>
      <c r="N452" s="284"/>
    </row>
    <row r="453" spans="1:14" s="9" customFormat="1" x14ac:dyDescent="0.2">
      <c r="A453" s="279"/>
      <c r="B453" s="280"/>
      <c r="C453" s="279"/>
      <c r="D453" s="280"/>
      <c r="E453" s="280"/>
      <c r="F453" s="281"/>
      <c r="G453" s="280"/>
      <c r="H453" s="282"/>
      <c r="I453" s="280"/>
      <c r="J453" s="280"/>
      <c r="K453" s="280"/>
      <c r="L453" s="280"/>
      <c r="M453" s="290"/>
      <c r="N453" s="284"/>
    </row>
    <row r="454" spans="1:14" s="9" customFormat="1" x14ac:dyDescent="0.2">
      <c r="A454" s="279"/>
      <c r="B454" s="280"/>
      <c r="C454" s="279"/>
      <c r="D454" s="280"/>
      <c r="E454" s="280"/>
      <c r="F454" s="281"/>
      <c r="G454" s="280"/>
      <c r="H454" s="282"/>
      <c r="I454" s="280"/>
      <c r="J454" s="280"/>
      <c r="K454" s="280"/>
      <c r="L454" s="280"/>
      <c r="M454" s="290"/>
      <c r="N454" s="284"/>
    </row>
    <row r="455" spans="1:14" s="9" customFormat="1" x14ac:dyDescent="0.2">
      <c r="A455" s="279"/>
      <c r="B455" s="280"/>
      <c r="C455" s="279"/>
      <c r="D455" s="280"/>
      <c r="E455" s="280"/>
      <c r="F455" s="281"/>
      <c r="G455" s="280"/>
      <c r="H455" s="282"/>
      <c r="I455" s="280"/>
      <c r="J455" s="280"/>
      <c r="K455" s="280"/>
      <c r="L455" s="280"/>
      <c r="M455" s="290"/>
      <c r="N455" s="284"/>
    </row>
    <row r="456" spans="1:14" s="9" customFormat="1" x14ac:dyDescent="0.2">
      <c r="A456" s="279"/>
      <c r="B456" s="280"/>
      <c r="C456" s="279"/>
      <c r="D456" s="280"/>
      <c r="E456" s="280"/>
      <c r="F456" s="281"/>
      <c r="G456" s="280"/>
      <c r="H456" s="282"/>
      <c r="I456" s="280"/>
      <c r="J456" s="280"/>
      <c r="K456" s="280"/>
      <c r="L456" s="280"/>
      <c r="M456" s="290"/>
      <c r="N456" s="284"/>
    </row>
    <row r="457" spans="1:14" s="9" customFormat="1" x14ac:dyDescent="0.2">
      <c r="A457" s="279"/>
      <c r="B457" s="280"/>
      <c r="C457" s="279"/>
      <c r="D457" s="280"/>
      <c r="E457" s="280"/>
      <c r="F457" s="281"/>
      <c r="G457" s="280"/>
      <c r="H457" s="282"/>
      <c r="I457" s="280"/>
      <c r="J457" s="280"/>
      <c r="K457" s="280"/>
      <c r="L457" s="280"/>
      <c r="M457" s="290"/>
      <c r="N457" s="284"/>
    </row>
    <row r="458" spans="1:14" s="9" customFormat="1" x14ac:dyDescent="0.2">
      <c r="A458" s="279"/>
      <c r="B458" s="280"/>
      <c r="C458" s="279"/>
      <c r="D458" s="280"/>
      <c r="E458" s="280"/>
      <c r="F458" s="281"/>
      <c r="G458" s="280"/>
      <c r="H458" s="282"/>
      <c r="I458" s="280"/>
      <c r="J458" s="280"/>
      <c r="K458" s="280"/>
      <c r="L458" s="280"/>
      <c r="M458" s="290"/>
      <c r="N458" s="284"/>
    </row>
    <row r="459" spans="1:14" s="9" customFormat="1" x14ac:dyDescent="0.2">
      <c r="A459" s="279"/>
      <c r="B459" s="280"/>
      <c r="C459" s="279"/>
      <c r="D459" s="280"/>
      <c r="E459" s="280"/>
      <c r="F459" s="281"/>
      <c r="G459" s="280"/>
      <c r="H459" s="282"/>
      <c r="I459" s="280"/>
      <c r="J459" s="280"/>
      <c r="K459" s="280"/>
      <c r="L459" s="280"/>
      <c r="M459" s="290"/>
      <c r="N459" s="284"/>
    </row>
    <row r="460" spans="1:14" s="9" customFormat="1" x14ac:dyDescent="0.2">
      <c r="A460" s="279"/>
      <c r="B460" s="280"/>
      <c r="C460" s="279"/>
      <c r="D460" s="280"/>
      <c r="E460" s="280"/>
      <c r="F460" s="281"/>
      <c r="G460" s="280"/>
      <c r="H460" s="282"/>
      <c r="I460" s="280"/>
      <c r="J460" s="280"/>
      <c r="K460" s="280"/>
      <c r="L460" s="280"/>
      <c r="M460" s="290"/>
      <c r="N460" s="284"/>
    </row>
    <row r="461" spans="1:14" s="9" customFormat="1" x14ac:dyDescent="0.2">
      <c r="A461" s="279"/>
      <c r="B461" s="280"/>
      <c r="C461" s="279"/>
      <c r="D461" s="280"/>
      <c r="E461" s="280"/>
      <c r="F461" s="281"/>
      <c r="G461" s="280"/>
      <c r="H461" s="282"/>
      <c r="I461" s="280"/>
      <c r="J461" s="280"/>
      <c r="K461" s="280"/>
      <c r="L461" s="280"/>
      <c r="M461" s="290"/>
      <c r="N461" s="284"/>
    </row>
    <row r="462" spans="1:14" s="9" customFormat="1" x14ac:dyDescent="0.2">
      <c r="A462" s="279"/>
      <c r="B462" s="280"/>
      <c r="C462" s="279"/>
      <c r="D462" s="280"/>
      <c r="E462" s="280"/>
      <c r="F462" s="281"/>
      <c r="G462" s="280"/>
      <c r="H462" s="282"/>
      <c r="I462" s="280"/>
      <c r="J462" s="280"/>
      <c r="K462" s="280"/>
      <c r="L462" s="280"/>
      <c r="M462" s="290"/>
      <c r="N462" s="284"/>
    </row>
    <row r="463" spans="1:14" s="9" customFormat="1" x14ac:dyDescent="0.2">
      <c r="A463" s="279"/>
      <c r="B463" s="280"/>
      <c r="C463" s="279"/>
      <c r="D463" s="280"/>
      <c r="E463" s="280"/>
      <c r="F463" s="281"/>
      <c r="G463" s="280"/>
      <c r="H463" s="282"/>
      <c r="I463" s="280"/>
      <c r="J463" s="280"/>
      <c r="K463" s="280"/>
      <c r="L463" s="280"/>
      <c r="M463" s="290"/>
      <c r="N463" s="284"/>
    </row>
    <row r="464" spans="1:14" s="9" customFormat="1" x14ac:dyDescent="0.2">
      <c r="A464" s="279"/>
      <c r="B464" s="280"/>
      <c r="C464" s="279"/>
      <c r="D464" s="280"/>
      <c r="E464" s="280"/>
      <c r="F464" s="281"/>
      <c r="G464" s="280"/>
      <c r="H464" s="282"/>
      <c r="I464" s="280"/>
      <c r="J464" s="280"/>
      <c r="K464" s="280"/>
      <c r="L464" s="280"/>
      <c r="M464" s="290"/>
      <c r="N464" s="284"/>
    </row>
    <row r="465" spans="1:14" s="9" customFormat="1" x14ac:dyDescent="0.2">
      <c r="A465" s="279"/>
      <c r="B465" s="280"/>
      <c r="C465" s="279"/>
      <c r="D465" s="280"/>
      <c r="E465" s="280"/>
      <c r="F465" s="281"/>
      <c r="G465" s="280"/>
      <c r="H465" s="282"/>
      <c r="I465" s="280"/>
      <c r="J465" s="280"/>
      <c r="K465" s="280"/>
      <c r="L465" s="280"/>
      <c r="M465" s="290"/>
      <c r="N465" s="284"/>
    </row>
    <row r="466" spans="1:14" s="9" customFormat="1" x14ac:dyDescent="0.2">
      <c r="A466" s="279"/>
      <c r="B466" s="280"/>
      <c r="C466" s="279"/>
      <c r="D466" s="280"/>
      <c r="E466" s="280"/>
      <c r="F466" s="281"/>
      <c r="G466" s="280"/>
      <c r="H466" s="282"/>
      <c r="I466" s="280"/>
      <c r="J466" s="280"/>
      <c r="K466" s="280"/>
      <c r="L466" s="280"/>
      <c r="M466" s="290"/>
      <c r="N466" s="284"/>
    </row>
    <row r="467" spans="1:14" s="9" customFormat="1" x14ac:dyDescent="0.2">
      <c r="A467" s="279"/>
      <c r="B467" s="280"/>
      <c r="C467" s="279"/>
      <c r="D467" s="280"/>
      <c r="E467" s="280"/>
      <c r="F467" s="281"/>
      <c r="G467" s="280"/>
      <c r="H467" s="282"/>
      <c r="I467" s="280"/>
      <c r="J467" s="280"/>
      <c r="K467" s="280"/>
      <c r="L467" s="280"/>
      <c r="M467" s="290"/>
      <c r="N467" s="284"/>
    </row>
    <row r="468" spans="1:14" s="9" customFormat="1" x14ac:dyDescent="0.2">
      <c r="A468" s="279"/>
      <c r="B468" s="280"/>
      <c r="C468" s="279"/>
      <c r="D468" s="280"/>
      <c r="E468" s="280"/>
      <c r="F468" s="281"/>
      <c r="G468" s="280"/>
      <c r="H468" s="282"/>
      <c r="I468" s="280"/>
      <c r="J468" s="280"/>
      <c r="K468" s="280"/>
      <c r="L468" s="280"/>
      <c r="M468" s="290"/>
      <c r="N468" s="284"/>
    </row>
    <row r="469" spans="1:14" s="9" customFormat="1" x14ac:dyDescent="0.2">
      <c r="A469" s="279"/>
      <c r="B469" s="280"/>
      <c r="C469" s="279"/>
      <c r="D469" s="280"/>
      <c r="E469" s="280"/>
      <c r="F469" s="281"/>
      <c r="G469" s="280"/>
      <c r="H469" s="282"/>
      <c r="I469" s="280"/>
      <c r="J469" s="280"/>
      <c r="K469" s="280"/>
      <c r="L469" s="280"/>
      <c r="M469" s="290"/>
      <c r="N469" s="284"/>
    </row>
    <row r="470" spans="1:14" s="9" customFormat="1" x14ac:dyDescent="0.2">
      <c r="A470" s="279"/>
      <c r="B470" s="280"/>
      <c r="C470" s="279"/>
      <c r="D470" s="280"/>
      <c r="E470" s="280"/>
      <c r="F470" s="281"/>
      <c r="G470" s="280"/>
      <c r="H470" s="282"/>
      <c r="I470" s="280"/>
      <c r="J470" s="280"/>
      <c r="K470" s="280"/>
      <c r="L470" s="280"/>
      <c r="M470" s="290"/>
      <c r="N470" s="284"/>
    </row>
    <row r="471" spans="1:14" s="9" customFormat="1" x14ac:dyDescent="0.2">
      <c r="A471" s="279"/>
      <c r="B471" s="280"/>
      <c r="C471" s="279"/>
      <c r="D471" s="280"/>
      <c r="E471" s="280"/>
      <c r="F471" s="281"/>
      <c r="G471" s="280"/>
      <c r="H471" s="282"/>
      <c r="I471" s="280"/>
      <c r="J471" s="280"/>
      <c r="K471" s="280"/>
      <c r="L471" s="280"/>
      <c r="M471" s="290"/>
      <c r="N471" s="284"/>
    </row>
    <row r="472" spans="1:14" s="9" customFormat="1" x14ac:dyDescent="0.2">
      <c r="A472" s="279"/>
      <c r="B472" s="280"/>
      <c r="C472" s="279"/>
      <c r="D472" s="280"/>
      <c r="E472" s="280"/>
      <c r="F472" s="281"/>
      <c r="G472" s="280"/>
      <c r="H472" s="282"/>
      <c r="I472" s="280"/>
      <c r="J472" s="280"/>
      <c r="K472" s="280"/>
      <c r="L472" s="280"/>
      <c r="M472" s="290"/>
      <c r="N472" s="284"/>
    </row>
    <row r="473" spans="1:14" s="9" customFormat="1" x14ac:dyDescent="0.2">
      <c r="A473" s="279"/>
      <c r="B473" s="280"/>
      <c r="C473" s="279"/>
      <c r="D473" s="280"/>
      <c r="E473" s="280"/>
      <c r="F473" s="281"/>
      <c r="G473" s="280"/>
      <c r="H473" s="282"/>
      <c r="I473" s="280"/>
      <c r="J473" s="280"/>
      <c r="K473" s="280"/>
      <c r="L473" s="280"/>
      <c r="M473" s="290"/>
      <c r="N473" s="284"/>
    </row>
    <row r="474" spans="1:14" s="9" customFormat="1" x14ac:dyDescent="0.2">
      <c r="A474" s="279"/>
      <c r="B474" s="280"/>
      <c r="C474" s="279"/>
      <c r="D474" s="280"/>
      <c r="E474" s="280"/>
      <c r="F474" s="281"/>
      <c r="G474" s="280"/>
      <c r="H474" s="282"/>
      <c r="I474" s="280"/>
      <c r="J474" s="280"/>
      <c r="K474" s="280"/>
      <c r="L474" s="280"/>
      <c r="M474" s="290"/>
      <c r="N474" s="284"/>
    </row>
    <row r="475" spans="1:14" s="9" customFormat="1" x14ac:dyDescent="0.2">
      <c r="A475" s="279"/>
      <c r="B475" s="280"/>
      <c r="C475" s="279"/>
      <c r="D475" s="280"/>
      <c r="E475" s="280"/>
      <c r="F475" s="281"/>
      <c r="G475" s="280"/>
      <c r="H475" s="282"/>
      <c r="I475" s="280"/>
      <c r="J475" s="280"/>
      <c r="K475" s="280"/>
      <c r="L475" s="280"/>
      <c r="M475" s="290"/>
      <c r="N475" s="284"/>
    </row>
    <row r="476" spans="1:14" s="9" customFormat="1" x14ac:dyDescent="0.2">
      <c r="A476" s="279"/>
      <c r="B476" s="280"/>
      <c r="C476" s="279"/>
      <c r="D476" s="280"/>
      <c r="E476" s="280"/>
      <c r="F476" s="281"/>
      <c r="G476" s="280"/>
      <c r="H476" s="282"/>
      <c r="I476" s="280"/>
      <c r="J476" s="280"/>
      <c r="K476" s="280"/>
      <c r="L476" s="280"/>
      <c r="M476" s="290"/>
      <c r="N476" s="284"/>
    </row>
    <row r="477" spans="1:14" s="9" customFormat="1" x14ac:dyDescent="0.2">
      <c r="A477" s="279"/>
      <c r="B477" s="280"/>
      <c r="C477" s="279"/>
      <c r="D477" s="280"/>
      <c r="E477" s="280"/>
      <c r="F477" s="281"/>
      <c r="G477" s="280"/>
      <c r="H477" s="282"/>
      <c r="I477" s="280"/>
      <c r="J477" s="280"/>
      <c r="K477" s="280"/>
      <c r="L477" s="280"/>
      <c r="M477" s="290"/>
      <c r="N477" s="284"/>
    </row>
    <row r="478" spans="1:14" s="9" customFormat="1" x14ac:dyDescent="0.2">
      <c r="A478" s="279"/>
      <c r="B478" s="280"/>
      <c r="C478" s="279"/>
      <c r="D478" s="280"/>
      <c r="E478" s="280"/>
      <c r="F478" s="281"/>
      <c r="G478" s="280"/>
      <c r="H478" s="282"/>
      <c r="I478" s="280"/>
      <c r="J478" s="280"/>
      <c r="K478" s="280"/>
      <c r="L478" s="280"/>
      <c r="M478" s="290"/>
      <c r="N478" s="284"/>
    </row>
    <row r="479" spans="1:14" s="9" customFormat="1" x14ac:dyDescent="0.2">
      <c r="A479" s="279"/>
      <c r="B479" s="280"/>
      <c r="C479" s="279"/>
      <c r="D479" s="280"/>
      <c r="E479" s="280"/>
      <c r="F479" s="281"/>
      <c r="G479" s="280"/>
      <c r="H479" s="282"/>
      <c r="I479" s="280"/>
      <c r="J479" s="280"/>
      <c r="K479" s="280"/>
      <c r="L479" s="280"/>
      <c r="M479" s="290"/>
      <c r="N479" s="284"/>
    </row>
    <row r="480" spans="1:14" s="9" customFormat="1" x14ac:dyDescent="0.2">
      <c r="A480" s="279"/>
      <c r="B480" s="280"/>
      <c r="C480" s="279"/>
      <c r="D480" s="280"/>
      <c r="E480" s="280"/>
      <c r="F480" s="281"/>
      <c r="G480" s="280"/>
      <c r="H480" s="282"/>
      <c r="I480" s="280"/>
      <c r="J480" s="280"/>
      <c r="K480" s="280"/>
      <c r="L480" s="280"/>
      <c r="M480" s="290"/>
      <c r="N480" s="284"/>
    </row>
    <row r="481" spans="1:14" s="9" customFormat="1" x14ac:dyDescent="0.2">
      <c r="A481" s="279"/>
      <c r="B481" s="280"/>
      <c r="C481" s="279"/>
      <c r="D481" s="280"/>
      <c r="E481" s="280"/>
      <c r="F481" s="281"/>
      <c r="G481" s="280"/>
      <c r="H481" s="282"/>
      <c r="I481" s="280"/>
      <c r="J481" s="280"/>
      <c r="K481" s="280"/>
      <c r="L481" s="280"/>
      <c r="M481" s="290"/>
      <c r="N481" s="284"/>
    </row>
    <row r="482" spans="1:14" s="9" customFormat="1" x14ac:dyDescent="0.2">
      <c r="A482" s="279"/>
      <c r="B482" s="280"/>
      <c r="C482" s="279"/>
      <c r="D482" s="280"/>
      <c r="E482" s="280"/>
      <c r="F482" s="281"/>
      <c r="G482" s="280"/>
      <c r="H482" s="282"/>
      <c r="I482" s="280"/>
      <c r="J482" s="280"/>
      <c r="K482" s="280"/>
      <c r="L482" s="280"/>
      <c r="M482" s="290"/>
      <c r="N482" s="284"/>
    </row>
    <row r="483" spans="1:14" s="9" customFormat="1" x14ac:dyDescent="0.2">
      <c r="A483" s="279"/>
      <c r="B483" s="280"/>
      <c r="C483" s="279"/>
      <c r="D483" s="280"/>
      <c r="E483" s="280"/>
      <c r="F483" s="281"/>
      <c r="G483" s="280"/>
      <c r="H483" s="282"/>
      <c r="I483" s="280"/>
      <c r="J483" s="280"/>
      <c r="K483" s="280"/>
      <c r="L483" s="280"/>
      <c r="M483" s="290"/>
      <c r="N483" s="284"/>
    </row>
    <row r="484" spans="1:14" s="9" customFormat="1" x14ac:dyDescent="0.2">
      <c r="A484" s="279"/>
      <c r="B484" s="280"/>
      <c r="C484" s="279"/>
      <c r="D484" s="280"/>
      <c r="E484" s="280"/>
      <c r="F484" s="281"/>
      <c r="G484" s="280"/>
      <c r="H484" s="282"/>
      <c r="I484" s="280"/>
      <c r="J484" s="280"/>
      <c r="K484" s="280"/>
      <c r="L484" s="280"/>
      <c r="M484" s="290"/>
      <c r="N484" s="284"/>
    </row>
    <row r="485" spans="1:14" s="9" customFormat="1" x14ac:dyDescent="0.2">
      <c r="A485" s="279"/>
      <c r="B485" s="280"/>
      <c r="C485" s="279"/>
      <c r="D485" s="280"/>
      <c r="E485" s="280"/>
      <c r="F485" s="281"/>
      <c r="G485" s="280"/>
      <c r="H485" s="282"/>
      <c r="I485" s="280"/>
      <c r="J485" s="280"/>
      <c r="K485" s="280"/>
      <c r="L485" s="280"/>
      <c r="M485" s="290"/>
      <c r="N485" s="284"/>
    </row>
    <row r="486" spans="1:14" s="9" customFormat="1" x14ac:dyDescent="0.2">
      <c r="A486" s="279"/>
      <c r="B486" s="280"/>
      <c r="C486" s="279"/>
      <c r="D486" s="280"/>
      <c r="E486" s="280"/>
      <c r="F486" s="281"/>
      <c r="G486" s="280"/>
      <c r="H486" s="282"/>
      <c r="I486" s="280"/>
      <c r="J486" s="280"/>
      <c r="K486" s="280"/>
      <c r="L486" s="280"/>
      <c r="M486" s="290"/>
      <c r="N486" s="284"/>
    </row>
    <row r="487" spans="1:14" s="9" customFormat="1" x14ac:dyDescent="0.2">
      <c r="A487" s="279"/>
      <c r="B487" s="280"/>
      <c r="C487" s="279"/>
      <c r="D487" s="280"/>
      <c r="E487" s="280"/>
      <c r="F487" s="281"/>
      <c r="G487" s="280"/>
      <c r="H487" s="282"/>
      <c r="I487" s="280"/>
      <c r="J487" s="280"/>
      <c r="K487" s="280"/>
      <c r="L487" s="280"/>
      <c r="M487" s="290"/>
      <c r="N487" s="284"/>
    </row>
    <row r="488" spans="1:14" s="9" customFormat="1" x14ac:dyDescent="0.2">
      <c r="A488" s="279"/>
      <c r="B488" s="280"/>
      <c r="C488" s="279"/>
      <c r="D488" s="280"/>
      <c r="E488" s="280"/>
      <c r="F488" s="281"/>
      <c r="G488" s="280"/>
      <c r="H488" s="282"/>
      <c r="I488" s="280"/>
      <c r="J488" s="280"/>
      <c r="K488" s="280"/>
      <c r="L488" s="280"/>
      <c r="M488" s="290"/>
      <c r="N488" s="284"/>
    </row>
    <row r="489" spans="1:14" s="9" customFormat="1" x14ac:dyDescent="0.2">
      <c r="A489" s="279"/>
      <c r="B489" s="280"/>
      <c r="C489" s="279"/>
      <c r="D489" s="280"/>
      <c r="E489" s="280"/>
      <c r="F489" s="281"/>
      <c r="G489" s="280"/>
      <c r="H489" s="282"/>
      <c r="I489" s="280"/>
      <c r="J489" s="280"/>
      <c r="K489" s="280"/>
      <c r="L489" s="280"/>
      <c r="M489" s="290"/>
      <c r="N489" s="284"/>
    </row>
    <row r="490" spans="1:14" s="9" customFormat="1" x14ac:dyDescent="0.2">
      <c r="A490" s="279"/>
      <c r="B490" s="280"/>
      <c r="C490" s="279"/>
      <c r="D490" s="280"/>
      <c r="E490" s="280"/>
      <c r="F490" s="281"/>
      <c r="G490" s="280"/>
      <c r="H490" s="282"/>
      <c r="I490" s="280"/>
      <c r="J490" s="280"/>
      <c r="K490" s="280"/>
      <c r="L490" s="280"/>
      <c r="M490" s="290"/>
      <c r="N490" s="284"/>
    </row>
    <row r="491" spans="1:14" s="9" customFormat="1" x14ac:dyDescent="0.2">
      <c r="A491" s="279"/>
      <c r="B491" s="280"/>
      <c r="C491" s="279"/>
      <c r="D491" s="280"/>
      <c r="E491" s="280"/>
      <c r="F491" s="281"/>
      <c r="G491" s="280"/>
      <c r="H491" s="282"/>
      <c r="I491" s="280"/>
      <c r="J491" s="280"/>
      <c r="K491" s="280"/>
      <c r="L491" s="280"/>
      <c r="M491" s="290"/>
      <c r="N491" s="284"/>
    </row>
    <row r="492" spans="1:14" s="9" customFormat="1" x14ac:dyDescent="0.2">
      <c r="A492" s="279"/>
      <c r="B492" s="280"/>
      <c r="C492" s="279"/>
      <c r="D492" s="280"/>
      <c r="E492" s="280"/>
      <c r="F492" s="281"/>
      <c r="G492" s="280"/>
      <c r="H492" s="282"/>
      <c r="I492" s="280"/>
      <c r="J492" s="280"/>
      <c r="K492" s="280"/>
      <c r="L492" s="280"/>
      <c r="M492" s="290"/>
      <c r="N492" s="284"/>
    </row>
    <row r="493" spans="1:14" s="9" customFormat="1" x14ac:dyDescent="0.2">
      <c r="A493" s="279"/>
      <c r="B493" s="280"/>
      <c r="C493" s="279"/>
      <c r="D493" s="280"/>
      <c r="E493" s="280"/>
      <c r="F493" s="281"/>
      <c r="G493" s="280"/>
      <c r="H493" s="282"/>
      <c r="I493" s="280"/>
      <c r="J493" s="280"/>
      <c r="K493" s="280"/>
      <c r="L493" s="280"/>
      <c r="M493" s="290"/>
      <c r="N493" s="284"/>
    </row>
    <row r="494" spans="1:14" s="9" customFormat="1" x14ac:dyDescent="0.2">
      <c r="A494" s="279"/>
      <c r="B494" s="280"/>
      <c r="C494" s="279"/>
      <c r="D494" s="280"/>
      <c r="E494" s="280"/>
      <c r="F494" s="281"/>
      <c r="G494" s="280"/>
      <c r="H494" s="282"/>
      <c r="I494" s="280"/>
      <c r="J494" s="280"/>
      <c r="K494" s="280"/>
      <c r="L494" s="280"/>
      <c r="M494" s="290"/>
      <c r="N494" s="284"/>
    </row>
    <row r="495" spans="1:14" s="9" customFormat="1" x14ac:dyDescent="0.2">
      <c r="A495" s="279"/>
      <c r="B495" s="280"/>
      <c r="C495" s="279"/>
      <c r="D495" s="280"/>
      <c r="E495" s="280"/>
      <c r="F495" s="281"/>
      <c r="G495" s="280"/>
      <c r="H495" s="282"/>
      <c r="I495" s="280"/>
      <c r="J495" s="280"/>
      <c r="K495" s="280"/>
      <c r="L495" s="280"/>
      <c r="M495" s="290"/>
      <c r="N495" s="284"/>
    </row>
    <row r="496" spans="1:14" s="9" customFormat="1" x14ac:dyDescent="0.2">
      <c r="A496" s="279"/>
      <c r="B496" s="280"/>
      <c r="C496" s="279"/>
      <c r="D496" s="280"/>
      <c r="E496" s="280"/>
      <c r="F496" s="281"/>
      <c r="G496" s="280"/>
      <c r="H496" s="282"/>
      <c r="I496" s="280"/>
      <c r="J496" s="280"/>
      <c r="K496" s="280"/>
      <c r="L496" s="280"/>
      <c r="M496" s="290"/>
      <c r="N496" s="284"/>
    </row>
    <row r="497" spans="1:14" s="9" customFormat="1" x14ac:dyDescent="0.2">
      <c r="A497" s="279"/>
      <c r="B497" s="280"/>
      <c r="C497" s="279"/>
      <c r="D497" s="280"/>
      <c r="E497" s="280"/>
      <c r="F497" s="281"/>
      <c r="G497" s="280"/>
      <c r="H497" s="282"/>
      <c r="I497" s="280"/>
      <c r="J497" s="280"/>
      <c r="K497" s="280"/>
      <c r="L497" s="280"/>
      <c r="M497" s="290"/>
      <c r="N497" s="284"/>
    </row>
    <row r="498" spans="1:14" s="9" customFormat="1" x14ac:dyDescent="0.2">
      <c r="A498" s="279"/>
      <c r="B498" s="280"/>
      <c r="C498" s="279"/>
      <c r="D498" s="280"/>
      <c r="E498" s="280"/>
      <c r="F498" s="281"/>
      <c r="G498" s="280"/>
      <c r="H498" s="282"/>
      <c r="I498" s="280"/>
      <c r="J498" s="280"/>
      <c r="K498" s="280"/>
      <c r="L498" s="280"/>
      <c r="M498" s="290"/>
      <c r="N498" s="284"/>
    </row>
    <row r="499" spans="1:14" s="9" customFormat="1" x14ac:dyDescent="0.2">
      <c r="A499" s="279"/>
      <c r="B499" s="280"/>
      <c r="C499" s="279"/>
      <c r="D499" s="280"/>
      <c r="E499" s="280"/>
      <c r="F499" s="281"/>
      <c r="G499" s="280"/>
      <c r="H499" s="282"/>
      <c r="I499" s="280"/>
      <c r="J499" s="280"/>
      <c r="K499" s="280"/>
      <c r="L499" s="280"/>
      <c r="M499" s="290"/>
      <c r="N499" s="284"/>
    </row>
    <row r="500" spans="1:14" s="9" customFormat="1" x14ac:dyDescent="0.2">
      <c r="A500" s="279"/>
      <c r="B500" s="280"/>
      <c r="C500" s="279"/>
      <c r="D500" s="280"/>
      <c r="E500" s="280"/>
      <c r="F500" s="281"/>
      <c r="G500" s="280"/>
      <c r="H500" s="282"/>
      <c r="I500" s="280"/>
      <c r="J500" s="280"/>
      <c r="K500" s="280"/>
      <c r="L500" s="280"/>
      <c r="M500" s="290"/>
      <c r="N500" s="284"/>
    </row>
    <row r="501" spans="1:14" s="9" customFormat="1" x14ac:dyDescent="0.2">
      <c r="A501" s="279"/>
      <c r="B501" s="280"/>
      <c r="C501" s="279"/>
      <c r="D501" s="280"/>
      <c r="E501" s="280"/>
      <c r="F501" s="281"/>
      <c r="G501" s="280"/>
      <c r="H501" s="282"/>
      <c r="I501" s="280"/>
      <c r="J501" s="280"/>
      <c r="K501" s="280"/>
      <c r="L501" s="280"/>
      <c r="M501" s="290"/>
      <c r="N501" s="284"/>
    </row>
    <row r="502" spans="1:14" s="9" customFormat="1" x14ac:dyDescent="0.2">
      <c r="A502" s="279"/>
      <c r="B502" s="280"/>
      <c r="C502" s="279"/>
      <c r="D502" s="280"/>
      <c r="E502" s="280"/>
      <c r="F502" s="281"/>
      <c r="G502" s="280"/>
      <c r="H502" s="282"/>
      <c r="I502" s="280"/>
      <c r="J502" s="280"/>
      <c r="K502" s="280"/>
      <c r="L502" s="280"/>
      <c r="M502" s="290"/>
      <c r="N502" s="284"/>
    </row>
    <row r="503" spans="1:14" s="9" customFormat="1" x14ac:dyDescent="0.2">
      <c r="A503" s="279"/>
      <c r="B503" s="280"/>
      <c r="C503" s="279"/>
      <c r="D503" s="280"/>
      <c r="E503" s="280"/>
      <c r="F503" s="281"/>
      <c r="G503" s="280"/>
      <c r="H503" s="282"/>
      <c r="I503" s="280"/>
      <c r="J503" s="280"/>
      <c r="K503" s="280"/>
      <c r="L503" s="280"/>
      <c r="M503" s="290"/>
      <c r="N503" s="284"/>
    </row>
    <row r="504" spans="1:14" s="9" customFormat="1" x14ac:dyDescent="0.2">
      <c r="A504" s="279"/>
      <c r="B504" s="280"/>
      <c r="C504" s="279"/>
      <c r="D504" s="280"/>
      <c r="E504" s="280"/>
      <c r="F504" s="281"/>
      <c r="G504" s="280"/>
      <c r="H504" s="282"/>
      <c r="I504" s="280"/>
      <c r="J504" s="280"/>
      <c r="K504" s="280"/>
      <c r="L504" s="280"/>
      <c r="M504" s="290"/>
      <c r="N504" s="284"/>
    </row>
    <row r="505" spans="1:14" s="9" customFormat="1" x14ac:dyDescent="0.2">
      <c r="A505" s="279"/>
      <c r="B505" s="280"/>
      <c r="C505" s="279"/>
      <c r="D505" s="280"/>
      <c r="E505" s="280"/>
      <c r="F505" s="281"/>
      <c r="G505" s="280"/>
      <c r="H505" s="282"/>
      <c r="I505" s="280"/>
      <c r="J505" s="280"/>
      <c r="K505" s="280"/>
      <c r="L505" s="280"/>
      <c r="M505" s="290"/>
      <c r="N505" s="284"/>
    </row>
    <row r="506" spans="1:14" s="9" customFormat="1" x14ac:dyDescent="0.2">
      <c r="A506" s="279"/>
      <c r="B506" s="280"/>
      <c r="C506" s="279"/>
      <c r="D506" s="280"/>
      <c r="E506" s="280"/>
      <c r="F506" s="281"/>
      <c r="G506" s="280"/>
      <c r="H506" s="282"/>
      <c r="I506" s="280"/>
      <c r="J506" s="280"/>
      <c r="K506" s="280"/>
      <c r="L506" s="280"/>
      <c r="M506" s="290"/>
      <c r="N506" s="284"/>
    </row>
    <row r="507" spans="1:14" s="9" customFormat="1" x14ac:dyDescent="0.2">
      <c r="A507" s="279"/>
      <c r="B507" s="280"/>
      <c r="C507" s="279"/>
      <c r="D507" s="280"/>
      <c r="E507" s="280"/>
      <c r="F507" s="281"/>
      <c r="G507" s="280"/>
      <c r="H507" s="282"/>
      <c r="I507" s="280"/>
      <c r="J507" s="280"/>
      <c r="K507" s="280"/>
      <c r="L507" s="280"/>
      <c r="M507" s="290"/>
      <c r="N507" s="284"/>
    </row>
    <row r="508" spans="1:14" s="9" customFormat="1" x14ac:dyDescent="0.2">
      <c r="A508" s="279"/>
      <c r="B508" s="280"/>
      <c r="C508" s="279"/>
      <c r="D508" s="280"/>
      <c r="E508" s="280"/>
      <c r="F508" s="281"/>
      <c r="G508" s="280"/>
      <c r="H508" s="282"/>
      <c r="I508" s="280"/>
      <c r="J508" s="280"/>
      <c r="K508" s="280"/>
      <c r="L508" s="280"/>
      <c r="M508" s="290"/>
      <c r="N508" s="284"/>
    </row>
    <row r="509" spans="1:14" s="9" customFormat="1" x14ac:dyDescent="0.2">
      <c r="A509" s="279"/>
      <c r="B509" s="280"/>
      <c r="C509" s="279"/>
      <c r="D509" s="280"/>
      <c r="E509" s="280"/>
      <c r="F509" s="281"/>
      <c r="G509" s="280"/>
      <c r="H509" s="282"/>
      <c r="I509" s="280"/>
      <c r="J509" s="280"/>
      <c r="K509" s="280"/>
      <c r="L509" s="280"/>
      <c r="M509" s="290"/>
      <c r="N509" s="284"/>
    </row>
    <row r="510" spans="1:14" s="9" customFormat="1" x14ac:dyDescent="0.2">
      <c r="A510" s="279"/>
      <c r="B510" s="280"/>
      <c r="C510" s="279"/>
      <c r="D510" s="280"/>
      <c r="E510" s="280"/>
      <c r="F510" s="281"/>
      <c r="G510" s="280"/>
      <c r="H510" s="282"/>
      <c r="I510" s="280"/>
      <c r="J510" s="280"/>
      <c r="K510" s="280"/>
      <c r="L510" s="280"/>
      <c r="M510" s="290"/>
      <c r="N510" s="284"/>
    </row>
    <row r="511" spans="1:14" s="9" customFormat="1" x14ac:dyDescent="0.2">
      <c r="A511" s="279"/>
      <c r="B511" s="280"/>
      <c r="C511" s="279"/>
      <c r="D511" s="280"/>
      <c r="E511" s="280"/>
      <c r="F511" s="281"/>
      <c r="G511" s="280"/>
      <c r="H511" s="282"/>
      <c r="I511" s="280"/>
      <c r="J511" s="280"/>
      <c r="K511" s="280"/>
      <c r="L511" s="280"/>
      <c r="M511" s="290"/>
      <c r="N511" s="284"/>
    </row>
    <row r="512" spans="1:14" s="9" customFormat="1" x14ac:dyDescent="0.2">
      <c r="A512" s="279"/>
      <c r="B512" s="280"/>
      <c r="C512" s="279"/>
      <c r="D512" s="280"/>
      <c r="E512" s="280"/>
      <c r="F512" s="281"/>
      <c r="G512" s="280"/>
      <c r="H512" s="282"/>
      <c r="I512" s="280"/>
      <c r="J512" s="280"/>
      <c r="K512" s="280"/>
      <c r="L512" s="280"/>
      <c r="M512" s="290"/>
      <c r="N512" s="284"/>
    </row>
    <row r="513" spans="1:14" s="9" customFormat="1" x14ac:dyDescent="0.2">
      <c r="A513" s="279"/>
      <c r="B513" s="280"/>
      <c r="C513" s="279"/>
      <c r="D513" s="280"/>
      <c r="E513" s="280"/>
      <c r="F513" s="281"/>
      <c r="G513" s="280"/>
      <c r="H513" s="282"/>
      <c r="I513" s="280"/>
      <c r="J513" s="280"/>
      <c r="K513" s="280"/>
      <c r="L513" s="280"/>
      <c r="M513" s="290"/>
      <c r="N513" s="284"/>
    </row>
    <row r="514" spans="1:14" s="9" customFormat="1" x14ac:dyDescent="0.2">
      <c r="A514" s="279"/>
      <c r="B514" s="280"/>
      <c r="C514" s="279"/>
      <c r="D514" s="280"/>
      <c r="E514" s="280"/>
      <c r="F514" s="281"/>
      <c r="G514" s="280"/>
      <c r="H514" s="282"/>
      <c r="I514" s="280"/>
      <c r="J514" s="280"/>
      <c r="K514" s="280"/>
      <c r="L514" s="280"/>
      <c r="M514" s="290"/>
      <c r="N514" s="284"/>
    </row>
    <row r="515" spans="1:14" s="9" customFormat="1" x14ac:dyDescent="0.2">
      <c r="A515" s="279"/>
      <c r="B515" s="280"/>
      <c r="C515" s="279"/>
      <c r="D515" s="280"/>
      <c r="E515" s="280"/>
      <c r="F515" s="281"/>
      <c r="G515" s="280"/>
      <c r="H515" s="282"/>
      <c r="I515" s="280"/>
      <c r="J515" s="280"/>
      <c r="K515" s="280"/>
      <c r="L515" s="280"/>
      <c r="M515" s="290"/>
      <c r="N515" s="284"/>
    </row>
    <row r="516" spans="1:14" s="9" customFormat="1" x14ac:dyDescent="0.2">
      <c r="A516" s="279"/>
      <c r="B516" s="280"/>
      <c r="C516" s="279"/>
      <c r="D516" s="280"/>
      <c r="E516" s="280"/>
      <c r="F516" s="281"/>
      <c r="G516" s="280"/>
      <c r="H516" s="282"/>
      <c r="I516" s="280"/>
      <c r="J516" s="280"/>
      <c r="K516" s="280"/>
      <c r="L516" s="280"/>
      <c r="M516" s="290"/>
      <c r="N516" s="284"/>
    </row>
    <row r="517" spans="1:14" s="9" customFormat="1" x14ac:dyDescent="0.2">
      <c r="A517" s="279"/>
      <c r="B517" s="280"/>
      <c r="C517" s="279"/>
      <c r="D517" s="280"/>
      <c r="E517" s="280"/>
      <c r="F517" s="281"/>
      <c r="G517" s="280"/>
      <c r="H517" s="282"/>
      <c r="I517" s="280"/>
      <c r="J517" s="280"/>
      <c r="K517" s="280"/>
      <c r="L517" s="280"/>
      <c r="M517" s="290"/>
      <c r="N517" s="284"/>
    </row>
    <row r="518" spans="1:14" s="9" customFormat="1" x14ac:dyDescent="0.2">
      <c r="A518" s="279"/>
      <c r="B518" s="280"/>
      <c r="C518" s="279"/>
      <c r="D518" s="280"/>
      <c r="E518" s="280"/>
      <c r="F518" s="281"/>
      <c r="G518" s="280"/>
      <c r="H518" s="282"/>
      <c r="I518" s="280"/>
      <c r="J518" s="280"/>
      <c r="K518" s="280"/>
      <c r="L518" s="280"/>
      <c r="M518" s="290"/>
      <c r="N518" s="284"/>
    </row>
    <row r="519" spans="1:14" s="9" customFormat="1" x14ac:dyDescent="0.2">
      <c r="A519" s="279"/>
      <c r="B519" s="280"/>
      <c r="C519" s="279"/>
      <c r="D519" s="280"/>
      <c r="E519" s="280"/>
      <c r="F519" s="281"/>
      <c r="G519" s="280"/>
      <c r="H519" s="282"/>
      <c r="I519" s="280"/>
      <c r="J519" s="280"/>
      <c r="K519" s="280"/>
      <c r="L519" s="280"/>
      <c r="M519" s="290"/>
      <c r="N519" s="284"/>
    </row>
    <row r="520" spans="1:14" s="9" customFormat="1" x14ac:dyDescent="0.2">
      <c r="A520" s="279"/>
      <c r="B520" s="280"/>
      <c r="C520" s="279"/>
      <c r="D520" s="280"/>
      <c r="E520" s="280"/>
      <c r="F520" s="281"/>
      <c r="G520" s="280"/>
      <c r="H520" s="282"/>
      <c r="I520" s="280"/>
      <c r="J520" s="280"/>
      <c r="K520" s="280"/>
      <c r="L520" s="280"/>
      <c r="M520" s="290"/>
      <c r="N520" s="284"/>
    </row>
    <row r="521" spans="1:14" s="9" customFormat="1" x14ac:dyDescent="0.2">
      <c r="A521" s="279"/>
      <c r="B521" s="280"/>
      <c r="C521" s="279"/>
      <c r="D521" s="280"/>
      <c r="E521" s="280"/>
      <c r="F521" s="281"/>
      <c r="G521" s="280"/>
      <c r="H521" s="282"/>
      <c r="I521" s="280"/>
      <c r="J521" s="280"/>
      <c r="K521" s="280"/>
      <c r="L521" s="280"/>
      <c r="M521" s="290"/>
      <c r="N521" s="284"/>
    </row>
    <row r="522" spans="1:14" s="9" customFormat="1" x14ac:dyDescent="0.2">
      <c r="A522" s="279"/>
      <c r="B522" s="280"/>
      <c r="C522" s="279"/>
      <c r="D522" s="280"/>
      <c r="E522" s="280"/>
      <c r="F522" s="281"/>
      <c r="G522" s="280"/>
      <c r="H522" s="282"/>
      <c r="I522" s="280"/>
      <c r="J522" s="280"/>
      <c r="K522" s="280"/>
      <c r="L522" s="280"/>
      <c r="M522" s="290"/>
      <c r="N522" s="284"/>
    </row>
    <row r="523" spans="1:14" s="9" customFormat="1" x14ac:dyDescent="0.2">
      <c r="A523" s="279"/>
      <c r="B523" s="280"/>
      <c r="C523" s="279"/>
      <c r="D523" s="280"/>
      <c r="E523" s="280"/>
      <c r="F523" s="281"/>
      <c r="G523" s="280"/>
      <c r="H523" s="282"/>
      <c r="I523" s="280"/>
      <c r="J523" s="280"/>
      <c r="K523" s="280"/>
      <c r="L523" s="280"/>
      <c r="M523" s="290"/>
      <c r="N523" s="284"/>
    </row>
    <row r="524" spans="1:14" s="9" customFormat="1" x14ac:dyDescent="0.2">
      <c r="A524" s="279"/>
      <c r="B524" s="280"/>
      <c r="C524" s="279"/>
      <c r="D524" s="280"/>
      <c r="E524" s="280"/>
      <c r="F524" s="281"/>
      <c r="G524" s="280"/>
      <c r="H524" s="282"/>
      <c r="I524" s="280"/>
      <c r="J524" s="280"/>
      <c r="K524" s="280"/>
      <c r="L524" s="280"/>
      <c r="M524" s="290"/>
      <c r="N524" s="284"/>
    </row>
    <row r="525" spans="1:14" s="9" customFormat="1" x14ac:dyDescent="0.2">
      <c r="A525" s="279"/>
      <c r="B525" s="280"/>
      <c r="C525" s="279"/>
      <c r="D525" s="280"/>
      <c r="E525" s="280"/>
      <c r="F525" s="281"/>
      <c r="G525" s="280"/>
      <c r="H525" s="282"/>
      <c r="I525" s="280"/>
      <c r="J525" s="280"/>
      <c r="K525" s="280"/>
      <c r="L525" s="280"/>
      <c r="M525" s="290"/>
      <c r="N525" s="284"/>
    </row>
    <row r="526" spans="1:14" s="9" customFormat="1" x14ac:dyDescent="0.2">
      <c r="A526" s="279"/>
      <c r="B526" s="280"/>
      <c r="C526" s="279"/>
      <c r="D526" s="280"/>
      <c r="E526" s="280"/>
      <c r="F526" s="281"/>
      <c r="G526" s="280"/>
      <c r="H526" s="282"/>
      <c r="I526" s="280"/>
      <c r="J526" s="280"/>
      <c r="K526" s="280"/>
      <c r="L526" s="280"/>
      <c r="M526" s="290"/>
      <c r="N526" s="284"/>
    </row>
    <row r="527" spans="1:14" s="9" customFormat="1" x14ac:dyDescent="0.2">
      <c r="A527" s="279"/>
      <c r="B527" s="280"/>
      <c r="C527" s="279"/>
      <c r="D527" s="280"/>
      <c r="E527" s="280"/>
      <c r="F527" s="281"/>
      <c r="G527" s="280"/>
      <c r="H527" s="282"/>
      <c r="I527" s="280"/>
      <c r="J527" s="280"/>
      <c r="K527" s="280"/>
      <c r="L527" s="280"/>
      <c r="M527" s="290"/>
      <c r="N527" s="284"/>
    </row>
    <row r="528" spans="1:14" s="9" customFormat="1" x14ac:dyDescent="0.2">
      <c r="A528" s="279"/>
      <c r="B528" s="280"/>
      <c r="C528" s="279"/>
      <c r="D528" s="280"/>
      <c r="E528" s="280"/>
      <c r="F528" s="281"/>
      <c r="G528" s="280"/>
      <c r="H528" s="282"/>
      <c r="I528" s="280"/>
      <c r="J528" s="280"/>
      <c r="K528" s="280"/>
      <c r="L528" s="280"/>
      <c r="M528" s="290"/>
      <c r="N528" s="284"/>
    </row>
    <row r="529" spans="1:14" s="9" customFormat="1" x14ac:dyDescent="0.2">
      <c r="A529" s="279"/>
      <c r="B529" s="280"/>
      <c r="C529" s="279"/>
      <c r="D529" s="280"/>
      <c r="E529" s="280"/>
      <c r="F529" s="281"/>
      <c r="G529" s="280"/>
      <c r="H529" s="282"/>
      <c r="I529" s="280"/>
      <c r="J529" s="280"/>
      <c r="K529" s="280"/>
      <c r="L529" s="280"/>
      <c r="M529" s="290"/>
      <c r="N529" s="284"/>
    </row>
    <row r="530" spans="1:14" s="9" customFormat="1" x14ac:dyDescent="0.2">
      <c r="A530" s="279"/>
      <c r="B530" s="280"/>
      <c r="C530" s="279"/>
      <c r="D530" s="280"/>
      <c r="E530" s="280"/>
      <c r="F530" s="281"/>
      <c r="G530" s="280"/>
      <c r="H530" s="282"/>
      <c r="I530" s="280"/>
      <c r="J530" s="280"/>
      <c r="K530" s="280"/>
      <c r="L530" s="280"/>
      <c r="M530" s="290"/>
      <c r="N530" s="284"/>
    </row>
    <row r="531" spans="1:14" s="9" customFormat="1" x14ac:dyDescent="0.2">
      <c r="A531" s="279"/>
      <c r="B531" s="280"/>
      <c r="C531" s="279"/>
      <c r="D531" s="280"/>
      <c r="E531" s="280"/>
      <c r="F531" s="281"/>
      <c r="G531" s="280"/>
      <c r="H531" s="282"/>
      <c r="I531" s="280"/>
      <c r="J531" s="280"/>
      <c r="K531" s="280"/>
      <c r="L531" s="280"/>
      <c r="M531" s="290"/>
      <c r="N531" s="284"/>
    </row>
    <row r="532" spans="1:14" s="9" customFormat="1" x14ac:dyDescent="0.2">
      <c r="A532" s="279"/>
      <c r="B532" s="280"/>
      <c r="C532" s="279"/>
      <c r="D532" s="280"/>
      <c r="E532" s="280"/>
      <c r="F532" s="281"/>
      <c r="G532" s="280"/>
      <c r="H532" s="282"/>
      <c r="I532" s="280"/>
      <c r="J532" s="280"/>
      <c r="K532" s="280"/>
      <c r="L532" s="280"/>
      <c r="M532" s="290"/>
      <c r="N532" s="284"/>
    </row>
    <row r="533" spans="1:14" s="9" customFormat="1" x14ac:dyDescent="0.2">
      <c r="A533" s="279"/>
      <c r="B533" s="280"/>
      <c r="C533" s="279"/>
      <c r="D533" s="280"/>
      <c r="E533" s="280"/>
      <c r="F533" s="281"/>
      <c r="G533" s="280"/>
      <c r="H533" s="282"/>
      <c r="I533" s="280"/>
      <c r="J533" s="280"/>
      <c r="K533" s="280"/>
      <c r="L533" s="280"/>
      <c r="M533" s="290"/>
      <c r="N533" s="284"/>
    </row>
    <row r="534" spans="1:14" s="9" customFormat="1" x14ac:dyDescent="0.2">
      <c r="A534" s="279"/>
      <c r="B534" s="280"/>
      <c r="C534" s="279"/>
      <c r="D534" s="280"/>
      <c r="E534" s="280"/>
      <c r="F534" s="281"/>
      <c r="G534" s="280"/>
      <c r="H534" s="282"/>
      <c r="I534" s="280"/>
      <c r="J534" s="280"/>
      <c r="K534" s="280"/>
      <c r="L534" s="280"/>
      <c r="M534" s="290"/>
      <c r="N534" s="284"/>
    </row>
    <row r="535" spans="1:14" s="9" customFormat="1" x14ac:dyDescent="0.2">
      <c r="A535" s="279"/>
      <c r="B535" s="280"/>
      <c r="C535" s="279"/>
      <c r="D535" s="280"/>
      <c r="E535" s="280"/>
      <c r="F535" s="281"/>
      <c r="G535" s="280"/>
      <c r="H535" s="282"/>
      <c r="I535" s="280"/>
      <c r="J535" s="280"/>
      <c r="K535" s="280"/>
      <c r="L535" s="280"/>
      <c r="M535" s="290"/>
      <c r="N535" s="284"/>
    </row>
    <row r="536" spans="1:14" s="9" customFormat="1" x14ac:dyDescent="0.2">
      <c r="A536" s="279"/>
      <c r="B536" s="280"/>
      <c r="C536" s="279"/>
      <c r="D536" s="280"/>
      <c r="E536" s="280"/>
      <c r="F536" s="281"/>
      <c r="G536" s="280"/>
      <c r="H536" s="282"/>
      <c r="I536" s="280"/>
      <c r="J536" s="280"/>
      <c r="K536" s="280"/>
      <c r="L536" s="280"/>
      <c r="M536" s="290"/>
      <c r="N536" s="284"/>
    </row>
    <row r="537" spans="1:14" s="9" customFormat="1" x14ac:dyDescent="0.2">
      <c r="A537" s="279"/>
      <c r="B537" s="280"/>
      <c r="C537" s="279"/>
      <c r="D537" s="280"/>
      <c r="E537" s="280"/>
      <c r="F537" s="281"/>
      <c r="G537" s="280"/>
      <c r="H537" s="282"/>
      <c r="I537" s="280"/>
      <c r="J537" s="280"/>
      <c r="K537" s="280"/>
      <c r="L537" s="280"/>
      <c r="M537" s="290"/>
      <c r="N537" s="284"/>
    </row>
    <row r="538" spans="1:14" s="9" customFormat="1" x14ac:dyDescent="0.2">
      <c r="A538" s="279"/>
      <c r="B538" s="280"/>
      <c r="C538" s="279"/>
      <c r="D538" s="280"/>
      <c r="E538" s="280"/>
      <c r="F538" s="281"/>
      <c r="G538" s="280"/>
      <c r="H538" s="282"/>
      <c r="I538" s="280"/>
      <c r="J538" s="280"/>
      <c r="K538" s="280"/>
      <c r="L538" s="280"/>
      <c r="M538" s="290"/>
      <c r="N538" s="284"/>
    </row>
    <row r="539" spans="1:14" s="9" customFormat="1" x14ac:dyDescent="0.2">
      <c r="A539" s="279"/>
      <c r="B539" s="280"/>
      <c r="C539" s="279"/>
      <c r="D539" s="280"/>
      <c r="E539" s="280"/>
      <c r="F539" s="281"/>
      <c r="G539" s="280"/>
      <c r="H539" s="282"/>
      <c r="I539" s="280"/>
      <c r="J539" s="280"/>
      <c r="K539" s="280"/>
      <c r="L539" s="280"/>
      <c r="M539" s="290"/>
      <c r="N539" s="284"/>
    </row>
    <row r="540" spans="1:14" s="9" customFormat="1" x14ac:dyDescent="0.2">
      <c r="A540" s="279"/>
      <c r="B540" s="280"/>
      <c r="C540" s="279"/>
      <c r="D540" s="280"/>
      <c r="E540" s="280"/>
      <c r="F540" s="281"/>
      <c r="G540" s="280"/>
      <c r="H540" s="282"/>
      <c r="I540" s="280"/>
      <c r="J540" s="280"/>
      <c r="K540" s="280"/>
      <c r="L540" s="280"/>
      <c r="M540" s="290"/>
      <c r="N540" s="284"/>
    </row>
    <row r="541" spans="1:14" s="9" customFormat="1" x14ac:dyDescent="0.2">
      <c r="A541" s="279"/>
      <c r="B541" s="280"/>
      <c r="C541" s="279"/>
      <c r="D541" s="280"/>
      <c r="E541" s="280"/>
      <c r="F541" s="281"/>
      <c r="G541" s="280"/>
      <c r="H541" s="282"/>
      <c r="I541" s="280"/>
      <c r="J541" s="280"/>
      <c r="K541" s="280"/>
      <c r="L541" s="280"/>
      <c r="M541" s="290"/>
      <c r="N541" s="284"/>
    </row>
    <row r="542" spans="1:14" s="9" customFormat="1" x14ac:dyDescent="0.2">
      <c r="A542" s="279"/>
      <c r="B542" s="280"/>
      <c r="C542" s="279"/>
      <c r="D542" s="280"/>
      <c r="E542" s="280"/>
      <c r="F542" s="281"/>
      <c r="G542" s="280"/>
      <c r="H542" s="282"/>
      <c r="I542" s="280"/>
      <c r="J542" s="280"/>
      <c r="K542" s="280"/>
      <c r="L542" s="280"/>
      <c r="M542" s="290"/>
      <c r="N542" s="284"/>
    </row>
    <row r="543" spans="1:14" s="9" customFormat="1" x14ac:dyDescent="0.2">
      <c r="A543" s="279"/>
      <c r="B543" s="280"/>
      <c r="C543" s="279"/>
      <c r="D543" s="280"/>
      <c r="E543" s="280"/>
      <c r="F543" s="281"/>
      <c r="G543" s="280"/>
      <c r="H543" s="282"/>
      <c r="I543" s="280"/>
      <c r="J543" s="280"/>
      <c r="K543" s="280"/>
      <c r="L543" s="280"/>
      <c r="M543" s="290"/>
      <c r="N543" s="284"/>
    </row>
    <row r="544" spans="1:14" s="9" customFormat="1" x14ac:dyDescent="0.2">
      <c r="A544" s="279"/>
      <c r="B544" s="280"/>
      <c r="C544" s="279"/>
      <c r="D544" s="280"/>
      <c r="E544" s="280"/>
      <c r="F544" s="281"/>
      <c r="G544" s="280"/>
      <c r="H544" s="282"/>
      <c r="I544" s="280"/>
      <c r="J544" s="280"/>
      <c r="K544" s="280"/>
      <c r="L544" s="280"/>
      <c r="M544" s="290"/>
      <c r="N544" s="284"/>
    </row>
    <row r="545" spans="1:14" s="9" customFormat="1" x14ac:dyDescent="0.2">
      <c r="A545" s="279"/>
      <c r="B545" s="280"/>
      <c r="C545" s="279"/>
      <c r="D545" s="280"/>
      <c r="E545" s="280"/>
      <c r="F545" s="281"/>
      <c r="G545" s="280"/>
      <c r="H545" s="282"/>
      <c r="I545" s="280"/>
      <c r="J545" s="280"/>
      <c r="K545" s="280"/>
      <c r="L545" s="280"/>
      <c r="M545" s="290"/>
      <c r="N545" s="284"/>
    </row>
    <row r="546" spans="1:14" s="9" customFormat="1" x14ac:dyDescent="0.2">
      <c r="A546" s="279"/>
      <c r="B546" s="280"/>
      <c r="C546" s="279"/>
      <c r="D546" s="280"/>
      <c r="E546" s="280"/>
      <c r="F546" s="281"/>
      <c r="G546" s="280"/>
      <c r="H546" s="282"/>
      <c r="I546" s="280"/>
      <c r="J546" s="280"/>
      <c r="K546" s="280"/>
      <c r="L546" s="280"/>
      <c r="M546" s="290"/>
      <c r="N546" s="284"/>
    </row>
    <row r="547" spans="1:14" s="9" customFormat="1" x14ac:dyDescent="0.2">
      <c r="A547" s="279"/>
      <c r="B547" s="280"/>
      <c r="C547" s="279"/>
      <c r="D547" s="280"/>
      <c r="E547" s="280"/>
      <c r="F547" s="281"/>
      <c r="G547" s="280"/>
      <c r="H547" s="282"/>
      <c r="I547" s="280"/>
      <c r="J547" s="280"/>
      <c r="K547" s="280"/>
      <c r="L547" s="280"/>
      <c r="M547" s="290"/>
      <c r="N547" s="284"/>
    </row>
    <row r="548" spans="1:14" s="9" customFormat="1" x14ac:dyDescent="0.2">
      <c r="A548" s="279"/>
      <c r="B548" s="280"/>
      <c r="C548" s="279"/>
      <c r="D548" s="280"/>
      <c r="E548" s="280"/>
      <c r="F548" s="281"/>
      <c r="G548" s="280"/>
      <c r="H548" s="282"/>
      <c r="I548" s="280"/>
      <c r="J548" s="280"/>
      <c r="K548" s="280"/>
      <c r="L548" s="280"/>
      <c r="M548" s="290"/>
      <c r="N548" s="284"/>
    </row>
    <row r="549" spans="1:14" s="9" customFormat="1" x14ac:dyDescent="0.2">
      <c r="A549" s="279"/>
      <c r="B549" s="280"/>
      <c r="C549" s="279"/>
      <c r="D549" s="280"/>
      <c r="E549" s="280"/>
      <c r="F549" s="281"/>
      <c r="G549" s="280"/>
      <c r="H549" s="282"/>
      <c r="I549" s="280"/>
      <c r="J549" s="280"/>
      <c r="K549" s="280"/>
      <c r="L549" s="280"/>
      <c r="M549" s="290"/>
      <c r="N549" s="284"/>
    </row>
    <row r="550" spans="1:14" s="9" customFormat="1" x14ac:dyDescent="0.2">
      <c r="A550" s="279"/>
      <c r="B550" s="280"/>
      <c r="C550" s="279"/>
      <c r="D550" s="280"/>
      <c r="E550" s="280"/>
      <c r="F550" s="281"/>
      <c r="G550" s="280"/>
      <c r="H550" s="282"/>
      <c r="I550" s="280"/>
      <c r="J550" s="280"/>
      <c r="K550" s="280"/>
      <c r="L550" s="280"/>
      <c r="M550" s="290"/>
      <c r="N550" s="284"/>
    </row>
    <row r="551" spans="1:14" s="9" customFormat="1" x14ac:dyDescent="0.2">
      <c r="A551" s="279"/>
      <c r="B551" s="280"/>
      <c r="C551" s="279"/>
      <c r="D551" s="280"/>
      <c r="E551" s="280"/>
      <c r="F551" s="281"/>
      <c r="G551" s="280"/>
      <c r="H551" s="282"/>
      <c r="I551" s="280"/>
      <c r="J551" s="280"/>
      <c r="K551" s="280"/>
      <c r="L551" s="280"/>
      <c r="M551" s="290"/>
      <c r="N551" s="284"/>
    </row>
    <row r="552" spans="1:14" s="9" customFormat="1" x14ac:dyDescent="0.2">
      <c r="A552" s="279"/>
      <c r="B552" s="280"/>
      <c r="C552" s="279"/>
      <c r="D552" s="280"/>
      <c r="E552" s="280"/>
      <c r="F552" s="281"/>
      <c r="G552" s="280"/>
      <c r="H552" s="282"/>
      <c r="I552" s="280"/>
      <c r="J552" s="280"/>
      <c r="K552" s="280"/>
      <c r="L552" s="280"/>
      <c r="M552" s="290"/>
      <c r="N552" s="284"/>
    </row>
    <row r="553" spans="1:14" s="9" customFormat="1" x14ac:dyDescent="0.2">
      <c r="A553" s="279"/>
      <c r="B553" s="280"/>
      <c r="C553" s="279"/>
      <c r="D553" s="280"/>
      <c r="E553" s="280"/>
      <c r="F553" s="281"/>
      <c r="G553" s="280"/>
      <c r="H553" s="282"/>
      <c r="I553" s="280"/>
      <c r="J553" s="280"/>
      <c r="K553" s="280"/>
      <c r="L553" s="280"/>
      <c r="M553" s="290"/>
      <c r="N553" s="284"/>
    </row>
    <row r="554" spans="1:14" s="9" customFormat="1" x14ac:dyDescent="0.2">
      <c r="A554" s="279"/>
      <c r="B554" s="280"/>
      <c r="C554" s="279"/>
      <c r="D554" s="280"/>
      <c r="E554" s="280"/>
      <c r="F554" s="281"/>
      <c r="G554" s="280"/>
      <c r="H554" s="282"/>
      <c r="I554" s="280"/>
      <c r="J554" s="280"/>
      <c r="K554" s="280"/>
      <c r="L554" s="280"/>
      <c r="M554" s="290"/>
      <c r="N554" s="284"/>
    </row>
    <row r="555" spans="1:14" s="9" customFormat="1" x14ac:dyDescent="0.2">
      <c r="A555" s="279"/>
      <c r="B555" s="280"/>
      <c r="C555" s="279"/>
      <c r="D555" s="280"/>
      <c r="E555" s="280"/>
      <c r="F555" s="281"/>
      <c r="G555" s="280"/>
      <c r="H555" s="282"/>
      <c r="I555" s="280"/>
      <c r="J555" s="280"/>
      <c r="K555" s="280"/>
      <c r="L555" s="280"/>
      <c r="M555" s="290"/>
      <c r="N555" s="284"/>
    </row>
    <row r="556" spans="1:14" s="9" customFormat="1" x14ac:dyDescent="0.2">
      <c r="A556" s="279"/>
      <c r="B556" s="280"/>
      <c r="C556" s="279"/>
      <c r="D556" s="280"/>
      <c r="E556" s="280"/>
      <c r="F556" s="281"/>
      <c r="G556" s="280"/>
      <c r="H556" s="282"/>
      <c r="I556" s="280"/>
      <c r="J556" s="280"/>
      <c r="K556" s="280"/>
      <c r="L556" s="280"/>
      <c r="M556" s="290"/>
      <c r="N556" s="284"/>
    </row>
    <row r="557" spans="1:14" s="9" customFormat="1" x14ac:dyDescent="0.2">
      <c r="A557" s="279"/>
      <c r="B557" s="280"/>
      <c r="C557" s="279"/>
      <c r="D557" s="280"/>
      <c r="E557" s="280"/>
      <c r="F557" s="281"/>
      <c r="G557" s="280"/>
      <c r="H557" s="282"/>
      <c r="I557" s="280"/>
      <c r="J557" s="280"/>
      <c r="K557" s="280"/>
      <c r="L557" s="280"/>
      <c r="M557" s="290"/>
      <c r="N557" s="284"/>
    </row>
    <row r="558" spans="1:14" s="9" customFormat="1" x14ac:dyDescent="0.2">
      <c r="A558" s="279"/>
      <c r="B558" s="280"/>
      <c r="C558" s="279"/>
      <c r="D558" s="280"/>
      <c r="E558" s="280"/>
      <c r="F558" s="281"/>
      <c r="G558" s="280"/>
      <c r="H558" s="282"/>
      <c r="I558" s="280"/>
      <c r="J558" s="280"/>
      <c r="K558" s="280"/>
      <c r="L558" s="280"/>
      <c r="M558" s="290"/>
      <c r="N558" s="284"/>
    </row>
    <row r="559" spans="1:14" s="9" customFormat="1" x14ac:dyDescent="0.2">
      <c r="A559" s="279"/>
      <c r="B559" s="280"/>
      <c r="C559" s="279"/>
      <c r="D559" s="280"/>
      <c r="E559" s="280"/>
      <c r="F559" s="281"/>
      <c r="G559" s="280"/>
      <c r="H559" s="282"/>
      <c r="I559" s="280"/>
      <c r="J559" s="280"/>
      <c r="K559" s="280"/>
      <c r="L559" s="280"/>
      <c r="M559" s="290"/>
      <c r="N559" s="284"/>
    </row>
    <row r="560" spans="1:14" s="9" customFormat="1" x14ac:dyDescent="0.2">
      <c r="A560" s="279"/>
      <c r="B560" s="280"/>
      <c r="C560" s="279"/>
      <c r="D560" s="280"/>
      <c r="E560" s="280"/>
      <c r="F560" s="281"/>
      <c r="G560" s="280"/>
      <c r="H560" s="282"/>
      <c r="I560" s="280"/>
      <c r="J560" s="280"/>
      <c r="K560" s="280"/>
      <c r="L560" s="280"/>
      <c r="M560" s="290"/>
      <c r="N560" s="284"/>
    </row>
    <row r="561" spans="1:14" s="9" customFormat="1" x14ac:dyDescent="0.2">
      <c r="A561" s="279"/>
      <c r="B561" s="280"/>
      <c r="C561" s="279"/>
      <c r="D561" s="280"/>
      <c r="E561" s="280"/>
      <c r="F561" s="281"/>
      <c r="G561" s="280"/>
      <c r="H561" s="282"/>
      <c r="I561" s="280"/>
      <c r="J561" s="280"/>
      <c r="K561" s="280"/>
      <c r="L561" s="280"/>
      <c r="M561" s="290"/>
      <c r="N561" s="284"/>
    </row>
    <row r="562" spans="1:14" s="9" customFormat="1" x14ac:dyDescent="0.2">
      <c r="A562" s="279"/>
      <c r="B562" s="280"/>
      <c r="C562" s="279"/>
      <c r="D562" s="280"/>
      <c r="E562" s="280"/>
      <c r="F562" s="281"/>
      <c r="G562" s="280"/>
      <c r="H562" s="282"/>
      <c r="I562" s="280"/>
      <c r="J562" s="280"/>
      <c r="K562" s="280"/>
      <c r="L562" s="280"/>
      <c r="M562" s="290"/>
      <c r="N562" s="284"/>
    </row>
    <row r="563" spans="1:14" s="9" customFormat="1" x14ac:dyDescent="0.2">
      <c r="A563" s="279"/>
      <c r="B563" s="280"/>
      <c r="C563" s="279"/>
      <c r="D563" s="280"/>
      <c r="E563" s="280"/>
      <c r="F563" s="281"/>
      <c r="G563" s="280"/>
      <c r="H563" s="282"/>
      <c r="I563" s="280"/>
      <c r="J563" s="280"/>
      <c r="K563" s="280"/>
      <c r="L563" s="280"/>
      <c r="M563" s="290"/>
      <c r="N563" s="284"/>
    </row>
    <row r="564" spans="1:14" s="9" customFormat="1" x14ac:dyDescent="0.2">
      <c r="A564" s="279"/>
      <c r="B564" s="280"/>
      <c r="C564" s="279"/>
      <c r="D564" s="280"/>
      <c r="E564" s="280"/>
      <c r="F564" s="281"/>
      <c r="G564" s="280"/>
      <c r="H564" s="282"/>
      <c r="I564" s="280"/>
      <c r="J564" s="280"/>
      <c r="K564" s="280"/>
      <c r="L564" s="280"/>
      <c r="M564" s="290"/>
      <c r="N564" s="284"/>
    </row>
    <row r="565" spans="1:14" s="9" customFormat="1" x14ac:dyDescent="0.2">
      <c r="A565" s="279"/>
      <c r="B565" s="280"/>
      <c r="C565" s="279"/>
      <c r="D565" s="280"/>
      <c r="E565" s="280"/>
      <c r="F565" s="281"/>
      <c r="G565" s="280"/>
      <c r="H565" s="282"/>
      <c r="I565" s="280"/>
      <c r="J565" s="280"/>
      <c r="K565" s="280"/>
      <c r="L565" s="280"/>
      <c r="M565" s="290"/>
      <c r="N565" s="284"/>
    </row>
    <row r="566" spans="1:14" s="9" customFormat="1" x14ac:dyDescent="0.2">
      <c r="A566" s="279"/>
      <c r="B566" s="280"/>
      <c r="C566" s="279"/>
      <c r="D566" s="280"/>
      <c r="E566" s="280"/>
      <c r="F566" s="281"/>
      <c r="G566" s="280"/>
      <c r="H566" s="282"/>
      <c r="I566" s="280"/>
      <c r="J566" s="280"/>
      <c r="K566" s="280"/>
      <c r="L566" s="280"/>
      <c r="M566" s="290"/>
      <c r="N566" s="284"/>
    </row>
    <row r="567" spans="1:14" s="9" customFormat="1" x14ac:dyDescent="0.2">
      <c r="A567" s="279"/>
      <c r="B567" s="280"/>
      <c r="C567" s="279"/>
      <c r="D567" s="280"/>
      <c r="E567" s="280"/>
      <c r="F567" s="281"/>
      <c r="G567" s="280"/>
      <c r="H567" s="282"/>
      <c r="I567" s="280"/>
      <c r="J567" s="280"/>
      <c r="K567" s="280"/>
      <c r="L567" s="280"/>
      <c r="M567" s="290"/>
      <c r="N567" s="284"/>
    </row>
    <row r="568" spans="1:14" s="9" customFormat="1" x14ac:dyDescent="0.2">
      <c r="A568" s="279"/>
      <c r="B568" s="280"/>
      <c r="C568" s="279"/>
      <c r="D568" s="280"/>
      <c r="E568" s="280"/>
      <c r="F568" s="281"/>
      <c r="G568" s="280"/>
      <c r="H568" s="282"/>
      <c r="I568" s="280"/>
      <c r="J568" s="280"/>
      <c r="K568" s="280"/>
      <c r="L568" s="280"/>
      <c r="M568" s="290"/>
      <c r="N568" s="284"/>
    </row>
    <row r="569" spans="1:14" s="9" customFormat="1" x14ac:dyDescent="0.2">
      <c r="A569" s="279"/>
      <c r="B569" s="280"/>
      <c r="C569" s="279"/>
      <c r="D569" s="280"/>
      <c r="E569" s="280"/>
      <c r="F569" s="281"/>
      <c r="G569" s="280"/>
      <c r="H569" s="282"/>
      <c r="I569" s="280"/>
      <c r="J569" s="280"/>
      <c r="K569" s="280"/>
      <c r="L569" s="280"/>
      <c r="M569" s="290"/>
      <c r="N569" s="284"/>
    </row>
    <row r="570" spans="1:14" s="9" customFormat="1" x14ac:dyDescent="0.2">
      <c r="A570" s="279"/>
      <c r="B570" s="280"/>
      <c r="C570" s="279"/>
      <c r="D570" s="280"/>
      <c r="E570" s="280"/>
      <c r="F570" s="281"/>
      <c r="G570" s="280"/>
      <c r="H570" s="282"/>
      <c r="I570" s="280"/>
      <c r="J570" s="280"/>
      <c r="K570" s="280"/>
      <c r="L570" s="280"/>
      <c r="M570" s="290"/>
      <c r="N570" s="284"/>
    </row>
    <row r="571" spans="1:14" s="9" customFormat="1" x14ac:dyDescent="0.2">
      <c r="A571" s="279"/>
      <c r="B571" s="280"/>
      <c r="C571" s="279"/>
      <c r="D571" s="280"/>
      <c r="E571" s="280"/>
      <c r="F571" s="281"/>
      <c r="G571" s="280"/>
      <c r="H571" s="282"/>
      <c r="I571" s="280"/>
      <c r="J571" s="280"/>
      <c r="K571" s="280"/>
      <c r="L571" s="280"/>
      <c r="M571" s="290"/>
      <c r="N571" s="284"/>
    </row>
    <row r="572" spans="1:14" s="9" customFormat="1" x14ac:dyDescent="0.2">
      <c r="A572" s="279"/>
      <c r="B572" s="280"/>
      <c r="C572" s="279"/>
      <c r="D572" s="280"/>
      <c r="E572" s="280"/>
      <c r="F572" s="281"/>
      <c r="G572" s="280"/>
      <c r="H572" s="282"/>
      <c r="I572" s="280"/>
      <c r="J572" s="280"/>
      <c r="K572" s="280"/>
      <c r="L572" s="280"/>
      <c r="M572" s="290"/>
      <c r="N572" s="284"/>
    </row>
    <row r="573" spans="1:14" s="9" customFormat="1" x14ac:dyDescent="0.2">
      <c r="A573" s="279"/>
      <c r="B573" s="280"/>
      <c r="C573" s="279"/>
      <c r="D573" s="280"/>
      <c r="E573" s="280"/>
      <c r="F573" s="281"/>
      <c r="G573" s="280"/>
      <c r="H573" s="282"/>
      <c r="I573" s="280"/>
      <c r="J573" s="280"/>
      <c r="K573" s="280"/>
      <c r="L573" s="280"/>
      <c r="M573" s="290"/>
      <c r="N573" s="284"/>
    </row>
    <row r="574" spans="1:14" s="9" customFormat="1" x14ac:dyDescent="0.2">
      <c r="A574" s="279"/>
      <c r="B574" s="280"/>
      <c r="C574" s="279"/>
      <c r="D574" s="280"/>
      <c r="E574" s="280"/>
      <c r="F574" s="281"/>
      <c r="G574" s="280"/>
      <c r="H574" s="282"/>
      <c r="I574" s="280"/>
      <c r="J574" s="280"/>
      <c r="K574" s="280"/>
      <c r="L574" s="280"/>
      <c r="M574" s="290"/>
      <c r="N574" s="284"/>
    </row>
    <row r="575" spans="1:14" s="9" customFormat="1" x14ac:dyDescent="0.2">
      <c r="A575" s="279"/>
      <c r="B575" s="280"/>
      <c r="C575" s="279"/>
      <c r="D575" s="280"/>
      <c r="E575" s="280"/>
      <c r="F575" s="281"/>
      <c r="G575" s="280"/>
      <c r="H575" s="282"/>
      <c r="I575" s="280"/>
      <c r="J575" s="280"/>
      <c r="K575" s="280"/>
      <c r="L575" s="280"/>
      <c r="M575" s="290"/>
      <c r="N575" s="284"/>
    </row>
    <row r="576" spans="1:14" s="9" customFormat="1" x14ac:dyDescent="0.2">
      <c r="A576" s="279"/>
      <c r="B576" s="280"/>
      <c r="C576" s="279"/>
      <c r="D576" s="280"/>
      <c r="E576" s="280"/>
      <c r="F576" s="281"/>
      <c r="G576" s="280"/>
      <c r="H576" s="282"/>
      <c r="I576" s="280"/>
      <c r="J576" s="280"/>
      <c r="K576" s="280"/>
      <c r="L576" s="280"/>
      <c r="M576" s="290"/>
      <c r="N576" s="284"/>
    </row>
    <row r="577" spans="1:14" s="9" customFormat="1" x14ac:dyDescent="0.2">
      <c r="A577" s="279"/>
      <c r="B577" s="280"/>
      <c r="C577" s="279"/>
      <c r="D577" s="280"/>
      <c r="E577" s="280"/>
      <c r="F577" s="281"/>
      <c r="G577" s="280"/>
      <c r="H577" s="282"/>
      <c r="I577" s="280"/>
      <c r="J577" s="280"/>
      <c r="K577" s="280"/>
      <c r="L577" s="280"/>
      <c r="M577" s="290"/>
      <c r="N577" s="284"/>
    </row>
    <row r="578" spans="1:14" s="9" customFormat="1" x14ac:dyDescent="0.2">
      <c r="A578" s="279"/>
      <c r="B578" s="280"/>
      <c r="C578" s="279"/>
      <c r="D578" s="280"/>
      <c r="E578" s="280"/>
      <c r="F578" s="281"/>
      <c r="G578" s="280"/>
      <c r="H578" s="282"/>
      <c r="I578" s="280"/>
      <c r="J578" s="280"/>
      <c r="K578" s="280"/>
      <c r="L578" s="280"/>
      <c r="M578" s="290"/>
      <c r="N578" s="284"/>
    </row>
    <row r="579" spans="1:14" s="9" customFormat="1" x14ac:dyDescent="0.2">
      <c r="A579" s="279"/>
      <c r="B579" s="280"/>
      <c r="C579" s="279"/>
      <c r="D579" s="280"/>
      <c r="E579" s="280"/>
      <c r="F579" s="281"/>
      <c r="G579" s="280"/>
      <c r="H579" s="282"/>
      <c r="I579" s="280"/>
      <c r="J579" s="280"/>
      <c r="K579" s="280"/>
      <c r="L579" s="280"/>
      <c r="M579" s="290"/>
      <c r="N579" s="284"/>
    </row>
    <row r="580" spans="1:14" s="9" customFormat="1" x14ac:dyDescent="0.2">
      <c r="A580" s="279"/>
      <c r="B580" s="280"/>
      <c r="C580" s="279"/>
      <c r="D580" s="280"/>
      <c r="E580" s="280"/>
      <c r="F580" s="281"/>
      <c r="G580" s="280"/>
      <c r="H580" s="282"/>
      <c r="I580" s="280"/>
      <c r="J580" s="280"/>
      <c r="K580" s="280"/>
      <c r="L580" s="280"/>
      <c r="M580" s="290"/>
      <c r="N580" s="284"/>
    </row>
    <row r="581" spans="1:14" s="9" customFormat="1" x14ac:dyDescent="0.2">
      <c r="A581" s="279"/>
      <c r="B581" s="280"/>
      <c r="C581" s="279"/>
      <c r="D581" s="280"/>
      <c r="E581" s="280"/>
      <c r="F581" s="281"/>
      <c r="G581" s="280"/>
      <c r="H581" s="282"/>
      <c r="I581" s="280"/>
      <c r="J581" s="280"/>
      <c r="K581" s="280"/>
      <c r="L581" s="280"/>
      <c r="M581" s="290"/>
      <c r="N581" s="284"/>
    </row>
    <row r="582" spans="1:14" s="9" customFormat="1" x14ac:dyDescent="0.2">
      <c r="A582" s="279"/>
      <c r="B582" s="280"/>
      <c r="C582" s="279"/>
      <c r="D582" s="280"/>
      <c r="E582" s="280"/>
      <c r="F582" s="281"/>
      <c r="G582" s="280"/>
      <c r="H582" s="282"/>
      <c r="I582" s="280"/>
      <c r="J582" s="280"/>
      <c r="K582" s="280"/>
      <c r="L582" s="280"/>
      <c r="M582" s="290"/>
      <c r="N582" s="284"/>
    </row>
    <row r="583" spans="1:14" s="9" customFormat="1" x14ac:dyDescent="0.2">
      <c r="A583" s="279"/>
      <c r="B583" s="280"/>
      <c r="C583" s="279"/>
      <c r="D583" s="280"/>
      <c r="E583" s="280"/>
      <c r="F583" s="281"/>
      <c r="G583" s="280"/>
      <c r="H583" s="282"/>
      <c r="I583" s="280"/>
      <c r="J583" s="280"/>
      <c r="K583" s="280"/>
      <c r="L583" s="280"/>
      <c r="M583" s="290"/>
      <c r="N583" s="284"/>
    </row>
    <row r="584" spans="1:14" s="9" customFormat="1" x14ac:dyDescent="0.2">
      <c r="A584" s="279"/>
      <c r="B584" s="280"/>
      <c r="C584" s="279"/>
      <c r="D584" s="280"/>
      <c r="E584" s="280"/>
      <c r="F584" s="281"/>
      <c r="G584" s="280"/>
      <c r="H584" s="282"/>
      <c r="I584" s="280"/>
      <c r="J584" s="280"/>
      <c r="K584" s="280"/>
      <c r="L584" s="280"/>
      <c r="M584" s="290"/>
      <c r="N584" s="284"/>
    </row>
    <row r="585" spans="1:14" s="9" customFormat="1" x14ac:dyDescent="0.2">
      <c r="A585" s="279"/>
      <c r="B585" s="280"/>
      <c r="C585" s="279"/>
      <c r="D585" s="280"/>
      <c r="E585" s="280"/>
      <c r="F585" s="281"/>
      <c r="G585" s="280"/>
      <c r="H585" s="282"/>
      <c r="I585" s="280"/>
      <c r="J585" s="280"/>
      <c r="K585" s="280"/>
      <c r="L585" s="280"/>
      <c r="M585" s="290"/>
      <c r="N585" s="284"/>
    </row>
    <row r="586" spans="1:14" s="9" customFormat="1" x14ac:dyDescent="0.2">
      <c r="A586" s="279"/>
      <c r="B586" s="280"/>
      <c r="C586" s="279"/>
      <c r="D586" s="280"/>
      <c r="E586" s="280"/>
      <c r="F586" s="281"/>
      <c r="G586" s="280"/>
      <c r="H586" s="282"/>
      <c r="I586" s="280"/>
      <c r="J586" s="280"/>
      <c r="K586" s="280"/>
      <c r="L586" s="280"/>
      <c r="M586" s="290"/>
      <c r="N586" s="284"/>
    </row>
    <row r="587" spans="1:14" s="9" customFormat="1" x14ac:dyDescent="0.2">
      <c r="A587" s="279"/>
      <c r="B587" s="280"/>
      <c r="C587" s="279"/>
      <c r="D587" s="280"/>
      <c r="E587" s="280"/>
      <c r="F587" s="281"/>
      <c r="G587" s="280"/>
      <c r="H587" s="282"/>
      <c r="I587" s="280"/>
      <c r="J587" s="280"/>
      <c r="K587" s="280"/>
      <c r="L587" s="280"/>
      <c r="M587" s="290"/>
      <c r="N587" s="284"/>
    </row>
    <row r="588" spans="1:14" s="9" customFormat="1" x14ac:dyDescent="0.2">
      <c r="A588" s="279"/>
      <c r="B588" s="280"/>
      <c r="C588" s="279"/>
      <c r="D588" s="280"/>
      <c r="E588" s="280"/>
      <c r="F588" s="281"/>
      <c r="G588" s="280"/>
      <c r="H588" s="282"/>
      <c r="I588" s="280"/>
      <c r="J588" s="280"/>
      <c r="K588" s="280"/>
      <c r="L588" s="280"/>
      <c r="M588" s="290"/>
      <c r="N588" s="284"/>
    </row>
    <row r="589" spans="1:14" s="9" customFormat="1" x14ac:dyDescent="0.2">
      <c r="A589" s="279"/>
      <c r="B589" s="280"/>
      <c r="C589" s="279"/>
      <c r="D589" s="280"/>
      <c r="E589" s="280"/>
      <c r="F589" s="281"/>
      <c r="G589" s="280"/>
      <c r="H589" s="282"/>
      <c r="I589" s="280"/>
      <c r="J589" s="280"/>
      <c r="K589" s="280"/>
      <c r="L589" s="280"/>
      <c r="M589" s="290"/>
      <c r="N589" s="284"/>
    </row>
    <row r="590" spans="1:14" s="9" customFormat="1" x14ac:dyDescent="0.2">
      <c r="A590" s="279"/>
      <c r="B590" s="280"/>
      <c r="C590" s="279"/>
      <c r="D590" s="280"/>
      <c r="E590" s="280"/>
      <c r="F590" s="281"/>
      <c r="G590" s="280"/>
      <c r="H590" s="282"/>
      <c r="I590" s="280"/>
      <c r="J590" s="280"/>
      <c r="K590" s="280"/>
      <c r="L590" s="280"/>
      <c r="M590" s="290"/>
      <c r="N590" s="284"/>
    </row>
    <row r="591" spans="1:14" s="9" customFormat="1" x14ac:dyDescent="0.2">
      <c r="A591" s="279"/>
      <c r="B591" s="280"/>
      <c r="C591" s="279"/>
      <c r="D591" s="280"/>
      <c r="E591" s="280"/>
      <c r="F591" s="281"/>
      <c r="G591" s="280"/>
      <c r="H591" s="282"/>
      <c r="I591" s="280"/>
      <c r="J591" s="280"/>
      <c r="K591" s="280"/>
      <c r="L591" s="280"/>
      <c r="M591" s="290"/>
      <c r="N591" s="284"/>
    </row>
    <row r="592" spans="1:14" s="9" customFormat="1" x14ac:dyDescent="0.2">
      <c r="A592" s="279"/>
      <c r="B592" s="280"/>
      <c r="C592" s="279"/>
      <c r="D592" s="280"/>
      <c r="E592" s="280"/>
      <c r="F592" s="281"/>
      <c r="G592" s="280"/>
      <c r="H592" s="282"/>
      <c r="I592" s="280"/>
      <c r="J592" s="280"/>
      <c r="K592" s="280"/>
      <c r="L592" s="280"/>
      <c r="M592" s="290"/>
      <c r="N592" s="284"/>
    </row>
    <row r="593" spans="1:14" s="9" customFormat="1" x14ac:dyDescent="0.2">
      <c r="A593" s="279"/>
      <c r="B593" s="280"/>
      <c r="C593" s="279"/>
      <c r="D593" s="280"/>
      <c r="E593" s="280"/>
      <c r="F593" s="281"/>
      <c r="G593" s="280"/>
      <c r="H593" s="282"/>
      <c r="I593" s="280"/>
      <c r="J593" s="280"/>
      <c r="K593" s="280"/>
      <c r="L593" s="280"/>
      <c r="M593" s="290"/>
      <c r="N593" s="284"/>
    </row>
    <row r="594" spans="1:14" s="9" customFormat="1" x14ac:dyDescent="0.2">
      <c r="A594" s="279"/>
      <c r="B594" s="280"/>
      <c r="C594" s="279"/>
      <c r="D594" s="280"/>
      <c r="E594" s="280"/>
      <c r="F594" s="281"/>
      <c r="G594" s="280"/>
      <c r="H594" s="282"/>
      <c r="I594" s="280"/>
      <c r="J594" s="280"/>
      <c r="K594" s="280"/>
      <c r="L594" s="280"/>
      <c r="M594" s="290"/>
      <c r="N594" s="284"/>
    </row>
    <row r="595" spans="1:14" s="9" customFormat="1" x14ac:dyDescent="0.2">
      <c r="A595" s="279"/>
      <c r="B595" s="280"/>
      <c r="C595" s="279"/>
      <c r="D595" s="280"/>
      <c r="E595" s="280"/>
      <c r="F595" s="281"/>
      <c r="G595" s="280"/>
      <c r="H595" s="282"/>
      <c r="I595" s="280"/>
      <c r="J595" s="280"/>
      <c r="K595" s="280"/>
      <c r="L595" s="280"/>
      <c r="M595" s="290"/>
      <c r="N595" s="284"/>
    </row>
    <row r="596" spans="1:14" s="9" customFormat="1" x14ac:dyDescent="0.2">
      <c r="A596" s="279"/>
      <c r="B596" s="280"/>
      <c r="C596" s="279"/>
      <c r="D596" s="280"/>
      <c r="E596" s="280"/>
      <c r="F596" s="281"/>
      <c r="G596" s="280"/>
      <c r="H596" s="282"/>
      <c r="I596" s="280"/>
      <c r="J596" s="280"/>
      <c r="K596" s="280"/>
      <c r="L596" s="280"/>
      <c r="M596" s="290"/>
      <c r="N596" s="284"/>
    </row>
    <row r="597" spans="1:14" s="9" customFormat="1" x14ac:dyDescent="0.2">
      <c r="A597" s="279"/>
      <c r="B597" s="280"/>
      <c r="C597" s="279"/>
      <c r="D597" s="280"/>
      <c r="E597" s="280"/>
      <c r="F597" s="281"/>
      <c r="G597" s="280"/>
      <c r="H597" s="282"/>
      <c r="I597" s="280"/>
      <c r="J597" s="280"/>
      <c r="K597" s="280"/>
      <c r="L597" s="280"/>
      <c r="M597" s="290"/>
      <c r="N597" s="284"/>
    </row>
    <row r="598" spans="1:14" s="9" customFormat="1" x14ac:dyDescent="0.2">
      <c r="A598" s="279"/>
      <c r="B598" s="280"/>
      <c r="C598" s="279"/>
      <c r="D598" s="280"/>
      <c r="E598" s="280"/>
      <c r="F598" s="281"/>
      <c r="G598" s="280"/>
      <c r="H598" s="282"/>
      <c r="I598" s="280"/>
      <c r="J598" s="280"/>
      <c r="K598" s="280"/>
      <c r="L598" s="280"/>
      <c r="M598" s="290"/>
      <c r="N598" s="284"/>
    </row>
    <row r="599" spans="1:14" s="9" customFormat="1" x14ac:dyDescent="0.2">
      <c r="A599" s="279"/>
      <c r="B599" s="280"/>
      <c r="C599" s="279"/>
      <c r="D599" s="280"/>
      <c r="E599" s="280"/>
      <c r="F599" s="281"/>
      <c r="G599" s="280"/>
      <c r="H599" s="282"/>
      <c r="I599" s="280"/>
      <c r="J599" s="280"/>
      <c r="K599" s="280"/>
      <c r="L599" s="280"/>
      <c r="M599" s="290"/>
      <c r="N599" s="284"/>
    </row>
    <row r="600" spans="1:14" s="9" customFormat="1" x14ac:dyDescent="0.2">
      <c r="A600" s="279"/>
      <c r="B600" s="280"/>
      <c r="C600" s="279"/>
      <c r="D600" s="280"/>
      <c r="E600" s="280"/>
      <c r="F600" s="281"/>
      <c r="G600" s="280"/>
      <c r="H600" s="282"/>
      <c r="I600" s="280"/>
      <c r="J600" s="280"/>
      <c r="K600" s="280"/>
      <c r="L600" s="280"/>
      <c r="M600" s="290"/>
      <c r="N600" s="284"/>
    </row>
    <row r="601" spans="1:14" s="9" customFormat="1" x14ac:dyDescent="0.2">
      <c r="A601" s="279"/>
      <c r="B601" s="280"/>
      <c r="C601" s="279"/>
      <c r="D601" s="280"/>
      <c r="E601" s="280"/>
      <c r="F601" s="281"/>
      <c r="G601" s="280"/>
      <c r="H601" s="282"/>
      <c r="I601" s="280"/>
      <c r="J601" s="280"/>
      <c r="K601" s="280"/>
      <c r="L601" s="280"/>
      <c r="M601" s="290"/>
      <c r="N601" s="284"/>
    </row>
    <row r="602" spans="1:14" s="9" customFormat="1" x14ac:dyDescent="0.2">
      <c r="A602" s="279"/>
      <c r="B602" s="280"/>
      <c r="C602" s="279"/>
      <c r="D602" s="280"/>
      <c r="E602" s="280"/>
      <c r="F602" s="281"/>
      <c r="G602" s="280"/>
      <c r="H602" s="282"/>
      <c r="I602" s="280"/>
      <c r="J602" s="280"/>
      <c r="K602" s="280"/>
      <c r="L602" s="280"/>
      <c r="M602" s="290"/>
      <c r="N602" s="284"/>
    </row>
    <row r="603" spans="1:14" s="9" customFormat="1" x14ac:dyDescent="0.2">
      <c r="A603" s="279"/>
      <c r="B603" s="280"/>
      <c r="C603" s="279"/>
      <c r="D603" s="280"/>
      <c r="E603" s="280"/>
      <c r="F603" s="281"/>
      <c r="G603" s="280"/>
      <c r="H603" s="282"/>
      <c r="I603" s="280"/>
      <c r="J603" s="280"/>
      <c r="K603" s="280"/>
      <c r="L603" s="280"/>
      <c r="M603" s="290"/>
      <c r="N603" s="284"/>
    </row>
    <row r="604" spans="1:14" s="9" customFormat="1" x14ac:dyDescent="0.2">
      <c r="A604" s="279"/>
      <c r="B604" s="280"/>
      <c r="C604" s="279"/>
      <c r="D604" s="280"/>
      <c r="E604" s="280"/>
      <c r="F604" s="281"/>
      <c r="G604" s="280"/>
      <c r="H604" s="282"/>
      <c r="I604" s="280"/>
      <c r="J604" s="280"/>
      <c r="K604" s="280"/>
      <c r="L604" s="280"/>
      <c r="M604" s="290"/>
      <c r="N604" s="284"/>
    </row>
    <row r="605" spans="1:14" s="9" customFormat="1" x14ac:dyDescent="0.2">
      <c r="A605" s="279"/>
      <c r="B605" s="280"/>
      <c r="C605" s="279"/>
      <c r="D605" s="280"/>
      <c r="E605" s="280"/>
      <c r="F605" s="281"/>
      <c r="G605" s="280"/>
      <c r="H605" s="282"/>
      <c r="I605" s="280"/>
      <c r="J605" s="280"/>
      <c r="K605" s="280"/>
      <c r="L605" s="280"/>
      <c r="M605" s="290"/>
      <c r="N605" s="284"/>
    </row>
    <row r="606" spans="1:14" s="9" customFormat="1" x14ac:dyDescent="0.2">
      <c r="A606" s="279"/>
      <c r="B606" s="280"/>
      <c r="C606" s="279"/>
      <c r="D606" s="280"/>
      <c r="E606" s="280"/>
      <c r="F606" s="281"/>
      <c r="G606" s="280"/>
      <c r="H606" s="282"/>
      <c r="I606" s="280"/>
      <c r="J606" s="280"/>
      <c r="K606" s="280"/>
      <c r="L606" s="280"/>
      <c r="M606" s="290"/>
      <c r="N606" s="284"/>
    </row>
    <row r="607" spans="1:14" s="9" customFormat="1" x14ac:dyDescent="0.2">
      <c r="A607" s="279"/>
      <c r="B607" s="280"/>
      <c r="C607" s="279"/>
      <c r="D607" s="280"/>
      <c r="E607" s="280"/>
      <c r="F607" s="281"/>
      <c r="G607" s="280"/>
      <c r="H607" s="282"/>
      <c r="I607" s="280"/>
      <c r="J607" s="280"/>
      <c r="K607" s="280"/>
      <c r="L607" s="280"/>
      <c r="M607" s="290"/>
      <c r="N607" s="284"/>
    </row>
    <row r="608" spans="1:14" s="9" customFormat="1" x14ac:dyDescent="0.2">
      <c r="A608" s="279"/>
      <c r="B608" s="280"/>
      <c r="C608" s="279"/>
      <c r="D608" s="280"/>
      <c r="E608" s="280"/>
      <c r="F608" s="281"/>
      <c r="G608" s="280"/>
      <c r="H608" s="282"/>
      <c r="I608" s="280"/>
      <c r="J608" s="280"/>
      <c r="K608" s="280"/>
      <c r="L608" s="280"/>
      <c r="M608" s="290"/>
      <c r="N608" s="284"/>
    </row>
    <row r="609" spans="1:14" s="9" customFormat="1" x14ac:dyDescent="0.2">
      <c r="A609" s="279"/>
      <c r="B609" s="280"/>
      <c r="C609" s="279"/>
      <c r="D609" s="280"/>
      <c r="E609" s="280"/>
      <c r="F609" s="281"/>
      <c r="G609" s="280"/>
      <c r="H609" s="282"/>
      <c r="I609" s="280"/>
      <c r="J609" s="280"/>
      <c r="K609" s="280"/>
      <c r="L609" s="280"/>
      <c r="M609" s="290"/>
      <c r="N609" s="284"/>
    </row>
    <row r="610" spans="1:14" s="9" customFormat="1" x14ac:dyDescent="0.2">
      <c r="A610" s="279"/>
      <c r="B610" s="280"/>
      <c r="C610" s="279"/>
      <c r="D610" s="280"/>
      <c r="E610" s="280"/>
      <c r="F610" s="281"/>
      <c r="G610" s="280"/>
      <c r="H610" s="282"/>
      <c r="I610" s="280"/>
      <c r="J610" s="280"/>
      <c r="K610" s="280"/>
      <c r="L610" s="280"/>
      <c r="M610" s="290"/>
      <c r="N610" s="284"/>
    </row>
    <row r="611" spans="1:14" s="9" customFormat="1" x14ac:dyDescent="0.2">
      <c r="A611" s="279"/>
      <c r="B611" s="280"/>
      <c r="C611" s="279"/>
      <c r="D611" s="280"/>
      <c r="E611" s="280"/>
      <c r="F611" s="281"/>
      <c r="G611" s="280"/>
      <c r="H611" s="282"/>
      <c r="I611" s="280"/>
      <c r="J611" s="280"/>
      <c r="K611" s="280"/>
      <c r="L611" s="280"/>
      <c r="M611" s="290"/>
      <c r="N611" s="284"/>
    </row>
    <row r="612" spans="1:14" s="9" customFormat="1" x14ac:dyDescent="0.2">
      <c r="A612" s="279"/>
      <c r="B612" s="280"/>
      <c r="C612" s="279"/>
      <c r="D612" s="280"/>
      <c r="E612" s="280"/>
      <c r="F612" s="281"/>
      <c r="G612" s="280"/>
      <c r="H612" s="282"/>
      <c r="I612" s="280"/>
      <c r="J612" s="280"/>
      <c r="K612" s="280"/>
      <c r="L612" s="280"/>
      <c r="M612" s="290"/>
      <c r="N612" s="284"/>
    </row>
    <row r="613" spans="1:14" s="9" customFormat="1" x14ac:dyDescent="0.2">
      <c r="A613" s="279"/>
      <c r="B613" s="280"/>
      <c r="C613" s="279"/>
      <c r="D613" s="280"/>
      <c r="E613" s="280"/>
      <c r="F613" s="281"/>
      <c r="G613" s="280"/>
      <c r="H613" s="282"/>
      <c r="I613" s="280"/>
      <c r="J613" s="280"/>
      <c r="K613" s="280"/>
      <c r="L613" s="280"/>
      <c r="M613" s="290"/>
      <c r="N613" s="284"/>
    </row>
    <row r="614" spans="1:14" s="9" customFormat="1" x14ac:dyDescent="0.2">
      <c r="A614" s="279"/>
      <c r="B614" s="280"/>
      <c r="C614" s="279"/>
      <c r="D614" s="280"/>
      <c r="E614" s="280"/>
      <c r="F614" s="281"/>
      <c r="G614" s="280"/>
      <c r="H614" s="282"/>
      <c r="I614" s="280"/>
      <c r="J614" s="280"/>
      <c r="K614" s="280"/>
      <c r="L614" s="280"/>
      <c r="M614" s="290"/>
      <c r="N614" s="284"/>
    </row>
    <row r="615" spans="1:14" s="9" customFormat="1" x14ac:dyDescent="0.2">
      <c r="A615" s="279"/>
      <c r="B615" s="280"/>
      <c r="C615" s="279"/>
      <c r="D615" s="280"/>
      <c r="E615" s="280"/>
      <c r="F615" s="281"/>
      <c r="G615" s="280"/>
      <c r="H615" s="282"/>
      <c r="I615" s="280"/>
      <c r="J615" s="280"/>
      <c r="K615" s="280"/>
      <c r="L615" s="280"/>
      <c r="M615" s="290"/>
      <c r="N615" s="284"/>
    </row>
    <row r="616" spans="1:14" s="9" customFormat="1" x14ac:dyDescent="0.2">
      <c r="A616" s="279"/>
      <c r="B616" s="280"/>
      <c r="C616" s="279"/>
      <c r="D616" s="280"/>
      <c r="E616" s="280"/>
      <c r="F616" s="281"/>
      <c r="G616" s="280"/>
      <c r="H616" s="282"/>
      <c r="I616" s="280"/>
      <c r="J616" s="280"/>
      <c r="K616" s="280"/>
      <c r="L616" s="280"/>
      <c r="M616" s="290"/>
      <c r="N616" s="284"/>
    </row>
    <row r="617" spans="1:14" s="9" customFormat="1" x14ac:dyDescent="0.2">
      <c r="A617" s="279"/>
      <c r="B617" s="280"/>
      <c r="C617" s="279"/>
      <c r="D617" s="280"/>
      <c r="E617" s="280"/>
      <c r="F617" s="281"/>
      <c r="G617" s="280"/>
      <c r="H617" s="282"/>
      <c r="I617" s="280"/>
      <c r="J617" s="280"/>
      <c r="K617" s="280"/>
      <c r="L617" s="280"/>
      <c r="M617" s="290"/>
      <c r="N617" s="284"/>
    </row>
    <row r="618" spans="1:14" s="9" customFormat="1" x14ac:dyDescent="0.2">
      <c r="A618" s="279"/>
      <c r="B618" s="280"/>
      <c r="C618" s="279"/>
      <c r="D618" s="280"/>
      <c r="E618" s="280"/>
      <c r="F618" s="281"/>
      <c r="G618" s="280"/>
      <c r="H618" s="282"/>
      <c r="I618" s="280"/>
      <c r="J618" s="280"/>
      <c r="K618" s="280"/>
      <c r="L618" s="280"/>
      <c r="M618" s="290"/>
      <c r="N618" s="284"/>
    </row>
    <row r="619" spans="1:14" s="9" customFormat="1" x14ac:dyDescent="0.2">
      <c r="A619" s="279"/>
      <c r="B619" s="280"/>
      <c r="C619" s="279"/>
      <c r="D619" s="280"/>
      <c r="E619" s="280"/>
      <c r="F619" s="281"/>
      <c r="G619" s="280"/>
      <c r="H619" s="282"/>
      <c r="I619" s="280"/>
      <c r="J619" s="280"/>
      <c r="K619" s="280"/>
      <c r="L619" s="280"/>
      <c r="M619" s="290"/>
      <c r="N619" s="284"/>
    </row>
    <row r="620" spans="1:14" s="9" customFormat="1" x14ac:dyDescent="0.2">
      <c r="A620" s="279"/>
      <c r="B620" s="280"/>
      <c r="C620" s="279"/>
      <c r="D620" s="280"/>
      <c r="E620" s="280"/>
      <c r="F620" s="281"/>
      <c r="G620" s="280"/>
      <c r="H620" s="282"/>
      <c r="I620" s="280"/>
      <c r="J620" s="280"/>
      <c r="K620" s="280"/>
      <c r="L620" s="280"/>
      <c r="M620" s="290"/>
      <c r="N620" s="284"/>
    </row>
    <row r="621" spans="1:14" s="9" customFormat="1" x14ac:dyDescent="0.2">
      <c r="A621" s="279"/>
      <c r="B621" s="280"/>
      <c r="C621" s="279"/>
      <c r="D621" s="280"/>
      <c r="E621" s="280"/>
      <c r="F621" s="281"/>
      <c r="G621" s="280"/>
      <c r="H621" s="282"/>
      <c r="I621" s="280"/>
      <c r="J621" s="280"/>
      <c r="K621" s="280"/>
      <c r="L621" s="280"/>
      <c r="M621" s="290"/>
      <c r="N621" s="284"/>
    </row>
    <row r="622" spans="1:14" s="9" customFormat="1" x14ac:dyDescent="0.2">
      <c r="A622" s="279"/>
      <c r="B622" s="280"/>
      <c r="C622" s="279"/>
      <c r="D622" s="280"/>
      <c r="E622" s="280"/>
      <c r="F622" s="281"/>
      <c r="G622" s="280"/>
      <c r="H622" s="282"/>
      <c r="I622" s="280"/>
      <c r="J622" s="280"/>
      <c r="K622" s="280"/>
      <c r="L622" s="280"/>
      <c r="M622" s="290"/>
      <c r="N622" s="284"/>
    </row>
    <row r="623" spans="1:14" s="9" customFormat="1" x14ac:dyDescent="0.2">
      <c r="A623" s="279"/>
      <c r="B623" s="280"/>
      <c r="C623" s="279"/>
      <c r="D623" s="280"/>
      <c r="E623" s="280"/>
      <c r="F623" s="281"/>
      <c r="G623" s="280"/>
      <c r="H623" s="282"/>
      <c r="I623" s="280"/>
      <c r="J623" s="280"/>
      <c r="K623" s="280"/>
      <c r="L623" s="280"/>
      <c r="M623" s="290"/>
      <c r="N623" s="284"/>
    </row>
    <row r="624" spans="1:14" s="9" customFormat="1" x14ac:dyDescent="0.2">
      <c r="A624" s="279"/>
      <c r="B624" s="280"/>
      <c r="C624" s="279"/>
      <c r="D624" s="280"/>
      <c r="E624" s="280"/>
      <c r="F624" s="281"/>
      <c r="G624" s="280"/>
      <c r="H624" s="282"/>
      <c r="I624" s="280"/>
      <c r="J624" s="280"/>
      <c r="K624" s="280"/>
      <c r="L624" s="280"/>
      <c r="M624" s="290"/>
      <c r="N624" s="284"/>
    </row>
    <row r="625" spans="1:14" s="9" customFormat="1" x14ac:dyDescent="0.2">
      <c r="A625" s="279"/>
      <c r="B625" s="280"/>
      <c r="C625" s="279"/>
      <c r="D625" s="280"/>
      <c r="E625" s="280"/>
      <c r="F625" s="281"/>
      <c r="G625" s="280"/>
      <c r="H625" s="282"/>
      <c r="I625" s="280"/>
      <c r="J625" s="280"/>
      <c r="K625" s="280"/>
      <c r="L625" s="280"/>
      <c r="M625" s="290"/>
      <c r="N625" s="284"/>
    </row>
    <row r="626" spans="1:14" s="9" customFormat="1" x14ac:dyDescent="0.2">
      <c r="A626" s="279"/>
      <c r="B626" s="280"/>
      <c r="C626" s="279"/>
      <c r="D626" s="280"/>
      <c r="E626" s="280"/>
      <c r="F626" s="281"/>
      <c r="G626" s="280"/>
      <c r="H626" s="282"/>
      <c r="I626" s="280"/>
      <c r="J626" s="280"/>
      <c r="K626" s="280"/>
      <c r="L626" s="280"/>
      <c r="M626" s="290"/>
      <c r="N626" s="284"/>
    </row>
    <row r="627" spans="1:14" s="9" customFormat="1" x14ac:dyDescent="0.2">
      <c r="A627" s="279"/>
      <c r="B627" s="280"/>
      <c r="C627" s="279"/>
      <c r="D627" s="280"/>
      <c r="E627" s="280"/>
      <c r="F627" s="281"/>
      <c r="G627" s="280"/>
      <c r="H627" s="282"/>
      <c r="I627" s="280"/>
      <c r="J627" s="280"/>
      <c r="K627" s="280"/>
      <c r="L627" s="280"/>
      <c r="M627" s="290"/>
      <c r="N627" s="284"/>
    </row>
    <row r="628" spans="1:14" s="9" customFormat="1" x14ac:dyDescent="0.2">
      <c r="A628" s="279"/>
      <c r="B628" s="280"/>
      <c r="C628" s="279"/>
      <c r="D628" s="280"/>
      <c r="E628" s="280"/>
      <c r="F628" s="281"/>
      <c r="G628" s="280"/>
      <c r="H628" s="282"/>
      <c r="I628" s="280"/>
      <c r="J628" s="280"/>
      <c r="K628" s="280"/>
      <c r="L628" s="280"/>
      <c r="M628" s="290"/>
      <c r="N628" s="284"/>
    </row>
    <row r="629" spans="1:14" s="9" customFormat="1" x14ac:dyDescent="0.2">
      <c r="A629" s="279"/>
      <c r="B629" s="280"/>
      <c r="C629" s="279"/>
      <c r="D629" s="280"/>
      <c r="E629" s="280"/>
      <c r="F629" s="281"/>
      <c r="G629" s="280"/>
      <c r="H629" s="282"/>
      <c r="I629" s="280"/>
      <c r="J629" s="280"/>
      <c r="K629" s="280"/>
      <c r="L629" s="280"/>
      <c r="M629" s="290"/>
      <c r="N629" s="284"/>
    </row>
    <row r="630" spans="1:14" s="9" customFormat="1" x14ac:dyDescent="0.2">
      <c r="A630" s="279"/>
      <c r="B630" s="280"/>
      <c r="C630" s="279"/>
      <c r="D630" s="280"/>
      <c r="E630" s="280"/>
      <c r="F630" s="281"/>
      <c r="G630" s="280"/>
      <c r="H630" s="282"/>
      <c r="I630" s="280"/>
      <c r="J630" s="280"/>
      <c r="K630" s="280"/>
      <c r="L630" s="280"/>
      <c r="M630" s="290"/>
      <c r="N630" s="284"/>
    </row>
    <row r="631" spans="1:14" s="9" customFormat="1" x14ac:dyDescent="0.2">
      <c r="A631" s="279"/>
      <c r="B631" s="280"/>
      <c r="C631" s="279"/>
      <c r="D631" s="280"/>
      <c r="E631" s="280"/>
      <c r="F631" s="281"/>
      <c r="G631" s="280"/>
      <c r="H631" s="282"/>
      <c r="I631" s="280"/>
      <c r="J631" s="280"/>
      <c r="K631" s="280"/>
      <c r="L631" s="280"/>
      <c r="M631" s="290"/>
      <c r="N631" s="284"/>
    </row>
    <row r="632" spans="1:14" s="9" customFormat="1" x14ac:dyDescent="0.2">
      <c r="A632" s="279"/>
      <c r="B632" s="280"/>
      <c r="C632" s="279"/>
      <c r="D632" s="280"/>
      <c r="E632" s="280"/>
      <c r="F632" s="281"/>
      <c r="G632" s="280"/>
      <c r="H632" s="282"/>
      <c r="I632" s="280"/>
      <c r="J632" s="280"/>
      <c r="K632" s="280"/>
      <c r="L632" s="280"/>
      <c r="M632" s="290"/>
      <c r="N632" s="284"/>
    </row>
    <row r="633" spans="1:14" s="9" customFormat="1" x14ac:dyDescent="0.2">
      <c r="A633" s="279"/>
      <c r="B633" s="280"/>
      <c r="C633" s="279"/>
      <c r="D633" s="280"/>
      <c r="E633" s="280"/>
      <c r="F633" s="281"/>
      <c r="G633" s="280"/>
      <c r="H633" s="282"/>
      <c r="I633" s="280"/>
      <c r="J633" s="280"/>
      <c r="K633" s="280"/>
      <c r="L633" s="280"/>
      <c r="M633" s="290"/>
      <c r="N633" s="284"/>
    </row>
    <row r="634" spans="1:14" s="9" customFormat="1" x14ac:dyDescent="0.2">
      <c r="A634" s="279"/>
      <c r="B634" s="280"/>
      <c r="C634" s="279"/>
      <c r="D634" s="280"/>
      <c r="E634" s="280"/>
      <c r="F634" s="281"/>
      <c r="G634" s="280"/>
      <c r="H634" s="282"/>
      <c r="I634" s="280"/>
      <c r="J634" s="280"/>
      <c r="K634" s="280"/>
      <c r="L634" s="280"/>
      <c r="M634" s="290"/>
      <c r="N634" s="284"/>
    </row>
    <row r="635" spans="1:14" s="9" customFormat="1" x14ac:dyDescent="0.2">
      <c r="A635" s="279"/>
      <c r="B635" s="280"/>
      <c r="C635" s="279"/>
      <c r="D635" s="280"/>
      <c r="E635" s="280"/>
      <c r="F635" s="281"/>
      <c r="G635" s="280"/>
      <c r="H635" s="282"/>
      <c r="I635" s="280"/>
      <c r="J635" s="280"/>
      <c r="K635" s="280"/>
      <c r="L635" s="280"/>
      <c r="M635" s="290"/>
      <c r="N635" s="284"/>
    </row>
    <row r="636" spans="1:14" s="9" customFormat="1" x14ac:dyDescent="0.2">
      <c r="A636" s="279"/>
      <c r="B636" s="280"/>
      <c r="C636" s="279"/>
      <c r="D636" s="280"/>
      <c r="E636" s="280"/>
      <c r="F636" s="281"/>
      <c r="G636" s="280"/>
      <c r="H636" s="282"/>
      <c r="I636" s="280"/>
      <c r="J636" s="280"/>
      <c r="K636" s="280"/>
      <c r="L636" s="280"/>
      <c r="M636" s="290"/>
      <c r="N636" s="284"/>
    </row>
    <row r="637" spans="1:14" s="9" customFormat="1" x14ac:dyDescent="0.2">
      <c r="A637" s="279"/>
      <c r="B637" s="280"/>
      <c r="C637" s="279"/>
      <c r="D637" s="280"/>
      <c r="E637" s="280"/>
      <c r="F637" s="281"/>
      <c r="G637" s="280"/>
      <c r="H637" s="282"/>
      <c r="I637" s="280"/>
      <c r="J637" s="280"/>
      <c r="K637" s="280"/>
      <c r="L637" s="280"/>
      <c r="M637" s="290"/>
      <c r="N637" s="284"/>
    </row>
    <row r="638" spans="1:14" s="9" customFormat="1" x14ac:dyDescent="0.2">
      <c r="A638" s="279"/>
      <c r="B638" s="280"/>
      <c r="C638" s="279"/>
      <c r="D638" s="280"/>
      <c r="E638" s="280"/>
      <c r="F638" s="281"/>
      <c r="G638" s="280"/>
      <c r="H638" s="282"/>
      <c r="I638" s="280"/>
      <c r="J638" s="280"/>
      <c r="K638" s="280"/>
      <c r="L638" s="280"/>
      <c r="M638" s="290"/>
      <c r="N638" s="284"/>
    </row>
    <row r="639" spans="1:14" s="9" customFormat="1" x14ac:dyDescent="0.2">
      <c r="A639" s="279"/>
      <c r="B639" s="280"/>
      <c r="C639" s="279"/>
      <c r="D639" s="280"/>
      <c r="E639" s="280"/>
      <c r="F639" s="281"/>
      <c r="G639" s="280"/>
      <c r="H639" s="282"/>
      <c r="I639" s="280"/>
      <c r="J639" s="280"/>
      <c r="K639" s="280"/>
      <c r="L639" s="280"/>
      <c r="M639" s="290"/>
      <c r="N639" s="284"/>
    </row>
    <row r="640" spans="1:14" s="9" customFormat="1" x14ac:dyDescent="0.2">
      <c r="A640" s="279"/>
      <c r="B640" s="280"/>
      <c r="C640" s="279"/>
      <c r="D640" s="280"/>
      <c r="E640" s="280"/>
      <c r="F640" s="281"/>
      <c r="G640" s="280"/>
      <c r="H640" s="282"/>
      <c r="I640" s="280"/>
      <c r="J640" s="280"/>
      <c r="K640" s="280"/>
      <c r="L640" s="280"/>
      <c r="M640" s="290"/>
      <c r="N640" s="284"/>
    </row>
    <row r="641" spans="1:14" s="9" customFormat="1" x14ac:dyDescent="0.2">
      <c r="A641" s="279"/>
      <c r="B641" s="280"/>
      <c r="C641" s="279"/>
      <c r="D641" s="280"/>
      <c r="E641" s="280"/>
      <c r="F641" s="281"/>
      <c r="G641" s="280"/>
      <c r="H641" s="282"/>
      <c r="I641" s="280"/>
      <c r="J641" s="280"/>
      <c r="K641" s="280"/>
      <c r="L641" s="280"/>
      <c r="M641" s="290"/>
      <c r="N641" s="284"/>
    </row>
    <row r="642" spans="1:14" s="9" customFormat="1" x14ac:dyDescent="0.2">
      <c r="A642" s="279"/>
      <c r="B642" s="280"/>
      <c r="C642" s="279"/>
      <c r="D642" s="280"/>
      <c r="E642" s="280"/>
      <c r="F642" s="281"/>
      <c r="G642" s="280"/>
      <c r="H642" s="282"/>
      <c r="I642" s="280"/>
      <c r="J642" s="280"/>
      <c r="K642" s="280"/>
      <c r="L642" s="280"/>
      <c r="M642" s="290"/>
      <c r="N642" s="284"/>
    </row>
    <row r="643" spans="1:14" s="9" customFormat="1" x14ac:dyDescent="0.2">
      <c r="A643" s="279"/>
      <c r="B643" s="280"/>
      <c r="C643" s="279"/>
      <c r="D643" s="280"/>
      <c r="E643" s="280"/>
      <c r="F643" s="281"/>
      <c r="G643" s="280"/>
      <c r="H643" s="282"/>
      <c r="I643" s="280"/>
      <c r="J643" s="280"/>
      <c r="K643" s="280"/>
      <c r="L643" s="280"/>
      <c r="M643" s="290"/>
      <c r="N643" s="284"/>
    </row>
    <row r="644" spans="1:14" s="9" customFormat="1" x14ac:dyDescent="0.2">
      <c r="A644" s="279"/>
      <c r="B644" s="280"/>
      <c r="C644" s="279"/>
      <c r="D644" s="280"/>
      <c r="E644" s="280"/>
      <c r="F644" s="281"/>
      <c r="G644" s="280"/>
      <c r="H644" s="282"/>
      <c r="I644" s="280"/>
      <c r="J644" s="280"/>
      <c r="K644" s="280"/>
      <c r="L644" s="280"/>
      <c r="M644" s="290"/>
      <c r="N644" s="284"/>
    </row>
    <row r="645" spans="1:14" s="9" customFormat="1" x14ac:dyDescent="0.2">
      <c r="A645" s="279"/>
      <c r="B645" s="280"/>
      <c r="C645" s="279"/>
      <c r="D645" s="280"/>
      <c r="E645" s="280"/>
      <c r="F645" s="281"/>
      <c r="G645" s="280"/>
      <c r="H645" s="282"/>
      <c r="I645" s="280"/>
      <c r="J645" s="280"/>
      <c r="K645" s="280"/>
      <c r="L645" s="280"/>
      <c r="M645" s="290"/>
      <c r="N645" s="284"/>
    </row>
    <row r="646" spans="1:14" s="9" customFormat="1" x14ac:dyDescent="0.2">
      <c r="A646" s="279"/>
      <c r="B646" s="280"/>
      <c r="C646" s="279"/>
      <c r="D646" s="280"/>
      <c r="E646" s="280"/>
      <c r="F646" s="281"/>
      <c r="G646" s="280"/>
      <c r="H646" s="282"/>
      <c r="I646" s="280"/>
      <c r="J646" s="280"/>
      <c r="K646" s="280"/>
      <c r="L646" s="280"/>
      <c r="M646" s="290"/>
      <c r="N646" s="284"/>
    </row>
    <row r="647" spans="1:14" s="9" customFormat="1" x14ac:dyDescent="0.2">
      <c r="A647" s="279"/>
      <c r="B647" s="280"/>
      <c r="C647" s="279"/>
      <c r="D647" s="280"/>
      <c r="E647" s="280"/>
      <c r="F647" s="281"/>
      <c r="G647" s="280"/>
      <c r="H647" s="282"/>
      <c r="I647" s="280"/>
      <c r="J647" s="280"/>
      <c r="K647" s="280"/>
      <c r="L647" s="280"/>
      <c r="M647" s="290"/>
      <c r="N647" s="284"/>
    </row>
    <row r="648" spans="1:14" s="9" customFormat="1" x14ac:dyDescent="0.2">
      <c r="A648" s="279"/>
      <c r="B648" s="280"/>
      <c r="C648" s="279"/>
      <c r="D648" s="280"/>
      <c r="E648" s="280"/>
      <c r="F648" s="281"/>
      <c r="G648" s="280"/>
      <c r="H648" s="282"/>
      <c r="I648" s="280"/>
      <c r="J648" s="280"/>
      <c r="K648" s="280"/>
      <c r="L648" s="280"/>
      <c r="M648" s="290"/>
      <c r="N648" s="284"/>
    </row>
    <row r="649" spans="1:14" s="9" customFormat="1" x14ac:dyDescent="0.2">
      <c r="A649" s="279"/>
      <c r="B649" s="280"/>
      <c r="C649" s="279"/>
      <c r="D649" s="280"/>
      <c r="E649" s="280"/>
      <c r="F649" s="281"/>
      <c r="G649" s="280"/>
      <c r="H649" s="282"/>
      <c r="I649" s="280"/>
      <c r="J649" s="280"/>
      <c r="K649" s="280"/>
      <c r="L649" s="280"/>
      <c r="M649" s="290"/>
      <c r="N649" s="284"/>
    </row>
    <row r="650" spans="1:14" s="9" customFormat="1" x14ac:dyDescent="0.2">
      <c r="A650" s="279"/>
      <c r="B650" s="280"/>
      <c r="C650" s="279"/>
      <c r="D650" s="280"/>
      <c r="E650" s="280"/>
      <c r="F650" s="281"/>
      <c r="G650" s="280"/>
      <c r="H650" s="282"/>
      <c r="I650" s="280"/>
      <c r="J650" s="280"/>
      <c r="K650" s="280"/>
      <c r="L650" s="280"/>
      <c r="M650" s="290"/>
      <c r="N650" s="284"/>
    </row>
    <row r="651" spans="1:14" s="9" customFormat="1" x14ac:dyDescent="0.2">
      <c r="A651" s="279"/>
      <c r="B651" s="280"/>
      <c r="C651" s="279"/>
      <c r="D651" s="280"/>
      <c r="E651" s="280"/>
      <c r="F651" s="281"/>
      <c r="G651" s="280"/>
      <c r="H651" s="282"/>
      <c r="I651" s="280"/>
      <c r="J651" s="280"/>
      <c r="K651" s="280"/>
      <c r="L651" s="280"/>
      <c r="M651" s="290"/>
      <c r="N651" s="284"/>
    </row>
    <row r="652" spans="1:14" s="9" customFormat="1" x14ac:dyDescent="0.2">
      <c r="A652" s="279"/>
      <c r="B652" s="280"/>
      <c r="C652" s="279"/>
      <c r="D652" s="280"/>
      <c r="E652" s="280"/>
      <c r="F652" s="281"/>
      <c r="G652" s="280"/>
      <c r="H652" s="282"/>
      <c r="I652" s="280"/>
      <c r="J652" s="280"/>
      <c r="K652" s="280"/>
      <c r="L652" s="280"/>
      <c r="M652" s="290"/>
      <c r="N652" s="284"/>
    </row>
    <row r="653" spans="1:14" s="9" customFormat="1" x14ac:dyDescent="0.2">
      <c r="A653" s="279"/>
      <c r="B653" s="280"/>
      <c r="C653" s="279"/>
      <c r="D653" s="280"/>
      <c r="E653" s="280"/>
      <c r="F653" s="281"/>
      <c r="G653" s="280"/>
      <c r="H653" s="282"/>
      <c r="I653" s="280"/>
      <c r="J653" s="280"/>
      <c r="K653" s="280"/>
      <c r="L653" s="280"/>
      <c r="M653" s="290"/>
      <c r="N653" s="284"/>
    </row>
    <row r="654" spans="1:14" s="9" customFormat="1" x14ac:dyDescent="0.2">
      <c r="A654" s="279"/>
      <c r="B654" s="280"/>
      <c r="C654" s="279"/>
      <c r="D654" s="280"/>
      <c r="E654" s="280"/>
      <c r="F654" s="281"/>
      <c r="G654" s="280"/>
      <c r="H654" s="282"/>
      <c r="I654" s="280"/>
      <c r="J654" s="280"/>
      <c r="K654" s="280"/>
      <c r="L654" s="280"/>
      <c r="M654" s="290"/>
      <c r="N654" s="284"/>
    </row>
    <row r="655" spans="1:14" s="9" customFormat="1" x14ac:dyDescent="0.2">
      <c r="A655" s="279"/>
      <c r="B655" s="280"/>
      <c r="C655" s="279"/>
      <c r="D655" s="280"/>
      <c r="E655" s="280"/>
      <c r="F655" s="281"/>
      <c r="G655" s="280"/>
      <c r="H655" s="282"/>
      <c r="I655" s="280"/>
      <c r="J655" s="280"/>
      <c r="K655" s="280"/>
      <c r="L655" s="280"/>
      <c r="M655" s="290"/>
      <c r="N655" s="284"/>
    </row>
    <row r="656" spans="1:14" s="9" customFormat="1" x14ac:dyDescent="0.2">
      <c r="A656" s="279"/>
      <c r="B656" s="280"/>
      <c r="C656" s="279"/>
      <c r="D656" s="280"/>
      <c r="E656" s="280"/>
      <c r="F656" s="281"/>
      <c r="G656" s="280"/>
      <c r="H656" s="282"/>
      <c r="I656" s="280"/>
      <c r="J656" s="280"/>
      <c r="K656" s="280"/>
      <c r="L656" s="280"/>
      <c r="M656" s="290"/>
      <c r="N656" s="284"/>
    </row>
    <row r="657" spans="1:14" s="9" customFormat="1" x14ac:dyDescent="0.2">
      <c r="A657" s="279"/>
      <c r="B657" s="280"/>
      <c r="C657" s="279"/>
      <c r="D657" s="280"/>
      <c r="E657" s="280"/>
      <c r="F657" s="281"/>
      <c r="G657" s="280"/>
      <c r="H657" s="282"/>
      <c r="I657" s="280"/>
      <c r="J657" s="280"/>
      <c r="K657" s="280"/>
      <c r="L657" s="280"/>
      <c r="M657" s="290"/>
      <c r="N657" s="284"/>
    </row>
    <row r="658" spans="1:14" s="9" customFormat="1" x14ac:dyDescent="0.2">
      <c r="A658" s="279"/>
      <c r="B658" s="280"/>
      <c r="C658" s="279"/>
      <c r="D658" s="280"/>
      <c r="E658" s="280"/>
      <c r="F658" s="281"/>
      <c r="G658" s="280"/>
      <c r="H658" s="282"/>
      <c r="I658" s="280"/>
      <c r="J658" s="280"/>
      <c r="K658" s="280"/>
      <c r="L658" s="280"/>
      <c r="M658" s="290"/>
      <c r="N658" s="284"/>
    </row>
    <row r="659" spans="1:14" s="9" customFormat="1" x14ac:dyDescent="0.2">
      <c r="A659" s="279"/>
      <c r="B659" s="280"/>
      <c r="C659" s="279"/>
      <c r="D659" s="280"/>
      <c r="E659" s="280"/>
      <c r="F659" s="281"/>
      <c r="G659" s="280"/>
      <c r="H659" s="282"/>
      <c r="I659" s="280"/>
      <c r="J659" s="280"/>
      <c r="K659" s="280"/>
      <c r="L659" s="280"/>
      <c r="M659" s="290"/>
      <c r="N659" s="284"/>
    </row>
    <row r="660" spans="1:14" s="9" customFormat="1" x14ac:dyDescent="0.2">
      <c r="A660" s="279"/>
      <c r="B660" s="280"/>
      <c r="C660" s="279"/>
      <c r="D660" s="280"/>
      <c r="E660" s="280"/>
      <c r="F660" s="281"/>
      <c r="G660" s="280"/>
      <c r="H660" s="282"/>
      <c r="I660" s="280"/>
      <c r="J660" s="280"/>
      <c r="K660" s="280"/>
      <c r="L660" s="280"/>
      <c r="M660" s="290"/>
      <c r="N660" s="284"/>
    </row>
    <row r="661" spans="1:14" s="9" customFormat="1" x14ac:dyDescent="0.2">
      <c r="A661" s="279"/>
      <c r="B661" s="280"/>
      <c r="C661" s="279"/>
      <c r="D661" s="280"/>
      <c r="E661" s="280"/>
      <c r="F661" s="281"/>
      <c r="G661" s="280"/>
      <c r="H661" s="282"/>
      <c r="I661" s="280"/>
      <c r="J661" s="280"/>
      <c r="K661" s="280"/>
      <c r="L661" s="280"/>
      <c r="M661" s="290"/>
      <c r="N661" s="284"/>
    </row>
    <row r="662" spans="1:14" s="9" customFormat="1" x14ac:dyDescent="0.2">
      <c r="A662" s="279"/>
      <c r="B662" s="280"/>
      <c r="C662" s="279"/>
      <c r="D662" s="280"/>
      <c r="E662" s="280"/>
      <c r="F662" s="281"/>
      <c r="G662" s="280"/>
      <c r="H662" s="282"/>
      <c r="I662" s="280"/>
      <c r="J662" s="280"/>
      <c r="K662" s="280"/>
      <c r="L662" s="280"/>
      <c r="M662" s="290"/>
      <c r="N662" s="284"/>
    </row>
    <row r="663" spans="1:14" s="9" customFormat="1" x14ac:dyDescent="0.2">
      <c r="A663" s="279"/>
      <c r="B663" s="280"/>
      <c r="C663" s="279"/>
      <c r="D663" s="280"/>
      <c r="E663" s="280"/>
      <c r="F663" s="281"/>
      <c r="G663" s="280"/>
      <c r="H663" s="282"/>
      <c r="I663" s="280"/>
      <c r="J663" s="280"/>
      <c r="K663" s="280"/>
      <c r="L663" s="280"/>
      <c r="M663" s="290"/>
      <c r="N663" s="284"/>
    </row>
    <row r="664" spans="1:14" s="9" customFormat="1" x14ac:dyDescent="0.2">
      <c r="A664" s="279"/>
      <c r="B664" s="280"/>
      <c r="C664" s="279"/>
      <c r="D664" s="280"/>
      <c r="E664" s="280"/>
      <c r="F664" s="281"/>
      <c r="G664" s="280"/>
      <c r="H664" s="282"/>
      <c r="I664" s="280"/>
      <c r="J664" s="280"/>
      <c r="K664" s="280"/>
      <c r="L664" s="280"/>
      <c r="M664" s="290"/>
      <c r="N664" s="284"/>
    </row>
    <row r="665" spans="1:14" s="9" customFormat="1" x14ac:dyDescent="0.2">
      <c r="A665" s="279"/>
      <c r="B665" s="280"/>
      <c r="C665" s="279"/>
      <c r="D665" s="280"/>
      <c r="E665" s="280"/>
      <c r="F665" s="281"/>
      <c r="G665" s="280"/>
      <c r="H665" s="282"/>
      <c r="I665" s="280"/>
      <c r="J665" s="280"/>
      <c r="K665" s="280"/>
      <c r="L665" s="280"/>
      <c r="M665" s="290"/>
      <c r="N665" s="284"/>
    </row>
    <row r="666" spans="1:14" s="9" customFormat="1" x14ac:dyDescent="0.2">
      <c r="A666" s="279"/>
      <c r="B666" s="280"/>
      <c r="C666" s="279"/>
      <c r="D666" s="280"/>
      <c r="E666" s="280"/>
      <c r="F666" s="281"/>
      <c r="G666" s="280"/>
      <c r="H666" s="282"/>
      <c r="I666" s="280"/>
      <c r="J666" s="280"/>
      <c r="K666" s="280"/>
      <c r="L666" s="280"/>
      <c r="M666" s="290"/>
      <c r="N666" s="284"/>
    </row>
    <row r="667" spans="1:14" s="9" customFormat="1" x14ac:dyDescent="0.2">
      <c r="A667" s="279"/>
      <c r="B667" s="280"/>
      <c r="C667" s="279"/>
      <c r="D667" s="280"/>
      <c r="E667" s="280"/>
      <c r="F667" s="281"/>
      <c r="G667" s="280"/>
      <c r="H667" s="282"/>
      <c r="I667" s="280"/>
      <c r="J667" s="280"/>
      <c r="K667" s="280"/>
      <c r="L667" s="280"/>
      <c r="M667" s="290"/>
      <c r="N667" s="284"/>
    </row>
    <row r="668" spans="1:14" s="9" customFormat="1" x14ac:dyDescent="0.2">
      <c r="A668" s="279"/>
      <c r="B668" s="280"/>
      <c r="C668" s="279"/>
      <c r="D668" s="280"/>
      <c r="E668" s="280"/>
      <c r="F668" s="281"/>
      <c r="G668" s="280"/>
      <c r="H668" s="282"/>
      <c r="I668" s="280"/>
      <c r="J668" s="280"/>
      <c r="K668" s="280"/>
      <c r="L668" s="280"/>
      <c r="M668" s="290"/>
      <c r="N668" s="284"/>
    </row>
    <row r="669" spans="1:14" s="9" customFormat="1" x14ac:dyDescent="0.2">
      <c r="A669" s="279"/>
      <c r="B669" s="280"/>
      <c r="C669" s="279"/>
      <c r="D669" s="280"/>
      <c r="E669" s="280"/>
      <c r="F669" s="281"/>
      <c r="G669" s="280"/>
      <c r="H669" s="282"/>
      <c r="I669" s="280"/>
      <c r="J669" s="280"/>
      <c r="K669" s="280"/>
      <c r="L669" s="280"/>
      <c r="M669" s="290"/>
      <c r="N669" s="284"/>
    </row>
    <row r="670" spans="1:14" s="9" customFormat="1" x14ac:dyDescent="0.2">
      <c r="A670" s="279"/>
      <c r="B670" s="280"/>
      <c r="C670" s="279"/>
      <c r="D670" s="280"/>
      <c r="E670" s="280"/>
      <c r="F670" s="281"/>
      <c r="G670" s="280"/>
      <c r="H670" s="282"/>
      <c r="I670" s="280"/>
      <c r="J670" s="280"/>
      <c r="K670" s="280"/>
      <c r="L670" s="280"/>
      <c r="M670" s="290"/>
      <c r="N670" s="284"/>
    </row>
    <row r="671" spans="1:14" s="9" customFormat="1" x14ac:dyDescent="0.2">
      <c r="A671" s="279"/>
      <c r="B671" s="280"/>
      <c r="C671" s="279"/>
      <c r="D671" s="280"/>
      <c r="E671" s="280"/>
      <c r="F671" s="281"/>
      <c r="G671" s="280"/>
      <c r="H671" s="282"/>
      <c r="I671" s="280"/>
      <c r="J671" s="280"/>
      <c r="K671" s="280"/>
      <c r="L671" s="280"/>
      <c r="M671" s="290"/>
      <c r="N671" s="284"/>
    </row>
    <row r="672" spans="1:14" s="9" customFormat="1" x14ac:dyDescent="0.2">
      <c r="A672" s="279"/>
      <c r="B672" s="280"/>
      <c r="C672" s="279"/>
      <c r="D672" s="280"/>
      <c r="E672" s="280"/>
      <c r="F672" s="281"/>
      <c r="G672" s="280"/>
      <c r="H672" s="282"/>
      <c r="I672" s="280"/>
      <c r="J672" s="280"/>
      <c r="K672" s="280"/>
      <c r="L672" s="280"/>
      <c r="M672" s="290"/>
      <c r="N672" s="284"/>
    </row>
    <row r="673" spans="1:14" s="9" customFormat="1" x14ac:dyDescent="0.2">
      <c r="A673" s="279"/>
      <c r="B673" s="280"/>
      <c r="C673" s="279"/>
      <c r="D673" s="280"/>
      <c r="E673" s="280"/>
      <c r="F673" s="281"/>
      <c r="G673" s="280"/>
      <c r="H673" s="282"/>
      <c r="I673" s="280"/>
      <c r="J673" s="280"/>
      <c r="K673" s="280"/>
      <c r="L673" s="280"/>
      <c r="M673" s="290"/>
      <c r="N673" s="284"/>
    </row>
    <row r="674" spans="1:14" s="9" customFormat="1" x14ac:dyDescent="0.2">
      <c r="A674" s="279"/>
      <c r="B674" s="280"/>
      <c r="C674" s="279"/>
      <c r="D674" s="280"/>
      <c r="E674" s="280"/>
      <c r="F674" s="281"/>
      <c r="G674" s="280"/>
      <c r="H674" s="282"/>
      <c r="I674" s="280"/>
      <c r="J674" s="280"/>
      <c r="K674" s="280"/>
      <c r="L674" s="280"/>
      <c r="M674" s="290"/>
      <c r="N674" s="284"/>
    </row>
    <row r="675" spans="1:14" s="9" customFormat="1" x14ac:dyDescent="0.2">
      <c r="A675" s="279"/>
      <c r="B675" s="280"/>
      <c r="C675" s="279"/>
      <c r="D675" s="280"/>
      <c r="E675" s="280"/>
      <c r="F675" s="281"/>
      <c r="G675" s="280"/>
      <c r="H675" s="282"/>
      <c r="I675" s="280"/>
      <c r="J675" s="280"/>
      <c r="K675" s="280"/>
      <c r="L675" s="280"/>
      <c r="M675" s="290"/>
      <c r="N675" s="284"/>
    </row>
    <row r="676" spans="1:14" s="9" customFormat="1" x14ac:dyDescent="0.2">
      <c r="A676" s="279"/>
      <c r="B676" s="280"/>
      <c r="C676" s="279"/>
      <c r="D676" s="280"/>
      <c r="E676" s="280"/>
      <c r="F676" s="281"/>
      <c r="G676" s="280"/>
      <c r="H676" s="282"/>
      <c r="I676" s="280"/>
      <c r="J676" s="280"/>
      <c r="K676" s="280"/>
      <c r="L676" s="280"/>
      <c r="M676" s="290"/>
      <c r="N676" s="284"/>
    </row>
    <row r="677" spans="1:14" s="9" customFormat="1" x14ac:dyDescent="0.2">
      <c r="A677" s="279"/>
      <c r="B677" s="280"/>
      <c r="C677" s="279"/>
      <c r="D677" s="280"/>
      <c r="E677" s="280"/>
      <c r="F677" s="281"/>
      <c r="G677" s="280"/>
      <c r="H677" s="282"/>
      <c r="I677" s="280"/>
      <c r="J677" s="280"/>
      <c r="K677" s="280"/>
      <c r="L677" s="280"/>
      <c r="M677" s="290"/>
      <c r="N677" s="284"/>
    </row>
    <row r="678" spans="1:14" s="9" customFormat="1" x14ac:dyDescent="0.2">
      <c r="A678" s="279"/>
      <c r="B678" s="280"/>
      <c r="C678" s="279"/>
      <c r="D678" s="280"/>
      <c r="E678" s="280"/>
      <c r="F678" s="281"/>
      <c r="G678" s="280"/>
      <c r="H678" s="282"/>
      <c r="I678" s="280"/>
      <c r="J678" s="280"/>
      <c r="K678" s="280"/>
      <c r="L678" s="280"/>
      <c r="M678" s="290"/>
      <c r="N678" s="284"/>
    </row>
    <row r="679" spans="1:14" s="9" customFormat="1" x14ac:dyDescent="0.2">
      <c r="A679" s="279"/>
      <c r="B679" s="280"/>
      <c r="C679" s="279"/>
      <c r="D679" s="280"/>
      <c r="E679" s="280"/>
      <c r="F679" s="281"/>
      <c r="G679" s="280"/>
      <c r="H679" s="282"/>
      <c r="I679" s="280"/>
      <c r="J679" s="280"/>
      <c r="K679" s="280"/>
      <c r="L679" s="280"/>
      <c r="M679" s="290"/>
      <c r="N679" s="284"/>
    </row>
    <row r="680" spans="1:14" s="9" customFormat="1" x14ac:dyDescent="0.2">
      <c r="A680" s="279"/>
      <c r="B680" s="280"/>
      <c r="C680" s="279"/>
      <c r="D680" s="280"/>
      <c r="E680" s="280"/>
      <c r="F680" s="281"/>
      <c r="G680" s="280"/>
      <c r="H680" s="282"/>
      <c r="I680" s="280"/>
      <c r="J680" s="280"/>
      <c r="K680" s="280"/>
      <c r="L680" s="280"/>
      <c r="M680" s="290"/>
      <c r="N680" s="284"/>
    </row>
    <row r="681" spans="1:14" s="9" customFormat="1" x14ac:dyDescent="0.2">
      <c r="A681" s="279"/>
      <c r="B681" s="280"/>
      <c r="C681" s="279"/>
      <c r="D681" s="280"/>
      <c r="E681" s="280"/>
      <c r="F681" s="281"/>
      <c r="G681" s="280"/>
      <c r="H681" s="282"/>
      <c r="I681" s="280"/>
      <c r="J681" s="280"/>
      <c r="K681" s="280"/>
      <c r="L681" s="280"/>
      <c r="M681" s="290"/>
      <c r="N681" s="284"/>
    </row>
    <row r="682" spans="1:14" s="9" customFormat="1" x14ac:dyDescent="0.2">
      <c r="A682" s="279"/>
      <c r="B682" s="280"/>
      <c r="C682" s="279"/>
      <c r="D682" s="280"/>
      <c r="E682" s="280"/>
      <c r="F682" s="281"/>
      <c r="G682" s="280"/>
      <c r="H682" s="282"/>
      <c r="I682" s="280"/>
      <c r="J682" s="280"/>
      <c r="K682" s="280"/>
      <c r="L682" s="280"/>
      <c r="M682" s="290"/>
      <c r="N682" s="284"/>
    </row>
    <row r="683" spans="1:14" s="9" customFormat="1" x14ac:dyDescent="0.2">
      <c r="A683" s="279"/>
      <c r="B683" s="280"/>
      <c r="C683" s="279"/>
      <c r="D683" s="280"/>
      <c r="E683" s="280"/>
      <c r="F683" s="281"/>
      <c r="G683" s="280"/>
      <c r="H683" s="282"/>
      <c r="I683" s="280"/>
      <c r="J683" s="280"/>
      <c r="K683" s="280"/>
      <c r="L683" s="280"/>
      <c r="M683" s="290"/>
      <c r="N683" s="284"/>
    </row>
    <row r="684" spans="1:14" s="9" customFormat="1" x14ac:dyDescent="0.2">
      <c r="A684" s="279"/>
      <c r="B684" s="280"/>
      <c r="C684" s="279"/>
      <c r="D684" s="280"/>
      <c r="E684" s="280"/>
      <c r="F684" s="281"/>
      <c r="G684" s="280"/>
      <c r="H684" s="282"/>
      <c r="I684" s="280"/>
      <c r="J684" s="280"/>
      <c r="K684" s="280"/>
      <c r="L684" s="280"/>
      <c r="M684" s="290"/>
      <c r="N684" s="284"/>
    </row>
    <row r="685" spans="1:14" s="9" customFormat="1" x14ac:dyDescent="0.2">
      <c r="A685" s="279"/>
      <c r="B685" s="280"/>
      <c r="C685" s="279"/>
      <c r="D685" s="280"/>
      <c r="E685" s="280"/>
      <c r="F685" s="281"/>
      <c r="G685" s="280"/>
      <c r="H685" s="282"/>
      <c r="I685" s="280"/>
      <c r="J685" s="280"/>
      <c r="K685" s="280"/>
      <c r="L685" s="280"/>
      <c r="M685" s="290"/>
      <c r="N685" s="284"/>
    </row>
    <row r="686" spans="1:14" s="9" customFormat="1" x14ac:dyDescent="0.2">
      <c r="A686" s="279"/>
      <c r="B686" s="280"/>
      <c r="C686" s="279"/>
      <c r="D686" s="280"/>
      <c r="E686" s="280"/>
      <c r="F686" s="281"/>
      <c r="G686" s="280"/>
      <c r="H686" s="282"/>
      <c r="I686" s="280"/>
      <c r="J686" s="280"/>
      <c r="K686" s="280"/>
      <c r="L686" s="280"/>
      <c r="M686" s="290"/>
      <c r="N686" s="284"/>
    </row>
    <row r="687" spans="1:14" s="9" customFormat="1" x14ac:dyDescent="0.2">
      <c r="A687" s="279"/>
      <c r="B687" s="280"/>
      <c r="C687" s="279"/>
      <c r="D687" s="280"/>
      <c r="E687" s="280"/>
      <c r="F687" s="281"/>
      <c r="G687" s="280"/>
      <c r="H687" s="282"/>
      <c r="I687" s="280"/>
      <c r="J687" s="280"/>
      <c r="K687" s="280"/>
      <c r="L687" s="280"/>
      <c r="M687" s="290"/>
      <c r="N687" s="284"/>
    </row>
    <row r="688" spans="1:14" s="9" customFormat="1" x14ac:dyDescent="0.2">
      <c r="A688" s="279"/>
      <c r="B688" s="280"/>
      <c r="C688" s="279"/>
      <c r="D688" s="280"/>
      <c r="E688" s="280"/>
      <c r="F688" s="281"/>
      <c r="G688" s="280"/>
      <c r="H688" s="282"/>
      <c r="I688" s="280"/>
      <c r="J688" s="280"/>
      <c r="K688" s="280"/>
      <c r="L688" s="280"/>
      <c r="M688" s="290"/>
      <c r="N688" s="284"/>
    </row>
    <row r="689" spans="1:14" s="9" customFormat="1" x14ac:dyDescent="0.2">
      <c r="A689" s="279"/>
      <c r="B689" s="280"/>
      <c r="C689" s="279"/>
      <c r="D689" s="280"/>
      <c r="E689" s="280"/>
      <c r="F689" s="281"/>
      <c r="G689" s="280"/>
      <c r="H689" s="282"/>
      <c r="I689" s="280"/>
      <c r="J689" s="280"/>
      <c r="K689" s="280"/>
      <c r="L689" s="280"/>
      <c r="M689" s="290"/>
      <c r="N689" s="284"/>
    </row>
    <row r="690" spans="1:14" s="9" customFormat="1" x14ac:dyDescent="0.2">
      <c r="A690" s="279"/>
      <c r="B690" s="280"/>
      <c r="C690" s="279"/>
      <c r="D690" s="280"/>
      <c r="E690" s="280"/>
      <c r="F690" s="281"/>
      <c r="G690" s="280"/>
      <c r="H690" s="282"/>
      <c r="I690" s="280"/>
      <c r="J690" s="280"/>
      <c r="K690" s="280"/>
      <c r="L690" s="280"/>
      <c r="M690" s="290"/>
      <c r="N690" s="284"/>
    </row>
    <row r="691" spans="1:14" s="9" customFormat="1" x14ac:dyDescent="0.2">
      <c r="A691" s="279"/>
      <c r="B691" s="280"/>
      <c r="C691" s="279"/>
      <c r="D691" s="280"/>
      <c r="E691" s="280"/>
      <c r="F691" s="281"/>
      <c r="G691" s="280"/>
      <c r="H691" s="282"/>
      <c r="I691" s="280"/>
      <c r="J691" s="280"/>
      <c r="K691" s="280"/>
      <c r="L691" s="280"/>
      <c r="M691" s="290"/>
      <c r="N691" s="284"/>
    </row>
    <row r="692" spans="1:14" s="9" customFormat="1" x14ac:dyDescent="0.2">
      <c r="A692" s="279"/>
      <c r="B692" s="280"/>
      <c r="C692" s="279"/>
      <c r="D692" s="280"/>
      <c r="E692" s="280"/>
      <c r="F692" s="281"/>
      <c r="G692" s="280"/>
      <c r="H692" s="282"/>
      <c r="I692" s="280"/>
      <c r="J692" s="280"/>
      <c r="K692" s="280"/>
      <c r="L692" s="280"/>
      <c r="M692" s="290"/>
      <c r="N692" s="284"/>
    </row>
    <row r="693" spans="1:14" s="9" customFormat="1" x14ac:dyDescent="0.2">
      <c r="A693" s="279"/>
      <c r="B693" s="280"/>
      <c r="C693" s="279"/>
      <c r="D693" s="280"/>
      <c r="E693" s="280"/>
      <c r="F693" s="281"/>
      <c r="G693" s="280"/>
      <c r="H693" s="282"/>
      <c r="I693" s="280"/>
      <c r="J693" s="280"/>
      <c r="K693" s="280"/>
      <c r="L693" s="280"/>
      <c r="M693" s="290"/>
      <c r="N693" s="284"/>
    </row>
    <row r="694" spans="1:14" s="9" customFormat="1" x14ac:dyDescent="0.2">
      <c r="A694" s="279"/>
      <c r="B694" s="280"/>
      <c r="C694" s="279"/>
      <c r="D694" s="280"/>
      <c r="E694" s="280"/>
      <c r="F694" s="281"/>
      <c r="G694" s="280"/>
      <c r="H694" s="282"/>
      <c r="I694" s="280"/>
      <c r="J694" s="280"/>
      <c r="K694" s="280"/>
      <c r="L694" s="280"/>
      <c r="M694" s="290"/>
      <c r="N694" s="284"/>
    </row>
    <row r="695" spans="1:14" s="9" customFormat="1" x14ac:dyDescent="0.2">
      <c r="A695" s="279"/>
      <c r="B695" s="280"/>
      <c r="C695" s="279"/>
      <c r="D695" s="280"/>
      <c r="E695" s="280"/>
      <c r="F695" s="281"/>
      <c r="G695" s="280"/>
      <c r="H695" s="282"/>
      <c r="I695" s="280"/>
      <c r="J695" s="280"/>
      <c r="K695" s="280"/>
      <c r="L695" s="280"/>
      <c r="M695" s="290"/>
      <c r="N695" s="284"/>
    </row>
    <row r="696" spans="1:14" s="9" customFormat="1" x14ac:dyDescent="0.2">
      <c r="A696" s="279"/>
      <c r="B696" s="280"/>
      <c r="C696" s="279"/>
      <c r="D696" s="280"/>
      <c r="E696" s="280"/>
      <c r="F696" s="281"/>
      <c r="G696" s="280"/>
      <c r="H696" s="282"/>
      <c r="I696" s="280"/>
      <c r="J696" s="280"/>
      <c r="K696" s="280"/>
      <c r="L696" s="280"/>
      <c r="M696" s="290"/>
      <c r="N696" s="284"/>
    </row>
    <row r="697" spans="1:14" s="9" customFormat="1" x14ac:dyDescent="0.2">
      <c r="A697" s="279"/>
      <c r="B697" s="280"/>
      <c r="C697" s="279"/>
      <c r="D697" s="280"/>
      <c r="E697" s="280"/>
      <c r="F697" s="281"/>
      <c r="G697" s="280"/>
      <c r="H697" s="282"/>
      <c r="I697" s="280"/>
      <c r="J697" s="280"/>
      <c r="K697" s="280"/>
      <c r="L697" s="280"/>
      <c r="M697" s="290"/>
      <c r="N697" s="284"/>
    </row>
    <row r="698" spans="1:14" s="9" customFormat="1" x14ac:dyDescent="0.2">
      <c r="A698" s="279"/>
      <c r="B698" s="280"/>
      <c r="C698" s="279"/>
      <c r="D698" s="280"/>
      <c r="E698" s="280"/>
      <c r="F698" s="281"/>
      <c r="G698" s="280"/>
      <c r="H698" s="282"/>
      <c r="I698" s="280"/>
      <c r="J698" s="280"/>
      <c r="K698" s="280"/>
      <c r="L698" s="280"/>
      <c r="M698" s="290"/>
      <c r="N698" s="284"/>
    </row>
    <row r="699" spans="1:14" s="9" customFormat="1" x14ac:dyDescent="0.2">
      <c r="A699" s="279"/>
      <c r="B699" s="280"/>
      <c r="C699" s="279"/>
      <c r="D699" s="280"/>
      <c r="E699" s="280"/>
      <c r="F699" s="281"/>
      <c r="G699" s="280"/>
      <c r="H699" s="282"/>
      <c r="I699" s="280"/>
      <c r="J699" s="280"/>
      <c r="K699" s="280"/>
      <c r="L699" s="280"/>
      <c r="M699" s="290"/>
      <c r="N699" s="284"/>
    </row>
    <row r="700" spans="1:14" s="9" customFormat="1" x14ac:dyDescent="0.2">
      <c r="A700" s="279"/>
      <c r="B700" s="280"/>
      <c r="C700" s="279"/>
      <c r="D700" s="280"/>
      <c r="E700" s="280"/>
      <c r="F700" s="281"/>
      <c r="G700" s="280"/>
      <c r="H700" s="282"/>
      <c r="I700" s="280"/>
      <c r="J700" s="280"/>
      <c r="K700" s="280"/>
      <c r="L700" s="280"/>
      <c r="M700" s="290"/>
      <c r="N700" s="284"/>
    </row>
    <row r="701" spans="1:14" s="9" customFormat="1" x14ac:dyDescent="0.2">
      <c r="A701" s="279"/>
      <c r="B701" s="280"/>
      <c r="C701" s="279"/>
      <c r="D701" s="280"/>
      <c r="E701" s="280"/>
      <c r="F701" s="281"/>
      <c r="G701" s="280"/>
      <c r="H701" s="282"/>
      <c r="I701" s="280"/>
      <c r="J701" s="280"/>
      <c r="K701" s="280"/>
      <c r="L701" s="280"/>
      <c r="M701" s="290"/>
      <c r="N701" s="284"/>
    </row>
    <row r="702" spans="1:14" s="9" customFormat="1" x14ac:dyDescent="0.2">
      <c r="A702" s="279"/>
      <c r="B702" s="280"/>
      <c r="C702" s="279"/>
      <c r="D702" s="280"/>
      <c r="E702" s="280"/>
      <c r="F702" s="281"/>
      <c r="G702" s="280"/>
      <c r="H702" s="282"/>
      <c r="I702" s="280"/>
      <c r="J702" s="280"/>
      <c r="K702" s="280"/>
      <c r="L702" s="280"/>
      <c r="M702" s="290"/>
      <c r="N702" s="284"/>
    </row>
    <row r="703" spans="1:14" s="9" customFormat="1" x14ac:dyDescent="0.2">
      <c r="A703" s="279"/>
      <c r="B703" s="280"/>
      <c r="C703" s="279"/>
      <c r="D703" s="280"/>
      <c r="E703" s="280"/>
      <c r="F703" s="281"/>
      <c r="G703" s="280"/>
      <c r="H703" s="282"/>
      <c r="I703" s="280"/>
      <c r="J703" s="280"/>
      <c r="K703" s="280"/>
      <c r="L703" s="280"/>
      <c r="M703" s="290"/>
      <c r="N703" s="284"/>
    </row>
    <row r="704" spans="1:14" s="9" customFormat="1" x14ac:dyDescent="0.2">
      <c r="A704" s="279"/>
      <c r="B704" s="280"/>
      <c r="C704" s="279"/>
      <c r="D704" s="280"/>
      <c r="E704" s="280"/>
      <c r="F704" s="281"/>
      <c r="G704" s="280"/>
      <c r="H704" s="282"/>
      <c r="I704" s="280"/>
      <c r="J704" s="280"/>
      <c r="K704" s="280"/>
      <c r="L704" s="280"/>
      <c r="M704" s="290"/>
      <c r="N704" s="284"/>
    </row>
    <row r="705" spans="1:14" s="9" customFormat="1" x14ac:dyDescent="0.2">
      <c r="A705" s="279"/>
      <c r="B705" s="280"/>
      <c r="C705" s="279"/>
      <c r="D705" s="280"/>
      <c r="E705" s="280"/>
      <c r="F705" s="281"/>
      <c r="G705" s="280"/>
      <c r="H705" s="282"/>
      <c r="I705" s="280"/>
      <c r="J705" s="280"/>
      <c r="K705" s="280"/>
      <c r="L705" s="280"/>
      <c r="M705" s="290"/>
      <c r="N705" s="284"/>
    </row>
    <row r="706" spans="1:14" s="9" customFormat="1" x14ac:dyDescent="0.2">
      <c r="A706" s="279"/>
      <c r="B706" s="280"/>
      <c r="C706" s="279"/>
      <c r="D706" s="280"/>
      <c r="E706" s="280"/>
      <c r="F706" s="281"/>
      <c r="G706" s="280"/>
      <c r="H706" s="282"/>
      <c r="I706" s="280"/>
      <c r="J706" s="280"/>
      <c r="K706" s="280"/>
      <c r="L706" s="280"/>
      <c r="M706" s="290"/>
      <c r="N706" s="284"/>
    </row>
    <row r="707" spans="1:14" s="9" customFormat="1" x14ac:dyDescent="0.2">
      <c r="A707" s="279"/>
      <c r="B707" s="280"/>
      <c r="C707" s="279"/>
      <c r="D707" s="280"/>
      <c r="E707" s="280"/>
      <c r="F707" s="281"/>
      <c r="G707" s="280"/>
      <c r="H707" s="282"/>
      <c r="I707" s="280"/>
      <c r="J707" s="280"/>
      <c r="K707" s="280"/>
      <c r="L707" s="280"/>
      <c r="M707" s="290"/>
      <c r="N707" s="284"/>
    </row>
    <row r="708" spans="1:14" s="9" customFormat="1" x14ac:dyDescent="0.2">
      <c r="A708" s="279"/>
      <c r="B708" s="280"/>
      <c r="C708" s="279"/>
      <c r="D708" s="280"/>
      <c r="E708" s="280"/>
      <c r="F708" s="281"/>
      <c r="G708" s="280"/>
      <c r="H708" s="282"/>
      <c r="I708" s="280"/>
      <c r="J708" s="280"/>
      <c r="K708" s="280"/>
      <c r="L708" s="280"/>
      <c r="M708" s="290"/>
      <c r="N708" s="284"/>
    </row>
    <row r="709" spans="1:14" s="9" customFormat="1" x14ac:dyDescent="0.2">
      <c r="A709" s="279"/>
      <c r="B709" s="280"/>
      <c r="C709" s="279"/>
      <c r="D709" s="280"/>
      <c r="E709" s="280"/>
      <c r="F709" s="281"/>
      <c r="G709" s="280"/>
      <c r="H709" s="282"/>
      <c r="I709" s="280"/>
      <c r="J709" s="280"/>
      <c r="K709" s="280"/>
      <c r="L709" s="280"/>
      <c r="M709" s="290"/>
      <c r="N709" s="284"/>
    </row>
    <row r="710" spans="1:14" s="9" customFormat="1" x14ac:dyDescent="0.2">
      <c r="A710" s="279"/>
      <c r="B710" s="280"/>
      <c r="C710" s="279"/>
      <c r="D710" s="280"/>
      <c r="E710" s="280"/>
      <c r="F710" s="281"/>
      <c r="G710" s="280"/>
      <c r="H710" s="282"/>
      <c r="I710" s="280"/>
      <c r="J710" s="280"/>
      <c r="K710" s="280"/>
      <c r="L710" s="280"/>
      <c r="M710" s="290"/>
      <c r="N710" s="284"/>
    </row>
    <row r="711" spans="1:14" s="9" customFormat="1" x14ac:dyDescent="0.2">
      <c r="A711" s="279"/>
      <c r="B711" s="280"/>
      <c r="C711" s="279"/>
      <c r="D711" s="280"/>
      <c r="E711" s="280"/>
      <c r="F711" s="281"/>
      <c r="G711" s="280"/>
      <c r="H711" s="282"/>
      <c r="I711" s="280"/>
      <c r="J711" s="280"/>
      <c r="K711" s="280"/>
      <c r="L711" s="280"/>
      <c r="M711" s="290"/>
      <c r="N711" s="284"/>
    </row>
    <row r="712" spans="1:14" s="9" customFormat="1" x14ac:dyDescent="0.2">
      <c r="A712" s="279"/>
      <c r="B712" s="280"/>
      <c r="C712" s="279"/>
      <c r="D712" s="280"/>
      <c r="E712" s="280"/>
      <c r="F712" s="281"/>
      <c r="G712" s="280"/>
      <c r="H712" s="282"/>
      <c r="I712" s="280"/>
      <c r="J712" s="280"/>
      <c r="K712" s="280"/>
      <c r="L712" s="280"/>
      <c r="M712" s="290"/>
      <c r="N712" s="284"/>
    </row>
    <row r="713" spans="1:14" s="9" customFormat="1" x14ac:dyDescent="0.2">
      <c r="A713" s="279"/>
      <c r="B713" s="280"/>
      <c r="C713" s="279"/>
      <c r="D713" s="280"/>
      <c r="E713" s="280"/>
      <c r="F713" s="281"/>
      <c r="G713" s="280"/>
      <c r="H713" s="282"/>
      <c r="I713" s="280"/>
      <c r="J713" s="280"/>
      <c r="K713" s="280"/>
      <c r="L713" s="280"/>
      <c r="M713" s="290"/>
      <c r="N713" s="284"/>
    </row>
    <row r="714" spans="1:14" s="9" customFormat="1" x14ac:dyDescent="0.2">
      <c r="A714" s="279"/>
      <c r="B714" s="280"/>
      <c r="C714" s="279"/>
      <c r="D714" s="280"/>
      <c r="E714" s="280"/>
      <c r="F714" s="281"/>
      <c r="G714" s="280"/>
      <c r="H714" s="282"/>
      <c r="I714" s="280"/>
      <c r="J714" s="280"/>
      <c r="K714" s="280"/>
      <c r="L714" s="280"/>
      <c r="M714" s="290"/>
      <c r="N714" s="284"/>
    </row>
    <row r="715" spans="1:14" s="9" customFormat="1" x14ac:dyDescent="0.2">
      <c r="A715" s="279"/>
      <c r="B715" s="280"/>
      <c r="C715" s="279"/>
      <c r="D715" s="280"/>
      <c r="E715" s="280"/>
      <c r="F715" s="281"/>
      <c r="G715" s="280"/>
      <c r="H715" s="282"/>
      <c r="I715" s="280"/>
      <c r="J715" s="280"/>
      <c r="K715" s="280"/>
      <c r="L715" s="280"/>
      <c r="M715" s="290"/>
      <c r="N715" s="284"/>
    </row>
    <row r="716" spans="1:14" s="9" customFormat="1" x14ac:dyDescent="0.2">
      <c r="A716" s="279"/>
      <c r="B716" s="280"/>
      <c r="C716" s="279"/>
      <c r="D716" s="280"/>
      <c r="E716" s="280"/>
      <c r="F716" s="281"/>
      <c r="G716" s="280"/>
      <c r="H716" s="282"/>
      <c r="I716" s="280"/>
      <c r="J716" s="280"/>
      <c r="K716" s="280"/>
      <c r="L716" s="280"/>
      <c r="M716" s="290"/>
      <c r="N716" s="284"/>
    </row>
    <row r="717" spans="1:14" s="9" customFormat="1" x14ac:dyDescent="0.2">
      <c r="A717" s="279"/>
      <c r="B717" s="280"/>
      <c r="C717" s="279"/>
      <c r="D717" s="280"/>
      <c r="E717" s="280"/>
      <c r="F717" s="281"/>
      <c r="G717" s="280"/>
      <c r="H717" s="282"/>
      <c r="I717" s="280"/>
      <c r="J717" s="280"/>
      <c r="K717" s="280"/>
      <c r="L717" s="280"/>
      <c r="M717" s="290"/>
      <c r="N717" s="284"/>
    </row>
    <row r="718" spans="1:14" s="9" customFormat="1" x14ac:dyDescent="0.2">
      <c r="A718" s="279"/>
      <c r="B718" s="280"/>
      <c r="C718" s="279"/>
      <c r="D718" s="280"/>
      <c r="E718" s="280"/>
      <c r="F718" s="281"/>
      <c r="G718" s="280"/>
      <c r="H718" s="282"/>
      <c r="I718" s="280"/>
      <c r="J718" s="280"/>
      <c r="K718" s="280"/>
      <c r="L718" s="280"/>
      <c r="M718" s="290"/>
      <c r="N718" s="284"/>
    </row>
    <row r="719" spans="1:14" s="9" customFormat="1" x14ac:dyDescent="0.2">
      <c r="A719" s="279"/>
      <c r="B719" s="280"/>
      <c r="C719" s="279"/>
      <c r="D719" s="280"/>
      <c r="E719" s="280"/>
      <c r="F719" s="281"/>
      <c r="G719" s="280"/>
      <c r="H719" s="282"/>
      <c r="I719" s="280"/>
      <c r="J719" s="280"/>
      <c r="K719" s="280"/>
      <c r="L719" s="280"/>
      <c r="M719" s="290"/>
      <c r="N719" s="284"/>
    </row>
    <row r="720" spans="1:14" s="9" customFormat="1" x14ac:dyDescent="0.2">
      <c r="A720" s="279"/>
      <c r="B720" s="280"/>
      <c r="C720" s="279"/>
      <c r="D720" s="280"/>
      <c r="E720" s="280"/>
      <c r="F720" s="281"/>
      <c r="G720" s="280"/>
      <c r="H720" s="282"/>
      <c r="I720" s="280"/>
      <c r="J720" s="280"/>
      <c r="K720" s="280"/>
      <c r="L720" s="280"/>
      <c r="M720" s="290"/>
      <c r="N720" s="284"/>
    </row>
    <row r="721" spans="1:14" s="9" customFormat="1" x14ac:dyDescent="0.2">
      <c r="A721" s="279"/>
      <c r="B721" s="280"/>
      <c r="C721" s="279"/>
      <c r="D721" s="280"/>
      <c r="E721" s="280"/>
      <c r="F721" s="281"/>
      <c r="G721" s="280"/>
      <c r="H721" s="282"/>
      <c r="I721" s="280"/>
      <c r="J721" s="280"/>
      <c r="K721" s="280"/>
      <c r="L721" s="280"/>
      <c r="M721" s="290"/>
      <c r="N721" s="284"/>
    </row>
    <row r="722" spans="1:14" s="9" customFormat="1" x14ac:dyDescent="0.2">
      <c r="A722" s="279"/>
      <c r="B722" s="280"/>
      <c r="C722" s="279"/>
      <c r="D722" s="280"/>
      <c r="E722" s="280"/>
      <c r="F722" s="281"/>
      <c r="G722" s="280"/>
      <c r="H722" s="282"/>
      <c r="I722" s="280"/>
      <c r="J722" s="280"/>
      <c r="K722" s="280"/>
      <c r="L722" s="280"/>
      <c r="M722" s="290"/>
      <c r="N722" s="284"/>
    </row>
    <row r="723" spans="1:14" s="9" customFormat="1" x14ac:dyDescent="0.2">
      <c r="A723" s="279"/>
      <c r="B723" s="280"/>
      <c r="C723" s="279"/>
      <c r="D723" s="280"/>
      <c r="E723" s="280"/>
      <c r="F723" s="281"/>
      <c r="G723" s="280"/>
      <c r="H723" s="282"/>
      <c r="I723" s="280"/>
      <c r="J723" s="280"/>
      <c r="K723" s="280"/>
      <c r="L723" s="280"/>
      <c r="M723" s="290"/>
      <c r="N723" s="284"/>
    </row>
    <row r="724" spans="1:14" s="9" customFormat="1" x14ac:dyDescent="0.2">
      <c r="A724" s="279"/>
      <c r="B724" s="280"/>
      <c r="C724" s="279"/>
      <c r="D724" s="280"/>
      <c r="E724" s="280"/>
      <c r="F724" s="281"/>
      <c r="G724" s="280"/>
      <c r="H724" s="282"/>
      <c r="I724" s="280"/>
      <c r="J724" s="280"/>
      <c r="K724" s="280"/>
      <c r="L724" s="280"/>
      <c r="M724" s="290"/>
      <c r="N724" s="284"/>
    </row>
    <row r="725" spans="1:14" s="9" customFormat="1" x14ac:dyDescent="0.2">
      <c r="A725" s="279"/>
      <c r="B725" s="280"/>
      <c r="C725" s="279"/>
      <c r="D725" s="280"/>
      <c r="E725" s="280"/>
      <c r="F725" s="281"/>
      <c r="G725" s="280"/>
      <c r="H725" s="282"/>
      <c r="I725" s="280"/>
      <c r="J725" s="280"/>
      <c r="K725" s="280"/>
      <c r="L725" s="280"/>
      <c r="M725" s="290"/>
      <c r="N725" s="284"/>
    </row>
    <row r="726" spans="1:14" s="9" customFormat="1" x14ac:dyDescent="0.2">
      <c r="A726" s="279"/>
      <c r="B726" s="280"/>
      <c r="C726" s="279"/>
      <c r="D726" s="280"/>
      <c r="E726" s="280"/>
      <c r="F726" s="281"/>
      <c r="G726" s="280"/>
      <c r="H726" s="282"/>
      <c r="I726" s="280"/>
      <c r="J726" s="280"/>
      <c r="K726" s="280"/>
      <c r="L726" s="280"/>
      <c r="M726" s="290"/>
      <c r="N726" s="284"/>
    </row>
    <row r="727" spans="1:14" s="9" customFormat="1" x14ac:dyDescent="0.2">
      <c r="A727" s="279"/>
      <c r="B727" s="280"/>
      <c r="C727" s="279"/>
      <c r="D727" s="280"/>
      <c r="E727" s="280"/>
      <c r="F727" s="281"/>
      <c r="G727" s="280"/>
      <c r="H727" s="282"/>
      <c r="I727" s="280"/>
      <c r="J727" s="280"/>
      <c r="K727" s="280"/>
      <c r="L727" s="280"/>
      <c r="M727" s="290"/>
      <c r="N727" s="284"/>
    </row>
    <row r="728" spans="1:14" s="9" customFormat="1" x14ac:dyDescent="0.2">
      <c r="A728" s="279"/>
      <c r="B728" s="280"/>
      <c r="C728" s="279"/>
      <c r="D728" s="280"/>
      <c r="E728" s="280"/>
      <c r="F728" s="281"/>
      <c r="G728" s="280"/>
      <c r="H728" s="282"/>
      <c r="I728" s="280"/>
      <c r="J728" s="280"/>
      <c r="K728" s="280"/>
      <c r="L728" s="280"/>
      <c r="M728" s="290"/>
      <c r="N728" s="284"/>
    </row>
    <row r="729" spans="1:14" s="9" customFormat="1" x14ac:dyDescent="0.2">
      <c r="A729" s="279"/>
      <c r="B729" s="280"/>
      <c r="C729" s="279"/>
      <c r="D729" s="280"/>
      <c r="E729" s="280"/>
      <c r="F729" s="281"/>
      <c r="G729" s="280"/>
      <c r="H729" s="282"/>
      <c r="I729" s="280"/>
      <c r="J729" s="280"/>
      <c r="K729" s="280"/>
      <c r="L729" s="280"/>
      <c r="M729" s="290"/>
      <c r="N729" s="284"/>
    </row>
    <row r="730" spans="1:14" s="9" customFormat="1" x14ac:dyDescent="0.2">
      <c r="A730" s="279"/>
      <c r="B730" s="280"/>
      <c r="C730" s="279"/>
      <c r="D730" s="280"/>
      <c r="E730" s="280"/>
      <c r="F730" s="281"/>
      <c r="G730" s="280"/>
      <c r="H730" s="282"/>
      <c r="I730" s="280"/>
      <c r="J730" s="280"/>
      <c r="K730" s="280"/>
      <c r="L730" s="280"/>
      <c r="M730" s="290"/>
      <c r="N730" s="284"/>
    </row>
    <row r="731" spans="1:14" s="9" customFormat="1" x14ac:dyDescent="0.2">
      <c r="A731" s="279"/>
      <c r="B731" s="280"/>
      <c r="C731" s="279"/>
      <c r="D731" s="280"/>
      <c r="E731" s="280"/>
      <c r="F731" s="281"/>
      <c r="G731" s="280"/>
      <c r="H731" s="282"/>
      <c r="I731" s="280"/>
      <c r="J731" s="280"/>
      <c r="K731" s="280"/>
      <c r="L731" s="280"/>
      <c r="M731" s="290"/>
      <c r="N731" s="284"/>
    </row>
    <row r="732" spans="1:14" s="9" customFormat="1" x14ac:dyDescent="0.2">
      <c r="A732" s="279"/>
      <c r="B732" s="280"/>
      <c r="C732" s="279"/>
      <c r="D732" s="280"/>
      <c r="E732" s="280"/>
      <c r="F732" s="281"/>
      <c r="G732" s="280"/>
      <c r="H732" s="282"/>
      <c r="I732" s="280"/>
      <c r="J732" s="280"/>
      <c r="K732" s="280"/>
      <c r="L732" s="280"/>
      <c r="M732" s="290"/>
      <c r="N732" s="284"/>
    </row>
    <row r="733" spans="1:14" s="9" customFormat="1" x14ac:dyDescent="0.2">
      <c r="A733" s="279"/>
      <c r="B733" s="280"/>
      <c r="C733" s="279"/>
      <c r="D733" s="280"/>
      <c r="E733" s="280"/>
      <c r="F733" s="281"/>
      <c r="G733" s="280"/>
      <c r="H733" s="282"/>
      <c r="I733" s="280"/>
      <c r="J733" s="280"/>
      <c r="K733" s="280"/>
      <c r="L733" s="280"/>
      <c r="M733" s="290"/>
      <c r="N733" s="284"/>
    </row>
    <row r="734" spans="1:14" s="9" customFormat="1" x14ac:dyDescent="0.2">
      <c r="A734" s="279"/>
      <c r="B734" s="280"/>
      <c r="C734" s="279"/>
      <c r="D734" s="280"/>
      <c r="E734" s="280"/>
      <c r="F734" s="281"/>
      <c r="G734" s="280"/>
      <c r="H734" s="282"/>
      <c r="I734" s="280"/>
      <c r="J734" s="280"/>
      <c r="K734" s="280"/>
      <c r="L734" s="280"/>
      <c r="M734" s="290"/>
      <c r="N734" s="284"/>
    </row>
    <row r="735" spans="1:14" s="9" customFormat="1" x14ac:dyDescent="0.2">
      <c r="A735" s="279"/>
      <c r="B735" s="280"/>
      <c r="C735" s="279"/>
      <c r="D735" s="280"/>
      <c r="E735" s="280"/>
      <c r="F735" s="281"/>
      <c r="G735" s="280"/>
      <c r="H735" s="282"/>
      <c r="I735" s="280"/>
      <c r="J735" s="280"/>
      <c r="K735" s="280"/>
      <c r="L735" s="280"/>
      <c r="M735" s="290"/>
      <c r="N735" s="284"/>
    </row>
    <row r="736" spans="1:14" s="9" customFormat="1" x14ac:dyDescent="0.2">
      <c r="A736" s="279"/>
      <c r="B736" s="280"/>
      <c r="C736" s="279"/>
      <c r="D736" s="280"/>
      <c r="E736" s="280"/>
      <c r="F736" s="281"/>
      <c r="G736" s="280"/>
      <c r="H736" s="282"/>
      <c r="I736" s="280"/>
      <c r="J736" s="280"/>
      <c r="K736" s="280"/>
      <c r="L736" s="280"/>
      <c r="M736" s="290"/>
      <c r="N736" s="284"/>
    </row>
    <row r="737" spans="1:14" s="9" customFormat="1" x14ac:dyDescent="0.2">
      <c r="A737" s="279"/>
      <c r="B737" s="280"/>
      <c r="C737" s="279"/>
      <c r="D737" s="280"/>
      <c r="E737" s="280"/>
      <c r="F737" s="281"/>
      <c r="G737" s="280"/>
      <c r="H737" s="282"/>
      <c r="I737" s="280"/>
      <c r="J737" s="280"/>
      <c r="K737" s="280"/>
      <c r="L737" s="280"/>
      <c r="M737" s="290"/>
      <c r="N737" s="284"/>
    </row>
    <row r="738" spans="1:14" s="9" customFormat="1" x14ac:dyDescent="0.2">
      <c r="A738" s="279"/>
      <c r="B738" s="280"/>
      <c r="C738" s="279"/>
      <c r="D738" s="280"/>
      <c r="E738" s="280"/>
      <c r="F738" s="281"/>
      <c r="G738" s="280"/>
      <c r="H738" s="282"/>
      <c r="I738" s="280"/>
      <c r="J738" s="280"/>
      <c r="K738" s="280"/>
      <c r="L738" s="280"/>
      <c r="M738" s="290"/>
      <c r="N738" s="284"/>
    </row>
    <row r="739" spans="1:14" s="9" customFormat="1" x14ac:dyDescent="0.2">
      <c r="A739" s="279"/>
      <c r="B739" s="280"/>
      <c r="C739" s="279"/>
      <c r="D739" s="280"/>
      <c r="E739" s="280"/>
      <c r="F739" s="281"/>
      <c r="G739" s="280"/>
      <c r="H739" s="282"/>
      <c r="I739" s="280"/>
      <c r="J739" s="280"/>
      <c r="K739" s="280"/>
      <c r="L739" s="280"/>
      <c r="M739" s="290"/>
      <c r="N739" s="284"/>
    </row>
    <row r="740" spans="1:14" s="9" customFormat="1" x14ac:dyDescent="0.2">
      <c r="A740" s="279"/>
      <c r="B740" s="280"/>
      <c r="C740" s="279"/>
      <c r="D740" s="280"/>
      <c r="E740" s="280"/>
      <c r="F740" s="281"/>
      <c r="G740" s="280"/>
      <c r="H740" s="282"/>
      <c r="I740" s="280"/>
      <c r="J740" s="280"/>
      <c r="K740" s="280"/>
      <c r="L740" s="280"/>
      <c r="M740" s="290"/>
      <c r="N740" s="284"/>
    </row>
    <row r="741" spans="1:14" s="9" customFormat="1" x14ac:dyDescent="0.2">
      <c r="A741" s="279"/>
      <c r="B741" s="280"/>
      <c r="C741" s="279"/>
      <c r="D741" s="280"/>
      <c r="E741" s="280"/>
      <c r="F741" s="281"/>
      <c r="G741" s="280"/>
      <c r="H741" s="282"/>
      <c r="I741" s="280"/>
      <c r="J741" s="280"/>
      <c r="K741" s="280"/>
      <c r="L741" s="280"/>
      <c r="M741" s="290"/>
      <c r="N741" s="284"/>
    </row>
    <row r="742" spans="1:14" s="9" customFormat="1" x14ac:dyDescent="0.2">
      <c r="A742" s="279"/>
      <c r="B742" s="280"/>
      <c r="C742" s="279"/>
      <c r="D742" s="280"/>
      <c r="E742" s="280"/>
      <c r="F742" s="281"/>
      <c r="G742" s="280"/>
      <c r="H742" s="282"/>
      <c r="I742" s="280"/>
      <c r="J742" s="280"/>
      <c r="K742" s="280"/>
      <c r="L742" s="280"/>
      <c r="M742" s="290"/>
      <c r="N742" s="284"/>
    </row>
    <row r="743" spans="1:14" s="9" customFormat="1" x14ac:dyDescent="0.2">
      <c r="A743" s="279"/>
      <c r="B743" s="280"/>
      <c r="C743" s="279"/>
      <c r="D743" s="280"/>
      <c r="E743" s="280"/>
      <c r="F743" s="281"/>
      <c r="G743" s="280"/>
      <c r="H743" s="282"/>
      <c r="I743" s="280"/>
      <c r="J743" s="280"/>
      <c r="K743" s="280"/>
      <c r="L743" s="280"/>
      <c r="M743" s="290"/>
      <c r="N743" s="284"/>
    </row>
    <row r="744" spans="1:14" s="9" customFormat="1" x14ac:dyDescent="0.2">
      <c r="A744" s="279"/>
      <c r="B744" s="280"/>
      <c r="C744" s="279"/>
      <c r="D744" s="280"/>
      <c r="E744" s="280"/>
      <c r="F744" s="281"/>
      <c r="G744" s="280"/>
      <c r="H744" s="282"/>
      <c r="I744" s="280"/>
      <c r="J744" s="280"/>
      <c r="K744" s="280"/>
      <c r="L744" s="280"/>
      <c r="M744" s="290"/>
      <c r="N744" s="284"/>
    </row>
    <row r="745" spans="1:14" s="9" customFormat="1" x14ac:dyDescent="0.2">
      <c r="A745" s="279"/>
      <c r="B745" s="280"/>
      <c r="C745" s="279"/>
      <c r="D745" s="280"/>
      <c r="E745" s="280"/>
      <c r="F745" s="281"/>
      <c r="G745" s="280"/>
      <c r="H745" s="282"/>
      <c r="I745" s="280"/>
      <c r="J745" s="280"/>
      <c r="K745" s="280"/>
      <c r="L745" s="280"/>
      <c r="M745" s="290"/>
      <c r="N745" s="284"/>
    </row>
    <row r="746" spans="1:14" s="9" customFormat="1" x14ac:dyDescent="0.2">
      <c r="A746" s="279"/>
      <c r="B746" s="280"/>
      <c r="C746" s="279"/>
      <c r="D746" s="280"/>
      <c r="E746" s="280"/>
      <c r="F746" s="281"/>
      <c r="G746" s="280"/>
      <c r="H746" s="282"/>
      <c r="I746" s="280"/>
      <c r="J746" s="280"/>
      <c r="K746" s="280"/>
      <c r="L746" s="280"/>
      <c r="M746" s="290"/>
      <c r="N746" s="284"/>
    </row>
    <row r="747" spans="1:14" s="9" customFormat="1" x14ac:dyDescent="0.2">
      <c r="A747" s="279"/>
      <c r="B747" s="280"/>
      <c r="C747" s="279"/>
      <c r="D747" s="280"/>
      <c r="E747" s="280"/>
      <c r="F747" s="281"/>
      <c r="G747" s="280"/>
      <c r="H747" s="282"/>
      <c r="I747" s="280"/>
      <c r="J747" s="280"/>
      <c r="K747" s="280"/>
      <c r="L747" s="280"/>
      <c r="M747" s="290"/>
      <c r="N747" s="284"/>
    </row>
    <row r="748" spans="1:14" s="9" customFormat="1" x14ac:dyDescent="0.2">
      <c r="A748" s="279"/>
      <c r="B748" s="280"/>
      <c r="C748" s="279"/>
      <c r="D748" s="280"/>
      <c r="E748" s="280"/>
      <c r="F748" s="281"/>
      <c r="G748" s="280"/>
      <c r="H748" s="282"/>
      <c r="I748" s="280"/>
      <c r="J748" s="280"/>
      <c r="K748" s="280"/>
      <c r="L748" s="280"/>
      <c r="M748" s="290"/>
      <c r="N748" s="284"/>
    </row>
    <row r="749" spans="1:14" s="9" customFormat="1" x14ac:dyDescent="0.2">
      <c r="A749" s="279"/>
      <c r="B749" s="280"/>
      <c r="C749" s="279"/>
      <c r="D749" s="280"/>
      <c r="E749" s="280"/>
      <c r="F749" s="281"/>
      <c r="G749" s="280"/>
      <c r="H749" s="282"/>
      <c r="I749" s="280"/>
      <c r="J749" s="280"/>
      <c r="K749" s="280"/>
      <c r="L749" s="280"/>
      <c r="M749" s="290"/>
      <c r="N749" s="284"/>
    </row>
    <row r="750" spans="1:14" s="9" customFormat="1" x14ac:dyDescent="0.2">
      <c r="A750" s="279"/>
      <c r="B750" s="280"/>
      <c r="C750" s="279"/>
      <c r="D750" s="280"/>
      <c r="E750" s="280"/>
      <c r="F750" s="281"/>
      <c r="G750" s="280"/>
      <c r="H750" s="282"/>
      <c r="I750" s="280"/>
      <c r="J750" s="280"/>
      <c r="K750" s="280"/>
      <c r="L750" s="280"/>
      <c r="M750" s="290"/>
      <c r="N750" s="284"/>
    </row>
    <row r="751" spans="1:14" s="9" customFormat="1" x14ac:dyDescent="0.2">
      <c r="A751" s="279"/>
      <c r="B751" s="280"/>
      <c r="C751" s="279"/>
      <c r="D751" s="280"/>
      <c r="E751" s="280"/>
      <c r="F751" s="281"/>
      <c r="G751" s="280"/>
      <c r="H751" s="282"/>
      <c r="I751" s="280"/>
      <c r="J751" s="280"/>
      <c r="K751" s="280"/>
      <c r="L751" s="280"/>
      <c r="M751" s="290"/>
      <c r="N751" s="284"/>
    </row>
    <row r="752" spans="1:14" s="9" customFormat="1" x14ac:dyDescent="0.2">
      <c r="A752" s="279"/>
      <c r="B752" s="280"/>
      <c r="C752" s="279"/>
      <c r="D752" s="280"/>
      <c r="E752" s="280"/>
      <c r="F752" s="281"/>
      <c r="G752" s="280"/>
      <c r="H752" s="282"/>
      <c r="I752" s="280"/>
      <c r="J752" s="280"/>
      <c r="K752" s="280"/>
      <c r="L752" s="280"/>
      <c r="M752" s="290"/>
      <c r="N752" s="284"/>
    </row>
    <row r="753" spans="1:14" s="9" customFormat="1" x14ac:dyDescent="0.2">
      <c r="A753" s="279"/>
      <c r="B753" s="280"/>
      <c r="C753" s="279"/>
      <c r="D753" s="280"/>
      <c r="E753" s="280"/>
      <c r="F753" s="281"/>
      <c r="G753" s="280"/>
      <c r="H753" s="282"/>
      <c r="I753" s="280"/>
      <c r="J753" s="280"/>
      <c r="K753" s="280"/>
      <c r="L753" s="280"/>
      <c r="M753" s="290"/>
      <c r="N753" s="284"/>
    </row>
    <row r="754" spans="1:14" s="9" customFormat="1" x14ac:dyDescent="0.2">
      <c r="A754" s="279"/>
      <c r="B754" s="280"/>
      <c r="C754" s="279"/>
      <c r="D754" s="280"/>
      <c r="E754" s="280"/>
      <c r="F754" s="281"/>
      <c r="G754" s="280"/>
      <c r="H754" s="282"/>
      <c r="I754" s="280"/>
      <c r="J754" s="280"/>
      <c r="K754" s="280"/>
      <c r="L754" s="280"/>
      <c r="M754" s="290"/>
      <c r="N754" s="284"/>
    </row>
    <row r="755" spans="1:14" s="9" customFormat="1" x14ac:dyDescent="0.2">
      <c r="A755" s="279"/>
      <c r="B755" s="280"/>
      <c r="C755" s="279"/>
      <c r="D755" s="280"/>
      <c r="E755" s="280"/>
      <c r="F755" s="281"/>
      <c r="G755" s="280"/>
      <c r="H755" s="282"/>
      <c r="I755" s="280"/>
      <c r="J755" s="280"/>
      <c r="K755" s="280"/>
      <c r="L755" s="280"/>
      <c r="M755" s="290"/>
      <c r="N755" s="284"/>
    </row>
    <row r="756" spans="1:14" s="9" customFormat="1" x14ac:dyDescent="0.2">
      <c r="A756" s="279"/>
      <c r="B756" s="280"/>
      <c r="C756" s="279"/>
      <c r="D756" s="280"/>
      <c r="E756" s="280"/>
      <c r="F756" s="281"/>
      <c r="G756" s="280"/>
      <c r="H756" s="282"/>
      <c r="I756" s="280"/>
      <c r="J756" s="280"/>
      <c r="K756" s="280"/>
      <c r="L756" s="280"/>
      <c r="M756" s="290"/>
      <c r="N756" s="284"/>
    </row>
    <row r="757" spans="1:14" s="9" customFormat="1" x14ac:dyDescent="0.2">
      <c r="A757" s="279"/>
      <c r="B757" s="280"/>
      <c r="C757" s="279"/>
      <c r="D757" s="280"/>
      <c r="E757" s="280"/>
      <c r="F757" s="281"/>
      <c r="G757" s="280"/>
      <c r="H757" s="282"/>
      <c r="I757" s="280"/>
      <c r="J757" s="280"/>
      <c r="K757" s="280"/>
      <c r="L757" s="280"/>
      <c r="M757" s="290"/>
      <c r="N757" s="284"/>
    </row>
    <row r="758" spans="1:14" s="9" customFormat="1" x14ac:dyDescent="0.2">
      <c r="A758" s="279"/>
      <c r="B758" s="280"/>
      <c r="C758" s="279"/>
      <c r="D758" s="280"/>
      <c r="E758" s="280"/>
      <c r="F758" s="281"/>
      <c r="G758" s="280"/>
      <c r="H758" s="282"/>
      <c r="I758" s="280"/>
      <c r="J758" s="280"/>
      <c r="K758" s="280"/>
      <c r="L758" s="280"/>
      <c r="M758" s="290"/>
      <c r="N758" s="284"/>
    </row>
    <row r="759" spans="1:14" s="9" customFormat="1" x14ac:dyDescent="0.2">
      <c r="A759" s="279"/>
      <c r="B759" s="280"/>
      <c r="C759" s="279"/>
      <c r="D759" s="280"/>
      <c r="E759" s="280"/>
      <c r="F759" s="281"/>
      <c r="G759" s="280"/>
      <c r="H759" s="282"/>
      <c r="I759" s="280"/>
      <c r="J759" s="280"/>
      <c r="K759" s="280"/>
      <c r="L759" s="280"/>
      <c r="M759" s="290"/>
      <c r="N759" s="284"/>
    </row>
    <row r="760" spans="1:14" s="9" customFormat="1" x14ac:dyDescent="0.2">
      <c r="A760" s="279"/>
      <c r="B760" s="280"/>
      <c r="C760" s="279"/>
      <c r="D760" s="280"/>
      <c r="E760" s="280"/>
      <c r="F760" s="281"/>
      <c r="G760" s="280"/>
      <c r="H760" s="282"/>
      <c r="I760" s="280"/>
      <c r="J760" s="280"/>
      <c r="K760" s="280"/>
      <c r="L760" s="280"/>
      <c r="M760" s="290"/>
      <c r="N760" s="284"/>
    </row>
    <row r="761" spans="1:14" s="9" customFormat="1" x14ac:dyDescent="0.2">
      <c r="A761" s="279"/>
      <c r="B761" s="280"/>
      <c r="C761" s="279"/>
      <c r="D761" s="280"/>
      <c r="E761" s="280"/>
      <c r="F761" s="281"/>
      <c r="G761" s="280"/>
      <c r="H761" s="282"/>
      <c r="I761" s="280"/>
      <c r="J761" s="280"/>
      <c r="K761" s="280"/>
      <c r="L761" s="280"/>
      <c r="M761" s="290"/>
      <c r="N761" s="284"/>
    </row>
    <row r="762" spans="1:14" s="9" customFormat="1" x14ac:dyDescent="0.2">
      <c r="A762" s="279"/>
      <c r="B762" s="280"/>
      <c r="C762" s="279"/>
      <c r="D762" s="280"/>
      <c r="E762" s="280"/>
      <c r="F762" s="281"/>
      <c r="G762" s="280"/>
      <c r="H762" s="282"/>
      <c r="I762" s="280"/>
      <c r="J762" s="280"/>
      <c r="K762" s="280"/>
      <c r="L762" s="280"/>
      <c r="M762" s="290"/>
      <c r="N762" s="284"/>
    </row>
    <row r="763" spans="1:14" s="9" customFormat="1" x14ac:dyDescent="0.2">
      <c r="A763" s="279"/>
      <c r="B763" s="280"/>
      <c r="C763" s="279"/>
      <c r="D763" s="280"/>
      <c r="E763" s="280"/>
      <c r="F763" s="281"/>
      <c r="G763" s="280"/>
      <c r="H763" s="282"/>
      <c r="I763" s="280"/>
      <c r="J763" s="280"/>
      <c r="K763" s="280"/>
      <c r="L763" s="280"/>
      <c r="M763" s="290"/>
      <c r="N763" s="284"/>
    </row>
    <row r="764" spans="1:14" s="9" customFormat="1" x14ac:dyDescent="0.2">
      <c r="A764" s="279"/>
      <c r="B764" s="280"/>
      <c r="C764" s="279"/>
      <c r="D764" s="280"/>
      <c r="E764" s="280"/>
      <c r="F764" s="281"/>
      <c r="G764" s="280"/>
      <c r="H764" s="282"/>
      <c r="I764" s="280"/>
      <c r="J764" s="280"/>
      <c r="K764" s="280"/>
      <c r="L764" s="280"/>
      <c r="M764" s="290"/>
      <c r="N764" s="284"/>
    </row>
    <row r="765" spans="1:14" s="9" customFormat="1" x14ac:dyDescent="0.2">
      <c r="A765" s="279"/>
      <c r="B765" s="280"/>
      <c r="C765" s="279"/>
      <c r="D765" s="280"/>
      <c r="E765" s="280"/>
      <c r="F765" s="281"/>
      <c r="G765" s="280"/>
      <c r="H765" s="282"/>
      <c r="I765" s="280"/>
      <c r="J765" s="280"/>
      <c r="K765" s="280"/>
      <c r="L765" s="280"/>
      <c r="M765" s="290"/>
      <c r="N765" s="284"/>
    </row>
    <row r="766" spans="1:14" s="9" customFormat="1" x14ac:dyDescent="0.2">
      <c r="A766" s="279"/>
      <c r="B766" s="280"/>
      <c r="C766" s="279"/>
      <c r="D766" s="280"/>
      <c r="E766" s="280"/>
      <c r="F766" s="281"/>
      <c r="G766" s="280"/>
      <c r="H766" s="282"/>
      <c r="I766" s="280"/>
      <c r="J766" s="280"/>
      <c r="K766" s="280"/>
      <c r="L766" s="280"/>
      <c r="M766" s="290"/>
      <c r="N766" s="284"/>
    </row>
    <row r="767" spans="1:14" s="9" customFormat="1" x14ac:dyDescent="0.2">
      <c r="A767" s="279"/>
      <c r="B767" s="280"/>
      <c r="C767" s="279"/>
      <c r="D767" s="280"/>
      <c r="E767" s="280"/>
      <c r="F767" s="281"/>
      <c r="G767" s="280"/>
      <c r="H767" s="282"/>
      <c r="I767" s="280"/>
      <c r="J767" s="280"/>
      <c r="K767" s="280"/>
      <c r="L767" s="280"/>
      <c r="M767" s="290"/>
      <c r="N767" s="284"/>
    </row>
    <row r="768" spans="1:14" s="9" customFormat="1" x14ac:dyDescent="0.2">
      <c r="A768" s="279"/>
      <c r="B768" s="280"/>
      <c r="C768" s="279"/>
      <c r="D768" s="280"/>
      <c r="E768" s="280"/>
      <c r="F768" s="281"/>
      <c r="G768" s="280"/>
      <c r="H768" s="282"/>
      <c r="I768" s="280"/>
      <c r="J768" s="280"/>
      <c r="K768" s="280"/>
      <c r="L768" s="280"/>
      <c r="M768" s="290"/>
      <c r="N768" s="284"/>
    </row>
    <row r="769" spans="1:14" s="9" customFormat="1" x14ac:dyDescent="0.2">
      <c r="A769" s="279"/>
      <c r="B769" s="280"/>
      <c r="C769" s="279"/>
      <c r="D769" s="280"/>
      <c r="E769" s="280"/>
      <c r="F769" s="281"/>
      <c r="G769" s="280"/>
      <c r="H769" s="282"/>
      <c r="I769" s="280"/>
      <c r="J769" s="280"/>
      <c r="K769" s="280"/>
      <c r="L769" s="280"/>
      <c r="M769" s="290"/>
      <c r="N769" s="284"/>
    </row>
    <row r="770" spans="1:14" s="9" customFormat="1" x14ac:dyDescent="0.2">
      <c r="A770" s="279"/>
      <c r="B770" s="280"/>
      <c r="C770" s="279"/>
      <c r="D770" s="280"/>
      <c r="E770" s="280"/>
      <c r="F770" s="281"/>
      <c r="G770" s="280"/>
      <c r="H770" s="282"/>
      <c r="I770" s="280"/>
      <c r="J770" s="280"/>
      <c r="K770" s="280"/>
      <c r="L770" s="280"/>
      <c r="M770" s="290"/>
      <c r="N770" s="284"/>
    </row>
    <row r="771" spans="1:14" s="9" customFormat="1" x14ac:dyDescent="0.2">
      <c r="A771" s="279"/>
      <c r="B771" s="280"/>
      <c r="C771" s="279"/>
      <c r="D771" s="280"/>
      <c r="E771" s="280"/>
      <c r="F771" s="281"/>
      <c r="G771" s="280"/>
      <c r="H771" s="282"/>
      <c r="I771" s="280"/>
      <c r="J771" s="280"/>
      <c r="K771" s="280"/>
      <c r="L771" s="280"/>
      <c r="M771" s="290"/>
      <c r="N771" s="284"/>
    </row>
    <row r="772" spans="1:14" s="9" customFormat="1" x14ac:dyDescent="0.2">
      <c r="A772" s="279"/>
      <c r="B772" s="280"/>
      <c r="C772" s="279"/>
      <c r="D772" s="280"/>
      <c r="E772" s="280"/>
      <c r="F772" s="281"/>
      <c r="G772" s="280"/>
      <c r="H772" s="282"/>
      <c r="I772" s="280"/>
      <c r="J772" s="280"/>
      <c r="K772" s="280"/>
      <c r="L772" s="280"/>
      <c r="M772" s="290"/>
      <c r="N772" s="284"/>
    </row>
    <row r="773" spans="1:14" s="9" customFormat="1" x14ac:dyDescent="0.2">
      <c r="A773" s="279"/>
      <c r="B773" s="280"/>
      <c r="C773" s="279"/>
      <c r="D773" s="280"/>
      <c r="E773" s="280"/>
      <c r="F773" s="281"/>
      <c r="G773" s="280"/>
      <c r="H773" s="282"/>
      <c r="I773" s="280"/>
      <c r="J773" s="280"/>
      <c r="K773" s="280"/>
      <c r="L773" s="280"/>
      <c r="M773" s="290"/>
      <c r="N773" s="284"/>
    </row>
    <row r="774" spans="1:14" s="9" customFormat="1" x14ac:dyDescent="0.2">
      <c r="A774" s="279"/>
      <c r="B774" s="280"/>
      <c r="C774" s="279"/>
      <c r="D774" s="280"/>
      <c r="E774" s="280"/>
      <c r="F774" s="281"/>
      <c r="G774" s="280"/>
      <c r="H774" s="282"/>
      <c r="I774" s="280"/>
      <c r="J774" s="280"/>
      <c r="K774" s="280"/>
      <c r="L774" s="280"/>
      <c r="M774" s="290"/>
      <c r="N774" s="284"/>
    </row>
    <row r="775" spans="1:14" s="9" customFormat="1" x14ac:dyDescent="0.2">
      <c r="A775" s="279"/>
      <c r="B775" s="280"/>
      <c r="C775" s="279"/>
      <c r="D775" s="280"/>
      <c r="E775" s="280"/>
      <c r="F775" s="281"/>
      <c r="G775" s="280"/>
      <c r="H775" s="282"/>
      <c r="I775" s="280"/>
      <c r="J775" s="280"/>
      <c r="K775" s="280"/>
      <c r="L775" s="280"/>
      <c r="M775" s="290"/>
      <c r="N775" s="284"/>
    </row>
    <row r="776" spans="1:14" s="9" customFormat="1" x14ac:dyDescent="0.2">
      <c r="A776" s="279"/>
      <c r="B776" s="280"/>
      <c r="C776" s="279"/>
      <c r="D776" s="280"/>
      <c r="E776" s="280"/>
      <c r="F776" s="281"/>
      <c r="G776" s="280"/>
      <c r="H776" s="282"/>
      <c r="I776" s="280"/>
      <c r="J776" s="280"/>
      <c r="K776" s="280"/>
      <c r="L776" s="280"/>
      <c r="M776" s="290"/>
      <c r="N776" s="284"/>
    </row>
    <row r="777" spans="1:14" s="9" customFormat="1" x14ac:dyDescent="0.2">
      <c r="A777" s="279"/>
      <c r="B777" s="280"/>
      <c r="C777" s="279"/>
      <c r="D777" s="280"/>
      <c r="E777" s="280"/>
      <c r="F777" s="281"/>
      <c r="G777" s="280"/>
      <c r="H777" s="282"/>
      <c r="I777" s="280"/>
      <c r="J777" s="280"/>
      <c r="K777" s="280"/>
      <c r="L777" s="280"/>
      <c r="M777" s="290"/>
      <c r="N777" s="284"/>
    </row>
    <row r="778" spans="1:14" s="9" customFormat="1" x14ac:dyDescent="0.2">
      <c r="A778" s="279"/>
      <c r="B778" s="280"/>
      <c r="C778" s="279"/>
      <c r="D778" s="280"/>
      <c r="E778" s="280"/>
      <c r="F778" s="281"/>
      <c r="G778" s="280"/>
      <c r="H778" s="282"/>
      <c r="I778" s="280"/>
      <c r="J778" s="280"/>
      <c r="K778" s="280"/>
      <c r="L778" s="280"/>
      <c r="M778" s="290"/>
      <c r="N778" s="284"/>
    </row>
    <row r="779" spans="1:14" s="9" customFormat="1" x14ac:dyDescent="0.2">
      <c r="A779" s="279"/>
      <c r="B779" s="280"/>
      <c r="C779" s="279"/>
      <c r="D779" s="280"/>
      <c r="E779" s="280"/>
      <c r="F779" s="281"/>
      <c r="G779" s="280"/>
      <c r="H779" s="282"/>
      <c r="I779" s="280"/>
      <c r="J779" s="280"/>
      <c r="K779" s="280"/>
      <c r="L779" s="280"/>
      <c r="M779" s="290"/>
      <c r="N779" s="284"/>
    </row>
    <row r="780" spans="1:14" s="9" customFormat="1" x14ac:dyDescent="0.2">
      <c r="A780" s="279"/>
      <c r="B780" s="280"/>
      <c r="C780" s="279"/>
      <c r="D780" s="280"/>
      <c r="E780" s="280"/>
      <c r="F780" s="281"/>
      <c r="G780" s="280"/>
      <c r="H780" s="282"/>
      <c r="I780" s="280"/>
      <c r="J780" s="280"/>
      <c r="K780" s="280"/>
      <c r="L780" s="280"/>
      <c r="M780" s="290"/>
      <c r="N780" s="284"/>
    </row>
    <row r="781" spans="1:14" s="9" customFormat="1" x14ac:dyDescent="0.2">
      <c r="A781" s="279"/>
      <c r="B781" s="280"/>
      <c r="C781" s="279"/>
      <c r="D781" s="280"/>
      <c r="E781" s="280"/>
      <c r="F781" s="281"/>
      <c r="G781" s="280"/>
      <c r="H781" s="282"/>
      <c r="I781" s="280"/>
      <c r="J781" s="280"/>
      <c r="K781" s="280"/>
      <c r="L781" s="280"/>
      <c r="M781" s="290"/>
      <c r="N781" s="284"/>
    </row>
    <row r="782" spans="1:14" s="9" customFormat="1" x14ac:dyDescent="0.2">
      <c r="A782" s="279"/>
      <c r="B782" s="280"/>
      <c r="C782" s="279"/>
      <c r="D782" s="280"/>
      <c r="E782" s="280"/>
      <c r="F782" s="281"/>
      <c r="G782" s="280"/>
      <c r="H782" s="282"/>
      <c r="I782" s="280"/>
      <c r="J782" s="280"/>
      <c r="K782" s="280"/>
      <c r="L782" s="280"/>
      <c r="M782" s="290"/>
      <c r="N782" s="284"/>
    </row>
    <row r="783" spans="1:14" s="9" customFormat="1" x14ac:dyDescent="0.2">
      <c r="A783" s="279"/>
      <c r="B783" s="280"/>
      <c r="C783" s="279"/>
      <c r="D783" s="280"/>
      <c r="E783" s="280"/>
      <c r="F783" s="281"/>
      <c r="G783" s="280"/>
      <c r="H783" s="282"/>
      <c r="I783" s="280"/>
      <c r="J783" s="280"/>
      <c r="K783" s="280"/>
      <c r="L783" s="280"/>
      <c r="M783" s="290"/>
      <c r="N783" s="284"/>
    </row>
    <row r="784" spans="1:14" s="9" customFormat="1" x14ac:dyDescent="0.2">
      <c r="A784" s="279"/>
      <c r="B784" s="280"/>
      <c r="C784" s="279"/>
      <c r="D784" s="280"/>
      <c r="E784" s="280"/>
      <c r="F784" s="281"/>
      <c r="G784" s="280"/>
      <c r="H784" s="282"/>
      <c r="I784" s="280"/>
      <c r="J784" s="280"/>
      <c r="K784" s="280"/>
      <c r="L784" s="280"/>
      <c r="M784" s="290"/>
      <c r="N784" s="284"/>
    </row>
    <row r="785" spans="1:14" s="9" customFormat="1" x14ac:dyDescent="0.2">
      <c r="A785" s="279"/>
      <c r="B785" s="280"/>
      <c r="C785" s="279"/>
      <c r="D785" s="280"/>
      <c r="E785" s="280"/>
      <c r="F785" s="281"/>
      <c r="G785" s="280"/>
      <c r="H785" s="282"/>
      <c r="I785" s="280"/>
      <c r="J785" s="280"/>
      <c r="K785" s="280"/>
      <c r="L785" s="280"/>
      <c r="M785" s="290"/>
      <c r="N785" s="284"/>
    </row>
    <row r="786" spans="1:14" s="9" customFormat="1" x14ac:dyDescent="0.2">
      <c r="A786" s="279"/>
      <c r="B786" s="280"/>
      <c r="C786" s="279"/>
      <c r="D786" s="280"/>
      <c r="E786" s="280"/>
      <c r="F786" s="281"/>
      <c r="G786" s="280"/>
      <c r="H786" s="282"/>
      <c r="I786" s="280"/>
      <c r="J786" s="280"/>
      <c r="K786" s="280"/>
      <c r="L786" s="280"/>
      <c r="M786" s="290"/>
      <c r="N786" s="284"/>
    </row>
    <row r="787" spans="1:14" s="9" customFormat="1" x14ac:dyDescent="0.2">
      <c r="A787" s="279"/>
      <c r="B787" s="280"/>
      <c r="C787" s="279"/>
      <c r="D787" s="280"/>
      <c r="E787" s="280"/>
      <c r="F787" s="281"/>
      <c r="G787" s="280"/>
      <c r="H787" s="282"/>
      <c r="I787" s="280"/>
      <c r="J787" s="280"/>
      <c r="K787" s="280"/>
      <c r="L787" s="280"/>
      <c r="M787" s="290"/>
      <c r="N787" s="284"/>
    </row>
    <row r="788" spans="1:14" s="9" customFormat="1" x14ac:dyDescent="0.2">
      <c r="A788" s="279"/>
      <c r="B788" s="280"/>
      <c r="C788" s="279"/>
      <c r="D788" s="280"/>
      <c r="E788" s="280"/>
      <c r="F788" s="281"/>
      <c r="G788" s="280"/>
      <c r="H788" s="282"/>
      <c r="I788" s="280"/>
      <c r="J788" s="280"/>
      <c r="K788" s="280"/>
      <c r="L788" s="280"/>
      <c r="M788" s="290"/>
      <c r="N788" s="284"/>
    </row>
    <row r="789" spans="1:14" s="9" customFormat="1" x14ac:dyDescent="0.2">
      <c r="A789" s="279"/>
      <c r="B789" s="280"/>
      <c r="C789" s="279"/>
      <c r="D789" s="280"/>
      <c r="E789" s="280"/>
      <c r="F789" s="281"/>
      <c r="G789" s="280"/>
      <c r="H789" s="282"/>
      <c r="I789" s="280"/>
      <c r="J789" s="280"/>
      <c r="K789" s="280"/>
      <c r="L789" s="280"/>
      <c r="M789" s="290"/>
      <c r="N789" s="284"/>
    </row>
    <row r="790" spans="1:14" s="9" customFormat="1" x14ac:dyDescent="0.2">
      <c r="A790" s="279"/>
      <c r="B790" s="280"/>
      <c r="C790" s="279"/>
      <c r="D790" s="280"/>
      <c r="E790" s="280"/>
      <c r="F790" s="281"/>
      <c r="G790" s="280"/>
      <c r="H790" s="282"/>
      <c r="I790" s="280"/>
      <c r="J790" s="280"/>
      <c r="K790" s="280"/>
      <c r="L790" s="280"/>
      <c r="M790" s="290"/>
      <c r="N790" s="284"/>
    </row>
    <row r="791" spans="1:14" s="9" customFormat="1" x14ac:dyDescent="0.2">
      <c r="A791" s="279"/>
      <c r="B791" s="280"/>
      <c r="C791" s="279"/>
      <c r="D791" s="280"/>
      <c r="E791" s="280"/>
      <c r="F791" s="281"/>
      <c r="G791" s="280"/>
      <c r="H791" s="282"/>
      <c r="I791" s="280"/>
      <c r="J791" s="280"/>
      <c r="K791" s="280"/>
      <c r="L791" s="280"/>
      <c r="M791" s="290"/>
      <c r="N791" s="284"/>
    </row>
    <row r="792" spans="1:14" s="9" customFormat="1" x14ac:dyDescent="0.2">
      <c r="A792" s="279"/>
      <c r="B792" s="280"/>
      <c r="C792" s="279"/>
      <c r="D792" s="280"/>
      <c r="E792" s="280"/>
      <c r="F792" s="281"/>
      <c r="G792" s="280"/>
      <c r="H792" s="282"/>
      <c r="I792" s="280"/>
      <c r="J792" s="280"/>
      <c r="K792" s="280"/>
      <c r="L792" s="280"/>
      <c r="M792" s="290"/>
      <c r="N792" s="284"/>
    </row>
    <row r="793" spans="1:14" s="9" customFormat="1" x14ac:dyDescent="0.2">
      <c r="A793" s="279"/>
      <c r="B793" s="280"/>
      <c r="C793" s="279"/>
      <c r="D793" s="280"/>
      <c r="E793" s="280"/>
      <c r="F793" s="281"/>
      <c r="G793" s="280"/>
      <c r="H793" s="282"/>
      <c r="I793" s="280"/>
      <c r="J793" s="280"/>
      <c r="K793" s="280"/>
      <c r="L793" s="280"/>
      <c r="M793" s="290"/>
      <c r="N793" s="284"/>
    </row>
    <row r="794" spans="1:14" s="9" customFormat="1" x14ac:dyDescent="0.2">
      <c r="A794" s="279"/>
      <c r="B794" s="280"/>
      <c r="C794" s="279"/>
      <c r="D794" s="280"/>
      <c r="E794" s="280"/>
      <c r="F794" s="281"/>
      <c r="G794" s="280"/>
      <c r="H794" s="282"/>
      <c r="I794" s="280"/>
      <c r="J794" s="280"/>
      <c r="K794" s="280"/>
      <c r="L794" s="280"/>
      <c r="M794" s="290"/>
      <c r="N794" s="284"/>
    </row>
    <row r="795" spans="1:14" s="9" customFormat="1" x14ac:dyDescent="0.2">
      <c r="A795" s="279"/>
      <c r="B795" s="280"/>
      <c r="C795" s="279"/>
      <c r="D795" s="280"/>
      <c r="E795" s="280"/>
      <c r="F795" s="281"/>
      <c r="G795" s="280"/>
      <c r="H795" s="282"/>
      <c r="I795" s="280"/>
      <c r="J795" s="280"/>
      <c r="K795" s="280"/>
      <c r="L795" s="280"/>
      <c r="M795" s="290"/>
      <c r="N795" s="284"/>
    </row>
    <row r="796" spans="1:14" s="9" customFormat="1" x14ac:dyDescent="0.2">
      <c r="A796" s="279"/>
      <c r="B796" s="280"/>
      <c r="C796" s="279"/>
      <c r="D796" s="280"/>
      <c r="E796" s="280"/>
      <c r="F796" s="281"/>
      <c r="G796" s="280"/>
      <c r="H796" s="282"/>
      <c r="I796" s="280"/>
      <c r="J796" s="280"/>
      <c r="K796" s="280"/>
      <c r="L796" s="280"/>
      <c r="M796" s="290"/>
      <c r="N796" s="284"/>
    </row>
    <row r="797" spans="1:14" s="9" customFormat="1" x14ac:dyDescent="0.2">
      <c r="A797" s="279"/>
      <c r="B797" s="280"/>
      <c r="C797" s="279"/>
      <c r="D797" s="280"/>
      <c r="E797" s="280"/>
      <c r="F797" s="281"/>
      <c r="G797" s="280"/>
      <c r="H797" s="282"/>
      <c r="I797" s="280"/>
      <c r="J797" s="280"/>
      <c r="K797" s="280"/>
      <c r="L797" s="280"/>
      <c r="M797" s="290"/>
      <c r="N797" s="284"/>
    </row>
    <row r="798" spans="1:14" s="9" customFormat="1" x14ac:dyDescent="0.2">
      <c r="A798" s="279"/>
      <c r="B798" s="280"/>
      <c r="C798" s="279"/>
      <c r="D798" s="280"/>
      <c r="E798" s="280"/>
      <c r="F798" s="281"/>
      <c r="G798" s="280"/>
      <c r="H798" s="282"/>
      <c r="I798" s="280"/>
      <c r="J798" s="280"/>
      <c r="K798" s="280"/>
      <c r="L798" s="280"/>
      <c r="M798" s="290"/>
      <c r="N798" s="284"/>
    </row>
    <row r="799" spans="1:14" s="9" customFormat="1" x14ac:dyDescent="0.2">
      <c r="A799" s="279"/>
      <c r="B799" s="280"/>
      <c r="C799" s="279"/>
      <c r="D799" s="280"/>
      <c r="E799" s="280"/>
      <c r="F799" s="281"/>
      <c r="G799" s="280"/>
      <c r="H799" s="282"/>
      <c r="I799" s="280"/>
      <c r="J799" s="280"/>
      <c r="K799" s="280"/>
      <c r="L799" s="280"/>
      <c r="M799" s="290"/>
      <c r="N799" s="284"/>
    </row>
    <row r="800" spans="1:14" s="9" customFormat="1" x14ac:dyDescent="0.2">
      <c r="A800" s="279"/>
      <c r="B800" s="280"/>
      <c r="C800" s="279"/>
      <c r="D800" s="280"/>
      <c r="E800" s="280"/>
      <c r="F800" s="281"/>
      <c r="G800" s="280"/>
      <c r="H800" s="282"/>
      <c r="I800" s="280"/>
      <c r="J800" s="280"/>
      <c r="K800" s="280"/>
      <c r="L800" s="280"/>
      <c r="M800" s="290"/>
      <c r="N800" s="284"/>
    </row>
    <row r="801" spans="1:14" s="9" customFormat="1" x14ac:dyDescent="0.2">
      <c r="A801" s="279"/>
      <c r="B801" s="280"/>
      <c r="C801" s="279"/>
      <c r="D801" s="280"/>
      <c r="E801" s="280"/>
      <c r="F801" s="281"/>
      <c r="G801" s="280"/>
      <c r="H801" s="282"/>
      <c r="I801" s="280"/>
      <c r="J801" s="280"/>
      <c r="K801" s="280"/>
      <c r="L801" s="280"/>
      <c r="M801" s="290"/>
      <c r="N801" s="284"/>
    </row>
    <row r="802" spans="1:14" s="9" customFormat="1" x14ac:dyDescent="0.2">
      <c r="A802" s="279"/>
      <c r="B802" s="280"/>
      <c r="C802" s="279"/>
      <c r="D802" s="280"/>
      <c r="E802" s="280"/>
      <c r="F802" s="281"/>
      <c r="G802" s="280"/>
      <c r="H802" s="282"/>
      <c r="I802" s="280"/>
      <c r="J802" s="280"/>
      <c r="K802" s="280"/>
      <c r="L802" s="280"/>
      <c r="M802" s="290"/>
      <c r="N802" s="284"/>
    </row>
    <row r="803" spans="1:14" s="9" customFormat="1" x14ac:dyDescent="0.2">
      <c r="A803" s="279"/>
      <c r="B803" s="280"/>
      <c r="C803" s="279"/>
      <c r="D803" s="280"/>
      <c r="E803" s="280"/>
      <c r="F803" s="281"/>
      <c r="G803" s="280"/>
      <c r="H803" s="282"/>
      <c r="I803" s="280"/>
      <c r="J803" s="280"/>
      <c r="K803" s="280"/>
      <c r="L803" s="280"/>
      <c r="M803" s="290"/>
      <c r="N803" s="284"/>
    </row>
    <row r="804" spans="1:14" s="9" customFormat="1" x14ac:dyDescent="0.2">
      <c r="A804" s="279"/>
      <c r="B804" s="280"/>
      <c r="C804" s="279"/>
      <c r="D804" s="280"/>
      <c r="E804" s="280"/>
      <c r="F804" s="281"/>
      <c r="G804" s="280"/>
      <c r="H804" s="282"/>
      <c r="I804" s="280"/>
      <c r="J804" s="280"/>
      <c r="K804" s="280"/>
      <c r="L804" s="280"/>
      <c r="M804" s="290"/>
      <c r="N804" s="284"/>
    </row>
    <row r="805" spans="1:14" s="9" customFormat="1" x14ac:dyDescent="0.2">
      <c r="A805" s="279"/>
      <c r="B805" s="280"/>
      <c r="C805" s="279"/>
      <c r="D805" s="280"/>
      <c r="E805" s="280"/>
      <c r="F805" s="281"/>
      <c r="G805" s="280"/>
      <c r="H805" s="282"/>
      <c r="I805" s="280"/>
      <c r="J805" s="280"/>
      <c r="K805" s="280"/>
      <c r="L805" s="280"/>
      <c r="M805" s="290"/>
      <c r="N805" s="284"/>
    </row>
    <row r="806" spans="1:14" s="9" customFormat="1" x14ac:dyDescent="0.2">
      <c r="A806" s="279"/>
      <c r="B806" s="280"/>
      <c r="C806" s="279"/>
      <c r="D806" s="280"/>
      <c r="E806" s="280"/>
      <c r="F806" s="281"/>
      <c r="G806" s="280"/>
      <c r="H806" s="282"/>
      <c r="I806" s="280"/>
      <c r="J806" s="280"/>
      <c r="K806" s="280"/>
      <c r="L806" s="280"/>
      <c r="M806" s="290"/>
      <c r="N806" s="284"/>
    </row>
    <row r="807" spans="1:14" s="9" customFormat="1" x14ac:dyDescent="0.2">
      <c r="A807" s="279"/>
      <c r="B807" s="280"/>
      <c r="C807" s="279"/>
      <c r="D807" s="280"/>
      <c r="E807" s="280"/>
      <c r="F807" s="281"/>
      <c r="G807" s="280"/>
      <c r="H807" s="282"/>
      <c r="I807" s="280"/>
      <c r="J807" s="280"/>
      <c r="K807" s="280"/>
      <c r="L807" s="280"/>
      <c r="M807" s="290"/>
      <c r="N807" s="284"/>
    </row>
    <row r="808" spans="1:14" s="9" customFormat="1" x14ac:dyDescent="0.2">
      <c r="A808" s="279"/>
      <c r="B808" s="280"/>
      <c r="C808" s="279"/>
      <c r="D808" s="280"/>
      <c r="E808" s="280"/>
      <c r="F808" s="281"/>
      <c r="G808" s="280"/>
      <c r="H808" s="282"/>
      <c r="I808" s="280"/>
      <c r="J808" s="280"/>
      <c r="K808" s="280"/>
      <c r="L808" s="280"/>
      <c r="M808" s="290"/>
      <c r="N808" s="284"/>
    </row>
    <row r="809" spans="1:14" s="9" customFormat="1" x14ac:dyDescent="0.2">
      <c r="A809" s="279"/>
      <c r="B809" s="280"/>
      <c r="C809" s="279"/>
      <c r="D809" s="280"/>
      <c r="E809" s="280"/>
      <c r="F809" s="281"/>
      <c r="G809" s="280"/>
      <c r="H809" s="282"/>
      <c r="I809" s="280"/>
      <c r="J809" s="280"/>
      <c r="K809" s="280"/>
      <c r="L809" s="280"/>
      <c r="M809" s="290"/>
      <c r="N809" s="284"/>
    </row>
    <row r="810" spans="1:14" s="9" customFormat="1" x14ac:dyDescent="0.2">
      <c r="A810" s="279"/>
      <c r="B810" s="280"/>
      <c r="C810" s="279"/>
      <c r="D810" s="280"/>
      <c r="E810" s="280"/>
      <c r="F810" s="281"/>
      <c r="G810" s="280"/>
      <c r="H810" s="282"/>
      <c r="I810" s="280"/>
      <c r="J810" s="280"/>
      <c r="K810" s="280"/>
      <c r="L810" s="280"/>
      <c r="M810" s="290"/>
      <c r="N810" s="284"/>
    </row>
    <row r="811" spans="1:14" s="9" customFormat="1" x14ac:dyDescent="0.2">
      <c r="A811" s="279"/>
      <c r="B811" s="280"/>
      <c r="C811" s="279"/>
      <c r="D811" s="280"/>
      <c r="E811" s="280"/>
      <c r="F811" s="281"/>
      <c r="G811" s="280"/>
      <c r="H811" s="282"/>
      <c r="I811" s="280"/>
      <c r="J811" s="280"/>
      <c r="K811" s="280"/>
      <c r="L811" s="280"/>
      <c r="M811" s="290"/>
      <c r="N811" s="284"/>
    </row>
    <row r="812" spans="1:14" s="9" customFormat="1" x14ac:dyDescent="0.2">
      <c r="A812" s="279"/>
      <c r="B812" s="280"/>
      <c r="C812" s="279"/>
      <c r="D812" s="280"/>
      <c r="E812" s="280"/>
      <c r="F812" s="281"/>
      <c r="G812" s="280"/>
      <c r="H812" s="282"/>
      <c r="I812" s="280"/>
      <c r="J812" s="280"/>
      <c r="K812" s="280"/>
      <c r="L812" s="280"/>
      <c r="M812" s="290"/>
      <c r="N812" s="284"/>
    </row>
    <row r="813" spans="1:14" s="9" customFormat="1" x14ac:dyDescent="0.2">
      <c r="A813" s="279"/>
      <c r="B813" s="280"/>
      <c r="C813" s="279"/>
      <c r="D813" s="280"/>
      <c r="E813" s="280"/>
      <c r="F813" s="281"/>
      <c r="G813" s="280"/>
      <c r="H813" s="282"/>
      <c r="I813" s="280"/>
      <c r="J813" s="280"/>
      <c r="K813" s="280"/>
      <c r="L813" s="280"/>
      <c r="M813" s="290"/>
      <c r="N813" s="284"/>
    </row>
    <row r="814" spans="1:14" s="9" customFormat="1" x14ac:dyDescent="0.2">
      <c r="A814" s="279"/>
      <c r="B814" s="280"/>
      <c r="C814" s="279"/>
      <c r="D814" s="280"/>
      <c r="E814" s="280"/>
      <c r="F814" s="281"/>
      <c r="G814" s="280"/>
      <c r="H814" s="282"/>
      <c r="I814" s="280"/>
      <c r="J814" s="280"/>
      <c r="K814" s="280"/>
      <c r="L814" s="280"/>
      <c r="M814" s="290"/>
      <c r="N814" s="284"/>
    </row>
    <row r="815" spans="1:14" s="9" customFormat="1" x14ac:dyDescent="0.2">
      <c r="A815" s="279"/>
      <c r="B815" s="280"/>
      <c r="C815" s="279"/>
      <c r="D815" s="280"/>
      <c r="E815" s="280"/>
      <c r="F815" s="281"/>
      <c r="G815" s="280"/>
      <c r="H815" s="282"/>
      <c r="I815" s="280"/>
      <c r="J815" s="280"/>
      <c r="K815" s="280"/>
      <c r="L815" s="280"/>
      <c r="M815" s="290"/>
      <c r="N815" s="284"/>
    </row>
    <row r="816" spans="1:14" s="9" customFormat="1" x14ac:dyDescent="0.2">
      <c r="A816" s="279"/>
      <c r="B816" s="280"/>
      <c r="C816" s="279"/>
      <c r="D816" s="280"/>
      <c r="E816" s="280"/>
      <c r="F816" s="281"/>
      <c r="G816" s="280"/>
      <c r="H816" s="282"/>
      <c r="I816" s="280"/>
      <c r="J816" s="280"/>
      <c r="K816" s="280"/>
      <c r="L816" s="280"/>
      <c r="M816" s="290"/>
      <c r="N816" s="284"/>
    </row>
    <row r="817" spans="1:14" s="9" customFormat="1" x14ac:dyDescent="0.2">
      <c r="A817" s="279"/>
      <c r="B817" s="280"/>
      <c r="C817" s="279"/>
      <c r="D817" s="280"/>
      <c r="E817" s="280"/>
      <c r="F817" s="281"/>
      <c r="G817" s="280"/>
      <c r="H817" s="282"/>
      <c r="I817" s="280"/>
      <c r="J817" s="280"/>
      <c r="K817" s="280"/>
      <c r="L817" s="280"/>
      <c r="M817" s="290"/>
      <c r="N817" s="284"/>
    </row>
    <row r="818" spans="1:14" s="9" customFormat="1" x14ac:dyDescent="0.2">
      <c r="A818" s="279"/>
      <c r="B818" s="280"/>
      <c r="C818" s="279"/>
      <c r="D818" s="280"/>
      <c r="E818" s="280"/>
      <c r="F818" s="281"/>
      <c r="G818" s="280"/>
      <c r="H818" s="282"/>
      <c r="I818" s="280"/>
      <c r="J818" s="280"/>
      <c r="K818" s="280"/>
      <c r="L818" s="280"/>
      <c r="M818" s="290"/>
      <c r="N818" s="284"/>
    </row>
    <row r="819" spans="1:14" s="9" customFormat="1" x14ac:dyDescent="0.2">
      <c r="A819" s="279"/>
      <c r="B819" s="280"/>
      <c r="C819" s="279"/>
      <c r="D819" s="280"/>
      <c r="E819" s="280"/>
      <c r="F819" s="281"/>
      <c r="G819" s="280"/>
      <c r="H819" s="282"/>
      <c r="I819" s="280"/>
      <c r="J819" s="280"/>
      <c r="K819" s="280"/>
      <c r="L819" s="280"/>
      <c r="M819" s="290"/>
      <c r="N819" s="284"/>
    </row>
    <row r="820" spans="1:14" s="9" customFormat="1" x14ac:dyDescent="0.2">
      <c r="A820" s="279"/>
      <c r="B820" s="280"/>
      <c r="C820" s="279"/>
      <c r="D820" s="280"/>
      <c r="E820" s="280"/>
      <c r="F820" s="281"/>
      <c r="G820" s="280"/>
      <c r="H820" s="282"/>
      <c r="I820" s="280"/>
      <c r="J820" s="280"/>
      <c r="K820" s="280"/>
      <c r="L820" s="280"/>
      <c r="M820" s="290"/>
      <c r="N820" s="284"/>
    </row>
    <row r="821" spans="1:14" s="9" customFormat="1" x14ac:dyDescent="0.2">
      <c r="A821" s="279"/>
      <c r="B821" s="280"/>
      <c r="C821" s="279"/>
      <c r="D821" s="280"/>
      <c r="E821" s="280"/>
      <c r="F821" s="281"/>
      <c r="G821" s="280"/>
      <c r="H821" s="282"/>
      <c r="I821" s="280"/>
      <c r="J821" s="280"/>
      <c r="K821" s="280"/>
      <c r="L821" s="280"/>
      <c r="M821" s="290"/>
      <c r="N821" s="284"/>
    </row>
    <row r="822" spans="1:14" s="9" customFormat="1" x14ac:dyDescent="0.2">
      <c r="A822" s="279"/>
      <c r="B822" s="280"/>
      <c r="C822" s="279"/>
      <c r="D822" s="280"/>
      <c r="E822" s="280"/>
      <c r="F822" s="281"/>
      <c r="G822" s="280"/>
      <c r="H822" s="282"/>
      <c r="I822" s="280"/>
      <c r="J822" s="280"/>
      <c r="K822" s="280"/>
      <c r="L822" s="280"/>
      <c r="M822" s="290"/>
      <c r="N822" s="284"/>
    </row>
    <row r="823" spans="1:14" s="9" customFormat="1" x14ac:dyDescent="0.2">
      <c r="A823" s="279"/>
      <c r="B823" s="280"/>
      <c r="C823" s="279"/>
      <c r="D823" s="280"/>
      <c r="E823" s="280"/>
      <c r="F823" s="281"/>
      <c r="G823" s="280"/>
      <c r="H823" s="282"/>
      <c r="I823" s="280"/>
      <c r="J823" s="280"/>
      <c r="K823" s="280"/>
      <c r="L823" s="280"/>
      <c r="M823" s="290"/>
      <c r="N823" s="284"/>
    </row>
    <row r="824" spans="1:14" s="9" customFormat="1" x14ac:dyDescent="0.2">
      <c r="A824" s="279"/>
      <c r="B824" s="280"/>
      <c r="C824" s="279"/>
      <c r="D824" s="280"/>
      <c r="E824" s="280"/>
      <c r="F824" s="281"/>
      <c r="G824" s="280"/>
      <c r="H824" s="282"/>
      <c r="I824" s="280"/>
      <c r="J824" s="280"/>
      <c r="K824" s="280"/>
      <c r="L824" s="280"/>
      <c r="M824" s="290"/>
      <c r="N824" s="284"/>
    </row>
    <row r="825" spans="1:14" s="9" customFormat="1" x14ac:dyDescent="0.2">
      <c r="A825" s="279"/>
      <c r="B825" s="280"/>
      <c r="C825" s="279"/>
      <c r="D825" s="280"/>
      <c r="E825" s="280"/>
      <c r="F825" s="281"/>
      <c r="G825" s="280"/>
      <c r="H825" s="282"/>
      <c r="I825" s="280"/>
      <c r="J825" s="280"/>
      <c r="K825" s="280"/>
      <c r="L825" s="280"/>
      <c r="M825" s="290"/>
      <c r="N825" s="284"/>
    </row>
    <row r="826" spans="1:14" s="9" customFormat="1" x14ac:dyDescent="0.2">
      <c r="A826" s="279"/>
      <c r="B826" s="280"/>
      <c r="C826" s="279"/>
      <c r="D826" s="280"/>
      <c r="E826" s="280"/>
      <c r="F826" s="281"/>
      <c r="G826" s="280"/>
      <c r="H826" s="282"/>
      <c r="I826" s="280"/>
      <c r="J826" s="280"/>
      <c r="K826" s="280"/>
      <c r="L826" s="280"/>
      <c r="M826" s="290"/>
      <c r="N826" s="284"/>
    </row>
    <row r="827" spans="1:14" s="9" customFormat="1" x14ac:dyDescent="0.2">
      <c r="A827" s="279"/>
      <c r="B827" s="280"/>
      <c r="C827" s="279"/>
      <c r="D827" s="280"/>
      <c r="E827" s="280"/>
      <c r="F827" s="281"/>
      <c r="G827" s="280"/>
      <c r="H827" s="282"/>
      <c r="I827" s="280"/>
      <c r="J827" s="280"/>
      <c r="K827" s="280"/>
      <c r="L827" s="280"/>
      <c r="M827" s="290"/>
      <c r="N827" s="284"/>
    </row>
    <row r="828" spans="1:14" s="9" customFormat="1" x14ac:dyDescent="0.2">
      <c r="A828" s="279"/>
      <c r="B828" s="280"/>
      <c r="C828" s="279"/>
      <c r="D828" s="280"/>
      <c r="E828" s="280"/>
      <c r="F828" s="281"/>
      <c r="G828" s="280"/>
      <c r="H828" s="282"/>
      <c r="I828" s="280"/>
      <c r="J828" s="280"/>
      <c r="K828" s="280"/>
      <c r="L828" s="280"/>
      <c r="M828" s="290"/>
      <c r="N828" s="284"/>
    </row>
    <row r="829" spans="1:14" s="9" customFormat="1" x14ac:dyDescent="0.2">
      <c r="A829" s="279"/>
      <c r="B829" s="280"/>
      <c r="C829" s="279"/>
      <c r="D829" s="280"/>
      <c r="E829" s="280"/>
      <c r="F829" s="281"/>
      <c r="G829" s="280"/>
      <c r="H829" s="282"/>
      <c r="I829" s="280"/>
      <c r="J829" s="280"/>
      <c r="K829" s="280"/>
      <c r="L829" s="280"/>
      <c r="M829" s="290"/>
      <c r="N829" s="284"/>
    </row>
    <row r="830" spans="1:14" s="9" customFormat="1" x14ac:dyDescent="0.2">
      <c r="A830" s="279"/>
      <c r="B830" s="280"/>
      <c r="C830" s="279"/>
      <c r="D830" s="280"/>
      <c r="E830" s="280"/>
      <c r="F830" s="281"/>
      <c r="G830" s="280"/>
      <c r="H830" s="282"/>
      <c r="I830" s="280"/>
      <c r="J830" s="280"/>
      <c r="K830" s="280"/>
      <c r="L830" s="280"/>
      <c r="M830" s="290"/>
      <c r="N830" s="284"/>
    </row>
    <row r="831" spans="1:14" s="9" customFormat="1" x14ac:dyDescent="0.2">
      <c r="A831" s="279"/>
      <c r="B831" s="280"/>
      <c r="C831" s="279"/>
      <c r="D831" s="280"/>
      <c r="E831" s="280"/>
      <c r="F831" s="281"/>
      <c r="G831" s="280"/>
      <c r="H831" s="282"/>
      <c r="I831" s="280"/>
      <c r="J831" s="280"/>
      <c r="K831" s="280"/>
      <c r="L831" s="280"/>
      <c r="M831" s="290"/>
      <c r="N831" s="284"/>
    </row>
    <row r="832" spans="1:14" s="9" customFormat="1" x14ac:dyDescent="0.2">
      <c r="A832" s="279"/>
      <c r="B832" s="280"/>
      <c r="C832" s="279"/>
      <c r="D832" s="280"/>
      <c r="E832" s="280"/>
      <c r="F832" s="281"/>
      <c r="G832" s="280"/>
      <c r="H832" s="282"/>
      <c r="I832" s="280"/>
      <c r="J832" s="280"/>
      <c r="K832" s="280"/>
      <c r="L832" s="280"/>
      <c r="M832" s="290"/>
      <c r="N832" s="284"/>
    </row>
    <row r="833" spans="1:14" s="9" customFormat="1" x14ac:dyDescent="0.2">
      <c r="A833" s="279"/>
      <c r="B833" s="280"/>
      <c r="C833" s="279"/>
      <c r="D833" s="280"/>
      <c r="E833" s="280"/>
      <c r="F833" s="281"/>
      <c r="G833" s="280"/>
      <c r="H833" s="282"/>
      <c r="I833" s="280"/>
      <c r="J833" s="280"/>
      <c r="K833" s="280"/>
      <c r="L833" s="280"/>
      <c r="M833" s="290"/>
      <c r="N833" s="284"/>
    </row>
    <row r="834" spans="1:14" s="9" customFormat="1" x14ac:dyDescent="0.2">
      <c r="A834" s="279"/>
      <c r="B834" s="280"/>
      <c r="C834" s="279"/>
      <c r="D834" s="280"/>
      <c r="E834" s="280"/>
      <c r="F834" s="281"/>
      <c r="G834" s="280"/>
      <c r="H834" s="282"/>
      <c r="I834" s="280"/>
      <c r="J834" s="280"/>
      <c r="K834" s="280"/>
      <c r="L834" s="280"/>
      <c r="M834" s="290"/>
      <c r="N834" s="284"/>
    </row>
    <row r="835" spans="1:14" s="9" customFormat="1" x14ac:dyDescent="0.2">
      <c r="A835" s="279"/>
      <c r="B835" s="280"/>
      <c r="C835" s="279"/>
      <c r="D835" s="280"/>
      <c r="E835" s="280"/>
      <c r="F835" s="281"/>
      <c r="G835" s="280"/>
      <c r="H835" s="282"/>
      <c r="I835" s="280"/>
      <c r="J835" s="280"/>
      <c r="K835" s="280"/>
      <c r="L835" s="280"/>
      <c r="M835" s="290"/>
      <c r="N835" s="284"/>
    </row>
    <row r="836" spans="1:14" s="9" customFormat="1" x14ac:dyDescent="0.2">
      <c r="A836" s="279"/>
      <c r="B836" s="280"/>
      <c r="C836" s="279"/>
      <c r="D836" s="280"/>
      <c r="E836" s="280"/>
      <c r="F836" s="281"/>
      <c r="G836" s="280"/>
      <c r="H836" s="282"/>
      <c r="I836" s="280"/>
      <c r="J836" s="280"/>
      <c r="K836" s="280"/>
      <c r="L836" s="280"/>
      <c r="M836" s="290"/>
      <c r="N836" s="284"/>
    </row>
    <row r="837" spans="1:14" s="9" customFormat="1" x14ac:dyDescent="0.2">
      <c r="A837" s="279"/>
      <c r="B837" s="280"/>
      <c r="C837" s="279"/>
      <c r="D837" s="280"/>
      <c r="E837" s="280"/>
      <c r="F837" s="281"/>
      <c r="G837" s="280"/>
      <c r="H837" s="282"/>
      <c r="I837" s="280"/>
      <c r="J837" s="280"/>
      <c r="K837" s="280"/>
      <c r="L837" s="280"/>
      <c r="M837" s="290"/>
      <c r="N837" s="284"/>
    </row>
    <row r="838" spans="1:14" s="9" customFormat="1" x14ac:dyDescent="0.2">
      <c r="A838" s="279"/>
      <c r="B838" s="280"/>
      <c r="C838" s="279"/>
      <c r="D838" s="280"/>
      <c r="E838" s="280"/>
      <c r="F838" s="281"/>
      <c r="G838" s="280"/>
      <c r="H838" s="282"/>
      <c r="I838" s="280"/>
      <c r="J838" s="280"/>
      <c r="K838" s="280"/>
      <c r="L838" s="280"/>
      <c r="M838" s="290"/>
      <c r="N838" s="284"/>
    </row>
    <row r="839" spans="1:14" s="9" customFormat="1" x14ac:dyDescent="0.2">
      <c r="A839" s="279"/>
      <c r="B839" s="280"/>
      <c r="C839" s="279"/>
      <c r="D839" s="280"/>
      <c r="E839" s="280"/>
      <c r="F839" s="281"/>
      <c r="G839" s="280"/>
      <c r="H839" s="282"/>
      <c r="I839" s="280"/>
      <c r="J839" s="280"/>
      <c r="K839" s="280"/>
      <c r="L839" s="280"/>
      <c r="M839" s="290"/>
      <c r="N839" s="284"/>
    </row>
    <row r="840" spans="1:14" s="9" customFormat="1" x14ac:dyDescent="0.2">
      <c r="A840" s="279"/>
      <c r="B840" s="280"/>
      <c r="C840" s="279"/>
      <c r="D840" s="280"/>
      <c r="E840" s="280"/>
      <c r="F840" s="281"/>
      <c r="G840" s="280"/>
      <c r="H840" s="282"/>
      <c r="I840" s="280"/>
      <c r="J840" s="280"/>
      <c r="K840" s="280"/>
      <c r="L840" s="280"/>
      <c r="M840" s="290"/>
      <c r="N840" s="284"/>
    </row>
    <row r="841" spans="1:14" s="9" customFormat="1" x14ac:dyDescent="0.2">
      <c r="A841" s="279"/>
      <c r="B841" s="280"/>
      <c r="C841" s="279"/>
      <c r="D841" s="280"/>
      <c r="E841" s="280"/>
      <c r="F841" s="281"/>
      <c r="G841" s="280"/>
      <c r="H841" s="282"/>
      <c r="I841" s="280"/>
      <c r="J841" s="280"/>
      <c r="K841" s="280"/>
      <c r="L841" s="280"/>
      <c r="M841" s="290"/>
      <c r="N841" s="284"/>
    </row>
    <row r="842" spans="1:14" s="9" customFormat="1" x14ac:dyDescent="0.2">
      <c r="A842" s="279"/>
      <c r="B842" s="280"/>
      <c r="C842" s="279"/>
      <c r="D842" s="280"/>
      <c r="E842" s="280"/>
      <c r="F842" s="281"/>
      <c r="G842" s="280"/>
      <c r="H842" s="282"/>
      <c r="I842" s="280"/>
      <c r="J842" s="280"/>
      <c r="K842" s="280"/>
      <c r="L842" s="280"/>
      <c r="M842" s="290"/>
      <c r="N842" s="284"/>
    </row>
    <row r="843" spans="1:14" s="9" customFormat="1" x14ac:dyDescent="0.2">
      <c r="A843" s="279"/>
      <c r="B843" s="280"/>
      <c r="C843" s="279"/>
      <c r="D843" s="280"/>
      <c r="E843" s="280"/>
      <c r="F843" s="281"/>
      <c r="G843" s="280"/>
      <c r="H843" s="282"/>
      <c r="I843" s="280"/>
      <c r="J843" s="280"/>
      <c r="K843" s="280"/>
      <c r="L843" s="280"/>
      <c r="M843" s="290"/>
      <c r="N843" s="284"/>
    </row>
    <row r="844" spans="1:14" s="9" customFormat="1" x14ac:dyDescent="0.2">
      <c r="A844" s="279"/>
      <c r="B844" s="280"/>
      <c r="C844" s="279"/>
      <c r="D844" s="280"/>
      <c r="E844" s="280"/>
      <c r="F844" s="281"/>
      <c r="G844" s="280"/>
      <c r="H844" s="282"/>
      <c r="I844" s="280"/>
      <c r="J844" s="280"/>
      <c r="K844" s="280"/>
      <c r="L844" s="280"/>
      <c r="M844" s="290"/>
      <c r="N844" s="284"/>
    </row>
    <row r="845" spans="1:14" s="9" customFormat="1" x14ac:dyDescent="0.2">
      <c r="A845" s="279"/>
      <c r="B845" s="280"/>
      <c r="C845" s="279"/>
      <c r="D845" s="280"/>
      <c r="E845" s="280"/>
      <c r="F845" s="281"/>
      <c r="G845" s="280"/>
      <c r="H845" s="282"/>
      <c r="I845" s="280"/>
      <c r="J845" s="280"/>
      <c r="K845" s="280"/>
      <c r="L845" s="280"/>
      <c r="M845" s="290"/>
      <c r="N845" s="284"/>
    </row>
    <row r="846" spans="1:14" s="9" customFormat="1" x14ac:dyDescent="0.2">
      <c r="A846" s="279"/>
      <c r="B846" s="280"/>
      <c r="C846" s="279"/>
      <c r="D846" s="280"/>
      <c r="E846" s="280"/>
      <c r="F846" s="281"/>
      <c r="G846" s="280"/>
      <c r="H846" s="282"/>
      <c r="I846" s="280"/>
      <c r="J846" s="280"/>
      <c r="K846" s="280"/>
      <c r="L846" s="280"/>
      <c r="M846" s="290"/>
      <c r="N846" s="284"/>
    </row>
    <row r="847" spans="1:14" s="9" customFormat="1" x14ac:dyDescent="0.2">
      <c r="A847" s="279"/>
      <c r="B847" s="280"/>
      <c r="C847" s="279"/>
      <c r="D847" s="280"/>
      <c r="E847" s="280"/>
      <c r="F847" s="281"/>
      <c r="G847" s="280"/>
      <c r="H847" s="282"/>
      <c r="I847" s="280"/>
      <c r="J847" s="280"/>
      <c r="K847" s="280"/>
      <c r="L847" s="280"/>
      <c r="M847" s="290"/>
      <c r="N847" s="284"/>
    </row>
    <row r="848" spans="1:14" s="9" customFormat="1" x14ac:dyDescent="0.2">
      <c r="A848" s="279"/>
      <c r="B848" s="280"/>
      <c r="C848" s="279"/>
      <c r="D848" s="280"/>
      <c r="E848" s="280"/>
      <c r="F848" s="281"/>
      <c r="G848" s="280"/>
      <c r="H848" s="282"/>
      <c r="I848" s="280"/>
      <c r="J848" s="280"/>
      <c r="K848" s="280"/>
      <c r="L848" s="280"/>
      <c r="M848" s="290"/>
      <c r="N848" s="284"/>
    </row>
    <row r="849" spans="1:14" s="9" customFormat="1" x14ac:dyDescent="0.2">
      <c r="A849" s="279"/>
      <c r="B849" s="280"/>
      <c r="C849" s="279"/>
      <c r="D849" s="280"/>
      <c r="E849" s="280"/>
      <c r="F849" s="281"/>
      <c r="G849" s="280"/>
      <c r="H849" s="282"/>
      <c r="I849" s="280"/>
      <c r="J849" s="280"/>
      <c r="K849" s="280"/>
      <c r="L849" s="280"/>
      <c r="M849" s="290"/>
      <c r="N849" s="284"/>
    </row>
    <row r="850" spans="1:14" s="9" customFormat="1" x14ac:dyDescent="0.2">
      <c r="A850" s="279"/>
      <c r="B850" s="280"/>
      <c r="C850" s="279"/>
      <c r="D850" s="280"/>
      <c r="E850" s="280"/>
      <c r="F850" s="281"/>
      <c r="G850" s="280"/>
      <c r="H850" s="282"/>
      <c r="I850" s="280"/>
      <c r="J850" s="280"/>
      <c r="K850" s="280"/>
      <c r="L850" s="280"/>
      <c r="M850" s="290"/>
      <c r="N850" s="284"/>
    </row>
    <row r="851" spans="1:14" s="9" customFormat="1" x14ac:dyDescent="0.2">
      <c r="A851" s="279"/>
      <c r="B851" s="280"/>
      <c r="C851" s="279"/>
      <c r="D851" s="280"/>
      <c r="E851" s="280"/>
      <c r="F851" s="281"/>
      <c r="G851" s="280"/>
      <c r="H851" s="282"/>
      <c r="I851" s="280"/>
      <c r="J851" s="280"/>
      <c r="K851" s="280"/>
      <c r="L851" s="280"/>
      <c r="M851" s="290"/>
      <c r="N851" s="284"/>
    </row>
    <row r="852" spans="1:14" s="9" customFormat="1" x14ac:dyDescent="0.2">
      <c r="A852" s="279"/>
      <c r="B852" s="280"/>
      <c r="C852" s="279"/>
      <c r="D852" s="280"/>
      <c r="E852" s="280"/>
      <c r="F852" s="281"/>
      <c r="G852" s="280"/>
      <c r="H852" s="282"/>
      <c r="I852" s="280"/>
      <c r="J852" s="280"/>
      <c r="K852" s="280"/>
      <c r="L852" s="280"/>
      <c r="M852" s="290"/>
      <c r="N852" s="284"/>
    </row>
    <row r="853" spans="1:14" s="9" customFormat="1" x14ac:dyDescent="0.2">
      <c r="A853" s="279"/>
      <c r="B853" s="280"/>
      <c r="C853" s="279"/>
      <c r="D853" s="280"/>
      <c r="E853" s="280"/>
      <c r="F853" s="281"/>
      <c r="G853" s="280"/>
      <c r="H853" s="282"/>
      <c r="I853" s="280"/>
      <c r="J853" s="280"/>
      <c r="K853" s="280"/>
      <c r="L853" s="280"/>
      <c r="M853" s="290"/>
      <c r="N853" s="284"/>
    </row>
    <row r="854" spans="1:14" s="9" customFormat="1" x14ac:dyDescent="0.2">
      <c r="A854" s="279"/>
      <c r="B854" s="280"/>
      <c r="C854" s="279"/>
      <c r="D854" s="280"/>
      <c r="E854" s="280"/>
      <c r="F854" s="281"/>
      <c r="G854" s="280"/>
      <c r="H854" s="282"/>
      <c r="I854" s="280"/>
      <c r="J854" s="280"/>
      <c r="K854" s="280"/>
      <c r="L854" s="280"/>
      <c r="M854" s="290"/>
      <c r="N854" s="284"/>
    </row>
    <row r="855" spans="1:14" s="9" customFormat="1" x14ac:dyDescent="0.2">
      <c r="A855" s="279"/>
      <c r="B855" s="280"/>
      <c r="C855" s="279"/>
      <c r="D855" s="280"/>
      <c r="E855" s="280"/>
      <c r="F855" s="281"/>
      <c r="G855" s="280"/>
      <c r="H855" s="282"/>
      <c r="I855" s="280"/>
      <c r="J855" s="280"/>
      <c r="K855" s="280"/>
      <c r="L855" s="280"/>
      <c r="M855" s="290"/>
      <c r="N855" s="284"/>
    </row>
    <row r="856" spans="1:14" s="9" customFormat="1" x14ac:dyDescent="0.2">
      <c r="A856" s="279"/>
      <c r="B856" s="280"/>
      <c r="C856" s="279"/>
      <c r="D856" s="280"/>
      <c r="E856" s="280"/>
      <c r="F856" s="281"/>
      <c r="G856" s="280"/>
      <c r="H856" s="282"/>
      <c r="I856" s="280"/>
      <c r="J856" s="280"/>
      <c r="K856" s="280"/>
      <c r="L856" s="280"/>
      <c r="M856" s="290"/>
      <c r="N856" s="284"/>
    </row>
    <row r="857" spans="1:14" s="9" customFormat="1" x14ac:dyDescent="0.2">
      <c r="A857" s="279"/>
      <c r="B857" s="280"/>
      <c r="C857" s="279"/>
      <c r="D857" s="280"/>
      <c r="E857" s="280"/>
      <c r="F857" s="281"/>
      <c r="G857" s="280"/>
      <c r="H857" s="282"/>
      <c r="I857" s="280"/>
      <c r="J857" s="280"/>
      <c r="K857" s="280"/>
      <c r="L857" s="280"/>
      <c r="M857" s="290"/>
      <c r="N857" s="284"/>
    </row>
    <row r="858" spans="1:14" s="9" customFormat="1" x14ac:dyDescent="0.2">
      <c r="A858" s="279"/>
      <c r="B858" s="280"/>
      <c r="C858" s="279"/>
      <c r="D858" s="280"/>
      <c r="E858" s="280"/>
      <c r="F858" s="281"/>
      <c r="G858" s="280"/>
      <c r="H858" s="282"/>
      <c r="I858" s="280"/>
      <c r="J858" s="280"/>
      <c r="K858" s="280"/>
      <c r="L858" s="280"/>
      <c r="M858" s="290"/>
      <c r="N858" s="284"/>
    </row>
    <row r="859" spans="1:14" s="9" customFormat="1" x14ac:dyDescent="0.2">
      <c r="A859" s="279"/>
      <c r="B859" s="280"/>
      <c r="C859" s="279"/>
      <c r="D859" s="280"/>
      <c r="E859" s="280"/>
      <c r="F859" s="281"/>
      <c r="G859" s="280"/>
      <c r="H859" s="282"/>
      <c r="I859" s="280"/>
      <c r="J859" s="280"/>
      <c r="K859" s="280"/>
      <c r="L859" s="280"/>
      <c r="M859" s="290"/>
      <c r="N859" s="284"/>
    </row>
    <row r="860" spans="1:14" s="9" customFormat="1" x14ac:dyDescent="0.2">
      <c r="A860" s="279"/>
      <c r="B860" s="280"/>
      <c r="C860" s="279"/>
      <c r="D860" s="280"/>
      <c r="E860" s="280"/>
      <c r="F860" s="281"/>
      <c r="G860" s="280"/>
      <c r="H860" s="282"/>
      <c r="I860" s="280"/>
      <c r="J860" s="280"/>
      <c r="K860" s="280"/>
      <c r="L860" s="280"/>
      <c r="M860" s="290"/>
      <c r="N860" s="284"/>
    </row>
    <row r="861" spans="1:14" s="9" customFormat="1" x14ac:dyDescent="0.2">
      <c r="A861" s="279"/>
      <c r="B861" s="280"/>
      <c r="C861" s="279"/>
      <c r="D861" s="280"/>
      <c r="E861" s="280"/>
      <c r="F861" s="281"/>
      <c r="G861" s="280"/>
      <c r="H861" s="282"/>
      <c r="I861" s="280"/>
      <c r="J861" s="280"/>
      <c r="K861" s="280"/>
      <c r="L861" s="280"/>
      <c r="M861" s="290"/>
      <c r="N861" s="284"/>
    </row>
    <row r="862" spans="1:14" s="9" customFormat="1" x14ac:dyDescent="0.2">
      <c r="A862" s="279"/>
      <c r="B862" s="280"/>
      <c r="C862" s="279"/>
      <c r="D862" s="280"/>
      <c r="E862" s="280"/>
      <c r="F862" s="281"/>
      <c r="G862" s="280"/>
      <c r="H862" s="282"/>
      <c r="I862" s="280"/>
      <c r="J862" s="280"/>
      <c r="K862" s="280"/>
      <c r="L862" s="280"/>
      <c r="M862" s="290"/>
      <c r="N862" s="284"/>
    </row>
    <row r="863" spans="1:14" s="9" customFormat="1" x14ac:dyDescent="0.2">
      <c r="A863" s="279"/>
      <c r="B863" s="280"/>
      <c r="C863" s="279"/>
      <c r="D863" s="280"/>
      <c r="E863" s="280"/>
      <c r="F863" s="281"/>
      <c r="G863" s="280"/>
      <c r="H863" s="282"/>
      <c r="I863" s="280"/>
      <c r="J863" s="280"/>
      <c r="K863" s="280"/>
      <c r="L863" s="280"/>
      <c r="M863" s="290"/>
      <c r="N863" s="284"/>
    </row>
    <row r="864" spans="1:14" s="9" customFormat="1" x14ac:dyDescent="0.2">
      <c r="A864" s="279"/>
      <c r="B864" s="280"/>
      <c r="C864" s="279"/>
      <c r="D864" s="280"/>
      <c r="E864" s="280"/>
      <c r="F864" s="281"/>
      <c r="G864" s="280"/>
      <c r="H864" s="282"/>
      <c r="I864" s="280"/>
      <c r="J864" s="280"/>
      <c r="K864" s="280"/>
      <c r="L864" s="280"/>
      <c r="M864" s="290"/>
      <c r="N864" s="284"/>
    </row>
    <row r="865" spans="1:14" s="9" customFormat="1" x14ac:dyDescent="0.2">
      <c r="A865" s="279"/>
      <c r="B865" s="280"/>
      <c r="C865" s="279"/>
      <c r="D865" s="280"/>
      <c r="E865" s="280"/>
      <c r="F865" s="281"/>
      <c r="G865" s="280"/>
      <c r="H865" s="282"/>
      <c r="I865" s="280"/>
      <c r="J865" s="280"/>
      <c r="K865" s="280"/>
      <c r="L865" s="280"/>
      <c r="M865" s="290"/>
      <c r="N865" s="284"/>
    </row>
    <row r="866" spans="1:14" s="9" customFormat="1" x14ac:dyDescent="0.2">
      <c r="A866" s="279"/>
      <c r="B866" s="280"/>
      <c r="C866" s="279"/>
      <c r="D866" s="280"/>
      <c r="E866" s="280"/>
      <c r="F866" s="281"/>
      <c r="G866" s="280"/>
      <c r="H866" s="282"/>
      <c r="I866" s="280"/>
      <c r="J866" s="280"/>
      <c r="K866" s="280"/>
      <c r="L866" s="280"/>
      <c r="M866" s="290"/>
      <c r="N866" s="284"/>
    </row>
    <row r="867" spans="1:14" s="9" customFormat="1" x14ac:dyDescent="0.2">
      <c r="A867" s="279"/>
      <c r="B867" s="280"/>
      <c r="C867" s="279"/>
      <c r="D867" s="280"/>
      <c r="E867" s="280"/>
      <c r="F867" s="281"/>
      <c r="G867" s="280"/>
      <c r="H867" s="282"/>
      <c r="I867" s="280"/>
      <c r="J867" s="280"/>
      <c r="K867" s="280"/>
      <c r="L867" s="280"/>
      <c r="M867" s="290"/>
      <c r="N867" s="284"/>
    </row>
    <row r="868" spans="1:14" s="9" customFormat="1" x14ac:dyDescent="0.2">
      <c r="A868" s="279"/>
      <c r="B868" s="280"/>
      <c r="C868" s="279"/>
      <c r="D868" s="280"/>
      <c r="E868" s="280"/>
      <c r="F868" s="281"/>
      <c r="G868" s="280"/>
      <c r="H868" s="282"/>
      <c r="I868" s="280"/>
      <c r="J868" s="280"/>
      <c r="K868" s="280"/>
      <c r="L868" s="280"/>
      <c r="M868" s="290"/>
      <c r="N868" s="284"/>
    </row>
    <row r="869" spans="1:14" s="9" customFormat="1" x14ac:dyDescent="0.2">
      <c r="A869" s="279"/>
      <c r="B869" s="280"/>
      <c r="C869" s="279"/>
      <c r="D869" s="280"/>
      <c r="E869" s="280"/>
      <c r="F869" s="281"/>
      <c r="G869" s="280"/>
      <c r="H869" s="282"/>
      <c r="I869" s="280"/>
      <c r="J869" s="280"/>
      <c r="K869" s="280"/>
      <c r="L869" s="280"/>
      <c r="M869" s="290"/>
      <c r="N869" s="284"/>
    </row>
    <row r="870" spans="1:14" s="9" customFormat="1" x14ac:dyDescent="0.2">
      <c r="A870" s="279"/>
      <c r="B870" s="280"/>
      <c r="C870" s="279"/>
      <c r="D870" s="280"/>
      <c r="E870" s="280"/>
      <c r="F870" s="281"/>
      <c r="G870" s="280"/>
      <c r="H870" s="282"/>
      <c r="I870" s="280"/>
      <c r="J870" s="280"/>
      <c r="K870" s="280"/>
      <c r="L870" s="280"/>
      <c r="M870" s="290"/>
      <c r="N870" s="284"/>
    </row>
    <row r="871" spans="1:14" s="9" customFormat="1" x14ac:dyDescent="0.2">
      <c r="A871" s="279"/>
      <c r="B871" s="280"/>
      <c r="C871" s="279"/>
      <c r="D871" s="280"/>
      <c r="E871" s="280"/>
      <c r="F871" s="281"/>
      <c r="G871" s="280"/>
      <c r="H871" s="282"/>
      <c r="I871" s="280"/>
      <c r="J871" s="280"/>
      <c r="K871" s="280"/>
      <c r="L871" s="280"/>
      <c r="M871" s="290"/>
      <c r="N871" s="284"/>
    </row>
    <row r="872" spans="1:14" s="9" customFormat="1" x14ac:dyDescent="0.2">
      <c r="A872" s="279"/>
      <c r="B872" s="280"/>
      <c r="C872" s="279"/>
      <c r="D872" s="280"/>
      <c r="E872" s="280"/>
      <c r="F872" s="281"/>
      <c r="G872" s="280"/>
      <c r="H872" s="282"/>
      <c r="I872" s="280"/>
      <c r="J872" s="280"/>
      <c r="K872" s="280"/>
      <c r="L872" s="280"/>
      <c r="M872" s="290"/>
      <c r="N872" s="284"/>
    </row>
    <row r="873" spans="1:14" s="9" customFormat="1" x14ac:dyDescent="0.2">
      <c r="A873" s="279"/>
      <c r="B873" s="280"/>
      <c r="C873" s="279"/>
      <c r="D873" s="280"/>
      <c r="E873" s="280"/>
      <c r="F873" s="281"/>
      <c r="G873" s="280"/>
      <c r="H873" s="282"/>
      <c r="I873" s="280"/>
      <c r="J873" s="280"/>
      <c r="K873" s="280"/>
      <c r="L873" s="280"/>
      <c r="M873" s="290"/>
      <c r="N873" s="284"/>
    </row>
    <row r="874" spans="1:14" s="9" customFormat="1" x14ac:dyDescent="0.2">
      <c r="A874" s="279"/>
      <c r="B874" s="280"/>
      <c r="C874" s="279"/>
      <c r="D874" s="280"/>
      <c r="E874" s="280"/>
      <c r="F874" s="281"/>
      <c r="G874" s="280"/>
      <c r="H874" s="282"/>
      <c r="I874" s="280"/>
      <c r="J874" s="280"/>
      <c r="K874" s="280"/>
      <c r="L874" s="280"/>
      <c r="M874" s="290"/>
      <c r="N874" s="284"/>
    </row>
    <row r="875" spans="1:14" s="9" customFormat="1" x14ac:dyDescent="0.2">
      <c r="A875" s="279"/>
      <c r="B875" s="280"/>
      <c r="C875" s="279"/>
      <c r="D875" s="280"/>
      <c r="E875" s="280"/>
      <c r="F875" s="281"/>
      <c r="G875" s="280"/>
      <c r="H875" s="282"/>
      <c r="I875" s="280"/>
      <c r="J875" s="280"/>
      <c r="K875" s="280"/>
      <c r="L875" s="280"/>
      <c r="M875" s="290"/>
      <c r="N875" s="284"/>
    </row>
    <row r="876" spans="1:14" s="9" customFormat="1" x14ac:dyDescent="0.2">
      <c r="A876" s="279"/>
      <c r="B876" s="280"/>
      <c r="C876" s="279"/>
      <c r="D876" s="280"/>
      <c r="E876" s="280"/>
      <c r="F876" s="281"/>
      <c r="G876" s="280"/>
      <c r="H876" s="282"/>
      <c r="I876" s="280"/>
      <c r="J876" s="280"/>
      <c r="K876" s="280"/>
      <c r="L876" s="280"/>
      <c r="M876" s="290"/>
      <c r="N876" s="284"/>
    </row>
    <row r="877" spans="1:14" s="9" customFormat="1" x14ac:dyDescent="0.2">
      <c r="A877" s="279"/>
      <c r="B877" s="280"/>
      <c r="C877" s="279"/>
      <c r="D877" s="280"/>
      <c r="E877" s="280"/>
      <c r="F877" s="281"/>
      <c r="G877" s="280"/>
      <c r="H877" s="282"/>
      <c r="I877" s="280"/>
      <c r="J877" s="280"/>
      <c r="K877" s="280"/>
      <c r="L877" s="280"/>
      <c r="M877" s="290"/>
      <c r="N877" s="284"/>
    </row>
    <row r="878" spans="1:14" s="9" customFormat="1" x14ac:dyDescent="0.2">
      <c r="A878" s="279"/>
      <c r="B878" s="280"/>
      <c r="C878" s="279"/>
      <c r="D878" s="280"/>
      <c r="E878" s="280"/>
      <c r="F878" s="281"/>
      <c r="G878" s="280"/>
      <c r="H878" s="282"/>
      <c r="I878" s="280"/>
      <c r="J878" s="280"/>
      <c r="K878" s="280"/>
      <c r="L878" s="280"/>
      <c r="M878" s="290"/>
      <c r="N878" s="284"/>
    </row>
    <row r="879" spans="1:14" s="9" customFormat="1" x14ac:dyDescent="0.2">
      <c r="A879" s="279"/>
      <c r="B879" s="280"/>
      <c r="C879" s="279"/>
      <c r="D879" s="280"/>
      <c r="E879" s="280"/>
      <c r="F879" s="281"/>
      <c r="G879" s="280"/>
      <c r="H879" s="282"/>
      <c r="I879" s="280"/>
      <c r="J879" s="280"/>
      <c r="K879" s="280"/>
      <c r="L879" s="280"/>
      <c r="M879" s="290"/>
      <c r="N879" s="284"/>
    </row>
    <row r="880" spans="1:14" s="9" customFormat="1" x14ac:dyDescent="0.2">
      <c r="A880" s="279"/>
      <c r="B880" s="280"/>
      <c r="C880" s="279"/>
      <c r="D880" s="280"/>
      <c r="E880" s="280"/>
      <c r="F880" s="281"/>
      <c r="G880" s="280"/>
      <c r="H880" s="282"/>
      <c r="I880" s="280"/>
      <c r="J880" s="280"/>
      <c r="K880" s="280"/>
      <c r="L880" s="280"/>
      <c r="M880" s="290"/>
      <c r="N880" s="284"/>
    </row>
    <row r="881" spans="1:14" s="9" customFormat="1" x14ac:dyDescent="0.2">
      <c r="A881" s="279"/>
      <c r="B881" s="280"/>
      <c r="C881" s="279"/>
      <c r="D881" s="280"/>
      <c r="E881" s="280"/>
      <c r="F881" s="281"/>
      <c r="G881" s="280"/>
      <c r="H881" s="282"/>
      <c r="I881" s="280"/>
      <c r="J881" s="280"/>
      <c r="K881" s="280"/>
      <c r="L881" s="280"/>
      <c r="M881" s="290"/>
      <c r="N881" s="284"/>
    </row>
    <row r="882" spans="1:14" s="9" customFormat="1" x14ac:dyDescent="0.2">
      <c r="A882" s="279"/>
      <c r="B882" s="280"/>
      <c r="C882" s="279"/>
      <c r="D882" s="280"/>
      <c r="E882" s="280"/>
      <c r="F882" s="281"/>
      <c r="G882" s="280"/>
      <c r="H882" s="282"/>
      <c r="I882" s="280"/>
      <c r="J882" s="280"/>
      <c r="K882" s="280"/>
      <c r="L882" s="280"/>
      <c r="M882" s="290"/>
      <c r="N882" s="284"/>
    </row>
    <row r="883" spans="1:14" s="9" customFormat="1" x14ac:dyDescent="0.2">
      <c r="A883" s="279"/>
      <c r="B883" s="280"/>
      <c r="C883" s="279"/>
      <c r="D883" s="280"/>
      <c r="E883" s="280"/>
      <c r="F883" s="281"/>
      <c r="G883" s="280"/>
      <c r="H883" s="282"/>
      <c r="I883" s="280"/>
      <c r="J883" s="280"/>
      <c r="K883" s="280"/>
      <c r="L883" s="280"/>
      <c r="M883" s="290"/>
      <c r="N883" s="284"/>
    </row>
    <row r="884" spans="1:14" s="9" customFormat="1" x14ac:dyDescent="0.2">
      <c r="A884" s="279"/>
      <c r="B884" s="280"/>
      <c r="C884" s="279"/>
      <c r="D884" s="280"/>
      <c r="E884" s="280"/>
      <c r="F884" s="281"/>
      <c r="G884" s="280"/>
      <c r="H884" s="282"/>
      <c r="I884" s="280"/>
      <c r="J884" s="280"/>
      <c r="K884" s="280"/>
      <c r="L884" s="280"/>
      <c r="M884" s="290"/>
      <c r="N884" s="284"/>
    </row>
    <row r="885" spans="1:14" s="9" customFormat="1" x14ac:dyDescent="0.2">
      <c r="A885" s="279"/>
      <c r="B885" s="280"/>
      <c r="C885" s="279"/>
      <c r="D885" s="280"/>
      <c r="E885" s="280"/>
      <c r="F885" s="281"/>
      <c r="G885" s="280"/>
      <c r="H885" s="282"/>
      <c r="I885" s="280"/>
      <c r="J885" s="280"/>
      <c r="K885" s="280"/>
      <c r="L885" s="280"/>
      <c r="M885" s="290"/>
      <c r="N885" s="284"/>
    </row>
    <row r="886" spans="1:14" s="9" customFormat="1" x14ac:dyDescent="0.2">
      <c r="A886" s="279"/>
      <c r="B886" s="280"/>
      <c r="C886" s="279"/>
      <c r="D886" s="280"/>
      <c r="E886" s="280"/>
      <c r="F886" s="281"/>
      <c r="G886" s="280"/>
      <c r="H886" s="282"/>
      <c r="I886" s="280"/>
      <c r="J886" s="280"/>
      <c r="K886" s="280"/>
      <c r="L886" s="280"/>
      <c r="M886" s="290"/>
      <c r="N886" s="284"/>
    </row>
    <row r="887" spans="1:14" s="9" customFormat="1" x14ac:dyDescent="0.2">
      <c r="A887" s="279"/>
      <c r="B887" s="280"/>
      <c r="C887" s="279"/>
      <c r="D887" s="280"/>
      <c r="E887" s="280"/>
      <c r="F887" s="281"/>
      <c r="G887" s="280"/>
      <c r="H887" s="282"/>
      <c r="I887" s="280"/>
      <c r="J887" s="280"/>
      <c r="K887" s="280"/>
      <c r="L887" s="280"/>
      <c r="M887" s="290"/>
      <c r="N887" s="284"/>
    </row>
    <row r="888" spans="1:14" s="9" customFormat="1" x14ac:dyDescent="0.2">
      <c r="A888" s="279"/>
      <c r="B888" s="280"/>
      <c r="C888" s="279"/>
      <c r="D888" s="280"/>
      <c r="E888" s="280"/>
      <c r="F888" s="281"/>
      <c r="G888" s="280"/>
      <c r="H888" s="282"/>
      <c r="I888" s="280"/>
      <c r="J888" s="280"/>
      <c r="K888" s="280"/>
      <c r="L888" s="280"/>
      <c r="M888" s="290"/>
      <c r="N888" s="284"/>
    </row>
    <row r="889" spans="1:14" s="9" customFormat="1" x14ac:dyDescent="0.2">
      <c r="A889" s="279"/>
      <c r="B889" s="280"/>
      <c r="C889" s="279"/>
      <c r="D889" s="280"/>
      <c r="E889" s="280"/>
      <c r="F889" s="281"/>
      <c r="G889" s="280"/>
      <c r="H889" s="282"/>
      <c r="I889" s="280"/>
      <c r="J889" s="280"/>
      <c r="K889" s="280"/>
      <c r="L889" s="280"/>
      <c r="M889" s="290"/>
      <c r="N889" s="284"/>
    </row>
    <row r="890" spans="1:14" s="9" customFormat="1" x14ac:dyDescent="0.2">
      <c r="A890" s="279"/>
      <c r="B890" s="280"/>
      <c r="C890" s="279"/>
      <c r="D890" s="280"/>
      <c r="E890" s="280"/>
      <c r="F890" s="281"/>
      <c r="G890" s="280"/>
      <c r="H890" s="282"/>
      <c r="I890" s="280"/>
      <c r="J890" s="280"/>
      <c r="K890" s="280"/>
      <c r="L890" s="280"/>
      <c r="M890" s="290"/>
      <c r="N890" s="284"/>
    </row>
    <row r="891" spans="1:14" s="9" customFormat="1" x14ac:dyDescent="0.2">
      <c r="A891" s="279"/>
      <c r="B891" s="280"/>
      <c r="C891" s="279"/>
      <c r="D891" s="280"/>
      <c r="E891" s="280"/>
      <c r="F891" s="281"/>
      <c r="G891" s="280"/>
      <c r="H891" s="282"/>
      <c r="I891" s="280"/>
      <c r="J891" s="280"/>
      <c r="K891" s="280"/>
      <c r="L891" s="280"/>
      <c r="M891" s="290"/>
      <c r="N891" s="284"/>
    </row>
    <row r="892" spans="1:14" s="9" customFormat="1" x14ac:dyDescent="0.2">
      <c r="A892" s="279"/>
      <c r="B892" s="280"/>
      <c r="C892" s="279"/>
      <c r="D892" s="280"/>
      <c r="E892" s="280"/>
      <c r="F892" s="281"/>
      <c r="G892" s="280"/>
      <c r="H892" s="282"/>
      <c r="I892" s="280"/>
      <c r="J892" s="280"/>
      <c r="K892" s="280"/>
      <c r="L892" s="280"/>
      <c r="M892" s="290"/>
      <c r="N892" s="284"/>
    </row>
    <row r="893" spans="1:14" s="9" customFormat="1" x14ac:dyDescent="0.2">
      <c r="A893" s="279"/>
      <c r="B893" s="280"/>
      <c r="C893" s="279"/>
      <c r="D893" s="280"/>
      <c r="E893" s="280"/>
      <c r="F893" s="281"/>
      <c r="G893" s="280"/>
      <c r="H893" s="282"/>
      <c r="I893" s="280"/>
      <c r="J893" s="280"/>
      <c r="K893" s="280"/>
      <c r="L893" s="280"/>
      <c r="M893" s="290"/>
      <c r="N893" s="284"/>
    </row>
    <row r="894" spans="1:14" s="9" customFormat="1" x14ac:dyDescent="0.2">
      <c r="A894" s="279"/>
      <c r="B894" s="280"/>
      <c r="C894" s="279"/>
      <c r="D894" s="280"/>
      <c r="E894" s="280"/>
      <c r="F894" s="281"/>
      <c r="G894" s="280"/>
      <c r="H894" s="282"/>
      <c r="I894" s="280"/>
      <c r="J894" s="280"/>
      <c r="K894" s="280"/>
      <c r="L894" s="280"/>
      <c r="M894" s="290"/>
      <c r="N894" s="284"/>
    </row>
    <row r="895" spans="1:14" s="9" customFormat="1" x14ac:dyDescent="0.2">
      <c r="A895" s="279"/>
      <c r="B895" s="280"/>
      <c r="C895" s="279"/>
      <c r="D895" s="280"/>
      <c r="E895" s="280"/>
      <c r="F895" s="281"/>
      <c r="G895" s="280"/>
      <c r="H895" s="282"/>
      <c r="I895" s="280"/>
      <c r="J895" s="280"/>
      <c r="K895" s="280"/>
      <c r="L895" s="280"/>
      <c r="M895" s="290"/>
      <c r="N895" s="284"/>
    </row>
    <row r="896" spans="1:14" s="9" customFormat="1" x14ac:dyDescent="0.2">
      <c r="A896" s="279"/>
      <c r="B896" s="280"/>
      <c r="C896" s="279"/>
      <c r="D896" s="280"/>
      <c r="E896" s="280"/>
      <c r="F896" s="281"/>
      <c r="G896" s="280"/>
      <c r="H896" s="282"/>
      <c r="I896" s="280"/>
      <c r="J896" s="280"/>
      <c r="K896" s="280"/>
      <c r="L896" s="280"/>
      <c r="M896" s="290"/>
      <c r="N896" s="284"/>
    </row>
    <row r="897" spans="1:14" s="9" customFormat="1" x14ac:dyDescent="0.2">
      <c r="A897" s="279"/>
      <c r="B897" s="280"/>
      <c r="C897" s="279"/>
      <c r="D897" s="280"/>
      <c r="E897" s="280"/>
      <c r="F897" s="281"/>
      <c r="G897" s="280"/>
      <c r="H897" s="282"/>
      <c r="I897" s="280"/>
      <c r="J897" s="280"/>
      <c r="K897" s="280"/>
      <c r="L897" s="280"/>
      <c r="M897" s="290"/>
      <c r="N897" s="284"/>
    </row>
    <row r="898" spans="1:14" s="9" customFormat="1" x14ac:dyDescent="0.2">
      <c r="A898" s="279"/>
      <c r="B898" s="280"/>
      <c r="C898" s="279"/>
      <c r="D898" s="280"/>
      <c r="E898" s="280"/>
      <c r="F898" s="281"/>
      <c r="G898" s="280"/>
      <c r="H898" s="282"/>
      <c r="I898" s="280"/>
      <c r="J898" s="280"/>
      <c r="K898" s="280"/>
      <c r="L898" s="280"/>
      <c r="M898" s="290"/>
      <c r="N898" s="284"/>
    </row>
    <row r="899" spans="1:14" s="9" customFormat="1" x14ac:dyDescent="0.2">
      <c r="A899" s="279"/>
      <c r="B899" s="280"/>
      <c r="C899" s="279"/>
      <c r="D899" s="280"/>
      <c r="E899" s="280"/>
      <c r="F899" s="281"/>
      <c r="G899" s="280"/>
      <c r="H899" s="282"/>
      <c r="I899" s="280"/>
      <c r="J899" s="280"/>
      <c r="K899" s="280"/>
      <c r="L899" s="280"/>
      <c r="M899" s="290"/>
      <c r="N899" s="284"/>
    </row>
    <row r="900" spans="1:14" s="9" customFormat="1" x14ac:dyDescent="0.2">
      <c r="A900" s="279"/>
      <c r="B900" s="280"/>
      <c r="C900" s="279"/>
      <c r="D900" s="280"/>
      <c r="E900" s="280"/>
      <c r="F900" s="281"/>
      <c r="G900" s="280"/>
      <c r="H900" s="282"/>
      <c r="I900" s="280"/>
      <c r="J900" s="280"/>
      <c r="K900" s="280"/>
      <c r="L900" s="280"/>
      <c r="M900" s="290"/>
      <c r="N900" s="284"/>
    </row>
    <row r="901" spans="1:14" s="9" customFormat="1" x14ac:dyDescent="0.2">
      <c r="A901" s="279"/>
      <c r="B901" s="280"/>
      <c r="C901" s="279"/>
      <c r="D901" s="280"/>
      <c r="E901" s="280"/>
      <c r="F901" s="281"/>
      <c r="G901" s="280"/>
      <c r="H901" s="282"/>
      <c r="I901" s="280"/>
      <c r="J901" s="280"/>
      <c r="K901" s="280"/>
      <c r="L901" s="280"/>
      <c r="M901" s="290"/>
      <c r="N901" s="284"/>
    </row>
    <row r="902" spans="1:14" s="9" customFormat="1" x14ac:dyDescent="0.2">
      <c r="A902" s="279"/>
      <c r="B902" s="280"/>
      <c r="C902" s="279"/>
      <c r="D902" s="280"/>
      <c r="E902" s="280"/>
      <c r="F902" s="281"/>
      <c r="G902" s="280"/>
      <c r="H902" s="282"/>
      <c r="I902" s="280"/>
      <c r="J902" s="280"/>
      <c r="K902" s="280"/>
      <c r="L902" s="280"/>
      <c r="M902" s="290"/>
      <c r="N902" s="284"/>
    </row>
    <row r="903" spans="1:14" s="9" customFormat="1" x14ac:dyDescent="0.2">
      <c r="A903" s="279"/>
      <c r="B903" s="280"/>
      <c r="C903" s="279"/>
      <c r="D903" s="280"/>
      <c r="E903" s="280"/>
      <c r="F903" s="281"/>
      <c r="G903" s="280"/>
      <c r="H903" s="282"/>
      <c r="I903" s="280"/>
      <c r="J903" s="280"/>
      <c r="K903" s="280"/>
      <c r="L903" s="280"/>
      <c r="M903" s="290"/>
      <c r="N903" s="284"/>
    </row>
    <row r="904" spans="1:14" s="9" customFormat="1" x14ac:dyDescent="0.2">
      <c r="A904" s="279"/>
      <c r="B904" s="280"/>
      <c r="C904" s="279"/>
      <c r="D904" s="280"/>
      <c r="E904" s="280"/>
      <c r="F904" s="281"/>
      <c r="G904" s="280"/>
      <c r="H904" s="282"/>
      <c r="I904" s="280"/>
      <c r="J904" s="280"/>
      <c r="K904" s="280"/>
      <c r="L904" s="280"/>
      <c r="M904" s="290"/>
      <c r="N904" s="284"/>
    </row>
    <row r="905" spans="1:14" s="9" customFormat="1" x14ac:dyDescent="0.2">
      <c r="A905" s="279"/>
      <c r="B905" s="280"/>
      <c r="C905" s="279"/>
      <c r="D905" s="280"/>
      <c r="E905" s="280"/>
      <c r="F905" s="281"/>
      <c r="G905" s="280"/>
      <c r="H905" s="282"/>
      <c r="I905" s="280"/>
      <c r="J905" s="280"/>
      <c r="K905" s="280"/>
      <c r="L905" s="280"/>
      <c r="M905" s="290"/>
      <c r="N905" s="284"/>
    </row>
    <row r="906" spans="1:14" s="9" customFormat="1" x14ac:dyDescent="0.2">
      <c r="A906" s="279"/>
      <c r="B906" s="280"/>
      <c r="C906" s="279"/>
      <c r="D906" s="280"/>
      <c r="E906" s="280"/>
      <c r="F906" s="281"/>
      <c r="G906" s="280"/>
      <c r="H906" s="282"/>
      <c r="I906" s="280"/>
      <c r="J906" s="280"/>
      <c r="K906" s="280"/>
      <c r="L906" s="280"/>
      <c r="M906" s="290"/>
      <c r="N906" s="284"/>
    </row>
    <row r="907" spans="1:14" s="9" customFormat="1" x14ac:dyDescent="0.2">
      <c r="A907" s="279"/>
      <c r="B907" s="280"/>
      <c r="C907" s="279"/>
      <c r="D907" s="280"/>
      <c r="E907" s="280"/>
      <c r="F907" s="281"/>
      <c r="G907" s="280"/>
      <c r="H907" s="282"/>
      <c r="I907" s="280"/>
      <c r="J907" s="280"/>
      <c r="K907" s="280"/>
      <c r="L907" s="280"/>
      <c r="M907" s="290"/>
      <c r="N907" s="284"/>
    </row>
    <row r="908" spans="1:14" s="9" customFormat="1" x14ac:dyDescent="0.2">
      <c r="A908" s="279"/>
      <c r="B908" s="280"/>
      <c r="C908" s="279"/>
      <c r="D908" s="280"/>
      <c r="E908" s="280"/>
      <c r="F908" s="281"/>
      <c r="G908" s="280"/>
      <c r="H908" s="282"/>
      <c r="I908" s="280"/>
      <c r="J908" s="280"/>
      <c r="K908" s="280"/>
      <c r="L908" s="280"/>
      <c r="M908" s="290"/>
      <c r="N908" s="284"/>
    </row>
    <row r="909" spans="1:14" s="9" customFormat="1" x14ac:dyDescent="0.2">
      <c r="A909" s="279"/>
      <c r="B909" s="280"/>
      <c r="C909" s="279"/>
      <c r="D909" s="280"/>
      <c r="E909" s="280"/>
      <c r="F909" s="281"/>
      <c r="G909" s="280"/>
      <c r="H909" s="282"/>
      <c r="I909" s="280"/>
      <c r="J909" s="280"/>
      <c r="K909" s="280"/>
      <c r="L909" s="280"/>
      <c r="M909" s="290"/>
      <c r="N909" s="284"/>
    </row>
    <row r="910" spans="1:14" s="9" customFormat="1" x14ac:dyDescent="0.2">
      <c r="A910" s="279"/>
      <c r="B910" s="280"/>
      <c r="C910" s="279"/>
      <c r="D910" s="280"/>
      <c r="E910" s="280"/>
      <c r="F910" s="281"/>
      <c r="G910" s="280"/>
      <c r="H910" s="282"/>
      <c r="I910" s="280"/>
      <c r="J910" s="280"/>
      <c r="K910" s="280"/>
      <c r="L910" s="280"/>
      <c r="M910" s="290"/>
      <c r="N910" s="284"/>
    </row>
    <row r="911" spans="1:14" s="9" customFormat="1" x14ac:dyDescent="0.2">
      <c r="A911" s="279"/>
      <c r="B911" s="280"/>
      <c r="C911" s="279"/>
      <c r="D911" s="280"/>
      <c r="E911" s="280"/>
      <c r="F911" s="281"/>
      <c r="G911" s="280"/>
      <c r="H911" s="282"/>
      <c r="I911" s="280"/>
      <c r="J911" s="280"/>
      <c r="K911" s="280"/>
      <c r="L911" s="280"/>
      <c r="M911" s="290"/>
      <c r="N911" s="284"/>
    </row>
    <row r="912" spans="1:14" s="9" customFormat="1" x14ac:dyDescent="0.2">
      <c r="A912" s="279"/>
      <c r="B912" s="280"/>
      <c r="C912" s="279"/>
      <c r="D912" s="280"/>
      <c r="E912" s="280"/>
      <c r="F912" s="281"/>
      <c r="G912" s="280"/>
      <c r="H912" s="282"/>
      <c r="I912" s="280"/>
      <c r="J912" s="280"/>
      <c r="K912" s="280"/>
      <c r="L912" s="280"/>
      <c r="M912" s="290"/>
      <c r="N912" s="284"/>
    </row>
    <row r="913" spans="1:14" s="9" customFormat="1" x14ac:dyDescent="0.2">
      <c r="A913" s="279"/>
      <c r="B913" s="280"/>
      <c r="C913" s="279"/>
      <c r="D913" s="280"/>
      <c r="E913" s="280"/>
      <c r="F913" s="281"/>
      <c r="G913" s="280"/>
      <c r="H913" s="282"/>
      <c r="I913" s="280"/>
      <c r="J913" s="280"/>
      <c r="K913" s="280"/>
      <c r="L913" s="280"/>
      <c r="M913" s="290"/>
      <c r="N913" s="284"/>
    </row>
    <row r="914" spans="1:14" s="9" customFormat="1" x14ac:dyDescent="0.2">
      <c r="A914" s="279"/>
      <c r="B914" s="280"/>
      <c r="C914" s="279"/>
      <c r="D914" s="280"/>
      <c r="E914" s="280"/>
      <c r="F914" s="281"/>
      <c r="G914" s="280"/>
      <c r="H914" s="282"/>
      <c r="I914" s="280"/>
      <c r="J914" s="280"/>
      <c r="K914" s="280"/>
      <c r="L914" s="280"/>
      <c r="M914" s="290"/>
      <c r="N914" s="284"/>
    </row>
    <row r="915" spans="1:14" s="9" customFormat="1" x14ac:dyDescent="0.2">
      <c r="A915" s="279"/>
      <c r="B915" s="280"/>
      <c r="C915" s="279"/>
      <c r="D915" s="280"/>
      <c r="E915" s="280"/>
      <c r="F915" s="281"/>
      <c r="G915" s="280"/>
      <c r="H915" s="282"/>
      <c r="I915" s="280"/>
      <c r="J915" s="280"/>
      <c r="K915" s="280"/>
      <c r="L915" s="280"/>
      <c r="M915" s="290"/>
      <c r="N915" s="284"/>
    </row>
    <row r="916" spans="1:14" s="9" customFormat="1" x14ac:dyDescent="0.2">
      <c r="A916" s="279"/>
      <c r="B916" s="280"/>
      <c r="C916" s="279"/>
      <c r="D916" s="280"/>
      <c r="E916" s="280"/>
      <c r="F916" s="281"/>
      <c r="G916" s="280"/>
      <c r="H916" s="282"/>
      <c r="I916" s="280"/>
      <c r="J916" s="280"/>
      <c r="K916" s="280"/>
      <c r="L916" s="280"/>
      <c r="M916" s="290"/>
      <c r="N916" s="284"/>
    </row>
    <row r="917" spans="1:14" s="9" customFormat="1" x14ac:dyDescent="0.2">
      <c r="A917" s="279"/>
      <c r="B917" s="280"/>
      <c r="C917" s="279"/>
      <c r="D917" s="280"/>
      <c r="E917" s="280"/>
      <c r="F917" s="281"/>
      <c r="G917" s="280"/>
      <c r="H917" s="282"/>
      <c r="I917" s="280"/>
      <c r="J917" s="280"/>
      <c r="K917" s="280"/>
      <c r="L917" s="280"/>
      <c r="M917" s="290"/>
      <c r="N917" s="284"/>
    </row>
    <row r="918" spans="1:14" s="9" customFormat="1" x14ac:dyDescent="0.2">
      <c r="A918" s="279"/>
      <c r="B918" s="280"/>
      <c r="C918" s="279"/>
      <c r="D918" s="280"/>
      <c r="E918" s="280"/>
      <c r="F918" s="281"/>
      <c r="G918" s="280"/>
      <c r="H918" s="282"/>
      <c r="I918" s="280"/>
      <c r="J918" s="280"/>
      <c r="K918" s="280"/>
      <c r="L918" s="280"/>
      <c r="M918" s="290"/>
      <c r="N918" s="284"/>
    </row>
    <row r="919" spans="1:14" s="9" customFormat="1" x14ac:dyDescent="0.2">
      <c r="A919" s="279"/>
      <c r="B919" s="280"/>
      <c r="C919" s="279"/>
      <c r="D919" s="280"/>
      <c r="E919" s="280"/>
      <c r="F919" s="281"/>
      <c r="G919" s="280"/>
      <c r="H919" s="282"/>
      <c r="I919" s="280"/>
      <c r="J919" s="280"/>
      <c r="K919" s="280"/>
      <c r="L919" s="280"/>
      <c r="M919" s="290"/>
      <c r="N919" s="284"/>
    </row>
    <row r="920" spans="1:14" s="9" customFormat="1" x14ac:dyDescent="0.2">
      <c r="A920" s="279"/>
      <c r="B920" s="280"/>
      <c r="C920" s="279"/>
      <c r="D920" s="280"/>
      <c r="E920" s="280"/>
      <c r="F920" s="281"/>
      <c r="G920" s="280"/>
      <c r="H920" s="282"/>
      <c r="I920" s="280"/>
      <c r="J920" s="280"/>
      <c r="K920" s="280"/>
      <c r="L920" s="280"/>
      <c r="M920" s="290"/>
      <c r="N920" s="284"/>
    </row>
    <row r="921" spans="1:14" s="9" customFormat="1" x14ac:dyDescent="0.2">
      <c r="A921" s="279"/>
      <c r="B921" s="280"/>
      <c r="C921" s="279"/>
      <c r="D921" s="280"/>
      <c r="E921" s="280"/>
      <c r="F921" s="281"/>
      <c r="G921" s="280"/>
      <c r="H921" s="282"/>
      <c r="I921" s="280"/>
      <c r="J921" s="280"/>
      <c r="K921" s="280"/>
      <c r="L921" s="280"/>
      <c r="M921" s="290"/>
      <c r="N921" s="284"/>
    </row>
    <row r="922" spans="1:14" s="9" customFormat="1" x14ac:dyDescent="0.2">
      <c r="A922" s="279"/>
      <c r="B922" s="280"/>
      <c r="C922" s="279"/>
      <c r="D922" s="280"/>
      <c r="E922" s="280"/>
      <c r="F922" s="281"/>
      <c r="G922" s="280"/>
      <c r="H922" s="282"/>
      <c r="I922" s="280"/>
      <c r="J922" s="280"/>
      <c r="K922" s="280"/>
      <c r="L922" s="280"/>
      <c r="M922" s="290"/>
      <c r="N922" s="284"/>
    </row>
    <row r="923" spans="1:14" s="9" customFormat="1" x14ac:dyDescent="0.2">
      <c r="A923" s="279"/>
      <c r="B923" s="280"/>
      <c r="C923" s="279"/>
      <c r="D923" s="280"/>
      <c r="E923" s="280"/>
      <c r="F923" s="281"/>
      <c r="G923" s="280"/>
      <c r="H923" s="282"/>
      <c r="I923" s="280"/>
      <c r="J923" s="280"/>
      <c r="K923" s="280"/>
      <c r="L923" s="280"/>
      <c r="M923" s="290"/>
      <c r="N923" s="284"/>
    </row>
    <row r="924" spans="1:14" s="9" customFormat="1" x14ac:dyDescent="0.2">
      <c r="A924" s="279"/>
      <c r="B924" s="280"/>
      <c r="C924" s="279"/>
      <c r="D924" s="280"/>
      <c r="E924" s="280"/>
      <c r="F924" s="281"/>
      <c r="G924" s="280"/>
      <c r="H924" s="282"/>
      <c r="I924" s="280"/>
      <c r="J924" s="280"/>
      <c r="K924" s="280"/>
      <c r="L924" s="280"/>
      <c r="M924" s="290"/>
      <c r="N924" s="284"/>
    </row>
    <row r="925" spans="1:14" s="9" customFormat="1" x14ac:dyDescent="0.2">
      <c r="A925" s="279"/>
      <c r="B925" s="280"/>
      <c r="C925" s="279"/>
      <c r="D925" s="280"/>
      <c r="E925" s="280"/>
      <c r="F925" s="281"/>
      <c r="G925" s="280"/>
      <c r="H925" s="282"/>
      <c r="I925" s="280"/>
      <c r="J925" s="280"/>
      <c r="K925" s="280"/>
      <c r="L925" s="280"/>
      <c r="M925" s="290"/>
      <c r="N925" s="284"/>
    </row>
    <row r="926" spans="1:14" s="9" customFormat="1" x14ac:dyDescent="0.2">
      <c r="A926" s="279"/>
      <c r="B926" s="280"/>
      <c r="C926" s="279"/>
      <c r="D926" s="280"/>
      <c r="E926" s="280"/>
      <c r="F926" s="281"/>
      <c r="G926" s="280"/>
      <c r="H926" s="282"/>
      <c r="I926" s="280"/>
      <c r="J926" s="280"/>
      <c r="K926" s="280"/>
      <c r="L926" s="280"/>
      <c r="M926" s="290"/>
      <c r="N926" s="284"/>
    </row>
    <row r="927" spans="1:14" s="9" customFormat="1" x14ac:dyDescent="0.2">
      <c r="A927" s="279"/>
      <c r="B927" s="280"/>
      <c r="C927" s="279"/>
      <c r="D927" s="280"/>
      <c r="E927" s="280"/>
      <c r="F927" s="281"/>
      <c r="G927" s="280"/>
      <c r="H927" s="282"/>
      <c r="I927" s="280"/>
      <c r="J927" s="280"/>
      <c r="K927" s="280"/>
      <c r="L927" s="280"/>
      <c r="M927" s="290"/>
      <c r="N927" s="284"/>
    </row>
    <row r="928" spans="1:14" s="9" customFormat="1" x14ac:dyDescent="0.2">
      <c r="A928" s="279"/>
      <c r="B928" s="280"/>
      <c r="C928" s="279"/>
      <c r="D928" s="280"/>
      <c r="E928" s="280"/>
      <c r="F928" s="281"/>
      <c r="G928" s="280"/>
      <c r="H928" s="282"/>
      <c r="I928" s="280"/>
      <c r="J928" s="280"/>
      <c r="K928" s="280"/>
      <c r="L928" s="280"/>
      <c r="M928" s="290"/>
      <c r="N928" s="284"/>
    </row>
    <row r="929" spans="1:14" s="9" customFormat="1" x14ac:dyDescent="0.2">
      <c r="A929" s="279"/>
      <c r="B929" s="280"/>
      <c r="C929" s="279"/>
      <c r="D929" s="280"/>
      <c r="E929" s="280"/>
      <c r="F929" s="281"/>
      <c r="G929" s="280"/>
      <c r="H929" s="282"/>
      <c r="I929" s="280"/>
      <c r="J929" s="280"/>
      <c r="K929" s="280"/>
      <c r="L929" s="280"/>
      <c r="M929" s="290"/>
      <c r="N929" s="284"/>
    </row>
    <row r="930" spans="1:14" s="9" customFormat="1" x14ac:dyDescent="0.2">
      <c r="A930" s="279"/>
      <c r="B930" s="280"/>
      <c r="C930" s="279"/>
      <c r="D930" s="280"/>
      <c r="E930" s="280"/>
      <c r="F930" s="281"/>
      <c r="G930" s="280"/>
      <c r="H930" s="282"/>
      <c r="I930" s="280"/>
      <c r="J930" s="280"/>
      <c r="K930" s="280"/>
      <c r="L930" s="280"/>
      <c r="M930" s="290"/>
      <c r="N930" s="284"/>
    </row>
    <row r="931" spans="1:14" s="9" customFormat="1" x14ac:dyDescent="0.2">
      <c r="A931" s="279"/>
      <c r="B931" s="280"/>
      <c r="C931" s="279"/>
      <c r="D931" s="280"/>
      <c r="E931" s="280"/>
      <c r="F931" s="281"/>
      <c r="G931" s="280"/>
      <c r="H931" s="282"/>
      <c r="I931" s="280"/>
      <c r="J931" s="280"/>
      <c r="K931" s="280"/>
      <c r="L931" s="280"/>
      <c r="M931" s="290"/>
      <c r="N931" s="284"/>
    </row>
    <row r="932" spans="1:14" s="9" customFormat="1" x14ac:dyDescent="0.2">
      <c r="A932" s="279"/>
      <c r="B932" s="280"/>
      <c r="C932" s="279"/>
      <c r="D932" s="280"/>
      <c r="E932" s="280"/>
      <c r="F932" s="281"/>
      <c r="G932" s="280"/>
      <c r="H932" s="282"/>
      <c r="I932" s="280"/>
      <c r="J932" s="280"/>
      <c r="K932" s="280"/>
      <c r="L932" s="280"/>
      <c r="M932" s="290"/>
      <c r="N932" s="284"/>
    </row>
    <row r="933" spans="1:14" s="9" customFormat="1" x14ac:dyDescent="0.2">
      <c r="A933" s="279"/>
      <c r="B933" s="280"/>
      <c r="C933" s="279"/>
      <c r="D933" s="280"/>
      <c r="E933" s="280"/>
      <c r="F933" s="281"/>
      <c r="G933" s="280"/>
      <c r="H933" s="282"/>
      <c r="I933" s="280"/>
      <c r="J933" s="280"/>
      <c r="K933" s="280"/>
      <c r="L933" s="280"/>
      <c r="M933" s="290"/>
      <c r="N933" s="284"/>
    </row>
    <row r="934" spans="1:14" s="9" customFormat="1" x14ac:dyDescent="0.2">
      <c r="A934" s="279"/>
      <c r="B934" s="280"/>
      <c r="C934" s="279"/>
      <c r="D934" s="280"/>
      <c r="E934" s="280"/>
      <c r="F934" s="281"/>
      <c r="G934" s="280"/>
      <c r="H934" s="282"/>
      <c r="I934" s="280"/>
      <c r="J934" s="280"/>
      <c r="K934" s="280"/>
      <c r="L934" s="280"/>
      <c r="M934" s="290"/>
      <c r="N934" s="284"/>
    </row>
    <row r="935" spans="1:14" s="9" customFormat="1" x14ac:dyDescent="0.2">
      <c r="A935" s="279"/>
      <c r="B935" s="280"/>
      <c r="C935" s="279"/>
      <c r="D935" s="280"/>
      <c r="E935" s="280"/>
      <c r="F935" s="281"/>
      <c r="G935" s="280"/>
      <c r="H935" s="282"/>
      <c r="I935" s="280"/>
      <c r="J935" s="280"/>
      <c r="K935" s="280"/>
      <c r="L935" s="280"/>
      <c r="M935" s="290"/>
      <c r="N935" s="284"/>
    </row>
    <row r="936" spans="1:14" s="9" customFormat="1" x14ac:dyDescent="0.2">
      <c r="A936" s="279"/>
      <c r="B936" s="280"/>
      <c r="C936" s="279"/>
      <c r="D936" s="280"/>
      <c r="E936" s="280"/>
      <c r="F936" s="281"/>
      <c r="G936" s="280"/>
      <c r="H936" s="282"/>
      <c r="I936" s="280"/>
      <c r="J936" s="280"/>
      <c r="K936" s="280"/>
      <c r="L936" s="280"/>
      <c r="M936" s="290"/>
      <c r="N936" s="284"/>
    </row>
    <row r="937" spans="1:14" s="9" customFormat="1" x14ac:dyDescent="0.2">
      <c r="A937" s="279"/>
      <c r="B937" s="280"/>
      <c r="C937" s="279"/>
      <c r="D937" s="280"/>
      <c r="E937" s="280"/>
      <c r="F937" s="281"/>
      <c r="G937" s="280"/>
      <c r="H937" s="282"/>
      <c r="I937" s="280"/>
      <c r="J937" s="280"/>
      <c r="K937" s="280"/>
      <c r="L937" s="280"/>
      <c r="M937" s="290"/>
      <c r="N937" s="284"/>
    </row>
    <row r="938" spans="1:14" s="9" customFormat="1" x14ac:dyDescent="0.2">
      <c r="A938" s="279"/>
      <c r="B938" s="280"/>
      <c r="C938" s="279"/>
      <c r="D938" s="280"/>
      <c r="E938" s="280"/>
      <c r="F938" s="281"/>
      <c r="G938" s="280"/>
      <c r="H938" s="282"/>
      <c r="I938" s="280"/>
      <c r="J938" s="280"/>
      <c r="K938" s="280"/>
      <c r="L938" s="280"/>
      <c r="M938" s="290"/>
      <c r="N938" s="284"/>
    </row>
    <row r="939" spans="1:14" s="9" customFormat="1" x14ac:dyDescent="0.2">
      <c r="A939" s="279"/>
      <c r="B939" s="280"/>
      <c r="C939" s="279"/>
      <c r="D939" s="280"/>
      <c r="E939" s="280"/>
      <c r="F939" s="281"/>
      <c r="G939" s="280"/>
      <c r="H939" s="282"/>
      <c r="I939" s="280"/>
      <c r="J939" s="280"/>
      <c r="K939" s="280"/>
      <c r="L939" s="280"/>
      <c r="M939" s="290"/>
      <c r="N939" s="284"/>
    </row>
    <row r="940" spans="1:14" s="9" customFormat="1" x14ac:dyDescent="0.2">
      <c r="A940" s="279"/>
      <c r="B940" s="280"/>
      <c r="C940" s="279"/>
      <c r="D940" s="280"/>
      <c r="E940" s="280"/>
      <c r="F940" s="281"/>
      <c r="G940" s="280"/>
      <c r="H940" s="282"/>
      <c r="I940" s="280"/>
      <c r="J940" s="280"/>
      <c r="K940" s="280"/>
      <c r="L940" s="280"/>
      <c r="M940" s="290"/>
      <c r="N940" s="284"/>
    </row>
    <row r="941" spans="1:14" s="9" customFormat="1" x14ac:dyDescent="0.2">
      <c r="A941" s="279"/>
      <c r="B941" s="280"/>
      <c r="C941" s="279"/>
      <c r="D941" s="280"/>
      <c r="E941" s="280"/>
      <c r="F941" s="281"/>
      <c r="G941" s="280"/>
      <c r="H941" s="282"/>
      <c r="I941" s="280"/>
      <c r="J941" s="280"/>
      <c r="K941" s="280"/>
      <c r="L941" s="280"/>
      <c r="M941" s="290"/>
      <c r="N941" s="284"/>
    </row>
    <row r="942" spans="1:14" s="9" customFormat="1" x14ac:dyDescent="0.2">
      <c r="A942" s="279"/>
      <c r="B942" s="280"/>
      <c r="C942" s="279"/>
      <c r="D942" s="280"/>
      <c r="E942" s="280"/>
      <c r="F942" s="281"/>
      <c r="G942" s="280"/>
      <c r="H942" s="282"/>
      <c r="I942" s="280"/>
      <c r="J942" s="280"/>
      <c r="K942" s="280"/>
      <c r="L942" s="280"/>
      <c r="M942" s="290"/>
      <c r="N942" s="284"/>
    </row>
    <row r="943" spans="1:14" s="9" customFormat="1" x14ac:dyDescent="0.2">
      <c r="A943" s="279"/>
      <c r="B943" s="280"/>
      <c r="C943" s="279"/>
      <c r="D943" s="280"/>
      <c r="E943" s="280"/>
      <c r="F943" s="281"/>
      <c r="G943" s="280"/>
      <c r="H943" s="282"/>
      <c r="I943" s="280"/>
      <c r="J943" s="280"/>
      <c r="K943" s="280"/>
      <c r="L943" s="280"/>
      <c r="M943" s="290"/>
      <c r="N943" s="284"/>
    </row>
    <row r="944" spans="1:14" s="9" customFormat="1" x14ac:dyDescent="0.2">
      <c r="A944" s="279"/>
      <c r="B944" s="280"/>
      <c r="C944" s="279"/>
      <c r="D944" s="280"/>
      <c r="E944" s="280"/>
      <c r="F944" s="281"/>
      <c r="G944" s="280"/>
      <c r="H944" s="282"/>
      <c r="I944" s="280"/>
      <c r="J944" s="280"/>
      <c r="K944" s="280"/>
      <c r="L944" s="280"/>
      <c r="M944" s="290"/>
      <c r="N944" s="284"/>
    </row>
    <row r="945" spans="1:14" s="9" customFormat="1" x14ac:dyDescent="0.2">
      <c r="A945" s="279"/>
      <c r="B945" s="280"/>
      <c r="C945" s="279"/>
      <c r="D945" s="280"/>
      <c r="E945" s="280"/>
      <c r="F945" s="281"/>
      <c r="G945" s="280"/>
      <c r="H945" s="282"/>
      <c r="I945" s="280"/>
      <c r="J945" s="280"/>
      <c r="K945" s="280"/>
      <c r="L945" s="280"/>
      <c r="M945" s="290"/>
      <c r="N945" s="284"/>
    </row>
    <row r="946" spans="1:14" s="9" customFormat="1" x14ac:dyDescent="0.2">
      <c r="A946" s="279"/>
      <c r="B946" s="280"/>
      <c r="C946" s="279"/>
      <c r="D946" s="280"/>
      <c r="E946" s="280"/>
      <c r="F946" s="281"/>
      <c r="G946" s="280"/>
      <c r="H946" s="282"/>
      <c r="I946" s="280"/>
      <c r="J946" s="280"/>
      <c r="K946" s="280"/>
      <c r="L946" s="280"/>
      <c r="M946" s="290"/>
      <c r="N946" s="284"/>
    </row>
    <row r="947" spans="1:14" s="9" customFormat="1" x14ac:dyDescent="0.2">
      <c r="A947" s="279"/>
      <c r="B947" s="280"/>
      <c r="C947" s="279"/>
      <c r="D947" s="280"/>
      <c r="E947" s="280"/>
      <c r="F947" s="281"/>
      <c r="G947" s="280"/>
      <c r="H947" s="282"/>
      <c r="I947" s="280"/>
      <c r="J947" s="280"/>
      <c r="K947" s="280"/>
      <c r="L947" s="280"/>
      <c r="M947" s="290"/>
      <c r="N947" s="284"/>
    </row>
    <row r="948" spans="1:14" s="9" customFormat="1" x14ac:dyDescent="0.2">
      <c r="A948" s="279"/>
      <c r="B948" s="280"/>
      <c r="C948" s="279"/>
      <c r="D948" s="280"/>
      <c r="E948" s="280"/>
      <c r="F948" s="281"/>
      <c r="G948" s="280"/>
      <c r="H948" s="282"/>
      <c r="I948" s="280"/>
      <c r="J948" s="280"/>
      <c r="K948" s="280"/>
      <c r="L948" s="280"/>
      <c r="M948" s="290"/>
      <c r="N948" s="284"/>
    </row>
    <row r="949" spans="1:14" s="9" customFormat="1" x14ac:dyDescent="0.2">
      <c r="A949" s="279"/>
      <c r="B949" s="280"/>
      <c r="C949" s="279"/>
      <c r="D949" s="280"/>
      <c r="E949" s="280"/>
      <c r="F949" s="281"/>
      <c r="G949" s="280"/>
      <c r="H949" s="282"/>
      <c r="I949" s="280"/>
      <c r="J949" s="280"/>
      <c r="K949" s="280"/>
      <c r="L949" s="280"/>
      <c r="M949" s="290"/>
      <c r="N949" s="284"/>
    </row>
    <row r="950" spans="1:14" s="9" customFormat="1" x14ac:dyDescent="0.2">
      <c r="A950" s="279"/>
      <c r="B950" s="280"/>
      <c r="C950" s="279"/>
      <c r="D950" s="280"/>
      <c r="E950" s="280"/>
      <c r="F950" s="281"/>
      <c r="G950" s="280"/>
      <c r="H950" s="282"/>
      <c r="I950" s="280"/>
      <c r="J950" s="280"/>
      <c r="K950" s="280"/>
      <c r="L950" s="280"/>
      <c r="M950" s="290"/>
      <c r="N950" s="284"/>
    </row>
    <row r="951" spans="1:14" s="9" customFormat="1" x14ac:dyDescent="0.2">
      <c r="A951" s="279"/>
      <c r="B951" s="280"/>
      <c r="C951" s="279"/>
      <c r="D951" s="280"/>
      <c r="E951" s="280"/>
      <c r="F951" s="281"/>
      <c r="G951" s="280"/>
      <c r="H951" s="282"/>
      <c r="I951" s="280"/>
      <c r="J951" s="280"/>
      <c r="K951" s="280"/>
      <c r="L951" s="280"/>
      <c r="M951" s="290"/>
      <c r="N951" s="284"/>
    </row>
    <row r="952" spans="1:14" s="9" customFormat="1" x14ac:dyDescent="0.2">
      <c r="A952" s="279"/>
      <c r="B952" s="280"/>
      <c r="C952" s="279"/>
      <c r="D952" s="280"/>
      <c r="E952" s="280"/>
      <c r="F952" s="281"/>
      <c r="G952" s="280"/>
      <c r="H952" s="282"/>
      <c r="I952" s="280"/>
      <c r="J952" s="280"/>
      <c r="K952" s="280"/>
      <c r="L952" s="280"/>
      <c r="M952" s="290"/>
      <c r="N952" s="284"/>
    </row>
    <row r="953" spans="1:14" s="9" customFormat="1" x14ac:dyDescent="0.2">
      <c r="A953" s="279"/>
      <c r="B953" s="280"/>
      <c r="C953" s="279"/>
      <c r="D953" s="280"/>
      <c r="E953" s="280"/>
      <c r="F953" s="281"/>
      <c r="G953" s="280"/>
      <c r="H953" s="282"/>
      <c r="I953" s="280"/>
      <c r="J953" s="280"/>
      <c r="K953" s="280"/>
      <c r="L953" s="280"/>
      <c r="M953" s="290"/>
      <c r="N953" s="284"/>
    </row>
    <row r="954" spans="1:14" s="9" customFormat="1" x14ac:dyDescent="0.2">
      <c r="A954" s="279"/>
      <c r="B954" s="280"/>
      <c r="C954" s="279"/>
      <c r="D954" s="280"/>
      <c r="E954" s="280"/>
      <c r="F954" s="281"/>
      <c r="G954" s="280"/>
      <c r="H954" s="282"/>
      <c r="I954" s="280"/>
      <c r="J954" s="280"/>
      <c r="K954" s="280"/>
      <c r="L954" s="280"/>
      <c r="M954" s="290"/>
      <c r="N954" s="284"/>
    </row>
    <row r="955" spans="1:14" s="9" customFormat="1" x14ac:dyDescent="0.2">
      <c r="A955" s="279"/>
      <c r="B955" s="280"/>
      <c r="C955" s="279"/>
      <c r="D955" s="280"/>
      <c r="E955" s="280"/>
      <c r="F955" s="281"/>
      <c r="G955" s="280"/>
      <c r="H955" s="282"/>
      <c r="I955" s="280"/>
      <c r="J955" s="280"/>
      <c r="K955" s="280"/>
      <c r="L955" s="280"/>
      <c r="M955" s="290"/>
      <c r="N955" s="284"/>
    </row>
    <row r="956" spans="1:14" s="9" customFormat="1" x14ac:dyDescent="0.2">
      <c r="A956" s="279"/>
      <c r="B956" s="280"/>
      <c r="C956" s="279"/>
      <c r="D956" s="280"/>
      <c r="E956" s="280"/>
      <c r="F956" s="281"/>
      <c r="G956" s="280"/>
      <c r="H956" s="282"/>
      <c r="I956" s="280"/>
      <c r="J956" s="280"/>
      <c r="K956" s="280"/>
      <c r="L956" s="280"/>
      <c r="M956" s="290"/>
      <c r="N956" s="284"/>
    </row>
    <row r="957" spans="1:14" s="9" customFormat="1" x14ac:dyDescent="0.2">
      <c r="A957" s="279"/>
      <c r="B957" s="280"/>
      <c r="C957" s="279"/>
      <c r="D957" s="280"/>
      <c r="E957" s="280"/>
      <c r="F957" s="281"/>
      <c r="G957" s="280"/>
      <c r="H957" s="282"/>
      <c r="I957" s="280"/>
      <c r="J957" s="280"/>
      <c r="K957" s="280"/>
      <c r="L957" s="280"/>
      <c r="M957" s="290"/>
      <c r="N957" s="284"/>
    </row>
    <row r="958" spans="1:14" s="9" customFormat="1" x14ac:dyDescent="0.2">
      <c r="A958" s="279"/>
      <c r="B958" s="280"/>
      <c r="C958" s="279"/>
      <c r="D958" s="280"/>
      <c r="E958" s="280"/>
      <c r="F958" s="281"/>
      <c r="G958" s="280"/>
      <c r="H958" s="282"/>
      <c r="I958" s="280"/>
      <c r="J958" s="280"/>
      <c r="K958" s="280"/>
      <c r="L958" s="280"/>
      <c r="M958" s="290"/>
      <c r="N958" s="284"/>
    </row>
    <row r="959" spans="1:14" s="9" customFormat="1" x14ac:dyDescent="0.2">
      <c r="A959" s="279"/>
      <c r="B959" s="280"/>
      <c r="C959" s="279"/>
      <c r="D959" s="280"/>
      <c r="E959" s="280"/>
      <c r="F959" s="281"/>
      <c r="G959" s="280"/>
      <c r="H959" s="282"/>
      <c r="I959" s="280"/>
      <c r="J959" s="280"/>
      <c r="K959" s="280"/>
      <c r="L959" s="280"/>
      <c r="M959" s="290"/>
      <c r="N959" s="284"/>
    </row>
    <row r="960" spans="1:14" s="9" customFormat="1" x14ac:dyDescent="0.2">
      <c r="A960" s="279"/>
      <c r="B960" s="280"/>
      <c r="C960" s="279"/>
      <c r="D960" s="280"/>
      <c r="E960" s="280"/>
      <c r="F960" s="281"/>
      <c r="G960" s="280"/>
      <c r="H960" s="282"/>
      <c r="I960" s="280"/>
      <c r="J960" s="280"/>
      <c r="K960" s="280"/>
      <c r="L960" s="280"/>
      <c r="M960" s="290"/>
      <c r="N960" s="284"/>
    </row>
    <row r="961" spans="1:14" s="9" customFormat="1" x14ac:dyDescent="0.2">
      <c r="A961" s="279"/>
      <c r="B961" s="280"/>
      <c r="C961" s="279"/>
      <c r="D961" s="280"/>
      <c r="E961" s="280"/>
      <c r="F961" s="281"/>
      <c r="G961" s="280"/>
      <c r="H961" s="282"/>
      <c r="I961" s="280"/>
      <c r="J961" s="280"/>
      <c r="K961" s="280"/>
      <c r="L961" s="280"/>
      <c r="M961" s="290"/>
      <c r="N961" s="284"/>
    </row>
    <row r="962" spans="1:14" s="9" customFormat="1" x14ac:dyDescent="0.2">
      <c r="A962" s="279"/>
      <c r="B962" s="280"/>
      <c r="C962" s="279"/>
      <c r="D962" s="280"/>
      <c r="E962" s="280"/>
      <c r="F962" s="281"/>
      <c r="G962" s="280"/>
      <c r="H962" s="282"/>
      <c r="I962" s="280"/>
      <c r="J962" s="280"/>
      <c r="K962" s="280"/>
      <c r="L962" s="280"/>
      <c r="M962" s="290"/>
      <c r="N962" s="284"/>
    </row>
    <row r="963" spans="1:14" s="9" customFormat="1" x14ac:dyDescent="0.2">
      <c r="A963" s="279"/>
      <c r="B963" s="280"/>
      <c r="C963" s="279"/>
      <c r="D963" s="280"/>
      <c r="E963" s="280"/>
      <c r="F963" s="281"/>
      <c r="G963" s="280"/>
      <c r="H963" s="282"/>
      <c r="I963" s="280"/>
      <c r="J963" s="280"/>
      <c r="K963" s="280"/>
      <c r="L963" s="280"/>
      <c r="M963" s="290"/>
      <c r="N963" s="284"/>
    </row>
    <row r="964" spans="1:14" s="9" customFormat="1" x14ac:dyDescent="0.2">
      <c r="A964" s="279"/>
      <c r="B964" s="280"/>
      <c r="C964" s="279"/>
      <c r="D964" s="280"/>
      <c r="E964" s="280"/>
      <c r="F964" s="281"/>
      <c r="G964" s="280"/>
      <c r="H964" s="282"/>
      <c r="I964" s="280"/>
      <c r="J964" s="280"/>
      <c r="K964" s="280"/>
      <c r="L964" s="280"/>
      <c r="M964" s="290"/>
      <c r="N964" s="284"/>
    </row>
    <row r="965" spans="1:14" s="9" customFormat="1" x14ac:dyDescent="0.2">
      <c r="A965" s="279"/>
      <c r="B965" s="280"/>
      <c r="C965" s="279"/>
      <c r="D965" s="280"/>
      <c r="E965" s="280"/>
      <c r="F965" s="281"/>
      <c r="G965" s="280"/>
      <c r="H965" s="282"/>
      <c r="I965" s="280"/>
      <c r="J965" s="280"/>
      <c r="K965" s="280"/>
      <c r="L965" s="280"/>
      <c r="M965" s="290"/>
      <c r="N965" s="284"/>
    </row>
    <row r="966" spans="1:14" s="9" customFormat="1" x14ac:dyDescent="0.2">
      <c r="A966" s="279"/>
      <c r="B966" s="280"/>
      <c r="C966" s="279"/>
      <c r="D966" s="280"/>
      <c r="E966" s="280"/>
      <c r="F966" s="281"/>
      <c r="G966" s="280"/>
      <c r="H966" s="282"/>
      <c r="I966" s="280"/>
      <c r="J966" s="280"/>
      <c r="K966" s="280"/>
      <c r="L966" s="280"/>
      <c r="M966" s="290"/>
      <c r="N966" s="284"/>
    </row>
    <row r="967" spans="1:14" s="9" customFormat="1" x14ac:dyDescent="0.2">
      <c r="A967" s="279"/>
      <c r="B967" s="280"/>
      <c r="C967" s="279"/>
      <c r="D967" s="280"/>
      <c r="E967" s="280"/>
      <c r="F967" s="281"/>
      <c r="G967" s="280"/>
      <c r="H967" s="282"/>
      <c r="I967" s="280"/>
      <c r="J967" s="280"/>
      <c r="K967" s="280"/>
      <c r="L967" s="280"/>
      <c r="M967" s="290"/>
      <c r="N967" s="284"/>
    </row>
    <row r="968" spans="1:14" s="9" customFormat="1" x14ac:dyDescent="0.2">
      <c r="A968" s="279"/>
      <c r="B968" s="280"/>
      <c r="C968" s="279"/>
      <c r="D968" s="280"/>
      <c r="E968" s="280"/>
      <c r="F968" s="281"/>
      <c r="G968" s="280"/>
      <c r="H968" s="282"/>
      <c r="I968" s="280"/>
      <c r="J968" s="280"/>
      <c r="K968" s="280"/>
      <c r="L968" s="280"/>
      <c r="M968" s="290"/>
      <c r="N968" s="284"/>
    </row>
    <row r="969" spans="1:14" s="9" customFormat="1" x14ac:dyDescent="0.2">
      <c r="A969" s="279"/>
      <c r="B969" s="280"/>
      <c r="C969" s="279"/>
      <c r="D969" s="280"/>
      <c r="E969" s="280"/>
      <c r="F969" s="281"/>
      <c r="G969" s="280"/>
      <c r="H969" s="282"/>
      <c r="I969" s="280"/>
      <c r="J969" s="280"/>
      <c r="K969" s="280"/>
      <c r="L969" s="280"/>
      <c r="M969" s="290"/>
      <c r="N969" s="284"/>
    </row>
    <row r="970" spans="1:14" s="9" customFormat="1" x14ac:dyDescent="0.2">
      <c r="A970" s="279"/>
      <c r="B970" s="280"/>
      <c r="C970" s="279"/>
      <c r="D970" s="280"/>
      <c r="E970" s="280"/>
      <c r="F970" s="281"/>
      <c r="G970" s="280"/>
      <c r="H970" s="282"/>
      <c r="I970" s="280"/>
      <c r="J970" s="280"/>
      <c r="K970" s="280"/>
      <c r="L970" s="280"/>
      <c r="M970" s="290"/>
      <c r="N970" s="284"/>
    </row>
    <row r="971" spans="1:14" s="9" customFormat="1" x14ac:dyDescent="0.2">
      <c r="A971" s="279"/>
      <c r="B971" s="280"/>
      <c r="C971" s="279"/>
      <c r="D971" s="280"/>
      <c r="E971" s="280"/>
      <c r="F971" s="281"/>
      <c r="G971" s="280"/>
      <c r="H971" s="282"/>
      <c r="I971" s="280"/>
      <c r="J971" s="280"/>
      <c r="K971" s="280"/>
      <c r="L971" s="280"/>
      <c r="M971" s="290"/>
      <c r="N971" s="284"/>
    </row>
    <row r="972" spans="1:14" s="9" customFormat="1" x14ac:dyDescent="0.2">
      <c r="A972" s="279"/>
      <c r="B972" s="280"/>
      <c r="C972" s="279"/>
      <c r="D972" s="280"/>
      <c r="E972" s="280"/>
      <c r="F972" s="281"/>
      <c r="G972" s="280"/>
      <c r="H972" s="282"/>
      <c r="I972" s="280"/>
      <c r="J972" s="280"/>
      <c r="K972" s="280"/>
      <c r="L972" s="280"/>
      <c r="M972" s="290"/>
      <c r="N972" s="284"/>
    </row>
    <row r="973" spans="1:14" s="9" customFormat="1" x14ac:dyDescent="0.2">
      <c r="A973" s="279"/>
      <c r="B973" s="280"/>
      <c r="C973" s="279"/>
      <c r="D973" s="280"/>
      <c r="E973" s="280"/>
      <c r="F973" s="281"/>
      <c r="G973" s="280"/>
      <c r="H973" s="282"/>
      <c r="I973" s="280"/>
      <c r="J973" s="280"/>
      <c r="K973" s="280"/>
      <c r="L973" s="280"/>
      <c r="M973" s="290"/>
      <c r="N973" s="284"/>
    </row>
    <row r="974" spans="1:14" s="9" customFormat="1" x14ac:dyDescent="0.2">
      <c r="A974" s="279"/>
      <c r="B974" s="280"/>
      <c r="C974" s="279"/>
      <c r="D974" s="280"/>
      <c r="E974" s="280"/>
      <c r="F974" s="281"/>
      <c r="G974" s="280"/>
      <c r="H974" s="282"/>
      <c r="I974" s="280"/>
      <c r="J974" s="280"/>
      <c r="K974" s="280"/>
      <c r="L974" s="280"/>
      <c r="M974" s="290"/>
      <c r="N974" s="284"/>
    </row>
    <row r="975" spans="1:14" s="9" customFormat="1" x14ac:dyDescent="0.2">
      <c r="A975" s="279"/>
      <c r="B975" s="280"/>
      <c r="C975" s="279"/>
      <c r="D975" s="280"/>
      <c r="E975" s="280"/>
      <c r="F975" s="281"/>
      <c r="G975" s="280"/>
      <c r="H975" s="282"/>
      <c r="I975" s="280"/>
      <c r="J975" s="280"/>
      <c r="K975" s="280"/>
      <c r="L975" s="280"/>
      <c r="M975" s="290"/>
      <c r="N975" s="284"/>
    </row>
    <row r="976" spans="1:14" s="9" customFormat="1" x14ac:dyDescent="0.2">
      <c r="A976" s="279"/>
      <c r="B976" s="280"/>
      <c r="C976" s="279"/>
      <c r="D976" s="280"/>
      <c r="E976" s="280"/>
      <c r="F976" s="281"/>
      <c r="G976" s="280"/>
      <c r="H976" s="282"/>
      <c r="I976" s="280"/>
      <c r="J976" s="280"/>
      <c r="K976" s="280"/>
      <c r="L976" s="280"/>
      <c r="M976" s="290"/>
      <c r="N976" s="284"/>
    </row>
    <row r="977" spans="1:14" s="9" customFormat="1" x14ac:dyDescent="0.2">
      <c r="A977" s="279"/>
      <c r="B977" s="280"/>
      <c r="C977" s="279"/>
      <c r="D977" s="280"/>
      <c r="E977" s="280"/>
      <c r="F977" s="281"/>
      <c r="G977" s="280"/>
      <c r="H977" s="282"/>
      <c r="I977" s="280"/>
      <c r="J977" s="280"/>
      <c r="K977" s="280"/>
      <c r="L977" s="280"/>
      <c r="M977" s="290"/>
      <c r="N977" s="284"/>
    </row>
    <row r="978" spans="1:14" s="9" customFormat="1" x14ac:dyDescent="0.2">
      <c r="A978" s="279"/>
      <c r="B978" s="280"/>
      <c r="C978" s="279"/>
      <c r="D978" s="280"/>
      <c r="E978" s="280"/>
      <c r="F978" s="281"/>
      <c r="G978" s="280"/>
      <c r="H978" s="282"/>
      <c r="I978" s="280"/>
      <c r="J978" s="280"/>
      <c r="K978" s="280"/>
      <c r="L978" s="280"/>
      <c r="M978" s="290"/>
      <c r="N978" s="284"/>
    </row>
    <row r="979" spans="1:14" s="9" customFormat="1" x14ac:dyDescent="0.2">
      <c r="A979" s="279"/>
      <c r="B979" s="280"/>
      <c r="C979" s="279"/>
      <c r="D979" s="280"/>
      <c r="E979" s="280"/>
      <c r="F979" s="281"/>
      <c r="G979" s="280"/>
      <c r="H979" s="282"/>
      <c r="I979" s="280"/>
      <c r="J979" s="280"/>
      <c r="K979" s="280"/>
      <c r="L979" s="280"/>
      <c r="M979" s="290"/>
      <c r="N979" s="284"/>
    </row>
    <row r="980" spans="1:14" s="9" customFormat="1" x14ac:dyDescent="0.2">
      <c r="A980" s="279"/>
      <c r="B980" s="280"/>
      <c r="C980" s="279"/>
      <c r="D980" s="280"/>
      <c r="E980" s="280"/>
      <c r="F980" s="281"/>
      <c r="G980" s="280"/>
      <c r="H980" s="282"/>
      <c r="I980" s="280"/>
      <c r="J980" s="280"/>
      <c r="K980" s="280"/>
      <c r="L980" s="280"/>
      <c r="M980" s="290"/>
      <c r="N980" s="284"/>
    </row>
    <row r="981" spans="1:14" s="9" customFormat="1" x14ac:dyDescent="0.2">
      <c r="A981" s="279"/>
      <c r="B981" s="280"/>
      <c r="C981" s="279"/>
      <c r="D981" s="280"/>
      <c r="E981" s="280"/>
      <c r="F981" s="281"/>
      <c r="G981" s="280"/>
      <c r="H981" s="282"/>
      <c r="I981" s="280"/>
      <c r="J981" s="280"/>
      <c r="K981" s="280"/>
      <c r="L981" s="280"/>
      <c r="M981" s="290"/>
      <c r="N981" s="284"/>
    </row>
    <row r="982" spans="1:14" s="9" customFormat="1" x14ac:dyDescent="0.2">
      <c r="A982" s="279"/>
      <c r="B982" s="280"/>
      <c r="C982" s="279"/>
      <c r="D982" s="280"/>
      <c r="E982" s="280"/>
      <c r="F982" s="281"/>
      <c r="G982" s="280"/>
      <c r="H982" s="282"/>
      <c r="I982" s="280"/>
      <c r="J982" s="280"/>
      <c r="K982" s="280"/>
      <c r="L982" s="280"/>
      <c r="M982" s="290"/>
      <c r="N982" s="284"/>
    </row>
    <row r="983" spans="1:14" s="9" customFormat="1" x14ac:dyDescent="0.2">
      <c r="A983" s="279"/>
      <c r="B983" s="280"/>
      <c r="C983" s="279"/>
      <c r="D983" s="280"/>
      <c r="E983" s="280"/>
      <c r="F983" s="281"/>
      <c r="G983" s="280"/>
      <c r="H983" s="282"/>
      <c r="I983" s="280"/>
      <c r="J983" s="280"/>
      <c r="K983" s="280"/>
      <c r="L983" s="280"/>
      <c r="M983" s="290"/>
      <c r="N983" s="284"/>
    </row>
    <row r="984" spans="1:14" s="9" customFormat="1" x14ac:dyDescent="0.2">
      <c r="A984" s="279"/>
      <c r="B984" s="280"/>
      <c r="C984" s="279"/>
      <c r="D984" s="280"/>
      <c r="E984" s="280"/>
      <c r="F984" s="281"/>
      <c r="G984" s="280"/>
      <c r="H984" s="282"/>
      <c r="I984" s="280"/>
      <c r="J984" s="280"/>
      <c r="K984" s="280"/>
      <c r="L984" s="280"/>
      <c r="M984" s="290"/>
      <c r="N984" s="284"/>
    </row>
    <row r="985" spans="1:14" s="9" customFormat="1" x14ac:dyDescent="0.2">
      <c r="A985" s="279"/>
      <c r="B985" s="280"/>
      <c r="C985" s="279"/>
      <c r="D985" s="280"/>
      <c r="E985" s="280"/>
      <c r="F985" s="281"/>
      <c r="G985" s="280"/>
      <c r="H985" s="282"/>
      <c r="I985" s="280"/>
      <c r="J985" s="280"/>
      <c r="K985" s="280"/>
      <c r="L985" s="280"/>
      <c r="M985" s="290"/>
      <c r="N985" s="284"/>
    </row>
    <row r="986" spans="1:14" s="9" customFormat="1" x14ac:dyDescent="0.2">
      <c r="A986" s="279"/>
      <c r="B986" s="280"/>
      <c r="C986" s="279"/>
      <c r="D986" s="280"/>
      <c r="E986" s="280"/>
      <c r="F986" s="281"/>
      <c r="G986" s="280"/>
      <c r="H986" s="282"/>
      <c r="I986" s="280"/>
      <c r="J986" s="280"/>
      <c r="K986" s="280"/>
      <c r="L986" s="280"/>
      <c r="M986" s="290"/>
      <c r="N986" s="284"/>
    </row>
    <row r="987" spans="1:14" s="9" customFormat="1" x14ac:dyDescent="0.2">
      <c r="A987" s="279"/>
      <c r="B987" s="280"/>
      <c r="C987" s="279"/>
      <c r="D987" s="280"/>
      <c r="E987" s="280"/>
      <c r="F987" s="281"/>
      <c r="G987" s="280"/>
      <c r="H987" s="282"/>
      <c r="I987" s="280"/>
      <c r="J987" s="280"/>
      <c r="K987" s="280"/>
      <c r="L987" s="280"/>
      <c r="M987" s="290"/>
      <c r="N987" s="284"/>
    </row>
    <row r="988" spans="1:14" s="9" customFormat="1" x14ac:dyDescent="0.2">
      <c r="A988" s="279"/>
      <c r="B988" s="280"/>
      <c r="C988" s="279"/>
      <c r="D988" s="280"/>
      <c r="E988" s="280"/>
      <c r="F988" s="281"/>
      <c r="G988" s="280"/>
      <c r="H988" s="282"/>
      <c r="I988" s="280"/>
      <c r="J988" s="280"/>
      <c r="K988" s="280"/>
      <c r="L988" s="280"/>
      <c r="M988" s="290"/>
      <c r="N988" s="284"/>
    </row>
    <row r="989" spans="1:14" s="9" customFormat="1" x14ac:dyDescent="0.2">
      <c r="A989" s="279"/>
      <c r="B989" s="280"/>
      <c r="C989" s="279"/>
      <c r="D989" s="280"/>
      <c r="E989" s="280"/>
      <c r="F989" s="281"/>
      <c r="G989" s="280"/>
      <c r="H989" s="282"/>
      <c r="I989" s="280"/>
      <c r="J989" s="280"/>
      <c r="K989" s="280"/>
      <c r="L989" s="280"/>
      <c r="M989" s="290"/>
      <c r="N989" s="284"/>
    </row>
    <row r="990" spans="1:14" s="9" customFormat="1" x14ac:dyDescent="0.2">
      <c r="A990" s="279"/>
      <c r="B990" s="280"/>
      <c r="C990" s="279"/>
      <c r="D990" s="280"/>
      <c r="E990" s="280"/>
      <c r="F990" s="281"/>
      <c r="G990" s="280"/>
      <c r="H990" s="282"/>
      <c r="I990" s="280"/>
      <c r="J990" s="280"/>
      <c r="K990" s="280"/>
      <c r="L990" s="280"/>
      <c r="M990" s="290"/>
      <c r="N990" s="284"/>
    </row>
    <row r="991" spans="1:14" s="9" customFormat="1" x14ac:dyDescent="0.2">
      <c r="A991" s="279"/>
      <c r="B991" s="280"/>
      <c r="C991" s="279"/>
      <c r="D991" s="280"/>
      <c r="E991" s="280"/>
      <c r="F991" s="281"/>
      <c r="G991" s="280"/>
      <c r="H991" s="282"/>
      <c r="I991" s="280"/>
      <c r="J991" s="280"/>
      <c r="K991" s="280"/>
      <c r="L991" s="280"/>
      <c r="M991" s="290"/>
      <c r="N991" s="284"/>
    </row>
    <row r="992" spans="1:14" s="9" customFormat="1" x14ac:dyDescent="0.2">
      <c r="A992" s="279"/>
      <c r="B992" s="280"/>
      <c r="C992" s="279"/>
      <c r="D992" s="280"/>
      <c r="E992" s="280"/>
      <c r="F992" s="281"/>
      <c r="G992" s="280"/>
      <c r="H992" s="282"/>
      <c r="I992" s="280"/>
      <c r="J992" s="280"/>
      <c r="K992" s="280"/>
      <c r="L992" s="280"/>
      <c r="M992" s="290"/>
      <c r="N992" s="284"/>
    </row>
    <row r="993" spans="1:14" s="9" customFormat="1" x14ac:dyDescent="0.2">
      <c r="A993" s="279"/>
      <c r="B993" s="280"/>
      <c r="C993" s="279"/>
      <c r="D993" s="280"/>
      <c r="E993" s="280"/>
      <c r="F993" s="281"/>
      <c r="G993" s="280"/>
      <c r="H993" s="282"/>
      <c r="I993" s="280"/>
      <c r="J993" s="280"/>
      <c r="K993" s="280"/>
      <c r="L993" s="280"/>
      <c r="M993" s="290"/>
      <c r="N993" s="284"/>
    </row>
    <row r="994" spans="1:14" s="9" customFormat="1" x14ac:dyDescent="0.2">
      <c r="A994" s="279"/>
      <c r="B994" s="280"/>
      <c r="C994" s="279"/>
      <c r="D994" s="280"/>
      <c r="E994" s="280"/>
      <c r="F994" s="281"/>
      <c r="G994" s="280"/>
      <c r="H994" s="282"/>
      <c r="I994" s="280"/>
      <c r="J994" s="280"/>
      <c r="K994" s="280"/>
      <c r="L994" s="280"/>
      <c r="M994" s="290"/>
      <c r="N994" s="284"/>
    </row>
    <row r="995" spans="1:14" s="9" customFormat="1" x14ac:dyDescent="0.2">
      <c r="A995" s="279"/>
      <c r="B995" s="280"/>
      <c r="C995" s="279"/>
      <c r="D995" s="280"/>
      <c r="E995" s="280"/>
      <c r="F995" s="281"/>
      <c r="G995" s="280"/>
      <c r="H995" s="282"/>
      <c r="I995" s="280"/>
      <c r="J995" s="280"/>
      <c r="K995" s="280"/>
      <c r="L995" s="280"/>
      <c r="M995" s="290"/>
      <c r="N995" s="284"/>
    </row>
    <row r="996" spans="1:14" s="9" customFormat="1" x14ac:dyDescent="0.2">
      <c r="A996" s="279"/>
      <c r="B996" s="280"/>
      <c r="C996" s="279"/>
      <c r="D996" s="280"/>
      <c r="E996" s="280"/>
      <c r="F996" s="281"/>
      <c r="G996" s="280"/>
      <c r="H996" s="282"/>
      <c r="I996" s="280"/>
      <c r="J996" s="280"/>
      <c r="K996" s="280"/>
      <c r="L996" s="280"/>
      <c r="M996" s="290"/>
      <c r="N996" s="284"/>
    </row>
    <row r="997" spans="1:14" s="9" customFormat="1" x14ac:dyDescent="0.2">
      <c r="A997" s="279"/>
      <c r="B997" s="280"/>
      <c r="C997" s="279"/>
      <c r="D997" s="280"/>
      <c r="E997" s="280"/>
      <c r="F997" s="281"/>
      <c r="G997" s="280"/>
      <c r="H997" s="282"/>
      <c r="I997" s="280"/>
      <c r="J997" s="280"/>
      <c r="K997" s="280"/>
      <c r="L997" s="280"/>
      <c r="M997" s="290"/>
      <c r="N997" s="284"/>
    </row>
    <row r="998" spans="1:14" s="9" customFormat="1" x14ac:dyDescent="0.2">
      <c r="A998" s="279"/>
      <c r="B998" s="280"/>
      <c r="C998" s="279"/>
      <c r="D998" s="280"/>
      <c r="E998" s="280"/>
      <c r="F998" s="281"/>
      <c r="G998" s="280"/>
      <c r="H998" s="282"/>
      <c r="I998" s="280"/>
      <c r="J998" s="280"/>
      <c r="K998" s="280"/>
      <c r="L998" s="280"/>
      <c r="M998" s="290"/>
      <c r="N998" s="284"/>
    </row>
    <row r="999" spans="1:14" s="9" customFormat="1" x14ac:dyDescent="0.2">
      <c r="A999" s="279"/>
      <c r="B999" s="280"/>
      <c r="C999" s="279"/>
      <c r="D999" s="280"/>
      <c r="E999" s="280"/>
      <c r="F999" s="281"/>
      <c r="G999" s="280"/>
      <c r="H999" s="282"/>
      <c r="I999" s="280"/>
      <c r="J999" s="280"/>
      <c r="K999" s="280"/>
      <c r="L999" s="280"/>
      <c r="M999" s="290"/>
      <c r="N999" s="284"/>
    </row>
    <row r="1000" spans="1:14" s="9" customFormat="1" x14ac:dyDescent="0.2">
      <c r="A1000" s="279"/>
      <c r="B1000" s="280"/>
      <c r="C1000" s="279"/>
      <c r="D1000" s="280"/>
      <c r="E1000" s="280"/>
      <c r="F1000" s="281"/>
      <c r="G1000" s="280"/>
      <c r="H1000" s="282"/>
      <c r="I1000" s="280"/>
      <c r="J1000" s="280"/>
      <c r="K1000" s="280"/>
      <c r="L1000" s="280"/>
      <c r="M1000" s="290"/>
      <c r="N1000" s="284"/>
    </row>
    <row r="1001" spans="1:14" s="9" customFormat="1" x14ac:dyDescent="0.2">
      <c r="A1001" s="279"/>
      <c r="B1001" s="280"/>
      <c r="C1001" s="279"/>
      <c r="D1001" s="280"/>
      <c r="E1001" s="280"/>
      <c r="F1001" s="281"/>
      <c r="G1001" s="280"/>
      <c r="H1001" s="282"/>
      <c r="I1001" s="280"/>
      <c r="J1001" s="280"/>
      <c r="K1001" s="280"/>
      <c r="L1001" s="280"/>
      <c r="M1001" s="290"/>
      <c r="N1001" s="284"/>
    </row>
    <row r="1002" spans="1:14" s="9" customFormat="1" x14ac:dyDescent="0.2">
      <c r="A1002" s="279"/>
      <c r="B1002" s="280"/>
      <c r="C1002" s="279"/>
      <c r="D1002" s="280"/>
      <c r="E1002" s="280"/>
      <c r="F1002" s="281"/>
      <c r="G1002" s="280"/>
      <c r="H1002" s="282"/>
      <c r="I1002" s="280"/>
      <c r="J1002" s="280"/>
      <c r="K1002" s="280"/>
      <c r="L1002" s="280"/>
      <c r="M1002" s="290"/>
      <c r="N1002" s="284"/>
    </row>
    <row r="1003" spans="1:14" s="9" customFormat="1" x14ac:dyDescent="0.2">
      <c r="A1003" s="279"/>
      <c r="B1003" s="280"/>
      <c r="C1003" s="279"/>
      <c r="D1003" s="280"/>
      <c r="E1003" s="280"/>
      <c r="F1003" s="281"/>
      <c r="G1003" s="280"/>
      <c r="H1003" s="282"/>
      <c r="I1003" s="280"/>
      <c r="J1003" s="280"/>
      <c r="K1003" s="280"/>
      <c r="L1003" s="280"/>
      <c r="M1003" s="290"/>
      <c r="N1003" s="284"/>
    </row>
    <row r="1004" spans="1:14" s="9" customFormat="1" x14ac:dyDescent="0.2">
      <c r="A1004" s="279"/>
      <c r="B1004" s="280"/>
      <c r="C1004" s="279"/>
      <c r="D1004" s="280"/>
      <c r="E1004" s="280"/>
      <c r="F1004" s="281"/>
      <c r="G1004" s="280"/>
      <c r="H1004" s="282"/>
      <c r="I1004" s="280"/>
      <c r="J1004" s="280"/>
      <c r="K1004" s="280"/>
      <c r="L1004" s="280"/>
      <c r="M1004" s="290"/>
      <c r="N1004" s="284"/>
    </row>
    <row r="1005" spans="1:14" s="9" customFormat="1" x14ac:dyDescent="0.2">
      <c r="A1005" s="279"/>
      <c r="B1005" s="280"/>
      <c r="C1005" s="279"/>
      <c r="D1005" s="280"/>
      <c r="E1005" s="280"/>
      <c r="F1005" s="281"/>
      <c r="G1005" s="280"/>
      <c r="H1005" s="282"/>
      <c r="I1005" s="280"/>
      <c r="J1005" s="280"/>
      <c r="K1005" s="280"/>
      <c r="L1005" s="280"/>
      <c r="M1005" s="290"/>
      <c r="N1005" s="284"/>
    </row>
    <row r="1006" spans="1:14" s="9" customFormat="1" x14ac:dyDescent="0.2">
      <c r="A1006" s="279"/>
      <c r="B1006" s="280"/>
      <c r="C1006" s="279"/>
      <c r="D1006" s="280"/>
      <c r="E1006" s="280"/>
      <c r="F1006" s="281"/>
      <c r="G1006" s="280"/>
      <c r="H1006" s="282"/>
      <c r="I1006" s="280"/>
      <c r="J1006" s="280"/>
      <c r="K1006" s="280"/>
      <c r="L1006" s="280"/>
      <c r="M1006" s="290"/>
      <c r="N1006" s="284"/>
    </row>
    <row r="1007" spans="1:14" s="9" customFormat="1" x14ac:dyDescent="0.2">
      <c r="A1007" s="279"/>
      <c r="B1007" s="280"/>
      <c r="C1007" s="279"/>
      <c r="D1007" s="280"/>
      <c r="E1007" s="280"/>
      <c r="F1007" s="281"/>
      <c r="G1007" s="280"/>
      <c r="H1007" s="282"/>
      <c r="I1007" s="280"/>
      <c r="J1007" s="280"/>
      <c r="K1007" s="280"/>
      <c r="L1007" s="280"/>
      <c r="M1007" s="290"/>
      <c r="N1007" s="284"/>
    </row>
    <row r="1008" spans="1:14" s="9" customFormat="1" x14ac:dyDescent="0.2">
      <c r="A1008" s="279"/>
      <c r="B1008" s="280"/>
      <c r="C1008" s="279"/>
      <c r="D1008" s="280"/>
      <c r="E1008" s="280"/>
      <c r="F1008" s="281"/>
      <c r="G1008" s="280"/>
      <c r="H1008" s="282"/>
      <c r="I1008" s="280"/>
      <c r="J1008" s="280"/>
      <c r="K1008" s="280"/>
      <c r="L1008" s="280"/>
      <c r="M1008" s="290"/>
      <c r="N1008" s="284"/>
    </row>
    <row r="1009" spans="1:14" s="9" customFormat="1" x14ac:dyDescent="0.2">
      <c r="A1009" s="279"/>
      <c r="B1009" s="280"/>
      <c r="C1009" s="279"/>
      <c r="D1009" s="280"/>
      <c r="E1009" s="280"/>
      <c r="F1009" s="281"/>
      <c r="G1009" s="280"/>
      <c r="H1009" s="282"/>
      <c r="I1009" s="280"/>
      <c r="J1009" s="280"/>
      <c r="K1009" s="280"/>
      <c r="L1009" s="280"/>
      <c r="M1009" s="290"/>
      <c r="N1009" s="284"/>
    </row>
    <row r="1010" spans="1:14" s="9" customFormat="1" x14ac:dyDescent="0.2">
      <c r="A1010" s="279"/>
      <c r="B1010" s="280"/>
      <c r="C1010" s="279"/>
      <c r="D1010" s="280"/>
      <c r="E1010" s="280"/>
      <c r="F1010" s="281"/>
      <c r="G1010" s="280"/>
      <c r="H1010" s="282"/>
      <c r="I1010" s="280"/>
      <c r="J1010" s="280"/>
      <c r="K1010" s="280"/>
      <c r="L1010" s="280"/>
      <c r="M1010" s="290"/>
      <c r="N1010" s="284"/>
    </row>
    <row r="1011" spans="1:14" s="9" customFormat="1" x14ac:dyDescent="0.2">
      <c r="A1011" s="279"/>
      <c r="B1011" s="280"/>
      <c r="C1011" s="279"/>
      <c r="D1011" s="280"/>
      <c r="E1011" s="280"/>
      <c r="F1011" s="281"/>
      <c r="G1011" s="280"/>
      <c r="H1011" s="282"/>
      <c r="I1011" s="280"/>
      <c r="J1011" s="280"/>
      <c r="K1011" s="280"/>
      <c r="L1011" s="280"/>
      <c r="M1011" s="290"/>
      <c r="N1011" s="284"/>
    </row>
    <row r="1012" spans="1:14" s="9" customFormat="1" x14ac:dyDescent="0.2">
      <c r="A1012" s="279"/>
      <c r="B1012" s="280"/>
      <c r="C1012" s="279"/>
      <c r="D1012" s="280"/>
      <c r="E1012" s="280"/>
      <c r="F1012" s="281"/>
      <c r="G1012" s="280"/>
      <c r="H1012" s="282"/>
      <c r="I1012" s="280"/>
      <c r="J1012" s="280"/>
      <c r="K1012" s="280"/>
      <c r="L1012" s="280"/>
      <c r="M1012" s="290"/>
      <c r="N1012" s="284"/>
    </row>
    <row r="1013" spans="1:14" s="9" customFormat="1" x14ac:dyDescent="0.2">
      <c r="A1013" s="279"/>
      <c r="B1013" s="280"/>
      <c r="C1013" s="279"/>
      <c r="D1013" s="280"/>
      <c r="E1013" s="280"/>
      <c r="F1013" s="281"/>
      <c r="G1013" s="280"/>
      <c r="H1013" s="282"/>
      <c r="I1013" s="280"/>
      <c r="J1013" s="280"/>
      <c r="K1013" s="280"/>
      <c r="L1013" s="280"/>
      <c r="M1013" s="290"/>
      <c r="N1013" s="284"/>
    </row>
    <row r="1014" spans="1:14" s="9" customFormat="1" x14ac:dyDescent="0.2">
      <c r="A1014" s="279"/>
      <c r="B1014" s="280"/>
      <c r="C1014" s="279"/>
      <c r="D1014" s="280"/>
      <c r="E1014" s="280"/>
      <c r="F1014" s="281"/>
      <c r="G1014" s="280"/>
      <c r="H1014" s="282"/>
      <c r="I1014" s="280"/>
      <c r="J1014" s="280"/>
      <c r="K1014" s="280"/>
      <c r="L1014" s="280"/>
      <c r="M1014" s="290"/>
      <c r="N1014" s="284"/>
    </row>
    <row r="1015" spans="1:14" s="9" customFormat="1" x14ac:dyDescent="0.2">
      <c r="A1015" s="279"/>
      <c r="B1015" s="280"/>
      <c r="C1015" s="279"/>
      <c r="D1015" s="280"/>
      <c r="E1015" s="280"/>
      <c r="F1015" s="281"/>
      <c r="G1015" s="280"/>
      <c r="H1015" s="282"/>
      <c r="I1015" s="280"/>
      <c r="J1015" s="280"/>
      <c r="K1015" s="280"/>
      <c r="L1015" s="280"/>
      <c r="M1015" s="290"/>
      <c r="N1015" s="284"/>
    </row>
    <row r="1016" spans="1:14" s="9" customFormat="1" x14ac:dyDescent="0.2">
      <c r="A1016" s="279"/>
      <c r="B1016" s="280"/>
      <c r="C1016" s="279"/>
      <c r="D1016" s="280"/>
      <c r="E1016" s="280"/>
      <c r="F1016" s="281"/>
      <c r="G1016" s="280"/>
      <c r="H1016" s="282"/>
      <c r="I1016" s="280"/>
      <c r="J1016" s="280"/>
      <c r="K1016" s="280"/>
      <c r="L1016" s="280"/>
      <c r="M1016" s="290"/>
      <c r="N1016" s="284"/>
    </row>
    <row r="1017" spans="1:14" s="9" customFormat="1" x14ac:dyDescent="0.2">
      <c r="A1017" s="279"/>
      <c r="B1017" s="280"/>
      <c r="C1017" s="279"/>
      <c r="D1017" s="280"/>
      <c r="E1017" s="280"/>
      <c r="F1017" s="281"/>
      <c r="G1017" s="280"/>
      <c r="H1017" s="282"/>
      <c r="I1017" s="280"/>
      <c r="J1017" s="280"/>
      <c r="K1017" s="280"/>
      <c r="L1017" s="280"/>
      <c r="M1017" s="290"/>
      <c r="N1017" s="284"/>
    </row>
    <row r="1018" spans="1:14" s="9" customFormat="1" x14ac:dyDescent="0.2">
      <c r="A1018" s="279"/>
      <c r="B1018" s="280"/>
      <c r="C1018" s="279"/>
      <c r="D1018" s="280"/>
      <c r="E1018" s="280"/>
      <c r="F1018" s="281"/>
      <c r="G1018" s="280"/>
      <c r="H1018" s="282"/>
      <c r="I1018" s="280"/>
      <c r="J1018" s="280"/>
      <c r="K1018" s="280"/>
      <c r="L1018" s="280"/>
      <c r="M1018" s="290"/>
      <c r="N1018" s="284"/>
    </row>
    <row r="1019" spans="1:14" s="9" customFormat="1" x14ac:dyDescent="0.2">
      <c r="A1019" s="279"/>
      <c r="B1019" s="280"/>
      <c r="C1019" s="279"/>
      <c r="D1019" s="280"/>
      <c r="E1019" s="280"/>
      <c r="F1019" s="281"/>
      <c r="G1019" s="280"/>
      <c r="H1019" s="282"/>
      <c r="I1019" s="280"/>
      <c r="J1019" s="280"/>
      <c r="K1019" s="280"/>
      <c r="L1019" s="280"/>
      <c r="M1019" s="290"/>
      <c r="N1019" s="284"/>
    </row>
    <row r="1020" spans="1:14" s="9" customFormat="1" x14ac:dyDescent="0.2">
      <c r="A1020" s="279"/>
      <c r="B1020" s="280"/>
      <c r="C1020" s="279"/>
      <c r="D1020" s="280"/>
      <c r="E1020" s="280"/>
      <c r="F1020" s="281"/>
      <c r="G1020" s="280"/>
      <c r="H1020" s="282"/>
      <c r="I1020" s="280"/>
      <c r="J1020" s="280"/>
      <c r="K1020" s="280"/>
      <c r="L1020" s="280"/>
      <c r="M1020" s="290"/>
      <c r="N1020" s="284"/>
    </row>
    <row r="1021" spans="1:14" s="9" customFormat="1" x14ac:dyDescent="0.2">
      <c r="A1021" s="279"/>
      <c r="B1021" s="280"/>
      <c r="C1021" s="279"/>
      <c r="D1021" s="280"/>
      <c r="E1021" s="280"/>
      <c r="F1021" s="281"/>
      <c r="G1021" s="280"/>
      <c r="H1021" s="282"/>
      <c r="I1021" s="280"/>
      <c r="J1021" s="280"/>
      <c r="K1021" s="280"/>
      <c r="L1021" s="280"/>
      <c r="M1021" s="290"/>
      <c r="N1021" s="284"/>
    </row>
    <row r="1022" spans="1:14" s="9" customFormat="1" x14ac:dyDescent="0.2">
      <c r="A1022" s="279"/>
      <c r="B1022" s="280"/>
      <c r="C1022" s="279"/>
      <c r="D1022" s="280"/>
      <c r="E1022" s="280"/>
      <c r="F1022" s="281"/>
      <c r="G1022" s="280"/>
      <c r="H1022" s="282"/>
      <c r="I1022" s="280"/>
      <c r="J1022" s="280"/>
      <c r="K1022" s="280"/>
      <c r="L1022" s="280"/>
      <c r="M1022" s="290"/>
      <c r="N1022" s="284"/>
    </row>
    <row r="1023" spans="1:14" s="9" customFormat="1" x14ac:dyDescent="0.2">
      <c r="A1023" s="279"/>
      <c r="B1023" s="280"/>
      <c r="C1023" s="279"/>
      <c r="D1023" s="280"/>
      <c r="E1023" s="280"/>
      <c r="F1023" s="281"/>
      <c r="G1023" s="280"/>
      <c r="H1023" s="282"/>
      <c r="I1023" s="280"/>
      <c r="J1023" s="280"/>
      <c r="K1023" s="280"/>
      <c r="L1023" s="280"/>
      <c r="M1023" s="290"/>
      <c r="N1023" s="284"/>
    </row>
    <row r="1024" spans="1:14" s="9" customFormat="1" x14ac:dyDescent="0.2">
      <c r="A1024" s="279"/>
      <c r="B1024" s="280"/>
      <c r="C1024" s="279"/>
      <c r="D1024" s="280"/>
      <c r="E1024" s="280"/>
      <c r="F1024" s="281"/>
      <c r="G1024" s="280"/>
      <c r="H1024" s="282"/>
      <c r="I1024" s="280"/>
      <c r="J1024" s="280"/>
      <c r="K1024" s="280"/>
      <c r="L1024" s="280"/>
      <c r="M1024" s="290"/>
      <c r="N1024" s="284"/>
    </row>
    <row r="1025" spans="1:14" s="9" customFormat="1" x14ac:dyDescent="0.2">
      <c r="A1025" s="279"/>
      <c r="B1025" s="280"/>
      <c r="C1025" s="279"/>
      <c r="D1025" s="280"/>
      <c r="E1025" s="280"/>
      <c r="F1025" s="281"/>
      <c r="G1025" s="280"/>
      <c r="H1025" s="282"/>
      <c r="I1025" s="280"/>
      <c r="J1025" s="280"/>
      <c r="K1025" s="280"/>
      <c r="L1025" s="280"/>
      <c r="M1025" s="290"/>
      <c r="N1025" s="284"/>
    </row>
    <row r="1026" spans="1:14" s="9" customFormat="1" x14ac:dyDescent="0.2">
      <c r="A1026" s="279"/>
      <c r="B1026" s="280"/>
      <c r="C1026" s="279"/>
      <c r="D1026" s="280"/>
      <c r="E1026" s="280"/>
      <c r="F1026" s="281"/>
      <c r="G1026" s="280"/>
      <c r="H1026" s="282"/>
      <c r="I1026" s="280"/>
      <c r="J1026" s="280"/>
      <c r="K1026" s="280"/>
      <c r="L1026" s="280"/>
      <c r="M1026" s="290"/>
      <c r="N1026" s="284"/>
    </row>
    <row r="1027" spans="1:14" s="9" customFormat="1" x14ac:dyDescent="0.2">
      <c r="A1027" s="279"/>
      <c r="B1027" s="280"/>
      <c r="C1027" s="279"/>
      <c r="D1027" s="280"/>
      <c r="E1027" s="280"/>
      <c r="F1027" s="281"/>
      <c r="G1027" s="280"/>
      <c r="H1027" s="282"/>
      <c r="I1027" s="280"/>
      <c r="J1027" s="280"/>
      <c r="K1027" s="280"/>
      <c r="L1027" s="280"/>
      <c r="M1027" s="290"/>
      <c r="N1027" s="284"/>
    </row>
    <row r="1028" spans="1:14" s="9" customFormat="1" x14ac:dyDescent="0.2">
      <c r="A1028" s="279"/>
      <c r="B1028" s="280"/>
      <c r="C1028" s="279"/>
      <c r="D1028" s="280"/>
      <c r="E1028" s="280"/>
      <c r="F1028" s="281"/>
      <c r="G1028" s="280"/>
      <c r="H1028" s="282"/>
      <c r="I1028" s="280"/>
      <c r="J1028" s="280"/>
      <c r="K1028" s="280"/>
      <c r="L1028" s="280"/>
      <c r="M1028" s="290"/>
      <c r="N1028" s="284"/>
    </row>
    <row r="1029" spans="1:14" s="9" customFormat="1" x14ac:dyDescent="0.2">
      <c r="A1029" s="279"/>
      <c r="B1029" s="280"/>
      <c r="C1029" s="279"/>
      <c r="D1029" s="280"/>
      <c r="E1029" s="280"/>
      <c r="F1029" s="281"/>
      <c r="G1029" s="280"/>
      <c r="H1029" s="282"/>
      <c r="I1029" s="280"/>
      <c r="J1029" s="280"/>
      <c r="K1029" s="280"/>
      <c r="L1029" s="280"/>
      <c r="M1029" s="290"/>
      <c r="N1029" s="284"/>
    </row>
    <row r="1030" spans="1:14" s="9" customFormat="1" x14ac:dyDescent="0.2">
      <c r="A1030" s="279"/>
      <c r="B1030" s="280"/>
      <c r="C1030" s="279"/>
      <c r="D1030" s="280"/>
      <c r="E1030" s="280"/>
      <c r="F1030" s="281"/>
      <c r="G1030" s="280"/>
      <c r="H1030" s="282"/>
      <c r="I1030" s="280"/>
      <c r="J1030" s="280"/>
      <c r="K1030" s="280"/>
      <c r="L1030" s="280"/>
      <c r="M1030" s="290"/>
      <c r="N1030" s="284"/>
    </row>
    <row r="1031" spans="1:14" s="9" customFormat="1" x14ac:dyDescent="0.2">
      <c r="A1031" s="279"/>
      <c r="B1031" s="280"/>
      <c r="C1031" s="279"/>
      <c r="D1031" s="280"/>
      <c r="E1031" s="280"/>
      <c r="F1031" s="281"/>
      <c r="G1031" s="280"/>
      <c r="H1031" s="282"/>
      <c r="I1031" s="280"/>
      <c r="J1031" s="280"/>
      <c r="K1031" s="280"/>
      <c r="L1031" s="280"/>
      <c r="M1031" s="290"/>
      <c r="N1031" s="284"/>
    </row>
    <row r="1032" spans="1:14" s="9" customFormat="1" x14ac:dyDescent="0.2">
      <c r="A1032" s="279"/>
      <c r="B1032" s="280"/>
      <c r="C1032" s="279"/>
      <c r="D1032" s="280"/>
      <c r="E1032" s="280"/>
      <c r="F1032" s="281"/>
      <c r="G1032" s="280"/>
      <c r="H1032" s="282"/>
      <c r="I1032" s="280"/>
      <c r="J1032" s="280"/>
      <c r="K1032" s="280"/>
      <c r="L1032" s="280"/>
      <c r="M1032" s="290"/>
      <c r="N1032" s="284"/>
    </row>
    <row r="1033" spans="1:14" s="9" customFormat="1" x14ac:dyDescent="0.2">
      <c r="A1033" s="279"/>
      <c r="B1033" s="280"/>
      <c r="C1033" s="279"/>
      <c r="D1033" s="280"/>
      <c r="E1033" s="280"/>
      <c r="F1033" s="281"/>
      <c r="G1033" s="280"/>
      <c r="H1033" s="282"/>
      <c r="I1033" s="280"/>
      <c r="J1033" s="280"/>
      <c r="K1033" s="280"/>
      <c r="L1033" s="280"/>
      <c r="M1033" s="290"/>
      <c r="N1033" s="284"/>
    </row>
    <row r="1034" spans="1:14" s="9" customFormat="1" x14ac:dyDescent="0.2">
      <c r="A1034" s="279"/>
      <c r="B1034" s="280"/>
      <c r="C1034" s="279"/>
      <c r="D1034" s="280"/>
      <c r="E1034" s="280"/>
      <c r="F1034" s="281"/>
      <c r="G1034" s="280"/>
      <c r="H1034" s="282"/>
      <c r="I1034" s="280"/>
      <c r="J1034" s="280"/>
      <c r="K1034" s="280"/>
      <c r="L1034" s="280"/>
      <c r="M1034" s="290"/>
      <c r="N1034" s="284"/>
    </row>
    <row r="1035" spans="1:14" s="9" customFormat="1" x14ac:dyDescent="0.2">
      <c r="A1035" s="279"/>
      <c r="B1035" s="280"/>
      <c r="C1035" s="279"/>
      <c r="D1035" s="280"/>
      <c r="E1035" s="280"/>
      <c r="F1035" s="281"/>
      <c r="G1035" s="280"/>
      <c r="H1035" s="282"/>
      <c r="I1035" s="280"/>
      <c r="J1035" s="280"/>
      <c r="K1035" s="280"/>
      <c r="L1035" s="280"/>
      <c r="M1035" s="290"/>
      <c r="N1035" s="284"/>
    </row>
    <row r="1036" spans="1:14" s="9" customFormat="1" x14ac:dyDescent="0.2">
      <c r="A1036" s="279"/>
      <c r="B1036" s="280"/>
      <c r="C1036" s="279"/>
      <c r="D1036" s="280"/>
      <c r="E1036" s="280"/>
      <c r="F1036" s="281"/>
      <c r="G1036" s="280"/>
      <c r="H1036" s="282"/>
      <c r="I1036" s="280"/>
      <c r="J1036" s="280"/>
      <c r="K1036" s="280"/>
      <c r="L1036" s="280"/>
      <c r="M1036" s="290"/>
      <c r="N1036" s="284"/>
    </row>
    <row r="1037" spans="1:14" s="9" customFormat="1" x14ac:dyDescent="0.2">
      <c r="A1037" s="279"/>
      <c r="B1037" s="280"/>
      <c r="C1037" s="279"/>
      <c r="D1037" s="280"/>
      <c r="E1037" s="280"/>
      <c r="F1037" s="281"/>
      <c r="G1037" s="280"/>
      <c r="H1037" s="282"/>
      <c r="I1037" s="280"/>
      <c r="J1037" s="280"/>
      <c r="K1037" s="280"/>
      <c r="L1037" s="280"/>
      <c r="M1037" s="290"/>
      <c r="N1037" s="284"/>
    </row>
    <row r="1038" spans="1:14" s="9" customFormat="1" x14ac:dyDescent="0.2">
      <c r="A1038" s="279"/>
      <c r="B1038" s="280"/>
      <c r="C1038" s="279"/>
      <c r="D1038" s="280"/>
      <c r="E1038" s="280"/>
      <c r="F1038" s="281"/>
      <c r="G1038" s="280"/>
      <c r="H1038" s="282"/>
      <c r="I1038" s="280"/>
      <c r="J1038" s="280"/>
      <c r="K1038" s="280"/>
      <c r="L1038" s="280"/>
      <c r="M1038" s="290"/>
      <c r="N1038" s="284"/>
    </row>
    <row r="1039" spans="1:14" s="9" customFormat="1" x14ac:dyDescent="0.2">
      <c r="A1039" s="279"/>
      <c r="B1039" s="280"/>
      <c r="C1039" s="279"/>
      <c r="D1039" s="280"/>
      <c r="E1039" s="280"/>
      <c r="F1039" s="281"/>
      <c r="G1039" s="280"/>
      <c r="H1039" s="282"/>
      <c r="I1039" s="280"/>
      <c r="J1039" s="280"/>
      <c r="K1039" s="280"/>
      <c r="L1039" s="280"/>
      <c r="M1039" s="290"/>
      <c r="N1039" s="284"/>
    </row>
    <row r="1040" spans="1:14" s="9" customFormat="1" x14ac:dyDescent="0.2">
      <c r="A1040" s="279"/>
      <c r="B1040" s="280"/>
      <c r="C1040" s="279"/>
      <c r="D1040" s="280"/>
      <c r="E1040" s="280"/>
      <c r="F1040" s="281"/>
      <c r="G1040" s="280"/>
      <c r="H1040" s="282"/>
      <c r="I1040" s="280"/>
      <c r="J1040" s="280"/>
      <c r="K1040" s="280"/>
      <c r="L1040" s="280"/>
      <c r="M1040" s="290"/>
      <c r="N1040" s="284"/>
    </row>
    <row r="1041" spans="1:14" s="9" customFormat="1" x14ac:dyDescent="0.2">
      <c r="A1041" s="279"/>
      <c r="B1041" s="280"/>
      <c r="C1041" s="279"/>
      <c r="D1041" s="280"/>
      <c r="E1041" s="280"/>
      <c r="F1041" s="281"/>
      <c r="G1041" s="280"/>
      <c r="H1041" s="282"/>
      <c r="I1041" s="280"/>
      <c r="J1041" s="280"/>
      <c r="K1041" s="280"/>
      <c r="L1041" s="280"/>
      <c r="M1041" s="290"/>
      <c r="N1041" s="284"/>
    </row>
    <row r="1042" spans="1:14" s="9" customFormat="1" x14ac:dyDescent="0.2">
      <c r="A1042" s="279"/>
      <c r="B1042" s="280"/>
      <c r="C1042" s="279"/>
      <c r="D1042" s="280"/>
      <c r="E1042" s="280"/>
      <c r="F1042" s="281"/>
      <c r="G1042" s="280"/>
      <c r="H1042" s="282"/>
      <c r="I1042" s="280"/>
      <c r="J1042" s="280"/>
      <c r="K1042" s="280"/>
      <c r="L1042" s="280"/>
      <c r="M1042" s="290"/>
      <c r="N1042" s="284"/>
    </row>
    <row r="1043" spans="1:14" s="9" customFormat="1" x14ac:dyDescent="0.2">
      <c r="A1043" s="279"/>
      <c r="B1043" s="280"/>
      <c r="C1043" s="279"/>
      <c r="D1043" s="280"/>
      <c r="E1043" s="280"/>
      <c r="F1043" s="281"/>
      <c r="G1043" s="280"/>
      <c r="H1043" s="282"/>
      <c r="I1043" s="280"/>
      <c r="J1043" s="280"/>
      <c r="K1043" s="280"/>
      <c r="L1043" s="280"/>
      <c r="M1043" s="290"/>
      <c r="N1043" s="284"/>
    </row>
    <row r="1044" spans="1:14" s="9" customFormat="1" x14ac:dyDescent="0.2">
      <c r="A1044" s="279"/>
      <c r="B1044" s="280"/>
      <c r="C1044" s="279"/>
      <c r="D1044" s="280"/>
      <c r="E1044" s="280"/>
      <c r="F1044" s="281"/>
      <c r="G1044" s="280"/>
      <c r="H1044" s="282"/>
      <c r="I1044" s="280"/>
      <c r="J1044" s="280"/>
      <c r="K1044" s="280"/>
      <c r="L1044" s="280"/>
      <c r="M1044" s="290"/>
      <c r="N1044" s="284"/>
    </row>
    <row r="1045" spans="1:14" s="9" customFormat="1" x14ac:dyDescent="0.2">
      <c r="A1045" s="279"/>
      <c r="B1045" s="280"/>
      <c r="C1045" s="279"/>
      <c r="D1045" s="280"/>
      <c r="E1045" s="280"/>
      <c r="F1045" s="281"/>
      <c r="G1045" s="280"/>
      <c r="H1045" s="282"/>
      <c r="I1045" s="280"/>
      <c r="J1045" s="280"/>
      <c r="K1045" s="280"/>
      <c r="L1045" s="280"/>
      <c r="M1045" s="290"/>
      <c r="N1045" s="284"/>
    </row>
    <row r="1046" spans="1:14" s="9" customFormat="1" x14ac:dyDescent="0.2">
      <c r="A1046" s="279"/>
      <c r="B1046" s="280"/>
      <c r="C1046" s="279"/>
      <c r="D1046" s="280"/>
      <c r="E1046" s="280"/>
      <c r="F1046" s="281"/>
      <c r="G1046" s="280"/>
      <c r="H1046" s="282"/>
      <c r="I1046" s="280"/>
      <c r="J1046" s="280"/>
      <c r="K1046" s="280"/>
      <c r="L1046" s="280"/>
      <c r="M1046" s="290"/>
      <c r="N1046" s="284"/>
    </row>
    <row r="1047" spans="1:14" s="9" customFormat="1" x14ac:dyDescent="0.2">
      <c r="A1047" s="279"/>
      <c r="B1047" s="280"/>
      <c r="C1047" s="279"/>
      <c r="D1047" s="280"/>
      <c r="E1047" s="280"/>
      <c r="F1047" s="281"/>
      <c r="G1047" s="280"/>
      <c r="H1047" s="282"/>
      <c r="I1047" s="280"/>
      <c r="J1047" s="280"/>
      <c r="K1047" s="280"/>
      <c r="L1047" s="280"/>
      <c r="M1047" s="290"/>
      <c r="N1047" s="284"/>
    </row>
    <row r="1048" spans="1:14" s="9" customFormat="1" x14ac:dyDescent="0.2">
      <c r="A1048" s="279"/>
      <c r="B1048" s="280"/>
      <c r="C1048" s="279"/>
      <c r="D1048" s="280"/>
      <c r="E1048" s="280"/>
      <c r="F1048" s="281"/>
      <c r="G1048" s="280"/>
      <c r="H1048" s="282"/>
      <c r="I1048" s="280"/>
      <c r="J1048" s="280"/>
      <c r="K1048" s="280"/>
      <c r="L1048" s="280"/>
      <c r="M1048" s="290"/>
      <c r="N1048" s="284"/>
    </row>
    <row r="1049" spans="1:14" s="9" customFormat="1" x14ac:dyDescent="0.2">
      <c r="A1049" s="279"/>
      <c r="B1049" s="280"/>
      <c r="C1049" s="279"/>
      <c r="D1049" s="280"/>
      <c r="E1049" s="280"/>
      <c r="F1049" s="281"/>
      <c r="G1049" s="280"/>
      <c r="H1049" s="282"/>
      <c r="I1049" s="280"/>
      <c r="J1049" s="280"/>
      <c r="K1049" s="280"/>
      <c r="L1049" s="280"/>
      <c r="M1049" s="290"/>
      <c r="N1049" s="284"/>
    </row>
    <row r="1050" spans="1:14" s="9" customFormat="1" x14ac:dyDescent="0.2">
      <c r="A1050" s="279"/>
      <c r="B1050" s="280"/>
      <c r="C1050" s="279"/>
      <c r="D1050" s="280"/>
      <c r="E1050" s="280"/>
      <c r="F1050" s="281"/>
      <c r="G1050" s="280"/>
      <c r="H1050" s="282"/>
      <c r="I1050" s="280"/>
      <c r="J1050" s="280"/>
      <c r="K1050" s="280"/>
      <c r="L1050" s="280"/>
      <c r="M1050" s="290"/>
      <c r="N1050" s="284"/>
    </row>
    <row r="1051" spans="1:14" s="9" customFormat="1" x14ac:dyDescent="0.2">
      <c r="A1051" s="279"/>
      <c r="B1051" s="280"/>
      <c r="C1051" s="279"/>
      <c r="D1051" s="280"/>
      <c r="E1051" s="280"/>
      <c r="F1051" s="281"/>
      <c r="G1051" s="280"/>
      <c r="H1051" s="282"/>
      <c r="I1051" s="280"/>
      <c r="J1051" s="280"/>
      <c r="K1051" s="280"/>
      <c r="L1051" s="280"/>
      <c r="M1051" s="290"/>
      <c r="N1051" s="284"/>
    </row>
    <row r="1052" spans="1:14" s="9" customFormat="1" x14ac:dyDescent="0.2">
      <c r="A1052" s="279"/>
      <c r="B1052" s="280"/>
      <c r="C1052" s="279"/>
      <c r="D1052" s="280"/>
      <c r="E1052" s="280"/>
      <c r="F1052" s="281"/>
      <c r="G1052" s="280"/>
      <c r="H1052" s="282"/>
      <c r="I1052" s="280"/>
      <c r="J1052" s="280"/>
      <c r="K1052" s="280"/>
      <c r="L1052" s="280"/>
      <c r="M1052" s="290"/>
      <c r="N1052" s="284"/>
    </row>
    <row r="1053" spans="1:14" s="9" customFormat="1" x14ac:dyDescent="0.2">
      <c r="A1053" s="279"/>
      <c r="B1053" s="280"/>
      <c r="C1053" s="279"/>
      <c r="D1053" s="280"/>
      <c r="E1053" s="280"/>
      <c r="F1053" s="281"/>
      <c r="G1053" s="280"/>
      <c r="H1053" s="282"/>
      <c r="I1053" s="280"/>
      <c r="J1053" s="280"/>
      <c r="K1053" s="280"/>
      <c r="L1053" s="280"/>
      <c r="M1053" s="290"/>
      <c r="N1053" s="284"/>
    </row>
    <row r="1054" spans="1:14" s="9" customFormat="1" x14ac:dyDescent="0.2">
      <c r="A1054" s="279"/>
      <c r="B1054" s="280"/>
      <c r="C1054" s="279"/>
      <c r="D1054" s="280"/>
      <c r="E1054" s="280"/>
      <c r="F1054" s="281"/>
      <c r="G1054" s="280"/>
      <c r="H1054" s="282"/>
      <c r="I1054" s="280"/>
      <c r="J1054" s="280"/>
      <c r="K1054" s="280"/>
      <c r="L1054" s="280"/>
      <c r="M1054" s="290"/>
      <c r="N1054" s="284"/>
    </row>
    <row r="1055" spans="1:14" s="9" customFormat="1" x14ac:dyDescent="0.2">
      <c r="A1055" s="279"/>
      <c r="B1055" s="280"/>
      <c r="C1055" s="279"/>
      <c r="D1055" s="280"/>
      <c r="E1055" s="280"/>
      <c r="F1055" s="281"/>
      <c r="G1055" s="280"/>
      <c r="H1055" s="282"/>
      <c r="I1055" s="280"/>
      <c r="J1055" s="280"/>
      <c r="K1055" s="280"/>
      <c r="L1055" s="280"/>
      <c r="M1055" s="290"/>
      <c r="N1055" s="284"/>
    </row>
    <row r="1056" spans="1:14" s="9" customFormat="1" x14ac:dyDescent="0.2">
      <c r="A1056" s="279"/>
      <c r="B1056" s="280"/>
      <c r="C1056" s="279"/>
      <c r="D1056" s="280"/>
      <c r="E1056" s="280"/>
      <c r="F1056" s="281"/>
      <c r="G1056" s="280"/>
      <c r="H1056" s="282"/>
      <c r="I1056" s="280"/>
      <c r="J1056" s="280"/>
      <c r="K1056" s="280"/>
      <c r="L1056" s="280"/>
      <c r="M1056" s="290"/>
      <c r="N1056" s="284"/>
    </row>
    <row r="1057" spans="1:14" s="9" customFormat="1" x14ac:dyDescent="0.2">
      <c r="A1057" s="279"/>
      <c r="B1057" s="280"/>
      <c r="C1057" s="279"/>
      <c r="D1057" s="280"/>
      <c r="E1057" s="280"/>
      <c r="F1057" s="281"/>
      <c r="G1057" s="280"/>
      <c r="H1057" s="282"/>
      <c r="I1057" s="280"/>
      <c r="J1057" s="280"/>
      <c r="K1057" s="280"/>
      <c r="L1057" s="280"/>
      <c r="M1057" s="290"/>
      <c r="N1057" s="284"/>
    </row>
    <row r="1058" spans="1:14" s="9" customFormat="1" x14ac:dyDescent="0.2">
      <c r="A1058" s="279"/>
      <c r="B1058" s="280"/>
      <c r="C1058" s="279"/>
      <c r="D1058" s="280"/>
      <c r="E1058" s="280"/>
      <c r="F1058" s="281"/>
      <c r="G1058" s="280"/>
      <c r="H1058" s="282"/>
      <c r="I1058" s="280"/>
      <c r="J1058" s="280"/>
      <c r="K1058" s="280"/>
      <c r="L1058" s="280"/>
      <c r="M1058" s="290"/>
      <c r="N1058" s="284"/>
    </row>
    <row r="1059" spans="1:14" s="9" customFormat="1" x14ac:dyDescent="0.2">
      <c r="A1059" s="279"/>
      <c r="B1059" s="280"/>
      <c r="C1059" s="279"/>
      <c r="D1059" s="280"/>
      <c r="E1059" s="280"/>
      <c r="F1059" s="281"/>
      <c r="G1059" s="280"/>
      <c r="H1059" s="282"/>
      <c r="I1059" s="280"/>
      <c r="J1059" s="280"/>
      <c r="K1059" s="280"/>
      <c r="L1059" s="280"/>
      <c r="M1059" s="290"/>
      <c r="N1059" s="284"/>
    </row>
    <row r="1060" spans="1:14" s="9" customFormat="1" x14ac:dyDescent="0.2">
      <c r="A1060" s="279"/>
      <c r="B1060" s="280"/>
      <c r="C1060" s="279"/>
      <c r="D1060" s="280"/>
      <c r="E1060" s="280"/>
      <c r="F1060" s="281"/>
      <c r="G1060" s="280"/>
      <c r="H1060" s="282"/>
      <c r="I1060" s="280"/>
      <c r="J1060" s="280"/>
      <c r="K1060" s="280"/>
      <c r="L1060" s="280"/>
      <c r="M1060" s="290"/>
      <c r="N1060" s="284"/>
    </row>
    <row r="1061" spans="1:14" s="9" customFormat="1" x14ac:dyDescent="0.2">
      <c r="A1061" s="279"/>
      <c r="B1061" s="280"/>
      <c r="C1061" s="279"/>
      <c r="D1061" s="280"/>
      <c r="E1061" s="280"/>
      <c r="F1061" s="281"/>
      <c r="G1061" s="280"/>
      <c r="H1061" s="282"/>
      <c r="I1061" s="280"/>
      <c r="J1061" s="280"/>
      <c r="K1061" s="280"/>
      <c r="L1061" s="280"/>
      <c r="M1061" s="290"/>
      <c r="N1061" s="284"/>
    </row>
    <row r="1062" spans="1:14" s="9" customFormat="1" x14ac:dyDescent="0.2">
      <c r="A1062" s="279"/>
      <c r="B1062" s="280"/>
      <c r="C1062" s="279"/>
      <c r="D1062" s="280"/>
      <c r="E1062" s="280"/>
      <c r="F1062" s="281"/>
      <c r="G1062" s="280"/>
      <c r="H1062" s="282"/>
      <c r="I1062" s="280"/>
      <c r="J1062" s="280"/>
      <c r="K1062" s="280"/>
      <c r="L1062" s="280"/>
      <c r="M1062" s="290"/>
      <c r="N1062" s="284"/>
    </row>
    <row r="1063" spans="1:14" s="9" customFormat="1" x14ac:dyDescent="0.2">
      <c r="A1063" s="279"/>
      <c r="B1063" s="280"/>
      <c r="C1063" s="279"/>
      <c r="D1063" s="280"/>
      <c r="E1063" s="280"/>
      <c r="F1063" s="281"/>
      <c r="G1063" s="280"/>
      <c r="H1063" s="282"/>
      <c r="I1063" s="280"/>
      <c r="J1063" s="280"/>
      <c r="K1063" s="280"/>
      <c r="L1063" s="280"/>
      <c r="M1063" s="290"/>
      <c r="N1063" s="284"/>
    </row>
    <row r="1064" spans="1:14" s="9" customFormat="1" x14ac:dyDescent="0.2">
      <c r="A1064" s="279"/>
      <c r="B1064" s="280"/>
      <c r="C1064" s="279"/>
      <c r="D1064" s="280"/>
      <c r="E1064" s="280"/>
      <c r="F1064" s="281"/>
      <c r="G1064" s="280"/>
      <c r="H1064" s="282"/>
      <c r="I1064" s="280"/>
      <c r="J1064" s="280"/>
      <c r="K1064" s="280"/>
      <c r="L1064" s="280"/>
      <c r="M1064" s="290"/>
      <c r="N1064" s="284"/>
    </row>
    <row r="1065" spans="1:14" s="9" customFormat="1" x14ac:dyDescent="0.2">
      <c r="A1065" s="279"/>
      <c r="B1065" s="280"/>
      <c r="C1065" s="279"/>
      <c r="D1065" s="280"/>
      <c r="E1065" s="280"/>
      <c r="F1065" s="281"/>
      <c r="G1065" s="280"/>
      <c r="H1065" s="282"/>
      <c r="I1065" s="280"/>
      <c r="J1065" s="280"/>
      <c r="K1065" s="280"/>
      <c r="L1065" s="280"/>
      <c r="M1065" s="290"/>
      <c r="N1065" s="284"/>
    </row>
    <row r="1066" spans="1:14" s="9" customFormat="1" x14ac:dyDescent="0.2">
      <c r="A1066" s="279"/>
      <c r="B1066" s="280"/>
      <c r="C1066" s="279"/>
      <c r="D1066" s="280"/>
      <c r="E1066" s="280"/>
      <c r="F1066" s="281"/>
      <c r="G1066" s="280"/>
      <c r="H1066" s="282"/>
      <c r="I1066" s="280"/>
      <c r="J1066" s="280"/>
      <c r="K1066" s="280"/>
      <c r="L1066" s="280"/>
      <c r="M1066" s="290"/>
      <c r="N1066" s="284"/>
    </row>
    <row r="1067" spans="1:14" s="9" customFormat="1" x14ac:dyDescent="0.2">
      <c r="A1067" s="279"/>
      <c r="B1067" s="280"/>
      <c r="C1067" s="279"/>
      <c r="D1067" s="280"/>
      <c r="E1067" s="280"/>
      <c r="F1067" s="281"/>
      <c r="G1067" s="280"/>
      <c r="H1067" s="282"/>
      <c r="I1067" s="280"/>
      <c r="J1067" s="280"/>
      <c r="K1067" s="280"/>
      <c r="L1067" s="280"/>
      <c r="M1067" s="290"/>
      <c r="N1067" s="284"/>
    </row>
    <row r="1068" spans="1:14" s="9" customFormat="1" x14ac:dyDescent="0.2">
      <c r="A1068" s="279"/>
      <c r="B1068" s="280"/>
      <c r="C1068" s="279"/>
      <c r="D1068" s="280"/>
      <c r="E1068" s="280"/>
      <c r="F1068" s="281"/>
      <c r="G1068" s="280"/>
      <c r="H1068" s="282"/>
      <c r="I1068" s="280"/>
      <c r="J1068" s="280"/>
      <c r="K1068" s="280"/>
      <c r="L1068" s="280"/>
      <c r="M1068" s="290"/>
      <c r="N1068" s="284"/>
    </row>
    <row r="1069" spans="1:14" s="9" customFormat="1" x14ac:dyDescent="0.2">
      <c r="A1069" s="279"/>
      <c r="B1069" s="280"/>
      <c r="C1069" s="279"/>
      <c r="D1069" s="280"/>
      <c r="E1069" s="280"/>
      <c r="F1069" s="281"/>
      <c r="G1069" s="280"/>
      <c r="H1069" s="282"/>
      <c r="I1069" s="280"/>
      <c r="J1069" s="280"/>
      <c r="K1069" s="280"/>
      <c r="L1069" s="280"/>
      <c r="M1069" s="290"/>
      <c r="N1069" s="284"/>
    </row>
    <row r="1070" spans="1:14" s="9" customFormat="1" x14ac:dyDescent="0.2">
      <c r="A1070" s="279"/>
      <c r="B1070" s="280"/>
      <c r="C1070" s="279"/>
      <c r="D1070" s="280"/>
      <c r="E1070" s="280"/>
      <c r="F1070" s="281"/>
      <c r="G1070" s="280"/>
      <c r="H1070" s="282"/>
      <c r="I1070" s="280"/>
      <c r="J1070" s="280"/>
      <c r="K1070" s="280"/>
      <c r="L1070" s="280"/>
      <c r="M1070" s="290"/>
      <c r="N1070" s="284"/>
    </row>
    <row r="1071" spans="1:14" s="9" customFormat="1" x14ac:dyDescent="0.2">
      <c r="A1071" s="279"/>
      <c r="B1071" s="280"/>
      <c r="C1071" s="279"/>
      <c r="D1071" s="280"/>
      <c r="E1071" s="280"/>
      <c r="F1071" s="281"/>
      <c r="G1071" s="280"/>
      <c r="H1071" s="282"/>
      <c r="I1071" s="280"/>
      <c r="J1071" s="280"/>
      <c r="K1071" s="280"/>
      <c r="L1071" s="280"/>
      <c r="M1071" s="290"/>
      <c r="N1071" s="284"/>
    </row>
    <row r="1072" spans="1:14" s="9" customFormat="1" x14ac:dyDescent="0.2">
      <c r="A1072" s="279"/>
      <c r="B1072" s="280"/>
      <c r="C1072" s="279"/>
      <c r="D1072" s="280"/>
      <c r="E1072" s="280"/>
      <c r="F1072" s="281"/>
      <c r="G1072" s="280"/>
      <c r="H1072" s="282"/>
      <c r="I1072" s="280"/>
      <c r="J1072" s="280"/>
      <c r="K1072" s="280"/>
      <c r="L1072" s="280"/>
      <c r="M1072" s="290"/>
      <c r="N1072" s="284"/>
    </row>
    <row r="1073" spans="1:14" s="9" customFormat="1" x14ac:dyDescent="0.2">
      <c r="A1073" s="279"/>
      <c r="B1073" s="280"/>
      <c r="C1073" s="279"/>
      <c r="D1073" s="280"/>
      <c r="E1073" s="280"/>
      <c r="F1073" s="281"/>
      <c r="G1073" s="280"/>
      <c r="H1073" s="282"/>
      <c r="I1073" s="280"/>
      <c r="J1073" s="280"/>
      <c r="K1073" s="280"/>
      <c r="L1073" s="280"/>
      <c r="M1073" s="290"/>
      <c r="N1073" s="284"/>
    </row>
    <row r="1074" spans="1:14" s="9" customFormat="1" x14ac:dyDescent="0.2">
      <c r="A1074" s="279"/>
      <c r="B1074" s="280"/>
      <c r="C1074" s="279"/>
      <c r="D1074" s="280"/>
      <c r="E1074" s="280"/>
      <c r="F1074" s="281"/>
      <c r="G1074" s="280"/>
      <c r="H1074" s="282"/>
      <c r="I1074" s="280"/>
      <c r="J1074" s="280"/>
      <c r="K1074" s="280"/>
      <c r="L1074" s="280"/>
      <c r="M1074" s="290"/>
      <c r="N1074" s="284"/>
    </row>
    <row r="1075" spans="1:14" s="9" customFormat="1" x14ac:dyDescent="0.2">
      <c r="A1075" s="279"/>
      <c r="B1075" s="280"/>
      <c r="C1075" s="279"/>
      <c r="D1075" s="280"/>
      <c r="E1075" s="280"/>
      <c r="F1075" s="281"/>
      <c r="G1075" s="280"/>
      <c r="H1075" s="282"/>
      <c r="I1075" s="280"/>
      <c r="J1075" s="280"/>
      <c r="K1075" s="280"/>
      <c r="L1075" s="280"/>
      <c r="M1075" s="290"/>
      <c r="N1075" s="284"/>
    </row>
    <row r="1076" spans="1:14" s="9" customFormat="1" x14ac:dyDescent="0.2">
      <c r="A1076" s="279"/>
      <c r="B1076" s="280"/>
      <c r="C1076" s="279"/>
      <c r="D1076" s="280"/>
      <c r="E1076" s="280"/>
      <c r="F1076" s="281"/>
      <c r="G1076" s="280"/>
      <c r="H1076" s="282"/>
      <c r="I1076" s="280"/>
      <c r="J1076" s="280"/>
      <c r="K1076" s="280"/>
      <c r="L1076" s="280"/>
      <c r="M1076" s="290"/>
      <c r="N1076" s="284"/>
    </row>
    <row r="1077" spans="1:14" s="9" customFormat="1" x14ac:dyDescent="0.2">
      <c r="A1077" s="279"/>
      <c r="B1077" s="280"/>
      <c r="C1077" s="279"/>
      <c r="D1077" s="280"/>
      <c r="E1077" s="280"/>
      <c r="F1077" s="281"/>
      <c r="G1077" s="280"/>
      <c r="H1077" s="282"/>
      <c r="I1077" s="280"/>
      <c r="J1077" s="280"/>
      <c r="K1077" s="280"/>
      <c r="L1077" s="280"/>
      <c r="M1077" s="290"/>
      <c r="N1077" s="284"/>
    </row>
    <row r="1078" spans="1:14" s="9" customFormat="1" x14ac:dyDescent="0.2">
      <c r="A1078" s="279"/>
      <c r="B1078" s="280"/>
      <c r="C1078" s="279"/>
      <c r="D1078" s="280"/>
      <c r="E1078" s="280"/>
      <c r="F1078" s="281"/>
      <c r="G1078" s="280"/>
      <c r="H1078" s="282"/>
      <c r="I1078" s="280"/>
      <c r="J1078" s="280"/>
      <c r="K1078" s="280"/>
      <c r="L1078" s="280"/>
      <c r="M1078" s="290"/>
      <c r="N1078" s="284"/>
    </row>
    <row r="1079" spans="1:14" s="9" customFormat="1" x14ac:dyDescent="0.2">
      <c r="A1079" s="279"/>
      <c r="B1079" s="280"/>
      <c r="C1079" s="279"/>
      <c r="D1079" s="280"/>
      <c r="E1079" s="280"/>
      <c r="F1079" s="281"/>
      <c r="G1079" s="280"/>
      <c r="H1079" s="282"/>
      <c r="I1079" s="280"/>
      <c r="J1079" s="280"/>
      <c r="K1079" s="280"/>
      <c r="L1079" s="280"/>
      <c r="M1079" s="290"/>
      <c r="N1079" s="284"/>
    </row>
    <row r="1080" spans="1:14" s="9" customFormat="1" x14ac:dyDescent="0.2">
      <c r="A1080" s="279"/>
      <c r="B1080" s="280"/>
      <c r="C1080" s="279"/>
      <c r="D1080" s="280"/>
      <c r="E1080" s="280"/>
      <c r="F1080" s="281"/>
      <c r="G1080" s="280"/>
      <c r="H1080" s="282"/>
      <c r="I1080" s="280"/>
      <c r="J1080" s="280"/>
      <c r="K1080" s="280"/>
      <c r="L1080" s="280"/>
      <c r="M1080" s="290"/>
      <c r="N1080" s="284"/>
    </row>
    <row r="1081" spans="1:14" s="9" customFormat="1" x14ac:dyDescent="0.2">
      <c r="A1081" s="279"/>
      <c r="B1081" s="280"/>
      <c r="C1081" s="279"/>
      <c r="D1081" s="280"/>
      <c r="E1081" s="280"/>
      <c r="F1081" s="281"/>
      <c r="G1081" s="280"/>
      <c r="H1081" s="282"/>
      <c r="I1081" s="280"/>
      <c r="J1081" s="280"/>
      <c r="K1081" s="280"/>
      <c r="L1081" s="280"/>
      <c r="M1081" s="290"/>
      <c r="N1081" s="284"/>
    </row>
    <row r="1082" spans="1:14" s="9" customFormat="1" x14ac:dyDescent="0.2">
      <c r="A1082" s="279"/>
      <c r="B1082" s="280"/>
      <c r="C1082" s="279"/>
      <c r="D1082" s="280"/>
      <c r="E1082" s="280"/>
      <c r="F1082" s="281"/>
      <c r="G1082" s="280"/>
      <c r="H1082" s="282"/>
      <c r="I1082" s="280"/>
      <c r="J1082" s="280"/>
      <c r="K1082" s="280"/>
      <c r="L1082" s="280"/>
      <c r="M1082" s="290"/>
      <c r="N1082" s="284"/>
    </row>
    <row r="1083" spans="1:14" s="9" customFormat="1" x14ac:dyDescent="0.2">
      <c r="A1083" s="279"/>
      <c r="B1083" s="280"/>
      <c r="C1083" s="279"/>
      <c r="D1083" s="280"/>
      <c r="E1083" s="280"/>
      <c r="F1083" s="281"/>
      <c r="G1083" s="280"/>
      <c r="H1083" s="282"/>
      <c r="I1083" s="280"/>
      <c r="J1083" s="280"/>
      <c r="K1083" s="280"/>
      <c r="L1083" s="280"/>
      <c r="M1083" s="290"/>
      <c r="N1083" s="284"/>
    </row>
    <row r="1084" spans="1:14" s="9" customFormat="1" x14ac:dyDescent="0.2">
      <c r="A1084" s="279"/>
      <c r="B1084" s="280"/>
      <c r="C1084" s="279"/>
      <c r="D1084" s="280"/>
      <c r="E1084" s="280"/>
      <c r="F1084" s="281"/>
      <c r="G1084" s="280"/>
      <c r="H1084" s="282"/>
      <c r="I1084" s="280"/>
      <c r="J1084" s="280"/>
      <c r="K1084" s="280"/>
      <c r="L1084" s="280"/>
      <c r="M1084" s="290"/>
      <c r="N1084" s="284"/>
    </row>
    <row r="1085" spans="1:14" s="9" customFormat="1" x14ac:dyDescent="0.2">
      <c r="A1085" s="279"/>
      <c r="B1085" s="280"/>
      <c r="C1085" s="279"/>
      <c r="D1085" s="280"/>
      <c r="E1085" s="280"/>
      <c r="F1085" s="281"/>
      <c r="G1085" s="280"/>
      <c r="H1085" s="282"/>
      <c r="I1085" s="280"/>
      <c r="J1085" s="280"/>
      <c r="K1085" s="280"/>
      <c r="L1085" s="280"/>
      <c r="M1085" s="290"/>
      <c r="N1085" s="284"/>
    </row>
    <row r="1086" spans="1:14" s="9" customFormat="1" x14ac:dyDescent="0.2">
      <c r="A1086" s="279"/>
      <c r="B1086" s="280"/>
      <c r="C1086" s="279"/>
      <c r="D1086" s="280"/>
      <c r="E1086" s="280"/>
      <c r="F1086" s="281"/>
      <c r="G1086" s="280"/>
      <c r="H1086" s="282"/>
      <c r="I1086" s="280"/>
      <c r="J1086" s="280"/>
      <c r="K1086" s="280"/>
      <c r="L1086" s="280"/>
      <c r="M1086" s="290"/>
      <c r="N1086" s="284"/>
    </row>
    <row r="1087" spans="1:14" s="9" customFormat="1" x14ac:dyDescent="0.2">
      <c r="A1087" s="279"/>
      <c r="B1087" s="280"/>
      <c r="C1087" s="279"/>
      <c r="D1087" s="280"/>
      <c r="E1087" s="280"/>
      <c r="F1087" s="281"/>
      <c r="G1087" s="280"/>
      <c r="H1087" s="282"/>
      <c r="I1087" s="280"/>
      <c r="J1087" s="280"/>
      <c r="K1087" s="280"/>
      <c r="L1087" s="280"/>
      <c r="M1087" s="290"/>
      <c r="N1087" s="284"/>
    </row>
    <row r="1088" spans="1:14" s="9" customFormat="1" x14ac:dyDescent="0.2">
      <c r="A1088" s="279"/>
      <c r="B1088" s="280"/>
      <c r="C1088" s="279"/>
      <c r="D1088" s="280"/>
      <c r="E1088" s="280"/>
      <c r="F1088" s="281"/>
      <c r="G1088" s="280"/>
      <c r="H1088" s="282"/>
      <c r="I1088" s="280"/>
      <c r="J1088" s="280"/>
      <c r="K1088" s="280"/>
      <c r="L1088" s="280"/>
      <c r="M1088" s="290"/>
      <c r="N1088" s="284"/>
    </row>
    <row r="1089" spans="1:14" s="9" customFormat="1" x14ac:dyDescent="0.2">
      <c r="A1089" s="279"/>
      <c r="B1089" s="280"/>
      <c r="C1089" s="279"/>
      <c r="D1089" s="280"/>
      <c r="E1089" s="280"/>
      <c r="F1089" s="281"/>
      <c r="G1089" s="280"/>
      <c r="H1089" s="282"/>
      <c r="I1089" s="280"/>
      <c r="J1089" s="280"/>
      <c r="K1089" s="280"/>
      <c r="L1089" s="280"/>
      <c r="M1089" s="290"/>
      <c r="N1089" s="284"/>
    </row>
    <row r="1090" spans="1:14" s="9" customFormat="1" x14ac:dyDescent="0.2">
      <c r="A1090" s="279"/>
      <c r="B1090" s="280"/>
      <c r="C1090" s="279"/>
      <c r="D1090" s="280"/>
      <c r="E1090" s="280"/>
      <c r="F1090" s="281"/>
      <c r="G1090" s="280"/>
      <c r="H1090" s="282"/>
      <c r="I1090" s="280"/>
      <c r="J1090" s="280"/>
      <c r="K1090" s="280"/>
      <c r="L1090" s="280"/>
      <c r="M1090" s="290"/>
      <c r="N1090" s="284"/>
    </row>
    <row r="1091" spans="1:14" s="9" customFormat="1" x14ac:dyDescent="0.2">
      <c r="A1091" s="279"/>
      <c r="B1091" s="280"/>
      <c r="C1091" s="279"/>
      <c r="D1091" s="280"/>
      <c r="E1091" s="280"/>
      <c r="F1091" s="281"/>
      <c r="G1091" s="280"/>
      <c r="H1091" s="282"/>
      <c r="I1091" s="280"/>
      <c r="J1091" s="280"/>
      <c r="K1091" s="280"/>
      <c r="L1091" s="280"/>
      <c r="M1091" s="290"/>
      <c r="N1091" s="284"/>
    </row>
    <row r="1092" spans="1:14" s="9" customFormat="1" x14ac:dyDescent="0.2">
      <c r="A1092" s="279"/>
      <c r="B1092" s="280"/>
      <c r="C1092" s="279"/>
      <c r="D1092" s="280"/>
      <c r="E1092" s="280"/>
      <c r="F1092" s="281"/>
      <c r="G1092" s="280"/>
      <c r="H1092" s="282"/>
      <c r="I1092" s="280"/>
      <c r="J1092" s="280"/>
      <c r="K1092" s="280"/>
      <c r="L1092" s="280"/>
      <c r="M1092" s="290"/>
      <c r="N1092" s="284"/>
    </row>
    <row r="1093" spans="1:14" s="9" customFormat="1" x14ac:dyDescent="0.2">
      <c r="A1093" s="279"/>
      <c r="B1093" s="280"/>
      <c r="C1093" s="279"/>
      <c r="D1093" s="280"/>
      <c r="E1093" s="280"/>
      <c r="F1093" s="281"/>
      <c r="G1093" s="280"/>
      <c r="H1093" s="282"/>
      <c r="I1093" s="280"/>
      <c r="J1093" s="280"/>
      <c r="K1093" s="280"/>
      <c r="L1093" s="280"/>
      <c r="M1093" s="290"/>
      <c r="N1093" s="284"/>
    </row>
    <row r="1094" spans="1:14" s="9" customFormat="1" x14ac:dyDescent="0.2">
      <c r="A1094" s="279"/>
      <c r="B1094" s="280"/>
      <c r="C1094" s="279"/>
      <c r="D1094" s="280"/>
      <c r="E1094" s="280"/>
      <c r="F1094" s="281"/>
      <c r="G1094" s="280"/>
      <c r="H1094" s="282"/>
      <c r="I1094" s="280"/>
      <c r="J1094" s="280"/>
      <c r="K1094" s="280"/>
      <c r="L1094" s="280"/>
      <c r="M1094" s="290"/>
      <c r="N1094" s="284"/>
    </row>
    <row r="1095" spans="1:14" s="9" customFormat="1" x14ac:dyDescent="0.2">
      <c r="A1095" s="279"/>
      <c r="B1095" s="280"/>
      <c r="C1095" s="279"/>
      <c r="D1095" s="280"/>
      <c r="E1095" s="280"/>
      <c r="F1095" s="281"/>
      <c r="G1095" s="280"/>
      <c r="H1095" s="282"/>
      <c r="I1095" s="280"/>
      <c r="J1095" s="280"/>
      <c r="K1095" s="280"/>
      <c r="L1095" s="280"/>
      <c r="M1095" s="290"/>
      <c r="N1095" s="284"/>
    </row>
    <row r="1096" spans="1:14" s="9" customFormat="1" x14ac:dyDescent="0.2">
      <c r="A1096" s="279"/>
      <c r="B1096" s="280"/>
      <c r="C1096" s="279"/>
      <c r="D1096" s="280"/>
      <c r="E1096" s="280"/>
      <c r="F1096" s="281"/>
      <c r="G1096" s="280"/>
      <c r="H1096" s="282"/>
      <c r="I1096" s="280"/>
      <c r="J1096" s="280"/>
      <c r="K1096" s="280"/>
      <c r="L1096" s="280"/>
      <c r="M1096" s="290"/>
      <c r="N1096" s="284"/>
    </row>
    <row r="1097" spans="1:14" s="9" customFormat="1" x14ac:dyDescent="0.2">
      <c r="A1097" s="279"/>
      <c r="B1097" s="280"/>
      <c r="C1097" s="279"/>
      <c r="D1097" s="280"/>
      <c r="E1097" s="280"/>
      <c r="F1097" s="281"/>
      <c r="G1097" s="280"/>
      <c r="H1097" s="282"/>
      <c r="I1097" s="280"/>
      <c r="J1097" s="280"/>
      <c r="K1097" s="280"/>
      <c r="L1097" s="280"/>
      <c r="M1097" s="290"/>
      <c r="N1097" s="284"/>
    </row>
    <row r="1098" spans="1:14" s="9" customFormat="1" x14ac:dyDescent="0.2">
      <c r="A1098" s="279"/>
      <c r="B1098" s="280"/>
      <c r="C1098" s="279"/>
      <c r="D1098" s="280"/>
      <c r="E1098" s="280"/>
      <c r="F1098" s="281"/>
      <c r="G1098" s="280"/>
      <c r="H1098" s="282"/>
      <c r="I1098" s="280"/>
      <c r="J1098" s="280"/>
      <c r="K1098" s="280"/>
      <c r="L1098" s="280"/>
      <c r="M1098" s="290"/>
      <c r="N1098" s="284"/>
    </row>
    <row r="1099" spans="1:14" s="9" customFormat="1" x14ac:dyDescent="0.2">
      <c r="A1099" s="279"/>
      <c r="B1099" s="280"/>
      <c r="C1099" s="279"/>
      <c r="D1099" s="280"/>
      <c r="E1099" s="280"/>
      <c r="F1099" s="281"/>
      <c r="G1099" s="280"/>
      <c r="H1099" s="282"/>
      <c r="I1099" s="280"/>
      <c r="J1099" s="280"/>
      <c r="K1099" s="280"/>
      <c r="L1099" s="280"/>
      <c r="M1099" s="290"/>
      <c r="N1099" s="284"/>
    </row>
    <row r="1100" spans="1:14" s="9" customFormat="1" x14ac:dyDescent="0.2">
      <c r="A1100" s="279"/>
      <c r="B1100" s="280"/>
      <c r="C1100" s="279"/>
      <c r="D1100" s="280"/>
      <c r="E1100" s="280"/>
      <c r="F1100" s="281"/>
      <c r="G1100" s="280"/>
      <c r="H1100" s="282"/>
      <c r="I1100" s="280"/>
      <c r="J1100" s="280"/>
      <c r="K1100" s="280"/>
      <c r="L1100" s="280"/>
      <c r="M1100" s="290"/>
      <c r="N1100" s="284"/>
    </row>
    <row r="1101" spans="1:14" s="9" customFormat="1" x14ac:dyDescent="0.2">
      <c r="A1101" s="279"/>
      <c r="B1101" s="280"/>
      <c r="C1101" s="279"/>
      <c r="D1101" s="280"/>
      <c r="E1101" s="280"/>
      <c r="F1101" s="281"/>
      <c r="G1101" s="280"/>
      <c r="H1101" s="282"/>
      <c r="I1101" s="280"/>
      <c r="J1101" s="280"/>
      <c r="K1101" s="280"/>
      <c r="L1101" s="280"/>
      <c r="M1101" s="290"/>
      <c r="N1101" s="284"/>
    </row>
    <row r="1102" spans="1:14" s="9" customFormat="1" x14ac:dyDescent="0.2">
      <c r="A1102" s="279"/>
      <c r="B1102" s="280"/>
      <c r="C1102" s="279"/>
      <c r="D1102" s="280"/>
      <c r="E1102" s="280"/>
      <c r="F1102" s="281"/>
      <c r="G1102" s="280"/>
      <c r="H1102" s="282"/>
      <c r="I1102" s="280"/>
      <c r="J1102" s="280"/>
      <c r="K1102" s="280"/>
      <c r="L1102" s="280"/>
      <c r="M1102" s="290"/>
      <c r="N1102" s="284"/>
    </row>
    <row r="1103" spans="1:14" s="9" customFormat="1" x14ac:dyDescent="0.2">
      <c r="A1103" s="279"/>
      <c r="B1103" s="280"/>
      <c r="C1103" s="279"/>
      <c r="D1103" s="280"/>
      <c r="E1103" s="280"/>
      <c r="F1103" s="281"/>
      <c r="G1103" s="280"/>
      <c r="H1103" s="282"/>
      <c r="I1103" s="280"/>
      <c r="J1103" s="280"/>
      <c r="K1103" s="280"/>
      <c r="L1103" s="280"/>
      <c r="M1103" s="290"/>
      <c r="N1103" s="284"/>
    </row>
    <row r="1104" spans="1:14" s="9" customFormat="1" x14ac:dyDescent="0.2">
      <c r="A1104" s="279"/>
      <c r="B1104" s="280"/>
      <c r="C1104" s="279"/>
      <c r="D1104" s="280"/>
      <c r="E1104" s="280"/>
      <c r="F1104" s="281"/>
      <c r="G1104" s="280"/>
      <c r="H1104" s="282"/>
      <c r="I1104" s="280"/>
      <c r="J1104" s="280"/>
      <c r="K1104" s="280"/>
      <c r="L1104" s="280"/>
      <c r="M1104" s="290"/>
      <c r="N1104" s="284"/>
    </row>
    <row r="1105" spans="1:14" s="9" customFormat="1" x14ac:dyDescent="0.2">
      <c r="A1105" s="279"/>
      <c r="B1105" s="280"/>
      <c r="C1105" s="279"/>
      <c r="D1105" s="280"/>
      <c r="E1105" s="280"/>
      <c r="F1105" s="281"/>
      <c r="G1105" s="280"/>
      <c r="H1105" s="282"/>
      <c r="I1105" s="280"/>
      <c r="J1105" s="280"/>
      <c r="K1105" s="280"/>
      <c r="L1105" s="280"/>
      <c r="M1105" s="290"/>
      <c r="N1105" s="284"/>
    </row>
    <row r="1106" spans="1:14" s="9" customFormat="1" x14ac:dyDescent="0.2">
      <c r="A1106" s="279"/>
      <c r="B1106" s="280"/>
      <c r="C1106" s="279"/>
      <c r="D1106" s="280"/>
      <c r="E1106" s="280"/>
      <c r="F1106" s="281"/>
      <c r="G1106" s="280"/>
      <c r="H1106" s="282"/>
      <c r="I1106" s="280"/>
      <c r="J1106" s="280"/>
      <c r="K1106" s="280"/>
      <c r="L1106" s="280"/>
      <c r="M1106" s="290"/>
      <c r="N1106" s="284"/>
    </row>
    <row r="1107" spans="1:14" s="9" customFormat="1" x14ac:dyDescent="0.2">
      <c r="A1107" s="279"/>
      <c r="B1107" s="280"/>
      <c r="C1107" s="279"/>
      <c r="D1107" s="280"/>
      <c r="E1107" s="280"/>
      <c r="F1107" s="281"/>
      <c r="G1107" s="280"/>
      <c r="H1107" s="282"/>
      <c r="I1107" s="280"/>
      <c r="J1107" s="280"/>
      <c r="K1107" s="280"/>
      <c r="L1107" s="280"/>
      <c r="M1107" s="290"/>
      <c r="N1107" s="284"/>
    </row>
    <row r="1108" spans="1:14" s="9" customFormat="1" x14ac:dyDescent="0.2">
      <c r="A1108" s="279"/>
      <c r="B1108" s="280"/>
      <c r="C1108" s="279"/>
      <c r="D1108" s="280"/>
      <c r="E1108" s="280"/>
      <c r="F1108" s="281"/>
      <c r="G1108" s="280"/>
      <c r="H1108" s="282"/>
      <c r="I1108" s="280"/>
      <c r="J1108" s="280"/>
      <c r="K1108" s="280"/>
      <c r="L1108" s="280"/>
      <c r="M1108" s="290"/>
      <c r="N1108" s="284"/>
    </row>
    <row r="1109" spans="1:14" s="9" customFormat="1" x14ac:dyDescent="0.2">
      <c r="A1109" s="279"/>
      <c r="B1109" s="280"/>
      <c r="C1109" s="279"/>
      <c r="D1109" s="280"/>
      <c r="E1109" s="280"/>
      <c r="F1109" s="281"/>
      <c r="G1109" s="280"/>
      <c r="H1109" s="282"/>
      <c r="I1109" s="280"/>
      <c r="J1109" s="280"/>
      <c r="K1109" s="280"/>
      <c r="L1109" s="280"/>
      <c r="M1109" s="290"/>
      <c r="N1109" s="284"/>
    </row>
    <row r="1110" spans="1:14" s="9" customFormat="1" x14ac:dyDescent="0.2">
      <c r="A1110" s="279"/>
      <c r="B1110" s="280"/>
      <c r="C1110" s="279"/>
      <c r="D1110" s="280"/>
      <c r="E1110" s="280"/>
      <c r="F1110" s="281"/>
      <c r="G1110" s="280"/>
      <c r="H1110" s="282"/>
      <c r="I1110" s="280"/>
      <c r="J1110" s="280"/>
      <c r="K1110" s="280"/>
      <c r="L1110" s="280"/>
      <c r="M1110" s="290"/>
      <c r="N1110" s="284"/>
    </row>
    <row r="1111" spans="1:14" s="9" customFormat="1" x14ac:dyDescent="0.2">
      <c r="A1111" s="279"/>
      <c r="B1111" s="280"/>
      <c r="C1111" s="279"/>
      <c r="D1111" s="280"/>
      <c r="E1111" s="280"/>
      <c r="F1111" s="281"/>
      <c r="G1111" s="280"/>
      <c r="H1111" s="282"/>
      <c r="I1111" s="280"/>
      <c r="J1111" s="280"/>
      <c r="K1111" s="280"/>
      <c r="L1111" s="280"/>
      <c r="M1111" s="290"/>
      <c r="N1111" s="284"/>
    </row>
    <row r="1112" spans="1:14" s="9" customFormat="1" x14ac:dyDescent="0.2">
      <c r="A1112" s="279"/>
      <c r="B1112" s="280"/>
      <c r="C1112" s="279"/>
      <c r="D1112" s="280"/>
      <c r="E1112" s="280"/>
      <c r="F1112" s="281"/>
      <c r="G1112" s="280"/>
      <c r="H1112" s="282"/>
      <c r="I1112" s="280"/>
      <c r="J1112" s="280"/>
      <c r="K1112" s="280"/>
      <c r="L1112" s="280"/>
      <c r="M1112" s="290"/>
      <c r="N1112" s="284"/>
    </row>
    <row r="1113" spans="1:14" s="9" customFormat="1" x14ac:dyDescent="0.2">
      <c r="A1113" s="279"/>
      <c r="B1113" s="280"/>
      <c r="C1113" s="279"/>
      <c r="D1113" s="280"/>
      <c r="E1113" s="280"/>
      <c r="F1113" s="281"/>
      <c r="G1113" s="280"/>
      <c r="H1113" s="282"/>
      <c r="I1113" s="280"/>
      <c r="J1113" s="280"/>
      <c r="K1113" s="280"/>
      <c r="L1113" s="280"/>
      <c r="M1113" s="290"/>
      <c r="N1113" s="284"/>
    </row>
    <row r="1114" spans="1:14" s="9" customFormat="1" x14ac:dyDescent="0.2">
      <c r="A1114" s="279"/>
      <c r="B1114" s="280"/>
      <c r="C1114" s="279"/>
      <c r="D1114" s="280"/>
      <c r="E1114" s="280"/>
      <c r="F1114" s="281"/>
      <c r="G1114" s="280"/>
      <c r="H1114" s="282"/>
      <c r="I1114" s="280"/>
      <c r="J1114" s="280"/>
      <c r="K1114" s="280"/>
      <c r="L1114" s="280"/>
      <c r="M1114" s="290"/>
      <c r="N1114" s="284"/>
    </row>
    <row r="1115" spans="1:14" s="9" customFormat="1" x14ac:dyDescent="0.2">
      <c r="A1115" s="279"/>
      <c r="B1115" s="280"/>
      <c r="C1115" s="279"/>
      <c r="D1115" s="280"/>
      <c r="E1115" s="280"/>
      <c r="F1115" s="281"/>
      <c r="G1115" s="280"/>
      <c r="H1115" s="282"/>
      <c r="I1115" s="280"/>
      <c r="J1115" s="280"/>
      <c r="K1115" s="280"/>
      <c r="L1115" s="280"/>
      <c r="M1115" s="290"/>
      <c r="N1115" s="284"/>
    </row>
    <row r="1116" spans="1:14" s="9" customFormat="1" x14ac:dyDescent="0.2">
      <c r="A1116" s="279"/>
      <c r="B1116" s="280"/>
      <c r="C1116" s="279"/>
      <c r="D1116" s="280"/>
      <c r="E1116" s="280"/>
      <c r="F1116" s="281"/>
      <c r="G1116" s="280"/>
      <c r="H1116" s="282"/>
      <c r="I1116" s="280"/>
      <c r="J1116" s="280"/>
      <c r="K1116" s="280"/>
      <c r="L1116" s="280"/>
      <c r="M1116" s="290"/>
      <c r="N1116" s="284"/>
    </row>
    <row r="1117" spans="1:14" s="9" customFormat="1" x14ac:dyDescent="0.2">
      <c r="A1117" s="279"/>
      <c r="B1117" s="280"/>
      <c r="C1117" s="279"/>
      <c r="D1117" s="280"/>
      <c r="E1117" s="280"/>
      <c r="F1117" s="281"/>
      <c r="G1117" s="280"/>
      <c r="H1117" s="282"/>
      <c r="I1117" s="280"/>
      <c r="J1117" s="280"/>
      <c r="K1117" s="280"/>
      <c r="L1117" s="280"/>
      <c r="M1117" s="290"/>
      <c r="N1117" s="284"/>
    </row>
    <row r="1118" spans="1:14" s="9" customFormat="1" x14ac:dyDescent="0.2">
      <c r="A1118" s="279"/>
      <c r="B1118" s="280"/>
      <c r="C1118" s="279"/>
      <c r="D1118" s="280"/>
      <c r="E1118" s="280"/>
      <c r="F1118" s="281"/>
      <c r="G1118" s="280"/>
      <c r="H1118" s="282"/>
      <c r="I1118" s="280"/>
      <c r="J1118" s="280"/>
      <c r="K1118" s="280"/>
      <c r="L1118" s="280"/>
      <c r="M1118" s="290"/>
      <c r="N1118" s="284"/>
    </row>
    <row r="1119" spans="1:14" s="9" customFormat="1" x14ac:dyDescent="0.2">
      <c r="A1119" s="279"/>
      <c r="B1119" s="280"/>
      <c r="C1119" s="279"/>
      <c r="D1119" s="280"/>
      <c r="E1119" s="280"/>
      <c r="F1119" s="281"/>
      <c r="G1119" s="280"/>
      <c r="H1119" s="282"/>
      <c r="I1119" s="280"/>
      <c r="J1119" s="280"/>
      <c r="K1119" s="280"/>
      <c r="L1119" s="280"/>
      <c r="M1119" s="290"/>
      <c r="N1119" s="284"/>
    </row>
    <row r="1120" spans="1:14" s="9" customFormat="1" x14ac:dyDescent="0.2">
      <c r="A1120" s="279"/>
      <c r="B1120" s="280"/>
      <c r="C1120" s="279"/>
      <c r="D1120" s="280"/>
      <c r="E1120" s="280"/>
      <c r="F1120" s="281"/>
      <c r="G1120" s="280"/>
      <c r="H1120" s="282"/>
      <c r="I1120" s="280"/>
      <c r="J1120" s="280"/>
      <c r="K1120" s="280"/>
      <c r="L1120" s="280"/>
      <c r="M1120" s="290"/>
      <c r="N1120" s="284"/>
    </row>
    <row r="1121" spans="1:14" s="9" customFormat="1" x14ac:dyDescent="0.2">
      <c r="A1121" s="279"/>
      <c r="B1121" s="280"/>
      <c r="C1121" s="279"/>
      <c r="D1121" s="280"/>
      <c r="E1121" s="280"/>
      <c r="F1121" s="281"/>
      <c r="G1121" s="280"/>
      <c r="H1121" s="282"/>
      <c r="I1121" s="280"/>
      <c r="J1121" s="280"/>
      <c r="K1121" s="280"/>
      <c r="L1121" s="280"/>
      <c r="M1121" s="290"/>
      <c r="N1121" s="284"/>
    </row>
    <row r="1122" spans="1:14" s="9" customFormat="1" x14ac:dyDescent="0.2">
      <c r="A1122" s="279"/>
      <c r="B1122" s="280"/>
      <c r="C1122" s="279"/>
      <c r="D1122" s="280"/>
      <c r="E1122" s="280"/>
      <c r="F1122" s="281"/>
      <c r="G1122" s="280"/>
      <c r="H1122" s="282"/>
      <c r="I1122" s="280"/>
      <c r="J1122" s="280"/>
      <c r="K1122" s="280"/>
      <c r="L1122" s="280"/>
      <c r="M1122" s="290"/>
      <c r="N1122" s="284"/>
    </row>
    <row r="1123" spans="1:14" s="9" customFormat="1" x14ac:dyDescent="0.2">
      <c r="A1123" s="279"/>
      <c r="B1123" s="280"/>
      <c r="C1123" s="279"/>
      <c r="D1123" s="280"/>
      <c r="E1123" s="280"/>
      <c r="F1123" s="281"/>
      <c r="G1123" s="280"/>
      <c r="H1123" s="282"/>
      <c r="I1123" s="280"/>
      <c r="J1123" s="280"/>
      <c r="K1123" s="280"/>
      <c r="L1123" s="280"/>
      <c r="M1123" s="290"/>
      <c r="N1123" s="284"/>
    </row>
    <row r="1124" spans="1:14" s="9" customFormat="1" x14ac:dyDescent="0.2">
      <c r="A1124" s="279"/>
      <c r="B1124" s="280"/>
      <c r="C1124" s="279"/>
      <c r="D1124" s="280"/>
      <c r="E1124" s="280"/>
      <c r="F1124" s="281"/>
      <c r="G1124" s="280"/>
      <c r="H1124" s="282"/>
      <c r="I1124" s="280"/>
      <c r="J1124" s="280"/>
      <c r="K1124" s="280"/>
      <c r="L1124" s="280"/>
      <c r="M1124" s="290"/>
      <c r="N1124" s="284"/>
    </row>
    <row r="1125" spans="1:14" s="9" customFormat="1" x14ac:dyDescent="0.2">
      <c r="A1125" s="279"/>
      <c r="B1125" s="280"/>
      <c r="C1125" s="279"/>
      <c r="D1125" s="280"/>
      <c r="E1125" s="280"/>
      <c r="F1125" s="281"/>
      <c r="G1125" s="280"/>
      <c r="H1125" s="282"/>
      <c r="I1125" s="280"/>
      <c r="J1125" s="280"/>
      <c r="K1125" s="280"/>
      <c r="L1125" s="280"/>
      <c r="M1125" s="290"/>
      <c r="N1125" s="284"/>
    </row>
    <row r="1126" spans="1:14" s="9" customFormat="1" x14ac:dyDescent="0.2">
      <c r="A1126" s="279"/>
      <c r="B1126" s="280"/>
      <c r="C1126" s="279"/>
      <c r="D1126" s="280"/>
      <c r="E1126" s="280"/>
      <c r="F1126" s="281"/>
      <c r="G1126" s="280"/>
      <c r="H1126" s="282"/>
      <c r="I1126" s="280"/>
      <c r="J1126" s="280"/>
      <c r="K1126" s="280"/>
      <c r="L1126" s="280"/>
      <c r="M1126" s="290"/>
      <c r="N1126" s="284"/>
    </row>
    <row r="1127" spans="1:14" s="9" customFormat="1" x14ac:dyDescent="0.2">
      <c r="A1127" s="279"/>
      <c r="B1127" s="280"/>
      <c r="C1127" s="279"/>
      <c r="D1127" s="280"/>
      <c r="E1127" s="280"/>
      <c r="F1127" s="281"/>
      <c r="G1127" s="280"/>
      <c r="H1127" s="282"/>
      <c r="I1127" s="280"/>
      <c r="J1127" s="280"/>
      <c r="K1127" s="280"/>
      <c r="L1127" s="280"/>
      <c r="M1127" s="290"/>
      <c r="N1127" s="284"/>
    </row>
    <row r="1128" spans="1:14" s="9" customFormat="1" x14ac:dyDescent="0.2">
      <c r="A1128" s="279"/>
      <c r="B1128" s="280"/>
      <c r="C1128" s="279"/>
      <c r="D1128" s="280"/>
      <c r="E1128" s="280"/>
      <c r="F1128" s="281"/>
      <c r="G1128" s="280"/>
      <c r="H1128" s="282"/>
      <c r="I1128" s="280"/>
      <c r="J1128" s="280"/>
      <c r="K1128" s="280"/>
      <c r="L1128" s="280"/>
      <c r="M1128" s="290"/>
      <c r="N1128" s="284"/>
    </row>
    <row r="1129" spans="1:14" s="9" customFormat="1" x14ac:dyDescent="0.2">
      <c r="A1129" s="279"/>
      <c r="B1129" s="280"/>
      <c r="C1129" s="279"/>
      <c r="D1129" s="280"/>
      <c r="E1129" s="280"/>
      <c r="F1129" s="281"/>
      <c r="G1129" s="280"/>
      <c r="H1129" s="282"/>
      <c r="I1129" s="280"/>
      <c r="J1129" s="280"/>
      <c r="K1129" s="280"/>
      <c r="L1129" s="280"/>
      <c r="M1129" s="290"/>
      <c r="N1129" s="284"/>
    </row>
    <row r="1130" spans="1:14" s="9" customFormat="1" x14ac:dyDescent="0.2">
      <c r="A1130" s="279"/>
      <c r="B1130" s="280"/>
      <c r="C1130" s="279"/>
      <c r="D1130" s="280"/>
      <c r="E1130" s="280"/>
      <c r="F1130" s="281"/>
      <c r="G1130" s="280"/>
      <c r="H1130" s="282"/>
      <c r="I1130" s="280"/>
      <c r="J1130" s="280"/>
      <c r="K1130" s="280"/>
      <c r="L1130" s="280"/>
      <c r="M1130" s="290"/>
      <c r="N1130" s="284"/>
    </row>
    <row r="1131" spans="1:14" s="9" customFormat="1" x14ac:dyDescent="0.2">
      <c r="A1131" s="279"/>
      <c r="B1131" s="280"/>
      <c r="C1131" s="279"/>
      <c r="D1131" s="280"/>
      <c r="E1131" s="280"/>
      <c r="F1131" s="281"/>
      <c r="G1131" s="280"/>
      <c r="H1131" s="282"/>
      <c r="I1131" s="280"/>
      <c r="J1131" s="280"/>
      <c r="K1131" s="280"/>
      <c r="L1131" s="280"/>
      <c r="M1131" s="290"/>
      <c r="N1131" s="284"/>
    </row>
    <row r="1132" spans="1:14" s="9" customFormat="1" x14ac:dyDescent="0.2">
      <c r="A1132" s="279"/>
      <c r="B1132" s="280"/>
      <c r="C1132" s="279"/>
      <c r="D1132" s="280"/>
      <c r="E1132" s="280"/>
      <c r="F1132" s="281"/>
      <c r="G1132" s="280"/>
      <c r="H1132" s="282"/>
      <c r="I1132" s="280"/>
      <c r="J1132" s="280"/>
      <c r="K1132" s="280"/>
      <c r="L1132" s="280"/>
      <c r="M1132" s="290"/>
      <c r="N1132" s="284"/>
    </row>
    <row r="1133" spans="1:14" s="9" customFormat="1" x14ac:dyDescent="0.2">
      <c r="A1133" s="279"/>
      <c r="B1133" s="280"/>
      <c r="C1133" s="279"/>
      <c r="D1133" s="280"/>
      <c r="E1133" s="280"/>
      <c r="F1133" s="281"/>
      <c r="G1133" s="280"/>
      <c r="H1133" s="282"/>
      <c r="I1133" s="280"/>
      <c r="J1133" s="280"/>
      <c r="K1133" s="280"/>
      <c r="L1133" s="280"/>
      <c r="M1133" s="290"/>
      <c r="N1133" s="284"/>
    </row>
    <row r="1134" spans="1:14" s="9" customFormat="1" x14ac:dyDescent="0.2">
      <c r="A1134" s="279"/>
      <c r="B1134" s="280"/>
      <c r="C1134" s="279"/>
      <c r="D1134" s="280"/>
      <c r="E1134" s="280"/>
      <c r="F1134" s="281"/>
      <c r="G1134" s="280"/>
      <c r="H1134" s="282"/>
      <c r="I1134" s="280"/>
      <c r="J1134" s="280"/>
      <c r="K1134" s="280"/>
      <c r="L1134" s="280"/>
      <c r="M1134" s="290"/>
      <c r="N1134" s="284"/>
    </row>
    <row r="1135" spans="1:14" s="9" customFormat="1" x14ac:dyDescent="0.2">
      <c r="A1135" s="279"/>
      <c r="B1135" s="280"/>
      <c r="C1135" s="279"/>
      <c r="D1135" s="280"/>
      <c r="E1135" s="280"/>
      <c r="F1135" s="281"/>
      <c r="G1135" s="280"/>
      <c r="H1135" s="282"/>
      <c r="I1135" s="280"/>
      <c r="J1135" s="280"/>
      <c r="K1135" s="280"/>
      <c r="L1135" s="280"/>
      <c r="M1135" s="290"/>
      <c r="N1135" s="284"/>
    </row>
    <row r="1136" spans="1:14" s="9" customFormat="1" x14ac:dyDescent="0.2">
      <c r="A1136" s="279"/>
      <c r="B1136" s="280"/>
      <c r="C1136" s="279"/>
      <c r="D1136" s="280"/>
      <c r="E1136" s="280"/>
      <c r="F1136" s="281"/>
      <c r="G1136" s="280"/>
      <c r="H1136" s="282"/>
      <c r="I1136" s="280"/>
      <c r="J1136" s="280"/>
      <c r="K1136" s="280"/>
      <c r="L1136" s="280"/>
      <c r="M1136" s="290"/>
      <c r="N1136" s="284"/>
    </row>
    <row r="1137" spans="1:14" s="9" customFormat="1" x14ac:dyDescent="0.2">
      <c r="A1137" s="279"/>
      <c r="B1137" s="280"/>
      <c r="C1137" s="279"/>
      <c r="D1137" s="280"/>
      <c r="E1137" s="280"/>
      <c r="F1137" s="281"/>
      <c r="G1137" s="280"/>
      <c r="H1137" s="282"/>
      <c r="I1137" s="280"/>
      <c r="J1137" s="280"/>
      <c r="K1137" s="280"/>
      <c r="L1137" s="280"/>
      <c r="M1137" s="290"/>
      <c r="N1137" s="284"/>
    </row>
    <row r="1138" spans="1:14" s="9" customFormat="1" x14ac:dyDescent="0.2">
      <c r="A1138" s="279"/>
      <c r="B1138" s="280"/>
      <c r="C1138" s="279"/>
      <c r="D1138" s="280"/>
      <c r="E1138" s="280"/>
      <c r="F1138" s="281"/>
      <c r="G1138" s="280"/>
      <c r="H1138" s="282"/>
      <c r="I1138" s="280"/>
      <c r="J1138" s="280"/>
      <c r="K1138" s="280"/>
      <c r="L1138" s="280"/>
      <c r="M1138" s="290"/>
      <c r="N1138" s="284"/>
    </row>
    <row r="1139" spans="1:14" s="9" customFormat="1" x14ac:dyDescent="0.2">
      <c r="A1139" s="279"/>
      <c r="B1139" s="280"/>
      <c r="C1139" s="279"/>
      <c r="D1139" s="280"/>
      <c r="E1139" s="280"/>
      <c r="F1139" s="281"/>
      <c r="G1139" s="280"/>
      <c r="H1139" s="282"/>
      <c r="I1139" s="280"/>
      <c r="J1139" s="280"/>
      <c r="K1139" s="280"/>
      <c r="L1139" s="280"/>
      <c r="M1139" s="290"/>
      <c r="N1139" s="284"/>
    </row>
    <row r="1140" spans="1:14" s="9" customFormat="1" x14ac:dyDescent="0.2">
      <c r="A1140" s="279"/>
      <c r="B1140" s="280"/>
      <c r="C1140" s="279"/>
      <c r="D1140" s="280"/>
      <c r="E1140" s="280"/>
      <c r="F1140" s="281"/>
      <c r="G1140" s="280"/>
      <c r="H1140" s="282"/>
      <c r="I1140" s="280"/>
      <c r="J1140" s="280"/>
      <c r="K1140" s="280"/>
      <c r="L1140" s="280"/>
      <c r="M1140" s="290"/>
      <c r="N1140" s="284"/>
    </row>
    <row r="1141" spans="1:14" s="9" customFormat="1" x14ac:dyDescent="0.2">
      <c r="A1141" s="279"/>
      <c r="B1141" s="280"/>
      <c r="C1141" s="279"/>
      <c r="D1141" s="280"/>
      <c r="E1141" s="280"/>
      <c r="F1141" s="281"/>
      <c r="G1141" s="280"/>
      <c r="H1141" s="282"/>
      <c r="I1141" s="280"/>
      <c r="J1141" s="280"/>
      <c r="K1141" s="280"/>
      <c r="L1141" s="280"/>
      <c r="M1141" s="290"/>
      <c r="N1141" s="284"/>
    </row>
    <row r="1142" spans="1:14" s="9" customFormat="1" x14ac:dyDescent="0.2">
      <c r="A1142" s="279"/>
      <c r="B1142" s="280"/>
      <c r="C1142" s="279"/>
      <c r="D1142" s="280"/>
      <c r="E1142" s="280"/>
      <c r="F1142" s="281"/>
      <c r="G1142" s="280"/>
      <c r="H1142" s="282"/>
      <c r="I1142" s="280"/>
      <c r="J1142" s="280"/>
      <c r="K1142" s="280"/>
      <c r="L1142" s="280"/>
      <c r="M1142" s="290"/>
      <c r="N1142" s="284"/>
    </row>
    <row r="1143" spans="1:14" s="9" customFormat="1" x14ac:dyDescent="0.2">
      <c r="A1143" s="279"/>
      <c r="B1143" s="280"/>
      <c r="C1143" s="279"/>
      <c r="D1143" s="280"/>
      <c r="E1143" s="280"/>
      <c r="F1143" s="281"/>
      <c r="G1143" s="280"/>
      <c r="H1143" s="282"/>
      <c r="I1143" s="280"/>
      <c r="J1143" s="280"/>
      <c r="K1143" s="280"/>
      <c r="L1143" s="280"/>
      <c r="M1143" s="290"/>
      <c r="N1143" s="284"/>
    </row>
    <row r="1144" spans="1:14" s="9" customFormat="1" x14ac:dyDescent="0.2">
      <c r="A1144" s="279"/>
      <c r="B1144" s="280"/>
      <c r="C1144" s="279"/>
      <c r="D1144" s="280"/>
      <c r="E1144" s="280"/>
      <c r="F1144" s="281"/>
      <c r="G1144" s="280"/>
      <c r="H1144" s="282"/>
      <c r="I1144" s="280"/>
      <c r="J1144" s="280"/>
      <c r="K1144" s="280"/>
      <c r="L1144" s="280"/>
      <c r="M1144" s="290"/>
      <c r="N1144" s="284"/>
    </row>
    <row r="1145" spans="1:14" s="9" customFormat="1" x14ac:dyDescent="0.2">
      <c r="A1145" s="279"/>
      <c r="B1145" s="280"/>
      <c r="C1145" s="279"/>
      <c r="D1145" s="280"/>
      <c r="E1145" s="280"/>
      <c r="F1145" s="281"/>
      <c r="G1145" s="280"/>
      <c r="H1145" s="282"/>
      <c r="I1145" s="280"/>
      <c r="J1145" s="280"/>
      <c r="K1145" s="280"/>
      <c r="L1145" s="280"/>
      <c r="M1145" s="290"/>
      <c r="N1145" s="284"/>
    </row>
    <row r="1146" spans="1:14" s="9" customFormat="1" x14ac:dyDescent="0.2">
      <c r="A1146" s="279"/>
      <c r="B1146" s="280"/>
      <c r="C1146" s="279"/>
      <c r="D1146" s="280"/>
      <c r="E1146" s="280"/>
      <c r="F1146" s="281"/>
      <c r="G1146" s="280"/>
      <c r="H1146" s="282"/>
      <c r="I1146" s="280"/>
      <c r="J1146" s="280"/>
      <c r="K1146" s="280"/>
      <c r="L1146" s="280"/>
      <c r="M1146" s="290"/>
      <c r="N1146" s="284"/>
    </row>
    <row r="1147" spans="1:14" s="9" customFormat="1" x14ac:dyDescent="0.2">
      <c r="A1147" s="279"/>
      <c r="B1147" s="280"/>
      <c r="C1147" s="279"/>
      <c r="D1147" s="280"/>
      <c r="E1147" s="280"/>
      <c r="F1147" s="281"/>
      <c r="G1147" s="280"/>
      <c r="H1147" s="282"/>
      <c r="I1147" s="280"/>
      <c r="J1147" s="280"/>
      <c r="K1147" s="280"/>
      <c r="L1147" s="280"/>
      <c r="M1147" s="290"/>
      <c r="N1147" s="284"/>
    </row>
    <row r="1148" spans="1:14" s="9" customFormat="1" x14ac:dyDescent="0.2">
      <c r="A1148" s="279"/>
      <c r="B1148" s="280"/>
      <c r="C1148" s="279"/>
      <c r="D1148" s="280"/>
      <c r="E1148" s="280"/>
      <c r="F1148" s="281"/>
      <c r="G1148" s="280"/>
      <c r="H1148" s="282"/>
      <c r="I1148" s="280"/>
      <c r="J1148" s="280"/>
      <c r="K1148" s="280"/>
      <c r="L1148" s="280"/>
      <c r="M1148" s="290"/>
      <c r="N1148" s="284"/>
    </row>
    <row r="1149" spans="1:14" s="9" customFormat="1" x14ac:dyDescent="0.2">
      <c r="A1149" s="279"/>
      <c r="B1149" s="280"/>
      <c r="C1149" s="279"/>
      <c r="D1149" s="280"/>
      <c r="E1149" s="280"/>
      <c r="F1149" s="281"/>
      <c r="G1149" s="280"/>
      <c r="H1149" s="282"/>
      <c r="I1149" s="280"/>
      <c r="J1149" s="280"/>
      <c r="K1149" s="280"/>
      <c r="L1149" s="280"/>
      <c r="M1149" s="290"/>
      <c r="N1149" s="284"/>
    </row>
    <row r="1150" spans="1:14" s="9" customFormat="1" x14ac:dyDescent="0.2">
      <c r="A1150" s="279"/>
      <c r="B1150" s="280"/>
      <c r="C1150" s="279"/>
      <c r="D1150" s="280"/>
      <c r="E1150" s="280"/>
      <c r="F1150" s="281"/>
      <c r="G1150" s="280"/>
      <c r="H1150" s="282"/>
      <c r="I1150" s="280"/>
      <c r="J1150" s="280"/>
      <c r="K1150" s="280"/>
      <c r="L1150" s="280"/>
      <c r="M1150" s="290"/>
      <c r="N1150" s="284"/>
    </row>
    <row r="1151" spans="1:14" s="9" customFormat="1" x14ac:dyDescent="0.2">
      <c r="A1151" s="279"/>
      <c r="B1151" s="280"/>
      <c r="C1151" s="279"/>
      <c r="D1151" s="280"/>
      <c r="E1151" s="280"/>
      <c r="F1151" s="281"/>
      <c r="G1151" s="280"/>
      <c r="H1151" s="282"/>
      <c r="I1151" s="280"/>
      <c r="J1151" s="280"/>
      <c r="K1151" s="280"/>
      <c r="L1151" s="280"/>
      <c r="M1151" s="290"/>
      <c r="N1151" s="284"/>
    </row>
    <row r="1152" spans="1:14" s="9" customFormat="1" x14ac:dyDescent="0.2">
      <c r="A1152" s="279"/>
      <c r="B1152" s="280"/>
      <c r="C1152" s="279"/>
      <c r="D1152" s="280"/>
      <c r="E1152" s="280"/>
      <c r="F1152" s="281"/>
      <c r="G1152" s="280"/>
      <c r="H1152" s="282"/>
      <c r="I1152" s="280"/>
      <c r="J1152" s="280"/>
      <c r="K1152" s="280"/>
      <c r="L1152" s="280"/>
      <c r="M1152" s="290"/>
      <c r="N1152" s="284"/>
    </row>
    <row r="1153" spans="1:14" s="9" customFormat="1" x14ac:dyDescent="0.2">
      <c r="A1153" s="279"/>
      <c r="B1153" s="280"/>
      <c r="C1153" s="279"/>
      <c r="D1153" s="280"/>
      <c r="E1153" s="280"/>
      <c r="F1153" s="281"/>
      <c r="G1153" s="280"/>
      <c r="H1153" s="282"/>
      <c r="I1153" s="280"/>
      <c r="J1153" s="280"/>
      <c r="K1153" s="280"/>
      <c r="L1153" s="280"/>
      <c r="M1153" s="290"/>
      <c r="N1153" s="284"/>
    </row>
    <row r="1154" spans="1:14" s="9" customFormat="1" x14ac:dyDescent="0.2">
      <c r="A1154" s="279"/>
      <c r="B1154" s="280"/>
      <c r="C1154" s="279"/>
      <c r="D1154" s="280"/>
      <c r="E1154" s="280"/>
      <c r="F1154" s="281"/>
      <c r="G1154" s="280"/>
      <c r="H1154" s="282"/>
      <c r="I1154" s="280"/>
      <c r="J1154" s="280"/>
      <c r="K1154" s="280"/>
      <c r="L1154" s="280"/>
      <c r="M1154" s="290"/>
      <c r="N1154" s="284"/>
    </row>
    <row r="1155" spans="1:14" s="9" customFormat="1" x14ac:dyDescent="0.2">
      <c r="A1155" s="279"/>
      <c r="B1155" s="280"/>
      <c r="C1155" s="279"/>
      <c r="D1155" s="280"/>
      <c r="E1155" s="280"/>
      <c r="F1155" s="281"/>
      <c r="G1155" s="280"/>
      <c r="H1155" s="282"/>
      <c r="I1155" s="280"/>
      <c r="J1155" s="280"/>
      <c r="K1155" s="280"/>
      <c r="L1155" s="280"/>
      <c r="M1155" s="290"/>
      <c r="N1155" s="284"/>
    </row>
    <row r="1156" spans="1:14" s="9" customFormat="1" x14ac:dyDescent="0.2">
      <c r="A1156" s="279"/>
      <c r="B1156" s="280"/>
      <c r="C1156" s="279"/>
      <c r="D1156" s="280"/>
      <c r="E1156" s="280"/>
      <c r="F1156" s="281"/>
      <c r="G1156" s="280"/>
      <c r="H1156" s="282"/>
      <c r="I1156" s="280"/>
      <c r="J1156" s="280"/>
      <c r="K1156" s="280"/>
      <c r="L1156" s="280"/>
      <c r="M1156" s="290"/>
      <c r="N1156" s="284"/>
    </row>
    <row r="1157" spans="1:14" s="9" customFormat="1" x14ac:dyDescent="0.2">
      <c r="A1157" s="279"/>
      <c r="B1157" s="280"/>
      <c r="C1157" s="279"/>
      <c r="D1157" s="280"/>
      <c r="E1157" s="280"/>
      <c r="F1157" s="281"/>
      <c r="G1157" s="280"/>
      <c r="H1157" s="282"/>
      <c r="I1157" s="280"/>
      <c r="J1157" s="280"/>
      <c r="K1157" s="280"/>
      <c r="L1157" s="280"/>
      <c r="M1157" s="290"/>
      <c r="N1157" s="284"/>
    </row>
    <row r="1158" spans="1:14" s="9" customFormat="1" x14ac:dyDescent="0.2">
      <c r="A1158" s="279"/>
      <c r="B1158" s="280"/>
      <c r="C1158" s="279"/>
      <c r="D1158" s="280"/>
      <c r="E1158" s="280"/>
      <c r="F1158" s="281"/>
      <c r="G1158" s="280"/>
      <c r="H1158" s="282"/>
      <c r="I1158" s="280"/>
      <c r="J1158" s="280"/>
      <c r="K1158" s="280"/>
      <c r="L1158" s="280"/>
      <c r="M1158" s="290"/>
      <c r="N1158" s="284"/>
    </row>
    <row r="1159" spans="1:14" s="9" customFormat="1" x14ac:dyDescent="0.2">
      <c r="A1159" s="279"/>
      <c r="B1159" s="280"/>
      <c r="C1159" s="279"/>
      <c r="D1159" s="280"/>
      <c r="E1159" s="280"/>
      <c r="F1159" s="281"/>
      <c r="G1159" s="280"/>
      <c r="H1159" s="282"/>
      <c r="I1159" s="280"/>
      <c r="J1159" s="280"/>
      <c r="K1159" s="280"/>
      <c r="L1159" s="280"/>
      <c r="M1159" s="290"/>
      <c r="N1159" s="284"/>
    </row>
    <row r="1160" spans="1:14" s="9" customFormat="1" x14ac:dyDescent="0.2">
      <c r="A1160" s="279"/>
      <c r="B1160" s="280"/>
      <c r="C1160" s="279"/>
      <c r="D1160" s="280"/>
      <c r="E1160" s="280"/>
      <c r="F1160" s="281"/>
      <c r="G1160" s="280"/>
      <c r="H1160" s="282"/>
      <c r="I1160" s="280"/>
      <c r="J1160" s="280"/>
      <c r="K1160" s="280"/>
      <c r="L1160" s="280"/>
      <c r="M1160" s="290"/>
      <c r="N1160" s="284"/>
    </row>
    <row r="1161" spans="1:14" s="9" customFormat="1" x14ac:dyDescent="0.2">
      <c r="A1161" s="279"/>
      <c r="B1161" s="280"/>
      <c r="C1161" s="279"/>
      <c r="D1161" s="280"/>
      <c r="E1161" s="280"/>
      <c r="F1161" s="281"/>
      <c r="G1161" s="280"/>
      <c r="H1161" s="282"/>
      <c r="I1161" s="280"/>
      <c r="J1161" s="280"/>
      <c r="K1161" s="280"/>
      <c r="L1161" s="280"/>
      <c r="M1161" s="290"/>
      <c r="N1161" s="284"/>
    </row>
    <row r="1162" spans="1:14" s="9" customFormat="1" x14ac:dyDescent="0.2">
      <c r="A1162" s="279"/>
      <c r="B1162" s="280"/>
      <c r="C1162" s="279"/>
      <c r="D1162" s="280"/>
      <c r="E1162" s="280"/>
      <c r="F1162" s="281"/>
      <c r="G1162" s="280"/>
      <c r="H1162" s="282"/>
      <c r="I1162" s="280"/>
      <c r="J1162" s="280"/>
      <c r="K1162" s="280"/>
      <c r="L1162" s="280"/>
      <c r="M1162" s="290"/>
      <c r="N1162" s="284"/>
    </row>
    <row r="1163" spans="1:14" s="9" customFormat="1" x14ac:dyDescent="0.2">
      <c r="A1163" s="279"/>
      <c r="B1163" s="280"/>
      <c r="C1163" s="279"/>
      <c r="D1163" s="280"/>
      <c r="E1163" s="280"/>
      <c r="F1163" s="281"/>
      <c r="G1163" s="280"/>
      <c r="H1163" s="282"/>
      <c r="I1163" s="280"/>
      <c r="J1163" s="280"/>
      <c r="K1163" s="280"/>
      <c r="L1163" s="280"/>
      <c r="M1163" s="290"/>
      <c r="N1163" s="284"/>
    </row>
    <row r="1164" spans="1:14" s="9" customFormat="1" x14ac:dyDescent="0.2">
      <c r="A1164" s="279"/>
      <c r="B1164" s="280"/>
      <c r="C1164" s="279"/>
      <c r="D1164" s="280"/>
      <c r="E1164" s="280"/>
      <c r="F1164" s="281"/>
      <c r="G1164" s="280"/>
      <c r="H1164" s="282"/>
      <c r="I1164" s="280"/>
      <c r="J1164" s="280"/>
      <c r="K1164" s="280"/>
      <c r="L1164" s="280"/>
      <c r="M1164" s="290"/>
      <c r="N1164" s="284"/>
    </row>
    <row r="1165" spans="1:14" s="9" customFormat="1" x14ac:dyDescent="0.2">
      <c r="A1165" s="279"/>
      <c r="B1165" s="280"/>
      <c r="C1165" s="279"/>
      <c r="D1165" s="280"/>
      <c r="E1165" s="280"/>
      <c r="F1165" s="281"/>
      <c r="G1165" s="280"/>
      <c r="H1165" s="282"/>
      <c r="I1165" s="280"/>
      <c r="J1165" s="280"/>
      <c r="K1165" s="280"/>
      <c r="L1165" s="280"/>
      <c r="M1165" s="290"/>
      <c r="N1165" s="284"/>
    </row>
    <row r="1166" spans="1:14" s="9" customFormat="1" x14ac:dyDescent="0.2">
      <c r="A1166" s="279"/>
      <c r="B1166" s="280"/>
      <c r="C1166" s="279"/>
      <c r="D1166" s="280"/>
      <c r="E1166" s="280"/>
      <c r="F1166" s="281"/>
      <c r="G1166" s="280"/>
      <c r="H1166" s="282"/>
      <c r="I1166" s="280"/>
      <c r="J1166" s="280"/>
      <c r="K1166" s="280"/>
      <c r="L1166" s="280"/>
      <c r="M1166" s="290"/>
      <c r="N1166" s="284"/>
    </row>
    <row r="1167" spans="1:14" s="9" customFormat="1" x14ac:dyDescent="0.2">
      <c r="A1167" s="279"/>
      <c r="B1167" s="280"/>
      <c r="C1167" s="279"/>
      <c r="D1167" s="280"/>
      <c r="E1167" s="280"/>
      <c r="F1167" s="281"/>
      <c r="G1167" s="280"/>
      <c r="H1167" s="282"/>
      <c r="I1167" s="280"/>
      <c r="J1167" s="280"/>
      <c r="K1167" s="280"/>
      <c r="L1167" s="280"/>
      <c r="M1167" s="290"/>
      <c r="N1167" s="284"/>
    </row>
    <row r="1168" spans="1:14" s="9" customFormat="1" x14ac:dyDescent="0.2">
      <c r="A1168" s="279"/>
      <c r="B1168" s="280"/>
      <c r="C1168" s="279"/>
      <c r="D1168" s="280"/>
      <c r="E1168" s="280"/>
      <c r="F1168" s="281"/>
      <c r="G1168" s="280"/>
      <c r="H1168" s="282"/>
      <c r="I1168" s="280"/>
      <c r="J1168" s="280"/>
      <c r="K1168" s="280"/>
      <c r="L1168" s="280"/>
      <c r="M1168" s="290"/>
      <c r="N1168" s="284"/>
    </row>
    <row r="1169" spans="1:14" s="9" customFormat="1" x14ac:dyDescent="0.2">
      <c r="A1169" s="279"/>
      <c r="B1169" s="280"/>
      <c r="C1169" s="279"/>
      <c r="D1169" s="280"/>
      <c r="E1169" s="280"/>
      <c r="F1169" s="281"/>
      <c r="G1169" s="280"/>
      <c r="H1169" s="282"/>
      <c r="I1169" s="280"/>
      <c r="J1169" s="280"/>
      <c r="K1169" s="280"/>
      <c r="L1169" s="280"/>
      <c r="M1169" s="290"/>
      <c r="N1169" s="284"/>
    </row>
    <row r="1170" spans="1:14" s="9" customFormat="1" x14ac:dyDescent="0.2">
      <c r="A1170" s="279"/>
      <c r="B1170" s="280"/>
      <c r="C1170" s="279"/>
      <c r="D1170" s="280"/>
      <c r="E1170" s="280"/>
      <c r="F1170" s="281"/>
      <c r="G1170" s="280"/>
      <c r="H1170" s="282"/>
      <c r="I1170" s="280"/>
      <c r="J1170" s="280"/>
      <c r="K1170" s="280"/>
      <c r="L1170" s="280"/>
      <c r="M1170" s="290"/>
      <c r="N1170" s="284"/>
    </row>
    <row r="1171" spans="1:14" s="9" customFormat="1" x14ac:dyDescent="0.2">
      <c r="A1171" s="279"/>
      <c r="B1171" s="280"/>
      <c r="C1171" s="279"/>
      <c r="D1171" s="280"/>
      <c r="E1171" s="280"/>
      <c r="F1171" s="281"/>
      <c r="G1171" s="280"/>
      <c r="H1171" s="282"/>
      <c r="I1171" s="280"/>
      <c r="J1171" s="280"/>
      <c r="K1171" s="280"/>
      <c r="L1171" s="280"/>
      <c r="M1171" s="290"/>
      <c r="N1171" s="284"/>
    </row>
    <row r="1172" spans="1:14" s="9" customFormat="1" x14ac:dyDescent="0.2">
      <c r="A1172" s="279"/>
      <c r="B1172" s="280"/>
      <c r="C1172" s="279"/>
      <c r="D1172" s="280"/>
      <c r="E1172" s="280"/>
      <c r="F1172" s="281"/>
      <c r="G1172" s="280"/>
      <c r="H1172" s="282"/>
      <c r="I1172" s="280"/>
      <c r="J1172" s="280"/>
      <c r="K1172" s="280"/>
      <c r="L1172" s="280"/>
      <c r="M1172" s="290"/>
      <c r="N1172" s="284"/>
    </row>
    <row r="1173" spans="1:14" s="9" customFormat="1" x14ac:dyDescent="0.2">
      <c r="A1173" s="279"/>
      <c r="B1173" s="280"/>
      <c r="C1173" s="279"/>
      <c r="D1173" s="280"/>
      <c r="E1173" s="280"/>
      <c r="F1173" s="281"/>
      <c r="G1173" s="280"/>
      <c r="H1173" s="282"/>
      <c r="I1173" s="280"/>
      <c r="J1173" s="280"/>
      <c r="K1173" s="280"/>
      <c r="L1173" s="280"/>
      <c r="M1173" s="290"/>
      <c r="N1173" s="284"/>
    </row>
    <row r="1174" spans="1:14" s="9" customFormat="1" x14ac:dyDescent="0.2">
      <c r="A1174" s="279"/>
      <c r="B1174" s="280"/>
      <c r="C1174" s="279"/>
      <c r="D1174" s="280"/>
      <c r="E1174" s="280"/>
      <c r="F1174" s="281"/>
      <c r="G1174" s="280"/>
      <c r="H1174" s="282"/>
      <c r="I1174" s="280"/>
      <c r="J1174" s="280"/>
      <c r="K1174" s="280"/>
      <c r="L1174" s="280"/>
      <c r="M1174" s="290"/>
      <c r="N1174" s="284"/>
    </row>
    <row r="1175" spans="1:14" s="9" customFormat="1" x14ac:dyDescent="0.2">
      <c r="A1175" s="279"/>
      <c r="B1175" s="280"/>
      <c r="C1175" s="279"/>
      <c r="D1175" s="280"/>
      <c r="E1175" s="280"/>
      <c r="F1175" s="281"/>
      <c r="G1175" s="280"/>
      <c r="H1175" s="282"/>
      <c r="I1175" s="280"/>
      <c r="J1175" s="280"/>
      <c r="K1175" s="280"/>
      <c r="L1175" s="280"/>
      <c r="M1175" s="290"/>
      <c r="N1175" s="284"/>
    </row>
    <row r="1176" spans="1:14" s="9" customFormat="1" x14ac:dyDescent="0.2">
      <c r="A1176" s="279"/>
      <c r="B1176" s="280"/>
      <c r="C1176" s="279"/>
      <c r="D1176" s="280"/>
      <c r="E1176" s="280"/>
      <c r="F1176" s="281"/>
      <c r="G1176" s="280"/>
      <c r="H1176" s="282"/>
      <c r="I1176" s="280"/>
      <c r="J1176" s="280"/>
      <c r="K1176" s="280"/>
      <c r="L1176" s="280"/>
      <c r="M1176" s="290"/>
      <c r="N1176" s="284"/>
    </row>
    <row r="1177" spans="1:14" s="9" customFormat="1" x14ac:dyDescent="0.2">
      <c r="A1177" s="279"/>
      <c r="B1177" s="280"/>
      <c r="C1177" s="279"/>
      <c r="D1177" s="280"/>
      <c r="E1177" s="280"/>
      <c r="F1177" s="281"/>
      <c r="G1177" s="280"/>
      <c r="H1177" s="282"/>
      <c r="I1177" s="280"/>
      <c r="J1177" s="280"/>
      <c r="K1177" s="280"/>
      <c r="L1177" s="280"/>
      <c r="M1177" s="290"/>
      <c r="N1177" s="284"/>
    </row>
    <row r="1178" spans="1:14" s="9" customFormat="1" x14ac:dyDescent="0.2">
      <c r="A1178" s="279"/>
      <c r="B1178" s="280"/>
      <c r="C1178" s="279"/>
      <c r="D1178" s="280"/>
      <c r="E1178" s="280"/>
      <c r="F1178" s="281"/>
      <c r="G1178" s="280"/>
      <c r="H1178" s="282"/>
      <c r="I1178" s="280"/>
      <c r="J1178" s="280"/>
      <c r="K1178" s="280"/>
      <c r="L1178" s="280"/>
      <c r="M1178" s="290"/>
      <c r="N1178" s="284"/>
    </row>
    <row r="1179" spans="1:14" s="9" customFormat="1" x14ac:dyDescent="0.2">
      <c r="A1179" s="279"/>
      <c r="B1179" s="280"/>
      <c r="C1179" s="279"/>
      <c r="D1179" s="280"/>
      <c r="E1179" s="280"/>
      <c r="F1179" s="281"/>
      <c r="G1179" s="280"/>
      <c r="H1179" s="282"/>
      <c r="I1179" s="280"/>
      <c r="J1179" s="280"/>
      <c r="K1179" s="280"/>
      <c r="L1179" s="280"/>
      <c r="M1179" s="290"/>
      <c r="N1179" s="284"/>
    </row>
    <row r="1180" spans="1:14" s="9" customFormat="1" x14ac:dyDescent="0.2">
      <c r="A1180" s="279"/>
      <c r="B1180" s="280"/>
      <c r="C1180" s="279"/>
      <c r="D1180" s="280"/>
      <c r="E1180" s="280"/>
      <c r="F1180" s="281"/>
      <c r="G1180" s="280"/>
      <c r="H1180" s="282"/>
      <c r="I1180" s="280"/>
      <c r="J1180" s="280"/>
      <c r="K1180" s="280"/>
      <c r="L1180" s="280"/>
      <c r="M1180" s="290"/>
      <c r="N1180" s="284"/>
    </row>
    <row r="1181" spans="1:14" s="9" customFormat="1" x14ac:dyDescent="0.2">
      <c r="A1181" s="279"/>
      <c r="B1181" s="280"/>
      <c r="C1181" s="279"/>
      <c r="D1181" s="280"/>
      <c r="E1181" s="280"/>
      <c r="F1181" s="281"/>
      <c r="G1181" s="280"/>
      <c r="H1181" s="282"/>
      <c r="I1181" s="280"/>
      <c r="J1181" s="280"/>
      <c r="K1181" s="280"/>
      <c r="L1181" s="280"/>
      <c r="M1181" s="290"/>
      <c r="N1181" s="284"/>
    </row>
    <row r="1182" spans="1:14" s="9" customFormat="1" x14ac:dyDescent="0.2">
      <c r="A1182" s="279"/>
      <c r="B1182" s="280"/>
      <c r="C1182" s="279"/>
      <c r="D1182" s="280"/>
      <c r="E1182" s="280"/>
      <c r="F1182" s="281"/>
      <c r="G1182" s="280"/>
      <c r="H1182" s="282"/>
      <c r="I1182" s="280"/>
      <c r="J1182" s="280"/>
      <c r="K1182" s="280"/>
      <c r="L1182" s="280"/>
      <c r="M1182" s="290"/>
      <c r="N1182" s="284"/>
    </row>
    <row r="1183" spans="1:14" s="9" customFormat="1" x14ac:dyDescent="0.2">
      <c r="A1183" s="279"/>
      <c r="B1183" s="280"/>
      <c r="C1183" s="279"/>
      <c r="D1183" s="280"/>
      <c r="E1183" s="280"/>
      <c r="F1183" s="281"/>
      <c r="G1183" s="280"/>
      <c r="H1183" s="282"/>
      <c r="I1183" s="280"/>
      <c r="J1183" s="280"/>
      <c r="K1183" s="280"/>
      <c r="L1183" s="280"/>
      <c r="M1183" s="290"/>
      <c r="N1183" s="284"/>
    </row>
    <row r="1184" spans="1:14" s="9" customFormat="1" x14ac:dyDescent="0.2">
      <c r="A1184" s="279"/>
      <c r="B1184" s="280"/>
      <c r="C1184" s="279"/>
      <c r="D1184" s="280"/>
      <c r="E1184" s="280"/>
      <c r="F1184" s="281"/>
      <c r="G1184" s="280"/>
      <c r="H1184" s="282"/>
      <c r="I1184" s="280"/>
      <c r="J1184" s="280"/>
      <c r="K1184" s="280"/>
      <c r="L1184" s="280"/>
      <c r="M1184" s="290"/>
      <c r="N1184" s="284"/>
    </row>
    <row r="1185" spans="1:14" s="9" customFormat="1" x14ac:dyDescent="0.2">
      <c r="A1185" s="279"/>
      <c r="B1185" s="280"/>
      <c r="C1185" s="279"/>
      <c r="D1185" s="280"/>
      <c r="E1185" s="280"/>
      <c r="F1185" s="281"/>
      <c r="G1185" s="280"/>
      <c r="H1185" s="282"/>
      <c r="I1185" s="280"/>
      <c r="J1185" s="280"/>
      <c r="K1185" s="280"/>
      <c r="L1185" s="280"/>
      <c r="M1185" s="290"/>
      <c r="N1185" s="284"/>
    </row>
    <row r="1186" spans="1:14" s="9" customFormat="1" x14ac:dyDescent="0.2">
      <c r="A1186" s="279"/>
      <c r="B1186" s="280"/>
      <c r="C1186" s="279"/>
      <c r="D1186" s="280"/>
      <c r="E1186" s="280"/>
      <c r="F1186" s="281"/>
      <c r="G1186" s="280"/>
      <c r="H1186" s="282"/>
      <c r="I1186" s="280"/>
      <c r="J1186" s="280"/>
      <c r="K1186" s="280"/>
      <c r="L1186" s="280"/>
      <c r="M1186" s="290"/>
      <c r="N1186" s="284"/>
    </row>
    <row r="1187" spans="1:14" s="9" customFormat="1" x14ac:dyDescent="0.2">
      <c r="A1187" s="279"/>
      <c r="B1187" s="280"/>
      <c r="C1187" s="279"/>
      <c r="D1187" s="280"/>
      <c r="E1187" s="280"/>
      <c r="F1187" s="281"/>
      <c r="G1187" s="280"/>
      <c r="H1187" s="282"/>
      <c r="I1187" s="280"/>
      <c r="J1187" s="280"/>
      <c r="K1187" s="280"/>
      <c r="L1187" s="280"/>
      <c r="M1187" s="290"/>
      <c r="N1187" s="284"/>
    </row>
    <row r="1188" spans="1:14" s="9" customFormat="1" x14ac:dyDescent="0.2">
      <c r="A1188" s="279"/>
      <c r="B1188" s="280"/>
      <c r="C1188" s="279"/>
      <c r="D1188" s="280"/>
      <c r="E1188" s="280"/>
      <c r="F1188" s="281"/>
      <c r="G1188" s="280"/>
      <c r="H1188" s="282"/>
      <c r="I1188" s="280"/>
      <c r="J1188" s="280"/>
      <c r="K1188" s="280"/>
      <c r="L1188" s="280"/>
      <c r="M1188" s="290"/>
      <c r="N1188" s="284"/>
    </row>
    <row r="1189" spans="1:14" s="9" customFormat="1" x14ac:dyDescent="0.2">
      <c r="A1189" s="279"/>
      <c r="B1189" s="280"/>
      <c r="C1189" s="279"/>
      <c r="D1189" s="280"/>
      <c r="E1189" s="280"/>
      <c r="F1189" s="281"/>
      <c r="G1189" s="280"/>
      <c r="H1189" s="282"/>
      <c r="I1189" s="280"/>
      <c r="J1189" s="280"/>
      <c r="K1189" s="280"/>
      <c r="L1189" s="280"/>
      <c r="M1189" s="290"/>
      <c r="N1189" s="284"/>
    </row>
    <row r="1190" spans="1:14" s="9" customFormat="1" x14ac:dyDescent="0.2">
      <c r="A1190" s="279"/>
      <c r="B1190" s="280"/>
      <c r="C1190" s="279"/>
      <c r="D1190" s="280"/>
      <c r="E1190" s="280"/>
      <c r="F1190" s="281"/>
      <c r="G1190" s="280"/>
      <c r="H1190" s="282"/>
      <c r="I1190" s="280"/>
      <c r="J1190" s="280"/>
      <c r="K1190" s="280"/>
      <c r="L1190" s="280"/>
      <c r="M1190" s="290"/>
      <c r="N1190" s="284"/>
    </row>
    <row r="1191" spans="1:14" s="9" customFormat="1" x14ac:dyDescent="0.2">
      <c r="A1191" s="279"/>
      <c r="B1191" s="280"/>
      <c r="C1191" s="279"/>
      <c r="D1191" s="280"/>
      <c r="E1191" s="280"/>
      <c r="F1191" s="281"/>
      <c r="G1191" s="280"/>
      <c r="H1191" s="282"/>
      <c r="I1191" s="280"/>
      <c r="J1191" s="280"/>
      <c r="K1191" s="280"/>
      <c r="L1191" s="280"/>
      <c r="M1191" s="290"/>
      <c r="N1191" s="284"/>
    </row>
    <row r="1192" spans="1:14" s="9" customFormat="1" x14ac:dyDescent="0.2">
      <c r="A1192" s="279"/>
      <c r="B1192" s="280"/>
      <c r="C1192" s="279"/>
      <c r="D1192" s="280"/>
      <c r="E1192" s="280"/>
      <c r="F1192" s="281"/>
      <c r="G1192" s="280"/>
      <c r="H1192" s="282"/>
      <c r="I1192" s="280"/>
      <c r="J1192" s="280"/>
      <c r="K1192" s="280"/>
      <c r="L1192" s="280"/>
      <c r="M1192" s="290"/>
      <c r="N1192" s="284"/>
    </row>
    <row r="1193" spans="1:14" s="9" customFormat="1" x14ac:dyDescent="0.2">
      <c r="A1193" s="279"/>
      <c r="B1193" s="280"/>
      <c r="C1193" s="279"/>
      <c r="D1193" s="280"/>
      <c r="E1193" s="280"/>
      <c r="F1193" s="281"/>
      <c r="G1193" s="280"/>
      <c r="H1193" s="282"/>
      <c r="I1193" s="280"/>
      <c r="J1193" s="280"/>
      <c r="K1193" s="280"/>
      <c r="L1193" s="280"/>
      <c r="M1193" s="290"/>
      <c r="N1193" s="284"/>
    </row>
    <row r="1194" spans="1:14" s="9" customFormat="1" x14ac:dyDescent="0.2">
      <c r="A1194" s="279"/>
      <c r="B1194" s="280"/>
      <c r="C1194" s="279"/>
      <c r="D1194" s="280"/>
      <c r="E1194" s="280"/>
      <c r="F1194" s="281"/>
      <c r="G1194" s="280"/>
      <c r="H1194" s="282"/>
      <c r="I1194" s="280"/>
      <c r="J1194" s="280"/>
      <c r="K1194" s="280"/>
      <c r="L1194" s="280"/>
      <c r="M1194" s="290"/>
      <c r="N1194" s="284"/>
    </row>
    <row r="1195" spans="1:14" s="9" customFormat="1" x14ac:dyDescent="0.2">
      <c r="A1195" s="279"/>
      <c r="B1195" s="280"/>
      <c r="C1195" s="279"/>
      <c r="D1195" s="280"/>
      <c r="E1195" s="280"/>
      <c r="F1195" s="281"/>
      <c r="G1195" s="280"/>
      <c r="H1195" s="282"/>
      <c r="I1195" s="280"/>
      <c r="J1195" s="280"/>
      <c r="K1195" s="280"/>
      <c r="L1195" s="280"/>
      <c r="M1195" s="290"/>
      <c r="N1195" s="284"/>
    </row>
    <row r="1196" spans="1:14" s="9" customFormat="1" x14ac:dyDescent="0.2">
      <c r="A1196" s="279"/>
      <c r="B1196" s="280"/>
      <c r="C1196" s="279"/>
      <c r="D1196" s="280"/>
      <c r="E1196" s="280"/>
      <c r="F1196" s="281"/>
      <c r="G1196" s="280"/>
      <c r="H1196" s="282"/>
      <c r="I1196" s="280"/>
      <c r="J1196" s="280"/>
      <c r="K1196" s="280"/>
      <c r="L1196" s="280"/>
      <c r="M1196" s="290"/>
      <c r="N1196" s="284"/>
    </row>
    <row r="1197" spans="1:14" s="9" customFormat="1" x14ac:dyDescent="0.2">
      <c r="A1197" s="279"/>
      <c r="B1197" s="280"/>
      <c r="C1197" s="279"/>
      <c r="D1197" s="280"/>
      <c r="E1197" s="280"/>
      <c r="F1197" s="281"/>
      <c r="G1197" s="280"/>
      <c r="H1197" s="282"/>
      <c r="I1197" s="280"/>
      <c r="J1197" s="280"/>
      <c r="K1197" s="280"/>
      <c r="L1197" s="280"/>
      <c r="M1197" s="290"/>
      <c r="N1197" s="284"/>
    </row>
    <row r="1198" spans="1:14" s="9" customFormat="1" x14ac:dyDescent="0.2">
      <c r="A1198" s="279"/>
      <c r="B1198" s="280"/>
      <c r="C1198" s="279"/>
      <c r="D1198" s="280"/>
      <c r="E1198" s="280"/>
      <c r="F1198" s="281"/>
      <c r="G1198" s="280"/>
      <c r="H1198" s="282"/>
      <c r="I1198" s="280"/>
      <c r="J1198" s="280"/>
      <c r="K1198" s="280"/>
      <c r="L1198" s="280"/>
      <c r="M1198" s="290"/>
      <c r="N1198" s="284"/>
    </row>
    <row r="1199" spans="1:14" s="9" customFormat="1" x14ac:dyDescent="0.2">
      <c r="A1199" s="279"/>
      <c r="B1199" s="280"/>
      <c r="C1199" s="279"/>
      <c r="D1199" s="280"/>
      <c r="E1199" s="280"/>
      <c r="F1199" s="281"/>
      <c r="G1199" s="280"/>
      <c r="H1199" s="282"/>
      <c r="I1199" s="280"/>
      <c r="J1199" s="280"/>
      <c r="K1199" s="280"/>
      <c r="L1199" s="280"/>
      <c r="M1199" s="290"/>
      <c r="N1199" s="284"/>
    </row>
    <row r="1200" spans="1:14" s="9" customFormat="1" x14ac:dyDescent="0.2">
      <c r="A1200" s="279"/>
      <c r="B1200" s="280"/>
      <c r="C1200" s="279"/>
      <c r="D1200" s="280"/>
      <c r="E1200" s="280"/>
      <c r="F1200" s="281"/>
      <c r="G1200" s="280"/>
      <c r="H1200" s="282"/>
      <c r="I1200" s="280"/>
      <c r="J1200" s="280"/>
      <c r="K1200" s="280"/>
      <c r="L1200" s="280"/>
      <c r="M1200" s="290"/>
      <c r="N1200" s="284"/>
    </row>
    <row r="1201" spans="1:14" s="9" customFormat="1" x14ac:dyDescent="0.2">
      <c r="A1201" s="279"/>
      <c r="B1201" s="280"/>
      <c r="C1201" s="279"/>
      <c r="D1201" s="280"/>
      <c r="E1201" s="280"/>
      <c r="F1201" s="281"/>
      <c r="G1201" s="280"/>
      <c r="H1201" s="282"/>
      <c r="I1201" s="280"/>
      <c r="J1201" s="280"/>
      <c r="K1201" s="280"/>
      <c r="L1201" s="280"/>
      <c r="M1201" s="290"/>
      <c r="N1201" s="284"/>
    </row>
    <row r="1202" spans="1:14" s="9" customFormat="1" x14ac:dyDescent="0.2">
      <c r="A1202" s="279"/>
      <c r="B1202" s="280"/>
      <c r="C1202" s="279"/>
      <c r="D1202" s="280"/>
      <c r="E1202" s="280"/>
      <c r="F1202" s="281"/>
      <c r="G1202" s="280"/>
      <c r="H1202" s="282"/>
      <c r="I1202" s="280"/>
      <c r="J1202" s="280"/>
      <c r="K1202" s="280"/>
      <c r="L1202" s="280"/>
      <c r="M1202" s="290"/>
      <c r="N1202" s="284"/>
    </row>
    <row r="1203" spans="1:14" s="9" customFormat="1" x14ac:dyDescent="0.2">
      <c r="A1203" s="279"/>
      <c r="B1203" s="280"/>
      <c r="C1203" s="279"/>
      <c r="D1203" s="280"/>
      <c r="E1203" s="280"/>
      <c r="F1203" s="281"/>
      <c r="G1203" s="280"/>
      <c r="H1203" s="282"/>
      <c r="I1203" s="280"/>
      <c r="J1203" s="280"/>
      <c r="K1203" s="280"/>
      <c r="L1203" s="280"/>
      <c r="M1203" s="290"/>
      <c r="N1203" s="284"/>
    </row>
    <row r="1204" spans="1:14" s="9" customFormat="1" x14ac:dyDescent="0.2">
      <c r="A1204" s="279"/>
      <c r="B1204" s="280"/>
      <c r="C1204" s="279"/>
      <c r="D1204" s="280"/>
      <c r="E1204" s="280"/>
      <c r="F1204" s="281"/>
      <c r="G1204" s="280"/>
      <c r="H1204" s="282"/>
      <c r="I1204" s="280"/>
      <c r="J1204" s="280"/>
      <c r="K1204" s="280"/>
      <c r="L1204" s="280"/>
      <c r="M1204" s="290"/>
      <c r="N1204" s="284"/>
    </row>
    <row r="1205" spans="1:14" s="9" customFormat="1" x14ac:dyDescent="0.2">
      <c r="A1205" s="279"/>
      <c r="B1205" s="280"/>
      <c r="C1205" s="279"/>
      <c r="D1205" s="280"/>
      <c r="E1205" s="280"/>
      <c r="F1205" s="281"/>
      <c r="G1205" s="280"/>
      <c r="H1205" s="282"/>
      <c r="I1205" s="280"/>
      <c r="J1205" s="280"/>
      <c r="K1205" s="280"/>
      <c r="L1205" s="280"/>
      <c r="M1205" s="290"/>
      <c r="N1205" s="284"/>
    </row>
    <row r="1206" spans="1:14" s="9" customFormat="1" x14ac:dyDescent="0.2">
      <c r="A1206" s="279"/>
      <c r="B1206" s="280"/>
      <c r="C1206" s="279"/>
      <c r="D1206" s="280"/>
      <c r="E1206" s="280"/>
      <c r="F1206" s="281"/>
      <c r="G1206" s="280"/>
      <c r="H1206" s="282"/>
      <c r="I1206" s="280"/>
      <c r="J1206" s="280"/>
      <c r="K1206" s="280"/>
      <c r="L1206" s="280"/>
      <c r="M1206" s="290"/>
      <c r="N1206" s="284"/>
    </row>
    <row r="1207" spans="1:14" s="9" customFormat="1" x14ac:dyDescent="0.2">
      <c r="A1207" s="279"/>
      <c r="B1207" s="280"/>
      <c r="C1207" s="279"/>
      <c r="D1207" s="280"/>
      <c r="E1207" s="280"/>
      <c r="F1207" s="281"/>
      <c r="G1207" s="280"/>
      <c r="H1207" s="282"/>
      <c r="I1207" s="280"/>
      <c r="J1207" s="280"/>
      <c r="K1207" s="280"/>
      <c r="L1207" s="280"/>
      <c r="M1207" s="290"/>
      <c r="N1207" s="284"/>
    </row>
    <row r="1208" spans="1:14" s="9" customFormat="1" x14ac:dyDescent="0.2">
      <c r="A1208" s="279"/>
      <c r="B1208" s="280"/>
      <c r="C1208" s="279"/>
      <c r="D1208" s="280"/>
      <c r="E1208" s="280"/>
      <c r="F1208" s="281"/>
      <c r="G1208" s="280"/>
      <c r="H1208" s="282"/>
      <c r="I1208" s="280"/>
      <c r="J1208" s="280"/>
      <c r="K1208" s="280"/>
      <c r="L1208" s="280"/>
      <c r="M1208" s="290"/>
      <c r="N1208" s="284"/>
    </row>
    <row r="1209" spans="1:14" s="9" customFormat="1" x14ac:dyDescent="0.2">
      <c r="A1209" s="279"/>
      <c r="B1209" s="280"/>
      <c r="C1209" s="279"/>
      <c r="D1209" s="280"/>
      <c r="E1209" s="280"/>
      <c r="F1209" s="281"/>
      <c r="G1209" s="280"/>
      <c r="H1209" s="282"/>
      <c r="I1209" s="280"/>
      <c r="J1209" s="280"/>
      <c r="K1209" s="280"/>
      <c r="L1209" s="280"/>
      <c r="M1209" s="290"/>
      <c r="N1209" s="284"/>
    </row>
    <row r="1210" spans="1:14" s="9" customFormat="1" x14ac:dyDescent="0.2">
      <c r="A1210" s="279"/>
      <c r="B1210" s="280"/>
      <c r="C1210" s="279"/>
      <c r="D1210" s="280"/>
      <c r="E1210" s="280"/>
      <c r="F1210" s="281"/>
      <c r="G1210" s="280"/>
      <c r="H1210" s="282"/>
      <c r="I1210" s="280"/>
      <c r="J1210" s="280"/>
      <c r="K1210" s="280"/>
      <c r="L1210" s="280"/>
      <c r="M1210" s="290"/>
      <c r="N1210" s="284"/>
    </row>
    <row r="1211" spans="1:14" s="9" customFormat="1" x14ac:dyDescent="0.2">
      <c r="A1211" s="279"/>
      <c r="B1211" s="280"/>
      <c r="C1211" s="279"/>
      <c r="D1211" s="280"/>
      <c r="E1211" s="280"/>
      <c r="F1211" s="281"/>
      <c r="G1211" s="280"/>
      <c r="H1211" s="282"/>
      <c r="I1211" s="280"/>
      <c r="J1211" s="280"/>
      <c r="K1211" s="280"/>
      <c r="L1211" s="280"/>
      <c r="M1211" s="290"/>
      <c r="N1211" s="284"/>
    </row>
    <row r="1212" spans="1:14" s="9" customFormat="1" x14ac:dyDescent="0.2">
      <c r="A1212" s="279"/>
      <c r="B1212" s="280"/>
      <c r="C1212" s="279"/>
      <c r="D1212" s="280"/>
      <c r="E1212" s="280"/>
      <c r="F1212" s="281"/>
      <c r="G1212" s="280"/>
      <c r="H1212" s="282"/>
      <c r="I1212" s="280"/>
      <c r="J1212" s="280"/>
      <c r="K1212" s="280"/>
      <c r="L1212" s="280"/>
      <c r="M1212" s="290"/>
      <c r="N1212" s="284"/>
    </row>
    <row r="1213" spans="1:14" s="9" customFormat="1" x14ac:dyDescent="0.2">
      <c r="A1213" s="279"/>
      <c r="B1213" s="280"/>
      <c r="C1213" s="279"/>
      <c r="D1213" s="280"/>
      <c r="E1213" s="280"/>
      <c r="F1213" s="281"/>
      <c r="G1213" s="280"/>
      <c r="H1213" s="282"/>
      <c r="I1213" s="280"/>
      <c r="J1213" s="280"/>
      <c r="K1213" s="280"/>
      <c r="L1213" s="280"/>
      <c r="M1213" s="290"/>
      <c r="N1213" s="284"/>
    </row>
    <row r="1214" spans="1:14" s="9" customFormat="1" x14ac:dyDescent="0.2">
      <c r="A1214" s="279"/>
      <c r="B1214" s="280"/>
      <c r="C1214" s="279"/>
      <c r="D1214" s="280"/>
      <c r="E1214" s="280"/>
      <c r="F1214" s="281"/>
      <c r="G1214" s="280"/>
      <c r="H1214" s="282"/>
      <c r="I1214" s="280"/>
      <c r="J1214" s="280"/>
      <c r="K1214" s="280"/>
      <c r="L1214" s="280"/>
      <c r="M1214" s="290"/>
      <c r="N1214" s="284"/>
    </row>
    <row r="1215" spans="1:14" s="9" customFormat="1" x14ac:dyDescent="0.2">
      <c r="A1215" s="279"/>
      <c r="B1215" s="280"/>
      <c r="C1215" s="279"/>
      <c r="D1215" s="280"/>
      <c r="E1215" s="280"/>
      <c r="F1215" s="281"/>
      <c r="G1215" s="280"/>
      <c r="H1215" s="282"/>
      <c r="I1215" s="280"/>
      <c r="J1215" s="280"/>
      <c r="K1215" s="280"/>
      <c r="L1215" s="280"/>
      <c r="M1215" s="290"/>
      <c r="N1215" s="284"/>
    </row>
    <row r="1216" spans="1:14" s="9" customFormat="1" x14ac:dyDescent="0.2">
      <c r="A1216" s="279"/>
      <c r="B1216" s="280"/>
      <c r="C1216" s="279"/>
      <c r="D1216" s="280"/>
      <c r="E1216" s="280"/>
      <c r="F1216" s="281"/>
      <c r="G1216" s="280"/>
      <c r="H1216" s="282"/>
      <c r="I1216" s="280"/>
      <c r="J1216" s="280"/>
      <c r="K1216" s="280"/>
      <c r="L1216" s="280"/>
      <c r="M1216" s="290"/>
      <c r="N1216" s="284"/>
    </row>
    <row r="1217" spans="1:14" s="9" customFormat="1" x14ac:dyDescent="0.2">
      <c r="A1217" s="279"/>
      <c r="B1217" s="280"/>
      <c r="C1217" s="279"/>
      <c r="D1217" s="280"/>
      <c r="E1217" s="280"/>
      <c r="F1217" s="281"/>
      <c r="G1217" s="280"/>
      <c r="H1217" s="282"/>
      <c r="I1217" s="280"/>
      <c r="J1217" s="280"/>
      <c r="K1217" s="280"/>
      <c r="L1217" s="280"/>
      <c r="M1217" s="290"/>
      <c r="N1217" s="284"/>
    </row>
    <row r="1218" spans="1:14" s="9" customFormat="1" x14ac:dyDescent="0.2">
      <c r="A1218" s="279"/>
      <c r="B1218" s="280"/>
      <c r="C1218" s="279"/>
      <c r="D1218" s="280"/>
      <c r="E1218" s="280"/>
      <c r="F1218" s="281"/>
      <c r="G1218" s="280"/>
      <c r="H1218" s="282"/>
      <c r="I1218" s="280"/>
      <c r="J1218" s="280"/>
      <c r="K1218" s="280"/>
      <c r="L1218" s="280"/>
      <c r="M1218" s="290"/>
      <c r="N1218" s="284"/>
    </row>
    <row r="1219" spans="1:14" s="9" customFormat="1" x14ac:dyDescent="0.2">
      <c r="A1219" s="279"/>
      <c r="B1219" s="280"/>
      <c r="C1219" s="279"/>
      <c r="D1219" s="280"/>
      <c r="E1219" s="280"/>
      <c r="F1219" s="281"/>
      <c r="G1219" s="280"/>
      <c r="H1219" s="282"/>
      <c r="I1219" s="280"/>
      <c r="J1219" s="280"/>
      <c r="K1219" s="280"/>
      <c r="L1219" s="280"/>
      <c r="M1219" s="290"/>
      <c r="N1219" s="284"/>
    </row>
    <row r="1220" spans="1:14" s="9" customFormat="1" x14ac:dyDescent="0.2">
      <c r="A1220" s="279"/>
      <c r="B1220" s="280"/>
      <c r="C1220" s="279"/>
      <c r="D1220" s="280"/>
      <c r="E1220" s="280"/>
      <c r="F1220" s="281"/>
      <c r="G1220" s="280"/>
      <c r="H1220" s="282"/>
      <c r="I1220" s="280"/>
      <c r="J1220" s="280"/>
      <c r="K1220" s="280"/>
      <c r="L1220" s="280"/>
      <c r="M1220" s="290"/>
      <c r="N1220" s="284"/>
    </row>
    <row r="1221" spans="1:14" s="9" customFormat="1" x14ac:dyDescent="0.2">
      <c r="A1221" s="279"/>
      <c r="B1221" s="280"/>
      <c r="C1221" s="279"/>
      <c r="D1221" s="280"/>
      <c r="E1221" s="280"/>
      <c r="F1221" s="281"/>
      <c r="G1221" s="280"/>
      <c r="H1221" s="282"/>
      <c r="I1221" s="280"/>
      <c r="J1221" s="280"/>
      <c r="K1221" s="280"/>
      <c r="L1221" s="280"/>
      <c r="M1221" s="290"/>
      <c r="N1221" s="284"/>
    </row>
    <row r="1222" spans="1:14" s="9" customFormat="1" x14ac:dyDescent="0.2">
      <c r="A1222" s="279"/>
      <c r="B1222" s="280"/>
      <c r="C1222" s="279"/>
      <c r="D1222" s="280"/>
      <c r="E1222" s="280"/>
      <c r="F1222" s="281"/>
      <c r="G1222" s="280"/>
      <c r="H1222" s="282"/>
      <c r="I1222" s="280"/>
      <c r="J1222" s="280"/>
      <c r="K1222" s="280"/>
      <c r="L1222" s="280"/>
      <c r="M1222" s="290"/>
      <c r="N1222" s="284"/>
    </row>
    <row r="1223" spans="1:14" s="9" customFormat="1" x14ac:dyDescent="0.2">
      <c r="A1223" s="279"/>
      <c r="B1223" s="280"/>
      <c r="C1223" s="279"/>
      <c r="D1223" s="280"/>
      <c r="E1223" s="280"/>
      <c r="F1223" s="281"/>
      <c r="G1223" s="280"/>
      <c r="H1223" s="282"/>
      <c r="I1223" s="280"/>
      <c r="J1223" s="280"/>
      <c r="K1223" s="280"/>
      <c r="L1223" s="280"/>
      <c r="M1223" s="290"/>
      <c r="N1223" s="284"/>
    </row>
    <row r="1224" spans="1:14" s="9" customFormat="1" x14ac:dyDescent="0.2">
      <c r="A1224" s="279"/>
      <c r="B1224" s="280"/>
      <c r="C1224" s="279"/>
      <c r="D1224" s="280"/>
      <c r="E1224" s="280"/>
      <c r="F1224" s="281"/>
      <c r="G1224" s="280"/>
      <c r="H1224" s="282"/>
      <c r="I1224" s="280"/>
      <c r="J1224" s="280"/>
      <c r="K1224" s="280"/>
      <c r="L1224" s="280"/>
      <c r="M1224" s="290"/>
      <c r="N1224" s="284"/>
    </row>
    <row r="1225" spans="1:14" s="9" customFormat="1" x14ac:dyDescent="0.2">
      <c r="A1225" s="279"/>
      <c r="B1225" s="280"/>
      <c r="C1225" s="279"/>
      <c r="D1225" s="280"/>
      <c r="E1225" s="280"/>
      <c r="F1225" s="281"/>
      <c r="G1225" s="280"/>
      <c r="H1225" s="282"/>
      <c r="I1225" s="280"/>
      <c r="J1225" s="280"/>
      <c r="K1225" s="280"/>
      <c r="L1225" s="280"/>
      <c r="M1225" s="290"/>
      <c r="N1225" s="284"/>
    </row>
    <row r="1226" spans="1:14" s="9" customFormat="1" x14ac:dyDescent="0.2">
      <c r="A1226" s="279"/>
      <c r="B1226" s="280"/>
      <c r="C1226" s="279"/>
      <c r="D1226" s="280"/>
      <c r="E1226" s="280"/>
      <c r="F1226" s="281"/>
      <c r="G1226" s="280"/>
      <c r="H1226" s="282"/>
      <c r="I1226" s="280"/>
      <c r="J1226" s="280"/>
      <c r="K1226" s="280"/>
      <c r="L1226" s="280"/>
      <c r="M1226" s="290"/>
      <c r="N1226" s="284"/>
    </row>
    <row r="1227" spans="1:14" s="9" customFormat="1" x14ac:dyDescent="0.2">
      <c r="A1227" s="279"/>
      <c r="B1227" s="280"/>
      <c r="C1227" s="279"/>
      <c r="D1227" s="280"/>
      <c r="E1227" s="280"/>
      <c r="F1227" s="281"/>
      <c r="G1227" s="280"/>
      <c r="H1227" s="282"/>
      <c r="I1227" s="280"/>
      <c r="J1227" s="280"/>
      <c r="K1227" s="280"/>
      <c r="L1227" s="280"/>
      <c r="M1227" s="290"/>
      <c r="N1227" s="284"/>
    </row>
    <row r="1228" spans="1:14" s="9" customFormat="1" x14ac:dyDescent="0.2">
      <c r="A1228" s="279"/>
      <c r="B1228" s="280"/>
      <c r="C1228" s="279"/>
      <c r="D1228" s="280"/>
      <c r="E1228" s="280"/>
      <c r="F1228" s="281"/>
      <c r="G1228" s="280"/>
      <c r="H1228" s="282"/>
      <c r="I1228" s="280"/>
      <c r="J1228" s="280"/>
      <c r="K1228" s="280"/>
      <c r="L1228" s="280"/>
      <c r="M1228" s="290"/>
      <c r="N1228" s="284"/>
    </row>
    <row r="1229" spans="1:14" s="9" customFormat="1" x14ac:dyDescent="0.2">
      <c r="A1229" s="279"/>
      <c r="B1229" s="280"/>
      <c r="C1229" s="279"/>
      <c r="D1229" s="280"/>
      <c r="E1229" s="280"/>
      <c r="F1229" s="281"/>
      <c r="G1229" s="280"/>
      <c r="H1229" s="282"/>
      <c r="I1229" s="280"/>
      <c r="J1229" s="280"/>
      <c r="K1229" s="280"/>
      <c r="L1229" s="280"/>
      <c r="M1229" s="290"/>
      <c r="N1229" s="284"/>
    </row>
    <row r="1230" spans="1:14" s="9" customFormat="1" x14ac:dyDescent="0.2">
      <c r="A1230" s="279"/>
      <c r="B1230" s="280"/>
      <c r="C1230" s="279"/>
      <c r="D1230" s="280"/>
      <c r="E1230" s="280"/>
      <c r="F1230" s="281"/>
      <c r="G1230" s="280"/>
      <c r="H1230" s="282"/>
      <c r="I1230" s="280"/>
      <c r="J1230" s="280"/>
      <c r="K1230" s="280"/>
      <c r="L1230" s="280"/>
      <c r="M1230" s="290"/>
      <c r="N1230" s="284"/>
    </row>
    <row r="1231" spans="1:14" s="9" customFormat="1" x14ac:dyDescent="0.2">
      <c r="A1231" s="279"/>
      <c r="B1231" s="280"/>
      <c r="C1231" s="279"/>
      <c r="D1231" s="280"/>
      <c r="E1231" s="280"/>
      <c r="F1231" s="281"/>
      <c r="G1231" s="280"/>
      <c r="H1231" s="282"/>
      <c r="I1231" s="280"/>
      <c r="J1231" s="280"/>
      <c r="K1231" s="280"/>
      <c r="L1231" s="280"/>
      <c r="M1231" s="290"/>
      <c r="N1231" s="284"/>
    </row>
    <row r="1232" spans="1:14" s="9" customFormat="1" x14ac:dyDescent="0.2">
      <c r="A1232" s="279"/>
      <c r="B1232" s="280"/>
      <c r="C1232" s="279"/>
      <c r="D1232" s="280"/>
      <c r="E1232" s="280"/>
      <c r="F1232" s="281"/>
      <c r="G1232" s="280"/>
      <c r="H1232" s="282"/>
      <c r="I1232" s="280"/>
      <c r="J1232" s="280"/>
      <c r="K1232" s="280"/>
      <c r="L1232" s="280"/>
      <c r="M1232" s="290"/>
      <c r="N1232" s="284"/>
    </row>
    <row r="1233" spans="1:14" s="9" customFormat="1" x14ac:dyDescent="0.2">
      <c r="A1233" s="279"/>
      <c r="B1233" s="280"/>
      <c r="C1233" s="279"/>
      <c r="D1233" s="280"/>
      <c r="E1233" s="280"/>
      <c r="F1233" s="281"/>
      <c r="G1233" s="280"/>
      <c r="H1233" s="282"/>
      <c r="I1233" s="280"/>
      <c r="J1233" s="280"/>
      <c r="K1233" s="280"/>
      <c r="L1233" s="280"/>
      <c r="M1233" s="290"/>
      <c r="N1233" s="284"/>
    </row>
    <row r="1234" spans="1:14" s="9" customFormat="1" x14ac:dyDescent="0.2">
      <c r="A1234" s="279"/>
      <c r="B1234" s="280"/>
      <c r="C1234" s="279"/>
      <c r="D1234" s="280"/>
      <c r="E1234" s="280"/>
      <c r="F1234" s="281"/>
      <c r="G1234" s="280"/>
      <c r="H1234" s="282"/>
      <c r="I1234" s="280"/>
      <c r="J1234" s="280"/>
      <c r="K1234" s="280"/>
      <c r="L1234" s="280"/>
      <c r="M1234" s="290"/>
      <c r="N1234" s="284"/>
    </row>
    <row r="1235" spans="1:14" s="9" customFormat="1" x14ac:dyDescent="0.2">
      <c r="A1235" s="279"/>
      <c r="B1235" s="280"/>
      <c r="C1235" s="279"/>
      <c r="D1235" s="280"/>
      <c r="E1235" s="280"/>
      <c r="F1235" s="281"/>
      <c r="G1235" s="280"/>
      <c r="H1235" s="282"/>
      <c r="I1235" s="280"/>
      <c r="J1235" s="280"/>
      <c r="K1235" s="280"/>
      <c r="L1235" s="280"/>
      <c r="M1235" s="290"/>
      <c r="N1235" s="284"/>
    </row>
    <row r="1236" spans="1:14" s="9" customFormat="1" x14ac:dyDescent="0.2">
      <c r="A1236" s="279"/>
      <c r="B1236" s="280"/>
      <c r="C1236" s="279"/>
      <c r="D1236" s="280"/>
      <c r="E1236" s="280"/>
      <c r="F1236" s="281"/>
      <c r="G1236" s="280"/>
      <c r="H1236" s="282"/>
      <c r="I1236" s="280"/>
      <c r="J1236" s="280"/>
      <c r="K1236" s="280"/>
      <c r="L1236" s="280"/>
      <c r="M1236" s="290"/>
      <c r="N1236" s="284"/>
    </row>
    <row r="1237" spans="1:14" s="9" customFormat="1" x14ac:dyDescent="0.2">
      <c r="A1237" s="279"/>
      <c r="B1237" s="280"/>
      <c r="C1237" s="279"/>
      <c r="D1237" s="280"/>
      <c r="E1237" s="280"/>
      <c r="F1237" s="281"/>
      <c r="G1237" s="280"/>
      <c r="H1237" s="282"/>
      <c r="I1237" s="280"/>
      <c r="J1237" s="280"/>
      <c r="K1237" s="280"/>
      <c r="L1237" s="280"/>
      <c r="M1237" s="290"/>
      <c r="N1237" s="284"/>
    </row>
    <row r="1238" spans="1:14" s="9" customFormat="1" x14ac:dyDescent="0.2">
      <c r="A1238" s="279"/>
      <c r="B1238" s="280"/>
      <c r="C1238" s="279"/>
      <c r="D1238" s="280"/>
      <c r="E1238" s="280"/>
      <c r="F1238" s="281"/>
      <c r="G1238" s="280"/>
      <c r="H1238" s="282"/>
      <c r="I1238" s="280"/>
      <c r="J1238" s="280"/>
      <c r="K1238" s="280"/>
      <c r="L1238" s="280"/>
      <c r="M1238" s="290"/>
      <c r="N1238" s="284"/>
    </row>
    <row r="1239" spans="1:14" s="9" customFormat="1" x14ac:dyDescent="0.2">
      <c r="A1239" s="279"/>
      <c r="B1239" s="280"/>
      <c r="C1239" s="279"/>
      <c r="D1239" s="280"/>
      <c r="E1239" s="280"/>
      <c r="F1239" s="281"/>
      <c r="G1239" s="280"/>
      <c r="H1239" s="282"/>
      <c r="I1239" s="280"/>
      <c r="J1239" s="280"/>
      <c r="K1239" s="280"/>
      <c r="L1239" s="280"/>
      <c r="M1239" s="290"/>
      <c r="N1239" s="284"/>
    </row>
    <row r="1240" spans="1:14" s="9" customFormat="1" x14ac:dyDescent="0.2">
      <c r="A1240" s="279"/>
      <c r="B1240" s="280"/>
      <c r="C1240" s="279"/>
      <c r="D1240" s="280"/>
      <c r="E1240" s="280"/>
      <c r="F1240" s="281"/>
      <c r="G1240" s="280"/>
      <c r="H1240" s="282"/>
      <c r="I1240" s="280"/>
      <c r="J1240" s="280"/>
      <c r="K1240" s="280"/>
      <c r="L1240" s="280"/>
      <c r="M1240" s="290"/>
      <c r="N1240" s="284"/>
    </row>
    <row r="1241" spans="1:14" s="9" customFormat="1" x14ac:dyDescent="0.2">
      <c r="A1241" s="279"/>
      <c r="B1241" s="280"/>
      <c r="C1241" s="279"/>
      <c r="D1241" s="280"/>
      <c r="E1241" s="280"/>
      <c r="F1241" s="281"/>
      <c r="G1241" s="280"/>
      <c r="H1241" s="282"/>
      <c r="I1241" s="280"/>
      <c r="J1241" s="280"/>
      <c r="K1241" s="280"/>
      <c r="L1241" s="280"/>
      <c r="M1241" s="290"/>
      <c r="N1241" s="284"/>
    </row>
    <row r="1242" spans="1:14" s="9" customFormat="1" x14ac:dyDescent="0.2">
      <c r="A1242" s="279"/>
      <c r="B1242" s="280"/>
      <c r="C1242" s="279"/>
      <c r="D1242" s="280"/>
      <c r="E1242" s="280"/>
      <c r="F1242" s="281"/>
      <c r="G1242" s="280"/>
      <c r="H1242" s="282"/>
      <c r="I1242" s="280"/>
      <c r="J1242" s="280"/>
      <c r="K1242" s="280"/>
      <c r="L1242" s="280"/>
      <c r="M1242" s="290"/>
      <c r="N1242" s="284"/>
    </row>
    <row r="1243" spans="1:14" s="9" customFormat="1" x14ac:dyDescent="0.2">
      <c r="A1243" s="279"/>
      <c r="B1243" s="280"/>
      <c r="C1243" s="279"/>
      <c r="D1243" s="280"/>
      <c r="E1243" s="280"/>
      <c r="F1243" s="281"/>
      <c r="G1243" s="280"/>
      <c r="H1243" s="282"/>
      <c r="I1243" s="280"/>
      <c r="J1243" s="280"/>
      <c r="K1243" s="280"/>
      <c r="L1243" s="280"/>
      <c r="M1243" s="290"/>
      <c r="N1243" s="284"/>
    </row>
    <row r="1244" spans="1:14" s="9" customFormat="1" x14ac:dyDescent="0.2">
      <c r="A1244" s="279"/>
      <c r="B1244" s="280"/>
      <c r="C1244" s="279"/>
      <c r="D1244" s="280"/>
      <c r="E1244" s="280"/>
      <c r="F1244" s="281"/>
      <c r="G1244" s="280"/>
      <c r="H1244" s="282"/>
      <c r="I1244" s="280"/>
      <c r="J1244" s="280"/>
      <c r="K1244" s="280"/>
      <c r="L1244" s="280"/>
      <c r="M1244" s="290"/>
      <c r="N1244" s="284"/>
    </row>
    <row r="1245" spans="1:14" s="9" customFormat="1" x14ac:dyDescent="0.2">
      <c r="A1245" s="279"/>
      <c r="B1245" s="280"/>
      <c r="C1245" s="279"/>
      <c r="D1245" s="280"/>
      <c r="E1245" s="280"/>
      <c r="F1245" s="281"/>
      <c r="G1245" s="280"/>
      <c r="H1245" s="282"/>
      <c r="I1245" s="280"/>
      <c r="J1245" s="280"/>
      <c r="K1245" s="280"/>
      <c r="L1245" s="280"/>
      <c r="M1245" s="290"/>
      <c r="N1245" s="284"/>
    </row>
    <row r="1246" spans="1:14" s="9" customFormat="1" x14ac:dyDescent="0.2">
      <c r="A1246" s="279"/>
      <c r="B1246" s="280"/>
      <c r="C1246" s="279"/>
      <c r="D1246" s="280"/>
      <c r="E1246" s="280"/>
      <c r="F1246" s="281"/>
      <c r="G1246" s="280"/>
      <c r="H1246" s="282"/>
      <c r="I1246" s="280"/>
      <c r="J1246" s="280"/>
      <c r="K1246" s="280"/>
      <c r="L1246" s="280"/>
      <c r="M1246" s="290"/>
      <c r="N1246" s="284"/>
    </row>
    <row r="1247" spans="1:14" s="9" customFormat="1" x14ac:dyDescent="0.2">
      <c r="A1247" s="279"/>
      <c r="B1247" s="280"/>
      <c r="C1247" s="279"/>
      <c r="D1247" s="280"/>
      <c r="E1247" s="280"/>
      <c r="F1247" s="281"/>
      <c r="G1247" s="280"/>
      <c r="H1247" s="282"/>
      <c r="I1247" s="280"/>
      <c r="J1247" s="280"/>
      <c r="K1247" s="280"/>
      <c r="L1247" s="280"/>
      <c r="M1247" s="290"/>
      <c r="N1247" s="284"/>
    </row>
    <row r="1248" spans="1:14" s="9" customFormat="1" x14ac:dyDescent="0.2">
      <c r="A1248" s="279"/>
      <c r="B1248" s="280"/>
      <c r="C1248" s="279"/>
      <c r="D1248" s="280"/>
      <c r="E1248" s="280"/>
      <c r="F1248" s="281"/>
      <c r="G1248" s="280"/>
      <c r="H1248" s="282"/>
      <c r="I1248" s="280"/>
      <c r="J1248" s="280"/>
      <c r="K1248" s="280"/>
      <c r="L1248" s="280"/>
      <c r="M1248" s="290"/>
      <c r="N1248" s="284"/>
    </row>
    <row r="1249" spans="1:14" s="9" customFormat="1" x14ac:dyDescent="0.2">
      <c r="A1249" s="279"/>
      <c r="B1249" s="280"/>
      <c r="C1249" s="279"/>
      <c r="D1249" s="280"/>
      <c r="E1249" s="280"/>
      <c r="F1249" s="281"/>
      <c r="G1249" s="280"/>
      <c r="H1249" s="282"/>
      <c r="I1249" s="280"/>
      <c r="J1249" s="280"/>
      <c r="K1249" s="280"/>
      <c r="L1249" s="280"/>
      <c r="M1249" s="290"/>
      <c r="N1249" s="284"/>
    </row>
    <row r="1250" spans="1:14" s="9" customFormat="1" x14ac:dyDescent="0.2">
      <c r="A1250" s="279"/>
      <c r="B1250" s="280"/>
      <c r="C1250" s="279"/>
      <c r="D1250" s="280"/>
      <c r="E1250" s="280"/>
      <c r="F1250" s="281"/>
      <c r="G1250" s="280"/>
      <c r="H1250" s="282"/>
      <c r="I1250" s="280"/>
      <c r="J1250" s="280"/>
      <c r="K1250" s="280"/>
      <c r="L1250" s="280"/>
      <c r="M1250" s="290"/>
      <c r="N1250" s="284"/>
    </row>
    <row r="1251" spans="1:14" s="9" customFormat="1" x14ac:dyDescent="0.2">
      <c r="A1251" s="279"/>
      <c r="B1251" s="280"/>
      <c r="C1251" s="279"/>
      <c r="D1251" s="280"/>
      <c r="E1251" s="280"/>
      <c r="F1251" s="281"/>
      <c r="G1251" s="280"/>
      <c r="H1251" s="282"/>
      <c r="I1251" s="280"/>
      <c r="J1251" s="280"/>
      <c r="K1251" s="280"/>
      <c r="L1251" s="280"/>
      <c r="M1251" s="290"/>
      <c r="N1251" s="284"/>
    </row>
    <row r="1252" spans="1:14" s="9" customFormat="1" x14ac:dyDescent="0.2">
      <c r="A1252" s="279"/>
      <c r="B1252" s="280"/>
      <c r="C1252" s="279"/>
      <c r="D1252" s="280"/>
      <c r="E1252" s="280"/>
      <c r="F1252" s="281"/>
      <c r="G1252" s="280"/>
      <c r="H1252" s="282"/>
      <c r="I1252" s="280"/>
      <c r="J1252" s="280"/>
      <c r="K1252" s="280"/>
      <c r="L1252" s="280"/>
      <c r="M1252" s="290"/>
      <c r="N1252" s="284"/>
    </row>
    <row r="1253" spans="1:14" s="9" customFormat="1" x14ac:dyDescent="0.2">
      <c r="A1253" s="279"/>
      <c r="B1253" s="280"/>
      <c r="C1253" s="279"/>
      <c r="D1253" s="280"/>
      <c r="E1253" s="280"/>
      <c r="F1253" s="281"/>
      <c r="G1253" s="280"/>
      <c r="H1253" s="282"/>
      <c r="I1253" s="280"/>
      <c r="J1253" s="280"/>
      <c r="K1253" s="280"/>
      <c r="L1253" s="280"/>
      <c r="M1253" s="290"/>
      <c r="N1253" s="284"/>
    </row>
    <row r="1254" spans="1:14" s="9" customFormat="1" x14ac:dyDescent="0.2">
      <c r="A1254" s="279"/>
      <c r="B1254" s="280"/>
      <c r="C1254" s="279"/>
      <c r="D1254" s="280"/>
      <c r="E1254" s="280"/>
      <c r="F1254" s="281"/>
      <c r="G1254" s="280"/>
      <c r="H1254" s="282"/>
      <c r="I1254" s="280"/>
      <c r="J1254" s="280"/>
      <c r="K1254" s="280"/>
      <c r="L1254" s="280"/>
      <c r="M1254" s="290"/>
      <c r="N1254" s="284"/>
    </row>
    <row r="1255" spans="1:14" s="9" customFormat="1" x14ac:dyDescent="0.2">
      <c r="A1255" s="279"/>
      <c r="B1255" s="280"/>
      <c r="C1255" s="279"/>
      <c r="D1255" s="280"/>
      <c r="E1255" s="280"/>
      <c r="F1255" s="281"/>
      <c r="G1255" s="280"/>
      <c r="H1255" s="282"/>
      <c r="I1255" s="280"/>
      <c r="J1255" s="280"/>
      <c r="K1255" s="280"/>
      <c r="L1255" s="280"/>
      <c r="M1255" s="290"/>
      <c r="N1255" s="284"/>
    </row>
    <row r="1256" spans="1:14" s="9" customFormat="1" x14ac:dyDescent="0.2">
      <c r="A1256" s="279"/>
      <c r="B1256" s="280"/>
      <c r="C1256" s="279"/>
      <c r="D1256" s="280"/>
      <c r="E1256" s="280"/>
      <c r="F1256" s="281"/>
      <c r="G1256" s="280"/>
      <c r="H1256" s="282"/>
      <c r="I1256" s="280"/>
      <c r="J1256" s="280"/>
      <c r="K1256" s="280"/>
      <c r="L1256" s="280"/>
      <c r="M1256" s="290"/>
      <c r="N1256" s="284"/>
    </row>
    <row r="1257" spans="1:14" s="9" customFormat="1" x14ac:dyDescent="0.2">
      <c r="A1257" s="279"/>
      <c r="B1257" s="280"/>
      <c r="C1257" s="279"/>
      <c r="D1257" s="280"/>
      <c r="E1257" s="280"/>
      <c r="F1257" s="281"/>
      <c r="G1257" s="280"/>
      <c r="H1257" s="282"/>
      <c r="I1257" s="280"/>
      <c r="J1257" s="280"/>
      <c r="K1257" s="280"/>
      <c r="L1257" s="280"/>
      <c r="M1257" s="290"/>
      <c r="N1257" s="284"/>
    </row>
    <row r="1258" spans="1:14" s="9" customFormat="1" x14ac:dyDescent="0.2">
      <c r="A1258" s="279"/>
      <c r="B1258" s="280"/>
      <c r="C1258" s="279"/>
      <c r="D1258" s="280"/>
      <c r="E1258" s="280"/>
      <c r="F1258" s="281"/>
      <c r="G1258" s="280"/>
      <c r="H1258" s="282"/>
      <c r="I1258" s="280"/>
      <c r="J1258" s="280"/>
      <c r="K1258" s="280"/>
      <c r="L1258" s="280"/>
      <c r="M1258" s="290"/>
      <c r="N1258" s="284"/>
    </row>
    <row r="1259" spans="1:14" s="9" customFormat="1" x14ac:dyDescent="0.2">
      <c r="A1259" s="279"/>
      <c r="B1259" s="280"/>
      <c r="C1259" s="279"/>
      <c r="D1259" s="280"/>
      <c r="E1259" s="280"/>
      <c r="F1259" s="281"/>
      <c r="G1259" s="280"/>
      <c r="H1259" s="282"/>
      <c r="I1259" s="280"/>
      <c r="J1259" s="280"/>
      <c r="K1259" s="280"/>
      <c r="L1259" s="280"/>
      <c r="M1259" s="290"/>
      <c r="N1259" s="284"/>
    </row>
    <row r="1260" spans="1:14" s="9" customFormat="1" x14ac:dyDescent="0.2">
      <c r="A1260" s="279"/>
      <c r="B1260" s="280"/>
      <c r="C1260" s="279"/>
      <c r="D1260" s="280"/>
      <c r="E1260" s="280"/>
      <c r="F1260" s="281"/>
      <c r="G1260" s="280"/>
      <c r="H1260" s="282"/>
      <c r="I1260" s="280"/>
      <c r="J1260" s="280"/>
      <c r="K1260" s="280"/>
      <c r="L1260" s="280"/>
      <c r="M1260" s="290"/>
      <c r="N1260" s="284"/>
    </row>
    <row r="1261" spans="1:14" s="9" customFormat="1" x14ac:dyDescent="0.2">
      <c r="A1261" s="279"/>
      <c r="B1261" s="280"/>
      <c r="C1261" s="279"/>
      <c r="D1261" s="280"/>
      <c r="E1261" s="280"/>
      <c r="F1261" s="281"/>
      <c r="G1261" s="280"/>
      <c r="H1261" s="282"/>
      <c r="I1261" s="280"/>
      <c r="J1261" s="280"/>
      <c r="K1261" s="280"/>
      <c r="L1261" s="280"/>
      <c r="M1261" s="290"/>
      <c r="N1261" s="284"/>
    </row>
    <row r="1262" spans="1:14" s="9" customFormat="1" x14ac:dyDescent="0.2">
      <c r="A1262" s="279"/>
      <c r="B1262" s="280"/>
      <c r="C1262" s="279"/>
      <c r="D1262" s="280"/>
      <c r="E1262" s="280"/>
      <c r="F1262" s="281"/>
      <c r="G1262" s="280"/>
      <c r="H1262" s="282"/>
      <c r="I1262" s="280"/>
      <c r="J1262" s="280"/>
      <c r="K1262" s="280"/>
      <c r="L1262" s="280"/>
      <c r="M1262" s="290"/>
      <c r="N1262" s="284"/>
    </row>
    <row r="1263" spans="1:14" s="9" customFormat="1" x14ac:dyDescent="0.2">
      <c r="A1263" s="279"/>
      <c r="B1263" s="280"/>
      <c r="C1263" s="279"/>
      <c r="D1263" s="280"/>
      <c r="E1263" s="280"/>
      <c r="F1263" s="281"/>
      <c r="G1263" s="280"/>
      <c r="H1263" s="282"/>
      <c r="I1263" s="280"/>
      <c r="J1263" s="280"/>
      <c r="K1263" s="280"/>
      <c r="L1263" s="280"/>
      <c r="M1263" s="290"/>
      <c r="N1263" s="284"/>
    </row>
    <row r="1264" spans="1:14" s="9" customFormat="1" x14ac:dyDescent="0.2">
      <c r="A1264" s="279"/>
      <c r="B1264" s="280"/>
      <c r="C1264" s="279"/>
      <c r="D1264" s="280"/>
      <c r="E1264" s="280"/>
      <c r="F1264" s="281"/>
      <c r="G1264" s="280"/>
      <c r="H1264" s="282"/>
      <c r="I1264" s="280"/>
      <c r="J1264" s="280"/>
      <c r="K1264" s="280"/>
      <c r="L1264" s="280"/>
      <c r="M1264" s="290"/>
      <c r="N1264" s="284"/>
    </row>
    <row r="1265" spans="1:14" s="9" customFormat="1" x14ac:dyDescent="0.2">
      <c r="A1265" s="279"/>
      <c r="B1265" s="280"/>
      <c r="C1265" s="279"/>
      <c r="D1265" s="280"/>
      <c r="E1265" s="280"/>
      <c r="F1265" s="281"/>
      <c r="G1265" s="280"/>
      <c r="H1265" s="282"/>
      <c r="I1265" s="280"/>
      <c r="J1265" s="280"/>
      <c r="K1265" s="280"/>
      <c r="L1265" s="280"/>
      <c r="M1265" s="290"/>
      <c r="N1265" s="284"/>
    </row>
    <row r="1266" spans="1:14" s="9" customFormat="1" x14ac:dyDescent="0.2">
      <c r="A1266" s="279"/>
      <c r="B1266" s="280"/>
      <c r="C1266" s="279"/>
      <c r="D1266" s="280"/>
      <c r="E1266" s="280"/>
      <c r="F1266" s="281"/>
      <c r="G1266" s="280"/>
      <c r="H1266" s="282"/>
      <c r="I1266" s="280"/>
      <c r="J1266" s="280"/>
      <c r="K1266" s="280"/>
      <c r="L1266" s="280"/>
      <c r="M1266" s="290"/>
      <c r="N1266" s="284"/>
    </row>
    <row r="1267" spans="1:14" s="9" customFormat="1" x14ac:dyDescent="0.2">
      <c r="A1267" s="279"/>
      <c r="B1267" s="280"/>
      <c r="C1267" s="279"/>
      <c r="D1267" s="280"/>
      <c r="E1267" s="280"/>
      <c r="F1267" s="281"/>
      <c r="G1267" s="280"/>
      <c r="H1267" s="282"/>
      <c r="I1267" s="280"/>
      <c r="J1267" s="280"/>
      <c r="K1267" s="280"/>
      <c r="L1267" s="280"/>
      <c r="M1267" s="290"/>
      <c r="N1267" s="284"/>
    </row>
    <row r="1268" spans="1:14" s="9" customFormat="1" x14ac:dyDescent="0.2">
      <c r="A1268" s="279"/>
      <c r="B1268" s="280"/>
      <c r="C1268" s="279"/>
      <c r="D1268" s="280"/>
      <c r="E1268" s="280"/>
      <c r="F1268" s="281"/>
      <c r="G1268" s="280"/>
      <c r="H1268" s="282"/>
      <c r="I1268" s="280"/>
      <c r="J1268" s="280"/>
      <c r="K1268" s="280"/>
      <c r="L1268" s="280"/>
      <c r="M1268" s="290"/>
      <c r="N1268" s="284"/>
    </row>
    <row r="1269" spans="1:14" s="9" customFormat="1" x14ac:dyDescent="0.2">
      <c r="A1269" s="279"/>
      <c r="B1269" s="280"/>
      <c r="C1269" s="279"/>
      <c r="D1269" s="280"/>
      <c r="E1269" s="280"/>
      <c r="F1269" s="281"/>
      <c r="G1269" s="280"/>
      <c r="H1269" s="282"/>
      <c r="I1269" s="280"/>
      <c r="J1269" s="280"/>
      <c r="K1269" s="280"/>
      <c r="L1269" s="280"/>
      <c r="M1269" s="290"/>
      <c r="N1269" s="284"/>
    </row>
    <row r="1270" spans="1:14" s="9" customFormat="1" x14ac:dyDescent="0.2">
      <c r="A1270" s="279"/>
      <c r="B1270" s="280"/>
      <c r="C1270" s="279"/>
      <c r="D1270" s="280"/>
      <c r="E1270" s="280"/>
      <c r="F1270" s="281"/>
      <c r="G1270" s="280"/>
      <c r="H1270" s="282"/>
      <c r="I1270" s="280"/>
      <c r="J1270" s="280"/>
      <c r="K1270" s="280"/>
      <c r="L1270" s="280"/>
      <c r="M1270" s="290"/>
      <c r="N1270" s="284"/>
    </row>
    <row r="1271" spans="1:14" s="9" customFormat="1" x14ac:dyDescent="0.2">
      <c r="A1271" s="279"/>
      <c r="B1271" s="280"/>
      <c r="C1271" s="279"/>
      <c r="D1271" s="280"/>
      <c r="E1271" s="280"/>
      <c r="F1271" s="281"/>
      <c r="G1271" s="280"/>
      <c r="H1271" s="282"/>
      <c r="I1271" s="280"/>
      <c r="J1271" s="280"/>
      <c r="K1271" s="280"/>
      <c r="L1271" s="280"/>
      <c r="M1271" s="290"/>
      <c r="N1271" s="284"/>
    </row>
    <row r="1272" spans="1:14" s="9" customFormat="1" x14ac:dyDescent="0.2">
      <c r="A1272" s="279"/>
      <c r="B1272" s="280"/>
      <c r="C1272" s="279"/>
      <c r="D1272" s="280"/>
      <c r="E1272" s="280"/>
      <c r="F1272" s="281"/>
      <c r="G1272" s="280"/>
      <c r="H1272" s="282"/>
      <c r="I1272" s="280"/>
      <c r="J1272" s="280"/>
      <c r="K1272" s="280"/>
      <c r="L1272" s="280"/>
      <c r="M1272" s="290"/>
      <c r="N1272" s="284"/>
    </row>
    <row r="1273" spans="1:14" s="9" customFormat="1" x14ac:dyDescent="0.2">
      <c r="A1273" s="279"/>
      <c r="B1273" s="280"/>
      <c r="C1273" s="279"/>
      <c r="D1273" s="280"/>
      <c r="E1273" s="280"/>
      <c r="F1273" s="281"/>
      <c r="G1273" s="280"/>
      <c r="H1273" s="282"/>
      <c r="I1273" s="280"/>
      <c r="J1273" s="280"/>
      <c r="K1273" s="280"/>
      <c r="L1273" s="280"/>
      <c r="M1273" s="290"/>
      <c r="N1273" s="284"/>
    </row>
    <row r="1274" spans="1:14" s="9" customFormat="1" x14ac:dyDescent="0.2">
      <c r="A1274" s="279"/>
      <c r="B1274" s="280"/>
      <c r="C1274" s="279"/>
      <c r="D1274" s="280"/>
      <c r="E1274" s="280"/>
      <c r="F1274" s="281"/>
      <c r="G1274" s="280"/>
      <c r="H1274" s="282"/>
      <c r="I1274" s="280"/>
      <c r="J1274" s="280"/>
      <c r="K1274" s="280"/>
      <c r="L1274" s="280"/>
      <c r="M1274" s="290"/>
      <c r="N1274" s="284"/>
    </row>
    <row r="1275" spans="1:14" s="9" customFormat="1" x14ac:dyDescent="0.2">
      <c r="A1275" s="279"/>
      <c r="B1275" s="280"/>
      <c r="C1275" s="279"/>
      <c r="D1275" s="280"/>
      <c r="E1275" s="280"/>
      <c r="F1275" s="281"/>
      <c r="G1275" s="280"/>
      <c r="H1275" s="282"/>
      <c r="I1275" s="280"/>
      <c r="J1275" s="280"/>
      <c r="K1275" s="280"/>
      <c r="L1275" s="280"/>
      <c r="M1275" s="290"/>
      <c r="N1275" s="284"/>
    </row>
    <row r="1276" spans="1:14" s="9" customFormat="1" x14ac:dyDescent="0.2">
      <c r="A1276" s="279"/>
      <c r="B1276" s="280"/>
      <c r="C1276" s="279"/>
      <c r="D1276" s="280"/>
      <c r="E1276" s="280"/>
      <c r="F1276" s="281"/>
      <c r="G1276" s="280"/>
      <c r="H1276" s="282"/>
      <c r="I1276" s="280"/>
      <c r="J1276" s="280"/>
      <c r="K1276" s="280"/>
      <c r="L1276" s="280"/>
      <c r="M1276" s="290"/>
      <c r="N1276" s="284"/>
    </row>
    <row r="1277" spans="1:14" s="9" customFormat="1" x14ac:dyDescent="0.2">
      <c r="A1277" s="279"/>
      <c r="B1277" s="280"/>
      <c r="C1277" s="279"/>
      <c r="D1277" s="280"/>
      <c r="E1277" s="280"/>
      <c r="F1277" s="281"/>
      <c r="G1277" s="280"/>
      <c r="H1277" s="282"/>
      <c r="I1277" s="280"/>
      <c r="J1277" s="280"/>
      <c r="K1277" s="280"/>
      <c r="L1277" s="280"/>
      <c r="M1277" s="290"/>
      <c r="N1277" s="284"/>
    </row>
    <row r="1278" spans="1:14" s="9" customFormat="1" x14ac:dyDescent="0.2">
      <c r="A1278" s="279"/>
      <c r="B1278" s="280"/>
      <c r="C1278" s="279"/>
      <c r="D1278" s="280"/>
      <c r="E1278" s="280"/>
      <c r="F1278" s="281"/>
      <c r="G1278" s="280"/>
      <c r="H1278" s="282"/>
      <c r="I1278" s="280"/>
      <c r="J1278" s="280"/>
      <c r="K1278" s="280"/>
      <c r="L1278" s="280"/>
      <c r="M1278" s="290"/>
      <c r="N1278" s="284"/>
    </row>
    <row r="1279" spans="1:14" s="9" customFormat="1" x14ac:dyDescent="0.2">
      <c r="A1279" s="279"/>
      <c r="B1279" s="280"/>
      <c r="C1279" s="279"/>
      <c r="D1279" s="280"/>
      <c r="E1279" s="280"/>
      <c r="F1279" s="281"/>
      <c r="G1279" s="280"/>
      <c r="H1279" s="282"/>
      <c r="I1279" s="280"/>
      <c r="J1279" s="280"/>
      <c r="K1279" s="280"/>
      <c r="L1279" s="280"/>
      <c r="M1279" s="290"/>
      <c r="N1279" s="284"/>
    </row>
    <row r="1280" spans="1:14" s="9" customFormat="1" x14ac:dyDescent="0.2">
      <c r="A1280" s="279"/>
      <c r="B1280" s="280"/>
      <c r="C1280" s="279"/>
      <c r="D1280" s="280"/>
      <c r="E1280" s="280"/>
      <c r="F1280" s="281"/>
      <c r="G1280" s="280"/>
      <c r="H1280" s="282"/>
      <c r="I1280" s="280"/>
      <c r="J1280" s="280"/>
      <c r="K1280" s="280"/>
      <c r="L1280" s="280"/>
      <c r="M1280" s="290"/>
      <c r="N1280" s="284"/>
    </row>
    <row r="1281" spans="1:14" s="9" customFormat="1" x14ac:dyDescent="0.2">
      <c r="A1281" s="279"/>
      <c r="B1281" s="280"/>
      <c r="C1281" s="279"/>
      <c r="D1281" s="280"/>
      <c r="E1281" s="280"/>
      <c r="F1281" s="281"/>
      <c r="G1281" s="280"/>
      <c r="H1281" s="282"/>
      <c r="I1281" s="280"/>
      <c r="J1281" s="280"/>
      <c r="K1281" s="280"/>
      <c r="L1281" s="280"/>
      <c r="M1281" s="290"/>
      <c r="N1281" s="284"/>
    </row>
    <row r="1282" spans="1:14" s="9" customFormat="1" x14ac:dyDescent="0.2">
      <c r="A1282" s="279"/>
      <c r="B1282" s="280"/>
      <c r="C1282" s="279"/>
      <c r="D1282" s="280"/>
      <c r="E1282" s="280"/>
      <c r="F1282" s="281"/>
      <c r="G1282" s="280"/>
      <c r="H1282" s="282"/>
      <c r="I1282" s="280"/>
      <c r="J1282" s="280"/>
      <c r="K1282" s="280"/>
      <c r="L1282" s="280"/>
      <c r="M1282" s="290"/>
      <c r="N1282" s="284"/>
    </row>
    <row r="1283" spans="1:14" s="9" customFormat="1" x14ac:dyDescent="0.2">
      <c r="A1283" s="279"/>
      <c r="B1283" s="280"/>
      <c r="C1283" s="279"/>
      <c r="D1283" s="280"/>
      <c r="E1283" s="280"/>
      <c r="F1283" s="281"/>
      <c r="G1283" s="280"/>
      <c r="H1283" s="282"/>
      <c r="I1283" s="280"/>
      <c r="J1283" s="280"/>
      <c r="K1283" s="280"/>
      <c r="L1283" s="280"/>
      <c r="M1283" s="290"/>
      <c r="N1283" s="284"/>
    </row>
    <row r="1284" spans="1:14" s="9" customFormat="1" x14ac:dyDescent="0.2">
      <c r="A1284" s="279"/>
      <c r="B1284" s="280"/>
      <c r="C1284" s="279"/>
      <c r="D1284" s="280"/>
      <c r="E1284" s="280"/>
      <c r="F1284" s="281"/>
      <c r="G1284" s="280"/>
      <c r="H1284" s="282"/>
      <c r="I1284" s="280"/>
      <c r="J1284" s="280"/>
      <c r="K1284" s="280"/>
      <c r="L1284" s="280"/>
      <c r="M1284" s="290"/>
      <c r="N1284" s="284"/>
    </row>
    <row r="1285" spans="1:14" s="9" customFormat="1" x14ac:dyDescent="0.2">
      <c r="A1285" s="279"/>
      <c r="B1285" s="280"/>
      <c r="C1285" s="279"/>
      <c r="D1285" s="280"/>
      <c r="E1285" s="280"/>
      <c r="F1285" s="281"/>
      <c r="G1285" s="280"/>
      <c r="H1285" s="282"/>
      <c r="I1285" s="280"/>
      <c r="J1285" s="280"/>
      <c r="K1285" s="280"/>
      <c r="L1285" s="280"/>
      <c r="M1285" s="290"/>
      <c r="N1285" s="284"/>
    </row>
    <row r="1286" spans="1:14" s="9" customFormat="1" x14ac:dyDescent="0.2">
      <c r="A1286" s="279"/>
      <c r="B1286" s="280"/>
      <c r="C1286" s="279"/>
      <c r="D1286" s="280"/>
      <c r="E1286" s="280"/>
      <c r="F1286" s="281"/>
      <c r="G1286" s="280"/>
      <c r="H1286" s="282"/>
      <c r="I1286" s="280"/>
      <c r="J1286" s="280"/>
      <c r="K1286" s="280"/>
      <c r="L1286" s="280"/>
      <c r="M1286" s="290"/>
      <c r="N1286" s="284"/>
    </row>
    <row r="1287" spans="1:14" s="9" customFormat="1" x14ac:dyDescent="0.2">
      <c r="A1287" s="279"/>
      <c r="B1287" s="280"/>
      <c r="C1287" s="279"/>
      <c r="D1287" s="280"/>
      <c r="E1287" s="280"/>
      <c r="F1287" s="281"/>
      <c r="G1287" s="280"/>
      <c r="H1287" s="282"/>
      <c r="I1287" s="280"/>
      <c r="J1287" s="280"/>
      <c r="K1287" s="280"/>
      <c r="L1287" s="280"/>
      <c r="M1287" s="290"/>
      <c r="N1287" s="284"/>
    </row>
    <row r="1288" spans="1:14" s="9" customFormat="1" x14ac:dyDescent="0.2">
      <c r="A1288" s="279"/>
      <c r="B1288" s="280"/>
      <c r="C1288" s="279"/>
      <c r="D1288" s="280"/>
      <c r="E1288" s="280"/>
      <c r="F1288" s="281"/>
      <c r="G1288" s="280"/>
      <c r="H1288" s="282"/>
      <c r="I1288" s="280"/>
      <c r="J1288" s="280"/>
      <c r="K1288" s="280"/>
      <c r="L1288" s="280"/>
      <c r="M1288" s="290"/>
      <c r="N1288" s="284"/>
    </row>
    <row r="1289" spans="1:14" s="9" customFormat="1" x14ac:dyDescent="0.2">
      <c r="A1289" s="279"/>
      <c r="B1289" s="280"/>
      <c r="C1289" s="279"/>
      <c r="D1289" s="280"/>
      <c r="E1289" s="280"/>
      <c r="F1289" s="281"/>
      <c r="G1289" s="280"/>
      <c r="H1289" s="282"/>
      <c r="I1289" s="280"/>
      <c r="J1289" s="280"/>
      <c r="K1289" s="280"/>
      <c r="L1289" s="280"/>
      <c r="M1289" s="290"/>
      <c r="N1289" s="284"/>
    </row>
    <row r="1290" spans="1:14" s="9" customFormat="1" x14ac:dyDescent="0.2">
      <c r="A1290" s="279"/>
      <c r="B1290" s="280"/>
      <c r="C1290" s="279"/>
      <c r="D1290" s="280"/>
      <c r="E1290" s="280"/>
      <c r="F1290" s="281"/>
      <c r="G1290" s="280"/>
      <c r="H1290" s="282"/>
      <c r="I1290" s="280"/>
      <c r="J1290" s="280"/>
      <c r="K1290" s="280"/>
      <c r="L1290" s="280"/>
      <c r="M1290" s="290"/>
      <c r="N1290" s="284"/>
    </row>
    <row r="1291" spans="1:14" s="9" customFormat="1" x14ac:dyDescent="0.2">
      <c r="A1291" s="279"/>
      <c r="B1291" s="280"/>
      <c r="C1291" s="279"/>
      <c r="D1291" s="280"/>
      <c r="E1291" s="280"/>
      <c r="F1291" s="281"/>
      <c r="G1291" s="280"/>
      <c r="H1291" s="282"/>
      <c r="I1291" s="280"/>
      <c r="J1291" s="280"/>
      <c r="K1291" s="280"/>
      <c r="L1291" s="280"/>
      <c r="M1291" s="290"/>
      <c r="N1291" s="284"/>
    </row>
    <row r="1292" spans="1:14" s="9" customFormat="1" x14ac:dyDescent="0.2">
      <c r="A1292" s="279"/>
      <c r="B1292" s="280"/>
      <c r="C1292" s="279"/>
      <c r="D1292" s="280"/>
      <c r="E1292" s="280"/>
      <c r="F1292" s="281"/>
      <c r="G1292" s="280"/>
      <c r="H1292" s="282"/>
      <c r="I1292" s="280"/>
      <c r="J1292" s="280"/>
      <c r="K1292" s="280"/>
      <c r="L1292" s="280"/>
      <c r="M1292" s="290"/>
      <c r="N1292" s="284"/>
    </row>
    <row r="1293" spans="1:14" s="9" customFormat="1" x14ac:dyDescent="0.2">
      <c r="A1293" s="279"/>
      <c r="B1293" s="280"/>
      <c r="C1293" s="279"/>
      <c r="D1293" s="280"/>
      <c r="E1293" s="280"/>
      <c r="F1293" s="281"/>
      <c r="G1293" s="280"/>
      <c r="H1293" s="282"/>
      <c r="I1293" s="280"/>
      <c r="J1293" s="280"/>
      <c r="K1293" s="280"/>
      <c r="L1293" s="280"/>
      <c r="M1293" s="290"/>
      <c r="N1293" s="284"/>
    </row>
    <row r="1294" spans="1:14" s="9" customFormat="1" x14ac:dyDescent="0.2">
      <c r="A1294" s="279"/>
      <c r="B1294" s="280"/>
      <c r="C1294" s="279"/>
      <c r="D1294" s="280"/>
      <c r="E1294" s="280"/>
      <c r="F1294" s="281"/>
      <c r="G1294" s="280"/>
      <c r="H1294" s="282"/>
      <c r="I1294" s="280"/>
      <c r="J1294" s="280"/>
      <c r="K1294" s="280"/>
      <c r="L1294" s="280"/>
      <c r="M1294" s="290"/>
      <c r="N1294" s="284"/>
    </row>
    <row r="1295" spans="1:14" s="9" customFormat="1" x14ac:dyDescent="0.2">
      <c r="A1295" s="279"/>
      <c r="B1295" s="280"/>
      <c r="C1295" s="279"/>
      <c r="D1295" s="280"/>
      <c r="E1295" s="280"/>
      <c r="F1295" s="281"/>
      <c r="G1295" s="280"/>
      <c r="H1295" s="282"/>
      <c r="I1295" s="280"/>
      <c r="J1295" s="280"/>
      <c r="K1295" s="280"/>
      <c r="L1295" s="280"/>
      <c r="M1295" s="290"/>
      <c r="N1295" s="284"/>
    </row>
    <row r="1296" spans="1:14" s="9" customFormat="1" x14ac:dyDescent="0.2">
      <c r="A1296" s="279"/>
      <c r="B1296" s="280"/>
      <c r="C1296" s="279"/>
      <c r="D1296" s="280"/>
      <c r="E1296" s="280"/>
      <c r="F1296" s="281"/>
      <c r="G1296" s="280"/>
      <c r="H1296" s="282"/>
      <c r="I1296" s="280"/>
      <c r="J1296" s="280"/>
      <c r="K1296" s="280"/>
      <c r="L1296" s="280"/>
      <c r="M1296" s="290"/>
      <c r="N1296" s="284"/>
    </row>
    <row r="1297" spans="1:14" s="9" customFormat="1" x14ac:dyDescent="0.2">
      <c r="A1297" s="279"/>
      <c r="B1297" s="280"/>
      <c r="C1297" s="279"/>
      <c r="D1297" s="280"/>
      <c r="E1297" s="280"/>
      <c r="F1297" s="281"/>
      <c r="G1297" s="280"/>
      <c r="H1297" s="282"/>
      <c r="I1297" s="280"/>
      <c r="J1297" s="280"/>
      <c r="K1297" s="280"/>
      <c r="L1297" s="280"/>
      <c r="M1297" s="290"/>
      <c r="N1297" s="284"/>
    </row>
    <row r="1298" spans="1:14" s="9" customFormat="1" x14ac:dyDescent="0.2">
      <c r="A1298" s="279"/>
      <c r="B1298" s="280"/>
      <c r="C1298" s="279"/>
      <c r="D1298" s="280"/>
      <c r="E1298" s="280"/>
      <c r="F1298" s="281"/>
      <c r="G1298" s="280"/>
      <c r="H1298" s="282"/>
      <c r="I1298" s="280"/>
      <c r="J1298" s="280"/>
      <c r="K1298" s="280"/>
      <c r="L1298" s="280"/>
      <c r="M1298" s="290"/>
      <c r="N1298" s="284"/>
    </row>
    <row r="1299" spans="1:14" s="9" customFormat="1" x14ac:dyDescent="0.2">
      <c r="A1299" s="279"/>
      <c r="B1299" s="280"/>
      <c r="C1299" s="279"/>
      <c r="D1299" s="280"/>
      <c r="E1299" s="280"/>
      <c r="F1299" s="281"/>
      <c r="G1299" s="280"/>
      <c r="H1299" s="282"/>
      <c r="I1299" s="280"/>
      <c r="J1299" s="280"/>
      <c r="K1299" s="280"/>
      <c r="L1299" s="280"/>
      <c r="M1299" s="290"/>
      <c r="N1299" s="284"/>
    </row>
    <row r="1300" spans="1:14" s="9" customFormat="1" x14ac:dyDescent="0.2">
      <c r="A1300" s="279"/>
      <c r="B1300" s="280"/>
      <c r="C1300" s="279"/>
      <c r="D1300" s="280"/>
      <c r="E1300" s="280"/>
      <c r="F1300" s="281"/>
      <c r="G1300" s="280"/>
      <c r="H1300" s="282"/>
      <c r="I1300" s="280"/>
      <c r="J1300" s="280"/>
      <c r="K1300" s="280"/>
      <c r="L1300" s="280"/>
      <c r="M1300" s="290"/>
      <c r="N1300" s="284"/>
    </row>
    <row r="1301" spans="1:14" s="9" customFormat="1" x14ac:dyDescent="0.2">
      <c r="A1301" s="279"/>
      <c r="B1301" s="280"/>
      <c r="C1301" s="279"/>
      <c r="D1301" s="280"/>
      <c r="E1301" s="280"/>
      <c r="F1301" s="281"/>
      <c r="G1301" s="280"/>
      <c r="H1301" s="282"/>
      <c r="I1301" s="280"/>
      <c r="J1301" s="280"/>
      <c r="K1301" s="280"/>
      <c r="L1301" s="280"/>
      <c r="M1301" s="290"/>
      <c r="N1301" s="284"/>
    </row>
    <row r="1302" spans="1:14" s="9" customFormat="1" x14ac:dyDescent="0.2">
      <c r="A1302" s="279"/>
      <c r="B1302" s="280"/>
      <c r="C1302" s="279"/>
      <c r="D1302" s="280"/>
      <c r="E1302" s="280"/>
      <c r="F1302" s="281"/>
      <c r="G1302" s="280"/>
      <c r="H1302" s="282"/>
      <c r="I1302" s="280"/>
      <c r="J1302" s="280"/>
      <c r="K1302" s="280"/>
      <c r="L1302" s="280"/>
      <c r="M1302" s="290"/>
      <c r="N1302" s="284"/>
    </row>
    <row r="1303" spans="1:14" s="9" customFormat="1" x14ac:dyDescent="0.2">
      <c r="A1303" s="279"/>
      <c r="B1303" s="280"/>
      <c r="C1303" s="279"/>
      <c r="D1303" s="280"/>
      <c r="E1303" s="280"/>
      <c r="F1303" s="281"/>
      <c r="G1303" s="280"/>
      <c r="H1303" s="282"/>
      <c r="I1303" s="280"/>
      <c r="J1303" s="280"/>
      <c r="K1303" s="280"/>
      <c r="L1303" s="280"/>
      <c r="M1303" s="290"/>
      <c r="N1303" s="284"/>
    </row>
    <row r="1304" spans="1:14" s="9" customFormat="1" x14ac:dyDescent="0.2">
      <c r="A1304" s="279"/>
      <c r="B1304" s="280"/>
      <c r="C1304" s="279"/>
      <c r="D1304" s="280"/>
      <c r="E1304" s="280"/>
      <c r="F1304" s="281"/>
      <c r="G1304" s="280"/>
      <c r="H1304" s="282"/>
      <c r="I1304" s="280"/>
      <c r="J1304" s="280"/>
      <c r="K1304" s="280"/>
      <c r="L1304" s="280"/>
      <c r="M1304" s="290"/>
      <c r="N1304" s="284"/>
    </row>
    <row r="1305" spans="1:14" s="9" customFormat="1" x14ac:dyDescent="0.2">
      <c r="A1305" s="279"/>
      <c r="B1305" s="280"/>
      <c r="C1305" s="279"/>
      <c r="D1305" s="280"/>
      <c r="E1305" s="280"/>
      <c r="F1305" s="281"/>
      <c r="G1305" s="280"/>
      <c r="H1305" s="282"/>
      <c r="I1305" s="280"/>
      <c r="J1305" s="280"/>
      <c r="K1305" s="280"/>
      <c r="L1305" s="280"/>
      <c r="M1305" s="290"/>
      <c r="N1305" s="284"/>
    </row>
    <row r="1306" spans="1:14" s="9" customFormat="1" x14ac:dyDescent="0.2">
      <c r="A1306" s="279"/>
      <c r="B1306" s="280"/>
      <c r="C1306" s="279"/>
      <c r="D1306" s="280"/>
      <c r="E1306" s="280"/>
      <c r="F1306" s="281"/>
      <c r="G1306" s="280"/>
      <c r="H1306" s="282"/>
      <c r="I1306" s="280"/>
      <c r="J1306" s="280"/>
      <c r="K1306" s="280"/>
      <c r="L1306" s="280"/>
      <c r="M1306" s="290"/>
      <c r="N1306" s="284"/>
    </row>
    <row r="1307" spans="1:14" s="9" customFormat="1" x14ac:dyDescent="0.2">
      <c r="A1307" s="279"/>
      <c r="B1307" s="280"/>
      <c r="C1307" s="279"/>
      <c r="D1307" s="280"/>
      <c r="E1307" s="280"/>
      <c r="F1307" s="281"/>
      <c r="G1307" s="280"/>
      <c r="H1307" s="282"/>
      <c r="I1307" s="280"/>
      <c r="J1307" s="280"/>
      <c r="K1307" s="280"/>
      <c r="L1307" s="280"/>
      <c r="M1307" s="290"/>
      <c r="N1307" s="284"/>
    </row>
    <row r="1308" spans="1:14" s="9" customFormat="1" x14ac:dyDescent="0.2">
      <c r="A1308" s="279"/>
      <c r="B1308" s="280"/>
      <c r="C1308" s="279"/>
      <c r="D1308" s="280"/>
      <c r="E1308" s="280"/>
      <c r="F1308" s="281"/>
      <c r="G1308" s="280"/>
      <c r="H1308" s="282"/>
      <c r="I1308" s="280"/>
      <c r="J1308" s="280"/>
      <c r="K1308" s="280"/>
      <c r="L1308" s="280"/>
      <c r="M1308" s="290"/>
      <c r="N1308" s="284"/>
    </row>
    <row r="1309" spans="1:14" s="9" customFormat="1" x14ac:dyDescent="0.2">
      <c r="A1309" s="279"/>
      <c r="B1309" s="280"/>
      <c r="C1309" s="279"/>
      <c r="D1309" s="280"/>
      <c r="E1309" s="280"/>
      <c r="F1309" s="281"/>
      <c r="G1309" s="280"/>
      <c r="H1309" s="282"/>
      <c r="I1309" s="280"/>
      <c r="J1309" s="280"/>
      <c r="K1309" s="280"/>
      <c r="L1309" s="280"/>
      <c r="M1309" s="290"/>
      <c r="N1309" s="284"/>
    </row>
    <row r="1310" spans="1:14" s="9" customFormat="1" x14ac:dyDescent="0.2">
      <c r="A1310" s="279"/>
      <c r="B1310" s="280"/>
      <c r="C1310" s="279"/>
      <c r="D1310" s="280"/>
      <c r="E1310" s="280"/>
      <c r="F1310" s="281"/>
      <c r="G1310" s="280"/>
      <c r="H1310" s="282"/>
      <c r="I1310" s="280"/>
      <c r="J1310" s="280"/>
      <c r="K1310" s="280"/>
      <c r="L1310" s="280"/>
      <c r="M1310" s="290"/>
      <c r="N1310" s="284"/>
    </row>
    <row r="1311" spans="1:14" s="9" customFormat="1" x14ac:dyDescent="0.2">
      <c r="A1311" s="279"/>
      <c r="B1311" s="280"/>
      <c r="C1311" s="279"/>
      <c r="D1311" s="280"/>
      <c r="E1311" s="280"/>
      <c r="F1311" s="281"/>
      <c r="G1311" s="280"/>
      <c r="H1311" s="282"/>
      <c r="I1311" s="280"/>
      <c r="J1311" s="280"/>
      <c r="K1311" s="280"/>
      <c r="L1311" s="280"/>
      <c r="M1311" s="290"/>
      <c r="N1311" s="284"/>
    </row>
    <row r="1312" spans="1:14" s="9" customFormat="1" x14ac:dyDescent="0.2">
      <c r="A1312" s="279"/>
      <c r="B1312" s="280"/>
      <c r="C1312" s="279"/>
      <c r="D1312" s="280"/>
      <c r="E1312" s="280"/>
      <c r="F1312" s="281"/>
      <c r="G1312" s="280"/>
      <c r="H1312" s="282"/>
      <c r="I1312" s="280"/>
      <c r="J1312" s="280"/>
      <c r="K1312" s="280"/>
      <c r="L1312" s="280"/>
      <c r="M1312" s="290"/>
      <c r="N1312" s="284"/>
    </row>
    <row r="1313" spans="1:14" s="9" customFormat="1" x14ac:dyDescent="0.2">
      <c r="A1313" s="279"/>
      <c r="B1313" s="280"/>
      <c r="C1313" s="279"/>
      <c r="D1313" s="280"/>
      <c r="E1313" s="280"/>
      <c r="F1313" s="281"/>
      <c r="G1313" s="280"/>
      <c r="H1313" s="282"/>
      <c r="I1313" s="280"/>
      <c r="J1313" s="280"/>
      <c r="K1313" s="280"/>
      <c r="L1313" s="280"/>
      <c r="M1313" s="290"/>
      <c r="N1313" s="284"/>
    </row>
    <row r="1314" spans="1:14" s="9" customFormat="1" x14ac:dyDescent="0.2">
      <c r="A1314" s="279"/>
      <c r="B1314" s="280"/>
      <c r="C1314" s="279"/>
      <c r="D1314" s="280"/>
      <c r="E1314" s="280"/>
      <c r="F1314" s="281"/>
      <c r="G1314" s="280"/>
      <c r="H1314" s="282"/>
      <c r="I1314" s="280"/>
      <c r="J1314" s="280"/>
      <c r="K1314" s="280"/>
      <c r="L1314" s="280"/>
      <c r="M1314" s="290"/>
      <c r="N1314" s="284"/>
    </row>
    <row r="1315" spans="1:14" s="9" customFormat="1" x14ac:dyDescent="0.2">
      <c r="A1315" s="279"/>
      <c r="B1315" s="280"/>
      <c r="C1315" s="279"/>
      <c r="D1315" s="280"/>
      <c r="E1315" s="280"/>
      <c r="F1315" s="281"/>
      <c r="G1315" s="280"/>
      <c r="H1315" s="282"/>
      <c r="I1315" s="280"/>
      <c r="J1315" s="280"/>
      <c r="K1315" s="280"/>
      <c r="L1315" s="280"/>
      <c r="M1315" s="290"/>
      <c r="N1315" s="284"/>
    </row>
    <row r="1316" spans="1:14" s="9" customFormat="1" x14ac:dyDescent="0.2">
      <c r="A1316" s="279"/>
      <c r="B1316" s="280"/>
      <c r="C1316" s="279"/>
      <c r="D1316" s="280"/>
      <c r="E1316" s="280"/>
      <c r="F1316" s="281"/>
      <c r="G1316" s="280"/>
      <c r="H1316" s="282"/>
      <c r="I1316" s="280"/>
      <c r="J1316" s="280"/>
      <c r="K1316" s="280"/>
      <c r="L1316" s="280"/>
      <c r="M1316" s="290"/>
      <c r="N1316" s="284"/>
    </row>
    <row r="1317" spans="1:14" s="9" customFormat="1" x14ac:dyDescent="0.2">
      <c r="A1317" s="279"/>
      <c r="B1317" s="280"/>
      <c r="C1317" s="279"/>
      <c r="D1317" s="280"/>
      <c r="E1317" s="280"/>
      <c r="F1317" s="281"/>
      <c r="G1317" s="280"/>
      <c r="H1317" s="282"/>
      <c r="I1317" s="280"/>
      <c r="J1317" s="280"/>
      <c r="K1317" s="280"/>
      <c r="L1317" s="280"/>
      <c r="M1317" s="290"/>
      <c r="N1317" s="284"/>
    </row>
    <row r="1318" spans="1:14" s="9" customFormat="1" x14ac:dyDescent="0.2">
      <c r="A1318" s="279"/>
      <c r="B1318" s="280"/>
      <c r="C1318" s="279"/>
      <c r="D1318" s="280"/>
      <c r="E1318" s="280"/>
      <c r="F1318" s="281"/>
      <c r="G1318" s="280"/>
      <c r="H1318" s="282"/>
      <c r="I1318" s="280"/>
      <c r="J1318" s="280"/>
      <c r="K1318" s="280"/>
      <c r="L1318" s="280"/>
      <c r="M1318" s="290"/>
      <c r="N1318" s="284"/>
    </row>
    <row r="1319" spans="1:14" s="9" customFormat="1" x14ac:dyDescent="0.2">
      <c r="A1319" s="279"/>
      <c r="B1319" s="280"/>
      <c r="C1319" s="279"/>
      <c r="D1319" s="280"/>
      <c r="E1319" s="280"/>
      <c r="F1319" s="281"/>
      <c r="G1319" s="280"/>
      <c r="H1319" s="282"/>
      <c r="I1319" s="280"/>
      <c r="J1319" s="280"/>
      <c r="K1319" s="280"/>
      <c r="L1319" s="280"/>
      <c r="M1319" s="290"/>
      <c r="N1319" s="284"/>
    </row>
    <row r="1320" spans="1:14" s="9" customFormat="1" x14ac:dyDescent="0.2">
      <c r="A1320" s="279"/>
      <c r="B1320" s="280"/>
      <c r="C1320" s="279"/>
      <c r="D1320" s="280"/>
      <c r="E1320" s="280"/>
      <c r="F1320" s="281"/>
      <c r="G1320" s="280"/>
      <c r="H1320" s="282"/>
      <c r="I1320" s="280"/>
      <c r="J1320" s="280"/>
      <c r="K1320" s="280"/>
      <c r="L1320" s="280"/>
      <c r="M1320" s="290"/>
      <c r="N1320" s="284"/>
    </row>
    <row r="1321" spans="1:14" s="9" customFormat="1" x14ac:dyDescent="0.2">
      <c r="A1321" s="279"/>
      <c r="B1321" s="280"/>
      <c r="C1321" s="279"/>
      <c r="D1321" s="280"/>
      <c r="E1321" s="280"/>
      <c r="F1321" s="281"/>
      <c r="G1321" s="280"/>
      <c r="H1321" s="282"/>
      <c r="I1321" s="280"/>
      <c r="J1321" s="280"/>
      <c r="K1321" s="280"/>
      <c r="L1321" s="280"/>
      <c r="M1321" s="290"/>
      <c r="N1321" s="284"/>
    </row>
    <row r="1322" spans="1:14" s="9" customFormat="1" x14ac:dyDescent="0.2">
      <c r="A1322" s="279"/>
      <c r="B1322" s="280"/>
      <c r="C1322" s="279"/>
      <c r="D1322" s="280"/>
      <c r="E1322" s="280"/>
      <c r="F1322" s="281"/>
      <c r="G1322" s="280"/>
      <c r="H1322" s="282"/>
      <c r="I1322" s="280"/>
      <c r="J1322" s="280"/>
      <c r="K1322" s="280"/>
      <c r="L1322" s="280"/>
      <c r="M1322" s="290"/>
      <c r="N1322" s="284"/>
    </row>
    <row r="1323" spans="1:14" s="9" customFormat="1" x14ac:dyDescent="0.2">
      <c r="A1323" s="279"/>
      <c r="B1323" s="280"/>
      <c r="C1323" s="279"/>
      <c r="D1323" s="280"/>
      <c r="E1323" s="280"/>
      <c r="F1323" s="281"/>
      <c r="G1323" s="280"/>
      <c r="H1323" s="282"/>
      <c r="I1323" s="280"/>
      <c r="J1323" s="280"/>
      <c r="K1323" s="280"/>
      <c r="L1323" s="280"/>
      <c r="M1323" s="290"/>
      <c r="N1323" s="284"/>
    </row>
    <row r="1324" spans="1:14" s="9" customFormat="1" x14ac:dyDescent="0.2">
      <c r="A1324" s="279"/>
      <c r="B1324" s="280"/>
      <c r="C1324" s="279"/>
      <c r="D1324" s="280"/>
      <c r="E1324" s="280"/>
      <c r="F1324" s="281"/>
      <c r="G1324" s="280"/>
      <c r="H1324" s="282"/>
      <c r="I1324" s="280"/>
      <c r="J1324" s="280"/>
      <c r="K1324" s="280"/>
      <c r="L1324" s="280"/>
      <c r="M1324" s="290"/>
      <c r="N1324" s="284"/>
    </row>
    <row r="1325" spans="1:14" s="9" customFormat="1" x14ac:dyDescent="0.2">
      <c r="A1325" s="279"/>
      <c r="B1325" s="280"/>
      <c r="C1325" s="279"/>
      <c r="D1325" s="280"/>
      <c r="E1325" s="280"/>
      <c r="F1325" s="281"/>
      <c r="G1325" s="280"/>
      <c r="H1325" s="282"/>
      <c r="I1325" s="280"/>
      <c r="J1325" s="280"/>
      <c r="K1325" s="280"/>
      <c r="L1325" s="280"/>
      <c r="M1325" s="290"/>
      <c r="N1325" s="284"/>
    </row>
    <row r="1326" spans="1:14" s="9" customFormat="1" x14ac:dyDescent="0.2">
      <c r="A1326" s="279"/>
      <c r="B1326" s="280"/>
      <c r="C1326" s="279"/>
      <c r="D1326" s="280"/>
      <c r="E1326" s="280"/>
      <c r="F1326" s="281"/>
      <c r="G1326" s="280"/>
      <c r="H1326" s="282"/>
      <c r="I1326" s="280"/>
      <c r="J1326" s="280"/>
      <c r="K1326" s="280"/>
      <c r="L1326" s="280"/>
      <c r="M1326" s="290"/>
      <c r="N1326" s="284"/>
    </row>
    <row r="1327" spans="1:14" s="9" customFormat="1" x14ac:dyDescent="0.2">
      <c r="A1327" s="279"/>
      <c r="B1327" s="280"/>
      <c r="C1327" s="279"/>
      <c r="D1327" s="280"/>
      <c r="E1327" s="280"/>
      <c r="F1327" s="281"/>
      <c r="G1327" s="280"/>
      <c r="H1327" s="282"/>
      <c r="I1327" s="280"/>
      <c r="J1327" s="280"/>
      <c r="K1327" s="280"/>
      <c r="L1327" s="280"/>
      <c r="M1327" s="290"/>
      <c r="N1327" s="284"/>
    </row>
    <row r="1328" spans="1:14" s="9" customFormat="1" x14ac:dyDescent="0.2">
      <c r="A1328" s="279"/>
      <c r="B1328" s="280"/>
      <c r="C1328" s="279"/>
      <c r="D1328" s="280"/>
      <c r="E1328" s="280"/>
      <c r="F1328" s="281"/>
      <c r="G1328" s="280"/>
      <c r="H1328" s="282"/>
      <c r="I1328" s="280"/>
      <c r="J1328" s="280"/>
      <c r="K1328" s="280"/>
      <c r="L1328" s="280"/>
      <c r="M1328" s="290"/>
      <c r="N1328" s="284"/>
    </row>
    <row r="1329" spans="1:14" s="9" customFormat="1" x14ac:dyDescent="0.2">
      <c r="A1329" s="279"/>
      <c r="B1329" s="280"/>
      <c r="C1329" s="279"/>
      <c r="D1329" s="280"/>
      <c r="E1329" s="280"/>
      <c r="F1329" s="281"/>
      <c r="G1329" s="280"/>
      <c r="H1329" s="282"/>
      <c r="I1329" s="280"/>
      <c r="J1329" s="280"/>
      <c r="K1329" s="280"/>
      <c r="L1329" s="280"/>
      <c r="M1329" s="290"/>
      <c r="N1329" s="284"/>
    </row>
    <row r="1330" spans="1:14" s="9" customFormat="1" x14ac:dyDescent="0.2">
      <c r="A1330" s="279"/>
      <c r="B1330" s="280"/>
      <c r="C1330" s="279"/>
      <c r="D1330" s="280"/>
      <c r="E1330" s="280"/>
      <c r="F1330" s="281"/>
      <c r="G1330" s="280"/>
      <c r="H1330" s="282"/>
      <c r="I1330" s="280"/>
      <c r="J1330" s="280"/>
      <c r="K1330" s="280"/>
      <c r="L1330" s="280"/>
      <c r="M1330" s="290"/>
      <c r="N1330" s="284"/>
    </row>
    <row r="1331" spans="1:14" s="9" customFormat="1" x14ac:dyDescent="0.2">
      <c r="A1331" s="279"/>
      <c r="B1331" s="280"/>
      <c r="C1331" s="279"/>
      <c r="D1331" s="280"/>
      <c r="E1331" s="280"/>
      <c r="F1331" s="281"/>
      <c r="G1331" s="280"/>
      <c r="H1331" s="282"/>
      <c r="I1331" s="280"/>
      <c r="J1331" s="280"/>
      <c r="K1331" s="280"/>
      <c r="L1331" s="280"/>
      <c r="M1331" s="290"/>
      <c r="N1331" s="284"/>
    </row>
    <row r="1332" spans="1:14" s="9" customFormat="1" x14ac:dyDescent="0.2">
      <c r="A1332" s="279"/>
      <c r="B1332" s="280"/>
      <c r="C1332" s="279"/>
      <c r="D1332" s="280"/>
      <c r="E1332" s="280"/>
      <c r="F1332" s="281"/>
      <c r="G1332" s="280"/>
      <c r="H1332" s="282"/>
      <c r="I1332" s="280"/>
      <c r="J1332" s="280"/>
      <c r="K1332" s="280"/>
      <c r="L1332" s="280"/>
      <c r="M1332" s="290"/>
      <c r="N1332" s="284"/>
    </row>
    <row r="1333" spans="1:14" s="9" customFormat="1" x14ac:dyDescent="0.2">
      <c r="A1333" s="279"/>
      <c r="B1333" s="280"/>
      <c r="C1333" s="279"/>
      <c r="D1333" s="280"/>
      <c r="E1333" s="280"/>
      <c r="F1333" s="281"/>
      <c r="G1333" s="280"/>
      <c r="H1333" s="282"/>
      <c r="I1333" s="280"/>
      <c r="J1333" s="280"/>
      <c r="K1333" s="280"/>
      <c r="L1333" s="280"/>
      <c r="M1333" s="290"/>
      <c r="N1333" s="284"/>
    </row>
    <row r="1334" spans="1:14" s="9" customFormat="1" x14ac:dyDescent="0.2">
      <c r="A1334" s="279"/>
      <c r="B1334" s="280"/>
      <c r="C1334" s="279"/>
      <c r="D1334" s="280"/>
      <c r="E1334" s="280"/>
      <c r="F1334" s="281"/>
      <c r="G1334" s="280"/>
      <c r="H1334" s="282"/>
      <c r="I1334" s="280"/>
      <c r="J1334" s="280"/>
      <c r="K1334" s="280"/>
      <c r="L1334" s="280"/>
      <c r="M1334" s="290"/>
      <c r="N1334" s="284"/>
    </row>
    <row r="1335" spans="1:14" s="9" customFormat="1" x14ac:dyDescent="0.2">
      <c r="A1335" s="279"/>
      <c r="B1335" s="280"/>
      <c r="C1335" s="279"/>
      <c r="D1335" s="280"/>
      <c r="E1335" s="280"/>
      <c r="F1335" s="281"/>
      <c r="G1335" s="280"/>
      <c r="H1335" s="282"/>
      <c r="I1335" s="280"/>
      <c r="J1335" s="280"/>
      <c r="K1335" s="280"/>
      <c r="L1335" s="280"/>
      <c r="M1335" s="290"/>
      <c r="N1335" s="284"/>
    </row>
    <row r="1336" spans="1:14" s="9" customFormat="1" x14ac:dyDescent="0.2">
      <c r="A1336" s="279"/>
      <c r="B1336" s="280"/>
      <c r="C1336" s="279"/>
      <c r="D1336" s="280"/>
      <c r="E1336" s="280"/>
      <c r="F1336" s="281"/>
      <c r="G1336" s="280"/>
      <c r="H1336" s="282"/>
      <c r="I1336" s="280"/>
      <c r="J1336" s="280"/>
      <c r="K1336" s="280"/>
      <c r="L1336" s="280"/>
      <c r="M1336" s="290"/>
      <c r="N1336" s="284"/>
    </row>
    <row r="1337" spans="1:14" s="9" customFormat="1" x14ac:dyDescent="0.2">
      <c r="A1337" s="279"/>
      <c r="B1337" s="280"/>
      <c r="C1337" s="279"/>
      <c r="D1337" s="280"/>
      <c r="E1337" s="280"/>
      <c r="F1337" s="281"/>
      <c r="G1337" s="280"/>
      <c r="H1337" s="282"/>
      <c r="I1337" s="280"/>
      <c r="J1337" s="280"/>
      <c r="K1337" s="280"/>
      <c r="L1337" s="280"/>
      <c r="M1337" s="290"/>
      <c r="N1337" s="284"/>
    </row>
    <row r="1338" spans="1:14" s="9" customFormat="1" x14ac:dyDescent="0.2">
      <c r="A1338" s="279"/>
      <c r="B1338" s="280"/>
      <c r="C1338" s="279"/>
      <c r="D1338" s="280"/>
      <c r="E1338" s="280"/>
      <c r="F1338" s="281"/>
      <c r="G1338" s="280"/>
      <c r="H1338" s="282"/>
      <c r="I1338" s="280"/>
      <c r="J1338" s="280"/>
      <c r="K1338" s="280"/>
      <c r="L1338" s="280"/>
      <c r="M1338" s="290"/>
      <c r="N1338" s="284"/>
    </row>
    <row r="1339" spans="1:14" s="9" customFormat="1" x14ac:dyDescent="0.2">
      <c r="A1339" s="279"/>
      <c r="B1339" s="280"/>
      <c r="C1339" s="279"/>
      <c r="D1339" s="280"/>
      <c r="E1339" s="280"/>
      <c r="F1339" s="281"/>
      <c r="G1339" s="280"/>
      <c r="H1339" s="282"/>
      <c r="I1339" s="280"/>
      <c r="J1339" s="280"/>
      <c r="K1339" s="280"/>
      <c r="L1339" s="280"/>
      <c r="M1339" s="290"/>
      <c r="N1339" s="284"/>
    </row>
    <row r="1340" spans="1:14" s="9" customFormat="1" x14ac:dyDescent="0.2">
      <c r="A1340" s="279"/>
      <c r="B1340" s="280"/>
      <c r="C1340" s="279"/>
      <c r="D1340" s="280"/>
      <c r="E1340" s="280"/>
      <c r="F1340" s="281"/>
      <c r="G1340" s="280"/>
      <c r="H1340" s="282"/>
      <c r="I1340" s="280"/>
      <c r="J1340" s="280"/>
      <c r="K1340" s="280"/>
      <c r="L1340" s="280"/>
      <c r="M1340" s="290"/>
      <c r="N1340" s="284"/>
    </row>
    <row r="1341" spans="1:14" s="9" customFormat="1" x14ac:dyDescent="0.2">
      <c r="A1341" s="279"/>
      <c r="B1341" s="280"/>
      <c r="C1341" s="279"/>
      <c r="D1341" s="280"/>
      <c r="E1341" s="280"/>
      <c r="F1341" s="281"/>
      <c r="G1341" s="280"/>
      <c r="H1341" s="282"/>
      <c r="I1341" s="280"/>
      <c r="J1341" s="280"/>
      <c r="K1341" s="280"/>
      <c r="L1341" s="280"/>
      <c r="M1341" s="290"/>
      <c r="N1341" s="284"/>
    </row>
    <row r="1342" spans="1:14" s="9" customFormat="1" x14ac:dyDescent="0.2">
      <c r="A1342" s="279"/>
      <c r="B1342" s="280"/>
      <c r="C1342" s="279"/>
      <c r="D1342" s="280"/>
      <c r="E1342" s="280"/>
      <c r="F1342" s="281"/>
      <c r="G1342" s="280"/>
      <c r="H1342" s="282"/>
      <c r="I1342" s="280"/>
      <c r="J1342" s="280"/>
      <c r="K1342" s="280"/>
      <c r="L1342" s="280"/>
      <c r="M1342" s="290"/>
      <c r="N1342" s="284"/>
    </row>
    <row r="1343" spans="1:14" s="9" customFormat="1" x14ac:dyDescent="0.2">
      <c r="A1343" s="279"/>
      <c r="B1343" s="280"/>
      <c r="C1343" s="279"/>
      <c r="D1343" s="280"/>
      <c r="E1343" s="280"/>
      <c r="F1343" s="281"/>
      <c r="G1343" s="280"/>
      <c r="H1343" s="282"/>
      <c r="I1343" s="280"/>
      <c r="J1343" s="280"/>
      <c r="K1343" s="280"/>
      <c r="L1343" s="280"/>
      <c r="M1343" s="290"/>
      <c r="N1343" s="284"/>
    </row>
    <row r="1344" spans="1:14" s="9" customFormat="1" x14ac:dyDescent="0.2">
      <c r="A1344" s="279"/>
      <c r="B1344" s="280"/>
      <c r="C1344" s="279"/>
      <c r="D1344" s="280"/>
      <c r="E1344" s="280"/>
      <c r="F1344" s="281"/>
      <c r="G1344" s="280"/>
      <c r="H1344" s="282"/>
      <c r="I1344" s="280"/>
      <c r="J1344" s="280"/>
      <c r="K1344" s="280"/>
      <c r="L1344" s="280"/>
      <c r="M1344" s="290"/>
      <c r="N1344" s="284"/>
    </row>
    <row r="1345" spans="1:14" s="9" customFormat="1" x14ac:dyDescent="0.2">
      <c r="A1345" s="279"/>
      <c r="B1345" s="280"/>
      <c r="C1345" s="279"/>
      <c r="D1345" s="280"/>
      <c r="E1345" s="280"/>
      <c r="F1345" s="281"/>
      <c r="G1345" s="280"/>
      <c r="H1345" s="282"/>
      <c r="I1345" s="280"/>
      <c r="J1345" s="280"/>
      <c r="K1345" s="280"/>
      <c r="L1345" s="280"/>
      <c r="M1345" s="290"/>
      <c r="N1345" s="284"/>
    </row>
    <row r="1346" spans="1:14" s="9" customFormat="1" x14ac:dyDescent="0.2">
      <c r="A1346" s="279"/>
      <c r="B1346" s="280"/>
      <c r="C1346" s="279"/>
      <c r="D1346" s="280"/>
      <c r="E1346" s="280"/>
      <c r="F1346" s="281"/>
      <c r="G1346" s="280"/>
      <c r="H1346" s="282"/>
      <c r="I1346" s="280"/>
      <c r="J1346" s="280"/>
      <c r="K1346" s="280"/>
      <c r="L1346" s="280"/>
      <c r="M1346" s="290"/>
      <c r="N1346" s="284"/>
    </row>
    <row r="1347" spans="1:14" s="9" customFormat="1" x14ac:dyDescent="0.2">
      <c r="A1347" s="279"/>
      <c r="B1347" s="280"/>
      <c r="C1347" s="279"/>
      <c r="D1347" s="280"/>
      <c r="E1347" s="280"/>
      <c r="F1347" s="281"/>
      <c r="G1347" s="280"/>
      <c r="H1347" s="282"/>
      <c r="I1347" s="280"/>
      <c r="J1347" s="280"/>
      <c r="K1347" s="280"/>
      <c r="L1347" s="280"/>
      <c r="M1347" s="290"/>
      <c r="N1347" s="284"/>
    </row>
    <row r="1348" spans="1:14" s="9" customFormat="1" x14ac:dyDescent="0.2">
      <c r="A1348" s="279"/>
      <c r="B1348" s="280"/>
      <c r="C1348" s="279"/>
      <c r="D1348" s="280"/>
      <c r="E1348" s="280"/>
      <c r="F1348" s="281"/>
      <c r="G1348" s="280"/>
      <c r="H1348" s="282"/>
      <c r="I1348" s="280"/>
      <c r="J1348" s="280"/>
      <c r="K1348" s="280"/>
      <c r="L1348" s="280"/>
      <c r="M1348" s="290"/>
      <c r="N1348" s="284"/>
    </row>
    <row r="1349" spans="1:14" s="9" customFormat="1" x14ac:dyDescent="0.2">
      <c r="A1349" s="279"/>
      <c r="B1349" s="280"/>
      <c r="C1349" s="279"/>
      <c r="D1349" s="280"/>
      <c r="E1349" s="280"/>
      <c r="F1349" s="281"/>
      <c r="G1349" s="280"/>
      <c r="H1349" s="282"/>
      <c r="I1349" s="280"/>
      <c r="J1349" s="280"/>
      <c r="K1349" s="280"/>
      <c r="L1349" s="280"/>
      <c r="M1349" s="290"/>
      <c r="N1349" s="284"/>
    </row>
    <row r="1350" spans="1:14" s="9" customFormat="1" x14ac:dyDescent="0.2">
      <c r="A1350" s="279"/>
      <c r="B1350" s="280"/>
      <c r="C1350" s="279"/>
      <c r="D1350" s="280"/>
      <c r="E1350" s="280"/>
      <c r="F1350" s="281"/>
      <c r="G1350" s="280"/>
      <c r="H1350" s="282"/>
      <c r="I1350" s="280"/>
      <c r="J1350" s="280"/>
      <c r="K1350" s="280"/>
      <c r="L1350" s="280"/>
      <c r="M1350" s="290"/>
      <c r="N1350" s="284"/>
    </row>
    <row r="1351" spans="1:14" s="9" customFormat="1" x14ac:dyDescent="0.2">
      <c r="A1351" s="279"/>
      <c r="B1351" s="280"/>
      <c r="C1351" s="279"/>
      <c r="D1351" s="280"/>
      <c r="E1351" s="280"/>
      <c r="F1351" s="281"/>
      <c r="G1351" s="280"/>
      <c r="H1351" s="282"/>
      <c r="I1351" s="280"/>
      <c r="J1351" s="280"/>
      <c r="K1351" s="280"/>
      <c r="L1351" s="280"/>
      <c r="M1351" s="290"/>
      <c r="N1351" s="284"/>
    </row>
    <row r="1352" spans="1:14" s="9" customFormat="1" x14ac:dyDescent="0.2">
      <c r="A1352" s="279"/>
      <c r="B1352" s="280"/>
      <c r="C1352" s="279"/>
      <c r="D1352" s="280"/>
      <c r="E1352" s="280"/>
      <c r="F1352" s="281"/>
      <c r="G1352" s="280"/>
      <c r="H1352" s="282"/>
      <c r="I1352" s="280"/>
      <c r="J1352" s="280"/>
      <c r="K1352" s="280"/>
      <c r="L1352" s="280"/>
      <c r="M1352" s="290"/>
      <c r="N1352" s="284"/>
    </row>
    <row r="1353" spans="1:14" s="9" customFormat="1" x14ac:dyDescent="0.2">
      <c r="A1353" s="279"/>
      <c r="B1353" s="280"/>
      <c r="C1353" s="279"/>
      <c r="D1353" s="280"/>
      <c r="E1353" s="280"/>
      <c r="F1353" s="281"/>
      <c r="G1353" s="280"/>
      <c r="H1353" s="282"/>
      <c r="I1353" s="280"/>
      <c r="J1353" s="280"/>
      <c r="K1353" s="280"/>
      <c r="L1353" s="280"/>
      <c r="M1353" s="290"/>
      <c r="N1353" s="284"/>
    </row>
    <row r="1354" spans="1:14" s="9" customFormat="1" x14ac:dyDescent="0.2">
      <c r="A1354" s="279"/>
      <c r="B1354" s="280"/>
      <c r="C1354" s="279"/>
      <c r="D1354" s="280"/>
      <c r="E1354" s="280"/>
      <c r="F1354" s="281"/>
      <c r="G1354" s="280"/>
      <c r="H1354" s="282"/>
      <c r="I1354" s="280"/>
      <c r="J1354" s="280"/>
      <c r="K1354" s="280"/>
      <c r="L1354" s="280"/>
      <c r="M1354" s="290"/>
      <c r="N1354" s="284"/>
    </row>
    <row r="1355" spans="1:14" s="9" customFormat="1" x14ac:dyDescent="0.2">
      <c r="A1355" s="279"/>
      <c r="B1355" s="280"/>
      <c r="C1355" s="279"/>
      <c r="D1355" s="280"/>
      <c r="E1355" s="280"/>
      <c r="F1355" s="281"/>
      <c r="G1355" s="280"/>
      <c r="H1355" s="282"/>
      <c r="I1355" s="280"/>
      <c r="J1355" s="280"/>
      <c r="K1355" s="280"/>
      <c r="L1355" s="280"/>
      <c r="M1355" s="290"/>
      <c r="N1355" s="284"/>
    </row>
    <row r="1356" spans="1:14" s="9" customFormat="1" x14ac:dyDescent="0.2">
      <c r="A1356" s="279"/>
      <c r="B1356" s="280"/>
      <c r="C1356" s="279"/>
      <c r="D1356" s="280"/>
      <c r="E1356" s="280"/>
      <c r="F1356" s="281"/>
      <c r="G1356" s="280"/>
      <c r="H1356" s="282"/>
      <c r="I1356" s="280"/>
      <c r="J1356" s="280"/>
      <c r="K1356" s="280"/>
      <c r="L1356" s="280"/>
      <c r="M1356" s="290"/>
      <c r="N1356" s="284"/>
    </row>
    <row r="1357" spans="1:14" s="9" customFormat="1" x14ac:dyDescent="0.2">
      <c r="A1357" s="279"/>
      <c r="B1357" s="280"/>
      <c r="C1357" s="279"/>
      <c r="D1357" s="280"/>
      <c r="E1357" s="280"/>
      <c r="F1357" s="281"/>
      <c r="G1357" s="280"/>
      <c r="H1357" s="282"/>
      <c r="I1357" s="280"/>
      <c r="J1357" s="280"/>
      <c r="K1357" s="280"/>
      <c r="L1357" s="280"/>
      <c r="M1357" s="290"/>
      <c r="N1357" s="284"/>
    </row>
    <row r="1358" spans="1:14" s="9" customFormat="1" x14ac:dyDescent="0.2">
      <c r="A1358" s="279"/>
      <c r="B1358" s="280"/>
      <c r="C1358" s="279"/>
      <c r="D1358" s="280"/>
      <c r="E1358" s="280"/>
      <c r="F1358" s="281"/>
      <c r="G1358" s="280"/>
      <c r="H1358" s="282"/>
      <c r="I1358" s="280"/>
      <c r="J1358" s="280"/>
      <c r="K1358" s="280"/>
      <c r="L1358" s="280"/>
      <c r="M1358" s="290"/>
      <c r="N1358" s="284"/>
    </row>
    <row r="1359" spans="1:14" s="9" customFormat="1" x14ac:dyDescent="0.2">
      <c r="A1359" s="279"/>
      <c r="B1359" s="280"/>
      <c r="C1359" s="279"/>
      <c r="D1359" s="280"/>
      <c r="E1359" s="280"/>
      <c r="F1359" s="281"/>
      <c r="G1359" s="280"/>
      <c r="H1359" s="282"/>
      <c r="I1359" s="280"/>
      <c r="J1359" s="280"/>
      <c r="K1359" s="280"/>
      <c r="L1359" s="280"/>
      <c r="M1359" s="290"/>
      <c r="N1359" s="284"/>
    </row>
    <row r="1360" spans="1:14" s="9" customFormat="1" x14ac:dyDescent="0.2">
      <c r="A1360" s="279"/>
      <c r="B1360" s="280"/>
      <c r="C1360" s="279"/>
      <c r="D1360" s="280"/>
      <c r="E1360" s="280"/>
      <c r="F1360" s="281"/>
      <c r="G1360" s="280"/>
      <c r="H1360" s="282"/>
      <c r="I1360" s="280"/>
      <c r="J1360" s="280"/>
      <c r="K1360" s="280"/>
      <c r="L1360" s="280"/>
      <c r="M1360" s="290"/>
      <c r="N1360" s="284"/>
    </row>
    <row r="1361" spans="1:14" s="9" customFormat="1" x14ac:dyDescent="0.2">
      <c r="A1361" s="279"/>
      <c r="B1361" s="280"/>
      <c r="C1361" s="279"/>
      <c r="D1361" s="280"/>
      <c r="E1361" s="280"/>
      <c r="F1361" s="281"/>
      <c r="G1361" s="280"/>
      <c r="H1361" s="282"/>
      <c r="I1361" s="280"/>
      <c r="J1361" s="280"/>
      <c r="K1361" s="280"/>
      <c r="L1361" s="280"/>
      <c r="M1361" s="290"/>
      <c r="N1361" s="284"/>
    </row>
    <row r="1362" spans="1:14" s="9" customFormat="1" x14ac:dyDescent="0.2">
      <c r="A1362" s="279"/>
      <c r="B1362" s="280"/>
      <c r="C1362" s="279"/>
      <c r="D1362" s="280"/>
      <c r="E1362" s="280"/>
      <c r="F1362" s="281"/>
      <c r="G1362" s="280"/>
      <c r="H1362" s="282"/>
      <c r="I1362" s="280"/>
      <c r="J1362" s="280"/>
      <c r="K1362" s="280"/>
      <c r="L1362" s="280"/>
      <c r="M1362" s="290"/>
      <c r="N1362" s="284"/>
    </row>
    <row r="1363" spans="1:14" s="9" customFormat="1" x14ac:dyDescent="0.2">
      <c r="A1363" s="279"/>
      <c r="B1363" s="280"/>
      <c r="C1363" s="279"/>
      <c r="D1363" s="280"/>
      <c r="E1363" s="280"/>
      <c r="F1363" s="281"/>
      <c r="G1363" s="280"/>
      <c r="H1363" s="282"/>
      <c r="I1363" s="280"/>
      <c r="J1363" s="280"/>
      <c r="K1363" s="280"/>
      <c r="L1363" s="280"/>
      <c r="M1363" s="290"/>
      <c r="N1363" s="284"/>
    </row>
    <row r="1364" spans="1:14" s="9" customFormat="1" x14ac:dyDescent="0.2">
      <c r="A1364" s="279"/>
      <c r="B1364" s="280"/>
      <c r="C1364" s="279"/>
      <c r="D1364" s="280"/>
      <c r="E1364" s="280"/>
      <c r="F1364" s="281"/>
      <c r="G1364" s="280"/>
      <c r="H1364" s="282"/>
      <c r="I1364" s="280"/>
      <c r="J1364" s="280"/>
      <c r="K1364" s="280"/>
      <c r="L1364" s="280"/>
      <c r="M1364" s="290"/>
      <c r="N1364" s="284"/>
    </row>
    <row r="1365" spans="1:14" s="9" customFormat="1" x14ac:dyDescent="0.2">
      <c r="A1365" s="279"/>
      <c r="B1365" s="280"/>
      <c r="C1365" s="279"/>
      <c r="D1365" s="280"/>
      <c r="E1365" s="280"/>
      <c r="F1365" s="281"/>
      <c r="G1365" s="280"/>
      <c r="H1365" s="282"/>
      <c r="I1365" s="280"/>
      <c r="J1365" s="280"/>
      <c r="K1365" s="280"/>
      <c r="L1365" s="280"/>
      <c r="M1365" s="290"/>
      <c r="N1365" s="284"/>
    </row>
    <row r="1366" spans="1:14" s="9" customFormat="1" x14ac:dyDescent="0.2">
      <c r="A1366" s="279"/>
      <c r="B1366" s="280"/>
      <c r="C1366" s="279"/>
      <c r="D1366" s="280"/>
      <c r="E1366" s="280"/>
      <c r="F1366" s="281"/>
      <c r="G1366" s="280"/>
      <c r="H1366" s="282"/>
      <c r="I1366" s="280"/>
      <c r="J1366" s="280"/>
      <c r="K1366" s="280"/>
      <c r="L1366" s="280"/>
      <c r="M1366" s="290"/>
      <c r="N1366" s="284"/>
    </row>
    <row r="1367" spans="1:14" s="9" customFormat="1" x14ac:dyDescent="0.2">
      <c r="A1367" s="279"/>
      <c r="B1367" s="280"/>
      <c r="C1367" s="279"/>
      <c r="D1367" s="280"/>
      <c r="E1367" s="280"/>
      <c r="F1367" s="281"/>
      <c r="G1367" s="280"/>
      <c r="H1367" s="282"/>
      <c r="I1367" s="280"/>
      <c r="J1367" s="280"/>
      <c r="K1367" s="280"/>
      <c r="L1367" s="280"/>
      <c r="M1367" s="290"/>
      <c r="N1367" s="284"/>
    </row>
    <row r="1368" spans="1:14" s="9" customFormat="1" x14ac:dyDescent="0.2">
      <c r="A1368" s="279"/>
      <c r="B1368" s="280"/>
      <c r="C1368" s="279"/>
      <c r="D1368" s="280"/>
      <c r="E1368" s="280"/>
      <c r="F1368" s="281"/>
      <c r="G1368" s="280"/>
      <c r="H1368" s="282"/>
      <c r="I1368" s="280"/>
      <c r="J1368" s="280"/>
      <c r="K1368" s="280"/>
      <c r="L1368" s="280"/>
      <c r="M1368" s="290"/>
      <c r="N1368" s="284"/>
    </row>
    <row r="1369" spans="1:14" s="9" customFormat="1" x14ac:dyDescent="0.2">
      <c r="A1369" s="279"/>
      <c r="B1369" s="280"/>
      <c r="C1369" s="279"/>
      <c r="D1369" s="280"/>
      <c r="E1369" s="280"/>
      <c r="F1369" s="281"/>
      <c r="G1369" s="280"/>
      <c r="H1369" s="282"/>
      <c r="I1369" s="280"/>
      <c r="J1369" s="280"/>
      <c r="K1369" s="280"/>
      <c r="L1369" s="280"/>
      <c r="M1369" s="290"/>
      <c r="N1369" s="284"/>
    </row>
    <row r="1370" spans="1:14" s="9" customFormat="1" x14ac:dyDescent="0.2">
      <c r="A1370" s="279"/>
      <c r="B1370" s="280"/>
      <c r="C1370" s="279"/>
      <c r="D1370" s="280"/>
      <c r="E1370" s="280"/>
      <c r="F1370" s="281"/>
      <c r="G1370" s="280"/>
      <c r="H1370" s="282"/>
      <c r="I1370" s="280"/>
      <c r="J1370" s="280"/>
      <c r="K1370" s="280"/>
      <c r="L1370" s="280"/>
      <c r="M1370" s="290"/>
      <c r="N1370" s="284"/>
    </row>
    <row r="1371" spans="1:14" s="9" customFormat="1" x14ac:dyDescent="0.2">
      <c r="A1371" s="279"/>
      <c r="B1371" s="280"/>
      <c r="C1371" s="279"/>
      <c r="D1371" s="280"/>
      <c r="E1371" s="280"/>
      <c r="F1371" s="281"/>
      <c r="G1371" s="280"/>
      <c r="H1371" s="282"/>
      <c r="I1371" s="280"/>
      <c r="J1371" s="280"/>
      <c r="K1371" s="280"/>
      <c r="L1371" s="280"/>
      <c r="M1371" s="290"/>
      <c r="N1371" s="284"/>
    </row>
    <row r="1372" spans="1:14" s="9" customFormat="1" x14ac:dyDescent="0.2">
      <c r="A1372" s="279"/>
      <c r="B1372" s="280"/>
      <c r="C1372" s="279"/>
      <c r="D1372" s="280"/>
      <c r="E1372" s="280"/>
      <c r="F1372" s="281"/>
      <c r="G1372" s="280"/>
      <c r="H1372" s="282"/>
      <c r="I1372" s="280"/>
      <c r="J1372" s="280"/>
      <c r="K1372" s="280"/>
      <c r="L1372" s="280"/>
      <c r="M1372" s="290"/>
      <c r="N1372" s="284"/>
    </row>
    <row r="1373" spans="1:14" s="9" customFormat="1" x14ac:dyDescent="0.2">
      <c r="A1373" s="279"/>
      <c r="B1373" s="280"/>
      <c r="C1373" s="279"/>
      <c r="D1373" s="280"/>
      <c r="E1373" s="280"/>
      <c r="F1373" s="281"/>
      <c r="G1373" s="280"/>
      <c r="H1373" s="282"/>
      <c r="I1373" s="280"/>
      <c r="J1373" s="280"/>
      <c r="K1373" s="280"/>
      <c r="L1373" s="280"/>
      <c r="M1373" s="290"/>
      <c r="N1373" s="284"/>
    </row>
    <row r="1374" spans="1:14" s="9" customFormat="1" x14ac:dyDescent="0.2">
      <c r="A1374" s="279"/>
      <c r="B1374" s="280"/>
      <c r="C1374" s="279"/>
      <c r="D1374" s="280"/>
      <c r="E1374" s="280"/>
      <c r="F1374" s="281"/>
      <c r="G1374" s="280"/>
      <c r="H1374" s="282"/>
      <c r="I1374" s="280"/>
      <c r="J1374" s="280"/>
      <c r="K1374" s="280"/>
      <c r="L1374" s="280"/>
      <c r="M1374" s="290"/>
      <c r="N1374" s="284"/>
    </row>
    <row r="1375" spans="1:14" s="9" customFormat="1" x14ac:dyDescent="0.2">
      <c r="A1375" s="279"/>
      <c r="B1375" s="280"/>
      <c r="C1375" s="279"/>
      <c r="D1375" s="280"/>
      <c r="E1375" s="280"/>
      <c r="F1375" s="281"/>
      <c r="G1375" s="280"/>
      <c r="H1375" s="282"/>
      <c r="I1375" s="280"/>
      <c r="J1375" s="280"/>
      <c r="K1375" s="280"/>
      <c r="L1375" s="280"/>
      <c r="M1375" s="290"/>
      <c r="N1375" s="284"/>
    </row>
    <row r="1376" spans="1:14" s="9" customFormat="1" x14ac:dyDescent="0.2">
      <c r="A1376" s="279"/>
      <c r="B1376" s="280"/>
      <c r="C1376" s="279"/>
      <c r="D1376" s="280"/>
      <c r="E1376" s="280"/>
      <c r="F1376" s="281"/>
      <c r="G1376" s="280"/>
      <c r="H1376" s="282"/>
      <c r="I1376" s="280"/>
      <c r="J1376" s="280"/>
      <c r="K1376" s="280"/>
      <c r="L1376" s="280"/>
      <c r="M1376" s="290"/>
      <c r="N1376" s="284"/>
    </row>
    <row r="1377" spans="1:14" s="9" customFormat="1" x14ac:dyDescent="0.2">
      <c r="A1377" s="279"/>
      <c r="B1377" s="280"/>
      <c r="C1377" s="279"/>
      <c r="D1377" s="280"/>
      <c r="E1377" s="280"/>
      <c r="F1377" s="281"/>
      <c r="G1377" s="280"/>
      <c r="H1377" s="282"/>
      <c r="I1377" s="280"/>
      <c r="J1377" s="280"/>
      <c r="K1377" s="280"/>
      <c r="L1377" s="280"/>
      <c r="M1377" s="290"/>
      <c r="N1377" s="284"/>
    </row>
    <row r="1378" spans="1:14" s="9" customFormat="1" x14ac:dyDescent="0.2">
      <c r="A1378" s="279"/>
      <c r="B1378" s="280"/>
      <c r="C1378" s="279"/>
      <c r="D1378" s="280"/>
      <c r="E1378" s="280"/>
      <c r="F1378" s="281"/>
      <c r="G1378" s="280"/>
      <c r="H1378" s="282"/>
      <c r="I1378" s="280"/>
      <c r="J1378" s="280"/>
      <c r="K1378" s="280"/>
      <c r="L1378" s="280"/>
      <c r="M1378" s="290"/>
      <c r="N1378" s="284"/>
    </row>
    <row r="1379" spans="1:14" s="9" customFormat="1" x14ac:dyDescent="0.2">
      <c r="A1379" s="279"/>
      <c r="B1379" s="280"/>
      <c r="C1379" s="279"/>
      <c r="D1379" s="280"/>
      <c r="E1379" s="280"/>
      <c r="F1379" s="281"/>
      <c r="G1379" s="280"/>
      <c r="H1379" s="282"/>
      <c r="I1379" s="280"/>
      <c r="J1379" s="280"/>
      <c r="K1379" s="280"/>
      <c r="L1379" s="280"/>
      <c r="M1379" s="290"/>
      <c r="N1379" s="284"/>
    </row>
    <row r="1380" spans="1:14" s="9" customFormat="1" x14ac:dyDescent="0.2">
      <c r="A1380" s="279"/>
      <c r="B1380" s="280"/>
      <c r="C1380" s="279"/>
      <c r="D1380" s="280"/>
      <c r="E1380" s="280"/>
      <c r="F1380" s="281"/>
      <c r="G1380" s="280"/>
      <c r="H1380" s="282"/>
      <c r="I1380" s="280"/>
      <c r="J1380" s="280"/>
      <c r="K1380" s="280"/>
      <c r="L1380" s="280"/>
      <c r="M1380" s="290"/>
      <c r="N1380" s="284"/>
    </row>
    <row r="1381" spans="1:14" s="9" customFormat="1" x14ac:dyDescent="0.2">
      <c r="A1381" s="279"/>
      <c r="B1381" s="280"/>
      <c r="C1381" s="279"/>
      <c r="D1381" s="280"/>
      <c r="E1381" s="280"/>
      <c r="F1381" s="281"/>
      <c r="G1381" s="280"/>
      <c r="H1381" s="282"/>
      <c r="I1381" s="280"/>
      <c r="J1381" s="280"/>
      <c r="K1381" s="280"/>
      <c r="L1381" s="280"/>
      <c r="M1381" s="290"/>
      <c r="N1381" s="284"/>
    </row>
    <row r="1382" spans="1:14" s="9" customFormat="1" x14ac:dyDescent="0.2">
      <c r="A1382" s="279"/>
      <c r="B1382" s="280"/>
      <c r="C1382" s="279"/>
      <c r="D1382" s="280"/>
      <c r="E1382" s="280"/>
      <c r="F1382" s="281"/>
      <c r="G1382" s="280"/>
      <c r="H1382" s="282"/>
      <c r="I1382" s="280"/>
      <c r="J1382" s="280"/>
      <c r="K1382" s="280"/>
      <c r="L1382" s="280"/>
      <c r="M1382" s="290"/>
      <c r="N1382" s="284"/>
    </row>
    <row r="1383" spans="1:14" s="9" customFormat="1" x14ac:dyDescent="0.2">
      <c r="A1383" s="279"/>
      <c r="B1383" s="280"/>
      <c r="C1383" s="279"/>
      <c r="D1383" s="280"/>
      <c r="E1383" s="280"/>
      <c r="F1383" s="281"/>
      <c r="G1383" s="280"/>
      <c r="H1383" s="282"/>
      <c r="I1383" s="280"/>
      <c r="J1383" s="280"/>
      <c r="K1383" s="280"/>
      <c r="L1383" s="280"/>
      <c r="M1383" s="290"/>
      <c r="N1383" s="284"/>
    </row>
    <row r="1384" spans="1:14" s="9" customFormat="1" x14ac:dyDescent="0.2">
      <c r="A1384" s="279"/>
      <c r="B1384" s="280"/>
      <c r="C1384" s="279"/>
      <c r="D1384" s="280"/>
      <c r="E1384" s="280"/>
      <c r="F1384" s="281"/>
      <c r="G1384" s="280"/>
      <c r="H1384" s="282"/>
      <c r="I1384" s="280"/>
      <c r="J1384" s="280"/>
      <c r="K1384" s="280"/>
      <c r="L1384" s="280"/>
      <c r="M1384" s="290"/>
      <c r="N1384" s="284"/>
    </row>
    <row r="1385" spans="1:14" s="9" customFormat="1" x14ac:dyDescent="0.2">
      <c r="A1385" s="279"/>
      <c r="B1385" s="280"/>
      <c r="C1385" s="279"/>
      <c r="D1385" s="280"/>
      <c r="E1385" s="280"/>
      <c r="F1385" s="281"/>
      <c r="G1385" s="280"/>
      <c r="H1385" s="282"/>
      <c r="I1385" s="280"/>
      <c r="J1385" s="280"/>
      <c r="K1385" s="280"/>
      <c r="L1385" s="280"/>
      <c r="M1385" s="290"/>
      <c r="N1385" s="284"/>
    </row>
    <row r="1386" spans="1:14" s="9" customFormat="1" x14ac:dyDescent="0.2">
      <c r="A1386" s="279"/>
      <c r="B1386" s="280"/>
      <c r="C1386" s="279"/>
      <c r="D1386" s="280"/>
      <c r="E1386" s="280"/>
      <c r="F1386" s="281"/>
      <c r="G1386" s="280"/>
      <c r="H1386" s="282"/>
      <c r="I1386" s="280"/>
      <c r="J1386" s="280"/>
      <c r="K1386" s="280"/>
      <c r="L1386" s="280"/>
      <c r="M1386" s="290"/>
      <c r="N1386" s="284"/>
    </row>
    <row r="1387" spans="1:14" s="9" customFormat="1" x14ac:dyDescent="0.2">
      <c r="A1387" s="279"/>
      <c r="B1387" s="280"/>
      <c r="C1387" s="279"/>
      <c r="D1387" s="280"/>
      <c r="E1387" s="280"/>
      <c r="F1387" s="281"/>
      <c r="G1387" s="280"/>
      <c r="H1387" s="282"/>
      <c r="I1387" s="280"/>
      <c r="J1387" s="280"/>
      <c r="K1387" s="280"/>
      <c r="L1387" s="280"/>
      <c r="M1387" s="290"/>
      <c r="N1387" s="284"/>
    </row>
    <row r="1388" spans="1:14" s="9" customFormat="1" x14ac:dyDescent="0.2">
      <c r="A1388" s="279"/>
      <c r="B1388" s="280"/>
      <c r="C1388" s="279"/>
      <c r="D1388" s="280"/>
      <c r="E1388" s="280"/>
      <c r="F1388" s="281"/>
      <c r="G1388" s="280"/>
      <c r="H1388" s="282"/>
      <c r="I1388" s="280"/>
      <c r="J1388" s="280"/>
      <c r="K1388" s="280"/>
      <c r="L1388" s="280"/>
      <c r="M1388" s="290"/>
      <c r="N1388" s="284"/>
    </row>
    <row r="1389" spans="1:14" s="9" customFormat="1" x14ac:dyDescent="0.2">
      <c r="A1389" s="279"/>
      <c r="B1389" s="280"/>
      <c r="C1389" s="279"/>
      <c r="D1389" s="280"/>
      <c r="E1389" s="280"/>
      <c r="F1389" s="281"/>
      <c r="G1389" s="280"/>
      <c r="H1389" s="282"/>
      <c r="I1389" s="280"/>
      <c r="J1389" s="280"/>
      <c r="K1389" s="280"/>
      <c r="L1389" s="280"/>
      <c r="M1389" s="290"/>
      <c r="N1389" s="284"/>
    </row>
    <row r="1390" spans="1:14" s="9" customFormat="1" x14ac:dyDescent="0.2">
      <c r="A1390" s="279"/>
      <c r="B1390" s="280"/>
      <c r="C1390" s="279"/>
      <c r="D1390" s="280"/>
      <c r="E1390" s="280"/>
      <c r="F1390" s="281"/>
      <c r="G1390" s="280"/>
      <c r="H1390" s="282"/>
      <c r="I1390" s="280"/>
      <c r="J1390" s="280"/>
      <c r="K1390" s="280"/>
      <c r="L1390" s="280"/>
      <c r="M1390" s="290"/>
      <c r="N1390" s="284"/>
    </row>
    <row r="1391" spans="1:14" s="9" customFormat="1" x14ac:dyDescent="0.2">
      <c r="A1391" s="279"/>
      <c r="B1391" s="280"/>
      <c r="C1391" s="279"/>
      <c r="D1391" s="280"/>
      <c r="E1391" s="280"/>
      <c r="F1391" s="281"/>
      <c r="G1391" s="280"/>
      <c r="H1391" s="282"/>
      <c r="I1391" s="280"/>
      <c r="J1391" s="280"/>
      <c r="K1391" s="280"/>
      <c r="L1391" s="280"/>
      <c r="M1391" s="290"/>
      <c r="N1391" s="284"/>
    </row>
    <row r="1392" spans="1:14" s="9" customFormat="1" x14ac:dyDescent="0.2">
      <c r="A1392" s="279"/>
      <c r="B1392" s="280"/>
      <c r="C1392" s="279"/>
      <c r="D1392" s="280"/>
      <c r="E1392" s="280"/>
      <c r="F1392" s="281"/>
      <c r="G1392" s="280"/>
      <c r="H1392" s="282"/>
      <c r="I1392" s="280"/>
      <c r="J1392" s="280"/>
      <c r="K1392" s="280"/>
      <c r="L1392" s="280"/>
      <c r="M1392" s="290"/>
      <c r="N1392" s="284"/>
    </row>
    <row r="1393" spans="1:14" s="9" customFormat="1" x14ac:dyDescent="0.2">
      <c r="A1393" s="279"/>
      <c r="B1393" s="280"/>
      <c r="C1393" s="279"/>
      <c r="D1393" s="280"/>
      <c r="E1393" s="280"/>
      <c r="F1393" s="281"/>
      <c r="G1393" s="280"/>
      <c r="H1393" s="282"/>
      <c r="I1393" s="280"/>
      <c r="J1393" s="280"/>
      <c r="K1393" s="280"/>
      <c r="L1393" s="280"/>
      <c r="M1393" s="290"/>
      <c r="N1393" s="284"/>
    </row>
    <row r="1394" spans="1:14" s="9" customFormat="1" x14ac:dyDescent="0.2">
      <c r="A1394" s="279"/>
      <c r="B1394" s="280"/>
      <c r="C1394" s="279"/>
      <c r="D1394" s="280"/>
      <c r="E1394" s="280"/>
      <c r="F1394" s="281"/>
      <c r="G1394" s="280"/>
      <c r="H1394" s="282"/>
      <c r="I1394" s="280"/>
      <c r="J1394" s="280"/>
      <c r="K1394" s="280"/>
      <c r="L1394" s="280"/>
      <c r="M1394" s="290"/>
      <c r="N1394" s="284"/>
    </row>
    <row r="1395" spans="1:14" s="9" customFormat="1" x14ac:dyDescent="0.2">
      <c r="A1395" s="279"/>
      <c r="B1395" s="280"/>
      <c r="C1395" s="279"/>
      <c r="D1395" s="280"/>
      <c r="E1395" s="280"/>
      <c r="F1395" s="281"/>
      <c r="G1395" s="280"/>
      <c r="H1395" s="282"/>
      <c r="I1395" s="280"/>
      <c r="J1395" s="280"/>
      <c r="K1395" s="280"/>
      <c r="L1395" s="280"/>
      <c r="M1395" s="290"/>
      <c r="N1395" s="284"/>
    </row>
    <row r="1396" spans="1:14" s="9" customFormat="1" x14ac:dyDescent="0.2">
      <c r="A1396" s="279"/>
      <c r="B1396" s="280"/>
      <c r="C1396" s="279"/>
      <c r="D1396" s="280"/>
      <c r="E1396" s="280"/>
      <c r="F1396" s="281"/>
      <c r="G1396" s="280"/>
      <c r="H1396" s="282"/>
      <c r="I1396" s="280"/>
      <c r="J1396" s="280"/>
      <c r="K1396" s="280"/>
      <c r="L1396" s="280"/>
      <c r="M1396" s="290"/>
      <c r="N1396" s="284"/>
    </row>
    <row r="1397" spans="1:14" s="9" customFormat="1" x14ac:dyDescent="0.2">
      <c r="A1397" s="279"/>
      <c r="B1397" s="280"/>
      <c r="C1397" s="279"/>
      <c r="D1397" s="280"/>
      <c r="E1397" s="280"/>
      <c r="F1397" s="281"/>
      <c r="G1397" s="280"/>
      <c r="H1397" s="282"/>
      <c r="I1397" s="280"/>
      <c r="J1397" s="280"/>
      <c r="K1397" s="280"/>
      <c r="L1397" s="280"/>
      <c r="M1397" s="290"/>
      <c r="N1397" s="284"/>
    </row>
    <row r="1398" spans="1:14" s="9" customFormat="1" x14ac:dyDescent="0.2">
      <c r="A1398" s="279"/>
      <c r="B1398" s="280"/>
      <c r="C1398" s="279"/>
      <c r="D1398" s="280"/>
      <c r="E1398" s="280"/>
      <c r="F1398" s="281"/>
      <c r="G1398" s="280"/>
      <c r="H1398" s="282"/>
      <c r="I1398" s="280"/>
      <c r="J1398" s="280"/>
      <c r="K1398" s="280"/>
      <c r="L1398" s="280"/>
      <c r="M1398" s="290"/>
      <c r="N1398" s="284"/>
    </row>
    <row r="1399" spans="1:14" s="9" customFormat="1" x14ac:dyDescent="0.2">
      <c r="A1399" s="279"/>
      <c r="B1399" s="280"/>
      <c r="C1399" s="279"/>
      <c r="D1399" s="280"/>
      <c r="E1399" s="280"/>
      <c r="F1399" s="281"/>
      <c r="G1399" s="280"/>
      <c r="H1399" s="282"/>
      <c r="I1399" s="280"/>
      <c r="J1399" s="280"/>
      <c r="K1399" s="280"/>
      <c r="L1399" s="280"/>
      <c r="M1399" s="290"/>
      <c r="N1399" s="284"/>
    </row>
    <row r="1400" spans="1:14" s="9" customFormat="1" x14ac:dyDescent="0.2">
      <c r="A1400" s="279"/>
      <c r="B1400" s="280"/>
      <c r="C1400" s="279"/>
      <c r="D1400" s="280"/>
      <c r="E1400" s="280"/>
      <c r="F1400" s="281"/>
      <c r="G1400" s="280"/>
      <c r="H1400" s="282"/>
      <c r="I1400" s="280"/>
      <c r="J1400" s="280"/>
      <c r="K1400" s="280"/>
      <c r="L1400" s="280"/>
      <c r="M1400" s="290"/>
      <c r="N1400" s="284"/>
    </row>
    <row r="1401" spans="1:14" s="9" customFormat="1" x14ac:dyDescent="0.2">
      <c r="A1401" s="279"/>
      <c r="B1401" s="280"/>
      <c r="C1401" s="279"/>
      <c r="D1401" s="280"/>
      <c r="E1401" s="280"/>
      <c r="F1401" s="281"/>
      <c r="G1401" s="280"/>
      <c r="H1401" s="282"/>
      <c r="I1401" s="280"/>
      <c r="J1401" s="280"/>
      <c r="K1401" s="280"/>
      <c r="L1401" s="280"/>
      <c r="M1401" s="290"/>
      <c r="N1401" s="284"/>
    </row>
    <row r="1402" spans="1:14" s="9" customFormat="1" x14ac:dyDescent="0.2">
      <c r="A1402" s="279"/>
      <c r="B1402" s="280"/>
      <c r="C1402" s="279"/>
      <c r="D1402" s="280"/>
      <c r="E1402" s="280"/>
      <c r="F1402" s="281"/>
      <c r="G1402" s="280"/>
      <c r="H1402" s="282"/>
      <c r="I1402" s="280"/>
      <c r="J1402" s="280"/>
      <c r="K1402" s="280"/>
      <c r="L1402" s="280"/>
      <c r="M1402" s="290"/>
      <c r="N1402" s="284"/>
    </row>
    <row r="1403" spans="1:14" s="9" customFormat="1" x14ac:dyDescent="0.2">
      <c r="A1403" s="279"/>
      <c r="B1403" s="280"/>
      <c r="C1403" s="279"/>
      <c r="D1403" s="280"/>
      <c r="E1403" s="280"/>
      <c r="F1403" s="281"/>
      <c r="G1403" s="280"/>
      <c r="H1403" s="282"/>
      <c r="I1403" s="280"/>
      <c r="J1403" s="280"/>
      <c r="K1403" s="280"/>
      <c r="L1403" s="280"/>
      <c r="M1403" s="290"/>
      <c r="N1403" s="284"/>
    </row>
    <row r="1404" spans="1:14" s="9" customFormat="1" x14ac:dyDescent="0.2">
      <c r="A1404" s="279"/>
      <c r="B1404" s="280"/>
      <c r="C1404" s="279"/>
      <c r="D1404" s="280"/>
      <c r="E1404" s="280"/>
      <c r="F1404" s="281"/>
      <c r="G1404" s="280"/>
      <c r="H1404" s="282"/>
      <c r="I1404" s="280"/>
      <c r="J1404" s="280"/>
      <c r="K1404" s="280"/>
      <c r="L1404" s="280"/>
      <c r="M1404" s="290"/>
      <c r="N1404" s="284"/>
    </row>
    <row r="1405" spans="1:14" s="9" customFormat="1" x14ac:dyDescent="0.2">
      <c r="A1405" s="279"/>
      <c r="B1405" s="280"/>
      <c r="C1405" s="279"/>
      <c r="D1405" s="280"/>
      <c r="E1405" s="280"/>
      <c r="F1405" s="281"/>
      <c r="G1405" s="280"/>
      <c r="H1405" s="282"/>
      <c r="I1405" s="280"/>
      <c r="J1405" s="280"/>
      <c r="K1405" s="280"/>
      <c r="L1405" s="280"/>
      <c r="M1405" s="290"/>
      <c r="N1405" s="284"/>
    </row>
    <row r="1406" spans="1:14" s="9" customFormat="1" x14ac:dyDescent="0.2">
      <c r="A1406" s="279"/>
      <c r="B1406" s="280"/>
      <c r="C1406" s="279"/>
      <c r="D1406" s="280"/>
      <c r="E1406" s="280"/>
      <c r="F1406" s="281"/>
      <c r="G1406" s="280"/>
      <c r="H1406" s="282"/>
      <c r="I1406" s="280"/>
      <c r="J1406" s="280"/>
      <c r="K1406" s="280"/>
      <c r="L1406" s="280"/>
      <c r="M1406" s="290"/>
      <c r="N1406" s="284"/>
    </row>
    <row r="1407" spans="1:14" s="9" customFormat="1" x14ac:dyDescent="0.2">
      <c r="A1407" s="279"/>
      <c r="B1407" s="280"/>
      <c r="C1407" s="279"/>
      <c r="D1407" s="280"/>
      <c r="E1407" s="280"/>
      <c r="F1407" s="281"/>
      <c r="G1407" s="280"/>
      <c r="H1407" s="282"/>
      <c r="I1407" s="280"/>
      <c r="J1407" s="280"/>
      <c r="K1407" s="280"/>
      <c r="L1407" s="280"/>
      <c r="M1407" s="290"/>
      <c r="N1407" s="284"/>
    </row>
    <row r="1408" spans="1:14" s="9" customFormat="1" x14ac:dyDescent="0.2">
      <c r="A1408" s="279"/>
      <c r="B1408" s="280"/>
      <c r="C1408" s="279"/>
      <c r="D1408" s="280"/>
      <c r="E1408" s="280"/>
      <c r="F1408" s="281"/>
      <c r="G1408" s="280"/>
      <c r="H1408" s="282"/>
      <c r="I1408" s="280"/>
      <c r="J1408" s="280"/>
      <c r="K1408" s="280"/>
      <c r="L1408" s="280"/>
      <c r="M1408" s="290"/>
      <c r="N1408" s="284"/>
    </row>
    <row r="1409" spans="1:14" s="9" customFormat="1" x14ac:dyDescent="0.2">
      <c r="A1409" s="279"/>
      <c r="B1409" s="280"/>
      <c r="C1409" s="279"/>
      <c r="D1409" s="280"/>
      <c r="E1409" s="280"/>
      <c r="F1409" s="281"/>
      <c r="G1409" s="280"/>
      <c r="H1409" s="282"/>
      <c r="I1409" s="280"/>
      <c r="J1409" s="280"/>
      <c r="K1409" s="280"/>
      <c r="L1409" s="280"/>
      <c r="M1409" s="290"/>
      <c r="N1409" s="284"/>
    </row>
    <row r="1410" spans="1:14" s="9" customFormat="1" x14ac:dyDescent="0.2">
      <c r="A1410" s="279"/>
      <c r="B1410" s="280"/>
      <c r="C1410" s="279"/>
      <c r="D1410" s="280"/>
      <c r="E1410" s="280"/>
      <c r="F1410" s="281"/>
      <c r="G1410" s="280"/>
      <c r="H1410" s="282"/>
      <c r="I1410" s="280"/>
      <c r="J1410" s="280"/>
      <c r="K1410" s="280"/>
      <c r="L1410" s="280"/>
      <c r="M1410" s="290"/>
      <c r="N1410" s="284"/>
    </row>
    <row r="1411" spans="1:14" s="9" customFormat="1" x14ac:dyDescent="0.2">
      <c r="A1411" s="279"/>
      <c r="B1411" s="280"/>
      <c r="C1411" s="279"/>
      <c r="D1411" s="280"/>
      <c r="E1411" s="280"/>
      <c r="F1411" s="281"/>
      <c r="G1411" s="280"/>
      <c r="H1411" s="282"/>
      <c r="I1411" s="280"/>
      <c r="J1411" s="280"/>
      <c r="K1411" s="280"/>
      <c r="L1411" s="280"/>
      <c r="M1411" s="290"/>
      <c r="N1411" s="284"/>
    </row>
    <row r="1412" spans="1:14" s="9" customFormat="1" x14ac:dyDescent="0.2">
      <c r="A1412" s="279"/>
      <c r="B1412" s="280"/>
      <c r="C1412" s="279"/>
      <c r="D1412" s="280"/>
      <c r="E1412" s="280"/>
      <c r="F1412" s="281"/>
      <c r="G1412" s="280"/>
      <c r="H1412" s="282"/>
      <c r="I1412" s="280"/>
      <c r="J1412" s="280"/>
      <c r="K1412" s="280"/>
      <c r="L1412" s="280"/>
      <c r="M1412" s="290"/>
      <c r="N1412" s="284"/>
    </row>
    <row r="1413" spans="1:14" s="9" customFormat="1" x14ac:dyDescent="0.2">
      <c r="A1413" s="279"/>
      <c r="B1413" s="280"/>
      <c r="C1413" s="279"/>
      <c r="D1413" s="280"/>
      <c r="E1413" s="280"/>
      <c r="F1413" s="281"/>
      <c r="G1413" s="280"/>
      <c r="H1413" s="282"/>
      <c r="I1413" s="280"/>
      <c r="J1413" s="280"/>
      <c r="K1413" s="280"/>
      <c r="L1413" s="280"/>
      <c r="M1413" s="290"/>
      <c r="N1413" s="284"/>
    </row>
    <row r="1414" spans="1:14" s="9" customFormat="1" x14ac:dyDescent="0.2">
      <c r="A1414" s="279"/>
      <c r="B1414" s="280"/>
      <c r="C1414" s="279"/>
      <c r="D1414" s="280"/>
      <c r="E1414" s="280"/>
      <c r="F1414" s="281"/>
      <c r="G1414" s="280"/>
      <c r="H1414" s="282"/>
      <c r="I1414" s="280"/>
      <c r="J1414" s="280"/>
      <c r="K1414" s="280"/>
      <c r="L1414" s="280"/>
      <c r="M1414" s="290"/>
      <c r="N1414" s="284"/>
    </row>
    <row r="1415" spans="1:14" s="9" customFormat="1" x14ac:dyDescent="0.2">
      <c r="A1415" s="279"/>
      <c r="B1415" s="280"/>
      <c r="C1415" s="279"/>
      <c r="D1415" s="280"/>
      <c r="E1415" s="280"/>
      <c r="F1415" s="281"/>
      <c r="G1415" s="280"/>
      <c r="H1415" s="282"/>
      <c r="I1415" s="280"/>
      <c r="J1415" s="280"/>
      <c r="K1415" s="280"/>
      <c r="L1415" s="280"/>
      <c r="M1415" s="290"/>
      <c r="N1415" s="284"/>
    </row>
    <row r="1416" spans="1:14" s="9" customFormat="1" x14ac:dyDescent="0.2">
      <c r="A1416" s="279"/>
      <c r="B1416" s="280"/>
      <c r="C1416" s="279"/>
      <c r="D1416" s="280"/>
      <c r="E1416" s="280"/>
      <c r="F1416" s="281"/>
      <c r="G1416" s="280"/>
      <c r="H1416" s="282"/>
      <c r="I1416" s="280"/>
      <c r="J1416" s="280"/>
      <c r="K1416" s="280"/>
      <c r="L1416" s="280"/>
      <c r="M1416" s="290"/>
      <c r="N1416" s="284"/>
    </row>
    <row r="1417" spans="1:14" s="9" customFormat="1" x14ac:dyDescent="0.2">
      <c r="A1417" s="279"/>
      <c r="B1417" s="280"/>
      <c r="C1417" s="279"/>
      <c r="D1417" s="280"/>
      <c r="E1417" s="280"/>
      <c r="F1417" s="281"/>
      <c r="G1417" s="280"/>
      <c r="H1417" s="282"/>
      <c r="I1417" s="280"/>
      <c r="J1417" s="280"/>
      <c r="K1417" s="280"/>
      <c r="L1417" s="280"/>
      <c r="M1417" s="290"/>
      <c r="N1417" s="284"/>
    </row>
    <row r="1418" spans="1:14" s="9" customFormat="1" x14ac:dyDescent="0.2">
      <c r="A1418" s="279"/>
      <c r="B1418" s="280"/>
      <c r="C1418" s="279"/>
      <c r="D1418" s="280"/>
      <c r="E1418" s="280"/>
      <c r="F1418" s="281"/>
      <c r="G1418" s="280"/>
      <c r="H1418" s="282"/>
      <c r="I1418" s="280"/>
      <c r="J1418" s="280"/>
      <c r="K1418" s="280"/>
      <c r="L1418" s="280"/>
      <c r="M1418" s="290"/>
      <c r="N1418" s="284"/>
    </row>
    <row r="1419" spans="1:14" s="9" customFormat="1" x14ac:dyDescent="0.2">
      <c r="A1419" s="279"/>
      <c r="B1419" s="280"/>
      <c r="C1419" s="279"/>
      <c r="D1419" s="280"/>
      <c r="E1419" s="280"/>
      <c r="F1419" s="281"/>
      <c r="G1419" s="280"/>
      <c r="H1419" s="282"/>
      <c r="I1419" s="280"/>
      <c r="J1419" s="280"/>
      <c r="K1419" s="280"/>
      <c r="L1419" s="280"/>
      <c r="M1419" s="290"/>
      <c r="N1419" s="284"/>
    </row>
    <row r="1420" spans="1:14" s="9" customFormat="1" x14ac:dyDescent="0.2">
      <c r="A1420" s="279"/>
      <c r="B1420" s="280"/>
      <c r="C1420" s="279"/>
      <c r="D1420" s="280"/>
      <c r="E1420" s="280"/>
      <c r="F1420" s="281"/>
      <c r="G1420" s="280"/>
      <c r="H1420" s="282"/>
      <c r="I1420" s="280"/>
      <c r="J1420" s="280"/>
      <c r="K1420" s="280"/>
      <c r="L1420" s="280"/>
      <c r="M1420" s="290"/>
      <c r="N1420" s="284"/>
    </row>
    <row r="1421" spans="1:14" s="9" customFormat="1" x14ac:dyDescent="0.2">
      <c r="A1421" s="279"/>
      <c r="B1421" s="280"/>
      <c r="C1421" s="279"/>
      <c r="D1421" s="280"/>
      <c r="E1421" s="280"/>
      <c r="F1421" s="281"/>
      <c r="G1421" s="280"/>
      <c r="H1421" s="282"/>
      <c r="I1421" s="280"/>
      <c r="J1421" s="280"/>
      <c r="K1421" s="280"/>
      <c r="L1421" s="280"/>
      <c r="M1421" s="290"/>
      <c r="N1421" s="284"/>
    </row>
    <row r="1422" spans="1:14" s="9" customFormat="1" x14ac:dyDescent="0.2">
      <c r="A1422" s="279"/>
      <c r="B1422" s="280"/>
      <c r="C1422" s="279"/>
      <c r="D1422" s="280"/>
      <c r="E1422" s="280"/>
      <c r="F1422" s="281"/>
      <c r="G1422" s="280"/>
      <c r="H1422" s="282"/>
      <c r="I1422" s="280"/>
      <c r="J1422" s="280"/>
      <c r="K1422" s="280"/>
      <c r="L1422" s="280"/>
      <c r="M1422" s="290"/>
      <c r="N1422" s="284"/>
    </row>
    <row r="1423" spans="1:14" s="9" customFormat="1" x14ac:dyDescent="0.2">
      <c r="A1423" s="279"/>
      <c r="B1423" s="280"/>
      <c r="C1423" s="279"/>
      <c r="D1423" s="280"/>
      <c r="E1423" s="280"/>
      <c r="F1423" s="281"/>
      <c r="G1423" s="280"/>
      <c r="H1423" s="282"/>
      <c r="I1423" s="280"/>
      <c r="J1423" s="280"/>
      <c r="K1423" s="280"/>
      <c r="L1423" s="280"/>
      <c r="M1423" s="290"/>
      <c r="N1423" s="284"/>
    </row>
    <row r="1424" spans="1:14" s="9" customFormat="1" x14ac:dyDescent="0.2">
      <c r="A1424" s="279"/>
      <c r="B1424" s="280"/>
      <c r="C1424" s="279"/>
      <c r="D1424" s="280"/>
      <c r="E1424" s="280"/>
      <c r="F1424" s="281"/>
      <c r="G1424" s="280"/>
      <c r="H1424" s="282"/>
      <c r="I1424" s="280"/>
      <c r="J1424" s="280"/>
      <c r="K1424" s="280"/>
      <c r="L1424" s="280"/>
      <c r="M1424" s="290"/>
      <c r="N1424" s="284"/>
    </row>
    <row r="1425" spans="1:14" s="9" customFormat="1" x14ac:dyDescent="0.2">
      <c r="A1425" s="279"/>
      <c r="B1425" s="280"/>
      <c r="C1425" s="279"/>
      <c r="D1425" s="280"/>
      <c r="E1425" s="280"/>
      <c r="F1425" s="281"/>
      <c r="G1425" s="280"/>
      <c r="H1425" s="282"/>
      <c r="I1425" s="280"/>
      <c r="J1425" s="280"/>
      <c r="K1425" s="280"/>
      <c r="L1425" s="280"/>
      <c r="M1425" s="290"/>
      <c r="N1425" s="284"/>
    </row>
    <row r="1426" spans="1:14" s="9" customFormat="1" x14ac:dyDescent="0.2">
      <c r="A1426" s="279"/>
      <c r="B1426" s="280"/>
      <c r="C1426" s="279"/>
      <c r="D1426" s="280"/>
      <c r="E1426" s="280"/>
      <c r="F1426" s="281"/>
      <c r="G1426" s="280"/>
      <c r="H1426" s="282"/>
      <c r="I1426" s="280"/>
      <c r="J1426" s="280"/>
      <c r="K1426" s="280"/>
      <c r="L1426" s="280"/>
      <c r="M1426" s="290"/>
      <c r="N1426" s="284"/>
    </row>
    <row r="1427" spans="1:14" s="9" customFormat="1" x14ac:dyDescent="0.2">
      <c r="A1427" s="279"/>
      <c r="B1427" s="280"/>
      <c r="C1427" s="279"/>
      <c r="D1427" s="280"/>
      <c r="E1427" s="280"/>
      <c r="F1427" s="281"/>
      <c r="G1427" s="280"/>
      <c r="H1427" s="282"/>
      <c r="I1427" s="280"/>
      <c r="J1427" s="280"/>
      <c r="K1427" s="280"/>
      <c r="L1427" s="280"/>
      <c r="M1427" s="290"/>
      <c r="N1427" s="284"/>
    </row>
    <row r="1428" spans="1:14" s="9" customFormat="1" x14ac:dyDescent="0.2">
      <c r="A1428" s="279"/>
      <c r="B1428" s="280"/>
      <c r="C1428" s="279"/>
      <c r="D1428" s="280"/>
      <c r="E1428" s="280"/>
      <c r="F1428" s="281"/>
      <c r="G1428" s="280"/>
      <c r="H1428" s="282"/>
      <c r="I1428" s="280"/>
      <c r="J1428" s="280"/>
      <c r="K1428" s="280"/>
      <c r="L1428" s="280"/>
      <c r="M1428" s="290"/>
      <c r="N1428" s="284"/>
    </row>
    <row r="1429" spans="1:14" s="9" customFormat="1" x14ac:dyDescent="0.2">
      <c r="A1429" s="279"/>
      <c r="B1429" s="280"/>
      <c r="C1429" s="279"/>
      <c r="D1429" s="280"/>
      <c r="E1429" s="280"/>
      <c r="F1429" s="281"/>
      <c r="G1429" s="280"/>
      <c r="H1429" s="282"/>
      <c r="I1429" s="280"/>
      <c r="J1429" s="280"/>
      <c r="K1429" s="280"/>
      <c r="L1429" s="280"/>
      <c r="M1429" s="290"/>
      <c r="N1429" s="284"/>
    </row>
    <row r="1430" spans="1:14" s="9" customFormat="1" x14ac:dyDescent="0.2">
      <c r="A1430" s="279"/>
      <c r="B1430" s="280"/>
      <c r="C1430" s="279"/>
      <c r="D1430" s="280"/>
      <c r="E1430" s="280"/>
      <c r="F1430" s="281"/>
      <c r="G1430" s="280"/>
      <c r="H1430" s="282"/>
      <c r="I1430" s="280"/>
      <c r="J1430" s="280"/>
      <c r="K1430" s="280"/>
      <c r="L1430" s="280"/>
      <c r="M1430" s="290"/>
      <c r="N1430" s="284"/>
    </row>
    <row r="1431" spans="1:14" s="9" customFormat="1" x14ac:dyDescent="0.2">
      <c r="A1431" s="279"/>
      <c r="B1431" s="280"/>
      <c r="C1431" s="279"/>
      <c r="D1431" s="280"/>
      <c r="E1431" s="280"/>
      <c r="F1431" s="281"/>
      <c r="G1431" s="280"/>
      <c r="H1431" s="282"/>
      <c r="I1431" s="280"/>
      <c r="J1431" s="280"/>
      <c r="K1431" s="280"/>
      <c r="L1431" s="280"/>
      <c r="M1431" s="290"/>
      <c r="N1431" s="284"/>
    </row>
    <row r="1432" spans="1:14" s="9" customFormat="1" x14ac:dyDescent="0.2">
      <c r="A1432" s="279"/>
      <c r="B1432" s="280"/>
      <c r="C1432" s="279"/>
      <c r="D1432" s="280"/>
      <c r="E1432" s="280"/>
      <c r="F1432" s="281"/>
      <c r="G1432" s="280"/>
      <c r="H1432" s="282"/>
      <c r="I1432" s="280"/>
      <c r="J1432" s="280"/>
      <c r="K1432" s="280"/>
      <c r="L1432" s="280"/>
      <c r="M1432" s="290"/>
      <c r="N1432" s="284"/>
    </row>
    <row r="1433" spans="1:14" s="9" customFormat="1" x14ac:dyDescent="0.2">
      <c r="A1433" s="279"/>
      <c r="B1433" s="280"/>
      <c r="C1433" s="279"/>
      <c r="D1433" s="280"/>
      <c r="E1433" s="280"/>
      <c r="F1433" s="281"/>
      <c r="G1433" s="280"/>
      <c r="H1433" s="282"/>
      <c r="I1433" s="280"/>
      <c r="J1433" s="280"/>
      <c r="K1433" s="280"/>
      <c r="L1433" s="280"/>
      <c r="M1433" s="290"/>
      <c r="N1433" s="284"/>
    </row>
    <row r="1434" spans="1:14" s="9" customFormat="1" x14ac:dyDescent="0.2">
      <c r="A1434" s="279"/>
      <c r="B1434" s="280"/>
      <c r="C1434" s="279"/>
      <c r="D1434" s="280"/>
      <c r="E1434" s="280"/>
      <c r="F1434" s="281"/>
      <c r="G1434" s="280"/>
      <c r="H1434" s="282"/>
      <c r="I1434" s="280"/>
      <c r="J1434" s="280"/>
      <c r="K1434" s="280"/>
      <c r="L1434" s="280"/>
      <c r="M1434" s="290"/>
      <c r="N1434" s="284"/>
    </row>
    <row r="1435" spans="1:14" s="9" customFormat="1" x14ac:dyDescent="0.2">
      <c r="A1435" s="279"/>
      <c r="B1435" s="280"/>
      <c r="C1435" s="279"/>
      <c r="D1435" s="280"/>
      <c r="E1435" s="280"/>
      <c r="F1435" s="281"/>
      <c r="G1435" s="280"/>
      <c r="H1435" s="282"/>
      <c r="I1435" s="280"/>
      <c r="J1435" s="280"/>
      <c r="K1435" s="280"/>
      <c r="L1435" s="280"/>
      <c r="M1435" s="290"/>
      <c r="N1435" s="284"/>
    </row>
    <row r="1436" spans="1:14" s="9" customFormat="1" x14ac:dyDescent="0.2">
      <c r="A1436" s="279"/>
      <c r="B1436" s="280"/>
      <c r="C1436" s="279"/>
      <c r="D1436" s="280"/>
      <c r="E1436" s="280"/>
      <c r="F1436" s="281"/>
      <c r="G1436" s="280"/>
      <c r="H1436" s="282"/>
      <c r="I1436" s="280"/>
      <c r="J1436" s="280"/>
      <c r="K1436" s="280"/>
      <c r="L1436" s="280"/>
      <c r="M1436" s="290"/>
      <c r="N1436" s="284"/>
    </row>
    <row r="1437" spans="1:14" s="9" customFormat="1" x14ac:dyDescent="0.2">
      <c r="A1437" s="279"/>
      <c r="B1437" s="280"/>
      <c r="C1437" s="279"/>
      <c r="D1437" s="280"/>
      <c r="E1437" s="280"/>
      <c r="F1437" s="281"/>
      <c r="G1437" s="280"/>
      <c r="H1437" s="282"/>
      <c r="I1437" s="280"/>
      <c r="J1437" s="280"/>
      <c r="K1437" s="280"/>
      <c r="L1437" s="280"/>
      <c r="M1437" s="290"/>
      <c r="N1437" s="284"/>
    </row>
    <row r="1438" spans="1:14" s="9" customFormat="1" x14ac:dyDescent="0.2">
      <c r="A1438" s="279"/>
      <c r="B1438" s="280"/>
      <c r="C1438" s="279"/>
      <c r="D1438" s="280"/>
      <c r="E1438" s="280"/>
      <c r="F1438" s="281"/>
      <c r="G1438" s="280"/>
      <c r="H1438" s="282"/>
      <c r="I1438" s="280"/>
      <c r="J1438" s="280"/>
      <c r="K1438" s="280"/>
      <c r="L1438" s="280"/>
      <c r="M1438" s="290"/>
      <c r="N1438" s="284"/>
    </row>
    <row r="1439" spans="1:14" s="9" customFormat="1" x14ac:dyDescent="0.2">
      <c r="A1439" s="279"/>
      <c r="B1439" s="280"/>
      <c r="C1439" s="279"/>
      <c r="D1439" s="280"/>
      <c r="E1439" s="280"/>
      <c r="F1439" s="281"/>
      <c r="G1439" s="280"/>
      <c r="H1439" s="282"/>
      <c r="I1439" s="280"/>
      <c r="J1439" s="280"/>
      <c r="K1439" s="280"/>
      <c r="L1439" s="280"/>
      <c r="M1439" s="290"/>
      <c r="N1439" s="284"/>
    </row>
    <row r="1440" spans="1:14" s="9" customFormat="1" x14ac:dyDescent="0.2">
      <c r="A1440" s="279"/>
      <c r="B1440" s="280"/>
      <c r="C1440" s="279"/>
      <c r="D1440" s="280"/>
      <c r="E1440" s="280"/>
      <c r="F1440" s="281"/>
      <c r="G1440" s="280"/>
      <c r="H1440" s="282"/>
      <c r="I1440" s="280"/>
      <c r="J1440" s="280"/>
      <c r="K1440" s="280"/>
      <c r="L1440" s="280"/>
      <c r="M1440" s="290"/>
      <c r="N1440" s="284"/>
    </row>
    <row r="1441" spans="1:14" s="9" customFormat="1" x14ac:dyDescent="0.2">
      <c r="A1441" s="279"/>
      <c r="B1441" s="280"/>
      <c r="C1441" s="279"/>
      <c r="D1441" s="280"/>
      <c r="E1441" s="280"/>
      <c r="F1441" s="281"/>
      <c r="G1441" s="280"/>
      <c r="H1441" s="282"/>
      <c r="I1441" s="280"/>
      <c r="J1441" s="280"/>
      <c r="K1441" s="280"/>
      <c r="L1441" s="280"/>
      <c r="M1441" s="290"/>
      <c r="N1441" s="284"/>
    </row>
    <row r="1442" spans="1:14" s="9" customFormat="1" x14ac:dyDescent="0.2">
      <c r="A1442" s="279"/>
      <c r="B1442" s="280"/>
      <c r="C1442" s="279"/>
      <c r="D1442" s="280"/>
      <c r="E1442" s="280"/>
      <c r="F1442" s="281"/>
      <c r="G1442" s="280"/>
      <c r="H1442" s="282"/>
      <c r="I1442" s="280"/>
      <c r="J1442" s="280"/>
      <c r="K1442" s="280"/>
      <c r="L1442" s="280"/>
      <c r="M1442" s="290"/>
      <c r="N1442" s="284"/>
    </row>
    <row r="1443" spans="1:14" s="9" customFormat="1" x14ac:dyDescent="0.2">
      <c r="A1443" s="279"/>
      <c r="B1443" s="280"/>
      <c r="C1443" s="279"/>
      <c r="D1443" s="280"/>
      <c r="E1443" s="280"/>
      <c r="F1443" s="281"/>
      <c r="G1443" s="280"/>
      <c r="H1443" s="282"/>
      <c r="I1443" s="280"/>
      <c r="J1443" s="280"/>
      <c r="K1443" s="280"/>
      <c r="L1443" s="280"/>
      <c r="M1443" s="290"/>
      <c r="N1443" s="284"/>
    </row>
    <row r="1444" spans="1:14" s="9" customFormat="1" x14ac:dyDescent="0.2">
      <c r="A1444" s="279"/>
      <c r="B1444" s="280"/>
      <c r="C1444" s="279"/>
      <c r="D1444" s="280"/>
      <c r="E1444" s="280"/>
      <c r="F1444" s="281"/>
      <c r="G1444" s="280"/>
      <c r="H1444" s="282"/>
      <c r="I1444" s="280"/>
      <c r="J1444" s="280"/>
      <c r="K1444" s="280"/>
      <c r="L1444" s="280"/>
      <c r="M1444" s="290"/>
      <c r="N1444" s="284"/>
    </row>
    <row r="1445" spans="1:14" s="9" customFormat="1" x14ac:dyDescent="0.2">
      <c r="A1445" s="279"/>
      <c r="B1445" s="280"/>
      <c r="C1445" s="279"/>
      <c r="D1445" s="280"/>
      <c r="E1445" s="280"/>
      <c r="F1445" s="281"/>
      <c r="G1445" s="280"/>
      <c r="H1445" s="282"/>
      <c r="I1445" s="280"/>
      <c r="J1445" s="280"/>
      <c r="K1445" s="280"/>
      <c r="L1445" s="280"/>
      <c r="M1445" s="290"/>
      <c r="N1445" s="284"/>
    </row>
    <row r="1446" spans="1:14" s="9" customFormat="1" x14ac:dyDescent="0.2">
      <c r="A1446" s="279"/>
      <c r="B1446" s="280"/>
      <c r="C1446" s="279"/>
      <c r="D1446" s="280"/>
      <c r="E1446" s="280"/>
      <c r="F1446" s="281"/>
      <c r="G1446" s="280"/>
      <c r="H1446" s="282"/>
      <c r="I1446" s="280"/>
      <c r="J1446" s="280"/>
      <c r="K1446" s="280"/>
      <c r="L1446" s="280"/>
      <c r="M1446" s="290"/>
      <c r="N1446" s="284"/>
    </row>
    <row r="1447" spans="1:14" s="9" customFormat="1" x14ac:dyDescent="0.2">
      <c r="A1447" s="279"/>
      <c r="B1447" s="280"/>
      <c r="C1447" s="279"/>
      <c r="D1447" s="280"/>
      <c r="E1447" s="280"/>
      <c r="F1447" s="281"/>
      <c r="G1447" s="280"/>
      <c r="H1447" s="282"/>
      <c r="I1447" s="280"/>
      <c r="J1447" s="280"/>
      <c r="K1447" s="280"/>
      <c r="L1447" s="280"/>
      <c r="M1447" s="290"/>
      <c r="N1447" s="284"/>
    </row>
    <row r="1448" spans="1:14" s="9" customFormat="1" x14ac:dyDescent="0.2">
      <c r="A1448" s="279"/>
      <c r="B1448" s="280"/>
      <c r="C1448" s="279"/>
      <c r="D1448" s="280"/>
      <c r="E1448" s="280"/>
      <c r="F1448" s="281"/>
      <c r="G1448" s="280"/>
      <c r="H1448" s="282"/>
      <c r="I1448" s="280"/>
      <c r="J1448" s="280"/>
      <c r="K1448" s="280"/>
      <c r="L1448" s="280"/>
      <c r="M1448" s="290"/>
      <c r="N1448" s="284"/>
    </row>
    <row r="1449" spans="1:14" s="9" customFormat="1" x14ac:dyDescent="0.2">
      <c r="A1449" s="279"/>
      <c r="B1449" s="280"/>
      <c r="C1449" s="279"/>
      <c r="D1449" s="280"/>
      <c r="E1449" s="280"/>
      <c r="F1449" s="281"/>
      <c r="G1449" s="280"/>
      <c r="H1449" s="282"/>
      <c r="I1449" s="280"/>
      <c r="J1449" s="280"/>
      <c r="K1449" s="280"/>
      <c r="L1449" s="280"/>
      <c r="M1449" s="290"/>
      <c r="N1449" s="284"/>
    </row>
    <row r="1450" spans="1:14" s="9" customFormat="1" x14ac:dyDescent="0.2">
      <c r="A1450" s="279"/>
      <c r="B1450" s="280"/>
      <c r="C1450" s="279"/>
      <c r="D1450" s="280"/>
      <c r="E1450" s="280"/>
      <c r="F1450" s="281"/>
      <c r="G1450" s="280"/>
      <c r="H1450" s="282"/>
      <c r="I1450" s="280"/>
      <c r="J1450" s="280"/>
      <c r="K1450" s="280"/>
      <c r="L1450" s="280"/>
      <c r="M1450" s="290"/>
      <c r="N1450" s="284"/>
    </row>
    <row r="1451" spans="1:14" s="9" customFormat="1" x14ac:dyDescent="0.2">
      <c r="A1451" s="279"/>
      <c r="B1451" s="280"/>
      <c r="C1451" s="279"/>
      <c r="D1451" s="280"/>
      <c r="E1451" s="280"/>
      <c r="F1451" s="281"/>
      <c r="G1451" s="280"/>
      <c r="H1451" s="282"/>
      <c r="I1451" s="280"/>
      <c r="J1451" s="280"/>
      <c r="K1451" s="280"/>
      <c r="L1451" s="280"/>
      <c r="M1451" s="290"/>
      <c r="N1451" s="284"/>
    </row>
    <row r="1452" spans="1:14" s="9" customFormat="1" x14ac:dyDescent="0.2">
      <c r="A1452" s="279"/>
      <c r="B1452" s="280"/>
      <c r="C1452" s="279"/>
      <c r="D1452" s="280"/>
      <c r="E1452" s="280"/>
      <c r="F1452" s="281"/>
      <c r="G1452" s="280"/>
      <c r="H1452" s="282"/>
      <c r="I1452" s="280"/>
      <c r="J1452" s="280"/>
      <c r="K1452" s="280"/>
      <c r="L1452" s="280"/>
      <c r="M1452" s="290"/>
      <c r="N1452" s="284"/>
    </row>
    <row r="1453" spans="1:14" s="9" customFormat="1" x14ac:dyDescent="0.2">
      <c r="A1453" s="279"/>
      <c r="B1453" s="280"/>
      <c r="C1453" s="279"/>
      <c r="D1453" s="280"/>
      <c r="E1453" s="280"/>
      <c r="F1453" s="281"/>
      <c r="G1453" s="280"/>
      <c r="H1453" s="282"/>
      <c r="I1453" s="280"/>
      <c r="J1453" s="280"/>
      <c r="K1453" s="280"/>
      <c r="L1453" s="280"/>
      <c r="M1453" s="290"/>
      <c r="N1453" s="284"/>
    </row>
    <row r="1454" spans="1:14" s="9" customFormat="1" x14ac:dyDescent="0.2">
      <c r="A1454" s="279"/>
      <c r="B1454" s="280"/>
      <c r="C1454" s="279"/>
      <c r="D1454" s="280"/>
      <c r="E1454" s="280"/>
      <c r="F1454" s="281"/>
      <c r="G1454" s="280"/>
      <c r="H1454" s="282"/>
      <c r="I1454" s="280"/>
      <c r="J1454" s="280"/>
      <c r="K1454" s="280"/>
      <c r="L1454" s="280"/>
      <c r="M1454" s="290"/>
      <c r="N1454" s="284"/>
    </row>
    <row r="1455" spans="1:14" s="9" customFormat="1" x14ac:dyDescent="0.2">
      <c r="A1455" s="279"/>
      <c r="B1455" s="280"/>
      <c r="C1455" s="279"/>
      <c r="D1455" s="280"/>
      <c r="E1455" s="280"/>
      <c r="F1455" s="281"/>
      <c r="G1455" s="280"/>
      <c r="H1455" s="282"/>
      <c r="I1455" s="280"/>
      <c r="J1455" s="280"/>
      <c r="K1455" s="280"/>
      <c r="L1455" s="280"/>
      <c r="M1455" s="290"/>
      <c r="N1455" s="284"/>
    </row>
    <row r="1456" spans="1:14" s="9" customFormat="1" x14ac:dyDescent="0.2">
      <c r="A1456" s="279"/>
      <c r="B1456" s="280"/>
      <c r="C1456" s="279"/>
      <c r="D1456" s="280"/>
      <c r="E1456" s="280"/>
      <c r="F1456" s="281"/>
      <c r="G1456" s="280"/>
      <c r="H1456" s="282"/>
      <c r="I1456" s="280"/>
      <c r="J1456" s="280"/>
      <c r="K1456" s="280"/>
      <c r="L1456" s="280"/>
      <c r="M1456" s="290"/>
      <c r="N1456" s="284"/>
    </row>
    <row r="1457" spans="1:14" s="9" customFormat="1" x14ac:dyDescent="0.2">
      <c r="A1457" s="279"/>
      <c r="B1457" s="280"/>
      <c r="C1457" s="279"/>
      <c r="D1457" s="280"/>
      <c r="E1457" s="280"/>
      <c r="F1457" s="281"/>
      <c r="G1457" s="280"/>
      <c r="H1457" s="282"/>
      <c r="I1457" s="280"/>
      <c r="J1457" s="280"/>
      <c r="K1457" s="280"/>
      <c r="L1457" s="280"/>
      <c r="M1457" s="290"/>
      <c r="N1457" s="284"/>
    </row>
    <row r="1458" spans="1:14" s="9" customFormat="1" x14ac:dyDescent="0.2">
      <c r="A1458" s="279"/>
      <c r="B1458" s="280"/>
      <c r="C1458" s="279"/>
      <c r="D1458" s="280"/>
      <c r="E1458" s="280"/>
      <c r="F1458" s="281"/>
      <c r="G1458" s="280"/>
      <c r="H1458" s="282"/>
      <c r="I1458" s="280"/>
      <c r="J1458" s="280"/>
      <c r="K1458" s="280"/>
      <c r="L1458" s="280"/>
      <c r="M1458" s="290"/>
      <c r="N1458" s="284"/>
    </row>
    <row r="1459" spans="1:14" s="9" customFormat="1" x14ac:dyDescent="0.2">
      <c r="A1459" s="279"/>
      <c r="B1459" s="280"/>
      <c r="C1459" s="279"/>
      <c r="D1459" s="280"/>
      <c r="E1459" s="280"/>
      <c r="F1459" s="281"/>
      <c r="G1459" s="280"/>
      <c r="H1459" s="282"/>
      <c r="I1459" s="280"/>
      <c r="J1459" s="280"/>
      <c r="K1459" s="280"/>
      <c r="L1459" s="280"/>
      <c r="M1459" s="290"/>
      <c r="N1459" s="284"/>
    </row>
    <row r="1460" spans="1:14" s="9" customFormat="1" x14ac:dyDescent="0.2">
      <c r="A1460" s="279"/>
      <c r="B1460" s="280"/>
      <c r="C1460" s="279"/>
      <c r="D1460" s="280"/>
      <c r="E1460" s="280"/>
      <c r="F1460" s="281"/>
      <c r="G1460" s="280"/>
      <c r="H1460" s="282"/>
      <c r="I1460" s="280"/>
      <c r="J1460" s="280"/>
      <c r="K1460" s="280"/>
      <c r="L1460" s="280"/>
      <c r="M1460" s="290"/>
      <c r="N1460" s="284"/>
    </row>
    <row r="1461" spans="1:14" s="9" customFormat="1" x14ac:dyDescent="0.2">
      <c r="A1461" s="279"/>
      <c r="B1461" s="280"/>
      <c r="C1461" s="279"/>
      <c r="D1461" s="280"/>
      <c r="E1461" s="280"/>
      <c r="F1461" s="281"/>
      <c r="G1461" s="280"/>
      <c r="H1461" s="282"/>
      <c r="I1461" s="280"/>
      <c r="J1461" s="280"/>
      <c r="K1461" s="280"/>
      <c r="L1461" s="280"/>
      <c r="M1461" s="290"/>
      <c r="N1461" s="284"/>
    </row>
    <row r="1462" spans="1:14" s="9" customFormat="1" x14ac:dyDescent="0.2">
      <c r="A1462" s="279"/>
      <c r="B1462" s="280"/>
      <c r="C1462" s="279"/>
      <c r="D1462" s="280"/>
      <c r="E1462" s="280"/>
      <c r="F1462" s="281"/>
      <c r="G1462" s="280"/>
      <c r="H1462" s="282"/>
      <c r="I1462" s="280"/>
      <c r="J1462" s="280"/>
      <c r="K1462" s="280"/>
      <c r="L1462" s="280"/>
      <c r="M1462" s="290"/>
      <c r="N1462" s="284"/>
    </row>
    <row r="1463" spans="1:14" s="9" customFormat="1" x14ac:dyDescent="0.2">
      <c r="A1463" s="279"/>
      <c r="B1463" s="280"/>
      <c r="C1463" s="279"/>
      <c r="D1463" s="280"/>
      <c r="E1463" s="280"/>
      <c r="F1463" s="281"/>
      <c r="G1463" s="280"/>
      <c r="H1463" s="282"/>
      <c r="I1463" s="280"/>
      <c r="J1463" s="280"/>
      <c r="K1463" s="280"/>
      <c r="L1463" s="280"/>
      <c r="M1463" s="290"/>
      <c r="N1463" s="284"/>
    </row>
    <row r="1464" spans="1:14" s="9" customFormat="1" x14ac:dyDescent="0.2">
      <c r="A1464" s="279"/>
      <c r="B1464" s="280"/>
      <c r="C1464" s="279"/>
      <c r="D1464" s="280"/>
      <c r="E1464" s="280"/>
      <c r="F1464" s="281"/>
      <c r="G1464" s="280"/>
      <c r="H1464" s="282"/>
      <c r="I1464" s="280"/>
      <c r="J1464" s="280"/>
      <c r="K1464" s="280"/>
      <c r="L1464" s="280"/>
      <c r="M1464" s="290"/>
      <c r="N1464" s="284"/>
    </row>
    <row r="1465" spans="1:14" s="9" customFormat="1" x14ac:dyDescent="0.2">
      <c r="A1465" s="279"/>
      <c r="B1465" s="280"/>
      <c r="C1465" s="279"/>
      <c r="D1465" s="280"/>
      <c r="E1465" s="280"/>
      <c r="F1465" s="281"/>
      <c r="G1465" s="280"/>
      <c r="H1465" s="282"/>
      <c r="I1465" s="280"/>
      <c r="J1465" s="280"/>
      <c r="K1465" s="280"/>
      <c r="L1465" s="280"/>
      <c r="M1465" s="290"/>
      <c r="N1465" s="284"/>
    </row>
    <row r="1466" spans="1:14" s="9" customFormat="1" x14ac:dyDescent="0.2">
      <c r="A1466" s="279"/>
      <c r="B1466" s="280"/>
      <c r="C1466" s="279"/>
      <c r="D1466" s="280"/>
      <c r="E1466" s="280"/>
      <c r="F1466" s="281"/>
      <c r="G1466" s="280"/>
      <c r="H1466" s="282"/>
      <c r="I1466" s="280"/>
      <c r="J1466" s="280"/>
      <c r="K1466" s="280"/>
      <c r="L1466" s="280"/>
      <c r="M1466" s="290"/>
      <c r="N1466" s="284"/>
    </row>
    <row r="1467" spans="1:14" s="9" customFormat="1" x14ac:dyDescent="0.2">
      <c r="A1467" s="279"/>
      <c r="B1467" s="280"/>
      <c r="C1467" s="279"/>
      <c r="D1467" s="280"/>
      <c r="E1467" s="280"/>
      <c r="F1467" s="281"/>
      <c r="G1467" s="280"/>
      <c r="H1467" s="282"/>
      <c r="I1467" s="280"/>
      <c r="J1467" s="280"/>
      <c r="K1467" s="280"/>
      <c r="L1467" s="280"/>
      <c r="M1467" s="290"/>
      <c r="N1467" s="284"/>
    </row>
    <row r="1468" spans="1:14" s="9" customFormat="1" x14ac:dyDescent="0.2">
      <c r="A1468" s="279"/>
      <c r="B1468" s="280"/>
      <c r="C1468" s="279"/>
      <c r="D1468" s="280"/>
      <c r="E1468" s="280"/>
      <c r="F1468" s="281"/>
      <c r="G1468" s="280"/>
      <c r="H1468" s="282"/>
      <c r="I1468" s="280"/>
      <c r="J1468" s="280"/>
      <c r="K1468" s="280"/>
      <c r="L1468" s="280"/>
      <c r="M1468" s="290"/>
      <c r="N1468" s="284"/>
    </row>
    <row r="1469" spans="1:14" s="9" customFormat="1" x14ac:dyDescent="0.2">
      <c r="A1469" s="279"/>
      <c r="B1469" s="280"/>
      <c r="C1469" s="279"/>
      <c r="D1469" s="280"/>
      <c r="E1469" s="280"/>
      <c r="F1469" s="281"/>
      <c r="G1469" s="280"/>
      <c r="H1469" s="282"/>
      <c r="I1469" s="280"/>
      <c r="J1469" s="280"/>
      <c r="K1469" s="280"/>
      <c r="L1469" s="280"/>
      <c r="M1469" s="290"/>
      <c r="N1469" s="284"/>
    </row>
    <row r="1470" spans="1:14" s="9" customFormat="1" x14ac:dyDescent="0.2">
      <c r="A1470" s="279"/>
      <c r="B1470" s="280"/>
      <c r="C1470" s="279"/>
      <c r="D1470" s="280"/>
      <c r="E1470" s="280"/>
      <c r="F1470" s="281"/>
      <c r="G1470" s="280"/>
      <c r="H1470" s="282"/>
      <c r="I1470" s="280"/>
      <c r="J1470" s="280"/>
      <c r="K1470" s="280"/>
      <c r="L1470" s="280"/>
      <c r="M1470" s="290"/>
      <c r="N1470" s="284"/>
    </row>
    <row r="1471" spans="1:14" s="9" customFormat="1" x14ac:dyDescent="0.2">
      <c r="A1471" s="279"/>
      <c r="B1471" s="280"/>
      <c r="C1471" s="279"/>
      <c r="D1471" s="280"/>
      <c r="E1471" s="280"/>
      <c r="F1471" s="281"/>
      <c r="G1471" s="280"/>
      <c r="H1471" s="282"/>
      <c r="I1471" s="280"/>
      <c r="J1471" s="280"/>
      <c r="K1471" s="280"/>
      <c r="L1471" s="280"/>
      <c r="M1471" s="290"/>
      <c r="N1471" s="284"/>
    </row>
    <row r="1472" spans="1:14" s="9" customFormat="1" x14ac:dyDescent="0.2">
      <c r="A1472" s="279"/>
      <c r="B1472" s="280"/>
      <c r="C1472" s="279"/>
      <c r="D1472" s="280"/>
      <c r="E1472" s="280"/>
      <c r="F1472" s="281"/>
      <c r="G1472" s="280"/>
      <c r="H1472" s="282"/>
      <c r="I1472" s="280"/>
      <c r="J1472" s="280"/>
      <c r="K1472" s="280"/>
      <c r="L1472" s="280"/>
      <c r="M1472" s="290"/>
      <c r="N1472" s="284"/>
    </row>
    <row r="1473" spans="1:14" s="9" customFormat="1" x14ac:dyDescent="0.2">
      <c r="A1473" s="279"/>
      <c r="B1473" s="280"/>
      <c r="C1473" s="279"/>
      <c r="D1473" s="280"/>
      <c r="E1473" s="280"/>
      <c r="F1473" s="281"/>
      <c r="G1473" s="280"/>
      <c r="H1473" s="282"/>
      <c r="I1473" s="280"/>
      <c r="J1473" s="280"/>
      <c r="K1473" s="280"/>
      <c r="L1473" s="280"/>
      <c r="M1473" s="290"/>
      <c r="N1473" s="284"/>
    </row>
    <row r="1474" spans="1:14" s="9" customFormat="1" x14ac:dyDescent="0.2">
      <c r="A1474" s="279"/>
      <c r="B1474" s="280"/>
      <c r="C1474" s="279"/>
      <c r="D1474" s="280"/>
      <c r="E1474" s="280"/>
      <c r="F1474" s="281"/>
      <c r="G1474" s="280"/>
      <c r="H1474" s="282"/>
      <c r="I1474" s="280"/>
      <c r="J1474" s="280"/>
      <c r="K1474" s="280"/>
      <c r="L1474" s="280"/>
      <c r="M1474" s="290"/>
      <c r="N1474" s="284"/>
    </row>
    <row r="1475" spans="1:14" s="9" customFormat="1" x14ac:dyDescent="0.2">
      <c r="A1475" s="279"/>
      <c r="B1475" s="280"/>
      <c r="C1475" s="279"/>
      <c r="D1475" s="280"/>
      <c r="E1475" s="280"/>
      <c r="F1475" s="281"/>
      <c r="G1475" s="280"/>
      <c r="H1475" s="282"/>
      <c r="I1475" s="280"/>
      <c r="J1475" s="280"/>
      <c r="K1475" s="280"/>
      <c r="L1475" s="280"/>
      <c r="M1475" s="290"/>
      <c r="N1475" s="284"/>
    </row>
    <row r="1476" spans="1:14" s="9" customFormat="1" x14ac:dyDescent="0.2">
      <c r="A1476" s="279"/>
      <c r="B1476" s="280"/>
      <c r="C1476" s="279"/>
      <c r="D1476" s="280"/>
      <c r="E1476" s="280"/>
      <c r="F1476" s="281"/>
      <c r="G1476" s="280"/>
      <c r="H1476" s="282"/>
      <c r="I1476" s="280"/>
      <c r="J1476" s="280"/>
      <c r="K1476" s="280"/>
      <c r="L1476" s="280"/>
      <c r="M1476" s="290"/>
      <c r="N1476" s="284"/>
    </row>
    <row r="1477" spans="1:14" s="9" customFormat="1" x14ac:dyDescent="0.2">
      <c r="A1477" s="279"/>
      <c r="B1477" s="280"/>
      <c r="C1477" s="279"/>
      <c r="D1477" s="280"/>
      <c r="E1477" s="280"/>
      <c r="F1477" s="281"/>
      <c r="G1477" s="280"/>
      <c r="H1477" s="282"/>
      <c r="I1477" s="280"/>
      <c r="J1477" s="280"/>
      <c r="K1477" s="280"/>
      <c r="L1477" s="280"/>
      <c r="M1477" s="290"/>
      <c r="N1477" s="284"/>
    </row>
    <row r="1478" spans="1:14" s="9" customFormat="1" x14ac:dyDescent="0.2">
      <c r="A1478" s="279"/>
      <c r="B1478" s="280"/>
      <c r="C1478" s="279"/>
      <c r="D1478" s="280"/>
      <c r="E1478" s="280"/>
      <c r="F1478" s="281"/>
      <c r="G1478" s="280"/>
      <c r="H1478" s="282"/>
      <c r="I1478" s="280"/>
      <c r="J1478" s="280"/>
      <c r="K1478" s="280"/>
      <c r="L1478" s="280"/>
      <c r="M1478" s="290"/>
      <c r="N1478" s="284"/>
    </row>
    <row r="1479" spans="1:14" s="9" customFormat="1" x14ac:dyDescent="0.2">
      <c r="A1479" s="279"/>
      <c r="B1479" s="280"/>
      <c r="C1479" s="279"/>
      <c r="D1479" s="280"/>
      <c r="E1479" s="280"/>
      <c r="F1479" s="281"/>
      <c r="G1479" s="280"/>
      <c r="H1479" s="282"/>
      <c r="I1479" s="280"/>
      <c r="J1479" s="280"/>
      <c r="K1479" s="280"/>
      <c r="L1479" s="280"/>
      <c r="M1479" s="290"/>
      <c r="N1479" s="284"/>
    </row>
    <row r="1480" spans="1:14" s="9" customFormat="1" x14ac:dyDescent="0.2">
      <c r="A1480" s="279"/>
      <c r="B1480" s="280"/>
      <c r="C1480" s="279"/>
      <c r="D1480" s="280"/>
      <c r="E1480" s="280"/>
      <c r="F1480" s="281"/>
      <c r="G1480" s="280"/>
      <c r="H1480" s="282"/>
      <c r="I1480" s="280"/>
      <c r="J1480" s="280"/>
      <c r="K1480" s="280"/>
      <c r="L1480" s="280"/>
      <c r="M1480" s="290"/>
      <c r="N1480" s="284"/>
    </row>
    <row r="1481" spans="1:14" s="9" customFormat="1" x14ac:dyDescent="0.2">
      <c r="A1481" s="279"/>
      <c r="B1481" s="280"/>
      <c r="C1481" s="279"/>
      <c r="D1481" s="280"/>
      <c r="E1481" s="280"/>
      <c r="F1481" s="281"/>
      <c r="G1481" s="280"/>
      <c r="H1481" s="282"/>
      <c r="I1481" s="280"/>
      <c r="J1481" s="280"/>
      <c r="K1481" s="280"/>
      <c r="L1481" s="280"/>
      <c r="M1481" s="290"/>
      <c r="N1481" s="284"/>
    </row>
    <row r="1482" spans="1:14" s="9" customFormat="1" x14ac:dyDescent="0.2">
      <c r="A1482" s="279"/>
      <c r="B1482" s="280"/>
      <c r="C1482" s="279"/>
      <c r="D1482" s="280"/>
      <c r="E1482" s="280"/>
      <c r="F1482" s="281"/>
      <c r="G1482" s="280"/>
      <c r="H1482" s="282"/>
      <c r="I1482" s="280"/>
      <c r="J1482" s="280"/>
      <c r="K1482" s="280"/>
      <c r="L1482" s="280"/>
      <c r="M1482" s="290"/>
      <c r="N1482" s="284"/>
    </row>
    <row r="1483" spans="1:14" s="9" customFormat="1" x14ac:dyDescent="0.2">
      <c r="A1483" s="279"/>
      <c r="B1483" s="280"/>
      <c r="C1483" s="279"/>
      <c r="D1483" s="280"/>
      <c r="E1483" s="280"/>
      <c r="F1483" s="281"/>
      <c r="G1483" s="280"/>
      <c r="H1483" s="282"/>
      <c r="I1483" s="280"/>
      <c r="J1483" s="280"/>
      <c r="K1483" s="280"/>
      <c r="L1483" s="280"/>
      <c r="M1483" s="290"/>
      <c r="N1483" s="284"/>
    </row>
    <row r="1484" spans="1:14" s="9" customFormat="1" x14ac:dyDescent="0.2">
      <c r="A1484" s="279"/>
      <c r="B1484" s="280"/>
      <c r="C1484" s="279"/>
      <c r="D1484" s="280"/>
      <c r="E1484" s="280"/>
      <c r="F1484" s="281"/>
      <c r="G1484" s="280"/>
      <c r="H1484" s="282"/>
      <c r="I1484" s="280"/>
      <c r="J1484" s="280"/>
      <c r="K1484" s="280"/>
      <c r="L1484" s="280"/>
      <c r="M1484" s="290"/>
      <c r="N1484" s="284"/>
    </row>
    <row r="1485" spans="1:14" s="9" customFormat="1" x14ac:dyDescent="0.2">
      <c r="A1485" s="279"/>
      <c r="B1485" s="280"/>
      <c r="C1485" s="279"/>
      <c r="D1485" s="280"/>
      <c r="E1485" s="280"/>
      <c r="F1485" s="281"/>
      <c r="G1485" s="280"/>
      <c r="H1485" s="282"/>
      <c r="I1485" s="280"/>
      <c r="J1485" s="280"/>
      <c r="K1485" s="280"/>
      <c r="L1485" s="280"/>
      <c r="M1485" s="290"/>
      <c r="N1485" s="284"/>
    </row>
    <row r="1486" spans="1:14" s="9" customFormat="1" x14ac:dyDescent="0.2">
      <c r="A1486" s="279"/>
      <c r="B1486" s="280"/>
      <c r="C1486" s="279"/>
      <c r="D1486" s="280"/>
      <c r="E1486" s="280"/>
      <c r="F1486" s="281"/>
      <c r="G1486" s="280"/>
      <c r="H1486" s="282"/>
      <c r="I1486" s="280"/>
      <c r="J1486" s="280"/>
      <c r="K1486" s="280"/>
      <c r="L1486" s="280"/>
      <c r="M1486" s="290"/>
      <c r="N1486" s="284"/>
    </row>
    <row r="1487" spans="1:14" s="9" customFormat="1" x14ac:dyDescent="0.2">
      <c r="A1487" s="279"/>
      <c r="B1487" s="280"/>
      <c r="C1487" s="279"/>
      <c r="D1487" s="280"/>
      <c r="E1487" s="280"/>
      <c r="F1487" s="281"/>
      <c r="G1487" s="280"/>
      <c r="H1487" s="282"/>
      <c r="I1487" s="280"/>
      <c r="J1487" s="280"/>
      <c r="K1487" s="280"/>
      <c r="L1487" s="280"/>
      <c r="M1487" s="290"/>
      <c r="N1487" s="284"/>
    </row>
    <row r="1488" spans="1:14" s="9" customFormat="1" x14ac:dyDescent="0.2">
      <c r="A1488" s="279"/>
      <c r="B1488" s="280"/>
      <c r="C1488" s="279"/>
      <c r="D1488" s="280"/>
      <c r="E1488" s="280"/>
      <c r="F1488" s="281"/>
      <c r="G1488" s="280"/>
      <c r="H1488" s="282"/>
      <c r="I1488" s="280"/>
      <c r="J1488" s="280"/>
      <c r="K1488" s="280"/>
      <c r="L1488" s="280"/>
      <c r="M1488" s="290"/>
      <c r="N1488" s="284"/>
    </row>
    <row r="1489" spans="1:14" s="9" customFormat="1" x14ac:dyDescent="0.2">
      <c r="A1489" s="279"/>
      <c r="B1489" s="280"/>
      <c r="C1489" s="279"/>
      <c r="D1489" s="280"/>
      <c r="E1489" s="280"/>
      <c r="F1489" s="281"/>
      <c r="G1489" s="280"/>
      <c r="H1489" s="282"/>
      <c r="I1489" s="280"/>
      <c r="J1489" s="280"/>
      <c r="K1489" s="280"/>
      <c r="L1489" s="280"/>
      <c r="M1489" s="290"/>
      <c r="N1489" s="284"/>
    </row>
    <row r="1490" spans="1:14" s="9" customFormat="1" x14ac:dyDescent="0.2">
      <c r="A1490" s="279"/>
      <c r="B1490" s="280"/>
      <c r="C1490" s="279"/>
      <c r="D1490" s="280"/>
      <c r="E1490" s="280"/>
      <c r="F1490" s="281"/>
      <c r="G1490" s="280"/>
      <c r="H1490" s="282"/>
      <c r="I1490" s="280"/>
      <c r="J1490" s="280"/>
      <c r="K1490" s="280"/>
      <c r="L1490" s="280"/>
      <c r="M1490" s="290"/>
      <c r="N1490" s="284"/>
    </row>
    <row r="1491" spans="1:14" s="9" customFormat="1" x14ac:dyDescent="0.2">
      <c r="A1491" s="279"/>
      <c r="B1491" s="280"/>
      <c r="C1491" s="279"/>
      <c r="D1491" s="280"/>
      <c r="E1491" s="280"/>
      <c r="F1491" s="281"/>
      <c r="G1491" s="280"/>
      <c r="H1491" s="282"/>
      <c r="I1491" s="280"/>
      <c r="J1491" s="280"/>
      <c r="K1491" s="280"/>
      <c r="L1491" s="280"/>
      <c r="M1491" s="290"/>
      <c r="N1491" s="284"/>
    </row>
    <row r="1492" spans="1:14" s="9" customFormat="1" x14ac:dyDescent="0.2">
      <c r="A1492" s="279"/>
      <c r="B1492" s="280"/>
      <c r="C1492" s="279"/>
      <c r="D1492" s="280"/>
      <c r="E1492" s="280"/>
      <c r="F1492" s="281"/>
      <c r="G1492" s="280"/>
      <c r="H1492" s="282"/>
      <c r="I1492" s="280"/>
      <c r="J1492" s="280"/>
      <c r="K1492" s="280"/>
      <c r="L1492" s="280"/>
      <c r="M1492" s="290"/>
      <c r="N1492" s="284"/>
    </row>
    <row r="1493" spans="1:14" s="9" customFormat="1" x14ac:dyDescent="0.2">
      <c r="A1493" s="279"/>
      <c r="B1493" s="280"/>
      <c r="C1493" s="279"/>
      <c r="D1493" s="280"/>
      <c r="E1493" s="280"/>
      <c r="F1493" s="281"/>
      <c r="G1493" s="280"/>
      <c r="H1493" s="282"/>
      <c r="I1493" s="280"/>
      <c r="J1493" s="280"/>
      <c r="K1493" s="280"/>
      <c r="L1493" s="280"/>
      <c r="M1493" s="290"/>
      <c r="N1493" s="284"/>
    </row>
    <row r="1494" spans="1:14" s="9" customFormat="1" x14ac:dyDescent="0.2">
      <c r="A1494" s="279"/>
      <c r="B1494" s="280"/>
      <c r="C1494" s="279"/>
      <c r="D1494" s="280"/>
      <c r="E1494" s="280"/>
      <c r="F1494" s="281"/>
      <c r="G1494" s="280"/>
      <c r="H1494" s="282"/>
      <c r="I1494" s="280"/>
      <c r="J1494" s="280"/>
      <c r="K1494" s="280"/>
      <c r="L1494" s="280"/>
      <c r="M1494" s="290"/>
      <c r="N1494" s="284"/>
    </row>
    <row r="1495" spans="1:14" s="9" customFormat="1" x14ac:dyDescent="0.2">
      <c r="A1495" s="279"/>
      <c r="B1495" s="280"/>
      <c r="C1495" s="279"/>
      <c r="D1495" s="280"/>
      <c r="E1495" s="280"/>
      <c r="F1495" s="281"/>
      <c r="G1495" s="280"/>
      <c r="H1495" s="282"/>
      <c r="I1495" s="280"/>
      <c r="J1495" s="280"/>
      <c r="K1495" s="280"/>
      <c r="L1495" s="280"/>
      <c r="M1495" s="290"/>
      <c r="N1495" s="284"/>
    </row>
    <row r="1496" spans="1:14" s="9" customFormat="1" x14ac:dyDescent="0.2">
      <c r="A1496" s="279"/>
      <c r="B1496" s="280"/>
      <c r="C1496" s="279"/>
      <c r="D1496" s="280"/>
      <c r="E1496" s="280"/>
      <c r="F1496" s="281"/>
      <c r="G1496" s="280"/>
      <c r="H1496" s="282"/>
      <c r="I1496" s="280"/>
      <c r="J1496" s="280"/>
      <c r="K1496" s="280"/>
      <c r="L1496" s="280"/>
      <c r="M1496" s="290"/>
      <c r="N1496" s="284"/>
    </row>
    <row r="1497" spans="1:14" s="9" customFormat="1" x14ac:dyDescent="0.2">
      <c r="A1497" s="279"/>
      <c r="B1497" s="280"/>
      <c r="C1497" s="279"/>
      <c r="D1497" s="280"/>
      <c r="E1497" s="280"/>
      <c r="F1497" s="281"/>
      <c r="G1497" s="280"/>
      <c r="H1497" s="282"/>
      <c r="I1497" s="280"/>
      <c r="J1497" s="280"/>
      <c r="K1497" s="280"/>
      <c r="L1497" s="280"/>
      <c r="M1497" s="290"/>
      <c r="N1497" s="284"/>
    </row>
    <row r="1498" spans="1:14" s="9" customFormat="1" x14ac:dyDescent="0.2">
      <c r="A1498" s="279"/>
      <c r="B1498" s="280"/>
      <c r="C1498" s="279"/>
      <c r="D1498" s="280"/>
      <c r="E1498" s="280"/>
      <c r="F1498" s="281"/>
      <c r="G1498" s="280"/>
      <c r="H1498" s="282"/>
      <c r="I1498" s="280"/>
      <c r="J1498" s="280"/>
      <c r="K1498" s="280"/>
      <c r="L1498" s="280"/>
      <c r="M1498" s="290"/>
      <c r="N1498" s="284"/>
    </row>
    <row r="1499" spans="1:14" s="9" customFormat="1" x14ac:dyDescent="0.2">
      <c r="A1499" s="279"/>
      <c r="B1499" s="280"/>
      <c r="C1499" s="279"/>
      <c r="D1499" s="280"/>
      <c r="E1499" s="280"/>
      <c r="F1499" s="281"/>
      <c r="G1499" s="280"/>
      <c r="H1499" s="282"/>
      <c r="I1499" s="280"/>
      <c r="J1499" s="280"/>
      <c r="K1499" s="280"/>
      <c r="L1499" s="280"/>
      <c r="M1499" s="290"/>
      <c r="N1499" s="284"/>
    </row>
    <row r="1500" spans="1:14" s="9" customFormat="1" x14ac:dyDescent="0.2">
      <c r="A1500" s="279"/>
      <c r="B1500" s="280"/>
      <c r="C1500" s="279"/>
      <c r="D1500" s="280"/>
      <c r="E1500" s="280"/>
      <c r="F1500" s="281"/>
      <c r="G1500" s="280"/>
      <c r="H1500" s="282"/>
      <c r="I1500" s="280"/>
      <c r="J1500" s="280"/>
      <c r="K1500" s="280"/>
      <c r="L1500" s="280"/>
      <c r="M1500" s="290"/>
      <c r="N1500" s="284"/>
    </row>
    <row r="1501" spans="1:14" s="9" customFormat="1" x14ac:dyDescent="0.2">
      <c r="A1501" s="279"/>
      <c r="B1501" s="280"/>
      <c r="C1501" s="279"/>
      <c r="D1501" s="280"/>
      <c r="E1501" s="280"/>
      <c r="F1501" s="281"/>
      <c r="G1501" s="280"/>
      <c r="H1501" s="282"/>
      <c r="I1501" s="280"/>
      <c r="J1501" s="280"/>
      <c r="K1501" s="280"/>
      <c r="L1501" s="280"/>
      <c r="M1501" s="290"/>
      <c r="N1501" s="284"/>
    </row>
    <row r="1502" spans="1:14" s="9" customFormat="1" x14ac:dyDescent="0.2">
      <c r="A1502" s="279"/>
      <c r="B1502" s="280"/>
      <c r="C1502" s="279"/>
      <c r="D1502" s="280"/>
      <c r="E1502" s="280"/>
      <c r="F1502" s="281"/>
      <c r="G1502" s="280"/>
      <c r="H1502" s="282"/>
      <c r="I1502" s="280"/>
      <c r="J1502" s="280"/>
      <c r="K1502" s="280"/>
      <c r="L1502" s="280"/>
      <c r="M1502" s="290"/>
      <c r="N1502" s="284"/>
    </row>
    <row r="1503" spans="1:14" s="9" customFormat="1" x14ac:dyDescent="0.2">
      <c r="A1503" s="279"/>
      <c r="B1503" s="280"/>
      <c r="C1503" s="279"/>
      <c r="D1503" s="280"/>
      <c r="E1503" s="280"/>
      <c r="F1503" s="281"/>
      <c r="G1503" s="280"/>
      <c r="H1503" s="282"/>
      <c r="I1503" s="280"/>
      <c r="J1503" s="280"/>
      <c r="K1503" s="280"/>
      <c r="L1503" s="280"/>
      <c r="M1503" s="290"/>
      <c r="N1503" s="284"/>
    </row>
    <row r="1504" spans="1:14" s="9" customFormat="1" x14ac:dyDescent="0.2">
      <c r="A1504" s="279"/>
      <c r="B1504" s="280"/>
      <c r="C1504" s="279"/>
      <c r="D1504" s="280"/>
      <c r="E1504" s="280"/>
      <c r="F1504" s="281"/>
      <c r="G1504" s="280"/>
      <c r="H1504" s="282"/>
      <c r="I1504" s="280"/>
      <c r="J1504" s="280"/>
      <c r="K1504" s="280"/>
      <c r="L1504" s="280"/>
      <c r="M1504" s="290"/>
      <c r="N1504" s="284"/>
    </row>
    <row r="1505" spans="1:14" s="9" customFormat="1" x14ac:dyDescent="0.2">
      <c r="A1505" s="279"/>
      <c r="B1505" s="280"/>
      <c r="C1505" s="279"/>
      <c r="D1505" s="280"/>
      <c r="E1505" s="280"/>
      <c r="F1505" s="281"/>
      <c r="G1505" s="280"/>
      <c r="H1505" s="282"/>
      <c r="I1505" s="280"/>
      <c r="J1505" s="280"/>
      <c r="K1505" s="280"/>
      <c r="L1505" s="280"/>
      <c r="M1505" s="290"/>
      <c r="N1505" s="284"/>
    </row>
    <row r="1506" spans="1:14" s="9" customFormat="1" x14ac:dyDescent="0.2">
      <c r="A1506" s="279"/>
      <c r="B1506" s="280"/>
      <c r="C1506" s="279"/>
      <c r="D1506" s="280"/>
      <c r="E1506" s="280"/>
      <c r="F1506" s="281"/>
      <c r="G1506" s="280"/>
      <c r="H1506" s="282"/>
      <c r="I1506" s="280"/>
      <c r="J1506" s="280"/>
      <c r="K1506" s="280"/>
      <c r="L1506" s="280"/>
      <c r="M1506" s="290"/>
      <c r="N1506" s="284"/>
    </row>
    <row r="1507" spans="1:14" s="9" customFormat="1" x14ac:dyDescent="0.2">
      <c r="A1507" s="279"/>
      <c r="B1507" s="280"/>
      <c r="C1507" s="279"/>
      <c r="D1507" s="280"/>
      <c r="E1507" s="280"/>
      <c r="F1507" s="281"/>
      <c r="G1507" s="280"/>
      <c r="H1507" s="282"/>
      <c r="I1507" s="280"/>
      <c r="J1507" s="280"/>
      <c r="K1507" s="280"/>
      <c r="L1507" s="280"/>
      <c r="M1507" s="290"/>
      <c r="N1507" s="284"/>
    </row>
    <row r="1508" spans="1:14" s="9" customFormat="1" x14ac:dyDescent="0.2">
      <c r="A1508" s="279"/>
      <c r="B1508" s="280"/>
      <c r="C1508" s="279"/>
      <c r="D1508" s="280"/>
      <c r="E1508" s="280"/>
      <c r="F1508" s="281"/>
      <c r="G1508" s="280"/>
      <c r="H1508" s="282"/>
      <c r="I1508" s="280"/>
      <c r="J1508" s="280"/>
      <c r="K1508" s="280"/>
      <c r="L1508" s="280"/>
      <c r="M1508" s="290"/>
      <c r="N1508" s="284"/>
    </row>
    <row r="1509" spans="1:14" s="9" customFormat="1" x14ac:dyDescent="0.2">
      <c r="A1509" s="279"/>
      <c r="B1509" s="280"/>
      <c r="C1509" s="279"/>
      <c r="D1509" s="280"/>
      <c r="E1509" s="280"/>
      <c r="F1509" s="281"/>
      <c r="G1509" s="280"/>
      <c r="H1509" s="282"/>
      <c r="I1509" s="280"/>
      <c r="J1509" s="280"/>
      <c r="K1509" s="280"/>
      <c r="L1509" s="280"/>
      <c r="M1509" s="290"/>
      <c r="N1509" s="284"/>
    </row>
    <row r="1510" spans="1:14" s="9" customFormat="1" x14ac:dyDescent="0.2">
      <c r="A1510" s="279"/>
      <c r="B1510" s="280"/>
      <c r="C1510" s="279"/>
      <c r="D1510" s="280"/>
      <c r="E1510" s="280"/>
      <c r="F1510" s="281"/>
      <c r="G1510" s="280"/>
      <c r="H1510" s="282"/>
      <c r="I1510" s="280"/>
      <c r="J1510" s="280"/>
      <c r="K1510" s="280"/>
      <c r="L1510" s="280"/>
      <c r="M1510" s="290"/>
      <c r="N1510" s="284"/>
    </row>
    <row r="1511" spans="1:14" s="9" customFormat="1" x14ac:dyDescent="0.2">
      <c r="A1511" s="279"/>
      <c r="B1511" s="280"/>
      <c r="C1511" s="279"/>
      <c r="D1511" s="280"/>
      <c r="E1511" s="280"/>
      <c r="F1511" s="281"/>
      <c r="G1511" s="280"/>
      <c r="H1511" s="282"/>
      <c r="I1511" s="280"/>
      <c r="J1511" s="280"/>
      <c r="K1511" s="280"/>
      <c r="L1511" s="280"/>
      <c r="M1511" s="290"/>
      <c r="N1511" s="284"/>
    </row>
    <row r="1512" spans="1:14" s="9" customFormat="1" x14ac:dyDescent="0.2">
      <c r="A1512" s="279"/>
      <c r="B1512" s="280"/>
      <c r="C1512" s="279"/>
      <c r="D1512" s="280"/>
      <c r="E1512" s="280"/>
      <c r="F1512" s="281"/>
      <c r="G1512" s="280"/>
      <c r="H1512" s="282"/>
      <c r="I1512" s="280"/>
      <c r="J1512" s="280"/>
      <c r="K1512" s="280"/>
      <c r="L1512" s="280"/>
      <c r="M1512" s="290"/>
      <c r="N1512" s="284"/>
    </row>
    <row r="1513" spans="1:14" s="9" customFormat="1" x14ac:dyDescent="0.2">
      <c r="A1513" s="279"/>
      <c r="B1513" s="280"/>
      <c r="C1513" s="279"/>
      <c r="D1513" s="280"/>
      <c r="E1513" s="280"/>
      <c r="F1513" s="281"/>
      <c r="G1513" s="280"/>
      <c r="H1513" s="282"/>
      <c r="I1513" s="280"/>
      <c r="J1513" s="280"/>
      <c r="K1513" s="280"/>
      <c r="L1513" s="280"/>
      <c r="M1513" s="290"/>
      <c r="N1513" s="284"/>
    </row>
    <row r="1514" spans="1:14" s="9" customFormat="1" x14ac:dyDescent="0.2">
      <c r="A1514" s="279"/>
      <c r="B1514" s="280"/>
      <c r="C1514" s="279"/>
      <c r="D1514" s="280"/>
      <c r="E1514" s="280"/>
      <c r="F1514" s="281"/>
      <c r="G1514" s="280"/>
      <c r="H1514" s="282"/>
      <c r="I1514" s="280"/>
      <c r="J1514" s="280"/>
      <c r="K1514" s="280"/>
      <c r="L1514" s="280"/>
      <c r="M1514" s="290"/>
      <c r="N1514" s="284"/>
    </row>
    <row r="1515" spans="1:14" s="9" customFormat="1" x14ac:dyDescent="0.2">
      <c r="A1515" s="279"/>
      <c r="B1515" s="280"/>
      <c r="C1515" s="279"/>
      <c r="D1515" s="280"/>
      <c r="E1515" s="280"/>
      <c r="F1515" s="281"/>
      <c r="G1515" s="280"/>
      <c r="H1515" s="282"/>
      <c r="I1515" s="280"/>
      <c r="J1515" s="280"/>
      <c r="K1515" s="280"/>
      <c r="L1515" s="280"/>
      <c r="M1515" s="290"/>
      <c r="N1515" s="284"/>
    </row>
    <row r="1516" spans="1:14" s="9" customFormat="1" x14ac:dyDescent="0.2">
      <c r="A1516" s="279"/>
      <c r="B1516" s="280"/>
      <c r="C1516" s="279"/>
      <c r="D1516" s="280"/>
      <c r="E1516" s="280"/>
      <c r="F1516" s="281"/>
      <c r="G1516" s="280"/>
      <c r="H1516" s="282"/>
      <c r="I1516" s="280"/>
      <c r="J1516" s="280"/>
      <c r="K1516" s="280"/>
      <c r="L1516" s="280"/>
      <c r="M1516" s="290"/>
      <c r="N1516" s="284"/>
    </row>
    <row r="1517" spans="1:14" s="9" customFormat="1" x14ac:dyDescent="0.2">
      <c r="A1517" s="279"/>
      <c r="B1517" s="280"/>
      <c r="C1517" s="279"/>
      <c r="D1517" s="280"/>
      <c r="E1517" s="280"/>
      <c r="F1517" s="281"/>
      <c r="G1517" s="280"/>
      <c r="H1517" s="282"/>
      <c r="I1517" s="280"/>
      <c r="J1517" s="280"/>
      <c r="K1517" s="280"/>
      <c r="L1517" s="280"/>
      <c r="M1517" s="290"/>
      <c r="N1517" s="284"/>
    </row>
    <row r="1518" spans="1:14" s="9" customFormat="1" x14ac:dyDescent="0.2">
      <c r="A1518" s="279"/>
      <c r="B1518" s="280"/>
      <c r="C1518" s="279"/>
      <c r="D1518" s="280"/>
      <c r="E1518" s="280"/>
      <c r="F1518" s="281"/>
      <c r="G1518" s="280"/>
      <c r="H1518" s="282"/>
      <c r="I1518" s="280"/>
      <c r="J1518" s="280"/>
      <c r="K1518" s="280"/>
      <c r="L1518" s="280"/>
      <c r="M1518" s="290"/>
      <c r="N1518" s="284"/>
    </row>
    <row r="1519" spans="1:14" s="9" customFormat="1" x14ac:dyDescent="0.2">
      <c r="A1519" s="279"/>
      <c r="B1519" s="280"/>
      <c r="C1519" s="279"/>
      <c r="D1519" s="280"/>
      <c r="E1519" s="280"/>
      <c r="F1519" s="281"/>
      <c r="G1519" s="280"/>
      <c r="H1519" s="282"/>
      <c r="I1519" s="280"/>
      <c r="J1519" s="280"/>
      <c r="K1519" s="280"/>
      <c r="L1519" s="280"/>
      <c r="M1519" s="290"/>
      <c r="N1519" s="284"/>
    </row>
    <row r="1520" spans="1:14" s="9" customFormat="1" x14ac:dyDescent="0.2">
      <c r="A1520" s="279"/>
      <c r="B1520" s="280"/>
      <c r="C1520" s="279"/>
      <c r="D1520" s="280"/>
      <c r="E1520" s="280"/>
      <c r="F1520" s="281"/>
      <c r="G1520" s="280"/>
      <c r="H1520" s="282"/>
      <c r="I1520" s="280"/>
      <c r="J1520" s="280"/>
      <c r="K1520" s="280"/>
      <c r="L1520" s="280"/>
      <c r="M1520" s="290"/>
      <c r="N1520" s="284"/>
    </row>
    <row r="1521" spans="1:14" s="9" customFormat="1" x14ac:dyDescent="0.2">
      <c r="A1521" s="279"/>
      <c r="B1521" s="280"/>
      <c r="C1521" s="279"/>
      <c r="D1521" s="280"/>
      <c r="E1521" s="280"/>
      <c r="F1521" s="281"/>
      <c r="G1521" s="280"/>
      <c r="H1521" s="282"/>
      <c r="I1521" s="280"/>
      <c r="J1521" s="280"/>
      <c r="K1521" s="280"/>
      <c r="L1521" s="280"/>
      <c r="M1521" s="290"/>
      <c r="N1521" s="284"/>
    </row>
    <row r="1522" spans="1:14" s="9" customFormat="1" x14ac:dyDescent="0.2">
      <c r="A1522" s="279"/>
      <c r="B1522" s="280"/>
      <c r="C1522" s="279"/>
      <c r="D1522" s="280"/>
      <c r="E1522" s="280"/>
      <c r="F1522" s="281"/>
      <c r="G1522" s="280"/>
      <c r="H1522" s="282"/>
      <c r="I1522" s="280"/>
      <c r="J1522" s="280"/>
      <c r="K1522" s="280"/>
      <c r="L1522" s="280"/>
      <c r="M1522" s="290"/>
      <c r="N1522" s="284"/>
    </row>
    <row r="1523" spans="1:14" s="9" customFormat="1" x14ac:dyDescent="0.2">
      <c r="A1523" s="279"/>
      <c r="B1523" s="280"/>
      <c r="C1523" s="279"/>
      <c r="D1523" s="280"/>
      <c r="E1523" s="280"/>
      <c r="F1523" s="281"/>
      <c r="G1523" s="280"/>
      <c r="H1523" s="282"/>
      <c r="I1523" s="280"/>
      <c r="J1523" s="280"/>
      <c r="K1523" s="280"/>
      <c r="L1523" s="280"/>
      <c r="M1523" s="290"/>
      <c r="N1523" s="284"/>
    </row>
    <row r="1524" spans="1:14" s="9" customFormat="1" x14ac:dyDescent="0.2">
      <c r="A1524" s="279"/>
      <c r="B1524" s="280"/>
      <c r="C1524" s="279"/>
      <c r="D1524" s="280"/>
      <c r="E1524" s="280"/>
      <c r="F1524" s="281"/>
      <c r="G1524" s="280"/>
      <c r="H1524" s="282"/>
      <c r="I1524" s="280"/>
      <c r="J1524" s="280"/>
      <c r="K1524" s="280"/>
      <c r="L1524" s="280"/>
      <c r="M1524" s="290"/>
      <c r="N1524" s="284"/>
    </row>
    <row r="1525" spans="1:14" s="9" customFormat="1" x14ac:dyDescent="0.2">
      <c r="A1525" s="279"/>
      <c r="B1525" s="280"/>
      <c r="C1525" s="279"/>
      <c r="D1525" s="280"/>
      <c r="E1525" s="280"/>
      <c r="F1525" s="281"/>
      <c r="G1525" s="280"/>
      <c r="H1525" s="282"/>
      <c r="I1525" s="280"/>
      <c r="J1525" s="280"/>
      <c r="K1525" s="280"/>
      <c r="L1525" s="280"/>
      <c r="M1525" s="290"/>
      <c r="N1525" s="284"/>
    </row>
    <row r="1526" spans="1:14" s="9" customFormat="1" x14ac:dyDescent="0.2">
      <c r="A1526" s="279"/>
      <c r="B1526" s="280"/>
      <c r="C1526" s="279"/>
      <c r="D1526" s="280"/>
      <c r="E1526" s="280"/>
      <c r="F1526" s="281"/>
      <c r="G1526" s="280"/>
      <c r="H1526" s="282"/>
      <c r="I1526" s="280"/>
      <c r="J1526" s="280"/>
      <c r="K1526" s="280"/>
      <c r="L1526" s="280"/>
      <c r="M1526" s="290"/>
      <c r="N1526" s="284"/>
    </row>
    <row r="1527" spans="1:14" s="9" customFormat="1" x14ac:dyDescent="0.2">
      <c r="A1527" s="279"/>
      <c r="B1527" s="280"/>
      <c r="C1527" s="279"/>
      <c r="D1527" s="280"/>
      <c r="E1527" s="280"/>
      <c r="F1527" s="281"/>
      <c r="G1527" s="280"/>
      <c r="H1527" s="282"/>
      <c r="I1527" s="280"/>
      <c r="J1527" s="280"/>
      <c r="K1527" s="280"/>
      <c r="L1527" s="280"/>
      <c r="M1527" s="290"/>
      <c r="N1527" s="284"/>
    </row>
    <row r="1528" spans="1:14" s="9" customFormat="1" x14ac:dyDescent="0.2">
      <c r="A1528" s="279"/>
      <c r="B1528" s="280"/>
      <c r="C1528" s="279"/>
      <c r="D1528" s="280"/>
      <c r="E1528" s="280"/>
      <c r="F1528" s="281"/>
      <c r="G1528" s="280"/>
      <c r="H1528" s="282"/>
      <c r="I1528" s="280"/>
      <c r="J1528" s="280"/>
      <c r="K1528" s="280"/>
      <c r="L1528" s="280"/>
      <c r="M1528" s="290"/>
      <c r="N1528" s="284"/>
    </row>
    <row r="1529" spans="1:14" s="9" customFormat="1" x14ac:dyDescent="0.2">
      <c r="A1529" s="279"/>
      <c r="B1529" s="280"/>
      <c r="C1529" s="279"/>
      <c r="D1529" s="280"/>
      <c r="E1529" s="280"/>
      <c r="F1529" s="281"/>
      <c r="G1529" s="280"/>
      <c r="H1529" s="282"/>
      <c r="I1529" s="280"/>
      <c r="J1529" s="280"/>
      <c r="K1529" s="280"/>
      <c r="L1529" s="280"/>
      <c r="M1529" s="290"/>
      <c r="N1529" s="284"/>
    </row>
    <row r="1530" spans="1:14" s="9" customFormat="1" x14ac:dyDescent="0.2">
      <c r="A1530" s="279"/>
      <c r="B1530" s="280"/>
      <c r="C1530" s="279"/>
      <c r="D1530" s="280"/>
      <c r="E1530" s="280"/>
      <c r="F1530" s="281"/>
      <c r="G1530" s="280"/>
      <c r="H1530" s="282"/>
      <c r="I1530" s="280"/>
      <c r="J1530" s="280"/>
      <c r="K1530" s="280"/>
      <c r="L1530" s="280"/>
      <c r="M1530" s="290"/>
      <c r="N1530" s="284"/>
    </row>
    <row r="1531" spans="1:14" s="9" customFormat="1" x14ac:dyDescent="0.2">
      <c r="A1531" s="279"/>
      <c r="B1531" s="280"/>
      <c r="C1531" s="279"/>
      <c r="D1531" s="280"/>
      <c r="E1531" s="280"/>
      <c r="F1531" s="281"/>
      <c r="G1531" s="280"/>
      <c r="H1531" s="282"/>
      <c r="I1531" s="280"/>
      <c r="J1531" s="280"/>
      <c r="K1531" s="280"/>
      <c r="L1531" s="280"/>
      <c r="M1531" s="290"/>
      <c r="N1531" s="284"/>
    </row>
    <row r="1532" spans="1:14" s="9" customFormat="1" x14ac:dyDescent="0.2">
      <c r="A1532" s="279"/>
      <c r="B1532" s="280"/>
      <c r="C1532" s="279"/>
      <c r="D1532" s="280"/>
      <c r="E1532" s="280"/>
      <c r="F1532" s="281"/>
      <c r="G1532" s="280"/>
      <c r="H1532" s="282"/>
      <c r="I1532" s="280"/>
      <c r="J1532" s="280"/>
      <c r="K1532" s="280"/>
      <c r="L1532" s="280"/>
      <c r="M1532" s="290"/>
      <c r="N1532" s="284"/>
    </row>
    <row r="1533" spans="1:14" s="9" customFormat="1" x14ac:dyDescent="0.2">
      <c r="A1533" s="279"/>
      <c r="B1533" s="280"/>
      <c r="C1533" s="279"/>
      <c r="D1533" s="280"/>
      <c r="E1533" s="280"/>
      <c r="F1533" s="281"/>
      <c r="G1533" s="280"/>
      <c r="H1533" s="282"/>
      <c r="I1533" s="280"/>
      <c r="J1533" s="280"/>
      <c r="K1533" s="280"/>
      <c r="L1533" s="280"/>
      <c r="M1533" s="290"/>
      <c r="N1533" s="284"/>
    </row>
    <row r="1534" spans="1:14" s="9" customFormat="1" x14ac:dyDescent="0.2">
      <c r="A1534" s="279"/>
      <c r="B1534" s="280"/>
      <c r="C1534" s="279"/>
      <c r="D1534" s="280"/>
      <c r="E1534" s="280"/>
      <c r="F1534" s="281"/>
      <c r="G1534" s="280"/>
      <c r="H1534" s="282"/>
      <c r="I1534" s="280"/>
      <c r="J1534" s="280"/>
      <c r="K1534" s="280"/>
      <c r="L1534" s="280"/>
      <c r="M1534" s="290"/>
      <c r="N1534" s="284"/>
    </row>
    <row r="1535" spans="1:14" s="9" customFormat="1" x14ac:dyDescent="0.2">
      <c r="A1535" s="279"/>
      <c r="B1535" s="280"/>
      <c r="C1535" s="279"/>
      <c r="D1535" s="280"/>
      <c r="E1535" s="280"/>
      <c r="F1535" s="281"/>
      <c r="G1535" s="280"/>
      <c r="H1535" s="282"/>
      <c r="I1535" s="280"/>
      <c r="J1535" s="280"/>
      <c r="K1535" s="280"/>
      <c r="L1535" s="280"/>
      <c r="M1535" s="290"/>
      <c r="N1535" s="284"/>
    </row>
    <row r="1536" spans="1:14" s="9" customFormat="1" x14ac:dyDescent="0.2">
      <c r="A1536" s="279"/>
      <c r="B1536" s="280"/>
      <c r="C1536" s="279"/>
      <c r="D1536" s="280"/>
      <c r="E1536" s="280"/>
      <c r="F1536" s="281"/>
      <c r="G1536" s="280"/>
      <c r="H1536" s="282"/>
      <c r="I1536" s="280"/>
      <c r="J1536" s="280"/>
      <c r="K1536" s="280"/>
      <c r="L1536" s="280"/>
      <c r="M1536" s="290"/>
      <c r="N1536" s="284"/>
    </row>
    <row r="1537" spans="1:14" s="9" customFormat="1" x14ac:dyDescent="0.2">
      <c r="A1537" s="279"/>
      <c r="B1537" s="280"/>
      <c r="C1537" s="279"/>
      <c r="D1537" s="280"/>
      <c r="E1537" s="280"/>
      <c r="F1537" s="281"/>
      <c r="G1537" s="280"/>
      <c r="H1537" s="282"/>
      <c r="I1537" s="280"/>
      <c r="J1537" s="280"/>
      <c r="K1537" s="280"/>
      <c r="L1537" s="280"/>
      <c r="M1537" s="290"/>
      <c r="N1537" s="284"/>
    </row>
    <row r="1538" spans="1:14" s="9" customFormat="1" x14ac:dyDescent="0.2">
      <c r="A1538" s="279"/>
      <c r="B1538" s="280"/>
      <c r="C1538" s="279"/>
      <c r="D1538" s="280"/>
      <c r="E1538" s="280"/>
      <c r="F1538" s="281"/>
      <c r="G1538" s="280"/>
      <c r="H1538" s="282"/>
      <c r="I1538" s="280"/>
      <c r="J1538" s="280"/>
      <c r="K1538" s="280"/>
      <c r="L1538" s="280"/>
      <c r="M1538" s="290"/>
      <c r="N1538" s="284"/>
    </row>
    <row r="1539" spans="1:14" s="9" customFormat="1" x14ac:dyDescent="0.2">
      <c r="A1539" s="279"/>
      <c r="B1539" s="280"/>
      <c r="C1539" s="279"/>
      <c r="D1539" s="280"/>
      <c r="E1539" s="280"/>
      <c r="F1539" s="281"/>
      <c r="G1539" s="280"/>
      <c r="H1539" s="282"/>
      <c r="I1539" s="280"/>
      <c r="J1539" s="280"/>
      <c r="K1539" s="280"/>
      <c r="L1539" s="280"/>
      <c r="M1539" s="290"/>
      <c r="N1539" s="284"/>
    </row>
    <row r="1540" spans="1:14" s="9" customFormat="1" x14ac:dyDescent="0.2">
      <c r="A1540" s="279"/>
      <c r="B1540" s="280"/>
      <c r="C1540" s="279"/>
      <c r="D1540" s="280"/>
      <c r="E1540" s="280"/>
      <c r="F1540" s="281"/>
      <c r="G1540" s="280"/>
      <c r="H1540" s="282"/>
      <c r="I1540" s="280"/>
      <c r="J1540" s="280"/>
      <c r="K1540" s="280"/>
      <c r="L1540" s="280"/>
      <c r="M1540" s="290"/>
      <c r="N1540" s="284"/>
    </row>
    <row r="1541" spans="1:14" s="9" customFormat="1" x14ac:dyDescent="0.2">
      <c r="A1541" s="279"/>
      <c r="B1541" s="280"/>
      <c r="C1541" s="279"/>
      <c r="D1541" s="280"/>
      <c r="E1541" s="280"/>
      <c r="F1541" s="281"/>
      <c r="G1541" s="280"/>
      <c r="H1541" s="282"/>
      <c r="I1541" s="280"/>
      <c r="J1541" s="280"/>
      <c r="K1541" s="280"/>
      <c r="L1541" s="280"/>
      <c r="M1541" s="290"/>
      <c r="N1541" s="284"/>
    </row>
    <row r="1542" spans="1:14" s="9" customFormat="1" x14ac:dyDescent="0.2">
      <c r="A1542" s="279"/>
      <c r="B1542" s="280"/>
      <c r="C1542" s="279"/>
      <c r="D1542" s="280"/>
      <c r="E1542" s="280"/>
      <c r="F1542" s="281"/>
      <c r="G1542" s="280"/>
      <c r="H1542" s="282"/>
      <c r="I1542" s="280"/>
      <c r="J1542" s="280"/>
      <c r="K1542" s="280"/>
      <c r="L1542" s="280"/>
      <c r="M1542" s="290"/>
      <c r="N1542" s="284"/>
    </row>
    <row r="1543" spans="1:14" s="9" customFormat="1" x14ac:dyDescent="0.2">
      <c r="A1543" s="279"/>
      <c r="B1543" s="280"/>
      <c r="C1543" s="279"/>
      <c r="D1543" s="280"/>
      <c r="E1543" s="280"/>
      <c r="F1543" s="281"/>
      <c r="G1543" s="280"/>
      <c r="H1543" s="282"/>
      <c r="I1543" s="280"/>
      <c r="J1543" s="280"/>
      <c r="K1543" s="280"/>
      <c r="L1543" s="280"/>
      <c r="M1543" s="290"/>
      <c r="N1543" s="284"/>
    </row>
    <row r="1544" spans="1:14" s="9" customFormat="1" x14ac:dyDescent="0.2">
      <c r="A1544" s="279"/>
      <c r="B1544" s="280"/>
      <c r="C1544" s="279"/>
      <c r="D1544" s="280"/>
      <c r="E1544" s="280"/>
      <c r="F1544" s="281"/>
      <c r="G1544" s="280"/>
      <c r="H1544" s="282"/>
      <c r="I1544" s="280"/>
      <c r="J1544" s="280"/>
      <c r="K1544" s="280"/>
      <c r="L1544" s="280"/>
      <c r="M1544" s="290"/>
      <c r="N1544" s="284"/>
    </row>
    <row r="1545" spans="1:14" s="9" customFormat="1" x14ac:dyDescent="0.2">
      <c r="A1545" s="279"/>
      <c r="B1545" s="280"/>
      <c r="C1545" s="279"/>
      <c r="D1545" s="280"/>
      <c r="E1545" s="280"/>
      <c r="F1545" s="281"/>
      <c r="G1545" s="280"/>
      <c r="H1545" s="282"/>
      <c r="I1545" s="280"/>
      <c r="J1545" s="280"/>
      <c r="K1545" s="280"/>
      <c r="L1545" s="280"/>
      <c r="M1545" s="290"/>
      <c r="N1545" s="284"/>
    </row>
    <row r="1546" spans="1:14" s="9" customFormat="1" x14ac:dyDescent="0.2">
      <c r="A1546" s="279"/>
      <c r="B1546" s="280"/>
      <c r="C1546" s="279"/>
      <c r="D1546" s="280"/>
      <c r="E1546" s="280"/>
      <c r="F1546" s="281"/>
      <c r="G1546" s="280"/>
      <c r="H1546" s="282"/>
      <c r="I1546" s="280"/>
      <c r="J1546" s="280"/>
      <c r="K1546" s="280"/>
      <c r="L1546" s="280"/>
      <c r="M1546" s="290"/>
      <c r="N1546" s="284"/>
    </row>
    <row r="1547" spans="1:14" s="9" customFormat="1" x14ac:dyDescent="0.2">
      <c r="A1547" s="279"/>
      <c r="B1547" s="280"/>
      <c r="C1547" s="279"/>
      <c r="D1547" s="280"/>
      <c r="E1547" s="280"/>
      <c r="F1547" s="281"/>
      <c r="G1547" s="280"/>
      <c r="H1547" s="282"/>
      <c r="I1547" s="280"/>
      <c r="J1547" s="280"/>
      <c r="K1547" s="280"/>
      <c r="L1547" s="280"/>
      <c r="M1547" s="290"/>
      <c r="N1547" s="284"/>
    </row>
    <row r="1548" spans="1:14" s="9" customFormat="1" x14ac:dyDescent="0.2">
      <c r="A1548" s="279"/>
      <c r="B1548" s="280"/>
      <c r="C1548" s="279"/>
      <c r="D1548" s="280"/>
      <c r="E1548" s="280"/>
      <c r="F1548" s="281"/>
      <c r="G1548" s="280"/>
      <c r="H1548" s="282"/>
      <c r="I1548" s="280"/>
      <c r="J1548" s="280"/>
      <c r="K1548" s="280"/>
      <c r="L1548" s="280"/>
      <c r="M1548" s="290"/>
      <c r="N1548" s="284"/>
    </row>
    <row r="1549" spans="1:14" s="9" customFormat="1" x14ac:dyDescent="0.2">
      <c r="A1549" s="279"/>
      <c r="B1549" s="280"/>
      <c r="C1549" s="279"/>
      <c r="D1549" s="280"/>
      <c r="E1549" s="280"/>
      <c r="F1549" s="281"/>
      <c r="G1549" s="280"/>
      <c r="H1549" s="282"/>
      <c r="I1549" s="280"/>
      <c r="J1549" s="280"/>
      <c r="K1549" s="280"/>
      <c r="L1549" s="280"/>
      <c r="M1549" s="290"/>
      <c r="N1549" s="284"/>
    </row>
    <row r="1550" spans="1:14" s="9" customFormat="1" x14ac:dyDescent="0.2">
      <c r="A1550" s="279"/>
      <c r="B1550" s="280"/>
      <c r="C1550" s="279"/>
      <c r="D1550" s="280"/>
      <c r="E1550" s="280"/>
      <c r="F1550" s="281"/>
      <c r="G1550" s="280"/>
      <c r="H1550" s="282"/>
      <c r="I1550" s="280"/>
      <c r="J1550" s="280"/>
      <c r="K1550" s="280"/>
      <c r="L1550" s="280"/>
      <c r="M1550" s="290"/>
      <c r="N1550" s="284"/>
    </row>
    <row r="1551" spans="1:14" s="9" customFormat="1" x14ac:dyDescent="0.2">
      <c r="A1551" s="279"/>
      <c r="B1551" s="280"/>
      <c r="C1551" s="279"/>
      <c r="D1551" s="280"/>
      <c r="E1551" s="280"/>
      <c r="F1551" s="281"/>
      <c r="G1551" s="280"/>
      <c r="H1551" s="282"/>
      <c r="I1551" s="280"/>
      <c r="J1551" s="280"/>
      <c r="K1551" s="280"/>
      <c r="L1551" s="280"/>
      <c r="M1551" s="290"/>
      <c r="N1551" s="284"/>
    </row>
    <row r="1552" spans="1:14" s="9" customFormat="1" x14ac:dyDescent="0.2">
      <c r="A1552" s="279"/>
      <c r="B1552" s="280"/>
      <c r="C1552" s="279"/>
      <c r="D1552" s="280"/>
      <c r="E1552" s="280"/>
      <c r="F1552" s="281"/>
      <c r="G1552" s="280"/>
      <c r="H1552" s="282"/>
      <c r="I1552" s="280"/>
      <c r="J1552" s="280"/>
      <c r="K1552" s="280"/>
      <c r="L1552" s="280"/>
      <c r="M1552" s="290"/>
      <c r="N1552" s="284"/>
    </row>
    <row r="1553" spans="1:14" s="9" customFormat="1" x14ac:dyDescent="0.2">
      <c r="A1553" s="279"/>
      <c r="B1553" s="280"/>
      <c r="C1553" s="279"/>
      <c r="D1553" s="280"/>
      <c r="E1553" s="280"/>
      <c r="F1553" s="281"/>
      <c r="G1553" s="280"/>
      <c r="H1553" s="282"/>
      <c r="I1553" s="280"/>
      <c r="J1553" s="280"/>
      <c r="K1553" s="280"/>
      <c r="L1553" s="280"/>
      <c r="M1553" s="290"/>
      <c r="N1553" s="284"/>
    </row>
    <row r="1554" spans="1:14" s="9" customFormat="1" x14ac:dyDescent="0.2">
      <c r="A1554" s="279"/>
      <c r="B1554" s="280"/>
      <c r="C1554" s="279"/>
      <c r="D1554" s="280"/>
      <c r="E1554" s="280"/>
      <c r="F1554" s="281"/>
      <c r="G1554" s="280"/>
      <c r="H1554" s="282"/>
      <c r="I1554" s="280"/>
      <c r="J1554" s="280"/>
      <c r="K1554" s="280"/>
      <c r="L1554" s="280"/>
      <c r="M1554" s="290"/>
      <c r="N1554" s="284"/>
    </row>
    <row r="1555" spans="1:14" s="9" customFormat="1" x14ac:dyDescent="0.2">
      <c r="A1555" s="279"/>
      <c r="B1555" s="280"/>
      <c r="C1555" s="279"/>
      <c r="D1555" s="280"/>
      <c r="E1555" s="280"/>
      <c r="F1555" s="281"/>
      <c r="G1555" s="280"/>
      <c r="H1555" s="282"/>
      <c r="I1555" s="280"/>
      <c r="J1555" s="280"/>
      <c r="K1555" s="280"/>
      <c r="L1555" s="280"/>
      <c r="M1555" s="290"/>
      <c r="N1555" s="284"/>
    </row>
    <row r="1556" spans="1:14" s="9" customFormat="1" x14ac:dyDescent="0.2">
      <c r="A1556" s="279"/>
      <c r="B1556" s="280"/>
      <c r="C1556" s="279"/>
      <c r="D1556" s="280"/>
      <c r="E1556" s="280"/>
      <c r="F1556" s="281"/>
      <c r="G1556" s="280"/>
      <c r="H1556" s="282"/>
      <c r="I1556" s="280"/>
      <c r="J1556" s="280"/>
      <c r="K1556" s="280"/>
      <c r="L1556" s="280"/>
      <c r="M1556" s="290"/>
      <c r="N1556" s="284"/>
    </row>
    <row r="1557" spans="1:14" s="9" customFormat="1" x14ac:dyDescent="0.2">
      <c r="A1557" s="279"/>
      <c r="B1557" s="280"/>
      <c r="C1557" s="279"/>
      <c r="D1557" s="280"/>
      <c r="E1557" s="280"/>
      <c r="F1557" s="281"/>
      <c r="G1557" s="280"/>
      <c r="H1557" s="282"/>
      <c r="I1557" s="280"/>
      <c r="J1557" s="280"/>
      <c r="K1557" s="280"/>
      <c r="L1557" s="280"/>
      <c r="M1557" s="290"/>
      <c r="N1557" s="284"/>
    </row>
    <row r="1558" spans="1:14" s="9" customFormat="1" x14ac:dyDescent="0.2">
      <c r="A1558" s="279"/>
      <c r="B1558" s="280"/>
      <c r="C1558" s="279"/>
      <c r="D1558" s="280"/>
      <c r="E1558" s="280"/>
      <c r="F1558" s="281"/>
      <c r="G1558" s="280"/>
      <c r="H1558" s="282"/>
      <c r="I1558" s="280"/>
      <c r="J1558" s="280"/>
      <c r="K1558" s="280"/>
      <c r="L1558" s="280"/>
      <c r="M1558" s="290"/>
      <c r="N1558" s="284"/>
    </row>
    <row r="1559" spans="1:14" s="9" customFormat="1" x14ac:dyDescent="0.2">
      <c r="A1559" s="279"/>
      <c r="B1559" s="280"/>
      <c r="C1559" s="279"/>
      <c r="D1559" s="280"/>
      <c r="E1559" s="280"/>
      <c r="F1559" s="281"/>
      <c r="G1559" s="280"/>
      <c r="H1559" s="282"/>
      <c r="I1559" s="280"/>
      <c r="J1559" s="280"/>
      <c r="K1559" s="280"/>
      <c r="L1559" s="280"/>
      <c r="M1559" s="290"/>
      <c r="N1559" s="284"/>
    </row>
    <row r="1560" spans="1:14" s="9" customFormat="1" x14ac:dyDescent="0.2">
      <c r="A1560" s="279"/>
      <c r="B1560" s="280"/>
      <c r="C1560" s="279"/>
      <c r="D1560" s="280"/>
      <c r="E1560" s="280"/>
      <c r="F1560" s="281"/>
      <c r="G1560" s="280"/>
      <c r="H1560" s="282"/>
      <c r="I1560" s="280"/>
      <c r="J1560" s="280"/>
      <c r="K1560" s="280"/>
      <c r="L1560" s="280"/>
      <c r="M1560" s="290"/>
      <c r="N1560" s="284"/>
    </row>
    <row r="1561" spans="1:14" s="9" customFormat="1" x14ac:dyDescent="0.2">
      <c r="A1561" s="279"/>
      <c r="B1561" s="280"/>
      <c r="C1561" s="279"/>
      <c r="D1561" s="280"/>
      <c r="E1561" s="280"/>
      <c r="F1561" s="281"/>
      <c r="G1561" s="280"/>
      <c r="H1561" s="282"/>
      <c r="I1561" s="280"/>
      <c r="J1561" s="280"/>
      <c r="K1561" s="280"/>
      <c r="L1561" s="280"/>
      <c r="M1561" s="290"/>
      <c r="N1561" s="284"/>
    </row>
    <row r="1562" spans="1:14" s="9" customFormat="1" x14ac:dyDescent="0.2">
      <c r="A1562" s="279"/>
      <c r="B1562" s="280"/>
      <c r="C1562" s="279"/>
      <c r="D1562" s="280"/>
      <c r="E1562" s="280"/>
      <c r="F1562" s="281"/>
      <c r="G1562" s="280"/>
      <c r="H1562" s="282"/>
      <c r="I1562" s="280"/>
      <c r="J1562" s="280"/>
      <c r="K1562" s="280"/>
      <c r="L1562" s="280"/>
      <c r="M1562" s="290"/>
      <c r="N1562" s="284"/>
    </row>
    <row r="1563" spans="1:14" s="9" customFormat="1" x14ac:dyDescent="0.2">
      <c r="A1563" s="279"/>
      <c r="B1563" s="280"/>
      <c r="C1563" s="279"/>
      <c r="D1563" s="280"/>
      <c r="E1563" s="280"/>
      <c r="F1563" s="281"/>
      <c r="G1563" s="280"/>
      <c r="H1563" s="282"/>
      <c r="I1563" s="280"/>
      <c r="J1563" s="280"/>
      <c r="K1563" s="280"/>
      <c r="L1563" s="280"/>
      <c r="M1563" s="290"/>
      <c r="N1563" s="284"/>
    </row>
    <row r="1564" spans="1:14" s="9" customFormat="1" x14ac:dyDescent="0.2">
      <c r="A1564" s="279"/>
      <c r="B1564" s="280"/>
      <c r="C1564" s="279"/>
      <c r="D1564" s="280"/>
      <c r="E1564" s="280"/>
      <c r="F1564" s="281"/>
      <c r="G1564" s="280"/>
      <c r="H1564" s="282"/>
      <c r="I1564" s="280"/>
      <c r="J1564" s="280"/>
      <c r="K1564" s="280"/>
      <c r="L1564" s="280"/>
      <c r="M1564" s="290"/>
      <c r="N1564" s="284"/>
    </row>
    <row r="1565" spans="1:14" s="9" customFormat="1" x14ac:dyDescent="0.2">
      <c r="A1565" s="279"/>
      <c r="B1565" s="280"/>
      <c r="C1565" s="279"/>
      <c r="D1565" s="280"/>
      <c r="E1565" s="280"/>
      <c r="F1565" s="281"/>
      <c r="G1565" s="280"/>
      <c r="H1565" s="282"/>
      <c r="I1565" s="280"/>
      <c r="J1565" s="280"/>
      <c r="K1565" s="280"/>
      <c r="L1565" s="280"/>
      <c r="M1565" s="290"/>
      <c r="N1565" s="284"/>
    </row>
    <row r="1566" spans="1:14" s="9" customFormat="1" x14ac:dyDescent="0.2">
      <c r="A1566" s="279"/>
      <c r="B1566" s="280"/>
      <c r="C1566" s="279"/>
      <c r="D1566" s="280"/>
      <c r="E1566" s="280"/>
      <c r="F1566" s="281"/>
      <c r="G1566" s="280"/>
      <c r="H1566" s="282"/>
      <c r="I1566" s="280"/>
      <c r="J1566" s="280"/>
      <c r="K1566" s="280"/>
      <c r="L1566" s="280"/>
      <c r="M1566" s="290"/>
      <c r="N1566" s="284"/>
    </row>
    <row r="1567" spans="1:14" s="9" customFormat="1" x14ac:dyDescent="0.2">
      <c r="A1567" s="279"/>
      <c r="B1567" s="280"/>
      <c r="C1567" s="279"/>
      <c r="D1567" s="280"/>
      <c r="E1567" s="280"/>
      <c r="F1567" s="281"/>
      <c r="G1567" s="280"/>
      <c r="H1567" s="282"/>
      <c r="I1567" s="280"/>
      <c r="J1567" s="280"/>
      <c r="K1567" s="280"/>
      <c r="L1567" s="280"/>
      <c r="M1567" s="290"/>
      <c r="N1567" s="284"/>
    </row>
    <row r="1568" spans="1:14" s="9" customFormat="1" x14ac:dyDescent="0.2">
      <c r="A1568" s="279"/>
      <c r="B1568" s="280"/>
      <c r="C1568" s="279"/>
      <c r="D1568" s="280"/>
      <c r="E1568" s="280"/>
      <c r="F1568" s="281"/>
      <c r="G1568" s="280"/>
      <c r="H1568" s="282"/>
      <c r="I1568" s="280"/>
      <c r="J1568" s="280"/>
      <c r="K1568" s="280"/>
      <c r="L1568" s="280"/>
      <c r="M1568" s="290"/>
      <c r="N1568" s="284"/>
    </row>
    <row r="1569" spans="1:14" s="9" customFormat="1" x14ac:dyDescent="0.2">
      <c r="A1569" s="279"/>
      <c r="B1569" s="280"/>
      <c r="C1569" s="279"/>
      <c r="D1569" s="280"/>
      <c r="E1569" s="280"/>
      <c r="F1569" s="281"/>
      <c r="G1569" s="280"/>
      <c r="H1569" s="282"/>
      <c r="I1569" s="280"/>
      <c r="J1569" s="280"/>
      <c r="K1569" s="280"/>
      <c r="L1569" s="280"/>
      <c r="M1569" s="290"/>
      <c r="N1569" s="284"/>
    </row>
    <row r="1570" spans="1:14" s="9" customFormat="1" x14ac:dyDescent="0.2">
      <c r="A1570" s="279"/>
      <c r="B1570" s="280"/>
      <c r="C1570" s="279"/>
      <c r="D1570" s="280"/>
      <c r="E1570" s="280"/>
      <c r="F1570" s="281"/>
      <c r="G1570" s="280"/>
      <c r="H1570" s="282"/>
      <c r="I1570" s="280"/>
      <c r="J1570" s="280"/>
      <c r="K1570" s="280"/>
      <c r="L1570" s="280"/>
      <c r="M1570" s="290"/>
      <c r="N1570" s="284"/>
    </row>
    <row r="1571" spans="1:14" s="9" customFormat="1" x14ac:dyDescent="0.2">
      <c r="A1571" s="279"/>
      <c r="B1571" s="280"/>
      <c r="C1571" s="279"/>
      <c r="D1571" s="280"/>
      <c r="E1571" s="280"/>
      <c r="F1571" s="281"/>
      <c r="G1571" s="280"/>
      <c r="H1571" s="282"/>
      <c r="I1571" s="280"/>
      <c r="J1571" s="280"/>
      <c r="K1571" s="280"/>
      <c r="L1571" s="280"/>
      <c r="M1571" s="290"/>
      <c r="N1571" s="284"/>
    </row>
    <row r="1572" spans="1:14" s="9" customFormat="1" x14ac:dyDescent="0.2">
      <c r="A1572" s="279"/>
      <c r="B1572" s="280"/>
      <c r="C1572" s="279"/>
      <c r="D1572" s="280"/>
      <c r="E1572" s="280"/>
      <c r="F1572" s="281"/>
      <c r="G1572" s="280"/>
      <c r="H1572" s="282"/>
      <c r="I1572" s="280"/>
      <c r="J1572" s="280"/>
      <c r="K1572" s="280"/>
      <c r="L1572" s="280"/>
      <c r="M1572" s="290"/>
      <c r="N1572" s="284"/>
    </row>
    <row r="1573" spans="1:14" s="9" customFormat="1" x14ac:dyDescent="0.2">
      <c r="A1573" s="279"/>
      <c r="B1573" s="280"/>
      <c r="C1573" s="279"/>
      <c r="D1573" s="280"/>
      <c r="E1573" s="280"/>
      <c r="F1573" s="281"/>
      <c r="G1573" s="280"/>
      <c r="H1573" s="282"/>
      <c r="I1573" s="280"/>
      <c r="J1573" s="280"/>
      <c r="K1573" s="280"/>
      <c r="L1573" s="280"/>
      <c r="M1573" s="290"/>
      <c r="N1573" s="284"/>
    </row>
    <row r="1574" spans="1:14" s="9" customFormat="1" x14ac:dyDescent="0.2">
      <c r="A1574" s="279"/>
      <c r="B1574" s="280"/>
      <c r="C1574" s="279"/>
      <c r="D1574" s="280"/>
      <c r="E1574" s="280"/>
      <c r="F1574" s="281"/>
      <c r="G1574" s="280"/>
      <c r="H1574" s="282"/>
      <c r="I1574" s="280"/>
      <c r="J1574" s="280"/>
      <c r="K1574" s="280"/>
      <c r="L1574" s="280"/>
      <c r="M1574" s="290"/>
      <c r="N1574" s="284"/>
    </row>
    <row r="1575" spans="1:14" s="9" customFormat="1" x14ac:dyDescent="0.2">
      <c r="A1575" s="279"/>
      <c r="B1575" s="280"/>
      <c r="C1575" s="279"/>
      <c r="D1575" s="280"/>
      <c r="E1575" s="280"/>
      <c r="F1575" s="281"/>
      <c r="G1575" s="280"/>
      <c r="H1575" s="282"/>
      <c r="I1575" s="280"/>
      <c r="J1575" s="280"/>
      <c r="K1575" s="280"/>
      <c r="L1575" s="280"/>
      <c r="M1575" s="290"/>
      <c r="N1575" s="284"/>
    </row>
    <row r="1576" spans="1:14" s="9" customFormat="1" x14ac:dyDescent="0.2">
      <c r="A1576" s="279"/>
      <c r="B1576" s="280"/>
      <c r="C1576" s="279"/>
      <c r="D1576" s="280"/>
      <c r="E1576" s="280"/>
      <c r="F1576" s="281"/>
      <c r="G1576" s="280"/>
      <c r="H1576" s="282"/>
      <c r="I1576" s="280"/>
      <c r="J1576" s="280"/>
      <c r="K1576" s="280"/>
      <c r="L1576" s="280"/>
      <c r="M1576" s="290"/>
      <c r="N1576" s="284"/>
    </row>
    <row r="1577" spans="1:14" s="9" customFormat="1" x14ac:dyDescent="0.2">
      <c r="A1577" s="279"/>
      <c r="B1577" s="280"/>
      <c r="C1577" s="279"/>
      <c r="D1577" s="280"/>
      <c r="E1577" s="280"/>
      <c r="F1577" s="281"/>
      <c r="G1577" s="280"/>
      <c r="H1577" s="282"/>
      <c r="I1577" s="280"/>
      <c r="J1577" s="280"/>
      <c r="K1577" s="280"/>
      <c r="L1577" s="280"/>
      <c r="M1577" s="290"/>
      <c r="N1577" s="284"/>
    </row>
    <row r="1578" spans="1:14" s="9" customFormat="1" x14ac:dyDescent="0.2">
      <c r="A1578" s="279"/>
      <c r="B1578" s="280"/>
      <c r="C1578" s="279"/>
      <c r="D1578" s="280"/>
      <c r="E1578" s="280"/>
      <c r="F1578" s="281"/>
      <c r="G1578" s="280"/>
      <c r="H1578" s="282"/>
      <c r="I1578" s="280"/>
      <c r="J1578" s="280"/>
      <c r="K1578" s="280"/>
      <c r="L1578" s="280"/>
      <c r="M1578" s="290"/>
      <c r="N1578" s="284"/>
    </row>
    <row r="1579" spans="1:14" s="9" customFormat="1" x14ac:dyDescent="0.2">
      <c r="A1579" s="279"/>
      <c r="B1579" s="280"/>
      <c r="C1579" s="279"/>
      <c r="D1579" s="280"/>
      <c r="E1579" s="280"/>
      <c r="F1579" s="281"/>
      <c r="G1579" s="280"/>
      <c r="H1579" s="282"/>
      <c r="I1579" s="280"/>
      <c r="J1579" s="280"/>
      <c r="K1579" s="280"/>
      <c r="L1579" s="280"/>
      <c r="M1579" s="290"/>
      <c r="N1579" s="284"/>
    </row>
    <row r="1580" spans="1:14" s="9" customFormat="1" x14ac:dyDescent="0.2">
      <c r="A1580" s="279"/>
      <c r="B1580" s="280"/>
      <c r="C1580" s="279"/>
      <c r="D1580" s="280"/>
      <c r="E1580" s="280"/>
      <c r="F1580" s="281"/>
      <c r="G1580" s="280"/>
      <c r="H1580" s="282"/>
      <c r="I1580" s="280"/>
      <c r="J1580" s="280"/>
      <c r="K1580" s="280"/>
      <c r="L1580" s="280"/>
      <c r="M1580" s="290"/>
      <c r="N1580" s="284"/>
    </row>
    <row r="1581" spans="1:14" s="9" customFormat="1" x14ac:dyDescent="0.2">
      <c r="A1581" s="279"/>
      <c r="B1581" s="280"/>
      <c r="C1581" s="279"/>
      <c r="D1581" s="280"/>
      <c r="E1581" s="280"/>
      <c r="F1581" s="281"/>
      <c r="G1581" s="280"/>
      <c r="H1581" s="282"/>
      <c r="I1581" s="280"/>
      <c r="J1581" s="280"/>
      <c r="K1581" s="280"/>
      <c r="L1581" s="280"/>
      <c r="M1581" s="290"/>
      <c r="N1581" s="284"/>
    </row>
    <row r="1582" spans="1:14" s="9" customFormat="1" x14ac:dyDescent="0.2">
      <c r="A1582" s="279"/>
      <c r="B1582" s="280"/>
      <c r="C1582" s="279"/>
      <c r="D1582" s="280"/>
      <c r="E1582" s="280"/>
      <c r="F1582" s="281"/>
      <c r="G1582" s="280"/>
      <c r="H1582" s="282"/>
      <c r="I1582" s="280"/>
      <c r="J1582" s="280"/>
      <c r="K1582" s="280"/>
      <c r="L1582" s="280"/>
      <c r="M1582" s="290"/>
      <c r="N1582" s="284"/>
    </row>
    <row r="1583" spans="1:14" s="9" customFormat="1" x14ac:dyDescent="0.2">
      <c r="A1583" s="279"/>
      <c r="B1583" s="280"/>
      <c r="C1583" s="279"/>
      <c r="D1583" s="280"/>
      <c r="E1583" s="280"/>
      <c r="F1583" s="281"/>
      <c r="G1583" s="280"/>
      <c r="H1583" s="282"/>
      <c r="I1583" s="280"/>
      <c r="J1583" s="280"/>
      <c r="K1583" s="280"/>
      <c r="L1583" s="280"/>
      <c r="M1583" s="290"/>
      <c r="N1583" s="284"/>
    </row>
    <row r="1584" spans="1:14" s="9" customFormat="1" x14ac:dyDescent="0.2">
      <c r="A1584" s="279"/>
      <c r="B1584" s="280"/>
      <c r="C1584" s="279"/>
      <c r="D1584" s="280"/>
      <c r="E1584" s="280"/>
      <c r="F1584" s="281"/>
      <c r="G1584" s="280"/>
      <c r="H1584" s="282"/>
      <c r="I1584" s="280"/>
      <c r="J1584" s="280"/>
      <c r="K1584" s="280"/>
      <c r="L1584" s="280"/>
      <c r="M1584" s="290"/>
      <c r="N1584" s="284"/>
    </row>
    <row r="1585" spans="1:14" s="9" customFormat="1" x14ac:dyDescent="0.2">
      <c r="A1585" s="279"/>
      <c r="B1585" s="280"/>
      <c r="C1585" s="279"/>
      <c r="D1585" s="280"/>
      <c r="E1585" s="280"/>
      <c r="F1585" s="281"/>
      <c r="G1585" s="280"/>
      <c r="H1585" s="282"/>
      <c r="I1585" s="280"/>
      <c r="J1585" s="280"/>
      <c r="K1585" s="280"/>
      <c r="L1585" s="280"/>
      <c r="M1585" s="290"/>
      <c r="N1585" s="284"/>
    </row>
    <row r="1586" spans="1:14" s="9" customFormat="1" x14ac:dyDescent="0.2">
      <c r="A1586" s="279"/>
      <c r="B1586" s="280"/>
      <c r="C1586" s="279"/>
      <c r="D1586" s="280"/>
      <c r="E1586" s="280"/>
      <c r="F1586" s="281"/>
      <c r="G1586" s="280"/>
      <c r="H1586" s="282"/>
      <c r="I1586" s="280"/>
      <c r="J1586" s="280"/>
      <c r="K1586" s="280"/>
      <c r="L1586" s="280"/>
      <c r="M1586" s="290"/>
      <c r="N1586" s="284"/>
    </row>
    <row r="1587" spans="1:14" s="9" customFormat="1" x14ac:dyDescent="0.2">
      <c r="A1587" s="279"/>
      <c r="B1587" s="280"/>
      <c r="C1587" s="279"/>
      <c r="D1587" s="280"/>
      <c r="E1587" s="280"/>
      <c r="F1587" s="281"/>
      <c r="G1587" s="280"/>
      <c r="H1587" s="282"/>
      <c r="I1587" s="280"/>
      <c r="J1587" s="280"/>
      <c r="K1587" s="280"/>
      <c r="L1587" s="280"/>
      <c r="M1587" s="290"/>
      <c r="N1587" s="284"/>
    </row>
    <row r="1588" spans="1:14" s="9" customFormat="1" x14ac:dyDescent="0.2">
      <c r="A1588" s="279"/>
      <c r="B1588" s="280"/>
      <c r="C1588" s="279"/>
      <c r="D1588" s="280"/>
      <c r="E1588" s="280"/>
      <c r="F1588" s="281"/>
      <c r="G1588" s="280"/>
      <c r="H1588" s="282"/>
      <c r="I1588" s="280"/>
      <c r="J1588" s="280"/>
      <c r="K1588" s="280"/>
      <c r="L1588" s="280"/>
      <c r="M1588" s="290"/>
      <c r="N1588" s="284"/>
    </row>
    <row r="1589" spans="1:14" s="9" customFormat="1" x14ac:dyDescent="0.2">
      <c r="A1589" s="279"/>
      <c r="B1589" s="280"/>
      <c r="C1589" s="279"/>
      <c r="D1589" s="280"/>
      <c r="E1589" s="280"/>
      <c r="F1589" s="281"/>
      <c r="G1589" s="280"/>
      <c r="H1589" s="282"/>
      <c r="I1589" s="280"/>
      <c r="J1589" s="280"/>
      <c r="K1589" s="280"/>
      <c r="L1589" s="280"/>
      <c r="M1589" s="290"/>
      <c r="N1589" s="284"/>
    </row>
    <row r="1590" spans="1:14" s="9" customFormat="1" x14ac:dyDescent="0.2">
      <c r="A1590" s="279"/>
      <c r="B1590" s="280"/>
      <c r="C1590" s="279"/>
      <c r="D1590" s="280"/>
      <c r="E1590" s="280"/>
      <c r="F1590" s="281"/>
      <c r="G1590" s="280"/>
      <c r="H1590" s="282"/>
      <c r="I1590" s="280"/>
      <c r="J1590" s="280"/>
      <c r="K1590" s="280"/>
      <c r="L1590" s="280"/>
      <c r="M1590" s="290"/>
      <c r="N1590" s="284"/>
    </row>
    <row r="1591" spans="1:14" s="9" customFormat="1" x14ac:dyDescent="0.2">
      <c r="A1591" s="279"/>
      <c r="B1591" s="280"/>
      <c r="C1591" s="279"/>
      <c r="D1591" s="280"/>
      <c r="E1591" s="280"/>
      <c r="F1591" s="281"/>
      <c r="G1591" s="280"/>
      <c r="H1591" s="282"/>
      <c r="I1591" s="280"/>
      <c r="J1591" s="280"/>
      <c r="K1591" s="280"/>
      <c r="L1591" s="280"/>
      <c r="M1591" s="290"/>
      <c r="N1591" s="284"/>
    </row>
    <row r="1592" spans="1:14" s="9" customFormat="1" x14ac:dyDescent="0.2">
      <c r="A1592" s="279"/>
      <c r="B1592" s="280"/>
      <c r="C1592" s="279"/>
      <c r="D1592" s="280"/>
      <c r="E1592" s="280"/>
      <c r="F1592" s="281"/>
      <c r="G1592" s="280"/>
      <c r="H1592" s="282"/>
      <c r="I1592" s="280"/>
      <c r="J1592" s="280"/>
      <c r="K1592" s="280"/>
      <c r="L1592" s="280"/>
      <c r="M1592" s="290"/>
      <c r="N1592" s="284"/>
    </row>
    <row r="1593" spans="1:14" s="9" customFormat="1" x14ac:dyDescent="0.2">
      <c r="A1593" s="279"/>
      <c r="B1593" s="280"/>
      <c r="C1593" s="279"/>
      <c r="D1593" s="280"/>
      <c r="E1593" s="280"/>
      <c r="F1593" s="281"/>
      <c r="G1593" s="280"/>
      <c r="H1593" s="282"/>
      <c r="I1593" s="280"/>
      <c r="J1593" s="280"/>
      <c r="K1593" s="280"/>
      <c r="L1593" s="280"/>
      <c r="M1593" s="290"/>
      <c r="N1593" s="284"/>
    </row>
    <row r="1594" spans="1:14" s="9" customFormat="1" x14ac:dyDescent="0.2">
      <c r="A1594" s="279"/>
      <c r="B1594" s="280"/>
      <c r="C1594" s="279"/>
      <c r="D1594" s="280"/>
      <c r="E1594" s="280"/>
      <c r="F1594" s="281"/>
      <c r="G1594" s="280"/>
      <c r="H1594" s="282"/>
      <c r="I1594" s="280"/>
      <c r="J1594" s="280"/>
      <c r="K1594" s="280"/>
      <c r="L1594" s="280"/>
      <c r="M1594" s="290"/>
      <c r="N1594" s="284"/>
    </row>
    <row r="1595" spans="1:14" s="9" customFormat="1" x14ac:dyDescent="0.2">
      <c r="A1595" s="279"/>
      <c r="B1595" s="280"/>
      <c r="C1595" s="279"/>
      <c r="D1595" s="280"/>
      <c r="E1595" s="280"/>
      <c r="F1595" s="281"/>
      <c r="G1595" s="280"/>
      <c r="H1595" s="282"/>
      <c r="I1595" s="280"/>
      <c r="J1595" s="280"/>
      <c r="K1595" s="280"/>
      <c r="L1595" s="280"/>
      <c r="M1595" s="290"/>
      <c r="N1595" s="284"/>
    </row>
    <row r="1596" spans="1:14" s="9" customFormat="1" x14ac:dyDescent="0.2">
      <c r="A1596" s="279"/>
      <c r="B1596" s="280"/>
      <c r="C1596" s="279"/>
      <c r="D1596" s="280"/>
      <c r="E1596" s="280"/>
      <c r="F1596" s="281"/>
      <c r="G1596" s="280"/>
      <c r="H1596" s="282"/>
      <c r="I1596" s="280"/>
      <c r="J1596" s="280"/>
      <c r="K1596" s="280"/>
      <c r="L1596" s="280"/>
      <c r="M1596" s="290"/>
      <c r="N1596" s="284"/>
    </row>
    <row r="1597" spans="1:14" s="9" customFormat="1" x14ac:dyDescent="0.2">
      <c r="A1597" s="279"/>
      <c r="B1597" s="280"/>
      <c r="C1597" s="279"/>
      <c r="D1597" s="280"/>
      <c r="E1597" s="280"/>
      <c r="F1597" s="281"/>
      <c r="G1597" s="280"/>
      <c r="H1597" s="282"/>
      <c r="I1597" s="280"/>
      <c r="J1597" s="280"/>
      <c r="K1597" s="280"/>
      <c r="L1597" s="280"/>
      <c r="M1597" s="290"/>
      <c r="N1597" s="284"/>
    </row>
    <row r="1598" spans="1:14" s="9" customFormat="1" x14ac:dyDescent="0.2">
      <c r="A1598" s="279"/>
      <c r="B1598" s="280"/>
      <c r="C1598" s="279"/>
      <c r="D1598" s="280"/>
      <c r="E1598" s="280"/>
      <c r="F1598" s="281"/>
      <c r="G1598" s="280"/>
      <c r="H1598" s="282"/>
      <c r="I1598" s="280"/>
      <c r="J1598" s="280"/>
      <c r="K1598" s="280"/>
      <c r="L1598" s="280"/>
      <c r="M1598" s="290"/>
      <c r="N1598" s="284"/>
    </row>
    <row r="1599" spans="1:14" s="9" customFormat="1" x14ac:dyDescent="0.2">
      <c r="A1599" s="279"/>
      <c r="B1599" s="280"/>
      <c r="C1599" s="279"/>
      <c r="D1599" s="280"/>
      <c r="E1599" s="280"/>
      <c r="F1599" s="281"/>
      <c r="G1599" s="280"/>
      <c r="H1599" s="282"/>
      <c r="I1599" s="280"/>
      <c r="J1599" s="280"/>
      <c r="K1599" s="280"/>
      <c r="L1599" s="280"/>
      <c r="M1599" s="290"/>
      <c r="N1599" s="284"/>
    </row>
    <row r="1600" spans="1:14" s="9" customFormat="1" x14ac:dyDescent="0.2">
      <c r="A1600" s="279"/>
      <c r="B1600" s="280"/>
      <c r="C1600" s="279"/>
      <c r="D1600" s="280"/>
      <c r="E1600" s="280"/>
      <c r="F1600" s="281"/>
      <c r="G1600" s="280"/>
      <c r="H1600" s="282"/>
      <c r="I1600" s="280"/>
      <c r="J1600" s="280"/>
      <c r="K1600" s="280"/>
      <c r="L1600" s="280"/>
      <c r="M1600" s="290"/>
      <c r="N1600" s="284"/>
    </row>
    <row r="1601" spans="1:14" s="9" customFormat="1" x14ac:dyDescent="0.2">
      <c r="A1601" s="279"/>
      <c r="B1601" s="280"/>
      <c r="C1601" s="279"/>
      <c r="D1601" s="280"/>
      <c r="E1601" s="280"/>
      <c r="F1601" s="281"/>
      <c r="G1601" s="280"/>
      <c r="H1601" s="282"/>
      <c r="I1601" s="280"/>
      <c r="J1601" s="280"/>
      <c r="K1601" s="280"/>
      <c r="L1601" s="280"/>
      <c r="M1601" s="290"/>
      <c r="N1601" s="284"/>
    </row>
    <row r="1602" spans="1:14" s="9" customFormat="1" x14ac:dyDescent="0.2">
      <c r="A1602" s="279"/>
      <c r="B1602" s="280"/>
      <c r="C1602" s="279"/>
      <c r="D1602" s="280"/>
      <c r="E1602" s="280"/>
      <c r="F1602" s="281"/>
      <c r="G1602" s="280"/>
      <c r="H1602" s="282"/>
      <c r="I1602" s="280"/>
      <c r="J1602" s="280"/>
      <c r="K1602" s="280"/>
      <c r="L1602" s="280"/>
      <c r="M1602" s="290"/>
      <c r="N1602" s="284"/>
    </row>
    <row r="1603" spans="1:14" s="9" customFormat="1" x14ac:dyDescent="0.2">
      <c r="A1603" s="279"/>
      <c r="B1603" s="280"/>
      <c r="C1603" s="279"/>
      <c r="D1603" s="280"/>
      <c r="E1603" s="280"/>
      <c r="F1603" s="281"/>
      <c r="G1603" s="280"/>
      <c r="H1603" s="282"/>
      <c r="I1603" s="280"/>
      <c r="J1603" s="280"/>
      <c r="K1603" s="280"/>
      <c r="L1603" s="280"/>
      <c r="M1603" s="290"/>
      <c r="N1603" s="284"/>
    </row>
    <row r="1604" spans="1:14" s="9" customFormat="1" x14ac:dyDescent="0.2">
      <c r="A1604" s="279"/>
      <c r="B1604" s="280"/>
      <c r="C1604" s="279"/>
      <c r="D1604" s="280"/>
      <c r="E1604" s="280"/>
      <c r="F1604" s="281"/>
      <c r="G1604" s="280"/>
      <c r="H1604" s="282"/>
      <c r="I1604" s="280"/>
      <c r="J1604" s="280"/>
      <c r="K1604" s="280"/>
      <c r="L1604" s="280"/>
      <c r="M1604" s="290"/>
      <c r="N1604" s="284"/>
    </row>
    <row r="1605" spans="1:14" s="9" customFormat="1" x14ac:dyDescent="0.2">
      <c r="A1605" s="279"/>
      <c r="B1605" s="280"/>
      <c r="C1605" s="279"/>
      <c r="D1605" s="280"/>
      <c r="E1605" s="280"/>
      <c r="F1605" s="281"/>
      <c r="G1605" s="280"/>
      <c r="H1605" s="282"/>
      <c r="I1605" s="280"/>
      <c r="J1605" s="280"/>
      <c r="K1605" s="280"/>
      <c r="L1605" s="280"/>
      <c r="M1605" s="290"/>
      <c r="N1605" s="284"/>
    </row>
    <row r="1606" spans="1:14" s="9" customFormat="1" x14ac:dyDescent="0.2">
      <c r="A1606" s="279"/>
      <c r="B1606" s="280"/>
      <c r="C1606" s="279"/>
      <c r="D1606" s="280"/>
      <c r="E1606" s="280"/>
      <c r="F1606" s="281"/>
      <c r="G1606" s="280"/>
      <c r="H1606" s="282"/>
      <c r="I1606" s="280"/>
      <c r="J1606" s="280"/>
      <c r="K1606" s="280"/>
      <c r="L1606" s="280"/>
      <c r="M1606" s="290"/>
      <c r="N1606" s="284"/>
    </row>
    <row r="1607" spans="1:14" s="9" customFormat="1" x14ac:dyDescent="0.2">
      <c r="A1607" s="279"/>
      <c r="B1607" s="280"/>
      <c r="C1607" s="279"/>
      <c r="D1607" s="280"/>
      <c r="E1607" s="280"/>
      <c r="F1607" s="281"/>
      <c r="G1607" s="280"/>
      <c r="H1607" s="282"/>
      <c r="I1607" s="280"/>
      <c r="J1607" s="280"/>
      <c r="K1607" s="280"/>
      <c r="L1607" s="280"/>
      <c r="M1607" s="290"/>
      <c r="N1607" s="284"/>
    </row>
    <row r="1608" spans="1:14" s="9" customFormat="1" x14ac:dyDescent="0.2">
      <c r="A1608" s="279"/>
      <c r="B1608" s="280"/>
      <c r="C1608" s="279"/>
      <c r="D1608" s="280"/>
      <c r="E1608" s="280"/>
      <c r="F1608" s="281"/>
      <c r="G1608" s="280"/>
      <c r="H1608" s="282"/>
      <c r="I1608" s="280"/>
      <c r="J1608" s="280"/>
      <c r="K1608" s="280"/>
      <c r="L1608" s="280"/>
      <c r="M1608" s="290"/>
      <c r="N1608" s="284"/>
    </row>
    <row r="1609" spans="1:14" s="9" customFormat="1" x14ac:dyDescent="0.2">
      <c r="A1609" s="279"/>
      <c r="B1609" s="280"/>
      <c r="C1609" s="279"/>
      <c r="D1609" s="280"/>
      <c r="E1609" s="280"/>
      <c r="F1609" s="281"/>
      <c r="G1609" s="280"/>
      <c r="H1609" s="282"/>
      <c r="I1609" s="280"/>
      <c r="J1609" s="280"/>
      <c r="K1609" s="280"/>
      <c r="L1609" s="280"/>
      <c r="M1609" s="290"/>
      <c r="N1609" s="284"/>
    </row>
    <row r="1610" spans="1:14" s="9" customFormat="1" x14ac:dyDescent="0.2">
      <c r="A1610" s="279"/>
      <c r="B1610" s="280"/>
      <c r="C1610" s="279"/>
      <c r="D1610" s="280"/>
      <c r="E1610" s="280"/>
      <c r="F1610" s="281"/>
      <c r="G1610" s="280"/>
      <c r="H1610" s="282"/>
      <c r="I1610" s="280"/>
      <c r="J1610" s="280"/>
      <c r="K1610" s="280"/>
      <c r="L1610" s="280"/>
      <c r="M1610" s="290"/>
      <c r="N1610" s="284"/>
    </row>
    <row r="1611" spans="1:14" s="9" customFormat="1" x14ac:dyDescent="0.2">
      <c r="A1611" s="279"/>
      <c r="B1611" s="280"/>
      <c r="C1611" s="279"/>
      <c r="D1611" s="280"/>
      <c r="E1611" s="280"/>
      <c r="F1611" s="281"/>
      <c r="G1611" s="280"/>
      <c r="H1611" s="282"/>
      <c r="I1611" s="280"/>
      <c r="J1611" s="280"/>
      <c r="K1611" s="280"/>
      <c r="L1611" s="280"/>
      <c r="M1611" s="290"/>
      <c r="N1611" s="284"/>
    </row>
    <row r="1612" spans="1:14" s="9" customFormat="1" x14ac:dyDescent="0.2">
      <c r="A1612" s="279"/>
      <c r="B1612" s="280"/>
      <c r="C1612" s="279"/>
      <c r="D1612" s="280"/>
      <c r="E1612" s="280"/>
      <c r="F1612" s="281"/>
      <c r="G1612" s="280"/>
      <c r="H1612" s="282"/>
      <c r="I1612" s="280"/>
      <c r="J1612" s="280"/>
      <c r="K1612" s="280"/>
      <c r="L1612" s="280"/>
      <c r="M1612" s="290"/>
      <c r="N1612" s="284"/>
    </row>
    <row r="1613" spans="1:14" s="9" customFormat="1" x14ac:dyDescent="0.2">
      <c r="A1613" s="279"/>
      <c r="B1613" s="280"/>
      <c r="C1613" s="279"/>
      <c r="D1613" s="280"/>
      <c r="E1613" s="280"/>
      <c r="F1613" s="281"/>
      <c r="G1613" s="280"/>
      <c r="H1613" s="282"/>
      <c r="I1613" s="280"/>
      <c r="J1613" s="280"/>
      <c r="K1613" s="280"/>
      <c r="L1613" s="280"/>
      <c r="M1613" s="290"/>
      <c r="N1613" s="284"/>
    </row>
    <row r="1614" spans="1:14" s="9" customFormat="1" x14ac:dyDescent="0.2">
      <c r="A1614" s="279"/>
      <c r="B1614" s="280"/>
      <c r="C1614" s="279"/>
      <c r="D1614" s="280"/>
      <c r="E1614" s="280"/>
      <c r="F1614" s="281"/>
      <c r="G1614" s="280"/>
      <c r="H1614" s="282"/>
      <c r="I1614" s="280"/>
      <c r="J1614" s="280"/>
      <c r="K1614" s="280"/>
      <c r="L1614" s="280"/>
      <c r="M1614" s="290"/>
      <c r="N1614" s="284"/>
    </row>
    <row r="1615" spans="1:14" s="9" customFormat="1" x14ac:dyDescent="0.2">
      <c r="A1615" s="279"/>
      <c r="B1615" s="280"/>
      <c r="C1615" s="279"/>
      <c r="D1615" s="280"/>
      <c r="E1615" s="280"/>
      <c r="F1615" s="281"/>
      <c r="G1615" s="280"/>
      <c r="H1615" s="282"/>
      <c r="I1615" s="280"/>
      <c r="J1615" s="280"/>
      <c r="K1615" s="280"/>
      <c r="L1615" s="280"/>
      <c r="M1615" s="290"/>
      <c r="N1615" s="284"/>
    </row>
    <row r="1616" spans="1:14" s="9" customFormat="1" x14ac:dyDescent="0.2">
      <c r="A1616" s="279"/>
      <c r="B1616" s="280"/>
      <c r="C1616" s="279"/>
      <c r="D1616" s="280"/>
      <c r="E1616" s="280"/>
      <c r="F1616" s="281"/>
      <c r="G1616" s="280"/>
      <c r="H1616" s="282"/>
      <c r="I1616" s="280"/>
      <c r="J1616" s="280"/>
      <c r="K1616" s="280"/>
      <c r="L1616" s="280"/>
      <c r="M1616" s="290"/>
      <c r="N1616" s="284"/>
    </row>
    <row r="1617" spans="1:14" s="9" customFormat="1" x14ac:dyDescent="0.2">
      <c r="A1617" s="279"/>
      <c r="B1617" s="280"/>
      <c r="C1617" s="279"/>
      <c r="D1617" s="280"/>
      <c r="E1617" s="280"/>
      <c r="F1617" s="281"/>
      <c r="G1617" s="280"/>
      <c r="H1617" s="282"/>
      <c r="I1617" s="280"/>
      <c r="J1617" s="280"/>
      <c r="K1617" s="280"/>
      <c r="L1617" s="280"/>
      <c r="M1617" s="290"/>
      <c r="N1617" s="284"/>
    </row>
    <row r="1618" spans="1:14" s="9" customFormat="1" x14ac:dyDescent="0.2">
      <c r="A1618" s="279"/>
      <c r="B1618" s="280"/>
      <c r="C1618" s="279"/>
      <c r="D1618" s="280"/>
      <c r="E1618" s="280"/>
      <c r="F1618" s="281"/>
      <c r="G1618" s="280"/>
      <c r="H1618" s="282"/>
      <c r="I1618" s="280"/>
      <c r="J1618" s="280"/>
      <c r="K1618" s="280"/>
      <c r="L1618" s="280"/>
      <c r="M1618" s="290"/>
      <c r="N1618" s="284"/>
    </row>
    <row r="1619" spans="1:14" s="9" customFormat="1" x14ac:dyDescent="0.2">
      <c r="A1619" s="279"/>
      <c r="B1619" s="280"/>
      <c r="C1619" s="279"/>
      <c r="D1619" s="280"/>
      <c r="E1619" s="280"/>
      <c r="F1619" s="281"/>
      <c r="G1619" s="280"/>
      <c r="H1619" s="282"/>
      <c r="I1619" s="280"/>
      <c r="J1619" s="280"/>
      <c r="K1619" s="280"/>
      <c r="L1619" s="280"/>
      <c r="M1619" s="290"/>
      <c r="N1619" s="284"/>
    </row>
    <row r="1620" spans="1:14" s="9" customFormat="1" x14ac:dyDescent="0.2">
      <c r="A1620" s="279"/>
      <c r="B1620" s="280"/>
      <c r="C1620" s="279"/>
      <c r="D1620" s="280"/>
      <c r="E1620" s="280"/>
      <c r="F1620" s="281"/>
      <c r="G1620" s="280"/>
      <c r="H1620" s="282"/>
      <c r="I1620" s="280"/>
      <c r="J1620" s="280"/>
      <c r="K1620" s="280"/>
      <c r="L1620" s="280"/>
      <c r="M1620" s="290"/>
      <c r="N1620" s="284"/>
    </row>
    <row r="1621" spans="1:14" s="9" customFormat="1" x14ac:dyDescent="0.2">
      <c r="A1621" s="279"/>
      <c r="B1621" s="280"/>
      <c r="C1621" s="279"/>
      <c r="D1621" s="280"/>
      <c r="E1621" s="280"/>
      <c r="F1621" s="281"/>
      <c r="G1621" s="280"/>
      <c r="H1621" s="282"/>
      <c r="I1621" s="280"/>
      <c r="J1621" s="280"/>
      <c r="K1621" s="280"/>
      <c r="L1621" s="280"/>
      <c r="M1621" s="290"/>
      <c r="N1621" s="284"/>
    </row>
    <row r="1622" spans="1:14" s="9" customFormat="1" x14ac:dyDescent="0.2">
      <c r="A1622" s="279"/>
      <c r="B1622" s="280"/>
      <c r="C1622" s="279"/>
      <c r="D1622" s="280"/>
      <c r="E1622" s="280"/>
      <c r="F1622" s="281"/>
      <c r="G1622" s="280"/>
      <c r="H1622" s="282"/>
      <c r="I1622" s="280"/>
      <c r="J1622" s="280"/>
      <c r="K1622" s="280"/>
      <c r="L1622" s="280"/>
      <c r="M1622" s="290"/>
      <c r="N1622" s="284"/>
    </row>
    <row r="1623" spans="1:14" s="9" customFormat="1" x14ac:dyDescent="0.2">
      <c r="A1623" s="279"/>
      <c r="B1623" s="280"/>
      <c r="C1623" s="279"/>
      <c r="D1623" s="280"/>
      <c r="E1623" s="280"/>
      <c r="F1623" s="281"/>
      <c r="G1623" s="280"/>
      <c r="H1623" s="282"/>
      <c r="I1623" s="280"/>
      <c r="J1623" s="280"/>
      <c r="K1623" s="280"/>
      <c r="L1623" s="280"/>
      <c r="M1623" s="290"/>
      <c r="N1623" s="284"/>
    </row>
    <row r="1624" spans="1:14" s="9" customFormat="1" x14ac:dyDescent="0.2">
      <c r="A1624" s="279"/>
      <c r="B1624" s="280"/>
      <c r="C1624" s="279"/>
      <c r="D1624" s="280"/>
      <c r="E1624" s="280"/>
      <c r="F1624" s="281"/>
      <c r="G1624" s="280"/>
      <c r="H1624" s="282"/>
      <c r="I1624" s="280"/>
      <c r="J1624" s="280"/>
      <c r="K1624" s="280"/>
      <c r="L1624" s="280"/>
      <c r="M1624" s="290"/>
      <c r="N1624" s="284"/>
    </row>
    <row r="1625" spans="1:14" s="9" customFormat="1" x14ac:dyDescent="0.2">
      <c r="A1625" s="279"/>
      <c r="B1625" s="280"/>
      <c r="C1625" s="279"/>
      <c r="D1625" s="280"/>
      <c r="E1625" s="280"/>
      <c r="F1625" s="281"/>
      <c r="G1625" s="280"/>
      <c r="H1625" s="282"/>
      <c r="I1625" s="280"/>
      <c r="J1625" s="280"/>
      <c r="K1625" s="280"/>
      <c r="L1625" s="280"/>
      <c r="M1625" s="290"/>
      <c r="N1625" s="284"/>
    </row>
    <row r="1626" spans="1:14" s="9" customFormat="1" x14ac:dyDescent="0.2">
      <c r="A1626" s="279"/>
      <c r="B1626" s="280"/>
      <c r="C1626" s="279"/>
      <c r="D1626" s="280"/>
      <c r="E1626" s="280"/>
      <c r="F1626" s="281"/>
      <c r="G1626" s="280"/>
      <c r="H1626" s="282"/>
      <c r="I1626" s="280"/>
      <c r="J1626" s="280"/>
      <c r="K1626" s="280"/>
      <c r="L1626" s="280"/>
      <c r="M1626" s="290"/>
      <c r="N1626" s="284"/>
    </row>
    <row r="1627" spans="1:14" s="9" customFormat="1" x14ac:dyDescent="0.2">
      <c r="A1627" s="279"/>
      <c r="B1627" s="280"/>
      <c r="C1627" s="279"/>
      <c r="D1627" s="280"/>
      <c r="E1627" s="280"/>
      <c r="F1627" s="281"/>
      <c r="G1627" s="280"/>
      <c r="H1627" s="282"/>
      <c r="I1627" s="280"/>
      <c r="J1627" s="280"/>
      <c r="K1627" s="280"/>
      <c r="L1627" s="280"/>
      <c r="M1627" s="290"/>
      <c r="N1627" s="284"/>
    </row>
    <row r="1628" spans="1:14" s="9" customFormat="1" x14ac:dyDescent="0.2">
      <c r="A1628" s="279"/>
      <c r="B1628" s="280"/>
      <c r="C1628" s="279"/>
      <c r="D1628" s="280"/>
      <c r="E1628" s="280"/>
      <c r="F1628" s="281"/>
      <c r="G1628" s="280"/>
      <c r="H1628" s="282"/>
      <c r="I1628" s="280"/>
      <c r="J1628" s="280"/>
      <c r="K1628" s="280"/>
      <c r="L1628" s="280"/>
      <c r="M1628" s="290"/>
      <c r="N1628" s="284"/>
    </row>
    <row r="1629" spans="1:14" s="9" customFormat="1" x14ac:dyDescent="0.2">
      <c r="A1629" s="279"/>
      <c r="B1629" s="280"/>
      <c r="C1629" s="279"/>
      <c r="D1629" s="280"/>
      <c r="E1629" s="280"/>
      <c r="F1629" s="281"/>
      <c r="G1629" s="280"/>
      <c r="H1629" s="282"/>
      <c r="I1629" s="280"/>
      <c r="J1629" s="280"/>
      <c r="K1629" s="280"/>
      <c r="L1629" s="280"/>
      <c r="M1629" s="290"/>
      <c r="N1629" s="284"/>
    </row>
    <row r="1630" spans="1:14" s="9" customFormat="1" x14ac:dyDescent="0.2">
      <c r="A1630" s="279"/>
      <c r="B1630" s="280"/>
      <c r="C1630" s="279"/>
      <c r="D1630" s="280"/>
      <c r="E1630" s="280"/>
      <c r="F1630" s="281"/>
      <c r="G1630" s="280"/>
      <c r="H1630" s="282"/>
      <c r="I1630" s="280"/>
      <c r="J1630" s="280"/>
      <c r="K1630" s="280"/>
      <c r="L1630" s="280"/>
      <c r="M1630" s="290"/>
      <c r="N1630" s="284"/>
    </row>
    <row r="1631" spans="1:14" s="9" customFormat="1" x14ac:dyDescent="0.2">
      <c r="A1631" s="279"/>
      <c r="B1631" s="280"/>
      <c r="C1631" s="279"/>
      <c r="D1631" s="280"/>
      <c r="E1631" s="280"/>
      <c r="F1631" s="281"/>
      <c r="G1631" s="280"/>
      <c r="H1631" s="282"/>
      <c r="I1631" s="280"/>
      <c r="J1631" s="280"/>
      <c r="K1631" s="280"/>
      <c r="L1631" s="280"/>
      <c r="M1631" s="290"/>
      <c r="N1631" s="284"/>
    </row>
    <row r="1632" spans="1:14" s="9" customFormat="1" x14ac:dyDescent="0.2">
      <c r="A1632" s="279"/>
      <c r="B1632" s="280"/>
      <c r="C1632" s="279"/>
      <c r="D1632" s="280"/>
      <c r="E1632" s="280"/>
      <c r="F1632" s="281"/>
      <c r="G1632" s="280"/>
      <c r="H1632" s="282"/>
      <c r="I1632" s="280"/>
      <c r="J1632" s="280"/>
      <c r="K1632" s="280"/>
      <c r="L1632" s="280"/>
      <c r="M1632" s="290"/>
      <c r="N1632" s="284"/>
    </row>
    <row r="1633" spans="1:14" s="9" customFormat="1" x14ac:dyDescent="0.2">
      <c r="A1633" s="279"/>
      <c r="B1633" s="280"/>
      <c r="C1633" s="279"/>
      <c r="D1633" s="280"/>
      <c r="E1633" s="280"/>
      <c r="F1633" s="281"/>
      <c r="G1633" s="280"/>
      <c r="H1633" s="282"/>
      <c r="I1633" s="280"/>
      <c r="J1633" s="280"/>
      <c r="K1633" s="280"/>
      <c r="L1633" s="280"/>
      <c r="M1633" s="290"/>
      <c r="N1633" s="284"/>
    </row>
    <row r="1634" spans="1:14" s="9" customFormat="1" x14ac:dyDescent="0.2">
      <c r="A1634" s="279"/>
      <c r="B1634" s="280"/>
      <c r="C1634" s="279"/>
      <c r="D1634" s="280"/>
      <c r="E1634" s="280"/>
      <c r="F1634" s="281"/>
      <c r="G1634" s="280"/>
      <c r="H1634" s="282"/>
      <c r="I1634" s="280"/>
      <c r="J1634" s="280"/>
      <c r="K1634" s="280"/>
      <c r="L1634" s="280"/>
      <c r="M1634" s="290"/>
      <c r="N1634" s="284"/>
    </row>
    <row r="1635" spans="1:14" s="9" customFormat="1" x14ac:dyDescent="0.2">
      <c r="A1635" s="279"/>
      <c r="B1635" s="280"/>
      <c r="C1635" s="279"/>
      <c r="D1635" s="280"/>
      <c r="E1635" s="280"/>
      <c r="F1635" s="281"/>
      <c r="G1635" s="280"/>
      <c r="H1635" s="282"/>
      <c r="I1635" s="280"/>
      <c r="J1635" s="280"/>
      <c r="K1635" s="280"/>
      <c r="L1635" s="280"/>
      <c r="M1635" s="290"/>
      <c r="N1635" s="284"/>
    </row>
    <row r="1636" spans="1:14" s="9" customFormat="1" x14ac:dyDescent="0.2">
      <c r="A1636" s="279"/>
      <c r="B1636" s="280"/>
      <c r="C1636" s="279"/>
      <c r="D1636" s="280"/>
      <c r="E1636" s="280"/>
      <c r="F1636" s="281"/>
      <c r="G1636" s="280"/>
      <c r="H1636" s="282"/>
      <c r="I1636" s="280"/>
      <c r="J1636" s="280"/>
      <c r="K1636" s="280"/>
      <c r="L1636" s="280"/>
      <c r="M1636" s="290"/>
      <c r="N1636" s="284"/>
    </row>
    <row r="1637" spans="1:14" s="9" customFormat="1" x14ac:dyDescent="0.2">
      <c r="A1637" s="279"/>
      <c r="B1637" s="280"/>
      <c r="C1637" s="279"/>
      <c r="D1637" s="280"/>
      <c r="E1637" s="280"/>
      <c r="F1637" s="281"/>
      <c r="G1637" s="280"/>
      <c r="H1637" s="282"/>
      <c r="I1637" s="280"/>
      <c r="J1637" s="280"/>
      <c r="K1637" s="280"/>
      <c r="L1637" s="280"/>
      <c r="M1637" s="290"/>
      <c r="N1637" s="284"/>
    </row>
    <row r="1638" spans="1:14" s="9" customFormat="1" x14ac:dyDescent="0.2">
      <c r="A1638" s="279"/>
      <c r="B1638" s="280"/>
      <c r="C1638" s="279"/>
      <c r="D1638" s="280"/>
      <c r="E1638" s="280"/>
      <c r="F1638" s="281"/>
      <c r="G1638" s="280"/>
      <c r="H1638" s="282"/>
      <c r="I1638" s="280"/>
      <c r="J1638" s="280"/>
      <c r="K1638" s="280"/>
      <c r="L1638" s="280"/>
      <c r="M1638" s="290"/>
      <c r="N1638" s="284"/>
    </row>
    <row r="1639" spans="1:14" s="9" customFormat="1" x14ac:dyDescent="0.2">
      <c r="A1639" s="279"/>
      <c r="B1639" s="280"/>
      <c r="C1639" s="279"/>
      <c r="D1639" s="280"/>
      <c r="E1639" s="280"/>
      <c r="F1639" s="281"/>
      <c r="G1639" s="280"/>
      <c r="H1639" s="282"/>
      <c r="I1639" s="280"/>
      <c r="J1639" s="280"/>
      <c r="K1639" s="280"/>
      <c r="L1639" s="280"/>
      <c r="M1639" s="290"/>
      <c r="N1639" s="284"/>
    </row>
    <row r="1640" spans="1:14" s="9" customFormat="1" x14ac:dyDescent="0.2">
      <c r="A1640" s="279"/>
      <c r="B1640" s="280"/>
      <c r="C1640" s="279"/>
      <c r="D1640" s="280"/>
      <c r="E1640" s="280"/>
      <c r="F1640" s="281"/>
      <c r="G1640" s="280"/>
      <c r="H1640" s="282"/>
      <c r="I1640" s="280"/>
      <c r="J1640" s="280"/>
      <c r="K1640" s="280"/>
      <c r="L1640" s="280"/>
      <c r="M1640" s="290"/>
      <c r="N1640" s="284"/>
    </row>
    <row r="1641" spans="1:14" s="9" customFormat="1" x14ac:dyDescent="0.2">
      <c r="A1641" s="279"/>
      <c r="B1641" s="280"/>
      <c r="C1641" s="279"/>
      <c r="D1641" s="280"/>
      <c r="E1641" s="280"/>
      <c r="F1641" s="281"/>
      <c r="G1641" s="280"/>
      <c r="H1641" s="282"/>
      <c r="I1641" s="280"/>
      <c r="J1641" s="280"/>
      <c r="K1641" s="280"/>
      <c r="L1641" s="280"/>
      <c r="M1641" s="290"/>
      <c r="N1641" s="284"/>
    </row>
    <row r="1642" spans="1:14" s="9" customFormat="1" x14ac:dyDescent="0.2">
      <c r="A1642" s="279"/>
      <c r="B1642" s="280"/>
      <c r="C1642" s="279"/>
      <c r="D1642" s="280"/>
      <c r="E1642" s="280"/>
      <c r="F1642" s="281"/>
      <c r="G1642" s="280"/>
      <c r="H1642" s="282"/>
      <c r="I1642" s="280"/>
      <c r="J1642" s="280"/>
      <c r="K1642" s="280"/>
      <c r="L1642" s="280"/>
      <c r="M1642" s="290"/>
      <c r="N1642" s="284"/>
    </row>
    <row r="1643" spans="1:14" s="9" customFormat="1" x14ac:dyDescent="0.2">
      <c r="A1643" s="279"/>
      <c r="B1643" s="280"/>
      <c r="C1643" s="279"/>
      <c r="D1643" s="280"/>
      <c r="E1643" s="280"/>
      <c r="F1643" s="281"/>
      <c r="G1643" s="280"/>
      <c r="H1643" s="282"/>
      <c r="I1643" s="280"/>
      <c r="J1643" s="280"/>
      <c r="K1643" s="280"/>
      <c r="L1643" s="280"/>
      <c r="M1643" s="290"/>
      <c r="N1643" s="284"/>
    </row>
    <row r="1644" spans="1:14" s="9" customFormat="1" x14ac:dyDescent="0.2">
      <c r="A1644" s="279"/>
      <c r="B1644" s="280"/>
      <c r="C1644" s="279"/>
      <c r="D1644" s="280"/>
      <c r="E1644" s="280"/>
      <c r="F1644" s="281"/>
      <c r="G1644" s="280"/>
      <c r="H1644" s="282"/>
      <c r="I1644" s="280"/>
      <c r="J1644" s="280"/>
      <c r="K1644" s="280"/>
      <c r="L1644" s="280"/>
      <c r="M1644" s="290"/>
      <c r="N1644" s="284"/>
    </row>
    <row r="1645" spans="1:14" s="9" customFormat="1" x14ac:dyDescent="0.2">
      <c r="A1645" s="279"/>
      <c r="B1645" s="280"/>
      <c r="C1645" s="279"/>
      <c r="D1645" s="280"/>
      <c r="E1645" s="280"/>
      <c r="F1645" s="281"/>
      <c r="G1645" s="280"/>
      <c r="H1645" s="282"/>
      <c r="I1645" s="280"/>
      <c r="J1645" s="280"/>
      <c r="K1645" s="280"/>
      <c r="L1645" s="280"/>
      <c r="M1645" s="290"/>
      <c r="N1645" s="284"/>
    </row>
    <row r="1646" spans="1:14" s="9" customFormat="1" x14ac:dyDescent="0.2">
      <c r="A1646" s="279"/>
      <c r="B1646" s="280"/>
      <c r="C1646" s="279"/>
      <c r="D1646" s="280"/>
      <c r="E1646" s="280"/>
      <c r="F1646" s="281"/>
      <c r="G1646" s="280"/>
      <c r="H1646" s="282"/>
      <c r="I1646" s="280"/>
      <c r="J1646" s="280"/>
      <c r="K1646" s="280"/>
      <c r="L1646" s="280"/>
      <c r="M1646" s="290"/>
      <c r="N1646" s="284"/>
    </row>
    <row r="1647" spans="1:14" s="9" customFormat="1" x14ac:dyDescent="0.2">
      <c r="A1647" s="279"/>
      <c r="B1647" s="280"/>
      <c r="C1647" s="279"/>
      <c r="D1647" s="280"/>
      <c r="E1647" s="280"/>
      <c r="F1647" s="281"/>
      <c r="G1647" s="280"/>
      <c r="H1647" s="282"/>
      <c r="I1647" s="280"/>
      <c r="J1647" s="280"/>
      <c r="K1647" s="280"/>
      <c r="L1647" s="280"/>
      <c r="M1647" s="290"/>
      <c r="N1647" s="284"/>
    </row>
    <row r="1648" spans="1:14" s="9" customFormat="1" x14ac:dyDescent="0.2">
      <c r="A1648" s="279"/>
      <c r="B1648" s="280"/>
      <c r="C1648" s="279"/>
      <c r="D1648" s="280"/>
      <c r="E1648" s="280"/>
      <c r="F1648" s="281"/>
      <c r="G1648" s="280"/>
      <c r="H1648" s="282"/>
      <c r="I1648" s="280"/>
      <c r="J1648" s="280"/>
      <c r="K1648" s="280"/>
      <c r="L1648" s="280"/>
      <c r="M1648" s="290"/>
      <c r="N1648" s="284"/>
    </row>
    <row r="1649" spans="1:14" s="9" customFormat="1" x14ac:dyDescent="0.2">
      <c r="A1649" s="279"/>
      <c r="B1649" s="280"/>
      <c r="C1649" s="279"/>
      <c r="D1649" s="280"/>
      <c r="E1649" s="280"/>
      <c r="F1649" s="281"/>
      <c r="G1649" s="280"/>
      <c r="H1649" s="282"/>
      <c r="I1649" s="280"/>
      <c r="J1649" s="280"/>
      <c r="K1649" s="280"/>
      <c r="L1649" s="280"/>
      <c r="M1649" s="290"/>
      <c r="N1649" s="284"/>
    </row>
    <row r="1650" spans="1:14" s="9" customFormat="1" x14ac:dyDescent="0.2">
      <c r="A1650" s="279"/>
      <c r="B1650" s="280"/>
      <c r="C1650" s="279"/>
      <c r="D1650" s="280"/>
      <c r="E1650" s="280"/>
      <c r="F1650" s="281"/>
      <c r="G1650" s="280"/>
      <c r="H1650" s="282"/>
      <c r="I1650" s="280"/>
      <c r="J1650" s="280"/>
      <c r="K1650" s="280"/>
      <c r="L1650" s="280"/>
      <c r="M1650" s="290"/>
      <c r="N1650" s="284"/>
    </row>
    <row r="1651" spans="1:14" s="9" customFormat="1" x14ac:dyDescent="0.2">
      <c r="A1651" s="279"/>
      <c r="B1651" s="280"/>
      <c r="C1651" s="279"/>
      <c r="D1651" s="280"/>
      <c r="E1651" s="280"/>
      <c r="F1651" s="281"/>
      <c r="G1651" s="280"/>
      <c r="H1651" s="282"/>
      <c r="I1651" s="280"/>
      <c r="J1651" s="280"/>
      <c r="K1651" s="280"/>
      <c r="L1651" s="280"/>
      <c r="M1651" s="290"/>
      <c r="N1651" s="284"/>
    </row>
    <row r="1652" spans="1:14" s="9" customFormat="1" x14ac:dyDescent="0.2">
      <c r="A1652" s="279"/>
      <c r="B1652" s="280"/>
      <c r="C1652" s="279"/>
      <c r="D1652" s="280"/>
      <c r="E1652" s="280"/>
      <c r="F1652" s="281"/>
      <c r="G1652" s="280"/>
      <c r="H1652" s="282"/>
      <c r="I1652" s="280"/>
      <c r="J1652" s="280"/>
      <c r="K1652" s="280"/>
      <c r="L1652" s="280"/>
      <c r="M1652" s="290"/>
      <c r="N1652" s="284"/>
    </row>
    <row r="1653" spans="1:14" s="9" customFormat="1" x14ac:dyDescent="0.2">
      <c r="A1653" s="279"/>
      <c r="B1653" s="280"/>
      <c r="C1653" s="279"/>
      <c r="D1653" s="280"/>
      <c r="E1653" s="280"/>
      <c r="F1653" s="281"/>
      <c r="G1653" s="280"/>
      <c r="H1653" s="282"/>
      <c r="I1653" s="280"/>
      <c r="J1653" s="280"/>
      <c r="K1653" s="280"/>
      <c r="L1653" s="280"/>
      <c r="M1653" s="290"/>
      <c r="N1653" s="284"/>
    </row>
    <row r="1654" spans="1:14" s="9" customFormat="1" x14ac:dyDescent="0.2">
      <c r="A1654" s="279"/>
      <c r="B1654" s="280"/>
      <c r="C1654" s="279"/>
      <c r="D1654" s="280"/>
      <c r="E1654" s="280"/>
      <c r="F1654" s="281"/>
      <c r="G1654" s="280"/>
      <c r="H1654" s="282"/>
      <c r="I1654" s="280"/>
      <c r="J1654" s="280"/>
      <c r="K1654" s="280"/>
      <c r="L1654" s="280"/>
      <c r="M1654" s="290"/>
      <c r="N1654" s="284"/>
    </row>
    <row r="1655" spans="1:14" s="9" customFormat="1" x14ac:dyDescent="0.2">
      <c r="A1655" s="279"/>
      <c r="B1655" s="280"/>
      <c r="C1655" s="279"/>
      <c r="D1655" s="280"/>
      <c r="E1655" s="280"/>
      <c r="F1655" s="281"/>
      <c r="G1655" s="280"/>
      <c r="H1655" s="282"/>
      <c r="I1655" s="280"/>
      <c r="J1655" s="280"/>
      <c r="K1655" s="280"/>
      <c r="L1655" s="280"/>
      <c r="M1655" s="290"/>
      <c r="N1655" s="284"/>
    </row>
    <row r="1656" spans="1:14" s="9" customFormat="1" x14ac:dyDescent="0.2">
      <c r="A1656" s="279"/>
      <c r="B1656" s="280"/>
      <c r="C1656" s="279"/>
      <c r="D1656" s="280"/>
      <c r="E1656" s="280"/>
      <c r="F1656" s="281"/>
      <c r="G1656" s="280"/>
      <c r="H1656" s="282"/>
      <c r="I1656" s="280"/>
      <c r="J1656" s="280"/>
      <c r="K1656" s="280"/>
      <c r="L1656" s="280"/>
      <c r="M1656" s="290"/>
      <c r="N1656" s="284"/>
    </row>
    <row r="1657" spans="1:14" s="9" customFormat="1" x14ac:dyDescent="0.2">
      <c r="A1657" s="279"/>
      <c r="B1657" s="280"/>
      <c r="C1657" s="279"/>
      <c r="D1657" s="280"/>
      <c r="E1657" s="280"/>
      <c r="F1657" s="281"/>
      <c r="G1657" s="280"/>
      <c r="H1657" s="282"/>
      <c r="I1657" s="280"/>
      <c r="J1657" s="280"/>
      <c r="K1657" s="280"/>
      <c r="L1657" s="280"/>
      <c r="M1657" s="290"/>
      <c r="N1657" s="284"/>
    </row>
    <row r="1658" spans="1:14" s="9" customFormat="1" x14ac:dyDescent="0.2">
      <c r="A1658" s="279"/>
      <c r="B1658" s="280"/>
      <c r="C1658" s="279"/>
      <c r="D1658" s="280"/>
      <c r="E1658" s="280"/>
      <c r="F1658" s="281"/>
      <c r="G1658" s="280"/>
      <c r="H1658" s="282"/>
      <c r="I1658" s="280"/>
      <c r="J1658" s="280"/>
      <c r="K1658" s="280"/>
      <c r="L1658" s="280"/>
      <c r="M1658" s="290"/>
      <c r="N1658" s="284"/>
    </row>
    <row r="1659" spans="1:14" s="9" customFormat="1" x14ac:dyDescent="0.2">
      <c r="A1659" s="279"/>
      <c r="B1659" s="280"/>
      <c r="C1659" s="279"/>
      <c r="D1659" s="280"/>
      <c r="E1659" s="280"/>
      <c r="F1659" s="281"/>
      <c r="G1659" s="280"/>
      <c r="H1659" s="282"/>
      <c r="I1659" s="280"/>
      <c r="J1659" s="280"/>
      <c r="K1659" s="280"/>
      <c r="L1659" s="280"/>
      <c r="M1659" s="290"/>
      <c r="N1659" s="284"/>
    </row>
    <row r="1660" spans="1:14" s="9" customFormat="1" x14ac:dyDescent="0.2">
      <c r="A1660" s="279"/>
      <c r="B1660" s="280"/>
      <c r="C1660" s="279"/>
      <c r="D1660" s="280"/>
      <c r="E1660" s="280"/>
      <c r="F1660" s="281"/>
      <c r="G1660" s="280"/>
      <c r="H1660" s="282"/>
      <c r="I1660" s="280"/>
      <c r="J1660" s="280"/>
      <c r="K1660" s="280"/>
      <c r="L1660" s="280"/>
      <c r="M1660" s="290"/>
      <c r="N1660" s="284"/>
    </row>
    <row r="1661" spans="1:14" s="9" customFormat="1" x14ac:dyDescent="0.2">
      <c r="A1661" s="279"/>
      <c r="B1661" s="280"/>
      <c r="C1661" s="279"/>
      <c r="D1661" s="280"/>
      <c r="E1661" s="280"/>
      <c r="F1661" s="281"/>
      <c r="G1661" s="280"/>
      <c r="H1661" s="282"/>
      <c r="I1661" s="280"/>
      <c r="J1661" s="280"/>
      <c r="K1661" s="280"/>
      <c r="L1661" s="280"/>
      <c r="M1661" s="290"/>
      <c r="N1661" s="284"/>
    </row>
    <row r="1662" spans="1:14" s="9" customFormat="1" x14ac:dyDescent="0.2">
      <c r="A1662" s="279"/>
      <c r="B1662" s="280"/>
      <c r="C1662" s="279"/>
      <c r="D1662" s="280"/>
      <c r="E1662" s="280"/>
      <c r="F1662" s="281"/>
      <c r="G1662" s="280"/>
      <c r="H1662" s="282"/>
      <c r="I1662" s="280"/>
      <c r="J1662" s="280"/>
      <c r="K1662" s="280"/>
      <c r="L1662" s="280"/>
      <c r="M1662" s="290"/>
      <c r="N1662" s="284"/>
    </row>
    <row r="1663" spans="1:14" s="9" customFormat="1" x14ac:dyDescent="0.2">
      <c r="A1663" s="279"/>
      <c r="B1663" s="280"/>
      <c r="C1663" s="279"/>
      <c r="D1663" s="280"/>
      <c r="E1663" s="280"/>
      <c r="F1663" s="281"/>
      <c r="G1663" s="280"/>
      <c r="H1663" s="282"/>
      <c r="I1663" s="280"/>
      <c r="J1663" s="280"/>
      <c r="K1663" s="280"/>
      <c r="L1663" s="280"/>
      <c r="M1663" s="290"/>
      <c r="N1663" s="284"/>
    </row>
    <row r="1664" spans="1:14" s="9" customFormat="1" x14ac:dyDescent="0.2">
      <c r="A1664" s="279"/>
      <c r="B1664" s="280"/>
      <c r="C1664" s="279"/>
      <c r="D1664" s="280"/>
      <c r="E1664" s="280"/>
      <c r="F1664" s="281"/>
      <c r="G1664" s="280"/>
      <c r="H1664" s="282"/>
      <c r="I1664" s="280"/>
      <c r="J1664" s="280"/>
      <c r="K1664" s="280"/>
      <c r="L1664" s="280"/>
      <c r="M1664" s="290"/>
      <c r="N1664" s="284"/>
    </row>
    <row r="1665" spans="1:14" s="9" customFormat="1" x14ac:dyDescent="0.2">
      <c r="A1665" s="279"/>
      <c r="B1665" s="280"/>
      <c r="C1665" s="279"/>
      <c r="D1665" s="280"/>
      <c r="E1665" s="280"/>
      <c r="F1665" s="281"/>
      <c r="G1665" s="280"/>
      <c r="H1665" s="282"/>
      <c r="I1665" s="280"/>
      <c r="J1665" s="280"/>
      <c r="K1665" s="280"/>
      <c r="L1665" s="280"/>
      <c r="M1665" s="290"/>
      <c r="N1665" s="284"/>
    </row>
    <row r="1666" spans="1:14" s="9" customFormat="1" x14ac:dyDescent="0.2">
      <c r="A1666" s="279"/>
      <c r="B1666" s="280"/>
      <c r="C1666" s="279"/>
      <c r="D1666" s="280"/>
      <c r="E1666" s="280"/>
      <c r="F1666" s="281"/>
      <c r="G1666" s="280"/>
      <c r="H1666" s="282"/>
      <c r="I1666" s="280"/>
      <c r="J1666" s="280"/>
      <c r="K1666" s="280"/>
      <c r="L1666" s="280"/>
      <c r="M1666" s="290"/>
      <c r="N1666" s="284"/>
    </row>
    <row r="1667" spans="1:14" s="9" customFormat="1" x14ac:dyDescent="0.2">
      <c r="A1667" s="279"/>
      <c r="B1667" s="280"/>
      <c r="C1667" s="279"/>
      <c r="D1667" s="280"/>
      <c r="E1667" s="280"/>
      <c r="F1667" s="281"/>
      <c r="G1667" s="280"/>
      <c r="H1667" s="282"/>
      <c r="I1667" s="280"/>
      <c r="J1667" s="280"/>
      <c r="K1667" s="280"/>
      <c r="L1667" s="280"/>
      <c r="M1667" s="290"/>
      <c r="N1667" s="284"/>
    </row>
    <row r="1668" spans="1:14" s="9" customFormat="1" x14ac:dyDescent="0.2">
      <c r="A1668" s="279"/>
      <c r="B1668" s="280"/>
      <c r="C1668" s="279"/>
      <c r="D1668" s="280"/>
      <c r="E1668" s="280"/>
      <c r="F1668" s="281"/>
      <c r="G1668" s="280"/>
      <c r="H1668" s="282"/>
      <c r="I1668" s="280"/>
      <c r="J1668" s="280"/>
      <c r="K1668" s="280"/>
      <c r="L1668" s="280"/>
      <c r="M1668" s="290"/>
      <c r="N1668" s="284"/>
    </row>
    <row r="1669" spans="1:14" s="9" customFormat="1" x14ac:dyDescent="0.2">
      <c r="A1669" s="279"/>
      <c r="B1669" s="280"/>
      <c r="C1669" s="279"/>
      <c r="D1669" s="280"/>
      <c r="E1669" s="280"/>
      <c r="F1669" s="281"/>
      <c r="G1669" s="280"/>
      <c r="H1669" s="282"/>
      <c r="I1669" s="280"/>
      <c r="J1669" s="280"/>
      <c r="K1669" s="280"/>
      <c r="L1669" s="280"/>
      <c r="M1669" s="290"/>
      <c r="N1669" s="284"/>
    </row>
    <row r="1670" spans="1:14" s="9" customFormat="1" x14ac:dyDescent="0.2">
      <c r="A1670" s="279"/>
      <c r="B1670" s="280"/>
      <c r="C1670" s="279"/>
      <c r="D1670" s="280"/>
      <c r="E1670" s="280"/>
      <c r="F1670" s="281"/>
      <c r="G1670" s="280"/>
      <c r="H1670" s="282"/>
      <c r="I1670" s="280"/>
      <c r="J1670" s="280"/>
      <c r="K1670" s="280"/>
      <c r="L1670" s="280"/>
      <c r="M1670" s="290"/>
      <c r="N1670" s="284"/>
    </row>
    <row r="1671" spans="1:14" s="9" customFormat="1" x14ac:dyDescent="0.2">
      <c r="A1671" s="279"/>
      <c r="B1671" s="280"/>
      <c r="C1671" s="279"/>
      <c r="D1671" s="280"/>
      <c r="E1671" s="280"/>
      <c r="F1671" s="281"/>
      <c r="G1671" s="280"/>
      <c r="H1671" s="282"/>
      <c r="I1671" s="280"/>
      <c r="J1671" s="280"/>
      <c r="K1671" s="280"/>
      <c r="L1671" s="280"/>
      <c r="M1671" s="290"/>
      <c r="N1671" s="284"/>
    </row>
    <row r="1672" spans="1:14" s="9" customFormat="1" x14ac:dyDescent="0.2">
      <c r="A1672" s="279"/>
      <c r="B1672" s="280"/>
      <c r="C1672" s="279"/>
      <c r="D1672" s="280"/>
      <c r="E1672" s="280"/>
      <c r="F1672" s="281"/>
      <c r="G1672" s="280"/>
      <c r="H1672" s="282"/>
      <c r="I1672" s="280"/>
      <c r="J1672" s="280"/>
      <c r="K1672" s="280"/>
      <c r="L1672" s="280"/>
      <c r="M1672" s="290"/>
      <c r="N1672" s="284"/>
    </row>
    <row r="1673" spans="1:14" s="9" customFormat="1" x14ac:dyDescent="0.2">
      <c r="A1673" s="279"/>
      <c r="B1673" s="280"/>
      <c r="C1673" s="279"/>
      <c r="D1673" s="280"/>
      <c r="E1673" s="280"/>
      <c r="F1673" s="281"/>
      <c r="G1673" s="280"/>
      <c r="H1673" s="282"/>
      <c r="I1673" s="280"/>
      <c r="J1673" s="280"/>
      <c r="K1673" s="280"/>
      <c r="L1673" s="280"/>
      <c r="M1673" s="290"/>
      <c r="N1673" s="284"/>
    </row>
    <row r="1674" spans="1:14" s="9" customFormat="1" x14ac:dyDescent="0.2">
      <c r="A1674" s="279"/>
      <c r="B1674" s="280"/>
      <c r="C1674" s="279"/>
      <c r="D1674" s="280"/>
      <c r="E1674" s="280"/>
      <c r="F1674" s="281"/>
      <c r="G1674" s="280"/>
      <c r="H1674" s="282"/>
      <c r="I1674" s="280"/>
      <c r="J1674" s="280"/>
      <c r="K1674" s="280"/>
      <c r="L1674" s="280"/>
      <c r="M1674" s="290"/>
      <c r="N1674" s="284"/>
    </row>
    <row r="1675" spans="1:14" s="9" customFormat="1" x14ac:dyDescent="0.2">
      <c r="A1675" s="279"/>
      <c r="B1675" s="280"/>
      <c r="C1675" s="279"/>
      <c r="D1675" s="280"/>
      <c r="E1675" s="280"/>
      <c r="F1675" s="281"/>
      <c r="G1675" s="280"/>
      <c r="H1675" s="282"/>
      <c r="I1675" s="280"/>
      <c r="J1675" s="280"/>
      <c r="K1675" s="280"/>
      <c r="L1675" s="280"/>
      <c r="M1675" s="290"/>
      <c r="N1675" s="284"/>
    </row>
    <row r="1676" spans="1:14" s="9" customFormat="1" x14ac:dyDescent="0.2">
      <c r="A1676" s="279"/>
      <c r="B1676" s="280"/>
      <c r="C1676" s="279"/>
      <c r="D1676" s="280"/>
      <c r="E1676" s="280"/>
      <c r="F1676" s="281"/>
      <c r="G1676" s="280"/>
      <c r="H1676" s="282"/>
      <c r="I1676" s="280"/>
      <c r="J1676" s="280"/>
      <c r="K1676" s="280"/>
      <c r="L1676" s="280"/>
      <c r="M1676" s="290"/>
      <c r="N1676" s="284"/>
    </row>
    <row r="1677" spans="1:14" s="9" customFormat="1" x14ac:dyDescent="0.2">
      <c r="A1677" s="279"/>
      <c r="B1677" s="280"/>
      <c r="C1677" s="279"/>
      <c r="D1677" s="280"/>
      <c r="E1677" s="280"/>
      <c r="F1677" s="281"/>
      <c r="G1677" s="280"/>
      <c r="H1677" s="282"/>
      <c r="I1677" s="280"/>
      <c r="J1677" s="280"/>
      <c r="K1677" s="280"/>
      <c r="L1677" s="280"/>
      <c r="M1677" s="290"/>
      <c r="N1677" s="284"/>
    </row>
    <row r="1678" spans="1:14" s="9" customFormat="1" x14ac:dyDescent="0.2">
      <c r="A1678" s="279"/>
      <c r="B1678" s="280"/>
      <c r="C1678" s="279"/>
      <c r="D1678" s="280"/>
      <c r="E1678" s="280"/>
      <c r="F1678" s="281"/>
      <c r="G1678" s="280"/>
      <c r="H1678" s="282"/>
      <c r="I1678" s="280"/>
      <c r="J1678" s="280"/>
      <c r="K1678" s="280"/>
      <c r="L1678" s="280"/>
      <c r="M1678" s="290"/>
      <c r="N1678" s="284"/>
    </row>
    <row r="1679" spans="1:14" s="9" customFormat="1" x14ac:dyDescent="0.2">
      <c r="A1679" s="279"/>
      <c r="B1679" s="280"/>
      <c r="C1679" s="279"/>
      <c r="D1679" s="280"/>
      <c r="E1679" s="280"/>
      <c r="F1679" s="281"/>
      <c r="G1679" s="280"/>
      <c r="H1679" s="282"/>
      <c r="I1679" s="280"/>
      <c r="J1679" s="280"/>
      <c r="K1679" s="280"/>
      <c r="L1679" s="280"/>
      <c r="M1679" s="290"/>
      <c r="N1679" s="284"/>
    </row>
    <row r="1680" spans="1:14" s="9" customFormat="1" x14ac:dyDescent="0.2">
      <c r="A1680" s="279"/>
      <c r="B1680" s="280"/>
      <c r="C1680" s="279"/>
      <c r="D1680" s="280"/>
      <c r="E1680" s="280"/>
      <c r="F1680" s="281"/>
      <c r="G1680" s="280"/>
      <c r="H1680" s="282"/>
      <c r="I1680" s="280"/>
      <c r="J1680" s="280"/>
      <c r="K1680" s="280"/>
      <c r="L1680" s="280"/>
      <c r="M1680" s="290"/>
      <c r="N1680" s="284"/>
    </row>
    <row r="1681" spans="1:14" s="9" customFormat="1" x14ac:dyDescent="0.2">
      <c r="A1681" s="279"/>
      <c r="B1681" s="280"/>
      <c r="C1681" s="279"/>
      <c r="D1681" s="280"/>
      <c r="E1681" s="280"/>
      <c r="F1681" s="281"/>
      <c r="G1681" s="280"/>
      <c r="H1681" s="282"/>
      <c r="I1681" s="280"/>
      <c r="J1681" s="280"/>
      <c r="K1681" s="280"/>
      <c r="L1681" s="280"/>
      <c r="M1681" s="290"/>
      <c r="N1681" s="284"/>
    </row>
    <row r="1682" spans="1:14" s="9" customFormat="1" x14ac:dyDescent="0.2">
      <c r="A1682" s="279"/>
      <c r="B1682" s="280"/>
      <c r="C1682" s="279"/>
      <c r="D1682" s="280"/>
      <c r="E1682" s="280"/>
      <c r="F1682" s="281"/>
      <c r="G1682" s="280"/>
      <c r="H1682" s="282"/>
      <c r="I1682" s="280"/>
      <c r="J1682" s="280"/>
      <c r="K1682" s="280"/>
      <c r="L1682" s="280"/>
      <c r="M1682" s="290"/>
      <c r="N1682" s="284"/>
    </row>
    <row r="1683" spans="1:14" s="9" customFormat="1" x14ac:dyDescent="0.2">
      <c r="A1683" s="279"/>
      <c r="B1683" s="280"/>
      <c r="C1683" s="279"/>
      <c r="D1683" s="280"/>
      <c r="E1683" s="280"/>
      <c r="F1683" s="281"/>
      <c r="G1683" s="280"/>
      <c r="H1683" s="282"/>
      <c r="I1683" s="280"/>
      <c r="J1683" s="280"/>
      <c r="K1683" s="280"/>
      <c r="L1683" s="280"/>
      <c r="M1683" s="290"/>
      <c r="N1683" s="284"/>
    </row>
    <row r="1684" spans="1:14" s="9" customFormat="1" x14ac:dyDescent="0.2">
      <c r="A1684" s="279"/>
      <c r="B1684" s="280"/>
      <c r="C1684" s="279"/>
      <c r="D1684" s="280"/>
      <c r="E1684" s="280"/>
      <c r="F1684" s="281"/>
      <c r="G1684" s="280"/>
      <c r="H1684" s="282"/>
      <c r="I1684" s="280"/>
      <c r="J1684" s="280"/>
      <c r="K1684" s="280"/>
      <c r="L1684" s="280"/>
      <c r="M1684" s="290"/>
      <c r="N1684" s="284"/>
    </row>
    <row r="1685" spans="1:14" s="9" customFormat="1" x14ac:dyDescent="0.2">
      <c r="A1685" s="279"/>
      <c r="B1685" s="280"/>
      <c r="C1685" s="279"/>
      <c r="D1685" s="280"/>
      <c r="E1685" s="280"/>
      <c r="F1685" s="281"/>
      <c r="G1685" s="280"/>
      <c r="H1685" s="282"/>
      <c r="I1685" s="280"/>
      <c r="J1685" s="280"/>
      <c r="K1685" s="280"/>
      <c r="L1685" s="280"/>
      <c r="M1685" s="290"/>
      <c r="N1685" s="284"/>
    </row>
    <row r="1686" spans="1:14" s="9" customFormat="1" x14ac:dyDescent="0.2">
      <c r="A1686" s="279"/>
      <c r="B1686" s="280"/>
      <c r="C1686" s="279"/>
      <c r="D1686" s="280"/>
      <c r="E1686" s="280"/>
      <c r="F1686" s="281"/>
      <c r="G1686" s="280"/>
      <c r="H1686" s="282"/>
      <c r="I1686" s="280"/>
      <c r="J1686" s="280"/>
      <c r="K1686" s="280"/>
      <c r="L1686" s="280"/>
      <c r="M1686" s="290"/>
      <c r="N1686" s="284"/>
    </row>
    <row r="1687" spans="1:14" s="9" customFormat="1" x14ac:dyDescent="0.2">
      <c r="A1687" s="279"/>
      <c r="B1687" s="280"/>
      <c r="C1687" s="279"/>
      <c r="D1687" s="280"/>
      <c r="E1687" s="280"/>
      <c r="F1687" s="281"/>
      <c r="G1687" s="280"/>
      <c r="H1687" s="282"/>
      <c r="I1687" s="280"/>
      <c r="J1687" s="280"/>
      <c r="K1687" s="280"/>
      <c r="L1687" s="280"/>
      <c r="M1687" s="290"/>
      <c r="N1687" s="284"/>
    </row>
    <row r="1688" spans="1:14" s="9" customFormat="1" x14ac:dyDescent="0.2">
      <c r="A1688" s="279"/>
      <c r="B1688" s="280"/>
      <c r="C1688" s="279"/>
      <c r="D1688" s="280"/>
      <c r="E1688" s="280"/>
      <c r="F1688" s="281"/>
      <c r="G1688" s="280"/>
      <c r="H1688" s="282"/>
      <c r="I1688" s="280"/>
      <c r="J1688" s="280"/>
      <c r="K1688" s="280"/>
      <c r="L1688" s="280"/>
      <c r="M1688" s="290"/>
      <c r="N1688" s="284"/>
    </row>
    <row r="1689" spans="1:14" s="9" customFormat="1" x14ac:dyDescent="0.2">
      <c r="A1689" s="279"/>
      <c r="B1689" s="280"/>
      <c r="C1689" s="279"/>
      <c r="D1689" s="280"/>
      <c r="E1689" s="280"/>
      <c r="F1689" s="281"/>
      <c r="G1689" s="280"/>
      <c r="H1689" s="282"/>
      <c r="I1689" s="280"/>
      <c r="J1689" s="280"/>
      <c r="K1689" s="280"/>
      <c r="L1689" s="280"/>
      <c r="M1689" s="290"/>
      <c r="N1689" s="284"/>
    </row>
    <row r="1690" spans="1:14" s="9" customFormat="1" x14ac:dyDescent="0.2">
      <c r="A1690" s="279"/>
      <c r="B1690" s="280"/>
      <c r="C1690" s="279"/>
      <c r="D1690" s="280"/>
      <c r="E1690" s="280"/>
      <c r="F1690" s="281"/>
      <c r="G1690" s="280"/>
      <c r="H1690" s="282"/>
      <c r="I1690" s="280"/>
      <c r="J1690" s="280"/>
      <c r="K1690" s="280"/>
      <c r="L1690" s="280"/>
      <c r="M1690" s="290"/>
      <c r="N1690" s="284"/>
    </row>
    <row r="1691" spans="1:14" s="9" customFormat="1" x14ac:dyDescent="0.2">
      <c r="A1691" s="279"/>
      <c r="B1691" s="280"/>
      <c r="C1691" s="279"/>
      <c r="D1691" s="280"/>
      <c r="E1691" s="280"/>
      <c r="F1691" s="281"/>
      <c r="G1691" s="280"/>
      <c r="H1691" s="282"/>
      <c r="I1691" s="280"/>
      <c r="J1691" s="280"/>
      <c r="K1691" s="280"/>
      <c r="L1691" s="280"/>
      <c r="M1691" s="290"/>
      <c r="N1691" s="284"/>
    </row>
    <row r="1692" spans="1:14" s="9" customFormat="1" x14ac:dyDescent="0.2">
      <c r="A1692" s="279"/>
      <c r="B1692" s="280"/>
      <c r="C1692" s="279"/>
      <c r="D1692" s="280"/>
      <c r="E1692" s="280"/>
      <c r="F1692" s="281"/>
      <c r="G1692" s="280"/>
      <c r="H1692" s="282"/>
      <c r="I1692" s="280"/>
      <c r="J1692" s="280"/>
      <c r="K1692" s="280"/>
      <c r="L1692" s="280"/>
      <c r="M1692" s="290"/>
      <c r="N1692" s="284"/>
    </row>
    <row r="1693" spans="1:14" s="9" customFormat="1" x14ac:dyDescent="0.2">
      <c r="A1693" s="279"/>
      <c r="B1693" s="280"/>
      <c r="C1693" s="279"/>
      <c r="D1693" s="280"/>
      <c r="E1693" s="280"/>
      <c r="F1693" s="281"/>
      <c r="G1693" s="280"/>
      <c r="H1693" s="282"/>
      <c r="I1693" s="280"/>
      <c r="J1693" s="280"/>
      <c r="K1693" s="280"/>
      <c r="L1693" s="280"/>
      <c r="M1693" s="290"/>
      <c r="N1693" s="284"/>
    </row>
    <row r="1694" spans="1:14" s="9" customFormat="1" x14ac:dyDescent="0.2">
      <c r="A1694" s="279"/>
      <c r="B1694" s="280"/>
      <c r="C1694" s="279"/>
      <c r="D1694" s="280"/>
      <c r="E1694" s="280"/>
      <c r="F1694" s="281"/>
      <c r="G1694" s="280"/>
      <c r="H1694" s="282"/>
      <c r="I1694" s="280"/>
      <c r="J1694" s="280"/>
      <c r="K1694" s="280"/>
      <c r="L1694" s="280"/>
      <c r="M1694" s="290"/>
      <c r="N1694" s="284"/>
    </row>
    <row r="1695" spans="1:14" s="9" customFormat="1" x14ac:dyDescent="0.2">
      <c r="A1695" s="279"/>
      <c r="B1695" s="280"/>
      <c r="C1695" s="279"/>
      <c r="D1695" s="280"/>
      <c r="E1695" s="280"/>
      <c r="F1695" s="281"/>
      <c r="G1695" s="280"/>
      <c r="H1695" s="282"/>
      <c r="I1695" s="280"/>
      <c r="J1695" s="280"/>
      <c r="K1695" s="280"/>
      <c r="L1695" s="280"/>
      <c r="M1695" s="290"/>
      <c r="N1695" s="284"/>
    </row>
    <row r="1696" spans="1:14" s="9" customFormat="1" x14ac:dyDescent="0.2">
      <c r="A1696" s="279"/>
      <c r="B1696" s="280"/>
      <c r="C1696" s="279"/>
      <c r="D1696" s="280"/>
      <c r="E1696" s="280"/>
      <c r="F1696" s="281"/>
      <c r="G1696" s="280"/>
      <c r="H1696" s="282"/>
      <c r="I1696" s="280"/>
      <c r="J1696" s="280"/>
      <c r="K1696" s="280"/>
      <c r="L1696" s="280"/>
      <c r="M1696" s="290"/>
      <c r="N1696" s="284"/>
    </row>
    <row r="1697" spans="1:14" s="9" customFormat="1" x14ac:dyDescent="0.2">
      <c r="A1697" s="279"/>
      <c r="B1697" s="280"/>
      <c r="C1697" s="279"/>
      <c r="D1697" s="280"/>
      <c r="E1697" s="280"/>
      <c r="F1697" s="281"/>
      <c r="G1697" s="280"/>
      <c r="H1697" s="282"/>
      <c r="I1697" s="280"/>
      <c r="J1697" s="280"/>
      <c r="K1697" s="280"/>
      <c r="L1697" s="280"/>
      <c r="M1697" s="290"/>
      <c r="N1697" s="284"/>
    </row>
    <row r="1698" spans="1:14" s="9" customFormat="1" x14ac:dyDescent="0.2">
      <c r="A1698" s="279"/>
      <c r="B1698" s="280"/>
      <c r="C1698" s="279"/>
      <c r="D1698" s="280"/>
      <c r="E1698" s="280"/>
      <c r="F1698" s="281"/>
      <c r="G1698" s="280"/>
      <c r="H1698" s="282"/>
      <c r="I1698" s="280"/>
      <c r="J1698" s="280"/>
      <c r="K1698" s="280"/>
      <c r="L1698" s="280"/>
      <c r="M1698" s="290"/>
      <c r="N1698" s="284"/>
    </row>
    <row r="1699" spans="1:14" s="9" customFormat="1" x14ac:dyDescent="0.2">
      <c r="A1699" s="279"/>
      <c r="B1699" s="280"/>
      <c r="C1699" s="279"/>
      <c r="D1699" s="280"/>
      <c r="E1699" s="280"/>
      <c r="F1699" s="281"/>
      <c r="G1699" s="280"/>
      <c r="H1699" s="282"/>
      <c r="I1699" s="280"/>
      <c r="J1699" s="280"/>
      <c r="K1699" s="280"/>
      <c r="L1699" s="280"/>
      <c r="M1699" s="290"/>
      <c r="N1699" s="284"/>
    </row>
    <row r="1700" spans="1:14" s="9" customFormat="1" x14ac:dyDescent="0.2">
      <c r="A1700" s="279"/>
      <c r="B1700" s="280"/>
      <c r="C1700" s="279"/>
      <c r="D1700" s="280"/>
      <c r="E1700" s="280"/>
      <c r="F1700" s="281"/>
      <c r="G1700" s="280"/>
      <c r="H1700" s="282"/>
      <c r="I1700" s="280"/>
      <c r="J1700" s="280"/>
      <c r="K1700" s="280"/>
      <c r="L1700" s="280"/>
      <c r="M1700" s="290"/>
      <c r="N1700" s="284"/>
    </row>
    <row r="1701" spans="1:14" s="9" customFormat="1" x14ac:dyDescent="0.2">
      <c r="A1701" s="279"/>
      <c r="B1701" s="280"/>
      <c r="C1701" s="279"/>
      <c r="D1701" s="280"/>
      <c r="E1701" s="280"/>
      <c r="F1701" s="281"/>
      <c r="G1701" s="280"/>
      <c r="H1701" s="282"/>
      <c r="I1701" s="280"/>
      <c r="J1701" s="280"/>
      <c r="K1701" s="280"/>
      <c r="L1701" s="280"/>
      <c r="M1701" s="290"/>
      <c r="N1701" s="284"/>
    </row>
    <row r="1702" spans="1:14" s="9" customFormat="1" x14ac:dyDescent="0.2">
      <c r="A1702" s="279"/>
      <c r="B1702" s="280"/>
      <c r="C1702" s="279"/>
      <c r="D1702" s="280"/>
      <c r="E1702" s="280"/>
      <c r="F1702" s="281"/>
      <c r="G1702" s="280"/>
      <c r="H1702" s="282"/>
      <c r="I1702" s="280"/>
      <c r="J1702" s="280"/>
      <c r="K1702" s="280"/>
      <c r="L1702" s="280"/>
      <c r="M1702" s="290"/>
      <c r="N1702" s="284"/>
    </row>
    <row r="1703" spans="1:14" s="9" customFormat="1" x14ac:dyDescent="0.2">
      <c r="A1703" s="279"/>
      <c r="B1703" s="280"/>
      <c r="C1703" s="279"/>
      <c r="D1703" s="280"/>
      <c r="E1703" s="280"/>
      <c r="F1703" s="281"/>
      <c r="G1703" s="280"/>
      <c r="H1703" s="282"/>
      <c r="I1703" s="280"/>
      <c r="J1703" s="280"/>
      <c r="K1703" s="280"/>
      <c r="L1703" s="280"/>
      <c r="M1703" s="290"/>
      <c r="N1703" s="284"/>
    </row>
    <row r="1704" spans="1:14" s="9" customFormat="1" x14ac:dyDescent="0.2">
      <c r="A1704" s="279"/>
      <c r="B1704" s="280"/>
      <c r="C1704" s="279"/>
      <c r="D1704" s="280"/>
      <c r="E1704" s="280"/>
      <c r="F1704" s="281"/>
      <c r="G1704" s="280"/>
      <c r="H1704" s="282"/>
      <c r="I1704" s="280"/>
      <c r="J1704" s="280"/>
      <c r="K1704" s="280"/>
      <c r="L1704" s="280"/>
      <c r="M1704" s="290"/>
      <c r="N1704" s="284"/>
    </row>
    <row r="1705" spans="1:14" s="9" customFormat="1" x14ac:dyDescent="0.2">
      <c r="A1705" s="279"/>
      <c r="B1705" s="280"/>
      <c r="C1705" s="279"/>
      <c r="D1705" s="280"/>
      <c r="E1705" s="280"/>
      <c r="F1705" s="281"/>
      <c r="G1705" s="280"/>
      <c r="H1705" s="282"/>
      <c r="I1705" s="280"/>
      <c r="J1705" s="280"/>
      <c r="K1705" s="280"/>
      <c r="L1705" s="280"/>
      <c r="M1705" s="290"/>
      <c r="N1705" s="284"/>
    </row>
    <row r="1706" spans="1:14" s="9" customFormat="1" x14ac:dyDescent="0.2">
      <c r="A1706" s="279"/>
      <c r="B1706" s="280"/>
      <c r="C1706" s="279"/>
      <c r="D1706" s="280"/>
      <c r="E1706" s="280"/>
      <c r="F1706" s="281"/>
      <c r="G1706" s="280"/>
      <c r="H1706" s="282"/>
      <c r="I1706" s="280"/>
      <c r="J1706" s="280"/>
      <c r="K1706" s="280"/>
      <c r="L1706" s="280"/>
      <c r="M1706" s="290"/>
      <c r="N1706" s="284"/>
    </row>
    <row r="1707" spans="1:14" s="9" customFormat="1" x14ac:dyDescent="0.2">
      <c r="A1707" s="279"/>
      <c r="B1707" s="280"/>
      <c r="C1707" s="279"/>
      <c r="D1707" s="280"/>
      <c r="E1707" s="280"/>
      <c r="F1707" s="281"/>
      <c r="G1707" s="280"/>
      <c r="H1707" s="282"/>
      <c r="I1707" s="280"/>
      <c r="J1707" s="280"/>
      <c r="K1707" s="280"/>
      <c r="L1707" s="280"/>
      <c r="M1707" s="290"/>
      <c r="N1707" s="284"/>
    </row>
    <row r="1708" spans="1:14" s="9" customFormat="1" x14ac:dyDescent="0.2">
      <c r="A1708" s="279"/>
      <c r="B1708" s="280"/>
      <c r="C1708" s="279"/>
      <c r="D1708" s="280"/>
      <c r="E1708" s="280"/>
      <c r="F1708" s="281"/>
      <c r="G1708" s="280"/>
      <c r="H1708" s="282"/>
      <c r="I1708" s="280"/>
      <c r="J1708" s="280"/>
      <c r="K1708" s="280"/>
      <c r="L1708" s="280"/>
      <c r="M1708" s="290"/>
      <c r="N1708" s="284"/>
    </row>
    <row r="1709" spans="1:14" s="9" customFormat="1" x14ac:dyDescent="0.2">
      <c r="A1709" s="279"/>
      <c r="B1709" s="280"/>
      <c r="C1709" s="279"/>
      <c r="D1709" s="280"/>
      <c r="E1709" s="280"/>
      <c r="F1709" s="281"/>
      <c r="G1709" s="280"/>
      <c r="H1709" s="282"/>
      <c r="I1709" s="280"/>
      <c r="J1709" s="280"/>
      <c r="K1709" s="280"/>
      <c r="L1709" s="280"/>
      <c r="M1709" s="290"/>
      <c r="N1709" s="284"/>
    </row>
    <row r="1710" spans="1:14" s="9" customFormat="1" x14ac:dyDescent="0.2">
      <c r="A1710" s="279"/>
      <c r="B1710" s="280"/>
      <c r="C1710" s="279"/>
      <c r="D1710" s="280"/>
      <c r="E1710" s="280"/>
      <c r="F1710" s="281"/>
      <c r="G1710" s="280"/>
      <c r="H1710" s="282"/>
      <c r="I1710" s="280"/>
      <c r="J1710" s="280"/>
      <c r="K1710" s="280"/>
      <c r="L1710" s="280"/>
      <c r="M1710" s="290"/>
      <c r="N1710" s="284"/>
    </row>
    <row r="1711" spans="1:14" s="9" customFormat="1" x14ac:dyDescent="0.2">
      <c r="A1711" s="279"/>
      <c r="B1711" s="280"/>
      <c r="C1711" s="279"/>
      <c r="D1711" s="280"/>
      <c r="E1711" s="280"/>
      <c r="F1711" s="281"/>
      <c r="G1711" s="280"/>
      <c r="H1711" s="282"/>
      <c r="I1711" s="280"/>
      <c r="J1711" s="280"/>
      <c r="K1711" s="280"/>
      <c r="L1711" s="280"/>
      <c r="M1711" s="290"/>
      <c r="N1711" s="284"/>
    </row>
    <row r="1712" spans="1:14" s="9" customFormat="1" x14ac:dyDescent="0.2">
      <c r="A1712" s="279"/>
      <c r="B1712" s="280"/>
      <c r="C1712" s="279"/>
      <c r="D1712" s="280"/>
      <c r="E1712" s="280"/>
      <c r="F1712" s="281"/>
      <c r="G1712" s="280"/>
      <c r="H1712" s="282"/>
      <c r="I1712" s="280"/>
      <c r="J1712" s="280"/>
      <c r="K1712" s="280"/>
      <c r="L1712" s="280"/>
      <c r="M1712" s="290"/>
      <c r="N1712" s="284"/>
    </row>
    <row r="1713" spans="1:14" s="9" customFormat="1" x14ac:dyDescent="0.2">
      <c r="A1713" s="279"/>
      <c r="B1713" s="280"/>
      <c r="C1713" s="279"/>
      <c r="D1713" s="280"/>
      <c r="E1713" s="280"/>
      <c r="F1713" s="281"/>
      <c r="G1713" s="280"/>
      <c r="H1713" s="282"/>
      <c r="I1713" s="280"/>
      <c r="J1713" s="280"/>
      <c r="K1713" s="280"/>
      <c r="L1713" s="280"/>
      <c r="M1713" s="290"/>
      <c r="N1713" s="284"/>
    </row>
    <row r="1714" spans="1:14" s="9" customFormat="1" x14ac:dyDescent="0.2">
      <c r="A1714" s="279"/>
      <c r="B1714" s="280"/>
      <c r="C1714" s="279"/>
      <c r="D1714" s="280"/>
      <c r="E1714" s="280"/>
      <c r="F1714" s="281"/>
      <c r="G1714" s="280"/>
      <c r="H1714" s="282"/>
      <c r="I1714" s="280"/>
      <c r="J1714" s="280"/>
      <c r="K1714" s="280"/>
      <c r="L1714" s="280"/>
      <c r="M1714" s="290"/>
      <c r="N1714" s="284"/>
    </row>
    <row r="1715" spans="1:14" s="9" customFormat="1" x14ac:dyDescent="0.2">
      <c r="A1715" s="279"/>
      <c r="B1715" s="280"/>
      <c r="C1715" s="279"/>
      <c r="D1715" s="280"/>
      <c r="E1715" s="280"/>
      <c r="F1715" s="281"/>
      <c r="G1715" s="280"/>
      <c r="H1715" s="282"/>
      <c r="I1715" s="280"/>
      <c r="J1715" s="280"/>
      <c r="K1715" s="280"/>
      <c r="L1715" s="280"/>
      <c r="M1715" s="290"/>
      <c r="N1715" s="284"/>
    </row>
    <row r="1716" spans="1:14" s="9" customFormat="1" x14ac:dyDescent="0.2">
      <c r="A1716" s="279"/>
      <c r="B1716" s="280"/>
      <c r="C1716" s="279"/>
      <c r="D1716" s="280"/>
      <c r="E1716" s="280"/>
      <c r="F1716" s="281"/>
      <c r="G1716" s="280"/>
      <c r="H1716" s="282"/>
      <c r="I1716" s="280"/>
      <c r="J1716" s="280"/>
      <c r="K1716" s="280"/>
      <c r="L1716" s="280"/>
      <c r="M1716" s="290"/>
      <c r="N1716" s="284"/>
    </row>
    <row r="1717" spans="1:14" s="9" customFormat="1" x14ac:dyDescent="0.2">
      <c r="A1717" s="279"/>
      <c r="B1717" s="280"/>
      <c r="C1717" s="279"/>
      <c r="D1717" s="280"/>
      <c r="E1717" s="280"/>
      <c r="F1717" s="281"/>
      <c r="G1717" s="280"/>
      <c r="H1717" s="282"/>
      <c r="I1717" s="280"/>
      <c r="J1717" s="280"/>
      <c r="K1717" s="280"/>
      <c r="L1717" s="280"/>
      <c r="M1717" s="290"/>
      <c r="N1717" s="284"/>
    </row>
    <row r="1718" spans="1:14" s="9" customFormat="1" x14ac:dyDescent="0.2">
      <c r="A1718" s="279"/>
      <c r="B1718" s="280"/>
      <c r="C1718" s="279"/>
      <c r="D1718" s="280"/>
      <c r="E1718" s="280"/>
      <c r="F1718" s="281"/>
      <c r="G1718" s="280"/>
      <c r="H1718" s="282"/>
      <c r="I1718" s="280"/>
      <c r="J1718" s="280"/>
      <c r="K1718" s="280"/>
      <c r="L1718" s="280"/>
      <c r="M1718" s="290"/>
      <c r="N1718" s="284"/>
    </row>
    <row r="1719" spans="1:14" s="9" customFormat="1" x14ac:dyDescent="0.2">
      <c r="A1719" s="279"/>
      <c r="B1719" s="280"/>
      <c r="C1719" s="279"/>
      <c r="D1719" s="280"/>
      <c r="E1719" s="280"/>
      <c r="F1719" s="281"/>
      <c r="G1719" s="280"/>
      <c r="H1719" s="282"/>
      <c r="I1719" s="280"/>
      <c r="J1719" s="280"/>
      <c r="K1719" s="280"/>
      <c r="L1719" s="280"/>
      <c r="M1719" s="290"/>
      <c r="N1719" s="284"/>
    </row>
    <row r="1720" spans="1:14" s="9" customFormat="1" x14ac:dyDescent="0.2">
      <c r="A1720" s="279"/>
      <c r="B1720" s="280"/>
      <c r="C1720" s="279"/>
      <c r="D1720" s="280"/>
      <c r="E1720" s="280"/>
      <c r="F1720" s="281"/>
      <c r="G1720" s="280"/>
      <c r="H1720" s="282"/>
      <c r="I1720" s="280"/>
      <c r="J1720" s="280"/>
      <c r="K1720" s="280"/>
      <c r="L1720" s="280"/>
      <c r="M1720" s="290"/>
      <c r="N1720" s="284"/>
    </row>
    <row r="1721" spans="1:14" s="9" customFormat="1" x14ac:dyDescent="0.2">
      <c r="A1721" s="279"/>
      <c r="B1721" s="280"/>
      <c r="C1721" s="279"/>
      <c r="D1721" s="280"/>
      <c r="E1721" s="280"/>
      <c r="F1721" s="281"/>
      <c r="G1721" s="280"/>
      <c r="H1721" s="282"/>
      <c r="I1721" s="280"/>
      <c r="J1721" s="280"/>
      <c r="K1721" s="280"/>
      <c r="L1721" s="280"/>
      <c r="M1721" s="290"/>
      <c r="N1721" s="284"/>
    </row>
    <row r="1722" spans="1:14" s="9" customFormat="1" x14ac:dyDescent="0.2">
      <c r="A1722" s="279"/>
      <c r="B1722" s="280"/>
      <c r="C1722" s="279"/>
      <c r="D1722" s="280"/>
      <c r="E1722" s="280"/>
      <c r="F1722" s="281"/>
      <c r="G1722" s="280"/>
      <c r="H1722" s="282"/>
      <c r="I1722" s="280"/>
      <c r="J1722" s="280"/>
      <c r="K1722" s="280"/>
      <c r="L1722" s="280"/>
      <c r="M1722" s="290"/>
      <c r="N1722" s="284"/>
    </row>
    <row r="1723" spans="1:14" s="9" customFormat="1" x14ac:dyDescent="0.2">
      <c r="A1723" s="279"/>
      <c r="B1723" s="280"/>
      <c r="C1723" s="279"/>
      <c r="D1723" s="280"/>
      <c r="E1723" s="280"/>
      <c r="F1723" s="281"/>
      <c r="G1723" s="280"/>
      <c r="H1723" s="282"/>
      <c r="I1723" s="280"/>
      <c r="J1723" s="280"/>
      <c r="K1723" s="280"/>
      <c r="L1723" s="280"/>
      <c r="M1723" s="290"/>
      <c r="N1723" s="284"/>
    </row>
    <row r="1724" spans="1:14" s="9" customFormat="1" x14ac:dyDescent="0.2">
      <c r="A1724" s="279"/>
      <c r="B1724" s="280"/>
      <c r="C1724" s="279"/>
      <c r="D1724" s="280"/>
      <c r="E1724" s="280"/>
      <c r="F1724" s="281"/>
      <c r="G1724" s="280"/>
      <c r="H1724" s="282"/>
      <c r="I1724" s="280"/>
      <c r="J1724" s="280"/>
      <c r="K1724" s="280"/>
      <c r="L1724" s="280"/>
      <c r="M1724" s="290"/>
      <c r="N1724" s="284"/>
    </row>
    <row r="1725" spans="1:14" s="9" customFormat="1" x14ac:dyDescent="0.2">
      <c r="A1725" s="279"/>
      <c r="B1725" s="280"/>
      <c r="C1725" s="279"/>
      <c r="D1725" s="280"/>
      <c r="E1725" s="280"/>
      <c r="F1725" s="281"/>
      <c r="G1725" s="280"/>
      <c r="H1725" s="282"/>
      <c r="I1725" s="280"/>
      <c r="J1725" s="280"/>
      <c r="K1725" s="280"/>
      <c r="L1725" s="280"/>
      <c r="M1725" s="290"/>
      <c r="N1725" s="284"/>
    </row>
    <row r="1726" spans="1:14" s="9" customFormat="1" x14ac:dyDescent="0.2">
      <c r="A1726" s="279"/>
      <c r="B1726" s="280"/>
      <c r="C1726" s="279"/>
      <c r="D1726" s="280"/>
      <c r="E1726" s="280"/>
      <c r="F1726" s="281"/>
      <c r="G1726" s="280"/>
      <c r="H1726" s="282"/>
      <c r="I1726" s="280"/>
      <c r="J1726" s="280"/>
      <c r="K1726" s="280"/>
      <c r="L1726" s="280"/>
      <c r="M1726" s="290"/>
      <c r="N1726" s="284"/>
    </row>
    <row r="1727" spans="1:14" s="9" customFormat="1" x14ac:dyDescent="0.2">
      <c r="A1727" s="279"/>
      <c r="B1727" s="280"/>
      <c r="C1727" s="279"/>
      <c r="D1727" s="280"/>
      <c r="E1727" s="280"/>
      <c r="F1727" s="281"/>
      <c r="G1727" s="280"/>
      <c r="H1727" s="282"/>
      <c r="I1727" s="280"/>
      <c r="J1727" s="280"/>
      <c r="K1727" s="280"/>
      <c r="L1727" s="280"/>
      <c r="M1727" s="290"/>
      <c r="N1727" s="284"/>
    </row>
    <row r="1728" spans="1:14" s="9" customFormat="1" x14ac:dyDescent="0.2">
      <c r="A1728" s="279"/>
      <c r="B1728" s="280"/>
      <c r="C1728" s="279"/>
      <c r="D1728" s="280"/>
      <c r="E1728" s="280"/>
      <c r="F1728" s="281"/>
      <c r="G1728" s="280"/>
      <c r="H1728" s="282"/>
      <c r="I1728" s="280"/>
      <c r="J1728" s="280"/>
      <c r="K1728" s="280"/>
      <c r="L1728" s="280"/>
      <c r="M1728" s="290"/>
      <c r="N1728" s="284"/>
    </row>
    <row r="1729" spans="1:14" s="9" customFormat="1" x14ac:dyDescent="0.2">
      <c r="A1729" s="279"/>
      <c r="B1729" s="280"/>
      <c r="C1729" s="279"/>
      <c r="D1729" s="280"/>
      <c r="E1729" s="280"/>
      <c r="F1729" s="281"/>
      <c r="G1729" s="280"/>
      <c r="H1729" s="282"/>
      <c r="I1729" s="280"/>
      <c r="J1729" s="280"/>
      <c r="K1729" s="280"/>
      <c r="L1729" s="280"/>
      <c r="M1729" s="290"/>
      <c r="N1729" s="284"/>
    </row>
    <row r="1730" spans="1:14" s="9" customFormat="1" x14ac:dyDescent="0.2">
      <c r="A1730" s="279"/>
      <c r="B1730" s="280"/>
      <c r="C1730" s="279"/>
      <c r="D1730" s="280"/>
      <c r="E1730" s="280"/>
      <c r="F1730" s="281"/>
      <c r="G1730" s="280"/>
      <c r="H1730" s="282"/>
      <c r="I1730" s="280"/>
      <c r="J1730" s="280"/>
      <c r="K1730" s="280"/>
      <c r="L1730" s="280"/>
      <c r="M1730" s="290"/>
      <c r="N1730" s="284"/>
    </row>
    <row r="1731" spans="1:14" s="9" customFormat="1" x14ac:dyDescent="0.2">
      <c r="A1731" s="279"/>
      <c r="B1731" s="280"/>
      <c r="C1731" s="279"/>
      <c r="D1731" s="280"/>
      <c r="E1731" s="280"/>
      <c r="F1731" s="281"/>
      <c r="G1731" s="280"/>
      <c r="H1731" s="282"/>
      <c r="I1731" s="280"/>
      <c r="J1731" s="280"/>
      <c r="K1731" s="280"/>
      <c r="L1731" s="280"/>
      <c r="M1731" s="290"/>
      <c r="N1731" s="284"/>
    </row>
    <row r="1732" spans="1:14" s="9" customFormat="1" x14ac:dyDescent="0.2">
      <c r="A1732" s="279"/>
      <c r="B1732" s="280"/>
      <c r="C1732" s="279"/>
      <c r="D1732" s="280"/>
      <c r="E1732" s="280"/>
      <c r="F1732" s="281"/>
      <c r="G1732" s="280"/>
      <c r="H1732" s="282"/>
      <c r="I1732" s="280"/>
      <c r="J1732" s="280"/>
      <c r="K1732" s="280"/>
      <c r="L1732" s="280"/>
      <c r="M1732" s="290"/>
      <c r="N1732" s="284"/>
    </row>
    <row r="1733" spans="1:14" s="9" customFormat="1" x14ac:dyDescent="0.2">
      <c r="A1733" s="279"/>
      <c r="B1733" s="280"/>
      <c r="C1733" s="279"/>
      <c r="D1733" s="280"/>
      <c r="E1733" s="280"/>
      <c r="F1733" s="281"/>
      <c r="G1733" s="280"/>
      <c r="H1733" s="282"/>
      <c r="I1733" s="280"/>
      <c r="J1733" s="280"/>
      <c r="K1733" s="280"/>
      <c r="L1733" s="280"/>
      <c r="M1733" s="290"/>
      <c r="N1733" s="284"/>
    </row>
    <row r="1734" spans="1:14" s="9" customFormat="1" x14ac:dyDescent="0.2">
      <c r="A1734" s="279"/>
      <c r="B1734" s="280"/>
      <c r="C1734" s="279"/>
      <c r="D1734" s="280"/>
      <c r="E1734" s="280"/>
      <c r="F1734" s="281"/>
      <c r="G1734" s="280"/>
      <c r="H1734" s="282"/>
      <c r="I1734" s="280"/>
      <c r="J1734" s="280"/>
      <c r="K1734" s="280"/>
      <c r="L1734" s="280"/>
      <c r="M1734" s="290"/>
      <c r="N1734" s="284"/>
    </row>
    <row r="1735" spans="1:14" s="9" customFormat="1" x14ac:dyDescent="0.2">
      <c r="A1735" s="279"/>
      <c r="B1735" s="280"/>
      <c r="C1735" s="279"/>
      <c r="D1735" s="280"/>
      <c r="E1735" s="280"/>
      <c r="F1735" s="281"/>
      <c r="G1735" s="280"/>
      <c r="H1735" s="282"/>
      <c r="I1735" s="280"/>
      <c r="J1735" s="280"/>
      <c r="K1735" s="280"/>
      <c r="L1735" s="280"/>
      <c r="M1735" s="290"/>
      <c r="N1735" s="284"/>
    </row>
    <row r="1736" spans="1:14" s="9" customFormat="1" x14ac:dyDescent="0.2">
      <c r="A1736" s="279"/>
      <c r="B1736" s="280"/>
      <c r="C1736" s="279"/>
      <c r="D1736" s="280"/>
      <c r="E1736" s="280"/>
      <c r="F1736" s="281"/>
      <c r="G1736" s="280"/>
      <c r="H1736" s="282"/>
      <c r="I1736" s="280"/>
      <c r="J1736" s="280"/>
      <c r="K1736" s="280"/>
      <c r="L1736" s="280"/>
      <c r="M1736" s="290"/>
      <c r="N1736" s="284"/>
    </row>
    <row r="1737" spans="1:14" s="9" customFormat="1" x14ac:dyDescent="0.2">
      <c r="A1737" s="279"/>
      <c r="B1737" s="280"/>
      <c r="C1737" s="279"/>
      <c r="D1737" s="280"/>
      <c r="E1737" s="280"/>
      <c r="F1737" s="281"/>
      <c r="G1737" s="280"/>
      <c r="H1737" s="282"/>
      <c r="I1737" s="280"/>
      <c r="J1737" s="280"/>
      <c r="K1737" s="280"/>
      <c r="L1737" s="280"/>
      <c r="M1737" s="290"/>
      <c r="N1737" s="284"/>
    </row>
    <row r="1738" spans="1:14" s="9" customFormat="1" x14ac:dyDescent="0.2">
      <c r="A1738" s="279"/>
      <c r="B1738" s="280"/>
      <c r="C1738" s="279"/>
      <c r="D1738" s="280"/>
      <c r="E1738" s="280"/>
      <c r="F1738" s="281"/>
      <c r="G1738" s="280"/>
      <c r="H1738" s="282"/>
      <c r="I1738" s="280"/>
      <c r="J1738" s="280"/>
      <c r="K1738" s="280"/>
      <c r="L1738" s="280"/>
      <c r="M1738" s="290"/>
      <c r="N1738" s="284"/>
    </row>
    <row r="1739" spans="1:14" s="9" customFormat="1" x14ac:dyDescent="0.2">
      <c r="A1739" s="279"/>
      <c r="B1739" s="280"/>
      <c r="C1739" s="279"/>
      <c r="D1739" s="280"/>
      <c r="E1739" s="280"/>
      <c r="F1739" s="281"/>
      <c r="G1739" s="280"/>
      <c r="H1739" s="282"/>
      <c r="I1739" s="280"/>
      <c r="J1739" s="280"/>
      <c r="K1739" s="280"/>
      <c r="L1739" s="280"/>
      <c r="M1739" s="290"/>
      <c r="N1739" s="284"/>
    </row>
    <row r="1740" spans="1:14" s="9" customFormat="1" x14ac:dyDescent="0.2">
      <c r="A1740" s="279"/>
      <c r="B1740" s="280"/>
      <c r="C1740" s="279"/>
      <c r="D1740" s="280"/>
      <c r="E1740" s="280"/>
      <c r="F1740" s="281"/>
      <c r="G1740" s="280"/>
      <c r="H1740" s="282"/>
      <c r="I1740" s="280"/>
      <c r="J1740" s="280"/>
      <c r="K1740" s="280"/>
      <c r="L1740" s="280"/>
      <c r="M1740" s="290"/>
      <c r="N1740" s="284"/>
    </row>
    <row r="1741" spans="1:14" s="9" customFormat="1" x14ac:dyDescent="0.2">
      <c r="A1741" s="279"/>
      <c r="B1741" s="280"/>
      <c r="C1741" s="279"/>
      <c r="D1741" s="280"/>
      <c r="E1741" s="280"/>
      <c r="F1741" s="281"/>
      <c r="G1741" s="280"/>
      <c r="H1741" s="282"/>
      <c r="I1741" s="280"/>
      <c r="J1741" s="280"/>
      <c r="K1741" s="280"/>
      <c r="L1741" s="280"/>
      <c r="M1741" s="290"/>
      <c r="N1741" s="284"/>
    </row>
    <row r="1742" spans="1:14" s="9" customFormat="1" x14ac:dyDescent="0.2">
      <c r="A1742" s="279"/>
      <c r="B1742" s="280"/>
      <c r="C1742" s="279"/>
      <c r="D1742" s="280"/>
      <c r="E1742" s="280"/>
      <c r="F1742" s="281"/>
      <c r="G1742" s="280"/>
      <c r="H1742" s="282"/>
      <c r="I1742" s="280"/>
      <c r="J1742" s="280"/>
      <c r="K1742" s="280"/>
      <c r="L1742" s="280"/>
      <c r="M1742" s="290"/>
      <c r="N1742" s="284"/>
    </row>
    <row r="1743" spans="1:14" s="9" customFormat="1" x14ac:dyDescent="0.2">
      <c r="A1743" s="279"/>
      <c r="B1743" s="280"/>
      <c r="C1743" s="279"/>
      <c r="D1743" s="280"/>
      <c r="E1743" s="280"/>
      <c r="F1743" s="281"/>
      <c r="G1743" s="280"/>
      <c r="H1743" s="282"/>
      <c r="I1743" s="280"/>
      <c r="J1743" s="280"/>
      <c r="K1743" s="280"/>
      <c r="L1743" s="280"/>
      <c r="M1743" s="290"/>
      <c r="N1743" s="284"/>
    </row>
    <row r="1744" spans="1:14" s="9" customFormat="1" x14ac:dyDescent="0.2">
      <c r="A1744" s="279"/>
      <c r="B1744" s="280"/>
      <c r="C1744" s="279"/>
      <c r="D1744" s="280"/>
      <c r="E1744" s="280"/>
      <c r="F1744" s="281"/>
      <c r="G1744" s="280"/>
      <c r="H1744" s="282"/>
      <c r="I1744" s="280"/>
      <c r="J1744" s="280"/>
      <c r="K1744" s="280"/>
      <c r="L1744" s="280"/>
      <c r="M1744" s="290"/>
      <c r="N1744" s="284"/>
    </row>
    <row r="1745" spans="1:14" s="9" customFormat="1" x14ac:dyDescent="0.2">
      <c r="A1745" s="279"/>
      <c r="B1745" s="280"/>
      <c r="C1745" s="279"/>
      <c r="D1745" s="280"/>
      <c r="E1745" s="280"/>
      <c r="F1745" s="281"/>
      <c r="G1745" s="280"/>
      <c r="H1745" s="282"/>
      <c r="I1745" s="280"/>
      <c r="J1745" s="280"/>
      <c r="K1745" s="280"/>
      <c r="L1745" s="280"/>
      <c r="M1745" s="290"/>
      <c r="N1745" s="284"/>
    </row>
    <row r="1746" spans="1:14" s="9" customFormat="1" x14ac:dyDescent="0.2">
      <c r="A1746" s="279"/>
      <c r="B1746" s="280"/>
      <c r="C1746" s="279"/>
      <c r="D1746" s="280"/>
      <c r="E1746" s="280"/>
      <c r="F1746" s="281"/>
      <c r="G1746" s="280"/>
      <c r="H1746" s="282"/>
      <c r="I1746" s="280"/>
      <c r="J1746" s="280"/>
      <c r="K1746" s="280"/>
      <c r="L1746" s="280"/>
      <c r="M1746" s="290"/>
      <c r="N1746" s="284"/>
    </row>
    <row r="1747" spans="1:14" s="9" customFormat="1" x14ac:dyDescent="0.2">
      <c r="A1747" s="279"/>
      <c r="B1747" s="280"/>
      <c r="C1747" s="279"/>
      <c r="D1747" s="280"/>
      <c r="E1747" s="280"/>
      <c r="F1747" s="281"/>
      <c r="G1747" s="280"/>
      <c r="H1747" s="282"/>
      <c r="I1747" s="280"/>
      <c r="J1747" s="280"/>
      <c r="K1747" s="280"/>
      <c r="L1747" s="280"/>
      <c r="M1747" s="290"/>
      <c r="N1747" s="284"/>
    </row>
    <row r="1748" spans="1:14" s="9" customFormat="1" x14ac:dyDescent="0.2">
      <c r="A1748" s="279"/>
      <c r="B1748" s="280"/>
      <c r="C1748" s="279"/>
      <c r="D1748" s="280"/>
      <c r="E1748" s="280"/>
      <c r="F1748" s="281"/>
      <c r="G1748" s="280"/>
      <c r="H1748" s="282"/>
      <c r="I1748" s="280"/>
      <c r="J1748" s="280"/>
      <c r="K1748" s="280"/>
      <c r="L1748" s="280"/>
      <c r="M1748" s="290"/>
      <c r="N1748" s="284"/>
    </row>
    <row r="1749" spans="1:14" s="9" customFormat="1" x14ac:dyDescent="0.2">
      <c r="A1749" s="279"/>
      <c r="B1749" s="280"/>
      <c r="C1749" s="279"/>
      <c r="D1749" s="280"/>
      <c r="E1749" s="280"/>
      <c r="F1749" s="281"/>
      <c r="G1749" s="280"/>
      <c r="H1749" s="282"/>
      <c r="I1749" s="280"/>
      <c r="J1749" s="280"/>
      <c r="K1749" s="280"/>
      <c r="L1749" s="280"/>
      <c r="M1749" s="290"/>
      <c r="N1749" s="284"/>
    </row>
    <row r="1750" spans="1:14" s="9" customFormat="1" x14ac:dyDescent="0.2">
      <c r="A1750" s="279"/>
      <c r="B1750" s="280"/>
      <c r="C1750" s="279"/>
      <c r="D1750" s="280"/>
      <c r="E1750" s="280"/>
      <c r="F1750" s="281"/>
      <c r="G1750" s="280"/>
      <c r="H1750" s="282"/>
      <c r="I1750" s="280"/>
      <c r="J1750" s="280"/>
      <c r="K1750" s="280"/>
      <c r="L1750" s="280"/>
      <c r="M1750" s="290"/>
      <c r="N1750" s="284"/>
    </row>
    <row r="1751" spans="1:14" s="9" customFormat="1" x14ac:dyDescent="0.2">
      <c r="A1751" s="279"/>
      <c r="B1751" s="280"/>
      <c r="C1751" s="279"/>
      <c r="D1751" s="280"/>
      <c r="E1751" s="280"/>
      <c r="F1751" s="281"/>
      <c r="G1751" s="280"/>
      <c r="H1751" s="282"/>
      <c r="I1751" s="280"/>
      <c r="J1751" s="280"/>
      <c r="K1751" s="280"/>
      <c r="L1751" s="280"/>
      <c r="M1751" s="290"/>
      <c r="N1751" s="284"/>
    </row>
    <row r="1752" spans="1:14" s="9" customFormat="1" x14ac:dyDescent="0.2">
      <c r="A1752" s="279"/>
      <c r="B1752" s="280"/>
      <c r="C1752" s="279"/>
      <c r="D1752" s="280"/>
      <c r="E1752" s="280"/>
      <c r="F1752" s="281"/>
      <c r="G1752" s="280"/>
      <c r="H1752" s="282"/>
      <c r="I1752" s="280"/>
      <c r="J1752" s="280"/>
      <c r="K1752" s="280"/>
      <c r="L1752" s="280"/>
      <c r="M1752" s="290"/>
      <c r="N1752" s="284"/>
    </row>
    <row r="1753" spans="1:14" s="9" customFormat="1" x14ac:dyDescent="0.2">
      <c r="A1753" s="279"/>
      <c r="B1753" s="280"/>
      <c r="C1753" s="279"/>
      <c r="D1753" s="280"/>
      <c r="E1753" s="280"/>
      <c r="F1753" s="281"/>
      <c r="G1753" s="280"/>
      <c r="H1753" s="282"/>
      <c r="I1753" s="280"/>
      <c r="J1753" s="280"/>
      <c r="K1753" s="280"/>
      <c r="L1753" s="280"/>
      <c r="M1753" s="290"/>
      <c r="N1753" s="284"/>
    </row>
    <row r="1754" spans="1:14" s="9" customFormat="1" x14ac:dyDescent="0.2">
      <c r="A1754" s="279"/>
      <c r="B1754" s="280"/>
      <c r="C1754" s="279"/>
      <c r="D1754" s="280"/>
      <c r="E1754" s="280"/>
      <c r="F1754" s="281"/>
      <c r="G1754" s="280"/>
      <c r="H1754" s="282"/>
      <c r="I1754" s="280"/>
      <c r="J1754" s="280"/>
      <c r="K1754" s="280"/>
      <c r="L1754" s="280"/>
      <c r="M1754" s="290"/>
      <c r="N1754" s="284"/>
    </row>
    <row r="1755" spans="1:14" s="9" customFormat="1" x14ac:dyDescent="0.2">
      <c r="A1755" s="279"/>
      <c r="B1755" s="280"/>
      <c r="C1755" s="279"/>
      <c r="D1755" s="280"/>
      <c r="E1755" s="280"/>
      <c r="F1755" s="281"/>
      <c r="G1755" s="280"/>
      <c r="H1755" s="282"/>
      <c r="I1755" s="280"/>
      <c r="J1755" s="280"/>
      <c r="K1755" s="280"/>
      <c r="L1755" s="280"/>
      <c r="M1755" s="290"/>
      <c r="N1755" s="284"/>
    </row>
    <row r="1756" spans="1:14" s="9" customFormat="1" x14ac:dyDescent="0.2">
      <c r="A1756" s="279"/>
      <c r="B1756" s="280"/>
      <c r="C1756" s="279"/>
      <c r="D1756" s="280"/>
      <c r="E1756" s="280"/>
      <c r="F1756" s="281"/>
      <c r="G1756" s="280"/>
      <c r="H1756" s="282"/>
      <c r="I1756" s="280"/>
      <c r="J1756" s="280"/>
      <c r="K1756" s="280"/>
      <c r="L1756" s="280"/>
      <c r="M1756" s="290"/>
      <c r="N1756" s="284"/>
    </row>
    <row r="1757" spans="1:14" s="9" customFormat="1" x14ac:dyDescent="0.2">
      <c r="A1757" s="279"/>
      <c r="B1757" s="280"/>
      <c r="C1757" s="279"/>
      <c r="D1757" s="280"/>
      <c r="E1757" s="280"/>
      <c r="F1757" s="281"/>
      <c r="G1757" s="280"/>
      <c r="H1757" s="282"/>
      <c r="I1757" s="280"/>
      <c r="J1757" s="280"/>
      <c r="K1757" s="280"/>
      <c r="L1757" s="280"/>
      <c r="M1757" s="290"/>
      <c r="N1757" s="284"/>
    </row>
    <row r="1758" spans="1:14" s="9" customFormat="1" x14ac:dyDescent="0.2">
      <c r="A1758" s="279"/>
      <c r="B1758" s="280"/>
      <c r="C1758" s="279"/>
      <c r="D1758" s="280"/>
      <c r="E1758" s="280"/>
      <c r="F1758" s="281"/>
      <c r="G1758" s="280"/>
      <c r="H1758" s="282"/>
      <c r="I1758" s="280"/>
      <c r="J1758" s="280"/>
      <c r="K1758" s="280"/>
      <c r="L1758" s="280"/>
      <c r="M1758" s="290"/>
      <c r="N1758" s="284"/>
    </row>
    <row r="1759" spans="1:14" s="9" customFormat="1" x14ac:dyDescent="0.2">
      <c r="A1759" s="279"/>
      <c r="B1759" s="280"/>
      <c r="C1759" s="279"/>
      <c r="D1759" s="280"/>
      <c r="E1759" s="280"/>
      <c r="F1759" s="281"/>
      <c r="G1759" s="280"/>
      <c r="H1759" s="282"/>
      <c r="I1759" s="280"/>
      <c r="J1759" s="280"/>
      <c r="K1759" s="280"/>
      <c r="L1759" s="280"/>
      <c r="M1759" s="290"/>
      <c r="N1759" s="284"/>
    </row>
    <row r="1760" spans="1:14" s="9" customFormat="1" x14ac:dyDescent="0.2">
      <c r="A1760" s="279"/>
      <c r="B1760" s="280"/>
      <c r="C1760" s="279"/>
      <c r="D1760" s="280"/>
      <c r="E1760" s="280"/>
      <c r="F1760" s="281"/>
      <c r="G1760" s="280"/>
      <c r="H1760" s="282"/>
      <c r="I1760" s="280"/>
      <c r="J1760" s="280"/>
      <c r="K1760" s="280"/>
      <c r="L1760" s="280"/>
      <c r="M1760" s="290"/>
      <c r="N1760" s="284"/>
    </row>
    <row r="1761" spans="1:14" s="9" customFormat="1" x14ac:dyDescent="0.2">
      <c r="A1761" s="279"/>
      <c r="B1761" s="280"/>
      <c r="C1761" s="279"/>
      <c r="D1761" s="280"/>
      <c r="E1761" s="280"/>
      <c r="F1761" s="281"/>
      <c r="G1761" s="280"/>
      <c r="H1761" s="282"/>
      <c r="I1761" s="280"/>
      <c r="J1761" s="280"/>
      <c r="K1761" s="280"/>
      <c r="L1761" s="280"/>
      <c r="M1761" s="290"/>
      <c r="N1761" s="284"/>
    </row>
    <row r="1762" spans="1:14" s="9" customFormat="1" x14ac:dyDescent="0.2">
      <c r="A1762" s="279"/>
      <c r="B1762" s="280"/>
      <c r="C1762" s="279"/>
      <c r="D1762" s="280"/>
      <c r="E1762" s="280"/>
      <c r="F1762" s="281"/>
      <c r="G1762" s="280"/>
      <c r="H1762" s="282"/>
      <c r="I1762" s="280"/>
      <c r="J1762" s="280"/>
      <c r="K1762" s="280"/>
      <c r="L1762" s="280"/>
      <c r="M1762" s="290"/>
      <c r="N1762" s="284"/>
    </row>
    <row r="1763" spans="1:14" s="9" customFormat="1" x14ac:dyDescent="0.2">
      <c r="A1763" s="279"/>
      <c r="B1763" s="280"/>
      <c r="C1763" s="279"/>
      <c r="D1763" s="280"/>
      <c r="E1763" s="280"/>
      <c r="F1763" s="281"/>
      <c r="G1763" s="280"/>
      <c r="H1763" s="282"/>
      <c r="I1763" s="280"/>
      <c r="J1763" s="280"/>
      <c r="K1763" s="280"/>
      <c r="L1763" s="280"/>
      <c r="M1763" s="290"/>
      <c r="N1763" s="284"/>
    </row>
    <row r="1764" spans="1:14" s="9" customFormat="1" x14ac:dyDescent="0.2">
      <c r="A1764" s="279"/>
      <c r="B1764" s="280"/>
      <c r="C1764" s="279"/>
      <c r="D1764" s="280"/>
      <c r="E1764" s="280"/>
      <c r="F1764" s="281"/>
      <c r="G1764" s="280"/>
      <c r="H1764" s="282"/>
      <c r="I1764" s="280"/>
      <c r="J1764" s="280"/>
      <c r="K1764" s="280"/>
      <c r="L1764" s="280"/>
      <c r="M1764" s="290"/>
      <c r="N1764" s="284"/>
    </row>
    <row r="1765" spans="1:14" s="9" customFormat="1" x14ac:dyDescent="0.2">
      <c r="A1765" s="279"/>
      <c r="B1765" s="280"/>
      <c r="C1765" s="279"/>
      <c r="D1765" s="280"/>
      <c r="E1765" s="280"/>
      <c r="F1765" s="281"/>
      <c r="G1765" s="280"/>
      <c r="H1765" s="282"/>
      <c r="I1765" s="280"/>
      <c r="J1765" s="280"/>
      <c r="K1765" s="280"/>
      <c r="L1765" s="280"/>
      <c r="M1765" s="290"/>
      <c r="N1765" s="284"/>
    </row>
    <row r="1766" spans="1:14" s="9" customFormat="1" x14ac:dyDescent="0.2">
      <c r="A1766" s="279"/>
      <c r="B1766" s="280"/>
      <c r="C1766" s="279"/>
      <c r="D1766" s="280"/>
      <c r="E1766" s="280"/>
      <c r="F1766" s="281"/>
      <c r="G1766" s="280"/>
      <c r="H1766" s="282"/>
      <c r="I1766" s="280"/>
      <c r="J1766" s="280"/>
      <c r="K1766" s="280"/>
      <c r="L1766" s="280"/>
      <c r="M1766" s="290"/>
      <c r="N1766" s="284"/>
    </row>
    <row r="1767" spans="1:14" s="9" customFormat="1" x14ac:dyDescent="0.2">
      <c r="A1767" s="279"/>
      <c r="B1767" s="280"/>
      <c r="C1767" s="279"/>
      <c r="D1767" s="280"/>
      <c r="E1767" s="280"/>
      <c r="F1767" s="281"/>
      <c r="G1767" s="280"/>
      <c r="H1767" s="282"/>
      <c r="I1767" s="280"/>
      <c r="J1767" s="280"/>
      <c r="K1767" s="280"/>
      <c r="L1767" s="280"/>
      <c r="M1767" s="290"/>
      <c r="N1767" s="284"/>
    </row>
    <row r="1768" spans="1:14" s="9" customFormat="1" x14ac:dyDescent="0.2">
      <c r="A1768" s="279"/>
      <c r="B1768" s="280"/>
      <c r="C1768" s="279"/>
      <c r="D1768" s="280"/>
      <c r="E1768" s="280"/>
      <c r="F1768" s="281"/>
      <c r="G1768" s="280"/>
      <c r="H1768" s="282"/>
      <c r="I1768" s="280"/>
      <c r="J1768" s="280"/>
      <c r="K1768" s="280"/>
      <c r="L1768" s="280"/>
      <c r="M1768" s="290"/>
      <c r="N1768" s="284"/>
    </row>
    <row r="1769" spans="1:14" s="9" customFormat="1" x14ac:dyDescent="0.2">
      <c r="A1769" s="279"/>
      <c r="B1769" s="280"/>
      <c r="C1769" s="279"/>
      <c r="D1769" s="280"/>
      <c r="E1769" s="280"/>
      <c r="F1769" s="281"/>
      <c r="G1769" s="280"/>
      <c r="H1769" s="282"/>
      <c r="I1769" s="280"/>
      <c r="J1769" s="280"/>
      <c r="K1769" s="280"/>
      <c r="L1769" s="280"/>
      <c r="M1769" s="290"/>
      <c r="N1769" s="284"/>
    </row>
    <row r="1770" spans="1:14" s="9" customFormat="1" x14ac:dyDescent="0.2">
      <c r="A1770" s="279"/>
      <c r="B1770" s="280"/>
      <c r="C1770" s="279"/>
      <c r="D1770" s="280"/>
      <c r="E1770" s="280"/>
      <c r="F1770" s="281"/>
      <c r="G1770" s="280"/>
      <c r="H1770" s="282"/>
      <c r="I1770" s="280"/>
      <c r="J1770" s="280"/>
      <c r="K1770" s="280"/>
      <c r="L1770" s="280"/>
      <c r="M1770" s="290"/>
      <c r="N1770" s="284"/>
    </row>
    <row r="1771" spans="1:14" s="9" customFormat="1" x14ac:dyDescent="0.2">
      <c r="A1771" s="279"/>
      <c r="B1771" s="280"/>
      <c r="C1771" s="279"/>
      <c r="D1771" s="280"/>
      <c r="E1771" s="280"/>
      <c r="F1771" s="281"/>
      <c r="G1771" s="280"/>
      <c r="H1771" s="282"/>
      <c r="I1771" s="280"/>
      <c r="J1771" s="280"/>
      <c r="K1771" s="280"/>
      <c r="L1771" s="280"/>
      <c r="M1771" s="290"/>
      <c r="N1771" s="284"/>
    </row>
    <row r="1772" spans="1:14" s="9" customFormat="1" x14ac:dyDescent="0.2">
      <c r="A1772" s="279"/>
      <c r="B1772" s="280"/>
      <c r="C1772" s="279"/>
      <c r="D1772" s="280"/>
      <c r="E1772" s="280"/>
      <c r="F1772" s="281"/>
      <c r="G1772" s="280"/>
      <c r="H1772" s="282"/>
      <c r="I1772" s="280"/>
      <c r="J1772" s="280"/>
      <c r="K1772" s="280"/>
      <c r="L1772" s="280"/>
      <c r="M1772" s="290"/>
      <c r="N1772" s="284"/>
    </row>
    <row r="1773" spans="1:14" s="9" customFormat="1" x14ac:dyDescent="0.2">
      <c r="A1773" s="279"/>
      <c r="B1773" s="280"/>
      <c r="C1773" s="279"/>
      <c r="D1773" s="280"/>
      <c r="E1773" s="280"/>
      <c r="F1773" s="281"/>
      <c r="G1773" s="280"/>
      <c r="H1773" s="282"/>
      <c r="I1773" s="280"/>
      <c r="J1773" s="280"/>
      <c r="K1773" s="280"/>
      <c r="L1773" s="280"/>
      <c r="M1773" s="290"/>
      <c r="N1773" s="284"/>
    </row>
    <row r="1774" spans="1:14" s="9" customFormat="1" x14ac:dyDescent="0.2">
      <c r="A1774" s="279"/>
      <c r="B1774" s="280"/>
      <c r="C1774" s="279"/>
      <c r="D1774" s="280"/>
      <c r="E1774" s="280"/>
      <c r="F1774" s="281"/>
      <c r="G1774" s="280"/>
      <c r="H1774" s="282"/>
      <c r="I1774" s="280"/>
      <c r="J1774" s="280"/>
      <c r="K1774" s="280"/>
      <c r="L1774" s="280"/>
      <c r="M1774" s="290"/>
      <c r="N1774" s="284"/>
    </row>
    <row r="1775" spans="1:14" s="9" customFormat="1" x14ac:dyDescent="0.2">
      <c r="A1775" s="279"/>
      <c r="B1775" s="280"/>
      <c r="C1775" s="279"/>
      <c r="D1775" s="280"/>
      <c r="E1775" s="280"/>
      <c r="F1775" s="281"/>
      <c r="G1775" s="280"/>
      <c r="H1775" s="282"/>
      <c r="I1775" s="280"/>
      <c r="J1775" s="280"/>
      <c r="K1775" s="280"/>
      <c r="L1775" s="280"/>
      <c r="M1775" s="290"/>
      <c r="N1775" s="284"/>
    </row>
    <row r="1776" spans="1:14" s="9" customFormat="1" x14ac:dyDescent="0.2">
      <c r="A1776" s="279"/>
      <c r="B1776" s="280"/>
      <c r="C1776" s="279"/>
      <c r="D1776" s="280"/>
      <c r="E1776" s="280"/>
      <c r="F1776" s="281"/>
      <c r="G1776" s="280"/>
      <c r="H1776" s="282"/>
      <c r="I1776" s="280"/>
      <c r="J1776" s="280"/>
      <c r="K1776" s="280"/>
      <c r="L1776" s="280"/>
      <c r="M1776" s="290"/>
      <c r="N1776" s="284"/>
    </row>
    <row r="1777" spans="1:14" s="9" customFormat="1" x14ac:dyDescent="0.2">
      <c r="A1777" s="279"/>
      <c r="B1777" s="280"/>
      <c r="C1777" s="279"/>
      <c r="D1777" s="280"/>
      <c r="E1777" s="280"/>
      <c r="F1777" s="281"/>
      <c r="G1777" s="280"/>
      <c r="H1777" s="282"/>
      <c r="I1777" s="280"/>
      <c r="J1777" s="280"/>
      <c r="K1777" s="280"/>
      <c r="L1777" s="280"/>
      <c r="M1777" s="290"/>
      <c r="N1777" s="284"/>
    </row>
    <row r="1778" spans="1:14" s="9" customFormat="1" x14ac:dyDescent="0.2">
      <c r="A1778" s="279"/>
      <c r="B1778" s="280"/>
      <c r="C1778" s="279"/>
      <c r="D1778" s="280"/>
      <c r="E1778" s="280"/>
      <c r="F1778" s="281"/>
      <c r="G1778" s="280"/>
      <c r="H1778" s="282"/>
      <c r="I1778" s="280"/>
      <c r="J1778" s="280"/>
      <c r="K1778" s="280"/>
      <c r="L1778" s="280"/>
      <c r="M1778" s="290"/>
      <c r="N1778" s="284"/>
    </row>
    <row r="1779" spans="1:14" s="9" customFormat="1" x14ac:dyDescent="0.2">
      <c r="A1779" s="279"/>
      <c r="B1779" s="280"/>
      <c r="C1779" s="279"/>
      <c r="D1779" s="280"/>
      <c r="E1779" s="280"/>
      <c r="F1779" s="281"/>
      <c r="G1779" s="280"/>
      <c r="H1779" s="282"/>
      <c r="I1779" s="280"/>
      <c r="J1779" s="280"/>
      <c r="K1779" s="280"/>
      <c r="L1779" s="280"/>
      <c r="M1779" s="290"/>
      <c r="N1779" s="284"/>
    </row>
    <row r="1780" spans="1:14" s="9" customFormat="1" x14ac:dyDescent="0.2">
      <c r="A1780" s="279"/>
      <c r="B1780" s="280"/>
      <c r="C1780" s="279"/>
      <c r="D1780" s="280"/>
      <c r="E1780" s="280"/>
      <c r="F1780" s="281"/>
      <c r="G1780" s="280"/>
      <c r="H1780" s="282"/>
      <c r="I1780" s="280"/>
      <c r="J1780" s="280"/>
      <c r="K1780" s="280"/>
      <c r="L1780" s="280"/>
      <c r="M1780" s="290"/>
      <c r="N1780" s="284"/>
    </row>
    <row r="1781" spans="1:14" s="9" customFormat="1" x14ac:dyDescent="0.2">
      <c r="A1781" s="279"/>
      <c r="B1781" s="280"/>
      <c r="C1781" s="279"/>
      <c r="D1781" s="280"/>
      <c r="E1781" s="280"/>
      <c r="F1781" s="281"/>
      <c r="G1781" s="280"/>
      <c r="H1781" s="282"/>
      <c r="I1781" s="280"/>
      <c r="J1781" s="280"/>
      <c r="K1781" s="280"/>
      <c r="L1781" s="280"/>
      <c r="M1781" s="290"/>
      <c r="N1781" s="284"/>
    </row>
    <row r="1782" spans="1:14" s="9" customFormat="1" x14ac:dyDescent="0.2">
      <c r="A1782" s="279"/>
      <c r="B1782" s="280"/>
      <c r="C1782" s="279"/>
      <c r="D1782" s="280"/>
      <c r="E1782" s="280"/>
      <c r="F1782" s="281"/>
      <c r="G1782" s="280"/>
      <c r="H1782" s="282"/>
      <c r="I1782" s="280"/>
      <c r="J1782" s="280"/>
      <c r="K1782" s="280"/>
      <c r="L1782" s="280"/>
      <c r="M1782" s="290"/>
      <c r="N1782" s="284"/>
    </row>
    <row r="1783" spans="1:14" s="9" customFormat="1" x14ac:dyDescent="0.2">
      <c r="A1783" s="279"/>
      <c r="B1783" s="280"/>
      <c r="C1783" s="279"/>
      <c r="D1783" s="280"/>
      <c r="E1783" s="280"/>
      <c r="F1783" s="281"/>
      <c r="G1783" s="280"/>
      <c r="H1783" s="282"/>
      <c r="I1783" s="280"/>
      <c r="J1783" s="280"/>
      <c r="K1783" s="280"/>
      <c r="L1783" s="280"/>
      <c r="M1783" s="290"/>
      <c r="N1783" s="284"/>
    </row>
    <row r="1784" spans="1:14" s="9" customFormat="1" x14ac:dyDescent="0.2">
      <c r="A1784" s="279"/>
      <c r="B1784" s="280"/>
      <c r="C1784" s="279"/>
      <c r="D1784" s="280"/>
      <c r="E1784" s="280"/>
      <c r="F1784" s="281"/>
      <c r="G1784" s="280"/>
      <c r="H1784" s="282"/>
      <c r="I1784" s="280"/>
      <c r="J1784" s="280"/>
      <c r="K1784" s="280"/>
      <c r="L1784" s="280"/>
      <c r="M1784" s="290"/>
      <c r="N1784" s="284"/>
    </row>
    <row r="1785" spans="1:14" s="9" customFormat="1" x14ac:dyDescent="0.2">
      <c r="A1785" s="279"/>
      <c r="B1785" s="280"/>
      <c r="C1785" s="279"/>
      <c r="D1785" s="280"/>
      <c r="E1785" s="280"/>
      <c r="F1785" s="281"/>
      <c r="G1785" s="280"/>
      <c r="H1785" s="282"/>
      <c r="I1785" s="280"/>
      <c r="J1785" s="280"/>
      <c r="K1785" s="280"/>
      <c r="L1785" s="280"/>
      <c r="M1785" s="290"/>
      <c r="N1785" s="284"/>
    </row>
    <row r="1786" spans="1:14" s="9" customFormat="1" x14ac:dyDescent="0.2">
      <c r="A1786" s="279"/>
      <c r="B1786" s="280"/>
      <c r="C1786" s="279"/>
      <c r="D1786" s="280"/>
      <c r="E1786" s="280"/>
      <c r="F1786" s="281"/>
      <c r="G1786" s="280"/>
      <c r="H1786" s="282"/>
      <c r="I1786" s="280"/>
      <c r="J1786" s="280"/>
      <c r="K1786" s="280"/>
      <c r="L1786" s="280"/>
      <c r="M1786" s="290"/>
      <c r="N1786" s="284"/>
    </row>
    <row r="1787" spans="1:14" s="9" customFormat="1" x14ac:dyDescent="0.2">
      <c r="A1787" s="279"/>
      <c r="B1787" s="280"/>
      <c r="C1787" s="279"/>
      <c r="D1787" s="280"/>
      <c r="E1787" s="280"/>
      <c r="F1787" s="281"/>
      <c r="G1787" s="280"/>
      <c r="H1787" s="282"/>
      <c r="I1787" s="280"/>
      <c r="J1787" s="280"/>
      <c r="K1787" s="280"/>
      <c r="L1787" s="280"/>
      <c r="M1787" s="290"/>
      <c r="N1787" s="284"/>
    </row>
    <row r="1788" spans="1:14" s="9" customFormat="1" x14ac:dyDescent="0.2">
      <c r="A1788" s="279"/>
      <c r="B1788" s="280"/>
      <c r="C1788" s="279"/>
      <c r="D1788" s="280"/>
      <c r="E1788" s="280"/>
      <c r="F1788" s="281"/>
      <c r="G1788" s="280"/>
      <c r="H1788" s="282"/>
      <c r="I1788" s="280"/>
      <c r="J1788" s="280"/>
      <c r="K1788" s="280"/>
      <c r="L1788" s="280"/>
      <c r="M1788" s="290"/>
      <c r="N1788" s="284"/>
    </row>
    <row r="1789" spans="1:14" s="9" customFormat="1" x14ac:dyDescent="0.2">
      <c r="A1789" s="279"/>
      <c r="B1789" s="280"/>
      <c r="C1789" s="279"/>
      <c r="D1789" s="280"/>
      <c r="E1789" s="280"/>
      <c r="F1789" s="281"/>
      <c r="G1789" s="280"/>
      <c r="H1789" s="282"/>
      <c r="I1789" s="280"/>
      <c r="J1789" s="280"/>
      <c r="K1789" s="280"/>
      <c r="L1789" s="280"/>
      <c r="M1789" s="290"/>
      <c r="N1789" s="284"/>
    </row>
    <row r="1790" spans="1:14" s="9" customFormat="1" x14ac:dyDescent="0.2">
      <c r="A1790" s="279"/>
      <c r="B1790" s="280"/>
      <c r="C1790" s="279"/>
      <c r="D1790" s="280"/>
      <c r="E1790" s="280"/>
      <c r="F1790" s="281"/>
      <c r="G1790" s="280"/>
      <c r="H1790" s="282"/>
      <c r="I1790" s="280"/>
      <c r="J1790" s="280"/>
      <c r="K1790" s="280"/>
      <c r="L1790" s="280"/>
      <c r="M1790" s="290"/>
      <c r="N1790" s="284"/>
    </row>
    <row r="1791" spans="1:14" s="9" customFormat="1" x14ac:dyDescent="0.2">
      <c r="A1791" s="279"/>
      <c r="B1791" s="280"/>
      <c r="C1791" s="279"/>
      <c r="D1791" s="280"/>
      <c r="E1791" s="280"/>
      <c r="F1791" s="281"/>
      <c r="G1791" s="280"/>
      <c r="H1791" s="282"/>
      <c r="I1791" s="280"/>
      <c r="J1791" s="280"/>
      <c r="K1791" s="280"/>
      <c r="L1791" s="280"/>
      <c r="M1791" s="290"/>
      <c r="N1791" s="284"/>
    </row>
    <row r="1792" spans="1:14" s="9" customFormat="1" x14ac:dyDescent="0.2">
      <c r="A1792" s="279"/>
      <c r="B1792" s="280"/>
      <c r="C1792" s="279"/>
      <c r="D1792" s="280"/>
      <c r="E1792" s="280"/>
      <c r="F1792" s="281"/>
      <c r="G1792" s="280"/>
      <c r="H1792" s="282"/>
      <c r="I1792" s="280"/>
      <c r="J1792" s="280"/>
      <c r="K1792" s="280"/>
      <c r="L1792" s="280"/>
      <c r="M1792" s="290"/>
      <c r="N1792" s="284"/>
    </row>
    <row r="1793" spans="1:14" s="9" customFormat="1" x14ac:dyDescent="0.2">
      <c r="A1793" s="279"/>
      <c r="B1793" s="280"/>
      <c r="C1793" s="279"/>
      <c r="D1793" s="280"/>
      <c r="E1793" s="280"/>
      <c r="F1793" s="281"/>
      <c r="G1793" s="280"/>
      <c r="H1793" s="282"/>
      <c r="I1793" s="280"/>
      <c r="J1793" s="280"/>
      <c r="K1793" s="280"/>
      <c r="L1793" s="280"/>
      <c r="M1793" s="290"/>
      <c r="N1793" s="284"/>
    </row>
    <row r="1794" spans="1:14" s="9" customFormat="1" x14ac:dyDescent="0.2">
      <c r="A1794" s="279"/>
      <c r="B1794" s="280"/>
      <c r="C1794" s="279"/>
      <c r="D1794" s="280"/>
      <c r="E1794" s="280"/>
      <c r="F1794" s="281"/>
      <c r="G1794" s="280"/>
      <c r="H1794" s="282"/>
      <c r="I1794" s="280"/>
      <c r="J1794" s="280"/>
      <c r="K1794" s="280"/>
      <c r="L1794" s="280"/>
      <c r="M1794" s="290"/>
      <c r="N1794" s="284"/>
    </row>
    <row r="1795" spans="1:14" s="9" customFormat="1" x14ac:dyDescent="0.2">
      <c r="A1795" s="279"/>
      <c r="B1795" s="280"/>
      <c r="C1795" s="279"/>
      <c r="D1795" s="280"/>
      <c r="E1795" s="280"/>
      <c r="F1795" s="281"/>
      <c r="G1795" s="280"/>
      <c r="H1795" s="282"/>
      <c r="I1795" s="280"/>
      <c r="J1795" s="280"/>
      <c r="K1795" s="280"/>
      <c r="L1795" s="280"/>
      <c r="M1795" s="290"/>
      <c r="N1795" s="284"/>
    </row>
    <row r="1796" spans="1:14" s="9" customFormat="1" x14ac:dyDescent="0.2">
      <c r="A1796" s="279"/>
      <c r="B1796" s="280"/>
      <c r="C1796" s="279"/>
      <c r="D1796" s="280"/>
      <c r="E1796" s="280"/>
      <c r="F1796" s="281"/>
      <c r="G1796" s="280"/>
      <c r="H1796" s="282"/>
      <c r="I1796" s="280"/>
      <c r="J1796" s="280"/>
      <c r="K1796" s="280"/>
      <c r="L1796" s="280"/>
      <c r="M1796" s="290"/>
      <c r="N1796" s="284"/>
    </row>
    <row r="1797" spans="1:14" s="9" customFormat="1" x14ac:dyDescent="0.2">
      <c r="A1797" s="279"/>
      <c r="B1797" s="280"/>
      <c r="C1797" s="279"/>
      <c r="D1797" s="280"/>
      <c r="E1797" s="280"/>
      <c r="F1797" s="281"/>
      <c r="G1797" s="280"/>
      <c r="H1797" s="282"/>
      <c r="I1797" s="280"/>
      <c r="J1797" s="280"/>
      <c r="K1797" s="280"/>
      <c r="L1797" s="280"/>
      <c r="M1797" s="290"/>
      <c r="N1797" s="284"/>
    </row>
    <row r="1798" spans="1:14" s="9" customFormat="1" x14ac:dyDescent="0.2">
      <c r="A1798" s="279"/>
      <c r="B1798" s="280"/>
      <c r="C1798" s="279"/>
      <c r="D1798" s="280"/>
      <c r="E1798" s="280"/>
      <c r="F1798" s="281"/>
      <c r="G1798" s="280"/>
      <c r="H1798" s="282"/>
      <c r="I1798" s="280"/>
      <c r="J1798" s="280"/>
      <c r="K1798" s="280"/>
      <c r="L1798" s="280"/>
      <c r="M1798" s="290"/>
      <c r="N1798" s="284"/>
    </row>
    <row r="1799" spans="1:14" s="9" customFormat="1" x14ac:dyDescent="0.2">
      <c r="A1799" s="279"/>
      <c r="B1799" s="280"/>
      <c r="C1799" s="279"/>
      <c r="D1799" s="280"/>
      <c r="E1799" s="280"/>
      <c r="F1799" s="281"/>
      <c r="G1799" s="280"/>
      <c r="H1799" s="282"/>
      <c r="I1799" s="280"/>
      <c r="J1799" s="280"/>
      <c r="K1799" s="280"/>
      <c r="L1799" s="280"/>
      <c r="M1799" s="290"/>
      <c r="N1799" s="284"/>
    </row>
    <row r="1800" spans="1:14" s="9" customFormat="1" x14ac:dyDescent="0.2">
      <c r="A1800" s="279"/>
      <c r="B1800" s="280"/>
      <c r="C1800" s="279"/>
      <c r="D1800" s="280"/>
      <c r="E1800" s="280"/>
      <c r="F1800" s="281"/>
      <c r="G1800" s="280"/>
      <c r="H1800" s="282"/>
      <c r="I1800" s="280"/>
      <c r="J1800" s="280"/>
      <c r="K1800" s="280"/>
      <c r="L1800" s="280"/>
      <c r="M1800" s="290"/>
      <c r="N1800" s="284"/>
    </row>
    <row r="1801" spans="1:14" s="9" customFormat="1" x14ac:dyDescent="0.2">
      <c r="A1801" s="279"/>
      <c r="B1801" s="280"/>
      <c r="C1801" s="279"/>
      <c r="D1801" s="280"/>
      <c r="E1801" s="280"/>
      <c r="F1801" s="281"/>
      <c r="G1801" s="280"/>
      <c r="H1801" s="282"/>
      <c r="I1801" s="280"/>
      <c r="J1801" s="280"/>
      <c r="K1801" s="280"/>
      <c r="L1801" s="280"/>
      <c r="M1801" s="290"/>
      <c r="N1801" s="284"/>
    </row>
    <row r="1802" spans="1:14" s="9" customFormat="1" x14ac:dyDescent="0.2">
      <c r="A1802" s="279"/>
      <c r="B1802" s="280"/>
      <c r="C1802" s="279"/>
      <c r="D1802" s="280"/>
      <c r="E1802" s="280"/>
      <c r="F1802" s="281"/>
      <c r="G1802" s="280"/>
      <c r="H1802" s="282"/>
      <c r="I1802" s="280"/>
      <c r="J1802" s="280"/>
      <c r="K1802" s="280"/>
      <c r="L1802" s="280"/>
      <c r="M1802" s="290"/>
      <c r="N1802" s="284"/>
    </row>
    <row r="1803" spans="1:14" s="9" customFormat="1" x14ac:dyDescent="0.2">
      <c r="A1803" s="279"/>
      <c r="B1803" s="280"/>
      <c r="C1803" s="279"/>
      <c r="D1803" s="280"/>
      <c r="E1803" s="280"/>
      <c r="F1803" s="281"/>
      <c r="G1803" s="280"/>
      <c r="H1803" s="282"/>
      <c r="I1803" s="280"/>
      <c r="J1803" s="280"/>
      <c r="K1803" s="280"/>
      <c r="L1803" s="280"/>
      <c r="M1803" s="290"/>
      <c r="N1803" s="284"/>
    </row>
    <row r="1804" spans="1:14" s="9" customFormat="1" x14ac:dyDescent="0.2">
      <c r="A1804" s="279"/>
      <c r="B1804" s="280"/>
      <c r="C1804" s="279"/>
      <c r="D1804" s="280"/>
      <c r="E1804" s="280"/>
      <c r="F1804" s="281"/>
      <c r="G1804" s="280"/>
      <c r="H1804" s="282"/>
      <c r="I1804" s="280"/>
      <c r="J1804" s="280"/>
      <c r="K1804" s="280"/>
      <c r="L1804" s="280"/>
      <c r="M1804" s="290"/>
      <c r="N1804" s="284"/>
    </row>
    <row r="1805" spans="1:14" s="9" customFormat="1" x14ac:dyDescent="0.2">
      <c r="A1805" s="279"/>
      <c r="B1805" s="280"/>
      <c r="C1805" s="279"/>
      <c r="D1805" s="280"/>
      <c r="E1805" s="280"/>
      <c r="F1805" s="281"/>
      <c r="G1805" s="280"/>
      <c r="H1805" s="282"/>
      <c r="I1805" s="280"/>
      <c r="J1805" s="280"/>
      <c r="K1805" s="280"/>
      <c r="L1805" s="280"/>
      <c r="M1805" s="290"/>
      <c r="N1805" s="284"/>
    </row>
    <row r="1806" spans="1:14" s="9" customFormat="1" x14ac:dyDescent="0.2">
      <c r="A1806" s="279"/>
      <c r="B1806" s="280"/>
      <c r="C1806" s="279"/>
      <c r="D1806" s="280"/>
      <c r="E1806" s="280"/>
      <c r="F1806" s="281"/>
      <c r="G1806" s="280"/>
      <c r="H1806" s="282"/>
      <c r="I1806" s="280"/>
      <c r="J1806" s="280"/>
      <c r="K1806" s="280"/>
      <c r="L1806" s="280"/>
      <c r="M1806" s="290"/>
      <c r="N1806" s="284"/>
    </row>
    <row r="1807" spans="1:14" s="9" customFormat="1" x14ac:dyDescent="0.2">
      <c r="A1807" s="279"/>
      <c r="B1807" s="280"/>
      <c r="C1807" s="279"/>
      <c r="D1807" s="280"/>
      <c r="E1807" s="280"/>
      <c r="F1807" s="281"/>
      <c r="G1807" s="280"/>
      <c r="H1807" s="282"/>
      <c r="I1807" s="280"/>
      <c r="J1807" s="280"/>
      <c r="K1807" s="280"/>
      <c r="L1807" s="280"/>
      <c r="M1807" s="290"/>
      <c r="N1807" s="284"/>
    </row>
    <row r="1808" spans="1:14" s="9" customFormat="1" x14ac:dyDescent="0.2">
      <c r="A1808" s="279"/>
      <c r="B1808" s="280"/>
      <c r="C1808" s="279"/>
      <c r="D1808" s="280"/>
      <c r="E1808" s="280"/>
      <c r="F1808" s="281"/>
      <c r="G1808" s="280"/>
      <c r="H1808" s="282"/>
      <c r="I1808" s="280"/>
      <c r="J1808" s="280"/>
      <c r="K1808" s="280"/>
      <c r="L1808" s="280"/>
      <c r="M1808" s="290"/>
      <c r="N1808" s="284"/>
    </row>
    <row r="1809" spans="1:14" s="9" customFormat="1" x14ac:dyDescent="0.2">
      <c r="A1809" s="279"/>
      <c r="B1809" s="280"/>
      <c r="C1809" s="279"/>
      <c r="D1809" s="280"/>
      <c r="E1809" s="280"/>
      <c r="F1809" s="281"/>
      <c r="G1809" s="280"/>
      <c r="H1809" s="282"/>
      <c r="I1809" s="280"/>
      <c r="J1809" s="280"/>
      <c r="K1809" s="280"/>
      <c r="L1809" s="280"/>
      <c r="M1809" s="290"/>
      <c r="N1809" s="284"/>
    </row>
    <row r="1810" spans="1:14" s="9" customFormat="1" x14ac:dyDescent="0.2">
      <c r="A1810" s="279"/>
      <c r="B1810" s="280"/>
      <c r="C1810" s="279"/>
      <c r="D1810" s="280"/>
      <c r="E1810" s="280"/>
      <c r="F1810" s="281"/>
      <c r="G1810" s="280"/>
      <c r="H1810" s="282"/>
      <c r="I1810" s="280"/>
      <c r="J1810" s="280"/>
      <c r="K1810" s="280"/>
      <c r="L1810" s="280"/>
      <c r="M1810" s="290"/>
      <c r="N1810" s="284"/>
    </row>
    <row r="1811" spans="1:14" s="9" customFormat="1" x14ac:dyDescent="0.2">
      <c r="A1811" s="279"/>
      <c r="B1811" s="280"/>
      <c r="C1811" s="279"/>
      <c r="D1811" s="280"/>
      <c r="E1811" s="280"/>
      <c r="F1811" s="281"/>
      <c r="G1811" s="280"/>
      <c r="H1811" s="282"/>
      <c r="I1811" s="280"/>
      <c r="J1811" s="280"/>
      <c r="K1811" s="280"/>
      <c r="L1811" s="280"/>
      <c r="M1811" s="290"/>
      <c r="N1811" s="284"/>
    </row>
    <row r="1812" spans="1:14" s="9" customFormat="1" x14ac:dyDescent="0.2">
      <c r="A1812" s="279"/>
      <c r="B1812" s="280"/>
      <c r="C1812" s="279"/>
      <c r="D1812" s="280"/>
      <c r="E1812" s="280"/>
      <c r="F1812" s="281"/>
      <c r="G1812" s="280"/>
      <c r="H1812" s="282"/>
      <c r="I1812" s="280"/>
      <c r="J1812" s="280"/>
      <c r="K1812" s="280"/>
      <c r="L1812" s="280"/>
      <c r="M1812" s="290"/>
      <c r="N1812" s="284"/>
    </row>
    <row r="1813" spans="1:14" s="9" customFormat="1" x14ac:dyDescent="0.2">
      <c r="A1813" s="279"/>
      <c r="B1813" s="280"/>
      <c r="C1813" s="279"/>
      <c r="D1813" s="280"/>
      <c r="E1813" s="280"/>
      <c r="F1813" s="281"/>
      <c r="G1813" s="280"/>
      <c r="H1813" s="282"/>
      <c r="I1813" s="280"/>
      <c r="J1813" s="280"/>
      <c r="K1813" s="280"/>
      <c r="L1813" s="280"/>
      <c r="M1813" s="290"/>
      <c r="N1813" s="284"/>
    </row>
    <row r="1814" spans="1:14" s="9" customFormat="1" x14ac:dyDescent="0.2">
      <c r="A1814" s="279"/>
      <c r="B1814" s="280"/>
      <c r="C1814" s="279"/>
      <c r="D1814" s="280"/>
      <c r="E1814" s="280"/>
      <c r="F1814" s="281"/>
      <c r="G1814" s="280"/>
      <c r="H1814" s="282"/>
      <c r="I1814" s="280"/>
      <c r="J1814" s="280"/>
      <c r="K1814" s="280"/>
      <c r="L1814" s="280"/>
      <c r="M1814" s="290"/>
      <c r="N1814" s="284"/>
    </row>
    <row r="1815" spans="1:14" s="9" customFormat="1" x14ac:dyDescent="0.2">
      <c r="A1815" s="279"/>
      <c r="B1815" s="280"/>
      <c r="C1815" s="279"/>
      <c r="D1815" s="280"/>
      <c r="E1815" s="280"/>
      <c r="F1815" s="281"/>
      <c r="G1815" s="280"/>
      <c r="H1815" s="282"/>
      <c r="I1815" s="280"/>
      <c r="J1815" s="280"/>
      <c r="K1815" s="280"/>
      <c r="L1815" s="280"/>
      <c r="M1815" s="290"/>
      <c r="N1815" s="284"/>
    </row>
    <row r="1816" spans="1:14" s="9" customFormat="1" x14ac:dyDescent="0.2">
      <c r="A1816" s="279"/>
      <c r="B1816" s="280"/>
      <c r="C1816" s="279"/>
      <c r="D1816" s="280"/>
      <c r="E1816" s="280"/>
      <c r="F1816" s="281"/>
      <c r="G1816" s="280"/>
      <c r="H1816" s="282"/>
      <c r="I1816" s="280"/>
      <c r="J1816" s="280"/>
      <c r="K1816" s="280"/>
      <c r="L1816" s="280"/>
      <c r="M1816" s="290"/>
      <c r="N1816" s="284"/>
    </row>
    <row r="1817" spans="1:14" s="9" customFormat="1" x14ac:dyDescent="0.2">
      <c r="A1817" s="279"/>
      <c r="B1817" s="280"/>
      <c r="C1817" s="279"/>
      <c r="D1817" s="280"/>
      <c r="E1817" s="280"/>
      <c r="F1817" s="281"/>
      <c r="G1817" s="280"/>
      <c r="H1817" s="282"/>
      <c r="I1817" s="280"/>
      <c r="J1817" s="280"/>
      <c r="K1817" s="280"/>
      <c r="L1817" s="280"/>
      <c r="M1817" s="290"/>
      <c r="N1817" s="284"/>
    </row>
    <row r="1818" spans="1:14" s="9" customFormat="1" x14ac:dyDescent="0.2">
      <c r="A1818" s="279"/>
      <c r="B1818" s="280"/>
      <c r="C1818" s="279"/>
      <c r="D1818" s="280"/>
      <c r="E1818" s="280"/>
      <c r="F1818" s="281"/>
      <c r="G1818" s="280"/>
      <c r="H1818" s="282"/>
      <c r="I1818" s="280"/>
      <c r="J1818" s="280"/>
      <c r="K1818" s="280"/>
      <c r="L1818" s="280"/>
      <c r="M1818" s="290"/>
      <c r="N1818" s="284"/>
    </row>
    <row r="1819" spans="1:14" s="9" customFormat="1" x14ac:dyDescent="0.2">
      <c r="A1819" s="279"/>
      <c r="B1819" s="280"/>
      <c r="C1819" s="279"/>
      <c r="D1819" s="280"/>
      <c r="E1819" s="280"/>
      <c r="F1819" s="281"/>
      <c r="G1819" s="280"/>
      <c r="H1819" s="282"/>
      <c r="I1819" s="280"/>
      <c r="J1819" s="280"/>
      <c r="K1819" s="280"/>
      <c r="L1819" s="280"/>
      <c r="M1819" s="290"/>
      <c r="N1819" s="284"/>
    </row>
    <row r="1820" spans="1:14" s="9" customFormat="1" x14ac:dyDescent="0.2">
      <c r="A1820" s="279"/>
      <c r="B1820" s="280"/>
      <c r="C1820" s="279"/>
      <c r="D1820" s="280"/>
      <c r="E1820" s="280"/>
      <c r="F1820" s="281"/>
      <c r="G1820" s="280"/>
      <c r="H1820" s="282"/>
      <c r="I1820" s="280"/>
      <c r="J1820" s="280"/>
      <c r="K1820" s="280"/>
      <c r="L1820" s="280"/>
      <c r="M1820" s="290"/>
      <c r="N1820" s="284"/>
    </row>
    <row r="1821" spans="1:14" s="9" customFormat="1" x14ac:dyDescent="0.2">
      <c r="A1821" s="279"/>
      <c r="B1821" s="280"/>
      <c r="C1821" s="279"/>
      <c r="D1821" s="280"/>
      <c r="E1821" s="280"/>
      <c r="F1821" s="281"/>
      <c r="G1821" s="280"/>
      <c r="H1821" s="282"/>
      <c r="I1821" s="280"/>
      <c r="J1821" s="280"/>
      <c r="K1821" s="280"/>
      <c r="L1821" s="280"/>
      <c r="M1821" s="290"/>
      <c r="N1821" s="284"/>
    </row>
    <row r="1822" spans="1:14" s="9" customFormat="1" x14ac:dyDescent="0.2">
      <c r="A1822" s="279"/>
      <c r="B1822" s="280"/>
      <c r="C1822" s="279"/>
      <c r="D1822" s="280"/>
      <c r="E1822" s="280"/>
      <c r="F1822" s="281"/>
      <c r="G1822" s="280"/>
      <c r="H1822" s="282"/>
      <c r="I1822" s="280"/>
      <c r="J1822" s="280"/>
      <c r="K1822" s="280"/>
      <c r="L1822" s="280"/>
      <c r="M1822" s="290"/>
      <c r="N1822" s="284"/>
    </row>
    <row r="1823" spans="1:14" s="9" customFormat="1" x14ac:dyDescent="0.2">
      <c r="A1823" s="279"/>
      <c r="B1823" s="280"/>
      <c r="C1823" s="279"/>
      <c r="D1823" s="280"/>
      <c r="E1823" s="280"/>
      <c r="F1823" s="281"/>
      <c r="G1823" s="280"/>
      <c r="H1823" s="282"/>
      <c r="I1823" s="280"/>
      <c r="J1823" s="280"/>
      <c r="K1823" s="280"/>
      <c r="L1823" s="280"/>
      <c r="M1823" s="290"/>
      <c r="N1823" s="284"/>
    </row>
    <row r="1824" spans="1:14" s="9" customFormat="1" x14ac:dyDescent="0.2">
      <c r="A1824" s="279"/>
      <c r="B1824" s="280"/>
      <c r="C1824" s="279"/>
      <c r="D1824" s="280"/>
      <c r="E1824" s="280"/>
      <c r="F1824" s="281"/>
      <c r="G1824" s="280"/>
      <c r="H1824" s="282"/>
      <c r="I1824" s="280"/>
      <c r="J1824" s="280"/>
      <c r="K1824" s="280"/>
      <c r="L1824" s="280"/>
      <c r="M1824" s="290"/>
      <c r="N1824" s="284"/>
    </row>
    <row r="1825" spans="1:14" s="9" customFormat="1" x14ac:dyDescent="0.2">
      <c r="A1825" s="279"/>
      <c r="B1825" s="280"/>
      <c r="C1825" s="279"/>
      <c r="D1825" s="280"/>
      <c r="E1825" s="280"/>
      <c r="F1825" s="281"/>
      <c r="G1825" s="280"/>
      <c r="H1825" s="282"/>
      <c r="I1825" s="280"/>
      <c r="J1825" s="280"/>
      <c r="K1825" s="280"/>
      <c r="L1825" s="280"/>
      <c r="M1825" s="290"/>
      <c r="N1825" s="284"/>
    </row>
    <row r="1826" spans="1:14" s="9" customFormat="1" x14ac:dyDescent="0.2">
      <c r="A1826" s="279"/>
      <c r="B1826" s="280"/>
      <c r="C1826" s="279"/>
      <c r="D1826" s="280"/>
      <c r="E1826" s="280"/>
      <c r="F1826" s="281"/>
      <c r="G1826" s="280"/>
      <c r="H1826" s="282"/>
      <c r="I1826" s="280"/>
      <c r="J1826" s="280"/>
      <c r="K1826" s="280"/>
      <c r="L1826" s="280"/>
      <c r="M1826" s="290"/>
      <c r="N1826" s="284"/>
    </row>
    <row r="1827" spans="1:14" s="9" customFormat="1" x14ac:dyDescent="0.2">
      <c r="A1827" s="279"/>
      <c r="B1827" s="280"/>
      <c r="C1827" s="279"/>
      <c r="D1827" s="280"/>
      <c r="E1827" s="280"/>
      <c r="F1827" s="281"/>
      <c r="G1827" s="280"/>
      <c r="H1827" s="282"/>
      <c r="I1827" s="280"/>
      <c r="J1827" s="280"/>
      <c r="K1827" s="280"/>
      <c r="L1827" s="280"/>
      <c r="M1827" s="290"/>
      <c r="N1827" s="284"/>
    </row>
    <row r="1828" spans="1:14" s="9" customFormat="1" x14ac:dyDescent="0.2">
      <c r="A1828" s="279"/>
      <c r="B1828" s="280"/>
      <c r="C1828" s="279"/>
      <c r="D1828" s="280"/>
      <c r="E1828" s="280"/>
      <c r="F1828" s="281"/>
      <c r="G1828" s="280"/>
      <c r="H1828" s="282"/>
      <c r="I1828" s="280"/>
      <c r="J1828" s="280"/>
      <c r="K1828" s="280"/>
      <c r="L1828" s="280"/>
      <c r="M1828" s="290"/>
      <c r="N1828" s="284"/>
    </row>
    <row r="1829" spans="1:14" s="9" customFormat="1" x14ac:dyDescent="0.2">
      <c r="A1829" s="279"/>
      <c r="B1829" s="280"/>
      <c r="C1829" s="279"/>
      <c r="D1829" s="280"/>
      <c r="E1829" s="280"/>
      <c r="F1829" s="281"/>
      <c r="G1829" s="280"/>
      <c r="H1829" s="282"/>
      <c r="I1829" s="280"/>
      <c r="J1829" s="280"/>
      <c r="K1829" s="280"/>
      <c r="L1829" s="280"/>
      <c r="M1829" s="290"/>
      <c r="N1829" s="284"/>
    </row>
    <row r="1830" spans="1:14" s="9" customFormat="1" x14ac:dyDescent="0.2">
      <c r="A1830" s="279"/>
      <c r="B1830" s="280"/>
      <c r="C1830" s="279"/>
      <c r="D1830" s="280"/>
      <c r="E1830" s="280"/>
      <c r="F1830" s="281"/>
      <c r="G1830" s="280"/>
      <c r="H1830" s="282"/>
      <c r="I1830" s="280"/>
      <c r="J1830" s="280"/>
      <c r="K1830" s="280"/>
      <c r="L1830" s="280"/>
      <c r="M1830" s="290"/>
      <c r="N1830" s="284"/>
    </row>
    <row r="1831" spans="1:14" s="9" customFormat="1" x14ac:dyDescent="0.2">
      <c r="A1831" s="279"/>
      <c r="B1831" s="280"/>
      <c r="C1831" s="279"/>
      <c r="D1831" s="280"/>
      <c r="E1831" s="280"/>
      <c r="F1831" s="281"/>
      <c r="G1831" s="280"/>
      <c r="H1831" s="282"/>
      <c r="I1831" s="280"/>
      <c r="J1831" s="280"/>
      <c r="K1831" s="280"/>
      <c r="L1831" s="280"/>
      <c r="M1831" s="290"/>
      <c r="N1831" s="284"/>
    </row>
    <row r="1832" spans="1:14" s="9" customFormat="1" x14ac:dyDescent="0.2">
      <c r="A1832" s="279"/>
      <c r="B1832" s="280"/>
      <c r="C1832" s="279"/>
      <c r="D1832" s="280"/>
      <c r="E1832" s="280"/>
      <c r="F1832" s="281"/>
      <c r="G1832" s="280"/>
      <c r="H1832" s="282"/>
      <c r="I1832" s="280"/>
      <c r="J1832" s="280"/>
      <c r="K1832" s="280"/>
      <c r="L1832" s="280"/>
      <c r="M1832" s="290"/>
      <c r="N1832" s="284"/>
    </row>
    <row r="1833" spans="1:14" s="9" customFormat="1" x14ac:dyDescent="0.2">
      <c r="A1833" s="279"/>
      <c r="B1833" s="280"/>
      <c r="C1833" s="279"/>
      <c r="D1833" s="280"/>
      <c r="E1833" s="280"/>
      <c r="F1833" s="281"/>
      <c r="G1833" s="280"/>
      <c r="H1833" s="282"/>
      <c r="I1833" s="280"/>
      <c r="J1833" s="280"/>
      <c r="K1833" s="280"/>
      <c r="L1833" s="280"/>
      <c r="M1833" s="290"/>
      <c r="N1833" s="284"/>
    </row>
    <row r="1834" spans="1:14" s="9" customFormat="1" x14ac:dyDescent="0.2">
      <c r="A1834" s="279"/>
      <c r="B1834" s="280"/>
      <c r="C1834" s="279"/>
      <c r="D1834" s="280"/>
      <c r="E1834" s="280"/>
      <c r="F1834" s="281"/>
      <c r="G1834" s="280"/>
      <c r="H1834" s="282"/>
      <c r="I1834" s="280"/>
      <c r="J1834" s="280"/>
      <c r="K1834" s="280"/>
      <c r="L1834" s="280"/>
      <c r="M1834" s="290"/>
      <c r="N1834" s="284"/>
    </row>
    <row r="1835" spans="1:14" s="9" customFormat="1" x14ac:dyDescent="0.2">
      <c r="A1835" s="279"/>
      <c r="B1835" s="280"/>
      <c r="C1835" s="279"/>
      <c r="D1835" s="280"/>
      <c r="E1835" s="280"/>
      <c r="F1835" s="281"/>
      <c r="G1835" s="280"/>
      <c r="H1835" s="282"/>
      <c r="I1835" s="280"/>
      <c r="J1835" s="280"/>
      <c r="K1835" s="280"/>
      <c r="L1835" s="280"/>
      <c r="M1835" s="290"/>
      <c r="N1835" s="284"/>
    </row>
    <row r="1836" spans="1:14" s="9" customFormat="1" x14ac:dyDescent="0.2">
      <c r="A1836" s="279"/>
      <c r="B1836" s="280"/>
      <c r="C1836" s="279"/>
      <c r="D1836" s="280"/>
      <c r="E1836" s="280"/>
      <c r="F1836" s="281"/>
      <c r="G1836" s="280"/>
      <c r="H1836" s="282"/>
      <c r="I1836" s="280"/>
      <c r="J1836" s="280"/>
      <c r="K1836" s="280"/>
      <c r="L1836" s="280"/>
      <c r="M1836" s="290"/>
      <c r="N1836" s="284"/>
    </row>
    <row r="1837" spans="1:14" s="9" customFormat="1" x14ac:dyDescent="0.2">
      <c r="A1837" s="279"/>
      <c r="B1837" s="280"/>
      <c r="C1837" s="279"/>
      <c r="D1837" s="280"/>
      <c r="E1837" s="280"/>
      <c r="F1837" s="281"/>
      <c r="G1837" s="280"/>
      <c r="H1837" s="282"/>
      <c r="I1837" s="280"/>
      <c r="J1837" s="280"/>
      <c r="K1837" s="280"/>
      <c r="L1837" s="280"/>
      <c r="M1837" s="290"/>
      <c r="N1837" s="284"/>
    </row>
    <row r="1838" spans="1:14" s="9" customFormat="1" x14ac:dyDescent="0.2">
      <c r="A1838" s="279"/>
      <c r="B1838" s="280"/>
      <c r="C1838" s="279"/>
      <c r="D1838" s="280"/>
      <c r="E1838" s="280"/>
      <c r="F1838" s="281"/>
      <c r="G1838" s="280"/>
      <c r="H1838" s="282"/>
      <c r="I1838" s="280"/>
      <c r="J1838" s="280"/>
      <c r="K1838" s="280"/>
      <c r="L1838" s="280"/>
      <c r="M1838" s="290"/>
      <c r="N1838" s="284"/>
    </row>
    <row r="1839" spans="1:14" s="9" customFormat="1" x14ac:dyDescent="0.2">
      <c r="A1839" s="279"/>
      <c r="B1839" s="280"/>
      <c r="C1839" s="279"/>
      <c r="D1839" s="280"/>
      <c r="E1839" s="280"/>
      <c r="F1839" s="281"/>
      <c r="G1839" s="280"/>
      <c r="H1839" s="282"/>
      <c r="I1839" s="280"/>
      <c r="J1839" s="280"/>
      <c r="K1839" s="280"/>
      <c r="L1839" s="280"/>
      <c r="M1839" s="290"/>
      <c r="N1839" s="284"/>
    </row>
    <row r="1840" spans="1:14" s="9" customFormat="1" x14ac:dyDescent="0.2">
      <c r="A1840" s="279"/>
      <c r="B1840" s="280"/>
      <c r="C1840" s="279"/>
      <c r="D1840" s="280"/>
      <c r="E1840" s="280"/>
      <c r="F1840" s="281"/>
      <c r="G1840" s="280"/>
      <c r="H1840" s="282"/>
      <c r="I1840" s="280"/>
      <c r="J1840" s="280"/>
      <c r="K1840" s="280"/>
      <c r="L1840" s="280"/>
      <c r="M1840" s="290"/>
      <c r="N1840" s="284"/>
    </row>
    <row r="1841" spans="1:14" s="9" customFormat="1" x14ac:dyDescent="0.2">
      <c r="A1841" s="279"/>
      <c r="B1841" s="280"/>
      <c r="C1841" s="279"/>
      <c r="D1841" s="280"/>
      <c r="E1841" s="280"/>
      <c r="F1841" s="281"/>
      <c r="G1841" s="280"/>
      <c r="H1841" s="282"/>
      <c r="I1841" s="280"/>
      <c r="J1841" s="280"/>
      <c r="K1841" s="280"/>
      <c r="L1841" s="280"/>
      <c r="M1841" s="290"/>
      <c r="N1841" s="284"/>
    </row>
    <row r="1842" spans="1:14" s="9" customFormat="1" x14ac:dyDescent="0.2">
      <c r="A1842" s="279"/>
      <c r="B1842" s="280"/>
      <c r="C1842" s="279"/>
      <c r="D1842" s="280"/>
      <c r="E1842" s="280"/>
      <c r="F1842" s="281"/>
      <c r="G1842" s="280"/>
      <c r="H1842" s="282"/>
      <c r="I1842" s="280"/>
      <c r="J1842" s="280"/>
      <c r="K1842" s="280"/>
      <c r="L1842" s="280"/>
      <c r="M1842" s="290"/>
      <c r="N1842" s="284"/>
    </row>
    <row r="1843" spans="1:14" s="9" customFormat="1" x14ac:dyDescent="0.2">
      <c r="A1843" s="279"/>
      <c r="B1843" s="280"/>
      <c r="C1843" s="279"/>
      <c r="D1843" s="280"/>
      <c r="E1843" s="280"/>
      <c r="F1843" s="281"/>
      <c r="G1843" s="280"/>
      <c r="H1843" s="282"/>
      <c r="I1843" s="280"/>
      <c r="J1843" s="280"/>
      <c r="K1843" s="280"/>
      <c r="L1843" s="280"/>
      <c r="M1843" s="290"/>
      <c r="N1843" s="284"/>
    </row>
    <row r="1844" spans="1:14" s="9" customFormat="1" x14ac:dyDescent="0.2">
      <c r="A1844" s="279"/>
      <c r="B1844" s="280"/>
      <c r="C1844" s="279"/>
      <c r="D1844" s="280"/>
      <c r="E1844" s="280"/>
      <c r="F1844" s="281"/>
      <c r="G1844" s="280"/>
      <c r="H1844" s="282"/>
      <c r="I1844" s="280"/>
      <c r="J1844" s="280"/>
      <c r="K1844" s="280"/>
      <c r="L1844" s="280"/>
      <c r="M1844" s="290"/>
      <c r="N1844" s="284"/>
    </row>
    <row r="1845" spans="1:14" s="9" customFormat="1" x14ac:dyDescent="0.2">
      <c r="A1845" s="279"/>
      <c r="B1845" s="280"/>
      <c r="C1845" s="279"/>
      <c r="D1845" s="280"/>
      <c r="E1845" s="280"/>
      <c r="F1845" s="281"/>
      <c r="G1845" s="280"/>
      <c r="H1845" s="282"/>
      <c r="I1845" s="280"/>
      <c r="J1845" s="280"/>
      <c r="K1845" s="280"/>
      <c r="L1845" s="280"/>
      <c r="M1845" s="290"/>
      <c r="N1845" s="284"/>
    </row>
    <row r="1846" spans="1:14" s="9" customFormat="1" x14ac:dyDescent="0.2">
      <c r="A1846" s="279"/>
      <c r="B1846" s="280"/>
      <c r="C1846" s="279"/>
      <c r="D1846" s="280"/>
      <c r="E1846" s="280"/>
      <c r="F1846" s="281"/>
      <c r="G1846" s="280"/>
      <c r="H1846" s="282"/>
      <c r="I1846" s="280"/>
      <c r="J1846" s="280"/>
      <c r="K1846" s="280"/>
      <c r="L1846" s="280"/>
      <c r="M1846" s="290"/>
      <c r="N1846" s="284"/>
    </row>
    <row r="1847" spans="1:14" s="9" customFormat="1" x14ac:dyDescent="0.2">
      <c r="A1847" s="279"/>
      <c r="B1847" s="280"/>
      <c r="C1847" s="279"/>
      <c r="D1847" s="280"/>
      <c r="E1847" s="280"/>
      <c r="F1847" s="281"/>
      <c r="G1847" s="280"/>
      <c r="H1847" s="282"/>
      <c r="I1847" s="280"/>
      <c r="J1847" s="280"/>
      <c r="K1847" s="280"/>
      <c r="L1847" s="280"/>
      <c r="M1847" s="290"/>
      <c r="N1847" s="284"/>
    </row>
    <row r="1848" spans="1:14" s="9" customFormat="1" x14ac:dyDescent="0.2">
      <c r="A1848" s="279"/>
      <c r="B1848" s="280"/>
      <c r="C1848" s="279"/>
      <c r="D1848" s="280"/>
      <c r="E1848" s="280"/>
      <c r="F1848" s="281"/>
      <c r="G1848" s="280"/>
      <c r="H1848" s="282"/>
      <c r="I1848" s="280"/>
      <c r="J1848" s="280"/>
      <c r="K1848" s="280"/>
      <c r="L1848" s="280"/>
      <c r="M1848" s="290"/>
      <c r="N1848" s="284"/>
    </row>
    <row r="1849" spans="1:14" s="9" customFormat="1" x14ac:dyDescent="0.2">
      <c r="A1849" s="279"/>
      <c r="B1849" s="280"/>
      <c r="C1849" s="279"/>
      <c r="D1849" s="280"/>
      <c r="E1849" s="280"/>
      <c r="F1849" s="281"/>
      <c r="G1849" s="280"/>
      <c r="H1849" s="282"/>
      <c r="I1849" s="280"/>
      <c r="J1849" s="280"/>
      <c r="K1849" s="280"/>
      <c r="L1849" s="280"/>
      <c r="M1849" s="290"/>
      <c r="N1849" s="284"/>
    </row>
    <row r="1850" spans="1:14" s="9" customFormat="1" x14ac:dyDescent="0.2">
      <c r="A1850" s="279"/>
      <c r="B1850" s="280"/>
      <c r="C1850" s="279"/>
      <c r="D1850" s="280"/>
      <c r="E1850" s="280"/>
      <c r="F1850" s="281"/>
      <c r="G1850" s="280"/>
      <c r="H1850" s="282"/>
      <c r="I1850" s="280"/>
      <c r="J1850" s="280"/>
      <c r="K1850" s="280"/>
      <c r="L1850" s="280"/>
      <c r="M1850" s="290"/>
      <c r="N1850" s="284"/>
    </row>
    <row r="1851" spans="1:14" s="9" customFormat="1" x14ac:dyDescent="0.2">
      <c r="A1851" s="279"/>
      <c r="B1851" s="280"/>
      <c r="C1851" s="279"/>
      <c r="D1851" s="280"/>
      <c r="E1851" s="280"/>
      <c r="F1851" s="281"/>
      <c r="G1851" s="280"/>
      <c r="H1851" s="282"/>
      <c r="I1851" s="280"/>
      <c r="J1851" s="280"/>
      <c r="K1851" s="280"/>
      <c r="L1851" s="280"/>
      <c r="M1851" s="290"/>
      <c r="N1851" s="284"/>
    </row>
    <row r="1852" spans="1:14" s="9" customFormat="1" x14ac:dyDescent="0.2">
      <c r="A1852" s="279"/>
      <c r="B1852" s="280"/>
      <c r="C1852" s="279"/>
      <c r="D1852" s="280"/>
      <c r="E1852" s="280"/>
      <c r="F1852" s="281"/>
      <c r="G1852" s="280"/>
      <c r="H1852" s="282"/>
      <c r="I1852" s="280"/>
      <c r="J1852" s="280"/>
      <c r="K1852" s="280"/>
      <c r="L1852" s="280"/>
      <c r="M1852" s="290"/>
      <c r="N1852" s="284"/>
    </row>
    <row r="1853" spans="1:14" s="9" customFormat="1" x14ac:dyDescent="0.2">
      <c r="A1853" s="279"/>
      <c r="B1853" s="280"/>
      <c r="C1853" s="279"/>
      <c r="D1853" s="280"/>
      <c r="E1853" s="280"/>
      <c r="F1853" s="281"/>
      <c r="G1853" s="280"/>
      <c r="H1853" s="282"/>
      <c r="I1853" s="280"/>
      <c r="J1853" s="280"/>
      <c r="K1853" s="280"/>
      <c r="L1853" s="280"/>
      <c r="M1853" s="290"/>
      <c r="N1853" s="284"/>
    </row>
    <row r="1854" spans="1:14" s="9" customFormat="1" x14ac:dyDescent="0.2">
      <c r="A1854" s="279"/>
      <c r="B1854" s="280"/>
      <c r="C1854" s="279"/>
      <c r="D1854" s="280"/>
      <c r="E1854" s="280"/>
      <c r="F1854" s="281"/>
      <c r="G1854" s="280"/>
      <c r="H1854" s="282"/>
      <c r="I1854" s="280"/>
      <c r="J1854" s="280"/>
      <c r="K1854" s="280"/>
      <c r="L1854" s="280"/>
      <c r="M1854" s="290"/>
      <c r="N1854" s="284"/>
    </row>
    <row r="1855" spans="1:14" s="9" customFormat="1" x14ac:dyDescent="0.2">
      <c r="A1855" s="279"/>
      <c r="B1855" s="280"/>
      <c r="C1855" s="279"/>
      <c r="D1855" s="280"/>
      <c r="E1855" s="280"/>
      <c r="F1855" s="281"/>
      <c r="G1855" s="280"/>
      <c r="H1855" s="282"/>
      <c r="I1855" s="280"/>
      <c r="J1855" s="280"/>
      <c r="K1855" s="280"/>
      <c r="L1855" s="280"/>
      <c r="M1855" s="290"/>
      <c r="N1855" s="284"/>
    </row>
    <row r="1856" spans="1:14" s="9" customFormat="1" x14ac:dyDescent="0.2">
      <c r="A1856" s="279"/>
      <c r="B1856" s="280"/>
      <c r="C1856" s="279"/>
      <c r="D1856" s="280"/>
      <c r="E1856" s="280"/>
      <c r="F1856" s="281"/>
      <c r="G1856" s="280"/>
      <c r="H1856" s="282"/>
      <c r="I1856" s="280"/>
      <c r="J1856" s="280"/>
      <c r="K1856" s="280"/>
      <c r="L1856" s="280"/>
      <c r="M1856" s="290"/>
      <c r="N1856" s="284"/>
    </row>
    <row r="1857" spans="1:14" s="9" customFormat="1" x14ac:dyDescent="0.2">
      <c r="A1857" s="279"/>
      <c r="B1857" s="280"/>
      <c r="C1857" s="279"/>
      <c r="D1857" s="280"/>
      <c r="E1857" s="280"/>
      <c r="F1857" s="281"/>
      <c r="G1857" s="280"/>
      <c r="H1857" s="282"/>
      <c r="I1857" s="280"/>
      <c r="J1857" s="280"/>
      <c r="K1857" s="280"/>
      <c r="L1857" s="280"/>
      <c r="M1857" s="290"/>
      <c r="N1857" s="284"/>
    </row>
    <row r="1858" spans="1:14" s="9" customFormat="1" x14ac:dyDescent="0.2">
      <c r="A1858" s="279"/>
      <c r="B1858" s="280"/>
      <c r="C1858" s="279"/>
      <c r="D1858" s="280"/>
      <c r="E1858" s="280"/>
      <c r="F1858" s="281"/>
      <c r="G1858" s="280"/>
      <c r="H1858" s="282"/>
      <c r="I1858" s="280"/>
      <c r="J1858" s="280"/>
      <c r="K1858" s="280"/>
      <c r="L1858" s="280"/>
      <c r="M1858" s="290"/>
      <c r="N1858" s="284"/>
    </row>
    <row r="1859" spans="1:14" s="9" customFormat="1" x14ac:dyDescent="0.2">
      <c r="A1859" s="279"/>
      <c r="B1859" s="280"/>
      <c r="C1859" s="279"/>
      <c r="D1859" s="280"/>
      <c r="E1859" s="280"/>
      <c r="F1859" s="281"/>
      <c r="G1859" s="280"/>
      <c r="H1859" s="282"/>
      <c r="I1859" s="280"/>
      <c r="J1859" s="280"/>
      <c r="K1859" s="280"/>
      <c r="L1859" s="280"/>
      <c r="M1859" s="290"/>
      <c r="N1859" s="284"/>
    </row>
    <row r="1860" spans="1:14" s="9" customFormat="1" x14ac:dyDescent="0.2">
      <c r="A1860" s="279"/>
      <c r="B1860" s="280"/>
      <c r="C1860" s="279"/>
      <c r="D1860" s="280"/>
      <c r="E1860" s="280"/>
      <c r="F1860" s="281"/>
      <c r="G1860" s="280"/>
      <c r="H1860" s="282"/>
      <c r="I1860" s="280"/>
      <c r="J1860" s="280"/>
      <c r="K1860" s="280"/>
      <c r="L1860" s="280"/>
      <c r="M1860" s="290"/>
      <c r="N1860" s="284"/>
    </row>
    <row r="1861" spans="1:14" s="9" customFormat="1" x14ac:dyDescent="0.2">
      <c r="A1861" s="279"/>
      <c r="B1861" s="280"/>
      <c r="C1861" s="279"/>
      <c r="D1861" s="280"/>
      <c r="E1861" s="280"/>
      <c r="F1861" s="281"/>
      <c r="G1861" s="280"/>
      <c r="H1861" s="282"/>
      <c r="I1861" s="280"/>
      <c r="J1861" s="280"/>
      <c r="K1861" s="280"/>
      <c r="L1861" s="280"/>
      <c r="M1861" s="290"/>
      <c r="N1861" s="284"/>
    </row>
    <row r="1862" spans="1:14" s="9" customFormat="1" x14ac:dyDescent="0.2">
      <c r="A1862" s="279"/>
      <c r="B1862" s="280"/>
      <c r="C1862" s="279"/>
      <c r="D1862" s="280"/>
      <c r="E1862" s="280"/>
      <c r="F1862" s="281"/>
      <c r="G1862" s="280"/>
      <c r="H1862" s="282"/>
      <c r="I1862" s="280"/>
      <c r="J1862" s="280"/>
      <c r="K1862" s="280"/>
      <c r="L1862" s="280"/>
      <c r="M1862" s="290"/>
      <c r="N1862" s="284"/>
    </row>
    <row r="1863" spans="1:14" s="9" customFormat="1" x14ac:dyDescent="0.2">
      <c r="A1863" s="279"/>
      <c r="B1863" s="280"/>
      <c r="C1863" s="279"/>
      <c r="D1863" s="280"/>
      <c r="E1863" s="280"/>
      <c r="F1863" s="281"/>
      <c r="G1863" s="280"/>
      <c r="H1863" s="282"/>
      <c r="I1863" s="280"/>
      <c r="J1863" s="280"/>
      <c r="K1863" s="280"/>
      <c r="L1863" s="280"/>
      <c r="M1863" s="290"/>
      <c r="N1863" s="284"/>
    </row>
    <row r="1864" spans="1:14" s="9" customFormat="1" x14ac:dyDescent="0.2">
      <c r="A1864" s="279"/>
      <c r="B1864" s="280"/>
      <c r="C1864" s="279"/>
      <c r="D1864" s="280"/>
      <c r="E1864" s="280"/>
      <c r="F1864" s="281"/>
      <c r="G1864" s="280"/>
      <c r="H1864" s="282"/>
      <c r="I1864" s="280"/>
      <c r="J1864" s="280"/>
      <c r="K1864" s="280"/>
      <c r="L1864" s="280"/>
      <c r="M1864" s="290"/>
      <c r="N1864" s="284"/>
    </row>
    <row r="1865" spans="1:14" s="9" customFormat="1" x14ac:dyDescent="0.2">
      <c r="A1865" s="279"/>
      <c r="B1865" s="280"/>
      <c r="C1865" s="279"/>
      <c r="D1865" s="280"/>
      <c r="E1865" s="280"/>
      <c r="F1865" s="281"/>
      <c r="G1865" s="280"/>
      <c r="H1865" s="282"/>
      <c r="I1865" s="280"/>
      <c r="J1865" s="280"/>
      <c r="K1865" s="280"/>
      <c r="L1865" s="280"/>
      <c r="M1865" s="290"/>
      <c r="N1865" s="284"/>
    </row>
    <row r="1866" spans="1:14" s="9" customFormat="1" x14ac:dyDescent="0.2">
      <c r="A1866" s="279"/>
      <c r="B1866" s="280"/>
      <c r="C1866" s="279"/>
      <c r="D1866" s="280"/>
      <c r="E1866" s="280"/>
      <c r="F1866" s="281"/>
      <c r="G1866" s="280"/>
      <c r="H1866" s="282"/>
      <c r="I1866" s="280"/>
      <c r="J1866" s="280"/>
      <c r="K1866" s="280"/>
      <c r="L1866" s="280"/>
      <c r="M1866" s="290"/>
      <c r="N1866" s="284"/>
    </row>
    <row r="1867" spans="1:14" s="9" customFormat="1" x14ac:dyDescent="0.2">
      <c r="A1867" s="279"/>
      <c r="B1867" s="280"/>
      <c r="C1867" s="279"/>
      <c r="D1867" s="280"/>
      <c r="E1867" s="280"/>
      <c r="F1867" s="281"/>
      <c r="G1867" s="280"/>
      <c r="H1867" s="282"/>
      <c r="I1867" s="280"/>
      <c r="J1867" s="280"/>
      <c r="K1867" s="280"/>
      <c r="L1867" s="280"/>
      <c r="M1867" s="290"/>
      <c r="N1867" s="284"/>
    </row>
    <row r="1868" spans="1:14" s="9" customFormat="1" x14ac:dyDescent="0.2">
      <c r="A1868" s="279"/>
      <c r="B1868" s="280"/>
      <c r="C1868" s="279"/>
      <c r="D1868" s="280"/>
      <c r="E1868" s="280"/>
      <c r="F1868" s="281"/>
      <c r="G1868" s="280"/>
      <c r="H1868" s="282"/>
      <c r="I1868" s="280"/>
      <c r="J1868" s="280"/>
      <c r="K1868" s="280"/>
      <c r="L1868" s="280"/>
      <c r="M1868" s="290"/>
      <c r="N1868" s="284"/>
    </row>
    <row r="1869" spans="1:14" s="9" customFormat="1" x14ac:dyDescent="0.2">
      <c r="A1869" s="279"/>
      <c r="B1869" s="280"/>
      <c r="C1869" s="279"/>
      <c r="D1869" s="280"/>
      <c r="E1869" s="280"/>
      <c r="F1869" s="281"/>
      <c r="G1869" s="280"/>
      <c r="H1869" s="282"/>
      <c r="I1869" s="280"/>
      <c r="J1869" s="280"/>
      <c r="K1869" s="280"/>
      <c r="L1869" s="280"/>
      <c r="M1869" s="290"/>
      <c r="N1869" s="284"/>
    </row>
    <row r="1870" spans="1:14" s="9" customFormat="1" x14ac:dyDescent="0.2">
      <c r="A1870" s="279"/>
      <c r="B1870" s="280"/>
      <c r="C1870" s="279"/>
      <c r="D1870" s="280"/>
      <c r="E1870" s="280"/>
      <c r="F1870" s="281"/>
      <c r="G1870" s="280"/>
      <c r="H1870" s="282"/>
      <c r="I1870" s="280"/>
      <c r="J1870" s="280"/>
      <c r="K1870" s="280"/>
      <c r="L1870" s="280"/>
      <c r="M1870" s="290"/>
      <c r="N1870" s="284"/>
    </row>
    <row r="1871" spans="1:14" s="9" customFormat="1" x14ac:dyDescent="0.2">
      <c r="A1871" s="279"/>
      <c r="B1871" s="280"/>
      <c r="C1871" s="279"/>
      <c r="D1871" s="280"/>
      <c r="E1871" s="280"/>
      <c r="F1871" s="281"/>
      <c r="G1871" s="280"/>
      <c r="H1871" s="282"/>
      <c r="I1871" s="280"/>
      <c r="J1871" s="280"/>
      <c r="K1871" s="280"/>
      <c r="L1871" s="280"/>
      <c r="M1871" s="290"/>
      <c r="N1871" s="284"/>
    </row>
    <row r="1872" spans="1:14" s="9" customFormat="1" x14ac:dyDescent="0.2">
      <c r="A1872" s="279"/>
      <c r="B1872" s="280"/>
      <c r="C1872" s="279"/>
      <c r="D1872" s="280"/>
      <c r="E1872" s="280"/>
      <c r="F1872" s="281"/>
      <c r="G1872" s="280"/>
      <c r="H1872" s="282"/>
      <c r="I1872" s="280"/>
      <c r="J1872" s="280"/>
      <c r="K1872" s="280"/>
      <c r="L1872" s="280"/>
      <c r="M1872" s="290"/>
      <c r="N1872" s="284"/>
    </row>
    <row r="1873" spans="1:14" s="9" customFormat="1" x14ac:dyDescent="0.2">
      <c r="A1873" s="279"/>
      <c r="B1873" s="280"/>
      <c r="C1873" s="279"/>
      <c r="D1873" s="280"/>
      <c r="E1873" s="280"/>
      <c r="F1873" s="281"/>
      <c r="G1873" s="280"/>
      <c r="H1873" s="282"/>
      <c r="I1873" s="280"/>
      <c r="J1873" s="280"/>
      <c r="K1873" s="280"/>
      <c r="L1873" s="280"/>
      <c r="M1873" s="290"/>
      <c r="N1873" s="284"/>
    </row>
    <row r="1874" spans="1:14" s="9" customFormat="1" x14ac:dyDescent="0.2">
      <c r="A1874" s="279"/>
      <c r="B1874" s="280"/>
      <c r="C1874" s="279"/>
      <c r="D1874" s="280"/>
      <c r="E1874" s="280"/>
      <c r="F1874" s="281"/>
      <c r="G1874" s="280"/>
      <c r="H1874" s="282"/>
      <c r="I1874" s="280"/>
      <c r="J1874" s="280"/>
      <c r="K1874" s="280"/>
      <c r="L1874" s="280"/>
      <c r="M1874" s="290"/>
      <c r="N1874" s="284"/>
    </row>
    <row r="1875" spans="1:14" s="9" customFormat="1" x14ac:dyDescent="0.2">
      <c r="A1875" s="279"/>
      <c r="B1875" s="280"/>
      <c r="C1875" s="279"/>
      <c r="D1875" s="280"/>
      <c r="E1875" s="280"/>
      <c r="F1875" s="281"/>
      <c r="G1875" s="280"/>
      <c r="H1875" s="282"/>
      <c r="I1875" s="280"/>
      <c r="J1875" s="280"/>
      <c r="K1875" s="280"/>
      <c r="L1875" s="280"/>
      <c r="M1875" s="290"/>
      <c r="N1875" s="284"/>
    </row>
    <row r="1876" spans="1:14" s="9" customFormat="1" x14ac:dyDescent="0.2">
      <c r="A1876" s="279"/>
      <c r="B1876" s="280"/>
      <c r="C1876" s="279"/>
      <c r="D1876" s="280"/>
      <c r="E1876" s="280"/>
      <c r="F1876" s="281"/>
      <c r="G1876" s="280"/>
      <c r="H1876" s="282"/>
      <c r="I1876" s="280"/>
      <c r="J1876" s="280"/>
      <c r="K1876" s="280"/>
      <c r="L1876" s="280"/>
      <c r="M1876" s="290"/>
      <c r="N1876" s="284"/>
    </row>
    <row r="1877" spans="1:14" s="9" customFormat="1" x14ac:dyDescent="0.2">
      <c r="A1877" s="279"/>
      <c r="B1877" s="280"/>
      <c r="C1877" s="279"/>
      <c r="D1877" s="280"/>
      <c r="E1877" s="280"/>
      <c r="F1877" s="281"/>
      <c r="G1877" s="280"/>
      <c r="H1877" s="282"/>
      <c r="I1877" s="280"/>
      <c r="J1877" s="280"/>
      <c r="K1877" s="280"/>
      <c r="L1877" s="280"/>
      <c r="M1877" s="290"/>
      <c r="N1877" s="284"/>
    </row>
    <row r="1878" spans="1:14" s="9" customFormat="1" x14ac:dyDescent="0.2">
      <c r="A1878" s="279"/>
      <c r="B1878" s="280"/>
      <c r="C1878" s="279"/>
      <c r="D1878" s="280"/>
      <c r="E1878" s="280"/>
      <c r="F1878" s="281"/>
      <c r="G1878" s="280"/>
      <c r="H1878" s="282"/>
      <c r="I1878" s="280"/>
      <c r="J1878" s="280"/>
      <c r="K1878" s="280"/>
      <c r="L1878" s="280"/>
      <c r="M1878" s="290"/>
      <c r="N1878" s="284"/>
    </row>
    <row r="1879" spans="1:14" s="9" customFormat="1" x14ac:dyDescent="0.2">
      <c r="A1879" s="279"/>
      <c r="B1879" s="280"/>
      <c r="C1879" s="279"/>
      <c r="D1879" s="280"/>
      <c r="E1879" s="280"/>
      <c r="F1879" s="281"/>
      <c r="G1879" s="280"/>
      <c r="H1879" s="282"/>
      <c r="I1879" s="280"/>
      <c r="J1879" s="280"/>
      <c r="K1879" s="280"/>
      <c r="L1879" s="280"/>
      <c r="M1879" s="290"/>
      <c r="N1879" s="284"/>
    </row>
    <row r="1880" spans="1:14" s="9" customFormat="1" x14ac:dyDescent="0.2">
      <c r="A1880" s="279"/>
      <c r="B1880" s="280"/>
      <c r="C1880" s="279"/>
      <c r="D1880" s="280"/>
      <c r="E1880" s="280"/>
      <c r="F1880" s="281"/>
      <c r="G1880" s="280"/>
      <c r="H1880" s="282"/>
      <c r="I1880" s="280"/>
      <c r="J1880" s="280"/>
      <c r="K1880" s="280"/>
      <c r="L1880" s="280"/>
      <c r="M1880" s="290"/>
      <c r="N1880" s="284"/>
    </row>
    <row r="1881" spans="1:14" s="9" customFormat="1" x14ac:dyDescent="0.2">
      <c r="A1881" s="279"/>
      <c r="B1881" s="280"/>
      <c r="C1881" s="279"/>
      <c r="D1881" s="280"/>
      <c r="E1881" s="280"/>
      <c r="F1881" s="281"/>
      <c r="G1881" s="280"/>
      <c r="H1881" s="282"/>
      <c r="I1881" s="280"/>
      <c r="J1881" s="280"/>
      <c r="K1881" s="280"/>
      <c r="L1881" s="280"/>
      <c r="M1881" s="290"/>
      <c r="N1881" s="284"/>
    </row>
    <row r="1882" spans="1:14" s="9" customFormat="1" x14ac:dyDescent="0.2">
      <c r="A1882" s="279"/>
      <c r="B1882" s="280"/>
      <c r="C1882" s="279"/>
      <c r="D1882" s="280"/>
      <c r="E1882" s="280"/>
      <c r="F1882" s="281"/>
      <c r="G1882" s="280"/>
      <c r="H1882" s="282"/>
      <c r="I1882" s="280"/>
      <c r="J1882" s="280"/>
      <c r="K1882" s="280"/>
      <c r="L1882" s="280"/>
      <c r="M1882" s="290"/>
      <c r="N1882" s="284"/>
    </row>
    <row r="1883" spans="1:14" s="9" customFormat="1" x14ac:dyDescent="0.2">
      <c r="A1883" s="279"/>
      <c r="B1883" s="280"/>
      <c r="C1883" s="279"/>
      <c r="D1883" s="280"/>
      <c r="E1883" s="280"/>
      <c r="F1883" s="281"/>
      <c r="G1883" s="280"/>
      <c r="H1883" s="282"/>
      <c r="I1883" s="280"/>
      <c r="J1883" s="280"/>
      <c r="K1883" s="280"/>
      <c r="L1883" s="280"/>
      <c r="M1883" s="290"/>
      <c r="N1883" s="284"/>
    </row>
    <row r="1884" spans="1:14" s="9" customFormat="1" x14ac:dyDescent="0.2">
      <c r="A1884" s="279"/>
      <c r="B1884" s="280"/>
      <c r="C1884" s="279"/>
      <c r="D1884" s="280"/>
      <c r="E1884" s="280"/>
      <c r="F1884" s="281"/>
      <c r="G1884" s="280"/>
      <c r="H1884" s="282"/>
      <c r="I1884" s="280"/>
      <c r="J1884" s="280"/>
      <c r="K1884" s="280"/>
      <c r="L1884" s="280"/>
      <c r="M1884" s="290"/>
      <c r="N1884" s="284"/>
    </row>
    <row r="1885" spans="1:14" s="9" customFormat="1" x14ac:dyDescent="0.2">
      <c r="A1885" s="279"/>
      <c r="B1885" s="280"/>
      <c r="C1885" s="279"/>
      <c r="D1885" s="280"/>
      <c r="E1885" s="280"/>
      <c r="F1885" s="281"/>
      <c r="G1885" s="280"/>
      <c r="H1885" s="282"/>
      <c r="I1885" s="280"/>
      <c r="J1885" s="280"/>
      <c r="K1885" s="280"/>
      <c r="L1885" s="280"/>
      <c r="M1885" s="290"/>
      <c r="N1885" s="284"/>
    </row>
    <row r="1886" spans="1:14" s="9" customFormat="1" x14ac:dyDescent="0.2">
      <c r="A1886" s="279"/>
      <c r="B1886" s="280"/>
      <c r="C1886" s="279"/>
      <c r="D1886" s="280"/>
      <c r="E1886" s="280"/>
      <c r="F1886" s="281"/>
      <c r="G1886" s="280"/>
      <c r="H1886" s="282"/>
      <c r="I1886" s="280"/>
      <c r="J1886" s="280"/>
      <c r="K1886" s="280"/>
      <c r="L1886" s="280"/>
      <c r="M1886" s="290"/>
      <c r="N1886" s="284"/>
    </row>
    <row r="1887" spans="1:14" s="9" customFormat="1" x14ac:dyDescent="0.2">
      <c r="A1887" s="279"/>
      <c r="B1887" s="280"/>
      <c r="C1887" s="279"/>
      <c r="D1887" s="280"/>
      <c r="E1887" s="280"/>
      <c r="F1887" s="281"/>
      <c r="G1887" s="280"/>
      <c r="H1887" s="282"/>
      <c r="I1887" s="280"/>
      <c r="J1887" s="280"/>
      <c r="K1887" s="280"/>
      <c r="L1887" s="280"/>
      <c r="M1887" s="290"/>
      <c r="N1887" s="284"/>
    </row>
    <row r="1888" spans="1:14" s="9" customFormat="1" x14ac:dyDescent="0.2">
      <c r="A1888" s="279"/>
      <c r="B1888" s="280"/>
      <c r="C1888" s="279"/>
      <c r="D1888" s="280"/>
      <c r="E1888" s="280"/>
      <c r="F1888" s="281"/>
      <c r="G1888" s="280"/>
      <c r="H1888" s="282"/>
      <c r="I1888" s="280"/>
      <c r="J1888" s="280"/>
      <c r="K1888" s="280"/>
      <c r="L1888" s="280"/>
      <c r="M1888" s="290"/>
      <c r="N1888" s="284"/>
    </row>
    <row r="1889" spans="1:14" s="9" customFormat="1" x14ac:dyDescent="0.2">
      <c r="A1889" s="279"/>
      <c r="B1889" s="280"/>
      <c r="C1889" s="279"/>
      <c r="D1889" s="280"/>
      <c r="E1889" s="280"/>
      <c r="F1889" s="281"/>
      <c r="G1889" s="280"/>
      <c r="H1889" s="282"/>
      <c r="I1889" s="280"/>
      <c r="J1889" s="280"/>
      <c r="K1889" s="280"/>
      <c r="L1889" s="280"/>
      <c r="M1889" s="290"/>
      <c r="N1889" s="284"/>
    </row>
    <row r="1890" spans="1:14" s="9" customFormat="1" x14ac:dyDescent="0.2">
      <c r="A1890" s="279"/>
      <c r="B1890" s="280"/>
      <c r="C1890" s="279"/>
      <c r="D1890" s="280"/>
      <c r="E1890" s="280"/>
      <c r="F1890" s="281"/>
      <c r="G1890" s="280"/>
      <c r="H1890" s="282"/>
      <c r="I1890" s="280"/>
      <c r="J1890" s="280"/>
      <c r="K1890" s="280"/>
      <c r="L1890" s="280"/>
      <c r="M1890" s="290"/>
      <c r="N1890" s="284"/>
    </row>
    <row r="1891" spans="1:14" s="9" customFormat="1" x14ac:dyDescent="0.2">
      <c r="A1891" s="279"/>
      <c r="B1891" s="280"/>
      <c r="C1891" s="279"/>
      <c r="D1891" s="280"/>
      <c r="E1891" s="280"/>
      <c r="F1891" s="281"/>
      <c r="G1891" s="280"/>
      <c r="H1891" s="282"/>
      <c r="I1891" s="280"/>
      <c r="J1891" s="280"/>
      <c r="K1891" s="280"/>
      <c r="L1891" s="280"/>
      <c r="M1891" s="290"/>
      <c r="N1891" s="284"/>
    </row>
    <row r="1892" spans="1:14" s="9" customFormat="1" x14ac:dyDescent="0.2">
      <c r="A1892" s="279"/>
      <c r="B1892" s="280"/>
      <c r="C1892" s="279"/>
      <c r="D1892" s="280"/>
      <c r="E1892" s="280"/>
      <c r="F1892" s="281"/>
      <c r="G1892" s="280"/>
      <c r="H1892" s="282"/>
      <c r="I1892" s="280"/>
      <c r="J1892" s="280"/>
      <c r="K1892" s="280"/>
      <c r="L1892" s="280"/>
      <c r="M1892" s="290"/>
      <c r="N1892" s="284"/>
    </row>
    <row r="1893" spans="1:14" s="9" customFormat="1" x14ac:dyDescent="0.2">
      <c r="A1893" s="279"/>
      <c r="B1893" s="280"/>
      <c r="C1893" s="279"/>
      <c r="D1893" s="280"/>
      <c r="E1893" s="280"/>
      <c r="F1893" s="281"/>
      <c r="G1893" s="280"/>
      <c r="H1893" s="282"/>
      <c r="I1893" s="280"/>
      <c r="J1893" s="280"/>
      <c r="K1893" s="280"/>
      <c r="L1893" s="280"/>
      <c r="M1893" s="290"/>
      <c r="N1893" s="284"/>
    </row>
    <row r="1894" spans="1:14" s="9" customFormat="1" x14ac:dyDescent="0.2">
      <c r="A1894" s="279"/>
      <c r="B1894" s="280"/>
      <c r="C1894" s="279"/>
      <c r="D1894" s="280"/>
      <c r="E1894" s="280"/>
      <c r="F1894" s="281"/>
      <c r="G1894" s="280"/>
      <c r="H1894" s="282"/>
      <c r="I1894" s="280"/>
      <c r="J1894" s="280"/>
      <c r="K1894" s="280"/>
      <c r="L1894" s="280"/>
      <c r="M1894" s="290"/>
      <c r="N1894" s="284"/>
    </row>
    <row r="1895" spans="1:14" s="9" customFormat="1" x14ac:dyDescent="0.2">
      <c r="A1895" s="279"/>
      <c r="B1895" s="280"/>
      <c r="C1895" s="279"/>
      <c r="D1895" s="280"/>
      <c r="E1895" s="280"/>
      <c r="F1895" s="281"/>
      <c r="G1895" s="280"/>
      <c r="H1895" s="282"/>
      <c r="I1895" s="280"/>
      <c r="J1895" s="280"/>
      <c r="K1895" s="280"/>
      <c r="L1895" s="280"/>
      <c r="M1895" s="290"/>
      <c r="N1895" s="284"/>
    </row>
    <row r="1896" spans="1:14" s="9" customFormat="1" x14ac:dyDescent="0.2">
      <c r="A1896" s="279"/>
      <c r="B1896" s="280"/>
      <c r="C1896" s="279"/>
      <c r="D1896" s="280"/>
      <c r="E1896" s="280"/>
      <c r="F1896" s="281"/>
      <c r="G1896" s="280"/>
      <c r="H1896" s="282"/>
      <c r="I1896" s="280"/>
      <c r="J1896" s="280"/>
      <c r="K1896" s="280"/>
      <c r="L1896" s="280"/>
      <c r="M1896" s="290"/>
      <c r="N1896" s="284"/>
    </row>
    <row r="1897" spans="1:14" s="9" customFormat="1" x14ac:dyDescent="0.2">
      <c r="A1897" s="279"/>
      <c r="B1897" s="280"/>
      <c r="C1897" s="279"/>
      <c r="D1897" s="280"/>
      <c r="E1897" s="280"/>
      <c r="F1897" s="281"/>
      <c r="G1897" s="280"/>
      <c r="H1897" s="282"/>
      <c r="I1897" s="280"/>
      <c r="J1897" s="280"/>
      <c r="K1897" s="280"/>
      <c r="L1897" s="280"/>
      <c r="M1897" s="290"/>
      <c r="N1897" s="284"/>
    </row>
    <row r="1898" spans="1:14" s="9" customFormat="1" x14ac:dyDescent="0.2">
      <c r="A1898" s="279"/>
      <c r="B1898" s="280"/>
      <c r="C1898" s="279"/>
      <c r="D1898" s="280"/>
      <c r="E1898" s="280"/>
      <c r="F1898" s="281"/>
      <c r="G1898" s="280"/>
      <c r="H1898" s="282"/>
      <c r="I1898" s="280"/>
      <c r="J1898" s="280"/>
      <c r="K1898" s="280"/>
      <c r="L1898" s="280"/>
      <c r="M1898" s="290"/>
      <c r="N1898" s="284"/>
    </row>
    <row r="1899" spans="1:14" s="9" customFormat="1" x14ac:dyDescent="0.2">
      <c r="A1899" s="279"/>
      <c r="B1899" s="280"/>
      <c r="C1899" s="279"/>
      <c r="D1899" s="280"/>
      <c r="E1899" s="280"/>
      <c r="F1899" s="281"/>
      <c r="G1899" s="280"/>
      <c r="H1899" s="282"/>
      <c r="I1899" s="280"/>
      <c r="J1899" s="280"/>
      <c r="K1899" s="280"/>
      <c r="L1899" s="280"/>
      <c r="M1899" s="290"/>
      <c r="N1899" s="284"/>
    </row>
    <row r="1900" spans="1:14" s="9" customFormat="1" x14ac:dyDescent="0.2">
      <c r="A1900" s="279"/>
      <c r="B1900" s="280"/>
      <c r="C1900" s="279"/>
      <c r="D1900" s="280"/>
      <c r="E1900" s="280"/>
      <c r="F1900" s="281"/>
      <c r="G1900" s="280"/>
      <c r="H1900" s="282"/>
      <c r="I1900" s="280"/>
      <c r="J1900" s="280"/>
      <c r="K1900" s="280"/>
      <c r="L1900" s="280"/>
      <c r="M1900" s="290"/>
      <c r="N1900" s="284"/>
    </row>
    <row r="1901" spans="1:14" s="9" customFormat="1" x14ac:dyDescent="0.2">
      <c r="A1901" s="279"/>
      <c r="B1901" s="280"/>
      <c r="C1901" s="279"/>
      <c r="D1901" s="280"/>
      <c r="E1901" s="280"/>
      <c r="F1901" s="281"/>
      <c r="G1901" s="280"/>
      <c r="H1901" s="282"/>
      <c r="I1901" s="280"/>
      <c r="J1901" s="280"/>
      <c r="K1901" s="280"/>
      <c r="L1901" s="280"/>
      <c r="M1901" s="290"/>
      <c r="N1901" s="284"/>
    </row>
    <row r="1902" spans="1:14" s="9" customFormat="1" x14ac:dyDescent="0.2">
      <c r="A1902" s="279"/>
      <c r="B1902" s="280"/>
      <c r="C1902" s="279"/>
      <c r="D1902" s="280"/>
      <c r="E1902" s="280"/>
      <c r="F1902" s="281"/>
      <c r="G1902" s="280"/>
      <c r="H1902" s="282"/>
      <c r="I1902" s="280"/>
      <c r="J1902" s="280"/>
      <c r="K1902" s="280"/>
      <c r="L1902" s="280"/>
      <c r="M1902" s="290"/>
      <c r="N1902" s="284"/>
    </row>
    <row r="1903" spans="1:14" s="9" customFormat="1" x14ac:dyDescent="0.2">
      <c r="A1903" s="279"/>
      <c r="B1903" s="280"/>
      <c r="C1903" s="279"/>
      <c r="D1903" s="280"/>
      <c r="E1903" s="280"/>
      <c r="F1903" s="281"/>
      <c r="G1903" s="280"/>
      <c r="H1903" s="282"/>
      <c r="I1903" s="280"/>
      <c r="J1903" s="280"/>
      <c r="K1903" s="280"/>
      <c r="L1903" s="280"/>
      <c r="M1903" s="290"/>
      <c r="N1903" s="284"/>
    </row>
    <row r="1904" spans="1:14" s="9" customFormat="1" x14ac:dyDescent="0.2">
      <c r="A1904" s="279"/>
      <c r="B1904" s="280"/>
      <c r="C1904" s="279"/>
      <c r="D1904" s="280"/>
      <c r="E1904" s="280"/>
      <c r="F1904" s="281"/>
      <c r="G1904" s="280"/>
      <c r="H1904" s="282"/>
      <c r="I1904" s="280"/>
      <c r="J1904" s="280"/>
      <c r="K1904" s="280"/>
      <c r="L1904" s="280"/>
      <c r="M1904" s="290"/>
      <c r="N1904" s="284"/>
    </row>
    <row r="1905" spans="1:14" s="9" customFormat="1" x14ac:dyDescent="0.2">
      <c r="A1905" s="279"/>
      <c r="B1905" s="280"/>
      <c r="C1905" s="279"/>
      <c r="D1905" s="280"/>
      <c r="E1905" s="280"/>
      <c r="F1905" s="281"/>
      <c r="G1905" s="280"/>
      <c r="H1905" s="282"/>
      <c r="I1905" s="280"/>
      <c r="J1905" s="280"/>
      <c r="K1905" s="280"/>
      <c r="L1905" s="280"/>
      <c r="M1905" s="290"/>
      <c r="N1905" s="284"/>
    </row>
    <row r="1906" spans="1:14" s="9" customFormat="1" x14ac:dyDescent="0.2">
      <c r="A1906" s="279"/>
      <c r="B1906" s="280"/>
      <c r="C1906" s="279"/>
      <c r="D1906" s="280"/>
      <c r="E1906" s="280"/>
      <c r="F1906" s="281"/>
      <c r="G1906" s="280"/>
      <c r="H1906" s="282"/>
      <c r="I1906" s="280"/>
      <c r="J1906" s="280"/>
      <c r="K1906" s="280"/>
      <c r="L1906" s="280"/>
      <c r="M1906" s="290"/>
      <c r="N1906" s="284"/>
    </row>
    <row r="1907" spans="1:14" s="9" customFormat="1" x14ac:dyDescent="0.2">
      <c r="A1907" s="279"/>
      <c r="B1907" s="280"/>
      <c r="C1907" s="279"/>
      <c r="D1907" s="280"/>
      <c r="E1907" s="280"/>
      <c r="F1907" s="281"/>
      <c r="G1907" s="280"/>
      <c r="H1907" s="282"/>
      <c r="I1907" s="280"/>
      <c r="J1907" s="280"/>
      <c r="K1907" s="280"/>
      <c r="L1907" s="280"/>
      <c r="M1907" s="290"/>
      <c r="N1907" s="284"/>
    </row>
    <row r="1908" spans="1:14" s="9" customFormat="1" x14ac:dyDescent="0.2">
      <c r="A1908" s="279"/>
      <c r="B1908" s="280"/>
      <c r="C1908" s="279"/>
      <c r="D1908" s="280"/>
      <c r="E1908" s="280"/>
      <c r="F1908" s="281"/>
      <c r="G1908" s="280"/>
      <c r="H1908" s="282"/>
      <c r="I1908" s="280"/>
      <c r="J1908" s="280"/>
      <c r="K1908" s="280"/>
      <c r="L1908" s="280"/>
      <c r="M1908" s="290"/>
      <c r="N1908" s="284"/>
    </row>
    <row r="1909" spans="1:14" s="9" customFormat="1" x14ac:dyDescent="0.2">
      <c r="A1909" s="279"/>
      <c r="B1909" s="280"/>
      <c r="C1909" s="279"/>
      <c r="D1909" s="280"/>
      <c r="E1909" s="280"/>
      <c r="F1909" s="281"/>
      <c r="G1909" s="280"/>
      <c r="H1909" s="282"/>
      <c r="I1909" s="280"/>
      <c r="J1909" s="280"/>
      <c r="K1909" s="280"/>
      <c r="L1909" s="280"/>
      <c r="M1909" s="290"/>
      <c r="N1909" s="284"/>
    </row>
    <row r="1910" spans="1:14" s="9" customFormat="1" x14ac:dyDescent="0.2">
      <c r="A1910" s="279"/>
      <c r="B1910" s="280"/>
      <c r="C1910" s="279"/>
      <c r="D1910" s="280"/>
      <c r="E1910" s="280"/>
      <c r="F1910" s="281"/>
      <c r="G1910" s="280"/>
      <c r="H1910" s="282"/>
      <c r="I1910" s="280"/>
      <c r="J1910" s="280"/>
      <c r="K1910" s="280"/>
      <c r="L1910" s="280"/>
      <c r="M1910" s="290"/>
      <c r="N1910" s="284"/>
    </row>
    <row r="1911" spans="1:14" s="9" customFormat="1" x14ac:dyDescent="0.2">
      <c r="A1911" s="279"/>
      <c r="B1911" s="280"/>
      <c r="C1911" s="279"/>
      <c r="D1911" s="280"/>
      <c r="E1911" s="280"/>
      <c r="F1911" s="281"/>
      <c r="G1911" s="280"/>
      <c r="H1911" s="282"/>
      <c r="I1911" s="280"/>
      <c r="J1911" s="280"/>
      <c r="K1911" s="280"/>
      <c r="L1911" s="280"/>
      <c r="M1911" s="290"/>
      <c r="N1911" s="284"/>
    </row>
    <row r="1912" spans="1:14" s="9" customFormat="1" x14ac:dyDescent="0.2">
      <c r="A1912" s="279"/>
      <c r="B1912" s="280"/>
      <c r="C1912" s="279"/>
      <c r="D1912" s="280"/>
      <c r="E1912" s="280"/>
      <c r="F1912" s="281"/>
      <c r="G1912" s="280"/>
      <c r="H1912" s="282"/>
      <c r="I1912" s="280"/>
      <c r="J1912" s="280"/>
      <c r="K1912" s="280"/>
      <c r="L1912" s="280"/>
      <c r="M1912" s="290"/>
      <c r="N1912" s="284"/>
    </row>
    <row r="1913" spans="1:14" s="9" customFormat="1" x14ac:dyDescent="0.2">
      <c r="A1913" s="279"/>
      <c r="B1913" s="280"/>
      <c r="C1913" s="279"/>
      <c r="D1913" s="280"/>
      <c r="E1913" s="280"/>
      <c r="F1913" s="281"/>
      <c r="G1913" s="280"/>
      <c r="H1913" s="282"/>
      <c r="I1913" s="280"/>
      <c r="J1913" s="280"/>
      <c r="K1913" s="280"/>
      <c r="L1913" s="280"/>
      <c r="M1913" s="290"/>
      <c r="N1913" s="284"/>
    </row>
    <row r="1914" spans="1:14" s="9" customFormat="1" x14ac:dyDescent="0.2">
      <c r="A1914" s="279"/>
      <c r="B1914" s="280"/>
      <c r="C1914" s="279"/>
      <c r="D1914" s="280"/>
      <c r="E1914" s="280"/>
      <c r="F1914" s="281"/>
      <c r="G1914" s="280"/>
      <c r="H1914" s="282"/>
      <c r="I1914" s="280"/>
      <c r="J1914" s="280"/>
      <c r="K1914" s="280"/>
      <c r="L1914" s="280"/>
      <c r="M1914" s="290"/>
      <c r="N1914" s="284"/>
    </row>
    <row r="1915" spans="1:14" s="9" customFormat="1" x14ac:dyDescent="0.2">
      <c r="A1915" s="279"/>
      <c r="B1915" s="280"/>
      <c r="C1915" s="279"/>
      <c r="D1915" s="280"/>
      <c r="E1915" s="280"/>
      <c r="F1915" s="281"/>
      <c r="G1915" s="280"/>
      <c r="H1915" s="282"/>
      <c r="I1915" s="280"/>
      <c r="J1915" s="280"/>
      <c r="K1915" s="280"/>
      <c r="L1915" s="280"/>
      <c r="M1915" s="290"/>
      <c r="N1915" s="284"/>
    </row>
    <row r="1916" spans="1:14" s="9" customFormat="1" x14ac:dyDescent="0.2">
      <c r="A1916" s="279"/>
      <c r="B1916" s="280"/>
      <c r="C1916" s="279"/>
      <c r="D1916" s="280"/>
      <c r="E1916" s="280"/>
      <c r="F1916" s="281"/>
      <c r="G1916" s="280"/>
      <c r="H1916" s="282"/>
      <c r="I1916" s="280"/>
      <c r="J1916" s="280"/>
      <c r="K1916" s="280"/>
      <c r="L1916" s="280"/>
      <c r="M1916" s="290"/>
      <c r="N1916" s="284"/>
    </row>
    <row r="1917" spans="1:14" s="9" customFormat="1" x14ac:dyDescent="0.2">
      <c r="A1917" s="279"/>
      <c r="B1917" s="280"/>
      <c r="C1917" s="279"/>
      <c r="D1917" s="280"/>
      <c r="E1917" s="280"/>
      <c r="F1917" s="281"/>
      <c r="G1917" s="280"/>
      <c r="H1917" s="282"/>
      <c r="I1917" s="280"/>
      <c r="J1917" s="280"/>
      <c r="K1917" s="280"/>
      <c r="L1917" s="280"/>
      <c r="M1917" s="290"/>
      <c r="N1917" s="284"/>
    </row>
    <row r="1918" spans="1:14" s="9" customFormat="1" x14ac:dyDescent="0.2">
      <c r="A1918" s="279"/>
      <c r="B1918" s="280"/>
      <c r="C1918" s="279"/>
      <c r="D1918" s="280"/>
      <c r="E1918" s="280"/>
      <c r="F1918" s="281"/>
      <c r="G1918" s="280"/>
      <c r="H1918" s="282"/>
      <c r="I1918" s="280"/>
      <c r="J1918" s="280"/>
      <c r="K1918" s="280"/>
      <c r="L1918" s="280"/>
      <c r="M1918" s="290"/>
      <c r="N1918" s="284"/>
    </row>
    <row r="1919" spans="1:14" s="9" customFormat="1" x14ac:dyDescent="0.2">
      <c r="A1919" s="279"/>
      <c r="B1919" s="280"/>
      <c r="C1919" s="279"/>
      <c r="D1919" s="280"/>
      <c r="E1919" s="280"/>
      <c r="F1919" s="281"/>
      <c r="G1919" s="280"/>
      <c r="H1919" s="282"/>
      <c r="I1919" s="280"/>
      <c r="J1919" s="280"/>
      <c r="K1919" s="280"/>
      <c r="L1919" s="280"/>
      <c r="M1919" s="290"/>
      <c r="N1919" s="284"/>
    </row>
    <row r="1920" spans="1:14" s="9" customFormat="1" x14ac:dyDescent="0.2">
      <c r="A1920" s="279"/>
      <c r="B1920" s="280"/>
      <c r="C1920" s="279"/>
      <c r="D1920" s="280"/>
      <c r="E1920" s="280"/>
      <c r="F1920" s="281"/>
      <c r="G1920" s="280"/>
      <c r="H1920" s="282"/>
      <c r="I1920" s="280"/>
      <c r="J1920" s="280"/>
      <c r="K1920" s="280"/>
      <c r="L1920" s="280"/>
      <c r="M1920" s="290"/>
      <c r="N1920" s="284"/>
    </row>
    <row r="1921" spans="1:14" s="9" customFormat="1" x14ac:dyDescent="0.2">
      <c r="A1921" s="279"/>
      <c r="B1921" s="280"/>
      <c r="C1921" s="279"/>
      <c r="D1921" s="280"/>
      <c r="E1921" s="280"/>
      <c r="F1921" s="281"/>
      <c r="G1921" s="280"/>
      <c r="H1921" s="282"/>
      <c r="I1921" s="280"/>
      <c r="J1921" s="280"/>
      <c r="K1921" s="280"/>
      <c r="L1921" s="280"/>
      <c r="M1921" s="290"/>
      <c r="N1921" s="284"/>
    </row>
    <row r="1922" spans="1:14" s="9" customFormat="1" x14ac:dyDescent="0.2">
      <c r="A1922" s="279"/>
      <c r="B1922" s="280"/>
      <c r="C1922" s="279"/>
      <c r="D1922" s="280"/>
      <c r="E1922" s="280"/>
      <c r="F1922" s="281"/>
      <c r="G1922" s="280"/>
      <c r="H1922" s="282"/>
      <c r="I1922" s="280"/>
      <c r="J1922" s="280"/>
      <c r="K1922" s="280"/>
      <c r="L1922" s="280"/>
      <c r="M1922" s="290"/>
      <c r="N1922" s="284"/>
    </row>
    <row r="1923" spans="1:14" s="9" customFormat="1" x14ac:dyDescent="0.2">
      <c r="A1923" s="279"/>
      <c r="B1923" s="280"/>
      <c r="C1923" s="279"/>
      <c r="D1923" s="280"/>
      <c r="E1923" s="280"/>
      <c r="F1923" s="281"/>
      <c r="G1923" s="280"/>
      <c r="H1923" s="282"/>
      <c r="I1923" s="280"/>
      <c r="J1923" s="280"/>
      <c r="K1923" s="280"/>
      <c r="L1923" s="280"/>
      <c r="M1923" s="290"/>
      <c r="N1923" s="284"/>
    </row>
    <row r="1924" spans="1:14" s="9" customFormat="1" x14ac:dyDescent="0.2">
      <c r="A1924" s="279"/>
      <c r="B1924" s="280"/>
      <c r="C1924" s="279"/>
      <c r="D1924" s="280"/>
      <c r="E1924" s="280"/>
      <c r="F1924" s="281"/>
      <c r="G1924" s="280"/>
      <c r="H1924" s="282"/>
      <c r="I1924" s="280"/>
      <c r="J1924" s="280"/>
      <c r="K1924" s="280"/>
      <c r="L1924" s="280"/>
      <c r="M1924" s="290"/>
      <c r="N1924" s="284"/>
    </row>
    <row r="1925" spans="1:14" s="9" customFormat="1" x14ac:dyDescent="0.2">
      <c r="A1925" s="279"/>
      <c r="B1925" s="280"/>
      <c r="C1925" s="279"/>
      <c r="D1925" s="280"/>
      <c r="E1925" s="280"/>
      <c r="F1925" s="281"/>
      <c r="G1925" s="280"/>
      <c r="H1925" s="282"/>
      <c r="I1925" s="280"/>
      <c r="J1925" s="280"/>
      <c r="K1925" s="280"/>
      <c r="L1925" s="280"/>
      <c r="M1925" s="290"/>
      <c r="N1925" s="284"/>
    </row>
    <row r="1926" spans="1:14" s="9" customFormat="1" x14ac:dyDescent="0.2">
      <c r="A1926" s="279"/>
      <c r="B1926" s="280"/>
      <c r="C1926" s="279"/>
      <c r="D1926" s="280"/>
      <c r="E1926" s="280"/>
      <c r="F1926" s="281"/>
      <c r="G1926" s="280"/>
      <c r="H1926" s="282"/>
      <c r="I1926" s="280"/>
      <c r="J1926" s="280"/>
      <c r="K1926" s="280"/>
      <c r="L1926" s="280"/>
      <c r="M1926" s="290"/>
      <c r="N1926" s="284"/>
    </row>
    <row r="1927" spans="1:14" s="9" customFormat="1" x14ac:dyDescent="0.2">
      <c r="A1927" s="279"/>
      <c r="B1927" s="280"/>
      <c r="C1927" s="279"/>
      <c r="D1927" s="280"/>
      <c r="E1927" s="280"/>
      <c r="F1927" s="281"/>
      <c r="G1927" s="280"/>
      <c r="H1927" s="282"/>
      <c r="I1927" s="280"/>
      <c r="J1927" s="280"/>
      <c r="K1927" s="280"/>
      <c r="L1927" s="280"/>
      <c r="M1927" s="290"/>
      <c r="N1927" s="284"/>
    </row>
    <row r="1928" spans="1:14" s="9" customFormat="1" x14ac:dyDescent="0.2">
      <c r="A1928" s="279"/>
      <c r="B1928" s="280"/>
      <c r="C1928" s="279"/>
      <c r="D1928" s="280"/>
      <c r="E1928" s="280"/>
      <c r="F1928" s="281"/>
      <c r="G1928" s="280"/>
      <c r="H1928" s="282"/>
      <c r="I1928" s="280"/>
      <c r="J1928" s="280"/>
      <c r="K1928" s="280"/>
      <c r="L1928" s="280"/>
      <c r="M1928" s="290"/>
      <c r="N1928" s="284"/>
    </row>
    <row r="1929" spans="1:14" s="9" customFormat="1" x14ac:dyDescent="0.2">
      <c r="A1929" s="279"/>
      <c r="B1929" s="280"/>
      <c r="C1929" s="279"/>
      <c r="D1929" s="280"/>
      <c r="E1929" s="280"/>
      <c r="F1929" s="281"/>
      <c r="G1929" s="280"/>
      <c r="H1929" s="282"/>
      <c r="I1929" s="280"/>
      <c r="J1929" s="280"/>
      <c r="K1929" s="280"/>
      <c r="L1929" s="280"/>
      <c r="M1929" s="290"/>
      <c r="N1929" s="284"/>
    </row>
    <row r="1930" spans="1:14" s="9" customFormat="1" x14ac:dyDescent="0.2">
      <c r="A1930" s="279"/>
      <c r="B1930" s="280"/>
      <c r="C1930" s="279"/>
      <c r="D1930" s="280"/>
      <c r="E1930" s="280"/>
      <c r="F1930" s="281"/>
      <c r="G1930" s="280"/>
      <c r="H1930" s="282"/>
      <c r="I1930" s="280"/>
      <c r="J1930" s="280"/>
      <c r="K1930" s="280"/>
      <c r="L1930" s="280"/>
      <c r="M1930" s="290"/>
      <c r="N1930" s="284"/>
    </row>
    <row r="1931" spans="1:14" s="9" customFormat="1" x14ac:dyDescent="0.2">
      <c r="A1931" s="279"/>
      <c r="B1931" s="280"/>
      <c r="C1931" s="279"/>
      <c r="D1931" s="280"/>
      <c r="E1931" s="280"/>
      <c r="F1931" s="281"/>
      <c r="G1931" s="280"/>
      <c r="H1931" s="282"/>
      <c r="I1931" s="280"/>
      <c r="J1931" s="280"/>
      <c r="K1931" s="280"/>
      <c r="L1931" s="280"/>
      <c r="M1931" s="290"/>
      <c r="N1931" s="284"/>
    </row>
    <row r="1932" spans="1:14" s="9" customFormat="1" x14ac:dyDescent="0.2">
      <c r="A1932" s="279"/>
      <c r="B1932" s="280"/>
      <c r="C1932" s="279"/>
      <c r="D1932" s="280"/>
      <c r="E1932" s="280"/>
      <c r="F1932" s="281"/>
      <c r="G1932" s="280"/>
      <c r="H1932" s="282"/>
      <c r="I1932" s="280"/>
      <c r="J1932" s="280"/>
      <c r="K1932" s="280"/>
      <c r="L1932" s="280"/>
      <c r="M1932" s="290"/>
      <c r="N1932" s="284"/>
    </row>
    <row r="1933" spans="1:14" s="9" customFormat="1" x14ac:dyDescent="0.2">
      <c r="A1933" s="279"/>
      <c r="B1933" s="280"/>
      <c r="C1933" s="279"/>
      <c r="D1933" s="280"/>
      <c r="E1933" s="280"/>
      <c r="F1933" s="281"/>
      <c r="G1933" s="280"/>
      <c r="H1933" s="282"/>
      <c r="I1933" s="280"/>
      <c r="J1933" s="280"/>
      <c r="K1933" s="280"/>
      <c r="L1933" s="280"/>
      <c r="M1933" s="290"/>
      <c r="N1933" s="284"/>
    </row>
    <row r="1934" spans="1:14" s="9" customFormat="1" x14ac:dyDescent="0.2">
      <c r="A1934" s="279"/>
      <c r="B1934" s="280"/>
      <c r="C1934" s="279"/>
      <c r="D1934" s="280"/>
      <c r="E1934" s="280"/>
      <c r="F1934" s="281"/>
      <c r="G1934" s="280"/>
      <c r="H1934" s="282"/>
      <c r="I1934" s="280"/>
      <c r="J1934" s="280"/>
      <c r="K1934" s="280"/>
      <c r="L1934" s="280"/>
      <c r="M1934" s="290"/>
      <c r="N1934" s="284"/>
    </row>
    <row r="1935" spans="1:14" s="9" customFormat="1" x14ac:dyDescent="0.2">
      <c r="A1935" s="279"/>
      <c r="B1935" s="280"/>
      <c r="C1935" s="279"/>
      <c r="D1935" s="280"/>
      <c r="E1935" s="280"/>
      <c r="F1935" s="281"/>
      <c r="G1935" s="280"/>
      <c r="H1935" s="282"/>
      <c r="I1935" s="280"/>
      <c r="J1935" s="280"/>
      <c r="K1935" s="280"/>
      <c r="L1935" s="280"/>
      <c r="M1935" s="290"/>
      <c r="N1935" s="284"/>
    </row>
    <row r="1936" spans="1:14" s="9" customFormat="1" x14ac:dyDescent="0.2">
      <c r="A1936" s="279"/>
      <c r="B1936" s="280"/>
      <c r="C1936" s="279"/>
      <c r="D1936" s="280"/>
      <c r="E1936" s="280"/>
      <c r="F1936" s="281"/>
      <c r="G1936" s="280"/>
      <c r="H1936" s="282"/>
      <c r="I1936" s="280"/>
      <c r="J1936" s="280"/>
      <c r="K1936" s="280"/>
      <c r="L1936" s="280"/>
      <c r="M1936" s="290"/>
      <c r="N1936" s="284"/>
    </row>
    <row r="1937" spans="1:14" s="9" customFormat="1" x14ac:dyDescent="0.2">
      <c r="A1937" s="279"/>
      <c r="B1937" s="280"/>
      <c r="C1937" s="279"/>
      <c r="D1937" s="280"/>
      <c r="E1937" s="280"/>
      <c r="F1937" s="281"/>
      <c r="G1937" s="280"/>
      <c r="H1937" s="282"/>
      <c r="I1937" s="280"/>
      <c r="J1937" s="280"/>
      <c r="K1937" s="280"/>
      <c r="L1937" s="280"/>
      <c r="M1937" s="290"/>
      <c r="N1937" s="284"/>
    </row>
    <row r="1938" spans="1:14" s="9" customFormat="1" x14ac:dyDescent="0.2">
      <c r="A1938" s="279"/>
      <c r="B1938" s="280"/>
      <c r="C1938" s="279"/>
      <c r="D1938" s="280"/>
      <c r="E1938" s="280"/>
      <c r="F1938" s="281"/>
      <c r="G1938" s="280"/>
      <c r="H1938" s="282"/>
      <c r="I1938" s="280"/>
      <c r="J1938" s="280"/>
      <c r="K1938" s="280"/>
      <c r="L1938" s="280"/>
      <c r="M1938" s="290"/>
      <c r="N1938" s="284"/>
    </row>
    <row r="1939" spans="1:14" s="9" customFormat="1" x14ac:dyDescent="0.2">
      <c r="A1939" s="279"/>
      <c r="B1939" s="280"/>
      <c r="C1939" s="279"/>
      <c r="D1939" s="280"/>
      <c r="E1939" s="280"/>
      <c r="F1939" s="281"/>
      <c r="G1939" s="280"/>
      <c r="H1939" s="282"/>
      <c r="I1939" s="280"/>
      <c r="J1939" s="280"/>
      <c r="K1939" s="280"/>
      <c r="L1939" s="280"/>
      <c r="M1939" s="290"/>
      <c r="N1939" s="284"/>
    </row>
    <row r="1940" spans="1:14" s="9" customFormat="1" x14ac:dyDescent="0.2">
      <c r="A1940" s="279"/>
      <c r="B1940" s="280"/>
      <c r="C1940" s="279"/>
      <c r="D1940" s="280"/>
      <c r="E1940" s="280"/>
      <c r="F1940" s="281"/>
      <c r="G1940" s="280"/>
      <c r="H1940" s="282"/>
      <c r="I1940" s="280"/>
      <c r="J1940" s="280"/>
      <c r="K1940" s="280"/>
      <c r="L1940" s="280"/>
      <c r="M1940" s="290"/>
      <c r="N1940" s="284"/>
    </row>
    <row r="1941" spans="1:14" s="9" customFormat="1" x14ac:dyDescent="0.2">
      <c r="A1941" s="279"/>
      <c r="B1941" s="280"/>
      <c r="C1941" s="279"/>
      <c r="D1941" s="280"/>
      <c r="E1941" s="280"/>
      <c r="F1941" s="281"/>
      <c r="G1941" s="280"/>
      <c r="H1941" s="282"/>
      <c r="I1941" s="280"/>
      <c r="J1941" s="280"/>
      <c r="K1941" s="280"/>
      <c r="L1941" s="280"/>
      <c r="M1941" s="290"/>
      <c r="N1941" s="284"/>
    </row>
    <row r="1942" spans="1:14" s="9" customFormat="1" x14ac:dyDescent="0.2">
      <c r="A1942" s="279"/>
      <c r="B1942" s="280"/>
      <c r="C1942" s="279"/>
      <c r="D1942" s="280"/>
      <c r="E1942" s="280"/>
      <c r="F1942" s="281"/>
      <c r="G1942" s="280"/>
      <c r="H1942" s="282"/>
      <c r="I1942" s="280"/>
      <c r="J1942" s="280"/>
      <c r="K1942" s="280"/>
      <c r="L1942" s="280"/>
      <c r="M1942" s="290"/>
      <c r="N1942" s="284"/>
    </row>
    <row r="1943" spans="1:14" s="9" customFormat="1" x14ac:dyDescent="0.2">
      <c r="A1943" s="279"/>
      <c r="B1943" s="280"/>
      <c r="C1943" s="279"/>
      <c r="D1943" s="280"/>
      <c r="E1943" s="280"/>
      <c r="F1943" s="281"/>
      <c r="G1943" s="280"/>
      <c r="H1943" s="282"/>
      <c r="I1943" s="280"/>
      <c r="J1943" s="280"/>
      <c r="K1943" s="280"/>
      <c r="L1943" s="280"/>
      <c r="M1943" s="290"/>
      <c r="N1943" s="284"/>
    </row>
    <row r="1944" spans="1:14" s="9" customFormat="1" x14ac:dyDescent="0.2">
      <c r="A1944" s="279"/>
      <c r="B1944" s="280"/>
      <c r="C1944" s="279"/>
      <c r="D1944" s="280"/>
      <c r="E1944" s="280"/>
      <c r="F1944" s="281"/>
      <c r="G1944" s="280"/>
      <c r="H1944" s="282"/>
      <c r="I1944" s="280"/>
      <c r="J1944" s="280"/>
      <c r="K1944" s="280"/>
      <c r="L1944" s="280"/>
      <c r="M1944" s="290"/>
      <c r="N1944" s="284"/>
    </row>
    <row r="1945" spans="1:14" s="9" customFormat="1" x14ac:dyDescent="0.2">
      <c r="A1945" s="279"/>
      <c r="B1945" s="280"/>
      <c r="C1945" s="279"/>
      <c r="D1945" s="280"/>
      <c r="E1945" s="280"/>
      <c r="F1945" s="281"/>
      <c r="G1945" s="280"/>
      <c r="H1945" s="282"/>
      <c r="I1945" s="280"/>
      <c r="J1945" s="280"/>
      <c r="K1945" s="280"/>
      <c r="L1945" s="280"/>
      <c r="M1945" s="290"/>
      <c r="N1945" s="284"/>
    </row>
    <row r="1946" spans="1:14" s="9" customFormat="1" x14ac:dyDescent="0.2">
      <c r="A1946" s="279"/>
      <c r="B1946" s="280"/>
      <c r="C1946" s="279"/>
      <c r="D1946" s="280"/>
      <c r="E1946" s="280"/>
      <c r="F1946" s="281"/>
      <c r="G1946" s="280"/>
      <c r="H1946" s="282"/>
      <c r="I1946" s="280"/>
      <c r="J1946" s="280"/>
      <c r="K1946" s="280"/>
      <c r="L1946" s="280"/>
      <c r="M1946" s="290"/>
      <c r="N1946" s="284"/>
    </row>
    <row r="1947" spans="1:14" s="9" customFormat="1" x14ac:dyDescent="0.2">
      <c r="A1947" s="279"/>
      <c r="B1947" s="280"/>
      <c r="C1947" s="279"/>
      <c r="D1947" s="280"/>
      <c r="E1947" s="280"/>
      <c r="F1947" s="281"/>
      <c r="G1947" s="280"/>
      <c r="H1947" s="282"/>
      <c r="I1947" s="280"/>
      <c r="J1947" s="280"/>
      <c r="K1947" s="280"/>
      <c r="L1947" s="280"/>
      <c r="M1947" s="290"/>
      <c r="N1947" s="284"/>
    </row>
    <row r="1948" spans="1:14" s="9" customFormat="1" x14ac:dyDescent="0.2">
      <c r="A1948" s="279"/>
      <c r="B1948" s="280"/>
      <c r="C1948" s="279"/>
      <c r="D1948" s="280"/>
      <c r="E1948" s="280"/>
      <c r="F1948" s="281"/>
      <c r="G1948" s="280"/>
      <c r="H1948" s="282"/>
      <c r="I1948" s="280"/>
      <c r="J1948" s="280"/>
      <c r="K1948" s="280"/>
      <c r="L1948" s="280"/>
      <c r="M1948" s="290"/>
      <c r="N1948" s="284"/>
    </row>
    <row r="1949" spans="1:14" s="9" customFormat="1" x14ac:dyDescent="0.2">
      <c r="A1949" s="279"/>
      <c r="B1949" s="280"/>
      <c r="C1949" s="279"/>
      <c r="D1949" s="280"/>
      <c r="E1949" s="280"/>
      <c r="F1949" s="281"/>
      <c r="G1949" s="280"/>
      <c r="H1949" s="282"/>
      <c r="I1949" s="280"/>
      <c r="J1949" s="280"/>
      <c r="K1949" s="280"/>
      <c r="L1949" s="280"/>
      <c r="M1949" s="290"/>
      <c r="N1949" s="284"/>
    </row>
    <row r="1950" spans="1:14" s="9" customFormat="1" x14ac:dyDescent="0.2">
      <c r="A1950" s="279"/>
      <c r="B1950" s="280"/>
      <c r="C1950" s="279"/>
      <c r="D1950" s="280"/>
      <c r="E1950" s="280"/>
      <c r="F1950" s="281"/>
      <c r="G1950" s="280"/>
      <c r="H1950" s="282"/>
      <c r="I1950" s="280"/>
      <c r="J1950" s="280"/>
      <c r="K1950" s="280"/>
      <c r="L1950" s="280"/>
      <c r="M1950" s="290"/>
      <c r="N1950" s="284"/>
    </row>
    <row r="1951" spans="1:14" s="9" customFormat="1" x14ac:dyDescent="0.2">
      <c r="A1951" s="279"/>
      <c r="B1951" s="280"/>
      <c r="C1951" s="279"/>
      <c r="D1951" s="280"/>
      <c r="E1951" s="280"/>
      <c r="F1951" s="281"/>
      <c r="G1951" s="280"/>
      <c r="H1951" s="282"/>
      <c r="I1951" s="280"/>
      <c r="J1951" s="280"/>
      <c r="K1951" s="280"/>
      <c r="L1951" s="280"/>
      <c r="M1951" s="290"/>
      <c r="N1951" s="284"/>
    </row>
    <row r="1952" spans="1:14" s="9" customFormat="1" x14ac:dyDescent="0.2">
      <c r="A1952" s="279"/>
      <c r="B1952" s="280"/>
      <c r="C1952" s="279"/>
      <c r="D1952" s="280"/>
      <c r="E1952" s="280"/>
      <c r="F1952" s="281"/>
      <c r="G1952" s="280"/>
      <c r="H1952" s="282"/>
      <c r="I1952" s="280"/>
      <c r="J1952" s="280"/>
      <c r="K1952" s="280"/>
      <c r="L1952" s="280"/>
      <c r="M1952" s="290"/>
      <c r="N1952" s="284"/>
    </row>
    <row r="1953" spans="1:14" s="9" customFormat="1" x14ac:dyDescent="0.2">
      <c r="A1953" s="279"/>
      <c r="B1953" s="280"/>
      <c r="C1953" s="279"/>
      <c r="D1953" s="280"/>
      <c r="E1953" s="280"/>
      <c r="F1953" s="281"/>
      <c r="G1953" s="280"/>
      <c r="H1953" s="282"/>
      <c r="I1953" s="280"/>
      <c r="J1953" s="280"/>
      <c r="K1953" s="280"/>
      <c r="L1953" s="280"/>
      <c r="M1953" s="290"/>
      <c r="N1953" s="284"/>
    </row>
    <row r="1954" spans="1:14" s="9" customFormat="1" x14ac:dyDescent="0.2">
      <c r="A1954" s="279"/>
      <c r="B1954" s="280"/>
      <c r="C1954" s="279"/>
      <c r="D1954" s="280"/>
      <c r="E1954" s="280"/>
      <c r="F1954" s="281"/>
      <c r="G1954" s="280"/>
      <c r="H1954" s="282"/>
      <c r="I1954" s="280"/>
      <c r="J1954" s="280"/>
      <c r="K1954" s="280"/>
      <c r="L1954" s="280"/>
      <c r="M1954" s="290"/>
      <c r="N1954" s="284"/>
    </row>
    <row r="1955" spans="1:14" s="9" customFormat="1" x14ac:dyDescent="0.2">
      <c r="A1955" s="279"/>
      <c r="B1955" s="280"/>
      <c r="C1955" s="279"/>
      <c r="D1955" s="280"/>
      <c r="E1955" s="280"/>
      <c r="F1955" s="281"/>
      <c r="G1955" s="280"/>
      <c r="H1955" s="282"/>
      <c r="I1955" s="280"/>
      <c r="J1955" s="280"/>
      <c r="K1955" s="280"/>
      <c r="L1955" s="280"/>
      <c r="M1955" s="290"/>
      <c r="N1955" s="284"/>
    </row>
    <row r="1956" spans="1:14" s="9" customFormat="1" x14ac:dyDescent="0.2">
      <c r="A1956" s="279"/>
      <c r="B1956" s="280"/>
      <c r="C1956" s="279"/>
      <c r="D1956" s="280"/>
      <c r="E1956" s="280"/>
      <c r="F1956" s="281"/>
      <c r="G1956" s="280"/>
      <c r="H1956" s="282"/>
      <c r="I1956" s="280"/>
      <c r="J1956" s="280"/>
      <c r="K1956" s="280"/>
      <c r="L1956" s="280"/>
      <c r="M1956" s="290"/>
      <c r="N1956" s="284"/>
    </row>
    <row r="1957" spans="1:14" s="9" customFormat="1" x14ac:dyDescent="0.2">
      <c r="A1957" s="279"/>
      <c r="B1957" s="280"/>
      <c r="C1957" s="279"/>
      <c r="D1957" s="280"/>
      <c r="E1957" s="280"/>
      <c r="F1957" s="281"/>
      <c r="G1957" s="280"/>
      <c r="H1957" s="282"/>
      <c r="I1957" s="280"/>
      <c r="J1957" s="280"/>
      <c r="K1957" s="280"/>
      <c r="L1957" s="280"/>
      <c r="M1957" s="290"/>
      <c r="N1957" s="284"/>
    </row>
    <row r="1958" spans="1:14" s="9" customFormat="1" x14ac:dyDescent="0.2">
      <c r="A1958" s="279"/>
      <c r="B1958" s="280"/>
      <c r="C1958" s="279"/>
      <c r="D1958" s="280"/>
      <c r="E1958" s="280"/>
      <c r="F1958" s="281"/>
      <c r="G1958" s="280"/>
      <c r="H1958" s="282"/>
      <c r="I1958" s="280"/>
      <c r="J1958" s="280"/>
      <c r="K1958" s="280"/>
      <c r="L1958" s="280"/>
      <c r="M1958" s="290"/>
      <c r="N1958" s="284"/>
    </row>
    <row r="1959" spans="1:14" s="9" customFormat="1" x14ac:dyDescent="0.2">
      <c r="A1959" s="279"/>
      <c r="B1959" s="280"/>
      <c r="C1959" s="279"/>
      <c r="D1959" s="280"/>
      <c r="E1959" s="280"/>
      <c r="F1959" s="281"/>
      <c r="G1959" s="280"/>
      <c r="H1959" s="282"/>
      <c r="I1959" s="280"/>
      <c r="J1959" s="280"/>
      <c r="K1959" s="280"/>
      <c r="L1959" s="280"/>
      <c r="M1959" s="290"/>
      <c r="N1959" s="284"/>
    </row>
    <row r="1960" spans="1:14" s="9" customFormat="1" x14ac:dyDescent="0.2">
      <c r="A1960" s="279"/>
      <c r="B1960" s="280"/>
      <c r="C1960" s="279"/>
      <c r="D1960" s="280"/>
      <c r="E1960" s="280"/>
      <c r="F1960" s="281"/>
      <c r="G1960" s="280"/>
      <c r="H1960" s="282"/>
      <c r="I1960" s="280"/>
      <c r="J1960" s="280"/>
      <c r="K1960" s="280"/>
      <c r="L1960" s="280"/>
      <c r="M1960" s="290"/>
      <c r="N1960" s="284"/>
    </row>
    <row r="1961" spans="1:14" s="9" customFormat="1" x14ac:dyDescent="0.2">
      <c r="A1961" s="279"/>
      <c r="B1961" s="280"/>
      <c r="C1961" s="279"/>
      <c r="D1961" s="280"/>
      <c r="E1961" s="280"/>
      <c r="F1961" s="281"/>
      <c r="G1961" s="280"/>
      <c r="H1961" s="282"/>
      <c r="I1961" s="280"/>
      <c r="J1961" s="280"/>
      <c r="K1961" s="280"/>
      <c r="L1961" s="280"/>
      <c r="M1961" s="290"/>
      <c r="N1961" s="284"/>
    </row>
    <row r="1962" spans="1:14" s="9" customFormat="1" x14ac:dyDescent="0.2">
      <c r="A1962" s="279"/>
      <c r="B1962" s="280"/>
      <c r="C1962" s="279"/>
      <c r="D1962" s="280"/>
      <c r="E1962" s="280"/>
      <c r="F1962" s="281"/>
      <c r="G1962" s="280"/>
      <c r="H1962" s="282"/>
      <c r="I1962" s="280"/>
      <c r="J1962" s="280"/>
      <c r="K1962" s="280"/>
      <c r="L1962" s="280"/>
      <c r="M1962" s="290"/>
      <c r="N1962" s="284"/>
    </row>
    <row r="1963" spans="1:14" s="9" customFormat="1" x14ac:dyDescent="0.2">
      <c r="A1963" s="279"/>
      <c r="B1963" s="280"/>
      <c r="C1963" s="279"/>
      <c r="D1963" s="280"/>
      <c r="E1963" s="280"/>
      <c r="F1963" s="281"/>
      <c r="G1963" s="280"/>
      <c r="H1963" s="282"/>
      <c r="I1963" s="280"/>
      <c r="J1963" s="280"/>
      <c r="K1963" s="280"/>
      <c r="L1963" s="280"/>
      <c r="M1963" s="290"/>
      <c r="N1963" s="284"/>
    </row>
    <row r="1964" spans="1:14" s="9" customFormat="1" x14ac:dyDescent="0.2">
      <c r="A1964" s="279"/>
      <c r="B1964" s="280"/>
      <c r="C1964" s="279"/>
      <c r="D1964" s="280"/>
      <c r="E1964" s="280"/>
      <c r="F1964" s="281"/>
      <c r="G1964" s="280"/>
      <c r="H1964" s="282"/>
      <c r="I1964" s="280"/>
      <c r="J1964" s="280"/>
      <c r="K1964" s="280"/>
      <c r="L1964" s="280"/>
      <c r="M1964" s="290"/>
      <c r="N1964" s="284"/>
    </row>
    <row r="1965" spans="1:14" s="9" customFormat="1" x14ac:dyDescent="0.2">
      <c r="A1965" s="279"/>
      <c r="B1965" s="280"/>
      <c r="C1965" s="279"/>
      <c r="D1965" s="280"/>
      <c r="E1965" s="280"/>
      <c r="F1965" s="281"/>
      <c r="G1965" s="280"/>
      <c r="H1965" s="282"/>
      <c r="I1965" s="280"/>
      <c r="J1965" s="280"/>
      <c r="K1965" s="280"/>
      <c r="L1965" s="280"/>
      <c r="M1965" s="290"/>
      <c r="N1965" s="284"/>
    </row>
    <row r="1966" spans="1:14" s="9" customFormat="1" x14ac:dyDescent="0.2">
      <c r="A1966" s="279"/>
      <c r="B1966" s="280"/>
      <c r="C1966" s="279"/>
      <c r="D1966" s="280"/>
      <c r="E1966" s="280"/>
      <c r="F1966" s="281"/>
      <c r="G1966" s="280"/>
      <c r="H1966" s="282"/>
      <c r="I1966" s="280"/>
      <c r="J1966" s="280"/>
      <c r="K1966" s="280"/>
      <c r="L1966" s="280"/>
      <c r="M1966" s="290"/>
      <c r="N1966" s="284"/>
    </row>
    <row r="1967" spans="1:14" s="9" customFormat="1" x14ac:dyDescent="0.2">
      <c r="A1967" s="279"/>
      <c r="B1967" s="280"/>
      <c r="C1967" s="279"/>
      <c r="D1967" s="280"/>
      <c r="E1967" s="280"/>
      <c r="F1967" s="281"/>
      <c r="G1967" s="280"/>
      <c r="H1967" s="282"/>
      <c r="I1967" s="280"/>
      <c r="J1967" s="280"/>
      <c r="K1967" s="280"/>
      <c r="L1967" s="280"/>
      <c r="M1967" s="290"/>
      <c r="N1967" s="284"/>
    </row>
    <row r="1968" spans="1:14" s="9" customFormat="1" x14ac:dyDescent="0.2">
      <c r="A1968" s="279"/>
      <c r="B1968" s="280"/>
      <c r="C1968" s="279"/>
      <c r="D1968" s="280"/>
      <c r="E1968" s="280"/>
      <c r="F1968" s="281"/>
      <c r="G1968" s="280"/>
      <c r="H1968" s="282"/>
      <c r="I1968" s="280"/>
      <c r="J1968" s="280"/>
      <c r="K1968" s="280"/>
      <c r="L1968" s="280"/>
      <c r="M1968" s="290"/>
      <c r="N1968" s="284"/>
    </row>
    <row r="1969" spans="1:14" s="9" customFormat="1" x14ac:dyDescent="0.2">
      <c r="A1969" s="279"/>
      <c r="B1969" s="280"/>
      <c r="C1969" s="279"/>
      <c r="D1969" s="280"/>
      <c r="E1969" s="280"/>
      <c r="F1969" s="281"/>
      <c r="G1969" s="280"/>
      <c r="H1969" s="282"/>
      <c r="I1969" s="280"/>
      <c r="J1969" s="280"/>
      <c r="K1969" s="280"/>
      <c r="L1969" s="280"/>
      <c r="M1969" s="290"/>
      <c r="N1969" s="284"/>
    </row>
    <row r="1970" spans="1:14" s="9" customFormat="1" x14ac:dyDescent="0.2">
      <c r="A1970" s="279"/>
      <c r="B1970" s="280"/>
      <c r="C1970" s="279"/>
      <c r="D1970" s="280"/>
      <c r="E1970" s="280"/>
      <c r="F1970" s="281"/>
      <c r="G1970" s="280"/>
      <c r="H1970" s="282"/>
      <c r="I1970" s="280"/>
      <c r="J1970" s="280"/>
      <c r="K1970" s="280"/>
      <c r="L1970" s="280"/>
      <c r="M1970" s="290"/>
      <c r="N1970" s="284"/>
    </row>
    <row r="1971" spans="1:14" s="9" customFormat="1" x14ac:dyDescent="0.2">
      <c r="A1971" s="279"/>
      <c r="B1971" s="280"/>
      <c r="C1971" s="279"/>
      <c r="D1971" s="280"/>
      <c r="E1971" s="280"/>
      <c r="F1971" s="281"/>
      <c r="G1971" s="280"/>
      <c r="H1971" s="282"/>
      <c r="I1971" s="280"/>
      <c r="J1971" s="280"/>
      <c r="K1971" s="280"/>
      <c r="L1971" s="280"/>
      <c r="M1971" s="290"/>
      <c r="N1971" s="284"/>
    </row>
    <row r="1972" spans="1:14" s="9" customFormat="1" x14ac:dyDescent="0.2">
      <c r="A1972" s="279"/>
      <c r="B1972" s="280"/>
      <c r="C1972" s="279"/>
      <c r="D1972" s="280"/>
      <c r="E1972" s="280"/>
      <c r="F1972" s="281"/>
      <c r="G1972" s="280"/>
      <c r="H1972" s="282"/>
      <c r="I1972" s="280"/>
      <c r="J1972" s="280"/>
      <c r="K1972" s="280"/>
      <c r="L1972" s="280"/>
      <c r="M1972" s="290"/>
      <c r="N1972" s="284"/>
    </row>
    <row r="1973" spans="1:14" s="9" customFormat="1" x14ac:dyDescent="0.2">
      <c r="A1973" s="279"/>
      <c r="B1973" s="280"/>
      <c r="C1973" s="279"/>
      <c r="D1973" s="280"/>
      <c r="E1973" s="280"/>
      <c r="F1973" s="281"/>
      <c r="G1973" s="280"/>
      <c r="H1973" s="282"/>
      <c r="I1973" s="280"/>
      <c r="J1973" s="280"/>
      <c r="K1973" s="280"/>
      <c r="L1973" s="280"/>
      <c r="M1973" s="290"/>
      <c r="N1973" s="284"/>
    </row>
    <row r="1974" spans="1:14" s="9" customFormat="1" x14ac:dyDescent="0.2">
      <c r="A1974" s="279"/>
      <c r="B1974" s="280"/>
      <c r="C1974" s="279"/>
      <c r="D1974" s="280"/>
      <c r="E1974" s="280"/>
      <c r="F1974" s="281"/>
      <c r="G1974" s="280"/>
      <c r="H1974" s="282"/>
      <c r="I1974" s="280"/>
      <c r="J1974" s="280"/>
      <c r="K1974" s="280"/>
      <c r="L1974" s="280"/>
      <c r="M1974" s="290"/>
      <c r="N1974" s="284"/>
    </row>
    <row r="1975" spans="1:14" s="9" customFormat="1" x14ac:dyDescent="0.2">
      <c r="A1975" s="279"/>
      <c r="B1975" s="280"/>
      <c r="C1975" s="279"/>
      <c r="D1975" s="280"/>
      <c r="E1975" s="280"/>
      <c r="F1975" s="281"/>
      <c r="G1975" s="280"/>
      <c r="H1975" s="282"/>
      <c r="I1975" s="280"/>
      <c r="J1975" s="280"/>
      <c r="K1975" s="280"/>
      <c r="L1975" s="280"/>
      <c r="M1975" s="290"/>
      <c r="N1975" s="284"/>
    </row>
    <row r="1976" spans="1:14" s="9" customFormat="1" x14ac:dyDescent="0.2">
      <c r="A1976" s="279"/>
      <c r="B1976" s="280"/>
      <c r="C1976" s="279"/>
      <c r="D1976" s="280"/>
      <c r="E1976" s="280"/>
      <c r="F1976" s="281"/>
      <c r="G1976" s="280"/>
      <c r="H1976" s="282"/>
      <c r="I1976" s="280"/>
      <c r="J1976" s="280"/>
      <c r="K1976" s="280"/>
      <c r="L1976" s="280"/>
      <c r="M1976" s="290"/>
      <c r="N1976" s="284"/>
    </row>
    <row r="1977" spans="1:14" s="9" customFormat="1" x14ac:dyDescent="0.2">
      <c r="A1977" s="279"/>
      <c r="B1977" s="280"/>
      <c r="C1977" s="279"/>
      <c r="D1977" s="280"/>
      <c r="E1977" s="280"/>
      <c r="F1977" s="281"/>
      <c r="G1977" s="280"/>
      <c r="H1977" s="282"/>
      <c r="I1977" s="280"/>
      <c r="J1977" s="280"/>
      <c r="K1977" s="280"/>
      <c r="L1977" s="280"/>
      <c r="M1977" s="290"/>
      <c r="N1977" s="284"/>
    </row>
    <row r="1978" spans="1:14" s="9" customFormat="1" x14ac:dyDescent="0.2">
      <c r="A1978" s="279"/>
      <c r="B1978" s="280"/>
      <c r="C1978" s="279"/>
      <c r="D1978" s="280"/>
      <c r="E1978" s="280"/>
      <c r="F1978" s="281"/>
      <c r="G1978" s="280"/>
      <c r="H1978" s="282"/>
      <c r="I1978" s="280"/>
      <c r="J1978" s="280"/>
      <c r="K1978" s="280"/>
      <c r="L1978" s="280"/>
      <c r="M1978" s="290"/>
      <c r="N1978" s="284"/>
    </row>
    <row r="1979" spans="1:14" s="9" customFormat="1" x14ac:dyDescent="0.2">
      <c r="A1979" s="279"/>
      <c r="B1979" s="280"/>
      <c r="C1979" s="279"/>
      <c r="D1979" s="280"/>
      <c r="E1979" s="280"/>
      <c r="F1979" s="281"/>
      <c r="G1979" s="280"/>
      <c r="H1979" s="282"/>
      <c r="I1979" s="280"/>
      <c r="J1979" s="280"/>
      <c r="K1979" s="280"/>
      <c r="L1979" s="280"/>
      <c r="M1979" s="290"/>
      <c r="N1979" s="284"/>
    </row>
    <row r="1980" spans="1:14" s="9" customFormat="1" x14ac:dyDescent="0.2">
      <c r="A1980" s="279"/>
      <c r="B1980" s="280"/>
      <c r="C1980" s="279"/>
      <c r="D1980" s="280"/>
      <c r="E1980" s="280"/>
      <c r="F1980" s="281"/>
      <c r="G1980" s="280"/>
      <c r="H1980" s="282"/>
      <c r="I1980" s="280"/>
      <c r="J1980" s="280"/>
      <c r="K1980" s="280"/>
      <c r="L1980" s="280"/>
      <c r="M1980" s="290"/>
      <c r="N1980" s="284"/>
    </row>
    <row r="1981" spans="1:14" s="9" customFormat="1" x14ac:dyDescent="0.2">
      <c r="A1981" s="279"/>
      <c r="B1981" s="280"/>
      <c r="C1981" s="279"/>
      <c r="D1981" s="280"/>
      <c r="E1981" s="280"/>
      <c r="F1981" s="281"/>
      <c r="G1981" s="280"/>
      <c r="H1981" s="282"/>
      <c r="I1981" s="280"/>
      <c r="J1981" s="280"/>
      <c r="K1981" s="280"/>
      <c r="L1981" s="280"/>
      <c r="M1981" s="290"/>
      <c r="N1981" s="284"/>
    </row>
    <row r="1982" spans="1:14" s="9" customFormat="1" x14ac:dyDescent="0.2">
      <c r="A1982" s="279"/>
      <c r="B1982" s="280"/>
      <c r="C1982" s="279"/>
      <c r="D1982" s="280"/>
      <c r="E1982" s="280"/>
      <c r="F1982" s="281"/>
      <c r="G1982" s="280"/>
      <c r="H1982" s="282"/>
      <c r="I1982" s="280"/>
      <c r="J1982" s="280"/>
      <c r="K1982" s="280"/>
      <c r="L1982" s="280"/>
      <c r="M1982" s="290"/>
      <c r="N1982" s="284"/>
    </row>
    <row r="1983" spans="1:14" s="9" customFormat="1" x14ac:dyDescent="0.2">
      <c r="A1983" s="279"/>
      <c r="B1983" s="280"/>
      <c r="C1983" s="279"/>
      <c r="D1983" s="280"/>
      <c r="E1983" s="280"/>
      <c r="F1983" s="281"/>
      <c r="G1983" s="280"/>
      <c r="H1983" s="282"/>
      <c r="I1983" s="280"/>
      <c r="J1983" s="280"/>
      <c r="K1983" s="280"/>
      <c r="L1983" s="280"/>
      <c r="M1983" s="290"/>
      <c r="N1983" s="284"/>
    </row>
    <row r="1984" spans="1:14" s="9" customFormat="1" x14ac:dyDescent="0.2">
      <c r="A1984" s="279"/>
      <c r="B1984" s="280"/>
      <c r="C1984" s="279"/>
      <c r="D1984" s="280"/>
      <c r="E1984" s="280"/>
      <c r="F1984" s="281"/>
      <c r="G1984" s="280"/>
      <c r="H1984" s="282"/>
      <c r="I1984" s="280"/>
      <c r="J1984" s="280"/>
      <c r="K1984" s="280"/>
      <c r="L1984" s="280"/>
      <c r="M1984" s="290"/>
      <c r="N1984" s="284"/>
    </row>
    <row r="1985" spans="1:14" s="9" customFormat="1" x14ac:dyDescent="0.2">
      <c r="A1985" s="279"/>
      <c r="B1985" s="280"/>
      <c r="C1985" s="279"/>
      <c r="D1985" s="280"/>
      <c r="E1985" s="280"/>
      <c r="F1985" s="281"/>
      <c r="G1985" s="280"/>
      <c r="H1985" s="282"/>
      <c r="I1985" s="280"/>
      <c r="J1985" s="280"/>
      <c r="K1985" s="280"/>
      <c r="L1985" s="280"/>
      <c r="M1985" s="290"/>
      <c r="N1985" s="284"/>
    </row>
    <row r="1986" spans="1:14" s="9" customFormat="1" x14ac:dyDescent="0.2">
      <c r="A1986" s="279"/>
      <c r="B1986" s="280"/>
      <c r="C1986" s="279"/>
      <c r="D1986" s="280"/>
      <c r="E1986" s="280"/>
      <c r="F1986" s="281"/>
      <c r="G1986" s="280"/>
      <c r="H1986" s="282"/>
      <c r="I1986" s="280"/>
      <c r="J1986" s="280"/>
      <c r="K1986" s="280"/>
      <c r="L1986" s="280"/>
      <c r="M1986" s="290"/>
      <c r="N1986" s="284"/>
    </row>
    <row r="1987" spans="1:14" s="9" customFormat="1" x14ac:dyDescent="0.2">
      <c r="A1987" s="279"/>
      <c r="B1987" s="280"/>
      <c r="C1987" s="279"/>
      <c r="D1987" s="280"/>
      <c r="E1987" s="280"/>
      <c r="F1987" s="281"/>
      <c r="G1987" s="280"/>
      <c r="H1987" s="282"/>
      <c r="I1987" s="280"/>
      <c r="J1987" s="280"/>
      <c r="K1987" s="280"/>
      <c r="L1987" s="280"/>
      <c r="M1987" s="290"/>
      <c r="N1987" s="284"/>
    </row>
    <row r="1988" spans="1:14" s="9" customFormat="1" x14ac:dyDescent="0.2">
      <c r="A1988" s="279"/>
      <c r="B1988" s="280"/>
      <c r="C1988" s="279"/>
      <c r="D1988" s="280"/>
      <c r="E1988" s="280"/>
      <c r="F1988" s="281"/>
      <c r="G1988" s="280"/>
      <c r="H1988" s="282"/>
      <c r="I1988" s="280"/>
      <c r="J1988" s="280"/>
      <c r="K1988" s="280"/>
      <c r="L1988" s="280"/>
      <c r="M1988" s="290"/>
      <c r="N1988" s="284"/>
    </row>
    <row r="1989" spans="1:14" s="9" customFormat="1" x14ac:dyDescent="0.2">
      <c r="A1989" s="279"/>
      <c r="B1989" s="280"/>
      <c r="C1989" s="279"/>
      <c r="D1989" s="280"/>
      <c r="E1989" s="280"/>
      <c r="F1989" s="281"/>
      <c r="G1989" s="280"/>
      <c r="H1989" s="282"/>
      <c r="I1989" s="280"/>
      <c r="J1989" s="280"/>
      <c r="K1989" s="280"/>
      <c r="L1989" s="280"/>
      <c r="M1989" s="290"/>
      <c r="N1989" s="284"/>
    </row>
    <row r="1990" spans="1:14" s="9" customFormat="1" x14ac:dyDescent="0.2">
      <c r="A1990" s="279"/>
      <c r="B1990" s="280"/>
      <c r="C1990" s="279"/>
      <c r="D1990" s="280"/>
      <c r="E1990" s="280"/>
      <c r="F1990" s="281"/>
      <c r="G1990" s="280"/>
      <c r="H1990" s="282"/>
      <c r="I1990" s="280"/>
      <c r="J1990" s="280"/>
      <c r="K1990" s="280"/>
      <c r="L1990" s="280"/>
      <c r="M1990" s="290"/>
      <c r="N1990" s="284"/>
    </row>
    <row r="1991" spans="1:14" s="9" customFormat="1" x14ac:dyDescent="0.2">
      <c r="A1991" s="279"/>
      <c r="B1991" s="280"/>
      <c r="C1991" s="279"/>
      <c r="D1991" s="280"/>
      <c r="E1991" s="280"/>
      <c r="F1991" s="281"/>
      <c r="G1991" s="280"/>
      <c r="H1991" s="282"/>
      <c r="I1991" s="280"/>
      <c r="J1991" s="280"/>
      <c r="K1991" s="280"/>
      <c r="L1991" s="280"/>
      <c r="M1991" s="290"/>
      <c r="N1991" s="284"/>
    </row>
    <row r="1992" spans="1:14" s="9" customFormat="1" x14ac:dyDescent="0.2">
      <c r="A1992" s="279"/>
      <c r="B1992" s="280"/>
      <c r="C1992" s="279"/>
      <c r="D1992" s="280"/>
      <c r="E1992" s="280"/>
      <c r="F1992" s="281"/>
      <c r="G1992" s="280"/>
      <c r="H1992" s="282"/>
      <c r="I1992" s="280"/>
      <c r="J1992" s="280"/>
      <c r="K1992" s="280"/>
      <c r="L1992" s="280"/>
      <c r="M1992" s="290"/>
      <c r="N1992" s="284"/>
    </row>
    <row r="1993" spans="1:14" s="9" customFormat="1" x14ac:dyDescent="0.2">
      <c r="A1993" s="279"/>
      <c r="B1993" s="280"/>
      <c r="C1993" s="279"/>
      <c r="D1993" s="280"/>
      <c r="E1993" s="280"/>
      <c r="F1993" s="281"/>
      <c r="G1993" s="280"/>
      <c r="H1993" s="282"/>
      <c r="I1993" s="280"/>
      <c r="J1993" s="280"/>
      <c r="K1993" s="280"/>
      <c r="L1993" s="280"/>
      <c r="M1993" s="290"/>
      <c r="N1993" s="284"/>
    </row>
    <row r="1994" spans="1:14" s="9" customFormat="1" x14ac:dyDescent="0.2">
      <c r="A1994" s="279"/>
      <c r="B1994" s="280"/>
      <c r="C1994" s="279"/>
      <c r="D1994" s="280"/>
      <c r="E1994" s="280"/>
      <c r="F1994" s="281"/>
      <c r="G1994" s="280"/>
      <c r="H1994" s="282"/>
      <c r="I1994" s="280"/>
      <c r="J1994" s="280"/>
      <c r="K1994" s="280"/>
      <c r="L1994" s="280"/>
      <c r="M1994" s="290"/>
      <c r="N1994" s="284"/>
    </row>
    <row r="1995" spans="1:14" s="9" customFormat="1" x14ac:dyDescent="0.2">
      <c r="A1995" s="279"/>
      <c r="B1995" s="280"/>
      <c r="C1995" s="279"/>
      <c r="D1995" s="280"/>
      <c r="E1995" s="280"/>
      <c r="F1995" s="281"/>
      <c r="G1995" s="280"/>
      <c r="H1995" s="282"/>
      <c r="I1995" s="280"/>
      <c r="J1995" s="280"/>
      <c r="K1995" s="280"/>
      <c r="L1995" s="280"/>
      <c r="M1995" s="290"/>
      <c r="N1995" s="284"/>
    </row>
    <row r="1996" spans="1:14" s="9" customFormat="1" x14ac:dyDescent="0.2">
      <c r="A1996" s="279"/>
      <c r="B1996" s="280"/>
      <c r="C1996" s="279"/>
      <c r="D1996" s="280"/>
      <c r="E1996" s="280"/>
      <c r="F1996" s="281"/>
      <c r="G1996" s="280"/>
      <c r="H1996" s="282"/>
      <c r="I1996" s="280"/>
      <c r="J1996" s="280"/>
      <c r="K1996" s="280"/>
      <c r="L1996" s="280"/>
      <c r="M1996" s="290"/>
      <c r="N1996" s="284"/>
    </row>
    <row r="1997" spans="1:14" s="9" customFormat="1" x14ac:dyDescent="0.2">
      <c r="A1997" s="279"/>
      <c r="B1997" s="280"/>
      <c r="C1997" s="279"/>
      <c r="D1997" s="280"/>
      <c r="E1997" s="280"/>
      <c r="F1997" s="281"/>
      <c r="G1997" s="280"/>
      <c r="H1997" s="282"/>
      <c r="I1997" s="280"/>
      <c r="J1997" s="280"/>
      <c r="K1997" s="280"/>
      <c r="L1997" s="280"/>
      <c r="M1997" s="290"/>
      <c r="N1997" s="284"/>
    </row>
    <row r="1998" spans="1:14" s="9" customFormat="1" x14ac:dyDescent="0.2">
      <c r="A1998" s="279"/>
      <c r="B1998" s="280"/>
      <c r="C1998" s="279"/>
      <c r="D1998" s="280"/>
      <c r="E1998" s="280"/>
      <c r="F1998" s="281"/>
      <c r="G1998" s="280"/>
      <c r="H1998" s="282"/>
      <c r="I1998" s="280"/>
      <c r="J1998" s="280"/>
      <c r="K1998" s="280"/>
      <c r="L1998" s="280"/>
      <c r="M1998" s="290"/>
      <c r="N1998" s="284"/>
    </row>
    <row r="1999" spans="1:14" s="9" customFormat="1" x14ac:dyDescent="0.2">
      <c r="A1999" s="279"/>
      <c r="B1999" s="280"/>
      <c r="C1999" s="279"/>
      <c r="D1999" s="280"/>
      <c r="E1999" s="280"/>
      <c r="F1999" s="281"/>
      <c r="G1999" s="280"/>
      <c r="H1999" s="282"/>
      <c r="I1999" s="280"/>
      <c r="J1999" s="280"/>
      <c r="K1999" s="280"/>
      <c r="L1999" s="280"/>
      <c r="M1999" s="290"/>
      <c r="N1999" s="284"/>
    </row>
    <row r="2000" spans="1:14" s="9" customFormat="1" x14ac:dyDescent="0.2">
      <c r="A2000" s="279"/>
      <c r="B2000" s="280"/>
      <c r="C2000" s="279"/>
      <c r="D2000" s="280"/>
      <c r="E2000" s="280"/>
      <c r="F2000" s="281"/>
      <c r="G2000" s="280"/>
      <c r="H2000" s="282"/>
      <c r="I2000" s="280"/>
      <c r="J2000" s="280"/>
      <c r="K2000" s="280"/>
      <c r="L2000" s="280"/>
      <c r="M2000" s="290"/>
      <c r="N2000" s="284"/>
    </row>
    <row r="2001" spans="1:14" s="9" customFormat="1" x14ac:dyDescent="0.2">
      <c r="A2001" s="279"/>
      <c r="B2001" s="280"/>
      <c r="C2001" s="279"/>
      <c r="D2001" s="280"/>
      <c r="E2001" s="280"/>
      <c r="F2001" s="281"/>
      <c r="G2001" s="280"/>
      <c r="H2001" s="282"/>
      <c r="I2001" s="280"/>
      <c r="J2001" s="280"/>
      <c r="K2001" s="280"/>
      <c r="L2001" s="280"/>
      <c r="M2001" s="290"/>
      <c r="N2001" s="284"/>
    </row>
    <row r="2002" spans="1:14" s="9" customFormat="1" x14ac:dyDescent="0.2">
      <c r="A2002" s="279"/>
      <c r="B2002" s="280"/>
      <c r="C2002" s="279"/>
      <c r="D2002" s="280"/>
      <c r="E2002" s="280"/>
      <c r="F2002" s="281"/>
      <c r="G2002" s="280"/>
      <c r="H2002" s="282"/>
      <c r="I2002" s="280"/>
      <c r="J2002" s="280"/>
      <c r="K2002" s="280"/>
      <c r="L2002" s="280"/>
      <c r="M2002" s="290"/>
      <c r="N2002" s="284"/>
    </row>
    <row r="2003" spans="1:14" s="9" customFormat="1" x14ac:dyDescent="0.2">
      <c r="A2003" s="279"/>
      <c r="B2003" s="280"/>
      <c r="C2003" s="279"/>
      <c r="D2003" s="280"/>
      <c r="E2003" s="280"/>
      <c r="F2003" s="281"/>
      <c r="G2003" s="280"/>
      <c r="H2003" s="282"/>
      <c r="I2003" s="280"/>
      <c r="J2003" s="280"/>
      <c r="K2003" s="280"/>
      <c r="L2003" s="280"/>
      <c r="M2003" s="290"/>
      <c r="N2003" s="284"/>
    </row>
    <row r="2004" spans="1:14" s="9" customFormat="1" x14ac:dyDescent="0.2">
      <c r="A2004" s="279"/>
      <c r="B2004" s="280"/>
      <c r="C2004" s="279"/>
      <c r="D2004" s="280"/>
      <c r="E2004" s="280"/>
      <c r="F2004" s="281"/>
      <c r="G2004" s="280"/>
      <c r="H2004" s="282"/>
      <c r="I2004" s="280"/>
      <c r="J2004" s="280"/>
      <c r="K2004" s="280"/>
      <c r="L2004" s="280"/>
      <c r="M2004" s="290"/>
      <c r="N2004" s="284"/>
    </row>
    <row r="2005" spans="1:14" s="9" customFormat="1" x14ac:dyDescent="0.2">
      <c r="A2005" s="279"/>
      <c r="B2005" s="280"/>
      <c r="C2005" s="279"/>
      <c r="D2005" s="280"/>
      <c r="E2005" s="280"/>
      <c r="F2005" s="281"/>
      <c r="G2005" s="280"/>
      <c r="H2005" s="282"/>
      <c r="I2005" s="280"/>
      <c r="J2005" s="280"/>
      <c r="K2005" s="280"/>
      <c r="L2005" s="280"/>
      <c r="M2005" s="290"/>
      <c r="N2005" s="284"/>
    </row>
    <row r="2006" spans="1:14" s="9" customFormat="1" x14ac:dyDescent="0.2">
      <c r="A2006" s="279"/>
      <c r="B2006" s="280"/>
      <c r="C2006" s="279"/>
      <c r="D2006" s="280"/>
      <c r="E2006" s="280"/>
      <c r="F2006" s="281"/>
      <c r="G2006" s="280"/>
      <c r="H2006" s="282"/>
      <c r="I2006" s="280"/>
      <c r="J2006" s="280"/>
      <c r="K2006" s="280"/>
      <c r="L2006" s="280"/>
      <c r="M2006" s="290"/>
      <c r="N2006" s="284"/>
    </row>
    <row r="2007" spans="1:14" s="9" customFormat="1" x14ac:dyDescent="0.2">
      <c r="A2007" s="279"/>
      <c r="B2007" s="280"/>
      <c r="C2007" s="279"/>
      <c r="D2007" s="280"/>
      <c r="E2007" s="280"/>
      <c r="F2007" s="281"/>
      <c r="G2007" s="280"/>
      <c r="H2007" s="282"/>
      <c r="I2007" s="280"/>
      <c r="J2007" s="280"/>
      <c r="K2007" s="280"/>
      <c r="L2007" s="280"/>
      <c r="M2007" s="290"/>
      <c r="N2007" s="284"/>
    </row>
    <row r="2008" spans="1:14" s="9" customFormat="1" x14ac:dyDescent="0.2">
      <c r="A2008" s="279"/>
      <c r="B2008" s="280"/>
      <c r="C2008" s="279"/>
      <c r="D2008" s="280"/>
      <c r="E2008" s="280"/>
      <c r="F2008" s="281"/>
      <c r="G2008" s="280"/>
      <c r="H2008" s="282"/>
      <c r="I2008" s="280"/>
      <c r="J2008" s="280"/>
      <c r="K2008" s="280"/>
      <c r="L2008" s="280"/>
      <c r="M2008" s="290"/>
      <c r="N2008" s="284"/>
    </row>
    <row r="2009" spans="1:14" s="9" customFormat="1" x14ac:dyDescent="0.2">
      <c r="A2009" s="279"/>
      <c r="B2009" s="280"/>
      <c r="C2009" s="279"/>
      <c r="D2009" s="280"/>
      <c r="E2009" s="280"/>
      <c r="F2009" s="281"/>
      <c r="G2009" s="280"/>
      <c r="H2009" s="282"/>
      <c r="I2009" s="280"/>
      <c r="J2009" s="280"/>
      <c r="K2009" s="280"/>
      <c r="L2009" s="280"/>
      <c r="M2009" s="290"/>
      <c r="N2009" s="284"/>
    </row>
    <row r="2010" spans="1:14" s="9" customFormat="1" x14ac:dyDescent="0.2">
      <c r="A2010" s="279"/>
      <c r="B2010" s="280"/>
      <c r="C2010" s="279"/>
      <c r="D2010" s="280"/>
      <c r="E2010" s="280"/>
      <c r="F2010" s="281"/>
      <c r="G2010" s="280"/>
      <c r="H2010" s="282"/>
      <c r="I2010" s="280"/>
      <c r="J2010" s="280"/>
      <c r="K2010" s="280"/>
      <c r="L2010" s="280"/>
      <c r="M2010" s="290"/>
      <c r="N2010" s="284"/>
    </row>
    <row r="2011" spans="1:14" s="9" customFormat="1" x14ac:dyDescent="0.2">
      <c r="A2011" s="279"/>
      <c r="B2011" s="280"/>
      <c r="C2011" s="279"/>
      <c r="D2011" s="280"/>
      <c r="E2011" s="280"/>
      <c r="F2011" s="281"/>
      <c r="G2011" s="280"/>
      <c r="H2011" s="282"/>
      <c r="I2011" s="280"/>
      <c r="J2011" s="280"/>
      <c r="K2011" s="280"/>
      <c r="L2011" s="280"/>
      <c r="M2011" s="290"/>
      <c r="N2011" s="284"/>
    </row>
    <row r="2012" spans="1:14" s="9" customFormat="1" x14ac:dyDescent="0.2">
      <c r="A2012" s="279"/>
      <c r="B2012" s="280"/>
      <c r="C2012" s="279"/>
      <c r="D2012" s="280"/>
      <c r="E2012" s="280"/>
      <c r="F2012" s="281"/>
      <c r="G2012" s="280"/>
      <c r="H2012" s="282"/>
      <c r="I2012" s="280"/>
      <c r="J2012" s="280"/>
      <c r="K2012" s="280"/>
      <c r="L2012" s="280"/>
      <c r="M2012" s="290"/>
      <c r="N2012" s="284"/>
    </row>
    <row r="2013" spans="1:14" s="9" customFormat="1" x14ac:dyDescent="0.2">
      <c r="A2013" s="279"/>
      <c r="B2013" s="280"/>
      <c r="C2013" s="279"/>
      <c r="D2013" s="280"/>
      <c r="E2013" s="280"/>
      <c r="F2013" s="281"/>
      <c r="G2013" s="280"/>
      <c r="H2013" s="282"/>
      <c r="I2013" s="280"/>
      <c r="J2013" s="280"/>
      <c r="K2013" s="280"/>
      <c r="L2013" s="280"/>
      <c r="M2013" s="290"/>
      <c r="N2013" s="284"/>
    </row>
    <row r="2014" spans="1:14" s="9" customFormat="1" x14ac:dyDescent="0.2">
      <c r="A2014" s="279"/>
      <c r="B2014" s="280"/>
      <c r="C2014" s="279"/>
      <c r="D2014" s="280"/>
      <c r="E2014" s="280"/>
      <c r="F2014" s="281"/>
      <c r="G2014" s="280"/>
      <c r="H2014" s="282"/>
      <c r="I2014" s="280"/>
      <c r="J2014" s="280"/>
      <c r="K2014" s="280"/>
      <c r="L2014" s="280"/>
      <c r="M2014" s="290"/>
      <c r="N2014" s="284"/>
    </row>
    <row r="2015" spans="1:14" s="9" customFormat="1" x14ac:dyDescent="0.2">
      <c r="A2015" s="279"/>
      <c r="B2015" s="280"/>
      <c r="C2015" s="279"/>
      <c r="D2015" s="280"/>
      <c r="E2015" s="280"/>
      <c r="F2015" s="281"/>
      <c r="G2015" s="280"/>
      <c r="H2015" s="282"/>
      <c r="I2015" s="280"/>
      <c r="J2015" s="280"/>
      <c r="K2015" s="280"/>
      <c r="L2015" s="280"/>
      <c r="M2015" s="290"/>
      <c r="N2015" s="284"/>
    </row>
    <row r="2016" spans="1:14" s="9" customFormat="1" x14ac:dyDescent="0.2">
      <c r="A2016" s="279"/>
      <c r="B2016" s="280"/>
      <c r="C2016" s="279"/>
      <c r="D2016" s="280"/>
      <c r="E2016" s="280"/>
      <c r="F2016" s="281"/>
      <c r="G2016" s="280"/>
      <c r="H2016" s="282"/>
      <c r="I2016" s="280"/>
      <c r="J2016" s="280"/>
      <c r="K2016" s="280"/>
      <c r="L2016" s="280"/>
      <c r="M2016" s="290"/>
      <c r="N2016" s="284"/>
    </row>
    <row r="2017" spans="1:14" s="9" customFormat="1" x14ac:dyDescent="0.2">
      <c r="A2017" s="279"/>
      <c r="B2017" s="280"/>
      <c r="C2017" s="279"/>
      <c r="D2017" s="280"/>
      <c r="E2017" s="280"/>
      <c r="F2017" s="281"/>
      <c r="G2017" s="280"/>
      <c r="H2017" s="282"/>
      <c r="I2017" s="280"/>
      <c r="J2017" s="280"/>
      <c r="K2017" s="280"/>
      <c r="L2017" s="280"/>
      <c r="M2017" s="290"/>
      <c r="N2017" s="284"/>
    </row>
    <row r="2018" spans="1:14" s="9" customFormat="1" x14ac:dyDescent="0.2">
      <c r="A2018" s="279"/>
      <c r="B2018" s="280"/>
      <c r="C2018" s="279"/>
      <c r="D2018" s="280"/>
      <c r="E2018" s="280"/>
      <c r="F2018" s="281"/>
      <c r="G2018" s="280"/>
      <c r="H2018" s="282"/>
      <c r="I2018" s="280"/>
      <c r="J2018" s="280"/>
      <c r="K2018" s="280"/>
      <c r="L2018" s="280"/>
      <c r="M2018" s="290"/>
      <c r="N2018" s="284"/>
    </row>
    <row r="2019" spans="1:14" s="9" customFormat="1" x14ac:dyDescent="0.2">
      <c r="A2019" s="279"/>
      <c r="B2019" s="280"/>
      <c r="C2019" s="279"/>
      <c r="D2019" s="280"/>
      <c r="E2019" s="280"/>
      <c r="F2019" s="281"/>
      <c r="G2019" s="280"/>
      <c r="H2019" s="282"/>
      <c r="I2019" s="280"/>
      <c r="J2019" s="280"/>
      <c r="K2019" s="280"/>
      <c r="L2019" s="280"/>
      <c r="M2019" s="290"/>
      <c r="N2019" s="284"/>
    </row>
    <row r="2020" spans="1:14" s="9" customFormat="1" x14ac:dyDescent="0.2">
      <c r="A2020" s="279"/>
      <c r="B2020" s="280"/>
      <c r="C2020" s="279"/>
      <c r="D2020" s="280"/>
      <c r="E2020" s="280"/>
      <c r="F2020" s="281"/>
      <c r="G2020" s="280"/>
      <c r="H2020" s="282"/>
      <c r="I2020" s="280"/>
      <c r="J2020" s="280"/>
      <c r="K2020" s="280"/>
      <c r="L2020" s="280"/>
      <c r="M2020" s="290"/>
      <c r="N2020" s="284"/>
    </row>
    <row r="2021" spans="1:14" s="9" customFormat="1" x14ac:dyDescent="0.2">
      <c r="A2021" s="279"/>
      <c r="B2021" s="280"/>
      <c r="C2021" s="279"/>
      <c r="D2021" s="280"/>
      <c r="E2021" s="280"/>
      <c r="F2021" s="281"/>
      <c r="G2021" s="280"/>
      <c r="H2021" s="282"/>
      <c r="I2021" s="280"/>
      <c r="J2021" s="280"/>
      <c r="K2021" s="280"/>
      <c r="L2021" s="280"/>
      <c r="M2021" s="290"/>
      <c r="N2021" s="284"/>
    </row>
    <row r="2022" spans="1:14" s="9" customFormat="1" x14ac:dyDescent="0.2">
      <c r="A2022" s="279"/>
      <c r="B2022" s="280"/>
      <c r="C2022" s="279"/>
      <c r="D2022" s="280"/>
      <c r="E2022" s="280"/>
      <c r="F2022" s="281"/>
      <c r="G2022" s="280"/>
      <c r="H2022" s="282"/>
      <c r="I2022" s="280"/>
      <c r="J2022" s="280"/>
      <c r="K2022" s="280"/>
      <c r="L2022" s="280"/>
      <c r="M2022" s="290"/>
      <c r="N2022" s="284"/>
    </row>
    <row r="2023" spans="1:14" s="9" customFormat="1" x14ac:dyDescent="0.2">
      <c r="A2023" s="279"/>
      <c r="B2023" s="280"/>
      <c r="C2023" s="279"/>
      <c r="D2023" s="280"/>
      <c r="E2023" s="280"/>
      <c r="F2023" s="281"/>
      <c r="G2023" s="280"/>
      <c r="H2023" s="282"/>
      <c r="I2023" s="280"/>
      <c r="J2023" s="280"/>
      <c r="K2023" s="280"/>
      <c r="L2023" s="280"/>
      <c r="M2023" s="290"/>
      <c r="N2023" s="284"/>
    </row>
    <row r="2024" spans="1:14" s="9" customFormat="1" x14ac:dyDescent="0.2">
      <c r="A2024" s="279"/>
      <c r="B2024" s="280"/>
      <c r="C2024" s="279"/>
      <c r="D2024" s="280"/>
      <c r="E2024" s="280"/>
      <c r="F2024" s="281"/>
      <c r="G2024" s="280"/>
      <c r="H2024" s="282"/>
      <c r="I2024" s="280"/>
      <c r="J2024" s="280"/>
      <c r="K2024" s="280"/>
      <c r="L2024" s="280"/>
      <c r="M2024" s="290"/>
      <c r="N2024" s="284"/>
    </row>
    <row r="2025" spans="1:14" s="9" customFormat="1" x14ac:dyDescent="0.2">
      <c r="A2025" s="279"/>
      <c r="B2025" s="280"/>
      <c r="C2025" s="279"/>
      <c r="D2025" s="280"/>
      <c r="E2025" s="280"/>
      <c r="F2025" s="281"/>
      <c r="G2025" s="280"/>
      <c r="H2025" s="282"/>
      <c r="I2025" s="280"/>
      <c r="J2025" s="280"/>
      <c r="K2025" s="280"/>
      <c r="L2025" s="280"/>
      <c r="M2025" s="290"/>
      <c r="N2025" s="284"/>
    </row>
    <row r="2026" spans="1:14" s="9" customFormat="1" x14ac:dyDescent="0.2">
      <c r="A2026" s="279"/>
      <c r="B2026" s="280"/>
      <c r="C2026" s="279"/>
      <c r="D2026" s="280"/>
      <c r="E2026" s="280"/>
      <c r="F2026" s="281"/>
      <c r="G2026" s="280"/>
      <c r="H2026" s="282"/>
      <c r="I2026" s="280"/>
      <c r="J2026" s="280"/>
      <c r="K2026" s="280"/>
      <c r="L2026" s="280"/>
      <c r="M2026" s="290"/>
      <c r="N2026" s="284"/>
    </row>
    <row r="2027" spans="1:14" s="9" customFormat="1" x14ac:dyDescent="0.2">
      <c r="A2027" s="279"/>
      <c r="B2027" s="280"/>
      <c r="C2027" s="279"/>
      <c r="D2027" s="280"/>
      <c r="E2027" s="280"/>
      <c r="F2027" s="281"/>
      <c r="G2027" s="280"/>
      <c r="H2027" s="282"/>
      <c r="I2027" s="280"/>
      <c r="J2027" s="280"/>
      <c r="K2027" s="280"/>
      <c r="L2027" s="280"/>
      <c r="M2027" s="290"/>
      <c r="N2027" s="284"/>
    </row>
    <row r="2028" spans="1:14" s="9" customFormat="1" x14ac:dyDescent="0.2">
      <c r="A2028" s="279"/>
      <c r="B2028" s="280"/>
      <c r="C2028" s="279"/>
      <c r="D2028" s="280"/>
      <c r="E2028" s="280"/>
      <c r="F2028" s="281"/>
      <c r="G2028" s="280"/>
      <c r="H2028" s="282"/>
      <c r="I2028" s="280"/>
      <c r="J2028" s="280"/>
      <c r="K2028" s="280"/>
      <c r="L2028" s="280"/>
      <c r="M2028" s="290"/>
      <c r="N2028" s="284"/>
    </row>
    <row r="2029" spans="1:14" s="9" customFormat="1" x14ac:dyDescent="0.2">
      <c r="A2029" s="279"/>
      <c r="B2029" s="280"/>
      <c r="C2029" s="279"/>
      <c r="D2029" s="280"/>
      <c r="E2029" s="280"/>
      <c r="F2029" s="281"/>
      <c r="G2029" s="280"/>
      <c r="H2029" s="282"/>
      <c r="I2029" s="280"/>
      <c r="J2029" s="280"/>
      <c r="K2029" s="280"/>
      <c r="L2029" s="280"/>
      <c r="M2029" s="290"/>
      <c r="N2029" s="284"/>
    </row>
    <row r="2030" spans="1:14" s="9" customFormat="1" x14ac:dyDescent="0.2">
      <c r="A2030" s="279"/>
      <c r="B2030" s="280"/>
      <c r="C2030" s="279"/>
      <c r="D2030" s="280"/>
      <c r="E2030" s="280"/>
      <c r="F2030" s="281"/>
      <c r="G2030" s="280"/>
      <c r="H2030" s="282"/>
      <c r="I2030" s="280"/>
      <c r="J2030" s="280"/>
      <c r="K2030" s="280"/>
      <c r="L2030" s="280"/>
      <c r="M2030" s="290"/>
      <c r="N2030" s="284"/>
    </row>
    <row r="2031" spans="1:14" s="9" customFormat="1" x14ac:dyDescent="0.2">
      <c r="A2031" s="279"/>
      <c r="B2031" s="280"/>
      <c r="C2031" s="279"/>
      <c r="D2031" s="280"/>
      <c r="E2031" s="280"/>
      <c r="F2031" s="281"/>
      <c r="G2031" s="280"/>
      <c r="H2031" s="282"/>
      <c r="I2031" s="280"/>
      <c r="J2031" s="280"/>
      <c r="K2031" s="280"/>
      <c r="L2031" s="280"/>
      <c r="M2031" s="290"/>
      <c r="N2031" s="284"/>
    </row>
    <row r="2032" spans="1:14" s="9" customFormat="1" x14ac:dyDescent="0.2">
      <c r="A2032" s="279"/>
      <c r="B2032" s="280"/>
      <c r="C2032" s="279"/>
      <c r="D2032" s="280"/>
      <c r="E2032" s="280"/>
      <c r="F2032" s="281"/>
      <c r="G2032" s="280"/>
      <c r="H2032" s="282"/>
      <c r="I2032" s="280"/>
      <c r="J2032" s="280"/>
      <c r="K2032" s="280"/>
      <c r="L2032" s="280"/>
      <c r="M2032" s="290"/>
      <c r="N2032" s="284"/>
    </row>
    <row r="2033" spans="1:14" s="9" customFormat="1" x14ac:dyDescent="0.2">
      <c r="A2033" s="279"/>
      <c r="B2033" s="280"/>
      <c r="C2033" s="279"/>
      <c r="D2033" s="280"/>
      <c r="E2033" s="280"/>
      <c r="F2033" s="281"/>
      <c r="G2033" s="280"/>
      <c r="H2033" s="282"/>
      <c r="I2033" s="280"/>
      <c r="J2033" s="280"/>
      <c r="K2033" s="280"/>
      <c r="L2033" s="280"/>
      <c r="M2033" s="290"/>
      <c r="N2033" s="284"/>
    </row>
    <row r="2034" spans="1:14" s="9" customFormat="1" x14ac:dyDescent="0.2">
      <c r="A2034" s="279"/>
      <c r="B2034" s="280"/>
      <c r="C2034" s="279"/>
      <c r="D2034" s="280"/>
      <c r="E2034" s="280"/>
      <c r="F2034" s="281"/>
      <c r="G2034" s="280"/>
      <c r="H2034" s="282"/>
      <c r="I2034" s="280"/>
      <c r="J2034" s="280"/>
      <c r="K2034" s="280"/>
      <c r="L2034" s="280"/>
      <c r="M2034" s="290"/>
      <c r="N2034" s="284"/>
    </row>
    <row r="2035" spans="1:14" s="9" customFormat="1" x14ac:dyDescent="0.2">
      <c r="A2035" s="279"/>
      <c r="B2035" s="280"/>
      <c r="C2035" s="279"/>
      <c r="D2035" s="280"/>
      <c r="E2035" s="280"/>
      <c r="F2035" s="281"/>
      <c r="G2035" s="280"/>
      <c r="H2035" s="282"/>
      <c r="I2035" s="280"/>
      <c r="J2035" s="280"/>
      <c r="K2035" s="280"/>
      <c r="L2035" s="280"/>
      <c r="M2035" s="290"/>
      <c r="N2035" s="284"/>
    </row>
    <row r="2036" spans="1:14" s="9" customFormat="1" x14ac:dyDescent="0.2">
      <c r="A2036" s="279"/>
      <c r="B2036" s="280"/>
      <c r="C2036" s="279"/>
      <c r="D2036" s="280"/>
      <c r="E2036" s="280"/>
      <c r="F2036" s="281"/>
      <c r="G2036" s="280"/>
      <c r="H2036" s="282"/>
      <c r="I2036" s="280"/>
      <c r="J2036" s="280"/>
      <c r="K2036" s="280"/>
      <c r="L2036" s="280"/>
      <c r="M2036" s="290"/>
      <c r="N2036" s="284"/>
    </row>
    <row r="2037" spans="1:14" s="9" customFormat="1" x14ac:dyDescent="0.2">
      <c r="A2037" s="279"/>
      <c r="B2037" s="280"/>
      <c r="C2037" s="279"/>
      <c r="D2037" s="280"/>
      <c r="E2037" s="280"/>
      <c r="F2037" s="281"/>
      <c r="G2037" s="280"/>
      <c r="H2037" s="282"/>
      <c r="I2037" s="280"/>
      <c r="J2037" s="280"/>
      <c r="K2037" s="280"/>
      <c r="L2037" s="280"/>
      <c r="M2037" s="290"/>
      <c r="N2037" s="284"/>
    </row>
    <row r="2038" spans="1:14" s="9" customFormat="1" x14ac:dyDescent="0.2">
      <c r="A2038" s="279"/>
      <c r="B2038" s="280"/>
      <c r="C2038" s="279"/>
      <c r="D2038" s="280"/>
      <c r="E2038" s="280"/>
      <c r="F2038" s="281"/>
      <c r="G2038" s="280"/>
      <c r="H2038" s="282"/>
      <c r="I2038" s="280"/>
      <c r="J2038" s="280"/>
      <c r="K2038" s="280"/>
      <c r="L2038" s="280"/>
      <c r="M2038" s="290"/>
      <c r="N2038" s="284"/>
    </row>
    <row r="2039" spans="1:14" s="9" customFormat="1" x14ac:dyDescent="0.2">
      <c r="A2039" s="279"/>
      <c r="B2039" s="280"/>
      <c r="C2039" s="279"/>
      <c r="D2039" s="280"/>
      <c r="E2039" s="280"/>
      <c r="F2039" s="281"/>
      <c r="G2039" s="280"/>
      <c r="H2039" s="282"/>
      <c r="I2039" s="280"/>
      <c r="J2039" s="280"/>
      <c r="K2039" s="280"/>
      <c r="L2039" s="280"/>
      <c r="M2039" s="290"/>
      <c r="N2039" s="284"/>
    </row>
    <row r="2040" spans="1:14" s="9" customFormat="1" x14ac:dyDescent="0.2">
      <c r="A2040" s="279"/>
      <c r="B2040" s="280"/>
      <c r="C2040" s="279"/>
      <c r="D2040" s="280"/>
      <c r="E2040" s="280"/>
      <c r="F2040" s="281"/>
      <c r="G2040" s="280"/>
      <c r="H2040" s="282"/>
      <c r="I2040" s="280"/>
      <c r="J2040" s="280"/>
      <c r="K2040" s="280"/>
      <c r="L2040" s="280"/>
      <c r="M2040" s="290"/>
      <c r="N2040" s="284"/>
    </row>
    <row r="2041" spans="1:14" s="9" customFormat="1" x14ac:dyDescent="0.2">
      <c r="A2041" s="279"/>
      <c r="B2041" s="280"/>
      <c r="C2041" s="279"/>
      <c r="D2041" s="280"/>
      <c r="E2041" s="280"/>
      <c r="F2041" s="281"/>
      <c r="G2041" s="280"/>
      <c r="H2041" s="282"/>
      <c r="I2041" s="280"/>
      <c r="J2041" s="280"/>
      <c r="K2041" s="280"/>
      <c r="L2041" s="280"/>
      <c r="M2041" s="290"/>
      <c r="N2041" s="284"/>
    </row>
    <row r="2042" spans="1:14" s="9" customFormat="1" x14ac:dyDescent="0.2">
      <c r="A2042" s="279"/>
      <c r="B2042" s="280"/>
      <c r="C2042" s="279"/>
      <c r="D2042" s="280"/>
      <c r="E2042" s="280"/>
      <c r="F2042" s="281"/>
      <c r="G2042" s="280"/>
      <c r="H2042" s="282"/>
      <c r="I2042" s="280"/>
      <c r="J2042" s="280"/>
      <c r="K2042" s="280"/>
      <c r="L2042" s="280"/>
      <c r="M2042" s="290"/>
      <c r="N2042" s="284"/>
    </row>
    <row r="2043" spans="1:14" s="9" customFormat="1" x14ac:dyDescent="0.2">
      <c r="A2043" s="279"/>
      <c r="B2043" s="280"/>
      <c r="C2043" s="279"/>
      <c r="D2043" s="280"/>
      <c r="E2043" s="280"/>
      <c r="F2043" s="281"/>
      <c r="G2043" s="280"/>
      <c r="H2043" s="282"/>
      <c r="I2043" s="280"/>
      <c r="J2043" s="280"/>
      <c r="K2043" s="280"/>
      <c r="L2043" s="280"/>
      <c r="M2043" s="290"/>
      <c r="N2043" s="284"/>
    </row>
    <row r="2044" spans="1:14" s="9" customFormat="1" x14ac:dyDescent="0.2">
      <c r="A2044" s="279"/>
      <c r="B2044" s="280"/>
      <c r="C2044" s="279"/>
      <c r="D2044" s="280"/>
      <c r="E2044" s="280"/>
      <c r="F2044" s="281"/>
      <c r="G2044" s="280"/>
      <c r="H2044" s="282"/>
      <c r="I2044" s="280"/>
      <c r="J2044" s="280"/>
      <c r="K2044" s="280"/>
      <c r="L2044" s="280"/>
      <c r="M2044" s="290"/>
      <c r="N2044" s="284"/>
    </row>
    <row r="2045" spans="1:14" s="9" customFormat="1" x14ac:dyDescent="0.2">
      <c r="A2045" s="279"/>
      <c r="B2045" s="280"/>
      <c r="C2045" s="279"/>
      <c r="D2045" s="280"/>
      <c r="E2045" s="280"/>
      <c r="F2045" s="281"/>
      <c r="G2045" s="280"/>
      <c r="H2045" s="282"/>
      <c r="I2045" s="280"/>
      <c r="J2045" s="280"/>
      <c r="K2045" s="280"/>
      <c r="L2045" s="280"/>
      <c r="M2045" s="290"/>
      <c r="N2045" s="284"/>
    </row>
    <row r="2046" spans="1:14" s="9" customFormat="1" x14ac:dyDescent="0.2">
      <c r="A2046" s="279"/>
      <c r="B2046" s="280"/>
      <c r="C2046" s="279"/>
      <c r="D2046" s="280"/>
      <c r="E2046" s="280"/>
      <c r="F2046" s="281"/>
      <c r="G2046" s="280"/>
      <c r="H2046" s="282"/>
      <c r="I2046" s="280"/>
      <c r="J2046" s="280"/>
      <c r="K2046" s="280"/>
      <c r="L2046" s="280"/>
      <c r="M2046" s="290"/>
      <c r="N2046" s="284"/>
    </row>
    <row r="2047" spans="1:14" s="9" customFormat="1" x14ac:dyDescent="0.2">
      <c r="A2047" s="279"/>
      <c r="B2047" s="280"/>
      <c r="C2047" s="279"/>
      <c r="D2047" s="280"/>
      <c r="E2047" s="280"/>
      <c r="F2047" s="281"/>
      <c r="G2047" s="280"/>
      <c r="H2047" s="282"/>
      <c r="I2047" s="280"/>
      <c r="J2047" s="280"/>
      <c r="K2047" s="280"/>
      <c r="L2047" s="280"/>
      <c r="M2047" s="290"/>
      <c r="N2047" s="284"/>
    </row>
    <row r="2048" spans="1:14" s="9" customFormat="1" x14ac:dyDescent="0.2">
      <c r="A2048" s="279"/>
      <c r="B2048" s="280"/>
      <c r="C2048" s="279"/>
      <c r="D2048" s="280"/>
      <c r="E2048" s="280"/>
      <c r="F2048" s="281"/>
      <c r="G2048" s="280"/>
      <c r="H2048" s="282"/>
      <c r="I2048" s="280"/>
      <c r="J2048" s="280"/>
      <c r="K2048" s="280"/>
      <c r="L2048" s="280"/>
      <c r="M2048" s="290"/>
      <c r="N2048" s="284"/>
    </row>
    <row r="2049" spans="1:14" s="9" customFormat="1" x14ac:dyDescent="0.2">
      <c r="A2049" s="279"/>
      <c r="B2049" s="280"/>
      <c r="C2049" s="279"/>
      <c r="D2049" s="280"/>
      <c r="E2049" s="280"/>
      <c r="F2049" s="281"/>
      <c r="G2049" s="280"/>
      <c r="H2049" s="282"/>
      <c r="I2049" s="280"/>
      <c r="J2049" s="280"/>
      <c r="K2049" s="280"/>
      <c r="L2049" s="280"/>
      <c r="M2049" s="290"/>
      <c r="N2049" s="284"/>
    </row>
    <row r="2050" spans="1:14" s="9" customFormat="1" x14ac:dyDescent="0.2">
      <c r="A2050" s="279"/>
      <c r="B2050" s="280"/>
      <c r="C2050" s="279"/>
      <c r="D2050" s="280"/>
      <c r="E2050" s="280"/>
      <c r="F2050" s="281"/>
      <c r="G2050" s="280"/>
      <c r="H2050" s="282"/>
      <c r="I2050" s="280"/>
      <c r="J2050" s="280"/>
      <c r="K2050" s="280"/>
      <c r="L2050" s="280"/>
      <c r="M2050" s="290"/>
      <c r="N2050" s="284"/>
    </row>
    <row r="2051" spans="1:14" s="9" customFormat="1" x14ac:dyDescent="0.2">
      <c r="A2051" s="279"/>
      <c r="B2051" s="280"/>
      <c r="C2051" s="279"/>
      <c r="D2051" s="280"/>
      <c r="E2051" s="280"/>
      <c r="F2051" s="281"/>
      <c r="G2051" s="280"/>
      <c r="H2051" s="282"/>
      <c r="I2051" s="280"/>
      <c r="J2051" s="280"/>
      <c r="K2051" s="280"/>
      <c r="L2051" s="280"/>
      <c r="M2051" s="290"/>
      <c r="N2051" s="284"/>
    </row>
    <row r="2052" spans="1:14" s="9" customFormat="1" x14ac:dyDescent="0.2">
      <c r="A2052" s="279"/>
      <c r="B2052" s="280"/>
      <c r="C2052" s="279"/>
      <c r="D2052" s="280"/>
      <c r="E2052" s="280"/>
      <c r="F2052" s="281"/>
      <c r="G2052" s="280"/>
      <c r="H2052" s="282"/>
      <c r="I2052" s="280"/>
      <c r="J2052" s="280"/>
      <c r="K2052" s="280"/>
      <c r="L2052" s="280"/>
      <c r="M2052" s="290"/>
      <c r="N2052" s="284"/>
    </row>
    <row r="2053" spans="1:14" s="9" customFormat="1" x14ac:dyDescent="0.2">
      <c r="A2053" s="279"/>
      <c r="B2053" s="280"/>
      <c r="C2053" s="279"/>
      <c r="D2053" s="280"/>
      <c r="E2053" s="280"/>
      <c r="F2053" s="281"/>
      <c r="G2053" s="280"/>
      <c r="H2053" s="282"/>
      <c r="I2053" s="280"/>
      <c r="J2053" s="280"/>
      <c r="K2053" s="280"/>
      <c r="L2053" s="280"/>
      <c r="M2053" s="290"/>
      <c r="N2053" s="284"/>
    </row>
    <row r="2054" spans="1:14" s="9" customFormat="1" x14ac:dyDescent="0.2">
      <c r="A2054" s="279"/>
      <c r="B2054" s="280"/>
      <c r="C2054" s="279"/>
      <c r="D2054" s="280"/>
      <c r="E2054" s="280"/>
      <c r="F2054" s="281"/>
      <c r="G2054" s="280"/>
      <c r="H2054" s="282"/>
      <c r="I2054" s="280"/>
      <c r="J2054" s="280"/>
      <c r="K2054" s="280"/>
      <c r="L2054" s="280"/>
      <c r="M2054" s="290"/>
      <c r="N2054" s="284"/>
    </row>
    <row r="2055" spans="1:14" s="9" customFormat="1" x14ac:dyDescent="0.2">
      <c r="A2055" s="279"/>
      <c r="B2055" s="280"/>
      <c r="C2055" s="279"/>
      <c r="D2055" s="280"/>
      <c r="E2055" s="280"/>
      <c r="F2055" s="281"/>
      <c r="G2055" s="280"/>
      <c r="H2055" s="282"/>
      <c r="I2055" s="280"/>
      <c r="J2055" s="280"/>
      <c r="K2055" s="280"/>
      <c r="L2055" s="280"/>
      <c r="M2055" s="290"/>
      <c r="N2055" s="284"/>
    </row>
    <row r="2056" spans="1:14" s="9" customFormat="1" x14ac:dyDescent="0.2">
      <c r="A2056" s="279"/>
      <c r="B2056" s="280"/>
      <c r="C2056" s="279"/>
      <c r="D2056" s="280"/>
      <c r="E2056" s="280"/>
      <c r="F2056" s="281"/>
      <c r="G2056" s="280"/>
      <c r="H2056" s="282"/>
      <c r="I2056" s="280"/>
      <c r="J2056" s="280"/>
      <c r="K2056" s="280"/>
      <c r="L2056" s="280"/>
      <c r="M2056" s="290"/>
      <c r="N2056" s="284"/>
    </row>
    <row r="2057" spans="1:14" s="9" customFormat="1" x14ac:dyDescent="0.2">
      <c r="A2057" s="279"/>
      <c r="B2057" s="280"/>
      <c r="C2057" s="279"/>
      <c r="D2057" s="280"/>
      <c r="E2057" s="280"/>
      <c r="F2057" s="281"/>
      <c r="G2057" s="280"/>
      <c r="H2057" s="282"/>
      <c r="I2057" s="280"/>
      <c r="J2057" s="280"/>
      <c r="K2057" s="280"/>
      <c r="L2057" s="280"/>
      <c r="M2057" s="290"/>
      <c r="N2057" s="284"/>
    </row>
    <row r="2058" spans="1:14" s="9" customFormat="1" x14ac:dyDescent="0.2">
      <c r="A2058" s="279"/>
      <c r="B2058" s="280"/>
      <c r="C2058" s="279"/>
      <c r="D2058" s="280"/>
      <c r="E2058" s="280"/>
      <c r="F2058" s="281"/>
      <c r="G2058" s="280"/>
      <c r="H2058" s="282"/>
      <c r="I2058" s="280"/>
      <c r="J2058" s="280"/>
      <c r="K2058" s="280"/>
      <c r="L2058" s="280"/>
      <c r="M2058" s="290"/>
      <c r="N2058" s="284"/>
    </row>
    <row r="2059" spans="1:14" s="9" customFormat="1" x14ac:dyDescent="0.2">
      <c r="A2059" s="279"/>
      <c r="B2059" s="280"/>
      <c r="C2059" s="279"/>
      <c r="D2059" s="280"/>
      <c r="E2059" s="280"/>
      <c r="F2059" s="281"/>
      <c r="G2059" s="280"/>
      <c r="H2059" s="282"/>
      <c r="I2059" s="280"/>
      <c r="J2059" s="280"/>
      <c r="K2059" s="280"/>
      <c r="L2059" s="280"/>
      <c r="M2059" s="290"/>
      <c r="N2059" s="284"/>
    </row>
    <row r="2060" spans="1:14" s="9" customFormat="1" x14ac:dyDescent="0.2">
      <c r="A2060" s="279"/>
      <c r="B2060" s="280"/>
      <c r="C2060" s="279"/>
      <c r="D2060" s="280"/>
      <c r="E2060" s="280"/>
      <c r="F2060" s="281"/>
      <c r="G2060" s="280"/>
      <c r="H2060" s="282"/>
      <c r="I2060" s="280"/>
      <c r="J2060" s="280"/>
      <c r="K2060" s="280"/>
      <c r="L2060" s="280"/>
      <c r="M2060" s="290"/>
      <c r="N2060" s="284"/>
    </row>
    <row r="2061" spans="1:14" s="9" customFormat="1" x14ac:dyDescent="0.2">
      <c r="A2061" s="279"/>
      <c r="B2061" s="280"/>
      <c r="C2061" s="279"/>
      <c r="D2061" s="280"/>
      <c r="E2061" s="280"/>
      <c r="F2061" s="281"/>
      <c r="G2061" s="280"/>
      <c r="H2061" s="282"/>
      <c r="I2061" s="280"/>
      <c r="J2061" s="280"/>
      <c r="K2061" s="280"/>
      <c r="L2061" s="280"/>
      <c r="M2061" s="290"/>
      <c r="N2061" s="284"/>
    </row>
    <row r="2062" spans="1:14" s="9" customFormat="1" x14ac:dyDescent="0.2">
      <c r="A2062" s="279"/>
      <c r="B2062" s="280"/>
      <c r="C2062" s="279"/>
      <c r="D2062" s="280"/>
      <c r="E2062" s="280"/>
      <c r="F2062" s="281"/>
      <c r="G2062" s="280"/>
      <c r="H2062" s="282"/>
      <c r="I2062" s="280"/>
      <c r="J2062" s="280"/>
      <c r="K2062" s="280"/>
      <c r="L2062" s="280"/>
      <c r="M2062" s="290"/>
      <c r="N2062" s="284"/>
    </row>
    <row r="2063" spans="1:14" s="9" customFormat="1" x14ac:dyDescent="0.2">
      <c r="A2063" s="279"/>
      <c r="B2063" s="280"/>
      <c r="C2063" s="279"/>
      <c r="D2063" s="280"/>
      <c r="E2063" s="280"/>
      <c r="F2063" s="281"/>
      <c r="G2063" s="280"/>
      <c r="H2063" s="282"/>
      <c r="I2063" s="280"/>
      <c r="J2063" s="280"/>
      <c r="K2063" s="280"/>
      <c r="L2063" s="280"/>
      <c r="M2063" s="290"/>
      <c r="N2063" s="284"/>
    </row>
    <row r="2064" spans="1:14" s="9" customFormat="1" x14ac:dyDescent="0.2">
      <c r="A2064" s="279"/>
      <c r="B2064" s="280"/>
      <c r="C2064" s="279"/>
      <c r="D2064" s="280"/>
      <c r="E2064" s="280"/>
      <c r="F2064" s="281"/>
      <c r="G2064" s="280"/>
      <c r="H2064" s="282"/>
      <c r="I2064" s="280"/>
      <c r="J2064" s="280"/>
      <c r="K2064" s="280"/>
      <c r="L2064" s="280"/>
      <c r="M2064" s="290"/>
      <c r="N2064" s="284"/>
    </row>
    <row r="2065" spans="1:14" s="9" customFormat="1" x14ac:dyDescent="0.2">
      <c r="A2065" s="279"/>
      <c r="B2065" s="280"/>
      <c r="C2065" s="279"/>
      <c r="D2065" s="280"/>
      <c r="E2065" s="280"/>
      <c r="F2065" s="281"/>
      <c r="G2065" s="280"/>
      <c r="H2065" s="282"/>
      <c r="I2065" s="280"/>
      <c r="J2065" s="280"/>
      <c r="K2065" s="280"/>
      <c r="L2065" s="280"/>
      <c r="M2065" s="290"/>
      <c r="N2065" s="284"/>
    </row>
    <row r="2066" spans="1:14" s="9" customFormat="1" x14ac:dyDescent="0.2">
      <c r="A2066" s="279"/>
      <c r="B2066" s="280"/>
      <c r="C2066" s="279"/>
      <c r="D2066" s="280"/>
      <c r="E2066" s="280"/>
      <c r="F2066" s="281"/>
      <c r="G2066" s="280"/>
      <c r="H2066" s="282"/>
      <c r="I2066" s="280"/>
      <c r="J2066" s="280"/>
      <c r="K2066" s="280"/>
      <c r="L2066" s="280"/>
      <c r="M2066" s="290"/>
      <c r="N2066" s="284"/>
    </row>
    <row r="2067" spans="1:14" s="9" customFormat="1" x14ac:dyDescent="0.2">
      <c r="A2067" s="279"/>
      <c r="B2067" s="280"/>
      <c r="C2067" s="279"/>
      <c r="D2067" s="280"/>
      <c r="E2067" s="280"/>
      <c r="F2067" s="281"/>
      <c r="G2067" s="280"/>
      <c r="H2067" s="282"/>
      <c r="I2067" s="280"/>
      <c r="J2067" s="280"/>
      <c r="K2067" s="280"/>
      <c r="L2067" s="280"/>
      <c r="M2067" s="290"/>
      <c r="N2067" s="284"/>
    </row>
    <row r="2068" spans="1:14" s="9" customFormat="1" x14ac:dyDescent="0.2">
      <c r="A2068" s="279"/>
      <c r="B2068" s="280"/>
      <c r="C2068" s="279"/>
      <c r="D2068" s="280"/>
      <c r="E2068" s="280"/>
      <c r="F2068" s="281"/>
      <c r="G2068" s="280"/>
      <c r="H2068" s="282"/>
      <c r="I2068" s="280"/>
      <c r="J2068" s="280"/>
      <c r="K2068" s="280"/>
      <c r="L2068" s="280"/>
      <c r="M2068" s="290"/>
      <c r="N2068" s="284"/>
    </row>
    <row r="2069" spans="1:14" s="9" customFormat="1" x14ac:dyDescent="0.2">
      <c r="A2069" s="279"/>
      <c r="B2069" s="280"/>
      <c r="C2069" s="279"/>
      <c r="D2069" s="280"/>
      <c r="E2069" s="280"/>
      <c r="F2069" s="281"/>
      <c r="G2069" s="280"/>
      <c r="H2069" s="282"/>
      <c r="I2069" s="280"/>
      <c r="J2069" s="280"/>
      <c r="K2069" s="280"/>
      <c r="L2069" s="280"/>
      <c r="M2069" s="290"/>
      <c r="N2069" s="284"/>
    </row>
    <row r="2070" spans="1:14" s="9" customFormat="1" x14ac:dyDescent="0.2">
      <c r="A2070" s="279"/>
      <c r="B2070" s="280"/>
      <c r="C2070" s="279"/>
      <c r="D2070" s="280"/>
      <c r="E2070" s="280"/>
      <c r="F2070" s="281"/>
      <c r="G2070" s="280"/>
      <c r="H2070" s="282"/>
      <c r="I2070" s="280"/>
      <c r="J2070" s="280"/>
      <c r="K2070" s="280"/>
      <c r="L2070" s="280"/>
      <c r="M2070" s="290"/>
      <c r="N2070" s="284"/>
    </row>
    <row r="2071" spans="1:14" s="9" customFormat="1" x14ac:dyDescent="0.2">
      <c r="A2071" s="279"/>
      <c r="B2071" s="280"/>
      <c r="C2071" s="279"/>
      <c r="D2071" s="280"/>
      <c r="E2071" s="280"/>
      <c r="F2071" s="281"/>
      <c r="G2071" s="280"/>
      <c r="H2071" s="282"/>
      <c r="I2071" s="280"/>
      <c r="J2071" s="280"/>
      <c r="K2071" s="280"/>
      <c r="L2071" s="280"/>
      <c r="M2071" s="290"/>
      <c r="N2071" s="284"/>
    </row>
    <row r="2072" spans="1:14" s="9" customFormat="1" x14ac:dyDescent="0.2">
      <c r="A2072" s="279"/>
      <c r="B2072" s="280"/>
      <c r="C2072" s="279"/>
      <c r="D2072" s="280"/>
      <c r="E2072" s="280"/>
      <c r="F2072" s="281"/>
      <c r="G2072" s="280"/>
      <c r="H2072" s="282"/>
      <c r="I2072" s="280"/>
      <c r="J2072" s="280"/>
      <c r="K2072" s="280"/>
      <c r="L2072" s="280"/>
      <c r="M2072" s="290"/>
      <c r="N2072" s="284"/>
    </row>
    <row r="2073" spans="1:14" s="9" customFormat="1" x14ac:dyDescent="0.2">
      <c r="A2073" s="279"/>
      <c r="B2073" s="280"/>
      <c r="C2073" s="279"/>
      <c r="D2073" s="280"/>
      <c r="E2073" s="280"/>
      <c r="F2073" s="281"/>
      <c r="G2073" s="280"/>
      <c r="H2073" s="282"/>
      <c r="I2073" s="280"/>
      <c r="J2073" s="280"/>
      <c r="K2073" s="280"/>
      <c r="L2073" s="280"/>
      <c r="M2073" s="290"/>
      <c r="N2073" s="284"/>
    </row>
    <row r="2074" spans="1:14" s="9" customFormat="1" x14ac:dyDescent="0.2">
      <c r="A2074" s="279"/>
      <c r="B2074" s="280"/>
      <c r="C2074" s="279"/>
      <c r="D2074" s="280"/>
      <c r="E2074" s="280"/>
      <c r="F2074" s="281"/>
      <c r="G2074" s="280"/>
      <c r="H2074" s="282"/>
      <c r="I2074" s="280"/>
      <c r="J2074" s="280"/>
      <c r="K2074" s="280"/>
      <c r="L2074" s="280"/>
      <c r="M2074" s="290"/>
      <c r="N2074" s="284"/>
    </row>
    <row r="2075" spans="1:14" s="9" customFormat="1" x14ac:dyDescent="0.2">
      <c r="A2075" s="279"/>
      <c r="B2075" s="280"/>
      <c r="C2075" s="279"/>
      <c r="D2075" s="280"/>
      <c r="E2075" s="280"/>
      <c r="F2075" s="281"/>
      <c r="G2075" s="280"/>
      <c r="H2075" s="282"/>
      <c r="I2075" s="280"/>
      <c r="J2075" s="280"/>
      <c r="K2075" s="280"/>
      <c r="L2075" s="280"/>
      <c r="M2075" s="290"/>
      <c r="N2075" s="284"/>
    </row>
    <row r="2076" spans="1:14" s="9" customFormat="1" x14ac:dyDescent="0.2">
      <c r="A2076" s="279"/>
      <c r="B2076" s="280"/>
      <c r="C2076" s="279"/>
      <c r="D2076" s="280"/>
      <c r="E2076" s="280"/>
      <c r="F2076" s="281"/>
      <c r="G2076" s="280"/>
      <c r="H2076" s="282"/>
      <c r="I2076" s="280"/>
      <c r="J2076" s="280"/>
      <c r="K2076" s="280"/>
      <c r="L2076" s="280"/>
      <c r="M2076" s="290"/>
      <c r="N2076" s="284"/>
    </row>
    <row r="2077" spans="1:14" s="9" customFormat="1" x14ac:dyDescent="0.2">
      <c r="A2077" s="279"/>
      <c r="B2077" s="280"/>
      <c r="C2077" s="279"/>
      <c r="D2077" s="280"/>
      <c r="E2077" s="280"/>
      <c r="F2077" s="281"/>
      <c r="G2077" s="280"/>
      <c r="H2077" s="282"/>
      <c r="I2077" s="280"/>
      <c r="J2077" s="280"/>
      <c r="K2077" s="280"/>
      <c r="L2077" s="280"/>
      <c r="M2077" s="290"/>
      <c r="N2077" s="284"/>
    </row>
    <row r="2078" spans="1:14" s="9" customFormat="1" x14ac:dyDescent="0.2">
      <c r="A2078" s="279"/>
      <c r="B2078" s="280"/>
      <c r="C2078" s="279"/>
      <c r="D2078" s="280"/>
      <c r="E2078" s="280"/>
      <c r="F2078" s="281"/>
      <c r="G2078" s="280"/>
      <c r="H2078" s="282"/>
      <c r="I2078" s="280"/>
      <c r="J2078" s="280"/>
      <c r="K2078" s="280"/>
      <c r="L2078" s="280"/>
      <c r="M2078" s="290"/>
      <c r="N2078" s="284"/>
    </row>
    <row r="2079" spans="1:14" s="9" customFormat="1" x14ac:dyDescent="0.2">
      <c r="A2079" s="279"/>
      <c r="B2079" s="280"/>
      <c r="C2079" s="279"/>
      <c r="D2079" s="280"/>
      <c r="E2079" s="280"/>
      <c r="F2079" s="281"/>
      <c r="G2079" s="280"/>
      <c r="H2079" s="282"/>
      <c r="I2079" s="280"/>
      <c r="J2079" s="280"/>
      <c r="K2079" s="280"/>
      <c r="L2079" s="280"/>
      <c r="M2079" s="290"/>
      <c r="N2079" s="284"/>
    </row>
    <row r="2080" spans="1:14" s="9" customFormat="1" x14ac:dyDescent="0.2">
      <c r="A2080" s="279"/>
      <c r="B2080" s="280"/>
      <c r="C2080" s="279"/>
      <c r="D2080" s="280"/>
      <c r="E2080" s="280"/>
      <c r="F2080" s="281"/>
      <c r="G2080" s="280"/>
      <c r="H2080" s="282"/>
      <c r="I2080" s="280"/>
      <c r="J2080" s="280"/>
      <c r="K2080" s="280"/>
      <c r="L2080" s="280"/>
      <c r="M2080" s="290"/>
      <c r="N2080" s="284"/>
    </row>
    <row r="2081" spans="1:14" s="9" customFormat="1" x14ac:dyDescent="0.2">
      <c r="A2081" s="279"/>
      <c r="B2081" s="280"/>
      <c r="C2081" s="279"/>
      <c r="D2081" s="280"/>
      <c r="E2081" s="280"/>
      <c r="F2081" s="281"/>
      <c r="G2081" s="280"/>
      <c r="H2081" s="282"/>
      <c r="I2081" s="280"/>
      <c r="J2081" s="280"/>
      <c r="K2081" s="280"/>
      <c r="L2081" s="280"/>
      <c r="M2081" s="290"/>
      <c r="N2081" s="284"/>
    </row>
    <row r="2082" spans="1:14" s="9" customFormat="1" x14ac:dyDescent="0.2">
      <c r="A2082" s="279"/>
      <c r="B2082" s="280"/>
      <c r="C2082" s="279"/>
      <c r="D2082" s="280"/>
      <c r="E2082" s="280"/>
      <c r="F2082" s="281"/>
      <c r="G2082" s="280"/>
      <c r="H2082" s="282"/>
      <c r="I2082" s="280"/>
      <c r="J2082" s="280"/>
      <c r="K2082" s="280"/>
      <c r="L2082" s="280"/>
      <c r="M2082" s="290"/>
      <c r="N2082" s="284"/>
    </row>
    <row r="2083" spans="1:14" s="9" customFormat="1" x14ac:dyDescent="0.2">
      <c r="A2083" s="279"/>
      <c r="B2083" s="280"/>
      <c r="C2083" s="279"/>
      <c r="D2083" s="280"/>
      <c r="E2083" s="280"/>
      <c r="F2083" s="281"/>
      <c r="G2083" s="280"/>
      <c r="H2083" s="282"/>
      <c r="I2083" s="280"/>
      <c r="J2083" s="280"/>
      <c r="K2083" s="280"/>
      <c r="L2083" s="280"/>
      <c r="M2083" s="290"/>
      <c r="N2083" s="284"/>
    </row>
    <row r="2084" spans="1:14" s="9" customFormat="1" x14ac:dyDescent="0.2">
      <c r="A2084" s="279"/>
      <c r="B2084" s="280"/>
      <c r="C2084" s="279"/>
      <c r="D2084" s="280"/>
      <c r="E2084" s="280"/>
      <c r="F2084" s="281"/>
      <c r="G2084" s="280"/>
      <c r="H2084" s="282"/>
      <c r="I2084" s="280"/>
      <c r="J2084" s="280"/>
      <c r="K2084" s="280"/>
      <c r="L2084" s="280"/>
      <c r="M2084" s="290"/>
      <c r="N2084" s="284"/>
    </row>
    <row r="2085" spans="1:14" s="9" customFormat="1" x14ac:dyDescent="0.2">
      <c r="A2085" s="279"/>
      <c r="B2085" s="280"/>
      <c r="C2085" s="279"/>
      <c r="D2085" s="280"/>
      <c r="E2085" s="280"/>
      <c r="F2085" s="281"/>
      <c r="G2085" s="280"/>
      <c r="H2085" s="282"/>
      <c r="I2085" s="280"/>
      <c r="J2085" s="280"/>
      <c r="K2085" s="280"/>
      <c r="L2085" s="280"/>
      <c r="M2085" s="290"/>
      <c r="N2085" s="284"/>
    </row>
    <row r="2086" spans="1:14" s="9" customFormat="1" x14ac:dyDescent="0.2">
      <c r="A2086" s="279"/>
      <c r="B2086" s="280"/>
      <c r="C2086" s="279"/>
      <c r="D2086" s="280"/>
      <c r="E2086" s="280"/>
      <c r="F2086" s="281"/>
      <c r="G2086" s="280"/>
      <c r="H2086" s="282"/>
      <c r="I2086" s="280"/>
      <c r="J2086" s="280"/>
      <c r="K2086" s="280"/>
      <c r="L2086" s="280"/>
      <c r="M2086" s="290"/>
      <c r="N2086" s="284"/>
    </row>
  </sheetData>
  <mergeCells count="16">
    <mergeCell ref="A249:M249"/>
    <mergeCell ref="A265:M265"/>
    <mergeCell ref="A217:M217"/>
    <mergeCell ref="A233:M233"/>
    <mergeCell ref="A2:A3"/>
    <mergeCell ref="B2:B3"/>
    <mergeCell ref="C2:C3"/>
    <mergeCell ref="A20:M20"/>
    <mergeCell ref="A80:M80"/>
    <mergeCell ref="A65:M65"/>
    <mergeCell ref="A122:M122"/>
    <mergeCell ref="A96:M96"/>
    <mergeCell ref="A161:M161"/>
    <mergeCell ref="A4:M4"/>
    <mergeCell ref="A200:M200"/>
    <mergeCell ref="A6:M6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34"/>
  <sheetViews>
    <sheetView zoomScale="70" zoomScaleNormal="70" workbookViewId="0">
      <selection activeCell="AB32" sqref="AB32"/>
    </sheetView>
  </sheetViews>
  <sheetFormatPr defaultRowHeight="12.75" x14ac:dyDescent="0.2"/>
  <cols>
    <col min="1" max="10" width="9.140625" style="165"/>
    <col min="11" max="11" width="9.140625" style="165" customWidth="1"/>
    <col min="12" max="12" width="13.5703125" style="165" customWidth="1"/>
    <col min="13" max="13" width="9.140625" style="165"/>
    <col min="14" max="14" width="13.28515625" style="165" customWidth="1"/>
    <col min="15" max="15" width="9.140625" style="165"/>
    <col min="16" max="16" width="12" style="165" customWidth="1"/>
    <col min="17" max="16384" width="9.140625" style="165"/>
  </cols>
  <sheetData>
    <row r="1" spans="3:16" ht="21" customHeight="1" x14ac:dyDescent="0.4">
      <c r="C1" s="1022" t="s">
        <v>3198</v>
      </c>
      <c r="D1" s="1022"/>
      <c r="E1" s="1022"/>
      <c r="F1" s="1022"/>
      <c r="G1" s="1022"/>
      <c r="H1" s="1022"/>
      <c r="I1" s="1022"/>
      <c r="J1" s="1022"/>
      <c r="K1" s="656" t="s">
        <v>3199</v>
      </c>
      <c r="L1" s="656"/>
      <c r="M1" s="656"/>
      <c r="N1" s="656"/>
      <c r="O1" s="656"/>
      <c r="P1" s="656"/>
    </row>
    <row r="2" spans="3:16" ht="38.25" customHeight="1" x14ac:dyDescent="0.2"/>
    <row r="3" spans="3:16" ht="33.75" customHeight="1" x14ac:dyDescent="0.2"/>
    <row r="18" ht="70.5" customHeight="1" x14ac:dyDescent="0.2"/>
    <row r="34" spans="33:33" ht="15" x14ac:dyDescent="0.25">
      <c r="AG34"/>
    </row>
  </sheetData>
  <mergeCells count="1">
    <mergeCell ref="C1:J1"/>
  </mergeCells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P1838"/>
  <sheetViews>
    <sheetView showGridLines="0" zoomScaleNormal="100" workbookViewId="0">
      <pane ySplit="3" topLeftCell="A4" activePane="bottomLeft" state="frozen"/>
      <selection activeCell="C25" sqref="C25"/>
      <selection pane="bottomLeft" activeCell="A4" sqref="A4:M4"/>
    </sheetView>
  </sheetViews>
  <sheetFormatPr defaultRowHeight="12.75" x14ac:dyDescent="0.2"/>
  <cols>
    <col min="1" max="1" width="5" style="131" customWidth="1"/>
    <col min="2" max="2" width="15.85546875" style="285" customWidth="1"/>
    <col min="3" max="3" width="63.28515625" style="286" customWidth="1"/>
    <col min="4" max="4" width="8.5703125" style="285" customWidth="1"/>
    <col min="5" max="5" width="7.42578125" style="285" customWidth="1"/>
    <col min="6" max="6" width="8.5703125" style="287" customWidth="1"/>
    <col min="7" max="7" width="10" style="285" customWidth="1"/>
    <col min="8" max="8" width="5" style="282" customWidth="1"/>
    <col min="9" max="12" width="11.7109375" style="285" customWidth="1"/>
    <col min="13" max="13" width="27" style="291" customWidth="1"/>
    <col min="14" max="14" width="4" style="277" customWidth="1"/>
    <col min="15" max="16384" width="9.140625" style="1"/>
  </cols>
  <sheetData>
    <row r="1" spans="1:16" ht="45.75" customHeight="1" x14ac:dyDescent="0.2">
      <c r="B1" s="274"/>
      <c r="C1" s="131"/>
      <c r="D1" s="274"/>
      <c r="E1" s="274"/>
      <c r="F1" s="275"/>
      <c r="G1" s="274"/>
      <c r="H1" s="276"/>
      <c r="I1" s="274"/>
      <c r="J1" s="274"/>
      <c r="K1" s="274"/>
      <c r="L1" s="274"/>
      <c r="M1" s="288"/>
    </row>
    <row r="2" spans="1:16" s="17" customFormat="1" ht="38.25" customHeight="1" x14ac:dyDescent="0.2">
      <c r="A2" s="1034" t="s">
        <v>0</v>
      </c>
      <c r="B2" s="1025" t="s">
        <v>1</v>
      </c>
      <c r="C2" s="1025" t="s">
        <v>2</v>
      </c>
      <c r="D2" s="18"/>
      <c r="E2" s="19"/>
      <c r="F2" s="49"/>
      <c r="G2" s="19"/>
      <c r="H2" s="272"/>
      <c r="I2" s="15" t="s">
        <v>3253</v>
      </c>
      <c r="J2" s="664" t="s">
        <v>3259</v>
      </c>
      <c r="K2" s="665" t="s">
        <v>3260</v>
      </c>
      <c r="L2" s="667" t="s">
        <v>3261</v>
      </c>
      <c r="M2" s="661" t="s">
        <v>127</v>
      </c>
      <c r="N2" s="16"/>
    </row>
    <row r="3" spans="1:16" s="17" customFormat="1" ht="26.2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73"/>
      <c r="I3" s="326">
        <f>Оглавление!F3</f>
        <v>0.21</v>
      </c>
      <c r="J3" s="722"/>
      <c r="K3" s="685"/>
      <c r="L3" s="679"/>
      <c r="M3" s="557" t="s">
        <v>2132</v>
      </c>
      <c r="N3" s="16"/>
    </row>
    <row r="4" spans="1:16" s="13" customFormat="1" ht="16.5" thickBot="1" x14ac:dyDescent="0.25">
      <c r="A4" s="1061" t="s">
        <v>2218</v>
      </c>
      <c r="B4" s="1065"/>
      <c r="C4" s="1065"/>
      <c r="D4" s="1065"/>
      <c r="E4" s="1065"/>
      <c r="F4" s="1065"/>
      <c r="G4" s="1065"/>
      <c r="H4" s="1065"/>
      <c r="I4" s="1065"/>
      <c r="J4" s="1065"/>
      <c r="K4" s="1065"/>
      <c r="L4" s="1065"/>
      <c r="M4" s="1066"/>
      <c r="N4" s="12"/>
    </row>
    <row r="5" spans="1:16" s="58" customFormat="1" ht="117" customHeight="1" thickBot="1" x14ac:dyDescent="0.3">
      <c r="A5" s="32"/>
      <c r="B5" s="502" t="s">
        <v>4238</v>
      </c>
      <c r="C5" s="787" t="s">
        <v>4239</v>
      </c>
      <c r="D5" s="649" t="s">
        <v>5</v>
      </c>
      <c r="E5" s="350">
        <v>2</v>
      </c>
      <c r="F5" s="504">
        <v>0.9</v>
      </c>
      <c r="G5" s="352">
        <v>126</v>
      </c>
      <c r="H5" s="505">
        <f>I3</f>
        <v>0.21</v>
      </c>
      <c r="I5" s="511">
        <f t="shared" ref="I5:I11" si="0">G5*(1-H5)</f>
        <v>99.54</v>
      </c>
      <c r="J5" s="615">
        <f t="shared" ref="J5:J11" si="1">I5*1.7</f>
        <v>169.21800000000002</v>
      </c>
      <c r="K5" s="694">
        <f t="shared" ref="K5:K15" si="2">I5*6</f>
        <v>597.24</v>
      </c>
      <c r="L5" s="669">
        <f t="shared" ref="L5:L15" si="3">I5*1.7</f>
        <v>169.21800000000002</v>
      </c>
      <c r="M5" s="650"/>
      <c r="N5" s="10"/>
    </row>
    <row r="6" spans="1:16" s="58" customFormat="1" ht="117" customHeight="1" thickBot="1" x14ac:dyDescent="0.3">
      <c r="A6" s="32"/>
      <c r="B6" s="502" t="s">
        <v>2760</v>
      </c>
      <c r="C6" s="787" t="s">
        <v>4240</v>
      </c>
      <c r="D6" s="649" t="s">
        <v>5</v>
      </c>
      <c r="E6" s="350">
        <v>2</v>
      </c>
      <c r="F6" s="504">
        <v>0.9</v>
      </c>
      <c r="G6" s="352">
        <v>128</v>
      </c>
      <c r="H6" s="505">
        <f>I3</f>
        <v>0.21</v>
      </c>
      <c r="I6" s="511">
        <f t="shared" si="0"/>
        <v>101.12</v>
      </c>
      <c r="J6" s="615">
        <f t="shared" si="1"/>
        <v>171.904</v>
      </c>
      <c r="K6" s="694">
        <f t="shared" si="2"/>
        <v>606.72</v>
      </c>
      <c r="L6" s="669">
        <f t="shared" si="3"/>
        <v>171.904</v>
      </c>
      <c r="M6" s="650"/>
      <c r="N6" s="10"/>
    </row>
    <row r="7" spans="1:16" s="58" customFormat="1" ht="117" customHeight="1" thickBot="1" x14ac:dyDescent="0.3">
      <c r="A7" s="32"/>
      <c r="B7" s="502" t="s">
        <v>4772</v>
      </c>
      <c r="C7" s="787" t="s">
        <v>4959</v>
      </c>
      <c r="D7" s="649" t="s">
        <v>5</v>
      </c>
      <c r="E7" s="350">
        <v>2</v>
      </c>
      <c r="F7" s="504">
        <v>0.9</v>
      </c>
      <c r="G7" s="352">
        <v>90</v>
      </c>
      <c r="H7" s="505">
        <f>I3</f>
        <v>0.21</v>
      </c>
      <c r="I7" s="511">
        <f t="shared" ref="I7" si="4">G7*(1-H7)</f>
        <v>71.100000000000009</v>
      </c>
      <c r="J7" s="615">
        <f t="shared" si="1"/>
        <v>120.87</v>
      </c>
      <c r="K7" s="694">
        <f t="shared" ref="K7" si="5">I7*6</f>
        <v>426.6</v>
      </c>
      <c r="L7" s="669">
        <f t="shared" ref="L7" si="6">I7*1.7</f>
        <v>120.87</v>
      </c>
      <c r="M7" s="650"/>
      <c r="N7" s="10"/>
    </row>
    <row r="8" spans="1:16" s="58" customFormat="1" ht="117" customHeight="1" x14ac:dyDescent="0.25">
      <c r="A8" s="32"/>
      <c r="B8" s="502" t="s">
        <v>4960</v>
      </c>
      <c r="C8" s="787" t="s">
        <v>4961</v>
      </c>
      <c r="D8" s="649" t="s">
        <v>5</v>
      </c>
      <c r="E8" s="350">
        <v>2</v>
      </c>
      <c r="F8" s="504">
        <v>0.9</v>
      </c>
      <c r="G8" s="352">
        <v>120</v>
      </c>
      <c r="H8" s="505">
        <f>I3</f>
        <v>0.21</v>
      </c>
      <c r="I8" s="511">
        <f t="shared" ref="I8:I10" si="7">G8*(1-H8)</f>
        <v>94.800000000000011</v>
      </c>
      <c r="J8" s="615">
        <f t="shared" si="1"/>
        <v>161.16000000000003</v>
      </c>
      <c r="K8" s="694">
        <f t="shared" ref="K8:K10" si="8">I8*6</f>
        <v>568.80000000000007</v>
      </c>
      <c r="L8" s="669">
        <f t="shared" ref="L8:L10" si="9">I8*1.7</f>
        <v>161.16000000000003</v>
      </c>
      <c r="M8" s="650"/>
      <c r="N8" s="10"/>
    </row>
    <row r="9" spans="1:16" s="58" customFormat="1" ht="117" customHeight="1" x14ac:dyDescent="0.25">
      <c r="A9" s="32"/>
      <c r="B9" s="54" t="s">
        <v>4967</v>
      </c>
      <c r="C9" s="790" t="s">
        <v>4968</v>
      </c>
      <c r="D9" s="266" t="s">
        <v>5</v>
      </c>
      <c r="E9" s="55">
        <v>2</v>
      </c>
      <c r="F9" s="56">
        <v>0.9</v>
      </c>
      <c r="G9" s="31">
        <v>300</v>
      </c>
      <c r="H9" s="161">
        <f>I3</f>
        <v>0.21</v>
      </c>
      <c r="I9" s="68">
        <f t="shared" ref="I9" si="10">G9*(1-H9)</f>
        <v>237</v>
      </c>
      <c r="J9" s="616">
        <f t="shared" si="1"/>
        <v>402.9</v>
      </c>
      <c r="K9" s="686">
        <f t="shared" ref="K9" si="11">I9*6</f>
        <v>1422</v>
      </c>
      <c r="L9" s="681">
        <f t="shared" ref="L9" si="12">I9*1.7</f>
        <v>402.9</v>
      </c>
      <c r="M9" s="54"/>
      <c r="N9" s="10"/>
    </row>
    <row r="10" spans="1:16" s="58" customFormat="1" ht="117" customHeight="1" x14ac:dyDescent="0.25">
      <c r="A10" s="32"/>
      <c r="B10" s="54" t="s">
        <v>4962</v>
      </c>
      <c r="C10" s="790" t="s">
        <v>4965</v>
      </c>
      <c r="D10" s="266" t="s">
        <v>5</v>
      </c>
      <c r="E10" s="55">
        <v>2</v>
      </c>
      <c r="F10" s="56">
        <v>0.9</v>
      </c>
      <c r="G10" s="31">
        <v>210</v>
      </c>
      <c r="H10" s="161">
        <f>I3</f>
        <v>0.21</v>
      </c>
      <c r="I10" s="68">
        <f t="shared" si="7"/>
        <v>165.9</v>
      </c>
      <c r="J10" s="616">
        <f t="shared" si="1"/>
        <v>282.03000000000003</v>
      </c>
      <c r="K10" s="686">
        <f t="shared" si="8"/>
        <v>995.40000000000009</v>
      </c>
      <c r="L10" s="681">
        <f t="shared" si="9"/>
        <v>282.03000000000003</v>
      </c>
      <c r="M10" s="54"/>
      <c r="N10" s="10"/>
    </row>
    <row r="11" spans="1:16" s="58" customFormat="1" ht="117" customHeight="1" thickBot="1" x14ac:dyDescent="0.3">
      <c r="A11" s="32"/>
      <c r="B11" s="309" t="s">
        <v>574</v>
      </c>
      <c r="C11" s="929" t="s">
        <v>4966</v>
      </c>
      <c r="D11" s="399" t="s">
        <v>5</v>
      </c>
      <c r="E11" s="371">
        <v>2</v>
      </c>
      <c r="F11" s="372">
        <v>0.9</v>
      </c>
      <c r="G11" s="26">
        <v>227</v>
      </c>
      <c r="H11" s="373">
        <f>I3</f>
        <v>0.21</v>
      </c>
      <c r="I11" s="47">
        <f t="shared" si="0"/>
        <v>179.33</v>
      </c>
      <c r="J11" s="615">
        <f t="shared" si="1"/>
        <v>304.86099999999999</v>
      </c>
      <c r="K11" s="694">
        <f t="shared" si="2"/>
        <v>1075.98</v>
      </c>
      <c r="L11" s="669">
        <f t="shared" si="3"/>
        <v>304.86099999999999</v>
      </c>
      <c r="M11" s="289"/>
      <c r="N11" s="10"/>
    </row>
    <row r="12" spans="1:16" s="13" customFormat="1" ht="16.5" thickBot="1" x14ac:dyDescent="0.25">
      <c r="A12" s="1061" t="s">
        <v>2708</v>
      </c>
      <c r="B12" s="1065"/>
      <c r="C12" s="1065"/>
      <c r="D12" s="1065"/>
      <c r="E12" s="1065"/>
      <c r="F12" s="1065"/>
      <c r="G12" s="1065"/>
      <c r="H12" s="1065"/>
      <c r="I12" s="1065"/>
      <c r="J12" s="1065"/>
      <c r="K12" s="1065"/>
      <c r="L12" s="1065"/>
      <c r="M12" s="1066"/>
      <c r="N12" s="12"/>
      <c r="P12" s="58"/>
    </row>
    <row r="13" spans="1:16" s="58" customFormat="1" ht="117" customHeight="1" thickBot="1" x14ac:dyDescent="0.3">
      <c r="A13" s="32"/>
      <c r="B13" s="59" t="s">
        <v>2707</v>
      </c>
      <c r="C13" s="789" t="s">
        <v>4964</v>
      </c>
      <c r="D13" s="406" t="s">
        <v>5</v>
      </c>
      <c r="E13" s="397">
        <v>2</v>
      </c>
      <c r="F13" s="403">
        <v>1.24</v>
      </c>
      <c r="G13" s="69">
        <v>315</v>
      </c>
      <c r="H13" s="270">
        <f>I3</f>
        <v>0.21</v>
      </c>
      <c r="I13" s="67">
        <f t="shared" ref="I13" si="13">G13*(1-H13)</f>
        <v>248.85000000000002</v>
      </c>
      <c r="J13" s="615">
        <f>I13*1.7</f>
        <v>423.04500000000002</v>
      </c>
      <c r="K13" s="694">
        <f t="shared" si="2"/>
        <v>1493.1000000000001</v>
      </c>
      <c r="L13" s="669">
        <f t="shared" si="3"/>
        <v>423.04500000000002</v>
      </c>
      <c r="M13" s="289"/>
      <c r="N13" s="10"/>
    </row>
    <row r="14" spans="1:16" s="13" customFormat="1" ht="16.5" thickBot="1" x14ac:dyDescent="0.25">
      <c r="A14" s="1061" t="s">
        <v>2742</v>
      </c>
      <c r="B14" s="1049"/>
      <c r="C14" s="1049"/>
      <c r="D14" s="1049"/>
      <c r="E14" s="1049"/>
      <c r="F14" s="1049"/>
      <c r="G14" s="1049"/>
      <c r="H14" s="1049"/>
      <c r="I14" s="1049"/>
      <c r="J14" s="1049"/>
      <c r="K14" s="1049"/>
      <c r="L14" s="1049"/>
      <c r="M14" s="1062"/>
      <c r="N14" s="12"/>
      <c r="P14" s="58"/>
    </row>
    <row r="15" spans="1:16" s="58" customFormat="1" ht="117" customHeight="1" x14ac:dyDescent="0.25">
      <c r="A15" s="32"/>
      <c r="B15" s="54" t="s">
        <v>2741</v>
      </c>
      <c r="C15" s="790" t="s">
        <v>4963</v>
      </c>
      <c r="D15" s="266" t="s">
        <v>5</v>
      </c>
      <c r="E15" s="55">
        <v>2</v>
      </c>
      <c r="F15" s="56">
        <v>1.24</v>
      </c>
      <c r="G15" s="31">
        <v>360</v>
      </c>
      <c r="H15" s="161">
        <f>I3</f>
        <v>0.21</v>
      </c>
      <c r="I15" s="68">
        <f t="shared" ref="I15:I16" si="14">G15*(1-H15)</f>
        <v>284.40000000000003</v>
      </c>
      <c r="J15" s="615">
        <f>I15*1.7</f>
        <v>483.48</v>
      </c>
      <c r="K15" s="694">
        <f t="shared" si="2"/>
        <v>1706.4</v>
      </c>
      <c r="L15" s="669">
        <f t="shared" si="3"/>
        <v>483.48</v>
      </c>
      <c r="M15" s="54"/>
      <c r="N15" s="10"/>
    </row>
    <row r="16" spans="1:16" s="58" customFormat="1" ht="117" customHeight="1" thickBot="1" x14ac:dyDescent="0.3">
      <c r="A16" s="32"/>
      <c r="B16" s="57" t="s">
        <v>4381</v>
      </c>
      <c r="C16" s="788" t="s">
        <v>4382</v>
      </c>
      <c r="D16" s="646" t="s">
        <v>5</v>
      </c>
      <c r="E16" s="647">
        <v>2</v>
      </c>
      <c r="F16" s="648">
        <v>0.9</v>
      </c>
      <c r="G16" s="69">
        <v>75</v>
      </c>
      <c r="H16" s="162">
        <f>I3</f>
        <v>0.21</v>
      </c>
      <c r="I16" s="67">
        <f t="shared" si="14"/>
        <v>59.25</v>
      </c>
      <c r="J16" s="615">
        <f>I16*1.7</f>
        <v>100.72499999999999</v>
      </c>
      <c r="K16" s="694">
        <f t="shared" ref="K16" si="15">I16*6</f>
        <v>355.5</v>
      </c>
      <c r="L16" s="669">
        <f t="shared" ref="L16" si="16">I16*1.7</f>
        <v>100.72499999999999</v>
      </c>
      <c r="M16" s="289"/>
      <c r="N16" s="10"/>
    </row>
    <row r="17" spans="1:14" s="13" customFormat="1" ht="13.5" thickBot="1" x14ac:dyDescent="0.25">
      <c r="A17" s="1032"/>
      <c r="B17" s="1033"/>
      <c r="C17" s="1033"/>
      <c r="D17" s="1033"/>
      <c r="E17" s="1033"/>
      <c r="F17" s="1033"/>
      <c r="G17" s="1033"/>
      <c r="H17" s="1033"/>
      <c r="I17" s="1033"/>
      <c r="J17" s="1033"/>
      <c r="K17" s="1033"/>
      <c r="L17" s="1033"/>
      <c r="M17" s="1069"/>
      <c r="N17" s="12"/>
    </row>
    <row r="18" spans="1:14" s="9" customFormat="1" x14ac:dyDescent="0.2">
      <c r="A18" s="279"/>
      <c r="B18" s="280"/>
      <c r="C18" s="279"/>
      <c r="D18" s="280"/>
      <c r="E18" s="280"/>
      <c r="F18" s="281"/>
      <c r="G18" s="280"/>
      <c r="H18" s="282"/>
      <c r="I18" s="280"/>
      <c r="J18" s="280"/>
      <c r="K18" s="280"/>
      <c r="L18" s="280"/>
      <c r="M18" s="290"/>
      <c r="N18" s="284"/>
    </row>
    <row r="19" spans="1:14" s="9" customFormat="1" x14ac:dyDescent="0.2">
      <c r="A19" s="279"/>
      <c r="B19" s="280"/>
      <c r="C19" s="279"/>
      <c r="D19" s="280"/>
      <c r="E19" s="280"/>
      <c r="F19" s="281"/>
      <c r="G19" s="280"/>
      <c r="H19" s="282"/>
      <c r="I19" s="280"/>
      <c r="J19" s="280"/>
      <c r="K19" s="280"/>
      <c r="L19" s="280"/>
      <c r="M19" s="290"/>
      <c r="N19" s="284"/>
    </row>
    <row r="20" spans="1:14" s="9" customFormat="1" x14ac:dyDescent="0.2">
      <c r="A20" s="279"/>
      <c r="B20" s="280"/>
      <c r="C20" s="279"/>
      <c r="D20" s="280"/>
      <c r="E20" s="280"/>
      <c r="F20" s="281"/>
      <c r="G20" s="280"/>
      <c r="H20" s="282"/>
      <c r="I20" s="280"/>
      <c r="J20" s="280"/>
      <c r="K20" s="280"/>
      <c r="L20" s="280"/>
      <c r="M20" s="290"/>
      <c r="N20" s="284"/>
    </row>
    <row r="21" spans="1:14" s="9" customFormat="1" x14ac:dyDescent="0.2">
      <c r="A21" s="279"/>
      <c r="B21" s="280"/>
      <c r="C21" s="279"/>
      <c r="D21" s="280"/>
      <c r="E21" s="280"/>
      <c r="F21" s="281"/>
      <c r="G21" s="280"/>
      <c r="H21" s="282"/>
      <c r="I21" s="280"/>
      <c r="J21" s="280"/>
      <c r="K21" s="280"/>
      <c r="L21" s="280"/>
      <c r="M21" s="290"/>
      <c r="N21" s="284"/>
    </row>
    <row r="22" spans="1:14" s="9" customFormat="1" x14ac:dyDescent="0.2">
      <c r="A22" s="279"/>
      <c r="B22" s="280"/>
      <c r="C22" s="279"/>
      <c r="D22" s="280"/>
      <c r="E22" s="280"/>
      <c r="F22" s="281"/>
      <c r="G22" s="280"/>
      <c r="H22" s="282"/>
      <c r="I22" s="280"/>
      <c r="J22" s="280"/>
      <c r="K22" s="280"/>
      <c r="L22" s="280"/>
      <c r="M22" s="290"/>
      <c r="N22" s="284"/>
    </row>
    <row r="23" spans="1:14" s="9" customFormat="1" x14ac:dyDescent="0.2">
      <c r="A23" s="279"/>
      <c r="B23" s="280"/>
      <c r="C23" s="279"/>
      <c r="D23" s="280"/>
      <c r="E23" s="280"/>
      <c r="F23" s="281"/>
      <c r="G23" s="280"/>
      <c r="H23" s="282"/>
      <c r="I23" s="280"/>
      <c r="J23" s="280"/>
      <c r="K23" s="280"/>
      <c r="L23" s="280"/>
      <c r="M23" s="290"/>
      <c r="N23" s="284"/>
    </row>
    <row r="24" spans="1:14" s="9" customFormat="1" x14ac:dyDescent="0.2">
      <c r="A24" s="279"/>
      <c r="B24" s="280"/>
      <c r="C24" s="279"/>
      <c r="D24" s="280"/>
      <c r="E24" s="280"/>
      <c r="F24" s="281"/>
      <c r="G24" s="280"/>
      <c r="H24" s="282"/>
      <c r="I24" s="280"/>
      <c r="J24" s="280"/>
      <c r="K24" s="280"/>
      <c r="L24" s="280"/>
      <c r="M24" s="290"/>
      <c r="N24" s="284"/>
    </row>
    <row r="25" spans="1:14" s="9" customFormat="1" x14ac:dyDescent="0.2">
      <c r="A25" s="279"/>
      <c r="B25" s="280"/>
      <c r="C25" s="279"/>
      <c r="D25" s="280"/>
      <c r="E25" s="280"/>
      <c r="F25" s="281"/>
      <c r="G25" s="280"/>
      <c r="H25" s="282"/>
      <c r="I25" s="280"/>
      <c r="J25" s="280"/>
      <c r="K25" s="280"/>
      <c r="L25" s="280"/>
      <c r="M25" s="290"/>
      <c r="N25" s="284"/>
    </row>
    <row r="26" spans="1:14" s="9" customFormat="1" x14ac:dyDescent="0.2">
      <c r="A26" s="279"/>
      <c r="B26" s="280"/>
      <c r="C26" s="279"/>
      <c r="D26" s="280"/>
      <c r="E26" s="280"/>
      <c r="F26" s="281"/>
      <c r="G26" s="280"/>
      <c r="H26" s="282"/>
      <c r="I26" s="280"/>
      <c r="J26" s="280"/>
      <c r="K26" s="280"/>
      <c r="L26" s="280"/>
      <c r="M26" s="290"/>
      <c r="N26" s="284"/>
    </row>
    <row r="27" spans="1:14" s="9" customFormat="1" x14ac:dyDescent="0.2">
      <c r="A27" s="279"/>
      <c r="B27" s="280"/>
      <c r="C27" s="279"/>
      <c r="D27" s="280"/>
      <c r="E27" s="280"/>
      <c r="F27" s="281"/>
      <c r="G27" s="280"/>
      <c r="H27" s="282"/>
      <c r="I27" s="280"/>
      <c r="J27" s="280"/>
      <c r="K27" s="280"/>
      <c r="L27" s="280"/>
      <c r="M27" s="290"/>
      <c r="N27" s="284"/>
    </row>
    <row r="28" spans="1:14" s="9" customFormat="1" x14ac:dyDescent="0.2">
      <c r="A28" s="279"/>
      <c r="B28" s="280"/>
      <c r="C28" s="279"/>
      <c r="D28" s="280"/>
      <c r="E28" s="280"/>
      <c r="F28" s="281"/>
      <c r="G28" s="280"/>
      <c r="H28" s="282"/>
      <c r="I28" s="280"/>
      <c r="J28" s="280"/>
      <c r="K28" s="280"/>
      <c r="L28" s="280"/>
      <c r="M28" s="290"/>
      <c r="N28" s="284"/>
    </row>
    <row r="29" spans="1:14" s="9" customFormat="1" x14ac:dyDescent="0.2">
      <c r="A29" s="279"/>
      <c r="B29" s="280"/>
      <c r="C29" s="279"/>
      <c r="D29" s="280"/>
      <c r="E29" s="280"/>
      <c r="F29" s="281"/>
      <c r="G29" s="280"/>
      <c r="H29" s="282"/>
      <c r="I29" s="280"/>
      <c r="J29" s="280"/>
      <c r="K29" s="280"/>
      <c r="L29" s="280"/>
      <c r="M29" s="290"/>
      <c r="N29" s="284"/>
    </row>
    <row r="30" spans="1:14" s="9" customFormat="1" x14ac:dyDescent="0.2">
      <c r="A30" s="279"/>
      <c r="B30" s="280"/>
      <c r="C30" s="279"/>
      <c r="D30" s="280"/>
      <c r="E30" s="280"/>
      <c r="F30" s="281"/>
      <c r="G30" s="280"/>
      <c r="H30" s="282"/>
      <c r="I30" s="280"/>
      <c r="J30" s="280"/>
      <c r="K30" s="280"/>
      <c r="L30" s="280"/>
      <c r="M30" s="290"/>
      <c r="N30" s="284"/>
    </row>
    <row r="31" spans="1:14" s="9" customFormat="1" x14ac:dyDescent="0.2">
      <c r="A31" s="279"/>
      <c r="B31" s="280"/>
      <c r="C31" s="279"/>
      <c r="D31" s="280"/>
      <c r="E31" s="280"/>
      <c r="F31" s="281"/>
      <c r="G31" s="280"/>
      <c r="H31" s="282"/>
      <c r="I31" s="280"/>
      <c r="J31" s="280"/>
      <c r="K31" s="280"/>
      <c r="L31" s="280"/>
      <c r="M31" s="290"/>
      <c r="N31" s="284"/>
    </row>
    <row r="32" spans="1:14" s="9" customFormat="1" x14ac:dyDescent="0.2">
      <c r="A32" s="279"/>
      <c r="B32" s="280"/>
      <c r="C32" s="279"/>
      <c r="D32" s="280"/>
      <c r="E32" s="280"/>
      <c r="F32" s="281"/>
      <c r="G32" s="280"/>
      <c r="H32" s="282"/>
      <c r="I32" s="280"/>
      <c r="J32" s="280"/>
      <c r="K32" s="280"/>
      <c r="L32" s="280"/>
      <c r="M32" s="290"/>
      <c r="N32" s="284"/>
    </row>
    <row r="33" spans="1:14" s="9" customFormat="1" x14ac:dyDescent="0.2">
      <c r="A33" s="279"/>
      <c r="B33" s="280"/>
      <c r="C33" s="279"/>
      <c r="D33" s="280"/>
      <c r="E33" s="280"/>
      <c r="F33" s="281"/>
      <c r="G33" s="280"/>
      <c r="H33" s="282"/>
      <c r="I33" s="280"/>
      <c r="J33" s="280"/>
      <c r="K33" s="280"/>
      <c r="L33" s="280"/>
      <c r="M33" s="290"/>
      <c r="N33" s="284"/>
    </row>
    <row r="34" spans="1:14" s="9" customFormat="1" x14ac:dyDescent="0.2">
      <c r="A34" s="279"/>
      <c r="B34" s="280"/>
      <c r="C34" s="279"/>
      <c r="D34" s="280"/>
      <c r="E34" s="280"/>
      <c r="F34" s="281"/>
      <c r="G34" s="280"/>
      <c r="H34" s="282"/>
      <c r="I34" s="280"/>
      <c r="J34" s="280"/>
      <c r="K34" s="280"/>
      <c r="L34" s="280"/>
      <c r="M34" s="290"/>
      <c r="N34" s="284"/>
    </row>
    <row r="35" spans="1:14" s="9" customFormat="1" x14ac:dyDescent="0.2">
      <c r="A35" s="279"/>
      <c r="B35" s="280"/>
      <c r="C35" s="279"/>
      <c r="D35" s="280"/>
      <c r="E35" s="280"/>
      <c r="F35" s="281"/>
      <c r="G35" s="280"/>
      <c r="H35" s="282"/>
      <c r="I35" s="280"/>
      <c r="J35" s="280"/>
      <c r="K35" s="280"/>
      <c r="L35" s="280"/>
      <c r="M35" s="290"/>
      <c r="N35" s="284"/>
    </row>
    <row r="36" spans="1:14" s="9" customFormat="1" x14ac:dyDescent="0.2">
      <c r="A36" s="279"/>
      <c r="B36" s="280"/>
      <c r="C36" s="279"/>
      <c r="D36" s="280"/>
      <c r="E36" s="280"/>
      <c r="F36" s="281"/>
      <c r="G36" s="280"/>
      <c r="H36" s="282"/>
      <c r="I36" s="280"/>
      <c r="J36" s="280"/>
      <c r="K36" s="280"/>
      <c r="L36" s="280"/>
      <c r="M36" s="290"/>
      <c r="N36" s="284"/>
    </row>
    <row r="37" spans="1:14" s="9" customFormat="1" x14ac:dyDescent="0.2">
      <c r="A37" s="279"/>
      <c r="B37" s="280"/>
      <c r="C37" s="279"/>
      <c r="D37" s="280"/>
      <c r="E37" s="280"/>
      <c r="F37" s="281"/>
      <c r="G37" s="280"/>
      <c r="H37" s="282"/>
      <c r="I37" s="280"/>
      <c r="J37" s="280"/>
      <c r="K37" s="280"/>
      <c r="L37" s="280"/>
      <c r="M37" s="290"/>
      <c r="N37" s="284"/>
    </row>
    <row r="38" spans="1:14" s="9" customFormat="1" x14ac:dyDescent="0.2">
      <c r="A38" s="279"/>
      <c r="B38" s="280"/>
      <c r="C38" s="279"/>
      <c r="D38" s="280"/>
      <c r="E38" s="280"/>
      <c r="F38" s="281"/>
      <c r="G38" s="280"/>
      <c r="H38" s="282"/>
      <c r="I38" s="280"/>
      <c r="J38" s="280"/>
      <c r="K38" s="280"/>
      <c r="L38" s="280"/>
      <c r="M38" s="290"/>
      <c r="N38" s="284"/>
    </row>
    <row r="39" spans="1:14" s="9" customFormat="1" x14ac:dyDescent="0.2">
      <c r="A39" s="279"/>
      <c r="B39" s="280"/>
      <c r="C39" s="279"/>
      <c r="D39" s="280"/>
      <c r="E39" s="280"/>
      <c r="F39" s="281"/>
      <c r="G39" s="280"/>
      <c r="H39" s="282"/>
      <c r="I39" s="280"/>
      <c r="J39" s="280"/>
      <c r="K39" s="280"/>
      <c r="L39" s="280"/>
      <c r="M39" s="290"/>
      <c r="N39" s="284"/>
    </row>
    <row r="40" spans="1:14" s="9" customFormat="1" x14ac:dyDescent="0.2">
      <c r="A40" s="279"/>
      <c r="B40" s="280"/>
      <c r="C40" s="279"/>
      <c r="D40" s="280"/>
      <c r="E40" s="280"/>
      <c r="F40" s="281"/>
      <c r="G40" s="280"/>
      <c r="H40" s="282"/>
      <c r="I40" s="280"/>
      <c r="J40" s="280"/>
      <c r="K40" s="280"/>
      <c r="L40" s="280"/>
      <c r="M40" s="290"/>
      <c r="N40" s="284"/>
    </row>
    <row r="41" spans="1:14" s="9" customFormat="1" x14ac:dyDescent="0.2">
      <c r="A41" s="279"/>
      <c r="B41" s="280"/>
      <c r="C41" s="279"/>
      <c r="D41" s="280"/>
      <c r="E41" s="280"/>
      <c r="F41" s="281"/>
      <c r="G41" s="280"/>
      <c r="H41" s="282"/>
      <c r="I41" s="280"/>
      <c r="J41" s="280"/>
      <c r="K41" s="280"/>
      <c r="L41" s="280"/>
      <c r="M41" s="290"/>
      <c r="N41" s="284"/>
    </row>
    <row r="42" spans="1:14" s="9" customFormat="1" x14ac:dyDescent="0.2">
      <c r="A42" s="279"/>
      <c r="B42" s="280"/>
      <c r="C42" s="279"/>
      <c r="D42" s="280"/>
      <c r="E42" s="280"/>
      <c r="F42" s="281"/>
      <c r="G42" s="280"/>
      <c r="H42" s="282"/>
      <c r="I42" s="280"/>
      <c r="J42" s="280"/>
      <c r="K42" s="280"/>
      <c r="L42" s="280"/>
      <c r="M42" s="290"/>
      <c r="N42" s="284"/>
    </row>
    <row r="43" spans="1:14" s="9" customFormat="1" x14ac:dyDescent="0.2">
      <c r="A43" s="279"/>
      <c r="B43" s="280"/>
      <c r="C43" s="279"/>
      <c r="D43" s="280"/>
      <c r="E43" s="280"/>
      <c r="F43" s="281"/>
      <c r="G43" s="280"/>
      <c r="H43" s="282"/>
      <c r="I43" s="280"/>
      <c r="J43" s="280"/>
      <c r="K43" s="280"/>
      <c r="L43" s="280"/>
      <c r="M43" s="290"/>
      <c r="N43" s="284"/>
    </row>
    <row r="44" spans="1:14" s="9" customFormat="1" x14ac:dyDescent="0.2">
      <c r="A44" s="279"/>
      <c r="B44" s="280"/>
      <c r="C44" s="279"/>
      <c r="D44" s="280"/>
      <c r="E44" s="280"/>
      <c r="F44" s="281"/>
      <c r="G44" s="280"/>
      <c r="H44" s="282"/>
      <c r="I44" s="280"/>
      <c r="J44" s="280"/>
      <c r="K44" s="280"/>
      <c r="L44" s="280"/>
      <c r="M44" s="290"/>
      <c r="N44" s="284"/>
    </row>
    <row r="45" spans="1:14" s="9" customFormat="1" x14ac:dyDescent="0.2">
      <c r="A45" s="279"/>
      <c r="B45" s="280"/>
      <c r="C45" s="279"/>
      <c r="D45" s="280"/>
      <c r="E45" s="280"/>
      <c r="F45" s="281"/>
      <c r="G45" s="280"/>
      <c r="H45" s="282"/>
      <c r="I45" s="280"/>
      <c r="J45" s="280"/>
      <c r="K45" s="280"/>
      <c r="L45" s="280"/>
      <c r="M45" s="290"/>
      <c r="N45" s="284"/>
    </row>
    <row r="46" spans="1:14" s="9" customFormat="1" x14ac:dyDescent="0.2">
      <c r="A46" s="279"/>
      <c r="B46" s="280"/>
      <c r="C46" s="279"/>
      <c r="D46" s="280"/>
      <c r="E46" s="280"/>
      <c r="F46" s="281"/>
      <c r="G46" s="280"/>
      <c r="H46" s="282"/>
      <c r="I46" s="280"/>
      <c r="J46" s="280"/>
      <c r="K46" s="280"/>
      <c r="L46" s="280"/>
      <c r="M46" s="290"/>
      <c r="N46" s="284"/>
    </row>
    <row r="47" spans="1:14" s="9" customFormat="1" x14ac:dyDescent="0.2">
      <c r="A47" s="279"/>
      <c r="B47" s="280"/>
      <c r="C47" s="279"/>
      <c r="D47" s="280"/>
      <c r="E47" s="280"/>
      <c r="F47" s="281"/>
      <c r="G47" s="280"/>
      <c r="H47" s="282"/>
      <c r="I47" s="280"/>
      <c r="J47" s="280"/>
      <c r="K47" s="280"/>
      <c r="L47" s="280"/>
      <c r="M47" s="290"/>
      <c r="N47" s="284"/>
    </row>
    <row r="48" spans="1:14" s="9" customFormat="1" x14ac:dyDescent="0.2">
      <c r="A48" s="279"/>
      <c r="B48" s="280"/>
      <c r="C48" s="279"/>
      <c r="D48" s="280"/>
      <c r="E48" s="280"/>
      <c r="F48" s="281"/>
      <c r="G48" s="280"/>
      <c r="H48" s="282"/>
      <c r="I48" s="280"/>
      <c r="J48" s="280"/>
      <c r="K48" s="280"/>
      <c r="L48" s="280"/>
      <c r="M48" s="290"/>
      <c r="N48" s="284"/>
    </row>
    <row r="49" spans="1:14" s="9" customFormat="1" x14ac:dyDescent="0.2">
      <c r="A49" s="279"/>
      <c r="B49" s="280"/>
      <c r="C49" s="279"/>
      <c r="D49" s="280"/>
      <c r="E49" s="280"/>
      <c r="F49" s="281"/>
      <c r="G49" s="280"/>
      <c r="H49" s="282"/>
      <c r="I49" s="280"/>
      <c r="J49" s="280"/>
      <c r="K49" s="280"/>
      <c r="L49" s="280"/>
      <c r="M49" s="290"/>
      <c r="N49" s="284"/>
    </row>
    <row r="50" spans="1:14" s="9" customFormat="1" x14ac:dyDescent="0.2">
      <c r="A50" s="279"/>
      <c r="B50" s="280"/>
      <c r="C50" s="279"/>
      <c r="D50" s="280"/>
      <c r="E50" s="280"/>
      <c r="F50" s="281"/>
      <c r="G50" s="280"/>
      <c r="H50" s="282"/>
      <c r="I50" s="280"/>
      <c r="J50" s="280"/>
      <c r="K50" s="280"/>
      <c r="L50" s="280"/>
      <c r="M50" s="290"/>
      <c r="N50" s="284"/>
    </row>
    <row r="51" spans="1:14" s="9" customFormat="1" x14ac:dyDescent="0.2">
      <c r="A51" s="279"/>
      <c r="B51" s="280"/>
      <c r="C51" s="279"/>
      <c r="D51" s="280"/>
      <c r="E51" s="280"/>
      <c r="F51" s="281"/>
      <c r="G51" s="280"/>
      <c r="H51" s="282"/>
      <c r="I51" s="280"/>
      <c r="J51" s="280"/>
      <c r="K51" s="280"/>
      <c r="L51" s="280"/>
      <c r="M51" s="290"/>
      <c r="N51" s="284"/>
    </row>
    <row r="52" spans="1:14" s="9" customFormat="1" x14ac:dyDescent="0.2">
      <c r="A52" s="279"/>
      <c r="B52" s="280"/>
      <c r="C52" s="279"/>
      <c r="D52" s="280"/>
      <c r="E52" s="280"/>
      <c r="F52" s="281"/>
      <c r="G52" s="280"/>
      <c r="H52" s="282"/>
      <c r="I52" s="280"/>
      <c r="J52" s="280"/>
      <c r="K52" s="280"/>
      <c r="L52" s="280"/>
      <c r="M52" s="290"/>
      <c r="N52" s="284"/>
    </row>
    <row r="53" spans="1:14" s="9" customFormat="1" x14ac:dyDescent="0.2">
      <c r="A53" s="279"/>
      <c r="B53" s="280"/>
      <c r="C53" s="279"/>
      <c r="D53" s="280"/>
      <c r="E53" s="280"/>
      <c r="F53" s="281"/>
      <c r="G53" s="280"/>
      <c r="H53" s="282"/>
      <c r="I53" s="280"/>
      <c r="J53" s="280"/>
      <c r="K53" s="280"/>
      <c r="L53" s="280"/>
      <c r="M53" s="290"/>
      <c r="N53" s="284"/>
    </row>
    <row r="54" spans="1:14" s="9" customFormat="1" x14ac:dyDescent="0.2">
      <c r="A54" s="279"/>
      <c r="B54" s="280"/>
      <c r="C54" s="279"/>
      <c r="D54" s="280"/>
      <c r="E54" s="280"/>
      <c r="F54" s="281"/>
      <c r="G54" s="280"/>
      <c r="H54" s="282"/>
      <c r="I54" s="280"/>
      <c r="J54" s="280"/>
      <c r="K54" s="280"/>
      <c r="L54" s="280"/>
      <c r="M54" s="290"/>
      <c r="N54" s="284"/>
    </row>
    <row r="55" spans="1:14" s="9" customFormat="1" x14ac:dyDescent="0.2">
      <c r="A55" s="279"/>
      <c r="B55" s="280"/>
      <c r="C55" s="279"/>
      <c r="D55" s="280"/>
      <c r="E55" s="280"/>
      <c r="F55" s="281"/>
      <c r="G55" s="280"/>
      <c r="H55" s="282"/>
      <c r="I55" s="280"/>
      <c r="J55" s="280"/>
      <c r="K55" s="280"/>
      <c r="L55" s="280"/>
      <c r="M55" s="290"/>
      <c r="N55" s="284"/>
    </row>
    <row r="56" spans="1:14" s="9" customFormat="1" x14ac:dyDescent="0.2">
      <c r="A56" s="279"/>
      <c r="B56" s="280"/>
      <c r="C56" s="279"/>
      <c r="D56" s="280"/>
      <c r="E56" s="280"/>
      <c r="F56" s="281"/>
      <c r="G56" s="280"/>
      <c r="H56" s="282"/>
      <c r="I56" s="280"/>
      <c r="J56" s="280"/>
      <c r="K56" s="280"/>
      <c r="L56" s="280"/>
      <c r="M56" s="290"/>
      <c r="N56" s="284"/>
    </row>
    <row r="57" spans="1:14" s="9" customFormat="1" x14ac:dyDescent="0.2">
      <c r="A57" s="279"/>
      <c r="B57" s="280"/>
      <c r="C57" s="279"/>
      <c r="D57" s="280"/>
      <c r="E57" s="280"/>
      <c r="F57" s="281"/>
      <c r="G57" s="280"/>
      <c r="H57" s="282"/>
      <c r="I57" s="280"/>
      <c r="J57" s="280"/>
      <c r="K57" s="280"/>
      <c r="L57" s="280"/>
      <c r="M57" s="290"/>
      <c r="N57" s="284"/>
    </row>
    <row r="58" spans="1:14" s="9" customFormat="1" x14ac:dyDescent="0.2">
      <c r="A58" s="279"/>
      <c r="B58" s="280"/>
      <c r="C58" s="279"/>
      <c r="D58" s="280"/>
      <c r="E58" s="280"/>
      <c r="F58" s="281"/>
      <c r="G58" s="280"/>
      <c r="H58" s="282"/>
      <c r="I58" s="280"/>
      <c r="J58" s="280"/>
      <c r="K58" s="280"/>
      <c r="L58" s="280"/>
      <c r="M58" s="290"/>
      <c r="N58" s="284"/>
    </row>
    <row r="59" spans="1:14" s="9" customFormat="1" x14ac:dyDescent="0.2">
      <c r="A59" s="279"/>
      <c r="B59" s="280"/>
      <c r="C59" s="279"/>
      <c r="D59" s="280"/>
      <c r="E59" s="280"/>
      <c r="F59" s="281"/>
      <c r="G59" s="280"/>
      <c r="H59" s="282"/>
      <c r="I59" s="280"/>
      <c r="J59" s="280"/>
      <c r="K59" s="280"/>
      <c r="L59" s="280"/>
      <c r="M59" s="290"/>
      <c r="N59" s="284"/>
    </row>
    <row r="60" spans="1:14" s="9" customFormat="1" x14ac:dyDescent="0.2">
      <c r="A60" s="279"/>
      <c r="B60" s="280"/>
      <c r="C60" s="279"/>
      <c r="D60" s="280"/>
      <c r="E60" s="280"/>
      <c r="F60" s="281"/>
      <c r="G60" s="280"/>
      <c r="H60" s="282"/>
      <c r="I60" s="280"/>
      <c r="J60" s="280"/>
      <c r="K60" s="280"/>
      <c r="L60" s="280"/>
      <c r="M60" s="290"/>
      <c r="N60" s="284"/>
    </row>
    <row r="61" spans="1:14" s="9" customFormat="1" x14ac:dyDescent="0.2">
      <c r="A61" s="279"/>
      <c r="B61" s="280"/>
      <c r="C61" s="279"/>
      <c r="D61" s="280"/>
      <c r="E61" s="280"/>
      <c r="F61" s="281"/>
      <c r="G61" s="280"/>
      <c r="H61" s="282"/>
      <c r="I61" s="280"/>
      <c r="J61" s="280"/>
      <c r="K61" s="280"/>
      <c r="L61" s="280"/>
      <c r="M61" s="290"/>
      <c r="N61" s="284"/>
    </row>
    <row r="62" spans="1:14" s="9" customFormat="1" x14ac:dyDescent="0.2">
      <c r="A62" s="279"/>
      <c r="B62" s="280"/>
      <c r="C62" s="279"/>
      <c r="D62" s="280"/>
      <c r="E62" s="280"/>
      <c r="F62" s="281"/>
      <c r="G62" s="280"/>
      <c r="H62" s="282"/>
      <c r="I62" s="280"/>
      <c r="J62" s="280"/>
      <c r="K62" s="280"/>
      <c r="L62" s="280"/>
      <c r="M62" s="290"/>
      <c r="N62" s="284"/>
    </row>
    <row r="63" spans="1:14" s="9" customFormat="1" x14ac:dyDescent="0.2">
      <c r="A63" s="279"/>
      <c r="B63" s="280"/>
      <c r="C63" s="279"/>
      <c r="D63" s="280"/>
      <c r="E63" s="280"/>
      <c r="F63" s="281"/>
      <c r="G63" s="280"/>
      <c r="H63" s="282"/>
      <c r="I63" s="280"/>
      <c r="J63" s="280"/>
      <c r="K63" s="280"/>
      <c r="L63" s="280"/>
      <c r="M63" s="290"/>
      <c r="N63" s="284"/>
    </row>
    <row r="64" spans="1:14" s="9" customFormat="1" x14ac:dyDescent="0.2">
      <c r="A64" s="279"/>
      <c r="B64" s="280"/>
      <c r="C64" s="279"/>
      <c r="D64" s="280"/>
      <c r="E64" s="280"/>
      <c r="F64" s="281"/>
      <c r="G64" s="280"/>
      <c r="H64" s="282"/>
      <c r="I64" s="280"/>
      <c r="J64" s="280"/>
      <c r="K64" s="280"/>
      <c r="L64" s="280"/>
      <c r="M64" s="290"/>
      <c r="N64" s="284"/>
    </row>
    <row r="65" spans="1:14" s="9" customFormat="1" x14ac:dyDescent="0.2">
      <c r="A65" s="279"/>
      <c r="B65" s="280"/>
      <c r="C65" s="279"/>
      <c r="D65" s="280"/>
      <c r="E65" s="280"/>
      <c r="F65" s="281"/>
      <c r="G65" s="280"/>
      <c r="H65" s="282"/>
      <c r="I65" s="280"/>
      <c r="J65" s="280"/>
      <c r="K65" s="280"/>
      <c r="L65" s="280"/>
      <c r="M65" s="290"/>
      <c r="N65" s="284"/>
    </row>
    <row r="66" spans="1:14" s="9" customFormat="1" x14ac:dyDescent="0.2">
      <c r="A66" s="279"/>
      <c r="B66" s="280"/>
      <c r="C66" s="279"/>
      <c r="D66" s="280"/>
      <c r="E66" s="280"/>
      <c r="F66" s="281"/>
      <c r="G66" s="280"/>
      <c r="H66" s="282"/>
      <c r="I66" s="280"/>
      <c r="J66" s="280"/>
      <c r="K66" s="280"/>
      <c r="L66" s="280"/>
      <c r="M66" s="290"/>
      <c r="N66" s="284"/>
    </row>
    <row r="67" spans="1:14" s="9" customFormat="1" x14ac:dyDescent="0.2">
      <c r="A67" s="279"/>
      <c r="B67" s="280"/>
      <c r="C67" s="279"/>
      <c r="D67" s="280"/>
      <c r="E67" s="280"/>
      <c r="F67" s="281"/>
      <c r="G67" s="280"/>
      <c r="H67" s="282"/>
      <c r="I67" s="280"/>
      <c r="J67" s="280"/>
      <c r="K67" s="280"/>
      <c r="L67" s="280"/>
      <c r="M67" s="290"/>
      <c r="N67" s="284"/>
    </row>
    <row r="68" spans="1:14" s="9" customFormat="1" x14ac:dyDescent="0.2">
      <c r="A68" s="279"/>
      <c r="B68" s="280"/>
      <c r="C68" s="279"/>
      <c r="D68" s="280"/>
      <c r="E68" s="280"/>
      <c r="F68" s="281"/>
      <c r="G68" s="280"/>
      <c r="H68" s="282"/>
      <c r="I68" s="280"/>
      <c r="J68" s="280"/>
      <c r="K68" s="280"/>
      <c r="L68" s="280"/>
      <c r="M68" s="290"/>
      <c r="N68" s="284"/>
    </row>
    <row r="69" spans="1:14" s="9" customFormat="1" x14ac:dyDescent="0.2">
      <c r="A69" s="279"/>
      <c r="B69" s="280"/>
      <c r="C69" s="279"/>
      <c r="D69" s="280"/>
      <c r="E69" s="280"/>
      <c r="F69" s="281"/>
      <c r="G69" s="280"/>
      <c r="H69" s="282"/>
      <c r="I69" s="280"/>
      <c r="J69" s="280"/>
      <c r="K69" s="280"/>
      <c r="L69" s="280"/>
      <c r="M69" s="290"/>
      <c r="N69" s="284"/>
    </row>
    <row r="70" spans="1:14" s="9" customFormat="1" x14ac:dyDescent="0.2">
      <c r="A70" s="279"/>
      <c r="B70" s="280"/>
      <c r="C70" s="279"/>
      <c r="D70" s="280"/>
      <c r="E70" s="280"/>
      <c r="F70" s="281"/>
      <c r="G70" s="280"/>
      <c r="H70" s="282"/>
      <c r="I70" s="280"/>
      <c r="J70" s="280"/>
      <c r="K70" s="280"/>
      <c r="L70" s="280"/>
      <c r="M70" s="290"/>
      <c r="N70" s="284"/>
    </row>
    <row r="71" spans="1:14" s="9" customFormat="1" x14ac:dyDescent="0.2">
      <c r="A71" s="279"/>
      <c r="B71" s="280"/>
      <c r="C71" s="279"/>
      <c r="D71" s="280"/>
      <c r="E71" s="280"/>
      <c r="F71" s="281"/>
      <c r="G71" s="280"/>
      <c r="H71" s="282"/>
      <c r="I71" s="280"/>
      <c r="J71" s="280"/>
      <c r="K71" s="280"/>
      <c r="L71" s="280"/>
      <c r="M71" s="290"/>
      <c r="N71" s="284"/>
    </row>
    <row r="72" spans="1:14" s="9" customFormat="1" x14ac:dyDescent="0.2">
      <c r="A72" s="279"/>
      <c r="B72" s="280"/>
      <c r="C72" s="279"/>
      <c r="D72" s="280"/>
      <c r="E72" s="280"/>
      <c r="F72" s="281"/>
      <c r="G72" s="280"/>
      <c r="H72" s="282"/>
      <c r="I72" s="280"/>
      <c r="J72" s="280"/>
      <c r="K72" s="280"/>
      <c r="L72" s="280"/>
      <c r="M72" s="290"/>
      <c r="N72" s="284"/>
    </row>
    <row r="73" spans="1:14" s="9" customFormat="1" x14ac:dyDescent="0.2">
      <c r="A73" s="279"/>
      <c r="B73" s="280"/>
      <c r="C73" s="279"/>
      <c r="D73" s="280"/>
      <c r="E73" s="280"/>
      <c r="F73" s="281"/>
      <c r="G73" s="280"/>
      <c r="H73" s="282"/>
      <c r="I73" s="280"/>
      <c r="J73" s="280"/>
      <c r="K73" s="280"/>
      <c r="L73" s="280"/>
      <c r="M73" s="290"/>
      <c r="N73" s="284"/>
    </row>
    <row r="74" spans="1:14" s="9" customFormat="1" x14ac:dyDescent="0.2">
      <c r="A74" s="279"/>
      <c r="B74" s="280"/>
      <c r="C74" s="279"/>
      <c r="D74" s="280"/>
      <c r="E74" s="280"/>
      <c r="F74" s="281"/>
      <c r="G74" s="280"/>
      <c r="H74" s="282"/>
      <c r="I74" s="280"/>
      <c r="J74" s="280"/>
      <c r="K74" s="280"/>
      <c r="L74" s="280"/>
      <c r="M74" s="290"/>
      <c r="N74" s="284"/>
    </row>
    <row r="75" spans="1:14" s="9" customFormat="1" x14ac:dyDescent="0.2">
      <c r="A75" s="279"/>
      <c r="B75" s="280"/>
      <c r="C75" s="279"/>
      <c r="D75" s="280"/>
      <c r="E75" s="280"/>
      <c r="F75" s="281"/>
      <c r="G75" s="280"/>
      <c r="H75" s="282"/>
      <c r="I75" s="280"/>
      <c r="J75" s="280"/>
      <c r="K75" s="280"/>
      <c r="L75" s="280"/>
      <c r="M75" s="290"/>
      <c r="N75" s="284"/>
    </row>
    <row r="76" spans="1:14" s="9" customFormat="1" x14ac:dyDescent="0.2">
      <c r="A76" s="279"/>
      <c r="B76" s="280"/>
      <c r="C76" s="279"/>
      <c r="D76" s="280"/>
      <c r="E76" s="280"/>
      <c r="F76" s="281"/>
      <c r="G76" s="280"/>
      <c r="H76" s="282"/>
      <c r="I76" s="280"/>
      <c r="J76" s="280"/>
      <c r="K76" s="280"/>
      <c r="L76" s="280"/>
      <c r="M76" s="290"/>
      <c r="N76" s="284"/>
    </row>
    <row r="77" spans="1:14" s="9" customFormat="1" x14ac:dyDescent="0.2">
      <c r="A77" s="279"/>
      <c r="B77" s="280"/>
      <c r="C77" s="279"/>
      <c r="D77" s="280"/>
      <c r="E77" s="280"/>
      <c r="F77" s="281"/>
      <c r="G77" s="280"/>
      <c r="H77" s="282"/>
      <c r="I77" s="280"/>
      <c r="J77" s="280"/>
      <c r="K77" s="280"/>
      <c r="L77" s="280"/>
      <c r="M77" s="290"/>
      <c r="N77" s="284"/>
    </row>
    <row r="78" spans="1:14" s="9" customFormat="1" x14ac:dyDescent="0.2">
      <c r="A78" s="279"/>
      <c r="B78" s="280"/>
      <c r="C78" s="279"/>
      <c r="D78" s="280"/>
      <c r="E78" s="280"/>
      <c r="F78" s="281"/>
      <c r="G78" s="280"/>
      <c r="H78" s="282"/>
      <c r="I78" s="280"/>
      <c r="J78" s="280"/>
      <c r="K78" s="280"/>
      <c r="L78" s="280"/>
      <c r="M78" s="290"/>
      <c r="N78" s="284"/>
    </row>
    <row r="79" spans="1:14" s="9" customFormat="1" x14ac:dyDescent="0.2">
      <c r="A79" s="279"/>
      <c r="B79" s="280"/>
      <c r="C79" s="279"/>
      <c r="D79" s="280"/>
      <c r="E79" s="280"/>
      <c r="F79" s="281"/>
      <c r="G79" s="280"/>
      <c r="H79" s="282"/>
      <c r="I79" s="280"/>
      <c r="J79" s="280"/>
      <c r="K79" s="280"/>
      <c r="L79" s="280"/>
      <c r="M79" s="290"/>
      <c r="N79" s="284"/>
    </row>
    <row r="80" spans="1:14" s="9" customFormat="1" x14ac:dyDescent="0.2">
      <c r="A80" s="279"/>
      <c r="B80" s="280"/>
      <c r="C80" s="279"/>
      <c r="D80" s="280"/>
      <c r="E80" s="280"/>
      <c r="F80" s="281"/>
      <c r="G80" s="280"/>
      <c r="H80" s="282"/>
      <c r="I80" s="280"/>
      <c r="J80" s="280"/>
      <c r="K80" s="280"/>
      <c r="L80" s="280"/>
      <c r="M80" s="290"/>
      <c r="N80" s="284"/>
    </row>
    <row r="81" spans="1:14" s="9" customFormat="1" x14ac:dyDescent="0.2">
      <c r="A81" s="279"/>
      <c r="B81" s="280"/>
      <c r="C81" s="279"/>
      <c r="D81" s="280"/>
      <c r="E81" s="280"/>
      <c r="F81" s="281"/>
      <c r="G81" s="280"/>
      <c r="H81" s="282"/>
      <c r="I81" s="280"/>
      <c r="J81" s="280"/>
      <c r="K81" s="280"/>
      <c r="L81" s="280"/>
      <c r="M81" s="290"/>
      <c r="N81" s="284"/>
    </row>
    <row r="82" spans="1:14" s="9" customFormat="1" x14ac:dyDescent="0.2">
      <c r="A82" s="279"/>
      <c r="B82" s="280"/>
      <c r="C82" s="279"/>
      <c r="D82" s="280"/>
      <c r="E82" s="280"/>
      <c r="F82" s="281"/>
      <c r="G82" s="280"/>
      <c r="H82" s="282"/>
      <c r="I82" s="280"/>
      <c r="J82" s="280"/>
      <c r="K82" s="280"/>
      <c r="L82" s="280"/>
      <c r="M82" s="290"/>
      <c r="N82" s="284"/>
    </row>
    <row r="83" spans="1:14" s="9" customFormat="1" x14ac:dyDescent="0.2">
      <c r="A83" s="279"/>
      <c r="B83" s="280"/>
      <c r="C83" s="279"/>
      <c r="D83" s="280"/>
      <c r="E83" s="280"/>
      <c r="F83" s="281"/>
      <c r="G83" s="280"/>
      <c r="H83" s="282"/>
      <c r="I83" s="280"/>
      <c r="J83" s="280"/>
      <c r="K83" s="280"/>
      <c r="L83" s="280"/>
      <c r="M83" s="290"/>
      <c r="N83" s="284"/>
    </row>
    <row r="84" spans="1:14" s="9" customFormat="1" x14ac:dyDescent="0.2">
      <c r="A84" s="279"/>
      <c r="B84" s="280"/>
      <c r="C84" s="279"/>
      <c r="D84" s="280"/>
      <c r="E84" s="280"/>
      <c r="F84" s="281"/>
      <c r="G84" s="280"/>
      <c r="H84" s="282"/>
      <c r="I84" s="280"/>
      <c r="J84" s="280"/>
      <c r="K84" s="280"/>
      <c r="L84" s="280"/>
      <c r="M84" s="290"/>
      <c r="N84" s="284"/>
    </row>
    <row r="85" spans="1:14" s="9" customFormat="1" x14ac:dyDescent="0.2">
      <c r="A85" s="279"/>
      <c r="B85" s="280"/>
      <c r="C85" s="279"/>
      <c r="D85" s="280"/>
      <c r="E85" s="280"/>
      <c r="F85" s="281"/>
      <c r="G85" s="280"/>
      <c r="H85" s="282"/>
      <c r="I85" s="280"/>
      <c r="J85" s="280"/>
      <c r="K85" s="280"/>
      <c r="L85" s="280"/>
      <c r="M85" s="290"/>
      <c r="N85" s="284"/>
    </row>
    <row r="86" spans="1:14" s="9" customFormat="1" x14ac:dyDescent="0.2">
      <c r="A86" s="279"/>
      <c r="B86" s="280"/>
      <c r="C86" s="279"/>
      <c r="D86" s="280"/>
      <c r="E86" s="280"/>
      <c r="F86" s="281"/>
      <c r="G86" s="280"/>
      <c r="H86" s="282"/>
      <c r="I86" s="280"/>
      <c r="J86" s="280"/>
      <c r="K86" s="280"/>
      <c r="L86" s="280"/>
      <c r="M86" s="290"/>
      <c r="N86" s="284"/>
    </row>
    <row r="87" spans="1:14" s="9" customFormat="1" x14ac:dyDescent="0.2">
      <c r="A87" s="279"/>
      <c r="B87" s="280"/>
      <c r="C87" s="279"/>
      <c r="D87" s="280"/>
      <c r="E87" s="280"/>
      <c r="F87" s="281"/>
      <c r="G87" s="280"/>
      <c r="H87" s="282"/>
      <c r="I87" s="280"/>
      <c r="J87" s="280"/>
      <c r="K87" s="280"/>
      <c r="L87" s="280"/>
      <c r="M87" s="290"/>
      <c r="N87" s="284"/>
    </row>
    <row r="88" spans="1:14" s="9" customFormat="1" x14ac:dyDescent="0.2">
      <c r="A88" s="279"/>
      <c r="B88" s="280"/>
      <c r="C88" s="279"/>
      <c r="D88" s="280"/>
      <c r="E88" s="280"/>
      <c r="F88" s="281"/>
      <c r="G88" s="280"/>
      <c r="H88" s="282"/>
      <c r="I88" s="280"/>
      <c r="J88" s="280"/>
      <c r="K88" s="280"/>
      <c r="L88" s="280"/>
      <c r="M88" s="290"/>
      <c r="N88" s="284"/>
    </row>
    <row r="89" spans="1:14" s="9" customFormat="1" x14ac:dyDescent="0.2">
      <c r="A89" s="279"/>
      <c r="B89" s="280"/>
      <c r="C89" s="279"/>
      <c r="D89" s="280"/>
      <c r="E89" s="280"/>
      <c r="F89" s="281"/>
      <c r="G89" s="280"/>
      <c r="H89" s="282"/>
      <c r="I89" s="280"/>
      <c r="J89" s="280"/>
      <c r="K89" s="280"/>
      <c r="L89" s="280"/>
      <c r="M89" s="290"/>
      <c r="N89" s="284"/>
    </row>
    <row r="90" spans="1:14" s="9" customFormat="1" x14ac:dyDescent="0.2">
      <c r="A90" s="279"/>
      <c r="B90" s="280"/>
      <c r="C90" s="279"/>
      <c r="D90" s="280"/>
      <c r="E90" s="280"/>
      <c r="F90" s="281"/>
      <c r="G90" s="280"/>
      <c r="H90" s="282"/>
      <c r="I90" s="280"/>
      <c r="J90" s="280"/>
      <c r="K90" s="280"/>
      <c r="L90" s="280"/>
      <c r="M90" s="290"/>
      <c r="N90" s="284"/>
    </row>
    <row r="91" spans="1:14" s="9" customFormat="1" x14ac:dyDescent="0.2">
      <c r="A91" s="279"/>
      <c r="B91" s="280"/>
      <c r="C91" s="279"/>
      <c r="D91" s="280"/>
      <c r="E91" s="280"/>
      <c r="F91" s="281"/>
      <c r="G91" s="280"/>
      <c r="H91" s="282"/>
      <c r="I91" s="280"/>
      <c r="J91" s="280"/>
      <c r="K91" s="280"/>
      <c r="L91" s="280"/>
      <c r="M91" s="290"/>
      <c r="N91" s="284"/>
    </row>
    <row r="92" spans="1:14" s="9" customFormat="1" x14ac:dyDescent="0.2">
      <c r="A92" s="279"/>
      <c r="B92" s="280"/>
      <c r="C92" s="279"/>
      <c r="D92" s="280"/>
      <c r="E92" s="280"/>
      <c r="F92" s="281"/>
      <c r="G92" s="280"/>
      <c r="H92" s="282"/>
      <c r="I92" s="280"/>
      <c r="J92" s="280"/>
      <c r="K92" s="280"/>
      <c r="L92" s="280"/>
      <c r="M92" s="290"/>
      <c r="N92" s="284"/>
    </row>
    <row r="93" spans="1:14" s="9" customFormat="1" x14ac:dyDescent="0.2">
      <c r="A93" s="279"/>
      <c r="B93" s="280"/>
      <c r="C93" s="279"/>
      <c r="D93" s="280"/>
      <c r="E93" s="280"/>
      <c r="F93" s="281"/>
      <c r="G93" s="280"/>
      <c r="H93" s="282"/>
      <c r="I93" s="280"/>
      <c r="J93" s="280"/>
      <c r="K93" s="280"/>
      <c r="L93" s="280"/>
      <c r="M93" s="290"/>
      <c r="N93" s="284"/>
    </row>
    <row r="94" spans="1:14" s="9" customFormat="1" x14ac:dyDescent="0.2">
      <c r="A94" s="279"/>
      <c r="B94" s="280"/>
      <c r="C94" s="279"/>
      <c r="D94" s="280"/>
      <c r="E94" s="280"/>
      <c r="F94" s="281"/>
      <c r="G94" s="280"/>
      <c r="H94" s="282"/>
      <c r="I94" s="280"/>
      <c r="J94" s="280"/>
      <c r="K94" s="280"/>
      <c r="L94" s="280"/>
      <c r="M94" s="290"/>
      <c r="N94" s="284"/>
    </row>
    <row r="95" spans="1:14" s="9" customFormat="1" x14ac:dyDescent="0.2">
      <c r="A95" s="279"/>
      <c r="B95" s="280"/>
      <c r="C95" s="279"/>
      <c r="D95" s="280"/>
      <c r="E95" s="280"/>
      <c r="F95" s="281"/>
      <c r="G95" s="280"/>
      <c r="H95" s="282"/>
      <c r="I95" s="280"/>
      <c r="J95" s="280"/>
      <c r="K95" s="280"/>
      <c r="L95" s="280"/>
      <c r="M95" s="290"/>
      <c r="N95" s="284"/>
    </row>
    <row r="96" spans="1:14" s="9" customFormat="1" x14ac:dyDescent="0.2">
      <c r="A96" s="279"/>
      <c r="B96" s="280"/>
      <c r="C96" s="279"/>
      <c r="D96" s="280"/>
      <c r="E96" s="280"/>
      <c r="F96" s="281"/>
      <c r="G96" s="280"/>
      <c r="H96" s="282"/>
      <c r="I96" s="280"/>
      <c r="J96" s="280"/>
      <c r="K96" s="280"/>
      <c r="L96" s="280"/>
      <c r="M96" s="290"/>
      <c r="N96" s="284"/>
    </row>
    <row r="97" spans="1:14" s="9" customFormat="1" x14ac:dyDescent="0.2">
      <c r="A97" s="279"/>
      <c r="B97" s="280"/>
      <c r="C97" s="279"/>
      <c r="D97" s="280"/>
      <c r="E97" s="280"/>
      <c r="F97" s="281"/>
      <c r="G97" s="280"/>
      <c r="H97" s="282"/>
      <c r="I97" s="280"/>
      <c r="J97" s="280"/>
      <c r="K97" s="280"/>
      <c r="L97" s="280"/>
      <c r="M97" s="290"/>
      <c r="N97" s="284"/>
    </row>
    <row r="98" spans="1:14" s="9" customFormat="1" x14ac:dyDescent="0.2">
      <c r="A98" s="279"/>
      <c r="B98" s="280"/>
      <c r="C98" s="279"/>
      <c r="D98" s="280"/>
      <c r="E98" s="280"/>
      <c r="F98" s="281"/>
      <c r="G98" s="280"/>
      <c r="H98" s="282"/>
      <c r="I98" s="280"/>
      <c r="J98" s="280"/>
      <c r="K98" s="280"/>
      <c r="L98" s="280"/>
      <c r="M98" s="290"/>
      <c r="N98" s="284"/>
    </row>
    <row r="99" spans="1:14" s="9" customFormat="1" x14ac:dyDescent="0.2">
      <c r="A99" s="279"/>
      <c r="B99" s="280"/>
      <c r="C99" s="279"/>
      <c r="D99" s="280"/>
      <c r="E99" s="280"/>
      <c r="F99" s="281"/>
      <c r="G99" s="280"/>
      <c r="H99" s="282"/>
      <c r="I99" s="280"/>
      <c r="J99" s="280"/>
      <c r="K99" s="280"/>
      <c r="L99" s="280"/>
      <c r="M99" s="290"/>
      <c r="N99" s="284"/>
    </row>
    <row r="100" spans="1:14" s="9" customFormat="1" x14ac:dyDescent="0.2">
      <c r="A100" s="279"/>
      <c r="B100" s="280"/>
      <c r="C100" s="279"/>
      <c r="D100" s="280"/>
      <c r="E100" s="280"/>
      <c r="F100" s="281"/>
      <c r="G100" s="280"/>
      <c r="H100" s="282"/>
      <c r="I100" s="280"/>
      <c r="J100" s="280"/>
      <c r="K100" s="280"/>
      <c r="L100" s="280"/>
      <c r="M100" s="290"/>
      <c r="N100" s="284"/>
    </row>
    <row r="101" spans="1:14" s="9" customFormat="1" x14ac:dyDescent="0.2">
      <c r="A101" s="279"/>
      <c r="B101" s="280"/>
      <c r="C101" s="279"/>
      <c r="D101" s="280"/>
      <c r="E101" s="280"/>
      <c r="F101" s="281"/>
      <c r="G101" s="280"/>
      <c r="H101" s="282"/>
      <c r="I101" s="280"/>
      <c r="J101" s="280"/>
      <c r="K101" s="280"/>
      <c r="L101" s="280"/>
      <c r="M101" s="290"/>
      <c r="N101" s="284"/>
    </row>
    <row r="102" spans="1:14" s="9" customFormat="1" x14ac:dyDescent="0.2">
      <c r="A102" s="279"/>
      <c r="B102" s="280"/>
      <c r="C102" s="279"/>
      <c r="D102" s="280"/>
      <c r="E102" s="280"/>
      <c r="F102" s="281"/>
      <c r="G102" s="280"/>
      <c r="H102" s="282"/>
      <c r="I102" s="280"/>
      <c r="J102" s="280"/>
      <c r="K102" s="280"/>
      <c r="L102" s="280"/>
      <c r="M102" s="290"/>
      <c r="N102" s="284"/>
    </row>
    <row r="103" spans="1:14" s="9" customFormat="1" x14ac:dyDescent="0.2">
      <c r="A103" s="279"/>
      <c r="B103" s="280"/>
      <c r="C103" s="279"/>
      <c r="D103" s="280"/>
      <c r="E103" s="280"/>
      <c r="F103" s="281"/>
      <c r="G103" s="280"/>
      <c r="H103" s="282"/>
      <c r="I103" s="280"/>
      <c r="J103" s="280"/>
      <c r="K103" s="280"/>
      <c r="L103" s="280"/>
      <c r="M103" s="290"/>
      <c r="N103" s="284"/>
    </row>
    <row r="104" spans="1:14" s="9" customFormat="1" x14ac:dyDescent="0.2">
      <c r="A104" s="279"/>
      <c r="B104" s="280"/>
      <c r="C104" s="279"/>
      <c r="D104" s="280"/>
      <c r="E104" s="280"/>
      <c r="F104" s="281"/>
      <c r="G104" s="280"/>
      <c r="H104" s="282"/>
      <c r="I104" s="280"/>
      <c r="J104" s="280"/>
      <c r="K104" s="280"/>
      <c r="L104" s="280"/>
      <c r="M104" s="290"/>
      <c r="N104" s="284"/>
    </row>
    <row r="105" spans="1:14" s="9" customFormat="1" x14ac:dyDescent="0.2">
      <c r="A105" s="279"/>
      <c r="B105" s="280"/>
      <c r="C105" s="279"/>
      <c r="D105" s="280"/>
      <c r="E105" s="280"/>
      <c r="F105" s="281"/>
      <c r="G105" s="280"/>
      <c r="H105" s="282"/>
      <c r="I105" s="280"/>
      <c r="J105" s="280"/>
      <c r="K105" s="280"/>
      <c r="L105" s="280"/>
      <c r="M105" s="290"/>
      <c r="N105" s="284"/>
    </row>
    <row r="106" spans="1:14" s="9" customFormat="1" x14ac:dyDescent="0.2">
      <c r="A106" s="279"/>
      <c r="B106" s="280"/>
      <c r="C106" s="279"/>
      <c r="D106" s="280"/>
      <c r="E106" s="280"/>
      <c r="F106" s="281"/>
      <c r="G106" s="280"/>
      <c r="H106" s="282"/>
      <c r="I106" s="280"/>
      <c r="J106" s="280"/>
      <c r="K106" s="280"/>
      <c r="L106" s="280"/>
      <c r="M106" s="290"/>
      <c r="N106" s="284"/>
    </row>
    <row r="107" spans="1:14" s="9" customFormat="1" x14ac:dyDescent="0.2">
      <c r="A107" s="279"/>
      <c r="B107" s="280"/>
      <c r="C107" s="279"/>
      <c r="D107" s="280"/>
      <c r="E107" s="280"/>
      <c r="F107" s="281"/>
      <c r="G107" s="280"/>
      <c r="H107" s="282"/>
      <c r="I107" s="280"/>
      <c r="J107" s="280"/>
      <c r="K107" s="280"/>
      <c r="L107" s="280"/>
      <c r="M107" s="290"/>
      <c r="N107" s="284"/>
    </row>
    <row r="108" spans="1:14" s="9" customFormat="1" x14ac:dyDescent="0.2">
      <c r="A108" s="279"/>
      <c r="B108" s="280"/>
      <c r="C108" s="279"/>
      <c r="D108" s="280"/>
      <c r="E108" s="280"/>
      <c r="F108" s="281"/>
      <c r="G108" s="280"/>
      <c r="H108" s="282"/>
      <c r="I108" s="280"/>
      <c r="J108" s="280"/>
      <c r="K108" s="280"/>
      <c r="L108" s="280"/>
      <c r="M108" s="290"/>
      <c r="N108" s="284"/>
    </row>
    <row r="109" spans="1:14" s="9" customFormat="1" x14ac:dyDescent="0.2">
      <c r="A109" s="279"/>
      <c r="B109" s="280"/>
      <c r="C109" s="279"/>
      <c r="D109" s="280"/>
      <c r="E109" s="280"/>
      <c r="F109" s="281"/>
      <c r="G109" s="280"/>
      <c r="H109" s="282"/>
      <c r="I109" s="280"/>
      <c r="J109" s="280"/>
      <c r="K109" s="280"/>
      <c r="L109" s="280"/>
      <c r="M109" s="290"/>
      <c r="N109" s="284"/>
    </row>
    <row r="110" spans="1:14" s="9" customFormat="1" x14ac:dyDescent="0.2">
      <c r="A110" s="279"/>
      <c r="B110" s="280"/>
      <c r="C110" s="279"/>
      <c r="D110" s="280"/>
      <c r="E110" s="280"/>
      <c r="F110" s="281"/>
      <c r="G110" s="280"/>
      <c r="H110" s="282"/>
      <c r="I110" s="280"/>
      <c r="J110" s="280"/>
      <c r="K110" s="280"/>
      <c r="L110" s="280"/>
      <c r="M110" s="290"/>
      <c r="N110" s="284"/>
    </row>
    <row r="111" spans="1:14" s="9" customFormat="1" x14ac:dyDescent="0.2">
      <c r="A111" s="279"/>
      <c r="B111" s="280"/>
      <c r="C111" s="279"/>
      <c r="D111" s="280"/>
      <c r="E111" s="280"/>
      <c r="F111" s="281"/>
      <c r="G111" s="280"/>
      <c r="H111" s="282"/>
      <c r="I111" s="280"/>
      <c r="J111" s="280"/>
      <c r="K111" s="280"/>
      <c r="L111" s="280"/>
      <c r="M111" s="290"/>
      <c r="N111" s="284"/>
    </row>
    <row r="112" spans="1:14" s="9" customFormat="1" x14ac:dyDescent="0.2">
      <c r="A112" s="279"/>
      <c r="B112" s="280"/>
      <c r="C112" s="279"/>
      <c r="D112" s="280"/>
      <c r="E112" s="280"/>
      <c r="F112" s="281"/>
      <c r="G112" s="280"/>
      <c r="H112" s="282"/>
      <c r="I112" s="280"/>
      <c r="J112" s="280"/>
      <c r="K112" s="280"/>
      <c r="L112" s="280"/>
      <c r="M112" s="290"/>
      <c r="N112" s="284"/>
    </row>
    <row r="113" spans="1:14" s="9" customFormat="1" x14ac:dyDescent="0.2">
      <c r="A113" s="279"/>
      <c r="B113" s="280"/>
      <c r="C113" s="279"/>
      <c r="D113" s="280"/>
      <c r="E113" s="280"/>
      <c r="F113" s="281"/>
      <c r="G113" s="280"/>
      <c r="H113" s="282"/>
      <c r="I113" s="280"/>
      <c r="J113" s="280"/>
      <c r="K113" s="280"/>
      <c r="L113" s="280"/>
      <c r="M113" s="290"/>
      <c r="N113" s="284"/>
    </row>
    <row r="114" spans="1:14" s="9" customFormat="1" x14ac:dyDescent="0.2">
      <c r="A114" s="279"/>
      <c r="B114" s="280"/>
      <c r="C114" s="279"/>
      <c r="D114" s="280"/>
      <c r="E114" s="280"/>
      <c r="F114" s="281"/>
      <c r="G114" s="280"/>
      <c r="H114" s="282"/>
      <c r="I114" s="280"/>
      <c r="J114" s="280"/>
      <c r="K114" s="280"/>
      <c r="L114" s="280"/>
      <c r="M114" s="290"/>
      <c r="N114" s="284"/>
    </row>
    <row r="115" spans="1:14" s="9" customFormat="1" x14ac:dyDescent="0.2">
      <c r="A115" s="279"/>
      <c r="B115" s="280"/>
      <c r="C115" s="279"/>
      <c r="D115" s="280"/>
      <c r="E115" s="280"/>
      <c r="F115" s="281"/>
      <c r="G115" s="280"/>
      <c r="H115" s="282"/>
      <c r="I115" s="280"/>
      <c r="J115" s="280"/>
      <c r="K115" s="280"/>
      <c r="L115" s="280"/>
      <c r="M115" s="290"/>
      <c r="N115" s="284"/>
    </row>
    <row r="116" spans="1:14" s="9" customFormat="1" x14ac:dyDescent="0.2">
      <c r="A116" s="279"/>
      <c r="B116" s="280"/>
      <c r="C116" s="279"/>
      <c r="D116" s="280"/>
      <c r="E116" s="280"/>
      <c r="F116" s="281"/>
      <c r="G116" s="280"/>
      <c r="H116" s="282"/>
      <c r="I116" s="280"/>
      <c r="J116" s="280"/>
      <c r="K116" s="280"/>
      <c r="L116" s="280"/>
      <c r="M116" s="290"/>
      <c r="N116" s="284"/>
    </row>
    <row r="117" spans="1:14" s="9" customFormat="1" x14ac:dyDescent="0.2">
      <c r="A117" s="279"/>
      <c r="B117" s="280"/>
      <c r="C117" s="279"/>
      <c r="D117" s="280"/>
      <c r="E117" s="280"/>
      <c r="F117" s="281"/>
      <c r="G117" s="280"/>
      <c r="H117" s="282"/>
      <c r="I117" s="280"/>
      <c r="J117" s="280"/>
      <c r="K117" s="280"/>
      <c r="L117" s="280"/>
      <c r="M117" s="290"/>
      <c r="N117" s="284"/>
    </row>
    <row r="118" spans="1:14" s="9" customFormat="1" x14ac:dyDescent="0.2">
      <c r="A118" s="279"/>
      <c r="B118" s="280"/>
      <c r="C118" s="279"/>
      <c r="D118" s="280"/>
      <c r="E118" s="280"/>
      <c r="F118" s="281"/>
      <c r="G118" s="280"/>
      <c r="H118" s="282"/>
      <c r="I118" s="280"/>
      <c r="J118" s="280"/>
      <c r="K118" s="280"/>
      <c r="L118" s="280"/>
      <c r="M118" s="290"/>
      <c r="N118" s="284"/>
    </row>
    <row r="119" spans="1:14" s="9" customFormat="1" x14ac:dyDescent="0.2">
      <c r="A119" s="279"/>
      <c r="B119" s="280"/>
      <c r="C119" s="279"/>
      <c r="D119" s="280"/>
      <c r="E119" s="280"/>
      <c r="F119" s="281"/>
      <c r="G119" s="280"/>
      <c r="H119" s="282"/>
      <c r="I119" s="280"/>
      <c r="J119" s="280"/>
      <c r="K119" s="280"/>
      <c r="L119" s="280"/>
      <c r="M119" s="290"/>
      <c r="N119" s="284"/>
    </row>
    <row r="120" spans="1:14" s="9" customFormat="1" x14ac:dyDescent="0.2">
      <c r="A120" s="279"/>
      <c r="B120" s="280"/>
      <c r="C120" s="279"/>
      <c r="D120" s="280"/>
      <c r="E120" s="280"/>
      <c r="F120" s="281"/>
      <c r="G120" s="280"/>
      <c r="H120" s="282"/>
      <c r="I120" s="280"/>
      <c r="J120" s="280"/>
      <c r="K120" s="280"/>
      <c r="L120" s="280"/>
      <c r="M120" s="290"/>
      <c r="N120" s="284"/>
    </row>
    <row r="121" spans="1:14" s="9" customFormat="1" x14ac:dyDescent="0.2">
      <c r="A121" s="279"/>
      <c r="B121" s="280"/>
      <c r="C121" s="279"/>
      <c r="D121" s="280"/>
      <c r="E121" s="280"/>
      <c r="F121" s="281"/>
      <c r="G121" s="280"/>
      <c r="H121" s="282"/>
      <c r="I121" s="280"/>
      <c r="J121" s="280"/>
      <c r="K121" s="280"/>
      <c r="L121" s="280"/>
      <c r="M121" s="290"/>
      <c r="N121" s="284"/>
    </row>
    <row r="122" spans="1:14" s="9" customFormat="1" x14ac:dyDescent="0.2">
      <c r="A122" s="279"/>
      <c r="B122" s="280"/>
      <c r="C122" s="279"/>
      <c r="D122" s="280"/>
      <c r="E122" s="280"/>
      <c r="F122" s="281"/>
      <c r="G122" s="280"/>
      <c r="H122" s="282"/>
      <c r="I122" s="280"/>
      <c r="J122" s="280"/>
      <c r="K122" s="280"/>
      <c r="L122" s="280"/>
      <c r="M122" s="290"/>
      <c r="N122" s="284"/>
    </row>
    <row r="123" spans="1:14" s="9" customFormat="1" x14ac:dyDescent="0.2">
      <c r="A123" s="279"/>
      <c r="B123" s="280"/>
      <c r="C123" s="279"/>
      <c r="D123" s="280"/>
      <c r="E123" s="280"/>
      <c r="F123" s="281"/>
      <c r="G123" s="280"/>
      <c r="H123" s="282"/>
      <c r="I123" s="280"/>
      <c r="J123" s="280"/>
      <c r="K123" s="280"/>
      <c r="L123" s="280"/>
      <c r="M123" s="290"/>
      <c r="N123" s="284"/>
    </row>
    <row r="124" spans="1:14" s="9" customFormat="1" x14ac:dyDescent="0.2">
      <c r="A124" s="279"/>
      <c r="B124" s="280"/>
      <c r="C124" s="279"/>
      <c r="D124" s="280"/>
      <c r="E124" s="280"/>
      <c r="F124" s="281"/>
      <c r="G124" s="280"/>
      <c r="H124" s="282"/>
      <c r="I124" s="280"/>
      <c r="J124" s="280"/>
      <c r="K124" s="280"/>
      <c r="L124" s="280"/>
      <c r="M124" s="290"/>
      <c r="N124" s="284"/>
    </row>
    <row r="125" spans="1:14" s="9" customFormat="1" x14ac:dyDescent="0.2">
      <c r="A125" s="279"/>
      <c r="B125" s="280"/>
      <c r="C125" s="279"/>
      <c r="D125" s="280"/>
      <c r="E125" s="280"/>
      <c r="F125" s="281"/>
      <c r="G125" s="280"/>
      <c r="H125" s="282"/>
      <c r="I125" s="280"/>
      <c r="J125" s="280"/>
      <c r="K125" s="280"/>
      <c r="L125" s="280"/>
      <c r="M125" s="290"/>
      <c r="N125" s="284"/>
    </row>
    <row r="126" spans="1:14" s="9" customFormat="1" x14ac:dyDescent="0.2">
      <c r="A126" s="279"/>
      <c r="B126" s="280"/>
      <c r="C126" s="279"/>
      <c r="D126" s="280"/>
      <c r="E126" s="280"/>
      <c r="F126" s="281"/>
      <c r="G126" s="280"/>
      <c r="H126" s="282"/>
      <c r="I126" s="280"/>
      <c r="J126" s="280"/>
      <c r="K126" s="280"/>
      <c r="L126" s="280"/>
      <c r="M126" s="290"/>
      <c r="N126" s="284"/>
    </row>
    <row r="127" spans="1:14" s="9" customFormat="1" x14ac:dyDescent="0.2">
      <c r="A127" s="279"/>
      <c r="B127" s="280"/>
      <c r="C127" s="279"/>
      <c r="D127" s="280"/>
      <c r="E127" s="280"/>
      <c r="F127" s="281"/>
      <c r="G127" s="280"/>
      <c r="H127" s="282"/>
      <c r="I127" s="280"/>
      <c r="J127" s="280"/>
      <c r="K127" s="280"/>
      <c r="L127" s="280"/>
      <c r="M127" s="290"/>
      <c r="N127" s="284"/>
    </row>
    <row r="128" spans="1:14" s="9" customFormat="1" x14ac:dyDescent="0.2">
      <c r="A128" s="279"/>
      <c r="B128" s="280"/>
      <c r="C128" s="279"/>
      <c r="D128" s="280"/>
      <c r="E128" s="280"/>
      <c r="F128" s="281"/>
      <c r="G128" s="280"/>
      <c r="H128" s="282"/>
      <c r="I128" s="280"/>
      <c r="J128" s="280"/>
      <c r="K128" s="280"/>
      <c r="L128" s="280"/>
      <c r="M128" s="290"/>
      <c r="N128" s="284"/>
    </row>
    <row r="129" spans="1:14" s="9" customFormat="1" x14ac:dyDescent="0.2">
      <c r="A129" s="279"/>
      <c r="B129" s="280"/>
      <c r="C129" s="279"/>
      <c r="D129" s="280"/>
      <c r="E129" s="280"/>
      <c r="F129" s="281"/>
      <c r="G129" s="280"/>
      <c r="H129" s="282"/>
      <c r="I129" s="280"/>
      <c r="J129" s="280"/>
      <c r="K129" s="280"/>
      <c r="L129" s="280"/>
      <c r="M129" s="290"/>
      <c r="N129" s="284"/>
    </row>
    <row r="130" spans="1:14" s="9" customFormat="1" x14ac:dyDescent="0.2">
      <c r="A130" s="279"/>
      <c r="B130" s="280"/>
      <c r="C130" s="279"/>
      <c r="D130" s="280"/>
      <c r="E130" s="280"/>
      <c r="F130" s="281"/>
      <c r="G130" s="280"/>
      <c r="H130" s="282"/>
      <c r="I130" s="280"/>
      <c r="J130" s="280"/>
      <c r="K130" s="280"/>
      <c r="L130" s="280"/>
      <c r="M130" s="290"/>
      <c r="N130" s="284"/>
    </row>
    <row r="131" spans="1:14" s="9" customFormat="1" x14ac:dyDescent="0.2">
      <c r="A131" s="279"/>
      <c r="B131" s="280"/>
      <c r="C131" s="279"/>
      <c r="D131" s="280"/>
      <c r="E131" s="280"/>
      <c r="F131" s="281"/>
      <c r="G131" s="280"/>
      <c r="H131" s="282"/>
      <c r="I131" s="280"/>
      <c r="J131" s="280"/>
      <c r="K131" s="280"/>
      <c r="L131" s="280"/>
      <c r="M131" s="290"/>
      <c r="N131" s="284"/>
    </row>
    <row r="132" spans="1:14" s="9" customFormat="1" x14ac:dyDescent="0.2">
      <c r="A132" s="279"/>
      <c r="B132" s="280"/>
      <c r="C132" s="279"/>
      <c r="D132" s="280"/>
      <c r="E132" s="280"/>
      <c r="F132" s="281"/>
      <c r="G132" s="280"/>
      <c r="H132" s="282"/>
      <c r="I132" s="280"/>
      <c r="J132" s="280"/>
      <c r="K132" s="280"/>
      <c r="L132" s="280"/>
      <c r="M132" s="290"/>
      <c r="N132" s="284"/>
    </row>
    <row r="133" spans="1:14" s="9" customFormat="1" x14ac:dyDescent="0.2">
      <c r="A133" s="279"/>
      <c r="B133" s="280"/>
      <c r="C133" s="279"/>
      <c r="D133" s="280"/>
      <c r="E133" s="280"/>
      <c r="F133" s="281"/>
      <c r="G133" s="280"/>
      <c r="H133" s="282"/>
      <c r="I133" s="280"/>
      <c r="J133" s="280"/>
      <c r="K133" s="280"/>
      <c r="L133" s="280"/>
      <c r="M133" s="290"/>
      <c r="N133" s="284"/>
    </row>
    <row r="134" spans="1:14" s="9" customFormat="1" x14ac:dyDescent="0.2">
      <c r="A134" s="279"/>
      <c r="B134" s="280"/>
      <c r="C134" s="279"/>
      <c r="D134" s="280"/>
      <c r="E134" s="280"/>
      <c r="F134" s="281"/>
      <c r="G134" s="280"/>
      <c r="H134" s="282"/>
      <c r="I134" s="280"/>
      <c r="J134" s="280"/>
      <c r="K134" s="280"/>
      <c r="L134" s="280"/>
      <c r="M134" s="290"/>
      <c r="N134" s="284"/>
    </row>
    <row r="135" spans="1:14" s="9" customFormat="1" x14ac:dyDescent="0.2">
      <c r="A135" s="279"/>
      <c r="B135" s="280"/>
      <c r="C135" s="279"/>
      <c r="D135" s="280"/>
      <c r="E135" s="280"/>
      <c r="F135" s="281"/>
      <c r="G135" s="280"/>
      <c r="H135" s="282"/>
      <c r="I135" s="280"/>
      <c r="J135" s="280"/>
      <c r="K135" s="280"/>
      <c r="L135" s="280"/>
      <c r="M135" s="290"/>
      <c r="N135" s="284"/>
    </row>
    <row r="136" spans="1:14" s="9" customFormat="1" x14ac:dyDescent="0.2">
      <c r="A136" s="279"/>
      <c r="B136" s="280"/>
      <c r="C136" s="279"/>
      <c r="D136" s="280"/>
      <c r="E136" s="280"/>
      <c r="F136" s="281"/>
      <c r="G136" s="280"/>
      <c r="H136" s="282"/>
      <c r="I136" s="280"/>
      <c r="J136" s="280"/>
      <c r="K136" s="280"/>
      <c r="L136" s="280"/>
      <c r="M136" s="290"/>
      <c r="N136" s="284"/>
    </row>
    <row r="137" spans="1:14" s="9" customFormat="1" x14ac:dyDescent="0.2">
      <c r="A137" s="279"/>
      <c r="B137" s="280"/>
      <c r="C137" s="279"/>
      <c r="D137" s="280"/>
      <c r="E137" s="280"/>
      <c r="F137" s="281"/>
      <c r="G137" s="280"/>
      <c r="H137" s="282"/>
      <c r="I137" s="280"/>
      <c r="J137" s="280"/>
      <c r="K137" s="280"/>
      <c r="L137" s="280"/>
      <c r="M137" s="290"/>
      <c r="N137" s="284"/>
    </row>
    <row r="138" spans="1:14" s="9" customFormat="1" x14ac:dyDescent="0.2">
      <c r="A138" s="279"/>
      <c r="B138" s="280"/>
      <c r="C138" s="279"/>
      <c r="D138" s="280"/>
      <c r="E138" s="280"/>
      <c r="F138" s="281"/>
      <c r="G138" s="280"/>
      <c r="H138" s="282"/>
      <c r="I138" s="280"/>
      <c r="J138" s="280"/>
      <c r="K138" s="280"/>
      <c r="L138" s="280"/>
      <c r="M138" s="290"/>
      <c r="N138" s="284"/>
    </row>
    <row r="139" spans="1:14" s="9" customFormat="1" x14ac:dyDescent="0.2">
      <c r="A139" s="279"/>
      <c r="B139" s="280"/>
      <c r="C139" s="279"/>
      <c r="D139" s="280"/>
      <c r="E139" s="280"/>
      <c r="F139" s="281"/>
      <c r="G139" s="280"/>
      <c r="H139" s="282"/>
      <c r="I139" s="280"/>
      <c r="J139" s="280"/>
      <c r="K139" s="280"/>
      <c r="L139" s="280"/>
      <c r="M139" s="290"/>
      <c r="N139" s="284"/>
    </row>
    <row r="140" spans="1:14" s="9" customFormat="1" x14ac:dyDescent="0.2">
      <c r="A140" s="279"/>
      <c r="B140" s="280"/>
      <c r="C140" s="279"/>
      <c r="D140" s="280"/>
      <c r="E140" s="280"/>
      <c r="F140" s="281"/>
      <c r="G140" s="280"/>
      <c r="H140" s="282"/>
      <c r="I140" s="280"/>
      <c r="J140" s="280"/>
      <c r="K140" s="280"/>
      <c r="L140" s="280"/>
      <c r="M140" s="290"/>
      <c r="N140" s="284"/>
    </row>
    <row r="141" spans="1:14" s="9" customFormat="1" x14ac:dyDescent="0.2">
      <c r="A141" s="279"/>
      <c r="B141" s="280"/>
      <c r="C141" s="279"/>
      <c r="D141" s="280"/>
      <c r="E141" s="280"/>
      <c r="F141" s="281"/>
      <c r="G141" s="280"/>
      <c r="H141" s="282"/>
      <c r="I141" s="280"/>
      <c r="J141" s="280"/>
      <c r="K141" s="280"/>
      <c r="L141" s="280"/>
      <c r="M141" s="290"/>
      <c r="N141" s="284"/>
    </row>
    <row r="142" spans="1:14" s="9" customFormat="1" x14ac:dyDescent="0.2">
      <c r="A142" s="279"/>
      <c r="B142" s="280"/>
      <c r="C142" s="279"/>
      <c r="D142" s="280"/>
      <c r="E142" s="280"/>
      <c r="F142" s="281"/>
      <c r="G142" s="280"/>
      <c r="H142" s="282"/>
      <c r="I142" s="280"/>
      <c r="J142" s="280"/>
      <c r="K142" s="280"/>
      <c r="L142" s="280"/>
      <c r="M142" s="290"/>
      <c r="N142" s="284"/>
    </row>
    <row r="143" spans="1:14" s="9" customFormat="1" x14ac:dyDescent="0.2">
      <c r="A143" s="279"/>
      <c r="B143" s="280"/>
      <c r="C143" s="279"/>
      <c r="D143" s="280"/>
      <c r="E143" s="280"/>
      <c r="F143" s="281"/>
      <c r="G143" s="280"/>
      <c r="H143" s="282"/>
      <c r="I143" s="280"/>
      <c r="J143" s="280"/>
      <c r="K143" s="280"/>
      <c r="L143" s="280"/>
      <c r="M143" s="290"/>
      <c r="N143" s="284"/>
    </row>
    <row r="144" spans="1:14" s="9" customFormat="1" x14ac:dyDescent="0.2">
      <c r="A144" s="279"/>
      <c r="B144" s="280"/>
      <c r="C144" s="279"/>
      <c r="D144" s="280"/>
      <c r="E144" s="280"/>
      <c r="F144" s="281"/>
      <c r="G144" s="280"/>
      <c r="H144" s="282"/>
      <c r="I144" s="280"/>
      <c r="J144" s="280"/>
      <c r="K144" s="280"/>
      <c r="L144" s="280"/>
      <c r="M144" s="290"/>
      <c r="N144" s="284"/>
    </row>
    <row r="145" spans="1:14" s="9" customFormat="1" x14ac:dyDescent="0.2">
      <c r="A145" s="279"/>
      <c r="B145" s="280"/>
      <c r="C145" s="279"/>
      <c r="D145" s="280"/>
      <c r="E145" s="280"/>
      <c r="F145" s="281"/>
      <c r="G145" s="280"/>
      <c r="H145" s="282"/>
      <c r="I145" s="280"/>
      <c r="J145" s="280"/>
      <c r="K145" s="280"/>
      <c r="L145" s="280"/>
      <c r="M145" s="290"/>
      <c r="N145" s="284"/>
    </row>
    <row r="146" spans="1:14" s="9" customFormat="1" x14ac:dyDescent="0.2">
      <c r="A146" s="279"/>
      <c r="B146" s="280"/>
      <c r="C146" s="279"/>
      <c r="D146" s="280"/>
      <c r="E146" s="280"/>
      <c r="F146" s="281"/>
      <c r="G146" s="280"/>
      <c r="H146" s="282"/>
      <c r="I146" s="280"/>
      <c r="J146" s="280"/>
      <c r="K146" s="280"/>
      <c r="L146" s="280"/>
      <c r="M146" s="290"/>
      <c r="N146" s="284"/>
    </row>
    <row r="147" spans="1:14" s="9" customFormat="1" x14ac:dyDescent="0.2">
      <c r="A147" s="279"/>
      <c r="B147" s="280"/>
      <c r="C147" s="279"/>
      <c r="D147" s="280"/>
      <c r="E147" s="280"/>
      <c r="F147" s="281"/>
      <c r="G147" s="280"/>
      <c r="H147" s="282"/>
      <c r="I147" s="280"/>
      <c r="J147" s="280"/>
      <c r="K147" s="280"/>
      <c r="L147" s="280"/>
      <c r="M147" s="290"/>
      <c r="N147" s="284"/>
    </row>
    <row r="148" spans="1:14" s="9" customFormat="1" x14ac:dyDescent="0.2">
      <c r="A148" s="279"/>
      <c r="B148" s="280"/>
      <c r="C148" s="279"/>
      <c r="D148" s="280"/>
      <c r="E148" s="280"/>
      <c r="F148" s="281"/>
      <c r="G148" s="280"/>
      <c r="H148" s="282"/>
      <c r="I148" s="280"/>
      <c r="J148" s="280"/>
      <c r="K148" s="280"/>
      <c r="L148" s="280"/>
      <c r="M148" s="290"/>
      <c r="N148" s="284"/>
    </row>
    <row r="149" spans="1:14" s="9" customFormat="1" x14ac:dyDescent="0.2">
      <c r="A149" s="279"/>
      <c r="B149" s="280"/>
      <c r="C149" s="279"/>
      <c r="D149" s="280"/>
      <c r="E149" s="280"/>
      <c r="F149" s="281"/>
      <c r="G149" s="280"/>
      <c r="H149" s="282"/>
      <c r="I149" s="280"/>
      <c r="J149" s="280"/>
      <c r="K149" s="280"/>
      <c r="L149" s="280"/>
      <c r="M149" s="290"/>
      <c r="N149" s="284"/>
    </row>
    <row r="150" spans="1:14" s="9" customFormat="1" x14ac:dyDescent="0.2">
      <c r="A150" s="279"/>
      <c r="B150" s="280"/>
      <c r="C150" s="279"/>
      <c r="D150" s="280"/>
      <c r="E150" s="280"/>
      <c r="F150" s="281"/>
      <c r="G150" s="280"/>
      <c r="H150" s="282"/>
      <c r="I150" s="280"/>
      <c r="J150" s="280"/>
      <c r="K150" s="280"/>
      <c r="L150" s="280"/>
      <c r="M150" s="290"/>
      <c r="N150" s="284"/>
    </row>
    <row r="151" spans="1:14" s="9" customFormat="1" x14ac:dyDescent="0.2">
      <c r="A151" s="279"/>
      <c r="B151" s="280"/>
      <c r="C151" s="279"/>
      <c r="D151" s="280"/>
      <c r="E151" s="280"/>
      <c r="F151" s="281"/>
      <c r="G151" s="280"/>
      <c r="H151" s="282"/>
      <c r="I151" s="280"/>
      <c r="J151" s="280"/>
      <c r="K151" s="280"/>
      <c r="L151" s="280"/>
      <c r="M151" s="290"/>
      <c r="N151" s="284"/>
    </row>
    <row r="152" spans="1:14" s="9" customFormat="1" x14ac:dyDescent="0.2">
      <c r="A152" s="279"/>
      <c r="B152" s="280"/>
      <c r="C152" s="279"/>
      <c r="D152" s="280"/>
      <c r="E152" s="280"/>
      <c r="F152" s="281"/>
      <c r="G152" s="280"/>
      <c r="H152" s="282"/>
      <c r="I152" s="280"/>
      <c r="J152" s="280"/>
      <c r="K152" s="280"/>
      <c r="L152" s="280"/>
      <c r="M152" s="290"/>
      <c r="N152" s="284"/>
    </row>
    <row r="153" spans="1:14" s="9" customFormat="1" x14ac:dyDescent="0.2">
      <c r="A153" s="279"/>
      <c r="B153" s="280"/>
      <c r="C153" s="279"/>
      <c r="D153" s="280"/>
      <c r="E153" s="280"/>
      <c r="F153" s="281"/>
      <c r="G153" s="280"/>
      <c r="H153" s="282"/>
      <c r="I153" s="280"/>
      <c r="J153" s="280"/>
      <c r="K153" s="280"/>
      <c r="L153" s="280"/>
      <c r="M153" s="290"/>
      <c r="N153" s="284"/>
    </row>
    <row r="154" spans="1:14" s="9" customFormat="1" x14ac:dyDescent="0.2">
      <c r="A154" s="279"/>
      <c r="B154" s="280"/>
      <c r="C154" s="279"/>
      <c r="D154" s="280"/>
      <c r="E154" s="280"/>
      <c r="F154" s="281"/>
      <c r="G154" s="280"/>
      <c r="H154" s="282"/>
      <c r="I154" s="280"/>
      <c r="J154" s="280"/>
      <c r="K154" s="280"/>
      <c r="L154" s="280"/>
      <c r="M154" s="290"/>
      <c r="N154" s="284"/>
    </row>
    <row r="155" spans="1:14" s="9" customFormat="1" x14ac:dyDescent="0.2">
      <c r="A155" s="279"/>
      <c r="B155" s="280"/>
      <c r="C155" s="279"/>
      <c r="D155" s="280"/>
      <c r="E155" s="280"/>
      <c r="F155" s="281"/>
      <c r="G155" s="280"/>
      <c r="H155" s="282"/>
      <c r="I155" s="280"/>
      <c r="J155" s="280"/>
      <c r="K155" s="280"/>
      <c r="L155" s="280"/>
      <c r="M155" s="290"/>
      <c r="N155" s="284"/>
    </row>
    <row r="156" spans="1:14" s="9" customFormat="1" x14ac:dyDescent="0.2">
      <c r="A156" s="279"/>
      <c r="B156" s="280"/>
      <c r="C156" s="279"/>
      <c r="D156" s="280"/>
      <c r="E156" s="280"/>
      <c r="F156" s="281"/>
      <c r="G156" s="280"/>
      <c r="H156" s="282"/>
      <c r="I156" s="280"/>
      <c r="J156" s="280"/>
      <c r="K156" s="280"/>
      <c r="L156" s="280"/>
      <c r="M156" s="290"/>
      <c r="N156" s="284"/>
    </row>
    <row r="157" spans="1:14" s="9" customFormat="1" x14ac:dyDescent="0.2">
      <c r="A157" s="279"/>
      <c r="B157" s="280"/>
      <c r="C157" s="279"/>
      <c r="D157" s="280"/>
      <c r="E157" s="280"/>
      <c r="F157" s="281"/>
      <c r="G157" s="280"/>
      <c r="H157" s="282"/>
      <c r="I157" s="280"/>
      <c r="J157" s="280"/>
      <c r="K157" s="280"/>
      <c r="L157" s="280"/>
      <c r="M157" s="290"/>
      <c r="N157" s="284"/>
    </row>
    <row r="158" spans="1:14" s="9" customFormat="1" x14ac:dyDescent="0.2">
      <c r="A158" s="279"/>
      <c r="B158" s="280"/>
      <c r="C158" s="279"/>
      <c r="D158" s="280"/>
      <c r="E158" s="280"/>
      <c r="F158" s="281"/>
      <c r="G158" s="280"/>
      <c r="H158" s="282"/>
      <c r="I158" s="280"/>
      <c r="J158" s="280"/>
      <c r="K158" s="280"/>
      <c r="L158" s="280"/>
      <c r="M158" s="290"/>
      <c r="N158" s="284"/>
    </row>
    <row r="159" spans="1:14" s="9" customFormat="1" x14ac:dyDescent="0.2">
      <c r="A159" s="279"/>
      <c r="B159" s="280"/>
      <c r="C159" s="279"/>
      <c r="D159" s="280"/>
      <c r="E159" s="280"/>
      <c r="F159" s="281"/>
      <c r="G159" s="280"/>
      <c r="H159" s="282"/>
      <c r="I159" s="280"/>
      <c r="J159" s="280"/>
      <c r="K159" s="280"/>
      <c r="L159" s="280"/>
      <c r="M159" s="290"/>
      <c r="N159" s="284"/>
    </row>
    <row r="160" spans="1:14" s="9" customFormat="1" x14ac:dyDescent="0.2">
      <c r="A160" s="279"/>
      <c r="B160" s="280"/>
      <c r="C160" s="279"/>
      <c r="D160" s="280"/>
      <c r="E160" s="280"/>
      <c r="F160" s="281"/>
      <c r="G160" s="280"/>
      <c r="H160" s="282"/>
      <c r="I160" s="280"/>
      <c r="J160" s="280"/>
      <c r="K160" s="280"/>
      <c r="L160" s="280"/>
      <c r="M160" s="290"/>
      <c r="N160" s="284"/>
    </row>
    <row r="161" spans="1:14" s="9" customFormat="1" x14ac:dyDescent="0.2">
      <c r="A161" s="279"/>
      <c r="B161" s="280"/>
      <c r="C161" s="279"/>
      <c r="D161" s="280"/>
      <c r="E161" s="280"/>
      <c r="F161" s="281"/>
      <c r="G161" s="280"/>
      <c r="H161" s="282"/>
      <c r="I161" s="280"/>
      <c r="J161" s="280"/>
      <c r="K161" s="280"/>
      <c r="L161" s="280"/>
      <c r="M161" s="290"/>
      <c r="N161" s="284"/>
    </row>
    <row r="162" spans="1:14" s="9" customFormat="1" x14ac:dyDescent="0.2">
      <c r="A162" s="279"/>
      <c r="B162" s="280"/>
      <c r="C162" s="279"/>
      <c r="D162" s="280"/>
      <c r="E162" s="280"/>
      <c r="F162" s="281"/>
      <c r="G162" s="280"/>
      <c r="H162" s="282"/>
      <c r="I162" s="280"/>
      <c r="J162" s="280"/>
      <c r="K162" s="280"/>
      <c r="L162" s="280"/>
      <c r="M162" s="290"/>
      <c r="N162" s="284"/>
    </row>
    <row r="163" spans="1:14" s="9" customFormat="1" x14ac:dyDescent="0.2">
      <c r="A163" s="279"/>
      <c r="B163" s="280"/>
      <c r="C163" s="279"/>
      <c r="D163" s="280"/>
      <c r="E163" s="280"/>
      <c r="F163" s="281"/>
      <c r="G163" s="280"/>
      <c r="H163" s="282"/>
      <c r="I163" s="280"/>
      <c r="J163" s="280"/>
      <c r="K163" s="280"/>
      <c r="L163" s="280"/>
      <c r="M163" s="290"/>
      <c r="N163" s="284"/>
    </row>
    <row r="164" spans="1:14" s="9" customFormat="1" x14ac:dyDescent="0.2">
      <c r="A164" s="279"/>
      <c r="B164" s="280"/>
      <c r="C164" s="279"/>
      <c r="D164" s="280"/>
      <c r="E164" s="280"/>
      <c r="F164" s="281"/>
      <c r="G164" s="280"/>
      <c r="H164" s="282"/>
      <c r="I164" s="280"/>
      <c r="J164" s="280"/>
      <c r="K164" s="280"/>
      <c r="L164" s="280"/>
      <c r="M164" s="290"/>
      <c r="N164" s="284"/>
    </row>
    <row r="165" spans="1:14" s="9" customFormat="1" x14ac:dyDescent="0.2">
      <c r="A165" s="279"/>
      <c r="B165" s="280"/>
      <c r="C165" s="279"/>
      <c r="D165" s="280"/>
      <c r="E165" s="280"/>
      <c r="F165" s="281"/>
      <c r="G165" s="280"/>
      <c r="H165" s="282"/>
      <c r="I165" s="280"/>
      <c r="J165" s="280"/>
      <c r="K165" s="280"/>
      <c r="L165" s="280"/>
      <c r="M165" s="290"/>
      <c r="N165" s="284"/>
    </row>
    <row r="166" spans="1:14" s="9" customFormat="1" x14ac:dyDescent="0.2">
      <c r="A166" s="279"/>
      <c r="B166" s="280"/>
      <c r="C166" s="279"/>
      <c r="D166" s="280"/>
      <c r="E166" s="280"/>
      <c r="F166" s="281"/>
      <c r="G166" s="280"/>
      <c r="H166" s="282"/>
      <c r="I166" s="280"/>
      <c r="J166" s="280"/>
      <c r="K166" s="280"/>
      <c r="L166" s="280"/>
      <c r="M166" s="290"/>
      <c r="N166" s="284"/>
    </row>
    <row r="167" spans="1:14" s="9" customFormat="1" x14ac:dyDescent="0.2">
      <c r="A167" s="279"/>
      <c r="B167" s="280"/>
      <c r="C167" s="279"/>
      <c r="D167" s="280"/>
      <c r="E167" s="280"/>
      <c r="F167" s="281"/>
      <c r="G167" s="280"/>
      <c r="H167" s="282"/>
      <c r="I167" s="280"/>
      <c r="J167" s="280"/>
      <c r="K167" s="280"/>
      <c r="L167" s="280"/>
      <c r="M167" s="290"/>
      <c r="N167" s="284"/>
    </row>
    <row r="168" spans="1:14" s="9" customFormat="1" x14ac:dyDescent="0.2">
      <c r="A168" s="279"/>
      <c r="B168" s="280"/>
      <c r="C168" s="279"/>
      <c r="D168" s="280"/>
      <c r="E168" s="280"/>
      <c r="F168" s="281"/>
      <c r="G168" s="280"/>
      <c r="H168" s="282"/>
      <c r="I168" s="280"/>
      <c r="J168" s="280"/>
      <c r="K168" s="280"/>
      <c r="L168" s="280"/>
      <c r="M168" s="290"/>
      <c r="N168" s="284"/>
    </row>
    <row r="169" spans="1:14" s="9" customFormat="1" x14ac:dyDescent="0.2">
      <c r="A169" s="279"/>
      <c r="B169" s="280"/>
      <c r="C169" s="279"/>
      <c r="D169" s="280"/>
      <c r="E169" s="280"/>
      <c r="F169" s="281"/>
      <c r="G169" s="280"/>
      <c r="H169" s="282"/>
      <c r="I169" s="280"/>
      <c r="J169" s="280"/>
      <c r="K169" s="280"/>
      <c r="L169" s="280"/>
      <c r="M169" s="290"/>
      <c r="N169" s="284"/>
    </row>
    <row r="170" spans="1:14" s="9" customFormat="1" x14ac:dyDescent="0.2">
      <c r="A170" s="279"/>
      <c r="B170" s="280"/>
      <c r="C170" s="279"/>
      <c r="D170" s="280"/>
      <c r="E170" s="280"/>
      <c r="F170" s="281"/>
      <c r="G170" s="280"/>
      <c r="H170" s="282"/>
      <c r="I170" s="280"/>
      <c r="J170" s="280"/>
      <c r="K170" s="280"/>
      <c r="L170" s="280"/>
      <c r="M170" s="290"/>
      <c r="N170" s="284"/>
    </row>
    <row r="171" spans="1:14" s="9" customFormat="1" x14ac:dyDescent="0.2">
      <c r="A171" s="279"/>
      <c r="B171" s="280"/>
      <c r="C171" s="279"/>
      <c r="D171" s="280"/>
      <c r="E171" s="280"/>
      <c r="F171" s="281"/>
      <c r="G171" s="280"/>
      <c r="H171" s="282"/>
      <c r="I171" s="280"/>
      <c r="J171" s="280"/>
      <c r="K171" s="280"/>
      <c r="L171" s="280"/>
      <c r="M171" s="290"/>
      <c r="N171" s="284"/>
    </row>
    <row r="172" spans="1:14" s="9" customFormat="1" x14ac:dyDescent="0.2">
      <c r="A172" s="279"/>
      <c r="B172" s="280"/>
      <c r="C172" s="279"/>
      <c r="D172" s="280"/>
      <c r="E172" s="280"/>
      <c r="F172" s="281"/>
      <c r="G172" s="280"/>
      <c r="H172" s="282"/>
      <c r="I172" s="280"/>
      <c r="J172" s="280"/>
      <c r="K172" s="280"/>
      <c r="L172" s="280"/>
      <c r="M172" s="290"/>
      <c r="N172" s="284"/>
    </row>
    <row r="173" spans="1:14" s="9" customFormat="1" x14ac:dyDescent="0.2">
      <c r="A173" s="279"/>
      <c r="B173" s="280"/>
      <c r="C173" s="279"/>
      <c r="D173" s="280"/>
      <c r="E173" s="280"/>
      <c r="F173" s="281"/>
      <c r="G173" s="280"/>
      <c r="H173" s="282"/>
      <c r="I173" s="280"/>
      <c r="J173" s="280"/>
      <c r="K173" s="280"/>
      <c r="L173" s="280"/>
      <c r="M173" s="290"/>
      <c r="N173" s="284"/>
    </row>
    <row r="174" spans="1:14" s="9" customFormat="1" x14ac:dyDescent="0.2">
      <c r="A174" s="279"/>
      <c r="B174" s="280"/>
      <c r="C174" s="279"/>
      <c r="D174" s="280"/>
      <c r="E174" s="280"/>
      <c r="F174" s="281"/>
      <c r="G174" s="280"/>
      <c r="H174" s="282"/>
      <c r="I174" s="280"/>
      <c r="J174" s="280"/>
      <c r="K174" s="280"/>
      <c r="L174" s="280"/>
      <c r="M174" s="290"/>
      <c r="N174" s="284"/>
    </row>
    <row r="175" spans="1:14" s="9" customFormat="1" x14ac:dyDescent="0.2">
      <c r="A175" s="279"/>
      <c r="B175" s="280"/>
      <c r="C175" s="279"/>
      <c r="D175" s="280"/>
      <c r="E175" s="280"/>
      <c r="F175" s="281"/>
      <c r="G175" s="280"/>
      <c r="H175" s="282"/>
      <c r="I175" s="280"/>
      <c r="J175" s="280"/>
      <c r="K175" s="280"/>
      <c r="L175" s="280"/>
      <c r="M175" s="290"/>
      <c r="N175" s="284"/>
    </row>
    <row r="176" spans="1:14" s="9" customFormat="1" x14ac:dyDescent="0.2">
      <c r="A176" s="279"/>
      <c r="B176" s="280"/>
      <c r="C176" s="279"/>
      <c r="D176" s="280"/>
      <c r="E176" s="280"/>
      <c r="F176" s="281"/>
      <c r="G176" s="280"/>
      <c r="H176" s="282"/>
      <c r="I176" s="280"/>
      <c r="J176" s="280"/>
      <c r="K176" s="280"/>
      <c r="L176" s="280"/>
      <c r="M176" s="290"/>
      <c r="N176" s="284"/>
    </row>
    <row r="177" spans="1:14" s="9" customFormat="1" x14ac:dyDescent="0.2">
      <c r="A177" s="279"/>
      <c r="B177" s="280"/>
      <c r="C177" s="279"/>
      <c r="D177" s="280"/>
      <c r="E177" s="280"/>
      <c r="F177" s="281"/>
      <c r="G177" s="280"/>
      <c r="H177" s="282"/>
      <c r="I177" s="280"/>
      <c r="J177" s="280"/>
      <c r="K177" s="280"/>
      <c r="L177" s="280"/>
      <c r="M177" s="290"/>
      <c r="N177" s="284"/>
    </row>
    <row r="178" spans="1:14" s="9" customFormat="1" x14ac:dyDescent="0.2">
      <c r="A178" s="279"/>
      <c r="B178" s="280"/>
      <c r="C178" s="279"/>
      <c r="D178" s="280"/>
      <c r="E178" s="280"/>
      <c r="F178" s="281"/>
      <c r="G178" s="280"/>
      <c r="H178" s="282"/>
      <c r="I178" s="280"/>
      <c r="J178" s="280"/>
      <c r="K178" s="280"/>
      <c r="L178" s="280"/>
      <c r="M178" s="290"/>
      <c r="N178" s="284"/>
    </row>
    <row r="179" spans="1:14" s="9" customFormat="1" x14ac:dyDescent="0.2">
      <c r="A179" s="279"/>
      <c r="B179" s="280"/>
      <c r="C179" s="279"/>
      <c r="D179" s="280"/>
      <c r="E179" s="280"/>
      <c r="F179" s="281"/>
      <c r="G179" s="280"/>
      <c r="H179" s="282"/>
      <c r="I179" s="280"/>
      <c r="J179" s="280"/>
      <c r="K179" s="280"/>
      <c r="L179" s="280"/>
      <c r="M179" s="290"/>
      <c r="N179" s="284"/>
    </row>
    <row r="180" spans="1:14" s="9" customFormat="1" x14ac:dyDescent="0.2">
      <c r="A180" s="279"/>
      <c r="B180" s="280"/>
      <c r="C180" s="279"/>
      <c r="D180" s="280"/>
      <c r="E180" s="280"/>
      <c r="F180" s="281"/>
      <c r="G180" s="280"/>
      <c r="H180" s="282"/>
      <c r="I180" s="280"/>
      <c r="J180" s="280"/>
      <c r="K180" s="280"/>
      <c r="L180" s="280"/>
      <c r="M180" s="290"/>
      <c r="N180" s="284"/>
    </row>
    <row r="181" spans="1:14" s="9" customFormat="1" x14ac:dyDescent="0.2">
      <c r="A181" s="279"/>
      <c r="B181" s="280"/>
      <c r="C181" s="279"/>
      <c r="D181" s="280"/>
      <c r="E181" s="280"/>
      <c r="F181" s="281"/>
      <c r="G181" s="280"/>
      <c r="H181" s="282"/>
      <c r="I181" s="280"/>
      <c r="J181" s="280"/>
      <c r="K181" s="280"/>
      <c r="L181" s="280"/>
      <c r="M181" s="290"/>
      <c r="N181" s="284"/>
    </row>
    <row r="182" spans="1:14" s="9" customFormat="1" x14ac:dyDescent="0.2">
      <c r="A182" s="279"/>
      <c r="B182" s="280"/>
      <c r="C182" s="279"/>
      <c r="D182" s="280"/>
      <c r="E182" s="280"/>
      <c r="F182" s="281"/>
      <c r="G182" s="280"/>
      <c r="H182" s="282"/>
      <c r="I182" s="280"/>
      <c r="J182" s="280"/>
      <c r="K182" s="280"/>
      <c r="L182" s="280"/>
      <c r="M182" s="290"/>
      <c r="N182" s="284"/>
    </row>
    <row r="183" spans="1:14" s="9" customFormat="1" x14ac:dyDescent="0.2">
      <c r="A183" s="279"/>
      <c r="B183" s="280"/>
      <c r="C183" s="279"/>
      <c r="D183" s="280"/>
      <c r="E183" s="280"/>
      <c r="F183" s="281"/>
      <c r="G183" s="280"/>
      <c r="H183" s="282"/>
      <c r="I183" s="280"/>
      <c r="J183" s="280"/>
      <c r="K183" s="280"/>
      <c r="L183" s="280"/>
      <c r="M183" s="290"/>
      <c r="N183" s="284"/>
    </row>
    <row r="184" spans="1:14" s="9" customFormat="1" x14ac:dyDescent="0.2">
      <c r="A184" s="279"/>
      <c r="B184" s="280"/>
      <c r="C184" s="279"/>
      <c r="D184" s="280"/>
      <c r="E184" s="280"/>
      <c r="F184" s="281"/>
      <c r="G184" s="280"/>
      <c r="H184" s="282"/>
      <c r="I184" s="280"/>
      <c r="J184" s="280"/>
      <c r="K184" s="280"/>
      <c r="L184" s="280"/>
      <c r="M184" s="290"/>
      <c r="N184" s="284"/>
    </row>
    <row r="185" spans="1:14" s="9" customFormat="1" x14ac:dyDescent="0.2">
      <c r="A185" s="279"/>
      <c r="B185" s="280"/>
      <c r="C185" s="279"/>
      <c r="D185" s="280"/>
      <c r="E185" s="280"/>
      <c r="F185" s="281"/>
      <c r="G185" s="280"/>
      <c r="H185" s="282"/>
      <c r="I185" s="280"/>
      <c r="J185" s="280"/>
      <c r="K185" s="280"/>
      <c r="L185" s="280"/>
      <c r="M185" s="290"/>
      <c r="N185" s="284"/>
    </row>
    <row r="186" spans="1:14" s="9" customFormat="1" x14ac:dyDescent="0.2">
      <c r="A186" s="279"/>
      <c r="B186" s="280"/>
      <c r="C186" s="279"/>
      <c r="D186" s="280"/>
      <c r="E186" s="280"/>
      <c r="F186" s="281"/>
      <c r="G186" s="280"/>
      <c r="H186" s="282"/>
      <c r="I186" s="280"/>
      <c r="J186" s="280"/>
      <c r="K186" s="280"/>
      <c r="L186" s="280"/>
      <c r="M186" s="290"/>
      <c r="N186" s="284"/>
    </row>
    <row r="187" spans="1:14" s="9" customFormat="1" x14ac:dyDescent="0.2">
      <c r="A187" s="279"/>
      <c r="B187" s="280"/>
      <c r="C187" s="279"/>
      <c r="D187" s="280"/>
      <c r="E187" s="280"/>
      <c r="F187" s="281"/>
      <c r="G187" s="280"/>
      <c r="H187" s="282"/>
      <c r="I187" s="280"/>
      <c r="J187" s="280"/>
      <c r="K187" s="280"/>
      <c r="L187" s="280"/>
      <c r="M187" s="290"/>
      <c r="N187" s="284"/>
    </row>
    <row r="188" spans="1:14" s="9" customFormat="1" x14ac:dyDescent="0.2">
      <c r="A188" s="279"/>
      <c r="B188" s="280"/>
      <c r="C188" s="279"/>
      <c r="D188" s="280"/>
      <c r="E188" s="280"/>
      <c r="F188" s="281"/>
      <c r="G188" s="280"/>
      <c r="H188" s="282"/>
      <c r="I188" s="280"/>
      <c r="J188" s="280"/>
      <c r="K188" s="280"/>
      <c r="L188" s="280"/>
      <c r="M188" s="290"/>
      <c r="N188" s="284"/>
    </row>
    <row r="189" spans="1:14" s="9" customFormat="1" x14ac:dyDescent="0.2">
      <c r="A189" s="279"/>
      <c r="B189" s="280"/>
      <c r="C189" s="279"/>
      <c r="D189" s="280"/>
      <c r="E189" s="280"/>
      <c r="F189" s="281"/>
      <c r="G189" s="280"/>
      <c r="H189" s="282"/>
      <c r="I189" s="280"/>
      <c r="J189" s="280"/>
      <c r="K189" s="280"/>
      <c r="L189" s="280"/>
      <c r="M189" s="290"/>
      <c r="N189" s="284"/>
    </row>
    <row r="190" spans="1:14" s="9" customFormat="1" x14ac:dyDescent="0.2">
      <c r="A190" s="279"/>
      <c r="B190" s="280"/>
      <c r="C190" s="279"/>
      <c r="D190" s="280"/>
      <c r="E190" s="280"/>
      <c r="F190" s="281"/>
      <c r="G190" s="280"/>
      <c r="H190" s="282"/>
      <c r="I190" s="280"/>
      <c r="J190" s="280"/>
      <c r="K190" s="280"/>
      <c r="L190" s="280"/>
      <c r="M190" s="290"/>
      <c r="N190" s="284"/>
    </row>
    <row r="191" spans="1:14" s="9" customFormat="1" x14ac:dyDescent="0.2">
      <c r="A191" s="279"/>
      <c r="B191" s="280"/>
      <c r="C191" s="279"/>
      <c r="D191" s="280"/>
      <c r="E191" s="280"/>
      <c r="F191" s="281"/>
      <c r="G191" s="280"/>
      <c r="H191" s="282"/>
      <c r="I191" s="280"/>
      <c r="J191" s="280"/>
      <c r="K191" s="280"/>
      <c r="L191" s="280"/>
      <c r="M191" s="290"/>
      <c r="N191" s="284"/>
    </row>
    <row r="192" spans="1:14" s="9" customFormat="1" x14ac:dyDescent="0.2">
      <c r="A192" s="279"/>
      <c r="B192" s="280"/>
      <c r="C192" s="279"/>
      <c r="D192" s="280"/>
      <c r="E192" s="280"/>
      <c r="F192" s="281"/>
      <c r="G192" s="280"/>
      <c r="H192" s="282"/>
      <c r="I192" s="280"/>
      <c r="J192" s="280"/>
      <c r="K192" s="280"/>
      <c r="L192" s="280"/>
      <c r="M192" s="290"/>
      <c r="N192" s="284"/>
    </row>
    <row r="193" spans="1:14" s="9" customFormat="1" x14ac:dyDescent="0.2">
      <c r="A193" s="279"/>
      <c r="B193" s="280"/>
      <c r="C193" s="279"/>
      <c r="D193" s="280"/>
      <c r="E193" s="280"/>
      <c r="F193" s="281"/>
      <c r="G193" s="280"/>
      <c r="H193" s="282"/>
      <c r="I193" s="280"/>
      <c r="J193" s="280"/>
      <c r="K193" s="280"/>
      <c r="L193" s="280"/>
      <c r="M193" s="290"/>
      <c r="N193" s="284"/>
    </row>
    <row r="194" spans="1:14" s="9" customFormat="1" x14ac:dyDescent="0.2">
      <c r="A194" s="279"/>
      <c r="B194" s="280"/>
      <c r="C194" s="279"/>
      <c r="D194" s="280"/>
      <c r="E194" s="280"/>
      <c r="F194" s="281"/>
      <c r="G194" s="280"/>
      <c r="H194" s="282"/>
      <c r="I194" s="280"/>
      <c r="J194" s="280"/>
      <c r="K194" s="280"/>
      <c r="L194" s="280"/>
      <c r="M194" s="290"/>
      <c r="N194" s="284"/>
    </row>
    <row r="195" spans="1:14" s="9" customFormat="1" x14ac:dyDescent="0.2">
      <c r="A195" s="279"/>
      <c r="B195" s="280"/>
      <c r="C195" s="279"/>
      <c r="D195" s="280"/>
      <c r="E195" s="280"/>
      <c r="F195" s="281"/>
      <c r="G195" s="280"/>
      <c r="H195" s="282"/>
      <c r="I195" s="280"/>
      <c r="J195" s="280"/>
      <c r="K195" s="280"/>
      <c r="L195" s="280"/>
      <c r="M195" s="290"/>
      <c r="N195" s="284"/>
    </row>
    <row r="196" spans="1:14" s="9" customFormat="1" x14ac:dyDescent="0.2">
      <c r="A196" s="279"/>
      <c r="B196" s="280"/>
      <c r="C196" s="279"/>
      <c r="D196" s="280"/>
      <c r="E196" s="280"/>
      <c r="F196" s="281"/>
      <c r="G196" s="280"/>
      <c r="H196" s="282"/>
      <c r="I196" s="280"/>
      <c r="J196" s="280"/>
      <c r="K196" s="280"/>
      <c r="L196" s="280"/>
      <c r="M196" s="290"/>
      <c r="N196" s="284"/>
    </row>
    <row r="197" spans="1:14" s="9" customFormat="1" x14ac:dyDescent="0.2">
      <c r="A197" s="279"/>
      <c r="B197" s="280"/>
      <c r="C197" s="279"/>
      <c r="D197" s="280"/>
      <c r="E197" s="280"/>
      <c r="F197" s="281"/>
      <c r="G197" s="280"/>
      <c r="H197" s="282"/>
      <c r="I197" s="280"/>
      <c r="J197" s="280"/>
      <c r="K197" s="280"/>
      <c r="L197" s="280"/>
      <c r="M197" s="290"/>
      <c r="N197" s="284"/>
    </row>
    <row r="198" spans="1:14" s="9" customFormat="1" x14ac:dyDescent="0.2">
      <c r="A198" s="279"/>
      <c r="B198" s="280"/>
      <c r="C198" s="279"/>
      <c r="D198" s="280"/>
      <c r="E198" s="280"/>
      <c r="F198" s="281"/>
      <c r="G198" s="280"/>
      <c r="H198" s="282"/>
      <c r="I198" s="280"/>
      <c r="J198" s="280"/>
      <c r="K198" s="280"/>
      <c r="L198" s="280"/>
      <c r="M198" s="290"/>
      <c r="N198" s="284"/>
    </row>
    <row r="199" spans="1:14" s="9" customFormat="1" x14ac:dyDescent="0.2">
      <c r="A199" s="279"/>
      <c r="B199" s="280"/>
      <c r="C199" s="279"/>
      <c r="D199" s="280"/>
      <c r="E199" s="280"/>
      <c r="F199" s="281"/>
      <c r="G199" s="280"/>
      <c r="H199" s="282"/>
      <c r="I199" s="280"/>
      <c r="J199" s="280"/>
      <c r="K199" s="280"/>
      <c r="L199" s="280"/>
      <c r="M199" s="290"/>
      <c r="N199" s="284"/>
    </row>
    <row r="200" spans="1:14" s="9" customFormat="1" x14ac:dyDescent="0.2">
      <c r="A200" s="279"/>
      <c r="B200" s="280"/>
      <c r="C200" s="279"/>
      <c r="D200" s="280"/>
      <c r="E200" s="280"/>
      <c r="F200" s="281"/>
      <c r="G200" s="280"/>
      <c r="H200" s="282"/>
      <c r="I200" s="280"/>
      <c r="J200" s="280"/>
      <c r="K200" s="280"/>
      <c r="L200" s="280"/>
      <c r="M200" s="290"/>
      <c r="N200" s="284"/>
    </row>
    <row r="201" spans="1:14" s="9" customFormat="1" x14ac:dyDescent="0.2">
      <c r="A201" s="279"/>
      <c r="B201" s="280"/>
      <c r="C201" s="279"/>
      <c r="D201" s="280"/>
      <c r="E201" s="280"/>
      <c r="F201" s="281"/>
      <c r="G201" s="280"/>
      <c r="H201" s="282"/>
      <c r="I201" s="280"/>
      <c r="J201" s="280"/>
      <c r="K201" s="280"/>
      <c r="L201" s="280"/>
      <c r="M201" s="290"/>
      <c r="N201" s="284"/>
    </row>
    <row r="202" spans="1:14" s="9" customFormat="1" x14ac:dyDescent="0.2">
      <c r="A202" s="279"/>
      <c r="B202" s="280"/>
      <c r="C202" s="279"/>
      <c r="D202" s="280"/>
      <c r="E202" s="280"/>
      <c r="F202" s="281"/>
      <c r="G202" s="280"/>
      <c r="H202" s="282"/>
      <c r="I202" s="280"/>
      <c r="J202" s="280"/>
      <c r="K202" s="280"/>
      <c r="L202" s="280"/>
      <c r="M202" s="290"/>
      <c r="N202" s="284"/>
    </row>
    <row r="203" spans="1:14" s="9" customFormat="1" x14ac:dyDescent="0.2">
      <c r="A203" s="279"/>
      <c r="B203" s="280"/>
      <c r="C203" s="279"/>
      <c r="D203" s="280"/>
      <c r="E203" s="280"/>
      <c r="F203" s="281"/>
      <c r="G203" s="280"/>
      <c r="H203" s="282"/>
      <c r="I203" s="280"/>
      <c r="J203" s="280"/>
      <c r="K203" s="280"/>
      <c r="L203" s="280"/>
      <c r="M203" s="290"/>
      <c r="N203" s="284"/>
    </row>
    <row r="204" spans="1:14" s="9" customFormat="1" x14ac:dyDescent="0.2">
      <c r="A204" s="279"/>
      <c r="B204" s="280"/>
      <c r="C204" s="279"/>
      <c r="D204" s="280"/>
      <c r="E204" s="280"/>
      <c r="F204" s="281"/>
      <c r="G204" s="280"/>
      <c r="H204" s="282"/>
      <c r="I204" s="280"/>
      <c r="J204" s="280"/>
      <c r="K204" s="280"/>
      <c r="L204" s="280"/>
      <c r="M204" s="290"/>
      <c r="N204" s="284"/>
    </row>
    <row r="205" spans="1:14" s="9" customFormat="1" x14ac:dyDescent="0.2">
      <c r="A205" s="279"/>
      <c r="B205" s="280"/>
      <c r="C205" s="279"/>
      <c r="D205" s="280"/>
      <c r="E205" s="280"/>
      <c r="F205" s="281"/>
      <c r="G205" s="280"/>
      <c r="H205" s="282"/>
      <c r="I205" s="280"/>
      <c r="J205" s="280"/>
      <c r="K205" s="280"/>
      <c r="L205" s="280"/>
      <c r="M205" s="290"/>
      <c r="N205" s="284"/>
    </row>
    <row r="206" spans="1:14" s="9" customFormat="1" x14ac:dyDescent="0.2">
      <c r="A206" s="279"/>
      <c r="B206" s="280"/>
      <c r="C206" s="279"/>
      <c r="D206" s="280"/>
      <c r="E206" s="280"/>
      <c r="F206" s="281"/>
      <c r="G206" s="280"/>
      <c r="H206" s="282"/>
      <c r="I206" s="280"/>
      <c r="J206" s="280"/>
      <c r="K206" s="280"/>
      <c r="L206" s="280"/>
      <c r="M206" s="290"/>
      <c r="N206" s="284"/>
    </row>
    <row r="207" spans="1:14" s="9" customFormat="1" x14ac:dyDescent="0.2">
      <c r="A207" s="279"/>
      <c r="B207" s="280"/>
      <c r="C207" s="279"/>
      <c r="D207" s="280"/>
      <c r="E207" s="280"/>
      <c r="F207" s="281"/>
      <c r="G207" s="280"/>
      <c r="H207" s="282"/>
      <c r="I207" s="280"/>
      <c r="J207" s="280"/>
      <c r="K207" s="280"/>
      <c r="L207" s="280"/>
      <c r="M207" s="290"/>
      <c r="N207" s="284"/>
    </row>
    <row r="208" spans="1:14" s="9" customFormat="1" x14ac:dyDescent="0.2">
      <c r="A208" s="279"/>
      <c r="B208" s="280"/>
      <c r="C208" s="279"/>
      <c r="D208" s="280"/>
      <c r="E208" s="280"/>
      <c r="F208" s="281"/>
      <c r="G208" s="280"/>
      <c r="H208" s="282"/>
      <c r="I208" s="280"/>
      <c r="J208" s="280"/>
      <c r="K208" s="280"/>
      <c r="L208" s="280"/>
      <c r="M208" s="290"/>
      <c r="N208" s="284"/>
    </row>
    <row r="209" spans="1:14" s="9" customFormat="1" x14ac:dyDescent="0.2">
      <c r="A209" s="279"/>
      <c r="B209" s="280"/>
      <c r="C209" s="279"/>
      <c r="D209" s="280"/>
      <c r="E209" s="280"/>
      <c r="F209" s="281"/>
      <c r="G209" s="280"/>
      <c r="H209" s="282"/>
      <c r="I209" s="280"/>
      <c r="J209" s="280"/>
      <c r="K209" s="280"/>
      <c r="L209" s="280"/>
      <c r="M209" s="290"/>
      <c r="N209" s="284"/>
    </row>
    <row r="210" spans="1:14" s="9" customFormat="1" x14ac:dyDescent="0.2">
      <c r="A210" s="279"/>
      <c r="B210" s="280"/>
      <c r="C210" s="279"/>
      <c r="D210" s="280"/>
      <c r="E210" s="280"/>
      <c r="F210" s="281"/>
      <c r="G210" s="280"/>
      <c r="H210" s="282"/>
      <c r="I210" s="280"/>
      <c r="J210" s="280"/>
      <c r="K210" s="280"/>
      <c r="L210" s="280"/>
      <c r="M210" s="290"/>
      <c r="N210" s="284"/>
    </row>
    <row r="211" spans="1:14" s="9" customFormat="1" x14ac:dyDescent="0.2">
      <c r="A211" s="279"/>
      <c r="B211" s="280"/>
      <c r="C211" s="279"/>
      <c r="D211" s="280"/>
      <c r="E211" s="280"/>
      <c r="F211" s="281"/>
      <c r="G211" s="280"/>
      <c r="H211" s="282"/>
      <c r="I211" s="280"/>
      <c r="J211" s="280"/>
      <c r="K211" s="280"/>
      <c r="L211" s="280"/>
      <c r="M211" s="290"/>
      <c r="N211" s="284"/>
    </row>
    <row r="212" spans="1:14" s="9" customFormat="1" x14ac:dyDescent="0.2">
      <c r="A212" s="279"/>
      <c r="B212" s="280"/>
      <c r="C212" s="279"/>
      <c r="D212" s="280"/>
      <c r="E212" s="280"/>
      <c r="F212" s="281"/>
      <c r="G212" s="280"/>
      <c r="H212" s="282"/>
      <c r="I212" s="280"/>
      <c r="J212" s="280"/>
      <c r="K212" s="280"/>
      <c r="L212" s="280"/>
      <c r="M212" s="290"/>
      <c r="N212" s="284"/>
    </row>
    <row r="213" spans="1:14" s="9" customFormat="1" x14ac:dyDescent="0.2">
      <c r="A213" s="279"/>
      <c r="B213" s="280"/>
      <c r="C213" s="279"/>
      <c r="D213" s="280"/>
      <c r="E213" s="280"/>
      <c r="F213" s="281"/>
      <c r="G213" s="280"/>
      <c r="H213" s="282"/>
      <c r="I213" s="280"/>
      <c r="J213" s="280"/>
      <c r="K213" s="280"/>
      <c r="L213" s="280"/>
      <c r="M213" s="290"/>
      <c r="N213" s="284"/>
    </row>
    <row r="214" spans="1:14" s="9" customFormat="1" x14ac:dyDescent="0.2">
      <c r="A214" s="279"/>
      <c r="B214" s="280"/>
      <c r="C214" s="279"/>
      <c r="D214" s="280"/>
      <c r="E214" s="280"/>
      <c r="F214" s="281"/>
      <c r="G214" s="280"/>
      <c r="H214" s="282"/>
      <c r="I214" s="280"/>
      <c r="J214" s="280"/>
      <c r="K214" s="280"/>
      <c r="L214" s="280"/>
      <c r="M214" s="290"/>
      <c r="N214" s="284"/>
    </row>
    <row r="215" spans="1:14" s="9" customFormat="1" x14ac:dyDescent="0.2">
      <c r="A215" s="279"/>
      <c r="B215" s="280"/>
      <c r="C215" s="279"/>
      <c r="D215" s="280"/>
      <c r="E215" s="280"/>
      <c r="F215" s="281"/>
      <c r="G215" s="280"/>
      <c r="H215" s="282"/>
      <c r="I215" s="280"/>
      <c r="J215" s="280"/>
      <c r="K215" s="280"/>
      <c r="L215" s="280"/>
      <c r="M215" s="290"/>
      <c r="N215" s="284"/>
    </row>
    <row r="216" spans="1:14" s="9" customFormat="1" x14ac:dyDescent="0.2">
      <c r="A216" s="279"/>
      <c r="B216" s="280"/>
      <c r="C216" s="279"/>
      <c r="D216" s="280"/>
      <c r="E216" s="280"/>
      <c r="F216" s="281"/>
      <c r="G216" s="280"/>
      <c r="H216" s="282"/>
      <c r="I216" s="280"/>
      <c r="J216" s="280"/>
      <c r="K216" s="280"/>
      <c r="L216" s="280"/>
      <c r="M216" s="290"/>
      <c r="N216" s="284"/>
    </row>
    <row r="217" spans="1:14" s="9" customFormat="1" x14ac:dyDescent="0.2">
      <c r="A217" s="279"/>
      <c r="B217" s="280"/>
      <c r="C217" s="279"/>
      <c r="D217" s="280"/>
      <c r="E217" s="280"/>
      <c r="F217" s="281"/>
      <c r="G217" s="280"/>
      <c r="H217" s="282"/>
      <c r="I217" s="280"/>
      <c r="J217" s="280"/>
      <c r="K217" s="280"/>
      <c r="L217" s="280"/>
      <c r="M217" s="290"/>
      <c r="N217" s="284"/>
    </row>
    <row r="218" spans="1:14" s="9" customFormat="1" x14ac:dyDescent="0.2">
      <c r="A218" s="279"/>
      <c r="B218" s="280"/>
      <c r="C218" s="279"/>
      <c r="D218" s="280"/>
      <c r="E218" s="280"/>
      <c r="F218" s="281"/>
      <c r="G218" s="280"/>
      <c r="H218" s="282"/>
      <c r="I218" s="280"/>
      <c r="J218" s="280"/>
      <c r="K218" s="280"/>
      <c r="L218" s="280"/>
      <c r="M218" s="290"/>
      <c r="N218" s="284"/>
    </row>
    <row r="219" spans="1:14" s="9" customFormat="1" x14ac:dyDescent="0.2">
      <c r="A219" s="279"/>
      <c r="B219" s="280"/>
      <c r="C219" s="279"/>
      <c r="D219" s="280"/>
      <c r="E219" s="280"/>
      <c r="F219" s="281"/>
      <c r="G219" s="280"/>
      <c r="H219" s="282"/>
      <c r="I219" s="280"/>
      <c r="J219" s="280"/>
      <c r="K219" s="280"/>
      <c r="L219" s="280"/>
      <c r="M219" s="290"/>
      <c r="N219" s="284"/>
    </row>
    <row r="220" spans="1:14" s="9" customFormat="1" x14ac:dyDescent="0.2">
      <c r="A220" s="279"/>
      <c r="B220" s="280"/>
      <c r="C220" s="279"/>
      <c r="D220" s="280"/>
      <c r="E220" s="280"/>
      <c r="F220" s="281"/>
      <c r="G220" s="280"/>
      <c r="H220" s="282"/>
      <c r="I220" s="280"/>
      <c r="J220" s="280"/>
      <c r="K220" s="280"/>
      <c r="L220" s="280"/>
      <c r="M220" s="290"/>
      <c r="N220" s="284"/>
    </row>
    <row r="221" spans="1:14" s="9" customFormat="1" x14ac:dyDescent="0.2">
      <c r="A221" s="279"/>
      <c r="B221" s="280"/>
      <c r="C221" s="279"/>
      <c r="D221" s="280"/>
      <c r="E221" s="280"/>
      <c r="F221" s="281"/>
      <c r="G221" s="280"/>
      <c r="H221" s="282"/>
      <c r="I221" s="280"/>
      <c r="J221" s="280"/>
      <c r="K221" s="280"/>
      <c r="L221" s="280"/>
      <c r="M221" s="290"/>
      <c r="N221" s="284"/>
    </row>
    <row r="222" spans="1:14" s="9" customFormat="1" x14ac:dyDescent="0.2">
      <c r="A222" s="279"/>
      <c r="B222" s="280"/>
      <c r="C222" s="279"/>
      <c r="D222" s="280"/>
      <c r="E222" s="280"/>
      <c r="F222" s="281"/>
      <c r="G222" s="280"/>
      <c r="H222" s="282"/>
      <c r="I222" s="280"/>
      <c r="J222" s="280"/>
      <c r="K222" s="280"/>
      <c r="L222" s="280"/>
      <c r="M222" s="290"/>
      <c r="N222" s="284"/>
    </row>
    <row r="223" spans="1:14" s="9" customFormat="1" x14ac:dyDescent="0.2">
      <c r="A223" s="279"/>
      <c r="B223" s="280"/>
      <c r="C223" s="279"/>
      <c r="D223" s="280"/>
      <c r="E223" s="280"/>
      <c r="F223" s="281"/>
      <c r="G223" s="280"/>
      <c r="H223" s="282"/>
      <c r="I223" s="280"/>
      <c r="J223" s="280"/>
      <c r="K223" s="280"/>
      <c r="L223" s="280"/>
      <c r="M223" s="290"/>
      <c r="N223" s="284"/>
    </row>
    <row r="224" spans="1:14" s="9" customFormat="1" x14ac:dyDescent="0.2">
      <c r="A224" s="279"/>
      <c r="B224" s="280"/>
      <c r="C224" s="279"/>
      <c r="D224" s="280"/>
      <c r="E224" s="280"/>
      <c r="F224" s="281"/>
      <c r="G224" s="280"/>
      <c r="H224" s="282"/>
      <c r="I224" s="280"/>
      <c r="J224" s="280"/>
      <c r="K224" s="280"/>
      <c r="L224" s="280"/>
      <c r="M224" s="290"/>
      <c r="N224" s="284"/>
    </row>
    <row r="225" spans="1:14" s="9" customFormat="1" x14ac:dyDescent="0.2">
      <c r="A225" s="279"/>
      <c r="B225" s="280"/>
      <c r="C225" s="279"/>
      <c r="D225" s="280"/>
      <c r="E225" s="280"/>
      <c r="F225" s="281"/>
      <c r="G225" s="280"/>
      <c r="H225" s="282"/>
      <c r="I225" s="280"/>
      <c r="J225" s="280"/>
      <c r="K225" s="280"/>
      <c r="L225" s="280"/>
      <c r="M225" s="290"/>
      <c r="N225" s="284"/>
    </row>
    <row r="226" spans="1:14" s="9" customFormat="1" x14ac:dyDescent="0.2">
      <c r="A226" s="279"/>
      <c r="B226" s="280"/>
      <c r="C226" s="279"/>
      <c r="D226" s="280"/>
      <c r="E226" s="280"/>
      <c r="F226" s="281"/>
      <c r="G226" s="280"/>
      <c r="H226" s="282"/>
      <c r="I226" s="280"/>
      <c r="J226" s="280"/>
      <c r="K226" s="280"/>
      <c r="L226" s="280"/>
      <c r="M226" s="290"/>
      <c r="N226" s="284"/>
    </row>
    <row r="227" spans="1:14" s="9" customFormat="1" x14ac:dyDescent="0.2">
      <c r="A227" s="279"/>
      <c r="B227" s="280"/>
      <c r="C227" s="279"/>
      <c r="D227" s="280"/>
      <c r="E227" s="280"/>
      <c r="F227" s="281"/>
      <c r="G227" s="280"/>
      <c r="H227" s="282"/>
      <c r="I227" s="280"/>
      <c r="J227" s="280"/>
      <c r="K227" s="280"/>
      <c r="L227" s="280"/>
      <c r="M227" s="290"/>
      <c r="N227" s="284"/>
    </row>
    <row r="228" spans="1:14" s="9" customFormat="1" x14ac:dyDescent="0.2">
      <c r="A228" s="279"/>
      <c r="B228" s="280"/>
      <c r="C228" s="279"/>
      <c r="D228" s="280"/>
      <c r="E228" s="280"/>
      <c r="F228" s="281"/>
      <c r="G228" s="280"/>
      <c r="H228" s="282"/>
      <c r="I228" s="280"/>
      <c r="J228" s="280"/>
      <c r="K228" s="280"/>
      <c r="L228" s="280"/>
      <c r="M228" s="290"/>
      <c r="N228" s="284"/>
    </row>
    <row r="229" spans="1:14" s="9" customFormat="1" x14ac:dyDescent="0.2">
      <c r="A229" s="279"/>
      <c r="B229" s="280"/>
      <c r="C229" s="279"/>
      <c r="D229" s="280"/>
      <c r="E229" s="280"/>
      <c r="F229" s="281"/>
      <c r="G229" s="280"/>
      <c r="H229" s="282"/>
      <c r="I229" s="280"/>
      <c r="J229" s="280"/>
      <c r="K229" s="280"/>
      <c r="L229" s="280"/>
      <c r="M229" s="290"/>
      <c r="N229" s="284"/>
    </row>
    <row r="230" spans="1:14" s="9" customFormat="1" x14ac:dyDescent="0.2">
      <c r="A230" s="279"/>
      <c r="B230" s="280"/>
      <c r="C230" s="279"/>
      <c r="D230" s="280"/>
      <c r="E230" s="280"/>
      <c r="F230" s="281"/>
      <c r="G230" s="280"/>
      <c r="H230" s="282"/>
      <c r="I230" s="280"/>
      <c r="J230" s="280"/>
      <c r="K230" s="280"/>
      <c r="L230" s="280"/>
      <c r="M230" s="290"/>
      <c r="N230" s="284"/>
    </row>
    <row r="231" spans="1:14" s="9" customFormat="1" x14ac:dyDescent="0.2">
      <c r="A231" s="279"/>
      <c r="B231" s="280"/>
      <c r="C231" s="279"/>
      <c r="D231" s="280"/>
      <c r="E231" s="280"/>
      <c r="F231" s="281"/>
      <c r="G231" s="280"/>
      <c r="H231" s="282"/>
      <c r="I231" s="280"/>
      <c r="J231" s="280"/>
      <c r="K231" s="280"/>
      <c r="L231" s="280"/>
      <c r="M231" s="290"/>
      <c r="N231" s="284"/>
    </row>
    <row r="232" spans="1:14" s="9" customFormat="1" x14ac:dyDescent="0.2">
      <c r="A232" s="279"/>
      <c r="B232" s="280"/>
      <c r="C232" s="279"/>
      <c r="D232" s="280"/>
      <c r="E232" s="280"/>
      <c r="F232" s="281"/>
      <c r="G232" s="280"/>
      <c r="H232" s="282"/>
      <c r="I232" s="280"/>
      <c r="J232" s="280"/>
      <c r="K232" s="280"/>
      <c r="L232" s="280"/>
      <c r="M232" s="290"/>
      <c r="N232" s="284"/>
    </row>
    <row r="233" spans="1:14" s="9" customFormat="1" x14ac:dyDescent="0.2">
      <c r="A233" s="279"/>
      <c r="B233" s="280"/>
      <c r="C233" s="279"/>
      <c r="D233" s="280"/>
      <c r="E233" s="280"/>
      <c r="F233" s="281"/>
      <c r="G233" s="280"/>
      <c r="H233" s="282"/>
      <c r="I233" s="280"/>
      <c r="J233" s="280"/>
      <c r="K233" s="280"/>
      <c r="L233" s="280"/>
      <c r="M233" s="290"/>
      <c r="N233" s="284"/>
    </row>
    <row r="234" spans="1:14" s="9" customFormat="1" x14ac:dyDescent="0.2">
      <c r="A234" s="279"/>
      <c r="B234" s="280"/>
      <c r="C234" s="279"/>
      <c r="D234" s="280"/>
      <c r="E234" s="280"/>
      <c r="F234" s="281"/>
      <c r="G234" s="280"/>
      <c r="H234" s="282"/>
      <c r="I234" s="280"/>
      <c r="J234" s="280"/>
      <c r="K234" s="280"/>
      <c r="L234" s="280"/>
      <c r="M234" s="290"/>
      <c r="N234" s="284"/>
    </row>
    <row r="235" spans="1:14" s="9" customFormat="1" x14ac:dyDescent="0.2">
      <c r="A235" s="279"/>
      <c r="B235" s="280"/>
      <c r="C235" s="279"/>
      <c r="D235" s="280"/>
      <c r="E235" s="280"/>
      <c r="F235" s="281"/>
      <c r="G235" s="280"/>
      <c r="H235" s="282"/>
      <c r="I235" s="280"/>
      <c r="J235" s="280"/>
      <c r="K235" s="280"/>
      <c r="L235" s="280"/>
      <c r="M235" s="290"/>
      <c r="N235" s="284"/>
    </row>
    <row r="236" spans="1:14" s="9" customFormat="1" x14ac:dyDescent="0.2">
      <c r="A236" s="279"/>
      <c r="B236" s="280"/>
      <c r="C236" s="279"/>
      <c r="D236" s="280"/>
      <c r="E236" s="280"/>
      <c r="F236" s="281"/>
      <c r="G236" s="280"/>
      <c r="H236" s="282"/>
      <c r="I236" s="280"/>
      <c r="J236" s="280"/>
      <c r="K236" s="280"/>
      <c r="L236" s="280"/>
      <c r="M236" s="290"/>
      <c r="N236" s="284"/>
    </row>
    <row r="237" spans="1:14" s="9" customFormat="1" x14ac:dyDescent="0.2">
      <c r="A237" s="279"/>
      <c r="B237" s="280"/>
      <c r="C237" s="279"/>
      <c r="D237" s="280"/>
      <c r="E237" s="280"/>
      <c r="F237" s="281"/>
      <c r="G237" s="280"/>
      <c r="H237" s="282"/>
      <c r="I237" s="280"/>
      <c r="J237" s="280"/>
      <c r="K237" s="280"/>
      <c r="L237" s="280"/>
      <c r="M237" s="290"/>
      <c r="N237" s="284"/>
    </row>
    <row r="238" spans="1:14" s="9" customFormat="1" x14ac:dyDescent="0.2">
      <c r="A238" s="279"/>
      <c r="B238" s="280"/>
      <c r="C238" s="279"/>
      <c r="D238" s="280"/>
      <c r="E238" s="280"/>
      <c r="F238" s="281"/>
      <c r="G238" s="280"/>
      <c r="H238" s="282"/>
      <c r="I238" s="280"/>
      <c r="J238" s="280"/>
      <c r="K238" s="280"/>
      <c r="L238" s="280"/>
      <c r="M238" s="290"/>
      <c r="N238" s="284"/>
    </row>
    <row r="239" spans="1:14" s="9" customFormat="1" x14ac:dyDescent="0.2">
      <c r="A239" s="279"/>
      <c r="B239" s="280"/>
      <c r="C239" s="279"/>
      <c r="D239" s="280"/>
      <c r="E239" s="280"/>
      <c r="F239" s="281"/>
      <c r="G239" s="280"/>
      <c r="H239" s="282"/>
      <c r="I239" s="280"/>
      <c r="J239" s="280"/>
      <c r="K239" s="280"/>
      <c r="L239" s="280"/>
      <c r="M239" s="290"/>
      <c r="N239" s="284"/>
    </row>
    <row r="240" spans="1:14" s="9" customFormat="1" x14ac:dyDescent="0.2">
      <c r="A240" s="279"/>
      <c r="B240" s="280"/>
      <c r="C240" s="279"/>
      <c r="D240" s="280"/>
      <c r="E240" s="280"/>
      <c r="F240" s="281"/>
      <c r="G240" s="280"/>
      <c r="H240" s="282"/>
      <c r="I240" s="280"/>
      <c r="J240" s="280"/>
      <c r="K240" s="280"/>
      <c r="L240" s="280"/>
      <c r="M240" s="290"/>
      <c r="N240" s="284"/>
    </row>
    <row r="241" spans="1:14" s="9" customFormat="1" x14ac:dyDescent="0.2">
      <c r="A241" s="279"/>
      <c r="B241" s="280"/>
      <c r="C241" s="279"/>
      <c r="D241" s="280"/>
      <c r="E241" s="280"/>
      <c r="F241" s="281"/>
      <c r="G241" s="280"/>
      <c r="H241" s="282"/>
      <c r="I241" s="280"/>
      <c r="J241" s="280"/>
      <c r="K241" s="280"/>
      <c r="L241" s="280"/>
      <c r="M241" s="290"/>
      <c r="N241" s="284"/>
    </row>
    <row r="242" spans="1:14" s="9" customFormat="1" x14ac:dyDescent="0.2">
      <c r="A242" s="279"/>
      <c r="B242" s="280"/>
      <c r="C242" s="279"/>
      <c r="D242" s="280"/>
      <c r="E242" s="280"/>
      <c r="F242" s="281"/>
      <c r="G242" s="280"/>
      <c r="H242" s="282"/>
      <c r="I242" s="280"/>
      <c r="J242" s="280"/>
      <c r="K242" s="280"/>
      <c r="L242" s="280"/>
      <c r="M242" s="290"/>
      <c r="N242" s="284"/>
    </row>
    <row r="243" spans="1:14" s="9" customFormat="1" x14ac:dyDescent="0.2">
      <c r="A243" s="279"/>
      <c r="B243" s="280"/>
      <c r="C243" s="279"/>
      <c r="D243" s="280"/>
      <c r="E243" s="280"/>
      <c r="F243" s="281"/>
      <c r="G243" s="280"/>
      <c r="H243" s="282"/>
      <c r="I243" s="280"/>
      <c r="J243" s="280"/>
      <c r="K243" s="280"/>
      <c r="L243" s="280"/>
      <c r="M243" s="290"/>
      <c r="N243" s="284"/>
    </row>
    <row r="244" spans="1:14" s="9" customFormat="1" x14ac:dyDescent="0.2">
      <c r="A244" s="279"/>
      <c r="B244" s="280"/>
      <c r="C244" s="279"/>
      <c r="D244" s="280"/>
      <c r="E244" s="280"/>
      <c r="F244" s="281"/>
      <c r="G244" s="280"/>
      <c r="H244" s="282"/>
      <c r="I244" s="280"/>
      <c r="J244" s="280"/>
      <c r="K244" s="280"/>
      <c r="L244" s="280"/>
      <c r="M244" s="290"/>
      <c r="N244" s="284"/>
    </row>
    <row r="245" spans="1:14" s="9" customFormat="1" x14ac:dyDescent="0.2">
      <c r="A245" s="279"/>
      <c r="B245" s="280"/>
      <c r="C245" s="279"/>
      <c r="D245" s="280"/>
      <c r="E245" s="280"/>
      <c r="F245" s="281"/>
      <c r="G245" s="280"/>
      <c r="H245" s="282"/>
      <c r="I245" s="280"/>
      <c r="J245" s="280"/>
      <c r="K245" s="280"/>
      <c r="L245" s="280"/>
      <c r="M245" s="290"/>
      <c r="N245" s="284"/>
    </row>
    <row r="246" spans="1:14" s="9" customFormat="1" x14ac:dyDescent="0.2">
      <c r="A246" s="279"/>
      <c r="B246" s="280"/>
      <c r="C246" s="279"/>
      <c r="D246" s="280"/>
      <c r="E246" s="280"/>
      <c r="F246" s="281"/>
      <c r="G246" s="280"/>
      <c r="H246" s="282"/>
      <c r="I246" s="280"/>
      <c r="J246" s="280"/>
      <c r="K246" s="280"/>
      <c r="L246" s="280"/>
      <c r="M246" s="290"/>
      <c r="N246" s="284"/>
    </row>
    <row r="247" spans="1:14" s="9" customFormat="1" x14ac:dyDescent="0.2">
      <c r="A247" s="279"/>
      <c r="B247" s="280"/>
      <c r="C247" s="279"/>
      <c r="D247" s="280"/>
      <c r="E247" s="280"/>
      <c r="F247" s="281"/>
      <c r="G247" s="280"/>
      <c r="H247" s="282"/>
      <c r="I247" s="280"/>
      <c r="J247" s="280"/>
      <c r="K247" s="280"/>
      <c r="L247" s="280"/>
      <c r="M247" s="290"/>
      <c r="N247" s="284"/>
    </row>
    <row r="248" spans="1:14" s="9" customFormat="1" x14ac:dyDescent="0.2">
      <c r="A248" s="279"/>
      <c r="B248" s="280"/>
      <c r="C248" s="279"/>
      <c r="D248" s="280"/>
      <c r="E248" s="280"/>
      <c r="F248" s="281"/>
      <c r="G248" s="280"/>
      <c r="H248" s="282"/>
      <c r="I248" s="280"/>
      <c r="J248" s="280"/>
      <c r="K248" s="280"/>
      <c r="L248" s="280"/>
      <c r="M248" s="290"/>
      <c r="N248" s="284"/>
    </row>
    <row r="249" spans="1:14" s="9" customFormat="1" x14ac:dyDescent="0.2">
      <c r="A249" s="279"/>
      <c r="B249" s="280"/>
      <c r="C249" s="279"/>
      <c r="D249" s="280"/>
      <c r="E249" s="280"/>
      <c r="F249" s="281"/>
      <c r="G249" s="280"/>
      <c r="H249" s="282"/>
      <c r="I249" s="280"/>
      <c r="J249" s="280"/>
      <c r="K249" s="280"/>
      <c r="L249" s="280"/>
      <c r="M249" s="290"/>
      <c r="N249" s="284"/>
    </row>
    <row r="250" spans="1:14" s="9" customFormat="1" x14ac:dyDescent="0.2">
      <c r="A250" s="279"/>
      <c r="B250" s="280"/>
      <c r="C250" s="279"/>
      <c r="D250" s="280"/>
      <c r="E250" s="280"/>
      <c r="F250" s="281"/>
      <c r="G250" s="280"/>
      <c r="H250" s="282"/>
      <c r="I250" s="280"/>
      <c r="J250" s="280"/>
      <c r="K250" s="280"/>
      <c r="L250" s="280"/>
      <c r="M250" s="290"/>
      <c r="N250" s="284"/>
    </row>
    <row r="251" spans="1:14" s="9" customFormat="1" x14ac:dyDescent="0.2">
      <c r="A251" s="279"/>
      <c r="B251" s="280"/>
      <c r="C251" s="279"/>
      <c r="D251" s="280"/>
      <c r="E251" s="280"/>
      <c r="F251" s="281"/>
      <c r="G251" s="280"/>
      <c r="H251" s="282"/>
      <c r="I251" s="280"/>
      <c r="J251" s="280"/>
      <c r="K251" s="280"/>
      <c r="L251" s="280"/>
      <c r="M251" s="290"/>
      <c r="N251" s="284"/>
    </row>
    <row r="252" spans="1:14" s="9" customFormat="1" x14ac:dyDescent="0.2">
      <c r="A252" s="279"/>
      <c r="B252" s="280"/>
      <c r="C252" s="279"/>
      <c r="D252" s="280"/>
      <c r="E252" s="280"/>
      <c r="F252" s="281"/>
      <c r="G252" s="280"/>
      <c r="H252" s="282"/>
      <c r="I252" s="280"/>
      <c r="J252" s="280"/>
      <c r="K252" s="280"/>
      <c r="L252" s="280"/>
      <c r="M252" s="290"/>
      <c r="N252" s="284"/>
    </row>
    <row r="253" spans="1:14" s="9" customFormat="1" x14ac:dyDescent="0.2">
      <c r="A253" s="279"/>
      <c r="B253" s="280"/>
      <c r="C253" s="279"/>
      <c r="D253" s="280"/>
      <c r="E253" s="280"/>
      <c r="F253" s="281"/>
      <c r="G253" s="280"/>
      <c r="H253" s="282"/>
      <c r="I253" s="280"/>
      <c r="J253" s="280"/>
      <c r="K253" s="280"/>
      <c r="L253" s="280"/>
      <c r="M253" s="290"/>
      <c r="N253" s="284"/>
    </row>
    <row r="254" spans="1:14" s="9" customFormat="1" x14ac:dyDescent="0.2">
      <c r="A254" s="279"/>
      <c r="B254" s="280"/>
      <c r="C254" s="279"/>
      <c r="D254" s="280"/>
      <c r="E254" s="280"/>
      <c r="F254" s="281"/>
      <c r="G254" s="280"/>
      <c r="H254" s="282"/>
      <c r="I254" s="280"/>
      <c r="J254" s="280"/>
      <c r="K254" s="280"/>
      <c r="L254" s="280"/>
      <c r="M254" s="290"/>
      <c r="N254" s="284"/>
    </row>
    <row r="255" spans="1:14" s="9" customFormat="1" x14ac:dyDescent="0.2">
      <c r="A255" s="279"/>
      <c r="B255" s="280"/>
      <c r="C255" s="279"/>
      <c r="D255" s="280"/>
      <c r="E255" s="280"/>
      <c r="F255" s="281"/>
      <c r="G255" s="280"/>
      <c r="H255" s="282"/>
      <c r="I255" s="280"/>
      <c r="J255" s="280"/>
      <c r="K255" s="280"/>
      <c r="L255" s="280"/>
      <c r="M255" s="290"/>
      <c r="N255" s="284"/>
    </row>
    <row r="256" spans="1:14" s="9" customFormat="1" x14ac:dyDescent="0.2">
      <c r="A256" s="279"/>
      <c r="B256" s="280"/>
      <c r="C256" s="279"/>
      <c r="D256" s="280"/>
      <c r="E256" s="280"/>
      <c r="F256" s="281"/>
      <c r="G256" s="280"/>
      <c r="H256" s="282"/>
      <c r="I256" s="280"/>
      <c r="J256" s="280"/>
      <c r="K256" s="280"/>
      <c r="L256" s="280"/>
      <c r="M256" s="290"/>
      <c r="N256" s="284"/>
    </row>
    <row r="257" spans="1:14" s="9" customFormat="1" x14ac:dyDescent="0.2">
      <c r="A257" s="279"/>
      <c r="B257" s="280"/>
      <c r="C257" s="279"/>
      <c r="D257" s="280"/>
      <c r="E257" s="280"/>
      <c r="F257" s="281"/>
      <c r="G257" s="280"/>
      <c r="H257" s="282"/>
      <c r="I257" s="280"/>
      <c r="J257" s="280"/>
      <c r="K257" s="280"/>
      <c r="L257" s="280"/>
      <c r="M257" s="290"/>
      <c r="N257" s="284"/>
    </row>
    <row r="258" spans="1:14" s="9" customFormat="1" x14ac:dyDescent="0.2">
      <c r="A258" s="279"/>
      <c r="B258" s="280"/>
      <c r="C258" s="279"/>
      <c r="D258" s="280"/>
      <c r="E258" s="280"/>
      <c r="F258" s="281"/>
      <c r="G258" s="280"/>
      <c r="H258" s="282"/>
      <c r="I258" s="280"/>
      <c r="J258" s="280"/>
      <c r="K258" s="280"/>
      <c r="L258" s="280"/>
      <c r="M258" s="290"/>
      <c r="N258" s="284"/>
    </row>
    <row r="259" spans="1:14" s="9" customFormat="1" x14ac:dyDescent="0.2">
      <c r="A259" s="279"/>
      <c r="B259" s="280"/>
      <c r="C259" s="279"/>
      <c r="D259" s="280"/>
      <c r="E259" s="280"/>
      <c r="F259" s="281"/>
      <c r="G259" s="280"/>
      <c r="H259" s="282"/>
      <c r="I259" s="280"/>
      <c r="J259" s="280"/>
      <c r="K259" s="280"/>
      <c r="L259" s="280"/>
      <c r="M259" s="290"/>
      <c r="N259" s="284"/>
    </row>
    <row r="260" spans="1:14" s="9" customFormat="1" x14ac:dyDescent="0.2">
      <c r="A260" s="279"/>
      <c r="B260" s="280"/>
      <c r="C260" s="279"/>
      <c r="D260" s="280"/>
      <c r="E260" s="280"/>
      <c r="F260" s="281"/>
      <c r="G260" s="280"/>
      <c r="H260" s="282"/>
      <c r="I260" s="280"/>
      <c r="J260" s="280"/>
      <c r="K260" s="280"/>
      <c r="L260" s="280"/>
      <c r="M260" s="290"/>
      <c r="N260" s="284"/>
    </row>
    <row r="261" spans="1:14" s="9" customFormat="1" x14ac:dyDescent="0.2">
      <c r="A261" s="279"/>
      <c r="B261" s="280"/>
      <c r="C261" s="279"/>
      <c r="D261" s="280"/>
      <c r="E261" s="280"/>
      <c r="F261" s="281"/>
      <c r="G261" s="280"/>
      <c r="H261" s="282"/>
      <c r="I261" s="280"/>
      <c r="J261" s="280"/>
      <c r="K261" s="280"/>
      <c r="L261" s="280"/>
      <c r="M261" s="290"/>
      <c r="N261" s="284"/>
    </row>
    <row r="262" spans="1:14" s="9" customFormat="1" x14ac:dyDescent="0.2">
      <c r="A262" s="279"/>
      <c r="B262" s="280"/>
      <c r="C262" s="279"/>
      <c r="D262" s="280"/>
      <c r="E262" s="280"/>
      <c r="F262" s="281"/>
      <c r="G262" s="280"/>
      <c r="H262" s="282"/>
      <c r="I262" s="280"/>
      <c r="J262" s="280"/>
      <c r="K262" s="280"/>
      <c r="L262" s="280"/>
      <c r="M262" s="290"/>
      <c r="N262" s="284"/>
    </row>
    <row r="263" spans="1:14" s="9" customFormat="1" x14ac:dyDescent="0.2">
      <c r="A263" s="279"/>
      <c r="B263" s="280"/>
      <c r="C263" s="279"/>
      <c r="D263" s="280"/>
      <c r="E263" s="280"/>
      <c r="F263" s="281"/>
      <c r="G263" s="280"/>
      <c r="H263" s="282"/>
      <c r="I263" s="280"/>
      <c r="J263" s="280"/>
      <c r="K263" s="280"/>
      <c r="L263" s="280"/>
      <c r="M263" s="290"/>
      <c r="N263" s="284"/>
    </row>
    <row r="264" spans="1:14" s="9" customFormat="1" x14ac:dyDescent="0.2">
      <c r="A264" s="279"/>
      <c r="B264" s="280"/>
      <c r="C264" s="279"/>
      <c r="D264" s="280"/>
      <c r="E264" s="280"/>
      <c r="F264" s="281"/>
      <c r="G264" s="280"/>
      <c r="H264" s="282"/>
      <c r="I264" s="280"/>
      <c r="J264" s="280"/>
      <c r="K264" s="280"/>
      <c r="L264" s="280"/>
      <c r="M264" s="290"/>
      <c r="N264" s="284"/>
    </row>
    <row r="265" spans="1:14" s="9" customFormat="1" x14ac:dyDescent="0.2">
      <c r="A265" s="279"/>
      <c r="B265" s="280"/>
      <c r="C265" s="279"/>
      <c r="D265" s="280"/>
      <c r="E265" s="280"/>
      <c r="F265" s="281"/>
      <c r="G265" s="280"/>
      <c r="H265" s="282"/>
      <c r="I265" s="280"/>
      <c r="J265" s="280"/>
      <c r="K265" s="280"/>
      <c r="L265" s="280"/>
      <c r="M265" s="290"/>
      <c r="N265" s="284"/>
    </row>
    <row r="266" spans="1:14" s="9" customFormat="1" x14ac:dyDescent="0.2">
      <c r="A266" s="279"/>
      <c r="B266" s="280"/>
      <c r="C266" s="279"/>
      <c r="D266" s="280"/>
      <c r="E266" s="280"/>
      <c r="F266" s="281"/>
      <c r="G266" s="280"/>
      <c r="H266" s="282"/>
      <c r="I266" s="280"/>
      <c r="J266" s="280"/>
      <c r="K266" s="280"/>
      <c r="L266" s="280"/>
      <c r="M266" s="290"/>
      <c r="N266" s="284"/>
    </row>
    <row r="267" spans="1:14" s="9" customFormat="1" x14ac:dyDescent="0.2">
      <c r="A267" s="279"/>
      <c r="B267" s="280"/>
      <c r="C267" s="279"/>
      <c r="D267" s="280"/>
      <c r="E267" s="280"/>
      <c r="F267" s="281"/>
      <c r="G267" s="280"/>
      <c r="H267" s="282"/>
      <c r="I267" s="280"/>
      <c r="J267" s="280"/>
      <c r="K267" s="280"/>
      <c r="L267" s="280"/>
      <c r="M267" s="290"/>
      <c r="N267" s="284"/>
    </row>
    <row r="268" spans="1:14" s="9" customFormat="1" x14ac:dyDescent="0.2">
      <c r="A268" s="279"/>
      <c r="B268" s="280"/>
      <c r="C268" s="279"/>
      <c r="D268" s="280"/>
      <c r="E268" s="280"/>
      <c r="F268" s="281"/>
      <c r="G268" s="280"/>
      <c r="H268" s="282"/>
      <c r="I268" s="280"/>
      <c r="J268" s="280"/>
      <c r="K268" s="280"/>
      <c r="L268" s="280"/>
      <c r="M268" s="290"/>
      <c r="N268" s="284"/>
    </row>
    <row r="269" spans="1:14" s="9" customFormat="1" x14ac:dyDescent="0.2">
      <c r="A269" s="279"/>
      <c r="B269" s="280"/>
      <c r="C269" s="279"/>
      <c r="D269" s="280"/>
      <c r="E269" s="280"/>
      <c r="F269" s="281"/>
      <c r="G269" s="280"/>
      <c r="H269" s="282"/>
      <c r="I269" s="280"/>
      <c r="J269" s="280"/>
      <c r="K269" s="280"/>
      <c r="L269" s="280"/>
      <c r="M269" s="290"/>
      <c r="N269" s="284"/>
    </row>
    <row r="270" spans="1:14" s="9" customFormat="1" x14ac:dyDescent="0.2">
      <c r="A270" s="279"/>
      <c r="B270" s="280"/>
      <c r="C270" s="279"/>
      <c r="D270" s="280"/>
      <c r="E270" s="280"/>
      <c r="F270" s="281"/>
      <c r="G270" s="280"/>
      <c r="H270" s="282"/>
      <c r="I270" s="280"/>
      <c r="J270" s="280"/>
      <c r="K270" s="280"/>
      <c r="L270" s="280"/>
      <c r="M270" s="290"/>
      <c r="N270" s="284"/>
    </row>
    <row r="271" spans="1:14" s="9" customFormat="1" x14ac:dyDescent="0.2">
      <c r="A271" s="279"/>
      <c r="B271" s="280"/>
      <c r="C271" s="279"/>
      <c r="D271" s="280"/>
      <c r="E271" s="280"/>
      <c r="F271" s="281"/>
      <c r="G271" s="280"/>
      <c r="H271" s="282"/>
      <c r="I271" s="280"/>
      <c r="J271" s="280"/>
      <c r="K271" s="280"/>
      <c r="L271" s="280"/>
      <c r="M271" s="290"/>
      <c r="N271" s="284"/>
    </row>
    <row r="272" spans="1:14" s="9" customFormat="1" x14ac:dyDescent="0.2">
      <c r="A272" s="279"/>
      <c r="B272" s="280"/>
      <c r="C272" s="279"/>
      <c r="D272" s="280"/>
      <c r="E272" s="280"/>
      <c r="F272" s="281"/>
      <c r="G272" s="280"/>
      <c r="H272" s="282"/>
      <c r="I272" s="280"/>
      <c r="J272" s="280"/>
      <c r="K272" s="280"/>
      <c r="L272" s="280"/>
      <c r="M272" s="290"/>
      <c r="N272" s="284"/>
    </row>
    <row r="273" spans="1:14" s="9" customFormat="1" x14ac:dyDescent="0.2">
      <c r="A273" s="279"/>
      <c r="B273" s="280"/>
      <c r="C273" s="279"/>
      <c r="D273" s="280"/>
      <c r="E273" s="280"/>
      <c r="F273" s="281"/>
      <c r="G273" s="280"/>
      <c r="H273" s="282"/>
      <c r="I273" s="280"/>
      <c r="J273" s="280"/>
      <c r="K273" s="280"/>
      <c r="L273" s="280"/>
      <c r="M273" s="290"/>
      <c r="N273" s="284"/>
    </row>
    <row r="274" spans="1:14" s="9" customFormat="1" x14ac:dyDescent="0.2">
      <c r="A274" s="279"/>
      <c r="B274" s="280"/>
      <c r="C274" s="279"/>
      <c r="D274" s="280"/>
      <c r="E274" s="280"/>
      <c r="F274" s="281"/>
      <c r="G274" s="280"/>
      <c r="H274" s="282"/>
      <c r="I274" s="280"/>
      <c r="J274" s="280"/>
      <c r="K274" s="280"/>
      <c r="L274" s="280"/>
      <c r="M274" s="290"/>
      <c r="N274" s="284"/>
    </row>
    <row r="275" spans="1:14" s="9" customFormat="1" x14ac:dyDescent="0.2">
      <c r="A275" s="279"/>
      <c r="B275" s="280"/>
      <c r="C275" s="279"/>
      <c r="D275" s="280"/>
      <c r="E275" s="280"/>
      <c r="F275" s="281"/>
      <c r="G275" s="280"/>
      <c r="H275" s="282"/>
      <c r="I275" s="280"/>
      <c r="J275" s="280"/>
      <c r="K275" s="280"/>
      <c r="L275" s="280"/>
      <c r="M275" s="290"/>
      <c r="N275" s="284"/>
    </row>
    <row r="276" spans="1:14" s="9" customFormat="1" x14ac:dyDescent="0.2">
      <c r="A276" s="279"/>
      <c r="B276" s="280"/>
      <c r="C276" s="279"/>
      <c r="D276" s="280"/>
      <c r="E276" s="280"/>
      <c r="F276" s="281"/>
      <c r="G276" s="280"/>
      <c r="H276" s="282"/>
      <c r="I276" s="280"/>
      <c r="J276" s="280"/>
      <c r="K276" s="280"/>
      <c r="L276" s="280"/>
      <c r="M276" s="290"/>
      <c r="N276" s="284"/>
    </row>
    <row r="277" spans="1:14" s="9" customFormat="1" x14ac:dyDescent="0.2">
      <c r="A277" s="279"/>
      <c r="B277" s="280"/>
      <c r="C277" s="279"/>
      <c r="D277" s="280"/>
      <c r="E277" s="280"/>
      <c r="F277" s="281"/>
      <c r="G277" s="280"/>
      <c r="H277" s="282"/>
      <c r="I277" s="280"/>
      <c r="J277" s="280"/>
      <c r="K277" s="280"/>
      <c r="L277" s="280"/>
      <c r="M277" s="290"/>
      <c r="N277" s="284"/>
    </row>
    <row r="278" spans="1:14" s="9" customFormat="1" x14ac:dyDescent="0.2">
      <c r="A278" s="279"/>
      <c r="B278" s="280"/>
      <c r="C278" s="279"/>
      <c r="D278" s="280"/>
      <c r="E278" s="280"/>
      <c r="F278" s="281"/>
      <c r="G278" s="280"/>
      <c r="H278" s="282"/>
      <c r="I278" s="280"/>
      <c r="J278" s="280"/>
      <c r="K278" s="280"/>
      <c r="L278" s="280"/>
      <c r="M278" s="290"/>
      <c r="N278" s="284"/>
    </row>
    <row r="279" spans="1:14" s="9" customFormat="1" x14ac:dyDescent="0.2">
      <c r="A279" s="279"/>
      <c r="B279" s="280"/>
      <c r="C279" s="279"/>
      <c r="D279" s="280"/>
      <c r="E279" s="280"/>
      <c r="F279" s="281"/>
      <c r="G279" s="280"/>
      <c r="H279" s="282"/>
      <c r="I279" s="280"/>
      <c r="J279" s="280"/>
      <c r="K279" s="280"/>
      <c r="L279" s="280"/>
      <c r="M279" s="290"/>
      <c r="N279" s="284"/>
    </row>
    <row r="280" spans="1:14" s="9" customFormat="1" x14ac:dyDescent="0.2">
      <c r="A280" s="279"/>
      <c r="B280" s="280"/>
      <c r="C280" s="279"/>
      <c r="D280" s="280"/>
      <c r="E280" s="280"/>
      <c r="F280" s="281"/>
      <c r="G280" s="280"/>
      <c r="H280" s="282"/>
      <c r="I280" s="280"/>
      <c r="J280" s="280"/>
      <c r="K280" s="280"/>
      <c r="L280" s="280"/>
      <c r="M280" s="290"/>
      <c r="N280" s="284"/>
    </row>
    <row r="281" spans="1:14" s="9" customFormat="1" x14ac:dyDescent="0.2">
      <c r="A281" s="279"/>
      <c r="B281" s="280"/>
      <c r="C281" s="279"/>
      <c r="D281" s="280"/>
      <c r="E281" s="280"/>
      <c r="F281" s="281"/>
      <c r="G281" s="280"/>
      <c r="H281" s="282"/>
      <c r="I281" s="280"/>
      <c r="J281" s="280"/>
      <c r="K281" s="280"/>
      <c r="L281" s="280"/>
      <c r="M281" s="290"/>
      <c r="N281" s="284"/>
    </row>
    <row r="282" spans="1:14" s="9" customFormat="1" x14ac:dyDescent="0.2">
      <c r="A282" s="279"/>
      <c r="B282" s="280"/>
      <c r="C282" s="279"/>
      <c r="D282" s="280"/>
      <c r="E282" s="280"/>
      <c r="F282" s="281"/>
      <c r="G282" s="280"/>
      <c r="H282" s="282"/>
      <c r="I282" s="280"/>
      <c r="J282" s="280"/>
      <c r="K282" s="280"/>
      <c r="L282" s="280"/>
      <c r="M282" s="290"/>
      <c r="N282" s="284"/>
    </row>
    <row r="283" spans="1:14" s="9" customFormat="1" x14ac:dyDescent="0.2">
      <c r="A283" s="279"/>
      <c r="B283" s="280"/>
      <c r="C283" s="279"/>
      <c r="D283" s="280"/>
      <c r="E283" s="280"/>
      <c r="F283" s="281"/>
      <c r="G283" s="280"/>
      <c r="H283" s="282"/>
      <c r="I283" s="280"/>
      <c r="J283" s="280"/>
      <c r="K283" s="280"/>
      <c r="L283" s="280"/>
      <c r="M283" s="290"/>
      <c r="N283" s="284"/>
    </row>
    <row r="284" spans="1:14" s="9" customFormat="1" x14ac:dyDescent="0.2">
      <c r="A284" s="279"/>
      <c r="B284" s="280"/>
      <c r="C284" s="279"/>
      <c r="D284" s="280"/>
      <c r="E284" s="280"/>
      <c r="F284" s="281"/>
      <c r="G284" s="280"/>
      <c r="H284" s="282"/>
      <c r="I284" s="280"/>
      <c r="J284" s="280"/>
      <c r="K284" s="280"/>
      <c r="L284" s="280"/>
      <c r="M284" s="290"/>
      <c r="N284" s="284"/>
    </row>
    <row r="285" spans="1:14" s="9" customFormat="1" x14ac:dyDescent="0.2">
      <c r="A285" s="279"/>
      <c r="B285" s="280"/>
      <c r="C285" s="279"/>
      <c r="D285" s="280"/>
      <c r="E285" s="280"/>
      <c r="F285" s="281"/>
      <c r="G285" s="280"/>
      <c r="H285" s="282"/>
      <c r="I285" s="280"/>
      <c r="J285" s="280"/>
      <c r="K285" s="280"/>
      <c r="L285" s="280"/>
      <c r="M285" s="290"/>
      <c r="N285" s="284"/>
    </row>
    <row r="286" spans="1:14" s="9" customFormat="1" x14ac:dyDescent="0.2">
      <c r="A286" s="279"/>
      <c r="B286" s="280"/>
      <c r="C286" s="279"/>
      <c r="D286" s="280"/>
      <c r="E286" s="280"/>
      <c r="F286" s="281"/>
      <c r="G286" s="280"/>
      <c r="H286" s="282"/>
      <c r="I286" s="280"/>
      <c r="J286" s="280"/>
      <c r="K286" s="280"/>
      <c r="L286" s="280"/>
      <c r="M286" s="290"/>
      <c r="N286" s="284"/>
    </row>
    <row r="287" spans="1:14" s="9" customFormat="1" x14ac:dyDescent="0.2">
      <c r="A287" s="279"/>
      <c r="B287" s="280"/>
      <c r="C287" s="279"/>
      <c r="D287" s="280"/>
      <c r="E287" s="280"/>
      <c r="F287" s="281"/>
      <c r="G287" s="280"/>
      <c r="H287" s="282"/>
      <c r="I287" s="280"/>
      <c r="J287" s="280"/>
      <c r="K287" s="280"/>
      <c r="L287" s="280"/>
      <c r="M287" s="290"/>
      <c r="N287" s="284"/>
    </row>
    <row r="288" spans="1:14" s="9" customFormat="1" x14ac:dyDescent="0.2">
      <c r="A288" s="279"/>
      <c r="B288" s="280"/>
      <c r="C288" s="279"/>
      <c r="D288" s="280"/>
      <c r="E288" s="280"/>
      <c r="F288" s="281"/>
      <c r="G288" s="280"/>
      <c r="H288" s="282"/>
      <c r="I288" s="280"/>
      <c r="J288" s="280"/>
      <c r="K288" s="280"/>
      <c r="L288" s="280"/>
      <c r="M288" s="290"/>
      <c r="N288" s="284"/>
    </row>
    <row r="289" spans="1:14" s="9" customFormat="1" x14ac:dyDescent="0.2">
      <c r="A289" s="279"/>
      <c r="B289" s="280"/>
      <c r="C289" s="279"/>
      <c r="D289" s="280"/>
      <c r="E289" s="280"/>
      <c r="F289" s="281"/>
      <c r="G289" s="280"/>
      <c r="H289" s="282"/>
      <c r="I289" s="280"/>
      <c r="J289" s="280"/>
      <c r="K289" s="280"/>
      <c r="L289" s="280"/>
      <c r="M289" s="290"/>
      <c r="N289" s="284"/>
    </row>
    <row r="290" spans="1:14" s="9" customFormat="1" x14ac:dyDescent="0.2">
      <c r="A290" s="279"/>
      <c r="B290" s="280"/>
      <c r="C290" s="279"/>
      <c r="D290" s="280"/>
      <c r="E290" s="280"/>
      <c r="F290" s="281"/>
      <c r="G290" s="280"/>
      <c r="H290" s="282"/>
      <c r="I290" s="280"/>
      <c r="J290" s="280"/>
      <c r="K290" s="280"/>
      <c r="L290" s="280"/>
      <c r="M290" s="290"/>
      <c r="N290" s="284"/>
    </row>
    <row r="291" spans="1:14" s="9" customFormat="1" x14ac:dyDescent="0.2">
      <c r="A291" s="279"/>
      <c r="B291" s="280"/>
      <c r="C291" s="279"/>
      <c r="D291" s="280"/>
      <c r="E291" s="280"/>
      <c r="F291" s="281"/>
      <c r="G291" s="280"/>
      <c r="H291" s="282"/>
      <c r="I291" s="280"/>
      <c r="J291" s="280"/>
      <c r="K291" s="280"/>
      <c r="L291" s="280"/>
      <c r="M291" s="290"/>
      <c r="N291" s="284"/>
    </row>
    <row r="292" spans="1:14" s="9" customFormat="1" x14ac:dyDescent="0.2">
      <c r="A292" s="279"/>
      <c r="B292" s="280"/>
      <c r="C292" s="279"/>
      <c r="D292" s="280"/>
      <c r="E292" s="280"/>
      <c r="F292" s="281"/>
      <c r="G292" s="280"/>
      <c r="H292" s="282"/>
      <c r="I292" s="280"/>
      <c r="J292" s="280"/>
      <c r="K292" s="280"/>
      <c r="L292" s="280"/>
      <c r="M292" s="290"/>
      <c r="N292" s="284"/>
    </row>
    <row r="293" spans="1:14" s="9" customFormat="1" x14ac:dyDescent="0.2">
      <c r="A293" s="279"/>
      <c r="B293" s="280"/>
      <c r="C293" s="279"/>
      <c r="D293" s="280"/>
      <c r="E293" s="280"/>
      <c r="F293" s="281"/>
      <c r="G293" s="280"/>
      <c r="H293" s="282"/>
      <c r="I293" s="280"/>
      <c r="J293" s="280"/>
      <c r="K293" s="280"/>
      <c r="L293" s="280"/>
      <c r="M293" s="290"/>
      <c r="N293" s="284"/>
    </row>
    <row r="294" spans="1:14" s="9" customFormat="1" x14ac:dyDescent="0.2">
      <c r="A294" s="279"/>
      <c r="B294" s="280"/>
      <c r="C294" s="279"/>
      <c r="D294" s="280"/>
      <c r="E294" s="280"/>
      <c r="F294" s="281"/>
      <c r="G294" s="280"/>
      <c r="H294" s="282"/>
      <c r="I294" s="280"/>
      <c r="J294" s="280"/>
      <c r="K294" s="280"/>
      <c r="L294" s="280"/>
      <c r="M294" s="290"/>
      <c r="N294" s="284"/>
    </row>
    <row r="295" spans="1:14" s="9" customFormat="1" x14ac:dyDescent="0.2">
      <c r="A295" s="279"/>
      <c r="B295" s="280"/>
      <c r="C295" s="279"/>
      <c r="D295" s="280"/>
      <c r="E295" s="280"/>
      <c r="F295" s="281"/>
      <c r="G295" s="280"/>
      <c r="H295" s="282"/>
      <c r="I295" s="280"/>
      <c r="J295" s="280"/>
      <c r="K295" s="280"/>
      <c r="L295" s="280"/>
      <c r="M295" s="290"/>
      <c r="N295" s="284"/>
    </row>
    <row r="296" spans="1:14" s="9" customFormat="1" x14ac:dyDescent="0.2">
      <c r="A296" s="279"/>
      <c r="B296" s="280"/>
      <c r="C296" s="279"/>
      <c r="D296" s="280"/>
      <c r="E296" s="280"/>
      <c r="F296" s="281"/>
      <c r="G296" s="280"/>
      <c r="H296" s="282"/>
      <c r="I296" s="280"/>
      <c r="J296" s="280"/>
      <c r="K296" s="280"/>
      <c r="L296" s="280"/>
      <c r="M296" s="290"/>
      <c r="N296" s="284"/>
    </row>
    <row r="297" spans="1:14" s="9" customFormat="1" x14ac:dyDescent="0.2">
      <c r="A297" s="279"/>
      <c r="B297" s="280"/>
      <c r="C297" s="279"/>
      <c r="D297" s="280"/>
      <c r="E297" s="280"/>
      <c r="F297" s="281"/>
      <c r="G297" s="280"/>
      <c r="H297" s="282"/>
      <c r="I297" s="280"/>
      <c r="J297" s="280"/>
      <c r="K297" s="280"/>
      <c r="L297" s="280"/>
      <c r="M297" s="290"/>
      <c r="N297" s="284"/>
    </row>
    <row r="298" spans="1:14" s="9" customFormat="1" x14ac:dyDescent="0.2">
      <c r="A298" s="279"/>
      <c r="B298" s="280"/>
      <c r="C298" s="279"/>
      <c r="D298" s="280"/>
      <c r="E298" s="280"/>
      <c r="F298" s="281"/>
      <c r="G298" s="280"/>
      <c r="H298" s="282"/>
      <c r="I298" s="280"/>
      <c r="J298" s="280"/>
      <c r="K298" s="280"/>
      <c r="L298" s="280"/>
      <c r="M298" s="290"/>
      <c r="N298" s="284"/>
    </row>
    <row r="299" spans="1:14" s="9" customFormat="1" x14ac:dyDescent="0.2">
      <c r="A299" s="279"/>
      <c r="B299" s="280"/>
      <c r="C299" s="279"/>
      <c r="D299" s="280"/>
      <c r="E299" s="280"/>
      <c r="F299" s="281"/>
      <c r="G299" s="280"/>
      <c r="H299" s="282"/>
      <c r="I299" s="280"/>
      <c r="J299" s="280"/>
      <c r="K299" s="280"/>
      <c r="L299" s="280"/>
      <c r="M299" s="290"/>
      <c r="N299" s="284"/>
    </row>
    <row r="300" spans="1:14" s="9" customFormat="1" x14ac:dyDescent="0.2">
      <c r="A300" s="279"/>
      <c r="B300" s="280"/>
      <c r="C300" s="279"/>
      <c r="D300" s="280"/>
      <c r="E300" s="280"/>
      <c r="F300" s="281"/>
      <c r="G300" s="280"/>
      <c r="H300" s="282"/>
      <c r="I300" s="280"/>
      <c r="J300" s="280"/>
      <c r="K300" s="280"/>
      <c r="L300" s="280"/>
      <c r="M300" s="290"/>
      <c r="N300" s="284"/>
    </row>
    <row r="301" spans="1:14" s="9" customFormat="1" x14ac:dyDescent="0.2">
      <c r="A301" s="279"/>
      <c r="B301" s="280"/>
      <c r="C301" s="279"/>
      <c r="D301" s="280"/>
      <c r="E301" s="280"/>
      <c r="F301" s="281"/>
      <c r="G301" s="280"/>
      <c r="H301" s="282"/>
      <c r="I301" s="280"/>
      <c r="J301" s="280"/>
      <c r="K301" s="280"/>
      <c r="L301" s="280"/>
      <c r="M301" s="290"/>
      <c r="N301" s="284"/>
    </row>
    <row r="302" spans="1:14" s="9" customFormat="1" x14ac:dyDescent="0.2">
      <c r="A302" s="279"/>
      <c r="B302" s="280"/>
      <c r="C302" s="279"/>
      <c r="D302" s="280"/>
      <c r="E302" s="280"/>
      <c r="F302" s="281"/>
      <c r="G302" s="280"/>
      <c r="H302" s="282"/>
      <c r="I302" s="280"/>
      <c r="J302" s="280"/>
      <c r="K302" s="280"/>
      <c r="L302" s="280"/>
      <c r="M302" s="290"/>
      <c r="N302" s="284"/>
    </row>
    <row r="303" spans="1:14" s="9" customFormat="1" x14ac:dyDescent="0.2">
      <c r="A303" s="279"/>
      <c r="B303" s="280"/>
      <c r="C303" s="279"/>
      <c r="D303" s="280"/>
      <c r="E303" s="280"/>
      <c r="F303" s="281"/>
      <c r="G303" s="280"/>
      <c r="H303" s="282"/>
      <c r="I303" s="280"/>
      <c r="J303" s="280"/>
      <c r="K303" s="280"/>
      <c r="L303" s="280"/>
      <c r="M303" s="290"/>
      <c r="N303" s="284"/>
    </row>
    <row r="304" spans="1:14" s="9" customFormat="1" x14ac:dyDescent="0.2">
      <c r="A304" s="279"/>
      <c r="B304" s="280"/>
      <c r="C304" s="279"/>
      <c r="D304" s="280"/>
      <c r="E304" s="280"/>
      <c r="F304" s="281"/>
      <c r="G304" s="280"/>
      <c r="H304" s="282"/>
      <c r="I304" s="280"/>
      <c r="J304" s="280"/>
      <c r="K304" s="280"/>
      <c r="L304" s="280"/>
      <c r="M304" s="290"/>
      <c r="N304" s="284"/>
    </row>
    <row r="305" spans="1:14" s="9" customFormat="1" x14ac:dyDescent="0.2">
      <c r="A305" s="279"/>
      <c r="B305" s="280"/>
      <c r="C305" s="279"/>
      <c r="D305" s="280"/>
      <c r="E305" s="280"/>
      <c r="F305" s="281"/>
      <c r="G305" s="280"/>
      <c r="H305" s="282"/>
      <c r="I305" s="280"/>
      <c r="J305" s="280"/>
      <c r="K305" s="280"/>
      <c r="L305" s="280"/>
      <c r="M305" s="290"/>
      <c r="N305" s="284"/>
    </row>
    <row r="306" spans="1:14" s="9" customFormat="1" x14ac:dyDescent="0.2">
      <c r="A306" s="279"/>
      <c r="B306" s="280"/>
      <c r="C306" s="279"/>
      <c r="D306" s="280"/>
      <c r="E306" s="280"/>
      <c r="F306" s="281"/>
      <c r="G306" s="280"/>
      <c r="H306" s="282"/>
      <c r="I306" s="280"/>
      <c r="J306" s="280"/>
      <c r="K306" s="280"/>
      <c r="L306" s="280"/>
      <c r="M306" s="290"/>
      <c r="N306" s="284"/>
    </row>
    <row r="307" spans="1:14" s="9" customFormat="1" x14ac:dyDescent="0.2">
      <c r="A307" s="279"/>
      <c r="B307" s="280"/>
      <c r="C307" s="279"/>
      <c r="D307" s="280"/>
      <c r="E307" s="280"/>
      <c r="F307" s="281"/>
      <c r="G307" s="280"/>
      <c r="H307" s="282"/>
      <c r="I307" s="280"/>
      <c r="J307" s="280"/>
      <c r="K307" s="280"/>
      <c r="L307" s="280"/>
      <c r="M307" s="290"/>
      <c r="N307" s="284"/>
    </row>
    <row r="308" spans="1:14" s="9" customFormat="1" x14ac:dyDescent="0.2">
      <c r="A308" s="279"/>
      <c r="B308" s="280"/>
      <c r="C308" s="279"/>
      <c r="D308" s="280"/>
      <c r="E308" s="280"/>
      <c r="F308" s="281"/>
      <c r="G308" s="280"/>
      <c r="H308" s="282"/>
      <c r="I308" s="280"/>
      <c r="J308" s="280"/>
      <c r="K308" s="280"/>
      <c r="L308" s="280"/>
      <c r="M308" s="290"/>
      <c r="N308" s="284"/>
    </row>
    <row r="309" spans="1:14" s="9" customFormat="1" x14ac:dyDescent="0.2">
      <c r="A309" s="279"/>
      <c r="B309" s="280"/>
      <c r="C309" s="279"/>
      <c r="D309" s="280"/>
      <c r="E309" s="280"/>
      <c r="F309" s="281"/>
      <c r="G309" s="280"/>
      <c r="H309" s="282"/>
      <c r="I309" s="280"/>
      <c r="J309" s="280"/>
      <c r="K309" s="280"/>
      <c r="L309" s="280"/>
      <c r="M309" s="290"/>
      <c r="N309" s="284"/>
    </row>
    <row r="310" spans="1:14" s="9" customFormat="1" x14ac:dyDescent="0.2">
      <c r="A310" s="279"/>
      <c r="B310" s="280"/>
      <c r="C310" s="279"/>
      <c r="D310" s="280"/>
      <c r="E310" s="280"/>
      <c r="F310" s="281"/>
      <c r="G310" s="280"/>
      <c r="H310" s="282"/>
      <c r="I310" s="280"/>
      <c r="J310" s="280"/>
      <c r="K310" s="280"/>
      <c r="L310" s="280"/>
      <c r="M310" s="290"/>
      <c r="N310" s="284"/>
    </row>
    <row r="311" spans="1:14" s="9" customFormat="1" x14ac:dyDescent="0.2">
      <c r="A311" s="279"/>
      <c r="B311" s="280"/>
      <c r="C311" s="279"/>
      <c r="D311" s="280"/>
      <c r="E311" s="280"/>
      <c r="F311" s="281"/>
      <c r="G311" s="280"/>
      <c r="H311" s="282"/>
      <c r="I311" s="280"/>
      <c r="J311" s="280"/>
      <c r="K311" s="280"/>
      <c r="L311" s="280"/>
      <c r="M311" s="290"/>
      <c r="N311" s="284"/>
    </row>
    <row r="312" spans="1:14" s="9" customFormat="1" x14ac:dyDescent="0.2">
      <c r="A312" s="279"/>
      <c r="B312" s="280"/>
      <c r="C312" s="279"/>
      <c r="D312" s="280"/>
      <c r="E312" s="280"/>
      <c r="F312" s="281"/>
      <c r="G312" s="280"/>
      <c r="H312" s="282"/>
      <c r="I312" s="280"/>
      <c r="J312" s="280"/>
      <c r="K312" s="280"/>
      <c r="L312" s="280"/>
      <c r="M312" s="290"/>
      <c r="N312" s="284"/>
    </row>
    <row r="313" spans="1:14" s="9" customFormat="1" x14ac:dyDescent="0.2">
      <c r="A313" s="279"/>
      <c r="B313" s="280"/>
      <c r="C313" s="279"/>
      <c r="D313" s="280"/>
      <c r="E313" s="280"/>
      <c r="F313" s="281"/>
      <c r="G313" s="280"/>
      <c r="H313" s="282"/>
      <c r="I313" s="280"/>
      <c r="J313" s="280"/>
      <c r="K313" s="280"/>
      <c r="L313" s="280"/>
      <c r="M313" s="290"/>
      <c r="N313" s="284"/>
    </row>
    <row r="314" spans="1:14" s="9" customFormat="1" x14ac:dyDescent="0.2">
      <c r="A314" s="279"/>
      <c r="B314" s="280"/>
      <c r="C314" s="279"/>
      <c r="D314" s="280"/>
      <c r="E314" s="280"/>
      <c r="F314" s="281"/>
      <c r="G314" s="280"/>
      <c r="H314" s="282"/>
      <c r="I314" s="280"/>
      <c r="J314" s="280"/>
      <c r="K314" s="280"/>
      <c r="L314" s="280"/>
      <c r="M314" s="290"/>
      <c r="N314" s="284"/>
    </row>
    <row r="315" spans="1:14" s="9" customFormat="1" x14ac:dyDescent="0.2">
      <c r="A315" s="279"/>
      <c r="B315" s="280"/>
      <c r="C315" s="279"/>
      <c r="D315" s="280"/>
      <c r="E315" s="280"/>
      <c r="F315" s="281"/>
      <c r="G315" s="280"/>
      <c r="H315" s="282"/>
      <c r="I315" s="280"/>
      <c r="J315" s="280"/>
      <c r="K315" s="280"/>
      <c r="L315" s="280"/>
      <c r="M315" s="290"/>
      <c r="N315" s="284"/>
    </row>
    <row r="316" spans="1:14" s="9" customFormat="1" x14ac:dyDescent="0.2">
      <c r="A316" s="279"/>
      <c r="B316" s="280"/>
      <c r="C316" s="279"/>
      <c r="D316" s="280"/>
      <c r="E316" s="280"/>
      <c r="F316" s="281"/>
      <c r="G316" s="280"/>
      <c r="H316" s="282"/>
      <c r="I316" s="280"/>
      <c r="J316" s="280"/>
      <c r="K316" s="280"/>
      <c r="L316" s="280"/>
      <c r="M316" s="290"/>
      <c r="N316" s="284"/>
    </row>
    <row r="317" spans="1:14" s="9" customFormat="1" x14ac:dyDescent="0.2">
      <c r="A317" s="279"/>
      <c r="B317" s="280"/>
      <c r="C317" s="279"/>
      <c r="D317" s="280"/>
      <c r="E317" s="280"/>
      <c r="F317" s="281"/>
      <c r="G317" s="280"/>
      <c r="H317" s="282"/>
      <c r="I317" s="280"/>
      <c r="J317" s="280"/>
      <c r="K317" s="280"/>
      <c r="L317" s="280"/>
      <c r="M317" s="290"/>
      <c r="N317" s="284"/>
    </row>
    <row r="318" spans="1:14" s="9" customFormat="1" x14ac:dyDescent="0.2">
      <c r="A318" s="279"/>
      <c r="B318" s="280"/>
      <c r="C318" s="279"/>
      <c r="D318" s="280"/>
      <c r="E318" s="280"/>
      <c r="F318" s="281"/>
      <c r="G318" s="280"/>
      <c r="H318" s="282"/>
      <c r="I318" s="280"/>
      <c r="J318" s="280"/>
      <c r="K318" s="280"/>
      <c r="L318" s="280"/>
      <c r="M318" s="290"/>
      <c r="N318" s="284"/>
    </row>
    <row r="319" spans="1:14" s="9" customFormat="1" x14ac:dyDescent="0.2">
      <c r="A319" s="279"/>
      <c r="B319" s="280"/>
      <c r="C319" s="279"/>
      <c r="D319" s="280"/>
      <c r="E319" s="280"/>
      <c r="F319" s="281"/>
      <c r="G319" s="280"/>
      <c r="H319" s="282"/>
      <c r="I319" s="280"/>
      <c r="J319" s="280"/>
      <c r="K319" s="280"/>
      <c r="L319" s="280"/>
      <c r="M319" s="290"/>
      <c r="N319" s="284"/>
    </row>
    <row r="320" spans="1:14" s="9" customFormat="1" x14ac:dyDescent="0.2">
      <c r="A320" s="279"/>
      <c r="B320" s="280"/>
      <c r="C320" s="279"/>
      <c r="D320" s="280"/>
      <c r="E320" s="280"/>
      <c r="F320" s="281"/>
      <c r="G320" s="280"/>
      <c r="H320" s="282"/>
      <c r="I320" s="280"/>
      <c r="J320" s="280"/>
      <c r="K320" s="280"/>
      <c r="L320" s="280"/>
      <c r="M320" s="290"/>
      <c r="N320" s="284"/>
    </row>
    <row r="321" spans="1:14" s="9" customFormat="1" x14ac:dyDescent="0.2">
      <c r="A321" s="279"/>
      <c r="B321" s="280"/>
      <c r="C321" s="279"/>
      <c r="D321" s="280"/>
      <c r="E321" s="280"/>
      <c r="F321" s="281"/>
      <c r="G321" s="280"/>
      <c r="H321" s="282"/>
      <c r="I321" s="280"/>
      <c r="J321" s="280"/>
      <c r="K321" s="280"/>
      <c r="L321" s="280"/>
      <c r="M321" s="290"/>
      <c r="N321" s="284"/>
    </row>
    <row r="322" spans="1:14" s="9" customFormat="1" x14ac:dyDescent="0.2">
      <c r="A322" s="279"/>
      <c r="B322" s="280"/>
      <c r="C322" s="279"/>
      <c r="D322" s="280"/>
      <c r="E322" s="280"/>
      <c r="F322" s="281"/>
      <c r="G322" s="280"/>
      <c r="H322" s="282"/>
      <c r="I322" s="280"/>
      <c r="J322" s="280"/>
      <c r="K322" s="280"/>
      <c r="L322" s="280"/>
      <c r="M322" s="290"/>
      <c r="N322" s="284"/>
    </row>
    <row r="323" spans="1:14" s="9" customFormat="1" x14ac:dyDescent="0.2">
      <c r="A323" s="279"/>
      <c r="B323" s="280"/>
      <c r="C323" s="279"/>
      <c r="D323" s="280"/>
      <c r="E323" s="280"/>
      <c r="F323" s="281"/>
      <c r="G323" s="280"/>
      <c r="H323" s="282"/>
      <c r="I323" s="280"/>
      <c r="J323" s="280"/>
      <c r="K323" s="280"/>
      <c r="L323" s="280"/>
      <c r="M323" s="290"/>
      <c r="N323" s="284"/>
    </row>
    <row r="324" spans="1:14" s="9" customFormat="1" x14ac:dyDescent="0.2">
      <c r="A324" s="279"/>
      <c r="B324" s="280"/>
      <c r="C324" s="279"/>
      <c r="D324" s="280"/>
      <c r="E324" s="280"/>
      <c r="F324" s="281"/>
      <c r="G324" s="280"/>
      <c r="H324" s="282"/>
      <c r="I324" s="280"/>
      <c r="J324" s="280"/>
      <c r="K324" s="280"/>
      <c r="L324" s="280"/>
      <c r="M324" s="290"/>
      <c r="N324" s="284"/>
    </row>
    <row r="325" spans="1:14" s="9" customFormat="1" x14ac:dyDescent="0.2">
      <c r="A325" s="279"/>
      <c r="B325" s="280"/>
      <c r="C325" s="279"/>
      <c r="D325" s="280"/>
      <c r="E325" s="280"/>
      <c r="F325" s="281"/>
      <c r="G325" s="280"/>
      <c r="H325" s="282"/>
      <c r="I325" s="280"/>
      <c r="J325" s="280"/>
      <c r="K325" s="280"/>
      <c r="L325" s="280"/>
      <c r="M325" s="290"/>
      <c r="N325" s="284"/>
    </row>
    <row r="326" spans="1:14" s="9" customFormat="1" x14ac:dyDescent="0.2">
      <c r="A326" s="279"/>
      <c r="B326" s="280"/>
      <c r="C326" s="279"/>
      <c r="D326" s="280"/>
      <c r="E326" s="280"/>
      <c r="F326" s="281"/>
      <c r="G326" s="280"/>
      <c r="H326" s="282"/>
      <c r="I326" s="280"/>
      <c r="J326" s="280"/>
      <c r="K326" s="280"/>
      <c r="L326" s="280"/>
      <c r="M326" s="290"/>
      <c r="N326" s="284"/>
    </row>
    <row r="327" spans="1:14" s="9" customFormat="1" x14ac:dyDescent="0.2">
      <c r="A327" s="279"/>
      <c r="B327" s="280"/>
      <c r="C327" s="279"/>
      <c r="D327" s="280"/>
      <c r="E327" s="280"/>
      <c r="F327" s="281"/>
      <c r="G327" s="280"/>
      <c r="H327" s="282"/>
      <c r="I327" s="280"/>
      <c r="J327" s="280"/>
      <c r="K327" s="280"/>
      <c r="L327" s="280"/>
      <c r="M327" s="290"/>
      <c r="N327" s="284"/>
    </row>
    <row r="328" spans="1:14" s="9" customFormat="1" x14ac:dyDescent="0.2">
      <c r="A328" s="279"/>
      <c r="B328" s="280"/>
      <c r="C328" s="279"/>
      <c r="D328" s="280"/>
      <c r="E328" s="280"/>
      <c r="F328" s="281"/>
      <c r="G328" s="280"/>
      <c r="H328" s="282"/>
      <c r="I328" s="280"/>
      <c r="J328" s="280"/>
      <c r="K328" s="280"/>
      <c r="L328" s="280"/>
      <c r="M328" s="290"/>
      <c r="N328" s="284"/>
    </row>
    <row r="329" spans="1:14" s="9" customFormat="1" x14ac:dyDescent="0.2">
      <c r="A329" s="279"/>
      <c r="B329" s="280"/>
      <c r="C329" s="279"/>
      <c r="D329" s="280"/>
      <c r="E329" s="280"/>
      <c r="F329" s="281"/>
      <c r="G329" s="280"/>
      <c r="H329" s="282"/>
      <c r="I329" s="280"/>
      <c r="J329" s="280"/>
      <c r="K329" s="280"/>
      <c r="L329" s="280"/>
      <c r="M329" s="290"/>
      <c r="N329" s="284"/>
    </row>
    <row r="330" spans="1:14" s="9" customFormat="1" x14ac:dyDescent="0.2">
      <c r="A330" s="279"/>
      <c r="B330" s="280"/>
      <c r="C330" s="279"/>
      <c r="D330" s="280"/>
      <c r="E330" s="280"/>
      <c r="F330" s="281"/>
      <c r="G330" s="280"/>
      <c r="H330" s="282"/>
      <c r="I330" s="280"/>
      <c r="J330" s="280"/>
      <c r="K330" s="280"/>
      <c r="L330" s="280"/>
      <c r="M330" s="290"/>
      <c r="N330" s="284"/>
    </row>
    <row r="331" spans="1:14" s="9" customFormat="1" x14ac:dyDescent="0.2">
      <c r="A331" s="279"/>
      <c r="B331" s="280"/>
      <c r="C331" s="279"/>
      <c r="D331" s="280"/>
      <c r="E331" s="280"/>
      <c r="F331" s="281"/>
      <c r="G331" s="280"/>
      <c r="H331" s="282"/>
      <c r="I331" s="280"/>
      <c r="J331" s="280"/>
      <c r="K331" s="280"/>
      <c r="L331" s="280"/>
      <c r="M331" s="290"/>
      <c r="N331" s="284"/>
    </row>
    <row r="332" spans="1:14" s="9" customFormat="1" x14ac:dyDescent="0.2">
      <c r="A332" s="279"/>
      <c r="B332" s="280"/>
      <c r="C332" s="279"/>
      <c r="D332" s="280"/>
      <c r="E332" s="280"/>
      <c r="F332" s="281"/>
      <c r="G332" s="280"/>
      <c r="H332" s="282"/>
      <c r="I332" s="280"/>
      <c r="J332" s="280"/>
      <c r="K332" s="280"/>
      <c r="L332" s="280"/>
      <c r="M332" s="290"/>
      <c r="N332" s="284"/>
    </row>
    <row r="333" spans="1:14" s="9" customFormat="1" x14ac:dyDescent="0.2">
      <c r="A333" s="279"/>
      <c r="B333" s="280"/>
      <c r="C333" s="279"/>
      <c r="D333" s="280"/>
      <c r="E333" s="280"/>
      <c r="F333" s="281"/>
      <c r="G333" s="280"/>
      <c r="H333" s="282"/>
      <c r="I333" s="280"/>
      <c r="J333" s="280"/>
      <c r="K333" s="280"/>
      <c r="L333" s="280"/>
      <c r="M333" s="290"/>
      <c r="N333" s="284"/>
    </row>
    <row r="334" spans="1:14" s="9" customFormat="1" x14ac:dyDescent="0.2">
      <c r="A334" s="279"/>
      <c r="B334" s="280"/>
      <c r="C334" s="279"/>
      <c r="D334" s="280"/>
      <c r="E334" s="280"/>
      <c r="F334" s="281"/>
      <c r="G334" s="280"/>
      <c r="H334" s="282"/>
      <c r="I334" s="280"/>
      <c r="J334" s="280"/>
      <c r="K334" s="280"/>
      <c r="L334" s="280"/>
      <c r="M334" s="290"/>
      <c r="N334" s="284"/>
    </row>
    <row r="335" spans="1:14" s="9" customFormat="1" x14ac:dyDescent="0.2">
      <c r="A335" s="279"/>
      <c r="B335" s="280"/>
      <c r="C335" s="279"/>
      <c r="D335" s="280"/>
      <c r="E335" s="280"/>
      <c r="F335" s="281"/>
      <c r="G335" s="280"/>
      <c r="H335" s="282"/>
      <c r="I335" s="280"/>
      <c r="J335" s="280"/>
      <c r="K335" s="280"/>
      <c r="L335" s="280"/>
      <c r="M335" s="290"/>
      <c r="N335" s="284"/>
    </row>
    <row r="336" spans="1:14" s="9" customFormat="1" x14ac:dyDescent="0.2">
      <c r="A336" s="279"/>
      <c r="B336" s="280"/>
      <c r="C336" s="279"/>
      <c r="D336" s="280"/>
      <c r="E336" s="280"/>
      <c r="F336" s="281"/>
      <c r="G336" s="280"/>
      <c r="H336" s="282"/>
      <c r="I336" s="280"/>
      <c r="J336" s="280"/>
      <c r="K336" s="280"/>
      <c r="L336" s="280"/>
      <c r="M336" s="290"/>
      <c r="N336" s="284"/>
    </row>
    <row r="337" spans="1:14" s="9" customFormat="1" x14ac:dyDescent="0.2">
      <c r="A337" s="279"/>
      <c r="B337" s="280"/>
      <c r="C337" s="279"/>
      <c r="D337" s="280"/>
      <c r="E337" s="280"/>
      <c r="F337" s="281"/>
      <c r="G337" s="280"/>
      <c r="H337" s="282"/>
      <c r="I337" s="280"/>
      <c r="J337" s="280"/>
      <c r="K337" s="280"/>
      <c r="L337" s="280"/>
      <c r="M337" s="290"/>
      <c r="N337" s="284"/>
    </row>
    <row r="338" spans="1:14" s="9" customFormat="1" x14ac:dyDescent="0.2">
      <c r="A338" s="279"/>
      <c r="B338" s="280"/>
      <c r="C338" s="279"/>
      <c r="D338" s="280"/>
      <c r="E338" s="280"/>
      <c r="F338" s="281"/>
      <c r="G338" s="280"/>
      <c r="H338" s="282"/>
      <c r="I338" s="280"/>
      <c r="J338" s="280"/>
      <c r="K338" s="280"/>
      <c r="L338" s="280"/>
      <c r="M338" s="290"/>
      <c r="N338" s="284"/>
    </row>
    <row r="339" spans="1:14" s="9" customFormat="1" x14ac:dyDescent="0.2">
      <c r="A339" s="279"/>
      <c r="B339" s="280"/>
      <c r="C339" s="279"/>
      <c r="D339" s="280"/>
      <c r="E339" s="280"/>
      <c r="F339" s="281"/>
      <c r="G339" s="280"/>
      <c r="H339" s="282"/>
      <c r="I339" s="280"/>
      <c r="J339" s="280"/>
      <c r="K339" s="280"/>
      <c r="L339" s="280"/>
      <c r="M339" s="290"/>
      <c r="N339" s="284"/>
    </row>
    <row r="340" spans="1:14" s="9" customFormat="1" x14ac:dyDescent="0.2">
      <c r="A340" s="279"/>
      <c r="B340" s="280"/>
      <c r="C340" s="279"/>
      <c r="D340" s="280"/>
      <c r="E340" s="280"/>
      <c r="F340" s="281"/>
      <c r="G340" s="280"/>
      <c r="H340" s="282"/>
      <c r="I340" s="280"/>
      <c r="J340" s="280"/>
      <c r="K340" s="280"/>
      <c r="L340" s="280"/>
      <c r="M340" s="290"/>
      <c r="N340" s="284"/>
    </row>
    <row r="341" spans="1:14" s="9" customFormat="1" x14ac:dyDescent="0.2">
      <c r="A341" s="279"/>
      <c r="B341" s="280"/>
      <c r="C341" s="279"/>
      <c r="D341" s="280"/>
      <c r="E341" s="280"/>
      <c r="F341" s="281"/>
      <c r="G341" s="280"/>
      <c r="H341" s="282"/>
      <c r="I341" s="280"/>
      <c r="J341" s="280"/>
      <c r="K341" s="280"/>
      <c r="L341" s="280"/>
      <c r="M341" s="290"/>
      <c r="N341" s="284"/>
    </row>
    <row r="342" spans="1:14" s="9" customFormat="1" x14ac:dyDescent="0.2">
      <c r="A342" s="279"/>
      <c r="B342" s="280"/>
      <c r="C342" s="279"/>
      <c r="D342" s="280"/>
      <c r="E342" s="280"/>
      <c r="F342" s="281"/>
      <c r="G342" s="280"/>
      <c r="H342" s="282"/>
      <c r="I342" s="280"/>
      <c r="J342" s="280"/>
      <c r="K342" s="280"/>
      <c r="L342" s="280"/>
      <c r="M342" s="290"/>
      <c r="N342" s="284"/>
    </row>
    <row r="343" spans="1:14" s="9" customFormat="1" x14ac:dyDescent="0.2">
      <c r="A343" s="279"/>
      <c r="B343" s="280"/>
      <c r="C343" s="279"/>
      <c r="D343" s="280"/>
      <c r="E343" s="280"/>
      <c r="F343" s="281"/>
      <c r="G343" s="280"/>
      <c r="H343" s="282"/>
      <c r="I343" s="280"/>
      <c r="J343" s="280"/>
      <c r="K343" s="280"/>
      <c r="L343" s="280"/>
      <c r="M343" s="290"/>
      <c r="N343" s="284"/>
    </row>
    <row r="344" spans="1:14" s="9" customFormat="1" x14ac:dyDescent="0.2">
      <c r="A344" s="279"/>
      <c r="B344" s="280"/>
      <c r="C344" s="279"/>
      <c r="D344" s="280"/>
      <c r="E344" s="280"/>
      <c r="F344" s="281"/>
      <c r="G344" s="280"/>
      <c r="H344" s="282"/>
      <c r="I344" s="280"/>
      <c r="J344" s="280"/>
      <c r="K344" s="280"/>
      <c r="L344" s="280"/>
      <c r="M344" s="290"/>
      <c r="N344" s="284"/>
    </row>
    <row r="345" spans="1:14" s="9" customFormat="1" x14ac:dyDescent="0.2">
      <c r="A345" s="279"/>
      <c r="B345" s="280"/>
      <c r="C345" s="279"/>
      <c r="D345" s="280"/>
      <c r="E345" s="280"/>
      <c r="F345" s="281"/>
      <c r="G345" s="280"/>
      <c r="H345" s="282"/>
      <c r="I345" s="280"/>
      <c r="J345" s="280"/>
      <c r="K345" s="280"/>
      <c r="L345" s="280"/>
      <c r="M345" s="290"/>
      <c r="N345" s="284"/>
    </row>
    <row r="346" spans="1:14" s="9" customFormat="1" x14ac:dyDescent="0.2">
      <c r="A346" s="279"/>
      <c r="B346" s="280"/>
      <c r="C346" s="279"/>
      <c r="D346" s="280"/>
      <c r="E346" s="280"/>
      <c r="F346" s="281"/>
      <c r="G346" s="280"/>
      <c r="H346" s="282"/>
      <c r="I346" s="280"/>
      <c r="J346" s="280"/>
      <c r="K346" s="280"/>
      <c r="L346" s="280"/>
      <c r="M346" s="290"/>
      <c r="N346" s="284"/>
    </row>
    <row r="347" spans="1:14" s="9" customFormat="1" x14ac:dyDescent="0.2">
      <c r="A347" s="279"/>
      <c r="B347" s="280"/>
      <c r="C347" s="279"/>
      <c r="D347" s="280"/>
      <c r="E347" s="280"/>
      <c r="F347" s="281"/>
      <c r="G347" s="280"/>
      <c r="H347" s="282"/>
      <c r="I347" s="280"/>
      <c r="J347" s="280"/>
      <c r="K347" s="280"/>
      <c r="L347" s="280"/>
      <c r="M347" s="290"/>
      <c r="N347" s="284"/>
    </row>
    <row r="348" spans="1:14" s="9" customFormat="1" x14ac:dyDescent="0.2">
      <c r="A348" s="279"/>
      <c r="B348" s="280"/>
      <c r="C348" s="279"/>
      <c r="D348" s="280"/>
      <c r="E348" s="280"/>
      <c r="F348" s="281"/>
      <c r="G348" s="280"/>
      <c r="H348" s="282"/>
      <c r="I348" s="280"/>
      <c r="J348" s="280"/>
      <c r="K348" s="280"/>
      <c r="L348" s="280"/>
      <c r="M348" s="290"/>
      <c r="N348" s="284"/>
    </row>
    <row r="349" spans="1:14" s="9" customFormat="1" x14ac:dyDescent="0.2">
      <c r="A349" s="279"/>
      <c r="B349" s="280"/>
      <c r="C349" s="279"/>
      <c r="D349" s="280"/>
      <c r="E349" s="280"/>
      <c r="F349" s="281"/>
      <c r="G349" s="280"/>
      <c r="H349" s="282"/>
      <c r="I349" s="280"/>
      <c r="J349" s="280"/>
      <c r="K349" s="280"/>
      <c r="L349" s="280"/>
      <c r="M349" s="290"/>
      <c r="N349" s="284"/>
    </row>
    <row r="350" spans="1:14" s="9" customFormat="1" x14ac:dyDescent="0.2">
      <c r="A350" s="279"/>
      <c r="B350" s="280"/>
      <c r="C350" s="279"/>
      <c r="D350" s="280"/>
      <c r="E350" s="280"/>
      <c r="F350" s="281"/>
      <c r="G350" s="280"/>
      <c r="H350" s="282"/>
      <c r="I350" s="280"/>
      <c r="J350" s="280"/>
      <c r="K350" s="280"/>
      <c r="L350" s="280"/>
      <c r="M350" s="290"/>
      <c r="N350" s="284"/>
    </row>
    <row r="351" spans="1:14" s="9" customFormat="1" x14ac:dyDescent="0.2">
      <c r="A351" s="279"/>
      <c r="B351" s="280"/>
      <c r="C351" s="279"/>
      <c r="D351" s="280"/>
      <c r="E351" s="280"/>
      <c r="F351" s="281"/>
      <c r="G351" s="280"/>
      <c r="H351" s="282"/>
      <c r="I351" s="280"/>
      <c r="J351" s="280"/>
      <c r="K351" s="280"/>
      <c r="L351" s="280"/>
      <c r="M351" s="290"/>
      <c r="N351" s="284"/>
    </row>
    <row r="352" spans="1:14" s="9" customFormat="1" x14ac:dyDescent="0.2">
      <c r="A352" s="279"/>
      <c r="B352" s="280"/>
      <c r="C352" s="279"/>
      <c r="D352" s="280"/>
      <c r="E352" s="280"/>
      <c r="F352" s="281"/>
      <c r="G352" s="280"/>
      <c r="H352" s="282"/>
      <c r="I352" s="280"/>
      <c r="J352" s="280"/>
      <c r="K352" s="280"/>
      <c r="L352" s="280"/>
      <c r="M352" s="290"/>
      <c r="N352" s="284"/>
    </row>
    <row r="353" spans="1:14" s="9" customFormat="1" x14ac:dyDescent="0.2">
      <c r="A353" s="279"/>
      <c r="B353" s="280"/>
      <c r="C353" s="279"/>
      <c r="D353" s="280"/>
      <c r="E353" s="280"/>
      <c r="F353" s="281"/>
      <c r="G353" s="280"/>
      <c r="H353" s="282"/>
      <c r="I353" s="280"/>
      <c r="J353" s="280"/>
      <c r="K353" s="280"/>
      <c r="L353" s="280"/>
      <c r="M353" s="290"/>
      <c r="N353" s="284"/>
    </row>
    <row r="354" spans="1:14" s="9" customFormat="1" x14ac:dyDescent="0.2">
      <c r="A354" s="279"/>
      <c r="B354" s="280"/>
      <c r="C354" s="279"/>
      <c r="D354" s="280"/>
      <c r="E354" s="280"/>
      <c r="F354" s="281"/>
      <c r="G354" s="280"/>
      <c r="H354" s="282"/>
      <c r="I354" s="280"/>
      <c r="J354" s="280"/>
      <c r="K354" s="280"/>
      <c r="L354" s="280"/>
      <c r="M354" s="290"/>
      <c r="N354" s="284"/>
    </row>
    <row r="355" spans="1:14" s="9" customFormat="1" x14ac:dyDescent="0.2">
      <c r="A355" s="279"/>
      <c r="B355" s="280"/>
      <c r="C355" s="279"/>
      <c r="D355" s="280"/>
      <c r="E355" s="280"/>
      <c r="F355" s="281"/>
      <c r="G355" s="280"/>
      <c r="H355" s="282"/>
      <c r="I355" s="280"/>
      <c r="J355" s="280"/>
      <c r="K355" s="280"/>
      <c r="L355" s="280"/>
      <c r="M355" s="290"/>
      <c r="N355" s="284"/>
    </row>
    <row r="356" spans="1:14" s="9" customFormat="1" x14ac:dyDescent="0.2">
      <c r="A356" s="279"/>
      <c r="B356" s="280"/>
      <c r="C356" s="279"/>
      <c r="D356" s="280"/>
      <c r="E356" s="280"/>
      <c r="F356" s="281"/>
      <c r="G356" s="280"/>
      <c r="H356" s="282"/>
      <c r="I356" s="280"/>
      <c r="J356" s="280"/>
      <c r="K356" s="280"/>
      <c r="L356" s="280"/>
      <c r="M356" s="290"/>
      <c r="N356" s="284"/>
    </row>
    <row r="357" spans="1:14" s="9" customFormat="1" x14ac:dyDescent="0.2">
      <c r="A357" s="279"/>
      <c r="B357" s="280"/>
      <c r="C357" s="279"/>
      <c r="D357" s="280"/>
      <c r="E357" s="280"/>
      <c r="F357" s="281"/>
      <c r="G357" s="280"/>
      <c r="H357" s="282"/>
      <c r="I357" s="280"/>
      <c r="J357" s="280"/>
      <c r="K357" s="280"/>
      <c r="L357" s="280"/>
      <c r="M357" s="290"/>
      <c r="N357" s="284"/>
    </row>
    <row r="358" spans="1:14" s="9" customFormat="1" x14ac:dyDescent="0.2">
      <c r="A358" s="279"/>
      <c r="B358" s="280"/>
      <c r="C358" s="279"/>
      <c r="D358" s="280"/>
      <c r="E358" s="280"/>
      <c r="F358" s="281"/>
      <c r="G358" s="280"/>
      <c r="H358" s="282"/>
      <c r="I358" s="280"/>
      <c r="J358" s="280"/>
      <c r="K358" s="280"/>
      <c r="L358" s="280"/>
      <c r="M358" s="290"/>
      <c r="N358" s="284"/>
    </row>
    <row r="359" spans="1:14" s="9" customFormat="1" x14ac:dyDescent="0.2">
      <c r="A359" s="279"/>
      <c r="B359" s="280"/>
      <c r="C359" s="279"/>
      <c r="D359" s="280"/>
      <c r="E359" s="280"/>
      <c r="F359" s="281"/>
      <c r="G359" s="280"/>
      <c r="H359" s="282"/>
      <c r="I359" s="280"/>
      <c r="J359" s="280"/>
      <c r="K359" s="280"/>
      <c r="L359" s="280"/>
      <c r="M359" s="290"/>
      <c r="N359" s="284"/>
    </row>
    <row r="360" spans="1:14" s="9" customFormat="1" x14ac:dyDescent="0.2">
      <c r="A360" s="279"/>
      <c r="B360" s="280"/>
      <c r="C360" s="279"/>
      <c r="D360" s="280"/>
      <c r="E360" s="280"/>
      <c r="F360" s="281"/>
      <c r="G360" s="280"/>
      <c r="H360" s="282"/>
      <c r="I360" s="280"/>
      <c r="J360" s="280"/>
      <c r="K360" s="280"/>
      <c r="L360" s="280"/>
      <c r="M360" s="290"/>
      <c r="N360" s="284"/>
    </row>
    <row r="361" spans="1:14" s="9" customFormat="1" x14ac:dyDescent="0.2">
      <c r="A361" s="279"/>
      <c r="B361" s="280"/>
      <c r="C361" s="279"/>
      <c r="D361" s="280"/>
      <c r="E361" s="280"/>
      <c r="F361" s="281"/>
      <c r="G361" s="280"/>
      <c r="H361" s="282"/>
      <c r="I361" s="280"/>
      <c r="J361" s="280"/>
      <c r="K361" s="280"/>
      <c r="L361" s="280"/>
      <c r="M361" s="290"/>
      <c r="N361" s="284"/>
    </row>
    <row r="362" spans="1:14" s="9" customFormat="1" x14ac:dyDescent="0.2">
      <c r="A362" s="279"/>
      <c r="B362" s="280"/>
      <c r="C362" s="279"/>
      <c r="D362" s="280"/>
      <c r="E362" s="280"/>
      <c r="F362" s="281"/>
      <c r="G362" s="280"/>
      <c r="H362" s="282"/>
      <c r="I362" s="280"/>
      <c r="J362" s="280"/>
      <c r="K362" s="280"/>
      <c r="L362" s="280"/>
      <c r="M362" s="290"/>
      <c r="N362" s="284"/>
    </row>
    <row r="363" spans="1:14" s="9" customFormat="1" x14ac:dyDescent="0.2">
      <c r="A363" s="279"/>
      <c r="B363" s="280"/>
      <c r="C363" s="279"/>
      <c r="D363" s="280"/>
      <c r="E363" s="280"/>
      <c r="F363" s="281"/>
      <c r="G363" s="280"/>
      <c r="H363" s="282"/>
      <c r="I363" s="280"/>
      <c r="J363" s="280"/>
      <c r="K363" s="280"/>
      <c r="L363" s="280"/>
      <c r="M363" s="290"/>
      <c r="N363" s="284"/>
    </row>
    <row r="364" spans="1:14" s="9" customFormat="1" x14ac:dyDescent="0.2">
      <c r="A364" s="279"/>
      <c r="B364" s="280"/>
      <c r="C364" s="279"/>
      <c r="D364" s="280"/>
      <c r="E364" s="280"/>
      <c r="F364" s="281"/>
      <c r="G364" s="280"/>
      <c r="H364" s="282"/>
      <c r="I364" s="280"/>
      <c r="J364" s="280"/>
      <c r="K364" s="280"/>
      <c r="L364" s="280"/>
      <c r="M364" s="290"/>
      <c r="N364" s="284"/>
    </row>
    <row r="365" spans="1:14" s="9" customFormat="1" x14ac:dyDescent="0.2">
      <c r="A365" s="279"/>
      <c r="B365" s="280"/>
      <c r="C365" s="279"/>
      <c r="D365" s="280"/>
      <c r="E365" s="280"/>
      <c r="F365" s="281"/>
      <c r="G365" s="280"/>
      <c r="H365" s="282"/>
      <c r="I365" s="280"/>
      <c r="J365" s="280"/>
      <c r="K365" s="280"/>
      <c r="L365" s="280"/>
      <c r="M365" s="290"/>
      <c r="N365" s="284"/>
    </row>
    <row r="366" spans="1:14" s="9" customFormat="1" x14ac:dyDescent="0.2">
      <c r="A366" s="279"/>
      <c r="B366" s="280"/>
      <c r="C366" s="279"/>
      <c r="D366" s="280"/>
      <c r="E366" s="280"/>
      <c r="F366" s="281"/>
      <c r="G366" s="280"/>
      <c r="H366" s="282"/>
      <c r="I366" s="280"/>
      <c r="J366" s="280"/>
      <c r="K366" s="280"/>
      <c r="L366" s="280"/>
      <c r="M366" s="290"/>
      <c r="N366" s="284"/>
    </row>
    <row r="367" spans="1:14" s="9" customFormat="1" x14ac:dyDescent="0.2">
      <c r="A367" s="279"/>
      <c r="B367" s="280"/>
      <c r="C367" s="279"/>
      <c r="D367" s="280"/>
      <c r="E367" s="280"/>
      <c r="F367" s="281"/>
      <c r="G367" s="280"/>
      <c r="H367" s="282"/>
      <c r="I367" s="280"/>
      <c r="J367" s="280"/>
      <c r="K367" s="280"/>
      <c r="L367" s="280"/>
      <c r="M367" s="290"/>
      <c r="N367" s="284"/>
    </row>
    <row r="368" spans="1:14" s="9" customFormat="1" x14ac:dyDescent="0.2">
      <c r="A368" s="279"/>
      <c r="B368" s="280"/>
      <c r="C368" s="279"/>
      <c r="D368" s="280"/>
      <c r="E368" s="280"/>
      <c r="F368" s="281"/>
      <c r="G368" s="280"/>
      <c r="H368" s="282"/>
      <c r="I368" s="280"/>
      <c r="J368" s="280"/>
      <c r="K368" s="280"/>
      <c r="L368" s="280"/>
      <c r="M368" s="290"/>
      <c r="N368" s="284"/>
    </row>
    <row r="369" spans="1:14" s="9" customFormat="1" x14ac:dyDescent="0.2">
      <c r="A369" s="279"/>
      <c r="B369" s="280"/>
      <c r="C369" s="279"/>
      <c r="D369" s="280"/>
      <c r="E369" s="280"/>
      <c r="F369" s="281"/>
      <c r="G369" s="280"/>
      <c r="H369" s="282"/>
      <c r="I369" s="280"/>
      <c r="J369" s="280"/>
      <c r="K369" s="280"/>
      <c r="L369" s="280"/>
      <c r="M369" s="290"/>
      <c r="N369" s="284"/>
    </row>
    <row r="370" spans="1:14" s="9" customFormat="1" x14ac:dyDescent="0.2">
      <c r="A370" s="279"/>
      <c r="B370" s="280"/>
      <c r="C370" s="279"/>
      <c r="D370" s="280"/>
      <c r="E370" s="280"/>
      <c r="F370" s="281"/>
      <c r="G370" s="280"/>
      <c r="H370" s="282"/>
      <c r="I370" s="280"/>
      <c r="J370" s="280"/>
      <c r="K370" s="280"/>
      <c r="L370" s="280"/>
      <c r="M370" s="290"/>
      <c r="N370" s="284"/>
    </row>
    <row r="371" spans="1:14" s="9" customFormat="1" x14ac:dyDescent="0.2">
      <c r="A371" s="279"/>
      <c r="B371" s="280"/>
      <c r="C371" s="279"/>
      <c r="D371" s="280"/>
      <c r="E371" s="280"/>
      <c r="F371" s="281"/>
      <c r="G371" s="280"/>
      <c r="H371" s="282"/>
      <c r="I371" s="280"/>
      <c r="J371" s="280"/>
      <c r="K371" s="280"/>
      <c r="L371" s="280"/>
      <c r="M371" s="290"/>
      <c r="N371" s="284"/>
    </row>
    <row r="372" spans="1:14" s="9" customFormat="1" x14ac:dyDescent="0.2">
      <c r="A372" s="279"/>
      <c r="B372" s="280"/>
      <c r="C372" s="279"/>
      <c r="D372" s="280"/>
      <c r="E372" s="280"/>
      <c r="F372" s="281"/>
      <c r="G372" s="280"/>
      <c r="H372" s="282"/>
      <c r="I372" s="280"/>
      <c r="J372" s="280"/>
      <c r="K372" s="280"/>
      <c r="L372" s="280"/>
      <c r="M372" s="290"/>
      <c r="N372" s="284"/>
    </row>
    <row r="373" spans="1:14" s="9" customFormat="1" x14ac:dyDescent="0.2">
      <c r="A373" s="279"/>
      <c r="B373" s="280"/>
      <c r="C373" s="279"/>
      <c r="D373" s="280"/>
      <c r="E373" s="280"/>
      <c r="F373" s="281"/>
      <c r="G373" s="280"/>
      <c r="H373" s="282"/>
      <c r="I373" s="280"/>
      <c r="J373" s="280"/>
      <c r="K373" s="280"/>
      <c r="L373" s="280"/>
      <c r="M373" s="290"/>
      <c r="N373" s="284"/>
    </row>
    <row r="374" spans="1:14" s="9" customFormat="1" x14ac:dyDescent="0.2">
      <c r="A374" s="279"/>
      <c r="B374" s="280"/>
      <c r="C374" s="279"/>
      <c r="D374" s="280"/>
      <c r="E374" s="280"/>
      <c r="F374" s="281"/>
      <c r="G374" s="280"/>
      <c r="H374" s="282"/>
      <c r="I374" s="280"/>
      <c r="J374" s="280"/>
      <c r="K374" s="280"/>
      <c r="L374" s="280"/>
      <c r="M374" s="290"/>
      <c r="N374" s="284"/>
    </row>
    <row r="375" spans="1:14" s="9" customFormat="1" x14ac:dyDescent="0.2">
      <c r="A375" s="279"/>
      <c r="B375" s="280"/>
      <c r="C375" s="279"/>
      <c r="D375" s="280"/>
      <c r="E375" s="280"/>
      <c r="F375" s="281"/>
      <c r="G375" s="280"/>
      <c r="H375" s="282"/>
      <c r="I375" s="280"/>
      <c r="J375" s="280"/>
      <c r="K375" s="280"/>
      <c r="L375" s="280"/>
      <c r="M375" s="290"/>
      <c r="N375" s="284"/>
    </row>
    <row r="376" spans="1:14" s="9" customFormat="1" x14ac:dyDescent="0.2">
      <c r="A376" s="279"/>
      <c r="B376" s="280"/>
      <c r="C376" s="279"/>
      <c r="D376" s="280"/>
      <c r="E376" s="280"/>
      <c r="F376" s="281"/>
      <c r="G376" s="280"/>
      <c r="H376" s="282"/>
      <c r="I376" s="280"/>
      <c r="J376" s="280"/>
      <c r="K376" s="280"/>
      <c r="L376" s="280"/>
      <c r="M376" s="290"/>
      <c r="N376" s="284"/>
    </row>
    <row r="377" spans="1:14" s="9" customFormat="1" x14ac:dyDescent="0.2">
      <c r="A377" s="279"/>
      <c r="B377" s="280"/>
      <c r="C377" s="279"/>
      <c r="D377" s="280"/>
      <c r="E377" s="280"/>
      <c r="F377" s="281"/>
      <c r="G377" s="280"/>
      <c r="H377" s="282"/>
      <c r="I377" s="280"/>
      <c r="J377" s="280"/>
      <c r="K377" s="280"/>
      <c r="L377" s="280"/>
      <c r="M377" s="290"/>
      <c r="N377" s="284"/>
    </row>
    <row r="378" spans="1:14" s="9" customFormat="1" x14ac:dyDescent="0.2">
      <c r="A378" s="279"/>
      <c r="B378" s="280"/>
      <c r="C378" s="279"/>
      <c r="D378" s="280"/>
      <c r="E378" s="280"/>
      <c r="F378" s="281"/>
      <c r="G378" s="280"/>
      <c r="H378" s="282"/>
      <c r="I378" s="280"/>
      <c r="J378" s="280"/>
      <c r="K378" s="280"/>
      <c r="L378" s="280"/>
      <c r="M378" s="290"/>
      <c r="N378" s="284"/>
    </row>
    <row r="379" spans="1:14" s="9" customFormat="1" x14ac:dyDescent="0.2">
      <c r="A379" s="279"/>
      <c r="B379" s="280"/>
      <c r="C379" s="279"/>
      <c r="D379" s="280"/>
      <c r="E379" s="280"/>
      <c r="F379" s="281"/>
      <c r="G379" s="280"/>
      <c r="H379" s="282"/>
      <c r="I379" s="280"/>
      <c r="J379" s="280"/>
      <c r="K379" s="280"/>
      <c r="L379" s="280"/>
      <c r="M379" s="290"/>
      <c r="N379" s="284"/>
    </row>
    <row r="380" spans="1:14" s="9" customFormat="1" x14ac:dyDescent="0.2">
      <c r="A380" s="279"/>
      <c r="B380" s="280"/>
      <c r="C380" s="279"/>
      <c r="D380" s="280"/>
      <c r="E380" s="280"/>
      <c r="F380" s="281"/>
      <c r="G380" s="280"/>
      <c r="H380" s="282"/>
      <c r="I380" s="280"/>
      <c r="J380" s="280"/>
      <c r="K380" s="280"/>
      <c r="L380" s="280"/>
      <c r="M380" s="290"/>
      <c r="N380" s="284"/>
    </row>
    <row r="381" spans="1:14" s="9" customFormat="1" x14ac:dyDescent="0.2">
      <c r="A381" s="279"/>
      <c r="B381" s="280"/>
      <c r="C381" s="279"/>
      <c r="D381" s="280"/>
      <c r="E381" s="280"/>
      <c r="F381" s="281"/>
      <c r="G381" s="280"/>
      <c r="H381" s="282"/>
      <c r="I381" s="280"/>
      <c r="J381" s="280"/>
      <c r="K381" s="280"/>
      <c r="L381" s="280"/>
      <c r="M381" s="290"/>
      <c r="N381" s="284"/>
    </row>
    <row r="382" spans="1:14" s="9" customFormat="1" x14ac:dyDescent="0.2">
      <c r="A382" s="279"/>
      <c r="B382" s="280"/>
      <c r="C382" s="279"/>
      <c r="D382" s="280"/>
      <c r="E382" s="280"/>
      <c r="F382" s="281"/>
      <c r="G382" s="280"/>
      <c r="H382" s="282"/>
      <c r="I382" s="280"/>
      <c r="J382" s="280"/>
      <c r="K382" s="280"/>
      <c r="L382" s="280"/>
      <c r="M382" s="290"/>
      <c r="N382" s="284"/>
    </row>
    <row r="383" spans="1:14" s="9" customFormat="1" x14ac:dyDescent="0.2">
      <c r="A383" s="279"/>
      <c r="B383" s="280"/>
      <c r="C383" s="279"/>
      <c r="D383" s="280"/>
      <c r="E383" s="280"/>
      <c r="F383" s="281"/>
      <c r="G383" s="280"/>
      <c r="H383" s="282"/>
      <c r="I383" s="280"/>
      <c r="J383" s="280"/>
      <c r="K383" s="280"/>
      <c r="L383" s="280"/>
      <c r="M383" s="290"/>
      <c r="N383" s="284"/>
    </row>
    <row r="384" spans="1:14" s="9" customFormat="1" x14ac:dyDescent="0.2">
      <c r="A384" s="279"/>
      <c r="B384" s="280"/>
      <c r="C384" s="279"/>
      <c r="D384" s="280"/>
      <c r="E384" s="280"/>
      <c r="F384" s="281"/>
      <c r="G384" s="280"/>
      <c r="H384" s="282"/>
      <c r="I384" s="280"/>
      <c r="J384" s="280"/>
      <c r="K384" s="280"/>
      <c r="L384" s="280"/>
      <c r="M384" s="290"/>
      <c r="N384" s="284"/>
    </row>
    <row r="385" spans="1:14" s="9" customFormat="1" x14ac:dyDescent="0.2">
      <c r="A385" s="279"/>
      <c r="B385" s="280"/>
      <c r="C385" s="279"/>
      <c r="D385" s="280"/>
      <c r="E385" s="280"/>
      <c r="F385" s="281"/>
      <c r="G385" s="280"/>
      <c r="H385" s="282"/>
      <c r="I385" s="280"/>
      <c r="J385" s="280"/>
      <c r="K385" s="280"/>
      <c r="L385" s="280"/>
      <c r="M385" s="290"/>
      <c r="N385" s="284"/>
    </row>
    <row r="386" spans="1:14" s="9" customFormat="1" x14ac:dyDescent="0.2">
      <c r="A386" s="279"/>
      <c r="B386" s="280"/>
      <c r="C386" s="279"/>
      <c r="D386" s="280"/>
      <c r="E386" s="280"/>
      <c r="F386" s="281"/>
      <c r="G386" s="280"/>
      <c r="H386" s="282"/>
      <c r="I386" s="280"/>
      <c r="J386" s="280"/>
      <c r="K386" s="280"/>
      <c r="L386" s="280"/>
      <c r="M386" s="290"/>
      <c r="N386" s="284"/>
    </row>
    <row r="387" spans="1:14" s="9" customFormat="1" x14ac:dyDescent="0.2">
      <c r="A387" s="279"/>
      <c r="B387" s="280"/>
      <c r="C387" s="279"/>
      <c r="D387" s="280"/>
      <c r="E387" s="280"/>
      <c r="F387" s="281"/>
      <c r="G387" s="280"/>
      <c r="H387" s="282"/>
      <c r="I387" s="280"/>
      <c r="J387" s="280"/>
      <c r="K387" s="280"/>
      <c r="L387" s="280"/>
      <c r="M387" s="290"/>
      <c r="N387" s="284"/>
    </row>
    <row r="388" spans="1:14" s="9" customFormat="1" x14ac:dyDescent="0.2">
      <c r="A388" s="279"/>
      <c r="B388" s="280"/>
      <c r="C388" s="279"/>
      <c r="D388" s="280"/>
      <c r="E388" s="280"/>
      <c r="F388" s="281"/>
      <c r="G388" s="280"/>
      <c r="H388" s="282"/>
      <c r="I388" s="280"/>
      <c r="J388" s="280"/>
      <c r="K388" s="280"/>
      <c r="L388" s="280"/>
      <c r="M388" s="290"/>
      <c r="N388" s="284"/>
    </row>
    <row r="389" spans="1:14" s="9" customFormat="1" x14ac:dyDescent="0.2">
      <c r="A389" s="279"/>
      <c r="B389" s="280"/>
      <c r="C389" s="279"/>
      <c r="D389" s="280"/>
      <c r="E389" s="280"/>
      <c r="F389" s="281"/>
      <c r="G389" s="280"/>
      <c r="H389" s="282"/>
      <c r="I389" s="280"/>
      <c r="J389" s="280"/>
      <c r="K389" s="280"/>
      <c r="L389" s="280"/>
      <c r="M389" s="290"/>
      <c r="N389" s="284"/>
    </row>
    <row r="390" spans="1:14" s="9" customFormat="1" x14ac:dyDescent="0.2">
      <c r="A390" s="279"/>
      <c r="B390" s="280"/>
      <c r="C390" s="279"/>
      <c r="D390" s="280"/>
      <c r="E390" s="280"/>
      <c r="F390" s="281"/>
      <c r="G390" s="280"/>
      <c r="H390" s="282"/>
      <c r="I390" s="280"/>
      <c r="J390" s="280"/>
      <c r="K390" s="280"/>
      <c r="L390" s="280"/>
      <c r="M390" s="290"/>
      <c r="N390" s="284"/>
    </row>
    <row r="391" spans="1:14" s="9" customFormat="1" x14ac:dyDescent="0.2">
      <c r="A391" s="279"/>
      <c r="B391" s="280"/>
      <c r="C391" s="279"/>
      <c r="D391" s="280"/>
      <c r="E391" s="280"/>
      <c r="F391" s="281"/>
      <c r="G391" s="280"/>
      <c r="H391" s="282"/>
      <c r="I391" s="280"/>
      <c r="J391" s="280"/>
      <c r="K391" s="280"/>
      <c r="L391" s="280"/>
      <c r="M391" s="290"/>
      <c r="N391" s="284"/>
    </row>
    <row r="392" spans="1:14" s="9" customFormat="1" x14ac:dyDescent="0.2">
      <c r="A392" s="279"/>
      <c r="B392" s="280"/>
      <c r="C392" s="279"/>
      <c r="D392" s="280"/>
      <c r="E392" s="280"/>
      <c r="F392" s="281"/>
      <c r="G392" s="280"/>
      <c r="H392" s="282"/>
      <c r="I392" s="280"/>
      <c r="J392" s="280"/>
      <c r="K392" s="280"/>
      <c r="L392" s="280"/>
      <c r="M392" s="290"/>
      <c r="N392" s="284"/>
    </row>
    <row r="393" spans="1:14" s="9" customFormat="1" x14ac:dyDescent="0.2">
      <c r="A393" s="279"/>
      <c r="B393" s="280"/>
      <c r="C393" s="279"/>
      <c r="D393" s="280"/>
      <c r="E393" s="280"/>
      <c r="F393" s="281"/>
      <c r="G393" s="280"/>
      <c r="H393" s="282"/>
      <c r="I393" s="280"/>
      <c r="J393" s="280"/>
      <c r="K393" s="280"/>
      <c r="L393" s="280"/>
      <c r="M393" s="290"/>
      <c r="N393" s="284"/>
    </row>
    <row r="394" spans="1:14" s="9" customFormat="1" x14ac:dyDescent="0.2">
      <c r="A394" s="279"/>
      <c r="B394" s="280"/>
      <c r="C394" s="279"/>
      <c r="D394" s="280"/>
      <c r="E394" s="280"/>
      <c r="F394" s="281"/>
      <c r="G394" s="280"/>
      <c r="H394" s="282"/>
      <c r="I394" s="280"/>
      <c r="J394" s="280"/>
      <c r="K394" s="280"/>
      <c r="L394" s="280"/>
      <c r="M394" s="290"/>
      <c r="N394" s="284"/>
    </row>
    <row r="395" spans="1:14" s="9" customFormat="1" x14ac:dyDescent="0.2">
      <c r="A395" s="279"/>
      <c r="B395" s="280"/>
      <c r="C395" s="279"/>
      <c r="D395" s="280"/>
      <c r="E395" s="280"/>
      <c r="F395" s="281"/>
      <c r="G395" s="280"/>
      <c r="H395" s="282"/>
      <c r="I395" s="280"/>
      <c r="J395" s="280"/>
      <c r="K395" s="280"/>
      <c r="L395" s="280"/>
      <c r="M395" s="290"/>
      <c r="N395" s="284"/>
    </row>
    <row r="396" spans="1:14" s="9" customFormat="1" x14ac:dyDescent="0.2">
      <c r="A396" s="279"/>
      <c r="B396" s="280"/>
      <c r="C396" s="279"/>
      <c r="D396" s="280"/>
      <c r="E396" s="280"/>
      <c r="F396" s="281"/>
      <c r="G396" s="280"/>
      <c r="H396" s="282"/>
      <c r="I396" s="280"/>
      <c r="J396" s="280"/>
      <c r="K396" s="280"/>
      <c r="L396" s="280"/>
      <c r="M396" s="290"/>
      <c r="N396" s="284"/>
    </row>
    <row r="397" spans="1:14" s="9" customFormat="1" x14ac:dyDescent="0.2">
      <c r="A397" s="279"/>
      <c r="B397" s="280"/>
      <c r="C397" s="279"/>
      <c r="D397" s="280"/>
      <c r="E397" s="280"/>
      <c r="F397" s="281"/>
      <c r="G397" s="280"/>
      <c r="H397" s="282"/>
      <c r="I397" s="280"/>
      <c r="J397" s="280"/>
      <c r="K397" s="280"/>
      <c r="L397" s="280"/>
      <c r="M397" s="290"/>
      <c r="N397" s="284"/>
    </row>
    <row r="398" spans="1:14" s="9" customFormat="1" x14ac:dyDescent="0.2">
      <c r="A398" s="279"/>
      <c r="B398" s="280"/>
      <c r="C398" s="279"/>
      <c r="D398" s="280"/>
      <c r="E398" s="280"/>
      <c r="F398" s="281"/>
      <c r="G398" s="280"/>
      <c r="H398" s="282"/>
      <c r="I398" s="280"/>
      <c r="J398" s="280"/>
      <c r="K398" s="280"/>
      <c r="L398" s="280"/>
      <c r="M398" s="290"/>
      <c r="N398" s="284"/>
    </row>
    <row r="399" spans="1:14" s="9" customFormat="1" x14ac:dyDescent="0.2">
      <c r="A399" s="279"/>
      <c r="B399" s="280"/>
      <c r="C399" s="279"/>
      <c r="D399" s="280"/>
      <c r="E399" s="280"/>
      <c r="F399" s="281"/>
      <c r="G399" s="280"/>
      <c r="H399" s="282"/>
      <c r="I399" s="280"/>
      <c r="J399" s="280"/>
      <c r="K399" s="280"/>
      <c r="L399" s="280"/>
      <c r="M399" s="290"/>
      <c r="N399" s="284"/>
    </row>
    <row r="400" spans="1:14" s="9" customFormat="1" x14ac:dyDescent="0.2">
      <c r="A400" s="279"/>
      <c r="B400" s="280"/>
      <c r="C400" s="279"/>
      <c r="D400" s="280"/>
      <c r="E400" s="280"/>
      <c r="F400" s="281"/>
      <c r="G400" s="280"/>
      <c r="H400" s="282"/>
      <c r="I400" s="280"/>
      <c r="J400" s="280"/>
      <c r="K400" s="280"/>
      <c r="L400" s="280"/>
      <c r="M400" s="290"/>
      <c r="N400" s="284"/>
    </row>
    <row r="401" spans="1:14" s="9" customFormat="1" x14ac:dyDescent="0.2">
      <c r="A401" s="279"/>
      <c r="B401" s="280"/>
      <c r="C401" s="279"/>
      <c r="D401" s="280"/>
      <c r="E401" s="280"/>
      <c r="F401" s="281"/>
      <c r="G401" s="280"/>
      <c r="H401" s="282"/>
      <c r="I401" s="280"/>
      <c r="J401" s="280"/>
      <c r="K401" s="280"/>
      <c r="L401" s="280"/>
      <c r="M401" s="290"/>
      <c r="N401" s="284"/>
    </row>
    <row r="402" spans="1:14" s="9" customFormat="1" x14ac:dyDescent="0.2">
      <c r="A402" s="279"/>
      <c r="B402" s="280"/>
      <c r="C402" s="279"/>
      <c r="D402" s="280"/>
      <c r="E402" s="280"/>
      <c r="F402" s="281"/>
      <c r="G402" s="280"/>
      <c r="H402" s="282"/>
      <c r="I402" s="280"/>
      <c r="J402" s="280"/>
      <c r="K402" s="280"/>
      <c r="L402" s="280"/>
      <c r="M402" s="290"/>
      <c r="N402" s="284"/>
    </row>
    <row r="403" spans="1:14" s="9" customFormat="1" x14ac:dyDescent="0.2">
      <c r="A403" s="279"/>
      <c r="B403" s="280"/>
      <c r="C403" s="279"/>
      <c r="D403" s="280"/>
      <c r="E403" s="280"/>
      <c r="F403" s="281"/>
      <c r="G403" s="280"/>
      <c r="H403" s="282"/>
      <c r="I403" s="280"/>
      <c r="J403" s="280"/>
      <c r="K403" s="280"/>
      <c r="L403" s="280"/>
      <c r="M403" s="290"/>
      <c r="N403" s="284"/>
    </row>
    <row r="404" spans="1:14" s="9" customFormat="1" x14ac:dyDescent="0.2">
      <c r="A404" s="279"/>
      <c r="B404" s="280"/>
      <c r="C404" s="279"/>
      <c r="D404" s="280"/>
      <c r="E404" s="280"/>
      <c r="F404" s="281"/>
      <c r="G404" s="280"/>
      <c r="H404" s="282"/>
      <c r="I404" s="280"/>
      <c r="J404" s="280"/>
      <c r="K404" s="280"/>
      <c r="L404" s="280"/>
      <c r="M404" s="290"/>
      <c r="N404" s="284"/>
    </row>
    <row r="405" spans="1:14" s="9" customFormat="1" x14ac:dyDescent="0.2">
      <c r="A405" s="279"/>
      <c r="B405" s="280"/>
      <c r="C405" s="279"/>
      <c r="D405" s="280"/>
      <c r="E405" s="280"/>
      <c r="F405" s="281"/>
      <c r="G405" s="280"/>
      <c r="H405" s="282"/>
      <c r="I405" s="280"/>
      <c r="J405" s="280"/>
      <c r="K405" s="280"/>
      <c r="L405" s="280"/>
      <c r="M405" s="290"/>
      <c r="N405" s="284"/>
    </row>
    <row r="406" spans="1:14" s="9" customFormat="1" x14ac:dyDescent="0.2">
      <c r="A406" s="279"/>
      <c r="B406" s="280"/>
      <c r="C406" s="279"/>
      <c r="D406" s="280"/>
      <c r="E406" s="280"/>
      <c r="F406" s="281"/>
      <c r="G406" s="280"/>
      <c r="H406" s="282"/>
      <c r="I406" s="280"/>
      <c r="J406" s="280"/>
      <c r="K406" s="280"/>
      <c r="L406" s="280"/>
      <c r="M406" s="290"/>
      <c r="N406" s="284"/>
    </row>
    <row r="407" spans="1:14" s="9" customFormat="1" x14ac:dyDescent="0.2">
      <c r="A407" s="279"/>
      <c r="B407" s="280"/>
      <c r="C407" s="279"/>
      <c r="D407" s="280"/>
      <c r="E407" s="280"/>
      <c r="F407" s="281"/>
      <c r="G407" s="280"/>
      <c r="H407" s="282"/>
      <c r="I407" s="280"/>
      <c r="J407" s="280"/>
      <c r="K407" s="280"/>
      <c r="L407" s="280"/>
      <c r="M407" s="290"/>
      <c r="N407" s="284"/>
    </row>
    <row r="408" spans="1:14" s="9" customFormat="1" x14ac:dyDescent="0.2">
      <c r="A408" s="279"/>
      <c r="B408" s="280"/>
      <c r="C408" s="279"/>
      <c r="D408" s="280"/>
      <c r="E408" s="280"/>
      <c r="F408" s="281"/>
      <c r="G408" s="280"/>
      <c r="H408" s="282"/>
      <c r="I408" s="280"/>
      <c r="J408" s="280"/>
      <c r="K408" s="280"/>
      <c r="L408" s="280"/>
      <c r="M408" s="290"/>
      <c r="N408" s="284"/>
    </row>
    <row r="409" spans="1:14" s="9" customFormat="1" x14ac:dyDescent="0.2">
      <c r="A409" s="279"/>
      <c r="B409" s="280"/>
      <c r="C409" s="279"/>
      <c r="D409" s="280"/>
      <c r="E409" s="280"/>
      <c r="F409" s="281"/>
      <c r="G409" s="280"/>
      <c r="H409" s="282"/>
      <c r="I409" s="280"/>
      <c r="J409" s="280"/>
      <c r="K409" s="280"/>
      <c r="L409" s="280"/>
      <c r="M409" s="290"/>
      <c r="N409" s="284"/>
    </row>
    <row r="410" spans="1:14" s="9" customFormat="1" x14ac:dyDescent="0.2">
      <c r="A410" s="279"/>
      <c r="B410" s="280"/>
      <c r="C410" s="279"/>
      <c r="D410" s="280"/>
      <c r="E410" s="280"/>
      <c r="F410" s="281"/>
      <c r="G410" s="280"/>
      <c r="H410" s="282"/>
      <c r="I410" s="280"/>
      <c r="J410" s="280"/>
      <c r="K410" s="280"/>
      <c r="L410" s="280"/>
      <c r="M410" s="290"/>
      <c r="N410" s="284"/>
    </row>
    <row r="411" spans="1:14" s="9" customFormat="1" x14ac:dyDescent="0.2">
      <c r="A411" s="279"/>
      <c r="B411" s="280"/>
      <c r="C411" s="279"/>
      <c r="D411" s="280"/>
      <c r="E411" s="280"/>
      <c r="F411" s="281"/>
      <c r="G411" s="280"/>
      <c r="H411" s="282"/>
      <c r="I411" s="280"/>
      <c r="J411" s="280"/>
      <c r="K411" s="280"/>
      <c r="L411" s="280"/>
      <c r="M411" s="290"/>
      <c r="N411" s="284"/>
    </row>
    <row r="412" spans="1:14" s="9" customFormat="1" x14ac:dyDescent="0.2">
      <c r="A412" s="279"/>
      <c r="B412" s="280"/>
      <c r="C412" s="279"/>
      <c r="D412" s="280"/>
      <c r="E412" s="280"/>
      <c r="F412" s="281"/>
      <c r="G412" s="280"/>
      <c r="H412" s="282"/>
      <c r="I412" s="280"/>
      <c r="J412" s="280"/>
      <c r="K412" s="280"/>
      <c r="L412" s="280"/>
      <c r="M412" s="290"/>
      <c r="N412" s="284"/>
    </row>
    <row r="413" spans="1:14" s="9" customFormat="1" x14ac:dyDescent="0.2">
      <c r="A413" s="279"/>
      <c r="B413" s="280"/>
      <c r="C413" s="279"/>
      <c r="D413" s="280"/>
      <c r="E413" s="280"/>
      <c r="F413" s="281"/>
      <c r="G413" s="280"/>
      <c r="H413" s="282"/>
      <c r="I413" s="280"/>
      <c r="J413" s="280"/>
      <c r="K413" s="280"/>
      <c r="L413" s="280"/>
      <c r="M413" s="290"/>
      <c r="N413" s="284"/>
    </row>
    <row r="414" spans="1:14" s="9" customFormat="1" x14ac:dyDescent="0.2">
      <c r="A414" s="279"/>
      <c r="B414" s="280"/>
      <c r="C414" s="279"/>
      <c r="D414" s="280"/>
      <c r="E414" s="280"/>
      <c r="F414" s="281"/>
      <c r="G414" s="280"/>
      <c r="H414" s="282"/>
      <c r="I414" s="280"/>
      <c r="J414" s="280"/>
      <c r="K414" s="280"/>
      <c r="L414" s="280"/>
      <c r="M414" s="290"/>
      <c r="N414" s="284"/>
    </row>
    <row r="415" spans="1:14" s="9" customFormat="1" x14ac:dyDescent="0.2">
      <c r="A415" s="279"/>
      <c r="B415" s="280"/>
      <c r="C415" s="279"/>
      <c r="D415" s="280"/>
      <c r="E415" s="280"/>
      <c r="F415" s="281"/>
      <c r="G415" s="280"/>
      <c r="H415" s="282"/>
      <c r="I415" s="280"/>
      <c r="J415" s="280"/>
      <c r="K415" s="280"/>
      <c r="L415" s="280"/>
      <c r="M415" s="290"/>
      <c r="N415" s="284"/>
    </row>
    <row r="416" spans="1:14" s="9" customFormat="1" x14ac:dyDescent="0.2">
      <c r="A416" s="279"/>
      <c r="B416" s="280"/>
      <c r="C416" s="279"/>
      <c r="D416" s="280"/>
      <c r="E416" s="280"/>
      <c r="F416" s="281"/>
      <c r="G416" s="280"/>
      <c r="H416" s="282"/>
      <c r="I416" s="280"/>
      <c r="J416" s="280"/>
      <c r="K416" s="280"/>
      <c r="L416" s="280"/>
      <c r="M416" s="290"/>
      <c r="N416" s="284"/>
    </row>
    <row r="417" spans="1:14" s="9" customFormat="1" x14ac:dyDescent="0.2">
      <c r="A417" s="279"/>
      <c r="B417" s="280"/>
      <c r="C417" s="279"/>
      <c r="D417" s="280"/>
      <c r="E417" s="280"/>
      <c r="F417" s="281"/>
      <c r="G417" s="280"/>
      <c r="H417" s="282"/>
      <c r="I417" s="280"/>
      <c r="J417" s="280"/>
      <c r="K417" s="280"/>
      <c r="L417" s="280"/>
      <c r="M417" s="290"/>
      <c r="N417" s="284"/>
    </row>
    <row r="418" spans="1:14" s="9" customFormat="1" x14ac:dyDescent="0.2">
      <c r="A418" s="279"/>
      <c r="B418" s="280"/>
      <c r="C418" s="279"/>
      <c r="D418" s="280"/>
      <c r="E418" s="280"/>
      <c r="F418" s="281"/>
      <c r="G418" s="280"/>
      <c r="H418" s="282"/>
      <c r="I418" s="280"/>
      <c r="J418" s="280"/>
      <c r="K418" s="280"/>
      <c r="L418" s="280"/>
      <c r="M418" s="290"/>
      <c r="N418" s="284"/>
    </row>
    <row r="419" spans="1:14" s="9" customFormat="1" x14ac:dyDescent="0.2">
      <c r="A419" s="279"/>
      <c r="B419" s="280"/>
      <c r="C419" s="279"/>
      <c r="D419" s="280"/>
      <c r="E419" s="280"/>
      <c r="F419" s="281"/>
      <c r="G419" s="280"/>
      <c r="H419" s="282"/>
      <c r="I419" s="280"/>
      <c r="J419" s="280"/>
      <c r="K419" s="280"/>
      <c r="L419" s="280"/>
      <c r="M419" s="290"/>
      <c r="N419" s="284"/>
    </row>
    <row r="420" spans="1:14" s="9" customFormat="1" x14ac:dyDescent="0.2">
      <c r="A420" s="279"/>
      <c r="B420" s="280"/>
      <c r="C420" s="279"/>
      <c r="D420" s="280"/>
      <c r="E420" s="280"/>
      <c r="F420" s="281"/>
      <c r="G420" s="280"/>
      <c r="H420" s="282"/>
      <c r="I420" s="280"/>
      <c r="J420" s="280"/>
      <c r="K420" s="280"/>
      <c r="L420" s="280"/>
      <c r="M420" s="290"/>
      <c r="N420" s="284"/>
    </row>
    <row r="421" spans="1:14" s="9" customFormat="1" x14ac:dyDescent="0.2">
      <c r="A421" s="279"/>
      <c r="B421" s="280"/>
      <c r="C421" s="279"/>
      <c r="D421" s="280"/>
      <c r="E421" s="280"/>
      <c r="F421" s="281"/>
      <c r="G421" s="280"/>
      <c r="H421" s="282"/>
      <c r="I421" s="280"/>
      <c r="J421" s="280"/>
      <c r="K421" s="280"/>
      <c r="L421" s="280"/>
      <c r="M421" s="290"/>
      <c r="N421" s="284"/>
    </row>
    <row r="422" spans="1:14" s="9" customFormat="1" x14ac:dyDescent="0.2">
      <c r="A422" s="279"/>
      <c r="B422" s="280"/>
      <c r="C422" s="279"/>
      <c r="D422" s="280"/>
      <c r="E422" s="280"/>
      <c r="F422" s="281"/>
      <c r="G422" s="280"/>
      <c r="H422" s="282"/>
      <c r="I422" s="280"/>
      <c r="J422" s="280"/>
      <c r="K422" s="280"/>
      <c r="L422" s="280"/>
      <c r="M422" s="290"/>
      <c r="N422" s="284"/>
    </row>
    <row r="423" spans="1:14" s="9" customFormat="1" x14ac:dyDescent="0.2">
      <c r="A423" s="279"/>
      <c r="B423" s="280"/>
      <c r="C423" s="279"/>
      <c r="D423" s="280"/>
      <c r="E423" s="280"/>
      <c r="F423" s="281"/>
      <c r="G423" s="280"/>
      <c r="H423" s="282"/>
      <c r="I423" s="280"/>
      <c r="J423" s="280"/>
      <c r="K423" s="280"/>
      <c r="L423" s="280"/>
      <c r="M423" s="290"/>
      <c r="N423" s="284"/>
    </row>
    <row r="424" spans="1:14" s="9" customFormat="1" x14ac:dyDescent="0.2">
      <c r="A424" s="279"/>
      <c r="B424" s="280"/>
      <c r="C424" s="279"/>
      <c r="D424" s="280"/>
      <c r="E424" s="280"/>
      <c r="F424" s="281"/>
      <c r="G424" s="280"/>
      <c r="H424" s="282"/>
      <c r="I424" s="280"/>
      <c r="J424" s="280"/>
      <c r="K424" s="280"/>
      <c r="L424" s="280"/>
      <c r="M424" s="290"/>
      <c r="N424" s="284"/>
    </row>
    <row r="425" spans="1:14" s="9" customFormat="1" x14ac:dyDescent="0.2">
      <c r="A425" s="279"/>
      <c r="B425" s="280"/>
      <c r="C425" s="279"/>
      <c r="D425" s="280"/>
      <c r="E425" s="280"/>
      <c r="F425" s="281"/>
      <c r="G425" s="280"/>
      <c r="H425" s="282"/>
      <c r="I425" s="280"/>
      <c r="J425" s="280"/>
      <c r="K425" s="280"/>
      <c r="L425" s="280"/>
      <c r="M425" s="290"/>
      <c r="N425" s="284"/>
    </row>
    <row r="426" spans="1:14" s="9" customFormat="1" x14ac:dyDescent="0.2">
      <c r="A426" s="279"/>
      <c r="B426" s="280"/>
      <c r="C426" s="279"/>
      <c r="D426" s="280"/>
      <c r="E426" s="280"/>
      <c r="F426" s="281"/>
      <c r="G426" s="280"/>
      <c r="H426" s="282"/>
      <c r="I426" s="280"/>
      <c r="J426" s="280"/>
      <c r="K426" s="280"/>
      <c r="L426" s="280"/>
      <c r="M426" s="290"/>
      <c r="N426" s="284"/>
    </row>
    <row r="427" spans="1:14" s="9" customFormat="1" x14ac:dyDescent="0.2">
      <c r="A427" s="279"/>
      <c r="B427" s="280"/>
      <c r="C427" s="279"/>
      <c r="D427" s="280"/>
      <c r="E427" s="280"/>
      <c r="F427" s="281"/>
      <c r="G427" s="280"/>
      <c r="H427" s="282"/>
      <c r="I427" s="280"/>
      <c r="J427" s="280"/>
      <c r="K427" s="280"/>
      <c r="L427" s="280"/>
      <c r="M427" s="290"/>
      <c r="N427" s="284"/>
    </row>
    <row r="428" spans="1:14" s="9" customFormat="1" x14ac:dyDescent="0.2">
      <c r="A428" s="279"/>
      <c r="B428" s="280"/>
      <c r="C428" s="279"/>
      <c r="D428" s="280"/>
      <c r="E428" s="280"/>
      <c r="F428" s="281"/>
      <c r="G428" s="280"/>
      <c r="H428" s="282"/>
      <c r="I428" s="280"/>
      <c r="J428" s="280"/>
      <c r="K428" s="280"/>
      <c r="L428" s="280"/>
      <c r="M428" s="290"/>
      <c r="N428" s="284"/>
    </row>
    <row r="429" spans="1:14" s="9" customFormat="1" x14ac:dyDescent="0.2">
      <c r="A429" s="279"/>
      <c r="B429" s="280"/>
      <c r="C429" s="279"/>
      <c r="D429" s="280"/>
      <c r="E429" s="280"/>
      <c r="F429" s="281"/>
      <c r="G429" s="280"/>
      <c r="H429" s="282"/>
      <c r="I429" s="280"/>
      <c r="J429" s="280"/>
      <c r="K429" s="280"/>
      <c r="L429" s="280"/>
      <c r="M429" s="290"/>
      <c r="N429" s="284"/>
    </row>
    <row r="430" spans="1:14" s="9" customFormat="1" x14ac:dyDescent="0.2">
      <c r="A430" s="279"/>
      <c r="B430" s="280"/>
      <c r="C430" s="279"/>
      <c r="D430" s="280"/>
      <c r="E430" s="280"/>
      <c r="F430" s="281"/>
      <c r="G430" s="280"/>
      <c r="H430" s="282"/>
      <c r="I430" s="280"/>
      <c r="J430" s="280"/>
      <c r="K430" s="280"/>
      <c r="L430" s="280"/>
      <c r="M430" s="290"/>
      <c r="N430" s="284"/>
    </row>
    <row r="431" spans="1:14" s="9" customFormat="1" x14ac:dyDescent="0.2">
      <c r="A431" s="279"/>
      <c r="B431" s="280"/>
      <c r="C431" s="279"/>
      <c r="D431" s="280"/>
      <c r="E431" s="280"/>
      <c r="F431" s="281"/>
      <c r="G431" s="280"/>
      <c r="H431" s="282"/>
      <c r="I431" s="280"/>
      <c r="J431" s="280"/>
      <c r="K431" s="280"/>
      <c r="L431" s="280"/>
      <c r="M431" s="290"/>
      <c r="N431" s="284"/>
    </row>
    <row r="432" spans="1:14" s="9" customFormat="1" x14ac:dyDescent="0.2">
      <c r="A432" s="279"/>
      <c r="B432" s="280"/>
      <c r="C432" s="279"/>
      <c r="D432" s="280"/>
      <c r="E432" s="280"/>
      <c r="F432" s="281"/>
      <c r="G432" s="280"/>
      <c r="H432" s="282"/>
      <c r="I432" s="280"/>
      <c r="J432" s="280"/>
      <c r="K432" s="280"/>
      <c r="L432" s="280"/>
      <c r="M432" s="290"/>
      <c r="N432" s="284"/>
    </row>
    <row r="433" spans="1:14" s="9" customFormat="1" x14ac:dyDescent="0.2">
      <c r="A433" s="279"/>
      <c r="B433" s="280"/>
      <c r="C433" s="279"/>
      <c r="D433" s="280"/>
      <c r="E433" s="280"/>
      <c r="F433" s="281"/>
      <c r="G433" s="280"/>
      <c r="H433" s="282"/>
      <c r="I433" s="280"/>
      <c r="J433" s="280"/>
      <c r="K433" s="280"/>
      <c r="L433" s="280"/>
      <c r="M433" s="290"/>
      <c r="N433" s="284"/>
    </row>
    <row r="434" spans="1:14" s="9" customFormat="1" x14ac:dyDescent="0.2">
      <c r="A434" s="279"/>
      <c r="B434" s="280"/>
      <c r="C434" s="279"/>
      <c r="D434" s="280"/>
      <c r="E434" s="280"/>
      <c r="F434" s="281"/>
      <c r="G434" s="280"/>
      <c r="H434" s="282"/>
      <c r="I434" s="280"/>
      <c r="J434" s="280"/>
      <c r="K434" s="280"/>
      <c r="L434" s="280"/>
      <c r="M434" s="290"/>
      <c r="N434" s="284"/>
    </row>
    <row r="435" spans="1:14" s="9" customFormat="1" x14ac:dyDescent="0.2">
      <c r="A435" s="279"/>
      <c r="B435" s="280"/>
      <c r="C435" s="279"/>
      <c r="D435" s="280"/>
      <c r="E435" s="280"/>
      <c r="F435" s="281"/>
      <c r="G435" s="280"/>
      <c r="H435" s="282"/>
      <c r="I435" s="280"/>
      <c r="J435" s="280"/>
      <c r="K435" s="280"/>
      <c r="L435" s="280"/>
      <c r="M435" s="290"/>
      <c r="N435" s="284"/>
    </row>
    <row r="436" spans="1:14" s="9" customFormat="1" x14ac:dyDescent="0.2">
      <c r="A436" s="279"/>
      <c r="B436" s="280"/>
      <c r="C436" s="279"/>
      <c r="D436" s="280"/>
      <c r="E436" s="280"/>
      <c r="F436" s="281"/>
      <c r="G436" s="280"/>
      <c r="H436" s="282"/>
      <c r="I436" s="280"/>
      <c r="J436" s="280"/>
      <c r="K436" s="280"/>
      <c r="L436" s="280"/>
      <c r="M436" s="290"/>
      <c r="N436" s="284"/>
    </row>
    <row r="437" spans="1:14" s="9" customFormat="1" x14ac:dyDescent="0.2">
      <c r="A437" s="279"/>
      <c r="B437" s="280"/>
      <c r="C437" s="279"/>
      <c r="D437" s="280"/>
      <c r="E437" s="280"/>
      <c r="F437" s="281"/>
      <c r="G437" s="280"/>
      <c r="H437" s="282"/>
      <c r="I437" s="280"/>
      <c r="J437" s="280"/>
      <c r="K437" s="280"/>
      <c r="L437" s="280"/>
      <c r="M437" s="290"/>
      <c r="N437" s="284"/>
    </row>
    <row r="438" spans="1:14" s="9" customFormat="1" x14ac:dyDescent="0.2">
      <c r="A438" s="279"/>
      <c r="B438" s="280"/>
      <c r="C438" s="279"/>
      <c r="D438" s="280"/>
      <c r="E438" s="280"/>
      <c r="F438" s="281"/>
      <c r="G438" s="280"/>
      <c r="H438" s="282"/>
      <c r="I438" s="280"/>
      <c r="J438" s="280"/>
      <c r="K438" s="280"/>
      <c r="L438" s="280"/>
      <c r="M438" s="290"/>
      <c r="N438" s="284"/>
    </row>
    <row r="439" spans="1:14" s="9" customFormat="1" x14ac:dyDescent="0.2">
      <c r="A439" s="279"/>
      <c r="B439" s="280"/>
      <c r="C439" s="279"/>
      <c r="D439" s="280"/>
      <c r="E439" s="280"/>
      <c r="F439" s="281"/>
      <c r="G439" s="280"/>
      <c r="H439" s="282"/>
      <c r="I439" s="280"/>
      <c r="J439" s="280"/>
      <c r="K439" s="280"/>
      <c r="L439" s="280"/>
      <c r="M439" s="290"/>
      <c r="N439" s="284"/>
    </row>
    <row r="440" spans="1:14" s="9" customFormat="1" x14ac:dyDescent="0.2">
      <c r="A440" s="279"/>
      <c r="B440" s="280"/>
      <c r="C440" s="279"/>
      <c r="D440" s="280"/>
      <c r="E440" s="280"/>
      <c r="F440" s="281"/>
      <c r="G440" s="280"/>
      <c r="H440" s="282"/>
      <c r="I440" s="280"/>
      <c r="J440" s="280"/>
      <c r="K440" s="280"/>
      <c r="L440" s="280"/>
      <c r="M440" s="290"/>
      <c r="N440" s="284"/>
    </row>
    <row r="441" spans="1:14" s="9" customFormat="1" x14ac:dyDescent="0.2">
      <c r="A441" s="279"/>
      <c r="B441" s="280"/>
      <c r="C441" s="279"/>
      <c r="D441" s="280"/>
      <c r="E441" s="280"/>
      <c r="F441" s="281"/>
      <c r="G441" s="280"/>
      <c r="H441" s="282"/>
      <c r="I441" s="280"/>
      <c r="J441" s="280"/>
      <c r="K441" s="280"/>
      <c r="L441" s="280"/>
      <c r="M441" s="290"/>
      <c r="N441" s="284"/>
    </row>
    <row r="442" spans="1:14" s="9" customFormat="1" x14ac:dyDescent="0.2">
      <c r="A442" s="279"/>
      <c r="B442" s="280"/>
      <c r="C442" s="279"/>
      <c r="D442" s="280"/>
      <c r="E442" s="280"/>
      <c r="F442" s="281"/>
      <c r="G442" s="280"/>
      <c r="H442" s="282"/>
      <c r="I442" s="280"/>
      <c r="J442" s="280"/>
      <c r="K442" s="280"/>
      <c r="L442" s="280"/>
      <c r="M442" s="290"/>
      <c r="N442" s="284"/>
    </row>
    <row r="443" spans="1:14" s="9" customFormat="1" x14ac:dyDescent="0.2">
      <c r="A443" s="279"/>
      <c r="B443" s="280"/>
      <c r="C443" s="279"/>
      <c r="D443" s="280"/>
      <c r="E443" s="280"/>
      <c r="F443" s="281"/>
      <c r="G443" s="280"/>
      <c r="H443" s="282"/>
      <c r="I443" s="280"/>
      <c r="J443" s="280"/>
      <c r="K443" s="280"/>
      <c r="L443" s="280"/>
      <c r="M443" s="290"/>
      <c r="N443" s="284"/>
    </row>
    <row r="444" spans="1:14" s="9" customFormat="1" x14ac:dyDescent="0.2">
      <c r="A444" s="279"/>
      <c r="B444" s="280"/>
      <c r="C444" s="279"/>
      <c r="D444" s="280"/>
      <c r="E444" s="280"/>
      <c r="F444" s="281"/>
      <c r="G444" s="280"/>
      <c r="H444" s="282"/>
      <c r="I444" s="280"/>
      <c r="J444" s="280"/>
      <c r="K444" s="280"/>
      <c r="L444" s="280"/>
      <c r="M444" s="290"/>
      <c r="N444" s="284"/>
    </row>
    <row r="445" spans="1:14" s="9" customFormat="1" x14ac:dyDescent="0.2">
      <c r="A445" s="279"/>
      <c r="B445" s="280"/>
      <c r="C445" s="279"/>
      <c r="D445" s="280"/>
      <c r="E445" s="280"/>
      <c r="F445" s="281"/>
      <c r="G445" s="280"/>
      <c r="H445" s="282"/>
      <c r="I445" s="280"/>
      <c r="J445" s="280"/>
      <c r="K445" s="280"/>
      <c r="L445" s="280"/>
      <c r="M445" s="290"/>
      <c r="N445" s="284"/>
    </row>
    <row r="446" spans="1:14" s="9" customFormat="1" x14ac:dyDescent="0.2">
      <c r="A446" s="279"/>
      <c r="B446" s="280"/>
      <c r="C446" s="279"/>
      <c r="D446" s="280"/>
      <c r="E446" s="280"/>
      <c r="F446" s="281"/>
      <c r="G446" s="280"/>
      <c r="H446" s="282"/>
      <c r="I446" s="280"/>
      <c r="J446" s="280"/>
      <c r="K446" s="280"/>
      <c r="L446" s="280"/>
      <c r="M446" s="290"/>
      <c r="N446" s="284"/>
    </row>
    <row r="447" spans="1:14" s="9" customFormat="1" x14ac:dyDescent="0.2">
      <c r="A447" s="279"/>
      <c r="B447" s="280"/>
      <c r="C447" s="279"/>
      <c r="D447" s="280"/>
      <c r="E447" s="280"/>
      <c r="F447" s="281"/>
      <c r="G447" s="280"/>
      <c r="H447" s="282"/>
      <c r="I447" s="280"/>
      <c r="J447" s="280"/>
      <c r="K447" s="280"/>
      <c r="L447" s="280"/>
      <c r="M447" s="290"/>
      <c r="N447" s="284"/>
    </row>
    <row r="448" spans="1:14" s="9" customFormat="1" x14ac:dyDescent="0.2">
      <c r="A448" s="279"/>
      <c r="B448" s="280"/>
      <c r="C448" s="279"/>
      <c r="D448" s="280"/>
      <c r="E448" s="280"/>
      <c r="F448" s="281"/>
      <c r="G448" s="280"/>
      <c r="H448" s="282"/>
      <c r="I448" s="280"/>
      <c r="J448" s="280"/>
      <c r="K448" s="280"/>
      <c r="L448" s="280"/>
      <c r="M448" s="290"/>
      <c r="N448" s="284"/>
    </row>
    <row r="449" spans="1:14" s="9" customFormat="1" x14ac:dyDescent="0.2">
      <c r="A449" s="279"/>
      <c r="B449" s="280"/>
      <c r="C449" s="279"/>
      <c r="D449" s="280"/>
      <c r="E449" s="280"/>
      <c r="F449" s="281"/>
      <c r="G449" s="280"/>
      <c r="H449" s="282"/>
      <c r="I449" s="280"/>
      <c r="J449" s="280"/>
      <c r="K449" s="280"/>
      <c r="L449" s="280"/>
      <c r="M449" s="290"/>
      <c r="N449" s="284"/>
    </row>
    <row r="450" spans="1:14" s="9" customFormat="1" x14ac:dyDescent="0.2">
      <c r="A450" s="279"/>
      <c r="B450" s="280"/>
      <c r="C450" s="279"/>
      <c r="D450" s="280"/>
      <c r="E450" s="280"/>
      <c r="F450" s="281"/>
      <c r="G450" s="280"/>
      <c r="H450" s="282"/>
      <c r="I450" s="280"/>
      <c r="J450" s="280"/>
      <c r="K450" s="280"/>
      <c r="L450" s="280"/>
      <c r="M450" s="290"/>
      <c r="N450" s="284"/>
    </row>
    <row r="451" spans="1:14" s="9" customFormat="1" x14ac:dyDescent="0.2">
      <c r="A451" s="279"/>
      <c r="B451" s="280"/>
      <c r="C451" s="279"/>
      <c r="D451" s="280"/>
      <c r="E451" s="280"/>
      <c r="F451" s="281"/>
      <c r="G451" s="280"/>
      <c r="H451" s="282"/>
      <c r="I451" s="280"/>
      <c r="J451" s="280"/>
      <c r="K451" s="280"/>
      <c r="L451" s="280"/>
      <c r="M451" s="290"/>
      <c r="N451" s="284"/>
    </row>
    <row r="452" spans="1:14" s="9" customFormat="1" x14ac:dyDescent="0.2">
      <c r="A452" s="279"/>
      <c r="B452" s="280"/>
      <c r="C452" s="279"/>
      <c r="D452" s="280"/>
      <c r="E452" s="280"/>
      <c r="F452" s="281"/>
      <c r="G452" s="280"/>
      <c r="H452" s="282"/>
      <c r="I452" s="280"/>
      <c r="J452" s="280"/>
      <c r="K452" s="280"/>
      <c r="L452" s="280"/>
      <c r="M452" s="290"/>
      <c r="N452" s="284"/>
    </row>
    <row r="453" spans="1:14" s="9" customFormat="1" x14ac:dyDescent="0.2">
      <c r="A453" s="279"/>
      <c r="B453" s="280"/>
      <c r="C453" s="279"/>
      <c r="D453" s="280"/>
      <c r="E453" s="280"/>
      <c r="F453" s="281"/>
      <c r="G453" s="280"/>
      <c r="H453" s="282"/>
      <c r="I453" s="280"/>
      <c r="J453" s="280"/>
      <c r="K453" s="280"/>
      <c r="L453" s="280"/>
      <c r="M453" s="290"/>
      <c r="N453" s="284"/>
    </row>
    <row r="454" spans="1:14" s="9" customFormat="1" x14ac:dyDescent="0.2">
      <c r="A454" s="279"/>
      <c r="B454" s="280"/>
      <c r="C454" s="279"/>
      <c r="D454" s="280"/>
      <c r="E454" s="280"/>
      <c r="F454" s="281"/>
      <c r="G454" s="280"/>
      <c r="H454" s="282"/>
      <c r="I454" s="280"/>
      <c r="J454" s="280"/>
      <c r="K454" s="280"/>
      <c r="L454" s="280"/>
      <c r="M454" s="290"/>
      <c r="N454" s="284"/>
    </row>
    <row r="455" spans="1:14" s="9" customFormat="1" x14ac:dyDescent="0.2">
      <c r="A455" s="279"/>
      <c r="B455" s="280"/>
      <c r="C455" s="279"/>
      <c r="D455" s="280"/>
      <c r="E455" s="280"/>
      <c r="F455" s="281"/>
      <c r="G455" s="280"/>
      <c r="H455" s="282"/>
      <c r="I455" s="280"/>
      <c r="J455" s="280"/>
      <c r="K455" s="280"/>
      <c r="L455" s="280"/>
      <c r="M455" s="290"/>
      <c r="N455" s="284"/>
    </row>
    <row r="456" spans="1:14" s="9" customFormat="1" x14ac:dyDescent="0.2">
      <c r="A456" s="279"/>
      <c r="B456" s="280"/>
      <c r="C456" s="279"/>
      <c r="D456" s="280"/>
      <c r="E456" s="280"/>
      <c r="F456" s="281"/>
      <c r="G456" s="280"/>
      <c r="H456" s="282"/>
      <c r="I456" s="280"/>
      <c r="J456" s="280"/>
      <c r="K456" s="280"/>
      <c r="L456" s="280"/>
      <c r="M456" s="290"/>
      <c r="N456" s="284"/>
    </row>
    <row r="457" spans="1:14" s="9" customFormat="1" x14ac:dyDescent="0.2">
      <c r="A457" s="279"/>
      <c r="B457" s="280"/>
      <c r="C457" s="279"/>
      <c r="D457" s="280"/>
      <c r="E457" s="280"/>
      <c r="F457" s="281"/>
      <c r="G457" s="280"/>
      <c r="H457" s="282"/>
      <c r="I457" s="280"/>
      <c r="J457" s="280"/>
      <c r="K457" s="280"/>
      <c r="L457" s="280"/>
      <c r="M457" s="290"/>
      <c r="N457" s="284"/>
    </row>
    <row r="458" spans="1:14" s="9" customFormat="1" x14ac:dyDescent="0.2">
      <c r="A458" s="279"/>
      <c r="B458" s="280"/>
      <c r="C458" s="279"/>
      <c r="D458" s="280"/>
      <c r="E458" s="280"/>
      <c r="F458" s="281"/>
      <c r="G458" s="280"/>
      <c r="H458" s="282"/>
      <c r="I458" s="280"/>
      <c r="J458" s="280"/>
      <c r="K458" s="280"/>
      <c r="L458" s="280"/>
      <c r="M458" s="290"/>
      <c r="N458" s="284"/>
    </row>
    <row r="459" spans="1:14" s="9" customFormat="1" x14ac:dyDescent="0.2">
      <c r="A459" s="279"/>
      <c r="B459" s="280"/>
      <c r="C459" s="279"/>
      <c r="D459" s="280"/>
      <c r="E459" s="280"/>
      <c r="F459" s="281"/>
      <c r="G459" s="280"/>
      <c r="H459" s="282"/>
      <c r="I459" s="280"/>
      <c r="J459" s="280"/>
      <c r="K459" s="280"/>
      <c r="L459" s="280"/>
      <c r="M459" s="290"/>
      <c r="N459" s="284"/>
    </row>
    <row r="460" spans="1:14" s="9" customFormat="1" x14ac:dyDescent="0.2">
      <c r="A460" s="279"/>
      <c r="B460" s="280"/>
      <c r="C460" s="279"/>
      <c r="D460" s="280"/>
      <c r="E460" s="280"/>
      <c r="F460" s="281"/>
      <c r="G460" s="280"/>
      <c r="H460" s="282"/>
      <c r="I460" s="280"/>
      <c r="J460" s="280"/>
      <c r="K460" s="280"/>
      <c r="L460" s="280"/>
      <c r="M460" s="290"/>
      <c r="N460" s="284"/>
    </row>
    <row r="461" spans="1:14" s="9" customFormat="1" x14ac:dyDescent="0.2">
      <c r="A461" s="279"/>
      <c r="B461" s="280"/>
      <c r="C461" s="279"/>
      <c r="D461" s="280"/>
      <c r="E461" s="280"/>
      <c r="F461" s="281"/>
      <c r="G461" s="280"/>
      <c r="H461" s="282"/>
      <c r="I461" s="280"/>
      <c r="J461" s="280"/>
      <c r="K461" s="280"/>
      <c r="L461" s="280"/>
      <c r="M461" s="290"/>
      <c r="N461" s="284"/>
    </row>
    <row r="462" spans="1:14" s="9" customFormat="1" x14ac:dyDescent="0.2">
      <c r="A462" s="279"/>
      <c r="B462" s="280"/>
      <c r="C462" s="279"/>
      <c r="D462" s="280"/>
      <c r="E462" s="280"/>
      <c r="F462" s="281"/>
      <c r="G462" s="280"/>
      <c r="H462" s="282"/>
      <c r="I462" s="280"/>
      <c r="J462" s="280"/>
      <c r="K462" s="280"/>
      <c r="L462" s="280"/>
      <c r="M462" s="290"/>
      <c r="N462" s="284"/>
    </row>
    <row r="463" spans="1:14" s="9" customFormat="1" x14ac:dyDescent="0.2">
      <c r="A463" s="279"/>
      <c r="B463" s="280"/>
      <c r="C463" s="279"/>
      <c r="D463" s="280"/>
      <c r="E463" s="280"/>
      <c r="F463" s="281"/>
      <c r="G463" s="280"/>
      <c r="H463" s="282"/>
      <c r="I463" s="280"/>
      <c r="J463" s="280"/>
      <c r="K463" s="280"/>
      <c r="L463" s="280"/>
      <c r="M463" s="290"/>
      <c r="N463" s="284"/>
    </row>
    <row r="464" spans="1:14" s="9" customFormat="1" x14ac:dyDescent="0.2">
      <c r="A464" s="279"/>
      <c r="B464" s="280"/>
      <c r="C464" s="279"/>
      <c r="D464" s="280"/>
      <c r="E464" s="280"/>
      <c r="F464" s="281"/>
      <c r="G464" s="280"/>
      <c r="H464" s="282"/>
      <c r="I464" s="280"/>
      <c r="J464" s="280"/>
      <c r="K464" s="280"/>
      <c r="L464" s="280"/>
      <c r="M464" s="290"/>
      <c r="N464" s="284"/>
    </row>
    <row r="465" spans="1:14" s="9" customFormat="1" x14ac:dyDescent="0.2">
      <c r="A465" s="279"/>
      <c r="B465" s="280"/>
      <c r="C465" s="279"/>
      <c r="D465" s="280"/>
      <c r="E465" s="280"/>
      <c r="F465" s="281"/>
      <c r="G465" s="280"/>
      <c r="H465" s="282"/>
      <c r="I465" s="280"/>
      <c r="J465" s="280"/>
      <c r="K465" s="280"/>
      <c r="L465" s="280"/>
      <c r="M465" s="290"/>
      <c r="N465" s="284"/>
    </row>
    <row r="466" spans="1:14" s="9" customFormat="1" x14ac:dyDescent="0.2">
      <c r="A466" s="279"/>
      <c r="B466" s="280"/>
      <c r="C466" s="279"/>
      <c r="D466" s="280"/>
      <c r="E466" s="280"/>
      <c r="F466" s="281"/>
      <c r="G466" s="280"/>
      <c r="H466" s="282"/>
      <c r="I466" s="280"/>
      <c r="J466" s="280"/>
      <c r="K466" s="280"/>
      <c r="L466" s="280"/>
      <c r="M466" s="290"/>
      <c r="N466" s="284"/>
    </row>
    <row r="467" spans="1:14" s="9" customFormat="1" x14ac:dyDescent="0.2">
      <c r="A467" s="279"/>
      <c r="B467" s="280"/>
      <c r="C467" s="279"/>
      <c r="D467" s="280"/>
      <c r="E467" s="280"/>
      <c r="F467" s="281"/>
      <c r="G467" s="280"/>
      <c r="H467" s="282"/>
      <c r="I467" s="280"/>
      <c r="J467" s="280"/>
      <c r="K467" s="280"/>
      <c r="L467" s="280"/>
      <c r="M467" s="290"/>
      <c r="N467" s="284"/>
    </row>
    <row r="468" spans="1:14" s="9" customFormat="1" x14ac:dyDescent="0.2">
      <c r="A468" s="279"/>
      <c r="B468" s="280"/>
      <c r="C468" s="279"/>
      <c r="D468" s="280"/>
      <c r="E468" s="280"/>
      <c r="F468" s="281"/>
      <c r="G468" s="280"/>
      <c r="H468" s="282"/>
      <c r="I468" s="280"/>
      <c r="J468" s="280"/>
      <c r="K468" s="280"/>
      <c r="L468" s="280"/>
      <c r="M468" s="290"/>
      <c r="N468" s="284"/>
    </row>
    <row r="469" spans="1:14" s="9" customFormat="1" x14ac:dyDescent="0.2">
      <c r="A469" s="279"/>
      <c r="B469" s="280"/>
      <c r="C469" s="279"/>
      <c r="D469" s="280"/>
      <c r="E469" s="280"/>
      <c r="F469" s="281"/>
      <c r="G469" s="280"/>
      <c r="H469" s="282"/>
      <c r="I469" s="280"/>
      <c r="J469" s="280"/>
      <c r="K469" s="280"/>
      <c r="L469" s="280"/>
      <c r="M469" s="290"/>
      <c r="N469" s="284"/>
    </row>
    <row r="470" spans="1:14" s="9" customFormat="1" x14ac:dyDescent="0.2">
      <c r="A470" s="279"/>
      <c r="B470" s="280"/>
      <c r="C470" s="279"/>
      <c r="D470" s="280"/>
      <c r="E470" s="280"/>
      <c r="F470" s="281"/>
      <c r="G470" s="280"/>
      <c r="H470" s="282"/>
      <c r="I470" s="280"/>
      <c r="J470" s="280"/>
      <c r="K470" s="280"/>
      <c r="L470" s="280"/>
      <c r="M470" s="290"/>
      <c r="N470" s="284"/>
    </row>
    <row r="471" spans="1:14" s="9" customFormat="1" x14ac:dyDescent="0.2">
      <c r="A471" s="279"/>
      <c r="B471" s="280"/>
      <c r="C471" s="279"/>
      <c r="D471" s="280"/>
      <c r="E471" s="280"/>
      <c r="F471" s="281"/>
      <c r="G471" s="280"/>
      <c r="H471" s="282"/>
      <c r="I471" s="280"/>
      <c r="J471" s="280"/>
      <c r="K471" s="280"/>
      <c r="L471" s="280"/>
      <c r="M471" s="290"/>
      <c r="N471" s="284"/>
    </row>
    <row r="472" spans="1:14" s="9" customFormat="1" x14ac:dyDescent="0.2">
      <c r="A472" s="279"/>
      <c r="B472" s="280"/>
      <c r="C472" s="279"/>
      <c r="D472" s="280"/>
      <c r="E472" s="280"/>
      <c r="F472" s="281"/>
      <c r="G472" s="280"/>
      <c r="H472" s="282"/>
      <c r="I472" s="280"/>
      <c r="J472" s="280"/>
      <c r="K472" s="280"/>
      <c r="L472" s="280"/>
      <c r="M472" s="290"/>
      <c r="N472" s="284"/>
    </row>
    <row r="473" spans="1:14" s="9" customFormat="1" x14ac:dyDescent="0.2">
      <c r="A473" s="279"/>
      <c r="B473" s="280"/>
      <c r="C473" s="279"/>
      <c r="D473" s="280"/>
      <c r="E473" s="280"/>
      <c r="F473" s="281"/>
      <c r="G473" s="280"/>
      <c r="H473" s="282"/>
      <c r="I473" s="280"/>
      <c r="J473" s="280"/>
      <c r="K473" s="280"/>
      <c r="L473" s="280"/>
      <c r="M473" s="290"/>
      <c r="N473" s="284"/>
    </row>
    <row r="474" spans="1:14" s="9" customFormat="1" x14ac:dyDescent="0.2">
      <c r="A474" s="279"/>
      <c r="B474" s="280"/>
      <c r="C474" s="279"/>
      <c r="D474" s="280"/>
      <c r="E474" s="280"/>
      <c r="F474" s="281"/>
      <c r="G474" s="280"/>
      <c r="H474" s="282"/>
      <c r="I474" s="280"/>
      <c r="J474" s="280"/>
      <c r="K474" s="280"/>
      <c r="L474" s="280"/>
      <c r="M474" s="290"/>
      <c r="N474" s="284"/>
    </row>
    <row r="475" spans="1:14" s="9" customFormat="1" x14ac:dyDescent="0.2">
      <c r="A475" s="279"/>
      <c r="B475" s="280"/>
      <c r="C475" s="279"/>
      <c r="D475" s="280"/>
      <c r="E475" s="280"/>
      <c r="F475" s="281"/>
      <c r="G475" s="280"/>
      <c r="H475" s="282"/>
      <c r="I475" s="280"/>
      <c r="J475" s="280"/>
      <c r="K475" s="280"/>
      <c r="L475" s="280"/>
      <c r="M475" s="290"/>
      <c r="N475" s="284"/>
    </row>
    <row r="476" spans="1:14" s="9" customFormat="1" x14ac:dyDescent="0.2">
      <c r="A476" s="279"/>
      <c r="B476" s="280"/>
      <c r="C476" s="279"/>
      <c r="D476" s="280"/>
      <c r="E476" s="280"/>
      <c r="F476" s="281"/>
      <c r="G476" s="280"/>
      <c r="H476" s="282"/>
      <c r="I476" s="280"/>
      <c r="J476" s="280"/>
      <c r="K476" s="280"/>
      <c r="L476" s="280"/>
      <c r="M476" s="290"/>
      <c r="N476" s="284"/>
    </row>
    <row r="477" spans="1:14" s="9" customFormat="1" x14ac:dyDescent="0.2">
      <c r="A477" s="279"/>
      <c r="B477" s="280"/>
      <c r="C477" s="279"/>
      <c r="D477" s="280"/>
      <c r="E477" s="280"/>
      <c r="F477" s="281"/>
      <c r="G477" s="280"/>
      <c r="H477" s="282"/>
      <c r="I477" s="280"/>
      <c r="J477" s="280"/>
      <c r="K477" s="280"/>
      <c r="L477" s="280"/>
      <c r="M477" s="290"/>
      <c r="N477" s="284"/>
    </row>
    <row r="478" spans="1:14" s="9" customFormat="1" x14ac:dyDescent="0.2">
      <c r="A478" s="279"/>
      <c r="B478" s="280"/>
      <c r="C478" s="279"/>
      <c r="D478" s="280"/>
      <c r="E478" s="280"/>
      <c r="F478" s="281"/>
      <c r="G478" s="280"/>
      <c r="H478" s="282"/>
      <c r="I478" s="280"/>
      <c r="J478" s="280"/>
      <c r="K478" s="280"/>
      <c r="L478" s="280"/>
      <c r="M478" s="290"/>
      <c r="N478" s="284"/>
    </row>
    <row r="479" spans="1:14" s="9" customFormat="1" x14ac:dyDescent="0.2">
      <c r="A479" s="279"/>
      <c r="B479" s="280"/>
      <c r="C479" s="279"/>
      <c r="D479" s="280"/>
      <c r="E479" s="280"/>
      <c r="F479" s="281"/>
      <c r="G479" s="280"/>
      <c r="H479" s="282"/>
      <c r="I479" s="280"/>
      <c r="J479" s="280"/>
      <c r="K479" s="280"/>
      <c r="L479" s="280"/>
      <c r="M479" s="290"/>
      <c r="N479" s="284"/>
    </row>
    <row r="480" spans="1:14" s="9" customFormat="1" x14ac:dyDescent="0.2">
      <c r="A480" s="279"/>
      <c r="B480" s="280"/>
      <c r="C480" s="279"/>
      <c r="D480" s="280"/>
      <c r="E480" s="280"/>
      <c r="F480" s="281"/>
      <c r="G480" s="280"/>
      <c r="H480" s="282"/>
      <c r="I480" s="280"/>
      <c r="J480" s="280"/>
      <c r="K480" s="280"/>
      <c r="L480" s="280"/>
      <c r="M480" s="290"/>
      <c r="N480" s="284"/>
    </row>
    <row r="481" spans="1:14" s="9" customFormat="1" x14ac:dyDescent="0.2">
      <c r="A481" s="279"/>
      <c r="B481" s="280"/>
      <c r="C481" s="279"/>
      <c r="D481" s="280"/>
      <c r="E481" s="280"/>
      <c r="F481" s="281"/>
      <c r="G481" s="280"/>
      <c r="H481" s="282"/>
      <c r="I481" s="280"/>
      <c r="J481" s="280"/>
      <c r="K481" s="280"/>
      <c r="L481" s="280"/>
      <c r="M481" s="290"/>
      <c r="N481" s="284"/>
    </row>
    <row r="482" spans="1:14" s="9" customFormat="1" x14ac:dyDescent="0.2">
      <c r="A482" s="279"/>
      <c r="B482" s="280"/>
      <c r="C482" s="279"/>
      <c r="D482" s="280"/>
      <c r="E482" s="280"/>
      <c r="F482" s="281"/>
      <c r="G482" s="280"/>
      <c r="H482" s="282"/>
      <c r="I482" s="280"/>
      <c r="J482" s="280"/>
      <c r="K482" s="280"/>
      <c r="L482" s="280"/>
      <c r="M482" s="290"/>
      <c r="N482" s="284"/>
    </row>
    <row r="483" spans="1:14" s="9" customFormat="1" x14ac:dyDescent="0.2">
      <c r="A483" s="279"/>
      <c r="B483" s="280"/>
      <c r="C483" s="279"/>
      <c r="D483" s="280"/>
      <c r="E483" s="280"/>
      <c r="F483" s="281"/>
      <c r="G483" s="280"/>
      <c r="H483" s="282"/>
      <c r="I483" s="280"/>
      <c r="J483" s="280"/>
      <c r="K483" s="280"/>
      <c r="L483" s="280"/>
      <c r="M483" s="290"/>
      <c r="N483" s="284"/>
    </row>
    <row r="484" spans="1:14" s="9" customFormat="1" x14ac:dyDescent="0.2">
      <c r="A484" s="279"/>
      <c r="B484" s="280"/>
      <c r="C484" s="279"/>
      <c r="D484" s="280"/>
      <c r="E484" s="280"/>
      <c r="F484" s="281"/>
      <c r="G484" s="280"/>
      <c r="H484" s="282"/>
      <c r="I484" s="280"/>
      <c r="J484" s="280"/>
      <c r="K484" s="280"/>
      <c r="L484" s="280"/>
      <c r="M484" s="290"/>
      <c r="N484" s="284"/>
    </row>
    <row r="485" spans="1:14" s="9" customFormat="1" x14ac:dyDescent="0.2">
      <c r="A485" s="279"/>
      <c r="B485" s="280"/>
      <c r="C485" s="279"/>
      <c r="D485" s="280"/>
      <c r="E485" s="280"/>
      <c r="F485" s="281"/>
      <c r="G485" s="280"/>
      <c r="H485" s="282"/>
      <c r="I485" s="280"/>
      <c r="J485" s="280"/>
      <c r="K485" s="280"/>
      <c r="L485" s="280"/>
      <c r="M485" s="290"/>
      <c r="N485" s="284"/>
    </row>
    <row r="486" spans="1:14" s="9" customFormat="1" x14ac:dyDescent="0.2">
      <c r="A486" s="279"/>
      <c r="B486" s="280"/>
      <c r="C486" s="279"/>
      <c r="D486" s="280"/>
      <c r="E486" s="280"/>
      <c r="F486" s="281"/>
      <c r="G486" s="280"/>
      <c r="H486" s="282"/>
      <c r="I486" s="280"/>
      <c r="J486" s="280"/>
      <c r="K486" s="280"/>
      <c r="L486" s="280"/>
      <c r="M486" s="290"/>
      <c r="N486" s="284"/>
    </row>
    <row r="487" spans="1:14" s="9" customFormat="1" x14ac:dyDescent="0.2">
      <c r="A487" s="279"/>
      <c r="B487" s="280"/>
      <c r="C487" s="279"/>
      <c r="D487" s="280"/>
      <c r="E487" s="280"/>
      <c r="F487" s="281"/>
      <c r="G487" s="280"/>
      <c r="H487" s="282"/>
      <c r="I487" s="280"/>
      <c r="J487" s="280"/>
      <c r="K487" s="280"/>
      <c r="L487" s="280"/>
      <c r="M487" s="290"/>
      <c r="N487" s="284"/>
    </row>
    <row r="488" spans="1:14" s="9" customFormat="1" x14ac:dyDescent="0.2">
      <c r="A488" s="279"/>
      <c r="B488" s="280"/>
      <c r="C488" s="279"/>
      <c r="D488" s="280"/>
      <c r="E488" s="280"/>
      <c r="F488" s="281"/>
      <c r="G488" s="280"/>
      <c r="H488" s="282"/>
      <c r="I488" s="280"/>
      <c r="J488" s="280"/>
      <c r="K488" s="280"/>
      <c r="L488" s="280"/>
      <c r="M488" s="290"/>
      <c r="N488" s="284"/>
    </row>
    <row r="489" spans="1:14" s="9" customFormat="1" x14ac:dyDescent="0.2">
      <c r="A489" s="279"/>
      <c r="B489" s="280"/>
      <c r="C489" s="279"/>
      <c r="D489" s="280"/>
      <c r="E489" s="280"/>
      <c r="F489" s="281"/>
      <c r="G489" s="280"/>
      <c r="H489" s="282"/>
      <c r="I489" s="280"/>
      <c r="J489" s="280"/>
      <c r="K489" s="280"/>
      <c r="L489" s="280"/>
      <c r="M489" s="290"/>
      <c r="N489" s="284"/>
    </row>
    <row r="490" spans="1:14" s="9" customFormat="1" x14ac:dyDescent="0.2">
      <c r="A490" s="279"/>
      <c r="B490" s="280"/>
      <c r="C490" s="279"/>
      <c r="D490" s="280"/>
      <c r="E490" s="280"/>
      <c r="F490" s="281"/>
      <c r="G490" s="280"/>
      <c r="H490" s="282"/>
      <c r="I490" s="280"/>
      <c r="J490" s="280"/>
      <c r="K490" s="280"/>
      <c r="L490" s="280"/>
      <c r="M490" s="290"/>
      <c r="N490" s="284"/>
    </row>
    <row r="491" spans="1:14" s="9" customFormat="1" x14ac:dyDescent="0.2">
      <c r="A491" s="279"/>
      <c r="B491" s="280"/>
      <c r="C491" s="279"/>
      <c r="D491" s="280"/>
      <c r="E491" s="280"/>
      <c r="F491" s="281"/>
      <c r="G491" s="280"/>
      <c r="H491" s="282"/>
      <c r="I491" s="280"/>
      <c r="J491" s="280"/>
      <c r="K491" s="280"/>
      <c r="L491" s="280"/>
      <c r="M491" s="290"/>
      <c r="N491" s="284"/>
    </row>
    <row r="492" spans="1:14" s="9" customFormat="1" x14ac:dyDescent="0.2">
      <c r="A492" s="279"/>
      <c r="B492" s="280"/>
      <c r="C492" s="279"/>
      <c r="D492" s="280"/>
      <c r="E492" s="280"/>
      <c r="F492" s="281"/>
      <c r="G492" s="280"/>
      <c r="H492" s="282"/>
      <c r="I492" s="280"/>
      <c r="J492" s="280"/>
      <c r="K492" s="280"/>
      <c r="L492" s="280"/>
      <c r="M492" s="290"/>
      <c r="N492" s="284"/>
    </row>
    <row r="493" spans="1:14" s="9" customFormat="1" x14ac:dyDescent="0.2">
      <c r="A493" s="279"/>
      <c r="B493" s="280"/>
      <c r="C493" s="279"/>
      <c r="D493" s="280"/>
      <c r="E493" s="280"/>
      <c r="F493" s="281"/>
      <c r="G493" s="280"/>
      <c r="H493" s="282"/>
      <c r="I493" s="280"/>
      <c r="J493" s="280"/>
      <c r="K493" s="280"/>
      <c r="L493" s="280"/>
      <c r="M493" s="290"/>
      <c r="N493" s="284"/>
    </row>
    <row r="494" spans="1:14" s="9" customFormat="1" x14ac:dyDescent="0.2">
      <c r="A494" s="279"/>
      <c r="B494" s="280"/>
      <c r="C494" s="279"/>
      <c r="D494" s="280"/>
      <c r="E494" s="280"/>
      <c r="F494" s="281"/>
      <c r="G494" s="280"/>
      <c r="H494" s="282"/>
      <c r="I494" s="280"/>
      <c r="J494" s="280"/>
      <c r="K494" s="280"/>
      <c r="L494" s="280"/>
      <c r="M494" s="290"/>
      <c r="N494" s="284"/>
    </row>
    <row r="495" spans="1:14" s="9" customFormat="1" x14ac:dyDescent="0.2">
      <c r="A495" s="279"/>
      <c r="B495" s="280"/>
      <c r="C495" s="279"/>
      <c r="D495" s="280"/>
      <c r="E495" s="280"/>
      <c r="F495" s="281"/>
      <c r="G495" s="280"/>
      <c r="H495" s="282"/>
      <c r="I495" s="280"/>
      <c r="J495" s="280"/>
      <c r="K495" s="280"/>
      <c r="L495" s="280"/>
      <c r="M495" s="290"/>
      <c r="N495" s="284"/>
    </row>
    <row r="496" spans="1:14" s="9" customFormat="1" x14ac:dyDescent="0.2">
      <c r="A496" s="279"/>
      <c r="B496" s="280"/>
      <c r="C496" s="279"/>
      <c r="D496" s="280"/>
      <c r="E496" s="280"/>
      <c r="F496" s="281"/>
      <c r="G496" s="280"/>
      <c r="H496" s="282"/>
      <c r="I496" s="280"/>
      <c r="J496" s="280"/>
      <c r="K496" s="280"/>
      <c r="L496" s="280"/>
      <c r="M496" s="290"/>
      <c r="N496" s="284"/>
    </row>
    <row r="497" spans="1:14" s="9" customFormat="1" x14ac:dyDescent="0.2">
      <c r="A497" s="279"/>
      <c r="B497" s="280"/>
      <c r="C497" s="279"/>
      <c r="D497" s="280"/>
      <c r="E497" s="280"/>
      <c r="F497" s="281"/>
      <c r="G497" s="280"/>
      <c r="H497" s="282"/>
      <c r="I497" s="280"/>
      <c r="J497" s="280"/>
      <c r="K497" s="280"/>
      <c r="L497" s="280"/>
      <c r="M497" s="290"/>
      <c r="N497" s="284"/>
    </row>
    <row r="498" spans="1:14" s="9" customFormat="1" x14ac:dyDescent="0.2">
      <c r="A498" s="279"/>
      <c r="B498" s="280"/>
      <c r="C498" s="279"/>
      <c r="D498" s="280"/>
      <c r="E498" s="280"/>
      <c r="F498" s="281"/>
      <c r="G498" s="280"/>
      <c r="H498" s="282"/>
      <c r="I498" s="280"/>
      <c r="J498" s="280"/>
      <c r="K498" s="280"/>
      <c r="L498" s="280"/>
      <c r="M498" s="290"/>
      <c r="N498" s="284"/>
    </row>
    <row r="499" spans="1:14" s="9" customFormat="1" x14ac:dyDescent="0.2">
      <c r="A499" s="279"/>
      <c r="B499" s="280"/>
      <c r="C499" s="279"/>
      <c r="D499" s="280"/>
      <c r="E499" s="280"/>
      <c r="F499" s="281"/>
      <c r="G499" s="280"/>
      <c r="H499" s="282"/>
      <c r="I499" s="280"/>
      <c r="J499" s="280"/>
      <c r="K499" s="280"/>
      <c r="L499" s="280"/>
      <c r="M499" s="290"/>
      <c r="N499" s="284"/>
    </row>
    <row r="500" spans="1:14" s="9" customFormat="1" x14ac:dyDescent="0.2">
      <c r="A500" s="279"/>
      <c r="B500" s="280"/>
      <c r="C500" s="279"/>
      <c r="D500" s="280"/>
      <c r="E500" s="280"/>
      <c r="F500" s="281"/>
      <c r="G500" s="280"/>
      <c r="H500" s="282"/>
      <c r="I500" s="280"/>
      <c r="J500" s="280"/>
      <c r="K500" s="280"/>
      <c r="L500" s="280"/>
      <c r="M500" s="290"/>
      <c r="N500" s="284"/>
    </row>
    <row r="501" spans="1:14" s="9" customFormat="1" x14ac:dyDescent="0.2">
      <c r="A501" s="279"/>
      <c r="B501" s="280"/>
      <c r="C501" s="279"/>
      <c r="D501" s="280"/>
      <c r="E501" s="280"/>
      <c r="F501" s="281"/>
      <c r="G501" s="280"/>
      <c r="H501" s="282"/>
      <c r="I501" s="280"/>
      <c r="J501" s="280"/>
      <c r="K501" s="280"/>
      <c r="L501" s="280"/>
      <c r="M501" s="290"/>
      <c r="N501" s="284"/>
    </row>
    <row r="502" spans="1:14" s="9" customFormat="1" x14ac:dyDescent="0.2">
      <c r="A502" s="279"/>
      <c r="B502" s="280"/>
      <c r="C502" s="279"/>
      <c r="D502" s="280"/>
      <c r="E502" s="280"/>
      <c r="F502" s="281"/>
      <c r="G502" s="280"/>
      <c r="H502" s="282"/>
      <c r="I502" s="280"/>
      <c r="J502" s="280"/>
      <c r="K502" s="280"/>
      <c r="L502" s="280"/>
      <c r="M502" s="290"/>
      <c r="N502" s="284"/>
    </row>
    <row r="503" spans="1:14" s="9" customFormat="1" x14ac:dyDescent="0.2">
      <c r="A503" s="279"/>
      <c r="B503" s="280"/>
      <c r="C503" s="279"/>
      <c r="D503" s="280"/>
      <c r="E503" s="280"/>
      <c r="F503" s="281"/>
      <c r="G503" s="280"/>
      <c r="H503" s="282"/>
      <c r="I503" s="280"/>
      <c r="J503" s="280"/>
      <c r="K503" s="280"/>
      <c r="L503" s="280"/>
      <c r="M503" s="290"/>
      <c r="N503" s="284"/>
    </row>
    <row r="504" spans="1:14" s="9" customFormat="1" x14ac:dyDescent="0.2">
      <c r="A504" s="279"/>
      <c r="B504" s="280"/>
      <c r="C504" s="279"/>
      <c r="D504" s="280"/>
      <c r="E504" s="280"/>
      <c r="F504" s="281"/>
      <c r="G504" s="280"/>
      <c r="H504" s="282"/>
      <c r="I504" s="280"/>
      <c r="J504" s="280"/>
      <c r="K504" s="280"/>
      <c r="L504" s="280"/>
      <c r="M504" s="290"/>
      <c r="N504" s="284"/>
    </row>
    <row r="505" spans="1:14" s="9" customFormat="1" x14ac:dyDescent="0.2">
      <c r="A505" s="279"/>
      <c r="B505" s="280"/>
      <c r="C505" s="279"/>
      <c r="D505" s="280"/>
      <c r="E505" s="280"/>
      <c r="F505" s="281"/>
      <c r="G505" s="280"/>
      <c r="H505" s="282"/>
      <c r="I505" s="280"/>
      <c r="J505" s="280"/>
      <c r="K505" s="280"/>
      <c r="L505" s="280"/>
      <c r="M505" s="290"/>
      <c r="N505" s="284"/>
    </row>
    <row r="506" spans="1:14" s="9" customFormat="1" x14ac:dyDescent="0.2">
      <c r="A506" s="279"/>
      <c r="B506" s="280"/>
      <c r="C506" s="279"/>
      <c r="D506" s="280"/>
      <c r="E506" s="280"/>
      <c r="F506" s="281"/>
      <c r="G506" s="280"/>
      <c r="H506" s="282"/>
      <c r="I506" s="280"/>
      <c r="J506" s="280"/>
      <c r="K506" s="280"/>
      <c r="L506" s="280"/>
      <c r="M506" s="290"/>
      <c r="N506" s="284"/>
    </row>
    <row r="507" spans="1:14" s="9" customFormat="1" x14ac:dyDescent="0.2">
      <c r="A507" s="279"/>
      <c r="B507" s="280"/>
      <c r="C507" s="279"/>
      <c r="D507" s="280"/>
      <c r="E507" s="280"/>
      <c r="F507" s="281"/>
      <c r="G507" s="280"/>
      <c r="H507" s="282"/>
      <c r="I507" s="280"/>
      <c r="J507" s="280"/>
      <c r="K507" s="280"/>
      <c r="L507" s="280"/>
      <c r="M507" s="290"/>
      <c r="N507" s="284"/>
    </row>
    <row r="508" spans="1:14" s="9" customFormat="1" x14ac:dyDescent="0.2">
      <c r="A508" s="279"/>
      <c r="B508" s="280"/>
      <c r="C508" s="279"/>
      <c r="D508" s="280"/>
      <c r="E508" s="280"/>
      <c r="F508" s="281"/>
      <c r="G508" s="280"/>
      <c r="H508" s="282"/>
      <c r="I508" s="280"/>
      <c r="J508" s="280"/>
      <c r="K508" s="280"/>
      <c r="L508" s="280"/>
      <c r="M508" s="290"/>
      <c r="N508" s="284"/>
    </row>
    <row r="509" spans="1:14" s="9" customFormat="1" x14ac:dyDescent="0.2">
      <c r="A509" s="279"/>
      <c r="B509" s="280"/>
      <c r="C509" s="279"/>
      <c r="D509" s="280"/>
      <c r="E509" s="280"/>
      <c r="F509" s="281"/>
      <c r="G509" s="280"/>
      <c r="H509" s="282"/>
      <c r="I509" s="280"/>
      <c r="J509" s="280"/>
      <c r="K509" s="280"/>
      <c r="L509" s="280"/>
      <c r="M509" s="290"/>
      <c r="N509" s="284"/>
    </row>
    <row r="510" spans="1:14" s="9" customFormat="1" x14ac:dyDescent="0.2">
      <c r="A510" s="279"/>
      <c r="B510" s="280"/>
      <c r="C510" s="279"/>
      <c r="D510" s="280"/>
      <c r="E510" s="280"/>
      <c r="F510" s="281"/>
      <c r="G510" s="280"/>
      <c r="H510" s="282"/>
      <c r="I510" s="280"/>
      <c r="J510" s="280"/>
      <c r="K510" s="280"/>
      <c r="L510" s="280"/>
      <c r="M510" s="290"/>
      <c r="N510" s="284"/>
    </row>
    <row r="511" spans="1:14" s="9" customFormat="1" x14ac:dyDescent="0.2">
      <c r="A511" s="279"/>
      <c r="B511" s="280"/>
      <c r="C511" s="279"/>
      <c r="D511" s="280"/>
      <c r="E511" s="280"/>
      <c r="F511" s="281"/>
      <c r="G511" s="280"/>
      <c r="H511" s="282"/>
      <c r="I511" s="280"/>
      <c r="J511" s="280"/>
      <c r="K511" s="280"/>
      <c r="L511" s="280"/>
      <c r="M511" s="290"/>
      <c r="N511" s="284"/>
    </row>
    <row r="512" spans="1:14" s="9" customFormat="1" x14ac:dyDescent="0.2">
      <c r="A512" s="279"/>
      <c r="B512" s="280"/>
      <c r="C512" s="279"/>
      <c r="D512" s="280"/>
      <c r="E512" s="280"/>
      <c r="F512" s="281"/>
      <c r="G512" s="280"/>
      <c r="H512" s="282"/>
      <c r="I512" s="280"/>
      <c r="J512" s="280"/>
      <c r="K512" s="280"/>
      <c r="L512" s="280"/>
      <c r="M512" s="290"/>
      <c r="N512" s="284"/>
    </row>
    <row r="513" spans="1:14" s="9" customFormat="1" x14ac:dyDescent="0.2">
      <c r="A513" s="279"/>
      <c r="B513" s="280"/>
      <c r="C513" s="279"/>
      <c r="D513" s="280"/>
      <c r="E513" s="280"/>
      <c r="F513" s="281"/>
      <c r="G513" s="280"/>
      <c r="H513" s="282"/>
      <c r="I513" s="280"/>
      <c r="J513" s="280"/>
      <c r="K513" s="280"/>
      <c r="L513" s="280"/>
      <c r="M513" s="290"/>
      <c r="N513" s="284"/>
    </row>
    <row r="514" spans="1:14" s="9" customFormat="1" x14ac:dyDescent="0.2">
      <c r="A514" s="279"/>
      <c r="B514" s="280"/>
      <c r="C514" s="279"/>
      <c r="D514" s="280"/>
      <c r="E514" s="280"/>
      <c r="F514" s="281"/>
      <c r="G514" s="280"/>
      <c r="H514" s="282"/>
      <c r="I514" s="280"/>
      <c r="J514" s="280"/>
      <c r="K514" s="280"/>
      <c r="L514" s="280"/>
      <c r="M514" s="290"/>
      <c r="N514" s="284"/>
    </row>
    <row r="515" spans="1:14" s="9" customFormat="1" x14ac:dyDescent="0.2">
      <c r="A515" s="279"/>
      <c r="B515" s="280"/>
      <c r="C515" s="279"/>
      <c r="D515" s="280"/>
      <c r="E515" s="280"/>
      <c r="F515" s="281"/>
      <c r="G515" s="280"/>
      <c r="H515" s="282"/>
      <c r="I515" s="280"/>
      <c r="J515" s="280"/>
      <c r="K515" s="280"/>
      <c r="L515" s="280"/>
      <c r="M515" s="290"/>
      <c r="N515" s="284"/>
    </row>
    <row r="516" spans="1:14" s="9" customFormat="1" x14ac:dyDescent="0.2">
      <c r="A516" s="279"/>
      <c r="B516" s="280"/>
      <c r="C516" s="279"/>
      <c r="D516" s="280"/>
      <c r="E516" s="280"/>
      <c r="F516" s="281"/>
      <c r="G516" s="280"/>
      <c r="H516" s="282"/>
      <c r="I516" s="280"/>
      <c r="J516" s="280"/>
      <c r="K516" s="280"/>
      <c r="L516" s="280"/>
      <c r="M516" s="290"/>
      <c r="N516" s="284"/>
    </row>
    <row r="517" spans="1:14" s="9" customFormat="1" x14ac:dyDescent="0.2">
      <c r="A517" s="279"/>
      <c r="B517" s="280"/>
      <c r="C517" s="279"/>
      <c r="D517" s="280"/>
      <c r="E517" s="280"/>
      <c r="F517" s="281"/>
      <c r="G517" s="280"/>
      <c r="H517" s="282"/>
      <c r="I517" s="280"/>
      <c r="J517" s="280"/>
      <c r="K517" s="280"/>
      <c r="L517" s="280"/>
      <c r="M517" s="290"/>
      <c r="N517" s="284"/>
    </row>
    <row r="518" spans="1:14" s="9" customFormat="1" x14ac:dyDescent="0.2">
      <c r="A518" s="279"/>
      <c r="B518" s="280"/>
      <c r="C518" s="279"/>
      <c r="D518" s="280"/>
      <c r="E518" s="280"/>
      <c r="F518" s="281"/>
      <c r="G518" s="280"/>
      <c r="H518" s="282"/>
      <c r="I518" s="280"/>
      <c r="J518" s="280"/>
      <c r="K518" s="280"/>
      <c r="L518" s="280"/>
      <c r="M518" s="290"/>
      <c r="N518" s="284"/>
    </row>
    <row r="519" spans="1:14" s="9" customFormat="1" x14ac:dyDescent="0.2">
      <c r="A519" s="279"/>
      <c r="B519" s="280"/>
      <c r="C519" s="279"/>
      <c r="D519" s="280"/>
      <c r="E519" s="280"/>
      <c r="F519" s="281"/>
      <c r="G519" s="280"/>
      <c r="H519" s="282"/>
      <c r="I519" s="280"/>
      <c r="J519" s="280"/>
      <c r="K519" s="280"/>
      <c r="L519" s="280"/>
      <c r="M519" s="290"/>
      <c r="N519" s="284"/>
    </row>
    <row r="520" spans="1:14" s="9" customFormat="1" x14ac:dyDescent="0.2">
      <c r="A520" s="279"/>
      <c r="B520" s="280"/>
      <c r="C520" s="279"/>
      <c r="D520" s="280"/>
      <c r="E520" s="280"/>
      <c r="F520" s="281"/>
      <c r="G520" s="280"/>
      <c r="H520" s="282"/>
      <c r="I520" s="280"/>
      <c r="J520" s="280"/>
      <c r="K520" s="280"/>
      <c r="L520" s="280"/>
      <c r="M520" s="290"/>
      <c r="N520" s="284"/>
    </row>
    <row r="521" spans="1:14" s="9" customFormat="1" x14ac:dyDescent="0.2">
      <c r="A521" s="279"/>
      <c r="B521" s="280"/>
      <c r="C521" s="279"/>
      <c r="D521" s="280"/>
      <c r="E521" s="280"/>
      <c r="F521" s="281"/>
      <c r="G521" s="280"/>
      <c r="H521" s="282"/>
      <c r="I521" s="280"/>
      <c r="J521" s="280"/>
      <c r="K521" s="280"/>
      <c r="L521" s="280"/>
      <c r="M521" s="290"/>
      <c r="N521" s="284"/>
    </row>
    <row r="522" spans="1:14" s="9" customFormat="1" x14ac:dyDescent="0.2">
      <c r="A522" s="279"/>
      <c r="B522" s="280"/>
      <c r="C522" s="279"/>
      <c r="D522" s="280"/>
      <c r="E522" s="280"/>
      <c r="F522" s="281"/>
      <c r="G522" s="280"/>
      <c r="H522" s="282"/>
      <c r="I522" s="280"/>
      <c r="J522" s="280"/>
      <c r="K522" s="280"/>
      <c r="L522" s="280"/>
      <c r="M522" s="290"/>
      <c r="N522" s="284"/>
    </row>
    <row r="523" spans="1:14" s="9" customFormat="1" x14ac:dyDescent="0.2">
      <c r="A523" s="279"/>
      <c r="B523" s="280"/>
      <c r="C523" s="279"/>
      <c r="D523" s="280"/>
      <c r="E523" s="280"/>
      <c r="F523" s="281"/>
      <c r="G523" s="280"/>
      <c r="H523" s="282"/>
      <c r="I523" s="280"/>
      <c r="J523" s="280"/>
      <c r="K523" s="280"/>
      <c r="L523" s="280"/>
      <c r="M523" s="290"/>
      <c r="N523" s="284"/>
    </row>
    <row r="524" spans="1:14" s="9" customFormat="1" x14ac:dyDescent="0.2">
      <c r="A524" s="279"/>
      <c r="B524" s="280"/>
      <c r="C524" s="279"/>
      <c r="D524" s="280"/>
      <c r="E524" s="280"/>
      <c r="F524" s="281"/>
      <c r="G524" s="280"/>
      <c r="H524" s="282"/>
      <c r="I524" s="280"/>
      <c r="J524" s="280"/>
      <c r="K524" s="280"/>
      <c r="L524" s="280"/>
      <c r="M524" s="290"/>
      <c r="N524" s="284"/>
    </row>
    <row r="525" spans="1:14" s="9" customFormat="1" x14ac:dyDescent="0.2">
      <c r="A525" s="279"/>
      <c r="B525" s="280"/>
      <c r="C525" s="279"/>
      <c r="D525" s="280"/>
      <c r="E525" s="280"/>
      <c r="F525" s="281"/>
      <c r="G525" s="280"/>
      <c r="H525" s="282"/>
      <c r="I525" s="280"/>
      <c r="J525" s="280"/>
      <c r="K525" s="280"/>
      <c r="L525" s="280"/>
      <c r="M525" s="290"/>
      <c r="N525" s="284"/>
    </row>
    <row r="526" spans="1:14" s="9" customFormat="1" x14ac:dyDescent="0.2">
      <c r="A526" s="279"/>
      <c r="B526" s="280"/>
      <c r="C526" s="279"/>
      <c r="D526" s="280"/>
      <c r="E526" s="280"/>
      <c r="F526" s="281"/>
      <c r="G526" s="280"/>
      <c r="H526" s="282"/>
      <c r="I526" s="280"/>
      <c r="J526" s="280"/>
      <c r="K526" s="280"/>
      <c r="L526" s="280"/>
      <c r="M526" s="290"/>
      <c r="N526" s="284"/>
    </row>
    <row r="527" spans="1:14" s="9" customFormat="1" x14ac:dyDescent="0.2">
      <c r="A527" s="279"/>
      <c r="B527" s="280"/>
      <c r="C527" s="279"/>
      <c r="D527" s="280"/>
      <c r="E527" s="280"/>
      <c r="F527" s="281"/>
      <c r="G527" s="280"/>
      <c r="H527" s="282"/>
      <c r="I527" s="280"/>
      <c r="J527" s="280"/>
      <c r="K527" s="280"/>
      <c r="L527" s="280"/>
      <c r="M527" s="290"/>
      <c r="N527" s="284"/>
    </row>
    <row r="528" spans="1:14" s="9" customFormat="1" x14ac:dyDescent="0.2">
      <c r="A528" s="279"/>
      <c r="B528" s="280"/>
      <c r="C528" s="279"/>
      <c r="D528" s="280"/>
      <c r="E528" s="280"/>
      <c r="F528" s="281"/>
      <c r="G528" s="280"/>
      <c r="H528" s="282"/>
      <c r="I528" s="280"/>
      <c r="J528" s="280"/>
      <c r="K528" s="280"/>
      <c r="L528" s="280"/>
      <c r="M528" s="290"/>
      <c r="N528" s="284"/>
    </row>
    <row r="529" spans="1:14" s="9" customFormat="1" x14ac:dyDescent="0.2">
      <c r="A529" s="279"/>
      <c r="B529" s="280"/>
      <c r="C529" s="279"/>
      <c r="D529" s="280"/>
      <c r="E529" s="280"/>
      <c r="F529" s="281"/>
      <c r="G529" s="280"/>
      <c r="H529" s="282"/>
      <c r="I529" s="280"/>
      <c r="J529" s="280"/>
      <c r="K529" s="280"/>
      <c r="L529" s="280"/>
      <c r="M529" s="290"/>
      <c r="N529" s="284"/>
    </row>
    <row r="530" spans="1:14" s="9" customFormat="1" x14ac:dyDescent="0.2">
      <c r="A530" s="279"/>
      <c r="B530" s="280"/>
      <c r="C530" s="279"/>
      <c r="D530" s="280"/>
      <c r="E530" s="280"/>
      <c r="F530" s="281"/>
      <c r="G530" s="280"/>
      <c r="H530" s="282"/>
      <c r="I530" s="280"/>
      <c r="J530" s="280"/>
      <c r="K530" s="280"/>
      <c r="L530" s="280"/>
      <c r="M530" s="290"/>
      <c r="N530" s="284"/>
    </row>
    <row r="531" spans="1:14" s="9" customFormat="1" x14ac:dyDescent="0.2">
      <c r="A531" s="279"/>
      <c r="B531" s="280"/>
      <c r="C531" s="279"/>
      <c r="D531" s="280"/>
      <c r="E531" s="280"/>
      <c r="F531" s="281"/>
      <c r="G531" s="280"/>
      <c r="H531" s="282"/>
      <c r="I531" s="280"/>
      <c r="J531" s="280"/>
      <c r="K531" s="280"/>
      <c r="L531" s="280"/>
      <c r="M531" s="290"/>
      <c r="N531" s="284"/>
    </row>
    <row r="532" spans="1:14" s="9" customFormat="1" x14ac:dyDescent="0.2">
      <c r="A532" s="279"/>
      <c r="B532" s="280"/>
      <c r="C532" s="279"/>
      <c r="D532" s="280"/>
      <c r="E532" s="280"/>
      <c r="F532" s="281"/>
      <c r="G532" s="280"/>
      <c r="H532" s="282"/>
      <c r="I532" s="280"/>
      <c r="J532" s="280"/>
      <c r="K532" s="280"/>
      <c r="L532" s="280"/>
      <c r="M532" s="290"/>
      <c r="N532" s="284"/>
    </row>
    <row r="533" spans="1:14" s="9" customFormat="1" x14ac:dyDescent="0.2">
      <c r="A533" s="279"/>
      <c r="B533" s="280"/>
      <c r="C533" s="279"/>
      <c r="D533" s="280"/>
      <c r="E533" s="280"/>
      <c r="F533" s="281"/>
      <c r="G533" s="280"/>
      <c r="H533" s="282"/>
      <c r="I533" s="280"/>
      <c r="J533" s="280"/>
      <c r="K533" s="280"/>
      <c r="L533" s="280"/>
      <c r="M533" s="290"/>
      <c r="N533" s="284"/>
    </row>
    <row r="534" spans="1:14" s="9" customFormat="1" x14ac:dyDescent="0.2">
      <c r="A534" s="279"/>
      <c r="B534" s="280"/>
      <c r="C534" s="279"/>
      <c r="D534" s="280"/>
      <c r="E534" s="280"/>
      <c r="F534" s="281"/>
      <c r="G534" s="280"/>
      <c r="H534" s="282"/>
      <c r="I534" s="280"/>
      <c r="J534" s="280"/>
      <c r="K534" s="280"/>
      <c r="L534" s="280"/>
      <c r="M534" s="290"/>
      <c r="N534" s="284"/>
    </row>
    <row r="535" spans="1:14" s="9" customFormat="1" x14ac:dyDescent="0.2">
      <c r="A535" s="279"/>
      <c r="B535" s="280"/>
      <c r="C535" s="279"/>
      <c r="D535" s="280"/>
      <c r="E535" s="280"/>
      <c r="F535" s="281"/>
      <c r="G535" s="280"/>
      <c r="H535" s="282"/>
      <c r="I535" s="280"/>
      <c r="J535" s="280"/>
      <c r="K535" s="280"/>
      <c r="L535" s="280"/>
      <c r="M535" s="290"/>
      <c r="N535" s="284"/>
    </row>
    <row r="536" spans="1:14" s="9" customFormat="1" x14ac:dyDescent="0.2">
      <c r="A536" s="279"/>
      <c r="B536" s="280"/>
      <c r="C536" s="279"/>
      <c r="D536" s="280"/>
      <c r="E536" s="280"/>
      <c r="F536" s="281"/>
      <c r="G536" s="280"/>
      <c r="H536" s="282"/>
      <c r="I536" s="280"/>
      <c r="J536" s="280"/>
      <c r="K536" s="280"/>
      <c r="L536" s="280"/>
      <c r="M536" s="290"/>
      <c r="N536" s="284"/>
    </row>
    <row r="537" spans="1:14" s="9" customFormat="1" x14ac:dyDescent="0.2">
      <c r="A537" s="279"/>
      <c r="B537" s="280"/>
      <c r="C537" s="279"/>
      <c r="D537" s="280"/>
      <c r="E537" s="280"/>
      <c r="F537" s="281"/>
      <c r="G537" s="280"/>
      <c r="H537" s="282"/>
      <c r="I537" s="280"/>
      <c r="J537" s="280"/>
      <c r="K537" s="280"/>
      <c r="L537" s="280"/>
      <c r="M537" s="290"/>
      <c r="N537" s="284"/>
    </row>
    <row r="538" spans="1:14" s="9" customFormat="1" x14ac:dyDescent="0.2">
      <c r="A538" s="279"/>
      <c r="B538" s="280"/>
      <c r="C538" s="279"/>
      <c r="D538" s="280"/>
      <c r="E538" s="280"/>
      <c r="F538" s="281"/>
      <c r="G538" s="280"/>
      <c r="H538" s="282"/>
      <c r="I538" s="280"/>
      <c r="J538" s="280"/>
      <c r="K538" s="280"/>
      <c r="L538" s="280"/>
      <c r="M538" s="290"/>
      <c r="N538" s="284"/>
    </row>
    <row r="539" spans="1:14" s="9" customFormat="1" x14ac:dyDescent="0.2">
      <c r="A539" s="279"/>
      <c r="B539" s="280"/>
      <c r="C539" s="279"/>
      <c r="D539" s="280"/>
      <c r="E539" s="280"/>
      <c r="F539" s="281"/>
      <c r="G539" s="280"/>
      <c r="H539" s="282"/>
      <c r="I539" s="280"/>
      <c r="J539" s="280"/>
      <c r="K539" s="280"/>
      <c r="L539" s="280"/>
      <c r="M539" s="290"/>
      <c r="N539" s="284"/>
    </row>
    <row r="540" spans="1:14" s="9" customFormat="1" x14ac:dyDescent="0.2">
      <c r="A540" s="279"/>
      <c r="B540" s="280"/>
      <c r="C540" s="279"/>
      <c r="D540" s="280"/>
      <c r="E540" s="280"/>
      <c r="F540" s="281"/>
      <c r="G540" s="280"/>
      <c r="H540" s="282"/>
      <c r="I540" s="280"/>
      <c r="J540" s="280"/>
      <c r="K540" s="280"/>
      <c r="L540" s="280"/>
      <c r="M540" s="290"/>
      <c r="N540" s="284"/>
    </row>
    <row r="541" spans="1:14" s="9" customFormat="1" x14ac:dyDescent="0.2">
      <c r="A541" s="279"/>
      <c r="B541" s="280"/>
      <c r="C541" s="279"/>
      <c r="D541" s="280"/>
      <c r="E541" s="280"/>
      <c r="F541" s="281"/>
      <c r="G541" s="280"/>
      <c r="H541" s="282"/>
      <c r="I541" s="280"/>
      <c r="J541" s="280"/>
      <c r="K541" s="280"/>
      <c r="L541" s="280"/>
      <c r="M541" s="290"/>
      <c r="N541" s="284"/>
    </row>
    <row r="542" spans="1:14" s="9" customFormat="1" x14ac:dyDescent="0.2">
      <c r="A542" s="279"/>
      <c r="B542" s="280"/>
      <c r="C542" s="279"/>
      <c r="D542" s="280"/>
      <c r="E542" s="280"/>
      <c r="F542" s="281"/>
      <c r="G542" s="280"/>
      <c r="H542" s="282"/>
      <c r="I542" s="280"/>
      <c r="J542" s="280"/>
      <c r="K542" s="280"/>
      <c r="L542" s="280"/>
      <c r="M542" s="290"/>
      <c r="N542" s="284"/>
    </row>
    <row r="543" spans="1:14" s="9" customFormat="1" x14ac:dyDescent="0.2">
      <c r="A543" s="279"/>
      <c r="B543" s="280"/>
      <c r="C543" s="279"/>
      <c r="D543" s="280"/>
      <c r="E543" s="280"/>
      <c r="F543" s="281"/>
      <c r="G543" s="280"/>
      <c r="H543" s="282"/>
      <c r="I543" s="280"/>
      <c r="J543" s="280"/>
      <c r="K543" s="280"/>
      <c r="L543" s="280"/>
      <c r="M543" s="290"/>
      <c r="N543" s="284"/>
    </row>
    <row r="544" spans="1:14" s="9" customFormat="1" x14ac:dyDescent="0.2">
      <c r="A544" s="279"/>
      <c r="B544" s="280"/>
      <c r="C544" s="279"/>
      <c r="D544" s="280"/>
      <c r="E544" s="280"/>
      <c r="F544" s="281"/>
      <c r="G544" s="280"/>
      <c r="H544" s="282"/>
      <c r="I544" s="280"/>
      <c r="J544" s="280"/>
      <c r="K544" s="280"/>
      <c r="L544" s="280"/>
      <c r="M544" s="290"/>
      <c r="N544" s="284"/>
    </row>
    <row r="545" spans="1:14" s="9" customFormat="1" x14ac:dyDescent="0.2">
      <c r="A545" s="279"/>
      <c r="B545" s="280"/>
      <c r="C545" s="279"/>
      <c r="D545" s="280"/>
      <c r="E545" s="280"/>
      <c r="F545" s="281"/>
      <c r="G545" s="280"/>
      <c r="H545" s="282"/>
      <c r="I545" s="280"/>
      <c r="J545" s="280"/>
      <c r="K545" s="280"/>
      <c r="L545" s="280"/>
      <c r="M545" s="290"/>
      <c r="N545" s="284"/>
    </row>
    <row r="546" spans="1:14" s="9" customFormat="1" x14ac:dyDescent="0.2">
      <c r="A546" s="279"/>
      <c r="B546" s="280"/>
      <c r="C546" s="279"/>
      <c r="D546" s="280"/>
      <c r="E546" s="280"/>
      <c r="F546" s="281"/>
      <c r="G546" s="280"/>
      <c r="H546" s="282"/>
      <c r="I546" s="280"/>
      <c r="J546" s="280"/>
      <c r="K546" s="280"/>
      <c r="L546" s="280"/>
      <c r="M546" s="290"/>
      <c r="N546" s="284"/>
    </row>
    <row r="547" spans="1:14" s="9" customFormat="1" x14ac:dyDescent="0.2">
      <c r="A547" s="279"/>
      <c r="B547" s="280"/>
      <c r="C547" s="279"/>
      <c r="D547" s="280"/>
      <c r="E547" s="280"/>
      <c r="F547" s="281"/>
      <c r="G547" s="280"/>
      <c r="H547" s="282"/>
      <c r="I547" s="280"/>
      <c r="J547" s="280"/>
      <c r="K547" s="280"/>
      <c r="L547" s="280"/>
      <c r="M547" s="290"/>
      <c r="N547" s="284"/>
    </row>
    <row r="548" spans="1:14" s="9" customFormat="1" x14ac:dyDescent="0.2">
      <c r="A548" s="279"/>
      <c r="B548" s="280"/>
      <c r="C548" s="279"/>
      <c r="D548" s="280"/>
      <c r="E548" s="280"/>
      <c r="F548" s="281"/>
      <c r="G548" s="280"/>
      <c r="H548" s="282"/>
      <c r="I548" s="280"/>
      <c r="J548" s="280"/>
      <c r="K548" s="280"/>
      <c r="L548" s="280"/>
      <c r="M548" s="290"/>
      <c r="N548" s="284"/>
    </row>
    <row r="549" spans="1:14" s="9" customFormat="1" x14ac:dyDescent="0.2">
      <c r="A549" s="279"/>
      <c r="B549" s="280"/>
      <c r="C549" s="279"/>
      <c r="D549" s="280"/>
      <c r="E549" s="280"/>
      <c r="F549" s="281"/>
      <c r="G549" s="280"/>
      <c r="H549" s="282"/>
      <c r="I549" s="280"/>
      <c r="J549" s="280"/>
      <c r="K549" s="280"/>
      <c r="L549" s="280"/>
      <c r="M549" s="290"/>
      <c r="N549" s="284"/>
    </row>
    <row r="550" spans="1:14" s="9" customFormat="1" x14ac:dyDescent="0.2">
      <c r="A550" s="279"/>
      <c r="B550" s="280"/>
      <c r="C550" s="279"/>
      <c r="D550" s="280"/>
      <c r="E550" s="280"/>
      <c r="F550" s="281"/>
      <c r="G550" s="280"/>
      <c r="H550" s="282"/>
      <c r="I550" s="280"/>
      <c r="J550" s="280"/>
      <c r="K550" s="280"/>
      <c r="L550" s="280"/>
      <c r="M550" s="290"/>
      <c r="N550" s="284"/>
    </row>
    <row r="551" spans="1:14" s="9" customFormat="1" x14ac:dyDescent="0.2">
      <c r="A551" s="279"/>
      <c r="B551" s="280"/>
      <c r="C551" s="279"/>
      <c r="D551" s="280"/>
      <c r="E551" s="280"/>
      <c r="F551" s="281"/>
      <c r="G551" s="280"/>
      <c r="H551" s="282"/>
      <c r="I551" s="280"/>
      <c r="J551" s="280"/>
      <c r="K551" s="280"/>
      <c r="L551" s="280"/>
      <c r="M551" s="290"/>
      <c r="N551" s="284"/>
    </row>
    <row r="552" spans="1:14" s="9" customFormat="1" x14ac:dyDescent="0.2">
      <c r="A552" s="279"/>
      <c r="B552" s="280"/>
      <c r="C552" s="279"/>
      <c r="D552" s="280"/>
      <c r="E552" s="280"/>
      <c r="F552" s="281"/>
      <c r="G552" s="280"/>
      <c r="H552" s="282"/>
      <c r="I552" s="280"/>
      <c r="J552" s="280"/>
      <c r="K552" s="280"/>
      <c r="L552" s="280"/>
      <c r="M552" s="290"/>
      <c r="N552" s="284"/>
    </row>
    <row r="553" spans="1:14" s="9" customFormat="1" x14ac:dyDescent="0.2">
      <c r="A553" s="279"/>
      <c r="B553" s="280"/>
      <c r="C553" s="279"/>
      <c r="D553" s="280"/>
      <c r="E553" s="280"/>
      <c r="F553" s="281"/>
      <c r="G553" s="280"/>
      <c r="H553" s="282"/>
      <c r="I553" s="280"/>
      <c r="J553" s="280"/>
      <c r="K553" s="280"/>
      <c r="L553" s="280"/>
      <c r="M553" s="290"/>
      <c r="N553" s="284"/>
    </row>
    <row r="554" spans="1:14" s="9" customFormat="1" x14ac:dyDescent="0.2">
      <c r="A554" s="279"/>
      <c r="B554" s="280"/>
      <c r="C554" s="279"/>
      <c r="D554" s="280"/>
      <c r="E554" s="280"/>
      <c r="F554" s="281"/>
      <c r="G554" s="280"/>
      <c r="H554" s="282"/>
      <c r="I554" s="280"/>
      <c r="J554" s="280"/>
      <c r="K554" s="280"/>
      <c r="L554" s="280"/>
      <c r="M554" s="290"/>
      <c r="N554" s="284"/>
    </row>
    <row r="555" spans="1:14" s="9" customFormat="1" x14ac:dyDescent="0.2">
      <c r="A555" s="279"/>
      <c r="B555" s="280"/>
      <c r="C555" s="279"/>
      <c r="D555" s="280"/>
      <c r="E555" s="280"/>
      <c r="F555" s="281"/>
      <c r="G555" s="280"/>
      <c r="H555" s="282"/>
      <c r="I555" s="280"/>
      <c r="J555" s="280"/>
      <c r="K555" s="280"/>
      <c r="L555" s="280"/>
      <c r="M555" s="290"/>
      <c r="N555" s="284"/>
    </row>
    <row r="556" spans="1:14" s="9" customFormat="1" x14ac:dyDescent="0.2">
      <c r="A556" s="279"/>
      <c r="B556" s="280"/>
      <c r="C556" s="279"/>
      <c r="D556" s="280"/>
      <c r="E556" s="280"/>
      <c r="F556" s="281"/>
      <c r="G556" s="280"/>
      <c r="H556" s="282"/>
      <c r="I556" s="280"/>
      <c r="J556" s="280"/>
      <c r="K556" s="280"/>
      <c r="L556" s="280"/>
      <c r="M556" s="290"/>
      <c r="N556" s="284"/>
    </row>
    <row r="557" spans="1:14" s="9" customFormat="1" x14ac:dyDescent="0.2">
      <c r="A557" s="279"/>
      <c r="B557" s="280"/>
      <c r="C557" s="279"/>
      <c r="D557" s="280"/>
      <c r="E557" s="280"/>
      <c r="F557" s="281"/>
      <c r="G557" s="280"/>
      <c r="H557" s="282"/>
      <c r="I557" s="280"/>
      <c r="J557" s="280"/>
      <c r="K557" s="280"/>
      <c r="L557" s="280"/>
      <c r="M557" s="290"/>
      <c r="N557" s="284"/>
    </row>
    <row r="558" spans="1:14" s="9" customFormat="1" x14ac:dyDescent="0.2">
      <c r="A558" s="279"/>
      <c r="B558" s="280"/>
      <c r="C558" s="279"/>
      <c r="D558" s="280"/>
      <c r="E558" s="280"/>
      <c r="F558" s="281"/>
      <c r="G558" s="280"/>
      <c r="H558" s="282"/>
      <c r="I558" s="280"/>
      <c r="J558" s="280"/>
      <c r="K558" s="280"/>
      <c r="L558" s="280"/>
      <c r="M558" s="290"/>
      <c r="N558" s="284"/>
    </row>
    <row r="559" spans="1:14" s="9" customFormat="1" x14ac:dyDescent="0.2">
      <c r="A559" s="279"/>
      <c r="B559" s="280"/>
      <c r="C559" s="279"/>
      <c r="D559" s="280"/>
      <c r="E559" s="280"/>
      <c r="F559" s="281"/>
      <c r="G559" s="280"/>
      <c r="H559" s="282"/>
      <c r="I559" s="280"/>
      <c r="J559" s="280"/>
      <c r="K559" s="280"/>
      <c r="L559" s="280"/>
      <c r="M559" s="290"/>
      <c r="N559" s="284"/>
    </row>
    <row r="560" spans="1:14" s="9" customFormat="1" x14ac:dyDescent="0.2">
      <c r="A560" s="279"/>
      <c r="B560" s="280"/>
      <c r="C560" s="279"/>
      <c r="D560" s="280"/>
      <c r="E560" s="280"/>
      <c r="F560" s="281"/>
      <c r="G560" s="280"/>
      <c r="H560" s="282"/>
      <c r="I560" s="280"/>
      <c r="J560" s="280"/>
      <c r="K560" s="280"/>
      <c r="L560" s="280"/>
      <c r="M560" s="290"/>
      <c r="N560" s="284"/>
    </row>
    <row r="561" spans="1:14" s="9" customFormat="1" x14ac:dyDescent="0.2">
      <c r="A561" s="279"/>
      <c r="B561" s="280"/>
      <c r="C561" s="279"/>
      <c r="D561" s="280"/>
      <c r="E561" s="280"/>
      <c r="F561" s="281"/>
      <c r="G561" s="280"/>
      <c r="H561" s="282"/>
      <c r="I561" s="280"/>
      <c r="J561" s="280"/>
      <c r="K561" s="280"/>
      <c r="L561" s="280"/>
      <c r="M561" s="290"/>
      <c r="N561" s="284"/>
    </row>
    <row r="562" spans="1:14" s="9" customFormat="1" x14ac:dyDescent="0.2">
      <c r="A562" s="279"/>
      <c r="B562" s="280"/>
      <c r="C562" s="279"/>
      <c r="D562" s="280"/>
      <c r="E562" s="280"/>
      <c r="F562" s="281"/>
      <c r="G562" s="280"/>
      <c r="H562" s="282"/>
      <c r="I562" s="280"/>
      <c r="J562" s="280"/>
      <c r="K562" s="280"/>
      <c r="L562" s="280"/>
      <c r="M562" s="290"/>
      <c r="N562" s="284"/>
    </row>
    <row r="563" spans="1:14" s="9" customFormat="1" x14ac:dyDescent="0.2">
      <c r="A563" s="279"/>
      <c r="B563" s="280"/>
      <c r="C563" s="279"/>
      <c r="D563" s="280"/>
      <c r="E563" s="280"/>
      <c r="F563" s="281"/>
      <c r="G563" s="280"/>
      <c r="H563" s="282"/>
      <c r="I563" s="280"/>
      <c r="J563" s="280"/>
      <c r="K563" s="280"/>
      <c r="L563" s="280"/>
      <c r="M563" s="290"/>
      <c r="N563" s="284"/>
    </row>
    <row r="564" spans="1:14" s="9" customFormat="1" x14ac:dyDescent="0.2">
      <c r="A564" s="279"/>
      <c r="B564" s="280"/>
      <c r="C564" s="279"/>
      <c r="D564" s="280"/>
      <c r="E564" s="280"/>
      <c r="F564" s="281"/>
      <c r="G564" s="280"/>
      <c r="H564" s="282"/>
      <c r="I564" s="280"/>
      <c r="J564" s="280"/>
      <c r="K564" s="280"/>
      <c r="L564" s="280"/>
      <c r="M564" s="290"/>
      <c r="N564" s="284"/>
    </row>
    <row r="565" spans="1:14" s="9" customFormat="1" x14ac:dyDescent="0.2">
      <c r="A565" s="279"/>
      <c r="B565" s="280"/>
      <c r="C565" s="279"/>
      <c r="D565" s="280"/>
      <c r="E565" s="280"/>
      <c r="F565" s="281"/>
      <c r="G565" s="280"/>
      <c r="H565" s="282"/>
      <c r="I565" s="280"/>
      <c r="J565" s="280"/>
      <c r="K565" s="280"/>
      <c r="L565" s="280"/>
      <c r="M565" s="290"/>
      <c r="N565" s="284"/>
    </row>
    <row r="566" spans="1:14" s="9" customFormat="1" x14ac:dyDescent="0.2">
      <c r="A566" s="279"/>
      <c r="B566" s="280"/>
      <c r="C566" s="279"/>
      <c r="D566" s="280"/>
      <c r="E566" s="280"/>
      <c r="F566" s="281"/>
      <c r="G566" s="280"/>
      <c r="H566" s="282"/>
      <c r="I566" s="280"/>
      <c r="J566" s="280"/>
      <c r="K566" s="280"/>
      <c r="L566" s="280"/>
      <c r="M566" s="290"/>
      <c r="N566" s="284"/>
    </row>
    <row r="567" spans="1:14" s="9" customFormat="1" x14ac:dyDescent="0.2">
      <c r="A567" s="279"/>
      <c r="B567" s="280"/>
      <c r="C567" s="279"/>
      <c r="D567" s="280"/>
      <c r="E567" s="280"/>
      <c r="F567" s="281"/>
      <c r="G567" s="280"/>
      <c r="H567" s="282"/>
      <c r="I567" s="280"/>
      <c r="J567" s="280"/>
      <c r="K567" s="280"/>
      <c r="L567" s="280"/>
      <c r="M567" s="290"/>
      <c r="N567" s="284"/>
    </row>
    <row r="568" spans="1:14" s="9" customFormat="1" x14ac:dyDescent="0.2">
      <c r="A568" s="279"/>
      <c r="B568" s="280"/>
      <c r="C568" s="279"/>
      <c r="D568" s="280"/>
      <c r="E568" s="280"/>
      <c r="F568" s="281"/>
      <c r="G568" s="280"/>
      <c r="H568" s="282"/>
      <c r="I568" s="280"/>
      <c r="J568" s="280"/>
      <c r="K568" s="280"/>
      <c r="L568" s="280"/>
      <c r="M568" s="290"/>
      <c r="N568" s="284"/>
    </row>
    <row r="569" spans="1:14" s="9" customFormat="1" x14ac:dyDescent="0.2">
      <c r="A569" s="279"/>
      <c r="B569" s="280"/>
      <c r="C569" s="279"/>
      <c r="D569" s="280"/>
      <c r="E569" s="280"/>
      <c r="F569" s="281"/>
      <c r="G569" s="280"/>
      <c r="H569" s="282"/>
      <c r="I569" s="280"/>
      <c r="J569" s="280"/>
      <c r="K569" s="280"/>
      <c r="L569" s="280"/>
      <c r="M569" s="290"/>
      <c r="N569" s="284"/>
    </row>
    <row r="570" spans="1:14" s="9" customFormat="1" x14ac:dyDescent="0.2">
      <c r="A570" s="279"/>
      <c r="B570" s="280"/>
      <c r="C570" s="279"/>
      <c r="D570" s="280"/>
      <c r="E570" s="280"/>
      <c r="F570" s="281"/>
      <c r="G570" s="280"/>
      <c r="H570" s="282"/>
      <c r="I570" s="280"/>
      <c r="J570" s="280"/>
      <c r="K570" s="280"/>
      <c r="L570" s="280"/>
      <c r="M570" s="290"/>
      <c r="N570" s="284"/>
    </row>
    <row r="571" spans="1:14" s="9" customFormat="1" x14ac:dyDescent="0.2">
      <c r="A571" s="279"/>
      <c r="B571" s="280"/>
      <c r="C571" s="279"/>
      <c r="D571" s="280"/>
      <c r="E571" s="280"/>
      <c r="F571" s="281"/>
      <c r="G571" s="280"/>
      <c r="H571" s="282"/>
      <c r="I571" s="280"/>
      <c r="J571" s="280"/>
      <c r="K571" s="280"/>
      <c r="L571" s="280"/>
      <c r="M571" s="290"/>
      <c r="N571" s="284"/>
    </row>
    <row r="572" spans="1:14" s="9" customFormat="1" x14ac:dyDescent="0.2">
      <c r="A572" s="279"/>
      <c r="B572" s="280"/>
      <c r="C572" s="279"/>
      <c r="D572" s="280"/>
      <c r="E572" s="280"/>
      <c r="F572" s="281"/>
      <c r="G572" s="280"/>
      <c r="H572" s="282"/>
      <c r="I572" s="280"/>
      <c r="J572" s="280"/>
      <c r="K572" s="280"/>
      <c r="L572" s="280"/>
      <c r="M572" s="290"/>
      <c r="N572" s="284"/>
    </row>
    <row r="573" spans="1:14" s="9" customFormat="1" x14ac:dyDescent="0.2">
      <c r="A573" s="279"/>
      <c r="B573" s="280"/>
      <c r="C573" s="279"/>
      <c r="D573" s="280"/>
      <c r="E573" s="280"/>
      <c r="F573" s="281"/>
      <c r="G573" s="280"/>
      <c r="H573" s="282"/>
      <c r="I573" s="280"/>
      <c r="J573" s="280"/>
      <c r="K573" s="280"/>
      <c r="L573" s="280"/>
      <c r="M573" s="290"/>
      <c r="N573" s="284"/>
    </row>
    <row r="574" spans="1:14" s="9" customFormat="1" x14ac:dyDescent="0.2">
      <c r="A574" s="279"/>
      <c r="B574" s="280"/>
      <c r="C574" s="279"/>
      <c r="D574" s="280"/>
      <c r="E574" s="280"/>
      <c r="F574" s="281"/>
      <c r="G574" s="280"/>
      <c r="H574" s="282"/>
      <c r="I574" s="280"/>
      <c r="J574" s="280"/>
      <c r="K574" s="280"/>
      <c r="L574" s="280"/>
      <c r="M574" s="290"/>
      <c r="N574" s="284"/>
    </row>
    <row r="575" spans="1:14" s="9" customFormat="1" x14ac:dyDescent="0.2">
      <c r="A575" s="279"/>
      <c r="B575" s="280"/>
      <c r="C575" s="279"/>
      <c r="D575" s="280"/>
      <c r="E575" s="280"/>
      <c r="F575" s="281"/>
      <c r="G575" s="280"/>
      <c r="H575" s="282"/>
      <c r="I575" s="280"/>
      <c r="J575" s="280"/>
      <c r="K575" s="280"/>
      <c r="L575" s="280"/>
      <c r="M575" s="290"/>
      <c r="N575" s="284"/>
    </row>
    <row r="576" spans="1:14" s="9" customFormat="1" x14ac:dyDescent="0.2">
      <c r="A576" s="279"/>
      <c r="B576" s="280"/>
      <c r="C576" s="279"/>
      <c r="D576" s="280"/>
      <c r="E576" s="280"/>
      <c r="F576" s="281"/>
      <c r="G576" s="280"/>
      <c r="H576" s="282"/>
      <c r="I576" s="280"/>
      <c r="J576" s="280"/>
      <c r="K576" s="280"/>
      <c r="L576" s="280"/>
      <c r="M576" s="290"/>
      <c r="N576" s="284"/>
    </row>
    <row r="577" spans="1:14" s="9" customFormat="1" x14ac:dyDescent="0.2">
      <c r="A577" s="279"/>
      <c r="B577" s="280"/>
      <c r="C577" s="279"/>
      <c r="D577" s="280"/>
      <c r="E577" s="280"/>
      <c r="F577" s="281"/>
      <c r="G577" s="280"/>
      <c r="H577" s="282"/>
      <c r="I577" s="280"/>
      <c r="J577" s="280"/>
      <c r="K577" s="280"/>
      <c r="L577" s="280"/>
      <c r="M577" s="290"/>
      <c r="N577" s="284"/>
    </row>
    <row r="578" spans="1:14" s="9" customFormat="1" x14ac:dyDescent="0.2">
      <c r="A578" s="279"/>
      <c r="B578" s="280"/>
      <c r="C578" s="279"/>
      <c r="D578" s="280"/>
      <c r="E578" s="280"/>
      <c r="F578" s="281"/>
      <c r="G578" s="280"/>
      <c r="H578" s="282"/>
      <c r="I578" s="280"/>
      <c r="J578" s="280"/>
      <c r="K578" s="280"/>
      <c r="L578" s="280"/>
      <c r="M578" s="290"/>
      <c r="N578" s="284"/>
    </row>
    <row r="579" spans="1:14" s="9" customFormat="1" x14ac:dyDescent="0.2">
      <c r="A579" s="279"/>
      <c r="B579" s="280"/>
      <c r="C579" s="279"/>
      <c r="D579" s="280"/>
      <c r="E579" s="280"/>
      <c r="F579" s="281"/>
      <c r="G579" s="280"/>
      <c r="H579" s="282"/>
      <c r="I579" s="280"/>
      <c r="J579" s="280"/>
      <c r="K579" s="280"/>
      <c r="L579" s="280"/>
      <c r="M579" s="290"/>
      <c r="N579" s="284"/>
    </row>
    <row r="580" spans="1:14" s="9" customFormat="1" x14ac:dyDescent="0.2">
      <c r="A580" s="279"/>
      <c r="B580" s="280"/>
      <c r="C580" s="279"/>
      <c r="D580" s="280"/>
      <c r="E580" s="280"/>
      <c r="F580" s="281"/>
      <c r="G580" s="280"/>
      <c r="H580" s="282"/>
      <c r="I580" s="280"/>
      <c r="J580" s="280"/>
      <c r="K580" s="280"/>
      <c r="L580" s="280"/>
      <c r="M580" s="290"/>
      <c r="N580" s="284"/>
    </row>
    <row r="581" spans="1:14" s="9" customFormat="1" x14ac:dyDescent="0.2">
      <c r="A581" s="279"/>
      <c r="B581" s="280"/>
      <c r="C581" s="279"/>
      <c r="D581" s="280"/>
      <c r="E581" s="280"/>
      <c r="F581" s="281"/>
      <c r="G581" s="280"/>
      <c r="H581" s="282"/>
      <c r="I581" s="280"/>
      <c r="J581" s="280"/>
      <c r="K581" s="280"/>
      <c r="L581" s="280"/>
      <c r="M581" s="290"/>
      <c r="N581" s="284"/>
    </row>
    <row r="582" spans="1:14" s="9" customFormat="1" x14ac:dyDescent="0.2">
      <c r="A582" s="279"/>
      <c r="B582" s="280"/>
      <c r="C582" s="279"/>
      <c r="D582" s="280"/>
      <c r="E582" s="280"/>
      <c r="F582" s="281"/>
      <c r="G582" s="280"/>
      <c r="H582" s="282"/>
      <c r="I582" s="280"/>
      <c r="J582" s="280"/>
      <c r="K582" s="280"/>
      <c r="L582" s="280"/>
      <c r="M582" s="290"/>
      <c r="N582" s="284"/>
    </row>
    <row r="583" spans="1:14" s="9" customFormat="1" x14ac:dyDescent="0.2">
      <c r="A583" s="279"/>
      <c r="B583" s="280"/>
      <c r="C583" s="279"/>
      <c r="D583" s="280"/>
      <c r="E583" s="280"/>
      <c r="F583" s="281"/>
      <c r="G583" s="280"/>
      <c r="H583" s="282"/>
      <c r="I583" s="280"/>
      <c r="J583" s="280"/>
      <c r="K583" s="280"/>
      <c r="L583" s="280"/>
      <c r="M583" s="290"/>
      <c r="N583" s="284"/>
    </row>
    <row r="584" spans="1:14" s="9" customFormat="1" x14ac:dyDescent="0.2">
      <c r="A584" s="279"/>
      <c r="B584" s="280"/>
      <c r="C584" s="279"/>
      <c r="D584" s="280"/>
      <c r="E584" s="280"/>
      <c r="F584" s="281"/>
      <c r="G584" s="280"/>
      <c r="H584" s="282"/>
      <c r="I584" s="280"/>
      <c r="J584" s="280"/>
      <c r="K584" s="280"/>
      <c r="L584" s="280"/>
      <c r="M584" s="290"/>
      <c r="N584" s="284"/>
    </row>
    <row r="585" spans="1:14" s="9" customFormat="1" x14ac:dyDescent="0.2">
      <c r="A585" s="279"/>
      <c r="B585" s="280"/>
      <c r="C585" s="279"/>
      <c r="D585" s="280"/>
      <c r="E585" s="280"/>
      <c r="F585" s="281"/>
      <c r="G585" s="280"/>
      <c r="H585" s="282"/>
      <c r="I585" s="280"/>
      <c r="J585" s="280"/>
      <c r="K585" s="280"/>
      <c r="L585" s="280"/>
      <c r="M585" s="290"/>
      <c r="N585" s="284"/>
    </row>
    <row r="586" spans="1:14" s="9" customFormat="1" x14ac:dyDescent="0.2">
      <c r="A586" s="279"/>
      <c r="B586" s="280"/>
      <c r="C586" s="279"/>
      <c r="D586" s="280"/>
      <c r="E586" s="280"/>
      <c r="F586" s="281"/>
      <c r="G586" s="280"/>
      <c r="H586" s="282"/>
      <c r="I586" s="280"/>
      <c r="J586" s="280"/>
      <c r="K586" s="280"/>
      <c r="L586" s="280"/>
      <c r="M586" s="290"/>
      <c r="N586" s="284"/>
    </row>
    <row r="587" spans="1:14" s="9" customFormat="1" x14ac:dyDescent="0.2">
      <c r="A587" s="279"/>
      <c r="B587" s="280"/>
      <c r="C587" s="279"/>
      <c r="D587" s="280"/>
      <c r="E587" s="280"/>
      <c r="F587" s="281"/>
      <c r="G587" s="280"/>
      <c r="H587" s="282"/>
      <c r="I587" s="280"/>
      <c r="J587" s="280"/>
      <c r="K587" s="280"/>
      <c r="L587" s="280"/>
      <c r="M587" s="290"/>
      <c r="N587" s="284"/>
    </row>
    <row r="588" spans="1:14" s="9" customFormat="1" x14ac:dyDescent="0.2">
      <c r="A588" s="279"/>
      <c r="B588" s="280"/>
      <c r="C588" s="279"/>
      <c r="D588" s="280"/>
      <c r="E588" s="280"/>
      <c r="F588" s="281"/>
      <c r="G588" s="280"/>
      <c r="H588" s="282"/>
      <c r="I588" s="280"/>
      <c r="J588" s="280"/>
      <c r="K588" s="280"/>
      <c r="L588" s="280"/>
      <c r="M588" s="290"/>
      <c r="N588" s="284"/>
    </row>
    <row r="589" spans="1:14" s="9" customFormat="1" x14ac:dyDescent="0.2">
      <c r="A589" s="279"/>
      <c r="B589" s="280"/>
      <c r="C589" s="279"/>
      <c r="D589" s="280"/>
      <c r="E589" s="280"/>
      <c r="F589" s="281"/>
      <c r="G589" s="280"/>
      <c r="H589" s="282"/>
      <c r="I589" s="280"/>
      <c r="J589" s="280"/>
      <c r="K589" s="280"/>
      <c r="L589" s="280"/>
      <c r="M589" s="290"/>
      <c r="N589" s="284"/>
    </row>
    <row r="590" spans="1:14" s="9" customFormat="1" x14ac:dyDescent="0.2">
      <c r="A590" s="279"/>
      <c r="B590" s="280"/>
      <c r="C590" s="279"/>
      <c r="D590" s="280"/>
      <c r="E590" s="280"/>
      <c r="F590" s="281"/>
      <c r="G590" s="280"/>
      <c r="H590" s="282"/>
      <c r="I590" s="280"/>
      <c r="J590" s="280"/>
      <c r="K590" s="280"/>
      <c r="L590" s="280"/>
      <c r="M590" s="290"/>
      <c r="N590" s="284"/>
    </row>
    <row r="591" spans="1:14" s="9" customFormat="1" x14ac:dyDescent="0.2">
      <c r="A591" s="279"/>
      <c r="B591" s="280"/>
      <c r="C591" s="279"/>
      <c r="D591" s="280"/>
      <c r="E591" s="280"/>
      <c r="F591" s="281"/>
      <c r="G591" s="280"/>
      <c r="H591" s="282"/>
      <c r="I591" s="280"/>
      <c r="J591" s="280"/>
      <c r="K591" s="280"/>
      <c r="L591" s="280"/>
      <c r="M591" s="290"/>
      <c r="N591" s="284"/>
    </row>
    <row r="592" spans="1:14" s="9" customFormat="1" x14ac:dyDescent="0.2">
      <c r="A592" s="279"/>
      <c r="B592" s="280"/>
      <c r="C592" s="279"/>
      <c r="D592" s="280"/>
      <c r="E592" s="280"/>
      <c r="F592" s="281"/>
      <c r="G592" s="280"/>
      <c r="H592" s="282"/>
      <c r="I592" s="280"/>
      <c r="J592" s="280"/>
      <c r="K592" s="280"/>
      <c r="L592" s="280"/>
      <c r="M592" s="290"/>
      <c r="N592" s="284"/>
    </row>
    <row r="593" spans="1:14" s="9" customFormat="1" x14ac:dyDescent="0.2">
      <c r="A593" s="279"/>
      <c r="B593" s="280"/>
      <c r="C593" s="279"/>
      <c r="D593" s="280"/>
      <c r="E593" s="280"/>
      <c r="F593" s="281"/>
      <c r="G593" s="280"/>
      <c r="H593" s="282"/>
      <c r="I593" s="280"/>
      <c r="J593" s="280"/>
      <c r="K593" s="280"/>
      <c r="L593" s="280"/>
      <c r="M593" s="290"/>
      <c r="N593" s="284"/>
    </row>
    <row r="594" spans="1:14" s="9" customFormat="1" x14ac:dyDescent="0.2">
      <c r="A594" s="279"/>
      <c r="B594" s="280"/>
      <c r="C594" s="279"/>
      <c r="D594" s="280"/>
      <c r="E594" s="280"/>
      <c r="F594" s="281"/>
      <c r="G594" s="280"/>
      <c r="H594" s="282"/>
      <c r="I594" s="280"/>
      <c r="J594" s="280"/>
      <c r="K594" s="280"/>
      <c r="L594" s="280"/>
      <c r="M594" s="290"/>
      <c r="N594" s="284"/>
    </row>
    <row r="595" spans="1:14" s="9" customFormat="1" x14ac:dyDescent="0.2">
      <c r="A595" s="279"/>
      <c r="B595" s="280"/>
      <c r="C595" s="279"/>
      <c r="D595" s="280"/>
      <c r="E595" s="280"/>
      <c r="F595" s="281"/>
      <c r="G595" s="280"/>
      <c r="H595" s="282"/>
      <c r="I595" s="280"/>
      <c r="J595" s="280"/>
      <c r="K595" s="280"/>
      <c r="L595" s="280"/>
      <c r="M595" s="290"/>
      <c r="N595" s="284"/>
    </row>
    <row r="596" spans="1:14" s="9" customFormat="1" x14ac:dyDescent="0.2">
      <c r="A596" s="279"/>
      <c r="B596" s="280"/>
      <c r="C596" s="279"/>
      <c r="D596" s="280"/>
      <c r="E596" s="280"/>
      <c r="F596" s="281"/>
      <c r="G596" s="280"/>
      <c r="H596" s="282"/>
      <c r="I596" s="280"/>
      <c r="J596" s="280"/>
      <c r="K596" s="280"/>
      <c r="L596" s="280"/>
      <c r="M596" s="290"/>
      <c r="N596" s="284"/>
    </row>
    <row r="597" spans="1:14" s="9" customFormat="1" x14ac:dyDescent="0.2">
      <c r="A597" s="279"/>
      <c r="B597" s="280"/>
      <c r="C597" s="279"/>
      <c r="D597" s="280"/>
      <c r="E597" s="280"/>
      <c r="F597" s="281"/>
      <c r="G597" s="280"/>
      <c r="H597" s="282"/>
      <c r="I597" s="280"/>
      <c r="J597" s="280"/>
      <c r="K597" s="280"/>
      <c r="L597" s="280"/>
      <c r="M597" s="290"/>
      <c r="N597" s="284"/>
    </row>
    <row r="598" spans="1:14" s="9" customFormat="1" x14ac:dyDescent="0.2">
      <c r="A598" s="279"/>
      <c r="B598" s="280"/>
      <c r="C598" s="279"/>
      <c r="D598" s="280"/>
      <c r="E598" s="280"/>
      <c r="F598" s="281"/>
      <c r="G598" s="280"/>
      <c r="H598" s="282"/>
      <c r="I598" s="280"/>
      <c r="J598" s="280"/>
      <c r="K598" s="280"/>
      <c r="L598" s="280"/>
      <c r="M598" s="290"/>
      <c r="N598" s="284"/>
    </row>
    <row r="599" spans="1:14" s="9" customFormat="1" x14ac:dyDescent="0.2">
      <c r="A599" s="279"/>
      <c r="B599" s="280"/>
      <c r="C599" s="279"/>
      <c r="D599" s="280"/>
      <c r="E599" s="280"/>
      <c r="F599" s="281"/>
      <c r="G599" s="280"/>
      <c r="H599" s="282"/>
      <c r="I599" s="280"/>
      <c r="J599" s="280"/>
      <c r="K599" s="280"/>
      <c r="L599" s="280"/>
      <c r="M599" s="290"/>
      <c r="N599" s="284"/>
    </row>
    <row r="600" spans="1:14" s="9" customFormat="1" x14ac:dyDescent="0.2">
      <c r="A600" s="279"/>
      <c r="B600" s="280"/>
      <c r="C600" s="279"/>
      <c r="D600" s="280"/>
      <c r="E600" s="280"/>
      <c r="F600" s="281"/>
      <c r="G600" s="280"/>
      <c r="H600" s="282"/>
      <c r="I600" s="280"/>
      <c r="J600" s="280"/>
      <c r="K600" s="280"/>
      <c r="L600" s="280"/>
      <c r="M600" s="290"/>
      <c r="N600" s="284"/>
    </row>
    <row r="601" spans="1:14" s="9" customFormat="1" x14ac:dyDescent="0.2">
      <c r="A601" s="279"/>
      <c r="B601" s="280"/>
      <c r="C601" s="279"/>
      <c r="D601" s="280"/>
      <c r="E601" s="280"/>
      <c r="F601" s="281"/>
      <c r="G601" s="280"/>
      <c r="H601" s="282"/>
      <c r="I601" s="280"/>
      <c r="J601" s="280"/>
      <c r="K601" s="280"/>
      <c r="L601" s="280"/>
      <c r="M601" s="290"/>
      <c r="N601" s="284"/>
    </row>
    <row r="602" spans="1:14" s="9" customFormat="1" x14ac:dyDescent="0.2">
      <c r="A602" s="279"/>
      <c r="B602" s="280"/>
      <c r="C602" s="279"/>
      <c r="D602" s="280"/>
      <c r="E602" s="280"/>
      <c r="F602" s="281"/>
      <c r="G602" s="280"/>
      <c r="H602" s="282"/>
      <c r="I602" s="280"/>
      <c r="J602" s="280"/>
      <c r="K602" s="280"/>
      <c r="L602" s="280"/>
      <c r="M602" s="290"/>
      <c r="N602" s="284"/>
    </row>
    <row r="603" spans="1:14" s="9" customFormat="1" x14ac:dyDescent="0.2">
      <c r="A603" s="279"/>
      <c r="B603" s="280"/>
      <c r="C603" s="279"/>
      <c r="D603" s="280"/>
      <c r="E603" s="280"/>
      <c r="F603" s="281"/>
      <c r="G603" s="280"/>
      <c r="H603" s="282"/>
      <c r="I603" s="280"/>
      <c r="J603" s="280"/>
      <c r="K603" s="280"/>
      <c r="L603" s="280"/>
      <c r="M603" s="290"/>
      <c r="N603" s="284"/>
    </row>
    <row r="604" spans="1:14" s="9" customFormat="1" x14ac:dyDescent="0.2">
      <c r="A604" s="279"/>
      <c r="B604" s="280"/>
      <c r="C604" s="279"/>
      <c r="D604" s="280"/>
      <c r="E604" s="280"/>
      <c r="F604" s="281"/>
      <c r="G604" s="280"/>
      <c r="H604" s="282"/>
      <c r="I604" s="280"/>
      <c r="J604" s="280"/>
      <c r="K604" s="280"/>
      <c r="L604" s="280"/>
      <c r="M604" s="290"/>
      <c r="N604" s="284"/>
    </row>
    <row r="605" spans="1:14" s="9" customFormat="1" x14ac:dyDescent="0.2">
      <c r="A605" s="279"/>
      <c r="B605" s="280"/>
      <c r="C605" s="279"/>
      <c r="D605" s="280"/>
      <c r="E605" s="280"/>
      <c r="F605" s="281"/>
      <c r="G605" s="280"/>
      <c r="H605" s="282"/>
      <c r="I605" s="280"/>
      <c r="J605" s="280"/>
      <c r="K605" s="280"/>
      <c r="L605" s="280"/>
      <c r="M605" s="290"/>
      <c r="N605" s="284"/>
    </row>
    <row r="606" spans="1:14" s="9" customFormat="1" x14ac:dyDescent="0.2">
      <c r="A606" s="279"/>
      <c r="B606" s="280"/>
      <c r="C606" s="279"/>
      <c r="D606" s="280"/>
      <c r="E606" s="280"/>
      <c r="F606" s="281"/>
      <c r="G606" s="280"/>
      <c r="H606" s="282"/>
      <c r="I606" s="280"/>
      <c r="J606" s="280"/>
      <c r="K606" s="280"/>
      <c r="L606" s="280"/>
      <c r="M606" s="290"/>
      <c r="N606" s="284"/>
    </row>
    <row r="607" spans="1:14" s="9" customFormat="1" x14ac:dyDescent="0.2">
      <c r="A607" s="279"/>
      <c r="B607" s="280"/>
      <c r="C607" s="279"/>
      <c r="D607" s="280"/>
      <c r="E607" s="280"/>
      <c r="F607" s="281"/>
      <c r="G607" s="280"/>
      <c r="H607" s="282"/>
      <c r="I607" s="280"/>
      <c r="J607" s="280"/>
      <c r="K607" s="280"/>
      <c r="L607" s="280"/>
      <c r="M607" s="290"/>
      <c r="N607" s="284"/>
    </row>
    <row r="608" spans="1:14" s="9" customFormat="1" x14ac:dyDescent="0.2">
      <c r="A608" s="279"/>
      <c r="B608" s="280"/>
      <c r="C608" s="279"/>
      <c r="D608" s="280"/>
      <c r="E608" s="280"/>
      <c r="F608" s="281"/>
      <c r="G608" s="280"/>
      <c r="H608" s="282"/>
      <c r="I608" s="280"/>
      <c r="J608" s="280"/>
      <c r="K608" s="280"/>
      <c r="L608" s="280"/>
      <c r="M608" s="290"/>
      <c r="N608" s="284"/>
    </row>
    <row r="609" spans="1:14" s="9" customFormat="1" x14ac:dyDescent="0.2">
      <c r="A609" s="279"/>
      <c r="B609" s="280"/>
      <c r="C609" s="279"/>
      <c r="D609" s="280"/>
      <c r="E609" s="280"/>
      <c r="F609" s="281"/>
      <c r="G609" s="280"/>
      <c r="H609" s="282"/>
      <c r="I609" s="280"/>
      <c r="J609" s="280"/>
      <c r="K609" s="280"/>
      <c r="L609" s="280"/>
      <c r="M609" s="290"/>
      <c r="N609" s="284"/>
    </row>
    <row r="610" spans="1:14" s="9" customFormat="1" x14ac:dyDescent="0.2">
      <c r="A610" s="279"/>
      <c r="B610" s="280"/>
      <c r="C610" s="279"/>
      <c r="D610" s="280"/>
      <c r="E610" s="280"/>
      <c r="F610" s="281"/>
      <c r="G610" s="280"/>
      <c r="H610" s="282"/>
      <c r="I610" s="280"/>
      <c r="J610" s="280"/>
      <c r="K610" s="280"/>
      <c r="L610" s="280"/>
      <c r="M610" s="290"/>
      <c r="N610" s="284"/>
    </row>
    <row r="611" spans="1:14" s="9" customFormat="1" x14ac:dyDescent="0.2">
      <c r="A611" s="279"/>
      <c r="B611" s="280"/>
      <c r="C611" s="279"/>
      <c r="D611" s="280"/>
      <c r="E611" s="280"/>
      <c r="F611" s="281"/>
      <c r="G611" s="280"/>
      <c r="H611" s="282"/>
      <c r="I611" s="280"/>
      <c r="J611" s="280"/>
      <c r="K611" s="280"/>
      <c r="L611" s="280"/>
      <c r="M611" s="290"/>
      <c r="N611" s="284"/>
    </row>
    <row r="612" spans="1:14" s="9" customFormat="1" x14ac:dyDescent="0.2">
      <c r="A612" s="279"/>
      <c r="B612" s="280"/>
      <c r="C612" s="279"/>
      <c r="D612" s="280"/>
      <c r="E612" s="280"/>
      <c r="F612" s="281"/>
      <c r="G612" s="280"/>
      <c r="H612" s="282"/>
      <c r="I612" s="280"/>
      <c r="J612" s="280"/>
      <c r="K612" s="280"/>
      <c r="L612" s="280"/>
      <c r="M612" s="290"/>
      <c r="N612" s="284"/>
    </row>
    <row r="613" spans="1:14" s="9" customFormat="1" x14ac:dyDescent="0.2">
      <c r="A613" s="279"/>
      <c r="B613" s="280"/>
      <c r="C613" s="279"/>
      <c r="D613" s="280"/>
      <c r="E613" s="280"/>
      <c r="F613" s="281"/>
      <c r="G613" s="280"/>
      <c r="H613" s="282"/>
      <c r="I613" s="280"/>
      <c r="J613" s="280"/>
      <c r="K613" s="280"/>
      <c r="L613" s="280"/>
      <c r="M613" s="290"/>
      <c r="N613" s="284"/>
    </row>
    <row r="614" spans="1:14" s="9" customFormat="1" x14ac:dyDescent="0.2">
      <c r="A614" s="279"/>
      <c r="B614" s="280"/>
      <c r="C614" s="279"/>
      <c r="D614" s="280"/>
      <c r="E614" s="280"/>
      <c r="F614" s="281"/>
      <c r="G614" s="280"/>
      <c r="H614" s="282"/>
      <c r="I614" s="280"/>
      <c r="J614" s="280"/>
      <c r="K614" s="280"/>
      <c r="L614" s="280"/>
      <c r="M614" s="290"/>
      <c r="N614" s="284"/>
    </row>
    <row r="615" spans="1:14" s="9" customFormat="1" x14ac:dyDescent="0.2">
      <c r="A615" s="279"/>
      <c r="B615" s="280"/>
      <c r="C615" s="279"/>
      <c r="D615" s="280"/>
      <c r="E615" s="280"/>
      <c r="F615" s="281"/>
      <c r="G615" s="280"/>
      <c r="H615" s="282"/>
      <c r="I615" s="280"/>
      <c r="J615" s="280"/>
      <c r="K615" s="280"/>
      <c r="L615" s="280"/>
      <c r="M615" s="290"/>
      <c r="N615" s="284"/>
    </row>
    <row r="616" spans="1:14" s="9" customFormat="1" x14ac:dyDescent="0.2">
      <c r="A616" s="279"/>
      <c r="B616" s="280"/>
      <c r="C616" s="279"/>
      <c r="D616" s="280"/>
      <c r="E616" s="280"/>
      <c r="F616" s="281"/>
      <c r="G616" s="280"/>
      <c r="H616" s="282"/>
      <c r="I616" s="280"/>
      <c r="J616" s="280"/>
      <c r="K616" s="280"/>
      <c r="L616" s="280"/>
      <c r="M616" s="290"/>
      <c r="N616" s="284"/>
    </row>
    <row r="617" spans="1:14" s="9" customFormat="1" x14ac:dyDescent="0.2">
      <c r="A617" s="279"/>
      <c r="B617" s="280"/>
      <c r="C617" s="279"/>
      <c r="D617" s="280"/>
      <c r="E617" s="280"/>
      <c r="F617" s="281"/>
      <c r="G617" s="280"/>
      <c r="H617" s="282"/>
      <c r="I617" s="280"/>
      <c r="J617" s="280"/>
      <c r="K617" s="280"/>
      <c r="L617" s="280"/>
      <c r="M617" s="290"/>
      <c r="N617" s="284"/>
    </row>
    <row r="618" spans="1:14" s="9" customFormat="1" x14ac:dyDescent="0.2">
      <c r="A618" s="279"/>
      <c r="B618" s="280"/>
      <c r="C618" s="279"/>
      <c r="D618" s="280"/>
      <c r="E618" s="280"/>
      <c r="F618" s="281"/>
      <c r="G618" s="280"/>
      <c r="H618" s="282"/>
      <c r="I618" s="280"/>
      <c r="J618" s="280"/>
      <c r="K618" s="280"/>
      <c r="L618" s="280"/>
      <c r="M618" s="290"/>
      <c r="N618" s="284"/>
    </row>
    <row r="619" spans="1:14" s="9" customFormat="1" x14ac:dyDescent="0.2">
      <c r="A619" s="279"/>
      <c r="B619" s="280"/>
      <c r="C619" s="279"/>
      <c r="D619" s="280"/>
      <c r="E619" s="280"/>
      <c r="F619" s="281"/>
      <c r="G619" s="280"/>
      <c r="H619" s="282"/>
      <c r="I619" s="280"/>
      <c r="J619" s="280"/>
      <c r="K619" s="280"/>
      <c r="L619" s="280"/>
      <c r="M619" s="290"/>
      <c r="N619" s="284"/>
    </row>
    <row r="620" spans="1:14" s="9" customFormat="1" x14ac:dyDescent="0.2">
      <c r="A620" s="279"/>
      <c r="B620" s="280"/>
      <c r="C620" s="279"/>
      <c r="D620" s="280"/>
      <c r="E620" s="280"/>
      <c r="F620" s="281"/>
      <c r="G620" s="280"/>
      <c r="H620" s="282"/>
      <c r="I620" s="280"/>
      <c r="J620" s="280"/>
      <c r="K620" s="280"/>
      <c r="L620" s="280"/>
      <c r="M620" s="290"/>
      <c r="N620" s="284"/>
    </row>
    <row r="621" spans="1:14" s="9" customFormat="1" x14ac:dyDescent="0.2">
      <c r="A621" s="279"/>
      <c r="B621" s="280"/>
      <c r="C621" s="279"/>
      <c r="D621" s="280"/>
      <c r="E621" s="280"/>
      <c r="F621" s="281"/>
      <c r="G621" s="280"/>
      <c r="H621" s="282"/>
      <c r="I621" s="280"/>
      <c r="J621" s="280"/>
      <c r="K621" s="280"/>
      <c r="L621" s="280"/>
      <c r="M621" s="290"/>
      <c r="N621" s="284"/>
    </row>
    <row r="622" spans="1:14" s="9" customFormat="1" x14ac:dyDescent="0.2">
      <c r="A622" s="279"/>
      <c r="B622" s="280"/>
      <c r="C622" s="279"/>
      <c r="D622" s="280"/>
      <c r="E622" s="280"/>
      <c r="F622" s="281"/>
      <c r="G622" s="280"/>
      <c r="H622" s="282"/>
      <c r="I622" s="280"/>
      <c r="J622" s="280"/>
      <c r="K622" s="280"/>
      <c r="L622" s="280"/>
      <c r="M622" s="290"/>
      <c r="N622" s="284"/>
    </row>
    <row r="623" spans="1:14" s="9" customFormat="1" x14ac:dyDescent="0.2">
      <c r="A623" s="279"/>
      <c r="B623" s="280"/>
      <c r="C623" s="279"/>
      <c r="D623" s="280"/>
      <c r="E623" s="280"/>
      <c r="F623" s="281"/>
      <c r="G623" s="280"/>
      <c r="H623" s="282"/>
      <c r="I623" s="280"/>
      <c r="J623" s="280"/>
      <c r="K623" s="280"/>
      <c r="L623" s="280"/>
      <c r="M623" s="290"/>
      <c r="N623" s="284"/>
    </row>
    <row r="624" spans="1:14" s="9" customFormat="1" x14ac:dyDescent="0.2">
      <c r="A624" s="279"/>
      <c r="B624" s="280"/>
      <c r="C624" s="279"/>
      <c r="D624" s="280"/>
      <c r="E624" s="280"/>
      <c r="F624" s="281"/>
      <c r="G624" s="280"/>
      <c r="H624" s="282"/>
      <c r="I624" s="280"/>
      <c r="J624" s="280"/>
      <c r="K624" s="280"/>
      <c r="L624" s="280"/>
      <c r="M624" s="290"/>
      <c r="N624" s="284"/>
    </row>
    <row r="625" spans="1:14" s="9" customFormat="1" x14ac:dyDescent="0.2">
      <c r="A625" s="279"/>
      <c r="B625" s="280"/>
      <c r="C625" s="279"/>
      <c r="D625" s="280"/>
      <c r="E625" s="280"/>
      <c r="F625" s="281"/>
      <c r="G625" s="280"/>
      <c r="H625" s="282"/>
      <c r="I625" s="280"/>
      <c r="J625" s="280"/>
      <c r="K625" s="280"/>
      <c r="L625" s="280"/>
      <c r="M625" s="290"/>
      <c r="N625" s="284"/>
    </row>
    <row r="626" spans="1:14" s="9" customFormat="1" x14ac:dyDescent="0.2">
      <c r="A626" s="279"/>
      <c r="B626" s="280"/>
      <c r="C626" s="279"/>
      <c r="D626" s="280"/>
      <c r="E626" s="280"/>
      <c r="F626" s="281"/>
      <c r="G626" s="280"/>
      <c r="H626" s="282"/>
      <c r="I626" s="280"/>
      <c r="J626" s="280"/>
      <c r="K626" s="280"/>
      <c r="L626" s="280"/>
      <c r="M626" s="290"/>
      <c r="N626" s="284"/>
    </row>
    <row r="627" spans="1:14" s="9" customFormat="1" x14ac:dyDescent="0.2">
      <c r="A627" s="279"/>
      <c r="B627" s="280"/>
      <c r="C627" s="279"/>
      <c r="D627" s="280"/>
      <c r="E627" s="280"/>
      <c r="F627" s="281"/>
      <c r="G627" s="280"/>
      <c r="H627" s="282"/>
      <c r="I627" s="280"/>
      <c r="J627" s="280"/>
      <c r="K627" s="280"/>
      <c r="L627" s="280"/>
      <c r="M627" s="290"/>
      <c r="N627" s="284"/>
    </row>
    <row r="628" spans="1:14" s="9" customFormat="1" x14ac:dyDescent="0.2">
      <c r="A628" s="279"/>
      <c r="B628" s="280"/>
      <c r="C628" s="279"/>
      <c r="D628" s="280"/>
      <c r="E628" s="280"/>
      <c r="F628" s="281"/>
      <c r="G628" s="280"/>
      <c r="H628" s="282"/>
      <c r="I628" s="280"/>
      <c r="J628" s="280"/>
      <c r="K628" s="280"/>
      <c r="L628" s="280"/>
      <c r="M628" s="290"/>
      <c r="N628" s="284"/>
    </row>
    <row r="629" spans="1:14" s="9" customFormat="1" x14ac:dyDescent="0.2">
      <c r="A629" s="279"/>
      <c r="B629" s="280"/>
      <c r="C629" s="279"/>
      <c r="D629" s="280"/>
      <c r="E629" s="280"/>
      <c r="F629" s="281"/>
      <c r="G629" s="280"/>
      <c r="H629" s="282"/>
      <c r="I629" s="280"/>
      <c r="J629" s="280"/>
      <c r="K629" s="280"/>
      <c r="L629" s="280"/>
      <c r="M629" s="290"/>
      <c r="N629" s="284"/>
    </row>
    <row r="630" spans="1:14" s="9" customFormat="1" x14ac:dyDescent="0.2">
      <c r="A630" s="279"/>
      <c r="B630" s="280"/>
      <c r="C630" s="279"/>
      <c r="D630" s="280"/>
      <c r="E630" s="280"/>
      <c r="F630" s="281"/>
      <c r="G630" s="280"/>
      <c r="H630" s="282"/>
      <c r="I630" s="280"/>
      <c r="J630" s="280"/>
      <c r="K630" s="280"/>
      <c r="L630" s="280"/>
      <c r="M630" s="290"/>
      <c r="N630" s="284"/>
    </row>
    <row r="631" spans="1:14" s="9" customFormat="1" x14ac:dyDescent="0.2">
      <c r="A631" s="279"/>
      <c r="B631" s="280"/>
      <c r="C631" s="279"/>
      <c r="D631" s="280"/>
      <c r="E631" s="280"/>
      <c r="F631" s="281"/>
      <c r="G631" s="280"/>
      <c r="H631" s="282"/>
      <c r="I631" s="280"/>
      <c r="J631" s="280"/>
      <c r="K631" s="280"/>
      <c r="L631" s="280"/>
      <c r="M631" s="290"/>
      <c r="N631" s="284"/>
    </row>
    <row r="632" spans="1:14" s="9" customFormat="1" x14ac:dyDescent="0.2">
      <c r="A632" s="279"/>
      <c r="B632" s="280"/>
      <c r="C632" s="279"/>
      <c r="D632" s="280"/>
      <c r="E632" s="280"/>
      <c r="F632" s="281"/>
      <c r="G632" s="280"/>
      <c r="H632" s="282"/>
      <c r="I632" s="280"/>
      <c r="J632" s="280"/>
      <c r="K632" s="280"/>
      <c r="L632" s="280"/>
      <c r="M632" s="290"/>
      <c r="N632" s="284"/>
    </row>
    <row r="633" spans="1:14" s="9" customFormat="1" x14ac:dyDescent="0.2">
      <c r="A633" s="279"/>
      <c r="B633" s="280"/>
      <c r="C633" s="279"/>
      <c r="D633" s="280"/>
      <c r="E633" s="280"/>
      <c r="F633" s="281"/>
      <c r="G633" s="280"/>
      <c r="H633" s="282"/>
      <c r="I633" s="280"/>
      <c r="J633" s="280"/>
      <c r="K633" s="280"/>
      <c r="L633" s="280"/>
      <c r="M633" s="290"/>
      <c r="N633" s="284"/>
    </row>
    <row r="634" spans="1:14" s="9" customFormat="1" x14ac:dyDescent="0.2">
      <c r="A634" s="279"/>
      <c r="B634" s="280"/>
      <c r="C634" s="279"/>
      <c r="D634" s="280"/>
      <c r="E634" s="280"/>
      <c r="F634" s="281"/>
      <c r="G634" s="280"/>
      <c r="H634" s="282"/>
      <c r="I634" s="280"/>
      <c r="J634" s="280"/>
      <c r="K634" s="280"/>
      <c r="L634" s="280"/>
      <c r="M634" s="290"/>
      <c r="N634" s="284"/>
    </row>
    <row r="635" spans="1:14" s="9" customFormat="1" x14ac:dyDescent="0.2">
      <c r="A635" s="279"/>
      <c r="B635" s="280"/>
      <c r="C635" s="279"/>
      <c r="D635" s="280"/>
      <c r="E635" s="280"/>
      <c r="F635" s="281"/>
      <c r="G635" s="280"/>
      <c r="H635" s="282"/>
      <c r="I635" s="280"/>
      <c r="J635" s="280"/>
      <c r="K635" s="280"/>
      <c r="L635" s="280"/>
      <c r="M635" s="290"/>
      <c r="N635" s="284"/>
    </row>
    <row r="636" spans="1:14" s="9" customFormat="1" x14ac:dyDescent="0.2">
      <c r="A636" s="279"/>
      <c r="B636" s="280"/>
      <c r="C636" s="279"/>
      <c r="D636" s="280"/>
      <c r="E636" s="280"/>
      <c r="F636" s="281"/>
      <c r="G636" s="280"/>
      <c r="H636" s="282"/>
      <c r="I636" s="280"/>
      <c r="J636" s="280"/>
      <c r="K636" s="280"/>
      <c r="L636" s="280"/>
      <c r="M636" s="290"/>
      <c r="N636" s="284"/>
    </row>
    <row r="637" spans="1:14" s="9" customFormat="1" x14ac:dyDescent="0.2">
      <c r="A637" s="279"/>
      <c r="B637" s="280"/>
      <c r="C637" s="279"/>
      <c r="D637" s="280"/>
      <c r="E637" s="280"/>
      <c r="F637" s="281"/>
      <c r="G637" s="280"/>
      <c r="H637" s="282"/>
      <c r="I637" s="280"/>
      <c r="J637" s="280"/>
      <c r="K637" s="280"/>
      <c r="L637" s="280"/>
      <c r="M637" s="290"/>
      <c r="N637" s="284"/>
    </row>
    <row r="638" spans="1:14" s="9" customFormat="1" x14ac:dyDescent="0.2">
      <c r="A638" s="279"/>
      <c r="B638" s="280"/>
      <c r="C638" s="279"/>
      <c r="D638" s="280"/>
      <c r="E638" s="280"/>
      <c r="F638" s="281"/>
      <c r="G638" s="280"/>
      <c r="H638" s="282"/>
      <c r="I638" s="280"/>
      <c r="J638" s="280"/>
      <c r="K638" s="280"/>
      <c r="L638" s="280"/>
      <c r="M638" s="290"/>
      <c r="N638" s="284"/>
    </row>
    <row r="639" spans="1:14" s="9" customFormat="1" x14ac:dyDescent="0.2">
      <c r="A639" s="279"/>
      <c r="B639" s="280"/>
      <c r="C639" s="279"/>
      <c r="D639" s="280"/>
      <c r="E639" s="280"/>
      <c r="F639" s="281"/>
      <c r="G639" s="280"/>
      <c r="H639" s="282"/>
      <c r="I639" s="280"/>
      <c r="J639" s="280"/>
      <c r="K639" s="280"/>
      <c r="L639" s="280"/>
      <c r="M639" s="290"/>
      <c r="N639" s="284"/>
    </row>
    <row r="640" spans="1:14" s="9" customFormat="1" x14ac:dyDescent="0.2">
      <c r="A640" s="279"/>
      <c r="B640" s="280"/>
      <c r="C640" s="279"/>
      <c r="D640" s="280"/>
      <c r="E640" s="280"/>
      <c r="F640" s="281"/>
      <c r="G640" s="280"/>
      <c r="H640" s="282"/>
      <c r="I640" s="280"/>
      <c r="J640" s="280"/>
      <c r="K640" s="280"/>
      <c r="L640" s="280"/>
      <c r="M640" s="290"/>
      <c r="N640" s="284"/>
    </row>
    <row r="641" spans="1:14" s="9" customFormat="1" x14ac:dyDescent="0.2">
      <c r="A641" s="279"/>
      <c r="B641" s="280"/>
      <c r="C641" s="279"/>
      <c r="D641" s="280"/>
      <c r="E641" s="280"/>
      <c r="F641" s="281"/>
      <c r="G641" s="280"/>
      <c r="H641" s="282"/>
      <c r="I641" s="280"/>
      <c r="J641" s="280"/>
      <c r="K641" s="280"/>
      <c r="L641" s="280"/>
      <c r="M641" s="290"/>
      <c r="N641" s="284"/>
    </row>
    <row r="642" spans="1:14" s="9" customFormat="1" x14ac:dyDescent="0.2">
      <c r="A642" s="279"/>
      <c r="B642" s="280"/>
      <c r="C642" s="279"/>
      <c r="D642" s="280"/>
      <c r="E642" s="280"/>
      <c r="F642" s="281"/>
      <c r="G642" s="280"/>
      <c r="H642" s="282"/>
      <c r="I642" s="280"/>
      <c r="J642" s="280"/>
      <c r="K642" s="280"/>
      <c r="L642" s="280"/>
      <c r="M642" s="290"/>
      <c r="N642" s="284"/>
    </row>
    <row r="643" spans="1:14" s="9" customFormat="1" x14ac:dyDescent="0.2">
      <c r="A643" s="279"/>
      <c r="B643" s="280"/>
      <c r="C643" s="279"/>
      <c r="D643" s="280"/>
      <c r="E643" s="280"/>
      <c r="F643" s="281"/>
      <c r="G643" s="280"/>
      <c r="H643" s="282"/>
      <c r="I643" s="280"/>
      <c r="J643" s="280"/>
      <c r="K643" s="280"/>
      <c r="L643" s="280"/>
      <c r="M643" s="290"/>
      <c r="N643" s="284"/>
    </row>
    <row r="644" spans="1:14" s="9" customFormat="1" x14ac:dyDescent="0.2">
      <c r="A644" s="279"/>
      <c r="B644" s="280"/>
      <c r="C644" s="279"/>
      <c r="D644" s="280"/>
      <c r="E644" s="280"/>
      <c r="F644" s="281"/>
      <c r="G644" s="280"/>
      <c r="H644" s="282"/>
      <c r="I644" s="280"/>
      <c r="J644" s="280"/>
      <c r="K644" s="280"/>
      <c r="L644" s="280"/>
      <c r="M644" s="290"/>
      <c r="N644" s="284"/>
    </row>
    <row r="645" spans="1:14" s="9" customFormat="1" x14ac:dyDescent="0.2">
      <c r="A645" s="279"/>
      <c r="B645" s="280"/>
      <c r="C645" s="279"/>
      <c r="D645" s="280"/>
      <c r="E645" s="280"/>
      <c r="F645" s="281"/>
      <c r="G645" s="280"/>
      <c r="H645" s="282"/>
      <c r="I645" s="280"/>
      <c r="J645" s="280"/>
      <c r="K645" s="280"/>
      <c r="L645" s="280"/>
      <c r="M645" s="290"/>
      <c r="N645" s="284"/>
    </row>
    <row r="646" spans="1:14" s="9" customFormat="1" x14ac:dyDescent="0.2">
      <c r="A646" s="279"/>
      <c r="B646" s="280"/>
      <c r="C646" s="279"/>
      <c r="D646" s="280"/>
      <c r="E646" s="280"/>
      <c r="F646" s="281"/>
      <c r="G646" s="280"/>
      <c r="H646" s="282"/>
      <c r="I646" s="280"/>
      <c r="J646" s="280"/>
      <c r="K646" s="280"/>
      <c r="L646" s="280"/>
      <c r="M646" s="290"/>
      <c r="N646" s="284"/>
    </row>
    <row r="647" spans="1:14" s="9" customFormat="1" x14ac:dyDescent="0.2">
      <c r="A647" s="279"/>
      <c r="B647" s="280"/>
      <c r="C647" s="279"/>
      <c r="D647" s="280"/>
      <c r="E647" s="280"/>
      <c r="F647" s="281"/>
      <c r="G647" s="280"/>
      <c r="H647" s="282"/>
      <c r="I647" s="280"/>
      <c r="J647" s="280"/>
      <c r="K647" s="280"/>
      <c r="L647" s="280"/>
      <c r="M647" s="290"/>
      <c r="N647" s="284"/>
    </row>
    <row r="648" spans="1:14" s="9" customFormat="1" x14ac:dyDescent="0.2">
      <c r="A648" s="279"/>
      <c r="B648" s="280"/>
      <c r="C648" s="279"/>
      <c r="D648" s="280"/>
      <c r="E648" s="280"/>
      <c r="F648" s="281"/>
      <c r="G648" s="280"/>
      <c r="H648" s="282"/>
      <c r="I648" s="280"/>
      <c r="J648" s="280"/>
      <c r="K648" s="280"/>
      <c r="L648" s="280"/>
      <c r="M648" s="290"/>
      <c r="N648" s="284"/>
    </row>
    <row r="649" spans="1:14" s="9" customFormat="1" x14ac:dyDescent="0.2">
      <c r="A649" s="279"/>
      <c r="B649" s="280"/>
      <c r="C649" s="279"/>
      <c r="D649" s="280"/>
      <c r="E649" s="280"/>
      <c r="F649" s="281"/>
      <c r="G649" s="280"/>
      <c r="H649" s="282"/>
      <c r="I649" s="280"/>
      <c r="J649" s="280"/>
      <c r="K649" s="280"/>
      <c r="L649" s="280"/>
      <c r="M649" s="290"/>
      <c r="N649" s="284"/>
    </row>
    <row r="650" spans="1:14" s="9" customFormat="1" x14ac:dyDescent="0.2">
      <c r="A650" s="279"/>
      <c r="B650" s="280"/>
      <c r="C650" s="279"/>
      <c r="D650" s="280"/>
      <c r="E650" s="280"/>
      <c r="F650" s="281"/>
      <c r="G650" s="280"/>
      <c r="H650" s="282"/>
      <c r="I650" s="280"/>
      <c r="J650" s="280"/>
      <c r="K650" s="280"/>
      <c r="L650" s="280"/>
      <c r="M650" s="290"/>
      <c r="N650" s="284"/>
    </row>
    <row r="651" spans="1:14" s="9" customFormat="1" x14ac:dyDescent="0.2">
      <c r="A651" s="279"/>
      <c r="B651" s="280"/>
      <c r="C651" s="279"/>
      <c r="D651" s="280"/>
      <c r="E651" s="280"/>
      <c r="F651" s="281"/>
      <c r="G651" s="280"/>
      <c r="H651" s="282"/>
      <c r="I651" s="280"/>
      <c r="J651" s="280"/>
      <c r="K651" s="280"/>
      <c r="L651" s="280"/>
      <c r="M651" s="290"/>
      <c r="N651" s="284"/>
    </row>
    <row r="652" spans="1:14" s="9" customFormat="1" x14ac:dyDescent="0.2">
      <c r="A652" s="279"/>
      <c r="B652" s="280"/>
      <c r="C652" s="279"/>
      <c r="D652" s="280"/>
      <c r="E652" s="280"/>
      <c r="F652" s="281"/>
      <c r="G652" s="280"/>
      <c r="H652" s="282"/>
      <c r="I652" s="280"/>
      <c r="J652" s="280"/>
      <c r="K652" s="280"/>
      <c r="L652" s="280"/>
      <c r="M652" s="290"/>
      <c r="N652" s="284"/>
    </row>
    <row r="653" spans="1:14" s="9" customFormat="1" x14ac:dyDescent="0.2">
      <c r="A653" s="279"/>
      <c r="B653" s="280"/>
      <c r="C653" s="279"/>
      <c r="D653" s="280"/>
      <c r="E653" s="280"/>
      <c r="F653" s="281"/>
      <c r="G653" s="280"/>
      <c r="H653" s="282"/>
      <c r="I653" s="280"/>
      <c r="J653" s="280"/>
      <c r="K653" s="280"/>
      <c r="L653" s="280"/>
      <c r="M653" s="290"/>
      <c r="N653" s="284"/>
    </row>
    <row r="654" spans="1:14" s="9" customFormat="1" x14ac:dyDescent="0.2">
      <c r="A654" s="279"/>
      <c r="B654" s="280"/>
      <c r="C654" s="279"/>
      <c r="D654" s="280"/>
      <c r="E654" s="280"/>
      <c r="F654" s="281"/>
      <c r="G654" s="280"/>
      <c r="H654" s="282"/>
      <c r="I654" s="280"/>
      <c r="J654" s="280"/>
      <c r="K654" s="280"/>
      <c r="L654" s="280"/>
      <c r="M654" s="290"/>
      <c r="N654" s="284"/>
    </row>
    <row r="655" spans="1:14" s="9" customFormat="1" x14ac:dyDescent="0.2">
      <c r="A655" s="279"/>
      <c r="B655" s="280"/>
      <c r="C655" s="279"/>
      <c r="D655" s="280"/>
      <c r="E655" s="280"/>
      <c r="F655" s="281"/>
      <c r="G655" s="280"/>
      <c r="H655" s="282"/>
      <c r="I655" s="280"/>
      <c r="J655" s="280"/>
      <c r="K655" s="280"/>
      <c r="L655" s="280"/>
      <c r="M655" s="290"/>
      <c r="N655" s="284"/>
    </row>
    <row r="656" spans="1:14" s="9" customFormat="1" x14ac:dyDescent="0.2">
      <c r="A656" s="279"/>
      <c r="B656" s="280"/>
      <c r="C656" s="279"/>
      <c r="D656" s="280"/>
      <c r="E656" s="280"/>
      <c r="F656" s="281"/>
      <c r="G656" s="280"/>
      <c r="H656" s="282"/>
      <c r="I656" s="280"/>
      <c r="J656" s="280"/>
      <c r="K656" s="280"/>
      <c r="L656" s="280"/>
      <c r="M656" s="290"/>
      <c r="N656" s="284"/>
    </row>
    <row r="657" spans="1:14" s="9" customFormat="1" x14ac:dyDescent="0.2">
      <c r="A657" s="279"/>
      <c r="B657" s="280"/>
      <c r="C657" s="279"/>
      <c r="D657" s="280"/>
      <c r="E657" s="280"/>
      <c r="F657" s="281"/>
      <c r="G657" s="280"/>
      <c r="H657" s="282"/>
      <c r="I657" s="280"/>
      <c r="J657" s="280"/>
      <c r="K657" s="280"/>
      <c r="L657" s="280"/>
      <c r="M657" s="290"/>
      <c r="N657" s="284"/>
    </row>
    <row r="658" spans="1:14" s="9" customFormat="1" x14ac:dyDescent="0.2">
      <c r="A658" s="279"/>
      <c r="B658" s="280"/>
      <c r="C658" s="279"/>
      <c r="D658" s="280"/>
      <c r="E658" s="280"/>
      <c r="F658" s="281"/>
      <c r="G658" s="280"/>
      <c r="H658" s="282"/>
      <c r="I658" s="280"/>
      <c r="J658" s="280"/>
      <c r="K658" s="280"/>
      <c r="L658" s="280"/>
      <c r="M658" s="290"/>
      <c r="N658" s="284"/>
    </row>
    <row r="659" spans="1:14" s="9" customFormat="1" x14ac:dyDescent="0.2">
      <c r="A659" s="279"/>
      <c r="B659" s="280"/>
      <c r="C659" s="279"/>
      <c r="D659" s="280"/>
      <c r="E659" s="280"/>
      <c r="F659" s="281"/>
      <c r="G659" s="280"/>
      <c r="H659" s="282"/>
      <c r="I659" s="280"/>
      <c r="J659" s="280"/>
      <c r="K659" s="280"/>
      <c r="L659" s="280"/>
      <c r="M659" s="290"/>
      <c r="N659" s="284"/>
    </row>
    <row r="660" spans="1:14" s="9" customFormat="1" x14ac:dyDescent="0.2">
      <c r="A660" s="279"/>
      <c r="B660" s="280"/>
      <c r="C660" s="279"/>
      <c r="D660" s="280"/>
      <c r="E660" s="280"/>
      <c r="F660" s="281"/>
      <c r="G660" s="280"/>
      <c r="H660" s="282"/>
      <c r="I660" s="280"/>
      <c r="J660" s="280"/>
      <c r="K660" s="280"/>
      <c r="L660" s="280"/>
      <c r="M660" s="290"/>
      <c r="N660" s="284"/>
    </row>
    <row r="661" spans="1:14" s="9" customFormat="1" x14ac:dyDescent="0.2">
      <c r="A661" s="279"/>
      <c r="B661" s="280"/>
      <c r="C661" s="279"/>
      <c r="D661" s="280"/>
      <c r="E661" s="280"/>
      <c r="F661" s="281"/>
      <c r="G661" s="280"/>
      <c r="H661" s="282"/>
      <c r="I661" s="280"/>
      <c r="J661" s="280"/>
      <c r="K661" s="280"/>
      <c r="L661" s="280"/>
      <c r="M661" s="290"/>
      <c r="N661" s="284"/>
    </row>
    <row r="662" spans="1:14" s="9" customFormat="1" x14ac:dyDescent="0.2">
      <c r="A662" s="279"/>
      <c r="B662" s="280"/>
      <c r="C662" s="279"/>
      <c r="D662" s="280"/>
      <c r="E662" s="280"/>
      <c r="F662" s="281"/>
      <c r="G662" s="280"/>
      <c r="H662" s="282"/>
      <c r="I662" s="280"/>
      <c r="J662" s="280"/>
      <c r="K662" s="280"/>
      <c r="L662" s="280"/>
      <c r="M662" s="290"/>
      <c r="N662" s="284"/>
    </row>
    <row r="663" spans="1:14" s="9" customFormat="1" x14ac:dyDescent="0.2">
      <c r="A663" s="279"/>
      <c r="B663" s="280"/>
      <c r="C663" s="279"/>
      <c r="D663" s="280"/>
      <c r="E663" s="280"/>
      <c r="F663" s="281"/>
      <c r="G663" s="280"/>
      <c r="H663" s="282"/>
      <c r="I663" s="280"/>
      <c r="J663" s="280"/>
      <c r="K663" s="280"/>
      <c r="L663" s="280"/>
      <c r="M663" s="290"/>
      <c r="N663" s="284"/>
    </row>
    <row r="664" spans="1:14" s="9" customFormat="1" x14ac:dyDescent="0.2">
      <c r="A664" s="279"/>
      <c r="B664" s="280"/>
      <c r="C664" s="279"/>
      <c r="D664" s="280"/>
      <c r="E664" s="280"/>
      <c r="F664" s="281"/>
      <c r="G664" s="280"/>
      <c r="H664" s="282"/>
      <c r="I664" s="280"/>
      <c r="J664" s="280"/>
      <c r="K664" s="280"/>
      <c r="L664" s="280"/>
      <c r="M664" s="290"/>
      <c r="N664" s="284"/>
    </row>
    <row r="665" spans="1:14" s="9" customFormat="1" x14ac:dyDescent="0.2">
      <c r="A665" s="279"/>
      <c r="B665" s="280"/>
      <c r="C665" s="279"/>
      <c r="D665" s="280"/>
      <c r="E665" s="280"/>
      <c r="F665" s="281"/>
      <c r="G665" s="280"/>
      <c r="H665" s="282"/>
      <c r="I665" s="280"/>
      <c r="J665" s="280"/>
      <c r="K665" s="280"/>
      <c r="L665" s="280"/>
      <c r="M665" s="290"/>
      <c r="N665" s="284"/>
    </row>
    <row r="666" spans="1:14" s="9" customFormat="1" x14ac:dyDescent="0.2">
      <c r="A666" s="279"/>
      <c r="B666" s="280"/>
      <c r="C666" s="279"/>
      <c r="D666" s="280"/>
      <c r="E666" s="280"/>
      <c r="F666" s="281"/>
      <c r="G666" s="280"/>
      <c r="H666" s="282"/>
      <c r="I666" s="280"/>
      <c r="J666" s="280"/>
      <c r="K666" s="280"/>
      <c r="L666" s="280"/>
      <c r="M666" s="290"/>
      <c r="N666" s="284"/>
    </row>
    <row r="667" spans="1:14" s="9" customFormat="1" x14ac:dyDescent="0.2">
      <c r="A667" s="279"/>
      <c r="B667" s="280"/>
      <c r="C667" s="279"/>
      <c r="D667" s="280"/>
      <c r="E667" s="280"/>
      <c r="F667" s="281"/>
      <c r="G667" s="280"/>
      <c r="H667" s="282"/>
      <c r="I667" s="280"/>
      <c r="J667" s="280"/>
      <c r="K667" s="280"/>
      <c r="L667" s="280"/>
      <c r="M667" s="290"/>
      <c r="N667" s="284"/>
    </row>
    <row r="668" spans="1:14" s="9" customFormat="1" x14ac:dyDescent="0.2">
      <c r="A668" s="279"/>
      <c r="B668" s="280"/>
      <c r="C668" s="279"/>
      <c r="D668" s="280"/>
      <c r="E668" s="280"/>
      <c r="F668" s="281"/>
      <c r="G668" s="280"/>
      <c r="H668" s="282"/>
      <c r="I668" s="280"/>
      <c r="J668" s="280"/>
      <c r="K668" s="280"/>
      <c r="L668" s="280"/>
      <c r="M668" s="290"/>
      <c r="N668" s="284"/>
    </row>
    <row r="669" spans="1:14" s="9" customFormat="1" x14ac:dyDescent="0.2">
      <c r="A669" s="279"/>
      <c r="B669" s="280"/>
      <c r="C669" s="279"/>
      <c r="D669" s="280"/>
      <c r="E669" s="280"/>
      <c r="F669" s="281"/>
      <c r="G669" s="280"/>
      <c r="H669" s="282"/>
      <c r="I669" s="280"/>
      <c r="J669" s="280"/>
      <c r="K669" s="280"/>
      <c r="L669" s="280"/>
      <c r="M669" s="290"/>
      <c r="N669" s="284"/>
    </row>
    <row r="670" spans="1:14" s="9" customFormat="1" x14ac:dyDescent="0.2">
      <c r="A670" s="279"/>
      <c r="B670" s="280"/>
      <c r="C670" s="279"/>
      <c r="D670" s="280"/>
      <c r="E670" s="280"/>
      <c r="F670" s="281"/>
      <c r="G670" s="280"/>
      <c r="H670" s="282"/>
      <c r="I670" s="280"/>
      <c r="J670" s="280"/>
      <c r="K670" s="280"/>
      <c r="L670" s="280"/>
      <c r="M670" s="290"/>
      <c r="N670" s="284"/>
    </row>
    <row r="671" spans="1:14" s="9" customFormat="1" x14ac:dyDescent="0.2">
      <c r="A671" s="279"/>
      <c r="B671" s="280"/>
      <c r="C671" s="279"/>
      <c r="D671" s="280"/>
      <c r="E671" s="280"/>
      <c r="F671" s="281"/>
      <c r="G671" s="280"/>
      <c r="H671" s="282"/>
      <c r="I671" s="280"/>
      <c r="J671" s="280"/>
      <c r="K671" s="280"/>
      <c r="L671" s="280"/>
      <c r="M671" s="290"/>
      <c r="N671" s="284"/>
    </row>
    <row r="672" spans="1:14" s="9" customFormat="1" x14ac:dyDescent="0.2">
      <c r="A672" s="279"/>
      <c r="B672" s="280"/>
      <c r="C672" s="279"/>
      <c r="D672" s="280"/>
      <c r="E672" s="280"/>
      <c r="F672" s="281"/>
      <c r="G672" s="280"/>
      <c r="H672" s="282"/>
      <c r="I672" s="280"/>
      <c r="J672" s="280"/>
      <c r="K672" s="280"/>
      <c r="L672" s="280"/>
      <c r="M672" s="290"/>
      <c r="N672" s="284"/>
    </row>
    <row r="673" spans="1:14" s="9" customFormat="1" x14ac:dyDescent="0.2">
      <c r="A673" s="279"/>
      <c r="B673" s="280"/>
      <c r="C673" s="279"/>
      <c r="D673" s="280"/>
      <c r="E673" s="280"/>
      <c r="F673" s="281"/>
      <c r="G673" s="280"/>
      <c r="H673" s="282"/>
      <c r="I673" s="280"/>
      <c r="J673" s="280"/>
      <c r="K673" s="280"/>
      <c r="L673" s="280"/>
      <c r="M673" s="290"/>
      <c r="N673" s="284"/>
    </row>
    <row r="674" spans="1:14" s="9" customFormat="1" x14ac:dyDescent="0.2">
      <c r="A674" s="279"/>
      <c r="B674" s="280"/>
      <c r="C674" s="279"/>
      <c r="D674" s="280"/>
      <c r="E674" s="280"/>
      <c r="F674" s="281"/>
      <c r="G674" s="280"/>
      <c r="H674" s="282"/>
      <c r="I674" s="280"/>
      <c r="J674" s="280"/>
      <c r="K674" s="280"/>
      <c r="L674" s="280"/>
      <c r="M674" s="290"/>
      <c r="N674" s="284"/>
    </row>
    <row r="675" spans="1:14" s="9" customFormat="1" x14ac:dyDescent="0.2">
      <c r="A675" s="279"/>
      <c r="B675" s="280"/>
      <c r="C675" s="279"/>
      <c r="D675" s="280"/>
      <c r="E675" s="280"/>
      <c r="F675" s="281"/>
      <c r="G675" s="280"/>
      <c r="H675" s="282"/>
      <c r="I675" s="280"/>
      <c r="J675" s="280"/>
      <c r="K675" s="280"/>
      <c r="L675" s="280"/>
      <c r="M675" s="290"/>
      <c r="N675" s="284"/>
    </row>
    <row r="676" spans="1:14" s="9" customFormat="1" x14ac:dyDescent="0.2">
      <c r="A676" s="279"/>
      <c r="B676" s="280"/>
      <c r="C676" s="279"/>
      <c r="D676" s="280"/>
      <c r="E676" s="280"/>
      <c r="F676" s="281"/>
      <c r="G676" s="280"/>
      <c r="H676" s="282"/>
      <c r="I676" s="280"/>
      <c r="J676" s="280"/>
      <c r="K676" s="280"/>
      <c r="L676" s="280"/>
      <c r="M676" s="290"/>
      <c r="N676" s="284"/>
    </row>
    <row r="677" spans="1:14" s="9" customFormat="1" x14ac:dyDescent="0.2">
      <c r="A677" s="279"/>
      <c r="B677" s="280"/>
      <c r="C677" s="279"/>
      <c r="D677" s="280"/>
      <c r="E677" s="280"/>
      <c r="F677" s="281"/>
      <c r="G677" s="280"/>
      <c r="H677" s="282"/>
      <c r="I677" s="280"/>
      <c r="J677" s="280"/>
      <c r="K677" s="280"/>
      <c r="L677" s="280"/>
      <c r="M677" s="290"/>
      <c r="N677" s="284"/>
    </row>
    <row r="678" spans="1:14" s="9" customFormat="1" x14ac:dyDescent="0.2">
      <c r="A678" s="279"/>
      <c r="B678" s="280"/>
      <c r="C678" s="279"/>
      <c r="D678" s="280"/>
      <c r="E678" s="280"/>
      <c r="F678" s="281"/>
      <c r="G678" s="280"/>
      <c r="H678" s="282"/>
      <c r="I678" s="280"/>
      <c r="J678" s="280"/>
      <c r="K678" s="280"/>
      <c r="L678" s="280"/>
      <c r="M678" s="290"/>
      <c r="N678" s="284"/>
    </row>
    <row r="679" spans="1:14" s="9" customFormat="1" x14ac:dyDescent="0.2">
      <c r="A679" s="279"/>
      <c r="B679" s="280"/>
      <c r="C679" s="279"/>
      <c r="D679" s="280"/>
      <c r="E679" s="280"/>
      <c r="F679" s="281"/>
      <c r="G679" s="280"/>
      <c r="H679" s="282"/>
      <c r="I679" s="280"/>
      <c r="J679" s="280"/>
      <c r="K679" s="280"/>
      <c r="L679" s="280"/>
      <c r="M679" s="290"/>
      <c r="N679" s="284"/>
    </row>
    <row r="680" spans="1:14" s="9" customFormat="1" x14ac:dyDescent="0.2">
      <c r="A680" s="279"/>
      <c r="B680" s="280"/>
      <c r="C680" s="279"/>
      <c r="D680" s="280"/>
      <c r="E680" s="280"/>
      <c r="F680" s="281"/>
      <c r="G680" s="280"/>
      <c r="H680" s="282"/>
      <c r="I680" s="280"/>
      <c r="J680" s="280"/>
      <c r="K680" s="280"/>
      <c r="L680" s="280"/>
      <c r="M680" s="290"/>
      <c r="N680" s="284"/>
    </row>
    <row r="681" spans="1:14" s="9" customFormat="1" x14ac:dyDescent="0.2">
      <c r="A681" s="279"/>
      <c r="B681" s="280"/>
      <c r="C681" s="279"/>
      <c r="D681" s="280"/>
      <c r="E681" s="280"/>
      <c r="F681" s="281"/>
      <c r="G681" s="280"/>
      <c r="H681" s="282"/>
      <c r="I681" s="280"/>
      <c r="J681" s="280"/>
      <c r="K681" s="280"/>
      <c r="L681" s="280"/>
      <c r="M681" s="290"/>
      <c r="N681" s="284"/>
    </row>
    <row r="682" spans="1:14" s="9" customFormat="1" x14ac:dyDescent="0.2">
      <c r="A682" s="279"/>
      <c r="B682" s="280"/>
      <c r="C682" s="279"/>
      <c r="D682" s="280"/>
      <c r="E682" s="280"/>
      <c r="F682" s="281"/>
      <c r="G682" s="280"/>
      <c r="H682" s="282"/>
      <c r="I682" s="280"/>
      <c r="J682" s="280"/>
      <c r="K682" s="280"/>
      <c r="L682" s="280"/>
      <c r="M682" s="290"/>
      <c r="N682" s="284"/>
    </row>
    <row r="683" spans="1:14" s="9" customFormat="1" x14ac:dyDescent="0.2">
      <c r="A683" s="279"/>
      <c r="B683" s="280"/>
      <c r="C683" s="279"/>
      <c r="D683" s="280"/>
      <c r="E683" s="280"/>
      <c r="F683" s="281"/>
      <c r="G683" s="280"/>
      <c r="H683" s="282"/>
      <c r="I683" s="280"/>
      <c r="J683" s="280"/>
      <c r="K683" s="280"/>
      <c r="L683" s="280"/>
      <c r="M683" s="290"/>
      <c r="N683" s="284"/>
    </row>
    <row r="684" spans="1:14" s="9" customFormat="1" x14ac:dyDescent="0.2">
      <c r="A684" s="279"/>
      <c r="B684" s="280"/>
      <c r="C684" s="279"/>
      <c r="D684" s="280"/>
      <c r="E684" s="280"/>
      <c r="F684" s="281"/>
      <c r="G684" s="280"/>
      <c r="H684" s="282"/>
      <c r="I684" s="280"/>
      <c r="J684" s="280"/>
      <c r="K684" s="280"/>
      <c r="L684" s="280"/>
      <c r="M684" s="290"/>
      <c r="N684" s="284"/>
    </row>
    <row r="685" spans="1:14" s="9" customFormat="1" x14ac:dyDescent="0.2">
      <c r="A685" s="279"/>
      <c r="B685" s="280"/>
      <c r="C685" s="279"/>
      <c r="D685" s="280"/>
      <c r="E685" s="280"/>
      <c r="F685" s="281"/>
      <c r="G685" s="280"/>
      <c r="H685" s="282"/>
      <c r="I685" s="280"/>
      <c r="J685" s="280"/>
      <c r="K685" s="280"/>
      <c r="L685" s="280"/>
      <c r="M685" s="290"/>
      <c r="N685" s="284"/>
    </row>
    <row r="686" spans="1:14" s="9" customFormat="1" x14ac:dyDescent="0.2">
      <c r="A686" s="279"/>
      <c r="B686" s="280"/>
      <c r="C686" s="279"/>
      <c r="D686" s="280"/>
      <c r="E686" s="280"/>
      <c r="F686" s="281"/>
      <c r="G686" s="280"/>
      <c r="H686" s="282"/>
      <c r="I686" s="280"/>
      <c r="J686" s="280"/>
      <c r="K686" s="280"/>
      <c r="L686" s="280"/>
      <c r="M686" s="290"/>
      <c r="N686" s="284"/>
    </row>
    <row r="687" spans="1:14" s="9" customFormat="1" x14ac:dyDescent="0.2">
      <c r="A687" s="279"/>
      <c r="B687" s="280"/>
      <c r="C687" s="279"/>
      <c r="D687" s="280"/>
      <c r="E687" s="280"/>
      <c r="F687" s="281"/>
      <c r="G687" s="280"/>
      <c r="H687" s="282"/>
      <c r="I687" s="280"/>
      <c r="J687" s="280"/>
      <c r="K687" s="280"/>
      <c r="L687" s="280"/>
      <c r="M687" s="290"/>
      <c r="N687" s="284"/>
    </row>
    <row r="688" spans="1:14" s="9" customFormat="1" x14ac:dyDescent="0.2">
      <c r="A688" s="279"/>
      <c r="B688" s="280"/>
      <c r="C688" s="279"/>
      <c r="D688" s="280"/>
      <c r="E688" s="280"/>
      <c r="F688" s="281"/>
      <c r="G688" s="280"/>
      <c r="H688" s="282"/>
      <c r="I688" s="280"/>
      <c r="J688" s="280"/>
      <c r="K688" s="280"/>
      <c r="L688" s="280"/>
      <c r="M688" s="290"/>
      <c r="N688" s="284"/>
    </row>
    <row r="689" spans="1:14" s="9" customFormat="1" x14ac:dyDescent="0.2">
      <c r="A689" s="279"/>
      <c r="B689" s="280"/>
      <c r="C689" s="279"/>
      <c r="D689" s="280"/>
      <c r="E689" s="280"/>
      <c r="F689" s="281"/>
      <c r="G689" s="280"/>
      <c r="H689" s="282"/>
      <c r="I689" s="280"/>
      <c r="J689" s="280"/>
      <c r="K689" s="280"/>
      <c r="L689" s="280"/>
      <c r="M689" s="290"/>
      <c r="N689" s="284"/>
    </row>
    <row r="690" spans="1:14" s="9" customFormat="1" x14ac:dyDescent="0.2">
      <c r="A690" s="279"/>
      <c r="B690" s="280"/>
      <c r="C690" s="279"/>
      <c r="D690" s="280"/>
      <c r="E690" s="280"/>
      <c r="F690" s="281"/>
      <c r="G690" s="280"/>
      <c r="H690" s="282"/>
      <c r="I690" s="280"/>
      <c r="J690" s="280"/>
      <c r="K690" s="280"/>
      <c r="L690" s="280"/>
      <c r="M690" s="290"/>
      <c r="N690" s="284"/>
    </row>
    <row r="691" spans="1:14" s="9" customFormat="1" x14ac:dyDescent="0.2">
      <c r="A691" s="279"/>
      <c r="B691" s="280"/>
      <c r="C691" s="279"/>
      <c r="D691" s="280"/>
      <c r="E691" s="280"/>
      <c r="F691" s="281"/>
      <c r="G691" s="280"/>
      <c r="H691" s="282"/>
      <c r="I691" s="280"/>
      <c r="J691" s="280"/>
      <c r="K691" s="280"/>
      <c r="L691" s="280"/>
      <c r="M691" s="290"/>
      <c r="N691" s="284"/>
    </row>
    <row r="692" spans="1:14" s="9" customFormat="1" x14ac:dyDescent="0.2">
      <c r="A692" s="279"/>
      <c r="B692" s="280"/>
      <c r="C692" s="279"/>
      <c r="D692" s="280"/>
      <c r="E692" s="280"/>
      <c r="F692" s="281"/>
      <c r="G692" s="280"/>
      <c r="H692" s="282"/>
      <c r="I692" s="280"/>
      <c r="J692" s="280"/>
      <c r="K692" s="280"/>
      <c r="L692" s="280"/>
      <c r="M692" s="290"/>
      <c r="N692" s="284"/>
    </row>
    <row r="693" spans="1:14" s="9" customFormat="1" x14ac:dyDescent="0.2">
      <c r="A693" s="279"/>
      <c r="B693" s="280"/>
      <c r="C693" s="279"/>
      <c r="D693" s="280"/>
      <c r="E693" s="280"/>
      <c r="F693" s="281"/>
      <c r="G693" s="280"/>
      <c r="H693" s="282"/>
      <c r="I693" s="280"/>
      <c r="J693" s="280"/>
      <c r="K693" s="280"/>
      <c r="L693" s="280"/>
      <c r="M693" s="290"/>
      <c r="N693" s="284"/>
    </row>
    <row r="694" spans="1:14" s="9" customFormat="1" x14ac:dyDescent="0.2">
      <c r="A694" s="279"/>
      <c r="B694" s="280"/>
      <c r="C694" s="279"/>
      <c r="D694" s="280"/>
      <c r="E694" s="280"/>
      <c r="F694" s="281"/>
      <c r="G694" s="280"/>
      <c r="H694" s="282"/>
      <c r="I694" s="280"/>
      <c r="J694" s="280"/>
      <c r="K694" s="280"/>
      <c r="L694" s="280"/>
      <c r="M694" s="290"/>
      <c r="N694" s="284"/>
    </row>
    <row r="695" spans="1:14" s="9" customFormat="1" x14ac:dyDescent="0.2">
      <c r="A695" s="279"/>
      <c r="B695" s="280"/>
      <c r="C695" s="279"/>
      <c r="D695" s="280"/>
      <c r="E695" s="280"/>
      <c r="F695" s="281"/>
      <c r="G695" s="280"/>
      <c r="H695" s="282"/>
      <c r="I695" s="280"/>
      <c r="J695" s="280"/>
      <c r="K695" s="280"/>
      <c r="L695" s="280"/>
      <c r="M695" s="290"/>
      <c r="N695" s="284"/>
    </row>
    <row r="696" spans="1:14" s="9" customFormat="1" x14ac:dyDescent="0.2">
      <c r="A696" s="279"/>
      <c r="B696" s="280"/>
      <c r="C696" s="279"/>
      <c r="D696" s="280"/>
      <c r="E696" s="280"/>
      <c r="F696" s="281"/>
      <c r="G696" s="280"/>
      <c r="H696" s="282"/>
      <c r="I696" s="280"/>
      <c r="J696" s="280"/>
      <c r="K696" s="280"/>
      <c r="L696" s="280"/>
      <c r="M696" s="290"/>
      <c r="N696" s="284"/>
    </row>
    <row r="697" spans="1:14" s="9" customFormat="1" x14ac:dyDescent="0.2">
      <c r="A697" s="279"/>
      <c r="B697" s="280"/>
      <c r="C697" s="279"/>
      <c r="D697" s="280"/>
      <c r="E697" s="280"/>
      <c r="F697" s="281"/>
      <c r="G697" s="280"/>
      <c r="H697" s="282"/>
      <c r="I697" s="280"/>
      <c r="J697" s="280"/>
      <c r="K697" s="280"/>
      <c r="L697" s="280"/>
      <c r="M697" s="290"/>
      <c r="N697" s="284"/>
    </row>
    <row r="698" spans="1:14" s="9" customFormat="1" x14ac:dyDescent="0.2">
      <c r="A698" s="279"/>
      <c r="B698" s="280"/>
      <c r="C698" s="279"/>
      <c r="D698" s="280"/>
      <c r="E698" s="280"/>
      <c r="F698" s="281"/>
      <c r="G698" s="280"/>
      <c r="H698" s="282"/>
      <c r="I698" s="280"/>
      <c r="J698" s="280"/>
      <c r="K698" s="280"/>
      <c r="L698" s="280"/>
      <c r="M698" s="290"/>
      <c r="N698" s="284"/>
    </row>
    <row r="699" spans="1:14" s="9" customFormat="1" x14ac:dyDescent="0.2">
      <c r="A699" s="279"/>
      <c r="B699" s="280"/>
      <c r="C699" s="279"/>
      <c r="D699" s="280"/>
      <c r="E699" s="280"/>
      <c r="F699" s="281"/>
      <c r="G699" s="280"/>
      <c r="H699" s="282"/>
      <c r="I699" s="280"/>
      <c r="J699" s="280"/>
      <c r="K699" s="280"/>
      <c r="L699" s="280"/>
      <c r="M699" s="290"/>
      <c r="N699" s="284"/>
    </row>
    <row r="700" spans="1:14" s="9" customFormat="1" x14ac:dyDescent="0.2">
      <c r="A700" s="279"/>
      <c r="B700" s="280"/>
      <c r="C700" s="279"/>
      <c r="D700" s="280"/>
      <c r="E700" s="280"/>
      <c r="F700" s="281"/>
      <c r="G700" s="280"/>
      <c r="H700" s="282"/>
      <c r="I700" s="280"/>
      <c r="J700" s="280"/>
      <c r="K700" s="280"/>
      <c r="L700" s="280"/>
      <c r="M700" s="290"/>
      <c r="N700" s="284"/>
    </row>
    <row r="701" spans="1:14" s="9" customFormat="1" x14ac:dyDescent="0.2">
      <c r="A701" s="279"/>
      <c r="B701" s="280"/>
      <c r="C701" s="279"/>
      <c r="D701" s="280"/>
      <c r="E701" s="280"/>
      <c r="F701" s="281"/>
      <c r="G701" s="280"/>
      <c r="H701" s="282"/>
      <c r="I701" s="280"/>
      <c r="J701" s="280"/>
      <c r="K701" s="280"/>
      <c r="L701" s="280"/>
      <c r="M701" s="290"/>
      <c r="N701" s="284"/>
    </row>
    <row r="702" spans="1:14" s="9" customFormat="1" x14ac:dyDescent="0.2">
      <c r="A702" s="279"/>
      <c r="B702" s="280"/>
      <c r="C702" s="279"/>
      <c r="D702" s="280"/>
      <c r="E702" s="280"/>
      <c r="F702" s="281"/>
      <c r="G702" s="280"/>
      <c r="H702" s="282"/>
      <c r="I702" s="280"/>
      <c r="J702" s="280"/>
      <c r="K702" s="280"/>
      <c r="L702" s="280"/>
      <c r="M702" s="290"/>
      <c r="N702" s="284"/>
    </row>
    <row r="703" spans="1:14" s="9" customFormat="1" x14ac:dyDescent="0.2">
      <c r="A703" s="279"/>
      <c r="B703" s="280"/>
      <c r="C703" s="279"/>
      <c r="D703" s="280"/>
      <c r="E703" s="280"/>
      <c r="F703" s="281"/>
      <c r="G703" s="280"/>
      <c r="H703" s="282"/>
      <c r="I703" s="280"/>
      <c r="J703" s="280"/>
      <c r="K703" s="280"/>
      <c r="L703" s="280"/>
      <c r="M703" s="290"/>
      <c r="N703" s="284"/>
    </row>
    <row r="704" spans="1:14" s="9" customFormat="1" x14ac:dyDescent="0.2">
      <c r="A704" s="279"/>
      <c r="B704" s="280"/>
      <c r="C704" s="279"/>
      <c r="D704" s="280"/>
      <c r="E704" s="280"/>
      <c r="F704" s="281"/>
      <c r="G704" s="280"/>
      <c r="H704" s="282"/>
      <c r="I704" s="280"/>
      <c r="J704" s="280"/>
      <c r="K704" s="280"/>
      <c r="L704" s="280"/>
      <c r="M704" s="290"/>
      <c r="N704" s="284"/>
    </row>
    <row r="705" spans="1:14" s="9" customFormat="1" x14ac:dyDescent="0.2">
      <c r="A705" s="279"/>
      <c r="B705" s="280"/>
      <c r="C705" s="279"/>
      <c r="D705" s="280"/>
      <c r="E705" s="280"/>
      <c r="F705" s="281"/>
      <c r="G705" s="280"/>
      <c r="H705" s="282"/>
      <c r="I705" s="280"/>
      <c r="J705" s="280"/>
      <c r="K705" s="280"/>
      <c r="L705" s="280"/>
      <c r="M705" s="290"/>
      <c r="N705" s="284"/>
    </row>
    <row r="706" spans="1:14" s="9" customFormat="1" x14ac:dyDescent="0.2">
      <c r="A706" s="279"/>
      <c r="B706" s="280"/>
      <c r="C706" s="279"/>
      <c r="D706" s="280"/>
      <c r="E706" s="280"/>
      <c r="F706" s="281"/>
      <c r="G706" s="280"/>
      <c r="H706" s="282"/>
      <c r="I706" s="280"/>
      <c r="J706" s="280"/>
      <c r="K706" s="280"/>
      <c r="L706" s="280"/>
      <c r="M706" s="290"/>
      <c r="N706" s="284"/>
    </row>
    <row r="707" spans="1:14" s="9" customFormat="1" x14ac:dyDescent="0.2">
      <c r="A707" s="279"/>
      <c r="B707" s="280"/>
      <c r="C707" s="279"/>
      <c r="D707" s="280"/>
      <c r="E707" s="280"/>
      <c r="F707" s="281"/>
      <c r="G707" s="280"/>
      <c r="H707" s="282"/>
      <c r="I707" s="280"/>
      <c r="J707" s="280"/>
      <c r="K707" s="280"/>
      <c r="L707" s="280"/>
      <c r="M707" s="290"/>
      <c r="N707" s="284"/>
    </row>
    <row r="708" spans="1:14" s="9" customFormat="1" x14ac:dyDescent="0.2">
      <c r="A708" s="279"/>
      <c r="B708" s="280"/>
      <c r="C708" s="279"/>
      <c r="D708" s="280"/>
      <c r="E708" s="280"/>
      <c r="F708" s="281"/>
      <c r="G708" s="280"/>
      <c r="H708" s="282"/>
      <c r="I708" s="280"/>
      <c r="J708" s="280"/>
      <c r="K708" s="280"/>
      <c r="L708" s="280"/>
      <c r="M708" s="290"/>
      <c r="N708" s="284"/>
    </row>
    <row r="709" spans="1:14" s="9" customFormat="1" x14ac:dyDescent="0.2">
      <c r="A709" s="279"/>
      <c r="B709" s="280"/>
      <c r="C709" s="279"/>
      <c r="D709" s="280"/>
      <c r="E709" s="280"/>
      <c r="F709" s="281"/>
      <c r="G709" s="280"/>
      <c r="H709" s="282"/>
      <c r="I709" s="280"/>
      <c r="J709" s="280"/>
      <c r="K709" s="280"/>
      <c r="L709" s="280"/>
      <c r="M709" s="290"/>
      <c r="N709" s="284"/>
    </row>
    <row r="710" spans="1:14" s="9" customFormat="1" x14ac:dyDescent="0.2">
      <c r="A710" s="279"/>
      <c r="B710" s="280"/>
      <c r="C710" s="279"/>
      <c r="D710" s="280"/>
      <c r="E710" s="280"/>
      <c r="F710" s="281"/>
      <c r="G710" s="280"/>
      <c r="H710" s="282"/>
      <c r="I710" s="280"/>
      <c r="J710" s="280"/>
      <c r="K710" s="280"/>
      <c r="L710" s="280"/>
      <c r="M710" s="290"/>
      <c r="N710" s="284"/>
    </row>
    <row r="711" spans="1:14" s="9" customFormat="1" x14ac:dyDescent="0.2">
      <c r="A711" s="279"/>
      <c r="B711" s="280"/>
      <c r="C711" s="279"/>
      <c r="D711" s="280"/>
      <c r="E711" s="280"/>
      <c r="F711" s="281"/>
      <c r="G711" s="280"/>
      <c r="H711" s="282"/>
      <c r="I711" s="280"/>
      <c r="J711" s="280"/>
      <c r="K711" s="280"/>
      <c r="L711" s="280"/>
      <c r="M711" s="290"/>
      <c r="N711" s="284"/>
    </row>
    <row r="712" spans="1:14" s="9" customFormat="1" x14ac:dyDescent="0.2">
      <c r="A712" s="279"/>
      <c r="B712" s="280"/>
      <c r="C712" s="279"/>
      <c r="D712" s="280"/>
      <c r="E712" s="280"/>
      <c r="F712" s="281"/>
      <c r="G712" s="280"/>
      <c r="H712" s="282"/>
      <c r="I712" s="280"/>
      <c r="J712" s="280"/>
      <c r="K712" s="280"/>
      <c r="L712" s="280"/>
      <c r="M712" s="290"/>
      <c r="N712" s="284"/>
    </row>
    <row r="713" spans="1:14" s="9" customFormat="1" x14ac:dyDescent="0.2">
      <c r="A713" s="279"/>
      <c r="B713" s="280"/>
      <c r="C713" s="279"/>
      <c r="D713" s="280"/>
      <c r="E713" s="280"/>
      <c r="F713" s="281"/>
      <c r="G713" s="280"/>
      <c r="H713" s="282"/>
      <c r="I713" s="280"/>
      <c r="J713" s="280"/>
      <c r="K713" s="280"/>
      <c r="L713" s="280"/>
      <c r="M713" s="290"/>
      <c r="N713" s="284"/>
    </row>
    <row r="714" spans="1:14" s="9" customFormat="1" x14ac:dyDescent="0.2">
      <c r="A714" s="279"/>
      <c r="B714" s="280"/>
      <c r="C714" s="279"/>
      <c r="D714" s="280"/>
      <c r="E714" s="280"/>
      <c r="F714" s="281"/>
      <c r="G714" s="280"/>
      <c r="H714" s="282"/>
      <c r="I714" s="280"/>
      <c r="J714" s="280"/>
      <c r="K714" s="280"/>
      <c r="L714" s="280"/>
      <c r="M714" s="290"/>
      <c r="N714" s="284"/>
    </row>
    <row r="715" spans="1:14" s="9" customFormat="1" x14ac:dyDescent="0.2">
      <c r="A715" s="279"/>
      <c r="B715" s="280"/>
      <c r="C715" s="279"/>
      <c r="D715" s="280"/>
      <c r="E715" s="280"/>
      <c r="F715" s="281"/>
      <c r="G715" s="280"/>
      <c r="H715" s="282"/>
      <c r="I715" s="280"/>
      <c r="J715" s="280"/>
      <c r="K715" s="280"/>
      <c r="L715" s="280"/>
      <c r="M715" s="290"/>
      <c r="N715" s="284"/>
    </row>
    <row r="716" spans="1:14" s="9" customFormat="1" x14ac:dyDescent="0.2">
      <c r="A716" s="279"/>
      <c r="B716" s="280"/>
      <c r="C716" s="279"/>
      <c r="D716" s="280"/>
      <c r="E716" s="280"/>
      <c r="F716" s="281"/>
      <c r="G716" s="280"/>
      <c r="H716" s="282"/>
      <c r="I716" s="280"/>
      <c r="J716" s="280"/>
      <c r="K716" s="280"/>
      <c r="L716" s="280"/>
      <c r="M716" s="290"/>
      <c r="N716" s="284"/>
    </row>
    <row r="717" spans="1:14" s="9" customFormat="1" x14ac:dyDescent="0.2">
      <c r="A717" s="279"/>
      <c r="B717" s="280"/>
      <c r="C717" s="279"/>
      <c r="D717" s="280"/>
      <c r="E717" s="280"/>
      <c r="F717" s="281"/>
      <c r="G717" s="280"/>
      <c r="H717" s="282"/>
      <c r="I717" s="280"/>
      <c r="J717" s="280"/>
      <c r="K717" s="280"/>
      <c r="L717" s="280"/>
      <c r="M717" s="290"/>
      <c r="N717" s="284"/>
    </row>
    <row r="718" spans="1:14" s="9" customFormat="1" x14ac:dyDescent="0.2">
      <c r="A718" s="279"/>
      <c r="B718" s="280"/>
      <c r="C718" s="279"/>
      <c r="D718" s="280"/>
      <c r="E718" s="280"/>
      <c r="F718" s="281"/>
      <c r="G718" s="280"/>
      <c r="H718" s="282"/>
      <c r="I718" s="280"/>
      <c r="J718" s="280"/>
      <c r="K718" s="280"/>
      <c r="L718" s="280"/>
      <c r="M718" s="290"/>
      <c r="N718" s="284"/>
    </row>
    <row r="719" spans="1:14" s="9" customFormat="1" x14ac:dyDescent="0.2">
      <c r="A719" s="279"/>
      <c r="B719" s="280"/>
      <c r="C719" s="279"/>
      <c r="D719" s="280"/>
      <c r="E719" s="280"/>
      <c r="F719" s="281"/>
      <c r="G719" s="280"/>
      <c r="H719" s="282"/>
      <c r="I719" s="280"/>
      <c r="J719" s="280"/>
      <c r="K719" s="280"/>
      <c r="L719" s="280"/>
      <c r="M719" s="290"/>
      <c r="N719" s="284"/>
    </row>
    <row r="720" spans="1:14" s="9" customFormat="1" x14ac:dyDescent="0.2">
      <c r="A720" s="279"/>
      <c r="B720" s="280"/>
      <c r="C720" s="279"/>
      <c r="D720" s="280"/>
      <c r="E720" s="280"/>
      <c r="F720" s="281"/>
      <c r="G720" s="280"/>
      <c r="H720" s="282"/>
      <c r="I720" s="280"/>
      <c r="J720" s="280"/>
      <c r="K720" s="280"/>
      <c r="L720" s="280"/>
      <c r="M720" s="290"/>
      <c r="N720" s="284"/>
    </row>
    <row r="721" spans="1:14" s="9" customFormat="1" x14ac:dyDescent="0.2">
      <c r="A721" s="279"/>
      <c r="B721" s="280"/>
      <c r="C721" s="279"/>
      <c r="D721" s="280"/>
      <c r="E721" s="280"/>
      <c r="F721" s="281"/>
      <c r="G721" s="280"/>
      <c r="H721" s="282"/>
      <c r="I721" s="280"/>
      <c r="J721" s="280"/>
      <c r="K721" s="280"/>
      <c r="L721" s="280"/>
      <c r="M721" s="290"/>
      <c r="N721" s="284"/>
    </row>
    <row r="722" spans="1:14" s="9" customFormat="1" x14ac:dyDescent="0.2">
      <c r="A722" s="279"/>
      <c r="B722" s="280"/>
      <c r="C722" s="279"/>
      <c r="D722" s="280"/>
      <c r="E722" s="280"/>
      <c r="F722" s="281"/>
      <c r="G722" s="280"/>
      <c r="H722" s="282"/>
      <c r="I722" s="280"/>
      <c r="J722" s="280"/>
      <c r="K722" s="280"/>
      <c r="L722" s="280"/>
      <c r="M722" s="290"/>
      <c r="N722" s="284"/>
    </row>
    <row r="723" spans="1:14" s="9" customFormat="1" x14ac:dyDescent="0.2">
      <c r="A723" s="279"/>
      <c r="B723" s="280"/>
      <c r="C723" s="279"/>
      <c r="D723" s="280"/>
      <c r="E723" s="280"/>
      <c r="F723" s="281"/>
      <c r="G723" s="280"/>
      <c r="H723" s="282"/>
      <c r="I723" s="280"/>
      <c r="J723" s="280"/>
      <c r="K723" s="280"/>
      <c r="L723" s="280"/>
      <c r="M723" s="290"/>
      <c r="N723" s="284"/>
    </row>
    <row r="724" spans="1:14" s="9" customFormat="1" x14ac:dyDescent="0.2">
      <c r="A724" s="279"/>
      <c r="B724" s="280"/>
      <c r="C724" s="279"/>
      <c r="D724" s="280"/>
      <c r="E724" s="280"/>
      <c r="F724" s="281"/>
      <c r="G724" s="280"/>
      <c r="H724" s="282"/>
      <c r="I724" s="280"/>
      <c r="J724" s="280"/>
      <c r="K724" s="280"/>
      <c r="L724" s="280"/>
      <c r="M724" s="290"/>
      <c r="N724" s="284"/>
    </row>
    <row r="725" spans="1:14" s="9" customFormat="1" x14ac:dyDescent="0.2">
      <c r="A725" s="279"/>
      <c r="B725" s="280"/>
      <c r="C725" s="279"/>
      <c r="D725" s="280"/>
      <c r="E725" s="280"/>
      <c r="F725" s="281"/>
      <c r="G725" s="280"/>
      <c r="H725" s="282"/>
      <c r="I725" s="280"/>
      <c r="J725" s="280"/>
      <c r="K725" s="280"/>
      <c r="L725" s="280"/>
      <c r="M725" s="290"/>
      <c r="N725" s="284"/>
    </row>
    <row r="726" spans="1:14" s="9" customFormat="1" x14ac:dyDescent="0.2">
      <c r="A726" s="279"/>
      <c r="B726" s="280"/>
      <c r="C726" s="279"/>
      <c r="D726" s="280"/>
      <c r="E726" s="280"/>
      <c r="F726" s="281"/>
      <c r="G726" s="280"/>
      <c r="H726" s="282"/>
      <c r="I726" s="280"/>
      <c r="J726" s="280"/>
      <c r="K726" s="280"/>
      <c r="L726" s="280"/>
      <c r="M726" s="290"/>
      <c r="N726" s="284"/>
    </row>
    <row r="727" spans="1:14" s="9" customFormat="1" x14ac:dyDescent="0.2">
      <c r="A727" s="279"/>
      <c r="B727" s="280"/>
      <c r="C727" s="279"/>
      <c r="D727" s="280"/>
      <c r="E727" s="280"/>
      <c r="F727" s="281"/>
      <c r="G727" s="280"/>
      <c r="H727" s="282"/>
      <c r="I727" s="280"/>
      <c r="J727" s="280"/>
      <c r="K727" s="280"/>
      <c r="L727" s="280"/>
      <c r="M727" s="290"/>
      <c r="N727" s="284"/>
    </row>
    <row r="728" spans="1:14" s="9" customFormat="1" x14ac:dyDescent="0.2">
      <c r="A728" s="279"/>
      <c r="B728" s="280"/>
      <c r="C728" s="279"/>
      <c r="D728" s="280"/>
      <c r="E728" s="280"/>
      <c r="F728" s="281"/>
      <c r="G728" s="280"/>
      <c r="H728" s="282"/>
      <c r="I728" s="280"/>
      <c r="J728" s="280"/>
      <c r="K728" s="280"/>
      <c r="L728" s="280"/>
      <c r="M728" s="290"/>
      <c r="N728" s="284"/>
    </row>
    <row r="729" spans="1:14" s="9" customFormat="1" x14ac:dyDescent="0.2">
      <c r="A729" s="279"/>
      <c r="B729" s="280"/>
      <c r="C729" s="279"/>
      <c r="D729" s="280"/>
      <c r="E729" s="280"/>
      <c r="F729" s="281"/>
      <c r="G729" s="280"/>
      <c r="H729" s="282"/>
      <c r="I729" s="280"/>
      <c r="J729" s="280"/>
      <c r="K729" s="280"/>
      <c r="L729" s="280"/>
      <c r="M729" s="290"/>
      <c r="N729" s="284"/>
    </row>
    <row r="730" spans="1:14" s="9" customFormat="1" x14ac:dyDescent="0.2">
      <c r="A730" s="279"/>
      <c r="B730" s="280"/>
      <c r="C730" s="279"/>
      <c r="D730" s="280"/>
      <c r="E730" s="280"/>
      <c r="F730" s="281"/>
      <c r="G730" s="280"/>
      <c r="H730" s="282"/>
      <c r="I730" s="280"/>
      <c r="J730" s="280"/>
      <c r="K730" s="280"/>
      <c r="L730" s="280"/>
      <c r="M730" s="290"/>
      <c r="N730" s="284"/>
    </row>
    <row r="731" spans="1:14" s="9" customFormat="1" x14ac:dyDescent="0.2">
      <c r="A731" s="279"/>
      <c r="B731" s="280"/>
      <c r="C731" s="279"/>
      <c r="D731" s="280"/>
      <c r="E731" s="280"/>
      <c r="F731" s="281"/>
      <c r="G731" s="280"/>
      <c r="H731" s="282"/>
      <c r="I731" s="280"/>
      <c r="J731" s="280"/>
      <c r="K731" s="280"/>
      <c r="L731" s="280"/>
      <c r="M731" s="290"/>
      <c r="N731" s="284"/>
    </row>
    <row r="732" spans="1:14" s="9" customFormat="1" x14ac:dyDescent="0.2">
      <c r="A732" s="279"/>
      <c r="B732" s="280"/>
      <c r="C732" s="279"/>
      <c r="D732" s="280"/>
      <c r="E732" s="280"/>
      <c r="F732" s="281"/>
      <c r="G732" s="280"/>
      <c r="H732" s="282"/>
      <c r="I732" s="280"/>
      <c r="J732" s="280"/>
      <c r="K732" s="280"/>
      <c r="L732" s="280"/>
      <c r="M732" s="290"/>
      <c r="N732" s="284"/>
    </row>
    <row r="733" spans="1:14" s="9" customFormat="1" x14ac:dyDescent="0.2">
      <c r="A733" s="279"/>
      <c r="B733" s="280"/>
      <c r="C733" s="279"/>
      <c r="D733" s="280"/>
      <c r="E733" s="280"/>
      <c r="F733" s="281"/>
      <c r="G733" s="280"/>
      <c r="H733" s="282"/>
      <c r="I733" s="280"/>
      <c r="J733" s="280"/>
      <c r="K733" s="280"/>
      <c r="L733" s="280"/>
      <c r="M733" s="290"/>
      <c r="N733" s="284"/>
    </row>
    <row r="734" spans="1:14" s="9" customFormat="1" x14ac:dyDescent="0.2">
      <c r="A734" s="279"/>
      <c r="B734" s="280"/>
      <c r="C734" s="279"/>
      <c r="D734" s="280"/>
      <c r="E734" s="280"/>
      <c r="F734" s="281"/>
      <c r="G734" s="280"/>
      <c r="H734" s="282"/>
      <c r="I734" s="280"/>
      <c r="J734" s="280"/>
      <c r="K734" s="280"/>
      <c r="L734" s="280"/>
      <c r="M734" s="290"/>
      <c r="N734" s="284"/>
    </row>
    <row r="735" spans="1:14" s="9" customFormat="1" x14ac:dyDescent="0.2">
      <c r="A735" s="279"/>
      <c r="B735" s="280"/>
      <c r="C735" s="279"/>
      <c r="D735" s="280"/>
      <c r="E735" s="280"/>
      <c r="F735" s="281"/>
      <c r="G735" s="280"/>
      <c r="H735" s="282"/>
      <c r="I735" s="280"/>
      <c r="J735" s="280"/>
      <c r="K735" s="280"/>
      <c r="L735" s="280"/>
      <c r="M735" s="290"/>
      <c r="N735" s="284"/>
    </row>
    <row r="736" spans="1:14" s="9" customFormat="1" x14ac:dyDescent="0.2">
      <c r="A736" s="279"/>
      <c r="B736" s="280"/>
      <c r="C736" s="279"/>
      <c r="D736" s="280"/>
      <c r="E736" s="280"/>
      <c r="F736" s="281"/>
      <c r="G736" s="280"/>
      <c r="H736" s="282"/>
      <c r="I736" s="280"/>
      <c r="J736" s="280"/>
      <c r="K736" s="280"/>
      <c r="L736" s="280"/>
      <c r="M736" s="290"/>
      <c r="N736" s="284"/>
    </row>
    <row r="737" spans="1:14" s="9" customFormat="1" x14ac:dyDescent="0.2">
      <c r="A737" s="279"/>
      <c r="B737" s="280"/>
      <c r="C737" s="279"/>
      <c r="D737" s="280"/>
      <c r="E737" s="280"/>
      <c r="F737" s="281"/>
      <c r="G737" s="280"/>
      <c r="H737" s="282"/>
      <c r="I737" s="280"/>
      <c r="J737" s="280"/>
      <c r="K737" s="280"/>
      <c r="L737" s="280"/>
      <c r="M737" s="290"/>
      <c r="N737" s="284"/>
    </row>
    <row r="738" spans="1:14" s="9" customFormat="1" x14ac:dyDescent="0.2">
      <c r="A738" s="279"/>
      <c r="B738" s="280"/>
      <c r="C738" s="279"/>
      <c r="D738" s="280"/>
      <c r="E738" s="280"/>
      <c r="F738" s="281"/>
      <c r="G738" s="280"/>
      <c r="H738" s="282"/>
      <c r="I738" s="280"/>
      <c r="J738" s="280"/>
      <c r="K738" s="280"/>
      <c r="L738" s="280"/>
      <c r="M738" s="290"/>
      <c r="N738" s="284"/>
    </row>
    <row r="739" spans="1:14" s="9" customFormat="1" x14ac:dyDescent="0.2">
      <c r="A739" s="279"/>
      <c r="B739" s="280"/>
      <c r="C739" s="279"/>
      <c r="D739" s="280"/>
      <c r="E739" s="280"/>
      <c r="F739" s="281"/>
      <c r="G739" s="280"/>
      <c r="H739" s="282"/>
      <c r="I739" s="280"/>
      <c r="J739" s="280"/>
      <c r="K739" s="280"/>
      <c r="L739" s="280"/>
      <c r="M739" s="290"/>
      <c r="N739" s="284"/>
    </row>
    <row r="740" spans="1:14" s="9" customFormat="1" x14ac:dyDescent="0.2">
      <c r="A740" s="279"/>
      <c r="B740" s="280"/>
      <c r="C740" s="279"/>
      <c r="D740" s="280"/>
      <c r="E740" s="280"/>
      <c r="F740" s="281"/>
      <c r="G740" s="280"/>
      <c r="H740" s="282"/>
      <c r="I740" s="280"/>
      <c r="J740" s="280"/>
      <c r="K740" s="280"/>
      <c r="L740" s="280"/>
      <c r="M740" s="290"/>
      <c r="N740" s="284"/>
    </row>
    <row r="741" spans="1:14" s="9" customFormat="1" x14ac:dyDescent="0.2">
      <c r="A741" s="279"/>
      <c r="B741" s="280"/>
      <c r="C741" s="279"/>
      <c r="D741" s="280"/>
      <c r="E741" s="280"/>
      <c r="F741" s="281"/>
      <c r="G741" s="280"/>
      <c r="H741" s="282"/>
      <c r="I741" s="280"/>
      <c r="J741" s="280"/>
      <c r="K741" s="280"/>
      <c r="L741" s="280"/>
      <c r="M741" s="290"/>
      <c r="N741" s="284"/>
    </row>
    <row r="742" spans="1:14" s="9" customFormat="1" x14ac:dyDescent="0.2">
      <c r="A742" s="279"/>
      <c r="B742" s="280"/>
      <c r="C742" s="279"/>
      <c r="D742" s="280"/>
      <c r="E742" s="280"/>
      <c r="F742" s="281"/>
      <c r="G742" s="280"/>
      <c r="H742" s="282"/>
      <c r="I742" s="280"/>
      <c r="J742" s="280"/>
      <c r="K742" s="280"/>
      <c r="L742" s="280"/>
      <c r="M742" s="290"/>
      <c r="N742" s="284"/>
    </row>
    <row r="743" spans="1:14" s="9" customFormat="1" x14ac:dyDescent="0.2">
      <c r="A743" s="279"/>
      <c r="B743" s="280"/>
      <c r="C743" s="279"/>
      <c r="D743" s="280"/>
      <c r="E743" s="280"/>
      <c r="F743" s="281"/>
      <c r="G743" s="280"/>
      <c r="H743" s="282"/>
      <c r="I743" s="280"/>
      <c r="J743" s="280"/>
      <c r="K743" s="280"/>
      <c r="L743" s="280"/>
      <c r="M743" s="290"/>
      <c r="N743" s="284"/>
    </row>
    <row r="744" spans="1:14" s="9" customFormat="1" x14ac:dyDescent="0.2">
      <c r="A744" s="279"/>
      <c r="B744" s="280"/>
      <c r="C744" s="279"/>
      <c r="D744" s="280"/>
      <c r="E744" s="280"/>
      <c r="F744" s="281"/>
      <c r="G744" s="280"/>
      <c r="H744" s="282"/>
      <c r="I744" s="280"/>
      <c r="J744" s="280"/>
      <c r="K744" s="280"/>
      <c r="L744" s="280"/>
      <c r="M744" s="290"/>
      <c r="N744" s="284"/>
    </row>
    <row r="745" spans="1:14" s="9" customFormat="1" x14ac:dyDescent="0.2">
      <c r="A745" s="279"/>
      <c r="B745" s="280"/>
      <c r="C745" s="279"/>
      <c r="D745" s="280"/>
      <c r="E745" s="280"/>
      <c r="F745" s="281"/>
      <c r="G745" s="280"/>
      <c r="H745" s="282"/>
      <c r="I745" s="280"/>
      <c r="J745" s="280"/>
      <c r="K745" s="280"/>
      <c r="L745" s="280"/>
      <c r="M745" s="290"/>
      <c r="N745" s="284"/>
    </row>
    <row r="746" spans="1:14" s="9" customFormat="1" x14ac:dyDescent="0.2">
      <c r="A746" s="279"/>
      <c r="B746" s="280"/>
      <c r="C746" s="279"/>
      <c r="D746" s="280"/>
      <c r="E746" s="280"/>
      <c r="F746" s="281"/>
      <c r="G746" s="280"/>
      <c r="H746" s="282"/>
      <c r="I746" s="280"/>
      <c r="J746" s="280"/>
      <c r="K746" s="280"/>
      <c r="L746" s="280"/>
      <c r="M746" s="290"/>
      <c r="N746" s="284"/>
    </row>
    <row r="747" spans="1:14" s="9" customFormat="1" x14ac:dyDescent="0.2">
      <c r="A747" s="279"/>
      <c r="B747" s="280"/>
      <c r="C747" s="279"/>
      <c r="D747" s="280"/>
      <c r="E747" s="280"/>
      <c r="F747" s="281"/>
      <c r="G747" s="280"/>
      <c r="H747" s="282"/>
      <c r="I747" s="280"/>
      <c r="J747" s="280"/>
      <c r="K747" s="280"/>
      <c r="L747" s="280"/>
      <c r="M747" s="290"/>
      <c r="N747" s="284"/>
    </row>
    <row r="748" spans="1:14" s="9" customFormat="1" x14ac:dyDescent="0.2">
      <c r="A748" s="279"/>
      <c r="B748" s="280"/>
      <c r="C748" s="279"/>
      <c r="D748" s="280"/>
      <c r="E748" s="280"/>
      <c r="F748" s="281"/>
      <c r="G748" s="280"/>
      <c r="H748" s="282"/>
      <c r="I748" s="280"/>
      <c r="J748" s="280"/>
      <c r="K748" s="280"/>
      <c r="L748" s="280"/>
      <c r="M748" s="290"/>
      <c r="N748" s="284"/>
    </row>
    <row r="749" spans="1:14" s="9" customFormat="1" x14ac:dyDescent="0.2">
      <c r="A749" s="279"/>
      <c r="B749" s="280"/>
      <c r="C749" s="279"/>
      <c r="D749" s="280"/>
      <c r="E749" s="280"/>
      <c r="F749" s="281"/>
      <c r="G749" s="280"/>
      <c r="H749" s="282"/>
      <c r="I749" s="280"/>
      <c r="J749" s="280"/>
      <c r="K749" s="280"/>
      <c r="L749" s="280"/>
      <c r="M749" s="290"/>
      <c r="N749" s="284"/>
    </row>
    <row r="750" spans="1:14" s="9" customFormat="1" x14ac:dyDescent="0.2">
      <c r="A750" s="279"/>
      <c r="B750" s="280"/>
      <c r="C750" s="279"/>
      <c r="D750" s="280"/>
      <c r="E750" s="280"/>
      <c r="F750" s="281"/>
      <c r="G750" s="280"/>
      <c r="H750" s="282"/>
      <c r="I750" s="280"/>
      <c r="J750" s="280"/>
      <c r="K750" s="280"/>
      <c r="L750" s="280"/>
      <c r="M750" s="290"/>
      <c r="N750" s="284"/>
    </row>
    <row r="751" spans="1:14" s="9" customFormat="1" x14ac:dyDescent="0.2">
      <c r="A751" s="279"/>
      <c r="B751" s="280"/>
      <c r="C751" s="279"/>
      <c r="D751" s="280"/>
      <c r="E751" s="280"/>
      <c r="F751" s="281"/>
      <c r="G751" s="280"/>
      <c r="H751" s="282"/>
      <c r="I751" s="280"/>
      <c r="J751" s="280"/>
      <c r="K751" s="280"/>
      <c r="L751" s="280"/>
      <c r="M751" s="290"/>
      <c r="N751" s="284"/>
    </row>
    <row r="752" spans="1:14" s="9" customFormat="1" x14ac:dyDescent="0.2">
      <c r="A752" s="279"/>
      <c r="B752" s="280"/>
      <c r="C752" s="279"/>
      <c r="D752" s="280"/>
      <c r="E752" s="280"/>
      <c r="F752" s="281"/>
      <c r="G752" s="280"/>
      <c r="H752" s="282"/>
      <c r="I752" s="280"/>
      <c r="J752" s="280"/>
      <c r="K752" s="280"/>
      <c r="L752" s="280"/>
      <c r="M752" s="290"/>
      <c r="N752" s="284"/>
    </row>
    <row r="753" spans="1:14" s="9" customFormat="1" x14ac:dyDescent="0.2">
      <c r="A753" s="279"/>
      <c r="B753" s="280"/>
      <c r="C753" s="279"/>
      <c r="D753" s="280"/>
      <c r="E753" s="280"/>
      <c r="F753" s="281"/>
      <c r="G753" s="280"/>
      <c r="H753" s="282"/>
      <c r="I753" s="280"/>
      <c r="J753" s="280"/>
      <c r="K753" s="280"/>
      <c r="L753" s="280"/>
      <c r="M753" s="290"/>
      <c r="N753" s="284"/>
    </row>
    <row r="754" spans="1:14" s="9" customFormat="1" x14ac:dyDescent="0.2">
      <c r="A754" s="279"/>
      <c r="B754" s="280"/>
      <c r="C754" s="279"/>
      <c r="D754" s="280"/>
      <c r="E754" s="280"/>
      <c r="F754" s="281"/>
      <c r="G754" s="280"/>
      <c r="H754" s="282"/>
      <c r="I754" s="280"/>
      <c r="J754" s="280"/>
      <c r="K754" s="280"/>
      <c r="L754" s="280"/>
      <c r="M754" s="290"/>
      <c r="N754" s="284"/>
    </row>
    <row r="755" spans="1:14" s="9" customFormat="1" x14ac:dyDescent="0.2">
      <c r="A755" s="279"/>
      <c r="B755" s="280"/>
      <c r="C755" s="279"/>
      <c r="D755" s="280"/>
      <c r="E755" s="280"/>
      <c r="F755" s="281"/>
      <c r="G755" s="280"/>
      <c r="H755" s="282"/>
      <c r="I755" s="280"/>
      <c r="J755" s="280"/>
      <c r="K755" s="280"/>
      <c r="L755" s="280"/>
      <c r="M755" s="290"/>
      <c r="N755" s="284"/>
    </row>
    <row r="756" spans="1:14" s="9" customFormat="1" x14ac:dyDescent="0.2">
      <c r="A756" s="279"/>
      <c r="B756" s="280"/>
      <c r="C756" s="279"/>
      <c r="D756" s="280"/>
      <c r="E756" s="280"/>
      <c r="F756" s="281"/>
      <c r="G756" s="280"/>
      <c r="H756" s="282"/>
      <c r="I756" s="280"/>
      <c r="J756" s="280"/>
      <c r="K756" s="280"/>
      <c r="L756" s="280"/>
      <c r="M756" s="290"/>
      <c r="N756" s="284"/>
    </row>
    <row r="757" spans="1:14" s="9" customFormat="1" x14ac:dyDescent="0.2">
      <c r="A757" s="279"/>
      <c r="B757" s="280"/>
      <c r="C757" s="279"/>
      <c r="D757" s="280"/>
      <c r="E757" s="280"/>
      <c r="F757" s="281"/>
      <c r="G757" s="280"/>
      <c r="H757" s="282"/>
      <c r="I757" s="280"/>
      <c r="J757" s="280"/>
      <c r="K757" s="280"/>
      <c r="L757" s="280"/>
      <c r="M757" s="290"/>
      <c r="N757" s="284"/>
    </row>
    <row r="758" spans="1:14" s="9" customFormat="1" x14ac:dyDescent="0.2">
      <c r="A758" s="279"/>
      <c r="B758" s="280"/>
      <c r="C758" s="279"/>
      <c r="D758" s="280"/>
      <c r="E758" s="280"/>
      <c r="F758" s="281"/>
      <c r="G758" s="280"/>
      <c r="H758" s="282"/>
      <c r="I758" s="280"/>
      <c r="J758" s="280"/>
      <c r="K758" s="280"/>
      <c r="L758" s="280"/>
      <c r="M758" s="290"/>
      <c r="N758" s="284"/>
    </row>
    <row r="759" spans="1:14" s="9" customFormat="1" x14ac:dyDescent="0.2">
      <c r="A759" s="279"/>
      <c r="B759" s="280"/>
      <c r="C759" s="279"/>
      <c r="D759" s="280"/>
      <c r="E759" s="280"/>
      <c r="F759" s="281"/>
      <c r="G759" s="280"/>
      <c r="H759" s="282"/>
      <c r="I759" s="280"/>
      <c r="J759" s="280"/>
      <c r="K759" s="280"/>
      <c r="L759" s="280"/>
      <c r="M759" s="290"/>
      <c r="N759" s="284"/>
    </row>
    <row r="760" spans="1:14" s="9" customFormat="1" x14ac:dyDescent="0.2">
      <c r="A760" s="279"/>
      <c r="B760" s="280"/>
      <c r="C760" s="279"/>
      <c r="D760" s="280"/>
      <c r="E760" s="280"/>
      <c r="F760" s="281"/>
      <c r="G760" s="280"/>
      <c r="H760" s="282"/>
      <c r="I760" s="280"/>
      <c r="J760" s="280"/>
      <c r="K760" s="280"/>
      <c r="L760" s="280"/>
      <c r="M760" s="290"/>
      <c r="N760" s="284"/>
    </row>
    <row r="761" spans="1:14" s="9" customFormat="1" x14ac:dyDescent="0.2">
      <c r="A761" s="279"/>
      <c r="B761" s="280"/>
      <c r="C761" s="279"/>
      <c r="D761" s="280"/>
      <c r="E761" s="280"/>
      <c r="F761" s="281"/>
      <c r="G761" s="280"/>
      <c r="H761" s="282"/>
      <c r="I761" s="280"/>
      <c r="J761" s="280"/>
      <c r="K761" s="280"/>
      <c r="L761" s="280"/>
      <c r="M761" s="290"/>
      <c r="N761" s="284"/>
    </row>
    <row r="762" spans="1:14" s="9" customFormat="1" x14ac:dyDescent="0.2">
      <c r="A762" s="279"/>
      <c r="B762" s="280"/>
      <c r="C762" s="279"/>
      <c r="D762" s="280"/>
      <c r="E762" s="280"/>
      <c r="F762" s="281"/>
      <c r="G762" s="280"/>
      <c r="H762" s="282"/>
      <c r="I762" s="280"/>
      <c r="J762" s="280"/>
      <c r="K762" s="280"/>
      <c r="L762" s="280"/>
      <c r="M762" s="290"/>
      <c r="N762" s="284"/>
    </row>
    <row r="763" spans="1:14" s="9" customFormat="1" x14ac:dyDescent="0.2">
      <c r="A763" s="279"/>
      <c r="B763" s="280"/>
      <c r="C763" s="279"/>
      <c r="D763" s="280"/>
      <c r="E763" s="280"/>
      <c r="F763" s="281"/>
      <c r="G763" s="280"/>
      <c r="H763" s="282"/>
      <c r="I763" s="280"/>
      <c r="J763" s="280"/>
      <c r="K763" s="280"/>
      <c r="L763" s="280"/>
      <c r="M763" s="290"/>
      <c r="N763" s="284"/>
    </row>
    <row r="764" spans="1:14" s="9" customFormat="1" x14ac:dyDescent="0.2">
      <c r="A764" s="279"/>
      <c r="B764" s="280"/>
      <c r="C764" s="279"/>
      <c r="D764" s="280"/>
      <c r="E764" s="280"/>
      <c r="F764" s="281"/>
      <c r="G764" s="280"/>
      <c r="H764" s="282"/>
      <c r="I764" s="280"/>
      <c r="J764" s="280"/>
      <c r="K764" s="280"/>
      <c r="L764" s="280"/>
      <c r="M764" s="290"/>
      <c r="N764" s="284"/>
    </row>
    <row r="765" spans="1:14" s="9" customFormat="1" x14ac:dyDescent="0.2">
      <c r="A765" s="279"/>
      <c r="B765" s="280"/>
      <c r="C765" s="279"/>
      <c r="D765" s="280"/>
      <c r="E765" s="280"/>
      <c r="F765" s="281"/>
      <c r="G765" s="280"/>
      <c r="H765" s="282"/>
      <c r="I765" s="280"/>
      <c r="J765" s="280"/>
      <c r="K765" s="280"/>
      <c r="L765" s="280"/>
      <c r="M765" s="290"/>
      <c r="N765" s="284"/>
    </row>
    <row r="766" spans="1:14" s="9" customFormat="1" x14ac:dyDescent="0.2">
      <c r="A766" s="279"/>
      <c r="B766" s="280"/>
      <c r="C766" s="279"/>
      <c r="D766" s="280"/>
      <c r="E766" s="280"/>
      <c r="F766" s="281"/>
      <c r="G766" s="280"/>
      <c r="H766" s="282"/>
      <c r="I766" s="280"/>
      <c r="J766" s="280"/>
      <c r="K766" s="280"/>
      <c r="L766" s="280"/>
      <c r="M766" s="290"/>
      <c r="N766" s="284"/>
    </row>
    <row r="767" spans="1:14" s="9" customFormat="1" x14ac:dyDescent="0.2">
      <c r="A767" s="279"/>
      <c r="B767" s="280"/>
      <c r="C767" s="279"/>
      <c r="D767" s="280"/>
      <c r="E767" s="280"/>
      <c r="F767" s="281"/>
      <c r="G767" s="280"/>
      <c r="H767" s="282"/>
      <c r="I767" s="280"/>
      <c r="J767" s="280"/>
      <c r="K767" s="280"/>
      <c r="L767" s="280"/>
      <c r="M767" s="290"/>
      <c r="N767" s="284"/>
    </row>
    <row r="768" spans="1:14" s="9" customFormat="1" x14ac:dyDescent="0.2">
      <c r="A768" s="279"/>
      <c r="B768" s="280"/>
      <c r="C768" s="279"/>
      <c r="D768" s="280"/>
      <c r="E768" s="280"/>
      <c r="F768" s="281"/>
      <c r="G768" s="280"/>
      <c r="H768" s="282"/>
      <c r="I768" s="280"/>
      <c r="J768" s="280"/>
      <c r="K768" s="280"/>
      <c r="L768" s="280"/>
      <c r="M768" s="290"/>
      <c r="N768" s="284"/>
    </row>
    <row r="769" spans="1:14" s="9" customFormat="1" x14ac:dyDescent="0.2">
      <c r="A769" s="279"/>
      <c r="B769" s="280"/>
      <c r="C769" s="279"/>
      <c r="D769" s="280"/>
      <c r="E769" s="280"/>
      <c r="F769" s="281"/>
      <c r="G769" s="280"/>
      <c r="H769" s="282"/>
      <c r="I769" s="280"/>
      <c r="J769" s="280"/>
      <c r="K769" s="280"/>
      <c r="L769" s="280"/>
      <c r="M769" s="290"/>
      <c r="N769" s="284"/>
    </row>
    <row r="770" spans="1:14" s="9" customFormat="1" x14ac:dyDescent="0.2">
      <c r="A770" s="279"/>
      <c r="B770" s="280"/>
      <c r="C770" s="279"/>
      <c r="D770" s="280"/>
      <c r="E770" s="280"/>
      <c r="F770" s="281"/>
      <c r="G770" s="280"/>
      <c r="H770" s="282"/>
      <c r="I770" s="280"/>
      <c r="J770" s="280"/>
      <c r="K770" s="280"/>
      <c r="L770" s="280"/>
      <c r="M770" s="290"/>
      <c r="N770" s="284"/>
    </row>
    <row r="771" spans="1:14" s="9" customFormat="1" x14ac:dyDescent="0.2">
      <c r="A771" s="279"/>
      <c r="B771" s="280"/>
      <c r="C771" s="279"/>
      <c r="D771" s="280"/>
      <c r="E771" s="280"/>
      <c r="F771" s="281"/>
      <c r="G771" s="280"/>
      <c r="H771" s="282"/>
      <c r="I771" s="280"/>
      <c r="J771" s="280"/>
      <c r="K771" s="280"/>
      <c r="L771" s="280"/>
      <c r="M771" s="290"/>
      <c r="N771" s="284"/>
    </row>
    <row r="772" spans="1:14" s="9" customFormat="1" x14ac:dyDescent="0.2">
      <c r="A772" s="279"/>
      <c r="B772" s="280"/>
      <c r="C772" s="279"/>
      <c r="D772" s="280"/>
      <c r="E772" s="280"/>
      <c r="F772" s="281"/>
      <c r="G772" s="280"/>
      <c r="H772" s="282"/>
      <c r="I772" s="280"/>
      <c r="J772" s="280"/>
      <c r="K772" s="280"/>
      <c r="L772" s="280"/>
      <c r="M772" s="290"/>
      <c r="N772" s="284"/>
    </row>
    <row r="773" spans="1:14" s="9" customFormat="1" x14ac:dyDescent="0.2">
      <c r="A773" s="279"/>
      <c r="B773" s="280"/>
      <c r="C773" s="279"/>
      <c r="D773" s="280"/>
      <c r="E773" s="280"/>
      <c r="F773" s="281"/>
      <c r="G773" s="280"/>
      <c r="H773" s="282"/>
      <c r="I773" s="280"/>
      <c r="J773" s="280"/>
      <c r="K773" s="280"/>
      <c r="L773" s="280"/>
      <c r="M773" s="290"/>
      <c r="N773" s="284"/>
    </row>
    <row r="774" spans="1:14" s="9" customFormat="1" x14ac:dyDescent="0.2">
      <c r="A774" s="279"/>
      <c r="B774" s="280"/>
      <c r="C774" s="279"/>
      <c r="D774" s="280"/>
      <c r="E774" s="280"/>
      <c r="F774" s="281"/>
      <c r="G774" s="280"/>
      <c r="H774" s="282"/>
      <c r="I774" s="280"/>
      <c r="J774" s="280"/>
      <c r="K774" s="280"/>
      <c r="L774" s="280"/>
      <c r="M774" s="290"/>
      <c r="N774" s="284"/>
    </row>
    <row r="775" spans="1:14" s="9" customFormat="1" x14ac:dyDescent="0.2">
      <c r="A775" s="279"/>
      <c r="B775" s="280"/>
      <c r="C775" s="279"/>
      <c r="D775" s="280"/>
      <c r="E775" s="280"/>
      <c r="F775" s="281"/>
      <c r="G775" s="280"/>
      <c r="H775" s="282"/>
      <c r="I775" s="280"/>
      <c r="J775" s="280"/>
      <c r="K775" s="280"/>
      <c r="L775" s="280"/>
      <c r="M775" s="290"/>
      <c r="N775" s="284"/>
    </row>
    <row r="776" spans="1:14" s="9" customFormat="1" x14ac:dyDescent="0.2">
      <c r="A776" s="279"/>
      <c r="B776" s="280"/>
      <c r="C776" s="279"/>
      <c r="D776" s="280"/>
      <c r="E776" s="280"/>
      <c r="F776" s="281"/>
      <c r="G776" s="280"/>
      <c r="H776" s="282"/>
      <c r="I776" s="280"/>
      <c r="J776" s="280"/>
      <c r="K776" s="280"/>
      <c r="L776" s="280"/>
      <c r="M776" s="290"/>
      <c r="N776" s="284"/>
    </row>
    <row r="777" spans="1:14" s="9" customFormat="1" x14ac:dyDescent="0.2">
      <c r="A777" s="279"/>
      <c r="B777" s="280"/>
      <c r="C777" s="279"/>
      <c r="D777" s="280"/>
      <c r="E777" s="280"/>
      <c r="F777" s="281"/>
      <c r="G777" s="280"/>
      <c r="H777" s="282"/>
      <c r="I777" s="280"/>
      <c r="J777" s="280"/>
      <c r="K777" s="280"/>
      <c r="L777" s="280"/>
      <c r="M777" s="290"/>
      <c r="N777" s="284"/>
    </row>
    <row r="778" spans="1:14" s="9" customFormat="1" x14ac:dyDescent="0.2">
      <c r="A778" s="279"/>
      <c r="B778" s="280"/>
      <c r="C778" s="279"/>
      <c r="D778" s="280"/>
      <c r="E778" s="280"/>
      <c r="F778" s="281"/>
      <c r="G778" s="280"/>
      <c r="H778" s="282"/>
      <c r="I778" s="280"/>
      <c r="J778" s="280"/>
      <c r="K778" s="280"/>
      <c r="L778" s="280"/>
      <c r="M778" s="290"/>
      <c r="N778" s="284"/>
    </row>
    <row r="779" spans="1:14" s="9" customFormat="1" x14ac:dyDescent="0.2">
      <c r="A779" s="279"/>
      <c r="B779" s="280"/>
      <c r="C779" s="279"/>
      <c r="D779" s="280"/>
      <c r="E779" s="280"/>
      <c r="F779" s="281"/>
      <c r="G779" s="280"/>
      <c r="H779" s="282"/>
      <c r="I779" s="280"/>
      <c r="J779" s="280"/>
      <c r="K779" s="280"/>
      <c r="L779" s="280"/>
      <c r="M779" s="290"/>
      <c r="N779" s="284"/>
    </row>
    <row r="780" spans="1:14" s="9" customFormat="1" x14ac:dyDescent="0.2">
      <c r="A780" s="279"/>
      <c r="B780" s="280"/>
      <c r="C780" s="279"/>
      <c r="D780" s="280"/>
      <c r="E780" s="280"/>
      <c r="F780" s="281"/>
      <c r="G780" s="280"/>
      <c r="H780" s="282"/>
      <c r="I780" s="280"/>
      <c r="J780" s="280"/>
      <c r="K780" s="280"/>
      <c r="L780" s="280"/>
      <c r="M780" s="290"/>
      <c r="N780" s="284"/>
    </row>
    <row r="781" spans="1:14" s="9" customFormat="1" x14ac:dyDescent="0.2">
      <c r="A781" s="279"/>
      <c r="B781" s="280"/>
      <c r="C781" s="279"/>
      <c r="D781" s="280"/>
      <c r="E781" s="280"/>
      <c r="F781" s="281"/>
      <c r="G781" s="280"/>
      <c r="H781" s="282"/>
      <c r="I781" s="280"/>
      <c r="J781" s="280"/>
      <c r="K781" s="280"/>
      <c r="L781" s="280"/>
      <c r="M781" s="290"/>
      <c r="N781" s="284"/>
    </row>
    <row r="782" spans="1:14" s="9" customFormat="1" x14ac:dyDescent="0.2">
      <c r="A782" s="279"/>
      <c r="B782" s="280"/>
      <c r="C782" s="279"/>
      <c r="D782" s="280"/>
      <c r="E782" s="280"/>
      <c r="F782" s="281"/>
      <c r="G782" s="280"/>
      <c r="H782" s="282"/>
      <c r="I782" s="280"/>
      <c r="J782" s="280"/>
      <c r="K782" s="280"/>
      <c r="L782" s="280"/>
      <c r="M782" s="290"/>
      <c r="N782" s="284"/>
    </row>
    <row r="783" spans="1:14" s="9" customFormat="1" x14ac:dyDescent="0.2">
      <c r="A783" s="279"/>
      <c r="B783" s="280"/>
      <c r="C783" s="279"/>
      <c r="D783" s="280"/>
      <c r="E783" s="280"/>
      <c r="F783" s="281"/>
      <c r="G783" s="280"/>
      <c r="H783" s="282"/>
      <c r="I783" s="280"/>
      <c r="J783" s="280"/>
      <c r="K783" s="280"/>
      <c r="L783" s="280"/>
      <c r="M783" s="290"/>
      <c r="N783" s="284"/>
    </row>
    <row r="784" spans="1:14" s="9" customFormat="1" x14ac:dyDescent="0.2">
      <c r="A784" s="279"/>
      <c r="B784" s="280"/>
      <c r="C784" s="279"/>
      <c r="D784" s="280"/>
      <c r="E784" s="280"/>
      <c r="F784" s="281"/>
      <c r="G784" s="280"/>
      <c r="H784" s="282"/>
      <c r="I784" s="280"/>
      <c r="J784" s="280"/>
      <c r="K784" s="280"/>
      <c r="L784" s="280"/>
      <c r="M784" s="290"/>
      <c r="N784" s="284"/>
    </row>
    <row r="785" spans="1:14" s="9" customFormat="1" x14ac:dyDescent="0.2">
      <c r="A785" s="279"/>
      <c r="B785" s="280"/>
      <c r="C785" s="279"/>
      <c r="D785" s="280"/>
      <c r="E785" s="280"/>
      <c r="F785" s="281"/>
      <c r="G785" s="280"/>
      <c r="H785" s="282"/>
      <c r="I785" s="280"/>
      <c r="J785" s="280"/>
      <c r="K785" s="280"/>
      <c r="L785" s="280"/>
      <c r="M785" s="290"/>
      <c r="N785" s="284"/>
    </row>
    <row r="786" spans="1:14" s="9" customFormat="1" x14ac:dyDescent="0.2">
      <c r="A786" s="279"/>
      <c r="B786" s="280"/>
      <c r="C786" s="279"/>
      <c r="D786" s="280"/>
      <c r="E786" s="280"/>
      <c r="F786" s="281"/>
      <c r="G786" s="280"/>
      <c r="H786" s="282"/>
      <c r="I786" s="280"/>
      <c r="J786" s="280"/>
      <c r="K786" s="280"/>
      <c r="L786" s="280"/>
      <c r="M786" s="290"/>
      <c r="N786" s="284"/>
    </row>
    <row r="787" spans="1:14" s="9" customFormat="1" x14ac:dyDescent="0.2">
      <c r="A787" s="279"/>
      <c r="B787" s="280"/>
      <c r="C787" s="279"/>
      <c r="D787" s="280"/>
      <c r="E787" s="280"/>
      <c r="F787" s="281"/>
      <c r="G787" s="280"/>
      <c r="H787" s="282"/>
      <c r="I787" s="280"/>
      <c r="J787" s="280"/>
      <c r="K787" s="280"/>
      <c r="L787" s="280"/>
      <c r="M787" s="290"/>
      <c r="N787" s="284"/>
    </row>
    <row r="788" spans="1:14" s="9" customFormat="1" x14ac:dyDescent="0.2">
      <c r="A788" s="279"/>
      <c r="B788" s="280"/>
      <c r="C788" s="279"/>
      <c r="D788" s="280"/>
      <c r="E788" s="280"/>
      <c r="F788" s="281"/>
      <c r="G788" s="280"/>
      <c r="H788" s="282"/>
      <c r="I788" s="280"/>
      <c r="J788" s="280"/>
      <c r="K788" s="280"/>
      <c r="L788" s="280"/>
      <c r="M788" s="290"/>
      <c r="N788" s="284"/>
    </row>
    <row r="789" spans="1:14" s="9" customFormat="1" x14ac:dyDescent="0.2">
      <c r="A789" s="279"/>
      <c r="B789" s="280"/>
      <c r="C789" s="279"/>
      <c r="D789" s="280"/>
      <c r="E789" s="280"/>
      <c r="F789" s="281"/>
      <c r="G789" s="280"/>
      <c r="H789" s="282"/>
      <c r="I789" s="280"/>
      <c r="J789" s="280"/>
      <c r="K789" s="280"/>
      <c r="L789" s="280"/>
      <c r="M789" s="290"/>
      <c r="N789" s="284"/>
    </row>
    <row r="790" spans="1:14" s="9" customFormat="1" x14ac:dyDescent="0.2">
      <c r="A790" s="279"/>
      <c r="B790" s="280"/>
      <c r="C790" s="279"/>
      <c r="D790" s="280"/>
      <c r="E790" s="280"/>
      <c r="F790" s="281"/>
      <c r="G790" s="280"/>
      <c r="H790" s="282"/>
      <c r="I790" s="280"/>
      <c r="J790" s="280"/>
      <c r="K790" s="280"/>
      <c r="L790" s="280"/>
      <c r="M790" s="290"/>
      <c r="N790" s="284"/>
    </row>
    <row r="791" spans="1:14" s="9" customFormat="1" x14ac:dyDescent="0.2">
      <c r="A791" s="279"/>
      <c r="B791" s="280"/>
      <c r="C791" s="279"/>
      <c r="D791" s="280"/>
      <c r="E791" s="280"/>
      <c r="F791" s="281"/>
      <c r="G791" s="280"/>
      <c r="H791" s="282"/>
      <c r="I791" s="280"/>
      <c r="J791" s="280"/>
      <c r="K791" s="280"/>
      <c r="L791" s="280"/>
      <c r="M791" s="290"/>
      <c r="N791" s="284"/>
    </row>
    <row r="792" spans="1:14" s="9" customFormat="1" x14ac:dyDescent="0.2">
      <c r="A792" s="279"/>
      <c r="B792" s="280"/>
      <c r="C792" s="279"/>
      <c r="D792" s="280"/>
      <c r="E792" s="280"/>
      <c r="F792" s="281"/>
      <c r="G792" s="280"/>
      <c r="H792" s="282"/>
      <c r="I792" s="280"/>
      <c r="J792" s="280"/>
      <c r="K792" s="280"/>
      <c r="L792" s="280"/>
      <c r="M792" s="290"/>
      <c r="N792" s="284"/>
    </row>
    <row r="793" spans="1:14" s="9" customFormat="1" x14ac:dyDescent="0.2">
      <c r="A793" s="279"/>
      <c r="B793" s="280"/>
      <c r="C793" s="279"/>
      <c r="D793" s="280"/>
      <c r="E793" s="280"/>
      <c r="F793" s="281"/>
      <c r="G793" s="280"/>
      <c r="H793" s="282"/>
      <c r="I793" s="280"/>
      <c r="J793" s="280"/>
      <c r="K793" s="280"/>
      <c r="L793" s="280"/>
      <c r="M793" s="290"/>
      <c r="N793" s="284"/>
    </row>
    <row r="794" spans="1:14" s="9" customFormat="1" x14ac:dyDescent="0.2">
      <c r="A794" s="279"/>
      <c r="B794" s="280"/>
      <c r="C794" s="279"/>
      <c r="D794" s="280"/>
      <c r="E794" s="280"/>
      <c r="F794" s="281"/>
      <c r="G794" s="280"/>
      <c r="H794" s="282"/>
      <c r="I794" s="280"/>
      <c r="J794" s="280"/>
      <c r="K794" s="280"/>
      <c r="L794" s="280"/>
      <c r="M794" s="290"/>
      <c r="N794" s="284"/>
    </row>
    <row r="795" spans="1:14" s="9" customFormat="1" x14ac:dyDescent="0.2">
      <c r="A795" s="279"/>
      <c r="B795" s="280"/>
      <c r="C795" s="279"/>
      <c r="D795" s="280"/>
      <c r="E795" s="280"/>
      <c r="F795" s="281"/>
      <c r="G795" s="280"/>
      <c r="H795" s="282"/>
      <c r="I795" s="280"/>
      <c r="J795" s="280"/>
      <c r="K795" s="280"/>
      <c r="L795" s="280"/>
      <c r="M795" s="290"/>
      <c r="N795" s="284"/>
    </row>
    <row r="796" spans="1:14" s="9" customFormat="1" x14ac:dyDescent="0.2">
      <c r="A796" s="279"/>
      <c r="B796" s="280"/>
      <c r="C796" s="279"/>
      <c r="D796" s="280"/>
      <c r="E796" s="280"/>
      <c r="F796" s="281"/>
      <c r="G796" s="280"/>
      <c r="H796" s="282"/>
      <c r="I796" s="280"/>
      <c r="J796" s="280"/>
      <c r="K796" s="280"/>
      <c r="L796" s="280"/>
      <c r="M796" s="290"/>
      <c r="N796" s="284"/>
    </row>
    <row r="797" spans="1:14" s="9" customFormat="1" x14ac:dyDescent="0.2">
      <c r="A797" s="279"/>
      <c r="B797" s="280"/>
      <c r="C797" s="279"/>
      <c r="D797" s="280"/>
      <c r="E797" s="280"/>
      <c r="F797" s="281"/>
      <c r="G797" s="280"/>
      <c r="H797" s="282"/>
      <c r="I797" s="280"/>
      <c r="J797" s="280"/>
      <c r="K797" s="280"/>
      <c r="L797" s="280"/>
      <c r="M797" s="290"/>
      <c r="N797" s="284"/>
    </row>
    <row r="798" spans="1:14" s="9" customFormat="1" x14ac:dyDescent="0.2">
      <c r="A798" s="279"/>
      <c r="B798" s="280"/>
      <c r="C798" s="279"/>
      <c r="D798" s="280"/>
      <c r="E798" s="280"/>
      <c r="F798" s="281"/>
      <c r="G798" s="280"/>
      <c r="H798" s="282"/>
      <c r="I798" s="280"/>
      <c r="J798" s="280"/>
      <c r="K798" s="280"/>
      <c r="L798" s="280"/>
      <c r="M798" s="290"/>
      <c r="N798" s="284"/>
    </row>
    <row r="799" spans="1:14" s="9" customFormat="1" x14ac:dyDescent="0.2">
      <c r="A799" s="279"/>
      <c r="B799" s="280"/>
      <c r="C799" s="279"/>
      <c r="D799" s="280"/>
      <c r="E799" s="280"/>
      <c r="F799" s="281"/>
      <c r="G799" s="280"/>
      <c r="H799" s="282"/>
      <c r="I799" s="280"/>
      <c r="J799" s="280"/>
      <c r="K799" s="280"/>
      <c r="L799" s="280"/>
      <c r="M799" s="290"/>
      <c r="N799" s="284"/>
    </row>
    <row r="800" spans="1:14" s="9" customFormat="1" x14ac:dyDescent="0.2">
      <c r="A800" s="279"/>
      <c r="B800" s="280"/>
      <c r="C800" s="279"/>
      <c r="D800" s="280"/>
      <c r="E800" s="280"/>
      <c r="F800" s="281"/>
      <c r="G800" s="280"/>
      <c r="H800" s="282"/>
      <c r="I800" s="280"/>
      <c r="J800" s="280"/>
      <c r="K800" s="280"/>
      <c r="L800" s="280"/>
      <c r="M800" s="290"/>
      <c r="N800" s="284"/>
    </row>
    <row r="801" spans="1:14" s="9" customFormat="1" x14ac:dyDescent="0.2">
      <c r="A801" s="279"/>
      <c r="B801" s="280"/>
      <c r="C801" s="279"/>
      <c r="D801" s="280"/>
      <c r="E801" s="280"/>
      <c r="F801" s="281"/>
      <c r="G801" s="280"/>
      <c r="H801" s="282"/>
      <c r="I801" s="280"/>
      <c r="J801" s="280"/>
      <c r="K801" s="280"/>
      <c r="L801" s="280"/>
      <c r="M801" s="290"/>
      <c r="N801" s="284"/>
    </row>
    <row r="802" spans="1:14" s="9" customFormat="1" x14ac:dyDescent="0.2">
      <c r="A802" s="279"/>
      <c r="B802" s="280"/>
      <c r="C802" s="279"/>
      <c r="D802" s="280"/>
      <c r="E802" s="280"/>
      <c r="F802" s="281"/>
      <c r="G802" s="280"/>
      <c r="H802" s="282"/>
      <c r="I802" s="280"/>
      <c r="J802" s="280"/>
      <c r="K802" s="280"/>
      <c r="L802" s="280"/>
      <c r="M802" s="290"/>
      <c r="N802" s="284"/>
    </row>
    <row r="803" spans="1:14" s="9" customFormat="1" x14ac:dyDescent="0.2">
      <c r="A803" s="279"/>
      <c r="B803" s="280"/>
      <c r="C803" s="279"/>
      <c r="D803" s="280"/>
      <c r="E803" s="280"/>
      <c r="F803" s="281"/>
      <c r="G803" s="280"/>
      <c r="H803" s="282"/>
      <c r="I803" s="280"/>
      <c r="J803" s="280"/>
      <c r="K803" s="280"/>
      <c r="L803" s="280"/>
      <c r="M803" s="290"/>
      <c r="N803" s="284"/>
    </row>
    <row r="804" spans="1:14" s="9" customFormat="1" x14ac:dyDescent="0.2">
      <c r="A804" s="279"/>
      <c r="B804" s="280"/>
      <c r="C804" s="279"/>
      <c r="D804" s="280"/>
      <c r="E804" s="280"/>
      <c r="F804" s="281"/>
      <c r="G804" s="280"/>
      <c r="H804" s="282"/>
      <c r="I804" s="280"/>
      <c r="J804" s="280"/>
      <c r="K804" s="280"/>
      <c r="L804" s="280"/>
      <c r="M804" s="290"/>
      <c r="N804" s="284"/>
    </row>
    <row r="805" spans="1:14" s="9" customFormat="1" x14ac:dyDescent="0.2">
      <c r="A805" s="279"/>
      <c r="B805" s="280"/>
      <c r="C805" s="279"/>
      <c r="D805" s="280"/>
      <c r="E805" s="280"/>
      <c r="F805" s="281"/>
      <c r="G805" s="280"/>
      <c r="H805" s="282"/>
      <c r="I805" s="280"/>
      <c r="J805" s="280"/>
      <c r="K805" s="280"/>
      <c r="L805" s="280"/>
      <c r="M805" s="290"/>
      <c r="N805" s="284"/>
    </row>
    <row r="806" spans="1:14" s="9" customFormat="1" x14ac:dyDescent="0.2">
      <c r="A806" s="279"/>
      <c r="B806" s="280"/>
      <c r="C806" s="279"/>
      <c r="D806" s="280"/>
      <c r="E806" s="280"/>
      <c r="F806" s="281"/>
      <c r="G806" s="280"/>
      <c r="H806" s="282"/>
      <c r="I806" s="280"/>
      <c r="J806" s="280"/>
      <c r="K806" s="280"/>
      <c r="L806" s="280"/>
      <c r="M806" s="290"/>
      <c r="N806" s="284"/>
    </row>
    <row r="807" spans="1:14" s="9" customFormat="1" x14ac:dyDescent="0.2">
      <c r="A807" s="279"/>
      <c r="B807" s="280"/>
      <c r="C807" s="279"/>
      <c r="D807" s="280"/>
      <c r="E807" s="280"/>
      <c r="F807" s="281"/>
      <c r="G807" s="280"/>
      <c r="H807" s="282"/>
      <c r="I807" s="280"/>
      <c r="J807" s="280"/>
      <c r="K807" s="280"/>
      <c r="L807" s="280"/>
      <c r="M807" s="290"/>
      <c r="N807" s="284"/>
    </row>
    <row r="808" spans="1:14" s="9" customFormat="1" x14ac:dyDescent="0.2">
      <c r="A808" s="279"/>
      <c r="B808" s="280"/>
      <c r="C808" s="279"/>
      <c r="D808" s="280"/>
      <c r="E808" s="280"/>
      <c r="F808" s="281"/>
      <c r="G808" s="280"/>
      <c r="H808" s="282"/>
      <c r="I808" s="280"/>
      <c r="J808" s="280"/>
      <c r="K808" s="280"/>
      <c r="L808" s="280"/>
      <c r="M808" s="290"/>
      <c r="N808" s="284"/>
    </row>
    <row r="809" spans="1:14" s="9" customFormat="1" x14ac:dyDescent="0.2">
      <c r="A809" s="279"/>
      <c r="B809" s="280"/>
      <c r="C809" s="279"/>
      <c r="D809" s="280"/>
      <c r="E809" s="280"/>
      <c r="F809" s="281"/>
      <c r="G809" s="280"/>
      <c r="H809" s="282"/>
      <c r="I809" s="280"/>
      <c r="J809" s="280"/>
      <c r="K809" s="280"/>
      <c r="L809" s="280"/>
      <c r="M809" s="290"/>
      <c r="N809" s="284"/>
    </row>
    <row r="810" spans="1:14" s="9" customFormat="1" x14ac:dyDescent="0.2">
      <c r="A810" s="279"/>
      <c r="B810" s="280"/>
      <c r="C810" s="279"/>
      <c r="D810" s="280"/>
      <c r="E810" s="280"/>
      <c r="F810" s="281"/>
      <c r="G810" s="280"/>
      <c r="H810" s="282"/>
      <c r="I810" s="280"/>
      <c r="J810" s="280"/>
      <c r="K810" s="280"/>
      <c r="L810" s="280"/>
      <c r="M810" s="290"/>
      <c r="N810" s="284"/>
    </row>
    <row r="811" spans="1:14" s="9" customFormat="1" x14ac:dyDescent="0.2">
      <c r="A811" s="279"/>
      <c r="B811" s="280"/>
      <c r="C811" s="279"/>
      <c r="D811" s="280"/>
      <c r="E811" s="280"/>
      <c r="F811" s="281"/>
      <c r="G811" s="280"/>
      <c r="H811" s="282"/>
      <c r="I811" s="280"/>
      <c r="J811" s="280"/>
      <c r="K811" s="280"/>
      <c r="L811" s="280"/>
      <c r="M811" s="290"/>
      <c r="N811" s="284"/>
    </row>
    <row r="812" spans="1:14" s="9" customFormat="1" x14ac:dyDescent="0.2">
      <c r="A812" s="279"/>
      <c r="B812" s="280"/>
      <c r="C812" s="279"/>
      <c r="D812" s="280"/>
      <c r="E812" s="280"/>
      <c r="F812" s="281"/>
      <c r="G812" s="280"/>
      <c r="H812" s="282"/>
      <c r="I812" s="280"/>
      <c r="J812" s="280"/>
      <c r="K812" s="280"/>
      <c r="L812" s="280"/>
      <c r="M812" s="290"/>
      <c r="N812" s="284"/>
    </row>
    <row r="813" spans="1:14" s="9" customFormat="1" x14ac:dyDescent="0.2">
      <c r="A813" s="279"/>
      <c r="B813" s="280"/>
      <c r="C813" s="279"/>
      <c r="D813" s="280"/>
      <c r="E813" s="280"/>
      <c r="F813" s="281"/>
      <c r="G813" s="280"/>
      <c r="H813" s="282"/>
      <c r="I813" s="280"/>
      <c r="J813" s="280"/>
      <c r="K813" s="280"/>
      <c r="L813" s="280"/>
      <c r="M813" s="290"/>
      <c r="N813" s="284"/>
    </row>
    <row r="814" spans="1:14" s="9" customFormat="1" x14ac:dyDescent="0.2">
      <c r="A814" s="279"/>
      <c r="B814" s="280"/>
      <c r="C814" s="279"/>
      <c r="D814" s="280"/>
      <c r="E814" s="280"/>
      <c r="F814" s="281"/>
      <c r="G814" s="280"/>
      <c r="H814" s="282"/>
      <c r="I814" s="280"/>
      <c r="J814" s="280"/>
      <c r="K814" s="280"/>
      <c r="L814" s="280"/>
      <c r="M814" s="290"/>
      <c r="N814" s="284"/>
    </row>
    <row r="815" spans="1:14" s="9" customFormat="1" x14ac:dyDescent="0.2">
      <c r="A815" s="279"/>
      <c r="B815" s="280"/>
      <c r="C815" s="279"/>
      <c r="D815" s="280"/>
      <c r="E815" s="280"/>
      <c r="F815" s="281"/>
      <c r="G815" s="280"/>
      <c r="H815" s="282"/>
      <c r="I815" s="280"/>
      <c r="J815" s="280"/>
      <c r="K815" s="280"/>
      <c r="L815" s="280"/>
      <c r="M815" s="290"/>
      <c r="N815" s="284"/>
    </row>
    <row r="816" spans="1:14" s="9" customFormat="1" x14ac:dyDescent="0.2">
      <c r="A816" s="279"/>
      <c r="B816" s="280"/>
      <c r="C816" s="279"/>
      <c r="D816" s="280"/>
      <c r="E816" s="280"/>
      <c r="F816" s="281"/>
      <c r="G816" s="280"/>
      <c r="H816" s="282"/>
      <c r="I816" s="280"/>
      <c r="J816" s="280"/>
      <c r="K816" s="280"/>
      <c r="L816" s="280"/>
      <c r="M816" s="290"/>
      <c r="N816" s="284"/>
    </row>
    <row r="817" spans="1:14" s="9" customFormat="1" x14ac:dyDescent="0.2">
      <c r="A817" s="279"/>
      <c r="B817" s="280"/>
      <c r="C817" s="279"/>
      <c r="D817" s="280"/>
      <c r="E817" s="280"/>
      <c r="F817" s="281"/>
      <c r="G817" s="280"/>
      <c r="H817" s="282"/>
      <c r="I817" s="280"/>
      <c r="J817" s="280"/>
      <c r="K817" s="280"/>
      <c r="L817" s="280"/>
      <c r="M817" s="290"/>
      <c r="N817" s="284"/>
    </row>
    <row r="818" spans="1:14" s="9" customFormat="1" x14ac:dyDescent="0.2">
      <c r="A818" s="279"/>
      <c r="B818" s="280"/>
      <c r="C818" s="279"/>
      <c r="D818" s="280"/>
      <c r="E818" s="280"/>
      <c r="F818" s="281"/>
      <c r="G818" s="280"/>
      <c r="H818" s="282"/>
      <c r="I818" s="280"/>
      <c r="J818" s="280"/>
      <c r="K818" s="280"/>
      <c r="L818" s="280"/>
      <c r="M818" s="290"/>
      <c r="N818" s="284"/>
    </row>
    <row r="819" spans="1:14" s="9" customFormat="1" x14ac:dyDescent="0.2">
      <c r="A819" s="279"/>
      <c r="B819" s="280"/>
      <c r="C819" s="279"/>
      <c r="D819" s="280"/>
      <c r="E819" s="280"/>
      <c r="F819" s="281"/>
      <c r="G819" s="280"/>
      <c r="H819" s="282"/>
      <c r="I819" s="280"/>
      <c r="J819" s="280"/>
      <c r="K819" s="280"/>
      <c r="L819" s="280"/>
      <c r="M819" s="290"/>
      <c r="N819" s="284"/>
    </row>
    <row r="820" spans="1:14" s="9" customFormat="1" x14ac:dyDescent="0.2">
      <c r="A820" s="279"/>
      <c r="B820" s="280"/>
      <c r="C820" s="279"/>
      <c r="D820" s="280"/>
      <c r="E820" s="280"/>
      <c r="F820" s="281"/>
      <c r="G820" s="280"/>
      <c r="H820" s="282"/>
      <c r="I820" s="280"/>
      <c r="J820" s="280"/>
      <c r="K820" s="280"/>
      <c r="L820" s="280"/>
      <c r="M820" s="290"/>
      <c r="N820" s="284"/>
    </row>
    <row r="821" spans="1:14" s="9" customFormat="1" x14ac:dyDescent="0.2">
      <c r="A821" s="279"/>
      <c r="B821" s="280"/>
      <c r="C821" s="279"/>
      <c r="D821" s="280"/>
      <c r="E821" s="280"/>
      <c r="F821" s="281"/>
      <c r="G821" s="280"/>
      <c r="H821" s="282"/>
      <c r="I821" s="280"/>
      <c r="J821" s="280"/>
      <c r="K821" s="280"/>
      <c r="L821" s="280"/>
      <c r="M821" s="290"/>
      <c r="N821" s="284"/>
    </row>
    <row r="822" spans="1:14" s="9" customFormat="1" x14ac:dyDescent="0.2">
      <c r="A822" s="279"/>
      <c r="B822" s="280"/>
      <c r="C822" s="279"/>
      <c r="D822" s="280"/>
      <c r="E822" s="280"/>
      <c r="F822" s="281"/>
      <c r="G822" s="280"/>
      <c r="H822" s="282"/>
      <c r="I822" s="280"/>
      <c r="J822" s="280"/>
      <c r="K822" s="280"/>
      <c r="L822" s="280"/>
      <c r="M822" s="290"/>
      <c r="N822" s="284"/>
    </row>
    <row r="823" spans="1:14" s="9" customFormat="1" x14ac:dyDescent="0.2">
      <c r="A823" s="279"/>
      <c r="B823" s="280"/>
      <c r="C823" s="279"/>
      <c r="D823" s="280"/>
      <c r="E823" s="280"/>
      <c r="F823" s="281"/>
      <c r="G823" s="280"/>
      <c r="H823" s="282"/>
      <c r="I823" s="280"/>
      <c r="J823" s="280"/>
      <c r="K823" s="280"/>
      <c r="L823" s="280"/>
      <c r="M823" s="290"/>
      <c r="N823" s="284"/>
    </row>
    <row r="824" spans="1:14" s="9" customFormat="1" x14ac:dyDescent="0.2">
      <c r="A824" s="279"/>
      <c r="B824" s="280"/>
      <c r="C824" s="279"/>
      <c r="D824" s="280"/>
      <c r="E824" s="280"/>
      <c r="F824" s="281"/>
      <c r="G824" s="280"/>
      <c r="H824" s="282"/>
      <c r="I824" s="280"/>
      <c r="J824" s="280"/>
      <c r="K824" s="280"/>
      <c r="L824" s="280"/>
      <c r="M824" s="290"/>
      <c r="N824" s="284"/>
    </row>
    <row r="825" spans="1:14" s="9" customFormat="1" x14ac:dyDescent="0.2">
      <c r="A825" s="279"/>
      <c r="B825" s="280"/>
      <c r="C825" s="279"/>
      <c r="D825" s="280"/>
      <c r="E825" s="280"/>
      <c r="F825" s="281"/>
      <c r="G825" s="280"/>
      <c r="H825" s="282"/>
      <c r="I825" s="280"/>
      <c r="J825" s="280"/>
      <c r="K825" s="280"/>
      <c r="L825" s="280"/>
      <c r="M825" s="290"/>
      <c r="N825" s="284"/>
    </row>
    <row r="826" spans="1:14" s="9" customFormat="1" x14ac:dyDescent="0.2">
      <c r="A826" s="279"/>
      <c r="B826" s="280"/>
      <c r="C826" s="279"/>
      <c r="D826" s="280"/>
      <c r="E826" s="280"/>
      <c r="F826" s="281"/>
      <c r="G826" s="280"/>
      <c r="H826" s="282"/>
      <c r="I826" s="280"/>
      <c r="J826" s="280"/>
      <c r="K826" s="280"/>
      <c r="L826" s="280"/>
      <c r="M826" s="290"/>
      <c r="N826" s="284"/>
    </row>
    <row r="827" spans="1:14" s="9" customFormat="1" x14ac:dyDescent="0.2">
      <c r="A827" s="279"/>
      <c r="B827" s="280"/>
      <c r="C827" s="279"/>
      <c r="D827" s="280"/>
      <c r="E827" s="280"/>
      <c r="F827" s="281"/>
      <c r="G827" s="280"/>
      <c r="H827" s="282"/>
      <c r="I827" s="280"/>
      <c r="J827" s="280"/>
      <c r="K827" s="280"/>
      <c r="L827" s="280"/>
      <c r="M827" s="290"/>
      <c r="N827" s="284"/>
    </row>
    <row r="828" spans="1:14" s="9" customFormat="1" x14ac:dyDescent="0.2">
      <c r="A828" s="279"/>
      <c r="B828" s="280"/>
      <c r="C828" s="279"/>
      <c r="D828" s="280"/>
      <c r="E828" s="280"/>
      <c r="F828" s="281"/>
      <c r="G828" s="280"/>
      <c r="H828" s="282"/>
      <c r="I828" s="280"/>
      <c r="J828" s="280"/>
      <c r="K828" s="280"/>
      <c r="L828" s="280"/>
      <c r="M828" s="290"/>
      <c r="N828" s="284"/>
    </row>
    <row r="829" spans="1:14" s="9" customFormat="1" x14ac:dyDescent="0.2">
      <c r="A829" s="279"/>
      <c r="B829" s="280"/>
      <c r="C829" s="279"/>
      <c r="D829" s="280"/>
      <c r="E829" s="280"/>
      <c r="F829" s="281"/>
      <c r="G829" s="280"/>
      <c r="H829" s="282"/>
      <c r="I829" s="280"/>
      <c r="J829" s="280"/>
      <c r="K829" s="280"/>
      <c r="L829" s="280"/>
      <c r="M829" s="290"/>
      <c r="N829" s="284"/>
    </row>
    <row r="830" spans="1:14" s="9" customFormat="1" x14ac:dyDescent="0.2">
      <c r="A830" s="279"/>
      <c r="B830" s="280"/>
      <c r="C830" s="279"/>
      <c r="D830" s="280"/>
      <c r="E830" s="280"/>
      <c r="F830" s="281"/>
      <c r="G830" s="280"/>
      <c r="H830" s="282"/>
      <c r="I830" s="280"/>
      <c r="J830" s="280"/>
      <c r="K830" s="280"/>
      <c r="L830" s="280"/>
      <c r="M830" s="290"/>
      <c r="N830" s="284"/>
    </row>
    <row r="831" spans="1:14" s="9" customFormat="1" x14ac:dyDescent="0.2">
      <c r="A831" s="279"/>
      <c r="B831" s="280"/>
      <c r="C831" s="279"/>
      <c r="D831" s="280"/>
      <c r="E831" s="280"/>
      <c r="F831" s="281"/>
      <c r="G831" s="280"/>
      <c r="H831" s="282"/>
      <c r="I831" s="280"/>
      <c r="J831" s="280"/>
      <c r="K831" s="280"/>
      <c r="L831" s="280"/>
      <c r="M831" s="290"/>
      <c r="N831" s="284"/>
    </row>
    <row r="832" spans="1:14" s="9" customFormat="1" x14ac:dyDescent="0.2">
      <c r="A832" s="279"/>
      <c r="B832" s="280"/>
      <c r="C832" s="279"/>
      <c r="D832" s="280"/>
      <c r="E832" s="280"/>
      <c r="F832" s="281"/>
      <c r="G832" s="280"/>
      <c r="H832" s="282"/>
      <c r="I832" s="280"/>
      <c r="J832" s="280"/>
      <c r="K832" s="280"/>
      <c r="L832" s="280"/>
      <c r="M832" s="290"/>
      <c r="N832" s="284"/>
    </row>
    <row r="833" spans="1:14" s="9" customFormat="1" x14ac:dyDescent="0.2">
      <c r="A833" s="279"/>
      <c r="B833" s="280"/>
      <c r="C833" s="279"/>
      <c r="D833" s="280"/>
      <c r="E833" s="280"/>
      <c r="F833" s="281"/>
      <c r="G833" s="280"/>
      <c r="H833" s="282"/>
      <c r="I833" s="280"/>
      <c r="J833" s="280"/>
      <c r="K833" s="280"/>
      <c r="L833" s="280"/>
      <c r="M833" s="290"/>
      <c r="N833" s="284"/>
    </row>
    <row r="834" spans="1:14" s="9" customFormat="1" x14ac:dyDescent="0.2">
      <c r="A834" s="279"/>
      <c r="B834" s="280"/>
      <c r="C834" s="279"/>
      <c r="D834" s="280"/>
      <c r="E834" s="280"/>
      <c r="F834" s="281"/>
      <c r="G834" s="280"/>
      <c r="H834" s="282"/>
      <c r="I834" s="280"/>
      <c r="J834" s="280"/>
      <c r="K834" s="280"/>
      <c r="L834" s="280"/>
      <c r="M834" s="290"/>
      <c r="N834" s="284"/>
    </row>
    <row r="835" spans="1:14" s="9" customFormat="1" x14ac:dyDescent="0.2">
      <c r="A835" s="279"/>
      <c r="B835" s="280"/>
      <c r="C835" s="279"/>
      <c r="D835" s="280"/>
      <c r="E835" s="280"/>
      <c r="F835" s="281"/>
      <c r="G835" s="280"/>
      <c r="H835" s="282"/>
      <c r="I835" s="280"/>
      <c r="J835" s="280"/>
      <c r="K835" s="280"/>
      <c r="L835" s="280"/>
      <c r="M835" s="290"/>
      <c r="N835" s="284"/>
    </row>
    <row r="836" spans="1:14" s="9" customFormat="1" x14ac:dyDescent="0.2">
      <c r="A836" s="279"/>
      <c r="B836" s="280"/>
      <c r="C836" s="279"/>
      <c r="D836" s="280"/>
      <c r="E836" s="280"/>
      <c r="F836" s="281"/>
      <c r="G836" s="280"/>
      <c r="H836" s="282"/>
      <c r="I836" s="280"/>
      <c r="J836" s="280"/>
      <c r="K836" s="280"/>
      <c r="L836" s="280"/>
      <c r="M836" s="290"/>
      <c r="N836" s="284"/>
    </row>
    <row r="837" spans="1:14" s="9" customFormat="1" x14ac:dyDescent="0.2">
      <c r="A837" s="279"/>
      <c r="B837" s="280"/>
      <c r="C837" s="279"/>
      <c r="D837" s="280"/>
      <c r="E837" s="280"/>
      <c r="F837" s="281"/>
      <c r="G837" s="280"/>
      <c r="H837" s="282"/>
      <c r="I837" s="280"/>
      <c r="J837" s="280"/>
      <c r="K837" s="280"/>
      <c r="L837" s="280"/>
      <c r="M837" s="290"/>
      <c r="N837" s="284"/>
    </row>
    <row r="838" spans="1:14" s="9" customFormat="1" x14ac:dyDescent="0.2">
      <c r="A838" s="279"/>
      <c r="B838" s="280"/>
      <c r="C838" s="279"/>
      <c r="D838" s="280"/>
      <c r="E838" s="280"/>
      <c r="F838" s="281"/>
      <c r="G838" s="280"/>
      <c r="H838" s="282"/>
      <c r="I838" s="280"/>
      <c r="J838" s="280"/>
      <c r="K838" s="280"/>
      <c r="L838" s="280"/>
      <c r="M838" s="290"/>
      <c r="N838" s="284"/>
    </row>
    <row r="839" spans="1:14" s="9" customFormat="1" x14ac:dyDescent="0.2">
      <c r="A839" s="279"/>
      <c r="B839" s="280"/>
      <c r="C839" s="279"/>
      <c r="D839" s="280"/>
      <c r="E839" s="280"/>
      <c r="F839" s="281"/>
      <c r="G839" s="280"/>
      <c r="H839" s="282"/>
      <c r="I839" s="280"/>
      <c r="J839" s="280"/>
      <c r="K839" s="280"/>
      <c r="L839" s="280"/>
      <c r="M839" s="290"/>
      <c r="N839" s="284"/>
    </row>
    <row r="840" spans="1:14" s="9" customFormat="1" x14ac:dyDescent="0.2">
      <c r="A840" s="279"/>
      <c r="B840" s="280"/>
      <c r="C840" s="279"/>
      <c r="D840" s="280"/>
      <c r="E840" s="280"/>
      <c r="F840" s="281"/>
      <c r="G840" s="280"/>
      <c r="H840" s="282"/>
      <c r="I840" s="280"/>
      <c r="J840" s="280"/>
      <c r="K840" s="280"/>
      <c r="L840" s="280"/>
      <c r="M840" s="290"/>
      <c r="N840" s="284"/>
    </row>
    <row r="841" spans="1:14" s="9" customFormat="1" x14ac:dyDescent="0.2">
      <c r="A841" s="279"/>
      <c r="B841" s="280"/>
      <c r="C841" s="279"/>
      <c r="D841" s="280"/>
      <c r="E841" s="280"/>
      <c r="F841" s="281"/>
      <c r="G841" s="280"/>
      <c r="H841" s="282"/>
      <c r="I841" s="280"/>
      <c r="J841" s="280"/>
      <c r="K841" s="280"/>
      <c r="L841" s="280"/>
      <c r="M841" s="290"/>
      <c r="N841" s="284"/>
    </row>
    <row r="842" spans="1:14" s="9" customFormat="1" x14ac:dyDescent="0.2">
      <c r="A842" s="279"/>
      <c r="B842" s="280"/>
      <c r="C842" s="279"/>
      <c r="D842" s="280"/>
      <c r="E842" s="280"/>
      <c r="F842" s="281"/>
      <c r="G842" s="280"/>
      <c r="H842" s="282"/>
      <c r="I842" s="280"/>
      <c r="J842" s="280"/>
      <c r="K842" s="280"/>
      <c r="L842" s="280"/>
      <c r="M842" s="290"/>
      <c r="N842" s="284"/>
    </row>
    <row r="843" spans="1:14" s="9" customFormat="1" x14ac:dyDescent="0.2">
      <c r="A843" s="279"/>
      <c r="B843" s="280"/>
      <c r="C843" s="279"/>
      <c r="D843" s="280"/>
      <c r="E843" s="280"/>
      <c r="F843" s="281"/>
      <c r="G843" s="280"/>
      <c r="H843" s="282"/>
      <c r="I843" s="280"/>
      <c r="J843" s="280"/>
      <c r="K843" s="280"/>
      <c r="L843" s="280"/>
      <c r="M843" s="290"/>
      <c r="N843" s="284"/>
    </row>
    <row r="844" spans="1:14" s="9" customFormat="1" x14ac:dyDescent="0.2">
      <c r="A844" s="279"/>
      <c r="B844" s="280"/>
      <c r="C844" s="279"/>
      <c r="D844" s="280"/>
      <c r="E844" s="280"/>
      <c r="F844" s="281"/>
      <c r="G844" s="280"/>
      <c r="H844" s="282"/>
      <c r="I844" s="280"/>
      <c r="J844" s="280"/>
      <c r="K844" s="280"/>
      <c r="L844" s="280"/>
      <c r="M844" s="290"/>
      <c r="N844" s="284"/>
    </row>
    <row r="845" spans="1:14" s="9" customFormat="1" x14ac:dyDescent="0.2">
      <c r="A845" s="279"/>
      <c r="B845" s="280"/>
      <c r="C845" s="279"/>
      <c r="D845" s="280"/>
      <c r="E845" s="280"/>
      <c r="F845" s="281"/>
      <c r="G845" s="280"/>
      <c r="H845" s="282"/>
      <c r="I845" s="280"/>
      <c r="J845" s="280"/>
      <c r="K845" s="280"/>
      <c r="L845" s="280"/>
      <c r="M845" s="290"/>
      <c r="N845" s="284"/>
    </row>
    <row r="846" spans="1:14" s="9" customFormat="1" x14ac:dyDescent="0.2">
      <c r="A846" s="279"/>
      <c r="B846" s="280"/>
      <c r="C846" s="279"/>
      <c r="D846" s="280"/>
      <c r="E846" s="280"/>
      <c r="F846" s="281"/>
      <c r="G846" s="280"/>
      <c r="H846" s="282"/>
      <c r="I846" s="280"/>
      <c r="J846" s="280"/>
      <c r="K846" s="280"/>
      <c r="L846" s="280"/>
      <c r="M846" s="290"/>
      <c r="N846" s="284"/>
    </row>
    <row r="847" spans="1:14" s="9" customFormat="1" x14ac:dyDescent="0.2">
      <c r="A847" s="279"/>
      <c r="B847" s="280"/>
      <c r="C847" s="279"/>
      <c r="D847" s="280"/>
      <c r="E847" s="280"/>
      <c r="F847" s="281"/>
      <c r="G847" s="280"/>
      <c r="H847" s="282"/>
      <c r="I847" s="280"/>
      <c r="J847" s="280"/>
      <c r="K847" s="280"/>
      <c r="L847" s="280"/>
      <c r="M847" s="290"/>
      <c r="N847" s="284"/>
    </row>
    <row r="848" spans="1:14" s="9" customFormat="1" x14ac:dyDescent="0.2">
      <c r="A848" s="279"/>
      <c r="B848" s="280"/>
      <c r="C848" s="279"/>
      <c r="D848" s="280"/>
      <c r="E848" s="280"/>
      <c r="F848" s="281"/>
      <c r="G848" s="280"/>
      <c r="H848" s="282"/>
      <c r="I848" s="280"/>
      <c r="J848" s="280"/>
      <c r="K848" s="280"/>
      <c r="L848" s="280"/>
      <c r="M848" s="290"/>
      <c r="N848" s="284"/>
    </row>
    <row r="849" spans="1:14" s="9" customFormat="1" x14ac:dyDescent="0.2">
      <c r="A849" s="279"/>
      <c r="B849" s="280"/>
      <c r="C849" s="279"/>
      <c r="D849" s="280"/>
      <c r="E849" s="280"/>
      <c r="F849" s="281"/>
      <c r="G849" s="280"/>
      <c r="H849" s="282"/>
      <c r="I849" s="280"/>
      <c r="J849" s="280"/>
      <c r="K849" s="280"/>
      <c r="L849" s="280"/>
      <c r="M849" s="290"/>
      <c r="N849" s="284"/>
    </row>
    <row r="850" spans="1:14" s="9" customFormat="1" x14ac:dyDescent="0.2">
      <c r="A850" s="279"/>
      <c r="B850" s="280"/>
      <c r="C850" s="279"/>
      <c r="D850" s="280"/>
      <c r="E850" s="280"/>
      <c r="F850" s="281"/>
      <c r="G850" s="280"/>
      <c r="H850" s="282"/>
      <c r="I850" s="280"/>
      <c r="J850" s="280"/>
      <c r="K850" s="280"/>
      <c r="L850" s="280"/>
      <c r="M850" s="290"/>
      <c r="N850" s="284"/>
    </row>
    <row r="851" spans="1:14" s="9" customFormat="1" x14ac:dyDescent="0.2">
      <c r="A851" s="279"/>
      <c r="B851" s="280"/>
      <c r="C851" s="279"/>
      <c r="D851" s="280"/>
      <c r="E851" s="280"/>
      <c r="F851" s="281"/>
      <c r="G851" s="280"/>
      <c r="H851" s="282"/>
      <c r="I851" s="280"/>
      <c r="J851" s="280"/>
      <c r="K851" s="280"/>
      <c r="L851" s="280"/>
      <c r="M851" s="290"/>
      <c r="N851" s="284"/>
    </row>
    <row r="852" spans="1:14" s="9" customFormat="1" x14ac:dyDescent="0.2">
      <c r="A852" s="279"/>
      <c r="B852" s="280"/>
      <c r="C852" s="279"/>
      <c r="D852" s="280"/>
      <c r="E852" s="280"/>
      <c r="F852" s="281"/>
      <c r="G852" s="280"/>
      <c r="H852" s="282"/>
      <c r="I852" s="280"/>
      <c r="J852" s="280"/>
      <c r="K852" s="280"/>
      <c r="L852" s="280"/>
      <c r="M852" s="290"/>
      <c r="N852" s="284"/>
    </row>
    <row r="853" spans="1:14" s="9" customFormat="1" x14ac:dyDescent="0.2">
      <c r="A853" s="279"/>
      <c r="B853" s="280"/>
      <c r="C853" s="279"/>
      <c r="D853" s="280"/>
      <c r="E853" s="280"/>
      <c r="F853" s="281"/>
      <c r="G853" s="280"/>
      <c r="H853" s="282"/>
      <c r="I853" s="280"/>
      <c r="J853" s="280"/>
      <c r="K853" s="280"/>
      <c r="L853" s="280"/>
      <c r="M853" s="290"/>
      <c r="N853" s="284"/>
    </row>
    <row r="854" spans="1:14" s="9" customFormat="1" x14ac:dyDescent="0.2">
      <c r="A854" s="279"/>
      <c r="B854" s="280"/>
      <c r="C854" s="279"/>
      <c r="D854" s="280"/>
      <c r="E854" s="280"/>
      <c r="F854" s="281"/>
      <c r="G854" s="280"/>
      <c r="H854" s="282"/>
      <c r="I854" s="280"/>
      <c r="J854" s="280"/>
      <c r="K854" s="280"/>
      <c r="L854" s="280"/>
      <c r="M854" s="290"/>
      <c r="N854" s="284"/>
    </row>
    <row r="855" spans="1:14" s="9" customFormat="1" x14ac:dyDescent="0.2">
      <c r="A855" s="279"/>
      <c r="B855" s="280"/>
      <c r="C855" s="279"/>
      <c r="D855" s="280"/>
      <c r="E855" s="280"/>
      <c r="F855" s="281"/>
      <c r="G855" s="280"/>
      <c r="H855" s="282"/>
      <c r="I855" s="280"/>
      <c r="J855" s="280"/>
      <c r="K855" s="280"/>
      <c r="L855" s="280"/>
      <c r="M855" s="290"/>
      <c r="N855" s="284"/>
    </row>
    <row r="856" spans="1:14" s="9" customFormat="1" x14ac:dyDescent="0.2">
      <c r="A856" s="279"/>
      <c r="B856" s="280"/>
      <c r="C856" s="279"/>
      <c r="D856" s="280"/>
      <c r="E856" s="280"/>
      <c r="F856" s="281"/>
      <c r="G856" s="280"/>
      <c r="H856" s="282"/>
      <c r="I856" s="280"/>
      <c r="J856" s="280"/>
      <c r="K856" s="280"/>
      <c r="L856" s="280"/>
      <c r="M856" s="290"/>
      <c r="N856" s="284"/>
    </row>
    <row r="857" spans="1:14" s="9" customFormat="1" x14ac:dyDescent="0.2">
      <c r="A857" s="279"/>
      <c r="B857" s="280"/>
      <c r="C857" s="279"/>
      <c r="D857" s="280"/>
      <c r="E857" s="280"/>
      <c r="F857" s="281"/>
      <c r="G857" s="280"/>
      <c r="H857" s="282"/>
      <c r="I857" s="280"/>
      <c r="J857" s="280"/>
      <c r="K857" s="280"/>
      <c r="L857" s="280"/>
      <c r="M857" s="290"/>
      <c r="N857" s="284"/>
    </row>
    <row r="858" spans="1:14" s="9" customFormat="1" x14ac:dyDescent="0.2">
      <c r="A858" s="279"/>
      <c r="B858" s="280"/>
      <c r="C858" s="279"/>
      <c r="D858" s="280"/>
      <c r="E858" s="280"/>
      <c r="F858" s="281"/>
      <c r="G858" s="280"/>
      <c r="H858" s="282"/>
      <c r="I858" s="280"/>
      <c r="J858" s="280"/>
      <c r="K858" s="280"/>
      <c r="L858" s="280"/>
      <c r="M858" s="290"/>
      <c r="N858" s="284"/>
    </row>
    <row r="859" spans="1:14" s="9" customFormat="1" x14ac:dyDescent="0.2">
      <c r="A859" s="279"/>
      <c r="B859" s="280"/>
      <c r="C859" s="279"/>
      <c r="D859" s="280"/>
      <c r="E859" s="280"/>
      <c r="F859" s="281"/>
      <c r="G859" s="280"/>
      <c r="H859" s="282"/>
      <c r="I859" s="280"/>
      <c r="J859" s="280"/>
      <c r="K859" s="280"/>
      <c r="L859" s="280"/>
      <c r="M859" s="290"/>
      <c r="N859" s="284"/>
    </row>
    <row r="860" spans="1:14" s="9" customFormat="1" x14ac:dyDescent="0.2">
      <c r="A860" s="279"/>
      <c r="B860" s="280"/>
      <c r="C860" s="279"/>
      <c r="D860" s="280"/>
      <c r="E860" s="280"/>
      <c r="F860" s="281"/>
      <c r="G860" s="280"/>
      <c r="H860" s="282"/>
      <c r="I860" s="280"/>
      <c r="J860" s="280"/>
      <c r="K860" s="280"/>
      <c r="L860" s="280"/>
      <c r="M860" s="290"/>
      <c r="N860" s="284"/>
    </row>
    <row r="861" spans="1:14" s="9" customFormat="1" x14ac:dyDescent="0.2">
      <c r="A861" s="279"/>
      <c r="B861" s="280"/>
      <c r="C861" s="279"/>
      <c r="D861" s="280"/>
      <c r="E861" s="280"/>
      <c r="F861" s="281"/>
      <c r="G861" s="280"/>
      <c r="H861" s="282"/>
      <c r="I861" s="280"/>
      <c r="J861" s="280"/>
      <c r="K861" s="280"/>
      <c r="L861" s="280"/>
      <c r="M861" s="290"/>
      <c r="N861" s="284"/>
    </row>
    <row r="862" spans="1:14" s="9" customFormat="1" x14ac:dyDescent="0.2">
      <c r="A862" s="279"/>
      <c r="B862" s="280"/>
      <c r="C862" s="279"/>
      <c r="D862" s="280"/>
      <c r="E862" s="280"/>
      <c r="F862" s="281"/>
      <c r="G862" s="280"/>
      <c r="H862" s="282"/>
      <c r="I862" s="280"/>
      <c r="J862" s="280"/>
      <c r="K862" s="280"/>
      <c r="L862" s="280"/>
      <c r="M862" s="290"/>
      <c r="N862" s="284"/>
    </row>
    <row r="863" spans="1:14" s="9" customFormat="1" x14ac:dyDescent="0.2">
      <c r="A863" s="279"/>
      <c r="B863" s="280"/>
      <c r="C863" s="279"/>
      <c r="D863" s="280"/>
      <c r="E863" s="280"/>
      <c r="F863" s="281"/>
      <c r="G863" s="280"/>
      <c r="H863" s="282"/>
      <c r="I863" s="280"/>
      <c r="J863" s="280"/>
      <c r="K863" s="280"/>
      <c r="L863" s="280"/>
      <c r="M863" s="290"/>
      <c r="N863" s="284"/>
    </row>
    <row r="864" spans="1:14" s="9" customFormat="1" x14ac:dyDescent="0.2">
      <c r="A864" s="279"/>
      <c r="B864" s="280"/>
      <c r="C864" s="279"/>
      <c r="D864" s="280"/>
      <c r="E864" s="280"/>
      <c r="F864" s="281"/>
      <c r="G864" s="280"/>
      <c r="H864" s="282"/>
      <c r="I864" s="280"/>
      <c r="J864" s="280"/>
      <c r="K864" s="280"/>
      <c r="L864" s="280"/>
      <c r="M864" s="290"/>
      <c r="N864" s="284"/>
    </row>
    <row r="865" spans="1:14" s="9" customFormat="1" x14ac:dyDescent="0.2">
      <c r="A865" s="279"/>
      <c r="B865" s="280"/>
      <c r="C865" s="279"/>
      <c r="D865" s="280"/>
      <c r="E865" s="280"/>
      <c r="F865" s="281"/>
      <c r="G865" s="280"/>
      <c r="H865" s="282"/>
      <c r="I865" s="280"/>
      <c r="J865" s="280"/>
      <c r="K865" s="280"/>
      <c r="L865" s="280"/>
      <c r="M865" s="290"/>
      <c r="N865" s="284"/>
    </row>
    <row r="866" spans="1:14" s="9" customFormat="1" x14ac:dyDescent="0.2">
      <c r="A866" s="279"/>
      <c r="B866" s="280"/>
      <c r="C866" s="279"/>
      <c r="D866" s="280"/>
      <c r="E866" s="280"/>
      <c r="F866" s="281"/>
      <c r="G866" s="280"/>
      <c r="H866" s="282"/>
      <c r="I866" s="280"/>
      <c r="J866" s="280"/>
      <c r="K866" s="280"/>
      <c r="L866" s="280"/>
      <c r="M866" s="290"/>
      <c r="N866" s="284"/>
    </row>
    <row r="867" spans="1:14" s="9" customFormat="1" x14ac:dyDescent="0.2">
      <c r="A867" s="279"/>
      <c r="B867" s="280"/>
      <c r="C867" s="279"/>
      <c r="D867" s="280"/>
      <c r="E867" s="280"/>
      <c r="F867" s="281"/>
      <c r="G867" s="280"/>
      <c r="H867" s="282"/>
      <c r="I867" s="280"/>
      <c r="J867" s="280"/>
      <c r="K867" s="280"/>
      <c r="L867" s="280"/>
      <c r="M867" s="290"/>
      <c r="N867" s="284"/>
    </row>
    <row r="868" spans="1:14" s="9" customFormat="1" x14ac:dyDescent="0.2">
      <c r="A868" s="279"/>
      <c r="B868" s="280"/>
      <c r="C868" s="279"/>
      <c r="D868" s="280"/>
      <c r="E868" s="280"/>
      <c r="F868" s="281"/>
      <c r="G868" s="280"/>
      <c r="H868" s="282"/>
      <c r="I868" s="280"/>
      <c r="J868" s="280"/>
      <c r="K868" s="280"/>
      <c r="L868" s="280"/>
      <c r="M868" s="290"/>
      <c r="N868" s="284"/>
    </row>
    <row r="869" spans="1:14" s="9" customFormat="1" x14ac:dyDescent="0.2">
      <c r="A869" s="279"/>
      <c r="B869" s="280"/>
      <c r="C869" s="279"/>
      <c r="D869" s="280"/>
      <c r="E869" s="280"/>
      <c r="F869" s="281"/>
      <c r="G869" s="280"/>
      <c r="H869" s="282"/>
      <c r="I869" s="280"/>
      <c r="J869" s="280"/>
      <c r="K869" s="280"/>
      <c r="L869" s="280"/>
      <c r="M869" s="290"/>
      <c r="N869" s="284"/>
    </row>
    <row r="870" spans="1:14" s="9" customFormat="1" x14ac:dyDescent="0.2">
      <c r="A870" s="279"/>
      <c r="B870" s="280"/>
      <c r="C870" s="279"/>
      <c r="D870" s="280"/>
      <c r="E870" s="280"/>
      <c r="F870" s="281"/>
      <c r="G870" s="280"/>
      <c r="H870" s="282"/>
      <c r="I870" s="280"/>
      <c r="J870" s="280"/>
      <c r="K870" s="280"/>
      <c r="L870" s="280"/>
      <c r="M870" s="290"/>
      <c r="N870" s="284"/>
    </row>
    <row r="871" spans="1:14" s="9" customFormat="1" x14ac:dyDescent="0.2">
      <c r="A871" s="279"/>
      <c r="B871" s="280"/>
      <c r="C871" s="279"/>
      <c r="D871" s="280"/>
      <c r="E871" s="280"/>
      <c r="F871" s="281"/>
      <c r="G871" s="280"/>
      <c r="H871" s="282"/>
      <c r="I871" s="280"/>
      <c r="J871" s="280"/>
      <c r="K871" s="280"/>
      <c r="L871" s="280"/>
      <c r="M871" s="290"/>
      <c r="N871" s="284"/>
    </row>
    <row r="872" spans="1:14" s="9" customFormat="1" x14ac:dyDescent="0.2">
      <c r="A872" s="279"/>
      <c r="B872" s="280"/>
      <c r="C872" s="279"/>
      <c r="D872" s="280"/>
      <c r="E872" s="280"/>
      <c r="F872" s="281"/>
      <c r="G872" s="280"/>
      <c r="H872" s="282"/>
      <c r="I872" s="280"/>
      <c r="J872" s="280"/>
      <c r="K872" s="280"/>
      <c r="L872" s="280"/>
      <c r="M872" s="290"/>
      <c r="N872" s="284"/>
    </row>
    <row r="873" spans="1:14" s="9" customFormat="1" x14ac:dyDescent="0.2">
      <c r="A873" s="279"/>
      <c r="B873" s="280"/>
      <c r="C873" s="279"/>
      <c r="D873" s="280"/>
      <c r="E873" s="280"/>
      <c r="F873" s="281"/>
      <c r="G873" s="280"/>
      <c r="H873" s="282"/>
      <c r="I873" s="280"/>
      <c r="J873" s="280"/>
      <c r="K873" s="280"/>
      <c r="L873" s="280"/>
      <c r="M873" s="290"/>
      <c r="N873" s="284"/>
    </row>
    <row r="874" spans="1:14" s="9" customFormat="1" x14ac:dyDescent="0.2">
      <c r="A874" s="279"/>
      <c r="B874" s="280"/>
      <c r="C874" s="279"/>
      <c r="D874" s="280"/>
      <c r="E874" s="280"/>
      <c r="F874" s="281"/>
      <c r="G874" s="280"/>
      <c r="H874" s="282"/>
      <c r="I874" s="280"/>
      <c r="J874" s="280"/>
      <c r="K874" s="280"/>
      <c r="L874" s="280"/>
      <c r="M874" s="290"/>
      <c r="N874" s="284"/>
    </row>
    <row r="875" spans="1:14" s="9" customFormat="1" x14ac:dyDescent="0.2">
      <c r="A875" s="279"/>
      <c r="B875" s="280"/>
      <c r="C875" s="279"/>
      <c r="D875" s="280"/>
      <c r="E875" s="280"/>
      <c r="F875" s="281"/>
      <c r="G875" s="280"/>
      <c r="H875" s="282"/>
      <c r="I875" s="280"/>
      <c r="J875" s="280"/>
      <c r="K875" s="280"/>
      <c r="L875" s="280"/>
      <c r="M875" s="290"/>
      <c r="N875" s="284"/>
    </row>
    <row r="876" spans="1:14" s="9" customFormat="1" x14ac:dyDescent="0.2">
      <c r="A876" s="279"/>
      <c r="B876" s="280"/>
      <c r="C876" s="279"/>
      <c r="D876" s="280"/>
      <c r="E876" s="280"/>
      <c r="F876" s="281"/>
      <c r="G876" s="280"/>
      <c r="H876" s="282"/>
      <c r="I876" s="280"/>
      <c r="J876" s="280"/>
      <c r="K876" s="280"/>
      <c r="L876" s="280"/>
      <c r="M876" s="290"/>
      <c r="N876" s="284"/>
    </row>
    <row r="877" spans="1:14" s="9" customFormat="1" x14ac:dyDescent="0.2">
      <c r="A877" s="279"/>
      <c r="B877" s="280"/>
      <c r="C877" s="279"/>
      <c r="D877" s="280"/>
      <c r="E877" s="280"/>
      <c r="F877" s="281"/>
      <c r="G877" s="280"/>
      <c r="H877" s="282"/>
      <c r="I877" s="280"/>
      <c r="J877" s="280"/>
      <c r="K877" s="280"/>
      <c r="L877" s="280"/>
      <c r="M877" s="290"/>
      <c r="N877" s="284"/>
    </row>
    <row r="878" spans="1:14" s="9" customFormat="1" x14ac:dyDescent="0.2">
      <c r="A878" s="279"/>
      <c r="B878" s="280"/>
      <c r="C878" s="279"/>
      <c r="D878" s="280"/>
      <c r="E878" s="280"/>
      <c r="F878" s="281"/>
      <c r="G878" s="280"/>
      <c r="H878" s="282"/>
      <c r="I878" s="280"/>
      <c r="J878" s="280"/>
      <c r="K878" s="280"/>
      <c r="L878" s="280"/>
      <c r="M878" s="290"/>
      <c r="N878" s="284"/>
    </row>
    <row r="879" spans="1:14" s="9" customFormat="1" x14ac:dyDescent="0.2">
      <c r="A879" s="279"/>
      <c r="B879" s="280"/>
      <c r="C879" s="279"/>
      <c r="D879" s="280"/>
      <c r="E879" s="280"/>
      <c r="F879" s="281"/>
      <c r="G879" s="280"/>
      <c r="H879" s="282"/>
      <c r="I879" s="280"/>
      <c r="J879" s="280"/>
      <c r="K879" s="280"/>
      <c r="L879" s="280"/>
      <c r="M879" s="290"/>
      <c r="N879" s="284"/>
    </row>
    <row r="880" spans="1:14" s="9" customFormat="1" x14ac:dyDescent="0.2">
      <c r="A880" s="279"/>
      <c r="B880" s="280"/>
      <c r="C880" s="279"/>
      <c r="D880" s="280"/>
      <c r="E880" s="280"/>
      <c r="F880" s="281"/>
      <c r="G880" s="280"/>
      <c r="H880" s="282"/>
      <c r="I880" s="280"/>
      <c r="J880" s="280"/>
      <c r="K880" s="280"/>
      <c r="L880" s="280"/>
      <c r="M880" s="290"/>
      <c r="N880" s="284"/>
    </row>
    <row r="881" spans="1:14" s="9" customFormat="1" x14ac:dyDescent="0.2">
      <c r="A881" s="279"/>
      <c r="B881" s="280"/>
      <c r="C881" s="279"/>
      <c r="D881" s="280"/>
      <c r="E881" s="280"/>
      <c r="F881" s="281"/>
      <c r="G881" s="280"/>
      <c r="H881" s="282"/>
      <c r="I881" s="280"/>
      <c r="J881" s="280"/>
      <c r="K881" s="280"/>
      <c r="L881" s="280"/>
      <c r="M881" s="290"/>
      <c r="N881" s="284"/>
    </row>
    <row r="882" spans="1:14" s="9" customFormat="1" x14ac:dyDescent="0.2">
      <c r="A882" s="279"/>
      <c r="B882" s="280"/>
      <c r="C882" s="279"/>
      <c r="D882" s="280"/>
      <c r="E882" s="280"/>
      <c r="F882" s="281"/>
      <c r="G882" s="280"/>
      <c r="H882" s="282"/>
      <c r="I882" s="280"/>
      <c r="J882" s="280"/>
      <c r="K882" s="280"/>
      <c r="L882" s="280"/>
      <c r="M882" s="290"/>
      <c r="N882" s="284"/>
    </row>
    <row r="883" spans="1:14" s="9" customFormat="1" x14ac:dyDescent="0.2">
      <c r="A883" s="279"/>
      <c r="B883" s="280"/>
      <c r="C883" s="279"/>
      <c r="D883" s="280"/>
      <c r="E883" s="280"/>
      <c r="F883" s="281"/>
      <c r="G883" s="280"/>
      <c r="H883" s="282"/>
      <c r="I883" s="280"/>
      <c r="J883" s="280"/>
      <c r="K883" s="280"/>
      <c r="L883" s="280"/>
      <c r="M883" s="290"/>
      <c r="N883" s="284"/>
    </row>
    <row r="884" spans="1:14" s="9" customFormat="1" x14ac:dyDescent="0.2">
      <c r="A884" s="279"/>
      <c r="B884" s="280"/>
      <c r="C884" s="279"/>
      <c r="D884" s="280"/>
      <c r="E884" s="280"/>
      <c r="F884" s="281"/>
      <c r="G884" s="280"/>
      <c r="H884" s="282"/>
      <c r="I884" s="280"/>
      <c r="J884" s="280"/>
      <c r="K884" s="280"/>
      <c r="L884" s="280"/>
      <c r="M884" s="290"/>
      <c r="N884" s="284"/>
    </row>
    <row r="885" spans="1:14" s="9" customFormat="1" x14ac:dyDescent="0.2">
      <c r="A885" s="279"/>
      <c r="B885" s="280"/>
      <c r="C885" s="279"/>
      <c r="D885" s="280"/>
      <c r="E885" s="280"/>
      <c r="F885" s="281"/>
      <c r="G885" s="280"/>
      <c r="H885" s="282"/>
      <c r="I885" s="280"/>
      <c r="J885" s="280"/>
      <c r="K885" s="280"/>
      <c r="L885" s="280"/>
      <c r="M885" s="290"/>
      <c r="N885" s="284"/>
    </row>
    <row r="886" spans="1:14" s="9" customFormat="1" x14ac:dyDescent="0.2">
      <c r="A886" s="279"/>
      <c r="B886" s="280"/>
      <c r="C886" s="279"/>
      <c r="D886" s="280"/>
      <c r="E886" s="280"/>
      <c r="F886" s="281"/>
      <c r="G886" s="280"/>
      <c r="H886" s="282"/>
      <c r="I886" s="280"/>
      <c r="J886" s="280"/>
      <c r="K886" s="280"/>
      <c r="L886" s="280"/>
      <c r="M886" s="290"/>
      <c r="N886" s="284"/>
    </row>
    <row r="887" spans="1:14" s="9" customFormat="1" x14ac:dyDescent="0.2">
      <c r="A887" s="279"/>
      <c r="B887" s="280"/>
      <c r="C887" s="279"/>
      <c r="D887" s="280"/>
      <c r="E887" s="280"/>
      <c r="F887" s="281"/>
      <c r="G887" s="280"/>
      <c r="H887" s="282"/>
      <c r="I887" s="280"/>
      <c r="J887" s="280"/>
      <c r="K887" s="280"/>
      <c r="L887" s="280"/>
      <c r="M887" s="290"/>
      <c r="N887" s="284"/>
    </row>
    <row r="888" spans="1:14" s="9" customFormat="1" x14ac:dyDescent="0.2">
      <c r="A888" s="279"/>
      <c r="B888" s="280"/>
      <c r="C888" s="279"/>
      <c r="D888" s="280"/>
      <c r="E888" s="280"/>
      <c r="F888" s="281"/>
      <c r="G888" s="280"/>
      <c r="H888" s="282"/>
      <c r="I888" s="280"/>
      <c r="J888" s="280"/>
      <c r="K888" s="280"/>
      <c r="L888" s="280"/>
      <c r="M888" s="290"/>
      <c r="N888" s="284"/>
    </row>
    <row r="889" spans="1:14" s="9" customFormat="1" x14ac:dyDescent="0.2">
      <c r="A889" s="279"/>
      <c r="B889" s="280"/>
      <c r="C889" s="279"/>
      <c r="D889" s="280"/>
      <c r="E889" s="280"/>
      <c r="F889" s="281"/>
      <c r="G889" s="280"/>
      <c r="H889" s="282"/>
      <c r="I889" s="280"/>
      <c r="J889" s="280"/>
      <c r="K889" s="280"/>
      <c r="L889" s="280"/>
      <c r="M889" s="290"/>
      <c r="N889" s="284"/>
    </row>
    <row r="890" spans="1:14" s="9" customFormat="1" x14ac:dyDescent="0.2">
      <c r="A890" s="279"/>
      <c r="B890" s="280"/>
      <c r="C890" s="279"/>
      <c r="D890" s="280"/>
      <c r="E890" s="280"/>
      <c r="F890" s="281"/>
      <c r="G890" s="280"/>
      <c r="H890" s="282"/>
      <c r="I890" s="280"/>
      <c r="J890" s="280"/>
      <c r="K890" s="280"/>
      <c r="L890" s="280"/>
      <c r="M890" s="290"/>
      <c r="N890" s="284"/>
    </row>
    <row r="891" spans="1:14" s="9" customFormat="1" x14ac:dyDescent="0.2">
      <c r="A891" s="279"/>
      <c r="B891" s="280"/>
      <c r="C891" s="279"/>
      <c r="D891" s="280"/>
      <c r="E891" s="280"/>
      <c r="F891" s="281"/>
      <c r="G891" s="280"/>
      <c r="H891" s="282"/>
      <c r="I891" s="280"/>
      <c r="J891" s="280"/>
      <c r="K891" s="280"/>
      <c r="L891" s="280"/>
      <c r="M891" s="290"/>
      <c r="N891" s="284"/>
    </row>
    <row r="892" spans="1:14" s="9" customFormat="1" x14ac:dyDescent="0.2">
      <c r="A892" s="279"/>
      <c r="B892" s="280"/>
      <c r="C892" s="279"/>
      <c r="D892" s="280"/>
      <c r="E892" s="280"/>
      <c r="F892" s="281"/>
      <c r="G892" s="280"/>
      <c r="H892" s="282"/>
      <c r="I892" s="280"/>
      <c r="J892" s="280"/>
      <c r="K892" s="280"/>
      <c r="L892" s="280"/>
      <c r="M892" s="290"/>
      <c r="N892" s="284"/>
    </row>
    <row r="893" spans="1:14" s="9" customFormat="1" x14ac:dyDescent="0.2">
      <c r="A893" s="279"/>
      <c r="B893" s="280"/>
      <c r="C893" s="279"/>
      <c r="D893" s="280"/>
      <c r="E893" s="280"/>
      <c r="F893" s="281"/>
      <c r="G893" s="280"/>
      <c r="H893" s="282"/>
      <c r="I893" s="280"/>
      <c r="J893" s="280"/>
      <c r="K893" s="280"/>
      <c r="L893" s="280"/>
      <c r="M893" s="290"/>
      <c r="N893" s="284"/>
    </row>
    <row r="894" spans="1:14" s="9" customFormat="1" x14ac:dyDescent="0.2">
      <c r="A894" s="279"/>
      <c r="B894" s="280"/>
      <c r="C894" s="279"/>
      <c r="D894" s="280"/>
      <c r="E894" s="280"/>
      <c r="F894" s="281"/>
      <c r="G894" s="280"/>
      <c r="H894" s="282"/>
      <c r="I894" s="280"/>
      <c r="J894" s="280"/>
      <c r="K894" s="280"/>
      <c r="L894" s="280"/>
      <c r="M894" s="290"/>
      <c r="N894" s="284"/>
    </row>
    <row r="895" spans="1:14" s="9" customFormat="1" x14ac:dyDescent="0.2">
      <c r="A895" s="279"/>
      <c r="B895" s="280"/>
      <c r="C895" s="279"/>
      <c r="D895" s="280"/>
      <c r="E895" s="280"/>
      <c r="F895" s="281"/>
      <c r="G895" s="280"/>
      <c r="H895" s="282"/>
      <c r="I895" s="280"/>
      <c r="J895" s="280"/>
      <c r="K895" s="280"/>
      <c r="L895" s="280"/>
      <c r="M895" s="290"/>
      <c r="N895" s="284"/>
    </row>
    <row r="896" spans="1:14" s="9" customFormat="1" x14ac:dyDescent="0.2">
      <c r="A896" s="279"/>
      <c r="B896" s="280"/>
      <c r="C896" s="279"/>
      <c r="D896" s="280"/>
      <c r="E896" s="280"/>
      <c r="F896" s="281"/>
      <c r="G896" s="280"/>
      <c r="H896" s="282"/>
      <c r="I896" s="280"/>
      <c r="J896" s="280"/>
      <c r="K896" s="280"/>
      <c r="L896" s="280"/>
      <c r="M896" s="290"/>
      <c r="N896" s="284"/>
    </row>
    <row r="897" spans="1:14" s="9" customFormat="1" x14ac:dyDescent="0.2">
      <c r="A897" s="279"/>
      <c r="B897" s="280"/>
      <c r="C897" s="279"/>
      <c r="D897" s="280"/>
      <c r="E897" s="280"/>
      <c r="F897" s="281"/>
      <c r="G897" s="280"/>
      <c r="H897" s="282"/>
      <c r="I897" s="280"/>
      <c r="J897" s="280"/>
      <c r="K897" s="280"/>
      <c r="L897" s="280"/>
      <c r="M897" s="290"/>
      <c r="N897" s="284"/>
    </row>
    <row r="898" spans="1:14" s="9" customFormat="1" x14ac:dyDescent="0.2">
      <c r="A898" s="279"/>
      <c r="B898" s="280"/>
      <c r="C898" s="279"/>
      <c r="D898" s="280"/>
      <c r="E898" s="280"/>
      <c r="F898" s="281"/>
      <c r="G898" s="280"/>
      <c r="H898" s="282"/>
      <c r="I898" s="280"/>
      <c r="J898" s="280"/>
      <c r="K898" s="280"/>
      <c r="L898" s="280"/>
      <c r="M898" s="290"/>
      <c r="N898" s="284"/>
    </row>
    <row r="899" spans="1:14" s="9" customFormat="1" x14ac:dyDescent="0.2">
      <c r="A899" s="279"/>
      <c r="B899" s="280"/>
      <c r="C899" s="279"/>
      <c r="D899" s="280"/>
      <c r="E899" s="280"/>
      <c r="F899" s="281"/>
      <c r="G899" s="280"/>
      <c r="H899" s="282"/>
      <c r="I899" s="280"/>
      <c r="J899" s="280"/>
      <c r="K899" s="280"/>
      <c r="L899" s="280"/>
      <c r="M899" s="290"/>
      <c r="N899" s="284"/>
    </row>
    <row r="900" spans="1:14" s="9" customFormat="1" x14ac:dyDescent="0.2">
      <c r="A900" s="279"/>
      <c r="B900" s="280"/>
      <c r="C900" s="279"/>
      <c r="D900" s="280"/>
      <c r="E900" s="280"/>
      <c r="F900" s="281"/>
      <c r="G900" s="280"/>
      <c r="H900" s="282"/>
      <c r="I900" s="280"/>
      <c r="J900" s="280"/>
      <c r="K900" s="280"/>
      <c r="L900" s="280"/>
      <c r="M900" s="290"/>
      <c r="N900" s="284"/>
    </row>
    <row r="901" spans="1:14" s="9" customFormat="1" x14ac:dyDescent="0.2">
      <c r="A901" s="279"/>
      <c r="B901" s="280"/>
      <c r="C901" s="279"/>
      <c r="D901" s="280"/>
      <c r="E901" s="280"/>
      <c r="F901" s="281"/>
      <c r="G901" s="280"/>
      <c r="H901" s="282"/>
      <c r="I901" s="280"/>
      <c r="J901" s="280"/>
      <c r="K901" s="280"/>
      <c r="L901" s="280"/>
      <c r="M901" s="290"/>
      <c r="N901" s="284"/>
    </row>
    <row r="902" spans="1:14" s="9" customFormat="1" x14ac:dyDescent="0.2">
      <c r="A902" s="279"/>
      <c r="B902" s="280"/>
      <c r="C902" s="279"/>
      <c r="D902" s="280"/>
      <c r="E902" s="280"/>
      <c r="F902" s="281"/>
      <c r="G902" s="280"/>
      <c r="H902" s="282"/>
      <c r="I902" s="280"/>
      <c r="J902" s="280"/>
      <c r="K902" s="280"/>
      <c r="L902" s="280"/>
      <c r="M902" s="290"/>
      <c r="N902" s="284"/>
    </row>
    <row r="903" spans="1:14" s="9" customFormat="1" x14ac:dyDescent="0.2">
      <c r="A903" s="279"/>
      <c r="B903" s="280"/>
      <c r="C903" s="279"/>
      <c r="D903" s="280"/>
      <c r="E903" s="280"/>
      <c r="F903" s="281"/>
      <c r="G903" s="280"/>
      <c r="H903" s="282"/>
      <c r="I903" s="280"/>
      <c r="J903" s="280"/>
      <c r="K903" s="280"/>
      <c r="L903" s="280"/>
      <c r="M903" s="290"/>
      <c r="N903" s="284"/>
    </row>
    <row r="904" spans="1:14" s="9" customFormat="1" x14ac:dyDescent="0.2">
      <c r="A904" s="279"/>
      <c r="B904" s="280"/>
      <c r="C904" s="279"/>
      <c r="D904" s="280"/>
      <c r="E904" s="280"/>
      <c r="F904" s="281"/>
      <c r="G904" s="280"/>
      <c r="H904" s="282"/>
      <c r="I904" s="280"/>
      <c r="J904" s="280"/>
      <c r="K904" s="280"/>
      <c r="L904" s="280"/>
      <c r="M904" s="290"/>
      <c r="N904" s="284"/>
    </row>
    <row r="905" spans="1:14" s="9" customFormat="1" x14ac:dyDescent="0.2">
      <c r="A905" s="279"/>
      <c r="B905" s="280"/>
      <c r="C905" s="279"/>
      <c r="D905" s="280"/>
      <c r="E905" s="280"/>
      <c r="F905" s="281"/>
      <c r="G905" s="280"/>
      <c r="H905" s="282"/>
      <c r="I905" s="280"/>
      <c r="J905" s="280"/>
      <c r="K905" s="280"/>
      <c r="L905" s="280"/>
      <c r="M905" s="290"/>
      <c r="N905" s="284"/>
    </row>
    <row r="906" spans="1:14" s="9" customFormat="1" x14ac:dyDescent="0.2">
      <c r="A906" s="279"/>
      <c r="B906" s="280"/>
      <c r="C906" s="279"/>
      <c r="D906" s="280"/>
      <c r="E906" s="280"/>
      <c r="F906" s="281"/>
      <c r="G906" s="280"/>
      <c r="H906" s="282"/>
      <c r="I906" s="280"/>
      <c r="J906" s="280"/>
      <c r="K906" s="280"/>
      <c r="L906" s="280"/>
      <c r="M906" s="290"/>
      <c r="N906" s="284"/>
    </row>
    <row r="907" spans="1:14" s="9" customFormat="1" x14ac:dyDescent="0.2">
      <c r="A907" s="279"/>
      <c r="B907" s="280"/>
      <c r="C907" s="279"/>
      <c r="D907" s="280"/>
      <c r="E907" s="280"/>
      <c r="F907" s="281"/>
      <c r="G907" s="280"/>
      <c r="H907" s="282"/>
      <c r="I907" s="280"/>
      <c r="J907" s="280"/>
      <c r="K907" s="280"/>
      <c r="L907" s="280"/>
      <c r="M907" s="290"/>
      <c r="N907" s="284"/>
    </row>
    <row r="908" spans="1:14" s="9" customFormat="1" x14ac:dyDescent="0.2">
      <c r="A908" s="279"/>
      <c r="B908" s="280"/>
      <c r="C908" s="279"/>
      <c r="D908" s="280"/>
      <c r="E908" s="280"/>
      <c r="F908" s="281"/>
      <c r="G908" s="280"/>
      <c r="H908" s="282"/>
      <c r="I908" s="280"/>
      <c r="J908" s="280"/>
      <c r="K908" s="280"/>
      <c r="L908" s="280"/>
      <c r="M908" s="290"/>
      <c r="N908" s="284"/>
    </row>
    <row r="909" spans="1:14" s="9" customFormat="1" x14ac:dyDescent="0.2">
      <c r="A909" s="279"/>
      <c r="B909" s="280"/>
      <c r="C909" s="279"/>
      <c r="D909" s="280"/>
      <c r="E909" s="280"/>
      <c r="F909" s="281"/>
      <c r="G909" s="280"/>
      <c r="H909" s="282"/>
      <c r="I909" s="280"/>
      <c r="J909" s="280"/>
      <c r="K909" s="280"/>
      <c r="L909" s="280"/>
      <c r="M909" s="290"/>
      <c r="N909" s="284"/>
    </row>
    <row r="910" spans="1:14" s="9" customFormat="1" x14ac:dyDescent="0.2">
      <c r="A910" s="279"/>
      <c r="B910" s="280"/>
      <c r="C910" s="279"/>
      <c r="D910" s="280"/>
      <c r="E910" s="280"/>
      <c r="F910" s="281"/>
      <c r="G910" s="280"/>
      <c r="H910" s="282"/>
      <c r="I910" s="280"/>
      <c r="J910" s="280"/>
      <c r="K910" s="280"/>
      <c r="L910" s="280"/>
      <c r="M910" s="290"/>
      <c r="N910" s="284"/>
    </row>
    <row r="911" spans="1:14" s="9" customFormat="1" x14ac:dyDescent="0.2">
      <c r="A911" s="279"/>
      <c r="B911" s="280"/>
      <c r="C911" s="279"/>
      <c r="D911" s="280"/>
      <c r="E911" s="280"/>
      <c r="F911" s="281"/>
      <c r="G911" s="280"/>
      <c r="H911" s="282"/>
      <c r="I911" s="280"/>
      <c r="J911" s="280"/>
      <c r="K911" s="280"/>
      <c r="L911" s="280"/>
      <c r="M911" s="290"/>
      <c r="N911" s="284"/>
    </row>
    <row r="912" spans="1:14" s="9" customFormat="1" x14ac:dyDescent="0.2">
      <c r="A912" s="279"/>
      <c r="B912" s="280"/>
      <c r="C912" s="279"/>
      <c r="D912" s="280"/>
      <c r="E912" s="280"/>
      <c r="F912" s="281"/>
      <c r="G912" s="280"/>
      <c r="H912" s="282"/>
      <c r="I912" s="280"/>
      <c r="J912" s="280"/>
      <c r="K912" s="280"/>
      <c r="L912" s="280"/>
      <c r="M912" s="290"/>
      <c r="N912" s="284"/>
    </row>
    <row r="913" spans="1:14" s="9" customFormat="1" x14ac:dyDescent="0.2">
      <c r="A913" s="279"/>
      <c r="B913" s="280"/>
      <c r="C913" s="279"/>
      <c r="D913" s="280"/>
      <c r="E913" s="280"/>
      <c r="F913" s="281"/>
      <c r="G913" s="280"/>
      <c r="H913" s="282"/>
      <c r="I913" s="280"/>
      <c r="J913" s="280"/>
      <c r="K913" s="280"/>
      <c r="L913" s="280"/>
      <c r="M913" s="290"/>
      <c r="N913" s="284"/>
    </row>
    <row r="914" spans="1:14" s="9" customFormat="1" x14ac:dyDescent="0.2">
      <c r="A914" s="279"/>
      <c r="B914" s="280"/>
      <c r="C914" s="279"/>
      <c r="D914" s="280"/>
      <c r="E914" s="280"/>
      <c r="F914" s="281"/>
      <c r="G914" s="280"/>
      <c r="H914" s="282"/>
      <c r="I914" s="280"/>
      <c r="J914" s="280"/>
      <c r="K914" s="280"/>
      <c r="L914" s="280"/>
      <c r="M914" s="290"/>
      <c r="N914" s="284"/>
    </row>
    <row r="915" spans="1:14" s="9" customFormat="1" x14ac:dyDescent="0.2">
      <c r="A915" s="279"/>
      <c r="B915" s="280"/>
      <c r="C915" s="279"/>
      <c r="D915" s="280"/>
      <c r="E915" s="280"/>
      <c r="F915" s="281"/>
      <c r="G915" s="280"/>
      <c r="H915" s="282"/>
      <c r="I915" s="280"/>
      <c r="J915" s="280"/>
      <c r="K915" s="280"/>
      <c r="L915" s="280"/>
      <c r="M915" s="290"/>
      <c r="N915" s="284"/>
    </row>
    <row r="916" spans="1:14" s="9" customFormat="1" x14ac:dyDescent="0.2">
      <c r="A916" s="279"/>
      <c r="B916" s="280"/>
      <c r="C916" s="279"/>
      <c r="D916" s="280"/>
      <c r="E916" s="280"/>
      <c r="F916" s="281"/>
      <c r="G916" s="280"/>
      <c r="H916" s="282"/>
      <c r="I916" s="280"/>
      <c r="J916" s="280"/>
      <c r="K916" s="280"/>
      <c r="L916" s="280"/>
      <c r="M916" s="290"/>
      <c r="N916" s="284"/>
    </row>
    <row r="917" spans="1:14" s="9" customFormat="1" x14ac:dyDescent="0.2">
      <c r="A917" s="279"/>
      <c r="B917" s="280"/>
      <c r="C917" s="279"/>
      <c r="D917" s="280"/>
      <c r="E917" s="280"/>
      <c r="F917" s="281"/>
      <c r="G917" s="280"/>
      <c r="H917" s="282"/>
      <c r="I917" s="280"/>
      <c r="J917" s="280"/>
      <c r="K917" s="280"/>
      <c r="L917" s="280"/>
      <c r="M917" s="290"/>
      <c r="N917" s="284"/>
    </row>
    <row r="918" spans="1:14" s="9" customFormat="1" x14ac:dyDescent="0.2">
      <c r="A918" s="279"/>
      <c r="B918" s="280"/>
      <c r="C918" s="279"/>
      <c r="D918" s="280"/>
      <c r="E918" s="280"/>
      <c r="F918" s="281"/>
      <c r="G918" s="280"/>
      <c r="H918" s="282"/>
      <c r="I918" s="280"/>
      <c r="J918" s="280"/>
      <c r="K918" s="280"/>
      <c r="L918" s="280"/>
      <c r="M918" s="290"/>
      <c r="N918" s="284"/>
    </row>
    <row r="919" spans="1:14" s="9" customFormat="1" x14ac:dyDescent="0.2">
      <c r="A919" s="279"/>
      <c r="B919" s="280"/>
      <c r="C919" s="279"/>
      <c r="D919" s="280"/>
      <c r="E919" s="280"/>
      <c r="F919" s="281"/>
      <c r="G919" s="280"/>
      <c r="H919" s="282"/>
      <c r="I919" s="280"/>
      <c r="J919" s="280"/>
      <c r="K919" s="280"/>
      <c r="L919" s="280"/>
      <c r="M919" s="290"/>
      <c r="N919" s="284"/>
    </row>
    <row r="920" spans="1:14" s="9" customFormat="1" x14ac:dyDescent="0.2">
      <c r="A920" s="279"/>
      <c r="B920" s="280"/>
      <c r="C920" s="279"/>
      <c r="D920" s="280"/>
      <c r="E920" s="280"/>
      <c r="F920" s="281"/>
      <c r="G920" s="280"/>
      <c r="H920" s="282"/>
      <c r="I920" s="280"/>
      <c r="J920" s="280"/>
      <c r="K920" s="280"/>
      <c r="L920" s="280"/>
      <c r="M920" s="290"/>
      <c r="N920" s="284"/>
    </row>
    <row r="921" spans="1:14" s="9" customFormat="1" x14ac:dyDescent="0.2">
      <c r="A921" s="279"/>
      <c r="B921" s="280"/>
      <c r="C921" s="279"/>
      <c r="D921" s="280"/>
      <c r="E921" s="280"/>
      <c r="F921" s="281"/>
      <c r="G921" s="280"/>
      <c r="H921" s="282"/>
      <c r="I921" s="280"/>
      <c r="J921" s="280"/>
      <c r="K921" s="280"/>
      <c r="L921" s="280"/>
      <c r="M921" s="290"/>
      <c r="N921" s="284"/>
    </row>
    <row r="922" spans="1:14" s="9" customFormat="1" x14ac:dyDescent="0.2">
      <c r="A922" s="279"/>
      <c r="B922" s="280"/>
      <c r="C922" s="279"/>
      <c r="D922" s="280"/>
      <c r="E922" s="280"/>
      <c r="F922" s="281"/>
      <c r="G922" s="280"/>
      <c r="H922" s="282"/>
      <c r="I922" s="280"/>
      <c r="J922" s="280"/>
      <c r="K922" s="280"/>
      <c r="L922" s="280"/>
      <c r="M922" s="290"/>
      <c r="N922" s="284"/>
    </row>
    <row r="923" spans="1:14" s="9" customFormat="1" x14ac:dyDescent="0.2">
      <c r="A923" s="279"/>
      <c r="B923" s="280"/>
      <c r="C923" s="279"/>
      <c r="D923" s="280"/>
      <c r="E923" s="280"/>
      <c r="F923" s="281"/>
      <c r="G923" s="280"/>
      <c r="H923" s="282"/>
      <c r="I923" s="280"/>
      <c r="J923" s="280"/>
      <c r="K923" s="280"/>
      <c r="L923" s="280"/>
      <c r="M923" s="290"/>
      <c r="N923" s="284"/>
    </row>
    <row r="924" spans="1:14" s="9" customFormat="1" x14ac:dyDescent="0.2">
      <c r="A924" s="279"/>
      <c r="B924" s="280"/>
      <c r="C924" s="279"/>
      <c r="D924" s="280"/>
      <c r="E924" s="280"/>
      <c r="F924" s="281"/>
      <c r="G924" s="280"/>
      <c r="H924" s="282"/>
      <c r="I924" s="280"/>
      <c r="J924" s="280"/>
      <c r="K924" s="280"/>
      <c r="L924" s="280"/>
      <c r="M924" s="290"/>
      <c r="N924" s="284"/>
    </row>
    <row r="925" spans="1:14" s="9" customFormat="1" x14ac:dyDescent="0.2">
      <c r="A925" s="279"/>
      <c r="B925" s="280"/>
      <c r="C925" s="279"/>
      <c r="D925" s="280"/>
      <c r="E925" s="280"/>
      <c r="F925" s="281"/>
      <c r="G925" s="280"/>
      <c r="H925" s="282"/>
      <c r="I925" s="280"/>
      <c r="J925" s="280"/>
      <c r="K925" s="280"/>
      <c r="L925" s="280"/>
      <c r="M925" s="290"/>
      <c r="N925" s="284"/>
    </row>
    <row r="926" spans="1:14" s="9" customFormat="1" x14ac:dyDescent="0.2">
      <c r="A926" s="279"/>
      <c r="B926" s="280"/>
      <c r="C926" s="279"/>
      <c r="D926" s="280"/>
      <c r="E926" s="280"/>
      <c r="F926" s="281"/>
      <c r="G926" s="280"/>
      <c r="H926" s="282"/>
      <c r="I926" s="280"/>
      <c r="J926" s="280"/>
      <c r="K926" s="280"/>
      <c r="L926" s="280"/>
      <c r="M926" s="290"/>
      <c r="N926" s="284"/>
    </row>
    <row r="927" spans="1:14" s="9" customFormat="1" x14ac:dyDescent="0.2">
      <c r="A927" s="279"/>
      <c r="B927" s="280"/>
      <c r="C927" s="279"/>
      <c r="D927" s="280"/>
      <c r="E927" s="280"/>
      <c r="F927" s="281"/>
      <c r="G927" s="280"/>
      <c r="H927" s="282"/>
      <c r="I927" s="280"/>
      <c r="J927" s="280"/>
      <c r="K927" s="280"/>
      <c r="L927" s="280"/>
      <c r="M927" s="290"/>
      <c r="N927" s="284"/>
    </row>
    <row r="928" spans="1:14" s="9" customFormat="1" x14ac:dyDescent="0.2">
      <c r="A928" s="279"/>
      <c r="B928" s="280"/>
      <c r="C928" s="279"/>
      <c r="D928" s="280"/>
      <c r="E928" s="280"/>
      <c r="F928" s="281"/>
      <c r="G928" s="280"/>
      <c r="H928" s="282"/>
      <c r="I928" s="280"/>
      <c r="J928" s="280"/>
      <c r="K928" s="280"/>
      <c r="L928" s="280"/>
      <c r="M928" s="290"/>
      <c r="N928" s="284"/>
    </row>
    <row r="929" spans="1:14" s="9" customFormat="1" x14ac:dyDescent="0.2">
      <c r="A929" s="279"/>
      <c r="B929" s="280"/>
      <c r="C929" s="279"/>
      <c r="D929" s="280"/>
      <c r="E929" s="280"/>
      <c r="F929" s="281"/>
      <c r="G929" s="280"/>
      <c r="H929" s="282"/>
      <c r="I929" s="280"/>
      <c r="J929" s="280"/>
      <c r="K929" s="280"/>
      <c r="L929" s="280"/>
      <c r="M929" s="290"/>
      <c r="N929" s="284"/>
    </row>
    <row r="930" spans="1:14" s="9" customFormat="1" x14ac:dyDescent="0.2">
      <c r="A930" s="279"/>
      <c r="B930" s="280"/>
      <c r="C930" s="279"/>
      <c r="D930" s="280"/>
      <c r="E930" s="280"/>
      <c r="F930" s="281"/>
      <c r="G930" s="280"/>
      <c r="H930" s="282"/>
      <c r="I930" s="280"/>
      <c r="J930" s="280"/>
      <c r="K930" s="280"/>
      <c r="L930" s="280"/>
      <c r="M930" s="290"/>
      <c r="N930" s="284"/>
    </row>
    <row r="931" spans="1:14" s="9" customFormat="1" x14ac:dyDescent="0.2">
      <c r="A931" s="279"/>
      <c r="B931" s="280"/>
      <c r="C931" s="279"/>
      <c r="D931" s="280"/>
      <c r="E931" s="280"/>
      <c r="F931" s="281"/>
      <c r="G931" s="280"/>
      <c r="H931" s="282"/>
      <c r="I931" s="280"/>
      <c r="J931" s="280"/>
      <c r="K931" s="280"/>
      <c r="L931" s="280"/>
      <c r="M931" s="290"/>
      <c r="N931" s="284"/>
    </row>
    <row r="932" spans="1:14" s="9" customFormat="1" x14ac:dyDescent="0.2">
      <c r="A932" s="279"/>
      <c r="B932" s="280"/>
      <c r="C932" s="279"/>
      <c r="D932" s="280"/>
      <c r="E932" s="280"/>
      <c r="F932" s="281"/>
      <c r="G932" s="280"/>
      <c r="H932" s="282"/>
      <c r="I932" s="280"/>
      <c r="J932" s="280"/>
      <c r="K932" s="280"/>
      <c r="L932" s="280"/>
      <c r="M932" s="290"/>
      <c r="N932" s="284"/>
    </row>
    <row r="933" spans="1:14" s="9" customFormat="1" x14ac:dyDescent="0.2">
      <c r="A933" s="279"/>
      <c r="B933" s="280"/>
      <c r="C933" s="279"/>
      <c r="D933" s="280"/>
      <c r="E933" s="280"/>
      <c r="F933" s="281"/>
      <c r="G933" s="280"/>
      <c r="H933" s="282"/>
      <c r="I933" s="280"/>
      <c r="J933" s="280"/>
      <c r="K933" s="280"/>
      <c r="L933" s="280"/>
      <c r="M933" s="290"/>
      <c r="N933" s="284"/>
    </row>
    <row r="934" spans="1:14" s="9" customFormat="1" x14ac:dyDescent="0.2">
      <c r="A934" s="279"/>
      <c r="B934" s="280"/>
      <c r="C934" s="279"/>
      <c r="D934" s="280"/>
      <c r="E934" s="280"/>
      <c r="F934" s="281"/>
      <c r="G934" s="280"/>
      <c r="H934" s="282"/>
      <c r="I934" s="280"/>
      <c r="J934" s="280"/>
      <c r="K934" s="280"/>
      <c r="L934" s="280"/>
      <c r="M934" s="290"/>
      <c r="N934" s="284"/>
    </row>
    <row r="935" spans="1:14" s="9" customFormat="1" x14ac:dyDescent="0.2">
      <c r="A935" s="279"/>
      <c r="B935" s="280"/>
      <c r="C935" s="279"/>
      <c r="D935" s="280"/>
      <c r="E935" s="280"/>
      <c r="F935" s="281"/>
      <c r="G935" s="280"/>
      <c r="H935" s="282"/>
      <c r="I935" s="280"/>
      <c r="J935" s="280"/>
      <c r="K935" s="280"/>
      <c r="L935" s="280"/>
      <c r="M935" s="290"/>
      <c r="N935" s="284"/>
    </row>
    <row r="936" spans="1:14" s="9" customFormat="1" x14ac:dyDescent="0.2">
      <c r="A936" s="279"/>
      <c r="B936" s="280"/>
      <c r="C936" s="279"/>
      <c r="D936" s="280"/>
      <c r="E936" s="280"/>
      <c r="F936" s="281"/>
      <c r="G936" s="280"/>
      <c r="H936" s="282"/>
      <c r="I936" s="280"/>
      <c r="J936" s="280"/>
      <c r="K936" s="280"/>
      <c r="L936" s="280"/>
      <c r="M936" s="290"/>
      <c r="N936" s="284"/>
    </row>
    <row r="937" spans="1:14" s="9" customFormat="1" x14ac:dyDescent="0.2">
      <c r="A937" s="279"/>
      <c r="B937" s="280"/>
      <c r="C937" s="279"/>
      <c r="D937" s="280"/>
      <c r="E937" s="280"/>
      <c r="F937" s="281"/>
      <c r="G937" s="280"/>
      <c r="H937" s="282"/>
      <c r="I937" s="280"/>
      <c r="J937" s="280"/>
      <c r="K937" s="280"/>
      <c r="L937" s="280"/>
      <c r="M937" s="290"/>
      <c r="N937" s="284"/>
    </row>
    <row r="938" spans="1:14" s="9" customFormat="1" x14ac:dyDescent="0.2">
      <c r="A938" s="279"/>
      <c r="B938" s="280"/>
      <c r="C938" s="279"/>
      <c r="D938" s="280"/>
      <c r="E938" s="280"/>
      <c r="F938" s="281"/>
      <c r="G938" s="280"/>
      <c r="H938" s="282"/>
      <c r="I938" s="280"/>
      <c r="J938" s="280"/>
      <c r="K938" s="280"/>
      <c r="L938" s="280"/>
      <c r="M938" s="290"/>
      <c r="N938" s="284"/>
    </row>
    <row r="939" spans="1:14" s="9" customFormat="1" x14ac:dyDescent="0.2">
      <c r="A939" s="279"/>
      <c r="B939" s="280"/>
      <c r="C939" s="279"/>
      <c r="D939" s="280"/>
      <c r="E939" s="280"/>
      <c r="F939" s="281"/>
      <c r="G939" s="280"/>
      <c r="H939" s="282"/>
      <c r="I939" s="280"/>
      <c r="J939" s="280"/>
      <c r="K939" s="280"/>
      <c r="L939" s="280"/>
      <c r="M939" s="290"/>
      <c r="N939" s="284"/>
    </row>
    <row r="940" spans="1:14" s="9" customFormat="1" x14ac:dyDescent="0.2">
      <c r="A940" s="279"/>
      <c r="B940" s="280"/>
      <c r="C940" s="279"/>
      <c r="D940" s="280"/>
      <c r="E940" s="280"/>
      <c r="F940" s="281"/>
      <c r="G940" s="280"/>
      <c r="H940" s="282"/>
      <c r="I940" s="280"/>
      <c r="J940" s="280"/>
      <c r="K940" s="280"/>
      <c r="L940" s="280"/>
      <c r="M940" s="290"/>
      <c r="N940" s="284"/>
    </row>
    <row r="941" spans="1:14" s="9" customFormat="1" x14ac:dyDescent="0.2">
      <c r="A941" s="279"/>
      <c r="B941" s="280"/>
      <c r="C941" s="279"/>
      <c r="D941" s="280"/>
      <c r="E941" s="280"/>
      <c r="F941" s="281"/>
      <c r="G941" s="280"/>
      <c r="H941" s="282"/>
      <c r="I941" s="280"/>
      <c r="J941" s="280"/>
      <c r="K941" s="280"/>
      <c r="L941" s="280"/>
      <c r="M941" s="290"/>
      <c r="N941" s="284"/>
    </row>
    <row r="942" spans="1:14" s="9" customFormat="1" x14ac:dyDescent="0.2">
      <c r="A942" s="279"/>
      <c r="B942" s="280"/>
      <c r="C942" s="279"/>
      <c r="D942" s="280"/>
      <c r="E942" s="280"/>
      <c r="F942" s="281"/>
      <c r="G942" s="280"/>
      <c r="H942" s="282"/>
      <c r="I942" s="280"/>
      <c r="J942" s="280"/>
      <c r="K942" s="280"/>
      <c r="L942" s="280"/>
      <c r="M942" s="290"/>
      <c r="N942" s="284"/>
    </row>
    <row r="943" spans="1:14" s="9" customFormat="1" x14ac:dyDescent="0.2">
      <c r="A943" s="279"/>
      <c r="B943" s="280"/>
      <c r="C943" s="279"/>
      <c r="D943" s="280"/>
      <c r="E943" s="280"/>
      <c r="F943" s="281"/>
      <c r="G943" s="280"/>
      <c r="H943" s="282"/>
      <c r="I943" s="280"/>
      <c r="J943" s="280"/>
      <c r="K943" s="280"/>
      <c r="L943" s="280"/>
      <c r="M943" s="290"/>
      <c r="N943" s="284"/>
    </row>
    <row r="944" spans="1:14" s="9" customFormat="1" x14ac:dyDescent="0.2">
      <c r="A944" s="279"/>
      <c r="B944" s="280"/>
      <c r="C944" s="279"/>
      <c r="D944" s="280"/>
      <c r="E944" s="280"/>
      <c r="F944" s="281"/>
      <c r="G944" s="280"/>
      <c r="H944" s="282"/>
      <c r="I944" s="280"/>
      <c r="J944" s="280"/>
      <c r="K944" s="280"/>
      <c r="L944" s="280"/>
      <c r="M944" s="290"/>
      <c r="N944" s="284"/>
    </row>
    <row r="945" spans="1:14" s="9" customFormat="1" x14ac:dyDescent="0.2">
      <c r="A945" s="279"/>
      <c r="B945" s="280"/>
      <c r="C945" s="279"/>
      <c r="D945" s="280"/>
      <c r="E945" s="280"/>
      <c r="F945" s="281"/>
      <c r="G945" s="280"/>
      <c r="H945" s="282"/>
      <c r="I945" s="280"/>
      <c r="J945" s="280"/>
      <c r="K945" s="280"/>
      <c r="L945" s="280"/>
      <c r="M945" s="290"/>
      <c r="N945" s="284"/>
    </row>
    <row r="946" spans="1:14" s="9" customFormat="1" x14ac:dyDescent="0.2">
      <c r="A946" s="279"/>
      <c r="B946" s="280"/>
      <c r="C946" s="279"/>
      <c r="D946" s="280"/>
      <c r="E946" s="280"/>
      <c r="F946" s="281"/>
      <c r="G946" s="280"/>
      <c r="H946" s="282"/>
      <c r="I946" s="280"/>
      <c r="J946" s="280"/>
      <c r="K946" s="280"/>
      <c r="L946" s="280"/>
      <c r="M946" s="290"/>
      <c r="N946" s="284"/>
    </row>
    <row r="947" spans="1:14" s="9" customFormat="1" x14ac:dyDescent="0.2">
      <c r="A947" s="279"/>
      <c r="B947" s="280"/>
      <c r="C947" s="279"/>
      <c r="D947" s="280"/>
      <c r="E947" s="280"/>
      <c r="F947" s="281"/>
      <c r="G947" s="280"/>
      <c r="H947" s="282"/>
      <c r="I947" s="280"/>
      <c r="J947" s="280"/>
      <c r="K947" s="280"/>
      <c r="L947" s="280"/>
      <c r="M947" s="290"/>
      <c r="N947" s="284"/>
    </row>
    <row r="948" spans="1:14" s="9" customFormat="1" x14ac:dyDescent="0.2">
      <c r="A948" s="279"/>
      <c r="B948" s="280"/>
      <c r="C948" s="279"/>
      <c r="D948" s="280"/>
      <c r="E948" s="280"/>
      <c r="F948" s="281"/>
      <c r="G948" s="280"/>
      <c r="H948" s="282"/>
      <c r="I948" s="280"/>
      <c r="J948" s="280"/>
      <c r="K948" s="280"/>
      <c r="L948" s="280"/>
      <c r="M948" s="290"/>
      <c r="N948" s="284"/>
    </row>
    <row r="949" spans="1:14" s="9" customFormat="1" x14ac:dyDescent="0.2">
      <c r="A949" s="279"/>
      <c r="B949" s="280"/>
      <c r="C949" s="279"/>
      <c r="D949" s="280"/>
      <c r="E949" s="280"/>
      <c r="F949" s="281"/>
      <c r="G949" s="280"/>
      <c r="H949" s="282"/>
      <c r="I949" s="280"/>
      <c r="J949" s="280"/>
      <c r="K949" s="280"/>
      <c r="L949" s="280"/>
      <c r="M949" s="290"/>
      <c r="N949" s="284"/>
    </row>
    <row r="950" spans="1:14" s="9" customFormat="1" x14ac:dyDescent="0.2">
      <c r="A950" s="279"/>
      <c r="B950" s="280"/>
      <c r="C950" s="279"/>
      <c r="D950" s="280"/>
      <c r="E950" s="280"/>
      <c r="F950" s="281"/>
      <c r="G950" s="280"/>
      <c r="H950" s="282"/>
      <c r="I950" s="280"/>
      <c r="J950" s="280"/>
      <c r="K950" s="280"/>
      <c r="L950" s="280"/>
      <c r="M950" s="290"/>
      <c r="N950" s="284"/>
    </row>
    <row r="951" spans="1:14" s="9" customFormat="1" x14ac:dyDescent="0.2">
      <c r="A951" s="279"/>
      <c r="B951" s="280"/>
      <c r="C951" s="279"/>
      <c r="D951" s="280"/>
      <c r="E951" s="280"/>
      <c r="F951" s="281"/>
      <c r="G951" s="280"/>
      <c r="H951" s="282"/>
      <c r="I951" s="280"/>
      <c r="J951" s="280"/>
      <c r="K951" s="280"/>
      <c r="L951" s="280"/>
      <c r="M951" s="290"/>
      <c r="N951" s="284"/>
    </row>
    <row r="952" spans="1:14" s="9" customFormat="1" x14ac:dyDescent="0.2">
      <c r="A952" s="279"/>
      <c r="B952" s="280"/>
      <c r="C952" s="279"/>
      <c r="D952" s="280"/>
      <c r="E952" s="280"/>
      <c r="F952" s="281"/>
      <c r="G952" s="280"/>
      <c r="H952" s="282"/>
      <c r="I952" s="280"/>
      <c r="J952" s="280"/>
      <c r="K952" s="280"/>
      <c r="L952" s="280"/>
      <c r="M952" s="290"/>
      <c r="N952" s="284"/>
    </row>
    <row r="953" spans="1:14" s="9" customFormat="1" x14ac:dyDescent="0.2">
      <c r="A953" s="279"/>
      <c r="B953" s="280"/>
      <c r="C953" s="279"/>
      <c r="D953" s="280"/>
      <c r="E953" s="280"/>
      <c r="F953" s="281"/>
      <c r="G953" s="280"/>
      <c r="H953" s="282"/>
      <c r="I953" s="280"/>
      <c r="J953" s="280"/>
      <c r="K953" s="280"/>
      <c r="L953" s="280"/>
      <c r="M953" s="290"/>
      <c r="N953" s="284"/>
    </row>
    <row r="954" spans="1:14" s="9" customFormat="1" x14ac:dyDescent="0.2">
      <c r="A954" s="279"/>
      <c r="B954" s="280"/>
      <c r="C954" s="279"/>
      <c r="D954" s="280"/>
      <c r="E954" s="280"/>
      <c r="F954" s="281"/>
      <c r="G954" s="280"/>
      <c r="H954" s="282"/>
      <c r="I954" s="280"/>
      <c r="J954" s="280"/>
      <c r="K954" s="280"/>
      <c r="L954" s="280"/>
      <c r="M954" s="290"/>
      <c r="N954" s="284"/>
    </row>
    <row r="955" spans="1:14" s="9" customFormat="1" x14ac:dyDescent="0.2">
      <c r="A955" s="279"/>
      <c r="B955" s="280"/>
      <c r="C955" s="279"/>
      <c r="D955" s="280"/>
      <c r="E955" s="280"/>
      <c r="F955" s="281"/>
      <c r="G955" s="280"/>
      <c r="H955" s="282"/>
      <c r="I955" s="280"/>
      <c r="J955" s="280"/>
      <c r="K955" s="280"/>
      <c r="L955" s="280"/>
      <c r="M955" s="290"/>
      <c r="N955" s="284"/>
    </row>
    <row r="956" spans="1:14" s="9" customFormat="1" x14ac:dyDescent="0.2">
      <c r="A956" s="279"/>
      <c r="B956" s="280"/>
      <c r="C956" s="279"/>
      <c r="D956" s="280"/>
      <c r="E956" s="280"/>
      <c r="F956" s="281"/>
      <c r="G956" s="280"/>
      <c r="H956" s="282"/>
      <c r="I956" s="280"/>
      <c r="J956" s="280"/>
      <c r="K956" s="280"/>
      <c r="L956" s="280"/>
      <c r="M956" s="290"/>
      <c r="N956" s="284"/>
    </row>
    <row r="957" spans="1:14" s="9" customFormat="1" x14ac:dyDescent="0.2">
      <c r="A957" s="279"/>
      <c r="B957" s="280"/>
      <c r="C957" s="279"/>
      <c r="D957" s="280"/>
      <c r="E957" s="280"/>
      <c r="F957" s="281"/>
      <c r="G957" s="280"/>
      <c r="H957" s="282"/>
      <c r="I957" s="280"/>
      <c r="J957" s="280"/>
      <c r="K957" s="280"/>
      <c r="L957" s="280"/>
      <c r="M957" s="290"/>
      <c r="N957" s="284"/>
    </row>
    <row r="958" spans="1:14" s="9" customFormat="1" x14ac:dyDescent="0.2">
      <c r="A958" s="279"/>
      <c r="B958" s="280"/>
      <c r="C958" s="279"/>
      <c r="D958" s="280"/>
      <c r="E958" s="280"/>
      <c r="F958" s="281"/>
      <c r="G958" s="280"/>
      <c r="H958" s="282"/>
      <c r="I958" s="280"/>
      <c r="J958" s="280"/>
      <c r="K958" s="280"/>
      <c r="L958" s="280"/>
      <c r="M958" s="290"/>
      <c r="N958" s="284"/>
    </row>
    <row r="959" spans="1:14" s="9" customFormat="1" x14ac:dyDescent="0.2">
      <c r="A959" s="279"/>
      <c r="B959" s="280"/>
      <c r="C959" s="279"/>
      <c r="D959" s="280"/>
      <c r="E959" s="280"/>
      <c r="F959" s="281"/>
      <c r="G959" s="280"/>
      <c r="H959" s="282"/>
      <c r="I959" s="280"/>
      <c r="J959" s="280"/>
      <c r="K959" s="280"/>
      <c r="L959" s="280"/>
      <c r="M959" s="290"/>
      <c r="N959" s="284"/>
    </row>
    <row r="960" spans="1:14" s="9" customFormat="1" x14ac:dyDescent="0.2">
      <c r="A960" s="279"/>
      <c r="B960" s="280"/>
      <c r="C960" s="279"/>
      <c r="D960" s="280"/>
      <c r="E960" s="280"/>
      <c r="F960" s="281"/>
      <c r="G960" s="280"/>
      <c r="H960" s="282"/>
      <c r="I960" s="280"/>
      <c r="J960" s="280"/>
      <c r="K960" s="280"/>
      <c r="L960" s="280"/>
      <c r="M960" s="290"/>
      <c r="N960" s="284"/>
    </row>
    <row r="961" spans="1:14" s="9" customFormat="1" x14ac:dyDescent="0.2">
      <c r="A961" s="279"/>
      <c r="B961" s="280"/>
      <c r="C961" s="279"/>
      <c r="D961" s="280"/>
      <c r="E961" s="280"/>
      <c r="F961" s="281"/>
      <c r="G961" s="280"/>
      <c r="H961" s="282"/>
      <c r="I961" s="280"/>
      <c r="J961" s="280"/>
      <c r="K961" s="280"/>
      <c r="L961" s="280"/>
      <c r="M961" s="290"/>
      <c r="N961" s="284"/>
    </row>
    <row r="962" spans="1:14" s="9" customFormat="1" x14ac:dyDescent="0.2">
      <c r="A962" s="279"/>
      <c r="B962" s="280"/>
      <c r="C962" s="279"/>
      <c r="D962" s="280"/>
      <c r="E962" s="280"/>
      <c r="F962" s="281"/>
      <c r="G962" s="280"/>
      <c r="H962" s="282"/>
      <c r="I962" s="280"/>
      <c r="J962" s="280"/>
      <c r="K962" s="280"/>
      <c r="L962" s="280"/>
      <c r="M962" s="290"/>
      <c r="N962" s="284"/>
    </row>
    <row r="963" spans="1:14" s="9" customFormat="1" x14ac:dyDescent="0.2">
      <c r="A963" s="279"/>
      <c r="B963" s="280"/>
      <c r="C963" s="279"/>
      <c r="D963" s="280"/>
      <c r="E963" s="280"/>
      <c r="F963" s="281"/>
      <c r="G963" s="280"/>
      <c r="H963" s="282"/>
      <c r="I963" s="280"/>
      <c r="J963" s="280"/>
      <c r="K963" s="280"/>
      <c r="L963" s="280"/>
      <c r="M963" s="290"/>
      <c r="N963" s="284"/>
    </row>
    <row r="964" spans="1:14" s="9" customFormat="1" x14ac:dyDescent="0.2">
      <c r="A964" s="279"/>
      <c r="B964" s="280"/>
      <c r="C964" s="279"/>
      <c r="D964" s="280"/>
      <c r="E964" s="280"/>
      <c r="F964" s="281"/>
      <c r="G964" s="280"/>
      <c r="H964" s="282"/>
      <c r="I964" s="280"/>
      <c r="J964" s="280"/>
      <c r="K964" s="280"/>
      <c r="L964" s="280"/>
      <c r="M964" s="290"/>
      <c r="N964" s="284"/>
    </row>
    <row r="965" spans="1:14" s="9" customFormat="1" x14ac:dyDescent="0.2">
      <c r="A965" s="279"/>
      <c r="B965" s="280"/>
      <c r="C965" s="279"/>
      <c r="D965" s="280"/>
      <c r="E965" s="280"/>
      <c r="F965" s="281"/>
      <c r="G965" s="280"/>
      <c r="H965" s="282"/>
      <c r="I965" s="280"/>
      <c r="J965" s="280"/>
      <c r="K965" s="280"/>
      <c r="L965" s="280"/>
      <c r="M965" s="290"/>
      <c r="N965" s="284"/>
    </row>
    <row r="966" spans="1:14" s="9" customFormat="1" x14ac:dyDescent="0.2">
      <c r="A966" s="279"/>
      <c r="B966" s="280"/>
      <c r="C966" s="279"/>
      <c r="D966" s="280"/>
      <c r="E966" s="280"/>
      <c r="F966" s="281"/>
      <c r="G966" s="280"/>
      <c r="H966" s="282"/>
      <c r="I966" s="280"/>
      <c r="J966" s="280"/>
      <c r="K966" s="280"/>
      <c r="L966" s="280"/>
      <c r="M966" s="290"/>
      <c r="N966" s="284"/>
    </row>
    <row r="967" spans="1:14" s="9" customFormat="1" x14ac:dyDescent="0.2">
      <c r="A967" s="279"/>
      <c r="B967" s="280"/>
      <c r="C967" s="279"/>
      <c r="D967" s="280"/>
      <c r="E967" s="280"/>
      <c r="F967" s="281"/>
      <c r="G967" s="280"/>
      <c r="H967" s="282"/>
      <c r="I967" s="280"/>
      <c r="J967" s="280"/>
      <c r="K967" s="280"/>
      <c r="L967" s="280"/>
      <c r="M967" s="290"/>
      <c r="N967" s="284"/>
    </row>
    <row r="968" spans="1:14" s="9" customFormat="1" x14ac:dyDescent="0.2">
      <c r="A968" s="279"/>
      <c r="B968" s="280"/>
      <c r="C968" s="279"/>
      <c r="D968" s="280"/>
      <c r="E968" s="280"/>
      <c r="F968" s="281"/>
      <c r="G968" s="280"/>
      <c r="H968" s="282"/>
      <c r="I968" s="280"/>
      <c r="J968" s="280"/>
      <c r="K968" s="280"/>
      <c r="L968" s="280"/>
      <c r="M968" s="290"/>
      <c r="N968" s="284"/>
    </row>
    <row r="969" spans="1:14" s="9" customFormat="1" x14ac:dyDescent="0.2">
      <c r="A969" s="279"/>
      <c r="B969" s="280"/>
      <c r="C969" s="279"/>
      <c r="D969" s="280"/>
      <c r="E969" s="280"/>
      <c r="F969" s="281"/>
      <c r="G969" s="280"/>
      <c r="H969" s="282"/>
      <c r="I969" s="280"/>
      <c r="J969" s="280"/>
      <c r="K969" s="280"/>
      <c r="L969" s="280"/>
      <c r="M969" s="290"/>
      <c r="N969" s="284"/>
    </row>
    <row r="970" spans="1:14" s="9" customFormat="1" x14ac:dyDescent="0.2">
      <c r="A970" s="279"/>
      <c r="B970" s="280"/>
      <c r="C970" s="279"/>
      <c r="D970" s="280"/>
      <c r="E970" s="280"/>
      <c r="F970" s="281"/>
      <c r="G970" s="280"/>
      <c r="H970" s="282"/>
      <c r="I970" s="280"/>
      <c r="J970" s="280"/>
      <c r="K970" s="280"/>
      <c r="L970" s="280"/>
      <c r="M970" s="290"/>
      <c r="N970" s="284"/>
    </row>
    <row r="971" spans="1:14" s="9" customFormat="1" x14ac:dyDescent="0.2">
      <c r="A971" s="279"/>
      <c r="B971" s="280"/>
      <c r="C971" s="279"/>
      <c r="D971" s="280"/>
      <c r="E971" s="280"/>
      <c r="F971" s="281"/>
      <c r="G971" s="280"/>
      <c r="H971" s="282"/>
      <c r="I971" s="280"/>
      <c r="J971" s="280"/>
      <c r="K971" s="280"/>
      <c r="L971" s="280"/>
      <c r="M971" s="290"/>
      <c r="N971" s="284"/>
    </row>
    <row r="972" spans="1:14" s="9" customFormat="1" x14ac:dyDescent="0.2">
      <c r="A972" s="279"/>
      <c r="B972" s="280"/>
      <c r="C972" s="279"/>
      <c r="D972" s="280"/>
      <c r="E972" s="280"/>
      <c r="F972" s="281"/>
      <c r="G972" s="280"/>
      <c r="H972" s="282"/>
      <c r="I972" s="280"/>
      <c r="J972" s="280"/>
      <c r="K972" s="280"/>
      <c r="L972" s="280"/>
      <c r="M972" s="290"/>
      <c r="N972" s="284"/>
    </row>
    <row r="973" spans="1:14" s="9" customFormat="1" x14ac:dyDescent="0.2">
      <c r="A973" s="279"/>
      <c r="B973" s="280"/>
      <c r="C973" s="279"/>
      <c r="D973" s="280"/>
      <c r="E973" s="280"/>
      <c r="F973" s="281"/>
      <c r="G973" s="280"/>
      <c r="H973" s="282"/>
      <c r="I973" s="280"/>
      <c r="J973" s="280"/>
      <c r="K973" s="280"/>
      <c r="L973" s="280"/>
      <c r="M973" s="290"/>
      <c r="N973" s="284"/>
    </row>
    <row r="974" spans="1:14" s="9" customFormat="1" x14ac:dyDescent="0.2">
      <c r="A974" s="279"/>
      <c r="B974" s="280"/>
      <c r="C974" s="279"/>
      <c r="D974" s="280"/>
      <c r="E974" s="280"/>
      <c r="F974" s="281"/>
      <c r="G974" s="280"/>
      <c r="H974" s="282"/>
      <c r="I974" s="280"/>
      <c r="J974" s="280"/>
      <c r="K974" s="280"/>
      <c r="L974" s="280"/>
      <c r="M974" s="290"/>
      <c r="N974" s="284"/>
    </row>
    <row r="975" spans="1:14" s="9" customFormat="1" x14ac:dyDescent="0.2">
      <c r="A975" s="279"/>
      <c r="B975" s="280"/>
      <c r="C975" s="279"/>
      <c r="D975" s="280"/>
      <c r="E975" s="280"/>
      <c r="F975" s="281"/>
      <c r="G975" s="280"/>
      <c r="H975" s="282"/>
      <c r="I975" s="280"/>
      <c r="J975" s="280"/>
      <c r="K975" s="280"/>
      <c r="L975" s="280"/>
      <c r="M975" s="290"/>
      <c r="N975" s="284"/>
    </row>
    <row r="976" spans="1:14" s="9" customFormat="1" x14ac:dyDescent="0.2">
      <c r="A976" s="279"/>
      <c r="B976" s="280"/>
      <c r="C976" s="279"/>
      <c r="D976" s="280"/>
      <c r="E976" s="280"/>
      <c r="F976" s="281"/>
      <c r="G976" s="280"/>
      <c r="H976" s="282"/>
      <c r="I976" s="280"/>
      <c r="J976" s="280"/>
      <c r="K976" s="280"/>
      <c r="L976" s="280"/>
      <c r="M976" s="290"/>
      <c r="N976" s="284"/>
    </row>
    <row r="977" spans="1:14" s="9" customFormat="1" x14ac:dyDescent="0.2">
      <c r="A977" s="279"/>
      <c r="B977" s="280"/>
      <c r="C977" s="279"/>
      <c r="D977" s="280"/>
      <c r="E977" s="280"/>
      <c r="F977" s="281"/>
      <c r="G977" s="280"/>
      <c r="H977" s="282"/>
      <c r="I977" s="280"/>
      <c r="J977" s="280"/>
      <c r="K977" s="280"/>
      <c r="L977" s="280"/>
      <c r="M977" s="290"/>
      <c r="N977" s="284"/>
    </row>
    <row r="978" spans="1:14" s="9" customFormat="1" x14ac:dyDescent="0.2">
      <c r="A978" s="279"/>
      <c r="B978" s="280"/>
      <c r="C978" s="279"/>
      <c r="D978" s="280"/>
      <c r="E978" s="280"/>
      <c r="F978" s="281"/>
      <c r="G978" s="280"/>
      <c r="H978" s="282"/>
      <c r="I978" s="280"/>
      <c r="J978" s="280"/>
      <c r="K978" s="280"/>
      <c r="L978" s="280"/>
      <c r="M978" s="290"/>
      <c r="N978" s="284"/>
    </row>
    <row r="979" spans="1:14" s="9" customFormat="1" x14ac:dyDescent="0.2">
      <c r="A979" s="279"/>
      <c r="B979" s="280"/>
      <c r="C979" s="279"/>
      <c r="D979" s="280"/>
      <c r="E979" s="280"/>
      <c r="F979" s="281"/>
      <c r="G979" s="280"/>
      <c r="H979" s="282"/>
      <c r="I979" s="280"/>
      <c r="J979" s="280"/>
      <c r="K979" s="280"/>
      <c r="L979" s="280"/>
      <c r="M979" s="290"/>
      <c r="N979" s="284"/>
    </row>
    <row r="980" spans="1:14" s="9" customFormat="1" x14ac:dyDescent="0.2">
      <c r="A980" s="279"/>
      <c r="B980" s="280"/>
      <c r="C980" s="279"/>
      <c r="D980" s="280"/>
      <c r="E980" s="280"/>
      <c r="F980" s="281"/>
      <c r="G980" s="280"/>
      <c r="H980" s="282"/>
      <c r="I980" s="280"/>
      <c r="J980" s="280"/>
      <c r="K980" s="280"/>
      <c r="L980" s="280"/>
      <c r="M980" s="290"/>
      <c r="N980" s="284"/>
    </row>
    <row r="981" spans="1:14" s="9" customFormat="1" x14ac:dyDescent="0.2">
      <c r="A981" s="279"/>
      <c r="B981" s="280"/>
      <c r="C981" s="279"/>
      <c r="D981" s="280"/>
      <c r="E981" s="280"/>
      <c r="F981" s="281"/>
      <c r="G981" s="280"/>
      <c r="H981" s="282"/>
      <c r="I981" s="280"/>
      <c r="J981" s="280"/>
      <c r="K981" s="280"/>
      <c r="L981" s="280"/>
      <c r="M981" s="290"/>
      <c r="N981" s="284"/>
    </row>
    <row r="982" spans="1:14" s="9" customFormat="1" x14ac:dyDescent="0.2">
      <c r="A982" s="279"/>
      <c r="B982" s="280"/>
      <c r="C982" s="279"/>
      <c r="D982" s="280"/>
      <c r="E982" s="280"/>
      <c r="F982" s="281"/>
      <c r="G982" s="280"/>
      <c r="H982" s="282"/>
      <c r="I982" s="280"/>
      <c r="J982" s="280"/>
      <c r="K982" s="280"/>
      <c r="L982" s="280"/>
      <c r="M982" s="290"/>
      <c r="N982" s="284"/>
    </row>
    <row r="983" spans="1:14" s="9" customFormat="1" x14ac:dyDescent="0.2">
      <c r="A983" s="279"/>
      <c r="B983" s="280"/>
      <c r="C983" s="279"/>
      <c r="D983" s="280"/>
      <c r="E983" s="280"/>
      <c r="F983" s="281"/>
      <c r="G983" s="280"/>
      <c r="H983" s="282"/>
      <c r="I983" s="280"/>
      <c r="J983" s="280"/>
      <c r="K983" s="280"/>
      <c r="L983" s="280"/>
      <c r="M983" s="290"/>
      <c r="N983" s="284"/>
    </row>
    <row r="984" spans="1:14" s="9" customFormat="1" x14ac:dyDescent="0.2">
      <c r="A984" s="279"/>
      <c r="B984" s="280"/>
      <c r="C984" s="279"/>
      <c r="D984" s="280"/>
      <c r="E984" s="280"/>
      <c r="F984" s="281"/>
      <c r="G984" s="280"/>
      <c r="H984" s="282"/>
      <c r="I984" s="280"/>
      <c r="J984" s="280"/>
      <c r="K984" s="280"/>
      <c r="L984" s="280"/>
      <c r="M984" s="290"/>
      <c r="N984" s="284"/>
    </row>
    <row r="985" spans="1:14" s="9" customFormat="1" x14ac:dyDescent="0.2">
      <c r="A985" s="279"/>
      <c r="B985" s="280"/>
      <c r="C985" s="279"/>
      <c r="D985" s="280"/>
      <c r="E985" s="280"/>
      <c r="F985" s="281"/>
      <c r="G985" s="280"/>
      <c r="H985" s="282"/>
      <c r="I985" s="280"/>
      <c r="J985" s="280"/>
      <c r="K985" s="280"/>
      <c r="L985" s="280"/>
      <c r="M985" s="290"/>
      <c r="N985" s="284"/>
    </row>
    <row r="986" spans="1:14" s="9" customFormat="1" x14ac:dyDescent="0.2">
      <c r="A986" s="279"/>
      <c r="B986" s="280"/>
      <c r="C986" s="279"/>
      <c r="D986" s="280"/>
      <c r="E986" s="280"/>
      <c r="F986" s="281"/>
      <c r="G986" s="280"/>
      <c r="H986" s="282"/>
      <c r="I986" s="280"/>
      <c r="J986" s="280"/>
      <c r="K986" s="280"/>
      <c r="L986" s="280"/>
      <c r="M986" s="290"/>
      <c r="N986" s="284"/>
    </row>
    <row r="987" spans="1:14" s="9" customFormat="1" x14ac:dyDescent="0.2">
      <c r="A987" s="279"/>
      <c r="B987" s="280"/>
      <c r="C987" s="279"/>
      <c r="D987" s="280"/>
      <c r="E987" s="280"/>
      <c r="F987" s="281"/>
      <c r="G987" s="280"/>
      <c r="H987" s="282"/>
      <c r="I987" s="280"/>
      <c r="J987" s="280"/>
      <c r="K987" s="280"/>
      <c r="L987" s="280"/>
      <c r="M987" s="290"/>
      <c r="N987" s="284"/>
    </row>
    <row r="988" spans="1:14" s="9" customFormat="1" x14ac:dyDescent="0.2">
      <c r="A988" s="279"/>
      <c r="B988" s="280"/>
      <c r="C988" s="279"/>
      <c r="D988" s="280"/>
      <c r="E988" s="280"/>
      <c r="F988" s="281"/>
      <c r="G988" s="280"/>
      <c r="H988" s="282"/>
      <c r="I988" s="280"/>
      <c r="J988" s="280"/>
      <c r="K988" s="280"/>
      <c r="L988" s="280"/>
      <c r="M988" s="290"/>
      <c r="N988" s="284"/>
    </row>
    <row r="989" spans="1:14" s="9" customFormat="1" x14ac:dyDescent="0.2">
      <c r="A989" s="279"/>
      <c r="B989" s="280"/>
      <c r="C989" s="279"/>
      <c r="D989" s="280"/>
      <c r="E989" s="280"/>
      <c r="F989" s="281"/>
      <c r="G989" s="280"/>
      <c r="H989" s="282"/>
      <c r="I989" s="280"/>
      <c r="J989" s="280"/>
      <c r="K989" s="280"/>
      <c r="L989" s="280"/>
      <c r="M989" s="290"/>
      <c r="N989" s="284"/>
    </row>
    <row r="990" spans="1:14" s="9" customFormat="1" x14ac:dyDescent="0.2">
      <c r="A990" s="279"/>
      <c r="B990" s="280"/>
      <c r="C990" s="279"/>
      <c r="D990" s="280"/>
      <c r="E990" s="280"/>
      <c r="F990" s="281"/>
      <c r="G990" s="280"/>
      <c r="H990" s="282"/>
      <c r="I990" s="280"/>
      <c r="J990" s="280"/>
      <c r="K990" s="280"/>
      <c r="L990" s="280"/>
      <c r="M990" s="290"/>
      <c r="N990" s="284"/>
    </row>
    <row r="991" spans="1:14" s="9" customFormat="1" x14ac:dyDescent="0.2">
      <c r="A991" s="279"/>
      <c r="B991" s="280"/>
      <c r="C991" s="279"/>
      <c r="D991" s="280"/>
      <c r="E991" s="280"/>
      <c r="F991" s="281"/>
      <c r="G991" s="280"/>
      <c r="H991" s="282"/>
      <c r="I991" s="280"/>
      <c r="J991" s="280"/>
      <c r="K991" s="280"/>
      <c r="L991" s="280"/>
      <c r="M991" s="290"/>
      <c r="N991" s="284"/>
    </row>
    <row r="992" spans="1:14" s="9" customFormat="1" x14ac:dyDescent="0.2">
      <c r="A992" s="279"/>
      <c r="B992" s="280"/>
      <c r="C992" s="279"/>
      <c r="D992" s="280"/>
      <c r="E992" s="280"/>
      <c r="F992" s="281"/>
      <c r="G992" s="280"/>
      <c r="H992" s="282"/>
      <c r="I992" s="280"/>
      <c r="J992" s="280"/>
      <c r="K992" s="280"/>
      <c r="L992" s="280"/>
      <c r="M992" s="290"/>
      <c r="N992" s="284"/>
    </row>
    <row r="993" spans="1:14" s="9" customFormat="1" x14ac:dyDescent="0.2">
      <c r="A993" s="279"/>
      <c r="B993" s="280"/>
      <c r="C993" s="279"/>
      <c r="D993" s="280"/>
      <c r="E993" s="280"/>
      <c r="F993" s="281"/>
      <c r="G993" s="280"/>
      <c r="H993" s="282"/>
      <c r="I993" s="280"/>
      <c r="J993" s="280"/>
      <c r="K993" s="280"/>
      <c r="L993" s="280"/>
      <c r="M993" s="290"/>
      <c r="N993" s="284"/>
    </row>
    <row r="994" spans="1:14" s="9" customFormat="1" x14ac:dyDescent="0.2">
      <c r="A994" s="279"/>
      <c r="B994" s="280"/>
      <c r="C994" s="279"/>
      <c r="D994" s="280"/>
      <c r="E994" s="280"/>
      <c r="F994" s="281"/>
      <c r="G994" s="280"/>
      <c r="H994" s="282"/>
      <c r="I994" s="280"/>
      <c r="J994" s="280"/>
      <c r="K994" s="280"/>
      <c r="L994" s="280"/>
      <c r="M994" s="290"/>
      <c r="N994" s="284"/>
    </row>
    <row r="995" spans="1:14" s="9" customFormat="1" x14ac:dyDescent="0.2">
      <c r="A995" s="279"/>
      <c r="B995" s="280"/>
      <c r="C995" s="279"/>
      <c r="D995" s="280"/>
      <c r="E995" s="280"/>
      <c r="F995" s="281"/>
      <c r="G995" s="280"/>
      <c r="H995" s="282"/>
      <c r="I995" s="280"/>
      <c r="J995" s="280"/>
      <c r="K995" s="280"/>
      <c r="L995" s="280"/>
      <c r="M995" s="290"/>
      <c r="N995" s="284"/>
    </row>
    <row r="996" spans="1:14" s="9" customFormat="1" x14ac:dyDescent="0.2">
      <c r="A996" s="279"/>
      <c r="B996" s="280"/>
      <c r="C996" s="279"/>
      <c r="D996" s="280"/>
      <c r="E996" s="280"/>
      <c r="F996" s="281"/>
      <c r="G996" s="280"/>
      <c r="H996" s="282"/>
      <c r="I996" s="280"/>
      <c r="J996" s="280"/>
      <c r="K996" s="280"/>
      <c r="L996" s="280"/>
      <c r="M996" s="290"/>
      <c r="N996" s="284"/>
    </row>
    <row r="997" spans="1:14" s="9" customFormat="1" x14ac:dyDescent="0.2">
      <c r="A997" s="279"/>
      <c r="B997" s="280"/>
      <c r="C997" s="279"/>
      <c r="D997" s="280"/>
      <c r="E997" s="280"/>
      <c r="F997" s="281"/>
      <c r="G997" s="280"/>
      <c r="H997" s="282"/>
      <c r="I997" s="280"/>
      <c r="J997" s="280"/>
      <c r="K997" s="280"/>
      <c r="L997" s="280"/>
      <c r="M997" s="290"/>
      <c r="N997" s="284"/>
    </row>
    <row r="998" spans="1:14" s="9" customFormat="1" x14ac:dyDescent="0.2">
      <c r="A998" s="279"/>
      <c r="B998" s="280"/>
      <c r="C998" s="279"/>
      <c r="D998" s="280"/>
      <c r="E998" s="280"/>
      <c r="F998" s="281"/>
      <c r="G998" s="280"/>
      <c r="H998" s="282"/>
      <c r="I998" s="280"/>
      <c r="J998" s="280"/>
      <c r="K998" s="280"/>
      <c r="L998" s="280"/>
      <c r="M998" s="290"/>
      <c r="N998" s="284"/>
    </row>
    <row r="999" spans="1:14" s="9" customFormat="1" x14ac:dyDescent="0.2">
      <c r="A999" s="279"/>
      <c r="B999" s="280"/>
      <c r="C999" s="279"/>
      <c r="D999" s="280"/>
      <c r="E999" s="280"/>
      <c r="F999" s="281"/>
      <c r="G999" s="280"/>
      <c r="H999" s="282"/>
      <c r="I999" s="280"/>
      <c r="J999" s="280"/>
      <c r="K999" s="280"/>
      <c r="L999" s="280"/>
      <c r="M999" s="290"/>
      <c r="N999" s="284"/>
    </row>
    <row r="1000" spans="1:14" s="9" customFormat="1" x14ac:dyDescent="0.2">
      <c r="A1000" s="279"/>
      <c r="B1000" s="280"/>
      <c r="C1000" s="279"/>
      <c r="D1000" s="280"/>
      <c r="E1000" s="280"/>
      <c r="F1000" s="281"/>
      <c r="G1000" s="280"/>
      <c r="H1000" s="282"/>
      <c r="I1000" s="280"/>
      <c r="J1000" s="280"/>
      <c r="K1000" s="280"/>
      <c r="L1000" s="280"/>
      <c r="M1000" s="290"/>
      <c r="N1000" s="284"/>
    </row>
    <row r="1001" spans="1:14" s="9" customFormat="1" x14ac:dyDescent="0.2">
      <c r="A1001" s="279"/>
      <c r="B1001" s="280"/>
      <c r="C1001" s="279"/>
      <c r="D1001" s="280"/>
      <c r="E1001" s="280"/>
      <c r="F1001" s="281"/>
      <c r="G1001" s="280"/>
      <c r="H1001" s="282"/>
      <c r="I1001" s="280"/>
      <c r="J1001" s="280"/>
      <c r="K1001" s="280"/>
      <c r="L1001" s="280"/>
      <c r="M1001" s="290"/>
      <c r="N1001" s="284"/>
    </row>
    <row r="1002" spans="1:14" s="9" customFormat="1" x14ac:dyDescent="0.2">
      <c r="A1002" s="279"/>
      <c r="B1002" s="280"/>
      <c r="C1002" s="279"/>
      <c r="D1002" s="280"/>
      <c r="E1002" s="280"/>
      <c r="F1002" s="281"/>
      <c r="G1002" s="280"/>
      <c r="H1002" s="282"/>
      <c r="I1002" s="280"/>
      <c r="J1002" s="280"/>
      <c r="K1002" s="280"/>
      <c r="L1002" s="280"/>
      <c r="M1002" s="290"/>
      <c r="N1002" s="284"/>
    </row>
    <row r="1003" spans="1:14" s="9" customFormat="1" x14ac:dyDescent="0.2">
      <c r="A1003" s="279"/>
      <c r="B1003" s="280"/>
      <c r="C1003" s="279"/>
      <c r="D1003" s="280"/>
      <c r="E1003" s="280"/>
      <c r="F1003" s="281"/>
      <c r="G1003" s="280"/>
      <c r="H1003" s="282"/>
      <c r="I1003" s="280"/>
      <c r="J1003" s="280"/>
      <c r="K1003" s="280"/>
      <c r="L1003" s="280"/>
      <c r="M1003" s="290"/>
      <c r="N1003" s="284"/>
    </row>
    <row r="1004" spans="1:14" s="9" customFormat="1" x14ac:dyDescent="0.2">
      <c r="A1004" s="279"/>
      <c r="B1004" s="280"/>
      <c r="C1004" s="279"/>
      <c r="D1004" s="280"/>
      <c r="E1004" s="280"/>
      <c r="F1004" s="281"/>
      <c r="G1004" s="280"/>
      <c r="H1004" s="282"/>
      <c r="I1004" s="280"/>
      <c r="J1004" s="280"/>
      <c r="K1004" s="280"/>
      <c r="L1004" s="280"/>
      <c r="M1004" s="290"/>
      <c r="N1004" s="284"/>
    </row>
    <row r="1005" spans="1:14" s="9" customFormat="1" x14ac:dyDescent="0.2">
      <c r="A1005" s="279"/>
      <c r="B1005" s="280"/>
      <c r="C1005" s="279"/>
      <c r="D1005" s="280"/>
      <c r="E1005" s="280"/>
      <c r="F1005" s="281"/>
      <c r="G1005" s="280"/>
      <c r="H1005" s="282"/>
      <c r="I1005" s="280"/>
      <c r="J1005" s="280"/>
      <c r="K1005" s="280"/>
      <c r="L1005" s="280"/>
      <c r="M1005" s="290"/>
      <c r="N1005" s="284"/>
    </row>
    <row r="1006" spans="1:14" s="9" customFormat="1" x14ac:dyDescent="0.2">
      <c r="A1006" s="279"/>
      <c r="B1006" s="280"/>
      <c r="C1006" s="279"/>
      <c r="D1006" s="280"/>
      <c r="E1006" s="280"/>
      <c r="F1006" s="281"/>
      <c r="G1006" s="280"/>
      <c r="H1006" s="282"/>
      <c r="I1006" s="280"/>
      <c r="J1006" s="280"/>
      <c r="K1006" s="280"/>
      <c r="L1006" s="280"/>
      <c r="M1006" s="290"/>
      <c r="N1006" s="284"/>
    </row>
    <row r="1007" spans="1:14" s="9" customFormat="1" x14ac:dyDescent="0.2">
      <c r="A1007" s="279"/>
      <c r="B1007" s="280"/>
      <c r="C1007" s="279"/>
      <c r="D1007" s="280"/>
      <c r="E1007" s="280"/>
      <c r="F1007" s="281"/>
      <c r="G1007" s="280"/>
      <c r="H1007" s="282"/>
      <c r="I1007" s="280"/>
      <c r="J1007" s="280"/>
      <c r="K1007" s="280"/>
      <c r="L1007" s="280"/>
      <c r="M1007" s="290"/>
      <c r="N1007" s="284"/>
    </row>
    <row r="1008" spans="1:14" s="9" customFormat="1" x14ac:dyDescent="0.2">
      <c r="A1008" s="279"/>
      <c r="B1008" s="280"/>
      <c r="C1008" s="279"/>
      <c r="D1008" s="280"/>
      <c r="E1008" s="280"/>
      <c r="F1008" s="281"/>
      <c r="G1008" s="280"/>
      <c r="H1008" s="282"/>
      <c r="I1008" s="280"/>
      <c r="J1008" s="280"/>
      <c r="K1008" s="280"/>
      <c r="L1008" s="280"/>
      <c r="M1008" s="290"/>
      <c r="N1008" s="284"/>
    </row>
    <row r="1009" spans="1:14" s="9" customFormat="1" x14ac:dyDescent="0.2">
      <c r="A1009" s="279"/>
      <c r="B1009" s="280"/>
      <c r="C1009" s="279"/>
      <c r="D1009" s="280"/>
      <c r="E1009" s="280"/>
      <c r="F1009" s="281"/>
      <c r="G1009" s="280"/>
      <c r="H1009" s="282"/>
      <c r="I1009" s="280"/>
      <c r="J1009" s="280"/>
      <c r="K1009" s="280"/>
      <c r="L1009" s="280"/>
      <c r="M1009" s="290"/>
      <c r="N1009" s="284"/>
    </row>
    <row r="1010" spans="1:14" s="9" customFormat="1" x14ac:dyDescent="0.2">
      <c r="A1010" s="279"/>
      <c r="B1010" s="280"/>
      <c r="C1010" s="279"/>
      <c r="D1010" s="280"/>
      <c r="E1010" s="280"/>
      <c r="F1010" s="281"/>
      <c r="G1010" s="280"/>
      <c r="H1010" s="282"/>
      <c r="I1010" s="280"/>
      <c r="J1010" s="280"/>
      <c r="K1010" s="280"/>
      <c r="L1010" s="280"/>
      <c r="M1010" s="290"/>
      <c r="N1010" s="284"/>
    </row>
    <row r="1011" spans="1:14" s="9" customFormat="1" x14ac:dyDescent="0.2">
      <c r="A1011" s="279"/>
      <c r="B1011" s="280"/>
      <c r="C1011" s="279"/>
      <c r="D1011" s="280"/>
      <c r="E1011" s="280"/>
      <c r="F1011" s="281"/>
      <c r="G1011" s="280"/>
      <c r="H1011" s="282"/>
      <c r="I1011" s="280"/>
      <c r="J1011" s="280"/>
      <c r="K1011" s="280"/>
      <c r="L1011" s="280"/>
      <c r="M1011" s="290"/>
      <c r="N1011" s="284"/>
    </row>
    <row r="1012" spans="1:14" s="9" customFormat="1" x14ac:dyDescent="0.2">
      <c r="A1012" s="279"/>
      <c r="B1012" s="280"/>
      <c r="C1012" s="279"/>
      <c r="D1012" s="280"/>
      <c r="E1012" s="280"/>
      <c r="F1012" s="281"/>
      <c r="G1012" s="280"/>
      <c r="H1012" s="282"/>
      <c r="I1012" s="280"/>
      <c r="J1012" s="280"/>
      <c r="K1012" s="280"/>
      <c r="L1012" s="280"/>
      <c r="M1012" s="290"/>
      <c r="N1012" s="284"/>
    </row>
    <row r="1013" spans="1:14" s="9" customFormat="1" x14ac:dyDescent="0.2">
      <c r="A1013" s="279"/>
      <c r="B1013" s="280"/>
      <c r="C1013" s="279"/>
      <c r="D1013" s="280"/>
      <c r="E1013" s="280"/>
      <c r="F1013" s="281"/>
      <c r="G1013" s="280"/>
      <c r="H1013" s="282"/>
      <c r="I1013" s="280"/>
      <c r="J1013" s="280"/>
      <c r="K1013" s="280"/>
      <c r="L1013" s="280"/>
      <c r="M1013" s="290"/>
      <c r="N1013" s="284"/>
    </row>
    <row r="1014" spans="1:14" s="9" customFormat="1" x14ac:dyDescent="0.2">
      <c r="A1014" s="279"/>
      <c r="B1014" s="280"/>
      <c r="C1014" s="279"/>
      <c r="D1014" s="280"/>
      <c r="E1014" s="280"/>
      <c r="F1014" s="281"/>
      <c r="G1014" s="280"/>
      <c r="H1014" s="282"/>
      <c r="I1014" s="280"/>
      <c r="J1014" s="280"/>
      <c r="K1014" s="280"/>
      <c r="L1014" s="280"/>
      <c r="M1014" s="290"/>
      <c r="N1014" s="284"/>
    </row>
    <row r="1015" spans="1:14" s="9" customFormat="1" x14ac:dyDescent="0.2">
      <c r="A1015" s="279"/>
      <c r="B1015" s="280"/>
      <c r="C1015" s="279"/>
      <c r="D1015" s="280"/>
      <c r="E1015" s="280"/>
      <c r="F1015" s="281"/>
      <c r="G1015" s="280"/>
      <c r="H1015" s="282"/>
      <c r="I1015" s="280"/>
      <c r="J1015" s="280"/>
      <c r="K1015" s="280"/>
      <c r="L1015" s="280"/>
      <c r="M1015" s="290"/>
      <c r="N1015" s="284"/>
    </row>
    <row r="1016" spans="1:14" s="9" customFormat="1" x14ac:dyDescent="0.2">
      <c r="A1016" s="279"/>
      <c r="B1016" s="280"/>
      <c r="C1016" s="279"/>
      <c r="D1016" s="280"/>
      <c r="E1016" s="280"/>
      <c r="F1016" s="281"/>
      <c r="G1016" s="280"/>
      <c r="H1016" s="282"/>
      <c r="I1016" s="280"/>
      <c r="J1016" s="280"/>
      <c r="K1016" s="280"/>
      <c r="L1016" s="280"/>
      <c r="M1016" s="290"/>
      <c r="N1016" s="284"/>
    </row>
    <row r="1017" spans="1:14" s="9" customFormat="1" x14ac:dyDescent="0.2">
      <c r="A1017" s="279"/>
      <c r="B1017" s="280"/>
      <c r="C1017" s="279"/>
      <c r="D1017" s="280"/>
      <c r="E1017" s="280"/>
      <c r="F1017" s="281"/>
      <c r="G1017" s="280"/>
      <c r="H1017" s="282"/>
      <c r="I1017" s="280"/>
      <c r="J1017" s="280"/>
      <c r="K1017" s="280"/>
      <c r="L1017" s="280"/>
      <c r="M1017" s="290"/>
      <c r="N1017" s="284"/>
    </row>
    <row r="1018" spans="1:14" s="9" customFormat="1" x14ac:dyDescent="0.2">
      <c r="A1018" s="279"/>
      <c r="B1018" s="280"/>
      <c r="C1018" s="279"/>
      <c r="D1018" s="280"/>
      <c r="E1018" s="280"/>
      <c r="F1018" s="281"/>
      <c r="G1018" s="280"/>
      <c r="H1018" s="282"/>
      <c r="I1018" s="280"/>
      <c r="J1018" s="280"/>
      <c r="K1018" s="280"/>
      <c r="L1018" s="280"/>
      <c r="M1018" s="290"/>
      <c r="N1018" s="284"/>
    </row>
    <row r="1019" spans="1:14" s="9" customFormat="1" x14ac:dyDescent="0.2">
      <c r="A1019" s="279"/>
      <c r="B1019" s="280"/>
      <c r="C1019" s="279"/>
      <c r="D1019" s="280"/>
      <c r="E1019" s="280"/>
      <c r="F1019" s="281"/>
      <c r="G1019" s="280"/>
      <c r="H1019" s="282"/>
      <c r="I1019" s="280"/>
      <c r="J1019" s="280"/>
      <c r="K1019" s="280"/>
      <c r="L1019" s="280"/>
      <c r="M1019" s="290"/>
      <c r="N1019" s="284"/>
    </row>
    <row r="1020" spans="1:14" s="9" customFormat="1" x14ac:dyDescent="0.2">
      <c r="A1020" s="279"/>
      <c r="B1020" s="280"/>
      <c r="C1020" s="279"/>
      <c r="D1020" s="280"/>
      <c r="E1020" s="280"/>
      <c r="F1020" s="281"/>
      <c r="G1020" s="280"/>
      <c r="H1020" s="282"/>
      <c r="I1020" s="280"/>
      <c r="J1020" s="280"/>
      <c r="K1020" s="280"/>
      <c r="L1020" s="280"/>
      <c r="M1020" s="290"/>
      <c r="N1020" s="284"/>
    </row>
    <row r="1021" spans="1:14" s="9" customFormat="1" x14ac:dyDescent="0.2">
      <c r="A1021" s="279"/>
      <c r="B1021" s="280"/>
      <c r="C1021" s="279"/>
      <c r="D1021" s="280"/>
      <c r="E1021" s="280"/>
      <c r="F1021" s="281"/>
      <c r="G1021" s="280"/>
      <c r="H1021" s="282"/>
      <c r="I1021" s="280"/>
      <c r="J1021" s="280"/>
      <c r="K1021" s="280"/>
      <c r="L1021" s="280"/>
      <c r="M1021" s="290"/>
      <c r="N1021" s="284"/>
    </row>
    <row r="1022" spans="1:14" s="9" customFormat="1" x14ac:dyDescent="0.2">
      <c r="A1022" s="279"/>
      <c r="B1022" s="280"/>
      <c r="C1022" s="279"/>
      <c r="D1022" s="280"/>
      <c r="E1022" s="280"/>
      <c r="F1022" s="281"/>
      <c r="G1022" s="280"/>
      <c r="H1022" s="282"/>
      <c r="I1022" s="280"/>
      <c r="J1022" s="280"/>
      <c r="K1022" s="280"/>
      <c r="L1022" s="280"/>
      <c r="M1022" s="290"/>
      <c r="N1022" s="284"/>
    </row>
    <row r="1023" spans="1:14" s="9" customFormat="1" x14ac:dyDescent="0.2">
      <c r="A1023" s="279"/>
      <c r="B1023" s="280"/>
      <c r="C1023" s="279"/>
      <c r="D1023" s="280"/>
      <c r="E1023" s="280"/>
      <c r="F1023" s="281"/>
      <c r="G1023" s="280"/>
      <c r="H1023" s="282"/>
      <c r="I1023" s="280"/>
      <c r="J1023" s="280"/>
      <c r="K1023" s="280"/>
      <c r="L1023" s="280"/>
      <c r="M1023" s="290"/>
      <c r="N1023" s="284"/>
    </row>
    <row r="1024" spans="1:14" s="9" customFormat="1" x14ac:dyDescent="0.2">
      <c r="A1024" s="279"/>
      <c r="B1024" s="280"/>
      <c r="C1024" s="279"/>
      <c r="D1024" s="280"/>
      <c r="E1024" s="280"/>
      <c r="F1024" s="281"/>
      <c r="G1024" s="280"/>
      <c r="H1024" s="282"/>
      <c r="I1024" s="280"/>
      <c r="J1024" s="280"/>
      <c r="K1024" s="280"/>
      <c r="L1024" s="280"/>
      <c r="M1024" s="290"/>
      <c r="N1024" s="284"/>
    </row>
    <row r="1025" spans="1:14" s="9" customFormat="1" x14ac:dyDescent="0.2">
      <c r="A1025" s="279"/>
      <c r="B1025" s="280"/>
      <c r="C1025" s="279"/>
      <c r="D1025" s="280"/>
      <c r="E1025" s="280"/>
      <c r="F1025" s="281"/>
      <c r="G1025" s="280"/>
      <c r="H1025" s="282"/>
      <c r="I1025" s="280"/>
      <c r="J1025" s="280"/>
      <c r="K1025" s="280"/>
      <c r="L1025" s="280"/>
      <c r="M1025" s="290"/>
      <c r="N1025" s="284"/>
    </row>
    <row r="1026" spans="1:14" s="9" customFormat="1" x14ac:dyDescent="0.2">
      <c r="A1026" s="279"/>
      <c r="B1026" s="280"/>
      <c r="C1026" s="279"/>
      <c r="D1026" s="280"/>
      <c r="E1026" s="280"/>
      <c r="F1026" s="281"/>
      <c r="G1026" s="280"/>
      <c r="H1026" s="282"/>
      <c r="I1026" s="280"/>
      <c r="J1026" s="280"/>
      <c r="K1026" s="280"/>
      <c r="L1026" s="280"/>
      <c r="M1026" s="290"/>
      <c r="N1026" s="284"/>
    </row>
    <row r="1027" spans="1:14" s="9" customFormat="1" x14ac:dyDescent="0.2">
      <c r="A1027" s="279"/>
      <c r="B1027" s="280"/>
      <c r="C1027" s="279"/>
      <c r="D1027" s="280"/>
      <c r="E1027" s="280"/>
      <c r="F1027" s="281"/>
      <c r="G1027" s="280"/>
      <c r="H1027" s="282"/>
      <c r="I1027" s="280"/>
      <c r="J1027" s="280"/>
      <c r="K1027" s="280"/>
      <c r="L1027" s="280"/>
      <c r="M1027" s="290"/>
      <c r="N1027" s="284"/>
    </row>
    <row r="1028" spans="1:14" s="9" customFormat="1" x14ac:dyDescent="0.2">
      <c r="A1028" s="279"/>
      <c r="B1028" s="280"/>
      <c r="C1028" s="279"/>
      <c r="D1028" s="280"/>
      <c r="E1028" s="280"/>
      <c r="F1028" s="281"/>
      <c r="G1028" s="280"/>
      <c r="H1028" s="282"/>
      <c r="I1028" s="280"/>
      <c r="J1028" s="280"/>
      <c r="K1028" s="280"/>
      <c r="L1028" s="280"/>
      <c r="M1028" s="290"/>
      <c r="N1028" s="284"/>
    </row>
    <row r="1029" spans="1:14" s="9" customFormat="1" x14ac:dyDescent="0.2">
      <c r="A1029" s="279"/>
      <c r="B1029" s="280"/>
      <c r="C1029" s="279"/>
      <c r="D1029" s="280"/>
      <c r="E1029" s="280"/>
      <c r="F1029" s="281"/>
      <c r="G1029" s="280"/>
      <c r="H1029" s="282"/>
      <c r="I1029" s="280"/>
      <c r="J1029" s="280"/>
      <c r="K1029" s="280"/>
      <c r="L1029" s="280"/>
      <c r="M1029" s="290"/>
      <c r="N1029" s="284"/>
    </row>
    <row r="1030" spans="1:14" s="9" customFormat="1" x14ac:dyDescent="0.2">
      <c r="A1030" s="279"/>
      <c r="B1030" s="280"/>
      <c r="C1030" s="279"/>
      <c r="D1030" s="280"/>
      <c r="E1030" s="280"/>
      <c r="F1030" s="281"/>
      <c r="G1030" s="280"/>
      <c r="H1030" s="282"/>
      <c r="I1030" s="280"/>
      <c r="J1030" s="280"/>
      <c r="K1030" s="280"/>
      <c r="L1030" s="280"/>
      <c r="M1030" s="290"/>
      <c r="N1030" s="284"/>
    </row>
    <row r="1031" spans="1:14" s="9" customFormat="1" x14ac:dyDescent="0.2">
      <c r="A1031" s="279"/>
      <c r="B1031" s="280"/>
      <c r="C1031" s="279"/>
      <c r="D1031" s="280"/>
      <c r="E1031" s="280"/>
      <c r="F1031" s="281"/>
      <c r="G1031" s="280"/>
      <c r="H1031" s="282"/>
      <c r="I1031" s="280"/>
      <c r="J1031" s="280"/>
      <c r="K1031" s="280"/>
      <c r="L1031" s="280"/>
      <c r="M1031" s="290"/>
      <c r="N1031" s="284"/>
    </row>
    <row r="1032" spans="1:14" s="9" customFormat="1" x14ac:dyDescent="0.2">
      <c r="A1032" s="279"/>
      <c r="B1032" s="280"/>
      <c r="C1032" s="279"/>
      <c r="D1032" s="280"/>
      <c r="E1032" s="280"/>
      <c r="F1032" s="281"/>
      <c r="G1032" s="280"/>
      <c r="H1032" s="282"/>
      <c r="I1032" s="280"/>
      <c r="J1032" s="280"/>
      <c r="K1032" s="280"/>
      <c r="L1032" s="280"/>
      <c r="M1032" s="290"/>
      <c r="N1032" s="284"/>
    </row>
    <row r="1033" spans="1:14" s="9" customFormat="1" x14ac:dyDescent="0.2">
      <c r="A1033" s="279"/>
      <c r="B1033" s="280"/>
      <c r="C1033" s="279"/>
      <c r="D1033" s="280"/>
      <c r="E1033" s="280"/>
      <c r="F1033" s="281"/>
      <c r="G1033" s="280"/>
      <c r="H1033" s="282"/>
      <c r="I1033" s="280"/>
      <c r="J1033" s="280"/>
      <c r="K1033" s="280"/>
      <c r="L1033" s="280"/>
      <c r="M1033" s="290"/>
      <c r="N1033" s="284"/>
    </row>
    <row r="1034" spans="1:14" s="9" customFormat="1" x14ac:dyDescent="0.2">
      <c r="A1034" s="279"/>
      <c r="B1034" s="280"/>
      <c r="C1034" s="279"/>
      <c r="D1034" s="280"/>
      <c r="E1034" s="280"/>
      <c r="F1034" s="281"/>
      <c r="G1034" s="280"/>
      <c r="H1034" s="282"/>
      <c r="I1034" s="280"/>
      <c r="J1034" s="280"/>
      <c r="K1034" s="280"/>
      <c r="L1034" s="280"/>
      <c r="M1034" s="290"/>
      <c r="N1034" s="284"/>
    </row>
    <row r="1035" spans="1:14" s="9" customFormat="1" x14ac:dyDescent="0.2">
      <c r="A1035" s="279"/>
      <c r="B1035" s="280"/>
      <c r="C1035" s="279"/>
      <c r="D1035" s="280"/>
      <c r="E1035" s="280"/>
      <c r="F1035" s="281"/>
      <c r="G1035" s="280"/>
      <c r="H1035" s="282"/>
      <c r="I1035" s="280"/>
      <c r="J1035" s="280"/>
      <c r="K1035" s="280"/>
      <c r="L1035" s="280"/>
      <c r="M1035" s="290"/>
      <c r="N1035" s="284"/>
    </row>
    <row r="1036" spans="1:14" s="9" customFormat="1" x14ac:dyDescent="0.2">
      <c r="A1036" s="279"/>
      <c r="B1036" s="280"/>
      <c r="C1036" s="279"/>
      <c r="D1036" s="280"/>
      <c r="E1036" s="280"/>
      <c r="F1036" s="281"/>
      <c r="G1036" s="280"/>
      <c r="H1036" s="282"/>
      <c r="I1036" s="280"/>
      <c r="J1036" s="280"/>
      <c r="K1036" s="280"/>
      <c r="L1036" s="280"/>
      <c r="M1036" s="290"/>
      <c r="N1036" s="284"/>
    </row>
    <row r="1037" spans="1:14" s="9" customFormat="1" x14ac:dyDescent="0.2">
      <c r="A1037" s="279"/>
      <c r="B1037" s="280"/>
      <c r="C1037" s="279"/>
      <c r="D1037" s="280"/>
      <c r="E1037" s="280"/>
      <c r="F1037" s="281"/>
      <c r="G1037" s="280"/>
      <c r="H1037" s="282"/>
      <c r="I1037" s="280"/>
      <c r="J1037" s="280"/>
      <c r="K1037" s="280"/>
      <c r="L1037" s="280"/>
      <c r="M1037" s="290"/>
      <c r="N1037" s="284"/>
    </row>
    <row r="1038" spans="1:14" s="9" customFormat="1" x14ac:dyDescent="0.2">
      <c r="A1038" s="279"/>
      <c r="B1038" s="280"/>
      <c r="C1038" s="279"/>
      <c r="D1038" s="280"/>
      <c r="E1038" s="280"/>
      <c r="F1038" s="281"/>
      <c r="G1038" s="280"/>
      <c r="H1038" s="282"/>
      <c r="I1038" s="280"/>
      <c r="J1038" s="280"/>
      <c r="K1038" s="280"/>
      <c r="L1038" s="280"/>
      <c r="M1038" s="290"/>
      <c r="N1038" s="284"/>
    </row>
    <row r="1039" spans="1:14" s="9" customFormat="1" x14ac:dyDescent="0.2">
      <c r="A1039" s="279"/>
      <c r="B1039" s="280"/>
      <c r="C1039" s="279"/>
      <c r="D1039" s="280"/>
      <c r="E1039" s="280"/>
      <c r="F1039" s="281"/>
      <c r="G1039" s="280"/>
      <c r="H1039" s="282"/>
      <c r="I1039" s="280"/>
      <c r="J1039" s="280"/>
      <c r="K1039" s="280"/>
      <c r="L1039" s="280"/>
      <c r="M1039" s="290"/>
      <c r="N1039" s="284"/>
    </row>
    <row r="1040" spans="1:14" s="9" customFormat="1" x14ac:dyDescent="0.2">
      <c r="A1040" s="279"/>
      <c r="B1040" s="280"/>
      <c r="C1040" s="279"/>
      <c r="D1040" s="280"/>
      <c r="E1040" s="280"/>
      <c r="F1040" s="281"/>
      <c r="G1040" s="280"/>
      <c r="H1040" s="282"/>
      <c r="I1040" s="280"/>
      <c r="J1040" s="280"/>
      <c r="K1040" s="280"/>
      <c r="L1040" s="280"/>
      <c r="M1040" s="290"/>
      <c r="N1040" s="284"/>
    </row>
    <row r="1041" spans="1:14" s="9" customFormat="1" x14ac:dyDescent="0.2">
      <c r="A1041" s="279"/>
      <c r="B1041" s="280"/>
      <c r="C1041" s="279"/>
      <c r="D1041" s="280"/>
      <c r="E1041" s="280"/>
      <c r="F1041" s="281"/>
      <c r="G1041" s="280"/>
      <c r="H1041" s="282"/>
      <c r="I1041" s="280"/>
      <c r="J1041" s="280"/>
      <c r="K1041" s="280"/>
      <c r="L1041" s="280"/>
      <c r="M1041" s="290"/>
      <c r="N1041" s="284"/>
    </row>
    <row r="1042" spans="1:14" s="9" customFormat="1" x14ac:dyDescent="0.2">
      <c r="A1042" s="279"/>
      <c r="B1042" s="280"/>
      <c r="C1042" s="279"/>
      <c r="D1042" s="280"/>
      <c r="E1042" s="280"/>
      <c r="F1042" s="281"/>
      <c r="G1042" s="280"/>
      <c r="H1042" s="282"/>
      <c r="I1042" s="280"/>
      <c r="J1042" s="280"/>
      <c r="K1042" s="280"/>
      <c r="L1042" s="280"/>
      <c r="M1042" s="290"/>
      <c r="N1042" s="284"/>
    </row>
    <row r="1043" spans="1:14" s="9" customFormat="1" x14ac:dyDescent="0.2">
      <c r="A1043" s="279"/>
      <c r="B1043" s="280"/>
      <c r="C1043" s="279"/>
      <c r="D1043" s="280"/>
      <c r="E1043" s="280"/>
      <c r="F1043" s="281"/>
      <c r="G1043" s="280"/>
      <c r="H1043" s="282"/>
      <c r="I1043" s="280"/>
      <c r="J1043" s="280"/>
      <c r="K1043" s="280"/>
      <c r="L1043" s="280"/>
      <c r="M1043" s="290"/>
      <c r="N1043" s="284"/>
    </row>
    <row r="1044" spans="1:14" s="9" customFormat="1" x14ac:dyDescent="0.2">
      <c r="A1044" s="279"/>
      <c r="B1044" s="280"/>
      <c r="C1044" s="279"/>
      <c r="D1044" s="280"/>
      <c r="E1044" s="280"/>
      <c r="F1044" s="281"/>
      <c r="G1044" s="280"/>
      <c r="H1044" s="282"/>
      <c r="I1044" s="280"/>
      <c r="J1044" s="280"/>
      <c r="K1044" s="280"/>
      <c r="L1044" s="280"/>
      <c r="M1044" s="290"/>
      <c r="N1044" s="284"/>
    </row>
    <row r="1045" spans="1:14" s="9" customFormat="1" x14ac:dyDescent="0.2">
      <c r="A1045" s="279"/>
      <c r="B1045" s="280"/>
      <c r="C1045" s="279"/>
      <c r="D1045" s="280"/>
      <c r="E1045" s="280"/>
      <c r="F1045" s="281"/>
      <c r="G1045" s="280"/>
      <c r="H1045" s="282"/>
      <c r="I1045" s="280"/>
      <c r="J1045" s="280"/>
      <c r="K1045" s="280"/>
      <c r="L1045" s="280"/>
      <c r="M1045" s="290"/>
      <c r="N1045" s="284"/>
    </row>
    <row r="1046" spans="1:14" s="9" customFormat="1" x14ac:dyDescent="0.2">
      <c r="A1046" s="279"/>
      <c r="B1046" s="280"/>
      <c r="C1046" s="279"/>
      <c r="D1046" s="280"/>
      <c r="E1046" s="280"/>
      <c r="F1046" s="281"/>
      <c r="G1046" s="280"/>
      <c r="H1046" s="282"/>
      <c r="I1046" s="280"/>
      <c r="J1046" s="280"/>
      <c r="K1046" s="280"/>
      <c r="L1046" s="280"/>
      <c r="M1046" s="290"/>
      <c r="N1046" s="284"/>
    </row>
    <row r="1047" spans="1:14" s="9" customFormat="1" x14ac:dyDescent="0.2">
      <c r="A1047" s="279"/>
      <c r="B1047" s="280"/>
      <c r="C1047" s="279"/>
      <c r="D1047" s="280"/>
      <c r="E1047" s="280"/>
      <c r="F1047" s="281"/>
      <c r="G1047" s="280"/>
      <c r="H1047" s="282"/>
      <c r="I1047" s="280"/>
      <c r="J1047" s="280"/>
      <c r="K1047" s="280"/>
      <c r="L1047" s="280"/>
      <c r="M1047" s="290"/>
      <c r="N1047" s="284"/>
    </row>
    <row r="1048" spans="1:14" s="9" customFormat="1" x14ac:dyDescent="0.2">
      <c r="A1048" s="279"/>
      <c r="B1048" s="280"/>
      <c r="C1048" s="279"/>
      <c r="D1048" s="280"/>
      <c r="E1048" s="280"/>
      <c r="F1048" s="281"/>
      <c r="G1048" s="280"/>
      <c r="H1048" s="282"/>
      <c r="I1048" s="280"/>
      <c r="J1048" s="280"/>
      <c r="K1048" s="280"/>
      <c r="L1048" s="280"/>
      <c r="M1048" s="290"/>
      <c r="N1048" s="284"/>
    </row>
    <row r="1049" spans="1:14" s="9" customFormat="1" x14ac:dyDescent="0.2">
      <c r="A1049" s="279"/>
      <c r="B1049" s="280"/>
      <c r="C1049" s="279"/>
      <c r="D1049" s="280"/>
      <c r="E1049" s="280"/>
      <c r="F1049" s="281"/>
      <c r="G1049" s="280"/>
      <c r="H1049" s="282"/>
      <c r="I1049" s="280"/>
      <c r="J1049" s="280"/>
      <c r="K1049" s="280"/>
      <c r="L1049" s="280"/>
      <c r="M1049" s="290"/>
      <c r="N1049" s="284"/>
    </row>
    <row r="1050" spans="1:14" s="9" customFormat="1" x14ac:dyDescent="0.2">
      <c r="A1050" s="279"/>
      <c r="B1050" s="280"/>
      <c r="C1050" s="279"/>
      <c r="D1050" s="280"/>
      <c r="E1050" s="280"/>
      <c r="F1050" s="281"/>
      <c r="G1050" s="280"/>
      <c r="H1050" s="282"/>
      <c r="I1050" s="280"/>
      <c r="J1050" s="280"/>
      <c r="K1050" s="280"/>
      <c r="L1050" s="280"/>
      <c r="M1050" s="290"/>
      <c r="N1050" s="284"/>
    </row>
    <row r="1051" spans="1:14" s="9" customFormat="1" x14ac:dyDescent="0.2">
      <c r="A1051" s="279"/>
      <c r="B1051" s="280"/>
      <c r="C1051" s="279"/>
      <c r="D1051" s="280"/>
      <c r="E1051" s="280"/>
      <c r="F1051" s="281"/>
      <c r="G1051" s="280"/>
      <c r="H1051" s="282"/>
      <c r="I1051" s="280"/>
      <c r="J1051" s="280"/>
      <c r="K1051" s="280"/>
      <c r="L1051" s="280"/>
      <c r="M1051" s="290"/>
      <c r="N1051" s="284"/>
    </row>
    <row r="1052" spans="1:14" s="9" customFormat="1" x14ac:dyDescent="0.2">
      <c r="A1052" s="279"/>
      <c r="B1052" s="280"/>
      <c r="C1052" s="279"/>
      <c r="D1052" s="280"/>
      <c r="E1052" s="280"/>
      <c r="F1052" s="281"/>
      <c r="G1052" s="280"/>
      <c r="H1052" s="282"/>
      <c r="I1052" s="280"/>
      <c r="J1052" s="280"/>
      <c r="K1052" s="280"/>
      <c r="L1052" s="280"/>
      <c r="M1052" s="290"/>
      <c r="N1052" s="284"/>
    </row>
    <row r="1053" spans="1:14" s="9" customFormat="1" x14ac:dyDescent="0.2">
      <c r="A1053" s="279"/>
      <c r="B1053" s="280"/>
      <c r="C1053" s="279"/>
      <c r="D1053" s="280"/>
      <c r="E1053" s="280"/>
      <c r="F1053" s="281"/>
      <c r="G1053" s="280"/>
      <c r="H1053" s="282"/>
      <c r="I1053" s="280"/>
      <c r="J1053" s="280"/>
      <c r="K1053" s="280"/>
      <c r="L1053" s="280"/>
      <c r="M1053" s="290"/>
      <c r="N1053" s="284"/>
    </row>
    <row r="1054" spans="1:14" s="9" customFormat="1" x14ac:dyDescent="0.2">
      <c r="A1054" s="279"/>
      <c r="B1054" s="280"/>
      <c r="C1054" s="279"/>
      <c r="D1054" s="280"/>
      <c r="E1054" s="280"/>
      <c r="F1054" s="281"/>
      <c r="G1054" s="280"/>
      <c r="H1054" s="282"/>
      <c r="I1054" s="280"/>
      <c r="J1054" s="280"/>
      <c r="K1054" s="280"/>
      <c r="L1054" s="280"/>
      <c r="M1054" s="290"/>
      <c r="N1054" s="284"/>
    </row>
    <row r="1055" spans="1:14" s="9" customFormat="1" x14ac:dyDescent="0.2">
      <c r="A1055" s="279"/>
      <c r="B1055" s="280"/>
      <c r="C1055" s="279"/>
      <c r="D1055" s="280"/>
      <c r="E1055" s="280"/>
      <c r="F1055" s="281"/>
      <c r="G1055" s="280"/>
      <c r="H1055" s="282"/>
      <c r="I1055" s="280"/>
      <c r="J1055" s="280"/>
      <c r="K1055" s="280"/>
      <c r="L1055" s="280"/>
      <c r="M1055" s="290"/>
      <c r="N1055" s="284"/>
    </row>
    <row r="1056" spans="1:14" s="9" customFormat="1" x14ac:dyDescent="0.2">
      <c r="A1056" s="279"/>
      <c r="B1056" s="280"/>
      <c r="C1056" s="279"/>
      <c r="D1056" s="280"/>
      <c r="E1056" s="280"/>
      <c r="F1056" s="281"/>
      <c r="G1056" s="280"/>
      <c r="H1056" s="282"/>
      <c r="I1056" s="280"/>
      <c r="J1056" s="280"/>
      <c r="K1056" s="280"/>
      <c r="L1056" s="280"/>
      <c r="M1056" s="290"/>
      <c r="N1056" s="284"/>
    </row>
    <row r="1057" spans="1:14" s="9" customFormat="1" x14ac:dyDescent="0.2">
      <c r="A1057" s="279"/>
      <c r="B1057" s="280"/>
      <c r="C1057" s="279"/>
      <c r="D1057" s="280"/>
      <c r="E1057" s="280"/>
      <c r="F1057" s="281"/>
      <c r="G1057" s="280"/>
      <c r="H1057" s="282"/>
      <c r="I1057" s="280"/>
      <c r="J1057" s="280"/>
      <c r="K1057" s="280"/>
      <c r="L1057" s="280"/>
      <c r="M1057" s="290"/>
      <c r="N1057" s="284"/>
    </row>
    <row r="1058" spans="1:14" s="9" customFormat="1" x14ac:dyDescent="0.2">
      <c r="A1058" s="279"/>
      <c r="B1058" s="280"/>
      <c r="C1058" s="279"/>
      <c r="D1058" s="280"/>
      <c r="E1058" s="280"/>
      <c r="F1058" s="281"/>
      <c r="G1058" s="280"/>
      <c r="H1058" s="282"/>
      <c r="I1058" s="280"/>
      <c r="J1058" s="280"/>
      <c r="K1058" s="280"/>
      <c r="L1058" s="280"/>
      <c r="M1058" s="290"/>
      <c r="N1058" s="284"/>
    </row>
    <row r="1059" spans="1:14" s="9" customFormat="1" x14ac:dyDescent="0.2">
      <c r="A1059" s="279"/>
      <c r="B1059" s="280"/>
      <c r="C1059" s="279"/>
      <c r="D1059" s="280"/>
      <c r="E1059" s="280"/>
      <c r="F1059" s="281"/>
      <c r="G1059" s="280"/>
      <c r="H1059" s="282"/>
      <c r="I1059" s="280"/>
      <c r="J1059" s="280"/>
      <c r="K1059" s="280"/>
      <c r="L1059" s="280"/>
      <c r="M1059" s="290"/>
      <c r="N1059" s="284"/>
    </row>
    <row r="1060" spans="1:14" s="9" customFormat="1" x14ac:dyDescent="0.2">
      <c r="A1060" s="279"/>
      <c r="B1060" s="280"/>
      <c r="C1060" s="279"/>
      <c r="D1060" s="280"/>
      <c r="E1060" s="280"/>
      <c r="F1060" s="281"/>
      <c r="G1060" s="280"/>
      <c r="H1060" s="282"/>
      <c r="I1060" s="280"/>
      <c r="J1060" s="280"/>
      <c r="K1060" s="280"/>
      <c r="L1060" s="280"/>
      <c r="M1060" s="290"/>
      <c r="N1060" s="284"/>
    </row>
    <row r="1061" spans="1:14" s="9" customFormat="1" x14ac:dyDescent="0.2">
      <c r="A1061" s="279"/>
      <c r="B1061" s="280"/>
      <c r="C1061" s="279"/>
      <c r="D1061" s="280"/>
      <c r="E1061" s="280"/>
      <c r="F1061" s="281"/>
      <c r="G1061" s="280"/>
      <c r="H1061" s="282"/>
      <c r="I1061" s="280"/>
      <c r="J1061" s="280"/>
      <c r="K1061" s="280"/>
      <c r="L1061" s="280"/>
      <c r="M1061" s="290"/>
      <c r="N1061" s="284"/>
    </row>
    <row r="1062" spans="1:14" s="9" customFormat="1" x14ac:dyDescent="0.2">
      <c r="A1062" s="279"/>
      <c r="B1062" s="280"/>
      <c r="C1062" s="279"/>
      <c r="D1062" s="280"/>
      <c r="E1062" s="280"/>
      <c r="F1062" s="281"/>
      <c r="G1062" s="280"/>
      <c r="H1062" s="282"/>
      <c r="I1062" s="280"/>
      <c r="J1062" s="280"/>
      <c r="K1062" s="280"/>
      <c r="L1062" s="280"/>
      <c r="M1062" s="290"/>
      <c r="N1062" s="284"/>
    </row>
    <row r="1063" spans="1:14" s="9" customFormat="1" x14ac:dyDescent="0.2">
      <c r="A1063" s="279"/>
      <c r="B1063" s="280"/>
      <c r="C1063" s="279"/>
      <c r="D1063" s="280"/>
      <c r="E1063" s="280"/>
      <c r="F1063" s="281"/>
      <c r="G1063" s="280"/>
      <c r="H1063" s="282"/>
      <c r="I1063" s="280"/>
      <c r="J1063" s="280"/>
      <c r="K1063" s="280"/>
      <c r="L1063" s="280"/>
      <c r="M1063" s="290"/>
      <c r="N1063" s="284"/>
    </row>
    <row r="1064" spans="1:14" s="9" customFormat="1" x14ac:dyDescent="0.2">
      <c r="A1064" s="279"/>
      <c r="B1064" s="280"/>
      <c r="C1064" s="279"/>
      <c r="D1064" s="280"/>
      <c r="E1064" s="280"/>
      <c r="F1064" s="281"/>
      <c r="G1064" s="280"/>
      <c r="H1064" s="282"/>
      <c r="I1064" s="280"/>
      <c r="J1064" s="280"/>
      <c r="K1064" s="280"/>
      <c r="L1064" s="280"/>
      <c r="M1064" s="290"/>
      <c r="N1064" s="284"/>
    </row>
    <row r="1065" spans="1:14" s="9" customFormat="1" x14ac:dyDescent="0.2">
      <c r="A1065" s="279"/>
      <c r="B1065" s="280"/>
      <c r="C1065" s="279"/>
      <c r="D1065" s="280"/>
      <c r="E1065" s="280"/>
      <c r="F1065" s="281"/>
      <c r="G1065" s="280"/>
      <c r="H1065" s="282"/>
      <c r="I1065" s="280"/>
      <c r="J1065" s="280"/>
      <c r="K1065" s="280"/>
      <c r="L1065" s="280"/>
      <c r="M1065" s="290"/>
      <c r="N1065" s="284"/>
    </row>
    <row r="1066" spans="1:14" s="9" customFormat="1" x14ac:dyDescent="0.2">
      <c r="A1066" s="279"/>
      <c r="B1066" s="280"/>
      <c r="C1066" s="279"/>
      <c r="D1066" s="280"/>
      <c r="E1066" s="280"/>
      <c r="F1066" s="281"/>
      <c r="G1066" s="280"/>
      <c r="H1066" s="282"/>
      <c r="I1066" s="280"/>
      <c r="J1066" s="280"/>
      <c r="K1066" s="280"/>
      <c r="L1066" s="280"/>
      <c r="M1066" s="290"/>
      <c r="N1066" s="284"/>
    </row>
    <row r="1067" spans="1:14" s="9" customFormat="1" x14ac:dyDescent="0.2">
      <c r="A1067" s="279"/>
      <c r="B1067" s="280"/>
      <c r="C1067" s="279"/>
      <c r="D1067" s="280"/>
      <c r="E1067" s="280"/>
      <c r="F1067" s="281"/>
      <c r="G1067" s="280"/>
      <c r="H1067" s="282"/>
      <c r="I1067" s="280"/>
      <c r="J1067" s="280"/>
      <c r="K1067" s="280"/>
      <c r="L1067" s="280"/>
      <c r="M1067" s="290"/>
      <c r="N1067" s="284"/>
    </row>
    <row r="1068" spans="1:14" s="9" customFormat="1" x14ac:dyDescent="0.2">
      <c r="A1068" s="279"/>
      <c r="B1068" s="280"/>
      <c r="C1068" s="279"/>
      <c r="D1068" s="280"/>
      <c r="E1068" s="280"/>
      <c r="F1068" s="281"/>
      <c r="G1068" s="280"/>
      <c r="H1068" s="282"/>
      <c r="I1068" s="280"/>
      <c r="J1068" s="280"/>
      <c r="K1068" s="280"/>
      <c r="L1068" s="280"/>
      <c r="M1068" s="290"/>
      <c r="N1068" s="284"/>
    </row>
    <row r="1069" spans="1:14" s="9" customFormat="1" x14ac:dyDescent="0.2">
      <c r="A1069" s="279"/>
      <c r="B1069" s="280"/>
      <c r="C1069" s="279"/>
      <c r="D1069" s="280"/>
      <c r="E1069" s="280"/>
      <c r="F1069" s="281"/>
      <c r="G1069" s="280"/>
      <c r="H1069" s="282"/>
      <c r="I1069" s="280"/>
      <c r="J1069" s="280"/>
      <c r="K1069" s="280"/>
      <c r="L1069" s="280"/>
      <c r="M1069" s="290"/>
      <c r="N1069" s="284"/>
    </row>
    <row r="1070" spans="1:14" s="9" customFormat="1" x14ac:dyDescent="0.2">
      <c r="A1070" s="279"/>
      <c r="B1070" s="280"/>
      <c r="C1070" s="279"/>
      <c r="D1070" s="280"/>
      <c r="E1070" s="280"/>
      <c r="F1070" s="281"/>
      <c r="G1070" s="280"/>
      <c r="H1070" s="282"/>
      <c r="I1070" s="280"/>
      <c r="J1070" s="280"/>
      <c r="K1070" s="280"/>
      <c r="L1070" s="280"/>
      <c r="M1070" s="290"/>
      <c r="N1070" s="284"/>
    </row>
    <row r="1071" spans="1:14" s="9" customFormat="1" x14ac:dyDescent="0.2">
      <c r="A1071" s="279"/>
      <c r="B1071" s="280"/>
      <c r="C1071" s="279"/>
      <c r="D1071" s="280"/>
      <c r="E1071" s="280"/>
      <c r="F1071" s="281"/>
      <c r="G1071" s="280"/>
      <c r="H1071" s="282"/>
      <c r="I1071" s="280"/>
      <c r="J1071" s="280"/>
      <c r="K1071" s="280"/>
      <c r="L1071" s="280"/>
      <c r="M1071" s="290"/>
      <c r="N1071" s="284"/>
    </row>
    <row r="1072" spans="1:14" s="9" customFormat="1" x14ac:dyDescent="0.2">
      <c r="A1072" s="279"/>
      <c r="B1072" s="280"/>
      <c r="C1072" s="279"/>
      <c r="D1072" s="280"/>
      <c r="E1072" s="280"/>
      <c r="F1072" s="281"/>
      <c r="G1072" s="280"/>
      <c r="H1072" s="282"/>
      <c r="I1072" s="280"/>
      <c r="J1072" s="280"/>
      <c r="K1072" s="280"/>
      <c r="L1072" s="280"/>
      <c r="M1072" s="290"/>
      <c r="N1072" s="284"/>
    </row>
    <row r="1073" spans="1:14" s="9" customFormat="1" x14ac:dyDescent="0.2">
      <c r="A1073" s="279"/>
      <c r="B1073" s="280"/>
      <c r="C1073" s="279"/>
      <c r="D1073" s="280"/>
      <c r="E1073" s="280"/>
      <c r="F1073" s="281"/>
      <c r="G1073" s="280"/>
      <c r="H1073" s="282"/>
      <c r="I1073" s="280"/>
      <c r="J1073" s="280"/>
      <c r="K1073" s="280"/>
      <c r="L1073" s="280"/>
      <c r="M1073" s="290"/>
      <c r="N1073" s="284"/>
    </row>
    <row r="1074" spans="1:14" s="9" customFormat="1" x14ac:dyDescent="0.2">
      <c r="A1074" s="279"/>
      <c r="B1074" s="280"/>
      <c r="C1074" s="279"/>
      <c r="D1074" s="280"/>
      <c r="E1074" s="280"/>
      <c r="F1074" s="281"/>
      <c r="G1074" s="280"/>
      <c r="H1074" s="282"/>
      <c r="I1074" s="280"/>
      <c r="J1074" s="280"/>
      <c r="K1074" s="280"/>
      <c r="L1074" s="280"/>
      <c r="M1074" s="290"/>
      <c r="N1074" s="284"/>
    </row>
    <row r="1075" spans="1:14" s="9" customFormat="1" x14ac:dyDescent="0.2">
      <c r="A1075" s="279"/>
      <c r="B1075" s="280"/>
      <c r="C1075" s="279"/>
      <c r="D1075" s="280"/>
      <c r="E1075" s="280"/>
      <c r="F1075" s="281"/>
      <c r="G1075" s="280"/>
      <c r="H1075" s="282"/>
      <c r="I1075" s="280"/>
      <c r="J1075" s="280"/>
      <c r="K1075" s="280"/>
      <c r="L1075" s="280"/>
      <c r="M1075" s="290"/>
      <c r="N1075" s="284"/>
    </row>
    <row r="1076" spans="1:14" s="9" customFormat="1" x14ac:dyDescent="0.2">
      <c r="A1076" s="279"/>
      <c r="B1076" s="280"/>
      <c r="C1076" s="279"/>
      <c r="D1076" s="280"/>
      <c r="E1076" s="280"/>
      <c r="F1076" s="281"/>
      <c r="G1076" s="280"/>
      <c r="H1076" s="282"/>
      <c r="I1076" s="280"/>
      <c r="J1076" s="280"/>
      <c r="K1076" s="280"/>
      <c r="L1076" s="280"/>
      <c r="M1076" s="290"/>
      <c r="N1076" s="284"/>
    </row>
    <row r="1077" spans="1:14" s="9" customFormat="1" x14ac:dyDescent="0.2">
      <c r="A1077" s="279"/>
      <c r="B1077" s="280"/>
      <c r="C1077" s="279"/>
      <c r="D1077" s="280"/>
      <c r="E1077" s="280"/>
      <c r="F1077" s="281"/>
      <c r="G1077" s="280"/>
      <c r="H1077" s="282"/>
      <c r="I1077" s="280"/>
      <c r="J1077" s="280"/>
      <c r="K1077" s="280"/>
      <c r="L1077" s="280"/>
      <c r="M1077" s="290"/>
      <c r="N1077" s="284"/>
    </row>
    <row r="1078" spans="1:14" s="9" customFormat="1" x14ac:dyDescent="0.2">
      <c r="A1078" s="279"/>
      <c r="B1078" s="280"/>
      <c r="C1078" s="279"/>
      <c r="D1078" s="280"/>
      <c r="E1078" s="280"/>
      <c r="F1078" s="281"/>
      <c r="G1078" s="280"/>
      <c r="H1078" s="282"/>
      <c r="I1078" s="280"/>
      <c r="J1078" s="280"/>
      <c r="K1078" s="280"/>
      <c r="L1078" s="280"/>
      <c r="M1078" s="290"/>
      <c r="N1078" s="284"/>
    </row>
    <row r="1079" spans="1:14" s="9" customFormat="1" x14ac:dyDescent="0.2">
      <c r="A1079" s="279"/>
      <c r="B1079" s="280"/>
      <c r="C1079" s="279"/>
      <c r="D1079" s="280"/>
      <c r="E1079" s="280"/>
      <c r="F1079" s="281"/>
      <c r="G1079" s="280"/>
      <c r="H1079" s="282"/>
      <c r="I1079" s="280"/>
      <c r="J1079" s="280"/>
      <c r="K1079" s="280"/>
      <c r="L1079" s="280"/>
      <c r="M1079" s="290"/>
      <c r="N1079" s="284"/>
    </row>
    <row r="1080" spans="1:14" s="9" customFormat="1" x14ac:dyDescent="0.2">
      <c r="A1080" s="279"/>
      <c r="B1080" s="280"/>
      <c r="C1080" s="279"/>
      <c r="D1080" s="280"/>
      <c r="E1080" s="280"/>
      <c r="F1080" s="281"/>
      <c r="G1080" s="280"/>
      <c r="H1080" s="282"/>
      <c r="I1080" s="280"/>
      <c r="J1080" s="280"/>
      <c r="K1080" s="280"/>
      <c r="L1080" s="280"/>
      <c r="M1080" s="290"/>
      <c r="N1080" s="284"/>
    </row>
    <row r="1081" spans="1:14" s="9" customFormat="1" x14ac:dyDescent="0.2">
      <c r="A1081" s="279"/>
      <c r="B1081" s="280"/>
      <c r="C1081" s="279"/>
      <c r="D1081" s="280"/>
      <c r="E1081" s="280"/>
      <c r="F1081" s="281"/>
      <c r="G1081" s="280"/>
      <c r="H1081" s="282"/>
      <c r="I1081" s="280"/>
      <c r="J1081" s="280"/>
      <c r="K1081" s="280"/>
      <c r="L1081" s="280"/>
      <c r="M1081" s="290"/>
      <c r="N1081" s="284"/>
    </row>
    <row r="1082" spans="1:14" s="9" customFormat="1" x14ac:dyDescent="0.2">
      <c r="A1082" s="279"/>
      <c r="B1082" s="280"/>
      <c r="C1082" s="279"/>
      <c r="D1082" s="280"/>
      <c r="E1082" s="280"/>
      <c r="F1082" s="281"/>
      <c r="G1082" s="280"/>
      <c r="H1082" s="282"/>
      <c r="I1082" s="280"/>
      <c r="J1082" s="280"/>
      <c r="K1082" s="280"/>
      <c r="L1082" s="280"/>
      <c r="M1082" s="290"/>
      <c r="N1082" s="284"/>
    </row>
    <row r="1083" spans="1:14" s="9" customFormat="1" x14ac:dyDescent="0.2">
      <c r="A1083" s="279"/>
      <c r="B1083" s="280"/>
      <c r="C1083" s="279"/>
      <c r="D1083" s="280"/>
      <c r="E1083" s="280"/>
      <c r="F1083" s="281"/>
      <c r="G1083" s="280"/>
      <c r="H1083" s="282"/>
      <c r="I1083" s="280"/>
      <c r="J1083" s="280"/>
      <c r="K1083" s="280"/>
      <c r="L1083" s="280"/>
      <c r="M1083" s="290"/>
      <c r="N1083" s="284"/>
    </row>
    <row r="1084" spans="1:14" s="9" customFormat="1" x14ac:dyDescent="0.2">
      <c r="A1084" s="279"/>
      <c r="B1084" s="280"/>
      <c r="C1084" s="279"/>
      <c r="D1084" s="280"/>
      <c r="E1084" s="280"/>
      <c r="F1084" s="281"/>
      <c r="G1084" s="280"/>
      <c r="H1084" s="282"/>
      <c r="I1084" s="280"/>
      <c r="J1084" s="280"/>
      <c r="K1084" s="280"/>
      <c r="L1084" s="280"/>
      <c r="M1084" s="290"/>
      <c r="N1084" s="284"/>
    </row>
    <row r="1085" spans="1:14" s="9" customFormat="1" x14ac:dyDescent="0.2">
      <c r="A1085" s="279"/>
      <c r="B1085" s="280"/>
      <c r="C1085" s="279"/>
      <c r="D1085" s="280"/>
      <c r="E1085" s="280"/>
      <c r="F1085" s="281"/>
      <c r="G1085" s="280"/>
      <c r="H1085" s="282"/>
      <c r="I1085" s="280"/>
      <c r="J1085" s="280"/>
      <c r="K1085" s="280"/>
      <c r="L1085" s="280"/>
      <c r="M1085" s="290"/>
      <c r="N1085" s="284"/>
    </row>
    <row r="1086" spans="1:14" s="9" customFormat="1" x14ac:dyDescent="0.2">
      <c r="A1086" s="279"/>
      <c r="B1086" s="280"/>
      <c r="C1086" s="279"/>
      <c r="D1086" s="280"/>
      <c r="E1086" s="280"/>
      <c r="F1086" s="281"/>
      <c r="G1086" s="280"/>
      <c r="H1086" s="282"/>
      <c r="I1086" s="280"/>
      <c r="J1086" s="280"/>
      <c r="K1086" s="280"/>
      <c r="L1086" s="280"/>
      <c r="M1086" s="290"/>
      <c r="N1086" s="284"/>
    </row>
    <row r="1087" spans="1:14" s="9" customFormat="1" x14ac:dyDescent="0.2">
      <c r="A1087" s="279"/>
      <c r="B1087" s="280"/>
      <c r="C1087" s="279"/>
      <c r="D1087" s="280"/>
      <c r="E1087" s="280"/>
      <c r="F1087" s="281"/>
      <c r="G1087" s="280"/>
      <c r="H1087" s="282"/>
      <c r="I1087" s="280"/>
      <c r="J1087" s="280"/>
      <c r="K1087" s="280"/>
      <c r="L1087" s="280"/>
      <c r="M1087" s="290"/>
      <c r="N1087" s="284"/>
    </row>
    <row r="1088" spans="1:14" s="9" customFormat="1" x14ac:dyDescent="0.2">
      <c r="A1088" s="279"/>
      <c r="B1088" s="280"/>
      <c r="C1088" s="279"/>
      <c r="D1088" s="280"/>
      <c r="E1088" s="280"/>
      <c r="F1088" s="281"/>
      <c r="G1088" s="280"/>
      <c r="H1088" s="282"/>
      <c r="I1088" s="280"/>
      <c r="J1088" s="280"/>
      <c r="K1088" s="280"/>
      <c r="L1088" s="280"/>
      <c r="M1088" s="290"/>
      <c r="N1088" s="284"/>
    </row>
    <row r="1089" spans="1:14" s="9" customFormat="1" x14ac:dyDescent="0.2">
      <c r="A1089" s="279"/>
      <c r="B1089" s="280"/>
      <c r="C1089" s="279"/>
      <c r="D1089" s="280"/>
      <c r="E1089" s="280"/>
      <c r="F1089" s="281"/>
      <c r="G1089" s="280"/>
      <c r="H1089" s="282"/>
      <c r="I1089" s="280"/>
      <c r="J1089" s="280"/>
      <c r="K1089" s="280"/>
      <c r="L1089" s="280"/>
      <c r="M1089" s="290"/>
      <c r="N1089" s="284"/>
    </row>
    <row r="1090" spans="1:14" s="9" customFormat="1" x14ac:dyDescent="0.2">
      <c r="A1090" s="279"/>
      <c r="B1090" s="280"/>
      <c r="C1090" s="279"/>
      <c r="D1090" s="280"/>
      <c r="E1090" s="280"/>
      <c r="F1090" s="281"/>
      <c r="G1090" s="280"/>
      <c r="H1090" s="282"/>
      <c r="I1090" s="280"/>
      <c r="J1090" s="280"/>
      <c r="K1090" s="280"/>
      <c r="L1090" s="280"/>
      <c r="M1090" s="290"/>
      <c r="N1090" s="284"/>
    </row>
    <row r="1091" spans="1:14" s="9" customFormat="1" x14ac:dyDescent="0.2">
      <c r="A1091" s="279"/>
      <c r="B1091" s="280"/>
      <c r="C1091" s="279"/>
      <c r="D1091" s="280"/>
      <c r="E1091" s="280"/>
      <c r="F1091" s="281"/>
      <c r="G1091" s="280"/>
      <c r="H1091" s="282"/>
      <c r="I1091" s="280"/>
      <c r="J1091" s="280"/>
      <c r="K1091" s="280"/>
      <c r="L1091" s="280"/>
      <c r="M1091" s="290"/>
      <c r="N1091" s="284"/>
    </row>
    <row r="1092" spans="1:14" s="9" customFormat="1" x14ac:dyDescent="0.2">
      <c r="A1092" s="279"/>
      <c r="B1092" s="280"/>
      <c r="C1092" s="279"/>
      <c r="D1092" s="280"/>
      <c r="E1092" s="280"/>
      <c r="F1092" s="281"/>
      <c r="G1092" s="280"/>
      <c r="H1092" s="282"/>
      <c r="I1092" s="280"/>
      <c r="J1092" s="280"/>
      <c r="K1092" s="280"/>
      <c r="L1092" s="280"/>
      <c r="M1092" s="290"/>
      <c r="N1092" s="284"/>
    </row>
    <row r="1093" spans="1:14" s="9" customFormat="1" x14ac:dyDescent="0.2">
      <c r="A1093" s="279"/>
      <c r="B1093" s="280"/>
      <c r="C1093" s="279"/>
      <c r="D1093" s="280"/>
      <c r="E1093" s="280"/>
      <c r="F1093" s="281"/>
      <c r="G1093" s="280"/>
      <c r="H1093" s="282"/>
      <c r="I1093" s="280"/>
      <c r="J1093" s="280"/>
      <c r="K1093" s="280"/>
      <c r="L1093" s="280"/>
      <c r="M1093" s="290"/>
      <c r="N1093" s="284"/>
    </row>
    <row r="1094" spans="1:14" s="9" customFormat="1" x14ac:dyDescent="0.2">
      <c r="A1094" s="279"/>
      <c r="B1094" s="280"/>
      <c r="C1094" s="279"/>
      <c r="D1094" s="280"/>
      <c r="E1094" s="280"/>
      <c r="F1094" s="281"/>
      <c r="G1094" s="280"/>
      <c r="H1094" s="282"/>
      <c r="I1094" s="280"/>
      <c r="J1094" s="280"/>
      <c r="K1094" s="280"/>
      <c r="L1094" s="280"/>
      <c r="M1094" s="290"/>
      <c r="N1094" s="284"/>
    </row>
    <row r="1095" spans="1:14" s="9" customFormat="1" x14ac:dyDescent="0.2">
      <c r="A1095" s="279"/>
      <c r="B1095" s="280"/>
      <c r="C1095" s="279"/>
      <c r="D1095" s="280"/>
      <c r="E1095" s="280"/>
      <c r="F1095" s="281"/>
      <c r="G1095" s="280"/>
      <c r="H1095" s="282"/>
      <c r="I1095" s="280"/>
      <c r="J1095" s="280"/>
      <c r="K1095" s="280"/>
      <c r="L1095" s="280"/>
      <c r="M1095" s="290"/>
      <c r="N1095" s="284"/>
    </row>
    <row r="1096" spans="1:14" s="9" customFormat="1" x14ac:dyDescent="0.2">
      <c r="A1096" s="279"/>
      <c r="B1096" s="280"/>
      <c r="C1096" s="279"/>
      <c r="D1096" s="280"/>
      <c r="E1096" s="280"/>
      <c r="F1096" s="281"/>
      <c r="G1096" s="280"/>
      <c r="H1096" s="282"/>
      <c r="I1096" s="280"/>
      <c r="J1096" s="280"/>
      <c r="K1096" s="280"/>
      <c r="L1096" s="280"/>
      <c r="M1096" s="290"/>
      <c r="N1096" s="284"/>
    </row>
    <row r="1097" spans="1:14" s="9" customFormat="1" x14ac:dyDescent="0.2">
      <c r="A1097" s="279"/>
      <c r="B1097" s="280"/>
      <c r="C1097" s="279"/>
      <c r="D1097" s="280"/>
      <c r="E1097" s="280"/>
      <c r="F1097" s="281"/>
      <c r="G1097" s="280"/>
      <c r="H1097" s="282"/>
      <c r="I1097" s="280"/>
      <c r="J1097" s="280"/>
      <c r="K1097" s="280"/>
      <c r="L1097" s="280"/>
      <c r="M1097" s="290"/>
      <c r="N1097" s="284"/>
    </row>
    <row r="1098" spans="1:14" s="9" customFormat="1" x14ac:dyDescent="0.2">
      <c r="A1098" s="279"/>
      <c r="B1098" s="280"/>
      <c r="C1098" s="279"/>
      <c r="D1098" s="280"/>
      <c r="E1098" s="280"/>
      <c r="F1098" s="281"/>
      <c r="G1098" s="280"/>
      <c r="H1098" s="282"/>
      <c r="I1098" s="280"/>
      <c r="J1098" s="280"/>
      <c r="K1098" s="280"/>
      <c r="L1098" s="280"/>
      <c r="M1098" s="290"/>
      <c r="N1098" s="284"/>
    </row>
    <row r="1099" spans="1:14" s="9" customFormat="1" x14ac:dyDescent="0.2">
      <c r="A1099" s="279"/>
      <c r="B1099" s="280"/>
      <c r="C1099" s="279"/>
      <c r="D1099" s="280"/>
      <c r="E1099" s="280"/>
      <c r="F1099" s="281"/>
      <c r="G1099" s="280"/>
      <c r="H1099" s="282"/>
      <c r="I1099" s="280"/>
      <c r="J1099" s="280"/>
      <c r="K1099" s="280"/>
      <c r="L1099" s="280"/>
      <c r="M1099" s="290"/>
      <c r="N1099" s="284"/>
    </row>
    <row r="1100" spans="1:14" s="9" customFormat="1" x14ac:dyDescent="0.2">
      <c r="A1100" s="279"/>
      <c r="B1100" s="280"/>
      <c r="C1100" s="279"/>
      <c r="D1100" s="280"/>
      <c r="E1100" s="280"/>
      <c r="F1100" s="281"/>
      <c r="G1100" s="280"/>
      <c r="H1100" s="282"/>
      <c r="I1100" s="280"/>
      <c r="J1100" s="280"/>
      <c r="K1100" s="280"/>
      <c r="L1100" s="280"/>
      <c r="M1100" s="290"/>
      <c r="N1100" s="284"/>
    </row>
    <row r="1101" spans="1:14" s="9" customFormat="1" x14ac:dyDescent="0.2">
      <c r="A1101" s="279"/>
      <c r="B1101" s="280"/>
      <c r="C1101" s="279"/>
      <c r="D1101" s="280"/>
      <c r="E1101" s="280"/>
      <c r="F1101" s="281"/>
      <c r="G1101" s="280"/>
      <c r="H1101" s="282"/>
      <c r="I1101" s="280"/>
      <c r="J1101" s="280"/>
      <c r="K1101" s="280"/>
      <c r="L1101" s="280"/>
      <c r="M1101" s="290"/>
      <c r="N1101" s="284"/>
    </row>
    <row r="1102" spans="1:14" s="9" customFormat="1" x14ac:dyDescent="0.2">
      <c r="A1102" s="279"/>
      <c r="B1102" s="280"/>
      <c r="C1102" s="279"/>
      <c r="D1102" s="280"/>
      <c r="E1102" s="280"/>
      <c r="F1102" s="281"/>
      <c r="G1102" s="280"/>
      <c r="H1102" s="282"/>
      <c r="I1102" s="280"/>
      <c r="J1102" s="280"/>
      <c r="K1102" s="280"/>
      <c r="L1102" s="280"/>
      <c r="M1102" s="290"/>
      <c r="N1102" s="284"/>
    </row>
    <row r="1103" spans="1:14" s="9" customFormat="1" x14ac:dyDescent="0.2">
      <c r="A1103" s="279"/>
      <c r="B1103" s="280"/>
      <c r="C1103" s="279"/>
      <c r="D1103" s="280"/>
      <c r="E1103" s="280"/>
      <c r="F1103" s="281"/>
      <c r="G1103" s="280"/>
      <c r="H1103" s="282"/>
      <c r="I1103" s="280"/>
      <c r="J1103" s="280"/>
      <c r="K1103" s="280"/>
      <c r="L1103" s="280"/>
      <c r="M1103" s="290"/>
      <c r="N1103" s="284"/>
    </row>
    <row r="1104" spans="1:14" s="9" customFormat="1" x14ac:dyDescent="0.2">
      <c r="A1104" s="279"/>
      <c r="B1104" s="280"/>
      <c r="C1104" s="279"/>
      <c r="D1104" s="280"/>
      <c r="E1104" s="280"/>
      <c r="F1104" s="281"/>
      <c r="G1104" s="280"/>
      <c r="H1104" s="282"/>
      <c r="I1104" s="280"/>
      <c r="J1104" s="280"/>
      <c r="K1104" s="280"/>
      <c r="L1104" s="280"/>
      <c r="M1104" s="290"/>
      <c r="N1104" s="284"/>
    </row>
    <row r="1105" spans="1:14" s="9" customFormat="1" x14ac:dyDescent="0.2">
      <c r="A1105" s="279"/>
      <c r="B1105" s="280"/>
      <c r="C1105" s="279"/>
      <c r="D1105" s="280"/>
      <c r="E1105" s="280"/>
      <c r="F1105" s="281"/>
      <c r="G1105" s="280"/>
      <c r="H1105" s="282"/>
      <c r="I1105" s="280"/>
      <c r="J1105" s="280"/>
      <c r="K1105" s="280"/>
      <c r="L1105" s="280"/>
      <c r="M1105" s="290"/>
      <c r="N1105" s="284"/>
    </row>
    <row r="1106" spans="1:14" s="9" customFormat="1" x14ac:dyDescent="0.2">
      <c r="A1106" s="279"/>
      <c r="B1106" s="280"/>
      <c r="C1106" s="279"/>
      <c r="D1106" s="280"/>
      <c r="E1106" s="280"/>
      <c r="F1106" s="281"/>
      <c r="G1106" s="280"/>
      <c r="H1106" s="282"/>
      <c r="I1106" s="280"/>
      <c r="J1106" s="280"/>
      <c r="K1106" s="280"/>
      <c r="L1106" s="280"/>
      <c r="M1106" s="290"/>
      <c r="N1106" s="284"/>
    </row>
    <row r="1107" spans="1:14" s="9" customFormat="1" x14ac:dyDescent="0.2">
      <c r="A1107" s="279"/>
      <c r="B1107" s="280"/>
      <c r="C1107" s="279"/>
      <c r="D1107" s="280"/>
      <c r="E1107" s="280"/>
      <c r="F1107" s="281"/>
      <c r="G1107" s="280"/>
      <c r="H1107" s="282"/>
      <c r="I1107" s="280"/>
      <c r="J1107" s="280"/>
      <c r="K1107" s="280"/>
      <c r="L1107" s="280"/>
      <c r="M1107" s="290"/>
      <c r="N1107" s="284"/>
    </row>
    <row r="1108" spans="1:14" s="9" customFormat="1" x14ac:dyDescent="0.2">
      <c r="A1108" s="279"/>
      <c r="B1108" s="280"/>
      <c r="C1108" s="279"/>
      <c r="D1108" s="280"/>
      <c r="E1108" s="280"/>
      <c r="F1108" s="281"/>
      <c r="G1108" s="280"/>
      <c r="H1108" s="282"/>
      <c r="I1108" s="280"/>
      <c r="J1108" s="280"/>
      <c r="K1108" s="280"/>
      <c r="L1108" s="280"/>
      <c r="M1108" s="290"/>
      <c r="N1108" s="284"/>
    </row>
    <row r="1109" spans="1:14" s="9" customFormat="1" x14ac:dyDescent="0.2">
      <c r="A1109" s="279"/>
      <c r="B1109" s="280"/>
      <c r="C1109" s="279"/>
      <c r="D1109" s="280"/>
      <c r="E1109" s="280"/>
      <c r="F1109" s="281"/>
      <c r="G1109" s="280"/>
      <c r="H1109" s="282"/>
      <c r="I1109" s="280"/>
      <c r="J1109" s="280"/>
      <c r="K1109" s="280"/>
      <c r="L1109" s="280"/>
      <c r="M1109" s="290"/>
      <c r="N1109" s="284"/>
    </row>
    <row r="1110" spans="1:14" s="9" customFormat="1" x14ac:dyDescent="0.2">
      <c r="A1110" s="279"/>
      <c r="B1110" s="280"/>
      <c r="C1110" s="279"/>
      <c r="D1110" s="280"/>
      <c r="E1110" s="280"/>
      <c r="F1110" s="281"/>
      <c r="G1110" s="280"/>
      <c r="H1110" s="282"/>
      <c r="I1110" s="280"/>
      <c r="J1110" s="280"/>
      <c r="K1110" s="280"/>
      <c r="L1110" s="280"/>
      <c r="M1110" s="290"/>
      <c r="N1110" s="284"/>
    </row>
    <row r="1111" spans="1:14" s="9" customFormat="1" x14ac:dyDescent="0.2">
      <c r="A1111" s="279"/>
      <c r="B1111" s="280"/>
      <c r="C1111" s="279"/>
      <c r="D1111" s="280"/>
      <c r="E1111" s="280"/>
      <c r="F1111" s="281"/>
      <c r="G1111" s="280"/>
      <c r="H1111" s="282"/>
      <c r="I1111" s="280"/>
      <c r="J1111" s="280"/>
      <c r="K1111" s="280"/>
      <c r="L1111" s="280"/>
      <c r="M1111" s="290"/>
      <c r="N1111" s="284"/>
    </row>
    <row r="1112" spans="1:14" s="9" customFormat="1" x14ac:dyDescent="0.2">
      <c r="A1112" s="279"/>
      <c r="B1112" s="280"/>
      <c r="C1112" s="279"/>
      <c r="D1112" s="280"/>
      <c r="E1112" s="280"/>
      <c r="F1112" s="281"/>
      <c r="G1112" s="280"/>
      <c r="H1112" s="282"/>
      <c r="I1112" s="280"/>
      <c r="J1112" s="280"/>
      <c r="K1112" s="280"/>
      <c r="L1112" s="280"/>
      <c r="M1112" s="290"/>
      <c r="N1112" s="284"/>
    </row>
    <row r="1113" spans="1:14" s="9" customFormat="1" x14ac:dyDescent="0.2">
      <c r="A1113" s="279"/>
      <c r="B1113" s="280"/>
      <c r="C1113" s="279"/>
      <c r="D1113" s="280"/>
      <c r="E1113" s="280"/>
      <c r="F1113" s="281"/>
      <c r="G1113" s="280"/>
      <c r="H1113" s="282"/>
      <c r="I1113" s="280"/>
      <c r="J1113" s="280"/>
      <c r="K1113" s="280"/>
      <c r="L1113" s="280"/>
      <c r="M1113" s="290"/>
      <c r="N1113" s="284"/>
    </row>
    <row r="1114" spans="1:14" s="9" customFormat="1" x14ac:dyDescent="0.2">
      <c r="A1114" s="279"/>
      <c r="B1114" s="280"/>
      <c r="C1114" s="279"/>
      <c r="D1114" s="280"/>
      <c r="E1114" s="280"/>
      <c r="F1114" s="281"/>
      <c r="G1114" s="280"/>
      <c r="H1114" s="282"/>
      <c r="I1114" s="280"/>
      <c r="J1114" s="280"/>
      <c r="K1114" s="280"/>
      <c r="L1114" s="280"/>
      <c r="M1114" s="290"/>
      <c r="N1114" s="284"/>
    </row>
    <row r="1115" spans="1:14" s="9" customFormat="1" x14ac:dyDescent="0.2">
      <c r="A1115" s="279"/>
      <c r="B1115" s="280"/>
      <c r="C1115" s="279"/>
      <c r="D1115" s="280"/>
      <c r="E1115" s="280"/>
      <c r="F1115" s="281"/>
      <c r="G1115" s="280"/>
      <c r="H1115" s="282"/>
      <c r="I1115" s="280"/>
      <c r="J1115" s="280"/>
      <c r="K1115" s="280"/>
      <c r="L1115" s="280"/>
      <c r="M1115" s="290"/>
      <c r="N1115" s="284"/>
    </row>
    <row r="1116" spans="1:14" s="9" customFormat="1" x14ac:dyDescent="0.2">
      <c r="A1116" s="279"/>
      <c r="B1116" s="280"/>
      <c r="C1116" s="279"/>
      <c r="D1116" s="280"/>
      <c r="E1116" s="280"/>
      <c r="F1116" s="281"/>
      <c r="G1116" s="280"/>
      <c r="H1116" s="282"/>
      <c r="I1116" s="280"/>
      <c r="J1116" s="280"/>
      <c r="K1116" s="280"/>
      <c r="L1116" s="280"/>
      <c r="M1116" s="290"/>
      <c r="N1116" s="284"/>
    </row>
    <row r="1117" spans="1:14" s="9" customFormat="1" x14ac:dyDescent="0.2">
      <c r="A1117" s="279"/>
      <c r="B1117" s="280"/>
      <c r="C1117" s="279"/>
      <c r="D1117" s="280"/>
      <c r="E1117" s="280"/>
      <c r="F1117" s="281"/>
      <c r="G1117" s="280"/>
      <c r="H1117" s="282"/>
      <c r="I1117" s="280"/>
      <c r="J1117" s="280"/>
      <c r="K1117" s="280"/>
      <c r="L1117" s="280"/>
      <c r="M1117" s="290"/>
      <c r="N1117" s="284"/>
    </row>
    <row r="1118" spans="1:14" s="9" customFormat="1" x14ac:dyDescent="0.2">
      <c r="A1118" s="279"/>
      <c r="B1118" s="280"/>
      <c r="C1118" s="279"/>
      <c r="D1118" s="280"/>
      <c r="E1118" s="280"/>
      <c r="F1118" s="281"/>
      <c r="G1118" s="280"/>
      <c r="H1118" s="282"/>
      <c r="I1118" s="280"/>
      <c r="J1118" s="280"/>
      <c r="K1118" s="280"/>
      <c r="L1118" s="280"/>
      <c r="M1118" s="290"/>
      <c r="N1118" s="284"/>
    </row>
    <row r="1119" spans="1:14" s="9" customFormat="1" x14ac:dyDescent="0.2">
      <c r="A1119" s="279"/>
      <c r="B1119" s="280"/>
      <c r="C1119" s="279"/>
      <c r="D1119" s="280"/>
      <c r="E1119" s="280"/>
      <c r="F1119" s="281"/>
      <c r="G1119" s="280"/>
      <c r="H1119" s="282"/>
      <c r="I1119" s="280"/>
      <c r="J1119" s="280"/>
      <c r="K1119" s="280"/>
      <c r="L1119" s="280"/>
      <c r="M1119" s="290"/>
      <c r="N1119" s="284"/>
    </row>
    <row r="1120" spans="1:14" s="9" customFormat="1" x14ac:dyDescent="0.2">
      <c r="A1120" s="279"/>
      <c r="B1120" s="280"/>
      <c r="C1120" s="279"/>
      <c r="D1120" s="280"/>
      <c r="E1120" s="280"/>
      <c r="F1120" s="281"/>
      <c r="G1120" s="280"/>
      <c r="H1120" s="282"/>
      <c r="I1120" s="280"/>
      <c r="J1120" s="280"/>
      <c r="K1120" s="280"/>
      <c r="L1120" s="280"/>
      <c r="M1120" s="290"/>
      <c r="N1120" s="284"/>
    </row>
    <row r="1121" spans="1:14" s="9" customFormat="1" x14ac:dyDescent="0.2">
      <c r="A1121" s="279"/>
      <c r="B1121" s="280"/>
      <c r="C1121" s="279"/>
      <c r="D1121" s="280"/>
      <c r="E1121" s="280"/>
      <c r="F1121" s="281"/>
      <c r="G1121" s="280"/>
      <c r="H1121" s="282"/>
      <c r="I1121" s="280"/>
      <c r="J1121" s="280"/>
      <c r="K1121" s="280"/>
      <c r="L1121" s="280"/>
      <c r="M1121" s="290"/>
      <c r="N1121" s="284"/>
    </row>
    <row r="1122" spans="1:14" s="9" customFormat="1" x14ac:dyDescent="0.2">
      <c r="A1122" s="279"/>
      <c r="B1122" s="280"/>
      <c r="C1122" s="279"/>
      <c r="D1122" s="280"/>
      <c r="E1122" s="280"/>
      <c r="F1122" s="281"/>
      <c r="G1122" s="280"/>
      <c r="H1122" s="282"/>
      <c r="I1122" s="280"/>
      <c r="J1122" s="280"/>
      <c r="K1122" s="280"/>
      <c r="L1122" s="280"/>
      <c r="M1122" s="290"/>
      <c r="N1122" s="284"/>
    </row>
    <row r="1123" spans="1:14" s="9" customFormat="1" x14ac:dyDescent="0.2">
      <c r="A1123" s="279"/>
      <c r="B1123" s="280"/>
      <c r="C1123" s="279"/>
      <c r="D1123" s="280"/>
      <c r="E1123" s="280"/>
      <c r="F1123" s="281"/>
      <c r="G1123" s="280"/>
      <c r="H1123" s="282"/>
      <c r="I1123" s="280"/>
      <c r="J1123" s="280"/>
      <c r="K1123" s="280"/>
      <c r="L1123" s="280"/>
      <c r="M1123" s="290"/>
      <c r="N1123" s="284"/>
    </row>
    <row r="1124" spans="1:14" s="9" customFormat="1" x14ac:dyDescent="0.2">
      <c r="A1124" s="279"/>
      <c r="B1124" s="280"/>
      <c r="C1124" s="279"/>
      <c r="D1124" s="280"/>
      <c r="E1124" s="280"/>
      <c r="F1124" s="281"/>
      <c r="G1124" s="280"/>
      <c r="H1124" s="282"/>
      <c r="I1124" s="280"/>
      <c r="J1124" s="280"/>
      <c r="K1124" s="280"/>
      <c r="L1124" s="280"/>
      <c r="M1124" s="290"/>
      <c r="N1124" s="284"/>
    </row>
    <row r="1125" spans="1:14" s="9" customFormat="1" x14ac:dyDescent="0.2">
      <c r="A1125" s="279"/>
      <c r="B1125" s="280"/>
      <c r="C1125" s="279"/>
      <c r="D1125" s="280"/>
      <c r="E1125" s="280"/>
      <c r="F1125" s="281"/>
      <c r="G1125" s="280"/>
      <c r="H1125" s="282"/>
      <c r="I1125" s="280"/>
      <c r="J1125" s="280"/>
      <c r="K1125" s="280"/>
      <c r="L1125" s="280"/>
      <c r="M1125" s="290"/>
      <c r="N1125" s="284"/>
    </row>
    <row r="1126" spans="1:14" s="9" customFormat="1" x14ac:dyDescent="0.2">
      <c r="A1126" s="279"/>
      <c r="B1126" s="280"/>
      <c r="C1126" s="279"/>
      <c r="D1126" s="280"/>
      <c r="E1126" s="280"/>
      <c r="F1126" s="281"/>
      <c r="G1126" s="280"/>
      <c r="H1126" s="282"/>
      <c r="I1126" s="280"/>
      <c r="J1126" s="280"/>
      <c r="K1126" s="280"/>
      <c r="L1126" s="280"/>
      <c r="M1126" s="290"/>
      <c r="N1126" s="284"/>
    </row>
    <row r="1127" spans="1:14" s="9" customFormat="1" x14ac:dyDescent="0.2">
      <c r="A1127" s="279"/>
      <c r="B1127" s="280"/>
      <c r="C1127" s="279"/>
      <c r="D1127" s="280"/>
      <c r="E1127" s="280"/>
      <c r="F1127" s="281"/>
      <c r="G1127" s="280"/>
      <c r="H1127" s="282"/>
      <c r="I1127" s="280"/>
      <c r="J1127" s="280"/>
      <c r="K1127" s="280"/>
      <c r="L1127" s="280"/>
      <c r="M1127" s="290"/>
      <c r="N1127" s="284"/>
    </row>
    <row r="1128" spans="1:14" s="9" customFormat="1" x14ac:dyDescent="0.2">
      <c r="A1128" s="279"/>
      <c r="B1128" s="280"/>
      <c r="C1128" s="279"/>
      <c r="D1128" s="280"/>
      <c r="E1128" s="280"/>
      <c r="F1128" s="281"/>
      <c r="G1128" s="280"/>
      <c r="H1128" s="282"/>
      <c r="I1128" s="280"/>
      <c r="J1128" s="280"/>
      <c r="K1128" s="280"/>
      <c r="L1128" s="280"/>
      <c r="M1128" s="290"/>
      <c r="N1128" s="284"/>
    </row>
    <row r="1129" spans="1:14" s="9" customFormat="1" x14ac:dyDescent="0.2">
      <c r="A1129" s="279"/>
      <c r="B1129" s="280"/>
      <c r="C1129" s="279"/>
      <c r="D1129" s="280"/>
      <c r="E1129" s="280"/>
      <c r="F1129" s="281"/>
      <c r="G1129" s="280"/>
      <c r="H1129" s="282"/>
      <c r="I1129" s="280"/>
      <c r="J1129" s="280"/>
      <c r="K1129" s="280"/>
      <c r="L1129" s="280"/>
      <c r="M1129" s="290"/>
      <c r="N1129" s="284"/>
    </row>
    <row r="1130" spans="1:14" s="9" customFormat="1" x14ac:dyDescent="0.2">
      <c r="A1130" s="279"/>
      <c r="B1130" s="280"/>
      <c r="C1130" s="279"/>
      <c r="D1130" s="280"/>
      <c r="E1130" s="280"/>
      <c r="F1130" s="281"/>
      <c r="G1130" s="280"/>
      <c r="H1130" s="282"/>
      <c r="I1130" s="280"/>
      <c r="J1130" s="280"/>
      <c r="K1130" s="280"/>
      <c r="L1130" s="280"/>
      <c r="M1130" s="290"/>
      <c r="N1130" s="284"/>
    </row>
    <row r="1131" spans="1:14" s="9" customFormat="1" x14ac:dyDescent="0.2">
      <c r="A1131" s="279"/>
      <c r="B1131" s="280"/>
      <c r="C1131" s="279"/>
      <c r="D1131" s="280"/>
      <c r="E1131" s="280"/>
      <c r="F1131" s="281"/>
      <c r="G1131" s="280"/>
      <c r="H1131" s="282"/>
      <c r="I1131" s="280"/>
      <c r="J1131" s="280"/>
      <c r="K1131" s="280"/>
      <c r="L1131" s="280"/>
      <c r="M1131" s="290"/>
      <c r="N1131" s="284"/>
    </row>
    <row r="1132" spans="1:14" s="9" customFormat="1" x14ac:dyDescent="0.2">
      <c r="A1132" s="279"/>
      <c r="B1132" s="280"/>
      <c r="C1132" s="279"/>
      <c r="D1132" s="280"/>
      <c r="E1132" s="280"/>
      <c r="F1132" s="281"/>
      <c r="G1132" s="280"/>
      <c r="H1132" s="282"/>
      <c r="I1132" s="280"/>
      <c r="J1132" s="280"/>
      <c r="K1132" s="280"/>
      <c r="L1132" s="280"/>
      <c r="M1132" s="290"/>
      <c r="N1132" s="284"/>
    </row>
    <row r="1133" spans="1:14" s="9" customFormat="1" x14ac:dyDescent="0.2">
      <c r="A1133" s="279"/>
      <c r="B1133" s="280"/>
      <c r="C1133" s="279"/>
      <c r="D1133" s="280"/>
      <c r="E1133" s="280"/>
      <c r="F1133" s="281"/>
      <c r="G1133" s="280"/>
      <c r="H1133" s="282"/>
      <c r="I1133" s="280"/>
      <c r="J1133" s="280"/>
      <c r="K1133" s="280"/>
      <c r="L1133" s="280"/>
      <c r="M1133" s="290"/>
      <c r="N1133" s="284"/>
    </row>
    <row r="1134" spans="1:14" s="9" customFormat="1" x14ac:dyDescent="0.2">
      <c r="A1134" s="279"/>
      <c r="B1134" s="280"/>
      <c r="C1134" s="279"/>
      <c r="D1134" s="280"/>
      <c r="E1134" s="280"/>
      <c r="F1134" s="281"/>
      <c r="G1134" s="280"/>
      <c r="H1134" s="282"/>
      <c r="I1134" s="280"/>
      <c r="J1134" s="280"/>
      <c r="K1134" s="280"/>
      <c r="L1134" s="280"/>
      <c r="M1134" s="290"/>
      <c r="N1134" s="284"/>
    </row>
    <row r="1135" spans="1:14" s="9" customFormat="1" x14ac:dyDescent="0.2">
      <c r="A1135" s="279"/>
      <c r="B1135" s="280"/>
      <c r="C1135" s="279"/>
      <c r="D1135" s="280"/>
      <c r="E1135" s="280"/>
      <c r="F1135" s="281"/>
      <c r="G1135" s="280"/>
      <c r="H1135" s="282"/>
      <c r="I1135" s="280"/>
      <c r="J1135" s="280"/>
      <c r="K1135" s="280"/>
      <c r="L1135" s="280"/>
      <c r="M1135" s="290"/>
      <c r="N1135" s="284"/>
    </row>
    <row r="1136" spans="1:14" s="9" customFormat="1" x14ac:dyDescent="0.2">
      <c r="A1136" s="279"/>
      <c r="B1136" s="280"/>
      <c r="C1136" s="279"/>
      <c r="D1136" s="280"/>
      <c r="E1136" s="280"/>
      <c r="F1136" s="281"/>
      <c r="G1136" s="280"/>
      <c r="H1136" s="282"/>
      <c r="I1136" s="280"/>
      <c r="J1136" s="280"/>
      <c r="K1136" s="280"/>
      <c r="L1136" s="280"/>
      <c r="M1136" s="290"/>
      <c r="N1136" s="284"/>
    </row>
    <row r="1137" spans="1:14" s="9" customFormat="1" x14ac:dyDescent="0.2">
      <c r="A1137" s="279"/>
      <c r="B1137" s="280"/>
      <c r="C1137" s="279"/>
      <c r="D1137" s="280"/>
      <c r="E1137" s="280"/>
      <c r="F1137" s="281"/>
      <c r="G1137" s="280"/>
      <c r="H1137" s="282"/>
      <c r="I1137" s="280"/>
      <c r="J1137" s="280"/>
      <c r="K1137" s="280"/>
      <c r="L1137" s="280"/>
      <c r="M1137" s="290"/>
      <c r="N1137" s="284"/>
    </row>
    <row r="1138" spans="1:14" s="9" customFormat="1" x14ac:dyDescent="0.2">
      <c r="A1138" s="279"/>
      <c r="B1138" s="280"/>
      <c r="C1138" s="279"/>
      <c r="D1138" s="280"/>
      <c r="E1138" s="280"/>
      <c r="F1138" s="281"/>
      <c r="G1138" s="280"/>
      <c r="H1138" s="282"/>
      <c r="I1138" s="280"/>
      <c r="J1138" s="280"/>
      <c r="K1138" s="280"/>
      <c r="L1138" s="280"/>
      <c r="M1138" s="290"/>
      <c r="N1138" s="284"/>
    </row>
    <row r="1139" spans="1:14" s="9" customFormat="1" x14ac:dyDescent="0.2">
      <c r="A1139" s="279"/>
      <c r="B1139" s="280"/>
      <c r="C1139" s="279"/>
      <c r="D1139" s="280"/>
      <c r="E1139" s="280"/>
      <c r="F1139" s="281"/>
      <c r="G1139" s="280"/>
      <c r="H1139" s="282"/>
      <c r="I1139" s="280"/>
      <c r="J1139" s="280"/>
      <c r="K1139" s="280"/>
      <c r="L1139" s="280"/>
      <c r="M1139" s="290"/>
      <c r="N1139" s="284"/>
    </row>
    <row r="1140" spans="1:14" s="9" customFormat="1" x14ac:dyDescent="0.2">
      <c r="A1140" s="279"/>
      <c r="B1140" s="280"/>
      <c r="C1140" s="279"/>
      <c r="D1140" s="280"/>
      <c r="E1140" s="280"/>
      <c r="F1140" s="281"/>
      <c r="G1140" s="280"/>
      <c r="H1140" s="282"/>
      <c r="I1140" s="280"/>
      <c r="J1140" s="280"/>
      <c r="K1140" s="280"/>
      <c r="L1140" s="280"/>
      <c r="M1140" s="290"/>
      <c r="N1140" s="284"/>
    </row>
    <row r="1141" spans="1:14" s="9" customFormat="1" x14ac:dyDescent="0.2">
      <c r="A1141" s="279"/>
      <c r="B1141" s="280"/>
      <c r="C1141" s="279"/>
      <c r="D1141" s="280"/>
      <c r="E1141" s="280"/>
      <c r="F1141" s="281"/>
      <c r="G1141" s="280"/>
      <c r="H1141" s="282"/>
      <c r="I1141" s="280"/>
      <c r="J1141" s="280"/>
      <c r="K1141" s="280"/>
      <c r="L1141" s="280"/>
      <c r="M1141" s="290"/>
      <c r="N1141" s="284"/>
    </row>
    <row r="1142" spans="1:14" s="9" customFormat="1" x14ac:dyDescent="0.2">
      <c r="A1142" s="279"/>
      <c r="B1142" s="280"/>
      <c r="C1142" s="279"/>
      <c r="D1142" s="280"/>
      <c r="E1142" s="280"/>
      <c r="F1142" s="281"/>
      <c r="G1142" s="280"/>
      <c r="H1142" s="282"/>
      <c r="I1142" s="280"/>
      <c r="J1142" s="280"/>
      <c r="K1142" s="280"/>
      <c r="L1142" s="280"/>
      <c r="M1142" s="290"/>
      <c r="N1142" s="284"/>
    </row>
    <row r="1143" spans="1:14" s="9" customFormat="1" x14ac:dyDescent="0.2">
      <c r="A1143" s="279"/>
      <c r="B1143" s="280"/>
      <c r="C1143" s="279"/>
      <c r="D1143" s="280"/>
      <c r="E1143" s="280"/>
      <c r="F1143" s="281"/>
      <c r="G1143" s="280"/>
      <c r="H1143" s="282"/>
      <c r="I1143" s="280"/>
      <c r="J1143" s="280"/>
      <c r="K1143" s="280"/>
      <c r="L1143" s="280"/>
      <c r="M1143" s="290"/>
      <c r="N1143" s="284"/>
    </row>
    <row r="1144" spans="1:14" s="9" customFormat="1" x14ac:dyDescent="0.2">
      <c r="A1144" s="279"/>
      <c r="B1144" s="280"/>
      <c r="C1144" s="279"/>
      <c r="D1144" s="280"/>
      <c r="E1144" s="280"/>
      <c r="F1144" s="281"/>
      <c r="G1144" s="280"/>
      <c r="H1144" s="282"/>
      <c r="I1144" s="280"/>
      <c r="J1144" s="280"/>
      <c r="K1144" s="280"/>
      <c r="L1144" s="280"/>
      <c r="M1144" s="290"/>
      <c r="N1144" s="284"/>
    </row>
    <row r="1145" spans="1:14" s="9" customFormat="1" x14ac:dyDescent="0.2">
      <c r="A1145" s="279"/>
      <c r="B1145" s="280"/>
      <c r="C1145" s="279"/>
      <c r="D1145" s="280"/>
      <c r="E1145" s="280"/>
      <c r="F1145" s="281"/>
      <c r="G1145" s="280"/>
      <c r="H1145" s="282"/>
      <c r="I1145" s="280"/>
      <c r="J1145" s="280"/>
      <c r="K1145" s="280"/>
      <c r="L1145" s="280"/>
      <c r="M1145" s="290"/>
      <c r="N1145" s="284"/>
    </row>
    <row r="1146" spans="1:14" s="9" customFormat="1" x14ac:dyDescent="0.2">
      <c r="A1146" s="279"/>
      <c r="B1146" s="280"/>
      <c r="C1146" s="279"/>
      <c r="D1146" s="280"/>
      <c r="E1146" s="280"/>
      <c r="F1146" s="281"/>
      <c r="G1146" s="280"/>
      <c r="H1146" s="282"/>
      <c r="I1146" s="280"/>
      <c r="J1146" s="280"/>
      <c r="K1146" s="280"/>
      <c r="L1146" s="280"/>
      <c r="M1146" s="290"/>
      <c r="N1146" s="284"/>
    </row>
    <row r="1147" spans="1:14" s="9" customFormat="1" x14ac:dyDescent="0.2">
      <c r="A1147" s="279"/>
      <c r="B1147" s="280"/>
      <c r="C1147" s="279"/>
      <c r="D1147" s="280"/>
      <c r="E1147" s="280"/>
      <c r="F1147" s="281"/>
      <c r="G1147" s="280"/>
      <c r="H1147" s="282"/>
      <c r="I1147" s="280"/>
      <c r="J1147" s="280"/>
      <c r="K1147" s="280"/>
      <c r="L1147" s="280"/>
      <c r="M1147" s="290"/>
      <c r="N1147" s="284"/>
    </row>
    <row r="1148" spans="1:14" s="9" customFormat="1" x14ac:dyDescent="0.2">
      <c r="A1148" s="279"/>
      <c r="B1148" s="280"/>
      <c r="C1148" s="279"/>
      <c r="D1148" s="280"/>
      <c r="E1148" s="280"/>
      <c r="F1148" s="281"/>
      <c r="G1148" s="280"/>
      <c r="H1148" s="282"/>
      <c r="I1148" s="280"/>
      <c r="J1148" s="280"/>
      <c r="K1148" s="280"/>
      <c r="L1148" s="280"/>
      <c r="M1148" s="290"/>
      <c r="N1148" s="284"/>
    </row>
    <row r="1149" spans="1:14" s="9" customFormat="1" x14ac:dyDescent="0.2">
      <c r="A1149" s="279"/>
      <c r="B1149" s="280"/>
      <c r="C1149" s="279"/>
      <c r="D1149" s="280"/>
      <c r="E1149" s="280"/>
      <c r="F1149" s="281"/>
      <c r="G1149" s="280"/>
      <c r="H1149" s="282"/>
      <c r="I1149" s="280"/>
      <c r="J1149" s="280"/>
      <c r="K1149" s="280"/>
      <c r="L1149" s="280"/>
      <c r="M1149" s="290"/>
      <c r="N1149" s="284"/>
    </row>
    <row r="1150" spans="1:14" s="9" customFormat="1" x14ac:dyDescent="0.2">
      <c r="A1150" s="279"/>
      <c r="B1150" s="280"/>
      <c r="C1150" s="279"/>
      <c r="D1150" s="280"/>
      <c r="E1150" s="280"/>
      <c r="F1150" s="281"/>
      <c r="G1150" s="280"/>
      <c r="H1150" s="282"/>
      <c r="I1150" s="280"/>
      <c r="J1150" s="280"/>
      <c r="K1150" s="280"/>
      <c r="L1150" s="280"/>
      <c r="M1150" s="290"/>
      <c r="N1150" s="284"/>
    </row>
    <row r="1151" spans="1:14" s="9" customFormat="1" x14ac:dyDescent="0.2">
      <c r="A1151" s="279"/>
      <c r="B1151" s="280"/>
      <c r="C1151" s="279"/>
      <c r="D1151" s="280"/>
      <c r="E1151" s="280"/>
      <c r="F1151" s="281"/>
      <c r="G1151" s="280"/>
      <c r="H1151" s="282"/>
      <c r="I1151" s="280"/>
      <c r="J1151" s="280"/>
      <c r="K1151" s="280"/>
      <c r="L1151" s="280"/>
      <c r="M1151" s="290"/>
      <c r="N1151" s="284"/>
    </row>
    <row r="1152" spans="1:14" s="9" customFormat="1" x14ac:dyDescent="0.2">
      <c r="A1152" s="279"/>
      <c r="B1152" s="280"/>
      <c r="C1152" s="279"/>
      <c r="D1152" s="280"/>
      <c r="E1152" s="280"/>
      <c r="F1152" s="281"/>
      <c r="G1152" s="280"/>
      <c r="H1152" s="282"/>
      <c r="I1152" s="280"/>
      <c r="J1152" s="280"/>
      <c r="K1152" s="280"/>
      <c r="L1152" s="280"/>
      <c r="M1152" s="290"/>
      <c r="N1152" s="284"/>
    </row>
    <row r="1153" spans="1:14" s="9" customFormat="1" x14ac:dyDescent="0.2">
      <c r="A1153" s="279"/>
      <c r="B1153" s="280"/>
      <c r="C1153" s="279"/>
      <c r="D1153" s="280"/>
      <c r="E1153" s="280"/>
      <c r="F1153" s="281"/>
      <c r="G1153" s="280"/>
      <c r="H1153" s="282"/>
      <c r="I1153" s="280"/>
      <c r="J1153" s="280"/>
      <c r="K1153" s="280"/>
      <c r="L1153" s="280"/>
      <c r="M1153" s="290"/>
      <c r="N1153" s="284"/>
    </row>
    <row r="1154" spans="1:14" s="9" customFormat="1" x14ac:dyDescent="0.2">
      <c r="A1154" s="279"/>
      <c r="B1154" s="280"/>
      <c r="C1154" s="279"/>
      <c r="D1154" s="280"/>
      <c r="E1154" s="280"/>
      <c r="F1154" s="281"/>
      <c r="G1154" s="280"/>
      <c r="H1154" s="282"/>
      <c r="I1154" s="280"/>
      <c r="J1154" s="280"/>
      <c r="K1154" s="280"/>
      <c r="L1154" s="280"/>
      <c r="M1154" s="290"/>
      <c r="N1154" s="284"/>
    </row>
    <row r="1155" spans="1:14" s="9" customFormat="1" x14ac:dyDescent="0.2">
      <c r="A1155" s="279"/>
      <c r="B1155" s="280"/>
      <c r="C1155" s="279"/>
      <c r="D1155" s="280"/>
      <c r="E1155" s="280"/>
      <c r="F1155" s="281"/>
      <c r="G1155" s="280"/>
      <c r="H1155" s="282"/>
      <c r="I1155" s="280"/>
      <c r="J1155" s="280"/>
      <c r="K1155" s="280"/>
      <c r="L1155" s="280"/>
      <c r="M1155" s="290"/>
      <c r="N1155" s="284"/>
    </row>
    <row r="1156" spans="1:14" s="9" customFormat="1" x14ac:dyDescent="0.2">
      <c r="A1156" s="279"/>
      <c r="B1156" s="280"/>
      <c r="C1156" s="279"/>
      <c r="D1156" s="280"/>
      <c r="E1156" s="280"/>
      <c r="F1156" s="281"/>
      <c r="G1156" s="280"/>
      <c r="H1156" s="282"/>
      <c r="I1156" s="280"/>
      <c r="J1156" s="280"/>
      <c r="K1156" s="280"/>
      <c r="L1156" s="280"/>
      <c r="M1156" s="290"/>
      <c r="N1156" s="284"/>
    </row>
    <row r="1157" spans="1:14" s="9" customFormat="1" x14ac:dyDescent="0.2">
      <c r="A1157" s="279"/>
      <c r="B1157" s="280"/>
      <c r="C1157" s="279"/>
      <c r="D1157" s="280"/>
      <c r="E1157" s="280"/>
      <c r="F1157" s="281"/>
      <c r="G1157" s="280"/>
      <c r="H1157" s="282"/>
      <c r="I1157" s="280"/>
      <c r="J1157" s="280"/>
      <c r="K1157" s="280"/>
      <c r="L1157" s="280"/>
      <c r="M1157" s="290"/>
      <c r="N1157" s="284"/>
    </row>
    <row r="1158" spans="1:14" s="9" customFormat="1" x14ac:dyDescent="0.2">
      <c r="A1158" s="279"/>
      <c r="B1158" s="280"/>
      <c r="C1158" s="279"/>
      <c r="D1158" s="280"/>
      <c r="E1158" s="280"/>
      <c r="F1158" s="281"/>
      <c r="G1158" s="280"/>
      <c r="H1158" s="282"/>
      <c r="I1158" s="280"/>
      <c r="J1158" s="280"/>
      <c r="K1158" s="280"/>
      <c r="L1158" s="280"/>
      <c r="M1158" s="290"/>
      <c r="N1158" s="284"/>
    </row>
    <row r="1159" spans="1:14" s="9" customFormat="1" x14ac:dyDescent="0.2">
      <c r="A1159" s="279"/>
      <c r="B1159" s="280"/>
      <c r="C1159" s="279"/>
      <c r="D1159" s="280"/>
      <c r="E1159" s="280"/>
      <c r="F1159" s="281"/>
      <c r="G1159" s="280"/>
      <c r="H1159" s="282"/>
      <c r="I1159" s="280"/>
      <c r="J1159" s="280"/>
      <c r="K1159" s="280"/>
      <c r="L1159" s="280"/>
      <c r="M1159" s="290"/>
      <c r="N1159" s="284"/>
    </row>
    <row r="1160" spans="1:14" s="9" customFormat="1" x14ac:dyDescent="0.2">
      <c r="A1160" s="279"/>
      <c r="B1160" s="280"/>
      <c r="C1160" s="279"/>
      <c r="D1160" s="280"/>
      <c r="E1160" s="280"/>
      <c r="F1160" s="281"/>
      <c r="G1160" s="280"/>
      <c r="H1160" s="282"/>
      <c r="I1160" s="280"/>
      <c r="J1160" s="280"/>
      <c r="K1160" s="280"/>
      <c r="L1160" s="280"/>
      <c r="M1160" s="290"/>
      <c r="N1160" s="284"/>
    </row>
    <row r="1161" spans="1:14" s="9" customFormat="1" x14ac:dyDescent="0.2">
      <c r="A1161" s="279"/>
      <c r="B1161" s="280"/>
      <c r="C1161" s="279"/>
      <c r="D1161" s="280"/>
      <c r="E1161" s="280"/>
      <c r="F1161" s="281"/>
      <c r="G1161" s="280"/>
      <c r="H1161" s="282"/>
      <c r="I1161" s="280"/>
      <c r="J1161" s="280"/>
      <c r="K1161" s="280"/>
      <c r="L1161" s="280"/>
      <c r="M1161" s="290"/>
      <c r="N1161" s="284"/>
    </row>
    <row r="1162" spans="1:14" s="9" customFormat="1" x14ac:dyDescent="0.2">
      <c r="A1162" s="279"/>
      <c r="B1162" s="280"/>
      <c r="C1162" s="279"/>
      <c r="D1162" s="280"/>
      <c r="E1162" s="280"/>
      <c r="F1162" s="281"/>
      <c r="G1162" s="280"/>
      <c r="H1162" s="282"/>
      <c r="I1162" s="280"/>
      <c r="J1162" s="280"/>
      <c r="K1162" s="280"/>
      <c r="L1162" s="280"/>
      <c r="M1162" s="290"/>
      <c r="N1162" s="284"/>
    </row>
    <row r="1163" spans="1:14" s="9" customFormat="1" x14ac:dyDescent="0.2">
      <c r="A1163" s="279"/>
      <c r="B1163" s="280"/>
      <c r="C1163" s="279"/>
      <c r="D1163" s="280"/>
      <c r="E1163" s="280"/>
      <c r="F1163" s="281"/>
      <c r="G1163" s="280"/>
      <c r="H1163" s="282"/>
      <c r="I1163" s="280"/>
      <c r="J1163" s="280"/>
      <c r="K1163" s="280"/>
      <c r="L1163" s="280"/>
      <c r="M1163" s="290"/>
      <c r="N1163" s="284"/>
    </row>
    <row r="1164" spans="1:14" s="9" customFormat="1" x14ac:dyDescent="0.2">
      <c r="A1164" s="279"/>
      <c r="B1164" s="280"/>
      <c r="C1164" s="279"/>
      <c r="D1164" s="280"/>
      <c r="E1164" s="280"/>
      <c r="F1164" s="281"/>
      <c r="G1164" s="280"/>
      <c r="H1164" s="282"/>
      <c r="I1164" s="280"/>
      <c r="J1164" s="280"/>
      <c r="K1164" s="280"/>
      <c r="L1164" s="280"/>
      <c r="M1164" s="290"/>
      <c r="N1164" s="284"/>
    </row>
    <row r="1165" spans="1:14" s="9" customFormat="1" x14ac:dyDescent="0.2">
      <c r="A1165" s="279"/>
      <c r="B1165" s="280"/>
      <c r="C1165" s="279"/>
      <c r="D1165" s="280"/>
      <c r="E1165" s="280"/>
      <c r="F1165" s="281"/>
      <c r="G1165" s="280"/>
      <c r="H1165" s="282"/>
      <c r="I1165" s="280"/>
      <c r="J1165" s="280"/>
      <c r="K1165" s="280"/>
      <c r="L1165" s="280"/>
      <c r="M1165" s="290"/>
      <c r="N1165" s="284"/>
    </row>
    <row r="1166" spans="1:14" s="9" customFormat="1" x14ac:dyDescent="0.2">
      <c r="A1166" s="279"/>
      <c r="B1166" s="280"/>
      <c r="C1166" s="279"/>
      <c r="D1166" s="280"/>
      <c r="E1166" s="280"/>
      <c r="F1166" s="281"/>
      <c r="G1166" s="280"/>
      <c r="H1166" s="282"/>
      <c r="I1166" s="280"/>
      <c r="J1166" s="280"/>
      <c r="K1166" s="280"/>
      <c r="L1166" s="280"/>
      <c r="M1166" s="290"/>
      <c r="N1166" s="284"/>
    </row>
    <row r="1167" spans="1:14" s="9" customFormat="1" x14ac:dyDescent="0.2">
      <c r="A1167" s="279"/>
      <c r="B1167" s="280"/>
      <c r="C1167" s="279"/>
      <c r="D1167" s="280"/>
      <c r="E1167" s="280"/>
      <c r="F1167" s="281"/>
      <c r="G1167" s="280"/>
      <c r="H1167" s="282"/>
      <c r="I1167" s="280"/>
      <c r="J1167" s="280"/>
      <c r="K1167" s="280"/>
      <c r="L1167" s="280"/>
      <c r="M1167" s="290"/>
      <c r="N1167" s="284"/>
    </row>
    <row r="1168" spans="1:14" s="9" customFormat="1" x14ac:dyDescent="0.2">
      <c r="A1168" s="279"/>
      <c r="B1168" s="280"/>
      <c r="C1168" s="279"/>
      <c r="D1168" s="280"/>
      <c r="E1168" s="280"/>
      <c r="F1168" s="281"/>
      <c r="G1168" s="280"/>
      <c r="H1168" s="282"/>
      <c r="I1168" s="280"/>
      <c r="J1168" s="280"/>
      <c r="K1168" s="280"/>
      <c r="L1168" s="280"/>
      <c r="M1168" s="290"/>
      <c r="N1168" s="284"/>
    </row>
    <row r="1169" spans="1:14" s="9" customFormat="1" x14ac:dyDescent="0.2">
      <c r="A1169" s="279"/>
      <c r="B1169" s="280"/>
      <c r="C1169" s="279"/>
      <c r="D1169" s="280"/>
      <c r="E1169" s="280"/>
      <c r="F1169" s="281"/>
      <c r="G1169" s="280"/>
      <c r="H1169" s="282"/>
      <c r="I1169" s="280"/>
      <c r="J1169" s="280"/>
      <c r="K1169" s="280"/>
      <c r="L1169" s="280"/>
      <c r="M1169" s="290"/>
      <c r="N1169" s="284"/>
    </row>
    <row r="1170" spans="1:14" s="9" customFormat="1" x14ac:dyDescent="0.2">
      <c r="A1170" s="279"/>
      <c r="B1170" s="280"/>
      <c r="C1170" s="279"/>
      <c r="D1170" s="280"/>
      <c r="E1170" s="280"/>
      <c r="F1170" s="281"/>
      <c r="G1170" s="280"/>
      <c r="H1170" s="282"/>
      <c r="I1170" s="280"/>
      <c r="J1170" s="280"/>
      <c r="K1170" s="280"/>
      <c r="L1170" s="280"/>
      <c r="M1170" s="290"/>
      <c r="N1170" s="284"/>
    </row>
    <row r="1171" spans="1:14" s="9" customFormat="1" x14ac:dyDescent="0.2">
      <c r="A1171" s="279"/>
      <c r="B1171" s="280"/>
      <c r="C1171" s="279"/>
      <c r="D1171" s="280"/>
      <c r="E1171" s="280"/>
      <c r="F1171" s="281"/>
      <c r="G1171" s="280"/>
      <c r="H1171" s="282"/>
      <c r="I1171" s="280"/>
      <c r="J1171" s="280"/>
      <c r="K1171" s="280"/>
      <c r="L1171" s="280"/>
      <c r="M1171" s="290"/>
      <c r="N1171" s="284"/>
    </row>
    <row r="1172" spans="1:14" s="9" customFormat="1" x14ac:dyDescent="0.2">
      <c r="A1172" s="279"/>
      <c r="B1172" s="280"/>
      <c r="C1172" s="279"/>
      <c r="D1172" s="280"/>
      <c r="E1172" s="280"/>
      <c r="F1172" s="281"/>
      <c r="G1172" s="280"/>
      <c r="H1172" s="282"/>
      <c r="I1172" s="280"/>
      <c r="J1172" s="280"/>
      <c r="K1172" s="280"/>
      <c r="L1172" s="280"/>
      <c r="M1172" s="290"/>
      <c r="N1172" s="284"/>
    </row>
    <row r="1173" spans="1:14" s="9" customFormat="1" x14ac:dyDescent="0.2">
      <c r="A1173" s="279"/>
      <c r="B1173" s="280"/>
      <c r="C1173" s="279"/>
      <c r="D1173" s="280"/>
      <c r="E1173" s="280"/>
      <c r="F1173" s="281"/>
      <c r="G1173" s="280"/>
      <c r="H1173" s="282"/>
      <c r="I1173" s="280"/>
      <c r="J1173" s="280"/>
      <c r="K1173" s="280"/>
      <c r="L1173" s="280"/>
      <c r="M1173" s="290"/>
      <c r="N1173" s="284"/>
    </row>
    <row r="1174" spans="1:14" s="9" customFormat="1" x14ac:dyDescent="0.2">
      <c r="A1174" s="279"/>
      <c r="B1174" s="280"/>
      <c r="C1174" s="279"/>
      <c r="D1174" s="280"/>
      <c r="E1174" s="280"/>
      <c r="F1174" s="281"/>
      <c r="G1174" s="280"/>
      <c r="H1174" s="282"/>
      <c r="I1174" s="280"/>
      <c r="J1174" s="280"/>
      <c r="K1174" s="280"/>
      <c r="L1174" s="280"/>
      <c r="M1174" s="290"/>
      <c r="N1174" s="284"/>
    </row>
    <row r="1175" spans="1:14" s="9" customFormat="1" x14ac:dyDescent="0.2">
      <c r="A1175" s="279"/>
      <c r="B1175" s="280"/>
      <c r="C1175" s="279"/>
      <c r="D1175" s="280"/>
      <c r="E1175" s="280"/>
      <c r="F1175" s="281"/>
      <c r="G1175" s="280"/>
      <c r="H1175" s="282"/>
      <c r="I1175" s="280"/>
      <c r="J1175" s="280"/>
      <c r="K1175" s="280"/>
      <c r="L1175" s="280"/>
      <c r="M1175" s="290"/>
      <c r="N1175" s="284"/>
    </row>
    <row r="1176" spans="1:14" s="9" customFormat="1" x14ac:dyDescent="0.2">
      <c r="A1176" s="279"/>
      <c r="B1176" s="280"/>
      <c r="C1176" s="279"/>
      <c r="D1176" s="280"/>
      <c r="E1176" s="280"/>
      <c r="F1176" s="281"/>
      <c r="G1176" s="280"/>
      <c r="H1176" s="282"/>
      <c r="I1176" s="280"/>
      <c r="J1176" s="280"/>
      <c r="K1176" s="280"/>
      <c r="L1176" s="280"/>
      <c r="M1176" s="290"/>
      <c r="N1176" s="284"/>
    </row>
    <row r="1177" spans="1:14" s="9" customFormat="1" x14ac:dyDescent="0.2">
      <c r="A1177" s="279"/>
      <c r="B1177" s="280"/>
      <c r="C1177" s="279"/>
      <c r="D1177" s="280"/>
      <c r="E1177" s="280"/>
      <c r="F1177" s="281"/>
      <c r="G1177" s="280"/>
      <c r="H1177" s="282"/>
      <c r="I1177" s="280"/>
      <c r="J1177" s="280"/>
      <c r="K1177" s="280"/>
      <c r="L1177" s="280"/>
      <c r="M1177" s="290"/>
      <c r="N1177" s="284"/>
    </row>
    <row r="1178" spans="1:14" s="9" customFormat="1" x14ac:dyDescent="0.2">
      <c r="A1178" s="279"/>
      <c r="B1178" s="280"/>
      <c r="C1178" s="279"/>
      <c r="D1178" s="280"/>
      <c r="E1178" s="280"/>
      <c r="F1178" s="281"/>
      <c r="G1178" s="280"/>
      <c r="H1178" s="282"/>
      <c r="I1178" s="280"/>
      <c r="J1178" s="280"/>
      <c r="K1178" s="280"/>
      <c r="L1178" s="280"/>
      <c r="M1178" s="290"/>
      <c r="N1178" s="284"/>
    </row>
    <row r="1179" spans="1:14" s="9" customFormat="1" x14ac:dyDescent="0.2">
      <c r="A1179" s="279"/>
      <c r="B1179" s="280"/>
      <c r="C1179" s="279"/>
      <c r="D1179" s="280"/>
      <c r="E1179" s="280"/>
      <c r="F1179" s="281"/>
      <c r="G1179" s="280"/>
      <c r="H1179" s="282"/>
      <c r="I1179" s="280"/>
      <c r="J1179" s="280"/>
      <c r="K1179" s="280"/>
      <c r="L1179" s="280"/>
      <c r="M1179" s="290"/>
      <c r="N1179" s="284"/>
    </row>
    <row r="1180" spans="1:14" s="9" customFormat="1" x14ac:dyDescent="0.2">
      <c r="A1180" s="279"/>
      <c r="B1180" s="280"/>
      <c r="C1180" s="279"/>
      <c r="D1180" s="280"/>
      <c r="E1180" s="280"/>
      <c r="F1180" s="281"/>
      <c r="G1180" s="280"/>
      <c r="H1180" s="282"/>
      <c r="I1180" s="280"/>
      <c r="J1180" s="280"/>
      <c r="K1180" s="280"/>
      <c r="L1180" s="280"/>
      <c r="M1180" s="290"/>
      <c r="N1180" s="284"/>
    </row>
    <row r="1181" spans="1:14" s="9" customFormat="1" x14ac:dyDescent="0.2">
      <c r="A1181" s="279"/>
      <c r="B1181" s="280"/>
      <c r="C1181" s="279"/>
      <c r="D1181" s="280"/>
      <c r="E1181" s="280"/>
      <c r="F1181" s="281"/>
      <c r="G1181" s="280"/>
      <c r="H1181" s="282"/>
      <c r="I1181" s="280"/>
      <c r="J1181" s="280"/>
      <c r="K1181" s="280"/>
      <c r="L1181" s="280"/>
      <c r="M1181" s="290"/>
      <c r="N1181" s="284"/>
    </row>
    <row r="1182" spans="1:14" s="9" customFormat="1" x14ac:dyDescent="0.2">
      <c r="A1182" s="279"/>
      <c r="B1182" s="280"/>
      <c r="C1182" s="279"/>
      <c r="D1182" s="280"/>
      <c r="E1182" s="280"/>
      <c r="F1182" s="281"/>
      <c r="G1182" s="280"/>
      <c r="H1182" s="282"/>
      <c r="I1182" s="280"/>
      <c r="J1182" s="280"/>
      <c r="K1182" s="280"/>
      <c r="L1182" s="280"/>
      <c r="M1182" s="290"/>
      <c r="N1182" s="284"/>
    </row>
    <row r="1183" spans="1:14" s="9" customFormat="1" x14ac:dyDescent="0.2">
      <c r="A1183" s="279"/>
      <c r="B1183" s="280"/>
      <c r="C1183" s="279"/>
      <c r="D1183" s="280"/>
      <c r="E1183" s="280"/>
      <c r="F1183" s="281"/>
      <c r="G1183" s="280"/>
      <c r="H1183" s="282"/>
      <c r="I1183" s="280"/>
      <c r="J1183" s="280"/>
      <c r="K1183" s="280"/>
      <c r="L1183" s="280"/>
      <c r="M1183" s="290"/>
      <c r="N1183" s="284"/>
    </row>
    <row r="1184" spans="1:14" s="9" customFormat="1" x14ac:dyDescent="0.2">
      <c r="A1184" s="279"/>
      <c r="B1184" s="280"/>
      <c r="C1184" s="279"/>
      <c r="D1184" s="280"/>
      <c r="E1184" s="280"/>
      <c r="F1184" s="281"/>
      <c r="G1184" s="280"/>
      <c r="H1184" s="282"/>
      <c r="I1184" s="280"/>
      <c r="J1184" s="280"/>
      <c r="K1184" s="280"/>
      <c r="L1184" s="280"/>
      <c r="M1184" s="290"/>
      <c r="N1184" s="284"/>
    </row>
    <row r="1185" spans="1:14" s="9" customFormat="1" x14ac:dyDescent="0.2">
      <c r="A1185" s="279"/>
      <c r="B1185" s="280"/>
      <c r="C1185" s="279"/>
      <c r="D1185" s="280"/>
      <c r="E1185" s="280"/>
      <c r="F1185" s="281"/>
      <c r="G1185" s="280"/>
      <c r="H1185" s="282"/>
      <c r="I1185" s="280"/>
      <c r="J1185" s="280"/>
      <c r="K1185" s="280"/>
      <c r="L1185" s="280"/>
      <c r="M1185" s="290"/>
      <c r="N1185" s="284"/>
    </row>
    <row r="1186" spans="1:14" s="9" customFormat="1" x14ac:dyDescent="0.2">
      <c r="A1186" s="279"/>
      <c r="B1186" s="280"/>
      <c r="C1186" s="279"/>
      <c r="D1186" s="280"/>
      <c r="E1186" s="280"/>
      <c r="F1186" s="281"/>
      <c r="G1186" s="280"/>
      <c r="H1186" s="282"/>
      <c r="I1186" s="280"/>
      <c r="J1186" s="280"/>
      <c r="K1186" s="280"/>
      <c r="L1186" s="280"/>
      <c r="M1186" s="290"/>
      <c r="N1186" s="284"/>
    </row>
    <row r="1187" spans="1:14" s="9" customFormat="1" x14ac:dyDescent="0.2">
      <c r="A1187" s="279"/>
      <c r="B1187" s="280"/>
      <c r="C1187" s="279"/>
      <c r="D1187" s="280"/>
      <c r="E1187" s="280"/>
      <c r="F1187" s="281"/>
      <c r="G1187" s="280"/>
      <c r="H1187" s="282"/>
      <c r="I1187" s="280"/>
      <c r="J1187" s="280"/>
      <c r="K1187" s="280"/>
      <c r="L1187" s="280"/>
      <c r="M1187" s="290"/>
      <c r="N1187" s="284"/>
    </row>
    <row r="1188" spans="1:14" s="9" customFormat="1" x14ac:dyDescent="0.2">
      <c r="A1188" s="279"/>
      <c r="B1188" s="280"/>
      <c r="C1188" s="279"/>
      <c r="D1188" s="280"/>
      <c r="E1188" s="280"/>
      <c r="F1188" s="281"/>
      <c r="G1188" s="280"/>
      <c r="H1188" s="282"/>
      <c r="I1188" s="280"/>
      <c r="J1188" s="280"/>
      <c r="K1188" s="280"/>
      <c r="L1188" s="280"/>
      <c r="M1188" s="290"/>
      <c r="N1188" s="284"/>
    </row>
    <row r="1189" spans="1:14" s="9" customFormat="1" x14ac:dyDescent="0.2">
      <c r="A1189" s="279"/>
      <c r="B1189" s="280"/>
      <c r="C1189" s="279"/>
      <c r="D1189" s="280"/>
      <c r="E1189" s="280"/>
      <c r="F1189" s="281"/>
      <c r="G1189" s="280"/>
      <c r="H1189" s="282"/>
      <c r="I1189" s="280"/>
      <c r="J1189" s="280"/>
      <c r="K1189" s="280"/>
      <c r="L1189" s="280"/>
      <c r="M1189" s="290"/>
      <c r="N1189" s="284"/>
    </row>
    <row r="1190" spans="1:14" s="9" customFormat="1" x14ac:dyDescent="0.2">
      <c r="A1190" s="279"/>
      <c r="B1190" s="280"/>
      <c r="C1190" s="279"/>
      <c r="D1190" s="280"/>
      <c r="E1190" s="280"/>
      <c r="F1190" s="281"/>
      <c r="G1190" s="280"/>
      <c r="H1190" s="282"/>
      <c r="I1190" s="280"/>
      <c r="J1190" s="280"/>
      <c r="K1190" s="280"/>
      <c r="L1190" s="280"/>
      <c r="M1190" s="290"/>
      <c r="N1190" s="284"/>
    </row>
    <row r="1191" spans="1:14" s="9" customFormat="1" x14ac:dyDescent="0.2">
      <c r="A1191" s="279"/>
      <c r="B1191" s="280"/>
      <c r="C1191" s="279"/>
      <c r="D1191" s="280"/>
      <c r="E1191" s="280"/>
      <c r="F1191" s="281"/>
      <c r="G1191" s="280"/>
      <c r="H1191" s="282"/>
      <c r="I1191" s="280"/>
      <c r="J1191" s="280"/>
      <c r="K1191" s="280"/>
      <c r="L1191" s="280"/>
      <c r="M1191" s="290"/>
      <c r="N1191" s="284"/>
    </row>
    <row r="1192" spans="1:14" s="9" customFormat="1" x14ac:dyDescent="0.2">
      <c r="A1192" s="279"/>
      <c r="B1192" s="280"/>
      <c r="C1192" s="279"/>
      <c r="D1192" s="280"/>
      <c r="E1192" s="280"/>
      <c r="F1192" s="281"/>
      <c r="G1192" s="280"/>
      <c r="H1192" s="282"/>
      <c r="I1192" s="280"/>
      <c r="J1192" s="280"/>
      <c r="K1192" s="280"/>
      <c r="L1192" s="280"/>
      <c r="M1192" s="290"/>
      <c r="N1192" s="284"/>
    </row>
    <row r="1193" spans="1:14" s="9" customFormat="1" x14ac:dyDescent="0.2">
      <c r="A1193" s="279"/>
      <c r="B1193" s="280"/>
      <c r="C1193" s="279"/>
      <c r="D1193" s="280"/>
      <c r="E1193" s="280"/>
      <c r="F1193" s="281"/>
      <c r="G1193" s="280"/>
      <c r="H1193" s="282"/>
      <c r="I1193" s="280"/>
      <c r="J1193" s="280"/>
      <c r="K1193" s="280"/>
      <c r="L1193" s="280"/>
      <c r="M1193" s="290"/>
      <c r="N1193" s="284"/>
    </row>
    <row r="1194" spans="1:14" s="9" customFormat="1" x14ac:dyDescent="0.2">
      <c r="A1194" s="279"/>
      <c r="B1194" s="280"/>
      <c r="C1194" s="279"/>
      <c r="D1194" s="280"/>
      <c r="E1194" s="280"/>
      <c r="F1194" s="281"/>
      <c r="G1194" s="280"/>
      <c r="H1194" s="282"/>
      <c r="I1194" s="280"/>
      <c r="J1194" s="280"/>
      <c r="K1194" s="280"/>
      <c r="L1194" s="280"/>
      <c r="M1194" s="290"/>
      <c r="N1194" s="284"/>
    </row>
    <row r="1195" spans="1:14" s="9" customFormat="1" x14ac:dyDescent="0.2">
      <c r="A1195" s="279"/>
      <c r="B1195" s="280"/>
      <c r="C1195" s="279"/>
      <c r="D1195" s="280"/>
      <c r="E1195" s="280"/>
      <c r="F1195" s="281"/>
      <c r="G1195" s="280"/>
      <c r="H1195" s="282"/>
      <c r="I1195" s="280"/>
      <c r="J1195" s="280"/>
      <c r="K1195" s="280"/>
      <c r="L1195" s="280"/>
      <c r="M1195" s="290"/>
      <c r="N1195" s="284"/>
    </row>
    <row r="1196" spans="1:14" s="9" customFormat="1" x14ac:dyDescent="0.2">
      <c r="A1196" s="279"/>
      <c r="B1196" s="280"/>
      <c r="C1196" s="279"/>
      <c r="D1196" s="280"/>
      <c r="E1196" s="280"/>
      <c r="F1196" s="281"/>
      <c r="G1196" s="280"/>
      <c r="H1196" s="282"/>
      <c r="I1196" s="280"/>
      <c r="J1196" s="280"/>
      <c r="K1196" s="280"/>
      <c r="L1196" s="280"/>
      <c r="M1196" s="290"/>
      <c r="N1196" s="284"/>
    </row>
    <row r="1197" spans="1:14" s="9" customFormat="1" x14ac:dyDescent="0.2">
      <c r="A1197" s="279"/>
      <c r="B1197" s="280"/>
      <c r="C1197" s="279"/>
      <c r="D1197" s="280"/>
      <c r="E1197" s="280"/>
      <c r="F1197" s="281"/>
      <c r="G1197" s="280"/>
      <c r="H1197" s="282"/>
      <c r="I1197" s="280"/>
      <c r="J1197" s="280"/>
      <c r="K1197" s="280"/>
      <c r="L1197" s="280"/>
      <c r="M1197" s="290"/>
      <c r="N1197" s="284"/>
    </row>
    <row r="1198" spans="1:14" s="9" customFormat="1" x14ac:dyDescent="0.2">
      <c r="A1198" s="279"/>
      <c r="B1198" s="280"/>
      <c r="C1198" s="279"/>
      <c r="D1198" s="280"/>
      <c r="E1198" s="280"/>
      <c r="F1198" s="281"/>
      <c r="G1198" s="280"/>
      <c r="H1198" s="282"/>
      <c r="I1198" s="280"/>
      <c r="J1198" s="280"/>
      <c r="K1198" s="280"/>
      <c r="L1198" s="280"/>
      <c r="M1198" s="290"/>
      <c r="N1198" s="284"/>
    </row>
    <row r="1199" spans="1:14" s="9" customFormat="1" x14ac:dyDescent="0.2">
      <c r="A1199" s="279"/>
      <c r="B1199" s="280"/>
      <c r="C1199" s="279"/>
      <c r="D1199" s="280"/>
      <c r="E1199" s="280"/>
      <c r="F1199" s="281"/>
      <c r="G1199" s="280"/>
      <c r="H1199" s="282"/>
      <c r="I1199" s="280"/>
      <c r="J1199" s="280"/>
      <c r="K1199" s="280"/>
      <c r="L1199" s="280"/>
      <c r="M1199" s="290"/>
      <c r="N1199" s="284"/>
    </row>
    <row r="1200" spans="1:14" s="9" customFormat="1" x14ac:dyDescent="0.2">
      <c r="A1200" s="279"/>
      <c r="B1200" s="280"/>
      <c r="C1200" s="279"/>
      <c r="D1200" s="280"/>
      <c r="E1200" s="280"/>
      <c r="F1200" s="281"/>
      <c r="G1200" s="280"/>
      <c r="H1200" s="282"/>
      <c r="I1200" s="280"/>
      <c r="J1200" s="280"/>
      <c r="K1200" s="280"/>
      <c r="L1200" s="280"/>
      <c r="M1200" s="290"/>
      <c r="N1200" s="284"/>
    </row>
    <row r="1201" spans="1:14" s="9" customFormat="1" x14ac:dyDescent="0.2">
      <c r="A1201" s="279"/>
      <c r="B1201" s="280"/>
      <c r="C1201" s="279"/>
      <c r="D1201" s="280"/>
      <c r="E1201" s="280"/>
      <c r="F1201" s="281"/>
      <c r="G1201" s="280"/>
      <c r="H1201" s="282"/>
      <c r="I1201" s="280"/>
      <c r="J1201" s="280"/>
      <c r="K1201" s="280"/>
      <c r="L1201" s="280"/>
      <c r="M1201" s="290"/>
      <c r="N1201" s="284"/>
    </row>
    <row r="1202" spans="1:14" s="9" customFormat="1" x14ac:dyDescent="0.2">
      <c r="A1202" s="279"/>
      <c r="B1202" s="280"/>
      <c r="C1202" s="279"/>
      <c r="D1202" s="280"/>
      <c r="E1202" s="280"/>
      <c r="F1202" s="281"/>
      <c r="G1202" s="280"/>
      <c r="H1202" s="282"/>
      <c r="I1202" s="280"/>
      <c r="J1202" s="280"/>
      <c r="K1202" s="280"/>
      <c r="L1202" s="280"/>
      <c r="M1202" s="290"/>
      <c r="N1202" s="284"/>
    </row>
    <row r="1203" spans="1:14" s="9" customFormat="1" x14ac:dyDescent="0.2">
      <c r="A1203" s="279"/>
      <c r="B1203" s="280"/>
      <c r="C1203" s="279"/>
      <c r="D1203" s="280"/>
      <c r="E1203" s="280"/>
      <c r="F1203" s="281"/>
      <c r="G1203" s="280"/>
      <c r="H1203" s="282"/>
      <c r="I1203" s="280"/>
      <c r="J1203" s="280"/>
      <c r="K1203" s="280"/>
      <c r="L1203" s="280"/>
      <c r="M1203" s="290"/>
      <c r="N1203" s="284"/>
    </row>
    <row r="1204" spans="1:14" s="9" customFormat="1" x14ac:dyDescent="0.2">
      <c r="A1204" s="279"/>
      <c r="B1204" s="280"/>
      <c r="C1204" s="279"/>
      <c r="D1204" s="280"/>
      <c r="E1204" s="280"/>
      <c r="F1204" s="281"/>
      <c r="G1204" s="280"/>
      <c r="H1204" s="282"/>
      <c r="I1204" s="280"/>
      <c r="J1204" s="280"/>
      <c r="K1204" s="280"/>
      <c r="L1204" s="280"/>
      <c r="M1204" s="290"/>
      <c r="N1204" s="284"/>
    </row>
    <row r="1205" spans="1:14" s="9" customFormat="1" x14ac:dyDescent="0.2">
      <c r="A1205" s="279"/>
      <c r="B1205" s="280"/>
      <c r="C1205" s="279"/>
      <c r="D1205" s="280"/>
      <c r="E1205" s="280"/>
      <c r="F1205" s="281"/>
      <c r="G1205" s="280"/>
      <c r="H1205" s="282"/>
      <c r="I1205" s="280"/>
      <c r="J1205" s="280"/>
      <c r="K1205" s="280"/>
      <c r="L1205" s="280"/>
      <c r="M1205" s="290"/>
      <c r="N1205" s="284"/>
    </row>
    <row r="1206" spans="1:14" s="9" customFormat="1" x14ac:dyDescent="0.2">
      <c r="A1206" s="279"/>
      <c r="B1206" s="280"/>
      <c r="C1206" s="279"/>
      <c r="D1206" s="280"/>
      <c r="E1206" s="280"/>
      <c r="F1206" s="281"/>
      <c r="G1206" s="280"/>
      <c r="H1206" s="282"/>
      <c r="I1206" s="280"/>
      <c r="J1206" s="280"/>
      <c r="K1206" s="280"/>
      <c r="L1206" s="280"/>
      <c r="M1206" s="290"/>
      <c r="N1206" s="284"/>
    </row>
    <row r="1207" spans="1:14" s="9" customFormat="1" x14ac:dyDescent="0.2">
      <c r="A1207" s="279"/>
      <c r="B1207" s="280"/>
      <c r="C1207" s="279"/>
      <c r="D1207" s="280"/>
      <c r="E1207" s="280"/>
      <c r="F1207" s="281"/>
      <c r="G1207" s="280"/>
      <c r="H1207" s="282"/>
      <c r="I1207" s="280"/>
      <c r="J1207" s="280"/>
      <c r="K1207" s="280"/>
      <c r="L1207" s="280"/>
      <c r="M1207" s="290"/>
      <c r="N1207" s="284"/>
    </row>
    <row r="1208" spans="1:14" s="9" customFormat="1" x14ac:dyDescent="0.2">
      <c r="A1208" s="279"/>
      <c r="B1208" s="280"/>
      <c r="C1208" s="279"/>
      <c r="D1208" s="280"/>
      <c r="E1208" s="280"/>
      <c r="F1208" s="281"/>
      <c r="G1208" s="280"/>
      <c r="H1208" s="282"/>
      <c r="I1208" s="280"/>
      <c r="J1208" s="280"/>
      <c r="K1208" s="280"/>
      <c r="L1208" s="280"/>
      <c r="M1208" s="290"/>
      <c r="N1208" s="284"/>
    </row>
    <row r="1209" spans="1:14" s="9" customFormat="1" x14ac:dyDescent="0.2">
      <c r="A1209" s="279"/>
      <c r="B1209" s="280"/>
      <c r="C1209" s="279"/>
      <c r="D1209" s="280"/>
      <c r="E1209" s="280"/>
      <c r="F1209" s="281"/>
      <c r="G1209" s="280"/>
      <c r="H1209" s="282"/>
      <c r="I1209" s="280"/>
      <c r="J1209" s="280"/>
      <c r="K1209" s="280"/>
      <c r="L1209" s="280"/>
      <c r="M1209" s="290"/>
      <c r="N1209" s="284"/>
    </row>
    <row r="1210" spans="1:14" s="9" customFormat="1" x14ac:dyDescent="0.2">
      <c r="A1210" s="279"/>
      <c r="B1210" s="280"/>
      <c r="C1210" s="279"/>
      <c r="D1210" s="280"/>
      <c r="E1210" s="280"/>
      <c r="F1210" s="281"/>
      <c r="G1210" s="280"/>
      <c r="H1210" s="282"/>
      <c r="I1210" s="280"/>
      <c r="J1210" s="280"/>
      <c r="K1210" s="280"/>
      <c r="L1210" s="280"/>
      <c r="M1210" s="290"/>
      <c r="N1210" s="284"/>
    </row>
    <row r="1211" spans="1:14" s="9" customFormat="1" x14ac:dyDescent="0.2">
      <c r="A1211" s="279"/>
      <c r="B1211" s="280"/>
      <c r="C1211" s="279"/>
      <c r="D1211" s="280"/>
      <c r="E1211" s="280"/>
      <c r="F1211" s="281"/>
      <c r="G1211" s="280"/>
      <c r="H1211" s="282"/>
      <c r="I1211" s="280"/>
      <c r="J1211" s="280"/>
      <c r="K1211" s="280"/>
      <c r="L1211" s="280"/>
      <c r="M1211" s="290"/>
      <c r="N1211" s="284"/>
    </row>
    <row r="1212" spans="1:14" s="9" customFormat="1" x14ac:dyDescent="0.2">
      <c r="A1212" s="279"/>
      <c r="B1212" s="280"/>
      <c r="C1212" s="279"/>
      <c r="D1212" s="280"/>
      <c r="E1212" s="280"/>
      <c r="F1212" s="281"/>
      <c r="G1212" s="280"/>
      <c r="H1212" s="282"/>
      <c r="I1212" s="280"/>
      <c r="J1212" s="280"/>
      <c r="K1212" s="280"/>
      <c r="L1212" s="280"/>
      <c r="M1212" s="290"/>
      <c r="N1212" s="284"/>
    </row>
    <row r="1213" spans="1:14" s="9" customFormat="1" x14ac:dyDescent="0.2">
      <c r="A1213" s="279"/>
      <c r="B1213" s="280"/>
      <c r="C1213" s="279"/>
      <c r="D1213" s="280"/>
      <c r="E1213" s="280"/>
      <c r="F1213" s="281"/>
      <c r="G1213" s="280"/>
      <c r="H1213" s="282"/>
      <c r="I1213" s="280"/>
      <c r="J1213" s="280"/>
      <c r="K1213" s="280"/>
      <c r="L1213" s="280"/>
      <c r="M1213" s="290"/>
      <c r="N1213" s="284"/>
    </row>
    <row r="1214" spans="1:14" s="9" customFormat="1" x14ac:dyDescent="0.2">
      <c r="A1214" s="279"/>
      <c r="B1214" s="280"/>
      <c r="C1214" s="279"/>
      <c r="D1214" s="280"/>
      <c r="E1214" s="280"/>
      <c r="F1214" s="281"/>
      <c r="G1214" s="280"/>
      <c r="H1214" s="282"/>
      <c r="I1214" s="280"/>
      <c r="J1214" s="280"/>
      <c r="K1214" s="280"/>
      <c r="L1214" s="280"/>
      <c r="M1214" s="290"/>
      <c r="N1214" s="284"/>
    </row>
    <row r="1215" spans="1:14" s="9" customFormat="1" x14ac:dyDescent="0.2">
      <c r="A1215" s="279"/>
      <c r="B1215" s="280"/>
      <c r="C1215" s="279"/>
      <c r="D1215" s="280"/>
      <c r="E1215" s="280"/>
      <c r="F1215" s="281"/>
      <c r="G1215" s="280"/>
      <c r="H1215" s="282"/>
      <c r="I1215" s="280"/>
      <c r="J1215" s="280"/>
      <c r="K1215" s="280"/>
      <c r="L1215" s="280"/>
      <c r="M1215" s="290"/>
      <c r="N1215" s="284"/>
    </row>
    <row r="1216" spans="1:14" s="9" customFormat="1" x14ac:dyDescent="0.2">
      <c r="A1216" s="279"/>
      <c r="B1216" s="280"/>
      <c r="C1216" s="279"/>
      <c r="D1216" s="280"/>
      <c r="E1216" s="280"/>
      <c r="F1216" s="281"/>
      <c r="G1216" s="280"/>
      <c r="H1216" s="282"/>
      <c r="I1216" s="280"/>
      <c r="J1216" s="280"/>
      <c r="K1216" s="280"/>
      <c r="L1216" s="280"/>
      <c r="M1216" s="290"/>
      <c r="N1216" s="284"/>
    </row>
    <row r="1217" spans="1:14" s="9" customFormat="1" x14ac:dyDescent="0.2">
      <c r="A1217" s="279"/>
      <c r="B1217" s="280"/>
      <c r="C1217" s="279"/>
      <c r="D1217" s="280"/>
      <c r="E1217" s="280"/>
      <c r="F1217" s="281"/>
      <c r="G1217" s="280"/>
      <c r="H1217" s="282"/>
      <c r="I1217" s="280"/>
      <c r="J1217" s="280"/>
      <c r="K1217" s="280"/>
      <c r="L1217" s="280"/>
      <c r="M1217" s="290"/>
      <c r="N1217" s="284"/>
    </row>
    <row r="1218" spans="1:14" s="9" customFormat="1" x14ac:dyDescent="0.2">
      <c r="A1218" s="279"/>
      <c r="B1218" s="280"/>
      <c r="C1218" s="279"/>
      <c r="D1218" s="280"/>
      <c r="E1218" s="280"/>
      <c r="F1218" s="281"/>
      <c r="G1218" s="280"/>
      <c r="H1218" s="282"/>
      <c r="I1218" s="280"/>
      <c r="J1218" s="280"/>
      <c r="K1218" s="280"/>
      <c r="L1218" s="280"/>
      <c r="M1218" s="290"/>
      <c r="N1218" s="284"/>
    </row>
    <row r="1219" spans="1:14" s="9" customFormat="1" x14ac:dyDescent="0.2">
      <c r="A1219" s="279"/>
      <c r="B1219" s="280"/>
      <c r="C1219" s="279"/>
      <c r="D1219" s="280"/>
      <c r="E1219" s="280"/>
      <c r="F1219" s="281"/>
      <c r="G1219" s="280"/>
      <c r="H1219" s="282"/>
      <c r="I1219" s="280"/>
      <c r="J1219" s="280"/>
      <c r="K1219" s="280"/>
      <c r="L1219" s="280"/>
      <c r="M1219" s="290"/>
      <c r="N1219" s="284"/>
    </row>
    <row r="1220" spans="1:14" s="9" customFormat="1" x14ac:dyDescent="0.2">
      <c r="A1220" s="279"/>
      <c r="B1220" s="280"/>
      <c r="C1220" s="279"/>
      <c r="D1220" s="280"/>
      <c r="E1220" s="280"/>
      <c r="F1220" s="281"/>
      <c r="G1220" s="280"/>
      <c r="H1220" s="282"/>
      <c r="I1220" s="280"/>
      <c r="J1220" s="280"/>
      <c r="K1220" s="280"/>
      <c r="L1220" s="280"/>
      <c r="M1220" s="290"/>
      <c r="N1220" s="284"/>
    </row>
    <row r="1221" spans="1:14" s="9" customFormat="1" x14ac:dyDescent="0.2">
      <c r="A1221" s="279"/>
      <c r="B1221" s="280"/>
      <c r="C1221" s="279"/>
      <c r="D1221" s="280"/>
      <c r="E1221" s="280"/>
      <c r="F1221" s="281"/>
      <c r="G1221" s="280"/>
      <c r="H1221" s="282"/>
      <c r="I1221" s="280"/>
      <c r="J1221" s="280"/>
      <c r="K1221" s="280"/>
      <c r="L1221" s="280"/>
      <c r="M1221" s="290"/>
      <c r="N1221" s="284"/>
    </row>
    <row r="1222" spans="1:14" s="9" customFormat="1" x14ac:dyDescent="0.2">
      <c r="A1222" s="279"/>
      <c r="B1222" s="280"/>
      <c r="C1222" s="279"/>
      <c r="D1222" s="280"/>
      <c r="E1222" s="280"/>
      <c r="F1222" s="281"/>
      <c r="G1222" s="280"/>
      <c r="H1222" s="282"/>
      <c r="I1222" s="280"/>
      <c r="J1222" s="280"/>
      <c r="K1222" s="280"/>
      <c r="L1222" s="280"/>
      <c r="M1222" s="290"/>
      <c r="N1222" s="284"/>
    </row>
    <row r="1223" spans="1:14" s="9" customFormat="1" x14ac:dyDescent="0.2">
      <c r="A1223" s="279"/>
      <c r="B1223" s="280"/>
      <c r="C1223" s="279"/>
      <c r="D1223" s="280"/>
      <c r="E1223" s="280"/>
      <c r="F1223" s="281"/>
      <c r="G1223" s="280"/>
      <c r="H1223" s="282"/>
      <c r="I1223" s="280"/>
      <c r="J1223" s="280"/>
      <c r="K1223" s="280"/>
      <c r="L1223" s="280"/>
      <c r="M1223" s="290"/>
      <c r="N1223" s="284"/>
    </row>
    <row r="1224" spans="1:14" s="9" customFormat="1" x14ac:dyDescent="0.2">
      <c r="A1224" s="279"/>
      <c r="B1224" s="280"/>
      <c r="C1224" s="279"/>
      <c r="D1224" s="280"/>
      <c r="E1224" s="280"/>
      <c r="F1224" s="281"/>
      <c r="G1224" s="280"/>
      <c r="H1224" s="282"/>
      <c r="I1224" s="280"/>
      <c r="J1224" s="280"/>
      <c r="K1224" s="280"/>
      <c r="L1224" s="280"/>
      <c r="M1224" s="290"/>
      <c r="N1224" s="284"/>
    </row>
    <row r="1225" spans="1:14" s="9" customFormat="1" x14ac:dyDescent="0.2">
      <c r="A1225" s="279"/>
      <c r="B1225" s="280"/>
      <c r="C1225" s="279"/>
      <c r="D1225" s="280"/>
      <c r="E1225" s="280"/>
      <c r="F1225" s="281"/>
      <c r="G1225" s="280"/>
      <c r="H1225" s="282"/>
      <c r="I1225" s="280"/>
      <c r="J1225" s="280"/>
      <c r="K1225" s="280"/>
      <c r="L1225" s="280"/>
      <c r="M1225" s="290"/>
      <c r="N1225" s="284"/>
    </row>
    <row r="1226" spans="1:14" s="9" customFormat="1" x14ac:dyDescent="0.2">
      <c r="A1226" s="279"/>
      <c r="B1226" s="280"/>
      <c r="C1226" s="279"/>
      <c r="D1226" s="280"/>
      <c r="E1226" s="280"/>
      <c r="F1226" s="281"/>
      <c r="G1226" s="280"/>
      <c r="H1226" s="282"/>
      <c r="I1226" s="280"/>
      <c r="J1226" s="280"/>
      <c r="K1226" s="280"/>
      <c r="L1226" s="280"/>
      <c r="M1226" s="290"/>
      <c r="N1226" s="284"/>
    </row>
    <row r="1227" spans="1:14" s="9" customFormat="1" x14ac:dyDescent="0.2">
      <c r="A1227" s="279"/>
      <c r="B1227" s="280"/>
      <c r="C1227" s="279"/>
      <c r="D1227" s="280"/>
      <c r="E1227" s="280"/>
      <c r="F1227" s="281"/>
      <c r="G1227" s="280"/>
      <c r="H1227" s="282"/>
      <c r="I1227" s="280"/>
      <c r="J1227" s="280"/>
      <c r="K1227" s="280"/>
      <c r="L1227" s="280"/>
      <c r="M1227" s="290"/>
      <c r="N1227" s="284"/>
    </row>
    <row r="1228" spans="1:14" s="9" customFormat="1" x14ac:dyDescent="0.2">
      <c r="A1228" s="279"/>
      <c r="B1228" s="280"/>
      <c r="C1228" s="279"/>
      <c r="D1228" s="280"/>
      <c r="E1228" s="280"/>
      <c r="F1228" s="281"/>
      <c r="G1228" s="280"/>
      <c r="H1228" s="282"/>
      <c r="I1228" s="280"/>
      <c r="J1228" s="280"/>
      <c r="K1228" s="280"/>
      <c r="L1228" s="280"/>
      <c r="M1228" s="290"/>
      <c r="N1228" s="284"/>
    </row>
    <row r="1229" spans="1:14" s="9" customFormat="1" x14ac:dyDescent="0.2">
      <c r="A1229" s="279"/>
      <c r="B1229" s="280"/>
      <c r="C1229" s="279"/>
      <c r="D1229" s="280"/>
      <c r="E1229" s="280"/>
      <c r="F1229" s="281"/>
      <c r="G1229" s="280"/>
      <c r="H1229" s="282"/>
      <c r="I1229" s="280"/>
      <c r="J1229" s="280"/>
      <c r="K1229" s="280"/>
      <c r="L1229" s="280"/>
      <c r="M1229" s="290"/>
      <c r="N1229" s="284"/>
    </row>
    <row r="1230" spans="1:14" s="9" customFormat="1" x14ac:dyDescent="0.2">
      <c r="A1230" s="279"/>
      <c r="B1230" s="280"/>
      <c r="C1230" s="279"/>
      <c r="D1230" s="280"/>
      <c r="E1230" s="280"/>
      <c r="F1230" s="281"/>
      <c r="G1230" s="280"/>
      <c r="H1230" s="282"/>
      <c r="I1230" s="280"/>
      <c r="J1230" s="280"/>
      <c r="K1230" s="280"/>
      <c r="L1230" s="280"/>
      <c r="M1230" s="290"/>
      <c r="N1230" s="284"/>
    </row>
    <row r="1231" spans="1:14" s="9" customFormat="1" x14ac:dyDescent="0.2">
      <c r="A1231" s="279"/>
      <c r="B1231" s="280"/>
      <c r="C1231" s="279"/>
      <c r="D1231" s="280"/>
      <c r="E1231" s="280"/>
      <c r="F1231" s="281"/>
      <c r="G1231" s="280"/>
      <c r="H1231" s="282"/>
      <c r="I1231" s="280"/>
      <c r="J1231" s="280"/>
      <c r="K1231" s="280"/>
      <c r="L1231" s="280"/>
      <c r="M1231" s="290"/>
      <c r="N1231" s="284"/>
    </row>
    <row r="1232" spans="1:14" s="9" customFormat="1" x14ac:dyDescent="0.2">
      <c r="A1232" s="279"/>
      <c r="B1232" s="280"/>
      <c r="C1232" s="279"/>
      <c r="D1232" s="280"/>
      <c r="E1232" s="280"/>
      <c r="F1232" s="281"/>
      <c r="G1232" s="280"/>
      <c r="H1232" s="282"/>
      <c r="I1232" s="280"/>
      <c r="J1232" s="280"/>
      <c r="K1232" s="280"/>
      <c r="L1232" s="280"/>
      <c r="M1232" s="290"/>
      <c r="N1232" s="284"/>
    </row>
    <row r="1233" spans="1:14" s="9" customFormat="1" x14ac:dyDescent="0.2">
      <c r="A1233" s="279"/>
      <c r="B1233" s="280"/>
      <c r="C1233" s="279"/>
      <c r="D1233" s="280"/>
      <c r="E1233" s="280"/>
      <c r="F1233" s="281"/>
      <c r="G1233" s="280"/>
      <c r="H1233" s="282"/>
      <c r="I1233" s="280"/>
      <c r="J1233" s="280"/>
      <c r="K1233" s="280"/>
      <c r="L1233" s="280"/>
      <c r="M1233" s="290"/>
      <c r="N1233" s="284"/>
    </row>
    <row r="1234" spans="1:14" s="9" customFormat="1" x14ac:dyDescent="0.2">
      <c r="A1234" s="279"/>
      <c r="B1234" s="280"/>
      <c r="C1234" s="279"/>
      <c r="D1234" s="280"/>
      <c r="E1234" s="280"/>
      <c r="F1234" s="281"/>
      <c r="G1234" s="280"/>
      <c r="H1234" s="282"/>
      <c r="I1234" s="280"/>
      <c r="J1234" s="280"/>
      <c r="K1234" s="280"/>
      <c r="L1234" s="280"/>
      <c r="M1234" s="290"/>
      <c r="N1234" s="284"/>
    </row>
    <row r="1235" spans="1:14" s="9" customFormat="1" x14ac:dyDescent="0.2">
      <c r="A1235" s="279"/>
      <c r="B1235" s="280"/>
      <c r="C1235" s="279"/>
      <c r="D1235" s="280"/>
      <c r="E1235" s="280"/>
      <c r="F1235" s="281"/>
      <c r="G1235" s="280"/>
      <c r="H1235" s="282"/>
      <c r="I1235" s="280"/>
      <c r="J1235" s="280"/>
      <c r="K1235" s="280"/>
      <c r="L1235" s="280"/>
      <c r="M1235" s="290"/>
      <c r="N1235" s="284"/>
    </row>
    <row r="1236" spans="1:14" s="9" customFormat="1" x14ac:dyDescent="0.2">
      <c r="A1236" s="279"/>
      <c r="B1236" s="280"/>
      <c r="C1236" s="279"/>
      <c r="D1236" s="280"/>
      <c r="E1236" s="280"/>
      <c r="F1236" s="281"/>
      <c r="G1236" s="280"/>
      <c r="H1236" s="282"/>
      <c r="I1236" s="280"/>
      <c r="J1236" s="280"/>
      <c r="K1236" s="280"/>
      <c r="L1236" s="280"/>
      <c r="M1236" s="290"/>
      <c r="N1236" s="284"/>
    </row>
    <row r="1237" spans="1:14" s="9" customFormat="1" x14ac:dyDescent="0.2">
      <c r="A1237" s="279"/>
      <c r="B1237" s="280"/>
      <c r="C1237" s="279"/>
      <c r="D1237" s="280"/>
      <c r="E1237" s="280"/>
      <c r="F1237" s="281"/>
      <c r="G1237" s="280"/>
      <c r="H1237" s="282"/>
      <c r="I1237" s="280"/>
      <c r="J1237" s="280"/>
      <c r="K1237" s="280"/>
      <c r="L1237" s="280"/>
      <c r="M1237" s="290"/>
      <c r="N1237" s="284"/>
    </row>
    <row r="1238" spans="1:14" s="9" customFormat="1" x14ac:dyDescent="0.2">
      <c r="A1238" s="279"/>
      <c r="B1238" s="280"/>
      <c r="C1238" s="279"/>
      <c r="D1238" s="280"/>
      <c r="E1238" s="280"/>
      <c r="F1238" s="281"/>
      <c r="G1238" s="280"/>
      <c r="H1238" s="282"/>
      <c r="I1238" s="280"/>
      <c r="J1238" s="280"/>
      <c r="K1238" s="280"/>
      <c r="L1238" s="280"/>
      <c r="M1238" s="290"/>
      <c r="N1238" s="284"/>
    </row>
    <row r="1239" spans="1:14" s="9" customFormat="1" x14ac:dyDescent="0.2">
      <c r="A1239" s="279"/>
      <c r="B1239" s="280"/>
      <c r="C1239" s="279"/>
      <c r="D1239" s="280"/>
      <c r="E1239" s="280"/>
      <c r="F1239" s="281"/>
      <c r="G1239" s="280"/>
      <c r="H1239" s="282"/>
      <c r="I1239" s="280"/>
      <c r="J1239" s="280"/>
      <c r="K1239" s="280"/>
      <c r="L1239" s="280"/>
      <c r="M1239" s="290"/>
      <c r="N1239" s="284"/>
    </row>
    <row r="1240" spans="1:14" s="9" customFormat="1" x14ac:dyDescent="0.2">
      <c r="A1240" s="279"/>
      <c r="B1240" s="280"/>
      <c r="C1240" s="279"/>
      <c r="D1240" s="280"/>
      <c r="E1240" s="280"/>
      <c r="F1240" s="281"/>
      <c r="G1240" s="280"/>
      <c r="H1240" s="282"/>
      <c r="I1240" s="280"/>
      <c r="J1240" s="280"/>
      <c r="K1240" s="280"/>
      <c r="L1240" s="280"/>
      <c r="M1240" s="290"/>
      <c r="N1240" s="284"/>
    </row>
    <row r="1241" spans="1:14" s="9" customFormat="1" x14ac:dyDescent="0.2">
      <c r="A1241" s="279"/>
      <c r="B1241" s="280"/>
      <c r="C1241" s="279"/>
      <c r="D1241" s="280"/>
      <c r="E1241" s="280"/>
      <c r="F1241" s="281"/>
      <c r="G1241" s="280"/>
      <c r="H1241" s="282"/>
      <c r="I1241" s="280"/>
      <c r="J1241" s="280"/>
      <c r="K1241" s="280"/>
      <c r="L1241" s="280"/>
      <c r="M1241" s="290"/>
      <c r="N1241" s="284"/>
    </row>
    <row r="1242" spans="1:14" s="9" customFormat="1" x14ac:dyDescent="0.2">
      <c r="A1242" s="279"/>
      <c r="B1242" s="280"/>
      <c r="C1242" s="279"/>
      <c r="D1242" s="280"/>
      <c r="E1242" s="280"/>
      <c r="F1242" s="281"/>
      <c r="G1242" s="280"/>
      <c r="H1242" s="282"/>
      <c r="I1242" s="280"/>
      <c r="J1242" s="280"/>
      <c r="K1242" s="280"/>
      <c r="L1242" s="280"/>
      <c r="M1242" s="290"/>
      <c r="N1242" s="284"/>
    </row>
    <row r="1243" spans="1:14" s="9" customFormat="1" x14ac:dyDescent="0.2">
      <c r="A1243" s="279"/>
      <c r="B1243" s="280"/>
      <c r="C1243" s="279"/>
      <c r="D1243" s="280"/>
      <c r="E1243" s="280"/>
      <c r="F1243" s="281"/>
      <c r="G1243" s="280"/>
      <c r="H1243" s="282"/>
      <c r="I1243" s="280"/>
      <c r="J1243" s="280"/>
      <c r="K1243" s="280"/>
      <c r="L1243" s="280"/>
      <c r="M1243" s="290"/>
      <c r="N1243" s="284"/>
    </row>
    <row r="1244" spans="1:14" s="9" customFormat="1" x14ac:dyDescent="0.2">
      <c r="A1244" s="279"/>
      <c r="B1244" s="280"/>
      <c r="C1244" s="279"/>
      <c r="D1244" s="280"/>
      <c r="E1244" s="280"/>
      <c r="F1244" s="281"/>
      <c r="G1244" s="280"/>
      <c r="H1244" s="282"/>
      <c r="I1244" s="280"/>
      <c r="J1244" s="280"/>
      <c r="K1244" s="280"/>
      <c r="L1244" s="280"/>
      <c r="M1244" s="290"/>
      <c r="N1244" s="284"/>
    </row>
    <row r="1245" spans="1:14" s="9" customFormat="1" x14ac:dyDescent="0.2">
      <c r="A1245" s="279"/>
      <c r="B1245" s="280"/>
      <c r="C1245" s="279"/>
      <c r="D1245" s="280"/>
      <c r="E1245" s="280"/>
      <c r="F1245" s="281"/>
      <c r="G1245" s="280"/>
      <c r="H1245" s="282"/>
      <c r="I1245" s="280"/>
      <c r="J1245" s="280"/>
      <c r="K1245" s="280"/>
      <c r="L1245" s="280"/>
      <c r="M1245" s="290"/>
      <c r="N1245" s="284"/>
    </row>
    <row r="1246" spans="1:14" s="9" customFormat="1" x14ac:dyDescent="0.2">
      <c r="A1246" s="279"/>
      <c r="B1246" s="280"/>
      <c r="C1246" s="279"/>
      <c r="D1246" s="280"/>
      <c r="E1246" s="280"/>
      <c r="F1246" s="281"/>
      <c r="G1246" s="280"/>
      <c r="H1246" s="282"/>
      <c r="I1246" s="280"/>
      <c r="J1246" s="280"/>
      <c r="K1246" s="280"/>
      <c r="L1246" s="280"/>
      <c r="M1246" s="290"/>
      <c r="N1246" s="284"/>
    </row>
    <row r="1247" spans="1:14" s="9" customFormat="1" x14ac:dyDescent="0.2">
      <c r="A1247" s="279"/>
      <c r="B1247" s="280"/>
      <c r="C1247" s="279"/>
      <c r="D1247" s="280"/>
      <c r="E1247" s="280"/>
      <c r="F1247" s="281"/>
      <c r="G1247" s="280"/>
      <c r="H1247" s="282"/>
      <c r="I1247" s="280"/>
      <c r="J1247" s="280"/>
      <c r="K1247" s="280"/>
      <c r="L1247" s="280"/>
      <c r="M1247" s="290"/>
      <c r="N1247" s="284"/>
    </row>
    <row r="1248" spans="1:14" s="9" customFormat="1" x14ac:dyDescent="0.2">
      <c r="A1248" s="279"/>
      <c r="B1248" s="280"/>
      <c r="C1248" s="279"/>
      <c r="D1248" s="280"/>
      <c r="E1248" s="280"/>
      <c r="F1248" s="281"/>
      <c r="G1248" s="280"/>
      <c r="H1248" s="282"/>
      <c r="I1248" s="280"/>
      <c r="J1248" s="280"/>
      <c r="K1248" s="280"/>
      <c r="L1248" s="280"/>
      <c r="M1248" s="290"/>
      <c r="N1248" s="284"/>
    </row>
    <row r="1249" spans="1:14" s="9" customFormat="1" x14ac:dyDescent="0.2">
      <c r="A1249" s="279"/>
      <c r="B1249" s="280"/>
      <c r="C1249" s="279"/>
      <c r="D1249" s="280"/>
      <c r="E1249" s="280"/>
      <c r="F1249" s="281"/>
      <c r="G1249" s="280"/>
      <c r="H1249" s="282"/>
      <c r="I1249" s="280"/>
      <c r="J1249" s="280"/>
      <c r="K1249" s="280"/>
      <c r="L1249" s="280"/>
      <c r="M1249" s="290"/>
      <c r="N1249" s="284"/>
    </row>
    <row r="1250" spans="1:14" s="9" customFormat="1" x14ac:dyDescent="0.2">
      <c r="A1250" s="279"/>
      <c r="B1250" s="280"/>
      <c r="C1250" s="279"/>
      <c r="D1250" s="280"/>
      <c r="E1250" s="280"/>
      <c r="F1250" s="281"/>
      <c r="G1250" s="280"/>
      <c r="H1250" s="282"/>
      <c r="I1250" s="280"/>
      <c r="J1250" s="280"/>
      <c r="K1250" s="280"/>
      <c r="L1250" s="280"/>
      <c r="M1250" s="290"/>
      <c r="N1250" s="284"/>
    </row>
    <row r="1251" spans="1:14" s="9" customFormat="1" x14ac:dyDescent="0.2">
      <c r="A1251" s="279"/>
      <c r="B1251" s="280"/>
      <c r="C1251" s="279"/>
      <c r="D1251" s="280"/>
      <c r="E1251" s="280"/>
      <c r="F1251" s="281"/>
      <c r="G1251" s="280"/>
      <c r="H1251" s="282"/>
      <c r="I1251" s="280"/>
      <c r="J1251" s="280"/>
      <c r="K1251" s="280"/>
      <c r="L1251" s="280"/>
      <c r="M1251" s="290"/>
      <c r="N1251" s="284"/>
    </row>
    <row r="1252" spans="1:14" s="9" customFormat="1" x14ac:dyDescent="0.2">
      <c r="A1252" s="279"/>
      <c r="B1252" s="280"/>
      <c r="C1252" s="279"/>
      <c r="D1252" s="280"/>
      <c r="E1252" s="280"/>
      <c r="F1252" s="281"/>
      <c r="G1252" s="280"/>
      <c r="H1252" s="282"/>
      <c r="I1252" s="280"/>
      <c r="J1252" s="280"/>
      <c r="K1252" s="280"/>
      <c r="L1252" s="280"/>
      <c r="M1252" s="290"/>
      <c r="N1252" s="284"/>
    </row>
    <row r="1253" spans="1:14" s="9" customFormat="1" x14ac:dyDescent="0.2">
      <c r="A1253" s="279"/>
      <c r="B1253" s="280"/>
      <c r="C1253" s="279"/>
      <c r="D1253" s="280"/>
      <c r="E1253" s="280"/>
      <c r="F1253" s="281"/>
      <c r="G1253" s="280"/>
      <c r="H1253" s="282"/>
      <c r="I1253" s="280"/>
      <c r="J1253" s="280"/>
      <c r="K1253" s="280"/>
      <c r="L1253" s="280"/>
      <c r="M1253" s="290"/>
      <c r="N1253" s="284"/>
    </row>
    <row r="1254" spans="1:14" s="9" customFormat="1" x14ac:dyDescent="0.2">
      <c r="A1254" s="279"/>
      <c r="B1254" s="280"/>
      <c r="C1254" s="279"/>
      <c r="D1254" s="280"/>
      <c r="E1254" s="280"/>
      <c r="F1254" s="281"/>
      <c r="G1254" s="280"/>
      <c r="H1254" s="282"/>
      <c r="I1254" s="280"/>
      <c r="J1254" s="280"/>
      <c r="K1254" s="280"/>
      <c r="L1254" s="280"/>
      <c r="M1254" s="290"/>
      <c r="N1254" s="284"/>
    </row>
    <row r="1255" spans="1:14" s="9" customFormat="1" x14ac:dyDescent="0.2">
      <c r="A1255" s="279"/>
      <c r="B1255" s="280"/>
      <c r="C1255" s="279"/>
      <c r="D1255" s="280"/>
      <c r="E1255" s="280"/>
      <c r="F1255" s="281"/>
      <c r="G1255" s="280"/>
      <c r="H1255" s="282"/>
      <c r="I1255" s="280"/>
      <c r="J1255" s="280"/>
      <c r="K1255" s="280"/>
      <c r="L1255" s="280"/>
      <c r="M1255" s="290"/>
      <c r="N1255" s="284"/>
    </row>
    <row r="1256" spans="1:14" s="9" customFormat="1" x14ac:dyDescent="0.2">
      <c r="A1256" s="279"/>
      <c r="B1256" s="280"/>
      <c r="C1256" s="279"/>
      <c r="D1256" s="280"/>
      <c r="E1256" s="280"/>
      <c r="F1256" s="281"/>
      <c r="G1256" s="280"/>
      <c r="H1256" s="282"/>
      <c r="I1256" s="280"/>
      <c r="J1256" s="280"/>
      <c r="K1256" s="280"/>
      <c r="L1256" s="280"/>
      <c r="M1256" s="290"/>
      <c r="N1256" s="284"/>
    </row>
    <row r="1257" spans="1:14" s="9" customFormat="1" x14ac:dyDescent="0.2">
      <c r="A1257" s="279"/>
      <c r="B1257" s="280"/>
      <c r="C1257" s="279"/>
      <c r="D1257" s="280"/>
      <c r="E1257" s="280"/>
      <c r="F1257" s="281"/>
      <c r="G1257" s="280"/>
      <c r="H1257" s="282"/>
      <c r="I1257" s="280"/>
      <c r="J1257" s="280"/>
      <c r="K1257" s="280"/>
      <c r="L1257" s="280"/>
      <c r="M1257" s="290"/>
      <c r="N1257" s="284"/>
    </row>
    <row r="1258" spans="1:14" s="9" customFormat="1" x14ac:dyDescent="0.2">
      <c r="A1258" s="279"/>
      <c r="B1258" s="280"/>
      <c r="C1258" s="279"/>
      <c r="D1258" s="280"/>
      <c r="E1258" s="280"/>
      <c r="F1258" s="281"/>
      <c r="G1258" s="280"/>
      <c r="H1258" s="282"/>
      <c r="I1258" s="280"/>
      <c r="J1258" s="280"/>
      <c r="K1258" s="280"/>
      <c r="L1258" s="280"/>
      <c r="M1258" s="290"/>
      <c r="N1258" s="284"/>
    </row>
    <row r="1259" spans="1:14" s="9" customFormat="1" x14ac:dyDescent="0.2">
      <c r="A1259" s="279"/>
      <c r="B1259" s="280"/>
      <c r="C1259" s="279"/>
      <c r="D1259" s="280"/>
      <c r="E1259" s="280"/>
      <c r="F1259" s="281"/>
      <c r="G1259" s="280"/>
      <c r="H1259" s="282"/>
      <c r="I1259" s="280"/>
      <c r="J1259" s="280"/>
      <c r="K1259" s="280"/>
      <c r="L1259" s="280"/>
      <c r="M1259" s="290"/>
      <c r="N1259" s="284"/>
    </row>
    <row r="1260" spans="1:14" s="9" customFormat="1" x14ac:dyDescent="0.2">
      <c r="A1260" s="279"/>
      <c r="B1260" s="280"/>
      <c r="C1260" s="279"/>
      <c r="D1260" s="280"/>
      <c r="E1260" s="280"/>
      <c r="F1260" s="281"/>
      <c r="G1260" s="280"/>
      <c r="H1260" s="282"/>
      <c r="I1260" s="280"/>
      <c r="J1260" s="280"/>
      <c r="K1260" s="280"/>
      <c r="L1260" s="280"/>
      <c r="M1260" s="290"/>
      <c r="N1260" s="284"/>
    </row>
    <row r="1261" spans="1:14" s="9" customFormat="1" x14ac:dyDescent="0.2">
      <c r="A1261" s="279"/>
      <c r="B1261" s="280"/>
      <c r="C1261" s="279"/>
      <c r="D1261" s="280"/>
      <c r="E1261" s="280"/>
      <c r="F1261" s="281"/>
      <c r="G1261" s="280"/>
      <c r="H1261" s="282"/>
      <c r="I1261" s="280"/>
      <c r="J1261" s="280"/>
      <c r="K1261" s="280"/>
      <c r="L1261" s="280"/>
      <c r="M1261" s="290"/>
      <c r="N1261" s="284"/>
    </row>
    <row r="1262" spans="1:14" s="9" customFormat="1" x14ac:dyDescent="0.2">
      <c r="A1262" s="279"/>
      <c r="B1262" s="280"/>
      <c r="C1262" s="279"/>
      <c r="D1262" s="280"/>
      <c r="E1262" s="280"/>
      <c r="F1262" s="281"/>
      <c r="G1262" s="280"/>
      <c r="H1262" s="282"/>
      <c r="I1262" s="280"/>
      <c r="J1262" s="280"/>
      <c r="K1262" s="280"/>
      <c r="L1262" s="280"/>
      <c r="M1262" s="290"/>
      <c r="N1262" s="284"/>
    </row>
    <row r="1263" spans="1:14" s="9" customFormat="1" x14ac:dyDescent="0.2">
      <c r="A1263" s="279"/>
      <c r="B1263" s="280"/>
      <c r="C1263" s="279"/>
      <c r="D1263" s="280"/>
      <c r="E1263" s="280"/>
      <c r="F1263" s="281"/>
      <c r="G1263" s="280"/>
      <c r="H1263" s="282"/>
      <c r="I1263" s="280"/>
      <c r="J1263" s="280"/>
      <c r="K1263" s="280"/>
      <c r="L1263" s="280"/>
      <c r="M1263" s="290"/>
      <c r="N1263" s="284"/>
    </row>
    <row r="1264" spans="1:14" s="9" customFormat="1" x14ac:dyDescent="0.2">
      <c r="A1264" s="279"/>
      <c r="B1264" s="280"/>
      <c r="C1264" s="279"/>
      <c r="D1264" s="280"/>
      <c r="E1264" s="280"/>
      <c r="F1264" s="281"/>
      <c r="G1264" s="280"/>
      <c r="H1264" s="282"/>
      <c r="I1264" s="280"/>
      <c r="J1264" s="280"/>
      <c r="K1264" s="280"/>
      <c r="L1264" s="280"/>
      <c r="M1264" s="290"/>
      <c r="N1264" s="284"/>
    </row>
    <row r="1265" spans="1:14" s="9" customFormat="1" x14ac:dyDescent="0.2">
      <c r="A1265" s="279"/>
      <c r="B1265" s="280"/>
      <c r="C1265" s="279"/>
      <c r="D1265" s="280"/>
      <c r="E1265" s="280"/>
      <c r="F1265" s="281"/>
      <c r="G1265" s="280"/>
      <c r="H1265" s="282"/>
      <c r="I1265" s="280"/>
      <c r="J1265" s="280"/>
      <c r="K1265" s="280"/>
      <c r="L1265" s="280"/>
      <c r="M1265" s="290"/>
      <c r="N1265" s="284"/>
    </row>
    <row r="1266" spans="1:14" s="9" customFormat="1" x14ac:dyDescent="0.2">
      <c r="A1266" s="279"/>
      <c r="B1266" s="280"/>
      <c r="C1266" s="279"/>
      <c r="D1266" s="280"/>
      <c r="E1266" s="280"/>
      <c r="F1266" s="281"/>
      <c r="G1266" s="280"/>
      <c r="H1266" s="282"/>
      <c r="I1266" s="280"/>
      <c r="J1266" s="280"/>
      <c r="K1266" s="280"/>
      <c r="L1266" s="280"/>
      <c r="M1266" s="290"/>
      <c r="N1266" s="284"/>
    </row>
    <row r="1267" spans="1:14" s="9" customFormat="1" x14ac:dyDescent="0.2">
      <c r="A1267" s="279"/>
      <c r="B1267" s="280"/>
      <c r="C1267" s="279"/>
      <c r="D1267" s="280"/>
      <c r="E1267" s="280"/>
      <c r="F1267" s="281"/>
      <c r="G1267" s="280"/>
      <c r="H1267" s="282"/>
      <c r="I1267" s="280"/>
      <c r="J1267" s="280"/>
      <c r="K1267" s="280"/>
      <c r="L1267" s="280"/>
      <c r="M1267" s="290"/>
      <c r="N1267" s="284"/>
    </row>
    <row r="1268" spans="1:14" s="9" customFormat="1" x14ac:dyDescent="0.2">
      <c r="A1268" s="279"/>
      <c r="B1268" s="280"/>
      <c r="C1268" s="279"/>
      <c r="D1268" s="280"/>
      <c r="E1268" s="280"/>
      <c r="F1268" s="281"/>
      <c r="G1268" s="280"/>
      <c r="H1268" s="282"/>
      <c r="I1268" s="280"/>
      <c r="J1268" s="280"/>
      <c r="K1268" s="280"/>
      <c r="L1268" s="280"/>
      <c r="M1268" s="290"/>
      <c r="N1268" s="284"/>
    </row>
    <row r="1269" spans="1:14" s="9" customFormat="1" x14ac:dyDescent="0.2">
      <c r="A1269" s="279"/>
      <c r="B1269" s="280"/>
      <c r="C1269" s="279"/>
      <c r="D1269" s="280"/>
      <c r="E1269" s="280"/>
      <c r="F1269" s="281"/>
      <c r="G1269" s="280"/>
      <c r="H1269" s="282"/>
      <c r="I1269" s="280"/>
      <c r="J1269" s="280"/>
      <c r="K1269" s="280"/>
      <c r="L1269" s="280"/>
      <c r="M1269" s="290"/>
      <c r="N1269" s="284"/>
    </row>
    <row r="1270" spans="1:14" s="9" customFormat="1" x14ac:dyDescent="0.2">
      <c r="A1270" s="279"/>
      <c r="B1270" s="280"/>
      <c r="C1270" s="279"/>
      <c r="D1270" s="280"/>
      <c r="E1270" s="280"/>
      <c r="F1270" s="281"/>
      <c r="G1270" s="280"/>
      <c r="H1270" s="282"/>
      <c r="I1270" s="280"/>
      <c r="J1270" s="280"/>
      <c r="K1270" s="280"/>
      <c r="L1270" s="280"/>
      <c r="M1270" s="290"/>
      <c r="N1270" s="284"/>
    </row>
    <row r="1271" spans="1:14" s="9" customFormat="1" x14ac:dyDescent="0.2">
      <c r="A1271" s="279"/>
      <c r="B1271" s="280"/>
      <c r="C1271" s="279"/>
      <c r="D1271" s="280"/>
      <c r="E1271" s="280"/>
      <c r="F1271" s="281"/>
      <c r="G1271" s="280"/>
      <c r="H1271" s="282"/>
      <c r="I1271" s="280"/>
      <c r="J1271" s="280"/>
      <c r="K1271" s="280"/>
      <c r="L1271" s="280"/>
      <c r="M1271" s="290"/>
      <c r="N1271" s="284"/>
    </row>
    <row r="1272" spans="1:14" s="9" customFormat="1" x14ac:dyDescent="0.2">
      <c r="A1272" s="279"/>
      <c r="B1272" s="280"/>
      <c r="C1272" s="279"/>
      <c r="D1272" s="280"/>
      <c r="E1272" s="280"/>
      <c r="F1272" s="281"/>
      <c r="G1272" s="280"/>
      <c r="H1272" s="282"/>
      <c r="I1272" s="280"/>
      <c r="J1272" s="280"/>
      <c r="K1272" s="280"/>
      <c r="L1272" s="280"/>
      <c r="M1272" s="290"/>
      <c r="N1272" s="284"/>
    </row>
    <row r="1273" spans="1:14" s="9" customFormat="1" x14ac:dyDescent="0.2">
      <c r="A1273" s="279"/>
      <c r="B1273" s="280"/>
      <c r="C1273" s="279"/>
      <c r="D1273" s="280"/>
      <c r="E1273" s="280"/>
      <c r="F1273" s="281"/>
      <c r="G1273" s="280"/>
      <c r="H1273" s="282"/>
      <c r="I1273" s="280"/>
      <c r="J1273" s="280"/>
      <c r="K1273" s="280"/>
      <c r="L1273" s="280"/>
      <c r="M1273" s="290"/>
      <c r="N1273" s="284"/>
    </row>
    <row r="1274" spans="1:14" s="9" customFormat="1" x14ac:dyDescent="0.2">
      <c r="A1274" s="279"/>
      <c r="B1274" s="280"/>
      <c r="C1274" s="279"/>
      <c r="D1274" s="280"/>
      <c r="E1274" s="280"/>
      <c r="F1274" s="281"/>
      <c r="G1274" s="280"/>
      <c r="H1274" s="282"/>
      <c r="I1274" s="280"/>
      <c r="J1274" s="280"/>
      <c r="K1274" s="280"/>
      <c r="L1274" s="280"/>
      <c r="M1274" s="290"/>
      <c r="N1274" s="284"/>
    </row>
    <row r="1275" spans="1:14" s="9" customFormat="1" x14ac:dyDescent="0.2">
      <c r="A1275" s="279"/>
      <c r="B1275" s="280"/>
      <c r="C1275" s="279"/>
      <c r="D1275" s="280"/>
      <c r="E1275" s="280"/>
      <c r="F1275" s="281"/>
      <c r="G1275" s="280"/>
      <c r="H1275" s="282"/>
      <c r="I1275" s="280"/>
      <c r="J1275" s="280"/>
      <c r="K1275" s="280"/>
      <c r="L1275" s="280"/>
      <c r="M1275" s="290"/>
      <c r="N1275" s="284"/>
    </row>
    <row r="1276" spans="1:14" s="9" customFormat="1" x14ac:dyDescent="0.2">
      <c r="A1276" s="279"/>
      <c r="B1276" s="280"/>
      <c r="C1276" s="279"/>
      <c r="D1276" s="280"/>
      <c r="E1276" s="280"/>
      <c r="F1276" s="281"/>
      <c r="G1276" s="280"/>
      <c r="H1276" s="282"/>
      <c r="I1276" s="280"/>
      <c r="J1276" s="280"/>
      <c r="K1276" s="280"/>
      <c r="L1276" s="280"/>
      <c r="M1276" s="290"/>
      <c r="N1276" s="284"/>
    </row>
    <row r="1277" spans="1:14" s="9" customFormat="1" x14ac:dyDescent="0.2">
      <c r="A1277" s="279"/>
      <c r="B1277" s="280"/>
      <c r="C1277" s="279"/>
      <c r="D1277" s="280"/>
      <c r="E1277" s="280"/>
      <c r="F1277" s="281"/>
      <c r="G1277" s="280"/>
      <c r="H1277" s="282"/>
      <c r="I1277" s="280"/>
      <c r="J1277" s="280"/>
      <c r="K1277" s="280"/>
      <c r="L1277" s="280"/>
      <c r="M1277" s="290"/>
      <c r="N1277" s="284"/>
    </row>
    <row r="1278" spans="1:14" s="9" customFormat="1" x14ac:dyDescent="0.2">
      <c r="A1278" s="279"/>
      <c r="B1278" s="280"/>
      <c r="C1278" s="279"/>
      <c r="D1278" s="280"/>
      <c r="E1278" s="280"/>
      <c r="F1278" s="281"/>
      <c r="G1278" s="280"/>
      <c r="H1278" s="282"/>
      <c r="I1278" s="280"/>
      <c r="J1278" s="280"/>
      <c r="K1278" s="280"/>
      <c r="L1278" s="280"/>
      <c r="M1278" s="290"/>
      <c r="N1278" s="284"/>
    </row>
    <row r="1279" spans="1:14" s="9" customFormat="1" x14ac:dyDescent="0.2">
      <c r="A1279" s="279"/>
      <c r="B1279" s="280"/>
      <c r="C1279" s="279"/>
      <c r="D1279" s="280"/>
      <c r="E1279" s="280"/>
      <c r="F1279" s="281"/>
      <c r="G1279" s="280"/>
      <c r="H1279" s="282"/>
      <c r="I1279" s="280"/>
      <c r="J1279" s="280"/>
      <c r="K1279" s="280"/>
      <c r="L1279" s="280"/>
      <c r="M1279" s="290"/>
      <c r="N1279" s="284"/>
    </row>
    <row r="1280" spans="1:14" s="9" customFormat="1" x14ac:dyDescent="0.2">
      <c r="A1280" s="279"/>
      <c r="B1280" s="280"/>
      <c r="C1280" s="279"/>
      <c r="D1280" s="280"/>
      <c r="E1280" s="280"/>
      <c r="F1280" s="281"/>
      <c r="G1280" s="280"/>
      <c r="H1280" s="282"/>
      <c r="I1280" s="280"/>
      <c r="J1280" s="280"/>
      <c r="K1280" s="280"/>
      <c r="L1280" s="280"/>
      <c r="M1280" s="290"/>
      <c r="N1280" s="284"/>
    </row>
    <row r="1281" spans="1:14" s="9" customFormat="1" x14ac:dyDescent="0.2">
      <c r="A1281" s="279"/>
      <c r="B1281" s="280"/>
      <c r="C1281" s="279"/>
      <c r="D1281" s="280"/>
      <c r="E1281" s="280"/>
      <c r="F1281" s="281"/>
      <c r="G1281" s="280"/>
      <c r="H1281" s="282"/>
      <c r="I1281" s="280"/>
      <c r="J1281" s="280"/>
      <c r="K1281" s="280"/>
      <c r="L1281" s="280"/>
      <c r="M1281" s="290"/>
      <c r="N1281" s="284"/>
    </row>
    <row r="1282" spans="1:14" s="9" customFormat="1" x14ac:dyDescent="0.2">
      <c r="A1282" s="279"/>
      <c r="B1282" s="280"/>
      <c r="C1282" s="279"/>
      <c r="D1282" s="280"/>
      <c r="E1282" s="280"/>
      <c r="F1282" s="281"/>
      <c r="G1282" s="280"/>
      <c r="H1282" s="282"/>
      <c r="I1282" s="280"/>
      <c r="J1282" s="280"/>
      <c r="K1282" s="280"/>
      <c r="L1282" s="280"/>
      <c r="M1282" s="290"/>
      <c r="N1282" s="284"/>
    </row>
    <row r="1283" spans="1:14" s="9" customFormat="1" x14ac:dyDescent="0.2">
      <c r="A1283" s="279"/>
      <c r="B1283" s="280"/>
      <c r="C1283" s="279"/>
      <c r="D1283" s="280"/>
      <c r="E1283" s="280"/>
      <c r="F1283" s="281"/>
      <c r="G1283" s="280"/>
      <c r="H1283" s="282"/>
      <c r="I1283" s="280"/>
      <c r="J1283" s="280"/>
      <c r="K1283" s="280"/>
      <c r="L1283" s="280"/>
      <c r="M1283" s="290"/>
      <c r="N1283" s="284"/>
    </row>
    <row r="1284" spans="1:14" s="9" customFormat="1" x14ac:dyDescent="0.2">
      <c r="A1284" s="279"/>
      <c r="B1284" s="280"/>
      <c r="C1284" s="279"/>
      <c r="D1284" s="280"/>
      <c r="E1284" s="280"/>
      <c r="F1284" s="281"/>
      <c r="G1284" s="280"/>
      <c r="H1284" s="282"/>
      <c r="I1284" s="280"/>
      <c r="J1284" s="280"/>
      <c r="K1284" s="280"/>
      <c r="L1284" s="280"/>
      <c r="M1284" s="290"/>
      <c r="N1284" s="284"/>
    </row>
    <row r="1285" spans="1:14" s="9" customFormat="1" x14ac:dyDescent="0.2">
      <c r="A1285" s="279"/>
      <c r="B1285" s="280"/>
      <c r="C1285" s="279"/>
      <c r="D1285" s="280"/>
      <c r="E1285" s="280"/>
      <c r="F1285" s="281"/>
      <c r="G1285" s="280"/>
      <c r="H1285" s="282"/>
      <c r="I1285" s="280"/>
      <c r="J1285" s="280"/>
      <c r="K1285" s="280"/>
      <c r="L1285" s="280"/>
      <c r="M1285" s="290"/>
      <c r="N1285" s="284"/>
    </row>
    <row r="1286" spans="1:14" s="9" customFormat="1" x14ac:dyDescent="0.2">
      <c r="A1286" s="279"/>
      <c r="B1286" s="280"/>
      <c r="C1286" s="279"/>
      <c r="D1286" s="280"/>
      <c r="E1286" s="280"/>
      <c r="F1286" s="281"/>
      <c r="G1286" s="280"/>
      <c r="H1286" s="282"/>
      <c r="I1286" s="280"/>
      <c r="J1286" s="280"/>
      <c r="K1286" s="280"/>
      <c r="L1286" s="280"/>
      <c r="M1286" s="290"/>
      <c r="N1286" s="284"/>
    </row>
    <row r="1287" spans="1:14" s="9" customFormat="1" x14ac:dyDescent="0.2">
      <c r="A1287" s="279"/>
      <c r="B1287" s="280"/>
      <c r="C1287" s="279"/>
      <c r="D1287" s="280"/>
      <c r="E1287" s="280"/>
      <c r="F1287" s="281"/>
      <c r="G1287" s="280"/>
      <c r="H1287" s="282"/>
      <c r="I1287" s="280"/>
      <c r="J1287" s="280"/>
      <c r="K1287" s="280"/>
      <c r="L1287" s="280"/>
      <c r="M1287" s="290"/>
      <c r="N1287" s="284"/>
    </row>
    <row r="1288" spans="1:14" s="9" customFormat="1" x14ac:dyDescent="0.2">
      <c r="A1288" s="279"/>
      <c r="B1288" s="280"/>
      <c r="C1288" s="279"/>
      <c r="D1288" s="280"/>
      <c r="E1288" s="280"/>
      <c r="F1288" s="281"/>
      <c r="G1288" s="280"/>
      <c r="H1288" s="282"/>
      <c r="I1288" s="280"/>
      <c r="J1288" s="280"/>
      <c r="K1288" s="280"/>
      <c r="L1288" s="280"/>
      <c r="M1288" s="290"/>
      <c r="N1288" s="284"/>
    </row>
    <row r="1289" spans="1:14" s="9" customFormat="1" x14ac:dyDescent="0.2">
      <c r="A1289" s="279"/>
      <c r="B1289" s="280"/>
      <c r="C1289" s="279"/>
      <c r="D1289" s="280"/>
      <c r="E1289" s="280"/>
      <c r="F1289" s="281"/>
      <c r="G1289" s="280"/>
      <c r="H1289" s="282"/>
      <c r="I1289" s="280"/>
      <c r="J1289" s="280"/>
      <c r="K1289" s="280"/>
      <c r="L1289" s="280"/>
      <c r="M1289" s="290"/>
      <c r="N1289" s="284"/>
    </row>
    <row r="1290" spans="1:14" s="9" customFormat="1" x14ac:dyDescent="0.2">
      <c r="A1290" s="279"/>
      <c r="B1290" s="280"/>
      <c r="C1290" s="279"/>
      <c r="D1290" s="280"/>
      <c r="E1290" s="280"/>
      <c r="F1290" s="281"/>
      <c r="G1290" s="280"/>
      <c r="H1290" s="282"/>
      <c r="I1290" s="280"/>
      <c r="J1290" s="280"/>
      <c r="K1290" s="280"/>
      <c r="L1290" s="280"/>
      <c r="M1290" s="290"/>
      <c r="N1290" s="284"/>
    </row>
    <row r="1291" spans="1:14" s="9" customFormat="1" x14ac:dyDescent="0.2">
      <c r="A1291" s="279"/>
      <c r="B1291" s="280"/>
      <c r="C1291" s="279"/>
      <c r="D1291" s="280"/>
      <c r="E1291" s="280"/>
      <c r="F1291" s="281"/>
      <c r="G1291" s="280"/>
      <c r="H1291" s="282"/>
      <c r="I1291" s="280"/>
      <c r="J1291" s="280"/>
      <c r="K1291" s="280"/>
      <c r="L1291" s="280"/>
      <c r="M1291" s="290"/>
      <c r="N1291" s="284"/>
    </row>
    <row r="1292" spans="1:14" s="9" customFormat="1" x14ac:dyDescent="0.2">
      <c r="A1292" s="279"/>
      <c r="B1292" s="280"/>
      <c r="C1292" s="279"/>
      <c r="D1292" s="280"/>
      <c r="E1292" s="280"/>
      <c r="F1292" s="281"/>
      <c r="G1292" s="280"/>
      <c r="H1292" s="282"/>
      <c r="I1292" s="280"/>
      <c r="J1292" s="280"/>
      <c r="K1292" s="280"/>
      <c r="L1292" s="280"/>
      <c r="M1292" s="290"/>
      <c r="N1292" s="284"/>
    </row>
    <row r="1293" spans="1:14" s="9" customFormat="1" x14ac:dyDescent="0.2">
      <c r="A1293" s="279"/>
      <c r="B1293" s="280"/>
      <c r="C1293" s="279"/>
      <c r="D1293" s="280"/>
      <c r="E1293" s="280"/>
      <c r="F1293" s="281"/>
      <c r="G1293" s="280"/>
      <c r="H1293" s="282"/>
      <c r="I1293" s="280"/>
      <c r="J1293" s="280"/>
      <c r="K1293" s="280"/>
      <c r="L1293" s="280"/>
      <c r="M1293" s="290"/>
      <c r="N1293" s="284"/>
    </row>
    <row r="1294" spans="1:14" s="9" customFormat="1" x14ac:dyDescent="0.2">
      <c r="A1294" s="279"/>
      <c r="B1294" s="280"/>
      <c r="C1294" s="279"/>
      <c r="D1294" s="280"/>
      <c r="E1294" s="280"/>
      <c r="F1294" s="281"/>
      <c r="G1294" s="280"/>
      <c r="H1294" s="282"/>
      <c r="I1294" s="280"/>
      <c r="J1294" s="280"/>
      <c r="K1294" s="280"/>
      <c r="L1294" s="280"/>
      <c r="M1294" s="290"/>
      <c r="N1294" s="284"/>
    </row>
    <row r="1295" spans="1:14" s="9" customFormat="1" x14ac:dyDescent="0.2">
      <c r="A1295" s="279"/>
      <c r="B1295" s="280"/>
      <c r="C1295" s="279"/>
      <c r="D1295" s="280"/>
      <c r="E1295" s="280"/>
      <c r="F1295" s="281"/>
      <c r="G1295" s="280"/>
      <c r="H1295" s="282"/>
      <c r="I1295" s="280"/>
      <c r="J1295" s="280"/>
      <c r="K1295" s="280"/>
      <c r="L1295" s="280"/>
      <c r="M1295" s="290"/>
      <c r="N1295" s="284"/>
    </row>
    <row r="1296" spans="1:14" s="9" customFormat="1" x14ac:dyDescent="0.2">
      <c r="A1296" s="279"/>
      <c r="B1296" s="280"/>
      <c r="C1296" s="279"/>
      <c r="D1296" s="280"/>
      <c r="E1296" s="280"/>
      <c r="F1296" s="281"/>
      <c r="G1296" s="280"/>
      <c r="H1296" s="282"/>
      <c r="I1296" s="280"/>
      <c r="J1296" s="280"/>
      <c r="K1296" s="280"/>
      <c r="L1296" s="280"/>
      <c r="M1296" s="290"/>
      <c r="N1296" s="284"/>
    </row>
    <row r="1297" spans="1:14" s="9" customFormat="1" x14ac:dyDescent="0.2">
      <c r="A1297" s="279"/>
      <c r="B1297" s="280"/>
      <c r="C1297" s="279"/>
      <c r="D1297" s="280"/>
      <c r="E1297" s="280"/>
      <c r="F1297" s="281"/>
      <c r="G1297" s="280"/>
      <c r="H1297" s="282"/>
      <c r="I1297" s="280"/>
      <c r="J1297" s="280"/>
      <c r="K1297" s="280"/>
      <c r="L1297" s="280"/>
      <c r="M1297" s="290"/>
      <c r="N1297" s="284"/>
    </row>
    <row r="1298" spans="1:14" s="9" customFormat="1" x14ac:dyDescent="0.2">
      <c r="A1298" s="279"/>
      <c r="B1298" s="280"/>
      <c r="C1298" s="279"/>
      <c r="D1298" s="280"/>
      <c r="E1298" s="280"/>
      <c r="F1298" s="281"/>
      <c r="G1298" s="280"/>
      <c r="H1298" s="282"/>
      <c r="I1298" s="280"/>
      <c r="J1298" s="280"/>
      <c r="K1298" s="280"/>
      <c r="L1298" s="280"/>
      <c r="M1298" s="290"/>
      <c r="N1298" s="284"/>
    </row>
    <row r="1299" spans="1:14" s="9" customFormat="1" x14ac:dyDescent="0.2">
      <c r="A1299" s="279"/>
      <c r="B1299" s="280"/>
      <c r="C1299" s="279"/>
      <c r="D1299" s="280"/>
      <c r="E1299" s="280"/>
      <c r="F1299" s="281"/>
      <c r="G1299" s="280"/>
      <c r="H1299" s="282"/>
      <c r="I1299" s="280"/>
      <c r="J1299" s="280"/>
      <c r="K1299" s="280"/>
      <c r="L1299" s="280"/>
      <c r="M1299" s="290"/>
      <c r="N1299" s="284"/>
    </row>
    <row r="1300" spans="1:14" s="9" customFormat="1" x14ac:dyDescent="0.2">
      <c r="A1300" s="279"/>
      <c r="B1300" s="280"/>
      <c r="C1300" s="279"/>
      <c r="D1300" s="280"/>
      <c r="E1300" s="280"/>
      <c r="F1300" s="281"/>
      <c r="G1300" s="280"/>
      <c r="H1300" s="282"/>
      <c r="I1300" s="280"/>
      <c r="J1300" s="280"/>
      <c r="K1300" s="280"/>
      <c r="L1300" s="280"/>
      <c r="M1300" s="290"/>
      <c r="N1300" s="284"/>
    </row>
    <row r="1301" spans="1:14" s="9" customFormat="1" x14ac:dyDescent="0.2">
      <c r="A1301" s="279"/>
      <c r="B1301" s="280"/>
      <c r="C1301" s="279"/>
      <c r="D1301" s="280"/>
      <c r="E1301" s="280"/>
      <c r="F1301" s="281"/>
      <c r="G1301" s="280"/>
      <c r="H1301" s="282"/>
      <c r="I1301" s="280"/>
      <c r="J1301" s="280"/>
      <c r="K1301" s="280"/>
      <c r="L1301" s="280"/>
      <c r="M1301" s="290"/>
      <c r="N1301" s="284"/>
    </row>
    <row r="1302" spans="1:14" s="9" customFormat="1" x14ac:dyDescent="0.2">
      <c r="A1302" s="279"/>
      <c r="B1302" s="280"/>
      <c r="C1302" s="279"/>
      <c r="D1302" s="280"/>
      <c r="E1302" s="280"/>
      <c r="F1302" s="281"/>
      <c r="G1302" s="280"/>
      <c r="H1302" s="282"/>
      <c r="I1302" s="280"/>
      <c r="J1302" s="280"/>
      <c r="K1302" s="280"/>
      <c r="L1302" s="280"/>
      <c r="M1302" s="290"/>
      <c r="N1302" s="284"/>
    </row>
    <row r="1303" spans="1:14" s="9" customFormat="1" x14ac:dyDescent="0.2">
      <c r="A1303" s="279"/>
      <c r="B1303" s="280"/>
      <c r="C1303" s="279"/>
      <c r="D1303" s="280"/>
      <c r="E1303" s="280"/>
      <c r="F1303" s="281"/>
      <c r="G1303" s="280"/>
      <c r="H1303" s="282"/>
      <c r="I1303" s="280"/>
      <c r="J1303" s="280"/>
      <c r="K1303" s="280"/>
      <c r="L1303" s="280"/>
      <c r="M1303" s="290"/>
      <c r="N1303" s="284"/>
    </row>
    <row r="1304" spans="1:14" s="9" customFormat="1" x14ac:dyDescent="0.2">
      <c r="A1304" s="279"/>
      <c r="B1304" s="280"/>
      <c r="C1304" s="279"/>
      <c r="D1304" s="280"/>
      <c r="E1304" s="280"/>
      <c r="F1304" s="281"/>
      <c r="G1304" s="280"/>
      <c r="H1304" s="282"/>
      <c r="I1304" s="280"/>
      <c r="J1304" s="280"/>
      <c r="K1304" s="280"/>
      <c r="L1304" s="280"/>
      <c r="M1304" s="290"/>
      <c r="N1304" s="284"/>
    </row>
    <row r="1305" spans="1:14" s="9" customFormat="1" x14ac:dyDescent="0.2">
      <c r="A1305" s="279"/>
      <c r="B1305" s="280"/>
      <c r="C1305" s="279"/>
      <c r="D1305" s="280"/>
      <c r="E1305" s="280"/>
      <c r="F1305" s="281"/>
      <c r="G1305" s="280"/>
      <c r="H1305" s="282"/>
      <c r="I1305" s="280"/>
      <c r="J1305" s="280"/>
      <c r="K1305" s="280"/>
      <c r="L1305" s="280"/>
      <c r="M1305" s="290"/>
      <c r="N1305" s="284"/>
    </row>
    <row r="1306" spans="1:14" s="9" customFormat="1" x14ac:dyDescent="0.2">
      <c r="A1306" s="279"/>
      <c r="B1306" s="280"/>
      <c r="C1306" s="279"/>
      <c r="D1306" s="280"/>
      <c r="E1306" s="280"/>
      <c r="F1306" s="281"/>
      <c r="G1306" s="280"/>
      <c r="H1306" s="282"/>
      <c r="I1306" s="280"/>
      <c r="J1306" s="280"/>
      <c r="K1306" s="280"/>
      <c r="L1306" s="280"/>
      <c r="M1306" s="290"/>
      <c r="N1306" s="284"/>
    </row>
    <row r="1307" spans="1:14" s="9" customFormat="1" x14ac:dyDescent="0.2">
      <c r="A1307" s="279"/>
      <c r="B1307" s="280"/>
      <c r="C1307" s="279"/>
      <c r="D1307" s="280"/>
      <c r="E1307" s="280"/>
      <c r="F1307" s="281"/>
      <c r="G1307" s="280"/>
      <c r="H1307" s="282"/>
      <c r="I1307" s="280"/>
      <c r="J1307" s="280"/>
      <c r="K1307" s="280"/>
      <c r="L1307" s="280"/>
      <c r="M1307" s="290"/>
      <c r="N1307" s="284"/>
    </row>
    <row r="1308" spans="1:14" s="9" customFormat="1" x14ac:dyDescent="0.2">
      <c r="A1308" s="279"/>
      <c r="B1308" s="280"/>
      <c r="C1308" s="279"/>
      <c r="D1308" s="280"/>
      <c r="E1308" s="280"/>
      <c r="F1308" s="281"/>
      <c r="G1308" s="280"/>
      <c r="H1308" s="282"/>
      <c r="I1308" s="280"/>
      <c r="J1308" s="280"/>
      <c r="K1308" s="280"/>
      <c r="L1308" s="280"/>
      <c r="M1308" s="290"/>
      <c r="N1308" s="284"/>
    </row>
    <row r="1309" spans="1:14" s="9" customFormat="1" x14ac:dyDescent="0.2">
      <c r="A1309" s="279"/>
      <c r="B1309" s="280"/>
      <c r="C1309" s="279"/>
      <c r="D1309" s="280"/>
      <c r="E1309" s="280"/>
      <c r="F1309" s="281"/>
      <c r="G1309" s="280"/>
      <c r="H1309" s="282"/>
      <c r="I1309" s="280"/>
      <c r="J1309" s="280"/>
      <c r="K1309" s="280"/>
      <c r="L1309" s="280"/>
      <c r="M1309" s="290"/>
      <c r="N1309" s="284"/>
    </row>
    <row r="1310" spans="1:14" s="9" customFormat="1" x14ac:dyDescent="0.2">
      <c r="A1310" s="279"/>
      <c r="B1310" s="280"/>
      <c r="C1310" s="279"/>
      <c r="D1310" s="280"/>
      <c r="E1310" s="280"/>
      <c r="F1310" s="281"/>
      <c r="G1310" s="280"/>
      <c r="H1310" s="282"/>
      <c r="I1310" s="280"/>
      <c r="J1310" s="280"/>
      <c r="K1310" s="280"/>
      <c r="L1310" s="280"/>
      <c r="M1310" s="290"/>
      <c r="N1310" s="284"/>
    </row>
    <row r="1311" spans="1:14" s="9" customFormat="1" x14ac:dyDescent="0.2">
      <c r="A1311" s="279"/>
      <c r="B1311" s="280"/>
      <c r="C1311" s="279"/>
      <c r="D1311" s="280"/>
      <c r="E1311" s="280"/>
      <c r="F1311" s="281"/>
      <c r="G1311" s="280"/>
      <c r="H1311" s="282"/>
      <c r="I1311" s="280"/>
      <c r="J1311" s="280"/>
      <c r="K1311" s="280"/>
      <c r="L1311" s="280"/>
      <c r="M1311" s="290"/>
      <c r="N1311" s="284"/>
    </row>
    <row r="1312" spans="1:14" s="9" customFormat="1" x14ac:dyDescent="0.2">
      <c r="A1312" s="279"/>
      <c r="B1312" s="280"/>
      <c r="C1312" s="279"/>
      <c r="D1312" s="280"/>
      <c r="E1312" s="280"/>
      <c r="F1312" s="281"/>
      <c r="G1312" s="280"/>
      <c r="H1312" s="282"/>
      <c r="I1312" s="280"/>
      <c r="J1312" s="280"/>
      <c r="K1312" s="280"/>
      <c r="L1312" s="280"/>
      <c r="M1312" s="290"/>
      <c r="N1312" s="284"/>
    </row>
    <row r="1313" spans="1:14" s="9" customFormat="1" x14ac:dyDescent="0.2">
      <c r="A1313" s="279"/>
      <c r="B1313" s="280"/>
      <c r="C1313" s="279"/>
      <c r="D1313" s="280"/>
      <c r="E1313" s="280"/>
      <c r="F1313" s="281"/>
      <c r="G1313" s="280"/>
      <c r="H1313" s="282"/>
      <c r="I1313" s="280"/>
      <c r="J1313" s="280"/>
      <c r="K1313" s="280"/>
      <c r="L1313" s="280"/>
      <c r="M1313" s="290"/>
      <c r="N1313" s="284"/>
    </row>
    <row r="1314" spans="1:14" s="9" customFormat="1" x14ac:dyDescent="0.2">
      <c r="A1314" s="279"/>
      <c r="B1314" s="280"/>
      <c r="C1314" s="279"/>
      <c r="D1314" s="280"/>
      <c r="E1314" s="280"/>
      <c r="F1314" s="281"/>
      <c r="G1314" s="280"/>
      <c r="H1314" s="282"/>
      <c r="I1314" s="280"/>
      <c r="J1314" s="280"/>
      <c r="K1314" s="280"/>
      <c r="L1314" s="280"/>
      <c r="M1314" s="290"/>
      <c r="N1314" s="284"/>
    </row>
    <row r="1315" spans="1:14" s="9" customFormat="1" x14ac:dyDescent="0.2">
      <c r="A1315" s="279"/>
      <c r="B1315" s="280"/>
      <c r="C1315" s="279"/>
      <c r="D1315" s="280"/>
      <c r="E1315" s="280"/>
      <c r="F1315" s="281"/>
      <c r="G1315" s="280"/>
      <c r="H1315" s="282"/>
      <c r="I1315" s="280"/>
      <c r="J1315" s="280"/>
      <c r="K1315" s="280"/>
      <c r="L1315" s="280"/>
      <c r="M1315" s="290"/>
      <c r="N1315" s="284"/>
    </row>
    <row r="1316" spans="1:14" s="9" customFormat="1" x14ac:dyDescent="0.2">
      <c r="A1316" s="279"/>
      <c r="B1316" s="280"/>
      <c r="C1316" s="279"/>
      <c r="D1316" s="280"/>
      <c r="E1316" s="280"/>
      <c r="F1316" s="281"/>
      <c r="G1316" s="280"/>
      <c r="H1316" s="282"/>
      <c r="I1316" s="280"/>
      <c r="J1316" s="280"/>
      <c r="K1316" s="280"/>
      <c r="L1316" s="280"/>
      <c r="M1316" s="290"/>
      <c r="N1316" s="284"/>
    </row>
    <row r="1317" spans="1:14" s="9" customFormat="1" x14ac:dyDescent="0.2">
      <c r="A1317" s="279"/>
      <c r="B1317" s="280"/>
      <c r="C1317" s="279"/>
      <c r="D1317" s="280"/>
      <c r="E1317" s="280"/>
      <c r="F1317" s="281"/>
      <c r="G1317" s="280"/>
      <c r="H1317" s="282"/>
      <c r="I1317" s="280"/>
      <c r="J1317" s="280"/>
      <c r="K1317" s="280"/>
      <c r="L1317" s="280"/>
      <c r="M1317" s="290"/>
      <c r="N1317" s="284"/>
    </row>
    <row r="1318" spans="1:14" s="9" customFormat="1" x14ac:dyDescent="0.2">
      <c r="A1318" s="279"/>
      <c r="B1318" s="280"/>
      <c r="C1318" s="279"/>
      <c r="D1318" s="280"/>
      <c r="E1318" s="280"/>
      <c r="F1318" s="281"/>
      <c r="G1318" s="280"/>
      <c r="H1318" s="282"/>
      <c r="I1318" s="280"/>
      <c r="J1318" s="280"/>
      <c r="K1318" s="280"/>
      <c r="L1318" s="280"/>
      <c r="M1318" s="290"/>
      <c r="N1318" s="284"/>
    </row>
    <row r="1319" spans="1:14" s="9" customFormat="1" x14ac:dyDescent="0.2">
      <c r="A1319" s="279"/>
      <c r="B1319" s="280"/>
      <c r="C1319" s="279"/>
      <c r="D1319" s="280"/>
      <c r="E1319" s="280"/>
      <c r="F1319" s="281"/>
      <c r="G1319" s="280"/>
      <c r="H1319" s="282"/>
      <c r="I1319" s="280"/>
      <c r="J1319" s="280"/>
      <c r="K1319" s="280"/>
      <c r="L1319" s="280"/>
      <c r="M1319" s="290"/>
      <c r="N1319" s="284"/>
    </row>
    <row r="1320" spans="1:14" s="9" customFormat="1" x14ac:dyDescent="0.2">
      <c r="A1320" s="279"/>
      <c r="B1320" s="280"/>
      <c r="C1320" s="279"/>
      <c r="D1320" s="280"/>
      <c r="E1320" s="280"/>
      <c r="F1320" s="281"/>
      <c r="G1320" s="280"/>
      <c r="H1320" s="282"/>
      <c r="I1320" s="280"/>
      <c r="J1320" s="280"/>
      <c r="K1320" s="280"/>
      <c r="L1320" s="280"/>
      <c r="M1320" s="290"/>
      <c r="N1320" s="284"/>
    </row>
    <row r="1321" spans="1:14" s="9" customFormat="1" x14ac:dyDescent="0.2">
      <c r="A1321" s="279"/>
      <c r="B1321" s="280"/>
      <c r="C1321" s="279"/>
      <c r="D1321" s="280"/>
      <c r="E1321" s="280"/>
      <c r="F1321" s="281"/>
      <c r="G1321" s="280"/>
      <c r="H1321" s="282"/>
      <c r="I1321" s="280"/>
      <c r="J1321" s="280"/>
      <c r="K1321" s="280"/>
      <c r="L1321" s="280"/>
      <c r="M1321" s="290"/>
      <c r="N1321" s="284"/>
    </row>
    <row r="1322" spans="1:14" s="9" customFormat="1" x14ac:dyDescent="0.2">
      <c r="A1322" s="279"/>
      <c r="B1322" s="280"/>
      <c r="C1322" s="279"/>
      <c r="D1322" s="280"/>
      <c r="E1322" s="280"/>
      <c r="F1322" s="281"/>
      <c r="G1322" s="280"/>
      <c r="H1322" s="282"/>
      <c r="I1322" s="280"/>
      <c r="J1322" s="280"/>
      <c r="K1322" s="280"/>
      <c r="L1322" s="280"/>
      <c r="M1322" s="290"/>
      <c r="N1322" s="284"/>
    </row>
    <row r="1323" spans="1:14" s="9" customFormat="1" x14ac:dyDescent="0.2">
      <c r="A1323" s="279"/>
      <c r="B1323" s="280"/>
      <c r="C1323" s="279"/>
      <c r="D1323" s="280"/>
      <c r="E1323" s="280"/>
      <c r="F1323" s="281"/>
      <c r="G1323" s="280"/>
      <c r="H1323" s="282"/>
      <c r="I1323" s="280"/>
      <c r="J1323" s="280"/>
      <c r="K1323" s="280"/>
      <c r="L1323" s="280"/>
      <c r="M1323" s="290"/>
      <c r="N1323" s="284"/>
    </row>
    <row r="1324" spans="1:14" s="9" customFormat="1" x14ac:dyDescent="0.2">
      <c r="A1324" s="279"/>
      <c r="B1324" s="280"/>
      <c r="C1324" s="279"/>
      <c r="D1324" s="280"/>
      <c r="E1324" s="280"/>
      <c r="F1324" s="281"/>
      <c r="G1324" s="280"/>
      <c r="H1324" s="282"/>
      <c r="I1324" s="280"/>
      <c r="J1324" s="280"/>
      <c r="K1324" s="280"/>
      <c r="L1324" s="280"/>
      <c r="M1324" s="290"/>
      <c r="N1324" s="284"/>
    </row>
    <row r="1325" spans="1:14" s="9" customFormat="1" x14ac:dyDescent="0.2">
      <c r="A1325" s="279"/>
      <c r="B1325" s="280"/>
      <c r="C1325" s="279"/>
      <c r="D1325" s="280"/>
      <c r="E1325" s="280"/>
      <c r="F1325" s="281"/>
      <c r="G1325" s="280"/>
      <c r="H1325" s="282"/>
      <c r="I1325" s="280"/>
      <c r="J1325" s="280"/>
      <c r="K1325" s="280"/>
      <c r="L1325" s="280"/>
      <c r="M1325" s="290"/>
      <c r="N1325" s="284"/>
    </row>
    <row r="1326" spans="1:14" s="9" customFormat="1" x14ac:dyDescent="0.2">
      <c r="A1326" s="279"/>
      <c r="B1326" s="280"/>
      <c r="C1326" s="279"/>
      <c r="D1326" s="280"/>
      <c r="E1326" s="280"/>
      <c r="F1326" s="281"/>
      <c r="G1326" s="280"/>
      <c r="H1326" s="282"/>
      <c r="I1326" s="280"/>
      <c r="J1326" s="280"/>
      <c r="K1326" s="280"/>
      <c r="L1326" s="280"/>
      <c r="M1326" s="290"/>
      <c r="N1326" s="284"/>
    </row>
    <row r="1327" spans="1:14" s="9" customFormat="1" x14ac:dyDescent="0.2">
      <c r="A1327" s="279"/>
      <c r="B1327" s="280"/>
      <c r="C1327" s="279"/>
      <c r="D1327" s="280"/>
      <c r="E1327" s="280"/>
      <c r="F1327" s="281"/>
      <c r="G1327" s="280"/>
      <c r="H1327" s="282"/>
      <c r="I1327" s="280"/>
      <c r="J1327" s="280"/>
      <c r="K1327" s="280"/>
      <c r="L1327" s="280"/>
      <c r="M1327" s="290"/>
      <c r="N1327" s="284"/>
    </row>
    <row r="1328" spans="1:14" s="9" customFormat="1" x14ac:dyDescent="0.2">
      <c r="A1328" s="279"/>
      <c r="B1328" s="280"/>
      <c r="C1328" s="279"/>
      <c r="D1328" s="280"/>
      <c r="E1328" s="280"/>
      <c r="F1328" s="281"/>
      <c r="G1328" s="280"/>
      <c r="H1328" s="282"/>
      <c r="I1328" s="280"/>
      <c r="J1328" s="280"/>
      <c r="K1328" s="280"/>
      <c r="L1328" s="280"/>
      <c r="M1328" s="290"/>
      <c r="N1328" s="284"/>
    </row>
    <row r="1329" spans="1:14" s="9" customFormat="1" x14ac:dyDescent="0.2">
      <c r="A1329" s="279"/>
      <c r="B1329" s="280"/>
      <c r="C1329" s="279"/>
      <c r="D1329" s="280"/>
      <c r="E1329" s="280"/>
      <c r="F1329" s="281"/>
      <c r="G1329" s="280"/>
      <c r="H1329" s="282"/>
      <c r="I1329" s="280"/>
      <c r="J1329" s="280"/>
      <c r="K1329" s="280"/>
      <c r="L1329" s="280"/>
      <c r="M1329" s="290"/>
      <c r="N1329" s="284"/>
    </row>
    <row r="1330" spans="1:14" s="9" customFormat="1" x14ac:dyDescent="0.2">
      <c r="A1330" s="279"/>
      <c r="B1330" s="280"/>
      <c r="C1330" s="279"/>
      <c r="D1330" s="280"/>
      <c r="E1330" s="280"/>
      <c r="F1330" s="281"/>
      <c r="G1330" s="280"/>
      <c r="H1330" s="282"/>
      <c r="I1330" s="280"/>
      <c r="J1330" s="280"/>
      <c r="K1330" s="280"/>
      <c r="L1330" s="280"/>
      <c r="M1330" s="290"/>
      <c r="N1330" s="284"/>
    </row>
    <row r="1331" spans="1:14" s="9" customFormat="1" x14ac:dyDescent="0.2">
      <c r="A1331" s="279"/>
      <c r="B1331" s="280"/>
      <c r="C1331" s="279"/>
      <c r="D1331" s="280"/>
      <c r="E1331" s="280"/>
      <c r="F1331" s="281"/>
      <c r="G1331" s="280"/>
      <c r="H1331" s="282"/>
      <c r="I1331" s="280"/>
      <c r="J1331" s="280"/>
      <c r="K1331" s="280"/>
      <c r="L1331" s="280"/>
      <c r="M1331" s="290"/>
      <c r="N1331" s="284"/>
    </row>
    <row r="1332" spans="1:14" s="9" customFormat="1" x14ac:dyDescent="0.2">
      <c r="A1332" s="279"/>
      <c r="B1332" s="280"/>
      <c r="C1332" s="279"/>
      <c r="D1332" s="280"/>
      <c r="E1332" s="280"/>
      <c r="F1332" s="281"/>
      <c r="G1332" s="280"/>
      <c r="H1332" s="282"/>
      <c r="I1332" s="280"/>
      <c r="J1332" s="280"/>
      <c r="K1332" s="280"/>
      <c r="L1332" s="280"/>
      <c r="M1332" s="290"/>
      <c r="N1332" s="284"/>
    </row>
    <row r="1333" spans="1:14" s="9" customFormat="1" x14ac:dyDescent="0.2">
      <c r="A1333" s="279"/>
      <c r="B1333" s="280"/>
      <c r="C1333" s="279"/>
      <c r="D1333" s="280"/>
      <c r="E1333" s="280"/>
      <c r="F1333" s="281"/>
      <c r="G1333" s="280"/>
      <c r="H1333" s="282"/>
      <c r="I1333" s="280"/>
      <c r="J1333" s="280"/>
      <c r="K1333" s="280"/>
      <c r="L1333" s="280"/>
      <c r="M1333" s="290"/>
      <c r="N1333" s="284"/>
    </row>
    <row r="1334" spans="1:14" s="9" customFormat="1" x14ac:dyDescent="0.2">
      <c r="A1334" s="279"/>
      <c r="B1334" s="280"/>
      <c r="C1334" s="279"/>
      <c r="D1334" s="280"/>
      <c r="E1334" s="280"/>
      <c r="F1334" s="281"/>
      <c r="G1334" s="280"/>
      <c r="H1334" s="282"/>
      <c r="I1334" s="280"/>
      <c r="J1334" s="280"/>
      <c r="K1334" s="280"/>
      <c r="L1334" s="280"/>
      <c r="M1334" s="290"/>
      <c r="N1334" s="284"/>
    </row>
    <row r="1335" spans="1:14" s="9" customFormat="1" x14ac:dyDescent="0.2">
      <c r="A1335" s="279"/>
      <c r="B1335" s="280"/>
      <c r="C1335" s="279"/>
      <c r="D1335" s="280"/>
      <c r="E1335" s="280"/>
      <c r="F1335" s="281"/>
      <c r="G1335" s="280"/>
      <c r="H1335" s="282"/>
      <c r="I1335" s="280"/>
      <c r="J1335" s="280"/>
      <c r="K1335" s="280"/>
      <c r="L1335" s="280"/>
      <c r="M1335" s="290"/>
      <c r="N1335" s="284"/>
    </row>
    <row r="1336" spans="1:14" s="9" customFormat="1" x14ac:dyDescent="0.2">
      <c r="A1336" s="279"/>
      <c r="B1336" s="280"/>
      <c r="C1336" s="279"/>
      <c r="D1336" s="280"/>
      <c r="E1336" s="280"/>
      <c r="F1336" s="281"/>
      <c r="G1336" s="280"/>
      <c r="H1336" s="282"/>
      <c r="I1336" s="280"/>
      <c r="J1336" s="280"/>
      <c r="K1336" s="280"/>
      <c r="L1336" s="280"/>
      <c r="M1336" s="290"/>
      <c r="N1336" s="284"/>
    </row>
    <row r="1337" spans="1:14" s="9" customFormat="1" x14ac:dyDescent="0.2">
      <c r="A1337" s="279"/>
      <c r="B1337" s="280"/>
      <c r="C1337" s="279"/>
      <c r="D1337" s="280"/>
      <c r="E1337" s="280"/>
      <c r="F1337" s="281"/>
      <c r="G1337" s="280"/>
      <c r="H1337" s="282"/>
      <c r="I1337" s="280"/>
      <c r="J1337" s="280"/>
      <c r="K1337" s="280"/>
      <c r="L1337" s="280"/>
      <c r="M1337" s="290"/>
      <c r="N1337" s="284"/>
    </row>
    <row r="1338" spans="1:14" s="9" customFormat="1" x14ac:dyDescent="0.2">
      <c r="A1338" s="279"/>
      <c r="B1338" s="280"/>
      <c r="C1338" s="279"/>
      <c r="D1338" s="280"/>
      <c r="E1338" s="280"/>
      <c r="F1338" s="281"/>
      <c r="G1338" s="280"/>
      <c r="H1338" s="282"/>
      <c r="I1338" s="280"/>
      <c r="J1338" s="280"/>
      <c r="K1338" s="280"/>
      <c r="L1338" s="280"/>
      <c r="M1338" s="290"/>
      <c r="N1338" s="284"/>
    </row>
    <row r="1339" spans="1:14" s="9" customFormat="1" x14ac:dyDescent="0.2">
      <c r="A1339" s="279"/>
      <c r="B1339" s="280"/>
      <c r="C1339" s="279"/>
      <c r="D1339" s="280"/>
      <c r="E1339" s="280"/>
      <c r="F1339" s="281"/>
      <c r="G1339" s="280"/>
      <c r="H1339" s="282"/>
      <c r="I1339" s="280"/>
      <c r="J1339" s="280"/>
      <c r="K1339" s="280"/>
      <c r="L1339" s="280"/>
      <c r="M1339" s="290"/>
      <c r="N1339" s="284"/>
    </row>
    <row r="1340" spans="1:14" s="9" customFormat="1" x14ac:dyDescent="0.2">
      <c r="A1340" s="279"/>
      <c r="B1340" s="280"/>
      <c r="C1340" s="279"/>
      <c r="D1340" s="280"/>
      <c r="E1340" s="280"/>
      <c r="F1340" s="281"/>
      <c r="G1340" s="280"/>
      <c r="H1340" s="282"/>
      <c r="I1340" s="280"/>
      <c r="J1340" s="280"/>
      <c r="K1340" s="280"/>
      <c r="L1340" s="280"/>
      <c r="M1340" s="290"/>
      <c r="N1340" s="284"/>
    </row>
    <row r="1341" spans="1:14" s="9" customFormat="1" x14ac:dyDescent="0.2">
      <c r="A1341" s="279"/>
      <c r="B1341" s="280"/>
      <c r="C1341" s="279"/>
      <c r="D1341" s="280"/>
      <c r="E1341" s="280"/>
      <c r="F1341" s="281"/>
      <c r="G1341" s="280"/>
      <c r="H1341" s="282"/>
      <c r="I1341" s="280"/>
      <c r="J1341" s="280"/>
      <c r="K1341" s="280"/>
      <c r="L1341" s="280"/>
      <c r="M1341" s="290"/>
      <c r="N1341" s="284"/>
    </row>
    <row r="1342" spans="1:14" s="9" customFormat="1" x14ac:dyDescent="0.2">
      <c r="A1342" s="279"/>
      <c r="B1342" s="280"/>
      <c r="C1342" s="279"/>
      <c r="D1342" s="280"/>
      <c r="E1342" s="280"/>
      <c r="F1342" s="281"/>
      <c r="G1342" s="280"/>
      <c r="H1342" s="282"/>
      <c r="I1342" s="280"/>
      <c r="J1342" s="280"/>
      <c r="K1342" s="280"/>
      <c r="L1342" s="280"/>
      <c r="M1342" s="290"/>
      <c r="N1342" s="284"/>
    </row>
    <row r="1343" spans="1:14" s="9" customFormat="1" x14ac:dyDescent="0.2">
      <c r="A1343" s="279"/>
      <c r="B1343" s="280"/>
      <c r="C1343" s="279"/>
      <c r="D1343" s="280"/>
      <c r="E1343" s="280"/>
      <c r="F1343" s="281"/>
      <c r="G1343" s="280"/>
      <c r="H1343" s="282"/>
      <c r="I1343" s="280"/>
      <c r="J1343" s="280"/>
      <c r="K1343" s="280"/>
      <c r="L1343" s="280"/>
      <c r="M1343" s="290"/>
      <c r="N1343" s="284"/>
    </row>
    <row r="1344" spans="1:14" s="9" customFormat="1" x14ac:dyDescent="0.2">
      <c r="A1344" s="279"/>
      <c r="B1344" s="280"/>
      <c r="C1344" s="279"/>
      <c r="D1344" s="280"/>
      <c r="E1344" s="280"/>
      <c r="F1344" s="281"/>
      <c r="G1344" s="280"/>
      <c r="H1344" s="282"/>
      <c r="I1344" s="280"/>
      <c r="J1344" s="280"/>
      <c r="K1344" s="280"/>
      <c r="L1344" s="280"/>
      <c r="M1344" s="290"/>
      <c r="N1344" s="284"/>
    </row>
    <row r="1345" spans="1:14" s="9" customFormat="1" x14ac:dyDescent="0.2">
      <c r="A1345" s="279"/>
      <c r="B1345" s="280"/>
      <c r="C1345" s="279"/>
      <c r="D1345" s="280"/>
      <c r="E1345" s="280"/>
      <c r="F1345" s="281"/>
      <c r="G1345" s="280"/>
      <c r="H1345" s="282"/>
      <c r="I1345" s="280"/>
      <c r="J1345" s="280"/>
      <c r="K1345" s="280"/>
      <c r="L1345" s="280"/>
      <c r="M1345" s="290"/>
      <c r="N1345" s="284"/>
    </row>
    <row r="1346" spans="1:14" s="9" customFormat="1" x14ac:dyDescent="0.2">
      <c r="A1346" s="279"/>
      <c r="B1346" s="280"/>
      <c r="C1346" s="279"/>
      <c r="D1346" s="280"/>
      <c r="E1346" s="280"/>
      <c r="F1346" s="281"/>
      <c r="G1346" s="280"/>
      <c r="H1346" s="282"/>
      <c r="I1346" s="280"/>
      <c r="J1346" s="280"/>
      <c r="K1346" s="280"/>
      <c r="L1346" s="280"/>
      <c r="M1346" s="290"/>
      <c r="N1346" s="284"/>
    </row>
    <row r="1347" spans="1:14" s="9" customFormat="1" x14ac:dyDescent="0.2">
      <c r="A1347" s="279"/>
      <c r="B1347" s="280"/>
      <c r="C1347" s="279"/>
      <c r="D1347" s="280"/>
      <c r="E1347" s="280"/>
      <c r="F1347" s="281"/>
      <c r="G1347" s="280"/>
      <c r="H1347" s="282"/>
      <c r="I1347" s="280"/>
      <c r="J1347" s="280"/>
      <c r="K1347" s="280"/>
      <c r="L1347" s="280"/>
      <c r="M1347" s="290"/>
      <c r="N1347" s="284"/>
    </row>
    <row r="1348" spans="1:14" s="9" customFormat="1" x14ac:dyDescent="0.2">
      <c r="A1348" s="279"/>
      <c r="B1348" s="280"/>
      <c r="C1348" s="279"/>
      <c r="D1348" s="280"/>
      <c r="E1348" s="280"/>
      <c r="F1348" s="281"/>
      <c r="G1348" s="280"/>
      <c r="H1348" s="282"/>
      <c r="I1348" s="280"/>
      <c r="J1348" s="280"/>
      <c r="K1348" s="280"/>
      <c r="L1348" s="280"/>
      <c r="M1348" s="290"/>
      <c r="N1348" s="284"/>
    </row>
    <row r="1349" spans="1:14" s="9" customFormat="1" x14ac:dyDescent="0.2">
      <c r="A1349" s="279"/>
      <c r="B1349" s="280"/>
      <c r="C1349" s="279"/>
      <c r="D1349" s="280"/>
      <c r="E1349" s="280"/>
      <c r="F1349" s="281"/>
      <c r="G1349" s="280"/>
      <c r="H1349" s="282"/>
      <c r="I1349" s="280"/>
      <c r="J1349" s="280"/>
      <c r="K1349" s="280"/>
      <c r="L1349" s="280"/>
      <c r="M1349" s="290"/>
      <c r="N1349" s="284"/>
    </row>
    <row r="1350" spans="1:14" s="9" customFormat="1" x14ac:dyDescent="0.2">
      <c r="A1350" s="279"/>
      <c r="B1350" s="280"/>
      <c r="C1350" s="279"/>
      <c r="D1350" s="280"/>
      <c r="E1350" s="280"/>
      <c r="F1350" s="281"/>
      <c r="G1350" s="280"/>
      <c r="H1350" s="282"/>
      <c r="I1350" s="280"/>
      <c r="J1350" s="280"/>
      <c r="K1350" s="280"/>
      <c r="L1350" s="280"/>
      <c r="M1350" s="290"/>
      <c r="N1350" s="284"/>
    </row>
    <row r="1351" spans="1:14" s="9" customFormat="1" x14ac:dyDescent="0.2">
      <c r="A1351" s="279"/>
      <c r="B1351" s="280"/>
      <c r="C1351" s="279"/>
      <c r="D1351" s="280"/>
      <c r="E1351" s="280"/>
      <c r="F1351" s="281"/>
      <c r="G1351" s="280"/>
      <c r="H1351" s="282"/>
      <c r="I1351" s="280"/>
      <c r="J1351" s="280"/>
      <c r="K1351" s="280"/>
      <c r="L1351" s="280"/>
      <c r="M1351" s="290"/>
      <c r="N1351" s="284"/>
    </row>
    <row r="1352" spans="1:14" s="9" customFormat="1" x14ac:dyDescent="0.2">
      <c r="A1352" s="279"/>
      <c r="B1352" s="280"/>
      <c r="C1352" s="279"/>
      <c r="D1352" s="280"/>
      <c r="E1352" s="280"/>
      <c r="F1352" s="281"/>
      <c r="G1352" s="280"/>
      <c r="H1352" s="282"/>
      <c r="I1352" s="280"/>
      <c r="J1352" s="280"/>
      <c r="K1352" s="280"/>
      <c r="L1352" s="280"/>
      <c r="M1352" s="290"/>
      <c r="N1352" s="284"/>
    </row>
    <row r="1353" spans="1:14" s="9" customFormat="1" x14ac:dyDescent="0.2">
      <c r="A1353" s="279"/>
      <c r="B1353" s="280"/>
      <c r="C1353" s="279"/>
      <c r="D1353" s="280"/>
      <c r="E1353" s="280"/>
      <c r="F1353" s="281"/>
      <c r="G1353" s="280"/>
      <c r="H1353" s="282"/>
      <c r="I1353" s="280"/>
      <c r="J1353" s="280"/>
      <c r="K1353" s="280"/>
      <c r="L1353" s="280"/>
      <c r="M1353" s="290"/>
      <c r="N1353" s="284"/>
    </row>
    <row r="1354" spans="1:14" s="9" customFormat="1" x14ac:dyDescent="0.2">
      <c r="A1354" s="279"/>
      <c r="B1354" s="280"/>
      <c r="C1354" s="279"/>
      <c r="D1354" s="280"/>
      <c r="E1354" s="280"/>
      <c r="F1354" s="281"/>
      <c r="G1354" s="280"/>
      <c r="H1354" s="282"/>
      <c r="I1354" s="280"/>
      <c r="J1354" s="280"/>
      <c r="K1354" s="280"/>
      <c r="L1354" s="280"/>
      <c r="M1354" s="290"/>
      <c r="N1354" s="284"/>
    </row>
    <row r="1355" spans="1:14" s="9" customFormat="1" x14ac:dyDescent="0.2">
      <c r="A1355" s="279"/>
      <c r="B1355" s="280"/>
      <c r="C1355" s="279"/>
      <c r="D1355" s="280"/>
      <c r="E1355" s="280"/>
      <c r="F1355" s="281"/>
      <c r="G1355" s="280"/>
      <c r="H1355" s="282"/>
      <c r="I1355" s="280"/>
      <c r="J1355" s="280"/>
      <c r="K1355" s="280"/>
      <c r="L1355" s="280"/>
      <c r="M1355" s="290"/>
      <c r="N1355" s="284"/>
    </row>
    <row r="1356" spans="1:14" s="9" customFormat="1" x14ac:dyDescent="0.2">
      <c r="A1356" s="279"/>
      <c r="B1356" s="280"/>
      <c r="C1356" s="279"/>
      <c r="D1356" s="280"/>
      <c r="E1356" s="280"/>
      <c r="F1356" s="281"/>
      <c r="G1356" s="280"/>
      <c r="H1356" s="282"/>
      <c r="I1356" s="280"/>
      <c r="J1356" s="280"/>
      <c r="K1356" s="280"/>
      <c r="L1356" s="280"/>
      <c r="M1356" s="290"/>
      <c r="N1356" s="284"/>
    </row>
    <row r="1357" spans="1:14" s="9" customFormat="1" x14ac:dyDescent="0.2">
      <c r="A1357" s="279"/>
      <c r="B1357" s="280"/>
      <c r="C1357" s="279"/>
      <c r="D1357" s="280"/>
      <c r="E1357" s="280"/>
      <c r="F1357" s="281"/>
      <c r="G1357" s="280"/>
      <c r="H1357" s="282"/>
      <c r="I1357" s="280"/>
      <c r="J1357" s="280"/>
      <c r="K1357" s="280"/>
      <c r="L1357" s="280"/>
      <c r="M1357" s="290"/>
      <c r="N1357" s="284"/>
    </row>
    <row r="1358" spans="1:14" s="9" customFormat="1" x14ac:dyDescent="0.2">
      <c r="A1358" s="279"/>
      <c r="B1358" s="280"/>
      <c r="C1358" s="279"/>
      <c r="D1358" s="280"/>
      <c r="E1358" s="280"/>
      <c r="F1358" s="281"/>
      <c r="G1358" s="280"/>
      <c r="H1358" s="282"/>
      <c r="I1358" s="280"/>
      <c r="J1358" s="280"/>
      <c r="K1358" s="280"/>
      <c r="L1358" s="280"/>
      <c r="M1358" s="290"/>
      <c r="N1358" s="284"/>
    </row>
    <row r="1359" spans="1:14" s="9" customFormat="1" x14ac:dyDescent="0.2">
      <c r="A1359" s="279"/>
      <c r="B1359" s="280"/>
      <c r="C1359" s="279"/>
      <c r="D1359" s="280"/>
      <c r="E1359" s="280"/>
      <c r="F1359" s="281"/>
      <c r="G1359" s="280"/>
      <c r="H1359" s="282"/>
      <c r="I1359" s="280"/>
      <c r="J1359" s="280"/>
      <c r="K1359" s="280"/>
      <c r="L1359" s="280"/>
      <c r="M1359" s="290"/>
      <c r="N1359" s="284"/>
    </row>
    <row r="1360" spans="1:14" s="9" customFormat="1" x14ac:dyDescent="0.2">
      <c r="A1360" s="279"/>
      <c r="B1360" s="280"/>
      <c r="C1360" s="279"/>
      <c r="D1360" s="280"/>
      <c r="E1360" s="280"/>
      <c r="F1360" s="281"/>
      <c r="G1360" s="280"/>
      <c r="H1360" s="282"/>
      <c r="I1360" s="280"/>
      <c r="J1360" s="280"/>
      <c r="K1360" s="280"/>
      <c r="L1360" s="280"/>
      <c r="M1360" s="290"/>
      <c r="N1360" s="284"/>
    </row>
    <row r="1361" spans="1:14" s="9" customFormat="1" x14ac:dyDescent="0.2">
      <c r="A1361" s="279"/>
      <c r="B1361" s="280"/>
      <c r="C1361" s="279"/>
      <c r="D1361" s="280"/>
      <c r="E1361" s="280"/>
      <c r="F1361" s="281"/>
      <c r="G1361" s="280"/>
      <c r="H1361" s="282"/>
      <c r="I1361" s="280"/>
      <c r="J1361" s="280"/>
      <c r="K1361" s="280"/>
      <c r="L1361" s="280"/>
      <c r="M1361" s="290"/>
      <c r="N1361" s="284"/>
    </row>
    <row r="1362" spans="1:14" s="9" customFormat="1" x14ac:dyDescent="0.2">
      <c r="A1362" s="279"/>
      <c r="B1362" s="280"/>
      <c r="C1362" s="279"/>
      <c r="D1362" s="280"/>
      <c r="E1362" s="280"/>
      <c r="F1362" s="281"/>
      <c r="G1362" s="280"/>
      <c r="H1362" s="282"/>
      <c r="I1362" s="280"/>
      <c r="J1362" s="280"/>
      <c r="K1362" s="280"/>
      <c r="L1362" s="280"/>
      <c r="M1362" s="290"/>
      <c r="N1362" s="284"/>
    </row>
    <row r="1363" spans="1:14" s="9" customFormat="1" x14ac:dyDescent="0.2">
      <c r="A1363" s="279"/>
      <c r="B1363" s="280"/>
      <c r="C1363" s="279"/>
      <c r="D1363" s="280"/>
      <c r="E1363" s="280"/>
      <c r="F1363" s="281"/>
      <c r="G1363" s="280"/>
      <c r="H1363" s="282"/>
      <c r="I1363" s="280"/>
      <c r="J1363" s="280"/>
      <c r="K1363" s="280"/>
      <c r="L1363" s="280"/>
      <c r="M1363" s="290"/>
      <c r="N1363" s="284"/>
    </row>
    <row r="1364" spans="1:14" s="9" customFormat="1" x14ac:dyDescent="0.2">
      <c r="A1364" s="279"/>
      <c r="B1364" s="280"/>
      <c r="C1364" s="279"/>
      <c r="D1364" s="280"/>
      <c r="E1364" s="280"/>
      <c r="F1364" s="281"/>
      <c r="G1364" s="280"/>
      <c r="H1364" s="282"/>
      <c r="I1364" s="280"/>
      <c r="J1364" s="280"/>
      <c r="K1364" s="280"/>
      <c r="L1364" s="280"/>
      <c r="M1364" s="290"/>
      <c r="N1364" s="284"/>
    </row>
    <row r="1365" spans="1:14" s="9" customFormat="1" x14ac:dyDescent="0.2">
      <c r="A1365" s="279"/>
      <c r="B1365" s="280"/>
      <c r="C1365" s="279"/>
      <c r="D1365" s="280"/>
      <c r="E1365" s="280"/>
      <c r="F1365" s="281"/>
      <c r="G1365" s="280"/>
      <c r="H1365" s="282"/>
      <c r="I1365" s="280"/>
      <c r="J1365" s="280"/>
      <c r="K1365" s="280"/>
      <c r="L1365" s="280"/>
      <c r="M1365" s="290"/>
      <c r="N1365" s="284"/>
    </row>
    <row r="1366" spans="1:14" s="9" customFormat="1" x14ac:dyDescent="0.2">
      <c r="A1366" s="279"/>
      <c r="B1366" s="280"/>
      <c r="C1366" s="279"/>
      <c r="D1366" s="280"/>
      <c r="E1366" s="280"/>
      <c r="F1366" s="281"/>
      <c r="G1366" s="280"/>
      <c r="H1366" s="282"/>
      <c r="I1366" s="280"/>
      <c r="J1366" s="280"/>
      <c r="K1366" s="280"/>
      <c r="L1366" s="280"/>
      <c r="M1366" s="290"/>
      <c r="N1366" s="284"/>
    </row>
    <row r="1367" spans="1:14" s="9" customFormat="1" x14ac:dyDescent="0.2">
      <c r="A1367" s="279"/>
      <c r="B1367" s="280"/>
      <c r="C1367" s="279"/>
      <c r="D1367" s="280"/>
      <c r="E1367" s="280"/>
      <c r="F1367" s="281"/>
      <c r="G1367" s="280"/>
      <c r="H1367" s="282"/>
      <c r="I1367" s="280"/>
      <c r="J1367" s="280"/>
      <c r="K1367" s="280"/>
      <c r="L1367" s="280"/>
      <c r="M1367" s="290"/>
      <c r="N1367" s="284"/>
    </row>
    <row r="1368" spans="1:14" s="9" customFormat="1" x14ac:dyDescent="0.2">
      <c r="A1368" s="279"/>
      <c r="B1368" s="280"/>
      <c r="C1368" s="279"/>
      <c r="D1368" s="280"/>
      <c r="E1368" s="280"/>
      <c r="F1368" s="281"/>
      <c r="G1368" s="280"/>
      <c r="H1368" s="282"/>
      <c r="I1368" s="280"/>
      <c r="J1368" s="280"/>
      <c r="K1368" s="280"/>
      <c r="L1368" s="280"/>
      <c r="M1368" s="290"/>
      <c r="N1368" s="284"/>
    </row>
    <row r="1369" spans="1:14" s="9" customFormat="1" x14ac:dyDescent="0.2">
      <c r="A1369" s="279"/>
      <c r="B1369" s="280"/>
      <c r="C1369" s="279"/>
      <c r="D1369" s="280"/>
      <c r="E1369" s="280"/>
      <c r="F1369" s="281"/>
      <c r="G1369" s="280"/>
      <c r="H1369" s="282"/>
      <c r="I1369" s="280"/>
      <c r="J1369" s="280"/>
      <c r="K1369" s="280"/>
      <c r="L1369" s="280"/>
      <c r="M1369" s="290"/>
      <c r="N1369" s="284"/>
    </row>
    <row r="1370" spans="1:14" s="9" customFormat="1" x14ac:dyDescent="0.2">
      <c r="A1370" s="279"/>
      <c r="B1370" s="280"/>
      <c r="C1370" s="279"/>
      <c r="D1370" s="280"/>
      <c r="E1370" s="280"/>
      <c r="F1370" s="281"/>
      <c r="G1370" s="280"/>
      <c r="H1370" s="282"/>
      <c r="I1370" s="280"/>
      <c r="J1370" s="280"/>
      <c r="K1370" s="280"/>
      <c r="L1370" s="280"/>
      <c r="M1370" s="290"/>
      <c r="N1370" s="284"/>
    </row>
    <row r="1371" spans="1:14" s="9" customFormat="1" x14ac:dyDescent="0.2">
      <c r="A1371" s="279"/>
      <c r="B1371" s="280"/>
      <c r="C1371" s="279"/>
      <c r="D1371" s="280"/>
      <c r="E1371" s="280"/>
      <c r="F1371" s="281"/>
      <c r="G1371" s="280"/>
      <c r="H1371" s="282"/>
      <c r="I1371" s="280"/>
      <c r="J1371" s="280"/>
      <c r="K1371" s="280"/>
      <c r="L1371" s="280"/>
      <c r="M1371" s="290"/>
      <c r="N1371" s="284"/>
    </row>
    <row r="1372" spans="1:14" s="9" customFormat="1" x14ac:dyDescent="0.2">
      <c r="A1372" s="279"/>
      <c r="B1372" s="280"/>
      <c r="C1372" s="279"/>
      <c r="D1372" s="280"/>
      <c r="E1372" s="280"/>
      <c r="F1372" s="281"/>
      <c r="G1372" s="280"/>
      <c r="H1372" s="282"/>
      <c r="I1372" s="280"/>
      <c r="J1372" s="280"/>
      <c r="K1372" s="280"/>
      <c r="L1372" s="280"/>
      <c r="M1372" s="290"/>
      <c r="N1372" s="284"/>
    </row>
    <row r="1373" spans="1:14" s="9" customFormat="1" x14ac:dyDescent="0.2">
      <c r="A1373" s="279"/>
      <c r="B1373" s="280"/>
      <c r="C1373" s="279"/>
      <c r="D1373" s="280"/>
      <c r="E1373" s="280"/>
      <c r="F1373" s="281"/>
      <c r="G1373" s="280"/>
      <c r="H1373" s="282"/>
      <c r="I1373" s="280"/>
      <c r="J1373" s="280"/>
      <c r="K1373" s="280"/>
      <c r="L1373" s="280"/>
      <c r="M1373" s="290"/>
      <c r="N1373" s="284"/>
    </row>
    <row r="1374" spans="1:14" s="9" customFormat="1" x14ac:dyDescent="0.2">
      <c r="A1374" s="279"/>
      <c r="B1374" s="280"/>
      <c r="C1374" s="279"/>
      <c r="D1374" s="280"/>
      <c r="E1374" s="280"/>
      <c r="F1374" s="281"/>
      <c r="G1374" s="280"/>
      <c r="H1374" s="282"/>
      <c r="I1374" s="280"/>
      <c r="J1374" s="280"/>
      <c r="K1374" s="280"/>
      <c r="L1374" s="280"/>
      <c r="M1374" s="290"/>
      <c r="N1374" s="284"/>
    </row>
    <row r="1375" spans="1:14" s="9" customFormat="1" x14ac:dyDescent="0.2">
      <c r="A1375" s="279"/>
      <c r="B1375" s="280"/>
      <c r="C1375" s="279"/>
      <c r="D1375" s="280"/>
      <c r="E1375" s="280"/>
      <c r="F1375" s="281"/>
      <c r="G1375" s="280"/>
      <c r="H1375" s="282"/>
      <c r="I1375" s="280"/>
      <c r="J1375" s="280"/>
      <c r="K1375" s="280"/>
      <c r="L1375" s="280"/>
      <c r="M1375" s="290"/>
      <c r="N1375" s="284"/>
    </row>
    <row r="1376" spans="1:14" s="9" customFormat="1" x14ac:dyDescent="0.2">
      <c r="A1376" s="279"/>
      <c r="B1376" s="280"/>
      <c r="C1376" s="279"/>
      <c r="D1376" s="280"/>
      <c r="E1376" s="280"/>
      <c r="F1376" s="281"/>
      <c r="G1376" s="280"/>
      <c r="H1376" s="282"/>
      <c r="I1376" s="280"/>
      <c r="J1376" s="280"/>
      <c r="K1376" s="280"/>
      <c r="L1376" s="280"/>
      <c r="M1376" s="290"/>
      <c r="N1376" s="284"/>
    </row>
    <row r="1377" spans="1:14" s="9" customFormat="1" x14ac:dyDescent="0.2">
      <c r="A1377" s="279"/>
      <c r="B1377" s="280"/>
      <c r="C1377" s="279"/>
      <c r="D1377" s="280"/>
      <c r="E1377" s="280"/>
      <c r="F1377" s="281"/>
      <c r="G1377" s="280"/>
      <c r="H1377" s="282"/>
      <c r="I1377" s="280"/>
      <c r="J1377" s="280"/>
      <c r="K1377" s="280"/>
      <c r="L1377" s="280"/>
      <c r="M1377" s="290"/>
      <c r="N1377" s="284"/>
    </row>
    <row r="1378" spans="1:14" s="9" customFormat="1" x14ac:dyDescent="0.2">
      <c r="A1378" s="279"/>
      <c r="B1378" s="280"/>
      <c r="C1378" s="279"/>
      <c r="D1378" s="280"/>
      <c r="E1378" s="280"/>
      <c r="F1378" s="281"/>
      <c r="G1378" s="280"/>
      <c r="H1378" s="282"/>
      <c r="I1378" s="280"/>
      <c r="J1378" s="280"/>
      <c r="K1378" s="280"/>
      <c r="L1378" s="280"/>
      <c r="M1378" s="290"/>
      <c r="N1378" s="284"/>
    </row>
    <row r="1379" spans="1:14" s="9" customFormat="1" x14ac:dyDescent="0.2">
      <c r="A1379" s="279"/>
      <c r="B1379" s="280"/>
      <c r="C1379" s="279"/>
      <c r="D1379" s="280"/>
      <c r="E1379" s="280"/>
      <c r="F1379" s="281"/>
      <c r="G1379" s="280"/>
      <c r="H1379" s="282"/>
      <c r="I1379" s="280"/>
      <c r="J1379" s="280"/>
      <c r="K1379" s="280"/>
      <c r="L1379" s="280"/>
      <c r="M1379" s="290"/>
      <c r="N1379" s="284"/>
    </row>
    <row r="1380" spans="1:14" s="9" customFormat="1" x14ac:dyDescent="0.2">
      <c r="A1380" s="279"/>
      <c r="B1380" s="280"/>
      <c r="C1380" s="279"/>
      <c r="D1380" s="280"/>
      <c r="E1380" s="280"/>
      <c r="F1380" s="281"/>
      <c r="G1380" s="280"/>
      <c r="H1380" s="282"/>
      <c r="I1380" s="280"/>
      <c r="J1380" s="280"/>
      <c r="K1380" s="280"/>
      <c r="L1380" s="280"/>
      <c r="M1380" s="290"/>
      <c r="N1380" s="284"/>
    </row>
    <row r="1381" spans="1:14" s="9" customFormat="1" x14ac:dyDescent="0.2">
      <c r="A1381" s="279"/>
      <c r="B1381" s="280"/>
      <c r="C1381" s="279"/>
      <c r="D1381" s="280"/>
      <c r="E1381" s="280"/>
      <c r="F1381" s="281"/>
      <c r="G1381" s="280"/>
      <c r="H1381" s="282"/>
      <c r="I1381" s="280"/>
      <c r="J1381" s="280"/>
      <c r="K1381" s="280"/>
      <c r="L1381" s="280"/>
      <c r="M1381" s="290"/>
      <c r="N1381" s="284"/>
    </row>
    <row r="1382" spans="1:14" s="9" customFormat="1" x14ac:dyDescent="0.2">
      <c r="A1382" s="279"/>
      <c r="B1382" s="280"/>
      <c r="C1382" s="279"/>
      <c r="D1382" s="280"/>
      <c r="E1382" s="280"/>
      <c r="F1382" s="281"/>
      <c r="G1382" s="280"/>
      <c r="H1382" s="282"/>
      <c r="I1382" s="280"/>
      <c r="J1382" s="280"/>
      <c r="K1382" s="280"/>
      <c r="L1382" s="280"/>
      <c r="M1382" s="290"/>
      <c r="N1382" s="284"/>
    </row>
    <row r="1383" spans="1:14" s="9" customFormat="1" x14ac:dyDescent="0.2">
      <c r="A1383" s="279"/>
      <c r="B1383" s="280"/>
      <c r="C1383" s="279"/>
      <c r="D1383" s="280"/>
      <c r="E1383" s="280"/>
      <c r="F1383" s="281"/>
      <c r="G1383" s="280"/>
      <c r="H1383" s="282"/>
      <c r="I1383" s="280"/>
      <c r="J1383" s="280"/>
      <c r="K1383" s="280"/>
      <c r="L1383" s="280"/>
      <c r="M1383" s="290"/>
      <c r="N1383" s="284"/>
    </row>
    <row r="1384" spans="1:14" s="9" customFormat="1" x14ac:dyDescent="0.2">
      <c r="A1384" s="279"/>
      <c r="B1384" s="280"/>
      <c r="C1384" s="279"/>
      <c r="D1384" s="280"/>
      <c r="E1384" s="280"/>
      <c r="F1384" s="281"/>
      <c r="G1384" s="280"/>
      <c r="H1384" s="282"/>
      <c r="I1384" s="280"/>
      <c r="J1384" s="280"/>
      <c r="K1384" s="280"/>
      <c r="L1384" s="280"/>
      <c r="M1384" s="290"/>
      <c r="N1384" s="284"/>
    </row>
    <row r="1385" spans="1:14" s="9" customFormat="1" x14ac:dyDescent="0.2">
      <c r="A1385" s="279"/>
      <c r="B1385" s="280"/>
      <c r="C1385" s="279"/>
      <c r="D1385" s="280"/>
      <c r="E1385" s="280"/>
      <c r="F1385" s="281"/>
      <c r="G1385" s="280"/>
      <c r="H1385" s="282"/>
      <c r="I1385" s="280"/>
      <c r="J1385" s="280"/>
      <c r="K1385" s="280"/>
      <c r="L1385" s="280"/>
      <c r="M1385" s="290"/>
      <c r="N1385" s="284"/>
    </row>
    <row r="1386" spans="1:14" s="9" customFormat="1" x14ac:dyDescent="0.2">
      <c r="A1386" s="279"/>
      <c r="B1386" s="280"/>
      <c r="C1386" s="279"/>
      <c r="D1386" s="280"/>
      <c r="E1386" s="280"/>
      <c r="F1386" s="281"/>
      <c r="G1386" s="280"/>
      <c r="H1386" s="282"/>
      <c r="I1386" s="280"/>
      <c r="J1386" s="280"/>
      <c r="K1386" s="280"/>
      <c r="L1386" s="280"/>
      <c r="M1386" s="290"/>
      <c r="N1386" s="284"/>
    </row>
    <row r="1387" spans="1:14" s="9" customFormat="1" x14ac:dyDescent="0.2">
      <c r="A1387" s="279"/>
      <c r="B1387" s="280"/>
      <c r="C1387" s="279"/>
      <c r="D1387" s="280"/>
      <c r="E1387" s="280"/>
      <c r="F1387" s="281"/>
      <c r="G1387" s="280"/>
      <c r="H1387" s="282"/>
      <c r="I1387" s="280"/>
      <c r="J1387" s="280"/>
      <c r="K1387" s="280"/>
      <c r="L1387" s="280"/>
      <c r="M1387" s="290"/>
      <c r="N1387" s="284"/>
    </row>
    <row r="1388" spans="1:14" s="9" customFormat="1" x14ac:dyDescent="0.2">
      <c r="A1388" s="279"/>
      <c r="B1388" s="280"/>
      <c r="C1388" s="279"/>
      <c r="D1388" s="280"/>
      <c r="E1388" s="280"/>
      <c r="F1388" s="281"/>
      <c r="G1388" s="280"/>
      <c r="H1388" s="282"/>
      <c r="I1388" s="280"/>
      <c r="J1388" s="280"/>
      <c r="K1388" s="280"/>
      <c r="L1388" s="280"/>
      <c r="M1388" s="290"/>
      <c r="N1388" s="284"/>
    </row>
    <row r="1389" spans="1:14" s="9" customFormat="1" x14ac:dyDescent="0.2">
      <c r="A1389" s="279"/>
      <c r="B1389" s="280"/>
      <c r="C1389" s="279"/>
      <c r="D1389" s="280"/>
      <c r="E1389" s="280"/>
      <c r="F1389" s="281"/>
      <c r="G1389" s="280"/>
      <c r="H1389" s="282"/>
      <c r="I1389" s="280"/>
      <c r="J1389" s="280"/>
      <c r="K1389" s="280"/>
      <c r="L1389" s="280"/>
      <c r="M1389" s="290"/>
      <c r="N1389" s="284"/>
    </row>
    <row r="1390" spans="1:14" s="9" customFormat="1" x14ac:dyDescent="0.2">
      <c r="A1390" s="279"/>
      <c r="B1390" s="280"/>
      <c r="C1390" s="279"/>
      <c r="D1390" s="280"/>
      <c r="E1390" s="280"/>
      <c r="F1390" s="281"/>
      <c r="G1390" s="280"/>
      <c r="H1390" s="282"/>
      <c r="I1390" s="280"/>
      <c r="J1390" s="280"/>
      <c r="K1390" s="280"/>
      <c r="L1390" s="280"/>
      <c r="M1390" s="290"/>
      <c r="N1390" s="284"/>
    </row>
    <row r="1391" spans="1:14" s="9" customFormat="1" x14ac:dyDescent="0.2">
      <c r="A1391" s="279"/>
      <c r="B1391" s="280"/>
      <c r="C1391" s="279"/>
      <c r="D1391" s="280"/>
      <c r="E1391" s="280"/>
      <c r="F1391" s="281"/>
      <c r="G1391" s="280"/>
      <c r="H1391" s="282"/>
      <c r="I1391" s="280"/>
      <c r="J1391" s="280"/>
      <c r="K1391" s="280"/>
      <c r="L1391" s="280"/>
      <c r="M1391" s="290"/>
      <c r="N1391" s="284"/>
    </row>
    <row r="1392" spans="1:14" s="9" customFormat="1" x14ac:dyDescent="0.2">
      <c r="A1392" s="279"/>
      <c r="B1392" s="280"/>
      <c r="C1392" s="279"/>
      <c r="D1392" s="280"/>
      <c r="E1392" s="280"/>
      <c r="F1392" s="281"/>
      <c r="G1392" s="280"/>
      <c r="H1392" s="282"/>
      <c r="I1392" s="280"/>
      <c r="J1392" s="280"/>
      <c r="K1392" s="280"/>
      <c r="L1392" s="280"/>
      <c r="M1392" s="290"/>
      <c r="N1392" s="284"/>
    </row>
    <row r="1393" spans="1:14" s="9" customFormat="1" x14ac:dyDescent="0.2">
      <c r="A1393" s="279"/>
      <c r="B1393" s="280"/>
      <c r="C1393" s="279"/>
      <c r="D1393" s="280"/>
      <c r="E1393" s="280"/>
      <c r="F1393" s="281"/>
      <c r="G1393" s="280"/>
      <c r="H1393" s="282"/>
      <c r="I1393" s="280"/>
      <c r="J1393" s="280"/>
      <c r="K1393" s="280"/>
      <c r="L1393" s="280"/>
      <c r="M1393" s="290"/>
      <c r="N1393" s="284"/>
    </row>
    <row r="1394" spans="1:14" s="9" customFormat="1" x14ac:dyDescent="0.2">
      <c r="A1394" s="279"/>
      <c r="B1394" s="280"/>
      <c r="C1394" s="279"/>
      <c r="D1394" s="280"/>
      <c r="E1394" s="280"/>
      <c r="F1394" s="281"/>
      <c r="G1394" s="280"/>
      <c r="H1394" s="282"/>
      <c r="I1394" s="280"/>
      <c r="J1394" s="280"/>
      <c r="K1394" s="280"/>
      <c r="L1394" s="280"/>
      <c r="M1394" s="290"/>
      <c r="N1394" s="284"/>
    </row>
    <row r="1395" spans="1:14" s="9" customFormat="1" x14ac:dyDescent="0.2">
      <c r="A1395" s="279"/>
      <c r="B1395" s="280"/>
      <c r="C1395" s="279"/>
      <c r="D1395" s="280"/>
      <c r="E1395" s="280"/>
      <c r="F1395" s="281"/>
      <c r="G1395" s="280"/>
      <c r="H1395" s="282"/>
      <c r="I1395" s="280"/>
      <c r="J1395" s="280"/>
      <c r="K1395" s="280"/>
      <c r="L1395" s="280"/>
      <c r="M1395" s="290"/>
      <c r="N1395" s="284"/>
    </row>
    <row r="1396" spans="1:14" s="9" customFormat="1" x14ac:dyDescent="0.2">
      <c r="A1396" s="279"/>
      <c r="B1396" s="280"/>
      <c r="C1396" s="279"/>
      <c r="D1396" s="280"/>
      <c r="E1396" s="280"/>
      <c r="F1396" s="281"/>
      <c r="G1396" s="280"/>
      <c r="H1396" s="282"/>
      <c r="I1396" s="280"/>
      <c r="J1396" s="280"/>
      <c r="K1396" s="280"/>
      <c r="L1396" s="280"/>
      <c r="M1396" s="290"/>
      <c r="N1396" s="284"/>
    </row>
    <row r="1397" spans="1:14" s="9" customFormat="1" x14ac:dyDescent="0.2">
      <c r="A1397" s="279"/>
      <c r="B1397" s="280"/>
      <c r="C1397" s="279"/>
      <c r="D1397" s="280"/>
      <c r="E1397" s="280"/>
      <c r="F1397" s="281"/>
      <c r="G1397" s="280"/>
      <c r="H1397" s="282"/>
      <c r="I1397" s="280"/>
      <c r="J1397" s="280"/>
      <c r="K1397" s="280"/>
      <c r="L1397" s="280"/>
      <c r="M1397" s="290"/>
      <c r="N1397" s="284"/>
    </row>
    <row r="1398" spans="1:14" s="9" customFormat="1" x14ac:dyDescent="0.2">
      <c r="A1398" s="279"/>
      <c r="B1398" s="280"/>
      <c r="C1398" s="279"/>
      <c r="D1398" s="280"/>
      <c r="E1398" s="280"/>
      <c r="F1398" s="281"/>
      <c r="G1398" s="280"/>
      <c r="H1398" s="282"/>
      <c r="I1398" s="280"/>
      <c r="J1398" s="280"/>
      <c r="K1398" s="280"/>
      <c r="L1398" s="280"/>
      <c r="M1398" s="290"/>
      <c r="N1398" s="284"/>
    </row>
    <row r="1399" spans="1:14" s="9" customFormat="1" x14ac:dyDescent="0.2">
      <c r="A1399" s="279"/>
      <c r="B1399" s="280"/>
      <c r="C1399" s="279"/>
      <c r="D1399" s="280"/>
      <c r="E1399" s="280"/>
      <c r="F1399" s="281"/>
      <c r="G1399" s="280"/>
      <c r="H1399" s="282"/>
      <c r="I1399" s="280"/>
      <c r="J1399" s="280"/>
      <c r="K1399" s="280"/>
      <c r="L1399" s="280"/>
      <c r="M1399" s="290"/>
      <c r="N1399" s="284"/>
    </row>
    <row r="1400" spans="1:14" s="9" customFormat="1" x14ac:dyDescent="0.2">
      <c r="A1400" s="279"/>
      <c r="B1400" s="280"/>
      <c r="C1400" s="279"/>
      <c r="D1400" s="280"/>
      <c r="E1400" s="280"/>
      <c r="F1400" s="281"/>
      <c r="G1400" s="280"/>
      <c r="H1400" s="282"/>
      <c r="I1400" s="280"/>
      <c r="J1400" s="280"/>
      <c r="K1400" s="280"/>
      <c r="L1400" s="280"/>
      <c r="M1400" s="290"/>
      <c r="N1400" s="284"/>
    </row>
    <row r="1401" spans="1:14" s="9" customFormat="1" x14ac:dyDescent="0.2">
      <c r="A1401" s="279"/>
      <c r="B1401" s="280"/>
      <c r="C1401" s="279"/>
      <c r="D1401" s="280"/>
      <c r="E1401" s="280"/>
      <c r="F1401" s="281"/>
      <c r="G1401" s="280"/>
      <c r="H1401" s="282"/>
      <c r="I1401" s="280"/>
      <c r="J1401" s="280"/>
      <c r="K1401" s="280"/>
      <c r="L1401" s="280"/>
      <c r="M1401" s="290"/>
      <c r="N1401" s="284"/>
    </row>
    <row r="1402" spans="1:14" s="9" customFormat="1" x14ac:dyDescent="0.2">
      <c r="A1402" s="279"/>
      <c r="B1402" s="280"/>
      <c r="C1402" s="279"/>
      <c r="D1402" s="280"/>
      <c r="E1402" s="280"/>
      <c r="F1402" s="281"/>
      <c r="G1402" s="280"/>
      <c r="H1402" s="282"/>
      <c r="I1402" s="280"/>
      <c r="J1402" s="280"/>
      <c r="K1402" s="280"/>
      <c r="L1402" s="280"/>
      <c r="M1402" s="290"/>
      <c r="N1402" s="284"/>
    </row>
    <row r="1403" spans="1:14" s="9" customFormat="1" x14ac:dyDescent="0.2">
      <c r="A1403" s="279"/>
      <c r="B1403" s="280"/>
      <c r="C1403" s="279"/>
      <c r="D1403" s="280"/>
      <c r="E1403" s="280"/>
      <c r="F1403" s="281"/>
      <c r="G1403" s="280"/>
      <c r="H1403" s="282"/>
      <c r="I1403" s="280"/>
      <c r="J1403" s="280"/>
      <c r="K1403" s="280"/>
      <c r="L1403" s="280"/>
      <c r="M1403" s="290"/>
      <c r="N1403" s="284"/>
    </row>
    <row r="1404" spans="1:14" s="9" customFormat="1" x14ac:dyDescent="0.2">
      <c r="A1404" s="279"/>
      <c r="B1404" s="280"/>
      <c r="C1404" s="279"/>
      <c r="D1404" s="280"/>
      <c r="E1404" s="280"/>
      <c r="F1404" s="281"/>
      <c r="G1404" s="280"/>
      <c r="H1404" s="282"/>
      <c r="I1404" s="280"/>
      <c r="J1404" s="280"/>
      <c r="K1404" s="280"/>
      <c r="L1404" s="280"/>
      <c r="M1404" s="290"/>
      <c r="N1404" s="284"/>
    </row>
    <row r="1405" spans="1:14" s="9" customFormat="1" x14ac:dyDescent="0.2">
      <c r="A1405" s="279"/>
      <c r="B1405" s="280"/>
      <c r="C1405" s="279"/>
      <c r="D1405" s="280"/>
      <c r="E1405" s="280"/>
      <c r="F1405" s="281"/>
      <c r="G1405" s="280"/>
      <c r="H1405" s="282"/>
      <c r="I1405" s="280"/>
      <c r="J1405" s="280"/>
      <c r="K1405" s="280"/>
      <c r="L1405" s="280"/>
      <c r="M1405" s="290"/>
      <c r="N1405" s="284"/>
    </row>
    <row r="1406" spans="1:14" s="9" customFormat="1" x14ac:dyDescent="0.2">
      <c r="A1406" s="279"/>
      <c r="B1406" s="280"/>
      <c r="C1406" s="279"/>
      <c r="D1406" s="280"/>
      <c r="E1406" s="280"/>
      <c r="F1406" s="281"/>
      <c r="G1406" s="280"/>
      <c r="H1406" s="282"/>
      <c r="I1406" s="280"/>
      <c r="J1406" s="280"/>
      <c r="K1406" s="280"/>
      <c r="L1406" s="280"/>
      <c r="M1406" s="290"/>
      <c r="N1406" s="284"/>
    </row>
    <row r="1407" spans="1:14" s="9" customFormat="1" x14ac:dyDescent="0.2">
      <c r="A1407" s="279"/>
      <c r="B1407" s="280"/>
      <c r="C1407" s="279"/>
      <c r="D1407" s="280"/>
      <c r="E1407" s="280"/>
      <c r="F1407" s="281"/>
      <c r="G1407" s="280"/>
      <c r="H1407" s="282"/>
      <c r="I1407" s="280"/>
      <c r="J1407" s="280"/>
      <c r="K1407" s="280"/>
      <c r="L1407" s="280"/>
      <c r="M1407" s="290"/>
      <c r="N1407" s="284"/>
    </row>
    <row r="1408" spans="1:14" s="9" customFormat="1" x14ac:dyDescent="0.2">
      <c r="A1408" s="279"/>
      <c r="B1408" s="280"/>
      <c r="C1408" s="279"/>
      <c r="D1408" s="280"/>
      <c r="E1408" s="280"/>
      <c r="F1408" s="281"/>
      <c r="G1408" s="280"/>
      <c r="H1408" s="282"/>
      <c r="I1408" s="280"/>
      <c r="J1408" s="280"/>
      <c r="K1408" s="280"/>
      <c r="L1408" s="280"/>
      <c r="M1408" s="290"/>
      <c r="N1408" s="284"/>
    </row>
    <row r="1409" spans="1:14" s="9" customFormat="1" x14ac:dyDescent="0.2">
      <c r="A1409" s="279"/>
      <c r="B1409" s="280"/>
      <c r="C1409" s="279"/>
      <c r="D1409" s="280"/>
      <c r="E1409" s="280"/>
      <c r="F1409" s="281"/>
      <c r="G1409" s="280"/>
      <c r="H1409" s="282"/>
      <c r="I1409" s="280"/>
      <c r="J1409" s="280"/>
      <c r="K1409" s="280"/>
      <c r="L1409" s="280"/>
      <c r="M1409" s="290"/>
      <c r="N1409" s="284"/>
    </row>
    <row r="1410" spans="1:14" s="9" customFormat="1" x14ac:dyDescent="0.2">
      <c r="A1410" s="279"/>
      <c r="B1410" s="280"/>
      <c r="C1410" s="279"/>
      <c r="D1410" s="280"/>
      <c r="E1410" s="280"/>
      <c r="F1410" s="281"/>
      <c r="G1410" s="280"/>
      <c r="H1410" s="282"/>
      <c r="I1410" s="280"/>
      <c r="J1410" s="280"/>
      <c r="K1410" s="280"/>
      <c r="L1410" s="280"/>
      <c r="M1410" s="290"/>
      <c r="N1410" s="284"/>
    </row>
    <row r="1411" spans="1:14" s="9" customFormat="1" x14ac:dyDescent="0.2">
      <c r="A1411" s="279"/>
      <c r="B1411" s="280"/>
      <c r="C1411" s="279"/>
      <c r="D1411" s="280"/>
      <c r="E1411" s="280"/>
      <c r="F1411" s="281"/>
      <c r="G1411" s="280"/>
      <c r="H1411" s="282"/>
      <c r="I1411" s="280"/>
      <c r="J1411" s="280"/>
      <c r="K1411" s="280"/>
      <c r="L1411" s="280"/>
      <c r="M1411" s="290"/>
      <c r="N1411" s="284"/>
    </row>
    <row r="1412" spans="1:14" s="9" customFormat="1" x14ac:dyDescent="0.2">
      <c r="A1412" s="279"/>
      <c r="B1412" s="280"/>
      <c r="C1412" s="279"/>
      <c r="D1412" s="280"/>
      <c r="E1412" s="280"/>
      <c r="F1412" s="281"/>
      <c r="G1412" s="280"/>
      <c r="H1412" s="282"/>
      <c r="I1412" s="280"/>
      <c r="J1412" s="280"/>
      <c r="K1412" s="280"/>
      <c r="L1412" s="280"/>
      <c r="M1412" s="290"/>
      <c r="N1412" s="284"/>
    </row>
    <row r="1413" spans="1:14" s="9" customFormat="1" x14ac:dyDescent="0.2">
      <c r="A1413" s="279"/>
      <c r="B1413" s="280"/>
      <c r="C1413" s="279"/>
      <c r="D1413" s="280"/>
      <c r="E1413" s="280"/>
      <c r="F1413" s="281"/>
      <c r="G1413" s="280"/>
      <c r="H1413" s="282"/>
      <c r="I1413" s="280"/>
      <c r="J1413" s="280"/>
      <c r="K1413" s="280"/>
      <c r="L1413" s="280"/>
      <c r="M1413" s="290"/>
      <c r="N1413" s="284"/>
    </row>
    <row r="1414" spans="1:14" s="9" customFormat="1" x14ac:dyDescent="0.2">
      <c r="A1414" s="279"/>
      <c r="B1414" s="280"/>
      <c r="C1414" s="279"/>
      <c r="D1414" s="280"/>
      <c r="E1414" s="280"/>
      <c r="F1414" s="281"/>
      <c r="G1414" s="280"/>
      <c r="H1414" s="282"/>
      <c r="I1414" s="280"/>
      <c r="J1414" s="280"/>
      <c r="K1414" s="280"/>
      <c r="L1414" s="280"/>
      <c r="M1414" s="290"/>
      <c r="N1414" s="284"/>
    </row>
    <row r="1415" spans="1:14" s="9" customFormat="1" x14ac:dyDescent="0.2">
      <c r="A1415" s="279"/>
      <c r="B1415" s="280"/>
      <c r="C1415" s="279"/>
      <c r="D1415" s="280"/>
      <c r="E1415" s="280"/>
      <c r="F1415" s="281"/>
      <c r="G1415" s="280"/>
      <c r="H1415" s="282"/>
      <c r="I1415" s="280"/>
      <c r="J1415" s="280"/>
      <c r="K1415" s="280"/>
      <c r="L1415" s="280"/>
      <c r="M1415" s="290"/>
      <c r="N1415" s="284"/>
    </row>
    <row r="1416" spans="1:14" s="9" customFormat="1" x14ac:dyDescent="0.2">
      <c r="A1416" s="279"/>
      <c r="B1416" s="280"/>
      <c r="C1416" s="279"/>
      <c r="D1416" s="280"/>
      <c r="E1416" s="280"/>
      <c r="F1416" s="281"/>
      <c r="G1416" s="280"/>
      <c r="H1416" s="282"/>
      <c r="I1416" s="280"/>
      <c r="J1416" s="280"/>
      <c r="K1416" s="280"/>
      <c r="L1416" s="280"/>
      <c r="M1416" s="290"/>
      <c r="N1416" s="284"/>
    </row>
    <row r="1417" spans="1:14" s="9" customFormat="1" x14ac:dyDescent="0.2">
      <c r="A1417" s="279"/>
      <c r="B1417" s="280"/>
      <c r="C1417" s="279"/>
      <c r="D1417" s="280"/>
      <c r="E1417" s="280"/>
      <c r="F1417" s="281"/>
      <c r="G1417" s="280"/>
      <c r="H1417" s="282"/>
      <c r="I1417" s="280"/>
      <c r="J1417" s="280"/>
      <c r="K1417" s="280"/>
      <c r="L1417" s="280"/>
      <c r="M1417" s="290"/>
      <c r="N1417" s="284"/>
    </row>
    <row r="1418" spans="1:14" s="9" customFormat="1" x14ac:dyDescent="0.2">
      <c r="A1418" s="279"/>
      <c r="B1418" s="280"/>
      <c r="C1418" s="279"/>
      <c r="D1418" s="280"/>
      <c r="E1418" s="280"/>
      <c r="F1418" s="281"/>
      <c r="G1418" s="280"/>
      <c r="H1418" s="282"/>
      <c r="I1418" s="280"/>
      <c r="J1418" s="280"/>
      <c r="K1418" s="280"/>
      <c r="L1418" s="280"/>
      <c r="M1418" s="290"/>
      <c r="N1418" s="284"/>
    </row>
    <row r="1419" spans="1:14" s="9" customFormat="1" x14ac:dyDescent="0.2">
      <c r="A1419" s="279"/>
      <c r="B1419" s="280"/>
      <c r="C1419" s="279"/>
      <c r="D1419" s="280"/>
      <c r="E1419" s="280"/>
      <c r="F1419" s="281"/>
      <c r="G1419" s="280"/>
      <c r="H1419" s="282"/>
      <c r="I1419" s="280"/>
      <c r="J1419" s="280"/>
      <c r="K1419" s="280"/>
      <c r="L1419" s="280"/>
      <c r="M1419" s="290"/>
      <c r="N1419" s="284"/>
    </row>
    <row r="1420" spans="1:14" s="9" customFormat="1" x14ac:dyDescent="0.2">
      <c r="A1420" s="279"/>
      <c r="B1420" s="280"/>
      <c r="C1420" s="279"/>
      <c r="D1420" s="280"/>
      <c r="E1420" s="280"/>
      <c r="F1420" s="281"/>
      <c r="G1420" s="280"/>
      <c r="H1420" s="282"/>
      <c r="I1420" s="280"/>
      <c r="J1420" s="280"/>
      <c r="K1420" s="280"/>
      <c r="L1420" s="280"/>
      <c r="M1420" s="290"/>
      <c r="N1420" s="284"/>
    </row>
    <row r="1421" spans="1:14" s="9" customFormat="1" x14ac:dyDescent="0.2">
      <c r="A1421" s="279"/>
      <c r="B1421" s="280"/>
      <c r="C1421" s="279"/>
      <c r="D1421" s="280"/>
      <c r="E1421" s="280"/>
      <c r="F1421" s="281"/>
      <c r="G1421" s="280"/>
      <c r="H1421" s="282"/>
      <c r="I1421" s="280"/>
      <c r="J1421" s="280"/>
      <c r="K1421" s="280"/>
      <c r="L1421" s="280"/>
      <c r="M1421" s="290"/>
      <c r="N1421" s="284"/>
    </row>
    <row r="1422" spans="1:14" s="9" customFormat="1" x14ac:dyDescent="0.2">
      <c r="A1422" s="279"/>
      <c r="B1422" s="280"/>
      <c r="C1422" s="279"/>
      <c r="D1422" s="280"/>
      <c r="E1422" s="280"/>
      <c r="F1422" s="281"/>
      <c r="G1422" s="280"/>
      <c r="H1422" s="282"/>
      <c r="I1422" s="280"/>
      <c r="J1422" s="280"/>
      <c r="K1422" s="280"/>
      <c r="L1422" s="280"/>
      <c r="M1422" s="290"/>
      <c r="N1422" s="284"/>
    </row>
    <row r="1423" spans="1:14" s="9" customFormat="1" x14ac:dyDescent="0.2">
      <c r="A1423" s="279"/>
      <c r="B1423" s="280"/>
      <c r="C1423" s="279"/>
      <c r="D1423" s="280"/>
      <c r="E1423" s="280"/>
      <c r="F1423" s="281"/>
      <c r="G1423" s="280"/>
      <c r="H1423" s="282"/>
      <c r="I1423" s="280"/>
      <c r="J1423" s="280"/>
      <c r="K1423" s="280"/>
      <c r="L1423" s="280"/>
      <c r="M1423" s="290"/>
      <c r="N1423" s="284"/>
    </row>
    <row r="1424" spans="1:14" s="9" customFormat="1" x14ac:dyDescent="0.2">
      <c r="A1424" s="279"/>
      <c r="B1424" s="280"/>
      <c r="C1424" s="279"/>
      <c r="D1424" s="280"/>
      <c r="E1424" s="280"/>
      <c r="F1424" s="281"/>
      <c r="G1424" s="280"/>
      <c r="H1424" s="282"/>
      <c r="I1424" s="280"/>
      <c r="J1424" s="280"/>
      <c r="K1424" s="280"/>
      <c r="L1424" s="280"/>
      <c r="M1424" s="290"/>
      <c r="N1424" s="284"/>
    </row>
    <row r="1425" spans="1:14" s="9" customFormat="1" x14ac:dyDescent="0.2">
      <c r="A1425" s="279"/>
      <c r="B1425" s="280"/>
      <c r="C1425" s="279"/>
      <c r="D1425" s="280"/>
      <c r="E1425" s="280"/>
      <c r="F1425" s="281"/>
      <c r="G1425" s="280"/>
      <c r="H1425" s="282"/>
      <c r="I1425" s="280"/>
      <c r="J1425" s="280"/>
      <c r="K1425" s="280"/>
      <c r="L1425" s="280"/>
      <c r="M1425" s="290"/>
      <c r="N1425" s="284"/>
    </row>
    <row r="1426" spans="1:14" s="9" customFormat="1" x14ac:dyDescent="0.2">
      <c r="A1426" s="279"/>
      <c r="B1426" s="280"/>
      <c r="C1426" s="279"/>
      <c r="D1426" s="280"/>
      <c r="E1426" s="280"/>
      <c r="F1426" s="281"/>
      <c r="G1426" s="280"/>
      <c r="H1426" s="282"/>
      <c r="I1426" s="280"/>
      <c r="J1426" s="280"/>
      <c r="K1426" s="280"/>
      <c r="L1426" s="280"/>
      <c r="M1426" s="290"/>
      <c r="N1426" s="284"/>
    </row>
    <row r="1427" spans="1:14" s="9" customFormat="1" x14ac:dyDescent="0.2">
      <c r="A1427" s="279"/>
      <c r="B1427" s="280"/>
      <c r="C1427" s="279"/>
      <c r="D1427" s="280"/>
      <c r="E1427" s="280"/>
      <c r="F1427" s="281"/>
      <c r="G1427" s="280"/>
      <c r="H1427" s="282"/>
      <c r="I1427" s="280"/>
      <c r="J1427" s="280"/>
      <c r="K1427" s="280"/>
      <c r="L1427" s="280"/>
      <c r="M1427" s="290"/>
      <c r="N1427" s="284"/>
    </row>
    <row r="1428" spans="1:14" s="9" customFormat="1" x14ac:dyDescent="0.2">
      <c r="A1428" s="279"/>
      <c r="B1428" s="280"/>
      <c r="C1428" s="279"/>
      <c r="D1428" s="280"/>
      <c r="E1428" s="280"/>
      <c r="F1428" s="281"/>
      <c r="G1428" s="280"/>
      <c r="H1428" s="282"/>
      <c r="I1428" s="280"/>
      <c r="J1428" s="280"/>
      <c r="K1428" s="280"/>
      <c r="L1428" s="280"/>
      <c r="M1428" s="290"/>
      <c r="N1428" s="284"/>
    </row>
    <row r="1429" spans="1:14" s="9" customFormat="1" x14ac:dyDescent="0.2">
      <c r="A1429" s="279"/>
      <c r="B1429" s="280"/>
      <c r="C1429" s="279"/>
      <c r="D1429" s="280"/>
      <c r="E1429" s="280"/>
      <c r="F1429" s="281"/>
      <c r="G1429" s="280"/>
      <c r="H1429" s="282"/>
      <c r="I1429" s="280"/>
      <c r="J1429" s="280"/>
      <c r="K1429" s="280"/>
      <c r="L1429" s="280"/>
      <c r="M1429" s="290"/>
      <c r="N1429" s="284"/>
    </row>
    <row r="1430" spans="1:14" s="9" customFormat="1" x14ac:dyDescent="0.2">
      <c r="A1430" s="279"/>
      <c r="B1430" s="280"/>
      <c r="C1430" s="279"/>
      <c r="D1430" s="280"/>
      <c r="E1430" s="280"/>
      <c r="F1430" s="281"/>
      <c r="G1430" s="280"/>
      <c r="H1430" s="282"/>
      <c r="I1430" s="280"/>
      <c r="J1430" s="280"/>
      <c r="K1430" s="280"/>
      <c r="L1430" s="280"/>
      <c r="M1430" s="290"/>
      <c r="N1430" s="284"/>
    </row>
    <row r="1431" spans="1:14" s="9" customFormat="1" x14ac:dyDescent="0.2">
      <c r="A1431" s="279"/>
      <c r="B1431" s="280"/>
      <c r="C1431" s="279"/>
      <c r="D1431" s="280"/>
      <c r="E1431" s="280"/>
      <c r="F1431" s="281"/>
      <c r="G1431" s="280"/>
      <c r="H1431" s="282"/>
      <c r="I1431" s="280"/>
      <c r="J1431" s="280"/>
      <c r="K1431" s="280"/>
      <c r="L1431" s="280"/>
      <c r="M1431" s="290"/>
      <c r="N1431" s="284"/>
    </row>
    <row r="1432" spans="1:14" s="9" customFormat="1" x14ac:dyDescent="0.2">
      <c r="A1432" s="279"/>
      <c r="B1432" s="280"/>
      <c r="C1432" s="279"/>
      <c r="D1432" s="280"/>
      <c r="E1432" s="280"/>
      <c r="F1432" s="281"/>
      <c r="G1432" s="280"/>
      <c r="H1432" s="282"/>
      <c r="I1432" s="280"/>
      <c r="J1432" s="280"/>
      <c r="K1432" s="280"/>
      <c r="L1432" s="280"/>
      <c r="M1432" s="290"/>
      <c r="N1432" s="284"/>
    </row>
    <row r="1433" spans="1:14" s="9" customFormat="1" x14ac:dyDescent="0.2">
      <c r="A1433" s="279"/>
      <c r="B1433" s="280"/>
      <c r="C1433" s="279"/>
      <c r="D1433" s="280"/>
      <c r="E1433" s="280"/>
      <c r="F1433" s="281"/>
      <c r="G1433" s="280"/>
      <c r="H1433" s="282"/>
      <c r="I1433" s="280"/>
      <c r="J1433" s="280"/>
      <c r="K1433" s="280"/>
      <c r="L1433" s="280"/>
      <c r="M1433" s="290"/>
      <c r="N1433" s="284"/>
    </row>
    <row r="1434" spans="1:14" s="9" customFormat="1" x14ac:dyDescent="0.2">
      <c r="A1434" s="279"/>
      <c r="B1434" s="280"/>
      <c r="C1434" s="279"/>
      <c r="D1434" s="280"/>
      <c r="E1434" s="280"/>
      <c r="F1434" s="281"/>
      <c r="G1434" s="280"/>
      <c r="H1434" s="282"/>
      <c r="I1434" s="280"/>
      <c r="J1434" s="280"/>
      <c r="K1434" s="280"/>
      <c r="L1434" s="280"/>
      <c r="M1434" s="290"/>
      <c r="N1434" s="284"/>
    </row>
    <row r="1435" spans="1:14" s="9" customFormat="1" x14ac:dyDescent="0.2">
      <c r="A1435" s="279"/>
      <c r="B1435" s="280"/>
      <c r="C1435" s="279"/>
      <c r="D1435" s="280"/>
      <c r="E1435" s="280"/>
      <c r="F1435" s="281"/>
      <c r="G1435" s="280"/>
      <c r="H1435" s="282"/>
      <c r="I1435" s="280"/>
      <c r="J1435" s="280"/>
      <c r="K1435" s="280"/>
      <c r="L1435" s="280"/>
      <c r="M1435" s="290"/>
      <c r="N1435" s="284"/>
    </row>
    <row r="1436" spans="1:14" s="9" customFormat="1" x14ac:dyDescent="0.2">
      <c r="A1436" s="279"/>
      <c r="B1436" s="280"/>
      <c r="C1436" s="279"/>
      <c r="D1436" s="280"/>
      <c r="E1436" s="280"/>
      <c r="F1436" s="281"/>
      <c r="G1436" s="280"/>
      <c r="H1436" s="282"/>
      <c r="I1436" s="280"/>
      <c r="J1436" s="280"/>
      <c r="K1436" s="280"/>
      <c r="L1436" s="280"/>
      <c r="M1436" s="290"/>
      <c r="N1436" s="284"/>
    </row>
    <row r="1437" spans="1:14" s="9" customFormat="1" x14ac:dyDescent="0.2">
      <c r="A1437" s="279"/>
      <c r="B1437" s="280"/>
      <c r="C1437" s="279"/>
      <c r="D1437" s="280"/>
      <c r="E1437" s="280"/>
      <c r="F1437" s="281"/>
      <c r="G1437" s="280"/>
      <c r="H1437" s="282"/>
      <c r="I1437" s="280"/>
      <c r="J1437" s="280"/>
      <c r="K1437" s="280"/>
      <c r="L1437" s="280"/>
      <c r="M1437" s="290"/>
      <c r="N1437" s="284"/>
    </row>
    <row r="1438" spans="1:14" s="9" customFormat="1" x14ac:dyDescent="0.2">
      <c r="A1438" s="279"/>
      <c r="B1438" s="280"/>
      <c r="C1438" s="279"/>
      <c r="D1438" s="280"/>
      <c r="E1438" s="280"/>
      <c r="F1438" s="281"/>
      <c r="G1438" s="280"/>
      <c r="H1438" s="282"/>
      <c r="I1438" s="280"/>
      <c r="J1438" s="280"/>
      <c r="K1438" s="280"/>
      <c r="L1438" s="280"/>
      <c r="M1438" s="290"/>
      <c r="N1438" s="284"/>
    </row>
    <row r="1439" spans="1:14" s="9" customFormat="1" x14ac:dyDescent="0.2">
      <c r="A1439" s="279"/>
      <c r="B1439" s="280"/>
      <c r="C1439" s="279"/>
      <c r="D1439" s="280"/>
      <c r="E1439" s="280"/>
      <c r="F1439" s="281"/>
      <c r="G1439" s="280"/>
      <c r="H1439" s="282"/>
      <c r="I1439" s="280"/>
      <c r="J1439" s="280"/>
      <c r="K1439" s="280"/>
      <c r="L1439" s="280"/>
      <c r="M1439" s="290"/>
      <c r="N1439" s="284"/>
    </row>
    <row r="1440" spans="1:14" s="9" customFormat="1" x14ac:dyDescent="0.2">
      <c r="A1440" s="279"/>
      <c r="B1440" s="280"/>
      <c r="C1440" s="279"/>
      <c r="D1440" s="280"/>
      <c r="E1440" s="280"/>
      <c r="F1440" s="281"/>
      <c r="G1440" s="280"/>
      <c r="H1440" s="282"/>
      <c r="I1440" s="280"/>
      <c r="J1440" s="280"/>
      <c r="K1440" s="280"/>
      <c r="L1440" s="280"/>
      <c r="M1440" s="290"/>
      <c r="N1440" s="284"/>
    </row>
    <row r="1441" spans="1:14" s="9" customFormat="1" x14ac:dyDescent="0.2">
      <c r="A1441" s="279"/>
      <c r="B1441" s="280"/>
      <c r="C1441" s="279"/>
      <c r="D1441" s="280"/>
      <c r="E1441" s="280"/>
      <c r="F1441" s="281"/>
      <c r="G1441" s="280"/>
      <c r="H1441" s="282"/>
      <c r="I1441" s="280"/>
      <c r="J1441" s="280"/>
      <c r="K1441" s="280"/>
      <c r="L1441" s="280"/>
      <c r="M1441" s="290"/>
      <c r="N1441" s="284"/>
    </row>
    <row r="1442" spans="1:14" s="9" customFormat="1" x14ac:dyDescent="0.2">
      <c r="A1442" s="279"/>
      <c r="B1442" s="280"/>
      <c r="C1442" s="279"/>
      <c r="D1442" s="280"/>
      <c r="E1442" s="280"/>
      <c r="F1442" s="281"/>
      <c r="G1442" s="280"/>
      <c r="H1442" s="282"/>
      <c r="I1442" s="280"/>
      <c r="J1442" s="280"/>
      <c r="K1442" s="280"/>
      <c r="L1442" s="280"/>
      <c r="M1442" s="290"/>
      <c r="N1442" s="284"/>
    </row>
    <row r="1443" spans="1:14" s="9" customFormat="1" x14ac:dyDescent="0.2">
      <c r="A1443" s="279"/>
      <c r="B1443" s="280"/>
      <c r="C1443" s="279"/>
      <c r="D1443" s="280"/>
      <c r="E1443" s="280"/>
      <c r="F1443" s="281"/>
      <c r="G1443" s="280"/>
      <c r="H1443" s="282"/>
      <c r="I1443" s="280"/>
      <c r="J1443" s="280"/>
      <c r="K1443" s="280"/>
      <c r="L1443" s="280"/>
      <c r="M1443" s="290"/>
      <c r="N1443" s="284"/>
    </row>
    <row r="1444" spans="1:14" s="9" customFormat="1" x14ac:dyDescent="0.2">
      <c r="A1444" s="279"/>
      <c r="B1444" s="280"/>
      <c r="C1444" s="279"/>
      <c r="D1444" s="280"/>
      <c r="E1444" s="280"/>
      <c r="F1444" s="281"/>
      <c r="G1444" s="280"/>
      <c r="H1444" s="282"/>
      <c r="I1444" s="280"/>
      <c r="J1444" s="280"/>
      <c r="K1444" s="280"/>
      <c r="L1444" s="280"/>
      <c r="M1444" s="290"/>
      <c r="N1444" s="284"/>
    </row>
    <row r="1445" spans="1:14" s="9" customFormat="1" x14ac:dyDescent="0.2">
      <c r="A1445" s="279"/>
      <c r="B1445" s="280"/>
      <c r="C1445" s="279"/>
      <c r="D1445" s="280"/>
      <c r="E1445" s="280"/>
      <c r="F1445" s="281"/>
      <c r="G1445" s="280"/>
      <c r="H1445" s="282"/>
      <c r="I1445" s="280"/>
      <c r="J1445" s="280"/>
      <c r="K1445" s="280"/>
      <c r="L1445" s="280"/>
      <c r="M1445" s="290"/>
      <c r="N1445" s="284"/>
    </row>
    <row r="1446" spans="1:14" s="9" customFormat="1" x14ac:dyDescent="0.2">
      <c r="A1446" s="279"/>
      <c r="B1446" s="280"/>
      <c r="C1446" s="279"/>
      <c r="D1446" s="280"/>
      <c r="E1446" s="280"/>
      <c r="F1446" s="281"/>
      <c r="G1446" s="280"/>
      <c r="H1446" s="282"/>
      <c r="I1446" s="280"/>
      <c r="J1446" s="280"/>
      <c r="K1446" s="280"/>
      <c r="L1446" s="280"/>
      <c r="M1446" s="290"/>
      <c r="N1446" s="284"/>
    </row>
    <row r="1447" spans="1:14" s="9" customFormat="1" x14ac:dyDescent="0.2">
      <c r="A1447" s="279"/>
      <c r="B1447" s="280"/>
      <c r="C1447" s="279"/>
      <c r="D1447" s="280"/>
      <c r="E1447" s="280"/>
      <c r="F1447" s="281"/>
      <c r="G1447" s="280"/>
      <c r="H1447" s="282"/>
      <c r="I1447" s="280"/>
      <c r="J1447" s="280"/>
      <c r="K1447" s="280"/>
      <c r="L1447" s="280"/>
      <c r="M1447" s="290"/>
      <c r="N1447" s="284"/>
    </row>
    <row r="1448" spans="1:14" s="9" customFormat="1" x14ac:dyDescent="0.2">
      <c r="A1448" s="279"/>
      <c r="B1448" s="280"/>
      <c r="C1448" s="279"/>
      <c r="D1448" s="280"/>
      <c r="E1448" s="280"/>
      <c r="F1448" s="281"/>
      <c r="G1448" s="280"/>
      <c r="H1448" s="282"/>
      <c r="I1448" s="280"/>
      <c r="J1448" s="280"/>
      <c r="K1448" s="280"/>
      <c r="L1448" s="280"/>
      <c r="M1448" s="290"/>
      <c r="N1448" s="284"/>
    </row>
    <row r="1449" spans="1:14" s="9" customFormat="1" x14ac:dyDescent="0.2">
      <c r="A1449" s="279"/>
      <c r="B1449" s="280"/>
      <c r="C1449" s="279"/>
      <c r="D1449" s="280"/>
      <c r="E1449" s="280"/>
      <c r="F1449" s="281"/>
      <c r="G1449" s="280"/>
      <c r="H1449" s="282"/>
      <c r="I1449" s="280"/>
      <c r="J1449" s="280"/>
      <c r="K1449" s="280"/>
      <c r="L1449" s="280"/>
      <c r="M1449" s="290"/>
      <c r="N1449" s="284"/>
    </row>
    <row r="1450" spans="1:14" s="9" customFormat="1" x14ac:dyDescent="0.2">
      <c r="A1450" s="279"/>
      <c r="B1450" s="280"/>
      <c r="C1450" s="279"/>
      <c r="D1450" s="280"/>
      <c r="E1450" s="280"/>
      <c r="F1450" s="281"/>
      <c r="G1450" s="280"/>
      <c r="H1450" s="282"/>
      <c r="I1450" s="280"/>
      <c r="J1450" s="280"/>
      <c r="K1450" s="280"/>
      <c r="L1450" s="280"/>
      <c r="M1450" s="290"/>
      <c r="N1450" s="284"/>
    </row>
    <row r="1451" spans="1:14" s="9" customFormat="1" x14ac:dyDescent="0.2">
      <c r="A1451" s="279"/>
      <c r="B1451" s="280"/>
      <c r="C1451" s="279"/>
      <c r="D1451" s="280"/>
      <c r="E1451" s="280"/>
      <c r="F1451" s="281"/>
      <c r="G1451" s="280"/>
      <c r="H1451" s="282"/>
      <c r="I1451" s="280"/>
      <c r="J1451" s="280"/>
      <c r="K1451" s="280"/>
      <c r="L1451" s="280"/>
      <c r="M1451" s="290"/>
      <c r="N1451" s="284"/>
    </row>
    <row r="1452" spans="1:14" s="9" customFormat="1" x14ac:dyDescent="0.2">
      <c r="A1452" s="279"/>
      <c r="B1452" s="280"/>
      <c r="C1452" s="279"/>
      <c r="D1452" s="280"/>
      <c r="E1452" s="280"/>
      <c r="F1452" s="281"/>
      <c r="G1452" s="280"/>
      <c r="H1452" s="282"/>
      <c r="I1452" s="280"/>
      <c r="J1452" s="280"/>
      <c r="K1452" s="280"/>
      <c r="L1452" s="280"/>
      <c r="M1452" s="290"/>
      <c r="N1452" s="284"/>
    </row>
    <row r="1453" spans="1:14" s="9" customFormat="1" x14ac:dyDescent="0.2">
      <c r="A1453" s="279"/>
      <c r="B1453" s="280"/>
      <c r="C1453" s="279"/>
      <c r="D1453" s="280"/>
      <c r="E1453" s="280"/>
      <c r="F1453" s="281"/>
      <c r="G1453" s="280"/>
      <c r="H1453" s="282"/>
      <c r="I1453" s="280"/>
      <c r="J1453" s="280"/>
      <c r="K1453" s="280"/>
      <c r="L1453" s="280"/>
      <c r="M1453" s="290"/>
      <c r="N1453" s="284"/>
    </row>
    <row r="1454" spans="1:14" s="9" customFormat="1" x14ac:dyDescent="0.2">
      <c r="A1454" s="279"/>
      <c r="B1454" s="280"/>
      <c r="C1454" s="279"/>
      <c r="D1454" s="280"/>
      <c r="E1454" s="280"/>
      <c r="F1454" s="281"/>
      <c r="G1454" s="280"/>
      <c r="H1454" s="282"/>
      <c r="I1454" s="280"/>
      <c r="J1454" s="280"/>
      <c r="K1454" s="280"/>
      <c r="L1454" s="280"/>
      <c r="M1454" s="290"/>
      <c r="N1454" s="284"/>
    </row>
    <row r="1455" spans="1:14" s="9" customFormat="1" x14ac:dyDescent="0.2">
      <c r="A1455" s="279"/>
      <c r="B1455" s="280"/>
      <c r="C1455" s="279"/>
      <c r="D1455" s="280"/>
      <c r="E1455" s="280"/>
      <c r="F1455" s="281"/>
      <c r="G1455" s="280"/>
      <c r="H1455" s="282"/>
      <c r="I1455" s="280"/>
      <c r="J1455" s="280"/>
      <c r="K1455" s="280"/>
      <c r="L1455" s="280"/>
      <c r="M1455" s="290"/>
      <c r="N1455" s="284"/>
    </row>
    <row r="1456" spans="1:14" s="9" customFormat="1" x14ac:dyDescent="0.2">
      <c r="A1456" s="279"/>
      <c r="B1456" s="280"/>
      <c r="C1456" s="279"/>
      <c r="D1456" s="280"/>
      <c r="E1456" s="280"/>
      <c r="F1456" s="281"/>
      <c r="G1456" s="280"/>
      <c r="H1456" s="282"/>
      <c r="I1456" s="280"/>
      <c r="J1456" s="280"/>
      <c r="K1456" s="280"/>
      <c r="L1456" s="280"/>
      <c r="M1456" s="290"/>
      <c r="N1456" s="284"/>
    </row>
    <row r="1457" spans="1:14" s="9" customFormat="1" x14ac:dyDescent="0.2">
      <c r="A1457" s="279"/>
      <c r="B1457" s="280"/>
      <c r="C1457" s="279"/>
      <c r="D1457" s="280"/>
      <c r="E1457" s="280"/>
      <c r="F1457" s="281"/>
      <c r="G1457" s="280"/>
      <c r="H1457" s="282"/>
      <c r="I1457" s="280"/>
      <c r="J1457" s="280"/>
      <c r="K1457" s="280"/>
      <c r="L1457" s="280"/>
      <c r="M1457" s="290"/>
      <c r="N1457" s="284"/>
    </row>
    <row r="1458" spans="1:14" s="9" customFormat="1" x14ac:dyDescent="0.2">
      <c r="A1458" s="279"/>
      <c r="B1458" s="280"/>
      <c r="C1458" s="279"/>
      <c r="D1458" s="280"/>
      <c r="E1458" s="280"/>
      <c r="F1458" s="281"/>
      <c r="G1458" s="280"/>
      <c r="H1458" s="282"/>
      <c r="I1458" s="280"/>
      <c r="J1458" s="280"/>
      <c r="K1458" s="280"/>
      <c r="L1458" s="280"/>
      <c r="M1458" s="290"/>
      <c r="N1458" s="284"/>
    </row>
    <row r="1459" spans="1:14" s="9" customFormat="1" x14ac:dyDescent="0.2">
      <c r="A1459" s="279"/>
      <c r="B1459" s="280"/>
      <c r="C1459" s="279"/>
      <c r="D1459" s="280"/>
      <c r="E1459" s="280"/>
      <c r="F1459" s="281"/>
      <c r="G1459" s="280"/>
      <c r="H1459" s="282"/>
      <c r="I1459" s="280"/>
      <c r="J1459" s="280"/>
      <c r="K1459" s="280"/>
      <c r="L1459" s="280"/>
      <c r="M1459" s="290"/>
      <c r="N1459" s="284"/>
    </row>
    <row r="1460" spans="1:14" s="9" customFormat="1" x14ac:dyDescent="0.2">
      <c r="A1460" s="279"/>
      <c r="B1460" s="280"/>
      <c r="C1460" s="279"/>
      <c r="D1460" s="280"/>
      <c r="E1460" s="280"/>
      <c r="F1460" s="281"/>
      <c r="G1460" s="280"/>
      <c r="H1460" s="282"/>
      <c r="I1460" s="280"/>
      <c r="J1460" s="280"/>
      <c r="K1460" s="280"/>
      <c r="L1460" s="280"/>
      <c r="M1460" s="290"/>
      <c r="N1460" s="284"/>
    </row>
    <row r="1461" spans="1:14" s="9" customFormat="1" x14ac:dyDescent="0.2">
      <c r="A1461" s="279"/>
      <c r="B1461" s="280"/>
      <c r="C1461" s="279"/>
      <c r="D1461" s="280"/>
      <c r="E1461" s="280"/>
      <c r="F1461" s="281"/>
      <c r="G1461" s="280"/>
      <c r="H1461" s="282"/>
      <c r="I1461" s="280"/>
      <c r="J1461" s="280"/>
      <c r="K1461" s="280"/>
      <c r="L1461" s="280"/>
      <c r="M1461" s="290"/>
      <c r="N1461" s="284"/>
    </row>
    <row r="1462" spans="1:14" s="9" customFormat="1" x14ac:dyDescent="0.2">
      <c r="A1462" s="279"/>
      <c r="B1462" s="280"/>
      <c r="C1462" s="279"/>
      <c r="D1462" s="280"/>
      <c r="E1462" s="280"/>
      <c r="F1462" s="281"/>
      <c r="G1462" s="280"/>
      <c r="H1462" s="282"/>
      <c r="I1462" s="280"/>
      <c r="J1462" s="280"/>
      <c r="K1462" s="280"/>
      <c r="L1462" s="280"/>
      <c r="M1462" s="290"/>
      <c r="N1462" s="284"/>
    </row>
    <row r="1463" spans="1:14" s="9" customFormat="1" x14ac:dyDescent="0.2">
      <c r="A1463" s="279"/>
      <c r="B1463" s="280"/>
      <c r="C1463" s="279"/>
      <c r="D1463" s="280"/>
      <c r="E1463" s="280"/>
      <c r="F1463" s="281"/>
      <c r="G1463" s="280"/>
      <c r="H1463" s="282"/>
      <c r="I1463" s="280"/>
      <c r="J1463" s="280"/>
      <c r="K1463" s="280"/>
      <c r="L1463" s="280"/>
      <c r="M1463" s="290"/>
      <c r="N1463" s="284"/>
    </row>
    <row r="1464" spans="1:14" s="9" customFormat="1" x14ac:dyDescent="0.2">
      <c r="A1464" s="279"/>
      <c r="B1464" s="280"/>
      <c r="C1464" s="279"/>
      <c r="D1464" s="280"/>
      <c r="E1464" s="280"/>
      <c r="F1464" s="281"/>
      <c r="G1464" s="280"/>
      <c r="H1464" s="282"/>
      <c r="I1464" s="280"/>
      <c r="J1464" s="280"/>
      <c r="K1464" s="280"/>
      <c r="L1464" s="280"/>
      <c r="M1464" s="290"/>
      <c r="N1464" s="284"/>
    </row>
    <row r="1465" spans="1:14" s="9" customFormat="1" x14ac:dyDescent="0.2">
      <c r="A1465" s="279"/>
      <c r="B1465" s="280"/>
      <c r="C1465" s="279"/>
      <c r="D1465" s="280"/>
      <c r="E1465" s="280"/>
      <c r="F1465" s="281"/>
      <c r="G1465" s="280"/>
      <c r="H1465" s="282"/>
      <c r="I1465" s="280"/>
      <c r="J1465" s="280"/>
      <c r="K1465" s="280"/>
      <c r="L1465" s="280"/>
      <c r="M1465" s="290"/>
      <c r="N1465" s="284"/>
    </row>
    <row r="1466" spans="1:14" s="9" customFormat="1" x14ac:dyDescent="0.2">
      <c r="A1466" s="279"/>
      <c r="B1466" s="280"/>
      <c r="C1466" s="279"/>
      <c r="D1466" s="280"/>
      <c r="E1466" s="280"/>
      <c r="F1466" s="281"/>
      <c r="G1466" s="280"/>
      <c r="H1466" s="282"/>
      <c r="I1466" s="280"/>
      <c r="J1466" s="280"/>
      <c r="K1466" s="280"/>
      <c r="L1466" s="280"/>
      <c r="M1466" s="290"/>
      <c r="N1466" s="284"/>
    </row>
    <row r="1467" spans="1:14" s="9" customFormat="1" x14ac:dyDescent="0.2">
      <c r="A1467" s="279"/>
      <c r="B1467" s="280"/>
      <c r="C1467" s="279"/>
      <c r="D1467" s="280"/>
      <c r="E1467" s="280"/>
      <c r="F1467" s="281"/>
      <c r="G1467" s="280"/>
      <c r="H1467" s="282"/>
      <c r="I1467" s="280"/>
      <c r="J1467" s="280"/>
      <c r="K1467" s="280"/>
      <c r="L1467" s="280"/>
      <c r="M1467" s="290"/>
      <c r="N1467" s="284"/>
    </row>
    <row r="1468" spans="1:14" s="9" customFormat="1" x14ac:dyDescent="0.2">
      <c r="A1468" s="279"/>
      <c r="B1468" s="280"/>
      <c r="C1468" s="279"/>
      <c r="D1468" s="280"/>
      <c r="E1468" s="280"/>
      <c r="F1468" s="281"/>
      <c r="G1468" s="280"/>
      <c r="H1468" s="282"/>
      <c r="I1468" s="280"/>
      <c r="J1468" s="280"/>
      <c r="K1468" s="280"/>
      <c r="L1468" s="280"/>
      <c r="M1468" s="290"/>
      <c r="N1468" s="284"/>
    </row>
    <row r="1469" spans="1:14" s="9" customFormat="1" x14ac:dyDescent="0.2">
      <c r="A1469" s="279"/>
      <c r="B1469" s="280"/>
      <c r="C1469" s="279"/>
      <c r="D1469" s="280"/>
      <c r="E1469" s="280"/>
      <c r="F1469" s="281"/>
      <c r="G1469" s="280"/>
      <c r="H1469" s="282"/>
      <c r="I1469" s="280"/>
      <c r="J1469" s="280"/>
      <c r="K1469" s="280"/>
      <c r="L1469" s="280"/>
      <c r="M1469" s="290"/>
      <c r="N1469" s="284"/>
    </row>
    <row r="1470" spans="1:14" s="9" customFormat="1" x14ac:dyDescent="0.2">
      <c r="A1470" s="279"/>
      <c r="B1470" s="280"/>
      <c r="C1470" s="279"/>
      <c r="D1470" s="280"/>
      <c r="E1470" s="280"/>
      <c r="F1470" s="281"/>
      <c r="G1470" s="280"/>
      <c r="H1470" s="282"/>
      <c r="I1470" s="280"/>
      <c r="J1470" s="280"/>
      <c r="K1470" s="280"/>
      <c r="L1470" s="280"/>
      <c r="M1470" s="290"/>
      <c r="N1470" s="284"/>
    </row>
    <row r="1471" spans="1:14" s="9" customFormat="1" x14ac:dyDescent="0.2">
      <c r="A1471" s="279"/>
      <c r="B1471" s="280"/>
      <c r="C1471" s="279"/>
      <c r="D1471" s="280"/>
      <c r="E1471" s="280"/>
      <c r="F1471" s="281"/>
      <c r="G1471" s="280"/>
      <c r="H1471" s="282"/>
      <c r="I1471" s="280"/>
      <c r="J1471" s="280"/>
      <c r="K1471" s="280"/>
      <c r="L1471" s="280"/>
      <c r="M1471" s="290"/>
      <c r="N1471" s="284"/>
    </row>
    <row r="1472" spans="1:14" s="9" customFormat="1" x14ac:dyDescent="0.2">
      <c r="A1472" s="279"/>
      <c r="B1472" s="280"/>
      <c r="C1472" s="279"/>
      <c r="D1472" s="280"/>
      <c r="E1472" s="280"/>
      <c r="F1472" s="281"/>
      <c r="G1472" s="280"/>
      <c r="H1472" s="282"/>
      <c r="I1472" s="280"/>
      <c r="J1472" s="280"/>
      <c r="K1472" s="280"/>
      <c r="L1472" s="280"/>
      <c r="M1472" s="290"/>
      <c r="N1472" s="284"/>
    </row>
    <row r="1473" spans="1:14" s="9" customFormat="1" x14ac:dyDescent="0.2">
      <c r="A1473" s="279"/>
      <c r="B1473" s="280"/>
      <c r="C1473" s="279"/>
      <c r="D1473" s="280"/>
      <c r="E1473" s="280"/>
      <c r="F1473" s="281"/>
      <c r="G1473" s="280"/>
      <c r="H1473" s="282"/>
      <c r="I1473" s="280"/>
      <c r="J1473" s="280"/>
      <c r="K1473" s="280"/>
      <c r="L1473" s="280"/>
      <c r="M1473" s="290"/>
      <c r="N1473" s="284"/>
    </row>
    <row r="1474" spans="1:14" s="9" customFormat="1" x14ac:dyDescent="0.2">
      <c r="A1474" s="279"/>
      <c r="B1474" s="280"/>
      <c r="C1474" s="279"/>
      <c r="D1474" s="280"/>
      <c r="E1474" s="280"/>
      <c r="F1474" s="281"/>
      <c r="G1474" s="280"/>
      <c r="H1474" s="282"/>
      <c r="I1474" s="280"/>
      <c r="J1474" s="280"/>
      <c r="K1474" s="280"/>
      <c r="L1474" s="280"/>
      <c r="M1474" s="290"/>
      <c r="N1474" s="284"/>
    </row>
    <row r="1475" spans="1:14" s="9" customFormat="1" x14ac:dyDescent="0.2">
      <c r="A1475" s="279"/>
      <c r="B1475" s="280"/>
      <c r="C1475" s="279"/>
      <c r="D1475" s="280"/>
      <c r="E1475" s="280"/>
      <c r="F1475" s="281"/>
      <c r="G1475" s="280"/>
      <c r="H1475" s="282"/>
      <c r="I1475" s="280"/>
      <c r="J1475" s="280"/>
      <c r="K1475" s="280"/>
      <c r="L1475" s="280"/>
      <c r="M1475" s="290"/>
      <c r="N1475" s="284"/>
    </row>
    <row r="1476" spans="1:14" s="9" customFormat="1" x14ac:dyDescent="0.2">
      <c r="A1476" s="279"/>
      <c r="B1476" s="280"/>
      <c r="C1476" s="279"/>
      <c r="D1476" s="280"/>
      <c r="E1476" s="280"/>
      <c r="F1476" s="281"/>
      <c r="G1476" s="280"/>
      <c r="H1476" s="282"/>
      <c r="I1476" s="280"/>
      <c r="J1476" s="280"/>
      <c r="K1476" s="280"/>
      <c r="L1476" s="280"/>
      <c r="M1476" s="290"/>
      <c r="N1476" s="284"/>
    </row>
    <row r="1477" spans="1:14" s="9" customFormat="1" x14ac:dyDescent="0.2">
      <c r="A1477" s="279"/>
      <c r="B1477" s="280"/>
      <c r="C1477" s="279"/>
      <c r="D1477" s="280"/>
      <c r="E1477" s="280"/>
      <c r="F1477" s="281"/>
      <c r="G1477" s="280"/>
      <c r="H1477" s="282"/>
      <c r="I1477" s="280"/>
      <c r="J1477" s="280"/>
      <c r="K1477" s="280"/>
      <c r="L1477" s="280"/>
      <c r="M1477" s="290"/>
      <c r="N1477" s="284"/>
    </row>
    <row r="1478" spans="1:14" s="9" customFormat="1" x14ac:dyDescent="0.2">
      <c r="A1478" s="279"/>
      <c r="B1478" s="280"/>
      <c r="C1478" s="279"/>
      <c r="D1478" s="280"/>
      <c r="E1478" s="280"/>
      <c r="F1478" s="281"/>
      <c r="G1478" s="280"/>
      <c r="H1478" s="282"/>
      <c r="I1478" s="280"/>
      <c r="J1478" s="280"/>
      <c r="K1478" s="280"/>
      <c r="L1478" s="280"/>
      <c r="M1478" s="290"/>
      <c r="N1478" s="284"/>
    </row>
    <row r="1479" spans="1:14" s="9" customFormat="1" x14ac:dyDescent="0.2">
      <c r="A1479" s="279"/>
      <c r="B1479" s="280"/>
      <c r="C1479" s="279"/>
      <c r="D1479" s="280"/>
      <c r="E1479" s="280"/>
      <c r="F1479" s="281"/>
      <c r="G1479" s="280"/>
      <c r="H1479" s="282"/>
      <c r="I1479" s="280"/>
      <c r="J1479" s="280"/>
      <c r="K1479" s="280"/>
      <c r="L1479" s="280"/>
      <c r="M1479" s="290"/>
      <c r="N1479" s="284"/>
    </row>
    <row r="1480" spans="1:14" s="9" customFormat="1" x14ac:dyDescent="0.2">
      <c r="A1480" s="279"/>
      <c r="B1480" s="280"/>
      <c r="C1480" s="279"/>
      <c r="D1480" s="280"/>
      <c r="E1480" s="280"/>
      <c r="F1480" s="281"/>
      <c r="G1480" s="280"/>
      <c r="H1480" s="282"/>
      <c r="I1480" s="280"/>
      <c r="J1480" s="280"/>
      <c r="K1480" s="280"/>
      <c r="L1480" s="280"/>
      <c r="M1480" s="290"/>
      <c r="N1480" s="284"/>
    </row>
    <row r="1481" spans="1:14" s="9" customFormat="1" x14ac:dyDescent="0.2">
      <c r="A1481" s="279"/>
      <c r="B1481" s="280"/>
      <c r="C1481" s="279"/>
      <c r="D1481" s="280"/>
      <c r="E1481" s="280"/>
      <c r="F1481" s="281"/>
      <c r="G1481" s="280"/>
      <c r="H1481" s="282"/>
      <c r="I1481" s="280"/>
      <c r="J1481" s="280"/>
      <c r="K1481" s="280"/>
      <c r="L1481" s="280"/>
      <c r="M1481" s="290"/>
      <c r="N1481" s="284"/>
    </row>
    <row r="1482" spans="1:14" s="9" customFormat="1" x14ac:dyDescent="0.2">
      <c r="A1482" s="279"/>
      <c r="B1482" s="280"/>
      <c r="C1482" s="279"/>
      <c r="D1482" s="280"/>
      <c r="E1482" s="280"/>
      <c r="F1482" s="281"/>
      <c r="G1482" s="280"/>
      <c r="H1482" s="282"/>
      <c r="I1482" s="280"/>
      <c r="J1482" s="280"/>
      <c r="K1482" s="280"/>
      <c r="L1482" s="280"/>
      <c r="M1482" s="290"/>
      <c r="N1482" s="284"/>
    </row>
    <row r="1483" spans="1:14" s="9" customFormat="1" x14ac:dyDescent="0.2">
      <c r="A1483" s="279"/>
      <c r="B1483" s="280"/>
      <c r="C1483" s="279"/>
      <c r="D1483" s="280"/>
      <c r="E1483" s="280"/>
      <c r="F1483" s="281"/>
      <c r="G1483" s="280"/>
      <c r="H1483" s="282"/>
      <c r="I1483" s="280"/>
      <c r="J1483" s="280"/>
      <c r="K1483" s="280"/>
      <c r="L1483" s="280"/>
      <c r="M1483" s="290"/>
      <c r="N1483" s="284"/>
    </row>
    <row r="1484" spans="1:14" s="9" customFormat="1" x14ac:dyDescent="0.2">
      <c r="A1484" s="279"/>
      <c r="B1484" s="280"/>
      <c r="C1484" s="279"/>
      <c r="D1484" s="280"/>
      <c r="E1484" s="280"/>
      <c r="F1484" s="281"/>
      <c r="G1484" s="280"/>
      <c r="H1484" s="282"/>
      <c r="I1484" s="280"/>
      <c r="J1484" s="280"/>
      <c r="K1484" s="280"/>
      <c r="L1484" s="280"/>
      <c r="M1484" s="290"/>
      <c r="N1484" s="284"/>
    </row>
    <row r="1485" spans="1:14" s="9" customFormat="1" x14ac:dyDescent="0.2">
      <c r="A1485" s="279"/>
      <c r="B1485" s="280"/>
      <c r="C1485" s="279"/>
      <c r="D1485" s="280"/>
      <c r="E1485" s="280"/>
      <c r="F1485" s="281"/>
      <c r="G1485" s="280"/>
      <c r="H1485" s="282"/>
      <c r="I1485" s="280"/>
      <c r="J1485" s="280"/>
      <c r="K1485" s="280"/>
      <c r="L1485" s="280"/>
      <c r="M1485" s="290"/>
      <c r="N1485" s="284"/>
    </row>
    <row r="1486" spans="1:14" s="9" customFormat="1" x14ac:dyDescent="0.2">
      <c r="A1486" s="279"/>
      <c r="B1486" s="280"/>
      <c r="C1486" s="279"/>
      <c r="D1486" s="280"/>
      <c r="E1486" s="280"/>
      <c r="F1486" s="281"/>
      <c r="G1486" s="280"/>
      <c r="H1486" s="282"/>
      <c r="I1486" s="280"/>
      <c r="J1486" s="280"/>
      <c r="K1486" s="280"/>
      <c r="L1486" s="280"/>
      <c r="M1486" s="290"/>
      <c r="N1486" s="284"/>
    </row>
    <row r="1487" spans="1:14" s="9" customFormat="1" x14ac:dyDescent="0.2">
      <c r="A1487" s="279"/>
      <c r="B1487" s="280"/>
      <c r="C1487" s="279"/>
      <c r="D1487" s="280"/>
      <c r="E1487" s="280"/>
      <c r="F1487" s="281"/>
      <c r="G1487" s="280"/>
      <c r="H1487" s="282"/>
      <c r="I1487" s="280"/>
      <c r="J1487" s="280"/>
      <c r="K1487" s="280"/>
      <c r="L1487" s="280"/>
      <c r="M1487" s="290"/>
      <c r="N1487" s="284"/>
    </row>
    <row r="1488" spans="1:14" s="9" customFormat="1" x14ac:dyDescent="0.2">
      <c r="A1488" s="279"/>
      <c r="B1488" s="280"/>
      <c r="C1488" s="279"/>
      <c r="D1488" s="280"/>
      <c r="E1488" s="280"/>
      <c r="F1488" s="281"/>
      <c r="G1488" s="280"/>
      <c r="H1488" s="282"/>
      <c r="I1488" s="280"/>
      <c r="J1488" s="280"/>
      <c r="K1488" s="280"/>
      <c r="L1488" s="280"/>
      <c r="M1488" s="290"/>
      <c r="N1488" s="284"/>
    </row>
    <row r="1489" spans="1:14" s="9" customFormat="1" x14ac:dyDescent="0.2">
      <c r="A1489" s="279"/>
      <c r="B1489" s="280"/>
      <c r="C1489" s="279"/>
      <c r="D1489" s="280"/>
      <c r="E1489" s="280"/>
      <c r="F1489" s="281"/>
      <c r="G1489" s="280"/>
      <c r="H1489" s="282"/>
      <c r="I1489" s="280"/>
      <c r="J1489" s="280"/>
      <c r="K1489" s="280"/>
      <c r="L1489" s="280"/>
      <c r="M1489" s="290"/>
      <c r="N1489" s="284"/>
    </row>
    <row r="1490" spans="1:14" s="9" customFormat="1" x14ac:dyDescent="0.2">
      <c r="A1490" s="279"/>
      <c r="B1490" s="280"/>
      <c r="C1490" s="279"/>
      <c r="D1490" s="280"/>
      <c r="E1490" s="280"/>
      <c r="F1490" s="281"/>
      <c r="G1490" s="280"/>
      <c r="H1490" s="282"/>
      <c r="I1490" s="280"/>
      <c r="J1490" s="280"/>
      <c r="K1490" s="280"/>
      <c r="L1490" s="280"/>
      <c r="M1490" s="290"/>
      <c r="N1490" s="284"/>
    </row>
    <row r="1491" spans="1:14" s="9" customFormat="1" x14ac:dyDescent="0.2">
      <c r="A1491" s="279"/>
      <c r="B1491" s="280"/>
      <c r="C1491" s="279"/>
      <c r="D1491" s="280"/>
      <c r="E1491" s="280"/>
      <c r="F1491" s="281"/>
      <c r="G1491" s="280"/>
      <c r="H1491" s="282"/>
      <c r="I1491" s="280"/>
      <c r="J1491" s="280"/>
      <c r="K1491" s="280"/>
      <c r="L1491" s="280"/>
      <c r="M1491" s="290"/>
      <c r="N1491" s="284"/>
    </row>
    <row r="1492" spans="1:14" s="9" customFormat="1" x14ac:dyDescent="0.2">
      <c r="A1492" s="279"/>
      <c r="B1492" s="280"/>
      <c r="C1492" s="279"/>
      <c r="D1492" s="280"/>
      <c r="E1492" s="280"/>
      <c r="F1492" s="281"/>
      <c r="G1492" s="280"/>
      <c r="H1492" s="282"/>
      <c r="I1492" s="280"/>
      <c r="J1492" s="280"/>
      <c r="K1492" s="280"/>
      <c r="L1492" s="280"/>
      <c r="M1492" s="290"/>
      <c r="N1492" s="284"/>
    </row>
    <row r="1493" spans="1:14" s="9" customFormat="1" x14ac:dyDescent="0.2">
      <c r="A1493" s="279"/>
      <c r="B1493" s="280"/>
      <c r="C1493" s="279"/>
      <c r="D1493" s="280"/>
      <c r="E1493" s="280"/>
      <c r="F1493" s="281"/>
      <c r="G1493" s="280"/>
      <c r="H1493" s="282"/>
      <c r="I1493" s="280"/>
      <c r="J1493" s="280"/>
      <c r="K1493" s="280"/>
      <c r="L1493" s="280"/>
      <c r="M1493" s="290"/>
      <c r="N1493" s="284"/>
    </row>
    <row r="1494" spans="1:14" s="9" customFormat="1" x14ac:dyDescent="0.2">
      <c r="A1494" s="279"/>
      <c r="B1494" s="280"/>
      <c r="C1494" s="279"/>
      <c r="D1494" s="280"/>
      <c r="E1494" s="280"/>
      <c r="F1494" s="281"/>
      <c r="G1494" s="280"/>
      <c r="H1494" s="282"/>
      <c r="I1494" s="280"/>
      <c r="J1494" s="280"/>
      <c r="K1494" s="280"/>
      <c r="L1494" s="280"/>
      <c r="M1494" s="290"/>
      <c r="N1494" s="284"/>
    </row>
    <row r="1495" spans="1:14" s="9" customFormat="1" x14ac:dyDescent="0.2">
      <c r="A1495" s="279"/>
      <c r="B1495" s="280"/>
      <c r="C1495" s="279"/>
      <c r="D1495" s="280"/>
      <c r="E1495" s="280"/>
      <c r="F1495" s="281"/>
      <c r="G1495" s="280"/>
      <c r="H1495" s="282"/>
      <c r="I1495" s="280"/>
      <c r="J1495" s="280"/>
      <c r="K1495" s="280"/>
      <c r="L1495" s="280"/>
      <c r="M1495" s="290"/>
      <c r="N1495" s="284"/>
    </row>
    <row r="1496" spans="1:14" s="9" customFormat="1" x14ac:dyDescent="0.2">
      <c r="A1496" s="279"/>
      <c r="B1496" s="280"/>
      <c r="C1496" s="279"/>
      <c r="D1496" s="280"/>
      <c r="E1496" s="280"/>
      <c r="F1496" s="281"/>
      <c r="G1496" s="280"/>
      <c r="H1496" s="282"/>
      <c r="I1496" s="280"/>
      <c r="J1496" s="280"/>
      <c r="K1496" s="280"/>
      <c r="L1496" s="280"/>
      <c r="M1496" s="290"/>
      <c r="N1496" s="284"/>
    </row>
    <row r="1497" spans="1:14" s="9" customFormat="1" x14ac:dyDescent="0.2">
      <c r="A1497" s="279"/>
      <c r="B1497" s="280"/>
      <c r="C1497" s="279"/>
      <c r="D1497" s="280"/>
      <c r="E1497" s="280"/>
      <c r="F1497" s="281"/>
      <c r="G1497" s="280"/>
      <c r="H1497" s="282"/>
      <c r="I1497" s="280"/>
      <c r="J1497" s="280"/>
      <c r="K1497" s="280"/>
      <c r="L1497" s="280"/>
      <c r="M1497" s="290"/>
      <c r="N1497" s="284"/>
    </row>
    <row r="1498" spans="1:14" s="9" customFormat="1" x14ac:dyDescent="0.2">
      <c r="A1498" s="279"/>
      <c r="B1498" s="280"/>
      <c r="C1498" s="279"/>
      <c r="D1498" s="280"/>
      <c r="E1498" s="280"/>
      <c r="F1498" s="281"/>
      <c r="G1498" s="280"/>
      <c r="H1498" s="282"/>
      <c r="I1498" s="280"/>
      <c r="J1498" s="280"/>
      <c r="K1498" s="280"/>
      <c r="L1498" s="280"/>
      <c r="M1498" s="290"/>
      <c r="N1498" s="284"/>
    </row>
    <row r="1499" spans="1:14" s="9" customFormat="1" x14ac:dyDescent="0.2">
      <c r="A1499" s="279"/>
      <c r="B1499" s="280"/>
      <c r="C1499" s="279"/>
      <c r="D1499" s="280"/>
      <c r="E1499" s="280"/>
      <c r="F1499" s="281"/>
      <c r="G1499" s="280"/>
      <c r="H1499" s="282"/>
      <c r="I1499" s="280"/>
      <c r="J1499" s="280"/>
      <c r="K1499" s="280"/>
      <c r="L1499" s="280"/>
      <c r="M1499" s="290"/>
      <c r="N1499" s="284"/>
    </row>
    <row r="1500" spans="1:14" s="9" customFormat="1" x14ac:dyDescent="0.2">
      <c r="A1500" s="279"/>
      <c r="B1500" s="280"/>
      <c r="C1500" s="279"/>
      <c r="D1500" s="280"/>
      <c r="E1500" s="280"/>
      <c r="F1500" s="281"/>
      <c r="G1500" s="280"/>
      <c r="H1500" s="282"/>
      <c r="I1500" s="280"/>
      <c r="J1500" s="280"/>
      <c r="K1500" s="280"/>
      <c r="L1500" s="280"/>
      <c r="M1500" s="290"/>
      <c r="N1500" s="284"/>
    </row>
    <row r="1501" spans="1:14" s="9" customFormat="1" x14ac:dyDescent="0.2">
      <c r="A1501" s="279"/>
      <c r="B1501" s="280"/>
      <c r="C1501" s="279"/>
      <c r="D1501" s="280"/>
      <c r="E1501" s="280"/>
      <c r="F1501" s="281"/>
      <c r="G1501" s="280"/>
      <c r="H1501" s="282"/>
      <c r="I1501" s="280"/>
      <c r="J1501" s="280"/>
      <c r="K1501" s="280"/>
      <c r="L1501" s="280"/>
      <c r="M1501" s="290"/>
      <c r="N1501" s="284"/>
    </row>
    <row r="1502" spans="1:14" s="9" customFormat="1" x14ac:dyDescent="0.2">
      <c r="A1502" s="279"/>
      <c r="B1502" s="280"/>
      <c r="C1502" s="279"/>
      <c r="D1502" s="280"/>
      <c r="E1502" s="280"/>
      <c r="F1502" s="281"/>
      <c r="G1502" s="280"/>
      <c r="H1502" s="282"/>
      <c r="I1502" s="280"/>
      <c r="J1502" s="280"/>
      <c r="K1502" s="280"/>
      <c r="L1502" s="280"/>
      <c r="M1502" s="290"/>
      <c r="N1502" s="284"/>
    </row>
    <row r="1503" spans="1:14" s="9" customFormat="1" x14ac:dyDescent="0.2">
      <c r="A1503" s="279"/>
      <c r="B1503" s="280"/>
      <c r="C1503" s="279"/>
      <c r="D1503" s="280"/>
      <c r="E1503" s="280"/>
      <c r="F1503" s="281"/>
      <c r="G1503" s="280"/>
      <c r="H1503" s="282"/>
      <c r="I1503" s="280"/>
      <c r="J1503" s="280"/>
      <c r="K1503" s="280"/>
      <c r="L1503" s="280"/>
      <c r="M1503" s="290"/>
      <c r="N1503" s="284"/>
    </row>
    <row r="1504" spans="1:14" s="9" customFormat="1" x14ac:dyDescent="0.2">
      <c r="A1504" s="279"/>
      <c r="B1504" s="280"/>
      <c r="C1504" s="279"/>
      <c r="D1504" s="280"/>
      <c r="E1504" s="280"/>
      <c r="F1504" s="281"/>
      <c r="G1504" s="280"/>
      <c r="H1504" s="282"/>
      <c r="I1504" s="280"/>
      <c r="J1504" s="280"/>
      <c r="K1504" s="280"/>
      <c r="L1504" s="280"/>
      <c r="M1504" s="290"/>
      <c r="N1504" s="284"/>
    </row>
    <row r="1505" spans="1:14" s="9" customFormat="1" x14ac:dyDescent="0.2">
      <c r="A1505" s="279"/>
      <c r="B1505" s="280"/>
      <c r="C1505" s="279"/>
      <c r="D1505" s="280"/>
      <c r="E1505" s="280"/>
      <c r="F1505" s="281"/>
      <c r="G1505" s="280"/>
      <c r="H1505" s="282"/>
      <c r="I1505" s="280"/>
      <c r="J1505" s="280"/>
      <c r="K1505" s="280"/>
      <c r="L1505" s="280"/>
      <c r="M1505" s="290"/>
      <c r="N1505" s="284"/>
    </row>
    <row r="1506" spans="1:14" s="9" customFormat="1" x14ac:dyDescent="0.2">
      <c r="A1506" s="279"/>
      <c r="B1506" s="280"/>
      <c r="C1506" s="279"/>
      <c r="D1506" s="280"/>
      <c r="E1506" s="280"/>
      <c r="F1506" s="281"/>
      <c r="G1506" s="280"/>
      <c r="H1506" s="282"/>
      <c r="I1506" s="280"/>
      <c r="J1506" s="280"/>
      <c r="K1506" s="280"/>
      <c r="L1506" s="280"/>
      <c r="M1506" s="290"/>
      <c r="N1506" s="284"/>
    </row>
    <row r="1507" spans="1:14" s="9" customFormat="1" x14ac:dyDescent="0.2">
      <c r="A1507" s="279"/>
      <c r="B1507" s="280"/>
      <c r="C1507" s="279"/>
      <c r="D1507" s="280"/>
      <c r="E1507" s="280"/>
      <c r="F1507" s="281"/>
      <c r="G1507" s="280"/>
      <c r="H1507" s="282"/>
      <c r="I1507" s="280"/>
      <c r="J1507" s="280"/>
      <c r="K1507" s="280"/>
      <c r="L1507" s="280"/>
      <c r="M1507" s="290"/>
      <c r="N1507" s="284"/>
    </row>
    <row r="1508" spans="1:14" s="9" customFormat="1" x14ac:dyDescent="0.2">
      <c r="A1508" s="279"/>
      <c r="B1508" s="280"/>
      <c r="C1508" s="279"/>
      <c r="D1508" s="280"/>
      <c r="E1508" s="280"/>
      <c r="F1508" s="281"/>
      <c r="G1508" s="280"/>
      <c r="H1508" s="282"/>
      <c r="I1508" s="280"/>
      <c r="J1508" s="280"/>
      <c r="K1508" s="280"/>
      <c r="L1508" s="280"/>
      <c r="M1508" s="290"/>
      <c r="N1508" s="284"/>
    </row>
    <row r="1509" spans="1:14" s="9" customFormat="1" x14ac:dyDescent="0.2">
      <c r="A1509" s="279"/>
      <c r="B1509" s="280"/>
      <c r="C1509" s="279"/>
      <c r="D1509" s="280"/>
      <c r="E1509" s="280"/>
      <c r="F1509" s="281"/>
      <c r="G1509" s="280"/>
      <c r="H1509" s="282"/>
      <c r="I1509" s="280"/>
      <c r="J1509" s="280"/>
      <c r="K1509" s="280"/>
      <c r="L1509" s="280"/>
      <c r="M1509" s="290"/>
      <c r="N1509" s="284"/>
    </row>
    <row r="1510" spans="1:14" s="9" customFormat="1" x14ac:dyDescent="0.2">
      <c r="A1510" s="279"/>
      <c r="B1510" s="280"/>
      <c r="C1510" s="279"/>
      <c r="D1510" s="280"/>
      <c r="E1510" s="280"/>
      <c r="F1510" s="281"/>
      <c r="G1510" s="280"/>
      <c r="H1510" s="282"/>
      <c r="I1510" s="280"/>
      <c r="J1510" s="280"/>
      <c r="K1510" s="280"/>
      <c r="L1510" s="280"/>
      <c r="M1510" s="290"/>
      <c r="N1510" s="284"/>
    </row>
    <row r="1511" spans="1:14" s="9" customFormat="1" x14ac:dyDescent="0.2">
      <c r="A1511" s="279"/>
      <c r="B1511" s="280"/>
      <c r="C1511" s="279"/>
      <c r="D1511" s="280"/>
      <c r="E1511" s="280"/>
      <c r="F1511" s="281"/>
      <c r="G1511" s="280"/>
      <c r="H1511" s="282"/>
      <c r="I1511" s="280"/>
      <c r="J1511" s="280"/>
      <c r="K1511" s="280"/>
      <c r="L1511" s="280"/>
      <c r="M1511" s="290"/>
      <c r="N1511" s="284"/>
    </row>
    <row r="1512" spans="1:14" s="9" customFormat="1" x14ac:dyDescent="0.2">
      <c r="A1512" s="279"/>
      <c r="B1512" s="280"/>
      <c r="C1512" s="279"/>
      <c r="D1512" s="280"/>
      <c r="E1512" s="280"/>
      <c r="F1512" s="281"/>
      <c r="G1512" s="280"/>
      <c r="H1512" s="282"/>
      <c r="I1512" s="280"/>
      <c r="J1512" s="280"/>
      <c r="K1512" s="280"/>
      <c r="L1512" s="280"/>
      <c r="M1512" s="290"/>
      <c r="N1512" s="284"/>
    </row>
    <row r="1513" spans="1:14" s="9" customFormat="1" x14ac:dyDescent="0.2">
      <c r="A1513" s="279"/>
      <c r="B1513" s="280"/>
      <c r="C1513" s="279"/>
      <c r="D1513" s="280"/>
      <c r="E1513" s="280"/>
      <c r="F1513" s="281"/>
      <c r="G1513" s="280"/>
      <c r="H1513" s="282"/>
      <c r="I1513" s="280"/>
      <c r="J1513" s="280"/>
      <c r="K1513" s="280"/>
      <c r="L1513" s="280"/>
      <c r="M1513" s="290"/>
      <c r="N1513" s="284"/>
    </row>
    <row r="1514" spans="1:14" s="9" customFormat="1" x14ac:dyDescent="0.2">
      <c r="A1514" s="279"/>
      <c r="B1514" s="280"/>
      <c r="C1514" s="279"/>
      <c r="D1514" s="280"/>
      <c r="E1514" s="280"/>
      <c r="F1514" s="281"/>
      <c r="G1514" s="280"/>
      <c r="H1514" s="282"/>
      <c r="I1514" s="280"/>
      <c r="J1514" s="280"/>
      <c r="K1514" s="280"/>
      <c r="L1514" s="280"/>
      <c r="M1514" s="290"/>
      <c r="N1514" s="284"/>
    </row>
    <row r="1515" spans="1:14" s="9" customFormat="1" x14ac:dyDescent="0.2">
      <c r="A1515" s="279"/>
      <c r="B1515" s="280"/>
      <c r="C1515" s="279"/>
      <c r="D1515" s="280"/>
      <c r="E1515" s="280"/>
      <c r="F1515" s="281"/>
      <c r="G1515" s="280"/>
      <c r="H1515" s="282"/>
      <c r="I1515" s="280"/>
      <c r="J1515" s="280"/>
      <c r="K1515" s="280"/>
      <c r="L1515" s="280"/>
      <c r="M1515" s="290"/>
      <c r="N1515" s="284"/>
    </row>
    <row r="1516" spans="1:14" s="9" customFormat="1" x14ac:dyDescent="0.2">
      <c r="A1516" s="279"/>
      <c r="B1516" s="280"/>
      <c r="C1516" s="279"/>
      <c r="D1516" s="280"/>
      <c r="E1516" s="280"/>
      <c r="F1516" s="281"/>
      <c r="G1516" s="280"/>
      <c r="H1516" s="282"/>
      <c r="I1516" s="280"/>
      <c r="J1516" s="280"/>
      <c r="K1516" s="280"/>
      <c r="L1516" s="280"/>
      <c r="M1516" s="290"/>
      <c r="N1516" s="284"/>
    </row>
    <row r="1517" spans="1:14" s="9" customFormat="1" x14ac:dyDescent="0.2">
      <c r="A1517" s="279"/>
      <c r="B1517" s="280"/>
      <c r="C1517" s="279"/>
      <c r="D1517" s="280"/>
      <c r="E1517" s="280"/>
      <c r="F1517" s="281"/>
      <c r="G1517" s="280"/>
      <c r="H1517" s="282"/>
      <c r="I1517" s="280"/>
      <c r="J1517" s="280"/>
      <c r="K1517" s="280"/>
      <c r="L1517" s="280"/>
      <c r="M1517" s="290"/>
      <c r="N1517" s="284"/>
    </row>
    <row r="1518" spans="1:14" s="9" customFormat="1" x14ac:dyDescent="0.2">
      <c r="A1518" s="279"/>
      <c r="B1518" s="280"/>
      <c r="C1518" s="279"/>
      <c r="D1518" s="280"/>
      <c r="E1518" s="280"/>
      <c r="F1518" s="281"/>
      <c r="G1518" s="280"/>
      <c r="H1518" s="282"/>
      <c r="I1518" s="280"/>
      <c r="J1518" s="280"/>
      <c r="K1518" s="280"/>
      <c r="L1518" s="280"/>
      <c r="M1518" s="290"/>
      <c r="N1518" s="284"/>
    </row>
    <row r="1519" spans="1:14" s="9" customFormat="1" x14ac:dyDescent="0.2">
      <c r="A1519" s="279"/>
      <c r="B1519" s="280"/>
      <c r="C1519" s="279"/>
      <c r="D1519" s="280"/>
      <c r="E1519" s="280"/>
      <c r="F1519" s="281"/>
      <c r="G1519" s="280"/>
      <c r="H1519" s="282"/>
      <c r="I1519" s="280"/>
      <c r="J1519" s="280"/>
      <c r="K1519" s="280"/>
      <c r="L1519" s="280"/>
      <c r="M1519" s="290"/>
      <c r="N1519" s="284"/>
    </row>
    <row r="1520" spans="1:14" s="9" customFormat="1" x14ac:dyDescent="0.2">
      <c r="A1520" s="279"/>
      <c r="B1520" s="280"/>
      <c r="C1520" s="279"/>
      <c r="D1520" s="280"/>
      <c r="E1520" s="280"/>
      <c r="F1520" s="281"/>
      <c r="G1520" s="280"/>
      <c r="H1520" s="282"/>
      <c r="I1520" s="280"/>
      <c r="J1520" s="280"/>
      <c r="K1520" s="280"/>
      <c r="L1520" s="280"/>
      <c r="M1520" s="290"/>
      <c r="N1520" s="284"/>
    </row>
    <row r="1521" spans="1:14" s="9" customFormat="1" x14ac:dyDescent="0.2">
      <c r="A1521" s="279"/>
      <c r="B1521" s="280"/>
      <c r="C1521" s="279"/>
      <c r="D1521" s="280"/>
      <c r="E1521" s="280"/>
      <c r="F1521" s="281"/>
      <c r="G1521" s="280"/>
      <c r="H1521" s="282"/>
      <c r="I1521" s="280"/>
      <c r="J1521" s="280"/>
      <c r="K1521" s="280"/>
      <c r="L1521" s="280"/>
      <c r="M1521" s="290"/>
      <c r="N1521" s="284"/>
    </row>
    <row r="1522" spans="1:14" s="9" customFormat="1" x14ac:dyDescent="0.2">
      <c r="A1522" s="279"/>
      <c r="B1522" s="280"/>
      <c r="C1522" s="279"/>
      <c r="D1522" s="280"/>
      <c r="E1522" s="280"/>
      <c r="F1522" s="281"/>
      <c r="G1522" s="280"/>
      <c r="H1522" s="282"/>
      <c r="I1522" s="280"/>
      <c r="J1522" s="280"/>
      <c r="K1522" s="280"/>
      <c r="L1522" s="280"/>
      <c r="M1522" s="290"/>
      <c r="N1522" s="284"/>
    </row>
    <row r="1523" spans="1:14" s="9" customFormat="1" x14ac:dyDescent="0.2">
      <c r="A1523" s="279"/>
      <c r="B1523" s="280"/>
      <c r="C1523" s="279"/>
      <c r="D1523" s="280"/>
      <c r="E1523" s="280"/>
      <c r="F1523" s="281"/>
      <c r="G1523" s="280"/>
      <c r="H1523" s="282"/>
      <c r="I1523" s="280"/>
      <c r="J1523" s="280"/>
      <c r="K1523" s="280"/>
      <c r="L1523" s="280"/>
      <c r="M1523" s="290"/>
      <c r="N1523" s="284"/>
    </row>
    <row r="1524" spans="1:14" s="9" customFormat="1" x14ac:dyDescent="0.2">
      <c r="A1524" s="279"/>
      <c r="B1524" s="280"/>
      <c r="C1524" s="279"/>
      <c r="D1524" s="280"/>
      <c r="E1524" s="280"/>
      <c r="F1524" s="281"/>
      <c r="G1524" s="280"/>
      <c r="H1524" s="282"/>
      <c r="I1524" s="280"/>
      <c r="J1524" s="280"/>
      <c r="K1524" s="280"/>
      <c r="L1524" s="280"/>
      <c r="M1524" s="290"/>
      <c r="N1524" s="284"/>
    </row>
    <row r="1525" spans="1:14" s="9" customFormat="1" x14ac:dyDescent="0.2">
      <c r="A1525" s="279"/>
      <c r="B1525" s="280"/>
      <c r="C1525" s="279"/>
      <c r="D1525" s="280"/>
      <c r="E1525" s="280"/>
      <c r="F1525" s="281"/>
      <c r="G1525" s="280"/>
      <c r="H1525" s="282"/>
      <c r="I1525" s="280"/>
      <c r="J1525" s="280"/>
      <c r="K1525" s="280"/>
      <c r="L1525" s="280"/>
      <c r="M1525" s="290"/>
      <c r="N1525" s="284"/>
    </row>
    <row r="1526" spans="1:14" s="9" customFormat="1" x14ac:dyDescent="0.2">
      <c r="A1526" s="279"/>
      <c r="B1526" s="280"/>
      <c r="C1526" s="279"/>
      <c r="D1526" s="280"/>
      <c r="E1526" s="280"/>
      <c r="F1526" s="281"/>
      <c r="G1526" s="280"/>
      <c r="H1526" s="282"/>
      <c r="I1526" s="280"/>
      <c r="J1526" s="280"/>
      <c r="K1526" s="280"/>
      <c r="L1526" s="280"/>
      <c r="M1526" s="290"/>
      <c r="N1526" s="284"/>
    </row>
    <row r="1527" spans="1:14" s="9" customFormat="1" x14ac:dyDescent="0.2">
      <c r="A1527" s="279"/>
      <c r="B1527" s="280"/>
      <c r="C1527" s="279"/>
      <c r="D1527" s="280"/>
      <c r="E1527" s="280"/>
      <c r="F1527" s="281"/>
      <c r="G1527" s="280"/>
      <c r="H1527" s="282"/>
      <c r="I1527" s="280"/>
      <c r="J1527" s="280"/>
      <c r="K1527" s="280"/>
      <c r="L1527" s="280"/>
      <c r="M1527" s="290"/>
      <c r="N1527" s="284"/>
    </row>
    <row r="1528" spans="1:14" s="9" customFormat="1" x14ac:dyDescent="0.2">
      <c r="A1528" s="279"/>
      <c r="B1528" s="280"/>
      <c r="C1528" s="279"/>
      <c r="D1528" s="280"/>
      <c r="E1528" s="280"/>
      <c r="F1528" s="281"/>
      <c r="G1528" s="280"/>
      <c r="H1528" s="282"/>
      <c r="I1528" s="280"/>
      <c r="J1528" s="280"/>
      <c r="K1528" s="280"/>
      <c r="L1528" s="280"/>
      <c r="M1528" s="290"/>
      <c r="N1528" s="284"/>
    </row>
    <row r="1529" spans="1:14" s="9" customFormat="1" x14ac:dyDescent="0.2">
      <c r="A1529" s="279"/>
      <c r="B1529" s="280"/>
      <c r="C1529" s="279"/>
      <c r="D1529" s="280"/>
      <c r="E1529" s="280"/>
      <c r="F1529" s="281"/>
      <c r="G1529" s="280"/>
      <c r="H1529" s="282"/>
      <c r="I1529" s="280"/>
      <c r="J1529" s="280"/>
      <c r="K1529" s="280"/>
      <c r="L1529" s="280"/>
      <c r="M1529" s="290"/>
      <c r="N1529" s="284"/>
    </row>
    <row r="1530" spans="1:14" s="9" customFormat="1" x14ac:dyDescent="0.2">
      <c r="A1530" s="279"/>
      <c r="B1530" s="280"/>
      <c r="C1530" s="279"/>
      <c r="D1530" s="280"/>
      <c r="E1530" s="280"/>
      <c r="F1530" s="281"/>
      <c r="G1530" s="280"/>
      <c r="H1530" s="282"/>
      <c r="I1530" s="280"/>
      <c r="J1530" s="280"/>
      <c r="K1530" s="280"/>
      <c r="L1530" s="280"/>
      <c r="M1530" s="290"/>
      <c r="N1530" s="284"/>
    </row>
    <row r="1531" spans="1:14" s="9" customFormat="1" x14ac:dyDescent="0.2">
      <c r="A1531" s="279"/>
      <c r="B1531" s="280"/>
      <c r="C1531" s="279"/>
      <c r="D1531" s="280"/>
      <c r="E1531" s="280"/>
      <c r="F1531" s="281"/>
      <c r="G1531" s="280"/>
      <c r="H1531" s="282"/>
      <c r="I1531" s="280"/>
      <c r="J1531" s="280"/>
      <c r="K1531" s="280"/>
      <c r="L1531" s="280"/>
      <c r="M1531" s="290"/>
      <c r="N1531" s="284"/>
    </row>
    <row r="1532" spans="1:14" s="9" customFormat="1" x14ac:dyDescent="0.2">
      <c r="A1532" s="279"/>
      <c r="B1532" s="280"/>
      <c r="C1532" s="279"/>
      <c r="D1532" s="280"/>
      <c r="E1532" s="280"/>
      <c r="F1532" s="281"/>
      <c r="G1532" s="280"/>
      <c r="H1532" s="282"/>
      <c r="I1532" s="280"/>
      <c r="J1532" s="280"/>
      <c r="K1532" s="280"/>
      <c r="L1532" s="280"/>
      <c r="M1532" s="290"/>
      <c r="N1532" s="284"/>
    </row>
    <row r="1533" spans="1:14" s="9" customFormat="1" x14ac:dyDescent="0.2">
      <c r="A1533" s="279"/>
      <c r="B1533" s="280"/>
      <c r="C1533" s="279"/>
      <c r="D1533" s="280"/>
      <c r="E1533" s="280"/>
      <c r="F1533" s="281"/>
      <c r="G1533" s="280"/>
      <c r="H1533" s="282"/>
      <c r="I1533" s="280"/>
      <c r="J1533" s="280"/>
      <c r="K1533" s="280"/>
      <c r="L1533" s="280"/>
      <c r="M1533" s="290"/>
      <c r="N1533" s="284"/>
    </row>
    <row r="1534" spans="1:14" s="9" customFormat="1" x14ac:dyDescent="0.2">
      <c r="A1534" s="279"/>
      <c r="B1534" s="280"/>
      <c r="C1534" s="279"/>
      <c r="D1534" s="280"/>
      <c r="E1534" s="280"/>
      <c r="F1534" s="281"/>
      <c r="G1534" s="280"/>
      <c r="H1534" s="282"/>
      <c r="I1534" s="280"/>
      <c r="J1534" s="280"/>
      <c r="K1534" s="280"/>
      <c r="L1534" s="280"/>
      <c r="M1534" s="290"/>
      <c r="N1534" s="284"/>
    </row>
    <row r="1535" spans="1:14" s="9" customFormat="1" x14ac:dyDescent="0.2">
      <c r="A1535" s="279"/>
      <c r="B1535" s="280"/>
      <c r="C1535" s="279"/>
      <c r="D1535" s="280"/>
      <c r="E1535" s="280"/>
      <c r="F1535" s="281"/>
      <c r="G1535" s="280"/>
      <c r="H1535" s="282"/>
      <c r="I1535" s="280"/>
      <c r="J1535" s="280"/>
      <c r="K1535" s="280"/>
      <c r="L1535" s="280"/>
      <c r="M1535" s="290"/>
      <c r="N1535" s="284"/>
    </row>
    <row r="1536" spans="1:14" s="9" customFormat="1" x14ac:dyDescent="0.2">
      <c r="A1536" s="279"/>
      <c r="B1536" s="280"/>
      <c r="C1536" s="279"/>
      <c r="D1536" s="280"/>
      <c r="E1536" s="280"/>
      <c r="F1536" s="281"/>
      <c r="G1536" s="280"/>
      <c r="H1536" s="282"/>
      <c r="I1536" s="280"/>
      <c r="J1536" s="280"/>
      <c r="K1536" s="280"/>
      <c r="L1536" s="280"/>
      <c r="M1536" s="290"/>
      <c r="N1536" s="284"/>
    </row>
    <row r="1537" spans="1:14" s="9" customFormat="1" x14ac:dyDescent="0.2">
      <c r="A1537" s="279"/>
      <c r="B1537" s="280"/>
      <c r="C1537" s="279"/>
      <c r="D1537" s="280"/>
      <c r="E1537" s="280"/>
      <c r="F1537" s="281"/>
      <c r="G1537" s="280"/>
      <c r="H1537" s="282"/>
      <c r="I1537" s="280"/>
      <c r="J1537" s="280"/>
      <c r="K1537" s="280"/>
      <c r="L1537" s="280"/>
      <c r="M1537" s="290"/>
      <c r="N1537" s="284"/>
    </row>
    <row r="1538" spans="1:14" s="9" customFormat="1" x14ac:dyDescent="0.2">
      <c r="A1538" s="279"/>
      <c r="B1538" s="280"/>
      <c r="C1538" s="279"/>
      <c r="D1538" s="280"/>
      <c r="E1538" s="280"/>
      <c r="F1538" s="281"/>
      <c r="G1538" s="280"/>
      <c r="H1538" s="282"/>
      <c r="I1538" s="280"/>
      <c r="J1538" s="280"/>
      <c r="K1538" s="280"/>
      <c r="L1538" s="280"/>
      <c r="M1538" s="290"/>
      <c r="N1538" s="284"/>
    </row>
    <row r="1539" spans="1:14" s="9" customFormat="1" x14ac:dyDescent="0.2">
      <c r="A1539" s="279"/>
      <c r="B1539" s="280"/>
      <c r="C1539" s="279"/>
      <c r="D1539" s="280"/>
      <c r="E1539" s="280"/>
      <c r="F1539" s="281"/>
      <c r="G1539" s="280"/>
      <c r="H1539" s="282"/>
      <c r="I1539" s="280"/>
      <c r="J1539" s="280"/>
      <c r="K1539" s="280"/>
      <c r="L1539" s="280"/>
      <c r="M1539" s="290"/>
      <c r="N1539" s="284"/>
    </row>
    <row r="1540" spans="1:14" s="9" customFormat="1" x14ac:dyDescent="0.2">
      <c r="A1540" s="279"/>
      <c r="B1540" s="280"/>
      <c r="C1540" s="279"/>
      <c r="D1540" s="280"/>
      <c r="E1540" s="280"/>
      <c r="F1540" s="281"/>
      <c r="G1540" s="280"/>
      <c r="H1540" s="282"/>
      <c r="I1540" s="280"/>
      <c r="J1540" s="280"/>
      <c r="K1540" s="280"/>
      <c r="L1540" s="280"/>
      <c r="M1540" s="290"/>
      <c r="N1540" s="284"/>
    </row>
    <row r="1541" spans="1:14" s="9" customFormat="1" x14ac:dyDescent="0.2">
      <c r="A1541" s="279"/>
      <c r="B1541" s="280"/>
      <c r="C1541" s="279"/>
      <c r="D1541" s="280"/>
      <c r="E1541" s="280"/>
      <c r="F1541" s="281"/>
      <c r="G1541" s="280"/>
      <c r="H1541" s="282"/>
      <c r="I1541" s="280"/>
      <c r="J1541" s="280"/>
      <c r="K1541" s="280"/>
      <c r="L1541" s="280"/>
      <c r="M1541" s="290"/>
      <c r="N1541" s="284"/>
    </row>
    <row r="1542" spans="1:14" s="9" customFormat="1" x14ac:dyDescent="0.2">
      <c r="A1542" s="279"/>
      <c r="B1542" s="280"/>
      <c r="C1542" s="279"/>
      <c r="D1542" s="280"/>
      <c r="E1542" s="280"/>
      <c r="F1542" s="281"/>
      <c r="G1542" s="280"/>
      <c r="H1542" s="282"/>
      <c r="I1542" s="280"/>
      <c r="J1542" s="280"/>
      <c r="K1542" s="280"/>
      <c r="L1542" s="280"/>
      <c r="M1542" s="290"/>
      <c r="N1542" s="284"/>
    </row>
    <row r="1543" spans="1:14" s="9" customFormat="1" x14ac:dyDescent="0.2">
      <c r="A1543" s="279"/>
      <c r="B1543" s="280"/>
      <c r="C1543" s="279"/>
      <c r="D1543" s="280"/>
      <c r="E1543" s="280"/>
      <c r="F1543" s="281"/>
      <c r="G1543" s="280"/>
      <c r="H1543" s="282"/>
      <c r="I1543" s="280"/>
      <c r="J1543" s="280"/>
      <c r="K1543" s="280"/>
      <c r="L1543" s="280"/>
      <c r="M1543" s="290"/>
      <c r="N1543" s="284"/>
    </row>
    <row r="1544" spans="1:14" s="9" customFormat="1" x14ac:dyDescent="0.2">
      <c r="A1544" s="279"/>
      <c r="B1544" s="280"/>
      <c r="C1544" s="279"/>
      <c r="D1544" s="280"/>
      <c r="E1544" s="280"/>
      <c r="F1544" s="281"/>
      <c r="G1544" s="280"/>
      <c r="H1544" s="282"/>
      <c r="I1544" s="280"/>
      <c r="J1544" s="280"/>
      <c r="K1544" s="280"/>
      <c r="L1544" s="280"/>
      <c r="M1544" s="290"/>
      <c r="N1544" s="284"/>
    </row>
    <row r="1545" spans="1:14" s="9" customFormat="1" x14ac:dyDescent="0.2">
      <c r="A1545" s="279"/>
      <c r="B1545" s="280"/>
      <c r="C1545" s="279"/>
      <c r="D1545" s="280"/>
      <c r="E1545" s="280"/>
      <c r="F1545" s="281"/>
      <c r="G1545" s="280"/>
      <c r="H1545" s="282"/>
      <c r="I1545" s="280"/>
      <c r="J1545" s="280"/>
      <c r="K1545" s="280"/>
      <c r="L1545" s="280"/>
      <c r="M1545" s="290"/>
      <c r="N1545" s="284"/>
    </row>
    <row r="1546" spans="1:14" s="9" customFormat="1" x14ac:dyDescent="0.2">
      <c r="A1546" s="279"/>
      <c r="B1546" s="280"/>
      <c r="C1546" s="279"/>
      <c r="D1546" s="280"/>
      <c r="E1546" s="280"/>
      <c r="F1546" s="281"/>
      <c r="G1546" s="280"/>
      <c r="H1546" s="282"/>
      <c r="I1546" s="280"/>
      <c r="J1546" s="280"/>
      <c r="K1546" s="280"/>
      <c r="L1546" s="280"/>
      <c r="M1546" s="290"/>
      <c r="N1546" s="284"/>
    </row>
    <row r="1547" spans="1:14" s="9" customFormat="1" x14ac:dyDescent="0.2">
      <c r="A1547" s="279"/>
      <c r="B1547" s="280"/>
      <c r="C1547" s="279"/>
      <c r="D1547" s="280"/>
      <c r="E1547" s="280"/>
      <c r="F1547" s="281"/>
      <c r="G1547" s="280"/>
      <c r="H1547" s="282"/>
      <c r="I1547" s="280"/>
      <c r="J1547" s="280"/>
      <c r="K1547" s="280"/>
      <c r="L1547" s="280"/>
      <c r="M1547" s="290"/>
      <c r="N1547" s="284"/>
    </row>
    <row r="1548" spans="1:14" s="9" customFormat="1" x14ac:dyDescent="0.2">
      <c r="A1548" s="279"/>
      <c r="B1548" s="280"/>
      <c r="C1548" s="279"/>
      <c r="D1548" s="280"/>
      <c r="E1548" s="280"/>
      <c r="F1548" s="281"/>
      <c r="G1548" s="280"/>
      <c r="H1548" s="282"/>
      <c r="I1548" s="280"/>
      <c r="J1548" s="280"/>
      <c r="K1548" s="280"/>
      <c r="L1548" s="280"/>
      <c r="M1548" s="290"/>
      <c r="N1548" s="284"/>
    </row>
    <row r="1549" spans="1:14" s="9" customFormat="1" x14ac:dyDescent="0.2">
      <c r="A1549" s="279"/>
      <c r="B1549" s="280"/>
      <c r="C1549" s="279"/>
      <c r="D1549" s="280"/>
      <c r="E1549" s="280"/>
      <c r="F1549" s="281"/>
      <c r="G1549" s="280"/>
      <c r="H1549" s="282"/>
      <c r="I1549" s="280"/>
      <c r="J1549" s="280"/>
      <c r="K1549" s="280"/>
      <c r="L1549" s="280"/>
      <c r="M1549" s="290"/>
      <c r="N1549" s="284"/>
    </row>
    <row r="1550" spans="1:14" s="9" customFormat="1" x14ac:dyDescent="0.2">
      <c r="A1550" s="279"/>
      <c r="B1550" s="280"/>
      <c r="C1550" s="279"/>
      <c r="D1550" s="280"/>
      <c r="E1550" s="280"/>
      <c r="F1550" s="281"/>
      <c r="G1550" s="280"/>
      <c r="H1550" s="282"/>
      <c r="I1550" s="280"/>
      <c r="J1550" s="280"/>
      <c r="K1550" s="280"/>
      <c r="L1550" s="280"/>
      <c r="M1550" s="290"/>
      <c r="N1550" s="284"/>
    </row>
    <row r="1551" spans="1:14" s="9" customFormat="1" x14ac:dyDescent="0.2">
      <c r="A1551" s="279"/>
      <c r="B1551" s="280"/>
      <c r="C1551" s="279"/>
      <c r="D1551" s="280"/>
      <c r="E1551" s="280"/>
      <c r="F1551" s="281"/>
      <c r="G1551" s="280"/>
      <c r="H1551" s="282"/>
      <c r="I1551" s="280"/>
      <c r="J1551" s="280"/>
      <c r="K1551" s="280"/>
      <c r="L1551" s="280"/>
      <c r="M1551" s="290"/>
      <c r="N1551" s="284"/>
    </row>
    <row r="1552" spans="1:14" s="9" customFormat="1" x14ac:dyDescent="0.2">
      <c r="A1552" s="279"/>
      <c r="B1552" s="280"/>
      <c r="C1552" s="279"/>
      <c r="D1552" s="280"/>
      <c r="E1552" s="280"/>
      <c r="F1552" s="281"/>
      <c r="G1552" s="280"/>
      <c r="H1552" s="282"/>
      <c r="I1552" s="280"/>
      <c r="J1552" s="280"/>
      <c r="K1552" s="280"/>
      <c r="L1552" s="280"/>
      <c r="M1552" s="290"/>
      <c r="N1552" s="284"/>
    </row>
    <row r="1553" spans="1:14" s="9" customFormat="1" x14ac:dyDescent="0.2">
      <c r="A1553" s="279"/>
      <c r="B1553" s="280"/>
      <c r="C1553" s="279"/>
      <c r="D1553" s="280"/>
      <c r="E1553" s="280"/>
      <c r="F1553" s="281"/>
      <c r="G1553" s="280"/>
      <c r="H1553" s="282"/>
      <c r="I1553" s="280"/>
      <c r="J1553" s="280"/>
      <c r="K1553" s="280"/>
      <c r="L1553" s="280"/>
      <c r="M1553" s="290"/>
      <c r="N1553" s="284"/>
    </row>
    <row r="1554" spans="1:14" s="9" customFormat="1" x14ac:dyDescent="0.2">
      <c r="A1554" s="279"/>
      <c r="B1554" s="280"/>
      <c r="C1554" s="279"/>
      <c r="D1554" s="280"/>
      <c r="E1554" s="280"/>
      <c r="F1554" s="281"/>
      <c r="G1554" s="280"/>
      <c r="H1554" s="282"/>
      <c r="I1554" s="280"/>
      <c r="J1554" s="280"/>
      <c r="K1554" s="280"/>
      <c r="L1554" s="280"/>
      <c r="M1554" s="290"/>
      <c r="N1554" s="284"/>
    </row>
    <row r="1555" spans="1:14" s="9" customFormat="1" x14ac:dyDescent="0.2">
      <c r="A1555" s="279"/>
      <c r="B1555" s="280"/>
      <c r="C1555" s="279"/>
      <c r="D1555" s="280"/>
      <c r="E1555" s="280"/>
      <c r="F1555" s="281"/>
      <c r="G1555" s="280"/>
      <c r="H1555" s="282"/>
      <c r="I1555" s="280"/>
      <c r="J1555" s="280"/>
      <c r="K1555" s="280"/>
      <c r="L1555" s="280"/>
      <c r="M1555" s="290"/>
      <c r="N1555" s="284"/>
    </row>
    <row r="1556" spans="1:14" s="9" customFormat="1" x14ac:dyDescent="0.2">
      <c r="A1556" s="279"/>
      <c r="B1556" s="280"/>
      <c r="C1556" s="279"/>
      <c r="D1556" s="280"/>
      <c r="E1556" s="280"/>
      <c r="F1556" s="281"/>
      <c r="G1556" s="280"/>
      <c r="H1556" s="282"/>
      <c r="I1556" s="280"/>
      <c r="J1556" s="280"/>
      <c r="K1556" s="280"/>
      <c r="L1556" s="280"/>
      <c r="M1556" s="290"/>
      <c r="N1556" s="284"/>
    </row>
    <row r="1557" spans="1:14" s="9" customFormat="1" x14ac:dyDescent="0.2">
      <c r="A1557" s="279"/>
      <c r="B1557" s="280"/>
      <c r="C1557" s="279"/>
      <c r="D1557" s="280"/>
      <c r="E1557" s="280"/>
      <c r="F1557" s="281"/>
      <c r="G1557" s="280"/>
      <c r="H1557" s="282"/>
      <c r="I1557" s="280"/>
      <c r="J1557" s="280"/>
      <c r="K1557" s="280"/>
      <c r="L1557" s="280"/>
      <c r="M1557" s="290"/>
      <c r="N1557" s="284"/>
    </row>
    <row r="1558" spans="1:14" s="9" customFormat="1" x14ac:dyDescent="0.2">
      <c r="A1558" s="279"/>
      <c r="B1558" s="280"/>
      <c r="C1558" s="279"/>
      <c r="D1558" s="280"/>
      <c r="E1558" s="280"/>
      <c r="F1558" s="281"/>
      <c r="G1558" s="280"/>
      <c r="H1558" s="282"/>
      <c r="I1558" s="280"/>
      <c r="J1558" s="280"/>
      <c r="K1558" s="280"/>
      <c r="L1558" s="280"/>
      <c r="M1558" s="290"/>
      <c r="N1558" s="284"/>
    </row>
    <row r="1559" spans="1:14" s="9" customFormat="1" x14ac:dyDescent="0.2">
      <c r="A1559" s="279"/>
      <c r="B1559" s="280"/>
      <c r="C1559" s="279"/>
      <c r="D1559" s="280"/>
      <c r="E1559" s="280"/>
      <c r="F1559" s="281"/>
      <c r="G1559" s="280"/>
      <c r="H1559" s="282"/>
      <c r="I1559" s="280"/>
      <c r="J1559" s="280"/>
      <c r="K1559" s="280"/>
      <c r="L1559" s="280"/>
      <c r="M1559" s="290"/>
      <c r="N1559" s="284"/>
    </row>
    <row r="1560" spans="1:14" s="9" customFormat="1" x14ac:dyDescent="0.2">
      <c r="A1560" s="279"/>
      <c r="B1560" s="280"/>
      <c r="C1560" s="279"/>
      <c r="D1560" s="280"/>
      <c r="E1560" s="280"/>
      <c r="F1560" s="281"/>
      <c r="G1560" s="280"/>
      <c r="H1560" s="282"/>
      <c r="I1560" s="280"/>
      <c r="J1560" s="280"/>
      <c r="K1560" s="280"/>
      <c r="L1560" s="280"/>
      <c r="M1560" s="290"/>
      <c r="N1560" s="284"/>
    </row>
    <row r="1561" spans="1:14" s="9" customFormat="1" x14ac:dyDescent="0.2">
      <c r="A1561" s="279"/>
      <c r="B1561" s="280"/>
      <c r="C1561" s="279"/>
      <c r="D1561" s="280"/>
      <c r="E1561" s="280"/>
      <c r="F1561" s="281"/>
      <c r="G1561" s="280"/>
      <c r="H1561" s="282"/>
      <c r="I1561" s="280"/>
      <c r="J1561" s="280"/>
      <c r="K1561" s="280"/>
      <c r="L1561" s="280"/>
      <c r="M1561" s="290"/>
      <c r="N1561" s="284"/>
    </row>
    <row r="1562" spans="1:14" s="9" customFormat="1" x14ac:dyDescent="0.2">
      <c r="A1562" s="279"/>
      <c r="B1562" s="280"/>
      <c r="C1562" s="279"/>
      <c r="D1562" s="280"/>
      <c r="E1562" s="280"/>
      <c r="F1562" s="281"/>
      <c r="G1562" s="280"/>
      <c r="H1562" s="282"/>
      <c r="I1562" s="280"/>
      <c r="J1562" s="280"/>
      <c r="K1562" s="280"/>
      <c r="L1562" s="280"/>
      <c r="M1562" s="290"/>
      <c r="N1562" s="284"/>
    </row>
    <row r="1563" spans="1:14" s="9" customFormat="1" x14ac:dyDescent="0.2">
      <c r="A1563" s="279"/>
      <c r="B1563" s="280"/>
      <c r="C1563" s="279"/>
      <c r="D1563" s="280"/>
      <c r="E1563" s="280"/>
      <c r="F1563" s="281"/>
      <c r="G1563" s="280"/>
      <c r="H1563" s="282"/>
      <c r="I1563" s="280"/>
      <c r="J1563" s="280"/>
      <c r="K1563" s="280"/>
      <c r="L1563" s="280"/>
      <c r="M1563" s="290"/>
      <c r="N1563" s="284"/>
    </row>
    <row r="1564" spans="1:14" s="9" customFormat="1" x14ac:dyDescent="0.2">
      <c r="A1564" s="279"/>
      <c r="B1564" s="280"/>
      <c r="C1564" s="279"/>
      <c r="D1564" s="280"/>
      <c r="E1564" s="280"/>
      <c r="F1564" s="281"/>
      <c r="G1564" s="280"/>
      <c r="H1564" s="282"/>
      <c r="I1564" s="280"/>
      <c r="J1564" s="280"/>
      <c r="K1564" s="280"/>
      <c r="L1564" s="280"/>
      <c r="M1564" s="290"/>
      <c r="N1564" s="284"/>
    </row>
    <row r="1565" spans="1:14" s="9" customFormat="1" x14ac:dyDescent="0.2">
      <c r="A1565" s="279"/>
      <c r="B1565" s="280"/>
      <c r="C1565" s="279"/>
      <c r="D1565" s="280"/>
      <c r="E1565" s="280"/>
      <c r="F1565" s="281"/>
      <c r="G1565" s="280"/>
      <c r="H1565" s="282"/>
      <c r="I1565" s="280"/>
      <c r="J1565" s="280"/>
      <c r="K1565" s="280"/>
      <c r="L1565" s="280"/>
      <c r="M1565" s="290"/>
      <c r="N1565" s="284"/>
    </row>
    <row r="1566" spans="1:14" s="9" customFormat="1" x14ac:dyDescent="0.2">
      <c r="A1566" s="279"/>
      <c r="B1566" s="280"/>
      <c r="C1566" s="279"/>
      <c r="D1566" s="280"/>
      <c r="E1566" s="280"/>
      <c r="F1566" s="281"/>
      <c r="G1566" s="280"/>
      <c r="H1566" s="282"/>
      <c r="I1566" s="280"/>
      <c r="J1566" s="280"/>
      <c r="K1566" s="280"/>
      <c r="L1566" s="280"/>
      <c r="M1566" s="290"/>
      <c r="N1566" s="284"/>
    </row>
    <row r="1567" spans="1:14" s="9" customFormat="1" x14ac:dyDescent="0.2">
      <c r="A1567" s="279"/>
      <c r="B1567" s="280"/>
      <c r="C1567" s="279"/>
      <c r="D1567" s="280"/>
      <c r="E1567" s="280"/>
      <c r="F1567" s="281"/>
      <c r="G1567" s="280"/>
      <c r="H1567" s="282"/>
      <c r="I1567" s="280"/>
      <c r="J1567" s="280"/>
      <c r="K1567" s="280"/>
      <c r="L1567" s="280"/>
      <c r="M1567" s="290"/>
      <c r="N1567" s="284"/>
    </row>
    <row r="1568" spans="1:14" s="9" customFormat="1" x14ac:dyDescent="0.2">
      <c r="A1568" s="279"/>
      <c r="B1568" s="280"/>
      <c r="C1568" s="279"/>
      <c r="D1568" s="280"/>
      <c r="E1568" s="280"/>
      <c r="F1568" s="281"/>
      <c r="G1568" s="280"/>
      <c r="H1568" s="282"/>
      <c r="I1568" s="280"/>
      <c r="J1568" s="280"/>
      <c r="K1568" s="280"/>
      <c r="L1568" s="280"/>
      <c r="M1568" s="290"/>
      <c r="N1568" s="284"/>
    </row>
    <row r="1569" spans="1:14" s="9" customFormat="1" x14ac:dyDescent="0.2">
      <c r="A1569" s="279"/>
      <c r="B1569" s="280"/>
      <c r="C1569" s="279"/>
      <c r="D1569" s="280"/>
      <c r="E1569" s="280"/>
      <c r="F1569" s="281"/>
      <c r="G1569" s="280"/>
      <c r="H1569" s="282"/>
      <c r="I1569" s="280"/>
      <c r="J1569" s="280"/>
      <c r="K1569" s="280"/>
      <c r="L1569" s="280"/>
      <c r="M1569" s="290"/>
      <c r="N1569" s="284"/>
    </row>
    <row r="1570" spans="1:14" s="9" customFormat="1" x14ac:dyDescent="0.2">
      <c r="A1570" s="279"/>
      <c r="B1570" s="280"/>
      <c r="C1570" s="279"/>
      <c r="D1570" s="280"/>
      <c r="E1570" s="280"/>
      <c r="F1570" s="281"/>
      <c r="G1570" s="280"/>
      <c r="H1570" s="282"/>
      <c r="I1570" s="280"/>
      <c r="J1570" s="280"/>
      <c r="K1570" s="280"/>
      <c r="L1570" s="280"/>
      <c r="M1570" s="290"/>
      <c r="N1570" s="284"/>
    </row>
    <row r="1571" spans="1:14" s="9" customFormat="1" x14ac:dyDescent="0.2">
      <c r="A1571" s="279"/>
      <c r="B1571" s="280"/>
      <c r="C1571" s="279"/>
      <c r="D1571" s="280"/>
      <c r="E1571" s="280"/>
      <c r="F1571" s="281"/>
      <c r="G1571" s="280"/>
      <c r="H1571" s="282"/>
      <c r="I1571" s="280"/>
      <c r="J1571" s="280"/>
      <c r="K1571" s="280"/>
      <c r="L1571" s="280"/>
      <c r="M1571" s="290"/>
      <c r="N1571" s="284"/>
    </row>
    <row r="1572" spans="1:14" s="9" customFormat="1" x14ac:dyDescent="0.2">
      <c r="A1572" s="279"/>
      <c r="B1572" s="280"/>
      <c r="C1572" s="279"/>
      <c r="D1572" s="280"/>
      <c r="E1572" s="280"/>
      <c r="F1572" s="281"/>
      <c r="G1572" s="280"/>
      <c r="H1572" s="282"/>
      <c r="I1572" s="280"/>
      <c r="J1572" s="280"/>
      <c r="K1572" s="280"/>
      <c r="L1572" s="280"/>
      <c r="M1572" s="290"/>
      <c r="N1572" s="284"/>
    </row>
    <row r="1573" spans="1:14" s="9" customFormat="1" x14ac:dyDescent="0.2">
      <c r="A1573" s="279"/>
      <c r="B1573" s="280"/>
      <c r="C1573" s="279"/>
      <c r="D1573" s="280"/>
      <c r="E1573" s="280"/>
      <c r="F1573" s="281"/>
      <c r="G1573" s="280"/>
      <c r="H1573" s="282"/>
      <c r="I1573" s="280"/>
      <c r="J1573" s="280"/>
      <c r="K1573" s="280"/>
      <c r="L1573" s="280"/>
      <c r="M1573" s="290"/>
      <c r="N1573" s="284"/>
    </row>
    <row r="1574" spans="1:14" s="9" customFormat="1" x14ac:dyDescent="0.2">
      <c r="A1574" s="279"/>
      <c r="B1574" s="280"/>
      <c r="C1574" s="279"/>
      <c r="D1574" s="280"/>
      <c r="E1574" s="280"/>
      <c r="F1574" s="281"/>
      <c r="G1574" s="280"/>
      <c r="H1574" s="282"/>
      <c r="I1574" s="280"/>
      <c r="J1574" s="280"/>
      <c r="K1574" s="280"/>
      <c r="L1574" s="280"/>
      <c r="M1574" s="290"/>
      <c r="N1574" s="284"/>
    </row>
    <row r="1575" spans="1:14" s="9" customFormat="1" x14ac:dyDescent="0.2">
      <c r="A1575" s="279"/>
      <c r="B1575" s="280"/>
      <c r="C1575" s="279"/>
      <c r="D1575" s="280"/>
      <c r="E1575" s="280"/>
      <c r="F1575" s="281"/>
      <c r="G1575" s="280"/>
      <c r="H1575" s="282"/>
      <c r="I1575" s="280"/>
      <c r="J1575" s="280"/>
      <c r="K1575" s="280"/>
      <c r="L1575" s="280"/>
      <c r="M1575" s="290"/>
      <c r="N1575" s="284"/>
    </row>
    <row r="1576" spans="1:14" s="9" customFormat="1" x14ac:dyDescent="0.2">
      <c r="A1576" s="279"/>
      <c r="B1576" s="280"/>
      <c r="C1576" s="279"/>
      <c r="D1576" s="280"/>
      <c r="E1576" s="280"/>
      <c r="F1576" s="281"/>
      <c r="G1576" s="280"/>
      <c r="H1576" s="282"/>
      <c r="I1576" s="280"/>
      <c r="J1576" s="280"/>
      <c r="K1576" s="280"/>
      <c r="L1576" s="280"/>
      <c r="M1576" s="290"/>
      <c r="N1576" s="284"/>
    </row>
    <row r="1577" spans="1:14" s="9" customFormat="1" x14ac:dyDescent="0.2">
      <c r="A1577" s="279"/>
      <c r="B1577" s="280"/>
      <c r="C1577" s="279"/>
      <c r="D1577" s="280"/>
      <c r="E1577" s="280"/>
      <c r="F1577" s="281"/>
      <c r="G1577" s="280"/>
      <c r="H1577" s="282"/>
      <c r="I1577" s="280"/>
      <c r="J1577" s="280"/>
      <c r="K1577" s="280"/>
      <c r="L1577" s="280"/>
      <c r="M1577" s="290"/>
      <c r="N1577" s="284"/>
    </row>
    <row r="1578" spans="1:14" s="9" customFormat="1" x14ac:dyDescent="0.2">
      <c r="A1578" s="279"/>
      <c r="B1578" s="280"/>
      <c r="C1578" s="279"/>
      <c r="D1578" s="280"/>
      <c r="E1578" s="280"/>
      <c r="F1578" s="281"/>
      <c r="G1578" s="280"/>
      <c r="H1578" s="282"/>
      <c r="I1578" s="280"/>
      <c r="J1578" s="280"/>
      <c r="K1578" s="280"/>
      <c r="L1578" s="280"/>
      <c r="M1578" s="290"/>
      <c r="N1578" s="284"/>
    </row>
    <row r="1579" spans="1:14" s="9" customFormat="1" x14ac:dyDescent="0.2">
      <c r="A1579" s="279"/>
      <c r="B1579" s="280"/>
      <c r="C1579" s="279"/>
      <c r="D1579" s="280"/>
      <c r="E1579" s="280"/>
      <c r="F1579" s="281"/>
      <c r="G1579" s="280"/>
      <c r="H1579" s="282"/>
      <c r="I1579" s="280"/>
      <c r="J1579" s="280"/>
      <c r="K1579" s="280"/>
      <c r="L1579" s="280"/>
      <c r="M1579" s="290"/>
      <c r="N1579" s="284"/>
    </row>
    <row r="1580" spans="1:14" s="9" customFormat="1" x14ac:dyDescent="0.2">
      <c r="A1580" s="279"/>
      <c r="B1580" s="280"/>
      <c r="C1580" s="279"/>
      <c r="D1580" s="280"/>
      <c r="E1580" s="280"/>
      <c r="F1580" s="281"/>
      <c r="G1580" s="280"/>
      <c r="H1580" s="282"/>
      <c r="I1580" s="280"/>
      <c r="J1580" s="280"/>
      <c r="K1580" s="280"/>
      <c r="L1580" s="280"/>
      <c r="M1580" s="290"/>
      <c r="N1580" s="284"/>
    </row>
    <row r="1581" spans="1:14" s="9" customFormat="1" x14ac:dyDescent="0.2">
      <c r="A1581" s="279"/>
      <c r="B1581" s="280"/>
      <c r="C1581" s="279"/>
      <c r="D1581" s="280"/>
      <c r="E1581" s="280"/>
      <c r="F1581" s="281"/>
      <c r="G1581" s="280"/>
      <c r="H1581" s="282"/>
      <c r="I1581" s="280"/>
      <c r="J1581" s="280"/>
      <c r="K1581" s="280"/>
      <c r="L1581" s="280"/>
      <c r="M1581" s="290"/>
      <c r="N1581" s="284"/>
    </row>
    <row r="1582" spans="1:14" s="9" customFormat="1" x14ac:dyDescent="0.2">
      <c r="A1582" s="279"/>
      <c r="B1582" s="280"/>
      <c r="C1582" s="279"/>
      <c r="D1582" s="280"/>
      <c r="E1582" s="280"/>
      <c r="F1582" s="281"/>
      <c r="G1582" s="280"/>
      <c r="H1582" s="282"/>
      <c r="I1582" s="280"/>
      <c r="J1582" s="280"/>
      <c r="K1582" s="280"/>
      <c r="L1582" s="280"/>
      <c r="M1582" s="290"/>
      <c r="N1582" s="284"/>
    </row>
    <row r="1583" spans="1:14" s="9" customFormat="1" x14ac:dyDescent="0.2">
      <c r="A1583" s="279"/>
      <c r="B1583" s="280"/>
      <c r="C1583" s="279"/>
      <c r="D1583" s="280"/>
      <c r="E1583" s="280"/>
      <c r="F1583" s="281"/>
      <c r="G1583" s="280"/>
      <c r="H1583" s="282"/>
      <c r="I1583" s="280"/>
      <c r="J1583" s="280"/>
      <c r="K1583" s="280"/>
      <c r="L1583" s="280"/>
      <c r="M1583" s="290"/>
      <c r="N1583" s="284"/>
    </row>
    <row r="1584" spans="1:14" s="9" customFormat="1" x14ac:dyDescent="0.2">
      <c r="A1584" s="279"/>
      <c r="B1584" s="280"/>
      <c r="C1584" s="279"/>
      <c r="D1584" s="280"/>
      <c r="E1584" s="280"/>
      <c r="F1584" s="281"/>
      <c r="G1584" s="280"/>
      <c r="H1584" s="282"/>
      <c r="I1584" s="280"/>
      <c r="J1584" s="280"/>
      <c r="K1584" s="280"/>
      <c r="L1584" s="280"/>
      <c r="M1584" s="290"/>
      <c r="N1584" s="284"/>
    </row>
    <row r="1585" spans="1:14" s="9" customFormat="1" x14ac:dyDescent="0.2">
      <c r="A1585" s="279"/>
      <c r="B1585" s="280"/>
      <c r="C1585" s="279"/>
      <c r="D1585" s="280"/>
      <c r="E1585" s="280"/>
      <c r="F1585" s="281"/>
      <c r="G1585" s="280"/>
      <c r="H1585" s="282"/>
      <c r="I1585" s="280"/>
      <c r="J1585" s="280"/>
      <c r="K1585" s="280"/>
      <c r="L1585" s="280"/>
      <c r="M1585" s="290"/>
      <c r="N1585" s="284"/>
    </row>
    <row r="1586" spans="1:14" s="9" customFormat="1" x14ac:dyDescent="0.2">
      <c r="A1586" s="279"/>
      <c r="B1586" s="280"/>
      <c r="C1586" s="279"/>
      <c r="D1586" s="280"/>
      <c r="E1586" s="280"/>
      <c r="F1586" s="281"/>
      <c r="G1586" s="280"/>
      <c r="H1586" s="282"/>
      <c r="I1586" s="280"/>
      <c r="J1586" s="280"/>
      <c r="K1586" s="280"/>
      <c r="L1586" s="280"/>
      <c r="M1586" s="290"/>
      <c r="N1586" s="284"/>
    </row>
    <row r="1587" spans="1:14" s="9" customFormat="1" x14ac:dyDescent="0.2">
      <c r="A1587" s="279"/>
      <c r="B1587" s="280"/>
      <c r="C1587" s="279"/>
      <c r="D1587" s="280"/>
      <c r="E1587" s="280"/>
      <c r="F1587" s="281"/>
      <c r="G1587" s="280"/>
      <c r="H1587" s="282"/>
      <c r="I1587" s="280"/>
      <c r="J1587" s="280"/>
      <c r="K1587" s="280"/>
      <c r="L1587" s="280"/>
      <c r="M1587" s="290"/>
      <c r="N1587" s="284"/>
    </row>
    <row r="1588" spans="1:14" s="9" customFormat="1" x14ac:dyDescent="0.2">
      <c r="A1588" s="279"/>
      <c r="B1588" s="280"/>
      <c r="C1588" s="279"/>
      <c r="D1588" s="280"/>
      <c r="E1588" s="280"/>
      <c r="F1588" s="281"/>
      <c r="G1588" s="280"/>
      <c r="H1588" s="282"/>
      <c r="I1588" s="280"/>
      <c r="J1588" s="280"/>
      <c r="K1588" s="280"/>
      <c r="L1588" s="280"/>
      <c r="M1588" s="290"/>
      <c r="N1588" s="284"/>
    </row>
    <row r="1589" spans="1:14" s="9" customFormat="1" x14ac:dyDescent="0.2">
      <c r="A1589" s="279"/>
      <c r="B1589" s="280"/>
      <c r="C1589" s="279"/>
      <c r="D1589" s="280"/>
      <c r="E1589" s="280"/>
      <c r="F1589" s="281"/>
      <c r="G1589" s="280"/>
      <c r="H1589" s="282"/>
      <c r="I1589" s="280"/>
      <c r="J1589" s="280"/>
      <c r="K1589" s="280"/>
      <c r="L1589" s="280"/>
      <c r="M1589" s="290"/>
      <c r="N1589" s="284"/>
    </row>
    <row r="1590" spans="1:14" s="9" customFormat="1" x14ac:dyDescent="0.2">
      <c r="A1590" s="279"/>
      <c r="B1590" s="280"/>
      <c r="C1590" s="279"/>
      <c r="D1590" s="280"/>
      <c r="E1590" s="280"/>
      <c r="F1590" s="281"/>
      <c r="G1590" s="280"/>
      <c r="H1590" s="282"/>
      <c r="I1590" s="280"/>
      <c r="J1590" s="280"/>
      <c r="K1590" s="280"/>
      <c r="L1590" s="280"/>
      <c r="M1590" s="290"/>
      <c r="N1590" s="284"/>
    </row>
    <row r="1591" spans="1:14" s="9" customFormat="1" x14ac:dyDescent="0.2">
      <c r="A1591" s="279"/>
      <c r="B1591" s="280"/>
      <c r="C1591" s="279"/>
      <c r="D1591" s="280"/>
      <c r="E1591" s="280"/>
      <c r="F1591" s="281"/>
      <c r="G1591" s="280"/>
      <c r="H1591" s="282"/>
      <c r="I1591" s="280"/>
      <c r="J1591" s="280"/>
      <c r="K1591" s="280"/>
      <c r="L1591" s="280"/>
      <c r="M1591" s="290"/>
      <c r="N1591" s="284"/>
    </row>
    <row r="1592" spans="1:14" s="9" customFormat="1" x14ac:dyDescent="0.2">
      <c r="A1592" s="279"/>
      <c r="B1592" s="280"/>
      <c r="C1592" s="279"/>
      <c r="D1592" s="280"/>
      <c r="E1592" s="280"/>
      <c r="F1592" s="281"/>
      <c r="G1592" s="280"/>
      <c r="H1592" s="282"/>
      <c r="I1592" s="280"/>
      <c r="J1592" s="280"/>
      <c r="K1592" s="280"/>
      <c r="L1592" s="280"/>
      <c r="M1592" s="290"/>
      <c r="N1592" s="284"/>
    </row>
    <row r="1593" spans="1:14" s="9" customFormat="1" x14ac:dyDescent="0.2">
      <c r="A1593" s="279"/>
      <c r="B1593" s="280"/>
      <c r="C1593" s="279"/>
      <c r="D1593" s="280"/>
      <c r="E1593" s="280"/>
      <c r="F1593" s="281"/>
      <c r="G1593" s="280"/>
      <c r="H1593" s="282"/>
      <c r="I1593" s="280"/>
      <c r="J1593" s="280"/>
      <c r="K1593" s="280"/>
      <c r="L1593" s="280"/>
      <c r="M1593" s="290"/>
      <c r="N1593" s="284"/>
    </row>
    <row r="1594" spans="1:14" s="9" customFormat="1" x14ac:dyDescent="0.2">
      <c r="A1594" s="279"/>
      <c r="B1594" s="280"/>
      <c r="C1594" s="279"/>
      <c r="D1594" s="280"/>
      <c r="E1594" s="280"/>
      <c r="F1594" s="281"/>
      <c r="G1594" s="280"/>
      <c r="H1594" s="282"/>
      <c r="I1594" s="280"/>
      <c r="J1594" s="280"/>
      <c r="K1594" s="280"/>
      <c r="L1594" s="280"/>
      <c r="M1594" s="290"/>
      <c r="N1594" s="284"/>
    </row>
    <row r="1595" spans="1:14" s="9" customFormat="1" x14ac:dyDescent="0.2">
      <c r="A1595" s="279"/>
      <c r="B1595" s="280"/>
      <c r="C1595" s="279"/>
      <c r="D1595" s="280"/>
      <c r="E1595" s="280"/>
      <c r="F1595" s="281"/>
      <c r="G1595" s="280"/>
      <c r="H1595" s="282"/>
      <c r="I1595" s="280"/>
      <c r="J1595" s="280"/>
      <c r="K1595" s="280"/>
      <c r="L1595" s="280"/>
      <c r="M1595" s="290"/>
      <c r="N1595" s="284"/>
    </row>
    <row r="1596" spans="1:14" s="9" customFormat="1" x14ac:dyDescent="0.2">
      <c r="A1596" s="279"/>
      <c r="B1596" s="280"/>
      <c r="C1596" s="279"/>
      <c r="D1596" s="280"/>
      <c r="E1596" s="280"/>
      <c r="F1596" s="281"/>
      <c r="G1596" s="280"/>
      <c r="H1596" s="282"/>
      <c r="I1596" s="280"/>
      <c r="J1596" s="280"/>
      <c r="K1596" s="280"/>
      <c r="L1596" s="280"/>
      <c r="M1596" s="290"/>
      <c r="N1596" s="284"/>
    </row>
    <row r="1597" spans="1:14" s="9" customFormat="1" x14ac:dyDescent="0.2">
      <c r="A1597" s="279"/>
      <c r="B1597" s="280"/>
      <c r="C1597" s="279"/>
      <c r="D1597" s="280"/>
      <c r="E1597" s="280"/>
      <c r="F1597" s="281"/>
      <c r="G1597" s="280"/>
      <c r="H1597" s="282"/>
      <c r="I1597" s="280"/>
      <c r="J1597" s="280"/>
      <c r="K1597" s="280"/>
      <c r="L1597" s="280"/>
      <c r="M1597" s="290"/>
      <c r="N1597" s="284"/>
    </row>
    <row r="1598" spans="1:14" s="9" customFormat="1" x14ac:dyDescent="0.2">
      <c r="A1598" s="279"/>
      <c r="B1598" s="280"/>
      <c r="C1598" s="279"/>
      <c r="D1598" s="280"/>
      <c r="E1598" s="280"/>
      <c r="F1598" s="281"/>
      <c r="G1598" s="280"/>
      <c r="H1598" s="282"/>
      <c r="I1598" s="280"/>
      <c r="J1598" s="280"/>
      <c r="K1598" s="280"/>
      <c r="L1598" s="280"/>
      <c r="M1598" s="290"/>
      <c r="N1598" s="284"/>
    </row>
    <row r="1599" spans="1:14" s="9" customFormat="1" x14ac:dyDescent="0.2">
      <c r="A1599" s="279"/>
      <c r="B1599" s="280"/>
      <c r="C1599" s="279"/>
      <c r="D1599" s="280"/>
      <c r="E1599" s="280"/>
      <c r="F1599" s="281"/>
      <c r="G1599" s="280"/>
      <c r="H1599" s="282"/>
      <c r="I1599" s="280"/>
      <c r="J1599" s="280"/>
      <c r="K1599" s="280"/>
      <c r="L1599" s="280"/>
      <c r="M1599" s="290"/>
      <c r="N1599" s="284"/>
    </row>
    <row r="1600" spans="1:14" s="9" customFormat="1" x14ac:dyDescent="0.2">
      <c r="A1600" s="279"/>
      <c r="B1600" s="280"/>
      <c r="C1600" s="279"/>
      <c r="D1600" s="280"/>
      <c r="E1600" s="280"/>
      <c r="F1600" s="281"/>
      <c r="G1600" s="280"/>
      <c r="H1600" s="282"/>
      <c r="I1600" s="280"/>
      <c r="J1600" s="280"/>
      <c r="K1600" s="280"/>
      <c r="L1600" s="280"/>
      <c r="M1600" s="290"/>
      <c r="N1600" s="284"/>
    </row>
    <row r="1601" spans="1:14" s="9" customFormat="1" x14ac:dyDescent="0.2">
      <c r="A1601" s="279"/>
      <c r="B1601" s="280"/>
      <c r="C1601" s="279"/>
      <c r="D1601" s="280"/>
      <c r="E1601" s="280"/>
      <c r="F1601" s="281"/>
      <c r="G1601" s="280"/>
      <c r="H1601" s="282"/>
      <c r="I1601" s="280"/>
      <c r="J1601" s="280"/>
      <c r="K1601" s="280"/>
      <c r="L1601" s="280"/>
      <c r="M1601" s="290"/>
      <c r="N1601" s="284"/>
    </row>
    <row r="1602" spans="1:14" s="9" customFormat="1" x14ac:dyDescent="0.2">
      <c r="A1602" s="279"/>
      <c r="B1602" s="280"/>
      <c r="C1602" s="279"/>
      <c r="D1602" s="280"/>
      <c r="E1602" s="280"/>
      <c r="F1602" s="281"/>
      <c r="G1602" s="280"/>
      <c r="H1602" s="282"/>
      <c r="I1602" s="280"/>
      <c r="J1602" s="280"/>
      <c r="K1602" s="280"/>
      <c r="L1602" s="280"/>
      <c r="M1602" s="290"/>
      <c r="N1602" s="284"/>
    </row>
    <row r="1603" spans="1:14" s="9" customFormat="1" x14ac:dyDescent="0.2">
      <c r="A1603" s="279"/>
      <c r="B1603" s="280"/>
      <c r="C1603" s="279"/>
      <c r="D1603" s="280"/>
      <c r="E1603" s="280"/>
      <c r="F1603" s="281"/>
      <c r="G1603" s="280"/>
      <c r="H1603" s="282"/>
      <c r="I1603" s="280"/>
      <c r="J1603" s="280"/>
      <c r="K1603" s="280"/>
      <c r="L1603" s="280"/>
      <c r="M1603" s="290"/>
      <c r="N1603" s="284"/>
    </row>
    <row r="1604" spans="1:14" s="9" customFormat="1" x14ac:dyDescent="0.2">
      <c r="A1604" s="279"/>
      <c r="B1604" s="280"/>
      <c r="C1604" s="279"/>
      <c r="D1604" s="280"/>
      <c r="E1604" s="280"/>
      <c r="F1604" s="281"/>
      <c r="G1604" s="280"/>
      <c r="H1604" s="282"/>
      <c r="I1604" s="280"/>
      <c r="J1604" s="280"/>
      <c r="K1604" s="280"/>
      <c r="L1604" s="280"/>
      <c r="M1604" s="290"/>
      <c r="N1604" s="284"/>
    </row>
    <row r="1605" spans="1:14" s="9" customFormat="1" x14ac:dyDescent="0.2">
      <c r="A1605" s="279"/>
      <c r="B1605" s="280"/>
      <c r="C1605" s="279"/>
      <c r="D1605" s="280"/>
      <c r="E1605" s="280"/>
      <c r="F1605" s="281"/>
      <c r="G1605" s="280"/>
      <c r="H1605" s="282"/>
      <c r="I1605" s="280"/>
      <c r="J1605" s="280"/>
      <c r="K1605" s="280"/>
      <c r="L1605" s="280"/>
      <c r="M1605" s="290"/>
      <c r="N1605" s="284"/>
    </row>
    <row r="1606" spans="1:14" s="9" customFormat="1" x14ac:dyDescent="0.2">
      <c r="A1606" s="279"/>
      <c r="B1606" s="280"/>
      <c r="C1606" s="279"/>
      <c r="D1606" s="280"/>
      <c r="E1606" s="280"/>
      <c r="F1606" s="281"/>
      <c r="G1606" s="280"/>
      <c r="H1606" s="282"/>
      <c r="I1606" s="280"/>
      <c r="J1606" s="280"/>
      <c r="K1606" s="280"/>
      <c r="L1606" s="280"/>
      <c r="M1606" s="290"/>
      <c r="N1606" s="284"/>
    </row>
    <row r="1607" spans="1:14" s="9" customFormat="1" x14ac:dyDescent="0.2">
      <c r="A1607" s="279"/>
      <c r="B1607" s="280"/>
      <c r="C1607" s="279"/>
      <c r="D1607" s="280"/>
      <c r="E1607" s="280"/>
      <c r="F1607" s="281"/>
      <c r="G1607" s="280"/>
      <c r="H1607" s="282"/>
      <c r="I1607" s="280"/>
      <c r="J1607" s="280"/>
      <c r="K1607" s="280"/>
      <c r="L1607" s="280"/>
      <c r="M1607" s="290"/>
      <c r="N1607" s="284"/>
    </row>
    <row r="1608" spans="1:14" s="9" customFormat="1" x14ac:dyDescent="0.2">
      <c r="A1608" s="279"/>
      <c r="B1608" s="280"/>
      <c r="C1608" s="279"/>
      <c r="D1608" s="280"/>
      <c r="E1608" s="280"/>
      <c r="F1608" s="281"/>
      <c r="G1608" s="280"/>
      <c r="H1608" s="282"/>
      <c r="I1608" s="280"/>
      <c r="J1608" s="280"/>
      <c r="K1608" s="280"/>
      <c r="L1608" s="280"/>
      <c r="M1608" s="290"/>
      <c r="N1608" s="284"/>
    </row>
    <row r="1609" spans="1:14" s="9" customFormat="1" x14ac:dyDescent="0.2">
      <c r="A1609" s="279"/>
      <c r="B1609" s="280"/>
      <c r="C1609" s="279"/>
      <c r="D1609" s="280"/>
      <c r="E1609" s="280"/>
      <c r="F1609" s="281"/>
      <c r="G1609" s="280"/>
      <c r="H1609" s="282"/>
      <c r="I1609" s="280"/>
      <c r="J1609" s="280"/>
      <c r="K1609" s="280"/>
      <c r="L1609" s="280"/>
      <c r="M1609" s="290"/>
      <c r="N1609" s="284"/>
    </row>
    <row r="1610" spans="1:14" s="9" customFormat="1" x14ac:dyDescent="0.2">
      <c r="A1610" s="279"/>
      <c r="B1610" s="280"/>
      <c r="C1610" s="279"/>
      <c r="D1610" s="280"/>
      <c r="E1610" s="280"/>
      <c r="F1610" s="281"/>
      <c r="G1610" s="280"/>
      <c r="H1610" s="282"/>
      <c r="I1610" s="280"/>
      <c r="J1610" s="280"/>
      <c r="K1610" s="280"/>
      <c r="L1610" s="280"/>
      <c r="M1610" s="290"/>
      <c r="N1610" s="284"/>
    </row>
    <row r="1611" spans="1:14" s="9" customFormat="1" x14ac:dyDescent="0.2">
      <c r="A1611" s="279"/>
      <c r="B1611" s="280"/>
      <c r="C1611" s="279"/>
      <c r="D1611" s="280"/>
      <c r="E1611" s="280"/>
      <c r="F1611" s="281"/>
      <c r="G1611" s="280"/>
      <c r="H1611" s="282"/>
      <c r="I1611" s="280"/>
      <c r="J1611" s="280"/>
      <c r="K1611" s="280"/>
      <c r="L1611" s="280"/>
      <c r="M1611" s="290"/>
      <c r="N1611" s="284"/>
    </row>
    <row r="1612" spans="1:14" s="9" customFormat="1" x14ac:dyDescent="0.2">
      <c r="A1612" s="279"/>
      <c r="B1612" s="280"/>
      <c r="C1612" s="279"/>
      <c r="D1612" s="280"/>
      <c r="E1612" s="280"/>
      <c r="F1612" s="281"/>
      <c r="G1612" s="280"/>
      <c r="H1612" s="282"/>
      <c r="I1612" s="280"/>
      <c r="J1612" s="280"/>
      <c r="K1612" s="280"/>
      <c r="L1612" s="280"/>
      <c r="M1612" s="290"/>
      <c r="N1612" s="284"/>
    </row>
    <row r="1613" spans="1:14" s="9" customFormat="1" x14ac:dyDescent="0.2">
      <c r="A1613" s="279"/>
      <c r="B1613" s="280"/>
      <c r="C1613" s="279"/>
      <c r="D1613" s="280"/>
      <c r="E1613" s="280"/>
      <c r="F1613" s="281"/>
      <c r="G1613" s="280"/>
      <c r="H1613" s="282"/>
      <c r="I1613" s="280"/>
      <c r="J1613" s="280"/>
      <c r="K1613" s="280"/>
      <c r="L1613" s="280"/>
      <c r="M1613" s="290"/>
      <c r="N1613" s="284"/>
    </row>
    <row r="1614" spans="1:14" s="9" customFormat="1" x14ac:dyDescent="0.2">
      <c r="A1614" s="279"/>
      <c r="B1614" s="280"/>
      <c r="C1614" s="279"/>
      <c r="D1614" s="280"/>
      <c r="E1614" s="280"/>
      <c r="F1614" s="281"/>
      <c r="G1614" s="280"/>
      <c r="H1614" s="282"/>
      <c r="I1614" s="280"/>
      <c r="J1614" s="280"/>
      <c r="K1614" s="280"/>
      <c r="L1614" s="280"/>
      <c r="M1614" s="290"/>
      <c r="N1614" s="284"/>
    </row>
    <row r="1615" spans="1:14" s="9" customFormat="1" x14ac:dyDescent="0.2">
      <c r="A1615" s="279"/>
      <c r="B1615" s="280"/>
      <c r="C1615" s="279"/>
      <c r="D1615" s="280"/>
      <c r="E1615" s="280"/>
      <c r="F1615" s="281"/>
      <c r="G1615" s="280"/>
      <c r="H1615" s="282"/>
      <c r="I1615" s="280"/>
      <c r="J1615" s="280"/>
      <c r="K1615" s="280"/>
      <c r="L1615" s="280"/>
      <c r="M1615" s="290"/>
      <c r="N1615" s="284"/>
    </row>
    <row r="1616" spans="1:14" s="9" customFormat="1" x14ac:dyDescent="0.2">
      <c r="A1616" s="279"/>
      <c r="B1616" s="280"/>
      <c r="C1616" s="279"/>
      <c r="D1616" s="280"/>
      <c r="E1616" s="280"/>
      <c r="F1616" s="281"/>
      <c r="G1616" s="280"/>
      <c r="H1616" s="282"/>
      <c r="I1616" s="280"/>
      <c r="J1616" s="280"/>
      <c r="K1616" s="280"/>
      <c r="L1616" s="280"/>
      <c r="M1616" s="290"/>
      <c r="N1616" s="284"/>
    </row>
    <row r="1617" spans="1:14" s="9" customFormat="1" x14ac:dyDescent="0.2">
      <c r="A1617" s="279"/>
      <c r="B1617" s="280"/>
      <c r="C1617" s="279"/>
      <c r="D1617" s="280"/>
      <c r="E1617" s="280"/>
      <c r="F1617" s="281"/>
      <c r="G1617" s="280"/>
      <c r="H1617" s="282"/>
      <c r="I1617" s="280"/>
      <c r="J1617" s="280"/>
      <c r="K1617" s="280"/>
      <c r="L1617" s="280"/>
      <c r="M1617" s="290"/>
      <c r="N1617" s="284"/>
    </row>
    <row r="1618" spans="1:14" s="9" customFormat="1" x14ac:dyDescent="0.2">
      <c r="A1618" s="279"/>
      <c r="B1618" s="280"/>
      <c r="C1618" s="279"/>
      <c r="D1618" s="280"/>
      <c r="E1618" s="280"/>
      <c r="F1618" s="281"/>
      <c r="G1618" s="280"/>
      <c r="H1618" s="282"/>
      <c r="I1618" s="280"/>
      <c r="J1618" s="280"/>
      <c r="K1618" s="280"/>
      <c r="L1618" s="280"/>
      <c r="M1618" s="290"/>
      <c r="N1618" s="284"/>
    </row>
    <row r="1619" spans="1:14" s="9" customFormat="1" x14ac:dyDescent="0.2">
      <c r="A1619" s="279"/>
      <c r="B1619" s="280"/>
      <c r="C1619" s="279"/>
      <c r="D1619" s="280"/>
      <c r="E1619" s="280"/>
      <c r="F1619" s="281"/>
      <c r="G1619" s="280"/>
      <c r="H1619" s="282"/>
      <c r="I1619" s="280"/>
      <c r="J1619" s="280"/>
      <c r="K1619" s="280"/>
      <c r="L1619" s="280"/>
      <c r="M1619" s="290"/>
      <c r="N1619" s="284"/>
    </row>
    <row r="1620" spans="1:14" s="9" customFormat="1" x14ac:dyDescent="0.2">
      <c r="A1620" s="279"/>
      <c r="B1620" s="280"/>
      <c r="C1620" s="279"/>
      <c r="D1620" s="280"/>
      <c r="E1620" s="280"/>
      <c r="F1620" s="281"/>
      <c r="G1620" s="280"/>
      <c r="H1620" s="282"/>
      <c r="I1620" s="280"/>
      <c r="J1620" s="280"/>
      <c r="K1620" s="280"/>
      <c r="L1620" s="280"/>
      <c r="M1620" s="290"/>
      <c r="N1620" s="284"/>
    </row>
    <row r="1621" spans="1:14" s="9" customFormat="1" x14ac:dyDescent="0.2">
      <c r="A1621" s="279"/>
      <c r="B1621" s="280"/>
      <c r="C1621" s="279"/>
      <c r="D1621" s="280"/>
      <c r="E1621" s="280"/>
      <c r="F1621" s="281"/>
      <c r="G1621" s="280"/>
      <c r="H1621" s="282"/>
      <c r="I1621" s="280"/>
      <c r="J1621" s="280"/>
      <c r="K1621" s="280"/>
      <c r="L1621" s="280"/>
      <c r="M1621" s="290"/>
      <c r="N1621" s="284"/>
    </row>
    <row r="1622" spans="1:14" s="9" customFormat="1" x14ac:dyDescent="0.2">
      <c r="A1622" s="279"/>
      <c r="B1622" s="280"/>
      <c r="C1622" s="279"/>
      <c r="D1622" s="280"/>
      <c r="E1622" s="280"/>
      <c r="F1622" s="281"/>
      <c r="G1622" s="280"/>
      <c r="H1622" s="282"/>
      <c r="I1622" s="280"/>
      <c r="J1622" s="280"/>
      <c r="K1622" s="280"/>
      <c r="L1622" s="280"/>
      <c r="M1622" s="290"/>
      <c r="N1622" s="284"/>
    </row>
    <row r="1623" spans="1:14" s="9" customFormat="1" x14ac:dyDescent="0.2">
      <c r="A1623" s="279"/>
      <c r="B1623" s="280"/>
      <c r="C1623" s="279"/>
      <c r="D1623" s="280"/>
      <c r="E1623" s="280"/>
      <c r="F1623" s="281"/>
      <c r="G1623" s="280"/>
      <c r="H1623" s="282"/>
      <c r="I1623" s="280"/>
      <c r="J1623" s="280"/>
      <c r="K1623" s="280"/>
      <c r="L1623" s="280"/>
      <c r="M1623" s="290"/>
      <c r="N1623" s="284"/>
    </row>
    <row r="1624" spans="1:14" s="9" customFormat="1" x14ac:dyDescent="0.2">
      <c r="A1624" s="279"/>
      <c r="B1624" s="280"/>
      <c r="C1624" s="279"/>
      <c r="D1624" s="280"/>
      <c r="E1624" s="280"/>
      <c r="F1624" s="281"/>
      <c r="G1624" s="280"/>
      <c r="H1624" s="282"/>
      <c r="I1624" s="280"/>
      <c r="J1624" s="280"/>
      <c r="K1624" s="280"/>
      <c r="L1624" s="280"/>
      <c r="M1624" s="290"/>
      <c r="N1624" s="284"/>
    </row>
    <row r="1625" spans="1:14" s="9" customFormat="1" x14ac:dyDescent="0.2">
      <c r="A1625" s="279"/>
      <c r="B1625" s="280"/>
      <c r="C1625" s="279"/>
      <c r="D1625" s="280"/>
      <c r="E1625" s="280"/>
      <c r="F1625" s="281"/>
      <c r="G1625" s="280"/>
      <c r="H1625" s="282"/>
      <c r="I1625" s="280"/>
      <c r="J1625" s="280"/>
      <c r="K1625" s="280"/>
      <c r="L1625" s="280"/>
      <c r="M1625" s="290"/>
      <c r="N1625" s="284"/>
    </row>
    <row r="1626" spans="1:14" s="9" customFormat="1" x14ac:dyDescent="0.2">
      <c r="A1626" s="279"/>
      <c r="B1626" s="280"/>
      <c r="C1626" s="279"/>
      <c r="D1626" s="280"/>
      <c r="E1626" s="280"/>
      <c r="F1626" s="281"/>
      <c r="G1626" s="280"/>
      <c r="H1626" s="282"/>
      <c r="I1626" s="280"/>
      <c r="J1626" s="280"/>
      <c r="K1626" s="280"/>
      <c r="L1626" s="280"/>
      <c r="M1626" s="290"/>
      <c r="N1626" s="284"/>
    </row>
    <row r="1627" spans="1:14" s="9" customFormat="1" x14ac:dyDescent="0.2">
      <c r="A1627" s="279"/>
      <c r="B1627" s="280"/>
      <c r="C1627" s="279"/>
      <c r="D1627" s="280"/>
      <c r="E1627" s="280"/>
      <c r="F1627" s="281"/>
      <c r="G1627" s="280"/>
      <c r="H1627" s="282"/>
      <c r="I1627" s="280"/>
      <c r="J1627" s="280"/>
      <c r="K1627" s="280"/>
      <c r="L1627" s="280"/>
      <c r="M1627" s="290"/>
      <c r="N1627" s="284"/>
    </row>
    <row r="1628" spans="1:14" s="9" customFormat="1" x14ac:dyDescent="0.2">
      <c r="A1628" s="279"/>
      <c r="B1628" s="280"/>
      <c r="C1628" s="279"/>
      <c r="D1628" s="280"/>
      <c r="E1628" s="280"/>
      <c r="F1628" s="281"/>
      <c r="G1628" s="280"/>
      <c r="H1628" s="282"/>
      <c r="I1628" s="280"/>
      <c r="J1628" s="280"/>
      <c r="K1628" s="280"/>
      <c r="L1628" s="280"/>
      <c r="M1628" s="290"/>
      <c r="N1628" s="284"/>
    </row>
    <row r="1629" spans="1:14" s="9" customFormat="1" x14ac:dyDescent="0.2">
      <c r="A1629" s="279"/>
      <c r="B1629" s="280"/>
      <c r="C1629" s="279"/>
      <c r="D1629" s="280"/>
      <c r="E1629" s="280"/>
      <c r="F1629" s="281"/>
      <c r="G1629" s="280"/>
      <c r="H1629" s="282"/>
      <c r="I1629" s="280"/>
      <c r="J1629" s="280"/>
      <c r="K1629" s="280"/>
      <c r="L1629" s="280"/>
      <c r="M1629" s="290"/>
      <c r="N1629" s="284"/>
    </row>
    <row r="1630" spans="1:14" s="9" customFormat="1" x14ac:dyDescent="0.2">
      <c r="A1630" s="279"/>
      <c r="B1630" s="280"/>
      <c r="C1630" s="279"/>
      <c r="D1630" s="280"/>
      <c r="E1630" s="280"/>
      <c r="F1630" s="281"/>
      <c r="G1630" s="280"/>
      <c r="H1630" s="282"/>
      <c r="I1630" s="280"/>
      <c r="J1630" s="280"/>
      <c r="K1630" s="280"/>
      <c r="L1630" s="280"/>
      <c r="M1630" s="290"/>
      <c r="N1630" s="284"/>
    </row>
    <row r="1631" spans="1:14" s="9" customFormat="1" x14ac:dyDescent="0.2">
      <c r="A1631" s="279"/>
      <c r="B1631" s="280"/>
      <c r="C1631" s="279"/>
      <c r="D1631" s="280"/>
      <c r="E1631" s="280"/>
      <c r="F1631" s="281"/>
      <c r="G1631" s="280"/>
      <c r="H1631" s="282"/>
      <c r="I1631" s="280"/>
      <c r="J1631" s="280"/>
      <c r="K1631" s="280"/>
      <c r="L1631" s="280"/>
      <c r="M1631" s="290"/>
      <c r="N1631" s="284"/>
    </row>
    <row r="1632" spans="1:14" s="9" customFormat="1" x14ac:dyDescent="0.2">
      <c r="A1632" s="279"/>
      <c r="B1632" s="280"/>
      <c r="C1632" s="279"/>
      <c r="D1632" s="280"/>
      <c r="E1632" s="280"/>
      <c r="F1632" s="281"/>
      <c r="G1632" s="280"/>
      <c r="H1632" s="282"/>
      <c r="I1632" s="280"/>
      <c r="J1632" s="280"/>
      <c r="K1632" s="280"/>
      <c r="L1632" s="280"/>
      <c r="M1632" s="290"/>
      <c r="N1632" s="284"/>
    </row>
    <row r="1633" spans="1:14" s="9" customFormat="1" x14ac:dyDescent="0.2">
      <c r="A1633" s="279"/>
      <c r="B1633" s="280"/>
      <c r="C1633" s="279"/>
      <c r="D1633" s="280"/>
      <c r="E1633" s="280"/>
      <c r="F1633" s="281"/>
      <c r="G1633" s="280"/>
      <c r="H1633" s="282"/>
      <c r="I1633" s="280"/>
      <c r="J1633" s="280"/>
      <c r="K1633" s="280"/>
      <c r="L1633" s="280"/>
      <c r="M1633" s="290"/>
      <c r="N1633" s="284"/>
    </row>
    <row r="1634" spans="1:14" s="9" customFormat="1" x14ac:dyDescent="0.2">
      <c r="A1634" s="279"/>
      <c r="B1634" s="280"/>
      <c r="C1634" s="279"/>
      <c r="D1634" s="280"/>
      <c r="E1634" s="280"/>
      <c r="F1634" s="281"/>
      <c r="G1634" s="280"/>
      <c r="H1634" s="282"/>
      <c r="I1634" s="280"/>
      <c r="J1634" s="280"/>
      <c r="K1634" s="280"/>
      <c r="L1634" s="280"/>
      <c r="M1634" s="290"/>
      <c r="N1634" s="284"/>
    </row>
    <row r="1635" spans="1:14" s="9" customFormat="1" x14ac:dyDescent="0.2">
      <c r="A1635" s="279"/>
      <c r="B1635" s="280"/>
      <c r="C1635" s="279"/>
      <c r="D1635" s="280"/>
      <c r="E1635" s="280"/>
      <c r="F1635" s="281"/>
      <c r="G1635" s="280"/>
      <c r="H1635" s="282"/>
      <c r="I1635" s="280"/>
      <c r="J1635" s="280"/>
      <c r="K1635" s="280"/>
      <c r="L1635" s="280"/>
      <c r="M1635" s="290"/>
      <c r="N1635" s="284"/>
    </row>
    <row r="1636" spans="1:14" s="9" customFormat="1" x14ac:dyDescent="0.2">
      <c r="A1636" s="279"/>
      <c r="B1636" s="280"/>
      <c r="C1636" s="279"/>
      <c r="D1636" s="280"/>
      <c r="E1636" s="280"/>
      <c r="F1636" s="281"/>
      <c r="G1636" s="280"/>
      <c r="H1636" s="282"/>
      <c r="I1636" s="280"/>
      <c r="J1636" s="280"/>
      <c r="K1636" s="280"/>
      <c r="L1636" s="280"/>
      <c r="M1636" s="290"/>
      <c r="N1636" s="284"/>
    </row>
    <row r="1637" spans="1:14" s="9" customFormat="1" x14ac:dyDescent="0.2">
      <c r="A1637" s="279"/>
      <c r="B1637" s="280"/>
      <c r="C1637" s="279"/>
      <c r="D1637" s="280"/>
      <c r="E1637" s="280"/>
      <c r="F1637" s="281"/>
      <c r="G1637" s="280"/>
      <c r="H1637" s="282"/>
      <c r="I1637" s="280"/>
      <c r="J1637" s="280"/>
      <c r="K1637" s="280"/>
      <c r="L1637" s="280"/>
      <c r="M1637" s="290"/>
      <c r="N1637" s="284"/>
    </row>
    <row r="1638" spans="1:14" s="9" customFormat="1" x14ac:dyDescent="0.2">
      <c r="A1638" s="279"/>
      <c r="B1638" s="280"/>
      <c r="C1638" s="279"/>
      <c r="D1638" s="280"/>
      <c r="E1638" s="280"/>
      <c r="F1638" s="281"/>
      <c r="G1638" s="280"/>
      <c r="H1638" s="282"/>
      <c r="I1638" s="280"/>
      <c r="J1638" s="280"/>
      <c r="K1638" s="280"/>
      <c r="L1638" s="280"/>
      <c r="M1638" s="290"/>
      <c r="N1638" s="284"/>
    </row>
    <row r="1639" spans="1:14" s="9" customFormat="1" x14ac:dyDescent="0.2">
      <c r="A1639" s="279"/>
      <c r="B1639" s="280"/>
      <c r="C1639" s="279"/>
      <c r="D1639" s="280"/>
      <c r="E1639" s="280"/>
      <c r="F1639" s="281"/>
      <c r="G1639" s="280"/>
      <c r="H1639" s="282"/>
      <c r="I1639" s="280"/>
      <c r="J1639" s="280"/>
      <c r="K1639" s="280"/>
      <c r="L1639" s="280"/>
      <c r="M1639" s="290"/>
      <c r="N1639" s="284"/>
    </row>
    <row r="1640" spans="1:14" s="9" customFormat="1" x14ac:dyDescent="0.2">
      <c r="A1640" s="279"/>
      <c r="B1640" s="280"/>
      <c r="C1640" s="279"/>
      <c r="D1640" s="280"/>
      <c r="E1640" s="280"/>
      <c r="F1640" s="281"/>
      <c r="G1640" s="280"/>
      <c r="H1640" s="282"/>
      <c r="I1640" s="280"/>
      <c r="J1640" s="280"/>
      <c r="K1640" s="280"/>
      <c r="L1640" s="280"/>
      <c r="M1640" s="290"/>
      <c r="N1640" s="284"/>
    </row>
    <row r="1641" spans="1:14" s="9" customFormat="1" x14ac:dyDescent="0.2">
      <c r="A1641" s="279"/>
      <c r="B1641" s="280"/>
      <c r="C1641" s="279"/>
      <c r="D1641" s="280"/>
      <c r="E1641" s="280"/>
      <c r="F1641" s="281"/>
      <c r="G1641" s="280"/>
      <c r="H1641" s="282"/>
      <c r="I1641" s="280"/>
      <c r="J1641" s="280"/>
      <c r="K1641" s="280"/>
      <c r="L1641" s="280"/>
      <c r="M1641" s="290"/>
      <c r="N1641" s="284"/>
    </row>
    <row r="1642" spans="1:14" s="9" customFormat="1" x14ac:dyDescent="0.2">
      <c r="A1642" s="279"/>
      <c r="B1642" s="280"/>
      <c r="C1642" s="279"/>
      <c r="D1642" s="280"/>
      <c r="E1642" s="280"/>
      <c r="F1642" s="281"/>
      <c r="G1642" s="280"/>
      <c r="H1642" s="282"/>
      <c r="I1642" s="280"/>
      <c r="J1642" s="280"/>
      <c r="K1642" s="280"/>
      <c r="L1642" s="280"/>
      <c r="M1642" s="290"/>
      <c r="N1642" s="284"/>
    </row>
    <row r="1643" spans="1:14" s="9" customFormat="1" x14ac:dyDescent="0.2">
      <c r="A1643" s="279"/>
      <c r="B1643" s="280"/>
      <c r="C1643" s="279"/>
      <c r="D1643" s="280"/>
      <c r="E1643" s="280"/>
      <c r="F1643" s="281"/>
      <c r="G1643" s="280"/>
      <c r="H1643" s="282"/>
      <c r="I1643" s="280"/>
      <c r="J1643" s="280"/>
      <c r="K1643" s="280"/>
      <c r="L1643" s="280"/>
      <c r="M1643" s="290"/>
      <c r="N1643" s="284"/>
    </row>
    <row r="1644" spans="1:14" s="9" customFormat="1" x14ac:dyDescent="0.2">
      <c r="A1644" s="279"/>
      <c r="B1644" s="280"/>
      <c r="C1644" s="279"/>
      <c r="D1644" s="280"/>
      <c r="E1644" s="280"/>
      <c r="F1644" s="281"/>
      <c r="G1644" s="280"/>
      <c r="H1644" s="282"/>
      <c r="I1644" s="280"/>
      <c r="J1644" s="280"/>
      <c r="K1644" s="280"/>
      <c r="L1644" s="280"/>
      <c r="M1644" s="290"/>
      <c r="N1644" s="284"/>
    </row>
    <row r="1645" spans="1:14" s="9" customFormat="1" x14ac:dyDescent="0.2">
      <c r="A1645" s="279"/>
      <c r="B1645" s="280"/>
      <c r="C1645" s="279"/>
      <c r="D1645" s="280"/>
      <c r="E1645" s="280"/>
      <c r="F1645" s="281"/>
      <c r="G1645" s="280"/>
      <c r="H1645" s="282"/>
      <c r="I1645" s="280"/>
      <c r="J1645" s="280"/>
      <c r="K1645" s="280"/>
      <c r="L1645" s="280"/>
      <c r="M1645" s="290"/>
      <c r="N1645" s="284"/>
    </row>
    <row r="1646" spans="1:14" s="9" customFormat="1" x14ac:dyDescent="0.2">
      <c r="A1646" s="279"/>
      <c r="B1646" s="280"/>
      <c r="C1646" s="279"/>
      <c r="D1646" s="280"/>
      <c r="E1646" s="280"/>
      <c r="F1646" s="281"/>
      <c r="G1646" s="280"/>
      <c r="H1646" s="282"/>
      <c r="I1646" s="280"/>
      <c r="J1646" s="280"/>
      <c r="K1646" s="280"/>
      <c r="L1646" s="280"/>
      <c r="M1646" s="290"/>
      <c r="N1646" s="284"/>
    </row>
    <row r="1647" spans="1:14" s="9" customFormat="1" x14ac:dyDescent="0.2">
      <c r="A1647" s="279"/>
      <c r="B1647" s="280"/>
      <c r="C1647" s="279"/>
      <c r="D1647" s="280"/>
      <c r="E1647" s="280"/>
      <c r="F1647" s="281"/>
      <c r="G1647" s="280"/>
      <c r="H1647" s="282"/>
      <c r="I1647" s="280"/>
      <c r="J1647" s="280"/>
      <c r="K1647" s="280"/>
      <c r="L1647" s="280"/>
      <c r="M1647" s="290"/>
      <c r="N1647" s="284"/>
    </row>
    <row r="1648" spans="1:14" s="9" customFormat="1" x14ac:dyDescent="0.2">
      <c r="A1648" s="279"/>
      <c r="B1648" s="280"/>
      <c r="C1648" s="279"/>
      <c r="D1648" s="280"/>
      <c r="E1648" s="280"/>
      <c r="F1648" s="281"/>
      <c r="G1648" s="280"/>
      <c r="H1648" s="282"/>
      <c r="I1648" s="280"/>
      <c r="J1648" s="280"/>
      <c r="K1648" s="280"/>
      <c r="L1648" s="280"/>
      <c r="M1648" s="290"/>
      <c r="N1648" s="284"/>
    </row>
    <row r="1649" spans="1:14" s="9" customFormat="1" x14ac:dyDescent="0.2">
      <c r="A1649" s="279"/>
      <c r="B1649" s="280"/>
      <c r="C1649" s="279"/>
      <c r="D1649" s="280"/>
      <c r="E1649" s="280"/>
      <c r="F1649" s="281"/>
      <c r="G1649" s="280"/>
      <c r="H1649" s="282"/>
      <c r="I1649" s="280"/>
      <c r="J1649" s="280"/>
      <c r="K1649" s="280"/>
      <c r="L1649" s="280"/>
      <c r="M1649" s="290"/>
      <c r="N1649" s="284"/>
    </row>
    <row r="1650" spans="1:14" s="9" customFormat="1" x14ac:dyDescent="0.2">
      <c r="A1650" s="279"/>
      <c r="B1650" s="280"/>
      <c r="C1650" s="279"/>
      <c r="D1650" s="280"/>
      <c r="E1650" s="280"/>
      <c r="F1650" s="281"/>
      <c r="G1650" s="280"/>
      <c r="H1650" s="282"/>
      <c r="I1650" s="280"/>
      <c r="J1650" s="280"/>
      <c r="K1650" s="280"/>
      <c r="L1650" s="280"/>
      <c r="M1650" s="290"/>
      <c r="N1650" s="284"/>
    </row>
    <row r="1651" spans="1:14" s="9" customFormat="1" x14ac:dyDescent="0.2">
      <c r="A1651" s="279"/>
      <c r="B1651" s="280"/>
      <c r="C1651" s="279"/>
      <c r="D1651" s="280"/>
      <c r="E1651" s="280"/>
      <c r="F1651" s="281"/>
      <c r="G1651" s="280"/>
      <c r="H1651" s="282"/>
      <c r="I1651" s="280"/>
      <c r="J1651" s="280"/>
      <c r="K1651" s="280"/>
      <c r="L1651" s="280"/>
      <c r="M1651" s="290"/>
      <c r="N1651" s="284"/>
    </row>
    <row r="1652" spans="1:14" s="9" customFormat="1" x14ac:dyDescent="0.2">
      <c r="A1652" s="279"/>
      <c r="B1652" s="280"/>
      <c r="C1652" s="279"/>
      <c r="D1652" s="280"/>
      <c r="E1652" s="280"/>
      <c r="F1652" s="281"/>
      <c r="G1652" s="280"/>
      <c r="H1652" s="282"/>
      <c r="I1652" s="280"/>
      <c r="J1652" s="280"/>
      <c r="K1652" s="280"/>
      <c r="L1652" s="280"/>
      <c r="M1652" s="290"/>
      <c r="N1652" s="284"/>
    </row>
    <row r="1653" spans="1:14" s="9" customFormat="1" x14ac:dyDescent="0.2">
      <c r="A1653" s="279"/>
      <c r="B1653" s="280"/>
      <c r="C1653" s="279"/>
      <c r="D1653" s="280"/>
      <c r="E1653" s="280"/>
      <c r="F1653" s="281"/>
      <c r="G1653" s="280"/>
      <c r="H1653" s="282"/>
      <c r="I1653" s="280"/>
      <c r="J1653" s="280"/>
      <c r="K1653" s="280"/>
      <c r="L1653" s="280"/>
      <c r="M1653" s="290"/>
      <c r="N1653" s="284"/>
    </row>
    <row r="1654" spans="1:14" s="9" customFormat="1" x14ac:dyDescent="0.2">
      <c r="A1654" s="279"/>
      <c r="B1654" s="280"/>
      <c r="C1654" s="279"/>
      <c r="D1654" s="280"/>
      <c r="E1654" s="280"/>
      <c r="F1654" s="281"/>
      <c r="G1654" s="280"/>
      <c r="H1654" s="282"/>
      <c r="I1654" s="280"/>
      <c r="J1654" s="280"/>
      <c r="K1654" s="280"/>
      <c r="L1654" s="280"/>
      <c r="M1654" s="290"/>
      <c r="N1654" s="284"/>
    </row>
    <row r="1655" spans="1:14" s="9" customFormat="1" x14ac:dyDescent="0.2">
      <c r="A1655" s="279"/>
      <c r="B1655" s="280"/>
      <c r="C1655" s="279"/>
      <c r="D1655" s="280"/>
      <c r="E1655" s="280"/>
      <c r="F1655" s="281"/>
      <c r="G1655" s="280"/>
      <c r="H1655" s="282"/>
      <c r="I1655" s="280"/>
      <c r="J1655" s="280"/>
      <c r="K1655" s="280"/>
      <c r="L1655" s="280"/>
      <c r="M1655" s="290"/>
      <c r="N1655" s="284"/>
    </row>
    <row r="1656" spans="1:14" s="9" customFormat="1" x14ac:dyDescent="0.2">
      <c r="A1656" s="279"/>
      <c r="B1656" s="280"/>
      <c r="C1656" s="279"/>
      <c r="D1656" s="280"/>
      <c r="E1656" s="280"/>
      <c r="F1656" s="281"/>
      <c r="G1656" s="280"/>
      <c r="H1656" s="282"/>
      <c r="I1656" s="280"/>
      <c r="J1656" s="280"/>
      <c r="K1656" s="280"/>
      <c r="L1656" s="280"/>
      <c r="M1656" s="290"/>
      <c r="N1656" s="284"/>
    </row>
    <row r="1657" spans="1:14" s="9" customFormat="1" x14ac:dyDescent="0.2">
      <c r="A1657" s="279"/>
      <c r="B1657" s="280"/>
      <c r="C1657" s="279"/>
      <c r="D1657" s="280"/>
      <c r="E1657" s="280"/>
      <c r="F1657" s="281"/>
      <c r="G1657" s="280"/>
      <c r="H1657" s="282"/>
      <c r="I1657" s="280"/>
      <c r="J1657" s="280"/>
      <c r="K1657" s="280"/>
      <c r="L1657" s="280"/>
      <c r="M1657" s="290"/>
      <c r="N1657" s="284"/>
    </row>
    <row r="1658" spans="1:14" s="9" customFormat="1" x14ac:dyDescent="0.2">
      <c r="A1658" s="279"/>
      <c r="B1658" s="280"/>
      <c r="C1658" s="279"/>
      <c r="D1658" s="280"/>
      <c r="E1658" s="280"/>
      <c r="F1658" s="281"/>
      <c r="G1658" s="280"/>
      <c r="H1658" s="282"/>
      <c r="I1658" s="280"/>
      <c r="J1658" s="280"/>
      <c r="K1658" s="280"/>
      <c r="L1658" s="280"/>
      <c r="M1658" s="290"/>
      <c r="N1658" s="284"/>
    </row>
    <row r="1659" spans="1:14" s="9" customFormat="1" x14ac:dyDescent="0.2">
      <c r="A1659" s="279"/>
      <c r="B1659" s="280"/>
      <c r="C1659" s="279"/>
      <c r="D1659" s="280"/>
      <c r="E1659" s="280"/>
      <c r="F1659" s="281"/>
      <c r="G1659" s="280"/>
      <c r="H1659" s="282"/>
      <c r="I1659" s="280"/>
      <c r="J1659" s="280"/>
      <c r="K1659" s="280"/>
      <c r="L1659" s="280"/>
      <c r="M1659" s="290"/>
      <c r="N1659" s="284"/>
    </row>
    <row r="1660" spans="1:14" s="9" customFormat="1" x14ac:dyDescent="0.2">
      <c r="A1660" s="279"/>
      <c r="B1660" s="280"/>
      <c r="C1660" s="279"/>
      <c r="D1660" s="280"/>
      <c r="E1660" s="280"/>
      <c r="F1660" s="281"/>
      <c r="G1660" s="280"/>
      <c r="H1660" s="282"/>
      <c r="I1660" s="280"/>
      <c r="J1660" s="280"/>
      <c r="K1660" s="280"/>
      <c r="L1660" s="280"/>
      <c r="M1660" s="290"/>
      <c r="N1660" s="284"/>
    </row>
    <row r="1661" spans="1:14" s="9" customFormat="1" x14ac:dyDescent="0.2">
      <c r="A1661" s="279"/>
      <c r="B1661" s="280"/>
      <c r="C1661" s="279"/>
      <c r="D1661" s="280"/>
      <c r="E1661" s="280"/>
      <c r="F1661" s="281"/>
      <c r="G1661" s="280"/>
      <c r="H1661" s="282"/>
      <c r="I1661" s="280"/>
      <c r="J1661" s="280"/>
      <c r="K1661" s="280"/>
      <c r="L1661" s="280"/>
      <c r="M1661" s="290"/>
      <c r="N1661" s="284"/>
    </row>
    <row r="1662" spans="1:14" s="9" customFormat="1" x14ac:dyDescent="0.2">
      <c r="A1662" s="279"/>
      <c r="B1662" s="280"/>
      <c r="C1662" s="279"/>
      <c r="D1662" s="280"/>
      <c r="E1662" s="280"/>
      <c r="F1662" s="281"/>
      <c r="G1662" s="280"/>
      <c r="H1662" s="282"/>
      <c r="I1662" s="280"/>
      <c r="J1662" s="280"/>
      <c r="K1662" s="280"/>
      <c r="L1662" s="280"/>
      <c r="M1662" s="290"/>
      <c r="N1662" s="284"/>
    </row>
    <row r="1663" spans="1:14" s="9" customFormat="1" x14ac:dyDescent="0.2">
      <c r="A1663" s="279"/>
      <c r="B1663" s="280"/>
      <c r="C1663" s="279"/>
      <c r="D1663" s="280"/>
      <c r="E1663" s="280"/>
      <c r="F1663" s="281"/>
      <c r="G1663" s="280"/>
      <c r="H1663" s="282"/>
      <c r="I1663" s="280"/>
      <c r="J1663" s="280"/>
      <c r="K1663" s="280"/>
      <c r="L1663" s="280"/>
      <c r="M1663" s="290"/>
      <c r="N1663" s="284"/>
    </row>
    <row r="1664" spans="1:14" s="9" customFormat="1" x14ac:dyDescent="0.2">
      <c r="A1664" s="279"/>
      <c r="B1664" s="280"/>
      <c r="C1664" s="279"/>
      <c r="D1664" s="280"/>
      <c r="E1664" s="280"/>
      <c r="F1664" s="281"/>
      <c r="G1664" s="280"/>
      <c r="H1664" s="282"/>
      <c r="I1664" s="280"/>
      <c r="J1664" s="280"/>
      <c r="K1664" s="280"/>
      <c r="L1664" s="280"/>
      <c r="M1664" s="290"/>
      <c r="N1664" s="284"/>
    </row>
    <row r="1665" spans="1:14" s="9" customFormat="1" x14ac:dyDescent="0.2">
      <c r="A1665" s="279"/>
      <c r="B1665" s="280"/>
      <c r="C1665" s="279"/>
      <c r="D1665" s="280"/>
      <c r="E1665" s="280"/>
      <c r="F1665" s="281"/>
      <c r="G1665" s="280"/>
      <c r="H1665" s="282"/>
      <c r="I1665" s="280"/>
      <c r="J1665" s="280"/>
      <c r="K1665" s="280"/>
      <c r="L1665" s="280"/>
      <c r="M1665" s="290"/>
      <c r="N1665" s="284"/>
    </row>
    <row r="1666" spans="1:14" s="9" customFormat="1" x14ac:dyDescent="0.2">
      <c r="A1666" s="279"/>
      <c r="B1666" s="280"/>
      <c r="C1666" s="279"/>
      <c r="D1666" s="280"/>
      <c r="E1666" s="280"/>
      <c r="F1666" s="281"/>
      <c r="G1666" s="280"/>
      <c r="H1666" s="282"/>
      <c r="I1666" s="280"/>
      <c r="J1666" s="280"/>
      <c r="K1666" s="280"/>
      <c r="L1666" s="280"/>
      <c r="M1666" s="290"/>
      <c r="N1666" s="284"/>
    </row>
    <row r="1667" spans="1:14" s="9" customFormat="1" x14ac:dyDescent="0.2">
      <c r="A1667" s="279"/>
      <c r="B1667" s="280"/>
      <c r="C1667" s="279"/>
      <c r="D1667" s="280"/>
      <c r="E1667" s="280"/>
      <c r="F1667" s="281"/>
      <c r="G1667" s="280"/>
      <c r="H1667" s="282"/>
      <c r="I1667" s="280"/>
      <c r="J1667" s="280"/>
      <c r="K1667" s="280"/>
      <c r="L1667" s="280"/>
      <c r="M1667" s="290"/>
      <c r="N1667" s="284"/>
    </row>
    <row r="1668" spans="1:14" s="9" customFormat="1" x14ac:dyDescent="0.2">
      <c r="A1668" s="279"/>
      <c r="B1668" s="280"/>
      <c r="C1668" s="279"/>
      <c r="D1668" s="280"/>
      <c r="E1668" s="280"/>
      <c r="F1668" s="281"/>
      <c r="G1668" s="280"/>
      <c r="H1668" s="282"/>
      <c r="I1668" s="280"/>
      <c r="J1668" s="280"/>
      <c r="K1668" s="280"/>
      <c r="L1668" s="280"/>
      <c r="M1668" s="290"/>
      <c r="N1668" s="284"/>
    </row>
    <row r="1669" spans="1:14" s="9" customFormat="1" x14ac:dyDescent="0.2">
      <c r="A1669" s="279"/>
      <c r="B1669" s="280"/>
      <c r="C1669" s="279"/>
      <c r="D1669" s="280"/>
      <c r="E1669" s="280"/>
      <c r="F1669" s="281"/>
      <c r="G1669" s="280"/>
      <c r="H1669" s="282"/>
      <c r="I1669" s="280"/>
      <c r="J1669" s="280"/>
      <c r="K1669" s="280"/>
      <c r="L1669" s="280"/>
      <c r="M1669" s="290"/>
      <c r="N1669" s="284"/>
    </row>
    <row r="1670" spans="1:14" s="9" customFormat="1" x14ac:dyDescent="0.2">
      <c r="A1670" s="279"/>
      <c r="B1670" s="280"/>
      <c r="C1670" s="279"/>
      <c r="D1670" s="280"/>
      <c r="E1670" s="280"/>
      <c r="F1670" s="281"/>
      <c r="G1670" s="280"/>
      <c r="H1670" s="282"/>
      <c r="I1670" s="280"/>
      <c r="J1670" s="280"/>
      <c r="K1670" s="280"/>
      <c r="L1670" s="280"/>
      <c r="M1670" s="290"/>
      <c r="N1670" s="284"/>
    </row>
    <row r="1671" spans="1:14" s="9" customFormat="1" x14ac:dyDescent="0.2">
      <c r="A1671" s="279"/>
      <c r="B1671" s="280"/>
      <c r="C1671" s="279"/>
      <c r="D1671" s="280"/>
      <c r="E1671" s="280"/>
      <c r="F1671" s="281"/>
      <c r="G1671" s="280"/>
      <c r="H1671" s="282"/>
      <c r="I1671" s="280"/>
      <c r="J1671" s="280"/>
      <c r="K1671" s="280"/>
      <c r="L1671" s="280"/>
      <c r="M1671" s="290"/>
      <c r="N1671" s="284"/>
    </row>
    <row r="1672" spans="1:14" s="9" customFormat="1" x14ac:dyDescent="0.2">
      <c r="A1672" s="279"/>
      <c r="B1672" s="280"/>
      <c r="C1672" s="279"/>
      <c r="D1672" s="280"/>
      <c r="E1672" s="280"/>
      <c r="F1672" s="281"/>
      <c r="G1672" s="280"/>
      <c r="H1672" s="282"/>
      <c r="I1672" s="280"/>
      <c r="J1672" s="280"/>
      <c r="K1672" s="280"/>
      <c r="L1672" s="280"/>
      <c r="M1672" s="290"/>
      <c r="N1672" s="284"/>
    </row>
    <row r="1673" spans="1:14" s="9" customFormat="1" x14ac:dyDescent="0.2">
      <c r="A1673" s="279"/>
      <c r="B1673" s="280"/>
      <c r="C1673" s="279"/>
      <c r="D1673" s="280"/>
      <c r="E1673" s="280"/>
      <c r="F1673" s="281"/>
      <c r="G1673" s="280"/>
      <c r="H1673" s="282"/>
      <c r="I1673" s="280"/>
      <c r="J1673" s="280"/>
      <c r="K1673" s="280"/>
      <c r="L1673" s="280"/>
      <c r="M1673" s="290"/>
      <c r="N1673" s="284"/>
    </row>
    <row r="1674" spans="1:14" s="9" customFormat="1" x14ac:dyDescent="0.2">
      <c r="A1674" s="279"/>
      <c r="B1674" s="280"/>
      <c r="C1674" s="279"/>
      <c r="D1674" s="280"/>
      <c r="E1674" s="280"/>
      <c r="F1674" s="281"/>
      <c r="G1674" s="280"/>
      <c r="H1674" s="282"/>
      <c r="I1674" s="280"/>
      <c r="J1674" s="280"/>
      <c r="K1674" s="280"/>
      <c r="L1674" s="280"/>
      <c r="M1674" s="290"/>
      <c r="N1674" s="284"/>
    </row>
    <row r="1675" spans="1:14" s="9" customFormat="1" x14ac:dyDescent="0.2">
      <c r="A1675" s="279"/>
      <c r="B1675" s="280"/>
      <c r="C1675" s="279"/>
      <c r="D1675" s="280"/>
      <c r="E1675" s="280"/>
      <c r="F1675" s="281"/>
      <c r="G1675" s="280"/>
      <c r="H1675" s="282"/>
      <c r="I1675" s="280"/>
      <c r="J1675" s="280"/>
      <c r="K1675" s="280"/>
      <c r="L1675" s="280"/>
      <c r="M1675" s="290"/>
      <c r="N1675" s="284"/>
    </row>
    <row r="1676" spans="1:14" s="9" customFormat="1" x14ac:dyDescent="0.2">
      <c r="A1676" s="279"/>
      <c r="B1676" s="280"/>
      <c r="C1676" s="279"/>
      <c r="D1676" s="280"/>
      <c r="E1676" s="280"/>
      <c r="F1676" s="281"/>
      <c r="G1676" s="280"/>
      <c r="H1676" s="282"/>
      <c r="I1676" s="280"/>
      <c r="J1676" s="280"/>
      <c r="K1676" s="280"/>
      <c r="L1676" s="280"/>
      <c r="M1676" s="290"/>
      <c r="N1676" s="284"/>
    </row>
    <row r="1677" spans="1:14" s="9" customFormat="1" x14ac:dyDescent="0.2">
      <c r="A1677" s="279"/>
      <c r="B1677" s="280"/>
      <c r="C1677" s="279"/>
      <c r="D1677" s="280"/>
      <c r="E1677" s="280"/>
      <c r="F1677" s="281"/>
      <c r="G1677" s="280"/>
      <c r="H1677" s="282"/>
      <c r="I1677" s="280"/>
      <c r="J1677" s="280"/>
      <c r="K1677" s="280"/>
      <c r="L1677" s="280"/>
      <c r="M1677" s="290"/>
      <c r="N1677" s="284"/>
    </row>
    <row r="1678" spans="1:14" s="9" customFormat="1" x14ac:dyDescent="0.2">
      <c r="A1678" s="279"/>
      <c r="B1678" s="280"/>
      <c r="C1678" s="279"/>
      <c r="D1678" s="280"/>
      <c r="E1678" s="280"/>
      <c r="F1678" s="281"/>
      <c r="G1678" s="280"/>
      <c r="H1678" s="282"/>
      <c r="I1678" s="280"/>
      <c r="J1678" s="280"/>
      <c r="K1678" s="280"/>
      <c r="L1678" s="280"/>
      <c r="M1678" s="290"/>
      <c r="N1678" s="284"/>
    </row>
    <row r="1679" spans="1:14" s="9" customFormat="1" x14ac:dyDescent="0.2">
      <c r="A1679" s="279"/>
      <c r="B1679" s="280"/>
      <c r="C1679" s="279"/>
      <c r="D1679" s="280"/>
      <c r="E1679" s="280"/>
      <c r="F1679" s="281"/>
      <c r="G1679" s="280"/>
      <c r="H1679" s="282"/>
      <c r="I1679" s="280"/>
      <c r="J1679" s="280"/>
      <c r="K1679" s="280"/>
      <c r="L1679" s="280"/>
      <c r="M1679" s="290"/>
      <c r="N1679" s="284"/>
    </row>
    <row r="1680" spans="1:14" s="9" customFormat="1" x14ac:dyDescent="0.2">
      <c r="A1680" s="279"/>
      <c r="B1680" s="280"/>
      <c r="C1680" s="279"/>
      <c r="D1680" s="280"/>
      <c r="E1680" s="280"/>
      <c r="F1680" s="281"/>
      <c r="G1680" s="280"/>
      <c r="H1680" s="282"/>
      <c r="I1680" s="280"/>
      <c r="J1680" s="280"/>
      <c r="K1680" s="280"/>
      <c r="L1680" s="280"/>
      <c r="M1680" s="290"/>
      <c r="N1680" s="284"/>
    </row>
    <row r="1681" spans="1:14" s="9" customFormat="1" x14ac:dyDescent="0.2">
      <c r="A1681" s="279"/>
      <c r="B1681" s="280"/>
      <c r="C1681" s="279"/>
      <c r="D1681" s="280"/>
      <c r="E1681" s="280"/>
      <c r="F1681" s="281"/>
      <c r="G1681" s="280"/>
      <c r="H1681" s="282"/>
      <c r="I1681" s="280"/>
      <c r="J1681" s="280"/>
      <c r="K1681" s="280"/>
      <c r="L1681" s="280"/>
      <c r="M1681" s="290"/>
      <c r="N1681" s="284"/>
    </row>
    <row r="1682" spans="1:14" s="9" customFormat="1" x14ac:dyDescent="0.2">
      <c r="A1682" s="279"/>
      <c r="B1682" s="280"/>
      <c r="C1682" s="279"/>
      <c r="D1682" s="280"/>
      <c r="E1682" s="280"/>
      <c r="F1682" s="281"/>
      <c r="G1682" s="280"/>
      <c r="H1682" s="282"/>
      <c r="I1682" s="280"/>
      <c r="J1682" s="280"/>
      <c r="K1682" s="280"/>
      <c r="L1682" s="280"/>
      <c r="M1682" s="290"/>
      <c r="N1682" s="284"/>
    </row>
    <row r="1683" spans="1:14" s="9" customFormat="1" x14ac:dyDescent="0.2">
      <c r="A1683" s="279"/>
      <c r="B1683" s="280"/>
      <c r="C1683" s="279"/>
      <c r="D1683" s="280"/>
      <c r="E1683" s="280"/>
      <c r="F1683" s="281"/>
      <c r="G1683" s="280"/>
      <c r="H1683" s="282"/>
      <c r="I1683" s="280"/>
      <c r="J1683" s="280"/>
      <c r="K1683" s="280"/>
      <c r="L1683" s="280"/>
      <c r="M1683" s="290"/>
      <c r="N1683" s="284"/>
    </row>
    <row r="1684" spans="1:14" s="9" customFormat="1" x14ac:dyDescent="0.2">
      <c r="A1684" s="279"/>
      <c r="B1684" s="280"/>
      <c r="C1684" s="279"/>
      <c r="D1684" s="280"/>
      <c r="E1684" s="280"/>
      <c r="F1684" s="281"/>
      <c r="G1684" s="280"/>
      <c r="H1684" s="282"/>
      <c r="I1684" s="280"/>
      <c r="J1684" s="280"/>
      <c r="K1684" s="280"/>
      <c r="L1684" s="280"/>
      <c r="M1684" s="290"/>
      <c r="N1684" s="284"/>
    </row>
    <row r="1685" spans="1:14" s="9" customFormat="1" x14ac:dyDescent="0.2">
      <c r="A1685" s="279"/>
      <c r="B1685" s="280"/>
      <c r="C1685" s="279"/>
      <c r="D1685" s="280"/>
      <c r="E1685" s="280"/>
      <c r="F1685" s="281"/>
      <c r="G1685" s="280"/>
      <c r="H1685" s="282"/>
      <c r="I1685" s="280"/>
      <c r="J1685" s="280"/>
      <c r="K1685" s="280"/>
      <c r="L1685" s="280"/>
      <c r="M1685" s="290"/>
      <c r="N1685" s="284"/>
    </row>
    <row r="1686" spans="1:14" s="9" customFormat="1" x14ac:dyDescent="0.2">
      <c r="A1686" s="279"/>
      <c r="B1686" s="280"/>
      <c r="C1686" s="279"/>
      <c r="D1686" s="280"/>
      <c r="E1686" s="280"/>
      <c r="F1686" s="281"/>
      <c r="G1686" s="280"/>
      <c r="H1686" s="282"/>
      <c r="I1686" s="280"/>
      <c r="J1686" s="280"/>
      <c r="K1686" s="280"/>
      <c r="L1686" s="280"/>
      <c r="M1686" s="290"/>
      <c r="N1686" s="284"/>
    </row>
    <row r="1687" spans="1:14" s="9" customFormat="1" x14ac:dyDescent="0.2">
      <c r="A1687" s="279"/>
      <c r="B1687" s="280"/>
      <c r="C1687" s="279"/>
      <c r="D1687" s="280"/>
      <c r="E1687" s="280"/>
      <c r="F1687" s="281"/>
      <c r="G1687" s="280"/>
      <c r="H1687" s="282"/>
      <c r="I1687" s="280"/>
      <c r="J1687" s="280"/>
      <c r="K1687" s="280"/>
      <c r="L1687" s="280"/>
      <c r="M1687" s="290"/>
      <c r="N1687" s="284"/>
    </row>
    <row r="1688" spans="1:14" s="9" customFormat="1" x14ac:dyDescent="0.2">
      <c r="A1688" s="279"/>
      <c r="B1688" s="280"/>
      <c r="C1688" s="279"/>
      <c r="D1688" s="280"/>
      <c r="E1688" s="280"/>
      <c r="F1688" s="281"/>
      <c r="G1688" s="280"/>
      <c r="H1688" s="282"/>
      <c r="I1688" s="280"/>
      <c r="J1688" s="280"/>
      <c r="K1688" s="280"/>
      <c r="L1688" s="280"/>
      <c r="M1688" s="290"/>
      <c r="N1688" s="284"/>
    </row>
    <row r="1689" spans="1:14" s="9" customFormat="1" x14ac:dyDescent="0.2">
      <c r="A1689" s="279"/>
      <c r="B1689" s="280"/>
      <c r="C1689" s="279"/>
      <c r="D1689" s="280"/>
      <c r="E1689" s="280"/>
      <c r="F1689" s="281"/>
      <c r="G1689" s="280"/>
      <c r="H1689" s="282"/>
      <c r="I1689" s="280"/>
      <c r="J1689" s="280"/>
      <c r="K1689" s="280"/>
      <c r="L1689" s="280"/>
      <c r="M1689" s="290"/>
      <c r="N1689" s="284"/>
    </row>
    <row r="1690" spans="1:14" s="9" customFormat="1" x14ac:dyDescent="0.2">
      <c r="A1690" s="279"/>
      <c r="B1690" s="280"/>
      <c r="C1690" s="279"/>
      <c r="D1690" s="280"/>
      <c r="E1690" s="280"/>
      <c r="F1690" s="281"/>
      <c r="G1690" s="280"/>
      <c r="H1690" s="282"/>
      <c r="I1690" s="280"/>
      <c r="J1690" s="280"/>
      <c r="K1690" s="280"/>
      <c r="L1690" s="280"/>
      <c r="M1690" s="290"/>
      <c r="N1690" s="284"/>
    </row>
    <row r="1691" spans="1:14" s="9" customFormat="1" x14ac:dyDescent="0.2">
      <c r="A1691" s="279"/>
      <c r="B1691" s="280"/>
      <c r="C1691" s="279"/>
      <c r="D1691" s="280"/>
      <c r="E1691" s="280"/>
      <c r="F1691" s="281"/>
      <c r="G1691" s="280"/>
      <c r="H1691" s="282"/>
      <c r="I1691" s="280"/>
      <c r="J1691" s="280"/>
      <c r="K1691" s="280"/>
      <c r="L1691" s="280"/>
      <c r="M1691" s="290"/>
      <c r="N1691" s="284"/>
    </row>
    <row r="1692" spans="1:14" s="9" customFormat="1" x14ac:dyDescent="0.2">
      <c r="A1692" s="279"/>
      <c r="B1692" s="280"/>
      <c r="C1692" s="279"/>
      <c r="D1692" s="280"/>
      <c r="E1692" s="280"/>
      <c r="F1692" s="281"/>
      <c r="G1692" s="280"/>
      <c r="H1692" s="282"/>
      <c r="I1692" s="280"/>
      <c r="J1692" s="280"/>
      <c r="K1692" s="280"/>
      <c r="L1692" s="280"/>
      <c r="M1692" s="290"/>
      <c r="N1692" s="284"/>
    </row>
    <row r="1693" spans="1:14" s="9" customFormat="1" x14ac:dyDescent="0.2">
      <c r="A1693" s="279"/>
      <c r="B1693" s="280"/>
      <c r="C1693" s="279"/>
      <c r="D1693" s="280"/>
      <c r="E1693" s="280"/>
      <c r="F1693" s="281"/>
      <c r="G1693" s="280"/>
      <c r="H1693" s="282"/>
      <c r="I1693" s="280"/>
      <c r="J1693" s="280"/>
      <c r="K1693" s="280"/>
      <c r="L1693" s="280"/>
      <c r="M1693" s="290"/>
      <c r="N1693" s="284"/>
    </row>
    <row r="1694" spans="1:14" s="9" customFormat="1" x14ac:dyDescent="0.2">
      <c r="A1694" s="279"/>
      <c r="B1694" s="280"/>
      <c r="C1694" s="279"/>
      <c r="D1694" s="280"/>
      <c r="E1694" s="280"/>
      <c r="F1694" s="281"/>
      <c r="G1694" s="280"/>
      <c r="H1694" s="282"/>
      <c r="I1694" s="280"/>
      <c r="J1694" s="280"/>
      <c r="K1694" s="280"/>
      <c r="L1694" s="280"/>
      <c r="M1694" s="290"/>
      <c r="N1694" s="284"/>
    </row>
    <row r="1695" spans="1:14" s="9" customFormat="1" x14ac:dyDescent="0.2">
      <c r="A1695" s="279"/>
      <c r="B1695" s="280"/>
      <c r="C1695" s="279"/>
      <c r="D1695" s="280"/>
      <c r="E1695" s="280"/>
      <c r="F1695" s="281"/>
      <c r="G1695" s="280"/>
      <c r="H1695" s="282"/>
      <c r="I1695" s="280"/>
      <c r="J1695" s="280"/>
      <c r="K1695" s="280"/>
      <c r="L1695" s="280"/>
      <c r="M1695" s="290"/>
      <c r="N1695" s="284"/>
    </row>
    <row r="1696" spans="1:14" s="9" customFormat="1" x14ac:dyDescent="0.2">
      <c r="A1696" s="279"/>
      <c r="B1696" s="280"/>
      <c r="C1696" s="279"/>
      <c r="D1696" s="280"/>
      <c r="E1696" s="280"/>
      <c r="F1696" s="281"/>
      <c r="G1696" s="280"/>
      <c r="H1696" s="282"/>
      <c r="I1696" s="280"/>
      <c r="J1696" s="280"/>
      <c r="K1696" s="280"/>
      <c r="L1696" s="280"/>
      <c r="M1696" s="290"/>
      <c r="N1696" s="284"/>
    </row>
    <row r="1697" spans="1:14" s="9" customFormat="1" x14ac:dyDescent="0.2">
      <c r="A1697" s="279"/>
      <c r="B1697" s="280"/>
      <c r="C1697" s="279"/>
      <c r="D1697" s="280"/>
      <c r="E1697" s="280"/>
      <c r="F1697" s="281"/>
      <c r="G1697" s="280"/>
      <c r="H1697" s="282"/>
      <c r="I1697" s="280"/>
      <c r="J1697" s="280"/>
      <c r="K1697" s="280"/>
      <c r="L1697" s="280"/>
      <c r="M1697" s="290"/>
      <c r="N1697" s="284"/>
    </row>
    <row r="1698" spans="1:14" s="9" customFormat="1" x14ac:dyDescent="0.2">
      <c r="A1698" s="279"/>
      <c r="B1698" s="280"/>
      <c r="C1698" s="279"/>
      <c r="D1698" s="280"/>
      <c r="E1698" s="280"/>
      <c r="F1698" s="281"/>
      <c r="G1698" s="280"/>
      <c r="H1698" s="282"/>
      <c r="I1698" s="280"/>
      <c r="J1698" s="280"/>
      <c r="K1698" s="280"/>
      <c r="L1698" s="280"/>
      <c r="M1698" s="290"/>
      <c r="N1698" s="284"/>
    </row>
    <row r="1699" spans="1:14" s="9" customFormat="1" x14ac:dyDescent="0.2">
      <c r="A1699" s="279"/>
      <c r="B1699" s="280"/>
      <c r="C1699" s="279"/>
      <c r="D1699" s="280"/>
      <c r="E1699" s="280"/>
      <c r="F1699" s="281"/>
      <c r="G1699" s="280"/>
      <c r="H1699" s="282"/>
      <c r="I1699" s="280"/>
      <c r="J1699" s="280"/>
      <c r="K1699" s="280"/>
      <c r="L1699" s="280"/>
      <c r="M1699" s="290"/>
      <c r="N1699" s="284"/>
    </row>
    <row r="1700" spans="1:14" s="9" customFormat="1" x14ac:dyDescent="0.2">
      <c r="A1700" s="279"/>
      <c r="B1700" s="280"/>
      <c r="C1700" s="279"/>
      <c r="D1700" s="280"/>
      <c r="E1700" s="280"/>
      <c r="F1700" s="281"/>
      <c r="G1700" s="280"/>
      <c r="H1700" s="282"/>
      <c r="I1700" s="280"/>
      <c r="J1700" s="280"/>
      <c r="K1700" s="280"/>
      <c r="L1700" s="280"/>
      <c r="M1700" s="290"/>
      <c r="N1700" s="284"/>
    </row>
    <row r="1701" spans="1:14" s="9" customFormat="1" x14ac:dyDescent="0.2">
      <c r="A1701" s="279"/>
      <c r="B1701" s="280"/>
      <c r="C1701" s="279"/>
      <c r="D1701" s="280"/>
      <c r="E1701" s="280"/>
      <c r="F1701" s="281"/>
      <c r="G1701" s="280"/>
      <c r="H1701" s="282"/>
      <c r="I1701" s="280"/>
      <c r="J1701" s="280"/>
      <c r="K1701" s="280"/>
      <c r="L1701" s="280"/>
      <c r="M1701" s="290"/>
      <c r="N1701" s="284"/>
    </row>
    <row r="1702" spans="1:14" s="9" customFormat="1" x14ac:dyDescent="0.2">
      <c r="A1702" s="279"/>
      <c r="B1702" s="280"/>
      <c r="C1702" s="279"/>
      <c r="D1702" s="280"/>
      <c r="E1702" s="280"/>
      <c r="F1702" s="281"/>
      <c r="G1702" s="280"/>
      <c r="H1702" s="282"/>
      <c r="I1702" s="280"/>
      <c r="J1702" s="280"/>
      <c r="K1702" s="280"/>
      <c r="L1702" s="280"/>
      <c r="M1702" s="290"/>
      <c r="N1702" s="284"/>
    </row>
    <row r="1703" spans="1:14" s="9" customFormat="1" x14ac:dyDescent="0.2">
      <c r="A1703" s="279"/>
      <c r="B1703" s="280"/>
      <c r="C1703" s="279"/>
      <c r="D1703" s="280"/>
      <c r="E1703" s="280"/>
      <c r="F1703" s="281"/>
      <c r="G1703" s="280"/>
      <c r="H1703" s="282"/>
      <c r="I1703" s="280"/>
      <c r="J1703" s="280"/>
      <c r="K1703" s="280"/>
      <c r="L1703" s="280"/>
      <c r="M1703" s="290"/>
      <c r="N1703" s="284"/>
    </row>
    <row r="1704" spans="1:14" s="9" customFormat="1" x14ac:dyDescent="0.2">
      <c r="A1704" s="279"/>
      <c r="B1704" s="280"/>
      <c r="C1704" s="279"/>
      <c r="D1704" s="280"/>
      <c r="E1704" s="280"/>
      <c r="F1704" s="281"/>
      <c r="G1704" s="280"/>
      <c r="H1704" s="282"/>
      <c r="I1704" s="280"/>
      <c r="J1704" s="280"/>
      <c r="K1704" s="280"/>
      <c r="L1704" s="280"/>
      <c r="M1704" s="290"/>
      <c r="N1704" s="284"/>
    </row>
    <row r="1705" spans="1:14" s="9" customFormat="1" x14ac:dyDescent="0.2">
      <c r="A1705" s="279"/>
      <c r="B1705" s="280"/>
      <c r="C1705" s="279"/>
      <c r="D1705" s="280"/>
      <c r="E1705" s="280"/>
      <c r="F1705" s="281"/>
      <c r="G1705" s="280"/>
      <c r="H1705" s="282"/>
      <c r="I1705" s="280"/>
      <c r="J1705" s="280"/>
      <c r="K1705" s="280"/>
      <c r="L1705" s="280"/>
      <c r="M1705" s="290"/>
      <c r="N1705" s="284"/>
    </row>
    <row r="1706" spans="1:14" s="9" customFormat="1" x14ac:dyDescent="0.2">
      <c r="A1706" s="279"/>
      <c r="B1706" s="280"/>
      <c r="C1706" s="279"/>
      <c r="D1706" s="280"/>
      <c r="E1706" s="280"/>
      <c r="F1706" s="281"/>
      <c r="G1706" s="280"/>
      <c r="H1706" s="282"/>
      <c r="I1706" s="280"/>
      <c r="J1706" s="280"/>
      <c r="K1706" s="280"/>
      <c r="L1706" s="280"/>
      <c r="M1706" s="290"/>
      <c r="N1706" s="284"/>
    </row>
    <row r="1707" spans="1:14" s="9" customFormat="1" x14ac:dyDescent="0.2">
      <c r="A1707" s="279"/>
      <c r="B1707" s="280"/>
      <c r="C1707" s="279"/>
      <c r="D1707" s="280"/>
      <c r="E1707" s="280"/>
      <c r="F1707" s="281"/>
      <c r="G1707" s="280"/>
      <c r="H1707" s="282"/>
      <c r="I1707" s="280"/>
      <c r="J1707" s="280"/>
      <c r="K1707" s="280"/>
      <c r="L1707" s="280"/>
      <c r="M1707" s="290"/>
      <c r="N1707" s="284"/>
    </row>
    <row r="1708" spans="1:14" s="9" customFormat="1" x14ac:dyDescent="0.2">
      <c r="A1708" s="279"/>
      <c r="B1708" s="280"/>
      <c r="C1708" s="279"/>
      <c r="D1708" s="280"/>
      <c r="E1708" s="280"/>
      <c r="F1708" s="281"/>
      <c r="G1708" s="280"/>
      <c r="H1708" s="282"/>
      <c r="I1708" s="280"/>
      <c r="J1708" s="280"/>
      <c r="K1708" s="280"/>
      <c r="L1708" s="280"/>
      <c r="M1708" s="290"/>
      <c r="N1708" s="284"/>
    </row>
    <row r="1709" spans="1:14" s="9" customFormat="1" x14ac:dyDescent="0.2">
      <c r="A1709" s="279"/>
      <c r="B1709" s="280"/>
      <c r="C1709" s="279"/>
      <c r="D1709" s="280"/>
      <c r="E1709" s="280"/>
      <c r="F1709" s="281"/>
      <c r="G1709" s="280"/>
      <c r="H1709" s="282"/>
      <c r="I1709" s="280"/>
      <c r="J1709" s="280"/>
      <c r="K1709" s="280"/>
      <c r="L1709" s="280"/>
      <c r="M1709" s="290"/>
      <c r="N1709" s="284"/>
    </row>
    <row r="1710" spans="1:14" s="9" customFormat="1" x14ac:dyDescent="0.2">
      <c r="A1710" s="279"/>
      <c r="B1710" s="280"/>
      <c r="C1710" s="279"/>
      <c r="D1710" s="280"/>
      <c r="E1710" s="280"/>
      <c r="F1710" s="281"/>
      <c r="G1710" s="280"/>
      <c r="H1710" s="282"/>
      <c r="I1710" s="280"/>
      <c r="J1710" s="280"/>
      <c r="K1710" s="280"/>
      <c r="L1710" s="280"/>
      <c r="M1710" s="290"/>
      <c r="N1710" s="284"/>
    </row>
    <row r="1711" spans="1:14" s="9" customFormat="1" x14ac:dyDescent="0.2">
      <c r="A1711" s="279"/>
      <c r="B1711" s="280"/>
      <c r="C1711" s="279"/>
      <c r="D1711" s="280"/>
      <c r="E1711" s="280"/>
      <c r="F1711" s="281"/>
      <c r="G1711" s="280"/>
      <c r="H1711" s="282"/>
      <c r="I1711" s="280"/>
      <c r="J1711" s="280"/>
      <c r="K1711" s="280"/>
      <c r="L1711" s="280"/>
      <c r="M1711" s="290"/>
      <c r="N1711" s="284"/>
    </row>
    <row r="1712" spans="1:14" s="9" customFormat="1" x14ac:dyDescent="0.2">
      <c r="A1712" s="279"/>
      <c r="B1712" s="280"/>
      <c r="C1712" s="279"/>
      <c r="D1712" s="280"/>
      <c r="E1712" s="280"/>
      <c r="F1712" s="281"/>
      <c r="G1712" s="280"/>
      <c r="H1712" s="282"/>
      <c r="I1712" s="280"/>
      <c r="J1712" s="280"/>
      <c r="K1712" s="280"/>
      <c r="L1712" s="280"/>
      <c r="M1712" s="290"/>
      <c r="N1712" s="284"/>
    </row>
    <row r="1713" spans="1:14" s="9" customFormat="1" x14ac:dyDescent="0.2">
      <c r="A1713" s="279"/>
      <c r="B1713" s="280"/>
      <c r="C1713" s="279"/>
      <c r="D1713" s="280"/>
      <c r="E1713" s="280"/>
      <c r="F1713" s="281"/>
      <c r="G1713" s="280"/>
      <c r="H1713" s="282"/>
      <c r="I1713" s="280"/>
      <c r="J1713" s="280"/>
      <c r="K1713" s="280"/>
      <c r="L1713" s="280"/>
      <c r="M1713" s="290"/>
      <c r="N1713" s="284"/>
    </row>
    <row r="1714" spans="1:14" s="9" customFormat="1" x14ac:dyDescent="0.2">
      <c r="A1714" s="279"/>
      <c r="B1714" s="280"/>
      <c r="C1714" s="279"/>
      <c r="D1714" s="280"/>
      <c r="E1714" s="280"/>
      <c r="F1714" s="281"/>
      <c r="G1714" s="280"/>
      <c r="H1714" s="282"/>
      <c r="I1714" s="280"/>
      <c r="J1714" s="280"/>
      <c r="K1714" s="280"/>
      <c r="L1714" s="280"/>
      <c r="M1714" s="290"/>
      <c r="N1714" s="284"/>
    </row>
    <row r="1715" spans="1:14" s="9" customFormat="1" x14ac:dyDescent="0.2">
      <c r="A1715" s="279"/>
      <c r="B1715" s="280"/>
      <c r="C1715" s="279"/>
      <c r="D1715" s="280"/>
      <c r="E1715" s="280"/>
      <c r="F1715" s="281"/>
      <c r="G1715" s="280"/>
      <c r="H1715" s="282"/>
      <c r="I1715" s="280"/>
      <c r="J1715" s="280"/>
      <c r="K1715" s="280"/>
      <c r="L1715" s="280"/>
      <c r="M1715" s="290"/>
      <c r="N1715" s="284"/>
    </row>
    <row r="1716" spans="1:14" s="9" customFormat="1" x14ac:dyDescent="0.2">
      <c r="A1716" s="279"/>
      <c r="B1716" s="280"/>
      <c r="C1716" s="279"/>
      <c r="D1716" s="280"/>
      <c r="E1716" s="280"/>
      <c r="F1716" s="281"/>
      <c r="G1716" s="280"/>
      <c r="H1716" s="282"/>
      <c r="I1716" s="280"/>
      <c r="J1716" s="280"/>
      <c r="K1716" s="280"/>
      <c r="L1716" s="280"/>
      <c r="M1716" s="290"/>
      <c r="N1716" s="284"/>
    </row>
    <row r="1717" spans="1:14" s="9" customFormat="1" x14ac:dyDescent="0.2">
      <c r="A1717" s="279"/>
      <c r="B1717" s="280"/>
      <c r="C1717" s="279"/>
      <c r="D1717" s="280"/>
      <c r="E1717" s="280"/>
      <c r="F1717" s="281"/>
      <c r="G1717" s="280"/>
      <c r="H1717" s="282"/>
      <c r="I1717" s="280"/>
      <c r="J1717" s="280"/>
      <c r="K1717" s="280"/>
      <c r="L1717" s="280"/>
      <c r="M1717" s="290"/>
      <c r="N1717" s="284"/>
    </row>
    <row r="1718" spans="1:14" s="9" customFormat="1" x14ac:dyDescent="0.2">
      <c r="A1718" s="279"/>
      <c r="B1718" s="280"/>
      <c r="C1718" s="279"/>
      <c r="D1718" s="280"/>
      <c r="E1718" s="280"/>
      <c r="F1718" s="281"/>
      <c r="G1718" s="280"/>
      <c r="H1718" s="282"/>
      <c r="I1718" s="280"/>
      <c r="J1718" s="280"/>
      <c r="K1718" s="280"/>
      <c r="L1718" s="280"/>
      <c r="M1718" s="290"/>
      <c r="N1718" s="284"/>
    </row>
    <row r="1719" spans="1:14" s="9" customFormat="1" x14ac:dyDescent="0.2">
      <c r="A1719" s="279"/>
      <c r="B1719" s="280"/>
      <c r="C1719" s="279"/>
      <c r="D1719" s="280"/>
      <c r="E1719" s="280"/>
      <c r="F1719" s="281"/>
      <c r="G1719" s="280"/>
      <c r="H1719" s="282"/>
      <c r="I1719" s="280"/>
      <c r="J1719" s="280"/>
      <c r="K1719" s="280"/>
      <c r="L1719" s="280"/>
      <c r="M1719" s="290"/>
      <c r="N1719" s="284"/>
    </row>
    <row r="1720" spans="1:14" s="9" customFormat="1" x14ac:dyDescent="0.2">
      <c r="A1720" s="279"/>
      <c r="B1720" s="280"/>
      <c r="C1720" s="279"/>
      <c r="D1720" s="280"/>
      <c r="E1720" s="280"/>
      <c r="F1720" s="281"/>
      <c r="G1720" s="280"/>
      <c r="H1720" s="282"/>
      <c r="I1720" s="280"/>
      <c r="J1720" s="280"/>
      <c r="K1720" s="280"/>
      <c r="L1720" s="280"/>
      <c r="M1720" s="290"/>
      <c r="N1720" s="284"/>
    </row>
    <row r="1721" spans="1:14" s="9" customFormat="1" x14ac:dyDescent="0.2">
      <c r="A1721" s="279"/>
      <c r="B1721" s="280"/>
      <c r="C1721" s="279"/>
      <c r="D1721" s="280"/>
      <c r="E1721" s="280"/>
      <c r="F1721" s="281"/>
      <c r="G1721" s="280"/>
      <c r="H1721" s="282"/>
      <c r="I1721" s="280"/>
      <c r="J1721" s="280"/>
      <c r="K1721" s="280"/>
      <c r="L1721" s="280"/>
      <c r="M1721" s="290"/>
      <c r="N1721" s="284"/>
    </row>
    <row r="1722" spans="1:14" s="9" customFormat="1" x14ac:dyDescent="0.2">
      <c r="A1722" s="279"/>
      <c r="B1722" s="280"/>
      <c r="C1722" s="279"/>
      <c r="D1722" s="280"/>
      <c r="E1722" s="280"/>
      <c r="F1722" s="281"/>
      <c r="G1722" s="280"/>
      <c r="H1722" s="282"/>
      <c r="I1722" s="280"/>
      <c r="J1722" s="280"/>
      <c r="K1722" s="280"/>
      <c r="L1722" s="280"/>
      <c r="M1722" s="290"/>
      <c r="N1722" s="284"/>
    </row>
    <row r="1723" spans="1:14" s="9" customFormat="1" x14ac:dyDescent="0.2">
      <c r="A1723" s="279"/>
      <c r="B1723" s="280"/>
      <c r="C1723" s="279"/>
      <c r="D1723" s="280"/>
      <c r="E1723" s="280"/>
      <c r="F1723" s="281"/>
      <c r="G1723" s="280"/>
      <c r="H1723" s="282"/>
      <c r="I1723" s="280"/>
      <c r="J1723" s="280"/>
      <c r="K1723" s="280"/>
      <c r="L1723" s="280"/>
      <c r="M1723" s="290"/>
      <c r="N1723" s="284"/>
    </row>
    <row r="1724" spans="1:14" s="9" customFormat="1" x14ac:dyDescent="0.2">
      <c r="A1724" s="279"/>
      <c r="B1724" s="280"/>
      <c r="C1724" s="279"/>
      <c r="D1724" s="280"/>
      <c r="E1724" s="280"/>
      <c r="F1724" s="281"/>
      <c r="G1724" s="280"/>
      <c r="H1724" s="282"/>
      <c r="I1724" s="280"/>
      <c r="J1724" s="280"/>
      <c r="K1724" s="280"/>
      <c r="L1724" s="280"/>
      <c r="M1724" s="290"/>
      <c r="N1724" s="284"/>
    </row>
    <row r="1725" spans="1:14" s="9" customFormat="1" x14ac:dyDescent="0.2">
      <c r="A1725" s="279"/>
      <c r="B1725" s="280"/>
      <c r="C1725" s="279"/>
      <c r="D1725" s="280"/>
      <c r="E1725" s="280"/>
      <c r="F1725" s="281"/>
      <c r="G1725" s="280"/>
      <c r="H1725" s="282"/>
      <c r="I1725" s="280"/>
      <c r="J1725" s="280"/>
      <c r="K1725" s="280"/>
      <c r="L1725" s="280"/>
      <c r="M1725" s="290"/>
      <c r="N1725" s="284"/>
    </row>
    <row r="1726" spans="1:14" s="9" customFormat="1" x14ac:dyDescent="0.2">
      <c r="A1726" s="279"/>
      <c r="B1726" s="280"/>
      <c r="C1726" s="279"/>
      <c r="D1726" s="280"/>
      <c r="E1726" s="280"/>
      <c r="F1726" s="281"/>
      <c r="G1726" s="280"/>
      <c r="H1726" s="282"/>
      <c r="I1726" s="280"/>
      <c r="J1726" s="280"/>
      <c r="K1726" s="280"/>
      <c r="L1726" s="280"/>
      <c r="M1726" s="290"/>
      <c r="N1726" s="284"/>
    </row>
    <row r="1727" spans="1:14" s="9" customFormat="1" x14ac:dyDescent="0.2">
      <c r="A1727" s="279"/>
      <c r="B1727" s="280"/>
      <c r="C1727" s="279"/>
      <c r="D1727" s="280"/>
      <c r="E1727" s="280"/>
      <c r="F1727" s="281"/>
      <c r="G1727" s="280"/>
      <c r="H1727" s="282"/>
      <c r="I1727" s="280"/>
      <c r="J1727" s="280"/>
      <c r="K1727" s="280"/>
      <c r="L1727" s="280"/>
      <c r="M1727" s="290"/>
      <c r="N1727" s="284"/>
    </row>
    <row r="1728" spans="1:14" s="9" customFormat="1" x14ac:dyDescent="0.2">
      <c r="A1728" s="279"/>
      <c r="B1728" s="280"/>
      <c r="C1728" s="279"/>
      <c r="D1728" s="280"/>
      <c r="E1728" s="280"/>
      <c r="F1728" s="281"/>
      <c r="G1728" s="280"/>
      <c r="H1728" s="282"/>
      <c r="I1728" s="280"/>
      <c r="J1728" s="280"/>
      <c r="K1728" s="280"/>
      <c r="L1728" s="280"/>
      <c r="M1728" s="290"/>
      <c r="N1728" s="284"/>
    </row>
    <row r="1729" spans="1:14" s="9" customFormat="1" x14ac:dyDescent="0.2">
      <c r="A1729" s="279"/>
      <c r="B1729" s="280"/>
      <c r="C1729" s="279"/>
      <c r="D1729" s="280"/>
      <c r="E1729" s="280"/>
      <c r="F1729" s="281"/>
      <c r="G1729" s="280"/>
      <c r="H1729" s="282"/>
      <c r="I1729" s="280"/>
      <c r="J1729" s="280"/>
      <c r="K1729" s="280"/>
      <c r="L1729" s="280"/>
      <c r="M1729" s="290"/>
      <c r="N1729" s="284"/>
    </row>
    <row r="1730" spans="1:14" s="9" customFormat="1" x14ac:dyDescent="0.2">
      <c r="A1730" s="279"/>
      <c r="B1730" s="280"/>
      <c r="C1730" s="279"/>
      <c r="D1730" s="280"/>
      <c r="E1730" s="280"/>
      <c r="F1730" s="281"/>
      <c r="G1730" s="280"/>
      <c r="H1730" s="282"/>
      <c r="I1730" s="280"/>
      <c r="J1730" s="280"/>
      <c r="K1730" s="280"/>
      <c r="L1730" s="280"/>
      <c r="M1730" s="290"/>
      <c r="N1730" s="284"/>
    </row>
    <row r="1731" spans="1:14" s="9" customFormat="1" x14ac:dyDescent="0.2">
      <c r="A1731" s="279"/>
      <c r="B1731" s="280"/>
      <c r="C1731" s="279"/>
      <c r="D1731" s="280"/>
      <c r="E1731" s="280"/>
      <c r="F1731" s="281"/>
      <c r="G1731" s="280"/>
      <c r="H1731" s="282"/>
      <c r="I1731" s="280"/>
      <c r="J1731" s="280"/>
      <c r="K1731" s="280"/>
      <c r="L1731" s="280"/>
      <c r="M1731" s="290"/>
      <c r="N1731" s="284"/>
    </row>
    <row r="1732" spans="1:14" s="9" customFormat="1" x14ac:dyDescent="0.2">
      <c r="A1732" s="279"/>
      <c r="B1732" s="280"/>
      <c r="C1732" s="279"/>
      <c r="D1732" s="280"/>
      <c r="E1732" s="280"/>
      <c r="F1732" s="281"/>
      <c r="G1732" s="280"/>
      <c r="H1732" s="282"/>
      <c r="I1732" s="280"/>
      <c r="J1732" s="280"/>
      <c r="K1732" s="280"/>
      <c r="L1732" s="280"/>
      <c r="M1732" s="290"/>
      <c r="N1732" s="284"/>
    </row>
    <row r="1733" spans="1:14" s="9" customFormat="1" x14ac:dyDescent="0.2">
      <c r="A1733" s="279"/>
      <c r="B1733" s="280"/>
      <c r="C1733" s="279"/>
      <c r="D1733" s="280"/>
      <c r="E1733" s="280"/>
      <c r="F1733" s="281"/>
      <c r="G1733" s="280"/>
      <c r="H1733" s="282"/>
      <c r="I1733" s="280"/>
      <c r="J1733" s="280"/>
      <c r="K1733" s="280"/>
      <c r="L1733" s="280"/>
      <c r="M1733" s="290"/>
      <c r="N1733" s="284"/>
    </row>
    <row r="1734" spans="1:14" s="9" customFormat="1" x14ac:dyDescent="0.2">
      <c r="A1734" s="279"/>
      <c r="B1734" s="280"/>
      <c r="C1734" s="279"/>
      <c r="D1734" s="280"/>
      <c r="E1734" s="280"/>
      <c r="F1734" s="281"/>
      <c r="G1734" s="280"/>
      <c r="H1734" s="282"/>
      <c r="I1734" s="280"/>
      <c r="J1734" s="280"/>
      <c r="K1734" s="280"/>
      <c r="L1734" s="280"/>
      <c r="M1734" s="290"/>
      <c r="N1734" s="284"/>
    </row>
    <row r="1735" spans="1:14" s="9" customFormat="1" x14ac:dyDescent="0.2">
      <c r="A1735" s="279"/>
      <c r="B1735" s="280"/>
      <c r="C1735" s="279"/>
      <c r="D1735" s="280"/>
      <c r="E1735" s="280"/>
      <c r="F1735" s="281"/>
      <c r="G1735" s="280"/>
      <c r="H1735" s="282"/>
      <c r="I1735" s="280"/>
      <c r="J1735" s="280"/>
      <c r="K1735" s="280"/>
      <c r="L1735" s="280"/>
      <c r="M1735" s="290"/>
      <c r="N1735" s="284"/>
    </row>
    <row r="1736" spans="1:14" s="9" customFormat="1" x14ac:dyDescent="0.2">
      <c r="A1736" s="279"/>
      <c r="B1736" s="280"/>
      <c r="C1736" s="279"/>
      <c r="D1736" s="280"/>
      <c r="E1736" s="280"/>
      <c r="F1736" s="281"/>
      <c r="G1736" s="280"/>
      <c r="H1736" s="282"/>
      <c r="I1736" s="280"/>
      <c r="J1736" s="280"/>
      <c r="K1736" s="280"/>
      <c r="L1736" s="280"/>
      <c r="M1736" s="290"/>
      <c r="N1736" s="284"/>
    </row>
    <row r="1737" spans="1:14" s="9" customFormat="1" x14ac:dyDescent="0.2">
      <c r="A1737" s="279"/>
      <c r="B1737" s="280"/>
      <c r="C1737" s="279"/>
      <c r="D1737" s="280"/>
      <c r="E1737" s="280"/>
      <c r="F1737" s="281"/>
      <c r="G1737" s="280"/>
      <c r="H1737" s="282"/>
      <c r="I1737" s="280"/>
      <c r="J1737" s="280"/>
      <c r="K1737" s="280"/>
      <c r="L1737" s="280"/>
      <c r="M1737" s="290"/>
      <c r="N1737" s="284"/>
    </row>
    <row r="1738" spans="1:14" s="9" customFormat="1" x14ac:dyDescent="0.2">
      <c r="A1738" s="279"/>
      <c r="B1738" s="280"/>
      <c r="C1738" s="279"/>
      <c r="D1738" s="280"/>
      <c r="E1738" s="280"/>
      <c r="F1738" s="281"/>
      <c r="G1738" s="280"/>
      <c r="H1738" s="282"/>
      <c r="I1738" s="280"/>
      <c r="J1738" s="280"/>
      <c r="K1738" s="280"/>
      <c r="L1738" s="280"/>
      <c r="M1738" s="290"/>
      <c r="N1738" s="284"/>
    </row>
    <row r="1739" spans="1:14" s="9" customFormat="1" x14ac:dyDescent="0.2">
      <c r="A1739" s="279"/>
      <c r="B1739" s="280"/>
      <c r="C1739" s="279"/>
      <c r="D1739" s="280"/>
      <c r="E1739" s="280"/>
      <c r="F1739" s="281"/>
      <c r="G1739" s="280"/>
      <c r="H1739" s="282"/>
      <c r="I1739" s="280"/>
      <c r="J1739" s="280"/>
      <c r="K1739" s="280"/>
      <c r="L1739" s="280"/>
      <c r="M1739" s="290"/>
      <c r="N1739" s="284"/>
    </row>
    <row r="1740" spans="1:14" s="9" customFormat="1" x14ac:dyDescent="0.2">
      <c r="A1740" s="279"/>
      <c r="B1740" s="280"/>
      <c r="C1740" s="279"/>
      <c r="D1740" s="280"/>
      <c r="E1740" s="280"/>
      <c r="F1740" s="281"/>
      <c r="G1740" s="280"/>
      <c r="H1740" s="282"/>
      <c r="I1740" s="280"/>
      <c r="J1740" s="280"/>
      <c r="K1740" s="280"/>
      <c r="L1740" s="280"/>
      <c r="M1740" s="290"/>
      <c r="N1740" s="284"/>
    </row>
    <row r="1741" spans="1:14" s="9" customFormat="1" x14ac:dyDescent="0.2">
      <c r="A1741" s="279"/>
      <c r="B1741" s="280"/>
      <c r="C1741" s="279"/>
      <c r="D1741" s="280"/>
      <c r="E1741" s="280"/>
      <c r="F1741" s="281"/>
      <c r="G1741" s="280"/>
      <c r="H1741" s="282"/>
      <c r="I1741" s="280"/>
      <c r="J1741" s="280"/>
      <c r="K1741" s="280"/>
      <c r="L1741" s="280"/>
      <c r="M1741" s="290"/>
      <c r="N1741" s="284"/>
    </row>
    <row r="1742" spans="1:14" s="9" customFormat="1" x14ac:dyDescent="0.2">
      <c r="A1742" s="279"/>
      <c r="B1742" s="280"/>
      <c r="C1742" s="279"/>
      <c r="D1742" s="280"/>
      <c r="E1742" s="280"/>
      <c r="F1742" s="281"/>
      <c r="G1742" s="280"/>
      <c r="H1742" s="282"/>
      <c r="I1742" s="280"/>
      <c r="J1742" s="280"/>
      <c r="K1742" s="280"/>
      <c r="L1742" s="280"/>
      <c r="M1742" s="290"/>
      <c r="N1742" s="284"/>
    </row>
    <row r="1743" spans="1:14" s="9" customFormat="1" x14ac:dyDescent="0.2">
      <c r="A1743" s="279"/>
      <c r="B1743" s="280"/>
      <c r="C1743" s="279"/>
      <c r="D1743" s="280"/>
      <c r="E1743" s="280"/>
      <c r="F1743" s="281"/>
      <c r="G1743" s="280"/>
      <c r="H1743" s="282"/>
      <c r="I1743" s="280"/>
      <c r="J1743" s="280"/>
      <c r="K1743" s="280"/>
      <c r="L1743" s="280"/>
      <c r="M1743" s="290"/>
      <c r="N1743" s="284"/>
    </row>
    <row r="1744" spans="1:14" s="9" customFormat="1" x14ac:dyDescent="0.2">
      <c r="A1744" s="279"/>
      <c r="B1744" s="280"/>
      <c r="C1744" s="279"/>
      <c r="D1744" s="280"/>
      <c r="E1744" s="280"/>
      <c r="F1744" s="281"/>
      <c r="G1744" s="280"/>
      <c r="H1744" s="282"/>
      <c r="I1744" s="280"/>
      <c r="J1744" s="280"/>
      <c r="K1744" s="280"/>
      <c r="L1744" s="280"/>
      <c r="M1744" s="290"/>
      <c r="N1744" s="284"/>
    </row>
    <row r="1745" spans="1:14" s="9" customFormat="1" x14ac:dyDescent="0.2">
      <c r="A1745" s="279"/>
      <c r="B1745" s="280"/>
      <c r="C1745" s="279"/>
      <c r="D1745" s="280"/>
      <c r="E1745" s="280"/>
      <c r="F1745" s="281"/>
      <c r="G1745" s="280"/>
      <c r="H1745" s="282"/>
      <c r="I1745" s="280"/>
      <c r="J1745" s="280"/>
      <c r="K1745" s="280"/>
      <c r="L1745" s="280"/>
      <c r="M1745" s="290"/>
      <c r="N1745" s="284"/>
    </row>
    <row r="1746" spans="1:14" s="9" customFormat="1" x14ac:dyDescent="0.2">
      <c r="A1746" s="279"/>
      <c r="B1746" s="280"/>
      <c r="C1746" s="279"/>
      <c r="D1746" s="280"/>
      <c r="E1746" s="280"/>
      <c r="F1746" s="281"/>
      <c r="G1746" s="280"/>
      <c r="H1746" s="282"/>
      <c r="I1746" s="280"/>
      <c r="J1746" s="280"/>
      <c r="K1746" s="280"/>
      <c r="L1746" s="280"/>
      <c r="M1746" s="290"/>
      <c r="N1746" s="284"/>
    </row>
    <row r="1747" spans="1:14" s="9" customFormat="1" x14ac:dyDescent="0.2">
      <c r="A1747" s="279"/>
      <c r="B1747" s="280"/>
      <c r="C1747" s="279"/>
      <c r="D1747" s="280"/>
      <c r="E1747" s="280"/>
      <c r="F1747" s="281"/>
      <c r="G1747" s="280"/>
      <c r="H1747" s="282"/>
      <c r="I1747" s="280"/>
      <c r="J1747" s="280"/>
      <c r="K1747" s="280"/>
      <c r="L1747" s="280"/>
      <c r="M1747" s="290"/>
      <c r="N1747" s="284"/>
    </row>
    <row r="1748" spans="1:14" s="9" customFormat="1" x14ac:dyDescent="0.2">
      <c r="A1748" s="279"/>
      <c r="B1748" s="280"/>
      <c r="C1748" s="279"/>
      <c r="D1748" s="280"/>
      <c r="E1748" s="280"/>
      <c r="F1748" s="281"/>
      <c r="G1748" s="280"/>
      <c r="H1748" s="282"/>
      <c r="I1748" s="280"/>
      <c r="J1748" s="280"/>
      <c r="K1748" s="280"/>
      <c r="L1748" s="280"/>
      <c r="M1748" s="290"/>
      <c r="N1748" s="284"/>
    </row>
    <row r="1749" spans="1:14" s="9" customFormat="1" x14ac:dyDescent="0.2">
      <c r="A1749" s="279"/>
      <c r="B1749" s="280"/>
      <c r="C1749" s="279"/>
      <c r="D1749" s="280"/>
      <c r="E1749" s="280"/>
      <c r="F1749" s="281"/>
      <c r="G1749" s="280"/>
      <c r="H1749" s="282"/>
      <c r="I1749" s="280"/>
      <c r="J1749" s="280"/>
      <c r="K1749" s="280"/>
      <c r="L1749" s="280"/>
      <c r="M1749" s="290"/>
      <c r="N1749" s="284"/>
    </row>
    <row r="1750" spans="1:14" s="9" customFormat="1" x14ac:dyDescent="0.2">
      <c r="A1750" s="279"/>
      <c r="B1750" s="280"/>
      <c r="C1750" s="279"/>
      <c r="D1750" s="280"/>
      <c r="E1750" s="280"/>
      <c r="F1750" s="281"/>
      <c r="G1750" s="280"/>
      <c r="H1750" s="282"/>
      <c r="I1750" s="280"/>
      <c r="J1750" s="280"/>
      <c r="K1750" s="280"/>
      <c r="L1750" s="280"/>
      <c r="M1750" s="290"/>
      <c r="N1750" s="284"/>
    </row>
    <row r="1751" spans="1:14" s="9" customFormat="1" x14ac:dyDescent="0.2">
      <c r="A1751" s="279"/>
      <c r="B1751" s="280"/>
      <c r="C1751" s="279"/>
      <c r="D1751" s="280"/>
      <c r="E1751" s="280"/>
      <c r="F1751" s="281"/>
      <c r="G1751" s="280"/>
      <c r="H1751" s="282"/>
      <c r="I1751" s="280"/>
      <c r="J1751" s="280"/>
      <c r="K1751" s="280"/>
      <c r="L1751" s="280"/>
      <c r="M1751" s="290"/>
      <c r="N1751" s="284"/>
    </row>
    <row r="1752" spans="1:14" s="9" customFormat="1" x14ac:dyDescent="0.2">
      <c r="A1752" s="279"/>
      <c r="B1752" s="280"/>
      <c r="C1752" s="279"/>
      <c r="D1752" s="280"/>
      <c r="E1752" s="280"/>
      <c r="F1752" s="281"/>
      <c r="G1752" s="280"/>
      <c r="H1752" s="282"/>
      <c r="I1752" s="280"/>
      <c r="J1752" s="280"/>
      <c r="K1752" s="280"/>
      <c r="L1752" s="280"/>
      <c r="M1752" s="290"/>
      <c r="N1752" s="284"/>
    </row>
    <row r="1753" spans="1:14" s="9" customFormat="1" x14ac:dyDescent="0.2">
      <c r="A1753" s="279"/>
      <c r="B1753" s="280"/>
      <c r="C1753" s="279"/>
      <c r="D1753" s="280"/>
      <c r="E1753" s="280"/>
      <c r="F1753" s="281"/>
      <c r="G1753" s="280"/>
      <c r="H1753" s="282"/>
      <c r="I1753" s="280"/>
      <c r="J1753" s="280"/>
      <c r="K1753" s="280"/>
      <c r="L1753" s="280"/>
      <c r="M1753" s="290"/>
      <c r="N1753" s="284"/>
    </row>
    <row r="1754" spans="1:14" s="9" customFormat="1" x14ac:dyDescent="0.2">
      <c r="A1754" s="279"/>
      <c r="B1754" s="280"/>
      <c r="C1754" s="279"/>
      <c r="D1754" s="280"/>
      <c r="E1754" s="280"/>
      <c r="F1754" s="281"/>
      <c r="G1754" s="280"/>
      <c r="H1754" s="282"/>
      <c r="I1754" s="280"/>
      <c r="J1754" s="280"/>
      <c r="K1754" s="280"/>
      <c r="L1754" s="280"/>
      <c r="M1754" s="290"/>
      <c r="N1754" s="284"/>
    </row>
    <row r="1755" spans="1:14" s="9" customFormat="1" x14ac:dyDescent="0.2">
      <c r="A1755" s="279"/>
      <c r="B1755" s="280"/>
      <c r="C1755" s="279"/>
      <c r="D1755" s="280"/>
      <c r="E1755" s="280"/>
      <c r="F1755" s="281"/>
      <c r="G1755" s="280"/>
      <c r="H1755" s="282"/>
      <c r="I1755" s="280"/>
      <c r="J1755" s="280"/>
      <c r="K1755" s="280"/>
      <c r="L1755" s="280"/>
      <c r="M1755" s="290"/>
      <c r="N1755" s="284"/>
    </row>
    <row r="1756" spans="1:14" s="9" customFormat="1" x14ac:dyDescent="0.2">
      <c r="A1756" s="279"/>
      <c r="B1756" s="280"/>
      <c r="C1756" s="279"/>
      <c r="D1756" s="280"/>
      <c r="E1756" s="280"/>
      <c r="F1756" s="281"/>
      <c r="G1756" s="280"/>
      <c r="H1756" s="282"/>
      <c r="I1756" s="280"/>
      <c r="J1756" s="280"/>
      <c r="K1756" s="280"/>
      <c r="L1756" s="280"/>
      <c r="M1756" s="290"/>
      <c r="N1756" s="284"/>
    </row>
    <row r="1757" spans="1:14" s="9" customFormat="1" x14ac:dyDescent="0.2">
      <c r="A1757" s="279"/>
      <c r="B1757" s="280"/>
      <c r="C1757" s="279"/>
      <c r="D1757" s="280"/>
      <c r="E1757" s="280"/>
      <c r="F1757" s="281"/>
      <c r="G1757" s="280"/>
      <c r="H1757" s="282"/>
      <c r="I1757" s="280"/>
      <c r="J1757" s="280"/>
      <c r="K1757" s="280"/>
      <c r="L1757" s="280"/>
      <c r="M1757" s="290"/>
      <c r="N1757" s="284"/>
    </row>
    <row r="1758" spans="1:14" s="9" customFormat="1" x14ac:dyDescent="0.2">
      <c r="A1758" s="279"/>
      <c r="B1758" s="280"/>
      <c r="C1758" s="279"/>
      <c r="D1758" s="280"/>
      <c r="E1758" s="280"/>
      <c r="F1758" s="281"/>
      <c r="G1758" s="280"/>
      <c r="H1758" s="282"/>
      <c r="I1758" s="280"/>
      <c r="J1758" s="280"/>
      <c r="K1758" s="280"/>
      <c r="L1758" s="280"/>
      <c r="M1758" s="290"/>
      <c r="N1758" s="284"/>
    </row>
    <row r="1759" spans="1:14" s="9" customFormat="1" x14ac:dyDescent="0.2">
      <c r="A1759" s="279"/>
      <c r="B1759" s="280"/>
      <c r="C1759" s="279"/>
      <c r="D1759" s="280"/>
      <c r="E1759" s="280"/>
      <c r="F1759" s="281"/>
      <c r="G1759" s="280"/>
      <c r="H1759" s="282"/>
      <c r="I1759" s="280"/>
      <c r="J1759" s="280"/>
      <c r="K1759" s="280"/>
      <c r="L1759" s="280"/>
      <c r="M1759" s="290"/>
      <c r="N1759" s="284"/>
    </row>
    <row r="1760" spans="1:14" s="9" customFormat="1" x14ac:dyDescent="0.2">
      <c r="A1760" s="279"/>
      <c r="B1760" s="280"/>
      <c r="C1760" s="279"/>
      <c r="D1760" s="280"/>
      <c r="E1760" s="280"/>
      <c r="F1760" s="281"/>
      <c r="G1760" s="280"/>
      <c r="H1760" s="282"/>
      <c r="I1760" s="280"/>
      <c r="J1760" s="280"/>
      <c r="K1760" s="280"/>
      <c r="L1760" s="280"/>
      <c r="M1760" s="290"/>
      <c r="N1760" s="284"/>
    </row>
    <row r="1761" spans="1:14" s="9" customFormat="1" x14ac:dyDescent="0.2">
      <c r="A1761" s="279"/>
      <c r="B1761" s="280"/>
      <c r="C1761" s="279"/>
      <c r="D1761" s="280"/>
      <c r="E1761" s="280"/>
      <c r="F1761" s="281"/>
      <c r="G1761" s="280"/>
      <c r="H1761" s="282"/>
      <c r="I1761" s="280"/>
      <c r="J1761" s="280"/>
      <c r="K1761" s="280"/>
      <c r="L1761" s="280"/>
      <c r="M1761" s="290"/>
      <c r="N1761" s="284"/>
    </row>
    <row r="1762" spans="1:14" s="9" customFormat="1" x14ac:dyDescent="0.2">
      <c r="A1762" s="279"/>
      <c r="B1762" s="280"/>
      <c r="C1762" s="279"/>
      <c r="D1762" s="280"/>
      <c r="E1762" s="280"/>
      <c r="F1762" s="281"/>
      <c r="G1762" s="280"/>
      <c r="H1762" s="282"/>
      <c r="I1762" s="280"/>
      <c r="J1762" s="280"/>
      <c r="K1762" s="280"/>
      <c r="L1762" s="280"/>
      <c r="M1762" s="290"/>
      <c r="N1762" s="284"/>
    </row>
    <row r="1763" spans="1:14" s="9" customFormat="1" x14ac:dyDescent="0.2">
      <c r="A1763" s="279"/>
      <c r="B1763" s="280"/>
      <c r="C1763" s="279"/>
      <c r="D1763" s="280"/>
      <c r="E1763" s="280"/>
      <c r="F1763" s="281"/>
      <c r="G1763" s="280"/>
      <c r="H1763" s="282"/>
      <c r="I1763" s="280"/>
      <c r="J1763" s="280"/>
      <c r="K1763" s="280"/>
      <c r="L1763" s="280"/>
      <c r="M1763" s="290"/>
      <c r="N1763" s="284"/>
    </row>
    <row r="1764" spans="1:14" s="9" customFormat="1" x14ac:dyDescent="0.2">
      <c r="A1764" s="279"/>
      <c r="B1764" s="280"/>
      <c r="C1764" s="279"/>
      <c r="D1764" s="280"/>
      <c r="E1764" s="280"/>
      <c r="F1764" s="281"/>
      <c r="G1764" s="280"/>
      <c r="H1764" s="282"/>
      <c r="I1764" s="280"/>
      <c r="J1764" s="280"/>
      <c r="K1764" s="280"/>
      <c r="L1764" s="280"/>
      <c r="M1764" s="290"/>
      <c r="N1764" s="284"/>
    </row>
    <row r="1765" spans="1:14" s="9" customFormat="1" x14ac:dyDescent="0.2">
      <c r="A1765" s="279"/>
      <c r="B1765" s="280"/>
      <c r="C1765" s="279"/>
      <c r="D1765" s="280"/>
      <c r="E1765" s="280"/>
      <c r="F1765" s="281"/>
      <c r="G1765" s="280"/>
      <c r="H1765" s="282"/>
      <c r="I1765" s="280"/>
      <c r="J1765" s="280"/>
      <c r="K1765" s="280"/>
      <c r="L1765" s="280"/>
      <c r="M1765" s="290"/>
      <c r="N1765" s="284"/>
    </row>
    <row r="1766" spans="1:14" s="9" customFormat="1" x14ac:dyDescent="0.2">
      <c r="A1766" s="279"/>
      <c r="B1766" s="280"/>
      <c r="C1766" s="279"/>
      <c r="D1766" s="280"/>
      <c r="E1766" s="280"/>
      <c r="F1766" s="281"/>
      <c r="G1766" s="280"/>
      <c r="H1766" s="282"/>
      <c r="I1766" s="280"/>
      <c r="J1766" s="280"/>
      <c r="K1766" s="280"/>
      <c r="L1766" s="280"/>
      <c r="M1766" s="290"/>
      <c r="N1766" s="284"/>
    </row>
    <row r="1767" spans="1:14" s="9" customFormat="1" x14ac:dyDescent="0.2">
      <c r="A1767" s="279"/>
      <c r="B1767" s="280"/>
      <c r="C1767" s="279"/>
      <c r="D1767" s="280"/>
      <c r="E1767" s="280"/>
      <c r="F1767" s="281"/>
      <c r="G1767" s="280"/>
      <c r="H1767" s="282"/>
      <c r="I1767" s="280"/>
      <c r="J1767" s="280"/>
      <c r="K1767" s="280"/>
      <c r="L1767" s="280"/>
      <c r="M1767" s="290"/>
      <c r="N1767" s="284"/>
    </row>
    <row r="1768" spans="1:14" s="9" customFormat="1" x14ac:dyDescent="0.2">
      <c r="A1768" s="279"/>
      <c r="B1768" s="280"/>
      <c r="C1768" s="279"/>
      <c r="D1768" s="280"/>
      <c r="E1768" s="280"/>
      <c r="F1768" s="281"/>
      <c r="G1768" s="280"/>
      <c r="H1768" s="282"/>
      <c r="I1768" s="280"/>
      <c r="J1768" s="280"/>
      <c r="K1768" s="280"/>
      <c r="L1768" s="280"/>
      <c r="M1768" s="290"/>
      <c r="N1768" s="284"/>
    </row>
    <row r="1769" spans="1:14" s="9" customFormat="1" x14ac:dyDescent="0.2">
      <c r="A1769" s="279"/>
      <c r="B1769" s="280"/>
      <c r="C1769" s="279"/>
      <c r="D1769" s="280"/>
      <c r="E1769" s="280"/>
      <c r="F1769" s="281"/>
      <c r="G1769" s="280"/>
      <c r="H1769" s="282"/>
      <c r="I1769" s="280"/>
      <c r="J1769" s="280"/>
      <c r="K1769" s="280"/>
      <c r="L1769" s="280"/>
      <c r="M1769" s="290"/>
      <c r="N1769" s="284"/>
    </row>
    <row r="1770" spans="1:14" s="9" customFormat="1" x14ac:dyDescent="0.2">
      <c r="A1770" s="279"/>
      <c r="B1770" s="280"/>
      <c r="C1770" s="279"/>
      <c r="D1770" s="280"/>
      <c r="E1770" s="280"/>
      <c r="F1770" s="281"/>
      <c r="G1770" s="280"/>
      <c r="H1770" s="282"/>
      <c r="I1770" s="280"/>
      <c r="J1770" s="280"/>
      <c r="K1770" s="280"/>
      <c r="L1770" s="280"/>
      <c r="M1770" s="290"/>
      <c r="N1770" s="284"/>
    </row>
    <row r="1771" spans="1:14" s="9" customFormat="1" x14ac:dyDescent="0.2">
      <c r="A1771" s="279"/>
      <c r="B1771" s="280"/>
      <c r="C1771" s="279"/>
      <c r="D1771" s="280"/>
      <c r="E1771" s="280"/>
      <c r="F1771" s="281"/>
      <c r="G1771" s="280"/>
      <c r="H1771" s="282"/>
      <c r="I1771" s="280"/>
      <c r="J1771" s="280"/>
      <c r="K1771" s="280"/>
      <c r="L1771" s="280"/>
      <c r="M1771" s="290"/>
      <c r="N1771" s="284"/>
    </row>
    <row r="1772" spans="1:14" s="9" customFormat="1" x14ac:dyDescent="0.2">
      <c r="A1772" s="279"/>
      <c r="B1772" s="280"/>
      <c r="C1772" s="279"/>
      <c r="D1772" s="280"/>
      <c r="E1772" s="280"/>
      <c r="F1772" s="281"/>
      <c r="G1772" s="280"/>
      <c r="H1772" s="282"/>
      <c r="I1772" s="280"/>
      <c r="J1772" s="280"/>
      <c r="K1772" s="280"/>
      <c r="L1772" s="280"/>
      <c r="M1772" s="290"/>
      <c r="N1772" s="284"/>
    </row>
    <row r="1773" spans="1:14" s="9" customFormat="1" x14ac:dyDescent="0.2">
      <c r="A1773" s="279"/>
      <c r="B1773" s="280"/>
      <c r="C1773" s="279"/>
      <c r="D1773" s="280"/>
      <c r="E1773" s="280"/>
      <c r="F1773" s="281"/>
      <c r="G1773" s="280"/>
      <c r="H1773" s="282"/>
      <c r="I1773" s="280"/>
      <c r="J1773" s="280"/>
      <c r="K1773" s="280"/>
      <c r="L1773" s="280"/>
      <c r="M1773" s="290"/>
      <c r="N1773" s="284"/>
    </row>
    <row r="1774" spans="1:14" s="9" customFormat="1" x14ac:dyDescent="0.2">
      <c r="A1774" s="279"/>
      <c r="B1774" s="280"/>
      <c r="C1774" s="279"/>
      <c r="D1774" s="280"/>
      <c r="E1774" s="280"/>
      <c r="F1774" s="281"/>
      <c r="G1774" s="280"/>
      <c r="H1774" s="282"/>
      <c r="I1774" s="280"/>
      <c r="J1774" s="280"/>
      <c r="K1774" s="280"/>
      <c r="L1774" s="280"/>
      <c r="M1774" s="290"/>
      <c r="N1774" s="284"/>
    </row>
    <row r="1775" spans="1:14" s="9" customFormat="1" x14ac:dyDescent="0.2">
      <c r="A1775" s="279"/>
      <c r="B1775" s="280"/>
      <c r="C1775" s="279"/>
      <c r="D1775" s="280"/>
      <c r="E1775" s="280"/>
      <c r="F1775" s="281"/>
      <c r="G1775" s="280"/>
      <c r="H1775" s="282"/>
      <c r="I1775" s="280"/>
      <c r="J1775" s="280"/>
      <c r="K1775" s="280"/>
      <c r="L1775" s="280"/>
      <c r="M1775" s="290"/>
      <c r="N1775" s="284"/>
    </row>
    <row r="1776" spans="1:14" s="9" customFormat="1" x14ac:dyDescent="0.2">
      <c r="A1776" s="279"/>
      <c r="B1776" s="280"/>
      <c r="C1776" s="279"/>
      <c r="D1776" s="280"/>
      <c r="E1776" s="280"/>
      <c r="F1776" s="281"/>
      <c r="G1776" s="280"/>
      <c r="H1776" s="282"/>
      <c r="I1776" s="280"/>
      <c r="J1776" s="280"/>
      <c r="K1776" s="280"/>
      <c r="L1776" s="280"/>
      <c r="M1776" s="290"/>
      <c r="N1776" s="284"/>
    </row>
    <row r="1777" spans="1:14" s="9" customFormat="1" x14ac:dyDescent="0.2">
      <c r="A1777" s="279"/>
      <c r="B1777" s="280"/>
      <c r="C1777" s="279"/>
      <c r="D1777" s="280"/>
      <c r="E1777" s="280"/>
      <c r="F1777" s="281"/>
      <c r="G1777" s="280"/>
      <c r="H1777" s="282"/>
      <c r="I1777" s="280"/>
      <c r="J1777" s="280"/>
      <c r="K1777" s="280"/>
      <c r="L1777" s="280"/>
      <c r="M1777" s="290"/>
      <c r="N1777" s="284"/>
    </row>
    <row r="1778" spans="1:14" s="9" customFormat="1" x14ac:dyDescent="0.2">
      <c r="A1778" s="279"/>
      <c r="B1778" s="280"/>
      <c r="C1778" s="279"/>
      <c r="D1778" s="280"/>
      <c r="E1778" s="280"/>
      <c r="F1778" s="281"/>
      <c r="G1778" s="280"/>
      <c r="H1778" s="282"/>
      <c r="I1778" s="280"/>
      <c r="J1778" s="280"/>
      <c r="K1778" s="280"/>
      <c r="L1778" s="280"/>
      <c r="M1778" s="290"/>
      <c r="N1778" s="284"/>
    </row>
    <row r="1779" spans="1:14" s="9" customFormat="1" x14ac:dyDescent="0.2">
      <c r="A1779" s="279"/>
      <c r="B1779" s="280"/>
      <c r="C1779" s="279"/>
      <c r="D1779" s="280"/>
      <c r="E1779" s="280"/>
      <c r="F1779" s="281"/>
      <c r="G1779" s="280"/>
      <c r="H1779" s="282"/>
      <c r="I1779" s="280"/>
      <c r="J1779" s="280"/>
      <c r="K1779" s="280"/>
      <c r="L1779" s="280"/>
      <c r="M1779" s="290"/>
      <c r="N1779" s="284"/>
    </row>
    <row r="1780" spans="1:14" s="9" customFormat="1" x14ac:dyDescent="0.2">
      <c r="A1780" s="279"/>
      <c r="B1780" s="280"/>
      <c r="C1780" s="279"/>
      <c r="D1780" s="280"/>
      <c r="E1780" s="280"/>
      <c r="F1780" s="281"/>
      <c r="G1780" s="280"/>
      <c r="H1780" s="282"/>
      <c r="I1780" s="280"/>
      <c r="J1780" s="280"/>
      <c r="K1780" s="280"/>
      <c r="L1780" s="280"/>
      <c r="M1780" s="290"/>
      <c r="N1780" s="284"/>
    </row>
    <row r="1781" spans="1:14" s="9" customFormat="1" x14ac:dyDescent="0.2">
      <c r="A1781" s="279"/>
      <c r="B1781" s="280"/>
      <c r="C1781" s="279"/>
      <c r="D1781" s="280"/>
      <c r="E1781" s="280"/>
      <c r="F1781" s="281"/>
      <c r="G1781" s="280"/>
      <c r="H1781" s="282"/>
      <c r="I1781" s="280"/>
      <c r="J1781" s="280"/>
      <c r="K1781" s="280"/>
      <c r="L1781" s="280"/>
      <c r="M1781" s="290"/>
      <c r="N1781" s="284"/>
    </row>
    <row r="1782" spans="1:14" s="9" customFormat="1" x14ac:dyDescent="0.2">
      <c r="A1782" s="279"/>
      <c r="B1782" s="280"/>
      <c r="C1782" s="279"/>
      <c r="D1782" s="280"/>
      <c r="E1782" s="280"/>
      <c r="F1782" s="281"/>
      <c r="G1782" s="280"/>
      <c r="H1782" s="282"/>
      <c r="I1782" s="280"/>
      <c r="J1782" s="280"/>
      <c r="K1782" s="280"/>
      <c r="L1782" s="280"/>
      <c r="M1782" s="290"/>
      <c r="N1782" s="284"/>
    </row>
    <row r="1783" spans="1:14" s="9" customFormat="1" x14ac:dyDescent="0.2">
      <c r="A1783" s="279"/>
      <c r="B1783" s="280"/>
      <c r="C1783" s="279"/>
      <c r="D1783" s="280"/>
      <c r="E1783" s="280"/>
      <c r="F1783" s="281"/>
      <c r="G1783" s="280"/>
      <c r="H1783" s="282"/>
      <c r="I1783" s="280"/>
      <c r="J1783" s="280"/>
      <c r="K1783" s="280"/>
      <c r="L1783" s="280"/>
      <c r="M1783" s="290"/>
      <c r="N1783" s="284"/>
    </row>
    <row r="1784" spans="1:14" s="9" customFormat="1" x14ac:dyDescent="0.2">
      <c r="A1784" s="279"/>
      <c r="B1784" s="280"/>
      <c r="C1784" s="279"/>
      <c r="D1784" s="280"/>
      <c r="E1784" s="280"/>
      <c r="F1784" s="281"/>
      <c r="G1784" s="280"/>
      <c r="H1784" s="282"/>
      <c r="I1784" s="280"/>
      <c r="J1784" s="280"/>
      <c r="K1784" s="280"/>
      <c r="L1784" s="280"/>
      <c r="M1784" s="290"/>
      <c r="N1784" s="284"/>
    </row>
    <row r="1785" spans="1:14" s="9" customFormat="1" x14ac:dyDescent="0.2">
      <c r="A1785" s="279"/>
      <c r="B1785" s="280"/>
      <c r="C1785" s="279"/>
      <c r="D1785" s="280"/>
      <c r="E1785" s="280"/>
      <c r="F1785" s="281"/>
      <c r="G1785" s="280"/>
      <c r="H1785" s="282"/>
      <c r="I1785" s="280"/>
      <c r="J1785" s="280"/>
      <c r="K1785" s="280"/>
      <c r="L1785" s="280"/>
      <c r="M1785" s="290"/>
      <c r="N1785" s="284"/>
    </row>
    <row r="1786" spans="1:14" s="9" customFormat="1" x14ac:dyDescent="0.2">
      <c r="A1786" s="279"/>
      <c r="B1786" s="280"/>
      <c r="C1786" s="279"/>
      <c r="D1786" s="280"/>
      <c r="E1786" s="280"/>
      <c r="F1786" s="281"/>
      <c r="G1786" s="280"/>
      <c r="H1786" s="282"/>
      <c r="I1786" s="280"/>
      <c r="J1786" s="280"/>
      <c r="K1786" s="280"/>
      <c r="L1786" s="280"/>
      <c r="M1786" s="290"/>
      <c r="N1786" s="284"/>
    </row>
    <row r="1787" spans="1:14" s="9" customFormat="1" x14ac:dyDescent="0.2">
      <c r="A1787" s="279"/>
      <c r="B1787" s="280"/>
      <c r="C1787" s="279"/>
      <c r="D1787" s="280"/>
      <c r="E1787" s="280"/>
      <c r="F1787" s="281"/>
      <c r="G1787" s="280"/>
      <c r="H1787" s="282"/>
      <c r="I1787" s="280"/>
      <c r="J1787" s="280"/>
      <c r="K1787" s="280"/>
      <c r="L1787" s="280"/>
      <c r="M1787" s="290"/>
      <c r="N1787" s="284"/>
    </row>
    <row r="1788" spans="1:14" s="9" customFormat="1" x14ac:dyDescent="0.2">
      <c r="A1788" s="279"/>
      <c r="B1788" s="280"/>
      <c r="C1788" s="279"/>
      <c r="D1788" s="280"/>
      <c r="E1788" s="280"/>
      <c r="F1788" s="281"/>
      <c r="G1788" s="280"/>
      <c r="H1788" s="282"/>
      <c r="I1788" s="280"/>
      <c r="J1788" s="280"/>
      <c r="K1788" s="280"/>
      <c r="L1788" s="280"/>
      <c r="M1788" s="290"/>
      <c r="N1788" s="284"/>
    </row>
    <row r="1789" spans="1:14" s="9" customFormat="1" x14ac:dyDescent="0.2">
      <c r="A1789" s="279"/>
      <c r="B1789" s="280"/>
      <c r="C1789" s="279"/>
      <c r="D1789" s="280"/>
      <c r="E1789" s="280"/>
      <c r="F1789" s="281"/>
      <c r="G1789" s="280"/>
      <c r="H1789" s="282"/>
      <c r="I1789" s="280"/>
      <c r="J1789" s="280"/>
      <c r="K1789" s="280"/>
      <c r="L1789" s="280"/>
      <c r="M1789" s="290"/>
      <c r="N1789" s="284"/>
    </row>
    <row r="1790" spans="1:14" s="9" customFormat="1" x14ac:dyDescent="0.2">
      <c r="A1790" s="279"/>
      <c r="B1790" s="280"/>
      <c r="C1790" s="279"/>
      <c r="D1790" s="280"/>
      <c r="E1790" s="280"/>
      <c r="F1790" s="281"/>
      <c r="G1790" s="280"/>
      <c r="H1790" s="282"/>
      <c r="I1790" s="280"/>
      <c r="J1790" s="280"/>
      <c r="K1790" s="280"/>
      <c r="L1790" s="280"/>
      <c r="M1790" s="290"/>
      <c r="N1790" s="284"/>
    </row>
    <row r="1791" spans="1:14" s="9" customFormat="1" x14ac:dyDescent="0.2">
      <c r="A1791" s="279"/>
      <c r="B1791" s="280"/>
      <c r="C1791" s="279"/>
      <c r="D1791" s="280"/>
      <c r="E1791" s="280"/>
      <c r="F1791" s="281"/>
      <c r="G1791" s="280"/>
      <c r="H1791" s="282"/>
      <c r="I1791" s="280"/>
      <c r="J1791" s="280"/>
      <c r="K1791" s="280"/>
      <c r="L1791" s="280"/>
      <c r="M1791" s="290"/>
      <c r="N1791" s="284"/>
    </row>
    <row r="1792" spans="1:14" s="9" customFormat="1" x14ac:dyDescent="0.2">
      <c r="A1792" s="279"/>
      <c r="B1792" s="280"/>
      <c r="C1792" s="279"/>
      <c r="D1792" s="280"/>
      <c r="E1792" s="280"/>
      <c r="F1792" s="281"/>
      <c r="G1792" s="280"/>
      <c r="H1792" s="282"/>
      <c r="I1792" s="280"/>
      <c r="J1792" s="280"/>
      <c r="K1792" s="280"/>
      <c r="L1792" s="280"/>
      <c r="M1792" s="290"/>
      <c r="N1792" s="284"/>
    </row>
    <row r="1793" spans="1:14" s="9" customFormat="1" x14ac:dyDescent="0.2">
      <c r="A1793" s="279"/>
      <c r="B1793" s="280"/>
      <c r="C1793" s="279"/>
      <c r="D1793" s="280"/>
      <c r="E1793" s="280"/>
      <c r="F1793" s="281"/>
      <c r="G1793" s="280"/>
      <c r="H1793" s="282"/>
      <c r="I1793" s="280"/>
      <c r="J1793" s="280"/>
      <c r="K1793" s="280"/>
      <c r="L1793" s="280"/>
      <c r="M1793" s="290"/>
      <c r="N1793" s="284"/>
    </row>
    <row r="1794" spans="1:14" s="9" customFormat="1" x14ac:dyDescent="0.2">
      <c r="A1794" s="279"/>
      <c r="B1794" s="280"/>
      <c r="C1794" s="279"/>
      <c r="D1794" s="280"/>
      <c r="E1794" s="280"/>
      <c r="F1794" s="281"/>
      <c r="G1794" s="280"/>
      <c r="H1794" s="282"/>
      <c r="I1794" s="280"/>
      <c r="J1794" s="280"/>
      <c r="K1794" s="280"/>
      <c r="L1794" s="280"/>
      <c r="M1794" s="290"/>
      <c r="N1794" s="284"/>
    </row>
    <row r="1795" spans="1:14" s="9" customFormat="1" x14ac:dyDescent="0.2">
      <c r="A1795" s="279"/>
      <c r="B1795" s="280"/>
      <c r="C1795" s="279"/>
      <c r="D1795" s="280"/>
      <c r="E1795" s="280"/>
      <c r="F1795" s="281"/>
      <c r="G1795" s="280"/>
      <c r="H1795" s="282"/>
      <c r="I1795" s="280"/>
      <c r="J1795" s="280"/>
      <c r="K1795" s="280"/>
      <c r="L1795" s="280"/>
      <c r="M1795" s="290"/>
      <c r="N1795" s="284"/>
    </row>
    <row r="1796" spans="1:14" s="9" customFormat="1" x14ac:dyDescent="0.2">
      <c r="A1796" s="279"/>
      <c r="B1796" s="280"/>
      <c r="C1796" s="279"/>
      <c r="D1796" s="280"/>
      <c r="E1796" s="280"/>
      <c r="F1796" s="281"/>
      <c r="G1796" s="280"/>
      <c r="H1796" s="282"/>
      <c r="I1796" s="280"/>
      <c r="J1796" s="280"/>
      <c r="K1796" s="280"/>
      <c r="L1796" s="280"/>
      <c r="M1796" s="290"/>
      <c r="N1796" s="284"/>
    </row>
    <row r="1797" spans="1:14" s="9" customFormat="1" x14ac:dyDescent="0.2">
      <c r="A1797" s="279"/>
      <c r="B1797" s="280"/>
      <c r="C1797" s="279"/>
      <c r="D1797" s="280"/>
      <c r="E1797" s="280"/>
      <c r="F1797" s="281"/>
      <c r="G1797" s="280"/>
      <c r="H1797" s="282"/>
      <c r="I1797" s="280"/>
      <c r="J1797" s="280"/>
      <c r="K1797" s="280"/>
      <c r="L1797" s="280"/>
      <c r="M1797" s="290"/>
      <c r="N1797" s="284"/>
    </row>
    <row r="1798" spans="1:14" s="9" customFormat="1" x14ac:dyDescent="0.2">
      <c r="A1798" s="279"/>
      <c r="B1798" s="280"/>
      <c r="C1798" s="279"/>
      <c r="D1798" s="280"/>
      <c r="E1798" s="280"/>
      <c r="F1798" s="281"/>
      <c r="G1798" s="280"/>
      <c r="H1798" s="282"/>
      <c r="I1798" s="280"/>
      <c r="J1798" s="280"/>
      <c r="K1798" s="280"/>
      <c r="L1798" s="280"/>
      <c r="M1798" s="290"/>
      <c r="N1798" s="284"/>
    </row>
    <row r="1799" spans="1:14" s="9" customFormat="1" x14ac:dyDescent="0.2">
      <c r="A1799" s="279"/>
      <c r="B1799" s="280"/>
      <c r="C1799" s="279"/>
      <c r="D1799" s="280"/>
      <c r="E1799" s="280"/>
      <c r="F1799" s="281"/>
      <c r="G1799" s="280"/>
      <c r="H1799" s="282"/>
      <c r="I1799" s="280"/>
      <c r="J1799" s="280"/>
      <c r="K1799" s="280"/>
      <c r="L1799" s="280"/>
      <c r="M1799" s="290"/>
      <c r="N1799" s="284"/>
    </row>
    <row r="1800" spans="1:14" s="9" customFormat="1" x14ac:dyDescent="0.2">
      <c r="A1800" s="279"/>
      <c r="B1800" s="280"/>
      <c r="C1800" s="279"/>
      <c r="D1800" s="280"/>
      <c r="E1800" s="280"/>
      <c r="F1800" s="281"/>
      <c r="G1800" s="280"/>
      <c r="H1800" s="282"/>
      <c r="I1800" s="280"/>
      <c r="J1800" s="280"/>
      <c r="K1800" s="280"/>
      <c r="L1800" s="280"/>
      <c r="M1800" s="290"/>
      <c r="N1800" s="284"/>
    </row>
    <row r="1801" spans="1:14" s="9" customFormat="1" x14ac:dyDescent="0.2">
      <c r="A1801" s="279"/>
      <c r="B1801" s="280"/>
      <c r="C1801" s="279"/>
      <c r="D1801" s="280"/>
      <c r="E1801" s="280"/>
      <c r="F1801" s="281"/>
      <c r="G1801" s="280"/>
      <c r="H1801" s="282"/>
      <c r="I1801" s="280"/>
      <c r="J1801" s="280"/>
      <c r="K1801" s="280"/>
      <c r="L1801" s="280"/>
      <c r="M1801" s="290"/>
      <c r="N1801" s="284"/>
    </row>
    <row r="1802" spans="1:14" s="9" customFormat="1" x14ac:dyDescent="0.2">
      <c r="A1802" s="279"/>
      <c r="B1802" s="280"/>
      <c r="C1802" s="279"/>
      <c r="D1802" s="280"/>
      <c r="E1802" s="280"/>
      <c r="F1802" s="281"/>
      <c r="G1802" s="280"/>
      <c r="H1802" s="282"/>
      <c r="I1802" s="280"/>
      <c r="J1802" s="280"/>
      <c r="K1802" s="280"/>
      <c r="L1802" s="280"/>
      <c r="M1802" s="290"/>
      <c r="N1802" s="284"/>
    </row>
    <row r="1803" spans="1:14" s="9" customFormat="1" x14ac:dyDescent="0.2">
      <c r="A1803" s="279"/>
      <c r="B1803" s="280"/>
      <c r="C1803" s="279"/>
      <c r="D1803" s="280"/>
      <c r="E1803" s="280"/>
      <c r="F1803" s="281"/>
      <c r="G1803" s="280"/>
      <c r="H1803" s="282"/>
      <c r="I1803" s="280"/>
      <c r="J1803" s="280"/>
      <c r="K1803" s="280"/>
      <c r="L1803" s="280"/>
      <c r="M1803" s="290"/>
      <c r="N1803" s="284"/>
    </row>
    <row r="1804" spans="1:14" s="9" customFormat="1" x14ac:dyDescent="0.2">
      <c r="A1804" s="279"/>
      <c r="B1804" s="280"/>
      <c r="C1804" s="279"/>
      <c r="D1804" s="280"/>
      <c r="E1804" s="280"/>
      <c r="F1804" s="281"/>
      <c r="G1804" s="280"/>
      <c r="H1804" s="282"/>
      <c r="I1804" s="280"/>
      <c r="J1804" s="280"/>
      <c r="K1804" s="280"/>
      <c r="L1804" s="280"/>
      <c r="M1804" s="290"/>
      <c r="N1804" s="284"/>
    </row>
    <row r="1805" spans="1:14" s="9" customFormat="1" x14ac:dyDescent="0.2">
      <c r="A1805" s="279"/>
      <c r="B1805" s="280"/>
      <c r="C1805" s="279"/>
      <c r="D1805" s="280"/>
      <c r="E1805" s="280"/>
      <c r="F1805" s="281"/>
      <c r="G1805" s="280"/>
      <c r="H1805" s="282"/>
      <c r="I1805" s="280"/>
      <c r="J1805" s="280"/>
      <c r="K1805" s="280"/>
      <c r="L1805" s="280"/>
      <c r="M1805" s="290"/>
      <c r="N1805" s="284"/>
    </row>
    <row r="1806" spans="1:14" s="9" customFormat="1" x14ac:dyDescent="0.2">
      <c r="A1806" s="279"/>
      <c r="B1806" s="280"/>
      <c r="C1806" s="279"/>
      <c r="D1806" s="280"/>
      <c r="E1806" s="280"/>
      <c r="F1806" s="281"/>
      <c r="G1806" s="280"/>
      <c r="H1806" s="282"/>
      <c r="I1806" s="280"/>
      <c r="J1806" s="280"/>
      <c r="K1806" s="280"/>
      <c r="L1806" s="280"/>
      <c r="M1806" s="290"/>
      <c r="N1806" s="284"/>
    </row>
    <row r="1807" spans="1:14" s="9" customFormat="1" x14ac:dyDescent="0.2">
      <c r="A1807" s="279"/>
      <c r="B1807" s="280"/>
      <c r="C1807" s="279"/>
      <c r="D1807" s="280"/>
      <c r="E1807" s="280"/>
      <c r="F1807" s="281"/>
      <c r="G1807" s="280"/>
      <c r="H1807" s="282"/>
      <c r="I1807" s="280"/>
      <c r="J1807" s="280"/>
      <c r="K1807" s="280"/>
      <c r="L1807" s="280"/>
      <c r="M1807" s="290"/>
      <c r="N1807" s="284"/>
    </row>
    <row r="1808" spans="1:14" s="9" customFormat="1" x14ac:dyDescent="0.2">
      <c r="A1808" s="279"/>
      <c r="B1808" s="280"/>
      <c r="C1808" s="279"/>
      <c r="D1808" s="280"/>
      <c r="E1808" s="280"/>
      <c r="F1808" s="281"/>
      <c r="G1808" s="280"/>
      <c r="H1808" s="282"/>
      <c r="I1808" s="280"/>
      <c r="J1808" s="280"/>
      <c r="K1808" s="280"/>
      <c r="L1808" s="280"/>
      <c r="M1808" s="290"/>
      <c r="N1808" s="284"/>
    </row>
    <row r="1809" spans="1:14" s="9" customFormat="1" x14ac:dyDescent="0.2">
      <c r="A1809" s="279"/>
      <c r="B1809" s="280"/>
      <c r="C1809" s="279"/>
      <c r="D1809" s="280"/>
      <c r="E1809" s="280"/>
      <c r="F1809" s="281"/>
      <c r="G1809" s="280"/>
      <c r="H1809" s="282"/>
      <c r="I1809" s="280"/>
      <c r="J1809" s="280"/>
      <c r="K1809" s="280"/>
      <c r="L1809" s="280"/>
      <c r="M1809" s="290"/>
      <c r="N1809" s="284"/>
    </row>
    <row r="1810" spans="1:14" s="9" customFormat="1" x14ac:dyDescent="0.2">
      <c r="A1810" s="279"/>
      <c r="B1810" s="280"/>
      <c r="C1810" s="279"/>
      <c r="D1810" s="280"/>
      <c r="E1810" s="280"/>
      <c r="F1810" s="281"/>
      <c r="G1810" s="280"/>
      <c r="H1810" s="282"/>
      <c r="I1810" s="280"/>
      <c r="J1810" s="280"/>
      <c r="K1810" s="280"/>
      <c r="L1810" s="280"/>
      <c r="M1810" s="290"/>
      <c r="N1810" s="284"/>
    </row>
    <row r="1811" spans="1:14" s="9" customFormat="1" x14ac:dyDescent="0.2">
      <c r="A1811" s="279"/>
      <c r="B1811" s="280"/>
      <c r="C1811" s="279"/>
      <c r="D1811" s="280"/>
      <c r="E1811" s="280"/>
      <c r="F1811" s="281"/>
      <c r="G1811" s="280"/>
      <c r="H1811" s="282"/>
      <c r="I1811" s="280"/>
      <c r="J1811" s="280"/>
      <c r="K1811" s="280"/>
      <c r="L1811" s="280"/>
      <c r="M1811" s="290"/>
      <c r="N1811" s="284"/>
    </row>
    <row r="1812" spans="1:14" s="9" customFormat="1" x14ac:dyDescent="0.2">
      <c r="A1812" s="279"/>
      <c r="B1812" s="280"/>
      <c r="C1812" s="279"/>
      <c r="D1812" s="280"/>
      <c r="E1812" s="280"/>
      <c r="F1812" s="281"/>
      <c r="G1812" s="280"/>
      <c r="H1812" s="282"/>
      <c r="I1812" s="280"/>
      <c r="J1812" s="280"/>
      <c r="K1812" s="280"/>
      <c r="L1812" s="280"/>
      <c r="M1812" s="290"/>
      <c r="N1812" s="284"/>
    </row>
    <row r="1813" spans="1:14" s="9" customFormat="1" x14ac:dyDescent="0.2">
      <c r="A1813" s="279"/>
      <c r="B1813" s="280"/>
      <c r="C1813" s="279"/>
      <c r="D1813" s="280"/>
      <c r="E1813" s="280"/>
      <c r="F1813" s="281"/>
      <c r="G1813" s="280"/>
      <c r="H1813" s="282"/>
      <c r="I1813" s="280"/>
      <c r="J1813" s="280"/>
      <c r="K1813" s="280"/>
      <c r="L1813" s="280"/>
      <c r="M1813" s="290"/>
      <c r="N1813" s="284"/>
    </row>
    <row r="1814" spans="1:14" s="9" customFormat="1" x14ac:dyDescent="0.2">
      <c r="A1814" s="279"/>
      <c r="B1814" s="280"/>
      <c r="C1814" s="279"/>
      <c r="D1814" s="280"/>
      <c r="E1814" s="280"/>
      <c r="F1814" s="281"/>
      <c r="G1814" s="280"/>
      <c r="H1814" s="282"/>
      <c r="I1814" s="280"/>
      <c r="J1814" s="280"/>
      <c r="K1814" s="280"/>
      <c r="L1814" s="280"/>
      <c r="M1814" s="290"/>
      <c r="N1814" s="284"/>
    </row>
    <row r="1815" spans="1:14" s="9" customFormat="1" x14ac:dyDescent="0.2">
      <c r="A1815" s="279"/>
      <c r="B1815" s="280"/>
      <c r="C1815" s="279"/>
      <c r="D1815" s="280"/>
      <c r="E1815" s="280"/>
      <c r="F1815" s="281"/>
      <c r="G1815" s="280"/>
      <c r="H1815" s="282"/>
      <c r="I1815" s="280"/>
      <c r="J1815" s="280"/>
      <c r="K1815" s="280"/>
      <c r="L1815" s="280"/>
      <c r="M1815" s="290"/>
      <c r="N1815" s="284"/>
    </row>
    <row r="1816" spans="1:14" s="9" customFormat="1" x14ac:dyDescent="0.2">
      <c r="A1816" s="279"/>
      <c r="B1816" s="280"/>
      <c r="C1816" s="279"/>
      <c r="D1816" s="280"/>
      <c r="E1816" s="280"/>
      <c r="F1816" s="281"/>
      <c r="G1816" s="280"/>
      <c r="H1816" s="282"/>
      <c r="I1816" s="280"/>
      <c r="J1816" s="280"/>
      <c r="K1816" s="280"/>
      <c r="L1816" s="280"/>
      <c r="M1816" s="290"/>
      <c r="N1816" s="284"/>
    </row>
    <row r="1817" spans="1:14" s="9" customFormat="1" x14ac:dyDescent="0.2">
      <c r="A1817" s="279"/>
      <c r="B1817" s="280"/>
      <c r="C1817" s="279"/>
      <c r="D1817" s="280"/>
      <c r="E1817" s="280"/>
      <c r="F1817" s="281"/>
      <c r="G1817" s="280"/>
      <c r="H1817" s="282"/>
      <c r="I1817" s="280"/>
      <c r="J1817" s="280"/>
      <c r="K1817" s="280"/>
      <c r="L1817" s="280"/>
      <c r="M1817" s="290"/>
      <c r="N1817" s="284"/>
    </row>
    <row r="1818" spans="1:14" s="9" customFormat="1" x14ac:dyDescent="0.2">
      <c r="A1818" s="279"/>
      <c r="B1818" s="280"/>
      <c r="C1818" s="279"/>
      <c r="D1818" s="280"/>
      <c r="E1818" s="280"/>
      <c r="F1818" s="281"/>
      <c r="G1818" s="280"/>
      <c r="H1818" s="282"/>
      <c r="I1818" s="280"/>
      <c r="J1818" s="280"/>
      <c r="K1818" s="280"/>
      <c r="L1818" s="280"/>
      <c r="M1818" s="290"/>
      <c r="N1818" s="284"/>
    </row>
    <row r="1819" spans="1:14" s="9" customFormat="1" x14ac:dyDescent="0.2">
      <c r="A1819" s="279"/>
      <c r="B1819" s="280"/>
      <c r="C1819" s="279"/>
      <c r="D1819" s="280"/>
      <c r="E1819" s="280"/>
      <c r="F1819" s="281"/>
      <c r="G1819" s="280"/>
      <c r="H1819" s="282"/>
      <c r="I1819" s="280"/>
      <c r="J1819" s="280"/>
      <c r="K1819" s="280"/>
      <c r="L1819" s="280"/>
      <c r="M1819" s="290"/>
      <c r="N1819" s="284"/>
    </row>
    <row r="1820" spans="1:14" s="9" customFormat="1" x14ac:dyDescent="0.2">
      <c r="A1820" s="279"/>
      <c r="B1820" s="280"/>
      <c r="C1820" s="279"/>
      <c r="D1820" s="280"/>
      <c r="E1820" s="280"/>
      <c r="F1820" s="281"/>
      <c r="G1820" s="280"/>
      <c r="H1820" s="282"/>
      <c r="I1820" s="280"/>
      <c r="J1820" s="280"/>
      <c r="K1820" s="280"/>
      <c r="L1820" s="280"/>
      <c r="M1820" s="290"/>
      <c r="N1820" s="284"/>
    </row>
    <row r="1821" spans="1:14" s="9" customFormat="1" x14ac:dyDescent="0.2">
      <c r="A1821" s="279"/>
      <c r="B1821" s="280"/>
      <c r="C1821" s="279"/>
      <c r="D1821" s="280"/>
      <c r="E1821" s="280"/>
      <c r="F1821" s="281"/>
      <c r="G1821" s="280"/>
      <c r="H1821" s="282"/>
      <c r="I1821" s="280"/>
      <c r="J1821" s="280"/>
      <c r="K1821" s="280"/>
      <c r="L1821" s="280"/>
      <c r="M1821" s="290"/>
      <c r="N1821" s="284"/>
    </row>
    <row r="1822" spans="1:14" s="9" customFormat="1" x14ac:dyDescent="0.2">
      <c r="A1822" s="279"/>
      <c r="B1822" s="280"/>
      <c r="C1822" s="279"/>
      <c r="D1822" s="280"/>
      <c r="E1822" s="280"/>
      <c r="F1822" s="281"/>
      <c r="G1822" s="280"/>
      <c r="H1822" s="282"/>
      <c r="I1822" s="280"/>
      <c r="J1822" s="280"/>
      <c r="K1822" s="280"/>
      <c r="L1822" s="280"/>
      <c r="M1822" s="290"/>
      <c r="N1822" s="284"/>
    </row>
    <row r="1823" spans="1:14" s="9" customFormat="1" x14ac:dyDescent="0.2">
      <c r="A1823" s="279"/>
      <c r="B1823" s="280"/>
      <c r="C1823" s="279"/>
      <c r="D1823" s="280"/>
      <c r="E1823" s="280"/>
      <c r="F1823" s="281"/>
      <c r="G1823" s="280"/>
      <c r="H1823" s="282"/>
      <c r="I1823" s="280"/>
      <c r="J1823" s="280"/>
      <c r="K1823" s="280"/>
      <c r="L1823" s="280"/>
      <c r="M1823" s="290"/>
      <c r="N1823" s="284"/>
    </row>
    <row r="1824" spans="1:14" s="9" customFormat="1" x14ac:dyDescent="0.2">
      <c r="A1824" s="279"/>
      <c r="B1824" s="280"/>
      <c r="C1824" s="279"/>
      <c r="D1824" s="280"/>
      <c r="E1824" s="280"/>
      <c r="F1824" s="281"/>
      <c r="G1824" s="280"/>
      <c r="H1824" s="282"/>
      <c r="I1824" s="280"/>
      <c r="J1824" s="280"/>
      <c r="K1824" s="280"/>
      <c r="L1824" s="280"/>
      <c r="M1824" s="290"/>
      <c r="N1824" s="284"/>
    </row>
    <row r="1825" spans="1:14" s="9" customFormat="1" x14ac:dyDescent="0.2">
      <c r="A1825" s="279"/>
      <c r="B1825" s="280"/>
      <c r="C1825" s="279"/>
      <c r="D1825" s="280"/>
      <c r="E1825" s="280"/>
      <c r="F1825" s="281"/>
      <c r="G1825" s="280"/>
      <c r="H1825" s="282"/>
      <c r="I1825" s="280"/>
      <c r="J1825" s="280"/>
      <c r="K1825" s="280"/>
      <c r="L1825" s="280"/>
      <c r="M1825" s="290"/>
      <c r="N1825" s="284"/>
    </row>
    <row r="1826" spans="1:14" s="9" customFormat="1" x14ac:dyDescent="0.2">
      <c r="A1826" s="279"/>
      <c r="B1826" s="280"/>
      <c r="C1826" s="279"/>
      <c r="D1826" s="280"/>
      <c r="E1826" s="280"/>
      <c r="F1826" s="281"/>
      <c r="G1826" s="280"/>
      <c r="H1826" s="282"/>
      <c r="I1826" s="280"/>
      <c r="J1826" s="280"/>
      <c r="K1826" s="280"/>
      <c r="L1826" s="280"/>
      <c r="M1826" s="290"/>
      <c r="N1826" s="284"/>
    </row>
    <row r="1827" spans="1:14" s="9" customFormat="1" x14ac:dyDescent="0.2">
      <c r="A1827" s="279"/>
      <c r="B1827" s="280"/>
      <c r="C1827" s="279"/>
      <c r="D1827" s="280"/>
      <c r="E1827" s="280"/>
      <c r="F1827" s="281"/>
      <c r="G1827" s="280"/>
      <c r="H1827" s="282"/>
      <c r="I1827" s="280"/>
      <c r="J1827" s="280"/>
      <c r="K1827" s="280"/>
      <c r="L1827" s="280"/>
      <c r="M1827" s="290"/>
      <c r="N1827" s="284"/>
    </row>
    <row r="1828" spans="1:14" s="9" customFormat="1" x14ac:dyDescent="0.2">
      <c r="A1828" s="279"/>
      <c r="B1828" s="280"/>
      <c r="C1828" s="279"/>
      <c r="D1828" s="280"/>
      <c r="E1828" s="280"/>
      <c r="F1828" s="281"/>
      <c r="G1828" s="280"/>
      <c r="H1828" s="282"/>
      <c r="I1828" s="280"/>
      <c r="J1828" s="280"/>
      <c r="K1828" s="280"/>
      <c r="L1828" s="280"/>
      <c r="M1828" s="290"/>
      <c r="N1828" s="284"/>
    </row>
    <row r="1829" spans="1:14" s="9" customFormat="1" x14ac:dyDescent="0.2">
      <c r="A1829" s="279"/>
      <c r="B1829" s="280"/>
      <c r="C1829" s="279"/>
      <c r="D1829" s="280"/>
      <c r="E1829" s="280"/>
      <c r="F1829" s="281"/>
      <c r="G1829" s="280"/>
      <c r="H1829" s="282"/>
      <c r="I1829" s="280"/>
      <c r="J1829" s="280"/>
      <c r="K1829" s="280"/>
      <c r="L1829" s="280"/>
      <c r="M1829" s="290"/>
      <c r="N1829" s="284"/>
    </row>
    <row r="1830" spans="1:14" s="9" customFormat="1" x14ac:dyDescent="0.2">
      <c r="A1830" s="279"/>
      <c r="B1830" s="280"/>
      <c r="C1830" s="279"/>
      <c r="D1830" s="280"/>
      <c r="E1830" s="280"/>
      <c r="F1830" s="281"/>
      <c r="G1830" s="280"/>
      <c r="H1830" s="282"/>
      <c r="I1830" s="280"/>
      <c r="J1830" s="280"/>
      <c r="K1830" s="280"/>
      <c r="L1830" s="280"/>
      <c r="M1830" s="290"/>
      <c r="N1830" s="284"/>
    </row>
    <row r="1831" spans="1:14" s="9" customFormat="1" x14ac:dyDescent="0.2">
      <c r="A1831" s="279"/>
      <c r="B1831" s="280"/>
      <c r="C1831" s="279"/>
      <c r="D1831" s="280"/>
      <c r="E1831" s="280"/>
      <c r="F1831" s="281"/>
      <c r="G1831" s="280"/>
      <c r="H1831" s="282"/>
      <c r="I1831" s="280"/>
      <c r="J1831" s="280"/>
      <c r="K1831" s="280"/>
      <c r="L1831" s="280"/>
      <c r="M1831" s="290"/>
      <c r="N1831" s="284"/>
    </row>
    <row r="1832" spans="1:14" s="9" customFormat="1" x14ac:dyDescent="0.2">
      <c r="A1832" s="279"/>
      <c r="B1832" s="280"/>
      <c r="C1832" s="279"/>
      <c r="D1832" s="280"/>
      <c r="E1832" s="280"/>
      <c r="F1832" s="281"/>
      <c r="G1832" s="280"/>
      <c r="H1832" s="282"/>
      <c r="I1832" s="280"/>
      <c r="J1832" s="280"/>
      <c r="K1832" s="280"/>
      <c r="L1832" s="280"/>
      <c r="M1832" s="290"/>
      <c r="N1832" s="284"/>
    </row>
    <row r="1833" spans="1:14" s="9" customFormat="1" x14ac:dyDescent="0.2">
      <c r="A1833" s="279"/>
      <c r="B1833" s="280"/>
      <c r="C1833" s="279"/>
      <c r="D1833" s="280"/>
      <c r="E1833" s="280"/>
      <c r="F1833" s="281"/>
      <c r="G1833" s="280"/>
      <c r="H1833" s="282"/>
      <c r="I1833" s="280"/>
      <c r="J1833" s="280"/>
      <c r="K1833" s="280"/>
      <c r="L1833" s="280"/>
      <c r="M1833" s="290"/>
      <c r="N1833" s="284"/>
    </row>
    <row r="1834" spans="1:14" s="9" customFormat="1" x14ac:dyDescent="0.2">
      <c r="A1834" s="279"/>
      <c r="B1834" s="280"/>
      <c r="C1834" s="279"/>
      <c r="D1834" s="280"/>
      <c r="E1834" s="280"/>
      <c r="F1834" s="281"/>
      <c r="G1834" s="280"/>
      <c r="H1834" s="282"/>
      <c r="I1834" s="280"/>
      <c r="J1834" s="280"/>
      <c r="K1834" s="280"/>
      <c r="L1834" s="280"/>
      <c r="M1834" s="290"/>
      <c r="N1834" s="284"/>
    </row>
    <row r="1835" spans="1:14" s="9" customFormat="1" x14ac:dyDescent="0.2">
      <c r="A1835" s="279"/>
      <c r="B1835" s="280"/>
      <c r="C1835" s="279"/>
      <c r="D1835" s="280"/>
      <c r="E1835" s="280"/>
      <c r="F1835" s="281"/>
      <c r="G1835" s="280"/>
      <c r="H1835" s="282"/>
      <c r="I1835" s="280"/>
      <c r="J1835" s="280"/>
      <c r="K1835" s="280"/>
      <c r="L1835" s="280"/>
      <c r="M1835" s="290"/>
      <c r="N1835" s="284"/>
    </row>
    <row r="1836" spans="1:14" s="9" customFormat="1" x14ac:dyDescent="0.2">
      <c r="A1836" s="279"/>
      <c r="B1836" s="280"/>
      <c r="C1836" s="279"/>
      <c r="D1836" s="280"/>
      <c r="E1836" s="280"/>
      <c r="F1836" s="281"/>
      <c r="G1836" s="280"/>
      <c r="H1836" s="282"/>
      <c r="I1836" s="280"/>
      <c r="J1836" s="280"/>
      <c r="K1836" s="280"/>
      <c r="L1836" s="280"/>
      <c r="M1836" s="290"/>
      <c r="N1836" s="284"/>
    </row>
    <row r="1837" spans="1:14" s="9" customFormat="1" x14ac:dyDescent="0.2">
      <c r="A1837" s="279"/>
      <c r="B1837" s="280"/>
      <c r="C1837" s="279"/>
      <c r="D1837" s="280"/>
      <c r="E1837" s="280"/>
      <c r="F1837" s="281"/>
      <c r="G1837" s="280"/>
      <c r="H1837" s="282"/>
      <c r="I1837" s="280"/>
      <c r="J1837" s="280"/>
      <c r="K1837" s="280"/>
      <c r="L1837" s="280"/>
      <c r="M1837" s="290"/>
      <c r="N1837" s="284"/>
    </row>
    <row r="1838" spans="1:14" s="9" customFormat="1" x14ac:dyDescent="0.2">
      <c r="A1838" s="279"/>
      <c r="B1838" s="280"/>
      <c r="C1838" s="279"/>
      <c r="D1838" s="280"/>
      <c r="E1838" s="280"/>
      <c r="F1838" s="281"/>
      <c r="G1838" s="280"/>
      <c r="H1838" s="282"/>
      <c r="I1838" s="280"/>
      <c r="J1838" s="280"/>
      <c r="K1838" s="280"/>
      <c r="L1838" s="280"/>
      <c r="M1838" s="290"/>
      <c r="N1838" s="284"/>
    </row>
  </sheetData>
  <mergeCells count="7">
    <mergeCell ref="A12:M12"/>
    <mergeCell ref="A14:M14"/>
    <mergeCell ref="A17:M17"/>
    <mergeCell ref="A2:A3"/>
    <mergeCell ref="B2:B3"/>
    <mergeCell ref="C2:C3"/>
    <mergeCell ref="A4:M4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1869"/>
  <sheetViews>
    <sheetView showGridLines="0" topLeftCell="B1" zoomScaleNormal="100" workbookViewId="0">
      <pane ySplit="3" topLeftCell="A4" activePane="bottomLeft" state="frozen"/>
      <selection activeCell="C25" sqref="C25"/>
      <selection pane="bottomLeft" activeCell="A4" sqref="A4:M4"/>
    </sheetView>
  </sheetViews>
  <sheetFormatPr defaultRowHeight="12.75" x14ac:dyDescent="0.2"/>
  <cols>
    <col min="1" max="1" width="4.28515625" style="131" customWidth="1"/>
    <col min="2" max="2" width="12.7109375" style="286" customWidth="1"/>
    <col min="3" max="3" width="63.85546875" style="286" customWidth="1"/>
    <col min="4" max="4" width="8.5703125" style="285" customWidth="1"/>
    <col min="5" max="5" width="7.42578125" style="285" customWidth="1"/>
    <col min="6" max="6" width="8.5703125" style="287" customWidth="1"/>
    <col min="7" max="7" width="10" style="285" customWidth="1"/>
    <col min="8" max="8" width="10.28515625" style="282" customWidth="1"/>
    <col min="9" max="12" width="11" style="285" customWidth="1"/>
    <col min="13" max="13" width="27" style="291" customWidth="1"/>
    <col min="14" max="14" width="4" style="277" customWidth="1"/>
    <col min="15" max="16384" width="9.140625" style="1"/>
  </cols>
  <sheetData>
    <row r="1" spans="1:14" ht="34.5" customHeight="1" x14ac:dyDescent="0.2">
      <c r="B1" s="131"/>
      <c r="C1" s="131"/>
      <c r="D1" s="274"/>
      <c r="E1" s="274"/>
      <c r="F1" s="275"/>
      <c r="G1" s="274"/>
      <c r="H1" s="276"/>
      <c r="I1" s="274"/>
      <c r="J1" s="274"/>
      <c r="K1" s="274"/>
      <c r="L1" s="274"/>
      <c r="M1" s="288"/>
    </row>
    <row r="2" spans="1:14" s="17" customFormat="1" ht="40.5" customHeight="1" x14ac:dyDescent="0.2">
      <c r="A2" s="1034" t="s">
        <v>0</v>
      </c>
      <c r="B2" s="1023" t="s">
        <v>1</v>
      </c>
      <c r="C2" s="1025" t="s">
        <v>2</v>
      </c>
      <c r="D2" s="18"/>
      <c r="E2" s="19"/>
      <c r="F2" s="49"/>
      <c r="G2" s="19"/>
      <c r="H2" s="272"/>
      <c r="I2" s="15" t="s">
        <v>3253</v>
      </c>
      <c r="J2" s="664" t="s">
        <v>3259</v>
      </c>
      <c r="K2" s="665" t="s">
        <v>3260</v>
      </c>
      <c r="L2" s="667" t="s">
        <v>3261</v>
      </c>
      <c r="M2" s="542" t="s">
        <v>127</v>
      </c>
      <c r="N2" s="16"/>
    </row>
    <row r="3" spans="1:14" s="17" customFormat="1" ht="26.25" customHeight="1" thickBot="1" x14ac:dyDescent="0.25">
      <c r="A3" s="1035"/>
      <c r="B3" s="1024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73"/>
      <c r="I3" s="326">
        <f>Оглавление!F3</f>
        <v>0.21</v>
      </c>
      <c r="J3" s="722"/>
      <c r="K3" s="685"/>
      <c r="L3" s="679"/>
      <c r="M3" s="541" t="s">
        <v>2132</v>
      </c>
      <c r="N3" s="16"/>
    </row>
    <row r="4" spans="1:14" s="13" customFormat="1" ht="38.25" customHeight="1" thickBot="1" x14ac:dyDescent="0.25">
      <c r="A4" s="1032" t="s">
        <v>1191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2"/>
    </row>
    <row r="5" spans="1:14" s="11" customFormat="1" ht="20.25" customHeight="1" x14ac:dyDescent="0.25">
      <c r="A5" s="21"/>
      <c r="B5" s="22" t="s">
        <v>2693</v>
      </c>
      <c r="C5" s="22" t="s">
        <v>2694</v>
      </c>
      <c r="D5" s="626" t="s">
        <v>5</v>
      </c>
      <c r="E5" s="24">
        <v>10</v>
      </c>
      <c r="F5" s="26">
        <v>0.10100000000000001</v>
      </c>
      <c r="G5" s="26">
        <v>36.269999999999996</v>
      </c>
      <c r="H5" s="95">
        <f>I3</f>
        <v>0.21</v>
      </c>
      <c r="I5" s="47">
        <f t="shared" ref="I5" si="0">G5*(1-H5)</f>
        <v>28.653299999999998</v>
      </c>
      <c r="J5" s="616">
        <f t="shared" ref="J5:J39" si="1">I5*1.8</f>
        <v>51.575939999999996</v>
      </c>
      <c r="K5" s="686">
        <f t="shared" ref="K5:K39" si="2">I5*5.9</f>
        <v>169.05447000000001</v>
      </c>
      <c r="L5" s="681">
        <f t="shared" ref="L5:L39" si="3">I5*2</f>
        <v>57.306599999999996</v>
      </c>
      <c r="M5" s="263"/>
      <c r="N5" s="10"/>
    </row>
    <row r="6" spans="1:14" s="11" customFormat="1" ht="20.25" customHeight="1" x14ac:dyDescent="0.25">
      <c r="A6" s="21"/>
      <c r="B6" s="28" t="s">
        <v>110</v>
      </c>
      <c r="C6" s="28" t="s">
        <v>1063</v>
      </c>
      <c r="D6" s="182" t="s">
        <v>5</v>
      </c>
      <c r="E6" s="30">
        <v>10</v>
      </c>
      <c r="F6" s="31">
        <v>0.10100000000000001</v>
      </c>
      <c r="G6" s="31">
        <v>38.259</v>
      </c>
      <c r="H6" s="76">
        <f>I3</f>
        <v>0.21</v>
      </c>
      <c r="I6" s="68">
        <f t="shared" ref="I6:I38" si="4">G6*(1-H6)</f>
        <v>30.224610000000002</v>
      </c>
      <c r="J6" s="616">
        <f t="shared" si="1"/>
        <v>54.404298000000004</v>
      </c>
      <c r="K6" s="686">
        <f t="shared" si="2"/>
        <v>178.32519900000003</v>
      </c>
      <c r="L6" s="681">
        <f t="shared" si="3"/>
        <v>60.449220000000004</v>
      </c>
      <c r="M6" s="263"/>
      <c r="N6" s="10"/>
    </row>
    <row r="7" spans="1:14" s="11" customFormat="1" ht="20.25" customHeight="1" x14ac:dyDescent="0.25">
      <c r="A7" s="27"/>
      <c r="B7" s="28" t="s">
        <v>111</v>
      </c>
      <c r="C7" s="28" t="s">
        <v>1064</v>
      </c>
      <c r="D7" s="182" t="s">
        <v>5</v>
      </c>
      <c r="E7" s="30">
        <v>10</v>
      </c>
      <c r="F7" s="31">
        <v>0.153</v>
      </c>
      <c r="G7" s="31">
        <v>51.012</v>
      </c>
      <c r="H7" s="76">
        <f>I3</f>
        <v>0.21</v>
      </c>
      <c r="I7" s="68">
        <f t="shared" si="4"/>
        <v>40.299480000000003</v>
      </c>
      <c r="J7" s="616">
        <f t="shared" si="1"/>
        <v>72.53906400000001</v>
      </c>
      <c r="K7" s="686">
        <f t="shared" si="2"/>
        <v>237.76693200000003</v>
      </c>
      <c r="L7" s="681">
        <f t="shared" si="3"/>
        <v>80.598960000000005</v>
      </c>
      <c r="M7" s="263"/>
      <c r="N7" s="10"/>
    </row>
    <row r="8" spans="1:14" s="11" customFormat="1" ht="20.25" customHeight="1" x14ac:dyDescent="0.25">
      <c r="A8" s="27"/>
      <c r="B8" s="28" t="s">
        <v>713</v>
      </c>
      <c r="C8" s="28" t="s">
        <v>1065</v>
      </c>
      <c r="D8" s="182" t="s">
        <v>5</v>
      </c>
      <c r="E8" s="30">
        <v>10</v>
      </c>
      <c r="F8" s="31">
        <v>0.20300000000000001</v>
      </c>
      <c r="G8" s="31">
        <v>61</v>
      </c>
      <c r="H8" s="76">
        <f>I3</f>
        <v>0.21</v>
      </c>
      <c r="I8" s="68">
        <f t="shared" si="4"/>
        <v>48.190000000000005</v>
      </c>
      <c r="J8" s="616">
        <f t="shared" si="1"/>
        <v>86.742000000000004</v>
      </c>
      <c r="K8" s="686">
        <f t="shared" si="2"/>
        <v>284.32100000000003</v>
      </c>
      <c r="L8" s="681">
        <f t="shared" si="3"/>
        <v>96.38000000000001</v>
      </c>
      <c r="M8" s="263"/>
      <c r="N8" s="10"/>
    </row>
    <row r="9" spans="1:14" s="11" customFormat="1" ht="20.25" customHeight="1" x14ac:dyDescent="0.25">
      <c r="A9" s="27"/>
      <c r="B9" s="28" t="s">
        <v>112</v>
      </c>
      <c r="C9" s="28" t="s">
        <v>1066</v>
      </c>
      <c r="D9" s="345" t="s">
        <v>5</v>
      </c>
      <c r="E9" s="30">
        <v>10</v>
      </c>
      <c r="F9" s="31">
        <v>0.25</v>
      </c>
      <c r="G9" s="31">
        <v>82.894500000000008</v>
      </c>
      <c r="H9" s="76">
        <f>I3</f>
        <v>0.21</v>
      </c>
      <c r="I9" s="68">
        <f t="shared" si="4"/>
        <v>65.486655000000013</v>
      </c>
      <c r="J9" s="616">
        <f t="shared" si="1"/>
        <v>117.87597900000003</v>
      </c>
      <c r="K9" s="686">
        <f t="shared" si="2"/>
        <v>386.37126450000011</v>
      </c>
      <c r="L9" s="681">
        <f t="shared" si="3"/>
        <v>130.97331000000003</v>
      </c>
      <c r="M9" s="263"/>
      <c r="N9" s="10"/>
    </row>
    <row r="10" spans="1:14" s="11" customFormat="1" ht="20.25" customHeight="1" x14ac:dyDescent="0.25">
      <c r="A10" s="27"/>
      <c r="B10" s="28" t="s">
        <v>113</v>
      </c>
      <c r="C10" s="28" t="s">
        <v>1067</v>
      </c>
      <c r="D10" s="345" t="s">
        <v>5</v>
      </c>
      <c r="E10" s="30">
        <v>10</v>
      </c>
      <c r="F10" s="31">
        <v>0.3</v>
      </c>
      <c r="G10" s="31">
        <v>116</v>
      </c>
      <c r="H10" s="76">
        <f>I3</f>
        <v>0.21</v>
      </c>
      <c r="I10" s="68">
        <f t="shared" si="4"/>
        <v>91.64</v>
      </c>
      <c r="J10" s="616">
        <f t="shared" si="1"/>
        <v>164.952</v>
      </c>
      <c r="K10" s="686">
        <f t="shared" si="2"/>
        <v>540.67600000000004</v>
      </c>
      <c r="L10" s="681">
        <f t="shared" si="3"/>
        <v>183.28</v>
      </c>
      <c r="M10" s="263"/>
      <c r="N10" s="10"/>
    </row>
    <row r="11" spans="1:14" s="11" customFormat="1" ht="20.25" customHeight="1" x14ac:dyDescent="0.25">
      <c r="A11" s="27"/>
      <c r="B11" s="28" t="s">
        <v>1161</v>
      </c>
      <c r="C11" s="28" t="s">
        <v>1163</v>
      </c>
      <c r="D11" s="182" t="s">
        <v>5</v>
      </c>
      <c r="E11" s="30">
        <v>10</v>
      </c>
      <c r="F11" s="31">
        <v>0.25</v>
      </c>
      <c r="G11" s="31">
        <v>146</v>
      </c>
      <c r="H11" s="76">
        <f>I3</f>
        <v>0.21</v>
      </c>
      <c r="I11" s="68">
        <f t="shared" si="4"/>
        <v>115.34</v>
      </c>
      <c r="J11" s="616">
        <f t="shared" si="1"/>
        <v>207.61200000000002</v>
      </c>
      <c r="K11" s="686">
        <f t="shared" si="2"/>
        <v>680.50600000000009</v>
      </c>
      <c r="L11" s="681">
        <f t="shared" si="3"/>
        <v>230.68</v>
      </c>
      <c r="M11" s="263"/>
      <c r="N11" s="10"/>
    </row>
    <row r="12" spans="1:14" s="11" customFormat="1" ht="20.25" customHeight="1" x14ac:dyDescent="0.25">
      <c r="A12" s="27"/>
      <c r="B12" s="28" t="s">
        <v>1162</v>
      </c>
      <c r="C12" s="28" t="s">
        <v>1164</v>
      </c>
      <c r="D12" s="182" t="s">
        <v>5</v>
      </c>
      <c r="E12" s="30">
        <v>10</v>
      </c>
      <c r="F12" s="31">
        <v>0.3</v>
      </c>
      <c r="G12" s="31">
        <v>176</v>
      </c>
      <c r="H12" s="76">
        <f>I3</f>
        <v>0.21</v>
      </c>
      <c r="I12" s="68">
        <f t="shared" si="4"/>
        <v>139.04000000000002</v>
      </c>
      <c r="J12" s="616">
        <f t="shared" si="1"/>
        <v>250.27200000000005</v>
      </c>
      <c r="K12" s="686">
        <f t="shared" si="2"/>
        <v>820.33600000000013</v>
      </c>
      <c r="L12" s="681">
        <f t="shared" si="3"/>
        <v>278.08000000000004</v>
      </c>
      <c r="M12" s="263"/>
      <c r="N12" s="10"/>
    </row>
    <row r="13" spans="1:14" s="9" customFormat="1" ht="18" customHeight="1" x14ac:dyDescent="0.2">
      <c r="A13" s="131"/>
      <c r="B13" s="268" t="s">
        <v>1167</v>
      </c>
      <c r="C13" s="268" t="s">
        <v>1183</v>
      </c>
      <c r="D13" s="346" t="s">
        <v>5</v>
      </c>
      <c r="E13" s="30">
        <v>4</v>
      </c>
      <c r="F13" s="269">
        <v>0.23</v>
      </c>
      <c r="G13" s="31">
        <v>43.198920000000001</v>
      </c>
      <c r="H13" s="267">
        <f>I3</f>
        <v>0.21</v>
      </c>
      <c r="I13" s="68">
        <f t="shared" si="4"/>
        <v>34.127146800000006</v>
      </c>
      <c r="J13" s="616">
        <f t="shared" si="1"/>
        <v>61.42886424000001</v>
      </c>
      <c r="K13" s="686">
        <f t="shared" si="2"/>
        <v>201.35016612000004</v>
      </c>
      <c r="L13" s="681">
        <f t="shared" si="3"/>
        <v>68.254293600000011</v>
      </c>
      <c r="M13" s="290"/>
      <c r="N13" s="277"/>
    </row>
    <row r="14" spans="1:14" s="9" customFormat="1" ht="18" customHeight="1" x14ac:dyDescent="0.2">
      <c r="A14" s="131"/>
      <c r="B14" s="268" t="s">
        <v>1186</v>
      </c>
      <c r="C14" s="268" t="s">
        <v>1187</v>
      </c>
      <c r="D14" s="346" t="s">
        <v>5</v>
      </c>
      <c r="E14" s="30">
        <v>4</v>
      </c>
      <c r="F14" s="269">
        <v>0.23</v>
      </c>
      <c r="G14" s="31">
        <v>48.958776</v>
      </c>
      <c r="H14" s="267">
        <f>I3</f>
        <v>0.21</v>
      </c>
      <c r="I14" s="68">
        <f t="shared" si="4"/>
        <v>38.677433040000004</v>
      </c>
      <c r="J14" s="616">
        <f t="shared" si="1"/>
        <v>69.619379472000006</v>
      </c>
      <c r="K14" s="686">
        <f t="shared" si="2"/>
        <v>228.19685493600005</v>
      </c>
      <c r="L14" s="681">
        <f t="shared" si="3"/>
        <v>77.354866080000008</v>
      </c>
      <c r="M14" s="290"/>
      <c r="N14" s="277"/>
    </row>
    <row r="15" spans="1:14" s="9" customFormat="1" ht="18" customHeight="1" x14ac:dyDescent="0.2">
      <c r="A15" s="131"/>
      <c r="B15" s="268" t="s">
        <v>1173</v>
      </c>
      <c r="C15" s="268" t="s">
        <v>1184</v>
      </c>
      <c r="D15" s="346" t="s">
        <v>5</v>
      </c>
      <c r="E15" s="30">
        <v>4</v>
      </c>
      <c r="F15" s="269">
        <v>0.34</v>
      </c>
      <c r="G15" s="31">
        <v>54.718631999999999</v>
      </c>
      <c r="H15" s="267">
        <f>I3</f>
        <v>0.21</v>
      </c>
      <c r="I15" s="68">
        <f t="shared" si="4"/>
        <v>43.227719280000002</v>
      </c>
      <c r="J15" s="616">
        <f t="shared" si="1"/>
        <v>77.809894704000001</v>
      </c>
      <c r="K15" s="686">
        <f t="shared" si="2"/>
        <v>255.04354375200003</v>
      </c>
      <c r="L15" s="681">
        <f t="shared" si="3"/>
        <v>86.455438560000005</v>
      </c>
      <c r="M15" s="290"/>
      <c r="N15" s="277"/>
    </row>
    <row r="16" spans="1:14" s="9" customFormat="1" ht="18" customHeight="1" x14ac:dyDescent="0.2">
      <c r="A16" s="131"/>
      <c r="B16" s="268" t="s">
        <v>1174</v>
      </c>
      <c r="C16" s="268" t="s">
        <v>1185</v>
      </c>
      <c r="D16" s="346" t="s">
        <v>5</v>
      </c>
      <c r="E16" s="30">
        <v>4</v>
      </c>
      <c r="F16" s="269">
        <v>0.46</v>
      </c>
      <c r="G16" s="31">
        <v>60.478487999999999</v>
      </c>
      <c r="H16" s="267">
        <f>I3</f>
        <v>0.21</v>
      </c>
      <c r="I16" s="68">
        <f t="shared" si="4"/>
        <v>47.778005520000001</v>
      </c>
      <c r="J16" s="616">
        <f t="shared" si="1"/>
        <v>86.000409935999997</v>
      </c>
      <c r="K16" s="686">
        <f t="shared" si="2"/>
        <v>281.89023256800004</v>
      </c>
      <c r="L16" s="681">
        <f t="shared" si="3"/>
        <v>95.556011040000001</v>
      </c>
      <c r="M16" s="290"/>
      <c r="N16" s="277"/>
    </row>
    <row r="17" spans="1:14" s="9" customFormat="1" ht="18" customHeight="1" x14ac:dyDescent="0.2">
      <c r="A17" s="131"/>
      <c r="B17" s="268" t="s">
        <v>1175</v>
      </c>
      <c r="C17" s="268" t="s">
        <v>1188</v>
      </c>
      <c r="D17" s="346" t="s">
        <v>5</v>
      </c>
      <c r="E17" s="30">
        <v>4</v>
      </c>
      <c r="F17" s="269">
        <v>0.56999999999999995</v>
      </c>
      <c r="G17" s="31">
        <v>71.998199999999997</v>
      </c>
      <c r="H17" s="267">
        <f>I3</f>
        <v>0.21</v>
      </c>
      <c r="I17" s="68">
        <f t="shared" si="4"/>
        <v>56.878577999999997</v>
      </c>
      <c r="J17" s="616">
        <f t="shared" si="1"/>
        <v>102.3814404</v>
      </c>
      <c r="K17" s="686">
        <f t="shared" si="2"/>
        <v>335.58361020000001</v>
      </c>
      <c r="L17" s="681">
        <f t="shared" si="3"/>
        <v>113.75715599999999</v>
      </c>
      <c r="M17" s="290"/>
      <c r="N17" s="277"/>
    </row>
    <row r="18" spans="1:14" s="9" customFormat="1" ht="18" customHeight="1" x14ac:dyDescent="0.2">
      <c r="A18" s="131"/>
      <c r="B18" s="268" t="s">
        <v>1176</v>
      </c>
      <c r="C18" s="268" t="s">
        <v>1189</v>
      </c>
      <c r="D18" s="346" t="s">
        <v>5</v>
      </c>
      <c r="E18" s="30">
        <v>4</v>
      </c>
      <c r="F18" s="269">
        <v>0.69</v>
      </c>
      <c r="G18" s="31">
        <v>86.397840000000002</v>
      </c>
      <c r="H18" s="267">
        <f>I3</f>
        <v>0.21</v>
      </c>
      <c r="I18" s="68">
        <f t="shared" si="4"/>
        <v>68.254293600000011</v>
      </c>
      <c r="J18" s="616">
        <f t="shared" si="1"/>
        <v>122.85772848000002</v>
      </c>
      <c r="K18" s="686">
        <f t="shared" si="2"/>
        <v>402.70033224000008</v>
      </c>
      <c r="L18" s="681">
        <f t="shared" si="3"/>
        <v>136.50858720000002</v>
      </c>
      <c r="M18" s="290"/>
      <c r="N18" s="277"/>
    </row>
    <row r="19" spans="1:14" s="9" customFormat="1" ht="18" customHeight="1" x14ac:dyDescent="0.2">
      <c r="A19" s="131"/>
      <c r="B19" s="268" t="s">
        <v>1177</v>
      </c>
      <c r="C19" s="268" t="s">
        <v>1190</v>
      </c>
      <c r="D19" s="346" t="s">
        <v>5</v>
      </c>
      <c r="E19" s="30">
        <v>4</v>
      </c>
      <c r="F19" s="269">
        <v>0.8</v>
      </c>
      <c r="G19" s="31">
        <v>100.79747999999999</v>
      </c>
      <c r="H19" s="267">
        <f>I3</f>
        <v>0.21</v>
      </c>
      <c r="I19" s="68">
        <f t="shared" si="4"/>
        <v>79.630009200000003</v>
      </c>
      <c r="J19" s="616">
        <f t="shared" si="1"/>
        <v>143.33401656000001</v>
      </c>
      <c r="K19" s="686">
        <f t="shared" si="2"/>
        <v>469.81705428000004</v>
      </c>
      <c r="L19" s="681">
        <f t="shared" si="3"/>
        <v>159.26001840000001</v>
      </c>
      <c r="M19" s="290"/>
      <c r="N19" s="277"/>
    </row>
    <row r="20" spans="1:14" s="11" customFormat="1" ht="31.5" customHeight="1" x14ac:dyDescent="0.25">
      <c r="A20" s="8"/>
      <c r="B20" s="347" t="s">
        <v>8</v>
      </c>
      <c r="C20" s="41" t="s">
        <v>4142</v>
      </c>
      <c r="D20" s="346" t="s">
        <v>5</v>
      </c>
      <c r="E20" s="30">
        <v>20</v>
      </c>
      <c r="F20" s="31">
        <v>0.22</v>
      </c>
      <c r="G20" s="31">
        <v>71.400000000000006</v>
      </c>
      <c r="H20" s="76">
        <f>I3</f>
        <v>0.21</v>
      </c>
      <c r="I20" s="47">
        <f t="shared" si="4"/>
        <v>56.406000000000006</v>
      </c>
      <c r="J20" s="616">
        <f t="shared" si="1"/>
        <v>101.53080000000001</v>
      </c>
      <c r="K20" s="686">
        <f t="shared" si="2"/>
        <v>332.79540000000003</v>
      </c>
      <c r="L20" s="681">
        <f t="shared" si="3"/>
        <v>112.81200000000001</v>
      </c>
      <c r="M20" s="1071"/>
      <c r="N20" s="10"/>
    </row>
    <row r="21" spans="1:14" s="13" customFormat="1" ht="31.5" customHeight="1" x14ac:dyDescent="0.2">
      <c r="A21" s="8"/>
      <c r="B21" s="347" t="s">
        <v>9</v>
      </c>
      <c r="C21" s="41" t="s">
        <v>4143</v>
      </c>
      <c r="D21" s="346" t="s">
        <v>5</v>
      </c>
      <c r="E21" s="30">
        <v>20</v>
      </c>
      <c r="F21" s="31">
        <v>0.31</v>
      </c>
      <c r="G21" s="31">
        <v>99</v>
      </c>
      <c r="H21" s="76">
        <f>I3</f>
        <v>0.21</v>
      </c>
      <c r="I21" s="47">
        <f t="shared" si="4"/>
        <v>78.210000000000008</v>
      </c>
      <c r="J21" s="616">
        <f t="shared" si="1"/>
        <v>140.77800000000002</v>
      </c>
      <c r="K21" s="686">
        <f t="shared" si="2"/>
        <v>461.43900000000008</v>
      </c>
      <c r="L21" s="681">
        <f t="shared" si="3"/>
        <v>156.42000000000002</v>
      </c>
      <c r="M21" s="1071"/>
      <c r="N21" s="12"/>
    </row>
    <row r="22" spans="1:14" s="11" customFormat="1" ht="31.5" customHeight="1" x14ac:dyDescent="0.25">
      <c r="A22" s="8"/>
      <c r="B22" s="347" t="s">
        <v>10</v>
      </c>
      <c r="C22" s="41" t="s">
        <v>4144</v>
      </c>
      <c r="D22" s="346" t="s">
        <v>5</v>
      </c>
      <c r="E22" s="30">
        <v>20</v>
      </c>
      <c r="F22" s="31">
        <v>0.41</v>
      </c>
      <c r="G22" s="31">
        <v>131</v>
      </c>
      <c r="H22" s="76">
        <f>I3</f>
        <v>0.21</v>
      </c>
      <c r="I22" s="47">
        <f t="shared" si="4"/>
        <v>103.49000000000001</v>
      </c>
      <c r="J22" s="616">
        <f t="shared" si="1"/>
        <v>186.28200000000001</v>
      </c>
      <c r="K22" s="686">
        <f t="shared" si="2"/>
        <v>610.59100000000012</v>
      </c>
      <c r="L22" s="681">
        <f t="shared" si="3"/>
        <v>206.98000000000002</v>
      </c>
      <c r="M22" s="1071"/>
      <c r="N22" s="10"/>
    </row>
    <row r="23" spans="1:14" s="11" customFormat="1" ht="31.5" customHeight="1" x14ac:dyDescent="0.25">
      <c r="A23" s="8"/>
      <c r="B23" s="347" t="s">
        <v>11</v>
      </c>
      <c r="C23" s="41" t="s">
        <v>4145</v>
      </c>
      <c r="D23" s="346" t="s">
        <v>5</v>
      </c>
      <c r="E23" s="30">
        <v>20</v>
      </c>
      <c r="F23" s="31">
        <v>0.5</v>
      </c>
      <c r="G23" s="31">
        <v>155</v>
      </c>
      <c r="H23" s="76">
        <f>I3</f>
        <v>0.21</v>
      </c>
      <c r="I23" s="47">
        <f t="shared" si="4"/>
        <v>122.45</v>
      </c>
      <c r="J23" s="616">
        <f t="shared" si="1"/>
        <v>220.41</v>
      </c>
      <c r="K23" s="686">
        <f t="shared" si="2"/>
        <v>722.45500000000004</v>
      </c>
      <c r="L23" s="681">
        <f t="shared" si="3"/>
        <v>244.9</v>
      </c>
      <c r="M23" s="1071"/>
      <c r="N23" s="10"/>
    </row>
    <row r="24" spans="1:14" s="11" customFormat="1" ht="31.5" customHeight="1" x14ac:dyDescent="0.25">
      <c r="A24" s="8"/>
      <c r="B24" s="347" t="s">
        <v>11</v>
      </c>
      <c r="C24" s="41" t="s">
        <v>4162</v>
      </c>
      <c r="D24" s="346" t="s">
        <v>5</v>
      </c>
      <c r="E24" s="30">
        <v>20</v>
      </c>
      <c r="F24" s="31">
        <v>0.5</v>
      </c>
      <c r="G24" s="31">
        <v>181</v>
      </c>
      <c r="H24" s="76">
        <f>I3</f>
        <v>0.21</v>
      </c>
      <c r="I24" s="47">
        <f t="shared" ref="I24" si="5">G24*(1-H24)</f>
        <v>142.99</v>
      </c>
      <c r="J24" s="616">
        <f t="shared" ref="J24" si="6">I24*1.8</f>
        <v>257.38200000000001</v>
      </c>
      <c r="K24" s="686">
        <f t="shared" ref="K24" si="7">I24*5.9</f>
        <v>843.64100000000008</v>
      </c>
      <c r="L24" s="681">
        <f t="shared" ref="L24" si="8">I24*2</f>
        <v>285.98</v>
      </c>
      <c r="M24" s="766"/>
      <c r="N24" s="10"/>
    </row>
    <row r="25" spans="1:14" s="11" customFormat="1" ht="19.5" customHeight="1" x14ac:dyDescent="0.25">
      <c r="A25" s="8"/>
      <c r="B25" s="347" t="s">
        <v>25</v>
      </c>
      <c r="C25" s="41" t="s">
        <v>4146</v>
      </c>
      <c r="D25" s="346" t="s">
        <v>5</v>
      </c>
      <c r="E25" s="30">
        <v>10</v>
      </c>
      <c r="F25" s="31">
        <v>0.08</v>
      </c>
      <c r="G25" s="31">
        <v>54</v>
      </c>
      <c r="H25" s="76">
        <f>I3</f>
        <v>0.21</v>
      </c>
      <c r="I25" s="47">
        <f t="shared" si="4"/>
        <v>42.660000000000004</v>
      </c>
      <c r="J25" s="616">
        <f t="shared" si="1"/>
        <v>76.788000000000011</v>
      </c>
      <c r="K25" s="686">
        <f t="shared" si="2"/>
        <v>251.69400000000005</v>
      </c>
      <c r="L25" s="681">
        <f t="shared" si="3"/>
        <v>85.320000000000007</v>
      </c>
      <c r="M25" s="1071"/>
      <c r="N25" s="10"/>
    </row>
    <row r="26" spans="1:14" s="11" customFormat="1" ht="19.5" customHeight="1" x14ac:dyDescent="0.25">
      <c r="A26" s="8"/>
      <c r="B26" s="347" t="s">
        <v>26</v>
      </c>
      <c r="C26" s="41" t="s">
        <v>4147</v>
      </c>
      <c r="D26" s="346" t="s">
        <v>5</v>
      </c>
      <c r="E26" s="30">
        <v>10</v>
      </c>
      <c r="F26" s="31">
        <v>0.18</v>
      </c>
      <c r="G26" s="31">
        <v>82</v>
      </c>
      <c r="H26" s="76">
        <f>I3</f>
        <v>0.21</v>
      </c>
      <c r="I26" s="47">
        <f t="shared" si="4"/>
        <v>64.78</v>
      </c>
      <c r="J26" s="616">
        <f t="shared" si="1"/>
        <v>116.604</v>
      </c>
      <c r="K26" s="686">
        <f t="shared" si="2"/>
        <v>382.20200000000006</v>
      </c>
      <c r="L26" s="681">
        <f t="shared" si="3"/>
        <v>129.56</v>
      </c>
      <c r="M26" s="1071"/>
      <c r="N26" s="10"/>
    </row>
    <row r="27" spans="1:14" s="11" customFormat="1" ht="19.5" customHeight="1" x14ac:dyDescent="0.25">
      <c r="A27" s="8"/>
      <c r="B27" s="347" t="s">
        <v>27</v>
      </c>
      <c r="C27" s="41" t="s">
        <v>4148</v>
      </c>
      <c r="D27" s="346" t="s">
        <v>5</v>
      </c>
      <c r="E27" s="30">
        <v>10</v>
      </c>
      <c r="F27" s="31">
        <v>0.22</v>
      </c>
      <c r="G27" s="31">
        <v>88</v>
      </c>
      <c r="H27" s="76">
        <f>I3</f>
        <v>0.21</v>
      </c>
      <c r="I27" s="47">
        <f t="shared" si="4"/>
        <v>69.52000000000001</v>
      </c>
      <c r="J27" s="616">
        <f t="shared" si="1"/>
        <v>125.13600000000002</v>
      </c>
      <c r="K27" s="686">
        <f t="shared" si="2"/>
        <v>410.16800000000006</v>
      </c>
      <c r="L27" s="681">
        <f t="shared" si="3"/>
        <v>139.04000000000002</v>
      </c>
      <c r="M27" s="1071"/>
      <c r="N27" s="10"/>
    </row>
    <row r="28" spans="1:14" s="11" customFormat="1" ht="19.5" customHeight="1" x14ac:dyDescent="0.25">
      <c r="A28" s="8"/>
      <c r="B28" s="347" t="s">
        <v>28</v>
      </c>
      <c r="C28" s="41" t="s">
        <v>4149</v>
      </c>
      <c r="D28" s="346" t="s">
        <v>5</v>
      </c>
      <c r="E28" s="30">
        <v>10</v>
      </c>
      <c r="F28" s="31">
        <v>0.31</v>
      </c>
      <c r="G28" s="31">
        <v>122</v>
      </c>
      <c r="H28" s="76">
        <f>I3</f>
        <v>0.21</v>
      </c>
      <c r="I28" s="47">
        <f t="shared" si="4"/>
        <v>96.38000000000001</v>
      </c>
      <c r="J28" s="616">
        <f t="shared" si="1"/>
        <v>173.48400000000001</v>
      </c>
      <c r="K28" s="686">
        <f t="shared" si="2"/>
        <v>568.64200000000005</v>
      </c>
      <c r="L28" s="681">
        <f t="shared" si="3"/>
        <v>192.76000000000002</v>
      </c>
      <c r="M28" s="1071"/>
      <c r="N28" s="10"/>
    </row>
    <row r="29" spans="1:14" s="11" customFormat="1" ht="19.5" customHeight="1" x14ac:dyDescent="0.25">
      <c r="A29" s="8"/>
      <c r="B29" s="347" t="s">
        <v>29</v>
      </c>
      <c r="C29" s="41" t="s">
        <v>4150</v>
      </c>
      <c r="D29" s="346" t="s">
        <v>5</v>
      </c>
      <c r="E29" s="30">
        <v>10</v>
      </c>
      <c r="F29" s="31">
        <v>0.41</v>
      </c>
      <c r="G29" s="31">
        <v>166</v>
      </c>
      <c r="H29" s="76">
        <f>I3</f>
        <v>0.21</v>
      </c>
      <c r="I29" s="47">
        <f t="shared" si="4"/>
        <v>131.14000000000001</v>
      </c>
      <c r="J29" s="616">
        <f t="shared" si="1"/>
        <v>236.05200000000002</v>
      </c>
      <c r="K29" s="686">
        <f t="shared" si="2"/>
        <v>773.72600000000011</v>
      </c>
      <c r="L29" s="681">
        <f t="shared" si="3"/>
        <v>262.28000000000003</v>
      </c>
      <c r="M29" s="1071"/>
      <c r="N29" s="10"/>
    </row>
    <row r="30" spans="1:14" s="11" customFormat="1" ht="19.5" customHeight="1" x14ac:dyDescent="0.25">
      <c r="A30" s="8"/>
      <c r="B30" s="347" t="s">
        <v>79</v>
      </c>
      <c r="C30" s="41" t="s">
        <v>4151</v>
      </c>
      <c r="D30" s="346" t="s">
        <v>5</v>
      </c>
      <c r="E30" s="30">
        <v>10</v>
      </c>
      <c r="F30" s="31">
        <v>0.5</v>
      </c>
      <c r="G30" s="31">
        <v>222.15459103200004</v>
      </c>
      <c r="H30" s="76">
        <f>I3</f>
        <v>0.21</v>
      </c>
      <c r="I30" s="47">
        <f t="shared" si="4"/>
        <v>175.50212691528003</v>
      </c>
      <c r="J30" s="616">
        <f t="shared" si="1"/>
        <v>315.90382844750405</v>
      </c>
      <c r="K30" s="686">
        <f t="shared" si="2"/>
        <v>1035.4625488001523</v>
      </c>
      <c r="L30" s="681">
        <f t="shared" si="3"/>
        <v>351.00425383056006</v>
      </c>
      <c r="M30" s="1071"/>
      <c r="N30" s="10"/>
    </row>
    <row r="31" spans="1:14" s="13" customFormat="1" ht="53.25" customHeight="1" x14ac:dyDescent="0.2">
      <c r="A31" s="21"/>
      <c r="B31" s="28" t="s">
        <v>96</v>
      </c>
      <c r="C31" s="28" t="s">
        <v>551</v>
      </c>
      <c r="D31" s="182" t="s">
        <v>5</v>
      </c>
      <c r="E31" s="30">
        <v>10</v>
      </c>
      <c r="F31" s="31">
        <v>0.08</v>
      </c>
      <c r="G31" s="31">
        <v>36</v>
      </c>
      <c r="H31" s="76">
        <f>I3</f>
        <v>0.21</v>
      </c>
      <c r="I31" s="68">
        <f t="shared" si="4"/>
        <v>28.44</v>
      </c>
      <c r="J31" s="616">
        <f t="shared" si="1"/>
        <v>51.192</v>
      </c>
      <c r="K31" s="686">
        <f t="shared" si="2"/>
        <v>167.79600000000002</v>
      </c>
      <c r="L31" s="681">
        <f t="shared" si="3"/>
        <v>56.88</v>
      </c>
      <c r="M31" s="263"/>
      <c r="N31" s="12"/>
    </row>
    <row r="32" spans="1:14" s="13" customFormat="1" ht="53.25" customHeight="1" x14ac:dyDescent="0.2">
      <c r="A32" s="21"/>
      <c r="B32" s="28" t="s">
        <v>100</v>
      </c>
      <c r="C32" s="28" t="s">
        <v>114</v>
      </c>
      <c r="D32" s="182" t="s">
        <v>5</v>
      </c>
      <c r="E32" s="30">
        <v>10</v>
      </c>
      <c r="F32" s="31">
        <v>0.08</v>
      </c>
      <c r="G32" s="31">
        <v>36</v>
      </c>
      <c r="H32" s="76">
        <f>I3</f>
        <v>0.21</v>
      </c>
      <c r="I32" s="68">
        <f t="shared" si="4"/>
        <v>28.44</v>
      </c>
      <c r="J32" s="616">
        <f t="shared" si="1"/>
        <v>51.192</v>
      </c>
      <c r="K32" s="686">
        <f t="shared" si="2"/>
        <v>167.79600000000002</v>
      </c>
      <c r="L32" s="681">
        <f t="shared" si="3"/>
        <v>56.88</v>
      </c>
      <c r="M32" s="263"/>
      <c r="N32" s="12"/>
    </row>
    <row r="33" spans="1:14" s="11" customFormat="1" ht="84.75" customHeight="1" x14ac:dyDescent="0.25">
      <c r="A33" s="32"/>
      <c r="B33" s="28" t="s">
        <v>12</v>
      </c>
      <c r="C33" s="28" t="s">
        <v>35</v>
      </c>
      <c r="D33" s="182" t="s">
        <v>5</v>
      </c>
      <c r="E33" s="30">
        <v>10</v>
      </c>
      <c r="F33" s="31">
        <v>7.0000000000000007E-2</v>
      </c>
      <c r="G33" s="31">
        <v>64</v>
      </c>
      <c r="H33" s="76">
        <f>I3</f>
        <v>0.21</v>
      </c>
      <c r="I33" s="68">
        <f t="shared" si="4"/>
        <v>50.56</v>
      </c>
      <c r="J33" s="616">
        <f t="shared" si="1"/>
        <v>91.00800000000001</v>
      </c>
      <c r="K33" s="686">
        <f t="shared" si="2"/>
        <v>298.30400000000003</v>
      </c>
      <c r="L33" s="681">
        <f t="shared" si="3"/>
        <v>101.12</v>
      </c>
      <c r="M33" s="263"/>
      <c r="N33" s="10"/>
    </row>
    <row r="34" spans="1:14" s="9" customFormat="1" ht="18.75" customHeight="1" x14ac:dyDescent="0.2">
      <c r="A34" s="131"/>
      <c r="B34" s="268" t="s">
        <v>1168</v>
      </c>
      <c r="C34" s="268" t="s">
        <v>1178</v>
      </c>
      <c r="D34" s="182" t="s">
        <v>5</v>
      </c>
      <c r="E34" s="30">
        <v>4</v>
      </c>
      <c r="F34" s="269">
        <v>0.28000000000000003</v>
      </c>
      <c r="G34" s="31">
        <v>144</v>
      </c>
      <c r="H34" s="267">
        <f>I3</f>
        <v>0.21</v>
      </c>
      <c r="I34" s="68">
        <f t="shared" si="4"/>
        <v>113.76</v>
      </c>
      <c r="J34" s="616">
        <f t="shared" si="1"/>
        <v>204.768</v>
      </c>
      <c r="K34" s="686">
        <f t="shared" si="2"/>
        <v>671.18400000000008</v>
      </c>
      <c r="L34" s="681">
        <f t="shared" si="3"/>
        <v>227.52</v>
      </c>
      <c r="M34" s="290"/>
      <c r="N34" s="277"/>
    </row>
    <row r="35" spans="1:14" s="9" customFormat="1" ht="18.75" customHeight="1" x14ac:dyDescent="0.2">
      <c r="A35" s="131"/>
      <c r="B35" s="268" t="s">
        <v>1169</v>
      </c>
      <c r="C35" s="268" t="s">
        <v>1179</v>
      </c>
      <c r="D35" s="182" t="s">
        <v>5</v>
      </c>
      <c r="E35" s="30">
        <v>4</v>
      </c>
      <c r="F35" s="269">
        <v>0.47</v>
      </c>
      <c r="G35" s="31">
        <v>192</v>
      </c>
      <c r="H35" s="267">
        <f>I3</f>
        <v>0.21</v>
      </c>
      <c r="I35" s="68">
        <f t="shared" si="4"/>
        <v>151.68</v>
      </c>
      <c r="J35" s="616">
        <f t="shared" si="1"/>
        <v>273.024</v>
      </c>
      <c r="K35" s="686">
        <f t="shared" si="2"/>
        <v>894.91200000000015</v>
      </c>
      <c r="L35" s="681">
        <f t="shared" si="3"/>
        <v>303.36</v>
      </c>
      <c r="M35" s="290"/>
      <c r="N35" s="277"/>
    </row>
    <row r="36" spans="1:14" s="9" customFormat="1" ht="18.75" customHeight="1" x14ac:dyDescent="0.2">
      <c r="A36" s="131"/>
      <c r="B36" s="268" t="s">
        <v>1170</v>
      </c>
      <c r="C36" s="268" t="s">
        <v>1180</v>
      </c>
      <c r="D36" s="182" t="s">
        <v>5</v>
      </c>
      <c r="E36" s="30">
        <v>4</v>
      </c>
      <c r="F36" s="269">
        <v>0.66</v>
      </c>
      <c r="G36" s="31">
        <v>252</v>
      </c>
      <c r="H36" s="267">
        <f>I3</f>
        <v>0.21</v>
      </c>
      <c r="I36" s="68">
        <f t="shared" si="4"/>
        <v>199.08</v>
      </c>
      <c r="J36" s="616">
        <f t="shared" si="1"/>
        <v>358.34400000000005</v>
      </c>
      <c r="K36" s="686">
        <f t="shared" si="2"/>
        <v>1174.5720000000001</v>
      </c>
      <c r="L36" s="681">
        <f t="shared" si="3"/>
        <v>398.16</v>
      </c>
      <c r="M36" s="290"/>
      <c r="N36" s="277"/>
    </row>
    <row r="37" spans="1:14" s="9" customFormat="1" ht="18.75" customHeight="1" x14ac:dyDescent="0.2">
      <c r="A37" s="131"/>
      <c r="B37" s="268" t="s">
        <v>1171</v>
      </c>
      <c r="C37" s="268" t="s">
        <v>1181</v>
      </c>
      <c r="D37" s="182" t="s">
        <v>5</v>
      </c>
      <c r="E37" s="30">
        <v>4</v>
      </c>
      <c r="F37" s="269">
        <v>0.85</v>
      </c>
      <c r="G37" s="31">
        <v>288</v>
      </c>
      <c r="H37" s="267">
        <f>I3</f>
        <v>0.21</v>
      </c>
      <c r="I37" s="68">
        <f t="shared" si="4"/>
        <v>227.52</v>
      </c>
      <c r="J37" s="616">
        <f t="shared" si="1"/>
        <v>409.536</v>
      </c>
      <c r="K37" s="686">
        <f t="shared" si="2"/>
        <v>1342.3680000000002</v>
      </c>
      <c r="L37" s="681">
        <f t="shared" si="3"/>
        <v>455.04</v>
      </c>
      <c r="M37" s="290"/>
      <c r="N37" s="277"/>
    </row>
    <row r="38" spans="1:14" s="9" customFormat="1" ht="18.75" customHeight="1" x14ac:dyDescent="0.2">
      <c r="A38" s="131"/>
      <c r="B38" s="268" t="s">
        <v>1172</v>
      </c>
      <c r="C38" s="268" t="s">
        <v>1182</v>
      </c>
      <c r="D38" s="182" t="s">
        <v>5</v>
      </c>
      <c r="E38" s="30">
        <v>4</v>
      </c>
      <c r="F38" s="269">
        <v>1.04</v>
      </c>
      <c r="G38" s="31">
        <v>408</v>
      </c>
      <c r="H38" s="267">
        <f>I3</f>
        <v>0.21</v>
      </c>
      <c r="I38" s="68">
        <f t="shared" si="4"/>
        <v>322.32</v>
      </c>
      <c r="J38" s="616">
        <f t="shared" si="1"/>
        <v>580.17600000000004</v>
      </c>
      <c r="K38" s="686">
        <f t="shared" si="2"/>
        <v>1901.6880000000001</v>
      </c>
      <c r="L38" s="681">
        <f t="shared" si="3"/>
        <v>644.64</v>
      </c>
      <c r="M38" s="290"/>
      <c r="N38" s="277"/>
    </row>
    <row r="39" spans="1:14" s="9" customFormat="1" ht="18.75" customHeight="1" x14ac:dyDescent="0.2">
      <c r="A39" s="131"/>
      <c r="B39" s="268" t="s">
        <v>2146</v>
      </c>
      <c r="C39" s="268" t="s">
        <v>2147</v>
      </c>
      <c r="D39" s="346" t="s">
        <v>5</v>
      </c>
      <c r="E39" s="30">
        <v>4</v>
      </c>
      <c r="F39" s="269">
        <v>1.22</v>
      </c>
      <c r="G39" s="31">
        <v>504</v>
      </c>
      <c r="H39" s="267">
        <f>I3</f>
        <v>0.21</v>
      </c>
      <c r="I39" s="68">
        <f t="shared" ref="I39" si="9">G39*(1-H39)</f>
        <v>398.16</v>
      </c>
      <c r="J39" s="616">
        <f t="shared" si="1"/>
        <v>716.6880000000001</v>
      </c>
      <c r="K39" s="686">
        <f t="shared" si="2"/>
        <v>2349.1440000000002</v>
      </c>
      <c r="L39" s="681">
        <f t="shared" si="3"/>
        <v>796.32</v>
      </c>
      <c r="M39" s="290"/>
      <c r="N39" s="277"/>
    </row>
    <row r="40" spans="1:14" s="9" customFormat="1" ht="18.75" thickBot="1" x14ac:dyDescent="0.25">
      <c r="A40" s="131"/>
      <c r="B40" s="1070" t="s">
        <v>2130</v>
      </c>
      <c r="C40" s="1070"/>
      <c r="D40" s="1070"/>
      <c r="E40" s="1070"/>
      <c r="F40" s="1070"/>
      <c r="G40" s="1070"/>
      <c r="H40" s="1070"/>
      <c r="I40" s="1070"/>
      <c r="J40" s="1070"/>
      <c r="K40" s="1070"/>
      <c r="L40" s="1070"/>
      <c r="M40" s="1070"/>
      <c r="N40" s="1070"/>
    </row>
    <row r="41" spans="1:14" s="9" customFormat="1" x14ac:dyDescent="0.2">
      <c r="A41" s="279"/>
      <c r="B41" s="279"/>
      <c r="C41" s="279"/>
      <c r="D41" s="280"/>
      <c r="E41" s="280"/>
      <c r="F41" s="281"/>
      <c r="G41" s="280"/>
      <c r="H41" s="282"/>
      <c r="I41" s="280"/>
      <c r="J41" s="280"/>
      <c r="K41" s="280"/>
      <c r="L41" s="280"/>
      <c r="M41" s="290"/>
      <c r="N41" s="283"/>
    </row>
    <row r="42" spans="1:14" s="9" customFormat="1" x14ac:dyDescent="0.2">
      <c r="A42" s="279"/>
      <c r="B42" s="279"/>
      <c r="C42" s="279"/>
      <c r="D42" s="280"/>
      <c r="E42" s="280"/>
      <c r="F42" s="281"/>
      <c r="G42" s="280"/>
      <c r="H42" s="282"/>
      <c r="I42" s="280"/>
      <c r="J42" s="280"/>
      <c r="K42" s="280"/>
      <c r="L42" s="280"/>
      <c r="M42" s="290"/>
      <c r="N42" s="283"/>
    </row>
    <row r="43" spans="1:14" s="9" customFormat="1" x14ac:dyDescent="0.2">
      <c r="A43" s="279"/>
      <c r="B43" s="279"/>
      <c r="C43" s="279"/>
      <c r="D43" s="280"/>
      <c r="E43" s="280"/>
      <c r="F43" s="281"/>
      <c r="G43" s="280"/>
      <c r="H43" s="282"/>
      <c r="I43" s="280"/>
      <c r="J43" s="280"/>
      <c r="K43" s="280"/>
      <c r="L43" s="280"/>
      <c r="M43" s="290"/>
      <c r="N43" s="283"/>
    </row>
    <row r="44" spans="1:14" s="9" customFormat="1" x14ac:dyDescent="0.2">
      <c r="A44" s="279"/>
      <c r="B44" s="279"/>
      <c r="C44" s="279"/>
      <c r="D44" s="280"/>
      <c r="E44" s="280"/>
      <c r="F44" s="281"/>
      <c r="G44" s="280"/>
      <c r="H44" s="282"/>
      <c r="I44" s="280"/>
      <c r="J44" s="280"/>
      <c r="K44" s="280"/>
      <c r="L44" s="280"/>
      <c r="M44" s="290"/>
      <c r="N44" s="283"/>
    </row>
    <row r="45" spans="1:14" s="9" customFormat="1" x14ac:dyDescent="0.2">
      <c r="A45" s="279"/>
      <c r="B45" s="279"/>
      <c r="C45" s="279"/>
      <c r="D45" s="280"/>
      <c r="E45" s="280"/>
      <c r="F45" s="281"/>
      <c r="G45" s="280"/>
      <c r="H45" s="282"/>
      <c r="I45" s="280"/>
      <c r="J45" s="280"/>
      <c r="K45" s="280"/>
      <c r="L45" s="280"/>
      <c r="M45" s="290"/>
      <c r="N45" s="283"/>
    </row>
    <row r="46" spans="1:14" s="9" customFormat="1" x14ac:dyDescent="0.2">
      <c r="A46" s="279"/>
      <c r="B46" s="279"/>
      <c r="C46" s="279"/>
      <c r="D46" s="280"/>
      <c r="E46" s="280"/>
      <c r="F46" s="281"/>
      <c r="G46" s="280"/>
      <c r="H46" s="282"/>
      <c r="I46" s="280"/>
      <c r="J46" s="280"/>
      <c r="K46" s="280"/>
      <c r="L46" s="280"/>
      <c r="M46" s="290"/>
      <c r="N46" s="284"/>
    </row>
    <row r="47" spans="1:14" s="9" customFormat="1" x14ac:dyDescent="0.2">
      <c r="A47" s="279"/>
      <c r="B47" s="279"/>
      <c r="C47" s="279"/>
      <c r="D47" s="280"/>
      <c r="E47" s="280"/>
      <c r="F47" s="281"/>
      <c r="G47" s="280"/>
      <c r="H47" s="282"/>
      <c r="I47" s="280"/>
      <c r="J47" s="280"/>
      <c r="K47" s="280"/>
      <c r="L47" s="280"/>
      <c r="M47" s="290"/>
      <c r="N47" s="284"/>
    </row>
    <row r="48" spans="1:14" s="9" customFormat="1" x14ac:dyDescent="0.2">
      <c r="A48" s="279"/>
      <c r="B48" s="279"/>
      <c r="C48" s="279"/>
      <c r="D48" s="280"/>
      <c r="E48" s="280"/>
      <c r="F48" s="281"/>
      <c r="G48" s="280"/>
      <c r="H48" s="282"/>
      <c r="I48" s="280"/>
      <c r="J48" s="280"/>
      <c r="K48" s="280"/>
      <c r="L48" s="280"/>
      <c r="M48" s="290"/>
      <c r="N48" s="284"/>
    </row>
    <row r="49" spans="1:14" s="9" customFormat="1" x14ac:dyDescent="0.2">
      <c r="A49" s="279"/>
      <c r="B49" s="279"/>
      <c r="C49" s="279"/>
      <c r="D49" s="280"/>
      <c r="E49" s="280"/>
      <c r="F49" s="281"/>
      <c r="G49" s="280"/>
      <c r="H49" s="282"/>
      <c r="I49" s="280"/>
      <c r="J49" s="280"/>
      <c r="K49" s="280"/>
      <c r="L49" s="280"/>
      <c r="M49" s="290"/>
      <c r="N49" s="284"/>
    </row>
    <row r="50" spans="1:14" s="9" customFormat="1" x14ac:dyDescent="0.2">
      <c r="A50" s="279"/>
      <c r="B50" s="279"/>
      <c r="C50" s="279"/>
      <c r="D50" s="280"/>
      <c r="E50" s="280"/>
      <c r="F50" s="281"/>
      <c r="G50" s="280"/>
      <c r="H50" s="282"/>
      <c r="I50" s="280"/>
      <c r="J50" s="280"/>
      <c r="K50" s="280"/>
      <c r="L50" s="280"/>
      <c r="M50" s="290"/>
      <c r="N50" s="284"/>
    </row>
    <row r="51" spans="1:14" s="9" customFormat="1" x14ac:dyDescent="0.2">
      <c r="A51" s="279"/>
      <c r="B51" s="279"/>
      <c r="C51" s="279"/>
      <c r="D51" s="280"/>
      <c r="E51" s="280"/>
      <c r="F51" s="281"/>
      <c r="G51" s="280"/>
      <c r="H51" s="282"/>
      <c r="I51" s="280"/>
      <c r="J51" s="280"/>
      <c r="K51" s="280"/>
      <c r="L51" s="280"/>
      <c r="M51" s="290"/>
      <c r="N51" s="284"/>
    </row>
    <row r="52" spans="1:14" s="9" customFormat="1" x14ac:dyDescent="0.2">
      <c r="A52" s="279"/>
      <c r="B52" s="279"/>
      <c r="C52" s="279"/>
      <c r="D52" s="280"/>
      <c r="E52" s="280"/>
      <c r="F52" s="281"/>
      <c r="G52" s="280"/>
      <c r="H52" s="282"/>
      <c r="I52" s="280"/>
      <c r="J52" s="280"/>
      <c r="K52" s="280"/>
      <c r="L52" s="280"/>
      <c r="M52" s="290"/>
      <c r="N52" s="284"/>
    </row>
    <row r="53" spans="1:14" s="9" customFormat="1" x14ac:dyDescent="0.2">
      <c r="A53" s="279"/>
      <c r="B53" s="279"/>
      <c r="C53" s="279"/>
      <c r="D53" s="280"/>
      <c r="E53" s="280"/>
      <c r="F53" s="281"/>
      <c r="G53" s="280"/>
      <c r="H53" s="282"/>
      <c r="I53" s="280"/>
      <c r="J53" s="280"/>
      <c r="K53" s="280"/>
      <c r="L53" s="280"/>
      <c r="M53" s="290"/>
      <c r="N53" s="284"/>
    </row>
    <row r="54" spans="1:14" s="9" customFormat="1" x14ac:dyDescent="0.2">
      <c r="A54" s="279"/>
      <c r="B54" s="279"/>
      <c r="C54" s="279"/>
      <c r="D54" s="280"/>
      <c r="E54" s="280"/>
      <c r="F54" s="281"/>
      <c r="G54" s="280"/>
      <c r="H54" s="282"/>
      <c r="I54" s="280"/>
      <c r="J54" s="280"/>
      <c r="K54" s="280"/>
      <c r="L54" s="280"/>
      <c r="M54" s="290"/>
      <c r="N54" s="284"/>
    </row>
    <row r="55" spans="1:14" s="9" customFormat="1" x14ac:dyDescent="0.2">
      <c r="A55" s="279"/>
      <c r="B55" s="279"/>
      <c r="C55" s="279"/>
      <c r="D55" s="280"/>
      <c r="E55" s="280"/>
      <c r="F55" s="281"/>
      <c r="G55" s="280"/>
      <c r="H55" s="282"/>
      <c r="I55" s="280"/>
      <c r="J55" s="280"/>
      <c r="K55" s="280"/>
      <c r="L55" s="280"/>
      <c r="M55" s="290"/>
      <c r="N55" s="284"/>
    </row>
    <row r="56" spans="1:14" s="9" customFormat="1" x14ac:dyDescent="0.2">
      <c r="A56" s="279"/>
      <c r="B56" s="279"/>
      <c r="C56" s="279"/>
      <c r="D56" s="280"/>
      <c r="E56" s="280"/>
      <c r="F56" s="281"/>
      <c r="G56" s="280"/>
      <c r="H56" s="282"/>
      <c r="I56" s="280"/>
      <c r="J56" s="280"/>
      <c r="K56" s="280"/>
      <c r="L56" s="280"/>
      <c r="M56" s="290"/>
      <c r="N56" s="284"/>
    </row>
    <row r="57" spans="1:14" s="9" customFormat="1" x14ac:dyDescent="0.2">
      <c r="A57" s="279"/>
      <c r="B57" s="279"/>
      <c r="C57" s="279"/>
      <c r="D57" s="280"/>
      <c r="E57" s="280"/>
      <c r="F57" s="281"/>
      <c r="G57" s="280"/>
      <c r="H57" s="282"/>
      <c r="I57" s="280"/>
      <c r="J57" s="280"/>
      <c r="K57" s="280"/>
      <c r="L57" s="280"/>
      <c r="M57" s="290"/>
      <c r="N57" s="284"/>
    </row>
    <row r="58" spans="1:14" s="9" customFormat="1" x14ac:dyDescent="0.2">
      <c r="A58" s="279"/>
      <c r="B58" s="279"/>
      <c r="C58" s="279"/>
      <c r="D58" s="280"/>
      <c r="E58" s="280"/>
      <c r="F58" s="281"/>
      <c r="G58" s="280"/>
      <c r="H58" s="282"/>
      <c r="I58" s="280"/>
      <c r="J58" s="280"/>
      <c r="K58" s="280"/>
      <c r="L58" s="280"/>
      <c r="M58" s="290"/>
      <c r="N58" s="284"/>
    </row>
    <row r="59" spans="1:14" s="9" customFormat="1" x14ac:dyDescent="0.2">
      <c r="A59" s="279"/>
      <c r="B59" s="279"/>
      <c r="C59" s="279"/>
      <c r="D59" s="280"/>
      <c r="E59" s="280"/>
      <c r="F59" s="281"/>
      <c r="G59" s="280"/>
      <c r="H59" s="282"/>
      <c r="I59" s="280"/>
      <c r="J59" s="280"/>
      <c r="K59" s="280"/>
      <c r="L59" s="280"/>
      <c r="M59" s="290"/>
      <c r="N59" s="284"/>
    </row>
    <row r="60" spans="1:14" s="9" customFormat="1" x14ac:dyDescent="0.2">
      <c r="A60" s="279"/>
      <c r="B60" s="279"/>
      <c r="C60" s="279"/>
      <c r="D60" s="280"/>
      <c r="E60" s="280"/>
      <c r="F60" s="281"/>
      <c r="G60" s="280"/>
      <c r="H60" s="282"/>
      <c r="I60" s="280"/>
      <c r="J60" s="280"/>
      <c r="K60" s="280"/>
      <c r="L60" s="280"/>
      <c r="M60" s="290"/>
      <c r="N60" s="284"/>
    </row>
    <row r="61" spans="1:14" s="9" customFormat="1" x14ac:dyDescent="0.2">
      <c r="A61" s="279"/>
      <c r="B61" s="279"/>
      <c r="C61" s="279"/>
      <c r="D61" s="280"/>
      <c r="E61" s="280"/>
      <c r="F61" s="281"/>
      <c r="G61" s="280"/>
      <c r="H61" s="282"/>
      <c r="I61" s="280"/>
      <c r="J61" s="280"/>
      <c r="K61" s="280"/>
      <c r="L61" s="280"/>
      <c r="M61" s="290"/>
      <c r="N61" s="284"/>
    </row>
    <row r="62" spans="1:14" s="9" customFormat="1" x14ac:dyDescent="0.2">
      <c r="A62" s="279"/>
      <c r="B62" s="279"/>
      <c r="C62" s="279"/>
      <c r="D62" s="280"/>
      <c r="E62" s="280"/>
      <c r="F62" s="281"/>
      <c r="G62" s="280"/>
      <c r="H62" s="282"/>
      <c r="I62" s="280"/>
      <c r="J62" s="280"/>
      <c r="K62" s="280"/>
      <c r="L62" s="280"/>
      <c r="M62" s="290"/>
      <c r="N62" s="284"/>
    </row>
    <row r="63" spans="1:14" s="9" customFormat="1" x14ac:dyDescent="0.2">
      <c r="A63" s="279"/>
      <c r="B63" s="279"/>
      <c r="C63" s="279"/>
      <c r="D63" s="280"/>
      <c r="E63" s="280"/>
      <c r="F63" s="281"/>
      <c r="G63" s="280"/>
      <c r="H63" s="282"/>
      <c r="I63" s="280"/>
      <c r="J63" s="280"/>
      <c r="K63" s="280"/>
      <c r="L63" s="280"/>
      <c r="M63" s="290"/>
      <c r="N63" s="284"/>
    </row>
    <row r="64" spans="1:14" s="9" customFormat="1" x14ac:dyDescent="0.2">
      <c r="A64" s="279"/>
      <c r="B64" s="279"/>
      <c r="C64" s="279"/>
      <c r="D64" s="280"/>
      <c r="E64" s="280"/>
      <c r="F64" s="281"/>
      <c r="G64" s="280"/>
      <c r="H64" s="282"/>
      <c r="I64" s="280"/>
      <c r="J64" s="280"/>
      <c r="K64" s="280"/>
      <c r="L64" s="280"/>
      <c r="M64" s="290"/>
      <c r="N64" s="284"/>
    </row>
    <row r="65" spans="1:14" s="9" customFormat="1" x14ac:dyDescent="0.2">
      <c r="A65" s="279"/>
      <c r="B65" s="279"/>
      <c r="C65" s="279"/>
      <c r="D65" s="280"/>
      <c r="E65" s="280"/>
      <c r="F65" s="281"/>
      <c r="G65" s="280"/>
      <c r="H65" s="282"/>
      <c r="I65" s="280"/>
      <c r="J65" s="280"/>
      <c r="K65" s="280"/>
      <c r="L65" s="280"/>
      <c r="M65" s="290"/>
      <c r="N65" s="284"/>
    </row>
    <row r="66" spans="1:14" s="9" customFormat="1" x14ac:dyDescent="0.2">
      <c r="A66" s="279"/>
      <c r="B66" s="279"/>
      <c r="C66" s="279"/>
      <c r="D66" s="280"/>
      <c r="E66" s="280"/>
      <c r="F66" s="281"/>
      <c r="G66" s="280"/>
      <c r="H66" s="282"/>
      <c r="I66" s="280"/>
      <c r="J66" s="280"/>
      <c r="K66" s="280"/>
      <c r="L66" s="280"/>
      <c r="M66" s="290"/>
      <c r="N66" s="284"/>
    </row>
    <row r="67" spans="1:14" s="9" customFormat="1" x14ac:dyDescent="0.2">
      <c r="A67" s="279"/>
      <c r="B67" s="279"/>
      <c r="C67" s="279"/>
      <c r="D67" s="280"/>
      <c r="E67" s="280"/>
      <c r="F67" s="281"/>
      <c r="G67" s="280"/>
      <c r="H67" s="282"/>
      <c r="I67" s="280"/>
      <c r="J67" s="280"/>
      <c r="K67" s="280"/>
      <c r="L67" s="280"/>
      <c r="M67" s="290"/>
      <c r="N67" s="284"/>
    </row>
    <row r="68" spans="1:14" s="9" customFormat="1" x14ac:dyDescent="0.2">
      <c r="A68" s="279"/>
      <c r="B68" s="279"/>
      <c r="C68" s="279"/>
      <c r="D68" s="280"/>
      <c r="E68" s="280"/>
      <c r="F68" s="281"/>
      <c r="G68" s="280"/>
      <c r="H68" s="282"/>
      <c r="I68" s="280"/>
      <c r="J68" s="280"/>
      <c r="K68" s="280"/>
      <c r="L68" s="280"/>
      <c r="M68" s="290"/>
      <c r="N68" s="284"/>
    </row>
    <row r="69" spans="1:14" s="9" customFormat="1" x14ac:dyDescent="0.2">
      <c r="A69" s="279"/>
      <c r="B69" s="279"/>
      <c r="C69" s="279"/>
      <c r="D69" s="280"/>
      <c r="E69" s="280"/>
      <c r="F69" s="281"/>
      <c r="G69" s="280"/>
      <c r="H69" s="282"/>
      <c r="I69" s="280"/>
      <c r="J69" s="280"/>
      <c r="K69" s="280"/>
      <c r="L69" s="280"/>
      <c r="M69" s="290"/>
      <c r="N69" s="284"/>
    </row>
    <row r="70" spans="1:14" s="9" customFormat="1" x14ac:dyDescent="0.2">
      <c r="A70" s="279"/>
      <c r="B70" s="279"/>
      <c r="C70" s="279"/>
      <c r="D70" s="280"/>
      <c r="E70" s="280"/>
      <c r="F70" s="281"/>
      <c r="G70" s="280"/>
      <c r="H70" s="282"/>
      <c r="I70" s="280"/>
      <c r="J70" s="280"/>
      <c r="K70" s="280"/>
      <c r="L70" s="280"/>
      <c r="M70" s="290"/>
      <c r="N70" s="284"/>
    </row>
    <row r="71" spans="1:14" s="9" customFormat="1" x14ac:dyDescent="0.2">
      <c r="A71" s="279"/>
      <c r="B71" s="279"/>
      <c r="C71" s="279"/>
      <c r="D71" s="280"/>
      <c r="E71" s="280"/>
      <c r="F71" s="281"/>
      <c r="G71" s="280"/>
      <c r="H71" s="282"/>
      <c r="I71" s="280"/>
      <c r="J71" s="280"/>
      <c r="K71" s="280"/>
      <c r="L71" s="280"/>
      <c r="M71" s="290"/>
      <c r="N71" s="284"/>
    </row>
    <row r="72" spans="1:14" s="9" customFormat="1" x14ac:dyDescent="0.2">
      <c r="A72" s="279"/>
      <c r="B72" s="279"/>
      <c r="C72" s="279"/>
      <c r="D72" s="280"/>
      <c r="E72" s="280"/>
      <c r="F72" s="281"/>
      <c r="G72" s="280"/>
      <c r="H72" s="282"/>
      <c r="I72" s="280"/>
      <c r="J72" s="280"/>
      <c r="K72" s="280"/>
      <c r="L72" s="280"/>
      <c r="M72" s="290"/>
      <c r="N72" s="284"/>
    </row>
    <row r="73" spans="1:14" s="9" customFormat="1" x14ac:dyDescent="0.2">
      <c r="A73" s="279"/>
      <c r="B73" s="279"/>
      <c r="C73" s="279"/>
      <c r="D73" s="280"/>
      <c r="E73" s="280"/>
      <c r="F73" s="281"/>
      <c r="G73" s="280"/>
      <c r="H73" s="282"/>
      <c r="I73" s="280"/>
      <c r="J73" s="280"/>
      <c r="K73" s="280"/>
      <c r="L73" s="280"/>
      <c r="M73" s="290"/>
      <c r="N73" s="284"/>
    </row>
    <row r="74" spans="1:14" s="9" customFormat="1" x14ac:dyDescent="0.2">
      <c r="A74" s="279"/>
      <c r="B74" s="279"/>
      <c r="C74" s="279"/>
      <c r="D74" s="280"/>
      <c r="E74" s="280"/>
      <c r="F74" s="281"/>
      <c r="G74" s="280"/>
      <c r="H74" s="282"/>
      <c r="I74" s="280"/>
      <c r="J74" s="280"/>
      <c r="K74" s="280"/>
      <c r="L74" s="280"/>
      <c r="M74" s="290"/>
      <c r="N74" s="284"/>
    </row>
    <row r="75" spans="1:14" s="9" customFormat="1" x14ac:dyDescent="0.2">
      <c r="A75" s="279"/>
      <c r="B75" s="279"/>
      <c r="C75" s="279"/>
      <c r="D75" s="280"/>
      <c r="E75" s="280"/>
      <c r="F75" s="281"/>
      <c r="G75" s="280"/>
      <c r="H75" s="282"/>
      <c r="I75" s="280"/>
      <c r="J75" s="280"/>
      <c r="K75" s="280"/>
      <c r="L75" s="280"/>
      <c r="M75" s="290"/>
      <c r="N75" s="284"/>
    </row>
    <row r="76" spans="1:14" s="9" customFormat="1" x14ac:dyDescent="0.2">
      <c r="A76" s="279"/>
      <c r="B76" s="279"/>
      <c r="C76" s="279"/>
      <c r="D76" s="280"/>
      <c r="E76" s="280"/>
      <c r="F76" s="281"/>
      <c r="G76" s="280"/>
      <c r="H76" s="282"/>
      <c r="I76" s="280"/>
      <c r="J76" s="280"/>
      <c r="K76" s="280"/>
      <c r="L76" s="280"/>
      <c r="M76" s="290"/>
      <c r="N76" s="284"/>
    </row>
    <row r="77" spans="1:14" s="9" customFormat="1" x14ac:dyDescent="0.2">
      <c r="A77" s="279"/>
      <c r="B77" s="279"/>
      <c r="C77" s="279"/>
      <c r="D77" s="280"/>
      <c r="E77" s="280"/>
      <c r="F77" s="281"/>
      <c r="G77" s="280"/>
      <c r="H77" s="282"/>
      <c r="I77" s="280"/>
      <c r="J77" s="280"/>
      <c r="K77" s="280"/>
      <c r="L77" s="280"/>
      <c r="M77" s="290"/>
      <c r="N77" s="284"/>
    </row>
    <row r="78" spans="1:14" s="9" customFormat="1" x14ac:dyDescent="0.2">
      <c r="A78" s="279"/>
      <c r="B78" s="279"/>
      <c r="C78" s="279"/>
      <c r="D78" s="280"/>
      <c r="E78" s="280"/>
      <c r="F78" s="281"/>
      <c r="G78" s="280"/>
      <c r="H78" s="282"/>
      <c r="I78" s="280"/>
      <c r="J78" s="280"/>
      <c r="K78" s="280"/>
      <c r="L78" s="280"/>
      <c r="M78" s="290"/>
      <c r="N78" s="284"/>
    </row>
    <row r="79" spans="1:14" s="9" customFormat="1" x14ac:dyDescent="0.2">
      <c r="A79" s="279"/>
      <c r="B79" s="279"/>
      <c r="C79" s="279"/>
      <c r="D79" s="280"/>
      <c r="E79" s="280"/>
      <c r="F79" s="281"/>
      <c r="G79" s="280"/>
      <c r="H79" s="282"/>
      <c r="I79" s="280"/>
      <c r="J79" s="280"/>
      <c r="K79" s="280"/>
      <c r="L79" s="280"/>
      <c r="M79" s="290"/>
      <c r="N79" s="284"/>
    </row>
    <row r="80" spans="1:14" s="9" customFormat="1" x14ac:dyDescent="0.2">
      <c r="A80" s="279"/>
      <c r="B80" s="279"/>
      <c r="C80" s="279"/>
      <c r="D80" s="280"/>
      <c r="E80" s="280"/>
      <c r="F80" s="281"/>
      <c r="G80" s="280"/>
      <c r="H80" s="282"/>
      <c r="I80" s="280"/>
      <c r="J80" s="280"/>
      <c r="K80" s="280"/>
      <c r="L80" s="280"/>
      <c r="M80" s="290"/>
      <c r="N80" s="284"/>
    </row>
    <row r="81" spans="1:14" s="9" customFormat="1" x14ac:dyDescent="0.2">
      <c r="A81" s="279"/>
      <c r="B81" s="279"/>
      <c r="C81" s="279"/>
      <c r="D81" s="280"/>
      <c r="E81" s="280"/>
      <c r="F81" s="281"/>
      <c r="G81" s="280"/>
      <c r="H81" s="282"/>
      <c r="I81" s="280"/>
      <c r="J81" s="280"/>
      <c r="K81" s="280"/>
      <c r="L81" s="280"/>
      <c r="M81" s="290"/>
      <c r="N81" s="284"/>
    </row>
    <row r="82" spans="1:14" s="9" customFormat="1" x14ac:dyDescent="0.2">
      <c r="A82" s="279"/>
      <c r="B82" s="279"/>
      <c r="C82" s="279"/>
      <c r="D82" s="280"/>
      <c r="E82" s="280"/>
      <c r="F82" s="281"/>
      <c r="G82" s="280"/>
      <c r="H82" s="282"/>
      <c r="I82" s="280"/>
      <c r="J82" s="280"/>
      <c r="K82" s="280"/>
      <c r="L82" s="280"/>
      <c r="M82" s="290"/>
      <c r="N82" s="284"/>
    </row>
    <row r="83" spans="1:14" s="9" customFormat="1" x14ac:dyDescent="0.2">
      <c r="A83" s="279"/>
      <c r="B83" s="279"/>
      <c r="C83" s="279"/>
      <c r="D83" s="280"/>
      <c r="E83" s="280"/>
      <c r="F83" s="281"/>
      <c r="G83" s="280"/>
      <c r="H83" s="282"/>
      <c r="I83" s="280"/>
      <c r="J83" s="280"/>
      <c r="K83" s="280"/>
      <c r="L83" s="280"/>
      <c r="M83" s="290"/>
      <c r="N83" s="284"/>
    </row>
    <row r="84" spans="1:14" s="9" customFormat="1" x14ac:dyDescent="0.2">
      <c r="A84" s="279"/>
      <c r="B84" s="279"/>
      <c r="C84" s="279"/>
      <c r="D84" s="280"/>
      <c r="E84" s="280"/>
      <c r="F84" s="281"/>
      <c r="G84" s="280"/>
      <c r="H84" s="282"/>
      <c r="I84" s="280"/>
      <c r="J84" s="280"/>
      <c r="K84" s="280"/>
      <c r="L84" s="280"/>
      <c r="M84" s="290"/>
      <c r="N84" s="284"/>
    </row>
    <row r="85" spans="1:14" s="9" customFormat="1" x14ac:dyDescent="0.2">
      <c r="A85" s="279"/>
      <c r="B85" s="279"/>
      <c r="C85" s="279"/>
      <c r="D85" s="280"/>
      <c r="E85" s="280"/>
      <c r="F85" s="281"/>
      <c r="G85" s="280"/>
      <c r="H85" s="282"/>
      <c r="I85" s="280"/>
      <c r="J85" s="280"/>
      <c r="K85" s="280"/>
      <c r="L85" s="280"/>
      <c r="M85" s="290"/>
      <c r="N85" s="284"/>
    </row>
    <row r="86" spans="1:14" s="9" customFormat="1" x14ac:dyDescent="0.2">
      <c r="A86" s="279"/>
      <c r="B86" s="279"/>
      <c r="C86" s="279"/>
      <c r="D86" s="280"/>
      <c r="E86" s="280"/>
      <c r="F86" s="281"/>
      <c r="G86" s="280"/>
      <c r="H86" s="282"/>
      <c r="I86" s="280"/>
      <c r="J86" s="280"/>
      <c r="K86" s="280"/>
      <c r="L86" s="280"/>
      <c r="M86" s="290"/>
      <c r="N86" s="284"/>
    </row>
    <row r="87" spans="1:14" s="9" customFormat="1" x14ac:dyDescent="0.2">
      <c r="A87" s="279"/>
      <c r="B87" s="279"/>
      <c r="C87" s="279"/>
      <c r="D87" s="280"/>
      <c r="E87" s="280"/>
      <c r="F87" s="281"/>
      <c r="G87" s="280"/>
      <c r="H87" s="282"/>
      <c r="I87" s="280"/>
      <c r="J87" s="280"/>
      <c r="K87" s="280"/>
      <c r="L87" s="280"/>
      <c r="M87" s="290"/>
      <c r="N87" s="284"/>
    </row>
    <row r="88" spans="1:14" s="9" customFormat="1" x14ac:dyDescent="0.2">
      <c r="A88" s="279"/>
      <c r="B88" s="279"/>
      <c r="C88" s="279"/>
      <c r="D88" s="280"/>
      <c r="E88" s="280"/>
      <c r="F88" s="281"/>
      <c r="G88" s="280"/>
      <c r="H88" s="282"/>
      <c r="I88" s="280"/>
      <c r="J88" s="280"/>
      <c r="K88" s="280"/>
      <c r="L88" s="280"/>
      <c r="M88" s="290"/>
      <c r="N88" s="284"/>
    </row>
    <row r="89" spans="1:14" s="9" customFormat="1" x14ac:dyDescent="0.2">
      <c r="A89" s="279"/>
      <c r="B89" s="279"/>
      <c r="C89" s="279"/>
      <c r="D89" s="280"/>
      <c r="E89" s="280"/>
      <c r="F89" s="281"/>
      <c r="G89" s="280"/>
      <c r="H89" s="282"/>
      <c r="I89" s="280"/>
      <c r="J89" s="280"/>
      <c r="K89" s="280"/>
      <c r="L89" s="280"/>
      <c r="M89" s="290"/>
      <c r="N89" s="284"/>
    </row>
    <row r="90" spans="1:14" s="9" customFormat="1" x14ac:dyDescent="0.2">
      <c r="A90" s="279"/>
      <c r="B90" s="279"/>
      <c r="C90" s="279"/>
      <c r="D90" s="280"/>
      <c r="E90" s="280"/>
      <c r="F90" s="281"/>
      <c r="G90" s="280"/>
      <c r="H90" s="282"/>
      <c r="I90" s="280"/>
      <c r="J90" s="280"/>
      <c r="K90" s="280"/>
      <c r="L90" s="280"/>
      <c r="M90" s="290"/>
      <c r="N90" s="284"/>
    </row>
    <row r="91" spans="1:14" s="9" customFormat="1" x14ac:dyDescent="0.2">
      <c r="A91" s="279"/>
      <c r="B91" s="279"/>
      <c r="C91" s="279"/>
      <c r="D91" s="280"/>
      <c r="E91" s="280"/>
      <c r="F91" s="281"/>
      <c r="G91" s="280"/>
      <c r="H91" s="282"/>
      <c r="I91" s="280"/>
      <c r="J91" s="280"/>
      <c r="K91" s="280"/>
      <c r="L91" s="280"/>
      <c r="M91" s="290"/>
      <c r="N91" s="284"/>
    </row>
    <row r="92" spans="1:14" s="9" customFormat="1" x14ac:dyDescent="0.2">
      <c r="A92" s="279"/>
      <c r="B92" s="279"/>
      <c r="C92" s="279"/>
      <c r="D92" s="280"/>
      <c r="E92" s="280"/>
      <c r="F92" s="281"/>
      <c r="G92" s="280"/>
      <c r="H92" s="282"/>
      <c r="I92" s="280"/>
      <c r="J92" s="280"/>
      <c r="K92" s="280"/>
      <c r="L92" s="280"/>
      <c r="M92" s="290"/>
      <c r="N92" s="284"/>
    </row>
    <row r="93" spans="1:14" s="9" customFormat="1" x14ac:dyDescent="0.2">
      <c r="A93" s="279"/>
      <c r="B93" s="279"/>
      <c r="C93" s="279"/>
      <c r="D93" s="280"/>
      <c r="E93" s="280"/>
      <c r="F93" s="281"/>
      <c r="G93" s="280"/>
      <c r="H93" s="282"/>
      <c r="I93" s="280"/>
      <c r="J93" s="280"/>
      <c r="K93" s="280"/>
      <c r="L93" s="280"/>
      <c r="M93" s="290"/>
      <c r="N93" s="284"/>
    </row>
    <row r="94" spans="1:14" s="9" customFormat="1" x14ac:dyDescent="0.2">
      <c r="A94" s="279"/>
      <c r="B94" s="279"/>
      <c r="C94" s="279"/>
      <c r="D94" s="280"/>
      <c r="E94" s="280"/>
      <c r="F94" s="281"/>
      <c r="G94" s="280"/>
      <c r="H94" s="282"/>
      <c r="I94" s="280"/>
      <c r="J94" s="280"/>
      <c r="K94" s="280"/>
      <c r="L94" s="280"/>
      <c r="M94" s="290"/>
      <c r="N94" s="284"/>
    </row>
    <row r="95" spans="1:14" s="9" customFormat="1" x14ac:dyDescent="0.2">
      <c r="A95" s="279"/>
      <c r="B95" s="279"/>
      <c r="C95" s="279"/>
      <c r="D95" s="280"/>
      <c r="E95" s="280"/>
      <c r="F95" s="281"/>
      <c r="G95" s="280"/>
      <c r="H95" s="282"/>
      <c r="I95" s="280"/>
      <c r="J95" s="280"/>
      <c r="K95" s="280"/>
      <c r="L95" s="280"/>
      <c r="M95" s="290"/>
      <c r="N95" s="284"/>
    </row>
    <row r="96" spans="1:14" s="9" customFormat="1" x14ac:dyDescent="0.2">
      <c r="A96" s="279"/>
      <c r="B96" s="279"/>
      <c r="C96" s="279"/>
      <c r="D96" s="280"/>
      <c r="E96" s="280"/>
      <c r="F96" s="281"/>
      <c r="G96" s="280"/>
      <c r="H96" s="282"/>
      <c r="I96" s="280"/>
      <c r="J96" s="280"/>
      <c r="K96" s="280"/>
      <c r="L96" s="280"/>
      <c r="M96" s="290"/>
      <c r="N96" s="284"/>
    </row>
    <row r="97" spans="1:14" s="9" customFormat="1" x14ac:dyDescent="0.2">
      <c r="A97" s="279"/>
      <c r="B97" s="279"/>
      <c r="C97" s="279"/>
      <c r="D97" s="280"/>
      <c r="E97" s="280"/>
      <c r="F97" s="281"/>
      <c r="G97" s="280"/>
      <c r="H97" s="282"/>
      <c r="I97" s="280"/>
      <c r="J97" s="280"/>
      <c r="K97" s="280"/>
      <c r="L97" s="280"/>
      <c r="M97" s="290"/>
      <c r="N97" s="284"/>
    </row>
    <row r="98" spans="1:14" s="9" customFormat="1" x14ac:dyDescent="0.2">
      <c r="A98" s="279"/>
      <c r="B98" s="279"/>
      <c r="C98" s="279"/>
      <c r="D98" s="280"/>
      <c r="E98" s="280"/>
      <c r="F98" s="281"/>
      <c r="G98" s="280"/>
      <c r="H98" s="282"/>
      <c r="I98" s="280"/>
      <c r="J98" s="280"/>
      <c r="K98" s="280"/>
      <c r="L98" s="280"/>
      <c r="M98" s="290"/>
      <c r="N98" s="284"/>
    </row>
    <row r="99" spans="1:14" s="9" customFormat="1" x14ac:dyDescent="0.2">
      <c r="A99" s="279"/>
      <c r="B99" s="279"/>
      <c r="C99" s="279"/>
      <c r="D99" s="280"/>
      <c r="E99" s="280"/>
      <c r="F99" s="281"/>
      <c r="G99" s="280"/>
      <c r="H99" s="282"/>
      <c r="I99" s="280"/>
      <c r="J99" s="280"/>
      <c r="K99" s="280"/>
      <c r="L99" s="280"/>
      <c r="M99" s="290"/>
      <c r="N99" s="284"/>
    </row>
    <row r="100" spans="1:14" s="9" customFormat="1" x14ac:dyDescent="0.2">
      <c r="A100" s="279"/>
      <c r="B100" s="279"/>
      <c r="C100" s="279"/>
      <c r="D100" s="280"/>
      <c r="E100" s="280"/>
      <c r="F100" s="281"/>
      <c r="G100" s="280"/>
      <c r="H100" s="282"/>
      <c r="I100" s="280"/>
      <c r="J100" s="280"/>
      <c r="K100" s="280"/>
      <c r="L100" s="280"/>
      <c r="M100" s="290"/>
      <c r="N100" s="284"/>
    </row>
    <row r="101" spans="1:14" s="9" customFormat="1" x14ac:dyDescent="0.2">
      <c r="A101" s="279"/>
      <c r="B101" s="279"/>
      <c r="C101" s="279"/>
      <c r="D101" s="280"/>
      <c r="E101" s="280"/>
      <c r="F101" s="281"/>
      <c r="G101" s="280"/>
      <c r="H101" s="282"/>
      <c r="I101" s="280"/>
      <c r="J101" s="280"/>
      <c r="K101" s="280"/>
      <c r="L101" s="280"/>
      <c r="M101" s="290"/>
      <c r="N101" s="284"/>
    </row>
    <row r="102" spans="1:14" s="9" customFormat="1" x14ac:dyDescent="0.2">
      <c r="A102" s="279"/>
      <c r="B102" s="279"/>
      <c r="C102" s="279"/>
      <c r="D102" s="280"/>
      <c r="E102" s="280"/>
      <c r="F102" s="281"/>
      <c r="G102" s="280"/>
      <c r="H102" s="282"/>
      <c r="I102" s="280"/>
      <c r="J102" s="280"/>
      <c r="K102" s="280"/>
      <c r="L102" s="280"/>
      <c r="M102" s="290"/>
      <c r="N102" s="284"/>
    </row>
    <row r="103" spans="1:14" s="9" customFormat="1" x14ac:dyDescent="0.2">
      <c r="A103" s="279"/>
      <c r="B103" s="279"/>
      <c r="C103" s="279"/>
      <c r="D103" s="280"/>
      <c r="E103" s="280"/>
      <c r="F103" s="281"/>
      <c r="G103" s="280"/>
      <c r="H103" s="282"/>
      <c r="I103" s="280"/>
      <c r="J103" s="280"/>
      <c r="K103" s="280"/>
      <c r="L103" s="280"/>
      <c r="M103" s="290"/>
      <c r="N103" s="284"/>
    </row>
    <row r="104" spans="1:14" s="9" customFormat="1" x14ac:dyDescent="0.2">
      <c r="A104" s="279"/>
      <c r="B104" s="279"/>
      <c r="C104" s="279"/>
      <c r="D104" s="280"/>
      <c r="E104" s="280"/>
      <c r="F104" s="281"/>
      <c r="G104" s="280"/>
      <c r="H104" s="282"/>
      <c r="I104" s="280"/>
      <c r="J104" s="280"/>
      <c r="K104" s="280"/>
      <c r="L104" s="280"/>
      <c r="M104" s="290"/>
      <c r="N104" s="284"/>
    </row>
    <row r="105" spans="1:14" s="9" customFormat="1" x14ac:dyDescent="0.2">
      <c r="A105" s="279"/>
      <c r="B105" s="279"/>
      <c r="C105" s="279"/>
      <c r="D105" s="280"/>
      <c r="E105" s="280"/>
      <c r="F105" s="281"/>
      <c r="G105" s="280"/>
      <c r="H105" s="282"/>
      <c r="I105" s="280"/>
      <c r="J105" s="280"/>
      <c r="K105" s="280"/>
      <c r="L105" s="280"/>
      <c r="M105" s="290"/>
      <c r="N105" s="284"/>
    </row>
    <row r="106" spans="1:14" s="9" customFormat="1" x14ac:dyDescent="0.2">
      <c r="A106" s="279"/>
      <c r="B106" s="279"/>
      <c r="C106" s="279"/>
      <c r="D106" s="280"/>
      <c r="E106" s="280"/>
      <c r="F106" s="281"/>
      <c r="G106" s="280"/>
      <c r="H106" s="282"/>
      <c r="I106" s="280"/>
      <c r="J106" s="280"/>
      <c r="K106" s="280"/>
      <c r="L106" s="280"/>
      <c r="M106" s="290"/>
      <c r="N106" s="284"/>
    </row>
    <row r="107" spans="1:14" s="9" customFormat="1" x14ac:dyDescent="0.2">
      <c r="A107" s="279"/>
      <c r="B107" s="279"/>
      <c r="C107" s="279"/>
      <c r="D107" s="280"/>
      <c r="E107" s="280"/>
      <c r="F107" s="281"/>
      <c r="G107" s="280"/>
      <c r="H107" s="282"/>
      <c r="I107" s="280"/>
      <c r="J107" s="280"/>
      <c r="K107" s="280"/>
      <c r="L107" s="280"/>
      <c r="M107" s="290"/>
      <c r="N107" s="284"/>
    </row>
    <row r="108" spans="1:14" s="9" customFormat="1" x14ac:dyDescent="0.2">
      <c r="A108" s="279"/>
      <c r="B108" s="279"/>
      <c r="C108" s="279"/>
      <c r="D108" s="280"/>
      <c r="E108" s="280"/>
      <c r="F108" s="281"/>
      <c r="G108" s="280"/>
      <c r="H108" s="282"/>
      <c r="I108" s="280"/>
      <c r="J108" s="280"/>
      <c r="K108" s="280"/>
      <c r="L108" s="280"/>
      <c r="M108" s="290"/>
      <c r="N108" s="284"/>
    </row>
    <row r="109" spans="1:14" s="9" customFormat="1" x14ac:dyDescent="0.2">
      <c r="A109" s="279"/>
      <c r="B109" s="279"/>
      <c r="C109" s="279"/>
      <c r="D109" s="280"/>
      <c r="E109" s="280"/>
      <c r="F109" s="281"/>
      <c r="G109" s="280"/>
      <c r="H109" s="282"/>
      <c r="I109" s="280"/>
      <c r="J109" s="280"/>
      <c r="K109" s="280"/>
      <c r="L109" s="280"/>
      <c r="M109" s="290"/>
      <c r="N109" s="284"/>
    </row>
    <row r="110" spans="1:14" s="9" customFormat="1" x14ac:dyDescent="0.2">
      <c r="A110" s="279"/>
      <c r="B110" s="279"/>
      <c r="C110" s="279"/>
      <c r="D110" s="280"/>
      <c r="E110" s="280"/>
      <c r="F110" s="281"/>
      <c r="G110" s="280"/>
      <c r="H110" s="282"/>
      <c r="I110" s="280"/>
      <c r="J110" s="280"/>
      <c r="K110" s="280"/>
      <c r="L110" s="280"/>
      <c r="M110" s="290"/>
      <c r="N110" s="284"/>
    </row>
    <row r="111" spans="1:14" s="9" customFormat="1" x14ac:dyDescent="0.2">
      <c r="A111" s="279"/>
      <c r="B111" s="279"/>
      <c r="C111" s="279"/>
      <c r="D111" s="280"/>
      <c r="E111" s="280"/>
      <c r="F111" s="281"/>
      <c r="G111" s="280"/>
      <c r="H111" s="282"/>
      <c r="I111" s="280"/>
      <c r="J111" s="280"/>
      <c r="K111" s="280"/>
      <c r="L111" s="280"/>
      <c r="M111" s="290"/>
      <c r="N111" s="284"/>
    </row>
    <row r="112" spans="1:14" s="9" customFormat="1" x14ac:dyDescent="0.2">
      <c r="A112" s="279"/>
      <c r="B112" s="279"/>
      <c r="C112" s="279"/>
      <c r="D112" s="280"/>
      <c r="E112" s="280"/>
      <c r="F112" s="281"/>
      <c r="G112" s="280"/>
      <c r="H112" s="282"/>
      <c r="I112" s="280"/>
      <c r="J112" s="280"/>
      <c r="K112" s="280"/>
      <c r="L112" s="280"/>
      <c r="M112" s="290"/>
      <c r="N112" s="284"/>
    </row>
    <row r="113" spans="1:14" s="9" customFormat="1" x14ac:dyDescent="0.2">
      <c r="A113" s="279"/>
      <c r="B113" s="279"/>
      <c r="C113" s="279"/>
      <c r="D113" s="280"/>
      <c r="E113" s="280"/>
      <c r="F113" s="281"/>
      <c r="G113" s="280"/>
      <c r="H113" s="282"/>
      <c r="I113" s="280"/>
      <c r="J113" s="280"/>
      <c r="K113" s="280"/>
      <c r="L113" s="280"/>
      <c r="M113" s="290"/>
      <c r="N113" s="284"/>
    </row>
    <row r="114" spans="1:14" s="9" customFormat="1" x14ac:dyDescent="0.2">
      <c r="A114" s="279"/>
      <c r="B114" s="279"/>
      <c r="C114" s="279"/>
      <c r="D114" s="280"/>
      <c r="E114" s="280"/>
      <c r="F114" s="281"/>
      <c r="G114" s="280"/>
      <c r="H114" s="282"/>
      <c r="I114" s="280"/>
      <c r="J114" s="280"/>
      <c r="K114" s="280"/>
      <c r="L114" s="280"/>
      <c r="M114" s="290"/>
      <c r="N114" s="284"/>
    </row>
    <row r="115" spans="1:14" s="9" customFormat="1" x14ac:dyDescent="0.2">
      <c r="A115" s="279"/>
      <c r="B115" s="279"/>
      <c r="C115" s="279"/>
      <c r="D115" s="280"/>
      <c r="E115" s="280"/>
      <c r="F115" s="281"/>
      <c r="G115" s="280"/>
      <c r="H115" s="282"/>
      <c r="I115" s="280"/>
      <c r="J115" s="280"/>
      <c r="K115" s="280"/>
      <c r="L115" s="280"/>
      <c r="M115" s="290"/>
      <c r="N115" s="284"/>
    </row>
    <row r="116" spans="1:14" s="9" customFormat="1" x14ac:dyDescent="0.2">
      <c r="A116" s="279"/>
      <c r="B116" s="279"/>
      <c r="C116" s="279"/>
      <c r="D116" s="280"/>
      <c r="E116" s="280"/>
      <c r="F116" s="281"/>
      <c r="G116" s="280"/>
      <c r="H116" s="282"/>
      <c r="I116" s="280"/>
      <c r="J116" s="280"/>
      <c r="K116" s="280"/>
      <c r="L116" s="280"/>
      <c r="M116" s="290"/>
      <c r="N116" s="284"/>
    </row>
    <row r="117" spans="1:14" s="9" customFormat="1" x14ac:dyDescent="0.2">
      <c r="A117" s="279"/>
      <c r="B117" s="279"/>
      <c r="C117" s="279"/>
      <c r="D117" s="280"/>
      <c r="E117" s="280"/>
      <c r="F117" s="281"/>
      <c r="G117" s="280"/>
      <c r="H117" s="282"/>
      <c r="I117" s="280"/>
      <c r="J117" s="280"/>
      <c r="K117" s="280"/>
      <c r="L117" s="280"/>
      <c r="M117" s="290"/>
      <c r="N117" s="284"/>
    </row>
    <row r="118" spans="1:14" s="9" customFormat="1" x14ac:dyDescent="0.2">
      <c r="A118" s="279"/>
      <c r="B118" s="279"/>
      <c r="C118" s="279"/>
      <c r="D118" s="280"/>
      <c r="E118" s="280"/>
      <c r="F118" s="281"/>
      <c r="G118" s="280"/>
      <c r="H118" s="282"/>
      <c r="I118" s="280"/>
      <c r="J118" s="280"/>
      <c r="K118" s="280"/>
      <c r="L118" s="280"/>
      <c r="M118" s="290"/>
      <c r="N118" s="284"/>
    </row>
    <row r="119" spans="1:14" s="9" customFormat="1" x14ac:dyDescent="0.2">
      <c r="A119" s="279"/>
      <c r="B119" s="279"/>
      <c r="C119" s="279"/>
      <c r="D119" s="280"/>
      <c r="E119" s="280"/>
      <c r="F119" s="281"/>
      <c r="G119" s="280"/>
      <c r="H119" s="282"/>
      <c r="I119" s="280"/>
      <c r="J119" s="280"/>
      <c r="K119" s="280"/>
      <c r="L119" s="280"/>
      <c r="M119" s="290"/>
      <c r="N119" s="284"/>
    </row>
    <row r="120" spans="1:14" s="9" customFormat="1" x14ac:dyDescent="0.2">
      <c r="A120" s="279"/>
      <c r="B120" s="279"/>
      <c r="C120" s="279"/>
      <c r="D120" s="280"/>
      <c r="E120" s="280"/>
      <c r="F120" s="281"/>
      <c r="G120" s="280"/>
      <c r="H120" s="282"/>
      <c r="I120" s="280"/>
      <c r="J120" s="280"/>
      <c r="K120" s="280"/>
      <c r="L120" s="280"/>
      <c r="M120" s="290"/>
      <c r="N120" s="284"/>
    </row>
    <row r="121" spans="1:14" s="9" customFormat="1" x14ac:dyDescent="0.2">
      <c r="A121" s="279"/>
      <c r="B121" s="279"/>
      <c r="C121" s="279"/>
      <c r="D121" s="280"/>
      <c r="E121" s="280"/>
      <c r="F121" s="281"/>
      <c r="G121" s="280"/>
      <c r="H121" s="282"/>
      <c r="I121" s="280"/>
      <c r="J121" s="280"/>
      <c r="K121" s="280"/>
      <c r="L121" s="280"/>
      <c r="M121" s="290"/>
      <c r="N121" s="284"/>
    </row>
    <row r="122" spans="1:14" s="9" customFormat="1" x14ac:dyDescent="0.2">
      <c r="A122" s="279"/>
      <c r="B122" s="279"/>
      <c r="C122" s="279"/>
      <c r="D122" s="280"/>
      <c r="E122" s="280"/>
      <c r="F122" s="281"/>
      <c r="G122" s="280"/>
      <c r="H122" s="282"/>
      <c r="I122" s="280"/>
      <c r="J122" s="280"/>
      <c r="K122" s="280"/>
      <c r="L122" s="280"/>
      <c r="M122" s="290"/>
      <c r="N122" s="284"/>
    </row>
    <row r="123" spans="1:14" s="9" customFormat="1" x14ac:dyDescent="0.2">
      <c r="A123" s="279"/>
      <c r="B123" s="279"/>
      <c r="C123" s="279"/>
      <c r="D123" s="280"/>
      <c r="E123" s="280"/>
      <c r="F123" s="281"/>
      <c r="G123" s="280"/>
      <c r="H123" s="282"/>
      <c r="I123" s="280"/>
      <c r="J123" s="280"/>
      <c r="K123" s="280"/>
      <c r="L123" s="280"/>
      <c r="M123" s="290"/>
      <c r="N123" s="284"/>
    </row>
    <row r="124" spans="1:14" s="9" customFormat="1" x14ac:dyDescent="0.2">
      <c r="A124" s="279"/>
      <c r="B124" s="279"/>
      <c r="C124" s="279"/>
      <c r="D124" s="280"/>
      <c r="E124" s="280"/>
      <c r="F124" s="281"/>
      <c r="G124" s="280"/>
      <c r="H124" s="282"/>
      <c r="I124" s="280"/>
      <c r="J124" s="280"/>
      <c r="K124" s="280"/>
      <c r="L124" s="280"/>
      <c r="M124" s="290"/>
      <c r="N124" s="284"/>
    </row>
    <row r="125" spans="1:14" s="9" customFormat="1" x14ac:dyDescent="0.2">
      <c r="A125" s="279"/>
      <c r="B125" s="279"/>
      <c r="C125" s="279"/>
      <c r="D125" s="280"/>
      <c r="E125" s="280"/>
      <c r="F125" s="281"/>
      <c r="G125" s="280"/>
      <c r="H125" s="282"/>
      <c r="I125" s="280"/>
      <c r="J125" s="280"/>
      <c r="K125" s="280"/>
      <c r="L125" s="280"/>
      <c r="M125" s="290"/>
      <c r="N125" s="284"/>
    </row>
    <row r="126" spans="1:14" s="9" customFormat="1" x14ac:dyDescent="0.2">
      <c r="A126" s="279"/>
      <c r="B126" s="279"/>
      <c r="C126" s="279"/>
      <c r="D126" s="280"/>
      <c r="E126" s="280"/>
      <c r="F126" s="281"/>
      <c r="G126" s="280"/>
      <c r="H126" s="282"/>
      <c r="I126" s="280"/>
      <c r="J126" s="280"/>
      <c r="K126" s="280"/>
      <c r="L126" s="280"/>
      <c r="M126" s="290"/>
      <c r="N126" s="284"/>
    </row>
    <row r="127" spans="1:14" s="9" customFormat="1" x14ac:dyDescent="0.2">
      <c r="A127" s="279"/>
      <c r="B127" s="279"/>
      <c r="C127" s="279"/>
      <c r="D127" s="280"/>
      <c r="E127" s="280"/>
      <c r="F127" s="281"/>
      <c r="G127" s="280"/>
      <c r="H127" s="282"/>
      <c r="I127" s="280"/>
      <c r="J127" s="280"/>
      <c r="K127" s="280"/>
      <c r="L127" s="280"/>
      <c r="M127" s="290"/>
      <c r="N127" s="284"/>
    </row>
    <row r="128" spans="1:14" s="9" customFormat="1" x14ac:dyDescent="0.2">
      <c r="A128" s="279"/>
      <c r="B128" s="279"/>
      <c r="C128" s="279"/>
      <c r="D128" s="280"/>
      <c r="E128" s="280"/>
      <c r="F128" s="281"/>
      <c r="G128" s="280"/>
      <c r="H128" s="282"/>
      <c r="I128" s="280"/>
      <c r="J128" s="280"/>
      <c r="K128" s="280"/>
      <c r="L128" s="280"/>
      <c r="M128" s="290"/>
      <c r="N128" s="284"/>
    </row>
    <row r="129" spans="1:14" s="9" customFormat="1" x14ac:dyDescent="0.2">
      <c r="A129" s="279"/>
      <c r="B129" s="279"/>
      <c r="C129" s="279"/>
      <c r="D129" s="280"/>
      <c r="E129" s="280"/>
      <c r="F129" s="281"/>
      <c r="G129" s="280"/>
      <c r="H129" s="282"/>
      <c r="I129" s="280"/>
      <c r="J129" s="280"/>
      <c r="K129" s="280"/>
      <c r="L129" s="280"/>
      <c r="M129" s="290"/>
      <c r="N129" s="284"/>
    </row>
    <row r="130" spans="1:14" s="9" customFormat="1" x14ac:dyDescent="0.2">
      <c r="A130" s="279"/>
      <c r="B130" s="279"/>
      <c r="C130" s="279"/>
      <c r="D130" s="280"/>
      <c r="E130" s="280"/>
      <c r="F130" s="281"/>
      <c r="G130" s="280"/>
      <c r="H130" s="282"/>
      <c r="I130" s="280"/>
      <c r="J130" s="280"/>
      <c r="K130" s="280"/>
      <c r="L130" s="280"/>
      <c r="M130" s="290"/>
      <c r="N130" s="284"/>
    </row>
    <row r="131" spans="1:14" s="9" customFormat="1" x14ac:dyDescent="0.2">
      <c r="A131" s="279"/>
      <c r="B131" s="279"/>
      <c r="C131" s="279"/>
      <c r="D131" s="280"/>
      <c r="E131" s="280"/>
      <c r="F131" s="281"/>
      <c r="G131" s="280"/>
      <c r="H131" s="282"/>
      <c r="I131" s="280"/>
      <c r="J131" s="280"/>
      <c r="K131" s="280"/>
      <c r="L131" s="280"/>
      <c r="M131" s="290"/>
      <c r="N131" s="284"/>
    </row>
    <row r="132" spans="1:14" s="9" customFormat="1" x14ac:dyDescent="0.2">
      <c r="A132" s="279"/>
      <c r="B132" s="279"/>
      <c r="C132" s="279"/>
      <c r="D132" s="280"/>
      <c r="E132" s="280"/>
      <c r="F132" s="281"/>
      <c r="G132" s="280"/>
      <c r="H132" s="282"/>
      <c r="I132" s="280"/>
      <c r="J132" s="280"/>
      <c r="K132" s="280"/>
      <c r="L132" s="280"/>
      <c r="M132" s="290"/>
      <c r="N132" s="284"/>
    </row>
    <row r="133" spans="1:14" s="9" customFormat="1" x14ac:dyDescent="0.2">
      <c r="A133" s="279"/>
      <c r="B133" s="279"/>
      <c r="C133" s="279"/>
      <c r="D133" s="280"/>
      <c r="E133" s="280"/>
      <c r="F133" s="281"/>
      <c r="G133" s="280"/>
      <c r="H133" s="282"/>
      <c r="I133" s="280"/>
      <c r="J133" s="280"/>
      <c r="K133" s="280"/>
      <c r="L133" s="280"/>
      <c r="M133" s="290"/>
      <c r="N133" s="284"/>
    </row>
    <row r="134" spans="1:14" s="9" customFormat="1" x14ac:dyDescent="0.2">
      <c r="A134" s="279"/>
      <c r="B134" s="279"/>
      <c r="C134" s="279"/>
      <c r="D134" s="280"/>
      <c r="E134" s="280"/>
      <c r="F134" s="281"/>
      <c r="G134" s="280"/>
      <c r="H134" s="282"/>
      <c r="I134" s="280"/>
      <c r="J134" s="280"/>
      <c r="K134" s="280"/>
      <c r="L134" s="280"/>
      <c r="M134" s="290"/>
      <c r="N134" s="284"/>
    </row>
    <row r="135" spans="1:14" s="9" customFormat="1" x14ac:dyDescent="0.2">
      <c r="A135" s="279"/>
      <c r="B135" s="279"/>
      <c r="C135" s="279"/>
      <c r="D135" s="280"/>
      <c r="E135" s="280"/>
      <c r="F135" s="281"/>
      <c r="G135" s="280"/>
      <c r="H135" s="282"/>
      <c r="I135" s="280"/>
      <c r="J135" s="280"/>
      <c r="K135" s="280"/>
      <c r="L135" s="280"/>
      <c r="M135" s="290"/>
      <c r="N135" s="284"/>
    </row>
    <row r="136" spans="1:14" s="9" customFormat="1" x14ac:dyDescent="0.2">
      <c r="A136" s="279"/>
      <c r="B136" s="279"/>
      <c r="C136" s="279"/>
      <c r="D136" s="280"/>
      <c r="E136" s="280"/>
      <c r="F136" s="281"/>
      <c r="G136" s="280"/>
      <c r="H136" s="282"/>
      <c r="I136" s="280"/>
      <c r="J136" s="280"/>
      <c r="K136" s="280"/>
      <c r="L136" s="280"/>
      <c r="M136" s="290"/>
      <c r="N136" s="284"/>
    </row>
    <row r="137" spans="1:14" s="9" customFormat="1" x14ac:dyDescent="0.2">
      <c r="A137" s="279"/>
      <c r="B137" s="279"/>
      <c r="C137" s="279"/>
      <c r="D137" s="280"/>
      <c r="E137" s="280"/>
      <c r="F137" s="281"/>
      <c r="G137" s="280"/>
      <c r="H137" s="282"/>
      <c r="I137" s="280"/>
      <c r="J137" s="280"/>
      <c r="K137" s="280"/>
      <c r="L137" s="280"/>
      <c r="M137" s="290"/>
      <c r="N137" s="284"/>
    </row>
    <row r="138" spans="1:14" s="9" customFormat="1" x14ac:dyDescent="0.2">
      <c r="A138" s="279"/>
      <c r="B138" s="279"/>
      <c r="C138" s="279"/>
      <c r="D138" s="280"/>
      <c r="E138" s="280"/>
      <c r="F138" s="281"/>
      <c r="G138" s="280"/>
      <c r="H138" s="282"/>
      <c r="I138" s="280"/>
      <c r="J138" s="280"/>
      <c r="K138" s="280"/>
      <c r="L138" s="280"/>
      <c r="M138" s="290"/>
      <c r="N138" s="284"/>
    </row>
    <row r="139" spans="1:14" s="9" customFormat="1" x14ac:dyDescent="0.2">
      <c r="A139" s="279"/>
      <c r="B139" s="279"/>
      <c r="C139" s="279"/>
      <c r="D139" s="280"/>
      <c r="E139" s="280"/>
      <c r="F139" s="281"/>
      <c r="G139" s="280"/>
      <c r="H139" s="282"/>
      <c r="I139" s="280"/>
      <c r="J139" s="280"/>
      <c r="K139" s="280"/>
      <c r="L139" s="280"/>
      <c r="M139" s="290"/>
      <c r="N139" s="284"/>
    </row>
    <row r="140" spans="1:14" s="9" customFormat="1" x14ac:dyDescent="0.2">
      <c r="A140" s="279"/>
      <c r="B140" s="279"/>
      <c r="C140" s="279"/>
      <c r="D140" s="280"/>
      <c r="E140" s="280"/>
      <c r="F140" s="281"/>
      <c r="G140" s="280"/>
      <c r="H140" s="282"/>
      <c r="I140" s="280"/>
      <c r="J140" s="280"/>
      <c r="K140" s="280"/>
      <c r="L140" s="280"/>
      <c r="M140" s="290"/>
      <c r="N140" s="284"/>
    </row>
    <row r="141" spans="1:14" s="9" customFormat="1" x14ac:dyDescent="0.2">
      <c r="A141" s="279"/>
      <c r="B141" s="279"/>
      <c r="C141" s="279"/>
      <c r="D141" s="280"/>
      <c r="E141" s="280"/>
      <c r="F141" s="281"/>
      <c r="G141" s="280"/>
      <c r="H141" s="282"/>
      <c r="I141" s="280"/>
      <c r="J141" s="280"/>
      <c r="K141" s="280"/>
      <c r="L141" s="280"/>
      <c r="M141" s="290"/>
      <c r="N141" s="284"/>
    </row>
    <row r="142" spans="1:14" s="9" customFormat="1" x14ac:dyDescent="0.2">
      <c r="A142" s="279"/>
      <c r="B142" s="279"/>
      <c r="C142" s="279"/>
      <c r="D142" s="280"/>
      <c r="E142" s="280"/>
      <c r="F142" s="281"/>
      <c r="G142" s="280"/>
      <c r="H142" s="282"/>
      <c r="I142" s="280"/>
      <c r="J142" s="280"/>
      <c r="K142" s="280"/>
      <c r="L142" s="280"/>
      <c r="M142" s="290"/>
      <c r="N142" s="284"/>
    </row>
    <row r="143" spans="1:14" s="9" customFormat="1" x14ac:dyDescent="0.2">
      <c r="A143" s="279"/>
      <c r="B143" s="279"/>
      <c r="C143" s="279"/>
      <c r="D143" s="280"/>
      <c r="E143" s="280"/>
      <c r="F143" s="281"/>
      <c r="G143" s="280"/>
      <c r="H143" s="282"/>
      <c r="I143" s="280"/>
      <c r="J143" s="280"/>
      <c r="K143" s="280"/>
      <c r="L143" s="280"/>
      <c r="M143" s="290"/>
      <c r="N143" s="284"/>
    </row>
    <row r="144" spans="1:14" s="9" customFormat="1" x14ac:dyDescent="0.2">
      <c r="A144" s="279"/>
      <c r="B144" s="279"/>
      <c r="C144" s="279"/>
      <c r="D144" s="280"/>
      <c r="E144" s="280"/>
      <c r="F144" s="281"/>
      <c r="G144" s="280"/>
      <c r="H144" s="282"/>
      <c r="I144" s="280"/>
      <c r="J144" s="280"/>
      <c r="K144" s="280"/>
      <c r="L144" s="280"/>
      <c r="M144" s="290"/>
      <c r="N144" s="284"/>
    </row>
    <row r="145" spans="1:14" s="9" customFormat="1" x14ac:dyDescent="0.2">
      <c r="A145" s="279"/>
      <c r="B145" s="279"/>
      <c r="C145" s="279"/>
      <c r="D145" s="280"/>
      <c r="E145" s="280"/>
      <c r="F145" s="281"/>
      <c r="G145" s="280"/>
      <c r="H145" s="282"/>
      <c r="I145" s="280"/>
      <c r="J145" s="280"/>
      <c r="K145" s="280"/>
      <c r="L145" s="280"/>
      <c r="M145" s="290"/>
      <c r="N145" s="284"/>
    </row>
    <row r="146" spans="1:14" s="9" customFormat="1" x14ac:dyDescent="0.2">
      <c r="A146" s="279"/>
      <c r="B146" s="279"/>
      <c r="C146" s="279"/>
      <c r="D146" s="280"/>
      <c r="E146" s="280"/>
      <c r="F146" s="281"/>
      <c r="G146" s="280"/>
      <c r="H146" s="282"/>
      <c r="I146" s="280"/>
      <c r="J146" s="280"/>
      <c r="K146" s="280"/>
      <c r="L146" s="280"/>
      <c r="M146" s="290"/>
      <c r="N146" s="284"/>
    </row>
    <row r="147" spans="1:14" s="9" customFormat="1" x14ac:dyDescent="0.2">
      <c r="A147" s="279"/>
      <c r="B147" s="279"/>
      <c r="C147" s="279"/>
      <c r="D147" s="280"/>
      <c r="E147" s="280"/>
      <c r="F147" s="281"/>
      <c r="G147" s="280"/>
      <c r="H147" s="282"/>
      <c r="I147" s="280"/>
      <c r="J147" s="280"/>
      <c r="K147" s="280"/>
      <c r="L147" s="280"/>
      <c r="M147" s="290"/>
      <c r="N147" s="284"/>
    </row>
    <row r="148" spans="1:14" s="9" customFormat="1" x14ac:dyDescent="0.2">
      <c r="A148" s="279"/>
      <c r="B148" s="279"/>
      <c r="C148" s="279"/>
      <c r="D148" s="280"/>
      <c r="E148" s="280"/>
      <c r="F148" s="281"/>
      <c r="G148" s="280"/>
      <c r="H148" s="282"/>
      <c r="I148" s="280"/>
      <c r="J148" s="280"/>
      <c r="K148" s="280"/>
      <c r="L148" s="280"/>
      <c r="M148" s="290"/>
      <c r="N148" s="284"/>
    </row>
    <row r="149" spans="1:14" s="9" customFormat="1" x14ac:dyDescent="0.2">
      <c r="A149" s="279"/>
      <c r="B149" s="279"/>
      <c r="C149" s="279"/>
      <c r="D149" s="280"/>
      <c r="E149" s="280"/>
      <c r="F149" s="281"/>
      <c r="G149" s="280"/>
      <c r="H149" s="282"/>
      <c r="I149" s="280"/>
      <c r="J149" s="280"/>
      <c r="K149" s="280"/>
      <c r="L149" s="280"/>
      <c r="M149" s="290"/>
      <c r="N149" s="284"/>
    </row>
    <row r="150" spans="1:14" s="9" customFormat="1" x14ac:dyDescent="0.2">
      <c r="A150" s="279"/>
      <c r="B150" s="279"/>
      <c r="C150" s="279"/>
      <c r="D150" s="280"/>
      <c r="E150" s="280"/>
      <c r="F150" s="281"/>
      <c r="G150" s="280"/>
      <c r="H150" s="282"/>
      <c r="I150" s="280"/>
      <c r="J150" s="280"/>
      <c r="K150" s="280"/>
      <c r="L150" s="280"/>
      <c r="M150" s="290"/>
      <c r="N150" s="284"/>
    </row>
    <row r="151" spans="1:14" s="9" customFormat="1" x14ac:dyDescent="0.2">
      <c r="A151" s="279"/>
      <c r="B151" s="279"/>
      <c r="C151" s="279"/>
      <c r="D151" s="280"/>
      <c r="E151" s="280"/>
      <c r="F151" s="281"/>
      <c r="G151" s="280"/>
      <c r="H151" s="282"/>
      <c r="I151" s="280"/>
      <c r="J151" s="280"/>
      <c r="K151" s="280"/>
      <c r="L151" s="280"/>
      <c r="M151" s="290"/>
      <c r="N151" s="284"/>
    </row>
    <row r="152" spans="1:14" s="9" customFormat="1" x14ac:dyDescent="0.2">
      <c r="A152" s="279"/>
      <c r="B152" s="279"/>
      <c r="C152" s="279"/>
      <c r="D152" s="280"/>
      <c r="E152" s="280"/>
      <c r="F152" s="281"/>
      <c r="G152" s="280"/>
      <c r="H152" s="282"/>
      <c r="I152" s="280"/>
      <c r="J152" s="280"/>
      <c r="K152" s="280"/>
      <c r="L152" s="280"/>
      <c r="M152" s="290"/>
      <c r="N152" s="284"/>
    </row>
    <row r="153" spans="1:14" s="9" customFormat="1" x14ac:dyDescent="0.2">
      <c r="A153" s="279"/>
      <c r="B153" s="279"/>
      <c r="C153" s="279"/>
      <c r="D153" s="280"/>
      <c r="E153" s="280"/>
      <c r="F153" s="281"/>
      <c r="G153" s="280"/>
      <c r="H153" s="282"/>
      <c r="I153" s="280"/>
      <c r="J153" s="280"/>
      <c r="K153" s="280"/>
      <c r="L153" s="280"/>
      <c r="M153" s="290"/>
      <c r="N153" s="284"/>
    </row>
    <row r="154" spans="1:14" s="9" customFormat="1" x14ac:dyDescent="0.2">
      <c r="A154" s="279"/>
      <c r="B154" s="279"/>
      <c r="C154" s="279"/>
      <c r="D154" s="280"/>
      <c r="E154" s="280"/>
      <c r="F154" s="281"/>
      <c r="G154" s="280"/>
      <c r="H154" s="282"/>
      <c r="I154" s="280"/>
      <c r="J154" s="280"/>
      <c r="K154" s="280"/>
      <c r="L154" s="280"/>
      <c r="M154" s="290"/>
      <c r="N154" s="284"/>
    </row>
    <row r="155" spans="1:14" s="9" customFormat="1" x14ac:dyDescent="0.2">
      <c r="A155" s="279"/>
      <c r="B155" s="279"/>
      <c r="C155" s="279"/>
      <c r="D155" s="280"/>
      <c r="E155" s="280"/>
      <c r="F155" s="281"/>
      <c r="G155" s="280"/>
      <c r="H155" s="282"/>
      <c r="I155" s="280"/>
      <c r="J155" s="280"/>
      <c r="K155" s="280"/>
      <c r="L155" s="280"/>
      <c r="M155" s="290"/>
      <c r="N155" s="284"/>
    </row>
    <row r="156" spans="1:14" s="9" customFormat="1" x14ac:dyDescent="0.2">
      <c r="A156" s="279"/>
      <c r="B156" s="279"/>
      <c r="C156" s="279"/>
      <c r="D156" s="280"/>
      <c r="E156" s="280"/>
      <c r="F156" s="281"/>
      <c r="G156" s="280"/>
      <c r="H156" s="282"/>
      <c r="I156" s="280"/>
      <c r="J156" s="280"/>
      <c r="K156" s="280"/>
      <c r="L156" s="280"/>
      <c r="M156" s="290"/>
      <c r="N156" s="284"/>
    </row>
    <row r="157" spans="1:14" s="9" customFormat="1" x14ac:dyDescent="0.2">
      <c r="A157" s="279"/>
      <c r="B157" s="279"/>
      <c r="C157" s="279"/>
      <c r="D157" s="280"/>
      <c r="E157" s="280"/>
      <c r="F157" s="281"/>
      <c r="G157" s="280"/>
      <c r="H157" s="282"/>
      <c r="I157" s="280"/>
      <c r="J157" s="280"/>
      <c r="K157" s="280"/>
      <c r="L157" s="280"/>
      <c r="M157" s="290"/>
      <c r="N157" s="284"/>
    </row>
    <row r="158" spans="1:14" s="9" customFormat="1" x14ac:dyDescent="0.2">
      <c r="A158" s="279"/>
      <c r="B158" s="279"/>
      <c r="C158" s="279"/>
      <c r="D158" s="280"/>
      <c r="E158" s="280"/>
      <c r="F158" s="281"/>
      <c r="G158" s="280"/>
      <c r="H158" s="282"/>
      <c r="I158" s="280"/>
      <c r="J158" s="280"/>
      <c r="K158" s="280"/>
      <c r="L158" s="280"/>
      <c r="M158" s="290"/>
      <c r="N158" s="284"/>
    </row>
    <row r="159" spans="1:14" s="9" customFormat="1" x14ac:dyDescent="0.2">
      <c r="A159" s="279"/>
      <c r="B159" s="279"/>
      <c r="C159" s="279"/>
      <c r="D159" s="280"/>
      <c r="E159" s="280"/>
      <c r="F159" s="281"/>
      <c r="G159" s="280"/>
      <c r="H159" s="282"/>
      <c r="I159" s="280"/>
      <c r="J159" s="280"/>
      <c r="K159" s="280"/>
      <c r="L159" s="280"/>
      <c r="M159" s="290"/>
      <c r="N159" s="284"/>
    </row>
    <row r="160" spans="1:14" s="9" customFormat="1" x14ac:dyDescent="0.2">
      <c r="A160" s="279"/>
      <c r="B160" s="279"/>
      <c r="C160" s="279"/>
      <c r="D160" s="280"/>
      <c r="E160" s="280"/>
      <c r="F160" s="281"/>
      <c r="G160" s="280"/>
      <c r="H160" s="282"/>
      <c r="I160" s="280"/>
      <c r="J160" s="280"/>
      <c r="K160" s="280"/>
      <c r="L160" s="280"/>
      <c r="M160" s="290"/>
      <c r="N160" s="284"/>
    </row>
    <row r="161" spans="1:14" s="9" customFormat="1" x14ac:dyDescent="0.2">
      <c r="A161" s="279"/>
      <c r="B161" s="279"/>
      <c r="C161" s="279"/>
      <c r="D161" s="280"/>
      <c r="E161" s="280"/>
      <c r="F161" s="281"/>
      <c r="G161" s="280"/>
      <c r="H161" s="282"/>
      <c r="I161" s="280"/>
      <c r="J161" s="280"/>
      <c r="K161" s="280"/>
      <c r="L161" s="280"/>
      <c r="M161" s="290"/>
      <c r="N161" s="284"/>
    </row>
    <row r="162" spans="1:14" s="9" customFormat="1" x14ac:dyDescent="0.2">
      <c r="A162" s="279"/>
      <c r="B162" s="279"/>
      <c r="C162" s="279"/>
      <c r="D162" s="280"/>
      <c r="E162" s="280"/>
      <c r="F162" s="281"/>
      <c r="G162" s="280"/>
      <c r="H162" s="282"/>
      <c r="I162" s="280"/>
      <c r="J162" s="280"/>
      <c r="K162" s="280"/>
      <c r="L162" s="280"/>
      <c r="M162" s="290"/>
      <c r="N162" s="284"/>
    </row>
    <row r="163" spans="1:14" s="9" customFormat="1" x14ac:dyDescent="0.2">
      <c r="A163" s="279"/>
      <c r="B163" s="279"/>
      <c r="C163" s="279"/>
      <c r="D163" s="280"/>
      <c r="E163" s="280"/>
      <c r="F163" s="281"/>
      <c r="G163" s="280"/>
      <c r="H163" s="282"/>
      <c r="I163" s="280"/>
      <c r="J163" s="280"/>
      <c r="K163" s="280"/>
      <c r="L163" s="280"/>
      <c r="M163" s="290"/>
      <c r="N163" s="284"/>
    </row>
    <row r="164" spans="1:14" s="9" customFormat="1" x14ac:dyDescent="0.2">
      <c r="A164" s="279"/>
      <c r="B164" s="279"/>
      <c r="C164" s="279"/>
      <c r="D164" s="280"/>
      <c r="E164" s="280"/>
      <c r="F164" s="281"/>
      <c r="G164" s="280"/>
      <c r="H164" s="282"/>
      <c r="I164" s="280"/>
      <c r="J164" s="280"/>
      <c r="K164" s="280"/>
      <c r="L164" s="280"/>
      <c r="M164" s="290"/>
      <c r="N164" s="284"/>
    </row>
    <row r="165" spans="1:14" s="9" customFormat="1" x14ac:dyDescent="0.2">
      <c r="A165" s="279"/>
      <c r="B165" s="279"/>
      <c r="C165" s="279"/>
      <c r="D165" s="280"/>
      <c r="E165" s="280"/>
      <c r="F165" s="281"/>
      <c r="G165" s="280"/>
      <c r="H165" s="282"/>
      <c r="I165" s="280"/>
      <c r="J165" s="280"/>
      <c r="K165" s="280"/>
      <c r="L165" s="280"/>
      <c r="M165" s="290"/>
      <c r="N165" s="284"/>
    </row>
    <row r="166" spans="1:14" s="9" customFormat="1" x14ac:dyDescent="0.2">
      <c r="A166" s="279"/>
      <c r="B166" s="279"/>
      <c r="C166" s="279"/>
      <c r="D166" s="280"/>
      <c r="E166" s="280"/>
      <c r="F166" s="281"/>
      <c r="G166" s="280"/>
      <c r="H166" s="282"/>
      <c r="I166" s="280"/>
      <c r="J166" s="280"/>
      <c r="K166" s="280"/>
      <c r="L166" s="280"/>
      <c r="M166" s="290"/>
      <c r="N166" s="284"/>
    </row>
    <row r="167" spans="1:14" s="9" customFormat="1" x14ac:dyDescent="0.2">
      <c r="A167" s="279"/>
      <c r="B167" s="279"/>
      <c r="C167" s="279"/>
      <c r="D167" s="280"/>
      <c r="E167" s="280"/>
      <c r="F167" s="281"/>
      <c r="G167" s="280"/>
      <c r="H167" s="282"/>
      <c r="I167" s="280"/>
      <c r="J167" s="280"/>
      <c r="K167" s="280"/>
      <c r="L167" s="280"/>
      <c r="M167" s="290"/>
      <c r="N167" s="284"/>
    </row>
    <row r="168" spans="1:14" s="9" customFormat="1" x14ac:dyDescent="0.2">
      <c r="A168" s="279"/>
      <c r="B168" s="279"/>
      <c r="C168" s="279"/>
      <c r="D168" s="280"/>
      <c r="E168" s="280"/>
      <c r="F168" s="281"/>
      <c r="G168" s="280"/>
      <c r="H168" s="282"/>
      <c r="I168" s="280"/>
      <c r="J168" s="280"/>
      <c r="K168" s="280"/>
      <c r="L168" s="280"/>
      <c r="M168" s="290"/>
      <c r="N168" s="284"/>
    </row>
    <row r="169" spans="1:14" s="9" customFormat="1" x14ac:dyDescent="0.2">
      <c r="A169" s="279"/>
      <c r="B169" s="279"/>
      <c r="C169" s="279"/>
      <c r="D169" s="280"/>
      <c r="E169" s="280"/>
      <c r="F169" s="281"/>
      <c r="G169" s="280"/>
      <c r="H169" s="282"/>
      <c r="I169" s="280"/>
      <c r="J169" s="280"/>
      <c r="K169" s="280"/>
      <c r="L169" s="280"/>
      <c r="M169" s="290"/>
      <c r="N169" s="284"/>
    </row>
    <row r="170" spans="1:14" s="9" customFormat="1" x14ac:dyDescent="0.2">
      <c r="A170" s="279"/>
      <c r="B170" s="279"/>
      <c r="C170" s="279"/>
      <c r="D170" s="280"/>
      <c r="E170" s="280"/>
      <c r="F170" s="281"/>
      <c r="G170" s="280"/>
      <c r="H170" s="282"/>
      <c r="I170" s="280"/>
      <c r="J170" s="280"/>
      <c r="K170" s="280"/>
      <c r="L170" s="280"/>
      <c r="M170" s="290"/>
      <c r="N170" s="284"/>
    </row>
    <row r="171" spans="1:14" s="9" customFormat="1" x14ac:dyDescent="0.2">
      <c r="A171" s="279"/>
      <c r="B171" s="279"/>
      <c r="C171" s="279"/>
      <c r="D171" s="280"/>
      <c r="E171" s="280"/>
      <c r="F171" s="281"/>
      <c r="G171" s="280"/>
      <c r="H171" s="282"/>
      <c r="I171" s="280"/>
      <c r="J171" s="280"/>
      <c r="K171" s="280"/>
      <c r="L171" s="280"/>
      <c r="M171" s="290"/>
      <c r="N171" s="284"/>
    </row>
    <row r="172" spans="1:14" s="9" customFormat="1" x14ac:dyDescent="0.2">
      <c r="A172" s="279"/>
      <c r="B172" s="279"/>
      <c r="C172" s="279"/>
      <c r="D172" s="280"/>
      <c r="E172" s="280"/>
      <c r="F172" s="281"/>
      <c r="G172" s="280"/>
      <c r="H172" s="282"/>
      <c r="I172" s="280"/>
      <c r="J172" s="280"/>
      <c r="K172" s="280"/>
      <c r="L172" s="280"/>
      <c r="M172" s="290"/>
      <c r="N172" s="284"/>
    </row>
    <row r="173" spans="1:14" s="9" customFormat="1" x14ac:dyDescent="0.2">
      <c r="A173" s="279"/>
      <c r="B173" s="279"/>
      <c r="C173" s="279"/>
      <c r="D173" s="280"/>
      <c r="E173" s="280"/>
      <c r="F173" s="281"/>
      <c r="G173" s="280"/>
      <c r="H173" s="282"/>
      <c r="I173" s="280"/>
      <c r="J173" s="280"/>
      <c r="K173" s="280"/>
      <c r="L173" s="280"/>
      <c r="M173" s="290"/>
      <c r="N173" s="284"/>
    </row>
    <row r="174" spans="1:14" s="9" customFormat="1" x14ac:dyDescent="0.2">
      <c r="A174" s="279"/>
      <c r="B174" s="279"/>
      <c r="C174" s="279"/>
      <c r="D174" s="280"/>
      <c r="E174" s="280"/>
      <c r="F174" s="281"/>
      <c r="G174" s="280"/>
      <c r="H174" s="282"/>
      <c r="I174" s="280"/>
      <c r="J174" s="280"/>
      <c r="K174" s="280"/>
      <c r="L174" s="280"/>
      <c r="M174" s="290"/>
      <c r="N174" s="284"/>
    </row>
    <row r="175" spans="1:14" s="9" customFormat="1" x14ac:dyDescent="0.2">
      <c r="A175" s="279"/>
      <c r="B175" s="279"/>
      <c r="C175" s="279"/>
      <c r="D175" s="280"/>
      <c r="E175" s="280"/>
      <c r="F175" s="281"/>
      <c r="G175" s="280"/>
      <c r="H175" s="282"/>
      <c r="I175" s="280"/>
      <c r="J175" s="280"/>
      <c r="K175" s="280"/>
      <c r="L175" s="280"/>
      <c r="M175" s="290"/>
      <c r="N175" s="284"/>
    </row>
    <row r="176" spans="1:14" s="9" customFormat="1" x14ac:dyDescent="0.2">
      <c r="A176" s="279"/>
      <c r="B176" s="279"/>
      <c r="C176" s="279"/>
      <c r="D176" s="280"/>
      <c r="E176" s="280"/>
      <c r="F176" s="281"/>
      <c r="G176" s="280"/>
      <c r="H176" s="282"/>
      <c r="I176" s="280"/>
      <c r="J176" s="280"/>
      <c r="K176" s="280"/>
      <c r="L176" s="280"/>
      <c r="M176" s="290"/>
      <c r="N176" s="284"/>
    </row>
    <row r="177" spans="1:14" s="9" customFormat="1" x14ac:dyDescent="0.2">
      <c r="A177" s="279"/>
      <c r="B177" s="279"/>
      <c r="C177" s="279"/>
      <c r="D177" s="280"/>
      <c r="E177" s="280"/>
      <c r="F177" s="281"/>
      <c r="G177" s="280"/>
      <c r="H177" s="282"/>
      <c r="I177" s="280"/>
      <c r="J177" s="280"/>
      <c r="K177" s="280"/>
      <c r="L177" s="280"/>
      <c r="M177" s="290"/>
      <c r="N177" s="284"/>
    </row>
    <row r="178" spans="1:14" s="9" customFormat="1" x14ac:dyDescent="0.2">
      <c r="A178" s="279"/>
      <c r="B178" s="279"/>
      <c r="C178" s="279"/>
      <c r="D178" s="280"/>
      <c r="E178" s="280"/>
      <c r="F178" s="281"/>
      <c r="G178" s="280"/>
      <c r="H178" s="282"/>
      <c r="I178" s="280"/>
      <c r="J178" s="280"/>
      <c r="K178" s="280"/>
      <c r="L178" s="280"/>
      <c r="M178" s="290"/>
      <c r="N178" s="284"/>
    </row>
    <row r="179" spans="1:14" s="9" customFormat="1" x14ac:dyDescent="0.2">
      <c r="A179" s="279"/>
      <c r="B179" s="279"/>
      <c r="C179" s="279"/>
      <c r="D179" s="280"/>
      <c r="E179" s="280"/>
      <c r="F179" s="281"/>
      <c r="G179" s="280"/>
      <c r="H179" s="282"/>
      <c r="I179" s="280"/>
      <c r="J179" s="280"/>
      <c r="K179" s="280"/>
      <c r="L179" s="280"/>
      <c r="M179" s="290"/>
      <c r="N179" s="284"/>
    </row>
    <row r="180" spans="1:14" s="9" customFormat="1" x14ac:dyDescent="0.2">
      <c r="A180" s="279"/>
      <c r="B180" s="279"/>
      <c r="C180" s="279"/>
      <c r="D180" s="280"/>
      <c r="E180" s="280"/>
      <c r="F180" s="281"/>
      <c r="G180" s="280"/>
      <c r="H180" s="282"/>
      <c r="I180" s="280"/>
      <c r="J180" s="280"/>
      <c r="K180" s="280"/>
      <c r="L180" s="280"/>
      <c r="M180" s="290"/>
      <c r="N180" s="284"/>
    </row>
    <row r="181" spans="1:14" s="9" customFormat="1" x14ac:dyDescent="0.2">
      <c r="A181" s="279"/>
      <c r="B181" s="279"/>
      <c r="C181" s="279"/>
      <c r="D181" s="280"/>
      <c r="E181" s="280"/>
      <c r="F181" s="281"/>
      <c r="G181" s="280"/>
      <c r="H181" s="282"/>
      <c r="I181" s="280"/>
      <c r="J181" s="280"/>
      <c r="K181" s="280"/>
      <c r="L181" s="280"/>
      <c r="M181" s="290"/>
      <c r="N181" s="284"/>
    </row>
    <row r="182" spans="1:14" s="9" customFormat="1" x14ac:dyDescent="0.2">
      <c r="A182" s="279"/>
      <c r="B182" s="279"/>
      <c r="C182" s="279"/>
      <c r="D182" s="280"/>
      <c r="E182" s="280"/>
      <c r="F182" s="281"/>
      <c r="G182" s="280"/>
      <c r="H182" s="282"/>
      <c r="I182" s="280"/>
      <c r="J182" s="280"/>
      <c r="K182" s="280"/>
      <c r="L182" s="280"/>
      <c r="M182" s="290"/>
      <c r="N182" s="284"/>
    </row>
    <row r="183" spans="1:14" s="9" customFormat="1" x14ac:dyDescent="0.2">
      <c r="A183" s="279"/>
      <c r="B183" s="279"/>
      <c r="C183" s="279"/>
      <c r="D183" s="280"/>
      <c r="E183" s="280"/>
      <c r="F183" s="281"/>
      <c r="G183" s="280"/>
      <c r="H183" s="282"/>
      <c r="I183" s="280"/>
      <c r="J183" s="280"/>
      <c r="K183" s="280"/>
      <c r="L183" s="280"/>
      <c r="M183" s="290"/>
      <c r="N183" s="284"/>
    </row>
    <row r="184" spans="1:14" s="9" customFormat="1" x14ac:dyDescent="0.2">
      <c r="A184" s="279"/>
      <c r="B184" s="279"/>
      <c r="C184" s="279"/>
      <c r="D184" s="280"/>
      <c r="E184" s="280"/>
      <c r="F184" s="281"/>
      <c r="G184" s="280"/>
      <c r="H184" s="282"/>
      <c r="I184" s="280"/>
      <c r="J184" s="280"/>
      <c r="K184" s="280"/>
      <c r="L184" s="280"/>
      <c r="M184" s="290"/>
      <c r="N184" s="284"/>
    </row>
    <row r="185" spans="1:14" s="9" customFormat="1" x14ac:dyDescent="0.2">
      <c r="A185" s="279"/>
      <c r="B185" s="279"/>
      <c r="C185" s="279"/>
      <c r="D185" s="280"/>
      <c r="E185" s="280"/>
      <c r="F185" s="281"/>
      <c r="G185" s="280"/>
      <c r="H185" s="282"/>
      <c r="I185" s="280"/>
      <c r="J185" s="280"/>
      <c r="K185" s="280"/>
      <c r="L185" s="280"/>
      <c r="M185" s="290"/>
      <c r="N185" s="284"/>
    </row>
    <row r="186" spans="1:14" s="9" customFormat="1" x14ac:dyDescent="0.2">
      <c r="A186" s="279"/>
      <c r="B186" s="279"/>
      <c r="C186" s="279"/>
      <c r="D186" s="280"/>
      <c r="E186" s="280"/>
      <c r="F186" s="281"/>
      <c r="G186" s="280"/>
      <c r="H186" s="282"/>
      <c r="I186" s="280"/>
      <c r="J186" s="280"/>
      <c r="K186" s="280"/>
      <c r="L186" s="280"/>
      <c r="M186" s="290"/>
      <c r="N186" s="284"/>
    </row>
    <row r="187" spans="1:14" s="9" customFormat="1" x14ac:dyDescent="0.2">
      <c r="A187" s="279"/>
      <c r="B187" s="279"/>
      <c r="C187" s="279"/>
      <c r="D187" s="280"/>
      <c r="E187" s="280"/>
      <c r="F187" s="281"/>
      <c r="G187" s="280"/>
      <c r="H187" s="282"/>
      <c r="I187" s="280"/>
      <c r="J187" s="280"/>
      <c r="K187" s="280"/>
      <c r="L187" s="280"/>
      <c r="M187" s="290"/>
      <c r="N187" s="284"/>
    </row>
    <row r="188" spans="1:14" s="9" customFormat="1" x14ac:dyDescent="0.2">
      <c r="A188" s="279"/>
      <c r="B188" s="279"/>
      <c r="C188" s="279"/>
      <c r="D188" s="280"/>
      <c r="E188" s="280"/>
      <c r="F188" s="281"/>
      <c r="G188" s="280"/>
      <c r="H188" s="282"/>
      <c r="I188" s="280"/>
      <c r="J188" s="280"/>
      <c r="K188" s="280"/>
      <c r="L188" s="280"/>
      <c r="M188" s="290"/>
      <c r="N188" s="284"/>
    </row>
    <row r="189" spans="1:14" s="9" customFormat="1" x14ac:dyDescent="0.2">
      <c r="A189" s="279"/>
      <c r="B189" s="279"/>
      <c r="C189" s="279"/>
      <c r="D189" s="280"/>
      <c r="E189" s="280"/>
      <c r="F189" s="281"/>
      <c r="G189" s="280"/>
      <c r="H189" s="282"/>
      <c r="I189" s="280"/>
      <c r="J189" s="280"/>
      <c r="K189" s="280"/>
      <c r="L189" s="280"/>
      <c r="M189" s="290"/>
      <c r="N189" s="284"/>
    </row>
    <row r="190" spans="1:14" s="9" customFormat="1" x14ac:dyDescent="0.2">
      <c r="A190" s="279"/>
      <c r="B190" s="279"/>
      <c r="C190" s="279"/>
      <c r="D190" s="280"/>
      <c r="E190" s="280"/>
      <c r="F190" s="281"/>
      <c r="G190" s="280"/>
      <c r="H190" s="282"/>
      <c r="I190" s="280"/>
      <c r="J190" s="280"/>
      <c r="K190" s="280"/>
      <c r="L190" s="280"/>
      <c r="M190" s="290"/>
      <c r="N190" s="284"/>
    </row>
    <row r="191" spans="1:14" s="9" customFormat="1" x14ac:dyDescent="0.2">
      <c r="A191" s="279"/>
      <c r="B191" s="279"/>
      <c r="C191" s="279"/>
      <c r="D191" s="280"/>
      <c r="E191" s="280"/>
      <c r="F191" s="281"/>
      <c r="G191" s="280"/>
      <c r="H191" s="282"/>
      <c r="I191" s="280"/>
      <c r="J191" s="280"/>
      <c r="K191" s="280"/>
      <c r="L191" s="280"/>
      <c r="M191" s="290"/>
      <c r="N191" s="284"/>
    </row>
    <row r="192" spans="1:14" s="9" customFormat="1" x14ac:dyDescent="0.2">
      <c r="A192" s="279"/>
      <c r="B192" s="279"/>
      <c r="C192" s="279"/>
      <c r="D192" s="280"/>
      <c r="E192" s="280"/>
      <c r="F192" s="281"/>
      <c r="G192" s="280"/>
      <c r="H192" s="282"/>
      <c r="I192" s="280"/>
      <c r="J192" s="280"/>
      <c r="K192" s="280"/>
      <c r="L192" s="280"/>
      <c r="M192" s="290"/>
      <c r="N192" s="284"/>
    </row>
    <row r="193" spans="1:14" s="9" customFormat="1" x14ac:dyDescent="0.2">
      <c r="A193" s="279"/>
      <c r="B193" s="279"/>
      <c r="C193" s="279"/>
      <c r="D193" s="280"/>
      <c r="E193" s="280"/>
      <c r="F193" s="281"/>
      <c r="G193" s="280"/>
      <c r="H193" s="282"/>
      <c r="I193" s="280"/>
      <c r="J193" s="280"/>
      <c r="K193" s="280"/>
      <c r="L193" s="280"/>
      <c r="M193" s="290"/>
      <c r="N193" s="284"/>
    </row>
    <row r="194" spans="1:14" s="9" customFormat="1" x14ac:dyDescent="0.2">
      <c r="A194" s="279"/>
      <c r="B194" s="279"/>
      <c r="C194" s="279"/>
      <c r="D194" s="280"/>
      <c r="E194" s="280"/>
      <c r="F194" s="281"/>
      <c r="G194" s="280"/>
      <c r="H194" s="282"/>
      <c r="I194" s="280"/>
      <c r="J194" s="280"/>
      <c r="K194" s="280"/>
      <c r="L194" s="280"/>
      <c r="M194" s="290"/>
      <c r="N194" s="284"/>
    </row>
    <row r="195" spans="1:14" s="9" customFormat="1" x14ac:dyDescent="0.2">
      <c r="A195" s="279"/>
      <c r="B195" s="279"/>
      <c r="C195" s="279"/>
      <c r="D195" s="280"/>
      <c r="E195" s="280"/>
      <c r="F195" s="281"/>
      <c r="G195" s="280"/>
      <c r="H195" s="282"/>
      <c r="I195" s="280"/>
      <c r="J195" s="280"/>
      <c r="K195" s="280"/>
      <c r="L195" s="280"/>
      <c r="M195" s="290"/>
      <c r="N195" s="284"/>
    </row>
    <row r="196" spans="1:14" s="9" customFormat="1" x14ac:dyDescent="0.2">
      <c r="A196" s="279"/>
      <c r="B196" s="279"/>
      <c r="C196" s="279"/>
      <c r="D196" s="280"/>
      <c r="E196" s="280"/>
      <c r="F196" s="281"/>
      <c r="G196" s="280"/>
      <c r="H196" s="282"/>
      <c r="I196" s="280"/>
      <c r="J196" s="280"/>
      <c r="K196" s="280"/>
      <c r="L196" s="280"/>
      <c r="M196" s="290"/>
      <c r="N196" s="284"/>
    </row>
    <row r="197" spans="1:14" s="9" customFormat="1" x14ac:dyDescent="0.2">
      <c r="A197" s="279"/>
      <c r="B197" s="279"/>
      <c r="C197" s="279"/>
      <c r="D197" s="280"/>
      <c r="E197" s="280"/>
      <c r="F197" s="281"/>
      <c r="G197" s="280"/>
      <c r="H197" s="282"/>
      <c r="I197" s="280"/>
      <c r="J197" s="280"/>
      <c r="K197" s="280"/>
      <c r="L197" s="280"/>
      <c r="M197" s="290"/>
      <c r="N197" s="284"/>
    </row>
    <row r="198" spans="1:14" s="9" customFormat="1" x14ac:dyDescent="0.2">
      <c r="A198" s="279"/>
      <c r="B198" s="279"/>
      <c r="C198" s="279"/>
      <c r="D198" s="280"/>
      <c r="E198" s="280"/>
      <c r="F198" s="281"/>
      <c r="G198" s="280"/>
      <c r="H198" s="282"/>
      <c r="I198" s="280"/>
      <c r="J198" s="280"/>
      <c r="K198" s="280"/>
      <c r="L198" s="280"/>
      <c r="M198" s="290"/>
      <c r="N198" s="284"/>
    </row>
    <row r="199" spans="1:14" s="9" customFormat="1" x14ac:dyDescent="0.2">
      <c r="A199" s="279"/>
      <c r="B199" s="279"/>
      <c r="C199" s="279"/>
      <c r="D199" s="280"/>
      <c r="E199" s="280"/>
      <c r="F199" s="281"/>
      <c r="G199" s="280"/>
      <c r="H199" s="282"/>
      <c r="I199" s="280"/>
      <c r="J199" s="280"/>
      <c r="K199" s="280"/>
      <c r="L199" s="280"/>
      <c r="M199" s="290"/>
      <c r="N199" s="284"/>
    </row>
    <row r="200" spans="1:14" s="9" customFormat="1" x14ac:dyDescent="0.2">
      <c r="A200" s="279"/>
      <c r="B200" s="279"/>
      <c r="C200" s="279"/>
      <c r="D200" s="280"/>
      <c r="E200" s="280"/>
      <c r="F200" s="281"/>
      <c r="G200" s="280"/>
      <c r="H200" s="282"/>
      <c r="I200" s="280"/>
      <c r="J200" s="280"/>
      <c r="K200" s="280"/>
      <c r="L200" s="280"/>
      <c r="M200" s="290"/>
      <c r="N200" s="284"/>
    </row>
    <row r="201" spans="1:14" s="9" customFormat="1" x14ac:dyDescent="0.2">
      <c r="A201" s="279"/>
      <c r="B201" s="279"/>
      <c r="C201" s="279"/>
      <c r="D201" s="280"/>
      <c r="E201" s="280"/>
      <c r="F201" s="281"/>
      <c r="G201" s="280"/>
      <c r="H201" s="282"/>
      <c r="I201" s="280"/>
      <c r="J201" s="280"/>
      <c r="K201" s="280"/>
      <c r="L201" s="280"/>
      <c r="M201" s="290"/>
      <c r="N201" s="284"/>
    </row>
    <row r="202" spans="1:14" s="9" customFormat="1" x14ac:dyDescent="0.2">
      <c r="A202" s="279"/>
      <c r="B202" s="279"/>
      <c r="C202" s="279"/>
      <c r="D202" s="280"/>
      <c r="E202" s="280"/>
      <c r="F202" s="281"/>
      <c r="G202" s="280"/>
      <c r="H202" s="282"/>
      <c r="I202" s="280"/>
      <c r="J202" s="280"/>
      <c r="K202" s="280"/>
      <c r="L202" s="280"/>
      <c r="M202" s="290"/>
      <c r="N202" s="284"/>
    </row>
    <row r="203" spans="1:14" s="9" customFormat="1" x14ac:dyDescent="0.2">
      <c r="A203" s="279"/>
      <c r="B203" s="279"/>
      <c r="C203" s="279"/>
      <c r="D203" s="280"/>
      <c r="E203" s="280"/>
      <c r="F203" s="281"/>
      <c r="G203" s="280"/>
      <c r="H203" s="282"/>
      <c r="I203" s="280"/>
      <c r="J203" s="280"/>
      <c r="K203" s="280"/>
      <c r="L203" s="280"/>
      <c r="M203" s="290"/>
      <c r="N203" s="284"/>
    </row>
    <row r="204" spans="1:14" s="9" customFormat="1" x14ac:dyDescent="0.2">
      <c r="A204" s="279"/>
      <c r="B204" s="279"/>
      <c r="C204" s="279"/>
      <c r="D204" s="280"/>
      <c r="E204" s="280"/>
      <c r="F204" s="281"/>
      <c r="G204" s="280"/>
      <c r="H204" s="282"/>
      <c r="I204" s="280"/>
      <c r="J204" s="280"/>
      <c r="K204" s="280"/>
      <c r="L204" s="280"/>
      <c r="M204" s="290"/>
      <c r="N204" s="284"/>
    </row>
    <row r="205" spans="1:14" s="9" customFormat="1" x14ac:dyDescent="0.2">
      <c r="A205" s="279"/>
      <c r="B205" s="279"/>
      <c r="C205" s="279"/>
      <c r="D205" s="280"/>
      <c r="E205" s="280"/>
      <c r="F205" s="281"/>
      <c r="G205" s="280"/>
      <c r="H205" s="282"/>
      <c r="I205" s="280"/>
      <c r="J205" s="280"/>
      <c r="K205" s="280"/>
      <c r="L205" s="280"/>
      <c r="M205" s="290"/>
      <c r="N205" s="284"/>
    </row>
    <row r="206" spans="1:14" s="9" customFormat="1" x14ac:dyDescent="0.2">
      <c r="A206" s="279"/>
      <c r="B206" s="279"/>
      <c r="C206" s="279"/>
      <c r="D206" s="280"/>
      <c r="E206" s="280"/>
      <c r="F206" s="281"/>
      <c r="G206" s="280"/>
      <c r="H206" s="282"/>
      <c r="I206" s="280"/>
      <c r="J206" s="280"/>
      <c r="K206" s="280"/>
      <c r="L206" s="280"/>
      <c r="M206" s="290"/>
      <c r="N206" s="284"/>
    </row>
    <row r="207" spans="1:14" s="9" customFormat="1" x14ac:dyDescent="0.2">
      <c r="A207" s="279"/>
      <c r="B207" s="279"/>
      <c r="C207" s="279"/>
      <c r="D207" s="280"/>
      <c r="E207" s="280"/>
      <c r="F207" s="281"/>
      <c r="G207" s="280"/>
      <c r="H207" s="282"/>
      <c r="I207" s="280"/>
      <c r="J207" s="280"/>
      <c r="K207" s="280"/>
      <c r="L207" s="280"/>
      <c r="M207" s="290"/>
      <c r="N207" s="284"/>
    </row>
    <row r="208" spans="1:14" s="9" customFormat="1" x14ac:dyDescent="0.2">
      <c r="A208" s="279"/>
      <c r="B208" s="279"/>
      <c r="C208" s="279"/>
      <c r="D208" s="280"/>
      <c r="E208" s="280"/>
      <c r="F208" s="281"/>
      <c r="G208" s="280"/>
      <c r="H208" s="282"/>
      <c r="I208" s="280"/>
      <c r="J208" s="280"/>
      <c r="K208" s="280"/>
      <c r="L208" s="280"/>
      <c r="M208" s="290"/>
      <c r="N208" s="284"/>
    </row>
    <row r="209" spans="1:14" s="9" customFormat="1" x14ac:dyDescent="0.2">
      <c r="A209" s="279"/>
      <c r="B209" s="279"/>
      <c r="C209" s="279"/>
      <c r="D209" s="280"/>
      <c r="E209" s="280"/>
      <c r="F209" s="281"/>
      <c r="G209" s="280"/>
      <c r="H209" s="282"/>
      <c r="I209" s="280"/>
      <c r="J209" s="280"/>
      <c r="K209" s="280"/>
      <c r="L209" s="280"/>
      <c r="M209" s="290"/>
      <c r="N209" s="284"/>
    </row>
    <row r="210" spans="1:14" s="9" customFormat="1" x14ac:dyDescent="0.2">
      <c r="A210" s="279"/>
      <c r="B210" s="279"/>
      <c r="C210" s="279"/>
      <c r="D210" s="280"/>
      <c r="E210" s="280"/>
      <c r="F210" s="281"/>
      <c r="G210" s="280"/>
      <c r="H210" s="282"/>
      <c r="I210" s="280"/>
      <c r="J210" s="280"/>
      <c r="K210" s="280"/>
      <c r="L210" s="280"/>
      <c r="M210" s="290"/>
      <c r="N210" s="284"/>
    </row>
    <row r="211" spans="1:14" s="9" customFormat="1" x14ac:dyDescent="0.2">
      <c r="A211" s="279"/>
      <c r="B211" s="279"/>
      <c r="C211" s="279"/>
      <c r="D211" s="280"/>
      <c r="E211" s="280"/>
      <c r="F211" s="281"/>
      <c r="G211" s="280"/>
      <c r="H211" s="282"/>
      <c r="I211" s="280"/>
      <c r="J211" s="280"/>
      <c r="K211" s="280"/>
      <c r="L211" s="280"/>
      <c r="M211" s="290"/>
      <c r="N211" s="284"/>
    </row>
    <row r="212" spans="1:14" s="9" customFormat="1" x14ac:dyDescent="0.2">
      <c r="A212" s="279"/>
      <c r="B212" s="279"/>
      <c r="C212" s="279"/>
      <c r="D212" s="280"/>
      <c r="E212" s="280"/>
      <c r="F212" s="281"/>
      <c r="G212" s="280"/>
      <c r="H212" s="282"/>
      <c r="I212" s="280"/>
      <c r="J212" s="280"/>
      <c r="K212" s="280"/>
      <c r="L212" s="280"/>
      <c r="M212" s="290"/>
      <c r="N212" s="284"/>
    </row>
    <row r="213" spans="1:14" s="9" customFormat="1" x14ac:dyDescent="0.2">
      <c r="A213" s="279"/>
      <c r="B213" s="279"/>
      <c r="C213" s="279"/>
      <c r="D213" s="280"/>
      <c r="E213" s="280"/>
      <c r="F213" s="281"/>
      <c r="G213" s="280"/>
      <c r="H213" s="282"/>
      <c r="I213" s="280"/>
      <c r="J213" s="280"/>
      <c r="K213" s="280"/>
      <c r="L213" s="280"/>
      <c r="M213" s="290"/>
      <c r="N213" s="284"/>
    </row>
    <row r="214" spans="1:14" s="9" customFormat="1" x14ac:dyDescent="0.2">
      <c r="A214" s="279"/>
      <c r="B214" s="279"/>
      <c r="C214" s="279"/>
      <c r="D214" s="280"/>
      <c r="E214" s="280"/>
      <c r="F214" s="281"/>
      <c r="G214" s="280"/>
      <c r="H214" s="282"/>
      <c r="I214" s="280"/>
      <c r="J214" s="280"/>
      <c r="K214" s="280"/>
      <c r="L214" s="280"/>
      <c r="M214" s="290"/>
      <c r="N214" s="284"/>
    </row>
    <row r="215" spans="1:14" s="9" customFormat="1" x14ac:dyDescent="0.2">
      <c r="A215" s="279"/>
      <c r="B215" s="279"/>
      <c r="C215" s="279"/>
      <c r="D215" s="280"/>
      <c r="E215" s="280"/>
      <c r="F215" s="281"/>
      <c r="G215" s="280"/>
      <c r="H215" s="282"/>
      <c r="I215" s="280"/>
      <c r="J215" s="280"/>
      <c r="K215" s="280"/>
      <c r="L215" s="280"/>
      <c r="M215" s="290"/>
      <c r="N215" s="284"/>
    </row>
    <row r="216" spans="1:14" s="9" customFormat="1" x14ac:dyDescent="0.2">
      <c r="A216" s="279"/>
      <c r="B216" s="279"/>
      <c r="C216" s="279"/>
      <c r="D216" s="280"/>
      <c r="E216" s="280"/>
      <c r="F216" s="281"/>
      <c r="G216" s="280"/>
      <c r="H216" s="282"/>
      <c r="I216" s="280"/>
      <c r="J216" s="280"/>
      <c r="K216" s="280"/>
      <c r="L216" s="280"/>
      <c r="M216" s="290"/>
      <c r="N216" s="284"/>
    </row>
    <row r="217" spans="1:14" s="9" customFormat="1" x14ac:dyDescent="0.2">
      <c r="A217" s="279"/>
      <c r="B217" s="279"/>
      <c r="C217" s="279"/>
      <c r="D217" s="280"/>
      <c r="E217" s="280"/>
      <c r="F217" s="281"/>
      <c r="G217" s="280"/>
      <c r="H217" s="282"/>
      <c r="I217" s="280"/>
      <c r="J217" s="280"/>
      <c r="K217" s="280"/>
      <c r="L217" s="280"/>
      <c r="M217" s="290"/>
      <c r="N217" s="284"/>
    </row>
    <row r="218" spans="1:14" s="9" customFormat="1" x14ac:dyDescent="0.2">
      <c r="A218" s="279"/>
      <c r="B218" s="279"/>
      <c r="C218" s="279"/>
      <c r="D218" s="280"/>
      <c r="E218" s="280"/>
      <c r="F218" s="281"/>
      <c r="G218" s="280"/>
      <c r="H218" s="282"/>
      <c r="I218" s="280"/>
      <c r="J218" s="280"/>
      <c r="K218" s="280"/>
      <c r="L218" s="280"/>
      <c r="M218" s="290"/>
      <c r="N218" s="284"/>
    </row>
    <row r="219" spans="1:14" s="9" customFormat="1" x14ac:dyDescent="0.2">
      <c r="A219" s="279"/>
      <c r="B219" s="279"/>
      <c r="C219" s="279"/>
      <c r="D219" s="280"/>
      <c r="E219" s="280"/>
      <c r="F219" s="281"/>
      <c r="G219" s="280"/>
      <c r="H219" s="282"/>
      <c r="I219" s="280"/>
      <c r="J219" s="280"/>
      <c r="K219" s="280"/>
      <c r="L219" s="280"/>
      <c r="M219" s="290"/>
      <c r="N219" s="284"/>
    </row>
    <row r="220" spans="1:14" s="9" customFormat="1" x14ac:dyDescent="0.2">
      <c r="A220" s="279"/>
      <c r="B220" s="279"/>
      <c r="C220" s="279"/>
      <c r="D220" s="280"/>
      <c r="E220" s="280"/>
      <c r="F220" s="281"/>
      <c r="G220" s="280"/>
      <c r="H220" s="282"/>
      <c r="I220" s="280"/>
      <c r="J220" s="280"/>
      <c r="K220" s="280"/>
      <c r="L220" s="280"/>
      <c r="M220" s="290"/>
      <c r="N220" s="284"/>
    </row>
    <row r="221" spans="1:14" s="9" customFormat="1" x14ac:dyDescent="0.2">
      <c r="A221" s="279"/>
      <c r="B221" s="279"/>
      <c r="C221" s="279"/>
      <c r="D221" s="280"/>
      <c r="E221" s="280"/>
      <c r="F221" s="281"/>
      <c r="G221" s="280"/>
      <c r="H221" s="282"/>
      <c r="I221" s="280"/>
      <c r="J221" s="280"/>
      <c r="K221" s="280"/>
      <c r="L221" s="280"/>
      <c r="M221" s="290"/>
      <c r="N221" s="284"/>
    </row>
    <row r="222" spans="1:14" s="9" customFormat="1" x14ac:dyDescent="0.2">
      <c r="A222" s="279"/>
      <c r="B222" s="279"/>
      <c r="C222" s="279"/>
      <c r="D222" s="280"/>
      <c r="E222" s="280"/>
      <c r="F222" s="281"/>
      <c r="G222" s="280"/>
      <c r="H222" s="282"/>
      <c r="I222" s="280"/>
      <c r="J222" s="280"/>
      <c r="K222" s="280"/>
      <c r="L222" s="280"/>
      <c r="M222" s="290"/>
      <c r="N222" s="284"/>
    </row>
    <row r="223" spans="1:14" s="9" customFormat="1" x14ac:dyDescent="0.2">
      <c r="A223" s="279"/>
      <c r="B223" s="279"/>
      <c r="C223" s="279"/>
      <c r="D223" s="280"/>
      <c r="E223" s="280"/>
      <c r="F223" s="281"/>
      <c r="G223" s="280"/>
      <c r="H223" s="282"/>
      <c r="I223" s="280"/>
      <c r="J223" s="280"/>
      <c r="K223" s="280"/>
      <c r="L223" s="280"/>
      <c r="M223" s="290"/>
      <c r="N223" s="284"/>
    </row>
    <row r="224" spans="1:14" s="9" customFormat="1" x14ac:dyDescent="0.2">
      <c r="A224" s="279"/>
      <c r="B224" s="279"/>
      <c r="C224" s="279"/>
      <c r="D224" s="280"/>
      <c r="E224" s="280"/>
      <c r="F224" s="281"/>
      <c r="G224" s="280"/>
      <c r="H224" s="282"/>
      <c r="I224" s="280"/>
      <c r="J224" s="280"/>
      <c r="K224" s="280"/>
      <c r="L224" s="280"/>
      <c r="M224" s="290"/>
      <c r="N224" s="284"/>
    </row>
    <row r="225" spans="1:14" s="9" customFormat="1" x14ac:dyDescent="0.2">
      <c r="A225" s="279"/>
      <c r="B225" s="279"/>
      <c r="C225" s="279"/>
      <c r="D225" s="280"/>
      <c r="E225" s="280"/>
      <c r="F225" s="281"/>
      <c r="G225" s="280"/>
      <c r="H225" s="282"/>
      <c r="I225" s="280"/>
      <c r="J225" s="280"/>
      <c r="K225" s="280"/>
      <c r="L225" s="280"/>
      <c r="M225" s="290"/>
      <c r="N225" s="284"/>
    </row>
    <row r="226" spans="1:14" s="9" customFormat="1" x14ac:dyDescent="0.2">
      <c r="A226" s="279"/>
      <c r="B226" s="279"/>
      <c r="C226" s="279"/>
      <c r="D226" s="280"/>
      <c r="E226" s="280"/>
      <c r="F226" s="281"/>
      <c r="G226" s="280"/>
      <c r="H226" s="282"/>
      <c r="I226" s="280"/>
      <c r="J226" s="280"/>
      <c r="K226" s="280"/>
      <c r="L226" s="280"/>
      <c r="M226" s="290"/>
      <c r="N226" s="284"/>
    </row>
    <row r="227" spans="1:14" s="9" customFormat="1" x14ac:dyDescent="0.2">
      <c r="A227" s="279"/>
      <c r="B227" s="279"/>
      <c r="C227" s="279"/>
      <c r="D227" s="280"/>
      <c r="E227" s="280"/>
      <c r="F227" s="281"/>
      <c r="G227" s="280"/>
      <c r="H227" s="282"/>
      <c r="I227" s="280"/>
      <c r="J227" s="280"/>
      <c r="K227" s="280"/>
      <c r="L227" s="280"/>
      <c r="M227" s="290"/>
      <c r="N227" s="284"/>
    </row>
    <row r="228" spans="1:14" s="9" customFormat="1" x14ac:dyDescent="0.2">
      <c r="A228" s="279"/>
      <c r="B228" s="279"/>
      <c r="C228" s="279"/>
      <c r="D228" s="280"/>
      <c r="E228" s="280"/>
      <c r="F228" s="281"/>
      <c r="G228" s="280"/>
      <c r="H228" s="282"/>
      <c r="I228" s="280"/>
      <c r="J228" s="280"/>
      <c r="K228" s="280"/>
      <c r="L228" s="280"/>
      <c r="M228" s="290"/>
      <c r="N228" s="284"/>
    </row>
    <row r="229" spans="1:14" s="9" customFormat="1" x14ac:dyDescent="0.2">
      <c r="A229" s="279"/>
      <c r="B229" s="279"/>
      <c r="C229" s="279"/>
      <c r="D229" s="280"/>
      <c r="E229" s="280"/>
      <c r="F229" s="281"/>
      <c r="G229" s="280"/>
      <c r="H229" s="282"/>
      <c r="I229" s="280"/>
      <c r="J229" s="280"/>
      <c r="K229" s="280"/>
      <c r="L229" s="280"/>
      <c r="M229" s="290"/>
      <c r="N229" s="284"/>
    </row>
    <row r="230" spans="1:14" s="9" customFormat="1" x14ac:dyDescent="0.2">
      <c r="A230" s="279"/>
      <c r="B230" s="279"/>
      <c r="C230" s="279"/>
      <c r="D230" s="280"/>
      <c r="E230" s="280"/>
      <c r="F230" s="281"/>
      <c r="G230" s="280"/>
      <c r="H230" s="282"/>
      <c r="I230" s="280"/>
      <c r="J230" s="280"/>
      <c r="K230" s="280"/>
      <c r="L230" s="280"/>
      <c r="M230" s="290"/>
      <c r="N230" s="284"/>
    </row>
    <row r="231" spans="1:14" s="9" customFormat="1" x14ac:dyDescent="0.2">
      <c r="A231" s="279"/>
      <c r="B231" s="279"/>
      <c r="C231" s="279"/>
      <c r="D231" s="280"/>
      <c r="E231" s="280"/>
      <c r="F231" s="281"/>
      <c r="G231" s="280"/>
      <c r="H231" s="282"/>
      <c r="I231" s="280"/>
      <c r="J231" s="280"/>
      <c r="K231" s="280"/>
      <c r="L231" s="280"/>
      <c r="M231" s="290"/>
      <c r="N231" s="284"/>
    </row>
    <row r="232" spans="1:14" s="9" customFormat="1" x14ac:dyDescent="0.2">
      <c r="A232" s="279"/>
      <c r="B232" s="279"/>
      <c r="C232" s="279"/>
      <c r="D232" s="280"/>
      <c r="E232" s="280"/>
      <c r="F232" s="281"/>
      <c r="G232" s="280"/>
      <c r="H232" s="282"/>
      <c r="I232" s="280"/>
      <c r="J232" s="280"/>
      <c r="K232" s="280"/>
      <c r="L232" s="280"/>
      <c r="M232" s="290"/>
      <c r="N232" s="284"/>
    </row>
    <row r="233" spans="1:14" s="9" customFormat="1" x14ac:dyDescent="0.2">
      <c r="A233" s="279"/>
      <c r="B233" s="279"/>
      <c r="C233" s="279"/>
      <c r="D233" s="280"/>
      <c r="E233" s="280"/>
      <c r="F233" s="281"/>
      <c r="G233" s="280"/>
      <c r="H233" s="282"/>
      <c r="I233" s="280"/>
      <c r="J233" s="280"/>
      <c r="K233" s="280"/>
      <c r="L233" s="280"/>
      <c r="M233" s="290"/>
      <c r="N233" s="284"/>
    </row>
    <row r="234" spans="1:14" s="9" customFormat="1" x14ac:dyDescent="0.2">
      <c r="A234" s="279"/>
      <c r="B234" s="279"/>
      <c r="C234" s="279"/>
      <c r="D234" s="280"/>
      <c r="E234" s="280"/>
      <c r="F234" s="281"/>
      <c r="G234" s="280"/>
      <c r="H234" s="282"/>
      <c r="I234" s="280"/>
      <c r="J234" s="280"/>
      <c r="K234" s="280"/>
      <c r="L234" s="280"/>
      <c r="M234" s="290"/>
      <c r="N234" s="284"/>
    </row>
    <row r="235" spans="1:14" s="9" customFormat="1" x14ac:dyDescent="0.2">
      <c r="A235" s="279"/>
      <c r="B235" s="279"/>
      <c r="C235" s="279"/>
      <c r="D235" s="280"/>
      <c r="E235" s="280"/>
      <c r="F235" s="281"/>
      <c r="G235" s="280"/>
      <c r="H235" s="282"/>
      <c r="I235" s="280"/>
      <c r="J235" s="280"/>
      <c r="K235" s="280"/>
      <c r="L235" s="280"/>
      <c r="M235" s="290"/>
      <c r="N235" s="284"/>
    </row>
    <row r="236" spans="1:14" s="9" customFormat="1" x14ac:dyDescent="0.2">
      <c r="A236" s="279"/>
      <c r="B236" s="279"/>
      <c r="C236" s="279"/>
      <c r="D236" s="280"/>
      <c r="E236" s="280"/>
      <c r="F236" s="281"/>
      <c r="G236" s="280"/>
      <c r="H236" s="282"/>
      <c r="I236" s="280"/>
      <c r="J236" s="280"/>
      <c r="K236" s="280"/>
      <c r="L236" s="280"/>
      <c r="M236" s="290"/>
      <c r="N236" s="284"/>
    </row>
    <row r="237" spans="1:14" s="9" customFormat="1" x14ac:dyDescent="0.2">
      <c r="A237" s="279"/>
      <c r="B237" s="279"/>
      <c r="C237" s="279"/>
      <c r="D237" s="280"/>
      <c r="E237" s="280"/>
      <c r="F237" s="281"/>
      <c r="G237" s="280"/>
      <c r="H237" s="282"/>
      <c r="I237" s="280"/>
      <c r="J237" s="280"/>
      <c r="K237" s="280"/>
      <c r="L237" s="280"/>
      <c r="M237" s="290"/>
      <c r="N237" s="284"/>
    </row>
    <row r="238" spans="1:14" s="9" customFormat="1" x14ac:dyDescent="0.2">
      <c r="A238" s="279"/>
      <c r="B238" s="279"/>
      <c r="C238" s="279"/>
      <c r="D238" s="280"/>
      <c r="E238" s="280"/>
      <c r="F238" s="281"/>
      <c r="G238" s="280"/>
      <c r="H238" s="282"/>
      <c r="I238" s="280"/>
      <c r="J238" s="280"/>
      <c r="K238" s="280"/>
      <c r="L238" s="280"/>
      <c r="M238" s="290"/>
      <c r="N238" s="284"/>
    </row>
    <row r="239" spans="1:14" s="9" customFormat="1" x14ac:dyDescent="0.2">
      <c r="A239" s="279"/>
      <c r="B239" s="279"/>
      <c r="C239" s="279"/>
      <c r="D239" s="280"/>
      <c r="E239" s="280"/>
      <c r="F239" s="281"/>
      <c r="G239" s="280"/>
      <c r="H239" s="282"/>
      <c r="I239" s="280"/>
      <c r="J239" s="280"/>
      <c r="K239" s="280"/>
      <c r="L239" s="280"/>
      <c r="M239" s="290"/>
      <c r="N239" s="284"/>
    </row>
    <row r="240" spans="1:14" s="9" customFormat="1" x14ac:dyDescent="0.2">
      <c r="A240" s="279"/>
      <c r="B240" s="279"/>
      <c r="C240" s="279"/>
      <c r="D240" s="280"/>
      <c r="E240" s="280"/>
      <c r="F240" s="281"/>
      <c r="G240" s="280"/>
      <c r="H240" s="282"/>
      <c r="I240" s="280"/>
      <c r="J240" s="280"/>
      <c r="K240" s="280"/>
      <c r="L240" s="280"/>
      <c r="M240" s="290"/>
      <c r="N240" s="284"/>
    </row>
    <row r="241" spans="1:14" s="9" customFormat="1" x14ac:dyDescent="0.2">
      <c r="A241" s="279"/>
      <c r="B241" s="279"/>
      <c r="C241" s="279"/>
      <c r="D241" s="280"/>
      <c r="E241" s="280"/>
      <c r="F241" s="281"/>
      <c r="G241" s="280"/>
      <c r="H241" s="282"/>
      <c r="I241" s="280"/>
      <c r="J241" s="280"/>
      <c r="K241" s="280"/>
      <c r="L241" s="280"/>
      <c r="M241" s="290"/>
      <c r="N241" s="284"/>
    </row>
    <row r="242" spans="1:14" s="9" customFormat="1" x14ac:dyDescent="0.2">
      <c r="A242" s="279"/>
      <c r="B242" s="279"/>
      <c r="C242" s="279"/>
      <c r="D242" s="280"/>
      <c r="E242" s="280"/>
      <c r="F242" s="281"/>
      <c r="G242" s="280"/>
      <c r="H242" s="282"/>
      <c r="I242" s="280"/>
      <c r="J242" s="280"/>
      <c r="K242" s="280"/>
      <c r="L242" s="280"/>
      <c r="M242" s="290"/>
      <c r="N242" s="284"/>
    </row>
    <row r="243" spans="1:14" s="9" customFormat="1" x14ac:dyDescent="0.2">
      <c r="A243" s="279"/>
      <c r="B243" s="279"/>
      <c r="C243" s="279"/>
      <c r="D243" s="280"/>
      <c r="E243" s="280"/>
      <c r="F243" s="281"/>
      <c r="G243" s="280"/>
      <c r="H243" s="282"/>
      <c r="I243" s="280"/>
      <c r="J243" s="280"/>
      <c r="K243" s="280"/>
      <c r="L243" s="280"/>
      <c r="M243" s="290"/>
      <c r="N243" s="284"/>
    </row>
    <row r="244" spans="1:14" s="9" customFormat="1" x14ac:dyDescent="0.2">
      <c r="A244" s="279"/>
      <c r="B244" s="279"/>
      <c r="C244" s="279"/>
      <c r="D244" s="280"/>
      <c r="E244" s="280"/>
      <c r="F244" s="281"/>
      <c r="G244" s="280"/>
      <c r="H244" s="282"/>
      <c r="I244" s="280"/>
      <c r="J244" s="280"/>
      <c r="K244" s="280"/>
      <c r="L244" s="280"/>
      <c r="M244" s="290"/>
      <c r="N244" s="284"/>
    </row>
    <row r="245" spans="1:14" s="9" customFormat="1" x14ac:dyDescent="0.2">
      <c r="A245" s="279"/>
      <c r="B245" s="279"/>
      <c r="C245" s="279"/>
      <c r="D245" s="280"/>
      <c r="E245" s="280"/>
      <c r="F245" s="281"/>
      <c r="G245" s="280"/>
      <c r="H245" s="282"/>
      <c r="I245" s="280"/>
      <c r="J245" s="280"/>
      <c r="K245" s="280"/>
      <c r="L245" s="280"/>
      <c r="M245" s="290"/>
      <c r="N245" s="284"/>
    </row>
    <row r="246" spans="1:14" s="9" customFormat="1" x14ac:dyDescent="0.2">
      <c r="A246" s="279"/>
      <c r="B246" s="279"/>
      <c r="C246" s="279"/>
      <c r="D246" s="280"/>
      <c r="E246" s="280"/>
      <c r="F246" s="281"/>
      <c r="G246" s="280"/>
      <c r="H246" s="282"/>
      <c r="I246" s="280"/>
      <c r="J246" s="280"/>
      <c r="K246" s="280"/>
      <c r="L246" s="280"/>
      <c r="M246" s="290"/>
      <c r="N246" s="284"/>
    </row>
    <row r="247" spans="1:14" s="9" customFormat="1" x14ac:dyDescent="0.2">
      <c r="A247" s="279"/>
      <c r="B247" s="279"/>
      <c r="C247" s="279"/>
      <c r="D247" s="280"/>
      <c r="E247" s="280"/>
      <c r="F247" s="281"/>
      <c r="G247" s="280"/>
      <c r="H247" s="282"/>
      <c r="I247" s="280"/>
      <c r="J247" s="280"/>
      <c r="K247" s="280"/>
      <c r="L247" s="280"/>
      <c r="M247" s="290"/>
      <c r="N247" s="284"/>
    </row>
    <row r="248" spans="1:14" s="9" customFormat="1" x14ac:dyDescent="0.2">
      <c r="A248" s="279"/>
      <c r="B248" s="279"/>
      <c r="C248" s="279"/>
      <c r="D248" s="280"/>
      <c r="E248" s="280"/>
      <c r="F248" s="281"/>
      <c r="G248" s="280"/>
      <c r="H248" s="282"/>
      <c r="I248" s="280"/>
      <c r="J248" s="280"/>
      <c r="K248" s="280"/>
      <c r="L248" s="280"/>
      <c r="M248" s="290"/>
      <c r="N248" s="284"/>
    </row>
    <row r="249" spans="1:14" s="9" customFormat="1" x14ac:dyDescent="0.2">
      <c r="A249" s="279"/>
      <c r="B249" s="279"/>
      <c r="C249" s="279"/>
      <c r="D249" s="280"/>
      <c r="E249" s="280"/>
      <c r="F249" s="281"/>
      <c r="G249" s="280"/>
      <c r="H249" s="282"/>
      <c r="I249" s="280"/>
      <c r="J249" s="280"/>
      <c r="K249" s="280"/>
      <c r="L249" s="280"/>
      <c r="M249" s="290"/>
      <c r="N249" s="284"/>
    </row>
    <row r="250" spans="1:14" s="9" customFormat="1" x14ac:dyDescent="0.2">
      <c r="A250" s="279"/>
      <c r="B250" s="279"/>
      <c r="C250" s="279"/>
      <c r="D250" s="280"/>
      <c r="E250" s="280"/>
      <c r="F250" s="281"/>
      <c r="G250" s="280"/>
      <c r="H250" s="282"/>
      <c r="I250" s="280"/>
      <c r="J250" s="280"/>
      <c r="K250" s="280"/>
      <c r="L250" s="280"/>
      <c r="M250" s="290"/>
      <c r="N250" s="284"/>
    </row>
    <row r="251" spans="1:14" s="9" customFormat="1" x14ac:dyDescent="0.2">
      <c r="A251" s="279"/>
      <c r="B251" s="279"/>
      <c r="C251" s="279"/>
      <c r="D251" s="280"/>
      <c r="E251" s="280"/>
      <c r="F251" s="281"/>
      <c r="G251" s="280"/>
      <c r="H251" s="282"/>
      <c r="I251" s="280"/>
      <c r="J251" s="280"/>
      <c r="K251" s="280"/>
      <c r="L251" s="280"/>
      <c r="M251" s="290"/>
      <c r="N251" s="284"/>
    </row>
    <row r="252" spans="1:14" s="9" customFormat="1" x14ac:dyDescent="0.2">
      <c r="A252" s="279"/>
      <c r="B252" s="279"/>
      <c r="C252" s="279"/>
      <c r="D252" s="280"/>
      <c r="E252" s="280"/>
      <c r="F252" s="281"/>
      <c r="G252" s="280"/>
      <c r="H252" s="282"/>
      <c r="I252" s="280"/>
      <c r="J252" s="280"/>
      <c r="K252" s="280"/>
      <c r="L252" s="280"/>
      <c r="M252" s="290"/>
      <c r="N252" s="284"/>
    </row>
    <row r="253" spans="1:14" s="9" customFormat="1" x14ac:dyDescent="0.2">
      <c r="A253" s="279"/>
      <c r="B253" s="279"/>
      <c r="C253" s="279"/>
      <c r="D253" s="280"/>
      <c r="E253" s="280"/>
      <c r="F253" s="281"/>
      <c r="G253" s="280"/>
      <c r="H253" s="282"/>
      <c r="I253" s="280"/>
      <c r="J253" s="280"/>
      <c r="K253" s="280"/>
      <c r="L253" s="280"/>
      <c r="M253" s="290"/>
      <c r="N253" s="284"/>
    </row>
    <row r="254" spans="1:14" s="9" customFormat="1" x14ac:dyDescent="0.2">
      <c r="A254" s="279"/>
      <c r="B254" s="279"/>
      <c r="C254" s="279"/>
      <c r="D254" s="280"/>
      <c r="E254" s="280"/>
      <c r="F254" s="281"/>
      <c r="G254" s="280"/>
      <c r="H254" s="282"/>
      <c r="I254" s="280"/>
      <c r="J254" s="280"/>
      <c r="K254" s="280"/>
      <c r="L254" s="280"/>
      <c r="M254" s="290"/>
      <c r="N254" s="284"/>
    </row>
    <row r="255" spans="1:14" s="9" customFormat="1" x14ac:dyDescent="0.2">
      <c r="A255" s="279"/>
      <c r="B255" s="279"/>
      <c r="C255" s="279"/>
      <c r="D255" s="280"/>
      <c r="E255" s="280"/>
      <c r="F255" s="281"/>
      <c r="G255" s="280"/>
      <c r="H255" s="282"/>
      <c r="I255" s="280"/>
      <c r="J255" s="280"/>
      <c r="K255" s="280"/>
      <c r="L255" s="280"/>
      <c r="M255" s="290"/>
      <c r="N255" s="284"/>
    </row>
    <row r="256" spans="1:14" s="9" customFormat="1" x14ac:dyDescent="0.2">
      <c r="A256" s="279"/>
      <c r="B256" s="279"/>
      <c r="C256" s="279"/>
      <c r="D256" s="280"/>
      <c r="E256" s="280"/>
      <c r="F256" s="281"/>
      <c r="G256" s="280"/>
      <c r="H256" s="282"/>
      <c r="I256" s="280"/>
      <c r="J256" s="280"/>
      <c r="K256" s="280"/>
      <c r="L256" s="280"/>
      <c r="M256" s="290"/>
      <c r="N256" s="284"/>
    </row>
    <row r="257" spans="1:14" s="9" customFormat="1" x14ac:dyDescent="0.2">
      <c r="A257" s="279"/>
      <c r="B257" s="279"/>
      <c r="C257" s="279"/>
      <c r="D257" s="280"/>
      <c r="E257" s="280"/>
      <c r="F257" s="281"/>
      <c r="G257" s="280"/>
      <c r="H257" s="282"/>
      <c r="I257" s="280"/>
      <c r="J257" s="280"/>
      <c r="K257" s="280"/>
      <c r="L257" s="280"/>
      <c r="M257" s="290"/>
      <c r="N257" s="284"/>
    </row>
    <row r="258" spans="1:14" s="9" customFormat="1" x14ac:dyDescent="0.2">
      <c r="A258" s="279"/>
      <c r="B258" s="279"/>
      <c r="C258" s="279"/>
      <c r="D258" s="280"/>
      <c r="E258" s="280"/>
      <c r="F258" s="281"/>
      <c r="G258" s="280"/>
      <c r="H258" s="282"/>
      <c r="I258" s="280"/>
      <c r="J258" s="280"/>
      <c r="K258" s="280"/>
      <c r="L258" s="280"/>
      <c r="M258" s="290"/>
      <c r="N258" s="284"/>
    </row>
    <row r="259" spans="1:14" s="9" customFormat="1" x14ac:dyDescent="0.2">
      <c r="A259" s="279"/>
      <c r="B259" s="279"/>
      <c r="C259" s="279"/>
      <c r="D259" s="280"/>
      <c r="E259" s="280"/>
      <c r="F259" s="281"/>
      <c r="G259" s="280"/>
      <c r="H259" s="282"/>
      <c r="I259" s="280"/>
      <c r="J259" s="280"/>
      <c r="K259" s="280"/>
      <c r="L259" s="280"/>
      <c r="M259" s="290"/>
      <c r="N259" s="284"/>
    </row>
    <row r="260" spans="1:14" s="9" customFormat="1" x14ac:dyDescent="0.2">
      <c r="A260" s="279"/>
      <c r="B260" s="279"/>
      <c r="C260" s="279"/>
      <c r="D260" s="280"/>
      <c r="E260" s="280"/>
      <c r="F260" s="281"/>
      <c r="G260" s="280"/>
      <c r="H260" s="282"/>
      <c r="I260" s="280"/>
      <c r="J260" s="280"/>
      <c r="K260" s="280"/>
      <c r="L260" s="280"/>
      <c r="M260" s="290"/>
      <c r="N260" s="284"/>
    </row>
    <row r="261" spans="1:14" s="9" customFormat="1" x14ac:dyDescent="0.2">
      <c r="A261" s="279"/>
      <c r="B261" s="279"/>
      <c r="C261" s="279"/>
      <c r="D261" s="280"/>
      <c r="E261" s="280"/>
      <c r="F261" s="281"/>
      <c r="G261" s="280"/>
      <c r="H261" s="282"/>
      <c r="I261" s="280"/>
      <c r="J261" s="280"/>
      <c r="K261" s="280"/>
      <c r="L261" s="280"/>
      <c r="M261" s="290"/>
      <c r="N261" s="284"/>
    </row>
    <row r="262" spans="1:14" s="9" customFormat="1" x14ac:dyDescent="0.2">
      <c r="A262" s="279"/>
      <c r="B262" s="279"/>
      <c r="C262" s="279"/>
      <c r="D262" s="280"/>
      <c r="E262" s="280"/>
      <c r="F262" s="281"/>
      <c r="G262" s="280"/>
      <c r="H262" s="282"/>
      <c r="I262" s="280"/>
      <c r="J262" s="280"/>
      <c r="K262" s="280"/>
      <c r="L262" s="280"/>
      <c r="M262" s="290"/>
      <c r="N262" s="284"/>
    </row>
    <row r="263" spans="1:14" s="9" customFormat="1" x14ac:dyDescent="0.2">
      <c r="A263" s="279"/>
      <c r="B263" s="279"/>
      <c r="C263" s="279"/>
      <c r="D263" s="280"/>
      <c r="E263" s="280"/>
      <c r="F263" s="281"/>
      <c r="G263" s="280"/>
      <c r="H263" s="282"/>
      <c r="I263" s="280"/>
      <c r="J263" s="280"/>
      <c r="K263" s="280"/>
      <c r="L263" s="280"/>
      <c r="M263" s="290"/>
      <c r="N263" s="284"/>
    </row>
    <row r="264" spans="1:14" s="9" customFormat="1" x14ac:dyDescent="0.2">
      <c r="A264" s="279"/>
      <c r="B264" s="279"/>
      <c r="C264" s="279"/>
      <c r="D264" s="280"/>
      <c r="E264" s="280"/>
      <c r="F264" s="281"/>
      <c r="G264" s="280"/>
      <c r="H264" s="282"/>
      <c r="I264" s="280"/>
      <c r="J264" s="280"/>
      <c r="K264" s="280"/>
      <c r="L264" s="280"/>
      <c r="M264" s="290"/>
      <c r="N264" s="284"/>
    </row>
    <row r="265" spans="1:14" s="9" customFormat="1" x14ac:dyDescent="0.2">
      <c r="A265" s="279"/>
      <c r="B265" s="279"/>
      <c r="C265" s="279"/>
      <c r="D265" s="280"/>
      <c r="E265" s="280"/>
      <c r="F265" s="281"/>
      <c r="G265" s="280"/>
      <c r="H265" s="282"/>
      <c r="I265" s="280"/>
      <c r="J265" s="280"/>
      <c r="K265" s="280"/>
      <c r="L265" s="280"/>
      <c r="M265" s="290"/>
      <c r="N265" s="284"/>
    </row>
    <row r="266" spans="1:14" s="9" customFormat="1" x14ac:dyDescent="0.2">
      <c r="A266" s="279"/>
      <c r="B266" s="279"/>
      <c r="C266" s="279"/>
      <c r="D266" s="280"/>
      <c r="E266" s="280"/>
      <c r="F266" s="281"/>
      <c r="G266" s="280"/>
      <c r="H266" s="282"/>
      <c r="I266" s="280"/>
      <c r="J266" s="280"/>
      <c r="K266" s="280"/>
      <c r="L266" s="280"/>
      <c r="M266" s="290"/>
      <c r="N266" s="284"/>
    </row>
    <row r="267" spans="1:14" s="9" customFormat="1" x14ac:dyDescent="0.2">
      <c r="A267" s="279"/>
      <c r="B267" s="279"/>
      <c r="C267" s="279"/>
      <c r="D267" s="280"/>
      <c r="E267" s="280"/>
      <c r="F267" s="281"/>
      <c r="G267" s="280"/>
      <c r="H267" s="282"/>
      <c r="I267" s="280"/>
      <c r="J267" s="280"/>
      <c r="K267" s="280"/>
      <c r="L267" s="280"/>
      <c r="M267" s="290"/>
      <c r="N267" s="284"/>
    </row>
    <row r="268" spans="1:14" s="9" customFormat="1" x14ac:dyDescent="0.2">
      <c r="A268" s="279"/>
      <c r="B268" s="279"/>
      <c r="C268" s="279"/>
      <c r="D268" s="280"/>
      <c r="E268" s="280"/>
      <c r="F268" s="281"/>
      <c r="G268" s="280"/>
      <c r="H268" s="282"/>
      <c r="I268" s="280"/>
      <c r="J268" s="280"/>
      <c r="K268" s="280"/>
      <c r="L268" s="280"/>
      <c r="M268" s="290"/>
      <c r="N268" s="284"/>
    </row>
    <row r="269" spans="1:14" s="9" customFormat="1" x14ac:dyDescent="0.2">
      <c r="A269" s="279"/>
      <c r="B269" s="279"/>
      <c r="C269" s="279"/>
      <c r="D269" s="280"/>
      <c r="E269" s="280"/>
      <c r="F269" s="281"/>
      <c r="G269" s="280"/>
      <c r="H269" s="282"/>
      <c r="I269" s="280"/>
      <c r="J269" s="280"/>
      <c r="K269" s="280"/>
      <c r="L269" s="280"/>
      <c r="M269" s="290"/>
      <c r="N269" s="284"/>
    </row>
    <row r="270" spans="1:14" s="9" customFormat="1" x14ac:dyDescent="0.2">
      <c r="A270" s="279"/>
      <c r="B270" s="279"/>
      <c r="C270" s="279"/>
      <c r="D270" s="280"/>
      <c r="E270" s="280"/>
      <c r="F270" s="281"/>
      <c r="G270" s="280"/>
      <c r="H270" s="282"/>
      <c r="I270" s="280"/>
      <c r="J270" s="280"/>
      <c r="K270" s="280"/>
      <c r="L270" s="280"/>
      <c r="M270" s="290"/>
      <c r="N270" s="284"/>
    </row>
    <row r="271" spans="1:14" s="9" customFormat="1" x14ac:dyDescent="0.2">
      <c r="A271" s="279"/>
      <c r="B271" s="279"/>
      <c r="C271" s="279"/>
      <c r="D271" s="280"/>
      <c r="E271" s="280"/>
      <c r="F271" s="281"/>
      <c r="G271" s="280"/>
      <c r="H271" s="282"/>
      <c r="I271" s="280"/>
      <c r="J271" s="280"/>
      <c r="K271" s="280"/>
      <c r="L271" s="280"/>
      <c r="M271" s="290"/>
      <c r="N271" s="284"/>
    </row>
    <row r="272" spans="1:14" s="9" customFormat="1" x14ac:dyDescent="0.2">
      <c r="A272" s="279"/>
      <c r="B272" s="279"/>
      <c r="C272" s="279"/>
      <c r="D272" s="280"/>
      <c r="E272" s="280"/>
      <c r="F272" s="281"/>
      <c r="G272" s="280"/>
      <c r="H272" s="282"/>
      <c r="I272" s="280"/>
      <c r="J272" s="280"/>
      <c r="K272" s="280"/>
      <c r="L272" s="280"/>
      <c r="M272" s="290"/>
      <c r="N272" s="284"/>
    </row>
    <row r="273" spans="1:14" s="9" customFormat="1" x14ac:dyDescent="0.2">
      <c r="A273" s="279"/>
      <c r="B273" s="279"/>
      <c r="C273" s="279"/>
      <c r="D273" s="280"/>
      <c r="E273" s="280"/>
      <c r="F273" s="281"/>
      <c r="G273" s="280"/>
      <c r="H273" s="282"/>
      <c r="I273" s="280"/>
      <c r="J273" s="280"/>
      <c r="K273" s="280"/>
      <c r="L273" s="280"/>
      <c r="M273" s="290"/>
      <c r="N273" s="284"/>
    </row>
    <row r="274" spans="1:14" s="9" customFormat="1" x14ac:dyDescent="0.2">
      <c r="A274" s="279"/>
      <c r="B274" s="279"/>
      <c r="C274" s="279"/>
      <c r="D274" s="280"/>
      <c r="E274" s="280"/>
      <c r="F274" s="281"/>
      <c r="G274" s="280"/>
      <c r="H274" s="282"/>
      <c r="I274" s="280"/>
      <c r="J274" s="280"/>
      <c r="K274" s="280"/>
      <c r="L274" s="280"/>
      <c r="M274" s="290"/>
      <c r="N274" s="284"/>
    </row>
    <row r="275" spans="1:14" s="9" customFormat="1" x14ac:dyDescent="0.2">
      <c r="A275" s="279"/>
      <c r="B275" s="279"/>
      <c r="C275" s="279"/>
      <c r="D275" s="280"/>
      <c r="E275" s="280"/>
      <c r="F275" s="281"/>
      <c r="G275" s="280"/>
      <c r="H275" s="282"/>
      <c r="I275" s="280"/>
      <c r="J275" s="280"/>
      <c r="K275" s="280"/>
      <c r="L275" s="280"/>
      <c r="M275" s="290"/>
      <c r="N275" s="284"/>
    </row>
    <row r="276" spans="1:14" s="9" customFormat="1" x14ac:dyDescent="0.2">
      <c r="A276" s="279"/>
      <c r="B276" s="279"/>
      <c r="C276" s="279"/>
      <c r="D276" s="280"/>
      <c r="E276" s="280"/>
      <c r="F276" s="281"/>
      <c r="G276" s="280"/>
      <c r="H276" s="282"/>
      <c r="I276" s="280"/>
      <c r="J276" s="280"/>
      <c r="K276" s="280"/>
      <c r="L276" s="280"/>
      <c r="M276" s="290"/>
      <c r="N276" s="284"/>
    </row>
    <row r="277" spans="1:14" s="9" customFormat="1" x14ac:dyDescent="0.2">
      <c r="A277" s="279"/>
      <c r="B277" s="279"/>
      <c r="C277" s="279"/>
      <c r="D277" s="280"/>
      <c r="E277" s="280"/>
      <c r="F277" s="281"/>
      <c r="G277" s="280"/>
      <c r="H277" s="282"/>
      <c r="I277" s="280"/>
      <c r="J277" s="280"/>
      <c r="K277" s="280"/>
      <c r="L277" s="280"/>
      <c r="M277" s="290"/>
      <c r="N277" s="284"/>
    </row>
    <row r="278" spans="1:14" s="9" customFormat="1" x14ac:dyDescent="0.2">
      <c r="A278" s="279"/>
      <c r="B278" s="279"/>
      <c r="C278" s="279"/>
      <c r="D278" s="280"/>
      <c r="E278" s="280"/>
      <c r="F278" s="281"/>
      <c r="G278" s="280"/>
      <c r="H278" s="282"/>
      <c r="I278" s="280"/>
      <c r="J278" s="280"/>
      <c r="K278" s="280"/>
      <c r="L278" s="280"/>
      <c r="M278" s="290"/>
      <c r="N278" s="284"/>
    </row>
    <row r="279" spans="1:14" s="9" customFormat="1" x14ac:dyDescent="0.2">
      <c r="A279" s="279"/>
      <c r="B279" s="279"/>
      <c r="C279" s="279"/>
      <c r="D279" s="280"/>
      <c r="E279" s="280"/>
      <c r="F279" s="281"/>
      <c r="G279" s="280"/>
      <c r="H279" s="282"/>
      <c r="I279" s="280"/>
      <c r="J279" s="280"/>
      <c r="K279" s="280"/>
      <c r="L279" s="280"/>
      <c r="M279" s="290"/>
      <c r="N279" s="284"/>
    </row>
    <row r="280" spans="1:14" s="9" customFormat="1" x14ac:dyDescent="0.2">
      <c r="A280" s="279"/>
      <c r="B280" s="279"/>
      <c r="C280" s="279"/>
      <c r="D280" s="280"/>
      <c r="E280" s="280"/>
      <c r="F280" s="281"/>
      <c r="G280" s="280"/>
      <c r="H280" s="282"/>
      <c r="I280" s="280"/>
      <c r="J280" s="280"/>
      <c r="K280" s="280"/>
      <c r="L280" s="280"/>
      <c r="M280" s="290"/>
      <c r="N280" s="284"/>
    </row>
    <row r="281" spans="1:14" s="9" customFormat="1" x14ac:dyDescent="0.2">
      <c r="A281" s="279"/>
      <c r="B281" s="279"/>
      <c r="C281" s="279"/>
      <c r="D281" s="280"/>
      <c r="E281" s="280"/>
      <c r="F281" s="281"/>
      <c r="G281" s="280"/>
      <c r="H281" s="282"/>
      <c r="I281" s="280"/>
      <c r="J281" s="280"/>
      <c r="K281" s="280"/>
      <c r="L281" s="280"/>
      <c r="M281" s="290"/>
      <c r="N281" s="284"/>
    </row>
    <row r="282" spans="1:14" s="9" customFormat="1" x14ac:dyDescent="0.2">
      <c r="A282" s="279"/>
      <c r="B282" s="279"/>
      <c r="C282" s="279"/>
      <c r="D282" s="280"/>
      <c r="E282" s="280"/>
      <c r="F282" s="281"/>
      <c r="G282" s="280"/>
      <c r="H282" s="282"/>
      <c r="I282" s="280"/>
      <c r="J282" s="280"/>
      <c r="K282" s="280"/>
      <c r="L282" s="280"/>
      <c r="M282" s="290"/>
      <c r="N282" s="284"/>
    </row>
    <row r="283" spans="1:14" s="9" customFormat="1" x14ac:dyDescent="0.2">
      <c r="A283" s="279"/>
      <c r="B283" s="279"/>
      <c r="C283" s="279"/>
      <c r="D283" s="280"/>
      <c r="E283" s="280"/>
      <c r="F283" s="281"/>
      <c r="G283" s="280"/>
      <c r="H283" s="282"/>
      <c r="I283" s="280"/>
      <c r="J283" s="280"/>
      <c r="K283" s="280"/>
      <c r="L283" s="280"/>
      <c r="M283" s="290"/>
      <c r="N283" s="284"/>
    </row>
    <row r="284" spans="1:14" s="9" customFormat="1" x14ac:dyDescent="0.2">
      <c r="A284" s="279"/>
      <c r="B284" s="279"/>
      <c r="C284" s="279"/>
      <c r="D284" s="280"/>
      <c r="E284" s="280"/>
      <c r="F284" s="281"/>
      <c r="G284" s="280"/>
      <c r="H284" s="282"/>
      <c r="I284" s="280"/>
      <c r="J284" s="280"/>
      <c r="K284" s="280"/>
      <c r="L284" s="280"/>
      <c r="M284" s="290"/>
      <c r="N284" s="284"/>
    </row>
    <row r="285" spans="1:14" s="9" customFormat="1" x14ac:dyDescent="0.2">
      <c r="A285" s="279"/>
      <c r="B285" s="279"/>
      <c r="C285" s="279"/>
      <c r="D285" s="280"/>
      <c r="E285" s="280"/>
      <c r="F285" s="281"/>
      <c r="G285" s="280"/>
      <c r="H285" s="282"/>
      <c r="I285" s="280"/>
      <c r="J285" s="280"/>
      <c r="K285" s="280"/>
      <c r="L285" s="280"/>
      <c r="M285" s="290"/>
      <c r="N285" s="284"/>
    </row>
    <row r="286" spans="1:14" s="9" customFormat="1" x14ac:dyDescent="0.2">
      <c r="A286" s="279"/>
      <c r="B286" s="279"/>
      <c r="C286" s="279"/>
      <c r="D286" s="280"/>
      <c r="E286" s="280"/>
      <c r="F286" s="281"/>
      <c r="G286" s="280"/>
      <c r="H286" s="282"/>
      <c r="I286" s="280"/>
      <c r="J286" s="280"/>
      <c r="K286" s="280"/>
      <c r="L286" s="280"/>
      <c r="M286" s="290"/>
      <c r="N286" s="284"/>
    </row>
    <row r="287" spans="1:14" s="9" customFormat="1" x14ac:dyDescent="0.2">
      <c r="A287" s="279"/>
      <c r="B287" s="279"/>
      <c r="C287" s="279"/>
      <c r="D287" s="280"/>
      <c r="E287" s="280"/>
      <c r="F287" s="281"/>
      <c r="G287" s="280"/>
      <c r="H287" s="282"/>
      <c r="I287" s="280"/>
      <c r="J287" s="280"/>
      <c r="K287" s="280"/>
      <c r="L287" s="280"/>
      <c r="M287" s="290"/>
      <c r="N287" s="284"/>
    </row>
    <row r="288" spans="1:14" s="9" customFormat="1" x14ac:dyDescent="0.2">
      <c r="A288" s="279"/>
      <c r="B288" s="279"/>
      <c r="C288" s="279"/>
      <c r="D288" s="280"/>
      <c r="E288" s="280"/>
      <c r="F288" s="281"/>
      <c r="G288" s="280"/>
      <c r="H288" s="282"/>
      <c r="I288" s="280"/>
      <c r="J288" s="280"/>
      <c r="K288" s="280"/>
      <c r="L288" s="280"/>
      <c r="M288" s="290"/>
      <c r="N288" s="284"/>
    </row>
    <row r="289" spans="1:14" s="9" customFormat="1" x14ac:dyDescent="0.2">
      <c r="A289" s="279"/>
      <c r="B289" s="279"/>
      <c r="C289" s="279"/>
      <c r="D289" s="280"/>
      <c r="E289" s="280"/>
      <c r="F289" s="281"/>
      <c r="G289" s="280"/>
      <c r="H289" s="282"/>
      <c r="I289" s="280"/>
      <c r="J289" s="280"/>
      <c r="K289" s="280"/>
      <c r="L289" s="280"/>
      <c r="M289" s="290"/>
      <c r="N289" s="284"/>
    </row>
    <row r="290" spans="1:14" s="9" customFormat="1" x14ac:dyDescent="0.2">
      <c r="A290" s="279"/>
      <c r="B290" s="279"/>
      <c r="C290" s="279"/>
      <c r="D290" s="280"/>
      <c r="E290" s="280"/>
      <c r="F290" s="281"/>
      <c r="G290" s="280"/>
      <c r="H290" s="282"/>
      <c r="I290" s="280"/>
      <c r="J290" s="280"/>
      <c r="K290" s="280"/>
      <c r="L290" s="280"/>
      <c r="M290" s="290"/>
      <c r="N290" s="284"/>
    </row>
    <row r="291" spans="1:14" s="9" customFormat="1" x14ac:dyDescent="0.2">
      <c r="A291" s="279"/>
      <c r="B291" s="279"/>
      <c r="C291" s="279"/>
      <c r="D291" s="280"/>
      <c r="E291" s="280"/>
      <c r="F291" s="281"/>
      <c r="G291" s="280"/>
      <c r="H291" s="282"/>
      <c r="I291" s="280"/>
      <c r="J291" s="280"/>
      <c r="K291" s="280"/>
      <c r="L291" s="280"/>
      <c r="M291" s="290"/>
      <c r="N291" s="284"/>
    </row>
    <row r="292" spans="1:14" s="9" customFormat="1" x14ac:dyDescent="0.2">
      <c r="A292" s="279"/>
      <c r="B292" s="279"/>
      <c r="C292" s="279"/>
      <c r="D292" s="280"/>
      <c r="E292" s="280"/>
      <c r="F292" s="281"/>
      <c r="G292" s="280"/>
      <c r="H292" s="282"/>
      <c r="I292" s="280"/>
      <c r="J292" s="280"/>
      <c r="K292" s="280"/>
      <c r="L292" s="280"/>
      <c r="M292" s="290"/>
      <c r="N292" s="284"/>
    </row>
    <row r="293" spans="1:14" s="9" customFormat="1" x14ac:dyDescent="0.2">
      <c r="A293" s="279"/>
      <c r="B293" s="279"/>
      <c r="C293" s="279"/>
      <c r="D293" s="280"/>
      <c r="E293" s="280"/>
      <c r="F293" s="281"/>
      <c r="G293" s="280"/>
      <c r="H293" s="282"/>
      <c r="I293" s="280"/>
      <c r="J293" s="280"/>
      <c r="K293" s="280"/>
      <c r="L293" s="280"/>
      <c r="M293" s="290"/>
      <c r="N293" s="284"/>
    </row>
    <row r="294" spans="1:14" s="9" customFormat="1" x14ac:dyDescent="0.2">
      <c r="A294" s="279"/>
      <c r="B294" s="279"/>
      <c r="C294" s="279"/>
      <c r="D294" s="280"/>
      <c r="E294" s="280"/>
      <c r="F294" s="281"/>
      <c r="G294" s="280"/>
      <c r="H294" s="282"/>
      <c r="I294" s="280"/>
      <c r="J294" s="280"/>
      <c r="K294" s="280"/>
      <c r="L294" s="280"/>
      <c r="M294" s="290"/>
      <c r="N294" s="284"/>
    </row>
    <row r="295" spans="1:14" s="9" customFormat="1" x14ac:dyDescent="0.2">
      <c r="A295" s="279"/>
      <c r="B295" s="279"/>
      <c r="C295" s="279"/>
      <c r="D295" s="280"/>
      <c r="E295" s="280"/>
      <c r="F295" s="281"/>
      <c r="G295" s="280"/>
      <c r="H295" s="282"/>
      <c r="I295" s="280"/>
      <c r="J295" s="280"/>
      <c r="K295" s="280"/>
      <c r="L295" s="280"/>
      <c r="M295" s="290"/>
      <c r="N295" s="284"/>
    </row>
    <row r="296" spans="1:14" s="9" customFormat="1" x14ac:dyDescent="0.2">
      <c r="A296" s="279"/>
      <c r="B296" s="279"/>
      <c r="C296" s="279"/>
      <c r="D296" s="280"/>
      <c r="E296" s="280"/>
      <c r="F296" s="281"/>
      <c r="G296" s="280"/>
      <c r="H296" s="282"/>
      <c r="I296" s="280"/>
      <c r="J296" s="280"/>
      <c r="K296" s="280"/>
      <c r="L296" s="280"/>
      <c r="M296" s="290"/>
      <c r="N296" s="284"/>
    </row>
    <row r="297" spans="1:14" s="9" customFormat="1" x14ac:dyDescent="0.2">
      <c r="A297" s="279"/>
      <c r="B297" s="279"/>
      <c r="C297" s="279"/>
      <c r="D297" s="280"/>
      <c r="E297" s="280"/>
      <c r="F297" s="281"/>
      <c r="G297" s="280"/>
      <c r="H297" s="282"/>
      <c r="I297" s="280"/>
      <c r="J297" s="280"/>
      <c r="K297" s="280"/>
      <c r="L297" s="280"/>
      <c r="M297" s="290"/>
      <c r="N297" s="284"/>
    </row>
    <row r="298" spans="1:14" s="9" customFormat="1" x14ac:dyDescent="0.2">
      <c r="A298" s="279"/>
      <c r="B298" s="279"/>
      <c r="C298" s="279"/>
      <c r="D298" s="280"/>
      <c r="E298" s="280"/>
      <c r="F298" s="281"/>
      <c r="G298" s="280"/>
      <c r="H298" s="282"/>
      <c r="I298" s="280"/>
      <c r="J298" s="280"/>
      <c r="K298" s="280"/>
      <c r="L298" s="280"/>
      <c r="M298" s="290"/>
      <c r="N298" s="284"/>
    </row>
    <row r="299" spans="1:14" s="9" customFormat="1" x14ac:dyDescent="0.2">
      <c r="A299" s="279"/>
      <c r="B299" s="279"/>
      <c r="C299" s="279"/>
      <c r="D299" s="280"/>
      <c r="E299" s="280"/>
      <c r="F299" s="281"/>
      <c r="G299" s="280"/>
      <c r="H299" s="282"/>
      <c r="I299" s="280"/>
      <c r="J299" s="280"/>
      <c r="K299" s="280"/>
      <c r="L299" s="280"/>
      <c r="M299" s="290"/>
      <c r="N299" s="284"/>
    </row>
    <row r="300" spans="1:14" s="9" customFormat="1" x14ac:dyDescent="0.2">
      <c r="A300" s="279"/>
      <c r="B300" s="279"/>
      <c r="C300" s="279"/>
      <c r="D300" s="280"/>
      <c r="E300" s="280"/>
      <c r="F300" s="281"/>
      <c r="G300" s="280"/>
      <c r="H300" s="282"/>
      <c r="I300" s="280"/>
      <c r="J300" s="280"/>
      <c r="K300" s="280"/>
      <c r="L300" s="280"/>
      <c r="M300" s="290"/>
      <c r="N300" s="284"/>
    </row>
    <row r="301" spans="1:14" s="9" customFormat="1" x14ac:dyDescent="0.2">
      <c r="A301" s="279"/>
      <c r="B301" s="279"/>
      <c r="C301" s="279"/>
      <c r="D301" s="280"/>
      <c r="E301" s="280"/>
      <c r="F301" s="281"/>
      <c r="G301" s="280"/>
      <c r="H301" s="282"/>
      <c r="I301" s="280"/>
      <c r="J301" s="280"/>
      <c r="K301" s="280"/>
      <c r="L301" s="280"/>
      <c r="M301" s="290"/>
      <c r="N301" s="284"/>
    </row>
    <row r="302" spans="1:14" s="9" customFormat="1" x14ac:dyDescent="0.2">
      <c r="A302" s="279"/>
      <c r="B302" s="279"/>
      <c r="C302" s="279"/>
      <c r="D302" s="280"/>
      <c r="E302" s="280"/>
      <c r="F302" s="281"/>
      <c r="G302" s="280"/>
      <c r="H302" s="282"/>
      <c r="I302" s="280"/>
      <c r="J302" s="280"/>
      <c r="K302" s="280"/>
      <c r="L302" s="280"/>
      <c r="M302" s="290"/>
      <c r="N302" s="284"/>
    </row>
    <row r="303" spans="1:14" s="9" customFormat="1" x14ac:dyDescent="0.2">
      <c r="A303" s="279"/>
      <c r="B303" s="279"/>
      <c r="C303" s="279"/>
      <c r="D303" s="280"/>
      <c r="E303" s="280"/>
      <c r="F303" s="281"/>
      <c r="G303" s="280"/>
      <c r="H303" s="282"/>
      <c r="I303" s="280"/>
      <c r="J303" s="280"/>
      <c r="K303" s="280"/>
      <c r="L303" s="280"/>
      <c r="M303" s="290"/>
      <c r="N303" s="284"/>
    </row>
    <row r="304" spans="1:14" s="9" customFormat="1" x14ac:dyDescent="0.2">
      <c r="A304" s="279"/>
      <c r="B304" s="279"/>
      <c r="C304" s="279"/>
      <c r="D304" s="280"/>
      <c r="E304" s="280"/>
      <c r="F304" s="281"/>
      <c r="G304" s="280"/>
      <c r="H304" s="282"/>
      <c r="I304" s="280"/>
      <c r="J304" s="280"/>
      <c r="K304" s="280"/>
      <c r="L304" s="280"/>
      <c r="M304" s="290"/>
      <c r="N304" s="284"/>
    </row>
    <row r="305" spans="1:14" s="9" customFormat="1" x14ac:dyDescent="0.2">
      <c r="A305" s="279"/>
      <c r="B305" s="279"/>
      <c r="C305" s="279"/>
      <c r="D305" s="280"/>
      <c r="E305" s="280"/>
      <c r="F305" s="281"/>
      <c r="G305" s="280"/>
      <c r="H305" s="282"/>
      <c r="I305" s="280"/>
      <c r="J305" s="280"/>
      <c r="K305" s="280"/>
      <c r="L305" s="280"/>
      <c r="M305" s="290"/>
      <c r="N305" s="284"/>
    </row>
    <row r="306" spans="1:14" s="9" customFormat="1" x14ac:dyDescent="0.2">
      <c r="A306" s="279"/>
      <c r="B306" s="279"/>
      <c r="C306" s="279"/>
      <c r="D306" s="280"/>
      <c r="E306" s="280"/>
      <c r="F306" s="281"/>
      <c r="G306" s="280"/>
      <c r="H306" s="282"/>
      <c r="I306" s="280"/>
      <c r="J306" s="280"/>
      <c r="K306" s="280"/>
      <c r="L306" s="280"/>
      <c r="M306" s="290"/>
      <c r="N306" s="284"/>
    </row>
    <row r="307" spans="1:14" s="9" customFormat="1" x14ac:dyDescent="0.2">
      <c r="A307" s="279"/>
      <c r="B307" s="279"/>
      <c r="C307" s="279"/>
      <c r="D307" s="280"/>
      <c r="E307" s="280"/>
      <c r="F307" s="281"/>
      <c r="G307" s="280"/>
      <c r="H307" s="282"/>
      <c r="I307" s="280"/>
      <c r="J307" s="280"/>
      <c r="K307" s="280"/>
      <c r="L307" s="280"/>
      <c r="M307" s="290"/>
      <c r="N307" s="284"/>
    </row>
    <row r="308" spans="1:14" s="9" customFormat="1" x14ac:dyDescent="0.2">
      <c r="A308" s="279"/>
      <c r="B308" s="279"/>
      <c r="C308" s="279"/>
      <c r="D308" s="280"/>
      <c r="E308" s="280"/>
      <c r="F308" s="281"/>
      <c r="G308" s="280"/>
      <c r="H308" s="282"/>
      <c r="I308" s="280"/>
      <c r="J308" s="280"/>
      <c r="K308" s="280"/>
      <c r="L308" s="280"/>
      <c r="M308" s="290"/>
      <c r="N308" s="284"/>
    </row>
    <row r="309" spans="1:14" s="9" customFormat="1" x14ac:dyDescent="0.2">
      <c r="A309" s="279"/>
      <c r="B309" s="279"/>
      <c r="C309" s="279"/>
      <c r="D309" s="280"/>
      <c r="E309" s="280"/>
      <c r="F309" s="281"/>
      <c r="G309" s="280"/>
      <c r="H309" s="282"/>
      <c r="I309" s="280"/>
      <c r="J309" s="280"/>
      <c r="K309" s="280"/>
      <c r="L309" s="280"/>
      <c r="M309" s="290"/>
      <c r="N309" s="284"/>
    </row>
    <row r="310" spans="1:14" s="9" customFormat="1" x14ac:dyDescent="0.2">
      <c r="A310" s="279"/>
      <c r="B310" s="279"/>
      <c r="C310" s="279"/>
      <c r="D310" s="280"/>
      <c r="E310" s="280"/>
      <c r="F310" s="281"/>
      <c r="G310" s="280"/>
      <c r="H310" s="282"/>
      <c r="I310" s="280"/>
      <c r="J310" s="280"/>
      <c r="K310" s="280"/>
      <c r="L310" s="280"/>
      <c r="M310" s="290"/>
      <c r="N310" s="284"/>
    </row>
    <row r="311" spans="1:14" s="9" customFormat="1" x14ac:dyDescent="0.2">
      <c r="A311" s="279"/>
      <c r="B311" s="279"/>
      <c r="C311" s="279"/>
      <c r="D311" s="280"/>
      <c r="E311" s="280"/>
      <c r="F311" s="281"/>
      <c r="G311" s="280"/>
      <c r="H311" s="282"/>
      <c r="I311" s="280"/>
      <c r="J311" s="280"/>
      <c r="K311" s="280"/>
      <c r="L311" s="280"/>
      <c r="M311" s="290"/>
      <c r="N311" s="284"/>
    </row>
    <row r="312" spans="1:14" s="9" customFormat="1" x14ac:dyDescent="0.2">
      <c r="A312" s="279"/>
      <c r="B312" s="279"/>
      <c r="C312" s="279"/>
      <c r="D312" s="280"/>
      <c r="E312" s="280"/>
      <c r="F312" s="281"/>
      <c r="G312" s="280"/>
      <c r="H312" s="282"/>
      <c r="I312" s="280"/>
      <c r="J312" s="280"/>
      <c r="K312" s="280"/>
      <c r="L312" s="280"/>
      <c r="M312" s="290"/>
      <c r="N312" s="284"/>
    </row>
    <row r="313" spans="1:14" s="9" customFormat="1" x14ac:dyDescent="0.2">
      <c r="A313" s="279"/>
      <c r="B313" s="279"/>
      <c r="C313" s="279"/>
      <c r="D313" s="280"/>
      <c r="E313" s="280"/>
      <c r="F313" s="281"/>
      <c r="G313" s="280"/>
      <c r="H313" s="282"/>
      <c r="I313" s="280"/>
      <c r="J313" s="280"/>
      <c r="K313" s="280"/>
      <c r="L313" s="280"/>
      <c r="M313" s="290"/>
      <c r="N313" s="284"/>
    </row>
    <row r="314" spans="1:14" s="9" customFormat="1" x14ac:dyDescent="0.2">
      <c r="A314" s="279"/>
      <c r="B314" s="279"/>
      <c r="C314" s="279"/>
      <c r="D314" s="280"/>
      <c r="E314" s="280"/>
      <c r="F314" s="281"/>
      <c r="G314" s="280"/>
      <c r="H314" s="282"/>
      <c r="I314" s="280"/>
      <c r="J314" s="280"/>
      <c r="K314" s="280"/>
      <c r="L314" s="280"/>
      <c r="M314" s="290"/>
      <c r="N314" s="284"/>
    </row>
    <row r="315" spans="1:14" s="9" customFormat="1" x14ac:dyDescent="0.2">
      <c r="A315" s="279"/>
      <c r="B315" s="279"/>
      <c r="C315" s="279"/>
      <c r="D315" s="280"/>
      <c r="E315" s="280"/>
      <c r="F315" s="281"/>
      <c r="G315" s="280"/>
      <c r="H315" s="282"/>
      <c r="I315" s="280"/>
      <c r="J315" s="280"/>
      <c r="K315" s="280"/>
      <c r="L315" s="280"/>
      <c r="M315" s="290"/>
      <c r="N315" s="284"/>
    </row>
    <row r="316" spans="1:14" s="9" customFormat="1" x14ac:dyDescent="0.2">
      <c r="A316" s="279"/>
      <c r="B316" s="279"/>
      <c r="C316" s="279"/>
      <c r="D316" s="280"/>
      <c r="E316" s="280"/>
      <c r="F316" s="281"/>
      <c r="G316" s="280"/>
      <c r="H316" s="282"/>
      <c r="I316" s="280"/>
      <c r="J316" s="280"/>
      <c r="K316" s="280"/>
      <c r="L316" s="280"/>
      <c r="M316" s="290"/>
      <c r="N316" s="284"/>
    </row>
    <row r="317" spans="1:14" s="9" customFormat="1" x14ac:dyDescent="0.2">
      <c r="A317" s="279"/>
      <c r="B317" s="279"/>
      <c r="C317" s="279"/>
      <c r="D317" s="280"/>
      <c r="E317" s="280"/>
      <c r="F317" s="281"/>
      <c r="G317" s="280"/>
      <c r="H317" s="282"/>
      <c r="I317" s="280"/>
      <c r="J317" s="280"/>
      <c r="K317" s="280"/>
      <c r="L317" s="280"/>
      <c r="M317" s="290"/>
      <c r="N317" s="284"/>
    </row>
    <row r="318" spans="1:14" s="9" customFormat="1" x14ac:dyDescent="0.2">
      <c r="A318" s="279"/>
      <c r="B318" s="279"/>
      <c r="C318" s="279"/>
      <c r="D318" s="280"/>
      <c r="E318" s="280"/>
      <c r="F318" s="281"/>
      <c r="G318" s="280"/>
      <c r="H318" s="282"/>
      <c r="I318" s="280"/>
      <c r="J318" s="280"/>
      <c r="K318" s="280"/>
      <c r="L318" s="280"/>
      <c r="M318" s="290"/>
      <c r="N318" s="284"/>
    </row>
    <row r="319" spans="1:14" s="9" customFormat="1" x14ac:dyDescent="0.2">
      <c r="A319" s="279"/>
      <c r="B319" s="279"/>
      <c r="C319" s="279"/>
      <c r="D319" s="280"/>
      <c r="E319" s="280"/>
      <c r="F319" s="281"/>
      <c r="G319" s="280"/>
      <c r="H319" s="282"/>
      <c r="I319" s="280"/>
      <c r="J319" s="280"/>
      <c r="K319" s="280"/>
      <c r="L319" s="280"/>
      <c r="M319" s="290"/>
      <c r="N319" s="284"/>
    </row>
    <row r="320" spans="1:14" s="9" customFormat="1" x14ac:dyDescent="0.2">
      <c r="A320" s="279"/>
      <c r="B320" s="279"/>
      <c r="C320" s="279"/>
      <c r="D320" s="280"/>
      <c r="E320" s="280"/>
      <c r="F320" s="281"/>
      <c r="G320" s="280"/>
      <c r="H320" s="282"/>
      <c r="I320" s="280"/>
      <c r="J320" s="280"/>
      <c r="K320" s="280"/>
      <c r="L320" s="280"/>
      <c r="M320" s="290"/>
      <c r="N320" s="284"/>
    </row>
    <row r="321" spans="1:14" s="9" customFormat="1" x14ac:dyDescent="0.2">
      <c r="A321" s="279"/>
      <c r="B321" s="279"/>
      <c r="C321" s="279"/>
      <c r="D321" s="280"/>
      <c r="E321" s="280"/>
      <c r="F321" s="281"/>
      <c r="G321" s="280"/>
      <c r="H321" s="282"/>
      <c r="I321" s="280"/>
      <c r="J321" s="280"/>
      <c r="K321" s="280"/>
      <c r="L321" s="280"/>
      <c r="M321" s="290"/>
      <c r="N321" s="284"/>
    </row>
    <row r="322" spans="1:14" s="9" customFormat="1" x14ac:dyDescent="0.2">
      <c r="A322" s="279"/>
      <c r="B322" s="279"/>
      <c r="C322" s="279"/>
      <c r="D322" s="280"/>
      <c r="E322" s="280"/>
      <c r="F322" s="281"/>
      <c r="G322" s="280"/>
      <c r="H322" s="282"/>
      <c r="I322" s="280"/>
      <c r="J322" s="280"/>
      <c r="K322" s="280"/>
      <c r="L322" s="280"/>
      <c r="M322" s="290"/>
      <c r="N322" s="284"/>
    </row>
    <row r="323" spans="1:14" s="9" customFormat="1" x14ac:dyDescent="0.2">
      <c r="A323" s="279"/>
      <c r="B323" s="279"/>
      <c r="C323" s="279"/>
      <c r="D323" s="280"/>
      <c r="E323" s="280"/>
      <c r="F323" s="281"/>
      <c r="G323" s="280"/>
      <c r="H323" s="282"/>
      <c r="I323" s="280"/>
      <c r="J323" s="280"/>
      <c r="K323" s="280"/>
      <c r="L323" s="280"/>
      <c r="M323" s="290"/>
      <c r="N323" s="284"/>
    </row>
    <row r="324" spans="1:14" s="9" customFormat="1" x14ac:dyDescent="0.2">
      <c r="A324" s="279"/>
      <c r="B324" s="279"/>
      <c r="C324" s="279"/>
      <c r="D324" s="280"/>
      <c r="E324" s="280"/>
      <c r="F324" s="281"/>
      <c r="G324" s="280"/>
      <c r="H324" s="282"/>
      <c r="I324" s="280"/>
      <c r="J324" s="280"/>
      <c r="K324" s="280"/>
      <c r="L324" s="280"/>
      <c r="M324" s="290"/>
      <c r="N324" s="284"/>
    </row>
    <row r="325" spans="1:14" s="9" customFormat="1" x14ac:dyDescent="0.2">
      <c r="A325" s="279"/>
      <c r="B325" s="279"/>
      <c r="C325" s="279"/>
      <c r="D325" s="280"/>
      <c r="E325" s="280"/>
      <c r="F325" s="281"/>
      <c r="G325" s="280"/>
      <c r="H325" s="282"/>
      <c r="I325" s="280"/>
      <c r="J325" s="280"/>
      <c r="K325" s="280"/>
      <c r="L325" s="280"/>
      <c r="M325" s="290"/>
      <c r="N325" s="284"/>
    </row>
    <row r="326" spans="1:14" s="9" customFormat="1" x14ac:dyDescent="0.2">
      <c r="A326" s="279"/>
      <c r="B326" s="279"/>
      <c r="C326" s="279"/>
      <c r="D326" s="280"/>
      <c r="E326" s="280"/>
      <c r="F326" s="281"/>
      <c r="G326" s="280"/>
      <c r="H326" s="282"/>
      <c r="I326" s="280"/>
      <c r="J326" s="280"/>
      <c r="K326" s="280"/>
      <c r="L326" s="280"/>
      <c r="M326" s="290"/>
      <c r="N326" s="284"/>
    </row>
    <row r="327" spans="1:14" s="9" customFormat="1" x14ac:dyDescent="0.2">
      <c r="A327" s="279"/>
      <c r="B327" s="279"/>
      <c r="C327" s="279"/>
      <c r="D327" s="280"/>
      <c r="E327" s="280"/>
      <c r="F327" s="281"/>
      <c r="G327" s="280"/>
      <c r="H327" s="282"/>
      <c r="I327" s="280"/>
      <c r="J327" s="280"/>
      <c r="K327" s="280"/>
      <c r="L327" s="280"/>
      <c r="M327" s="290"/>
      <c r="N327" s="284"/>
    </row>
    <row r="328" spans="1:14" s="9" customFormat="1" x14ac:dyDescent="0.2">
      <c r="A328" s="279"/>
      <c r="B328" s="279"/>
      <c r="C328" s="279"/>
      <c r="D328" s="280"/>
      <c r="E328" s="280"/>
      <c r="F328" s="281"/>
      <c r="G328" s="280"/>
      <c r="H328" s="282"/>
      <c r="I328" s="280"/>
      <c r="J328" s="280"/>
      <c r="K328" s="280"/>
      <c r="L328" s="280"/>
      <c r="M328" s="290"/>
      <c r="N328" s="284"/>
    </row>
    <row r="329" spans="1:14" s="9" customFormat="1" x14ac:dyDescent="0.2">
      <c r="A329" s="279"/>
      <c r="B329" s="279"/>
      <c r="C329" s="279"/>
      <c r="D329" s="280"/>
      <c r="E329" s="280"/>
      <c r="F329" s="281"/>
      <c r="G329" s="280"/>
      <c r="H329" s="282"/>
      <c r="I329" s="280"/>
      <c r="J329" s="280"/>
      <c r="K329" s="280"/>
      <c r="L329" s="280"/>
      <c r="M329" s="290"/>
      <c r="N329" s="284"/>
    </row>
    <row r="330" spans="1:14" s="9" customFormat="1" x14ac:dyDescent="0.2">
      <c r="A330" s="279"/>
      <c r="B330" s="279"/>
      <c r="C330" s="279"/>
      <c r="D330" s="280"/>
      <c r="E330" s="280"/>
      <c r="F330" s="281"/>
      <c r="G330" s="280"/>
      <c r="H330" s="282"/>
      <c r="I330" s="280"/>
      <c r="J330" s="280"/>
      <c r="K330" s="280"/>
      <c r="L330" s="280"/>
      <c r="M330" s="290"/>
      <c r="N330" s="284"/>
    </row>
    <row r="331" spans="1:14" s="9" customFormat="1" x14ac:dyDescent="0.2">
      <c r="A331" s="279"/>
      <c r="B331" s="279"/>
      <c r="C331" s="279"/>
      <c r="D331" s="280"/>
      <c r="E331" s="280"/>
      <c r="F331" s="281"/>
      <c r="G331" s="280"/>
      <c r="H331" s="282"/>
      <c r="I331" s="280"/>
      <c r="J331" s="280"/>
      <c r="K331" s="280"/>
      <c r="L331" s="280"/>
      <c r="M331" s="290"/>
      <c r="N331" s="284"/>
    </row>
    <row r="332" spans="1:14" s="9" customFormat="1" x14ac:dyDescent="0.2">
      <c r="A332" s="279"/>
      <c r="B332" s="279"/>
      <c r="C332" s="279"/>
      <c r="D332" s="280"/>
      <c r="E332" s="280"/>
      <c r="F332" s="281"/>
      <c r="G332" s="280"/>
      <c r="H332" s="282"/>
      <c r="I332" s="280"/>
      <c r="J332" s="280"/>
      <c r="K332" s="280"/>
      <c r="L332" s="280"/>
      <c r="M332" s="290"/>
      <c r="N332" s="284"/>
    </row>
    <row r="333" spans="1:14" s="9" customFormat="1" x14ac:dyDescent="0.2">
      <c r="A333" s="279"/>
      <c r="B333" s="279"/>
      <c r="C333" s="279"/>
      <c r="D333" s="280"/>
      <c r="E333" s="280"/>
      <c r="F333" s="281"/>
      <c r="G333" s="280"/>
      <c r="H333" s="282"/>
      <c r="I333" s="280"/>
      <c r="J333" s="280"/>
      <c r="K333" s="280"/>
      <c r="L333" s="280"/>
      <c r="M333" s="290"/>
      <c r="N333" s="284"/>
    </row>
    <row r="334" spans="1:14" s="9" customFormat="1" x14ac:dyDescent="0.2">
      <c r="A334" s="279"/>
      <c r="B334" s="279"/>
      <c r="C334" s="279"/>
      <c r="D334" s="280"/>
      <c r="E334" s="280"/>
      <c r="F334" s="281"/>
      <c r="G334" s="280"/>
      <c r="H334" s="282"/>
      <c r="I334" s="280"/>
      <c r="J334" s="280"/>
      <c r="K334" s="280"/>
      <c r="L334" s="280"/>
      <c r="M334" s="290"/>
      <c r="N334" s="284"/>
    </row>
    <row r="335" spans="1:14" s="9" customFormat="1" x14ac:dyDescent="0.2">
      <c r="A335" s="279"/>
      <c r="B335" s="279"/>
      <c r="C335" s="279"/>
      <c r="D335" s="280"/>
      <c r="E335" s="280"/>
      <c r="F335" s="281"/>
      <c r="G335" s="280"/>
      <c r="H335" s="282"/>
      <c r="I335" s="280"/>
      <c r="J335" s="280"/>
      <c r="K335" s="280"/>
      <c r="L335" s="280"/>
      <c r="M335" s="290"/>
      <c r="N335" s="284"/>
    </row>
    <row r="336" spans="1:14" s="9" customFormat="1" x14ac:dyDescent="0.2">
      <c r="A336" s="279"/>
      <c r="B336" s="279"/>
      <c r="C336" s="279"/>
      <c r="D336" s="280"/>
      <c r="E336" s="280"/>
      <c r="F336" s="281"/>
      <c r="G336" s="280"/>
      <c r="H336" s="282"/>
      <c r="I336" s="280"/>
      <c r="J336" s="280"/>
      <c r="K336" s="280"/>
      <c r="L336" s="280"/>
      <c r="M336" s="290"/>
      <c r="N336" s="284"/>
    </row>
    <row r="337" spans="1:14" s="9" customFormat="1" x14ac:dyDescent="0.2">
      <c r="A337" s="279"/>
      <c r="B337" s="279"/>
      <c r="C337" s="279"/>
      <c r="D337" s="280"/>
      <c r="E337" s="280"/>
      <c r="F337" s="281"/>
      <c r="G337" s="280"/>
      <c r="H337" s="282"/>
      <c r="I337" s="280"/>
      <c r="J337" s="280"/>
      <c r="K337" s="280"/>
      <c r="L337" s="280"/>
      <c r="M337" s="290"/>
      <c r="N337" s="284"/>
    </row>
    <row r="338" spans="1:14" s="9" customFormat="1" x14ac:dyDescent="0.2">
      <c r="A338" s="279"/>
      <c r="B338" s="279"/>
      <c r="C338" s="279"/>
      <c r="D338" s="280"/>
      <c r="E338" s="280"/>
      <c r="F338" s="281"/>
      <c r="G338" s="280"/>
      <c r="H338" s="282"/>
      <c r="I338" s="280"/>
      <c r="J338" s="280"/>
      <c r="K338" s="280"/>
      <c r="L338" s="280"/>
      <c r="M338" s="290"/>
      <c r="N338" s="284"/>
    </row>
    <row r="339" spans="1:14" s="9" customFormat="1" x14ac:dyDescent="0.2">
      <c r="A339" s="279"/>
      <c r="B339" s="279"/>
      <c r="C339" s="279"/>
      <c r="D339" s="280"/>
      <c r="E339" s="280"/>
      <c r="F339" s="281"/>
      <c r="G339" s="280"/>
      <c r="H339" s="282"/>
      <c r="I339" s="280"/>
      <c r="J339" s="280"/>
      <c r="K339" s="280"/>
      <c r="L339" s="280"/>
      <c r="M339" s="290"/>
      <c r="N339" s="284"/>
    </row>
    <row r="340" spans="1:14" s="9" customFormat="1" x14ac:dyDescent="0.2">
      <c r="A340" s="279"/>
      <c r="B340" s="279"/>
      <c r="C340" s="279"/>
      <c r="D340" s="280"/>
      <c r="E340" s="280"/>
      <c r="F340" s="281"/>
      <c r="G340" s="280"/>
      <c r="H340" s="282"/>
      <c r="I340" s="280"/>
      <c r="J340" s="280"/>
      <c r="K340" s="280"/>
      <c r="L340" s="280"/>
      <c r="M340" s="290"/>
      <c r="N340" s="284"/>
    </row>
    <row r="341" spans="1:14" s="9" customFormat="1" x14ac:dyDescent="0.2">
      <c r="A341" s="279"/>
      <c r="B341" s="279"/>
      <c r="C341" s="279"/>
      <c r="D341" s="280"/>
      <c r="E341" s="280"/>
      <c r="F341" s="281"/>
      <c r="G341" s="280"/>
      <c r="H341" s="282"/>
      <c r="I341" s="280"/>
      <c r="J341" s="280"/>
      <c r="K341" s="280"/>
      <c r="L341" s="280"/>
      <c r="M341" s="290"/>
      <c r="N341" s="284"/>
    </row>
    <row r="342" spans="1:14" s="9" customFormat="1" x14ac:dyDescent="0.2">
      <c r="A342" s="279"/>
      <c r="B342" s="279"/>
      <c r="C342" s="279"/>
      <c r="D342" s="280"/>
      <c r="E342" s="280"/>
      <c r="F342" s="281"/>
      <c r="G342" s="280"/>
      <c r="H342" s="282"/>
      <c r="I342" s="280"/>
      <c r="J342" s="280"/>
      <c r="K342" s="280"/>
      <c r="L342" s="280"/>
      <c r="M342" s="290"/>
      <c r="N342" s="284"/>
    </row>
    <row r="343" spans="1:14" s="9" customFormat="1" x14ac:dyDescent="0.2">
      <c r="A343" s="279"/>
      <c r="B343" s="279"/>
      <c r="C343" s="279"/>
      <c r="D343" s="280"/>
      <c r="E343" s="280"/>
      <c r="F343" s="281"/>
      <c r="G343" s="280"/>
      <c r="H343" s="282"/>
      <c r="I343" s="280"/>
      <c r="J343" s="280"/>
      <c r="K343" s="280"/>
      <c r="L343" s="280"/>
      <c r="M343" s="290"/>
      <c r="N343" s="284"/>
    </row>
    <row r="344" spans="1:14" s="9" customFormat="1" x14ac:dyDescent="0.2">
      <c r="A344" s="279"/>
      <c r="B344" s="279"/>
      <c r="C344" s="279"/>
      <c r="D344" s="280"/>
      <c r="E344" s="280"/>
      <c r="F344" s="281"/>
      <c r="G344" s="280"/>
      <c r="H344" s="282"/>
      <c r="I344" s="280"/>
      <c r="J344" s="280"/>
      <c r="K344" s="280"/>
      <c r="L344" s="280"/>
      <c r="M344" s="290"/>
      <c r="N344" s="284"/>
    </row>
    <row r="345" spans="1:14" s="9" customFormat="1" x14ac:dyDescent="0.2">
      <c r="A345" s="279"/>
      <c r="B345" s="279"/>
      <c r="C345" s="279"/>
      <c r="D345" s="280"/>
      <c r="E345" s="280"/>
      <c r="F345" s="281"/>
      <c r="G345" s="280"/>
      <c r="H345" s="282"/>
      <c r="I345" s="280"/>
      <c r="J345" s="280"/>
      <c r="K345" s="280"/>
      <c r="L345" s="280"/>
      <c r="M345" s="290"/>
      <c r="N345" s="284"/>
    </row>
    <row r="346" spans="1:14" s="9" customFormat="1" x14ac:dyDescent="0.2">
      <c r="A346" s="279"/>
      <c r="B346" s="279"/>
      <c r="C346" s="279"/>
      <c r="D346" s="280"/>
      <c r="E346" s="280"/>
      <c r="F346" s="281"/>
      <c r="G346" s="280"/>
      <c r="H346" s="282"/>
      <c r="I346" s="280"/>
      <c r="J346" s="280"/>
      <c r="K346" s="280"/>
      <c r="L346" s="280"/>
      <c r="M346" s="290"/>
      <c r="N346" s="284"/>
    </row>
    <row r="347" spans="1:14" s="9" customFormat="1" x14ac:dyDescent="0.2">
      <c r="A347" s="279"/>
      <c r="B347" s="279"/>
      <c r="C347" s="279"/>
      <c r="D347" s="280"/>
      <c r="E347" s="280"/>
      <c r="F347" s="281"/>
      <c r="G347" s="280"/>
      <c r="H347" s="282"/>
      <c r="I347" s="280"/>
      <c r="J347" s="280"/>
      <c r="K347" s="280"/>
      <c r="L347" s="280"/>
      <c r="M347" s="290"/>
      <c r="N347" s="284"/>
    </row>
    <row r="348" spans="1:14" s="9" customFormat="1" x14ac:dyDescent="0.2">
      <c r="A348" s="279"/>
      <c r="B348" s="279"/>
      <c r="C348" s="279"/>
      <c r="D348" s="280"/>
      <c r="E348" s="280"/>
      <c r="F348" s="281"/>
      <c r="G348" s="280"/>
      <c r="H348" s="282"/>
      <c r="I348" s="280"/>
      <c r="J348" s="280"/>
      <c r="K348" s="280"/>
      <c r="L348" s="280"/>
      <c r="M348" s="290"/>
      <c r="N348" s="284"/>
    </row>
    <row r="349" spans="1:14" s="9" customFormat="1" x14ac:dyDescent="0.2">
      <c r="A349" s="279"/>
      <c r="B349" s="279"/>
      <c r="C349" s="279"/>
      <c r="D349" s="280"/>
      <c r="E349" s="280"/>
      <c r="F349" s="281"/>
      <c r="G349" s="280"/>
      <c r="H349" s="282"/>
      <c r="I349" s="280"/>
      <c r="J349" s="280"/>
      <c r="K349" s="280"/>
      <c r="L349" s="280"/>
      <c r="M349" s="290"/>
      <c r="N349" s="284"/>
    </row>
    <row r="350" spans="1:14" s="9" customFormat="1" x14ac:dyDescent="0.2">
      <c r="A350" s="279"/>
      <c r="B350" s="279"/>
      <c r="C350" s="279"/>
      <c r="D350" s="280"/>
      <c r="E350" s="280"/>
      <c r="F350" s="281"/>
      <c r="G350" s="280"/>
      <c r="H350" s="282"/>
      <c r="I350" s="280"/>
      <c r="J350" s="280"/>
      <c r="K350" s="280"/>
      <c r="L350" s="280"/>
      <c r="M350" s="290"/>
      <c r="N350" s="284"/>
    </row>
    <row r="351" spans="1:14" s="9" customFormat="1" x14ac:dyDescent="0.2">
      <c r="A351" s="279"/>
      <c r="B351" s="279"/>
      <c r="C351" s="279"/>
      <c r="D351" s="280"/>
      <c r="E351" s="280"/>
      <c r="F351" s="281"/>
      <c r="G351" s="280"/>
      <c r="H351" s="282"/>
      <c r="I351" s="280"/>
      <c r="J351" s="280"/>
      <c r="K351" s="280"/>
      <c r="L351" s="280"/>
      <c r="M351" s="290"/>
      <c r="N351" s="284"/>
    </row>
    <row r="352" spans="1:14" s="9" customFormat="1" x14ac:dyDescent="0.2">
      <c r="A352" s="279"/>
      <c r="B352" s="279"/>
      <c r="C352" s="279"/>
      <c r="D352" s="280"/>
      <c r="E352" s="280"/>
      <c r="F352" s="281"/>
      <c r="G352" s="280"/>
      <c r="H352" s="282"/>
      <c r="I352" s="280"/>
      <c r="J352" s="280"/>
      <c r="K352" s="280"/>
      <c r="L352" s="280"/>
      <c r="M352" s="290"/>
      <c r="N352" s="284"/>
    </row>
    <row r="353" spans="1:14" s="9" customFormat="1" x14ac:dyDescent="0.2">
      <c r="A353" s="279"/>
      <c r="B353" s="279"/>
      <c r="C353" s="279"/>
      <c r="D353" s="280"/>
      <c r="E353" s="280"/>
      <c r="F353" s="281"/>
      <c r="G353" s="280"/>
      <c r="H353" s="282"/>
      <c r="I353" s="280"/>
      <c r="J353" s="280"/>
      <c r="K353" s="280"/>
      <c r="L353" s="280"/>
      <c r="M353" s="290"/>
      <c r="N353" s="284"/>
    </row>
    <row r="354" spans="1:14" s="9" customFormat="1" x14ac:dyDescent="0.2">
      <c r="A354" s="279"/>
      <c r="B354" s="279"/>
      <c r="C354" s="279"/>
      <c r="D354" s="280"/>
      <c r="E354" s="280"/>
      <c r="F354" s="281"/>
      <c r="G354" s="280"/>
      <c r="H354" s="282"/>
      <c r="I354" s="280"/>
      <c r="J354" s="280"/>
      <c r="K354" s="280"/>
      <c r="L354" s="280"/>
      <c r="M354" s="290"/>
      <c r="N354" s="284"/>
    </row>
    <row r="355" spans="1:14" s="9" customFormat="1" x14ac:dyDescent="0.2">
      <c r="A355" s="279"/>
      <c r="B355" s="279"/>
      <c r="C355" s="279"/>
      <c r="D355" s="280"/>
      <c r="E355" s="280"/>
      <c r="F355" s="281"/>
      <c r="G355" s="280"/>
      <c r="H355" s="282"/>
      <c r="I355" s="280"/>
      <c r="J355" s="280"/>
      <c r="K355" s="280"/>
      <c r="L355" s="280"/>
      <c r="M355" s="290"/>
      <c r="N355" s="284"/>
    </row>
    <row r="356" spans="1:14" s="9" customFormat="1" x14ac:dyDescent="0.2">
      <c r="A356" s="279"/>
      <c r="B356" s="279"/>
      <c r="C356" s="279"/>
      <c r="D356" s="280"/>
      <c r="E356" s="280"/>
      <c r="F356" s="281"/>
      <c r="G356" s="280"/>
      <c r="H356" s="282"/>
      <c r="I356" s="280"/>
      <c r="J356" s="280"/>
      <c r="K356" s="280"/>
      <c r="L356" s="280"/>
      <c r="M356" s="290"/>
      <c r="N356" s="284"/>
    </row>
    <row r="357" spans="1:14" s="9" customFormat="1" x14ac:dyDescent="0.2">
      <c r="A357" s="279"/>
      <c r="B357" s="279"/>
      <c r="C357" s="279"/>
      <c r="D357" s="280"/>
      <c r="E357" s="280"/>
      <c r="F357" s="281"/>
      <c r="G357" s="280"/>
      <c r="H357" s="282"/>
      <c r="I357" s="280"/>
      <c r="J357" s="280"/>
      <c r="K357" s="280"/>
      <c r="L357" s="280"/>
      <c r="M357" s="290"/>
      <c r="N357" s="284"/>
    </row>
    <row r="358" spans="1:14" s="9" customFormat="1" x14ac:dyDescent="0.2">
      <c r="A358" s="279"/>
      <c r="B358" s="279"/>
      <c r="C358" s="279"/>
      <c r="D358" s="280"/>
      <c r="E358" s="280"/>
      <c r="F358" s="281"/>
      <c r="G358" s="280"/>
      <c r="H358" s="282"/>
      <c r="I358" s="280"/>
      <c r="J358" s="280"/>
      <c r="K358" s="280"/>
      <c r="L358" s="280"/>
      <c r="M358" s="290"/>
      <c r="N358" s="284"/>
    </row>
    <row r="359" spans="1:14" s="9" customFormat="1" x14ac:dyDescent="0.2">
      <c r="A359" s="279"/>
      <c r="B359" s="279"/>
      <c r="C359" s="279"/>
      <c r="D359" s="280"/>
      <c r="E359" s="280"/>
      <c r="F359" s="281"/>
      <c r="G359" s="280"/>
      <c r="H359" s="282"/>
      <c r="I359" s="280"/>
      <c r="J359" s="280"/>
      <c r="K359" s="280"/>
      <c r="L359" s="280"/>
      <c r="M359" s="290"/>
      <c r="N359" s="284"/>
    </row>
    <row r="360" spans="1:14" s="9" customFormat="1" x14ac:dyDescent="0.2">
      <c r="A360" s="279"/>
      <c r="B360" s="279"/>
      <c r="C360" s="279"/>
      <c r="D360" s="280"/>
      <c r="E360" s="280"/>
      <c r="F360" s="281"/>
      <c r="G360" s="280"/>
      <c r="H360" s="282"/>
      <c r="I360" s="280"/>
      <c r="J360" s="280"/>
      <c r="K360" s="280"/>
      <c r="L360" s="280"/>
      <c r="M360" s="290"/>
      <c r="N360" s="284"/>
    </row>
    <row r="361" spans="1:14" s="9" customFormat="1" x14ac:dyDescent="0.2">
      <c r="A361" s="279"/>
      <c r="B361" s="279"/>
      <c r="C361" s="279"/>
      <c r="D361" s="280"/>
      <c r="E361" s="280"/>
      <c r="F361" s="281"/>
      <c r="G361" s="280"/>
      <c r="H361" s="282"/>
      <c r="I361" s="280"/>
      <c r="J361" s="280"/>
      <c r="K361" s="280"/>
      <c r="L361" s="280"/>
      <c r="M361" s="290"/>
      <c r="N361" s="284"/>
    </row>
    <row r="362" spans="1:14" s="9" customFormat="1" x14ac:dyDescent="0.2">
      <c r="A362" s="279"/>
      <c r="B362" s="279"/>
      <c r="C362" s="279"/>
      <c r="D362" s="280"/>
      <c r="E362" s="280"/>
      <c r="F362" s="281"/>
      <c r="G362" s="280"/>
      <c r="H362" s="282"/>
      <c r="I362" s="280"/>
      <c r="J362" s="280"/>
      <c r="K362" s="280"/>
      <c r="L362" s="280"/>
      <c r="M362" s="290"/>
      <c r="N362" s="284"/>
    </row>
    <row r="363" spans="1:14" s="9" customFormat="1" x14ac:dyDescent="0.2">
      <c r="A363" s="279"/>
      <c r="B363" s="279"/>
      <c r="C363" s="279"/>
      <c r="D363" s="280"/>
      <c r="E363" s="280"/>
      <c r="F363" s="281"/>
      <c r="G363" s="280"/>
      <c r="H363" s="282"/>
      <c r="I363" s="280"/>
      <c r="J363" s="280"/>
      <c r="K363" s="280"/>
      <c r="L363" s="280"/>
      <c r="M363" s="290"/>
      <c r="N363" s="284"/>
    </row>
    <row r="364" spans="1:14" s="9" customFormat="1" x14ac:dyDescent="0.2">
      <c r="A364" s="279"/>
      <c r="B364" s="279"/>
      <c r="C364" s="279"/>
      <c r="D364" s="280"/>
      <c r="E364" s="280"/>
      <c r="F364" s="281"/>
      <c r="G364" s="280"/>
      <c r="H364" s="282"/>
      <c r="I364" s="280"/>
      <c r="J364" s="280"/>
      <c r="K364" s="280"/>
      <c r="L364" s="280"/>
      <c r="M364" s="290"/>
      <c r="N364" s="284"/>
    </row>
    <row r="365" spans="1:14" s="9" customFormat="1" x14ac:dyDescent="0.2">
      <c r="A365" s="279"/>
      <c r="B365" s="279"/>
      <c r="C365" s="279"/>
      <c r="D365" s="280"/>
      <c r="E365" s="280"/>
      <c r="F365" s="281"/>
      <c r="G365" s="280"/>
      <c r="H365" s="282"/>
      <c r="I365" s="280"/>
      <c r="J365" s="280"/>
      <c r="K365" s="280"/>
      <c r="L365" s="280"/>
      <c r="M365" s="290"/>
      <c r="N365" s="284"/>
    </row>
    <row r="366" spans="1:14" s="9" customFormat="1" x14ac:dyDescent="0.2">
      <c r="A366" s="279"/>
      <c r="B366" s="279"/>
      <c r="C366" s="279"/>
      <c r="D366" s="280"/>
      <c r="E366" s="280"/>
      <c r="F366" s="281"/>
      <c r="G366" s="280"/>
      <c r="H366" s="282"/>
      <c r="I366" s="280"/>
      <c r="J366" s="280"/>
      <c r="K366" s="280"/>
      <c r="L366" s="280"/>
      <c r="M366" s="290"/>
      <c r="N366" s="284"/>
    </row>
    <row r="367" spans="1:14" s="9" customFormat="1" x14ac:dyDescent="0.2">
      <c r="A367" s="279"/>
      <c r="B367" s="279"/>
      <c r="C367" s="279"/>
      <c r="D367" s="280"/>
      <c r="E367" s="280"/>
      <c r="F367" s="281"/>
      <c r="G367" s="280"/>
      <c r="H367" s="282"/>
      <c r="I367" s="280"/>
      <c r="J367" s="280"/>
      <c r="K367" s="280"/>
      <c r="L367" s="280"/>
      <c r="M367" s="290"/>
      <c r="N367" s="284"/>
    </row>
    <row r="368" spans="1:14" s="9" customFormat="1" x14ac:dyDescent="0.2">
      <c r="A368" s="279"/>
      <c r="B368" s="279"/>
      <c r="C368" s="279"/>
      <c r="D368" s="280"/>
      <c r="E368" s="280"/>
      <c r="F368" s="281"/>
      <c r="G368" s="280"/>
      <c r="H368" s="282"/>
      <c r="I368" s="280"/>
      <c r="J368" s="280"/>
      <c r="K368" s="280"/>
      <c r="L368" s="280"/>
      <c r="M368" s="290"/>
      <c r="N368" s="284"/>
    </row>
    <row r="369" spans="1:14" s="9" customFormat="1" x14ac:dyDescent="0.2">
      <c r="A369" s="279"/>
      <c r="B369" s="279"/>
      <c r="C369" s="279"/>
      <c r="D369" s="280"/>
      <c r="E369" s="280"/>
      <c r="F369" s="281"/>
      <c r="G369" s="280"/>
      <c r="H369" s="282"/>
      <c r="I369" s="280"/>
      <c r="J369" s="280"/>
      <c r="K369" s="280"/>
      <c r="L369" s="280"/>
      <c r="M369" s="290"/>
      <c r="N369" s="284"/>
    </row>
    <row r="370" spans="1:14" s="9" customFormat="1" x14ac:dyDescent="0.2">
      <c r="A370" s="279"/>
      <c r="B370" s="279"/>
      <c r="C370" s="279"/>
      <c r="D370" s="280"/>
      <c r="E370" s="280"/>
      <c r="F370" s="281"/>
      <c r="G370" s="280"/>
      <c r="H370" s="282"/>
      <c r="I370" s="280"/>
      <c r="J370" s="280"/>
      <c r="K370" s="280"/>
      <c r="L370" s="280"/>
      <c r="M370" s="290"/>
      <c r="N370" s="284"/>
    </row>
    <row r="371" spans="1:14" s="9" customFormat="1" x14ac:dyDescent="0.2">
      <c r="A371" s="279"/>
      <c r="B371" s="279"/>
      <c r="C371" s="279"/>
      <c r="D371" s="280"/>
      <c r="E371" s="280"/>
      <c r="F371" s="281"/>
      <c r="G371" s="280"/>
      <c r="H371" s="282"/>
      <c r="I371" s="280"/>
      <c r="J371" s="280"/>
      <c r="K371" s="280"/>
      <c r="L371" s="280"/>
      <c r="M371" s="290"/>
      <c r="N371" s="284"/>
    </row>
    <row r="372" spans="1:14" s="9" customFormat="1" x14ac:dyDescent="0.2">
      <c r="A372" s="279"/>
      <c r="B372" s="279"/>
      <c r="C372" s="279"/>
      <c r="D372" s="280"/>
      <c r="E372" s="280"/>
      <c r="F372" s="281"/>
      <c r="G372" s="280"/>
      <c r="H372" s="282"/>
      <c r="I372" s="280"/>
      <c r="J372" s="280"/>
      <c r="K372" s="280"/>
      <c r="L372" s="280"/>
      <c r="M372" s="290"/>
      <c r="N372" s="284"/>
    </row>
    <row r="373" spans="1:14" s="9" customFormat="1" x14ac:dyDescent="0.2">
      <c r="A373" s="279"/>
      <c r="B373" s="279"/>
      <c r="C373" s="279"/>
      <c r="D373" s="280"/>
      <c r="E373" s="280"/>
      <c r="F373" s="281"/>
      <c r="G373" s="280"/>
      <c r="H373" s="282"/>
      <c r="I373" s="280"/>
      <c r="J373" s="280"/>
      <c r="K373" s="280"/>
      <c r="L373" s="280"/>
      <c r="M373" s="290"/>
      <c r="N373" s="284"/>
    </row>
    <row r="374" spans="1:14" s="9" customFormat="1" x14ac:dyDescent="0.2">
      <c r="A374" s="279"/>
      <c r="B374" s="279"/>
      <c r="C374" s="279"/>
      <c r="D374" s="280"/>
      <c r="E374" s="280"/>
      <c r="F374" s="281"/>
      <c r="G374" s="280"/>
      <c r="H374" s="282"/>
      <c r="I374" s="280"/>
      <c r="J374" s="280"/>
      <c r="K374" s="280"/>
      <c r="L374" s="280"/>
      <c r="M374" s="290"/>
      <c r="N374" s="284"/>
    </row>
    <row r="375" spans="1:14" s="9" customFormat="1" x14ac:dyDescent="0.2">
      <c r="A375" s="279"/>
      <c r="B375" s="279"/>
      <c r="C375" s="279"/>
      <c r="D375" s="280"/>
      <c r="E375" s="280"/>
      <c r="F375" s="281"/>
      <c r="G375" s="280"/>
      <c r="H375" s="282"/>
      <c r="I375" s="280"/>
      <c r="J375" s="280"/>
      <c r="K375" s="280"/>
      <c r="L375" s="280"/>
      <c r="M375" s="290"/>
      <c r="N375" s="284"/>
    </row>
    <row r="376" spans="1:14" s="9" customFormat="1" x14ac:dyDescent="0.2">
      <c r="A376" s="279"/>
      <c r="B376" s="279"/>
      <c r="C376" s="279"/>
      <c r="D376" s="280"/>
      <c r="E376" s="280"/>
      <c r="F376" s="281"/>
      <c r="G376" s="280"/>
      <c r="H376" s="282"/>
      <c r="I376" s="280"/>
      <c r="J376" s="280"/>
      <c r="K376" s="280"/>
      <c r="L376" s="280"/>
      <c r="M376" s="290"/>
      <c r="N376" s="284"/>
    </row>
    <row r="377" spans="1:14" s="9" customFormat="1" x14ac:dyDescent="0.2">
      <c r="A377" s="279"/>
      <c r="B377" s="279"/>
      <c r="C377" s="279"/>
      <c r="D377" s="280"/>
      <c r="E377" s="280"/>
      <c r="F377" s="281"/>
      <c r="G377" s="280"/>
      <c r="H377" s="282"/>
      <c r="I377" s="280"/>
      <c r="J377" s="280"/>
      <c r="K377" s="280"/>
      <c r="L377" s="280"/>
      <c r="M377" s="290"/>
      <c r="N377" s="284"/>
    </row>
    <row r="378" spans="1:14" s="9" customFormat="1" x14ac:dyDescent="0.2">
      <c r="A378" s="279"/>
      <c r="B378" s="279"/>
      <c r="C378" s="279"/>
      <c r="D378" s="280"/>
      <c r="E378" s="280"/>
      <c r="F378" s="281"/>
      <c r="G378" s="280"/>
      <c r="H378" s="282"/>
      <c r="I378" s="280"/>
      <c r="J378" s="280"/>
      <c r="K378" s="280"/>
      <c r="L378" s="280"/>
      <c r="M378" s="290"/>
      <c r="N378" s="284"/>
    </row>
    <row r="379" spans="1:14" s="9" customFormat="1" x14ac:dyDescent="0.2">
      <c r="A379" s="279"/>
      <c r="B379" s="279"/>
      <c r="C379" s="279"/>
      <c r="D379" s="280"/>
      <c r="E379" s="280"/>
      <c r="F379" s="281"/>
      <c r="G379" s="280"/>
      <c r="H379" s="282"/>
      <c r="I379" s="280"/>
      <c r="J379" s="280"/>
      <c r="K379" s="280"/>
      <c r="L379" s="280"/>
      <c r="M379" s="290"/>
      <c r="N379" s="284"/>
    </row>
    <row r="380" spans="1:14" s="9" customFormat="1" x14ac:dyDescent="0.2">
      <c r="A380" s="279"/>
      <c r="B380" s="279"/>
      <c r="C380" s="279"/>
      <c r="D380" s="280"/>
      <c r="E380" s="280"/>
      <c r="F380" s="281"/>
      <c r="G380" s="280"/>
      <c r="H380" s="282"/>
      <c r="I380" s="280"/>
      <c r="J380" s="280"/>
      <c r="K380" s="280"/>
      <c r="L380" s="280"/>
      <c r="M380" s="290"/>
      <c r="N380" s="284"/>
    </row>
    <row r="381" spans="1:14" s="9" customFormat="1" x14ac:dyDescent="0.2">
      <c r="A381" s="279"/>
      <c r="B381" s="279"/>
      <c r="C381" s="279"/>
      <c r="D381" s="280"/>
      <c r="E381" s="280"/>
      <c r="F381" s="281"/>
      <c r="G381" s="280"/>
      <c r="H381" s="282"/>
      <c r="I381" s="280"/>
      <c r="J381" s="280"/>
      <c r="K381" s="280"/>
      <c r="L381" s="280"/>
      <c r="M381" s="290"/>
      <c r="N381" s="284"/>
    </row>
    <row r="382" spans="1:14" s="9" customFormat="1" x14ac:dyDescent="0.2">
      <c r="A382" s="279"/>
      <c r="B382" s="279"/>
      <c r="C382" s="279"/>
      <c r="D382" s="280"/>
      <c r="E382" s="280"/>
      <c r="F382" s="281"/>
      <c r="G382" s="280"/>
      <c r="H382" s="282"/>
      <c r="I382" s="280"/>
      <c r="J382" s="280"/>
      <c r="K382" s="280"/>
      <c r="L382" s="280"/>
      <c r="M382" s="290"/>
      <c r="N382" s="284"/>
    </row>
    <row r="383" spans="1:14" s="9" customFormat="1" x14ac:dyDescent="0.2">
      <c r="A383" s="279"/>
      <c r="B383" s="279"/>
      <c r="C383" s="279"/>
      <c r="D383" s="280"/>
      <c r="E383" s="280"/>
      <c r="F383" s="281"/>
      <c r="G383" s="280"/>
      <c r="H383" s="282"/>
      <c r="I383" s="280"/>
      <c r="J383" s="280"/>
      <c r="K383" s="280"/>
      <c r="L383" s="280"/>
      <c r="M383" s="290"/>
      <c r="N383" s="284"/>
    </row>
    <row r="384" spans="1:14" s="9" customFormat="1" x14ac:dyDescent="0.2">
      <c r="A384" s="279"/>
      <c r="B384" s="279"/>
      <c r="C384" s="279"/>
      <c r="D384" s="280"/>
      <c r="E384" s="280"/>
      <c r="F384" s="281"/>
      <c r="G384" s="280"/>
      <c r="H384" s="282"/>
      <c r="I384" s="280"/>
      <c r="J384" s="280"/>
      <c r="K384" s="280"/>
      <c r="L384" s="280"/>
      <c r="M384" s="290"/>
      <c r="N384" s="284"/>
    </row>
    <row r="385" spans="1:14" s="9" customFormat="1" x14ac:dyDescent="0.2">
      <c r="A385" s="279"/>
      <c r="B385" s="279"/>
      <c r="C385" s="279"/>
      <c r="D385" s="280"/>
      <c r="E385" s="280"/>
      <c r="F385" s="281"/>
      <c r="G385" s="280"/>
      <c r="H385" s="282"/>
      <c r="I385" s="280"/>
      <c r="J385" s="280"/>
      <c r="K385" s="280"/>
      <c r="L385" s="280"/>
      <c r="M385" s="290"/>
      <c r="N385" s="284"/>
    </row>
    <row r="386" spans="1:14" s="9" customFormat="1" x14ac:dyDescent="0.2">
      <c r="A386" s="279"/>
      <c r="B386" s="279"/>
      <c r="C386" s="279"/>
      <c r="D386" s="280"/>
      <c r="E386" s="280"/>
      <c r="F386" s="281"/>
      <c r="G386" s="280"/>
      <c r="H386" s="282"/>
      <c r="I386" s="280"/>
      <c r="J386" s="280"/>
      <c r="K386" s="280"/>
      <c r="L386" s="280"/>
      <c r="M386" s="290"/>
      <c r="N386" s="284"/>
    </row>
    <row r="387" spans="1:14" s="9" customFormat="1" x14ac:dyDescent="0.2">
      <c r="A387" s="279"/>
      <c r="B387" s="279"/>
      <c r="C387" s="279"/>
      <c r="D387" s="280"/>
      <c r="E387" s="280"/>
      <c r="F387" s="281"/>
      <c r="G387" s="280"/>
      <c r="H387" s="282"/>
      <c r="I387" s="280"/>
      <c r="J387" s="280"/>
      <c r="K387" s="280"/>
      <c r="L387" s="280"/>
      <c r="M387" s="290"/>
      <c r="N387" s="284"/>
    </row>
    <row r="388" spans="1:14" s="9" customFormat="1" x14ac:dyDescent="0.2">
      <c r="A388" s="279"/>
      <c r="B388" s="279"/>
      <c r="C388" s="279"/>
      <c r="D388" s="280"/>
      <c r="E388" s="280"/>
      <c r="F388" s="281"/>
      <c r="G388" s="280"/>
      <c r="H388" s="282"/>
      <c r="I388" s="280"/>
      <c r="J388" s="280"/>
      <c r="K388" s="280"/>
      <c r="L388" s="280"/>
      <c r="M388" s="290"/>
      <c r="N388" s="284"/>
    </row>
    <row r="389" spans="1:14" s="9" customFormat="1" x14ac:dyDescent="0.2">
      <c r="A389" s="279"/>
      <c r="B389" s="279"/>
      <c r="C389" s="279"/>
      <c r="D389" s="280"/>
      <c r="E389" s="280"/>
      <c r="F389" s="281"/>
      <c r="G389" s="280"/>
      <c r="H389" s="282"/>
      <c r="I389" s="280"/>
      <c r="J389" s="280"/>
      <c r="K389" s="280"/>
      <c r="L389" s="280"/>
      <c r="M389" s="290"/>
      <c r="N389" s="284"/>
    </row>
    <row r="390" spans="1:14" s="9" customFormat="1" x14ac:dyDescent="0.2">
      <c r="A390" s="279"/>
      <c r="B390" s="279"/>
      <c r="C390" s="279"/>
      <c r="D390" s="280"/>
      <c r="E390" s="280"/>
      <c r="F390" s="281"/>
      <c r="G390" s="280"/>
      <c r="H390" s="282"/>
      <c r="I390" s="280"/>
      <c r="J390" s="280"/>
      <c r="K390" s="280"/>
      <c r="L390" s="280"/>
      <c r="M390" s="290"/>
      <c r="N390" s="284"/>
    </row>
    <row r="391" spans="1:14" s="9" customFormat="1" x14ac:dyDescent="0.2">
      <c r="A391" s="279"/>
      <c r="B391" s="279"/>
      <c r="C391" s="279"/>
      <c r="D391" s="280"/>
      <c r="E391" s="280"/>
      <c r="F391" s="281"/>
      <c r="G391" s="280"/>
      <c r="H391" s="282"/>
      <c r="I391" s="280"/>
      <c r="J391" s="280"/>
      <c r="K391" s="280"/>
      <c r="L391" s="280"/>
      <c r="M391" s="290"/>
      <c r="N391" s="284"/>
    </row>
    <row r="392" spans="1:14" s="9" customFormat="1" x14ac:dyDescent="0.2">
      <c r="A392" s="279"/>
      <c r="B392" s="279"/>
      <c r="C392" s="279"/>
      <c r="D392" s="280"/>
      <c r="E392" s="280"/>
      <c r="F392" s="281"/>
      <c r="G392" s="280"/>
      <c r="H392" s="282"/>
      <c r="I392" s="280"/>
      <c r="J392" s="280"/>
      <c r="K392" s="280"/>
      <c r="L392" s="280"/>
      <c r="M392" s="290"/>
      <c r="N392" s="284"/>
    </row>
    <row r="393" spans="1:14" s="9" customFormat="1" x14ac:dyDescent="0.2">
      <c r="A393" s="279"/>
      <c r="B393" s="279"/>
      <c r="C393" s="279"/>
      <c r="D393" s="280"/>
      <c r="E393" s="280"/>
      <c r="F393" s="281"/>
      <c r="G393" s="280"/>
      <c r="H393" s="282"/>
      <c r="I393" s="280"/>
      <c r="J393" s="280"/>
      <c r="K393" s="280"/>
      <c r="L393" s="280"/>
      <c r="M393" s="290"/>
      <c r="N393" s="284"/>
    </row>
    <row r="394" spans="1:14" s="9" customFormat="1" x14ac:dyDescent="0.2">
      <c r="A394" s="279"/>
      <c r="B394" s="279"/>
      <c r="C394" s="279"/>
      <c r="D394" s="280"/>
      <c r="E394" s="280"/>
      <c r="F394" s="281"/>
      <c r="G394" s="280"/>
      <c r="H394" s="282"/>
      <c r="I394" s="280"/>
      <c r="J394" s="280"/>
      <c r="K394" s="280"/>
      <c r="L394" s="280"/>
      <c r="M394" s="290"/>
      <c r="N394" s="284"/>
    </row>
    <row r="395" spans="1:14" s="9" customFormat="1" x14ac:dyDescent="0.2">
      <c r="A395" s="279"/>
      <c r="B395" s="279"/>
      <c r="C395" s="279"/>
      <c r="D395" s="280"/>
      <c r="E395" s="280"/>
      <c r="F395" s="281"/>
      <c r="G395" s="280"/>
      <c r="H395" s="282"/>
      <c r="I395" s="280"/>
      <c r="J395" s="280"/>
      <c r="K395" s="280"/>
      <c r="L395" s="280"/>
      <c r="M395" s="290"/>
      <c r="N395" s="284"/>
    </row>
    <row r="396" spans="1:14" s="9" customFormat="1" x14ac:dyDescent="0.2">
      <c r="A396" s="279"/>
      <c r="B396" s="279"/>
      <c r="C396" s="279"/>
      <c r="D396" s="280"/>
      <c r="E396" s="280"/>
      <c r="F396" s="281"/>
      <c r="G396" s="280"/>
      <c r="H396" s="282"/>
      <c r="I396" s="280"/>
      <c r="J396" s="280"/>
      <c r="K396" s="280"/>
      <c r="L396" s="280"/>
      <c r="M396" s="290"/>
      <c r="N396" s="284"/>
    </row>
    <row r="397" spans="1:14" s="9" customFormat="1" x14ac:dyDescent="0.2">
      <c r="A397" s="279"/>
      <c r="B397" s="279"/>
      <c r="C397" s="279"/>
      <c r="D397" s="280"/>
      <c r="E397" s="280"/>
      <c r="F397" s="281"/>
      <c r="G397" s="280"/>
      <c r="H397" s="282"/>
      <c r="I397" s="280"/>
      <c r="J397" s="280"/>
      <c r="K397" s="280"/>
      <c r="L397" s="280"/>
      <c r="M397" s="290"/>
      <c r="N397" s="284"/>
    </row>
    <row r="398" spans="1:14" s="9" customFormat="1" x14ac:dyDescent="0.2">
      <c r="A398" s="279"/>
      <c r="B398" s="279"/>
      <c r="C398" s="279"/>
      <c r="D398" s="280"/>
      <c r="E398" s="280"/>
      <c r="F398" s="281"/>
      <c r="G398" s="280"/>
      <c r="H398" s="282"/>
      <c r="I398" s="280"/>
      <c r="J398" s="280"/>
      <c r="K398" s="280"/>
      <c r="L398" s="280"/>
      <c r="M398" s="290"/>
      <c r="N398" s="284"/>
    </row>
    <row r="399" spans="1:14" s="9" customFormat="1" x14ac:dyDescent="0.2">
      <c r="A399" s="279"/>
      <c r="B399" s="279"/>
      <c r="C399" s="279"/>
      <c r="D399" s="280"/>
      <c r="E399" s="280"/>
      <c r="F399" s="281"/>
      <c r="G399" s="280"/>
      <c r="H399" s="282"/>
      <c r="I399" s="280"/>
      <c r="J399" s="280"/>
      <c r="K399" s="280"/>
      <c r="L399" s="280"/>
      <c r="M399" s="290"/>
      <c r="N399" s="284"/>
    </row>
    <row r="400" spans="1:14" s="9" customFormat="1" x14ac:dyDescent="0.2">
      <c r="A400" s="279"/>
      <c r="B400" s="279"/>
      <c r="C400" s="279"/>
      <c r="D400" s="280"/>
      <c r="E400" s="280"/>
      <c r="F400" s="281"/>
      <c r="G400" s="280"/>
      <c r="H400" s="282"/>
      <c r="I400" s="280"/>
      <c r="J400" s="280"/>
      <c r="K400" s="280"/>
      <c r="L400" s="280"/>
      <c r="M400" s="290"/>
      <c r="N400" s="284"/>
    </row>
    <row r="401" spans="1:14" s="9" customFormat="1" x14ac:dyDescent="0.2">
      <c r="A401" s="279"/>
      <c r="B401" s="279"/>
      <c r="C401" s="279"/>
      <c r="D401" s="280"/>
      <c r="E401" s="280"/>
      <c r="F401" s="281"/>
      <c r="G401" s="280"/>
      <c r="H401" s="282"/>
      <c r="I401" s="280"/>
      <c r="J401" s="280"/>
      <c r="K401" s="280"/>
      <c r="L401" s="280"/>
      <c r="M401" s="290"/>
      <c r="N401" s="284"/>
    </row>
    <row r="402" spans="1:14" s="9" customFormat="1" x14ac:dyDescent="0.2">
      <c r="A402" s="279"/>
      <c r="B402" s="279"/>
      <c r="C402" s="279"/>
      <c r="D402" s="280"/>
      <c r="E402" s="280"/>
      <c r="F402" s="281"/>
      <c r="G402" s="280"/>
      <c r="H402" s="282"/>
      <c r="I402" s="280"/>
      <c r="J402" s="280"/>
      <c r="K402" s="280"/>
      <c r="L402" s="280"/>
      <c r="M402" s="290"/>
      <c r="N402" s="284"/>
    </row>
    <row r="403" spans="1:14" s="9" customFormat="1" x14ac:dyDescent="0.2">
      <c r="A403" s="279"/>
      <c r="B403" s="279"/>
      <c r="C403" s="279"/>
      <c r="D403" s="280"/>
      <c r="E403" s="280"/>
      <c r="F403" s="281"/>
      <c r="G403" s="280"/>
      <c r="H403" s="282"/>
      <c r="I403" s="280"/>
      <c r="J403" s="280"/>
      <c r="K403" s="280"/>
      <c r="L403" s="280"/>
      <c r="M403" s="290"/>
      <c r="N403" s="284"/>
    </row>
    <row r="404" spans="1:14" s="9" customFormat="1" x14ac:dyDescent="0.2">
      <c r="A404" s="279"/>
      <c r="B404" s="279"/>
      <c r="C404" s="279"/>
      <c r="D404" s="280"/>
      <c r="E404" s="280"/>
      <c r="F404" s="281"/>
      <c r="G404" s="280"/>
      <c r="H404" s="282"/>
      <c r="I404" s="280"/>
      <c r="J404" s="280"/>
      <c r="K404" s="280"/>
      <c r="L404" s="280"/>
      <c r="M404" s="290"/>
      <c r="N404" s="284"/>
    </row>
    <row r="405" spans="1:14" s="9" customFormat="1" x14ac:dyDescent="0.2">
      <c r="A405" s="279"/>
      <c r="B405" s="279"/>
      <c r="C405" s="279"/>
      <c r="D405" s="280"/>
      <c r="E405" s="280"/>
      <c r="F405" s="281"/>
      <c r="G405" s="280"/>
      <c r="H405" s="282"/>
      <c r="I405" s="280"/>
      <c r="J405" s="280"/>
      <c r="K405" s="280"/>
      <c r="L405" s="280"/>
      <c r="M405" s="290"/>
      <c r="N405" s="284"/>
    </row>
    <row r="406" spans="1:14" s="9" customFormat="1" x14ac:dyDescent="0.2">
      <c r="A406" s="279"/>
      <c r="B406" s="279"/>
      <c r="C406" s="279"/>
      <c r="D406" s="280"/>
      <c r="E406" s="280"/>
      <c r="F406" s="281"/>
      <c r="G406" s="280"/>
      <c r="H406" s="282"/>
      <c r="I406" s="280"/>
      <c r="J406" s="280"/>
      <c r="K406" s="280"/>
      <c r="L406" s="280"/>
      <c r="M406" s="290"/>
      <c r="N406" s="284"/>
    </row>
    <row r="407" spans="1:14" s="9" customFormat="1" x14ac:dyDescent="0.2">
      <c r="A407" s="279"/>
      <c r="B407" s="279"/>
      <c r="C407" s="279"/>
      <c r="D407" s="280"/>
      <c r="E407" s="280"/>
      <c r="F407" s="281"/>
      <c r="G407" s="280"/>
      <c r="H407" s="282"/>
      <c r="I407" s="280"/>
      <c r="J407" s="280"/>
      <c r="K407" s="280"/>
      <c r="L407" s="280"/>
      <c r="M407" s="290"/>
      <c r="N407" s="284"/>
    </row>
    <row r="408" spans="1:14" s="9" customFormat="1" x14ac:dyDescent="0.2">
      <c r="A408" s="279"/>
      <c r="B408" s="279"/>
      <c r="C408" s="279"/>
      <c r="D408" s="280"/>
      <c r="E408" s="280"/>
      <c r="F408" s="281"/>
      <c r="G408" s="280"/>
      <c r="H408" s="282"/>
      <c r="I408" s="280"/>
      <c r="J408" s="280"/>
      <c r="K408" s="280"/>
      <c r="L408" s="280"/>
      <c r="M408" s="290"/>
      <c r="N408" s="284"/>
    </row>
    <row r="409" spans="1:14" s="9" customFormat="1" x14ac:dyDescent="0.2">
      <c r="A409" s="279"/>
      <c r="B409" s="279"/>
      <c r="C409" s="279"/>
      <c r="D409" s="280"/>
      <c r="E409" s="280"/>
      <c r="F409" s="281"/>
      <c r="G409" s="280"/>
      <c r="H409" s="282"/>
      <c r="I409" s="280"/>
      <c r="J409" s="280"/>
      <c r="K409" s="280"/>
      <c r="L409" s="280"/>
      <c r="M409" s="290"/>
      <c r="N409" s="284"/>
    </row>
    <row r="410" spans="1:14" s="9" customFormat="1" x14ac:dyDescent="0.2">
      <c r="A410" s="279"/>
      <c r="B410" s="279"/>
      <c r="C410" s="279"/>
      <c r="D410" s="280"/>
      <c r="E410" s="280"/>
      <c r="F410" s="281"/>
      <c r="G410" s="280"/>
      <c r="H410" s="282"/>
      <c r="I410" s="280"/>
      <c r="J410" s="280"/>
      <c r="K410" s="280"/>
      <c r="L410" s="280"/>
      <c r="M410" s="290"/>
      <c r="N410" s="284"/>
    </row>
    <row r="411" spans="1:14" s="9" customFormat="1" x14ac:dyDescent="0.2">
      <c r="A411" s="279"/>
      <c r="B411" s="279"/>
      <c r="C411" s="279"/>
      <c r="D411" s="280"/>
      <c r="E411" s="280"/>
      <c r="F411" s="281"/>
      <c r="G411" s="280"/>
      <c r="H411" s="282"/>
      <c r="I411" s="280"/>
      <c r="J411" s="280"/>
      <c r="K411" s="280"/>
      <c r="L411" s="280"/>
      <c r="M411" s="290"/>
      <c r="N411" s="284"/>
    </row>
    <row r="412" spans="1:14" s="9" customFormat="1" x14ac:dyDescent="0.2">
      <c r="A412" s="279"/>
      <c r="B412" s="279"/>
      <c r="C412" s="279"/>
      <c r="D412" s="280"/>
      <c r="E412" s="280"/>
      <c r="F412" s="281"/>
      <c r="G412" s="280"/>
      <c r="H412" s="282"/>
      <c r="I412" s="280"/>
      <c r="J412" s="280"/>
      <c r="K412" s="280"/>
      <c r="L412" s="280"/>
      <c r="M412" s="290"/>
      <c r="N412" s="284"/>
    </row>
    <row r="413" spans="1:14" s="9" customFormat="1" x14ac:dyDescent="0.2">
      <c r="A413" s="279"/>
      <c r="B413" s="279"/>
      <c r="C413" s="279"/>
      <c r="D413" s="280"/>
      <c r="E413" s="280"/>
      <c r="F413" s="281"/>
      <c r="G413" s="280"/>
      <c r="H413" s="282"/>
      <c r="I413" s="280"/>
      <c r="J413" s="280"/>
      <c r="K413" s="280"/>
      <c r="L413" s="280"/>
      <c r="M413" s="290"/>
      <c r="N413" s="284"/>
    </row>
    <row r="414" spans="1:14" s="9" customFormat="1" x14ac:dyDescent="0.2">
      <c r="A414" s="279"/>
      <c r="B414" s="279"/>
      <c r="C414" s="279"/>
      <c r="D414" s="280"/>
      <c r="E414" s="280"/>
      <c r="F414" s="281"/>
      <c r="G414" s="280"/>
      <c r="H414" s="282"/>
      <c r="I414" s="280"/>
      <c r="J414" s="280"/>
      <c r="K414" s="280"/>
      <c r="L414" s="280"/>
      <c r="M414" s="290"/>
      <c r="N414" s="284"/>
    </row>
    <row r="415" spans="1:14" s="9" customFormat="1" x14ac:dyDescent="0.2">
      <c r="A415" s="279"/>
      <c r="B415" s="279"/>
      <c r="C415" s="279"/>
      <c r="D415" s="280"/>
      <c r="E415" s="280"/>
      <c r="F415" s="281"/>
      <c r="G415" s="280"/>
      <c r="H415" s="282"/>
      <c r="I415" s="280"/>
      <c r="J415" s="280"/>
      <c r="K415" s="280"/>
      <c r="L415" s="280"/>
      <c r="M415" s="290"/>
      <c r="N415" s="284"/>
    </row>
    <row r="416" spans="1:14" s="9" customFormat="1" x14ac:dyDescent="0.2">
      <c r="A416" s="279"/>
      <c r="B416" s="279"/>
      <c r="C416" s="279"/>
      <c r="D416" s="280"/>
      <c r="E416" s="280"/>
      <c r="F416" s="281"/>
      <c r="G416" s="280"/>
      <c r="H416" s="282"/>
      <c r="I416" s="280"/>
      <c r="J416" s="280"/>
      <c r="K416" s="280"/>
      <c r="L416" s="280"/>
      <c r="M416" s="290"/>
      <c r="N416" s="284"/>
    </row>
    <row r="417" spans="1:14" s="9" customFormat="1" x14ac:dyDescent="0.2">
      <c r="A417" s="279"/>
      <c r="B417" s="279"/>
      <c r="C417" s="279"/>
      <c r="D417" s="280"/>
      <c r="E417" s="280"/>
      <c r="F417" s="281"/>
      <c r="G417" s="280"/>
      <c r="H417" s="282"/>
      <c r="I417" s="280"/>
      <c r="J417" s="280"/>
      <c r="K417" s="280"/>
      <c r="L417" s="280"/>
      <c r="M417" s="290"/>
      <c r="N417" s="284"/>
    </row>
    <row r="418" spans="1:14" s="9" customFormat="1" x14ac:dyDescent="0.2">
      <c r="A418" s="279"/>
      <c r="B418" s="279"/>
      <c r="C418" s="279"/>
      <c r="D418" s="280"/>
      <c r="E418" s="280"/>
      <c r="F418" s="281"/>
      <c r="G418" s="280"/>
      <c r="H418" s="282"/>
      <c r="I418" s="280"/>
      <c r="J418" s="280"/>
      <c r="K418" s="280"/>
      <c r="L418" s="280"/>
      <c r="M418" s="290"/>
      <c r="N418" s="284"/>
    </row>
    <row r="419" spans="1:14" s="9" customFormat="1" x14ac:dyDescent="0.2">
      <c r="A419" s="279"/>
      <c r="B419" s="279"/>
      <c r="C419" s="279"/>
      <c r="D419" s="280"/>
      <c r="E419" s="280"/>
      <c r="F419" s="281"/>
      <c r="G419" s="280"/>
      <c r="H419" s="282"/>
      <c r="I419" s="280"/>
      <c r="J419" s="280"/>
      <c r="K419" s="280"/>
      <c r="L419" s="280"/>
      <c r="M419" s="290"/>
      <c r="N419" s="284"/>
    </row>
    <row r="420" spans="1:14" s="9" customFormat="1" x14ac:dyDescent="0.2">
      <c r="A420" s="279"/>
      <c r="B420" s="279"/>
      <c r="C420" s="279"/>
      <c r="D420" s="280"/>
      <c r="E420" s="280"/>
      <c r="F420" s="281"/>
      <c r="G420" s="280"/>
      <c r="H420" s="282"/>
      <c r="I420" s="280"/>
      <c r="J420" s="280"/>
      <c r="K420" s="280"/>
      <c r="L420" s="280"/>
      <c r="M420" s="290"/>
      <c r="N420" s="284"/>
    </row>
    <row r="421" spans="1:14" s="9" customFormat="1" x14ac:dyDescent="0.2">
      <c r="A421" s="279"/>
      <c r="B421" s="279"/>
      <c r="C421" s="279"/>
      <c r="D421" s="280"/>
      <c r="E421" s="280"/>
      <c r="F421" s="281"/>
      <c r="G421" s="280"/>
      <c r="H421" s="282"/>
      <c r="I421" s="280"/>
      <c r="J421" s="280"/>
      <c r="K421" s="280"/>
      <c r="L421" s="280"/>
      <c r="M421" s="290"/>
      <c r="N421" s="284"/>
    </row>
    <row r="422" spans="1:14" s="9" customFormat="1" x14ac:dyDescent="0.2">
      <c r="A422" s="279"/>
      <c r="B422" s="279"/>
      <c r="C422" s="279"/>
      <c r="D422" s="280"/>
      <c r="E422" s="280"/>
      <c r="F422" s="281"/>
      <c r="G422" s="280"/>
      <c r="H422" s="282"/>
      <c r="I422" s="280"/>
      <c r="J422" s="280"/>
      <c r="K422" s="280"/>
      <c r="L422" s="280"/>
      <c r="M422" s="290"/>
      <c r="N422" s="284"/>
    </row>
    <row r="423" spans="1:14" s="9" customFormat="1" x14ac:dyDescent="0.2">
      <c r="A423" s="279"/>
      <c r="B423" s="279"/>
      <c r="C423" s="279"/>
      <c r="D423" s="280"/>
      <c r="E423" s="280"/>
      <c r="F423" s="281"/>
      <c r="G423" s="280"/>
      <c r="H423" s="282"/>
      <c r="I423" s="280"/>
      <c r="J423" s="280"/>
      <c r="K423" s="280"/>
      <c r="L423" s="280"/>
      <c r="M423" s="290"/>
      <c r="N423" s="284"/>
    </row>
    <row r="424" spans="1:14" s="9" customFormat="1" x14ac:dyDescent="0.2">
      <c r="A424" s="279"/>
      <c r="B424" s="279"/>
      <c r="C424" s="279"/>
      <c r="D424" s="280"/>
      <c r="E424" s="280"/>
      <c r="F424" s="281"/>
      <c r="G424" s="280"/>
      <c r="H424" s="282"/>
      <c r="I424" s="280"/>
      <c r="J424" s="280"/>
      <c r="K424" s="280"/>
      <c r="L424" s="280"/>
      <c r="M424" s="290"/>
      <c r="N424" s="284"/>
    </row>
    <row r="425" spans="1:14" s="9" customFormat="1" x14ac:dyDescent="0.2">
      <c r="A425" s="279"/>
      <c r="B425" s="279"/>
      <c r="C425" s="279"/>
      <c r="D425" s="280"/>
      <c r="E425" s="280"/>
      <c r="F425" s="281"/>
      <c r="G425" s="280"/>
      <c r="H425" s="282"/>
      <c r="I425" s="280"/>
      <c r="J425" s="280"/>
      <c r="K425" s="280"/>
      <c r="L425" s="280"/>
      <c r="M425" s="290"/>
      <c r="N425" s="284"/>
    </row>
    <row r="426" spans="1:14" s="9" customFormat="1" x14ac:dyDescent="0.2">
      <c r="A426" s="279"/>
      <c r="B426" s="279"/>
      <c r="C426" s="279"/>
      <c r="D426" s="280"/>
      <c r="E426" s="280"/>
      <c r="F426" s="281"/>
      <c r="G426" s="280"/>
      <c r="H426" s="282"/>
      <c r="I426" s="280"/>
      <c r="J426" s="280"/>
      <c r="K426" s="280"/>
      <c r="L426" s="280"/>
      <c r="M426" s="290"/>
      <c r="N426" s="284"/>
    </row>
    <row r="427" spans="1:14" s="9" customFormat="1" x14ac:dyDescent="0.2">
      <c r="A427" s="279"/>
      <c r="B427" s="279"/>
      <c r="C427" s="279"/>
      <c r="D427" s="280"/>
      <c r="E427" s="280"/>
      <c r="F427" s="281"/>
      <c r="G427" s="280"/>
      <c r="H427" s="282"/>
      <c r="I427" s="280"/>
      <c r="J427" s="280"/>
      <c r="K427" s="280"/>
      <c r="L427" s="280"/>
      <c r="M427" s="290"/>
      <c r="N427" s="284"/>
    </row>
    <row r="428" spans="1:14" s="9" customFormat="1" x14ac:dyDescent="0.2">
      <c r="A428" s="279"/>
      <c r="B428" s="279"/>
      <c r="C428" s="279"/>
      <c r="D428" s="280"/>
      <c r="E428" s="280"/>
      <c r="F428" s="281"/>
      <c r="G428" s="280"/>
      <c r="H428" s="282"/>
      <c r="I428" s="280"/>
      <c r="J428" s="280"/>
      <c r="K428" s="280"/>
      <c r="L428" s="280"/>
      <c r="M428" s="290"/>
      <c r="N428" s="284"/>
    </row>
    <row r="429" spans="1:14" s="9" customFormat="1" x14ac:dyDescent="0.2">
      <c r="A429" s="279"/>
      <c r="B429" s="279"/>
      <c r="C429" s="279"/>
      <c r="D429" s="280"/>
      <c r="E429" s="280"/>
      <c r="F429" s="281"/>
      <c r="G429" s="280"/>
      <c r="H429" s="282"/>
      <c r="I429" s="280"/>
      <c r="J429" s="280"/>
      <c r="K429" s="280"/>
      <c r="L429" s="280"/>
      <c r="M429" s="290"/>
      <c r="N429" s="284"/>
    </row>
    <row r="430" spans="1:14" s="9" customFormat="1" x14ac:dyDescent="0.2">
      <c r="A430" s="279"/>
      <c r="B430" s="279"/>
      <c r="C430" s="279"/>
      <c r="D430" s="280"/>
      <c r="E430" s="280"/>
      <c r="F430" s="281"/>
      <c r="G430" s="280"/>
      <c r="H430" s="282"/>
      <c r="I430" s="280"/>
      <c r="J430" s="280"/>
      <c r="K430" s="280"/>
      <c r="L430" s="280"/>
      <c r="M430" s="290"/>
      <c r="N430" s="284"/>
    </row>
    <row r="431" spans="1:14" s="9" customFormat="1" x14ac:dyDescent="0.2">
      <c r="A431" s="279"/>
      <c r="B431" s="279"/>
      <c r="C431" s="279"/>
      <c r="D431" s="280"/>
      <c r="E431" s="280"/>
      <c r="F431" s="281"/>
      <c r="G431" s="280"/>
      <c r="H431" s="282"/>
      <c r="I431" s="280"/>
      <c r="J431" s="280"/>
      <c r="K431" s="280"/>
      <c r="L431" s="280"/>
      <c r="M431" s="290"/>
      <c r="N431" s="284"/>
    </row>
    <row r="432" spans="1:14" s="9" customFormat="1" x14ac:dyDescent="0.2">
      <c r="A432" s="279"/>
      <c r="B432" s="279"/>
      <c r="C432" s="279"/>
      <c r="D432" s="280"/>
      <c r="E432" s="280"/>
      <c r="F432" s="281"/>
      <c r="G432" s="280"/>
      <c r="H432" s="282"/>
      <c r="I432" s="280"/>
      <c r="J432" s="280"/>
      <c r="K432" s="280"/>
      <c r="L432" s="280"/>
      <c r="M432" s="290"/>
      <c r="N432" s="284"/>
    </row>
    <row r="433" spans="1:14" s="9" customFormat="1" x14ac:dyDescent="0.2">
      <c r="A433" s="279"/>
      <c r="B433" s="279"/>
      <c r="C433" s="279"/>
      <c r="D433" s="280"/>
      <c r="E433" s="280"/>
      <c r="F433" s="281"/>
      <c r="G433" s="280"/>
      <c r="H433" s="282"/>
      <c r="I433" s="280"/>
      <c r="J433" s="280"/>
      <c r="K433" s="280"/>
      <c r="L433" s="280"/>
      <c r="M433" s="290"/>
      <c r="N433" s="284"/>
    </row>
    <row r="434" spans="1:14" s="9" customFormat="1" x14ac:dyDescent="0.2">
      <c r="A434" s="279"/>
      <c r="B434" s="279"/>
      <c r="C434" s="279"/>
      <c r="D434" s="280"/>
      <c r="E434" s="280"/>
      <c r="F434" s="281"/>
      <c r="G434" s="280"/>
      <c r="H434" s="282"/>
      <c r="I434" s="280"/>
      <c r="J434" s="280"/>
      <c r="K434" s="280"/>
      <c r="L434" s="280"/>
      <c r="M434" s="290"/>
      <c r="N434" s="284"/>
    </row>
    <row r="435" spans="1:14" s="9" customFormat="1" x14ac:dyDescent="0.2">
      <c r="A435" s="279"/>
      <c r="B435" s="279"/>
      <c r="C435" s="279"/>
      <c r="D435" s="280"/>
      <c r="E435" s="280"/>
      <c r="F435" s="281"/>
      <c r="G435" s="280"/>
      <c r="H435" s="282"/>
      <c r="I435" s="280"/>
      <c r="J435" s="280"/>
      <c r="K435" s="280"/>
      <c r="L435" s="280"/>
      <c r="M435" s="290"/>
      <c r="N435" s="284"/>
    </row>
    <row r="436" spans="1:14" s="9" customFormat="1" x14ac:dyDescent="0.2">
      <c r="A436" s="279"/>
      <c r="B436" s="279"/>
      <c r="C436" s="279"/>
      <c r="D436" s="280"/>
      <c r="E436" s="280"/>
      <c r="F436" s="281"/>
      <c r="G436" s="280"/>
      <c r="H436" s="282"/>
      <c r="I436" s="280"/>
      <c r="J436" s="280"/>
      <c r="K436" s="280"/>
      <c r="L436" s="280"/>
      <c r="M436" s="290"/>
      <c r="N436" s="284"/>
    </row>
    <row r="437" spans="1:14" s="9" customFormat="1" x14ac:dyDescent="0.2">
      <c r="A437" s="279"/>
      <c r="B437" s="279"/>
      <c r="C437" s="279"/>
      <c r="D437" s="280"/>
      <c r="E437" s="280"/>
      <c r="F437" s="281"/>
      <c r="G437" s="280"/>
      <c r="H437" s="282"/>
      <c r="I437" s="280"/>
      <c r="J437" s="280"/>
      <c r="K437" s="280"/>
      <c r="L437" s="280"/>
      <c r="M437" s="290"/>
      <c r="N437" s="284"/>
    </row>
    <row r="438" spans="1:14" s="9" customFormat="1" x14ac:dyDescent="0.2">
      <c r="A438" s="279"/>
      <c r="B438" s="279"/>
      <c r="C438" s="279"/>
      <c r="D438" s="280"/>
      <c r="E438" s="280"/>
      <c r="F438" s="281"/>
      <c r="G438" s="280"/>
      <c r="H438" s="282"/>
      <c r="I438" s="280"/>
      <c r="J438" s="280"/>
      <c r="K438" s="280"/>
      <c r="L438" s="280"/>
      <c r="M438" s="290"/>
      <c r="N438" s="284"/>
    </row>
    <row r="439" spans="1:14" s="9" customFormat="1" x14ac:dyDescent="0.2">
      <c r="A439" s="279"/>
      <c r="B439" s="279"/>
      <c r="C439" s="279"/>
      <c r="D439" s="280"/>
      <c r="E439" s="280"/>
      <c r="F439" s="281"/>
      <c r="G439" s="280"/>
      <c r="H439" s="282"/>
      <c r="I439" s="280"/>
      <c r="J439" s="280"/>
      <c r="K439" s="280"/>
      <c r="L439" s="280"/>
      <c r="M439" s="290"/>
      <c r="N439" s="284"/>
    </row>
    <row r="440" spans="1:14" s="9" customFormat="1" x14ac:dyDescent="0.2">
      <c r="A440" s="279"/>
      <c r="B440" s="279"/>
      <c r="C440" s="279"/>
      <c r="D440" s="280"/>
      <c r="E440" s="280"/>
      <c r="F440" s="281"/>
      <c r="G440" s="280"/>
      <c r="H440" s="282"/>
      <c r="I440" s="280"/>
      <c r="J440" s="280"/>
      <c r="K440" s="280"/>
      <c r="L440" s="280"/>
      <c r="M440" s="290"/>
      <c r="N440" s="284"/>
    </row>
    <row r="441" spans="1:14" s="9" customFormat="1" x14ac:dyDescent="0.2">
      <c r="A441" s="279"/>
      <c r="B441" s="279"/>
      <c r="C441" s="279"/>
      <c r="D441" s="280"/>
      <c r="E441" s="280"/>
      <c r="F441" s="281"/>
      <c r="G441" s="280"/>
      <c r="H441" s="282"/>
      <c r="I441" s="280"/>
      <c r="J441" s="280"/>
      <c r="K441" s="280"/>
      <c r="L441" s="280"/>
      <c r="M441" s="290"/>
      <c r="N441" s="284"/>
    </row>
    <row r="442" spans="1:14" s="9" customFormat="1" x14ac:dyDescent="0.2">
      <c r="A442" s="279"/>
      <c r="B442" s="279"/>
      <c r="C442" s="279"/>
      <c r="D442" s="280"/>
      <c r="E442" s="280"/>
      <c r="F442" s="281"/>
      <c r="G442" s="280"/>
      <c r="H442" s="282"/>
      <c r="I442" s="280"/>
      <c r="J442" s="280"/>
      <c r="K442" s="280"/>
      <c r="L442" s="280"/>
      <c r="M442" s="290"/>
      <c r="N442" s="284"/>
    </row>
    <row r="443" spans="1:14" s="9" customFormat="1" x14ac:dyDescent="0.2">
      <c r="A443" s="279"/>
      <c r="B443" s="279"/>
      <c r="C443" s="279"/>
      <c r="D443" s="280"/>
      <c r="E443" s="280"/>
      <c r="F443" s="281"/>
      <c r="G443" s="280"/>
      <c r="H443" s="282"/>
      <c r="I443" s="280"/>
      <c r="J443" s="280"/>
      <c r="K443" s="280"/>
      <c r="L443" s="280"/>
      <c r="M443" s="290"/>
      <c r="N443" s="284"/>
    </row>
    <row r="444" spans="1:14" s="9" customFormat="1" x14ac:dyDescent="0.2">
      <c r="A444" s="279"/>
      <c r="B444" s="279"/>
      <c r="C444" s="279"/>
      <c r="D444" s="280"/>
      <c r="E444" s="280"/>
      <c r="F444" s="281"/>
      <c r="G444" s="280"/>
      <c r="H444" s="282"/>
      <c r="I444" s="280"/>
      <c r="J444" s="280"/>
      <c r="K444" s="280"/>
      <c r="L444" s="280"/>
      <c r="M444" s="290"/>
      <c r="N444" s="284"/>
    </row>
    <row r="445" spans="1:14" s="9" customFormat="1" x14ac:dyDescent="0.2">
      <c r="A445" s="279"/>
      <c r="B445" s="279"/>
      <c r="C445" s="279"/>
      <c r="D445" s="280"/>
      <c r="E445" s="280"/>
      <c r="F445" s="281"/>
      <c r="G445" s="280"/>
      <c r="H445" s="282"/>
      <c r="I445" s="280"/>
      <c r="J445" s="280"/>
      <c r="K445" s="280"/>
      <c r="L445" s="280"/>
      <c r="M445" s="290"/>
      <c r="N445" s="284"/>
    </row>
    <row r="446" spans="1:14" s="9" customFormat="1" x14ac:dyDescent="0.2">
      <c r="A446" s="279"/>
      <c r="B446" s="279"/>
      <c r="C446" s="279"/>
      <c r="D446" s="280"/>
      <c r="E446" s="280"/>
      <c r="F446" s="281"/>
      <c r="G446" s="280"/>
      <c r="H446" s="282"/>
      <c r="I446" s="280"/>
      <c r="J446" s="280"/>
      <c r="K446" s="280"/>
      <c r="L446" s="280"/>
      <c r="M446" s="290"/>
      <c r="N446" s="284"/>
    </row>
    <row r="447" spans="1:14" s="9" customFormat="1" x14ac:dyDescent="0.2">
      <c r="A447" s="279"/>
      <c r="B447" s="279"/>
      <c r="C447" s="279"/>
      <c r="D447" s="280"/>
      <c r="E447" s="280"/>
      <c r="F447" s="281"/>
      <c r="G447" s="280"/>
      <c r="H447" s="282"/>
      <c r="I447" s="280"/>
      <c r="J447" s="280"/>
      <c r="K447" s="280"/>
      <c r="L447" s="280"/>
      <c r="M447" s="290"/>
      <c r="N447" s="284"/>
    </row>
    <row r="448" spans="1:14" s="9" customFormat="1" x14ac:dyDescent="0.2">
      <c r="A448" s="279"/>
      <c r="B448" s="279"/>
      <c r="C448" s="279"/>
      <c r="D448" s="280"/>
      <c r="E448" s="280"/>
      <c r="F448" s="281"/>
      <c r="G448" s="280"/>
      <c r="H448" s="282"/>
      <c r="I448" s="280"/>
      <c r="J448" s="280"/>
      <c r="K448" s="280"/>
      <c r="L448" s="280"/>
      <c r="M448" s="290"/>
      <c r="N448" s="284"/>
    </row>
    <row r="449" spans="1:14" s="9" customFormat="1" x14ac:dyDescent="0.2">
      <c r="A449" s="279"/>
      <c r="B449" s="279"/>
      <c r="C449" s="279"/>
      <c r="D449" s="280"/>
      <c r="E449" s="280"/>
      <c r="F449" s="281"/>
      <c r="G449" s="280"/>
      <c r="H449" s="282"/>
      <c r="I449" s="280"/>
      <c r="J449" s="280"/>
      <c r="K449" s="280"/>
      <c r="L449" s="280"/>
      <c r="M449" s="290"/>
      <c r="N449" s="284"/>
    </row>
    <row r="450" spans="1:14" s="9" customFormat="1" x14ac:dyDescent="0.2">
      <c r="A450" s="279"/>
      <c r="B450" s="279"/>
      <c r="C450" s="279"/>
      <c r="D450" s="280"/>
      <c r="E450" s="280"/>
      <c r="F450" s="281"/>
      <c r="G450" s="280"/>
      <c r="H450" s="282"/>
      <c r="I450" s="280"/>
      <c r="J450" s="280"/>
      <c r="K450" s="280"/>
      <c r="L450" s="280"/>
      <c r="M450" s="290"/>
      <c r="N450" s="284"/>
    </row>
    <row r="451" spans="1:14" s="9" customFormat="1" x14ac:dyDescent="0.2">
      <c r="A451" s="279"/>
      <c r="B451" s="279"/>
      <c r="C451" s="279"/>
      <c r="D451" s="280"/>
      <c r="E451" s="280"/>
      <c r="F451" s="281"/>
      <c r="G451" s="280"/>
      <c r="H451" s="282"/>
      <c r="I451" s="280"/>
      <c r="J451" s="280"/>
      <c r="K451" s="280"/>
      <c r="L451" s="280"/>
      <c r="M451" s="290"/>
      <c r="N451" s="284"/>
    </row>
    <row r="452" spans="1:14" s="9" customFormat="1" x14ac:dyDescent="0.2">
      <c r="A452" s="279"/>
      <c r="B452" s="279"/>
      <c r="C452" s="279"/>
      <c r="D452" s="280"/>
      <c r="E452" s="280"/>
      <c r="F452" s="281"/>
      <c r="G452" s="280"/>
      <c r="H452" s="282"/>
      <c r="I452" s="280"/>
      <c r="J452" s="280"/>
      <c r="K452" s="280"/>
      <c r="L452" s="280"/>
      <c r="M452" s="290"/>
      <c r="N452" s="284"/>
    </row>
    <row r="453" spans="1:14" s="9" customFormat="1" x14ac:dyDescent="0.2">
      <c r="A453" s="279"/>
      <c r="B453" s="279"/>
      <c r="C453" s="279"/>
      <c r="D453" s="280"/>
      <c r="E453" s="280"/>
      <c r="F453" s="281"/>
      <c r="G453" s="280"/>
      <c r="H453" s="282"/>
      <c r="I453" s="280"/>
      <c r="J453" s="280"/>
      <c r="K453" s="280"/>
      <c r="L453" s="280"/>
      <c r="M453" s="290"/>
      <c r="N453" s="284"/>
    </row>
    <row r="454" spans="1:14" s="9" customFormat="1" x14ac:dyDescent="0.2">
      <c r="A454" s="279"/>
      <c r="B454" s="279"/>
      <c r="C454" s="279"/>
      <c r="D454" s="280"/>
      <c r="E454" s="280"/>
      <c r="F454" s="281"/>
      <c r="G454" s="280"/>
      <c r="H454" s="282"/>
      <c r="I454" s="280"/>
      <c r="J454" s="280"/>
      <c r="K454" s="280"/>
      <c r="L454" s="280"/>
      <c r="M454" s="290"/>
      <c r="N454" s="284"/>
    </row>
    <row r="455" spans="1:14" s="9" customFormat="1" x14ac:dyDescent="0.2">
      <c r="A455" s="279"/>
      <c r="B455" s="279"/>
      <c r="C455" s="279"/>
      <c r="D455" s="280"/>
      <c r="E455" s="280"/>
      <c r="F455" s="281"/>
      <c r="G455" s="280"/>
      <c r="H455" s="282"/>
      <c r="I455" s="280"/>
      <c r="J455" s="280"/>
      <c r="K455" s="280"/>
      <c r="L455" s="280"/>
      <c r="M455" s="290"/>
      <c r="N455" s="284"/>
    </row>
    <row r="456" spans="1:14" s="9" customFormat="1" x14ac:dyDescent="0.2">
      <c r="A456" s="279"/>
      <c r="B456" s="279"/>
      <c r="C456" s="279"/>
      <c r="D456" s="280"/>
      <c r="E456" s="280"/>
      <c r="F456" s="281"/>
      <c r="G456" s="280"/>
      <c r="H456" s="282"/>
      <c r="I456" s="280"/>
      <c r="J456" s="280"/>
      <c r="K456" s="280"/>
      <c r="L456" s="280"/>
      <c r="M456" s="290"/>
      <c r="N456" s="284"/>
    </row>
    <row r="457" spans="1:14" s="9" customFormat="1" x14ac:dyDescent="0.2">
      <c r="A457" s="279"/>
      <c r="B457" s="279"/>
      <c r="C457" s="279"/>
      <c r="D457" s="280"/>
      <c r="E457" s="280"/>
      <c r="F457" s="281"/>
      <c r="G457" s="280"/>
      <c r="H457" s="282"/>
      <c r="I457" s="280"/>
      <c r="J457" s="280"/>
      <c r="K457" s="280"/>
      <c r="L457" s="280"/>
      <c r="M457" s="290"/>
      <c r="N457" s="284"/>
    </row>
    <row r="458" spans="1:14" s="9" customFormat="1" x14ac:dyDescent="0.2">
      <c r="A458" s="279"/>
      <c r="B458" s="279"/>
      <c r="C458" s="279"/>
      <c r="D458" s="280"/>
      <c r="E458" s="280"/>
      <c r="F458" s="281"/>
      <c r="G458" s="280"/>
      <c r="H458" s="282"/>
      <c r="I458" s="280"/>
      <c r="J458" s="280"/>
      <c r="K458" s="280"/>
      <c r="L458" s="280"/>
      <c r="M458" s="290"/>
      <c r="N458" s="284"/>
    </row>
    <row r="459" spans="1:14" s="9" customFormat="1" x14ac:dyDescent="0.2">
      <c r="A459" s="279"/>
      <c r="B459" s="279"/>
      <c r="C459" s="279"/>
      <c r="D459" s="280"/>
      <c r="E459" s="280"/>
      <c r="F459" s="281"/>
      <c r="G459" s="280"/>
      <c r="H459" s="282"/>
      <c r="I459" s="280"/>
      <c r="J459" s="280"/>
      <c r="K459" s="280"/>
      <c r="L459" s="280"/>
      <c r="M459" s="290"/>
      <c r="N459" s="284"/>
    </row>
    <row r="460" spans="1:14" s="9" customFormat="1" x14ac:dyDescent="0.2">
      <c r="A460" s="279"/>
      <c r="B460" s="279"/>
      <c r="C460" s="279"/>
      <c r="D460" s="280"/>
      <c r="E460" s="280"/>
      <c r="F460" s="281"/>
      <c r="G460" s="280"/>
      <c r="H460" s="282"/>
      <c r="I460" s="280"/>
      <c r="J460" s="280"/>
      <c r="K460" s="280"/>
      <c r="L460" s="280"/>
      <c r="M460" s="290"/>
      <c r="N460" s="284"/>
    </row>
    <row r="461" spans="1:14" s="9" customFormat="1" x14ac:dyDescent="0.2">
      <c r="A461" s="279"/>
      <c r="B461" s="279"/>
      <c r="C461" s="279"/>
      <c r="D461" s="280"/>
      <c r="E461" s="280"/>
      <c r="F461" s="281"/>
      <c r="G461" s="280"/>
      <c r="H461" s="282"/>
      <c r="I461" s="280"/>
      <c r="J461" s="280"/>
      <c r="K461" s="280"/>
      <c r="L461" s="280"/>
      <c r="M461" s="290"/>
      <c r="N461" s="284"/>
    </row>
    <row r="462" spans="1:14" s="9" customFormat="1" x14ac:dyDescent="0.2">
      <c r="A462" s="279"/>
      <c r="B462" s="279"/>
      <c r="C462" s="279"/>
      <c r="D462" s="280"/>
      <c r="E462" s="280"/>
      <c r="F462" s="281"/>
      <c r="G462" s="280"/>
      <c r="H462" s="282"/>
      <c r="I462" s="280"/>
      <c r="J462" s="280"/>
      <c r="K462" s="280"/>
      <c r="L462" s="280"/>
      <c r="M462" s="290"/>
      <c r="N462" s="284"/>
    </row>
    <row r="463" spans="1:14" s="9" customFormat="1" x14ac:dyDescent="0.2">
      <c r="A463" s="279"/>
      <c r="B463" s="279"/>
      <c r="C463" s="279"/>
      <c r="D463" s="280"/>
      <c r="E463" s="280"/>
      <c r="F463" s="281"/>
      <c r="G463" s="280"/>
      <c r="H463" s="282"/>
      <c r="I463" s="280"/>
      <c r="J463" s="280"/>
      <c r="K463" s="280"/>
      <c r="L463" s="280"/>
      <c r="M463" s="290"/>
      <c r="N463" s="284"/>
    </row>
    <row r="464" spans="1:14" s="9" customFormat="1" x14ac:dyDescent="0.2">
      <c r="A464" s="279"/>
      <c r="B464" s="279"/>
      <c r="C464" s="279"/>
      <c r="D464" s="280"/>
      <c r="E464" s="280"/>
      <c r="F464" s="281"/>
      <c r="G464" s="280"/>
      <c r="H464" s="282"/>
      <c r="I464" s="280"/>
      <c r="J464" s="280"/>
      <c r="K464" s="280"/>
      <c r="L464" s="280"/>
      <c r="M464" s="290"/>
      <c r="N464" s="284"/>
    </row>
    <row r="465" spans="1:14" s="9" customFormat="1" x14ac:dyDescent="0.2">
      <c r="A465" s="279"/>
      <c r="B465" s="279"/>
      <c r="C465" s="279"/>
      <c r="D465" s="280"/>
      <c r="E465" s="280"/>
      <c r="F465" s="281"/>
      <c r="G465" s="280"/>
      <c r="H465" s="282"/>
      <c r="I465" s="280"/>
      <c r="J465" s="280"/>
      <c r="K465" s="280"/>
      <c r="L465" s="280"/>
      <c r="M465" s="290"/>
      <c r="N465" s="284"/>
    </row>
    <row r="466" spans="1:14" s="9" customFormat="1" x14ac:dyDescent="0.2">
      <c r="A466" s="279"/>
      <c r="B466" s="279"/>
      <c r="C466" s="279"/>
      <c r="D466" s="280"/>
      <c r="E466" s="280"/>
      <c r="F466" s="281"/>
      <c r="G466" s="280"/>
      <c r="H466" s="282"/>
      <c r="I466" s="280"/>
      <c r="J466" s="280"/>
      <c r="K466" s="280"/>
      <c r="L466" s="280"/>
      <c r="M466" s="290"/>
      <c r="N466" s="284"/>
    </row>
    <row r="467" spans="1:14" s="9" customFormat="1" x14ac:dyDescent="0.2">
      <c r="A467" s="279"/>
      <c r="B467" s="279"/>
      <c r="C467" s="279"/>
      <c r="D467" s="280"/>
      <c r="E467" s="280"/>
      <c r="F467" s="281"/>
      <c r="G467" s="280"/>
      <c r="H467" s="282"/>
      <c r="I467" s="280"/>
      <c r="J467" s="280"/>
      <c r="K467" s="280"/>
      <c r="L467" s="280"/>
      <c r="M467" s="290"/>
      <c r="N467" s="284"/>
    </row>
    <row r="468" spans="1:14" s="9" customFormat="1" x14ac:dyDescent="0.2">
      <c r="A468" s="279"/>
      <c r="B468" s="279"/>
      <c r="C468" s="279"/>
      <c r="D468" s="280"/>
      <c r="E468" s="280"/>
      <c r="F468" s="281"/>
      <c r="G468" s="280"/>
      <c r="H468" s="282"/>
      <c r="I468" s="280"/>
      <c r="J468" s="280"/>
      <c r="K468" s="280"/>
      <c r="L468" s="280"/>
      <c r="M468" s="290"/>
      <c r="N468" s="284"/>
    </row>
    <row r="469" spans="1:14" s="9" customFormat="1" x14ac:dyDescent="0.2">
      <c r="A469" s="279"/>
      <c r="B469" s="279"/>
      <c r="C469" s="279"/>
      <c r="D469" s="280"/>
      <c r="E469" s="280"/>
      <c r="F469" s="281"/>
      <c r="G469" s="280"/>
      <c r="H469" s="282"/>
      <c r="I469" s="280"/>
      <c r="J469" s="280"/>
      <c r="K469" s="280"/>
      <c r="L469" s="280"/>
      <c r="M469" s="290"/>
      <c r="N469" s="284"/>
    </row>
    <row r="470" spans="1:14" s="9" customFormat="1" x14ac:dyDescent="0.2">
      <c r="A470" s="279"/>
      <c r="B470" s="279"/>
      <c r="C470" s="279"/>
      <c r="D470" s="280"/>
      <c r="E470" s="280"/>
      <c r="F470" s="281"/>
      <c r="G470" s="280"/>
      <c r="H470" s="282"/>
      <c r="I470" s="280"/>
      <c r="J470" s="280"/>
      <c r="K470" s="280"/>
      <c r="L470" s="280"/>
      <c r="M470" s="290"/>
      <c r="N470" s="284"/>
    </row>
    <row r="471" spans="1:14" s="9" customFormat="1" x14ac:dyDescent="0.2">
      <c r="A471" s="279"/>
      <c r="B471" s="279"/>
      <c r="C471" s="279"/>
      <c r="D471" s="280"/>
      <c r="E471" s="280"/>
      <c r="F471" s="281"/>
      <c r="G471" s="280"/>
      <c r="H471" s="282"/>
      <c r="I471" s="280"/>
      <c r="J471" s="280"/>
      <c r="K471" s="280"/>
      <c r="L471" s="280"/>
      <c r="M471" s="290"/>
      <c r="N471" s="284"/>
    </row>
    <row r="472" spans="1:14" s="9" customFormat="1" x14ac:dyDescent="0.2">
      <c r="A472" s="279"/>
      <c r="B472" s="279"/>
      <c r="C472" s="279"/>
      <c r="D472" s="280"/>
      <c r="E472" s="280"/>
      <c r="F472" s="281"/>
      <c r="G472" s="280"/>
      <c r="H472" s="282"/>
      <c r="I472" s="280"/>
      <c r="J472" s="280"/>
      <c r="K472" s="280"/>
      <c r="L472" s="280"/>
      <c r="M472" s="290"/>
      <c r="N472" s="284"/>
    </row>
    <row r="473" spans="1:14" s="9" customFormat="1" x14ac:dyDescent="0.2">
      <c r="A473" s="279"/>
      <c r="B473" s="279"/>
      <c r="C473" s="279"/>
      <c r="D473" s="280"/>
      <c r="E473" s="280"/>
      <c r="F473" s="281"/>
      <c r="G473" s="280"/>
      <c r="H473" s="282"/>
      <c r="I473" s="280"/>
      <c r="J473" s="280"/>
      <c r="K473" s="280"/>
      <c r="L473" s="280"/>
      <c r="M473" s="290"/>
      <c r="N473" s="284"/>
    </row>
    <row r="474" spans="1:14" s="9" customFormat="1" x14ac:dyDescent="0.2">
      <c r="A474" s="279"/>
      <c r="B474" s="279"/>
      <c r="C474" s="279"/>
      <c r="D474" s="280"/>
      <c r="E474" s="280"/>
      <c r="F474" s="281"/>
      <c r="G474" s="280"/>
      <c r="H474" s="282"/>
      <c r="I474" s="280"/>
      <c r="J474" s="280"/>
      <c r="K474" s="280"/>
      <c r="L474" s="280"/>
      <c r="M474" s="290"/>
      <c r="N474" s="284"/>
    </row>
    <row r="475" spans="1:14" s="9" customFormat="1" x14ac:dyDescent="0.2">
      <c r="A475" s="279"/>
      <c r="B475" s="279"/>
      <c r="C475" s="279"/>
      <c r="D475" s="280"/>
      <c r="E475" s="280"/>
      <c r="F475" s="281"/>
      <c r="G475" s="280"/>
      <c r="H475" s="282"/>
      <c r="I475" s="280"/>
      <c r="J475" s="280"/>
      <c r="K475" s="280"/>
      <c r="L475" s="280"/>
      <c r="M475" s="290"/>
      <c r="N475" s="284"/>
    </row>
    <row r="476" spans="1:14" s="9" customFormat="1" x14ac:dyDescent="0.2">
      <c r="A476" s="279"/>
      <c r="B476" s="279"/>
      <c r="C476" s="279"/>
      <c r="D476" s="280"/>
      <c r="E476" s="280"/>
      <c r="F476" s="281"/>
      <c r="G476" s="280"/>
      <c r="H476" s="282"/>
      <c r="I476" s="280"/>
      <c r="J476" s="280"/>
      <c r="K476" s="280"/>
      <c r="L476" s="280"/>
      <c r="M476" s="290"/>
      <c r="N476" s="284"/>
    </row>
    <row r="477" spans="1:14" s="9" customFormat="1" x14ac:dyDescent="0.2">
      <c r="A477" s="279"/>
      <c r="B477" s="279"/>
      <c r="C477" s="279"/>
      <c r="D477" s="280"/>
      <c r="E477" s="280"/>
      <c r="F477" s="281"/>
      <c r="G477" s="280"/>
      <c r="H477" s="282"/>
      <c r="I477" s="280"/>
      <c r="J477" s="280"/>
      <c r="K477" s="280"/>
      <c r="L477" s="280"/>
      <c r="M477" s="290"/>
      <c r="N477" s="284"/>
    </row>
    <row r="478" spans="1:14" s="9" customFormat="1" x14ac:dyDescent="0.2">
      <c r="A478" s="279"/>
      <c r="B478" s="279"/>
      <c r="C478" s="279"/>
      <c r="D478" s="280"/>
      <c r="E478" s="280"/>
      <c r="F478" s="281"/>
      <c r="G478" s="280"/>
      <c r="H478" s="282"/>
      <c r="I478" s="280"/>
      <c r="J478" s="280"/>
      <c r="K478" s="280"/>
      <c r="L478" s="280"/>
      <c r="M478" s="290"/>
      <c r="N478" s="284"/>
    </row>
    <row r="479" spans="1:14" s="9" customFormat="1" x14ac:dyDescent="0.2">
      <c r="A479" s="279"/>
      <c r="B479" s="279"/>
      <c r="C479" s="279"/>
      <c r="D479" s="280"/>
      <c r="E479" s="280"/>
      <c r="F479" s="281"/>
      <c r="G479" s="280"/>
      <c r="H479" s="282"/>
      <c r="I479" s="280"/>
      <c r="J479" s="280"/>
      <c r="K479" s="280"/>
      <c r="L479" s="280"/>
      <c r="M479" s="290"/>
      <c r="N479" s="284"/>
    </row>
    <row r="480" spans="1:14" s="9" customFormat="1" x14ac:dyDescent="0.2">
      <c r="A480" s="279"/>
      <c r="B480" s="279"/>
      <c r="C480" s="279"/>
      <c r="D480" s="280"/>
      <c r="E480" s="280"/>
      <c r="F480" s="281"/>
      <c r="G480" s="280"/>
      <c r="H480" s="282"/>
      <c r="I480" s="280"/>
      <c r="J480" s="280"/>
      <c r="K480" s="280"/>
      <c r="L480" s="280"/>
      <c r="M480" s="290"/>
      <c r="N480" s="284"/>
    </row>
    <row r="481" spans="1:14" s="9" customFormat="1" x14ac:dyDescent="0.2">
      <c r="A481" s="279"/>
      <c r="B481" s="279"/>
      <c r="C481" s="279"/>
      <c r="D481" s="280"/>
      <c r="E481" s="280"/>
      <c r="F481" s="281"/>
      <c r="G481" s="280"/>
      <c r="H481" s="282"/>
      <c r="I481" s="280"/>
      <c r="J481" s="280"/>
      <c r="K481" s="280"/>
      <c r="L481" s="280"/>
      <c r="M481" s="290"/>
      <c r="N481" s="284"/>
    </row>
    <row r="482" spans="1:14" s="9" customFormat="1" x14ac:dyDescent="0.2">
      <c r="A482" s="279"/>
      <c r="B482" s="279"/>
      <c r="C482" s="279"/>
      <c r="D482" s="280"/>
      <c r="E482" s="280"/>
      <c r="F482" s="281"/>
      <c r="G482" s="280"/>
      <c r="H482" s="282"/>
      <c r="I482" s="280"/>
      <c r="J482" s="280"/>
      <c r="K482" s="280"/>
      <c r="L482" s="280"/>
      <c r="M482" s="290"/>
      <c r="N482" s="284"/>
    </row>
    <row r="483" spans="1:14" s="9" customFormat="1" x14ac:dyDescent="0.2">
      <c r="A483" s="279"/>
      <c r="B483" s="279"/>
      <c r="C483" s="279"/>
      <c r="D483" s="280"/>
      <c r="E483" s="280"/>
      <c r="F483" s="281"/>
      <c r="G483" s="280"/>
      <c r="H483" s="282"/>
      <c r="I483" s="280"/>
      <c r="J483" s="280"/>
      <c r="K483" s="280"/>
      <c r="L483" s="280"/>
      <c r="M483" s="290"/>
      <c r="N483" s="284"/>
    </row>
    <row r="484" spans="1:14" s="9" customFormat="1" x14ac:dyDescent="0.2">
      <c r="A484" s="279"/>
      <c r="B484" s="279"/>
      <c r="C484" s="279"/>
      <c r="D484" s="280"/>
      <c r="E484" s="280"/>
      <c r="F484" s="281"/>
      <c r="G484" s="280"/>
      <c r="H484" s="282"/>
      <c r="I484" s="280"/>
      <c r="J484" s="280"/>
      <c r="K484" s="280"/>
      <c r="L484" s="280"/>
      <c r="M484" s="290"/>
      <c r="N484" s="284"/>
    </row>
    <row r="485" spans="1:14" s="9" customFormat="1" x14ac:dyDescent="0.2">
      <c r="A485" s="279"/>
      <c r="B485" s="279"/>
      <c r="C485" s="279"/>
      <c r="D485" s="280"/>
      <c r="E485" s="280"/>
      <c r="F485" s="281"/>
      <c r="G485" s="280"/>
      <c r="H485" s="282"/>
      <c r="I485" s="280"/>
      <c r="J485" s="280"/>
      <c r="K485" s="280"/>
      <c r="L485" s="280"/>
      <c r="M485" s="290"/>
      <c r="N485" s="284"/>
    </row>
    <row r="486" spans="1:14" s="9" customFormat="1" x14ac:dyDescent="0.2">
      <c r="A486" s="279"/>
      <c r="B486" s="279"/>
      <c r="C486" s="279"/>
      <c r="D486" s="280"/>
      <c r="E486" s="280"/>
      <c r="F486" s="281"/>
      <c r="G486" s="280"/>
      <c r="H486" s="282"/>
      <c r="I486" s="280"/>
      <c r="J486" s="280"/>
      <c r="K486" s="280"/>
      <c r="L486" s="280"/>
      <c r="M486" s="290"/>
      <c r="N486" s="284"/>
    </row>
    <row r="487" spans="1:14" s="9" customFormat="1" x14ac:dyDescent="0.2">
      <c r="A487" s="279"/>
      <c r="B487" s="279"/>
      <c r="C487" s="279"/>
      <c r="D487" s="280"/>
      <c r="E487" s="280"/>
      <c r="F487" s="281"/>
      <c r="G487" s="280"/>
      <c r="H487" s="282"/>
      <c r="I487" s="280"/>
      <c r="J487" s="280"/>
      <c r="K487" s="280"/>
      <c r="L487" s="280"/>
      <c r="M487" s="290"/>
      <c r="N487" s="284"/>
    </row>
    <row r="488" spans="1:14" s="9" customFormat="1" x14ac:dyDescent="0.2">
      <c r="A488" s="279"/>
      <c r="B488" s="279"/>
      <c r="C488" s="279"/>
      <c r="D488" s="280"/>
      <c r="E488" s="280"/>
      <c r="F488" s="281"/>
      <c r="G488" s="280"/>
      <c r="H488" s="282"/>
      <c r="I488" s="280"/>
      <c r="J488" s="280"/>
      <c r="K488" s="280"/>
      <c r="L488" s="280"/>
      <c r="M488" s="290"/>
      <c r="N488" s="284"/>
    </row>
    <row r="489" spans="1:14" s="9" customFormat="1" x14ac:dyDescent="0.2">
      <c r="A489" s="279"/>
      <c r="B489" s="279"/>
      <c r="C489" s="279"/>
      <c r="D489" s="280"/>
      <c r="E489" s="280"/>
      <c r="F489" s="281"/>
      <c r="G489" s="280"/>
      <c r="H489" s="282"/>
      <c r="I489" s="280"/>
      <c r="J489" s="280"/>
      <c r="K489" s="280"/>
      <c r="L489" s="280"/>
      <c r="M489" s="290"/>
      <c r="N489" s="284"/>
    </row>
    <row r="490" spans="1:14" s="9" customFormat="1" x14ac:dyDescent="0.2">
      <c r="A490" s="279"/>
      <c r="B490" s="279"/>
      <c r="C490" s="279"/>
      <c r="D490" s="280"/>
      <c r="E490" s="280"/>
      <c r="F490" s="281"/>
      <c r="G490" s="280"/>
      <c r="H490" s="282"/>
      <c r="I490" s="280"/>
      <c r="J490" s="280"/>
      <c r="K490" s="280"/>
      <c r="L490" s="280"/>
      <c r="M490" s="290"/>
      <c r="N490" s="284"/>
    </row>
    <row r="491" spans="1:14" s="9" customFormat="1" x14ac:dyDescent="0.2">
      <c r="A491" s="279"/>
      <c r="B491" s="279"/>
      <c r="C491" s="279"/>
      <c r="D491" s="280"/>
      <c r="E491" s="280"/>
      <c r="F491" s="281"/>
      <c r="G491" s="280"/>
      <c r="H491" s="282"/>
      <c r="I491" s="280"/>
      <c r="J491" s="280"/>
      <c r="K491" s="280"/>
      <c r="L491" s="280"/>
      <c r="M491" s="290"/>
      <c r="N491" s="284"/>
    </row>
    <row r="492" spans="1:14" s="9" customFormat="1" x14ac:dyDescent="0.2">
      <c r="A492" s="279"/>
      <c r="B492" s="279"/>
      <c r="C492" s="279"/>
      <c r="D492" s="280"/>
      <c r="E492" s="280"/>
      <c r="F492" s="281"/>
      <c r="G492" s="280"/>
      <c r="H492" s="282"/>
      <c r="I492" s="280"/>
      <c r="J492" s="280"/>
      <c r="K492" s="280"/>
      <c r="L492" s="280"/>
      <c r="M492" s="290"/>
      <c r="N492" s="284"/>
    </row>
    <row r="493" spans="1:14" s="9" customFormat="1" x14ac:dyDescent="0.2">
      <c r="A493" s="279"/>
      <c r="B493" s="279"/>
      <c r="C493" s="279"/>
      <c r="D493" s="280"/>
      <c r="E493" s="280"/>
      <c r="F493" s="281"/>
      <c r="G493" s="280"/>
      <c r="H493" s="282"/>
      <c r="I493" s="280"/>
      <c r="J493" s="280"/>
      <c r="K493" s="280"/>
      <c r="L493" s="280"/>
      <c r="M493" s="290"/>
      <c r="N493" s="284"/>
    </row>
    <row r="494" spans="1:14" s="9" customFormat="1" x14ac:dyDescent="0.2">
      <c r="A494" s="279"/>
      <c r="B494" s="279"/>
      <c r="C494" s="279"/>
      <c r="D494" s="280"/>
      <c r="E494" s="280"/>
      <c r="F494" s="281"/>
      <c r="G494" s="280"/>
      <c r="H494" s="282"/>
      <c r="I494" s="280"/>
      <c r="J494" s="280"/>
      <c r="K494" s="280"/>
      <c r="L494" s="280"/>
      <c r="M494" s="290"/>
      <c r="N494" s="284"/>
    </row>
    <row r="495" spans="1:14" s="9" customFormat="1" x14ac:dyDescent="0.2">
      <c r="A495" s="279"/>
      <c r="B495" s="279"/>
      <c r="C495" s="279"/>
      <c r="D495" s="280"/>
      <c r="E495" s="280"/>
      <c r="F495" s="281"/>
      <c r="G495" s="280"/>
      <c r="H495" s="282"/>
      <c r="I495" s="280"/>
      <c r="J495" s="280"/>
      <c r="K495" s="280"/>
      <c r="L495" s="280"/>
      <c r="M495" s="290"/>
      <c r="N495" s="284"/>
    </row>
    <row r="496" spans="1:14" s="9" customFormat="1" x14ac:dyDescent="0.2">
      <c r="A496" s="279"/>
      <c r="B496" s="279"/>
      <c r="C496" s="279"/>
      <c r="D496" s="280"/>
      <c r="E496" s="280"/>
      <c r="F496" s="281"/>
      <c r="G496" s="280"/>
      <c r="H496" s="282"/>
      <c r="I496" s="280"/>
      <c r="J496" s="280"/>
      <c r="K496" s="280"/>
      <c r="L496" s="280"/>
      <c r="M496" s="290"/>
      <c r="N496" s="284"/>
    </row>
    <row r="497" spans="1:14" s="9" customFormat="1" x14ac:dyDescent="0.2">
      <c r="A497" s="279"/>
      <c r="B497" s="279"/>
      <c r="C497" s="279"/>
      <c r="D497" s="280"/>
      <c r="E497" s="280"/>
      <c r="F497" s="281"/>
      <c r="G497" s="280"/>
      <c r="H497" s="282"/>
      <c r="I497" s="280"/>
      <c r="J497" s="280"/>
      <c r="K497" s="280"/>
      <c r="L497" s="280"/>
      <c r="M497" s="290"/>
      <c r="N497" s="284"/>
    </row>
    <row r="498" spans="1:14" s="9" customFormat="1" x14ac:dyDescent="0.2">
      <c r="A498" s="279"/>
      <c r="B498" s="279"/>
      <c r="C498" s="279"/>
      <c r="D498" s="280"/>
      <c r="E498" s="280"/>
      <c r="F498" s="281"/>
      <c r="G498" s="280"/>
      <c r="H498" s="282"/>
      <c r="I498" s="280"/>
      <c r="J498" s="280"/>
      <c r="K498" s="280"/>
      <c r="L498" s="280"/>
      <c r="M498" s="290"/>
      <c r="N498" s="284"/>
    </row>
    <row r="499" spans="1:14" s="9" customFormat="1" x14ac:dyDescent="0.2">
      <c r="A499" s="279"/>
      <c r="B499" s="279"/>
      <c r="C499" s="279"/>
      <c r="D499" s="280"/>
      <c r="E499" s="280"/>
      <c r="F499" s="281"/>
      <c r="G499" s="280"/>
      <c r="H499" s="282"/>
      <c r="I499" s="280"/>
      <c r="J499" s="280"/>
      <c r="K499" s="280"/>
      <c r="L499" s="280"/>
      <c r="M499" s="290"/>
      <c r="N499" s="284"/>
    </row>
    <row r="500" spans="1:14" s="9" customFormat="1" x14ac:dyDescent="0.2">
      <c r="A500" s="279"/>
      <c r="B500" s="279"/>
      <c r="C500" s="279"/>
      <c r="D500" s="280"/>
      <c r="E500" s="280"/>
      <c r="F500" s="281"/>
      <c r="G500" s="280"/>
      <c r="H500" s="282"/>
      <c r="I500" s="280"/>
      <c r="J500" s="280"/>
      <c r="K500" s="280"/>
      <c r="L500" s="280"/>
      <c r="M500" s="290"/>
      <c r="N500" s="284"/>
    </row>
    <row r="501" spans="1:14" s="9" customFormat="1" x14ac:dyDescent="0.2">
      <c r="A501" s="279"/>
      <c r="B501" s="279"/>
      <c r="C501" s="279"/>
      <c r="D501" s="280"/>
      <c r="E501" s="280"/>
      <c r="F501" s="281"/>
      <c r="G501" s="280"/>
      <c r="H501" s="282"/>
      <c r="I501" s="280"/>
      <c r="J501" s="280"/>
      <c r="K501" s="280"/>
      <c r="L501" s="280"/>
      <c r="M501" s="290"/>
      <c r="N501" s="284"/>
    </row>
    <row r="502" spans="1:14" s="9" customFormat="1" x14ac:dyDescent="0.2">
      <c r="A502" s="279"/>
      <c r="B502" s="279"/>
      <c r="C502" s="279"/>
      <c r="D502" s="280"/>
      <c r="E502" s="280"/>
      <c r="F502" s="281"/>
      <c r="G502" s="280"/>
      <c r="H502" s="282"/>
      <c r="I502" s="280"/>
      <c r="J502" s="280"/>
      <c r="K502" s="280"/>
      <c r="L502" s="280"/>
      <c r="M502" s="290"/>
      <c r="N502" s="284"/>
    </row>
    <row r="503" spans="1:14" s="9" customFormat="1" x14ac:dyDescent="0.2">
      <c r="A503" s="279"/>
      <c r="B503" s="279"/>
      <c r="C503" s="279"/>
      <c r="D503" s="280"/>
      <c r="E503" s="280"/>
      <c r="F503" s="281"/>
      <c r="G503" s="280"/>
      <c r="H503" s="282"/>
      <c r="I503" s="280"/>
      <c r="J503" s="280"/>
      <c r="K503" s="280"/>
      <c r="L503" s="280"/>
      <c r="M503" s="290"/>
      <c r="N503" s="284"/>
    </row>
    <row r="504" spans="1:14" s="9" customFormat="1" x14ac:dyDescent="0.2">
      <c r="A504" s="279"/>
      <c r="B504" s="279"/>
      <c r="C504" s="279"/>
      <c r="D504" s="280"/>
      <c r="E504" s="280"/>
      <c r="F504" s="281"/>
      <c r="G504" s="280"/>
      <c r="H504" s="282"/>
      <c r="I504" s="280"/>
      <c r="J504" s="280"/>
      <c r="K504" s="280"/>
      <c r="L504" s="280"/>
      <c r="M504" s="290"/>
      <c r="N504" s="284"/>
    </row>
    <row r="505" spans="1:14" s="9" customFormat="1" x14ac:dyDescent="0.2">
      <c r="A505" s="279"/>
      <c r="B505" s="279"/>
      <c r="C505" s="279"/>
      <c r="D505" s="280"/>
      <c r="E505" s="280"/>
      <c r="F505" s="281"/>
      <c r="G505" s="280"/>
      <c r="H505" s="282"/>
      <c r="I505" s="280"/>
      <c r="J505" s="280"/>
      <c r="K505" s="280"/>
      <c r="L505" s="280"/>
      <c r="M505" s="290"/>
      <c r="N505" s="284"/>
    </row>
    <row r="506" spans="1:14" s="9" customFormat="1" x14ac:dyDescent="0.2">
      <c r="A506" s="279"/>
      <c r="B506" s="279"/>
      <c r="C506" s="279"/>
      <c r="D506" s="280"/>
      <c r="E506" s="280"/>
      <c r="F506" s="281"/>
      <c r="G506" s="280"/>
      <c r="H506" s="282"/>
      <c r="I506" s="280"/>
      <c r="J506" s="280"/>
      <c r="K506" s="280"/>
      <c r="L506" s="280"/>
      <c r="M506" s="290"/>
      <c r="N506" s="284"/>
    </row>
    <row r="507" spans="1:14" s="9" customFormat="1" x14ac:dyDescent="0.2">
      <c r="A507" s="279"/>
      <c r="B507" s="279"/>
      <c r="C507" s="279"/>
      <c r="D507" s="280"/>
      <c r="E507" s="280"/>
      <c r="F507" s="281"/>
      <c r="G507" s="280"/>
      <c r="H507" s="282"/>
      <c r="I507" s="280"/>
      <c r="J507" s="280"/>
      <c r="K507" s="280"/>
      <c r="L507" s="280"/>
      <c r="M507" s="290"/>
      <c r="N507" s="284"/>
    </row>
    <row r="508" spans="1:14" s="9" customFormat="1" x14ac:dyDescent="0.2">
      <c r="A508" s="279"/>
      <c r="B508" s="279"/>
      <c r="C508" s="279"/>
      <c r="D508" s="280"/>
      <c r="E508" s="280"/>
      <c r="F508" s="281"/>
      <c r="G508" s="280"/>
      <c r="H508" s="282"/>
      <c r="I508" s="280"/>
      <c r="J508" s="280"/>
      <c r="K508" s="280"/>
      <c r="L508" s="280"/>
      <c r="M508" s="290"/>
      <c r="N508" s="284"/>
    </row>
    <row r="509" spans="1:14" s="9" customFormat="1" x14ac:dyDescent="0.2">
      <c r="A509" s="279"/>
      <c r="B509" s="279"/>
      <c r="C509" s="279"/>
      <c r="D509" s="280"/>
      <c r="E509" s="280"/>
      <c r="F509" s="281"/>
      <c r="G509" s="280"/>
      <c r="H509" s="282"/>
      <c r="I509" s="280"/>
      <c r="J509" s="280"/>
      <c r="K509" s="280"/>
      <c r="L509" s="280"/>
      <c r="M509" s="290"/>
      <c r="N509" s="284"/>
    </row>
    <row r="510" spans="1:14" s="9" customFormat="1" x14ac:dyDescent="0.2">
      <c r="A510" s="279"/>
      <c r="B510" s="279"/>
      <c r="C510" s="279"/>
      <c r="D510" s="280"/>
      <c r="E510" s="280"/>
      <c r="F510" s="281"/>
      <c r="G510" s="280"/>
      <c r="H510" s="282"/>
      <c r="I510" s="280"/>
      <c r="J510" s="280"/>
      <c r="K510" s="280"/>
      <c r="L510" s="280"/>
      <c r="M510" s="290"/>
      <c r="N510" s="284"/>
    </row>
    <row r="511" spans="1:14" s="9" customFormat="1" x14ac:dyDescent="0.2">
      <c r="A511" s="279"/>
      <c r="B511" s="279"/>
      <c r="C511" s="279"/>
      <c r="D511" s="280"/>
      <c r="E511" s="280"/>
      <c r="F511" s="281"/>
      <c r="G511" s="280"/>
      <c r="H511" s="282"/>
      <c r="I511" s="280"/>
      <c r="J511" s="280"/>
      <c r="K511" s="280"/>
      <c r="L511" s="280"/>
      <c r="M511" s="290"/>
      <c r="N511" s="284"/>
    </row>
    <row r="512" spans="1:14" s="9" customFormat="1" x14ac:dyDescent="0.2">
      <c r="A512" s="279"/>
      <c r="B512" s="279"/>
      <c r="C512" s="279"/>
      <c r="D512" s="280"/>
      <c r="E512" s="280"/>
      <c r="F512" s="281"/>
      <c r="G512" s="280"/>
      <c r="H512" s="282"/>
      <c r="I512" s="280"/>
      <c r="J512" s="280"/>
      <c r="K512" s="280"/>
      <c r="L512" s="280"/>
      <c r="M512" s="290"/>
      <c r="N512" s="284"/>
    </row>
    <row r="513" spans="1:14" s="9" customFormat="1" x14ac:dyDescent="0.2">
      <c r="A513" s="279"/>
      <c r="B513" s="279"/>
      <c r="C513" s="279"/>
      <c r="D513" s="280"/>
      <c r="E513" s="280"/>
      <c r="F513" s="281"/>
      <c r="G513" s="280"/>
      <c r="H513" s="282"/>
      <c r="I513" s="280"/>
      <c r="J513" s="280"/>
      <c r="K513" s="280"/>
      <c r="L513" s="280"/>
      <c r="M513" s="290"/>
      <c r="N513" s="284"/>
    </row>
    <row r="514" spans="1:14" s="9" customFormat="1" x14ac:dyDescent="0.2">
      <c r="A514" s="279"/>
      <c r="B514" s="279"/>
      <c r="C514" s="279"/>
      <c r="D514" s="280"/>
      <c r="E514" s="280"/>
      <c r="F514" s="281"/>
      <c r="G514" s="280"/>
      <c r="H514" s="282"/>
      <c r="I514" s="280"/>
      <c r="J514" s="280"/>
      <c r="K514" s="280"/>
      <c r="L514" s="280"/>
      <c r="M514" s="290"/>
      <c r="N514" s="284"/>
    </row>
    <row r="515" spans="1:14" s="9" customFormat="1" x14ac:dyDescent="0.2">
      <c r="A515" s="279"/>
      <c r="B515" s="279"/>
      <c r="C515" s="279"/>
      <c r="D515" s="280"/>
      <c r="E515" s="280"/>
      <c r="F515" s="281"/>
      <c r="G515" s="280"/>
      <c r="H515" s="282"/>
      <c r="I515" s="280"/>
      <c r="J515" s="280"/>
      <c r="K515" s="280"/>
      <c r="L515" s="280"/>
      <c r="M515" s="290"/>
      <c r="N515" s="284"/>
    </row>
    <row r="516" spans="1:14" s="9" customFormat="1" x14ac:dyDescent="0.2">
      <c r="A516" s="279"/>
      <c r="B516" s="279"/>
      <c r="C516" s="279"/>
      <c r="D516" s="280"/>
      <c r="E516" s="280"/>
      <c r="F516" s="281"/>
      <c r="G516" s="280"/>
      <c r="H516" s="282"/>
      <c r="I516" s="280"/>
      <c r="J516" s="280"/>
      <c r="K516" s="280"/>
      <c r="L516" s="280"/>
      <c r="M516" s="290"/>
      <c r="N516" s="284"/>
    </row>
    <row r="517" spans="1:14" s="9" customFormat="1" x14ac:dyDescent="0.2">
      <c r="A517" s="279"/>
      <c r="B517" s="279"/>
      <c r="C517" s="279"/>
      <c r="D517" s="280"/>
      <c r="E517" s="280"/>
      <c r="F517" s="281"/>
      <c r="G517" s="280"/>
      <c r="H517" s="282"/>
      <c r="I517" s="280"/>
      <c r="J517" s="280"/>
      <c r="K517" s="280"/>
      <c r="L517" s="280"/>
      <c r="M517" s="290"/>
      <c r="N517" s="284"/>
    </row>
    <row r="518" spans="1:14" s="9" customFormat="1" x14ac:dyDescent="0.2">
      <c r="A518" s="279"/>
      <c r="B518" s="279"/>
      <c r="C518" s="279"/>
      <c r="D518" s="280"/>
      <c r="E518" s="280"/>
      <c r="F518" s="281"/>
      <c r="G518" s="280"/>
      <c r="H518" s="282"/>
      <c r="I518" s="280"/>
      <c r="J518" s="280"/>
      <c r="K518" s="280"/>
      <c r="L518" s="280"/>
      <c r="M518" s="290"/>
      <c r="N518" s="284"/>
    </row>
    <row r="519" spans="1:14" s="9" customFormat="1" x14ac:dyDescent="0.2">
      <c r="A519" s="279"/>
      <c r="B519" s="279"/>
      <c r="C519" s="279"/>
      <c r="D519" s="280"/>
      <c r="E519" s="280"/>
      <c r="F519" s="281"/>
      <c r="G519" s="280"/>
      <c r="H519" s="282"/>
      <c r="I519" s="280"/>
      <c r="J519" s="280"/>
      <c r="K519" s="280"/>
      <c r="L519" s="280"/>
      <c r="M519" s="290"/>
      <c r="N519" s="284"/>
    </row>
    <row r="520" spans="1:14" s="9" customFormat="1" x14ac:dyDescent="0.2">
      <c r="A520" s="279"/>
      <c r="B520" s="279"/>
      <c r="C520" s="279"/>
      <c r="D520" s="280"/>
      <c r="E520" s="280"/>
      <c r="F520" s="281"/>
      <c r="G520" s="280"/>
      <c r="H520" s="282"/>
      <c r="I520" s="280"/>
      <c r="J520" s="280"/>
      <c r="K520" s="280"/>
      <c r="L520" s="280"/>
      <c r="M520" s="290"/>
      <c r="N520" s="284"/>
    </row>
    <row r="521" spans="1:14" s="9" customFormat="1" x14ac:dyDescent="0.2">
      <c r="A521" s="279"/>
      <c r="B521" s="279"/>
      <c r="C521" s="279"/>
      <c r="D521" s="280"/>
      <c r="E521" s="280"/>
      <c r="F521" s="281"/>
      <c r="G521" s="280"/>
      <c r="H521" s="282"/>
      <c r="I521" s="280"/>
      <c r="J521" s="280"/>
      <c r="K521" s="280"/>
      <c r="L521" s="280"/>
      <c r="M521" s="290"/>
      <c r="N521" s="284"/>
    </row>
    <row r="522" spans="1:14" s="9" customFormat="1" x14ac:dyDescent="0.2">
      <c r="A522" s="279"/>
      <c r="B522" s="279"/>
      <c r="C522" s="279"/>
      <c r="D522" s="280"/>
      <c r="E522" s="280"/>
      <c r="F522" s="281"/>
      <c r="G522" s="280"/>
      <c r="H522" s="282"/>
      <c r="I522" s="280"/>
      <c r="J522" s="280"/>
      <c r="K522" s="280"/>
      <c r="L522" s="280"/>
      <c r="M522" s="290"/>
      <c r="N522" s="284"/>
    </row>
    <row r="523" spans="1:14" s="9" customFormat="1" x14ac:dyDescent="0.2">
      <c r="A523" s="279"/>
      <c r="B523" s="279"/>
      <c r="C523" s="279"/>
      <c r="D523" s="280"/>
      <c r="E523" s="280"/>
      <c r="F523" s="281"/>
      <c r="G523" s="280"/>
      <c r="H523" s="282"/>
      <c r="I523" s="280"/>
      <c r="J523" s="280"/>
      <c r="K523" s="280"/>
      <c r="L523" s="280"/>
      <c r="M523" s="290"/>
      <c r="N523" s="284"/>
    </row>
    <row r="524" spans="1:14" s="9" customFormat="1" x14ac:dyDescent="0.2">
      <c r="A524" s="279"/>
      <c r="B524" s="279"/>
      <c r="C524" s="279"/>
      <c r="D524" s="280"/>
      <c r="E524" s="280"/>
      <c r="F524" s="281"/>
      <c r="G524" s="280"/>
      <c r="H524" s="282"/>
      <c r="I524" s="280"/>
      <c r="J524" s="280"/>
      <c r="K524" s="280"/>
      <c r="L524" s="280"/>
      <c r="M524" s="290"/>
      <c r="N524" s="284"/>
    </row>
    <row r="525" spans="1:14" s="9" customFormat="1" x14ac:dyDescent="0.2">
      <c r="A525" s="279"/>
      <c r="B525" s="279"/>
      <c r="C525" s="279"/>
      <c r="D525" s="280"/>
      <c r="E525" s="280"/>
      <c r="F525" s="281"/>
      <c r="G525" s="280"/>
      <c r="H525" s="282"/>
      <c r="I525" s="280"/>
      <c r="J525" s="280"/>
      <c r="K525" s="280"/>
      <c r="L525" s="280"/>
      <c r="M525" s="290"/>
      <c r="N525" s="284"/>
    </row>
    <row r="526" spans="1:14" s="9" customFormat="1" x14ac:dyDescent="0.2">
      <c r="A526" s="279"/>
      <c r="B526" s="279"/>
      <c r="C526" s="279"/>
      <c r="D526" s="280"/>
      <c r="E526" s="280"/>
      <c r="F526" s="281"/>
      <c r="G526" s="280"/>
      <c r="H526" s="282"/>
      <c r="I526" s="280"/>
      <c r="J526" s="280"/>
      <c r="K526" s="280"/>
      <c r="L526" s="280"/>
      <c r="M526" s="290"/>
      <c r="N526" s="284"/>
    </row>
    <row r="527" spans="1:14" s="9" customFormat="1" x14ac:dyDescent="0.2">
      <c r="A527" s="279"/>
      <c r="B527" s="279"/>
      <c r="C527" s="279"/>
      <c r="D527" s="280"/>
      <c r="E527" s="280"/>
      <c r="F527" s="281"/>
      <c r="G527" s="280"/>
      <c r="H527" s="282"/>
      <c r="I527" s="280"/>
      <c r="J527" s="280"/>
      <c r="K527" s="280"/>
      <c r="L527" s="280"/>
      <c r="M527" s="290"/>
      <c r="N527" s="284"/>
    </row>
    <row r="528" spans="1:14" s="9" customFormat="1" x14ac:dyDescent="0.2">
      <c r="A528" s="279"/>
      <c r="B528" s="279"/>
      <c r="C528" s="279"/>
      <c r="D528" s="280"/>
      <c r="E528" s="280"/>
      <c r="F528" s="281"/>
      <c r="G528" s="280"/>
      <c r="H528" s="282"/>
      <c r="I528" s="280"/>
      <c r="J528" s="280"/>
      <c r="K528" s="280"/>
      <c r="L528" s="280"/>
      <c r="M528" s="290"/>
      <c r="N528" s="284"/>
    </row>
    <row r="529" spans="1:14" s="9" customFormat="1" x14ac:dyDescent="0.2">
      <c r="A529" s="279"/>
      <c r="B529" s="279"/>
      <c r="C529" s="279"/>
      <c r="D529" s="280"/>
      <c r="E529" s="280"/>
      <c r="F529" s="281"/>
      <c r="G529" s="280"/>
      <c r="H529" s="282"/>
      <c r="I529" s="280"/>
      <c r="J529" s="280"/>
      <c r="K529" s="280"/>
      <c r="L529" s="280"/>
      <c r="M529" s="290"/>
      <c r="N529" s="284"/>
    </row>
    <row r="530" spans="1:14" s="9" customFormat="1" x14ac:dyDescent="0.2">
      <c r="A530" s="279"/>
      <c r="B530" s="279"/>
      <c r="C530" s="279"/>
      <c r="D530" s="280"/>
      <c r="E530" s="280"/>
      <c r="F530" s="281"/>
      <c r="G530" s="280"/>
      <c r="H530" s="282"/>
      <c r="I530" s="280"/>
      <c r="J530" s="280"/>
      <c r="K530" s="280"/>
      <c r="L530" s="280"/>
      <c r="M530" s="290"/>
      <c r="N530" s="284"/>
    </row>
    <row r="531" spans="1:14" s="9" customFormat="1" x14ac:dyDescent="0.2">
      <c r="A531" s="279"/>
      <c r="B531" s="279"/>
      <c r="C531" s="279"/>
      <c r="D531" s="280"/>
      <c r="E531" s="280"/>
      <c r="F531" s="281"/>
      <c r="G531" s="280"/>
      <c r="H531" s="282"/>
      <c r="I531" s="280"/>
      <c r="J531" s="280"/>
      <c r="K531" s="280"/>
      <c r="L531" s="280"/>
      <c r="M531" s="290"/>
      <c r="N531" s="284"/>
    </row>
    <row r="532" spans="1:14" s="9" customFormat="1" x14ac:dyDescent="0.2">
      <c r="A532" s="279"/>
      <c r="B532" s="279"/>
      <c r="C532" s="279"/>
      <c r="D532" s="280"/>
      <c r="E532" s="280"/>
      <c r="F532" s="281"/>
      <c r="G532" s="280"/>
      <c r="H532" s="282"/>
      <c r="I532" s="280"/>
      <c r="J532" s="280"/>
      <c r="K532" s="280"/>
      <c r="L532" s="280"/>
      <c r="M532" s="290"/>
      <c r="N532" s="284"/>
    </row>
    <row r="533" spans="1:14" s="9" customFormat="1" x14ac:dyDescent="0.2">
      <c r="A533" s="279"/>
      <c r="B533" s="279"/>
      <c r="C533" s="279"/>
      <c r="D533" s="280"/>
      <c r="E533" s="280"/>
      <c r="F533" s="281"/>
      <c r="G533" s="280"/>
      <c r="H533" s="282"/>
      <c r="I533" s="280"/>
      <c r="J533" s="280"/>
      <c r="K533" s="280"/>
      <c r="L533" s="280"/>
      <c r="M533" s="290"/>
      <c r="N533" s="284"/>
    </row>
    <row r="534" spans="1:14" s="9" customFormat="1" x14ac:dyDescent="0.2">
      <c r="A534" s="279"/>
      <c r="B534" s="279"/>
      <c r="C534" s="279"/>
      <c r="D534" s="280"/>
      <c r="E534" s="280"/>
      <c r="F534" s="281"/>
      <c r="G534" s="280"/>
      <c r="H534" s="282"/>
      <c r="I534" s="280"/>
      <c r="J534" s="280"/>
      <c r="K534" s="280"/>
      <c r="L534" s="280"/>
      <c r="M534" s="290"/>
      <c r="N534" s="284"/>
    </row>
    <row r="535" spans="1:14" s="9" customFormat="1" x14ac:dyDescent="0.2">
      <c r="A535" s="279"/>
      <c r="B535" s="279"/>
      <c r="C535" s="279"/>
      <c r="D535" s="280"/>
      <c r="E535" s="280"/>
      <c r="F535" s="281"/>
      <c r="G535" s="280"/>
      <c r="H535" s="282"/>
      <c r="I535" s="280"/>
      <c r="J535" s="280"/>
      <c r="K535" s="280"/>
      <c r="L535" s="280"/>
      <c r="M535" s="290"/>
      <c r="N535" s="284"/>
    </row>
    <row r="536" spans="1:14" s="9" customFormat="1" x14ac:dyDescent="0.2">
      <c r="A536" s="279"/>
      <c r="B536" s="279"/>
      <c r="C536" s="279"/>
      <c r="D536" s="280"/>
      <c r="E536" s="280"/>
      <c r="F536" s="281"/>
      <c r="G536" s="280"/>
      <c r="H536" s="282"/>
      <c r="I536" s="280"/>
      <c r="J536" s="280"/>
      <c r="K536" s="280"/>
      <c r="L536" s="280"/>
      <c r="M536" s="290"/>
      <c r="N536" s="284"/>
    </row>
    <row r="537" spans="1:14" s="9" customFormat="1" x14ac:dyDescent="0.2">
      <c r="A537" s="279"/>
      <c r="B537" s="279"/>
      <c r="C537" s="279"/>
      <c r="D537" s="280"/>
      <c r="E537" s="280"/>
      <c r="F537" s="281"/>
      <c r="G537" s="280"/>
      <c r="H537" s="282"/>
      <c r="I537" s="280"/>
      <c r="J537" s="280"/>
      <c r="K537" s="280"/>
      <c r="L537" s="280"/>
      <c r="M537" s="290"/>
      <c r="N537" s="284"/>
    </row>
    <row r="538" spans="1:14" s="9" customFormat="1" x14ac:dyDescent="0.2">
      <c r="A538" s="279"/>
      <c r="B538" s="279"/>
      <c r="C538" s="279"/>
      <c r="D538" s="280"/>
      <c r="E538" s="280"/>
      <c r="F538" s="281"/>
      <c r="G538" s="280"/>
      <c r="H538" s="282"/>
      <c r="I538" s="280"/>
      <c r="J538" s="280"/>
      <c r="K538" s="280"/>
      <c r="L538" s="280"/>
      <c r="M538" s="290"/>
      <c r="N538" s="284"/>
    </row>
    <row r="539" spans="1:14" s="9" customFormat="1" x14ac:dyDescent="0.2">
      <c r="A539" s="279"/>
      <c r="B539" s="279"/>
      <c r="C539" s="279"/>
      <c r="D539" s="280"/>
      <c r="E539" s="280"/>
      <c r="F539" s="281"/>
      <c r="G539" s="280"/>
      <c r="H539" s="282"/>
      <c r="I539" s="280"/>
      <c r="J539" s="280"/>
      <c r="K539" s="280"/>
      <c r="L539" s="280"/>
      <c r="M539" s="290"/>
      <c r="N539" s="284"/>
    </row>
    <row r="540" spans="1:14" s="9" customFormat="1" x14ac:dyDescent="0.2">
      <c r="A540" s="279"/>
      <c r="B540" s="279"/>
      <c r="C540" s="279"/>
      <c r="D540" s="280"/>
      <c r="E540" s="280"/>
      <c r="F540" s="281"/>
      <c r="G540" s="280"/>
      <c r="H540" s="282"/>
      <c r="I540" s="280"/>
      <c r="J540" s="280"/>
      <c r="K540" s="280"/>
      <c r="L540" s="280"/>
      <c r="M540" s="290"/>
      <c r="N540" s="284"/>
    </row>
    <row r="541" spans="1:14" s="9" customFormat="1" x14ac:dyDescent="0.2">
      <c r="A541" s="279"/>
      <c r="B541" s="279"/>
      <c r="C541" s="279"/>
      <c r="D541" s="280"/>
      <c r="E541" s="280"/>
      <c r="F541" s="281"/>
      <c r="G541" s="280"/>
      <c r="H541" s="282"/>
      <c r="I541" s="280"/>
      <c r="J541" s="280"/>
      <c r="K541" s="280"/>
      <c r="L541" s="280"/>
      <c r="M541" s="290"/>
      <c r="N541" s="284"/>
    </row>
    <row r="542" spans="1:14" s="9" customFormat="1" x14ac:dyDescent="0.2">
      <c r="A542" s="279"/>
      <c r="B542" s="279"/>
      <c r="C542" s="279"/>
      <c r="D542" s="280"/>
      <c r="E542" s="280"/>
      <c r="F542" s="281"/>
      <c r="G542" s="280"/>
      <c r="H542" s="282"/>
      <c r="I542" s="280"/>
      <c r="J542" s="280"/>
      <c r="K542" s="280"/>
      <c r="L542" s="280"/>
      <c r="M542" s="290"/>
      <c r="N542" s="284"/>
    </row>
    <row r="543" spans="1:14" s="9" customFormat="1" x14ac:dyDescent="0.2">
      <c r="A543" s="279"/>
      <c r="B543" s="279"/>
      <c r="C543" s="279"/>
      <c r="D543" s="280"/>
      <c r="E543" s="280"/>
      <c r="F543" s="281"/>
      <c r="G543" s="280"/>
      <c r="H543" s="282"/>
      <c r="I543" s="280"/>
      <c r="J543" s="280"/>
      <c r="K543" s="280"/>
      <c r="L543" s="280"/>
      <c r="M543" s="290"/>
      <c r="N543" s="284"/>
    </row>
    <row r="544" spans="1:14" s="9" customFormat="1" x14ac:dyDescent="0.2">
      <c r="A544" s="279"/>
      <c r="B544" s="279"/>
      <c r="C544" s="279"/>
      <c r="D544" s="280"/>
      <c r="E544" s="280"/>
      <c r="F544" s="281"/>
      <c r="G544" s="280"/>
      <c r="H544" s="282"/>
      <c r="I544" s="280"/>
      <c r="J544" s="280"/>
      <c r="K544" s="280"/>
      <c r="L544" s="280"/>
      <c r="M544" s="290"/>
      <c r="N544" s="284"/>
    </row>
    <row r="545" spans="1:14" s="9" customFormat="1" x14ac:dyDescent="0.2">
      <c r="A545" s="279"/>
      <c r="B545" s="279"/>
      <c r="C545" s="279"/>
      <c r="D545" s="280"/>
      <c r="E545" s="280"/>
      <c r="F545" s="281"/>
      <c r="G545" s="280"/>
      <c r="H545" s="282"/>
      <c r="I545" s="280"/>
      <c r="J545" s="280"/>
      <c r="K545" s="280"/>
      <c r="L545" s="280"/>
      <c r="M545" s="290"/>
      <c r="N545" s="284"/>
    </row>
    <row r="546" spans="1:14" s="9" customFormat="1" x14ac:dyDescent="0.2">
      <c r="A546" s="279"/>
      <c r="B546" s="279"/>
      <c r="C546" s="279"/>
      <c r="D546" s="280"/>
      <c r="E546" s="280"/>
      <c r="F546" s="281"/>
      <c r="G546" s="280"/>
      <c r="H546" s="282"/>
      <c r="I546" s="280"/>
      <c r="J546" s="280"/>
      <c r="K546" s="280"/>
      <c r="L546" s="280"/>
      <c r="M546" s="290"/>
      <c r="N546" s="284"/>
    </row>
    <row r="547" spans="1:14" s="9" customFormat="1" x14ac:dyDescent="0.2">
      <c r="A547" s="279"/>
      <c r="B547" s="279"/>
      <c r="C547" s="279"/>
      <c r="D547" s="280"/>
      <c r="E547" s="280"/>
      <c r="F547" s="281"/>
      <c r="G547" s="280"/>
      <c r="H547" s="282"/>
      <c r="I547" s="280"/>
      <c r="J547" s="280"/>
      <c r="K547" s="280"/>
      <c r="L547" s="280"/>
      <c r="M547" s="290"/>
      <c r="N547" s="284"/>
    </row>
    <row r="548" spans="1:14" s="9" customFormat="1" x14ac:dyDescent="0.2">
      <c r="A548" s="279"/>
      <c r="B548" s="279"/>
      <c r="C548" s="279"/>
      <c r="D548" s="280"/>
      <c r="E548" s="280"/>
      <c r="F548" s="281"/>
      <c r="G548" s="280"/>
      <c r="H548" s="282"/>
      <c r="I548" s="280"/>
      <c r="J548" s="280"/>
      <c r="K548" s="280"/>
      <c r="L548" s="280"/>
      <c r="M548" s="290"/>
      <c r="N548" s="284"/>
    </row>
    <row r="549" spans="1:14" s="9" customFormat="1" x14ac:dyDescent="0.2">
      <c r="A549" s="279"/>
      <c r="B549" s="279"/>
      <c r="C549" s="279"/>
      <c r="D549" s="280"/>
      <c r="E549" s="280"/>
      <c r="F549" s="281"/>
      <c r="G549" s="280"/>
      <c r="H549" s="282"/>
      <c r="I549" s="280"/>
      <c r="J549" s="280"/>
      <c r="K549" s="280"/>
      <c r="L549" s="280"/>
      <c r="M549" s="290"/>
      <c r="N549" s="284"/>
    </row>
    <row r="550" spans="1:14" s="9" customFormat="1" x14ac:dyDescent="0.2">
      <c r="A550" s="279"/>
      <c r="B550" s="279"/>
      <c r="C550" s="279"/>
      <c r="D550" s="280"/>
      <c r="E550" s="280"/>
      <c r="F550" s="281"/>
      <c r="G550" s="280"/>
      <c r="H550" s="282"/>
      <c r="I550" s="280"/>
      <c r="J550" s="280"/>
      <c r="K550" s="280"/>
      <c r="L550" s="280"/>
      <c r="M550" s="290"/>
      <c r="N550" s="284"/>
    </row>
    <row r="551" spans="1:14" s="9" customFormat="1" x14ac:dyDescent="0.2">
      <c r="A551" s="279"/>
      <c r="B551" s="279"/>
      <c r="C551" s="279"/>
      <c r="D551" s="280"/>
      <c r="E551" s="280"/>
      <c r="F551" s="281"/>
      <c r="G551" s="280"/>
      <c r="H551" s="282"/>
      <c r="I551" s="280"/>
      <c r="J551" s="280"/>
      <c r="K551" s="280"/>
      <c r="L551" s="280"/>
      <c r="M551" s="290"/>
      <c r="N551" s="284"/>
    </row>
    <row r="552" spans="1:14" s="9" customFormat="1" x14ac:dyDescent="0.2">
      <c r="A552" s="279"/>
      <c r="B552" s="279"/>
      <c r="C552" s="279"/>
      <c r="D552" s="280"/>
      <c r="E552" s="280"/>
      <c r="F552" s="281"/>
      <c r="G552" s="280"/>
      <c r="H552" s="282"/>
      <c r="I552" s="280"/>
      <c r="J552" s="280"/>
      <c r="K552" s="280"/>
      <c r="L552" s="280"/>
      <c r="M552" s="290"/>
      <c r="N552" s="284"/>
    </row>
    <row r="553" spans="1:14" s="9" customFormat="1" x14ac:dyDescent="0.2">
      <c r="A553" s="279"/>
      <c r="B553" s="279"/>
      <c r="C553" s="279"/>
      <c r="D553" s="280"/>
      <c r="E553" s="280"/>
      <c r="F553" s="281"/>
      <c r="G553" s="280"/>
      <c r="H553" s="282"/>
      <c r="I553" s="280"/>
      <c r="J553" s="280"/>
      <c r="K553" s="280"/>
      <c r="L553" s="280"/>
      <c r="M553" s="290"/>
      <c r="N553" s="284"/>
    </row>
    <row r="554" spans="1:14" s="9" customFormat="1" x14ac:dyDescent="0.2">
      <c r="A554" s="279"/>
      <c r="B554" s="279"/>
      <c r="C554" s="279"/>
      <c r="D554" s="280"/>
      <c r="E554" s="280"/>
      <c r="F554" s="281"/>
      <c r="G554" s="280"/>
      <c r="H554" s="282"/>
      <c r="I554" s="280"/>
      <c r="J554" s="280"/>
      <c r="K554" s="280"/>
      <c r="L554" s="280"/>
      <c r="M554" s="290"/>
      <c r="N554" s="284"/>
    </row>
    <row r="555" spans="1:14" s="9" customFormat="1" x14ac:dyDescent="0.2">
      <c r="A555" s="279"/>
      <c r="B555" s="279"/>
      <c r="C555" s="279"/>
      <c r="D555" s="280"/>
      <c r="E555" s="280"/>
      <c r="F555" s="281"/>
      <c r="G555" s="280"/>
      <c r="H555" s="282"/>
      <c r="I555" s="280"/>
      <c r="J555" s="280"/>
      <c r="K555" s="280"/>
      <c r="L555" s="280"/>
      <c r="M555" s="290"/>
      <c r="N555" s="284"/>
    </row>
    <row r="556" spans="1:14" s="9" customFormat="1" x14ac:dyDescent="0.2">
      <c r="A556" s="279"/>
      <c r="B556" s="279"/>
      <c r="C556" s="279"/>
      <c r="D556" s="280"/>
      <c r="E556" s="280"/>
      <c r="F556" s="281"/>
      <c r="G556" s="280"/>
      <c r="H556" s="282"/>
      <c r="I556" s="280"/>
      <c r="J556" s="280"/>
      <c r="K556" s="280"/>
      <c r="L556" s="280"/>
      <c r="M556" s="290"/>
      <c r="N556" s="284"/>
    </row>
    <row r="557" spans="1:14" s="9" customFormat="1" x14ac:dyDescent="0.2">
      <c r="A557" s="279"/>
      <c r="B557" s="279"/>
      <c r="C557" s="279"/>
      <c r="D557" s="280"/>
      <c r="E557" s="280"/>
      <c r="F557" s="281"/>
      <c r="G557" s="280"/>
      <c r="H557" s="282"/>
      <c r="I557" s="280"/>
      <c r="J557" s="280"/>
      <c r="K557" s="280"/>
      <c r="L557" s="280"/>
      <c r="M557" s="290"/>
      <c r="N557" s="284"/>
    </row>
    <row r="558" spans="1:14" s="9" customFormat="1" x14ac:dyDescent="0.2">
      <c r="A558" s="279"/>
      <c r="B558" s="279"/>
      <c r="C558" s="279"/>
      <c r="D558" s="280"/>
      <c r="E558" s="280"/>
      <c r="F558" s="281"/>
      <c r="G558" s="280"/>
      <c r="H558" s="282"/>
      <c r="I558" s="280"/>
      <c r="J558" s="280"/>
      <c r="K558" s="280"/>
      <c r="L558" s="280"/>
      <c r="M558" s="290"/>
      <c r="N558" s="284"/>
    </row>
    <row r="559" spans="1:14" s="9" customFormat="1" x14ac:dyDescent="0.2">
      <c r="A559" s="279"/>
      <c r="B559" s="279"/>
      <c r="C559" s="279"/>
      <c r="D559" s="280"/>
      <c r="E559" s="280"/>
      <c r="F559" s="281"/>
      <c r="G559" s="280"/>
      <c r="H559" s="282"/>
      <c r="I559" s="280"/>
      <c r="J559" s="280"/>
      <c r="K559" s="280"/>
      <c r="L559" s="280"/>
      <c r="M559" s="290"/>
      <c r="N559" s="284"/>
    </row>
    <row r="560" spans="1:14" s="9" customFormat="1" x14ac:dyDescent="0.2">
      <c r="A560" s="279"/>
      <c r="B560" s="279"/>
      <c r="C560" s="279"/>
      <c r="D560" s="280"/>
      <c r="E560" s="280"/>
      <c r="F560" s="281"/>
      <c r="G560" s="280"/>
      <c r="H560" s="282"/>
      <c r="I560" s="280"/>
      <c r="J560" s="280"/>
      <c r="K560" s="280"/>
      <c r="L560" s="280"/>
      <c r="M560" s="290"/>
      <c r="N560" s="284"/>
    </row>
    <row r="561" spans="1:14" s="9" customFormat="1" x14ac:dyDescent="0.2">
      <c r="A561" s="279"/>
      <c r="B561" s="279"/>
      <c r="C561" s="279"/>
      <c r="D561" s="280"/>
      <c r="E561" s="280"/>
      <c r="F561" s="281"/>
      <c r="G561" s="280"/>
      <c r="H561" s="282"/>
      <c r="I561" s="280"/>
      <c r="J561" s="280"/>
      <c r="K561" s="280"/>
      <c r="L561" s="280"/>
      <c r="M561" s="290"/>
      <c r="N561" s="284"/>
    </row>
    <row r="562" spans="1:14" s="9" customFormat="1" x14ac:dyDescent="0.2">
      <c r="A562" s="279"/>
      <c r="B562" s="279"/>
      <c r="C562" s="279"/>
      <c r="D562" s="280"/>
      <c r="E562" s="280"/>
      <c r="F562" s="281"/>
      <c r="G562" s="280"/>
      <c r="H562" s="282"/>
      <c r="I562" s="280"/>
      <c r="J562" s="280"/>
      <c r="K562" s="280"/>
      <c r="L562" s="280"/>
      <c r="M562" s="290"/>
      <c r="N562" s="284"/>
    </row>
    <row r="563" spans="1:14" s="9" customFormat="1" x14ac:dyDescent="0.2">
      <c r="A563" s="279"/>
      <c r="B563" s="279"/>
      <c r="C563" s="279"/>
      <c r="D563" s="280"/>
      <c r="E563" s="280"/>
      <c r="F563" s="281"/>
      <c r="G563" s="280"/>
      <c r="H563" s="282"/>
      <c r="I563" s="280"/>
      <c r="J563" s="280"/>
      <c r="K563" s="280"/>
      <c r="L563" s="280"/>
      <c r="M563" s="290"/>
      <c r="N563" s="284"/>
    </row>
    <row r="564" spans="1:14" s="9" customFormat="1" x14ac:dyDescent="0.2">
      <c r="A564" s="279"/>
      <c r="B564" s="279"/>
      <c r="C564" s="279"/>
      <c r="D564" s="280"/>
      <c r="E564" s="280"/>
      <c r="F564" s="281"/>
      <c r="G564" s="280"/>
      <c r="H564" s="282"/>
      <c r="I564" s="280"/>
      <c r="J564" s="280"/>
      <c r="K564" s="280"/>
      <c r="L564" s="280"/>
      <c r="M564" s="290"/>
      <c r="N564" s="284"/>
    </row>
    <row r="565" spans="1:14" s="9" customFormat="1" x14ac:dyDescent="0.2">
      <c r="A565" s="279"/>
      <c r="B565" s="279"/>
      <c r="C565" s="279"/>
      <c r="D565" s="280"/>
      <c r="E565" s="280"/>
      <c r="F565" s="281"/>
      <c r="G565" s="280"/>
      <c r="H565" s="282"/>
      <c r="I565" s="280"/>
      <c r="J565" s="280"/>
      <c r="K565" s="280"/>
      <c r="L565" s="280"/>
      <c r="M565" s="290"/>
      <c r="N565" s="284"/>
    </row>
    <row r="566" spans="1:14" s="9" customFormat="1" x14ac:dyDescent="0.2">
      <c r="A566" s="279"/>
      <c r="B566" s="279"/>
      <c r="C566" s="279"/>
      <c r="D566" s="280"/>
      <c r="E566" s="280"/>
      <c r="F566" s="281"/>
      <c r="G566" s="280"/>
      <c r="H566" s="282"/>
      <c r="I566" s="280"/>
      <c r="J566" s="280"/>
      <c r="K566" s="280"/>
      <c r="L566" s="280"/>
      <c r="M566" s="290"/>
      <c r="N566" s="284"/>
    </row>
    <row r="567" spans="1:14" s="9" customFormat="1" x14ac:dyDescent="0.2">
      <c r="A567" s="279"/>
      <c r="B567" s="279"/>
      <c r="C567" s="279"/>
      <c r="D567" s="280"/>
      <c r="E567" s="280"/>
      <c r="F567" s="281"/>
      <c r="G567" s="280"/>
      <c r="H567" s="282"/>
      <c r="I567" s="280"/>
      <c r="J567" s="280"/>
      <c r="K567" s="280"/>
      <c r="L567" s="280"/>
      <c r="M567" s="290"/>
      <c r="N567" s="284"/>
    </row>
    <row r="568" spans="1:14" s="9" customFormat="1" x14ac:dyDescent="0.2">
      <c r="A568" s="279"/>
      <c r="B568" s="279"/>
      <c r="C568" s="279"/>
      <c r="D568" s="280"/>
      <c r="E568" s="280"/>
      <c r="F568" s="281"/>
      <c r="G568" s="280"/>
      <c r="H568" s="282"/>
      <c r="I568" s="280"/>
      <c r="J568" s="280"/>
      <c r="K568" s="280"/>
      <c r="L568" s="280"/>
      <c r="M568" s="290"/>
      <c r="N568" s="284"/>
    </row>
    <row r="569" spans="1:14" s="9" customFormat="1" x14ac:dyDescent="0.2">
      <c r="A569" s="279"/>
      <c r="B569" s="279"/>
      <c r="C569" s="279"/>
      <c r="D569" s="280"/>
      <c r="E569" s="280"/>
      <c r="F569" s="281"/>
      <c r="G569" s="280"/>
      <c r="H569" s="282"/>
      <c r="I569" s="280"/>
      <c r="J569" s="280"/>
      <c r="K569" s="280"/>
      <c r="L569" s="280"/>
      <c r="M569" s="290"/>
      <c r="N569" s="284"/>
    </row>
    <row r="570" spans="1:14" s="9" customFormat="1" x14ac:dyDescent="0.2">
      <c r="A570" s="279"/>
      <c r="B570" s="279"/>
      <c r="C570" s="279"/>
      <c r="D570" s="280"/>
      <c r="E570" s="280"/>
      <c r="F570" s="281"/>
      <c r="G570" s="280"/>
      <c r="H570" s="282"/>
      <c r="I570" s="280"/>
      <c r="J570" s="280"/>
      <c r="K570" s="280"/>
      <c r="L570" s="280"/>
      <c r="M570" s="290"/>
      <c r="N570" s="284"/>
    </row>
    <row r="571" spans="1:14" s="9" customFormat="1" x14ac:dyDescent="0.2">
      <c r="A571" s="279"/>
      <c r="B571" s="279"/>
      <c r="C571" s="279"/>
      <c r="D571" s="280"/>
      <c r="E571" s="280"/>
      <c r="F571" s="281"/>
      <c r="G571" s="280"/>
      <c r="H571" s="282"/>
      <c r="I571" s="280"/>
      <c r="J571" s="280"/>
      <c r="K571" s="280"/>
      <c r="L571" s="280"/>
      <c r="M571" s="290"/>
      <c r="N571" s="284"/>
    </row>
    <row r="572" spans="1:14" s="9" customFormat="1" x14ac:dyDescent="0.2">
      <c r="A572" s="279"/>
      <c r="B572" s="279"/>
      <c r="C572" s="279"/>
      <c r="D572" s="280"/>
      <c r="E572" s="280"/>
      <c r="F572" s="281"/>
      <c r="G572" s="280"/>
      <c r="H572" s="282"/>
      <c r="I572" s="280"/>
      <c r="J572" s="280"/>
      <c r="K572" s="280"/>
      <c r="L572" s="280"/>
      <c r="M572" s="290"/>
      <c r="N572" s="284"/>
    </row>
    <row r="573" spans="1:14" s="9" customFormat="1" x14ac:dyDescent="0.2">
      <c r="A573" s="279"/>
      <c r="B573" s="279"/>
      <c r="C573" s="279"/>
      <c r="D573" s="280"/>
      <c r="E573" s="280"/>
      <c r="F573" s="281"/>
      <c r="G573" s="280"/>
      <c r="H573" s="282"/>
      <c r="I573" s="280"/>
      <c r="J573" s="280"/>
      <c r="K573" s="280"/>
      <c r="L573" s="280"/>
      <c r="M573" s="290"/>
      <c r="N573" s="284"/>
    </row>
    <row r="574" spans="1:14" s="9" customFormat="1" x14ac:dyDescent="0.2">
      <c r="A574" s="279"/>
      <c r="B574" s="279"/>
      <c r="C574" s="279"/>
      <c r="D574" s="280"/>
      <c r="E574" s="280"/>
      <c r="F574" s="281"/>
      <c r="G574" s="280"/>
      <c r="H574" s="282"/>
      <c r="I574" s="280"/>
      <c r="J574" s="280"/>
      <c r="K574" s="280"/>
      <c r="L574" s="280"/>
      <c r="M574" s="290"/>
      <c r="N574" s="284"/>
    </row>
    <row r="575" spans="1:14" s="9" customFormat="1" x14ac:dyDescent="0.2">
      <c r="A575" s="279"/>
      <c r="B575" s="279"/>
      <c r="C575" s="279"/>
      <c r="D575" s="280"/>
      <c r="E575" s="280"/>
      <c r="F575" s="281"/>
      <c r="G575" s="280"/>
      <c r="H575" s="282"/>
      <c r="I575" s="280"/>
      <c r="J575" s="280"/>
      <c r="K575" s="280"/>
      <c r="L575" s="280"/>
      <c r="M575" s="290"/>
      <c r="N575" s="284"/>
    </row>
    <row r="576" spans="1:14" s="9" customFormat="1" x14ac:dyDescent="0.2">
      <c r="A576" s="279"/>
      <c r="B576" s="279"/>
      <c r="C576" s="279"/>
      <c r="D576" s="280"/>
      <c r="E576" s="280"/>
      <c r="F576" s="281"/>
      <c r="G576" s="280"/>
      <c r="H576" s="282"/>
      <c r="I576" s="280"/>
      <c r="J576" s="280"/>
      <c r="K576" s="280"/>
      <c r="L576" s="280"/>
      <c r="M576" s="290"/>
      <c r="N576" s="284"/>
    </row>
    <row r="577" spans="1:14" s="9" customFormat="1" x14ac:dyDescent="0.2">
      <c r="A577" s="279"/>
      <c r="B577" s="279"/>
      <c r="C577" s="279"/>
      <c r="D577" s="280"/>
      <c r="E577" s="280"/>
      <c r="F577" s="281"/>
      <c r="G577" s="280"/>
      <c r="H577" s="282"/>
      <c r="I577" s="280"/>
      <c r="J577" s="280"/>
      <c r="K577" s="280"/>
      <c r="L577" s="280"/>
      <c r="M577" s="290"/>
      <c r="N577" s="284"/>
    </row>
    <row r="578" spans="1:14" s="9" customFormat="1" x14ac:dyDescent="0.2">
      <c r="A578" s="279"/>
      <c r="B578" s="279"/>
      <c r="C578" s="279"/>
      <c r="D578" s="280"/>
      <c r="E578" s="280"/>
      <c r="F578" s="281"/>
      <c r="G578" s="280"/>
      <c r="H578" s="282"/>
      <c r="I578" s="280"/>
      <c r="J578" s="280"/>
      <c r="K578" s="280"/>
      <c r="L578" s="280"/>
      <c r="M578" s="290"/>
      <c r="N578" s="284"/>
    </row>
    <row r="579" spans="1:14" s="9" customFormat="1" x14ac:dyDescent="0.2">
      <c r="A579" s="279"/>
      <c r="B579" s="279"/>
      <c r="C579" s="279"/>
      <c r="D579" s="280"/>
      <c r="E579" s="280"/>
      <c r="F579" s="281"/>
      <c r="G579" s="280"/>
      <c r="H579" s="282"/>
      <c r="I579" s="280"/>
      <c r="J579" s="280"/>
      <c r="K579" s="280"/>
      <c r="L579" s="280"/>
      <c r="M579" s="290"/>
      <c r="N579" s="284"/>
    </row>
    <row r="580" spans="1:14" s="9" customFormat="1" x14ac:dyDescent="0.2">
      <c r="A580" s="279"/>
      <c r="B580" s="279"/>
      <c r="C580" s="279"/>
      <c r="D580" s="280"/>
      <c r="E580" s="280"/>
      <c r="F580" s="281"/>
      <c r="G580" s="280"/>
      <c r="H580" s="282"/>
      <c r="I580" s="280"/>
      <c r="J580" s="280"/>
      <c r="K580" s="280"/>
      <c r="L580" s="280"/>
      <c r="M580" s="290"/>
      <c r="N580" s="284"/>
    </row>
    <row r="581" spans="1:14" s="9" customFormat="1" x14ac:dyDescent="0.2">
      <c r="A581" s="279"/>
      <c r="B581" s="279"/>
      <c r="C581" s="279"/>
      <c r="D581" s="280"/>
      <c r="E581" s="280"/>
      <c r="F581" s="281"/>
      <c r="G581" s="280"/>
      <c r="H581" s="282"/>
      <c r="I581" s="280"/>
      <c r="J581" s="280"/>
      <c r="K581" s="280"/>
      <c r="L581" s="280"/>
      <c r="M581" s="290"/>
      <c r="N581" s="284"/>
    </row>
    <row r="582" spans="1:14" s="9" customFormat="1" x14ac:dyDescent="0.2">
      <c r="A582" s="279"/>
      <c r="B582" s="279"/>
      <c r="C582" s="279"/>
      <c r="D582" s="280"/>
      <c r="E582" s="280"/>
      <c r="F582" s="281"/>
      <c r="G582" s="280"/>
      <c r="H582" s="282"/>
      <c r="I582" s="280"/>
      <c r="J582" s="280"/>
      <c r="K582" s="280"/>
      <c r="L582" s="280"/>
      <c r="M582" s="290"/>
      <c r="N582" s="284"/>
    </row>
    <row r="583" spans="1:14" s="9" customFormat="1" x14ac:dyDescent="0.2">
      <c r="A583" s="279"/>
      <c r="B583" s="279"/>
      <c r="C583" s="279"/>
      <c r="D583" s="280"/>
      <c r="E583" s="280"/>
      <c r="F583" s="281"/>
      <c r="G583" s="280"/>
      <c r="H583" s="282"/>
      <c r="I583" s="280"/>
      <c r="J583" s="280"/>
      <c r="K583" s="280"/>
      <c r="L583" s="280"/>
      <c r="M583" s="290"/>
      <c r="N583" s="284"/>
    </row>
    <row r="584" spans="1:14" s="9" customFormat="1" x14ac:dyDescent="0.2">
      <c r="A584" s="279"/>
      <c r="B584" s="279"/>
      <c r="C584" s="279"/>
      <c r="D584" s="280"/>
      <c r="E584" s="280"/>
      <c r="F584" s="281"/>
      <c r="G584" s="280"/>
      <c r="H584" s="282"/>
      <c r="I584" s="280"/>
      <c r="J584" s="280"/>
      <c r="K584" s="280"/>
      <c r="L584" s="280"/>
      <c r="M584" s="290"/>
      <c r="N584" s="284"/>
    </row>
    <row r="585" spans="1:14" s="9" customFormat="1" x14ac:dyDescent="0.2">
      <c r="A585" s="279"/>
      <c r="B585" s="279"/>
      <c r="C585" s="279"/>
      <c r="D585" s="280"/>
      <c r="E585" s="280"/>
      <c r="F585" s="281"/>
      <c r="G585" s="280"/>
      <c r="H585" s="282"/>
      <c r="I585" s="280"/>
      <c r="J585" s="280"/>
      <c r="K585" s="280"/>
      <c r="L585" s="280"/>
      <c r="M585" s="290"/>
      <c r="N585" s="284"/>
    </row>
    <row r="586" spans="1:14" s="9" customFormat="1" x14ac:dyDescent="0.2">
      <c r="A586" s="279"/>
      <c r="B586" s="279"/>
      <c r="C586" s="279"/>
      <c r="D586" s="280"/>
      <c r="E586" s="280"/>
      <c r="F586" s="281"/>
      <c r="G586" s="280"/>
      <c r="H586" s="282"/>
      <c r="I586" s="280"/>
      <c r="J586" s="280"/>
      <c r="K586" s="280"/>
      <c r="L586" s="280"/>
      <c r="M586" s="290"/>
      <c r="N586" s="284"/>
    </row>
    <row r="587" spans="1:14" s="9" customFormat="1" x14ac:dyDescent="0.2">
      <c r="A587" s="279"/>
      <c r="B587" s="279"/>
      <c r="C587" s="279"/>
      <c r="D587" s="280"/>
      <c r="E587" s="280"/>
      <c r="F587" s="281"/>
      <c r="G587" s="280"/>
      <c r="H587" s="282"/>
      <c r="I587" s="280"/>
      <c r="J587" s="280"/>
      <c r="K587" s="280"/>
      <c r="L587" s="280"/>
      <c r="M587" s="290"/>
      <c r="N587" s="284"/>
    </row>
    <row r="588" spans="1:14" s="9" customFormat="1" x14ac:dyDescent="0.2">
      <c r="A588" s="279"/>
      <c r="B588" s="279"/>
      <c r="C588" s="279"/>
      <c r="D588" s="280"/>
      <c r="E588" s="280"/>
      <c r="F588" s="281"/>
      <c r="G588" s="280"/>
      <c r="H588" s="282"/>
      <c r="I588" s="280"/>
      <c r="J588" s="280"/>
      <c r="K588" s="280"/>
      <c r="L588" s="280"/>
      <c r="M588" s="290"/>
      <c r="N588" s="284"/>
    </row>
    <row r="589" spans="1:14" s="9" customFormat="1" x14ac:dyDescent="0.2">
      <c r="A589" s="279"/>
      <c r="B589" s="279"/>
      <c r="C589" s="279"/>
      <c r="D589" s="280"/>
      <c r="E589" s="280"/>
      <c r="F589" s="281"/>
      <c r="G589" s="280"/>
      <c r="H589" s="282"/>
      <c r="I589" s="280"/>
      <c r="J589" s="280"/>
      <c r="K589" s="280"/>
      <c r="L589" s="280"/>
      <c r="M589" s="290"/>
      <c r="N589" s="284"/>
    </row>
    <row r="590" spans="1:14" s="9" customFormat="1" x14ac:dyDescent="0.2">
      <c r="A590" s="279"/>
      <c r="B590" s="279"/>
      <c r="C590" s="279"/>
      <c r="D590" s="280"/>
      <c r="E590" s="280"/>
      <c r="F590" s="281"/>
      <c r="G590" s="280"/>
      <c r="H590" s="282"/>
      <c r="I590" s="280"/>
      <c r="J590" s="280"/>
      <c r="K590" s="280"/>
      <c r="L590" s="280"/>
      <c r="M590" s="290"/>
      <c r="N590" s="284"/>
    </row>
    <row r="591" spans="1:14" s="9" customFormat="1" x14ac:dyDescent="0.2">
      <c r="A591" s="279"/>
      <c r="B591" s="279"/>
      <c r="C591" s="279"/>
      <c r="D591" s="280"/>
      <c r="E591" s="280"/>
      <c r="F591" s="281"/>
      <c r="G591" s="280"/>
      <c r="H591" s="282"/>
      <c r="I591" s="280"/>
      <c r="J591" s="280"/>
      <c r="K591" s="280"/>
      <c r="L591" s="280"/>
      <c r="M591" s="290"/>
      <c r="N591" s="284"/>
    </row>
    <row r="592" spans="1:14" s="9" customFormat="1" x14ac:dyDescent="0.2">
      <c r="A592" s="279"/>
      <c r="B592" s="279"/>
      <c r="C592" s="279"/>
      <c r="D592" s="280"/>
      <c r="E592" s="280"/>
      <c r="F592" s="281"/>
      <c r="G592" s="280"/>
      <c r="H592" s="282"/>
      <c r="I592" s="280"/>
      <c r="J592" s="280"/>
      <c r="K592" s="280"/>
      <c r="L592" s="280"/>
      <c r="M592" s="290"/>
      <c r="N592" s="284"/>
    </row>
    <row r="593" spans="1:14" s="9" customFormat="1" x14ac:dyDescent="0.2">
      <c r="A593" s="279"/>
      <c r="B593" s="279"/>
      <c r="C593" s="279"/>
      <c r="D593" s="280"/>
      <c r="E593" s="280"/>
      <c r="F593" s="281"/>
      <c r="G593" s="280"/>
      <c r="H593" s="282"/>
      <c r="I593" s="280"/>
      <c r="J593" s="280"/>
      <c r="K593" s="280"/>
      <c r="L593" s="280"/>
      <c r="M593" s="290"/>
      <c r="N593" s="284"/>
    </row>
    <row r="594" spans="1:14" s="9" customFormat="1" x14ac:dyDescent="0.2">
      <c r="A594" s="279"/>
      <c r="B594" s="279"/>
      <c r="C594" s="279"/>
      <c r="D594" s="280"/>
      <c r="E594" s="280"/>
      <c r="F594" s="281"/>
      <c r="G594" s="280"/>
      <c r="H594" s="282"/>
      <c r="I594" s="280"/>
      <c r="J594" s="280"/>
      <c r="K594" s="280"/>
      <c r="L594" s="280"/>
      <c r="M594" s="290"/>
      <c r="N594" s="284"/>
    </row>
    <row r="595" spans="1:14" s="9" customFormat="1" x14ac:dyDescent="0.2">
      <c r="A595" s="279"/>
      <c r="B595" s="279"/>
      <c r="C595" s="279"/>
      <c r="D595" s="280"/>
      <c r="E595" s="280"/>
      <c r="F595" s="281"/>
      <c r="G595" s="280"/>
      <c r="H595" s="282"/>
      <c r="I595" s="280"/>
      <c r="J595" s="280"/>
      <c r="K595" s="280"/>
      <c r="L595" s="280"/>
      <c r="M595" s="290"/>
      <c r="N595" s="284"/>
    </row>
    <row r="596" spans="1:14" s="9" customFormat="1" x14ac:dyDescent="0.2">
      <c r="A596" s="279"/>
      <c r="B596" s="279"/>
      <c r="C596" s="279"/>
      <c r="D596" s="280"/>
      <c r="E596" s="280"/>
      <c r="F596" s="281"/>
      <c r="G596" s="280"/>
      <c r="H596" s="282"/>
      <c r="I596" s="280"/>
      <c r="J596" s="280"/>
      <c r="K596" s="280"/>
      <c r="L596" s="280"/>
      <c r="M596" s="290"/>
      <c r="N596" s="284"/>
    </row>
    <row r="597" spans="1:14" s="9" customFormat="1" x14ac:dyDescent="0.2">
      <c r="A597" s="279"/>
      <c r="B597" s="279"/>
      <c r="C597" s="279"/>
      <c r="D597" s="280"/>
      <c r="E597" s="280"/>
      <c r="F597" s="281"/>
      <c r="G597" s="280"/>
      <c r="H597" s="282"/>
      <c r="I597" s="280"/>
      <c r="J597" s="280"/>
      <c r="K597" s="280"/>
      <c r="L597" s="280"/>
      <c r="M597" s="290"/>
      <c r="N597" s="284"/>
    </row>
    <row r="598" spans="1:14" s="9" customFormat="1" x14ac:dyDescent="0.2">
      <c r="A598" s="279"/>
      <c r="B598" s="279"/>
      <c r="C598" s="279"/>
      <c r="D598" s="280"/>
      <c r="E598" s="280"/>
      <c r="F598" s="281"/>
      <c r="G598" s="280"/>
      <c r="H598" s="282"/>
      <c r="I598" s="280"/>
      <c r="J598" s="280"/>
      <c r="K598" s="280"/>
      <c r="L598" s="280"/>
      <c r="M598" s="290"/>
      <c r="N598" s="284"/>
    </row>
    <row r="599" spans="1:14" s="9" customFormat="1" x14ac:dyDescent="0.2">
      <c r="A599" s="279"/>
      <c r="B599" s="279"/>
      <c r="C599" s="279"/>
      <c r="D599" s="280"/>
      <c r="E599" s="280"/>
      <c r="F599" s="281"/>
      <c r="G599" s="280"/>
      <c r="H599" s="282"/>
      <c r="I599" s="280"/>
      <c r="J599" s="280"/>
      <c r="K599" s="280"/>
      <c r="L599" s="280"/>
      <c r="M599" s="290"/>
      <c r="N599" s="284"/>
    </row>
    <row r="600" spans="1:14" s="9" customFormat="1" x14ac:dyDescent="0.2">
      <c r="A600" s="279"/>
      <c r="B600" s="279"/>
      <c r="C600" s="279"/>
      <c r="D600" s="280"/>
      <c r="E600" s="280"/>
      <c r="F600" s="281"/>
      <c r="G600" s="280"/>
      <c r="H600" s="282"/>
      <c r="I600" s="280"/>
      <c r="J600" s="280"/>
      <c r="K600" s="280"/>
      <c r="L600" s="280"/>
      <c r="M600" s="290"/>
      <c r="N600" s="284"/>
    </row>
    <row r="601" spans="1:14" s="9" customFormat="1" x14ac:dyDescent="0.2">
      <c r="A601" s="279"/>
      <c r="B601" s="279"/>
      <c r="C601" s="279"/>
      <c r="D601" s="280"/>
      <c r="E601" s="280"/>
      <c r="F601" s="281"/>
      <c r="G601" s="280"/>
      <c r="H601" s="282"/>
      <c r="I601" s="280"/>
      <c r="J601" s="280"/>
      <c r="K601" s="280"/>
      <c r="L601" s="280"/>
      <c r="M601" s="290"/>
      <c r="N601" s="284"/>
    </row>
    <row r="602" spans="1:14" s="9" customFormat="1" x14ac:dyDescent="0.2">
      <c r="A602" s="279"/>
      <c r="B602" s="279"/>
      <c r="C602" s="279"/>
      <c r="D602" s="280"/>
      <c r="E602" s="280"/>
      <c r="F602" s="281"/>
      <c r="G602" s="280"/>
      <c r="H602" s="282"/>
      <c r="I602" s="280"/>
      <c r="J602" s="280"/>
      <c r="K602" s="280"/>
      <c r="L602" s="280"/>
      <c r="M602" s="290"/>
      <c r="N602" s="284"/>
    </row>
    <row r="603" spans="1:14" s="9" customFormat="1" x14ac:dyDescent="0.2">
      <c r="A603" s="279"/>
      <c r="B603" s="279"/>
      <c r="C603" s="279"/>
      <c r="D603" s="280"/>
      <c r="E603" s="280"/>
      <c r="F603" s="281"/>
      <c r="G603" s="280"/>
      <c r="H603" s="282"/>
      <c r="I603" s="280"/>
      <c r="J603" s="280"/>
      <c r="K603" s="280"/>
      <c r="L603" s="280"/>
      <c r="M603" s="290"/>
      <c r="N603" s="284"/>
    </row>
    <row r="604" spans="1:14" s="9" customFormat="1" x14ac:dyDescent="0.2">
      <c r="A604" s="279"/>
      <c r="B604" s="279"/>
      <c r="C604" s="279"/>
      <c r="D604" s="280"/>
      <c r="E604" s="280"/>
      <c r="F604" s="281"/>
      <c r="G604" s="280"/>
      <c r="H604" s="282"/>
      <c r="I604" s="280"/>
      <c r="J604" s="280"/>
      <c r="K604" s="280"/>
      <c r="L604" s="280"/>
      <c r="M604" s="290"/>
      <c r="N604" s="284"/>
    </row>
    <row r="605" spans="1:14" s="9" customFormat="1" x14ac:dyDescent="0.2">
      <c r="A605" s="279"/>
      <c r="B605" s="279"/>
      <c r="C605" s="279"/>
      <c r="D605" s="280"/>
      <c r="E605" s="280"/>
      <c r="F605" s="281"/>
      <c r="G605" s="280"/>
      <c r="H605" s="282"/>
      <c r="I605" s="280"/>
      <c r="J605" s="280"/>
      <c r="K605" s="280"/>
      <c r="L605" s="280"/>
      <c r="M605" s="290"/>
      <c r="N605" s="284"/>
    </row>
    <row r="606" spans="1:14" s="9" customFormat="1" x14ac:dyDescent="0.2">
      <c r="A606" s="279"/>
      <c r="B606" s="279"/>
      <c r="C606" s="279"/>
      <c r="D606" s="280"/>
      <c r="E606" s="280"/>
      <c r="F606" s="281"/>
      <c r="G606" s="280"/>
      <c r="H606" s="282"/>
      <c r="I606" s="280"/>
      <c r="J606" s="280"/>
      <c r="K606" s="280"/>
      <c r="L606" s="280"/>
      <c r="M606" s="290"/>
      <c r="N606" s="284"/>
    </row>
    <row r="607" spans="1:14" s="9" customFormat="1" x14ac:dyDescent="0.2">
      <c r="A607" s="279"/>
      <c r="B607" s="279"/>
      <c r="C607" s="279"/>
      <c r="D607" s="280"/>
      <c r="E607" s="280"/>
      <c r="F607" s="281"/>
      <c r="G607" s="280"/>
      <c r="H607" s="282"/>
      <c r="I607" s="280"/>
      <c r="J607" s="280"/>
      <c r="K607" s="280"/>
      <c r="L607" s="280"/>
      <c r="M607" s="290"/>
      <c r="N607" s="284"/>
    </row>
    <row r="608" spans="1:14" s="9" customFormat="1" x14ac:dyDescent="0.2">
      <c r="A608" s="279"/>
      <c r="B608" s="279"/>
      <c r="C608" s="279"/>
      <c r="D608" s="280"/>
      <c r="E608" s="280"/>
      <c r="F608" s="281"/>
      <c r="G608" s="280"/>
      <c r="H608" s="282"/>
      <c r="I608" s="280"/>
      <c r="J608" s="280"/>
      <c r="K608" s="280"/>
      <c r="L608" s="280"/>
      <c r="M608" s="290"/>
      <c r="N608" s="284"/>
    </row>
    <row r="609" spans="1:14" s="9" customFormat="1" x14ac:dyDescent="0.2">
      <c r="A609" s="279"/>
      <c r="B609" s="279"/>
      <c r="C609" s="279"/>
      <c r="D609" s="280"/>
      <c r="E609" s="280"/>
      <c r="F609" s="281"/>
      <c r="G609" s="280"/>
      <c r="H609" s="282"/>
      <c r="I609" s="280"/>
      <c r="J609" s="280"/>
      <c r="K609" s="280"/>
      <c r="L609" s="280"/>
      <c r="M609" s="290"/>
      <c r="N609" s="284"/>
    </row>
    <row r="610" spans="1:14" s="9" customFormat="1" x14ac:dyDescent="0.2">
      <c r="A610" s="279"/>
      <c r="B610" s="279"/>
      <c r="C610" s="279"/>
      <c r="D610" s="280"/>
      <c r="E610" s="280"/>
      <c r="F610" s="281"/>
      <c r="G610" s="280"/>
      <c r="H610" s="282"/>
      <c r="I610" s="280"/>
      <c r="J610" s="280"/>
      <c r="K610" s="280"/>
      <c r="L610" s="280"/>
      <c r="M610" s="290"/>
      <c r="N610" s="284"/>
    </row>
    <row r="611" spans="1:14" s="9" customFormat="1" x14ac:dyDescent="0.2">
      <c r="A611" s="279"/>
      <c r="B611" s="279"/>
      <c r="C611" s="279"/>
      <c r="D611" s="280"/>
      <c r="E611" s="280"/>
      <c r="F611" s="281"/>
      <c r="G611" s="280"/>
      <c r="H611" s="282"/>
      <c r="I611" s="280"/>
      <c r="J611" s="280"/>
      <c r="K611" s="280"/>
      <c r="L611" s="280"/>
      <c r="M611" s="290"/>
      <c r="N611" s="284"/>
    </row>
    <row r="612" spans="1:14" s="9" customFormat="1" x14ac:dyDescent="0.2">
      <c r="A612" s="279"/>
      <c r="B612" s="279"/>
      <c r="C612" s="279"/>
      <c r="D612" s="280"/>
      <c r="E612" s="280"/>
      <c r="F612" s="281"/>
      <c r="G612" s="280"/>
      <c r="H612" s="282"/>
      <c r="I612" s="280"/>
      <c r="J612" s="280"/>
      <c r="K612" s="280"/>
      <c r="L612" s="280"/>
      <c r="M612" s="290"/>
      <c r="N612" s="284"/>
    </row>
    <row r="613" spans="1:14" s="9" customFormat="1" x14ac:dyDescent="0.2">
      <c r="A613" s="279"/>
      <c r="B613" s="279"/>
      <c r="C613" s="279"/>
      <c r="D613" s="280"/>
      <c r="E613" s="280"/>
      <c r="F613" s="281"/>
      <c r="G613" s="280"/>
      <c r="H613" s="282"/>
      <c r="I613" s="280"/>
      <c r="J613" s="280"/>
      <c r="K613" s="280"/>
      <c r="L613" s="280"/>
      <c r="M613" s="290"/>
      <c r="N613" s="284"/>
    </row>
    <row r="614" spans="1:14" s="9" customFormat="1" x14ac:dyDescent="0.2">
      <c r="A614" s="279"/>
      <c r="B614" s="279"/>
      <c r="C614" s="279"/>
      <c r="D614" s="280"/>
      <c r="E614" s="280"/>
      <c r="F614" s="281"/>
      <c r="G614" s="280"/>
      <c r="H614" s="282"/>
      <c r="I614" s="280"/>
      <c r="J614" s="280"/>
      <c r="K614" s="280"/>
      <c r="L614" s="280"/>
      <c r="M614" s="290"/>
      <c r="N614" s="284"/>
    </row>
    <row r="615" spans="1:14" s="9" customFormat="1" x14ac:dyDescent="0.2">
      <c r="A615" s="279"/>
      <c r="B615" s="279"/>
      <c r="C615" s="279"/>
      <c r="D615" s="280"/>
      <c r="E615" s="280"/>
      <c r="F615" s="281"/>
      <c r="G615" s="280"/>
      <c r="H615" s="282"/>
      <c r="I615" s="280"/>
      <c r="J615" s="280"/>
      <c r="K615" s="280"/>
      <c r="L615" s="280"/>
      <c r="M615" s="290"/>
      <c r="N615" s="284"/>
    </row>
    <row r="616" spans="1:14" s="9" customFormat="1" x14ac:dyDescent="0.2">
      <c r="A616" s="279"/>
      <c r="B616" s="279"/>
      <c r="C616" s="279"/>
      <c r="D616" s="280"/>
      <c r="E616" s="280"/>
      <c r="F616" s="281"/>
      <c r="G616" s="280"/>
      <c r="H616" s="282"/>
      <c r="I616" s="280"/>
      <c r="J616" s="280"/>
      <c r="K616" s="280"/>
      <c r="L616" s="280"/>
      <c r="M616" s="290"/>
      <c r="N616" s="284"/>
    </row>
    <row r="617" spans="1:14" s="9" customFormat="1" x14ac:dyDescent="0.2">
      <c r="A617" s="279"/>
      <c r="B617" s="279"/>
      <c r="C617" s="279"/>
      <c r="D617" s="280"/>
      <c r="E617" s="280"/>
      <c r="F617" s="281"/>
      <c r="G617" s="280"/>
      <c r="H617" s="282"/>
      <c r="I617" s="280"/>
      <c r="J617" s="280"/>
      <c r="K617" s="280"/>
      <c r="L617" s="280"/>
      <c r="M617" s="290"/>
      <c r="N617" s="284"/>
    </row>
    <row r="618" spans="1:14" s="9" customFormat="1" x14ac:dyDescent="0.2">
      <c r="A618" s="279"/>
      <c r="B618" s="279"/>
      <c r="C618" s="279"/>
      <c r="D618" s="280"/>
      <c r="E618" s="280"/>
      <c r="F618" s="281"/>
      <c r="G618" s="280"/>
      <c r="H618" s="282"/>
      <c r="I618" s="280"/>
      <c r="J618" s="280"/>
      <c r="K618" s="280"/>
      <c r="L618" s="280"/>
      <c r="M618" s="290"/>
      <c r="N618" s="284"/>
    </row>
    <row r="619" spans="1:14" s="9" customFormat="1" x14ac:dyDescent="0.2">
      <c r="A619" s="279"/>
      <c r="B619" s="279"/>
      <c r="C619" s="279"/>
      <c r="D619" s="280"/>
      <c r="E619" s="280"/>
      <c r="F619" s="281"/>
      <c r="G619" s="280"/>
      <c r="H619" s="282"/>
      <c r="I619" s="280"/>
      <c r="J619" s="280"/>
      <c r="K619" s="280"/>
      <c r="L619" s="280"/>
      <c r="M619" s="290"/>
      <c r="N619" s="284"/>
    </row>
    <row r="620" spans="1:14" s="9" customFormat="1" x14ac:dyDescent="0.2">
      <c r="A620" s="279"/>
      <c r="B620" s="279"/>
      <c r="C620" s="279"/>
      <c r="D620" s="280"/>
      <c r="E620" s="280"/>
      <c r="F620" s="281"/>
      <c r="G620" s="280"/>
      <c r="H620" s="282"/>
      <c r="I620" s="280"/>
      <c r="J620" s="280"/>
      <c r="K620" s="280"/>
      <c r="L620" s="280"/>
      <c r="M620" s="290"/>
      <c r="N620" s="284"/>
    </row>
    <row r="621" spans="1:14" s="9" customFormat="1" x14ac:dyDescent="0.2">
      <c r="A621" s="279"/>
      <c r="B621" s="279"/>
      <c r="C621" s="279"/>
      <c r="D621" s="280"/>
      <c r="E621" s="280"/>
      <c r="F621" s="281"/>
      <c r="G621" s="280"/>
      <c r="H621" s="282"/>
      <c r="I621" s="280"/>
      <c r="J621" s="280"/>
      <c r="K621" s="280"/>
      <c r="L621" s="280"/>
      <c r="M621" s="290"/>
      <c r="N621" s="284"/>
    </row>
    <row r="622" spans="1:14" s="9" customFormat="1" x14ac:dyDescent="0.2">
      <c r="A622" s="279"/>
      <c r="B622" s="279"/>
      <c r="C622" s="279"/>
      <c r="D622" s="280"/>
      <c r="E622" s="280"/>
      <c r="F622" s="281"/>
      <c r="G622" s="280"/>
      <c r="H622" s="282"/>
      <c r="I622" s="280"/>
      <c r="J622" s="280"/>
      <c r="K622" s="280"/>
      <c r="L622" s="280"/>
      <c r="M622" s="290"/>
      <c r="N622" s="284"/>
    </row>
    <row r="623" spans="1:14" s="9" customFormat="1" x14ac:dyDescent="0.2">
      <c r="A623" s="279"/>
      <c r="B623" s="279"/>
      <c r="C623" s="279"/>
      <c r="D623" s="280"/>
      <c r="E623" s="280"/>
      <c r="F623" s="281"/>
      <c r="G623" s="280"/>
      <c r="H623" s="282"/>
      <c r="I623" s="280"/>
      <c r="J623" s="280"/>
      <c r="K623" s="280"/>
      <c r="L623" s="280"/>
      <c r="M623" s="290"/>
      <c r="N623" s="284"/>
    </row>
    <row r="624" spans="1:14" s="9" customFormat="1" x14ac:dyDescent="0.2">
      <c r="A624" s="279"/>
      <c r="B624" s="279"/>
      <c r="C624" s="279"/>
      <c r="D624" s="280"/>
      <c r="E624" s="280"/>
      <c r="F624" s="281"/>
      <c r="G624" s="280"/>
      <c r="H624" s="282"/>
      <c r="I624" s="280"/>
      <c r="J624" s="280"/>
      <c r="K624" s="280"/>
      <c r="L624" s="280"/>
      <c r="M624" s="290"/>
      <c r="N624" s="284"/>
    </row>
    <row r="625" spans="1:14" s="9" customFormat="1" x14ac:dyDescent="0.2">
      <c r="A625" s="279"/>
      <c r="B625" s="279"/>
      <c r="C625" s="279"/>
      <c r="D625" s="280"/>
      <c r="E625" s="280"/>
      <c r="F625" s="281"/>
      <c r="G625" s="280"/>
      <c r="H625" s="282"/>
      <c r="I625" s="280"/>
      <c r="J625" s="280"/>
      <c r="K625" s="280"/>
      <c r="L625" s="280"/>
      <c r="M625" s="290"/>
      <c r="N625" s="284"/>
    </row>
    <row r="626" spans="1:14" s="9" customFormat="1" x14ac:dyDescent="0.2">
      <c r="A626" s="279"/>
      <c r="B626" s="279"/>
      <c r="C626" s="279"/>
      <c r="D626" s="280"/>
      <c r="E626" s="280"/>
      <c r="F626" s="281"/>
      <c r="G626" s="280"/>
      <c r="H626" s="282"/>
      <c r="I626" s="280"/>
      <c r="J626" s="280"/>
      <c r="K626" s="280"/>
      <c r="L626" s="280"/>
      <c r="M626" s="290"/>
      <c r="N626" s="284"/>
    </row>
    <row r="627" spans="1:14" s="9" customFormat="1" x14ac:dyDescent="0.2">
      <c r="A627" s="279"/>
      <c r="B627" s="279"/>
      <c r="C627" s="279"/>
      <c r="D627" s="280"/>
      <c r="E627" s="280"/>
      <c r="F627" s="281"/>
      <c r="G627" s="280"/>
      <c r="H627" s="282"/>
      <c r="I627" s="280"/>
      <c r="J627" s="280"/>
      <c r="K627" s="280"/>
      <c r="L627" s="280"/>
      <c r="M627" s="290"/>
      <c r="N627" s="284"/>
    </row>
    <row r="628" spans="1:14" s="9" customFormat="1" x14ac:dyDescent="0.2">
      <c r="A628" s="279"/>
      <c r="B628" s="279"/>
      <c r="C628" s="279"/>
      <c r="D628" s="280"/>
      <c r="E628" s="280"/>
      <c r="F628" s="281"/>
      <c r="G628" s="280"/>
      <c r="H628" s="282"/>
      <c r="I628" s="280"/>
      <c r="J628" s="280"/>
      <c r="K628" s="280"/>
      <c r="L628" s="280"/>
      <c r="M628" s="290"/>
      <c r="N628" s="284"/>
    </row>
    <row r="629" spans="1:14" s="9" customFormat="1" x14ac:dyDescent="0.2">
      <c r="A629" s="279"/>
      <c r="B629" s="279"/>
      <c r="C629" s="279"/>
      <c r="D629" s="280"/>
      <c r="E629" s="280"/>
      <c r="F629" s="281"/>
      <c r="G629" s="280"/>
      <c r="H629" s="282"/>
      <c r="I629" s="280"/>
      <c r="J629" s="280"/>
      <c r="K629" s="280"/>
      <c r="L629" s="280"/>
      <c r="M629" s="290"/>
      <c r="N629" s="284"/>
    </row>
    <row r="630" spans="1:14" s="9" customFormat="1" x14ac:dyDescent="0.2">
      <c r="A630" s="279"/>
      <c r="B630" s="279"/>
      <c r="C630" s="279"/>
      <c r="D630" s="280"/>
      <c r="E630" s="280"/>
      <c r="F630" s="281"/>
      <c r="G630" s="280"/>
      <c r="H630" s="282"/>
      <c r="I630" s="280"/>
      <c r="J630" s="280"/>
      <c r="K630" s="280"/>
      <c r="L630" s="280"/>
      <c r="M630" s="290"/>
      <c r="N630" s="284"/>
    </row>
    <row r="631" spans="1:14" s="9" customFormat="1" x14ac:dyDescent="0.2">
      <c r="A631" s="279"/>
      <c r="B631" s="279"/>
      <c r="C631" s="279"/>
      <c r="D631" s="280"/>
      <c r="E631" s="280"/>
      <c r="F631" s="281"/>
      <c r="G631" s="280"/>
      <c r="H631" s="282"/>
      <c r="I631" s="280"/>
      <c r="J631" s="280"/>
      <c r="K631" s="280"/>
      <c r="L631" s="280"/>
      <c r="M631" s="290"/>
      <c r="N631" s="284"/>
    </row>
    <row r="632" spans="1:14" s="9" customFormat="1" x14ac:dyDescent="0.2">
      <c r="A632" s="279"/>
      <c r="B632" s="279"/>
      <c r="C632" s="279"/>
      <c r="D632" s="280"/>
      <c r="E632" s="280"/>
      <c r="F632" s="281"/>
      <c r="G632" s="280"/>
      <c r="H632" s="282"/>
      <c r="I632" s="280"/>
      <c r="J632" s="280"/>
      <c r="K632" s="280"/>
      <c r="L632" s="280"/>
      <c r="M632" s="290"/>
      <c r="N632" s="284"/>
    </row>
    <row r="633" spans="1:14" s="9" customFormat="1" x14ac:dyDescent="0.2">
      <c r="A633" s="279"/>
      <c r="B633" s="279"/>
      <c r="C633" s="279"/>
      <c r="D633" s="280"/>
      <c r="E633" s="280"/>
      <c r="F633" s="281"/>
      <c r="G633" s="280"/>
      <c r="H633" s="282"/>
      <c r="I633" s="280"/>
      <c r="J633" s="280"/>
      <c r="K633" s="280"/>
      <c r="L633" s="280"/>
      <c r="M633" s="290"/>
      <c r="N633" s="284"/>
    </row>
    <row r="634" spans="1:14" s="9" customFormat="1" x14ac:dyDescent="0.2">
      <c r="A634" s="279"/>
      <c r="B634" s="279"/>
      <c r="C634" s="279"/>
      <c r="D634" s="280"/>
      <c r="E634" s="280"/>
      <c r="F634" s="281"/>
      <c r="G634" s="280"/>
      <c r="H634" s="282"/>
      <c r="I634" s="280"/>
      <c r="J634" s="280"/>
      <c r="K634" s="280"/>
      <c r="L634" s="280"/>
      <c r="M634" s="290"/>
      <c r="N634" s="284"/>
    </row>
    <row r="635" spans="1:14" s="9" customFormat="1" x14ac:dyDescent="0.2">
      <c r="A635" s="279"/>
      <c r="B635" s="279"/>
      <c r="C635" s="279"/>
      <c r="D635" s="280"/>
      <c r="E635" s="280"/>
      <c r="F635" s="281"/>
      <c r="G635" s="280"/>
      <c r="H635" s="282"/>
      <c r="I635" s="280"/>
      <c r="J635" s="280"/>
      <c r="K635" s="280"/>
      <c r="L635" s="280"/>
      <c r="M635" s="290"/>
      <c r="N635" s="284"/>
    </row>
    <row r="636" spans="1:14" s="9" customFormat="1" x14ac:dyDescent="0.2">
      <c r="A636" s="279"/>
      <c r="B636" s="279"/>
      <c r="C636" s="279"/>
      <c r="D636" s="280"/>
      <c r="E636" s="280"/>
      <c r="F636" s="281"/>
      <c r="G636" s="280"/>
      <c r="H636" s="282"/>
      <c r="I636" s="280"/>
      <c r="J636" s="280"/>
      <c r="K636" s="280"/>
      <c r="L636" s="280"/>
      <c r="M636" s="290"/>
      <c r="N636" s="284"/>
    </row>
    <row r="637" spans="1:14" s="9" customFormat="1" x14ac:dyDescent="0.2">
      <c r="A637" s="279"/>
      <c r="B637" s="279"/>
      <c r="C637" s="279"/>
      <c r="D637" s="280"/>
      <c r="E637" s="280"/>
      <c r="F637" s="281"/>
      <c r="G637" s="280"/>
      <c r="H637" s="282"/>
      <c r="I637" s="280"/>
      <c r="J637" s="280"/>
      <c r="K637" s="280"/>
      <c r="L637" s="280"/>
      <c r="M637" s="290"/>
      <c r="N637" s="284"/>
    </row>
    <row r="638" spans="1:14" s="9" customFormat="1" x14ac:dyDescent="0.2">
      <c r="A638" s="279"/>
      <c r="B638" s="279"/>
      <c r="C638" s="279"/>
      <c r="D638" s="280"/>
      <c r="E638" s="280"/>
      <c r="F638" s="281"/>
      <c r="G638" s="280"/>
      <c r="H638" s="282"/>
      <c r="I638" s="280"/>
      <c r="J638" s="280"/>
      <c r="K638" s="280"/>
      <c r="L638" s="280"/>
      <c r="M638" s="290"/>
      <c r="N638" s="284"/>
    </row>
    <row r="639" spans="1:14" s="9" customFormat="1" x14ac:dyDescent="0.2">
      <c r="A639" s="279"/>
      <c r="B639" s="279"/>
      <c r="C639" s="279"/>
      <c r="D639" s="280"/>
      <c r="E639" s="280"/>
      <c r="F639" s="281"/>
      <c r="G639" s="280"/>
      <c r="H639" s="282"/>
      <c r="I639" s="280"/>
      <c r="J639" s="280"/>
      <c r="K639" s="280"/>
      <c r="L639" s="280"/>
      <c r="M639" s="290"/>
      <c r="N639" s="284"/>
    </row>
    <row r="640" spans="1:14" s="9" customFormat="1" x14ac:dyDescent="0.2">
      <c r="A640" s="279"/>
      <c r="B640" s="279"/>
      <c r="C640" s="279"/>
      <c r="D640" s="280"/>
      <c r="E640" s="280"/>
      <c r="F640" s="281"/>
      <c r="G640" s="280"/>
      <c r="H640" s="282"/>
      <c r="I640" s="280"/>
      <c r="J640" s="280"/>
      <c r="K640" s="280"/>
      <c r="L640" s="280"/>
      <c r="M640" s="290"/>
      <c r="N640" s="284"/>
    </row>
    <row r="641" spans="1:14" s="9" customFormat="1" x14ac:dyDescent="0.2">
      <c r="A641" s="279"/>
      <c r="B641" s="279"/>
      <c r="C641" s="279"/>
      <c r="D641" s="280"/>
      <c r="E641" s="280"/>
      <c r="F641" s="281"/>
      <c r="G641" s="280"/>
      <c r="H641" s="282"/>
      <c r="I641" s="280"/>
      <c r="J641" s="280"/>
      <c r="K641" s="280"/>
      <c r="L641" s="280"/>
      <c r="M641" s="290"/>
      <c r="N641" s="284"/>
    </row>
    <row r="642" spans="1:14" s="9" customFormat="1" x14ac:dyDescent="0.2">
      <c r="A642" s="279"/>
      <c r="B642" s="279"/>
      <c r="C642" s="279"/>
      <c r="D642" s="280"/>
      <c r="E642" s="280"/>
      <c r="F642" s="281"/>
      <c r="G642" s="280"/>
      <c r="H642" s="282"/>
      <c r="I642" s="280"/>
      <c r="J642" s="280"/>
      <c r="K642" s="280"/>
      <c r="L642" s="280"/>
      <c r="M642" s="290"/>
      <c r="N642" s="284"/>
    </row>
    <row r="643" spans="1:14" s="9" customFormat="1" x14ac:dyDescent="0.2">
      <c r="A643" s="279"/>
      <c r="B643" s="279"/>
      <c r="C643" s="279"/>
      <c r="D643" s="280"/>
      <c r="E643" s="280"/>
      <c r="F643" s="281"/>
      <c r="G643" s="280"/>
      <c r="H643" s="282"/>
      <c r="I643" s="280"/>
      <c r="J643" s="280"/>
      <c r="K643" s="280"/>
      <c r="L643" s="280"/>
      <c r="M643" s="290"/>
      <c r="N643" s="284"/>
    </row>
    <row r="644" spans="1:14" s="9" customFormat="1" x14ac:dyDescent="0.2">
      <c r="A644" s="279"/>
      <c r="B644" s="279"/>
      <c r="C644" s="279"/>
      <c r="D644" s="280"/>
      <c r="E644" s="280"/>
      <c r="F644" s="281"/>
      <c r="G644" s="280"/>
      <c r="H644" s="282"/>
      <c r="I644" s="280"/>
      <c r="J644" s="280"/>
      <c r="K644" s="280"/>
      <c r="L644" s="280"/>
      <c r="M644" s="290"/>
      <c r="N644" s="284"/>
    </row>
    <row r="645" spans="1:14" s="9" customFormat="1" x14ac:dyDescent="0.2">
      <c r="A645" s="279"/>
      <c r="B645" s="279"/>
      <c r="C645" s="279"/>
      <c r="D645" s="280"/>
      <c r="E645" s="280"/>
      <c r="F645" s="281"/>
      <c r="G645" s="280"/>
      <c r="H645" s="282"/>
      <c r="I645" s="280"/>
      <c r="J645" s="280"/>
      <c r="K645" s="280"/>
      <c r="L645" s="280"/>
      <c r="M645" s="290"/>
      <c r="N645" s="284"/>
    </row>
    <row r="646" spans="1:14" s="9" customFormat="1" x14ac:dyDescent="0.2">
      <c r="A646" s="279"/>
      <c r="B646" s="279"/>
      <c r="C646" s="279"/>
      <c r="D646" s="280"/>
      <c r="E646" s="280"/>
      <c r="F646" s="281"/>
      <c r="G646" s="280"/>
      <c r="H646" s="282"/>
      <c r="I646" s="280"/>
      <c r="J646" s="280"/>
      <c r="K646" s="280"/>
      <c r="L646" s="280"/>
      <c r="M646" s="290"/>
      <c r="N646" s="284"/>
    </row>
    <row r="647" spans="1:14" s="9" customFormat="1" x14ac:dyDescent="0.2">
      <c r="A647" s="279"/>
      <c r="B647" s="279"/>
      <c r="C647" s="279"/>
      <c r="D647" s="280"/>
      <c r="E647" s="280"/>
      <c r="F647" s="281"/>
      <c r="G647" s="280"/>
      <c r="H647" s="282"/>
      <c r="I647" s="280"/>
      <c r="J647" s="280"/>
      <c r="K647" s="280"/>
      <c r="L647" s="280"/>
      <c r="M647" s="290"/>
      <c r="N647" s="284"/>
    </row>
    <row r="648" spans="1:14" s="9" customFormat="1" x14ac:dyDescent="0.2">
      <c r="A648" s="279"/>
      <c r="B648" s="279"/>
      <c r="C648" s="279"/>
      <c r="D648" s="280"/>
      <c r="E648" s="280"/>
      <c r="F648" s="281"/>
      <c r="G648" s="280"/>
      <c r="H648" s="282"/>
      <c r="I648" s="280"/>
      <c r="J648" s="280"/>
      <c r="K648" s="280"/>
      <c r="L648" s="280"/>
      <c r="M648" s="290"/>
      <c r="N648" s="284"/>
    </row>
    <row r="649" spans="1:14" s="9" customFormat="1" x14ac:dyDescent="0.2">
      <c r="A649" s="279"/>
      <c r="B649" s="279"/>
      <c r="C649" s="279"/>
      <c r="D649" s="280"/>
      <c r="E649" s="280"/>
      <c r="F649" s="281"/>
      <c r="G649" s="280"/>
      <c r="H649" s="282"/>
      <c r="I649" s="280"/>
      <c r="J649" s="280"/>
      <c r="K649" s="280"/>
      <c r="L649" s="280"/>
      <c r="M649" s="290"/>
      <c r="N649" s="284"/>
    </row>
    <row r="650" spans="1:14" s="9" customFormat="1" x14ac:dyDescent="0.2">
      <c r="A650" s="279"/>
      <c r="B650" s="279"/>
      <c r="C650" s="279"/>
      <c r="D650" s="280"/>
      <c r="E650" s="280"/>
      <c r="F650" s="281"/>
      <c r="G650" s="280"/>
      <c r="H650" s="282"/>
      <c r="I650" s="280"/>
      <c r="J650" s="280"/>
      <c r="K650" s="280"/>
      <c r="L650" s="280"/>
      <c r="M650" s="290"/>
      <c r="N650" s="284"/>
    </row>
    <row r="651" spans="1:14" s="9" customFormat="1" x14ac:dyDescent="0.2">
      <c r="A651" s="279"/>
      <c r="B651" s="279"/>
      <c r="C651" s="279"/>
      <c r="D651" s="280"/>
      <c r="E651" s="280"/>
      <c r="F651" s="281"/>
      <c r="G651" s="280"/>
      <c r="H651" s="282"/>
      <c r="I651" s="280"/>
      <c r="J651" s="280"/>
      <c r="K651" s="280"/>
      <c r="L651" s="280"/>
      <c r="M651" s="290"/>
      <c r="N651" s="284"/>
    </row>
    <row r="652" spans="1:14" s="9" customFormat="1" x14ac:dyDescent="0.2">
      <c r="A652" s="279"/>
      <c r="B652" s="279"/>
      <c r="C652" s="279"/>
      <c r="D652" s="280"/>
      <c r="E652" s="280"/>
      <c r="F652" s="281"/>
      <c r="G652" s="280"/>
      <c r="H652" s="282"/>
      <c r="I652" s="280"/>
      <c r="J652" s="280"/>
      <c r="K652" s="280"/>
      <c r="L652" s="280"/>
      <c r="M652" s="290"/>
      <c r="N652" s="284"/>
    </row>
    <row r="653" spans="1:14" s="9" customFormat="1" x14ac:dyDescent="0.2">
      <c r="A653" s="279"/>
      <c r="B653" s="279"/>
      <c r="C653" s="279"/>
      <c r="D653" s="280"/>
      <c r="E653" s="280"/>
      <c r="F653" s="281"/>
      <c r="G653" s="280"/>
      <c r="H653" s="282"/>
      <c r="I653" s="280"/>
      <c r="J653" s="280"/>
      <c r="K653" s="280"/>
      <c r="L653" s="280"/>
      <c r="M653" s="290"/>
      <c r="N653" s="284"/>
    </row>
    <row r="654" spans="1:14" s="9" customFormat="1" x14ac:dyDescent="0.2">
      <c r="A654" s="279"/>
      <c r="B654" s="279"/>
      <c r="C654" s="279"/>
      <c r="D654" s="280"/>
      <c r="E654" s="280"/>
      <c r="F654" s="281"/>
      <c r="G654" s="280"/>
      <c r="H654" s="282"/>
      <c r="I654" s="280"/>
      <c r="J654" s="280"/>
      <c r="K654" s="280"/>
      <c r="L654" s="280"/>
      <c r="M654" s="290"/>
      <c r="N654" s="284"/>
    </row>
    <row r="655" spans="1:14" s="9" customFormat="1" x14ac:dyDescent="0.2">
      <c r="A655" s="279"/>
      <c r="B655" s="279"/>
      <c r="C655" s="279"/>
      <c r="D655" s="280"/>
      <c r="E655" s="280"/>
      <c r="F655" s="281"/>
      <c r="G655" s="280"/>
      <c r="H655" s="282"/>
      <c r="I655" s="280"/>
      <c r="J655" s="280"/>
      <c r="K655" s="280"/>
      <c r="L655" s="280"/>
      <c r="M655" s="290"/>
      <c r="N655" s="284"/>
    </row>
    <row r="656" spans="1:14" s="9" customFormat="1" x14ac:dyDescent="0.2">
      <c r="A656" s="279"/>
      <c r="B656" s="279"/>
      <c r="C656" s="279"/>
      <c r="D656" s="280"/>
      <c r="E656" s="280"/>
      <c r="F656" s="281"/>
      <c r="G656" s="280"/>
      <c r="H656" s="282"/>
      <c r="I656" s="280"/>
      <c r="J656" s="280"/>
      <c r="K656" s="280"/>
      <c r="L656" s="280"/>
      <c r="M656" s="290"/>
      <c r="N656" s="284"/>
    </row>
    <row r="657" spans="1:14" s="9" customFormat="1" x14ac:dyDescent="0.2">
      <c r="A657" s="279"/>
      <c r="B657" s="279"/>
      <c r="C657" s="279"/>
      <c r="D657" s="280"/>
      <c r="E657" s="280"/>
      <c r="F657" s="281"/>
      <c r="G657" s="280"/>
      <c r="H657" s="282"/>
      <c r="I657" s="280"/>
      <c r="J657" s="280"/>
      <c r="K657" s="280"/>
      <c r="L657" s="280"/>
      <c r="M657" s="290"/>
      <c r="N657" s="284"/>
    </row>
    <row r="658" spans="1:14" s="9" customFormat="1" x14ac:dyDescent="0.2">
      <c r="A658" s="279"/>
      <c r="B658" s="279"/>
      <c r="C658" s="279"/>
      <c r="D658" s="280"/>
      <c r="E658" s="280"/>
      <c r="F658" s="281"/>
      <c r="G658" s="280"/>
      <c r="H658" s="282"/>
      <c r="I658" s="280"/>
      <c r="J658" s="280"/>
      <c r="K658" s="280"/>
      <c r="L658" s="280"/>
      <c r="M658" s="290"/>
      <c r="N658" s="284"/>
    </row>
    <row r="659" spans="1:14" s="9" customFormat="1" x14ac:dyDescent="0.2">
      <c r="A659" s="279"/>
      <c r="B659" s="279"/>
      <c r="C659" s="279"/>
      <c r="D659" s="280"/>
      <c r="E659" s="280"/>
      <c r="F659" s="281"/>
      <c r="G659" s="280"/>
      <c r="H659" s="282"/>
      <c r="I659" s="280"/>
      <c r="J659" s="280"/>
      <c r="K659" s="280"/>
      <c r="L659" s="280"/>
      <c r="M659" s="290"/>
      <c r="N659" s="284"/>
    </row>
    <row r="660" spans="1:14" s="9" customFormat="1" x14ac:dyDescent="0.2">
      <c r="A660" s="279"/>
      <c r="B660" s="279"/>
      <c r="C660" s="279"/>
      <c r="D660" s="280"/>
      <c r="E660" s="280"/>
      <c r="F660" s="281"/>
      <c r="G660" s="280"/>
      <c r="H660" s="282"/>
      <c r="I660" s="280"/>
      <c r="J660" s="280"/>
      <c r="K660" s="280"/>
      <c r="L660" s="280"/>
      <c r="M660" s="290"/>
      <c r="N660" s="284"/>
    </row>
    <row r="661" spans="1:14" s="9" customFormat="1" x14ac:dyDescent="0.2">
      <c r="A661" s="279"/>
      <c r="B661" s="279"/>
      <c r="C661" s="279"/>
      <c r="D661" s="280"/>
      <c r="E661" s="280"/>
      <c r="F661" s="281"/>
      <c r="G661" s="280"/>
      <c r="H661" s="282"/>
      <c r="I661" s="280"/>
      <c r="J661" s="280"/>
      <c r="K661" s="280"/>
      <c r="L661" s="280"/>
      <c r="M661" s="290"/>
      <c r="N661" s="284"/>
    </row>
    <row r="662" spans="1:14" s="9" customFormat="1" x14ac:dyDescent="0.2">
      <c r="A662" s="279"/>
      <c r="B662" s="279"/>
      <c r="C662" s="279"/>
      <c r="D662" s="280"/>
      <c r="E662" s="280"/>
      <c r="F662" s="281"/>
      <c r="G662" s="280"/>
      <c r="H662" s="282"/>
      <c r="I662" s="280"/>
      <c r="J662" s="280"/>
      <c r="K662" s="280"/>
      <c r="L662" s="280"/>
      <c r="M662" s="290"/>
      <c r="N662" s="284"/>
    </row>
    <row r="663" spans="1:14" s="9" customFormat="1" x14ac:dyDescent="0.2">
      <c r="A663" s="279"/>
      <c r="B663" s="279"/>
      <c r="C663" s="279"/>
      <c r="D663" s="280"/>
      <c r="E663" s="280"/>
      <c r="F663" s="281"/>
      <c r="G663" s="280"/>
      <c r="H663" s="282"/>
      <c r="I663" s="280"/>
      <c r="J663" s="280"/>
      <c r="K663" s="280"/>
      <c r="L663" s="280"/>
      <c r="M663" s="290"/>
      <c r="N663" s="284"/>
    </row>
    <row r="664" spans="1:14" s="9" customFormat="1" x14ac:dyDescent="0.2">
      <c r="A664" s="279"/>
      <c r="B664" s="279"/>
      <c r="C664" s="279"/>
      <c r="D664" s="280"/>
      <c r="E664" s="280"/>
      <c r="F664" s="281"/>
      <c r="G664" s="280"/>
      <c r="H664" s="282"/>
      <c r="I664" s="280"/>
      <c r="J664" s="280"/>
      <c r="K664" s="280"/>
      <c r="L664" s="280"/>
      <c r="M664" s="290"/>
      <c r="N664" s="284"/>
    </row>
    <row r="665" spans="1:14" s="9" customFormat="1" x14ac:dyDescent="0.2">
      <c r="A665" s="279"/>
      <c r="B665" s="279"/>
      <c r="C665" s="279"/>
      <c r="D665" s="280"/>
      <c r="E665" s="280"/>
      <c r="F665" s="281"/>
      <c r="G665" s="280"/>
      <c r="H665" s="282"/>
      <c r="I665" s="280"/>
      <c r="J665" s="280"/>
      <c r="K665" s="280"/>
      <c r="L665" s="280"/>
      <c r="M665" s="290"/>
      <c r="N665" s="284"/>
    </row>
    <row r="666" spans="1:14" s="9" customFormat="1" x14ac:dyDescent="0.2">
      <c r="A666" s="279"/>
      <c r="B666" s="279"/>
      <c r="C666" s="279"/>
      <c r="D666" s="280"/>
      <c r="E666" s="280"/>
      <c r="F666" s="281"/>
      <c r="G666" s="280"/>
      <c r="H666" s="282"/>
      <c r="I666" s="280"/>
      <c r="J666" s="280"/>
      <c r="K666" s="280"/>
      <c r="L666" s="280"/>
      <c r="M666" s="290"/>
      <c r="N666" s="284"/>
    </row>
    <row r="667" spans="1:14" s="9" customFormat="1" x14ac:dyDescent="0.2">
      <c r="A667" s="279"/>
      <c r="B667" s="279"/>
      <c r="C667" s="279"/>
      <c r="D667" s="280"/>
      <c r="E667" s="280"/>
      <c r="F667" s="281"/>
      <c r="G667" s="280"/>
      <c r="H667" s="282"/>
      <c r="I667" s="280"/>
      <c r="J667" s="280"/>
      <c r="K667" s="280"/>
      <c r="L667" s="280"/>
      <c r="M667" s="290"/>
      <c r="N667" s="284"/>
    </row>
    <row r="668" spans="1:14" s="9" customFormat="1" x14ac:dyDescent="0.2">
      <c r="A668" s="279"/>
      <c r="B668" s="279"/>
      <c r="C668" s="279"/>
      <c r="D668" s="280"/>
      <c r="E668" s="280"/>
      <c r="F668" s="281"/>
      <c r="G668" s="280"/>
      <c r="H668" s="282"/>
      <c r="I668" s="280"/>
      <c r="J668" s="280"/>
      <c r="K668" s="280"/>
      <c r="L668" s="280"/>
      <c r="M668" s="290"/>
      <c r="N668" s="284"/>
    </row>
    <row r="669" spans="1:14" s="9" customFormat="1" x14ac:dyDescent="0.2">
      <c r="A669" s="279"/>
      <c r="B669" s="279"/>
      <c r="C669" s="279"/>
      <c r="D669" s="280"/>
      <c r="E669" s="280"/>
      <c r="F669" s="281"/>
      <c r="G669" s="280"/>
      <c r="H669" s="282"/>
      <c r="I669" s="280"/>
      <c r="J669" s="280"/>
      <c r="K669" s="280"/>
      <c r="L669" s="280"/>
      <c r="M669" s="290"/>
      <c r="N669" s="284"/>
    </row>
    <row r="670" spans="1:14" s="9" customFormat="1" x14ac:dyDescent="0.2">
      <c r="A670" s="279"/>
      <c r="B670" s="279"/>
      <c r="C670" s="279"/>
      <c r="D670" s="280"/>
      <c r="E670" s="280"/>
      <c r="F670" s="281"/>
      <c r="G670" s="280"/>
      <c r="H670" s="282"/>
      <c r="I670" s="280"/>
      <c r="J670" s="280"/>
      <c r="K670" s="280"/>
      <c r="L670" s="280"/>
      <c r="M670" s="290"/>
      <c r="N670" s="284"/>
    </row>
    <row r="671" spans="1:14" s="9" customFormat="1" x14ac:dyDescent="0.2">
      <c r="A671" s="279"/>
      <c r="B671" s="279"/>
      <c r="C671" s="279"/>
      <c r="D671" s="280"/>
      <c r="E671" s="280"/>
      <c r="F671" s="281"/>
      <c r="G671" s="280"/>
      <c r="H671" s="282"/>
      <c r="I671" s="280"/>
      <c r="J671" s="280"/>
      <c r="K671" s="280"/>
      <c r="L671" s="280"/>
      <c r="M671" s="290"/>
      <c r="N671" s="284"/>
    </row>
    <row r="672" spans="1:14" s="9" customFormat="1" x14ac:dyDescent="0.2">
      <c r="A672" s="279"/>
      <c r="B672" s="279"/>
      <c r="C672" s="279"/>
      <c r="D672" s="280"/>
      <c r="E672" s="280"/>
      <c r="F672" s="281"/>
      <c r="G672" s="280"/>
      <c r="H672" s="282"/>
      <c r="I672" s="280"/>
      <c r="J672" s="280"/>
      <c r="K672" s="280"/>
      <c r="L672" s="280"/>
      <c r="M672" s="290"/>
      <c r="N672" s="284"/>
    </row>
    <row r="673" spans="1:14" s="9" customFormat="1" x14ac:dyDescent="0.2">
      <c r="A673" s="279"/>
      <c r="B673" s="279"/>
      <c r="C673" s="279"/>
      <c r="D673" s="280"/>
      <c r="E673" s="280"/>
      <c r="F673" s="281"/>
      <c r="G673" s="280"/>
      <c r="H673" s="282"/>
      <c r="I673" s="280"/>
      <c r="J673" s="280"/>
      <c r="K673" s="280"/>
      <c r="L673" s="280"/>
      <c r="M673" s="290"/>
      <c r="N673" s="284"/>
    </row>
    <row r="674" spans="1:14" s="9" customFormat="1" x14ac:dyDescent="0.2">
      <c r="A674" s="279"/>
      <c r="B674" s="279"/>
      <c r="C674" s="279"/>
      <c r="D674" s="280"/>
      <c r="E674" s="280"/>
      <c r="F674" s="281"/>
      <c r="G674" s="280"/>
      <c r="H674" s="282"/>
      <c r="I674" s="280"/>
      <c r="J674" s="280"/>
      <c r="K674" s="280"/>
      <c r="L674" s="280"/>
      <c r="M674" s="290"/>
      <c r="N674" s="284"/>
    </row>
    <row r="675" spans="1:14" s="9" customFormat="1" x14ac:dyDescent="0.2">
      <c r="A675" s="279"/>
      <c r="B675" s="279"/>
      <c r="C675" s="279"/>
      <c r="D675" s="280"/>
      <c r="E675" s="280"/>
      <c r="F675" s="281"/>
      <c r="G675" s="280"/>
      <c r="H675" s="282"/>
      <c r="I675" s="280"/>
      <c r="J675" s="280"/>
      <c r="K675" s="280"/>
      <c r="L675" s="280"/>
      <c r="M675" s="290"/>
      <c r="N675" s="284"/>
    </row>
    <row r="676" spans="1:14" s="9" customFormat="1" x14ac:dyDescent="0.2">
      <c r="A676" s="279"/>
      <c r="B676" s="279"/>
      <c r="C676" s="279"/>
      <c r="D676" s="280"/>
      <c r="E676" s="280"/>
      <c r="F676" s="281"/>
      <c r="G676" s="280"/>
      <c r="H676" s="282"/>
      <c r="I676" s="280"/>
      <c r="J676" s="280"/>
      <c r="K676" s="280"/>
      <c r="L676" s="280"/>
      <c r="M676" s="290"/>
      <c r="N676" s="284"/>
    </row>
    <row r="677" spans="1:14" s="9" customFormat="1" x14ac:dyDescent="0.2">
      <c r="A677" s="279"/>
      <c r="B677" s="279"/>
      <c r="C677" s="279"/>
      <c r="D677" s="280"/>
      <c r="E677" s="280"/>
      <c r="F677" s="281"/>
      <c r="G677" s="280"/>
      <c r="H677" s="282"/>
      <c r="I677" s="280"/>
      <c r="J677" s="280"/>
      <c r="K677" s="280"/>
      <c r="L677" s="280"/>
      <c r="M677" s="290"/>
      <c r="N677" s="284"/>
    </row>
    <row r="678" spans="1:14" s="9" customFormat="1" x14ac:dyDescent="0.2">
      <c r="A678" s="279"/>
      <c r="B678" s="279"/>
      <c r="C678" s="279"/>
      <c r="D678" s="280"/>
      <c r="E678" s="280"/>
      <c r="F678" s="281"/>
      <c r="G678" s="280"/>
      <c r="H678" s="282"/>
      <c r="I678" s="280"/>
      <c r="J678" s="280"/>
      <c r="K678" s="280"/>
      <c r="L678" s="280"/>
      <c r="M678" s="290"/>
      <c r="N678" s="284"/>
    </row>
    <row r="679" spans="1:14" s="9" customFormat="1" x14ac:dyDescent="0.2">
      <c r="A679" s="279"/>
      <c r="B679" s="279"/>
      <c r="C679" s="279"/>
      <c r="D679" s="280"/>
      <c r="E679" s="280"/>
      <c r="F679" s="281"/>
      <c r="G679" s="280"/>
      <c r="H679" s="282"/>
      <c r="I679" s="280"/>
      <c r="J679" s="280"/>
      <c r="K679" s="280"/>
      <c r="L679" s="280"/>
      <c r="M679" s="290"/>
      <c r="N679" s="284"/>
    </row>
    <row r="680" spans="1:14" s="9" customFormat="1" x14ac:dyDescent="0.2">
      <c r="A680" s="279"/>
      <c r="B680" s="279"/>
      <c r="C680" s="279"/>
      <c r="D680" s="280"/>
      <c r="E680" s="280"/>
      <c r="F680" s="281"/>
      <c r="G680" s="280"/>
      <c r="H680" s="282"/>
      <c r="I680" s="280"/>
      <c r="J680" s="280"/>
      <c r="K680" s="280"/>
      <c r="L680" s="280"/>
      <c r="M680" s="290"/>
      <c r="N680" s="284"/>
    </row>
    <row r="681" spans="1:14" s="9" customFormat="1" x14ac:dyDescent="0.2">
      <c r="A681" s="279"/>
      <c r="B681" s="279"/>
      <c r="C681" s="279"/>
      <c r="D681" s="280"/>
      <c r="E681" s="280"/>
      <c r="F681" s="281"/>
      <c r="G681" s="280"/>
      <c r="H681" s="282"/>
      <c r="I681" s="280"/>
      <c r="J681" s="280"/>
      <c r="K681" s="280"/>
      <c r="L681" s="280"/>
      <c r="M681" s="290"/>
      <c r="N681" s="284"/>
    </row>
    <row r="682" spans="1:14" s="9" customFormat="1" x14ac:dyDescent="0.2">
      <c r="A682" s="279"/>
      <c r="B682" s="279"/>
      <c r="C682" s="279"/>
      <c r="D682" s="280"/>
      <c r="E682" s="280"/>
      <c r="F682" s="281"/>
      <c r="G682" s="280"/>
      <c r="H682" s="282"/>
      <c r="I682" s="280"/>
      <c r="J682" s="280"/>
      <c r="K682" s="280"/>
      <c r="L682" s="280"/>
      <c r="M682" s="290"/>
      <c r="N682" s="284"/>
    </row>
    <row r="683" spans="1:14" s="9" customFormat="1" x14ac:dyDescent="0.2">
      <c r="A683" s="279"/>
      <c r="B683" s="279"/>
      <c r="C683" s="279"/>
      <c r="D683" s="280"/>
      <c r="E683" s="280"/>
      <c r="F683" s="281"/>
      <c r="G683" s="280"/>
      <c r="H683" s="282"/>
      <c r="I683" s="280"/>
      <c r="J683" s="280"/>
      <c r="K683" s="280"/>
      <c r="L683" s="280"/>
      <c r="M683" s="290"/>
      <c r="N683" s="284"/>
    </row>
    <row r="684" spans="1:14" s="9" customFormat="1" x14ac:dyDescent="0.2">
      <c r="A684" s="279"/>
      <c r="B684" s="279"/>
      <c r="C684" s="279"/>
      <c r="D684" s="280"/>
      <c r="E684" s="280"/>
      <c r="F684" s="281"/>
      <c r="G684" s="280"/>
      <c r="H684" s="282"/>
      <c r="I684" s="280"/>
      <c r="J684" s="280"/>
      <c r="K684" s="280"/>
      <c r="L684" s="280"/>
      <c r="M684" s="290"/>
      <c r="N684" s="284"/>
    </row>
    <row r="685" spans="1:14" s="9" customFormat="1" x14ac:dyDescent="0.2">
      <c r="A685" s="279"/>
      <c r="B685" s="279"/>
      <c r="C685" s="279"/>
      <c r="D685" s="280"/>
      <c r="E685" s="280"/>
      <c r="F685" s="281"/>
      <c r="G685" s="280"/>
      <c r="H685" s="282"/>
      <c r="I685" s="280"/>
      <c r="J685" s="280"/>
      <c r="K685" s="280"/>
      <c r="L685" s="280"/>
      <c r="M685" s="290"/>
      <c r="N685" s="284"/>
    </row>
    <row r="686" spans="1:14" s="9" customFormat="1" x14ac:dyDescent="0.2">
      <c r="A686" s="279"/>
      <c r="B686" s="279"/>
      <c r="C686" s="279"/>
      <c r="D686" s="280"/>
      <c r="E686" s="280"/>
      <c r="F686" s="281"/>
      <c r="G686" s="280"/>
      <c r="H686" s="282"/>
      <c r="I686" s="280"/>
      <c r="J686" s="280"/>
      <c r="K686" s="280"/>
      <c r="L686" s="280"/>
      <c r="M686" s="290"/>
      <c r="N686" s="284"/>
    </row>
    <row r="687" spans="1:14" s="9" customFormat="1" x14ac:dyDescent="0.2">
      <c r="A687" s="279"/>
      <c r="B687" s="279"/>
      <c r="C687" s="279"/>
      <c r="D687" s="280"/>
      <c r="E687" s="280"/>
      <c r="F687" s="281"/>
      <c r="G687" s="280"/>
      <c r="H687" s="282"/>
      <c r="I687" s="280"/>
      <c r="J687" s="280"/>
      <c r="K687" s="280"/>
      <c r="L687" s="280"/>
      <c r="M687" s="290"/>
      <c r="N687" s="284"/>
    </row>
    <row r="688" spans="1:14" s="9" customFormat="1" x14ac:dyDescent="0.2">
      <c r="A688" s="279"/>
      <c r="B688" s="279"/>
      <c r="C688" s="279"/>
      <c r="D688" s="280"/>
      <c r="E688" s="280"/>
      <c r="F688" s="281"/>
      <c r="G688" s="280"/>
      <c r="H688" s="282"/>
      <c r="I688" s="280"/>
      <c r="J688" s="280"/>
      <c r="K688" s="280"/>
      <c r="L688" s="280"/>
      <c r="M688" s="290"/>
      <c r="N688" s="284"/>
    </row>
    <row r="689" spans="1:14" s="9" customFormat="1" x14ac:dyDescent="0.2">
      <c r="A689" s="279"/>
      <c r="B689" s="279"/>
      <c r="C689" s="279"/>
      <c r="D689" s="280"/>
      <c r="E689" s="280"/>
      <c r="F689" s="281"/>
      <c r="G689" s="280"/>
      <c r="H689" s="282"/>
      <c r="I689" s="280"/>
      <c r="J689" s="280"/>
      <c r="K689" s="280"/>
      <c r="L689" s="280"/>
      <c r="M689" s="290"/>
      <c r="N689" s="284"/>
    </row>
    <row r="690" spans="1:14" s="9" customFormat="1" x14ac:dyDescent="0.2">
      <c r="A690" s="279"/>
      <c r="B690" s="279"/>
      <c r="C690" s="279"/>
      <c r="D690" s="280"/>
      <c r="E690" s="280"/>
      <c r="F690" s="281"/>
      <c r="G690" s="280"/>
      <c r="H690" s="282"/>
      <c r="I690" s="280"/>
      <c r="J690" s="280"/>
      <c r="K690" s="280"/>
      <c r="L690" s="280"/>
      <c r="M690" s="290"/>
      <c r="N690" s="284"/>
    </row>
    <row r="691" spans="1:14" s="9" customFormat="1" x14ac:dyDescent="0.2">
      <c r="A691" s="279"/>
      <c r="B691" s="279"/>
      <c r="C691" s="279"/>
      <c r="D691" s="280"/>
      <c r="E691" s="280"/>
      <c r="F691" s="281"/>
      <c r="G691" s="280"/>
      <c r="H691" s="282"/>
      <c r="I691" s="280"/>
      <c r="J691" s="280"/>
      <c r="K691" s="280"/>
      <c r="L691" s="280"/>
      <c r="M691" s="290"/>
      <c r="N691" s="284"/>
    </row>
    <row r="692" spans="1:14" s="9" customFormat="1" x14ac:dyDescent="0.2">
      <c r="A692" s="279"/>
      <c r="B692" s="279"/>
      <c r="C692" s="279"/>
      <c r="D692" s="280"/>
      <c r="E692" s="280"/>
      <c r="F692" s="281"/>
      <c r="G692" s="280"/>
      <c r="H692" s="282"/>
      <c r="I692" s="280"/>
      <c r="J692" s="280"/>
      <c r="K692" s="280"/>
      <c r="L692" s="280"/>
      <c r="M692" s="290"/>
      <c r="N692" s="284"/>
    </row>
    <row r="693" spans="1:14" s="9" customFormat="1" x14ac:dyDescent="0.2">
      <c r="A693" s="279"/>
      <c r="B693" s="279"/>
      <c r="C693" s="279"/>
      <c r="D693" s="280"/>
      <c r="E693" s="280"/>
      <c r="F693" s="281"/>
      <c r="G693" s="280"/>
      <c r="H693" s="282"/>
      <c r="I693" s="280"/>
      <c r="J693" s="280"/>
      <c r="K693" s="280"/>
      <c r="L693" s="280"/>
      <c r="M693" s="290"/>
      <c r="N693" s="284"/>
    </row>
    <row r="694" spans="1:14" s="9" customFormat="1" x14ac:dyDescent="0.2">
      <c r="A694" s="279"/>
      <c r="B694" s="279"/>
      <c r="C694" s="279"/>
      <c r="D694" s="280"/>
      <c r="E694" s="280"/>
      <c r="F694" s="281"/>
      <c r="G694" s="280"/>
      <c r="H694" s="282"/>
      <c r="I694" s="280"/>
      <c r="J694" s="280"/>
      <c r="K694" s="280"/>
      <c r="L694" s="280"/>
      <c r="M694" s="290"/>
      <c r="N694" s="284"/>
    </row>
    <row r="695" spans="1:14" s="9" customFormat="1" x14ac:dyDescent="0.2">
      <c r="A695" s="279"/>
      <c r="B695" s="279"/>
      <c r="C695" s="279"/>
      <c r="D695" s="280"/>
      <c r="E695" s="280"/>
      <c r="F695" s="281"/>
      <c r="G695" s="280"/>
      <c r="H695" s="282"/>
      <c r="I695" s="280"/>
      <c r="J695" s="280"/>
      <c r="K695" s="280"/>
      <c r="L695" s="280"/>
      <c r="M695" s="290"/>
      <c r="N695" s="284"/>
    </row>
    <row r="696" spans="1:14" s="9" customFormat="1" x14ac:dyDescent="0.2">
      <c r="A696" s="279"/>
      <c r="B696" s="279"/>
      <c r="C696" s="279"/>
      <c r="D696" s="280"/>
      <c r="E696" s="280"/>
      <c r="F696" s="281"/>
      <c r="G696" s="280"/>
      <c r="H696" s="282"/>
      <c r="I696" s="280"/>
      <c r="J696" s="280"/>
      <c r="K696" s="280"/>
      <c r="L696" s="280"/>
      <c r="M696" s="290"/>
      <c r="N696" s="284"/>
    </row>
    <row r="697" spans="1:14" s="9" customFormat="1" x14ac:dyDescent="0.2">
      <c r="A697" s="279"/>
      <c r="B697" s="279"/>
      <c r="C697" s="279"/>
      <c r="D697" s="280"/>
      <c r="E697" s="280"/>
      <c r="F697" s="281"/>
      <c r="G697" s="280"/>
      <c r="H697" s="282"/>
      <c r="I697" s="280"/>
      <c r="J697" s="280"/>
      <c r="K697" s="280"/>
      <c r="L697" s="280"/>
      <c r="M697" s="290"/>
      <c r="N697" s="284"/>
    </row>
    <row r="698" spans="1:14" s="9" customFormat="1" x14ac:dyDescent="0.2">
      <c r="A698" s="279"/>
      <c r="B698" s="279"/>
      <c r="C698" s="279"/>
      <c r="D698" s="280"/>
      <c r="E698" s="280"/>
      <c r="F698" s="281"/>
      <c r="G698" s="280"/>
      <c r="H698" s="282"/>
      <c r="I698" s="280"/>
      <c r="J698" s="280"/>
      <c r="K698" s="280"/>
      <c r="L698" s="280"/>
      <c r="M698" s="290"/>
      <c r="N698" s="284"/>
    </row>
    <row r="699" spans="1:14" s="9" customFormat="1" x14ac:dyDescent="0.2">
      <c r="A699" s="279"/>
      <c r="B699" s="279"/>
      <c r="C699" s="279"/>
      <c r="D699" s="280"/>
      <c r="E699" s="280"/>
      <c r="F699" s="281"/>
      <c r="G699" s="280"/>
      <c r="H699" s="282"/>
      <c r="I699" s="280"/>
      <c r="J699" s="280"/>
      <c r="K699" s="280"/>
      <c r="L699" s="280"/>
      <c r="M699" s="290"/>
      <c r="N699" s="284"/>
    </row>
    <row r="700" spans="1:14" s="9" customFormat="1" x14ac:dyDescent="0.2">
      <c r="A700" s="279"/>
      <c r="B700" s="279"/>
      <c r="C700" s="279"/>
      <c r="D700" s="280"/>
      <c r="E700" s="280"/>
      <c r="F700" s="281"/>
      <c r="G700" s="280"/>
      <c r="H700" s="282"/>
      <c r="I700" s="280"/>
      <c r="J700" s="280"/>
      <c r="K700" s="280"/>
      <c r="L700" s="280"/>
      <c r="M700" s="290"/>
      <c r="N700" s="284"/>
    </row>
    <row r="701" spans="1:14" s="9" customFormat="1" x14ac:dyDescent="0.2">
      <c r="A701" s="279"/>
      <c r="B701" s="279"/>
      <c r="C701" s="279"/>
      <c r="D701" s="280"/>
      <c r="E701" s="280"/>
      <c r="F701" s="281"/>
      <c r="G701" s="280"/>
      <c r="H701" s="282"/>
      <c r="I701" s="280"/>
      <c r="J701" s="280"/>
      <c r="K701" s="280"/>
      <c r="L701" s="280"/>
      <c r="M701" s="290"/>
      <c r="N701" s="284"/>
    </row>
    <row r="702" spans="1:14" s="9" customFormat="1" x14ac:dyDescent="0.2">
      <c r="A702" s="279"/>
      <c r="B702" s="279"/>
      <c r="C702" s="279"/>
      <c r="D702" s="280"/>
      <c r="E702" s="280"/>
      <c r="F702" s="281"/>
      <c r="G702" s="280"/>
      <c r="H702" s="282"/>
      <c r="I702" s="280"/>
      <c r="J702" s="280"/>
      <c r="K702" s="280"/>
      <c r="L702" s="280"/>
      <c r="M702" s="290"/>
      <c r="N702" s="284"/>
    </row>
    <row r="703" spans="1:14" s="9" customFormat="1" x14ac:dyDescent="0.2">
      <c r="A703" s="279"/>
      <c r="B703" s="279"/>
      <c r="C703" s="279"/>
      <c r="D703" s="280"/>
      <c r="E703" s="280"/>
      <c r="F703" s="281"/>
      <c r="G703" s="280"/>
      <c r="H703" s="282"/>
      <c r="I703" s="280"/>
      <c r="J703" s="280"/>
      <c r="K703" s="280"/>
      <c r="L703" s="280"/>
      <c r="M703" s="290"/>
      <c r="N703" s="284"/>
    </row>
    <row r="704" spans="1:14" s="9" customFormat="1" x14ac:dyDescent="0.2">
      <c r="A704" s="279"/>
      <c r="B704" s="279"/>
      <c r="C704" s="279"/>
      <c r="D704" s="280"/>
      <c r="E704" s="280"/>
      <c r="F704" s="281"/>
      <c r="G704" s="280"/>
      <c r="H704" s="282"/>
      <c r="I704" s="280"/>
      <c r="J704" s="280"/>
      <c r="K704" s="280"/>
      <c r="L704" s="280"/>
      <c r="M704" s="290"/>
      <c r="N704" s="284"/>
    </row>
    <row r="705" spans="1:14" s="9" customFormat="1" x14ac:dyDescent="0.2">
      <c r="A705" s="279"/>
      <c r="B705" s="279"/>
      <c r="C705" s="279"/>
      <c r="D705" s="280"/>
      <c r="E705" s="280"/>
      <c r="F705" s="281"/>
      <c r="G705" s="280"/>
      <c r="H705" s="282"/>
      <c r="I705" s="280"/>
      <c r="J705" s="280"/>
      <c r="K705" s="280"/>
      <c r="L705" s="280"/>
      <c r="M705" s="290"/>
      <c r="N705" s="284"/>
    </row>
    <row r="706" spans="1:14" s="9" customFormat="1" x14ac:dyDescent="0.2">
      <c r="A706" s="279"/>
      <c r="B706" s="279"/>
      <c r="C706" s="279"/>
      <c r="D706" s="280"/>
      <c r="E706" s="280"/>
      <c r="F706" s="281"/>
      <c r="G706" s="280"/>
      <c r="H706" s="282"/>
      <c r="I706" s="280"/>
      <c r="J706" s="280"/>
      <c r="K706" s="280"/>
      <c r="L706" s="280"/>
      <c r="M706" s="290"/>
      <c r="N706" s="284"/>
    </row>
    <row r="707" spans="1:14" s="9" customFormat="1" x14ac:dyDescent="0.2">
      <c r="A707" s="279"/>
      <c r="B707" s="279"/>
      <c r="C707" s="279"/>
      <c r="D707" s="280"/>
      <c r="E707" s="280"/>
      <c r="F707" s="281"/>
      <c r="G707" s="280"/>
      <c r="H707" s="282"/>
      <c r="I707" s="280"/>
      <c r="J707" s="280"/>
      <c r="K707" s="280"/>
      <c r="L707" s="280"/>
      <c r="M707" s="290"/>
      <c r="N707" s="284"/>
    </row>
    <row r="708" spans="1:14" s="9" customFormat="1" x14ac:dyDescent="0.2">
      <c r="A708" s="279"/>
      <c r="B708" s="279"/>
      <c r="C708" s="279"/>
      <c r="D708" s="280"/>
      <c r="E708" s="280"/>
      <c r="F708" s="281"/>
      <c r="G708" s="280"/>
      <c r="H708" s="282"/>
      <c r="I708" s="280"/>
      <c r="J708" s="280"/>
      <c r="K708" s="280"/>
      <c r="L708" s="280"/>
      <c r="M708" s="290"/>
      <c r="N708" s="284"/>
    </row>
    <row r="709" spans="1:14" s="9" customFormat="1" x14ac:dyDescent="0.2">
      <c r="A709" s="279"/>
      <c r="B709" s="279"/>
      <c r="C709" s="279"/>
      <c r="D709" s="280"/>
      <c r="E709" s="280"/>
      <c r="F709" s="281"/>
      <c r="G709" s="280"/>
      <c r="H709" s="282"/>
      <c r="I709" s="280"/>
      <c r="J709" s="280"/>
      <c r="K709" s="280"/>
      <c r="L709" s="280"/>
      <c r="M709" s="290"/>
      <c r="N709" s="284"/>
    </row>
    <row r="710" spans="1:14" s="9" customFormat="1" x14ac:dyDescent="0.2">
      <c r="A710" s="279"/>
      <c r="B710" s="279"/>
      <c r="C710" s="279"/>
      <c r="D710" s="280"/>
      <c r="E710" s="280"/>
      <c r="F710" s="281"/>
      <c r="G710" s="280"/>
      <c r="H710" s="282"/>
      <c r="I710" s="280"/>
      <c r="J710" s="280"/>
      <c r="K710" s="280"/>
      <c r="L710" s="280"/>
      <c r="M710" s="290"/>
      <c r="N710" s="284"/>
    </row>
    <row r="711" spans="1:14" s="9" customFormat="1" x14ac:dyDescent="0.2">
      <c r="A711" s="279"/>
      <c r="B711" s="279"/>
      <c r="C711" s="279"/>
      <c r="D711" s="280"/>
      <c r="E711" s="280"/>
      <c r="F711" s="281"/>
      <c r="G711" s="280"/>
      <c r="H711" s="282"/>
      <c r="I711" s="280"/>
      <c r="J711" s="280"/>
      <c r="K711" s="280"/>
      <c r="L711" s="280"/>
      <c r="M711" s="290"/>
      <c r="N711" s="284"/>
    </row>
    <row r="712" spans="1:14" s="9" customFormat="1" x14ac:dyDescent="0.2">
      <c r="A712" s="279"/>
      <c r="B712" s="279"/>
      <c r="C712" s="279"/>
      <c r="D712" s="280"/>
      <c r="E712" s="280"/>
      <c r="F712" s="281"/>
      <c r="G712" s="280"/>
      <c r="H712" s="282"/>
      <c r="I712" s="280"/>
      <c r="J712" s="280"/>
      <c r="K712" s="280"/>
      <c r="L712" s="280"/>
      <c r="M712" s="290"/>
      <c r="N712" s="284"/>
    </row>
    <row r="713" spans="1:14" s="9" customFormat="1" x14ac:dyDescent="0.2">
      <c r="A713" s="279"/>
      <c r="B713" s="279"/>
      <c r="C713" s="279"/>
      <c r="D713" s="280"/>
      <c r="E713" s="280"/>
      <c r="F713" s="281"/>
      <c r="G713" s="280"/>
      <c r="H713" s="282"/>
      <c r="I713" s="280"/>
      <c r="J713" s="280"/>
      <c r="K713" s="280"/>
      <c r="L713" s="280"/>
      <c r="M713" s="290"/>
      <c r="N713" s="284"/>
    </row>
    <row r="714" spans="1:14" s="9" customFormat="1" x14ac:dyDescent="0.2">
      <c r="A714" s="279"/>
      <c r="B714" s="279"/>
      <c r="C714" s="279"/>
      <c r="D714" s="280"/>
      <c r="E714" s="280"/>
      <c r="F714" s="281"/>
      <c r="G714" s="280"/>
      <c r="H714" s="282"/>
      <c r="I714" s="280"/>
      <c r="J714" s="280"/>
      <c r="K714" s="280"/>
      <c r="L714" s="280"/>
      <c r="M714" s="290"/>
      <c r="N714" s="284"/>
    </row>
    <row r="715" spans="1:14" s="9" customFormat="1" x14ac:dyDescent="0.2">
      <c r="A715" s="279"/>
      <c r="B715" s="279"/>
      <c r="C715" s="279"/>
      <c r="D715" s="280"/>
      <c r="E715" s="280"/>
      <c r="F715" s="281"/>
      <c r="G715" s="280"/>
      <c r="H715" s="282"/>
      <c r="I715" s="280"/>
      <c r="J715" s="280"/>
      <c r="K715" s="280"/>
      <c r="L715" s="280"/>
      <c r="M715" s="290"/>
      <c r="N715" s="284"/>
    </row>
    <row r="716" spans="1:14" s="9" customFormat="1" x14ac:dyDescent="0.2">
      <c r="A716" s="279"/>
      <c r="B716" s="279"/>
      <c r="C716" s="279"/>
      <c r="D716" s="280"/>
      <c r="E716" s="280"/>
      <c r="F716" s="281"/>
      <c r="G716" s="280"/>
      <c r="H716" s="282"/>
      <c r="I716" s="280"/>
      <c r="J716" s="280"/>
      <c r="K716" s="280"/>
      <c r="L716" s="280"/>
      <c r="M716" s="290"/>
      <c r="N716" s="284"/>
    </row>
    <row r="717" spans="1:14" s="9" customFormat="1" x14ac:dyDescent="0.2">
      <c r="A717" s="279"/>
      <c r="B717" s="279"/>
      <c r="C717" s="279"/>
      <c r="D717" s="280"/>
      <c r="E717" s="280"/>
      <c r="F717" s="281"/>
      <c r="G717" s="280"/>
      <c r="H717" s="282"/>
      <c r="I717" s="280"/>
      <c r="J717" s="280"/>
      <c r="K717" s="280"/>
      <c r="L717" s="280"/>
      <c r="M717" s="290"/>
      <c r="N717" s="284"/>
    </row>
    <row r="718" spans="1:14" s="9" customFormat="1" x14ac:dyDescent="0.2">
      <c r="A718" s="279"/>
      <c r="B718" s="279"/>
      <c r="C718" s="279"/>
      <c r="D718" s="280"/>
      <c r="E718" s="280"/>
      <c r="F718" s="281"/>
      <c r="G718" s="280"/>
      <c r="H718" s="282"/>
      <c r="I718" s="280"/>
      <c r="J718" s="280"/>
      <c r="K718" s="280"/>
      <c r="L718" s="280"/>
      <c r="M718" s="290"/>
      <c r="N718" s="284"/>
    </row>
    <row r="719" spans="1:14" s="9" customFormat="1" x14ac:dyDescent="0.2">
      <c r="A719" s="279"/>
      <c r="B719" s="279"/>
      <c r="C719" s="279"/>
      <c r="D719" s="280"/>
      <c r="E719" s="280"/>
      <c r="F719" s="281"/>
      <c r="G719" s="280"/>
      <c r="H719" s="282"/>
      <c r="I719" s="280"/>
      <c r="J719" s="280"/>
      <c r="K719" s="280"/>
      <c r="L719" s="280"/>
      <c r="M719" s="290"/>
      <c r="N719" s="284"/>
    </row>
    <row r="720" spans="1:14" s="9" customFormat="1" x14ac:dyDescent="0.2">
      <c r="A720" s="279"/>
      <c r="B720" s="279"/>
      <c r="C720" s="279"/>
      <c r="D720" s="280"/>
      <c r="E720" s="280"/>
      <c r="F720" s="281"/>
      <c r="G720" s="280"/>
      <c r="H720" s="282"/>
      <c r="I720" s="280"/>
      <c r="J720" s="280"/>
      <c r="K720" s="280"/>
      <c r="L720" s="280"/>
      <c r="M720" s="290"/>
      <c r="N720" s="284"/>
    </row>
    <row r="721" spans="1:14" s="9" customFormat="1" x14ac:dyDescent="0.2">
      <c r="A721" s="279"/>
      <c r="B721" s="279"/>
      <c r="C721" s="279"/>
      <c r="D721" s="280"/>
      <c r="E721" s="280"/>
      <c r="F721" s="281"/>
      <c r="G721" s="280"/>
      <c r="H721" s="282"/>
      <c r="I721" s="280"/>
      <c r="J721" s="280"/>
      <c r="K721" s="280"/>
      <c r="L721" s="280"/>
      <c r="M721" s="290"/>
      <c r="N721" s="284"/>
    </row>
    <row r="722" spans="1:14" s="9" customFormat="1" x14ac:dyDescent="0.2">
      <c r="A722" s="279"/>
      <c r="B722" s="279"/>
      <c r="C722" s="279"/>
      <c r="D722" s="280"/>
      <c r="E722" s="280"/>
      <c r="F722" s="281"/>
      <c r="G722" s="280"/>
      <c r="H722" s="282"/>
      <c r="I722" s="280"/>
      <c r="J722" s="280"/>
      <c r="K722" s="280"/>
      <c r="L722" s="280"/>
      <c r="M722" s="290"/>
      <c r="N722" s="284"/>
    </row>
    <row r="723" spans="1:14" s="9" customFormat="1" x14ac:dyDescent="0.2">
      <c r="A723" s="279"/>
      <c r="B723" s="279"/>
      <c r="C723" s="279"/>
      <c r="D723" s="280"/>
      <c r="E723" s="280"/>
      <c r="F723" s="281"/>
      <c r="G723" s="280"/>
      <c r="H723" s="282"/>
      <c r="I723" s="280"/>
      <c r="J723" s="280"/>
      <c r="K723" s="280"/>
      <c r="L723" s="280"/>
      <c r="M723" s="290"/>
      <c r="N723" s="284"/>
    </row>
    <row r="724" spans="1:14" s="9" customFormat="1" x14ac:dyDescent="0.2">
      <c r="A724" s="279"/>
      <c r="B724" s="279"/>
      <c r="C724" s="279"/>
      <c r="D724" s="280"/>
      <c r="E724" s="280"/>
      <c r="F724" s="281"/>
      <c r="G724" s="280"/>
      <c r="H724" s="282"/>
      <c r="I724" s="280"/>
      <c r="J724" s="280"/>
      <c r="K724" s="280"/>
      <c r="L724" s="280"/>
      <c r="M724" s="290"/>
      <c r="N724" s="284"/>
    </row>
    <row r="725" spans="1:14" s="9" customFormat="1" x14ac:dyDescent="0.2">
      <c r="A725" s="279"/>
      <c r="B725" s="279"/>
      <c r="C725" s="279"/>
      <c r="D725" s="280"/>
      <c r="E725" s="280"/>
      <c r="F725" s="281"/>
      <c r="G725" s="280"/>
      <c r="H725" s="282"/>
      <c r="I725" s="280"/>
      <c r="J725" s="280"/>
      <c r="K725" s="280"/>
      <c r="L725" s="280"/>
      <c r="M725" s="290"/>
      <c r="N725" s="284"/>
    </row>
    <row r="726" spans="1:14" s="9" customFormat="1" x14ac:dyDescent="0.2">
      <c r="A726" s="279"/>
      <c r="B726" s="279"/>
      <c r="C726" s="279"/>
      <c r="D726" s="280"/>
      <c r="E726" s="280"/>
      <c r="F726" s="281"/>
      <c r="G726" s="280"/>
      <c r="H726" s="282"/>
      <c r="I726" s="280"/>
      <c r="J726" s="280"/>
      <c r="K726" s="280"/>
      <c r="L726" s="280"/>
      <c r="M726" s="290"/>
      <c r="N726" s="284"/>
    </row>
    <row r="727" spans="1:14" s="9" customFormat="1" x14ac:dyDescent="0.2">
      <c r="A727" s="279"/>
      <c r="B727" s="279"/>
      <c r="C727" s="279"/>
      <c r="D727" s="280"/>
      <c r="E727" s="280"/>
      <c r="F727" s="281"/>
      <c r="G727" s="280"/>
      <c r="H727" s="282"/>
      <c r="I727" s="280"/>
      <c r="J727" s="280"/>
      <c r="K727" s="280"/>
      <c r="L727" s="280"/>
      <c r="M727" s="290"/>
      <c r="N727" s="284"/>
    </row>
    <row r="728" spans="1:14" s="9" customFormat="1" x14ac:dyDescent="0.2">
      <c r="A728" s="279"/>
      <c r="B728" s="279"/>
      <c r="C728" s="279"/>
      <c r="D728" s="280"/>
      <c r="E728" s="280"/>
      <c r="F728" s="281"/>
      <c r="G728" s="280"/>
      <c r="H728" s="282"/>
      <c r="I728" s="280"/>
      <c r="J728" s="280"/>
      <c r="K728" s="280"/>
      <c r="L728" s="280"/>
      <c r="M728" s="290"/>
      <c r="N728" s="284"/>
    </row>
    <row r="729" spans="1:14" s="9" customFormat="1" x14ac:dyDescent="0.2">
      <c r="A729" s="279"/>
      <c r="B729" s="279"/>
      <c r="C729" s="279"/>
      <c r="D729" s="280"/>
      <c r="E729" s="280"/>
      <c r="F729" s="281"/>
      <c r="G729" s="280"/>
      <c r="H729" s="282"/>
      <c r="I729" s="280"/>
      <c r="J729" s="280"/>
      <c r="K729" s="280"/>
      <c r="L729" s="280"/>
      <c r="M729" s="290"/>
      <c r="N729" s="284"/>
    </row>
    <row r="730" spans="1:14" s="9" customFormat="1" x14ac:dyDescent="0.2">
      <c r="A730" s="279"/>
      <c r="B730" s="279"/>
      <c r="C730" s="279"/>
      <c r="D730" s="280"/>
      <c r="E730" s="280"/>
      <c r="F730" s="281"/>
      <c r="G730" s="280"/>
      <c r="H730" s="282"/>
      <c r="I730" s="280"/>
      <c r="J730" s="280"/>
      <c r="K730" s="280"/>
      <c r="L730" s="280"/>
      <c r="M730" s="290"/>
      <c r="N730" s="284"/>
    </row>
    <row r="731" spans="1:14" s="9" customFormat="1" x14ac:dyDescent="0.2">
      <c r="A731" s="279"/>
      <c r="B731" s="279"/>
      <c r="C731" s="279"/>
      <c r="D731" s="280"/>
      <c r="E731" s="280"/>
      <c r="F731" s="281"/>
      <c r="G731" s="280"/>
      <c r="H731" s="282"/>
      <c r="I731" s="280"/>
      <c r="J731" s="280"/>
      <c r="K731" s="280"/>
      <c r="L731" s="280"/>
      <c r="M731" s="290"/>
      <c r="N731" s="284"/>
    </row>
    <row r="732" spans="1:14" s="9" customFormat="1" x14ac:dyDescent="0.2">
      <c r="A732" s="279"/>
      <c r="B732" s="279"/>
      <c r="C732" s="279"/>
      <c r="D732" s="280"/>
      <c r="E732" s="280"/>
      <c r="F732" s="281"/>
      <c r="G732" s="280"/>
      <c r="H732" s="282"/>
      <c r="I732" s="280"/>
      <c r="J732" s="280"/>
      <c r="K732" s="280"/>
      <c r="L732" s="280"/>
      <c r="M732" s="290"/>
      <c r="N732" s="284"/>
    </row>
    <row r="733" spans="1:14" s="9" customFormat="1" x14ac:dyDescent="0.2">
      <c r="A733" s="279"/>
      <c r="B733" s="279"/>
      <c r="C733" s="279"/>
      <c r="D733" s="280"/>
      <c r="E733" s="280"/>
      <c r="F733" s="281"/>
      <c r="G733" s="280"/>
      <c r="H733" s="282"/>
      <c r="I733" s="280"/>
      <c r="J733" s="280"/>
      <c r="K733" s="280"/>
      <c r="L733" s="280"/>
      <c r="M733" s="290"/>
      <c r="N733" s="284"/>
    </row>
    <row r="734" spans="1:14" s="9" customFormat="1" x14ac:dyDescent="0.2">
      <c r="A734" s="279"/>
      <c r="B734" s="279"/>
      <c r="C734" s="279"/>
      <c r="D734" s="280"/>
      <c r="E734" s="280"/>
      <c r="F734" s="281"/>
      <c r="G734" s="280"/>
      <c r="H734" s="282"/>
      <c r="I734" s="280"/>
      <c r="J734" s="280"/>
      <c r="K734" s="280"/>
      <c r="L734" s="280"/>
      <c r="M734" s="290"/>
      <c r="N734" s="284"/>
    </row>
    <row r="735" spans="1:14" s="9" customFormat="1" x14ac:dyDescent="0.2">
      <c r="A735" s="279"/>
      <c r="B735" s="279"/>
      <c r="C735" s="279"/>
      <c r="D735" s="280"/>
      <c r="E735" s="280"/>
      <c r="F735" s="281"/>
      <c r="G735" s="280"/>
      <c r="H735" s="282"/>
      <c r="I735" s="280"/>
      <c r="J735" s="280"/>
      <c r="K735" s="280"/>
      <c r="L735" s="280"/>
      <c r="M735" s="290"/>
      <c r="N735" s="284"/>
    </row>
    <row r="736" spans="1:14" s="9" customFormat="1" x14ac:dyDescent="0.2">
      <c r="A736" s="279"/>
      <c r="B736" s="279"/>
      <c r="C736" s="279"/>
      <c r="D736" s="280"/>
      <c r="E736" s="280"/>
      <c r="F736" s="281"/>
      <c r="G736" s="280"/>
      <c r="H736" s="282"/>
      <c r="I736" s="280"/>
      <c r="J736" s="280"/>
      <c r="K736" s="280"/>
      <c r="L736" s="280"/>
      <c r="M736" s="290"/>
      <c r="N736" s="284"/>
    </row>
    <row r="737" spans="1:14" s="9" customFormat="1" x14ac:dyDescent="0.2">
      <c r="A737" s="279"/>
      <c r="B737" s="279"/>
      <c r="C737" s="279"/>
      <c r="D737" s="280"/>
      <c r="E737" s="280"/>
      <c r="F737" s="281"/>
      <c r="G737" s="280"/>
      <c r="H737" s="282"/>
      <c r="I737" s="280"/>
      <c r="J737" s="280"/>
      <c r="K737" s="280"/>
      <c r="L737" s="280"/>
      <c r="M737" s="290"/>
      <c r="N737" s="284"/>
    </row>
    <row r="738" spans="1:14" s="9" customFormat="1" x14ac:dyDescent="0.2">
      <c r="A738" s="279"/>
      <c r="B738" s="279"/>
      <c r="C738" s="279"/>
      <c r="D738" s="280"/>
      <c r="E738" s="280"/>
      <c r="F738" s="281"/>
      <c r="G738" s="280"/>
      <c r="H738" s="282"/>
      <c r="I738" s="280"/>
      <c r="J738" s="280"/>
      <c r="K738" s="280"/>
      <c r="L738" s="280"/>
      <c r="M738" s="290"/>
      <c r="N738" s="284"/>
    </row>
    <row r="739" spans="1:14" s="9" customFormat="1" x14ac:dyDescent="0.2">
      <c r="A739" s="279"/>
      <c r="B739" s="279"/>
      <c r="C739" s="279"/>
      <c r="D739" s="280"/>
      <c r="E739" s="280"/>
      <c r="F739" s="281"/>
      <c r="G739" s="280"/>
      <c r="H739" s="282"/>
      <c r="I739" s="280"/>
      <c r="J739" s="280"/>
      <c r="K739" s="280"/>
      <c r="L739" s="280"/>
      <c r="M739" s="290"/>
      <c r="N739" s="284"/>
    </row>
    <row r="740" spans="1:14" s="9" customFormat="1" x14ac:dyDescent="0.2">
      <c r="A740" s="279"/>
      <c r="B740" s="279"/>
      <c r="C740" s="279"/>
      <c r="D740" s="280"/>
      <c r="E740" s="280"/>
      <c r="F740" s="281"/>
      <c r="G740" s="280"/>
      <c r="H740" s="282"/>
      <c r="I740" s="280"/>
      <c r="J740" s="280"/>
      <c r="K740" s="280"/>
      <c r="L740" s="280"/>
      <c r="M740" s="290"/>
      <c r="N740" s="284"/>
    </row>
    <row r="741" spans="1:14" s="9" customFormat="1" x14ac:dyDescent="0.2">
      <c r="A741" s="279"/>
      <c r="B741" s="279"/>
      <c r="C741" s="279"/>
      <c r="D741" s="280"/>
      <c r="E741" s="280"/>
      <c r="F741" s="281"/>
      <c r="G741" s="280"/>
      <c r="H741" s="282"/>
      <c r="I741" s="280"/>
      <c r="J741" s="280"/>
      <c r="K741" s="280"/>
      <c r="L741" s="280"/>
      <c r="M741" s="290"/>
      <c r="N741" s="284"/>
    </row>
    <row r="742" spans="1:14" s="9" customFormat="1" x14ac:dyDescent="0.2">
      <c r="A742" s="279"/>
      <c r="B742" s="279"/>
      <c r="C742" s="279"/>
      <c r="D742" s="280"/>
      <c r="E742" s="280"/>
      <c r="F742" s="281"/>
      <c r="G742" s="280"/>
      <c r="H742" s="282"/>
      <c r="I742" s="280"/>
      <c r="J742" s="280"/>
      <c r="K742" s="280"/>
      <c r="L742" s="280"/>
      <c r="M742" s="290"/>
      <c r="N742" s="284"/>
    </row>
    <row r="743" spans="1:14" s="9" customFormat="1" x14ac:dyDescent="0.2">
      <c r="A743" s="279"/>
      <c r="B743" s="279"/>
      <c r="C743" s="279"/>
      <c r="D743" s="280"/>
      <c r="E743" s="280"/>
      <c r="F743" s="281"/>
      <c r="G743" s="280"/>
      <c r="H743" s="282"/>
      <c r="I743" s="280"/>
      <c r="J743" s="280"/>
      <c r="K743" s="280"/>
      <c r="L743" s="280"/>
      <c r="M743" s="290"/>
      <c r="N743" s="284"/>
    </row>
    <row r="744" spans="1:14" s="9" customFormat="1" x14ac:dyDescent="0.2">
      <c r="A744" s="279"/>
      <c r="B744" s="279"/>
      <c r="C744" s="279"/>
      <c r="D744" s="280"/>
      <c r="E744" s="280"/>
      <c r="F744" s="281"/>
      <c r="G744" s="280"/>
      <c r="H744" s="282"/>
      <c r="I744" s="280"/>
      <c r="J744" s="280"/>
      <c r="K744" s="280"/>
      <c r="L744" s="280"/>
      <c r="M744" s="290"/>
      <c r="N744" s="284"/>
    </row>
    <row r="745" spans="1:14" s="9" customFormat="1" x14ac:dyDescent="0.2">
      <c r="A745" s="279"/>
      <c r="B745" s="279"/>
      <c r="C745" s="279"/>
      <c r="D745" s="280"/>
      <c r="E745" s="280"/>
      <c r="F745" s="281"/>
      <c r="G745" s="280"/>
      <c r="H745" s="282"/>
      <c r="I745" s="280"/>
      <c r="J745" s="280"/>
      <c r="K745" s="280"/>
      <c r="L745" s="280"/>
      <c r="M745" s="290"/>
      <c r="N745" s="284"/>
    </row>
    <row r="746" spans="1:14" s="9" customFormat="1" x14ac:dyDescent="0.2">
      <c r="A746" s="279"/>
      <c r="B746" s="279"/>
      <c r="C746" s="279"/>
      <c r="D746" s="280"/>
      <c r="E746" s="280"/>
      <c r="F746" s="281"/>
      <c r="G746" s="280"/>
      <c r="H746" s="282"/>
      <c r="I746" s="280"/>
      <c r="J746" s="280"/>
      <c r="K746" s="280"/>
      <c r="L746" s="280"/>
      <c r="M746" s="290"/>
      <c r="N746" s="284"/>
    </row>
    <row r="747" spans="1:14" s="9" customFormat="1" x14ac:dyDescent="0.2">
      <c r="A747" s="279"/>
      <c r="B747" s="279"/>
      <c r="C747" s="279"/>
      <c r="D747" s="280"/>
      <c r="E747" s="280"/>
      <c r="F747" s="281"/>
      <c r="G747" s="280"/>
      <c r="H747" s="282"/>
      <c r="I747" s="280"/>
      <c r="J747" s="280"/>
      <c r="K747" s="280"/>
      <c r="L747" s="280"/>
      <c r="M747" s="290"/>
      <c r="N747" s="284"/>
    </row>
    <row r="748" spans="1:14" s="9" customFormat="1" x14ac:dyDescent="0.2">
      <c r="A748" s="279"/>
      <c r="B748" s="279"/>
      <c r="C748" s="279"/>
      <c r="D748" s="280"/>
      <c r="E748" s="280"/>
      <c r="F748" s="281"/>
      <c r="G748" s="280"/>
      <c r="H748" s="282"/>
      <c r="I748" s="280"/>
      <c r="J748" s="280"/>
      <c r="K748" s="280"/>
      <c r="L748" s="280"/>
      <c r="M748" s="290"/>
      <c r="N748" s="284"/>
    </row>
    <row r="749" spans="1:14" s="9" customFormat="1" x14ac:dyDescent="0.2">
      <c r="A749" s="279"/>
      <c r="B749" s="279"/>
      <c r="C749" s="279"/>
      <c r="D749" s="280"/>
      <c r="E749" s="280"/>
      <c r="F749" s="281"/>
      <c r="G749" s="280"/>
      <c r="H749" s="282"/>
      <c r="I749" s="280"/>
      <c r="J749" s="280"/>
      <c r="K749" s="280"/>
      <c r="L749" s="280"/>
      <c r="M749" s="290"/>
      <c r="N749" s="284"/>
    </row>
    <row r="750" spans="1:14" s="9" customFormat="1" x14ac:dyDescent="0.2">
      <c r="A750" s="279"/>
      <c r="B750" s="279"/>
      <c r="C750" s="279"/>
      <c r="D750" s="280"/>
      <c r="E750" s="280"/>
      <c r="F750" s="281"/>
      <c r="G750" s="280"/>
      <c r="H750" s="282"/>
      <c r="I750" s="280"/>
      <c r="J750" s="280"/>
      <c r="K750" s="280"/>
      <c r="L750" s="280"/>
      <c r="M750" s="290"/>
      <c r="N750" s="284"/>
    </row>
    <row r="751" spans="1:14" s="9" customFormat="1" x14ac:dyDescent="0.2">
      <c r="A751" s="279"/>
      <c r="B751" s="279"/>
      <c r="C751" s="279"/>
      <c r="D751" s="280"/>
      <c r="E751" s="280"/>
      <c r="F751" s="281"/>
      <c r="G751" s="280"/>
      <c r="H751" s="282"/>
      <c r="I751" s="280"/>
      <c r="J751" s="280"/>
      <c r="K751" s="280"/>
      <c r="L751" s="280"/>
      <c r="M751" s="290"/>
      <c r="N751" s="284"/>
    </row>
    <row r="752" spans="1:14" s="9" customFormat="1" x14ac:dyDescent="0.2">
      <c r="A752" s="279"/>
      <c r="B752" s="279"/>
      <c r="C752" s="279"/>
      <c r="D752" s="280"/>
      <c r="E752" s="280"/>
      <c r="F752" s="281"/>
      <c r="G752" s="280"/>
      <c r="H752" s="282"/>
      <c r="I752" s="280"/>
      <c r="J752" s="280"/>
      <c r="K752" s="280"/>
      <c r="L752" s="280"/>
      <c r="M752" s="290"/>
      <c r="N752" s="284"/>
    </row>
    <row r="753" spans="1:14" s="9" customFormat="1" x14ac:dyDescent="0.2">
      <c r="A753" s="279"/>
      <c r="B753" s="279"/>
      <c r="C753" s="279"/>
      <c r="D753" s="280"/>
      <c r="E753" s="280"/>
      <c r="F753" s="281"/>
      <c r="G753" s="280"/>
      <c r="H753" s="282"/>
      <c r="I753" s="280"/>
      <c r="J753" s="280"/>
      <c r="K753" s="280"/>
      <c r="L753" s="280"/>
      <c r="M753" s="290"/>
      <c r="N753" s="284"/>
    </row>
    <row r="754" spans="1:14" s="9" customFormat="1" x14ac:dyDescent="0.2">
      <c r="A754" s="279"/>
      <c r="B754" s="279"/>
      <c r="C754" s="279"/>
      <c r="D754" s="280"/>
      <c r="E754" s="280"/>
      <c r="F754" s="281"/>
      <c r="G754" s="280"/>
      <c r="H754" s="282"/>
      <c r="I754" s="280"/>
      <c r="J754" s="280"/>
      <c r="K754" s="280"/>
      <c r="L754" s="280"/>
      <c r="M754" s="290"/>
      <c r="N754" s="284"/>
    </row>
    <row r="755" spans="1:14" s="9" customFormat="1" x14ac:dyDescent="0.2">
      <c r="A755" s="279"/>
      <c r="B755" s="279"/>
      <c r="C755" s="279"/>
      <c r="D755" s="280"/>
      <c r="E755" s="280"/>
      <c r="F755" s="281"/>
      <c r="G755" s="280"/>
      <c r="H755" s="282"/>
      <c r="I755" s="280"/>
      <c r="J755" s="280"/>
      <c r="K755" s="280"/>
      <c r="L755" s="280"/>
      <c r="M755" s="290"/>
      <c r="N755" s="284"/>
    </row>
    <row r="756" spans="1:14" s="9" customFormat="1" x14ac:dyDescent="0.2">
      <c r="A756" s="279"/>
      <c r="B756" s="279"/>
      <c r="C756" s="279"/>
      <c r="D756" s="280"/>
      <c r="E756" s="280"/>
      <c r="F756" s="281"/>
      <c r="G756" s="280"/>
      <c r="H756" s="282"/>
      <c r="I756" s="280"/>
      <c r="J756" s="280"/>
      <c r="K756" s="280"/>
      <c r="L756" s="280"/>
      <c r="M756" s="290"/>
      <c r="N756" s="284"/>
    </row>
    <row r="757" spans="1:14" s="9" customFormat="1" x14ac:dyDescent="0.2">
      <c r="A757" s="279"/>
      <c r="B757" s="279"/>
      <c r="C757" s="279"/>
      <c r="D757" s="280"/>
      <c r="E757" s="280"/>
      <c r="F757" s="281"/>
      <c r="G757" s="280"/>
      <c r="H757" s="282"/>
      <c r="I757" s="280"/>
      <c r="J757" s="280"/>
      <c r="K757" s="280"/>
      <c r="L757" s="280"/>
      <c r="M757" s="290"/>
      <c r="N757" s="284"/>
    </row>
    <row r="758" spans="1:14" s="9" customFormat="1" x14ac:dyDescent="0.2">
      <c r="A758" s="279"/>
      <c r="B758" s="279"/>
      <c r="C758" s="279"/>
      <c r="D758" s="280"/>
      <c r="E758" s="280"/>
      <c r="F758" s="281"/>
      <c r="G758" s="280"/>
      <c r="H758" s="282"/>
      <c r="I758" s="280"/>
      <c r="J758" s="280"/>
      <c r="K758" s="280"/>
      <c r="L758" s="280"/>
      <c r="M758" s="290"/>
      <c r="N758" s="284"/>
    </row>
    <row r="759" spans="1:14" s="9" customFormat="1" x14ac:dyDescent="0.2">
      <c r="A759" s="279"/>
      <c r="B759" s="279"/>
      <c r="C759" s="279"/>
      <c r="D759" s="280"/>
      <c r="E759" s="280"/>
      <c r="F759" s="281"/>
      <c r="G759" s="280"/>
      <c r="H759" s="282"/>
      <c r="I759" s="280"/>
      <c r="J759" s="280"/>
      <c r="K759" s="280"/>
      <c r="L759" s="280"/>
      <c r="M759" s="290"/>
      <c r="N759" s="284"/>
    </row>
    <row r="760" spans="1:14" s="9" customFormat="1" x14ac:dyDescent="0.2">
      <c r="A760" s="279"/>
      <c r="B760" s="279"/>
      <c r="C760" s="279"/>
      <c r="D760" s="280"/>
      <c r="E760" s="280"/>
      <c r="F760" s="281"/>
      <c r="G760" s="280"/>
      <c r="H760" s="282"/>
      <c r="I760" s="280"/>
      <c r="J760" s="280"/>
      <c r="K760" s="280"/>
      <c r="L760" s="280"/>
      <c r="M760" s="290"/>
      <c r="N760" s="284"/>
    </row>
    <row r="761" spans="1:14" s="9" customFormat="1" x14ac:dyDescent="0.2">
      <c r="A761" s="279"/>
      <c r="B761" s="279"/>
      <c r="C761" s="279"/>
      <c r="D761" s="280"/>
      <c r="E761" s="280"/>
      <c r="F761" s="281"/>
      <c r="G761" s="280"/>
      <c r="H761" s="282"/>
      <c r="I761" s="280"/>
      <c r="J761" s="280"/>
      <c r="K761" s="280"/>
      <c r="L761" s="280"/>
      <c r="M761" s="290"/>
      <c r="N761" s="284"/>
    </row>
    <row r="762" spans="1:14" s="9" customFormat="1" x14ac:dyDescent="0.2">
      <c r="A762" s="279"/>
      <c r="B762" s="279"/>
      <c r="C762" s="279"/>
      <c r="D762" s="280"/>
      <c r="E762" s="280"/>
      <c r="F762" s="281"/>
      <c r="G762" s="280"/>
      <c r="H762" s="282"/>
      <c r="I762" s="280"/>
      <c r="J762" s="280"/>
      <c r="K762" s="280"/>
      <c r="L762" s="280"/>
      <c r="M762" s="290"/>
      <c r="N762" s="284"/>
    </row>
    <row r="763" spans="1:14" s="9" customFormat="1" x14ac:dyDescent="0.2">
      <c r="A763" s="279"/>
      <c r="B763" s="279"/>
      <c r="C763" s="279"/>
      <c r="D763" s="280"/>
      <c r="E763" s="280"/>
      <c r="F763" s="281"/>
      <c r="G763" s="280"/>
      <c r="H763" s="282"/>
      <c r="I763" s="280"/>
      <c r="J763" s="280"/>
      <c r="K763" s="280"/>
      <c r="L763" s="280"/>
      <c r="M763" s="290"/>
      <c r="N763" s="284"/>
    </row>
    <row r="764" spans="1:14" s="9" customFormat="1" x14ac:dyDescent="0.2">
      <c r="A764" s="279"/>
      <c r="B764" s="279"/>
      <c r="C764" s="279"/>
      <c r="D764" s="280"/>
      <c r="E764" s="280"/>
      <c r="F764" s="281"/>
      <c r="G764" s="280"/>
      <c r="H764" s="282"/>
      <c r="I764" s="280"/>
      <c r="J764" s="280"/>
      <c r="K764" s="280"/>
      <c r="L764" s="280"/>
      <c r="M764" s="290"/>
      <c r="N764" s="284"/>
    </row>
    <row r="765" spans="1:14" s="9" customFormat="1" x14ac:dyDescent="0.2">
      <c r="A765" s="279"/>
      <c r="B765" s="279"/>
      <c r="C765" s="279"/>
      <c r="D765" s="280"/>
      <c r="E765" s="280"/>
      <c r="F765" s="281"/>
      <c r="G765" s="280"/>
      <c r="H765" s="282"/>
      <c r="I765" s="280"/>
      <c r="J765" s="280"/>
      <c r="K765" s="280"/>
      <c r="L765" s="280"/>
      <c r="M765" s="290"/>
      <c r="N765" s="284"/>
    </row>
    <row r="766" spans="1:14" s="9" customFormat="1" x14ac:dyDescent="0.2">
      <c r="A766" s="279"/>
      <c r="B766" s="279"/>
      <c r="C766" s="279"/>
      <c r="D766" s="280"/>
      <c r="E766" s="280"/>
      <c r="F766" s="281"/>
      <c r="G766" s="280"/>
      <c r="H766" s="282"/>
      <c r="I766" s="280"/>
      <c r="J766" s="280"/>
      <c r="K766" s="280"/>
      <c r="L766" s="280"/>
      <c r="M766" s="290"/>
      <c r="N766" s="284"/>
    </row>
    <row r="767" spans="1:14" s="9" customFormat="1" x14ac:dyDescent="0.2">
      <c r="A767" s="279"/>
      <c r="B767" s="279"/>
      <c r="C767" s="279"/>
      <c r="D767" s="280"/>
      <c r="E767" s="280"/>
      <c r="F767" s="281"/>
      <c r="G767" s="280"/>
      <c r="H767" s="282"/>
      <c r="I767" s="280"/>
      <c r="J767" s="280"/>
      <c r="K767" s="280"/>
      <c r="L767" s="280"/>
      <c r="M767" s="290"/>
      <c r="N767" s="284"/>
    </row>
    <row r="768" spans="1:14" s="9" customFormat="1" x14ac:dyDescent="0.2">
      <c r="A768" s="279"/>
      <c r="B768" s="279"/>
      <c r="C768" s="279"/>
      <c r="D768" s="280"/>
      <c r="E768" s="280"/>
      <c r="F768" s="281"/>
      <c r="G768" s="280"/>
      <c r="H768" s="282"/>
      <c r="I768" s="280"/>
      <c r="J768" s="280"/>
      <c r="K768" s="280"/>
      <c r="L768" s="280"/>
      <c r="M768" s="290"/>
      <c r="N768" s="284"/>
    </row>
    <row r="769" spans="1:14" s="9" customFormat="1" x14ac:dyDescent="0.2">
      <c r="A769" s="279"/>
      <c r="B769" s="279"/>
      <c r="C769" s="279"/>
      <c r="D769" s="280"/>
      <c r="E769" s="280"/>
      <c r="F769" s="281"/>
      <c r="G769" s="280"/>
      <c r="H769" s="282"/>
      <c r="I769" s="280"/>
      <c r="J769" s="280"/>
      <c r="K769" s="280"/>
      <c r="L769" s="280"/>
      <c r="M769" s="290"/>
      <c r="N769" s="284"/>
    </row>
    <row r="770" spans="1:14" s="9" customFormat="1" x14ac:dyDescent="0.2">
      <c r="A770" s="279"/>
      <c r="B770" s="279"/>
      <c r="C770" s="279"/>
      <c r="D770" s="280"/>
      <c r="E770" s="280"/>
      <c r="F770" s="281"/>
      <c r="G770" s="280"/>
      <c r="H770" s="282"/>
      <c r="I770" s="280"/>
      <c r="J770" s="280"/>
      <c r="K770" s="280"/>
      <c r="L770" s="280"/>
      <c r="M770" s="290"/>
      <c r="N770" s="284"/>
    </row>
    <row r="771" spans="1:14" s="9" customFormat="1" x14ac:dyDescent="0.2">
      <c r="A771" s="279"/>
      <c r="B771" s="279"/>
      <c r="C771" s="279"/>
      <c r="D771" s="280"/>
      <c r="E771" s="280"/>
      <c r="F771" s="281"/>
      <c r="G771" s="280"/>
      <c r="H771" s="282"/>
      <c r="I771" s="280"/>
      <c r="J771" s="280"/>
      <c r="K771" s="280"/>
      <c r="L771" s="280"/>
      <c r="M771" s="290"/>
      <c r="N771" s="284"/>
    </row>
    <row r="772" spans="1:14" s="9" customFormat="1" x14ac:dyDescent="0.2">
      <c r="A772" s="279"/>
      <c r="B772" s="279"/>
      <c r="C772" s="279"/>
      <c r="D772" s="280"/>
      <c r="E772" s="280"/>
      <c r="F772" s="281"/>
      <c r="G772" s="280"/>
      <c r="H772" s="282"/>
      <c r="I772" s="280"/>
      <c r="J772" s="280"/>
      <c r="K772" s="280"/>
      <c r="L772" s="280"/>
      <c r="M772" s="290"/>
      <c r="N772" s="284"/>
    </row>
    <row r="773" spans="1:14" s="9" customFormat="1" x14ac:dyDescent="0.2">
      <c r="A773" s="279"/>
      <c r="B773" s="279"/>
      <c r="C773" s="279"/>
      <c r="D773" s="280"/>
      <c r="E773" s="280"/>
      <c r="F773" s="281"/>
      <c r="G773" s="280"/>
      <c r="H773" s="282"/>
      <c r="I773" s="280"/>
      <c r="J773" s="280"/>
      <c r="K773" s="280"/>
      <c r="L773" s="280"/>
      <c r="M773" s="290"/>
      <c r="N773" s="284"/>
    </row>
    <row r="774" spans="1:14" s="9" customFormat="1" x14ac:dyDescent="0.2">
      <c r="A774" s="279"/>
      <c r="B774" s="279"/>
      <c r="C774" s="279"/>
      <c r="D774" s="280"/>
      <c r="E774" s="280"/>
      <c r="F774" s="281"/>
      <c r="G774" s="280"/>
      <c r="H774" s="282"/>
      <c r="I774" s="280"/>
      <c r="J774" s="280"/>
      <c r="K774" s="280"/>
      <c r="L774" s="280"/>
      <c r="M774" s="290"/>
      <c r="N774" s="284"/>
    </row>
    <row r="775" spans="1:14" s="9" customFormat="1" x14ac:dyDescent="0.2">
      <c r="A775" s="279"/>
      <c r="B775" s="279"/>
      <c r="C775" s="279"/>
      <c r="D775" s="280"/>
      <c r="E775" s="280"/>
      <c r="F775" s="281"/>
      <c r="G775" s="280"/>
      <c r="H775" s="282"/>
      <c r="I775" s="280"/>
      <c r="J775" s="280"/>
      <c r="K775" s="280"/>
      <c r="L775" s="280"/>
      <c r="M775" s="290"/>
      <c r="N775" s="284"/>
    </row>
    <row r="776" spans="1:14" s="9" customFormat="1" x14ac:dyDescent="0.2">
      <c r="A776" s="279"/>
      <c r="B776" s="279"/>
      <c r="C776" s="279"/>
      <c r="D776" s="280"/>
      <c r="E776" s="280"/>
      <c r="F776" s="281"/>
      <c r="G776" s="280"/>
      <c r="H776" s="282"/>
      <c r="I776" s="280"/>
      <c r="J776" s="280"/>
      <c r="K776" s="280"/>
      <c r="L776" s="280"/>
      <c r="M776" s="290"/>
      <c r="N776" s="284"/>
    </row>
    <row r="777" spans="1:14" s="9" customFormat="1" x14ac:dyDescent="0.2">
      <c r="A777" s="279"/>
      <c r="B777" s="279"/>
      <c r="C777" s="279"/>
      <c r="D777" s="280"/>
      <c r="E777" s="280"/>
      <c r="F777" s="281"/>
      <c r="G777" s="280"/>
      <c r="H777" s="282"/>
      <c r="I777" s="280"/>
      <c r="J777" s="280"/>
      <c r="K777" s="280"/>
      <c r="L777" s="280"/>
      <c r="M777" s="290"/>
      <c r="N777" s="284"/>
    </row>
    <row r="778" spans="1:14" s="9" customFormat="1" x14ac:dyDescent="0.2">
      <c r="A778" s="279"/>
      <c r="B778" s="279"/>
      <c r="C778" s="279"/>
      <c r="D778" s="280"/>
      <c r="E778" s="280"/>
      <c r="F778" s="281"/>
      <c r="G778" s="280"/>
      <c r="H778" s="282"/>
      <c r="I778" s="280"/>
      <c r="J778" s="280"/>
      <c r="K778" s="280"/>
      <c r="L778" s="280"/>
      <c r="M778" s="290"/>
      <c r="N778" s="284"/>
    </row>
    <row r="779" spans="1:14" s="9" customFormat="1" x14ac:dyDescent="0.2">
      <c r="A779" s="279"/>
      <c r="B779" s="279"/>
      <c r="C779" s="279"/>
      <c r="D779" s="280"/>
      <c r="E779" s="280"/>
      <c r="F779" s="281"/>
      <c r="G779" s="280"/>
      <c r="H779" s="282"/>
      <c r="I779" s="280"/>
      <c r="J779" s="280"/>
      <c r="K779" s="280"/>
      <c r="L779" s="280"/>
      <c r="M779" s="290"/>
      <c r="N779" s="284"/>
    </row>
    <row r="780" spans="1:14" s="9" customFormat="1" x14ac:dyDescent="0.2">
      <c r="A780" s="279"/>
      <c r="B780" s="279"/>
      <c r="C780" s="279"/>
      <c r="D780" s="280"/>
      <c r="E780" s="280"/>
      <c r="F780" s="281"/>
      <c r="G780" s="280"/>
      <c r="H780" s="282"/>
      <c r="I780" s="280"/>
      <c r="J780" s="280"/>
      <c r="K780" s="280"/>
      <c r="L780" s="280"/>
      <c r="M780" s="290"/>
      <c r="N780" s="284"/>
    </row>
    <row r="781" spans="1:14" s="9" customFormat="1" x14ac:dyDescent="0.2">
      <c r="A781" s="279"/>
      <c r="B781" s="279"/>
      <c r="C781" s="279"/>
      <c r="D781" s="280"/>
      <c r="E781" s="280"/>
      <c r="F781" s="281"/>
      <c r="G781" s="280"/>
      <c r="H781" s="282"/>
      <c r="I781" s="280"/>
      <c r="J781" s="280"/>
      <c r="K781" s="280"/>
      <c r="L781" s="280"/>
      <c r="M781" s="290"/>
      <c r="N781" s="284"/>
    </row>
    <row r="782" spans="1:14" s="9" customFormat="1" x14ac:dyDescent="0.2">
      <c r="A782" s="279"/>
      <c r="B782" s="279"/>
      <c r="C782" s="279"/>
      <c r="D782" s="280"/>
      <c r="E782" s="280"/>
      <c r="F782" s="281"/>
      <c r="G782" s="280"/>
      <c r="H782" s="282"/>
      <c r="I782" s="280"/>
      <c r="J782" s="280"/>
      <c r="K782" s="280"/>
      <c r="L782" s="280"/>
      <c r="M782" s="290"/>
      <c r="N782" s="284"/>
    </row>
    <row r="783" spans="1:14" s="9" customFormat="1" x14ac:dyDescent="0.2">
      <c r="A783" s="279"/>
      <c r="B783" s="279"/>
      <c r="C783" s="279"/>
      <c r="D783" s="280"/>
      <c r="E783" s="280"/>
      <c r="F783" s="281"/>
      <c r="G783" s="280"/>
      <c r="H783" s="282"/>
      <c r="I783" s="280"/>
      <c r="J783" s="280"/>
      <c r="K783" s="280"/>
      <c r="L783" s="280"/>
      <c r="M783" s="290"/>
      <c r="N783" s="284"/>
    </row>
    <row r="784" spans="1:14" s="9" customFormat="1" x14ac:dyDescent="0.2">
      <c r="A784" s="279"/>
      <c r="B784" s="279"/>
      <c r="C784" s="279"/>
      <c r="D784" s="280"/>
      <c r="E784" s="280"/>
      <c r="F784" s="281"/>
      <c r="G784" s="280"/>
      <c r="H784" s="282"/>
      <c r="I784" s="280"/>
      <c r="J784" s="280"/>
      <c r="K784" s="280"/>
      <c r="L784" s="280"/>
      <c r="M784" s="290"/>
      <c r="N784" s="284"/>
    </row>
    <row r="785" spans="1:14" s="9" customFormat="1" x14ac:dyDescent="0.2">
      <c r="A785" s="279"/>
      <c r="B785" s="279"/>
      <c r="C785" s="279"/>
      <c r="D785" s="280"/>
      <c r="E785" s="280"/>
      <c r="F785" s="281"/>
      <c r="G785" s="280"/>
      <c r="H785" s="282"/>
      <c r="I785" s="280"/>
      <c r="J785" s="280"/>
      <c r="K785" s="280"/>
      <c r="L785" s="280"/>
      <c r="M785" s="290"/>
      <c r="N785" s="284"/>
    </row>
    <row r="786" spans="1:14" s="9" customFormat="1" x14ac:dyDescent="0.2">
      <c r="A786" s="279"/>
      <c r="B786" s="279"/>
      <c r="C786" s="279"/>
      <c r="D786" s="280"/>
      <c r="E786" s="280"/>
      <c r="F786" s="281"/>
      <c r="G786" s="280"/>
      <c r="H786" s="282"/>
      <c r="I786" s="280"/>
      <c r="J786" s="280"/>
      <c r="K786" s="280"/>
      <c r="L786" s="280"/>
      <c r="M786" s="290"/>
      <c r="N786" s="284"/>
    </row>
    <row r="787" spans="1:14" s="9" customFormat="1" x14ac:dyDescent="0.2">
      <c r="A787" s="279"/>
      <c r="B787" s="279"/>
      <c r="C787" s="279"/>
      <c r="D787" s="280"/>
      <c r="E787" s="280"/>
      <c r="F787" s="281"/>
      <c r="G787" s="280"/>
      <c r="H787" s="282"/>
      <c r="I787" s="280"/>
      <c r="J787" s="280"/>
      <c r="K787" s="280"/>
      <c r="L787" s="280"/>
      <c r="M787" s="290"/>
      <c r="N787" s="284"/>
    </row>
    <row r="788" spans="1:14" s="9" customFormat="1" x14ac:dyDescent="0.2">
      <c r="A788" s="279"/>
      <c r="B788" s="279"/>
      <c r="C788" s="279"/>
      <c r="D788" s="280"/>
      <c r="E788" s="280"/>
      <c r="F788" s="281"/>
      <c r="G788" s="280"/>
      <c r="H788" s="282"/>
      <c r="I788" s="280"/>
      <c r="J788" s="280"/>
      <c r="K788" s="280"/>
      <c r="L788" s="280"/>
      <c r="M788" s="290"/>
      <c r="N788" s="284"/>
    </row>
    <row r="789" spans="1:14" s="9" customFormat="1" x14ac:dyDescent="0.2">
      <c r="A789" s="279"/>
      <c r="B789" s="279"/>
      <c r="C789" s="279"/>
      <c r="D789" s="280"/>
      <c r="E789" s="280"/>
      <c r="F789" s="281"/>
      <c r="G789" s="280"/>
      <c r="H789" s="282"/>
      <c r="I789" s="280"/>
      <c r="J789" s="280"/>
      <c r="K789" s="280"/>
      <c r="L789" s="280"/>
      <c r="M789" s="290"/>
      <c r="N789" s="284"/>
    </row>
    <row r="790" spans="1:14" s="9" customFormat="1" x14ac:dyDescent="0.2">
      <c r="A790" s="279"/>
      <c r="B790" s="279"/>
      <c r="C790" s="279"/>
      <c r="D790" s="280"/>
      <c r="E790" s="280"/>
      <c r="F790" s="281"/>
      <c r="G790" s="280"/>
      <c r="H790" s="282"/>
      <c r="I790" s="280"/>
      <c r="J790" s="280"/>
      <c r="K790" s="280"/>
      <c r="L790" s="280"/>
      <c r="M790" s="290"/>
      <c r="N790" s="284"/>
    </row>
    <row r="791" spans="1:14" s="9" customFormat="1" x14ac:dyDescent="0.2">
      <c r="A791" s="279"/>
      <c r="B791" s="279"/>
      <c r="C791" s="279"/>
      <c r="D791" s="280"/>
      <c r="E791" s="280"/>
      <c r="F791" s="281"/>
      <c r="G791" s="280"/>
      <c r="H791" s="282"/>
      <c r="I791" s="280"/>
      <c r="J791" s="280"/>
      <c r="K791" s="280"/>
      <c r="L791" s="280"/>
      <c r="M791" s="290"/>
      <c r="N791" s="284"/>
    </row>
    <row r="792" spans="1:14" s="9" customFormat="1" x14ac:dyDescent="0.2">
      <c r="A792" s="279"/>
      <c r="B792" s="279"/>
      <c r="C792" s="279"/>
      <c r="D792" s="280"/>
      <c r="E792" s="280"/>
      <c r="F792" s="281"/>
      <c r="G792" s="280"/>
      <c r="H792" s="282"/>
      <c r="I792" s="280"/>
      <c r="J792" s="280"/>
      <c r="K792" s="280"/>
      <c r="L792" s="280"/>
      <c r="M792" s="290"/>
      <c r="N792" s="284"/>
    </row>
    <row r="793" spans="1:14" s="9" customFormat="1" x14ac:dyDescent="0.2">
      <c r="A793" s="279"/>
      <c r="B793" s="279"/>
      <c r="C793" s="279"/>
      <c r="D793" s="280"/>
      <c r="E793" s="280"/>
      <c r="F793" s="281"/>
      <c r="G793" s="280"/>
      <c r="H793" s="282"/>
      <c r="I793" s="280"/>
      <c r="J793" s="280"/>
      <c r="K793" s="280"/>
      <c r="L793" s="280"/>
      <c r="M793" s="290"/>
      <c r="N793" s="284"/>
    </row>
    <row r="794" spans="1:14" s="9" customFormat="1" x14ac:dyDescent="0.2">
      <c r="A794" s="279"/>
      <c r="B794" s="279"/>
      <c r="C794" s="279"/>
      <c r="D794" s="280"/>
      <c r="E794" s="280"/>
      <c r="F794" s="281"/>
      <c r="G794" s="280"/>
      <c r="H794" s="282"/>
      <c r="I794" s="280"/>
      <c r="J794" s="280"/>
      <c r="K794" s="280"/>
      <c r="L794" s="280"/>
      <c r="M794" s="290"/>
      <c r="N794" s="284"/>
    </row>
    <row r="795" spans="1:14" s="9" customFormat="1" x14ac:dyDescent="0.2">
      <c r="A795" s="279"/>
      <c r="B795" s="279"/>
      <c r="C795" s="279"/>
      <c r="D795" s="280"/>
      <c r="E795" s="280"/>
      <c r="F795" s="281"/>
      <c r="G795" s="280"/>
      <c r="H795" s="282"/>
      <c r="I795" s="280"/>
      <c r="J795" s="280"/>
      <c r="K795" s="280"/>
      <c r="L795" s="280"/>
      <c r="M795" s="290"/>
      <c r="N795" s="284"/>
    </row>
    <row r="796" spans="1:14" s="9" customFormat="1" x14ac:dyDescent="0.2">
      <c r="A796" s="279"/>
      <c r="B796" s="279"/>
      <c r="C796" s="279"/>
      <c r="D796" s="280"/>
      <c r="E796" s="280"/>
      <c r="F796" s="281"/>
      <c r="G796" s="280"/>
      <c r="H796" s="282"/>
      <c r="I796" s="280"/>
      <c r="J796" s="280"/>
      <c r="K796" s="280"/>
      <c r="L796" s="280"/>
      <c r="M796" s="290"/>
      <c r="N796" s="284"/>
    </row>
    <row r="797" spans="1:14" s="9" customFormat="1" x14ac:dyDescent="0.2">
      <c r="A797" s="279"/>
      <c r="B797" s="279"/>
      <c r="C797" s="279"/>
      <c r="D797" s="280"/>
      <c r="E797" s="280"/>
      <c r="F797" s="281"/>
      <c r="G797" s="280"/>
      <c r="H797" s="282"/>
      <c r="I797" s="280"/>
      <c r="J797" s="280"/>
      <c r="K797" s="280"/>
      <c r="L797" s="280"/>
      <c r="M797" s="290"/>
      <c r="N797" s="284"/>
    </row>
    <row r="798" spans="1:14" s="9" customFormat="1" x14ac:dyDescent="0.2">
      <c r="A798" s="279"/>
      <c r="B798" s="279"/>
      <c r="C798" s="279"/>
      <c r="D798" s="280"/>
      <c r="E798" s="280"/>
      <c r="F798" s="281"/>
      <c r="G798" s="280"/>
      <c r="H798" s="282"/>
      <c r="I798" s="280"/>
      <c r="J798" s="280"/>
      <c r="K798" s="280"/>
      <c r="L798" s="280"/>
      <c r="M798" s="290"/>
      <c r="N798" s="284"/>
    </row>
    <row r="799" spans="1:14" s="9" customFormat="1" x14ac:dyDescent="0.2">
      <c r="A799" s="279"/>
      <c r="B799" s="279"/>
      <c r="C799" s="279"/>
      <c r="D799" s="280"/>
      <c r="E799" s="280"/>
      <c r="F799" s="281"/>
      <c r="G799" s="280"/>
      <c r="H799" s="282"/>
      <c r="I799" s="280"/>
      <c r="J799" s="280"/>
      <c r="K799" s="280"/>
      <c r="L799" s="280"/>
      <c r="M799" s="290"/>
      <c r="N799" s="284"/>
    </row>
    <row r="800" spans="1:14" s="9" customFormat="1" x14ac:dyDescent="0.2">
      <c r="A800" s="279"/>
      <c r="B800" s="279"/>
      <c r="C800" s="279"/>
      <c r="D800" s="280"/>
      <c r="E800" s="280"/>
      <c r="F800" s="281"/>
      <c r="G800" s="280"/>
      <c r="H800" s="282"/>
      <c r="I800" s="280"/>
      <c r="J800" s="280"/>
      <c r="K800" s="280"/>
      <c r="L800" s="280"/>
      <c r="M800" s="290"/>
      <c r="N800" s="284"/>
    </row>
    <row r="801" spans="1:14" s="9" customFormat="1" x14ac:dyDescent="0.2">
      <c r="A801" s="279"/>
      <c r="B801" s="279"/>
      <c r="C801" s="279"/>
      <c r="D801" s="280"/>
      <c r="E801" s="280"/>
      <c r="F801" s="281"/>
      <c r="G801" s="280"/>
      <c r="H801" s="282"/>
      <c r="I801" s="280"/>
      <c r="J801" s="280"/>
      <c r="K801" s="280"/>
      <c r="L801" s="280"/>
      <c r="M801" s="290"/>
      <c r="N801" s="284"/>
    </row>
    <row r="802" spans="1:14" s="9" customFormat="1" x14ac:dyDescent="0.2">
      <c r="A802" s="279"/>
      <c r="B802" s="279"/>
      <c r="C802" s="279"/>
      <c r="D802" s="280"/>
      <c r="E802" s="280"/>
      <c r="F802" s="281"/>
      <c r="G802" s="280"/>
      <c r="H802" s="282"/>
      <c r="I802" s="280"/>
      <c r="J802" s="280"/>
      <c r="K802" s="280"/>
      <c r="L802" s="280"/>
      <c r="M802" s="290"/>
      <c r="N802" s="284"/>
    </row>
    <row r="803" spans="1:14" s="9" customFormat="1" x14ac:dyDescent="0.2">
      <c r="A803" s="279"/>
      <c r="B803" s="279"/>
      <c r="C803" s="279"/>
      <c r="D803" s="280"/>
      <c r="E803" s="280"/>
      <c r="F803" s="281"/>
      <c r="G803" s="280"/>
      <c r="H803" s="282"/>
      <c r="I803" s="280"/>
      <c r="J803" s="280"/>
      <c r="K803" s="280"/>
      <c r="L803" s="280"/>
      <c r="M803" s="290"/>
      <c r="N803" s="284"/>
    </row>
    <row r="804" spans="1:14" s="9" customFormat="1" x14ac:dyDescent="0.2">
      <c r="A804" s="279"/>
      <c r="B804" s="279"/>
      <c r="C804" s="279"/>
      <c r="D804" s="280"/>
      <c r="E804" s="280"/>
      <c r="F804" s="281"/>
      <c r="G804" s="280"/>
      <c r="H804" s="282"/>
      <c r="I804" s="280"/>
      <c r="J804" s="280"/>
      <c r="K804" s="280"/>
      <c r="L804" s="280"/>
      <c r="M804" s="290"/>
      <c r="N804" s="284"/>
    </row>
    <row r="805" spans="1:14" s="9" customFormat="1" x14ac:dyDescent="0.2">
      <c r="A805" s="279"/>
      <c r="B805" s="279"/>
      <c r="C805" s="279"/>
      <c r="D805" s="280"/>
      <c r="E805" s="280"/>
      <c r="F805" s="281"/>
      <c r="G805" s="280"/>
      <c r="H805" s="282"/>
      <c r="I805" s="280"/>
      <c r="J805" s="280"/>
      <c r="K805" s="280"/>
      <c r="L805" s="280"/>
      <c r="M805" s="290"/>
      <c r="N805" s="284"/>
    </row>
    <row r="806" spans="1:14" s="9" customFormat="1" x14ac:dyDescent="0.2">
      <c r="A806" s="279"/>
      <c r="B806" s="279"/>
      <c r="C806" s="279"/>
      <c r="D806" s="280"/>
      <c r="E806" s="280"/>
      <c r="F806" s="281"/>
      <c r="G806" s="280"/>
      <c r="H806" s="282"/>
      <c r="I806" s="280"/>
      <c r="J806" s="280"/>
      <c r="K806" s="280"/>
      <c r="L806" s="280"/>
      <c r="M806" s="290"/>
      <c r="N806" s="284"/>
    </row>
    <row r="807" spans="1:14" s="9" customFormat="1" x14ac:dyDescent="0.2">
      <c r="A807" s="279"/>
      <c r="B807" s="279"/>
      <c r="C807" s="279"/>
      <c r="D807" s="280"/>
      <c r="E807" s="280"/>
      <c r="F807" s="281"/>
      <c r="G807" s="280"/>
      <c r="H807" s="282"/>
      <c r="I807" s="280"/>
      <c r="J807" s="280"/>
      <c r="K807" s="280"/>
      <c r="L807" s="280"/>
      <c r="M807" s="290"/>
      <c r="N807" s="284"/>
    </row>
    <row r="808" spans="1:14" s="9" customFormat="1" x14ac:dyDescent="0.2">
      <c r="A808" s="279"/>
      <c r="B808" s="279"/>
      <c r="C808" s="279"/>
      <c r="D808" s="280"/>
      <c r="E808" s="280"/>
      <c r="F808" s="281"/>
      <c r="G808" s="280"/>
      <c r="H808" s="282"/>
      <c r="I808" s="280"/>
      <c r="J808" s="280"/>
      <c r="K808" s="280"/>
      <c r="L808" s="280"/>
      <c r="M808" s="290"/>
      <c r="N808" s="284"/>
    </row>
    <row r="809" spans="1:14" s="9" customFormat="1" x14ac:dyDescent="0.2">
      <c r="A809" s="279"/>
      <c r="B809" s="279"/>
      <c r="C809" s="279"/>
      <c r="D809" s="280"/>
      <c r="E809" s="280"/>
      <c r="F809" s="281"/>
      <c r="G809" s="280"/>
      <c r="H809" s="282"/>
      <c r="I809" s="280"/>
      <c r="J809" s="280"/>
      <c r="K809" s="280"/>
      <c r="L809" s="280"/>
      <c r="M809" s="290"/>
      <c r="N809" s="284"/>
    </row>
    <row r="810" spans="1:14" s="9" customFormat="1" x14ac:dyDescent="0.2">
      <c r="A810" s="279"/>
      <c r="B810" s="279"/>
      <c r="C810" s="279"/>
      <c r="D810" s="280"/>
      <c r="E810" s="280"/>
      <c r="F810" s="281"/>
      <c r="G810" s="280"/>
      <c r="H810" s="282"/>
      <c r="I810" s="280"/>
      <c r="J810" s="280"/>
      <c r="K810" s="280"/>
      <c r="L810" s="280"/>
      <c r="M810" s="290"/>
      <c r="N810" s="284"/>
    </row>
    <row r="811" spans="1:14" s="9" customFormat="1" x14ac:dyDescent="0.2">
      <c r="A811" s="279"/>
      <c r="B811" s="279"/>
      <c r="C811" s="279"/>
      <c r="D811" s="280"/>
      <c r="E811" s="280"/>
      <c r="F811" s="281"/>
      <c r="G811" s="280"/>
      <c r="H811" s="282"/>
      <c r="I811" s="280"/>
      <c r="J811" s="280"/>
      <c r="K811" s="280"/>
      <c r="L811" s="280"/>
      <c r="M811" s="290"/>
      <c r="N811" s="284"/>
    </row>
    <row r="812" spans="1:14" s="9" customFormat="1" x14ac:dyDescent="0.2">
      <c r="A812" s="279"/>
      <c r="B812" s="279"/>
      <c r="C812" s="279"/>
      <c r="D812" s="280"/>
      <c r="E812" s="280"/>
      <c r="F812" s="281"/>
      <c r="G812" s="280"/>
      <c r="H812" s="282"/>
      <c r="I812" s="280"/>
      <c r="J812" s="280"/>
      <c r="K812" s="280"/>
      <c r="L812" s="280"/>
      <c r="M812" s="290"/>
      <c r="N812" s="284"/>
    </row>
    <row r="813" spans="1:14" s="9" customFormat="1" x14ac:dyDescent="0.2">
      <c r="A813" s="279"/>
      <c r="B813" s="279"/>
      <c r="C813" s="279"/>
      <c r="D813" s="280"/>
      <c r="E813" s="280"/>
      <c r="F813" s="281"/>
      <c r="G813" s="280"/>
      <c r="H813" s="282"/>
      <c r="I813" s="280"/>
      <c r="J813" s="280"/>
      <c r="K813" s="280"/>
      <c r="L813" s="280"/>
      <c r="M813" s="290"/>
      <c r="N813" s="284"/>
    </row>
    <row r="814" spans="1:14" s="9" customFormat="1" x14ac:dyDescent="0.2">
      <c r="A814" s="279"/>
      <c r="B814" s="279"/>
      <c r="C814" s="279"/>
      <c r="D814" s="280"/>
      <c r="E814" s="280"/>
      <c r="F814" s="281"/>
      <c r="G814" s="280"/>
      <c r="H814" s="282"/>
      <c r="I814" s="280"/>
      <c r="J814" s="280"/>
      <c r="K814" s="280"/>
      <c r="L814" s="280"/>
      <c r="M814" s="290"/>
      <c r="N814" s="284"/>
    </row>
    <row r="815" spans="1:14" s="9" customFormat="1" x14ac:dyDescent="0.2">
      <c r="A815" s="279"/>
      <c r="B815" s="279"/>
      <c r="C815" s="279"/>
      <c r="D815" s="280"/>
      <c r="E815" s="280"/>
      <c r="F815" s="281"/>
      <c r="G815" s="280"/>
      <c r="H815" s="282"/>
      <c r="I815" s="280"/>
      <c r="J815" s="280"/>
      <c r="K815" s="280"/>
      <c r="L815" s="280"/>
      <c r="M815" s="290"/>
      <c r="N815" s="284"/>
    </row>
    <row r="816" spans="1:14" s="9" customFormat="1" x14ac:dyDescent="0.2">
      <c r="A816" s="279"/>
      <c r="B816" s="279"/>
      <c r="C816" s="279"/>
      <c r="D816" s="280"/>
      <c r="E816" s="280"/>
      <c r="F816" s="281"/>
      <c r="G816" s="280"/>
      <c r="H816" s="282"/>
      <c r="I816" s="280"/>
      <c r="J816" s="280"/>
      <c r="K816" s="280"/>
      <c r="L816" s="280"/>
      <c r="M816" s="290"/>
      <c r="N816" s="284"/>
    </row>
    <row r="817" spans="1:14" s="9" customFormat="1" x14ac:dyDescent="0.2">
      <c r="A817" s="279"/>
      <c r="B817" s="279"/>
      <c r="C817" s="279"/>
      <c r="D817" s="280"/>
      <c r="E817" s="280"/>
      <c r="F817" s="281"/>
      <c r="G817" s="280"/>
      <c r="H817" s="282"/>
      <c r="I817" s="280"/>
      <c r="J817" s="280"/>
      <c r="K817" s="280"/>
      <c r="L817" s="280"/>
      <c r="M817" s="290"/>
      <c r="N817" s="284"/>
    </row>
    <row r="818" spans="1:14" s="9" customFormat="1" x14ac:dyDescent="0.2">
      <c r="A818" s="279"/>
      <c r="B818" s="279"/>
      <c r="C818" s="279"/>
      <c r="D818" s="280"/>
      <c r="E818" s="280"/>
      <c r="F818" s="281"/>
      <c r="G818" s="280"/>
      <c r="H818" s="282"/>
      <c r="I818" s="280"/>
      <c r="J818" s="280"/>
      <c r="K818" s="280"/>
      <c r="L818" s="280"/>
      <c r="M818" s="290"/>
      <c r="N818" s="284"/>
    </row>
    <row r="819" spans="1:14" s="9" customFormat="1" x14ac:dyDescent="0.2">
      <c r="A819" s="279"/>
      <c r="B819" s="279"/>
      <c r="C819" s="279"/>
      <c r="D819" s="280"/>
      <c r="E819" s="280"/>
      <c r="F819" s="281"/>
      <c r="G819" s="280"/>
      <c r="H819" s="282"/>
      <c r="I819" s="280"/>
      <c r="J819" s="280"/>
      <c r="K819" s="280"/>
      <c r="L819" s="280"/>
      <c r="M819" s="290"/>
      <c r="N819" s="284"/>
    </row>
    <row r="820" spans="1:14" s="9" customFormat="1" x14ac:dyDescent="0.2">
      <c r="A820" s="279"/>
      <c r="B820" s="279"/>
      <c r="C820" s="279"/>
      <c r="D820" s="280"/>
      <c r="E820" s="280"/>
      <c r="F820" s="281"/>
      <c r="G820" s="280"/>
      <c r="H820" s="282"/>
      <c r="I820" s="280"/>
      <c r="J820" s="280"/>
      <c r="K820" s="280"/>
      <c r="L820" s="280"/>
      <c r="M820" s="290"/>
      <c r="N820" s="284"/>
    </row>
    <row r="821" spans="1:14" s="9" customFormat="1" x14ac:dyDescent="0.2">
      <c r="A821" s="279"/>
      <c r="B821" s="279"/>
      <c r="C821" s="279"/>
      <c r="D821" s="280"/>
      <c r="E821" s="280"/>
      <c r="F821" s="281"/>
      <c r="G821" s="280"/>
      <c r="H821" s="282"/>
      <c r="I821" s="280"/>
      <c r="J821" s="280"/>
      <c r="K821" s="280"/>
      <c r="L821" s="280"/>
      <c r="M821" s="290"/>
      <c r="N821" s="284"/>
    </row>
    <row r="822" spans="1:14" s="9" customFormat="1" x14ac:dyDescent="0.2">
      <c r="A822" s="279"/>
      <c r="B822" s="279"/>
      <c r="C822" s="279"/>
      <c r="D822" s="280"/>
      <c r="E822" s="280"/>
      <c r="F822" s="281"/>
      <c r="G822" s="280"/>
      <c r="H822" s="282"/>
      <c r="I822" s="280"/>
      <c r="J822" s="280"/>
      <c r="K822" s="280"/>
      <c r="L822" s="280"/>
      <c r="M822" s="290"/>
      <c r="N822" s="284"/>
    </row>
    <row r="823" spans="1:14" s="9" customFormat="1" x14ac:dyDescent="0.2">
      <c r="A823" s="279"/>
      <c r="B823" s="279"/>
      <c r="C823" s="279"/>
      <c r="D823" s="280"/>
      <c r="E823" s="280"/>
      <c r="F823" s="281"/>
      <c r="G823" s="280"/>
      <c r="H823" s="282"/>
      <c r="I823" s="280"/>
      <c r="J823" s="280"/>
      <c r="K823" s="280"/>
      <c r="L823" s="280"/>
      <c r="M823" s="290"/>
      <c r="N823" s="284"/>
    </row>
    <row r="824" spans="1:14" s="9" customFormat="1" x14ac:dyDescent="0.2">
      <c r="A824" s="279"/>
      <c r="B824" s="279"/>
      <c r="C824" s="279"/>
      <c r="D824" s="280"/>
      <c r="E824" s="280"/>
      <c r="F824" s="281"/>
      <c r="G824" s="280"/>
      <c r="H824" s="282"/>
      <c r="I824" s="280"/>
      <c r="J824" s="280"/>
      <c r="K824" s="280"/>
      <c r="L824" s="280"/>
      <c r="M824" s="290"/>
      <c r="N824" s="284"/>
    </row>
    <row r="825" spans="1:14" s="9" customFormat="1" x14ac:dyDescent="0.2">
      <c r="A825" s="279"/>
      <c r="B825" s="279"/>
      <c r="C825" s="279"/>
      <c r="D825" s="280"/>
      <c r="E825" s="280"/>
      <c r="F825" s="281"/>
      <c r="G825" s="280"/>
      <c r="H825" s="282"/>
      <c r="I825" s="280"/>
      <c r="J825" s="280"/>
      <c r="K825" s="280"/>
      <c r="L825" s="280"/>
      <c r="M825" s="290"/>
      <c r="N825" s="284"/>
    </row>
    <row r="826" spans="1:14" s="9" customFormat="1" x14ac:dyDescent="0.2">
      <c r="A826" s="279"/>
      <c r="B826" s="279"/>
      <c r="C826" s="279"/>
      <c r="D826" s="280"/>
      <c r="E826" s="280"/>
      <c r="F826" s="281"/>
      <c r="G826" s="280"/>
      <c r="H826" s="282"/>
      <c r="I826" s="280"/>
      <c r="J826" s="280"/>
      <c r="K826" s="280"/>
      <c r="L826" s="280"/>
      <c r="M826" s="290"/>
      <c r="N826" s="284"/>
    </row>
    <row r="827" spans="1:14" s="9" customFormat="1" x14ac:dyDescent="0.2">
      <c r="A827" s="279"/>
      <c r="B827" s="279"/>
      <c r="C827" s="279"/>
      <c r="D827" s="280"/>
      <c r="E827" s="280"/>
      <c r="F827" s="281"/>
      <c r="G827" s="280"/>
      <c r="H827" s="282"/>
      <c r="I827" s="280"/>
      <c r="J827" s="280"/>
      <c r="K827" s="280"/>
      <c r="L827" s="280"/>
      <c r="M827" s="290"/>
      <c r="N827" s="284"/>
    </row>
    <row r="828" spans="1:14" s="9" customFormat="1" x14ac:dyDescent="0.2">
      <c r="A828" s="279"/>
      <c r="B828" s="279"/>
      <c r="C828" s="279"/>
      <c r="D828" s="280"/>
      <c r="E828" s="280"/>
      <c r="F828" s="281"/>
      <c r="G828" s="280"/>
      <c r="H828" s="282"/>
      <c r="I828" s="280"/>
      <c r="J828" s="280"/>
      <c r="K828" s="280"/>
      <c r="L828" s="280"/>
      <c r="M828" s="290"/>
      <c r="N828" s="284"/>
    </row>
    <row r="829" spans="1:14" s="9" customFormat="1" x14ac:dyDescent="0.2">
      <c r="A829" s="279"/>
      <c r="B829" s="279"/>
      <c r="C829" s="279"/>
      <c r="D829" s="280"/>
      <c r="E829" s="280"/>
      <c r="F829" s="281"/>
      <c r="G829" s="280"/>
      <c r="H829" s="282"/>
      <c r="I829" s="280"/>
      <c r="J829" s="280"/>
      <c r="K829" s="280"/>
      <c r="L829" s="280"/>
      <c r="M829" s="290"/>
      <c r="N829" s="284"/>
    </row>
    <row r="830" spans="1:14" s="9" customFormat="1" x14ac:dyDescent="0.2">
      <c r="A830" s="279"/>
      <c r="B830" s="279"/>
      <c r="C830" s="279"/>
      <c r="D830" s="280"/>
      <c r="E830" s="280"/>
      <c r="F830" s="281"/>
      <c r="G830" s="280"/>
      <c r="H830" s="282"/>
      <c r="I830" s="280"/>
      <c r="J830" s="280"/>
      <c r="K830" s="280"/>
      <c r="L830" s="280"/>
      <c r="M830" s="290"/>
      <c r="N830" s="284"/>
    </row>
    <row r="831" spans="1:14" s="9" customFormat="1" x14ac:dyDescent="0.2">
      <c r="A831" s="279"/>
      <c r="B831" s="279"/>
      <c r="C831" s="279"/>
      <c r="D831" s="280"/>
      <c r="E831" s="280"/>
      <c r="F831" s="281"/>
      <c r="G831" s="280"/>
      <c r="H831" s="282"/>
      <c r="I831" s="280"/>
      <c r="J831" s="280"/>
      <c r="K831" s="280"/>
      <c r="L831" s="280"/>
      <c r="M831" s="290"/>
      <c r="N831" s="284"/>
    </row>
    <row r="832" spans="1:14" s="9" customFormat="1" x14ac:dyDescent="0.2">
      <c r="A832" s="279"/>
      <c r="B832" s="279"/>
      <c r="C832" s="279"/>
      <c r="D832" s="280"/>
      <c r="E832" s="280"/>
      <c r="F832" s="281"/>
      <c r="G832" s="280"/>
      <c r="H832" s="282"/>
      <c r="I832" s="280"/>
      <c r="J832" s="280"/>
      <c r="K832" s="280"/>
      <c r="L832" s="280"/>
      <c r="M832" s="290"/>
      <c r="N832" s="284"/>
    </row>
    <row r="833" spans="1:14" s="9" customFormat="1" x14ac:dyDescent="0.2">
      <c r="A833" s="279"/>
      <c r="B833" s="279"/>
      <c r="C833" s="279"/>
      <c r="D833" s="280"/>
      <c r="E833" s="280"/>
      <c r="F833" s="281"/>
      <c r="G833" s="280"/>
      <c r="H833" s="282"/>
      <c r="I833" s="280"/>
      <c r="J833" s="280"/>
      <c r="K833" s="280"/>
      <c r="L833" s="280"/>
      <c r="M833" s="290"/>
      <c r="N833" s="284"/>
    </row>
    <row r="834" spans="1:14" s="9" customFormat="1" x14ac:dyDescent="0.2">
      <c r="A834" s="279"/>
      <c r="B834" s="279"/>
      <c r="C834" s="279"/>
      <c r="D834" s="280"/>
      <c r="E834" s="280"/>
      <c r="F834" s="281"/>
      <c r="G834" s="280"/>
      <c r="H834" s="282"/>
      <c r="I834" s="280"/>
      <c r="J834" s="280"/>
      <c r="K834" s="280"/>
      <c r="L834" s="280"/>
      <c r="M834" s="290"/>
      <c r="N834" s="284"/>
    </row>
    <row r="835" spans="1:14" s="9" customFormat="1" x14ac:dyDescent="0.2">
      <c r="A835" s="279"/>
      <c r="B835" s="279"/>
      <c r="C835" s="279"/>
      <c r="D835" s="280"/>
      <c r="E835" s="280"/>
      <c r="F835" s="281"/>
      <c r="G835" s="280"/>
      <c r="H835" s="282"/>
      <c r="I835" s="280"/>
      <c r="J835" s="280"/>
      <c r="K835" s="280"/>
      <c r="L835" s="280"/>
      <c r="M835" s="290"/>
      <c r="N835" s="284"/>
    </row>
    <row r="836" spans="1:14" s="9" customFormat="1" x14ac:dyDescent="0.2">
      <c r="A836" s="279"/>
      <c r="B836" s="279"/>
      <c r="C836" s="279"/>
      <c r="D836" s="280"/>
      <c r="E836" s="280"/>
      <c r="F836" s="281"/>
      <c r="G836" s="280"/>
      <c r="H836" s="282"/>
      <c r="I836" s="280"/>
      <c r="J836" s="280"/>
      <c r="K836" s="280"/>
      <c r="L836" s="280"/>
      <c r="M836" s="290"/>
      <c r="N836" s="284"/>
    </row>
    <row r="837" spans="1:14" s="9" customFormat="1" x14ac:dyDescent="0.2">
      <c r="A837" s="279"/>
      <c r="B837" s="279"/>
      <c r="C837" s="279"/>
      <c r="D837" s="280"/>
      <c r="E837" s="280"/>
      <c r="F837" s="281"/>
      <c r="G837" s="280"/>
      <c r="H837" s="282"/>
      <c r="I837" s="280"/>
      <c r="J837" s="280"/>
      <c r="K837" s="280"/>
      <c r="L837" s="280"/>
      <c r="M837" s="290"/>
      <c r="N837" s="284"/>
    </row>
    <row r="838" spans="1:14" s="9" customFormat="1" x14ac:dyDescent="0.2">
      <c r="A838" s="279"/>
      <c r="B838" s="279"/>
      <c r="C838" s="279"/>
      <c r="D838" s="280"/>
      <c r="E838" s="280"/>
      <c r="F838" s="281"/>
      <c r="G838" s="280"/>
      <c r="H838" s="282"/>
      <c r="I838" s="280"/>
      <c r="J838" s="280"/>
      <c r="K838" s="280"/>
      <c r="L838" s="280"/>
      <c r="M838" s="290"/>
      <c r="N838" s="284"/>
    </row>
    <row r="839" spans="1:14" s="9" customFormat="1" x14ac:dyDescent="0.2">
      <c r="A839" s="279"/>
      <c r="B839" s="279"/>
      <c r="C839" s="279"/>
      <c r="D839" s="280"/>
      <c r="E839" s="280"/>
      <c r="F839" s="281"/>
      <c r="G839" s="280"/>
      <c r="H839" s="282"/>
      <c r="I839" s="280"/>
      <c r="J839" s="280"/>
      <c r="K839" s="280"/>
      <c r="L839" s="280"/>
      <c r="M839" s="290"/>
      <c r="N839" s="284"/>
    </row>
    <row r="840" spans="1:14" s="9" customFormat="1" x14ac:dyDescent="0.2">
      <c r="A840" s="279"/>
      <c r="B840" s="279"/>
      <c r="C840" s="279"/>
      <c r="D840" s="280"/>
      <c r="E840" s="280"/>
      <c r="F840" s="281"/>
      <c r="G840" s="280"/>
      <c r="H840" s="282"/>
      <c r="I840" s="280"/>
      <c r="J840" s="280"/>
      <c r="K840" s="280"/>
      <c r="L840" s="280"/>
      <c r="M840" s="290"/>
      <c r="N840" s="284"/>
    </row>
    <row r="841" spans="1:14" s="9" customFormat="1" x14ac:dyDescent="0.2">
      <c r="A841" s="279"/>
      <c r="B841" s="279"/>
      <c r="C841" s="279"/>
      <c r="D841" s="280"/>
      <c r="E841" s="280"/>
      <c r="F841" s="281"/>
      <c r="G841" s="280"/>
      <c r="H841" s="282"/>
      <c r="I841" s="280"/>
      <c r="J841" s="280"/>
      <c r="K841" s="280"/>
      <c r="L841" s="280"/>
      <c r="M841" s="290"/>
      <c r="N841" s="284"/>
    </row>
    <row r="842" spans="1:14" s="9" customFormat="1" x14ac:dyDescent="0.2">
      <c r="A842" s="279"/>
      <c r="B842" s="279"/>
      <c r="C842" s="279"/>
      <c r="D842" s="280"/>
      <c r="E842" s="280"/>
      <c r="F842" s="281"/>
      <c r="G842" s="280"/>
      <c r="H842" s="282"/>
      <c r="I842" s="280"/>
      <c r="J842" s="280"/>
      <c r="K842" s="280"/>
      <c r="L842" s="280"/>
      <c r="M842" s="290"/>
      <c r="N842" s="284"/>
    </row>
    <row r="843" spans="1:14" s="9" customFormat="1" x14ac:dyDescent="0.2">
      <c r="A843" s="279"/>
      <c r="B843" s="279"/>
      <c r="C843" s="279"/>
      <c r="D843" s="280"/>
      <c r="E843" s="280"/>
      <c r="F843" s="281"/>
      <c r="G843" s="280"/>
      <c r="H843" s="282"/>
      <c r="I843" s="280"/>
      <c r="J843" s="280"/>
      <c r="K843" s="280"/>
      <c r="L843" s="280"/>
      <c r="M843" s="290"/>
      <c r="N843" s="284"/>
    </row>
    <row r="844" spans="1:14" s="9" customFormat="1" x14ac:dyDescent="0.2">
      <c r="A844" s="279"/>
      <c r="B844" s="279"/>
      <c r="C844" s="279"/>
      <c r="D844" s="280"/>
      <c r="E844" s="280"/>
      <c r="F844" s="281"/>
      <c r="G844" s="280"/>
      <c r="H844" s="282"/>
      <c r="I844" s="280"/>
      <c r="J844" s="280"/>
      <c r="K844" s="280"/>
      <c r="L844" s="280"/>
      <c r="M844" s="290"/>
      <c r="N844" s="284"/>
    </row>
    <row r="845" spans="1:14" s="9" customFormat="1" x14ac:dyDescent="0.2">
      <c r="A845" s="279"/>
      <c r="B845" s="279"/>
      <c r="C845" s="279"/>
      <c r="D845" s="280"/>
      <c r="E845" s="280"/>
      <c r="F845" s="281"/>
      <c r="G845" s="280"/>
      <c r="H845" s="282"/>
      <c r="I845" s="280"/>
      <c r="J845" s="280"/>
      <c r="K845" s="280"/>
      <c r="L845" s="280"/>
      <c r="M845" s="290"/>
      <c r="N845" s="284"/>
    </row>
    <row r="846" spans="1:14" s="9" customFormat="1" x14ac:dyDescent="0.2">
      <c r="A846" s="279"/>
      <c r="B846" s="279"/>
      <c r="C846" s="279"/>
      <c r="D846" s="280"/>
      <c r="E846" s="280"/>
      <c r="F846" s="281"/>
      <c r="G846" s="280"/>
      <c r="H846" s="282"/>
      <c r="I846" s="280"/>
      <c r="J846" s="280"/>
      <c r="K846" s="280"/>
      <c r="L846" s="280"/>
      <c r="M846" s="290"/>
      <c r="N846" s="284"/>
    </row>
    <row r="847" spans="1:14" s="9" customFormat="1" x14ac:dyDescent="0.2">
      <c r="A847" s="279"/>
      <c r="B847" s="279"/>
      <c r="C847" s="279"/>
      <c r="D847" s="280"/>
      <c r="E847" s="280"/>
      <c r="F847" s="281"/>
      <c r="G847" s="280"/>
      <c r="H847" s="282"/>
      <c r="I847" s="280"/>
      <c r="J847" s="280"/>
      <c r="K847" s="280"/>
      <c r="L847" s="280"/>
      <c r="M847" s="290"/>
      <c r="N847" s="284"/>
    </row>
    <row r="848" spans="1:14" s="9" customFormat="1" x14ac:dyDescent="0.2">
      <c r="A848" s="279"/>
      <c r="B848" s="279"/>
      <c r="C848" s="279"/>
      <c r="D848" s="280"/>
      <c r="E848" s="280"/>
      <c r="F848" s="281"/>
      <c r="G848" s="280"/>
      <c r="H848" s="282"/>
      <c r="I848" s="280"/>
      <c r="J848" s="280"/>
      <c r="K848" s="280"/>
      <c r="L848" s="280"/>
      <c r="M848" s="290"/>
      <c r="N848" s="284"/>
    </row>
    <row r="849" spans="1:14" s="9" customFormat="1" x14ac:dyDescent="0.2">
      <c r="A849" s="279"/>
      <c r="B849" s="279"/>
      <c r="C849" s="279"/>
      <c r="D849" s="280"/>
      <c r="E849" s="280"/>
      <c r="F849" s="281"/>
      <c r="G849" s="280"/>
      <c r="H849" s="282"/>
      <c r="I849" s="280"/>
      <c r="J849" s="280"/>
      <c r="K849" s="280"/>
      <c r="L849" s="280"/>
      <c r="M849" s="290"/>
      <c r="N849" s="284"/>
    </row>
    <row r="850" spans="1:14" s="9" customFormat="1" x14ac:dyDescent="0.2">
      <c r="A850" s="279"/>
      <c r="B850" s="279"/>
      <c r="C850" s="279"/>
      <c r="D850" s="280"/>
      <c r="E850" s="280"/>
      <c r="F850" s="281"/>
      <c r="G850" s="280"/>
      <c r="H850" s="282"/>
      <c r="I850" s="280"/>
      <c r="J850" s="280"/>
      <c r="K850" s="280"/>
      <c r="L850" s="280"/>
      <c r="M850" s="290"/>
      <c r="N850" s="284"/>
    </row>
    <row r="851" spans="1:14" s="9" customFormat="1" x14ac:dyDescent="0.2">
      <c r="A851" s="279"/>
      <c r="B851" s="279"/>
      <c r="C851" s="279"/>
      <c r="D851" s="280"/>
      <c r="E851" s="280"/>
      <c r="F851" s="281"/>
      <c r="G851" s="280"/>
      <c r="H851" s="282"/>
      <c r="I851" s="280"/>
      <c r="J851" s="280"/>
      <c r="K851" s="280"/>
      <c r="L851" s="280"/>
      <c r="M851" s="290"/>
      <c r="N851" s="284"/>
    </row>
    <row r="852" spans="1:14" s="9" customFormat="1" x14ac:dyDescent="0.2">
      <c r="A852" s="279"/>
      <c r="B852" s="279"/>
      <c r="C852" s="279"/>
      <c r="D852" s="280"/>
      <c r="E852" s="280"/>
      <c r="F852" s="281"/>
      <c r="G852" s="280"/>
      <c r="H852" s="282"/>
      <c r="I852" s="280"/>
      <c r="J852" s="280"/>
      <c r="K852" s="280"/>
      <c r="L852" s="280"/>
      <c r="M852" s="290"/>
      <c r="N852" s="284"/>
    </row>
    <row r="853" spans="1:14" s="9" customFormat="1" x14ac:dyDescent="0.2">
      <c r="A853" s="279"/>
      <c r="B853" s="279"/>
      <c r="C853" s="279"/>
      <c r="D853" s="280"/>
      <c r="E853" s="280"/>
      <c r="F853" s="281"/>
      <c r="G853" s="280"/>
      <c r="H853" s="282"/>
      <c r="I853" s="280"/>
      <c r="J853" s="280"/>
      <c r="K853" s="280"/>
      <c r="L853" s="280"/>
      <c r="M853" s="290"/>
      <c r="N853" s="284"/>
    </row>
    <row r="854" spans="1:14" s="9" customFormat="1" x14ac:dyDescent="0.2">
      <c r="A854" s="279"/>
      <c r="B854" s="279"/>
      <c r="C854" s="279"/>
      <c r="D854" s="280"/>
      <c r="E854" s="280"/>
      <c r="F854" s="281"/>
      <c r="G854" s="280"/>
      <c r="H854" s="282"/>
      <c r="I854" s="280"/>
      <c r="J854" s="280"/>
      <c r="K854" s="280"/>
      <c r="L854" s="280"/>
      <c r="M854" s="290"/>
      <c r="N854" s="284"/>
    </row>
    <row r="855" spans="1:14" s="9" customFormat="1" x14ac:dyDescent="0.2">
      <c r="A855" s="279"/>
      <c r="B855" s="279"/>
      <c r="C855" s="279"/>
      <c r="D855" s="280"/>
      <c r="E855" s="280"/>
      <c r="F855" s="281"/>
      <c r="G855" s="280"/>
      <c r="H855" s="282"/>
      <c r="I855" s="280"/>
      <c r="J855" s="280"/>
      <c r="K855" s="280"/>
      <c r="L855" s="280"/>
      <c r="M855" s="290"/>
      <c r="N855" s="284"/>
    </row>
    <row r="856" spans="1:14" s="9" customFormat="1" x14ac:dyDescent="0.2">
      <c r="A856" s="279"/>
      <c r="B856" s="279"/>
      <c r="C856" s="279"/>
      <c r="D856" s="280"/>
      <c r="E856" s="280"/>
      <c r="F856" s="281"/>
      <c r="G856" s="280"/>
      <c r="H856" s="282"/>
      <c r="I856" s="280"/>
      <c r="J856" s="280"/>
      <c r="K856" s="280"/>
      <c r="L856" s="280"/>
      <c r="M856" s="290"/>
      <c r="N856" s="284"/>
    </row>
    <row r="857" spans="1:14" s="9" customFormat="1" x14ac:dyDescent="0.2">
      <c r="A857" s="279"/>
      <c r="B857" s="279"/>
      <c r="C857" s="279"/>
      <c r="D857" s="280"/>
      <c r="E857" s="280"/>
      <c r="F857" s="281"/>
      <c r="G857" s="280"/>
      <c r="H857" s="282"/>
      <c r="I857" s="280"/>
      <c r="J857" s="280"/>
      <c r="K857" s="280"/>
      <c r="L857" s="280"/>
      <c r="M857" s="290"/>
      <c r="N857" s="284"/>
    </row>
    <row r="858" spans="1:14" s="9" customFormat="1" x14ac:dyDescent="0.2">
      <c r="A858" s="279"/>
      <c r="B858" s="279"/>
      <c r="C858" s="279"/>
      <c r="D858" s="280"/>
      <c r="E858" s="280"/>
      <c r="F858" s="281"/>
      <c r="G858" s="280"/>
      <c r="H858" s="282"/>
      <c r="I858" s="280"/>
      <c r="J858" s="280"/>
      <c r="K858" s="280"/>
      <c r="L858" s="280"/>
      <c r="M858" s="290"/>
      <c r="N858" s="284"/>
    </row>
    <row r="859" spans="1:14" s="9" customFormat="1" x14ac:dyDescent="0.2">
      <c r="A859" s="279"/>
      <c r="B859" s="279"/>
      <c r="C859" s="279"/>
      <c r="D859" s="280"/>
      <c r="E859" s="280"/>
      <c r="F859" s="281"/>
      <c r="G859" s="280"/>
      <c r="H859" s="282"/>
      <c r="I859" s="280"/>
      <c r="J859" s="280"/>
      <c r="K859" s="280"/>
      <c r="L859" s="280"/>
      <c r="M859" s="290"/>
      <c r="N859" s="284"/>
    </row>
    <row r="860" spans="1:14" s="9" customFormat="1" x14ac:dyDescent="0.2">
      <c r="A860" s="279"/>
      <c r="B860" s="279"/>
      <c r="C860" s="279"/>
      <c r="D860" s="280"/>
      <c r="E860" s="280"/>
      <c r="F860" s="281"/>
      <c r="G860" s="280"/>
      <c r="H860" s="282"/>
      <c r="I860" s="280"/>
      <c r="J860" s="280"/>
      <c r="K860" s="280"/>
      <c r="L860" s="280"/>
      <c r="M860" s="290"/>
      <c r="N860" s="284"/>
    </row>
    <row r="861" spans="1:14" s="9" customFormat="1" x14ac:dyDescent="0.2">
      <c r="A861" s="279"/>
      <c r="B861" s="279"/>
      <c r="C861" s="279"/>
      <c r="D861" s="280"/>
      <c r="E861" s="280"/>
      <c r="F861" s="281"/>
      <c r="G861" s="280"/>
      <c r="H861" s="282"/>
      <c r="I861" s="280"/>
      <c r="J861" s="280"/>
      <c r="K861" s="280"/>
      <c r="L861" s="280"/>
      <c r="M861" s="290"/>
      <c r="N861" s="284"/>
    </row>
    <row r="862" spans="1:14" s="9" customFormat="1" x14ac:dyDescent="0.2">
      <c r="A862" s="279"/>
      <c r="B862" s="279"/>
      <c r="C862" s="279"/>
      <c r="D862" s="280"/>
      <c r="E862" s="280"/>
      <c r="F862" s="281"/>
      <c r="G862" s="280"/>
      <c r="H862" s="282"/>
      <c r="I862" s="280"/>
      <c r="J862" s="280"/>
      <c r="K862" s="280"/>
      <c r="L862" s="280"/>
      <c r="M862" s="290"/>
      <c r="N862" s="284"/>
    </row>
    <row r="863" spans="1:14" s="9" customFormat="1" x14ac:dyDescent="0.2">
      <c r="A863" s="279"/>
      <c r="B863" s="279"/>
      <c r="C863" s="279"/>
      <c r="D863" s="280"/>
      <c r="E863" s="280"/>
      <c r="F863" s="281"/>
      <c r="G863" s="280"/>
      <c r="H863" s="282"/>
      <c r="I863" s="280"/>
      <c r="J863" s="280"/>
      <c r="K863" s="280"/>
      <c r="L863" s="280"/>
      <c r="M863" s="290"/>
      <c r="N863" s="284"/>
    </row>
    <row r="864" spans="1:14" s="9" customFormat="1" x14ac:dyDescent="0.2">
      <c r="A864" s="279"/>
      <c r="B864" s="279"/>
      <c r="C864" s="279"/>
      <c r="D864" s="280"/>
      <c r="E864" s="280"/>
      <c r="F864" s="281"/>
      <c r="G864" s="280"/>
      <c r="H864" s="282"/>
      <c r="I864" s="280"/>
      <c r="J864" s="280"/>
      <c r="K864" s="280"/>
      <c r="L864" s="280"/>
      <c r="M864" s="290"/>
      <c r="N864" s="284"/>
    </row>
    <row r="865" spans="1:14" s="9" customFormat="1" x14ac:dyDescent="0.2">
      <c r="A865" s="279"/>
      <c r="B865" s="279"/>
      <c r="C865" s="279"/>
      <c r="D865" s="280"/>
      <c r="E865" s="280"/>
      <c r="F865" s="281"/>
      <c r="G865" s="280"/>
      <c r="H865" s="282"/>
      <c r="I865" s="280"/>
      <c r="J865" s="280"/>
      <c r="K865" s="280"/>
      <c r="L865" s="280"/>
      <c r="M865" s="290"/>
      <c r="N865" s="284"/>
    </row>
    <row r="866" spans="1:14" s="9" customFormat="1" x14ac:dyDescent="0.2">
      <c r="A866" s="279"/>
      <c r="B866" s="279"/>
      <c r="C866" s="279"/>
      <c r="D866" s="280"/>
      <c r="E866" s="280"/>
      <c r="F866" s="281"/>
      <c r="G866" s="280"/>
      <c r="H866" s="282"/>
      <c r="I866" s="280"/>
      <c r="J866" s="280"/>
      <c r="K866" s="280"/>
      <c r="L866" s="280"/>
      <c r="M866" s="290"/>
      <c r="N866" s="284"/>
    </row>
    <row r="867" spans="1:14" s="9" customFormat="1" x14ac:dyDescent="0.2">
      <c r="A867" s="279"/>
      <c r="B867" s="279"/>
      <c r="C867" s="279"/>
      <c r="D867" s="280"/>
      <c r="E867" s="280"/>
      <c r="F867" s="281"/>
      <c r="G867" s="280"/>
      <c r="H867" s="282"/>
      <c r="I867" s="280"/>
      <c r="J867" s="280"/>
      <c r="K867" s="280"/>
      <c r="L867" s="280"/>
      <c r="M867" s="290"/>
      <c r="N867" s="284"/>
    </row>
    <row r="868" spans="1:14" s="9" customFormat="1" x14ac:dyDescent="0.2">
      <c r="A868" s="279"/>
      <c r="B868" s="279"/>
      <c r="C868" s="279"/>
      <c r="D868" s="280"/>
      <c r="E868" s="280"/>
      <c r="F868" s="281"/>
      <c r="G868" s="280"/>
      <c r="H868" s="282"/>
      <c r="I868" s="280"/>
      <c r="J868" s="280"/>
      <c r="K868" s="280"/>
      <c r="L868" s="280"/>
      <c r="M868" s="290"/>
      <c r="N868" s="284"/>
    </row>
    <row r="869" spans="1:14" s="9" customFormat="1" x14ac:dyDescent="0.2">
      <c r="A869" s="279"/>
      <c r="B869" s="279"/>
      <c r="C869" s="279"/>
      <c r="D869" s="280"/>
      <c r="E869" s="280"/>
      <c r="F869" s="281"/>
      <c r="G869" s="280"/>
      <c r="H869" s="282"/>
      <c r="I869" s="280"/>
      <c r="J869" s="280"/>
      <c r="K869" s="280"/>
      <c r="L869" s="280"/>
      <c r="M869" s="290"/>
      <c r="N869" s="284"/>
    </row>
    <row r="870" spans="1:14" s="9" customFormat="1" x14ac:dyDescent="0.2">
      <c r="A870" s="279"/>
      <c r="B870" s="279"/>
      <c r="C870" s="279"/>
      <c r="D870" s="280"/>
      <c r="E870" s="280"/>
      <c r="F870" s="281"/>
      <c r="G870" s="280"/>
      <c r="H870" s="282"/>
      <c r="I870" s="280"/>
      <c r="J870" s="280"/>
      <c r="K870" s="280"/>
      <c r="L870" s="280"/>
      <c r="M870" s="290"/>
      <c r="N870" s="284"/>
    </row>
    <row r="871" spans="1:14" s="9" customFormat="1" x14ac:dyDescent="0.2">
      <c r="A871" s="279"/>
      <c r="B871" s="279"/>
      <c r="C871" s="279"/>
      <c r="D871" s="280"/>
      <c r="E871" s="280"/>
      <c r="F871" s="281"/>
      <c r="G871" s="280"/>
      <c r="H871" s="282"/>
      <c r="I871" s="280"/>
      <c r="J871" s="280"/>
      <c r="K871" s="280"/>
      <c r="L871" s="280"/>
      <c r="M871" s="290"/>
      <c r="N871" s="284"/>
    </row>
    <row r="872" spans="1:14" s="9" customFormat="1" x14ac:dyDescent="0.2">
      <c r="A872" s="279"/>
      <c r="B872" s="279"/>
      <c r="C872" s="279"/>
      <c r="D872" s="280"/>
      <c r="E872" s="280"/>
      <c r="F872" s="281"/>
      <c r="G872" s="280"/>
      <c r="H872" s="282"/>
      <c r="I872" s="280"/>
      <c r="J872" s="280"/>
      <c r="K872" s="280"/>
      <c r="L872" s="280"/>
      <c r="M872" s="290"/>
      <c r="N872" s="284"/>
    </row>
    <row r="873" spans="1:14" s="9" customFormat="1" x14ac:dyDescent="0.2">
      <c r="A873" s="279"/>
      <c r="B873" s="279"/>
      <c r="C873" s="279"/>
      <c r="D873" s="280"/>
      <c r="E873" s="280"/>
      <c r="F873" s="281"/>
      <c r="G873" s="280"/>
      <c r="H873" s="282"/>
      <c r="I873" s="280"/>
      <c r="J873" s="280"/>
      <c r="K873" s="280"/>
      <c r="L873" s="280"/>
      <c r="M873" s="290"/>
      <c r="N873" s="284"/>
    </row>
    <row r="874" spans="1:14" s="9" customFormat="1" x14ac:dyDescent="0.2">
      <c r="A874" s="279"/>
      <c r="B874" s="279"/>
      <c r="C874" s="279"/>
      <c r="D874" s="280"/>
      <c r="E874" s="280"/>
      <c r="F874" s="281"/>
      <c r="G874" s="280"/>
      <c r="H874" s="282"/>
      <c r="I874" s="280"/>
      <c r="J874" s="280"/>
      <c r="K874" s="280"/>
      <c r="L874" s="280"/>
      <c r="M874" s="290"/>
      <c r="N874" s="284"/>
    </row>
    <row r="875" spans="1:14" s="9" customFormat="1" x14ac:dyDescent="0.2">
      <c r="A875" s="279"/>
      <c r="B875" s="279"/>
      <c r="C875" s="279"/>
      <c r="D875" s="280"/>
      <c r="E875" s="280"/>
      <c r="F875" s="281"/>
      <c r="G875" s="280"/>
      <c r="H875" s="282"/>
      <c r="I875" s="280"/>
      <c r="J875" s="280"/>
      <c r="K875" s="280"/>
      <c r="L875" s="280"/>
      <c r="M875" s="290"/>
      <c r="N875" s="284"/>
    </row>
    <row r="876" spans="1:14" s="9" customFormat="1" x14ac:dyDescent="0.2">
      <c r="A876" s="279"/>
      <c r="B876" s="279"/>
      <c r="C876" s="279"/>
      <c r="D876" s="280"/>
      <c r="E876" s="280"/>
      <c r="F876" s="281"/>
      <c r="G876" s="280"/>
      <c r="H876" s="282"/>
      <c r="I876" s="280"/>
      <c r="J876" s="280"/>
      <c r="K876" s="280"/>
      <c r="L876" s="280"/>
      <c r="M876" s="290"/>
      <c r="N876" s="284"/>
    </row>
    <row r="877" spans="1:14" s="9" customFormat="1" x14ac:dyDescent="0.2">
      <c r="A877" s="279"/>
      <c r="B877" s="279"/>
      <c r="C877" s="279"/>
      <c r="D877" s="280"/>
      <c r="E877" s="280"/>
      <c r="F877" s="281"/>
      <c r="G877" s="280"/>
      <c r="H877" s="282"/>
      <c r="I877" s="280"/>
      <c r="J877" s="280"/>
      <c r="K877" s="280"/>
      <c r="L877" s="280"/>
      <c r="M877" s="290"/>
      <c r="N877" s="284"/>
    </row>
    <row r="878" spans="1:14" s="9" customFormat="1" x14ac:dyDescent="0.2">
      <c r="A878" s="279"/>
      <c r="B878" s="279"/>
      <c r="C878" s="279"/>
      <c r="D878" s="280"/>
      <c r="E878" s="280"/>
      <c r="F878" s="281"/>
      <c r="G878" s="280"/>
      <c r="H878" s="282"/>
      <c r="I878" s="280"/>
      <c r="J878" s="280"/>
      <c r="K878" s="280"/>
      <c r="L878" s="280"/>
      <c r="M878" s="290"/>
      <c r="N878" s="284"/>
    </row>
    <row r="879" spans="1:14" s="9" customFormat="1" x14ac:dyDescent="0.2">
      <c r="A879" s="279"/>
      <c r="B879" s="279"/>
      <c r="C879" s="279"/>
      <c r="D879" s="280"/>
      <c r="E879" s="280"/>
      <c r="F879" s="281"/>
      <c r="G879" s="280"/>
      <c r="H879" s="282"/>
      <c r="I879" s="280"/>
      <c r="J879" s="280"/>
      <c r="K879" s="280"/>
      <c r="L879" s="280"/>
      <c r="M879" s="290"/>
      <c r="N879" s="284"/>
    </row>
    <row r="880" spans="1:14" s="9" customFormat="1" x14ac:dyDescent="0.2">
      <c r="A880" s="279"/>
      <c r="B880" s="279"/>
      <c r="C880" s="279"/>
      <c r="D880" s="280"/>
      <c r="E880" s="280"/>
      <c r="F880" s="281"/>
      <c r="G880" s="280"/>
      <c r="H880" s="282"/>
      <c r="I880" s="280"/>
      <c r="J880" s="280"/>
      <c r="K880" s="280"/>
      <c r="L880" s="280"/>
      <c r="M880" s="290"/>
      <c r="N880" s="284"/>
    </row>
    <row r="881" spans="1:14" s="9" customFormat="1" x14ac:dyDescent="0.2">
      <c r="A881" s="279"/>
      <c r="B881" s="279"/>
      <c r="C881" s="279"/>
      <c r="D881" s="280"/>
      <c r="E881" s="280"/>
      <c r="F881" s="281"/>
      <c r="G881" s="280"/>
      <c r="H881" s="282"/>
      <c r="I881" s="280"/>
      <c r="J881" s="280"/>
      <c r="K881" s="280"/>
      <c r="L881" s="280"/>
      <c r="M881" s="290"/>
      <c r="N881" s="284"/>
    </row>
    <row r="882" spans="1:14" s="9" customFormat="1" x14ac:dyDescent="0.2">
      <c r="A882" s="279"/>
      <c r="B882" s="279"/>
      <c r="C882" s="279"/>
      <c r="D882" s="280"/>
      <c r="E882" s="280"/>
      <c r="F882" s="281"/>
      <c r="G882" s="280"/>
      <c r="H882" s="282"/>
      <c r="I882" s="280"/>
      <c r="J882" s="280"/>
      <c r="K882" s="280"/>
      <c r="L882" s="280"/>
      <c r="M882" s="290"/>
      <c r="N882" s="284"/>
    </row>
    <row r="883" spans="1:14" s="9" customFormat="1" x14ac:dyDescent="0.2">
      <c r="A883" s="279"/>
      <c r="B883" s="279"/>
      <c r="C883" s="279"/>
      <c r="D883" s="280"/>
      <c r="E883" s="280"/>
      <c r="F883" s="281"/>
      <c r="G883" s="280"/>
      <c r="H883" s="282"/>
      <c r="I883" s="280"/>
      <c r="J883" s="280"/>
      <c r="K883" s="280"/>
      <c r="L883" s="280"/>
      <c r="M883" s="290"/>
      <c r="N883" s="284"/>
    </row>
    <row r="884" spans="1:14" s="9" customFormat="1" x14ac:dyDescent="0.2">
      <c r="A884" s="279"/>
      <c r="B884" s="279"/>
      <c r="C884" s="279"/>
      <c r="D884" s="280"/>
      <c r="E884" s="280"/>
      <c r="F884" s="281"/>
      <c r="G884" s="280"/>
      <c r="H884" s="282"/>
      <c r="I884" s="280"/>
      <c r="J884" s="280"/>
      <c r="K884" s="280"/>
      <c r="L884" s="280"/>
      <c r="M884" s="290"/>
      <c r="N884" s="284"/>
    </row>
    <row r="885" spans="1:14" s="9" customFormat="1" x14ac:dyDescent="0.2">
      <c r="A885" s="279"/>
      <c r="B885" s="279"/>
      <c r="C885" s="279"/>
      <c r="D885" s="280"/>
      <c r="E885" s="280"/>
      <c r="F885" s="281"/>
      <c r="G885" s="280"/>
      <c r="H885" s="282"/>
      <c r="I885" s="280"/>
      <c r="J885" s="280"/>
      <c r="K885" s="280"/>
      <c r="L885" s="280"/>
      <c r="M885" s="290"/>
      <c r="N885" s="284"/>
    </row>
    <row r="886" spans="1:14" s="9" customFormat="1" x14ac:dyDescent="0.2">
      <c r="A886" s="279"/>
      <c r="B886" s="279"/>
      <c r="C886" s="279"/>
      <c r="D886" s="280"/>
      <c r="E886" s="280"/>
      <c r="F886" s="281"/>
      <c r="G886" s="280"/>
      <c r="H886" s="282"/>
      <c r="I886" s="280"/>
      <c r="J886" s="280"/>
      <c r="K886" s="280"/>
      <c r="L886" s="280"/>
      <c r="M886" s="290"/>
      <c r="N886" s="284"/>
    </row>
    <row r="887" spans="1:14" s="9" customFormat="1" x14ac:dyDescent="0.2">
      <c r="A887" s="279"/>
      <c r="B887" s="279"/>
      <c r="C887" s="279"/>
      <c r="D887" s="280"/>
      <c r="E887" s="280"/>
      <c r="F887" s="281"/>
      <c r="G887" s="280"/>
      <c r="H887" s="282"/>
      <c r="I887" s="280"/>
      <c r="J887" s="280"/>
      <c r="K887" s="280"/>
      <c r="L887" s="280"/>
      <c r="M887" s="290"/>
      <c r="N887" s="284"/>
    </row>
    <row r="888" spans="1:14" s="9" customFormat="1" x14ac:dyDescent="0.2">
      <c r="A888" s="279"/>
      <c r="B888" s="279"/>
      <c r="C888" s="279"/>
      <c r="D888" s="280"/>
      <c r="E888" s="280"/>
      <c r="F888" s="281"/>
      <c r="G888" s="280"/>
      <c r="H888" s="282"/>
      <c r="I888" s="280"/>
      <c r="J888" s="280"/>
      <c r="K888" s="280"/>
      <c r="L888" s="280"/>
      <c r="M888" s="290"/>
      <c r="N888" s="284"/>
    </row>
    <row r="889" spans="1:14" s="9" customFormat="1" x14ac:dyDescent="0.2">
      <c r="A889" s="279"/>
      <c r="B889" s="279"/>
      <c r="C889" s="279"/>
      <c r="D889" s="280"/>
      <c r="E889" s="280"/>
      <c r="F889" s="281"/>
      <c r="G889" s="280"/>
      <c r="H889" s="282"/>
      <c r="I889" s="280"/>
      <c r="J889" s="280"/>
      <c r="K889" s="280"/>
      <c r="L889" s="280"/>
      <c r="M889" s="290"/>
      <c r="N889" s="284"/>
    </row>
    <row r="890" spans="1:14" s="9" customFormat="1" x14ac:dyDescent="0.2">
      <c r="A890" s="279"/>
      <c r="B890" s="279"/>
      <c r="C890" s="279"/>
      <c r="D890" s="280"/>
      <c r="E890" s="280"/>
      <c r="F890" s="281"/>
      <c r="G890" s="280"/>
      <c r="H890" s="282"/>
      <c r="I890" s="280"/>
      <c r="J890" s="280"/>
      <c r="K890" s="280"/>
      <c r="L890" s="280"/>
      <c r="M890" s="290"/>
      <c r="N890" s="284"/>
    </row>
    <row r="891" spans="1:14" s="9" customFormat="1" x14ac:dyDescent="0.2">
      <c r="A891" s="279"/>
      <c r="B891" s="279"/>
      <c r="C891" s="279"/>
      <c r="D891" s="280"/>
      <c r="E891" s="280"/>
      <c r="F891" s="281"/>
      <c r="G891" s="280"/>
      <c r="H891" s="282"/>
      <c r="I891" s="280"/>
      <c r="J891" s="280"/>
      <c r="K891" s="280"/>
      <c r="L891" s="280"/>
      <c r="M891" s="290"/>
      <c r="N891" s="284"/>
    </row>
    <row r="892" spans="1:14" s="9" customFormat="1" x14ac:dyDescent="0.2">
      <c r="A892" s="279"/>
      <c r="B892" s="279"/>
      <c r="C892" s="279"/>
      <c r="D892" s="280"/>
      <c r="E892" s="280"/>
      <c r="F892" s="281"/>
      <c r="G892" s="280"/>
      <c r="H892" s="282"/>
      <c r="I892" s="280"/>
      <c r="J892" s="280"/>
      <c r="K892" s="280"/>
      <c r="L892" s="280"/>
      <c r="M892" s="290"/>
      <c r="N892" s="284"/>
    </row>
    <row r="893" spans="1:14" s="9" customFormat="1" x14ac:dyDescent="0.2">
      <c r="A893" s="279"/>
      <c r="B893" s="279"/>
      <c r="C893" s="279"/>
      <c r="D893" s="280"/>
      <c r="E893" s="280"/>
      <c r="F893" s="281"/>
      <c r="G893" s="280"/>
      <c r="H893" s="282"/>
      <c r="I893" s="280"/>
      <c r="J893" s="280"/>
      <c r="K893" s="280"/>
      <c r="L893" s="280"/>
      <c r="M893" s="290"/>
      <c r="N893" s="284"/>
    </row>
    <row r="894" spans="1:14" s="9" customFormat="1" x14ac:dyDescent="0.2">
      <c r="A894" s="279"/>
      <c r="B894" s="279"/>
      <c r="C894" s="279"/>
      <c r="D894" s="280"/>
      <c r="E894" s="280"/>
      <c r="F894" s="281"/>
      <c r="G894" s="280"/>
      <c r="H894" s="282"/>
      <c r="I894" s="280"/>
      <c r="J894" s="280"/>
      <c r="K894" s="280"/>
      <c r="L894" s="280"/>
      <c r="M894" s="290"/>
      <c r="N894" s="284"/>
    </row>
    <row r="895" spans="1:14" s="9" customFormat="1" x14ac:dyDescent="0.2">
      <c r="A895" s="279"/>
      <c r="B895" s="279"/>
      <c r="C895" s="279"/>
      <c r="D895" s="280"/>
      <c r="E895" s="280"/>
      <c r="F895" s="281"/>
      <c r="G895" s="280"/>
      <c r="H895" s="282"/>
      <c r="I895" s="280"/>
      <c r="J895" s="280"/>
      <c r="K895" s="280"/>
      <c r="L895" s="280"/>
      <c r="M895" s="290"/>
      <c r="N895" s="284"/>
    </row>
    <row r="896" spans="1:14" s="9" customFormat="1" x14ac:dyDescent="0.2">
      <c r="A896" s="279"/>
      <c r="B896" s="279"/>
      <c r="C896" s="279"/>
      <c r="D896" s="280"/>
      <c r="E896" s="280"/>
      <c r="F896" s="281"/>
      <c r="G896" s="280"/>
      <c r="H896" s="282"/>
      <c r="I896" s="280"/>
      <c r="J896" s="280"/>
      <c r="K896" s="280"/>
      <c r="L896" s="280"/>
      <c r="M896" s="290"/>
      <c r="N896" s="284"/>
    </row>
    <row r="897" spans="1:14" s="9" customFormat="1" x14ac:dyDescent="0.2">
      <c r="A897" s="279"/>
      <c r="B897" s="279"/>
      <c r="C897" s="279"/>
      <c r="D897" s="280"/>
      <c r="E897" s="280"/>
      <c r="F897" s="281"/>
      <c r="G897" s="280"/>
      <c r="H897" s="282"/>
      <c r="I897" s="280"/>
      <c r="J897" s="280"/>
      <c r="K897" s="280"/>
      <c r="L897" s="280"/>
      <c r="M897" s="290"/>
      <c r="N897" s="284"/>
    </row>
    <row r="898" spans="1:14" s="9" customFormat="1" x14ac:dyDescent="0.2">
      <c r="A898" s="279"/>
      <c r="B898" s="279"/>
      <c r="C898" s="279"/>
      <c r="D898" s="280"/>
      <c r="E898" s="280"/>
      <c r="F898" s="281"/>
      <c r="G898" s="280"/>
      <c r="H898" s="282"/>
      <c r="I898" s="280"/>
      <c r="J898" s="280"/>
      <c r="K898" s="280"/>
      <c r="L898" s="280"/>
      <c r="M898" s="290"/>
      <c r="N898" s="284"/>
    </row>
    <row r="899" spans="1:14" s="9" customFormat="1" x14ac:dyDescent="0.2">
      <c r="A899" s="279"/>
      <c r="B899" s="279"/>
      <c r="C899" s="279"/>
      <c r="D899" s="280"/>
      <c r="E899" s="280"/>
      <c r="F899" s="281"/>
      <c r="G899" s="280"/>
      <c r="H899" s="282"/>
      <c r="I899" s="280"/>
      <c r="J899" s="280"/>
      <c r="K899" s="280"/>
      <c r="L899" s="280"/>
      <c r="M899" s="290"/>
      <c r="N899" s="284"/>
    </row>
    <row r="900" spans="1:14" s="9" customFormat="1" x14ac:dyDescent="0.2">
      <c r="A900" s="279"/>
      <c r="B900" s="279"/>
      <c r="C900" s="279"/>
      <c r="D900" s="280"/>
      <c r="E900" s="280"/>
      <c r="F900" s="281"/>
      <c r="G900" s="280"/>
      <c r="H900" s="282"/>
      <c r="I900" s="280"/>
      <c r="J900" s="280"/>
      <c r="K900" s="280"/>
      <c r="L900" s="280"/>
      <c r="M900" s="290"/>
      <c r="N900" s="284"/>
    </row>
    <row r="901" spans="1:14" s="9" customFormat="1" x14ac:dyDescent="0.2">
      <c r="A901" s="279"/>
      <c r="B901" s="279"/>
      <c r="C901" s="279"/>
      <c r="D901" s="280"/>
      <c r="E901" s="280"/>
      <c r="F901" s="281"/>
      <c r="G901" s="280"/>
      <c r="H901" s="282"/>
      <c r="I901" s="280"/>
      <c r="J901" s="280"/>
      <c r="K901" s="280"/>
      <c r="L901" s="280"/>
      <c r="M901" s="290"/>
      <c r="N901" s="284"/>
    </row>
    <row r="902" spans="1:14" s="9" customFormat="1" x14ac:dyDescent="0.2">
      <c r="A902" s="279"/>
      <c r="B902" s="279"/>
      <c r="C902" s="279"/>
      <c r="D902" s="280"/>
      <c r="E902" s="280"/>
      <c r="F902" s="281"/>
      <c r="G902" s="280"/>
      <c r="H902" s="282"/>
      <c r="I902" s="280"/>
      <c r="J902" s="280"/>
      <c r="K902" s="280"/>
      <c r="L902" s="280"/>
      <c r="M902" s="290"/>
      <c r="N902" s="284"/>
    </row>
    <row r="903" spans="1:14" s="9" customFormat="1" x14ac:dyDescent="0.2">
      <c r="A903" s="279"/>
      <c r="B903" s="279"/>
      <c r="C903" s="279"/>
      <c r="D903" s="280"/>
      <c r="E903" s="280"/>
      <c r="F903" s="281"/>
      <c r="G903" s="280"/>
      <c r="H903" s="282"/>
      <c r="I903" s="280"/>
      <c r="J903" s="280"/>
      <c r="K903" s="280"/>
      <c r="L903" s="280"/>
      <c r="M903" s="290"/>
      <c r="N903" s="284"/>
    </row>
    <row r="904" spans="1:14" s="9" customFormat="1" x14ac:dyDescent="0.2">
      <c r="A904" s="279"/>
      <c r="B904" s="279"/>
      <c r="C904" s="279"/>
      <c r="D904" s="280"/>
      <c r="E904" s="280"/>
      <c r="F904" s="281"/>
      <c r="G904" s="280"/>
      <c r="H904" s="282"/>
      <c r="I904" s="280"/>
      <c r="J904" s="280"/>
      <c r="K904" s="280"/>
      <c r="L904" s="280"/>
      <c r="M904" s="290"/>
      <c r="N904" s="284"/>
    </row>
    <row r="905" spans="1:14" s="9" customFormat="1" x14ac:dyDescent="0.2">
      <c r="A905" s="279"/>
      <c r="B905" s="279"/>
      <c r="C905" s="279"/>
      <c r="D905" s="280"/>
      <c r="E905" s="280"/>
      <c r="F905" s="281"/>
      <c r="G905" s="280"/>
      <c r="H905" s="282"/>
      <c r="I905" s="280"/>
      <c r="J905" s="280"/>
      <c r="K905" s="280"/>
      <c r="L905" s="280"/>
      <c r="M905" s="290"/>
      <c r="N905" s="284"/>
    </row>
    <row r="906" spans="1:14" s="9" customFormat="1" x14ac:dyDescent="0.2">
      <c r="A906" s="279"/>
      <c r="B906" s="279"/>
      <c r="C906" s="279"/>
      <c r="D906" s="280"/>
      <c r="E906" s="280"/>
      <c r="F906" s="281"/>
      <c r="G906" s="280"/>
      <c r="H906" s="282"/>
      <c r="I906" s="280"/>
      <c r="J906" s="280"/>
      <c r="K906" s="280"/>
      <c r="L906" s="280"/>
      <c r="M906" s="290"/>
      <c r="N906" s="284"/>
    </row>
    <row r="907" spans="1:14" s="9" customFormat="1" x14ac:dyDescent="0.2">
      <c r="A907" s="279"/>
      <c r="B907" s="279"/>
      <c r="C907" s="279"/>
      <c r="D907" s="280"/>
      <c r="E907" s="280"/>
      <c r="F907" s="281"/>
      <c r="G907" s="280"/>
      <c r="H907" s="282"/>
      <c r="I907" s="280"/>
      <c r="J907" s="280"/>
      <c r="K907" s="280"/>
      <c r="L907" s="280"/>
      <c r="M907" s="290"/>
      <c r="N907" s="284"/>
    </row>
    <row r="908" spans="1:14" s="9" customFormat="1" x14ac:dyDescent="0.2">
      <c r="A908" s="279"/>
      <c r="B908" s="279"/>
      <c r="C908" s="279"/>
      <c r="D908" s="280"/>
      <c r="E908" s="280"/>
      <c r="F908" s="281"/>
      <c r="G908" s="280"/>
      <c r="H908" s="282"/>
      <c r="I908" s="280"/>
      <c r="J908" s="280"/>
      <c r="K908" s="280"/>
      <c r="L908" s="280"/>
      <c r="M908" s="290"/>
      <c r="N908" s="284"/>
    </row>
    <row r="909" spans="1:14" s="9" customFormat="1" x14ac:dyDescent="0.2">
      <c r="A909" s="279"/>
      <c r="B909" s="279"/>
      <c r="C909" s="279"/>
      <c r="D909" s="280"/>
      <c r="E909" s="280"/>
      <c r="F909" s="281"/>
      <c r="G909" s="280"/>
      <c r="H909" s="282"/>
      <c r="I909" s="280"/>
      <c r="J909" s="280"/>
      <c r="K909" s="280"/>
      <c r="L909" s="280"/>
      <c r="M909" s="290"/>
      <c r="N909" s="284"/>
    </row>
    <row r="910" spans="1:14" s="9" customFormat="1" x14ac:dyDescent="0.2">
      <c r="A910" s="279"/>
      <c r="B910" s="279"/>
      <c r="C910" s="279"/>
      <c r="D910" s="280"/>
      <c r="E910" s="280"/>
      <c r="F910" s="281"/>
      <c r="G910" s="280"/>
      <c r="H910" s="282"/>
      <c r="I910" s="280"/>
      <c r="J910" s="280"/>
      <c r="K910" s="280"/>
      <c r="L910" s="280"/>
      <c r="M910" s="290"/>
      <c r="N910" s="284"/>
    </row>
    <row r="911" spans="1:14" s="9" customFormat="1" x14ac:dyDescent="0.2">
      <c r="A911" s="279"/>
      <c r="B911" s="279"/>
      <c r="C911" s="279"/>
      <c r="D911" s="280"/>
      <c r="E911" s="280"/>
      <c r="F911" s="281"/>
      <c r="G911" s="280"/>
      <c r="H911" s="282"/>
      <c r="I911" s="280"/>
      <c r="J911" s="280"/>
      <c r="K911" s="280"/>
      <c r="L911" s="280"/>
      <c r="M911" s="290"/>
      <c r="N911" s="284"/>
    </row>
    <row r="912" spans="1:14" s="9" customFormat="1" x14ac:dyDescent="0.2">
      <c r="A912" s="279"/>
      <c r="B912" s="279"/>
      <c r="C912" s="279"/>
      <c r="D912" s="280"/>
      <c r="E912" s="280"/>
      <c r="F912" s="281"/>
      <c r="G912" s="280"/>
      <c r="H912" s="282"/>
      <c r="I912" s="280"/>
      <c r="J912" s="280"/>
      <c r="K912" s="280"/>
      <c r="L912" s="280"/>
      <c r="M912" s="290"/>
      <c r="N912" s="284"/>
    </row>
    <row r="913" spans="1:14" s="9" customFormat="1" x14ac:dyDescent="0.2">
      <c r="A913" s="279"/>
      <c r="B913" s="279"/>
      <c r="C913" s="279"/>
      <c r="D913" s="280"/>
      <c r="E913" s="280"/>
      <c r="F913" s="281"/>
      <c r="G913" s="280"/>
      <c r="H913" s="282"/>
      <c r="I913" s="280"/>
      <c r="J913" s="280"/>
      <c r="K913" s="280"/>
      <c r="L913" s="280"/>
      <c r="M913" s="290"/>
      <c r="N913" s="284"/>
    </row>
    <row r="914" spans="1:14" s="9" customFormat="1" x14ac:dyDescent="0.2">
      <c r="A914" s="279"/>
      <c r="B914" s="279"/>
      <c r="C914" s="279"/>
      <c r="D914" s="280"/>
      <c r="E914" s="280"/>
      <c r="F914" s="281"/>
      <c r="G914" s="280"/>
      <c r="H914" s="282"/>
      <c r="I914" s="280"/>
      <c r="J914" s="280"/>
      <c r="K914" s="280"/>
      <c r="L914" s="280"/>
      <c r="M914" s="290"/>
      <c r="N914" s="284"/>
    </row>
    <row r="915" spans="1:14" s="9" customFormat="1" x14ac:dyDescent="0.2">
      <c r="A915" s="279"/>
      <c r="B915" s="279"/>
      <c r="C915" s="279"/>
      <c r="D915" s="280"/>
      <c r="E915" s="280"/>
      <c r="F915" s="281"/>
      <c r="G915" s="280"/>
      <c r="H915" s="282"/>
      <c r="I915" s="280"/>
      <c r="J915" s="280"/>
      <c r="K915" s="280"/>
      <c r="L915" s="280"/>
      <c r="M915" s="290"/>
      <c r="N915" s="284"/>
    </row>
    <row r="916" spans="1:14" s="9" customFormat="1" x14ac:dyDescent="0.2">
      <c r="A916" s="279"/>
      <c r="B916" s="279"/>
      <c r="C916" s="279"/>
      <c r="D916" s="280"/>
      <c r="E916" s="280"/>
      <c r="F916" s="281"/>
      <c r="G916" s="280"/>
      <c r="H916" s="282"/>
      <c r="I916" s="280"/>
      <c r="J916" s="280"/>
      <c r="K916" s="280"/>
      <c r="L916" s="280"/>
      <c r="M916" s="290"/>
      <c r="N916" s="284"/>
    </row>
    <row r="917" spans="1:14" s="9" customFormat="1" x14ac:dyDescent="0.2">
      <c r="A917" s="279"/>
      <c r="B917" s="279"/>
      <c r="C917" s="279"/>
      <c r="D917" s="280"/>
      <c r="E917" s="280"/>
      <c r="F917" s="281"/>
      <c r="G917" s="280"/>
      <c r="H917" s="282"/>
      <c r="I917" s="280"/>
      <c r="J917" s="280"/>
      <c r="K917" s="280"/>
      <c r="L917" s="280"/>
      <c r="M917" s="290"/>
      <c r="N917" s="284"/>
    </row>
    <row r="918" spans="1:14" s="9" customFormat="1" x14ac:dyDescent="0.2">
      <c r="A918" s="279"/>
      <c r="B918" s="279"/>
      <c r="C918" s="279"/>
      <c r="D918" s="280"/>
      <c r="E918" s="280"/>
      <c r="F918" s="281"/>
      <c r="G918" s="280"/>
      <c r="H918" s="282"/>
      <c r="I918" s="280"/>
      <c r="J918" s="280"/>
      <c r="K918" s="280"/>
      <c r="L918" s="280"/>
      <c r="M918" s="290"/>
      <c r="N918" s="284"/>
    </row>
    <row r="919" spans="1:14" s="9" customFormat="1" x14ac:dyDescent="0.2">
      <c r="A919" s="279"/>
      <c r="B919" s="279"/>
      <c r="C919" s="279"/>
      <c r="D919" s="280"/>
      <c r="E919" s="280"/>
      <c r="F919" s="281"/>
      <c r="G919" s="280"/>
      <c r="H919" s="282"/>
      <c r="I919" s="280"/>
      <c r="J919" s="280"/>
      <c r="K919" s="280"/>
      <c r="L919" s="280"/>
      <c r="M919" s="290"/>
      <c r="N919" s="284"/>
    </row>
    <row r="920" spans="1:14" s="9" customFormat="1" x14ac:dyDescent="0.2">
      <c r="A920" s="279"/>
      <c r="B920" s="279"/>
      <c r="C920" s="279"/>
      <c r="D920" s="280"/>
      <c r="E920" s="280"/>
      <c r="F920" s="281"/>
      <c r="G920" s="280"/>
      <c r="H920" s="282"/>
      <c r="I920" s="280"/>
      <c r="J920" s="280"/>
      <c r="K920" s="280"/>
      <c r="L920" s="280"/>
      <c r="M920" s="290"/>
      <c r="N920" s="284"/>
    </row>
    <row r="921" spans="1:14" s="9" customFormat="1" x14ac:dyDescent="0.2">
      <c r="A921" s="279"/>
      <c r="B921" s="279"/>
      <c r="C921" s="279"/>
      <c r="D921" s="280"/>
      <c r="E921" s="280"/>
      <c r="F921" s="281"/>
      <c r="G921" s="280"/>
      <c r="H921" s="282"/>
      <c r="I921" s="280"/>
      <c r="J921" s="280"/>
      <c r="K921" s="280"/>
      <c r="L921" s="280"/>
      <c r="M921" s="290"/>
      <c r="N921" s="284"/>
    </row>
    <row r="922" spans="1:14" s="9" customFormat="1" x14ac:dyDescent="0.2">
      <c r="A922" s="279"/>
      <c r="B922" s="279"/>
      <c r="C922" s="279"/>
      <c r="D922" s="280"/>
      <c r="E922" s="280"/>
      <c r="F922" s="281"/>
      <c r="G922" s="280"/>
      <c r="H922" s="282"/>
      <c r="I922" s="280"/>
      <c r="J922" s="280"/>
      <c r="K922" s="280"/>
      <c r="L922" s="280"/>
      <c r="M922" s="290"/>
      <c r="N922" s="284"/>
    </row>
    <row r="923" spans="1:14" s="9" customFormat="1" x14ac:dyDescent="0.2">
      <c r="A923" s="279"/>
      <c r="B923" s="279"/>
      <c r="C923" s="279"/>
      <c r="D923" s="280"/>
      <c r="E923" s="280"/>
      <c r="F923" s="281"/>
      <c r="G923" s="280"/>
      <c r="H923" s="282"/>
      <c r="I923" s="280"/>
      <c r="J923" s="280"/>
      <c r="K923" s="280"/>
      <c r="L923" s="280"/>
      <c r="M923" s="290"/>
      <c r="N923" s="284"/>
    </row>
    <row r="924" spans="1:14" s="9" customFormat="1" x14ac:dyDescent="0.2">
      <c r="A924" s="279"/>
      <c r="B924" s="279"/>
      <c r="C924" s="279"/>
      <c r="D924" s="280"/>
      <c r="E924" s="280"/>
      <c r="F924" s="281"/>
      <c r="G924" s="280"/>
      <c r="H924" s="282"/>
      <c r="I924" s="280"/>
      <c r="J924" s="280"/>
      <c r="K924" s="280"/>
      <c r="L924" s="280"/>
      <c r="M924" s="290"/>
      <c r="N924" s="284"/>
    </row>
    <row r="925" spans="1:14" s="9" customFormat="1" x14ac:dyDescent="0.2">
      <c r="A925" s="279"/>
      <c r="B925" s="279"/>
      <c r="C925" s="279"/>
      <c r="D925" s="280"/>
      <c r="E925" s="280"/>
      <c r="F925" s="281"/>
      <c r="G925" s="280"/>
      <c r="H925" s="282"/>
      <c r="I925" s="280"/>
      <c r="J925" s="280"/>
      <c r="K925" s="280"/>
      <c r="L925" s="280"/>
      <c r="M925" s="290"/>
      <c r="N925" s="284"/>
    </row>
    <row r="926" spans="1:14" s="9" customFormat="1" x14ac:dyDescent="0.2">
      <c r="A926" s="279"/>
      <c r="B926" s="279"/>
      <c r="C926" s="279"/>
      <c r="D926" s="280"/>
      <c r="E926" s="280"/>
      <c r="F926" s="281"/>
      <c r="G926" s="280"/>
      <c r="H926" s="282"/>
      <c r="I926" s="280"/>
      <c r="J926" s="280"/>
      <c r="K926" s="280"/>
      <c r="L926" s="280"/>
      <c r="M926" s="290"/>
      <c r="N926" s="284"/>
    </row>
    <row r="927" spans="1:14" s="9" customFormat="1" x14ac:dyDescent="0.2">
      <c r="A927" s="279"/>
      <c r="B927" s="279"/>
      <c r="C927" s="279"/>
      <c r="D927" s="280"/>
      <c r="E927" s="280"/>
      <c r="F927" s="281"/>
      <c r="G927" s="280"/>
      <c r="H927" s="282"/>
      <c r="I927" s="280"/>
      <c r="J927" s="280"/>
      <c r="K927" s="280"/>
      <c r="L927" s="280"/>
      <c r="M927" s="290"/>
      <c r="N927" s="284"/>
    </row>
    <row r="928" spans="1:14" s="9" customFormat="1" x14ac:dyDescent="0.2">
      <c r="A928" s="279"/>
      <c r="B928" s="279"/>
      <c r="C928" s="279"/>
      <c r="D928" s="280"/>
      <c r="E928" s="280"/>
      <c r="F928" s="281"/>
      <c r="G928" s="280"/>
      <c r="H928" s="282"/>
      <c r="I928" s="280"/>
      <c r="J928" s="280"/>
      <c r="K928" s="280"/>
      <c r="L928" s="280"/>
      <c r="M928" s="290"/>
      <c r="N928" s="284"/>
    </row>
    <row r="929" spans="1:14" s="9" customFormat="1" x14ac:dyDescent="0.2">
      <c r="A929" s="279"/>
      <c r="B929" s="279"/>
      <c r="C929" s="279"/>
      <c r="D929" s="280"/>
      <c r="E929" s="280"/>
      <c r="F929" s="281"/>
      <c r="G929" s="280"/>
      <c r="H929" s="282"/>
      <c r="I929" s="280"/>
      <c r="J929" s="280"/>
      <c r="K929" s="280"/>
      <c r="L929" s="280"/>
      <c r="M929" s="290"/>
      <c r="N929" s="284"/>
    </row>
    <row r="930" spans="1:14" s="9" customFormat="1" x14ac:dyDescent="0.2">
      <c r="A930" s="279"/>
      <c r="B930" s="279"/>
      <c r="C930" s="279"/>
      <c r="D930" s="280"/>
      <c r="E930" s="280"/>
      <c r="F930" s="281"/>
      <c r="G930" s="280"/>
      <c r="H930" s="282"/>
      <c r="I930" s="280"/>
      <c r="J930" s="280"/>
      <c r="K930" s="280"/>
      <c r="L930" s="280"/>
      <c r="M930" s="290"/>
      <c r="N930" s="284"/>
    </row>
    <row r="931" spans="1:14" s="9" customFormat="1" x14ac:dyDescent="0.2">
      <c r="A931" s="279"/>
      <c r="B931" s="279"/>
      <c r="C931" s="279"/>
      <c r="D931" s="280"/>
      <c r="E931" s="280"/>
      <c r="F931" s="281"/>
      <c r="G931" s="280"/>
      <c r="H931" s="282"/>
      <c r="I931" s="280"/>
      <c r="J931" s="280"/>
      <c r="K931" s="280"/>
      <c r="L931" s="280"/>
      <c r="M931" s="290"/>
      <c r="N931" s="284"/>
    </row>
    <row r="932" spans="1:14" s="9" customFormat="1" x14ac:dyDescent="0.2">
      <c r="A932" s="279"/>
      <c r="B932" s="279"/>
      <c r="C932" s="279"/>
      <c r="D932" s="280"/>
      <c r="E932" s="280"/>
      <c r="F932" s="281"/>
      <c r="G932" s="280"/>
      <c r="H932" s="282"/>
      <c r="I932" s="280"/>
      <c r="J932" s="280"/>
      <c r="K932" s="280"/>
      <c r="L932" s="280"/>
      <c r="M932" s="290"/>
      <c r="N932" s="284"/>
    </row>
    <row r="933" spans="1:14" s="9" customFormat="1" x14ac:dyDescent="0.2">
      <c r="A933" s="279"/>
      <c r="B933" s="279"/>
      <c r="C933" s="279"/>
      <c r="D933" s="280"/>
      <c r="E933" s="280"/>
      <c r="F933" s="281"/>
      <c r="G933" s="280"/>
      <c r="H933" s="282"/>
      <c r="I933" s="280"/>
      <c r="J933" s="280"/>
      <c r="K933" s="280"/>
      <c r="L933" s="280"/>
      <c r="M933" s="290"/>
      <c r="N933" s="284"/>
    </row>
    <row r="934" spans="1:14" s="9" customFormat="1" x14ac:dyDescent="0.2">
      <c r="A934" s="279"/>
      <c r="B934" s="279"/>
      <c r="C934" s="279"/>
      <c r="D934" s="280"/>
      <c r="E934" s="280"/>
      <c r="F934" s="281"/>
      <c r="G934" s="280"/>
      <c r="H934" s="282"/>
      <c r="I934" s="280"/>
      <c r="J934" s="280"/>
      <c r="K934" s="280"/>
      <c r="L934" s="280"/>
      <c r="M934" s="290"/>
      <c r="N934" s="284"/>
    </row>
    <row r="935" spans="1:14" s="9" customFormat="1" x14ac:dyDescent="0.2">
      <c r="A935" s="279"/>
      <c r="B935" s="279"/>
      <c r="C935" s="279"/>
      <c r="D935" s="280"/>
      <c r="E935" s="280"/>
      <c r="F935" s="281"/>
      <c r="G935" s="280"/>
      <c r="H935" s="282"/>
      <c r="I935" s="280"/>
      <c r="J935" s="280"/>
      <c r="K935" s="280"/>
      <c r="L935" s="280"/>
      <c r="M935" s="290"/>
      <c r="N935" s="284"/>
    </row>
    <row r="936" spans="1:14" s="9" customFormat="1" x14ac:dyDescent="0.2">
      <c r="A936" s="279"/>
      <c r="B936" s="279"/>
      <c r="C936" s="279"/>
      <c r="D936" s="280"/>
      <c r="E936" s="280"/>
      <c r="F936" s="281"/>
      <c r="G936" s="280"/>
      <c r="H936" s="282"/>
      <c r="I936" s="280"/>
      <c r="J936" s="280"/>
      <c r="K936" s="280"/>
      <c r="L936" s="280"/>
      <c r="M936" s="290"/>
      <c r="N936" s="284"/>
    </row>
    <row r="937" spans="1:14" s="9" customFormat="1" x14ac:dyDescent="0.2">
      <c r="A937" s="279"/>
      <c r="B937" s="279"/>
      <c r="C937" s="279"/>
      <c r="D937" s="280"/>
      <c r="E937" s="280"/>
      <c r="F937" s="281"/>
      <c r="G937" s="280"/>
      <c r="H937" s="282"/>
      <c r="I937" s="280"/>
      <c r="J937" s="280"/>
      <c r="K937" s="280"/>
      <c r="L937" s="280"/>
      <c r="M937" s="290"/>
      <c r="N937" s="284"/>
    </row>
    <row r="938" spans="1:14" s="9" customFormat="1" x14ac:dyDescent="0.2">
      <c r="A938" s="279"/>
      <c r="B938" s="279"/>
      <c r="C938" s="279"/>
      <c r="D938" s="280"/>
      <c r="E938" s="280"/>
      <c r="F938" s="281"/>
      <c r="G938" s="280"/>
      <c r="H938" s="282"/>
      <c r="I938" s="280"/>
      <c r="J938" s="280"/>
      <c r="K938" s="280"/>
      <c r="L938" s="280"/>
      <c r="M938" s="290"/>
      <c r="N938" s="284"/>
    </row>
    <row r="939" spans="1:14" s="9" customFormat="1" x14ac:dyDescent="0.2">
      <c r="A939" s="279"/>
      <c r="B939" s="279"/>
      <c r="C939" s="279"/>
      <c r="D939" s="280"/>
      <c r="E939" s="280"/>
      <c r="F939" s="281"/>
      <c r="G939" s="280"/>
      <c r="H939" s="282"/>
      <c r="I939" s="280"/>
      <c r="J939" s="280"/>
      <c r="K939" s="280"/>
      <c r="L939" s="280"/>
      <c r="M939" s="290"/>
      <c r="N939" s="284"/>
    </row>
    <row r="940" spans="1:14" s="9" customFormat="1" x14ac:dyDescent="0.2">
      <c r="A940" s="279"/>
      <c r="B940" s="279"/>
      <c r="C940" s="279"/>
      <c r="D940" s="280"/>
      <c r="E940" s="280"/>
      <c r="F940" s="281"/>
      <c r="G940" s="280"/>
      <c r="H940" s="282"/>
      <c r="I940" s="280"/>
      <c r="J940" s="280"/>
      <c r="K940" s="280"/>
      <c r="L940" s="280"/>
      <c r="M940" s="290"/>
      <c r="N940" s="284"/>
    </row>
    <row r="941" spans="1:14" s="9" customFormat="1" x14ac:dyDescent="0.2">
      <c r="A941" s="279"/>
      <c r="B941" s="279"/>
      <c r="C941" s="279"/>
      <c r="D941" s="280"/>
      <c r="E941" s="280"/>
      <c r="F941" s="281"/>
      <c r="G941" s="280"/>
      <c r="H941" s="282"/>
      <c r="I941" s="280"/>
      <c r="J941" s="280"/>
      <c r="K941" s="280"/>
      <c r="L941" s="280"/>
      <c r="M941" s="290"/>
      <c r="N941" s="284"/>
    </row>
    <row r="942" spans="1:14" s="9" customFormat="1" x14ac:dyDescent="0.2">
      <c r="A942" s="279"/>
      <c r="B942" s="279"/>
      <c r="C942" s="279"/>
      <c r="D942" s="280"/>
      <c r="E942" s="280"/>
      <c r="F942" s="281"/>
      <c r="G942" s="280"/>
      <c r="H942" s="282"/>
      <c r="I942" s="280"/>
      <c r="J942" s="280"/>
      <c r="K942" s="280"/>
      <c r="L942" s="280"/>
      <c r="M942" s="290"/>
      <c r="N942" s="284"/>
    </row>
    <row r="943" spans="1:14" s="9" customFormat="1" x14ac:dyDescent="0.2">
      <c r="A943" s="279"/>
      <c r="B943" s="279"/>
      <c r="C943" s="279"/>
      <c r="D943" s="280"/>
      <c r="E943" s="280"/>
      <c r="F943" s="281"/>
      <c r="G943" s="280"/>
      <c r="H943" s="282"/>
      <c r="I943" s="280"/>
      <c r="J943" s="280"/>
      <c r="K943" s="280"/>
      <c r="L943" s="280"/>
      <c r="M943" s="290"/>
      <c r="N943" s="284"/>
    </row>
    <row r="944" spans="1:14" s="9" customFormat="1" x14ac:dyDescent="0.2">
      <c r="A944" s="279"/>
      <c r="B944" s="279"/>
      <c r="C944" s="279"/>
      <c r="D944" s="280"/>
      <c r="E944" s="280"/>
      <c r="F944" s="281"/>
      <c r="G944" s="280"/>
      <c r="H944" s="282"/>
      <c r="I944" s="280"/>
      <c r="J944" s="280"/>
      <c r="K944" s="280"/>
      <c r="L944" s="280"/>
      <c r="M944" s="290"/>
      <c r="N944" s="284"/>
    </row>
    <row r="945" spans="1:14" s="9" customFormat="1" x14ac:dyDescent="0.2">
      <c r="A945" s="279"/>
      <c r="B945" s="279"/>
      <c r="C945" s="279"/>
      <c r="D945" s="280"/>
      <c r="E945" s="280"/>
      <c r="F945" s="281"/>
      <c r="G945" s="280"/>
      <c r="H945" s="282"/>
      <c r="I945" s="280"/>
      <c r="J945" s="280"/>
      <c r="K945" s="280"/>
      <c r="L945" s="280"/>
      <c r="M945" s="290"/>
      <c r="N945" s="284"/>
    </row>
    <row r="946" spans="1:14" s="9" customFormat="1" x14ac:dyDescent="0.2">
      <c r="A946" s="279"/>
      <c r="B946" s="279"/>
      <c r="C946" s="279"/>
      <c r="D946" s="280"/>
      <c r="E946" s="280"/>
      <c r="F946" s="281"/>
      <c r="G946" s="280"/>
      <c r="H946" s="282"/>
      <c r="I946" s="280"/>
      <c r="J946" s="280"/>
      <c r="K946" s="280"/>
      <c r="L946" s="280"/>
      <c r="M946" s="290"/>
      <c r="N946" s="284"/>
    </row>
    <row r="947" spans="1:14" s="9" customFormat="1" x14ac:dyDescent="0.2">
      <c r="A947" s="279"/>
      <c r="B947" s="279"/>
      <c r="C947" s="279"/>
      <c r="D947" s="280"/>
      <c r="E947" s="280"/>
      <c r="F947" s="281"/>
      <c r="G947" s="280"/>
      <c r="H947" s="282"/>
      <c r="I947" s="280"/>
      <c r="J947" s="280"/>
      <c r="K947" s="280"/>
      <c r="L947" s="280"/>
      <c r="M947" s="290"/>
      <c r="N947" s="284"/>
    </row>
    <row r="948" spans="1:14" s="9" customFormat="1" x14ac:dyDescent="0.2">
      <c r="A948" s="279"/>
      <c r="B948" s="279"/>
      <c r="C948" s="279"/>
      <c r="D948" s="280"/>
      <c r="E948" s="280"/>
      <c r="F948" s="281"/>
      <c r="G948" s="280"/>
      <c r="H948" s="282"/>
      <c r="I948" s="280"/>
      <c r="J948" s="280"/>
      <c r="K948" s="280"/>
      <c r="L948" s="280"/>
      <c r="M948" s="290"/>
      <c r="N948" s="284"/>
    </row>
    <row r="949" spans="1:14" s="9" customFormat="1" x14ac:dyDescent="0.2">
      <c r="A949" s="279"/>
      <c r="B949" s="279"/>
      <c r="C949" s="279"/>
      <c r="D949" s="280"/>
      <c r="E949" s="280"/>
      <c r="F949" s="281"/>
      <c r="G949" s="280"/>
      <c r="H949" s="282"/>
      <c r="I949" s="280"/>
      <c r="J949" s="280"/>
      <c r="K949" s="280"/>
      <c r="L949" s="280"/>
      <c r="M949" s="290"/>
      <c r="N949" s="284"/>
    </row>
    <row r="950" spans="1:14" s="9" customFormat="1" x14ac:dyDescent="0.2">
      <c r="A950" s="279"/>
      <c r="B950" s="279"/>
      <c r="C950" s="279"/>
      <c r="D950" s="280"/>
      <c r="E950" s="280"/>
      <c r="F950" s="281"/>
      <c r="G950" s="280"/>
      <c r="H950" s="282"/>
      <c r="I950" s="280"/>
      <c r="J950" s="280"/>
      <c r="K950" s="280"/>
      <c r="L950" s="280"/>
      <c r="M950" s="290"/>
      <c r="N950" s="284"/>
    </row>
    <row r="951" spans="1:14" s="9" customFormat="1" x14ac:dyDescent="0.2">
      <c r="A951" s="279"/>
      <c r="B951" s="279"/>
      <c r="C951" s="279"/>
      <c r="D951" s="280"/>
      <c r="E951" s="280"/>
      <c r="F951" s="281"/>
      <c r="G951" s="280"/>
      <c r="H951" s="282"/>
      <c r="I951" s="280"/>
      <c r="J951" s="280"/>
      <c r="K951" s="280"/>
      <c r="L951" s="280"/>
      <c r="M951" s="290"/>
      <c r="N951" s="284"/>
    </row>
    <row r="952" spans="1:14" s="9" customFormat="1" x14ac:dyDescent="0.2">
      <c r="A952" s="279"/>
      <c r="B952" s="279"/>
      <c r="C952" s="279"/>
      <c r="D952" s="280"/>
      <c r="E952" s="280"/>
      <c r="F952" s="281"/>
      <c r="G952" s="280"/>
      <c r="H952" s="282"/>
      <c r="I952" s="280"/>
      <c r="J952" s="280"/>
      <c r="K952" s="280"/>
      <c r="L952" s="280"/>
      <c r="M952" s="290"/>
      <c r="N952" s="284"/>
    </row>
    <row r="953" spans="1:14" s="9" customFormat="1" x14ac:dyDescent="0.2">
      <c r="A953" s="279"/>
      <c r="B953" s="279"/>
      <c r="C953" s="279"/>
      <c r="D953" s="280"/>
      <c r="E953" s="280"/>
      <c r="F953" s="281"/>
      <c r="G953" s="280"/>
      <c r="H953" s="282"/>
      <c r="I953" s="280"/>
      <c r="J953" s="280"/>
      <c r="K953" s="280"/>
      <c r="L953" s="280"/>
      <c r="M953" s="290"/>
      <c r="N953" s="284"/>
    </row>
    <row r="954" spans="1:14" s="9" customFormat="1" x14ac:dyDescent="0.2">
      <c r="A954" s="279"/>
      <c r="B954" s="279"/>
      <c r="C954" s="279"/>
      <c r="D954" s="280"/>
      <c r="E954" s="280"/>
      <c r="F954" s="281"/>
      <c r="G954" s="280"/>
      <c r="H954" s="282"/>
      <c r="I954" s="280"/>
      <c r="J954" s="280"/>
      <c r="K954" s="280"/>
      <c r="L954" s="280"/>
      <c r="M954" s="290"/>
      <c r="N954" s="284"/>
    </row>
    <row r="955" spans="1:14" s="9" customFormat="1" x14ac:dyDescent="0.2">
      <c r="A955" s="279"/>
      <c r="B955" s="279"/>
      <c r="C955" s="279"/>
      <c r="D955" s="280"/>
      <c r="E955" s="280"/>
      <c r="F955" s="281"/>
      <c r="G955" s="280"/>
      <c r="H955" s="282"/>
      <c r="I955" s="280"/>
      <c r="J955" s="280"/>
      <c r="K955" s="280"/>
      <c r="L955" s="280"/>
      <c r="M955" s="290"/>
      <c r="N955" s="284"/>
    </row>
    <row r="956" spans="1:14" s="9" customFormat="1" x14ac:dyDescent="0.2">
      <c r="A956" s="279"/>
      <c r="B956" s="279"/>
      <c r="C956" s="279"/>
      <c r="D956" s="280"/>
      <c r="E956" s="280"/>
      <c r="F956" s="281"/>
      <c r="G956" s="280"/>
      <c r="H956" s="282"/>
      <c r="I956" s="280"/>
      <c r="J956" s="280"/>
      <c r="K956" s="280"/>
      <c r="L956" s="280"/>
      <c r="M956" s="290"/>
      <c r="N956" s="284"/>
    </row>
    <row r="957" spans="1:14" s="9" customFormat="1" x14ac:dyDescent="0.2">
      <c r="A957" s="279"/>
      <c r="B957" s="279"/>
      <c r="C957" s="279"/>
      <c r="D957" s="280"/>
      <c r="E957" s="280"/>
      <c r="F957" s="281"/>
      <c r="G957" s="280"/>
      <c r="H957" s="282"/>
      <c r="I957" s="280"/>
      <c r="J957" s="280"/>
      <c r="K957" s="280"/>
      <c r="L957" s="280"/>
      <c r="M957" s="290"/>
      <c r="N957" s="284"/>
    </row>
    <row r="958" spans="1:14" s="9" customFormat="1" x14ac:dyDescent="0.2">
      <c r="A958" s="279"/>
      <c r="B958" s="279"/>
      <c r="C958" s="279"/>
      <c r="D958" s="280"/>
      <c r="E958" s="280"/>
      <c r="F958" s="281"/>
      <c r="G958" s="280"/>
      <c r="H958" s="282"/>
      <c r="I958" s="280"/>
      <c r="J958" s="280"/>
      <c r="K958" s="280"/>
      <c r="L958" s="280"/>
      <c r="M958" s="290"/>
      <c r="N958" s="284"/>
    </row>
    <row r="959" spans="1:14" s="9" customFormat="1" x14ac:dyDescent="0.2">
      <c r="A959" s="279"/>
      <c r="B959" s="279"/>
      <c r="C959" s="279"/>
      <c r="D959" s="280"/>
      <c r="E959" s="280"/>
      <c r="F959" s="281"/>
      <c r="G959" s="280"/>
      <c r="H959" s="282"/>
      <c r="I959" s="280"/>
      <c r="J959" s="280"/>
      <c r="K959" s="280"/>
      <c r="L959" s="280"/>
      <c r="M959" s="290"/>
      <c r="N959" s="284"/>
    </row>
    <row r="960" spans="1:14" s="9" customFormat="1" x14ac:dyDescent="0.2">
      <c r="A960" s="279"/>
      <c r="B960" s="279"/>
      <c r="C960" s="279"/>
      <c r="D960" s="280"/>
      <c r="E960" s="280"/>
      <c r="F960" s="281"/>
      <c r="G960" s="280"/>
      <c r="H960" s="282"/>
      <c r="I960" s="280"/>
      <c r="J960" s="280"/>
      <c r="K960" s="280"/>
      <c r="L960" s="280"/>
      <c r="M960" s="290"/>
      <c r="N960" s="284"/>
    </row>
    <row r="961" spans="1:14" s="9" customFormat="1" x14ac:dyDescent="0.2">
      <c r="A961" s="279"/>
      <c r="B961" s="279"/>
      <c r="C961" s="279"/>
      <c r="D961" s="280"/>
      <c r="E961" s="280"/>
      <c r="F961" s="281"/>
      <c r="G961" s="280"/>
      <c r="H961" s="282"/>
      <c r="I961" s="280"/>
      <c r="J961" s="280"/>
      <c r="K961" s="280"/>
      <c r="L961" s="280"/>
      <c r="M961" s="290"/>
      <c r="N961" s="284"/>
    </row>
    <row r="962" spans="1:14" s="9" customFormat="1" x14ac:dyDescent="0.2">
      <c r="A962" s="279"/>
      <c r="B962" s="279"/>
      <c r="C962" s="279"/>
      <c r="D962" s="280"/>
      <c r="E962" s="280"/>
      <c r="F962" s="281"/>
      <c r="G962" s="280"/>
      <c r="H962" s="282"/>
      <c r="I962" s="280"/>
      <c r="J962" s="280"/>
      <c r="K962" s="280"/>
      <c r="L962" s="280"/>
      <c r="M962" s="290"/>
      <c r="N962" s="284"/>
    </row>
    <row r="963" spans="1:14" s="9" customFormat="1" x14ac:dyDescent="0.2">
      <c r="A963" s="279"/>
      <c r="B963" s="279"/>
      <c r="C963" s="279"/>
      <c r="D963" s="280"/>
      <c r="E963" s="280"/>
      <c r="F963" s="281"/>
      <c r="G963" s="280"/>
      <c r="H963" s="282"/>
      <c r="I963" s="280"/>
      <c r="J963" s="280"/>
      <c r="K963" s="280"/>
      <c r="L963" s="280"/>
      <c r="M963" s="290"/>
      <c r="N963" s="284"/>
    </row>
    <row r="964" spans="1:14" s="9" customFormat="1" x14ac:dyDescent="0.2">
      <c r="A964" s="279"/>
      <c r="B964" s="279"/>
      <c r="C964" s="279"/>
      <c r="D964" s="280"/>
      <c r="E964" s="280"/>
      <c r="F964" s="281"/>
      <c r="G964" s="280"/>
      <c r="H964" s="282"/>
      <c r="I964" s="280"/>
      <c r="J964" s="280"/>
      <c r="K964" s="280"/>
      <c r="L964" s="280"/>
      <c r="M964" s="290"/>
      <c r="N964" s="284"/>
    </row>
    <row r="965" spans="1:14" s="9" customFormat="1" x14ac:dyDescent="0.2">
      <c r="A965" s="279"/>
      <c r="B965" s="279"/>
      <c r="C965" s="279"/>
      <c r="D965" s="280"/>
      <c r="E965" s="280"/>
      <c r="F965" s="281"/>
      <c r="G965" s="280"/>
      <c r="H965" s="282"/>
      <c r="I965" s="280"/>
      <c r="J965" s="280"/>
      <c r="K965" s="280"/>
      <c r="L965" s="280"/>
      <c r="M965" s="290"/>
      <c r="N965" s="284"/>
    </row>
    <row r="966" spans="1:14" s="9" customFormat="1" x14ac:dyDescent="0.2">
      <c r="A966" s="279"/>
      <c r="B966" s="279"/>
      <c r="C966" s="279"/>
      <c r="D966" s="280"/>
      <c r="E966" s="280"/>
      <c r="F966" s="281"/>
      <c r="G966" s="280"/>
      <c r="H966" s="282"/>
      <c r="I966" s="280"/>
      <c r="J966" s="280"/>
      <c r="K966" s="280"/>
      <c r="L966" s="280"/>
      <c r="M966" s="290"/>
      <c r="N966" s="284"/>
    </row>
    <row r="967" spans="1:14" s="9" customFormat="1" x14ac:dyDescent="0.2">
      <c r="A967" s="279"/>
      <c r="B967" s="279"/>
      <c r="C967" s="279"/>
      <c r="D967" s="280"/>
      <c r="E967" s="280"/>
      <c r="F967" s="281"/>
      <c r="G967" s="280"/>
      <c r="H967" s="282"/>
      <c r="I967" s="280"/>
      <c r="J967" s="280"/>
      <c r="K967" s="280"/>
      <c r="L967" s="280"/>
      <c r="M967" s="290"/>
      <c r="N967" s="284"/>
    </row>
    <row r="968" spans="1:14" s="9" customFormat="1" x14ac:dyDescent="0.2">
      <c r="A968" s="279"/>
      <c r="B968" s="279"/>
      <c r="C968" s="279"/>
      <c r="D968" s="280"/>
      <c r="E968" s="280"/>
      <c r="F968" s="281"/>
      <c r="G968" s="280"/>
      <c r="H968" s="282"/>
      <c r="I968" s="280"/>
      <c r="J968" s="280"/>
      <c r="K968" s="280"/>
      <c r="L968" s="280"/>
      <c r="M968" s="290"/>
      <c r="N968" s="284"/>
    </row>
    <row r="969" spans="1:14" s="9" customFormat="1" x14ac:dyDescent="0.2">
      <c r="A969" s="279"/>
      <c r="B969" s="279"/>
      <c r="C969" s="279"/>
      <c r="D969" s="280"/>
      <c r="E969" s="280"/>
      <c r="F969" s="281"/>
      <c r="G969" s="280"/>
      <c r="H969" s="282"/>
      <c r="I969" s="280"/>
      <c r="J969" s="280"/>
      <c r="K969" s="280"/>
      <c r="L969" s="280"/>
      <c r="M969" s="290"/>
      <c r="N969" s="284"/>
    </row>
    <row r="970" spans="1:14" s="9" customFormat="1" x14ac:dyDescent="0.2">
      <c r="A970" s="279"/>
      <c r="B970" s="279"/>
      <c r="C970" s="279"/>
      <c r="D970" s="280"/>
      <c r="E970" s="280"/>
      <c r="F970" s="281"/>
      <c r="G970" s="280"/>
      <c r="H970" s="282"/>
      <c r="I970" s="280"/>
      <c r="J970" s="280"/>
      <c r="K970" s="280"/>
      <c r="L970" s="280"/>
      <c r="M970" s="290"/>
      <c r="N970" s="284"/>
    </row>
    <row r="971" spans="1:14" s="9" customFormat="1" x14ac:dyDescent="0.2">
      <c r="A971" s="279"/>
      <c r="B971" s="279"/>
      <c r="C971" s="279"/>
      <c r="D971" s="280"/>
      <c r="E971" s="280"/>
      <c r="F971" s="281"/>
      <c r="G971" s="280"/>
      <c r="H971" s="282"/>
      <c r="I971" s="280"/>
      <c r="J971" s="280"/>
      <c r="K971" s="280"/>
      <c r="L971" s="280"/>
      <c r="M971" s="290"/>
      <c r="N971" s="284"/>
    </row>
    <row r="972" spans="1:14" s="9" customFormat="1" x14ac:dyDescent="0.2">
      <c r="A972" s="279"/>
      <c r="B972" s="279"/>
      <c r="C972" s="279"/>
      <c r="D972" s="280"/>
      <c r="E972" s="280"/>
      <c r="F972" s="281"/>
      <c r="G972" s="280"/>
      <c r="H972" s="282"/>
      <c r="I972" s="280"/>
      <c r="J972" s="280"/>
      <c r="K972" s="280"/>
      <c r="L972" s="280"/>
      <c r="M972" s="290"/>
      <c r="N972" s="284"/>
    </row>
    <row r="973" spans="1:14" s="9" customFormat="1" x14ac:dyDescent="0.2">
      <c r="A973" s="279"/>
      <c r="B973" s="279"/>
      <c r="C973" s="279"/>
      <c r="D973" s="280"/>
      <c r="E973" s="280"/>
      <c r="F973" s="281"/>
      <c r="G973" s="280"/>
      <c r="H973" s="282"/>
      <c r="I973" s="280"/>
      <c r="J973" s="280"/>
      <c r="K973" s="280"/>
      <c r="L973" s="280"/>
      <c r="M973" s="290"/>
      <c r="N973" s="284"/>
    </row>
    <row r="974" spans="1:14" s="9" customFormat="1" x14ac:dyDescent="0.2">
      <c r="A974" s="279"/>
      <c r="B974" s="279"/>
      <c r="C974" s="279"/>
      <c r="D974" s="280"/>
      <c r="E974" s="280"/>
      <c r="F974" s="281"/>
      <c r="G974" s="280"/>
      <c r="H974" s="282"/>
      <c r="I974" s="280"/>
      <c r="J974" s="280"/>
      <c r="K974" s="280"/>
      <c r="L974" s="280"/>
      <c r="M974" s="290"/>
      <c r="N974" s="284"/>
    </row>
    <row r="975" spans="1:14" s="9" customFormat="1" x14ac:dyDescent="0.2">
      <c r="A975" s="279"/>
      <c r="B975" s="279"/>
      <c r="C975" s="279"/>
      <c r="D975" s="280"/>
      <c r="E975" s="280"/>
      <c r="F975" s="281"/>
      <c r="G975" s="280"/>
      <c r="H975" s="282"/>
      <c r="I975" s="280"/>
      <c r="J975" s="280"/>
      <c r="K975" s="280"/>
      <c r="L975" s="280"/>
      <c r="M975" s="290"/>
      <c r="N975" s="284"/>
    </row>
    <row r="976" spans="1:14" s="9" customFormat="1" x14ac:dyDescent="0.2">
      <c r="A976" s="279"/>
      <c r="B976" s="279"/>
      <c r="C976" s="279"/>
      <c r="D976" s="280"/>
      <c r="E976" s="280"/>
      <c r="F976" s="281"/>
      <c r="G976" s="280"/>
      <c r="H976" s="282"/>
      <c r="I976" s="280"/>
      <c r="J976" s="280"/>
      <c r="K976" s="280"/>
      <c r="L976" s="280"/>
      <c r="M976" s="290"/>
      <c r="N976" s="284"/>
    </row>
    <row r="977" spans="1:14" s="9" customFormat="1" x14ac:dyDescent="0.2">
      <c r="A977" s="279"/>
      <c r="B977" s="279"/>
      <c r="C977" s="279"/>
      <c r="D977" s="280"/>
      <c r="E977" s="280"/>
      <c r="F977" s="281"/>
      <c r="G977" s="280"/>
      <c r="H977" s="282"/>
      <c r="I977" s="280"/>
      <c r="J977" s="280"/>
      <c r="K977" s="280"/>
      <c r="L977" s="280"/>
      <c r="M977" s="290"/>
      <c r="N977" s="284"/>
    </row>
    <row r="978" spans="1:14" s="9" customFormat="1" x14ac:dyDescent="0.2">
      <c r="A978" s="279"/>
      <c r="B978" s="279"/>
      <c r="C978" s="279"/>
      <c r="D978" s="280"/>
      <c r="E978" s="280"/>
      <c r="F978" s="281"/>
      <c r="G978" s="280"/>
      <c r="H978" s="282"/>
      <c r="I978" s="280"/>
      <c r="J978" s="280"/>
      <c r="K978" s="280"/>
      <c r="L978" s="280"/>
      <c r="M978" s="290"/>
      <c r="N978" s="284"/>
    </row>
    <row r="979" spans="1:14" s="9" customFormat="1" x14ac:dyDescent="0.2">
      <c r="A979" s="279"/>
      <c r="B979" s="279"/>
      <c r="C979" s="279"/>
      <c r="D979" s="280"/>
      <c r="E979" s="280"/>
      <c r="F979" s="281"/>
      <c r="G979" s="280"/>
      <c r="H979" s="282"/>
      <c r="I979" s="280"/>
      <c r="J979" s="280"/>
      <c r="K979" s="280"/>
      <c r="L979" s="280"/>
      <c r="M979" s="290"/>
      <c r="N979" s="284"/>
    </row>
    <row r="980" spans="1:14" s="9" customFormat="1" x14ac:dyDescent="0.2">
      <c r="A980" s="279"/>
      <c r="B980" s="279"/>
      <c r="C980" s="279"/>
      <c r="D980" s="280"/>
      <c r="E980" s="280"/>
      <c r="F980" s="281"/>
      <c r="G980" s="280"/>
      <c r="H980" s="282"/>
      <c r="I980" s="280"/>
      <c r="J980" s="280"/>
      <c r="K980" s="280"/>
      <c r="L980" s="280"/>
      <c r="M980" s="290"/>
      <c r="N980" s="284"/>
    </row>
    <row r="981" spans="1:14" s="9" customFormat="1" x14ac:dyDescent="0.2">
      <c r="A981" s="279"/>
      <c r="B981" s="279"/>
      <c r="C981" s="279"/>
      <c r="D981" s="280"/>
      <c r="E981" s="280"/>
      <c r="F981" s="281"/>
      <c r="G981" s="280"/>
      <c r="H981" s="282"/>
      <c r="I981" s="280"/>
      <c r="J981" s="280"/>
      <c r="K981" s="280"/>
      <c r="L981" s="280"/>
      <c r="M981" s="290"/>
      <c r="N981" s="284"/>
    </row>
    <row r="982" spans="1:14" s="9" customFormat="1" x14ac:dyDescent="0.2">
      <c r="A982" s="279"/>
      <c r="B982" s="279"/>
      <c r="C982" s="279"/>
      <c r="D982" s="280"/>
      <c r="E982" s="280"/>
      <c r="F982" s="281"/>
      <c r="G982" s="280"/>
      <c r="H982" s="282"/>
      <c r="I982" s="280"/>
      <c r="J982" s="280"/>
      <c r="K982" s="280"/>
      <c r="L982" s="280"/>
      <c r="M982" s="290"/>
      <c r="N982" s="284"/>
    </row>
    <row r="983" spans="1:14" s="9" customFormat="1" x14ac:dyDescent="0.2">
      <c r="A983" s="279"/>
      <c r="B983" s="279"/>
      <c r="C983" s="279"/>
      <c r="D983" s="280"/>
      <c r="E983" s="280"/>
      <c r="F983" s="281"/>
      <c r="G983" s="280"/>
      <c r="H983" s="282"/>
      <c r="I983" s="280"/>
      <c r="J983" s="280"/>
      <c r="K983" s="280"/>
      <c r="L983" s="280"/>
      <c r="M983" s="290"/>
      <c r="N983" s="284"/>
    </row>
    <row r="984" spans="1:14" s="9" customFormat="1" x14ac:dyDescent="0.2">
      <c r="A984" s="279"/>
      <c r="B984" s="279"/>
      <c r="C984" s="279"/>
      <c r="D984" s="280"/>
      <c r="E984" s="280"/>
      <c r="F984" s="281"/>
      <c r="G984" s="280"/>
      <c r="H984" s="282"/>
      <c r="I984" s="280"/>
      <c r="J984" s="280"/>
      <c r="K984" s="280"/>
      <c r="L984" s="280"/>
      <c r="M984" s="290"/>
      <c r="N984" s="284"/>
    </row>
    <row r="985" spans="1:14" s="9" customFormat="1" x14ac:dyDescent="0.2">
      <c r="A985" s="279"/>
      <c r="B985" s="279"/>
      <c r="C985" s="279"/>
      <c r="D985" s="280"/>
      <c r="E985" s="280"/>
      <c r="F985" s="281"/>
      <c r="G985" s="280"/>
      <c r="H985" s="282"/>
      <c r="I985" s="280"/>
      <c r="J985" s="280"/>
      <c r="K985" s="280"/>
      <c r="L985" s="280"/>
      <c r="M985" s="290"/>
      <c r="N985" s="284"/>
    </row>
    <row r="986" spans="1:14" s="9" customFormat="1" x14ac:dyDescent="0.2">
      <c r="A986" s="279"/>
      <c r="B986" s="279"/>
      <c r="C986" s="279"/>
      <c r="D986" s="280"/>
      <c r="E986" s="280"/>
      <c r="F986" s="281"/>
      <c r="G986" s="280"/>
      <c r="H986" s="282"/>
      <c r="I986" s="280"/>
      <c r="J986" s="280"/>
      <c r="K986" s="280"/>
      <c r="L986" s="280"/>
      <c r="M986" s="290"/>
      <c r="N986" s="284"/>
    </row>
    <row r="987" spans="1:14" s="9" customFormat="1" x14ac:dyDescent="0.2">
      <c r="A987" s="279"/>
      <c r="B987" s="279"/>
      <c r="C987" s="279"/>
      <c r="D987" s="280"/>
      <c r="E987" s="280"/>
      <c r="F987" s="281"/>
      <c r="G987" s="280"/>
      <c r="H987" s="282"/>
      <c r="I987" s="280"/>
      <c r="J987" s="280"/>
      <c r="K987" s="280"/>
      <c r="L987" s="280"/>
      <c r="M987" s="290"/>
      <c r="N987" s="284"/>
    </row>
    <row r="988" spans="1:14" s="9" customFormat="1" x14ac:dyDescent="0.2">
      <c r="A988" s="279"/>
      <c r="B988" s="279"/>
      <c r="C988" s="279"/>
      <c r="D988" s="280"/>
      <c r="E988" s="280"/>
      <c r="F988" s="281"/>
      <c r="G988" s="280"/>
      <c r="H988" s="282"/>
      <c r="I988" s="280"/>
      <c r="J988" s="280"/>
      <c r="K988" s="280"/>
      <c r="L988" s="280"/>
      <c r="M988" s="290"/>
      <c r="N988" s="284"/>
    </row>
    <row r="989" spans="1:14" s="9" customFormat="1" x14ac:dyDescent="0.2">
      <c r="A989" s="279"/>
      <c r="B989" s="279"/>
      <c r="C989" s="279"/>
      <c r="D989" s="280"/>
      <c r="E989" s="280"/>
      <c r="F989" s="281"/>
      <c r="G989" s="280"/>
      <c r="H989" s="282"/>
      <c r="I989" s="280"/>
      <c r="J989" s="280"/>
      <c r="K989" s="280"/>
      <c r="L989" s="280"/>
      <c r="M989" s="290"/>
      <c r="N989" s="284"/>
    </row>
    <row r="990" spans="1:14" s="9" customFormat="1" x14ac:dyDescent="0.2">
      <c r="A990" s="279"/>
      <c r="B990" s="279"/>
      <c r="C990" s="279"/>
      <c r="D990" s="280"/>
      <c r="E990" s="280"/>
      <c r="F990" s="281"/>
      <c r="G990" s="280"/>
      <c r="H990" s="282"/>
      <c r="I990" s="280"/>
      <c r="J990" s="280"/>
      <c r="K990" s="280"/>
      <c r="L990" s="280"/>
      <c r="M990" s="290"/>
      <c r="N990" s="284"/>
    </row>
    <row r="991" spans="1:14" s="9" customFormat="1" x14ac:dyDescent="0.2">
      <c r="A991" s="279"/>
      <c r="B991" s="279"/>
      <c r="C991" s="279"/>
      <c r="D991" s="280"/>
      <c r="E991" s="280"/>
      <c r="F991" s="281"/>
      <c r="G991" s="280"/>
      <c r="H991" s="282"/>
      <c r="I991" s="280"/>
      <c r="J991" s="280"/>
      <c r="K991" s="280"/>
      <c r="L991" s="280"/>
      <c r="M991" s="290"/>
      <c r="N991" s="284"/>
    </row>
    <row r="992" spans="1:14" s="9" customFormat="1" x14ac:dyDescent="0.2">
      <c r="A992" s="279"/>
      <c r="B992" s="279"/>
      <c r="C992" s="279"/>
      <c r="D992" s="280"/>
      <c r="E992" s="280"/>
      <c r="F992" s="281"/>
      <c r="G992" s="280"/>
      <c r="H992" s="282"/>
      <c r="I992" s="280"/>
      <c r="J992" s="280"/>
      <c r="K992" s="280"/>
      <c r="L992" s="280"/>
      <c r="M992" s="290"/>
      <c r="N992" s="284"/>
    </row>
    <row r="993" spans="1:14" s="9" customFormat="1" x14ac:dyDescent="0.2">
      <c r="A993" s="279"/>
      <c r="B993" s="279"/>
      <c r="C993" s="279"/>
      <c r="D993" s="280"/>
      <c r="E993" s="280"/>
      <c r="F993" s="281"/>
      <c r="G993" s="280"/>
      <c r="H993" s="282"/>
      <c r="I993" s="280"/>
      <c r="J993" s="280"/>
      <c r="K993" s="280"/>
      <c r="L993" s="280"/>
      <c r="M993" s="290"/>
      <c r="N993" s="284"/>
    </row>
    <row r="994" spans="1:14" s="9" customFormat="1" x14ac:dyDescent="0.2">
      <c r="A994" s="279"/>
      <c r="B994" s="279"/>
      <c r="C994" s="279"/>
      <c r="D994" s="280"/>
      <c r="E994" s="280"/>
      <c r="F994" s="281"/>
      <c r="G994" s="280"/>
      <c r="H994" s="282"/>
      <c r="I994" s="280"/>
      <c r="J994" s="280"/>
      <c r="K994" s="280"/>
      <c r="L994" s="280"/>
      <c r="M994" s="290"/>
      <c r="N994" s="284"/>
    </row>
    <row r="995" spans="1:14" s="9" customFormat="1" x14ac:dyDescent="0.2">
      <c r="A995" s="279"/>
      <c r="B995" s="279"/>
      <c r="C995" s="279"/>
      <c r="D995" s="280"/>
      <c r="E995" s="280"/>
      <c r="F995" s="281"/>
      <c r="G995" s="280"/>
      <c r="H995" s="282"/>
      <c r="I995" s="280"/>
      <c r="J995" s="280"/>
      <c r="K995" s="280"/>
      <c r="L995" s="280"/>
      <c r="M995" s="290"/>
      <c r="N995" s="284"/>
    </row>
    <row r="996" spans="1:14" s="9" customFormat="1" x14ac:dyDescent="0.2">
      <c r="A996" s="279"/>
      <c r="B996" s="279"/>
      <c r="C996" s="279"/>
      <c r="D996" s="280"/>
      <c r="E996" s="280"/>
      <c r="F996" s="281"/>
      <c r="G996" s="280"/>
      <c r="H996" s="282"/>
      <c r="I996" s="280"/>
      <c r="J996" s="280"/>
      <c r="K996" s="280"/>
      <c r="L996" s="280"/>
      <c r="M996" s="290"/>
      <c r="N996" s="284"/>
    </row>
    <row r="997" spans="1:14" s="9" customFormat="1" x14ac:dyDescent="0.2">
      <c r="A997" s="279"/>
      <c r="B997" s="279"/>
      <c r="C997" s="279"/>
      <c r="D997" s="280"/>
      <c r="E997" s="280"/>
      <c r="F997" s="281"/>
      <c r="G997" s="280"/>
      <c r="H997" s="282"/>
      <c r="I997" s="280"/>
      <c r="J997" s="280"/>
      <c r="K997" s="280"/>
      <c r="L997" s="280"/>
      <c r="M997" s="290"/>
      <c r="N997" s="284"/>
    </row>
    <row r="998" spans="1:14" s="9" customFormat="1" x14ac:dyDescent="0.2">
      <c r="A998" s="279"/>
      <c r="B998" s="279"/>
      <c r="C998" s="279"/>
      <c r="D998" s="280"/>
      <c r="E998" s="280"/>
      <c r="F998" s="281"/>
      <c r="G998" s="280"/>
      <c r="H998" s="282"/>
      <c r="I998" s="280"/>
      <c r="J998" s="280"/>
      <c r="K998" s="280"/>
      <c r="L998" s="280"/>
      <c r="M998" s="290"/>
      <c r="N998" s="284"/>
    </row>
    <row r="999" spans="1:14" s="9" customFormat="1" x14ac:dyDescent="0.2">
      <c r="A999" s="279"/>
      <c r="B999" s="279"/>
      <c r="C999" s="279"/>
      <c r="D999" s="280"/>
      <c r="E999" s="280"/>
      <c r="F999" s="281"/>
      <c r="G999" s="280"/>
      <c r="H999" s="282"/>
      <c r="I999" s="280"/>
      <c r="J999" s="280"/>
      <c r="K999" s="280"/>
      <c r="L999" s="280"/>
      <c r="M999" s="290"/>
      <c r="N999" s="284"/>
    </row>
    <row r="1000" spans="1:14" s="9" customFormat="1" x14ac:dyDescent="0.2">
      <c r="A1000" s="279"/>
      <c r="B1000" s="279"/>
      <c r="C1000" s="279"/>
      <c r="D1000" s="280"/>
      <c r="E1000" s="280"/>
      <c r="F1000" s="281"/>
      <c r="G1000" s="280"/>
      <c r="H1000" s="282"/>
      <c r="I1000" s="280"/>
      <c r="J1000" s="280"/>
      <c r="K1000" s="280"/>
      <c r="L1000" s="280"/>
      <c r="M1000" s="290"/>
      <c r="N1000" s="284"/>
    </row>
    <row r="1001" spans="1:14" s="9" customFormat="1" x14ac:dyDescent="0.2">
      <c r="A1001" s="279"/>
      <c r="B1001" s="279"/>
      <c r="C1001" s="279"/>
      <c r="D1001" s="280"/>
      <c r="E1001" s="280"/>
      <c r="F1001" s="281"/>
      <c r="G1001" s="280"/>
      <c r="H1001" s="282"/>
      <c r="I1001" s="280"/>
      <c r="J1001" s="280"/>
      <c r="K1001" s="280"/>
      <c r="L1001" s="280"/>
      <c r="M1001" s="290"/>
      <c r="N1001" s="284"/>
    </row>
    <row r="1002" spans="1:14" s="9" customFormat="1" x14ac:dyDescent="0.2">
      <c r="A1002" s="279"/>
      <c r="B1002" s="279"/>
      <c r="C1002" s="279"/>
      <c r="D1002" s="280"/>
      <c r="E1002" s="280"/>
      <c r="F1002" s="281"/>
      <c r="G1002" s="280"/>
      <c r="H1002" s="282"/>
      <c r="I1002" s="280"/>
      <c r="J1002" s="280"/>
      <c r="K1002" s="280"/>
      <c r="L1002" s="280"/>
      <c r="M1002" s="290"/>
      <c r="N1002" s="284"/>
    </row>
    <row r="1003" spans="1:14" s="9" customFormat="1" x14ac:dyDescent="0.2">
      <c r="A1003" s="279"/>
      <c r="B1003" s="279"/>
      <c r="C1003" s="279"/>
      <c r="D1003" s="280"/>
      <c r="E1003" s="280"/>
      <c r="F1003" s="281"/>
      <c r="G1003" s="280"/>
      <c r="H1003" s="282"/>
      <c r="I1003" s="280"/>
      <c r="J1003" s="280"/>
      <c r="K1003" s="280"/>
      <c r="L1003" s="280"/>
      <c r="M1003" s="290"/>
      <c r="N1003" s="284"/>
    </row>
    <row r="1004" spans="1:14" s="9" customFormat="1" x14ac:dyDescent="0.2">
      <c r="A1004" s="279"/>
      <c r="B1004" s="279"/>
      <c r="C1004" s="279"/>
      <c r="D1004" s="280"/>
      <c r="E1004" s="280"/>
      <c r="F1004" s="281"/>
      <c r="G1004" s="280"/>
      <c r="H1004" s="282"/>
      <c r="I1004" s="280"/>
      <c r="J1004" s="280"/>
      <c r="K1004" s="280"/>
      <c r="L1004" s="280"/>
      <c r="M1004" s="290"/>
      <c r="N1004" s="284"/>
    </row>
    <row r="1005" spans="1:14" s="9" customFormat="1" x14ac:dyDescent="0.2">
      <c r="A1005" s="279"/>
      <c r="B1005" s="279"/>
      <c r="C1005" s="279"/>
      <c r="D1005" s="280"/>
      <c r="E1005" s="280"/>
      <c r="F1005" s="281"/>
      <c r="G1005" s="280"/>
      <c r="H1005" s="282"/>
      <c r="I1005" s="280"/>
      <c r="J1005" s="280"/>
      <c r="K1005" s="280"/>
      <c r="L1005" s="280"/>
      <c r="M1005" s="290"/>
      <c r="N1005" s="284"/>
    </row>
    <row r="1006" spans="1:14" s="9" customFormat="1" x14ac:dyDescent="0.2">
      <c r="A1006" s="279"/>
      <c r="B1006" s="279"/>
      <c r="C1006" s="279"/>
      <c r="D1006" s="280"/>
      <c r="E1006" s="280"/>
      <c r="F1006" s="281"/>
      <c r="G1006" s="280"/>
      <c r="H1006" s="282"/>
      <c r="I1006" s="280"/>
      <c r="J1006" s="280"/>
      <c r="K1006" s="280"/>
      <c r="L1006" s="280"/>
      <c r="M1006" s="290"/>
      <c r="N1006" s="284"/>
    </row>
    <row r="1007" spans="1:14" s="9" customFormat="1" x14ac:dyDescent="0.2">
      <c r="A1007" s="279"/>
      <c r="B1007" s="279"/>
      <c r="C1007" s="279"/>
      <c r="D1007" s="280"/>
      <c r="E1007" s="280"/>
      <c r="F1007" s="281"/>
      <c r="G1007" s="280"/>
      <c r="H1007" s="282"/>
      <c r="I1007" s="280"/>
      <c r="J1007" s="280"/>
      <c r="K1007" s="280"/>
      <c r="L1007" s="280"/>
      <c r="M1007" s="290"/>
      <c r="N1007" s="284"/>
    </row>
    <row r="1008" spans="1:14" s="9" customFormat="1" x14ac:dyDescent="0.2">
      <c r="A1008" s="279"/>
      <c r="B1008" s="279"/>
      <c r="C1008" s="279"/>
      <c r="D1008" s="280"/>
      <c r="E1008" s="280"/>
      <c r="F1008" s="281"/>
      <c r="G1008" s="280"/>
      <c r="H1008" s="282"/>
      <c r="I1008" s="280"/>
      <c r="J1008" s="280"/>
      <c r="K1008" s="280"/>
      <c r="L1008" s="280"/>
      <c r="M1008" s="290"/>
      <c r="N1008" s="284"/>
    </row>
    <row r="1009" spans="1:14" s="9" customFormat="1" x14ac:dyDescent="0.2">
      <c r="A1009" s="279"/>
      <c r="B1009" s="279"/>
      <c r="C1009" s="279"/>
      <c r="D1009" s="280"/>
      <c r="E1009" s="280"/>
      <c r="F1009" s="281"/>
      <c r="G1009" s="280"/>
      <c r="H1009" s="282"/>
      <c r="I1009" s="280"/>
      <c r="J1009" s="280"/>
      <c r="K1009" s="280"/>
      <c r="L1009" s="280"/>
      <c r="M1009" s="290"/>
      <c r="N1009" s="284"/>
    </row>
    <row r="1010" spans="1:14" s="9" customFormat="1" x14ac:dyDescent="0.2">
      <c r="A1010" s="279"/>
      <c r="B1010" s="279"/>
      <c r="C1010" s="279"/>
      <c r="D1010" s="280"/>
      <c r="E1010" s="280"/>
      <c r="F1010" s="281"/>
      <c r="G1010" s="280"/>
      <c r="H1010" s="282"/>
      <c r="I1010" s="280"/>
      <c r="J1010" s="280"/>
      <c r="K1010" s="280"/>
      <c r="L1010" s="280"/>
      <c r="M1010" s="290"/>
      <c r="N1010" s="284"/>
    </row>
    <row r="1011" spans="1:14" s="9" customFormat="1" x14ac:dyDescent="0.2">
      <c r="A1011" s="279"/>
      <c r="B1011" s="279"/>
      <c r="C1011" s="279"/>
      <c r="D1011" s="280"/>
      <c r="E1011" s="280"/>
      <c r="F1011" s="281"/>
      <c r="G1011" s="280"/>
      <c r="H1011" s="282"/>
      <c r="I1011" s="280"/>
      <c r="J1011" s="280"/>
      <c r="K1011" s="280"/>
      <c r="L1011" s="280"/>
      <c r="M1011" s="290"/>
      <c r="N1011" s="284"/>
    </row>
    <row r="1012" spans="1:14" s="9" customFormat="1" x14ac:dyDescent="0.2">
      <c r="A1012" s="279"/>
      <c r="B1012" s="279"/>
      <c r="C1012" s="279"/>
      <c r="D1012" s="280"/>
      <c r="E1012" s="280"/>
      <c r="F1012" s="281"/>
      <c r="G1012" s="280"/>
      <c r="H1012" s="282"/>
      <c r="I1012" s="280"/>
      <c r="J1012" s="280"/>
      <c r="K1012" s="280"/>
      <c r="L1012" s="280"/>
      <c r="M1012" s="290"/>
      <c r="N1012" s="284"/>
    </row>
    <row r="1013" spans="1:14" s="9" customFormat="1" x14ac:dyDescent="0.2">
      <c r="A1013" s="279"/>
      <c r="B1013" s="279"/>
      <c r="C1013" s="279"/>
      <c r="D1013" s="280"/>
      <c r="E1013" s="280"/>
      <c r="F1013" s="281"/>
      <c r="G1013" s="280"/>
      <c r="H1013" s="282"/>
      <c r="I1013" s="280"/>
      <c r="J1013" s="280"/>
      <c r="K1013" s="280"/>
      <c r="L1013" s="280"/>
      <c r="M1013" s="290"/>
      <c r="N1013" s="284"/>
    </row>
    <row r="1014" spans="1:14" s="9" customFormat="1" x14ac:dyDescent="0.2">
      <c r="A1014" s="279"/>
      <c r="B1014" s="279"/>
      <c r="C1014" s="279"/>
      <c r="D1014" s="280"/>
      <c r="E1014" s="280"/>
      <c r="F1014" s="281"/>
      <c r="G1014" s="280"/>
      <c r="H1014" s="282"/>
      <c r="I1014" s="280"/>
      <c r="J1014" s="280"/>
      <c r="K1014" s="280"/>
      <c r="L1014" s="280"/>
      <c r="M1014" s="290"/>
      <c r="N1014" s="284"/>
    </row>
    <row r="1015" spans="1:14" s="9" customFormat="1" x14ac:dyDescent="0.2">
      <c r="A1015" s="279"/>
      <c r="B1015" s="279"/>
      <c r="C1015" s="279"/>
      <c r="D1015" s="280"/>
      <c r="E1015" s="280"/>
      <c r="F1015" s="281"/>
      <c r="G1015" s="280"/>
      <c r="H1015" s="282"/>
      <c r="I1015" s="280"/>
      <c r="J1015" s="280"/>
      <c r="K1015" s="280"/>
      <c r="L1015" s="280"/>
      <c r="M1015" s="290"/>
      <c r="N1015" s="284"/>
    </row>
    <row r="1016" spans="1:14" s="9" customFormat="1" x14ac:dyDescent="0.2">
      <c r="A1016" s="279"/>
      <c r="B1016" s="279"/>
      <c r="C1016" s="279"/>
      <c r="D1016" s="280"/>
      <c r="E1016" s="280"/>
      <c r="F1016" s="281"/>
      <c r="G1016" s="280"/>
      <c r="H1016" s="282"/>
      <c r="I1016" s="280"/>
      <c r="J1016" s="280"/>
      <c r="K1016" s="280"/>
      <c r="L1016" s="280"/>
      <c r="M1016" s="290"/>
      <c r="N1016" s="284"/>
    </row>
    <row r="1017" spans="1:14" s="9" customFormat="1" x14ac:dyDescent="0.2">
      <c r="A1017" s="279"/>
      <c r="B1017" s="279"/>
      <c r="C1017" s="279"/>
      <c r="D1017" s="280"/>
      <c r="E1017" s="280"/>
      <c r="F1017" s="281"/>
      <c r="G1017" s="280"/>
      <c r="H1017" s="282"/>
      <c r="I1017" s="280"/>
      <c r="J1017" s="280"/>
      <c r="K1017" s="280"/>
      <c r="L1017" s="280"/>
      <c r="M1017" s="290"/>
      <c r="N1017" s="284"/>
    </row>
    <row r="1018" spans="1:14" s="9" customFormat="1" x14ac:dyDescent="0.2">
      <c r="A1018" s="279"/>
      <c r="B1018" s="279"/>
      <c r="C1018" s="279"/>
      <c r="D1018" s="280"/>
      <c r="E1018" s="280"/>
      <c r="F1018" s="281"/>
      <c r="G1018" s="280"/>
      <c r="H1018" s="282"/>
      <c r="I1018" s="280"/>
      <c r="J1018" s="280"/>
      <c r="K1018" s="280"/>
      <c r="L1018" s="280"/>
      <c r="M1018" s="290"/>
      <c r="N1018" s="284"/>
    </row>
    <row r="1019" spans="1:14" s="9" customFormat="1" x14ac:dyDescent="0.2">
      <c r="A1019" s="279"/>
      <c r="B1019" s="279"/>
      <c r="C1019" s="279"/>
      <c r="D1019" s="280"/>
      <c r="E1019" s="280"/>
      <c r="F1019" s="281"/>
      <c r="G1019" s="280"/>
      <c r="H1019" s="282"/>
      <c r="I1019" s="280"/>
      <c r="J1019" s="280"/>
      <c r="K1019" s="280"/>
      <c r="L1019" s="280"/>
      <c r="M1019" s="290"/>
      <c r="N1019" s="284"/>
    </row>
    <row r="1020" spans="1:14" s="9" customFormat="1" x14ac:dyDescent="0.2">
      <c r="A1020" s="279"/>
      <c r="B1020" s="279"/>
      <c r="C1020" s="279"/>
      <c r="D1020" s="280"/>
      <c r="E1020" s="280"/>
      <c r="F1020" s="281"/>
      <c r="G1020" s="280"/>
      <c r="H1020" s="282"/>
      <c r="I1020" s="280"/>
      <c r="J1020" s="280"/>
      <c r="K1020" s="280"/>
      <c r="L1020" s="280"/>
      <c r="M1020" s="290"/>
      <c r="N1020" s="284"/>
    </row>
    <row r="1021" spans="1:14" s="9" customFormat="1" x14ac:dyDescent="0.2">
      <c r="A1021" s="279"/>
      <c r="B1021" s="279"/>
      <c r="C1021" s="279"/>
      <c r="D1021" s="280"/>
      <c r="E1021" s="280"/>
      <c r="F1021" s="281"/>
      <c r="G1021" s="280"/>
      <c r="H1021" s="282"/>
      <c r="I1021" s="280"/>
      <c r="J1021" s="280"/>
      <c r="K1021" s="280"/>
      <c r="L1021" s="280"/>
      <c r="M1021" s="290"/>
      <c r="N1021" s="284"/>
    </row>
    <row r="1022" spans="1:14" s="9" customFormat="1" x14ac:dyDescent="0.2">
      <c r="A1022" s="279"/>
      <c r="B1022" s="279"/>
      <c r="C1022" s="279"/>
      <c r="D1022" s="280"/>
      <c r="E1022" s="280"/>
      <c r="F1022" s="281"/>
      <c r="G1022" s="280"/>
      <c r="H1022" s="282"/>
      <c r="I1022" s="280"/>
      <c r="J1022" s="280"/>
      <c r="K1022" s="280"/>
      <c r="L1022" s="280"/>
      <c r="M1022" s="290"/>
      <c r="N1022" s="284"/>
    </row>
    <row r="1023" spans="1:14" s="9" customFormat="1" x14ac:dyDescent="0.2">
      <c r="A1023" s="279"/>
      <c r="B1023" s="279"/>
      <c r="C1023" s="279"/>
      <c r="D1023" s="280"/>
      <c r="E1023" s="280"/>
      <c r="F1023" s="281"/>
      <c r="G1023" s="280"/>
      <c r="H1023" s="282"/>
      <c r="I1023" s="280"/>
      <c r="J1023" s="280"/>
      <c r="K1023" s="280"/>
      <c r="L1023" s="280"/>
      <c r="M1023" s="290"/>
      <c r="N1023" s="284"/>
    </row>
    <row r="1024" spans="1:14" s="9" customFormat="1" x14ac:dyDescent="0.2">
      <c r="A1024" s="279"/>
      <c r="B1024" s="279"/>
      <c r="C1024" s="279"/>
      <c r="D1024" s="280"/>
      <c r="E1024" s="280"/>
      <c r="F1024" s="281"/>
      <c r="G1024" s="280"/>
      <c r="H1024" s="282"/>
      <c r="I1024" s="280"/>
      <c r="J1024" s="280"/>
      <c r="K1024" s="280"/>
      <c r="L1024" s="280"/>
      <c r="M1024" s="290"/>
      <c r="N1024" s="284"/>
    </row>
    <row r="1025" spans="1:14" s="9" customFormat="1" x14ac:dyDescent="0.2">
      <c r="A1025" s="279"/>
      <c r="B1025" s="279"/>
      <c r="C1025" s="279"/>
      <c r="D1025" s="280"/>
      <c r="E1025" s="280"/>
      <c r="F1025" s="281"/>
      <c r="G1025" s="280"/>
      <c r="H1025" s="282"/>
      <c r="I1025" s="280"/>
      <c r="J1025" s="280"/>
      <c r="K1025" s="280"/>
      <c r="L1025" s="280"/>
      <c r="M1025" s="290"/>
      <c r="N1025" s="284"/>
    </row>
    <row r="1026" spans="1:14" s="9" customFormat="1" x14ac:dyDescent="0.2">
      <c r="A1026" s="279"/>
      <c r="B1026" s="279"/>
      <c r="C1026" s="279"/>
      <c r="D1026" s="280"/>
      <c r="E1026" s="280"/>
      <c r="F1026" s="281"/>
      <c r="G1026" s="280"/>
      <c r="H1026" s="282"/>
      <c r="I1026" s="280"/>
      <c r="J1026" s="280"/>
      <c r="K1026" s="280"/>
      <c r="L1026" s="280"/>
      <c r="M1026" s="290"/>
      <c r="N1026" s="284"/>
    </row>
    <row r="1027" spans="1:14" s="9" customFormat="1" x14ac:dyDescent="0.2">
      <c r="A1027" s="279"/>
      <c r="B1027" s="279"/>
      <c r="C1027" s="279"/>
      <c r="D1027" s="280"/>
      <c r="E1027" s="280"/>
      <c r="F1027" s="281"/>
      <c r="G1027" s="280"/>
      <c r="H1027" s="282"/>
      <c r="I1027" s="280"/>
      <c r="J1027" s="280"/>
      <c r="K1027" s="280"/>
      <c r="L1027" s="280"/>
      <c r="M1027" s="290"/>
      <c r="N1027" s="284"/>
    </row>
    <row r="1028" spans="1:14" s="9" customFormat="1" x14ac:dyDescent="0.2">
      <c r="A1028" s="279"/>
      <c r="B1028" s="279"/>
      <c r="C1028" s="279"/>
      <c r="D1028" s="280"/>
      <c r="E1028" s="280"/>
      <c r="F1028" s="281"/>
      <c r="G1028" s="280"/>
      <c r="H1028" s="282"/>
      <c r="I1028" s="280"/>
      <c r="J1028" s="280"/>
      <c r="K1028" s="280"/>
      <c r="L1028" s="280"/>
      <c r="M1028" s="290"/>
      <c r="N1028" s="284"/>
    </row>
    <row r="1029" spans="1:14" s="9" customFormat="1" x14ac:dyDescent="0.2">
      <c r="A1029" s="279"/>
      <c r="B1029" s="279"/>
      <c r="C1029" s="279"/>
      <c r="D1029" s="280"/>
      <c r="E1029" s="280"/>
      <c r="F1029" s="281"/>
      <c r="G1029" s="280"/>
      <c r="H1029" s="282"/>
      <c r="I1029" s="280"/>
      <c r="J1029" s="280"/>
      <c r="K1029" s="280"/>
      <c r="L1029" s="280"/>
      <c r="M1029" s="290"/>
      <c r="N1029" s="284"/>
    </row>
    <row r="1030" spans="1:14" s="9" customFormat="1" x14ac:dyDescent="0.2">
      <c r="A1030" s="279"/>
      <c r="B1030" s="279"/>
      <c r="C1030" s="279"/>
      <c r="D1030" s="280"/>
      <c r="E1030" s="280"/>
      <c r="F1030" s="281"/>
      <c r="G1030" s="280"/>
      <c r="H1030" s="282"/>
      <c r="I1030" s="280"/>
      <c r="J1030" s="280"/>
      <c r="K1030" s="280"/>
      <c r="L1030" s="280"/>
      <c r="M1030" s="290"/>
      <c r="N1030" s="284"/>
    </row>
    <row r="1031" spans="1:14" s="9" customFormat="1" x14ac:dyDescent="0.2">
      <c r="A1031" s="279"/>
      <c r="B1031" s="279"/>
      <c r="C1031" s="279"/>
      <c r="D1031" s="280"/>
      <c r="E1031" s="280"/>
      <c r="F1031" s="281"/>
      <c r="G1031" s="280"/>
      <c r="H1031" s="282"/>
      <c r="I1031" s="280"/>
      <c r="J1031" s="280"/>
      <c r="K1031" s="280"/>
      <c r="L1031" s="280"/>
      <c r="M1031" s="290"/>
      <c r="N1031" s="284"/>
    </row>
    <row r="1032" spans="1:14" s="9" customFormat="1" x14ac:dyDescent="0.2">
      <c r="A1032" s="279"/>
      <c r="B1032" s="279"/>
      <c r="C1032" s="279"/>
      <c r="D1032" s="280"/>
      <c r="E1032" s="280"/>
      <c r="F1032" s="281"/>
      <c r="G1032" s="280"/>
      <c r="H1032" s="282"/>
      <c r="I1032" s="280"/>
      <c r="J1032" s="280"/>
      <c r="K1032" s="280"/>
      <c r="L1032" s="280"/>
      <c r="M1032" s="290"/>
      <c r="N1032" s="284"/>
    </row>
    <row r="1033" spans="1:14" s="9" customFormat="1" x14ac:dyDescent="0.2">
      <c r="A1033" s="279"/>
      <c r="B1033" s="279"/>
      <c r="C1033" s="279"/>
      <c r="D1033" s="280"/>
      <c r="E1033" s="280"/>
      <c r="F1033" s="281"/>
      <c r="G1033" s="280"/>
      <c r="H1033" s="282"/>
      <c r="I1033" s="280"/>
      <c r="J1033" s="280"/>
      <c r="K1033" s="280"/>
      <c r="L1033" s="280"/>
      <c r="M1033" s="290"/>
      <c r="N1033" s="284"/>
    </row>
    <row r="1034" spans="1:14" s="9" customFormat="1" x14ac:dyDescent="0.2">
      <c r="A1034" s="279"/>
      <c r="B1034" s="279"/>
      <c r="C1034" s="279"/>
      <c r="D1034" s="280"/>
      <c r="E1034" s="280"/>
      <c r="F1034" s="281"/>
      <c r="G1034" s="280"/>
      <c r="H1034" s="282"/>
      <c r="I1034" s="280"/>
      <c r="J1034" s="280"/>
      <c r="K1034" s="280"/>
      <c r="L1034" s="280"/>
      <c r="M1034" s="290"/>
      <c r="N1034" s="284"/>
    </row>
    <row r="1035" spans="1:14" s="9" customFormat="1" x14ac:dyDescent="0.2">
      <c r="A1035" s="279"/>
      <c r="B1035" s="279"/>
      <c r="C1035" s="279"/>
      <c r="D1035" s="280"/>
      <c r="E1035" s="280"/>
      <c r="F1035" s="281"/>
      <c r="G1035" s="280"/>
      <c r="H1035" s="282"/>
      <c r="I1035" s="280"/>
      <c r="J1035" s="280"/>
      <c r="K1035" s="280"/>
      <c r="L1035" s="280"/>
      <c r="M1035" s="290"/>
      <c r="N1035" s="284"/>
    </row>
    <row r="1036" spans="1:14" s="9" customFormat="1" x14ac:dyDescent="0.2">
      <c r="A1036" s="279"/>
      <c r="B1036" s="279"/>
      <c r="C1036" s="279"/>
      <c r="D1036" s="280"/>
      <c r="E1036" s="280"/>
      <c r="F1036" s="281"/>
      <c r="G1036" s="280"/>
      <c r="H1036" s="282"/>
      <c r="I1036" s="280"/>
      <c r="J1036" s="280"/>
      <c r="K1036" s="280"/>
      <c r="L1036" s="280"/>
      <c r="M1036" s="290"/>
      <c r="N1036" s="284"/>
    </row>
    <row r="1037" spans="1:14" s="9" customFormat="1" x14ac:dyDescent="0.2">
      <c r="A1037" s="279"/>
      <c r="B1037" s="279"/>
      <c r="C1037" s="279"/>
      <c r="D1037" s="280"/>
      <c r="E1037" s="280"/>
      <c r="F1037" s="281"/>
      <c r="G1037" s="280"/>
      <c r="H1037" s="282"/>
      <c r="I1037" s="280"/>
      <c r="J1037" s="280"/>
      <c r="K1037" s="280"/>
      <c r="L1037" s="280"/>
      <c r="M1037" s="290"/>
      <c r="N1037" s="284"/>
    </row>
    <row r="1038" spans="1:14" s="9" customFormat="1" x14ac:dyDescent="0.2">
      <c r="A1038" s="279"/>
      <c r="B1038" s="279"/>
      <c r="C1038" s="279"/>
      <c r="D1038" s="280"/>
      <c r="E1038" s="280"/>
      <c r="F1038" s="281"/>
      <c r="G1038" s="280"/>
      <c r="H1038" s="282"/>
      <c r="I1038" s="280"/>
      <c r="J1038" s="280"/>
      <c r="K1038" s="280"/>
      <c r="L1038" s="280"/>
      <c r="M1038" s="290"/>
      <c r="N1038" s="284"/>
    </row>
    <row r="1039" spans="1:14" s="9" customFormat="1" x14ac:dyDescent="0.2">
      <c r="A1039" s="279"/>
      <c r="B1039" s="279"/>
      <c r="C1039" s="279"/>
      <c r="D1039" s="280"/>
      <c r="E1039" s="280"/>
      <c r="F1039" s="281"/>
      <c r="G1039" s="280"/>
      <c r="H1039" s="282"/>
      <c r="I1039" s="280"/>
      <c r="J1039" s="280"/>
      <c r="K1039" s="280"/>
      <c r="L1039" s="280"/>
      <c r="M1039" s="290"/>
      <c r="N1039" s="284"/>
    </row>
    <row r="1040" spans="1:14" s="9" customFormat="1" x14ac:dyDescent="0.2">
      <c r="A1040" s="279"/>
      <c r="B1040" s="279"/>
      <c r="C1040" s="279"/>
      <c r="D1040" s="280"/>
      <c r="E1040" s="280"/>
      <c r="F1040" s="281"/>
      <c r="G1040" s="280"/>
      <c r="H1040" s="282"/>
      <c r="I1040" s="280"/>
      <c r="J1040" s="280"/>
      <c r="K1040" s="280"/>
      <c r="L1040" s="280"/>
      <c r="M1040" s="290"/>
      <c r="N1040" s="284"/>
    </row>
    <row r="1041" spans="1:14" s="9" customFormat="1" x14ac:dyDescent="0.2">
      <c r="A1041" s="279"/>
      <c r="B1041" s="279"/>
      <c r="C1041" s="279"/>
      <c r="D1041" s="280"/>
      <c r="E1041" s="280"/>
      <c r="F1041" s="281"/>
      <c r="G1041" s="280"/>
      <c r="H1041" s="282"/>
      <c r="I1041" s="280"/>
      <c r="J1041" s="280"/>
      <c r="K1041" s="280"/>
      <c r="L1041" s="280"/>
      <c r="M1041" s="290"/>
      <c r="N1041" s="284"/>
    </row>
    <row r="1042" spans="1:14" s="9" customFormat="1" x14ac:dyDescent="0.2">
      <c r="A1042" s="279"/>
      <c r="B1042" s="279"/>
      <c r="C1042" s="279"/>
      <c r="D1042" s="280"/>
      <c r="E1042" s="280"/>
      <c r="F1042" s="281"/>
      <c r="G1042" s="280"/>
      <c r="H1042" s="282"/>
      <c r="I1042" s="280"/>
      <c r="J1042" s="280"/>
      <c r="K1042" s="280"/>
      <c r="L1042" s="280"/>
      <c r="M1042" s="290"/>
      <c r="N1042" s="284"/>
    </row>
    <row r="1043" spans="1:14" s="9" customFormat="1" x14ac:dyDescent="0.2">
      <c r="A1043" s="279"/>
      <c r="B1043" s="279"/>
      <c r="C1043" s="279"/>
      <c r="D1043" s="280"/>
      <c r="E1043" s="280"/>
      <c r="F1043" s="281"/>
      <c r="G1043" s="280"/>
      <c r="H1043" s="282"/>
      <c r="I1043" s="280"/>
      <c r="J1043" s="280"/>
      <c r="K1043" s="280"/>
      <c r="L1043" s="280"/>
      <c r="M1043" s="290"/>
      <c r="N1043" s="284"/>
    </row>
    <row r="1044" spans="1:14" s="9" customFormat="1" x14ac:dyDescent="0.2">
      <c r="A1044" s="279"/>
      <c r="B1044" s="279"/>
      <c r="C1044" s="279"/>
      <c r="D1044" s="280"/>
      <c r="E1044" s="280"/>
      <c r="F1044" s="281"/>
      <c r="G1044" s="280"/>
      <c r="H1044" s="282"/>
      <c r="I1044" s="280"/>
      <c r="J1044" s="280"/>
      <c r="K1044" s="280"/>
      <c r="L1044" s="280"/>
      <c r="M1044" s="290"/>
      <c r="N1044" s="284"/>
    </row>
    <row r="1045" spans="1:14" s="9" customFormat="1" x14ac:dyDescent="0.2">
      <c r="A1045" s="279"/>
      <c r="B1045" s="279"/>
      <c r="C1045" s="279"/>
      <c r="D1045" s="280"/>
      <c r="E1045" s="280"/>
      <c r="F1045" s="281"/>
      <c r="G1045" s="280"/>
      <c r="H1045" s="282"/>
      <c r="I1045" s="280"/>
      <c r="J1045" s="280"/>
      <c r="K1045" s="280"/>
      <c r="L1045" s="280"/>
      <c r="M1045" s="290"/>
      <c r="N1045" s="284"/>
    </row>
    <row r="1046" spans="1:14" s="9" customFormat="1" x14ac:dyDescent="0.2">
      <c r="A1046" s="279"/>
      <c r="B1046" s="279"/>
      <c r="C1046" s="279"/>
      <c r="D1046" s="280"/>
      <c r="E1046" s="280"/>
      <c r="F1046" s="281"/>
      <c r="G1046" s="280"/>
      <c r="H1046" s="282"/>
      <c r="I1046" s="280"/>
      <c r="J1046" s="280"/>
      <c r="K1046" s="280"/>
      <c r="L1046" s="280"/>
      <c r="M1046" s="290"/>
      <c r="N1046" s="284"/>
    </row>
    <row r="1047" spans="1:14" s="9" customFormat="1" x14ac:dyDescent="0.2">
      <c r="A1047" s="279"/>
      <c r="B1047" s="279"/>
      <c r="C1047" s="279"/>
      <c r="D1047" s="280"/>
      <c r="E1047" s="280"/>
      <c r="F1047" s="281"/>
      <c r="G1047" s="280"/>
      <c r="H1047" s="282"/>
      <c r="I1047" s="280"/>
      <c r="J1047" s="280"/>
      <c r="K1047" s="280"/>
      <c r="L1047" s="280"/>
      <c r="M1047" s="290"/>
      <c r="N1047" s="284"/>
    </row>
    <row r="1048" spans="1:14" s="9" customFormat="1" x14ac:dyDescent="0.2">
      <c r="A1048" s="279"/>
      <c r="B1048" s="279"/>
      <c r="C1048" s="279"/>
      <c r="D1048" s="280"/>
      <c r="E1048" s="280"/>
      <c r="F1048" s="281"/>
      <c r="G1048" s="280"/>
      <c r="H1048" s="282"/>
      <c r="I1048" s="280"/>
      <c r="J1048" s="280"/>
      <c r="K1048" s="280"/>
      <c r="L1048" s="280"/>
      <c r="M1048" s="290"/>
      <c r="N1048" s="284"/>
    </row>
    <row r="1049" spans="1:14" s="9" customFormat="1" x14ac:dyDescent="0.2">
      <c r="A1049" s="279"/>
      <c r="B1049" s="279"/>
      <c r="C1049" s="279"/>
      <c r="D1049" s="280"/>
      <c r="E1049" s="280"/>
      <c r="F1049" s="281"/>
      <c r="G1049" s="280"/>
      <c r="H1049" s="282"/>
      <c r="I1049" s="280"/>
      <c r="J1049" s="280"/>
      <c r="K1049" s="280"/>
      <c r="L1049" s="280"/>
      <c r="M1049" s="290"/>
      <c r="N1049" s="284"/>
    </row>
    <row r="1050" spans="1:14" s="9" customFormat="1" x14ac:dyDescent="0.2">
      <c r="A1050" s="279"/>
      <c r="B1050" s="279"/>
      <c r="C1050" s="279"/>
      <c r="D1050" s="280"/>
      <c r="E1050" s="280"/>
      <c r="F1050" s="281"/>
      <c r="G1050" s="280"/>
      <c r="H1050" s="282"/>
      <c r="I1050" s="280"/>
      <c r="J1050" s="280"/>
      <c r="K1050" s="280"/>
      <c r="L1050" s="280"/>
      <c r="M1050" s="290"/>
      <c r="N1050" s="284"/>
    </row>
    <row r="1051" spans="1:14" s="9" customFormat="1" x14ac:dyDescent="0.2">
      <c r="A1051" s="279"/>
      <c r="B1051" s="279"/>
      <c r="C1051" s="279"/>
      <c r="D1051" s="280"/>
      <c r="E1051" s="280"/>
      <c r="F1051" s="281"/>
      <c r="G1051" s="280"/>
      <c r="H1051" s="282"/>
      <c r="I1051" s="280"/>
      <c r="J1051" s="280"/>
      <c r="K1051" s="280"/>
      <c r="L1051" s="280"/>
      <c r="M1051" s="290"/>
      <c r="N1051" s="284"/>
    </row>
    <row r="1052" spans="1:14" s="9" customFormat="1" x14ac:dyDescent="0.2">
      <c r="A1052" s="279"/>
      <c r="B1052" s="279"/>
      <c r="C1052" s="279"/>
      <c r="D1052" s="280"/>
      <c r="E1052" s="280"/>
      <c r="F1052" s="281"/>
      <c r="G1052" s="280"/>
      <c r="H1052" s="282"/>
      <c r="I1052" s="280"/>
      <c r="J1052" s="280"/>
      <c r="K1052" s="280"/>
      <c r="L1052" s="280"/>
      <c r="M1052" s="290"/>
      <c r="N1052" s="284"/>
    </row>
    <row r="1053" spans="1:14" s="9" customFormat="1" x14ac:dyDescent="0.2">
      <c r="A1053" s="279"/>
      <c r="B1053" s="279"/>
      <c r="C1053" s="279"/>
      <c r="D1053" s="280"/>
      <c r="E1053" s="280"/>
      <c r="F1053" s="281"/>
      <c r="G1053" s="280"/>
      <c r="H1053" s="282"/>
      <c r="I1053" s="280"/>
      <c r="J1053" s="280"/>
      <c r="K1053" s="280"/>
      <c r="L1053" s="280"/>
      <c r="M1053" s="290"/>
      <c r="N1053" s="284"/>
    </row>
    <row r="1054" spans="1:14" s="9" customFormat="1" x14ac:dyDescent="0.2">
      <c r="A1054" s="279"/>
      <c r="B1054" s="279"/>
      <c r="C1054" s="279"/>
      <c r="D1054" s="280"/>
      <c r="E1054" s="280"/>
      <c r="F1054" s="281"/>
      <c r="G1054" s="280"/>
      <c r="H1054" s="282"/>
      <c r="I1054" s="280"/>
      <c r="J1054" s="280"/>
      <c r="K1054" s="280"/>
      <c r="L1054" s="280"/>
      <c r="M1054" s="290"/>
      <c r="N1054" s="284"/>
    </row>
    <row r="1055" spans="1:14" s="9" customFormat="1" x14ac:dyDescent="0.2">
      <c r="A1055" s="279"/>
      <c r="B1055" s="279"/>
      <c r="C1055" s="279"/>
      <c r="D1055" s="280"/>
      <c r="E1055" s="280"/>
      <c r="F1055" s="281"/>
      <c r="G1055" s="280"/>
      <c r="H1055" s="282"/>
      <c r="I1055" s="280"/>
      <c r="J1055" s="280"/>
      <c r="K1055" s="280"/>
      <c r="L1055" s="280"/>
      <c r="M1055" s="290"/>
      <c r="N1055" s="284"/>
    </row>
    <row r="1056" spans="1:14" s="9" customFormat="1" x14ac:dyDescent="0.2">
      <c r="A1056" s="279"/>
      <c r="B1056" s="279"/>
      <c r="C1056" s="279"/>
      <c r="D1056" s="280"/>
      <c r="E1056" s="280"/>
      <c r="F1056" s="281"/>
      <c r="G1056" s="280"/>
      <c r="H1056" s="282"/>
      <c r="I1056" s="280"/>
      <c r="J1056" s="280"/>
      <c r="K1056" s="280"/>
      <c r="L1056" s="280"/>
      <c r="M1056" s="290"/>
      <c r="N1056" s="284"/>
    </row>
    <row r="1057" spans="1:14" s="9" customFormat="1" x14ac:dyDescent="0.2">
      <c r="A1057" s="279"/>
      <c r="B1057" s="279"/>
      <c r="C1057" s="279"/>
      <c r="D1057" s="280"/>
      <c r="E1057" s="280"/>
      <c r="F1057" s="281"/>
      <c r="G1057" s="280"/>
      <c r="H1057" s="282"/>
      <c r="I1057" s="280"/>
      <c r="J1057" s="280"/>
      <c r="K1057" s="280"/>
      <c r="L1057" s="280"/>
      <c r="M1057" s="290"/>
      <c r="N1057" s="284"/>
    </row>
    <row r="1058" spans="1:14" s="9" customFormat="1" x14ac:dyDescent="0.2">
      <c r="A1058" s="279"/>
      <c r="B1058" s="279"/>
      <c r="C1058" s="279"/>
      <c r="D1058" s="280"/>
      <c r="E1058" s="280"/>
      <c r="F1058" s="281"/>
      <c r="G1058" s="280"/>
      <c r="H1058" s="282"/>
      <c r="I1058" s="280"/>
      <c r="J1058" s="280"/>
      <c r="K1058" s="280"/>
      <c r="L1058" s="280"/>
      <c r="M1058" s="290"/>
      <c r="N1058" s="284"/>
    </row>
    <row r="1059" spans="1:14" s="9" customFormat="1" x14ac:dyDescent="0.2">
      <c r="A1059" s="279"/>
      <c r="B1059" s="279"/>
      <c r="C1059" s="279"/>
      <c r="D1059" s="280"/>
      <c r="E1059" s="280"/>
      <c r="F1059" s="281"/>
      <c r="G1059" s="280"/>
      <c r="H1059" s="282"/>
      <c r="I1059" s="280"/>
      <c r="J1059" s="280"/>
      <c r="K1059" s="280"/>
      <c r="L1059" s="280"/>
      <c r="M1059" s="290"/>
      <c r="N1059" s="284"/>
    </row>
    <row r="1060" spans="1:14" s="9" customFormat="1" x14ac:dyDescent="0.2">
      <c r="A1060" s="279"/>
      <c r="B1060" s="279"/>
      <c r="C1060" s="279"/>
      <c r="D1060" s="280"/>
      <c r="E1060" s="280"/>
      <c r="F1060" s="281"/>
      <c r="G1060" s="280"/>
      <c r="H1060" s="282"/>
      <c r="I1060" s="280"/>
      <c r="J1060" s="280"/>
      <c r="K1060" s="280"/>
      <c r="L1060" s="280"/>
      <c r="M1060" s="290"/>
      <c r="N1060" s="284"/>
    </row>
    <row r="1061" spans="1:14" s="9" customFormat="1" x14ac:dyDescent="0.2">
      <c r="A1061" s="279"/>
      <c r="B1061" s="279"/>
      <c r="C1061" s="279"/>
      <c r="D1061" s="280"/>
      <c r="E1061" s="280"/>
      <c r="F1061" s="281"/>
      <c r="G1061" s="280"/>
      <c r="H1061" s="282"/>
      <c r="I1061" s="280"/>
      <c r="J1061" s="280"/>
      <c r="K1061" s="280"/>
      <c r="L1061" s="280"/>
      <c r="M1061" s="290"/>
      <c r="N1061" s="284"/>
    </row>
    <row r="1062" spans="1:14" s="9" customFormat="1" x14ac:dyDescent="0.2">
      <c r="A1062" s="279"/>
      <c r="B1062" s="279"/>
      <c r="C1062" s="279"/>
      <c r="D1062" s="280"/>
      <c r="E1062" s="280"/>
      <c r="F1062" s="281"/>
      <c r="G1062" s="280"/>
      <c r="H1062" s="282"/>
      <c r="I1062" s="280"/>
      <c r="J1062" s="280"/>
      <c r="K1062" s="280"/>
      <c r="L1062" s="280"/>
      <c r="M1062" s="290"/>
      <c r="N1062" s="284"/>
    </row>
    <row r="1063" spans="1:14" s="9" customFormat="1" x14ac:dyDescent="0.2">
      <c r="A1063" s="279"/>
      <c r="B1063" s="279"/>
      <c r="C1063" s="279"/>
      <c r="D1063" s="280"/>
      <c r="E1063" s="280"/>
      <c r="F1063" s="281"/>
      <c r="G1063" s="280"/>
      <c r="H1063" s="282"/>
      <c r="I1063" s="280"/>
      <c r="J1063" s="280"/>
      <c r="K1063" s="280"/>
      <c r="L1063" s="280"/>
      <c r="M1063" s="290"/>
      <c r="N1063" s="284"/>
    </row>
    <row r="1064" spans="1:14" s="9" customFormat="1" x14ac:dyDescent="0.2">
      <c r="A1064" s="279"/>
      <c r="B1064" s="279"/>
      <c r="C1064" s="279"/>
      <c r="D1064" s="280"/>
      <c r="E1064" s="280"/>
      <c r="F1064" s="281"/>
      <c r="G1064" s="280"/>
      <c r="H1064" s="282"/>
      <c r="I1064" s="280"/>
      <c r="J1064" s="280"/>
      <c r="K1064" s="280"/>
      <c r="L1064" s="280"/>
      <c r="M1064" s="290"/>
      <c r="N1064" s="284"/>
    </row>
    <row r="1065" spans="1:14" s="9" customFormat="1" x14ac:dyDescent="0.2">
      <c r="A1065" s="279"/>
      <c r="B1065" s="279"/>
      <c r="C1065" s="279"/>
      <c r="D1065" s="280"/>
      <c r="E1065" s="280"/>
      <c r="F1065" s="281"/>
      <c r="G1065" s="280"/>
      <c r="H1065" s="282"/>
      <c r="I1065" s="280"/>
      <c r="J1065" s="280"/>
      <c r="K1065" s="280"/>
      <c r="L1065" s="280"/>
      <c r="M1065" s="290"/>
      <c r="N1065" s="284"/>
    </row>
    <row r="1066" spans="1:14" s="9" customFormat="1" x14ac:dyDescent="0.2">
      <c r="A1066" s="279"/>
      <c r="B1066" s="279"/>
      <c r="C1066" s="279"/>
      <c r="D1066" s="280"/>
      <c r="E1066" s="280"/>
      <c r="F1066" s="281"/>
      <c r="G1066" s="280"/>
      <c r="H1066" s="282"/>
      <c r="I1066" s="280"/>
      <c r="J1066" s="280"/>
      <c r="K1066" s="280"/>
      <c r="L1066" s="280"/>
      <c r="M1066" s="290"/>
      <c r="N1066" s="284"/>
    </row>
    <row r="1067" spans="1:14" s="9" customFormat="1" x14ac:dyDescent="0.2">
      <c r="A1067" s="279"/>
      <c r="B1067" s="279"/>
      <c r="C1067" s="279"/>
      <c r="D1067" s="280"/>
      <c r="E1067" s="280"/>
      <c r="F1067" s="281"/>
      <c r="G1067" s="280"/>
      <c r="H1067" s="282"/>
      <c r="I1067" s="280"/>
      <c r="J1067" s="280"/>
      <c r="K1067" s="280"/>
      <c r="L1067" s="280"/>
      <c r="M1067" s="290"/>
      <c r="N1067" s="284"/>
    </row>
    <row r="1068" spans="1:14" s="9" customFormat="1" x14ac:dyDescent="0.2">
      <c r="A1068" s="279"/>
      <c r="B1068" s="279"/>
      <c r="C1068" s="279"/>
      <c r="D1068" s="280"/>
      <c r="E1068" s="280"/>
      <c r="F1068" s="281"/>
      <c r="G1068" s="280"/>
      <c r="H1068" s="282"/>
      <c r="I1068" s="280"/>
      <c r="J1068" s="280"/>
      <c r="K1068" s="280"/>
      <c r="L1068" s="280"/>
      <c r="M1068" s="290"/>
      <c r="N1068" s="284"/>
    </row>
    <row r="1069" spans="1:14" s="9" customFormat="1" x14ac:dyDescent="0.2">
      <c r="A1069" s="279"/>
      <c r="B1069" s="279"/>
      <c r="C1069" s="279"/>
      <c r="D1069" s="280"/>
      <c r="E1069" s="280"/>
      <c r="F1069" s="281"/>
      <c r="G1069" s="280"/>
      <c r="H1069" s="282"/>
      <c r="I1069" s="280"/>
      <c r="J1069" s="280"/>
      <c r="K1069" s="280"/>
      <c r="L1069" s="280"/>
      <c r="M1069" s="290"/>
      <c r="N1069" s="284"/>
    </row>
    <row r="1070" spans="1:14" s="9" customFormat="1" x14ac:dyDescent="0.2">
      <c r="A1070" s="279"/>
      <c r="B1070" s="279"/>
      <c r="C1070" s="279"/>
      <c r="D1070" s="280"/>
      <c r="E1070" s="280"/>
      <c r="F1070" s="281"/>
      <c r="G1070" s="280"/>
      <c r="H1070" s="282"/>
      <c r="I1070" s="280"/>
      <c r="J1070" s="280"/>
      <c r="K1070" s="280"/>
      <c r="L1070" s="280"/>
      <c r="M1070" s="290"/>
      <c r="N1070" s="284"/>
    </row>
    <row r="1071" spans="1:14" s="9" customFormat="1" x14ac:dyDescent="0.2">
      <c r="A1071" s="279"/>
      <c r="B1071" s="279"/>
      <c r="C1071" s="279"/>
      <c r="D1071" s="280"/>
      <c r="E1071" s="280"/>
      <c r="F1071" s="281"/>
      <c r="G1071" s="280"/>
      <c r="H1071" s="282"/>
      <c r="I1071" s="280"/>
      <c r="J1071" s="280"/>
      <c r="K1071" s="280"/>
      <c r="L1071" s="280"/>
      <c r="M1071" s="290"/>
      <c r="N1071" s="284"/>
    </row>
    <row r="1072" spans="1:14" s="9" customFormat="1" x14ac:dyDescent="0.2">
      <c r="A1072" s="279"/>
      <c r="B1072" s="279"/>
      <c r="C1072" s="279"/>
      <c r="D1072" s="280"/>
      <c r="E1072" s="280"/>
      <c r="F1072" s="281"/>
      <c r="G1072" s="280"/>
      <c r="H1072" s="282"/>
      <c r="I1072" s="280"/>
      <c r="J1072" s="280"/>
      <c r="K1072" s="280"/>
      <c r="L1072" s="280"/>
      <c r="M1072" s="290"/>
      <c r="N1072" s="284"/>
    </row>
    <row r="1073" spans="1:14" s="9" customFormat="1" x14ac:dyDescent="0.2">
      <c r="A1073" s="279"/>
      <c r="B1073" s="279"/>
      <c r="C1073" s="279"/>
      <c r="D1073" s="280"/>
      <c r="E1073" s="280"/>
      <c r="F1073" s="281"/>
      <c r="G1073" s="280"/>
      <c r="H1073" s="282"/>
      <c r="I1073" s="280"/>
      <c r="J1073" s="280"/>
      <c r="K1073" s="280"/>
      <c r="L1073" s="280"/>
      <c r="M1073" s="290"/>
      <c r="N1073" s="284"/>
    </row>
    <row r="1074" spans="1:14" s="9" customFormat="1" x14ac:dyDescent="0.2">
      <c r="A1074" s="279"/>
      <c r="B1074" s="279"/>
      <c r="C1074" s="279"/>
      <c r="D1074" s="280"/>
      <c r="E1074" s="280"/>
      <c r="F1074" s="281"/>
      <c r="G1074" s="280"/>
      <c r="H1074" s="282"/>
      <c r="I1074" s="280"/>
      <c r="J1074" s="280"/>
      <c r="K1074" s="280"/>
      <c r="L1074" s="280"/>
      <c r="M1074" s="290"/>
      <c r="N1074" s="284"/>
    </row>
    <row r="1075" spans="1:14" s="9" customFormat="1" x14ac:dyDescent="0.2">
      <c r="A1075" s="279"/>
      <c r="B1075" s="279"/>
      <c r="C1075" s="279"/>
      <c r="D1075" s="280"/>
      <c r="E1075" s="280"/>
      <c r="F1075" s="281"/>
      <c r="G1075" s="280"/>
      <c r="H1075" s="282"/>
      <c r="I1075" s="280"/>
      <c r="J1075" s="280"/>
      <c r="K1075" s="280"/>
      <c r="L1075" s="280"/>
      <c r="M1075" s="290"/>
      <c r="N1075" s="284"/>
    </row>
    <row r="1076" spans="1:14" s="9" customFormat="1" x14ac:dyDescent="0.2">
      <c r="A1076" s="279"/>
      <c r="B1076" s="279"/>
      <c r="C1076" s="279"/>
      <c r="D1076" s="280"/>
      <c r="E1076" s="280"/>
      <c r="F1076" s="281"/>
      <c r="G1076" s="280"/>
      <c r="H1076" s="282"/>
      <c r="I1076" s="280"/>
      <c r="J1076" s="280"/>
      <c r="K1076" s="280"/>
      <c r="L1076" s="280"/>
      <c r="M1076" s="290"/>
      <c r="N1076" s="284"/>
    </row>
    <row r="1077" spans="1:14" s="9" customFormat="1" x14ac:dyDescent="0.2">
      <c r="A1077" s="279"/>
      <c r="B1077" s="279"/>
      <c r="C1077" s="279"/>
      <c r="D1077" s="280"/>
      <c r="E1077" s="280"/>
      <c r="F1077" s="281"/>
      <c r="G1077" s="280"/>
      <c r="H1077" s="282"/>
      <c r="I1077" s="280"/>
      <c r="J1077" s="280"/>
      <c r="K1077" s="280"/>
      <c r="L1077" s="280"/>
      <c r="M1077" s="290"/>
      <c r="N1077" s="284"/>
    </row>
    <row r="1078" spans="1:14" s="9" customFormat="1" x14ac:dyDescent="0.2">
      <c r="A1078" s="279"/>
      <c r="B1078" s="279"/>
      <c r="C1078" s="279"/>
      <c r="D1078" s="280"/>
      <c r="E1078" s="280"/>
      <c r="F1078" s="281"/>
      <c r="G1078" s="280"/>
      <c r="H1078" s="282"/>
      <c r="I1078" s="280"/>
      <c r="J1078" s="280"/>
      <c r="K1078" s="280"/>
      <c r="L1078" s="280"/>
      <c r="M1078" s="290"/>
      <c r="N1078" s="284"/>
    </row>
    <row r="1079" spans="1:14" s="9" customFormat="1" x14ac:dyDescent="0.2">
      <c r="A1079" s="279"/>
      <c r="B1079" s="279"/>
      <c r="C1079" s="279"/>
      <c r="D1079" s="280"/>
      <c r="E1079" s="280"/>
      <c r="F1079" s="281"/>
      <c r="G1079" s="280"/>
      <c r="H1079" s="282"/>
      <c r="I1079" s="280"/>
      <c r="J1079" s="280"/>
      <c r="K1079" s="280"/>
      <c r="L1079" s="280"/>
      <c r="M1079" s="290"/>
      <c r="N1079" s="284"/>
    </row>
    <row r="1080" spans="1:14" s="9" customFormat="1" x14ac:dyDescent="0.2">
      <c r="A1080" s="279"/>
      <c r="B1080" s="279"/>
      <c r="C1080" s="279"/>
      <c r="D1080" s="280"/>
      <c r="E1080" s="280"/>
      <c r="F1080" s="281"/>
      <c r="G1080" s="280"/>
      <c r="H1080" s="282"/>
      <c r="I1080" s="280"/>
      <c r="J1080" s="280"/>
      <c r="K1080" s="280"/>
      <c r="L1080" s="280"/>
      <c r="M1080" s="290"/>
      <c r="N1080" s="284"/>
    </row>
    <row r="1081" spans="1:14" s="9" customFormat="1" x14ac:dyDescent="0.2">
      <c r="A1081" s="279"/>
      <c r="B1081" s="279"/>
      <c r="C1081" s="279"/>
      <c r="D1081" s="280"/>
      <c r="E1081" s="280"/>
      <c r="F1081" s="281"/>
      <c r="G1081" s="280"/>
      <c r="H1081" s="282"/>
      <c r="I1081" s="280"/>
      <c r="J1081" s="280"/>
      <c r="K1081" s="280"/>
      <c r="L1081" s="280"/>
      <c r="M1081" s="290"/>
      <c r="N1081" s="284"/>
    </row>
    <row r="1082" spans="1:14" s="9" customFormat="1" x14ac:dyDescent="0.2">
      <c r="A1082" s="279"/>
      <c r="B1082" s="279"/>
      <c r="C1082" s="279"/>
      <c r="D1082" s="280"/>
      <c r="E1082" s="280"/>
      <c r="F1082" s="281"/>
      <c r="G1082" s="280"/>
      <c r="H1082" s="282"/>
      <c r="I1082" s="280"/>
      <c r="J1082" s="280"/>
      <c r="K1082" s="280"/>
      <c r="L1082" s="280"/>
      <c r="M1082" s="290"/>
      <c r="N1082" s="284"/>
    </row>
    <row r="1083" spans="1:14" s="9" customFormat="1" x14ac:dyDescent="0.2">
      <c r="A1083" s="279"/>
      <c r="B1083" s="279"/>
      <c r="C1083" s="279"/>
      <c r="D1083" s="280"/>
      <c r="E1083" s="280"/>
      <c r="F1083" s="281"/>
      <c r="G1083" s="280"/>
      <c r="H1083" s="282"/>
      <c r="I1083" s="280"/>
      <c r="J1083" s="280"/>
      <c r="K1083" s="280"/>
      <c r="L1083" s="280"/>
      <c r="M1083" s="290"/>
      <c r="N1083" s="284"/>
    </row>
    <row r="1084" spans="1:14" s="9" customFormat="1" x14ac:dyDescent="0.2">
      <c r="A1084" s="279"/>
      <c r="B1084" s="279"/>
      <c r="C1084" s="279"/>
      <c r="D1084" s="280"/>
      <c r="E1084" s="280"/>
      <c r="F1084" s="281"/>
      <c r="G1084" s="280"/>
      <c r="H1084" s="282"/>
      <c r="I1084" s="280"/>
      <c r="J1084" s="280"/>
      <c r="K1084" s="280"/>
      <c r="L1084" s="280"/>
      <c r="M1084" s="290"/>
      <c r="N1084" s="284"/>
    </row>
    <row r="1085" spans="1:14" s="9" customFormat="1" x14ac:dyDescent="0.2">
      <c r="A1085" s="279"/>
      <c r="B1085" s="279"/>
      <c r="C1085" s="279"/>
      <c r="D1085" s="280"/>
      <c r="E1085" s="280"/>
      <c r="F1085" s="281"/>
      <c r="G1085" s="280"/>
      <c r="H1085" s="282"/>
      <c r="I1085" s="280"/>
      <c r="J1085" s="280"/>
      <c r="K1085" s="280"/>
      <c r="L1085" s="280"/>
      <c r="M1085" s="290"/>
      <c r="N1085" s="284"/>
    </row>
    <row r="1086" spans="1:14" s="9" customFormat="1" x14ac:dyDescent="0.2">
      <c r="A1086" s="279"/>
      <c r="B1086" s="279"/>
      <c r="C1086" s="279"/>
      <c r="D1086" s="280"/>
      <c r="E1086" s="280"/>
      <c r="F1086" s="281"/>
      <c r="G1086" s="280"/>
      <c r="H1086" s="282"/>
      <c r="I1086" s="280"/>
      <c r="J1086" s="280"/>
      <c r="K1086" s="280"/>
      <c r="L1086" s="280"/>
      <c r="M1086" s="290"/>
      <c r="N1086" s="284"/>
    </row>
    <row r="1087" spans="1:14" s="9" customFormat="1" x14ac:dyDescent="0.2">
      <c r="A1087" s="279"/>
      <c r="B1087" s="279"/>
      <c r="C1087" s="279"/>
      <c r="D1087" s="280"/>
      <c r="E1087" s="280"/>
      <c r="F1087" s="281"/>
      <c r="G1087" s="280"/>
      <c r="H1087" s="282"/>
      <c r="I1087" s="280"/>
      <c r="J1087" s="280"/>
      <c r="K1087" s="280"/>
      <c r="L1087" s="280"/>
      <c r="M1087" s="290"/>
      <c r="N1087" s="284"/>
    </row>
    <row r="1088" spans="1:14" s="9" customFormat="1" x14ac:dyDescent="0.2">
      <c r="A1088" s="279"/>
      <c r="B1088" s="279"/>
      <c r="C1088" s="279"/>
      <c r="D1088" s="280"/>
      <c r="E1088" s="280"/>
      <c r="F1088" s="281"/>
      <c r="G1088" s="280"/>
      <c r="H1088" s="282"/>
      <c r="I1088" s="280"/>
      <c r="J1088" s="280"/>
      <c r="K1088" s="280"/>
      <c r="L1088" s="280"/>
      <c r="M1088" s="290"/>
      <c r="N1088" s="284"/>
    </row>
    <row r="1089" spans="1:14" s="9" customFormat="1" x14ac:dyDescent="0.2">
      <c r="A1089" s="279"/>
      <c r="B1089" s="279"/>
      <c r="C1089" s="279"/>
      <c r="D1089" s="280"/>
      <c r="E1089" s="280"/>
      <c r="F1089" s="281"/>
      <c r="G1089" s="280"/>
      <c r="H1089" s="282"/>
      <c r="I1089" s="280"/>
      <c r="J1089" s="280"/>
      <c r="K1089" s="280"/>
      <c r="L1089" s="280"/>
      <c r="M1089" s="290"/>
      <c r="N1089" s="284"/>
    </row>
    <row r="1090" spans="1:14" s="9" customFormat="1" x14ac:dyDescent="0.2">
      <c r="A1090" s="279"/>
      <c r="B1090" s="279"/>
      <c r="C1090" s="279"/>
      <c r="D1090" s="280"/>
      <c r="E1090" s="280"/>
      <c r="F1090" s="281"/>
      <c r="G1090" s="280"/>
      <c r="H1090" s="282"/>
      <c r="I1090" s="280"/>
      <c r="J1090" s="280"/>
      <c r="K1090" s="280"/>
      <c r="L1090" s="280"/>
      <c r="M1090" s="290"/>
      <c r="N1090" s="284"/>
    </row>
    <row r="1091" spans="1:14" s="9" customFormat="1" x14ac:dyDescent="0.2">
      <c r="A1091" s="279"/>
      <c r="B1091" s="279"/>
      <c r="C1091" s="279"/>
      <c r="D1091" s="280"/>
      <c r="E1091" s="280"/>
      <c r="F1091" s="281"/>
      <c r="G1091" s="280"/>
      <c r="H1091" s="282"/>
      <c r="I1091" s="280"/>
      <c r="J1091" s="280"/>
      <c r="K1091" s="280"/>
      <c r="L1091" s="280"/>
      <c r="M1091" s="290"/>
      <c r="N1091" s="284"/>
    </row>
    <row r="1092" spans="1:14" s="9" customFormat="1" x14ac:dyDescent="0.2">
      <c r="A1092" s="279"/>
      <c r="B1092" s="279"/>
      <c r="C1092" s="279"/>
      <c r="D1092" s="280"/>
      <c r="E1092" s="280"/>
      <c r="F1092" s="281"/>
      <c r="G1092" s="280"/>
      <c r="H1092" s="282"/>
      <c r="I1092" s="280"/>
      <c r="J1092" s="280"/>
      <c r="K1092" s="280"/>
      <c r="L1092" s="280"/>
      <c r="M1092" s="290"/>
      <c r="N1092" s="284"/>
    </row>
    <row r="1093" spans="1:14" s="9" customFormat="1" x14ac:dyDescent="0.2">
      <c r="A1093" s="279"/>
      <c r="B1093" s="279"/>
      <c r="C1093" s="279"/>
      <c r="D1093" s="280"/>
      <c r="E1093" s="280"/>
      <c r="F1093" s="281"/>
      <c r="G1093" s="280"/>
      <c r="H1093" s="282"/>
      <c r="I1093" s="280"/>
      <c r="J1093" s="280"/>
      <c r="K1093" s="280"/>
      <c r="L1093" s="280"/>
      <c r="M1093" s="290"/>
      <c r="N1093" s="284"/>
    </row>
    <row r="1094" spans="1:14" s="9" customFormat="1" x14ac:dyDescent="0.2">
      <c r="A1094" s="279"/>
      <c r="B1094" s="279"/>
      <c r="C1094" s="279"/>
      <c r="D1094" s="280"/>
      <c r="E1094" s="280"/>
      <c r="F1094" s="281"/>
      <c r="G1094" s="280"/>
      <c r="H1094" s="282"/>
      <c r="I1094" s="280"/>
      <c r="J1094" s="280"/>
      <c r="K1094" s="280"/>
      <c r="L1094" s="280"/>
      <c r="M1094" s="290"/>
      <c r="N1094" s="284"/>
    </row>
    <row r="1095" spans="1:14" s="9" customFormat="1" x14ac:dyDescent="0.2">
      <c r="A1095" s="279"/>
      <c r="B1095" s="279"/>
      <c r="C1095" s="279"/>
      <c r="D1095" s="280"/>
      <c r="E1095" s="280"/>
      <c r="F1095" s="281"/>
      <c r="G1095" s="280"/>
      <c r="H1095" s="282"/>
      <c r="I1095" s="280"/>
      <c r="J1095" s="280"/>
      <c r="K1095" s="280"/>
      <c r="L1095" s="280"/>
      <c r="M1095" s="290"/>
      <c r="N1095" s="284"/>
    </row>
    <row r="1096" spans="1:14" s="9" customFormat="1" x14ac:dyDescent="0.2">
      <c r="A1096" s="279"/>
      <c r="B1096" s="279"/>
      <c r="C1096" s="279"/>
      <c r="D1096" s="280"/>
      <c r="E1096" s="280"/>
      <c r="F1096" s="281"/>
      <c r="G1096" s="280"/>
      <c r="H1096" s="282"/>
      <c r="I1096" s="280"/>
      <c r="J1096" s="280"/>
      <c r="K1096" s="280"/>
      <c r="L1096" s="280"/>
      <c r="M1096" s="290"/>
      <c r="N1096" s="284"/>
    </row>
    <row r="1097" spans="1:14" s="9" customFormat="1" x14ac:dyDescent="0.2">
      <c r="A1097" s="279"/>
      <c r="B1097" s="279"/>
      <c r="C1097" s="279"/>
      <c r="D1097" s="280"/>
      <c r="E1097" s="280"/>
      <c r="F1097" s="281"/>
      <c r="G1097" s="280"/>
      <c r="H1097" s="282"/>
      <c r="I1097" s="280"/>
      <c r="J1097" s="280"/>
      <c r="K1097" s="280"/>
      <c r="L1097" s="280"/>
      <c r="M1097" s="290"/>
      <c r="N1097" s="284"/>
    </row>
    <row r="1098" spans="1:14" s="9" customFormat="1" x14ac:dyDescent="0.2">
      <c r="A1098" s="279"/>
      <c r="B1098" s="279"/>
      <c r="C1098" s="279"/>
      <c r="D1098" s="280"/>
      <c r="E1098" s="280"/>
      <c r="F1098" s="281"/>
      <c r="G1098" s="280"/>
      <c r="H1098" s="282"/>
      <c r="I1098" s="280"/>
      <c r="J1098" s="280"/>
      <c r="K1098" s="280"/>
      <c r="L1098" s="280"/>
      <c r="M1098" s="290"/>
      <c r="N1098" s="284"/>
    </row>
    <row r="1099" spans="1:14" s="9" customFormat="1" x14ac:dyDescent="0.2">
      <c r="A1099" s="279"/>
      <c r="B1099" s="279"/>
      <c r="C1099" s="279"/>
      <c r="D1099" s="280"/>
      <c r="E1099" s="280"/>
      <c r="F1099" s="281"/>
      <c r="G1099" s="280"/>
      <c r="H1099" s="282"/>
      <c r="I1099" s="280"/>
      <c r="J1099" s="280"/>
      <c r="K1099" s="280"/>
      <c r="L1099" s="280"/>
      <c r="M1099" s="290"/>
      <c r="N1099" s="284"/>
    </row>
    <row r="1100" spans="1:14" s="9" customFormat="1" x14ac:dyDescent="0.2">
      <c r="A1100" s="279"/>
      <c r="B1100" s="279"/>
      <c r="C1100" s="279"/>
      <c r="D1100" s="280"/>
      <c r="E1100" s="280"/>
      <c r="F1100" s="281"/>
      <c r="G1100" s="280"/>
      <c r="H1100" s="282"/>
      <c r="I1100" s="280"/>
      <c r="J1100" s="280"/>
      <c r="K1100" s="280"/>
      <c r="L1100" s="280"/>
      <c r="M1100" s="290"/>
      <c r="N1100" s="284"/>
    </row>
    <row r="1101" spans="1:14" s="9" customFormat="1" x14ac:dyDescent="0.2">
      <c r="A1101" s="279"/>
      <c r="B1101" s="279"/>
      <c r="C1101" s="279"/>
      <c r="D1101" s="280"/>
      <c r="E1101" s="280"/>
      <c r="F1101" s="281"/>
      <c r="G1101" s="280"/>
      <c r="H1101" s="282"/>
      <c r="I1101" s="280"/>
      <c r="J1101" s="280"/>
      <c r="K1101" s="280"/>
      <c r="L1101" s="280"/>
      <c r="M1101" s="290"/>
      <c r="N1101" s="284"/>
    </row>
    <row r="1102" spans="1:14" s="9" customFormat="1" x14ac:dyDescent="0.2">
      <c r="A1102" s="279"/>
      <c r="B1102" s="279"/>
      <c r="C1102" s="279"/>
      <c r="D1102" s="280"/>
      <c r="E1102" s="280"/>
      <c r="F1102" s="281"/>
      <c r="G1102" s="280"/>
      <c r="H1102" s="282"/>
      <c r="I1102" s="280"/>
      <c r="J1102" s="280"/>
      <c r="K1102" s="280"/>
      <c r="L1102" s="280"/>
      <c r="M1102" s="290"/>
      <c r="N1102" s="284"/>
    </row>
    <row r="1103" spans="1:14" s="9" customFormat="1" x14ac:dyDescent="0.2">
      <c r="A1103" s="279"/>
      <c r="B1103" s="279"/>
      <c r="C1103" s="279"/>
      <c r="D1103" s="280"/>
      <c r="E1103" s="280"/>
      <c r="F1103" s="281"/>
      <c r="G1103" s="280"/>
      <c r="H1103" s="282"/>
      <c r="I1103" s="280"/>
      <c r="J1103" s="280"/>
      <c r="K1103" s="280"/>
      <c r="L1103" s="280"/>
      <c r="M1103" s="290"/>
      <c r="N1103" s="284"/>
    </row>
    <row r="1104" spans="1:14" s="9" customFormat="1" x14ac:dyDescent="0.2">
      <c r="A1104" s="279"/>
      <c r="B1104" s="279"/>
      <c r="C1104" s="279"/>
      <c r="D1104" s="280"/>
      <c r="E1104" s="280"/>
      <c r="F1104" s="281"/>
      <c r="G1104" s="280"/>
      <c r="H1104" s="282"/>
      <c r="I1104" s="280"/>
      <c r="J1104" s="280"/>
      <c r="K1104" s="280"/>
      <c r="L1104" s="280"/>
      <c r="M1104" s="290"/>
      <c r="N1104" s="284"/>
    </row>
    <row r="1105" spans="1:14" s="9" customFormat="1" x14ac:dyDescent="0.2">
      <c r="A1105" s="279"/>
      <c r="B1105" s="279"/>
      <c r="C1105" s="279"/>
      <c r="D1105" s="280"/>
      <c r="E1105" s="280"/>
      <c r="F1105" s="281"/>
      <c r="G1105" s="280"/>
      <c r="H1105" s="282"/>
      <c r="I1105" s="280"/>
      <c r="J1105" s="280"/>
      <c r="K1105" s="280"/>
      <c r="L1105" s="280"/>
      <c r="M1105" s="290"/>
      <c r="N1105" s="284"/>
    </row>
    <row r="1106" spans="1:14" s="9" customFormat="1" x14ac:dyDescent="0.2">
      <c r="A1106" s="279"/>
      <c r="B1106" s="279"/>
      <c r="C1106" s="279"/>
      <c r="D1106" s="280"/>
      <c r="E1106" s="280"/>
      <c r="F1106" s="281"/>
      <c r="G1106" s="280"/>
      <c r="H1106" s="282"/>
      <c r="I1106" s="280"/>
      <c r="J1106" s="280"/>
      <c r="K1106" s="280"/>
      <c r="L1106" s="280"/>
      <c r="M1106" s="290"/>
      <c r="N1106" s="284"/>
    </row>
    <row r="1107" spans="1:14" s="9" customFormat="1" x14ac:dyDescent="0.2">
      <c r="A1107" s="279"/>
      <c r="B1107" s="279"/>
      <c r="C1107" s="279"/>
      <c r="D1107" s="280"/>
      <c r="E1107" s="280"/>
      <c r="F1107" s="281"/>
      <c r="G1107" s="280"/>
      <c r="H1107" s="282"/>
      <c r="I1107" s="280"/>
      <c r="J1107" s="280"/>
      <c r="K1107" s="280"/>
      <c r="L1107" s="280"/>
      <c r="M1107" s="290"/>
      <c r="N1107" s="284"/>
    </row>
    <row r="1108" spans="1:14" s="9" customFormat="1" x14ac:dyDescent="0.2">
      <c r="A1108" s="279"/>
      <c r="B1108" s="279"/>
      <c r="C1108" s="279"/>
      <c r="D1108" s="280"/>
      <c r="E1108" s="280"/>
      <c r="F1108" s="281"/>
      <c r="G1108" s="280"/>
      <c r="H1108" s="282"/>
      <c r="I1108" s="280"/>
      <c r="J1108" s="280"/>
      <c r="K1108" s="280"/>
      <c r="L1108" s="280"/>
      <c r="M1108" s="290"/>
      <c r="N1108" s="284"/>
    </row>
    <row r="1109" spans="1:14" s="9" customFormat="1" x14ac:dyDescent="0.2">
      <c r="A1109" s="279"/>
      <c r="B1109" s="279"/>
      <c r="C1109" s="279"/>
      <c r="D1109" s="280"/>
      <c r="E1109" s="280"/>
      <c r="F1109" s="281"/>
      <c r="G1109" s="280"/>
      <c r="H1109" s="282"/>
      <c r="I1109" s="280"/>
      <c r="J1109" s="280"/>
      <c r="K1109" s="280"/>
      <c r="L1109" s="280"/>
      <c r="M1109" s="290"/>
      <c r="N1109" s="284"/>
    </row>
    <row r="1110" spans="1:14" s="9" customFormat="1" x14ac:dyDescent="0.2">
      <c r="A1110" s="279"/>
      <c r="B1110" s="279"/>
      <c r="C1110" s="279"/>
      <c r="D1110" s="280"/>
      <c r="E1110" s="280"/>
      <c r="F1110" s="281"/>
      <c r="G1110" s="280"/>
      <c r="H1110" s="282"/>
      <c r="I1110" s="280"/>
      <c r="J1110" s="280"/>
      <c r="K1110" s="280"/>
      <c r="L1110" s="280"/>
      <c r="M1110" s="290"/>
      <c r="N1110" s="284"/>
    </row>
    <row r="1111" spans="1:14" s="9" customFormat="1" x14ac:dyDescent="0.2">
      <c r="A1111" s="279"/>
      <c r="B1111" s="279"/>
      <c r="C1111" s="279"/>
      <c r="D1111" s="280"/>
      <c r="E1111" s="280"/>
      <c r="F1111" s="281"/>
      <c r="G1111" s="280"/>
      <c r="H1111" s="282"/>
      <c r="I1111" s="280"/>
      <c r="J1111" s="280"/>
      <c r="K1111" s="280"/>
      <c r="L1111" s="280"/>
      <c r="M1111" s="290"/>
      <c r="N1111" s="284"/>
    </row>
    <row r="1112" spans="1:14" s="9" customFormat="1" x14ac:dyDescent="0.2">
      <c r="A1112" s="279"/>
      <c r="B1112" s="279"/>
      <c r="C1112" s="279"/>
      <c r="D1112" s="280"/>
      <c r="E1112" s="280"/>
      <c r="F1112" s="281"/>
      <c r="G1112" s="280"/>
      <c r="H1112" s="282"/>
      <c r="I1112" s="280"/>
      <c r="J1112" s="280"/>
      <c r="K1112" s="280"/>
      <c r="L1112" s="280"/>
      <c r="M1112" s="290"/>
      <c r="N1112" s="284"/>
    </row>
    <row r="1113" spans="1:14" s="9" customFormat="1" x14ac:dyDescent="0.2">
      <c r="A1113" s="279"/>
      <c r="B1113" s="279"/>
      <c r="C1113" s="279"/>
      <c r="D1113" s="280"/>
      <c r="E1113" s="280"/>
      <c r="F1113" s="281"/>
      <c r="G1113" s="280"/>
      <c r="H1113" s="282"/>
      <c r="I1113" s="280"/>
      <c r="J1113" s="280"/>
      <c r="K1113" s="280"/>
      <c r="L1113" s="280"/>
      <c r="M1113" s="290"/>
      <c r="N1113" s="284"/>
    </row>
    <row r="1114" spans="1:14" s="9" customFormat="1" x14ac:dyDescent="0.2">
      <c r="A1114" s="279"/>
      <c r="B1114" s="279"/>
      <c r="C1114" s="279"/>
      <c r="D1114" s="280"/>
      <c r="E1114" s="280"/>
      <c r="F1114" s="281"/>
      <c r="G1114" s="280"/>
      <c r="H1114" s="282"/>
      <c r="I1114" s="280"/>
      <c r="J1114" s="280"/>
      <c r="K1114" s="280"/>
      <c r="L1114" s="280"/>
      <c r="M1114" s="290"/>
      <c r="N1114" s="284"/>
    </row>
    <row r="1115" spans="1:14" s="9" customFormat="1" x14ac:dyDescent="0.2">
      <c r="A1115" s="279"/>
      <c r="B1115" s="279"/>
      <c r="C1115" s="279"/>
      <c r="D1115" s="280"/>
      <c r="E1115" s="280"/>
      <c r="F1115" s="281"/>
      <c r="G1115" s="280"/>
      <c r="H1115" s="282"/>
      <c r="I1115" s="280"/>
      <c r="J1115" s="280"/>
      <c r="K1115" s="280"/>
      <c r="L1115" s="280"/>
      <c r="M1115" s="290"/>
      <c r="N1115" s="284"/>
    </row>
    <row r="1116" spans="1:14" s="9" customFormat="1" x14ac:dyDescent="0.2">
      <c r="A1116" s="279"/>
      <c r="B1116" s="279"/>
      <c r="C1116" s="279"/>
      <c r="D1116" s="280"/>
      <c r="E1116" s="280"/>
      <c r="F1116" s="281"/>
      <c r="G1116" s="280"/>
      <c r="H1116" s="282"/>
      <c r="I1116" s="280"/>
      <c r="J1116" s="280"/>
      <c r="K1116" s="280"/>
      <c r="L1116" s="280"/>
      <c r="M1116" s="290"/>
      <c r="N1116" s="284"/>
    </row>
    <row r="1117" spans="1:14" s="9" customFormat="1" x14ac:dyDescent="0.2">
      <c r="A1117" s="279"/>
      <c r="B1117" s="279"/>
      <c r="C1117" s="279"/>
      <c r="D1117" s="280"/>
      <c r="E1117" s="280"/>
      <c r="F1117" s="281"/>
      <c r="G1117" s="280"/>
      <c r="H1117" s="282"/>
      <c r="I1117" s="280"/>
      <c r="J1117" s="280"/>
      <c r="K1117" s="280"/>
      <c r="L1117" s="280"/>
      <c r="M1117" s="290"/>
      <c r="N1117" s="284"/>
    </row>
    <row r="1118" spans="1:14" s="9" customFormat="1" x14ac:dyDescent="0.2">
      <c r="A1118" s="279"/>
      <c r="B1118" s="279"/>
      <c r="C1118" s="279"/>
      <c r="D1118" s="280"/>
      <c r="E1118" s="280"/>
      <c r="F1118" s="281"/>
      <c r="G1118" s="280"/>
      <c r="H1118" s="282"/>
      <c r="I1118" s="280"/>
      <c r="J1118" s="280"/>
      <c r="K1118" s="280"/>
      <c r="L1118" s="280"/>
      <c r="M1118" s="290"/>
      <c r="N1118" s="284"/>
    </row>
    <row r="1119" spans="1:14" s="9" customFormat="1" x14ac:dyDescent="0.2">
      <c r="A1119" s="279"/>
      <c r="B1119" s="279"/>
      <c r="C1119" s="279"/>
      <c r="D1119" s="280"/>
      <c r="E1119" s="280"/>
      <c r="F1119" s="281"/>
      <c r="G1119" s="280"/>
      <c r="H1119" s="282"/>
      <c r="I1119" s="280"/>
      <c r="J1119" s="280"/>
      <c r="K1119" s="280"/>
      <c r="L1119" s="280"/>
      <c r="M1119" s="290"/>
      <c r="N1119" s="284"/>
    </row>
    <row r="1120" spans="1:14" s="9" customFormat="1" x14ac:dyDescent="0.2">
      <c r="A1120" s="279"/>
      <c r="B1120" s="279"/>
      <c r="C1120" s="279"/>
      <c r="D1120" s="280"/>
      <c r="E1120" s="280"/>
      <c r="F1120" s="281"/>
      <c r="G1120" s="280"/>
      <c r="H1120" s="282"/>
      <c r="I1120" s="280"/>
      <c r="J1120" s="280"/>
      <c r="K1120" s="280"/>
      <c r="L1120" s="280"/>
      <c r="M1120" s="290"/>
      <c r="N1120" s="284"/>
    </row>
    <row r="1121" spans="1:14" s="9" customFormat="1" x14ac:dyDescent="0.2">
      <c r="A1121" s="279"/>
      <c r="B1121" s="279"/>
      <c r="C1121" s="279"/>
      <c r="D1121" s="280"/>
      <c r="E1121" s="280"/>
      <c r="F1121" s="281"/>
      <c r="G1121" s="280"/>
      <c r="H1121" s="282"/>
      <c r="I1121" s="280"/>
      <c r="J1121" s="280"/>
      <c r="K1121" s="280"/>
      <c r="L1121" s="280"/>
      <c r="M1121" s="290"/>
      <c r="N1121" s="284"/>
    </row>
    <row r="1122" spans="1:14" s="9" customFormat="1" x14ac:dyDescent="0.2">
      <c r="A1122" s="279"/>
      <c r="B1122" s="279"/>
      <c r="C1122" s="279"/>
      <c r="D1122" s="280"/>
      <c r="E1122" s="280"/>
      <c r="F1122" s="281"/>
      <c r="G1122" s="280"/>
      <c r="H1122" s="282"/>
      <c r="I1122" s="280"/>
      <c r="J1122" s="280"/>
      <c r="K1122" s="280"/>
      <c r="L1122" s="280"/>
      <c r="M1122" s="290"/>
      <c r="N1122" s="284"/>
    </row>
    <row r="1123" spans="1:14" s="9" customFormat="1" x14ac:dyDescent="0.2">
      <c r="A1123" s="279"/>
      <c r="B1123" s="279"/>
      <c r="C1123" s="279"/>
      <c r="D1123" s="280"/>
      <c r="E1123" s="280"/>
      <c r="F1123" s="281"/>
      <c r="G1123" s="280"/>
      <c r="H1123" s="282"/>
      <c r="I1123" s="280"/>
      <c r="J1123" s="280"/>
      <c r="K1123" s="280"/>
      <c r="L1123" s="280"/>
      <c r="M1123" s="290"/>
      <c r="N1123" s="284"/>
    </row>
    <row r="1124" spans="1:14" s="9" customFormat="1" x14ac:dyDescent="0.2">
      <c r="A1124" s="279"/>
      <c r="B1124" s="279"/>
      <c r="C1124" s="279"/>
      <c r="D1124" s="280"/>
      <c r="E1124" s="280"/>
      <c r="F1124" s="281"/>
      <c r="G1124" s="280"/>
      <c r="H1124" s="282"/>
      <c r="I1124" s="280"/>
      <c r="J1124" s="280"/>
      <c r="K1124" s="280"/>
      <c r="L1124" s="280"/>
      <c r="M1124" s="290"/>
      <c r="N1124" s="284"/>
    </row>
    <row r="1125" spans="1:14" s="9" customFormat="1" x14ac:dyDescent="0.2">
      <c r="A1125" s="279"/>
      <c r="B1125" s="279"/>
      <c r="C1125" s="279"/>
      <c r="D1125" s="280"/>
      <c r="E1125" s="280"/>
      <c r="F1125" s="281"/>
      <c r="G1125" s="280"/>
      <c r="H1125" s="282"/>
      <c r="I1125" s="280"/>
      <c r="J1125" s="280"/>
      <c r="K1125" s="280"/>
      <c r="L1125" s="280"/>
      <c r="M1125" s="290"/>
      <c r="N1125" s="284"/>
    </row>
    <row r="1126" spans="1:14" s="9" customFormat="1" x14ac:dyDescent="0.2">
      <c r="A1126" s="279"/>
      <c r="B1126" s="279"/>
      <c r="C1126" s="279"/>
      <c r="D1126" s="280"/>
      <c r="E1126" s="280"/>
      <c r="F1126" s="281"/>
      <c r="G1126" s="280"/>
      <c r="H1126" s="282"/>
      <c r="I1126" s="280"/>
      <c r="J1126" s="280"/>
      <c r="K1126" s="280"/>
      <c r="L1126" s="280"/>
      <c r="M1126" s="290"/>
      <c r="N1126" s="284"/>
    </row>
    <row r="1127" spans="1:14" s="9" customFormat="1" x14ac:dyDescent="0.2">
      <c r="A1127" s="279"/>
      <c r="B1127" s="279"/>
      <c r="C1127" s="279"/>
      <c r="D1127" s="280"/>
      <c r="E1127" s="280"/>
      <c r="F1127" s="281"/>
      <c r="G1127" s="280"/>
      <c r="H1127" s="282"/>
      <c r="I1127" s="280"/>
      <c r="J1127" s="280"/>
      <c r="K1127" s="280"/>
      <c r="L1127" s="280"/>
      <c r="M1127" s="290"/>
      <c r="N1127" s="284"/>
    </row>
    <row r="1128" spans="1:14" s="9" customFormat="1" x14ac:dyDescent="0.2">
      <c r="A1128" s="279"/>
      <c r="B1128" s="279"/>
      <c r="C1128" s="279"/>
      <c r="D1128" s="280"/>
      <c r="E1128" s="280"/>
      <c r="F1128" s="281"/>
      <c r="G1128" s="280"/>
      <c r="H1128" s="282"/>
      <c r="I1128" s="280"/>
      <c r="J1128" s="280"/>
      <c r="K1128" s="280"/>
      <c r="L1128" s="280"/>
      <c r="M1128" s="290"/>
      <c r="N1128" s="284"/>
    </row>
    <row r="1129" spans="1:14" s="9" customFormat="1" x14ac:dyDescent="0.2">
      <c r="A1129" s="279"/>
      <c r="B1129" s="279"/>
      <c r="C1129" s="279"/>
      <c r="D1129" s="280"/>
      <c r="E1129" s="280"/>
      <c r="F1129" s="281"/>
      <c r="G1129" s="280"/>
      <c r="H1129" s="282"/>
      <c r="I1129" s="280"/>
      <c r="J1129" s="280"/>
      <c r="K1129" s="280"/>
      <c r="L1129" s="280"/>
      <c r="M1129" s="290"/>
      <c r="N1129" s="284"/>
    </row>
    <row r="1130" spans="1:14" s="9" customFormat="1" x14ac:dyDescent="0.2">
      <c r="A1130" s="279"/>
      <c r="B1130" s="279"/>
      <c r="C1130" s="279"/>
      <c r="D1130" s="280"/>
      <c r="E1130" s="280"/>
      <c r="F1130" s="281"/>
      <c r="G1130" s="280"/>
      <c r="H1130" s="282"/>
      <c r="I1130" s="280"/>
      <c r="J1130" s="280"/>
      <c r="K1130" s="280"/>
      <c r="L1130" s="280"/>
      <c r="M1130" s="290"/>
      <c r="N1130" s="284"/>
    </row>
    <row r="1131" spans="1:14" s="9" customFormat="1" x14ac:dyDescent="0.2">
      <c r="A1131" s="279"/>
      <c r="B1131" s="279"/>
      <c r="C1131" s="279"/>
      <c r="D1131" s="280"/>
      <c r="E1131" s="280"/>
      <c r="F1131" s="281"/>
      <c r="G1131" s="280"/>
      <c r="H1131" s="282"/>
      <c r="I1131" s="280"/>
      <c r="J1131" s="280"/>
      <c r="K1131" s="280"/>
      <c r="L1131" s="280"/>
      <c r="M1131" s="290"/>
      <c r="N1131" s="284"/>
    </row>
    <row r="1132" spans="1:14" s="9" customFormat="1" x14ac:dyDescent="0.2">
      <c r="A1132" s="279"/>
      <c r="B1132" s="279"/>
      <c r="C1132" s="279"/>
      <c r="D1132" s="280"/>
      <c r="E1132" s="280"/>
      <c r="F1132" s="281"/>
      <c r="G1132" s="280"/>
      <c r="H1132" s="282"/>
      <c r="I1132" s="280"/>
      <c r="J1132" s="280"/>
      <c r="K1132" s="280"/>
      <c r="L1132" s="280"/>
      <c r="M1132" s="290"/>
      <c r="N1132" s="284"/>
    </row>
    <row r="1133" spans="1:14" s="9" customFormat="1" x14ac:dyDescent="0.2">
      <c r="A1133" s="279"/>
      <c r="B1133" s="279"/>
      <c r="C1133" s="279"/>
      <c r="D1133" s="280"/>
      <c r="E1133" s="280"/>
      <c r="F1133" s="281"/>
      <c r="G1133" s="280"/>
      <c r="H1133" s="282"/>
      <c r="I1133" s="280"/>
      <c r="J1133" s="280"/>
      <c r="K1133" s="280"/>
      <c r="L1133" s="280"/>
      <c r="M1133" s="290"/>
      <c r="N1133" s="284"/>
    </row>
    <row r="1134" spans="1:14" s="9" customFormat="1" x14ac:dyDescent="0.2">
      <c r="A1134" s="279"/>
      <c r="B1134" s="279"/>
      <c r="C1134" s="279"/>
      <c r="D1134" s="280"/>
      <c r="E1134" s="280"/>
      <c r="F1134" s="281"/>
      <c r="G1134" s="280"/>
      <c r="H1134" s="282"/>
      <c r="I1134" s="280"/>
      <c r="J1134" s="280"/>
      <c r="K1134" s="280"/>
      <c r="L1134" s="280"/>
      <c r="M1134" s="290"/>
      <c r="N1134" s="284"/>
    </row>
    <row r="1135" spans="1:14" s="9" customFormat="1" x14ac:dyDescent="0.2">
      <c r="A1135" s="279"/>
      <c r="B1135" s="279"/>
      <c r="C1135" s="279"/>
      <c r="D1135" s="280"/>
      <c r="E1135" s="280"/>
      <c r="F1135" s="281"/>
      <c r="G1135" s="280"/>
      <c r="H1135" s="282"/>
      <c r="I1135" s="280"/>
      <c r="J1135" s="280"/>
      <c r="K1135" s="280"/>
      <c r="L1135" s="280"/>
      <c r="M1135" s="290"/>
      <c r="N1135" s="284"/>
    </row>
    <row r="1136" spans="1:14" s="9" customFormat="1" x14ac:dyDescent="0.2">
      <c r="A1136" s="279"/>
      <c r="B1136" s="279"/>
      <c r="C1136" s="279"/>
      <c r="D1136" s="280"/>
      <c r="E1136" s="280"/>
      <c r="F1136" s="281"/>
      <c r="G1136" s="280"/>
      <c r="H1136" s="282"/>
      <c r="I1136" s="280"/>
      <c r="J1136" s="280"/>
      <c r="K1136" s="280"/>
      <c r="L1136" s="280"/>
      <c r="M1136" s="290"/>
      <c r="N1136" s="284"/>
    </row>
    <row r="1137" spans="1:14" s="9" customFormat="1" x14ac:dyDescent="0.2">
      <c r="A1137" s="279"/>
      <c r="B1137" s="279"/>
      <c r="C1137" s="279"/>
      <c r="D1137" s="280"/>
      <c r="E1137" s="280"/>
      <c r="F1137" s="281"/>
      <c r="G1137" s="280"/>
      <c r="H1137" s="282"/>
      <c r="I1137" s="280"/>
      <c r="J1137" s="280"/>
      <c r="K1137" s="280"/>
      <c r="L1137" s="280"/>
      <c r="M1137" s="290"/>
      <c r="N1137" s="284"/>
    </row>
    <row r="1138" spans="1:14" s="9" customFormat="1" x14ac:dyDescent="0.2">
      <c r="A1138" s="279"/>
      <c r="B1138" s="279"/>
      <c r="C1138" s="279"/>
      <c r="D1138" s="280"/>
      <c r="E1138" s="280"/>
      <c r="F1138" s="281"/>
      <c r="G1138" s="280"/>
      <c r="H1138" s="282"/>
      <c r="I1138" s="280"/>
      <c r="J1138" s="280"/>
      <c r="K1138" s="280"/>
      <c r="L1138" s="280"/>
      <c r="M1138" s="290"/>
      <c r="N1138" s="284"/>
    </row>
    <row r="1139" spans="1:14" s="9" customFormat="1" x14ac:dyDescent="0.2">
      <c r="A1139" s="279"/>
      <c r="B1139" s="279"/>
      <c r="C1139" s="279"/>
      <c r="D1139" s="280"/>
      <c r="E1139" s="280"/>
      <c r="F1139" s="281"/>
      <c r="G1139" s="280"/>
      <c r="H1139" s="282"/>
      <c r="I1139" s="280"/>
      <c r="J1139" s="280"/>
      <c r="K1139" s="280"/>
      <c r="L1139" s="280"/>
      <c r="M1139" s="290"/>
      <c r="N1139" s="284"/>
    </row>
    <row r="1140" spans="1:14" s="9" customFormat="1" x14ac:dyDescent="0.2">
      <c r="A1140" s="279"/>
      <c r="B1140" s="279"/>
      <c r="C1140" s="279"/>
      <c r="D1140" s="280"/>
      <c r="E1140" s="280"/>
      <c r="F1140" s="281"/>
      <c r="G1140" s="280"/>
      <c r="H1140" s="282"/>
      <c r="I1140" s="280"/>
      <c r="J1140" s="280"/>
      <c r="K1140" s="280"/>
      <c r="L1140" s="280"/>
      <c r="M1140" s="290"/>
      <c r="N1140" s="284"/>
    </row>
    <row r="1141" spans="1:14" s="9" customFormat="1" x14ac:dyDescent="0.2">
      <c r="A1141" s="279"/>
      <c r="B1141" s="279"/>
      <c r="C1141" s="279"/>
      <c r="D1141" s="280"/>
      <c r="E1141" s="280"/>
      <c r="F1141" s="281"/>
      <c r="G1141" s="280"/>
      <c r="H1141" s="282"/>
      <c r="I1141" s="280"/>
      <c r="J1141" s="280"/>
      <c r="K1141" s="280"/>
      <c r="L1141" s="280"/>
      <c r="M1141" s="290"/>
      <c r="N1141" s="284"/>
    </row>
    <row r="1142" spans="1:14" s="9" customFormat="1" x14ac:dyDescent="0.2">
      <c r="A1142" s="279"/>
      <c r="B1142" s="279"/>
      <c r="C1142" s="279"/>
      <c r="D1142" s="280"/>
      <c r="E1142" s="280"/>
      <c r="F1142" s="281"/>
      <c r="G1142" s="280"/>
      <c r="H1142" s="282"/>
      <c r="I1142" s="280"/>
      <c r="J1142" s="280"/>
      <c r="K1142" s="280"/>
      <c r="L1142" s="280"/>
      <c r="M1142" s="290"/>
      <c r="N1142" s="284"/>
    </row>
    <row r="1143" spans="1:14" s="9" customFormat="1" x14ac:dyDescent="0.2">
      <c r="A1143" s="279"/>
      <c r="B1143" s="279"/>
      <c r="C1143" s="279"/>
      <c r="D1143" s="280"/>
      <c r="E1143" s="280"/>
      <c r="F1143" s="281"/>
      <c r="G1143" s="280"/>
      <c r="H1143" s="282"/>
      <c r="I1143" s="280"/>
      <c r="J1143" s="280"/>
      <c r="K1143" s="280"/>
      <c r="L1143" s="280"/>
      <c r="M1143" s="290"/>
      <c r="N1143" s="284"/>
    </row>
    <row r="1144" spans="1:14" s="9" customFormat="1" x14ac:dyDescent="0.2">
      <c r="A1144" s="279"/>
      <c r="B1144" s="279"/>
      <c r="C1144" s="279"/>
      <c r="D1144" s="280"/>
      <c r="E1144" s="280"/>
      <c r="F1144" s="281"/>
      <c r="G1144" s="280"/>
      <c r="H1144" s="282"/>
      <c r="I1144" s="280"/>
      <c r="J1144" s="280"/>
      <c r="K1144" s="280"/>
      <c r="L1144" s="280"/>
      <c r="M1144" s="290"/>
      <c r="N1144" s="284"/>
    </row>
    <row r="1145" spans="1:14" s="9" customFormat="1" x14ac:dyDescent="0.2">
      <c r="A1145" s="279"/>
      <c r="B1145" s="279"/>
      <c r="C1145" s="279"/>
      <c r="D1145" s="280"/>
      <c r="E1145" s="280"/>
      <c r="F1145" s="281"/>
      <c r="G1145" s="280"/>
      <c r="H1145" s="282"/>
      <c r="I1145" s="280"/>
      <c r="J1145" s="280"/>
      <c r="K1145" s="280"/>
      <c r="L1145" s="280"/>
      <c r="M1145" s="290"/>
      <c r="N1145" s="284"/>
    </row>
    <row r="1146" spans="1:14" s="9" customFormat="1" x14ac:dyDescent="0.2">
      <c r="A1146" s="279"/>
      <c r="B1146" s="279"/>
      <c r="C1146" s="279"/>
      <c r="D1146" s="280"/>
      <c r="E1146" s="280"/>
      <c r="F1146" s="281"/>
      <c r="G1146" s="280"/>
      <c r="H1146" s="282"/>
      <c r="I1146" s="280"/>
      <c r="J1146" s="280"/>
      <c r="K1146" s="280"/>
      <c r="L1146" s="280"/>
      <c r="M1146" s="290"/>
      <c r="N1146" s="284"/>
    </row>
    <row r="1147" spans="1:14" s="9" customFormat="1" x14ac:dyDescent="0.2">
      <c r="A1147" s="279"/>
      <c r="B1147" s="279"/>
      <c r="C1147" s="279"/>
      <c r="D1147" s="280"/>
      <c r="E1147" s="280"/>
      <c r="F1147" s="281"/>
      <c r="G1147" s="280"/>
      <c r="H1147" s="282"/>
      <c r="I1147" s="280"/>
      <c r="J1147" s="280"/>
      <c r="K1147" s="280"/>
      <c r="L1147" s="280"/>
      <c r="M1147" s="290"/>
      <c r="N1147" s="284"/>
    </row>
    <row r="1148" spans="1:14" s="9" customFormat="1" x14ac:dyDescent="0.2">
      <c r="A1148" s="279"/>
      <c r="B1148" s="279"/>
      <c r="C1148" s="279"/>
      <c r="D1148" s="280"/>
      <c r="E1148" s="280"/>
      <c r="F1148" s="281"/>
      <c r="G1148" s="280"/>
      <c r="H1148" s="282"/>
      <c r="I1148" s="280"/>
      <c r="J1148" s="280"/>
      <c r="K1148" s="280"/>
      <c r="L1148" s="280"/>
      <c r="M1148" s="290"/>
      <c r="N1148" s="284"/>
    </row>
    <row r="1149" spans="1:14" s="9" customFormat="1" x14ac:dyDescent="0.2">
      <c r="A1149" s="279"/>
      <c r="B1149" s="279"/>
      <c r="C1149" s="279"/>
      <c r="D1149" s="280"/>
      <c r="E1149" s="280"/>
      <c r="F1149" s="281"/>
      <c r="G1149" s="280"/>
      <c r="H1149" s="282"/>
      <c r="I1149" s="280"/>
      <c r="J1149" s="280"/>
      <c r="K1149" s="280"/>
      <c r="L1149" s="280"/>
      <c r="M1149" s="290"/>
      <c r="N1149" s="284"/>
    </row>
    <row r="1150" spans="1:14" s="9" customFormat="1" x14ac:dyDescent="0.2">
      <c r="A1150" s="279"/>
      <c r="B1150" s="279"/>
      <c r="C1150" s="279"/>
      <c r="D1150" s="280"/>
      <c r="E1150" s="280"/>
      <c r="F1150" s="281"/>
      <c r="G1150" s="280"/>
      <c r="H1150" s="282"/>
      <c r="I1150" s="280"/>
      <c r="J1150" s="280"/>
      <c r="K1150" s="280"/>
      <c r="L1150" s="280"/>
      <c r="M1150" s="290"/>
      <c r="N1150" s="284"/>
    </row>
    <row r="1151" spans="1:14" s="9" customFormat="1" x14ac:dyDescent="0.2">
      <c r="A1151" s="279"/>
      <c r="B1151" s="279"/>
      <c r="C1151" s="279"/>
      <c r="D1151" s="280"/>
      <c r="E1151" s="280"/>
      <c r="F1151" s="281"/>
      <c r="G1151" s="280"/>
      <c r="H1151" s="282"/>
      <c r="I1151" s="280"/>
      <c r="J1151" s="280"/>
      <c r="K1151" s="280"/>
      <c r="L1151" s="280"/>
      <c r="M1151" s="290"/>
      <c r="N1151" s="284"/>
    </row>
    <row r="1152" spans="1:14" s="9" customFormat="1" x14ac:dyDescent="0.2">
      <c r="A1152" s="279"/>
      <c r="B1152" s="279"/>
      <c r="C1152" s="279"/>
      <c r="D1152" s="280"/>
      <c r="E1152" s="280"/>
      <c r="F1152" s="281"/>
      <c r="G1152" s="280"/>
      <c r="H1152" s="282"/>
      <c r="I1152" s="280"/>
      <c r="J1152" s="280"/>
      <c r="K1152" s="280"/>
      <c r="L1152" s="280"/>
      <c r="M1152" s="290"/>
      <c r="N1152" s="284"/>
    </row>
    <row r="1153" spans="1:14" s="9" customFormat="1" x14ac:dyDescent="0.2">
      <c r="A1153" s="279"/>
      <c r="B1153" s="279"/>
      <c r="C1153" s="279"/>
      <c r="D1153" s="280"/>
      <c r="E1153" s="280"/>
      <c r="F1153" s="281"/>
      <c r="G1153" s="280"/>
      <c r="H1153" s="282"/>
      <c r="I1153" s="280"/>
      <c r="J1153" s="280"/>
      <c r="K1153" s="280"/>
      <c r="L1153" s="280"/>
      <c r="M1153" s="290"/>
      <c r="N1153" s="284"/>
    </row>
    <row r="1154" spans="1:14" s="9" customFormat="1" x14ac:dyDescent="0.2">
      <c r="A1154" s="279"/>
      <c r="B1154" s="279"/>
      <c r="C1154" s="279"/>
      <c r="D1154" s="280"/>
      <c r="E1154" s="280"/>
      <c r="F1154" s="281"/>
      <c r="G1154" s="280"/>
      <c r="H1154" s="282"/>
      <c r="I1154" s="280"/>
      <c r="J1154" s="280"/>
      <c r="K1154" s="280"/>
      <c r="L1154" s="280"/>
      <c r="M1154" s="290"/>
      <c r="N1154" s="284"/>
    </row>
    <row r="1155" spans="1:14" s="9" customFormat="1" x14ac:dyDescent="0.2">
      <c r="A1155" s="279"/>
      <c r="B1155" s="279"/>
      <c r="C1155" s="279"/>
      <c r="D1155" s="280"/>
      <c r="E1155" s="280"/>
      <c r="F1155" s="281"/>
      <c r="G1155" s="280"/>
      <c r="H1155" s="282"/>
      <c r="I1155" s="280"/>
      <c r="J1155" s="280"/>
      <c r="K1155" s="280"/>
      <c r="L1155" s="280"/>
      <c r="M1155" s="290"/>
      <c r="N1155" s="284"/>
    </row>
    <row r="1156" spans="1:14" s="9" customFormat="1" x14ac:dyDescent="0.2">
      <c r="A1156" s="279"/>
      <c r="B1156" s="279"/>
      <c r="C1156" s="279"/>
      <c r="D1156" s="280"/>
      <c r="E1156" s="280"/>
      <c r="F1156" s="281"/>
      <c r="G1156" s="280"/>
      <c r="H1156" s="282"/>
      <c r="I1156" s="280"/>
      <c r="J1156" s="280"/>
      <c r="K1156" s="280"/>
      <c r="L1156" s="280"/>
      <c r="M1156" s="290"/>
      <c r="N1156" s="284"/>
    </row>
    <row r="1157" spans="1:14" s="9" customFormat="1" x14ac:dyDescent="0.2">
      <c r="A1157" s="279"/>
      <c r="B1157" s="279"/>
      <c r="C1157" s="279"/>
      <c r="D1157" s="280"/>
      <c r="E1157" s="280"/>
      <c r="F1157" s="281"/>
      <c r="G1157" s="280"/>
      <c r="H1157" s="282"/>
      <c r="I1157" s="280"/>
      <c r="J1157" s="280"/>
      <c r="K1157" s="280"/>
      <c r="L1157" s="280"/>
      <c r="M1157" s="290"/>
      <c r="N1157" s="284"/>
    </row>
    <row r="1158" spans="1:14" s="9" customFormat="1" x14ac:dyDescent="0.2">
      <c r="A1158" s="279"/>
      <c r="B1158" s="279"/>
      <c r="C1158" s="279"/>
      <c r="D1158" s="280"/>
      <c r="E1158" s="280"/>
      <c r="F1158" s="281"/>
      <c r="G1158" s="280"/>
      <c r="H1158" s="282"/>
      <c r="I1158" s="280"/>
      <c r="J1158" s="280"/>
      <c r="K1158" s="280"/>
      <c r="L1158" s="280"/>
      <c r="M1158" s="290"/>
      <c r="N1158" s="284"/>
    </row>
    <row r="1159" spans="1:14" s="9" customFormat="1" x14ac:dyDescent="0.2">
      <c r="A1159" s="279"/>
      <c r="B1159" s="279"/>
      <c r="C1159" s="279"/>
      <c r="D1159" s="280"/>
      <c r="E1159" s="280"/>
      <c r="F1159" s="281"/>
      <c r="G1159" s="280"/>
      <c r="H1159" s="282"/>
      <c r="I1159" s="280"/>
      <c r="J1159" s="280"/>
      <c r="K1159" s="280"/>
      <c r="L1159" s="280"/>
      <c r="M1159" s="290"/>
      <c r="N1159" s="284"/>
    </row>
    <row r="1160" spans="1:14" s="9" customFormat="1" x14ac:dyDescent="0.2">
      <c r="A1160" s="279"/>
      <c r="B1160" s="279"/>
      <c r="C1160" s="279"/>
      <c r="D1160" s="280"/>
      <c r="E1160" s="280"/>
      <c r="F1160" s="281"/>
      <c r="G1160" s="280"/>
      <c r="H1160" s="282"/>
      <c r="I1160" s="280"/>
      <c r="J1160" s="280"/>
      <c r="K1160" s="280"/>
      <c r="L1160" s="280"/>
      <c r="M1160" s="290"/>
      <c r="N1160" s="284"/>
    </row>
    <row r="1161" spans="1:14" s="9" customFormat="1" x14ac:dyDescent="0.2">
      <c r="A1161" s="279"/>
      <c r="B1161" s="279"/>
      <c r="C1161" s="279"/>
      <c r="D1161" s="280"/>
      <c r="E1161" s="280"/>
      <c r="F1161" s="281"/>
      <c r="G1161" s="280"/>
      <c r="H1161" s="282"/>
      <c r="I1161" s="280"/>
      <c r="J1161" s="280"/>
      <c r="K1161" s="280"/>
      <c r="L1161" s="280"/>
      <c r="M1161" s="290"/>
      <c r="N1161" s="284"/>
    </row>
    <row r="1162" spans="1:14" s="9" customFormat="1" x14ac:dyDescent="0.2">
      <c r="A1162" s="279"/>
      <c r="B1162" s="279"/>
      <c r="C1162" s="279"/>
      <c r="D1162" s="280"/>
      <c r="E1162" s="280"/>
      <c r="F1162" s="281"/>
      <c r="G1162" s="280"/>
      <c r="H1162" s="282"/>
      <c r="I1162" s="280"/>
      <c r="J1162" s="280"/>
      <c r="K1162" s="280"/>
      <c r="L1162" s="280"/>
      <c r="M1162" s="290"/>
      <c r="N1162" s="284"/>
    </row>
    <row r="1163" spans="1:14" s="9" customFormat="1" x14ac:dyDescent="0.2">
      <c r="A1163" s="279"/>
      <c r="B1163" s="279"/>
      <c r="C1163" s="279"/>
      <c r="D1163" s="280"/>
      <c r="E1163" s="280"/>
      <c r="F1163" s="281"/>
      <c r="G1163" s="280"/>
      <c r="H1163" s="282"/>
      <c r="I1163" s="280"/>
      <c r="J1163" s="280"/>
      <c r="K1163" s="280"/>
      <c r="L1163" s="280"/>
      <c r="M1163" s="290"/>
      <c r="N1163" s="284"/>
    </row>
    <row r="1164" spans="1:14" s="9" customFormat="1" x14ac:dyDescent="0.2">
      <c r="A1164" s="279"/>
      <c r="B1164" s="279"/>
      <c r="C1164" s="279"/>
      <c r="D1164" s="280"/>
      <c r="E1164" s="280"/>
      <c r="F1164" s="281"/>
      <c r="G1164" s="280"/>
      <c r="H1164" s="282"/>
      <c r="I1164" s="280"/>
      <c r="J1164" s="280"/>
      <c r="K1164" s="280"/>
      <c r="L1164" s="280"/>
      <c r="M1164" s="290"/>
      <c r="N1164" s="284"/>
    </row>
    <row r="1165" spans="1:14" s="9" customFormat="1" x14ac:dyDescent="0.2">
      <c r="A1165" s="279"/>
      <c r="B1165" s="279"/>
      <c r="C1165" s="279"/>
      <c r="D1165" s="280"/>
      <c r="E1165" s="280"/>
      <c r="F1165" s="281"/>
      <c r="G1165" s="280"/>
      <c r="H1165" s="282"/>
      <c r="I1165" s="280"/>
      <c r="J1165" s="280"/>
      <c r="K1165" s="280"/>
      <c r="L1165" s="280"/>
      <c r="M1165" s="290"/>
      <c r="N1165" s="284"/>
    </row>
    <row r="1166" spans="1:14" s="9" customFormat="1" x14ac:dyDescent="0.2">
      <c r="A1166" s="279"/>
      <c r="B1166" s="279"/>
      <c r="C1166" s="279"/>
      <c r="D1166" s="280"/>
      <c r="E1166" s="280"/>
      <c r="F1166" s="281"/>
      <c r="G1166" s="280"/>
      <c r="H1166" s="282"/>
      <c r="I1166" s="280"/>
      <c r="J1166" s="280"/>
      <c r="K1166" s="280"/>
      <c r="L1166" s="280"/>
      <c r="M1166" s="290"/>
      <c r="N1166" s="284"/>
    </row>
    <row r="1167" spans="1:14" s="9" customFormat="1" x14ac:dyDescent="0.2">
      <c r="A1167" s="279"/>
      <c r="B1167" s="279"/>
      <c r="C1167" s="279"/>
      <c r="D1167" s="280"/>
      <c r="E1167" s="280"/>
      <c r="F1167" s="281"/>
      <c r="G1167" s="280"/>
      <c r="H1167" s="282"/>
      <c r="I1167" s="280"/>
      <c r="J1167" s="280"/>
      <c r="K1167" s="280"/>
      <c r="L1167" s="280"/>
      <c r="M1167" s="290"/>
      <c r="N1167" s="284"/>
    </row>
    <row r="1168" spans="1:14" s="9" customFormat="1" x14ac:dyDescent="0.2">
      <c r="A1168" s="279"/>
      <c r="B1168" s="279"/>
      <c r="C1168" s="279"/>
      <c r="D1168" s="280"/>
      <c r="E1168" s="280"/>
      <c r="F1168" s="281"/>
      <c r="G1168" s="280"/>
      <c r="H1168" s="282"/>
      <c r="I1168" s="280"/>
      <c r="J1168" s="280"/>
      <c r="K1168" s="280"/>
      <c r="L1168" s="280"/>
      <c r="M1168" s="290"/>
      <c r="N1168" s="284"/>
    </row>
    <row r="1169" spans="1:14" s="9" customFormat="1" x14ac:dyDescent="0.2">
      <c r="A1169" s="279"/>
      <c r="B1169" s="279"/>
      <c r="C1169" s="279"/>
      <c r="D1169" s="280"/>
      <c r="E1169" s="280"/>
      <c r="F1169" s="281"/>
      <c r="G1169" s="280"/>
      <c r="H1169" s="282"/>
      <c r="I1169" s="280"/>
      <c r="J1169" s="280"/>
      <c r="K1169" s="280"/>
      <c r="L1169" s="280"/>
      <c r="M1169" s="290"/>
      <c r="N1169" s="284"/>
    </row>
    <row r="1170" spans="1:14" s="9" customFormat="1" x14ac:dyDescent="0.2">
      <c r="A1170" s="279"/>
      <c r="B1170" s="279"/>
      <c r="C1170" s="279"/>
      <c r="D1170" s="280"/>
      <c r="E1170" s="280"/>
      <c r="F1170" s="281"/>
      <c r="G1170" s="280"/>
      <c r="H1170" s="282"/>
      <c r="I1170" s="280"/>
      <c r="J1170" s="280"/>
      <c r="K1170" s="280"/>
      <c r="L1170" s="280"/>
      <c r="M1170" s="290"/>
      <c r="N1170" s="284"/>
    </row>
    <row r="1171" spans="1:14" s="9" customFormat="1" x14ac:dyDescent="0.2">
      <c r="A1171" s="279"/>
      <c r="B1171" s="279"/>
      <c r="C1171" s="279"/>
      <c r="D1171" s="280"/>
      <c r="E1171" s="280"/>
      <c r="F1171" s="281"/>
      <c r="G1171" s="280"/>
      <c r="H1171" s="282"/>
      <c r="I1171" s="280"/>
      <c r="J1171" s="280"/>
      <c r="K1171" s="280"/>
      <c r="L1171" s="280"/>
      <c r="M1171" s="290"/>
      <c r="N1171" s="284"/>
    </row>
    <row r="1172" spans="1:14" s="9" customFormat="1" x14ac:dyDescent="0.2">
      <c r="A1172" s="279"/>
      <c r="B1172" s="279"/>
      <c r="C1172" s="279"/>
      <c r="D1172" s="280"/>
      <c r="E1172" s="280"/>
      <c r="F1172" s="281"/>
      <c r="G1172" s="280"/>
      <c r="H1172" s="282"/>
      <c r="I1172" s="280"/>
      <c r="J1172" s="280"/>
      <c r="K1172" s="280"/>
      <c r="L1172" s="280"/>
      <c r="M1172" s="290"/>
      <c r="N1172" s="284"/>
    </row>
    <row r="1173" spans="1:14" s="9" customFormat="1" x14ac:dyDescent="0.2">
      <c r="A1173" s="279"/>
      <c r="B1173" s="279"/>
      <c r="C1173" s="279"/>
      <c r="D1173" s="280"/>
      <c r="E1173" s="280"/>
      <c r="F1173" s="281"/>
      <c r="G1173" s="280"/>
      <c r="H1173" s="282"/>
      <c r="I1173" s="280"/>
      <c r="J1173" s="280"/>
      <c r="K1173" s="280"/>
      <c r="L1173" s="280"/>
      <c r="M1173" s="290"/>
      <c r="N1173" s="284"/>
    </row>
    <row r="1174" spans="1:14" s="9" customFormat="1" x14ac:dyDescent="0.2">
      <c r="A1174" s="279"/>
      <c r="B1174" s="279"/>
      <c r="C1174" s="279"/>
      <c r="D1174" s="280"/>
      <c r="E1174" s="280"/>
      <c r="F1174" s="281"/>
      <c r="G1174" s="280"/>
      <c r="H1174" s="282"/>
      <c r="I1174" s="280"/>
      <c r="J1174" s="280"/>
      <c r="K1174" s="280"/>
      <c r="L1174" s="280"/>
      <c r="M1174" s="290"/>
      <c r="N1174" s="284"/>
    </row>
    <row r="1175" spans="1:14" s="9" customFormat="1" x14ac:dyDescent="0.2">
      <c r="A1175" s="279"/>
      <c r="B1175" s="279"/>
      <c r="C1175" s="279"/>
      <c r="D1175" s="280"/>
      <c r="E1175" s="280"/>
      <c r="F1175" s="281"/>
      <c r="G1175" s="280"/>
      <c r="H1175" s="282"/>
      <c r="I1175" s="280"/>
      <c r="J1175" s="280"/>
      <c r="K1175" s="280"/>
      <c r="L1175" s="280"/>
      <c r="M1175" s="290"/>
      <c r="N1175" s="284"/>
    </row>
    <row r="1176" spans="1:14" s="9" customFormat="1" x14ac:dyDescent="0.2">
      <c r="A1176" s="279"/>
      <c r="B1176" s="279"/>
      <c r="C1176" s="279"/>
      <c r="D1176" s="280"/>
      <c r="E1176" s="280"/>
      <c r="F1176" s="281"/>
      <c r="G1176" s="280"/>
      <c r="H1176" s="282"/>
      <c r="I1176" s="280"/>
      <c r="J1176" s="280"/>
      <c r="K1176" s="280"/>
      <c r="L1176" s="280"/>
      <c r="M1176" s="290"/>
      <c r="N1176" s="284"/>
    </row>
    <row r="1177" spans="1:14" s="9" customFormat="1" x14ac:dyDescent="0.2">
      <c r="A1177" s="279"/>
      <c r="B1177" s="279"/>
      <c r="C1177" s="279"/>
      <c r="D1177" s="280"/>
      <c r="E1177" s="280"/>
      <c r="F1177" s="281"/>
      <c r="G1177" s="280"/>
      <c r="H1177" s="282"/>
      <c r="I1177" s="280"/>
      <c r="J1177" s="280"/>
      <c r="K1177" s="280"/>
      <c r="L1177" s="280"/>
      <c r="M1177" s="290"/>
      <c r="N1177" s="284"/>
    </row>
    <row r="1178" spans="1:14" s="9" customFormat="1" x14ac:dyDescent="0.2">
      <c r="A1178" s="279"/>
      <c r="B1178" s="279"/>
      <c r="C1178" s="279"/>
      <c r="D1178" s="280"/>
      <c r="E1178" s="280"/>
      <c r="F1178" s="281"/>
      <c r="G1178" s="280"/>
      <c r="H1178" s="282"/>
      <c r="I1178" s="280"/>
      <c r="J1178" s="280"/>
      <c r="K1178" s="280"/>
      <c r="L1178" s="280"/>
      <c r="M1178" s="290"/>
      <c r="N1178" s="284"/>
    </row>
    <row r="1179" spans="1:14" s="9" customFormat="1" x14ac:dyDescent="0.2">
      <c r="A1179" s="279"/>
      <c r="B1179" s="279"/>
      <c r="C1179" s="279"/>
      <c r="D1179" s="280"/>
      <c r="E1179" s="280"/>
      <c r="F1179" s="281"/>
      <c r="G1179" s="280"/>
      <c r="H1179" s="282"/>
      <c r="I1179" s="280"/>
      <c r="J1179" s="280"/>
      <c r="K1179" s="280"/>
      <c r="L1179" s="280"/>
      <c r="M1179" s="290"/>
      <c r="N1179" s="284"/>
    </row>
    <row r="1180" spans="1:14" s="9" customFormat="1" x14ac:dyDescent="0.2">
      <c r="A1180" s="279"/>
      <c r="B1180" s="279"/>
      <c r="C1180" s="279"/>
      <c r="D1180" s="280"/>
      <c r="E1180" s="280"/>
      <c r="F1180" s="281"/>
      <c r="G1180" s="280"/>
      <c r="H1180" s="282"/>
      <c r="I1180" s="280"/>
      <c r="J1180" s="280"/>
      <c r="K1180" s="280"/>
      <c r="L1180" s="280"/>
      <c r="M1180" s="290"/>
      <c r="N1180" s="284"/>
    </row>
    <row r="1181" spans="1:14" s="9" customFormat="1" x14ac:dyDescent="0.2">
      <c r="A1181" s="279"/>
      <c r="B1181" s="279"/>
      <c r="C1181" s="279"/>
      <c r="D1181" s="280"/>
      <c r="E1181" s="280"/>
      <c r="F1181" s="281"/>
      <c r="G1181" s="280"/>
      <c r="H1181" s="282"/>
      <c r="I1181" s="280"/>
      <c r="J1181" s="280"/>
      <c r="K1181" s="280"/>
      <c r="L1181" s="280"/>
      <c r="M1181" s="290"/>
      <c r="N1181" s="284"/>
    </row>
    <row r="1182" spans="1:14" s="9" customFormat="1" x14ac:dyDescent="0.2">
      <c r="A1182" s="279"/>
      <c r="B1182" s="279"/>
      <c r="C1182" s="279"/>
      <c r="D1182" s="280"/>
      <c r="E1182" s="280"/>
      <c r="F1182" s="281"/>
      <c r="G1182" s="280"/>
      <c r="H1182" s="282"/>
      <c r="I1182" s="280"/>
      <c r="J1182" s="280"/>
      <c r="K1182" s="280"/>
      <c r="L1182" s="280"/>
      <c r="M1182" s="290"/>
      <c r="N1182" s="284"/>
    </row>
    <row r="1183" spans="1:14" s="9" customFormat="1" x14ac:dyDescent="0.2">
      <c r="A1183" s="279"/>
      <c r="B1183" s="279"/>
      <c r="C1183" s="279"/>
      <c r="D1183" s="280"/>
      <c r="E1183" s="280"/>
      <c r="F1183" s="281"/>
      <c r="G1183" s="280"/>
      <c r="H1183" s="282"/>
      <c r="I1183" s="280"/>
      <c r="J1183" s="280"/>
      <c r="K1183" s="280"/>
      <c r="L1183" s="280"/>
      <c r="M1183" s="290"/>
      <c r="N1183" s="284"/>
    </row>
    <row r="1184" spans="1:14" s="9" customFormat="1" x14ac:dyDescent="0.2">
      <c r="A1184" s="279"/>
      <c r="B1184" s="279"/>
      <c r="C1184" s="279"/>
      <c r="D1184" s="280"/>
      <c r="E1184" s="280"/>
      <c r="F1184" s="281"/>
      <c r="G1184" s="280"/>
      <c r="H1184" s="282"/>
      <c r="I1184" s="280"/>
      <c r="J1184" s="280"/>
      <c r="K1184" s="280"/>
      <c r="L1184" s="280"/>
      <c r="M1184" s="290"/>
      <c r="N1184" s="284"/>
    </row>
    <row r="1185" spans="1:14" s="9" customFormat="1" x14ac:dyDescent="0.2">
      <c r="A1185" s="279"/>
      <c r="B1185" s="279"/>
      <c r="C1185" s="279"/>
      <c r="D1185" s="280"/>
      <c r="E1185" s="280"/>
      <c r="F1185" s="281"/>
      <c r="G1185" s="280"/>
      <c r="H1185" s="282"/>
      <c r="I1185" s="280"/>
      <c r="J1185" s="280"/>
      <c r="K1185" s="280"/>
      <c r="L1185" s="280"/>
      <c r="M1185" s="290"/>
      <c r="N1185" s="284"/>
    </row>
    <row r="1186" spans="1:14" s="9" customFormat="1" x14ac:dyDescent="0.2">
      <c r="A1186" s="279"/>
      <c r="B1186" s="279"/>
      <c r="C1186" s="279"/>
      <c r="D1186" s="280"/>
      <c r="E1186" s="280"/>
      <c r="F1186" s="281"/>
      <c r="G1186" s="280"/>
      <c r="H1186" s="282"/>
      <c r="I1186" s="280"/>
      <c r="J1186" s="280"/>
      <c r="K1186" s="280"/>
      <c r="L1186" s="280"/>
      <c r="M1186" s="290"/>
      <c r="N1186" s="284"/>
    </row>
    <row r="1187" spans="1:14" s="9" customFormat="1" x14ac:dyDescent="0.2">
      <c r="A1187" s="279"/>
      <c r="B1187" s="279"/>
      <c r="C1187" s="279"/>
      <c r="D1187" s="280"/>
      <c r="E1187" s="280"/>
      <c r="F1187" s="281"/>
      <c r="G1187" s="280"/>
      <c r="H1187" s="282"/>
      <c r="I1187" s="280"/>
      <c r="J1187" s="280"/>
      <c r="K1187" s="280"/>
      <c r="L1187" s="280"/>
      <c r="M1187" s="290"/>
      <c r="N1187" s="284"/>
    </row>
    <row r="1188" spans="1:14" s="9" customFormat="1" x14ac:dyDescent="0.2">
      <c r="A1188" s="279"/>
      <c r="B1188" s="279"/>
      <c r="C1188" s="279"/>
      <c r="D1188" s="280"/>
      <c r="E1188" s="280"/>
      <c r="F1188" s="281"/>
      <c r="G1188" s="280"/>
      <c r="H1188" s="282"/>
      <c r="I1188" s="280"/>
      <c r="J1188" s="280"/>
      <c r="K1188" s="280"/>
      <c r="L1188" s="280"/>
      <c r="M1188" s="290"/>
      <c r="N1188" s="284"/>
    </row>
    <row r="1189" spans="1:14" s="9" customFormat="1" x14ac:dyDescent="0.2">
      <c r="A1189" s="279"/>
      <c r="B1189" s="279"/>
      <c r="C1189" s="279"/>
      <c r="D1189" s="280"/>
      <c r="E1189" s="280"/>
      <c r="F1189" s="281"/>
      <c r="G1189" s="280"/>
      <c r="H1189" s="282"/>
      <c r="I1189" s="280"/>
      <c r="J1189" s="280"/>
      <c r="K1189" s="280"/>
      <c r="L1189" s="280"/>
      <c r="M1189" s="290"/>
      <c r="N1189" s="284"/>
    </row>
    <row r="1190" spans="1:14" s="9" customFormat="1" x14ac:dyDescent="0.2">
      <c r="A1190" s="279"/>
      <c r="B1190" s="279"/>
      <c r="C1190" s="279"/>
      <c r="D1190" s="280"/>
      <c r="E1190" s="280"/>
      <c r="F1190" s="281"/>
      <c r="G1190" s="280"/>
      <c r="H1190" s="282"/>
      <c r="I1190" s="280"/>
      <c r="J1190" s="280"/>
      <c r="K1190" s="280"/>
      <c r="L1190" s="280"/>
      <c r="M1190" s="290"/>
      <c r="N1190" s="284"/>
    </row>
    <row r="1191" spans="1:14" s="9" customFormat="1" x14ac:dyDescent="0.2">
      <c r="A1191" s="279"/>
      <c r="B1191" s="279"/>
      <c r="C1191" s="279"/>
      <c r="D1191" s="280"/>
      <c r="E1191" s="280"/>
      <c r="F1191" s="281"/>
      <c r="G1191" s="280"/>
      <c r="H1191" s="282"/>
      <c r="I1191" s="280"/>
      <c r="J1191" s="280"/>
      <c r="K1191" s="280"/>
      <c r="L1191" s="280"/>
      <c r="M1191" s="290"/>
      <c r="N1191" s="284"/>
    </row>
    <row r="1192" spans="1:14" s="9" customFormat="1" x14ac:dyDescent="0.2">
      <c r="A1192" s="279"/>
      <c r="B1192" s="279"/>
      <c r="C1192" s="279"/>
      <c r="D1192" s="280"/>
      <c r="E1192" s="280"/>
      <c r="F1192" s="281"/>
      <c r="G1192" s="280"/>
      <c r="H1192" s="282"/>
      <c r="I1192" s="280"/>
      <c r="J1192" s="280"/>
      <c r="K1192" s="280"/>
      <c r="L1192" s="280"/>
      <c r="M1192" s="290"/>
      <c r="N1192" s="284"/>
    </row>
    <row r="1193" spans="1:14" s="9" customFormat="1" x14ac:dyDescent="0.2">
      <c r="A1193" s="279"/>
      <c r="B1193" s="279"/>
      <c r="C1193" s="279"/>
      <c r="D1193" s="280"/>
      <c r="E1193" s="280"/>
      <c r="F1193" s="281"/>
      <c r="G1193" s="280"/>
      <c r="H1193" s="282"/>
      <c r="I1193" s="280"/>
      <c r="J1193" s="280"/>
      <c r="K1193" s="280"/>
      <c r="L1193" s="280"/>
      <c r="M1193" s="290"/>
      <c r="N1193" s="284"/>
    </row>
    <row r="1194" spans="1:14" s="9" customFormat="1" x14ac:dyDescent="0.2">
      <c r="A1194" s="279"/>
      <c r="B1194" s="279"/>
      <c r="C1194" s="279"/>
      <c r="D1194" s="280"/>
      <c r="E1194" s="280"/>
      <c r="F1194" s="281"/>
      <c r="G1194" s="280"/>
      <c r="H1194" s="282"/>
      <c r="I1194" s="280"/>
      <c r="J1194" s="280"/>
      <c r="K1194" s="280"/>
      <c r="L1194" s="280"/>
      <c r="M1194" s="290"/>
      <c r="N1194" s="284"/>
    </row>
    <row r="1195" spans="1:14" s="9" customFormat="1" x14ac:dyDescent="0.2">
      <c r="A1195" s="279"/>
      <c r="B1195" s="279"/>
      <c r="C1195" s="279"/>
      <c r="D1195" s="280"/>
      <c r="E1195" s="280"/>
      <c r="F1195" s="281"/>
      <c r="G1195" s="280"/>
      <c r="H1195" s="282"/>
      <c r="I1195" s="280"/>
      <c r="J1195" s="280"/>
      <c r="K1195" s="280"/>
      <c r="L1195" s="280"/>
      <c r="M1195" s="290"/>
      <c r="N1195" s="284"/>
    </row>
    <row r="1196" spans="1:14" s="9" customFormat="1" x14ac:dyDescent="0.2">
      <c r="A1196" s="279"/>
      <c r="B1196" s="279"/>
      <c r="C1196" s="279"/>
      <c r="D1196" s="280"/>
      <c r="E1196" s="280"/>
      <c r="F1196" s="281"/>
      <c r="G1196" s="280"/>
      <c r="H1196" s="282"/>
      <c r="I1196" s="280"/>
      <c r="J1196" s="280"/>
      <c r="K1196" s="280"/>
      <c r="L1196" s="280"/>
      <c r="M1196" s="290"/>
      <c r="N1196" s="284"/>
    </row>
    <row r="1197" spans="1:14" s="9" customFormat="1" x14ac:dyDescent="0.2">
      <c r="A1197" s="279"/>
      <c r="B1197" s="279"/>
      <c r="C1197" s="279"/>
      <c r="D1197" s="280"/>
      <c r="E1197" s="280"/>
      <c r="F1197" s="281"/>
      <c r="G1197" s="280"/>
      <c r="H1197" s="282"/>
      <c r="I1197" s="280"/>
      <c r="J1197" s="280"/>
      <c r="K1197" s="280"/>
      <c r="L1197" s="280"/>
      <c r="M1197" s="290"/>
      <c r="N1197" s="284"/>
    </row>
    <row r="1198" spans="1:14" s="9" customFormat="1" x14ac:dyDescent="0.2">
      <c r="A1198" s="279"/>
      <c r="B1198" s="279"/>
      <c r="C1198" s="279"/>
      <c r="D1198" s="280"/>
      <c r="E1198" s="280"/>
      <c r="F1198" s="281"/>
      <c r="G1198" s="280"/>
      <c r="H1198" s="282"/>
      <c r="I1198" s="280"/>
      <c r="J1198" s="280"/>
      <c r="K1198" s="280"/>
      <c r="L1198" s="280"/>
      <c r="M1198" s="290"/>
      <c r="N1198" s="284"/>
    </row>
    <row r="1199" spans="1:14" s="9" customFormat="1" x14ac:dyDescent="0.2">
      <c r="A1199" s="279"/>
      <c r="B1199" s="279"/>
      <c r="C1199" s="279"/>
      <c r="D1199" s="280"/>
      <c r="E1199" s="280"/>
      <c r="F1199" s="281"/>
      <c r="G1199" s="280"/>
      <c r="H1199" s="282"/>
      <c r="I1199" s="280"/>
      <c r="J1199" s="280"/>
      <c r="K1199" s="280"/>
      <c r="L1199" s="280"/>
      <c r="M1199" s="290"/>
      <c r="N1199" s="284"/>
    </row>
    <row r="1200" spans="1:14" s="9" customFormat="1" x14ac:dyDescent="0.2">
      <c r="A1200" s="279"/>
      <c r="B1200" s="279"/>
      <c r="C1200" s="279"/>
      <c r="D1200" s="280"/>
      <c r="E1200" s="280"/>
      <c r="F1200" s="281"/>
      <c r="G1200" s="280"/>
      <c r="H1200" s="282"/>
      <c r="I1200" s="280"/>
      <c r="J1200" s="280"/>
      <c r="K1200" s="280"/>
      <c r="L1200" s="280"/>
      <c r="M1200" s="290"/>
      <c r="N1200" s="284"/>
    </row>
    <row r="1201" spans="1:14" s="9" customFormat="1" x14ac:dyDescent="0.2">
      <c r="A1201" s="279"/>
      <c r="B1201" s="279"/>
      <c r="C1201" s="279"/>
      <c r="D1201" s="280"/>
      <c r="E1201" s="280"/>
      <c r="F1201" s="281"/>
      <c r="G1201" s="280"/>
      <c r="H1201" s="282"/>
      <c r="I1201" s="280"/>
      <c r="J1201" s="280"/>
      <c r="K1201" s="280"/>
      <c r="L1201" s="280"/>
      <c r="M1201" s="290"/>
      <c r="N1201" s="284"/>
    </row>
    <row r="1202" spans="1:14" s="9" customFormat="1" x14ac:dyDescent="0.2">
      <c r="A1202" s="279"/>
      <c r="B1202" s="279"/>
      <c r="C1202" s="279"/>
      <c r="D1202" s="280"/>
      <c r="E1202" s="280"/>
      <c r="F1202" s="281"/>
      <c r="G1202" s="280"/>
      <c r="H1202" s="282"/>
      <c r="I1202" s="280"/>
      <c r="J1202" s="280"/>
      <c r="K1202" s="280"/>
      <c r="L1202" s="280"/>
      <c r="M1202" s="290"/>
      <c r="N1202" s="284"/>
    </row>
    <row r="1203" spans="1:14" s="9" customFormat="1" x14ac:dyDescent="0.2">
      <c r="A1203" s="279"/>
      <c r="B1203" s="279"/>
      <c r="C1203" s="279"/>
      <c r="D1203" s="280"/>
      <c r="E1203" s="280"/>
      <c r="F1203" s="281"/>
      <c r="G1203" s="280"/>
      <c r="H1203" s="282"/>
      <c r="I1203" s="280"/>
      <c r="J1203" s="280"/>
      <c r="K1203" s="280"/>
      <c r="L1203" s="280"/>
      <c r="M1203" s="290"/>
      <c r="N1203" s="284"/>
    </row>
    <row r="1204" spans="1:14" s="9" customFormat="1" x14ac:dyDescent="0.2">
      <c r="A1204" s="279"/>
      <c r="B1204" s="279"/>
      <c r="C1204" s="279"/>
      <c r="D1204" s="280"/>
      <c r="E1204" s="280"/>
      <c r="F1204" s="281"/>
      <c r="G1204" s="280"/>
      <c r="H1204" s="282"/>
      <c r="I1204" s="280"/>
      <c r="J1204" s="280"/>
      <c r="K1204" s="280"/>
      <c r="L1204" s="280"/>
      <c r="M1204" s="290"/>
      <c r="N1204" s="284"/>
    </row>
    <row r="1205" spans="1:14" s="9" customFormat="1" x14ac:dyDescent="0.2">
      <c r="A1205" s="279"/>
      <c r="B1205" s="279"/>
      <c r="C1205" s="279"/>
      <c r="D1205" s="280"/>
      <c r="E1205" s="280"/>
      <c r="F1205" s="281"/>
      <c r="G1205" s="280"/>
      <c r="H1205" s="282"/>
      <c r="I1205" s="280"/>
      <c r="J1205" s="280"/>
      <c r="K1205" s="280"/>
      <c r="L1205" s="280"/>
      <c r="M1205" s="290"/>
      <c r="N1205" s="284"/>
    </row>
    <row r="1206" spans="1:14" s="9" customFormat="1" x14ac:dyDescent="0.2">
      <c r="A1206" s="279"/>
      <c r="B1206" s="279"/>
      <c r="C1206" s="279"/>
      <c r="D1206" s="280"/>
      <c r="E1206" s="280"/>
      <c r="F1206" s="281"/>
      <c r="G1206" s="280"/>
      <c r="H1206" s="282"/>
      <c r="I1206" s="280"/>
      <c r="J1206" s="280"/>
      <c r="K1206" s="280"/>
      <c r="L1206" s="280"/>
      <c r="M1206" s="290"/>
      <c r="N1206" s="284"/>
    </row>
    <row r="1207" spans="1:14" s="9" customFormat="1" x14ac:dyDescent="0.2">
      <c r="A1207" s="279"/>
      <c r="B1207" s="279"/>
      <c r="C1207" s="279"/>
      <c r="D1207" s="280"/>
      <c r="E1207" s="280"/>
      <c r="F1207" s="281"/>
      <c r="G1207" s="280"/>
      <c r="H1207" s="282"/>
      <c r="I1207" s="280"/>
      <c r="J1207" s="280"/>
      <c r="K1207" s="280"/>
      <c r="L1207" s="280"/>
      <c r="M1207" s="290"/>
      <c r="N1207" s="284"/>
    </row>
    <row r="1208" spans="1:14" s="9" customFormat="1" x14ac:dyDescent="0.2">
      <c r="A1208" s="279"/>
      <c r="B1208" s="279"/>
      <c r="C1208" s="279"/>
      <c r="D1208" s="280"/>
      <c r="E1208" s="280"/>
      <c r="F1208" s="281"/>
      <c r="G1208" s="280"/>
      <c r="H1208" s="282"/>
      <c r="I1208" s="280"/>
      <c r="J1208" s="280"/>
      <c r="K1208" s="280"/>
      <c r="L1208" s="280"/>
      <c r="M1208" s="290"/>
      <c r="N1208" s="284"/>
    </row>
    <row r="1209" spans="1:14" s="9" customFormat="1" x14ac:dyDescent="0.2">
      <c r="A1209" s="279"/>
      <c r="B1209" s="279"/>
      <c r="C1209" s="279"/>
      <c r="D1209" s="280"/>
      <c r="E1209" s="280"/>
      <c r="F1209" s="281"/>
      <c r="G1209" s="280"/>
      <c r="H1209" s="282"/>
      <c r="I1209" s="280"/>
      <c r="J1209" s="280"/>
      <c r="K1209" s="280"/>
      <c r="L1209" s="280"/>
      <c r="M1209" s="290"/>
      <c r="N1209" s="284"/>
    </row>
    <row r="1210" spans="1:14" s="9" customFormat="1" x14ac:dyDescent="0.2">
      <c r="A1210" s="279"/>
      <c r="B1210" s="279"/>
      <c r="C1210" s="279"/>
      <c r="D1210" s="280"/>
      <c r="E1210" s="280"/>
      <c r="F1210" s="281"/>
      <c r="G1210" s="280"/>
      <c r="H1210" s="282"/>
      <c r="I1210" s="280"/>
      <c r="J1210" s="280"/>
      <c r="K1210" s="280"/>
      <c r="L1210" s="280"/>
      <c r="M1210" s="290"/>
      <c r="N1210" s="284"/>
    </row>
    <row r="1211" spans="1:14" s="9" customFormat="1" x14ac:dyDescent="0.2">
      <c r="A1211" s="279"/>
      <c r="B1211" s="279"/>
      <c r="C1211" s="279"/>
      <c r="D1211" s="280"/>
      <c r="E1211" s="280"/>
      <c r="F1211" s="281"/>
      <c r="G1211" s="280"/>
      <c r="H1211" s="282"/>
      <c r="I1211" s="280"/>
      <c r="J1211" s="280"/>
      <c r="K1211" s="280"/>
      <c r="L1211" s="280"/>
      <c r="M1211" s="290"/>
      <c r="N1211" s="284"/>
    </row>
    <row r="1212" spans="1:14" s="9" customFormat="1" x14ac:dyDescent="0.2">
      <c r="A1212" s="279"/>
      <c r="B1212" s="279"/>
      <c r="C1212" s="279"/>
      <c r="D1212" s="280"/>
      <c r="E1212" s="280"/>
      <c r="F1212" s="281"/>
      <c r="G1212" s="280"/>
      <c r="H1212" s="282"/>
      <c r="I1212" s="280"/>
      <c r="J1212" s="280"/>
      <c r="K1212" s="280"/>
      <c r="L1212" s="280"/>
      <c r="M1212" s="290"/>
      <c r="N1212" s="284"/>
    </row>
    <row r="1213" spans="1:14" s="9" customFormat="1" x14ac:dyDescent="0.2">
      <c r="A1213" s="279"/>
      <c r="B1213" s="279"/>
      <c r="C1213" s="279"/>
      <c r="D1213" s="280"/>
      <c r="E1213" s="280"/>
      <c r="F1213" s="281"/>
      <c r="G1213" s="280"/>
      <c r="H1213" s="282"/>
      <c r="I1213" s="280"/>
      <c r="J1213" s="280"/>
      <c r="K1213" s="280"/>
      <c r="L1213" s="280"/>
      <c r="M1213" s="290"/>
      <c r="N1213" s="284"/>
    </row>
    <row r="1214" spans="1:14" s="9" customFormat="1" x14ac:dyDescent="0.2">
      <c r="A1214" s="279"/>
      <c r="B1214" s="279"/>
      <c r="C1214" s="279"/>
      <c r="D1214" s="280"/>
      <c r="E1214" s="280"/>
      <c r="F1214" s="281"/>
      <c r="G1214" s="280"/>
      <c r="H1214" s="282"/>
      <c r="I1214" s="280"/>
      <c r="J1214" s="280"/>
      <c r="K1214" s="280"/>
      <c r="L1214" s="280"/>
      <c r="M1214" s="290"/>
      <c r="N1214" s="284"/>
    </row>
    <row r="1215" spans="1:14" s="9" customFormat="1" x14ac:dyDescent="0.2">
      <c r="A1215" s="279"/>
      <c r="B1215" s="279"/>
      <c r="C1215" s="279"/>
      <c r="D1215" s="280"/>
      <c r="E1215" s="280"/>
      <c r="F1215" s="281"/>
      <c r="G1215" s="280"/>
      <c r="H1215" s="282"/>
      <c r="I1215" s="280"/>
      <c r="J1215" s="280"/>
      <c r="K1215" s="280"/>
      <c r="L1215" s="280"/>
      <c r="M1215" s="290"/>
      <c r="N1215" s="284"/>
    </row>
    <row r="1216" spans="1:14" s="9" customFormat="1" x14ac:dyDescent="0.2">
      <c r="A1216" s="279"/>
      <c r="B1216" s="279"/>
      <c r="C1216" s="279"/>
      <c r="D1216" s="280"/>
      <c r="E1216" s="280"/>
      <c r="F1216" s="281"/>
      <c r="G1216" s="280"/>
      <c r="H1216" s="282"/>
      <c r="I1216" s="280"/>
      <c r="J1216" s="280"/>
      <c r="K1216" s="280"/>
      <c r="L1216" s="280"/>
      <c r="M1216" s="290"/>
      <c r="N1216" s="284"/>
    </row>
    <row r="1217" spans="1:14" s="9" customFormat="1" x14ac:dyDescent="0.2">
      <c r="A1217" s="279"/>
      <c r="B1217" s="279"/>
      <c r="C1217" s="279"/>
      <c r="D1217" s="280"/>
      <c r="E1217" s="280"/>
      <c r="F1217" s="281"/>
      <c r="G1217" s="280"/>
      <c r="H1217" s="282"/>
      <c r="I1217" s="280"/>
      <c r="J1217" s="280"/>
      <c r="K1217" s="280"/>
      <c r="L1217" s="280"/>
      <c r="M1217" s="290"/>
      <c r="N1217" s="284"/>
    </row>
    <row r="1218" spans="1:14" s="9" customFormat="1" x14ac:dyDescent="0.2">
      <c r="A1218" s="279"/>
      <c r="B1218" s="279"/>
      <c r="C1218" s="279"/>
      <c r="D1218" s="280"/>
      <c r="E1218" s="280"/>
      <c r="F1218" s="281"/>
      <c r="G1218" s="280"/>
      <c r="H1218" s="282"/>
      <c r="I1218" s="280"/>
      <c r="J1218" s="280"/>
      <c r="K1218" s="280"/>
      <c r="L1218" s="280"/>
      <c r="M1218" s="290"/>
      <c r="N1218" s="284"/>
    </row>
    <row r="1219" spans="1:14" s="9" customFormat="1" x14ac:dyDescent="0.2">
      <c r="A1219" s="279"/>
      <c r="B1219" s="279"/>
      <c r="C1219" s="279"/>
      <c r="D1219" s="280"/>
      <c r="E1219" s="280"/>
      <c r="F1219" s="281"/>
      <c r="G1219" s="280"/>
      <c r="H1219" s="282"/>
      <c r="I1219" s="280"/>
      <c r="J1219" s="280"/>
      <c r="K1219" s="280"/>
      <c r="L1219" s="280"/>
      <c r="M1219" s="290"/>
      <c r="N1219" s="284"/>
    </row>
    <row r="1220" spans="1:14" s="9" customFormat="1" x14ac:dyDescent="0.2">
      <c r="A1220" s="279"/>
      <c r="B1220" s="279"/>
      <c r="C1220" s="279"/>
      <c r="D1220" s="280"/>
      <c r="E1220" s="280"/>
      <c r="F1220" s="281"/>
      <c r="G1220" s="280"/>
      <c r="H1220" s="282"/>
      <c r="I1220" s="280"/>
      <c r="J1220" s="280"/>
      <c r="K1220" s="280"/>
      <c r="L1220" s="280"/>
      <c r="M1220" s="290"/>
      <c r="N1220" s="284"/>
    </row>
    <row r="1221" spans="1:14" s="9" customFormat="1" x14ac:dyDescent="0.2">
      <c r="A1221" s="279"/>
      <c r="B1221" s="279"/>
      <c r="C1221" s="279"/>
      <c r="D1221" s="280"/>
      <c r="E1221" s="280"/>
      <c r="F1221" s="281"/>
      <c r="G1221" s="280"/>
      <c r="H1221" s="282"/>
      <c r="I1221" s="280"/>
      <c r="J1221" s="280"/>
      <c r="K1221" s="280"/>
      <c r="L1221" s="280"/>
      <c r="M1221" s="290"/>
      <c r="N1221" s="284"/>
    </row>
    <row r="1222" spans="1:14" s="9" customFormat="1" x14ac:dyDescent="0.2">
      <c r="A1222" s="279"/>
      <c r="B1222" s="279"/>
      <c r="C1222" s="279"/>
      <c r="D1222" s="280"/>
      <c r="E1222" s="280"/>
      <c r="F1222" s="281"/>
      <c r="G1222" s="280"/>
      <c r="H1222" s="282"/>
      <c r="I1222" s="280"/>
      <c r="J1222" s="280"/>
      <c r="K1222" s="280"/>
      <c r="L1222" s="280"/>
      <c r="M1222" s="290"/>
      <c r="N1222" s="284"/>
    </row>
    <row r="1223" spans="1:14" s="9" customFormat="1" x14ac:dyDescent="0.2">
      <c r="A1223" s="279"/>
      <c r="B1223" s="279"/>
      <c r="C1223" s="279"/>
      <c r="D1223" s="280"/>
      <c r="E1223" s="280"/>
      <c r="F1223" s="281"/>
      <c r="G1223" s="280"/>
      <c r="H1223" s="282"/>
      <c r="I1223" s="280"/>
      <c r="J1223" s="280"/>
      <c r="K1223" s="280"/>
      <c r="L1223" s="280"/>
      <c r="M1223" s="290"/>
      <c r="N1223" s="284"/>
    </row>
    <row r="1224" spans="1:14" s="9" customFormat="1" x14ac:dyDescent="0.2">
      <c r="A1224" s="279"/>
      <c r="B1224" s="279"/>
      <c r="C1224" s="279"/>
      <c r="D1224" s="280"/>
      <c r="E1224" s="280"/>
      <c r="F1224" s="281"/>
      <c r="G1224" s="280"/>
      <c r="H1224" s="282"/>
      <c r="I1224" s="280"/>
      <c r="J1224" s="280"/>
      <c r="K1224" s="280"/>
      <c r="L1224" s="280"/>
      <c r="M1224" s="290"/>
      <c r="N1224" s="284"/>
    </row>
    <row r="1225" spans="1:14" s="9" customFormat="1" x14ac:dyDescent="0.2">
      <c r="A1225" s="279"/>
      <c r="B1225" s="279"/>
      <c r="C1225" s="279"/>
      <c r="D1225" s="280"/>
      <c r="E1225" s="280"/>
      <c r="F1225" s="281"/>
      <c r="G1225" s="280"/>
      <c r="H1225" s="282"/>
      <c r="I1225" s="280"/>
      <c r="J1225" s="280"/>
      <c r="K1225" s="280"/>
      <c r="L1225" s="280"/>
      <c r="M1225" s="290"/>
      <c r="N1225" s="284"/>
    </row>
    <row r="1226" spans="1:14" s="9" customFormat="1" x14ac:dyDescent="0.2">
      <c r="A1226" s="279"/>
      <c r="B1226" s="279"/>
      <c r="C1226" s="279"/>
      <c r="D1226" s="280"/>
      <c r="E1226" s="280"/>
      <c r="F1226" s="281"/>
      <c r="G1226" s="280"/>
      <c r="H1226" s="282"/>
      <c r="I1226" s="280"/>
      <c r="J1226" s="280"/>
      <c r="K1226" s="280"/>
      <c r="L1226" s="280"/>
      <c r="M1226" s="290"/>
      <c r="N1226" s="284"/>
    </row>
    <row r="1227" spans="1:14" s="9" customFormat="1" x14ac:dyDescent="0.2">
      <c r="A1227" s="279"/>
      <c r="B1227" s="279"/>
      <c r="C1227" s="279"/>
      <c r="D1227" s="280"/>
      <c r="E1227" s="280"/>
      <c r="F1227" s="281"/>
      <c r="G1227" s="280"/>
      <c r="H1227" s="282"/>
      <c r="I1227" s="280"/>
      <c r="J1227" s="280"/>
      <c r="K1227" s="280"/>
      <c r="L1227" s="280"/>
      <c r="M1227" s="290"/>
      <c r="N1227" s="284"/>
    </row>
    <row r="1228" spans="1:14" s="9" customFormat="1" x14ac:dyDescent="0.2">
      <c r="A1228" s="279"/>
      <c r="B1228" s="279"/>
      <c r="C1228" s="279"/>
      <c r="D1228" s="280"/>
      <c r="E1228" s="280"/>
      <c r="F1228" s="281"/>
      <c r="G1228" s="280"/>
      <c r="H1228" s="282"/>
      <c r="I1228" s="280"/>
      <c r="J1228" s="280"/>
      <c r="K1228" s="280"/>
      <c r="L1228" s="280"/>
      <c r="M1228" s="290"/>
      <c r="N1228" s="284"/>
    </row>
    <row r="1229" spans="1:14" s="9" customFormat="1" x14ac:dyDescent="0.2">
      <c r="A1229" s="279"/>
      <c r="B1229" s="279"/>
      <c r="C1229" s="279"/>
      <c r="D1229" s="280"/>
      <c r="E1229" s="280"/>
      <c r="F1229" s="281"/>
      <c r="G1229" s="280"/>
      <c r="H1229" s="282"/>
      <c r="I1229" s="280"/>
      <c r="J1229" s="280"/>
      <c r="K1229" s="280"/>
      <c r="L1229" s="280"/>
      <c r="M1229" s="290"/>
      <c r="N1229" s="284"/>
    </row>
    <row r="1230" spans="1:14" s="9" customFormat="1" x14ac:dyDescent="0.2">
      <c r="A1230" s="279"/>
      <c r="B1230" s="279"/>
      <c r="C1230" s="279"/>
      <c r="D1230" s="280"/>
      <c r="E1230" s="280"/>
      <c r="F1230" s="281"/>
      <c r="G1230" s="280"/>
      <c r="H1230" s="282"/>
      <c r="I1230" s="280"/>
      <c r="J1230" s="280"/>
      <c r="K1230" s="280"/>
      <c r="L1230" s="280"/>
      <c r="M1230" s="290"/>
      <c r="N1230" s="284"/>
    </row>
    <row r="1231" spans="1:14" s="9" customFormat="1" x14ac:dyDescent="0.2">
      <c r="A1231" s="279"/>
      <c r="B1231" s="279"/>
      <c r="C1231" s="279"/>
      <c r="D1231" s="280"/>
      <c r="E1231" s="280"/>
      <c r="F1231" s="281"/>
      <c r="G1231" s="280"/>
      <c r="H1231" s="282"/>
      <c r="I1231" s="280"/>
      <c r="J1231" s="280"/>
      <c r="K1231" s="280"/>
      <c r="L1231" s="280"/>
      <c r="M1231" s="290"/>
      <c r="N1231" s="284"/>
    </row>
    <row r="1232" spans="1:14" s="9" customFormat="1" x14ac:dyDescent="0.2">
      <c r="A1232" s="279"/>
      <c r="B1232" s="279"/>
      <c r="C1232" s="279"/>
      <c r="D1232" s="280"/>
      <c r="E1232" s="280"/>
      <c r="F1232" s="281"/>
      <c r="G1232" s="280"/>
      <c r="H1232" s="282"/>
      <c r="I1232" s="280"/>
      <c r="J1232" s="280"/>
      <c r="K1232" s="280"/>
      <c r="L1232" s="280"/>
      <c r="M1232" s="290"/>
      <c r="N1232" s="284"/>
    </row>
    <row r="1233" spans="1:14" s="9" customFormat="1" x14ac:dyDescent="0.2">
      <c r="A1233" s="279"/>
      <c r="B1233" s="279"/>
      <c r="C1233" s="279"/>
      <c r="D1233" s="280"/>
      <c r="E1233" s="280"/>
      <c r="F1233" s="281"/>
      <c r="G1233" s="280"/>
      <c r="H1233" s="282"/>
      <c r="I1233" s="280"/>
      <c r="J1233" s="280"/>
      <c r="K1233" s="280"/>
      <c r="L1233" s="280"/>
      <c r="M1233" s="290"/>
      <c r="N1233" s="284"/>
    </row>
    <row r="1234" spans="1:14" s="9" customFormat="1" x14ac:dyDescent="0.2">
      <c r="A1234" s="279"/>
      <c r="B1234" s="279"/>
      <c r="C1234" s="279"/>
      <c r="D1234" s="280"/>
      <c r="E1234" s="280"/>
      <c r="F1234" s="281"/>
      <c r="G1234" s="280"/>
      <c r="H1234" s="282"/>
      <c r="I1234" s="280"/>
      <c r="J1234" s="280"/>
      <c r="K1234" s="280"/>
      <c r="L1234" s="280"/>
      <c r="M1234" s="290"/>
      <c r="N1234" s="284"/>
    </row>
    <row r="1235" spans="1:14" s="9" customFormat="1" x14ac:dyDescent="0.2">
      <c r="A1235" s="279"/>
      <c r="B1235" s="279"/>
      <c r="C1235" s="279"/>
      <c r="D1235" s="280"/>
      <c r="E1235" s="280"/>
      <c r="F1235" s="281"/>
      <c r="G1235" s="280"/>
      <c r="H1235" s="282"/>
      <c r="I1235" s="280"/>
      <c r="J1235" s="280"/>
      <c r="K1235" s="280"/>
      <c r="L1235" s="280"/>
      <c r="M1235" s="290"/>
      <c r="N1235" s="284"/>
    </row>
    <row r="1236" spans="1:14" s="9" customFormat="1" x14ac:dyDescent="0.2">
      <c r="A1236" s="279"/>
      <c r="B1236" s="279"/>
      <c r="C1236" s="279"/>
      <c r="D1236" s="280"/>
      <c r="E1236" s="280"/>
      <c r="F1236" s="281"/>
      <c r="G1236" s="280"/>
      <c r="H1236" s="282"/>
      <c r="I1236" s="280"/>
      <c r="J1236" s="280"/>
      <c r="K1236" s="280"/>
      <c r="L1236" s="280"/>
      <c r="M1236" s="290"/>
      <c r="N1236" s="284"/>
    </row>
    <row r="1237" spans="1:14" s="9" customFormat="1" x14ac:dyDescent="0.2">
      <c r="A1237" s="279"/>
      <c r="B1237" s="279"/>
      <c r="C1237" s="279"/>
      <c r="D1237" s="280"/>
      <c r="E1237" s="280"/>
      <c r="F1237" s="281"/>
      <c r="G1237" s="280"/>
      <c r="H1237" s="282"/>
      <c r="I1237" s="280"/>
      <c r="J1237" s="280"/>
      <c r="K1237" s="280"/>
      <c r="L1237" s="280"/>
      <c r="M1237" s="290"/>
      <c r="N1237" s="284"/>
    </row>
    <row r="1238" spans="1:14" s="9" customFormat="1" x14ac:dyDescent="0.2">
      <c r="A1238" s="279"/>
      <c r="B1238" s="279"/>
      <c r="C1238" s="279"/>
      <c r="D1238" s="280"/>
      <c r="E1238" s="280"/>
      <c r="F1238" s="281"/>
      <c r="G1238" s="280"/>
      <c r="H1238" s="282"/>
      <c r="I1238" s="280"/>
      <c r="J1238" s="280"/>
      <c r="K1238" s="280"/>
      <c r="L1238" s="280"/>
      <c r="M1238" s="290"/>
      <c r="N1238" s="284"/>
    </row>
    <row r="1239" spans="1:14" s="9" customFormat="1" x14ac:dyDescent="0.2">
      <c r="A1239" s="279"/>
      <c r="B1239" s="279"/>
      <c r="C1239" s="279"/>
      <c r="D1239" s="280"/>
      <c r="E1239" s="280"/>
      <c r="F1239" s="281"/>
      <c r="G1239" s="280"/>
      <c r="H1239" s="282"/>
      <c r="I1239" s="280"/>
      <c r="J1239" s="280"/>
      <c r="K1239" s="280"/>
      <c r="L1239" s="280"/>
      <c r="M1239" s="290"/>
      <c r="N1239" s="284"/>
    </row>
    <row r="1240" spans="1:14" s="9" customFormat="1" x14ac:dyDescent="0.2">
      <c r="A1240" s="279"/>
      <c r="B1240" s="279"/>
      <c r="C1240" s="279"/>
      <c r="D1240" s="280"/>
      <c r="E1240" s="280"/>
      <c r="F1240" s="281"/>
      <c r="G1240" s="280"/>
      <c r="H1240" s="282"/>
      <c r="I1240" s="280"/>
      <c r="J1240" s="280"/>
      <c r="K1240" s="280"/>
      <c r="L1240" s="280"/>
      <c r="M1240" s="290"/>
      <c r="N1240" s="284"/>
    </row>
    <row r="1241" spans="1:14" s="9" customFormat="1" x14ac:dyDescent="0.2">
      <c r="A1241" s="279"/>
      <c r="B1241" s="279"/>
      <c r="C1241" s="279"/>
      <c r="D1241" s="280"/>
      <c r="E1241" s="280"/>
      <c r="F1241" s="281"/>
      <c r="G1241" s="280"/>
      <c r="H1241" s="282"/>
      <c r="I1241" s="280"/>
      <c r="J1241" s="280"/>
      <c r="K1241" s="280"/>
      <c r="L1241" s="280"/>
      <c r="M1241" s="290"/>
      <c r="N1241" s="284"/>
    </row>
    <row r="1242" spans="1:14" s="9" customFormat="1" x14ac:dyDescent="0.2">
      <c r="A1242" s="279"/>
      <c r="B1242" s="279"/>
      <c r="C1242" s="279"/>
      <c r="D1242" s="280"/>
      <c r="E1242" s="280"/>
      <c r="F1242" s="281"/>
      <c r="G1242" s="280"/>
      <c r="H1242" s="282"/>
      <c r="I1242" s="280"/>
      <c r="J1242" s="280"/>
      <c r="K1242" s="280"/>
      <c r="L1242" s="280"/>
      <c r="M1242" s="290"/>
      <c r="N1242" s="284"/>
    </row>
    <row r="1243" spans="1:14" s="9" customFormat="1" x14ac:dyDescent="0.2">
      <c r="A1243" s="279"/>
      <c r="B1243" s="279"/>
      <c r="C1243" s="279"/>
      <c r="D1243" s="280"/>
      <c r="E1243" s="280"/>
      <c r="F1243" s="281"/>
      <c r="G1243" s="280"/>
      <c r="H1243" s="282"/>
      <c r="I1243" s="280"/>
      <c r="J1243" s="280"/>
      <c r="K1243" s="280"/>
      <c r="L1243" s="280"/>
      <c r="M1243" s="290"/>
      <c r="N1243" s="284"/>
    </row>
    <row r="1244" spans="1:14" s="9" customFormat="1" x14ac:dyDescent="0.2">
      <c r="A1244" s="279"/>
      <c r="B1244" s="279"/>
      <c r="C1244" s="279"/>
      <c r="D1244" s="280"/>
      <c r="E1244" s="280"/>
      <c r="F1244" s="281"/>
      <c r="G1244" s="280"/>
      <c r="H1244" s="282"/>
      <c r="I1244" s="280"/>
      <c r="J1244" s="280"/>
      <c r="K1244" s="280"/>
      <c r="L1244" s="280"/>
      <c r="M1244" s="290"/>
      <c r="N1244" s="284"/>
    </row>
    <row r="1245" spans="1:14" s="9" customFormat="1" x14ac:dyDescent="0.2">
      <c r="A1245" s="279"/>
      <c r="B1245" s="279"/>
      <c r="C1245" s="279"/>
      <c r="D1245" s="280"/>
      <c r="E1245" s="280"/>
      <c r="F1245" s="281"/>
      <c r="G1245" s="280"/>
      <c r="H1245" s="282"/>
      <c r="I1245" s="280"/>
      <c r="J1245" s="280"/>
      <c r="K1245" s="280"/>
      <c r="L1245" s="280"/>
      <c r="M1245" s="290"/>
      <c r="N1245" s="284"/>
    </row>
    <row r="1246" spans="1:14" s="9" customFormat="1" x14ac:dyDescent="0.2">
      <c r="A1246" s="279"/>
      <c r="B1246" s="279"/>
      <c r="C1246" s="279"/>
      <c r="D1246" s="280"/>
      <c r="E1246" s="280"/>
      <c r="F1246" s="281"/>
      <c r="G1246" s="280"/>
      <c r="H1246" s="282"/>
      <c r="I1246" s="280"/>
      <c r="J1246" s="280"/>
      <c r="K1246" s="280"/>
      <c r="L1246" s="280"/>
      <c r="M1246" s="290"/>
      <c r="N1246" s="284"/>
    </row>
    <row r="1247" spans="1:14" s="9" customFormat="1" x14ac:dyDescent="0.2">
      <c r="A1247" s="279"/>
      <c r="B1247" s="279"/>
      <c r="C1247" s="279"/>
      <c r="D1247" s="280"/>
      <c r="E1247" s="280"/>
      <c r="F1247" s="281"/>
      <c r="G1247" s="280"/>
      <c r="H1247" s="282"/>
      <c r="I1247" s="280"/>
      <c r="J1247" s="280"/>
      <c r="K1247" s="280"/>
      <c r="L1247" s="280"/>
      <c r="M1247" s="290"/>
      <c r="N1247" s="284"/>
    </row>
    <row r="1248" spans="1:14" s="9" customFormat="1" x14ac:dyDescent="0.2">
      <c r="A1248" s="279"/>
      <c r="B1248" s="279"/>
      <c r="C1248" s="279"/>
      <c r="D1248" s="280"/>
      <c r="E1248" s="280"/>
      <c r="F1248" s="281"/>
      <c r="G1248" s="280"/>
      <c r="H1248" s="282"/>
      <c r="I1248" s="280"/>
      <c r="J1248" s="280"/>
      <c r="K1248" s="280"/>
      <c r="L1248" s="280"/>
      <c r="M1248" s="290"/>
      <c r="N1248" s="284"/>
    </row>
    <row r="1249" spans="1:14" s="9" customFormat="1" x14ac:dyDescent="0.2">
      <c r="A1249" s="279"/>
      <c r="B1249" s="279"/>
      <c r="C1249" s="279"/>
      <c r="D1249" s="280"/>
      <c r="E1249" s="280"/>
      <c r="F1249" s="281"/>
      <c r="G1249" s="280"/>
      <c r="H1249" s="282"/>
      <c r="I1249" s="280"/>
      <c r="J1249" s="280"/>
      <c r="K1249" s="280"/>
      <c r="L1249" s="280"/>
      <c r="M1249" s="290"/>
      <c r="N1249" s="284"/>
    </row>
    <row r="1250" spans="1:14" s="9" customFormat="1" x14ac:dyDescent="0.2">
      <c r="A1250" s="279"/>
      <c r="B1250" s="279"/>
      <c r="C1250" s="279"/>
      <c r="D1250" s="280"/>
      <c r="E1250" s="280"/>
      <c r="F1250" s="281"/>
      <c r="G1250" s="280"/>
      <c r="H1250" s="282"/>
      <c r="I1250" s="280"/>
      <c r="J1250" s="280"/>
      <c r="K1250" s="280"/>
      <c r="L1250" s="280"/>
      <c r="M1250" s="290"/>
      <c r="N1250" s="284"/>
    </row>
    <row r="1251" spans="1:14" s="9" customFormat="1" x14ac:dyDescent="0.2">
      <c r="A1251" s="279"/>
      <c r="B1251" s="279"/>
      <c r="C1251" s="279"/>
      <c r="D1251" s="280"/>
      <c r="E1251" s="280"/>
      <c r="F1251" s="281"/>
      <c r="G1251" s="280"/>
      <c r="H1251" s="282"/>
      <c r="I1251" s="280"/>
      <c r="J1251" s="280"/>
      <c r="K1251" s="280"/>
      <c r="L1251" s="280"/>
      <c r="M1251" s="290"/>
      <c r="N1251" s="284"/>
    </row>
    <row r="1252" spans="1:14" s="9" customFormat="1" x14ac:dyDescent="0.2">
      <c r="A1252" s="279"/>
      <c r="B1252" s="279"/>
      <c r="C1252" s="279"/>
      <c r="D1252" s="280"/>
      <c r="E1252" s="280"/>
      <c r="F1252" s="281"/>
      <c r="G1252" s="280"/>
      <c r="H1252" s="282"/>
      <c r="I1252" s="280"/>
      <c r="J1252" s="280"/>
      <c r="K1252" s="280"/>
      <c r="L1252" s="280"/>
      <c r="M1252" s="290"/>
      <c r="N1252" s="284"/>
    </row>
    <row r="1253" spans="1:14" s="9" customFormat="1" x14ac:dyDescent="0.2">
      <c r="A1253" s="279"/>
      <c r="B1253" s="279"/>
      <c r="C1253" s="279"/>
      <c r="D1253" s="280"/>
      <c r="E1253" s="280"/>
      <c r="F1253" s="281"/>
      <c r="G1253" s="280"/>
      <c r="H1253" s="282"/>
      <c r="I1253" s="280"/>
      <c r="J1253" s="280"/>
      <c r="K1253" s="280"/>
      <c r="L1253" s="280"/>
      <c r="M1253" s="290"/>
      <c r="N1253" s="284"/>
    </row>
    <row r="1254" spans="1:14" s="9" customFormat="1" x14ac:dyDescent="0.2">
      <c r="A1254" s="279"/>
      <c r="B1254" s="279"/>
      <c r="C1254" s="279"/>
      <c r="D1254" s="280"/>
      <c r="E1254" s="280"/>
      <c r="F1254" s="281"/>
      <c r="G1254" s="280"/>
      <c r="H1254" s="282"/>
      <c r="I1254" s="280"/>
      <c r="J1254" s="280"/>
      <c r="K1254" s="280"/>
      <c r="L1254" s="280"/>
      <c r="M1254" s="290"/>
      <c r="N1254" s="284"/>
    </row>
    <row r="1255" spans="1:14" s="9" customFormat="1" x14ac:dyDescent="0.2">
      <c r="A1255" s="279"/>
      <c r="B1255" s="279"/>
      <c r="C1255" s="279"/>
      <c r="D1255" s="280"/>
      <c r="E1255" s="280"/>
      <c r="F1255" s="281"/>
      <c r="G1255" s="280"/>
      <c r="H1255" s="282"/>
      <c r="I1255" s="280"/>
      <c r="J1255" s="280"/>
      <c r="K1255" s="280"/>
      <c r="L1255" s="280"/>
      <c r="M1255" s="290"/>
      <c r="N1255" s="284"/>
    </row>
    <row r="1256" spans="1:14" s="9" customFormat="1" x14ac:dyDescent="0.2">
      <c r="A1256" s="279"/>
      <c r="B1256" s="279"/>
      <c r="C1256" s="279"/>
      <c r="D1256" s="280"/>
      <c r="E1256" s="280"/>
      <c r="F1256" s="281"/>
      <c r="G1256" s="280"/>
      <c r="H1256" s="282"/>
      <c r="I1256" s="280"/>
      <c r="J1256" s="280"/>
      <c r="K1256" s="280"/>
      <c r="L1256" s="280"/>
      <c r="M1256" s="290"/>
      <c r="N1256" s="284"/>
    </row>
    <row r="1257" spans="1:14" s="9" customFormat="1" x14ac:dyDescent="0.2">
      <c r="A1257" s="279"/>
      <c r="B1257" s="279"/>
      <c r="C1257" s="279"/>
      <c r="D1257" s="280"/>
      <c r="E1257" s="280"/>
      <c r="F1257" s="281"/>
      <c r="G1257" s="280"/>
      <c r="H1257" s="282"/>
      <c r="I1257" s="280"/>
      <c r="J1257" s="280"/>
      <c r="K1257" s="280"/>
      <c r="L1257" s="280"/>
      <c r="M1257" s="290"/>
      <c r="N1257" s="284"/>
    </row>
    <row r="1258" spans="1:14" s="9" customFormat="1" x14ac:dyDescent="0.2">
      <c r="A1258" s="279"/>
      <c r="B1258" s="279"/>
      <c r="C1258" s="279"/>
      <c r="D1258" s="280"/>
      <c r="E1258" s="280"/>
      <c r="F1258" s="281"/>
      <c r="G1258" s="280"/>
      <c r="H1258" s="282"/>
      <c r="I1258" s="280"/>
      <c r="J1258" s="280"/>
      <c r="K1258" s="280"/>
      <c r="L1258" s="280"/>
      <c r="M1258" s="290"/>
      <c r="N1258" s="284"/>
    </row>
    <row r="1259" spans="1:14" s="9" customFormat="1" x14ac:dyDescent="0.2">
      <c r="A1259" s="279"/>
      <c r="B1259" s="279"/>
      <c r="C1259" s="279"/>
      <c r="D1259" s="280"/>
      <c r="E1259" s="280"/>
      <c r="F1259" s="281"/>
      <c r="G1259" s="280"/>
      <c r="H1259" s="282"/>
      <c r="I1259" s="280"/>
      <c r="J1259" s="280"/>
      <c r="K1259" s="280"/>
      <c r="L1259" s="280"/>
      <c r="M1259" s="290"/>
      <c r="N1259" s="284"/>
    </row>
    <row r="1260" spans="1:14" s="9" customFormat="1" x14ac:dyDescent="0.2">
      <c r="A1260" s="279"/>
      <c r="B1260" s="279"/>
      <c r="C1260" s="279"/>
      <c r="D1260" s="280"/>
      <c r="E1260" s="280"/>
      <c r="F1260" s="281"/>
      <c r="G1260" s="280"/>
      <c r="H1260" s="282"/>
      <c r="I1260" s="280"/>
      <c r="J1260" s="280"/>
      <c r="K1260" s="280"/>
      <c r="L1260" s="280"/>
      <c r="M1260" s="290"/>
      <c r="N1260" s="284"/>
    </row>
    <row r="1261" spans="1:14" s="9" customFormat="1" x14ac:dyDescent="0.2">
      <c r="A1261" s="279"/>
      <c r="B1261" s="279"/>
      <c r="C1261" s="279"/>
      <c r="D1261" s="280"/>
      <c r="E1261" s="280"/>
      <c r="F1261" s="281"/>
      <c r="G1261" s="280"/>
      <c r="H1261" s="282"/>
      <c r="I1261" s="280"/>
      <c r="J1261" s="280"/>
      <c r="K1261" s="280"/>
      <c r="L1261" s="280"/>
      <c r="M1261" s="290"/>
      <c r="N1261" s="284"/>
    </row>
    <row r="1262" spans="1:14" s="9" customFormat="1" x14ac:dyDescent="0.2">
      <c r="A1262" s="279"/>
      <c r="B1262" s="279"/>
      <c r="C1262" s="279"/>
      <c r="D1262" s="280"/>
      <c r="E1262" s="280"/>
      <c r="F1262" s="281"/>
      <c r="G1262" s="280"/>
      <c r="H1262" s="282"/>
      <c r="I1262" s="280"/>
      <c r="J1262" s="280"/>
      <c r="K1262" s="280"/>
      <c r="L1262" s="280"/>
      <c r="M1262" s="290"/>
      <c r="N1262" s="284"/>
    </row>
    <row r="1263" spans="1:14" s="9" customFormat="1" x14ac:dyDescent="0.2">
      <c r="A1263" s="279"/>
      <c r="B1263" s="279"/>
      <c r="C1263" s="279"/>
      <c r="D1263" s="280"/>
      <c r="E1263" s="280"/>
      <c r="F1263" s="281"/>
      <c r="G1263" s="280"/>
      <c r="H1263" s="282"/>
      <c r="I1263" s="280"/>
      <c r="J1263" s="280"/>
      <c r="K1263" s="280"/>
      <c r="L1263" s="280"/>
      <c r="M1263" s="290"/>
      <c r="N1263" s="284"/>
    </row>
    <row r="1264" spans="1:14" s="9" customFormat="1" x14ac:dyDescent="0.2">
      <c r="A1264" s="279"/>
      <c r="B1264" s="279"/>
      <c r="C1264" s="279"/>
      <c r="D1264" s="280"/>
      <c r="E1264" s="280"/>
      <c r="F1264" s="281"/>
      <c r="G1264" s="280"/>
      <c r="H1264" s="282"/>
      <c r="I1264" s="280"/>
      <c r="J1264" s="280"/>
      <c r="K1264" s="280"/>
      <c r="L1264" s="280"/>
      <c r="M1264" s="290"/>
      <c r="N1264" s="284"/>
    </row>
    <row r="1265" spans="1:14" s="9" customFormat="1" x14ac:dyDescent="0.2">
      <c r="A1265" s="279"/>
      <c r="B1265" s="279"/>
      <c r="C1265" s="279"/>
      <c r="D1265" s="280"/>
      <c r="E1265" s="280"/>
      <c r="F1265" s="281"/>
      <c r="G1265" s="280"/>
      <c r="H1265" s="282"/>
      <c r="I1265" s="280"/>
      <c r="J1265" s="280"/>
      <c r="K1265" s="280"/>
      <c r="L1265" s="280"/>
      <c r="M1265" s="290"/>
      <c r="N1265" s="284"/>
    </row>
    <row r="1266" spans="1:14" s="9" customFormat="1" x14ac:dyDescent="0.2">
      <c r="A1266" s="279"/>
      <c r="B1266" s="279"/>
      <c r="C1266" s="279"/>
      <c r="D1266" s="280"/>
      <c r="E1266" s="280"/>
      <c r="F1266" s="281"/>
      <c r="G1266" s="280"/>
      <c r="H1266" s="282"/>
      <c r="I1266" s="280"/>
      <c r="J1266" s="280"/>
      <c r="K1266" s="280"/>
      <c r="L1266" s="280"/>
      <c r="M1266" s="290"/>
      <c r="N1266" s="284"/>
    </row>
    <row r="1267" spans="1:14" s="9" customFormat="1" x14ac:dyDescent="0.2">
      <c r="A1267" s="279"/>
      <c r="B1267" s="279"/>
      <c r="C1267" s="279"/>
      <c r="D1267" s="280"/>
      <c r="E1267" s="280"/>
      <c r="F1267" s="281"/>
      <c r="G1267" s="280"/>
      <c r="H1267" s="282"/>
      <c r="I1267" s="280"/>
      <c r="J1267" s="280"/>
      <c r="K1267" s="280"/>
      <c r="L1267" s="280"/>
      <c r="M1267" s="290"/>
      <c r="N1267" s="284"/>
    </row>
    <row r="1268" spans="1:14" s="9" customFormat="1" x14ac:dyDescent="0.2">
      <c r="A1268" s="279"/>
      <c r="B1268" s="279"/>
      <c r="C1268" s="279"/>
      <c r="D1268" s="280"/>
      <c r="E1268" s="280"/>
      <c r="F1268" s="281"/>
      <c r="G1268" s="280"/>
      <c r="H1268" s="282"/>
      <c r="I1268" s="280"/>
      <c r="J1268" s="280"/>
      <c r="K1268" s="280"/>
      <c r="L1268" s="280"/>
      <c r="M1268" s="290"/>
      <c r="N1268" s="284"/>
    </row>
    <row r="1269" spans="1:14" s="9" customFormat="1" x14ac:dyDescent="0.2">
      <c r="A1269" s="279"/>
      <c r="B1269" s="279"/>
      <c r="C1269" s="279"/>
      <c r="D1269" s="280"/>
      <c r="E1269" s="280"/>
      <c r="F1269" s="281"/>
      <c r="G1269" s="280"/>
      <c r="H1269" s="282"/>
      <c r="I1269" s="280"/>
      <c r="J1269" s="280"/>
      <c r="K1269" s="280"/>
      <c r="L1269" s="280"/>
      <c r="M1269" s="290"/>
      <c r="N1269" s="284"/>
    </row>
    <row r="1270" spans="1:14" s="9" customFormat="1" x14ac:dyDescent="0.2">
      <c r="A1270" s="279"/>
      <c r="B1270" s="279"/>
      <c r="C1270" s="279"/>
      <c r="D1270" s="280"/>
      <c r="E1270" s="280"/>
      <c r="F1270" s="281"/>
      <c r="G1270" s="280"/>
      <c r="H1270" s="282"/>
      <c r="I1270" s="280"/>
      <c r="J1270" s="280"/>
      <c r="K1270" s="280"/>
      <c r="L1270" s="280"/>
      <c r="M1270" s="290"/>
      <c r="N1270" s="284"/>
    </row>
    <row r="1271" spans="1:14" s="9" customFormat="1" x14ac:dyDescent="0.2">
      <c r="A1271" s="279"/>
      <c r="B1271" s="279"/>
      <c r="C1271" s="279"/>
      <c r="D1271" s="280"/>
      <c r="E1271" s="280"/>
      <c r="F1271" s="281"/>
      <c r="G1271" s="280"/>
      <c r="H1271" s="282"/>
      <c r="I1271" s="280"/>
      <c r="J1271" s="280"/>
      <c r="K1271" s="280"/>
      <c r="L1271" s="280"/>
      <c r="M1271" s="290"/>
      <c r="N1271" s="284"/>
    </row>
    <row r="1272" spans="1:14" s="9" customFormat="1" x14ac:dyDescent="0.2">
      <c r="A1272" s="279"/>
      <c r="B1272" s="279"/>
      <c r="C1272" s="279"/>
      <c r="D1272" s="280"/>
      <c r="E1272" s="280"/>
      <c r="F1272" s="281"/>
      <c r="G1272" s="280"/>
      <c r="H1272" s="282"/>
      <c r="I1272" s="280"/>
      <c r="J1272" s="280"/>
      <c r="K1272" s="280"/>
      <c r="L1272" s="280"/>
      <c r="M1272" s="290"/>
      <c r="N1272" s="284"/>
    </row>
    <row r="1273" spans="1:14" s="9" customFormat="1" x14ac:dyDescent="0.2">
      <c r="A1273" s="279"/>
      <c r="B1273" s="279"/>
      <c r="C1273" s="279"/>
      <c r="D1273" s="280"/>
      <c r="E1273" s="280"/>
      <c r="F1273" s="281"/>
      <c r="G1273" s="280"/>
      <c r="H1273" s="282"/>
      <c r="I1273" s="280"/>
      <c r="J1273" s="280"/>
      <c r="K1273" s="280"/>
      <c r="L1273" s="280"/>
      <c r="M1273" s="290"/>
      <c r="N1273" s="284"/>
    </row>
    <row r="1274" spans="1:14" s="9" customFormat="1" x14ac:dyDescent="0.2">
      <c r="A1274" s="279"/>
      <c r="B1274" s="279"/>
      <c r="C1274" s="279"/>
      <c r="D1274" s="280"/>
      <c r="E1274" s="280"/>
      <c r="F1274" s="281"/>
      <c r="G1274" s="280"/>
      <c r="H1274" s="282"/>
      <c r="I1274" s="280"/>
      <c r="J1274" s="280"/>
      <c r="K1274" s="280"/>
      <c r="L1274" s="280"/>
      <c r="M1274" s="290"/>
      <c r="N1274" s="284"/>
    </row>
    <row r="1275" spans="1:14" s="9" customFormat="1" x14ac:dyDescent="0.2">
      <c r="A1275" s="279"/>
      <c r="B1275" s="279"/>
      <c r="C1275" s="279"/>
      <c r="D1275" s="280"/>
      <c r="E1275" s="280"/>
      <c r="F1275" s="281"/>
      <c r="G1275" s="280"/>
      <c r="H1275" s="282"/>
      <c r="I1275" s="280"/>
      <c r="J1275" s="280"/>
      <c r="K1275" s="280"/>
      <c r="L1275" s="280"/>
      <c r="M1275" s="290"/>
      <c r="N1275" s="284"/>
    </row>
    <row r="1276" spans="1:14" s="9" customFormat="1" x14ac:dyDescent="0.2">
      <c r="A1276" s="279"/>
      <c r="B1276" s="279"/>
      <c r="C1276" s="279"/>
      <c r="D1276" s="280"/>
      <c r="E1276" s="280"/>
      <c r="F1276" s="281"/>
      <c r="G1276" s="280"/>
      <c r="H1276" s="282"/>
      <c r="I1276" s="280"/>
      <c r="J1276" s="280"/>
      <c r="K1276" s="280"/>
      <c r="L1276" s="280"/>
      <c r="M1276" s="290"/>
      <c r="N1276" s="284"/>
    </row>
    <row r="1277" spans="1:14" s="9" customFormat="1" x14ac:dyDescent="0.2">
      <c r="A1277" s="279"/>
      <c r="B1277" s="279"/>
      <c r="C1277" s="279"/>
      <c r="D1277" s="280"/>
      <c r="E1277" s="280"/>
      <c r="F1277" s="281"/>
      <c r="G1277" s="280"/>
      <c r="H1277" s="282"/>
      <c r="I1277" s="280"/>
      <c r="J1277" s="280"/>
      <c r="K1277" s="280"/>
      <c r="L1277" s="280"/>
      <c r="M1277" s="290"/>
      <c r="N1277" s="284"/>
    </row>
    <row r="1278" spans="1:14" s="9" customFormat="1" x14ac:dyDescent="0.2">
      <c r="A1278" s="279"/>
      <c r="B1278" s="279"/>
      <c r="C1278" s="279"/>
      <c r="D1278" s="280"/>
      <c r="E1278" s="280"/>
      <c r="F1278" s="281"/>
      <c r="G1278" s="280"/>
      <c r="H1278" s="282"/>
      <c r="I1278" s="280"/>
      <c r="J1278" s="280"/>
      <c r="K1278" s="280"/>
      <c r="L1278" s="280"/>
      <c r="M1278" s="290"/>
      <c r="N1278" s="284"/>
    </row>
    <row r="1279" spans="1:14" s="9" customFormat="1" x14ac:dyDescent="0.2">
      <c r="A1279" s="279"/>
      <c r="B1279" s="279"/>
      <c r="C1279" s="279"/>
      <c r="D1279" s="280"/>
      <c r="E1279" s="280"/>
      <c r="F1279" s="281"/>
      <c r="G1279" s="280"/>
      <c r="H1279" s="282"/>
      <c r="I1279" s="280"/>
      <c r="J1279" s="280"/>
      <c r="K1279" s="280"/>
      <c r="L1279" s="280"/>
      <c r="M1279" s="290"/>
      <c r="N1279" s="284"/>
    </row>
    <row r="1280" spans="1:14" s="9" customFormat="1" x14ac:dyDescent="0.2">
      <c r="A1280" s="279"/>
      <c r="B1280" s="279"/>
      <c r="C1280" s="279"/>
      <c r="D1280" s="280"/>
      <c r="E1280" s="280"/>
      <c r="F1280" s="281"/>
      <c r="G1280" s="280"/>
      <c r="H1280" s="282"/>
      <c r="I1280" s="280"/>
      <c r="J1280" s="280"/>
      <c r="K1280" s="280"/>
      <c r="L1280" s="280"/>
      <c r="M1280" s="290"/>
      <c r="N1280" s="284"/>
    </row>
    <row r="1281" spans="1:14" s="9" customFormat="1" x14ac:dyDescent="0.2">
      <c r="A1281" s="279"/>
      <c r="B1281" s="279"/>
      <c r="C1281" s="279"/>
      <c r="D1281" s="280"/>
      <c r="E1281" s="280"/>
      <c r="F1281" s="281"/>
      <c r="G1281" s="280"/>
      <c r="H1281" s="282"/>
      <c r="I1281" s="280"/>
      <c r="J1281" s="280"/>
      <c r="K1281" s="280"/>
      <c r="L1281" s="280"/>
      <c r="M1281" s="290"/>
      <c r="N1281" s="284"/>
    </row>
    <row r="1282" spans="1:14" s="9" customFormat="1" x14ac:dyDescent="0.2">
      <c r="A1282" s="279"/>
      <c r="B1282" s="279"/>
      <c r="C1282" s="279"/>
      <c r="D1282" s="280"/>
      <c r="E1282" s="280"/>
      <c r="F1282" s="281"/>
      <c r="G1282" s="280"/>
      <c r="H1282" s="282"/>
      <c r="I1282" s="280"/>
      <c r="J1282" s="280"/>
      <c r="K1282" s="280"/>
      <c r="L1282" s="280"/>
      <c r="M1282" s="290"/>
      <c r="N1282" s="284"/>
    </row>
    <row r="1283" spans="1:14" s="9" customFormat="1" x14ac:dyDescent="0.2">
      <c r="A1283" s="279"/>
      <c r="B1283" s="279"/>
      <c r="C1283" s="279"/>
      <c r="D1283" s="280"/>
      <c r="E1283" s="280"/>
      <c r="F1283" s="281"/>
      <c r="G1283" s="280"/>
      <c r="H1283" s="282"/>
      <c r="I1283" s="280"/>
      <c r="J1283" s="280"/>
      <c r="K1283" s="280"/>
      <c r="L1283" s="280"/>
      <c r="M1283" s="290"/>
      <c r="N1283" s="284"/>
    </row>
    <row r="1284" spans="1:14" s="9" customFormat="1" x14ac:dyDescent="0.2">
      <c r="A1284" s="279"/>
      <c r="B1284" s="279"/>
      <c r="C1284" s="279"/>
      <c r="D1284" s="280"/>
      <c r="E1284" s="280"/>
      <c r="F1284" s="281"/>
      <c r="G1284" s="280"/>
      <c r="H1284" s="282"/>
      <c r="I1284" s="280"/>
      <c r="J1284" s="280"/>
      <c r="K1284" s="280"/>
      <c r="L1284" s="280"/>
      <c r="M1284" s="290"/>
      <c r="N1284" s="284"/>
    </row>
    <row r="1285" spans="1:14" s="9" customFormat="1" x14ac:dyDescent="0.2">
      <c r="A1285" s="279"/>
      <c r="B1285" s="279"/>
      <c r="C1285" s="279"/>
      <c r="D1285" s="280"/>
      <c r="E1285" s="280"/>
      <c r="F1285" s="281"/>
      <c r="G1285" s="280"/>
      <c r="H1285" s="282"/>
      <c r="I1285" s="280"/>
      <c r="J1285" s="280"/>
      <c r="K1285" s="280"/>
      <c r="L1285" s="280"/>
      <c r="M1285" s="290"/>
      <c r="N1285" s="284"/>
    </row>
    <row r="1286" spans="1:14" s="9" customFormat="1" x14ac:dyDescent="0.2">
      <c r="A1286" s="279"/>
      <c r="B1286" s="279"/>
      <c r="C1286" s="279"/>
      <c r="D1286" s="280"/>
      <c r="E1286" s="280"/>
      <c r="F1286" s="281"/>
      <c r="G1286" s="280"/>
      <c r="H1286" s="282"/>
      <c r="I1286" s="280"/>
      <c r="J1286" s="280"/>
      <c r="K1286" s="280"/>
      <c r="L1286" s="280"/>
      <c r="M1286" s="290"/>
      <c r="N1286" s="284"/>
    </row>
    <row r="1287" spans="1:14" s="9" customFormat="1" x14ac:dyDescent="0.2">
      <c r="A1287" s="279"/>
      <c r="B1287" s="279"/>
      <c r="C1287" s="279"/>
      <c r="D1287" s="280"/>
      <c r="E1287" s="280"/>
      <c r="F1287" s="281"/>
      <c r="G1287" s="280"/>
      <c r="H1287" s="282"/>
      <c r="I1287" s="280"/>
      <c r="J1287" s="280"/>
      <c r="K1287" s="280"/>
      <c r="L1287" s="280"/>
      <c r="M1287" s="290"/>
      <c r="N1287" s="284"/>
    </row>
    <row r="1288" spans="1:14" s="9" customFormat="1" x14ac:dyDescent="0.2">
      <c r="A1288" s="279"/>
      <c r="B1288" s="279"/>
      <c r="C1288" s="279"/>
      <c r="D1288" s="280"/>
      <c r="E1288" s="280"/>
      <c r="F1288" s="281"/>
      <c r="G1288" s="280"/>
      <c r="H1288" s="282"/>
      <c r="I1288" s="280"/>
      <c r="J1288" s="280"/>
      <c r="K1288" s="280"/>
      <c r="L1288" s="280"/>
      <c r="M1288" s="290"/>
      <c r="N1288" s="284"/>
    </row>
    <row r="1289" spans="1:14" s="9" customFormat="1" x14ac:dyDescent="0.2">
      <c r="A1289" s="279"/>
      <c r="B1289" s="279"/>
      <c r="C1289" s="279"/>
      <c r="D1289" s="280"/>
      <c r="E1289" s="280"/>
      <c r="F1289" s="281"/>
      <c r="G1289" s="280"/>
      <c r="H1289" s="282"/>
      <c r="I1289" s="280"/>
      <c r="J1289" s="280"/>
      <c r="K1289" s="280"/>
      <c r="L1289" s="280"/>
      <c r="M1289" s="290"/>
      <c r="N1289" s="284"/>
    </row>
    <row r="1290" spans="1:14" s="9" customFormat="1" x14ac:dyDescent="0.2">
      <c r="A1290" s="279"/>
      <c r="B1290" s="279"/>
      <c r="C1290" s="279"/>
      <c r="D1290" s="280"/>
      <c r="E1290" s="280"/>
      <c r="F1290" s="281"/>
      <c r="G1290" s="280"/>
      <c r="H1290" s="282"/>
      <c r="I1290" s="280"/>
      <c r="J1290" s="280"/>
      <c r="K1290" s="280"/>
      <c r="L1290" s="280"/>
      <c r="M1290" s="290"/>
      <c r="N1290" s="284"/>
    </row>
    <row r="1291" spans="1:14" s="9" customFormat="1" x14ac:dyDescent="0.2">
      <c r="A1291" s="279"/>
      <c r="B1291" s="279"/>
      <c r="C1291" s="279"/>
      <c r="D1291" s="280"/>
      <c r="E1291" s="280"/>
      <c r="F1291" s="281"/>
      <c r="G1291" s="280"/>
      <c r="H1291" s="282"/>
      <c r="I1291" s="280"/>
      <c r="J1291" s="280"/>
      <c r="K1291" s="280"/>
      <c r="L1291" s="280"/>
      <c r="M1291" s="290"/>
      <c r="N1291" s="284"/>
    </row>
    <row r="1292" spans="1:14" s="9" customFormat="1" x14ac:dyDescent="0.2">
      <c r="A1292" s="279"/>
      <c r="B1292" s="279"/>
      <c r="C1292" s="279"/>
      <c r="D1292" s="280"/>
      <c r="E1292" s="280"/>
      <c r="F1292" s="281"/>
      <c r="G1292" s="280"/>
      <c r="H1292" s="282"/>
      <c r="I1292" s="280"/>
      <c r="J1292" s="280"/>
      <c r="K1292" s="280"/>
      <c r="L1292" s="280"/>
      <c r="M1292" s="290"/>
      <c r="N1292" s="284"/>
    </row>
    <row r="1293" spans="1:14" s="9" customFormat="1" x14ac:dyDescent="0.2">
      <c r="A1293" s="279"/>
      <c r="B1293" s="279"/>
      <c r="C1293" s="279"/>
      <c r="D1293" s="280"/>
      <c r="E1293" s="280"/>
      <c r="F1293" s="281"/>
      <c r="G1293" s="280"/>
      <c r="H1293" s="282"/>
      <c r="I1293" s="280"/>
      <c r="J1293" s="280"/>
      <c r="K1293" s="280"/>
      <c r="L1293" s="280"/>
      <c r="M1293" s="290"/>
      <c r="N1293" s="284"/>
    </row>
    <row r="1294" spans="1:14" s="9" customFormat="1" x14ac:dyDescent="0.2">
      <c r="A1294" s="279"/>
      <c r="B1294" s="279"/>
      <c r="C1294" s="279"/>
      <c r="D1294" s="280"/>
      <c r="E1294" s="280"/>
      <c r="F1294" s="281"/>
      <c r="G1294" s="280"/>
      <c r="H1294" s="282"/>
      <c r="I1294" s="280"/>
      <c r="J1294" s="280"/>
      <c r="K1294" s="280"/>
      <c r="L1294" s="280"/>
      <c r="M1294" s="290"/>
      <c r="N1294" s="284"/>
    </row>
    <row r="1295" spans="1:14" s="9" customFormat="1" x14ac:dyDescent="0.2">
      <c r="A1295" s="279"/>
      <c r="B1295" s="279"/>
      <c r="C1295" s="279"/>
      <c r="D1295" s="280"/>
      <c r="E1295" s="280"/>
      <c r="F1295" s="281"/>
      <c r="G1295" s="280"/>
      <c r="H1295" s="282"/>
      <c r="I1295" s="280"/>
      <c r="J1295" s="280"/>
      <c r="K1295" s="280"/>
      <c r="L1295" s="280"/>
      <c r="M1295" s="290"/>
      <c r="N1295" s="284"/>
    </row>
    <row r="1296" spans="1:14" s="9" customFormat="1" x14ac:dyDescent="0.2">
      <c r="A1296" s="279"/>
      <c r="B1296" s="279"/>
      <c r="C1296" s="279"/>
      <c r="D1296" s="280"/>
      <c r="E1296" s="280"/>
      <c r="F1296" s="281"/>
      <c r="G1296" s="280"/>
      <c r="H1296" s="282"/>
      <c r="I1296" s="280"/>
      <c r="J1296" s="280"/>
      <c r="K1296" s="280"/>
      <c r="L1296" s="280"/>
      <c r="M1296" s="290"/>
      <c r="N1296" s="284"/>
    </row>
    <row r="1297" spans="1:14" s="9" customFormat="1" x14ac:dyDescent="0.2">
      <c r="A1297" s="279"/>
      <c r="B1297" s="279"/>
      <c r="C1297" s="279"/>
      <c r="D1297" s="280"/>
      <c r="E1297" s="280"/>
      <c r="F1297" s="281"/>
      <c r="G1297" s="280"/>
      <c r="H1297" s="282"/>
      <c r="I1297" s="280"/>
      <c r="J1297" s="280"/>
      <c r="K1297" s="280"/>
      <c r="L1297" s="280"/>
      <c r="M1297" s="290"/>
      <c r="N1297" s="284"/>
    </row>
    <row r="1298" spans="1:14" s="9" customFormat="1" x14ac:dyDescent="0.2">
      <c r="A1298" s="279"/>
      <c r="B1298" s="279"/>
      <c r="C1298" s="279"/>
      <c r="D1298" s="280"/>
      <c r="E1298" s="280"/>
      <c r="F1298" s="281"/>
      <c r="G1298" s="280"/>
      <c r="H1298" s="282"/>
      <c r="I1298" s="280"/>
      <c r="J1298" s="280"/>
      <c r="K1298" s="280"/>
      <c r="L1298" s="280"/>
      <c r="M1298" s="290"/>
      <c r="N1298" s="284"/>
    </row>
    <row r="1299" spans="1:14" s="9" customFormat="1" x14ac:dyDescent="0.2">
      <c r="A1299" s="279"/>
      <c r="B1299" s="279"/>
      <c r="C1299" s="279"/>
      <c r="D1299" s="280"/>
      <c r="E1299" s="280"/>
      <c r="F1299" s="281"/>
      <c r="G1299" s="280"/>
      <c r="H1299" s="282"/>
      <c r="I1299" s="280"/>
      <c r="J1299" s="280"/>
      <c r="K1299" s="280"/>
      <c r="L1299" s="280"/>
      <c r="M1299" s="290"/>
      <c r="N1299" s="284"/>
    </row>
    <row r="1300" spans="1:14" s="9" customFormat="1" x14ac:dyDescent="0.2">
      <c r="A1300" s="279"/>
      <c r="B1300" s="279"/>
      <c r="C1300" s="279"/>
      <c r="D1300" s="280"/>
      <c r="E1300" s="280"/>
      <c r="F1300" s="281"/>
      <c r="G1300" s="280"/>
      <c r="H1300" s="282"/>
      <c r="I1300" s="280"/>
      <c r="J1300" s="280"/>
      <c r="K1300" s="280"/>
      <c r="L1300" s="280"/>
      <c r="M1300" s="290"/>
      <c r="N1300" s="284"/>
    </row>
    <row r="1301" spans="1:14" s="9" customFormat="1" x14ac:dyDescent="0.2">
      <c r="A1301" s="279"/>
      <c r="B1301" s="279"/>
      <c r="C1301" s="279"/>
      <c r="D1301" s="280"/>
      <c r="E1301" s="280"/>
      <c r="F1301" s="281"/>
      <c r="G1301" s="280"/>
      <c r="H1301" s="282"/>
      <c r="I1301" s="280"/>
      <c r="J1301" s="280"/>
      <c r="K1301" s="280"/>
      <c r="L1301" s="280"/>
      <c r="M1301" s="290"/>
      <c r="N1301" s="284"/>
    </row>
    <row r="1302" spans="1:14" s="9" customFormat="1" x14ac:dyDescent="0.2">
      <c r="A1302" s="279"/>
      <c r="B1302" s="279"/>
      <c r="C1302" s="279"/>
      <c r="D1302" s="280"/>
      <c r="E1302" s="280"/>
      <c r="F1302" s="281"/>
      <c r="G1302" s="280"/>
      <c r="H1302" s="282"/>
      <c r="I1302" s="280"/>
      <c r="J1302" s="280"/>
      <c r="K1302" s="280"/>
      <c r="L1302" s="280"/>
      <c r="M1302" s="290"/>
      <c r="N1302" s="284"/>
    </row>
    <row r="1303" spans="1:14" s="9" customFormat="1" x14ac:dyDescent="0.2">
      <c r="A1303" s="279"/>
      <c r="B1303" s="279"/>
      <c r="C1303" s="279"/>
      <c r="D1303" s="280"/>
      <c r="E1303" s="280"/>
      <c r="F1303" s="281"/>
      <c r="G1303" s="280"/>
      <c r="H1303" s="282"/>
      <c r="I1303" s="280"/>
      <c r="J1303" s="280"/>
      <c r="K1303" s="280"/>
      <c r="L1303" s="280"/>
      <c r="M1303" s="290"/>
      <c r="N1303" s="284"/>
    </row>
    <row r="1304" spans="1:14" s="9" customFormat="1" x14ac:dyDescent="0.2">
      <c r="A1304" s="279"/>
      <c r="B1304" s="279"/>
      <c r="C1304" s="279"/>
      <c r="D1304" s="280"/>
      <c r="E1304" s="280"/>
      <c r="F1304" s="281"/>
      <c r="G1304" s="280"/>
      <c r="H1304" s="282"/>
      <c r="I1304" s="280"/>
      <c r="J1304" s="280"/>
      <c r="K1304" s="280"/>
      <c r="L1304" s="280"/>
      <c r="M1304" s="290"/>
      <c r="N1304" s="284"/>
    </row>
    <row r="1305" spans="1:14" s="9" customFormat="1" x14ac:dyDescent="0.2">
      <c r="A1305" s="279"/>
      <c r="B1305" s="279"/>
      <c r="C1305" s="279"/>
      <c r="D1305" s="280"/>
      <c r="E1305" s="280"/>
      <c r="F1305" s="281"/>
      <c r="G1305" s="280"/>
      <c r="H1305" s="282"/>
      <c r="I1305" s="280"/>
      <c r="J1305" s="280"/>
      <c r="K1305" s="280"/>
      <c r="L1305" s="280"/>
      <c r="M1305" s="290"/>
      <c r="N1305" s="284"/>
    </row>
    <row r="1306" spans="1:14" s="9" customFormat="1" x14ac:dyDescent="0.2">
      <c r="A1306" s="279"/>
      <c r="B1306" s="279"/>
      <c r="C1306" s="279"/>
      <c r="D1306" s="280"/>
      <c r="E1306" s="280"/>
      <c r="F1306" s="281"/>
      <c r="G1306" s="280"/>
      <c r="H1306" s="282"/>
      <c r="I1306" s="280"/>
      <c r="J1306" s="280"/>
      <c r="K1306" s="280"/>
      <c r="L1306" s="280"/>
      <c r="M1306" s="290"/>
      <c r="N1306" s="284"/>
    </row>
    <row r="1307" spans="1:14" s="9" customFormat="1" x14ac:dyDescent="0.2">
      <c r="A1307" s="279"/>
      <c r="B1307" s="279"/>
      <c r="C1307" s="279"/>
      <c r="D1307" s="280"/>
      <c r="E1307" s="280"/>
      <c r="F1307" s="281"/>
      <c r="G1307" s="280"/>
      <c r="H1307" s="282"/>
      <c r="I1307" s="280"/>
      <c r="J1307" s="280"/>
      <c r="K1307" s="280"/>
      <c r="L1307" s="280"/>
      <c r="M1307" s="290"/>
      <c r="N1307" s="284"/>
    </row>
    <row r="1308" spans="1:14" s="9" customFormat="1" x14ac:dyDescent="0.2">
      <c r="A1308" s="279"/>
      <c r="B1308" s="279"/>
      <c r="C1308" s="279"/>
      <c r="D1308" s="280"/>
      <c r="E1308" s="280"/>
      <c r="F1308" s="281"/>
      <c r="G1308" s="280"/>
      <c r="H1308" s="282"/>
      <c r="I1308" s="280"/>
      <c r="J1308" s="280"/>
      <c r="K1308" s="280"/>
      <c r="L1308" s="280"/>
      <c r="M1308" s="290"/>
      <c r="N1308" s="284"/>
    </row>
    <row r="1309" spans="1:14" s="9" customFormat="1" x14ac:dyDescent="0.2">
      <c r="A1309" s="279"/>
      <c r="B1309" s="279"/>
      <c r="C1309" s="279"/>
      <c r="D1309" s="280"/>
      <c r="E1309" s="280"/>
      <c r="F1309" s="281"/>
      <c r="G1309" s="280"/>
      <c r="H1309" s="282"/>
      <c r="I1309" s="280"/>
      <c r="J1309" s="280"/>
      <c r="K1309" s="280"/>
      <c r="L1309" s="280"/>
      <c r="M1309" s="290"/>
      <c r="N1309" s="284"/>
    </row>
    <row r="1310" spans="1:14" s="9" customFormat="1" x14ac:dyDescent="0.2">
      <c r="A1310" s="279"/>
      <c r="B1310" s="279"/>
      <c r="C1310" s="279"/>
      <c r="D1310" s="280"/>
      <c r="E1310" s="280"/>
      <c r="F1310" s="281"/>
      <c r="G1310" s="280"/>
      <c r="H1310" s="282"/>
      <c r="I1310" s="280"/>
      <c r="J1310" s="280"/>
      <c r="K1310" s="280"/>
      <c r="L1310" s="280"/>
      <c r="M1310" s="290"/>
      <c r="N1310" s="284"/>
    </row>
    <row r="1311" spans="1:14" s="9" customFormat="1" x14ac:dyDescent="0.2">
      <c r="A1311" s="279"/>
      <c r="B1311" s="279"/>
      <c r="C1311" s="279"/>
      <c r="D1311" s="280"/>
      <c r="E1311" s="280"/>
      <c r="F1311" s="281"/>
      <c r="G1311" s="280"/>
      <c r="H1311" s="282"/>
      <c r="I1311" s="280"/>
      <c r="J1311" s="280"/>
      <c r="K1311" s="280"/>
      <c r="L1311" s="280"/>
      <c r="M1311" s="290"/>
      <c r="N1311" s="284"/>
    </row>
    <row r="1312" spans="1:14" s="9" customFormat="1" x14ac:dyDescent="0.2">
      <c r="A1312" s="279"/>
      <c r="B1312" s="279"/>
      <c r="C1312" s="279"/>
      <c r="D1312" s="280"/>
      <c r="E1312" s="280"/>
      <c r="F1312" s="281"/>
      <c r="G1312" s="280"/>
      <c r="H1312" s="282"/>
      <c r="I1312" s="280"/>
      <c r="J1312" s="280"/>
      <c r="K1312" s="280"/>
      <c r="L1312" s="280"/>
      <c r="M1312" s="290"/>
      <c r="N1312" s="284"/>
    </row>
    <row r="1313" spans="1:14" s="9" customFormat="1" x14ac:dyDescent="0.2">
      <c r="A1313" s="279"/>
      <c r="B1313" s="279"/>
      <c r="C1313" s="279"/>
      <c r="D1313" s="280"/>
      <c r="E1313" s="280"/>
      <c r="F1313" s="281"/>
      <c r="G1313" s="280"/>
      <c r="H1313" s="282"/>
      <c r="I1313" s="280"/>
      <c r="J1313" s="280"/>
      <c r="K1313" s="280"/>
      <c r="L1313" s="280"/>
      <c r="M1313" s="290"/>
      <c r="N1313" s="284"/>
    </row>
    <row r="1314" spans="1:14" s="9" customFormat="1" x14ac:dyDescent="0.2">
      <c r="A1314" s="279"/>
      <c r="B1314" s="279"/>
      <c r="C1314" s="279"/>
      <c r="D1314" s="280"/>
      <c r="E1314" s="280"/>
      <c r="F1314" s="281"/>
      <c r="G1314" s="280"/>
      <c r="H1314" s="282"/>
      <c r="I1314" s="280"/>
      <c r="J1314" s="280"/>
      <c r="K1314" s="280"/>
      <c r="L1314" s="280"/>
      <c r="M1314" s="290"/>
      <c r="N1314" s="284"/>
    </row>
    <row r="1315" spans="1:14" s="9" customFormat="1" x14ac:dyDescent="0.2">
      <c r="A1315" s="279"/>
      <c r="B1315" s="279"/>
      <c r="C1315" s="279"/>
      <c r="D1315" s="280"/>
      <c r="E1315" s="280"/>
      <c r="F1315" s="281"/>
      <c r="G1315" s="280"/>
      <c r="H1315" s="282"/>
      <c r="I1315" s="280"/>
      <c r="J1315" s="280"/>
      <c r="K1315" s="280"/>
      <c r="L1315" s="280"/>
      <c r="M1315" s="290"/>
      <c r="N1315" s="284"/>
    </row>
    <row r="1316" spans="1:14" s="9" customFormat="1" x14ac:dyDescent="0.2">
      <c r="A1316" s="279"/>
      <c r="B1316" s="279"/>
      <c r="C1316" s="279"/>
      <c r="D1316" s="280"/>
      <c r="E1316" s="280"/>
      <c r="F1316" s="281"/>
      <c r="G1316" s="280"/>
      <c r="H1316" s="282"/>
      <c r="I1316" s="280"/>
      <c r="J1316" s="280"/>
      <c r="K1316" s="280"/>
      <c r="L1316" s="280"/>
      <c r="M1316" s="290"/>
      <c r="N1316" s="284"/>
    </row>
    <row r="1317" spans="1:14" s="9" customFormat="1" x14ac:dyDescent="0.2">
      <c r="A1317" s="279"/>
      <c r="B1317" s="279"/>
      <c r="C1317" s="279"/>
      <c r="D1317" s="280"/>
      <c r="E1317" s="280"/>
      <c r="F1317" s="281"/>
      <c r="G1317" s="280"/>
      <c r="H1317" s="282"/>
      <c r="I1317" s="280"/>
      <c r="J1317" s="280"/>
      <c r="K1317" s="280"/>
      <c r="L1317" s="280"/>
      <c r="M1317" s="290"/>
      <c r="N1317" s="284"/>
    </row>
    <row r="1318" spans="1:14" s="9" customFormat="1" x14ac:dyDescent="0.2">
      <c r="A1318" s="279"/>
      <c r="B1318" s="279"/>
      <c r="C1318" s="279"/>
      <c r="D1318" s="280"/>
      <c r="E1318" s="280"/>
      <c r="F1318" s="281"/>
      <c r="G1318" s="280"/>
      <c r="H1318" s="282"/>
      <c r="I1318" s="280"/>
      <c r="J1318" s="280"/>
      <c r="K1318" s="280"/>
      <c r="L1318" s="280"/>
      <c r="M1318" s="290"/>
      <c r="N1318" s="284"/>
    </row>
    <row r="1319" spans="1:14" s="9" customFormat="1" x14ac:dyDescent="0.2">
      <c r="A1319" s="279"/>
      <c r="B1319" s="279"/>
      <c r="C1319" s="279"/>
      <c r="D1319" s="280"/>
      <c r="E1319" s="280"/>
      <c r="F1319" s="281"/>
      <c r="G1319" s="280"/>
      <c r="H1319" s="282"/>
      <c r="I1319" s="280"/>
      <c r="J1319" s="280"/>
      <c r="K1319" s="280"/>
      <c r="L1319" s="280"/>
      <c r="M1319" s="290"/>
      <c r="N1319" s="284"/>
    </row>
    <row r="1320" spans="1:14" s="9" customFormat="1" x14ac:dyDescent="0.2">
      <c r="A1320" s="279"/>
      <c r="B1320" s="279"/>
      <c r="C1320" s="279"/>
      <c r="D1320" s="280"/>
      <c r="E1320" s="280"/>
      <c r="F1320" s="281"/>
      <c r="G1320" s="280"/>
      <c r="H1320" s="282"/>
      <c r="I1320" s="280"/>
      <c r="J1320" s="280"/>
      <c r="K1320" s="280"/>
      <c r="L1320" s="280"/>
      <c r="M1320" s="290"/>
      <c r="N1320" s="284"/>
    </row>
    <row r="1321" spans="1:14" s="9" customFormat="1" x14ac:dyDescent="0.2">
      <c r="A1321" s="279"/>
      <c r="B1321" s="279"/>
      <c r="C1321" s="279"/>
      <c r="D1321" s="280"/>
      <c r="E1321" s="280"/>
      <c r="F1321" s="281"/>
      <c r="G1321" s="280"/>
      <c r="H1321" s="282"/>
      <c r="I1321" s="280"/>
      <c r="J1321" s="280"/>
      <c r="K1321" s="280"/>
      <c r="L1321" s="280"/>
      <c r="M1321" s="290"/>
      <c r="N1321" s="284"/>
    </row>
    <row r="1322" spans="1:14" s="9" customFormat="1" x14ac:dyDescent="0.2">
      <c r="A1322" s="279"/>
      <c r="B1322" s="279"/>
      <c r="C1322" s="279"/>
      <c r="D1322" s="280"/>
      <c r="E1322" s="280"/>
      <c r="F1322" s="281"/>
      <c r="G1322" s="280"/>
      <c r="H1322" s="282"/>
      <c r="I1322" s="280"/>
      <c r="J1322" s="280"/>
      <c r="K1322" s="280"/>
      <c r="L1322" s="280"/>
      <c r="M1322" s="290"/>
      <c r="N1322" s="284"/>
    </row>
    <row r="1323" spans="1:14" s="9" customFormat="1" x14ac:dyDescent="0.2">
      <c r="A1323" s="279"/>
      <c r="B1323" s="279"/>
      <c r="C1323" s="279"/>
      <c r="D1323" s="280"/>
      <c r="E1323" s="280"/>
      <c r="F1323" s="281"/>
      <c r="G1323" s="280"/>
      <c r="H1323" s="282"/>
      <c r="I1323" s="280"/>
      <c r="J1323" s="280"/>
      <c r="K1323" s="280"/>
      <c r="L1323" s="280"/>
      <c r="M1323" s="290"/>
      <c r="N1323" s="284"/>
    </row>
    <row r="1324" spans="1:14" s="9" customFormat="1" x14ac:dyDescent="0.2">
      <c r="A1324" s="279"/>
      <c r="B1324" s="279"/>
      <c r="C1324" s="279"/>
      <c r="D1324" s="280"/>
      <c r="E1324" s="280"/>
      <c r="F1324" s="281"/>
      <c r="G1324" s="280"/>
      <c r="H1324" s="282"/>
      <c r="I1324" s="280"/>
      <c r="J1324" s="280"/>
      <c r="K1324" s="280"/>
      <c r="L1324" s="280"/>
      <c r="M1324" s="290"/>
      <c r="N1324" s="284"/>
    </row>
    <row r="1325" spans="1:14" s="9" customFormat="1" x14ac:dyDescent="0.2">
      <c r="A1325" s="279"/>
      <c r="B1325" s="279"/>
      <c r="C1325" s="279"/>
      <c r="D1325" s="280"/>
      <c r="E1325" s="280"/>
      <c r="F1325" s="281"/>
      <c r="G1325" s="280"/>
      <c r="H1325" s="282"/>
      <c r="I1325" s="280"/>
      <c r="J1325" s="280"/>
      <c r="K1325" s="280"/>
      <c r="L1325" s="280"/>
      <c r="M1325" s="290"/>
      <c r="N1325" s="284"/>
    </row>
    <row r="1326" spans="1:14" s="9" customFormat="1" x14ac:dyDescent="0.2">
      <c r="A1326" s="279"/>
      <c r="B1326" s="279"/>
      <c r="C1326" s="279"/>
      <c r="D1326" s="280"/>
      <c r="E1326" s="280"/>
      <c r="F1326" s="281"/>
      <c r="G1326" s="280"/>
      <c r="H1326" s="282"/>
      <c r="I1326" s="280"/>
      <c r="J1326" s="280"/>
      <c r="K1326" s="280"/>
      <c r="L1326" s="280"/>
      <c r="M1326" s="290"/>
      <c r="N1326" s="284"/>
    </row>
    <row r="1327" spans="1:14" s="9" customFormat="1" x14ac:dyDescent="0.2">
      <c r="A1327" s="279"/>
      <c r="B1327" s="279"/>
      <c r="C1327" s="279"/>
      <c r="D1327" s="280"/>
      <c r="E1327" s="280"/>
      <c r="F1327" s="281"/>
      <c r="G1327" s="280"/>
      <c r="H1327" s="282"/>
      <c r="I1327" s="280"/>
      <c r="J1327" s="280"/>
      <c r="K1327" s="280"/>
      <c r="L1327" s="280"/>
      <c r="M1327" s="290"/>
      <c r="N1327" s="284"/>
    </row>
    <row r="1328" spans="1:14" s="9" customFormat="1" x14ac:dyDescent="0.2">
      <c r="A1328" s="279"/>
      <c r="B1328" s="279"/>
      <c r="C1328" s="279"/>
      <c r="D1328" s="280"/>
      <c r="E1328" s="280"/>
      <c r="F1328" s="281"/>
      <c r="G1328" s="280"/>
      <c r="H1328" s="282"/>
      <c r="I1328" s="280"/>
      <c r="J1328" s="280"/>
      <c r="K1328" s="280"/>
      <c r="L1328" s="280"/>
      <c r="M1328" s="290"/>
      <c r="N1328" s="284"/>
    </row>
    <row r="1329" spans="1:14" s="9" customFormat="1" x14ac:dyDescent="0.2">
      <c r="A1329" s="279"/>
      <c r="B1329" s="279"/>
      <c r="C1329" s="279"/>
      <c r="D1329" s="280"/>
      <c r="E1329" s="280"/>
      <c r="F1329" s="281"/>
      <c r="G1329" s="280"/>
      <c r="H1329" s="282"/>
      <c r="I1329" s="280"/>
      <c r="J1329" s="280"/>
      <c r="K1329" s="280"/>
      <c r="L1329" s="280"/>
      <c r="M1329" s="290"/>
      <c r="N1329" s="284"/>
    </row>
    <row r="1330" spans="1:14" s="9" customFormat="1" x14ac:dyDescent="0.2">
      <c r="A1330" s="279"/>
      <c r="B1330" s="279"/>
      <c r="C1330" s="279"/>
      <c r="D1330" s="280"/>
      <c r="E1330" s="280"/>
      <c r="F1330" s="281"/>
      <c r="G1330" s="280"/>
      <c r="H1330" s="282"/>
      <c r="I1330" s="280"/>
      <c r="J1330" s="280"/>
      <c r="K1330" s="280"/>
      <c r="L1330" s="280"/>
      <c r="M1330" s="290"/>
      <c r="N1330" s="284"/>
    </row>
    <row r="1331" spans="1:14" s="9" customFormat="1" x14ac:dyDescent="0.2">
      <c r="A1331" s="279"/>
      <c r="B1331" s="279"/>
      <c r="C1331" s="279"/>
      <c r="D1331" s="280"/>
      <c r="E1331" s="280"/>
      <c r="F1331" s="281"/>
      <c r="G1331" s="280"/>
      <c r="H1331" s="282"/>
      <c r="I1331" s="280"/>
      <c r="J1331" s="280"/>
      <c r="K1331" s="280"/>
      <c r="L1331" s="280"/>
      <c r="M1331" s="290"/>
      <c r="N1331" s="284"/>
    </row>
    <row r="1332" spans="1:14" s="9" customFormat="1" x14ac:dyDescent="0.2">
      <c r="A1332" s="279"/>
      <c r="B1332" s="279"/>
      <c r="C1332" s="279"/>
      <c r="D1332" s="280"/>
      <c r="E1332" s="280"/>
      <c r="F1332" s="281"/>
      <c r="G1332" s="280"/>
      <c r="H1332" s="282"/>
      <c r="I1332" s="280"/>
      <c r="J1332" s="280"/>
      <c r="K1332" s="280"/>
      <c r="L1332" s="280"/>
      <c r="M1332" s="290"/>
      <c r="N1332" s="284"/>
    </row>
    <row r="1333" spans="1:14" s="9" customFormat="1" x14ac:dyDescent="0.2">
      <c r="A1333" s="279"/>
      <c r="B1333" s="279"/>
      <c r="C1333" s="279"/>
      <c r="D1333" s="280"/>
      <c r="E1333" s="280"/>
      <c r="F1333" s="281"/>
      <c r="G1333" s="280"/>
      <c r="H1333" s="282"/>
      <c r="I1333" s="280"/>
      <c r="J1333" s="280"/>
      <c r="K1333" s="280"/>
      <c r="L1333" s="280"/>
      <c r="M1333" s="290"/>
      <c r="N1333" s="284"/>
    </row>
    <row r="1334" spans="1:14" s="9" customFormat="1" x14ac:dyDescent="0.2">
      <c r="A1334" s="279"/>
      <c r="B1334" s="279"/>
      <c r="C1334" s="279"/>
      <c r="D1334" s="280"/>
      <c r="E1334" s="280"/>
      <c r="F1334" s="281"/>
      <c r="G1334" s="280"/>
      <c r="H1334" s="282"/>
      <c r="I1334" s="280"/>
      <c r="J1334" s="280"/>
      <c r="K1334" s="280"/>
      <c r="L1334" s="280"/>
      <c r="M1334" s="290"/>
      <c r="N1334" s="284"/>
    </row>
    <row r="1335" spans="1:14" s="9" customFormat="1" x14ac:dyDescent="0.2">
      <c r="A1335" s="279"/>
      <c r="B1335" s="279"/>
      <c r="C1335" s="279"/>
      <c r="D1335" s="280"/>
      <c r="E1335" s="280"/>
      <c r="F1335" s="281"/>
      <c r="G1335" s="280"/>
      <c r="H1335" s="282"/>
      <c r="I1335" s="280"/>
      <c r="J1335" s="280"/>
      <c r="K1335" s="280"/>
      <c r="L1335" s="280"/>
      <c r="M1335" s="290"/>
      <c r="N1335" s="284"/>
    </row>
    <row r="1336" spans="1:14" s="9" customFormat="1" x14ac:dyDescent="0.2">
      <c r="A1336" s="279"/>
      <c r="B1336" s="279"/>
      <c r="C1336" s="279"/>
      <c r="D1336" s="280"/>
      <c r="E1336" s="280"/>
      <c r="F1336" s="281"/>
      <c r="G1336" s="280"/>
      <c r="H1336" s="282"/>
      <c r="I1336" s="280"/>
      <c r="J1336" s="280"/>
      <c r="K1336" s="280"/>
      <c r="L1336" s="280"/>
      <c r="M1336" s="290"/>
      <c r="N1336" s="284"/>
    </row>
    <row r="1337" spans="1:14" s="9" customFormat="1" x14ac:dyDescent="0.2">
      <c r="A1337" s="279"/>
      <c r="B1337" s="279"/>
      <c r="C1337" s="279"/>
      <c r="D1337" s="280"/>
      <c r="E1337" s="280"/>
      <c r="F1337" s="281"/>
      <c r="G1337" s="280"/>
      <c r="H1337" s="282"/>
      <c r="I1337" s="280"/>
      <c r="J1337" s="280"/>
      <c r="K1337" s="280"/>
      <c r="L1337" s="280"/>
      <c r="M1337" s="290"/>
      <c r="N1337" s="284"/>
    </row>
    <row r="1338" spans="1:14" s="9" customFormat="1" x14ac:dyDescent="0.2">
      <c r="A1338" s="279"/>
      <c r="B1338" s="279"/>
      <c r="C1338" s="279"/>
      <c r="D1338" s="280"/>
      <c r="E1338" s="280"/>
      <c r="F1338" s="281"/>
      <c r="G1338" s="280"/>
      <c r="H1338" s="282"/>
      <c r="I1338" s="280"/>
      <c r="J1338" s="280"/>
      <c r="K1338" s="280"/>
      <c r="L1338" s="280"/>
      <c r="M1338" s="290"/>
      <c r="N1338" s="284"/>
    </row>
    <row r="1339" spans="1:14" s="9" customFormat="1" x14ac:dyDescent="0.2">
      <c r="A1339" s="279"/>
      <c r="B1339" s="279"/>
      <c r="C1339" s="279"/>
      <c r="D1339" s="280"/>
      <c r="E1339" s="280"/>
      <c r="F1339" s="281"/>
      <c r="G1339" s="280"/>
      <c r="H1339" s="282"/>
      <c r="I1339" s="280"/>
      <c r="J1339" s="280"/>
      <c r="K1339" s="280"/>
      <c r="L1339" s="280"/>
      <c r="M1339" s="290"/>
      <c r="N1339" s="284"/>
    </row>
    <row r="1340" spans="1:14" s="9" customFormat="1" x14ac:dyDescent="0.2">
      <c r="A1340" s="279"/>
      <c r="B1340" s="279"/>
      <c r="C1340" s="279"/>
      <c r="D1340" s="280"/>
      <c r="E1340" s="280"/>
      <c r="F1340" s="281"/>
      <c r="G1340" s="280"/>
      <c r="H1340" s="282"/>
      <c r="I1340" s="280"/>
      <c r="J1340" s="280"/>
      <c r="K1340" s="280"/>
      <c r="L1340" s="280"/>
      <c r="M1340" s="290"/>
      <c r="N1340" s="284"/>
    </row>
    <row r="1341" spans="1:14" s="9" customFormat="1" x14ac:dyDescent="0.2">
      <c r="A1341" s="279"/>
      <c r="B1341" s="279"/>
      <c r="C1341" s="279"/>
      <c r="D1341" s="280"/>
      <c r="E1341" s="280"/>
      <c r="F1341" s="281"/>
      <c r="G1341" s="280"/>
      <c r="H1341" s="282"/>
      <c r="I1341" s="280"/>
      <c r="J1341" s="280"/>
      <c r="K1341" s="280"/>
      <c r="L1341" s="280"/>
      <c r="M1341" s="290"/>
      <c r="N1341" s="284"/>
    </row>
    <row r="1342" spans="1:14" s="9" customFormat="1" x14ac:dyDescent="0.2">
      <c r="A1342" s="279"/>
      <c r="B1342" s="279"/>
      <c r="C1342" s="279"/>
      <c r="D1342" s="280"/>
      <c r="E1342" s="280"/>
      <c r="F1342" s="281"/>
      <c r="G1342" s="280"/>
      <c r="H1342" s="282"/>
      <c r="I1342" s="280"/>
      <c r="J1342" s="280"/>
      <c r="K1342" s="280"/>
      <c r="L1342" s="280"/>
      <c r="M1342" s="290"/>
      <c r="N1342" s="284"/>
    </row>
    <row r="1343" spans="1:14" s="9" customFormat="1" x14ac:dyDescent="0.2">
      <c r="A1343" s="279"/>
      <c r="B1343" s="279"/>
      <c r="C1343" s="279"/>
      <c r="D1343" s="280"/>
      <c r="E1343" s="280"/>
      <c r="F1343" s="281"/>
      <c r="G1343" s="280"/>
      <c r="H1343" s="282"/>
      <c r="I1343" s="280"/>
      <c r="J1343" s="280"/>
      <c r="K1343" s="280"/>
      <c r="L1343" s="280"/>
      <c r="M1343" s="290"/>
      <c r="N1343" s="284"/>
    </row>
    <row r="1344" spans="1:14" s="9" customFormat="1" x14ac:dyDescent="0.2">
      <c r="A1344" s="279"/>
      <c r="B1344" s="279"/>
      <c r="C1344" s="279"/>
      <c r="D1344" s="280"/>
      <c r="E1344" s="280"/>
      <c r="F1344" s="281"/>
      <c r="G1344" s="280"/>
      <c r="H1344" s="282"/>
      <c r="I1344" s="280"/>
      <c r="J1344" s="280"/>
      <c r="K1344" s="280"/>
      <c r="L1344" s="280"/>
      <c r="M1344" s="290"/>
      <c r="N1344" s="284"/>
    </row>
    <row r="1345" spans="1:14" s="9" customFormat="1" x14ac:dyDescent="0.2">
      <c r="A1345" s="279"/>
      <c r="B1345" s="279"/>
      <c r="C1345" s="279"/>
      <c r="D1345" s="280"/>
      <c r="E1345" s="280"/>
      <c r="F1345" s="281"/>
      <c r="G1345" s="280"/>
      <c r="H1345" s="282"/>
      <c r="I1345" s="280"/>
      <c r="J1345" s="280"/>
      <c r="K1345" s="280"/>
      <c r="L1345" s="280"/>
      <c r="M1345" s="290"/>
      <c r="N1345" s="284"/>
    </row>
    <row r="1346" spans="1:14" s="9" customFormat="1" x14ac:dyDescent="0.2">
      <c r="A1346" s="279"/>
      <c r="B1346" s="279"/>
      <c r="C1346" s="279"/>
      <c r="D1346" s="280"/>
      <c r="E1346" s="280"/>
      <c r="F1346" s="281"/>
      <c r="G1346" s="280"/>
      <c r="H1346" s="282"/>
      <c r="I1346" s="280"/>
      <c r="J1346" s="280"/>
      <c r="K1346" s="280"/>
      <c r="L1346" s="280"/>
      <c r="M1346" s="290"/>
      <c r="N1346" s="284"/>
    </row>
    <row r="1347" spans="1:14" s="9" customFormat="1" x14ac:dyDescent="0.2">
      <c r="A1347" s="279"/>
      <c r="B1347" s="279"/>
      <c r="C1347" s="279"/>
      <c r="D1347" s="280"/>
      <c r="E1347" s="280"/>
      <c r="F1347" s="281"/>
      <c r="G1347" s="280"/>
      <c r="H1347" s="282"/>
      <c r="I1347" s="280"/>
      <c r="J1347" s="280"/>
      <c r="K1347" s="280"/>
      <c r="L1347" s="280"/>
      <c r="M1347" s="290"/>
      <c r="N1347" s="284"/>
    </row>
    <row r="1348" spans="1:14" s="9" customFormat="1" x14ac:dyDescent="0.2">
      <c r="A1348" s="279"/>
      <c r="B1348" s="279"/>
      <c r="C1348" s="279"/>
      <c r="D1348" s="280"/>
      <c r="E1348" s="280"/>
      <c r="F1348" s="281"/>
      <c r="G1348" s="280"/>
      <c r="H1348" s="282"/>
      <c r="I1348" s="280"/>
      <c r="J1348" s="280"/>
      <c r="K1348" s="280"/>
      <c r="L1348" s="280"/>
      <c r="M1348" s="290"/>
      <c r="N1348" s="284"/>
    </row>
    <row r="1349" spans="1:14" s="9" customFormat="1" x14ac:dyDescent="0.2">
      <c r="A1349" s="279"/>
      <c r="B1349" s="279"/>
      <c r="C1349" s="279"/>
      <c r="D1349" s="280"/>
      <c r="E1349" s="280"/>
      <c r="F1349" s="281"/>
      <c r="G1349" s="280"/>
      <c r="H1349" s="282"/>
      <c r="I1349" s="280"/>
      <c r="J1349" s="280"/>
      <c r="K1349" s="280"/>
      <c r="L1349" s="280"/>
      <c r="M1349" s="290"/>
      <c r="N1349" s="284"/>
    </row>
    <row r="1350" spans="1:14" s="9" customFormat="1" x14ac:dyDescent="0.2">
      <c r="A1350" s="279"/>
      <c r="B1350" s="279"/>
      <c r="C1350" s="279"/>
      <c r="D1350" s="280"/>
      <c r="E1350" s="280"/>
      <c r="F1350" s="281"/>
      <c r="G1350" s="280"/>
      <c r="H1350" s="282"/>
      <c r="I1350" s="280"/>
      <c r="J1350" s="280"/>
      <c r="K1350" s="280"/>
      <c r="L1350" s="280"/>
      <c r="M1350" s="290"/>
      <c r="N1350" s="284"/>
    </row>
    <row r="1351" spans="1:14" s="9" customFormat="1" x14ac:dyDescent="0.2">
      <c r="A1351" s="279"/>
      <c r="B1351" s="279"/>
      <c r="C1351" s="279"/>
      <c r="D1351" s="280"/>
      <c r="E1351" s="280"/>
      <c r="F1351" s="281"/>
      <c r="G1351" s="280"/>
      <c r="H1351" s="282"/>
      <c r="I1351" s="280"/>
      <c r="J1351" s="280"/>
      <c r="K1351" s="280"/>
      <c r="L1351" s="280"/>
      <c r="M1351" s="290"/>
      <c r="N1351" s="284"/>
    </row>
    <row r="1352" spans="1:14" s="9" customFormat="1" x14ac:dyDescent="0.2">
      <c r="A1352" s="279"/>
      <c r="B1352" s="279"/>
      <c r="C1352" s="279"/>
      <c r="D1352" s="280"/>
      <c r="E1352" s="280"/>
      <c r="F1352" s="281"/>
      <c r="G1352" s="280"/>
      <c r="H1352" s="282"/>
      <c r="I1352" s="280"/>
      <c r="J1352" s="280"/>
      <c r="K1352" s="280"/>
      <c r="L1352" s="280"/>
      <c r="M1352" s="290"/>
      <c r="N1352" s="284"/>
    </row>
    <row r="1353" spans="1:14" s="9" customFormat="1" x14ac:dyDescent="0.2">
      <c r="A1353" s="279"/>
      <c r="B1353" s="279"/>
      <c r="C1353" s="279"/>
      <c r="D1353" s="280"/>
      <c r="E1353" s="280"/>
      <c r="F1353" s="281"/>
      <c r="G1353" s="280"/>
      <c r="H1353" s="282"/>
      <c r="I1353" s="280"/>
      <c r="J1353" s="280"/>
      <c r="K1353" s="280"/>
      <c r="L1353" s="280"/>
      <c r="M1353" s="290"/>
      <c r="N1353" s="284"/>
    </row>
    <row r="1354" spans="1:14" s="9" customFormat="1" x14ac:dyDescent="0.2">
      <c r="A1354" s="279"/>
      <c r="B1354" s="279"/>
      <c r="C1354" s="279"/>
      <c r="D1354" s="280"/>
      <c r="E1354" s="280"/>
      <c r="F1354" s="281"/>
      <c r="G1354" s="280"/>
      <c r="H1354" s="282"/>
      <c r="I1354" s="280"/>
      <c r="J1354" s="280"/>
      <c r="K1354" s="280"/>
      <c r="L1354" s="280"/>
      <c r="M1354" s="290"/>
      <c r="N1354" s="284"/>
    </row>
    <row r="1355" spans="1:14" s="9" customFormat="1" x14ac:dyDescent="0.2">
      <c r="A1355" s="279"/>
      <c r="B1355" s="279"/>
      <c r="C1355" s="279"/>
      <c r="D1355" s="280"/>
      <c r="E1355" s="280"/>
      <c r="F1355" s="281"/>
      <c r="G1355" s="280"/>
      <c r="H1355" s="282"/>
      <c r="I1355" s="280"/>
      <c r="J1355" s="280"/>
      <c r="K1355" s="280"/>
      <c r="L1355" s="280"/>
      <c r="M1355" s="290"/>
      <c r="N1355" s="284"/>
    </row>
    <row r="1356" spans="1:14" s="9" customFormat="1" x14ac:dyDescent="0.2">
      <c r="A1356" s="279"/>
      <c r="B1356" s="279"/>
      <c r="C1356" s="279"/>
      <c r="D1356" s="280"/>
      <c r="E1356" s="280"/>
      <c r="F1356" s="281"/>
      <c r="G1356" s="280"/>
      <c r="H1356" s="282"/>
      <c r="I1356" s="280"/>
      <c r="J1356" s="280"/>
      <c r="K1356" s="280"/>
      <c r="L1356" s="280"/>
      <c r="M1356" s="290"/>
      <c r="N1356" s="284"/>
    </row>
    <row r="1357" spans="1:14" s="9" customFormat="1" x14ac:dyDescent="0.2">
      <c r="A1357" s="279"/>
      <c r="B1357" s="279"/>
      <c r="C1357" s="279"/>
      <c r="D1357" s="280"/>
      <c r="E1357" s="280"/>
      <c r="F1357" s="281"/>
      <c r="G1357" s="280"/>
      <c r="H1357" s="282"/>
      <c r="I1357" s="280"/>
      <c r="J1357" s="280"/>
      <c r="K1357" s="280"/>
      <c r="L1357" s="280"/>
      <c r="M1357" s="290"/>
      <c r="N1357" s="284"/>
    </row>
    <row r="1358" spans="1:14" s="9" customFormat="1" x14ac:dyDescent="0.2">
      <c r="A1358" s="279"/>
      <c r="B1358" s="279"/>
      <c r="C1358" s="279"/>
      <c r="D1358" s="280"/>
      <c r="E1358" s="280"/>
      <c r="F1358" s="281"/>
      <c r="G1358" s="280"/>
      <c r="H1358" s="282"/>
      <c r="I1358" s="280"/>
      <c r="J1358" s="280"/>
      <c r="K1358" s="280"/>
      <c r="L1358" s="280"/>
      <c r="M1358" s="290"/>
      <c r="N1358" s="284"/>
    </row>
    <row r="1359" spans="1:14" s="9" customFormat="1" x14ac:dyDescent="0.2">
      <c r="A1359" s="279"/>
      <c r="B1359" s="279"/>
      <c r="C1359" s="279"/>
      <c r="D1359" s="280"/>
      <c r="E1359" s="280"/>
      <c r="F1359" s="281"/>
      <c r="G1359" s="280"/>
      <c r="H1359" s="282"/>
      <c r="I1359" s="280"/>
      <c r="J1359" s="280"/>
      <c r="K1359" s="280"/>
      <c r="L1359" s="280"/>
      <c r="M1359" s="290"/>
      <c r="N1359" s="284"/>
    </row>
    <row r="1360" spans="1:14" s="9" customFormat="1" x14ac:dyDescent="0.2">
      <c r="A1360" s="279"/>
      <c r="B1360" s="279"/>
      <c r="C1360" s="279"/>
      <c r="D1360" s="280"/>
      <c r="E1360" s="280"/>
      <c r="F1360" s="281"/>
      <c r="G1360" s="280"/>
      <c r="H1360" s="282"/>
      <c r="I1360" s="280"/>
      <c r="J1360" s="280"/>
      <c r="K1360" s="280"/>
      <c r="L1360" s="280"/>
      <c r="M1360" s="290"/>
      <c r="N1360" s="284"/>
    </row>
    <row r="1361" spans="1:14" s="9" customFormat="1" x14ac:dyDescent="0.2">
      <c r="A1361" s="279"/>
      <c r="B1361" s="279"/>
      <c r="C1361" s="279"/>
      <c r="D1361" s="280"/>
      <c r="E1361" s="280"/>
      <c r="F1361" s="281"/>
      <c r="G1361" s="280"/>
      <c r="H1361" s="282"/>
      <c r="I1361" s="280"/>
      <c r="J1361" s="280"/>
      <c r="K1361" s="280"/>
      <c r="L1361" s="280"/>
      <c r="M1361" s="290"/>
      <c r="N1361" s="284"/>
    </row>
    <row r="1362" spans="1:14" s="9" customFormat="1" x14ac:dyDescent="0.2">
      <c r="A1362" s="279"/>
      <c r="B1362" s="279"/>
      <c r="C1362" s="279"/>
      <c r="D1362" s="280"/>
      <c r="E1362" s="280"/>
      <c r="F1362" s="281"/>
      <c r="G1362" s="280"/>
      <c r="H1362" s="282"/>
      <c r="I1362" s="280"/>
      <c r="J1362" s="280"/>
      <c r="K1362" s="280"/>
      <c r="L1362" s="280"/>
      <c r="M1362" s="290"/>
      <c r="N1362" s="284"/>
    </row>
    <row r="1363" spans="1:14" s="9" customFormat="1" x14ac:dyDescent="0.2">
      <c r="A1363" s="279"/>
      <c r="B1363" s="279"/>
      <c r="C1363" s="279"/>
      <c r="D1363" s="280"/>
      <c r="E1363" s="280"/>
      <c r="F1363" s="281"/>
      <c r="G1363" s="280"/>
      <c r="H1363" s="282"/>
      <c r="I1363" s="280"/>
      <c r="J1363" s="280"/>
      <c r="K1363" s="280"/>
      <c r="L1363" s="280"/>
      <c r="M1363" s="290"/>
      <c r="N1363" s="284"/>
    </row>
    <row r="1364" spans="1:14" s="9" customFormat="1" x14ac:dyDescent="0.2">
      <c r="A1364" s="279"/>
      <c r="B1364" s="279"/>
      <c r="C1364" s="279"/>
      <c r="D1364" s="280"/>
      <c r="E1364" s="280"/>
      <c r="F1364" s="281"/>
      <c r="G1364" s="280"/>
      <c r="H1364" s="282"/>
      <c r="I1364" s="280"/>
      <c r="J1364" s="280"/>
      <c r="K1364" s="280"/>
      <c r="L1364" s="280"/>
      <c r="M1364" s="290"/>
      <c r="N1364" s="284"/>
    </row>
    <row r="1365" spans="1:14" s="9" customFormat="1" x14ac:dyDescent="0.2">
      <c r="A1365" s="279"/>
      <c r="B1365" s="279"/>
      <c r="C1365" s="279"/>
      <c r="D1365" s="280"/>
      <c r="E1365" s="280"/>
      <c r="F1365" s="281"/>
      <c r="G1365" s="280"/>
      <c r="H1365" s="282"/>
      <c r="I1365" s="280"/>
      <c r="J1365" s="280"/>
      <c r="K1365" s="280"/>
      <c r="L1365" s="280"/>
      <c r="M1365" s="290"/>
      <c r="N1365" s="284"/>
    </row>
    <row r="1366" spans="1:14" s="9" customFormat="1" x14ac:dyDescent="0.2">
      <c r="A1366" s="279"/>
      <c r="B1366" s="279"/>
      <c r="C1366" s="279"/>
      <c r="D1366" s="280"/>
      <c r="E1366" s="280"/>
      <c r="F1366" s="281"/>
      <c r="G1366" s="280"/>
      <c r="H1366" s="282"/>
      <c r="I1366" s="280"/>
      <c r="J1366" s="280"/>
      <c r="K1366" s="280"/>
      <c r="L1366" s="280"/>
      <c r="M1366" s="290"/>
      <c r="N1366" s="284"/>
    </row>
    <row r="1367" spans="1:14" s="9" customFormat="1" x14ac:dyDescent="0.2">
      <c r="A1367" s="279"/>
      <c r="B1367" s="279"/>
      <c r="C1367" s="279"/>
      <c r="D1367" s="280"/>
      <c r="E1367" s="280"/>
      <c r="F1367" s="281"/>
      <c r="G1367" s="280"/>
      <c r="H1367" s="282"/>
      <c r="I1367" s="280"/>
      <c r="J1367" s="280"/>
      <c r="K1367" s="280"/>
      <c r="L1367" s="280"/>
      <c r="M1367" s="290"/>
      <c r="N1367" s="284"/>
    </row>
    <row r="1368" spans="1:14" s="9" customFormat="1" x14ac:dyDescent="0.2">
      <c r="A1368" s="279"/>
      <c r="B1368" s="279"/>
      <c r="C1368" s="279"/>
      <c r="D1368" s="280"/>
      <c r="E1368" s="280"/>
      <c r="F1368" s="281"/>
      <c r="G1368" s="280"/>
      <c r="H1368" s="282"/>
      <c r="I1368" s="280"/>
      <c r="J1368" s="280"/>
      <c r="K1368" s="280"/>
      <c r="L1368" s="280"/>
      <c r="M1368" s="290"/>
      <c r="N1368" s="284"/>
    </row>
    <row r="1369" spans="1:14" s="9" customFormat="1" x14ac:dyDescent="0.2">
      <c r="A1369" s="279"/>
      <c r="B1369" s="279"/>
      <c r="C1369" s="279"/>
      <c r="D1369" s="280"/>
      <c r="E1369" s="280"/>
      <c r="F1369" s="281"/>
      <c r="G1369" s="280"/>
      <c r="H1369" s="282"/>
      <c r="I1369" s="280"/>
      <c r="J1369" s="280"/>
      <c r="K1369" s="280"/>
      <c r="L1369" s="280"/>
      <c r="M1369" s="290"/>
      <c r="N1369" s="284"/>
    </row>
    <row r="1370" spans="1:14" s="9" customFormat="1" x14ac:dyDescent="0.2">
      <c r="A1370" s="279"/>
      <c r="B1370" s="279"/>
      <c r="C1370" s="279"/>
      <c r="D1370" s="280"/>
      <c r="E1370" s="280"/>
      <c r="F1370" s="281"/>
      <c r="G1370" s="280"/>
      <c r="H1370" s="282"/>
      <c r="I1370" s="280"/>
      <c r="J1370" s="280"/>
      <c r="K1370" s="280"/>
      <c r="L1370" s="280"/>
      <c r="M1370" s="290"/>
      <c r="N1370" s="284"/>
    </row>
    <row r="1371" spans="1:14" s="9" customFormat="1" x14ac:dyDescent="0.2">
      <c r="A1371" s="279"/>
      <c r="B1371" s="279"/>
      <c r="C1371" s="279"/>
      <c r="D1371" s="280"/>
      <c r="E1371" s="280"/>
      <c r="F1371" s="281"/>
      <c r="G1371" s="280"/>
      <c r="H1371" s="282"/>
      <c r="I1371" s="280"/>
      <c r="J1371" s="280"/>
      <c r="K1371" s="280"/>
      <c r="L1371" s="280"/>
      <c r="M1371" s="290"/>
      <c r="N1371" s="284"/>
    </row>
    <row r="1372" spans="1:14" s="9" customFormat="1" x14ac:dyDescent="0.2">
      <c r="A1372" s="279"/>
      <c r="B1372" s="279"/>
      <c r="C1372" s="279"/>
      <c r="D1372" s="280"/>
      <c r="E1372" s="280"/>
      <c r="F1372" s="281"/>
      <c r="G1372" s="280"/>
      <c r="H1372" s="282"/>
      <c r="I1372" s="280"/>
      <c r="J1372" s="280"/>
      <c r="K1372" s="280"/>
      <c r="L1372" s="280"/>
      <c r="M1372" s="290"/>
      <c r="N1372" s="284"/>
    </row>
    <row r="1373" spans="1:14" s="9" customFormat="1" x14ac:dyDescent="0.2">
      <c r="A1373" s="279"/>
      <c r="B1373" s="279"/>
      <c r="C1373" s="279"/>
      <c r="D1373" s="280"/>
      <c r="E1373" s="280"/>
      <c r="F1373" s="281"/>
      <c r="G1373" s="280"/>
      <c r="H1373" s="282"/>
      <c r="I1373" s="280"/>
      <c r="J1373" s="280"/>
      <c r="K1373" s="280"/>
      <c r="L1373" s="280"/>
      <c r="M1373" s="290"/>
      <c r="N1373" s="284"/>
    </row>
    <row r="1374" spans="1:14" s="9" customFormat="1" x14ac:dyDescent="0.2">
      <c r="A1374" s="279"/>
      <c r="B1374" s="279"/>
      <c r="C1374" s="279"/>
      <c r="D1374" s="280"/>
      <c r="E1374" s="280"/>
      <c r="F1374" s="281"/>
      <c r="G1374" s="280"/>
      <c r="H1374" s="282"/>
      <c r="I1374" s="280"/>
      <c r="J1374" s="280"/>
      <c r="K1374" s="280"/>
      <c r="L1374" s="280"/>
      <c r="M1374" s="290"/>
      <c r="N1374" s="284"/>
    </row>
    <row r="1375" spans="1:14" s="9" customFormat="1" x14ac:dyDescent="0.2">
      <c r="A1375" s="279"/>
      <c r="B1375" s="279"/>
      <c r="C1375" s="279"/>
      <c r="D1375" s="280"/>
      <c r="E1375" s="280"/>
      <c r="F1375" s="281"/>
      <c r="G1375" s="280"/>
      <c r="H1375" s="282"/>
      <c r="I1375" s="280"/>
      <c r="J1375" s="280"/>
      <c r="K1375" s="280"/>
      <c r="L1375" s="280"/>
      <c r="M1375" s="290"/>
      <c r="N1375" s="284"/>
    </row>
    <row r="1376" spans="1:14" s="9" customFormat="1" x14ac:dyDescent="0.2">
      <c r="A1376" s="279"/>
      <c r="B1376" s="279"/>
      <c r="C1376" s="279"/>
      <c r="D1376" s="280"/>
      <c r="E1376" s="280"/>
      <c r="F1376" s="281"/>
      <c r="G1376" s="280"/>
      <c r="H1376" s="282"/>
      <c r="I1376" s="280"/>
      <c r="J1376" s="280"/>
      <c r="K1376" s="280"/>
      <c r="L1376" s="280"/>
      <c r="M1376" s="290"/>
      <c r="N1376" s="284"/>
    </row>
    <row r="1377" spans="1:14" s="9" customFormat="1" x14ac:dyDescent="0.2">
      <c r="A1377" s="279"/>
      <c r="B1377" s="279"/>
      <c r="C1377" s="279"/>
      <c r="D1377" s="280"/>
      <c r="E1377" s="280"/>
      <c r="F1377" s="281"/>
      <c r="G1377" s="280"/>
      <c r="H1377" s="282"/>
      <c r="I1377" s="280"/>
      <c r="J1377" s="280"/>
      <c r="K1377" s="280"/>
      <c r="L1377" s="280"/>
      <c r="M1377" s="290"/>
      <c r="N1377" s="284"/>
    </row>
    <row r="1378" spans="1:14" s="9" customFormat="1" x14ac:dyDescent="0.2">
      <c r="A1378" s="279"/>
      <c r="B1378" s="279"/>
      <c r="C1378" s="279"/>
      <c r="D1378" s="280"/>
      <c r="E1378" s="280"/>
      <c r="F1378" s="281"/>
      <c r="G1378" s="280"/>
      <c r="H1378" s="282"/>
      <c r="I1378" s="280"/>
      <c r="J1378" s="280"/>
      <c r="K1378" s="280"/>
      <c r="L1378" s="280"/>
      <c r="M1378" s="290"/>
      <c r="N1378" s="284"/>
    </row>
    <row r="1379" spans="1:14" s="9" customFormat="1" x14ac:dyDescent="0.2">
      <c r="A1379" s="279"/>
      <c r="B1379" s="279"/>
      <c r="C1379" s="279"/>
      <c r="D1379" s="280"/>
      <c r="E1379" s="280"/>
      <c r="F1379" s="281"/>
      <c r="G1379" s="280"/>
      <c r="H1379" s="282"/>
      <c r="I1379" s="280"/>
      <c r="J1379" s="280"/>
      <c r="K1379" s="280"/>
      <c r="L1379" s="280"/>
      <c r="M1379" s="290"/>
      <c r="N1379" s="284"/>
    </row>
    <row r="1380" spans="1:14" s="9" customFormat="1" x14ac:dyDescent="0.2">
      <c r="A1380" s="279"/>
      <c r="B1380" s="279"/>
      <c r="C1380" s="279"/>
      <c r="D1380" s="280"/>
      <c r="E1380" s="280"/>
      <c r="F1380" s="281"/>
      <c r="G1380" s="280"/>
      <c r="H1380" s="282"/>
      <c r="I1380" s="280"/>
      <c r="J1380" s="280"/>
      <c r="K1380" s="280"/>
      <c r="L1380" s="280"/>
      <c r="M1380" s="290"/>
      <c r="N1380" s="284"/>
    </row>
    <row r="1381" spans="1:14" s="9" customFormat="1" x14ac:dyDescent="0.2">
      <c r="A1381" s="279"/>
      <c r="B1381" s="279"/>
      <c r="C1381" s="279"/>
      <c r="D1381" s="280"/>
      <c r="E1381" s="280"/>
      <c r="F1381" s="281"/>
      <c r="G1381" s="280"/>
      <c r="H1381" s="282"/>
      <c r="I1381" s="280"/>
      <c r="J1381" s="280"/>
      <c r="K1381" s="280"/>
      <c r="L1381" s="280"/>
      <c r="M1381" s="290"/>
      <c r="N1381" s="284"/>
    </row>
    <row r="1382" spans="1:14" s="9" customFormat="1" x14ac:dyDescent="0.2">
      <c r="A1382" s="279"/>
      <c r="B1382" s="279"/>
      <c r="C1382" s="279"/>
      <c r="D1382" s="280"/>
      <c r="E1382" s="280"/>
      <c r="F1382" s="281"/>
      <c r="G1382" s="280"/>
      <c r="H1382" s="282"/>
      <c r="I1382" s="280"/>
      <c r="J1382" s="280"/>
      <c r="K1382" s="280"/>
      <c r="L1382" s="280"/>
      <c r="M1382" s="290"/>
      <c r="N1382" s="284"/>
    </row>
    <row r="1383" spans="1:14" s="9" customFormat="1" x14ac:dyDescent="0.2">
      <c r="A1383" s="279"/>
      <c r="B1383" s="279"/>
      <c r="C1383" s="279"/>
      <c r="D1383" s="280"/>
      <c r="E1383" s="280"/>
      <c r="F1383" s="281"/>
      <c r="G1383" s="280"/>
      <c r="H1383" s="282"/>
      <c r="I1383" s="280"/>
      <c r="J1383" s="280"/>
      <c r="K1383" s="280"/>
      <c r="L1383" s="280"/>
      <c r="M1383" s="290"/>
      <c r="N1383" s="284"/>
    </row>
    <row r="1384" spans="1:14" s="9" customFormat="1" x14ac:dyDescent="0.2">
      <c r="A1384" s="279"/>
      <c r="B1384" s="279"/>
      <c r="C1384" s="279"/>
      <c r="D1384" s="280"/>
      <c r="E1384" s="280"/>
      <c r="F1384" s="281"/>
      <c r="G1384" s="280"/>
      <c r="H1384" s="282"/>
      <c r="I1384" s="280"/>
      <c r="J1384" s="280"/>
      <c r="K1384" s="280"/>
      <c r="L1384" s="280"/>
      <c r="M1384" s="290"/>
      <c r="N1384" s="284"/>
    </row>
    <row r="1385" spans="1:14" s="9" customFormat="1" x14ac:dyDescent="0.2">
      <c r="A1385" s="279"/>
      <c r="B1385" s="279"/>
      <c r="C1385" s="279"/>
      <c r="D1385" s="280"/>
      <c r="E1385" s="280"/>
      <c r="F1385" s="281"/>
      <c r="G1385" s="280"/>
      <c r="H1385" s="282"/>
      <c r="I1385" s="280"/>
      <c r="J1385" s="280"/>
      <c r="K1385" s="280"/>
      <c r="L1385" s="280"/>
      <c r="M1385" s="290"/>
      <c r="N1385" s="284"/>
    </row>
    <row r="1386" spans="1:14" s="9" customFormat="1" x14ac:dyDescent="0.2">
      <c r="A1386" s="279"/>
      <c r="B1386" s="279"/>
      <c r="C1386" s="279"/>
      <c r="D1386" s="280"/>
      <c r="E1386" s="280"/>
      <c r="F1386" s="281"/>
      <c r="G1386" s="280"/>
      <c r="H1386" s="282"/>
      <c r="I1386" s="280"/>
      <c r="J1386" s="280"/>
      <c r="K1386" s="280"/>
      <c r="L1386" s="280"/>
      <c r="M1386" s="290"/>
      <c r="N1386" s="284"/>
    </row>
    <row r="1387" spans="1:14" s="9" customFormat="1" x14ac:dyDescent="0.2">
      <c r="A1387" s="279"/>
      <c r="B1387" s="279"/>
      <c r="C1387" s="279"/>
      <c r="D1387" s="280"/>
      <c r="E1387" s="280"/>
      <c r="F1387" s="281"/>
      <c r="G1387" s="280"/>
      <c r="H1387" s="282"/>
      <c r="I1387" s="280"/>
      <c r="J1387" s="280"/>
      <c r="K1387" s="280"/>
      <c r="L1387" s="280"/>
      <c r="M1387" s="290"/>
      <c r="N1387" s="284"/>
    </row>
    <row r="1388" spans="1:14" s="9" customFormat="1" x14ac:dyDescent="0.2">
      <c r="A1388" s="279"/>
      <c r="B1388" s="279"/>
      <c r="C1388" s="279"/>
      <c r="D1388" s="280"/>
      <c r="E1388" s="280"/>
      <c r="F1388" s="281"/>
      <c r="G1388" s="280"/>
      <c r="H1388" s="282"/>
      <c r="I1388" s="280"/>
      <c r="J1388" s="280"/>
      <c r="K1388" s="280"/>
      <c r="L1388" s="280"/>
      <c r="M1388" s="290"/>
      <c r="N1388" s="284"/>
    </row>
    <row r="1389" spans="1:14" s="9" customFormat="1" x14ac:dyDescent="0.2">
      <c r="A1389" s="279"/>
      <c r="B1389" s="279"/>
      <c r="C1389" s="279"/>
      <c r="D1389" s="280"/>
      <c r="E1389" s="280"/>
      <c r="F1389" s="281"/>
      <c r="G1389" s="280"/>
      <c r="H1389" s="282"/>
      <c r="I1389" s="280"/>
      <c r="J1389" s="280"/>
      <c r="K1389" s="280"/>
      <c r="L1389" s="280"/>
      <c r="M1389" s="290"/>
      <c r="N1389" s="284"/>
    </row>
    <row r="1390" spans="1:14" s="9" customFormat="1" x14ac:dyDescent="0.2">
      <c r="A1390" s="279"/>
      <c r="B1390" s="279"/>
      <c r="C1390" s="279"/>
      <c r="D1390" s="280"/>
      <c r="E1390" s="280"/>
      <c r="F1390" s="281"/>
      <c r="G1390" s="280"/>
      <c r="H1390" s="282"/>
      <c r="I1390" s="280"/>
      <c r="J1390" s="280"/>
      <c r="K1390" s="280"/>
      <c r="L1390" s="280"/>
      <c r="M1390" s="290"/>
      <c r="N1390" s="284"/>
    </row>
    <row r="1391" spans="1:14" s="9" customFormat="1" x14ac:dyDescent="0.2">
      <c r="A1391" s="279"/>
      <c r="B1391" s="279"/>
      <c r="C1391" s="279"/>
      <c r="D1391" s="280"/>
      <c r="E1391" s="280"/>
      <c r="F1391" s="281"/>
      <c r="G1391" s="280"/>
      <c r="H1391" s="282"/>
      <c r="I1391" s="280"/>
      <c r="J1391" s="280"/>
      <c r="K1391" s="280"/>
      <c r="L1391" s="280"/>
      <c r="M1391" s="290"/>
      <c r="N1391" s="284"/>
    </row>
    <row r="1392" spans="1:14" s="9" customFormat="1" x14ac:dyDescent="0.2">
      <c r="A1392" s="279"/>
      <c r="B1392" s="279"/>
      <c r="C1392" s="279"/>
      <c r="D1392" s="280"/>
      <c r="E1392" s="280"/>
      <c r="F1392" s="281"/>
      <c r="G1392" s="280"/>
      <c r="H1392" s="282"/>
      <c r="I1392" s="280"/>
      <c r="J1392" s="280"/>
      <c r="K1392" s="280"/>
      <c r="L1392" s="280"/>
      <c r="M1392" s="290"/>
      <c r="N1392" s="284"/>
    </row>
    <row r="1393" spans="1:14" s="9" customFormat="1" x14ac:dyDescent="0.2">
      <c r="A1393" s="279"/>
      <c r="B1393" s="279"/>
      <c r="C1393" s="279"/>
      <c r="D1393" s="280"/>
      <c r="E1393" s="280"/>
      <c r="F1393" s="281"/>
      <c r="G1393" s="280"/>
      <c r="H1393" s="282"/>
      <c r="I1393" s="280"/>
      <c r="J1393" s="280"/>
      <c r="K1393" s="280"/>
      <c r="L1393" s="280"/>
      <c r="M1393" s="290"/>
      <c r="N1393" s="284"/>
    </row>
    <row r="1394" spans="1:14" s="9" customFormat="1" x14ac:dyDescent="0.2">
      <c r="A1394" s="279"/>
      <c r="B1394" s="279"/>
      <c r="C1394" s="279"/>
      <c r="D1394" s="280"/>
      <c r="E1394" s="280"/>
      <c r="F1394" s="281"/>
      <c r="G1394" s="280"/>
      <c r="H1394" s="282"/>
      <c r="I1394" s="280"/>
      <c r="J1394" s="280"/>
      <c r="K1394" s="280"/>
      <c r="L1394" s="280"/>
      <c r="M1394" s="290"/>
      <c r="N1394" s="284"/>
    </row>
    <row r="1395" spans="1:14" s="9" customFormat="1" x14ac:dyDescent="0.2">
      <c r="A1395" s="279"/>
      <c r="B1395" s="279"/>
      <c r="C1395" s="279"/>
      <c r="D1395" s="280"/>
      <c r="E1395" s="280"/>
      <c r="F1395" s="281"/>
      <c r="G1395" s="280"/>
      <c r="H1395" s="282"/>
      <c r="I1395" s="280"/>
      <c r="J1395" s="280"/>
      <c r="K1395" s="280"/>
      <c r="L1395" s="280"/>
      <c r="M1395" s="290"/>
      <c r="N1395" s="284"/>
    </row>
    <row r="1396" spans="1:14" s="9" customFormat="1" x14ac:dyDescent="0.2">
      <c r="A1396" s="279"/>
      <c r="B1396" s="279"/>
      <c r="C1396" s="279"/>
      <c r="D1396" s="280"/>
      <c r="E1396" s="280"/>
      <c r="F1396" s="281"/>
      <c r="G1396" s="280"/>
      <c r="H1396" s="282"/>
      <c r="I1396" s="280"/>
      <c r="J1396" s="280"/>
      <c r="K1396" s="280"/>
      <c r="L1396" s="280"/>
      <c r="M1396" s="290"/>
      <c r="N1396" s="284"/>
    </row>
    <row r="1397" spans="1:14" s="9" customFormat="1" x14ac:dyDescent="0.2">
      <c r="A1397" s="279"/>
      <c r="B1397" s="279"/>
      <c r="C1397" s="279"/>
      <c r="D1397" s="280"/>
      <c r="E1397" s="280"/>
      <c r="F1397" s="281"/>
      <c r="G1397" s="280"/>
      <c r="H1397" s="282"/>
      <c r="I1397" s="280"/>
      <c r="J1397" s="280"/>
      <c r="K1397" s="280"/>
      <c r="L1397" s="280"/>
      <c r="M1397" s="290"/>
      <c r="N1397" s="284"/>
    </row>
    <row r="1398" spans="1:14" s="9" customFormat="1" x14ac:dyDescent="0.2">
      <c r="A1398" s="279"/>
      <c r="B1398" s="279"/>
      <c r="C1398" s="279"/>
      <c r="D1398" s="280"/>
      <c r="E1398" s="280"/>
      <c r="F1398" s="281"/>
      <c r="G1398" s="280"/>
      <c r="H1398" s="282"/>
      <c r="I1398" s="280"/>
      <c r="J1398" s="280"/>
      <c r="K1398" s="280"/>
      <c r="L1398" s="280"/>
      <c r="M1398" s="290"/>
      <c r="N1398" s="284"/>
    </row>
    <row r="1399" spans="1:14" s="9" customFormat="1" x14ac:dyDescent="0.2">
      <c r="A1399" s="279"/>
      <c r="B1399" s="279"/>
      <c r="C1399" s="279"/>
      <c r="D1399" s="280"/>
      <c r="E1399" s="280"/>
      <c r="F1399" s="281"/>
      <c r="G1399" s="280"/>
      <c r="H1399" s="282"/>
      <c r="I1399" s="280"/>
      <c r="J1399" s="280"/>
      <c r="K1399" s="280"/>
      <c r="L1399" s="280"/>
      <c r="M1399" s="290"/>
      <c r="N1399" s="284"/>
    </row>
    <row r="1400" spans="1:14" s="9" customFormat="1" x14ac:dyDescent="0.2">
      <c r="A1400" s="279"/>
      <c r="B1400" s="279"/>
      <c r="C1400" s="279"/>
      <c r="D1400" s="280"/>
      <c r="E1400" s="280"/>
      <c r="F1400" s="281"/>
      <c r="G1400" s="280"/>
      <c r="H1400" s="282"/>
      <c r="I1400" s="280"/>
      <c r="J1400" s="280"/>
      <c r="K1400" s="280"/>
      <c r="L1400" s="280"/>
      <c r="M1400" s="290"/>
      <c r="N1400" s="284"/>
    </row>
    <row r="1401" spans="1:14" s="9" customFormat="1" x14ac:dyDescent="0.2">
      <c r="A1401" s="279"/>
      <c r="B1401" s="279"/>
      <c r="C1401" s="279"/>
      <c r="D1401" s="280"/>
      <c r="E1401" s="280"/>
      <c r="F1401" s="281"/>
      <c r="G1401" s="280"/>
      <c r="H1401" s="282"/>
      <c r="I1401" s="280"/>
      <c r="J1401" s="280"/>
      <c r="K1401" s="280"/>
      <c r="L1401" s="280"/>
      <c r="M1401" s="290"/>
      <c r="N1401" s="284"/>
    </row>
    <row r="1402" spans="1:14" s="9" customFormat="1" x14ac:dyDescent="0.2">
      <c r="A1402" s="279"/>
      <c r="B1402" s="279"/>
      <c r="C1402" s="279"/>
      <c r="D1402" s="280"/>
      <c r="E1402" s="280"/>
      <c r="F1402" s="281"/>
      <c r="G1402" s="280"/>
      <c r="H1402" s="282"/>
      <c r="I1402" s="280"/>
      <c r="J1402" s="280"/>
      <c r="K1402" s="280"/>
      <c r="L1402" s="280"/>
      <c r="M1402" s="290"/>
      <c r="N1402" s="284"/>
    </row>
    <row r="1403" spans="1:14" s="9" customFormat="1" x14ac:dyDescent="0.2">
      <c r="A1403" s="279"/>
      <c r="B1403" s="279"/>
      <c r="C1403" s="279"/>
      <c r="D1403" s="280"/>
      <c r="E1403" s="280"/>
      <c r="F1403" s="281"/>
      <c r="G1403" s="280"/>
      <c r="H1403" s="282"/>
      <c r="I1403" s="280"/>
      <c r="J1403" s="280"/>
      <c r="K1403" s="280"/>
      <c r="L1403" s="280"/>
      <c r="M1403" s="290"/>
      <c r="N1403" s="284"/>
    </row>
    <row r="1404" spans="1:14" s="9" customFormat="1" x14ac:dyDescent="0.2">
      <c r="A1404" s="279"/>
      <c r="B1404" s="279"/>
      <c r="C1404" s="279"/>
      <c r="D1404" s="280"/>
      <c r="E1404" s="280"/>
      <c r="F1404" s="281"/>
      <c r="G1404" s="280"/>
      <c r="H1404" s="282"/>
      <c r="I1404" s="280"/>
      <c r="J1404" s="280"/>
      <c r="K1404" s="280"/>
      <c r="L1404" s="280"/>
      <c r="M1404" s="290"/>
      <c r="N1404" s="284"/>
    </row>
    <row r="1405" spans="1:14" s="9" customFormat="1" x14ac:dyDescent="0.2">
      <c r="A1405" s="279"/>
      <c r="B1405" s="279"/>
      <c r="C1405" s="279"/>
      <c r="D1405" s="280"/>
      <c r="E1405" s="280"/>
      <c r="F1405" s="281"/>
      <c r="G1405" s="280"/>
      <c r="H1405" s="282"/>
      <c r="I1405" s="280"/>
      <c r="J1405" s="280"/>
      <c r="K1405" s="280"/>
      <c r="L1405" s="280"/>
      <c r="M1405" s="290"/>
      <c r="N1405" s="284"/>
    </row>
    <row r="1406" spans="1:14" s="9" customFormat="1" x14ac:dyDescent="0.2">
      <c r="A1406" s="279"/>
      <c r="B1406" s="279"/>
      <c r="C1406" s="279"/>
      <c r="D1406" s="280"/>
      <c r="E1406" s="280"/>
      <c r="F1406" s="281"/>
      <c r="G1406" s="280"/>
      <c r="H1406" s="282"/>
      <c r="I1406" s="280"/>
      <c r="J1406" s="280"/>
      <c r="K1406" s="280"/>
      <c r="L1406" s="280"/>
      <c r="M1406" s="290"/>
      <c r="N1406" s="284"/>
    </row>
    <row r="1407" spans="1:14" s="9" customFormat="1" x14ac:dyDescent="0.2">
      <c r="A1407" s="279"/>
      <c r="B1407" s="279"/>
      <c r="C1407" s="279"/>
      <c r="D1407" s="280"/>
      <c r="E1407" s="280"/>
      <c r="F1407" s="281"/>
      <c r="G1407" s="280"/>
      <c r="H1407" s="282"/>
      <c r="I1407" s="280"/>
      <c r="J1407" s="280"/>
      <c r="K1407" s="280"/>
      <c r="L1407" s="280"/>
      <c r="M1407" s="290"/>
      <c r="N1407" s="284"/>
    </row>
    <row r="1408" spans="1:14" s="9" customFormat="1" x14ac:dyDescent="0.2">
      <c r="A1408" s="279"/>
      <c r="B1408" s="279"/>
      <c r="C1408" s="279"/>
      <c r="D1408" s="280"/>
      <c r="E1408" s="280"/>
      <c r="F1408" s="281"/>
      <c r="G1408" s="280"/>
      <c r="H1408" s="282"/>
      <c r="I1408" s="280"/>
      <c r="J1408" s="280"/>
      <c r="K1408" s="280"/>
      <c r="L1408" s="280"/>
      <c r="M1408" s="290"/>
      <c r="N1408" s="284"/>
    </row>
    <row r="1409" spans="1:14" s="9" customFormat="1" x14ac:dyDescent="0.2">
      <c r="A1409" s="279"/>
      <c r="B1409" s="279"/>
      <c r="C1409" s="279"/>
      <c r="D1409" s="280"/>
      <c r="E1409" s="280"/>
      <c r="F1409" s="281"/>
      <c r="G1409" s="280"/>
      <c r="H1409" s="282"/>
      <c r="I1409" s="280"/>
      <c r="J1409" s="280"/>
      <c r="K1409" s="280"/>
      <c r="L1409" s="280"/>
      <c r="M1409" s="290"/>
      <c r="N1409" s="284"/>
    </row>
    <row r="1410" spans="1:14" s="9" customFormat="1" x14ac:dyDescent="0.2">
      <c r="A1410" s="279"/>
      <c r="B1410" s="279"/>
      <c r="C1410" s="279"/>
      <c r="D1410" s="280"/>
      <c r="E1410" s="280"/>
      <c r="F1410" s="281"/>
      <c r="G1410" s="280"/>
      <c r="H1410" s="282"/>
      <c r="I1410" s="280"/>
      <c r="J1410" s="280"/>
      <c r="K1410" s="280"/>
      <c r="L1410" s="280"/>
      <c r="M1410" s="290"/>
      <c r="N1410" s="284"/>
    </row>
    <row r="1411" spans="1:14" s="9" customFormat="1" x14ac:dyDescent="0.2">
      <c r="A1411" s="279"/>
      <c r="B1411" s="279"/>
      <c r="C1411" s="279"/>
      <c r="D1411" s="280"/>
      <c r="E1411" s="280"/>
      <c r="F1411" s="281"/>
      <c r="G1411" s="280"/>
      <c r="H1411" s="282"/>
      <c r="I1411" s="280"/>
      <c r="J1411" s="280"/>
      <c r="K1411" s="280"/>
      <c r="L1411" s="280"/>
      <c r="M1411" s="290"/>
      <c r="N1411" s="284"/>
    </row>
    <row r="1412" spans="1:14" s="9" customFormat="1" x14ac:dyDescent="0.2">
      <c r="A1412" s="279"/>
      <c r="B1412" s="279"/>
      <c r="C1412" s="279"/>
      <c r="D1412" s="280"/>
      <c r="E1412" s="280"/>
      <c r="F1412" s="281"/>
      <c r="G1412" s="280"/>
      <c r="H1412" s="282"/>
      <c r="I1412" s="280"/>
      <c r="J1412" s="280"/>
      <c r="K1412" s="280"/>
      <c r="L1412" s="280"/>
      <c r="M1412" s="290"/>
      <c r="N1412" s="284"/>
    </row>
    <row r="1413" spans="1:14" s="9" customFormat="1" x14ac:dyDescent="0.2">
      <c r="A1413" s="279"/>
      <c r="B1413" s="279"/>
      <c r="C1413" s="279"/>
      <c r="D1413" s="280"/>
      <c r="E1413" s="280"/>
      <c r="F1413" s="281"/>
      <c r="G1413" s="280"/>
      <c r="H1413" s="282"/>
      <c r="I1413" s="280"/>
      <c r="J1413" s="280"/>
      <c r="K1413" s="280"/>
      <c r="L1413" s="280"/>
      <c r="M1413" s="290"/>
      <c r="N1413" s="284"/>
    </row>
    <row r="1414" spans="1:14" s="9" customFormat="1" x14ac:dyDescent="0.2">
      <c r="A1414" s="279"/>
      <c r="B1414" s="279"/>
      <c r="C1414" s="279"/>
      <c r="D1414" s="280"/>
      <c r="E1414" s="280"/>
      <c r="F1414" s="281"/>
      <c r="G1414" s="280"/>
      <c r="H1414" s="282"/>
      <c r="I1414" s="280"/>
      <c r="J1414" s="280"/>
      <c r="K1414" s="280"/>
      <c r="L1414" s="280"/>
      <c r="M1414" s="290"/>
      <c r="N1414" s="284"/>
    </row>
    <row r="1415" spans="1:14" s="9" customFormat="1" x14ac:dyDescent="0.2">
      <c r="A1415" s="279"/>
      <c r="B1415" s="279"/>
      <c r="C1415" s="279"/>
      <c r="D1415" s="280"/>
      <c r="E1415" s="280"/>
      <c r="F1415" s="281"/>
      <c r="G1415" s="280"/>
      <c r="H1415" s="282"/>
      <c r="I1415" s="280"/>
      <c r="J1415" s="280"/>
      <c r="K1415" s="280"/>
      <c r="L1415" s="280"/>
      <c r="M1415" s="290"/>
      <c r="N1415" s="284"/>
    </row>
    <row r="1416" spans="1:14" s="9" customFormat="1" x14ac:dyDescent="0.2">
      <c r="A1416" s="279"/>
      <c r="B1416" s="279"/>
      <c r="C1416" s="279"/>
      <c r="D1416" s="280"/>
      <c r="E1416" s="280"/>
      <c r="F1416" s="281"/>
      <c r="G1416" s="280"/>
      <c r="H1416" s="282"/>
      <c r="I1416" s="280"/>
      <c r="J1416" s="280"/>
      <c r="K1416" s="280"/>
      <c r="L1416" s="280"/>
      <c r="M1416" s="290"/>
      <c r="N1416" s="284"/>
    </row>
    <row r="1417" spans="1:14" s="9" customFormat="1" x14ac:dyDescent="0.2">
      <c r="A1417" s="279"/>
      <c r="B1417" s="279"/>
      <c r="C1417" s="279"/>
      <c r="D1417" s="280"/>
      <c r="E1417" s="280"/>
      <c r="F1417" s="281"/>
      <c r="G1417" s="280"/>
      <c r="H1417" s="282"/>
      <c r="I1417" s="280"/>
      <c r="J1417" s="280"/>
      <c r="K1417" s="280"/>
      <c r="L1417" s="280"/>
      <c r="M1417" s="290"/>
      <c r="N1417" s="284"/>
    </row>
    <row r="1418" spans="1:14" s="9" customFormat="1" x14ac:dyDescent="0.2">
      <c r="A1418" s="279"/>
      <c r="B1418" s="279"/>
      <c r="C1418" s="279"/>
      <c r="D1418" s="280"/>
      <c r="E1418" s="280"/>
      <c r="F1418" s="281"/>
      <c r="G1418" s="280"/>
      <c r="H1418" s="282"/>
      <c r="I1418" s="280"/>
      <c r="J1418" s="280"/>
      <c r="K1418" s="280"/>
      <c r="L1418" s="280"/>
      <c r="M1418" s="290"/>
      <c r="N1418" s="284"/>
    </row>
    <row r="1419" spans="1:14" s="9" customFormat="1" x14ac:dyDescent="0.2">
      <c r="A1419" s="279"/>
      <c r="B1419" s="279"/>
      <c r="C1419" s="279"/>
      <c r="D1419" s="280"/>
      <c r="E1419" s="280"/>
      <c r="F1419" s="281"/>
      <c r="G1419" s="280"/>
      <c r="H1419" s="282"/>
      <c r="I1419" s="280"/>
      <c r="J1419" s="280"/>
      <c r="K1419" s="280"/>
      <c r="L1419" s="280"/>
      <c r="M1419" s="290"/>
      <c r="N1419" s="284"/>
    </row>
    <row r="1420" spans="1:14" s="9" customFormat="1" x14ac:dyDescent="0.2">
      <c r="A1420" s="279"/>
      <c r="B1420" s="279"/>
      <c r="C1420" s="279"/>
      <c r="D1420" s="280"/>
      <c r="E1420" s="280"/>
      <c r="F1420" s="281"/>
      <c r="G1420" s="280"/>
      <c r="H1420" s="282"/>
      <c r="I1420" s="280"/>
      <c r="J1420" s="280"/>
      <c r="K1420" s="280"/>
      <c r="L1420" s="280"/>
      <c r="M1420" s="290"/>
      <c r="N1420" s="284"/>
    </row>
    <row r="1421" spans="1:14" s="9" customFormat="1" x14ac:dyDescent="0.2">
      <c r="A1421" s="279"/>
      <c r="B1421" s="279"/>
      <c r="C1421" s="279"/>
      <c r="D1421" s="280"/>
      <c r="E1421" s="280"/>
      <c r="F1421" s="281"/>
      <c r="G1421" s="280"/>
      <c r="H1421" s="282"/>
      <c r="I1421" s="280"/>
      <c r="J1421" s="280"/>
      <c r="K1421" s="280"/>
      <c r="L1421" s="280"/>
      <c r="M1421" s="290"/>
      <c r="N1421" s="284"/>
    </row>
    <row r="1422" spans="1:14" s="9" customFormat="1" x14ac:dyDescent="0.2">
      <c r="A1422" s="279"/>
      <c r="B1422" s="279"/>
      <c r="C1422" s="279"/>
      <c r="D1422" s="280"/>
      <c r="E1422" s="280"/>
      <c r="F1422" s="281"/>
      <c r="G1422" s="280"/>
      <c r="H1422" s="282"/>
      <c r="I1422" s="280"/>
      <c r="J1422" s="280"/>
      <c r="K1422" s="280"/>
      <c r="L1422" s="280"/>
      <c r="M1422" s="290"/>
      <c r="N1422" s="284"/>
    </row>
    <row r="1423" spans="1:14" s="9" customFormat="1" x14ac:dyDescent="0.2">
      <c r="A1423" s="279"/>
      <c r="B1423" s="279"/>
      <c r="C1423" s="279"/>
      <c r="D1423" s="280"/>
      <c r="E1423" s="280"/>
      <c r="F1423" s="281"/>
      <c r="G1423" s="280"/>
      <c r="H1423" s="282"/>
      <c r="I1423" s="280"/>
      <c r="J1423" s="280"/>
      <c r="K1423" s="280"/>
      <c r="L1423" s="280"/>
      <c r="M1423" s="290"/>
      <c r="N1423" s="284"/>
    </row>
    <row r="1424" spans="1:14" s="9" customFormat="1" x14ac:dyDescent="0.2">
      <c r="A1424" s="279"/>
      <c r="B1424" s="279"/>
      <c r="C1424" s="279"/>
      <c r="D1424" s="280"/>
      <c r="E1424" s="280"/>
      <c r="F1424" s="281"/>
      <c r="G1424" s="280"/>
      <c r="H1424" s="282"/>
      <c r="I1424" s="280"/>
      <c r="J1424" s="280"/>
      <c r="K1424" s="280"/>
      <c r="L1424" s="280"/>
      <c r="M1424" s="290"/>
      <c r="N1424" s="284"/>
    </row>
    <row r="1425" spans="1:14" s="9" customFormat="1" x14ac:dyDescent="0.2">
      <c r="A1425" s="279"/>
      <c r="B1425" s="279"/>
      <c r="C1425" s="279"/>
      <c r="D1425" s="280"/>
      <c r="E1425" s="280"/>
      <c r="F1425" s="281"/>
      <c r="G1425" s="280"/>
      <c r="H1425" s="282"/>
      <c r="I1425" s="280"/>
      <c r="J1425" s="280"/>
      <c r="K1425" s="280"/>
      <c r="L1425" s="280"/>
      <c r="M1425" s="290"/>
      <c r="N1425" s="284"/>
    </row>
    <row r="1426" spans="1:14" s="9" customFormat="1" x14ac:dyDescent="0.2">
      <c r="A1426" s="279"/>
      <c r="B1426" s="279"/>
      <c r="C1426" s="279"/>
      <c r="D1426" s="280"/>
      <c r="E1426" s="280"/>
      <c r="F1426" s="281"/>
      <c r="G1426" s="280"/>
      <c r="H1426" s="282"/>
      <c r="I1426" s="280"/>
      <c r="J1426" s="280"/>
      <c r="K1426" s="280"/>
      <c r="L1426" s="280"/>
      <c r="M1426" s="290"/>
      <c r="N1426" s="284"/>
    </row>
    <row r="1427" spans="1:14" s="9" customFormat="1" x14ac:dyDescent="0.2">
      <c r="A1427" s="279"/>
      <c r="B1427" s="279"/>
      <c r="C1427" s="279"/>
      <c r="D1427" s="280"/>
      <c r="E1427" s="280"/>
      <c r="F1427" s="281"/>
      <c r="G1427" s="280"/>
      <c r="H1427" s="282"/>
      <c r="I1427" s="280"/>
      <c r="J1427" s="280"/>
      <c r="K1427" s="280"/>
      <c r="L1427" s="280"/>
      <c r="M1427" s="290"/>
      <c r="N1427" s="284"/>
    </row>
    <row r="1428" spans="1:14" s="9" customFormat="1" x14ac:dyDescent="0.2">
      <c r="A1428" s="279"/>
      <c r="B1428" s="279"/>
      <c r="C1428" s="279"/>
      <c r="D1428" s="280"/>
      <c r="E1428" s="280"/>
      <c r="F1428" s="281"/>
      <c r="G1428" s="280"/>
      <c r="H1428" s="282"/>
      <c r="I1428" s="280"/>
      <c r="J1428" s="280"/>
      <c r="K1428" s="280"/>
      <c r="L1428" s="280"/>
      <c r="M1428" s="290"/>
      <c r="N1428" s="284"/>
    </row>
    <row r="1429" spans="1:14" s="9" customFormat="1" x14ac:dyDescent="0.2">
      <c r="A1429" s="279"/>
      <c r="B1429" s="279"/>
      <c r="C1429" s="279"/>
      <c r="D1429" s="280"/>
      <c r="E1429" s="280"/>
      <c r="F1429" s="281"/>
      <c r="G1429" s="280"/>
      <c r="H1429" s="282"/>
      <c r="I1429" s="280"/>
      <c r="J1429" s="280"/>
      <c r="K1429" s="280"/>
      <c r="L1429" s="280"/>
      <c r="M1429" s="290"/>
      <c r="N1429" s="284"/>
    </row>
    <row r="1430" spans="1:14" s="9" customFormat="1" x14ac:dyDescent="0.2">
      <c r="A1430" s="279"/>
      <c r="B1430" s="279"/>
      <c r="C1430" s="279"/>
      <c r="D1430" s="280"/>
      <c r="E1430" s="280"/>
      <c r="F1430" s="281"/>
      <c r="G1430" s="280"/>
      <c r="H1430" s="282"/>
      <c r="I1430" s="280"/>
      <c r="J1430" s="280"/>
      <c r="K1430" s="280"/>
      <c r="L1430" s="280"/>
      <c r="M1430" s="290"/>
      <c r="N1430" s="284"/>
    </row>
    <row r="1431" spans="1:14" s="9" customFormat="1" x14ac:dyDescent="0.2">
      <c r="A1431" s="279"/>
      <c r="B1431" s="279"/>
      <c r="C1431" s="279"/>
      <c r="D1431" s="280"/>
      <c r="E1431" s="280"/>
      <c r="F1431" s="281"/>
      <c r="G1431" s="280"/>
      <c r="H1431" s="282"/>
      <c r="I1431" s="280"/>
      <c r="J1431" s="280"/>
      <c r="K1431" s="280"/>
      <c r="L1431" s="280"/>
      <c r="M1431" s="290"/>
      <c r="N1431" s="284"/>
    </row>
    <row r="1432" spans="1:14" s="9" customFormat="1" x14ac:dyDescent="0.2">
      <c r="A1432" s="279"/>
      <c r="B1432" s="279"/>
      <c r="C1432" s="279"/>
      <c r="D1432" s="280"/>
      <c r="E1432" s="280"/>
      <c r="F1432" s="281"/>
      <c r="G1432" s="280"/>
      <c r="H1432" s="282"/>
      <c r="I1432" s="280"/>
      <c r="J1432" s="280"/>
      <c r="K1432" s="280"/>
      <c r="L1432" s="280"/>
      <c r="M1432" s="290"/>
      <c r="N1432" s="284"/>
    </row>
    <row r="1433" spans="1:14" s="9" customFormat="1" x14ac:dyDescent="0.2">
      <c r="A1433" s="279"/>
      <c r="B1433" s="279"/>
      <c r="C1433" s="279"/>
      <c r="D1433" s="280"/>
      <c r="E1433" s="280"/>
      <c r="F1433" s="281"/>
      <c r="G1433" s="280"/>
      <c r="H1433" s="282"/>
      <c r="I1433" s="280"/>
      <c r="J1433" s="280"/>
      <c r="K1433" s="280"/>
      <c r="L1433" s="280"/>
      <c r="M1433" s="290"/>
      <c r="N1433" s="284"/>
    </row>
    <row r="1434" spans="1:14" s="9" customFormat="1" x14ac:dyDescent="0.2">
      <c r="A1434" s="279"/>
      <c r="B1434" s="279"/>
      <c r="C1434" s="279"/>
      <c r="D1434" s="280"/>
      <c r="E1434" s="280"/>
      <c r="F1434" s="281"/>
      <c r="G1434" s="280"/>
      <c r="H1434" s="282"/>
      <c r="I1434" s="280"/>
      <c r="J1434" s="280"/>
      <c r="K1434" s="280"/>
      <c r="L1434" s="280"/>
      <c r="M1434" s="290"/>
      <c r="N1434" s="284"/>
    </row>
    <row r="1435" spans="1:14" s="9" customFormat="1" x14ac:dyDescent="0.2">
      <c r="A1435" s="279"/>
      <c r="B1435" s="279"/>
      <c r="C1435" s="279"/>
      <c r="D1435" s="280"/>
      <c r="E1435" s="280"/>
      <c r="F1435" s="281"/>
      <c r="G1435" s="280"/>
      <c r="H1435" s="282"/>
      <c r="I1435" s="280"/>
      <c r="J1435" s="280"/>
      <c r="K1435" s="280"/>
      <c r="L1435" s="280"/>
      <c r="M1435" s="290"/>
      <c r="N1435" s="284"/>
    </row>
    <row r="1436" spans="1:14" s="9" customFormat="1" x14ac:dyDescent="0.2">
      <c r="A1436" s="279"/>
      <c r="B1436" s="279"/>
      <c r="C1436" s="279"/>
      <c r="D1436" s="280"/>
      <c r="E1436" s="280"/>
      <c r="F1436" s="281"/>
      <c r="G1436" s="280"/>
      <c r="H1436" s="282"/>
      <c r="I1436" s="280"/>
      <c r="J1436" s="280"/>
      <c r="K1436" s="280"/>
      <c r="L1436" s="280"/>
      <c r="M1436" s="290"/>
      <c r="N1436" s="284"/>
    </row>
    <row r="1437" spans="1:14" s="9" customFormat="1" x14ac:dyDescent="0.2">
      <c r="A1437" s="279"/>
      <c r="B1437" s="279"/>
      <c r="C1437" s="279"/>
      <c r="D1437" s="280"/>
      <c r="E1437" s="280"/>
      <c r="F1437" s="281"/>
      <c r="G1437" s="280"/>
      <c r="H1437" s="282"/>
      <c r="I1437" s="280"/>
      <c r="J1437" s="280"/>
      <c r="K1437" s="280"/>
      <c r="L1437" s="280"/>
      <c r="M1437" s="290"/>
      <c r="N1437" s="284"/>
    </row>
    <row r="1438" spans="1:14" s="9" customFormat="1" x14ac:dyDescent="0.2">
      <c r="A1438" s="279"/>
      <c r="B1438" s="279"/>
      <c r="C1438" s="279"/>
      <c r="D1438" s="280"/>
      <c r="E1438" s="280"/>
      <c r="F1438" s="281"/>
      <c r="G1438" s="280"/>
      <c r="H1438" s="282"/>
      <c r="I1438" s="280"/>
      <c r="J1438" s="280"/>
      <c r="K1438" s="280"/>
      <c r="L1438" s="280"/>
      <c r="M1438" s="290"/>
      <c r="N1438" s="284"/>
    </row>
    <row r="1439" spans="1:14" s="9" customFormat="1" x14ac:dyDescent="0.2">
      <c r="A1439" s="279"/>
      <c r="B1439" s="279"/>
      <c r="C1439" s="279"/>
      <c r="D1439" s="280"/>
      <c r="E1439" s="280"/>
      <c r="F1439" s="281"/>
      <c r="G1439" s="280"/>
      <c r="H1439" s="282"/>
      <c r="I1439" s="280"/>
      <c r="J1439" s="280"/>
      <c r="K1439" s="280"/>
      <c r="L1439" s="280"/>
      <c r="M1439" s="290"/>
      <c r="N1439" s="284"/>
    </row>
    <row r="1440" spans="1:14" s="9" customFormat="1" x14ac:dyDescent="0.2">
      <c r="A1440" s="279"/>
      <c r="B1440" s="279"/>
      <c r="C1440" s="279"/>
      <c r="D1440" s="280"/>
      <c r="E1440" s="280"/>
      <c r="F1440" s="281"/>
      <c r="G1440" s="280"/>
      <c r="H1440" s="282"/>
      <c r="I1440" s="280"/>
      <c r="J1440" s="280"/>
      <c r="K1440" s="280"/>
      <c r="L1440" s="280"/>
      <c r="M1440" s="290"/>
      <c r="N1440" s="284"/>
    </row>
    <row r="1441" spans="1:14" s="9" customFormat="1" x14ac:dyDescent="0.2">
      <c r="A1441" s="279"/>
      <c r="B1441" s="279"/>
      <c r="C1441" s="279"/>
      <c r="D1441" s="280"/>
      <c r="E1441" s="280"/>
      <c r="F1441" s="281"/>
      <c r="G1441" s="280"/>
      <c r="H1441" s="282"/>
      <c r="I1441" s="280"/>
      <c r="J1441" s="280"/>
      <c r="K1441" s="280"/>
      <c r="L1441" s="280"/>
      <c r="M1441" s="290"/>
      <c r="N1441" s="284"/>
    </row>
    <row r="1442" spans="1:14" s="9" customFormat="1" x14ac:dyDescent="0.2">
      <c r="A1442" s="279"/>
      <c r="B1442" s="279"/>
      <c r="C1442" s="279"/>
      <c r="D1442" s="280"/>
      <c r="E1442" s="280"/>
      <c r="F1442" s="281"/>
      <c r="G1442" s="280"/>
      <c r="H1442" s="282"/>
      <c r="I1442" s="280"/>
      <c r="J1442" s="280"/>
      <c r="K1442" s="280"/>
      <c r="L1442" s="280"/>
      <c r="M1442" s="290"/>
      <c r="N1442" s="284"/>
    </row>
    <row r="1443" spans="1:14" s="9" customFormat="1" x14ac:dyDescent="0.2">
      <c r="A1443" s="279"/>
      <c r="B1443" s="279"/>
      <c r="C1443" s="279"/>
      <c r="D1443" s="280"/>
      <c r="E1443" s="280"/>
      <c r="F1443" s="281"/>
      <c r="G1443" s="280"/>
      <c r="H1443" s="282"/>
      <c r="I1443" s="280"/>
      <c r="J1443" s="280"/>
      <c r="K1443" s="280"/>
      <c r="L1443" s="280"/>
      <c r="M1443" s="290"/>
      <c r="N1443" s="284"/>
    </row>
    <row r="1444" spans="1:14" s="9" customFormat="1" x14ac:dyDescent="0.2">
      <c r="A1444" s="279"/>
      <c r="B1444" s="279"/>
      <c r="C1444" s="279"/>
      <c r="D1444" s="280"/>
      <c r="E1444" s="280"/>
      <c r="F1444" s="281"/>
      <c r="G1444" s="280"/>
      <c r="H1444" s="282"/>
      <c r="I1444" s="280"/>
      <c r="J1444" s="280"/>
      <c r="K1444" s="280"/>
      <c r="L1444" s="280"/>
      <c r="M1444" s="290"/>
      <c r="N1444" s="284"/>
    </row>
    <row r="1445" spans="1:14" s="9" customFormat="1" x14ac:dyDescent="0.2">
      <c r="A1445" s="279"/>
      <c r="B1445" s="279"/>
      <c r="C1445" s="279"/>
      <c r="D1445" s="280"/>
      <c r="E1445" s="280"/>
      <c r="F1445" s="281"/>
      <c r="G1445" s="280"/>
      <c r="H1445" s="282"/>
      <c r="I1445" s="280"/>
      <c r="J1445" s="280"/>
      <c r="K1445" s="280"/>
      <c r="L1445" s="280"/>
      <c r="M1445" s="290"/>
      <c r="N1445" s="284"/>
    </row>
    <row r="1446" spans="1:14" s="9" customFormat="1" x14ac:dyDescent="0.2">
      <c r="A1446" s="279"/>
      <c r="B1446" s="279"/>
      <c r="C1446" s="279"/>
      <c r="D1446" s="280"/>
      <c r="E1446" s="280"/>
      <c r="F1446" s="281"/>
      <c r="G1446" s="280"/>
      <c r="H1446" s="282"/>
      <c r="I1446" s="280"/>
      <c r="J1446" s="280"/>
      <c r="K1446" s="280"/>
      <c r="L1446" s="280"/>
      <c r="M1446" s="290"/>
      <c r="N1446" s="284"/>
    </row>
    <row r="1447" spans="1:14" s="9" customFormat="1" x14ac:dyDescent="0.2">
      <c r="A1447" s="279"/>
      <c r="B1447" s="279"/>
      <c r="C1447" s="279"/>
      <c r="D1447" s="280"/>
      <c r="E1447" s="280"/>
      <c r="F1447" s="281"/>
      <c r="G1447" s="280"/>
      <c r="H1447" s="282"/>
      <c r="I1447" s="280"/>
      <c r="J1447" s="280"/>
      <c r="K1447" s="280"/>
      <c r="L1447" s="280"/>
      <c r="M1447" s="290"/>
      <c r="N1447" s="284"/>
    </row>
    <row r="1448" spans="1:14" s="9" customFormat="1" x14ac:dyDescent="0.2">
      <c r="A1448" s="279"/>
      <c r="B1448" s="279"/>
      <c r="C1448" s="279"/>
      <c r="D1448" s="280"/>
      <c r="E1448" s="280"/>
      <c r="F1448" s="281"/>
      <c r="G1448" s="280"/>
      <c r="H1448" s="282"/>
      <c r="I1448" s="280"/>
      <c r="J1448" s="280"/>
      <c r="K1448" s="280"/>
      <c r="L1448" s="280"/>
      <c r="M1448" s="290"/>
      <c r="N1448" s="284"/>
    </row>
    <row r="1449" spans="1:14" s="9" customFormat="1" x14ac:dyDescent="0.2">
      <c r="A1449" s="279"/>
      <c r="B1449" s="279"/>
      <c r="C1449" s="279"/>
      <c r="D1449" s="280"/>
      <c r="E1449" s="280"/>
      <c r="F1449" s="281"/>
      <c r="G1449" s="280"/>
      <c r="H1449" s="282"/>
      <c r="I1449" s="280"/>
      <c r="J1449" s="280"/>
      <c r="K1449" s="280"/>
      <c r="L1449" s="280"/>
      <c r="M1449" s="290"/>
      <c r="N1449" s="284"/>
    </row>
    <row r="1450" spans="1:14" s="9" customFormat="1" x14ac:dyDescent="0.2">
      <c r="A1450" s="279"/>
      <c r="B1450" s="279"/>
      <c r="C1450" s="279"/>
      <c r="D1450" s="280"/>
      <c r="E1450" s="280"/>
      <c r="F1450" s="281"/>
      <c r="G1450" s="280"/>
      <c r="H1450" s="282"/>
      <c r="I1450" s="280"/>
      <c r="J1450" s="280"/>
      <c r="K1450" s="280"/>
      <c r="L1450" s="280"/>
      <c r="M1450" s="290"/>
      <c r="N1450" s="284"/>
    </row>
    <row r="1451" spans="1:14" s="9" customFormat="1" x14ac:dyDescent="0.2">
      <c r="A1451" s="279"/>
      <c r="B1451" s="279"/>
      <c r="C1451" s="279"/>
      <c r="D1451" s="280"/>
      <c r="E1451" s="280"/>
      <c r="F1451" s="281"/>
      <c r="G1451" s="280"/>
      <c r="H1451" s="282"/>
      <c r="I1451" s="280"/>
      <c r="J1451" s="280"/>
      <c r="K1451" s="280"/>
      <c r="L1451" s="280"/>
      <c r="M1451" s="290"/>
      <c r="N1451" s="284"/>
    </row>
    <row r="1452" spans="1:14" s="9" customFormat="1" x14ac:dyDescent="0.2">
      <c r="A1452" s="279"/>
      <c r="B1452" s="279"/>
      <c r="C1452" s="279"/>
      <c r="D1452" s="280"/>
      <c r="E1452" s="280"/>
      <c r="F1452" s="281"/>
      <c r="G1452" s="280"/>
      <c r="H1452" s="282"/>
      <c r="I1452" s="280"/>
      <c r="J1452" s="280"/>
      <c r="K1452" s="280"/>
      <c r="L1452" s="280"/>
      <c r="M1452" s="290"/>
      <c r="N1452" s="284"/>
    </row>
    <row r="1453" spans="1:14" s="9" customFormat="1" x14ac:dyDescent="0.2">
      <c r="A1453" s="279"/>
      <c r="B1453" s="279"/>
      <c r="C1453" s="279"/>
      <c r="D1453" s="280"/>
      <c r="E1453" s="280"/>
      <c r="F1453" s="281"/>
      <c r="G1453" s="280"/>
      <c r="H1453" s="282"/>
      <c r="I1453" s="280"/>
      <c r="J1453" s="280"/>
      <c r="K1453" s="280"/>
      <c r="L1453" s="280"/>
      <c r="M1453" s="290"/>
      <c r="N1453" s="284"/>
    </row>
    <row r="1454" spans="1:14" s="9" customFormat="1" x14ac:dyDescent="0.2">
      <c r="A1454" s="279"/>
      <c r="B1454" s="279"/>
      <c r="C1454" s="279"/>
      <c r="D1454" s="280"/>
      <c r="E1454" s="280"/>
      <c r="F1454" s="281"/>
      <c r="G1454" s="280"/>
      <c r="H1454" s="282"/>
      <c r="I1454" s="280"/>
      <c r="J1454" s="280"/>
      <c r="K1454" s="280"/>
      <c r="L1454" s="280"/>
      <c r="M1454" s="290"/>
      <c r="N1454" s="284"/>
    </row>
    <row r="1455" spans="1:14" s="9" customFormat="1" x14ac:dyDescent="0.2">
      <c r="A1455" s="279"/>
      <c r="B1455" s="279"/>
      <c r="C1455" s="279"/>
      <c r="D1455" s="280"/>
      <c r="E1455" s="280"/>
      <c r="F1455" s="281"/>
      <c r="G1455" s="280"/>
      <c r="H1455" s="282"/>
      <c r="I1455" s="280"/>
      <c r="J1455" s="280"/>
      <c r="K1455" s="280"/>
      <c r="L1455" s="280"/>
      <c r="M1455" s="290"/>
      <c r="N1455" s="284"/>
    </row>
    <row r="1456" spans="1:14" s="9" customFormat="1" x14ac:dyDescent="0.2">
      <c r="A1456" s="279"/>
      <c r="B1456" s="279"/>
      <c r="C1456" s="279"/>
      <c r="D1456" s="280"/>
      <c r="E1456" s="280"/>
      <c r="F1456" s="281"/>
      <c r="G1456" s="280"/>
      <c r="H1456" s="282"/>
      <c r="I1456" s="280"/>
      <c r="J1456" s="280"/>
      <c r="K1456" s="280"/>
      <c r="L1456" s="280"/>
      <c r="M1456" s="290"/>
      <c r="N1456" s="284"/>
    </row>
    <row r="1457" spans="1:14" s="9" customFormat="1" x14ac:dyDescent="0.2">
      <c r="A1457" s="279"/>
      <c r="B1457" s="279"/>
      <c r="C1457" s="279"/>
      <c r="D1457" s="280"/>
      <c r="E1457" s="280"/>
      <c r="F1457" s="281"/>
      <c r="G1457" s="280"/>
      <c r="H1457" s="282"/>
      <c r="I1457" s="280"/>
      <c r="J1457" s="280"/>
      <c r="K1457" s="280"/>
      <c r="L1457" s="280"/>
      <c r="M1457" s="290"/>
      <c r="N1457" s="284"/>
    </row>
    <row r="1458" spans="1:14" s="9" customFormat="1" x14ac:dyDescent="0.2">
      <c r="A1458" s="279"/>
      <c r="B1458" s="279"/>
      <c r="C1458" s="279"/>
      <c r="D1458" s="280"/>
      <c r="E1458" s="280"/>
      <c r="F1458" s="281"/>
      <c r="G1458" s="280"/>
      <c r="H1458" s="282"/>
      <c r="I1458" s="280"/>
      <c r="J1458" s="280"/>
      <c r="K1458" s="280"/>
      <c r="L1458" s="280"/>
      <c r="M1458" s="290"/>
      <c r="N1458" s="284"/>
    </row>
    <row r="1459" spans="1:14" s="9" customFormat="1" x14ac:dyDescent="0.2">
      <c r="A1459" s="279"/>
      <c r="B1459" s="279"/>
      <c r="C1459" s="279"/>
      <c r="D1459" s="280"/>
      <c r="E1459" s="280"/>
      <c r="F1459" s="281"/>
      <c r="G1459" s="280"/>
      <c r="H1459" s="282"/>
      <c r="I1459" s="280"/>
      <c r="J1459" s="280"/>
      <c r="K1459" s="280"/>
      <c r="L1459" s="280"/>
      <c r="M1459" s="290"/>
      <c r="N1459" s="284"/>
    </row>
    <row r="1460" spans="1:14" s="9" customFormat="1" x14ac:dyDescent="0.2">
      <c r="A1460" s="279"/>
      <c r="B1460" s="279"/>
      <c r="C1460" s="279"/>
      <c r="D1460" s="280"/>
      <c r="E1460" s="280"/>
      <c r="F1460" s="281"/>
      <c r="G1460" s="280"/>
      <c r="H1460" s="282"/>
      <c r="I1460" s="280"/>
      <c r="J1460" s="280"/>
      <c r="K1460" s="280"/>
      <c r="L1460" s="280"/>
      <c r="M1460" s="290"/>
      <c r="N1460" s="284"/>
    </row>
    <row r="1461" spans="1:14" s="9" customFormat="1" x14ac:dyDescent="0.2">
      <c r="A1461" s="279"/>
      <c r="B1461" s="279"/>
      <c r="C1461" s="279"/>
      <c r="D1461" s="280"/>
      <c r="E1461" s="280"/>
      <c r="F1461" s="281"/>
      <c r="G1461" s="280"/>
      <c r="H1461" s="282"/>
      <c r="I1461" s="280"/>
      <c r="J1461" s="280"/>
      <c r="K1461" s="280"/>
      <c r="L1461" s="280"/>
      <c r="M1461" s="290"/>
      <c r="N1461" s="284"/>
    </row>
    <row r="1462" spans="1:14" s="9" customFormat="1" x14ac:dyDescent="0.2">
      <c r="A1462" s="279"/>
      <c r="B1462" s="279"/>
      <c r="C1462" s="279"/>
      <c r="D1462" s="280"/>
      <c r="E1462" s="280"/>
      <c r="F1462" s="281"/>
      <c r="G1462" s="280"/>
      <c r="H1462" s="282"/>
      <c r="I1462" s="280"/>
      <c r="J1462" s="280"/>
      <c r="K1462" s="280"/>
      <c r="L1462" s="280"/>
      <c r="M1462" s="290"/>
      <c r="N1462" s="284"/>
    </row>
    <row r="1463" spans="1:14" s="9" customFormat="1" x14ac:dyDescent="0.2">
      <c r="A1463" s="279"/>
      <c r="B1463" s="279"/>
      <c r="C1463" s="279"/>
      <c r="D1463" s="280"/>
      <c r="E1463" s="280"/>
      <c r="F1463" s="281"/>
      <c r="G1463" s="280"/>
      <c r="H1463" s="282"/>
      <c r="I1463" s="280"/>
      <c r="J1463" s="280"/>
      <c r="K1463" s="280"/>
      <c r="L1463" s="280"/>
      <c r="M1463" s="290"/>
      <c r="N1463" s="284"/>
    </row>
    <row r="1464" spans="1:14" s="9" customFormat="1" x14ac:dyDescent="0.2">
      <c r="A1464" s="279"/>
      <c r="B1464" s="279"/>
      <c r="C1464" s="279"/>
      <c r="D1464" s="280"/>
      <c r="E1464" s="280"/>
      <c r="F1464" s="281"/>
      <c r="G1464" s="280"/>
      <c r="H1464" s="282"/>
      <c r="I1464" s="280"/>
      <c r="J1464" s="280"/>
      <c r="K1464" s="280"/>
      <c r="L1464" s="280"/>
      <c r="M1464" s="290"/>
      <c r="N1464" s="284"/>
    </row>
    <row r="1465" spans="1:14" s="9" customFormat="1" x14ac:dyDescent="0.2">
      <c r="A1465" s="279"/>
      <c r="B1465" s="279"/>
      <c r="C1465" s="279"/>
      <c r="D1465" s="280"/>
      <c r="E1465" s="280"/>
      <c r="F1465" s="281"/>
      <c r="G1465" s="280"/>
      <c r="H1465" s="282"/>
      <c r="I1465" s="280"/>
      <c r="J1465" s="280"/>
      <c r="K1465" s="280"/>
      <c r="L1465" s="280"/>
      <c r="M1465" s="290"/>
      <c r="N1465" s="284"/>
    </row>
    <row r="1466" spans="1:14" s="9" customFormat="1" x14ac:dyDescent="0.2">
      <c r="A1466" s="279"/>
      <c r="B1466" s="279"/>
      <c r="C1466" s="279"/>
      <c r="D1466" s="280"/>
      <c r="E1466" s="280"/>
      <c r="F1466" s="281"/>
      <c r="G1466" s="280"/>
      <c r="H1466" s="282"/>
      <c r="I1466" s="280"/>
      <c r="J1466" s="280"/>
      <c r="K1466" s="280"/>
      <c r="L1466" s="280"/>
      <c r="M1466" s="290"/>
      <c r="N1466" s="284"/>
    </row>
    <row r="1467" spans="1:14" s="9" customFormat="1" x14ac:dyDescent="0.2">
      <c r="A1467" s="279"/>
      <c r="B1467" s="279"/>
      <c r="C1467" s="279"/>
      <c r="D1467" s="280"/>
      <c r="E1467" s="280"/>
      <c r="F1467" s="281"/>
      <c r="G1467" s="280"/>
      <c r="H1467" s="282"/>
      <c r="I1467" s="280"/>
      <c r="J1467" s="280"/>
      <c r="K1467" s="280"/>
      <c r="L1467" s="280"/>
      <c r="M1467" s="290"/>
      <c r="N1467" s="284"/>
    </row>
    <row r="1468" spans="1:14" s="9" customFormat="1" x14ac:dyDescent="0.2">
      <c r="A1468" s="279"/>
      <c r="B1468" s="279"/>
      <c r="C1468" s="279"/>
      <c r="D1468" s="280"/>
      <c r="E1468" s="280"/>
      <c r="F1468" s="281"/>
      <c r="G1468" s="280"/>
      <c r="H1468" s="282"/>
      <c r="I1468" s="280"/>
      <c r="J1468" s="280"/>
      <c r="K1468" s="280"/>
      <c r="L1468" s="280"/>
      <c r="M1468" s="290"/>
      <c r="N1468" s="284"/>
    </row>
    <row r="1469" spans="1:14" s="9" customFormat="1" x14ac:dyDescent="0.2">
      <c r="A1469" s="279"/>
      <c r="B1469" s="279"/>
      <c r="C1469" s="279"/>
      <c r="D1469" s="280"/>
      <c r="E1469" s="280"/>
      <c r="F1469" s="281"/>
      <c r="G1469" s="280"/>
      <c r="H1469" s="282"/>
      <c r="I1469" s="280"/>
      <c r="J1469" s="280"/>
      <c r="K1469" s="280"/>
      <c r="L1469" s="280"/>
      <c r="M1469" s="290"/>
      <c r="N1469" s="284"/>
    </row>
    <row r="1470" spans="1:14" s="9" customFormat="1" x14ac:dyDescent="0.2">
      <c r="A1470" s="279"/>
      <c r="B1470" s="279"/>
      <c r="C1470" s="279"/>
      <c r="D1470" s="280"/>
      <c r="E1470" s="280"/>
      <c r="F1470" s="281"/>
      <c r="G1470" s="280"/>
      <c r="H1470" s="282"/>
      <c r="I1470" s="280"/>
      <c r="J1470" s="280"/>
      <c r="K1470" s="280"/>
      <c r="L1470" s="280"/>
      <c r="M1470" s="290"/>
      <c r="N1470" s="284"/>
    </row>
    <row r="1471" spans="1:14" s="9" customFormat="1" x14ac:dyDescent="0.2">
      <c r="A1471" s="279"/>
      <c r="B1471" s="279"/>
      <c r="C1471" s="279"/>
      <c r="D1471" s="280"/>
      <c r="E1471" s="280"/>
      <c r="F1471" s="281"/>
      <c r="G1471" s="280"/>
      <c r="H1471" s="282"/>
      <c r="I1471" s="280"/>
      <c r="J1471" s="280"/>
      <c r="K1471" s="280"/>
      <c r="L1471" s="280"/>
      <c r="M1471" s="290"/>
      <c r="N1471" s="284"/>
    </row>
    <row r="1472" spans="1:14" s="9" customFormat="1" x14ac:dyDescent="0.2">
      <c r="A1472" s="279"/>
      <c r="B1472" s="279"/>
      <c r="C1472" s="279"/>
      <c r="D1472" s="280"/>
      <c r="E1472" s="280"/>
      <c r="F1472" s="281"/>
      <c r="G1472" s="280"/>
      <c r="H1472" s="282"/>
      <c r="I1472" s="280"/>
      <c r="J1472" s="280"/>
      <c r="K1472" s="280"/>
      <c r="L1472" s="280"/>
      <c r="M1472" s="290"/>
      <c r="N1472" s="284"/>
    </row>
    <row r="1473" spans="1:14" s="9" customFormat="1" x14ac:dyDescent="0.2">
      <c r="A1473" s="279"/>
      <c r="B1473" s="279"/>
      <c r="C1473" s="279"/>
      <c r="D1473" s="280"/>
      <c r="E1473" s="280"/>
      <c r="F1473" s="281"/>
      <c r="G1473" s="280"/>
      <c r="H1473" s="282"/>
      <c r="I1473" s="280"/>
      <c r="J1473" s="280"/>
      <c r="K1473" s="280"/>
      <c r="L1473" s="280"/>
      <c r="M1473" s="290"/>
      <c r="N1473" s="284"/>
    </row>
    <row r="1474" spans="1:14" s="9" customFormat="1" x14ac:dyDescent="0.2">
      <c r="A1474" s="279"/>
      <c r="B1474" s="279"/>
      <c r="C1474" s="279"/>
      <c r="D1474" s="280"/>
      <c r="E1474" s="280"/>
      <c r="F1474" s="281"/>
      <c r="G1474" s="280"/>
      <c r="H1474" s="282"/>
      <c r="I1474" s="280"/>
      <c r="J1474" s="280"/>
      <c r="K1474" s="280"/>
      <c r="L1474" s="280"/>
      <c r="M1474" s="290"/>
      <c r="N1474" s="284"/>
    </row>
    <row r="1475" spans="1:14" s="9" customFormat="1" x14ac:dyDescent="0.2">
      <c r="A1475" s="279"/>
      <c r="B1475" s="279"/>
      <c r="C1475" s="279"/>
      <c r="D1475" s="280"/>
      <c r="E1475" s="280"/>
      <c r="F1475" s="281"/>
      <c r="G1475" s="280"/>
      <c r="H1475" s="282"/>
      <c r="I1475" s="280"/>
      <c r="J1475" s="280"/>
      <c r="K1475" s="280"/>
      <c r="L1475" s="280"/>
      <c r="M1475" s="290"/>
      <c r="N1475" s="284"/>
    </row>
    <row r="1476" spans="1:14" s="9" customFormat="1" x14ac:dyDescent="0.2">
      <c r="A1476" s="279"/>
      <c r="B1476" s="279"/>
      <c r="C1476" s="279"/>
      <c r="D1476" s="280"/>
      <c r="E1476" s="280"/>
      <c r="F1476" s="281"/>
      <c r="G1476" s="280"/>
      <c r="H1476" s="282"/>
      <c r="I1476" s="280"/>
      <c r="J1476" s="280"/>
      <c r="K1476" s="280"/>
      <c r="L1476" s="280"/>
      <c r="M1476" s="290"/>
      <c r="N1476" s="284"/>
    </row>
    <row r="1477" spans="1:14" s="9" customFormat="1" x14ac:dyDescent="0.2">
      <c r="A1477" s="279"/>
      <c r="B1477" s="279"/>
      <c r="C1477" s="279"/>
      <c r="D1477" s="280"/>
      <c r="E1477" s="280"/>
      <c r="F1477" s="281"/>
      <c r="G1477" s="280"/>
      <c r="H1477" s="282"/>
      <c r="I1477" s="280"/>
      <c r="J1477" s="280"/>
      <c r="K1477" s="280"/>
      <c r="L1477" s="280"/>
      <c r="M1477" s="290"/>
      <c r="N1477" s="284"/>
    </row>
    <row r="1478" spans="1:14" s="9" customFormat="1" x14ac:dyDescent="0.2">
      <c r="A1478" s="279"/>
      <c r="B1478" s="279"/>
      <c r="C1478" s="279"/>
      <c r="D1478" s="280"/>
      <c r="E1478" s="280"/>
      <c r="F1478" s="281"/>
      <c r="G1478" s="280"/>
      <c r="H1478" s="282"/>
      <c r="I1478" s="280"/>
      <c r="J1478" s="280"/>
      <c r="K1478" s="280"/>
      <c r="L1478" s="280"/>
      <c r="M1478" s="290"/>
      <c r="N1478" s="284"/>
    </row>
    <row r="1479" spans="1:14" s="9" customFormat="1" x14ac:dyDescent="0.2">
      <c r="A1479" s="279"/>
      <c r="B1479" s="279"/>
      <c r="C1479" s="279"/>
      <c r="D1479" s="280"/>
      <c r="E1479" s="280"/>
      <c r="F1479" s="281"/>
      <c r="G1479" s="280"/>
      <c r="H1479" s="282"/>
      <c r="I1479" s="280"/>
      <c r="J1479" s="280"/>
      <c r="K1479" s="280"/>
      <c r="L1479" s="280"/>
      <c r="M1479" s="290"/>
      <c r="N1479" s="284"/>
    </row>
    <row r="1480" spans="1:14" s="9" customFormat="1" x14ac:dyDescent="0.2">
      <c r="A1480" s="279"/>
      <c r="B1480" s="279"/>
      <c r="C1480" s="279"/>
      <c r="D1480" s="280"/>
      <c r="E1480" s="280"/>
      <c r="F1480" s="281"/>
      <c r="G1480" s="280"/>
      <c r="H1480" s="282"/>
      <c r="I1480" s="280"/>
      <c r="J1480" s="280"/>
      <c r="K1480" s="280"/>
      <c r="L1480" s="280"/>
      <c r="M1480" s="290"/>
      <c r="N1480" s="284"/>
    </row>
    <row r="1481" spans="1:14" s="9" customFormat="1" x14ac:dyDescent="0.2">
      <c r="A1481" s="279"/>
      <c r="B1481" s="279"/>
      <c r="C1481" s="279"/>
      <c r="D1481" s="280"/>
      <c r="E1481" s="280"/>
      <c r="F1481" s="281"/>
      <c r="G1481" s="280"/>
      <c r="H1481" s="282"/>
      <c r="I1481" s="280"/>
      <c r="J1481" s="280"/>
      <c r="K1481" s="280"/>
      <c r="L1481" s="280"/>
      <c r="M1481" s="290"/>
      <c r="N1481" s="284"/>
    </row>
    <row r="1482" spans="1:14" s="9" customFormat="1" x14ac:dyDescent="0.2">
      <c r="A1482" s="279"/>
      <c r="B1482" s="279"/>
      <c r="C1482" s="279"/>
      <c r="D1482" s="280"/>
      <c r="E1482" s="280"/>
      <c r="F1482" s="281"/>
      <c r="G1482" s="280"/>
      <c r="H1482" s="282"/>
      <c r="I1482" s="280"/>
      <c r="J1482" s="280"/>
      <c r="K1482" s="280"/>
      <c r="L1482" s="280"/>
      <c r="M1482" s="290"/>
      <c r="N1482" s="284"/>
    </row>
    <row r="1483" spans="1:14" s="9" customFormat="1" x14ac:dyDescent="0.2">
      <c r="A1483" s="279"/>
      <c r="B1483" s="279"/>
      <c r="C1483" s="279"/>
      <c r="D1483" s="280"/>
      <c r="E1483" s="280"/>
      <c r="F1483" s="281"/>
      <c r="G1483" s="280"/>
      <c r="H1483" s="282"/>
      <c r="I1483" s="280"/>
      <c r="J1483" s="280"/>
      <c r="K1483" s="280"/>
      <c r="L1483" s="280"/>
      <c r="M1483" s="290"/>
      <c r="N1483" s="284"/>
    </row>
    <row r="1484" spans="1:14" s="9" customFormat="1" x14ac:dyDescent="0.2">
      <c r="A1484" s="279"/>
      <c r="B1484" s="279"/>
      <c r="C1484" s="279"/>
      <c r="D1484" s="280"/>
      <c r="E1484" s="280"/>
      <c r="F1484" s="281"/>
      <c r="G1484" s="280"/>
      <c r="H1484" s="282"/>
      <c r="I1484" s="280"/>
      <c r="J1484" s="280"/>
      <c r="K1484" s="280"/>
      <c r="L1484" s="280"/>
      <c r="M1484" s="290"/>
      <c r="N1484" s="284"/>
    </row>
    <row r="1485" spans="1:14" s="9" customFormat="1" x14ac:dyDescent="0.2">
      <c r="A1485" s="279"/>
      <c r="B1485" s="279"/>
      <c r="C1485" s="279"/>
      <c r="D1485" s="280"/>
      <c r="E1485" s="280"/>
      <c r="F1485" s="281"/>
      <c r="G1485" s="280"/>
      <c r="H1485" s="282"/>
      <c r="I1485" s="280"/>
      <c r="J1485" s="280"/>
      <c r="K1485" s="280"/>
      <c r="L1485" s="280"/>
      <c r="M1485" s="290"/>
      <c r="N1485" s="284"/>
    </row>
    <row r="1486" spans="1:14" s="9" customFormat="1" x14ac:dyDescent="0.2">
      <c r="A1486" s="279"/>
      <c r="B1486" s="279"/>
      <c r="C1486" s="279"/>
      <c r="D1486" s="280"/>
      <c r="E1486" s="280"/>
      <c r="F1486" s="281"/>
      <c r="G1486" s="280"/>
      <c r="H1486" s="282"/>
      <c r="I1486" s="280"/>
      <c r="J1486" s="280"/>
      <c r="K1486" s="280"/>
      <c r="L1486" s="280"/>
      <c r="M1486" s="290"/>
      <c r="N1486" s="284"/>
    </row>
    <row r="1487" spans="1:14" s="9" customFormat="1" x14ac:dyDescent="0.2">
      <c r="A1487" s="279"/>
      <c r="B1487" s="279"/>
      <c r="C1487" s="279"/>
      <c r="D1487" s="280"/>
      <c r="E1487" s="280"/>
      <c r="F1487" s="281"/>
      <c r="G1487" s="280"/>
      <c r="H1487" s="282"/>
      <c r="I1487" s="280"/>
      <c r="J1487" s="280"/>
      <c r="K1487" s="280"/>
      <c r="L1487" s="280"/>
      <c r="M1487" s="290"/>
      <c r="N1487" s="284"/>
    </row>
    <row r="1488" spans="1:14" s="9" customFormat="1" x14ac:dyDescent="0.2">
      <c r="A1488" s="279"/>
      <c r="B1488" s="279"/>
      <c r="C1488" s="279"/>
      <c r="D1488" s="280"/>
      <c r="E1488" s="280"/>
      <c r="F1488" s="281"/>
      <c r="G1488" s="280"/>
      <c r="H1488" s="282"/>
      <c r="I1488" s="280"/>
      <c r="J1488" s="280"/>
      <c r="K1488" s="280"/>
      <c r="L1488" s="280"/>
      <c r="M1488" s="290"/>
      <c r="N1488" s="284"/>
    </row>
    <row r="1489" spans="1:14" s="9" customFormat="1" x14ac:dyDescent="0.2">
      <c r="A1489" s="279"/>
      <c r="B1489" s="279"/>
      <c r="C1489" s="279"/>
      <c r="D1489" s="280"/>
      <c r="E1489" s="280"/>
      <c r="F1489" s="281"/>
      <c r="G1489" s="280"/>
      <c r="H1489" s="282"/>
      <c r="I1489" s="280"/>
      <c r="J1489" s="280"/>
      <c r="K1489" s="280"/>
      <c r="L1489" s="280"/>
      <c r="M1489" s="290"/>
      <c r="N1489" s="284"/>
    </row>
    <row r="1490" spans="1:14" s="9" customFormat="1" x14ac:dyDescent="0.2">
      <c r="A1490" s="279"/>
      <c r="B1490" s="279"/>
      <c r="C1490" s="279"/>
      <c r="D1490" s="280"/>
      <c r="E1490" s="280"/>
      <c r="F1490" s="281"/>
      <c r="G1490" s="280"/>
      <c r="H1490" s="282"/>
      <c r="I1490" s="280"/>
      <c r="J1490" s="280"/>
      <c r="K1490" s="280"/>
      <c r="L1490" s="280"/>
      <c r="M1490" s="290"/>
      <c r="N1490" s="284"/>
    </row>
    <row r="1491" spans="1:14" s="9" customFormat="1" x14ac:dyDescent="0.2">
      <c r="A1491" s="279"/>
      <c r="B1491" s="279"/>
      <c r="C1491" s="279"/>
      <c r="D1491" s="280"/>
      <c r="E1491" s="280"/>
      <c r="F1491" s="281"/>
      <c r="G1491" s="280"/>
      <c r="H1491" s="282"/>
      <c r="I1491" s="280"/>
      <c r="J1491" s="280"/>
      <c r="K1491" s="280"/>
      <c r="L1491" s="280"/>
      <c r="M1491" s="290"/>
      <c r="N1491" s="284"/>
    </row>
    <row r="1492" spans="1:14" s="9" customFormat="1" x14ac:dyDescent="0.2">
      <c r="A1492" s="279"/>
      <c r="B1492" s="279"/>
      <c r="C1492" s="279"/>
      <c r="D1492" s="280"/>
      <c r="E1492" s="280"/>
      <c r="F1492" s="281"/>
      <c r="G1492" s="280"/>
      <c r="H1492" s="282"/>
      <c r="I1492" s="280"/>
      <c r="J1492" s="280"/>
      <c r="K1492" s="280"/>
      <c r="L1492" s="280"/>
      <c r="M1492" s="290"/>
      <c r="N1492" s="284"/>
    </row>
    <row r="1493" spans="1:14" s="9" customFormat="1" x14ac:dyDescent="0.2">
      <c r="A1493" s="279"/>
      <c r="B1493" s="279"/>
      <c r="C1493" s="279"/>
      <c r="D1493" s="280"/>
      <c r="E1493" s="280"/>
      <c r="F1493" s="281"/>
      <c r="G1493" s="280"/>
      <c r="H1493" s="282"/>
      <c r="I1493" s="280"/>
      <c r="J1493" s="280"/>
      <c r="K1493" s="280"/>
      <c r="L1493" s="280"/>
      <c r="M1493" s="290"/>
      <c r="N1493" s="284"/>
    </row>
    <row r="1494" spans="1:14" s="9" customFormat="1" x14ac:dyDescent="0.2">
      <c r="A1494" s="279"/>
      <c r="B1494" s="279"/>
      <c r="C1494" s="279"/>
      <c r="D1494" s="280"/>
      <c r="E1494" s="280"/>
      <c r="F1494" s="281"/>
      <c r="G1494" s="280"/>
      <c r="H1494" s="282"/>
      <c r="I1494" s="280"/>
      <c r="J1494" s="280"/>
      <c r="K1494" s="280"/>
      <c r="L1494" s="280"/>
      <c r="M1494" s="290"/>
      <c r="N1494" s="284"/>
    </row>
    <row r="1495" spans="1:14" s="9" customFormat="1" x14ac:dyDescent="0.2">
      <c r="A1495" s="279"/>
      <c r="B1495" s="279"/>
      <c r="C1495" s="279"/>
      <c r="D1495" s="280"/>
      <c r="E1495" s="280"/>
      <c r="F1495" s="281"/>
      <c r="G1495" s="280"/>
      <c r="H1495" s="282"/>
      <c r="I1495" s="280"/>
      <c r="J1495" s="280"/>
      <c r="K1495" s="280"/>
      <c r="L1495" s="280"/>
      <c r="M1495" s="290"/>
      <c r="N1495" s="284"/>
    </row>
    <row r="1496" spans="1:14" s="9" customFormat="1" x14ac:dyDescent="0.2">
      <c r="A1496" s="279"/>
      <c r="B1496" s="279"/>
      <c r="C1496" s="279"/>
      <c r="D1496" s="280"/>
      <c r="E1496" s="280"/>
      <c r="F1496" s="281"/>
      <c r="G1496" s="280"/>
      <c r="H1496" s="282"/>
      <c r="I1496" s="280"/>
      <c r="J1496" s="280"/>
      <c r="K1496" s="280"/>
      <c r="L1496" s="280"/>
      <c r="M1496" s="290"/>
      <c r="N1496" s="284"/>
    </row>
    <row r="1497" spans="1:14" s="9" customFormat="1" x14ac:dyDescent="0.2">
      <c r="A1497" s="279"/>
      <c r="B1497" s="279"/>
      <c r="C1497" s="279"/>
      <c r="D1497" s="280"/>
      <c r="E1497" s="280"/>
      <c r="F1497" s="281"/>
      <c r="G1497" s="280"/>
      <c r="H1497" s="282"/>
      <c r="I1497" s="280"/>
      <c r="J1497" s="280"/>
      <c r="K1497" s="280"/>
      <c r="L1497" s="280"/>
      <c r="M1497" s="290"/>
      <c r="N1497" s="284"/>
    </row>
    <row r="1498" spans="1:14" s="9" customFormat="1" x14ac:dyDescent="0.2">
      <c r="A1498" s="279"/>
      <c r="B1498" s="279"/>
      <c r="C1498" s="279"/>
      <c r="D1498" s="280"/>
      <c r="E1498" s="280"/>
      <c r="F1498" s="281"/>
      <c r="G1498" s="280"/>
      <c r="H1498" s="282"/>
      <c r="I1498" s="280"/>
      <c r="J1498" s="280"/>
      <c r="K1498" s="280"/>
      <c r="L1498" s="280"/>
      <c r="M1498" s="290"/>
      <c r="N1498" s="284"/>
    </row>
    <row r="1499" spans="1:14" s="9" customFormat="1" x14ac:dyDescent="0.2">
      <c r="A1499" s="279"/>
      <c r="B1499" s="279"/>
      <c r="C1499" s="279"/>
      <c r="D1499" s="280"/>
      <c r="E1499" s="280"/>
      <c r="F1499" s="281"/>
      <c r="G1499" s="280"/>
      <c r="H1499" s="282"/>
      <c r="I1499" s="280"/>
      <c r="J1499" s="280"/>
      <c r="K1499" s="280"/>
      <c r="L1499" s="280"/>
      <c r="M1499" s="290"/>
      <c r="N1499" s="284"/>
    </row>
    <row r="1500" spans="1:14" s="9" customFormat="1" x14ac:dyDescent="0.2">
      <c r="A1500" s="279"/>
      <c r="B1500" s="279"/>
      <c r="C1500" s="279"/>
      <c r="D1500" s="280"/>
      <c r="E1500" s="280"/>
      <c r="F1500" s="281"/>
      <c r="G1500" s="280"/>
      <c r="H1500" s="282"/>
      <c r="I1500" s="280"/>
      <c r="J1500" s="280"/>
      <c r="K1500" s="280"/>
      <c r="L1500" s="280"/>
      <c r="M1500" s="290"/>
      <c r="N1500" s="284"/>
    </row>
    <row r="1501" spans="1:14" s="9" customFormat="1" x14ac:dyDescent="0.2">
      <c r="A1501" s="279"/>
      <c r="B1501" s="279"/>
      <c r="C1501" s="279"/>
      <c r="D1501" s="280"/>
      <c r="E1501" s="280"/>
      <c r="F1501" s="281"/>
      <c r="G1501" s="280"/>
      <c r="H1501" s="282"/>
      <c r="I1501" s="280"/>
      <c r="J1501" s="280"/>
      <c r="K1501" s="280"/>
      <c r="L1501" s="280"/>
      <c r="M1501" s="290"/>
      <c r="N1501" s="284"/>
    </row>
    <row r="1502" spans="1:14" s="9" customFormat="1" x14ac:dyDescent="0.2">
      <c r="A1502" s="279"/>
      <c r="B1502" s="279"/>
      <c r="C1502" s="279"/>
      <c r="D1502" s="280"/>
      <c r="E1502" s="280"/>
      <c r="F1502" s="281"/>
      <c r="G1502" s="280"/>
      <c r="H1502" s="282"/>
      <c r="I1502" s="280"/>
      <c r="J1502" s="280"/>
      <c r="K1502" s="280"/>
      <c r="L1502" s="280"/>
      <c r="M1502" s="290"/>
      <c r="N1502" s="284"/>
    </row>
    <row r="1503" spans="1:14" s="9" customFormat="1" x14ac:dyDescent="0.2">
      <c r="A1503" s="279"/>
      <c r="B1503" s="279"/>
      <c r="C1503" s="279"/>
      <c r="D1503" s="280"/>
      <c r="E1503" s="280"/>
      <c r="F1503" s="281"/>
      <c r="G1503" s="280"/>
      <c r="H1503" s="282"/>
      <c r="I1503" s="280"/>
      <c r="J1503" s="280"/>
      <c r="K1503" s="280"/>
      <c r="L1503" s="280"/>
      <c r="M1503" s="290"/>
      <c r="N1503" s="284"/>
    </row>
    <row r="1504" spans="1:14" s="9" customFormat="1" x14ac:dyDescent="0.2">
      <c r="A1504" s="279"/>
      <c r="B1504" s="279"/>
      <c r="C1504" s="279"/>
      <c r="D1504" s="280"/>
      <c r="E1504" s="280"/>
      <c r="F1504" s="281"/>
      <c r="G1504" s="280"/>
      <c r="H1504" s="282"/>
      <c r="I1504" s="280"/>
      <c r="J1504" s="280"/>
      <c r="K1504" s="280"/>
      <c r="L1504" s="280"/>
      <c r="M1504" s="290"/>
      <c r="N1504" s="284"/>
    </row>
    <row r="1505" spans="1:14" s="9" customFormat="1" x14ac:dyDescent="0.2">
      <c r="A1505" s="279"/>
      <c r="B1505" s="279"/>
      <c r="C1505" s="279"/>
      <c r="D1505" s="280"/>
      <c r="E1505" s="280"/>
      <c r="F1505" s="281"/>
      <c r="G1505" s="280"/>
      <c r="H1505" s="282"/>
      <c r="I1505" s="280"/>
      <c r="J1505" s="280"/>
      <c r="K1505" s="280"/>
      <c r="L1505" s="280"/>
      <c r="M1505" s="290"/>
      <c r="N1505" s="284"/>
    </row>
    <row r="1506" spans="1:14" s="9" customFormat="1" x14ac:dyDescent="0.2">
      <c r="A1506" s="279"/>
      <c r="B1506" s="279"/>
      <c r="C1506" s="279"/>
      <c r="D1506" s="280"/>
      <c r="E1506" s="280"/>
      <c r="F1506" s="281"/>
      <c r="G1506" s="280"/>
      <c r="H1506" s="282"/>
      <c r="I1506" s="280"/>
      <c r="J1506" s="280"/>
      <c r="K1506" s="280"/>
      <c r="L1506" s="280"/>
      <c r="M1506" s="290"/>
      <c r="N1506" s="284"/>
    </row>
    <row r="1507" spans="1:14" s="9" customFormat="1" x14ac:dyDescent="0.2">
      <c r="A1507" s="279"/>
      <c r="B1507" s="279"/>
      <c r="C1507" s="279"/>
      <c r="D1507" s="280"/>
      <c r="E1507" s="280"/>
      <c r="F1507" s="281"/>
      <c r="G1507" s="280"/>
      <c r="H1507" s="282"/>
      <c r="I1507" s="280"/>
      <c r="J1507" s="280"/>
      <c r="K1507" s="280"/>
      <c r="L1507" s="280"/>
      <c r="M1507" s="290"/>
      <c r="N1507" s="284"/>
    </row>
    <row r="1508" spans="1:14" s="9" customFormat="1" x14ac:dyDescent="0.2">
      <c r="A1508" s="279"/>
      <c r="B1508" s="279"/>
      <c r="C1508" s="279"/>
      <c r="D1508" s="280"/>
      <c r="E1508" s="280"/>
      <c r="F1508" s="281"/>
      <c r="G1508" s="280"/>
      <c r="H1508" s="282"/>
      <c r="I1508" s="280"/>
      <c r="J1508" s="280"/>
      <c r="K1508" s="280"/>
      <c r="L1508" s="280"/>
      <c r="M1508" s="290"/>
      <c r="N1508" s="284"/>
    </row>
    <row r="1509" spans="1:14" s="9" customFormat="1" x14ac:dyDescent="0.2">
      <c r="A1509" s="279"/>
      <c r="B1509" s="279"/>
      <c r="C1509" s="279"/>
      <c r="D1509" s="280"/>
      <c r="E1509" s="280"/>
      <c r="F1509" s="281"/>
      <c r="G1509" s="280"/>
      <c r="H1509" s="282"/>
      <c r="I1509" s="280"/>
      <c r="J1509" s="280"/>
      <c r="K1509" s="280"/>
      <c r="L1509" s="280"/>
      <c r="M1509" s="290"/>
      <c r="N1509" s="284"/>
    </row>
    <row r="1510" spans="1:14" s="9" customFormat="1" x14ac:dyDescent="0.2">
      <c r="A1510" s="279"/>
      <c r="B1510" s="279"/>
      <c r="C1510" s="279"/>
      <c r="D1510" s="280"/>
      <c r="E1510" s="280"/>
      <c r="F1510" s="281"/>
      <c r="G1510" s="280"/>
      <c r="H1510" s="282"/>
      <c r="I1510" s="280"/>
      <c r="J1510" s="280"/>
      <c r="K1510" s="280"/>
      <c r="L1510" s="280"/>
      <c r="M1510" s="290"/>
      <c r="N1510" s="284"/>
    </row>
    <row r="1511" spans="1:14" s="9" customFormat="1" x14ac:dyDescent="0.2">
      <c r="A1511" s="279"/>
      <c r="B1511" s="279"/>
      <c r="C1511" s="279"/>
      <c r="D1511" s="280"/>
      <c r="E1511" s="280"/>
      <c r="F1511" s="281"/>
      <c r="G1511" s="280"/>
      <c r="H1511" s="282"/>
      <c r="I1511" s="280"/>
      <c r="J1511" s="280"/>
      <c r="K1511" s="280"/>
      <c r="L1511" s="280"/>
      <c r="M1511" s="290"/>
      <c r="N1511" s="284"/>
    </row>
    <row r="1512" spans="1:14" s="9" customFormat="1" x14ac:dyDescent="0.2">
      <c r="A1512" s="279"/>
      <c r="B1512" s="279"/>
      <c r="C1512" s="279"/>
      <c r="D1512" s="280"/>
      <c r="E1512" s="280"/>
      <c r="F1512" s="281"/>
      <c r="G1512" s="280"/>
      <c r="H1512" s="282"/>
      <c r="I1512" s="280"/>
      <c r="J1512" s="280"/>
      <c r="K1512" s="280"/>
      <c r="L1512" s="280"/>
      <c r="M1512" s="290"/>
      <c r="N1512" s="284"/>
    </row>
    <row r="1513" spans="1:14" s="9" customFormat="1" x14ac:dyDescent="0.2">
      <c r="A1513" s="279"/>
      <c r="B1513" s="279"/>
      <c r="C1513" s="279"/>
      <c r="D1513" s="280"/>
      <c r="E1513" s="280"/>
      <c r="F1513" s="281"/>
      <c r="G1513" s="280"/>
      <c r="H1513" s="282"/>
      <c r="I1513" s="280"/>
      <c r="J1513" s="280"/>
      <c r="K1513" s="280"/>
      <c r="L1513" s="280"/>
      <c r="M1513" s="290"/>
      <c r="N1513" s="284"/>
    </row>
    <row r="1514" spans="1:14" s="9" customFormat="1" x14ac:dyDescent="0.2">
      <c r="A1514" s="279"/>
      <c r="B1514" s="279"/>
      <c r="C1514" s="279"/>
      <c r="D1514" s="280"/>
      <c r="E1514" s="280"/>
      <c r="F1514" s="281"/>
      <c r="G1514" s="280"/>
      <c r="H1514" s="282"/>
      <c r="I1514" s="280"/>
      <c r="J1514" s="280"/>
      <c r="K1514" s="280"/>
      <c r="L1514" s="280"/>
      <c r="M1514" s="290"/>
      <c r="N1514" s="284"/>
    </row>
    <row r="1515" spans="1:14" s="9" customFormat="1" x14ac:dyDescent="0.2">
      <c r="A1515" s="279"/>
      <c r="B1515" s="279"/>
      <c r="C1515" s="279"/>
      <c r="D1515" s="280"/>
      <c r="E1515" s="280"/>
      <c r="F1515" s="281"/>
      <c r="G1515" s="280"/>
      <c r="H1515" s="282"/>
      <c r="I1515" s="280"/>
      <c r="J1515" s="280"/>
      <c r="K1515" s="280"/>
      <c r="L1515" s="280"/>
      <c r="M1515" s="290"/>
      <c r="N1515" s="284"/>
    </row>
    <row r="1516" spans="1:14" s="9" customFormat="1" x14ac:dyDescent="0.2">
      <c r="A1516" s="279"/>
      <c r="B1516" s="279"/>
      <c r="C1516" s="279"/>
      <c r="D1516" s="280"/>
      <c r="E1516" s="280"/>
      <c r="F1516" s="281"/>
      <c r="G1516" s="280"/>
      <c r="H1516" s="282"/>
      <c r="I1516" s="280"/>
      <c r="J1516" s="280"/>
      <c r="K1516" s="280"/>
      <c r="L1516" s="280"/>
      <c r="M1516" s="290"/>
      <c r="N1516" s="284"/>
    </row>
    <row r="1517" spans="1:14" s="9" customFormat="1" x14ac:dyDescent="0.2">
      <c r="A1517" s="279"/>
      <c r="B1517" s="279"/>
      <c r="C1517" s="279"/>
      <c r="D1517" s="280"/>
      <c r="E1517" s="280"/>
      <c r="F1517" s="281"/>
      <c r="G1517" s="280"/>
      <c r="H1517" s="282"/>
      <c r="I1517" s="280"/>
      <c r="J1517" s="280"/>
      <c r="K1517" s="280"/>
      <c r="L1517" s="280"/>
      <c r="M1517" s="290"/>
      <c r="N1517" s="284"/>
    </row>
    <row r="1518" spans="1:14" s="9" customFormat="1" x14ac:dyDescent="0.2">
      <c r="A1518" s="279"/>
      <c r="B1518" s="279"/>
      <c r="C1518" s="279"/>
      <c r="D1518" s="280"/>
      <c r="E1518" s="280"/>
      <c r="F1518" s="281"/>
      <c r="G1518" s="280"/>
      <c r="H1518" s="282"/>
      <c r="I1518" s="280"/>
      <c r="J1518" s="280"/>
      <c r="K1518" s="280"/>
      <c r="L1518" s="280"/>
      <c r="M1518" s="290"/>
      <c r="N1518" s="284"/>
    </row>
    <row r="1519" spans="1:14" s="9" customFormat="1" x14ac:dyDescent="0.2">
      <c r="A1519" s="279"/>
      <c r="B1519" s="279"/>
      <c r="C1519" s="279"/>
      <c r="D1519" s="280"/>
      <c r="E1519" s="280"/>
      <c r="F1519" s="281"/>
      <c r="G1519" s="280"/>
      <c r="H1519" s="282"/>
      <c r="I1519" s="280"/>
      <c r="J1519" s="280"/>
      <c r="K1519" s="280"/>
      <c r="L1519" s="280"/>
      <c r="M1519" s="290"/>
      <c r="N1519" s="284"/>
    </row>
    <row r="1520" spans="1:14" s="9" customFormat="1" x14ac:dyDescent="0.2">
      <c r="A1520" s="279"/>
      <c r="B1520" s="279"/>
      <c r="C1520" s="279"/>
      <c r="D1520" s="280"/>
      <c r="E1520" s="280"/>
      <c r="F1520" s="281"/>
      <c r="G1520" s="280"/>
      <c r="H1520" s="282"/>
      <c r="I1520" s="280"/>
      <c r="J1520" s="280"/>
      <c r="K1520" s="280"/>
      <c r="L1520" s="280"/>
      <c r="M1520" s="290"/>
      <c r="N1520" s="284"/>
    </row>
    <row r="1521" spans="1:14" s="9" customFormat="1" x14ac:dyDescent="0.2">
      <c r="A1521" s="279"/>
      <c r="B1521" s="279"/>
      <c r="C1521" s="279"/>
      <c r="D1521" s="280"/>
      <c r="E1521" s="280"/>
      <c r="F1521" s="281"/>
      <c r="G1521" s="280"/>
      <c r="H1521" s="282"/>
      <c r="I1521" s="280"/>
      <c r="J1521" s="280"/>
      <c r="K1521" s="280"/>
      <c r="L1521" s="280"/>
      <c r="M1521" s="290"/>
      <c r="N1521" s="284"/>
    </row>
    <row r="1522" spans="1:14" s="9" customFormat="1" x14ac:dyDescent="0.2">
      <c r="A1522" s="279"/>
      <c r="B1522" s="279"/>
      <c r="C1522" s="279"/>
      <c r="D1522" s="280"/>
      <c r="E1522" s="280"/>
      <c r="F1522" s="281"/>
      <c r="G1522" s="280"/>
      <c r="H1522" s="282"/>
      <c r="I1522" s="280"/>
      <c r="J1522" s="280"/>
      <c r="K1522" s="280"/>
      <c r="L1522" s="280"/>
      <c r="M1522" s="290"/>
      <c r="N1522" s="284"/>
    </row>
    <row r="1523" spans="1:14" s="9" customFormat="1" x14ac:dyDescent="0.2">
      <c r="A1523" s="279"/>
      <c r="B1523" s="279"/>
      <c r="C1523" s="279"/>
      <c r="D1523" s="280"/>
      <c r="E1523" s="280"/>
      <c r="F1523" s="281"/>
      <c r="G1523" s="280"/>
      <c r="H1523" s="282"/>
      <c r="I1523" s="280"/>
      <c r="J1523" s="280"/>
      <c r="K1523" s="280"/>
      <c r="L1523" s="280"/>
      <c r="M1523" s="290"/>
      <c r="N1523" s="284"/>
    </row>
    <row r="1524" spans="1:14" s="9" customFormat="1" x14ac:dyDescent="0.2">
      <c r="A1524" s="279"/>
      <c r="B1524" s="279"/>
      <c r="C1524" s="279"/>
      <c r="D1524" s="280"/>
      <c r="E1524" s="280"/>
      <c r="F1524" s="281"/>
      <c r="G1524" s="280"/>
      <c r="H1524" s="282"/>
      <c r="I1524" s="280"/>
      <c r="J1524" s="280"/>
      <c r="K1524" s="280"/>
      <c r="L1524" s="280"/>
      <c r="M1524" s="290"/>
      <c r="N1524" s="284"/>
    </row>
    <row r="1525" spans="1:14" s="9" customFormat="1" x14ac:dyDescent="0.2">
      <c r="A1525" s="279"/>
      <c r="B1525" s="279"/>
      <c r="C1525" s="279"/>
      <c r="D1525" s="280"/>
      <c r="E1525" s="280"/>
      <c r="F1525" s="281"/>
      <c r="G1525" s="280"/>
      <c r="H1525" s="282"/>
      <c r="I1525" s="280"/>
      <c r="J1525" s="280"/>
      <c r="K1525" s="280"/>
      <c r="L1525" s="280"/>
      <c r="M1525" s="290"/>
      <c r="N1525" s="284"/>
    </row>
    <row r="1526" spans="1:14" s="9" customFormat="1" x14ac:dyDescent="0.2">
      <c r="A1526" s="279"/>
      <c r="B1526" s="279"/>
      <c r="C1526" s="279"/>
      <c r="D1526" s="280"/>
      <c r="E1526" s="280"/>
      <c r="F1526" s="281"/>
      <c r="G1526" s="280"/>
      <c r="H1526" s="282"/>
      <c r="I1526" s="280"/>
      <c r="J1526" s="280"/>
      <c r="K1526" s="280"/>
      <c r="L1526" s="280"/>
      <c r="M1526" s="290"/>
      <c r="N1526" s="284"/>
    </row>
    <row r="1527" spans="1:14" s="9" customFormat="1" x14ac:dyDescent="0.2">
      <c r="A1527" s="279"/>
      <c r="B1527" s="279"/>
      <c r="C1527" s="279"/>
      <c r="D1527" s="280"/>
      <c r="E1527" s="280"/>
      <c r="F1527" s="281"/>
      <c r="G1527" s="280"/>
      <c r="H1527" s="282"/>
      <c r="I1527" s="280"/>
      <c r="J1527" s="280"/>
      <c r="K1527" s="280"/>
      <c r="L1527" s="280"/>
      <c r="M1527" s="290"/>
      <c r="N1527" s="284"/>
    </row>
    <row r="1528" spans="1:14" s="9" customFormat="1" x14ac:dyDescent="0.2">
      <c r="A1528" s="279"/>
      <c r="B1528" s="279"/>
      <c r="C1528" s="279"/>
      <c r="D1528" s="280"/>
      <c r="E1528" s="280"/>
      <c r="F1528" s="281"/>
      <c r="G1528" s="280"/>
      <c r="H1528" s="282"/>
      <c r="I1528" s="280"/>
      <c r="J1528" s="280"/>
      <c r="K1528" s="280"/>
      <c r="L1528" s="280"/>
      <c r="M1528" s="290"/>
      <c r="N1528" s="284"/>
    </row>
    <row r="1529" spans="1:14" s="9" customFormat="1" x14ac:dyDescent="0.2">
      <c r="A1529" s="279"/>
      <c r="B1529" s="279"/>
      <c r="C1529" s="279"/>
      <c r="D1529" s="280"/>
      <c r="E1529" s="280"/>
      <c r="F1529" s="281"/>
      <c r="G1529" s="280"/>
      <c r="H1529" s="282"/>
      <c r="I1529" s="280"/>
      <c r="J1529" s="280"/>
      <c r="K1529" s="280"/>
      <c r="L1529" s="280"/>
      <c r="M1529" s="290"/>
      <c r="N1529" s="284"/>
    </row>
    <row r="1530" spans="1:14" s="9" customFormat="1" x14ac:dyDescent="0.2">
      <c r="A1530" s="279"/>
      <c r="B1530" s="279"/>
      <c r="C1530" s="279"/>
      <c r="D1530" s="280"/>
      <c r="E1530" s="280"/>
      <c r="F1530" s="281"/>
      <c r="G1530" s="280"/>
      <c r="H1530" s="282"/>
      <c r="I1530" s="280"/>
      <c r="J1530" s="280"/>
      <c r="K1530" s="280"/>
      <c r="L1530" s="280"/>
      <c r="M1530" s="290"/>
      <c r="N1530" s="284"/>
    </row>
    <row r="1531" spans="1:14" s="9" customFormat="1" x14ac:dyDescent="0.2">
      <c r="A1531" s="279"/>
      <c r="B1531" s="279"/>
      <c r="C1531" s="279"/>
      <c r="D1531" s="280"/>
      <c r="E1531" s="280"/>
      <c r="F1531" s="281"/>
      <c r="G1531" s="280"/>
      <c r="H1531" s="282"/>
      <c r="I1531" s="280"/>
      <c r="J1531" s="280"/>
      <c r="K1531" s="280"/>
      <c r="L1531" s="280"/>
      <c r="M1531" s="290"/>
      <c r="N1531" s="284"/>
    </row>
    <row r="1532" spans="1:14" s="9" customFormat="1" x14ac:dyDescent="0.2">
      <c r="A1532" s="279"/>
      <c r="B1532" s="279"/>
      <c r="C1532" s="279"/>
      <c r="D1532" s="280"/>
      <c r="E1532" s="280"/>
      <c r="F1532" s="281"/>
      <c r="G1532" s="280"/>
      <c r="H1532" s="282"/>
      <c r="I1532" s="280"/>
      <c r="J1532" s="280"/>
      <c r="K1532" s="280"/>
      <c r="L1532" s="280"/>
      <c r="M1532" s="290"/>
      <c r="N1532" s="284"/>
    </row>
    <row r="1533" spans="1:14" s="9" customFormat="1" x14ac:dyDescent="0.2">
      <c r="A1533" s="279"/>
      <c r="B1533" s="279"/>
      <c r="C1533" s="279"/>
      <c r="D1533" s="280"/>
      <c r="E1533" s="280"/>
      <c r="F1533" s="281"/>
      <c r="G1533" s="280"/>
      <c r="H1533" s="282"/>
      <c r="I1533" s="280"/>
      <c r="J1533" s="280"/>
      <c r="K1533" s="280"/>
      <c r="L1533" s="280"/>
      <c r="M1533" s="290"/>
      <c r="N1533" s="284"/>
    </row>
    <row r="1534" spans="1:14" s="9" customFormat="1" x14ac:dyDescent="0.2">
      <c r="A1534" s="279"/>
      <c r="B1534" s="279"/>
      <c r="C1534" s="279"/>
      <c r="D1534" s="280"/>
      <c r="E1534" s="280"/>
      <c r="F1534" s="281"/>
      <c r="G1534" s="280"/>
      <c r="H1534" s="282"/>
      <c r="I1534" s="280"/>
      <c r="J1534" s="280"/>
      <c r="K1534" s="280"/>
      <c r="L1534" s="280"/>
      <c r="M1534" s="290"/>
      <c r="N1534" s="284"/>
    </row>
    <row r="1535" spans="1:14" s="9" customFormat="1" x14ac:dyDescent="0.2">
      <c r="A1535" s="279"/>
      <c r="B1535" s="279"/>
      <c r="C1535" s="279"/>
      <c r="D1535" s="280"/>
      <c r="E1535" s="280"/>
      <c r="F1535" s="281"/>
      <c r="G1535" s="280"/>
      <c r="H1535" s="282"/>
      <c r="I1535" s="280"/>
      <c r="J1535" s="280"/>
      <c r="K1535" s="280"/>
      <c r="L1535" s="280"/>
      <c r="M1535" s="290"/>
      <c r="N1535" s="284"/>
    </row>
    <row r="1536" spans="1:14" s="9" customFormat="1" x14ac:dyDescent="0.2">
      <c r="A1536" s="279"/>
      <c r="B1536" s="279"/>
      <c r="C1536" s="279"/>
      <c r="D1536" s="280"/>
      <c r="E1536" s="280"/>
      <c r="F1536" s="281"/>
      <c r="G1536" s="280"/>
      <c r="H1536" s="282"/>
      <c r="I1536" s="280"/>
      <c r="J1536" s="280"/>
      <c r="K1536" s="280"/>
      <c r="L1536" s="280"/>
      <c r="M1536" s="290"/>
      <c r="N1536" s="284"/>
    </row>
    <row r="1537" spans="1:14" s="9" customFormat="1" x14ac:dyDescent="0.2">
      <c r="A1537" s="279"/>
      <c r="B1537" s="279"/>
      <c r="C1537" s="279"/>
      <c r="D1537" s="280"/>
      <c r="E1537" s="280"/>
      <c r="F1537" s="281"/>
      <c r="G1537" s="280"/>
      <c r="H1537" s="282"/>
      <c r="I1537" s="280"/>
      <c r="J1537" s="280"/>
      <c r="K1537" s="280"/>
      <c r="L1537" s="280"/>
      <c r="M1537" s="290"/>
      <c r="N1537" s="284"/>
    </row>
    <row r="1538" spans="1:14" s="9" customFormat="1" x14ac:dyDescent="0.2">
      <c r="A1538" s="279"/>
      <c r="B1538" s="279"/>
      <c r="C1538" s="279"/>
      <c r="D1538" s="280"/>
      <c r="E1538" s="280"/>
      <c r="F1538" s="281"/>
      <c r="G1538" s="280"/>
      <c r="H1538" s="282"/>
      <c r="I1538" s="280"/>
      <c r="J1538" s="280"/>
      <c r="K1538" s="280"/>
      <c r="L1538" s="280"/>
      <c r="M1538" s="290"/>
      <c r="N1538" s="284"/>
    </row>
    <row r="1539" spans="1:14" s="9" customFormat="1" x14ac:dyDescent="0.2">
      <c r="A1539" s="279"/>
      <c r="B1539" s="279"/>
      <c r="C1539" s="279"/>
      <c r="D1539" s="280"/>
      <c r="E1539" s="280"/>
      <c r="F1539" s="281"/>
      <c r="G1539" s="280"/>
      <c r="H1539" s="282"/>
      <c r="I1539" s="280"/>
      <c r="J1539" s="280"/>
      <c r="K1539" s="280"/>
      <c r="L1539" s="280"/>
      <c r="M1539" s="290"/>
      <c r="N1539" s="284"/>
    </row>
    <row r="1540" spans="1:14" s="9" customFormat="1" x14ac:dyDescent="0.2">
      <c r="A1540" s="279"/>
      <c r="B1540" s="279"/>
      <c r="C1540" s="279"/>
      <c r="D1540" s="280"/>
      <c r="E1540" s="280"/>
      <c r="F1540" s="281"/>
      <c r="G1540" s="280"/>
      <c r="H1540" s="282"/>
      <c r="I1540" s="280"/>
      <c r="J1540" s="280"/>
      <c r="K1540" s="280"/>
      <c r="L1540" s="280"/>
      <c r="M1540" s="290"/>
      <c r="N1540" s="284"/>
    </row>
    <row r="1541" spans="1:14" s="9" customFormat="1" x14ac:dyDescent="0.2">
      <c r="A1541" s="279"/>
      <c r="B1541" s="279"/>
      <c r="C1541" s="279"/>
      <c r="D1541" s="280"/>
      <c r="E1541" s="280"/>
      <c r="F1541" s="281"/>
      <c r="G1541" s="280"/>
      <c r="H1541" s="282"/>
      <c r="I1541" s="280"/>
      <c r="J1541" s="280"/>
      <c r="K1541" s="280"/>
      <c r="L1541" s="280"/>
      <c r="M1541" s="290"/>
      <c r="N1541" s="284"/>
    </row>
    <row r="1542" spans="1:14" s="9" customFormat="1" x14ac:dyDescent="0.2">
      <c r="A1542" s="279"/>
      <c r="B1542" s="279"/>
      <c r="C1542" s="279"/>
      <c r="D1542" s="280"/>
      <c r="E1542" s="280"/>
      <c r="F1542" s="281"/>
      <c r="G1542" s="280"/>
      <c r="H1542" s="282"/>
      <c r="I1542" s="280"/>
      <c r="J1542" s="280"/>
      <c r="K1542" s="280"/>
      <c r="L1542" s="280"/>
      <c r="M1542" s="290"/>
      <c r="N1542" s="284"/>
    </row>
    <row r="1543" spans="1:14" s="9" customFormat="1" x14ac:dyDescent="0.2">
      <c r="A1543" s="279"/>
      <c r="B1543" s="279"/>
      <c r="C1543" s="279"/>
      <c r="D1543" s="280"/>
      <c r="E1543" s="280"/>
      <c r="F1543" s="281"/>
      <c r="G1543" s="280"/>
      <c r="H1543" s="282"/>
      <c r="I1543" s="280"/>
      <c r="J1543" s="280"/>
      <c r="K1543" s="280"/>
      <c r="L1543" s="280"/>
      <c r="M1543" s="290"/>
      <c r="N1543" s="284"/>
    </row>
    <row r="1544" spans="1:14" s="9" customFormat="1" x14ac:dyDescent="0.2">
      <c r="A1544" s="279"/>
      <c r="B1544" s="279"/>
      <c r="C1544" s="279"/>
      <c r="D1544" s="280"/>
      <c r="E1544" s="280"/>
      <c r="F1544" s="281"/>
      <c r="G1544" s="280"/>
      <c r="H1544" s="282"/>
      <c r="I1544" s="280"/>
      <c r="J1544" s="280"/>
      <c r="K1544" s="280"/>
      <c r="L1544" s="280"/>
      <c r="M1544" s="290"/>
      <c r="N1544" s="284"/>
    </row>
    <row r="1545" spans="1:14" s="9" customFormat="1" x14ac:dyDescent="0.2">
      <c r="A1545" s="279"/>
      <c r="B1545" s="279"/>
      <c r="C1545" s="279"/>
      <c r="D1545" s="280"/>
      <c r="E1545" s="280"/>
      <c r="F1545" s="281"/>
      <c r="G1545" s="280"/>
      <c r="H1545" s="282"/>
      <c r="I1545" s="280"/>
      <c r="J1545" s="280"/>
      <c r="K1545" s="280"/>
      <c r="L1545" s="280"/>
      <c r="M1545" s="290"/>
      <c r="N1545" s="284"/>
    </row>
    <row r="1546" spans="1:14" s="9" customFormat="1" x14ac:dyDescent="0.2">
      <c r="A1546" s="279"/>
      <c r="B1546" s="279"/>
      <c r="C1546" s="279"/>
      <c r="D1546" s="280"/>
      <c r="E1546" s="280"/>
      <c r="F1546" s="281"/>
      <c r="G1546" s="280"/>
      <c r="H1546" s="282"/>
      <c r="I1546" s="280"/>
      <c r="J1546" s="280"/>
      <c r="K1546" s="280"/>
      <c r="L1546" s="280"/>
      <c r="M1546" s="290"/>
      <c r="N1546" s="284"/>
    </row>
    <row r="1547" spans="1:14" s="9" customFormat="1" x14ac:dyDescent="0.2">
      <c r="A1547" s="279"/>
      <c r="B1547" s="279"/>
      <c r="C1547" s="279"/>
      <c r="D1547" s="280"/>
      <c r="E1547" s="280"/>
      <c r="F1547" s="281"/>
      <c r="G1547" s="280"/>
      <c r="H1547" s="282"/>
      <c r="I1547" s="280"/>
      <c r="J1547" s="280"/>
      <c r="K1547" s="280"/>
      <c r="L1547" s="280"/>
      <c r="M1547" s="290"/>
      <c r="N1547" s="284"/>
    </row>
    <row r="1548" spans="1:14" s="9" customFormat="1" x14ac:dyDescent="0.2">
      <c r="A1548" s="279"/>
      <c r="B1548" s="279"/>
      <c r="C1548" s="279"/>
      <c r="D1548" s="280"/>
      <c r="E1548" s="280"/>
      <c r="F1548" s="281"/>
      <c r="G1548" s="280"/>
      <c r="H1548" s="282"/>
      <c r="I1548" s="280"/>
      <c r="J1548" s="280"/>
      <c r="K1548" s="280"/>
      <c r="L1548" s="280"/>
      <c r="M1548" s="290"/>
      <c r="N1548" s="284"/>
    </row>
    <row r="1549" spans="1:14" s="9" customFormat="1" x14ac:dyDescent="0.2">
      <c r="A1549" s="279"/>
      <c r="B1549" s="279"/>
      <c r="C1549" s="279"/>
      <c r="D1549" s="280"/>
      <c r="E1549" s="280"/>
      <c r="F1549" s="281"/>
      <c r="G1549" s="280"/>
      <c r="H1549" s="282"/>
      <c r="I1549" s="280"/>
      <c r="J1549" s="280"/>
      <c r="K1549" s="280"/>
      <c r="L1549" s="280"/>
      <c r="M1549" s="290"/>
      <c r="N1549" s="284"/>
    </row>
    <row r="1550" spans="1:14" s="9" customFormat="1" x14ac:dyDescent="0.2">
      <c r="A1550" s="279"/>
      <c r="B1550" s="279"/>
      <c r="C1550" s="279"/>
      <c r="D1550" s="280"/>
      <c r="E1550" s="280"/>
      <c r="F1550" s="281"/>
      <c r="G1550" s="280"/>
      <c r="H1550" s="282"/>
      <c r="I1550" s="280"/>
      <c r="J1550" s="280"/>
      <c r="K1550" s="280"/>
      <c r="L1550" s="280"/>
      <c r="M1550" s="290"/>
      <c r="N1550" s="284"/>
    </row>
    <row r="1551" spans="1:14" s="9" customFormat="1" x14ac:dyDescent="0.2">
      <c r="A1551" s="279"/>
      <c r="B1551" s="279"/>
      <c r="C1551" s="279"/>
      <c r="D1551" s="280"/>
      <c r="E1551" s="280"/>
      <c r="F1551" s="281"/>
      <c r="G1551" s="280"/>
      <c r="H1551" s="282"/>
      <c r="I1551" s="280"/>
      <c r="J1551" s="280"/>
      <c r="K1551" s="280"/>
      <c r="L1551" s="280"/>
      <c r="M1551" s="290"/>
      <c r="N1551" s="284"/>
    </row>
    <row r="1552" spans="1:14" s="9" customFormat="1" x14ac:dyDescent="0.2">
      <c r="A1552" s="279"/>
      <c r="B1552" s="279"/>
      <c r="C1552" s="279"/>
      <c r="D1552" s="280"/>
      <c r="E1552" s="280"/>
      <c r="F1552" s="281"/>
      <c r="G1552" s="280"/>
      <c r="H1552" s="282"/>
      <c r="I1552" s="280"/>
      <c r="J1552" s="280"/>
      <c r="K1552" s="280"/>
      <c r="L1552" s="280"/>
      <c r="M1552" s="290"/>
      <c r="N1552" s="284"/>
    </row>
    <row r="1553" spans="1:14" s="9" customFormat="1" x14ac:dyDescent="0.2">
      <c r="A1553" s="279"/>
      <c r="B1553" s="279"/>
      <c r="C1553" s="279"/>
      <c r="D1553" s="280"/>
      <c r="E1553" s="280"/>
      <c r="F1553" s="281"/>
      <c r="G1553" s="280"/>
      <c r="H1553" s="282"/>
      <c r="I1553" s="280"/>
      <c r="J1553" s="280"/>
      <c r="K1553" s="280"/>
      <c r="L1553" s="280"/>
      <c r="M1553" s="290"/>
      <c r="N1553" s="284"/>
    </row>
    <row r="1554" spans="1:14" s="9" customFormat="1" x14ac:dyDescent="0.2">
      <c r="A1554" s="279"/>
      <c r="B1554" s="279"/>
      <c r="C1554" s="279"/>
      <c r="D1554" s="280"/>
      <c r="E1554" s="280"/>
      <c r="F1554" s="281"/>
      <c r="G1554" s="280"/>
      <c r="H1554" s="282"/>
      <c r="I1554" s="280"/>
      <c r="J1554" s="280"/>
      <c r="K1554" s="280"/>
      <c r="L1554" s="280"/>
      <c r="M1554" s="290"/>
      <c r="N1554" s="284"/>
    </row>
    <row r="1555" spans="1:14" s="9" customFormat="1" x14ac:dyDescent="0.2">
      <c r="A1555" s="279"/>
      <c r="B1555" s="279"/>
      <c r="C1555" s="279"/>
      <c r="D1555" s="280"/>
      <c r="E1555" s="280"/>
      <c r="F1555" s="281"/>
      <c r="G1555" s="280"/>
      <c r="H1555" s="282"/>
      <c r="I1555" s="280"/>
      <c r="J1555" s="280"/>
      <c r="K1555" s="280"/>
      <c r="L1555" s="280"/>
      <c r="M1555" s="290"/>
      <c r="N1555" s="284"/>
    </row>
    <row r="1556" spans="1:14" s="9" customFormat="1" x14ac:dyDescent="0.2">
      <c r="A1556" s="279"/>
      <c r="B1556" s="279"/>
      <c r="C1556" s="279"/>
      <c r="D1556" s="280"/>
      <c r="E1556" s="280"/>
      <c r="F1556" s="281"/>
      <c r="G1556" s="280"/>
      <c r="H1556" s="282"/>
      <c r="I1556" s="280"/>
      <c r="J1556" s="280"/>
      <c r="K1556" s="280"/>
      <c r="L1556" s="280"/>
      <c r="M1556" s="290"/>
      <c r="N1556" s="284"/>
    </row>
    <row r="1557" spans="1:14" s="9" customFormat="1" x14ac:dyDescent="0.2">
      <c r="A1557" s="279"/>
      <c r="B1557" s="279"/>
      <c r="C1557" s="279"/>
      <c r="D1557" s="280"/>
      <c r="E1557" s="280"/>
      <c r="F1557" s="281"/>
      <c r="G1557" s="280"/>
      <c r="H1557" s="282"/>
      <c r="I1557" s="280"/>
      <c r="J1557" s="280"/>
      <c r="K1557" s="280"/>
      <c r="L1557" s="280"/>
      <c r="M1557" s="290"/>
      <c r="N1557" s="284"/>
    </row>
    <row r="1558" spans="1:14" s="9" customFormat="1" x14ac:dyDescent="0.2">
      <c r="A1558" s="279"/>
      <c r="B1558" s="279"/>
      <c r="C1558" s="279"/>
      <c r="D1558" s="280"/>
      <c r="E1558" s="280"/>
      <c r="F1558" s="281"/>
      <c r="G1558" s="280"/>
      <c r="H1558" s="282"/>
      <c r="I1558" s="280"/>
      <c r="J1558" s="280"/>
      <c r="K1558" s="280"/>
      <c r="L1558" s="280"/>
      <c r="M1558" s="290"/>
      <c r="N1558" s="284"/>
    </row>
    <row r="1559" spans="1:14" s="9" customFormat="1" x14ac:dyDescent="0.2">
      <c r="A1559" s="279"/>
      <c r="B1559" s="279"/>
      <c r="C1559" s="279"/>
      <c r="D1559" s="280"/>
      <c r="E1559" s="280"/>
      <c r="F1559" s="281"/>
      <c r="G1559" s="280"/>
      <c r="H1559" s="282"/>
      <c r="I1559" s="280"/>
      <c r="J1559" s="280"/>
      <c r="K1559" s="280"/>
      <c r="L1559" s="280"/>
      <c r="M1559" s="290"/>
      <c r="N1559" s="284"/>
    </row>
    <row r="1560" spans="1:14" s="9" customFormat="1" x14ac:dyDescent="0.2">
      <c r="A1560" s="279"/>
      <c r="B1560" s="279"/>
      <c r="C1560" s="279"/>
      <c r="D1560" s="280"/>
      <c r="E1560" s="280"/>
      <c r="F1560" s="281"/>
      <c r="G1560" s="280"/>
      <c r="H1560" s="282"/>
      <c r="I1560" s="280"/>
      <c r="J1560" s="280"/>
      <c r="K1560" s="280"/>
      <c r="L1560" s="280"/>
      <c r="M1560" s="290"/>
      <c r="N1560" s="284"/>
    </row>
    <row r="1561" spans="1:14" s="9" customFormat="1" x14ac:dyDescent="0.2">
      <c r="A1561" s="279"/>
      <c r="B1561" s="279"/>
      <c r="C1561" s="279"/>
      <c r="D1561" s="280"/>
      <c r="E1561" s="280"/>
      <c r="F1561" s="281"/>
      <c r="G1561" s="280"/>
      <c r="H1561" s="282"/>
      <c r="I1561" s="280"/>
      <c r="J1561" s="280"/>
      <c r="K1561" s="280"/>
      <c r="L1561" s="280"/>
      <c r="M1561" s="290"/>
      <c r="N1561" s="284"/>
    </row>
    <row r="1562" spans="1:14" s="9" customFormat="1" x14ac:dyDescent="0.2">
      <c r="A1562" s="279"/>
      <c r="B1562" s="279"/>
      <c r="C1562" s="279"/>
      <c r="D1562" s="280"/>
      <c r="E1562" s="280"/>
      <c r="F1562" s="281"/>
      <c r="G1562" s="280"/>
      <c r="H1562" s="282"/>
      <c r="I1562" s="280"/>
      <c r="J1562" s="280"/>
      <c r="K1562" s="280"/>
      <c r="L1562" s="280"/>
      <c r="M1562" s="290"/>
      <c r="N1562" s="284"/>
    </row>
    <row r="1563" spans="1:14" s="9" customFormat="1" x14ac:dyDescent="0.2">
      <c r="A1563" s="279"/>
      <c r="B1563" s="279"/>
      <c r="C1563" s="279"/>
      <c r="D1563" s="280"/>
      <c r="E1563" s="280"/>
      <c r="F1563" s="281"/>
      <c r="G1563" s="280"/>
      <c r="H1563" s="282"/>
      <c r="I1563" s="280"/>
      <c r="J1563" s="280"/>
      <c r="K1563" s="280"/>
      <c r="L1563" s="280"/>
      <c r="M1563" s="290"/>
      <c r="N1563" s="284"/>
    </row>
    <row r="1564" spans="1:14" s="9" customFormat="1" x14ac:dyDescent="0.2">
      <c r="A1564" s="279"/>
      <c r="B1564" s="279"/>
      <c r="C1564" s="279"/>
      <c r="D1564" s="280"/>
      <c r="E1564" s="280"/>
      <c r="F1564" s="281"/>
      <c r="G1564" s="280"/>
      <c r="H1564" s="282"/>
      <c r="I1564" s="280"/>
      <c r="J1564" s="280"/>
      <c r="K1564" s="280"/>
      <c r="L1564" s="280"/>
      <c r="M1564" s="290"/>
      <c r="N1564" s="284"/>
    </row>
    <row r="1565" spans="1:14" s="9" customFormat="1" x14ac:dyDescent="0.2">
      <c r="A1565" s="279"/>
      <c r="B1565" s="279"/>
      <c r="C1565" s="279"/>
      <c r="D1565" s="280"/>
      <c r="E1565" s="280"/>
      <c r="F1565" s="281"/>
      <c r="G1565" s="280"/>
      <c r="H1565" s="282"/>
      <c r="I1565" s="280"/>
      <c r="J1565" s="280"/>
      <c r="K1565" s="280"/>
      <c r="L1565" s="280"/>
      <c r="M1565" s="290"/>
      <c r="N1565" s="284"/>
    </row>
    <row r="1566" spans="1:14" s="9" customFormat="1" x14ac:dyDescent="0.2">
      <c r="A1566" s="279"/>
      <c r="B1566" s="279"/>
      <c r="C1566" s="279"/>
      <c r="D1566" s="280"/>
      <c r="E1566" s="280"/>
      <c r="F1566" s="281"/>
      <c r="G1566" s="280"/>
      <c r="H1566" s="282"/>
      <c r="I1566" s="280"/>
      <c r="J1566" s="280"/>
      <c r="K1566" s="280"/>
      <c r="L1566" s="280"/>
      <c r="M1566" s="290"/>
      <c r="N1566" s="284"/>
    </row>
    <row r="1567" spans="1:14" s="9" customFormat="1" x14ac:dyDescent="0.2">
      <c r="A1567" s="279"/>
      <c r="B1567" s="279"/>
      <c r="C1567" s="279"/>
      <c r="D1567" s="280"/>
      <c r="E1567" s="280"/>
      <c r="F1567" s="281"/>
      <c r="G1567" s="280"/>
      <c r="H1567" s="282"/>
      <c r="I1567" s="280"/>
      <c r="J1567" s="280"/>
      <c r="K1567" s="280"/>
      <c r="L1567" s="280"/>
      <c r="M1567" s="290"/>
      <c r="N1567" s="284"/>
    </row>
    <row r="1568" spans="1:14" s="9" customFormat="1" x14ac:dyDescent="0.2">
      <c r="A1568" s="279"/>
      <c r="B1568" s="279"/>
      <c r="C1568" s="279"/>
      <c r="D1568" s="280"/>
      <c r="E1568" s="280"/>
      <c r="F1568" s="281"/>
      <c r="G1568" s="280"/>
      <c r="H1568" s="282"/>
      <c r="I1568" s="280"/>
      <c r="J1568" s="280"/>
      <c r="K1568" s="280"/>
      <c r="L1568" s="280"/>
      <c r="M1568" s="290"/>
      <c r="N1568" s="284"/>
    </row>
    <row r="1569" spans="1:14" s="9" customFormat="1" x14ac:dyDescent="0.2">
      <c r="A1569" s="279"/>
      <c r="B1569" s="279"/>
      <c r="C1569" s="279"/>
      <c r="D1569" s="280"/>
      <c r="E1569" s="280"/>
      <c r="F1569" s="281"/>
      <c r="G1569" s="280"/>
      <c r="H1569" s="282"/>
      <c r="I1569" s="280"/>
      <c r="J1569" s="280"/>
      <c r="K1569" s="280"/>
      <c r="L1569" s="280"/>
      <c r="M1569" s="290"/>
      <c r="N1569" s="284"/>
    </row>
    <row r="1570" spans="1:14" s="9" customFormat="1" x14ac:dyDescent="0.2">
      <c r="A1570" s="279"/>
      <c r="B1570" s="279"/>
      <c r="C1570" s="279"/>
      <c r="D1570" s="280"/>
      <c r="E1570" s="280"/>
      <c r="F1570" s="281"/>
      <c r="G1570" s="280"/>
      <c r="H1570" s="282"/>
      <c r="I1570" s="280"/>
      <c r="J1570" s="280"/>
      <c r="K1570" s="280"/>
      <c r="L1570" s="280"/>
      <c r="M1570" s="290"/>
      <c r="N1570" s="284"/>
    </row>
    <row r="1571" spans="1:14" s="9" customFormat="1" x14ac:dyDescent="0.2">
      <c r="A1571" s="279"/>
      <c r="B1571" s="279"/>
      <c r="C1571" s="279"/>
      <c r="D1571" s="280"/>
      <c r="E1571" s="280"/>
      <c r="F1571" s="281"/>
      <c r="G1571" s="280"/>
      <c r="H1571" s="282"/>
      <c r="I1571" s="280"/>
      <c r="J1571" s="280"/>
      <c r="K1571" s="280"/>
      <c r="L1571" s="280"/>
      <c r="M1571" s="290"/>
      <c r="N1571" s="284"/>
    </row>
    <row r="1572" spans="1:14" s="9" customFormat="1" x14ac:dyDescent="0.2">
      <c r="A1572" s="279"/>
      <c r="B1572" s="279"/>
      <c r="C1572" s="279"/>
      <c r="D1572" s="280"/>
      <c r="E1572" s="280"/>
      <c r="F1572" s="281"/>
      <c r="G1572" s="280"/>
      <c r="H1572" s="282"/>
      <c r="I1572" s="280"/>
      <c r="J1572" s="280"/>
      <c r="K1572" s="280"/>
      <c r="L1572" s="280"/>
      <c r="M1572" s="290"/>
      <c r="N1572" s="284"/>
    </row>
    <row r="1573" spans="1:14" s="9" customFormat="1" x14ac:dyDescent="0.2">
      <c r="A1573" s="279"/>
      <c r="B1573" s="279"/>
      <c r="C1573" s="279"/>
      <c r="D1573" s="280"/>
      <c r="E1573" s="280"/>
      <c r="F1573" s="281"/>
      <c r="G1573" s="280"/>
      <c r="H1573" s="282"/>
      <c r="I1573" s="280"/>
      <c r="J1573" s="280"/>
      <c r="K1573" s="280"/>
      <c r="L1573" s="280"/>
      <c r="M1573" s="290"/>
      <c r="N1573" s="284"/>
    </row>
    <row r="1574" spans="1:14" s="9" customFormat="1" x14ac:dyDescent="0.2">
      <c r="A1574" s="279"/>
      <c r="B1574" s="279"/>
      <c r="C1574" s="279"/>
      <c r="D1574" s="280"/>
      <c r="E1574" s="280"/>
      <c r="F1574" s="281"/>
      <c r="G1574" s="280"/>
      <c r="H1574" s="282"/>
      <c r="I1574" s="280"/>
      <c r="J1574" s="280"/>
      <c r="K1574" s="280"/>
      <c r="L1574" s="280"/>
      <c r="M1574" s="290"/>
      <c r="N1574" s="284"/>
    </row>
    <row r="1575" spans="1:14" s="9" customFormat="1" x14ac:dyDescent="0.2">
      <c r="A1575" s="279"/>
      <c r="B1575" s="279"/>
      <c r="C1575" s="279"/>
      <c r="D1575" s="280"/>
      <c r="E1575" s="280"/>
      <c r="F1575" s="281"/>
      <c r="G1575" s="280"/>
      <c r="H1575" s="282"/>
      <c r="I1575" s="280"/>
      <c r="J1575" s="280"/>
      <c r="K1575" s="280"/>
      <c r="L1575" s="280"/>
      <c r="M1575" s="290"/>
      <c r="N1575" s="284"/>
    </row>
    <row r="1576" spans="1:14" s="9" customFormat="1" x14ac:dyDescent="0.2">
      <c r="A1576" s="279"/>
      <c r="B1576" s="279"/>
      <c r="C1576" s="279"/>
      <c r="D1576" s="280"/>
      <c r="E1576" s="280"/>
      <c r="F1576" s="281"/>
      <c r="G1576" s="280"/>
      <c r="H1576" s="282"/>
      <c r="I1576" s="280"/>
      <c r="J1576" s="280"/>
      <c r="K1576" s="280"/>
      <c r="L1576" s="280"/>
      <c r="M1576" s="290"/>
      <c r="N1576" s="284"/>
    </row>
    <row r="1577" spans="1:14" s="9" customFormat="1" x14ac:dyDescent="0.2">
      <c r="A1577" s="279"/>
      <c r="B1577" s="279"/>
      <c r="C1577" s="279"/>
      <c r="D1577" s="280"/>
      <c r="E1577" s="280"/>
      <c r="F1577" s="281"/>
      <c r="G1577" s="280"/>
      <c r="H1577" s="282"/>
      <c r="I1577" s="280"/>
      <c r="J1577" s="280"/>
      <c r="K1577" s="280"/>
      <c r="L1577" s="280"/>
      <c r="M1577" s="290"/>
      <c r="N1577" s="284"/>
    </row>
    <row r="1578" spans="1:14" s="9" customFormat="1" x14ac:dyDescent="0.2">
      <c r="A1578" s="279"/>
      <c r="B1578" s="279"/>
      <c r="C1578" s="279"/>
      <c r="D1578" s="280"/>
      <c r="E1578" s="280"/>
      <c r="F1578" s="281"/>
      <c r="G1578" s="280"/>
      <c r="H1578" s="282"/>
      <c r="I1578" s="280"/>
      <c r="J1578" s="280"/>
      <c r="K1578" s="280"/>
      <c r="L1578" s="280"/>
      <c r="M1578" s="290"/>
      <c r="N1578" s="284"/>
    </row>
    <row r="1579" spans="1:14" s="9" customFormat="1" x14ac:dyDescent="0.2">
      <c r="A1579" s="279"/>
      <c r="B1579" s="279"/>
      <c r="C1579" s="279"/>
      <c r="D1579" s="280"/>
      <c r="E1579" s="280"/>
      <c r="F1579" s="281"/>
      <c r="G1579" s="280"/>
      <c r="H1579" s="282"/>
      <c r="I1579" s="280"/>
      <c r="J1579" s="280"/>
      <c r="K1579" s="280"/>
      <c r="L1579" s="280"/>
      <c r="M1579" s="290"/>
      <c r="N1579" s="284"/>
    </row>
    <row r="1580" spans="1:14" s="9" customFormat="1" x14ac:dyDescent="0.2">
      <c r="A1580" s="279"/>
      <c r="B1580" s="279"/>
      <c r="C1580" s="279"/>
      <c r="D1580" s="280"/>
      <c r="E1580" s="280"/>
      <c r="F1580" s="281"/>
      <c r="G1580" s="280"/>
      <c r="H1580" s="282"/>
      <c r="I1580" s="280"/>
      <c r="J1580" s="280"/>
      <c r="K1580" s="280"/>
      <c r="L1580" s="280"/>
      <c r="M1580" s="290"/>
      <c r="N1580" s="284"/>
    </row>
    <row r="1581" spans="1:14" s="9" customFormat="1" x14ac:dyDescent="0.2">
      <c r="A1581" s="279"/>
      <c r="B1581" s="279"/>
      <c r="C1581" s="279"/>
      <c r="D1581" s="280"/>
      <c r="E1581" s="280"/>
      <c r="F1581" s="281"/>
      <c r="G1581" s="280"/>
      <c r="H1581" s="282"/>
      <c r="I1581" s="280"/>
      <c r="J1581" s="280"/>
      <c r="K1581" s="280"/>
      <c r="L1581" s="280"/>
      <c r="M1581" s="290"/>
      <c r="N1581" s="284"/>
    </row>
    <row r="1582" spans="1:14" s="9" customFormat="1" x14ac:dyDescent="0.2">
      <c r="A1582" s="279"/>
      <c r="B1582" s="279"/>
      <c r="C1582" s="279"/>
      <c r="D1582" s="280"/>
      <c r="E1582" s="280"/>
      <c r="F1582" s="281"/>
      <c r="G1582" s="280"/>
      <c r="H1582" s="282"/>
      <c r="I1582" s="280"/>
      <c r="J1582" s="280"/>
      <c r="K1582" s="280"/>
      <c r="L1582" s="280"/>
      <c r="M1582" s="290"/>
      <c r="N1582" s="284"/>
    </row>
    <row r="1583" spans="1:14" s="9" customFormat="1" x14ac:dyDescent="0.2">
      <c r="A1583" s="279"/>
      <c r="B1583" s="279"/>
      <c r="C1583" s="279"/>
      <c r="D1583" s="280"/>
      <c r="E1583" s="280"/>
      <c r="F1583" s="281"/>
      <c r="G1583" s="280"/>
      <c r="H1583" s="282"/>
      <c r="I1583" s="280"/>
      <c r="J1583" s="280"/>
      <c r="K1583" s="280"/>
      <c r="L1583" s="280"/>
      <c r="M1583" s="290"/>
      <c r="N1583" s="284"/>
    </row>
    <row r="1584" spans="1:14" s="9" customFormat="1" x14ac:dyDescent="0.2">
      <c r="A1584" s="279"/>
      <c r="B1584" s="279"/>
      <c r="C1584" s="279"/>
      <c r="D1584" s="280"/>
      <c r="E1584" s="280"/>
      <c r="F1584" s="281"/>
      <c r="G1584" s="280"/>
      <c r="H1584" s="282"/>
      <c r="I1584" s="280"/>
      <c r="J1584" s="280"/>
      <c r="K1584" s="280"/>
      <c r="L1584" s="280"/>
      <c r="M1584" s="290"/>
      <c r="N1584" s="284"/>
    </row>
    <row r="1585" spans="1:14" s="9" customFormat="1" x14ac:dyDescent="0.2">
      <c r="A1585" s="279"/>
      <c r="B1585" s="279"/>
      <c r="C1585" s="279"/>
      <c r="D1585" s="280"/>
      <c r="E1585" s="280"/>
      <c r="F1585" s="281"/>
      <c r="G1585" s="280"/>
      <c r="H1585" s="282"/>
      <c r="I1585" s="280"/>
      <c r="J1585" s="280"/>
      <c r="K1585" s="280"/>
      <c r="L1585" s="280"/>
      <c r="M1585" s="290"/>
      <c r="N1585" s="284"/>
    </row>
    <row r="1586" spans="1:14" s="9" customFormat="1" x14ac:dyDescent="0.2">
      <c r="A1586" s="279"/>
      <c r="B1586" s="279"/>
      <c r="C1586" s="279"/>
      <c r="D1586" s="280"/>
      <c r="E1586" s="280"/>
      <c r="F1586" s="281"/>
      <c r="G1586" s="280"/>
      <c r="H1586" s="282"/>
      <c r="I1586" s="280"/>
      <c r="J1586" s="280"/>
      <c r="K1586" s="280"/>
      <c r="L1586" s="280"/>
      <c r="M1586" s="290"/>
      <c r="N1586" s="284"/>
    </row>
    <row r="1587" spans="1:14" s="9" customFormat="1" x14ac:dyDescent="0.2">
      <c r="A1587" s="279"/>
      <c r="B1587" s="279"/>
      <c r="C1587" s="279"/>
      <c r="D1587" s="280"/>
      <c r="E1587" s="280"/>
      <c r="F1587" s="281"/>
      <c r="G1587" s="280"/>
      <c r="H1587" s="282"/>
      <c r="I1587" s="280"/>
      <c r="J1587" s="280"/>
      <c r="K1587" s="280"/>
      <c r="L1587" s="280"/>
      <c r="M1587" s="290"/>
      <c r="N1587" s="284"/>
    </row>
    <row r="1588" spans="1:14" s="9" customFormat="1" x14ac:dyDescent="0.2">
      <c r="A1588" s="279"/>
      <c r="B1588" s="279"/>
      <c r="C1588" s="279"/>
      <c r="D1588" s="280"/>
      <c r="E1588" s="280"/>
      <c r="F1588" s="281"/>
      <c r="G1588" s="280"/>
      <c r="H1588" s="282"/>
      <c r="I1588" s="280"/>
      <c r="J1588" s="280"/>
      <c r="K1588" s="280"/>
      <c r="L1588" s="280"/>
      <c r="M1588" s="290"/>
      <c r="N1588" s="284"/>
    </row>
    <row r="1589" spans="1:14" s="9" customFormat="1" x14ac:dyDescent="0.2">
      <c r="A1589" s="279"/>
      <c r="B1589" s="279"/>
      <c r="C1589" s="279"/>
      <c r="D1589" s="280"/>
      <c r="E1589" s="280"/>
      <c r="F1589" s="281"/>
      <c r="G1589" s="280"/>
      <c r="H1589" s="282"/>
      <c r="I1589" s="280"/>
      <c r="J1589" s="280"/>
      <c r="K1589" s="280"/>
      <c r="L1589" s="280"/>
      <c r="M1589" s="290"/>
      <c r="N1589" s="284"/>
    </row>
    <row r="1590" spans="1:14" s="9" customFormat="1" x14ac:dyDescent="0.2">
      <c r="A1590" s="279"/>
      <c r="B1590" s="279"/>
      <c r="C1590" s="279"/>
      <c r="D1590" s="280"/>
      <c r="E1590" s="280"/>
      <c r="F1590" s="281"/>
      <c r="G1590" s="280"/>
      <c r="H1590" s="282"/>
      <c r="I1590" s="280"/>
      <c r="J1590" s="280"/>
      <c r="K1590" s="280"/>
      <c r="L1590" s="280"/>
      <c r="M1590" s="290"/>
      <c r="N1590" s="284"/>
    </row>
    <row r="1591" spans="1:14" s="9" customFormat="1" x14ac:dyDescent="0.2">
      <c r="A1591" s="279"/>
      <c r="B1591" s="279"/>
      <c r="C1591" s="279"/>
      <c r="D1591" s="280"/>
      <c r="E1591" s="280"/>
      <c r="F1591" s="281"/>
      <c r="G1591" s="280"/>
      <c r="H1591" s="282"/>
      <c r="I1591" s="280"/>
      <c r="J1591" s="280"/>
      <c r="K1591" s="280"/>
      <c r="L1591" s="280"/>
      <c r="M1591" s="290"/>
      <c r="N1591" s="284"/>
    </row>
    <row r="1592" spans="1:14" s="9" customFormat="1" x14ac:dyDescent="0.2">
      <c r="A1592" s="279"/>
      <c r="B1592" s="279"/>
      <c r="C1592" s="279"/>
      <c r="D1592" s="280"/>
      <c r="E1592" s="280"/>
      <c r="F1592" s="281"/>
      <c r="G1592" s="280"/>
      <c r="H1592" s="282"/>
      <c r="I1592" s="280"/>
      <c r="J1592" s="280"/>
      <c r="K1592" s="280"/>
      <c r="L1592" s="280"/>
      <c r="M1592" s="290"/>
      <c r="N1592" s="284"/>
    </row>
    <row r="1593" spans="1:14" s="9" customFormat="1" x14ac:dyDescent="0.2">
      <c r="A1593" s="279"/>
      <c r="B1593" s="279"/>
      <c r="C1593" s="279"/>
      <c r="D1593" s="280"/>
      <c r="E1593" s="280"/>
      <c r="F1593" s="281"/>
      <c r="G1593" s="280"/>
      <c r="H1593" s="282"/>
      <c r="I1593" s="280"/>
      <c r="J1593" s="280"/>
      <c r="K1593" s="280"/>
      <c r="L1593" s="280"/>
      <c r="M1593" s="290"/>
      <c r="N1593" s="284"/>
    </row>
    <row r="1594" spans="1:14" s="9" customFormat="1" x14ac:dyDescent="0.2">
      <c r="A1594" s="279"/>
      <c r="B1594" s="279"/>
      <c r="C1594" s="279"/>
      <c r="D1594" s="280"/>
      <c r="E1594" s="280"/>
      <c r="F1594" s="281"/>
      <c r="G1594" s="280"/>
      <c r="H1594" s="282"/>
      <c r="I1594" s="280"/>
      <c r="J1594" s="280"/>
      <c r="K1594" s="280"/>
      <c r="L1594" s="280"/>
      <c r="M1594" s="290"/>
      <c r="N1594" s="284"/>
    </row>
    <row r="1595" spans="1:14" s="9" customFormat="1" x14ac:dyDescent="0.2">
      <c r="A1595" s="279"/>
      <c r="B1595" s="279"/>
      <c r="C1595" s="279"/>
      <c r="D1595" s="280"/>
      <c r="E1595" s="280"/>
      <c r="F1595" s="281"/>
      <c r="G1595" s="280"/>
      <c r="H1595" s="282"/>
      <c r="I1595" s="280"/>
      <c r="J1595" s="280"/>
      <c r="K1595" s="280"/>
      <c r="L1595" s="280"/>
      <c r="M1595" s="290"/>
      <c r="N1595" s="284"/>
    </row>
    <row r="1596" spans="1:14" s="9" customFormat="1" x14ac:dyDescent="0.2">
      <c r="A1596" s="279"/>
      <c r="B1596" s="279"/>
      <c r="C1596" s="279"/>
      <c r="D1596" s="280"/>
      <c r="E1596" s="280"/>
      <c r="F1596" s="281"/>
      <c r="G1596" s="280"/>
      <c r="H1596" s="282"/>
      <c r="I1596" s="280"/>
      <c r="J1596" s="280"/>
      <c r="K1596" s="280"/>
      <c r="L1596" s="280"/>
      <c r="M1596" s="290"/>
      <c r="N1596" s="284"/>
    </row>
    <row r="1597" spans="1:14" s="9" customFormat="1" x14ac:dyDescent="0.2">
      <c r="A1597" s="279"/>
      <c r="B1597" s="279"/>
      <c r="C1597" s="279"/>
      <c r="D1597" s="280"/>
      <c r="E1597" s="280"/>
      <c r="F1597" s="281"/>
      <c r="G1597" s="280"/>
      <c r="H1597" s="282"/>
      <c r="I1597" s="280"/>
      <c r="J1597" s="280"/>
      <c r="K1597" s="280"/>
      <c r="L1597" s="280"/>
      <c r="M1597" s="290"/>
      <c r="N1597" s="284"/>
    </row>
    <row r="1598" spans="1:14" s="9" customFormat="1" x14ac:dyDescent="0.2">
      <c r="A1598" s="279"/>
      <c r="B1598" s="279"/>
      <c r="C1598" s="279"/>
      <c r="D1598" s="280"/>
      <c r="E1598" s="280"/>
      <c r="F1598" s="281"/>
      <c r="G1598" s="280"/>
      <c r="H1598" s="282"/>
      <c r="I1598" s="280"/>
      <c r="J1598" s="280"/>
      <c r="K1598" s="280"/>
      <c r="L1598" s="280"/>
      <c r="M1598" s="290"/>
      <c r="N1598" s="284"/>
    </row>
    <row r="1599" spans="1:14" s="9" customFormat="1" x14ac:dyDescent="0.2">
      <c r="A1599" s="279"/>
      <c r="B1599" s="279"/>
      <c r="C1599" s="279"/>
      <c r="D1599" s="280"/>
      <c r="E1599" s="280"/>
      <c r="F1599" s="281"/>
      <c r="G1599" s="280"/>
      <c r="H1599" s="282"/>
      <c r="I1599" s="280"/>
      <c r="J1599" s="280"/>
      <c r="K1599" s="280"/>
      <c r="L1599" s="280"/>
      <c r="M1599" s="290"/>
      <c r="N1599" s="284"/>
    </row>
    <row r="1600" spans="1:14" s="9" customFormat="1" x14ac:dyDescent="0.2">
      <c r="A1600" s="279"/>
      <c r="B1600" s="279"/>
      <c r="C1600" s="279"/>
      <c r="D1600" s="280"/>
      <c r="E1600" s="280"/>
      <c r="F1600" s="281"/>
      <c r="G1600" s="280"/>
      <c r="H1600" s="282"/>
      <c r="I1600" s="280"/>
      <c r="J1600" s="280"/>
      <c r="K1600" s="280"/>
      <c r="L1600" s="280"/>
      <c r="M1600" s="290"/>
      <c r="N1600" s="284"/>
    </row>
    <row r="1601" spans="1:14" s="9" customFormat="1" x14ac:dyDescent="0.2">
      <c r="A1601" s="279"/>
      <c r="B1601" s="279"/>
      <c r="C1601" s="279"/>
      <c r="D1601" s="280"/>
      <c r="E1601" s="280"/>
      <c r="F1601" s="281"/>
      <c r="G1601" s="280"/>
      <c r="H1601" s="282"/>
      <c r="I1601" s="280"/>
      <c r="J1601" s="280"/>
      <c r="K1601" s="280"/>
      <c r="L1601" s="280"/>
      <c r="M1601" s="290"/>
      <c r="N1601" s="284"/>
    </row>
    <row r="1602" spans="1:14" s="9" customFormat="1" x14ac:dyDescent="0.2">
      <c r="A1602" s="279"/>
      <c r="B1602" s="279"/>
      <c r="C1602" s="279"/>
      <c r="D1602" s="280"/>
      <c r="E1602" s="280"/>
      <c r="F1602" s="281"/>
      <c r="G1602" s="280"/>
      <c r="H1602" s="282"/>
      <c r="I1602" s="280"/>
      <c r="J1602" s="280"/>
      <c r="K1602" s="280"/>
      <c r="L1602" s="280"/>
      <c r="M1602" s="290"/>
      <c r="N1602" s="284"/>
    </row>
    <row r="1603" spans="1:14" s="9" customFormat="1" x14ac:dyDescent="0.2">
      <c r="A1603" s="279"/>
      <c r="B1603" s="279"/>
      <c r="C1603" s="279"/>
      <c r="D1603" s="280"/>
      <c r="E1603" s="280"/>
      <c r="F1603" s="281"/>
      <c r="G1603" s="280"/>
      <c r="H1603" s="282"/>
      <c r="I1603" s="280"/>
      <c r="J1603" s="280"/>
      <c r="K1603" s="280"/>
      <c r="L1603" s="280"/>
      <c r="M1603" s="290"/>
      <c r="N1603" s="284"/>
    </row>
    <row r="1604" spans="1:14" s="9" customFormat="1" x14ac:dyDescent="0.2">
      <c r="A1604" s="279"/>
      <c r="B1604" s="279"/>
      <c r="C1604" s="279"/>
      <c r="D1604" s="280"/>
      <c r="E1604" s="280"/>
      <c r="F1604" s="281"/>
      <c r="G1604" s="280"/>
      <c r="H1604" s="282"/>
      <c r="I1604" s="280"/>
      <c r="J1604" s="280"/>
      <c r="K1604" s="280"/>
      <c r="L1604" s="280"/>
      <c r="M1604" s="290"/>
      <c r="N1604" s="284"/>
    </row>
    <row r="1605" spans="1:14" s="9" customFormat="1" x14ac:dyDescent="0.2">
      <c r="A1605" s="279"/>
      <c r="B1605" s="279"/>
      <c r="C1605" s="279"/>
      <c r="D1605" s="280"/>
      <c r="E1605" s="280"/>
      <c r="F1605" s="281"/>
      <c r="G1605" s="280"/>
      <c r="H1605" s="282"/>
      <c r="I1605" s="280"/>
      <c r="J1605" s="280"/>
      <c r="K1605" s="280"/>
      <c r="L1605" s="280"/>
      <c r="M1605" s="290"/>
      <c r="N1605" s="284"/>
    </row>
    <row r="1606" spans="1:14" s="9" customFormat="1" x14ac:dyDescent="0.2">
      <c r="A1606" s="279"/>
      <c r="B1606" s="279"/>
      <c r="C1606" s="279"/>
      <c r="D1606" s="280"/>
      <c r="E1606" s="280"/>
      <c r="F1606" s="281"/>
      <c r="G1606" s="280"/>
      <c r="H1606" s="282"/>
      <c r="I1606" s="280"/>
      <c r="J1606" s="280"/>
      <c r="K1606" s="280"/>
      <c r="L1606" s="280"/>
      <c r="M1606" s="290"/>
      <c r="N1606" s="284"/>
    </row>
    <row r="1607" spans="1:14" s="9" customFormat="1" x14ac:dyDescent="0.2">
      <c r="A1607" s="279"/>
      <c r="B1607" s="279"/>
      <c r="C1607" s="279"/>
      <c r="D1607" s="280"/>
      <c r="E1607" s="280"/>
      <c r="F1607" s="281"/>
      <c r="G1607" s="280"/>
      <c r="H1607" s="282"/>
      <c r="I1607" s="280"/>
      <c r="J1607" s="280"/>
      <c r="K1607" s="280"/>
      <c r="L1607" s="280"/>
      <c r="M1607" s="290"/>
      <c r="N1607" s="284"/>
    </row>
    <row r="1608" spans="1:14" s="9" customFormat="1" x14ac:dyDescent="0.2">
      <c r="A1608" s="279"/>
      <c r="B1608" s="279"/>
      <c r="C1608" s="279"/>
      <c r="D1608" s="280"/>
      <c r="E1608" s="280"/>
      <c r="F1608" s="281"/>
      <c r="G1608" s="280"/>
      <c r="H1608" s="282"/>
      <c r="I1608" s="280"/>
      <c r="J1608" s="280"/>
      <c r="K1608" s="280"/>
      <c r="L1608" s="280"/>
      <c r="M1608" s="290"/>
      <c r="N1608" s="284"/>
    </row>
    <row r="1609" spans="1:14" s="9" customFormat="1" x14ac:dyDescent="0.2">
      <c r="A1609" s="279"/>
      <c r="B1609" s="279"/>
      <c r="C1609" s="279"/>
      <c r="D1609" s="280"/>
      <c r="E1609" s="280"/>
      <c r="F1609" s="281"/>
      <c r="G1609" s="280"/>
      <c r="H1609" s="282"/>
      <c r="I1609" s="280"/>
      <c r="J1609" s="280"/>
      <c r="K1609" s="280"/>
      <c r="L1609" s="280"/>
      <c r="M1609" s="290"/>
      <c r="N1609" s="284"/>
    </row>
    <row r="1610" spans="1:14" s="9" customFormat="1" x14ac:dyDescent="0.2">
      <c r="A1610" s="279"/>
      <c r="B1610" s="279"/>
      <c r="C1610" s="279"/>
      <c r="D1610" s="280"/>
      <c r="E1610" s="280"/>
      <c r="F1610" s="281"/>
      <c r="G1610" s="280"/>
      <c r="H1610" s="282"/>
      <c r="I1610" s="280"/>
      <c r="J1610" s="280"/>
      <c r="K1610" s="280"/>
      <c r="L1610" s="280"/>
      <c r="M1610" s="290"/>
      <c r="N1610" s="284"/>
    </row>
    <row r="1611" spans="1:14" s="9" customFormat="1" x14ac:dyDescent="0.2">
      <c r="A1611" s="279"/>
      <c r="B1611" s="279"/>
      <c r="C1611" s="279"/>
      <c r="D1611" s="280"/>
      <c r="E1611" s="280"/>
      <c r="F1611" s="281"/>
      <c r="G1611" s="280"/>
      <c r="H1611" s="282"/>
      <c r="I1611" s="280"/>
      <c r="J1611" s="280"/>
      <c r="K1611" s="280"/>
      <c r="L1611" s="280"/>
      <c r="M1611" s="290"/>
      <c r="N1611" s="284"/>
    </row>
    <row r="1612" spans="1:14" s="9" customFormat="1" x14ac:dyDescent="0.2">
      <c r="A1612" s="279"/>
      <c r="B1612" s="279"/>
      <c r="C1612" s="279"/>
      <c r="D1612" s="280"/>
      <c r="E1612" s="280"/>
      <c r="F1612" s="281"/>
      <c r="G1612" s="280"/>
      <c r="H1612" s="282"/>
      <c r="I1612" s="280"/>
      <c r="J1612" s="280"/>
      <c r="K1612" s="280"/>
      <c r="L1612" s="280"/>
      <c r="M1612" s="290"/>
      <c r="N1612" s="284"/>
    </row>
    <row r="1613" spans="1:14" s="9" customFormat="1" x14ac:dyDescent="0.2">
      <c r="A1613" s="279"/>
      <c r="B1613" s="279"/>
      <c r="C1613" s="279"/>
      <c r="D1613" s="280"/>
      <c r="E1613" s="280"/>
      <c r="F1613" s="281"/>
      <c r="G1613" s="280"/>
      <c r="H1613" s="282"/>
      <c r="I1613" s="280"/>
      <c r="J1613" s="280"/>
      <c r="K1613" s="280"/>
      <c r="L1613" s="280"/>
      <c r="M1613" s="290"/>
      <c r="N1613" s="284"/>
    </row>
    <row r="1614" spans="1:14" s="9" customFormat="1" x14ac:dyDescent="0.2">
      <c r="A1614" s="279"/>
      <c r="B1614" s="279"/>
      <c r="C1614" s="279"/>
      <c r="D1614" s="280"/>
      <c r="E1614" s="280"/>
      <c r="F1614" s="281"/>
      <c r="G1614" s="280"/>
      <c r="H1614" s="282"/>
      <c r="I1614" s="280"/>
      <c r="J1614" s="280"/>
      <c r="K1614" s="280"/>
      <c r="L1614" s="280"/>
      <c r="M1614" s="290"/>
      <c r="N1614" s="284"/>
    </row>
    <row r="1615" spans="1:14" s="9" customFormat="1" x14ac:dyDescent="0.2">
      <c r="A1615" s="279"/>
      <c r="B1615" s="279"/>
      <c r="C1615" s="279"/>
      <c r="D1615" s="280"/>
      <c r="E1615" s="280"/>
      <c r="F1615" s="281"/>
      <c r="G1615" s="280"/>
      <c r="H1615" s="282"/>
      <c r="I1615" s="280"/>
      <c r="J1615" s="280"/>
      <c r="K1615" s="280"/>
      <c r="L1615" s="280"/>
      <c r="M1615" s="290"/>
      <c r="N1615" s="284"/>
    </row>
    <row r="1616" spans="1:14" s="9" customFormat="1" x14ac:dyDescent="0.2">
      <c r="A1616" s="279"/>
      <c r="B1616" s="279"/>
      <c r="C1616" s="279"/>
      <c r="D1616" s="280"/>
      <c r="E1616" s="280"/>
      <c r="F1616" s="281"/>
      <c r="G1616" s="280"/>
      <c r="H1616" s="282"/>
      <c r="I1616" s="280"/>
      <c r="J1616" s="280"/>
      <c r="K1616" s="280"/>
      <c r="L1616" s="280"/>
      <c r="M1616" s="290"/>
      <c r="N1616" s="284"/>
    </row>
    <row r="1617" spans="1:14" s="9" customFormat="1" x14ac:dyDescent="0.2">
      <c r="A1617" s="279"/>
      <c r="B1617" s="279"/>
      <c r="C1617" s="279"/>
      <c r="D1617" s="280"/>
      <c r="E1617" s="280"/>
      <c r="F1617" s="281"/>
      <c r="G1617" s="280"/>
      <c r="H1617" s="282"/>
      <c r="I1617" s="280"/>
      <c r="J1617" s="280"/>
      <c r="K1617" s="280"/>
      <c r="L1617" s="280"/>
      <c r="M1617" s="290"/>
      <c r="N1617" s="284"/>
    </row>
    <row r="1618" spans="1:14" s="9" customFormat="1" x14ac:dyDescent="0.2">
      <c r="A1618" s="279"/>
      <c r="B1618" s="279"/>
      <c r="C1618" s="279"/>
      <c r="D1618" s="280"/>
      <c r="E1618" s="280"/>
      <c r="F1618" s="281"/>
      <c r="G1618" s="280"/>
      <c r="H1618" s="282"/>
      <c r="I1618" s="280"/>
      <c r="J1618" s="280"/>
      <c r="K1618" s="280"/>
      <c r="L1618" s="280"/>
      <c r="M1618" s="290"/>
      <c r="N1618" s="284"/>
    </row>
    <row r="1619" spans="1:14" s="9" customFormat="1" x14ac:dyDescent="0.2">
      <c r="A1619" s="279"/>
      <c r="B1619" s="279"/>
      <c r="C1619" s="279"/>
      <c r="D1619" s="280"/>
      <c r="E1619" s="280"/>
      <c r="F1619" s="281"/>
      <c r="G1619" s="280"/>
      <c r="H1619" s="282"/>
      <c r="I1619" s="280"/>
      <c r="J1619" s="280"/>
      <c r="K1619" s="280"/>
      <c r="L1619" s="280"/>
      <c r="M1619" s="290"/>
      <c r="N1619" s="284"/>
    </row>
    <row r="1620" spans="1:14" s="9" customFormat="1" x14ac:dyDescent="0.2">
      <c r="A1620" s="279"/>
      <c r="B1620" s="279"/>
      <c r="C1620" s="279"/>
      <c r="D1620" s="280"/>
      <c r="E1620" s="280"/>
      <c r="F1620" s="281"/>
      <c r="G1620" s="280"/>
      <c r="H1620" s="282"/>
      <c r="I1620" s="280"/>
      <c r="J1620" s="280"/>
      <c r="K1620" s="280"/>
      <c r="L1620" s="280"/>
      <c r="M1620" s="290"/>
      <c r="N1620" s="284"/>
    </row>
    <row r="1621" spans="1:14" s="9" customFormat="1" x14ac:dyDescent="0.2">
      <c r="A1621" s="279"/>
      <c r="B1621" s="279"/>
      <c r="C1621" s="279"/>
      <c r="D1621" s="280"/>
      <c r="E1621" s="280"/>
      <c r="F1621" s="281"/>
      <c r="G1621" s="280"/>
      <c r="H1621" s="282"/>
      <c r="I1621" s="280"/>
      <c r="J1621" s="280"/>
      <c r="K1621" s="280"/>
      <c r="L1621" s="280"/>
      <c r="M1621" s="290"/>
      <c r="N1621" s="284"/>
    </row>
    <row r="1622" spans="1:14" s="9" customFormat="1" x14ac:dyDescent="0.2">
      <c r="A1622" s="279"/>
      <c r="B1622" s="279"/>
      <c r="C1622" s="279"/>
      <c r="D1622" s="280"/>
      <c r="E1622" s="280"/>
      <c r="F1622" s="281"/>
      <c r="G1622" s="280"/>
      <c r="H1622" s="282"/>
      <c r="I1622" s="280"/>
      <c r="J1622" s="280"/>
      <c r="K1622" s="280"/>
      <c r="L1622" s="280"/>
      <c r="M1622" s="290"/>
      <c r="N1622" s="284"/>
    </row>
    <row r="1623" spans="1:14" s="9" customFormat="1" x14ac:dyDescent="0.2">
      <c r="A1623" s="279"/>
      <c r="B1623" s="279"/>
      <c r="C1623" s="279"/>
      <c r="D1623" s="280"/>
      <c r="E1623" s="280"/>
      <c r="F1623" s="281"/>
      <c r="G1623" s="280"/>
      <c r="H1623" s="282"/>
      <c r="I1623" s="280"/>
      <c r="J1623" s="280"/>
      <c r="K1623" s="280"/>
      <c r="L1623" s="280"/>
      <c r="M1623" s="290"/>
      <c r="N1623" s="284"/>
    </row>
    <row r="1624" spans="1:14" s="9" customFormat="1" x14ac:dyDescent="0.2">
      <c r="A1624" s="279"/>
      <c r="B1624" s="279"/>
      <c r="C1624" s="279"/>
      <c r="D1624" s="280"/>
      <c r="E1624" s="280"/>
      <c r="F1624" s="281"/>
      <c r="G1624" s="280"/>
      <c r="H1624" s="282"/>
      <c r="I1624" s="280"/>
      <c r="J1624" s="280"/>
      <c r="K1624" s="280"/>
      <c r="L1624" s="280"/>
      <c r="M1624" s="290"/>
      <c r="N1624" s="284"/>
    </row>
    <row r="1625" spans="1:14" s="9" customFormat="1" x14ac:dyDescent="0.2">
      <c r="A1625" s="279"/>
      <c r="B1625" s="279"/>
      <c r="C1625" s="279"/>
      <c r="D1625" s="280"/>
      <c r="E1625" s="280"/>
      <c r="F1625" s="281"/>
      <c r="G1625" s="280"/>
      <c r="H1625" s="282"/>
      <c r="I1625" s="280"/>
      <c r="J1625" s="280"/>
      <c r="K1625" s="280"/>
      <c r="L1625" s="280"/>
      <c r="M1625" s="290"/>
      <c r="N1625" s="284"/>
    </row>
    <row r="1626" spans="1:14" s="9" customFormat="1" x14ac:dyDescent="0.2">
      <c r="A1626" s="279"/>
      <c r="B1626" s="279"/>
      <c r="C1626" s="279"/>
      <c r="D1626" s="280"/>
      <c r="E1626" s="280"/>
      <c r="F1626" s="281"/>
      <c r="G1626" s="280"/>
      <c r="H1626" s="282"/>
      <c r="I1626" s="280"/>
      <c r="J1626" s="280"/>
      <c r="K1626" s="280"/>
      <c r="L1626" s="280"/>
      <c r="M1626" s="290"/>
      <c r="N1626" s="284"/>
    </row>
    <row r="1627" spans="1:14" s="9" customFormat="1" x14ac:dyDescent="0.2">
      <c r="A1627" s="279"/>
      <c r="B1627" s="279"/>
      <c r="C1627" s="279"/>
      <c r="D1627" s="280"/>
      <c r="E1627" s="280"/>
      <c r="F1627" s="281"/>
      <c r="G1627" s="280"/>
      <c r="H1627" s="282"/>
      <c r="I1627" s="280"/>
      <c r="J1627" s="280"/>
      <c r="K1627" s="280"/>
      <c r="L1627" s="280"/>
      <c r="M1627" s="290"/>
      <c r="N1627" s="284"/>
    </row>
    <row r="1628" spans="1:14" s="9" customFormat="1" x14ac:dyDescent="0.2">
      <c r="A1628" s="279"/>
      <c r="B1628" s="279"/>
      <c r="C1628" s="279"/>
      <c r="D1628" s="280"/>
      <c r="E1628" s="280"/>
      <c r="F1628" s="281"/>
      <c r="G1628" s="280"/>
      <c r="H1628" s="282"/>
      <c r="I1628" s="280"/>
      <c r="J1628" s="280"/>
      <c r="K1628" s="280"/>
      <c r="L1628" s="280"/>
      <c r="M1628" s="290"/>
      <c r="N1628" s="284"/>
    </row>
    <row r="1629" spans="1:14" s="9" customFormat="1" x14ac:dyDescent="0.2">
      <c r="A1629" s="279"/>
      <c r="B1629" s="279"/>
      <c r="C1629" s="279"/>
      <c r="D1629" s="280"/>
      <c r="E1629" s="280"/>
      <c r="F1629" s="281"/>
      <c r="G1629" s="280"/>
      <c r="H1629" s="282"/>
      <c r="I1629" s="280"/>
      <c r="J1629" s="280"/>
      <c r="K1629" s="280"/>
      <c r="L1629" s="280"/>
      <c r="M1629" s="290"/>
      <c r="N1629" s="284"/>
    </row>
    <row r="1630" spans="1:14" s="9" customFormat="1" x14ac:dyDescent="0.2">
      <c r="A1630" s="279"/>
      <c r="B1630" s="279"/>
      <c r="C1630" s="279"/>
      <c r="D1630" s="280"/>
      <c r="E1630" s="280"/>
      <c r="F1630" s="281"/>
      <c r="G1630" s="280"/>
      <c r="H1630" s="282"/>
      <c r="I1630" s="280"/>
      <c r="J1630" s="280"/>
      <c r="K1630" s="280"/>
      <c r="L1630" s="280"/>
      <c r="M1630" s="290"/>
      <c r="N1630" s="284"/>
    </row>
    <row r="1631" spans="1:14" s="9" customFormat="1" x14ac:dyDescent="0.2">
      <c r="A1631" s="279"/>
      <c r="B1631" s="279"/>
      <c r="C1631" s="279"/>
      <c r="D1631" s="280"/>
      <c r="E1631" s="280"/>
      <c r="F1631" s="281"/>
      <c r="G1631" s="280"/>
      <c r="H1631" s="282"/>
      <c r="I1631" s="280"/>
      <c r="J1631" s="280"/>
      <c r="K1631" s="280"/>
      <c r="L1631" s="280"/>
      <c r="M1631" s="290"/>
      <c r="N1631" s="284"/>
    </row>
    <row r="1632" spans="1:14" s="9" customFormat="1" x14ac:dyDescent="0.2">
      <c r="A1632" s="279"/>
      <c r="B1632" s="279"/>
      <c r="C1632" s="279"/>
      <c r="D1632" s="280"/>
      <c r="E1632" s="280"/>
      <c r="F1632" s="281"/>
      <c r="G1632" s="280"/>
      <c r="H1632" s="282"/>
      <c r="I1632" s="280"/>
      <c r="J1632" s="280"/>
      <c r="K1632" s="280"/>
      <c r="L1632" s="280"/>
      <c r="M1632" s="290"/>
      <c r="N1632" s="284"/>
    </row>
    <row r="1633" spans="1:14" s="9" customFormat="1" x14ac:dyDescent="0.2">
      <c r="A1633" s="279"/>
      <c r="B1633" s="279"/>
      <c r="C1633" s="279"/>
      <c r="D1633" s="280"/>
      <c r="E1633" s="280"/>
      <c r="F1633" s="281"/>
      <c r="G1633" s="280"/>
      <c r="H1633" s="282"/>
      <c r="I1633" s="280"/>
      <c r="J1633" s="280"/>
      <c r="K1633" s="280"/>
      <c r="L1633" s="280"/>
      <c r="M1633" s="290"/>
      <c r="N1633" s="284"/>
    </row>
    <row r="1634" spans="1:14" s="9" customFormat="1" x14ac:dyDescent="0.2">
      <c r="A1634" s="279"/>
      <c r="B1634" s="279"/>
      <c r="C1634" s="279"/>
      <c r="D1634" s="280"/>
      <c r="E1634" s="280"/>
      <c r="F1634" s="281"/>
      <c r="G1634" s="280"/>
      <c r="H1634" s="282"/>
      <c r="I1634" s="280"/>
      <c r="J1634" s="280"/>
      <c r="K1634" s="280"/>
      <c r="L1634" s="280"/>
      <c r="M1634" s="290"/>
      <c r="N1634" s="284"/>
    </row>
    <row r="1635" spans="1:14" s="9" customFormat="1" x14ac:dyDescent="0.2">
      <c r="A1635" s="279"/>
      <c r="B1635" s="279"/>
      <c r="C1635" s="279"/>
      <c r="D1635" s="280"/>
      <c r="E1635" s="280"/>
      <c r="F1635" s="281"/>
      <c r="G1635" s="280"/>
      <c r="H1635" s="282"/>
      <c r="I1635" s="280"/>
      <c r="J1635" s="280"/>
      <c r="K1635" s="280"/>
      <c r="L1635" s="280"/>
      <c r="M1635" s="290"/>
      <c r="N1635" s="284"/>
    </row>
    <row r="1636" spans="1:14" s="9" customFormat="1" x14ac:dyDescent="0.2">
      <c r="A1636" s="279"/>
      <c r="B1636" s="279"/>
      <c r="C1636" s="279"/>
      <c r="D1636" s="280"/>
      <c r="E1636" s="280"/>
      <c r="F1636" s="281"/>
      <c r="G1636" s="280"/>
      <c r="H1636" s="282"/>
      <c r="I1636" s="280"/>
      <c r="J1636" s="280"/>
      <c r="K1636" s="280"/>
      <c r="L1636" s="280"/>
      <c r="M1636" s="290"/>
      <c r="N1636" s="284"/>
    </row>
    <row r="1637" spans="1:14" s="9" customFormat="1" x14ac:dyDescent="0.2">
      <c r="A1637" s="279"/>
      <c r="B1637" s="279"/>
      <c r="C1637" s="279"/>
      <c r="D1637" s="280"/>
      <c r="E1637" s="280"/>
      <c r="F1637" s="281"/>
      <c r="G1637" s="280"/>
      <c r="H1637" s="282"/>
      <c r="I1637" s="280"/>
      <c r="J1637" s="280"/>
      <c r="K1637" s="280"/>
      <c r="L1637" s="280"/>
      <c r="M1637" s="290"/>
      <c r="N1637" s="284"/>
    </row>
    <row r="1638" spans="1:14" s="9" customFormat="1" x14ac:dyDescent="0.2">
      <c r="A1638" s="279"/>
      <c r="B1638" s="279"/>
      <c r="C1638" s="279"/>
      <c r="D1638" s="280"/>
      <c r="E1638" s="280"/>
      <c r="F1638" s="281"/>
      <c r="G1638" s="280"/>
      <c r="H1638" s="282"/>
      <c r="I1638" s="280"/>
      <c r="J1638" s="280"/>
      <c r="K1638" s="280"/>
      <c r="L1638" s="280"/>
      <c r="M1638" s="290"/>
      <c r="N1638" s="284"/>
    </row>
    <row r="1639" spans="1:14" s="9" customFormat="1" x14ac:dyDescent="0.2">
      <c r="A1639" s="279"/>
      <c r="B1639" s="279"/>
      <c r="C1639" s="279"/>
      <c r="D1639" s="280"/>
      <c r="E1639" s="280"/>
      <c r="F1639" s="281"/>
      <c r="G1639" s="280"/>
      <c r="H1639" s="282"/>
      <c r="I1639" s="280"/>
      <c r="J1639" s="280"/>
      <c r="K1639" s="280"/>
      <c r="L1639" s="280"/>
      <c r="M1639" s="290"/>
      <c r="N1639" s="284"/>
    </row>
    <row r="1640" spans="1:14" s="9" customFormat="1" x14ac:dyDescent="0.2">
      <c r="A1640" s="279"/>
      <c r="B1640" s="279"/>
      <c r="C1640" s="279"/>
      <c r="D1640" s="280"/>
      <c r="E1640" s="280"/>
      <c r="F1640" s="281"/>
      <c r="G1640" s="280"/>
      <c r="H1640" s="282"/>
      <c r="I1640" s="280"/>
      <c r="J1640" s="280"/>
      <c r="K1640" s="280"/>
      <c r="L1640" s="280"/>
      <c r="M1640" s="290"/>
      <c r="N1640" s="284"/>
    </row>
    <row r="1641" spans="1:14" s="9" customFormat="1" x14ac:dyDescent="0.2">
      <c r="A1641" s="279"/>
      <c r="B1641" s="279"/>
      <c r="C1641" s="279"/>
      <c r="D1641" s="280"/>
      <c r="E1641" s="280"/>
      <c r="F1641" s="281"/>
      <c r="G1641" s="280"/>
      <c r="H1641" s="282"/>
      <c r="I1641" s="280"/>
      <c r="J1641" s="280"/>
      <c r="K1641" s="280"/>
      <c r="L1641" s="280"/>
      <c r="M1641" s="290"/>
      <c r="N1641" s="284"/>
    </row>
    <row r="1642" spans="1:14" s="9" customFormat="1" x14ac:dyDescent="0.2">
      <c r="A1642" s="279"/>
      <c r="B1642" s="279"/>
      <c r="C1642" s="279"/>
      <c r="D1642" s="280"/>
      <c r="E1642" s="280"/>
      <c r="F1642" s="281"/>
      <c r="G1642" s="280"/>
      <c r="H1642" s="282"/>
      <c r="I1642" s="280"/>
      <c r="J1642" s="280"/>
      <c r="K1642" s="280"/>
      <c r="L1642" s="280"/>
      <c r="M1642" s="290"/>
      <c r="N1642" s="284"/>
    </row>
    <row r="1643" spans="1:14" s="9" customFormat="1" x14ac:dyDescent="0.2">
      <c r="A1643" s="279"/>
      <c r="B1643" s="279"/>
      <c r="C1643" s="279"/>
      <c r="D1643" s="280"/>
      <c r="E1643" s="280"/>
      <c r="F1643" s="281"/>
      <c r="G1643" s="280"/>
      <c r="H1643" s="282"/>
      <c r="I1643" s="280"/>
      <c r="J1643" s="280"/>
      <c r="K1643" s="280"/>
      <c r="L1643" s="280"/>
      <c r="M1643" s="290"/>
      <c r="N1643" s="284"/>
    </row>
    <row r="1644" spans="1:14" s="9" customFormat="1" x14ac:dyDescent="0.2">
      <c r="A1644" s="279"/>
      <c r="B1644" s="279"/>
      <c r="C1644" s="279"/>
      <c r="D1644" s="280"/>
      <c r="E1644" s="280"/>
      <c r="F1644" s="281"/>
      <c r="G1644" s="280"/>
      <c r="H1644" s="282"/>
      <c r="I1644" s="280"/>
      <c r="J1644" s="280"/>
      <c r="K1644" s="280"/>
      <c r="L1644" s="280"/>
      <c r="M1644" s="290"/>
      <c r="N1644" s="284"/>
    </row>
    <row r="1645" spans="1:14" s="9" customFormat="1" x14ac:dyDescent="0.2">
      <c r="A1645" s="279"/>
      <c r="B1645" s="279"/>
      <c r="C1645" s="279"/>
      <c r="D1645" s="280"/>
      <c r="E1645" s="280"/>
      <c r="F1645" s="281"/>
      <c r="G1645" s="280"/>
      <c r="H1645" s="282"/>
      <c r="I1645" s="280"/>
      <c r="J1645" s="280"/>
      <c r="K1645" s="280"/>
      <c r="L1645" s="280"/>
      <c r="M1645" s="290"/>
      <c r="N1645" s="284"/>
    </row>
    <row r="1646" spans="1:14" s="9" customFormat="1" x14ac:dyDescent="0.2">
      <c r="A1646" s="279"/>
      <c r="B1646" s="279"/>
      <c r="C1646" s="279"/>
      <c r="D1646" s="280"/>
      <c r="E1646" s="280"/>
      <c r="F1646" s="281"/>
      <c r="G1646" s="280"/>
      <c r="H1646" s="282"/>
      <c r="I1646" s="280"/>
      <c r="J1646" s="280"/>
      <c r="K1646" s="280"/>
      <c r="L1646" s="280"/>
      <c r="M1646" s="290"/>
      <c r="N1646" s="284"/>
    </row>
    <row r="1647" spans="1:14" s="9" customFormat="1" x14ac:dyDescent="0.2">
      <c r="A1647" s="279"/>
      <c r="B1647" s="279"/>
      <c r="C1647" s="279"/>
      <c r="D1647" s="280"/>
      <c r="E1647" s="280"/>
      <c r="F1647" s="281"/>
      <c r="G1647" s="280"/>
      <c r="H1647" s="282"/>
      <c r="I1647" s="280"/>
      <c r="J1647" s="280"/>
      <c r="K1647" s="280"/>
      <c r="L1647" s="280"/>
      <c r="M1647" s="290"/>
      <c r="N1647" s="284"/>
    </row>
    <row r="1648" spans="1:14" s="9" customFormat="1" x14ac:dyDescent="0.2">
      <c r="A1648" s="279"/>
      <c r="B1648" s="279"/>
      <c r="C1648" s="279"/>
      <c r="D1648" s="280"/>
      <c r="E1648" s="280"/>
      <c r="F1648" s="281"/>
      <c r="G1648" s="280"/>
      <c r="H1648" s="282"/>
      <c r="I1648" s="280"/>
      <c r="J1648" s="280"/>
      <c r="K1648" s="280"/>
      <c r="L1648" s="280"/>
      <c r="M1648" s="290"/>
      <c r="N1648" s="284"/>
    </row>
    <row r="1649" spans="1:14" s="9" customFormat="1" x14ac:dyDescent="0.2">
      <c r="A1649" s="279"/>
      <c r="B1649" s="279"/>
      <c r="C1649" s="279"/>
      <c r="D1649" s="280"/>
      <c r="E1649" s="280"/>
      <c r="F1649" s="281"/>
      <c r="G1649" s="280"/>
      <c r="H1649" s="282"/>
      <c r="I1649" s="280"/>
      <c r="J1649" s="280"/>
      <c r="K1649" s="280"/>
      <c r="L1649" s="280"/>
      <c r="M1649" s="290"/>
      <c r="N1649" s="284"/>
    </row>
    <row r="1650" spans="1:14" s="9" customFormat="1" x14ac:dyDescent="0.2">
      <c r="A1650" s="279"/>
      <c r="B1650" s="279"/>
      <c r="C1650" s="279"/>
      <c r="D1650" s="280"/>
      <c r="E1650" s="280"/>
      <c r="F1650" s="281"/>
      <c r="G1650" s="280"/>
      <c r="H1650" s="282"/>
      <c r="I1650" s="280"/>
      <c r="J1650" s="280"/>
      <c r="K1650" s="280"/>
      <c r="L1650" s="280"/>
      <c r="M1650" s="290"/>
      <c r="N1650" s="284"/>
    </row>
    <row r="1651" spans="1:14" s="9" customFormat="1" x14ac:dyDescent="0.2">
      <c r="A1651" s="279"/>
      <c r="B1651" s="279"/>
      <c r="C1651" s="279"/>
      <c r="D1651" s="280"/>
      <c r="E1651" s="280"/>
      <c r="F1651" s="281"/>
      <c r="G1651" s="280"/>
      <c r="H1651" s="282"/>
      <c r="I1651" s="280"/>
      <c r="J1651" s="280"/>
      <c r="K1651" s="280"/>
      <c r="L1651" s="280"/>
      <c r="M1651" s="290"/>
      <c r="N1651" s="284"/>
    </row>
    <row r="1652" spans="1:14" s="9" customFormat="1" x14ac:dyDescent="0.2">
      <c r="A1652" s="279"/>
      <c r="B1652" s="279"/>
      <c r="C1652" s="279"/>
      <c r="D1652" s="280"/>
      <c r="E1652" s="280"/>
      <c r="F1652" s="281"/>
      <c r="G1652" s="280"/>
      <c r="H1652" s="282"/>
      <c r="I1652" s="280"/>
      <c r="J1652" s="280"/>
      <c r="K1652" s="280"/>
      <c r="L1652" s="280"/>
      <c r="M1652" s="290"/>
      <c r="N1652" s="284"/>
    </row>
    <row r="1653" spans="1:14" s="9" customFormat="1" x14ac:dyDescent="0.2">
      <c r="A1653" s="279"/>
      <c r="B1653" s="279"/>
      <c r="C1653" s="279"/>
      <c r="D1653" s="280"/>
      <c r="E1653" s="280"/>
      <c r="F1653" s="281"/>
      <c r="G1653" s="280"/>
      <c r="H1653" s="282"/>
      <c r="I1653" s="280"/>
      <c r="J1653" s="280"/>
      <c r="K1653" s="280"/>
      <c r="L1653" s="280"/>
      <c r="M1653" s="290"/>
      <c r="N1653" s="284"/>
    </row>
    <row r="1654" spans="1:14" s="9" customFormat="1" x14ac:dyDescent="0.2">
      <c r="A1654" s="279"/>
      <c r="B1654" s="279"/>
      <c r="C1654" s="279"/>
      <c r="D1654" s="280"/>
      <c r="E1654" s="280"/>
      <c r="F1654" s="281"/>
      <c r="G1654" s="280"/>
      <c r="H1654" s="282"/>
      <c r="I1654" s="280"/>
      <c r="J1654" s="280"/>
      <c r="K1654" s="280"/>
      <c r="L1654" s="280"/>
      <c r="M1654" s="290"/>
      <c r="N1654" s="284"/>
    </row>
    <row r="1655" spans="1:14" s="9" customFormat="1" x14ac:dyDescent="0.2">
      <c r="A1655" s="279"/>
      <c r="B1655" s="279"/>
      <c r="C1655" s="279"/>
      <c r="D1655" s="280"/>
      <c r="E1655" s="280"/>
      <c r="F1655" s="281"/>
      <c r="G1655" s="280"/>
      <c r="H1655" s="282"/>
      <c r="I1655" s="280"/>
      <c r="J1655" s="280"/>
      <c r="K1655" s="280"/>
      <c r="L1655" s="280"/>
      <c r="M1655" s="290"/>
      <c r="N1655" s="284"/>
    </row>
    <row r="1656" spans="1:14" s="9" customFormat="1" x14ac:dyDescent="0.2">
      <c r="A1656" s="279"/>
      <c r="B1656" s="279"/>
      <c r="C1656" s="279"/>
      <c r="D1656" s="280"/>
      <c r="E1656" s="280"/>
      <c r="F1656" s="281"/>
      <c r="G1656" s="280"/>
      <c r="H1656" s="282"/>
      <c r="I1656" s="280"/>
      <c r="J1656" s="280"/>
      <c r="K1656" s="280"/>
      <c r="L1656" s="280"/>
      <c r="M1656" s="290"/>
      <c r="N1656" s="284"/>
    </row>
    <row r="1657" spans="1:14" s="9" customFormat="1" x14ac:dyDescent="0.2">
      <c r="A1657" s="279"/>
      <c r="B1657" s="279"/>
      <c r="C1657" s="279"/>
      <c r="D1657" s="280"/>
      <c r="E1657" s="280"/>
      <c r="F1657" s="281"/>
      <c r="G1657" s="280"/>
      <c r="H1657" s="282"/>
      <c r="I1657" s="280"/>
      <c r="J1657" s="280"/>
      <c r="K1657" s="280"/>
      <c r="L1657" s="280"/>
      <c r="M1657" s="290"/>
      <c r="N1657" s="284"/>
    </row>
    <row r="1658" spans="1:14" s="9" customFormat="1" x14ac:dyDescent="0.2">
      <c r="A1658" s="279"/>
      <c r="B1658" s="279"/>
      <c r="C1658" s="279"/>
      <c r="D1658" s="280"/>
      <c r="E1658" s="280"/>
      <c r="F1658" s="281"/>
      <c r="G1658" s="280"/>
      <c r="H1658" s="282"/>
      <c r="I1658" s="280"/>
      <c r="J1658" s="280"/>
      <c r="K1658" s="280"/>
      <c r="L1658" s="280"/>
      <c r="M1658" s="290"/>
      <c r="N1658" s="284"/>
    </row>
    <row r="1659" spans="1:14" s="9" customFormat="1" x14ac:dyDescent="0.2">
      <c r="A1659" s="279"/>
      <c r="B1659" s="279"/>
      <c r="C1659" s="279"/>
      <c r="D1659" s="280"/>
      <c r="E1659" s="280"/>
      <c r="F1659" s="281"/>
      <c r="G1659" s="280"/>
      <c r="H1659" s="282"/>
      <c r="I1659" s="280"/>
      <c r="J1659" s="280"/>
      <c r="K1659" s="280"/>
      <c r="L1659" s="280"/>
      <c r="M1659" s="290"/>
      <c r="N1659" s="284"/>
    </row>
    <row r="1660" spans="1:14" s="9" customFormat="1" x14ac:dyDescent="0.2">
      <c r="A1660" s="279"/>
      <c r="B1660" s="279"/>
      <c r="C1660" s="279"/>
      <c r="D1660" s="280"/>
      <c r="E1660" s="280"/>
      <c r="F1660" s="281"/>
      <c r="G1660" s="280"/>
      <c r="H1660" s="282"/>
      <c r="I1660" s="280"/>
      <c r="J1660" s="280"/>
      <c r="K1660" s="280"/>
      <c r="L1660" s="280"/>
      <c r="M1660" s="290"/>
      <c r="N1660" s="284"/>
    </row>
    <row r="1661" spans="1:14" s="9" customFormat="1" x14ac:dyDescent="0.2">
      <c r="A1661" s="279"/>
      <c r="B1661" s="279"/>
      <c r="C1661" s="279"/>
      <c r="D1661" s="280"/>
      <c r="E1661" s="280"/>
      <c r="F1661" s="281"/>
      <c r="G1661" s="280"/>
      <c r="H1661" s="282"/>
      <c r="I1661" s="280"/>
      <c r="J1661" s="280"/>
      <c r="K1661" s="280"/>
      <c r="L1661" s="280"/>
      <c r="M1661" s="290"/>
      <c r="N1661" s="284"/>
    </row>
    <row r="1662" spans="1:14" s="9" customFormat="1" x14ac:dyDescent="0.2">
      <c r="A1662" s="279"/>
      <c r="B1662" s="279"/>
      <c r="C1662" s="279"/>
      <c r="D1662" s="280"/>
      <c r="E1662" s="280"/>
      <c r="F1662" s="281"/>
      <c r="G1662" s="280"/>
      <c r="H1662" s="282"/>
      <c r="I1662" s="280"/>
      <c r="J1662" s="280"/>
      <c r="K1662" s="280"/>
      <c r="L1662" s="280"/>
      <c r="M1662" s="290"/>
      <c r="N1662" s="284"/>
    </row>
    <row r="1663" spans="1:14" s="9" customFormat="1" x14ac:dyDescent="0.2">
      <c r="A1663" s="279"/>
      <c r="B1663" s="279"/>
      <c r="C1663" s="279"/>
      <c r="D1663" s="280"/>
      <c r="E1663" s="280"/>
      <c r="F1663" s="281"/>
      <c r="G1663" s="280"/>
      <c r="H1663" s="282"/>
      <c r="I1663" s="280"/>
      <c r="J1663" s="280"/>
      <c r="K1663" s="280"/>
      <c r="L1663" s="280"/>
      <c r="M1663" s="290"/>
      <c r="N1663" s="284"/>
    </row>
    <row r="1664" spans="1:14" s="9" customFormat="1" x14ac:dyDescent="0.2">
      <c r="A1664" s="279"/>
      <c r="B1664" s="279"/>
      <c r="C1664" s="279"/>
      <c r="D1664" s="280"/>
      <c r="E1664" s="280"/>
      <c r="F1664" s="281"/>
      <c r="G1664" s="280"/>
      <c r="H1664" s="282"/>
      <c r="I1664" s="280"/>
      <c r="J1664" s="280"/>
      <c r="K1664" s="280"/>
      <c r="L1664" s="280"/>
      <c r="M1664" s="290"/>
      <c r="N1664" s="284"/>
    </row>
    <row r="1665" spans="1:14" s="9" customFormat="1" x14ac:dyDescent="0.2">
      <c r="A1665" s="279"/>
      <c r="B1665" s="279"/>
      <c r="C1665" s="279"/>
      <c r="D1665" s="280"/>
      <c r="E1665" s="280"/>
      <c r="F1665" s="281"/>
      <c r="G1665" s="280"/>
      <c r="H1665" s="282"/>
      <c r="I1665" s="280"/>
      <c r="J1665" s="280"/>
      <c r="K1665" s="280"/>
      <c r="L1665" s="280"/>
      <c r="M1665" s="290"/>
      <c r="N1665" s="284"/>
    </row>
    <row r="1666" spans="1:14" s="9" customFormat="1" x14ac:dyDescent="0.2">
      <c r="A1666" s="279"/>
      <c r="B1666" s="279"/>
      <c r="C1666" s="279"/>
      <c r="D1666" s="280"/>
      <c r="E1666" s="280"/>
      <c r="F1666" s="281"/>
      <c r="G1666" s="280"/>
      <c r="H1666" s="282"/>
      <c r="I1666" s="280"/>
      <c r="J1666" s="280"/>
      <c r="K1666" s="280"/>
      <c r="L1666" s="280"/>
      <c r="M1666" s="290"/>
      <c r="N1666" s="284"/>
    </row>
    <row r="1667" spans="1:14" s="9" customFormat="1" x14ac:dyDescent="0.2">
      <c r="A1667" s="279"/>
      <c r="B1667" s="279"/>
      <c r="C1667" s="279"/>
      <c r="D1667" s="280"/>
      <c r="E1667" s="280"/>
      <c r="F1667" s="281"/>
      <c r="G1667" s="280"/>
      <c r="H1667" s="282"/>
      <c r="I1667" s="280"/>
      <c r="J1667" s="280"/>
      <c r="K1667" s="280"/>
      <c r="L1667" s="280"/>
      <c r="M1667" s="290"/>
      <c r="N1667" s="284"/>
    </row>
    <row r="1668" spans="1:14" s="9" customFormat="1" x14ac:dyDescent="0.2">
      <c r="A1668" s="279"/>
      <c r="B1668" s="279"/>
      <c r="C1668" s="279"/>
      <c r="D1668" s="280"/>
      <c r="E1668" s="280"/>
      <c r="F1668" s="281"/>
      <c r="G1668" s="280"/>
      <c r="H1668" s="282"/>
      <c r="I1668" s="280"/>
      <c r="J1668" s="280"/>
      <c r="K1668" s="280"/>
      <c r="L1668" s="280"/>
      <c r="M1668" s="290"/>
      <c r="N1668" s="284"/>
    </row>
    <row r="1669" spans="1:14" s="9" customFormat="1" x14ac:dyDescent="0.2">
      <c r="A1669" s="279"/>
      <c r="B1669" s="279"/>
      <c r="C1669" s="279"/>
      <c r="D1669" s="280"/>
      <c r="E1669" s="280"/>
      <c r="F1669" s="281"/>
      <c r="G1669" s="280"/>
      <c r="H1669" s="282"/>
      <c r="I1669" s="280"/>
      <c r="J1669" s="280"/>
      <c r="K1669" s="280"/>
      <c r="L1669" s="280"/>
      <c r="M1669" s="290"/>
      <c r="N1669" s="284"/>
    </row>
    <row r="1670" spans="1:14" s="9" customFormat="1" x14ac:dyDescent="0.2">
      <c r="A1670" s="279"/>
      <c r="B1670" s="279"/>
      <c r="C1670" s="279"/>
      <c r="D1670" s="280"/>
      <c r="E1670" s="280"/>
      <c r="F1670" s="281"/>
      <c r="G1670" s="280"/>
      <c r="H1670" s="282"/>
      <c r="I1670" s="280"/>
      <c r="J1670" s="280"/>
      <c r="K1670" s="280"/>
      <c r="L1670" s="280"/>
      <c r="M1670" s="290"/>
      <c r="N1670" s="284"/>
    </row>
    <row r="1671" spans="1:14" s="9" customFormat="1" x14ac:dyDescent="0.2">
      <c r="A1671" s="279"/>
      <c r="B1671" s="279"/>
      <c r="C1671" s="279"/>
      <c r="D1671" s="280"/>
      <c r="E1671" s="280"/>
      <c r="F1671" s="281"/>
      <c r="G1671" s="280"/>
      <c r="H1671" s="282"/>
      <c r="I1671" s="280"/>
      <c r="J1671" s="280"/>
      <c r="K1671" s="280"/>
      <c r="L1671" s="280"/>
      <c r="M1671" s="290"/>
      <c r="N1671" s="284"/>
    </row>
    <row r="1672" spans="1:14" s="9" customFormat="1" x14ac:dyDescent="0.2">
      <c r="A1672" s="279"/>
      <c r="B1672" s="279"/>
      <c r="C1672" s="279"/>
      <c r="D1672" s="280"/>
      <c r="E1672" s="280"/>
      <c r="F1672" s="281"/>
      <c r="G1672" s="280"/>
      <c r="H1672" s="282"/>
      <c r="I1672" s="280"/>
      <c r="J1672" s="280"/>
      <c r="K1672" s="280"/>
      <c r="L1672" s="280"/>
      <c r="M1672" s="290"/>
      <c r="N1672" s="284"/>
    </row>
    <row r="1673" spans="1:14" s="9" customFormat="1" x14ac:dyDescent="0.2">
      <c r="A1673" s="279"/>
      <c r="B1673" s="279"/>
      <c r="C1673" s="279"/>
      <c r="D1673" s="280"/>
      <c r="E1673" s="280"/>
      <c r="F1673" s="281"/>
      <c r="G1673" s="280"/>
      <c r="H1673" s="282"/>
      <c r="I1673" s="280"/>
      <c r="J1673" s="280"/>
      <c r="K1673" s="280"/>
      <c r="L1673" s="280"/>
      <c r="M1673" s="290"/>
      <c r="N1673" s="284"/>
    </row>
    <row r="1674" spans="1:14" s="9" customFormat="1" x14ac:dyDescent="0.2">
      <c r="A1674" s="279"/>
      <c r="B1674" s="279"/>
      <c r="C1674" s="279"/>
      <c r="D1674" s="280"/>
      <c r="E1674" s="280"/>
      <c r="F1674" s="281"/>
      <c r="G1674" s="280"/>
      <c r="H1674" s="282"/>
      <c r="I1674" s="280"/>
      <c r="J1674" s="280"/>
      <c r="K1674" s="280"/>
      <c r="L1674" s="280"/>
      <c r="M1674" s="290"/>
      <c r="N1674" s="284"/>
    </row>
    <row r="1675" spans="1:14" s="9" customFormat="1" x14ac:dyDescent="0.2">
      <c r="A1675" s="279"/>
      <c r="B1675" s="279"/>
      <c r="C1675" s="279"/>
      <c r="D1675" s="280"/>
      <c r="E1675" s="280"/>
      <c r="F1675" s="281"/>
      <c r="G1675" s="280"/>
      <c r="H1675" s="282"/>
      <c r="I1675" s="280"/>
      <c r="J1675" s="280"/>
      <c r="K1675" s="280"/>
      <c r="L1675" s="280"/>
      <c r="M1675" s="290"/>
      <c r="N1675" s="284"/>
    </row>
    <row r="1676" spans="1:14" s="9" customFormat="1" x14ac:dyDescent="0.2">
      <c r="A1676" s="279"/>
      <c r="B1676" s="279"/>
      <c r="C1676" s="279"/>
      <c r="D1676" s="280"/>
      <c r="E1676" s="280"/>
      <c r="F1676" s="281"/>
      <c r="G1676" s="280"/>
      <c r="H1676" s="282"/>
      <c r="I1676" s="280"/>
      <c r="J1676" s="280"/>
      <c r="K1676" s="280"/>
      <c r="L1676" s="280"/>
      <c r="M1676" s="290"/>
      <c r="N1676" s="284"/>
    </row>
    <row r="1677" spans="1:14" s="9" customFormat="1" x14ac:dyDescent="0.2">
      <c r="A1677" s="279"/>
      <c r="B1677" s="279"/>
      <c r="C1677" s="279"/>
      <c r="D1677" s="280"/>
      <c r="E1677" s="280"/>
      <c r="F1677" s="281"/>
      <c r="G1677" s="280"/>
      <c r="H1677" s="282"/>
      <c r="I1677" s="280"/>
      <c r="J1677" s="280"/>
      <c r="K1677" s="280"/>
      <c r="L1677" s="280"/>
      <c r="M1677" s="290"/>
      <c r="N1677" s="284"/>
    </row>
    <row r="1678" spans="1:14" s="9" customFormat="1" x14ac:dyDescent="0.2">
      <c r="A1678" s="279"/>
      <c r="B1678" s="279"/>
      <c r="C1678" s="279"/>
      <c r="D1678" s="280"/>
      <c r="E1678" s="280"/>
      <c r="F1678" s="281"/>
      <c r="G1678" s="280"/>
      <c r="H1678" s="282"/>
      <c r="I1678" s="280"/>
      <c r="J1678" s="280"/>
      <c r="K1678" s="280"/>
      <c r="L1678" s="280"/>
      <c r="M1678" s="290"/>
      <c r="N1678" s="284"/>
    </row>
    <row r="1679" spans="1:14" s="9" customFormat="1" x14ac:dyDescent="0.2">
      <c r="A1679" s="279"/>
      <c r="B1679" s="279"/>
      <c r="C1679" s="279"/>
      <c r="D1679" s="280"/>
      <c r="E1679" s="280"/>
      <c r="F1679" s="281"/>
      <c r="G1679" s="280"/>
      <c r="H1679" s="282"/>
      <c r="I1679" s="280"/>
      <c r="J1679" s="280"/>
      <c r="K1679" s="280"/>
      <c r="L1679" s="280"/>
      <c r="M1679" s="290"/>
      <c r="N1679" s="284"/>
    </row>
    <row r="1680" spans="1:14" s="9" customFormat="1" x14ac:dyDescent="0.2">
      <c r="A1680" s="279"/>
      <c r="B1680" s="279"/>
      <c r="C1680" s="279"/>
      <c r="D1680" s="280"/>
      <c r="E1680" s="280"/>
      <c r="F1680" s="281"/>
      <c r="G1680" s="280"/>
      <c r="H1680" s="282"/>
      <c r="I1680" s="280"/>
      <c r="J1680" s="280"/>
      <c r="K1680" s="280"/>
      <c r="L1680" s="280"/>
      <c r="M1680" s="290"/>
      <c r="N1680" s="284"/>
    </row>
    <row r="1681" spans="1:14" s="9" customFormat="1" x14ac:dyDescent="0.2">
      <c r="A1681" s="279"/>
      <c r="B1681" s="279"/>
      <c r="C1681" s="279"/>
      <c r="D1681" s="280"/>
      <c r="E1681" s="280"/>
      <c r="F1681" s="281"/>
      <c r="G1681" s="280"/>
      <c r="H1681" s="282"/>
      <c r="I1681" s="280"/>
      <c r="J1681" s="280"/>
      <c r="K1681" s="280"/>
      <c r="L1681" s="280"/>
      <c r="M1681" s="290"/>
      <c r="N1681" s="284"/>
    </row>
    <row r="1682" spans="1:14" s="9" customFormat="1" x14ac:dyDescent="0.2">
      <c r="A1682" s="279"/>
      <c r="B1682" s="279"/>
      <c r="C1682" s="279"/>
      <c r="D1682" s="280"/>
      <c r="E1682" s="280"/>
      <c r="F1682" s="281"/>
      <c r="G1682" s="280"/>
      <c r="H1682" s="282"/>
      <c r="I1682" s="280"/>
      <c r="J1682" s="280"/>
      <c r="K1682" s="280"/>
      <c r="L1682" s="280"/>
      <c r="M1682" s="290"/>
      <c r="N1682" s="284"/>
    </row>
    <row r="1683" spans="1:14" s="9" customFormat="1" x14ac:dyDescent="0.2">
      <c r="A1683" s="279"/>
      <c r="B1683" s="279"/>
      <c r="C1683" s="279"/>
      <c r="D1683" s="280"/>
      <c r="E1683" s="280"/>
      <c r="F1683" s="281"/>
      <c r="G1683" s="280"/>
      <c r="H1683" s="282"/>
      <c r="I1683" s="280"/>
      <c r="J1683" s="280"/>
      <c r="K1683" s="280"/>
      <c r="L1683" s="280"/>
      <c r="M1683" s="290"/>
      <c r="N1683" s="284"/>
    </row>
    <row r="1684" spans="1:14" s="9" customFormat="1" x14ac:dyDescent="0.2">
      <c r="A1684" s="279"/>
      <c r="B1684" s="279"/>
      <c r="C1684" s="279"/>
      <c r="D1684" s="280"/>
      <c r="E1684" s="280"/>
      <c r="F1684" s="281"/>
      <c r="G1684" s="280"/>
      <c r="H1684" s="282"/>
      <c r="I1684" s="280"/>
      <c r="J1684" s="280"/>
      <c r="K1684" s="280"/>
      <c r="L1684" s="280"/>
      <c r="M1684" s="290"/>
      <c r="N1684" s="284"/>
    </row>
    <row r="1685" spans="1:14" s="9" customFormat="1" x14ac:dyDescent="0.2">
      <c r="A1685" s="279"/>
      <c r="B1685" s="279"/>
      <c r="C1685" s="279"/>
      <c r="D1685" s="280"/>
      <c r="E1685" s="280"/>
      <c r="F1685" s="281"/>
      <c r="G1685" s="280"/>
      <c r="H1685" s="282"/>
      <c r="I1685" s="280"/>
      <c r="J1685" s="280"/>
      <c r="K1685" s="280"/>
      <c r="L1685" s="280"/>
      <c r="M1685" s="290"/>
      <c r="N1685" s="284"/>
    </row>
    <row r="1686" spans="1:14" s="9" customFormat="1" x14ac:dyDescent="0.2">
      <c r="A1686" s="279"/>
      <c r="B1686" s="279"/>
      <c r="C1686" s="279"/>
      <c r="D1686" s="280"/>
      <c r="E1686" s="280"/>
      <c r="F1686" s="281"/>
      <c r="G1686" s="280"/>
      <c r="H1686" s="282"/>
      <c r="I1686" s="280"/>
      <c r="J1686" s="280"/>
      <c r="K1686" s="280"/>
      <c r="L1686" s="280"/>
      <c r="M1686" s="290"/>
      <c r="N1686" s="284"/>
    </row>
    <row r="1687" spans="1:14" s="9" customFormat="1" x14ac:dyDescent="0.2">
      <c r="A1687" s="279"/>
      <c r="B1687" s="279"/>
      <c r="C1687" s="279"/>
      <c r="D1687" s="280"/>
      <c r="E1687" s="280"/>
      <c r="F1687" s="281"/>
      <c r="G1687" s="280"/>
      <c r="H1687" s="282"/>
      <c r="I1687" s="280"/>
      <c r="J1687" s="280"/>
      <c r="K1687" s="280"/>
      <c r="L1687" s="280"/>
      <c r="M1687" s="290"/>
      <c r="N1687" s="284"/>
    </row>
    <row r="1688" spans="1:14" s="9" customFormat="1" x14ac:dyDescent="0.2">
      <c r="A1688" s="279"/>
      <c r="B1688" s="279"/>
      <c r="C1688" s="279"/>
      <c r="D1688" s="280"/>
      <c r="E1688" s="280"/>
      <c r="F1688" s="281"/>
      <c r="G1688" s="280"/>
      <c r="H1688" s="282"/>
      <c r="I1688" s="280"/>
      <c r="J1688" s="280"/>
      <c r="K1688" s="280"/>
      <c r="L1688" s="280"/>
      <c r="M1688" s="290"/>
      <c r="N1688" s="284"/>
    </row>
    <row r="1689" spans="1:14" s="9" customFormat="1" x14ac:dyDescent="0.2">
      <c r="A1689" s="279"/>
      <c r="B1689" s="279"/>
      <c r="C1689" s="279"/>
      <c r="D1689" s="280"/>
      <c r="E1689" s="280"/>
      <c r="F1689" s="281"/>
      <c r="G1689" s="280"/>
      <c r="H1689" s="282"/>
      <c r="I1689" s="280"/>
      <c r="J1689" s="280"/>
      <c r="K1689" s="280"/>
      <c r="L1689" s="280"/>
      <c r="M1689" s="290"/>
      <c r="N1689" s="284"/>
    </row>
    <row r="1690" spans="1:14" s="9" customFormat="1" x14ac:dyDescent="0.2">
      <c r="A1690" s="279"/>
      <c r="B1690" s="279"/>
      <c r="C1690" s="279"/>
      <c r="D1690" s="280"/>
      <c r="E1690" s="280"/>
      <c r="F1690" s="281"/>
      <c r="G1690" s="280"/>
      <c r="H1690" s="282"/>
      <c r="I1690" s="280"/>
      <c r="J1690" s="280"/>
      <c r="K1690" s="280"/>
      <c r="L1690" s="280"/>
      <c r="M1690" s="290"/>
      <c r="N1690" s="284"/>
    </row>
    <row r="1691" spans="1:14" s="9" customFormat="1" x14ac:dyDescent="0.2">
      <c r="A1691" s="279"/>
      <c r="B1691" s="279"/>
      <c r="C1691" s="279"/>
      <c r="D1691" s="280"/>
      <c r="E1691" s="280"/>
      <c r="F1691" s="281"/>
      <c r="G1691" s="280"/>
      <c r="H1691" s="282"/>
      <c r="I1691" s="280"/>
      <c r="J1691" s="280"/>
      <c r="K1691" s="280"/>
      <c r="L1691" s="280"/>
      <c r="M1691" s="290"/>
      <c r="N1691" s="284"/>
    </row>
    <row r="1692" spans="1:14" s="9" customFormat="1" x14ac:dyDescent="0.2">
      <c r="A1692" s="279"/>
      <c r="B1692" s="279"/>
      <c r="C1692" s="279"/>
      <c r="D1692" s="280"/>
      <c r="E1692" s="280"/>
      <c r="F1692" s="281"/>
      <c r="G1692" s="280"/>
      <c r="H1692" s="282"/>
      <c r="I1692" s="280"/>
      <c r="J1692" s="280"/>
      <c r="K1692" s="280"/>
      <c r="L1692" s="280"/>
      <c r="M1692" s="290"/>
      <c r="N1692" s="284"/>
    </row>
    <row r="1693" spans="1:14" s="9" customFormat="1" x14ac:dyDescent="0.2">
      <c r="A1693" s="279"/>
      <c r="B1693" s="279"/>
      <c r="C1693" s="279"/>
      <c r="D1693" s="280"/>
      <c r="E1693" s="280"/>
      <c r="F1693" s="281"/>
      <c r="G1693" s="280"/>
      <c r="H1693" s="282"/>
      <c r="I1693" s="280"/>
      <c r="J1693" s="280"/>
      <c r="K1693" s="280"/>
      <c r="L1693" s="280"/>
      <c r="M1693" s="290"/>
      <c r="N1693" s="284"/>
    </row>
    <row r="1694" spans="1:14" s="9" customFormat="1" x14ac:dyDescent="0.2">
      <c r="A1694" s="279"/>
      <c r="B1694" s="279"/>
      <c r="C1694" s="279"/>
      <c r="D1694" s="280"/>
      <c r="E1694" s="280"/>
      <c r="F1694" s="281"/>
      <c r="G1694" s="280"/>
      <c r="H1694" s="282"/>
      <c r="I1694" s="280"/>
      <c r="J1694" s="280"/>
      <c r="K1694" s="280"/>
      <c r="L1694" s="280"/>
      <c r="M1694" s="290"/>
      <c r="N1694" s="284"/>
    </row>
    <row r="1695" spans="1:14" s="9" customFormat="1" x14ac:dyDescent="0.2">
      <c r="A1695" s="279"/>
      <c r="B1695" s="279"/>
      <c r="C1695" s="279"/>
      <c r="D1695" s="280"/>
      <c r="E1695" s="280"/>
      <c r="F1695" s="281"/>
      <c r="G1695" s="280"/>
      <c r="H1695" s="282"/>
      <c r="I1695" s="280"/>
      <c r="J1695" s="280"/>
      <c r="K1695" s="280"/>
      <c r="L1695" s="280"/>
      <c r="M1695" s="290"/>
      <c r="N1695" s="284"/>
    </row>
    <row r="1696" spans="1:14" s="9" customFormat="1" x14ac:dyDescent="0.2">
      <c r="A1696" s="279"/>
      <c r="B1696" s="279"/>
      <c r="C1696" s="279"/>
      <c r="D1696" s="280"/>
      <c r="E1696" s="280"/>
      <c r="F1696" s="281"/>
      <c r="G1696" s="280"/>
      <c r="H1696" s="282"/>
      <c r="I1696" s="280"/>
      <c r="J1696" s="280"/>
      <c r="K1696" s="280"/>
      <c r="L1696" s="280"/>
      <c r="M1696" s="290"/>
      <c r="N1696" s="284"/>
    </row>
    <row r="1697" spans="1:14" s="9" customFormat="1" x14ac:dyDescent="0.2">
      <c r="A1697" s="279"/>
      <c r="B1697" s="279"/>
      <c r="C1697" s="279"/>
      <c r="D1697" s="280"/>
      <c r="E1697" s="280"/>
      <c r="F1697" s="281"/>
      <c r="G1697" s="280"/>
      <c r="H1697" s="282"/>
      <c r="I1697" s="280"/>
      <c r="J1697" s="280"/>
      <c r="K1697" s="280"/>
      <c r="L1697" s="280"/>
      <c r="M1697" s="290"/>
      <c r="N1697" s="284"/>
    </row>
    <row r="1698" spans="1:14" s="9" customFormat="1" x14ac:dyDescent="0.2">
      <c r="A1698" s="279"/>
      <c r="B1698" s="279"/>
      <c r="C1698" s="279"/>
      <c r="D1698" s="280"/>
      <c r="E1698" s="280"/>
      <c r="F1698" s="281"/>
      <c r="G1698" s="280"/>
      <c r="H1698" s="282"/>
      <c r="I1698" s="280"/>
      <c r="J1698" s="280"/>
      <c r="K1698" s="280"/>
      <c r="L1698" s="280"/>
      <c r="M1698" s="290"/>
      <c r="N1698" s="284"/>
    </row>
    <row r="1699" spans="1:14" s="9" customFormat="1" x14ac:dyDescent="0.2">
      <c r="A1699" s="279"/>
      <c r="B1699" s="279"/>
      <c r="C1699" s="279"/>
      <c r="D1699" s="280"/>
      <c r="E1699" s="280"/>
      <c r="F1699" s="281"/>
      <c r="G1699" s="280"/>
      <c r="H1699" s="282"/>
      <c r="I1699" s="280"/>
      <c r="J1699" s="280"/>
      <c r="K1699" s="280"/>
      <c r="L1699" s="280"/>
      <c r="M1699" s="290"/>
      <c r="N1699" s="284"/>
    </row>
    <row r="1700" spans="1:14" s="9" customFormat="1" x14ac:dyDescent="0.2">
      <c r="A1700" s="279"/>
      <c r="B1700" s="279"/>
      <c r="C1700" s="279"/>
      <c r="D1700" s="280"/>
      <c r="E1700" s="280"/>
      <c r="F1700" s="281"/>
      <c r="G1700" s="280"/>
      <c r="H1700" s="282"/>
      <c r="I1700" s="280"/>
      <c r="J1700" s="280"/>
      <c r="K1700" s="280"/>
      <c r="L1700" s="280"/>
      <c r="M1700" s="290"/>
      <c r="N1700" s="284"/>
    </row>
    <row r="1701" spans="1:14" s="9" customFormat="1" x14ac:dyDescent="0.2">
      <c r="A1701" s="279"/>
      <c r="B1701" s="279"/>
      <c r="C1701" s="279"/>
      <c r="D1701" s="280"/>
      <c r="E1701" s="280"/>
      <c r="F1701" s="281"/>
      <c r="G1701" s="280"/>
      <c r="H1701" s="282"/>
      <c r="I1701" s="280"/>
      <c r="J1701" s="280"/>
      <c r="K1701" s="280"/>
      <c r="L1701" s="280"/>
      <c r="M1701" s="290"/>
      <c r="N1701" s="284"/>
    </row>
    <row r="1702" spans="1:14" s="9" customFormat="1" x14ac:dyDescent="0.2">
      <c r="A1702" s="279"/>
      <c r="B1702" s="279"/>
      <c r="C1702" s="279"/>
      <c r="D1702" s="280"/>
      <c r="E1702" s="280"/>
      <c r="F1702" s="281"/>
      <c r="G1702" s="280"/>
      <c r="H1702" s="282"/>
      <c r="I1702" s="280"/>
      <c r="J1702" s="280"/>
      <c r="K1702" s="280"/>
      <c r="L1702" s="280"/>
      <c r="M1702" s="290"/>
      <c r="N1702" s="284"/>
    </row>
    <row r="1703" spans="1:14" s="9" customFormat="1" x14ac:dyDescent="0.2">
      <c r="A1703" s="279"/>
      <c r="B1703" s="279"/>
      <c r="C1703" s="279"/>
      <c r="D1703" s="280"/>
      <c r="E1703" s="280"/>
      <c r="F1703" s="281"/>
      <c r="G1703" s="280"/>
      <c r="H1703" s="282"/>
      <c r="I1703" s="280"/>
      <c r="J1703" s="280"/>
      <c r="K1703" s="280"/>
      <c r="L1703" s="280"/>
      <c r="M1703" s="290"/>
      <c r="N1703" s="284"/>
    </row>
    <row r="1704" spans="1:14" s="9" customFormat="1" x14ac:dyDescent="0.2">
      <c r="A1704" s="279"/>
      <c r="B1704" s="279"/>
      <c r="C1704" s="279"/>
      <c r="D1704" s="280"/>
      <c r="E1704" s="280"/>
      <c r="F1704" s="281"/>
      <c r="G1704" s="280"/>
      <c r="H1704" s="282"/>
      <c r="I1704" s="280"/>
      <c r="J1704" s="280"/>
      <c r="K1704" s="280"/>
      <c r="L1704" s="280"/>
      <c r="M1704" s="290"/>
      <c r="N1704" s="284"/>
    </row>
    <row r="1705" spans="1:14" s="9" customFormat="1" x14ac:dyDescent="0.2">
      <c r="A1705" s="279"/>
      <c r="B1705" s="279"/>
      <c r="C1705" s="279"/>
      <c r="D1705" s="280"/>
      <c r="E1705" s="280"/>
      <c r="F1705" s="281"/>
      <c r="G1705" s="280"/>
      <c r="H1705" s="282"/>
      <c r="I1705" s="280"/>
      <c r="J1705" s="280"/>
      <c r="K1705" s="280"/>
      <c r="L1705" s="280"/>
      <c r="M1705" s="290"/>
      <c r="N1705" s="284"/>
    </row>
    <row r="1706" spans="1:14" s="9" customFormat="1" x14ac:dyDescent="0.2">
      <c r="A1706" s="279"/>
      <c r="B1706" s="279"/>
      <c r="C1706" s="279"/>
      <c r="D1706" s="280"/>
      <c r="E1706" s="280"/>
      <c r="F1706" s="281"/>
      <c r="G1706" s="280"/>
      <c r="H1706" s="282"/>
      <c r="I1706" s="280"/>
      <c r="J1706" s="280"/>
      <c r="K1706" s="280"/>
      <c r="L1706" s="280"/>
      <c r="M1706" s="290"/>
      <c r="N1706" s="284"/>
    </row>
    <row r="1707" spans="1:14" s="9" customFormat="1" x14ac:dyDescent="0.2">
      <c r="A1707" s="279"/>
      <c r="B1707" s="279"/>
      <c r="C1707" s="279"/>
      <c r="D1707" s="280"/>
      <c r="E1707" s="280"/>
      <c r="F1707" s="281"/>
      <c r="G1707" s="280"/>
      <c r="H1707" s="282"/>
      <c r="I1707" s="280"/>
      <c r="J1707" s="280"/>
      <c r="K1707" s="280"/>
      <c r="L1707" s="280"/>
      <c r="M1707" s="290"/>
      <c r="N1707" s="284"/>
    </row>
    <row r="1708" spans="1:14" s="9" customFormat="1" x14ac:dyDescent="0.2">
      <c r="A1708" s="279"/>
      <c r="B1708" s="279"/>
      <c r="C1708" s="279"/>
      <c r="D1708" s="280"/>
      <c r="E1708" s="280"/>
      <c r="F1708" s="281"/>
      <c r="G1708" s="280"/>
      <c r="H1708" s="282"/>
      <c r="I1708" s="280"/>
      <c r="J1708" s="280"/>
      <c r="K1708" s="280"/>
      <c r="L1708" s="280"/>
      <c r="M1708" s="290"/>
      <c r="N1708" s="284"/>
    </row>
    <row r="1709" spans="1:14" s="9" customFormat="1" x14ac:dyDescent="0.2">
      <c r="A1709" s="279"/>
      <c r="B1709" s="279"/>
      <c r="C1709" s="279"/>
      <c r="D1709" s="280"/>
      <c r="E1709" s="280"/>
      <c r="F1709" s="281"/>
      <c r="G1709" s="280"/>
      <c r="H1709" s="282"/>
      <c r="I1709" s="280"/>
      <c r="J1709" s="280"/>
      <c r="K1709" s="280"/>
      <c r="L1709" s="280"/>
      <c r="M1709" s="290"/>
      <c r="N1709" s="284"/>
    </row>
    <row r="1710" spans="1:14" s="9" customFormat="1" x14ac:dyDescent="0.2">
      <c r="A1710" s="279"/>
      <c r="B1710" s="279"/>
      <c r="C1710" s="279"/>
      <c r="D1710" s="280"/>
      <c r="E1710" s="280"/>
      <c r="F1710" s="281"/>
      <c r="G1710" s="280"/>
      <c r="H1710" s="282"/>
      <c r="I1710" s="280"/>
      <c r="J1710" s="280"/>
      <c r="K1710" s="280"/>
      <c r="L1710" s="280"/>
      <c r="M1710" s="290"/>
      <c r="N1710" s="284"/>
    </row>
    <row r="1711" spans="1:14" s="9" customFormat="1" x14ac:dyDescent="0.2">
      <c r="A1711" s="279"/>
      <c r="B1711" s="279"/>
      <c r="C1711" s="279"/>
      <c r="D1711" s="280"/>
      <c r="E1711" s="280"/>
      <c r="F1711" s="281"/>
      <c r="G1711" s="280"/>
      <c r="H1711" s="282"/>
      <c r="I1711" s="280"/>
      <c r="J1711" s="280"/>
      <c r="K1711" s="280"/>
      <c r="L1711" s="280"/>
      <c r="M1711" s="290"/>
      <c r="N1711" s="284"/>
    </row>
    <row r="1712" spans="1:14" s="9" customFormat="1" x14ac:dyDescent="0.2">
      <c r="A1712" s="279"/>
      <c r="B1712" s="279"/>
      <c r="C1712" s="279"/>
      <c r="D1712" s="280"/>
      <c r="E1712" s="280"/>
      <c r="F1712" s="281"/>
      <c r="G1712" s="280"/>
      <c r="H1712" s="282"/>
      <c r="I1712" s="280"/>
      <c r="J1712" s="280"/>
      <c r="K1712" s="280"/>
      <c r="L1712" s="280"/>
      <c r="M1712" s="290"/>
      <c r="N1712" s="284"/>
    </row>
    <row r="1713" spans="1:14" s="9" customFormat="1" x14ac:dyDescent="0.2">
      <c r="A1713" s="279"/>
      <c r="B1713" s="279"/>
      <c r="C1713" s="279"/>
      <c r="D1713" s="280"/>
      <c r="E1713" s="280"/>
      <c r="F1713" s="281"/>
      <c r="G1713" s="280"/>
      <c r="H1713" s="282"/>
      <c r="I1713" s="280"/>
      <c r="J1713" s="280"/>
      <c r="K1713" s="280"/>
      <c r="L1713" s="280"/>
      <c r="M1713" s="290"/>
      <c r="N1713" s="284"/>
    </row>
    <row r="1714" spans="1:14" s="9" customFormat="1" x14ac:dyDescent="0.2">
      <c r="A1714" s="279"/>
      <c r="B1714" s="279"/>
      <c r="C1714" s="279"/>
      <c r="D1714" s="280"/>
      <c r="E1714" s="280"/>
      <c r="F1714" s="281"/>
      <c r="G1714" s="280"/>
      <c r="H1714" s="282"/>
      <c r="I1714" s="280"/>
      <c r="J1714" s="280"/>
      <c r="K1714" s="280"/>
      <c r="L1714" s="280"/>
      <c r="M1714" s="290"/>
      <c r="N1714" s="284"/>
    </row>
    <row r="1715" spans="1:14" s="9" customFormat="1" x14ac:dyDescent="0.2">
      <c r="A1715" s="279"/>
      <c r="B1715" s="279"/>
      <c r="C1715" s="279"/>
      <c r="D1715" s="280"/>
      <c r="E1715" s="280"/>
      <c r="F1715" s="281"/>
      <c r="G1715" s="280"/>
      <c r="H1715" s="282"/>
      <c r="I1715" s="280"/>
      <c r="J1715" s="280"/>
      <c r="K1715" s="280"/>
      <c r="L1715" s="280"/>
      <c r="M1715" s="290"/>
      <c r="N1715" s="284"/>
    </row>
    <row r="1716" spans="1:14" s="9" customFormat="1" x14ac:dyDescent="0.2">
      <c r="A1716" s="279"/>
      <c r="B1716" s="279"/>
      <c r="C1716" s="279"/>
      <c r="D1716" s="280"/>
      <c r="E1716" s="280"/>
      <c r="F1716" s="281"/>
      <c r="G1716" s="280"/>
      <c r="H1716" s="282"/>
      <c r="I1716" s="280"/>
      <c r="J1716" s="280"/>
      <c r="K1716" s="280"/>
      <c r="L1716" s="280"/>
      <c r="M1716" s="290"/>
      <c r="N1716" s="284"/>
    </row>
    <row r="1717" spans="1:14" s="9" customFormat="1" x14ac:dyDescent="0.2">
      <c r="A1717" s="279"/>
      <c r="B1717" s="279"/>
      <c r="C1717" s="279"/>
      <c r="D1717" s="280"/>
      <c r="E1717" s="280"/>
      <c r="F1717" s="281"/>
      <c r="G1717" s="280"/>
      <c r="H1717" s="282"/>
      <c r="I1717" s="280"/>
      <c r="J1717" s="280"/>
      <c r="K1717" s="280"/>
      <c r="L1717" s="280"/>
      <c r="M1717" s="290"/>
      <c r="N1717" s="284"/>
    </row>
    <row r="1718" spans="1:14" s="9" customFormat="1" x14ac:dyDescent="0.2">
      <c r="A1718" s="279"/>
      <c r="B1718" s="279"/>
      <c r="C1718" s="279"/>
      <c r="D1718" s="280"/>
      <c r="E1718" s="280"/>
      <c r="F1718" s="281"/>
      <c r="G1718" s="280"/>
      <c r="H1718" s="282"/>
      <c r="I1718" s="280"/>
      <c r="J1718" s="280"/>
      <c r="K1718" s="280"/>
      <c r="L1718" s="280"/>
      <c r="M1718" s="290"/>
      <c r="N1718" s="284"/>
    </row>
    <row r="1719" spans="1:14" s="9" customFormat="1" x14ac:dyDescent="0.2">
      <c r="A1719" s="279"/>
      <c r="B1719" s="279"/>
      <c r="C1719" s="279"/>
      <c r="D1719" s="280"/>
      <c r="E1719" s="280"/>
      <c r="F1719" s="281"/>
      <c r="G1719" s="280"/>
      <c r="H1719" s="282"/>
      <c r="I1719" s="280"/>
      <c r="J1719" s="280"/>
      <c r="K1719" s="280"/>
      <c r="L1719" s="280"/>
      <c r="M1719" s="290"/>
      <c r="N1719" s="284"/>
    </row>
    <row r="1720" spans="1:14" s="9" customFormat="1" x14ac:dyDescent="0.2">
      <c r="A1720" s="279"/>
      <c r="B1720" s="279"/>
      <c r="C1720" s="279"/>
      <c r="D1720" s="280"/>
      <c r="E1720" s="280"/>
      <c r="F1720" s="281"/>
      <c r="G1720" s="280"/>
      <c r="H1720" s="282"/>
      <c r="I1720" s="280"/>
      <c r="J1720" s="280"/>
      <c r="K1720" s="280"/>
      <c r="L1720" s="280"/>
      <c r="M1720" s="290"/>
      <c r="N1720" s="284"/>
    </row>
    <row r="1721" spans="1:14" s="9" customFormat="1" x14ac:dyDescent="0.2">
      <c r="A1721" s="279"/>
      <c r="B1721" s="279"/>
      <c r="C1721" s="279"/>
      <c r="D1721" s="280"/>
      <c r="E1721" s="280"/>
      <c r="F1721" s="281"/>
      <c r="G1721" s="280"/>
      <c r="H1721" s="282"/>
      <c r="I1721" s="280"/>
      <c r="J1721" s="280"/>
      <c r="K1721" s="280"/>
      <c r="L1721" s="280"/>
      <c r="M1721" s="290"/>
      <c r="N1721" s="284"/>
    </row>
    <row r="1722" spans="1:14" s="9" customFormat="1" x14ac:dyDescent="0.2">
      <c r="A1722" s="279"/>
      <c r="B1722" s="279"/>
      <c r="C1722" s="279"/>
      <c r="D1722" s="280"/>
      <c r="E1722" s="280"/>
      <c r="F1722" s="281"/>
      <c r="G1722" s="280"/>
      <c r="H1722" s="282"/>
      <c r="I1722" s="280"/>
      <c r="J1722" s="280"/>
      <c r="K1722" s="280"/>
      <c r="L1722" s="280"/>
      <c r="M1722" s="290"/>
      <c r="N1722" s="284"/>
    </row>
    <row r="1723" spans="1:14" s="9" customFormat="1" x14ac:dyDescent="0.2">
      <c r="A1723" s="279"/>
      <c r="B1723" s="279"/>
      <c r="C1723" s="279"/>
      <c r="D1723" s="280"/>
      <c r="E1723" s="280"/>
      <c r="F1723" s="281"/>
      <c r="G1723" s="280"/>
      <c r="H1723" s="282"/>
      <c r="I1723" s="280"/>
      <c r="J1723" s="280"/>
      <c r="K1723" s="280"/>
      <c r="L1723" s="280"/>
      <c r="M1723" s="290"/>
      <c r="N1723" s="284"/>
    </row>
    <row r="1724" spans="1:14" s="9" customFormat="1" x14ac:dyDescent="0.2">
      <c r="A1724" s="279"/>
      <c r="B1724" s="279"/>
      <c r="C1724" s="279"/>
      <c r="D1724" s="280"/>
      <c r="E1724" s="280"/>
      <c r="F1724" s="281"/>
      <c r="G1724" s="280"/>
      <c r="H1724" s="282"/>
      <c r="I1724" s="280"/>
      <c r="J1724" s="280"/>
      <c r="K1724" s="280"/>
      <c r="L1724" s="280"/>
      <c r="M1724" s="290"/>
      <c r="N1724" s="284"/>
    </row>
    <row r="1725" spans="1:14" s="9" customFormat="1" x14ac:dyDescent="0.2">
      <c r="A1725" s="279"/>
      <c r="B1725" s="279"/>
      <c r="C1725" s="279"/>
      <c r="D1725" s="280"/>
      <c r="E1725" s="280"/>
      <c r="F1725" s="281"/>
      <c r="G1725" s="280"/>
      <c r="H1725" s="282"/>
      <c r="I1725" s="280"/>
      <c r="J1725" s="280"/>
      <c r="K1725" s="280"/>
      <c r="L1725" s="280"/>
      <c r="M1725" s="290"/>
      <c r="N1725" s="284"/>
    </row>
    <row r="1726" spans="1:14" s="9" customFormat="1" x14ac:dyDescent="0.2">
      <c r="A1726" s="279"/>
      <c r="B1726" s="279"/>
      <c r="C1726" s="279"/>
      <c r="D1726" s="280"/>
      <c r="E1726" s="280"/>
      <c r="F1726" s="281"/>
      <c r="G1726" s="280"/>
      <c r="H1726" s="282"/>
      <c r="I1726" s="280"/>
      <c r="J1726" s="280"/>
      <c r="K1726" s="280"/>
      <c r="L1726" s="280"/>
      <c r="M1726" s="290"/>
      <c r="N1726" s="284"/>
    </row>
    <row r="1727" spans="1:14" s="9" customFormat="1" x14ac:dyDescent="0.2">
      <c r="A1727" s="279"/>
      <c r="B1727" s="279"/>
      <c r="C1727" s="279"/>
      <c r="D1727" s="280"/>
      <c r="E1727" s="280"/>
      <c r="F1727" s="281"/>
      <c r="G1727" s="280"/>
      <c r="H1727" s="282"/>
      <c r="I1727" s="280"/>
      <c r="J1727" s="280"/>
      <c r="K1727" s="280"/>
      <c r="L1727" s="280"/>
      <c r="M1727" s="290"/>
      <c r="N1727" s="284"/>
    </row>
    <row r="1728" spans="1:14" s="9" customFormat="1" x14ac:dyDescent="0.2">
      <c r="A1728" s="279"/>
      <c r="B1728" s="279"/>
      <c r="C1728" s="279"/>
      <c r="D1728" s="280"/>
      <c r="E1728" s="280"/>
      <c r="F1728" s="281"/>
      <c r="G1728" s="280"/>
      <c r="H1728" s="282"/>
      <c r="I1728" s="280"/>
      <c r="J1728" s="280"/>
      <c r="K1728" s="280"/>
      <c r="L1728" s="280"/>
      <c r="M1728" s="290"/>
      <c r="N1728" s="284"/>
    </row>
    <row r="1729" spans="1:14" s="9" customFormat="1" x14ac:dyDescent="0.2">
      <c r="A1729" s="279"/>
      <c r="B1729" s="279"/>
      <c r="C1729" s="279"/>
      <c r="D1729" s="280"/>
      <c r="E1729" s="280"/>
      <c r="F1729" s="281"/>
      <c r="G1729" s="280"/>
      <c r="H1729" s="282"/>
      <c r="I1729" s="280"/>
      <c r="J1729" s="280"/>
      <c r="K1729" s="280"/>
      <c r="L1729" s="280"/>
      <c r="M1729" s="290"/>
      <c r="N1729" s="284"/>
    </row>
    <row r="1730" spans="1:14" s="9" customFormat="1" x14ac:dyDescent="0.2">
      <c r="A1730" s="279"/>
      <c r="B1730" s="279"/>
      <c r="C1730" s="279"/>
      <c r="D1730" s="280"/>
      <c r="E1730" s="280"/>
      <c r="F1730" s="281"/>
      <c r="G1730" s="280"/>
      <c r="H1730" s="282"/>
      <c r="I1730" s="280"/>
      <c r="J1730" s="280"/>
      <c r="K1730" s="280"/>
      <c r="L1730" s="280"/>
      <c r="M1730" s="290"/>
      <c r="N1730" s="284"/>
    </row>
    <row r="1731" spans="1:14" s="9" customFormat="1" x14ac:dyDescent="0.2">
      <c r="A1731" s="279"/>
      <c r="B1731" s="279"/>
      <c r="C1731" s="279"/>
      <c r="D1731" s="280"/>
      <c r="E1731" s="280"/>
      <c r="F1731" s="281"/>
      <c r="G1731" s="280"/>
      <c r="H1731" s="282"/>
      <c r="I1731" s="280"/>
      <c r="J1731" s="280"/>
      <c r="K1731" s="280"/>
      <c r="L1731" s="280"/>
      <c r="M1731" s="290"/>
      <c r="N1731" s="284"/>
    </row>
    <row r="1732" spans="1:14" s="9" customFormat="1" x14ac:dyDescent="0.2">
      <c r="A1732" s="279"/>
      <c r="B1732" s="279"/>
      <c r="C1732" s="279"/>
      <c r="D1732" s="280"/>
      <c r="E1732" s="280"/>
      <c r="F1732" s="281"/>
      <c r="G1732" s="280"/>
      <c r="H1732" s="282"/>
      <c r="I1732" s="280"/>
      <c r="J1732" s="280"/>
      <c r="K1732" s="280"/>
      <c r="L1732" s="280"/>
      <c r="M1732" s="290"/>
      <c r="N1732" s="284"/>
    </row>
    <row r="1733" spans="1:14" s="9" customFormat="1" x14ac:dyDescent="0.2">
      <c r="A1733" s="279"/>
      <c r="B1733" s="279"/>
      <c r="C1733" s="279"/>
      <c r="D1733" s="280"/>
      <c r="E1733" s="280"/>
      <c r="F1733" s="281"/>
      <c r="G1733" s="280"/>
      <c r="H1733" s="282"/>
      <c r="I1733" s="280"/>
      <c r="J1733" s="280"/>
      <c r="K1733" s="280"/>
      <c r="L1733" s="280"/>
      <c r="M1733" s="290"/>
      <c r="N1733" s="284"/>
    </row>
    <row r="1734" spans="1:14" s="9" customFormat="1" x14ac:dyDescent="0.2">
      <c r="A1734" s="279"/>
      <c r="B1734" s="279"/>
      <c r="C1734" s="279"/>
      <c r="D1734" s="280"/>
      <c r="E1734" s="280"/>
      <c r="F1734" s="281"/>
      <c r="G1734" s="280"/>
      <c r="H1734" s="282"/>
      <c r="I1734" s="280"/>
      <c r="J1734" s="280"/>
      <c r="K1734" s="280"/>
      <c r="L1734" s="280"/>
      <c r="M1734" s="290"/>
      <c r="N1734" s="284"/>
    </row>
    <row r="1735" spans="1:14" s="9" customFormat="1" x14ac:dyDescent="0.2">
      <c r="A1735" s="279"/>
      <c r="B1735" s="279"/>
      <c r="C1735" s="279"/>
      <c r="D1735" s="280"/>
      <c r="E1735" s="280"/>
      <c r="F1735" s="281"/>
      <c r="G1735" s="280"/>
      <c r="H1735" s="282"/>
      <c r="I1735" s="280"/>
      <c r="J1735" s="280"/>
      <c r="K1735" s="280"/>
      <c r="L1735" s="280"/>
      <c r="M1735" s="290"/>
      <c r="N1735" s="284"/>
    </row>
    <row r="1736" spans="1:14" s="9" customFormat="1" x14ac:dyDescent="0.2">
      <c r="A1736" s="279"/>
      <c r="B1736" s="279"/>
      <c r="C1736" s="279"/>
      <c r="D1736" s="280"/>
      <c r="E1736" s="280"/>
      <c r="F1736" s="281"/>
      <c r="G1736" s="280"/>
      <c r="H1736" s="282"/>
      <c r="I1736" s="280"/>
      <c r="J1736" s="280"/>
      <c r="K1736" s="280"/>
      <c r="L1736" s="280"/>
      <c r="M1736" s="290"/>
      <c r="N1736" s="284"/>
    </row>
    <row r="1737" spans="1:14" s="9" customFormat="1" x14ac:dyDescent="0.2">
      <c r="A1737" s="279"/>
      <c r="B1737" s="279"/>
      <c r="C1737" s="279"/>
      <c r="D1737" s="280"/>
      <c r="E1737" s="280"/>
      <c r="F1737" s="281"/>
      <c r="G1737" s="280"/>
      <c r="H1737" s="282"/>
      <c r="I1737" s="280"/>
      <c r="J1737" s="280"/>
      <c r="K1737" s="280"/>
      <c r="L1737" s="280"/>
      <c r="M1737" s="290"/>
      <c r="N1737" s="284"/>
    </row>
    <row r="1738" spans="1:14" s="9" customFormat="1" x14ac:dyDescent="0.2">
      <c r="A1738" s="279"/>
      <c r="B1738" s="279"/>
      <c r="C1738" s="279"/>
      <c r="D1738" s="280"/>
      <c r="E1738" s="280"/>
      <c r="F1738" s="281"/>
      <c r="G1738" s="280"/>
      <c r="H1738" s="282"/>
      <c r="I1738" s="280"/>
      <c r="J1738" s="280"/>
      <c r="K1738" s="280"/>
      <c r="L1738" s="280"/>
      <c r="M1738" s="290"/>
      <c r="N1738" s="284"/>
    </row>
    <row r="1739" spans="1:14" s="9" customFormat="1" x14ac:dyDescent="0.2">
      <c r="A1739" s="279"/>
      <c r="B1739" s="279"/>
      <c r="C1739" s="279"/>
      <c r="D1739" s="280"/>
      <c r="E1739" s="280"/>
      <c r="F1739" s="281"/>
      <c r="G1739" s="280"/>
      <c r="H1739" s="282"/>
      <c r="I1739" s="280"/>
      <c r="J1739" s="280"/>
      <c r="K1739" s="280"/>
      <c r="L1739" s="280"/>
      <c r="M1739" s="290"/>
      <c r="N1739" s="284"/>
    </row>
    <row r="1740" spans="1:14" s="9" customFormat="1" x14ac:dyDescent="0.2">
      <c r="A1740" s="279"/>
      <c r="B1740" s="279"/>
      <c r="C1740" s="279"/>
      <c r="D1740" s="280"/>
      <c r="E1740" s="280"/>
      <c r="F1740" s="281"/>
      <c r="G1740" s="280"/>
      <c r="H1740" s="282"/>
      <c r="I1740" s="280"/>
      <c r="J1740" s="280"/>
      <c r="K1740" s="280"/>
      <c r="L1740" s="280"/>
      <c r="M1740" s="290"/>
      <c r="N1740" s="284"/>
    </row>
    <row r="1741" spans="1:14" s="9" customFormat="1" x14ac:dyDescent="0.2">
      <c r="A1741" s="279"/>
      <c r="B1741" s="279"/>
      <c r="C1741" s="279"/>
      <c r="D1741" s="280"/>
      <c r="E1741" s="280"/>
      <c r="F1741" s="281"/>
      <c r="G1741" s="280"/>
      <c r="H1741" s="282"/>
      <c r="I1741" s="280"/>
      <c r="J1741" s="280"/>
      <c r="K1741" s="280"/>
      <c r="L1741" s="280"/>
      <c r="M1741" s="290"/>
      <c r="N1741" s="284"/>
    </row>
    <row r="1742" spans="1:14" s="9" customFormat="1" x14ac:dyDescent="0.2">
      <c r="A1742" s="279"/>
      <c r="B1742" s="279"/>
      <c r="C1742" s="279"/>
      <c r="D1742" s="280"/>
      <c r="E1742" s="280"/>
      <c r="F1742" s="281"/>
      <c r="G1742" s="280"/>
      <c r="H1742" s="282"/>
      <c r="I1742" s="280"/>
      <c r="J1742" s="280"/>
      <c r="K1742" s="280"/>
      <c r="L1742" s="280"/>
      <c r="M1742" s="290"/>
      <c r="N1742" s="284"/>
    </row>
    <row r="1743" spans="1:14" s="9" customFormat="1" x14ac:dyDescent="0.2">
      <c r="A1743" s="279"/>
      <c r="B1743" s="279"/>
      <c r="C1743" s="279"/>
      <c r="D1743" s="280"/>
      <c r="E1743" s="280"/>
      <c r="F1743" s="281"/>
      <c r="G1743" s="280"/>
      <c r="H1743" s="282"/>
      <c r="I1743" s="280"/>
      <c r="J1743" s="280"/>
      <c r="K1743" s="280"/>
      <c r="L1743" s="280"/>
      <c r="M1743" s="290"/>
      <c r="N1743" s="284"/>
    </row>
    <row r="1744" spans="1:14" s="9" customFormat="1" x14ac:dyDescent="0.2">
      <c r="A1744" s="279"/>
      <c r="B1744" s="279"/>
      <c r="C1744" s="279"/>
      <c r="D1744" s="280"/>
      <c r="E1744" s="280"/>
      <c r="F1744" s="281"/>
      <c r="G1744" s="280"/>
      <c r="H1744" s="282"/>
      <c r="I1744" s="280"/>
      <c r="J1744" s="280"/>
      <c r="K1744" s="280"/>
      <c r="L1744" s="280"/>
      <c r="M1744" s="290"/>
      <c r="N1744" s="284"/>
    </row>
    <row r="1745" spans="1:14" s="9" customFormat="1" x14ac:dyDescent="0.2">
      <c r="A1745" s="279"/>
      <c r="B1745" s="279"/>
      <c r="C1745" s="279"/>
      <c r="D1745" s="280"/>
      <c r="E1745" s="280"/>
      <c r="F1745" s="281"/>
      <c r="G1745" s="280"/>
      <c r="H1745" s="282"/>
      <c r="I1745" s="280"/>
      <c r="J1745" s="280"/>
      <c r="K1745" s="280"/>
      <c r="L1745" s="280"/>
      <c r="M1745" s="290"/>
      <c r="N1745" s="284"/>
    </row>
    <row r="1746" spans="1:14" s="9" customFormat="1" x14ac:dyDescent="0.2">
      <c r="A1746" s="279"/>
      <c r="B1746" s="279"/>
      <c r="C1746" s="279"/>
      <c r="D1746" s="280"/>
      <c r="E1746" s="280"/>
      <c r="F1746" s="281"/>
      <c r="G1746" s="280"/>
      <c r="H1746" s="282"/>
      <c r="I1746" s="280"/>
      <c r="J1746" s="280"/>
      <c r="K1746" s="280"/>
      <c r="L1746" s="280"/>
      <c r="M1746" s="290"/>
      <c r="N1746" s="284"/>
    </row>
    <row r="1747" spans="1:14" s="9" customFormat="1" x14ac:dyDescent="0.2">
      <c r="A1747" s="279"/>
      <c r="B1747" s="279"/>
      <c r="C1747" s="279"/>
      <c r="D1747" s="280"/>
      <c r="E1747" s="280"/>
      <c r="F1747" s="281"/>
      <c r="G1747" s="280"/>
      <c r="H1747" s="282"/>
      <c r="I1747" s="280"/>
      <c r="J1747" s="280"/>
      <c r="K1747" s="280"/>
      <c r="L1747" s="280"/>
      <c r="M1747" s="290"/>
      <c r="N1747" s="284"/>
    </row>
    <row r="1748" spans="1:14" s="9" customFormat="1" x14ac:dyDescent="0.2">
      <c r="A1748" s="279"/>
      <c r="B1748" s="279"/>
      <c r="C1748" s="279"/>
      <c r="D1748" s="280"/>
      <c r="E1748" s="280"/>
      <c r="F1748" s="281"/>
      <c r="G1748" s="280"/>
      <c r="H1748" s="282"/>
      <c r="I1748" s="280"/>
      <c r="J1748" s="280"/>
      <c r="K1748" s="280"/>
      <c r="L1748" s="280"/>
      <c r="M1748" s="290"/>
      <c r="N1748" s="284"/>
    </row>
    <row r="1749" spans="1:14" s="9" customFormat="1" x14ac:dyDescent="0.2">
      <c r="A1749" s="279"/>
      <c r="B1749" s="279"/>
      <c r="C1749" s="279"/>
      <c r="D1749" s="280"/>
      <c r="E1749" s="280"/>
      <c r="F1749" s="281"/>
      <c r="G1749" s="280"/>
      <c r="H1749" s="282"/>
      <c r="I1749" s="280"/>
      <c r="J1749" s="280"/>
      <c r="K1749" s="280"/>
      <c r="L1749" s="280"/>
      <c r="M1749" s="290"/>
      <c r="N1749" s="284"/>
    </row>
    <row r="1750" spans="1:14" s="9" customFormat="1" x14ac:dyDescent="0.2">
      <c r="A1750" s="279"/>
      <c r="B1750" s="279"/>
      <c r="C1750" s="279"/>
      <c r="D1750" s="280"/>
      <c r="E1750" s="280"/>
      <c r="F1750" s="281"/>
      <c r="G1750" s="280"/>
      <c r="H1750" s="282"/>
      <c r="I1750" s="280"/>
      <c r="J1750" s="280"/>
      <c r="K1750" s="280"/>
      <c r="L1750" s="280"/>
      <c r="M1750" s="290"/>
      <c r="N1750" s="284"/>
    </row>
    <row r="1751" spans="1:14" s="9" customFormat="1" x14ac:dyDescent="0.2">
      <c r="A1751" s="279"/>
      <c r="B1751" s="279"/>
      <c r="C1751" s="279"/>
      <c r="D1751" s="280"/>
      <c r="E1751" s="280"/>
      <c r="F1751" s="281"/>
      <c r="G1751" s="280"/>
      <c r="H1751" s="282"/>
      <c r="I1751" s="280"/>
      <c r="J1751" s="280"/>
      <c r="K1751" s="280"/>
      <c r="L1751" s="280"/>
      <c r="M1751" s="290"/>
      <c r="N1751" s="284"/>
    </row>
    <row r="1752" spans="1:14" s="9" customFormat="1" x14ac:dyDescent="0.2">
      <c r="A1752" s="279"/>
      <c r="B1752" s="279"/>
      <c r="C1752" s="279"/>
      <c r="D1752" s="280"/>
      <c r="E1752" s="280"/>
      <c r="F1752" s="281"/>
      <c r="G1752" s="280"/>
      <c r="H1752" s="282"/>
      <c r="I1752" s="280"/>
      <c r="J1752" s="280"/>
      <c r="K1752" s="280"/>
      <c r="L1752" s="280"/>
      <c r="M1752" s="290"/>
      <c r="N1752" s="284"/>
    </row>
    <row r="1753" spans="1:14" s="9" customFormat="1" x14ac:dyDescent="0.2">
      <c r="A1753" s="279"/>
      <c r="B1753" s="279"/>
      <c r="C1753" s="279"/>
      <c r="D1753" s="280"/>
      <c r="E1753" s="280"/>
      <c r="F1753" s="281"/>
      <c r="G1753" s="280"/>
      <c r="H1753" s="282"/>
      <c r="I1753" s="280"/>
      <c r="J1753" s="280"/>
      <c r="K1753" s="280"/>
      <c r="L1753" s="280"/>
      <c r="M1753" s="290"/>
      <c r="N1753" s="284"/>
    </row>
    <row r="1754" spans="1:14" s="9" customFormat="1" x14ac:dyDescent="0.2">
      <c r="A1754" s="279"/>
      <c r="B1754" s="279"/>
      <c r="C1754" s="279"/>
      <c r="D1754" s="280"/>
      <c r="E1754" s="280"/>
      <c r="F1754" s="281"/>
      <c r="G1754" s="280"/>
      <c r="H1754" s="282"/>
      <c r="I1754" s="280"/>
      <c r="J1754" s="280"/>
      <c r="K1754" s="280"/>
      <c r="L1754" s="280"/>
      <c r="M1754" s="290"/>
      <c r="N1754" s="284"/>
    </row>
    <row r="1755" spans="1:14" s="9" customFormat="1" x14ac:dyDescent="0.2">
      <c r="A1755" s="279"/>
      <c r="B1755" s="279"/>
      <c r="C1755" s="279"/>
      <c r="D1755" s="280"/>
      <c r="E1755" s="280"/>
      <c r="F1755" s="281"/>
      <c r="G1755" s="280"/>
      <c r="H1755" s="282"/>
      <c r="I1755" s="280"/>
      <c r="J1755" s="280"/>
      <c r="K1755" s="280"/>
      <c r="L1755" s="280"/>
      <c r="M1755" s="290"/>
      <c r="N1755" s="284"/>
    </row>
    <row r="1756" spans="1:14" s="9" customFormat="1" x14ac:dyDescent="0.2">
      <c r="A1756" s="279"/>
      <c r="B1756" s="279"/>
      <c r="C1756" s="279"/>
      <c r="D1756" s="280"/>
      <c r="E1756" s="280"/>
      <c r="F1756" s="281"/>
      <c r="G1756" s="280"/>
      <c r="H1756" s="282"/>
      <c r="I1756" s="280"/>
      <c r="J1756" s="280"/>
      <c r="K1756" s="280"/>
      <c r="L1756" s="280"/>
      <c r="M1756" s="290"/>
      <c r="N1756" s="284"/>
    </row>
    <row r="1757" spans="1:14" s="9" customFormat="1" x14ac:dyDescent="0.2">
      <c r="A1757" s="279"/>
      <c r="B1757" s="279"/>
      <c r="C1757" s="279"/>
      <c r="D1757" s="280"/>
      <c r="E1757" s="280"/>
      <c r="F1757" s="281"/>
      <c r="G1757" s="280"/>
      <c r="H1757" s="282"/>
      <c r="I1757" s="280"/>
      <c r="J1757" s="280"/>
      <c r="K1757" s="280"/>
      <c r="L1757" s="280"/>
      <c r="M1757" s="290"/>
      <c r="N1757" s="284"/>
    </row>
    <row r="1758" spans="1:14" s="9" customFormat="1" x14ac:dyDescent="0.2">
      <c r="A1758" s="279"/>
      <c r="B1758" s="279"/>
      <c r="C1758" s="279"/>
      <c r="D1758" s="280"/>
      <c r="E1758" s="280"/>
      <c r="F1758" s="281"/>
      <c r="G1758" s="280"/>
      <c r="H1758" s="282"/>
      <c r="I1758" s="280"/>
      <c r="J1758" s="280"/>
      <c r="K1758" s="280"/>
      <c r="L1758" s="280"/>
      <c r="M1758" s="290"/>
      <c r="N1758" s="284"/>
    </row>
    <row r="1759" spans="1:14" s="9" customFormat="1" x14ac:dyDescent="0.2">
      <c r="A1759" s="279"/>
      <c r="B1759" s="279"/>
      <c r="C1759" s="279"/>
      <c r="D1759" s="280"/>
      <c r="E1759" s="280"/>
      <c r="F1759" s="281"/>
      <c r="G1759" s="280"/>
      <c r="H1759" s="282"/>
      <c r="I1759" s="280"/>
      <c r="J1759" s="280"/>
      <c r="K1759" s="280"/>
      <c r="L1759" s="280"/>
      <c r="M1759" s="290"/>
      <c r="N1759" s="284"/>
    </row>
    <row r="1760" spans="1:14" s="9" customFormat="1" x14ac:dyDescent="0.2">
      <c r="A1760" s="279"/>
      <c r="B1760" s="279"/>
      <c r="C1760" s="279"/>
      <c r="D1760" s="280"/>
      <c r="E1760" s="280"/>
      <c r="F1760" s="281"/>
      <c r="G1760" s="280"/>
      <c r="H1760" s="282"/>
      <c r="I1760" s="280"/>
      <c r="J1760" s="280"/>
      <c r="K1760" s="280"/>
      <c r="L1760" s="280"/>
      <c r="M1760" s="290"/>
      <c r="N1760" s="284"/>
    </row>
    <row r="1761" spans="1:14" s="9" customFormat="1" x14ac:dyDescent="0.2">
      <c r="A1761" s="279"/>
      <c r="B1761" s="279"/>
      <c r="C1761" s="279"/>
      <c r="D1761" s="280"/>
      <c r="E1761" s="280"/>
      <c r="F1761" s="281"/>
      <c r="G1761" s="280"/>
      <c r="H1761" s="282"/>
      <c r="I1761" s="280"/>
      <c r="J1761" s="280"/>
      <c r="K1761" s="280"/>
      <c r="L1761" s="280"/>
      <c r="M1761" s="290"/>
      <c r="N1761" s="284"/>
    </row>
    <row r="1762" spans="1:14" s="9" customFormat="1" x14ac:dyDescent="0.2">
      <c r="A1762" s="279"/>
      <c r="B1762" s="279"/>
      <c r="C1762" s="279"/>
      <c r="D1762" s="280"/>
      <c r="E1762" s="280"/>
      <c r="F1762" s="281"/>
      <c r="G1762" s="280"/>
      <c r="H1762" s="282"/>
      <c r="I1762" s="280"/>
      <c r="J1762" s="280"/>
      <c r="K1762" s="280"/>
      <c r="L1762" s="280"/>
      <c r="M1762" s="290"/>
      <c r="N1762" s="284"/>
    </row>
    <row r="1763" spans="1:14" s="9" customFormat="1" x14ac:dyDescent="0.2">
      <c r="A1763" s="279"/>
      <c r="B1763" s="279"/>
      <c r="C1763" s="279"/>
      <c r="D1763" s="280"/>
      <c r="E1763" s="280"/>
      <c r="F1763" s="281"/>
      <c r="G1763" s="280"/>
      <c r="H1763" s="282"/>
      <c r="I1763" s="280"/>
      <c r="J1763" s="280"/>
      <c r="K1763" s="280"/>
      <c r="L1763" s="280"/>
      <c r="M1763" s="290"/>
      <c r="N1763" s="284"/>
    </row>
    <row r="1764" spans="1:14" s="9" customFormat="1" x14ac:dyDescent="0.2">
      <c r="A1764" s="279"/>
      <c r="B1764" s="279"/>
      <c r="C1764" s="279"/>
      <c r="D1764" s="280"/>
      <c r="E1764" s="280"/>
      <c r="F1764" s="281"/>
      <c r="G1764" s="280"/>
      <c r="H1764" s="282"/>
      <c r="I1764" s="280"/>
      <c r="J1764" s="280"/>
      <c r="K1764" s="280"/>
      <c r="L1764" s="280"/>
      <c r="M1764" s="290"/>
      <c r="N1764" s="284"/>
    </row>
    <row r="1765" spans="1:14" s="9" customFormat="1" x14ac:dyDescent="0.2">
      <c r="A1765" s="279"/>
      <c r="B1765" s="279"/>
      <c r="C1765" s="279"/>
      <c r="D1765" s="280"/>
      <c r="E1765" s="280"/>
      <c r="F1765" s="281"/>
      <c r="G1765" s="280"/>
      <c r="H1765" s="282"/>
      <c r="I1765" s="280"/>
      <c r="J1765" s="280"/>
      <c r="K1765" s="280"/>
      <c r="L1765" s="280"/>
      <c r="M1765" s="290"/>
      <c r="N1765" s="284"/>
    </row>
    <row r="1766" spans="1:14" s="9" customFormat="1" x14ac:dyDescent="0.2">
      <c r="A1766" s="279"/>
      <c r="B1766" s="279"/>
      <c r="C1766" s="279"/>
      <c r="D1766" s="280"/>
      <c r="E1766" s="280"/>
      <c r="F1766" s="281"/>
      <c r="G1766" s="280"/>
      <c r="H1766" s="282"/>
      <c r="I1766" s="280"/>
      <c r="J1766" s="280"/>
      <c r="K1766" s="280"/>
      <c r="L1766" s="280"/>
      <c r="M1766" s="290"/>
      <c r="N1766" s="284"/>
    </row>
    <row r="1767" spans="1:14" s="9" customFormat="1" x14ac:dyDescent="0.2">
      <c r="A1767" s="279"/>
      <c r="B1767" s="279"/>
      <c r="C1767" s="279"/>
      <c r="D1767" s="280"/>
      <c r="E1767" s="280"/>
      <c r="F1767" s="281"/>
      <c r="G1767" s="280"/>
      <c r="H1767" s="282"/>
      <c r="I1767" s="280"/>
      <c r="J1767" s="280"/>
      <c r="K1767" s="280"/>
      <c r="L1767" s="280"/>
      <c r="M1767" s="290"/>
      <c r="N1767" s="284"/>
    </row>
    <row r="1768" spans="1:14" s="9" customFormat="1" x14ac:dyDescent="0.2">
      <c r="A1768" s="279"/>
      <c r="B1768" s="279"/>
      <c r="C1768" s="279"/>
      <c r="D1768" s="280"/>
      <c r="E1768" s="280"/>
      <c r="F1768" s="281"/>
      <c r="G1768" s="280"/>
      <c r="H1768" s="282"/>
      <c r="I1768" s="280"/>
      <c r="J1768" s="280"/>
      <c r="K1768" s="280"/>
      <c r="L1768" s="280"/>
      <c r="M1768" s="290"/>
      <c r="N1768" s="284"/>
    </row>
    <row r="1769" spans="1:14" s="9" customFormat="1" x14ac:dyDescent="0.2">
      <c r="A1769" s="279"/>
      <c r="B1769" s="279"/>
      <c r="C1769" s="279"/>
      <c r="D1769" s="280"/>
      <c r="E1769" s="280"/>
      <c r="F1769" s="281"/>
      <c r="G1769" s="280"/>
      <c r="H1769" s="282"/>
      <c r="I1769" s="280"/>
      <c r="J1769" s="280"/>
      <c r="K1769" s="280"/>
      <c r="L1769" s="280"/>
      <c r="M1769" s="290"/>
      <c r="N1769" s="284"/>
    </row>
    <row r="1770" spans="1:14" s="9" customFormat="1" x14ac:dyDescent="0.2">
      <c r="A1770" s="279"/>
      <c r="B1770" s="279"/>
      <c r="C1770" s="279"/>
      <c r="D1770" s="280"/>
      <c r="E1770" s="280"/>
      <c r="F1770" s="281"/>
      <c r="G1770" s="280"/>
      <c r="H1770" s="282"/>
      <c r="I1770" s="280"/>
      <c r="J1770" s="280"/>
      <c r="K1770" s="280"/>
      <c r="L1770" s="280"/>
      <c r="M1770" s="290"/>
      <c r="N1770" s="284"/>
    </row>
    <row r="1771" spans="1:14" s="9" customFormat="1" x14ac:dyDescent="0.2">
      <c r="A1771" s="279"/>
      <c r="B1771" s="279"/>
      <c r="C1771" s="279"/>
      <c r="D1771" s="280"/>
      <c r="E1771" s="280"/>
      <c r="F1771" s="281"/>
      <c r="G1771" s="280"/>
      <c r="H1771" s="282"/>
      <c r="I1771" s="280"/>
      <c r="J1771" s="280"/>
      <c r="K1771" s="280"/>
      <c r="L1771" s="280"/>
      <c r="M1771" s="290"/>
      <c r="N1771" s="284"/>
    </row>
    <row r="1772" spans="1:14" s="9" customFormat="1" x14ac:dyDescent="0.2">
      <c r="A1772" s="279"/>
      <c r="B1772" s="279"/>
      <c r="C1772" s="279"/>
      <c r="D1772" s="280"/>
      <c r="E1772" s="280"/>
      <c r="F1772" s="281"/>
      <c r="G1772" s="280"/>
      <c r="H1772" s="282"/>
      <c r="I1772" s="280"/>
      <c r="J1772" s="280"/>
      <c r="K1772" s="280"/>
      <c r="L1772" s="280"/>
      <c r="M1772" s="290"/>
      <c r="N1772" s="284"/>
    </row>
    <row r="1773" spans="1:14" s="9" customFormat="1" x14ac:dyDescent="0.2">
      <c r="A1773" s="279"/>
      <c r="B1773" s="279"/>
      <c r="C1773" s="279"/>
      <c r="D1773" s="280"/>
      <c r="E1773" s="280"/>
      <c r="F1773" s="281"/>
      <c r="G1773" s="280"/>
      <c r="H1773" s="282"/>
      <c r="I1773" s="280"/>
      <c r="J1773" s="280"/>
      <c r="K1773" s="280"/>
      <c r="L1773" s="280"/>
      <c r="M1773" s="290"/>
      <c r="N1773" s="284"/>
    </row>
    <row r="1774" spans="1:14" s="9" customFormat="1" x14ac:dyDescent="0.2">
      <c r="A1774" s="279"/>
      <c r="B1774" s="279"/>
      <c r="C1774" s="279"/>
      <c r="D1774" s="280"/>
      <c r="E1774" s="280"/>
      <c r="F1774" s="281"/>
      <c r="G1774" s="280"/>
      <c r="H1774" s="282"/>
      <c r="I1774" s="280"/>
      <c r="J1774" s="280"/>
      <c r="K1774" s="280"/>
      <c r="L1774" s="280"/>
      <c r="M1774" s="290"/>
      <c r="N1774" s="284"/>
    </row>
    <row r="1775" spans="1:14" s="9" customFormat="1" x14ac:dyDescent="0.2">
      <c r="A1775" s="279"/>
      <c r="B1775" s="279"/>
      <c r="C1775" s="279"/>
      <c r="D1775" s="280"/>
      <c r="E1775" s="280"/>
      <c r="F1775" s="281"/>
      <c r="G1775" s="280"/>
      <c r="H1775" s="282"/>
      <c r="I1775" s="280"/>
      <c r="J1775" s="280"/>
      <c r="K1775" s="280"/>
      <c r="L1775" s="280"/>
      <c r="M1775" s="290"/>
      <c r="N1775" s="284"/>
    </row>
    <row r="1776" spans="1:14" s="9" customFormat="1" x14ac:dyDescent="0.2">
      <c r="A1776" s="279"/>
      <c r="B1776" s="279"/>
      <c r="C1776" s="279"/>
      <c r="D1776" s="280"/>
      <c r="E1776" s="280"/>
      <c r="F1776" s="281"/>
      <c r="G1776" s="280"/>
      <c r="H1776" s="282"/>
      <c r="I1776" s="280"/>
      <c r="J1776" s="280"/>
      <c r="K1776" s="280"/>
      <c r="L1776" s="280"/>
      <c r="M1776" s="290"/>
      <c r="N1776" s="284"/>
    </row>
    <row r="1777" spans="1:14" s="9" customFormat="1" x14ac:dyDescent="0.2">
      <c r="A1777" s="279"/>
      <c r="B1777" s="279"/>
      <c r="C1777" s="279"/>
      <c r="D1777" s="280"/>
      <c r="E1777" s="280"/>
      <c r="F1777" s="281"/>
      <c r="G1777" s="280"/>
      <c r="H1777" s="282"/>
      <c r="I1777" s="280"/>
      <c r="J1777" s="280"/>
      <c r="K1777" s="280"/>
      <c r="L1777" s="280"/>
      <c r="M1777" s="290"/>
      <c r="N1777" s="284"/>
    </row>
    <row r="1778" spans="1:14" s="9" customFormat="1" x14ac:dyDescent="0.2">
      <c r="A1778" s="279"/>
      <c r="B1778" s="279"/>
      <c r="C1778" s="279"/>
      <c r="D1778" s="280"/>
      <c r="E1778" s="280"/>
      <c r="F1778" s="281"/>
      <c r="G1778" s="280"/>
      <c r="H1778" s="282"/>
      <c r="I1778" s="280"/>
      <c r="J1778" s="280"/>
      <c r="K1778" s="280"/>
      <c r="L1778" s="280"/>
      <c r="M1778" s="290"/>
      <c r="N1778" s="284"/>
    </row>
    <row r="1779" spans="1:14" s="9" customFormat="1" x14ac:dyDescent="0.2">
      <c r="A1779" s="279"/>
      <c r="B1779" s="279"/>
      <c r="C1779" s="279"/>
      <c r="D1779" s="280"/>
      <c r="E1779" s="280"/>
      <c r="F1779" s="281"/>
      <c r="G1779" s="280"/>
      <c r="H1779" s="282"/>
      <c r="I1779" s="280"/>
      <c r="J1779" s="280"/>
      <c r="K1779" s="280"/>
      <c r="L1779" s="280"/>
      <c r="M1779" s="290"/>
      <c r="N1779" s="284"/>
    </row>
    <row r="1780" spans="1:14" s="9" customFormat="1" x14ac:dyDescent="0.2">
      <c r="A1780" s="279"/>
      <c r="B1780" s="279"/>
      <c r="C1780" s="279"/>
      <c r="D1780" s="280"/>
      <c r="E1780" s="280"/>
      <c r="F1780" s="281"/>
      <c r="G1780" s="280"/>
      <c r="H1780" s="282"/>
      <c r="I1780" s="280"/>
      <c r="J1780" s="280"/>
      <c r="K1780" s="280"/>
      <c r="L1780" s="280"/>
      <c r="M1780" s="290"/>
      <c r="N1780" s="284"/>
    </row>
    <row r="1781" spans="1:14" s="9" customFormat="1" x14ac:dyDescent="0.2">
      <c r="A1781" s="279"/>
      <c r="B1781" s="279"/>
      <c r="C1781" s="279"/>
      <c r="D1781" s="280"/>
      <c r="E1781" s="280"/>
      <c r="F1781" s="281"/>
      <c r="G1781" s="280"/>
      <c r="H1781" s="282"/>
      <c r="I1781" s="280"/>
      <c r="J1781" s="280"/>
      <c r="K1781" s="280"/>
      <c r="L1781" s="280"/>
      <c r="M1781" s="290"/>
      <c r="N1781" s="284"/>
    </row>
    <row r="1782" spans="1:14" s="9" customFormat="1" x14ac:dyDescent="0.2">
      <c r="A1782" s="279"/>
      <c r="B1782" s="279"/>
      <c r="C1782" s="279"/>
      <c r="D1782" s="280"/>
      <c r="E1782" s="280"/>
      <c r="F1782" s="281"/>
      <c r="G1782" s="280"/>
      <c r="H1782" s="282"/>
      <c r="I1782" s="280"/>
      <c r="J1782" s="280"/>
      <c r="K1782" s="280"/>
      <c r="L1782" s="280"/>
      <c r="M1782" s="290"/>
      <c r="N1782" s="284"/>
    </row>
    <row r="1783" spans="1:14" s="9" customFormat="1" x14ac:dyDescent="0.2">
      <c r="A1783" s="279"/>
      <c r="B1783" s="279"/>
      <c r="C1783" s="279"/>
      <c r="D1783" s="280"/>
      <c r="E1783" s="280"/>
      <c r="F1783" s="281"/>
      <c r="G1783" s="280"/>
      <c r="H1783" s="282"/>
      <c r="I1783" s="280"/>
      <c r="J1783" s="280"/>
      <c r="K1783" s="280"/>
      <c r="L1783" s="280"/>
      <c r="M1783" s="290"/>
      <c r="N1783" s="284"/>
    </row>
    <row r="1784" spans="1:14" s="9" customFormat="1" x14ac:dyDescent="0.2">
      <c r="A1784" s="279"/>
      <c r="B1784" s="279"/>
      <c r="C1784" s="279"/>
      <c r="D1784" s="280"/>
      <c r="E1784" s="280"/>
      <c r="F1784" s="281"/>
      <c r="G1784" s="280"/>
      <c r="H1784" s="282"/>
      <c r="I1784" s="280"/>
      <c r="J1784" s="280"/>
      <c r="K1784" s="280"/>
      <c r="L1784" s="280"/>
      <c r="M1784" s="290"/>
      <c r="N1784" s="284"/>
    </row>
    <row r="1785" spans="1:14" s="9" customFormat="1" x14ac:dyDescent="0.2">
      <c r="A1785" s="279"/>
      <c r="B1785" s="279"/>
      <c r="C1785" s="279"/>
      <c r="D1785" s="280"/>
      <c r="E1785" s="280"/>
      <c r="F1785" s="281"/>
      <c r="G1785" s="280"/>
      <c r="H1785" s="282"/>
      <c r="I1785" s="280"/>
      <c r="J1785" s="280"/>
      <c r="K1785" s="280"/>
      <c r="L1785" s="280"/>
      <c r="M1785" s="290"/>
      <c r="N1785" s="284"/>
    </row>
    <row r="1786" spans="1:14" s="9" customFormat="1" x14ac:dyDescent="0.2">
      <c r="A1786" s="279"/>
      <c r="B1786" s="279"/>
      <c r="C1786" s="279"/>
      <c r="D1786" s="280"/>
      <c r="E1786" s="280"/>
      <c r="F1786" s="281"/>
      <c r="G1786" s="280"/>
      <c r="H1786" s="282"/>
      <c r="I1786" s="280"/>
      <c r="J1786" s="280"/>
      <c r="K1786" s="280"/>
      <c r="L1786" s="280"/>
      <c r="M1786" s="290"/>
      <c r="N1786" s="284"/>
    </row>
    <row r="1787" spans="1:14" s="9" customFormat="1" x14ac:dyDescent="0.2">
      <c r="A1787" s="279"/>
      <c r="B1787" s="279"/>
      <c r="C1787" s="279"/>
      <c r="D1787" s="280"/>
      <c r="E1787" s="280"/>
      <c r="F1787" s="281"/>
      <c r="G1787" s="280"/>
      <c r="H1787" s="282"/>
      <c r="I1787" s="280"/>
      <c r="J1787" s="280"/>
      <c r="K1787" s="280"/>
      <c r="L1787" s="280"/>
      <c r="M1787" s="290"/>
      <c r="N1787" s="284"/>
    </row>
    <row r="1788" spans="1:14" s="9" customFormat="1" x14ac:dyDescent="0.2">
      <c r="A1788" s="279"/>
      <c r="B1788" s="279"/>
      <c r="C1788" s="279"/>
      <c r="D1788" s="280"/>
      <c r="E1788" s="280"/>
      <c r="F1788" s="281"/>
      <c r="G1788" s="280"/>
      <c r="H1788" s="282"/>
      <c r="I1788" s="280"/>
      <c r="J1788" s="280"/>
      <c r="K1788" s="280"/>
      <c r="L1788" s="280"/>
      <c r="M1788" s="290"/>
      <c r="N1788" s="284"/>
    </row>
    <row r="1789" spans="1:14" s="9" customFormat="1" x14ac:dyDescent="0.2">
      <c r="A1789" s="279"/>
      <c r="B1789" s="279"/>
      <c r="C1789" s="279"/>
      <c r="D1789" s="280"/>
      <c r="E1789" s="280"/>
      <c r="F1789" s="281"/>
      <c r="G1789" s="280"/>
      <c r="H1789" s="282"/>
      <c r="I1789" s="280"/>
      <c r="J1789" s="280"/>
      <c r="K1789" s="280"/>
      <c r="L1789" s="280"/>
      <c r="M1789" s="290"/>
      <c r="N1789" s="284"/>
    </row>
    <row r="1790" spans="1:14" s="9" customFormat="1" x14ac:dyDescent="0.2">
      <c r="A1790" s="279"/>
      <c r="B1790" s="279"/>
      <c r="C1790" s="279"/>
      <c r="D1790" s="280"/>
      <c r="E1790" s="280"/>
      <c r="F1790" s="281"/>
      <c r="G1790" s="280"/>
      <c r="H1790" s="282"/>
      <c r="I1790" s="280"/>
      <c r="J1790" s="280"/>
      <c r="K1790" s="280"/>
      <c r="L1790" s="280"/>
      <c r="M1790" s="290"/>
      <c r="N1790" s="284"/>
    </row>
    <row r="1791" spans="1:14" s="9" customFormat="1" x14ac:dyDescent="0.2">
      <c r="A1791" s="279"/>
      <c r="B1791" s="279"/>
      <c r="C1791" s="279"/>
      <c r="D1791" s="280"/>
      <c r="E1791" s="280"/>
      <c r="F1791" s="281"/>
      <c r="G1791" s="280"/>
      <c r="H1791" s="282"/>
      <c r="I1791" s="280"/>
      <c r="J1791" s="280"/>
      <c r="K1791" s="280"/>
      <c r="L1791" s="280"/>
      <c r="M1791" s="290"/>
      <c r="N1791" s="284"/>
    </row>
    <row r="1792" spans="1:14" s="9" customFormat="1" x14ac:dyDescent="0.2">
      <c r="A1792" s="279"/>
      <c r="B1792" s="279"/>
      <c r="C1792" s="279"/>
      <c r="D1792" s="280"/>
      <c r="E1792" s="280"/>
      <c r="F1792" s="281"/>
      <c r="G1792" s="280"/>
      <c r="H1792" s="282"/>
      <c r="I1792" s="280"/>
      <c r="J1792" s="280"/>
      <c r="K1792" s="280"/>
      <c r="L1792" s="280"/>
      <c r="M1792" s="290"/>
      <c r="N1792" s="284"/>
    </row>
    <row r="1793" spans="1:14" s="9" customFormat="1" x14ac:dyDescent="0.2">
      <c r="A1793" s="279"/>
      <c r="B1793" s="279"/>
      <c r="C1793" s="279"/>
      <c r="D1793" s="280"/>
      <c r="E1793" s="280"/>
      <c r="F1793" s="281"/>
      <c r="G1793" s="280"/>
      <c r="H1793" s="282"/>
      <c r="I1793" s="280"/>
      <c r="J1793" s="280"/>
      <c r="K1793" s="280"/>
      <c r="L1793" s="280"/>
      <c r="M1793" s="290"/>
      <c r="N1793" s="284"/>
    </row>
    <row r="1794" spans="1:14" s="9" customFormat="1" x14ac:dyDescent="0.2">
      <c r="A1794" s="279"/>
      <c r="B1794" s="279"/>
      <c r="C1794" s="279"/>
      <c r="D1794" s="280"/>
      <c r="E1794" s="280"/>
      <c r="F1794" s="281"/>
      <c r="G1794" s="280"/>
      <c r="H1794" s="282"/>
      <c r="I1794" s="280"/>
      <c r="J1794" s="280"/>
      <c r="K1794" s="280"/>
      <c r="L1794" s="280"/>
      <c r="M1794" s="290"/>
      <c r="N1794" s="284"/>
    </row>
    <row r="1795" spans="1:14" s="9" customFormat="1" x14ac:dyDescent="0.2">
      <c r="A1795" s="279"/>
      <c r="B1795" s="279"/>
      <c r="C1795" s="279"/>
      <c r="D1795" s="280"/>
      <c r="E1795" s="280"/>
      <c r="F1795" s="281"/>
      <c r="G1795" s="280"/>
      <c r="H1795" s="282"/>
      <c r="I1795" s="280"/>
      <c r="J1795" s="280"/>
      <c r="K1795" s="280"/>
      <c r="L1795" s="280"/>
      <c r="M1795" s="290"/>
      <c r="N1795" s="284"/>
    </row>
    <row r="1796" spans="1:14" s="9" customFormat="1" x14ac:dyDescent="0.2">
      <c r="A1796" s="279"/>
      <c r="B1796" s="279"/>
      <c r="C1796" s="279"/>
      <c r="D1796" s="280"/>
      <c r="E1796" s="280"/>
      <c r="F1796" s="281"/>
      <c r="G1796" s="280"/>
      <c r="H1796" s="282"/>
      <c r="I1796" s="280"/>
      <c r="J1796" s="280"/>
      <c r="K1796" s="280"/>
      <c r="L1796" s="280"/>
      <c r="M1796" s="290"/>
      <c r="N1796" s="284"/>
    </row>
    <row r="1797" spans="1:14" s="9" customFormat="1" x14ac:dyDescent="0.2">
      <c r="A1797" s="279"/>
      <c r="B1797" s="279"/>
      <c r="C1797" s="279"/>
      <c r="D1797" s="280"/>
      <c r="E1797" s="280"/>
      <c r="F1797" s="281"/>
      <c r="G1797" s="280"/>
      <c r="H1797" s="282"/>
      <c r="I1797" s="280"/>
      <c r="J1797" s="280"/>
      <c r="K1797" s="280"/>
      <c r="L1797" s="280"/>
      <c r="M1797" s="290"/>
      <c r="N1797" s="284"/>
    </row>
    <row r="1798" spans="1:14" s="9" customFormat="1" x14ac:dyDescent="0.2">
      <c r="A1798" s="279"/>
      <c r="B1798" s="279"/>
      <c r="C1798" s="279"/>
      <c r="D1798" s="280"/>
      <c r="E1798" s="280"/>
      <c r="F1798" s="281"/>
      <c r="G1798" s="280"/>
      <c r="H1798" s="282"/>
      <c r="I1798" s="280"/>
      <c r="J1798" s="280"/>
      <c r="K1798" s="280"/>
      <c r="L1798" s="280"/>
      <c r="M1798" s="290"/>
      <c r="N1798" s="284"/>
    </row>
    <row r="1799" spans="1:14" s="9" customFormat="1" x14ac:dyDescent="0.2">
      <c r="A1799" s="279"/>
      <c r="B1799" s="279"/>
      <c r="C1799" s="279"/>
      <c r="D1799" s="280"/>
      <c r="E1799" s="280"/>
      <c r="F1799" s="281"/>
      <c r="G1799" s="280"/>
      <c r="H1799" s="282"/>
      <c r="I1799" s="280"/>
      <c r="J1799" s="280"/>
      <c r="K1799" s="280"/>
      <c r="L1799" s="280"/>
      <c r="M1799" s="290"/>
      <c r="N1799" s="284"/>
    </row>
    <row r="1800" spans="1:14" s="9" customFormat="1" x14ac:dyDescent="0.2">
      <c r="A1800" s="279"/>
      <c r="B1800" s="279"/>
      <c r="C1800" s="279"/>
      <c r="D1800" s="280"/>
      <c r="E1800" s="280"/>
      <c r="F1800" s="281"/>
      <c r="G1800" s="280"/>
      <c r="H1800" s="282"/>
      <c r="I1800" s="280"/>
      <c r="J1800" s="280"/>
      <c r="K1800" s="280"/>
      <c r="L1800" s="280"/>
      <c r="M1800" s="290"/>
      <c r="N1800" s="284"/>
    </row>
    <row r="1801" spans="1:14" s="9" customFormat="1" x14ac:dyDescent="0.2">
      <c r="A1801" s="279"/>
      <c r="B1801" s="279"/>
      <c r="C1801" s="279"/>
      <c r="D1801" s="280"/>
      <c r="E1801" s="280"/>
      <c r="F1801" s="281"/>
      <c r="G1801" s="280"/>
      <c r="H1801" s="282"/>
      <c r="I1801" s="280"/>
      <c r="J1801" s="280"/>
      <c r="K1801" s="280"/>
      <c r="L1801" s="280"/>
      <c r="M1801" s="290"/>
      <c r="N1801" s="284"/>
    </row>
    <row r="1802" spans="1:14" s="9" customFormat="1" x14ac:dyDescent="0.2">
      <c r="A1802" s="279"/>
      <c r="B1802" s="279"/>
      <c r="C1802" s="279"/>
      <c r="D1802" s="280"/>
      <c r="E1802" s="280"/>
      <c r="F1802" s="281"/>
      <c r="G1802" s="280"/>
      <c r="H1802" s="282"/>
      <c r="I1802" s="280"/>
      <c r="J1802" s="280"/>
      <c r="K1802" s="280"/>
      <c r="L1802" s="280"/>
      <c r="M1802" s="290"/>
      <c r="N1802" s="284"/>
    </row>
    <row r="1803" spans="1:14" s="9" customFormat="1" x14ac:dyDescent="0.2">
      <c r="A1803" s="279"/>
      <c r="B1803" s="279"/>
      <c r="C1803" s="279"/>
      <c r="D1803" s="280"/>
      <c r="E1803" s="280"/>
      <c r="F1803" s="281"/>
      <c r="G1803" s="280"/>
      <c r="H1803" s="282"/>
      <c r="I1803" s="280"/>
      <c r="J1803" s="280"/>
      <c r="K1803" s="280"/>
      <c r="L1803" s="280"/>
      <c r="M1803" s="290"/>
      <c r="N1803" s="284"/>
    </row>
    <row r="1804" spans="1:14" s="9" customFormat="1" x14ac:dyDescent="0.2">
      <c r="A1804" s="279"/>
      <c r="B1804" s="279"/>
      <c r="C1804" s="279"/>
      <c r="D1804" s="280"/>
      <c r="E1804" s="280"/>
      <c r="F1804" s="281"/>
      <c r="G1804" s="280"/>
      <c r="H1804" s="282"/>
      <c r="I1804" s="280"/>
      <c r="J1804" s="280"/>
      <c r="K1804" s="280"/>
      <c r="L1804" s="280"/>
      <c r="M1804" s="290"/>
      <c r="N1804" s="284"/>
    </row>
    <row r="1805" spans="1:14" s="9" customFormat="1" x14ac:dyDescent="0.2">
      <c r="A1805" s="279"/>
      <c r="B1805" s="279"/>
      <c r="C1805" s="279"/>
      <c r="D1805" s="280"/>
      <c r="E1805" s="280"/>
      <c r="F1805" s="281"/>
      <c r="G1805" s="280"/>
      <c r="H1805" s="282"/>
      <c r="I1805" s="280"/>
      <c r="J1805" s="280"/>
      <c r="K1805" s="280"/>
      <c r="L1805" s="280"/>
      <c r="M1805" s="290"/>
      <c r="N1805" s="284"/>
    </row>
    <row r="1806" spans="1:14" s="9" customFormat="1" x14ac:dyDescent="0.2">
      <c r="A1806" s="279"/>
      <c r="B1806" s="279"/>
      <c r="C1806" s="279"/>
      <c r="D1806" s="280"/>
      <c r="E1806" s="280"/>
      <c r="F1806" s="281"/>
      <c r="G1806" s="280"/>
      <c r="H1806" s="282"/>
      <c r="I1806" s="280"/>
      <c r="J1806" s="280"/>
      <c r="K1806" s="280"/>
      <c r="L1806" s="280"/>
      <c r="M1806" s="290"/>
      <c r="N1806" s="284"/>
    </row>
    <row r="1807" spans="1:14" s="9" customFormat="1" x14ac:dyDescent="0.2">
      <c r="A1807" s="279"/>
      <c r="B1807" s="279"/>
      <c r="C1807" s="279"/>
      <c r="D1807" s="280"/>
      <c r="E1807" s="280"/>
      <c r="F1807" s="281"/>
      <c r="G1807" s="280"/>
      <c r="H1807" s="282"/>
      <c r="I1807" s="280"/>
      <c r="J1807" s="280"/>
      <c r="K1807" s="280"/>
      <c r="L1807" s="280"/>
      <c r="M1807" s="290"/>
      <c r="N1807" s="284"/>
    </row>
    <row r="1808" spans="1:14" s="9" customFormat="1" x14ac:dyDescent="0.2">
      <c r="A1808" s="279"/>
      <c r="B1808" s="279"/>
      <c r="C1808" s="279"/>
      <c r="D1808" s="280"/>
      <c r="E1808" s="280"/>
      <c r="F1808" s="281"/>
      <c r="G1808" s="280"/>
      <c r="H1808" s="282"/>
      <c r="I1808" s="280"/>
      <c r="J1808" s="280"/>
      <c r="K1808" s="280"/>
      <c r="L1808" s="280"/>
      <c r="M1808" s="290"/>
      <c r="N1808" s="284"/>
    </row>
    <row r="1809" spans="1:14" s="9" customFormat="1" x14ac:dyDescent="0.2">
      <c r="A1809" s="279"/>
      <c r="B1809" s="279"/>
      <c r="C1809" s="279"/>
      <c r="D1809" s="280"/>
      <c r="E1809" s="280"/>
      <c r="F1809" s="281"/>
      <c r="G1809" s="280"/>
      <c r="H1809" s="282"/>
      <c r="I1809" s="280"/>
      <c r="J1809" s="280"/>
      <c r="K1809" s="280"/>
      <c r="L1809" s="280"/>
      <c r="M1809" s="290"/>
      <c r="N1809" s="284"/>
    </row>
    <row r="1810" spans="1:14" s="9" customFormat="1" x14ac:dyDescent="0.2">
      <c r="A1810" s="279"/>
      <c r="B1810" s="279"/>
      <c r="C1810" s="279"/>
      <c r="D1810" s="280"/>
      <c r="E1810" s="280"/>
      <c r="F1810" s="281"/>
      <c r="G1810" s="280"/>
      <c r="H1810" s="282"/>
      <c r="I1810" s="280"/>
      <c r="J1810" s="280"/>
      <c r="K1810" s="280"/>
      <c r="L1810" s="280"/>
      <c r="M1810" s="290"/>
      <c r="N1810" s="284"/>
    </row>
    <row r="1811" spans="1:14" s="9" customFormat="1" x14ac:dyDescent="0.2">
      <c r="A1811" s="279"/>
      <c r="B1811" s="279"/>
      <c r="C1811" s="279"/>
      <c r="D1811" s="280"/>
      <c r="E1811" s="280"/>
      <c r="F1811" s="281"/>
      <c r="G1811" s="280"/>
      <c r="H1811" s="282"/>
      <c r="I1811" s="280"/>
      <c r="J1811" s="280"/>
      <c r="K1811" s="280"/>
      <c r="L1811" s="280"/>
      <c r="M1811" s="290"/>
      <c r="N1811" s="284"/>
    </row>
    <row r="1812" spans="1:14" s="9" customFormat="1" x14ac:dyDescent="0.2">
      <c r="A1812" s="279"/>
      <c r="B1812" s="279"/>
      <c r="C1812" s="279"/>
      <c r="D1812" s="280"/>
      <c r="E1812" s="280"/>
      <c r="F1812" s="281"/>
      <c r="G1812" s="280"/>
      <c r="H1812" s="282"/>
      <c r="I1812" s="280"/>
      <c r="J1812" s="280"/>
      <c r="K1812" s="280"/>
      <c r="L1812" s="280"/>
      <c r="M1812" s="290"/>
      <c r="N1812" s="284"/>
    </row>
    <row r="1813" spans="1:14" s="9" customFormat="1" x14ac:dyDescent="0.2">
      <c r="A1813" s="279"/>
      <c r="B1813" s="279"/>
      <c r="C1813" s="279"/>
      <c r="D1813" s="280"/>
      <c r="E1813" s="280"/>
      <c r="F1813" s="281"/>
      <c r="G1813" s="280"/>
      <c r="H1813" s="282"/>
      <c r="I1813" s="280"/>
      <c r="J1813" s="280"/>
      <c r="K1813" s="280"/>
      <c r="L1813" s="280"/>
      <c r="M1813" s="290"/>
      <c r="N1813" s="284"/>
    </row>
    <row r="1814" spans="1:14" s="9" customFormat="1" x14ac:dyDescent="0.2">
      <c r="A1814" s="279"/>
      <c r="B1814" s="279"/>
      <c r="C1814" s="279"/>
      <c r="D1814" s="280"/>
      <c r="E1814" s="280"/>
      <c r="F1814" s="281"/>
      <c r="G1814" s="280"/>
      <c r="H1814" s="282"/>
      <c r="I1814" s="280"/>
      <c r="J1814" s="280"/>
      <c r="K1814" s="280"/>
      <c r="L1814" s="280"/>
      <c r="M1814" s="290"/>
      <c r="N1814" s="284"/>
    </row>
    <row r="1815" spans="1:14" s="9" customFormat="1" x14ac:dyDescent="0.2">
      <c r="A1815" s="279"/>
      <c r="B1815" s="279"/>
      <c r="C1815" s="279"/>
      <c r="D1815" s="280"/>
      <c r="E1815" s="280"/>
      <c r="F1815" s="281"/>
      <c r="G1815" s="280"/>
      <c r="H1815" s="282"/>
      <c r="I1815" s="280"/>
      <c r="J1815" s="280"/>
      <c r="K1815" s="280"/>
      <c r="L1815" s="280"/>
      <c r="M1815" s="290"/>
      <c r="N1815" s="284"/>
    </row>
    <row r="1816" spans="1:14" s="9" customFormat="1" x14ac:dyDescent="0.2">
      <c r="A1816" s="279"/>
      <c r="B1816" s="279"/>
      <c r="C1816" s="279"/>
      <c r="D1816" s="280"/>
      <c r="E1816" s="280"/>
      <c r="F1816" s="281"/>
      <c r="G1816" s="280"/>
      <c r="H1816" s="282"/>
      <c r="I1816" s="280"/>
      <c r="J1816" s="280"/>
      <c r="K1816" s="280"/>
      <c r="L1816" s="280"/>
      <c r="M1816" s="290"/>
      <c r="N1816" s="284"/>
    </row>
    <row r="1817" spans="1:14" s="9" customFormat="1" x14ac:dyDescent="0.2">
      <c r="A1817" s="279"/>
      <c r="B1817" s="279"/>
      <c r="C1817" s="279"/>
      <c r="D1817" s="280"/>
      <c r="E1817" s="280"/>
      <c r="F1817" s="281"/>
      <c r="G1817" s="280"/>
      <c r="H1817" s="282"/>
      <c r="I1817" s="280"/>
      <c r="J1817" s="280"/>
      <c r="K1817" s="280"/>
      <c r="L1817" s="280"/>
      <c r="M1817" s="290"/>
      <c r="N1817" s="284"/>
    </row>
    <row r="1818" spans="1:14" s="9" customFormat="1" x14ac:dyDescent="0.2">
      <c r="A1818" s="279"/>
      <c r="B1818" s="279"/>
      <c r="C1818" s="279"/>
      <c r="D1818" s="280"/>
      <c r="E1818" s="280"/>
      <c r="F1818" s="281"/>
      <c r="G1818" s="280"/>
      <c r="H1818" s="282"/>
      <c r="I1818" s="280"/>
      <c r="J1818" s="280"/>
      <c r="K1818" s="280"/>
      <c r="L1818" s="280"/>
      <c r="M1818" s="290"/>
      <c r="N1818" s="284"/>
    </row>
    <row r="1819" spans="1:14" s="9" customFormat="1" x14ac:dyDescent="0.2">
      <c r="A1819" s="279"/>
      <c r="B1819" s="279"/>
      <c r="C1819" s="279"/>
      <c r="D1819" s="280"/>
      <c r="E1819" s="280"/>
      <c r="F1819" s="281"/>
      <c r="G1819" s="280"/>
      <c r="H1819" s="282"/>
      <c r="I1819" s="280"/>
      <c r="J1819" s="280"/>
      <c r="K1819" s="280"/>
      <c r="L1819" s="280"/>
      <c r="M1819" s="290"/>
      <c r="N1819" s="284"/>
    </row>
    <row r="1820" spans="1:14" s="9" customFormat="1" x14ac:dyDescent="0.2">
      <c r="A1820" s="279"/>
      <c r="B1820" s="279"/>
      <c r="C1820" s="279"/>
      <c r="D1820" s="280"/>
      <c r="E1820" s="280"/>
      <c r="F1820" s="281"/>
      <c r="G1820" s="280"/>
      <c r="H1820" s="282"/>
      <c r="I1820" s="280"/>
      <c r="J1820" s="280"/>
      <c r="K1820" s="280"/>
      <c r="L1820" s="280"/>
      <c r="M1820" s="290"/>
      <c r="N1820" s="284"/>
    </row>
    <row r="1821" spans="1:14" s="9" customFormat="1" x14ac:dyDescent="0.2">
      <c r="A1821" s="279"/>
      <c r="B1821" s="279"/>
      <c r="C1821" s="279"/>
      <c r="D1821" s="280"/>
      <c r="E1821" s="280"/>
      <c r="F1821" s="281"/>
      <c r="G1821" s="280"/>
      <c r="H1821" s="282"/>
      <c r="I1821" s="280"/>
      <c r="J1821" s="280"/>
      <c r="K1821" s="280"/>
      <c r="L1821" s="280"/>
      <c r="M1821" s="290"/>
      <c r="N1821" s="284"/>
    </row>
    <row r="1822" spans="1:14" s="9" customFormat="1" x14ac:dyDescent="0.2">
      <c r="A1822" s="279"/>
      <c r="B1822" s="279"/>
      <c r="C1822" s="279"/>
      <c r="D1822" s="280"/>
      <c r="E1822" s="280"/>
      <c r="F1822" s="281"/>
      <c r="G1822" s="280"/>
      <c r="H1822" s="282"/>
      <c r="I1822" s="280"/>
      <c r="J1822" s="280"/>
      <c r="K1822" s="280"/>
      <c r="L1822" s="280"/>
      <c r="M1822" s="290"/>
      <c r="N1822" s="284"/>
    </row>
    <row r="1823" spans="1:14" s="9" customFormat="1" x14ac:dyDescent="0.2">
      <c r="A1823" s="279"/>
      <c r="B1823" s="279"/>
      <c r="C1823" s="279"/>
      <c r="D1823" s="280"/>
      <c r="E1823" s="280"/>
      <c r="F1823" s="281"/>
      <c r="G1823" s="280"/>
      <c r="H1823" s="282"/>
      <c r="I1823" s="280"/>
      <c r="J1823" s="280"/>
      <c r="K1823" s="280"/>
      <c r="L1823" s="280"/>
      <c r="M1823" s="290"/>
      <c r="N1823" s="284"/>
    </row>
    <row r="1824" spans="1:14" s="9" customFormat="1" x14ac:dyDescent="0.2">
      <c r="A1824" s="279"/>
      <c r="B1824" s="279"/>
      <c r="C1824" s="279"/>
      <c r="D1824" s="280"/>
      <c r="E1824" s="280"/>
      <c r="F1824" s="281"/>
      <c r="G1824" s="280"/>
      <c r="H1824" s="282"/>
      <c r="I1824" s="280"/>
      <c r="J1824" s="280"/>
      <c r="K1824" s="280"/>
      <c r="L1824" s="280"/>
      <c r="M1824" s="290"/>
      <c r="N1824" s="284"/>
    </row>
    <row r="1825" spans="1:14" s="9" customFormat="1" x14ac:dyDescent="0.2">
      <c r="A1825" s="279"/>
      <c r="B1825" s="279"/>
      <c r="C1825" s="279"/>
      <c r="D1825" s="280"/>
      <c r="E1825" s="280"/>
      <c r="F1825" s="281"/>
      <c r="G1825" s="280"/>
      <c r="H1825" s="282"/>
      <c r="I1825" s="280"/>
      <c r="J1825" s="280"/>
      <c r="K1825" s="280"/>
      <c r="L1825" s="280"/>
      <c r="M1825" s="290"/>
      <c r="N1825" s="284"/>
    </row>
    <row r="1826" spans="1:14" s="9" customFormat="1" x14ac:dyDescent="0.2">
      <c r="A1826" s="279"/>
      <c r="B1826" s="279"/>
      <c r="C1826" s="279"/>
      <c r="D1826" s="280"/>
      <c r="E1826" s="280"/>
      <c r="F1826" s="281"/>
      <c r="G1826" s="280"/>
      <c r="H1826" s="282"/>
      <c r="I1826" s="280"/>
      <c r="J1826" s="280"/>
      <c r="K1826" s="280"/>
      <c r="L1826" s="280"/>
      <c r="M1826" s="290"/>
      <c r="N1826" s="284"/>
    </row>
    <row r="1827" spans="1:14" s="9" customFormat="1" x14ac:dyDescent="0.2">
      <c r="A1827" s="279"/>
      <c r="B1827" s="279"/>
      <c r="C1827" s="279"/>
      <c r="D1827" s="280"/>
      <c r="E1827" s="280"/>
      <c r="F1827" s="281"/>
      <c r="G1827" s="280"/>
      <c r="H1827" s="282"/>
      <c r="I1827" s="280"/>
      <c r="J1827" s="280"/>
      <c r="K1827" s="280"/>
      <c r="L1827" s="280"/>
      <c r="M1827" s="290"/>
      <c r="N1827" s="284"/>
    </row>
    <row r="1828" spans="1:14" s="9" customFormat="1" x14ac:dyDescent="0.2">
      <c r="A1828" s="279"/>
      <c r="B1828" s="279"/>
      <c r="C1828" s="279"/>
      <c r="D1828" s="280"/>
      <c r="E1828" s="280"/>
      <c r="F1828" s="281"/>
      <c r="G1828" s="280"/>
      <c r="H1828" s="282"/>
      <c r="I1828" s="280"/>
      <c r="J1828" s="280"/>
      <c r="K1828" s="280"/>
      <c r="L1828" s="280"/>
      <c r="M1828" s="290"/>
      <c r="N1828" s="284"/>
    </row>
    <row r="1829" spans="1:14" s="9" customFormat="1" x14ac:dyDescent="0.2">
      <c r="A1829" s="279"/>
      <c r="B1829" s="279"/>
      <c r="C1829" s="279"/>
      <c r="D1829" s="280"/>
      <c r="E1829" s="280"/>
      <c r="F1829" s="281"/>
      <c r="G1829" s="280"/>
      <c r="H1829" s="282"/>
      <c r="I1829" s="280"/>
      <c r="J1829" s="280"/>
      <c r="K1829" s="280"/>
      <c r="L1829" s="280"/>
      <c r="M1829" s="290"/>
      <c r="N1829" s="284"/>
    </row>
    <row r="1830" spans="1:14" s="9" customFormat="1" x14ac:dyDescent="0.2">
      <c r="A1830" s="279"/>
      <c r="B1830" s="279"/>
      <c r="C1830" s="279"/>
      <c r="D1830" s="280"/>
      <c r="E1830" s="280"/>
      <c r="F1830" s="281"/>
      <c r="G1830" s="280"/>
      <c r="H1830" s="282"/>
      <c r="I1830" s="280"/>
      <c r="J1830" s="280"/>
      <c r="K1830" s="280"/>
      <c r="L1830" s="280"/>
      <c r="M1830" s="290"/>
      <c r="N1830" s="284"/>
    </row>
    <row r="1831" spans="1:14" s="9" customFormat="1" x14ac:dyDescent="0.2">
      <c r="A1831" s="279"/>
      <c r="B1831" s="279"/>
      <c r="C1831" s="279"/>
      <c r="D1831" s="280"/>
      <c r="E1831" s="280"/>
      <c r="F1831" s="281"/>
      <c r="G1831" s="280"/>
      <c r="H1831" s="282"/>
      <c r="I1831" s="280"/>
      <c r="J1831" s="280"/>
      <c r="K1831" s="280"/>
      <c r="L1831" s="280"/>
      <c r="M1831" s="290"/>
      <c r="N1831" s="284"/>
    </row>
    <row r="1832" spans="1:14" s="9" customFormat="1" x14ac:dyDescent="0.2">
      <c r="A1832" s="279"/>
      <c r="B1832" s="279"/>
      <c r="C1832" s="279"/>
      <c r="D1832" s="280"/>
      <c r="E1832" s="280"/>
      <c r="F1832" s="281"/>
      <c r="G1832" s="280"/>
      <c r="H1832" s="282"/>
      <c r="I1832" s="280"/>
      <c r="J1832" s="280"/>
      <c r="K1832" s="280"/>
      <c r="L1832" s="280"/>
      <c r="M1832" s="290"/>
      <c r="N1832" s="284"/>
    </row>
    <row r="1833" spans="1:14" s="9" customFormat="1" x14ac:dyDescent="0.2">
      <c r="A1833" s="279"/>
      <c r="B1833" s="279"/>
      <c r="C1833" s="279"/>
      <c r="D1833" s="280"/>
      <c r="E1833" s="280"/>
      <c r="F1833" s="281"/>
      <c r="G1833" s="280"/>
      <c r="H1833" s="282"/>
      <c r="I1833" s="280"/>
      <c r="J1833" s="280"/>
      <c r="K1833" s="280"/>
      <c r="L1833" s="280"/>
      <c r="M1833" s="290"/>
      <c r="N1833" s="284"/>
    </row>
    <row r="1834" spans="1:14" s="9" customFormat="1" x14ac:dyDescent="0.2">
      <c r="A1834" s="279"/>
      <c r="B1834" s="279"/>
      <c r="C1834" s="279"/>
      <c r="D1834" s="280"/>
      <c r="E1834" s="280"/>
      <c r="F1834" s="281"/>
      <c r="G1834" s="280"/>
      <c r="H1834" s="282"/>
      <c r="I1834" s="280"/>
      <c r="J1834" s="280"/>
      <c r="K1834" s="280"/>
      <c r="L1834" s="280"/>
      <c r="M1834" s="290"/>
      <c r="N1834" s="284"/>
    </row>
    <row r="1835" spans="1:14" s="9" customFormat="1" x14ac:dyDescent="0.2">
      <c r="A1835" s="279"/>
      <c r="B1835" s="279"/>
      <c r="C1835" s="279"/>
      <c r="D1835" s="280"/>
      <c r="E1835" s="280"/>
      <c r="F1835" s="281"/>
      <c r="G1835" s="280"/>
      <c r="H1835" s="282"/>
      <c r="I1835" s="280"/>
      <c r="J1835" s="280"/>
      <c r="K1835" s="280"/>
      <c r="L1835" s="280"/>
      <c r="M1835" s="290"/>
      <c r="N1835" s="284"/>
    </row>
    <row r="1836" spans="1:14" s="9" customFormat="1" x14ac:dyDescent="0.2">
      <c r="A1836" s="279"/>
      <c r="B1836" s="279"/>
      <c r="C1836" s="279"/>
      <c r="D1836" s="280"/>
      <c r="E1836" s="280"/>
      <c r="F1836" s="281"/>
      <c r="G1836" s="280"/>
      <c r="H1836" s="282"/>
      <c r="I1836" s="280"/>
      <c r="J1836" s="280"/>
      <c r="K1836" s="280"/>
      <c r="L1836" s="280"/>
      <c r="M1836" s="290"/>
      <c r="N1836" s="284"/>
    </row>
    <row r="1837" spans="1:14" s="9" customFormat="1" x14ac:dyDescent="0.2">
      <c r="A1837" s="279"/>
      <c r="B1837" s="279"/>
      <c r="C1837" s="279"/>
      <c r="D1837" s="280"/>
      <c r="E1837" s="280"/>
      <c r="F1837" s="281"/>
      <c r="G1837" s="280"/>
      <c r="H1837" s="282"/>
      <c r="I1837" s="280"/>
      <c r="J1837" s="280"/>
      <c r="K1837" s="280"/>
      <c r="L1837" s="280"/>
      <c r="M1837" s="290"/>
      <c r="N1837" s="284"/>
    </row>
    <row r="1838" spans="1:14" s="9" customFormat="1" x14ac:dyDescent="0.2">
      <c r="A1838" s="279"/>
      <c r="B1838" s="279"/>
      <c r="C1838" s="279"/>
      <c r="D1838" s="280"/>
      <c r="E1838" s="280"/>
      <c r="F1838" s="281"/>
      <c r="G1838" s="280"/>
      <c r="H1838" s="282"/>
      <c r="I1838" s="280"/>
      <c r="J1838" s="280"/>
      <c r="K1838" s="280"/>
      <c r="L1838" s="280"/>
      <c r="M1838" s="290"/>
      <c r="N1838" s="284"/>
    </row>
    <row r="1839" spans="1:14" s="9" customFormat="1" x14ac:dyDescent="0.2">
      <c r="A1839" s="279"/>
      <c r="B1839" s="279"/>
      <c r="C1839" s="279"/>
      <c r="D1839" s="280"/>
      <c r="E1839" s="280"/>
      <c r="F1839" s="281"/>
      <c r="G1839" s="280"/>
      <c r="H1839" s="282"/>
      <c r="I1839" s="280"/>
      <c r="J1839" s="280"/>
      <c r="K1839" s="280"/>
      <c r="L1839" s="280"/>
      <c r="M1839" s="290"/>
      <c r="N1839" s="284"/>
    </row>
    <row r="1840" spans="1:14" s="9" customFormat="1" x14ac:dyDescent="0.2">
      <c r="A1840" s="279"/>
      <c r="B1840" s="279"/>
      <c r="C1840" s="279"/>
      <c r="D1840" s="280"/>
      <c r="E1840" s="280"/>
      <c r="F1840" s="281"/>
      <c r="G1840" s="280"/>
      <c r="H1840" s="282"/>
      <c r="I1840" s="280"/>
      <c r="J1840" s="280"/>
      <c r="K1840" s="280"/>
      <c r="L1840" s="280"/>
      <c r="M1840" s="290"/>
      <c r="N1840" s="284"/>
    </row>
    <row r="1841" spans="1:14" s="9" customFormat="1" x14ac:dyDescent="0.2">
      <c r="A1841" s="279"/>
      <c r="B1841" s="279"/>
      <c r="C1841" s="279"/>
      <c r="D1841" s="280"/>
      <c r="E1841" s="280"/>
      <c r="F1841" s="281"/>
      <c r="G1841" s="280"/>
      <c r="H1841" s="282"/>
      <c r="I1841" s="280"/>
      <c r="J1841" s="280"/>
      <c r="K1841" s="280"/>
      <c r="L1841" s="280"/>
      <c r="M1841" s="290"/>
      <c r="N1841" s="284"/>
    </row>
    <row r="1842" spans="1:14" s="9" customFormat="1" x14ac:dyDescent="0.2">
      <c r="A1842" s="279"/>
      <c r="B1842" s="279"/>
      <c r="C1842" s="279"/>
      <c r="D1842" s="280"/>
      <c r="E1842" s="280"/>
      <c r="F1842" s="281"/>
      <c r="G1842" s="280"/>
      <c r="H1842" s="282"/>
      <c r="I1842" s="280"/>
      <c r="J1842" s="280"/>
      <c r="K1842" s="280"/>
      <c r="L1842" s="280"/>
      <c r="M1842" s="290"/>
      <c r="N1842" s="284"/>
    </row>
    <row r="1843" spans="1:14" s="9" customFormat="1" x14ac:dyDescent="0.2">
      <c r="A1843" s="279"/>
      <c r="B1843" s="279"/>
      <c r="C1843" s="279"/>
      <c r="D1843" s="280"/>
      <c r="E1843" s="280"/>
      <c r="F1843" s="281"/>
      <c r="G1843" s="280"/>
      <c r="H1843" s="282"/>
      <c r="I1843" s="280"/>
      <c r="J1843" s="280"/>
      <c r="K1843" s="280"/>
      <c r="L1843" s="280"/>
      <c r="M1843" s="290"/>
      <c r="N1843" s="284"/>
    </row>
    <row r="1844" spans="1:14" s="9" customFormat="1" x14ac:dyDescent="0.2">
      <c r="A1844" s="279"/>
      <c r="B1844" s="279"/>
      <c r="C1844" s="279"/>
      <c r="D1844" s="280"/>
      <c r="E1844" s="280"/>
      <c r="F1844" s="281"/>
      <c r="G1844" s="280"/>
      <c r="H1844" s="282"/>
      <c r="I1844" s="280"/>
      <c r="J1844" s="280"/>
      <c r="K1844" s="280"/>
      <c r="L1844" s="280"/>
      <c r="M1844" s="290"/>
      <c r="N1844" s="284"/>
    </row>
    <row r="1845" spans="1:14" s="9" customFormat="1" x14ac:dyDescent="0.2">
      <c r="A1845" s="279"/>
      <c r="B1845" s="279"/>
      <c r="C1845" s="279"/>
      <c r="D1845" s="280"/>
      <c r="E1845" s="280"/>
      <c r="F1845" s="281"/>
      <c r="G1845" s="280"/>
      <c r="H1845" s="282"/>
      <c r="I1845" s="280"/>
      <c r="J1845" s="280"/>
      <c r="K1845" s="280"/>
      <c r="L1845" s="280"/>
      <c r="M1845" s="290"/>
      <c r="N1845" s="284"/>
    </row>
    <row r="1846" spans="1:14" s="9" customFormat="1" x14ac:dyDescent="0.2">
      <c r="A1846" s="279"/>
      <c r="B1846" s="279"/>
      <c r="C1846" s="279"/>
      <c r="D1846" s="280"/>
      <c r="E1846" s="280"/>
      <c r="F1846" s="281"/>
      <c r="G1846" s="280"/>
      <c r="H1846" s="282"/>
      <c r="I1846" s="280"/>
      <c r="J1846" s="280"/>
      <c r="K1846" s="280"/>
      <c r="L1846" s="280"/>
      <c r="M1846" s="290"/>
      <c r="N1846" s="284"/>
    </row>
    <row r="1847" spans="1:14" s="9" customFormat="1" x14ac:dyDescent="0.2">
      <c r="A1847" s="279"/>
      <c r="B1847" s="279"/>
      <c r="C1847" s="279"/>
      <c r="D1847" s="280"/>
      <c r="E1847" s="280"/>
      <c r="F1847" s="281"/>
      <c r="G1847" s="280"/>
      <c r="H1847" s="282"/>
      <c r="I1847" s="280"/>
      <c r="J1847" s="280"/>
      <c r="K1847" s="280"/>
      <c r="L1847" s="280"/>
      <c r="M1847" s="290"/>
      <c r="N1847" s="284"/>
    </row>
    <row r="1848" spans="1:14" s="9" customFormat="1" x14ac:dyDescent="0.2">
      <c r="A1848" s="279"/>
      <c r="B1848" s="279"/>
      <c r="C1848" s="279"/>
      <c r="D1848" s="280"/>
      <c r="E1848" s="280"/>
      <c r="F1848" s="281"/>
      <c r="G1848" s="280"/>
      <c r="H1848" s="282"/>
      <c r="I1848" s="280"/>
      <c r="J1848" s="280"/>
      <c r="K1848" s="280"/>
      <c r="L1848" s="280"/>
      <c r="M1848" s="290"/>
      <c r="N1848" s="284"/>
    </row>
    <row r="1849" spans="1:14" s="9" customFormat="1" x14ac:dyDescent="0.2">
      <c r="A1849" s="279"/>
      <c r="B1849" s="279"/>
      <c r="C1849" s="279"/>
      <c r="D1849" s="280"/>
      <c r="E1849" s="280"/>
      <c r="F1849" s="281"/>
      <c r="G1849" s="280"/>
      <c r="H1849" s="282"/>
      <c r="I1849" s="280"/>
      <c r="J1849" s="280"/>
      <c r="K1849" s="280"/>
      <c r="L1849" s="280"/>
      <c r="M1849" s="290"/>
      <c r="N1849" s="284"/>
    </row>
    <row r="1850" spans="1:14" s="9" customFormat="1" x14ac:dyDescent="0.2">
      <c r="A1850" s="279"/>
      <c r="B1850" s="279"/>
      <c r="C1850" s="279"/>
      <c r="D1850" s="280"/>
      <c r="E1850" s="280"/>
      <c r="F1850" s="281"/>
      <c r="G1850" s="280"/>
      <c r="H1850" s="282"/>
      <c r="I1850" s="280"/>
      <c r="J1850" s="280"/>
      <c r="K1850" s="280"/>
      <c r="L1850" s="280"/>
      <c r="M1850" s="290"/>
      <c r="N1850" s="284"/>
    </row>
    <row r="1851" spans="1:14" s="9" customFormat="1" x14ac:dyDescent="0.2">
      <c r="A1851" s="279"/>
      <c r="B1851" s="279"/>
      <c r="C1851" s="279"/>
      <c r="D1851" s="280"/>
      <c r="E1851" s="280"/>
      <c r="F1851" s="281"/>
      <c r="G1851" s="280"/>
      <c r="H1851" s="282"/>
      <c r="I1851" s="280"/>
      <c r="J1851" s="280"/>
      <c r="K1851" s="280"/>
      <c r="L1851" s="280"/>
      <c r="M1851" s="290"/>
      <c r="N1851" s="284"/>
    </row>
    <row r="1852" spans="1:14" s="9" customFormat="1" x14ac:dyDescent="0.2">
      <c r="A1852" s="279"/>
      <c r="B1852" s="279"/>
      <c r="C1852" s="279"/>
      <c r="D1852" s="280"/>
      <c r="E1852" s="280"/>
      <c r="F1852" s="281"/>
      <c r="G1852" s="280"/>
      <c r="H1852" s="282"/>
      <c r="I1852" s="280"/>
      <c r="J1852" s="280"/>
      <c r="K1852" s="280"/>
      <c r="L1852" s="280"/>
      <c r="M1852" s="290"/>
      <c r="N1852" s="284"/>
    </row>
    <row r="1853" spans="1:14" s="9" customFormat="1" x14ac:dyDescent="0.2">
      <c r="A1853" s="279"/>
      <c r="B1853" s="279"/>
      <c r="C1853" s="279"/>
      <c r="D1853" s="280"/>
      <c r="E1853" s="280"/>
      <c r="F1853" s="281"/>
      <c r="G1853" s="280"/>
      <c r="H1853" s="282"/>
      <c r="I1853" s="280"/>
      <c r="J1853" s="280"/>
      <c r="K1853" s="280"/>
      <c r="L1853" s="280"/>
      <c r="M1853" s="290"/>
      <c r="N1853" s="284"/>
    </row>
    <row r="1854" spans="1:14" s="9" customFormat="1" x14ac:dyDescent="0.2">
      <c r="A1854" s="279"/>
      <c r="B1854" s="279"/>
      <c r="C1854" s="279"/>
      <c r="D1854" s="280"/>
      <c r="E1854" s="280"/>
      <c r="F1854" s="281"/>
      <c r="G1854" s="280"/>
      <c r="H1854" s="282"/>
      <c r="I1854" s="280"/>
      <c r="J1854" s="280"/>
      <c r="K1854" s="280"/>
      <c r="L1854" s="280"/>
      <c r="M1854" s="290"/>
      <c r="N1854" s="284"/>
    </row>
    <row r="1855" spans="1:14" s="9" customFormat="1" x14ac:dyDescent="0.2">
      <c r="A1855" s="279"/>
      <c r="B1855" s="279"/>
      <c r="C1855" s="279"/>
      <c r="D1855" s="280"/>
      <c r="E1855" s="280"/>
      <c r="F1855" s="281"/>
      <c r="G1855" s="280"/>
      <c r="H1855" s="282"/>
      <c r="I1855" s="280"/>
      <c r="J1855" s="280"/>
      <c r="K1855" s="280"/>
      <c r="L1855" s="280"/>
      <c r="M1855" s="290"/>
      <c r="N1855" s="284"/>
    </row>
    <row r="1856" spans="1:14" s="9" customFormat="1" x14ac:dyDescent="0.2">
      <c r="A1856" s="279"/>
      <c r="B1856" s="279"/>
      <c r="C1856" s="279"/>
      <c r="D1856" s="280"/>
      <c r="E1856" s="280"/>
      <c r="F1856" s="281"/>
      <c r="G1856" s="280"/>
      <c r="H1856" s="282"/>
      <c r="I1856" s="280"/>
      <c r="J1856" s="280"/>
      <c r="K1856" s="280"/>
      <c r="L1856" s="280"/>
      <c r="M1856" s="290"/>
      <c r="N1856" s="284"/>
    </row>
    <row r="1857" spans="1:14" s="9" customFormat="1" x14ac:dyDescent="0.2">
      <c r="A1857" s="279"/>
      <c r="B1857" s="279"/>
      <c r="C1857" s="279"/>
      <c r="D1857" s="280"/>
      <c r="E1857" s="280"/>
      <c r="F1857" s="281"/>
      <c r="G1857" s="280"/>
      <c r="H1857" s="282"/>
      <c r="I1857" s="280"/>
      <c r="J1857" s="280"/>
      <c r="K1857" s="280"/>
      <c r="L1857" s="280"/>
      <c r="M1857" s="290"/>
      <c r="N1857" s="284"/>
    </row>
    <row r="1858" spans="1:14" s="9" customFormat="1" x14ac:dyDescent="0.2">
      <c r="A1858" s="279"/>
      <c r="B1858" s="279"/>
      <c r="C1858" s="279"/>
      <c r="D1858" s="280"/>
      <c r="E1858" s="280"/>
      <c r="F1858" s="281"/>
      <c r="G1858" s="280"/>
      <c r="H1858" s="282"/>
      <c r="I1858" s="280"/>
      <c r="J1858" s="280"/>
      <c r="K1858" s="280"/>
      <c r="L1858" s="280"/>
      <c r="M1858" s="290"/>
      <c r="N1858" s="284"/>
    </row>
    <row r="1859" spans="1:14" s="9" customFormat="1" x14ac:dyDescent="0.2">
      <c r="A1859" s="279"/>
      <c r="B1859" s="279"/>
      <c r="C1859" s="279"/>
      <c r="D1859" s="280"/>
      <c r="E1859" s="280"/>
      <c r="F1859" s="281"/>
      <c r="G1859" s="280"/>
      <c r="H1859" s="282"/>
      <c r="I1859" s="280"/>
      <c r="J1859" s="280"/>
      <c r="K1859" s="280"/>
      <c r="L1859" s="280"/>
      <c r="M1859" s="290"/>
      <c r="N1859" s="284"/>
    </row>
    <row r="1860" spans="1:14" s="9" customFormat="1" x14ac:dyDescent="0.2">
      <c r="A1860" s="279"/>
      <c r="B1860" s="279"/>
      <c r="C1860" s="279"/>
      <c r="D1860" s="280"/>
      <c r="E1860" s="280"/>
      <c r="F1860" s="281"/>
      <c r="G1860" s="280"/>
      <c r="H1860" s="282"/>
      <c r="I1860" s="280"/>
      <c r="J1860" s="280"/>
      <c r="K1860" s="280"/>
      <c r="L1860" s="280"/>
      <c r="M1860" s="290"/>
      <c r="N1860" s="284"/>
    </row>
    <row r="1861" spans="1:14" s="9" customFormat="1" x14ac:dyDescent="0.2">
      <c r="A1861" s="279"/>
      <c r="B1861" s="279"/>
      <c r="C1861" s="279"/>
      <c r="D1861" s="280"/>
      <c r="E1861" s="280"/>
      <c r="F1861" s="281"/>
      <c r="G1861" s="280"/>
      <c r="H1861" s="282"/>
      <c r="I1861" s="280"/>
      <c r="J1861" s="280"/>
      <c r="K1861" s="280"/>
      <c r="L1861" s="280"/>
      <c r="M1861" s="290"/>
      <c r="N1861" s="284"/>
    </row>
    <row r="1862" spans="1:14" s="9" customFormat="1" x14ac:dyDescent="0.2">
      <c r="A1862" s="279"/>
      <c r="B1862" s="279"/>
      <c r="C1862" s="279"/>
      <c r="D1862" s="280"/>
      <c r="E1862" s="280"/>
      <c r="F1862" s="281"/>
      <c r="G1862" s="280"/>
      <c r="H1862" s="282"/>
      <c r="I1862" s="280"/>
      <c r="J1862" s="280"/>
      <c r="K1862" s="280"/>
      <c r="L1862" s="280"/>
      <c r="M1862" s="290"/>
      <c r="N1862" s="284"/>
    </row>
    <row r="1863" spans="1:14" s="9" customFormat="1" x14ac:dyDescent="0.2">
      <c r="A1863" s="279"/>
      <c r="B1863" s="279"/>
      <c r="C1863" s="279"/>
      <c r="D1863" s="280"/>
      <c r="E1863" s="280"/>
      <c r="F1863" s="281"/>
      <c r="G1863" s="280"/>
      <c r="H1863" s="282"/>
      <c r="I1863" s="280"/>
      <c r="J1863" s="280"/>
      <c r="K1863" s="280"/>
      <c r="L1863" s="280"/>
      <c r="M1863" s="290"/>
      <c r="N1863" s="284"/>
    </row>
    <row r="1864" spans="1:14" s="9" customFormat="1" x14ac:dyDescent="0.2">
      <c r="A1864" s="279"/>
      <c r="B1864" s="279"/>
      <c r="C1864" s="279"/>
      <c r="D1864" s="280"/>
      <c r="E1864" s="280"/>
      <c r="F1864" s="281"/>
      <c r="G1864" s="280"/>
      <c r="H1864" s="282"/>
      <c r="I1864" s="280"/>
      <c r="J1864" s="280"/>
      <c r="K1864" s="280"/>
      <c r="L1864" s="280"/>
      <c r="M1864" s="290"/>
      <c r="N1864" s="284"/>
    </row>
    <row r="1865" spans="1:14" s="9" customFormat="1" x14ac:dyDescent="0.2">
      <c r="A1865" s="279"/>
      <c r="B1865" s="279"/>
      <c r="C1865" s="279"/>
      <c r="D1865" s="280"/>
      <c r="E1865" s="280"/>
      <c r="F1865" s="281"/>
      <c r="G1865" s="280"/>
      <c r="H1865" s="282"/>
      <c r="I1865" s="280"/>
      <c r="J1865" s="280"/>
      <c r="K1865" s="280"/>
      <c r="L1865" s="280"/>
      <c r="M1865" s="290"/>
      <c r="N1865" s="284"/>
    </row>
    <row r="1866" spans="1:14" s="9" customFormat="1" x14ac:dyDescent="0.2">
      <c r="A1866" s="279"/>
      <c r="B1866" s="279"/>
      <c r="C1866" s="279"/>
      <c r="D1866" s="280"/>
      <c r="E1866" s="280"/>
      <c r="F1866" s="281"/>
      <c r="G1866" s="280"/>
      <c r="H1866" s="282"/>
      <c r="I1866" s="280"/>
      <c r="J1866" s="280"/>
      <c r="K1866" s="280"/>
      <c r="L1866" s="280"/>
      <c r="M1866" s="290"/>
      <c r="N1866" s="284"/>
    </row>
    <row r="1867" spans="1:14" s="9" customFormat="1" x14ac:dyDescent="0.2">
      <c r="A1867" s="279"/>
      <c r="B1867" s="279"/>
      <c r="C1867" s="279"/>
      <c r="D1867" s="280"/>
      <c r="E1867" s="280"/>
      <c r="F1867" s="281"/>
      <c r="G1867" s="280"/>
      <c r="H1867" s="282"/>
      <c r="I1867" s="280"/>
      <c r="J1867" s="280"/>
      <c r="K1867" s="280"/>
      <c r="L1867" s="280"/>
      <c r="M1867" s="290"/>
      <c r="N1867" s="284"/>
    </row>
    <row r="1868" spans="1:14" s="9" customFormat="1" x14ac:dyDescent="0.2">
      <c r="A1868" s="279"/>
      <c r="B1868" s="279"/>
      <c r="C1868" s="279"/>
      <c r="D1868" s="280"/>
      <c r="E1868" s="280"/>
      <c r="F1868" s="281"/>
      <c r="G1868" s="280"/>
      <c r="H1868" s="282"/>
      <c r="I1868" s="280"/>
      <c r="J1868" s="280"/>
      <c r="K1868" s="280"/>
      <c r="L1868" s="280"/>
      <c r="M1868" s="290"/>
      <c r="N1868" s="284"/>
    </row>
    <row r="1869" spans="1:14" s="9" customFormat="1" x14ac:dyDescent="0.2">
      <c r="A1869" s="279"/>
      <c r="B1869" s="279"/>
      <c r="C1869" s="279"/>
      <c r="D1869" s="280"/>
      <c r="E1869" s="280"/>
      <c r="F1869" s="281"/>
      <c r="G1869" s="280"/>
      <c r="H1869" s="282"/>
      <c r="I1869" s="280"/>
      <c r="J1869" s="280"/>
      <c r="K1869" s="280"/>
      <c r="L1869" s="280"/>
      <c r="M1869" s="290"/>
      <c r="N1869" s="284"/>
    </row>
  </sheetData>
  <mergeCells count="7">
    <mergeCell ref="B40:N40"/>
    <mergeCell ref="M25:M30"/>
    <mergeCell ref="A2:A3"/>
    <mergeCell ref="B2:B3"/>
    <mergeCell ref="C2:C3"/>
    <mergeCell ref="A4:M4"/>
    <mergeCell ref="M20:M23"/>
  </mergeCells>
  <hyperlinks>
    <hyperlink ref="M2" location="Оглавление!A1" display="Оглавление &gt;&gt;&gt;&gt;"/>
    <hyperlink ref="M3" location="Фотооглавление!A1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S1871"/>
  <sheetViews>
    <sheetView showGridLines="0" zoomScale="85" zoomScaleNormal="85" workbookViewId="0">
      <pane xSplit="1" ySplit="5" topLeftCell="B6" activePane="bottomRight" state="frozen"/>
      <selection activeCell="C25" sqref="C25"/>
      <selection pane="topRight" activeCell="C25" sqref="C25"/>
      <selection pane="bottomLeft" activeCell="C25" sqref="C25"/>
      <selection pane="bottomRight" activeCell="C4" sqref="C4:Q4"/>
    </sheetView>
  </sheetViews>
  <sheetFormatPr defaultRowHeight="12.75" x14ac:dyDescent="0.2"/>
  <cols>
    <col min="1" max="1" width="5" style="6" customWidth="1"/>
    <col min="2" max="2" width="28" style="5" customWidth="1"/>
    <col min="3" max="3" width="70.5703125" style="3" customWidth="1"/>
    <col min="4" max="5" width="8.7109375" style="5" customWidth="1"/>
    <col min="6" max="6" width="8.7109375" style="52" customWidth="1"/>
    <col min="7" max="8" width="8.7109375" style="5" customWidth="1"/>
    <col min="9" max="9" width="10.140625" style="5" customWidth="1"/>
    <col min="10" max="10" width="8.7109375" style="52" customWidth="1"/>
    <col min="11" max="11" width="10.85546875" style="2" customWidth="1"/>
    <col min="12" max="12" width="10" style="5" customWidth="1"/>
    <col min="13" max="14" width="10" style="52" customWidth="1"/>
    <col min="15" max="15" width="15.5703125" style="287" customWidth="1"/>
    <col min="16" max="16" width="13" style="287" customWidth="1"/>
    <col min="17" max="17" width="27.140625" style="3" customWidth="1"/>
    <col min="18" max="18" width="4" style="7" customWidth="1"/>
    <col min="19" max="16384" width="9.140625" style="1"/>
  </cols>
  <sheetData>
    <row r="1" spans="1:19" ht="54" customHeight="1" x14ac:dyDescent="0.2">
      <c r="A1" s="997" t="s">
        <v>5135</v>
      </c>
      <c r="B1" s="996"/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6"/>
      <c r="P1" s="996"/>
      <c r="Q1" s="996"/>
      <c r="R1" s="996"/>
    </row>
    <row r="2" spans="1:19" s="17" customFormat="1" ht="36.75" customHeight="1" x14ac:dyDescent="0.2">
      <c r="A2" s="1034" t="s">
        <v>0</v>
      </c>
      <c r="B2" s="1025" t="s">
        <v>1</v>
      </c>
      <c r="C2" s="1025" t="s">
        <v>5114</v>
      </c>
      <c r="D2" s="101"/>
      <c r="E2" s="103"/>
      <c r="F2" s="213"/>
      <c r="G2" s="19"/>
      <c r="H2" s="19"/>
      <c r="I2" s="19"/>
      <c r="J2" s="49"/>
      <c r="K2" s="993"/>
      <c r="L2" s="994" t="s">
        <v>3253</v>
      </c>
      <c r="M2" s="995" t="s">
        <v>4356</v>
      </c>
      <c r="N2" s="662" t="s">
        <v>3259</v>
      </c>
      <c r="O2" s="666" t="s">
        <v>3260</v>
      </c>
      <c r="P2" s="668" t="s">
        <v>3261</v>
      </c>
      <c r="Q2" s="325" t="s">
        <v>127</v>
      </c>
      <c r="R2" s="16"/>
    </row>
    <row r="3" spans="1:19" s="17" customFormat="1" ht="30.75" customHeight="1" thickBot="1" x14ac:dyDescent="0.25">
      <c r="A3" s="1035"/>
      <c r="B3" s="1026"/>
      <c r="C3" s="1026"/>
      <c r="D3" s="46" t="s">
        <v>3</v>
      </c>
      <c r="E3" s="46" t="s">
        <v>78</v>
      </c>
      <c r="F3" s="375" t="s">
        <v>102</v>
      </c>
      <c r="G3" s="46" t="s">
        <v>128</v>
      </c>
      <c r="H3" s="46" t="s">
        <v>129</v>
      </c>
      <c r="I3" s="46" t="s">
        <v>130</v>
      </c>
      <c r="J3" s="375" t="s">
        <v>101</v>
      </c>
      <c r="K3" s="46"/>
      <c r="L3" s="120">
        <f>Оглавление!F3</f>
        <v>0.21</v>
      </c>
      <c r="M3" s="859"/>
      <c r="N3" s="728"/>
      <c r="O3" s="731"/>
      <c r="P3" s="729"/>
      <c r="Q3" s="558" t="s">
        <v>2132</v>
      </c>
      <c r="R3" s="16"/>
    </row>
    <row r="4" spans="1:19" s="13" customFormat="1" ht="54" customHeight="1" thickBot="1" x14ac:dyDescent="0.25">
      <c r="A4" s="297"/>
      <c r="B4" s="298"/>
      <c r="C4" s="1072" t="s">
        <v>4374</v>
      </c>
      <c r="D4" s="1073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2"/>
    </row>
    <row r="5" spans="1:19" s="104" customFormat="1" ht="17.25" customHeight="1" thickBot="1" x14ac:dyDescent="0.25">
      <c r="A5" s="168"/>
      <c r="B5" s="812"/>
      <c r="C5" s="813"/>
      <c r="D5" s="814"/>
      <c r="E5" s="815"/>
      <c r="F5" s="816"/>
      <c r="G5" s="817"/>
      <c r="H5" s="817"/>
      <c r="I5" s="817"/>
      <c r="J5" s="818"/>
      <c r="K5" s="819"/>
      <c r="L5" s="820"/>
      <c r="M5" s="820"/>
      <c r="N5" s="820"/>
      <c r="O5" s="820"/>
      <c r="P5" s="821"/>
      <c r="Q5" s="822"/>
      <c r="R5" s="12"/>
    </row>
    <row r="6" spans="1:19" s="296" customFormat="1" ht="29.25" customHeight="1" x14ac:dyDescent="0.25">
      <c r="A6" s="830"/>
      <c r="B6" s="852" t="s">
        <v>4253</v>
      </c>
      <c r="C6" s="561" t="s">
        <v>4333</v>
      </c>
      <c r="D6" s="563" t="s">
        <v>4</v>
      </c>
      <c r="E6" s="564">
        <v>30</v>
      </c>
      <c r="F6" s="563"/>
      <c r="G6" s="872">
        <v>40</v>
      </c>
      <c r="H6" s="872"/>
      <c r="I6" s="565">
        <v>4</v>
      </c>
      <c r="J6" s="873">
        <v>214</v>
      </c>
      <c r="K6" s="710">
        <f>L3</f>
        <v>0.21</v>
      </c>
      <c r="L6" s="890">
        <f t="shared" ref="L6:L57" si="0">J6*(1-K6)</f>
        <v>169.06</v>
      </c>
      <c r="M6" s="916">
        <f>L6*1.5</f>
        <v>253.59</v>
      </c>
      <c r="N6" s="705">
        <f t="shared" ref="N6" si="1">L6*1.8</f>
        <v>304.30799999999999</v>
      </c>
      <c r="O6" s="692" t="s">
        <v>537</v>
      </c>
      <c r="P6" s="682">
        <f>L6*1.78</f>
        <v>300.92680000000001</v>
      </c>
      <c r="Q6" s="1074"/>
      <c r="R6" s="108" t="s">
        <v>512</v>
      </c>
      <c r="S6" s="393"/>
    </row>
    <row r="7" spans="1:19" s="296" customFormat="1" ht="29.25" customHeight="1" x14ac:dyDescent="0.25">
      <c r="A7" s="830"/>
      <c r="B7" s="853" t="s">
        <v>4260</v>
      </c>
      <c r="C7" s="568" t="s">
        <v>4305</v>
      </c>
      <c r="D7" s="102" t="s">
        <v>4</v>
      </c>
      <c r="E7" s="75">
        <v>30</v>
      </c>
      <c r="F7" s="102"/>
      <c r="G7" s="215">
        <v>40</v>
      </c>
      <c r="H7" s="215"/>
      <c r="I7" s="292">
        <v>3.5</v>
      </c>
      <c r="J7" s="876">
        <v>188</v>
      </c>
      <c r="K7" s="712">
        <f>L3</f>
        <v>0.21</v>
      </c>
      <c r="L7" s="890">
        <f t="shared" si="0"/>
        <v>148.52000000000001</v>
      </c>
      <c r="M7" s="917">
        <f t="shared" ref="M7:M57" si="2">L7*1.5</f>
        <v>222.78000000000003</v>
      </c>
      <c r="N7" s="616">
        <f t="shared" ref="N7:N57" si="3">L7*1.8</f>
        <v>267.33600000000001</v>
      </c>
      <c r="O7" s="686" t="s">
        <v>537</v>
      </c>
      <c r="P7" s="681">
        <f t="shared" ref="P7:P57" si="4">L7*1.7</f>
        <v>252.48400000000001</v>
      </c>
      <c r="Q7" s="1075"/>
      <c r="R7" s="108" t="s">
        <v>512</v>
      </c>
      <c r="S7" s="393"/>
    </row>
    <row r="8" spans="1:19" s="296" customFormat="1" ht="29.25" customHeight="1" x14ac:dyDescent="0.25">
      <c r="A8" s="830"/>
      <c r="B8" s="853" t="s">
        <v>4254</v>
      </c>
      <c r="C8" s="568" t="s">
        <v>4306</v>
      </c>
      <c r="D8" s="102" t="s">
        <v>4</v>
      </c>
      <c r="E8" s="75">
        <v>30</v>
      </c>
      <c r="F8" s="102"/>
      <c r="G8" s="215">
        <v>40</v>
      </c>
      <c r="H8" s="215"/>
      <c r="I8" s="292">
        <v>3</v>
      </c>
      <c r="J8" s="876">
        <v>161</v>
      </c>
      <c r="K8" s="712">
        <f>L3</f>
        <v>0.21</v>
      </c>
      <c r="L8" s="890">
        <f t="shared" si="0"/>
        <v>127.19000000000001</v>
      </c>
      <c r="M8" s="917">
        <f t="shared" si="2"/>
        <v>190.78500000000003</v>
      </c>
      <c r="N8" s="616">
        <f t="shared" si="3"/>
        <v>228.94200000000004</v>
      </c>
      <c r="O8" s="686" t="s">
        <v>537</v>
      </c>
      <c r="P8" s="681">
        <f t="shared" si="4"/>
        <v>216.22300000000001</v>
      </c>
      <c r="Q8" s="1075"/>
      <c r="R8" s="108" t="s">
        <v>512</v>
      </c>
      <c r="S8" s="393"/>
    </row>
    <row r="9" spans="1:19" s="296" customFormat="1" ht="29.25" customHeight="1" x14ac:dyDescent="0.25">
      <c r="A9" s="830"/>
      <c r="B9" s="853" t="s">
        <v>4255</v>
      </c>
      <c r="C9" s="568" t="s">
        <v>4316</v>
      </c>
      <c r="D9" s="102" t="s">
        <v>4</v>
      </c>
      <c r="E9" s="75">
        <v>30</v>
      </c>
      <c r="F9" s="102"/>
      <c r="G9" s="215">
        <v>40</v>
      </c>
      <c r="H9" s="215"/>
      <c r="I9" s="292">
        <v>2.5</v>
      </c>
      <c r="J9" s="876">
        <v>133</v>
      </c>
      <c r="K9" s="712">
        <f>L3</f>
        <v>0.21</v>
      </c>
      <c r="L9" s="890">
        <f t="shared" si="0"/>
        <v>105.07000000000001</v>
      </c>
      <c r="M9" s="917">
        <f t="shared" si="2"/>
        <v>157.60500000000002</v>
      </c>
      <c r="N9" s="616">
        <f t="shared" si="3"/>
        <v>189.126</v>
      </c>
      <c r="O9" s="686">
        <f t="shared" ref="O9:O18" si="5">L9*5.9</f>
        <v>619.91300000000012</v>
      </c>
      <c r="P9" s="681">
        <f t="shared" si="4"/>
        <v>178.619</v>
      </c>
      <c r="Q9" s="1075"/>
      <c r="R9" s="108" t="s">
        <v>512</v>
      </c>
      <c r="S9" s="393"/>
    </row>
    <row r="10" spans="1:19" s="296" customFormat="1" ht="29.25" customHeight="1" x14ac:dyDescent="0.25">
      <c r="A10" s="830"/>
      <c r="B10" s="853" t="s">
        <v>4262</v>
      </c>
      <c r="C10" s="568" t="s">
        <v>4317</v>
      </c>
      <c r="D10" s="102" t="s">
        <v>4</v>
      </c>
      <c r="E10" s="75">
        <v>30</v>
      </c>
      <c r="F10" s="102"/>
      <c r="G10" s="215">
        <v>40</v>
      </c>
      <c r="H10" s="215"/>
      <c r="I10" s="292">
        <v>2</v>
      </c>
      <c r="J10" s="876">
        <v>107</v>
      </c>
      <c r="K10" s="712">
        <f>L3</f>
        <v>0.21</v>
      </c>
      <c r="L10" s="890">
        <f t="shared" si="0"/>
        <v>84.53</v>
      </c>
      <c r="M10" s="917">
        <f t="shared" si="2"/>
        <v>126.795</v>
      </c>
      <c r="N10" s="616">
        <f t="shared" si="3"/>
        <v>152.154</v>
      </c>
      <c r="O10" s="686">
        <f t="shared" si="5"/>
        <v>498.72700000000003</v>
      </c>
      <c r="P10" s="681">
        <f t="shared" si="4"/>
        <v>143.70099999999999</v>
      </c>
      <c r="Q10" s="1075"/>
      <c r="R10" s="108" t="s">
        <v>512</v>
      </c>
      <c r="S10" s="393"/>
    </row>
    <row r="11" spans="1:19" s="296" customFormat="1" ht="29.25" customHeight="1" x14ac:dyDescent="0.25">
      <c r="A11" s="830"/>
      <c r="B11" s="853" t="s">
        <v>4261</v>
      </c>
      <c r="C11" s="568" t="s">
        <v>4318</v>
      </c>
      <c r="D11" s="102" t="s">
        <v>4</v>
      </c>
      <c r="E11" s="75">
        <v>30</v>
      </c>
      <c r="F11" s="102"/>
      <c r="G11" s="215">
        <v>40</v>
      </c>
      <c r="H11" s="215"/>
      <c r="I11" s="292">
        <v>1.5</v>
      </c>
      <c r="J11" s="876">
        <v>80</v>
      </c>
      <c r="K11" s="712">
        <f>L3</f>
        <v>0.21</v>
      </c>
      <c r="L11" s="890">
        <f t="shared" si="0"/>
        <v>63.2</v>
      </c>
      <c r="M11" s="917">
        <f t="shared" si="2"/>
        <v>94.800000000000011</v>
      </c>
      <c r="N11" s="616">
        <f t="shared" si="3"/>
        <v>113.76</v>
      </c>
      <c r="O11" s="686">
        <f t="shared" si="5"/>
        <v>372.88000000000005</v>
      </c>
      <c r="P11" s="681">
        <f t="shared" si="4"/>
        <v>107.44</v>
      </c>
      <c r="Q11" s="1075"/>
      <c r="R11" s="108" t="s">
        <v>512</v>
      </c>
      <c r="S11" s="393"/>
    </row>
    <row r="12" spans="1:19" s="296" customFormat="1" ht="29.25" customHeight="1" x14ac:dyDescent="0.25">
      <c r="A12" s="830"/>
      <c r="B12" s="853" t="s">
        <v>4256</v>
      </c>
      <c r="C12" s="568" t="s">
        <v>4307</v>
      </c>
      <c r="D12" s="102" t="s">
        <v>4</v>
      </c>
      <c r="E12" s="75">
        <v>30</v>
      </c>
      <c r="F12" s="102"/>
      <c r="G12" s="215">
        <v>20</v>
      </c>
      <c r="H12" s="215"/>
      <c r="I12" s="292">
        <v>3</v>
      </c>
      <c r="J12" s="876">
        <v>82</v>
      </c>
      <c r="K12" s="712">
        <f>L3</f>
        <v>0.21</v>
      </c>
      <c r="L12" s="890">
        <f t="shared" si="0"/>
        <v>64.78</v>
      </c>
      <c r="M12" s="917">
        <f t="shared" si="2"/>
        <v>97.17</v>
      </c>
      <c r="N12" s="616">
        <f t="shared" si="3"/>
        <v>116.604</v>
      </c>
      <c r="O12" s="686">
        <f t="shared" si="5"/>
        <v>382.20200000000006</v>
      </c>
      <c r="P12" s="681">
        <f t="shared" si="4"/>
        <v>110.126</v>
      </c>
      <c r="Q12" s="1075"/>
      <c r="R12" s="108" t="s">
        <v>512</v>
      </c>
      <c r="S12" s="393"/>
    </row>
    <row r="13" spans="1:19" s="296" customFormat="1" ht="29.25" customHeight="1" x14ac:dyDescent="0.25">
      <c r="A13" s="830"/>
      <c r="B13" s="853" t="s">
        <v>4257</v>
      </c>
      <c r="C13" s="568" t="s">
        <v>4308</v>
      </c>
      <c r="D13" s="102" t="s">
        <v>4</v>
      </c>
      <c r="E13" s="75">
        <v>30</v>
      </c>
      <c r="F13" s="102"/>
      <c r="G13" s="215">
        <v>20</v>
      </c>
      <c r="H13" s="215"/>
      <c r="I13" s="292">
        <v>2.5</v>
      </c>
      <c r="J13" s="876">
        <v>68</v>
      </c>
      <c r="K13" s="712">
        <f>L3</f>
        <v>0.21</v>
      </c>
      <c r="L13" s="890">
        <f t="shared" si="0"/>
        <v>53.72</v>
      </c>
      <c r="M13" s="917">
        <f t="shared" si="2"/>
        <v>80.58</v>
      </c>
      <c r="N13" s="616">
        <f t="shared" si="3"/>
        <v>96.695999999999998</v>
      </c>
      <c r="O13" s="686">
        <f t="shared" si="5"/>
        <v>316.94800000000004</v>
      </c>
      <c r="P13" s="681">
        <f t="shared" si="4"/>
        <v>91.323999999999998</v>
      </c>
      <c r="Q13" s="1075"/>
      <c r="R13" s="108" t="s">
        <v>512</v>
      </c>
      <c r="S13" s="393"/>
    </row>
    <row r="14" spans="1:19" s="296" customFormat="1" ht="29.25" customHeight="1" x14ac:dyDescent="0.25">
      <c r="A14" s="830"/>
      <c r="B14" s="853" t="s">
        <v>4258</v>
      </c>
      <c r="C14" s="568" t="s">
        <v>4309</v>
      </c>
      <c r="D14" s="102" t="s">
        <v>4</v>
      </c>
      <c r="E14" s="75">
        <v>30</v>
      </c>
      <c r="F14" s="102"/>
      <c r="G14" s="215">
        <v>30</v>
      </c>
      <c r="H14" s="215"/>
      <c r="I14" s="292">
        <v>0.8</v>
      </c>
      <c r="J14" s="292">
        <v>28</v>
      </c>
      <c r="K14" s="712">
        <f>L3</f>
        <v>0.21</v>
      </c>
      <c r="L14" s="890">
        <f t="shared" si="0"/>
        <v>22.12</v>
      </c>
      <c r="M14" s="917">
        <f t="shared" si="2"/>
        <v>33.18</v>
      </c>
      <c r="N14" s="616">
        <f t="shared" si="3"/>
        <v>39.816000000000003</v>
      </c>
      <c r="O14" s="686">
        <f t="shared" si="5"/>
        <v>130.50800000000001</v>
      </c>
      <c r="P14" s="681">
        <f t="shared" si="4"/>
        <v>37.603999999999999</v>
      </c>
      <c r="Q14" s="1075"/>
      <c r="R14" s="108"/>
    </row>
    <row r="15" spans="1:19" s="296" customFormat="1" ht="29.25" customHeight="1" thickBot="1" x14ac:dyDescent="0.3">
      <c r="A15" s="830"/>
      <c r="B15" s="854" t="s">
        <v>4259</v>
      </c>
      <c r="C15" s="570" t="s">
        <v>4310</v>
      </c>
      <c r="D15" s="572" t="s">
        <v>4</v>
      </c>
      <c r="E15" s="573">
        <v>30</v>
      </c>
      <c r="F15" s="572"/>
      <c r="G15" s="877">
        <v>30</v>
      </c>
      <c r="H15" s="877"/>
      <c r="I15" s="574">
        <v>1</v>
      </c>
      <c r="J15" s="574">
        <v>32</v>
      </c>
      <c r="K15" s="711">
        <f>L3</f>
        <v>0.21</v>
      </c>
      <c r="L15" s="890">
        <f t="shared" si="0"/>
        <v>25.28</v>
      </c>
      <c r="M15" s="918">
        <f t="shared" si="2"/>
        <v>37.92</v>
      </c>
      <c r="N15" s="707">
        <f t="shared" si="3"/>
        <v>45.504000000000005</v>
      </c>
      <c r="O15" s="708">
        <f t="shared" si="5"/>
        <v>149.15200000000002</v>
      </c>
      <c r="P15" s="879">
        <f t="shared" si="4"/>
        <v>42.975999999999999</v>
      </c>
      <c r="Q15" s="1076"/>
      <c r="R15" s="810"/>
      <c r="S15" s="811"/>
    </row>
    <row r="16" spans="1:19" s="104" customFormat="1" ht="36.75" customHeight="1" x14ac:dyDescent="0.2">
      <c r="A16" s="831"/>
      <c r="B16" s="826" t="s">
        <v>4263</v>
      </c>
      <c r="C16" s="880" t="s">
        <v>4323</v>
      </c>
      <c r="D16" s="563" t="s">
        <v>4</v>
      </c>
      <c r="E16" s="564">
        <v>30</v>
      </c>
      <c r="F16" s="563"/>
      <c r="G16" s="872">
        <v>60</v>
      </c>
      <c r="H16" s="872">
        <v>30</v>
      </c>
      <c r="I16" s="565">
        <v>1.5</v>
      </c>
      <c r="J16" s="565">
        <v>229</v>
      </c>
      <c r="K16" s="710">
        <f>L3</f>
        <v>0.21</v>
      </c>
      <c r="L16" s="890">
        <f t="shared" si="0"/>
        <v>180.91</v>
      </c>
      <c r="M16" s="916">
        <f t="shared" si="2"/>
        <v>271.36500000000001</v>
      </c>
      <c r="N16" s="705">
        <f t="shared" si="3"/>
        <v>325.63799999999998</v>
      </c>
      <c r="O16" s="692">
        <f t="shared" si="5"/>
        <v>1067.3690000000001</v>
      </c>
      <c r="P16" s="682">
        <f t="shared" si="4"/>
        <v>307.54699999999997</v>
      </c>
      <c r="Q16" s="827"/>
      <c r="R16" s="12"/>
    </row>
    <row r="17" spans="1:19" s="296" customFormat="1" ht="37.5" customHeight="1" x14ac:dyDescent="0.25">
      <c r="A17" s="830"/>
      <c r="B17" s="823" t="s">
        <v>4264</v>
      </c>
      <c r="C17" s="211" t="s">
        <v>4324</v>
      </c>
      <c r="D17" s="102" t="s">
        <v>4</v>
      </c>
      <c r="E17" s="75">
        <v>30</v>
      </c>
      <c r="F17" s="102"/>
      <c r="G17" s="215">
        <v>60</v>
      </c>
      <c r="H17" s="215">
        <v>30</v>
      </c>
      <c r="I17" s="292">
        <v>2</v>
      </c>
      <c r="J17" s="876">
        <v>300</v>
      </c>
      <c r="K17" s="712">
        <f>L3</f>
        <v>0.21</v>
      </c>
      <c r="L17" s="890">
        <f t="shared" si="0"/>
        <v>237</v>
      </c>
      <c r="M17" s="917">
        <f t="shared" si="2"/>
        <v>355.5</v>
      </c>
      <c r="N17" s="616">
        <f t="shared" si="3"/>
        <v>426.6</v>
      </c>
      <c r="O17" s="686">
        <f t="shared" si="5"/>
        <v>1398.3000000000002</v>
      </c>
      <c r="P17" s="681">
        <f t="shared" si="4"/>
        <v>402.9</v>
      </c>
      <c r="Q17" s="828"/>
      <c r="R17" s="108"/>
      <c r="S17" s="393"/>
    </row>
    <row r="18" spans="1:19" s="296" customFormat="1" ht="37.5" customHeight="1" x14ac:dyDescent="0.25">
      <c r="A18" s="830"/>
      <c r="B18" s="823" t="s">
        <v>4265</v>
      </c>
      <c r="C18" s="211" t="s">
        <v>4325</v>
      </c>
      <c r="D18" s="102" t="s">
        <v>4</v>
      </c>
      <c r="E18" s="75">
        <v>30</v>
      </c>
      <c r="F18" s="102"/>
      <c r="G18" s="215">
        <v>60</v>
      </c>
      <c r="H18" s="215">
        <v>30</v>
      </c>
      <c r="I18" s="292">
        <v>2.5</v>
      </c>
      <c r="J18" s="876">
        <v>368</v>
      </c>
      <c r="K18" s="712">
        <f>L3</f>
        <v>0.21</v>
      </c>
      <c r="L18" s="890">
        <f t="shared" si="0"/>
        <v>290.72000000000003</v>
      </c>
      <c r="M18" s="917">
        <f t="shared" si="2"/>
        <v>436.08000000000004</v>
      </c>
      <c r="N18" s="616">
        <f t="shared" si="3"/>
        <v>523.29600000000005</v>
      </c>
      <c r="O18" s="686">
        <f t="shared" si="5"/>
        <v>1715.2480000000003</v>
      </c>
      <c r="P18" s="681">
        <f t="shared" si="4"/>
        <v>494.22400000000005</v>
      </c>
      <c r="Q18" s="828"/>
      <c r="R18" s="108"/>
      <c r="S18" s="393"/>
    </row>
    <row r="19" spans="1:19" s="296" customFormat="1" ht="37.5" customHeight="1" x14ac:dyDescent="0.25">
      <c r="A19" s="830"/>
      <c r="B19" s="823" t="s">
        <v>4266</v>
      </c>
      <c r="C19" s="211" t="s">
        <v>4326</v>
      </c>
      <c r="D19" s="102" t="s">
        <v>4</v>
      </c>
      <c r="E19" s="75">
        <v>30</v>
      </c>
      <c r="F19" s="102"/>
      <c r="G19" s="215">
        <v>60</v>
      </c>
      <c r="H19" s="215">
        <v>30</v>
      </c>
      <c r="I19" s="292">
        <v>3</v>
      </c>
      <c r="J19" s="876">
        <v>453</v>
      </c>
      <c r="K19" s="712">
        <f>L3</f>
        <v>0.21</v>
      </c>
      <c r="L19" s="890">
        <f t="shared" si="0"/>
        <v>357.87</v>
      </c>
      <c r="M19" s="917">
        <f t="shared" si="2"/>
        <v>536.80500000000006</v>
      </c>
      <c r="N19" s="616">
        <f t="shared" si="3"/>
        <v>644.16600000000005</v>
      </c>
      <c r="O19" s="686" t="s">
        <v>537</v>
      </c>
      <c r="P19" s="681">
        <f t="shared" si="4"/>
        <v>608.37900000000002</v>
      </c>
      <c r="Q19" s="828"/>
      <c r="R19" s="108"/>
      <c r="S19" s="393"/>
    </row>
    <row r="20" spans="1:19" s="296" customFormat="1" ht="37.5" customHeight="1" x14ac:dyDescent="0.25">
      <c r="A20" s="830"/>
      <c r="B20" s="823" t="s">
        <v>4267</v>
      </c>
      <c r="C20" s="211" t="s">
        <v>4327</v>
      </c>
      <c r="D20" s="102" t="s">
        <v>4</v>
      </c>
      <c r="E20" s="75">
        <v>30</v>
      </c>
      <c r="F20" s="102"/>
      <c r="G20" s="215">
        <v>60</v>
      </c>
      <c r="H20" s="215">
        <v>30</v>
      </c>
      <c r="I20" s="292">
        <v>3.5</v>
      </c>
      <c r="J20" s="876">
        <v>520</v>
      </c>
      <c r="K20" s="712">
        <f>L3</f>
        <v>0.21</v>
      </c>
      <c r="L20" s="890">
        <f t="shared" si="0"/>
        <v>410.8</v>
      </c>
      <c r="M20" s="917">
        <f t="shared" si="2"/>
        <v>616.20000000000005</v>
      </c>
      <c r="N20" s="616">
        <f t="shared" si="3"/>
        <v>739.44</v>
      </c>
      <c r="O20" s="686" t="s">
        <v>537</v>
      </c>
      <c r="P20" s="681">
        <f t="shared" si="4"/>
        <v>698.36</v>
      </c>
      <c r="Q20" s="828"/>
      <c r="R20" s="108"/>
      <c r="S20" s="393"/>
    </row>
    <row r="21" spans="1:19" s="296" customFormat="1" ht="37.5" customHeight="1" thickBot="1" x14ac:dyDescent="0.3">
      <c r="A21" s="830"/>
      <c r="B21" s="824" t="s">
        <v>4268</v>
      </c>
      <c r="C21" s="881" t="s">
        <v>4328</v>
      </c>
      <c r="D21" s="572" t="s">
        <v>4</v>
      </c>
      <c r="E21" s="573">
        <v>30</v>
      </c>
      <c r="F21" s="572"/>
      <c r="G21" s="877">
        <v>60</v>
      </c>
      <c r="H21" s="877">
        <v>30</v>
      </c>
      <c r="I21" s="574">
        <v>4</v>
      </c>
      <c r="J21" s="882">
        <v>580</v>
      </c>
      <c r="K21" s="711">
        <f>L3</f>
        <v>0.21</v>
      </c>
      <c r="L21" s="890">
        <f t="shared" si="0"/>
        <v>458.20000000000005</v>
      </c>
      <c r="M21" s="918">
        <f t="shared" si="2"/>
        <v>687.30000000000007</v>
      </c>
      <c r="N21" s="707">
        <f t="shared" si="3"/>
        <v>824.7600000000001</v>
      </c>
      <c r="O21" s="708" t="s">
        <v>537</v>
      </c>
      <c r="P21" s="879">
        <f t="shared" si="4"/>
        <v>778.94</v>
      </c>
      <c r="Q21" s="829"/>
      <c r="R21" s="108"/>
      <c r="S21" s="393"/>
    </row>
    <row r="22" spans="1:19" s="296" customFormat="1" ht="37.5" customHeight="1" x14ac:dyDescent="0.25">
      <c r="A22" s="830"/>
      <c r="B22" s="826" t="s">
        <v>4269</v>
      </c>
      <c r="C22" s="880" t="s">
        <v>4311</v>
      </c>
      <c r="D22" s="563" t="s">
        <v>4</v>
      </c>
      <c r="E22" s="564">
        <v>30</v>
      </c>
      <c r="F22" s="563"/>
      <c r="G22" s="872">
        <v>80</v>
      </c>
      <c r="H22" s="872">
        <v>40</v>
      </c>
      <c r="I22" s="565">
        <v>1.5</v>
      </c>
      <c r="J22" s="565">
        <v>309</v>
      </c>
      <c r="K22" s="710">
        <f>L3</f>
        <v>0.21</v>
      </c>
      <c r="L22" s="890">
        <f t="shared" si="0"/>
        <v>244.11</v>
      </c>
      <c r="M22" s="916">
        <f t="shared" si="2"/>
        <v>366.16500000000002</v>
      </c>
      <c r="N22" s="705">
        <f t="shared" si="3"/>
        <v>439.39800000000002</v>
      </c>
      <c r="O22" s="692">
        <f>L22*5.9</f>
        <v>1440.2490000000003</v>
      </c>
      <c r="P22" s="682">
        <f t="shared" si="4"/>
        <v>414.98700000000002</v>
      </c>
      <c r="Q22" s="827"/>
      <c r="R22" s="108"/>
    </row>
    <row r="23" spans="1:19" s="296" customFormat="1" ht="37.5" customHeight="1" x14ac:dyDescent="0.25">
      <c r="A23" s="830"/>
      <c r="B23" s="823" t="s">
        <v>4270</v>
      </c>
      <c r="C23" s="211" t="s">
        <v>4329</v>
      </c>
      <c r="D23" s="102" t="s">
        <v>4</v>
      </c>
      <c r="E23" s="75">
        <v>30</v>
      </c>
      <c r="F23" s="102"/>
      <c r="G23" s="215">
        <v>80</v>
      </c>
      <c r="H23" s="215">
        <v>40</v>
      </c>
      <c r="I23" s="292">
        <v>2</v>
      </c>
      <c r="J23" s="292">
        <v>406</v>
      </c>
      <c r="K23" s="712">
        <f>L3</f>
        <v>0.21</v>
      </c>
      <c r="L23" s="890">
        <f t="shared" si="0"/>
        <v>320.74</v>
      </c>
      <c r="M23" s="917">
        <f t="shared" si="2"/>
        <v>481.11</v>
      </c>
      <c r="N23" s="616">
        <f t="shared" si="3"/>
        <v>577.33199999999999</v>
      </c>
      <c r="O23" s="686">
        <f>L23*5.9</f>
        <v>1892.3660000000002</v>
      </c>
      <c r="P23" s="681">
        <f t="shared" si="4"/>
        <v>545.25800000000004</v>
      </c>
      <c r="Q23" s="863"/>
      <c r="R23" s="810"/>
      <c r="S23" s="811"/>
    </row>
    <row r="24" spans="1:19" s="296" customFormat="1" ht="37.5" customHeight="1" x14ac:dyDescent="0.25">
      <c r="A24" s="830"/>
      <c r="B24" s="823" t="s">
        <v>4271</v>
      </c>
      <c r="C24" s="211" t="s">
        <v>4330</v>
      </c>
      <c r="D24" s="836" t="s">
        <v>4</v>
      </c>
      <c r="E24" s="834">
        <v>30</v>
      </c>
      <c r="F24" s="102"/>
      <c r="G24" s="215">
        <v>80</v>
      </c>
      <c r="H24" s="215">
        <v>40</v>
      </c>
      <c r="I24" s="292">
        <v>2.5</v>
      </c>
      <c r="J24" s="292">
        <v>502</v>
      </c>
      <c r="K24" s="712">
        <f>L3</f>
        <v>0.21</v>
      </c>
      <c r="L24" s="890">
        <f t="shared" si="0"/>
        <v>396.58000000000004</v>
      </c>
      <c r="M24" s="917">
        <f t="shared" si="2"/>
        <v>594.87000000000012</v>
      </c>
      <c r="N24" s="616">
        <f t="shared" si="3"/>
        <v>713.84400000000005</v>
      </c>
      <c r="O24" s="686">
        <f>L24*5.9</f>
        <v>2339.8220000000006</v>
      </c>
      <c r="P24" s="681">
        <f t="shared" si="4"/>
        <v>674.18600000000004</v>
      </c>
      <c r="Q24" s="828"/>
      <c r="R24" s="108"/>
    </row>
    <row r="25" spans="1:19" s="296" customFormat="1" ht="37.5" customHeight="1" x14ac:dyDescent="0.25">
      <c r="A25" s="830"/>
      <c r="B25" s="823" t="s">
        <v>4272</v>
      </c>
      <c r="C25" s="211" t="s">
        <v>4331</v>
      </c>
      <c r="D25" s="836" t="s">
        <v>4</v>
      </c>
      <c r="E25" s="834">
        <v>30</v>
      </c>
      <c r="F25" s="102"/>
      <c r="G25" s="215">
        <v>80</v>
      </c>
      <c r="H25" s="215">
        <v>40</v>
      </c>
      <c r="I25" s="292">
        <v>3</v>
      </c>
      <c r="J25" s="292">
        <v>622</v>
      </c>
      <c r="K25" s="712">
        <f>L3</f>
        <v>0.21</v>
      </c>
      <c r="L25" s="890">
        <f t="shared" si="0"/>
        <v>491.38</v>
      </c>
      <c r="M25" s="917">
        <f t="shared" si="2"/>
        <v>737.06999999999994</v>
      </c>
      <c r="N25" s="616">
        <f t="shared" si="3"/>
        <v>884.48400000000004</v>
      </c>
      <c r="O25" s="686" t="s">
        <v>537</v>
      </c>
      <c r="P25" s="681">
        <f t="shared" si="4"/>
        <v>835.346</v>
      </c>
      <c r="Q25" s="828"/>
      <c r="R25" s="108"/>
    </row>
    <row r="26" spans="1:19" s="296" customFormat="1" ht="37.5" customHeight="1" x14ac:dyDescent="0.25">
      <c r="A26" s="830"/>
      <c r="B26" s="823" t="s">
        <v>4273</v>
      </c>
      <c r="C26" s="211" t="s">
        <v>4332</v>
      </c>
      <c r="D26" s="836" t="s">
        <v>4</v>
      </c>
      <c r="E26" s="834">
        <v>30</v>
      </c>
      <c r="F26" s="102"/>
      <c r="G26" s="215">
        <v>80</v>
      </c>
      <c r="H26" s="215">
        <v>40</v>
      </c>
      <c r="I26" s="292">
        <v>3.5</v>
      </c>
      <c r="J26" s="876">
        <v>715</v>
      </c>
      <c r="K26" s="712">
        <f>L3</f>
        <v>0.21</v>
      </c>
      <c r="L26" s="890">
        <f t="shared" si="0"/>
        <v>564.85</v>
      </c>
      <c r="M26" s="917">
        <f t="shared" si="2"/>
        <v>847.27500000000009</v>
      </c>
      <c r="N26" s="616">
        <f t="shared" si="3"/>
        <v>1016.73</v>
      </c>
      <c r="O26" s="686" t="s">
        <v>537</v>
      </c>
      <c r="P26" s="681">
        <f t="shared" si="4"/>
        <v>960.245</v>
      </c>
      <c r="Q26" s="828"/>
      <c r="R26" s="108"/>
      <c r="S26" s="393"/>
    </row>
    <row r="27" spans="1:19" s="296" customFormat="1" ht="37.5" customHeight="1" thickBot="1" x14ac:dyDescent="0.3">
      <c r="A27" s="830"/>
      <c r="B27" s="824" t="s">
        <v>4274</v>
      </c>
      <c r="C27" s="884" t="s">
        <v>4334</v>
      </c>
      <c r="D27" s="855" t="s">
        <v>4</v>
      </c>
      <c r="E27" s="856">
        <v>30</v>
      </c>
      <c r="F27" s="258"/>
      <c r="G27" s="259">
        <v>80</v>
      </c>
      <c r="H27" s="259">
        <v>40</v>
      </c>
      <c r="I27" s="560">
        <v>4</v>
      </c>
      <c r="J27" s="885">
        <v>807</v>
      </c>
      <c r="K27" s="713">
        <f>L3</f>
        <v>0.21</v>
      </c>
      <c r="L27" s="890">
        <f t="shared" si="0"/>
        <v>637.53</v>
      </c>
      <c r="M27" s="919">
        <f t="shared" si="2"/>
        <v>956.29499999999996</v>
      </c>
      <c r="N27" s="717">
        <f t="shared" si="3"/>
        <v>1147.5540000000001</v>
      </c>
      <c r="O27" s="718" t="s">
        <v>537</v>
      </c>
      <c r="P27" s="888">
        <f t="shared" si="4"/>
        <v>1083.8009999999999</v>
      </c>
      <c r="Q27" s="857"/>
      <c r="R27" s="108"/>
      <c r="S27" s="393"/>
    </row>
    <row r="28" spans="1:19" s="296" customFormat="1" ht="37.5" customHeight="1" x14ac:dyDescent="0.25">
      <c r="A28" s="830"/>
      <c r="B28" s="852" t="s">
        <v>4275</v>
      </c>
      <c r="C28" s="561" t="s">
        <v>4312</v>
      </c>
      <c r="D28" s="563" t="s">
        <v>4</v>
      </c>
      <c r="E28" s="564">
        <v>30</v>
      </c>
      <c r="F28" s="563">
        <v>1.4</v>
      </c>
      <c r="G28" s="872">
        <v>60</v>
      </c>
      <c r="H28" s="872">
        <v>32</v>
      </c>
      <c r="I28" s="565">
        <v>1.5</v>
      </c>
      <c r="J28" s="565">
        <v>194</v>
      </c>
      <c r="K28" s="710">
        <f>L3</f>
        <v>0.21</v>
      </c>
      <c r="L28" s="890">
        <f t="shared" si="0"/>
        <v>153.26000000000002</v>
      </c>
      <c r="M28" s="916">
        <f t="shared" si="2"/>
        <v>229.89000000000004</v>
      </c>
      <c r="N28" s="705">
        <f t="shared" si="3"/>
        <v>275.86800000000005</v>
      </c>
      <c r="O28" s="692">
        <f>L28*5.9</f>
        <v>904.23400000000015</v>
      </c>
      <c r="P28" s="682">
        <f t="shared" si="4"/>
        <v>260.54200000000003</v>
      </c>
      <c r="Q28" s="827"/>
      <c r="R28" s="108"/>
    </row>
    <row r="29" spans="1:19" s="296" customFormat="1" ht="37.5" customHeight="1" x14ac:dyDescent="0.25">
      <c r="A29" s="830"/>
      <c r="B29" s="853" t="s">
        <v>4276</v>
      </c>
      <c r="C29" s="568" t="s">
        <v>4336</v>
      </c>
      <c r="D29" s="102" t="s">
        <v>4</v>
      </c>
      <c r="E29" s="75">
        <v>30</v>
      </c>
      <c r="F29" s="102">
        <v>1.8</v>
      </c>
      <c r="G29" s="215">
        <v>60</v>
      </c>
      <c r="H29" s="215">
        <v>32</v>
      </c>
      <c r="I29" s="292">
        <v>2</v>
      </c>
      <c r="J29" s="292">
        <v>310</v>
      </c>
      <c r="K29" s="712">
        <f>L3</f>
        <v>0.21</v>
      </c>
      <c r="L29" s="890">
        <f t="shared" si="0"/>
        <v>244.9</v>
      </c>
      <c r="M29" s="917">
        <f t="shared" si="2"/>
        <v>367.35</v>
      </c>
      <c r="N29" s="616">
        <f t="shared" si="3"/>
        <v>440.82</v>
      </c>
      <c r="O29" s="686">
        <f>L29*5.9</f>
        <v>1444.91</v>
      </c>
      <c r="P29" s="681">
        <f t="shared" si="4"/>
        <v>416.33</v>
      </c>
      <c r="Q29" s="863"/>
      <c r="R29" s="810"/>
      <c r="S29" s="811"/>
    </row>
    <row r="30" spans="1:19" s="296" customFormat="1" ht="37.5" customHeight="1" x14ac:dyDescent="0.25">
      <c r="A30" s="830"/>
      <c r="B30" s="853" t="s">
        <v>4277</v>
      </c>
      <c r="C30" s="568" t="s">
        <v>4337</v>
      </c>
      <c r="D30" s="836" t="s">
        <v>4</v>
      </c>
      <c r="E30" s="834">
        <v>30</v>
      </c>
      <c r="F30" s="102">
        <v>2.2000000000000002</v>
      </c>
      <c r="G30" s="215">
        <v>60</v>
      </c>
      <c r="H30" s="215">
        <v>32</v>
      </c>
      <c r="I30" s="292">
        <v>2.5</v>
      </c>
      <c r="J30" s="292">
        <v>382</v>
      </c>
      <c r="K30" s="712">
        <f>L3</f>
        <v>0.21</v>
      </c>
      <c r="L30" s="890">
        <f t="shared" si="0"/>
        <v>301.78000000000003</v>
      </c>
      <c r="M30" s="917">
        <f t="shared" si="2"/>
        <v>452.67000000000007</v>
      </c>
      <c r="N30" s="616">
        <f t="shared" si="3"/>
        <v>543.20400000000006</v>
      </c>
      <c r="O30" s="686">
        <f>L30*5.9</f>
        <v>1780.5020000000002</v>
      </c>
      <c r="P30" s="681">
        <f t="shared" si="4"/>
        <v>513.02600000000007</v>
      </c>
      <c r="Q30" s="828"/>
      <c r="R30" s="108"/>
    </row>
    <row r="31" spans="1:19" s="296" customFormat="1" ht="37.5" customHeight="1" x14ac:dyDescent="0.25">
      <c r="A31" s="830"/>
      <c r="B31" s="853" t="s">
        <v>4278</v>
      </c>
      <c r="C31" s="568" t="s">
        <v>4338</v>
      </c>
      <c r="D31" s="836" t="s">
        <v>4</v>
      </c>
      <c r="E31" s="834">
        <v>30</v>
      </c>
      <c r="F31" s="102">
        <v>2.4</v>
      </c>
      <c r="G31" s="215">
        <v>60</v>
      </c>
      <c r="H31" s="215">
        <v>32</v>
      </c>
      <c r="I31" s="292">
        <v>3</v>
      </c>
      <c r="J31" s="292">
        <v>471</v>
      </c>
      <c r="K31" s="712">
        <f>L3</f>
        <v>0.21</v>
      </c>
      <c r="L31" s="890">
        <f t="shared" si="0"/>
        <v>372.09000000000003</v>
      </c>
      <c r="M31" s="917">
        <f t="shared" si="2"/>
        <v>558.13499999999999</v>
      </c>
      <c r="N31" s="616">
        <f t="shared" si="3"/>
        <v>669.76200000000006</v>
      </c>
      <c r="O31" s="686" t="s">
        <v>537</v>
      </c>
      <c r="P31" s="681">
        <f t="shared" si="4"/>
        <v>632.553</v>
      </c>
      <c r="Q31" s="828"/>
      <c r="R31" s="108"/>
    </row>
    <row r="32" spans="1:19" s="296" customFormat="1" ht="37.5" customHeight="1" x14ac:dyDescent="0.25">
      <c r="A32" s="830"/>
      <c r="B32" s="853" t="s">
        <v>4279</v>
      </c>
      <c r="C32" s="568" t="s">
        <v>4339</v>
      </c>
      <c r="D32" s="836" t="s">
        <v>4</v>
      </c>
      <c r="E32" s="834">
        <v>30</v>
      </c>
      <c r="F32" s="102">
        <v>2.9</v>
      </c>
      <c r="G32" s="215">
        <v>60</v>
      </c>
      <c r="H32" s="215">
        <v>32</v>
      </c>
      <c r="I32" s="292">
        <v>3.5</v>
      </c>
      <c r="J32" s="876">
        <v>540</v>
      </c>
      <c r="K32" s="712">
        <f>L3</f>
        <v>0.21</v>
      </c>
      <c r="L32" s="890">
        <f t="shared" si="0"/>
        <v>426.6</v>
      </c>
      <c r="M32" s="917">
        <f t="shared" si="2"/>
        <v>639.90000000000009</v>
      </c>
      <c r="N32" s="616">
        <f t="shared" si="3"/>
        <v>767.88000000000011</v>
      </c>
      <c r="O32" s="686" t="s">
        <v>537</v>
      </c>
      <c r="P32" s="681">
        <f t="shared" si="4"/>
        <v>725.22</v>
      </c>
      <c r="Q32" s="828"/>
      <c r="R32" s="108"/>
      <c r="S32" s="393"/>
    </row>
    <row r="33" spans="1:19" s="296" customFormat="1" ht="37.5" customHeight="1" thickBot="1" x14ac:dyDescent="0.3">
      <c r="A33" s="830"/>
      <c r="B33" s="854" t="s">
        <v>4280</v>
      </c>
      <c r="C33" s="570" t="s">
        <v>4340</v>
      </c>
      <c r="D33" s="837" t="s">
        <v>4</v>
      </c>
      <c r="E33" s="835">
        <v>30</v>
      </c>
      <c r="F33" s="572">
        <v>3.2</v>
      </c>
      <c r="G33" s="877">
        <v>60</v>
      </c>
      <c r="H33" s="877">
        <v>32</v>
      </c>
      <c r="I33" s="574">
        <v>4</v>
      </c>
      <c r="J33" s="882">
        <v>605</v>
      </c>
      <c r="K33" s="711">
        <f>L3</f>
        <v>0.21</v>
      </c>
      <c r="L33" s="890">
        <f t="shared" si="0"/>
        <v>477.95000000000005</v>
      </c>
      <c r="M33" s="918">
        <f t="shared" si="2"/>
        <v>716.92500000000007</v>
      </c>
      <c r="N33" s="707">
        <f t="shared" si="3"/>
        <v>860.31000000000006</v>
      </c>
      <c r="O33" s="708" t="s">
        <v>537</v>
      </c>
      <c r="P33" s="879">
        <f t="shared" si="4"/>
        <v>812.5150000000001</v>
      </c>
      <c r="Q33" s="829"/>
      <c r="R33" s="108"/>
      <c r="S33" s="393"/>
    </row>
    <row r="34" spans="1:19" s="296" customFormat="1" ht="37.5" customHeight="1" x14ac:dyDescent="0.25">
      <c r="A34" s="830"/>
      <c r="B34" s="826" t="s">
        <v>4281</v>
      </c>
      <c r="C34" s="889" t="s">
        <v>4351</v>
      </c>
      <c r="D34" s="261" t="s">
        <v>4</v>
      </c>
      <c r="E34" s="776">
        <v>30</v>
      </c>
      <c r="F34" s="261"/>
      <c r="G34" s="262">
        <v>60</v>
      </c>
      <c r="H34" s="262">
        <v>40</v>
      </c>
      <c r="I34" s="738">
        <v>1.5</v>
      </c>
      <c r="J34" s="738">
        <v>194</v>
      </c>
      <c r="K34" s="915">
        <f>L3</f>
        <v>0.21</v>
      </c>
      <c r="L34" s="890">
        <f t="shared" si="0"/>
        <v>153.26000000000002</v>
      </c>
      <c r="M34" s="920">
        <f t="shared" si="2"/>
        <v>229.89000000000004</v>
      </c>
      <c r="N34" s="615">
        <f t="shared" si="3"/>
        <v>275.86800000000005</v>
      </c>
      <c r="O34" s="694">
        <f>L34*5.9</f>
        <v>904.23400000000015</v>
      </c>
      <c r="P34" s="669">
        <f t="shared" si="4"/>
        <v>260.54200000000003</v>
      </c>
      <c r="Q34" s="858"/>
      <c r="R34" s="108"/>
    </row>
    <row r="35" spans="1:19" s="296" customFormat="1" ht="37.5" customHeight="1" x14ac:dyDescent="0.25">
      <c r="A35" s="830"/>
      <c r="B35" s="823" t="s">
        <v>4282</v>
      </c>
      <c r="C35" s="211" t="s">
        <v>4352</v>
      </c>
      <c r="D35" s="102" t="s">
        <v>4</v>
      </c>
      <c r="E35" s="75">
        <v>30</v>
      </c>
      <c r="F35" s="102"/>
      <c r="G35" s="215">
        <v>60</v>
      </c>
      <c r="H35" s="215">
        <v>40</v>
      </c>
      <c r="I35" s="292">
        <v>2</v>
      </c>
      <c r="J35" s="292">
        <v>256</v>
      </c>
      <c r="K35" s="712">
        <f>L3</f>
        <v>0.21</v>
      </c>
      <c r="L35" s="890">
        <f t="shared" si="0"/>
        <v>202.24</v>
      </c>
      <c r="M35" s="917">
        <f t="shared" si="2"/>
        <v>303.36</v>
      </c>
      <c r="N35" s="616">
        <f t="shared" si="3"/>
        <v>364.03200000000004</v>
      </c>
      <c r="O35" s="686">
        <f>L35*5.9</f>
        <v>1193.2160000000001</v>
      </c>
      <c r="P35" s="681">
        <f t="shared" si="4"/>
        <v>343.80799999999999</v>
      </c>
      <c r="Q35" s="863"/>
      <c r="R35" s="810"/>
      <c r="S35" s="811"/>
    </row>
    <row r="36" spans="1:19" s="296" customFormat="1" ht="37.5" customHeight="1" x14ac:dyDescent="0.25">
      <c r="A36" s="830"/>
      <c r="B36" s="823" t="s">
        <v>4283</v>
      </c>
      <c r="C36" s="211" t="s">
        <v>5134</v>
      </c>
      <c r="D36" s="836" t="s">
        <v>4</v>
      </c>
      <c r="E36" s="834">
        <v>30</v>
      </c>
      <c r="F36" s="102"/>
      <c r="G36" s="215">
        <v>60</v>
      </c>
      <c r="H36" s="215">
        <v>40</v>
      </c>
      <c r="I36" s="292">
        <v>2.5</v>
      </c>
      <c r="J36" s="292">
        <v>317</v>
      </c>
      <c r="K36" s="712">
        <f>L3</f>
        <v>0.21</v>
      </c>
      <c r="L36" s="890">
        <f t="shared" si="0"/>
        <v>250.43</v>
      </c>
      <c r="M36" s="917">
        <f t="shared" si="2"/>
        <v>375.64499999999998</v>
      </c>
      <c r="N36" s="616">
        <f t="shared" si="3"/>
        <v>450.774</v>
      </c>
      <c r="O36" s="686">
        <f>L36*5.9</f>
        <v>1477.537</v>
      </c>
      <c r="P36" s="681">
        <f t="shared" si="4"/>
        <v>425.73099999999999</v>
      </c>
      <c r="Q36" s="828"/>
      <c r="R36" s="108"/>
    </row>
    <row r="37" spans="1:19" s="296" customFormat="1" ht="37.5" customHeight="1" x14ac:dyDescent="0.25">
      <c r="A37" s="830"/>
      <c r="B37" s="823" t="s">
        <v>4284</v>
      </c>
      <c r="C37" s="211" t="s">
        <v>4353</v>
      </c>
      <c r="D37" s="836" t="s">
        <v>4</v>
      </c>
      <c r="E37" s="834">
        <v>30</v>
      </c>
      <c r="F37" s="102"/>
      <c r="G37" s="215">
        <v>60</v>
      </c>
      <c r="H37" s="215">
        <v>40</v>
      </c>
      <c r="I37" s="292">
        <v>3</v>
      </c>
      <c r="J37" s="292">
        <v>394</v>
      </c>
      <c r="K37" s="712">
        <f>L3</f>
        <v>0.21</v>
      </c>
      <c r="L37" s="890">
        <f t="shared" si="0"/>
        <v>311.26</v>
      </c>
      <c r="M37" s="917">
        <f t="shared" si="2"/>
        <v>466.89</v>
      </c>
      <c r="N37" s="616">
        <f t="shared" si="3"/>
        <v>560.26800000000003</v>
      </c>
      <c r="O37" s="686" t="s">
        <v>537</v>
      </c>
      <c r="P37" s="681">
        <f t="shared" si="4"/>
        <v>529.14199999999994</v>
      </c>
      <c r="Q37" s="828"/>
      <c r="R37" s="108"/>
    </row>
    <row r="38" spans="1:19" s="296" customFormat="1" ht="37.5" customHeight="1" x14ac:dyDescent="0.25">
      <c r="A38" s="830"/>
      <c r="B38" s="823" t="s">
        <v>4285</v>
      </c>
      <c r="C38" s="211" t="s">
        <v>4354</v>
      </c>
      <c r="D38" s="836" t="s">
        <v>4</v>
      </c>
      <c r="E38" s="834">
        <v>30</v>
      </c>
      <c r="F38" s="102"/>
      <c r="G38" s="215">
        <v>60</v>
      </c>
      <c r="H38" s="215">
        <v>40</v>
      </c>
      <c r="I38" s="292">
        <v>3.5</v>
      </c>
      <c r="J38" s="876">
        <v>455</v>
      </c>
      <c r="K38" s="712">
        <f>L3</f>
        <v>0.21</v>
      </c>
      <c r="L38" s="890">
        <f t="shared" si="0"/>
        <v>359.45</v>
      </c>
      <c r="M38" s="917">
        <f t="shared" si="2"/>
        <v>539.17499999999995</v>
      </c>
      <c r="N38" s="616">
        <f t="shared" si="3"/>
        <v>647.01</v>
      </c>
      <c r="O38" s="686" t="s">
        <v>537</v>
      </c>
      <c r="P38" s="681">
        <f t="shared" si="4"/>
        <v>611.06499999999994</v>
      </c>
      <c r="Q38" s="828"/>
      <c r="R38" s="108"/>
      <c r="S38" s="393"/>
    </row>
    <row r="39" spans="1:19" s="296" customFormat="1" ht="37.5" customHeight="1" thickBot="1" x14ac:dyDescent="0.3">
      <c r="A39" s="830"/>
      <c r="B39" s="824" t="s">
        <v>4286</v>
      </c>
      <c r="C39" s="881" t="s">
        <v>4355</v>
      </c>
      <c r="D39" s="837" t="s">
        <v>4</v>
      </c>
      <c r="E39" s="835">
        <v>30</v>
      </c>
      <c r="F39" s="572"/>
      <c r="G39" s="877">
        <v>60</v>
      </c>
      <c r="H39" s="877">
        <v>40</v>
      </c>
      <c r="I39" s="574">
        <v>4</v>
      </c>
      <c r="J39" s="882">
        <v>515</v>
      </c>
      <c r="K39" s="711">
        <f>L3</f>
        <v>0.21</v>
      </c>
      <c r="L39" s="890">
        <f t="shared" si="0"/>
        <v>406.85</v>
      </c>
      <c r="M39" s="918">
        <f t="shared" si="2"/>
        <v>610.27500000000009</v>
      </c>
      <c r="N39" s="707">
        <f t="shared" si="3"/>
        <v>732.33</v>
      </c>
      <c r="O39" s="708" t="s">
        <v>537</v>
      </c>
      <c r="P39" s="879">
        <f t="shared" si="4"/>
        <v>691.64499999999998</v>
      </c>
      <c r="Q39" s="829"/>
      <c r="R39" s="108"/>
      <c r="S39" s="393"/>
    </row>
    <row r="40" spans="1:19" s="296" customFormat="1" ht="37.5" customHeight="1" x14ac:dyDescent="0.25">
      <c r="A40" s="830"/>
      <c r="B40" s="826" t="s">
        <v>4287</v>
      </c>
      <c r="C40" s="880" t="s">
        <v>4313</v>
      </c>
      <c r="D40" s="563" t="s">
        <v>4</v>
      </c>
      <c r="E40" s="564">
        <v>30</v>
      </c>
      <c r="F40" s="563"/>
      <c r="G40" s="872">
        <v>50</v>
      </c>
      <c r="H40" s="872">
        <v>36</v>
      </c>
      <c r="I40" s="565">
        <v>1.5</v>
      </c>
      <c r="J40" s="565">
        <v>166</v>
      </c>
      <c r="K40" s="710">
        <f>L3</f>
        <v>0.21</v>
      </c>
      <c r="L40" s="890">
        <f t="shared" si="0"/>
        <v>131.14000000000001</v>
      </c>
      <c r="M40" s="916">
        <f t="shared" si="2"/>
        <v>196.71000000000004</v>
      </c>
      <c r="N40" s="705">
        <f t="shared" si="3"/>
        <v>236.05200000000002</v>
      </c>
      <c r="O40" s="692">
        <f>L40*5.9</f>
        <v>773.72600000000011</v>
      </c>
      <c r="P40" s="682">
        <f t="shared" si="4"/>
        <v>222.93800000000002</v>
      </c>
      <c r="Q40" s="827"/>
      <c r="R40" s="108"/>
    </row>
    <row r="41" spans="1:19" s="296" customFormat="1" ht="37.5" customHeight="1" x14ac:dyDescent="0.25">
      <c r="A41" s="830"/>
      <c r="B41" s="823" t="s">
        <v>4288</v>
      </c>
      <c r="C41" s="211" t="s">
        <v>4319</v>
      </c>
      <c r="D41" s="102" t="s">
        <v>4</v>
      </c>
      <c r="E41" s="75">
        <v>30</v>
      </c>
      <c r="F41" s="102"/>
      <c r="G41" s="215">
        <v>50</v>
      </c>
      <c r="H41" s="215">
        <v>36</v>
      </c>
      <c r="I41" s="292">
        <v>2</v>
      </c>
      <c r="J41" s="292">
        <v>219</v>
      </c>
      <c r="K41" s="712">
        <f>L3</f>
        <v>0.21</v>
      </c>
      <c r="L41" s="890">
        <f t="shared" si="0"/>
        <v>173.01000000000002</v>
      </c>
      <c r="M41" s="917">
        <f t="shared" si="2"/>
        <v>259.51500000000004</v>
      </c>
      <c r="N41" s="616">
        <f t="shared" si="3"/>
        <v>311.41800000000006</v>
      </c>
      <c r="O41" s="686">
        <f>L41*5.9</f>
        <v>1020.7590000000001</v>
      </c>
      <c r="P41" s="681">
        <f t="shared" si="4"/>
        <v>294.11700000000002</v>
      </c>
      <c r="Q41" s="863"/>
      <c r="R41" s="810"/>
      <c r="S41" s="811"/>
    </row>
    <row r="42" spans="1:19" s="296" customFormat="1" ht="37.5" customHeight="1" x14ac:dyDescent="0.25">
      <c r="A42" s="830"/>
      <c r="B42" s="823" t="s">
        <v>4289</v>
      </c>
      <c r="C42" s="211" t="s">
        <v>4322</v>
      </c>
      <c r="D42" s="836" t="s">
        <v>4</v>
      </c>
      <c r="E42" s="834">
        <v>30</v>
      </c>
      <c r="F42" s="102"/>
      <c r="G42" s="215">
        <v>50</v>
      </c>
      <c r="H42" s="215">
        <v>36</v>
      </c>
      <c r="I42" s="292">
        <v>2.5</v>
      </c>
      <c r="J42" s="292">
        <v>270</v>
      </c>
      <c r="K42" s="712">
        <f>L3</f>
        <v>0.21</v>
      </c>
      <c r="L42" s="890">
        <f t="shared" si="0"/>
        <v>213.3</v>
      </c>
      <c r="M42" s="917">
        <f t="shared" si="2"/>
        <v>319.95000000000005</v>
      </c>
      <c r="N42" s="616">
        <f t="shared" si="3"/>
        <v>383.94000000000005</v>
      </c>
      <c r="O42" s="686">
        <f>L42*5.9</f>
        <v>1258.4700000000003</v>
      </c>
      <c r="P42" s="681">
        <f t="shared" si="4"/>
        <v>362.61</v>
      </c>
      <c r="Q42" s="828"/>
      <c r="R42" s="108"/>
    </row>
    <row r="43" spans="1:19" s="296" customFormat="1" ht="37.5" customHeight="1" x14ac:dyDescent="0.25">
      <c r="A43" s="830"/>
      <c r="B43" s="823" t="s">
        <v>4290</v>
      </c>
      <c r="C43" s="211" t="s">
        <v>4320</v>
      </c>
      <c r="D43" s="836" t="s">
        <v>4</v>
      </c>
      <c r="E43" s="834">
        <v>30</v>
      </c>
      <c r="F43" s="102"/>
      <c r="G43" s="215">
        <v>50</v>
      </c>
      <c r="H43" s="215">
        <v>36</v>
      </c>
      <c r="I43" s="292">
        <v>3</v>
      </c>
      <c r="J43" s="292">
        <v>336</v>
      </c>
      <c r="K43" s="712">
        <f>L3</f>
        <v>0.21</v>
      </c>
      <c r="L43" s="890">
        <f t="shared" si="0"/>
        <v>265.44</v>
      </c>
      <c r="M43" s="917">
        <f t="shared" si="2"/>
        <v>398.15999999999997</v>
      </c>
      <c r="N43" s="616">
        <f t="shared" si="3"/>
        <v>477.79200000000003</v>
      </c>
      <c r="O43" s="686" t="s">
        <v>537</v>
      </c>
      <c r="P43" s="681">
        <f t="shared" si="4"/>
        <v>451.24799999999999</v>
      </c>
      <c r="Q43" s="828"/>
      <c r="R43" s="108"/>
    </row>
    <row r="44" spans="1:19" s="296" customFormat="1" ht="37.5" customHeight="1" x14ac:dyDescent="0.25">
      <c r="A44" s="830"/>
      <c r="B44" s="823" t="s">
        <v>4291</v>
      </c>
      <c r="C44" s="211" t="s">
        <v>4321</v>
      </c>
      <c r="D44" s="836" t="s">
        <v>4</v>
      </c>
      <c r="E44" s="834">
        <v>30</v>
      </c>
      <c r="F44" s="102"/>
      <c r="G44" s="215">
        <v>50</v>
      </c>
      <c r="H44" s="215">
        <v>36</v>
      </c>
      <c r="I44" s="292">
        <v>3.5</v>
      </c>
      <c r="J44" s="876">
        <v>387</v>
      </c>
      <c r="K44" s="712">
        <f>L3</f>
        <v>0.21</v>
      </c>
      <c r="L44" s="890">
        <f t="shared" si="0"/>
        <v>305.73</v>
      </c>
      <c r="M44" s="917">
        <f t="shared" si="2"/>
        <v>458.59500000000003</v>
      </c>
      <c r="N44" s="616">
        <f t="shared" si="3"/>
        <v>550.31400000000008</v>
      </c>
      <c r="O44" s="686" t="s">
        <v>537</v>
      </c>
      <c r="P44" s="681">
        <f t="shared" si="4"/>
        <v>519.74099999999999</v>
      </c>
      <c r="Q44" s="828"/>
      <c r="R44" s="108"/>
      <c r="S44" s="393"/>
    </row>
    <row r="45" spans="1:19" s="296" customFormat="1" ht="37.5" customHeight="1" thickBot="1" x14ac:dyDescent="0.3">
      <c r="A45" s="830"/>
      <c r="B45" s="825" t="s">
        <v>4292</v>
      </c>
      <c r="C45" s="884" t="s">
        <v>4335</v>
      </c>
      <c r="D45" s="855" t="s">
        <v>4</v>
      </c>
      <c r="E45" s="856">
        <v>30</v>
      </c>
      <c r="F45" s="258"/>
      <c r="G45" s="259">
        <v>50</v>
      </c>
      <c r="H45" s="259">
        <v>36</v>
      </c>
      <c r="I45" s="560">
        <v>4</v>
      </c>
      <c r="J45" s="885">
        <v>436</v>
      </c>
      <c r="K45" s="713">
        <f>L3</f>
        <v>0.21</v>
      </c>
      <c r="L45" s="890">
        <f t="shared" si="0"/>
        <v>344.44</v>
      </c>
      <c r="M45" s="919">
        <f t="shared" si="2"/>
        <v>516.66</v>
      </c>
      <c r="N45" s="717">
        <f t="shared" si="3"/>
        <v>619.99199999999996</v>
      </c>
      <c r="O45" s="718" t="s">
        <v>537</v>
      </c>
      <c r="P45" s="888">
        <f t="shared" si="4"/>
        <v>585.548</v>
      </c>
      <c r="Q45" s="857"/>
      <c r="R45" s="108"/>
      <c r="S45" s="393"/>
    </row>
    <row r="46" spans="1:19" s="296" customFormat="1" ht="37.5" customHeight="1" x14ac:dyDescent="0.25">
      <c r="A46" s="830"/>
      <c r="B46" s="826" t="s">
        <v>4293</v>
      </c>
      <c r="C46" s="880" t="s">
        <v>4314</v>
      </c>
      <c r="D46" s="563" t="s">
        <v>4</v>
      </c>
      <c r="E46" s="564">
        <v>30</v>
      </c>
      <c r="F46" s="563"/>
      <c r="G46" s="872">
        <v>60</v>
      </c>
      <c r="H46" s="872">
        <v>40</v>
      </c>
      <c r="I46" s="565">
        <v>1.5</v>
      </c>
      <c r="J46" s="565">
        <v>269</v>
      </c>
      <c r="K46" s="710">
        <f>L3</f>
        <v>0.21</v>
      </c>
      <c r="L46" s="890">
        <f t="shared" si="0"/>
        <v>212.51000000000002</v>
      </c>
      <c r="M46" s="916">
        <f t="shared" si="2"/>
        <v>318.76500000000004</v>
      </c>
      <c r="N46" s="705">
        <f t="shared" si="3"/>
        <v>382.51800000000003</v>
      </c>
      <c r="O46" s="692">
        <f>L46*5.9</f>
        <v>1253.8090000000002</v>
      </c>
      <c r="P46" s="682">
        <f t="shared" si="4"/>
        <v>361.267</v>
      </c>
      <c r="Q46" s="827"/>
      <c r="R46" s="108"/>
    </row>
    <row r="47" spans="1:19" s="296" customFormat="1" ht="37.5" customHeight="1" x14ac:dyDescent="0.25">
      <c r="A47" s="830"/>
      <c r="B47" s="823" t="s">
        <v>4294</v>
      </c>
      <c r="C47" s="211" t="s">
        <v>4341</v>
      </c>
      <c r="D47" s="102" t="s">
        <v>4</v>
      </c>
      <c r="E47" s="75">
        <v>30</v>
      </c>
      <c r="F47" s="102"/>
      <c r="G47" s="215">
        <v>60</v>
      </c>
      <c r="H47" s="215">
        <v>40</v>
      </c>
      <c r="I47" s="292">
        <v>2</v>
      </c>
      <c r="J47" s="292">
        <v>353</v>
      </c>
      <c r="K47" s="712">
        <f>L3</f>
        <v>0.21</v>
      </c>
      <c r="L47" s="890">
        <f t="shared" si="0"/>
        <v>278.87</v>
      </c>
      <c r="M47" s="917">
        <f t="shared" si="2"/>
        <v>418.30500000000001</v>
      </c>
      <c r="N47" s="616">
        <f t="shared" si="3"/>
        <v>501.96600000000001</v>
      </c>
      <c r="O47" s="686">
        <f>L47*5.9</f>
        <v>1645.3330000000001</v>
      </c>
      <c r="P47" s="681">
        <f t="shared" si="4"/>
        <v>474.07900000000001</v>
      </c>
      <c r="Q47" s="863"/>
      <c r="R47" s="810"/>
      <c r="S47" s="811"/>
    </row>
    <row r="48" spans="1:19" s="296" customFormat="1" ht="37.5" customHeight="1" x14ac:dyDescent="0.25">
      <c r="A48" s="830"/>
      <c r="B48" s="823" t="s">
        <v>4295</v>
      </c>
      <c r="C48" s="211" t="s">
        <v>4342</v>
      </c>
      <c r="D48" s="836" t="s">
        <v>4</v>
      </c>
      <c r="E48" s="834">
        <v>30</v>
      </c>
      <c r="F48" s="102"/>
      <c r="G48" s="215">
        <v>60</v>
      </c>
      <c r="H48" s="215">
        <v>40</v>
      </c>
      <c r="I48" s="292">
        <v>2.5</v>
      </c>
      <c r="J48" s="292">
        <v>435</v>
      </c>
      <c r="K48" s="712">
        <f>L3</f>
        <v>0.21</v>
      </c>
      <c r="L48" s="890">
        <f t="shared" si="0"/>
        <v>343.65000000000003</v>
      </c>
      <c r="M48" s="917">
        <f t="shared" si="2"/>
        <v>515.47500000000002</v>
      </c>
      <c r="N48" s="616">
        <f t="shared" si="3"/>
        <v>618.57000000000005</v>
      </c>
      <c r="O48" s="686">
        <f>L48*5.9</f>
        <v>2027.5350000000003</v>
      </c>
      <c r="P48" s="681">
        <f t="shared" si="4"/>
        <v>584.20500000000004</v>
      </c>
      <c r="Q48" s="828"/>
      <c r="R48" s="108"/>
    </row>
    <row r="49" spans="1:19" s="296" customFormat="1" ht="37.5" customHeight="1" x14ac:dyDescent="0.25">
      <c r="A49" s="830"/>
      <c r="B49" s="823" t="s">
        <v>4296</v>
      </c>
      <c r="C49" s="211" t="s">
        <v>4343</v>
      </c>
      <c r="D49" s="836" t="s">
        <v>4</v>
      </c>
      <c r="E49" s="834">
        <v>30</v>
      </c>
      <c r="F49" s="102"/>
      <c r="G49" s="215">
        <v>60</v>
      </c>
      <c r="H49" s="215">
        <v>40</v>
      </c>
      <c r="I49" s="292">
        <v>3</v>
      </c>
      <c r="J49" s="292">
        <v>538</v>
      </c>
      <c r="K49" s="712">
        <f>L3</f>
        <v>0.21</v>
      </c>
      <c r="L49" s="890">
        <f t="shared" si="0"/>
        <v>425.02000000000004</v>
      </c>
      <c r="M49" s="917">
        <f t="shared" si="2"/>
        <v>637.53000000000009</v>
      </c>
      <c r="N49" s="616">
        <f t="shared" si="3"/>
        <v>765.03600000000006</v>
      </c>
      <c r="O49" s="686" t="s">
        <v>537</v>
      </c>
      <c r="P49" s="681">
        <f t="shared" si="4"/>
        <v>722.53399999999999</v>
      </c>
      <c r="Q49" s="828"/>
      <c r="R49" s="108"/>
    </row>
    <row r="50" spans="1:19" s="296" customFormat="1" ht="37.5" customHeight="1" x14ac:dyDescent="0.25">
      <c r="A50" s="830"/>
      <c r="B50" s="823" t="s">
        <v>4297</v>
      </c>
      <c r="C50" s="211" t="s">
        <v>4344</v>
      </c>
      <c r="D50" s="836" t="s">
        <v>4</v>
      </c>
      <c r="E50" s="834">
        <v>30</v>
      </c>
      <c r="F50" s="102"/>
      <c r="G50" s="215">
        <v>60</v>
      </c>
      <c r="H50" s="215">
        <v>40</v>
      </c>
      <c r="I50" s="292">
        <v>3.5</v>
      </c>
      <c r="J50" s="876">
        <v>618</v>
      </c>
      <c r="K50" s="712">
        <f>L3</f>
        <v>0.21</v>
      </c>
      <c r="L50" s="890">
        <f t="shared" si="0"/>
        <v>488.22</v>
      </c>
      <c r="M50" s="917">
        <f t="shared" si="2"/>
        <v>732.33</v>
      </c>
      <c r="N50" s="616">
        <f t="shared" si="3"/>
        <v>878.79600000000005</v>
      </c>
      <c r="O50" s="686" t="s">
        <v>537</v>
      </c>
      <c r="P50" s="681">
        <f t="shared" si="4"/>
        <v>829.97400000000005</v>
      </c>
      <c r="Q50" s="828"/>
      <c r="R50" s="108"/>
      <c r="S50" s="393"/>
    </row>
    <row r="51" spans="1:19" s="296" customFormat="1" ht="37.5" customHeight="1" thickBot="1" x14ac:dyDescent="0.3">
      <c r="A51" s="830"/>
      <c r="B51" s="825" t="s">
        <v>4298</v>
      </c>
      <c r="C51" s="884" t="s">
        <v>4345</v>
      </c>
      <c r="D51" s="855" t="s">
        <v>4</v>
      </c>
      <c r="E51" s="856">
        <v>30</v>
      </c>
      <c r="F51" s="258"/>
      <c r="G51" s="259">
        <v>60</v>
      </c>
      <c r="H51" s="259">
        <v>40</v>
      </c>
      <c r="I51" s="560">
        <v>4</v>
      </c>
      <c r="J51" s="885">
        <v>695</v>
      </c>
      <c r="K51" s="713">
        <f>L3</f>
        <v>0.21</v>
      </c>
      <c r="L51" s="886">
        <f t="shared" si="0"/>
        <v>549.05000000000007</v>
      </c>
      <c r="M51" s="919">
        <f t="shared" si="2"/>
        <v>823.57500000000005</v>
      </c>
      <c r="N51" s="717">
        <f t="shared" si="3"/>
        <v>988.29000000000019</v>
      </c>
      <c r="O51" s="718" t="s">
        <v>537</v>
      </c>
      <c r="P51" s="888">
        <f t="shared" si="4"/>
        <v>933.3850000000001</v>
      </c>
      <c r="Q51" s="857"/>
      <c r="R51" s="108"/>
      <c r="S51" s="393"/>
    </row>
    <row r="52" spans="1:19" s="296" customFormat="1" ht="37.5" customHeight="1" x14ac:dyDescent="0.25">
      <c r="A52" s="830"/>
      <c r="B52" s="826" t="s">
        <v>4299</v>
      </c>
      <c r="C52" s="880" t="s">
        <v>4315</v>
      </c>
      <c r="D52" s="563" t="s">
        <v>4</v>
      </c>
      <c r="E52" s="564">
        <v>30</v>
      </c>
      <c r="F52" s="563"/>
      <c r="G52" s="872">
        <v>40</v>
      </c>
      <c r="H52" s="872">
        <v>32</v>
      </c>
      <c r="I52" s="565">
        <v>1.5</v>
      </c>
      <c r="J52" s="565">
        <v>181</v>
      </c>
      <c r="K52" s="339">
        <f>L3</f>
        <v>0.21</v>
      </c>
      <c r="L52" s="874">
        <f t="shared" si="0"/>
        <v>142.99</v>
      </c>
      <c r="M52" s="875">
        <f t="shared" si="2"/>
        <v>214.48500000000001</v>
      </c>
      <c r="N52" s="705">
        <f t="shared" si="3"/>
        <v>257.38200000000001</v>
      </c>
      <c r="O52" s="692">
        <f>L52*5.9</f>
        <v>843.64100000000008</v>
      </c>
      <c r="P52" s="682">
        <f t="shared" si="4"/>
        <v>243.083</v>
      </c>
      <c r="Q52" s="827"/>
      <c r="R52" s="108"/>
    </row>
    <row r="53" spans="1:19" s="296" customFormat="1" ht="37.5" customHeight="1" x14ac:dyDescent="0.25">
      <c r="A53" s="830"/>
      <c r="B53" s="823" t="s">
        <v>4300</v>
      </c>
      <c r="C53" s="211" t="s">
        <v>4346</v>
      </c>
      <c r="D53" s="102" t="s">
        <v>4</v>
      </c>
      <c r="E53" s="75">
        <v>30</v>
      </c>
      <c r="F53" s="102"/>
      <c r="G53" s="215">
        <v>40</v>
      </c>
      <c r="H53" s="215">
        <v>32</v>
      </c>
      <c r="I53" s="292">
        <v>2</v>
      </c>
      <c r="J53" s="292">
        <v>235</v>
      </c>
      <c r="K53" s="76">
        <f>L3</f>
        <v>0.21</v>
      </c>
      <c r="L53" s="890">
        <f t="shared" si="0"/>
        <v>185.65</v>
      </c>
      <c r="M53" s="724">
        <f t="shared" si="2"/>
        <v>278.47500000000002</v>
      </c>
      <c r="N53" s="616">
        <f t="shared" si="3"/>
        <v>334.17</v>
      </c>
      <c r="O53" s="686">
        <f>L53*5.9</f>
        <v>1095.335</v>
      </c>
      <c r="P53" s="681">
        <f t="shared" si="4"/>
        <v>315.60500000000002</v>
      </c>
      <c r="Q53" s="863"/>
      <c r="R53" s="810"/>
      <c r="S53" s="811"/>
    </row>
    <row r="54" spans="1:19" s="296" customFormat="1" ht="37.5" customHeight="1" x14ac:dyDescent="0.25">
      <c r="A54" s="830"/>
      <c r="B54" s="823" t="s">
        <v>4301</v>
      </c>
      <c r="C54" s="211" t="s">
        <v>4347</v>
      </c>
      <c r="D54" s="836" t="s">
        <v>4</v>
      </c>
      <c r="E54" s="834">
        <v>30</v>
      </c>
      <c r="F54" s="102"/>
      <c r="G54" s="215">
        <v>40</v>
      </c>
      <c r="H54" s="215">
        <v>32</v>
      </c>
      <c r="I54" s="292">
        <v>2.5</v>
      </c>
      <c r="J54" s="292">
        <v>288</v>
      </c>
      <c r="K54" s="76">
        <f>L3</f>
        <v>0.21</v>
      </c>
      <c r="L54" s="890">
        <f t="shared" si="0"/>
        <v>227.52</v>
      </c>
      <c r="M54" s="724">
        <f t="shared" si="2"/>
        <v>341.28000000000003</v>
      </c>
      <c r="N54" s="616">
        <f t="shared" si="3"/>
        <v>409.536</v>
      </c>
      <c r="O54" s="686">
        <f>L54*5.9</f>
        <v>1342.3680000000002</v>
      </c>
      <c r="P54" s="681">
        <f t="shared" si="4"/>
        <v>386.78399999999999</v>
      </c>
      <c r="Q54" s="913"/>
      <c r="R54" s="108"/>
    </row>
    <row r="55" spans="1:19" s="296" customFormat="1" ht="37.5" customHeight="1" x14ac:dyDescent="0.25">
      <c r="A55" s="830"/>
      <c r="B55" s="823" t="s">
        <v>4302</v>
      </c>
      <c r="C55" s="211" t="s">
        <v>4348</v>
      </c>
      <c r="D55" s="836" t="s">
        <v>4</v>
      </c>
      <c r="E55" s="834">
        <v>30</v>
      </c>
      <c r="F55" s="102"/>
      <c r="G55" s="215">
        <v>40</v>
      </c>
      <c r="H55" s="215">
        <v>32</v>
      </c>
      <c r="I55" s="292">
        <v>3</v>
      </c>
      <c r="J55" s="292">
        <v>352</v>
      </c>
      <c r="K55" s="76">
        <f>L3</f>
        <v>0.21</v>
      </c>
      <c r="L55" s="890">
        <f t="shared" si="0"/>
        <v>278.08000000000004</v>
      </c>
      <c r="M55" s="724">
        <f t="shared" si="2"/>
        <v>417.12000000000006</v>
      </c>
      <c r="N55" s="616">
        <f t="shared" si="3"/>
        <v>500.5440000000001</v>
      </c>
      <c r="O55" s="686" t="s">
        <v>537</v>
      </c>
      <c r="P55" s="681">
        <f t="shared" si="4"/>
        <v>472.73600000000005</v>
      </c>
      <c r="Q55" s="913"/>
      <c r="R55" s="108"/>
    </row>
    <row r="56" spans="1:19" s="296" customFormat="1" ht="37.5" customHeight="1" x14ac:dyDescent="0.25">
      <c r="A56" s="830"/>
      <c r="B56" s="823" t="s">
        <v>4303</v>
      </c>
      <c r="C56" s="211" t="s">
        <v>4349</v>
      </c>
      <c r="D56" s="836" t="s">
        <v>4</v>
      </c>
      <c r="E56" s="834">
        <v>30</v>
      </c>
      <c r="F56" s="102"/>
      <c r="G56" s="215">
        <v>40</v>
      </c>
      <c r="H56" s="215">
        <v>32</v>
      </c>
      <c r="I56" s="292">
        <v>3.5</v>
      </c>
      <c r="J56" s="876">
        <v>402</v>
      </c>
      <c r="K56" s="76">
        <f>L3</f>
        <v>0.21</v>
      </c>
      <c r="L56" s="890">
        <f t="shared" si="0"/>
        <v>317.58000000000004</v>
      </c>
      <c r="M56" s="724">
        <f t="shared" si="2"/>
        <v>476.37000000000006</v>
      </c>
      <c r="N56" s="616">
        <f t="shared" si="3"/>
        <v>571.64400000000012</v>
      </c>
      <c r="O56" s="686" t="s">
        <v>537</v>
      </c>
      <c r="P56" s="681">
        <f t="shared" si="4"/>
        <v>539.88600000000008</v>
      </c>
      <c r="Q56" s="913"/>
      <c r="R56" s="108"/>
      <c r="S56" s="393"/>
    </row>
    <row r="57" spans="1:19" s="296" customFormat="1" ht="37.5" customHeight="1" thickBot="1" x14ac:dyDescent="0.3">
      <c r="A57" s="830"/>
      <c r="B57" s="824" t="s">
        <v>4304</v>
      </c>
      <c r="C57" s="881" t="s">
        <v>4350</v>
      </c>
      <c r="D57" s="837" t="s">
        <v>4</v>
      </c>
      <c r="E57" s="835">
        <v>30</v>
      </c>
      <c r="F57" s="572"/>
      <c r="G57" s="877">
        <v>40</v>
      </c>
      <c r="H57" s="877">
        <v>32</v>
      </c>
      <c r="I57" s="574">
        <v>4</v>
      </c>
      <c r="J57" s="882">
        <v>448</v>
      </c>
      <c r="K57" s="340">
        <f>L3</f>
        <v>0.21</v>
      </c>
      <c r="L57" s="883">
        <f t="shared" si="0"/>
        <v>353.92</v>
      </c>
      <c r="M57" s="878">
        <f t="shared" si="2"/>
        <v>530.88</v>
      </c>
      <c r="N57" s="707">
        <f t="shared" si="3"/>
        <v>637.05600000000004</v>
      </c>
      <c r="O57" s="708" t="s">
        <v>537</v>
      </c>
      <c r="P57" s="879">
        <f t="shared" si="4"/>
        <v>601.66399999999999</v>
      </c>
      <c r="Q57" s="914"/>
      <c r="R57" s="108"/>
      <c r="S57" s="393"/>
    </row>
    <row r="58" spans="1:19" s="104" customFormat="1" ht="36.75" customHeight="1" x14ac:dyDescent="0.2">
      <c r="A58" s="117"/>
      <c r="B58" s="921" t="s">
        <v>2771</v>
      </c>
      <c r="C58" s="889" t="s">
        <v>2772</v>
      </c>
      <c r="D58" s="261" t="s">
        <v>4</v>
      </c>
      <c r="E58" s="776">
        <v>3</v>
      </c>
      <c r="F58" s="261">
        <v>0.66</v>
      </c>
      <c r="G58" s="262">
        <v>30</v>
      </c>
      <c r="H58" s="262">
        <v>20</v>
      </c>
      <c r="I58" s="738">
        <v>1.2</v>
      </c>
      <c r="J58" s="738">
        <v>90</v>
      </c>
      <c r="K58" s="95">
        <f>L3</f>
        <v>0.21</v>
      </c>
      <c r="L58" s="181">
        <f t="shared" ref="L58" si="6">J58*(1-K58)</f>
        <v>71.100000000000009</v>
      </c>
      <c r="M58" s="723" t="s">
        <v>537</v>
      </c>
      <c r="N58" s="615" t="s">
        <v>537</v>
      </c>
      <c r="O58" s="694" t="s">
        <v>537</v>
      </c>
      <c r="P58" s="669">
        <f>L58*1.7</f>
        <v>120.87</v>
      </c>
      <c r="Q58" s="111"/>
      <c r="R58" s="12"/>
    </row>
    <row r="59" spans="1:19" s="296" customFormat="1" ht="37.5" customHeight="1" x14ac:dyDescent="0.25">
      <c r="A59" s="293"/>
      <c r="B59" s="832" t="s">
        <v>1988</v>
      </c>
      <c r="C59" s="211" t="s">
        <v>1165</v>
      </c>
      <c r="D59" s="102" t="s">
        <v>4</v>
      </c>
      <c r="E59" s="75">
        <v>3</v>
      </c>
      <c r="F59" s="102">
        <v>0.82</v>
      </c>
      <c r="G59" s="215">
        <v>30</v>
      </c>
      <c r="H59" s="215">
        <v>20</v>
      </c>
      <c r="I59" s="292">
        <v>1.5</v>
      </c>
      <c r="J59" s="876" t="s">
        <v>4177</v>
      </c>
      <c r="K59" s="76">
        <f>L3</f>
        <v>0.21</v>
      </c>
      <c r="L59" s="160" t="e">
        <f>J59*(1-K59)</f>
        <v>#VALUE!</v>
      </c>
      <c r="M59" s="724" t="s">
        <v>537</v>
      </c>
      <c r="N59" s="616" t="s">
        <v>537</v>
      </c>
      <c r="O59" s="686" t="s">
        <v>537</v>
      </c>
      <c r="P59" s="681" t="e">
        <f t="shared" ref="P59:P73" si="7">L59*1.7</f>
        <v>#VALUE!</v>
      </c>
      <c r="Q59" s="295"/>
      <c r="R59" s="108" t="s">
        <v>512</v>
      </c>
      <c r="S59" s="393"/>
    </row>
    <row r="60" spans="1:19" s="296" customFormat="1" ht="37.5" customHeight="1" x14ac:dyDescent="0.25">
      <c r="A60" s="293"/>
      <c r="B60" s="832" t="s">
        <v>2775</v>
      </c>
      <c r="C60" s="211" t="s">
        <v>2776</v>
      </c>
      <c r="D60" s="102" t="s">
        <v>4</v>
      </c>
      <c r="E60" s="75">
        <v>3</v>
      </c>
      <c r="F60" s="102">
        <v>1.07</v>
      </c>
      <c r="G60" s="215">
        <v>30</v>
      </c>
      <c r="H60" s="215">
        <v>20</v>
      </c>
      <c r="I60" s="292">
        <v>2</v>
      </c>
      <c r="J60" s="876" t="s">
        <v>4177</v>
      </c>
      <c r="K60" s="76">
        <f>L3</f>
        <v>0.21</v>
      </c>
      <c r="L60" s="160" t="e">
        <f t="shared" ref="L60:L61" si="8">J60*(1-K60)</f>
        <v>#VALUE!</v>
      </c>
      <c r="M60" s="724" t="s">
        <v>537</v>
      </c>
      <c r="N60" s="616" t="s">
        <v>537</v>
      </c>
      <c r="O60" s="686" t="s">
        <v>537</v>
      </c>
      <c r="P60" s="681" t="e">
        <f t="shared" si="7"/>
        <v>#VALUE!</v>
      </c>
      <c r="Q60" s="295"/>
      <c r="R60" s="108"/>
      <c r="S60" s="393"/>
    </row>
    <row r="61" spans="1:19" s="296" customFormat="1" ht="37.5" customHeight="1" x14ac:dyDescent="0.25">
      <c r="A61" s="293"/>
      <c r="B61" s="832" t="s">
        <v>2773</v>
      </c>
      <c r="C61" s="211" t="s">
        <v>2774</v>
      </c>
      <c r="D61" s="102" t="s">
        <v>4</v>
      </c>
      <c r="E61" s="75">
        <v>3</v>
      </c>
      <c r="F61" s="102">
        <v>0.81</v>
      </c>
      <c r="G61" s="215">
        <v>30</v>
      </c>
      <c r="H61" s="215">
        <v>30</v>
      </c>
      <c r="I61" s="292">
        <v>1.2</v>
      </c>
      <c r="J61" s="876" t="s">
        <v>4177</v>
      </c>
      <c r="K61" s="76">
        <f>L3</f>
        <v>0.21</v>
      </c>
      <c r="L61" s="160" t="e">
        <f t="shared" si="8"/>
        <v>#VALUE!</v>
      </c>
      <c r="M61" s="724" t="s">
        <v>537</v>
      </c>
      <c r="N61" s="616" t="e">
        <f>L61*2</f>
        <v>#VALUE!</v>
      </c>
      <c r="O61" s="686" t="s">
        <v>537</v>
      </c>
      <c r="P61" s="681" t="e">
        <f t="shared" si="7"/>
        <v>#VALUE!</v>
      </c>
      <c r="Q61" s="295"/>
      <c r="R61" s="108"/>
      <c r="S61" s="393"/>
    </row>
    <row r="62" spans="1:19" s="296" customFormat="1" ht="37.5" customHeight="1" x14ac:dyDescent="0.25">
      <c r="A62" s="293"/>
      <c r="B62" s="832" t="s">
        <v>2730</v>
      </c>
      <c r="C62" s="211" t="s">
        <v>2731</v>
      </c>
      <c r="D62" s="102" t="s">
        <v>4</v>
      </c>
      <c r="E62" s="75">
        <v>3</v>
      </c>
      <c r="F62" s="102">
        <v>0.82</v>
      </c>
      <c r="G62" s="215">
        <v>30</v>
      </c>
      <c r="H62" s="215">
        <v>30</v>
      </c>
      <c r="I62" s="292">
        <v>1.5</v>
      </c>
      <c r="J62" s="876">
        <v>220</v>
      </c>
      <c r="K62" s="76">
        <f>L3</f>
        <v>0.21</v>
      </c>
      <c r="L62" s="160">
        <f t="shared" ref="L62" si="9">J62*(1-K62)</f>
        <v>173.8</v>
      </c>
      <c r="M62" s="724" t="s">
        <v>537</v>
      </c>
      <c r="N62" s="616">
        <f t="shared" ref="N62:N73" si="10">L62*2</f>
        <v>347.6</v>
      </c>
      <c r="O62" s="686">
        <f>L62*5.9</f>
        <v>1025.42</v>
      </c>
      <c r="P62" s="681">
        <f t="shared" si="7"/>
        <v>295.46000000000004</v>
      </c>
      <c r="Q62" s="295"/>
      <c r="R62" s="108" t="s">
        <v>512</v>
      </c>
      <c r="S62" s="393"/>
    </row>
    <row r="63" spans="1:19" s="296" customFormat="1" ht="37.5" customHeight="1" x14ac:dyDescent="0.25">
      <c r="A63" s="293"/>
      <c r="B63" s="832" t="s">
        <v>2754</v>
      </c>
      <c r="C63" s="211" t="s">
        <v>2755</v>
      </c>
      <c r="D63" s="102" t="s">
        <v>4</v>
      </c>
      <c r="E63" s="75">
        <v>3</v>
      </c>
      <c r="F63" s="102">
        <v>0.82</v>
      </c>
      <c r="G63" s="215">
        <v>30</v>
      </c>
      <c r="H63" s="215">
        <v>30</v>
      </c>
      <c r="I63" s="292">
        <v>2</v>
      </c>
      <c r="J63" s="876">
        <v>266</v>
      </c>
      <c r="K63" s="76">
        <f>L3</f>
        <v>0.21</v>
      </c>
      <c r="L63" s="160">
        <f t="shared" ref="L63:L70" si="11">J63*(1-K63)</f>
        <v>210.14000000000001</v>
      </c>
      <c r="M63" s="724" t="s">
        <v>537</v>
      </c>
      <c r="N63" s="616">
        <f t="shared" si="10"/>
        <v>420.28000000000003</v>
      </c>
      <c r="O63" s="686">
        <f t="shared" ref="O63:O100" si="12">L63*5.9</f>
        <v>1239.8260000000002</v>
      </c>
      <c r="P63" s="681">
        <f t="shared" si="7"/>
        <v>357.238</v>
      </c>
      <c r="Q63" s="295"/>
      <c r="R63" s="108" t="s">
        <v>512</v>
      </c>
      <c r="S63" s="393"/>
    </row>
    <row r="64" spans="1:19" s="296" customFormat="1" ht="37.5" customHeight="1" x14ac:dyDescent="0.25">
      <c r="A64" s="293"/>
      <c r="B64" s="832" t="s">
        <v>4877</v>
      </c>
      <c r="C64" s="211" t="s">
        <v>2738</v>
      </c>
      <c r="D64" s="102" t="s">
        <v>4</v>
      </c>
      <c r="E64" s="75">
        <v>3</v>
      </c>
      <c r="F64" s="102">
        <v>1.34</v>
      </c>
      <c r="G64" s="215">
        <v>40</v>
      </c>
      <c r="H64" s="215">
        <v>20</v>
      </c>
      <c r="I64" s="292">
        <v>2</v>
      </c>
      <c r="J64" s="292">
        <v>248</v>
      </c>
      <c r="K64" s="76">
        <f>L3</f>
        <v>0.21</v>
      </c>
      <c r="L64" s="160">
        <f t="shared" si="11"/>
        <v>195.92000000000002</v>
      </c>
      <c r="M64" s="724">
        <f t="shared" ref="M64:M152" si="13">L64*1.5</f>
        <v>293.88</v>
      </c>
      <c r="N64" s="616">
        <f t="shared" si="10"/>
        <v>391.84000000000003</v>
      </c>
      <c r="O64" s="686">
        <f t="shared" si="12"/>
        <v>1155.9280000000001</v>
      </c>
      <c r="P64" s="681">
        <f t="shared" si="7"/>
        <v>333.06400000000002</v>
      </c>
      <c r="Q64" s="109"/>
      <c r="R64" s="108"/>
    </row>
    <row r="65" spans="1:19" s="296" customFormat="1" ht="37.5" customHeight="1" x14ac:dyDescent="0.25">
      <c r="A65" s="293"/>
      <c r="B65" s="833" t="s">
        <v>4250</v>
      </c>
      <c r="C65" s="211" t="s">
        <v>4252</v>
      </c>
      <c r="D65" s="102" t="s">
        <v>4</v>
      </c>
      <c r="E65" s="75">
        <v>3</v>
      </c>
      <c r="F65" s="102">
        <v>1.34</v>
      </c>
      <c r="G65" s="215">
        <v>40</v>
      </c>
      <c r="H65" s="215">
        <v>30</v>
      </c>
      <c r="I65" s="292">
        <v>2</v>
      </c>
      <c r="J65" s="292">
        <v>200</v>
      </c>
      <c r="K65" s="76">
        <f>L3</f>
        <v>0.21</v>
      </c>
      <c r="L65" s="160">
        <f t="shared" si="11"/>
        <v>158</v>
      </c>
      <c r="M65" s="724">
        <f t="shared" si="13"/>
        <v>237</v>
      </c>
      <c r="N65" s="616">
        <f t="shared" si="10"/>
        <v>316</v>
      </c>
      <c r="O65" s="686">
        <f t="shared" si="12"/>
        <v>932.2</v>
      </c>
      <c r="P65" s="681">
        <f t="shared" si="7"/>
        <v>268.59999999999997</v>
      </c>
      <c r="Q65" s="109"/>
      <c r="R65" s="810"/>
      <c r="S65" s="811" t="s">
        <v>4249</v>
      </c>
    </row>
    <row r="66" spans="1:19" s="296" customFormat="1" ht="37.5" customHeight="1" x14ac:dyDescent="0.25">
      <c r="A66" s="293"/>
      <c r="B66" s="833" t="s">
        <v>4878</v>
      </c>
      <c r="C66" s="211" t="s">
        <v>4251</v>
      </c>
      <c r="D66" s="102" t="s">
        <v>4</v>
      </c>
      <c r="E66" s="75">
        <v>3</v>
      </c>
      <c r="F66" s="102">
        <v>1.34</v>
      </c>
      <c r="G66" s="215">
        <v>40</v>
      </c>
      <c r="H66" s="215">
        <v>30</v>
      </c>
      <c r="I66" s="292">
        <v>2</v>
      </c>
      <c r="J66" s="292">
        <v>260</v>
      </c>
      <c r="K66" s="76">
        <f>L3</f>
        <v>0.21</v>
      </c>
      <c r="L66" s="160">
        <f t="shared" ref="L66" si="14">J66*(1-K66)</f>
        <v>205.4</v>
      </c>
      <c r="M66" s="724">
        <f t="shared" si="13"/>
        <v>308.10000000000002</v>
      </c>
      <c r="N66" s="616">
        <f t="shared" ref="N66" si="15">L66*2</f>
        <v>410.8</v>
      </c>
      <c r="O66" s="686">
        <f t="shared" ref="O66" si="16">L66*5.9</f>
        <v>1211.8600000000001</v>
      </c>
      <c r="P66" s="681">
        <f t="shared" ref="P66" si="17">L66*1.7</f>
        <v>349.18</v>
      </c>
      <c r="Q66" s="109"/>
      <c r="R66" s="810"/>
      <c r="S66" s="811" t="s">
        <v>4249</v>
      </c>
    </row>
    <row r="67" spans="1:19" s="296" customFormat="1" ht="37.5" customHeight="1" x14ac:dyDescent="0.25">
      <c r="A67" s="293"/>
      <c r="B67" s="832" t="s">
        <v>1989</v>
      </c>
      <c r="C67" s="211" t="s">
        <v>1213</v>
      </c>
      <c r="D67" s="102" t="s">
        <v>4</v>
      </c>
      <c r="E67" s="75">
        <v>3</v>
      </c>
      <c r="F67" s="102">
        <v>0.82</v>
      </c>
      <c r="G67" s="215">
        <v>40</v>
      </c>
      <c r="H67" s="215">
        <v>38</v>
      </c>
      <c r="I67" s="292">
        <v>1.2</v>
      </c>
      <c r="J67" s="292">
        <v>193.2</v>
      </c>
      <c r="K67" s="76">
        <f>L3</f>
        <v>0.21</v>
      </c>
      <c r="L67" s="160">
        <f t="shared" si="11"/>
        <v>152.62799999999999</v>
      </c>
      <c r="M67" s="724">
        <f t="shared" si="13"/>
        <v>228.94199999999998</v>
      </c>
      <c r="N67" s="616">
        <f t="shared" si="10"/>
        <v>305.25599999999997</v>
      </c>
      <c r="O67" s="686">
        <f t="shared" si="12"/>
        <v>900.50519999999995</v>
      </c>
      <c r="P67" s="681">
        <f t="shared" si="7"/>
        <v>259.46759999999995</v>
      </c>
      <c r="Q67" s="295"/>
      <c r="R67" s="108"/>
    </row>
    <row r="68" spans="1:19" s="296" customFormat="1" ht="37.5" customHeight="1" x14ac:dyDescent="0.25">
      <c r="A68" s="293"/>
      <c r="B68" s="832" t="s">
        <v>1990</v>
      </c>
      <c r="C68" s="211" t="s">
        <v>2753</v>
      </c>
      <c r="D68" s="102" t="s">
        <v>4</v>
      </c>
      <c r="E68" s="75">
        <v>3</v>
      </c>
      <c r="F68" s="102">
        <v>0.82</v>
      </c>
      <c r="G68" s="215">
        <v>40</v>
      </c>
      <c r="H68" s="215">
        <v>38</v>
      </c>
      <c r="I68" s="292">
        <v>1.2</v>
      </c>
      <c r="J68" s="292">
        <v>282.89999999999998</v>
      </c>
      <c r="K68" s="76">
        <f>L3</f>
        <v>0.21</v>
      </c>
      <c r="L68" s="160">
        <f t="shared" si="11"/>
        <v>223.49099999999999</v>
      </c>
      <c r="M68" s="724">
        <f t="shared" si="13"/>
        <v>335.23649999999998</v>
      </c>
      <c r="N68" s="616">
        <f t="shared" si="10"/>
        <v>446.98199999999997</v>
      </c>
      <c r="O68" s="686">
        <f t="shared" si="12"/>
        <v>1318.5969</v>
      </c>
      <c r="P68" s="681">
        <f t="shared" si="7"/>
        <v>379.93469999999996</v>
      </c>
      <c r="Q68" s="295"/>
      <c r="R68" s="108"/>
    </row>
    <row r="69" spans="1:19" s="296" customFormat="1" ht="37.5" customHeight="1" x14ac:dyDescent="0.25">
      <c r="A69" s="293"/>
      <c r="B69" s="832" t="s">
        <v>2777</v>
      </c>
      <c r="C69" s="211" t="s">
        <v>2778</v>
      </c>
      <c r="D69" s="102" t="s">
        <v>4</v>
      </c>
      <c r="E69" s="75">
        <v>3</v>
      </c>
      <c r="F69" s="102">
        <v>1.1100000000000001</v>
      </c>
      <c r="G69" s="215">
        <v>40</v>
      </c>
      <c r="H69" s="215">
        <v>40</v>
      </c>
      <c r="I69" s="292">
        <v>1.2</v>
      </c>
      <c r="J69" s="292">
        <v>219.91679999999999</v>
      </c>
      <c r="K69" s="76">
        <f>L3</f>
        <v>0.21</v>
      </c>
      <c r="L69" s="160">
        <f t="shared" si="11"/>
        <v>173.734272</v>
      </c>
      <c r="M69" s="724">
        <f t="shared" si="13"/>
        <v>260.60140799999999</v>
      </c>
      <c r="N69" s="616">
        <f t="shared" si="10"/>
        <v>347.46854400000001</v>
      </c>
      <c r="O69" s="686">
        <f t="shared" si="12"/>
        <v>1025.0322048</v>
      </c>
      <c r="P69" s="681">
        <f t="shared" si="7"/>
        <v>295.34826240000001</v>
      </c>
      <c r="Q69" s="109"/>
      <c r="R69" s="108"/>
    </row>
    <row r="70" spans="1:19" s="296" customFormat="1" ht="37.5" customHeight="1" x14ac:dyDescent="0.25">
      <c r="A70" s="293"/>
      <c r="B70" s="832" t="s">
        <v>2752</v>
      </c>
      <c r="C70" s="211" t="s">
        <v>2757</v>
      </c>
      <c r="D70" s="102" t="s">
        <v>4</v>
      </c>
      <c r="E70" s="75">
        <v>3</v>
      </c>
      <c r="F70" s="102">
        <v>1.8</v>
      </c>
      <c r="G70" s="215">
        <v>40</v>
      </c>
      <c r="H70" s="215">
        <v>40</v>
      </c>
      <c r="I70" s="292">
        <v>2</v>
      </c>
      <c r="J70" s="292">
        <v>278.76</v>
      </c>
      <c r="K70" s="76">
        <f>L3</f>
        <v>0.21</v>
      </c>
      <c r="L70" s="160">
        <f t="shared" si="11"/>
        <v>220.22040000000001</v>
      </c>
      <c r="M70" s="724">
        <f t="shared" si="13"/>
        <v>330.3306</v>
      </c>
      <c r="N70" s="616">
        <f t="shared" si="10"/>
        <v>440.44080000000002</v>
      </c>
      <c r="O70" s="686">
        <f t="shared" si="12"/>
        <v>1299.3003600000002</v>
      </c>
      <c r="P70" s="681">
        <f t="shared" si="7"/>
        <v>374.37468000000001</v>
      </c>
      <c r="Q70" s="109"/>
      <c r="R70" s="108"/>
    </row>
    <row r="71" spans="1:19" s="296" customFormat="1" ht="37.5" customHeight="1" x14ac:dyDescent="0.25">
      <c r="A71" s="293"/>
      <c r="B71" s="832" t="s">
        <v>2756</v>
      </c>
      <c r="C71" s="211" t="s">
        <v>2740</v>
      </c>
      <c r="D71" s="102" t="s">
        <v>4</v>
      </c>
      <c r="E71" s="75">
        <v>3</v>
      </c>
      <c r="F71" s="102">
        <v>1.8</v>
      </c>
      <c r="G71" s="215">
        <v>40</v>
      </c>
      <c r="H71" s="215">
        <v>40</v>
      </c>
      <c r="I71" s="292">
        <v>2</v>
      </c>
      <c r="J71" s="292">
        <v>340</v>
      </c>
      <c r="K71" s="76">
        <f>L3</f>
        <v>0.21</v>
      </c>
      <c r="L71" s="160">
        <f t="shared" ref="L71:L73" si="18">J71*(1-K71)</f>
        <v>268.60000000000002</v>
      </c>
      <c r="M71" s="724">
        <f t="shared" si="13"/>
        <v>402.90000000000003</v>
      </c>
      <c r="N71" s="616">
        <f t="shared" si="10"/>
        <v>537.20000000000005</v>
      </c>
      <c r="O71" s="686">
        <f t="shared" si="12"/>
        <v>1584.7400000000002</v>
      </c>
      <c r="P71" s="681">
        <f t="shared" si="7"/>
        <v>456.62</v>
      </c>
      <c r="Q71" s="109"/>
      <c r="R71" s="108"/>
    </row>
    <row r="72" spans="1:19" s="296" customFormat="1" ht="37.5" customHeight="1" x14ac:dyDescent="0.25">
      <c r="A72" s="293"/>
      <c r="B72" s="832" t="s">
        <v>4178</v>
      </c>
      <c r="C72" s="211" t="s">
        <v>2736</v>
      </c>
      <c r="D72" s="102" t="s">
        <v>4</v>
      </c>
      <c r="E72" s="75">
        <v>3</v>
      </c>
      <c r="F72" s="102">
        <v>3.2</v>
      </c>
      <c r="G72" s="215">
        <v>60</v>
      </c>
      <c r="H72" s="215">
        <v>50</v>
      </c>
      <c r="I72" s="292">
        <v>2.5</v>
      </c>
      <c r="J72" s="876">
        <v>560</v>
      </c>
      <c r="K72" s="76">
        <f>L3</f>
        <v>0.21</v>
      </c>
      <c r="L72" s="160">
        <f t="shared" si="18"/>
        <v>442.40000000000003</v>
      </c>
      <c r="M72" s="724">
        <f t="shared" si="13"/>
        <v>663.6</v>
      </c>
      <c r="N72" s="616">
        <f t="shared" si="10"/>
        <v>884.80000000000007</v>
      </c>
      <c r="O72" s="686">
        <f t="shared" si="12"/>
        <v>2610.1600000000003</v>
      </c>
      <c r="P72" s="681">
        <f t="shared" si="7"/>
        <v>752.08</v>
      </c>
      <c r="Q72" s="295"/>
      <c r="R72" s="108"/>
    </row>
    <row r="73" spans="1:19" s="296" customFormat="1" ht="37.5" customHeight="1" thickBot="1" x14ac:dyDescent="0.3">
      <c r="A73" s="293"/>
      <c r="B73" s="841" t="s">
        <v>4990</v>
      </c>
      <c r="C73" s="884" t="s">
        <v>2737</v>
      </c>
      <c r="D73" s="258" t="s">
        <v>4</v>
      </c>
      <c r="E73" s="775">
        <v>3</v>
      </c>
      <c r="F73" s="258">
        <v>4.8</v>
      </c>
      <c r="G73" s="259">
        <v>80</v>
      </c>
      <c r="H73" s="259">
        <v>70</v>
      </c>
      <c r="I73" s="560">
        <v>3</v>
      </c>
      <c r="J73" s="885">
        <v>940</v>
      </c>
      <c r="K73" s="91">
        <f>L3</f>
        <v>0.21</v>
      </c>
      <c r="L73" s="180">
        <f t="shared" si="18"/>
        <v>742.6</v>
      </c>
      <c r="M73" s="887">
        <f t="shared" si="13"/>
        <v>1113.9000000000001</v>
      </c>
      <c r="N73" s="717">
        <f t="shared" si="10"/>
        <v>1485.2</v>
      </c>
      <c r="O73" s="718">
        <f t="shared" si="12"/>
        <v>4381.34</v>
      </c>
      <c r="P73" s="888">
        <f t="shared" si="7"/>
        <v>1262.42</v>
      </c>
      <c r="Q73" s="842"/>
      <c r="R73" s="108"/>
    </row>
    <row r="74" spans="1:19" s="13" customFormat="1" ht="26.25" customHeight="1" thickBot="1" x14ac:dyDescent="0.25">
      <c r="A74" s="849"/>
      <c r="B74" s="850"/>
      <c r="C74" s="891" t="s">
        <v>578</v>
      </c>
      <c r="D74" s="892"/>
      <c r="E74" s="892"/>
      <c r="F74" s="892"/>
      <c r="G74" s="893"/>
      <c r="H74" s="893"/>
      <c r="I74" s="893"/>
      <c r="J74" s="851"/>
      <c r="K74" s="864"/>
      <c r="L74" s="864"/>
      <c r="M74" s="865"/>
      <c r="N74" s="865"/>
      <c r="O74" s="866"/>
      <c r="P74" s="866"/>
      <c r="Q74" s="867"/>
      <c r="R74" s="12"/>
    </row>
    <row r="75" spans="1:19" s="104" customFormat="1" ht="23.25" customHeight="1" x14ac:dyDescent="0.2">
      <c r="A75" s="169"/>
      <c r="B75" s="843" t="s">
        <v>576</v>
      </c>
      <c r="C75" s="844" t="s">
        <v>1106</v>
      </c>
      <c r="D75" s="261" t="s">
        <v>4</v>
      </c>
      <c r="E75" s="776">
        <v>1</v>
      </c>
      <c r="F75" s="845">
        <v>0.35</v>
      </c>
      <c r="G75" s="846">
        <v>30</v>
      </c>
      <c r="H75" s="846"/>
      <c r="I75" s="847">
        <v>1.5</v>
      </c>
      <c r="J75" s="738">
        <v>80.821540800000008</v>
      </c>
      <c r="K75" s="95">
        <f>L3</f>
        <v>0.21</v>
      </c>
      <c r="L75" s="181">
        <f t="shared" ref="L75:L80" si="19">J75*(1-K75)</f>
        <v>63.849017232000008</v>
      </c>
      <c r="M75" s="723">
        <f t="shared" si="13"/>
        <v>95.77352584800002</v>
      </c>
      <c r="N75" s="615">
        <f>L75*1.8</f>
        <v>114.92823101760001</v>
      </c>
      <c r="O75" s="694">
        <f t="shared" si="12"/>
        <v>376.70920166880006</v>
      </c>
      <c r="P75" s="669">
        <f t="shared" ref="P75:P80" si="20">L75*1.7</f>
        <v>108.54332929440001</v>
      </c>
      <c r="Q75" s="848"/>
      <c r="R75" s="12"/>
    </row>
    <row r="76" spans="1:19" s="104" customFormat="1" ht="23.25" customHeight="1" x14ac:dyDescent="0.2">
      <c r="A76" s="169"/>
      <c r="B76" s="838" t="s">
        <v>4847</v>
      </c>
      <c r="C76" s="82" t="s">
        <v>4851</v>
      </c>
      <c r="D76" s="102" t="s">
        <v>4</v>
      </c>
      <c r="E76" s="75">
        <v>1</v>
      </c>
      <c r="F76" s="627">
        <v>0.47</v>
      </c>
      <c r="G76" s="113">
        <v>30</v>
      </c>
      <c r="H76" s="113"/>
      <c r="I76" s="177">
        <v>2</v>
      </c>
      <c r="J76" s="292">
        <v>96.985848960000013</v>
      </c>
      <c r="K76" s="76">
        <f>L3</f>
        <v>0.21</v>
      </c>
      <c r="L76" s="160">
        <f t="shared" si="19"/>
        <v>76.618820678400013</v>
      </c>
      <c r="M76" s="724">
        <f t="shared" si="13"/>
        <v>114.92823101760001</v>
      </c>
      <c r="N76" s="616">
        <f t="shared" ref="N76:N80" si="21">L76*1.8</f>
        <v>137.91387722112003</v>
      </c>
      <c r="O76" s="686">
        <f t="shared" si="12"/>
        <v>452.05104200256011</v>
      </c>
      <c r="P76" s="681">
        <f t="shared" si="20"/>
        <v>130.25199515328001</v>
      </c>
      <c r="Q76" s="569"/>
      <c r="R76" s="12"/>
    </row>
    <row r="77" spans="1:19" s="104" customFormat="1" ht="23.25" customHeight="1" x14ac:dyDescent="0.2">
      <c r="A77" s="169"/>
      <c r="B77" s="838" t="s">
        <v>4848</v>
      </c>
      <c r="C77" s="82" t="s">
        <v>4852</v>
      </c>
      <c r="D77" s="102" t="s">
        <v>4</v>
      </c>
      <c r="E77" s="75">
        <v>1</v>
      </c>
      <c r="F77" s="627">
        <v>0.7</v>
      </c>
      <c r="G77" s="113">
        <v>30</v>
      </c>
      <c r="H77" s="113"/>
      <c r="I77" s="177">
        <v>3</v>
      </c>
      <c r="J77" s="292">
        <v>131.33500380000001</v>
      </c>
      <c r="K77" s="76">
        <f>L3</f>
        <v>0.21</v>
      </c>
      <c r="L77" s="160">
        <f t="shared" si="19"/>
        <v>103.75465300200001</v>
      </c>
      <c r="M77" s="724">
        <f t="shared" si="13"/>
        <v>155.63197950300003</v>
      </c>
      <c r="N77" s="616">
        <f t="shared" si="21"/>
        <v>186.75837540360001</v>
      </c>
      <c r="O77" s="686">
        <f t="shared" si="12"/>
        <v>612.15245271180015</v>
      </c>
      <c r="P77" s="681">
        <f t="shared" si="20"/>
        <v>176.38291010340001</v>
      </c>
      <c r="Q77" s="569"/>
      <c r="R77" s="12"/>
    </row>
    <row r="78" spans="1:19" s="104" customFormat="1" ht="23.25" customHeight="1" x14ac:dyDescent="0.2">
      <c r="A78" s="169"/>
      <c r="B78" s="839" t="s">
        <v>577</v>
      </c>
      <c r="C78" s="82" t="s">
        <v>1107</v>
      </c>
      <c r="D78" s="102" t="s">
        <v>4</v>
      </c>
      <c r="E78" s="75">
        <v>1</v>
      </c>
      <c r="F78" s="627">
        <v>0.47</v>
      </c>
      <c r="G78" s="113">
        <v>40</v>
      </c>
      <c r="H78" s="113"/>
      <c r="I78" s="177">
        <v>1.5</v>
      </c>
      <c r="J78" s="292">
        <v>96.985848960000013</v>
      </c>
      <c r="K78" s="76">
        <f>L3</f>
        <v>0.21</v>
      </c>
      <c r="L78" s="160">
        <f t="shared" si="19"/>
        <v>76.618820678400013</v>
      </c>
      <c r="M78" s="724">
        <f t="shared" si="13"/>
        <v>114.92823101760001</v>
      </c>
      <c r="N78" s="616">
        <f t="shared" si="21"/>
        <v>137.91387722112003</v>
      </c>
      <c r="O78" s="686">
        <f t="shared" si="12"/>
        <v>452.05104200256011</v>
      </c>
      <c r="P78" s="681">
        <f t="shared" si="20"/>
        <v>130.25199515328001</v>
      </c>
      <c r="Q78" s="569"/>
      <c r="R78" s="12"/>
    </row>
    <row r="79" spans="1:19" s="104" customFormat="1" ht="23.25" customHeight="1" x14ac:dyDescent="0.2">
      <c r="A79" s="169"/>
      <c r="B79" s="838" t="s">
        <v>4849</v>
      </c>
      <c r="C79" s="82" t="s">
        <v>4853</v>
      </c>
      <c r="D79" s="102" t="s">
        <v>4</v>
      </c>
      <c r="E79" s="75">
        <v>1</v>
      </c>
      <c r="F79" s="627">
        <v>0.63</v>
      </c>
      <c r="G79" s="113">
        <v>40</v>
      </c>
      <c r="H79" s="113"/>
      <c r="I79" s="177">
        <v>2</v>
      </c>
      <c r="J79" s="292">
        <v>119.21177268000001</v>
      </c>
      <c r="K79" s="76">
        <f>L3</f>
        <v>0.21</v>
      </c>
      <c r="L79" s="160">
        <f t="shared" si="19"/>
        <v>94.177300417200016</v>
      </c>
      <c r="M79" s="724">
        <f t="shared" si="13"/>
        <v>141.26595062580003</v>
      </c>
      <c r="N79" s="616">
        <f t="shared" si="21"/>
        <v>169.51914075096002</v>
      </c>
      <c r="O79" s="686">
        <f t="shared" si="12"/>
        <v>555.64607246148012</v>
      </c>
      <c r="P79" s="681">
        <f t="shared" si="20"/>
        <v>160.10141070924001</v>
      </c>
      <c r="Q79" s="569"/>
      <c r="R79" s="12"/>
    </row>
    <row r="80" spans="1:19" s="104" customFormat="1" ht="23.25" customHeight="1" thickBot="1" x14ac:dyDescent="0.25">
      <c r="A80" s="169"/>
      <c r="B80" s="840" t="s">
        <v>4850</v>
      </c>
      <c r="C80" s="894" t="s">
        <v>4854</v>
      </c>
      <c r="D80" s="572" t="s">
        <v>4</v>
      </c>
      <c r="E80" s="573">
        <v>1</v>
      </c>
      <c r="F80" s="895">
        <v>0.94</v>
      </c>
      <c r="G80" s="896">
        <v>40</v>
      </c>
      <c r="H80" s="896"/>
      <c r="I80" s="897">
        <v>3</v>
      </c>
      <c r="J80" s="574">
        <v>161.64308160000002</v>
      </c>
      <c r="K80" s="340">
        <f>L3</f>
        <v>0.21</v>
      </c>
      <c r="L80" s="575">
        <f t="shared" si="19"/>
        <v>127.69803446400002</v>
      </c>
      <c r="M80" s="878">
        <f t="shared" si="13"/>
        <v>191.54705169600004</v>
      </c>
      <c r="N80" s="707">
        <f t="shared" si="21"/>
        <v>229.85646203520002</v>
      </c>
      <c r="O80" s="708" t="s">
        <v>537</v>
      </c>
      <c r="P80" s="879">
        <f t="shared" si="20"/>
        <v>217.08665858880002</v>
      </c>
      <c r="Q80" s="576"/>
      <c r="R80" s="12"/>
    </row>
    <row r="81" spans="1:19" s="13" customFormat="1" ht="26.25" customHeight="1" x14ac:dyDescent="0.2">
      <c r="A81" s="297"/>
      <c r="B81" s="861"/>
      <c r="C81" s="898" t="s">
        <v>1128</v>
      </c>
      <c r="D81" s="899"/>
      <c r="E81" s="899"/>
      <c r="F81" s="899"/>
      <c r="G81" s="900"/>
      <c r="H81" s="900"/>
      <c r="I81" s="900"/>
      <c r="J81" s="862"/>
      <c r="K81" s="868"/>
      <c r="L81" s="868"/>
      <c r="M81" s="869"/>
      <c r="N81" s="869"/>
      <c r="O81" s="870"/>
      <c r="P81" s="870"/>
      <c r="Q81" s="871"/>
      <c r="R81" s="12"/>
      <c r="S81" s="104"/>
    </row>
    <row r="82" spans="1:19" s="104" customFormat="1" x14ac:dyDescent="0.2">
      <c r="A82" s="169"/>
      <c r="B82" s="838" t="s">
        <v>4904</v>
      </c>
      <c r="C82" s="82" t="s">
        <v>4905</v>
      </c>
      <c r="D82" s="102" t="s">
        <v>4</v>
      </c>
      <c r="E82" s="75">
        <v>1</v>
      </c>
      <c r="F82" s="627"/>
      <c r="G82" s="113">
        <v>30</v>
      </c>
      <c r="H82" s="113">
        <v>30</v>
      </c>
      <c r="I82" s="113">
        <v>1.5</v>
      </c>
      <c r="J82" s="292">
        <v>114</v>
      </c>
      <c r="K82" s="76">
        <f>L3</f>
        <v>0.21</v>
      </c>
      <c r="L82" s="160">
        <f t="shared" ref="L82" si="22">J82*(1-K82)</f>
        <v>90.06</v>
      </c>
      <c r="M82" s="724">
        <f t="shared" ref="M82" si="23">L82*1.5</f>
        <v>135.09</v>
      </c>
      <c r="N82" s="616">
        <f t="shared" ref="N82" si="24">L82*1.8</f>
        <v>162.108</v>
      </c>
      <c r="O82" s="686">
        <f t="shared" ref="O82" si="25">L82*5.9</f>
        <v>531.35400000000004</v>
      </c>
      <c r="P82" s="681">
        <f t="shared" ref="P82" si="26">L82*1.7</f>
        <v>153.102</v>
      </c>
      <c r="Q82" s="569"/>
      <c r="R82" s="12"/>
    </row>
    <row r="83" spans="1:19" s="104" customFormat="1" x14ac:dyDescent="0.2">
      <c r="A83" s="169"/>
      <c r="B83" s="838" t="s">
        <v>4902</v>
      </c>
      <c r="C83" s="82" t="s">
        <v>4906</v>
      </c>
      <c r="D83" s="102" t="s">
        <v>4</v>
      </c>
      <c r="E83" s="75">
        <v>1</v>
      </c>
      <c r="F83" s="627"/>
      <c r="G83" s="113">
        <v>30</v>
      </c>
      <c r="H83" s="113">
        <v>30</v>
      </c>
      <c r="I83" s="113">
        <v>2</v>
      </c>
      <c r="J83" s="292">
        <v>146</v>
      </c>
      <c r="K83" s="76">
        <f>L3</f>
        <v>0.21</v>
      </c>
      <c r="L83" s="160">
        <f t="shared" ref="L83:L100" si="27">J83*(1-K83)</f>
        <v>115.34</v>
      </c>
      <c r="M83" s="724">
        <f t="shared" si="13"/>
        <v>173.01</v>
      </c>
      <c r="N83" s="616">
        <f t="shared" ref="N83:N100" si="28">L83*1.8</f>
        <v>207.61200000000002</v>
      </c>
      <c r="O83" s="686">
        <f t="shared" si="12"/>
        <v>680.50600000000009</v>
      </c>
      <c r="P83" s="681">
        <f t="shared" ref="P83:P100" si="29">L83*1.7</f>
        <v>196.078</v>
      </c>
      <c r="Q83" s="569"/>
      <c r="R83" s="12"/>
    </row>
    <row r="84" spans="1:19" s="104" customFormat="1" x14ac:dyDescent="0.2">
      <c r="A84" s="169"/>
      <c r="B84" s="838" t="s">
        <v>4903</v>
      </c>
      <c r="C84" s="82" t="s">
        <v>4907</v>
      </c>
      <c r="D84" s="102" t="s">
        <v>4</v>
      </c>
      <c r="E84" s="75">
        <v>1</v>
      </c>
      <c r="F84" s="627"/>
      <c r="G84" s="113">
        <v>30</v>
      </c>
      <c r="H84" s="113">
        <v>30</v>
      </c>
      <c r="I84" s="113">
        <v>2.5</v>
      </c>
      <c r="J84" s="292">
        <v>184</v>
      </c>
      <c r="K84" s="76">
        <f>L3</f>
        <v>0.21</v>
      </c>
      <c r="L84" s="160">
        <f t="shared" si="27"/>
        <v>145.36000000000001</v>
      </c>
      <c r="M84" s="724">
        <f t="shared" si="13"/>
        <v>218.04000000000002</v>
      </c>
      <c r="N84" s="616">
        <f t="shared" si="28"/>
        <v>261.64800000000002</v>
      </c>
      <c r="O84" s="686">
        <f t="shared" si="12"/>
        <v>857.62400000000014</v>
      </c>
      <c r="P84" s="681">
        <f t="shared" si="29"/>
        <v>247.11200000000002</v>
      </c>
      <c r="Q84" s="569"/>
      <c r="R84" s="12"/>
    </row>
    <row r="85" spans="1:19" s="104" customFormat="1" x14ac:dyDescent="0.2">
      <c r="A85" s="169"/>
      <c r="B85" s="839" t="s">
        <v>1099</v>
      </c>
      <c r="C85" s="82" t="s">
        <v>1108</v>
      </c>
      <c r="D85" s="102" t="s">
        <v>4</v>
      </c>
      <c r="E85" s="75">
        <v>1</v>
      </c>
      <c r="F85" s="627"/>
      <c r="G85" s="113">
        <v>32</v>
      </c>
      <c r="H85" s="113">
        <v>32</v>
      </c>
      <c r="I85" s="113">
        <v>1.5</v>
      </c>
      <c r="J85" s="292">
        <v>123</v>
      </c>
      <c r="K85" s="76">
        <f>L3</f>
        <v>0.21</v>
      </c>
      <c r="L85" s="160">
        <f t="shared" si="27"/>
        <v>97.17</v>
      </c>
      <c r="M85" s="724">
        <f t="shared" si="13"/>
        <v>145.755</v>
      </c>
      <c r="N85" s="616">
        <f t="shared" si="28"/>
        <v>174.90600000000001</v>
      </c>
      <c r="O85" s="686">
        <f t="shared" si="12"/>
        <v>573.303</v>
      </c>
      <c r="P85" s="681">
        <f t="shared" si="29"/>
        <v>165.18899999999999</v>
      </c>
      <c r="Q85" s="569"/>
      <c r="R85" s="12"/>
    </row>
    <row r="86" spans="1:19" s="104" customFormat="1" x14ac:dyDescent="0.2">
      <c r="A86" s="169"/>
      <c r="B86" s="839" t="s">
        <v>1100</v>
      </c>
      <c r="C86" s="82" t="s">
        <v>1109</v>
      </c>
      <c r="D86" s="102" t="s">
        <v>4</v>
      </c>
      <c r="E86" s="75">
        <v>1</v>
      </c>
      <c r="F86" s="627"/>
      <c r="G86" s="113">
        <v>32</v>
      </c>
      <c r="H86" s="113">
        <v>32</v>
      </c>
      <c r="I86" s="113">
        <v>2</v>
      </c>
      <c r="J86" s="292">
        <v>160</v>
      </c>
      <c r="K86" s="76">
        <f>L3</f>
        <v>0.21</v>
      </c>
      <c r="L86" s="160">
        <f t="shared" si="27"/>
        <v>126.4</v>
      </c>
      <c r="M86" s="724">
        <f t="shared" si="13"/>
        <v>189.60000000000002</v>
      </c>
      <c r="N86" s="616">
        <f t="shared" si="28"/>
        <v>227.52</v>
      </c>
      <c r="O86" s="686">
        <f t="shared" si="12"/>
        <v>745.7600000000001</v>
      </c>
      <c r="P86" s="681">
        <f t="shared" si="29"/>
        <v>214.88</v>
      </c>
      <c r="Q86" s="569"/>
      <c r="R86" s="12"/>
    </row>
    <row r="87" spans="1:19" s="104" customFormat="1" x14ac:dyDescent="0.2">
      <c r="A87" s="169"/>
      <c r="B87" s="839" t="s">
        <v>1101</v>
      </c>
      <c r="C87" s="82" t="s">
        <v>1110</v>
      </c>
      <c r="D87" s="102" t="s">
        <v>4</v>
      </c>
      <c r="E87" s="75">
        <v>1</v>
      </c>
      <c r="F87" s="627"/>
      <c r="G87" s="113">
        <v>40</v>
      </c>
      <c r="H87" s="113">
        <v>40</v>
      </c>
      <c r="I87" s="113">
        <v>1.5</v>
      </c>
      <c r="J87" s="292">
        <v>155</v>
      </c>
      <c r="K87" s="76">
        <f>L3</f>
        <v>0.21</v>
      </c>
      <c r="L87" s="160">
        <f t="shared" si="27"/>
        <v>122.45</v>
      </c>
      <c r="M87" s="724">
        <f t="shared" si="13"/>
        <v>183.67500000000001</v>
      </c>
      <c r="N87" s="616">
        <f t="shared" si="28"/>
        <v>220.41</v>
      </c>
      <c r="O87" s="686">
        <f t="shared" si="12"/>
        <v>722.45500000000004</v>
      </c>
      <c r="P87" s="681">
        <f t="shared" si="29"/>
        <v>208.16499999999999</v>
      </c>
      <c r="Q87" s="569"/>
      <c r="R87" s="12"/>
    </row>
    <row r="88" spans="1:19" s="104" customFormat="1" x14ac:dyDescent="0.2">
      <c r="A88" s="169"/>
      <c r="B88" s="839" t="s">
        <v>1102</v>
      </c>
      <c r="C88" s="82" t="s">
        <v>1111</v>
      </c>
      <c r="D88" s="102" t="s">
        <v>4</v>
      </c>
      <c r="E88" s="75">
        <v>1</v>
      </c>
      <c r="F88" s="627"/>
      <c r="G88" s="113">
        <v>40</v>
      </c>
      <c r="H88" s="113">
        <v>40</v>
      </c>
      <c r="I88" s="113">
        <v>2</v>
      </c>
      <c r="J88" s="292">
        <v>203</v>
      </c>
      <c r="K88" s="76">
        <f>L3</f>
        <v>0.21</v>
      </c>
      <c r="L88" s="160">
        <f t="shared" si="27"/>
        <v>160.37</v>
      </c>
      <c r="M88" s="724">
        <f t="shared" si="13"/>
        <v>240.55500000000001</v>
      </c>
      <c r="N88" s="616">
        <f t="shared" si="28"/>
        <v>288.666</v>
      </c>
      <c r="O88" s="686">
        <f t="shared" si="12"/>
        <v>946.18300000000011</v>
      </c>
      <c r="P88" s="681">
        <f t="shared" si="29"/>
        <v>272.62900000000002</v>
      </c>
      <c r="Q88" s="569"/>
      <c r="R88" s="12"/>
    </row>
    <row r="89" spans="1:19" s="104" customFormat="1" x14ac:dyDescent="0.2">
      <c r="A89" s="169"/>
      <c r="B89" s="839" t="s">
        <v>2728</v>
      </c>
      <c r="C89" s="82" t="s">
        <v>2729</v>
      </c>
      <c r="D89" s="102" t="s">
        <v>4</v>
      </c>
      <c r="E89" s="75">
        <v>1</v>
      </c>
      <c r="F89" s="627"/>
      <c r="G89" s="113">
        <v>40</v>
      </c>
      <c r="H89" s="113">
        <v>40</v>
      </c>
      <c r="I89" s="113">
        <v>2.5</v>
      </c>
      <c r="J89" s="292">
        <v>251</v>
      </c>
      <c r="K89" s="76">
        <f>L3</f>
        <v>0.21</v>
      </c>
      <c r="L89" s="160">
        <f t="shared" si="27"/>
        <v>198.29000000000002</v>
      </c>
      <c r="M89" s="724">
        <f t="shared" si="13"/>
        <v>297.43500000000006</v>
      </c>
      <c r="N89" s="616">
        <f t="shared" si="28"/>
        <v>356.92200000000003</v>
      </c>
      <c r="O89" s="686">
        <f t="shared" si="12"/>
        <v>1169.9110000000003</v>
      </c>
      <c r="P89" s="681">
        <f t="shared" si="29"/>
        <v>337.09300000000002</v>
      </c>
      <c r="Q89" s="569"/>
      <c r="R89" s="12"/>
    </row>
    <row r="90" spans="1:19" s="104" customFormat="1" x14ac:dyDescent="0.2">
      <c r="A90" s="169"/>
      <c r="B90" s="839" t="s">
        <v>2779</v>
      </c>
      <c r="C90" s="82" t="s">
        <v>2780</v>
      </c>
      <c r="D90" s="102" t="s">
        <v>4</v>
      </c>
      <c r="E90" s="75">
        <v>1</v>
      </c>
      <c r="F90" s="627"/>
      <c r="G90" s="113">
        <v>40</v>
      </c>
      <c r="H90" s="113">
        <v>50</v>
      </c>
      <c r="I90" s="113">
        <v>1.5</v>
      </c>
      <c r="J90" s="292">
        <v>175</v>
      </c>
      <c r="K90" s="76">
        <f>L3</f>
        <v>0.21</v>
      </c>
      <c r="L90" s="160">
        <f t="shared" si="27"/>
        <v>138.25</v>
      </c>
      <c r="M90" s="724">
        <f t="shared" si="13"/>
        <v>207.375</v>
      </c>
      <c r="N90" s="616">
        <f t="shared" si="28"/>
        <v>248.85</v>
      </c>
      <c r="O90" s="686">
        <f t="shared" si="12"/>
        <v>815.67500000000007</v>
      </c>
      <c r="P90" s="681">
        <f t="shared" si="29"/>
        <v>235.02500000000001</v>
      </c>
      <c r="Q90" s="569"/>
      <c r="R90" s="12"/>
    </row>
    <row r="91" spans="1:19" s="104" customFormat="1" x14ac:dyDescent="0.2">
      <c r="A91" s="169"/>
      <c r="B91" s="839" t="s">
        <v>2781</v>
      </c>
      <c r="C91" s="82" t="s">
        <v>2782</v>
      </c>
      <c r="D91" s="102" t="s">
        <v>4</v>
      </c>
      <c r="E91" s="75">
        <v>1</v>
      </c>
      <c r="F91" s="627"/>
      <c r="G91" s="113">
        <v>40</v>
      </c>
      <c r="H91" s="113">
        <v>50</v>
      </c>
      <c r="I91" s="113">
        <v>2</v>
      </c>
      <c r="J91" s="292">
        <v>230</v>
      </c>
      <c r="K91" s="76">
        <f>L3</f>
        <v>0.21</v>
      </c>
      <c r="L91" s="160">
        <f t="shared" si="27"/>
        <v>181.70000000000002</v>
      </c>
      <c r="M91" s="724">
        <f t="shared" si="13"/>
        <v>272.55</v>
      </c>
      <c r="N91" s="616">
        <f t="shared" si="28"/>
        <v>327.06000000000006</v>
      </c>
      <c r="O91" s="686">
        <f t="shared" si="12"/>
        <v>1072.0300000000002</v>
      </c>
      <c r="P91" s="681">
        <f t="shared" si="29"/>
        <v>308.89000000000004</v>
      </c>
      <c r="Q91" s="569"/>
      <c r="R91" s="12"/>
    </row>
    <row r="92" spans="1:19" s="631" customFormat="1" x14ac:dyDescent="0.2">
      <c r="A92" s="860"/>
      <c r="B92" s="838" t="s">
        <v>2728</v>
      </c>
      <c r="C92" s="82" t="s">
        <v>4357</v>
      </c>
      <c r="D92" s="102" t="s">
        <v>4</v>
      </c>
      <c r="E92" s="75">
        <v>1</v>
      </c>
      <c r="F92" s="627"/>
      <c r="G92" s="113">
        <v>40</v>
      </c>
      <c r="H92" s="113">
        <v>40</v>
      </c>
      <c r="I92" s="113">
        <v>3</v>
      </c>
      <c r="J92" s="292">
        <v>310</v>
      </c>
      <c r="K92" s="76">
        <f>L3</f>
        <v>0.21</v>
      </c>
      <c r="L92" s="160">
        <f t="shared" si="27"/>
        <v>244.9</v>
      </c>
      <c r="M92" s="724">
        <f t="shared" si="13"/>
        <v>367.35</v>
      </c>
      <c r="N92" s="616">
        <f t="shared" si="28"/>
        <v>440.82</v>
      </c>
      <c r="O92" s="686" t="s">
        <v>537</v>
      </c>
      <c r="P92" s="681">
        <f t="shared" si="29"/>
        <v>416.33</v>
      </c>
      <c r="Q92" s="569"/>
      <c r="R92" s="630"/>
    </row>
    <row r="93" spans="1:19" s="631" customFormat="1" x14ac:dyDescent="0.2">
      <c r="A93" s="860"/>
      <c r="B93" s="838" t="s">
        <v>2728</v>
      </c>
      <c r="C93" s="82" t="s">
        <v>4376</v>
      </c>
      <c r="D93" s="102" t="s">
        <v>4</v>
      </c>
      <c r="E93" s="75">
        <v>1</v>
      </c>
      <c r="F93" s="627"/>
      <c r="G93" s="113">
        <v>40</v>
      </c>
      <c r="H93" s="113">
        <v>40</v>
      </c>
      <c r="I93" s="113">
        <v>4</v>
      </c>
      <c r="J93" s="292">
        <v>404</v>
      </c>
      <c r="K93" s="76">
        <f>L3</f>
        <v>0.21</v>
      </c>
      <c r="L93" s="160">
        <f t="shared" si="27"/>
        <v>319.16000000000003</v>
      </c>
      <c r="M93" s="724">
        <f t="shared" si="13"/>
        <v>478.74</v>
      </c>
      <c r="N93" s="616">
        <f t="shared" si="28"/>
        <v>574.48800000000006</v>
      </c>
      <c r="O93" s="686" t="s">
        <v>537</v>
      </c>
      <c r="P93" s="681">
        <f t="shared" si="29"/>
        <v>542.572</v>
      </c>
      <c r="Q93" s="569"/>
      <c r="R93" s="630"/>
    </row>
    <row r="94" spans="1:19" s="104" customFormat="1" x14ac:dyDescent="0.2">
      <c r="A94" s="169"/>
      <c r="B94" s="839" t="s">
        <v>1103</v>
      </c>
      <c r="C94" s="82" t="s">
        <v>1112</v>
      </c>
      <c r="D94" s="102" t="s">
        <v>4</v>
      </c>
      <c r="E94" s="75">
        <v>1</v>
      </c>
      <c r="F94" s="627"/>
      <c r="G94" s="113">
        <v>45</v>
      </c>
      <c r="H94" s="113">
        <v>45</v>
      </c>
      <c r="I94" s="113">
        <v>3</v>
      </c>
      <c r="J94" s="292">
        <v>352</v>
      </c>
      <c r="K94" s="76">
        <f>L3</f>
        <v>0.21</v>
      </c>
      <c r="L94" s="160">
        <f t="shared" si="27"/>
        <v>278.08000000000004</v>
      </c>
      <c r="M94" s="724">
        <f t="shared" si="13"/>
        <v>417.12000000000006</v>
      </c>
      <c r="N94" s="616">
        <f t="shared" si="28"/>
        <v>500.5440000000001</v>
      </c>
      <c r="O94" s="686">
        <f t="shared" si="12"/>
        <v>1640.6720000000003</v>
      </c>
      <c r="P94" s="681">
        <f t="shared" si="29"/>
        <v>472.73600000000005</v>
      </c>
      <c r="Q94" s="569"/>
      <c r="R94" s="12"/>
    </row>
    <row r="95" spans="1:19" s="104" customFormat="1" x14ac:dyDescent="0.2">
      <c r="A95" s="169"/>
      <c r="B95" s="839" t="s">
        <v>1104</v>
      </c>
      <c r="C95" s="82" t="s">
        <v>1113</v>
      </c>
      <c r="D95" s="102" t="s">
        <v>4</v>
      </c>
      <c r="E95" s="75">
        <v>1</v>
      </c>
      <c r="F95" s="627"/>
      <c r="G95" s="113">
        <v>50</v>
      </c>
      <c r="H95" s="113">
        <v>50</v>
      </c>
      <c r="I95" s="113">
        <v>1.5</v>
      </c>
      <c r="J95" s="292">
        <v>195</v>
      </c>
      <c r="K95" s="76">
        <f>L3</f>
        <v>0.21</v>
      </c>
      <c r="L95" s="160">
        <f t="shared" si="27"/>
        <v>154.05000000000001</v>
      </c>
      <c r="M95" s="724">
        <f t="shared" si="13"/>
        <v>231.07500000000002</v>
      </c>
      <c r="N95" s="616">
        <f t="shared" si="28"/>
        <v>277.29000000000002</v>
      </c>
      <c r="O95" s="686">
        <f t="shared" si="12"/>
        <v>908.8950000000001</v>
      </c>
      <c r="P95" s="681">
        <f t="shared" si="29"/>
        <v>261.88499999999999</v>
      </c>
      <c r="Q95" s="569"/>
      <c r="R95" s="12"/>
    </row>
    <row r="96" spans="1:19" s="104" customFormat="1" x14ac:dyDescent="0.2">
      <c r="A96" s="169"/>
      <c r="B96" s="839" t="s">
        <v>1105</v>
      </c>
      <c r="C96" s="82" t="s">
        <v>1114</v>
      </c>
      <c r="D96" s="102" t="s">
        <v>4</v>
      </c>
      <c r="E96" s="75">
        <v>1</v>
      </c>
      <c r="F96" s="627"/>
      <c r="G96" s="113">
        <v>50</v>
      </c>
      <c r="H96" s="113">
        <v>50</v>
      </c>
      <c r="I96" s="113">
        <v>2</v>
      </c>
      <c r="J96" s="292">
        <v>257</v>
      </c>
      <c r="K96" s="76">
        <f>L3</f>
        <v>0.21</v>
      </c>
      <c r="L96" s="160">
        <f t="shared" si="27"/>
        <v>203.03</v>
      </c>
      <c r="M96" s="724">
        <f t="shared" si="13"/>
        <v>304.54500000000002</v>
      </c>
      <c r="N96" s="616">
        <f t="shared" si="28"/>
        <v>365.45400000000001</v>
      </c>
      <c r="O96" s="686">
        <f t="shared" si="12"/>
        <v>1197.8770000000002</v>
      </c>
      <c r="P96" s="681">
        <f t="shared" si="29"/>
        <v>345.15100000000001</v>
      </c>
      <c r="Q96" s="569"/>
      <c r="R96" s="12"/>
    </row>
    <row r="97" spans="1:19" s="104" customFormat="1" x14ac:dyDescent="0.2">
      <c r="A97" s="169"/>
      <c r="B97" s="839" t="s">
        <v>2743</v>
      </c>
      <c r="C97" s="82" t="s">
        <v>4140</v>
      </c>
      <c r="D97" s="102" t="s">
        <v>4</v>
      </c>
      <c r="E97" s="75">
        <v>1</v>
      </c>
      <c r="F97" s="627"/>
      <c r="G97" s="113">
        <v>50</v>
      </c>
      <c r="H97" s="113">
        <v>50</v>
      </c>
      <c r="I97" s="113">
        <v>2</v>
      </c>
      <c r="J97" s="292">
        <v>318</v>
      </c>
      <c r="K97" s="76">
        <f>L3</f>
        <v>0.21</v>
      </c>
      <c r="L97" s="160">
        <f t="shared" si="27"/>
        <v>251.22</v>
      </c>
      <c r="M97" s="724">
        <f t="shared" si="13"/>
        <v>376.83</v>
      </c>
      <c r="N97" s="616">
        <f t="shared" ref="N97" si="30">L97*1.8</f>
        <v>452.19600000000003</v>
      </c>
      <c r="O97" s="686">
        <f t="shared" ref="O97" si="31">L97*5.9</f>
        <v>1482.1980000000001</v>
      </c>
      <c r="P97" s="681">
        <f t="shared" ref="P97" si="32">L97*1.7</f>
        <v>427.07400000000001</v>
      </c>
      <c r="Q97" s="569"/>
      <c r="R97" s="12"/>
    </row>
    <row r="98" spans="1:19" s="631" customFormat="1" x14ac:dyDescent="0.2">
      <c r="A98" s="860"/>
      <c r="B98" s="838" t="s">
        <v>4137</v>
      </c>
      <c r="C98" s="82" t="s">
        <v>4139</v>
      </c>
      <c r="D98" s="102" t="s">
        <v>4</v>
      </c>
      <c r="E98" s="75">
        <v>1</v>
      </c>
      <c r="F98" s="627"/>
      <c r="G98" s="113">
        <v>50</v>
      </c>
      <c r="H98" s="113">
        <v>50</v>
      </c>
      <c r="I98" s="113">
        <v>3</v>
      </c>
      <c r="J98" s="292">
        <v>395</v>
      </c>
      <c r="K98" s="76">
        <f>L3</f>
        <v>0.21</v>
      </c>
      <c r="L98" s="160">
        <f t="shared" si="27"/>
        <v>312.05</v>
      </c>
      <c r="M98" s="724">
        <f t="shared" si="13"/>
        <v>468.07500000000005</v>
      </c>
      <c r="N98" s="616">
        <f t="shared" si="28"/>
        <v>561.69000000000005</v>
      </c>
      <c r="O98" s="686" t="s">
        <v>537</v>
      </c>
      <c r="P98" s="681">
        <f t="shared" si="29"/>
        <v>530.48500000000001</v>
      </c>
      <c r="Q98" s="569"/>
      <c r="R98" s="630"/>
    </row>
    <row r="99" spans="1:19" s="631" customFormat="1" x14ac:dyDescent="0.2">
      <c r="A99" s="860"/>
      <c r="B99" s="838" t="s">
        <v>4138</v>
      </c>
      <c r="C99" s="82" t="s">
        <v>4375</v>
      </c>
      <c r="D99" s="102" t="s">
        <v>4</v>
      </c>
      <c r="E99" s="75">
        <v>1</v>
      </c>
      <c r="F99" s="627"/>
      <c r="G99" s="113">
        <v>50</v>
      </c>
      <c r="H99" s="113">
        <v>50</v>
      </c>
      <c r="I99" s="113">
        <v>4</v>
      </c>
      <c r="J99" s="292">
        <v>455</v>
      </c>
      <c r="K99" s="76">
        <f>L3</f>
        <v>0.21</v>
      </c>
      <c r="L99" s="160">
        <f t="shared" si="27"/>
        <v>359.45</v>
      </c>
      <c r="M99" s="724">
        <f t="shared" si="13"/>
        <v>539.17499999999995</v>
      </c>
      <c r="N99" s="616">
        <f t="shared" si="28"/>
        <v>647.01</v>
      </c>
      <c r="O99" s="686" t="s">
        <v>537</v>
      </c>
      <c r="P99" s="681">
        <f t="shared" si="29"/>
        <v>611.06499999999994</v>
      </c>
      <c r="Q99" s="569"/>
      <c r="R99" s="630"/>
    </row>
    <row r="100" spans="1:19" s="631" customFormat="1" ht="13.5" thickBot="1" x14ac:dyDescent="0.25">
      <c r="A100" s="860"/>
      <c r="B100" s="840" t="s">
        <v>2744</v>
      </c>
      <c r="C100" s="894" t="s">
        <v>2739</v>
      </c>
      <c r="D100" s="572" t="s">
        <v>4</v>
      </c>
      <c r="E100" s="573">
        <v>1</v>
      </c>
      <c r="F100" s="895"/>
      <c r="G100" s="896">
        <v>60</v>
      </c>
      <c r="H100" s="896">
        <v>40</v>
      </c>
      <c r="I100" s="896">
        <v>2</v>
      </c>
      <c r="J100" s="574">
        <v>312</v>
      </c>
      <c r="K100" s="340">
        <f>L3</f>
        <v>0.21</v>
      </c>
      <c r="L100" s="160">
        <f t="shared" si="27"/>
        <v>246.48000000000002</v>
      </c>
      <c r="M100" s="878">
        <f t="shared" si="13"/>
        <v>369.72</v>
      </c>
      <c r="N100" s="707">
        <f t="shared" si="28"/>
        <v>443.66400000000004</v>
      </c>
      <c r="O100" s="708">
        <f t="shared" si="12"/>
        <v>1454.2320000000002</v>
      </c>
      <c r="P100" s="879">
        <f t="shared" si="29"/>
        <v>419.01600000000002</v>
      </c>
      <c r="Q100" s="576"/>
      <c r="R100" s="630"/>
    </row>
    <row r="101" spans="1:19" s="13" customFormat="1" ht="26.25" customHeight="1" thickBot="1" x14ac:dyDescent="0.25">
      <c r="A101" s="297"/>
      <c r="B101" s="925"/>
      <c r="C101" s="926" t="s">
        <v>4953</v>
      </c>
      <c r="D101" s="925"/>
      <c r="E101" s="925"/>
      <c r="F101" s="925"/>
      <c r="G101" s="925"/>
      <c r="H101" s="925"/>
      <c r="I101" s="925"/>
      <c r="J101" s="927"/>
      <c r="K101" s="922"/>
      <c r="L101" s="922"/>
      <c r="M101" s="923"/>
      <c r="N101" s="923"/>
      <c r="O101" s="924"/>
      <c r="P101" s="924"/>
      <c r="Q101" s="922"/>
      <c r="R101" s="12"/>
      <c r="S101" s="104"/>
    </row>
    <row r="102" spans="1:19" s="13" customFormat="1" ht="13.5" customHeight="1" x14ac:dyDescent="0.2">
      <c r="A102" s="654"/>
      <c r="B102" s="944" t="s">
        <v>2783</v>
      </c>
      <c r="C102" s="945" t="s">
        <v>2784</v>
      </c>
      <c r="D102" s="563" t="s">
        <v>4</v>
      </c>
      <c r="E102" s="564">
        <v>1</v>
      </c>
      <c r="F102" s="946"/>
      <c r="G102" s="947">
        <v>30</v>
      </c>
      <c r="H102" s="947">
        <v>20</v>
      </c>
      <c r="I102" s="947">
        <v>1.5</v>
      </c>
      <c r="J102" s="565">
        <v>128</v>
      </c>
      <c r="K102" s="339">
        <f>L3</f>
        <v>0.21</v>
      </c>
      <c r="L102" s="566">
        <f t="shared" ref="L102:L158" si="33">J102*(1-K102)</f>
        <v>101.12</v>
      </c>
      <c r="M102" s="705">
        <f t="shared" si="13"/>
        <v>151.68</v>
      </c>
      <c r="N102" s="705">
        <f t="shared" ref="N102:N118" si="34">L102*1.8</f>
        <v>182.01600000000002</v>
      </c>
      <c r="O102" s="692">
        <f t="shared" ref="O102:O118" si="35">L102*5.9</f>
        <v>596.60800000000006</v>
      </c>
      <c r="P102" s="682">
        <f t="shared" ref="P102:P118" si="36">L102*1.7</f>
        <v>171.904</v>
      </c>
      <c r="Q102" s="948"/>
      <c r="R102" s="12"/>
      <c r="S102" s="104"/>
    </row>
    <row r="103" spans="1:19" s="13" customFormat="1" ht="12" customHeight="1" x14ac:dyDescent="0.2">
      <c r="A103" s="654"/>
      <c r="B103" s="839" t="s">
        <v>2785</v>
      </c>
      <c r="C103" s="82" t="s">
        <v>2786</v>
      </c>
      <c r="D103" s="102" t="s">
        <v>4</v>
      </c>
      <c r="E103" s="75">
        <v>1</v>
      </c>
      <c r="F103" s="627"/>
      <c r="G103" s="113">
        <v>30</v>
      </c>
      <c r="H103" s="113">
        <v>20</v>
      </c>
      <c r="I103" s="113">
        <v>2</v>
      </c>
      <c r="J103" s="292">
        <v>160</v>
      </c>
      <c r="K103" s="76">
        <f>L3</f>
        <v>0.21</v>
      </c>
      <c r="L103" s="160">
        <f t="shared" si="33"/>
        <v>126.4</v>
      </c>
      <c r="M103" s="616">
        <f t="shared" si="13"/>
        <v>189.60000000000002</v>
      </c>
      <c r="N103" s="616">
        <f t="shared" si="34"/>
        <v>227.52</v>
      </c>
      <c r="O103" s="686">
        <f t="shared" si="35"/>
        <v>745.7600000000001</v>
      </c>
      <c r="P103" s="681">
        <f t="shared" si="36"/>
        <v>214.88</v>
      </c>
      <c r="Q103" s="949"/>
      <c r="R103" s="12"/>
      <c r="S103" s="104"/>
    </row>
    <row r="104" spans="1:19" s="13" customFormat="1" ht="12" customHeight="1" thickBot="1" x14ac:dyDescent="0.25">
      <c r="A104" s="654"/>
      <c r="B104" s="943" t="s">
        <v>2787</v>
      </c>
      <c r="C104" s="894" t="s">
        <v>2788</v>
      </c>
      <c r="D104" s="572" t="s">
        <v>4</v>
      </c>
      <c r="E104" s="573">
        <v>1</v>
      </c>
      <c r="F104" s="895"/>
      <c r="G104" s="896">
        <v>30</v>
      </c>
      <c r="H104" s="896">
        <v>20</v>
      </c>
      <c r="I104" s="896">
        <v>2.5</v>
      </c>
      <c r="J104" s="574">
        <v>200</v>
      </c>
      <c r="K104" s="340">
        <f>L3</f>
        <v>0.21</v>
      </c>
      <c r="L104" s="575">
        <f t="shared" si="33"/>
        <v>158</v>
      </c>
      <c r="M104" s="707">
        <f t="shared" si="13"/>
        <v>237</v>
      </c>
      <c r="N104" s="707">
        <f t="shared" si="34"/>
        <v>284.40000000000003</v>
      </c>
      <c r="O104" s="708">
        <f t="shared" si="35"/>
        <v>932.2</v>
      </c>
      <c r="P104" s="879">
        <f t="shared" si="36"/>
        <v>268.59999999999997</v>
      </c>
      <c r="Q104" s="950"/>
      <c r="R104" s="12"/>
      <c r="S104" s="104"/>
    </row>
    <row r="105" spans="1:19" s="104" customFormat="1" x14ac:dyDescent="0.2">
      <c r="A105" s="169"/>
      <c r="B105" s="944" t="s">
        <v>1094</v>
      </c>
      <c r="C105" s="945" t="s">
        <v>1115</v>
      </c>
      <c r="D105" s="563" t="s">
        <v>4</v>
      </c>
      <c r="E105" s="564">
        <v>1</v>
      </c>
      <c r="F105" s="946"/>
      <c r="G105" s="947">
        <v>35</v>
      </c>
      <c r="H105" s="947">
        <v>23</v>
      </c>
      <c r="I105" s="947">
        <v>1.5</v>
      </c>
      <c r="J105" s="565">
        <v>151</v>
      </c>
      <c r="K105" s="339">
        <f>L3</f>
        <v>0.21</v>
      </c>
      <c r="L105" s="566">
        <f t="shared" si="33"/>
        <v>119.29</v>
      </c>
      <c r="M105" s="705">
        <f t="shared" si="13"/>
        <v>178.935</v>
      </c>
      <c r="N105" s="705">
        <f t="shared" si="34"/>
        <v>214.72200000000001</v>
      </c>
      <c r="O105" s="692">
        <f t="shared" si="35"/>
        <v>703.81100000000004</v>
      </c>
      <c r="P105" s="680">
        <f t="shared" si="36"/>
        <v>202.79300000000001</v>
      </c>
      <c r="Q105" s="111"/>
      <c r="R105" s="12"/>
    </row>
    <row r="106" spans="1:19" s="104" customFormat="1" ht="13.5" customHeight="1" thickBot="1" x14ac:dyDescent="0.25">
      <c r="A106" s="169"/>
      <c r="B106" s="952" t="s">
        <v>4855</v>
      </c>
      <c r="C106" s="953" t="s">
        <v>4817</v>
      </c>
      <c r="D106" s="258" t="s">
        <v>4</v>
      </c>
      <c r="E106" s="940">
        <v>1</v>
      </c>
      <c r="F106" s="941"/>
      <c r="G106" s="942">
        <v>35</v>
      </c>
      <c r="H106" s="942">
        <v>23</v>
      </c>
      <c r="I106" s="942">
        <v>2</v>
      </c>
      <c r="J106" s="560">
        <v>196</v>
      </c>
      <c r="K106" s="91">
        <f>L3</f>
        <v>0.21</v>
      </c>
      <c r="L106" s="180">
        <f t="shared" si="33"/>
        <v>154.84</v>
      </c>
      <c r="M106" s="717">
        <f t="shared" si="13"/>
        <v>232.26</v>
      </c>
      <c r="N106" s="717">
        <f t="shared" si="34"/>
        <v>278.71199999999999</v>
      </c>
      <c r="O106" s="718">
        <f t="shared" si="35"/>
        <v>913.55600000000004</v>
      </c>
      <c r="P106" s="719">
        <f t="shared" si="36"/>
        <v>263.22800000000001</v>
      </c>
      <c r="Q106" s="110"/>
      <c r="R106" s="12"/>
    </row>
    <row r="107" spans="1:19" s="104" customFormat="1" ht="13.5" customHeight="1" x14ac:dyDescent="0.2">
      <c r="A107" s="169"/>
      <c r="B107" s="944" t="s">
        <v>2789</v>
      </c>
      <c r="C107" s="945" t="s">
        <v>2790</v>
      </c>
      <c r="D107" s="563" t="s">
        <v>4</v>
      </c>
      <c r="E107" s="564">
        <v>1</v>
      </c>
      <c r="F107" s="946"/>
      <c r="G107" s="947">
        <v>30</v>
      </c>
      <c r="H107" s="947">
        <v>30</v>
      </c>
      <c r="I107" s="947">
        <v>1.5</v>
      </c>
      <c r="J107" s="565">
        <v>169</v>
      </c>
      <c r="K107" s="339">
        <f>L3</f>
        <v>0.21</v>
      </c>
      <c r="L107" s="566">
        <f t="shared" si="33"/>
        <v>133.51000000000002</v>
      </c>
      <c r="M107" s="705">
        <f t="shared" si="13"/>
        <v>200.26500000000004</v>
      </c>
      <c r="N107" s="705">
        <f t="shared" si="34"/>
        <v>240.31800000000004</v>
      </c>
      <c r="O107" s="692">
        <f t="shared" si="35"/>
        <v>787.70900000000017</v>
      </c>
      <c r="P107" s="682">
        <f t="shared" si="36"/>
        <v>226.96700000000001</v>
      </c>
      <c r="Q107" s="567"/>
      <c r="R107" s="12"/>
    </row>
    <row r="108" spans="1:19" s="104" customFormat="1" ht="13.5" customHeight="1" x14ac:dyDescent="0.2">
      <c r="A108" s="169"/>
      <c r="B108" s="839" t="s">
        <v>2791</v>
      </c>
      <c r="C108" s="82" t="s">
        <v>2793</v>
      </c>
      <c r="D108" s="102" t="s">
        <v>4</v>
      </c>
      <c r="E108" s="75">
        <v>1</v>
      </c>
      <c r="F108" s="627"/>
      <c r="G108" s="113">
        <v>30</v>
      </c>
      <c r="H108" s="113">
        <v>30</v>
      </c>
      <c r="I108" s="113">
        <v>2</v>
      </c>
      <c r="J108" s="292">
        <v>219</v>
      </c>
      <c r="K108" s="76">
        <f>L3</f>
        <v>0.21</v>
      </c>
      <c r="L108" s="160">
        <f t="shared" si="33"/>
        <v>173.01000000000002</v>
      </c>
      <c r="M108" s="616">
        <f t="shared" si="13"/>
        <v>259.51500000000004</v>
      </c>
      <c r="N108" s="616">
        <f t="shared" si="34"/>
        <v>311.41800000000006</v>
      </c>
      <c r="O108" s="686">
        <f t="shared" si="35"/>
        <v>1020.7590000000001</v>
      </c>
      <c r="P108" s="681">
        <f t="shared" si="36"/>
        <v>294.11700000000002</v>
      </c>
      <c r="Q108" s="569"/>
      <c r="R108" s="12"/>
    </row>
    <row r="109" spans="1:19" s="104" customFormat="1" ht="13.5" customHeight="1" thickBot="1" x14ac:dyDescent="0.25">
      <c r="A109" s="169"/>
      <c r="B109" s="943" t="s">
        <v>2792</v>
      </c>
      <c r="C109" s="894" t="s">
        <v>2794</v>
      </c>
      <c r="D109" s="572" t="s">
        <v>4</v>
      </c>
      <c r="E109" s="573">
        <v>1</v>
      </c>
      <c r="F109" s="895"/>
      <c r="G109" s="896">
        <v>30</v>
      </c>
      <c r="H109" s="896">
        <v>30</v>
      </c>
      <c r="I109" s="896">
        <v>2.5</v>
      </c>
      <c r="J109" s="574">
        <v>268</v>
      </c>
      <c r="K109" s="340">
        <f>L3</f>
        <v>0.21</v>
      </c>
      <c r="L109" s="575">
        <f t="shared" si="33"/>
        <v>211.72</v>
      </c>
      <c r="M109" s="707">
        <f t="shared" si="13"/>
        <v>317.58</v>
      </c>
      <c r="N109" s="707">
        <f t="shared" si="34"/>
        <v>381.096</v>
      </c>
      <c r="O109" s="708">
        <f t="shared" si="35"/>
        <v>1249.1480000000001</v>
      </c>
      <c r="P109" s="879">
        <f t="shared" si="36"/>
        <v>359.92399999999998</v>
      </c>
      <c r="Q109" s="576"/>
      <c r="R109" s="12"/>
    </row>
    <row r="110" spans="1:19" s="104" customFormat="1" ht="13.5" customHeight="1" x14ac:dyDescent="0.2">
      <c r="A110" s="169"/>
      <c r="B110" s="944" t="s">
        <v>4360</v>
      </c>
      <c r="C110" s="945" t="s">
        <v>4358</v>
      </c>
      <c r="D110" s="563" t="s">
        <v>4</v>
      </c>
      <c r="E110" s="564">
        <v>1</v>
      </c>
      <c r="F110" s="946"/>
      <c r="G110" s="947">
        <v>40</v>
      </c>
      <c r="H110" s="947">
        <v>30</v>
      </c>
      <c r="I110" s="947">
        <v>1.5</v>
      </c>
      <c r="J110" s="565">
        <v>189</v>
      </c>
      <c r="K110" s="339">
        <f>L3</f>
        <v>0.21</v>
      </c>
      <c r="L110" s="566">
        <f t="shared" si="33"/>
        <v>149.31</v>
      </c>
      <c r="M110" s="705">
        <f t="shared" si="13"/>
        <v>223.965</v>
      </c>
      <c r="N110" s="705">
        <f t="shared" ref="N110" si="37">L110*1.8</f>
        <v>268.75800000000004</v>
      </c>
      <c r="O110" s="692">
        <f t="shared" ref="O110" si="38">L110*5.9</f>
        <v>880.92900000000009</v>
      </c>
      <c r="P110" s="682">
        <f t="shared" ref="P110" si="39">L110*1.7</f>
        <v>253.827</v>
      </c>
      <c r="Q110" s="567"/>
      <c r="R110" s="12"/>
    </row>
    <row r="111" spans="1:19" s="104" customFormat="1" ht="13.5" customHeight="1" x14ac:dyDescent="0.2">
      <c r="A111" s="169"/>
      <c r="B111" s="839" t="s">
        <v>4856</v>
      </c>
      <c r="C111" s="82" t="s">
        <v>4818</v>
      </c>
      <c r="D111" s="102" t="s">
        <v>4</v>
      </c>
      <c r="E111" s="75">
        <v>1</v>
      </c>
      <c r="F111" s="627"/>
      <c r="G111" s="113">
        <v>40</v>
      </c>
      <c r="H111" s="113">
        <v>30</v>
      </c>
      <c r="I111" s="113">
        <v>2</v>
      </c>
      <c r="J111" s="292">
        <v>246</v>
      </c>
      <c r="K111" s="76">
        <f>L3</f>
        <v>0.21</v>
      </c>
      <c r="L111" s="160">
        <f t="shared" si="33"/>
        <v>194.34</v>
      </c>
      <c r="M111" s="616">
        <f t="shared" si="13"/>
        <v>291.51</v>
      </c>
      <c r="N111" s="616">
        <f t="shared" si="34"/>
        <v>349.81200000000001</v>
      </c>
      <c r="O111" s="686">
        <f t="shared" si="35"/>
        <v>1146.606</v>
      </c>
      <c r="P111" s="681">
        <f t="shared" si="36"/>
        <v>330.37799999999999</v>
      </c>
      <c r="Q111" s="569"/>
      <c r="R111" s="12"/>
    </row>
    <row r="112" spans="1:19" s="104" customFormat="1" ht="13.5" customHeight="1" x14ac:dyDescent="0.2">
      <c r="A112" s="169"/>
      <c r="B112" s="839" t="s">
        <v>2687</v>
      </c>
      <c r="C112" s="82" t="s">
        <v>2688</v>
      </c>
      <c r="D112" s="102" t="s">
        <v>4</v>
      </c>
      <c r="E112" s="75">
        <v>1</v>
      </c>
      <c r="F112" s="627"/>
      <c r="G112" s="113">
        <v>40</v>
      </c>
      <c r="H112" s="113">
        <v>30</v>
      </c>
      <c r="I112" s="113">
        <v>2.5</v>
      </c>
      <c r="J112" s="292">
        <v>300</v>
      </c>
      <c r="K112" s="76">
        <f>L3</f>
        <v>0.21</v>
      </c>
      <c r="L112" s="160">
        <f t="shared" si="33"/>
        <v>237</v>
      </c>
      <c r="M112" s="616">
        <f t="shared" si="13"/>
        <v>355.5</v>
      </c>
      <c r="N112" s="616">
        <f t="shared" si="34"/>
        <v>426.6</v>
      </c>
      <c r="O112" s="686">
        <f t="shared" si="35"/>
        <v>1398.3000000000002</v>
      </c>
      <c r="P112" s="681">
        <f t="shared" si="36"/>
        <v>402.9</v>
      </c>
      <c r="Q112" s="569"/>
      <c r="R112" s="12"/>
    </row>
    <row r="113" spans="1:18" s="104" customFormat="1" ht="13.5" customHeight="1" thickBot="1" x14ac:dyDescent="0.25">
      <c r="A113" s="169"/>
      <c r="B113" s="839" t="s">
        <v>4361</v>
      </c>
      <c r="C113" s="82" t="s">
        <v>4359</v>
      </c>
      <c r="D113" s="102" t="s">
        <v>4</v>
      </c>
      <c r="E113" s="75">
        <v>1</v>
      </c>
      <c r="F113" s="627"/>
      <c r="G113" s="113">
        <v>40</v>
      </c>
      <c r="H113" s="113">
        <v>30</v>
      </c>
      <c r="I113" s="113">
        <v>3</v>
      </c>
      <c r="J113" s="292">
        <v>370</v>
      </c>
      <c r="K113" s="76">
        <f>L3</f>
        <v>0.21</v>
      </c>
      <c r="L113" s="160">
        <f t="shared" si="33"/>
        <v>292.3</v>
      </c>
      <c r="M113" s="616">
        <f t="shared" si="13"/>
        <v>438.45000000000005</v>
      </c>
      <c r="N113" s="616">
        <f t="shared" ref="N113" si="40">L113*1.8</f>
        <v>526.14</v>
      </c>
      <c r="O113" s="686">
        <f t="shared" ref="O113" si="41">L113*5.9</f>
        <v>1724.5700000000002</v>
      </c>
      <c r="P113" s="681">
        <f t="shared" ref="P113" si="42">L113*1.7</f>
        <v>496.91</v>
      </c>
      <c r="Q113" s="569"/>
      <c r="R113" s="12"/>
    </row>
    <row r="114" spans="1:18" s="104" customFormat="1" ht="13.5" customHeight="1" x14ac:dyDescent="0.2">
      <c r="A114" s="169"/>
      <c r="B114" s="944" t="s">
        <v>1947</v>
      </c>
      <c r="C114" s="945" t="s">
        <v>1948</v>
      </c>
      <c r="D114" s="563" t="s">
        <v>4</v>
      </c>
      <c r="E114" s="564">
        <v>1</v>
      </c>
      <c r="F114" s="946"/>
      <c r="G114" s="947">
        <v>40</v>
      </c>
      <c r="H114" s="947">
        <v>40</v>
      </c>
      <c r="I114" s="947">
        <v>1.5</v>
      </c>
      <c r="J114" s="565">
        <v>228</v>
      </c>
      <c r="K114" s="339">
        <f>L3</f>
        <v>0.21</v>
      </c>
      <c r="L114" s="566">
        <f t="shared" si="33"/>
        <v>180.12</v>
      </c>
      <c r="M114" s="705">
        <f t="shared" si="13"/>
        <v>270.18</v>
      </c>
      <c r="N114" s="705">
        <f t="shared" si="34"/>
        <v>324.21600000000001</v>
      </c>
      <c r="O114" s="692">
        <f t="shared" si="35"/>
        <v>1062.7080000000001</v>
      </c>
      <c r="P114" s="682">
        <f t="shared" si="36"/>
        <v>306.20400000000001</v>
      </c>
      <c r="Q114" s="567"/>
      <c r="R114" s="12"/>
    </row>
    <row r="115" spans="1:18" s="104" customFormat="1" ht="13.5" customHeight="1" x14ac:dyDescent="0.2">
      <c r="A115" s="169"/>
      <c r="B115" s="839" t="s">
        <v>4857</v>
      </c>
      <c r="C115" s="82" t="s">
        <v>4880</v>
      </c>
      <c r="D115" s="102" t="s">
        <v>4</v>
      </c>
      <c r="E115" s="75">
        <v>1</v>
      </c>
      <c r="F115" s="627"/>
      <c r="G115" s="113">
        <v>40</v>
      </c>
      <c r="H115" s="113">
        <v>40</v>
      </c>
      <c r="I115" s="113">
        <v>2</v>
      </c>
      <c r="J115" s="292">
        <v>300</v>
      </c>
      <c r="K115" s="76">
        <f>L3</f>
        <v>0.21</v>
      </c>
      <c r="L115" s="160">
        <f t="shared" si="33"/>
        <v>237</v>
      </c>
      <c r="M115" s="616">
        <f t="shared" si="13"/>
        <v>355.5</v>
      </c>
      <c r="N115" s="616">
        <f t="shared" si="34"/>
        <v>426.6</v>
      </c>
      <c r="O115" s="686">
        <f t="shared" si="35"/>
        <v>1398.3000000000002</v>
      </c>
      <c r="P115" s="681">
        <f t="shared" si="36"/>
        <v>402.9</v>
      </c>
      <c r="Q115" s="569"/>
      <c r="R115" s="12"/>
    </row>
    <row r="116" spans="1:18" s="104" customFormat="1" ht="13.5" customHeight="1" x14ac:dyDescent="0.2">
      <c r="A116" s="169"/>
      <c r="B116" s="839" t="s">
        <v>4993</v>
      </c>
      <c r="C116" s="82" t="s">
        <v>4362</v>
      </c>
      <c r="D116" s="102" t="s">
        <v>4</v>
      </c>
      <c r="E116" s="75">
        <v>1</v>
      </c>
      <c r="F116" s="627"/>
      <c r="G116" s="113">
        <v>40</v>
      </c>
      <c r="H116" s="113">
        <v>40</v>
      </c>
      <c r="I116" s="113">
        <v>2.5</v>
      </c>
      <c r="J116" s="292">
        <v>368</v>
      </c>
      <c r="K116" s="76">
        <f>L3</f>
        <v>0.21</v>
      </c>
      <c r="L116" s="160">
        <f t="shared" si="33"/>
        <v>290.72000000000003</v>
      </c>
      <c r="M116" s="616">
        <f t="shared" si="13"/>
        <v>436.08000000000004</v>
      </c>
      <c r="N116" s="616">
        <f t="shared" ref="N116" si="43">L116*1.8</f>
        <v>523.29600000000005</v>
      </c>
      <c r="O116" s="686">
        <f t="shared" ref="O116" si="44">L116*5.9</f>
        <v>1715.2480000000003</v>
      </c>
      <c r="P116" s="681">
        <f t="shared" ref="P116" si="45">L116*1.7</f>
        <v>494.22400000000005</v>
      </c>
      <c r="Q116" s="569"/>
      <c r="R116" s="12"/>
    </row>
    <row r="117" spans="1:18" s="104" customFormat="1" ht="13.5" customHeight="1" x14ac:dyDescent="0.2">
      <c r="A117" s="169"/>
      <c r="B117" s="839" t="s">
        <v>4859</v>
      </c>
      <c r="C117" s="82" t="s">
        <v>4819</v>
      </c>
      <c r="D117" s="102" t="s">
        <v>4</v>
      </c>
      <c r="E117" s="75">
        <v>1</v>
      </c>
      <c r="F117" s="627"/>
      <c r="G117" s="113">
        <v>40</v>
      </c>
      <c r="H117" s="113">
        <v>40</v>
      </c>
      <c r="I117" s="113">
        <v>3</v>
      </c>
      <c r="J117" s="292">
        <v>453</v>
      </c>
      <c r="K117" s="76">
        <f>L3</f>
        <v>0.21</v>
      </c>
      <c r="L117" s="160">
        <f t="shared" si="33"/>
        <v>357.87</v>
      </c>
      <c r="M117" s="616">
        <f t="shared" si="13"/>
        <v>536.80500000000006</v>
      </c>
      <c r="N117" s="616">
        <f t="shared" si="34"/>
        <v>644.16600000000005</v>
      </c>
      <c r="O117" s="686">
        <f t="shared" si="35"/>
        <v>2111.433</v>
      </c>
      <c r="P117" s="681">
        <f t="shared" si="36"/>
        <v>608.37900000000002</v>
      </c>
      <c r="Q117" s="569"/>
      <c r="R117" s="12"/>
    </row>
    <row r="118" spans="1:18" s="104" customFormat="1" ht="28.5" customHeight="1" thickBot="1" x14ac:dyDescent="0.25">
      <c r="A118" s="169"/>
      <c r="B118" s="840" t="s">
        <v>5050</v>
      </c>
      <c r="C118" s="954" t="s">
        <v>4885</v>
      </c>
      <c r="D118" s="955" t="s">
        <v>4</v>
      </c>
      <c r="E118" s="956">
        <v>1</v>
      </c>
      <c r="F118" s="957"/>
      <c r="G118" s="958">
        <v>45</v>
      </c>
      <c r="H118" s="958">
        <v>40</v>
      </c>
      <c r="I118" s="958">
        <v>4</v>
      </c>
      <c r="J118" s="959">
        <v>620</v>
      </c>
      <c r="K118" s="960">
        <f>L3</f>
        <v>0.21</v>
      </c>
      <c r="L118" s="961">
        <f t="shared" si="33"/>
        <v>489.8</v>
      </c>
      <c r="M118" s="962">
        <f>L118*1.4</f>
        <v>685.72</v>
      </c>
      <c r="N118" s="962">
        <f t="shared" si="34"/>
        <v>881.64</v>
      </c>
      <c r="O118" s="963">
        <f t="shared" si="35"/>
        <v>2889.82</v>
      </c>
      <c r="P118" s="964">
        <f t="shared" si="36"/>
        <v>832.66</v>
      </c>
      <c r="Q118" s="576"/>
      <c r="R118" s="12"/>
    </row>
    <row r="119" spans="1:18" s="104" customFormat="1" ht="13.5" customHeight="1" x14ac:dyDescent="0.2">
      <c r="A119" s="169"/>
      <c r="B119" s="944" t="s">
        <v>1095</v>
      </c>
      <c r="C119" s="945" t="s">
        <v>1116</v>
      </c>
      <c r="D119" s="563" t="s">
        <v>4</v>
      </c>
      <c r="E119" s="564">
        <v>1</v>
      </c>
      <c r="F119" s="946"/>
      <c r="G119" s="947">
        <v>45</v>
      </c>
      <c r="H119" s="947">
        <v>30</v>
      </c>
      <c r="I119" s="947">
        <v>1.5</v>
      </c>
      <c r="J119" s="565">
        <v>199</v>
      </c>
      <c r="K119" s="339">
        <f>L3</f>
        <v>0.21</v>
      </c>
      <c r="L119" s="566">
        <f t="shared" si="33"/>
        <v>157.21</v>
      </c>
      <c r="M119" s="705">
        <f t="shared" si="13"/>
        <v>235.815</v>
      </c>
      <c r="N119" s="705">
        <f t="shared" ref="N119:N143" si="46">L119*1.8</f>
        <v>282.97800000000001</v>
      </c>
      <c r="O119" s="692">
        <f t="shared" ref="O119:O143" si="47">L119*5.9</f>
        <v>927.5390000000001</v>
      </c>
      <c r="P119" s="682">
        <f t="shared" ref="P119:P143" si="48">L119*1.7</f>
        <v>267.25700000000001</v>
      </c>
      <c r="Q119" s="567"/>
      <c r="R119" s="12"/>
    </row>
    <row r="120" spans="1:18" s="104" customFormat="1" ht="13.5" customHeight="1" x14ac:dyDescent="0.2">
      <c r="A120" s="169"/>
      <c r="B120" s="839" t="s">
        <v>4860</v>
      </c>
      <c r="C120" s="82" t="s">
        <v>4881</v>
      </c>
      <c r="D120" s="102" t="s">
        <v>4</v>
      </c>
      <c r="E120" s="75">
        <v>1</v>
      </c>
      <c r="F120" s="627"/>
      <c r="G120" s="113">
        <v>45</v>
      </c>
      <c r="H120" s="113">
        <v>30</v>
      </c>
      <c r="I120" s="113">
        <v>2</v>
      </c>
      <c r="J120" s="292">
        <v>259</v>
      </c>
      <c r="K120" s="76">
        <f>L3</f>
        <v>0.21</v>
      </c>
      <c r="L120" s="160">
        <f t="shared" si="33"/>
        <v>204.61</v>
      </c>
      <c r="M120" s="616">
        <f t="shared" si="13"/>
        <v>306.91500000000002</v>
      </c>
      <c r="N120" s="616">
        <f t="shared" si="46"/>
        <v>368.29800000000006</v>
      </c>
      <c r="O120" s="686">
        <f t="shared" si="47"/>
        <v>1207.1990000000001</v>
      </c>
      <c r="P120" s="681">
        <f t="shared" si="48"/>
        <v>347.83699999999999</v>
      </c>
      <c r="Q120" s="569"/>
      <c r="R120" s="12"/>
    </row>
    <row r="121" spans="1:18" s="104" customFormat="1" ht="13.5" customHeight="1" x14ac:dyDescent="0.2">
      <c r="A121" s="169"/>
      <c r="B121" s="839" t="s">
        <v>4860</v>
      </c>
      <c r="C121" s="82" t="s">
        <v>4363</v>
      </c>
      <c r="D121" s="102" t="s">
        <v>4</v>
      </c>
      <c r="E121" s="75">
        <v>1</v>
      </c>
      <c r="F121" s="627"/>
      <c r="G121" s="113">
        <v>45</v>
      </c>
      <c r="H121" s="113">
        <v>30</v>
      </c>
      <c r="I121" s="113">
        <v>2.5</v>
      </c>
      <c r="J121" s="292">
        <v>318</v>
      </c>
      <c r="K121" s="76">
        <f>L3</f>
        <v>0.21</v>
      </c>
      <c r="L121" s="160">
        <f t="shared" si="33"/>
        <v>251.22</v>
      </c>
      <c r="M121" s="616">
        <f t="shared" si="13"/>
        <v>376.83</v>
      </c>
      <c r="N121" s="616">
        <f t="shared" si="46"/>
        <v>452.19600000000003</v>
      </c>
      <c r="O121" s="686">
        <f t="shared" si="47"/>
        <v>1482.1980000000001</v>
      </c>
      <c r="P121" s="681">
        <f t="shared" si="48"/>
        <v>427.07400000000001</v>
      </c>
      <c r="Q121" s="569"/>
      <c r="R121" s="12"/>
    </row>
    <row r="122" spans="1:18" s="104" customFormat="1" ht="13.5" customHeight="1" x14ac:dyDescent="0.2">
      <c r="A122" s="169"/>
      <c r="B122" s="839" t="s">
        <v>4861</v>
      </c>
      <c r="C122" s="82" t="s">
        <v>4820</v>
      </c>
      <c r="D122" s="102" t="s">
        <v>4</v>
      </c>
      <c r="E122" s="75">
        <v>1</v>
      </c>
      <c r="F122" s="627"/>
      <c r="G122" s="113">
        <v>45</v>
      </c>
      <c r="H122" s="113">
        <v>30</v>
      </c>
      <c r="I122" s="113">
        <v>3</v>
      </c>
      <c r="J122" s="292">
        <v>392</v>
      </c>
      <c r="K122" s="76">
        <f>L3</f>
        <v>0.21</v>
      </c>
      <c r="L122" s="160">
        <f t="shared" si="33"/>
        <v>309.68</v>
      </c>
      <c r="M122" s="616">
        <f t="shared" si="13"/>
        <v>464.52</v>
      </c>
      <c r="N122" s="616">
        <f t="shared" si="46"/>
        <v>557.42399999999998</v>
      </c>
      <c r="O122" s="686">
        <f t="shared" si="47"/>
        <v>1827.1120000000001</v>
      </c>
      <c r="P122" s="681">
        <f t="shared" si="48"/>
        <v>526.45600000000002</v>
      </c>
      <c r="Q122" s="569"/>
      <c r="R122" s="12"/>
    </row>
    <row r="123" spans="1:18" s="104" customFormat="1" ht="28.5" customHeight="1" thickBot="1" x14ac:dyDescent="0.25">
      <c r="A123" s="169"/>
      <c r="B123" s="840" t="s">
        <v>4886</v>
      </c>
      <c r="C123" s="954" t="s">
        <v>4882</v>
      </c>
      <c r="D123" s="955" t="s">
        <v>4</v>
      </c>
      <c r="E123" s="956">
        <v>1</v>
      </c>
      <c r="F123" s="957"/>
      <c r="G123" s="958">
        <v>45</v>
      </c>
      <c r="H123" s="958">
        <v>30</v>
      </c>
      <c r="I123" s="958">
        <v>4</v>
      </c>
      <c r="J123" s="959">
        <v>565</v>
      </c>
      <c r="K123" s="960">
        <f>L3</f>
        <v>0.21</v>
      </c>
      <c r="L123" s="961">
        <f t="shared" si="33"/>
        <v>446.35</v>
      </c>
      <c r="M123" s="962">
        <f>L123*1.4</f>
        <v>624.89</v>
      </c>
      <c r="N123" s="962">
        <f t="shared" si="46"/>
        <v>803.43000000000006</v>
      </c>
      <c r="O123" s="963">
        <f t="shared" si="47"/>
        <v>2633.4650000000001</v>
      </c>
      <c r="P123" s="964">
        <f t="shared" si="48"/>
        <v>758.79500000000007</v>
      </c>
      <c r="Q123" s="576"/>
      <c r="R123" s="12"/>
    </row>
    <row r="124" spans="1:18" s="104" customFormat="1" ht="13.5" customHeight="1" x14ac:dyDescent="0.2">
      <c r="A124" s="169"/>
      <c r="B124" s="944" t="s">
        <v>4893</v>
      </c>
      <c r="C124" s="965" t="s">
        <v>4894</v>
      </c>
      <c r="D124" s="563" t="s">
        <v>4</v>
      </c>
      <c r="E124" s="564">
        <v>1</v>
      </c>
      <c r="F124" s="946"/>
      <c r="G124" s="947">
        <v>50</v>
      </c>
      <c r="H124" s="947">
        <v>50</v>
      </c>
      <c r="I124" s="947">
        <v>1.5</v>
      </c>
      <c r="J124" s="565">
        <v>208</v>
      </c>
      <c r="K124" s="339">
        <f>L3</f>
        <v>0.21</v>
      </c>
      <c r="L124" s="566">
        <f t="shared" ref="L124:L128" si="49">J124*(1-K124)</f>
        <v>164.32</v>
      </c>
      <c r="M124" s="705">
        <f t="shared" ref="M124:M127" si="50">L124*1.5</f>
        <v>246.48</v>
      </c>
      <c r="N124" s="705">
        <f t="shared" ref="N124:N128" si="51">L124*1.8</f>
        <v>295.77600000000001</v>
      </c>
      <c r="O124" s="692">
        <f t="shared" ref="O124:O128" si="52">L124*5.9</f>
        <v>969.48800000000006</v>
      </c>
      <c r="P124" s="682">
        <f t="shared" ref="P124:P128" si="53">L124*1.7</f>
        <v>279.34399999999999</v>
      </c>
      <c r="Q124" s="567"/>
      <c r="R124" s="12"/>
    </row>
    <row r="125" spans="1:18" s="104" customFormat="1" ht="13.5" customHeight="1" x14ac:dyDescent="0.2">
      <c r="A125" s="169"/>
      <c r="B125" s="839" t="s">
        <v>4895</v>
      </c>
      <c r="C125" s="928" t="s">
        <v>4896</v>
      </c>
      <c r="D125" s="102" t="s">
        <v>4</v>
      </c>
      <c r="E125" s="75">
        <v>1</v>
      </c>
      <c r="F125" s="627"/>
      <c r="G125" s="113">
        <v>50</v>
      </c>
      <c r="H125" s="113">
        <v>50</v>
      </c>
      <c r="I125" s="113">
        <v>2</v>
      </c>
      <c r="J125" s="292">
        <v>272</v>
      </c>
      <c r="K125" s="76">
        <f>L3</f>
        <v>0.21</v>
      </c>
      <c r="L125" s="160">
        <f t="shared" si="49"/>
        <v>214.88</v>
      </c>
      <c r="M125" s="616">
        <f t="shared" si="50"/>
        <v>322.32</v>
      </c>
      <c r="N125" s="616">
        <f t="shared" si="51"/>
        <v>386.78399999999999</v>
      </c>
      <c r="O125" s="686">
        <f t="shared" si="52"/>
        <v>1267.7920000000001</v>
      </c>
      <c r="P125" s="681">
        <f t="shared" si="53"/>
        <v>365.29599999999999</v>
      </c>
      <c r="Q125" s="569"/>
      <c r="R125" s="12"/>
    </row>
    <row r="126" spans="1:18" s="104" customFormat="1" ht="13.5" customHeight="1" x14ac:dyDescent="0.2">
      <c r="A126" s="169"/>
      <c r="B126" s="839" t="s">
        <v>4895</v>
      </c>
      <c r="C126" s="928" t="s">
        <v>4897</v>
      </c>
      <c r="D126" s="102" t="s">
        <v>4</v>
      </c>
      <c r="E126" s="75">
        <v>1</v>
      </c>
      <c r="F126" s="627"/>
      <c r="G126" s="113">
        <v>50</v>
      </c>
      <c r="H126" s="113">
        <v>50</v>
      </c>
      <c r="I126" s="113">
        <v>2.5</v>
      </c>
      <c r="J126" s="292">
        <v>334</v>
      </c>
      <c r="K126" s="76">
        <f>L3</f>
        <v>0.21</v>
      </c>
      <c r="L126" s="160">
        <f t="shared" si="49"/>
        <v>263.86</v>
      </c>
      <c r="M126" s="616">
        <f t="shared" si="50"/>
        <v>395.79</v>
      </c>
      <c r="N126" s="616">
        <f t="shared" si="51"/>
        <v>474.94800000000004</v>
      </c>
      <c r="O126" s="686">
        <f t="shared" si="52"/>
        <v>1556.7740000000001</v>
      </c>
      <c r="P126" s="681">
        <f t="shared" si="53"/>
        <v>448.56200000000001</v>
      </c>
      <c r="Q126" s="569"/>
      <c r="R126" s="12"/>
    </row>
    <row r="127" spans="1:18" s="104" customFormat="1" ht="13.5" customHeight="1" x14ac:dyDescent="0.2">
      <c r="A127" s="169"/>
      <c r="B127" s="839" t="s">
        <v>4898</v>
      </c>
      <c r="C127" s="928" t="s">
        <v>4899</v>
      </c>
      <c r="D127" s="102" t="s">
        <v>4</v>
      </c>
      <c r="E127" s="75">
        <v>1</v>
      </c>
      <c r="F127" s="627"/>
      <c r="G127" s="113">
        <v>50</v>
      </c>
      <c r="H127" s="113">
        <v>50</v>
      </c>
      <c r="I127" s="113">
        <v>3</v>
      </c>
      <c r="J127" s="292">
        <v>411</v>
      </c>
      <c r="K127" s="76">
        <f>L3</f>
        <v>0.21</v>
      </c>
      <c r="L127" s="160">
        <f t="shared" si="49"/>
        <v>324.69</v>
      </c>
      <c r="M127" s="616">
        <f t="shared" si="50"/>
        <v>487.03499999999997</v>
      </c>
      <c r="N127" s="616">
        <f t="shared" si="51"/>
        <v>584.44200000000001</v>
      </c>
      <c r="O127" s="686">
        <f t="shared" si="52"/>
        <v>1915.671</v>
      </c>
      <c r="P127" s="681">
        <f t="shared" si="53"/>
        <v>551.97299999999996</v>
      </c>
      <c r="Q127" s="569"/>
      <c r="R127" s="12"/>
    </row>
    <row r="128" spans="1:18" s="104" customFormat="1" ht="28.5" customHeight="1" thickBot="1" x14ac:dyDescent="0.25">
      <c r="A128" s="169"/>
      <c r="B128" s="840" t="s">
        <v>4900</v>
      </c>
      <c r="C128" s="966" t="s">
        <v>4901</v>
      </c>
      <c r="D128" s="955" t="s">
        <v>4</v>
      </c>
      <c r="E128" s="956">
        <v>1</v>
      </c>
      <c r="F128" s="957">
        <v>3.12</v>
      </c>
      <c r="G128" s="958">
        <v>50</v>
      </c>
      <c r="H128" s="958">
        <v>50</v>
      </c>
      <c r="I128" s="958">
        <v>4</v>
      </c>
      <c r="J128" s="959">
        <v>526</v>
      </c>
      <c r="K128" s="960">
        <f>L3</f>
        <v>0.21</v>
      </c>
      <c r="L128" s="961">
        <f t="shared" si="49"/>
        <v>415.54</v>
      </c>
      <c r="M128" s="962">
        <f>L128*1.4</f>
        <v>581.75599999999997</v>
      </c>
      <c r="N128" s="962">
        <f t="shared" si="51"/>
        <v>747.97200000000009</v>
      </c>
      <c r="O128" s="963">
        <f t="shared" si="52"/>
        <v>2451.6860000000001</v>
      </c>
      <c r="P128" s="964">
        <f t="shared" si="53"/>
        <v>706.41800000000001</v>
      </c>
      <c r="Q128" s="576"/>
      <c r="R128" s="12"/>
    </row>
    <row r="129" spans="1:18" s="104" customFormat="1" ht="13.5" customHeight="1" x14ac:dyDescent="0.2">
      <c r="A129" s="169"/>
      <c r="B129" s="944" t="s">
        <v>4364</v>
      </c>
      <c r="C129" s="945" t="s">
        <v>4365</v>
      </c>
      <c r="D129" s="563" t="s">
        <v>4</v>
      </c>
      <c r="E129" s="564">
        <v>1</v>
      </c>
      <c r="F129" s="946"/>
      <c r="G129" s="947">
        <v>50</v>
      </c>
      <c r="H129" s="947">
        <v>50</v>
      </c>
      <c r="I129" s="947">
        <v>1.5</v>
      </c>
      <c r="J129" s="565">
        <v>290</v>
      </c>
      <c r="K129" s="339">
        <f>L3</f>
        <v>0.21</v>
      </c>
      <c r="L129" s="566">
        <f t="shared" si="33"/>
        <v>229.10000000000002</v>
      </c>
      <c r="M129" s="705">
        <f t="shared" si="13"/>
        <v>343.65000000000003</v>
      </c>
      <c r="N129" s="705">
        <f t="shared" si="46"/>
        <v>412.38000000000005</v>
      </c>
      <c r="O129" s="692">
        <f t="shared" si="47"/>
        <v>1351.6900000000003</v>
      </c>
      <c r="P129" s="682">
        <f t="shared" si="48"/>
        <v>389.47</v>
      </c>
      <c r="Q129" s="567"/>
      <c r="R129" s="12"/>
    </row>
    <row r="130" spans="1:18" s="104" customFormat="1" ht="13.5" customHeight="1" x14ac:dyDescent="0.2">
      <c r="A130" s="169"/>
      <c r="B130" s="839" t="s">
        <v>4862</v>
      </c>
      <c r="C130" s="82" t="s">
        <v>4821</v>
      </c>
      <c r="D130" s="102" t="s">
        <v>4</v>
      </c>
      <c r="E130" s="75">
        <v>1</v>
      </c>
      <c r="F130" s="627"/>
      <c r="G130" s="113">
        <v>50</v>
      </c>
      <c r="H130" s="113">
        <v>50</v>
      </c>
      <c r="I130" s="113">
        <v>2</v>
      </c>
      <c r="J130" s="292">
        <v>380</v>
      </c>
      <c r="K130" s="76">
        <f>L3</f>
        <v>0.21</v>
      </c>
      <c r="L130" s="160">
        <f t="shared" si="33"/>
        <v>300.2</v>
      </c>
      <c r="M130" s="616">
        <f t="shared" si="13"/>
        <v>450.29999999999995</v>
      </c>
      <c r="N130" s="616">
        <f t="shared" si="46"/>
        <v>540.36</v>
      </c>
      <c r="O130" s="686">
        <f t="shared" si="47"/>
        <v>1771.18</v>
      </c>
      <c r="P130" s="681">
        <f t="shared" si="48"/>
        <v>510.34</v>
      </c>
      <c r="Q130" s="569"/>
      <c r="R130" s="12"/>
    </row>
    <row r="131" spans="1:18" s="104" customFormat="1" ht="13.5" customHeight="1" x14ac:dyDescent="0.2">
      <c r="A131" s="169"/>
      <c r="B131" s="839" t="s">
        <v>4862</v>
      </c>
      <c r="C131" s="82" t="s">
        <v>2795</v>
      </c>
      <c r="D131" s="102" t="s">
        <v>4</v>
      </c>
      <c r="E131" s="75">
        <v>1</v>
      </c>
      <c r="F131" s="627"/>
      <c r="G131" s="113">
        <v>50</v>
      </c>
      <c r="H131" s="113">
        <v>50</v>
      </c>
      <c r="I131" s="113">
        <v>2.5</v>
      </c>
      <c r="J131" s="292">
        <v>470</v>
      </c>
      <c r="K131" s="76">
        <f>L3</f>
        <v>0.21</v>
      </c>
      <c r="L131" s="160">
        <f t="shared" si="33"/>
        <v>371.3</v>
      </c>
      <c r="M131" s="616">
        <f t="shared" si="13"/>
        <v>556.95000000000005</v>
      </c>
      <c r="N131" s="616">
        <f t="shared" si="46"/>
        <v>668.34</v>
      </c>
      <c r="O131" s="686">
        <f t="shared" si="47"/>
        <v>2190.67</v>
      </c>
      <c r="P131" s="681">
        <f t="shared" si="48"/>
        <v>631.21</v>
      </c>
      <c r="Q131" s="569"/>
      <c r="R131" s="12"/>
    </row>
    <row r="132" spans="1:18" s="104" customFormat="1" ht="13.5" customHeight="1" x14ac:dyDescent="0.2">
      <c r="A132" s="169"/>
      <c r="B132" s="839" t="s">
        <v>4863</v>
      </c>
      <c r="C132" s="82" t="s">
        <v>4822</v>
      </c>
      <c r="D132" s="102" t="s">
        <v>4</v>
      </c>
      <c r="E132" s="75">
        <v>1</v>
      </c>
      <c r="F132" s="627"/>
      <c r="G132" s="113">
        <v>50</v>
      </c>
      <c r="H132" s="113">
        <v>50</v>
      </c>
      <c r="I132" s="113">
        <v>3</v>
      </c>
      <c r="J132" s="292">
        <v>580</v>
      </c>
      <c r="K132" s="76">
        <f>L3</f>
        <v>0.21</v>
      </c>
      <c r="L132" s="160">
        <f t="shared" si="33"/>
        <v>458.20000000000005</v>
      </c>
      <c r="M132" s="616">
        <f t="shared" si="13"/>
        <v>687.30000000000007</v>
      </c>
      <c r="N132" s="616">
        <f t="shared" si="46"/>
        <v>824.7600000000001</v>
      </c>
      <c r="O132" s="686">
        <f t="shared" si="47"/>
        <v>2703.3800000000006</v>
      </c>
      <c r="P132" s="681">
        <f t="shared" si="48"/>
        <v>778.94</v>
      </c>
      <c r="Q132" s="569"/>
      <c r="R132" s="12"/>
    </row>
    <row r="133" spans="1:18" s="104" customFormat="1" ht="28.5" customHeight="1" thickBot="1" x14ac:dyDescent="0.25">
      <c r="A133" s="169"/>
      <c r="B133" s="840" t="s">
        <v>4892</v>
      </c>
      <c r="C133" s="954" t="s">
        <v>4883</v>
      </c>
      <c r="D133" s="955" t="s">
        <v>4</v>
      </c>
      <c r="E133" s="956">
        <v>1</v>
      </c>
      <c r="F133" s="957"/>
      <c r="G133" s="958">
        <v>50</v>
      </c>
      <c r="H133" s="958">
        <v>50</v>
      </c>
      <c r="I133" s="958">
        <v>4</v>
      </c>
      <c r="J133" s="959">
        <v>750</v>
      </c>
      <c r="K133" s="960">
        <f>L3</f>
        <v>0.21</v>
      </c>
      <c r="L133" s="961">
        <f t="shared" si="33"/>
        <v>592.5</v>
      </c>
      <c r="M133" s="962">
        <f>L133*1.4</f>
        <v>829.5</v>
      </c>
      <c r="N133" s="962">
        <f t="shared" si="46"/>
        <v>1066.5</v>
      </c>
      <c r="O133" s="963">
        <f t="shared" si="47"/>
        <v>3495.75</v>
      </c>
      <c r="P133" s="964">
        <f t="shared" si="48"/>
        <v>1007.25</v>
      </c>
      <c r="Q133" s="576"/>
      <c r="R133" s="12"/>
    </row>
    <row r="134" spans="1:18" s="104" customFormat="1" ht="13.5" customHeight="1" x14ac:dyDescent="0.2">
      <c r="A134" s="169"/>
      <c r="B134" s="944" t="s">
        <v>4366</v>
      </c>
      <c r="C134" s="945" t="s">
        <v>4367</v>
      </c>
      <c r="D134" s="563" t="s">
        <v>4</v>
      </c>
      <c r="E134" s="564">
        <v>1</v>
      </c>
      <c r="F134" s="946"/>
      <c r="G134" s="947">
        <v>60</v>
      </c>
      <c r="H134" s="947">
        <v>30</v>
      </c>
      <c r="I134" s="947">
        <v>1.5</v>
      </c>
      <c r="J134" s="565">
        <v>228</v>
      </c>
      <c r="K134" s="339">
        <f>L3</f>
        <v>0.21</v>
      </c>
      <c r="L134" s="566">
        <f t="shared" si="33"/>
        <v>180.12</v>
      </c>
      <c r="M134" s="705">
        <f t="shared" si="13"/>
        <v>270.18</v>
      </c>
      <c r="N134" s="705">
        <f t="shared" si="46"/>
        <v>324.21600000000001</v>
      </c>
      <c r="O134" s="692">
        <f t="shared" si="47"/>
        <v>1062.7080000000001</v>
      </c>
      <c r="P134" s="682">
        <f t="shared" si="48"/>
        <v>306.20400000000001</v>
      </c>
      <c r="Q134" s="567"/>
      <c r="R134" s="12"/>
    </row>
    <row r="135" spans="1:18" s="104" customFormat="1" ht="13.5" customHeight="1" x14ac:dyDescent="0.2">
      <c r="A135" s="169"/>
      <c r="B135" s="839" t="s">
        <v>4864</v>
      </c>
      <c r="C135" s="82" t="s">
        <v>4823</v>
      </c>
      <c r="D135" s="102" t="s">
        <v>4</v>
      </c>
      <c r="E135" s="75">
        <v>1</v>
      </c>
      <c r="F135" s="627"/>
      <c r="G135" s="113">
        <v>60</v>
      </c>
      <c r="H135" s="113">
        <v>30</v>
      </c>
      <c r="I135" s="113">
        <v>2</v>
      </c>
      <c r="J135" s="292">
        <v>300</v>
      </c>
      <c r="K135" s="76">
        <f>L3</f>
        <v>0.21</v>
      </c>
      <c r="L135" s="160">
        <f t="shared" si="33"/>
        <v>237</v>
      </c>
      <c r="M135" s="616">
        <f t="shared" si="13"/>
        <v>355.5</v>
      </c>
      <c r="N135" s="616">
        <f t="shared" si="46"/>
        <v>426.6</v>
      </c>
      <c r="O135" s="686">
        <f t="shared" si="47"/>
        <v>1398.3000000000002</v>
      </c>
      <c r="P135" s="681">
        <f t="shared" si="48"/>
        <v>402.9</v>
      </c>
      <c r="Q135" s="569"/>
      <c r="R135" s="12"/>
    </row>
    <row r="136" spans="1:18" s="104" customFormat="1" ht="13.5" customHeight="1" x14ac:dyDescent="0.2">
      <c r="A136" s="169"/>
      <c r="B136" s="839" t="s">
        <v>4865</v>
      </c>
      <c r="C136" s="82" t="s">
        <v>4368</v>
      </c>
      <c r="D136" s="102" t="s">
        <v>4</v>
      </c>
      <c r="E136" s="75">
        <v>1</v>
      </c>
      <c r="F136" s="627"/>
      <c r="G136" s="113">
        <v>60</v>
      </c>
      <c r="H136" s="113">
        <v>30</v>
      </c>
      <c r="I136" s="113">
        <v>2.5</v>
      </c>
      <c r="J136" s="292">
        <v>368</v>
      </c>
      <c r="K136" s="76">
        <f>L3</f>
        <v>0.21</v>
      </c>
      <c r="L136" s="160">
        <f t="shared" si="33"/>
        <v>290.72000000000003</v>
      </c>
      <c r="M136" s="616">
        <f t="shared" si="13"/>
        <v>436.08000000000004</v>
      </c>
      <c r="N136" s="616">
        <f t="shared" si="46"/>
        <v>523.29600000000005</v>
      </c>
      <c r="O136" s="686">
        <f t="shared" si="47"/>
        <v>1715.2480000000003</v>
      </c>
      <c r="P136" s="681">
        <f t="shared" si="48"/>
        <v>494.22400000000005</v>
      </c>
      <c r="Q136" s="569"/>
      <c r="R136" s="12"/>
    </row>
    <row r="137" spans="1:18" s="104" customFormat="1" ht="13.5" customHeight="1" x14ac:dyDescent="0.2">
      <c r="A137" s="169"/>
      <c r="B137" s="839" t="s">
        <v>4866</v>
      </c>
      <c r="C137" s="82" t="s">
        <v>4824</v>
      </c>
      <c r="D137" s="102" t="s">
        <v>4</v>
      </c>
      <c r="E137" s="75">
        <v>1</v>
      </c>
      <c r="F137" s="627"/>
      <c r="G137" s="113">
        <v>60</v>
      </c>
      <c r="H137" s="113">
        <v>30</v>
      </c>
      <c r="I137" s="113">
        <v>3</v>
      </c>
      <c r="J137" s="292">
        <v>454</v>
      </c>
      <c r="K137" s="76">
        <f>L3</f>
        <v>0.21</v>
      </c>
      <c r="L137" s="160">
        <f t="shared" si="33"/>
        <v>358.66</v>
      </c>
      <c r="M137" s="616">
        <f t="shared" si="13"/>
        <v>537.99</v>
      </c>
      <c r="N137" s="616">
        <f t="shared" si="46"/>
        <v>645.58800000000008</v>
      </c>
      <c r="O137" s="686">
        <f t="shared" si="47"/>
        <v>2116.0940000000001</v>
      </c>
      <c r="P137" s="681">
        <f t="shared" si="48"/>
        <v>609.72199999999998</v>
      </c>
      <c r="Q137" s="569"/>
      <c r="R137" s="12"/>
    </row>
    <row r="138" spans="1:18" s="104" customFormat="1" ht="28.5" customHeight="1" thickBot="1" x14ac:dyDescent="0.25">
      <c r="A138" s="169"/>
      <c r="B138" s="840" t="s">
        <v>4887</v>
      </c>
      <c r="C138" s="954" t="s">
        <v>4825</v>
      </c>
      <c r="D138" s="955" t="s">
        <v>4</v>
      </c>
      <c r="E138" s="956">
        <v>1</v>
      </c>
      <c r="F138" s="957"/>
      <c r="G138" s="958">
        <v>60</v>
      </c>
      <c r="H138" s="958">
        <v>30</v>
      </c>
      <c r="I138" s="958">
        <v>4</v>
      </c>
      <c r="J138" s="959">
        <v>583</v>
      </c>
      <c r="K138" s="960">
        <f>L3</f>
        <v>0.21</v>
      </c>
      <c r="L138" s="961">
        <f t="shared" si="33"/>
        <v>460.57</v>
      </c>
      <c r="M138" s="962">
        <f>L138*1.4</f>
        <v>644.798</v>
      </c>
      <c r="N138" s="962">
        <f t="shared" si="46"/>
        <v>829.02599999999995</v>
      </c>
      <c r="O138" s="963">
        <f t="shared" si="47"/>
        <v>2717.3630000000003</v>
      </c>
      <c r="P138" s="964">
        <f t="shared" si="48"/>
        <v>782.96899999999994</v>
      </c>
      <c r="Q138" s="576"/>
      <c r="R138" s="12"/>
    </row>
    <row r="139" spans="1:18" s="104" customFormat="1" ht="13.5" customHeight="1" x14ac:dyDescent="0.2">
      <c r="A139" s="169"/>
      <c r="B139" s="944" t="s">
        <v>1096</v>
      </c>
      <c r="C139" s="945" t="s">
        <v>1117</v>
      </c>
      <c r="D139" s="563" t="s">
        <v>4</v>
      </c>
      <c r="E139" s="564">
        <v>1</v>
      </c>
      <c r="F139" s="946"/>
      <c r="G139" s="947">
        <v>60</v>
      </c>
      <c r="H139" s="947">
        <v>32</v>
      </c>
      <c r="I139" s="947">
        <v>1.5</v>
      </c>
      <c r="J139" s="565">
        <v>236</v>
      </c>
      <c r="K139" s="339">
        <f>L3</f>
        <v>0.21</v>
      </c>
      <c r="L139" s="566">
        <f t="shared" si="33"/>
        <v>186.44</v>
      </c>
      <c r="M139" s="705">
        <f t="shared" si="13"/>
        <v>279.65999999999997</v>
      </c>
      <c r="N139" s="705">
        <f t="shared" si="46"/>
        <v>335.59199999999998</v>
      </c>
      <c r="O139" s="692">
        <f t="shared" si="47"/>
        <v>1099.9960000000001</v>
      </c>
      <c r="P139" s="682">
        <f t="shared" si="48"/>
        <v>316.94799999999998</v>
      </c>
      <c r="Q139" s="567"/>
      <c r="R139" s="12"/>
    </row>
    <row r="140" spans="1:18" s="104" customFormat="1" ht="13.5" customHeight="1" x14ac:dyDescent="0.2">
      <c r="A140" s="169"/>
      <c r="B140" s="839" t="s">
        <v>4867</v>
      </c>
      <c r="C140" s="82" t="s">
        <v>4826</v>
      </c>
      <c r="D140" s="102" t="s">
        <v>4</v>
      </c>
      <c r="E140" s="75">
        <v>1</v>
      </c>
      <c r="F140" s="627"/>
      <c r="G140" s="113">
        <v>60</v>
      </c>
      <c r="H140" s="113">
        <v>32</v>
      </c>
      <c r="I140" s="113">
        <v>2</v>
      </c>
      <c r="J140" s="292">
        <v>310</v>
      </c>
      <c r="K140" s="76">
        <f>L3</f>
        <v>0.21</v>
      </c>
      <c r="L140" s="160">
        <f t="shared" si="33"/>
        <v>244.9</v>
      </c>
      <c r="M140" s="616">
        <f t="shared" si="13"/>
        <v>367.35</v>
      </c>
      <c r="N140" s="616">
        <f t="shared" si="46"/>
        <v>440.82</v>
      </c>
      <c r="O140" s="686">
        <f t="shared" si="47"/>
        <v>1444.91</v>
      </c>
      <c r="P140" s="681">
        <f t="shared" si="48"/>
        <v>416.33</v>
      </c>
      <c r="Q140" s="569"/>
      <c r="R140" s="12"/>
    </row>
    <row r="141" spans="1:18" s="104" customFormat="1" ht="13.5" customHeight="1" x14ac:dyDescent="0.2">
      <c r="A141" s="169"/>
      <c r="B141" s="839" t="s">
        <v>4868</v>
      </c>
      <c r="C141" s="82" t="s">
        <v>4369</v>
      </c>
      <c r="D141" s="102" t="s">
        <v>4</v>
      </c>
      <c r="E141" s="75">
        <v>1</v>
      </c>
      <c r="F141" s="627"/>
      <c r="G141" s="113">
        <v>60</v>
      </c>
      <c r="H141" s="113">
        <v>32</v>
      </c>
      <c r="I141" s="113">
        <v>2.5</v>
      </c>
      <c r="J141" s="292">
        <v>381</v>
      </c>
      <c r="K141" s="76">
        <f>L3</f>
        <v>0.21</v>
      </c>
      <c r="L141" s="160">
        <f t="shared" si="33"/>
        <v>300.99</v>
      </c>
      <c r="M141" s="616">
        <f t="shared" si="13"/>
        <v>451.48500000000001</v>
      </c>
      <c r="N141" s="616">
        <f t="shared" si="46"/>
        <v>541.78200000000004</v>
      </c>
      <c r="O141" s="686">
        <f t="shared" si="47"/>
        <v>1775.8410000000001</v>
      </c>
      <c r="P141" s="681">
        <f t="shared" si="48"/>
        <v>511.68299999999999</v>
      </c>
      <c r="Q141" s="569"/>
      <c r="R141" s="12"/>
    </row>
    <row r="142" spans="1:18" s="104" customFormat="1" ht="13.5" customHeight="1" x14ac:dyDescent="0.2">
      <c r="A142" s="169"/>
      <c r="B142" s="839" t="s">
        <v>4869</v>
      </c>
      <c r="C142" s="82" t="s">
        <v>4827</v>
      </c>
      <c r="D142" s="102" t="s">
        <v>4</v>
      </c>
      <c r="E142" s="75">
        <v>1</v>
      </c>
      <c r="F142" s="627"/>
      <c r="G142" s="113">
        <v>60</v>
      </c>
      <c r="H142" s="113">
        <v>32</v>
      </c>
      <c r="I142" s="113">
        <v>3</v>
      </c>
      <c r="J142" s="292">
        <v>470</v>
      </c>
      <c r="K142" s="76">
        <f>L3</f>
        <v>0.21</v>
      </c>
      <c r="L142" s="160">
        <f t="shared" si="33"/>
        <v>371.3</v>
      </c>
      <c r="M142" s="616">
        <f t="shared" si="13"/>
        <v>556.95000000000005</v>
      </c>
      <c r="N142" s="616">
        <f t="shared" si="46"/>
        <v>668.34</v>
      </c>
      <c r="O142" s="686">
        <f t="shared" si="47"/>
        <v>2190.67</v>
      </c>
      <c r="P142" s="681">
        <f t="shared" si="48"/>
        <v>631.21</v>
      </c>
      <c r="Q142" s="569"/>
      <c r="R142" s="12"/>
    </row>
    <row r="143" spans="1:18" s="104" customFormat="1" ht="28.5" customHeight="1" thickBot="1" x14ac:dyDescent="0.25">
      <c r="A143" s="169"/>
      <c r="B143" s="840" t="s">
        <v>4888</v>
      </c>
      <c r="C143" s="954" t="s">
        <v>4828</v>
      </c>
      <c r="D143" s="955" t="s">
        <v>4</v>
      </c>
      <c r="E143" s="956">
        <v>1</v>
      </c>
      <c r="F143" s="957"/>
      <c r="G143" s="958">
        <v>60</v>
      </c>
      <c r="H143" s="958">
        <v>32</v>
      </c>
      <c r="I143" s="958">
        <v>4</v>
      </c>
      <c r="J143" s="959">
        <v>605</v>
      </c>
      <c r="K143" s="960">
        <f>L3</f>
        <v>0.21</v>
      </c>
      <c r="L143" s="961">
        <f t="shared" si="33"/>
        <v>477.95000000000005</v>
      </c>
      <c r="M143" s="962">
        <f>L143*1.4</f>
        <v>669.13</v>
      </c>
      <c r="N143" s="962">
        <f t="shared" si="46"/>
        <v>860.31000000000006</v>
      </c>
      <c r="O143" s="963">
        <f t="shared" si="47"/>
        <v>2819.9050000000007</v>
      </c>
      <c r="P143" s="964">
        <f t="shared" si="48"/>
        <v>812.5150000000001</v>
      </c>
      <c r="Q143" s="576"/>
      <c r="R143" s="12"/>
    </row>
    <row r="144" spans="1:18" s="104" customFormat="1" ht="13.5" customHeight="1" x14ac:dyDescent="0.2">
      <c r="A144" s="169"/>
      <c r="B144" s="944" t="s">
        <v>1097</v>
      </c>
      <c r="C144" s="945" t="s">
        <v>1118</v>
      </c>
      <c r="D144" s="563" t="s">
        <v>4</v>
      </c>
      <c r="E144" s="564">
        <v>1</v>
      </c>
      <c r="F144" s="946"/>
      <c r="G144" s="947">
        <v>80</v>
      </c>
      <c r="H144" s="947">
        <v>40</v>
      </c>
      <c r="I144" s="947">
        <v>1.5</v>
      </c>
      <c r="J144" s="565">
        <v>308</v>
      </c>
      <c r="K144" s="339">
        <f>L3</f>
        <v>0.21</v>
      </c>
      <c r="L144" s="566">
        <f t="shared" si="33"/>
        <v>243.32000000000002</v>
      </c>
      <c r="M144" s="705">
        <f t="shared" si="13"/>
        <v>364.98</v>
      </c>
      <c r="N144" s="705">
        <f t="shared" ref="N144:N153" si="54">L144*1.8</f>
        <v>437.97600000000006</v>
      </c>
      <c r="O144" s="692">
        <f t="shared" ref="O144:O153" si="55">L144*5.9</f>
        <v>1435.5880000000002</v>
      </c>
      <c r="P144" s="682">
        <f t="shared" ref="P144:P153" si="56">L144*1.7</f>
        <v>413.64400000000001</v>
      </c>
      <c r="Q144" s="567"/>
      <c r="R144" s="12"/>
    </row>
    <row r="145" spans="1:19" s="104" customFormat="1" ht="13.5" customHeight="1" x14ac:dyDescent="0.2">
      <c r="A145" s="169"/>
      <c r="B145" s="839" t="s">
        <v>4870</v>
      </c>
      <c r="C145" s="82" t="s">
        <v>4829</v>
      </c>
      <c r="D145" s="102" t="s">
        <v>4</v>
      </c>
      <c r="E145" s="75">
        <v>1</v>
      </c>
      <c r="F145" s="627"/>
      <c r="G145" s="113">
        <v>80</v>
      </c>
      <c r="H145" s="113">
        <v>40</v>
      </c>
      <c r="I145" s="113">
        <v>2</v>
      </c>
      <c r="J145" s="292">
        <v>406</v>
      </c>
      <c r="K145" s="76">
        <f>L3</f>
        <v>0.21</v>
      </c>
      <c r="L145" s="160">
        <f t="shared" si="33"/>
        <v>320.74</v>
      </c>
      <c r="M145" s="616">
        <f t="shared" si="13"/>
        <v>481.11</v>
      </c>
      <c r="N145" s="616">
        <f t="shared" si="54"/>
        <v>577.33199999999999</v>
      </c>
      <c r="O145" s="686">
        <f t="shared" si="55"/>
        <v>1892.3660000000002</v>
      </c>
      <c r="P145" s="681">
        <f t="shared" si="56"/>
        <v>545.25800000000004</v>
      </c>
      <c r="Q145" s="569"/>
      <c r="R145" s="12"/>
    </row>
    <row r="146" spans="1:19" s="104" customFormat="1" ht="13.5" customHeight="1" x14ac:dyDescent="0.2">
      <c r="A146" s="169"/>
      <c r="B146" s="839" t="s">
        <v>4871</v>
      </c>
      <c r="C146" s="82" t="s">
        <v>1119</v>
      </c>
      <c r="D146" s="102" t="s">
        <v>4</v>
      </c>
      <c r="E146" s="75">
        <v>1</v>
      </c>
      <c r="F146" s="627"/>
      <c r="G146" s="113">
        <v>80</v>
      </c>
      <c r="H146" s="113">
        <v>40</v>
      </c>
      <c r="I146" s="113">
        <v>2.5</v>
      </c>
      <c r="J146" s="292">
        <v>501</v>
      </c>
      <c r="K146" s="76">
        <f>L3</f>
        <v>0.21</v>
      </c>
      <c r="L146" s="160">
        <f t="shared" si="33"/>
        <v>395.79</v>
      </c>
      <c r="M146" s="616">
        <f t="shared" si="13"/>
        <v>593.68500000000006</v>
      </c>
      <c r="N146" s="616">
        <f t="shared" si="54"/>
        <v>712.42200000000003</v>
      </c>
      <c r="O146" s="686">
        <f t="shared" si="55"/>
        <v>2335.1610000000001</v>
      </c>
      <c r="P146" s="681">
        <f t="shared" si="56"/>
        <v>672.84299999999996</v>
      </c>
      <c r="Q146" s="569"/>
      <c r="R146" s="12"/>
    </row>
    <row r="147" spans="1:19" s="104" customFormat="1" ht="13.5" customHeight="1" x14ac:dyDescent="0.2">
      <c r="A147" s="169"/>
      <c r="B147" s="839" t="s">
        <v>4872</v>
      </c>
      <c r="C147" s="82" t="s">
        <v>4830</v>
      </c>
      <c r="D147" s="102" t="s">
        <v>4</v>
      </c>
      <c r="E147" s="75">
        <v>1</v>
      </c>
      <c r="F147" s="627"/>
      <c r="G147" s="113">
        <v>80</v>
      </c>
      <c r="H147" s="113">
        <v>40</v>
      </c>
      <c r="I147" s="113">
        <v>3</v>
      </c>
      <c r="J147" s="292">
        <v>621</v>
      </c>
      <c r="K147" s="76">
        <f>L3</f>
        <v>0.21</v>
      </c>
      <c r="L147" s="160">
        <f t="shared" si="33"/>
        <v>490.59000000000003</v>
      </c>
      <c r="M147" s="616">
        <f t="shared" si="13"/>
        <v>735.88499999999999</v>
      </c>
      <c r="N147" s="616">
        <f t="shared" si="54"/>
        <v>883.06200000000013</v>
      </c>
      <c r="O147" s="686">
        <f t="shared" si="55"/>
        <v>2894.4810000000002</v>
      </c>
      <c r="P147" s="681">
        <f t="shared" si="56"/>
        <v>834.00300000000004</v>
      </c>
      <c r="Q147" s="569"/>
      <c r="R147" s="12"/>
    </row>
    <row r="148" spans="1:19" s="104" customFormat="1" ht="28.5" customHeight="1" thickBot="1" x14ac:dyDescent="0.25">
      <c r="A148" s="169"/>
      <c r="B148" s="840" t="s">
        <v>4889</v>
      </c>
      <c r="C148" s="954" t="s">
        <v>4831</v>
      </c>
      <c r="D148" s="955" t="s">
        <v>4</v>
      </c>
      <c r="E148" s="956">
        <v>1</v>
      </c>
      <c r="F148" s="957"/>
      <c r="G148" s="958">
        <v>80</v>
      </c>
      <c r="H148" s="958">
        <v>40</v>
      </c>
      <c r="I148" s="958">
        <v>4</v>
      </c>
      <c r="J148" s="959">
        <v>808</v>
      </c>
      <c r="K148" s="960">
        <f>L3</f>
        <v>0.21</v>
      </c>
      <c r="L148" s="961">
        <f t="shared" si="33"/>
        <v>638.32000000000005</v>
      </c>
      <c r="M148" s="962">
        <f>L148*1.4</f>
        <v>893.64800000000002</v>
      </c>
      <c r="N148" s="962">
        <f t="shared" si="54"/>
        <v>1148.9760000000001</v>
      </c>
      <c r="O148" s="963">
        <f t="shared" si="55"/>
        <v>3766.0880000000006</v>
      </c>
      <c r="P148" s="964">
        <f t="shared" si="56"/>
        <v>1085.144</v>
      </c>
      <c r="Q148" s="576"/>
      <c r="R148" s="12"/>
    </row>
    <row r="149" spans="1:19" s="104" customFormat="1" ht="13.5" customHeight="1" x14ac:dyDescent="0.2">
      <c r="A149" s="169"/>
      <c r="B149" s="944" t="s">
        <v>4370</v>
      </c>
      <c r="C149" s="945" t="s">
        <v>4371</v>
      </c>
      <c r="D149" s="563" t="s">
        <v>4</v>
      </c>
      <c r="E149" s="564">
        <v>1</v>
      </c>
      <c r="F149" s="946"/>
      <c r="G149" s="947">
        <v>100</v>
      </c>
      <c r="H149" s="947">
        <v>40</v>
      </c>
      <c r="I149" s="947">
        <v>1.5</v>
      </c>
      <c r="J149" s="565">
        <v>350</v>
      </c>
      <c r="K149" s="339">
        <f>L3</f>
        <v>0.21</v>
      </c>
      <c r="L149" s="566">
        <f t="shared" si="33"/>
        <v>276.5</v>
      </c>
      <c r="M149" s="705">
        <f t="shared" si="13"/>
        <v>414.75</v>
      </c>
      <c r="N149" s="705">
        <f t="shared" si="54"/>
        <v>497.7</v>
      </c>
      <c r="O149" s="692">
        <f t="shared" si="55"/>
        <v>1631.3500000000001</v>
      </c>
      <c r="P149" s="682">
        <f t="shared" si="56"/>
        <v>470.05</v>
      </c>
      <c r="Q149" s="567"/>
      <c r="R149" s="12"/>
    </row>
    <row r="150" spans="1:19" s="104" customFormat="1" ht="13.5" customHeight="1" x14ac:dyDescent="0.2">
      <c r="A150" s="169"/>
      <c r="B150" s="839" t="s">
        <v>4873</v>
      </c>
      <c r="C150" s="82" t="s">
        <v>4884</v>
      </c>
      <c r="D150" s="102" t="s">
        <v>4</v>
      </c>
      <c r="E150" s="75">
        <v>1</v>
      </c>
      <c r="F150" s="627"/>
      <c r="G150" s="113">
        <v>100</v>
      </c>
      <c r="H150" s="113">
        <v>40</v>
      </c>
      <c r="I150" s="113">
        <v>2</v>
      </c>
      <c r="J150" s="292">
        <v>460</v>
      </c>
      <c r="K150" s="76">
        <f>L3</f>
        <v>0.21</v>
      </c>
      <c r="L150" s="160">
        <f t="shared" si="33"/>
        <v>363.40000000000003</v>
      </c>
      <c r="M150" s="616">
        <f t="shared" si="13"/>
        <v>545.1</v>
      </c>
      <c r="N150" s="616">
        <f t="shared" si="54"/>
        <v>654.12000000000012</v>
      </c>
      <c r="O150" s="686">
        <f t="shared" si="55"/>
        <v>2144.0600000000004</v>
      </c>
      <c r="P150" s="681">
        <f t="shared" si="56"/>
        <v>617.78000000000009</v>
      </c>
      <c r="Q150" s="569"/>
      <c r="R150" s="12"/>
    </row>
    <row r="151" spans="1:19" s="104" customFormat="1" ht="13.5" customHeight="1" x14ac:dyDescent="0.2">
      <c r="A151" s="169"/>
      <c r="B151" s="839" t="s">
        <v>4874</v>
      </c>
      <c r="C151" s="82" t="s">
        <v>4372</v>
      </c>
      <c r="D151" s="102" t="s">
        <v>4</v>
      </c>
      <c r="E151" s="75">
        <v>1</v>
      </c>
      <c r="F151" s="627"/>
      <c r="G151" s="113">
        <v>100</v>
      </c>
      <c r="H151" s="113">
        <v>40</v>
      </c>
      <c r="I151" s="113">
        <v>2.5</v>
      </c>
      <c r="J151" s="292">
        <v>570</v>
      </c>
      <c r="K151" s="76">
        <f>L3</f>
        <v>0.21</v>
      </c>
      <c r="L151" s="160">
        <f t="shared" si="33"/>
        <v>450.3</v>
      </c>
      <c r="M151" s="616">
        <f t="shared" si="13"/>
        <v>675.45</v>
      </c>
      <c r="N151" s="616">
        <f t="shared" si="54"/>
        <v>810.54000000000008</v>
      </c>
      <c r="O151" s="686">
        <f t="shared" si="55"/>
        <v>2656.7700000000004</v>
      </c>
      <c r="P151" s="681">
        <f t="shared" si="56"/>
        <v>765.51</v>
      </c>
      <c r="Q151" s="569"/>
      <c r="R151" s="12"/>
    </row>
    <row r="152" spans="1:19" s="104" customFormat="1" ht="13.5" customHeight="1" x14ac:dyDescent="0.2">
      <c r="A152" s="169"/>
      <c r="B152" s="839" t="s">
        <v>4815</v>
      </c>
      <c r="C152" s="82" t="s">
        <v>4816</v>
      </c>
      <c r="D152" s="102" t="s">
        <v>4</v>
      </c>
      <c r="E152" s="75">
        <v>1</v>
      </c>
      <c r="F152" s="627"/>
      <c r="G152" s="113">
        <v>100</v>
      </c>
      <c r="H152" s="113">
        <v>40</v>
      </c>
      <c r="I152" s="113">
        <v>3</v>
      </c>
      <c r="J152" s="292">
        <v>708</v>
      </c>
      <c r="K152" s="76">
        <f>L3</f>
        <v>0.21</v>
      </c>
      <c r="L152" s="160">
        <f t="shared" si="33"/>
        <v>559.32000000000005</v>
      </c>
      <c r="M152" s="616">
        <f t="shared" si="13"/>
        <v>838.98</v>
      </c>
      <c r="N152" s="616">
        <f t="shared" si="54"/>
        <v>1006.7760000000001</v>
      </c>
      <c r="O152" s="686">
        <f t="shared" si="55"/>
        <v>3299.9880000000003</v>
      </c>
      <c r="P152" s="681">
        <f t="shared" si="56"/>
        <v>950.84400000000005</v>
      </c>
      <c r="Q152" s="569"/>
      <c r="R152" s="12"/>
    </row>
    <row r="153" spans="1:19" s="104" customFormat="1" ht="28.5" customHeight="1" thickBot="1" x14ac:dyDescent="0.25">
      <c r="A153" s="169"/>
      <c r="B153" s="840" t="s">
        <v>4890</v>
      </c>
      <c r="C153" s="954" t="s">
        <v>4832</v>
      </c>
      <c r="D153" s="955" t="s">
        <v>4</v>
      </c>
      <c r="E153" s="956">
        <v>1</v>
      </c>
      <c r="F153" s="957"/>
      <c r="G153" s="958">
        <v>100</v>
      </c>
      <c r="H153" s="958">
        <v>40</v>
      </c>
      <c r="I153" s="958">
        <v>4</v>
      </c>
      <c r="J153" s="959">
        <v>920</v>
      </c>
      <c r="K153" s="960">
        <f>L3</f>
        <v>0.21</v>
      </c>
      <c r="L153" s="961">
        <f t="shared" si="33"/>
        <v>726.80000000000007</v>
      </c>
      <c r="M153" s="962">
        <f>L153*1.4</f>
        <v>1017.52</v>
      </c>
      <c r="N153" s="962">
        <f t="shared" si="54"/>
        <v>1308.2400000000002</v>
      </c>
      <c r="O153" s="963">
        <f t="shared" si="55"/>
        <v>4288.1200000000008</v>
      </c>
      <c r="P153" s="964">
        <f t="shared" si="56"/>
        <v>1235.5600000000002</v>
      </c>
      <c r="Q153" s="576"/>
      <c r="R153" s="12"/>
    </row>
    <row r="154" spans="1:19" s="104" customFormat="1" ht="13.5" customHeight="1" x14ac:dyDescent="0.2">
      <c r="A154" s="169"/>
      <c r="B154" s="944" t="s">
        <v>1098</v>
      </c>
      <c r="C154" s="945" t="s">
        <v>1120</v>
      </c>
      <c r="D154" s="563" t="s">
        <v>4</v>
      </c>
      <c r="E154" s="564">
        <v>1</v>
      </c>
      <c r="F154" s="946"/>
      <c r="G154" s="947">
        <v>100</v>
      </c>
      <c r="H154" s="947">
        <v>50</v>
      </c>
      <c r="I154" s="947">
        <v>1.5</v>
      </c>
      <c r="J154" s="565">
        <v>390</v>
      </c>
      <c r="K154" s="339">
        <f>L3</f>
        <v>0.21</v>
      </c>
      <c r="L154" s="566">
        <f t="shared" si="33"/>
        <v>308.10000000000002</v>
      </c>
      <c r="M154" s="705">
        <f t="shared" ref="M154:M157" si="57">L154*1.5</f>
        <v>462.15000000000003</v>
      </c>
      <c r="N154" s="705">
        <f t="shared" ref="N154:N158" si="58">L154*1.8</f>
        <v>554.58000000000004</v>
      </c>
      <c r="O154" s="692">
        <f t="shared" ref="O154:O158" si="59">L154*5.9</f>
        <v>1817.7900000000002</v>
      </c>
      <c r="P154" s="682">
        <f t="shared" ref="P154:P158" si="60">L154*1.7</f>
        <v>523.77</v>
      </c>
      <c r="Q154" s="567"/>
      <c r="R154" s="12"/>
    </row>
    <row r="155" spans="1:19" s="104" customFormat="1" ht="13.5" customHeight="1" x14ac:dyDescent="0.2">
      <c r="A155" s="169"/>
      <c r="B155" s="839" t="s">
        <v>4858</v>
      </c>
      <c r="C155" s="82" t="s">
        <v>4833</v>
      </c>
      <c r="D155" s="102" t="s">
        <v>4</v>
      </c>
      <c r="E155" s="75">
        <v>1</v>
      </c>
      <c r="F155" s="627"/>
      <c r="G155" s="113">
        <v>100</v>
      </c>
      <c r="H155" s="113">
        <v>50</v>
      </c>
      <c r="I155" s="113">
        <v>2</v>
      </c>
      <c r="J155" s="292">
        <v>514</v>
      </c>
      <c r="K155" s="76">
        <f>L3</f>
        <v>0.21</v>
      </c>
      <c r="L155" s="160">
        <f t="shared" si="33"/>
        <v>406.06</v>
      </c>
      <c r="M155" s="616">
        <f t="shared" si="57"/>
        <v>609.09</v>
      </c>
      <c r="N155" s="616">
        <f t="shared" si="58"/>
        <v>730.90800000000002</v>
      </c>
      <c r="O155" s="686">
        <f t="shared" si="59"/>
        <v>2395.7540000000004</v>
      </c>
      <c r="P155" s="681">
        <f t="shared" si="60"/>
        <v>690.30200000000002</v>
      </c>
      <c r="Q155" s="569"/>
      <c r="R155" s="12"/>
    </row>
    <row r="156" spans="1:19" s="104" customFormat="1" ht="13.5" customHeight="1" x14ac:dyDescent="0.2">
      <c r="A156" s="169"/>
      <c r="B156" s="839" t="s">
        <v>4875</v>
      </c>
      <c r="C156" s="82" t="s">
        <v>4373</v>
      </c>
      <c r="D156" s="102" t="s">
        <v>4</v>
      </c>
      <c r="E156" s="75">
        <v>1</v>
      </c>
      <c r="F156" s="627"/>
      <c r="G156" s="113">
        <v>100</v>
      </c>
      <c r="H156" s="113">
        <v>50</v>
      </c>
      <c r="I156" s="113">
        <v>2.5</v>
      </c>
      <c r="J156" s="292">
        <v>635</v>
      </c>
      <c r="K156" s="76">
        <f>L3</f>
        <v>0.21</v>
      </c>
      <c r="L156" s="160">
        <f t="shared" si="33"/>
        <v>501.65000000000003</v>
      </c>
      <c r="M156" s="616">
        <f t="shared" si="57"/>
        <v>752.47500000000002</v>
      </c>
      <c r="N156" s="616">
        <f t="shared" si="58"/>
        <v>902.97</v>
      </c>
      <c r="O156" s="686">
        <f t="shared" si="59"/>
        <v>2959.7350000000006</v>
      </c>
      <c r="P156" s="681">
        <f t="shared" si="60"/>
        <v>852.80500000000006</v>
      </c>
      <c r="Q156" s="569"/>
      <c r="R156" s="12"/>
    </row>
    <row r="157" spans="1:19" s="104" customFormat="1" ht="13.5" customHeight="1" x14ac:dyDescent="0.2">
      <c r="A157" s="169"/>
      <c r="B157" s="839" t="s">
        <v>4876</v>
      </c>
      <c r="C157" s="82" t="s">
        <v>4834</v>
      </c>
      <c r="D157" s="102" t="s">
        <v>4</v>
      </c>
      <c r="E157" s="75">
        <v>1</v>
      </c>
      <c r="F157" s="627"/>
      <c r="G157" s="113">
        <v>100</v>
      </c>
      <c r="H157" s="113">
        <v>50</v>
      </c>
      <c r="I157" s="113">
        <v>3</v>
      </c>
      <c r="J157" s="292">
        <v>790</v>
      </c>
      <c r="K157" s="76">
        <f>L3</f>
        <v>0.21</v>
      </c>
      <c r="L157" s="160">
        <f t="shared" si="33"/>
        <v>624.1</v>
      </c>
      <c r="M157" s="616">
        <f t="shared" si="57"/>
        <v>936.15000000000009</v>
      </c>
      <c r="N157" s="616">
        <f t="shared" si="58"/>
        <v>1123.3800000000001</v>
      </c>
      <c r="O157" s="686">
        <f t="shared" si="59"/>
        <v>3682.1900000000005</v>
      </c>
      <c r="P157" s="681">
        <f t="shared" si="60"/>
        <v>1060.97</v>
      </c>
      <c r="Q157" s="569"/>
      <c r="R157" s="12"/>
    </row>
    <row r="158" spans="1:19" s="104" customFormat="1" ht="28.5" customHeight="1" thickBot="1" x14ac:dyDescent="0.25">
      <c r="A158" s="169"/>
      <c r="B158" s="840" t="s">
        <v>4891</v>
      </c>
      <c r="C158" s="954" t="s">
        <v>4835</v>
      </c>
      <c r="D158" s="955" t="s">
        <v>4</v>
      </c>
      <c r="E158" s="956">
        <v>1</v>
      </c>
      <c r="F158" s="957"/>
      <c r="G158" s="958">
        <v>100</v>
      </c>
      <c r="H158" s="958">
        <v>50</v>
      </c>
      <c r="I158" s="958">
        <v>4</v>
      </c>
      <c r="J158" s="959">
        <v>1030</v>
      </c>
      <c r="K158" s="960">
        <f>L3</f>
        <v>0.21</v>
      </c>
      <c r="L158" s="961">
        <f t="shared" si="33"/>
        <v>813.7</v>
      </c>
      <c r="M158" s="962">
        <f>L158*1.4</f>
        <v>1139.18</v>
      </c>
      <c r="N158" s="962">
        <f t="shared" si="58"/>
        <v>1464.66</v>
      </c>
      <c r="O158" s="963">
        <f t="shared" si="59"/>
        <v>4800.8300000000008</v>
      </c>
      <c r="P158" s="964">
        <f t="shared" si="60"/>
        <v>1383.29</v>
      </c>
      <c r="Q158" s="576"/>
      <c r="R158" s="12"/>
    </row>
    <row r="159" spans="1:19" s="13" customFormat="1" ht="26.25" customHeight="1" thickBot="1" x14ac:dyDescent="0.25">
      <c r="A159" s="297"/>
      <c r="B159" s="925"/>
      <c r="C159" s="926" t="s">
        <v>4958</v>
      </c>
      <c r="D159" s="925"/>
      <c r="E159" s="925"/>
      <c r="F159" s="925"/>
      <c r="G159" s="925"/>
      <c r="H159" s="925"/>
      <c r="I159" s="925"/>
      <c r="J159" s="927"/>
      <c r="K159" s="922"/>
      <c r="L159" s="922"/>
      <c r="M159" s="923"/>
      <c r="N159" s="923"/>
      <c r="O159" s="924"/>
      <c r="P159" s="924"/>
      <c r="Q159" s="922"/>
      <c r="R159" s="12"/>
      <c r="S159" s="104"/>
    </row>
    <row r="160" spans="1:19" s="13" customFormat="1" ht="13.5" customHeight="1" x14ac:dyDescent="0.2">
      <c r="A160" s="654"/>
      <c r="B160" s="944" t="s">
        <v>4908</v>
      </c>
      <c r="C160" s="945" t="s">
        <v>4995</v>
      </c>
      <c r="D160" s="563" t="s">
        <v>4</v>
      </c>
      <c r="E160" s="564">
        <v>1</v>
      </c>
      <c r="F160" s="946"/>
      <c r="G160" s="947">
        <v>30</v>
      </c>
      <c r="H160" s="947">
        <v>20</v>
      </c>
      <c r="I160" s="947">
        <v>1.5</v>
      </c>
      <c r="J160" s="565">
        <v>134.4</v>
      </c>
      <c r="K160" s="339">
        <f>L3</f>
        <v>0.21</v>
      </c>
      <c r="L160" s="566">
        <f t="shared" ref="L160:L219" si="61">J160*(1-K160)</f>
        <v>106.17600000000002</v>
      </c>
      <c r="M160" s="705">
        <f t="shared" ref="M160:M171" si="62">L160*1.5</f>
        <v>159.26400000000001</v>
      </c>
      <c r="N160" s="705">
        <f t="shared" ref="N160:N214" si="63">L160*1.8</f>
        <v>191.11680000000004</v>
      </c>
      <c r="O160" s="692">
        <f t="shared" ref="O160:O214" si="64">L160*5.9</f>
        <v>626.43840000000012</v>
      </c>
      <c r="P160" s="682">
        <f t="shared" ref="P160:P214" si="65">L160*1.7</f>
        <v>180.49920000000003</v>
      </c>
      <c r="Q160" s="948"/>
      <c r="R160" s="12"/>
      <c r="S160" s="104"/>
    </row>
    <row r="161" spans="1:19" s="13" customFormat="1" ht="12" customHeight="1" x14ac:dyDescent="0.2">
      <c r="A161" s="654"/>
      <c r="B161" s="839" t="s">
        <v>4909</v>
      </c>
      <c r="C161" s="82" t="s">
        <v>4996</v>
      </c>
      <c r="D161" s="102" t="s">
        <v>4</v>
      </c>
      <c r="E161" s="75">
        <v>1</v>
      </c>
      <c r="F161" s="627"/>
      <c r="G161" s="113">
        <v>30</v>
      </c>
      <c r="H161" s="113">
        <v>20</v>
      </c>
      <c r="I161" s="113">
        <v>2</v>
      </c>
      <c r="J161" s="292">
        <v>168</v>
      </c>
      <c r="K161" s="76">
        <f>L3</f>
        <v>0.21</v>
      </c>
      <c r="L161" s="160">
        <f t="shared" si="61"/>
        <v>132.72</v>
      </c>
      <c r="M161" s="616">
        <f t="shared" si="62"/>
        <v>199.07999999999998</v>
      </c>
      <c r="N161" s="616">
        <f t="shared" si="63"/>
        <v>238.89600000000002</v>
      </c>
      <c r="O161" s="686">
        <f t="shared" si="64"/>
        <v>783.048</v>
      </c>
      <c r="P161" s="681">
        <f t="shared" si="65"/>
        <v>225.624</v>
      </c>
      <c r="Q161" s="949"/>
      <c r="R161" s="12"/>
      <c r="S161" s="104"/>
    </row>
    <row r="162" spans="1:19" s="13" customFormat="1" ht="12" customHeight="1" thickBot="1" x14ac:dyDescent="0.25">
      <c r="A162" s="654"/>
      <c r="B162" s="943" t="s">
        <v>4910</v>
      </c>
      <c r="C162" s="894" t="s">
        <v>4997</v>
      </c>
      <c r="D162" s="572" t="s">
        <v>4</v>
      </c>
      <c r="E162" s="573">
        <v>1</v>
      </c>
      <c r="F162" s="895"/>
      <c r="G162" s="896">
        <v>30</v>
      </c>
      <c r="H162" s="896">
        <v>20</v>
      </c>
      <c r="I162" s="896">
        <v>2.5</v>
      </c>
      <c r="J162" s="574">
        <v>210</v>
      </c>
      <c r="K162" s="340">
        <f>L3</f>
        <v>0.21</v>
      </c>
      <c r="L162" s="575">
        <f t="shared" si="61"/>
        <v>165.9</v>
      </c>
      <c r="M162" s="707">
        <f t="shared" si="62"/>
        <v>248.85000000000002</v>
      </c>
      <c r="N162" s="707">
        <f t="shared" si="63"/>
        <v>298.62</v>
      </c>
      <c r="O162" s="708">
        <f t="shared" si="64"/>
        <v>978.81000000000006</v>
      </c>
      <c r="P162" s="879">
        <f t="shared" si="65"/>
        <v>282.03000000000003</v>
      </c>
      <c r="Q162" s="950"/>
      <c r="R162" s="12"/>
      <c r="S162" s="104"/>
    </row>
    <row r="163" spans="1:19" s="104" customFormat="1" x14ac:dyDescent="0.2">
      <c r="A163" s="169"/>
      <c r="B163" s="944" t="s">
        <v>4911</v>
      </c>
      <c r="C163" s="945" t="s">
        <v>4998</v>
      </c>
      <c r="D163" s="563" t="s">
        <v>4</v>
      </c>
      <c r="E163" s="564">
        <v>1</v>
      </c>
      <c r="F163" s="946"/>
      <c r="G163" s="947">
        <v>35</v>
      </c>
      <c r="H163" s="947">
        <v>23</v>
      </c>
      <c r="I163" s="947">
        <v>1.5</v>
      </c>
      <c r="J163" s="565">
        <v>158.55000000000001</v>
      </c>
      <c r="K163" s="339">
        <f>L3</f>
        <v>0.21</v>
      </c>
      <c r="L163" s="566">
        <f t="shared" si="61"/>
        <v>125.25450000000002</v>
      </c>
      <c r="M163" s="705">
        <f t="shared" si="62"/>
        <v>187.88175000000004</v>
      </c>
      <c r="N163" s="705">
        <f t="shared" si="63"/>
        <v>225.45810000000003</v>
      </c>
      <c r="O163" s="692">
        <f t="shared" si="64"/>
        <v>739.00155000000018</v>
      </c>
      <c r="P163" s="682">
        <f t="shared" si="65"/>
        <v>212.93265000000002</v>
      </c>
      <c r="Q163" s="567"/>
      <c r="R163" s="12"/>
    </row>
    <row r="164" spans="1:19" s="104" customFormat="1" ht="13.5" customHeight="1" thickBot="1" x14ac:dyDescent="0.25">
      <c r="A164" s="169"/>
      <c r="B164" s="943" t="s">
        <v>4912</v>
      </c>
      <c r="C164" s="951" t="s">
        <v>4999</v>
      </c>
      <c r="D164" s="572" t="s">
        <v>4</v>
      </c>
      <c r="E164" s="573">
        <v>1</v>
      </c>
      <c r="F164" s="895"/>
      <c r="G164" s="896">
        <v>35</v>
      </c>
      <c r="H164" s="896">
        <v>23</v>
      </c>
      <c r="I164" s="896">
        <v>2</v>
      </c>
      <c r="J164" s="574">
        <v>205.8</v>
      </c>
      <c r="K164" s="340">
        <f>L3</f>
        <v>0.21</v>
      </c>
      <c r="L164" s="575">
        <f t="shared" si="61"/>
        <v>162.58200000000002</v>
      </c>
      <c r="M164" s="707">
        <f t="shared" si="62"/>
        <v>243.87300000000005</v>
      </c>
      <c r="N164" s="707">
        <f t="shared" si="63"/>
        <v>292.64760000000007</v>
      </c>
      <c r="O164" s="708">
        <f t="shared" si="64"/>
        <v>959.2338000000002</v>
      </c>
      <c r="P164" s="879">
        <f t="shared" si="65"/>
        <v>276.38940000000002</v>
      </c>
      <c r="Q164" s="576"/>
      <c r="R164" s="12"/>
    </row>
    <row r="165" spans="1:19" s="104" customFormat="1" ht="13.5" customHeight="1" x14ac:dyDescent="0.2">
      <c r="A165" s="169"/>
      <c r="B165" s="944" t="s">
        <v>4913</v>
      </c>
      <c r="C165" s="945" t="s">
        <v>5000</v>
      </c>
      <c r="D165" s="563" t="s">
        <v>4</v>
      </c>
      <c r="E165" s="564">
        <v>1</v>
      </c>
      <c r="F165" s="946"/>
      <c r="G165" s="947">
        <v>30</v>
      </c>
      <c r="H165" s="947">
        <v>30</v>
      </c>
      <c r="I165" s="947">
        <v>1.5</v>
      </c>
      <c r="J165" s="565">
        <v>177.45000000000002</v>
      </c>
      <c r="K165" s="339">
        <f>L3</f>
        <v>0.21</v>
      </c>
      <c r="L165" s="566">
        <f t="shared" si="61"/>
        <v>140.18550000000002</v>
      </c>
      <c r="M165" s="705">
        <f t="shared" si="62"/>
        <v>210.27825000000001</v>
      </c>
      <c r="N165" s="705">
        <f t="shared" si="63"/>
        <v>252.33390000000003</v>
      </c>
      <c r="O165" s="692">
        <f t="shared" si="64"/>
        <v>827.09445000000017</v>
      </c>
      <c r="P165" s="682">
        <f t="shared" si="65"/>
        <v>238.31535000000002</v>
      </c>
      <c r="Q165" s="567"/>
      <c r="R165" s="12"/>
    </row>
    <row r="166" spans="1:19" s="104" customFormat="1" ht="13.5" customHeight="1" x14ac:dyDescent="0.2">
      <c r="A166" s="169"/>
      <c r="B166" s="839" t="s">
        <v>4914</v>
      </c>
      <c r="C166" s="82" t="s">
        <v>5001</v>
      </c>
      <c r="D166" s="102" t="s">
        <v>4</v>
      </c>
      <c r="E166" s="75">
        <v>1</v>
      </c>
      <c r="F166" s="627"/>
      <c r="G166" s="113">
        <v>30</v>
      </c>
      <c r="H166" s="113">
        <v>30</v>
      </c>
      <c r="I166" s="113">
        <v>2</v>
      </c>
      <c r="J166" s="292">
        <v>229.95000000000002</v>
      </c>
      <c r="K166" s="76">
        <f>L3</f>
        <v>0.21</v>
      </c>
      <c r="L166" s="160">
        <f t="shared" si="61"/>
        <v>181.66050000000001</v>
      </c>
      <c r="M166" s="616">
        <f t="shared" si="62"/>
        <v>272.49075000000005</v>
      </c>
      <c r="N166" s="616">
        <f t="shared" si="63"/>
        <v>326.98890000000006</v>
      </c>
      <c r="O166" s="686">
        <f t="shared" si="64"/>
        <v>1071.7969500000002</v>
      </c>
      <c r="P166" s="681">
        <f t="shared" si="65"/>
        <v>308.82285000000002</v>
      </c>
      <c r="Q166" s="569"/>
      <c r="R166" s="12"/>
    </row>
    <row r="167" spans="1:19" s="104" customFormat="1" ht="13.5" customHeight="1" thickBot="1" x14ac:dyDescent="0.25">
      <c r="A167" s="169"/>
      <c r="B167" s="943" t="s">
        <v>4915</v>
      </c>
      <c r="C167" s="894" t="s">
        <v>5002</v>
      </c>
      <c r="D167" s="572" t="s">
        <v>4</v>
      </c>
      <c r="E167" s="573">
        <v>1</v>
      </c>
      <c r="F167" s="895"/>
      <c r="G167" s="896">
        <v>30</v>
      </c>
      <c r="H167" s="896">
        <v>30</v>
      </c>
      <c r="I167" s="896">
        <v>2.5</v>
      </c>
      <c r="J167" s="574">
        <v>281.40000000000003</v>
      </c>
      <c r="K167" s="340">
        <f>L3</f>
        <v>0.21</v>
      </c>
      <c r="L167" s="575">
        <f t="shared" si="61"/>
        <v>222.30600000000004</v>
      </c>
      <c r="M167" s="707">
        <f t="shared" si="62"/>
        <v>333.45900000000006</v>
      </c>
      <c r="N167" s="707">
        <f t="shared" si="63"/>
        <v>400.15080000000006</v>
      </c>
      <c r="O167" s="708">
        <f t="shared" si="64"/>
        <v>1311.6054000000004</v>
      </c>
      <c r="P167" s="879">
        <f t="shared" si="65"/>
        <v>377.92020000000008</v>
      </c>
      <c r="Q167" s="576"/>
      <c r="R167" s="12"/>
    </row>
    <row r="168" spans="1:19" s="104" customFormat="1" ht="13.5" customHeight="1" x14ac:dyDescent="0.2">
      <c r="A168" s="169"/>
      <c r="B168" s="944" t="s">
        <v>4916</v>
      </c>
      <c r="C168" s="945" t="s">
        <v>5003</v>
      </c>
      <c r="D168" s="563" t="s">
        <v>4</v>
      </c>
      <c r="E168" s="564">
        <v>1</v>
      </c>
      <c r="F168" s="946"/>
      <c r="G168" s="947">
        <v>40</v>
      </c>
      <c r="H168" s="947">
        <v>30</v>
      </c>
      <c r="I168" s="947">
        <v>1.5</v>
      </c>
      <c r="J168" s="565">
        <v>198.45000000000002</v>
      </c>
      <c r="K168" s="339">
        <f>L3</f>
        <v>0.21</v>
      </c>
      <c r="L168" s="566">
        <f t="shared" si="61"/>
        <v>156.77550000000002</v>
      </c>
      <c r="M168" s="705">
        <f t="shared" si="62"/>
        <v>235.16325000000003</v>
      </c>
      <c r="N168" s="705">
        <f t="shared" si="63"/>
        <v>282.19590000000005</v>
      </c>
      <c r="O168" s="692">
        <f t="shared" si="64"/>
        <v>924.97545000000014</v>
      </c>
      <c r="P168" s="682">
        <f t="shared" si="65"/>
        <v>266.51835000000005</v>
      </c>
      <c r="Q168" s="567"/>
      <c r="R168" s="12"/>
    </row>
    <row r="169" spans="1:19" s="104" customFormat="1" ht="13.5" customHeight="1" x14ac:dyDescent="0.2">
      <c r="A169" s="169"/>
      <c r="B169" s="839" t="s">
        <v>4917</v>
      </c>
      <c r="C169" s="82" t="s">
        <v>5004</v>
      </c>
      <c r="D169" s="102" t="s">
        <v>4</v>
      </c>
      <c r="E169" s="75">
        <v>1</v>
      </c>
      <c r="F169" s="627"/>
      <c r="G169" s="113">
        <v>40</v>
      </c>
      <c r="H169" s="113">
        <v>30</v>
      </c>
      <c r="I169" s="113">
        <v>2</v>
      </c>
      <c r="J169" s="292">
        <v>258.3</v>
      </c>
      <c r="K169" s="76">
        <f>L3</f>
        <v>0.21</v>
      </c>
      <c r="L169" s="160">
        <f t="shared" si="61"/>
        <v>204.05700000000002</v>
      </c>
      <c r="M169" s="616">
        <f t="shared" si="62"/>
        <v>306.08550000000002</v>
      </c>
      <c r="N169" s="616">
        <f t="shared" si="63"/>
        <v>367.30260000000004</v>
      </c>
      <c r="O169" s="686">
        <f t="shared" si="64"/>
        <v>1203.9363000000001</v>
      </c>
      <c r="P169" s="681">
        <f t="shared" si="65"/>
        <v>346.89690000000002</v>
      </c>
      <c r="Q169" s="569"/>
      <c r="R169" s="12"/>
    </row>
    <row r="170" spans="1:19" s="104" customFormat="1" ht="13.5" customHeight="1" x14ac:dyDescent="0.2">
      <c r="A170" s="169"/>
      <c r="B170" s="839" t="s">
        <v>4918</v>
      </c>
      <c r="C170" s="82" t="s">
        <v>5005</v>
      </c>
      <c r="D170" s="102" t="s">
        <v>4</v>
      </c>
      <c r="E170" s="75">
        <v>1</v>
      </c>
      <c r="F170" s="627"/>
      <c r="G170" s="113">
        <v>40</v>
      </c>
      <c r="H170" s="113">
        <v>30</v>
      </c>
      <c r="I170" s="113">
        <v>2.5</v>
      </c>
      <c r="J170" s="292">
        <v>315</v>
      </c>
      <c r="K170" s="76">
        <f>L3</f>
        <v>0.21</v>
      </c>
      <c r="L170" s="160">
        <f t="shared" si="61"/>
        <v>248.85000000000002</v>
      </c>
      <c r="M170" s="616">
        <f t="shared" si="62"/>
        <v>373.27500000000003</v>
      </c>
      <c r="N170" s="616">
        <f t="shared" si="63"/>
        <v>447.93000000000006</v>
      </c>
      <c r="O170" s="686">
        <f t="shared" si="64"/>
        <v>1468.2150000000001</v>
      </c>
      <c r="P170" s="681">
        <f t="shared" si="65"/>
        <v>423.04500000000002</v>
      </c>
      <c r="Q170" s="569"/>
      <c r="R170" s="12"/>
    </row>
    <row r="171" spans="1:19" s="104" customFormat="1" ht="13.5" customHeight="1" thickBot="1" x14ac:dyDescent="0.25">
      <c r="A171" s="169"/>
      <c r="B171" s="839" t="s">
        <v>4919</v>
      </c>
      <c r="C171" s="82" t="s">
        <v>5006</v>
      </c>
      <c r="D171" s="102" t="s">
        <v>4</v>
      </c>
      <c r="E171" s="75">
        <v>1</v>
      </c>
      <c r="F171" s="627"/>
      <c r="G171" s="113">
        <v>40</v>
      </c>
      <c r="H171" s="113">
        <v>30</v>
      </c>
      <c r="I171" s="113">
        <v>3</v>
      </c>
      <c r="J171" s="292">
        <v>388.5</v>
      </c>
      <c r="K171" s="76">
        <f>L3</f>
        <v>0.21</v>
      </c>
      <c r="L171" s="160">
        <f t="shared" si="61"/>
        <v>306.91500000000002</v>
      </c>
      <c r="M171" s="616">
        <f t="shared" si="62"/>
        <v>460.37250000000006</v>
      </c>
      <c r="N171" s="616">
        <f t="shared" si="63"/>
        <v>552.447</v>
      </c>
      <c r="O171" s="686">
        <f t="shared" si="64"/>
        <v>1810.7985000000003</v>
      </c>
      <c r="P171" s="681">
        <f t="shared" si="65"/>
        <v>521.75549999999998</v>
      </c>
      <c r="Q171" s="569"/>
      <c r="R171" s="12"/>
    </row>
    <row r="172" spans="1:19" s="104" customFormat="1" ht="13.5" customHeight="1" x14ac:dyDescent="0.2">
      <c r="A172" s="169"/>
      <c r="B172" s="944" t="s">
        <v>4920</v>
      </c>
      <c r="C172" s="945" t="s">
        <v>5007</v>
      </c>
      <c r="D172" s="563" t="s">
        <v>4</v>
      </c>
      <c r="E172" s="564">
        <v>1</v>
      </c>
      <c r="F172" s="946"/>
      <c r="G172" s="947">
        <v>40</v>
      </c>
      <c r="H172" s="947">
        <v>40</v>
      </c>
      <c r="I172" s="947">
        <v>1.5</v>
      </c>
      <c r="J172" s="565">
        <v>239.4</v>
      </c>
      <c r="K172" s="339">
        <f>L3</f>
        <v>0.21</v>
      </c>
      <c r="L172" s="566">
        <f t="shared" si="61"/>
        <v>189.126</v>
      </c>
      <c r="M172" s="705">
        <f t="shared" ref="M172:M175" si="66">L172*1.5</f>
        <v>283.68900000000002</v>
      </c>
      <c r="N172" s="705">
        <f t="shared" si="63"/>
        <v>340.42680000000001</v>
      </c>
      <c r="O172" s="692">
        <f t="shared" si="64"/>
        <v>1115.8434000000002</v>
      </c>
      <c r="P172" s="682">
        <f t="shared" si="65"/>
        <v>321.51420000000002</v>
      </c>
      <c r="Q172" s="567"/>
      <c r="R172" s="12"/>
    </row>
    <row r="173" spans="1:19" s="104" customFormat="1" ht="13.5" customHeight="1" x14ac:dyDescent="0.2">
      <c r="A173" s="169"/>
      <c r="B173" s="839" t="s">
        <v>4921</v>
      </c>
      <c r="C173" s="82" t="s">
        <v>5008</v>
      </c>
      <c r="D173" s="102" t="s">
        <v>4</v>
      </c>
      <c r="E173" s="75">
        <v>1</v>
      </c>
      <c r="F173" s="627"/>
      <c r="G173" s="113">
        <v>40</v>
      </c>
      <c r="H173" s="113">
        <v>40</v>
      </c>
      <c r="I173" s="113">
        <v>2</v>
      </c>
      <c r="J173" s="292">
        <v>315</v>
      </c>
      <c r="K173" s="76">
        <f>L3</f>
        <v>0.21</v>
      </c>
      <c r="L173" s="160">
        <f t="shared" si="61"/>
        <v>248.85000000000002</v>
      </c>
      <c r="M173" s="616">
        <f t="shared" si="66"/>
        <v>373.27500000000003</v>
      </c>
      <c r="N173" s="616">
        <f t="shared" si="63"/>
        <v>447.93000000000006</v>
      </c>
      <c r="O173" s="686">
        <f t="shared" si="64"/>
        <v>1468.2150000000001</v>
      </c>
      <c r="P173" s="681">
        <f t="shared" si="65"/>
        <v>423.04500000000002</v>
      </c>
      <c r="Q173" s="569"/>
      <c r="R173" s="12"/>
    </row>
    <row r="174" spans="1:19" s="104" customFormat="1" ht="13.5" customHeight="1" x14ac:dyDescent="0.2">
      <c r="A174" s="169"/>
      <c r="B174" s="839" t="s">
        <v>4994</v>
      </c>
      <c r="C174" s="82" t="s">
        <v>5009</v>
      </c>
      <c r="D174" s="102" t="s">
        <v>4</v>
      </c>
      <c r="E174" s="75">
        <v>1</v>
      </c>
      <c r="F174" s="627"/>
      <c r="G174" s="113">
        <v>40</v>
      </c>
      <c r="H174" s="113">
        <v>40</v>
      </c>
      <c r="I174" s="113">
        <v>2.5</v>
      </c>
      <c r="J174" s="292">
        <v>386.40000000000003</v>
      </c>
      <c r="K174" s="76">
        <f>L3</f>
        <v>0.21</v>
      </c>
      <c r="L174" s="160">
        <f t="shared" si="61"/>
        <v>305.25600000000003</v>
      </c>
      <c r="M174" s="616">
        <f t="shared" si="66"/>
        <v>457.88400000000001</v>
      </c>
      <c r="N174" s="616">
        <f t="shared" si="63"/>
        <v>549.46080000000006</v>
      </c>
      <c r="O174" s="686">
        <f t="shared" si="64"/>
        <v>1801.0104000000003</v>
      </c>
      <c r="P174" s="681">
        <f t="shared" si="65"/>
        <v>518.93520000000001</v>
      </c>
      <c r="Q174" s="569"/>
      <c r="R174" s="12"/>
    </row>
    <row r="175" spans="1:19" s="104" customFormat="1" ht="13.5" customHeight="1" thickBot="1" x14ac:dyDescent="0.25">
      <c r="A175" s="169"/>
      <c r="B175" s="952" t="s">
        <v>4922</v>
      </c>
      <c r="C175" s="89" t="s">
        <v>5010</v>
      </c>
      <c r="D175" s="258" t="s">
        <v>4</v>
      </c>
      <c r="E175" s="971">
        <v>1</v>
      </c>
      <c r="F175" s="941"/>
      <c r="G175" s="942">
        <v>40</v>
      </c>
      <c r="H175" s="942">
        <v>40</v>
      </c>
      <c r="I175" s="942">
        <v>3</v>
      </c>
      <c r="J175" s="560">
        <v>475.65000000000003</v>
      </c>
      <c r="K175" s="91">
        <f>L3</f>
        <v>0.21</v>
      </c>
      <c r="L175" s="180">
        <f t="shared" si="61"/>
        <v>375.76350000000002</v>
      </c>
      <c r="M175" s="717">
        <f t="shared" si="66"/>
        <v>563.64525000000003</v>
      </c>
      <c r="N175" s="717">
        <f t="shared" si="63"/>
        <v>676.37430000000006</v>
      </c>
      <c r="O175" s="718">
        <f t="shared" si="64"/>
        <v>2217.0046500000003</v>
      </c>
      <c r="P175" s="888">
        <f t="shared" si="65"/>
        <v>638.79795000000001</v>
      </c>
      <c r="Q175" s="569"/>
      <c r="R175" s="12"/>
    </row>
    <row r="176" spans="1:19" s="104" customFormat="1" ht="13.5" customHeight="1" x14ac:dyDescent="0.2">
      <c r="A176" s="169"/>
      <c r="B176" s="82" t="s">
        <v>4923</v>
      </c>
      <c r="C176" s="82" t="s">
        <v>5011</v>
      </c>
      <c r="D176" s="102" t="s">
        <v>4</v>
      </c>
      <c r="E176" s="75">
        <v>1</v>
      </c>
      <c r="F176" s="627"/>
      <c r="G176" s="113">
        <v>45</v>
      </c>
      <c r="H176" s="113">
        <v>30</v>
      </c>
      <c r="I176" s="113">
        <v>1.5</v>
      </c>
      <c r="J176" s="292">
        <v>208.95000000000002</v>
      </c>
      <c r="K176" s="76">
        <f>L3</f>
        <v>0.21</v>
      </c>
      <c r="L176" s="160">
        <f t="shared" si="61"/>
        <v>165.07050000000001</v>
      </c>
      <c r="M176" s="616">
        <f t="shared" ref="M176:M179" si="67">L176*1.5</f>
        <v>247.60575</v>
      </c>
      <c r="N176" s="616">
        <f t="shared" si="63"/>
        <v>297.12690000000003</v>
      </c>
      <c r="O176" s="686">
        <f t="shared" si="64"/>
        <v>973.91595000000007</v>
      </c>
      <c r="P176" s="681">
        <f t="shared" si="65"/>
        <v>280.61984999999999</v>
      </c>
      <c r="Q176" s="567"/>
      <c r="R176" s="12"/>
    </row>
    <row r="177" spans="1:18" s="104" customFormat="1" ht="13.5" customHeight="1" x14ac:dyDescent="0.2">
      <c r="A177" s="169"/>
      <c r="B177" s="82" t="s">
        <v>4924</v>
      </c>
      <c r="C177" s="82" t="s">
        <v>5012</v>
      </c>
      <c r="D177" s="102" t="s">
        <v>4</v>
      </c>
      <c r="E177" s="75">
        <v>1</v>
      </c>
      <c r="F177" s="627"/>
      <c r="G177" s="113">
        <v>45</v>
      </c>
      <c r="H177" s="113">
        <v>30</v>
      </c>
      <c r="I177" s="113">
        <v>2</v>
      </c>
      <c r="J177" s="292">
        <v>271.95</v>
      </c>
      <c r="K177" s="76">
        <f>L3</f>
        <v>0.21</v>
      </c>
      <c r="L177" s="160">
        <f t="shared" si="61"/>
        <v>214.84049999999999</v>
      </c>
      <c r="M177" s="616">
        <f t="shared" si="67"/>
        <v>322.26074999999997</v>
      </c>
      <c r="N177" s="616">
        <f t="shared" si="63"/>
        <v>386.71289999999999</v>
      </c>
      <c r="O177" s="686">
        <f t="shared" si="64"/>
        <v>1267.5589500000001</v>
      </c>
      <c r="P177" s="681">
        <f t="shared" si="65"/>
        <v>365.22884999999997</v>
      </c>
      <c r="Q177" s="569"/>
      <c r="R177" s="12"/>
    </row>
    <row r="178" spans="1:18" s="104" customFormat="1" ht="13.5" customHeight="1" x14ac:dyDescent="0.2">
      <c r="A178" s="169"/>
      <c r="B178" s="82" t="s">
        <v>4924</v>
      </c>
      <c r="C178" s="82" t="s">
        <v>5013</v>
      </c>
      <c r="D178" s="102" t="s">
        <v>4</v>
      </c>
      <c r="E178" s="75">
        <v>1</v>
      </c>
      <c r="F178" s="627"/>
      <c r="G178" s="113">
        <v>45</v>
      </c>
      <c r="H178" s="113">
        <v>30</v>
      </c>
      <c r="I178" s="113">
        <v>2.5</v>
      </c>
      <c r="J178" s="292">
        <v>333.90000000000003</v>
      </c>
      <c r="K178" s="76">
        <f>L3</f>
        <v>0.21</v>
      </c>
      <c r="L178" s="160">
        <f t="shared" si="61"/>
        <v>263.78100000000006</v>
      </c>
      <c r="M178" s="616">
        <f t="shared" si="67"/>
        <v>395.67150000000009</v>
      </c>
      <c r="N178" s="616">
        <f t="shared" si="63"/>
        <v>474.80580000000015</v>
      </c>
      <c r="O178" s="686">
        <f t="shared" si="64"/>
        <v>1556.3079000000005</v>
      </c>
      <c r="P178" s="681">
        <f t="shared" si="65"/>
        <v>448.42770000000007</v>
      </c>
      <c r="Q178" s="569"/>
      <c r="R178" s="12"/>
    </row>
    <row r="179" spans="1:18" s="104" customFormat="1" ht="13.5" customHeight="1" x14ac:dyDescent="0.2">
      <c r="A179" s="169"/>
      <c r="B179" s="82" t="s">
        <v>4925</v>
      </c>
      <c r="C179" s="82" t="s">
        <v>5014</v>
      </c>
      <c r="D179" s="102" t="s">
        <v>4</v>
      </c>
      <c r="E179" s="75">
        <v>1</v>
      </c>
      <c r="F179" s="627"/>
      <c r="G179" s="113">
        <v>45</v>
      </c>
      <c r="H179" s="113">
        <v>30</v>
      </c>
      <c r="I179" s="113">
        <v>3</v>
      </c>
      <c r="J179" s="292">
        <v>411.6</v>
      </c>
      <c r="K179" s="76">
        <f>L3</f>
        <v>0.21</v>
      </c>
      <c r="L179" s="160">
        <f t="shared" si="61"/>
        <v>325.16400000000004</v>
      </c>
      <c r="M179" s="616">
        <f t="shared" si="67"/>
        <v>487.74600000000009</v>
      </c>
      <c r="N179" s="616">
        <f t="shared" si="63"/>
        <v>585.29520000000014</v>
      </c>
      <c r="O179" s="686">
        <f t="shared" si="64"/>
        <v>1918.4676000000004</v>
      </c>
      <c r="P179" s="681">
        <f t="shared" si="65"/>
        <v>552.77880000000005</v>
      </c>
      <c r="Q179" s="569"/>
      <c r="R179" s="12"/>
    </row>
    <row r="180" spans="1:18" s="104" customFormat="1" ht="28.5" customHeight="1" thickBot="1" x14ac:dyDescent="0.25">
      <c r="A180" s="169"/>
      <c r="B180" s="438" t="s">
        <v>5051</v>
      </c>
      <c r="C180" s="974" t="s">
        <v>5053</v>
      </c>
      <c r="D180" s="442" t="s">
        <v>4</v>
      </c>
      <c r="E180" s="443">
        <v>1</v>
      </c>
      <c r="F180" s="628"/>
      <c r="G180" s="445">
        <v>45</v>
      </c>
      <c r="H180" s="445">
        <v>30</v>
      </c>
      <c r="I180" s="445">
        <v>4</v>
      </c>
      <c r="J180" s="446">
        <v>710.31</v>
      </c>
      <c r="K180" s="447">
        <f>L3</f>
        <v>0.21</v>
      </c>
      <c r="L180" s="448">
        <f t="shared" si="61"/>
        <v>561.14490000000001</v>
      </c>
      <c r="M180" s="727">
        <f>L180*1.4</f>
        <v>785.60285999999996</v>
      </c>
      <c r="N180" s="727">
        <f t="shared" si="63"/>
        <v>1010.06082</v>
      </c>
      <c r="O180" s="693">
        <f t="shared" si="64"/>
        <v>3310.7549100000001</v>
      </c>
      <c r="P180" s="725">
        <f t="shared" si="65"/>
        <v>953.94632999999999</v>
      </c>
      <c r="Q180" s="576"/>
      <c r="R180" s="12"/>
    </row>
    <row r="181" spans="1:18" s="104" customFormat="1" ht="13.5" customHeight="1" x14ac:dyDescent="0.2">
      <c r="A181" s="169"/>
      <c r="B181" s="843" t="s">
        <v>4926</v>
      </c>
      <c r="C181" s="973" t="s">
        <v>5015</v>
      </c>
      <c r="D181" s="261" t="s">
        <v>4</v>
      </c>
      <c r="E181" s="972">
        <v>1</v>
      </c>
      <c r="F181" s="845"/>
      <c r="G181" s="846">
        <v>50</v>
      </c>
      <c r="H181" s="846">
        <v>50</v>
      </c>
      <c r="I181" s="846">
        <v>1.5</v>
      </c>
      <c r="J181" s="738">
        <v>218.4</v>
      </c>
      <c r="K181" s="95">
        <f>L3</f>
        <v>0.21</v>
      </c>
      <c r="L181" s="181">
        <f t="shared" si="61"/>
        <v>172.536</v>
      </c>
      <c r="M181" s="615">
        <f t="shared" ref="M181:M184" si="68">L181*1.5</f>
        <v>258.80399999999997</v>
      </c>
      <c r="N181" s="615">
        <f t="shared" si="63"/>
        <v>310.56479999999999</v>
      </c>
      <c r="O181" s="694">
        <f t="shared" si="64"/>
        <v>1017.9624000000001</v>
      </c>
      <c r="P181" s="669">
        <f t="shared" si="65"/>
        <v>293.31119999999999</v>
      </c>
      <c r="Q181" s="567"/>
      <c r="R181" s="12"/>
    </row>
    <row r="182" spans="1:18" s="104" customFormat="1" ht="13.5" customHeight="1" x14ac:dyDescent="0.2">
      <c r="A182" s="169"/>
      <c r="B182" s="839" t="s">
        <v>4927</v>
      </c>
      <c r="C182" s="928" t="s">
        <v>5016</v>
      </c>
      <c r="D182" s="102" t="s">
        <v>4</v>
      </c>
      <c r="E182" s="75">
        <v>1</v>
      </c>
      <c r="F182" s="627"/>
      <c r="G182" s="113">
        <v>50</v>
      </c>
      <c r="H182" s="113">
        <v>50</v>
      </c>
      <c r="I182" s="113">
        <v>2</v>
      </c>
      <c r="J182" s="292">
        <v>285.60000000000002</v>
      </c>
      <c r="K182" s="76">
        <f>L3</f>
        <v>0.21</v>
      </c>
      <c r="L182" s="160">
        <f t="shared" si="61"/>
        <v>225.62400000000002</v>
      </c>
      <c r="M182" s="616">
        <f t="shared" si="68"/>
        <v>338.43600000000004</v>
      </c>
      <c r="N182" s="616">
        <f t="shared" si="63"/>
        <v>406.12320000000005</v>
      </c>
      <c r="O182" s="686">
        <f t="shared" si="64"/>
        <v>1331.1816000000001</v>
      </c>
      <c r="P182" s="681">
        <f t="shared" si="65"/>
        <v>383.56080000000003</v>
      </c>
      <c r="Q182" s="569"/>
      <c r="R182" s="12"/>
    </row>
    <row r="183" spans="1:18" s="104" customFormat="1" ht="13.5" customHeight="1" x14ac:dyDescent="0.2">
      <c r="A183" s="169"/>
      <c r="B183" s="839" t="s">
        <v>4927</v>
      </c>
      <c r="C183" s="928" t="s">
        <v>5017</v>
      </c>
      <c r="D183" s="102" t="s">
        <v>4</v>
      </c>
      <c r="E183" s="75">
        <v>1</v>
      </c>
      <c r="F183" s="627"/>
      <c r="G183" s="113">
        <v>50</v>
      </c>
      <c r="H183" s="113">
        <v>50</v>
      </c>
      <c r="I183" s="113">
        <v>2.5</v>
      </c>
      <c r="J183" s="292">
        <v>350.7</v>
      </c>
      <c r="K183" s="76">
        <f>L3</f>
        <v>0.21</v>
      </c>
      <c r="L183" s="160">
        <f t="shared" si="61"/>
        <v>277.053</v>
      </c>
      <c r="M183" s="616">
        <f t="shared" si="68"/>
        <v>415.5795</v>
      </c>
      <c r="N183" s="616">
        <f t="shared" si="63"/>
        <v>498.69540000000001</v>
      </c>
      <c r="O183" s="686">
        <f t="shared" si="64"/>
        <v>1634.6127000000001</v>
      </c>
      <c r="P183" s="681">
        <f t="shared" si="65"/>
        <v>470.99009999999998</v>
      </c>
      <c r="Q183" s="569"/>
      <c r="R183" s="12"/>
    </row>
    <row r="184" spans="1:18" s="104" customFormat="1" ht="13.5" customHeight="1" x14ac:dyDescent="0.2">
      <c r="A184" s="169"/>
      <c r="B184" s="839" t="s">
        <v>5048</v>
      </c>
      <c r="C184" s="928" t="s">
        <v>5049</v>
      </c>
      <c r="D184" s="102" t="s">
        <v>4</v>
      </c>
      <c r="E184" s="75">
        <v>1</v>
      </c>
      <c r="F184" s="627"/>
      <c r="G184" s="113">
        <v>50</v>
      </c>
      <c r="H184" s="113">
        <v>50</v>
      </c>
      <c r="I184" s="113">
        <v>3</v>
      </c>
      <c r="J184" s="292">
        <v>431.55</v>
      </c>
      <c r="K184" s="76">
        <f>L3</f>
        <v>0.21</v>
      </c>
      <c r="L184" s="160">
        <f t="shared" si="61"/>
        <v>340.92450000000002</v>
      </c>
      <c r="M184" s="616">
        <f t="shared" si="68"/>
        <v>511.38675000000001</v>
      </c>
      <c r="N184" s="616">
        <f t="shared" si="63"/>
        <v>613.66410000000008</v>
      </c>
      <c r="O184" s="686">
        <f t="shared" si="64"/>
        <v>2011.4545500000002</v>
      </c>
      <c r="P184" s="681">
        <f t="shared" si="65"/>
        <v>579.57164999999998</v>
      </c>
      <c r="Q184" s="569"/>
      <c r="R184" s="12"/>
    </row>
    <row r="185" spans="1:18" s="104" customFormat="1" ht="28.5" customHeight="1" thickBot="1" x14ac:dyDescent="0.25">
      <c r="A185" s="169"/>
      <c r="B185" s="840" t="s">
        <v>5052</v>
      </c>
      <c r="C185" s="966" t="s">
        <v>5054</v>
      </c>
      <c r="D185" s="955" t="s">
        <v>4</v>
      </c>
      <c r="E185" s="956">
        <v>1</v>
      </c>
      <c r="F185" s="957">
        <v>3.12</v>
      </c>
      <c r="G185" s="958">
        <v>50</v>
      </c>
      <c r="H185" s="958">
        <v>50</v>
      </c>
      <c r="I185" s="958">
        <v>4</v>
      </c>
      <c r="J185" s="959">
        <v>740.16</v>
      </c>
      <c r="K185" s="960">
        <f>L3</f>
        <v>0.21</v>
      </c>
      <c r="L185" s="961">
        <f t="shared" si="61"/>
        <v>584.72640000000001</v>
      </c>
      <c r="M185" s="962">
        <f>L185*1.4</f>
        <v>818.61695999999995</v>
      </c>
      <c r="N185" s="962">
        <f t="shared" si="63"/>
        <v>1052.5075200000001</v>
      </c>
      <c r="O185" s="963">
        <f t="shared" si="64"/>
        <v>3449.8857600000001</v>
      </c>
      <c r="P185" s="964">
        <f t="shared" si="65"/>
        <v>994.03488000000004</v>
      </c>
      <c r="Q185" s="576"/>
      <c r="R185" s="12"/>
    </row>
    <row r="186" spans="1:18" s="104" customFormat="1" ht="13.5" customHeight="1" x14ac:dyDescent="0.2">
      <c r="A186" s="169"/>
      <c r="B186" s="944" t="s">
        <v>4928</v>
      </c>
      <c r="C186" s="945" t="s">
        <v>5018</v>
      </c>
      <c r="D186" s="563" t="s">
        <v>4</v>
      </c>
      <c r="E186" s="564">
        <v>1</v>
      </c>
      <c r="F186" s="946"/>
      <c r="G186" s="947">
        <v>50</v>
      </c>
      <c r="H186" s="947">
        <v>50</v>
      </c>
      <c r="I186" s="947">
        <v>1.5</v>
      </c>
      <c r="J186" s="565">
        <v>304.5</v>
      </c>
      <c r="K186" s="339">
        <f>L3</f>
        <v>0.21</v>
      </c>
      <c r="L186" s="566">
        <f t="shared" si="61"/>
        <v>240.55500000000001</v>
      </c>
      <c r="M186" s="705">
        <f t="shared" ref="M186:M189" si="69">L186*1.5</f>
        <v>360.83249999999998</v>
      </c>
      <c r="N186" s="705">
        <f t="shared" si="63"/>
        <v>432.99900000000002</v>
      </c>
      <c r="O186" s="692">
        <f t="shared" si="64"/>
        <v>1419.2745000000002</v>
      </c>
      <c r="P186" s="682">
        <f t="shared" si="65"/>
        <v>408.94350000000003</v>
      </c>
      <c r="Q186" s="567"/>
      <c r="R186" s="12"/>
    </row>
    <row r="187" spans="1:18" s="104" customFormat="1" ht="13.5" customHeight="1" x14ac:dyDescent="0.2">
      <c r="A187" s="169"/>
      <c r="B187" s="839" t="s">
        <v>4929</v>
      </c>
      <c r="C187" s="82" t="s">
        <v>5019</v>
      </c>
      <c r="D187" s="102" t="s">
        <v>4</v>
      </c>
      <c r="E187" s="75">
        <v>1</v>
      </c>
      <c r="F187" s="627"/>
      <c r="G187" s="113">
        <v>50</v>
      </c>
      <c r="H187" s="113">
        <v>50</v>
      </c>
      <c r="I187" s="113">
        <v>2</v>
      </c>
      <c r="J187" s="292">
        <v>399</v>
      </c>
      <c r="K187" s="76">
        <f>L3</f>
        <v>0.21</v>
      </c>
      <c r="L187" s="160">
        <f t="shared" si="61"/>
        <v>315.21000000000004</v>
      </c>
      <c r="M187" s="616">
        <f t="shared" si="69"/>
        <v>472.81500000000005</v>
      </c>
      <c r="N187" s="616">
        <f t="shared" si="63"/>
        <v>567.37800000000004</v>
      </c>
      <c r="O187" s="686">
        <f t="shared" si="64"/>
        <v>1859.7390000000003</v>
      </c>
      <c r="P187" s="681">
        <f t="shared" si="65"/>
        <v>535.85700000000008</v>
      </c>
      <c r="Q187" s="569"/>
      <c r="R187" s="12"/>
    </row>
    <row r="188" spans="1:18" s="104" customFormat="1" ht="13.5" customHeight="1" x14ac:dyDescent="0.2">
      <c r="A188" s="169"/>
      <c r="B188" s="839" t="s">
        <v>4929</v>
      </c>
      <c r="C188" s="82" t="s">
        <v>5020</v>
      </c>
      <c r="D188" s="102" t="s">
        <v>4</v>
      </c>
      <c r="E188" s="75">
        <v>1</v>
      </c>
      <c r="F188" s="627"/>
      <c r="G188" s="113">
        <v>50</v>
      </c>
      <c r="H188" s="113">
        <v>50</v>
      </c>
      <c r="I188" s="113">
        <v>2.5</v>
      </c>
      <c r="J188" s="292">
        <v>493.5</v>
      </c>
      <c r="K188" s="76">
        <f>L3</f>
        <v>0.21</v>
      </c>
      <c r="L188" s="160">
        <f t="shared" si="61"/>
        <v>389.86500000000001</v>
      </c>
      <c r="M188" s="616">
        <f t="shared" si="69"/>
        <v>584.79750000000001</v>
      </c>
      <c r="N188" s="616">
        <f t="shared" si="63"/>
        <v>701.75700000000006</v>
      </c>
      <c r="O188" s="686">
        <f t="shared" si="64"/>
        <v>2300.2035000000001</v>
      </c>
      <c r="P188" s="681">
        <f t="shared" si="65"/>
        <v>662.77049999999997</v>
      </c>
      <c r="Q188" s="569"/>
      <c r="R188" s="12"/>
    </row>
    <row r="189" spans="1:18" s="104" customFormat="1" ht="13.5" customHeight="1" x14ac:dyDescent="0.2">
      <c r="A189" s="169"/>
      <c r="B189" s="839" t="s">
        <v>4930</v>
      </c>
      <c r="C189" s="82" t="s">
        <v>5021</v>
      </c>
      <c r="D189" s="102" t="s">
        <v>4</v>
      </c>
      <c r="E189" s="75">
        <v>1</v>
      </c>
      <c r="F189" s="627"/>
      <c r="G189" s="113">
        <v>50</v>
      </c>
      <c r="H189" s="113">
        <v>50</v>
      </c>
      <c r="I189" s="113">
        <v>3</v>
      </c>
      <c r="J189" s="292">
        <v>609</v>
      </c>
      <c r="K189" s="76">
        <f>L3</f>
        <v>0.21</v>
      </c>
      <c r="L189" s="160">
        <f t="shared" si="61"/>
        <v>481.11</v>
      </c>
      <c r="M189" s="616">
        <f t="shared" si="69"/>
        <v>721.66499999999996</v>
      </c>
      <c r="N189" s="616">
        <f t="shared" si="63"/>
        <v>865.99800000000005</v>
      </c>
      <c r="O189" s="686">
        <f t="shared" si="64"/>
        <v>2838.5490000000004</v>
      </c>
      <c r="P189" s="681">
        <f t="shared" si="65"/>
        <v>817.88700000000006</v>
      </c>
      <c r="Q189" s="569"/>
      <c r="R189" s="12"/>
    </row>
    <row r="190" spans="1:18" s="104" customFormat="1" ht="28.5" customHeight="1" thickBot="1" x14ac:dyDescent="0.25">
      <c r="A190" s="169"/>
      <c r="B190" s="840" t="s">
        <v>4931</v>
      </c>
      <c r="C190" s="954" t="s">
        <v>5022</v>
      </c>
      <c r="D190" s="955" t="s">
        <v>4</v>
      </c>
      <c r="E190" s="956">
        <v>1</v>
      </c>
      <c r="F190" s="957"/>
      <c r="G190" s="958">
        <v>50</v>
      </c>
      <c r="H190" s="958">
        <v>50</v>
      </c>
      <c r="I190" s="958">
        <v>4</v>
      </c>
      <c r="J190" s="959">
        <v>787.5</v>
      </c>
      <c r="K190" s="960">
        <f>L3</f>
        <v>0.21</v>
      </c>
      <c r="L190" s="961">
        <f t="shared" si="61"/>
        <v>622.125</v>
      </c>
      <c r="M190" s="962">
        <f>L190*1.4</f>
        <v>870.97499999999991</v>
      </c>
      <c r="N190" s="962">
        <f t="shared" si="63"/>
        <v>1119.825</v>
      </c>
      <c r="O190" s="963">
        <f t="shared" si="64"/>
        <v>3670.5375000000004</v>
      </c>
      <c r="P190" s="964">
        <f t="shared" si="65"/>
        <v>1057.6125</v>
      </c>
      <c r="Q190" s="576"/>
      <c r="R190" s="12"/>
    </row>
    <row r="191" spans="1:18" s="104" customFormat="1" ht="13.5" customHeight="1" x14ac:dyDescent="0.2">
      <c r="A191" s="169"/>
      <c r="B191" s="944" t="s">
        <v>4954</v>
      </c>
      <c r="C191" s="945" t="s">
        <v>5023</v>
      </c>
      <c r="D191" s="563" t="s">
        <v>4</v>
      </c>
      <c r="E191" s="564">
        <v>1</v>
      </c>
      <c r="F191" s="946"/>
      <c r="G191" s="947">
        <v>60</v>
      </c>
      <c r="H191" s="947">
        <v>30</v>
      </c>
      <c r="I191" s="947">
        <v>1.5</v>
      </c>
      <c r="J191" s="565">
        <v>273</v>
      </c>
      <c r="K191" s="339">
        <f>L3</f>
        <v>0.21</v>
      </c>
      <c r="L191" s="566">
        <f t="shared" ref="L191:L195" si="70">J191*(1-K191)</f>
        <v>215.67000000000002</v>
      </c>
      <c r="M191" s="705">
        <f t="shared" ref="M191:M194" si="71">L191*1.5</f>
        <v>323.505</v>
      </c>
      <c r="N191" s="705">
        <f t="shared" ref="N191:N195" si="72">L191*1.8</f>
        <v>388.20600000000002</v>
      </c>
      <c r="O191" s="692">
        <f t="shared" ref="O191:O195" si="73">L191*5.9</f>
        <v>1272.4530000000002</v>
      </c>
      <c r="P191" s="682">
        <f t="shared" ref="P191:P195" si="74">L191*1.7</f>
        <v>366.63900000000001</v>
      </c>
      <c r="Q191" s="567"/>
      <c r="R191" s="12"/>
    </row>
    <row r="192" spans="1:18" s="104" customFormat="1" ht="13.5" customHeight="1" x14ac:dyDescent="0.2">
      <c r="A192" s="169"/>
      <c r="B192" s="839" t="s">
        <v>4955</v>
      </c>
      <c r="C192" s="82" t="s">
        <v>5024</v>
      </c>
      <c r="D192" s="102" t="s">
        <v>4</v>
      </c>
      <c r="E192" s="75">
        <v>1</v>
      </c>
      <c r="F192" s="627"/>
      <c r="G192" s="113">
        <v>60</v>
      </c>
      <c r="H192" s="113">
        <v>30</v>
      </c>
      <c r="I192" s="113">
        <v>2</v>
      </c>
      <c r="J192" s="292">
        <v>359.1</v>
      </c>
      <c r="K192" s="76">
        <f>L3</f>
        <v>0.21</v>
      </c>
      <c r="L192" s="160">
        <f t="shared" si="70"/>
        <v>283.68900000000002</v>
      </c>
      <c r="M192" s="616">
        <f t="shared" si="71"/>
        <v>425.5335</v>
      </c>
      <c r="N192" s="616">
        <f t="shared" si="72"/>
        <v>510.64020000000005</v>
      </c>
      <c r="O192" s="686">
        <f t="shared" si="73"/>
        <v>1673.7651000000003</v>
      </c>
      <c r="P192" s="681">
        <f t="shared" si="74"/>
        <v>482.2713</v>
      </c>
      <c r="Q192" s="569"/>
      <c r="R192" s="12"/>
    </row>
    <row r="193" spans="1:18" s="104" customFormat="1" ht="13.5" customHeight="1" x14ac:dyDescent="0.2">
      <c r="A193" s="169"/>
      <c r="B193" s="839" t="s">
        <v>4956</v>
      </c>
      <c r="C193" s="82" t="s">
        <v>5025</v>
      </c>
      <c r="D193" s="102" t="s">
        <v>4</v>
      </c>
      <c r="E193" s="75">
        <v>1</v>
      </c>
      <c r="F193" s="627"/>
      <c r="G193" s="113">
        <v>60</v>
      </c>
      <c r="H193" s="113">
        <v>30</v>
      </c>
      <c r="I193" s="113">
        <v>2.5</v>
      </c>
      <c r="J193" s="292">
        <v>443.1</v>
      </c>
      <c r="K193" s="76">
        <f>L3</f>
        <v>0.21</v>
      </c>
      <c r="L193" s="160">
        <f t="shared" si="70"/>
        <v>350.04900000000004</v>
      </c>
      <c r="M193" s="616">
        <f t="shared" si="71"/>
        <v>525.07350000000008</v>
      </c>
      <c r="N193" s="616">
        <f t="shared" si="72"/>
        <v>630.08820000000003</v>
      </c>
      <c r="O193" s="686">
        <f t="shared" si="73"/>
        <v>2065.2891000000004</v>
      </c>
      <c r="P193" s="681">
        <f t="shared" si="74"/>
        <v>595.08330000000001</v>
      </c>
      <c r="Q193" s="569"/>
      <c r="R193" s="12"/>
    </row>
    <row r="194" spans="1:18" s="104" customFormat="1" ht="13.5" customHeight="1" x14ac:dyDescent="0.2">
      <c r="A194" s="169"/>
      <c r="B194" s="839" t="s">
        <v>4957</v>
      </c>
      <c r="C194" s="82" t="s">
        <v>5026</v>
      </c>
      <c r="D194" s="102" t="s">
        <v>4</v>
      </c>
      <c r="E194" s="75">
        <v>1</v>
      </c>
      <c r="F194" s="627"/>
      <c r="G194" s="113">
        <v>60</v>
      </c>
      <c r="H194" s="113">
        <v>30</v>
      </c>
      <c r="I194" s="113">
        <v>3</v>
      </c>
      <c r="J194" s="292">
        <v>548.1</v>
      </c>
      <c r="K194" s="76">
        <f>L3</f>
        <v>0.21</v>
      </c>
      <c r="L194" s="160">
        <f t="shared" si="70"/>
        <v>432.99900000000002</v>
      </c>
      <c r="M194" s="616">
        <f t="shared" si="71"/>
        <v>649.49850000000004</v>
      </c>
      <c r="N194" s="616">
        <f t="shared" si="72"/>
        <v>779.39820000000009</v>
      </c>
      <c r="O194" s="686">
        <f t="shared" si="73"/>
        <v>2554.6941000000002</v>
      </c>
      <c r="P194" s="681">
        <f t="shared" si="74"/>
        <v>736.09829999999999</v>
      </c>
      <c r="Q194" s="569"/>
      <c r="R194" s="12"/>
    </row>
    <row r="195" spans="1:18" s="104" customFormat="1" ht="28.5" customHeight="1" thickBot="1" x14ac:dyDescent="0.25">
      <c r="A195" s="169"/>
      <c r="B195" s="840" t="s">
        <v>5055</v>
      </c>
      <c r="C195" s="954" t="s">
        <v>5056</v>
      </c>
      <c r="D195" s="955" t="s">
        <v>4</v>
      </c>
      <c r="E195" s="956">
        <v>1</v>
      </c>
      <c r="F195" s="957"/>
      <c r="G195" s="958">
        <v>60</v>
      </c>
      <c r="H195" s="958">
        <v>30</v>
      </c>
      <c r="I195" s="958">
        <v>4</v>
      </c>
      <c r="J195" s="959">
        <v>787</v>
      </c>
      <c r="K195" s="960">
        <f>L3</f>
        <v>0.21</v>
      </c>
      <c r="L195" s="961">
        <f t="shared" si="70"/>
        <v>621.73</v>
      </c>
      <c r="M195" s="962">
        <f>L195*1.4</f>
        <v>870.42200000000003</v>
      </c>
      <c r="N195" s="962">
        <f t="shared" si="72"/>
        <v>1119.114</v>
      </c>
      <c r="O195" s="963">
        <f t="shared" si="73"/>
        <v>3668.2070000000003</v>
      </c>
      <c r="P195" s="964">
        <f t="shared" si="74"/>
        <v>1056.941</v>
      </c>
      <c r="Q195" s="576"/>
      <c r="R195" s="12"/>
    </row>
    <row r="196" spans="1:18" s="104" customFormat="1" ht="13.5" customHeight="1" x14ac:dyDescent="0.2">
      <c r="A196" s="169"/>
      <c r="B196" s="944" t="s">
        <v>4932</v>
      </c>
      <c r="C196" s="945" t="s">
        <v>5027</v>
      </c>
      <c r="D196" s="563" t="s">
        <v>4</v>
      </c>
      <c r="E196" s="564">
        <v>1</v>
      </c>
      <c r="F196" s="946"/>
      <c r="G196" s="947">
        <v>60</v>
      </c>
      <c r="H196" s="947">
        <v>30</v>
      </c>
      <c r="I196" s="947">
        <v>1.5</v>
      </c>
      <c r="J196" s="565">
        <v>239.4</v>
      </c>
      <c r="K196" s="339">
        <f>L3</f>
        <v>0.21</v>
      </c>
      <c r="L196" s="566">
        <f t="shared" si="61"/>
        <v>189.126</v>
      </c>
      <c r="M196" s="705">
        <f t="shared" ref="M196:M199" si="75">L196*1.5</f>
        <v>283.68900000000002</v>
      </c>
      <c r="N196" s="705">
        <f t="shared" si="63"/>
        <v>340.42680000000001</v>
      </c>
      <c r="O196" s="692">
        <f t="shared" si="64"/>
        <v>1115.8434000000002</v>
      </c>
      <c r="P196" s="682">
        <f t="shared" si="65"/>
        <v>321.51420000000002</v>
      </c>
      <c r="Q196" s="567"/>
      <c r="R196" s="12"/>
    </row>
    <row r="197" spans="1:18" s="104" customFormat="1" ht="13.5" customHeight="1" x14ac:dyDescent="0.2">
      <c r="A197" s="169"/>
      <c r="B197" s="839" t="s">
        <v>4933</v>
      </c>
      <c r="C197" s="82" t="s">
        <v>5028</v>
      </c>
      <c r="D197" s="102" t="s">
        <v>4</v>
      </c>
      <c r="E197" s="75">
        <v>1</v>
      </c>
      <c r="F197" s="627"/>
      <c r="G197" s="113">
        <v>60</v>
      </c>
      <c r="H197" s="113">
        <v>30</v>
      </c>
      <c r="I197" s="113">
        <v>2</v>
      </c>
      <c r="J197" s="292">
        <v>315</v>
      </c>
      <c r="K197" s="76">
        <f>L3</f>
        <v>0.21</v>
      </c>
      <c r="L197" s="160">
        <f t="shared" si="61"/>
        <v>248.85000000000002</v>
      </c>
      <c r="M197" s="616">
        <f t="shared" si="75"/>
        <v>373.27500000000003</v>
      </c>
      <c r="N197" s="616">
        <f t="shared" si="63"/>
        <v>447.93000000000006</v>
      </c>
      <c r="O197" s="686">
        <f t="shared" si="64"/>
        <v>1468.2150000000001</v>
      </c>
      <c r="P197" s="681">
        <f t="shared" si="65"/>
        <v>423.04500000000002</v>
      </c>
      <c r="Q197" s="569"/>
      <c r="R197" s="12"/>
    </row>
    <row r="198" spans="1:18" s="104" customFormat="1" ht="13.5" customHeight="1" x14ac:dyDescent="0.2">
      <c r="A198" s="169"/>
      <c r="B198" s="839" t="s">
        <v>4934</v>
      </c>
      <c r="C198" s="82" t="s">
        <v>5029</v>
      </c>
      <c r="D198" s="102" t="s">
        <v>4</v>
      </c>
      <c r="E198" s="75">
        <v>1</v>
      </c>
      <c r="F198" s="627"/>
      <c r="G198" s="113">
        <v>60</v>
      </c>
      <c r="H198" s="113">
        <v>30</v>
      </c>
      <c r="I198" s="113">
        <v>2.5</v>
      </c>
      <c r="J198" s="292">
        <v>386.40000000000003</v>
      </c>
      <c r="K198" s="76">
        <f>L3</f>
        <v>0.21</v>
      </c>
      <c r="L198" s="160">
        <f t="shared" si="61"/>
        <v>305.25600000000003</v>
      </c>
      <c r="M198" s="616">
        <f t="shared" si="75"/>
        <v>457.88400000000001</v>
      </c>
      <c r="N198" s="616">
        <f t="shared" si="63"/>
        <v>549.46080000000006</v>
      </c>
      <c r="O198" s="686">
        <f t="shared" si="64"/>
        <v>1801.0104000000003</v>
      </c>
      <c r="P198" s="681">
        <f t="shared" si="65"/>
        <v>518.93520000000001</v>
      </c>
      <c r="Q198" s="569"/>
      <c r="R198" s="12"/>
    </row>
    <row r="199" spans="1:18" s="104" customFormat="1" ht="13.5" customHeight="1" thickBot="1" x14ac:dyDescent="0.25">
      <c r="A199" s="169"/>
      <c r="B199" s="839" t="s">
        <v>4935</v>
      </c>
      <c r="C199" s="82" t="s">
        <v>5030</v>
      </c>
      <c r="D199" s="102" t="s">
        <v>4</v>
      </c>
      <c r="E199" s="75">
        <v>1</v>
      </c>
      <c r="F199" s="627"/>
      <c r="G199" s="113">
        <v>60</v>
      </c>
      <c r="H199" s="113">
        <v>30</v>
      </c>
      <c r="I199" s="113">
        <v>3</v>
      </c>
      <c r="J199" s="292">
        <v>476.70000000000005</v>
      </c>
      <c r="K199" s="76">
        <f>L3</f>
        <v>0.21</v>
      </c>
      <c r="L199" s="160">
        <f t="shared" si="61"/>
        <v>376.59300000000007</v>
      </c>
      <c r="M199" s="616">
        <f t="shared" si="75"/>
        <v>564.88950000000011</v>
      </c>
      <c r="N199" s="616">
        <f t="shared" si="63"/>
        <v>677.8674000000002</v>
      </c>
      <c r="O199" s="686">
        <f t="shared" si="64"/>
        <v>2221.8987000000006</v>
      </c>
      <c r="P199" s="681">
        <f t="shared" si="65"/>
        <v>640.20810000000006</v>
      </c>
      <c r="Q199" s="569"/>
      <c r="R199" s="12"/>
    </row>
    <row r="200" spans="1:18" s="104" customFormat="1" ht="13.5" customHeight="1" x14ac:dyDescent="0.2">
      <c r="A200" s="169"/>
      <c r="B200" s="944" t="s">
        <v>4936</v>
      </c>
      <c r="C200" s="945" t="s">
        <v>5031</v>
      </c>
      <c r="D200" s="563" t="s">
        <v>4</v>
      </c>
      <c r="E200" s="564">
        <v>1</v>
      </c>
      <c r="F200" s="946"/>
      <c r="G200" s="947">
        <v>60</v>
      </c>
      <c r="H200" s="947">
        <v>32</v>
      </c>
      <c r="I200" s="947">
        <v>1.5</v>
      </c>
      <c r="J200" s="565">
        <v>247.8</v>
      </c>
      <c r="K200" s="339">
        <f>L3</f>
        <v>0.21</v>
      </c>
      <c r="L200" s="566">
        <f t="shared" si="61"/>
        <v>195.76200000000003</v>
      </c>
      <c r="M200" s="705">
        <f t="shared" ref="M200:M203" si="76">L200*1.5</f>
        <v>293.64300000000003</v>
      </c>
      <c r="N200" s="705">
        <f t="shared" si="63"/>
        <v>352.37160000000006</v>
      </c>
      <c r="O200" s="692">
        <f t="shared" si="64"/>
        <v>1154.9958000000001</v>
      </c>
      <c r="P200" s="682">
        <f t="shared" si="65"/>
        <v>332.79540000000003</v>
      </c>
      <c r="Q200" s="567"/>
      <c r="R200" s="12"/>
    </row>
    <row r="201" spans="1:18" s="104" customFormat="1" ht="13.5" customHeight="1" x14ac:dyDescent="0.2">
      <c r="A201" s="169"/>
      <c r="B201" s="839" t="s">
        <v>4937</v>
      </c>
      <c r="C201" s="82" t="s">
        <v>5032</v>
      </c>
      <c r="D201" s="102" t="s">
        <v>4</v>
      </c>
      <c r="E201" s="75">
        <v>1</v>
      </c>
      <c r="F201" s="627"/>
      <c r="G201" s="113">
        <v>60</v>
      </c>
      <c r="H201" s="113">
        <v>32</v>
      </c>
      <c r="I201" s="113">
        <v>2</v>
      </c>
      <c r="J201" s="292">
        <v>325.5</v>
      </c>
      <c r="K201" s="76">
        <f>L3</f>
        <v>0.21</v>
      </c>
      <c r="L201" s="160">
        <f t="shared" si="61"/>
        <v>257.14500000000004</v>
      </c>
      <c r="M201" s="616">
        <f t="shared" si="76"/>
        <v>385.71750000000009</v>
      </c>
      <c r="N201" s="616">
        <f t="shared" si="63"/>
        <v>462.8610000000001</v>
      </c>
      <c r="O201" s="686">
        <f t="shared" si="64"/>
        <v>1517.1555000000003</v>
      </c>
      <c r="P201" s="681">
        <f t="shared" si="65"/>
        <v>437.14650000000006</v>
      </c>
      <c r="Q201" s="569"/>
      <c r="R201" s="12"/>
    </row>
    <row r="202" spans="1:18" s="104" customFormat="1" ht="13.5" customHeight="1" x14ac:dyDescent="0.2">
      <c r="A202" s="169"/>
      <c r="B202" s="839" t="s">
        <v>4938</v>
      </c>
      <c r="C202" s="82" t="s">
        <v>5033</v>
      </c>
      <c r="D202" s="102" t="s">
        <v>4</v>
      </c>
      <c r="E202" s="75">
        <v>1</v>
      </c>
      <c r="F202" s="627"/>
      <c r="G202" s="113">
        <v>60</v>
      </c>
      <c r="H202" s="113">
        <v>32</v>
      </c>
      <c r="I202" s="113">
        <v>2.5</v>
      </c>
      <c r="J202" s="292">
        <v>400.05</v>
      </c>
      <c r="K202" s="76">
        <f>L3</f>
        <v>0.21</v>
      </c>
      <c r="L202" s="160">
        <f t="shared" si="61"/>
        <v>316.03950000000003</v>
      </c>
      <c r="M202" s="616">
        <f t="shared" si="76"/>
        <v>474.05925000000002</v>
      </c>
      <c r="N202" s="616">
        <f t="shared" si="63"/>
        <v>568.87110000000007</v>
      </c>
      <c r="O202" s="686">
        <f t="shared" si="64"/>
        <v>1864.6330500000004</v>
      </c>
      <c r="P202" s="681">
        <f t="shared" si="65"/>
        <v>537.26715000000002</v>
      </c>
      <c r="Q202" s="569"/>
      <c r="R202" s="12"/>
    </row>
    <row r="203" spans="1:18" s="104" customFormat="1" ht="13.5" customHeight="1" thickBot="1" x14ac:dyDescent="0.25">
      <c r="A203" s="169"/>
      <c r="B203" s="839" t="s">
        <v>4939</v>
      </c>
      <c r="C203" s="82" t="s">
        <v>5034</v>
      </c>
      <c r="D203" s="102" t="s">
        <v>4</v>
      </c>
      <c r="E203" s="75">
        <v>1</v>
      </c>
      <c r="F203" s="627"/>
      <c r="G203" s="113">
        <v>60</v>
      </c>
      <c r="H203" s="113">
        <v>32</v>
      </c>
      <c r="I203" s="113">
        <v>3</v>
      </c>
      <c r="J203" s="292">
        <v>493.5</v>
      </c>
      <c r="K203" s="76">
        <f>L3</f>
        <v>0.21</v>
      </c>
      <c r="L203" s="160">
        <f t="shared" si="61"/>
        <v>389.86500000000001</v>
      </c>
      <c r="M203" s="616">
        <f t="shared" si="76"/>
        <v>584.79750000000001</v>
      </c>
      <c r="N203" s="616">
        <f t="shared" si="63"/>
        <v>701.75700000000006</v>
      </c>
      <c r="O203" s="686">
        <f t="shared" si="64"/>
        <v>2300.2035000000001</v>
      </c>
      <c r="P203" s="681">
        <f t="shared" si="65"/>
        <v>662.77049999999997</v>
      </c>
      <c r="Q203" s="569"/>
      <c r="R203" s="12"/>
    </row>
    <row r="204" spans="1:18" s="104" customFormat="1" ht="13.5" customHeight="1" x14ac:dyDescent="0.2">
      <c r="A204" s="169"/>
      <c r="B204" s="944" t="s">
        <v>4940</v>
      </c>
      <c r="C204" s="945" t="s">
        <v>5035</v>
      </c>
      <c r="D204" s="563" t="s">
        <v>4</v>
      </c>
      <c r="E204" s="564">
        <v>1</v>
      </c>
      <c r="F204" s="946"/>
      <c r="G204" s="947">
        <v>80</v>
      </c>
      <c r="H204" s="947">
        <v>40</v>
      </c>
      <c r="I204" s="947">
        <v>1.5</v>
      </c>
      <c r="J204" s="565">
        <v>323.40000000000003</v>
      </c>
      <c r="K204" s="339">
        <f>L3</f>
        <v>0.21</v>
      </c>
      <c r="L204" s="566">
        <f t="shared" si="61"/>
        <v>255.48600000000005</v>
      </c>
      <c r="M204" s="705">
        <f t="shared" ref="M204:M207" si="77">L204*1.5</f>
        <v>383.22900000000004</v>
      </c>
      <c r="N204" s="705">
        <f t="shared" si="63"/>
        <v>459.87480000000011</v>
      </c>
      <c r="O204" s="692">
        <f t="shared" si="64"/>
        <v>1507.3674000000003</v>
      </c>
      <c r="P204" s="682">
        <f t="shared" si="65"/>
        <v>434.32620000000009</v>
      </c>
      <c r="Q204" s="567"/>
      <c r="R204" s="12"/>
    </row>
    <row r="205" spans="1:18" s="104" customFormat="1" ht="13.5" customHeight="1" x14ac:dyDescent="0.2">
      <c r="A205" s="169"/>
      <c r="B205" s="839" t="s">
        <v>4941</v>
      </c>
      <c r="C205" s="82" t="s">
        <v>5036</v>
      </c>
      <c r="D205" s="102" t="s">
        <v>4</v>
      </c>
      <c r="E205" s="75">
        <v>1</v>
      </c>
      <c r="F205" s="627"/>
      <c r="G205" s="113">
        <v>80</v>
      </c>
      <c r="H205" s="113">
        <v>40</v>
      </c>
      <c r="I205" s="113">
        <v>2</v>
      </c>
      <c r="J205" s="292">
        <v>426.3</v>
      </c>
      <c r="K205" s="76">
        <f>L3</f>
        <v>0.21</v>
      </c>
      <c r="L205" s="160">
        <f t="shared" si="61"/>
        <v>336.77700000000004</v>
      </c>
      <c r="M205" s="616">
        <f t="shared" si="77"/>
        <v>505.16550000000007</v>
      </c>
      <c r="N205" s="616">
        <f t="shared" si="63"/>
        <v>606.19860000000006</v>
      </c>
      <c r="O205" s="686">
        <f t="shared" si="64"/>
        <v>1986.9843000000003</v>
      </c>
      <c r="P205" s="681">
        <f t="shared" si="65"/>
        <v>572.5209000000001</v>
      </c>
      <c r="Q205" s="569"/>
      <c r="R205" s="12"/>
    </row>
    <row r="206" spans="1:18" s="104" customFormat="1" ht="13.5" customHeight="1" x14ac:dyDescent="0.2">
      <c r="A206" s="169"/>
      <c r="B206" s="839" t="s">
        <v>4942</v>
      </c>
      <c r="C206" s="82" t="s">
        <v>5037</v>
      </c>
      <c r="D206" s="102" t="s">
        <v>4</v>
      </c>
      <c r="E206" s="75">
        <v>1</v>
      </c>
      <c r="F206" s="627"/>
      <c r="G206" s="113">
        <v>80</v>
      </c>
      <c r="H206" s="113">
        <v>40</v>
      </c>
      <c r="I206" s="113">
        <v>2.5</v>
      </c>
      <c r="J206" s="292">
        <v>526.05000000000007</v>
      </c>
      <c r="K206" s="76">
        <f>L3</f>
        <v>0.21</v>
      </c>
      <c r="L206" s="160">
        <f t="shared" si="61"/>
        <v>415.57950000000005</v>
      </c>
      <c r="M206" s="616">
        <f t="shared" si="77"/>
        <v>623.36925000000008</v>
      </c>
      <c r="N206" s="616">
        <f t="shared" si="63"/>
        <v>748.04310000000009</v>
      </c>
      <c r="O206" s="686">
        <f t="shared" si="64"/>
        <v>2451.9190500000004</v>
      </c>
      <c r="P206" s="681">
        <f t="shared" si="65"/>
        <v>706.48515000000009</v>
      </c>
      <c r="Q206" s="569"/>
      <c r="R206" s="12"/>
    </row>
    <row r="207" spans="1:18" s="104" customFormat="1" ht="13.5" customHeight="1" x14ac:dyDescent="0.2">
      <c r="A207" s="169"/>
      <c r="B207" s="839" t="s">
        <v>4943</v>
      </c>
      <c r="C207" s="82" t="s">
        <v>5038</v>
      </c>
      <c r="D207" s="102" t="s">
        <v>4</v>
      </c>
      <c r="E207" s="75">
        <v>1</v>
      </c>
      <c r="F207" s="627"/>
      <c r="G207" s="113">
        <v>80</v>
      </c>
      <c r="H207" s="113">
        <v>40</v>
      </c>
      <c r="I207" s="113">
        <v>3</v>
      </c>
      <c r="J207" s="292">
        <v>652.05000000000007</v>
      </c>
      <c r="K207" s="76">
        <f>L3</f>
        <v>0.21</v>
      </c>
      <c r="L207" s="160">
        <f t="shared" si="61"/>
        <v>515.11950000000013</v>
      </c>
      <c r="M207" s="616">
        <f t="shared" si="77"/>
        <v>772.67925000000014</v>
      </c>
      <c r="N207" s="616">
        <f t="shared" si="63"/>
        <v>927.21510000000023</v>
      </c>
      <c r="O207" s="686">
        <f t="shared" si="64"/>
        <v>3039.2050500000009</v>
      </c>
      <c r="P207" s="681">
        <f t="shared" si="65"/>
        <v>875.70315000000016</v>
      </c>
      <c r="Q207" s="569"/>
      <c r="R207" s="12"/>
    </row>
    <row r="208" spans="1:18" s="104" customFormat="1" ht="28.5" customHeight="1" thickBot="1" x14ac:dyDescent="0.25">
      <c r="A208" s="169"/>
      <c r="B208" s="840" t="s">
        <v>5057</v>
      </c>
      <c r="C208" s="954" t="s">
        <v>5058</v>
      </c>
      <c r="D208" s="955" t="s">
        <v>4</v>
      </c>
      <c r="E208" s="956">
        <v>1</v>
      </c>
      <c r="F208" s="957"/>
      <c r="G208" s="958">
        <v>80</v>
      </c>
      <c r="H208" s="958">
        <v>40</v>
      </c>
      <c r="I208" s="958">
        <v>4</v>
      </c>
      <c r="J208" s="959">
        <v>904</v>
      </c>
      <c r="K208" s="960">
        <f>L3</f>
        <v>0.21</v>
      </c>
      <c r="L208" s="961">
        <f t="shared" si="61"/>
        <v>714.16000000000008</v>
      </c>
      <c r="M208" s="962">
        <f>L208*1.4</f>
        <v>999.82400000000007</v>
      </c>
      <c r="N208" s="962">
        <f t="shared" si="63"/>
        <v>1285.4880000000003</v>
      </c>
      <c r="O208" s="963">
        <f t="shared" si="64"/>
        <v>4213.5440000000008</v>
      </c>
      <c r="P208" s="964">
        <f t="shared" si="65"/>
        <v>1214.0720000000001</v>
      </c>
      <c r="Q208" s="576"/>
      <c r="R208" s="12"/>
    </row>
    <row r="209" spans="1:19" s="104" customFormat="1" ht="13.5" customHeight="1" x14ac:dyDescent="0.2">
      <c r="A209" s="169"/>
      <c r="B209" s="944" t="s">
        <v>4944</v>
      </c>
      <c r="C209" s="945" t="s">
        <v>5039</v>
      </c>
      <c r="D209" s="563" t="s">
        <v>4</v>
      </c>
      <c r="E209" s="564">
        <v>1</v>
      </c>
      <c r="F209" s="946"/>
      <c r="G209" s="947">
        <v>100</v>
      </c>
      <c r="H209" s="947">
        <v>40</v>
      </c>
      <c r="I209" s="947">
        <v>1.5</v>
      </c>
      <c r="J209" s="565">
        <v>367.5</v>
      </c>
      <c r="K209" s="339">
        <f>L3</f>
        <v>0.21</v>
      </c>
      <c r="L209" s="566">
        <f t="shared" si="61"/>
        <v>290.32499999999999</v>
      </c>
      <c r="M209" s="705">
        <f t="shared" ref="M209:M212" si="78">L209*1.5</f>
        <v>435.48749999999995</v>
      </c>
      <c r="N209" s="705">
        <f t="shared" si="63"/>
        <v>522.58500000000004</v>
      </c>
      <c r="O209" s="692">
        <f t="shared" si="64"/>
        <v>1712.9175</v>
      </c>
      <c r="P209" s="682">
        <f t="shared" si="65"/>
        <v>493.55249999999995</v>
      </c>
      <c r="Q209" s="567"/>
      <c r="R209" s="12"/>
    </row>
    <row r="210" spans="1:19" s="104" customFormat="1" ht="13.5" customHeight="1" x14ac:dyDescent="0.2">
      <c r="A210" s="169"/>
      <c r="B210" s="839" t="s">
        <v>4945</v>
      </c>
      <c r="C210" s="82" t="s">
        <v>5040</v>
      </c>
      <c r="D210" s="102" t="s">
        <v>4</v>
      </c>
      <c r="E210" s="75">
        <v>1</v>
      </c>
      <c r="F210" s="627"/>
      <c r="G210" s="113">
        <v>100</v>
      </c>
      <c r="H210" s="113">
        <v>40</v>
      </c>
      <c r="I210" s="113">
        <v>2</v>
      </c>
      <c r="J210" s="292">
        <v>483</v>
      </c>
      <c r="K210" s="76">
        <f>L3</f>
        <v>0.21</v>
      </c>
      <c r="L210" s="160">
        <f t="shared" si="61"/>
        <v>381.57</v>
      </c>
      <c r="M210" s="616">
        <f t="shared" si="78"/>
        <v>572.35500000000002</v>
      </c>
      <c r="N210" s="616">
        <f t="shared" si="63"/>
        <v>686.82600000000002</v>
      </c>
      <c r="O210" s="686">
        <f t="shared" si="64"/>
        <v>2251.2629999999999</v>
      </c>
      <c r="P210" s="681">
        <f t="shared" si="65"/>
        <v>648.66899999999998</v>
      </c>
      <c r="Q210" s="569"/>
      <c r="R210" s="12"/>
    </row>
    <row r="211" spans="1:19" s="104" customFormat="1" ht="13.5" customHeight="1" x14ac:dyDescent="0.2">
      <c r="A211" s="169"/>
      <c r="B211" s="839" t="s">
        <v>4946</v>
      </c>
      <c r="C211" s="82" t="s">
        <v>5041</v>
      </c>
      <c r="D211" s="102" t="s">
        <v>4</v>
      </c>
      <c r="E211" s="75">
        <v>1</v>
      </c>
      <c r="F211" s="627"/>
      <c r="G211" s="113">
        <v>100</v>
      </c>
      <c r="H211" s="113">
        <v>40</v>
      </c>
      <c r="I211" s="113">
        <v>2.5</v>
      </c>
      <c r="J211" s="292">
        <v>598.5</v>
      </c>
      <c r="K211" s="76">
        <f>L3</f>
        <v>0.21</v>
      </c>
      <c r="L211" s="160">
        <f t="shared" si="61"/>
        <v>472.815</v>
      </c>
      <c r="M211" s="616">
        <f t="shared" si="78"/>
        <v>709.22249999999997</v>
      </c>
      <c r="N211" s="616">
        <f t="shared" si="63"/>
        <v>851.06700000000001</v>
      </c>
      <c r="O211" s="686">
        <f t="shared" si="64"/>
        <v>2789.6085000000003</v>
      </c>
      <c r="P211" s="681">
        <f t="shared" si="65"/>
        <v>803.78549999999996</v>
      </c>
      <c r="Q211" s="569"/>
      <c r="R211" s="12"/>
    </row>
    <row r="212" spans="1:19" s="104" customFormat="1" ht="13.5" customHeight="1" thickBot="1" x14ac:dyDescent="0.25">
      <c r="A212" s="169"/>
      <c r="B212" s="839" t="s">
        <v>4947</v>
      </c>
      <c r="C212" s="82" t="s">
        <v>5042</v>
      </c>
      <c r="D212" s="102" t="s">
        <v>4</v>
      </c>
      <c r="E212" s="75">
        <v>1</v>
      </c>
      <c r="F212" s="627"/>
      <c r="G212" s="113">
        <v>100</v>
      </c>
      <c r="H212" s="113">
        <v>40</v>
      </c>
      <c r="I212" s="113">
        <v>3</v>
      </c>
      <c r="J212" s="292">
        <v>743.4</v>
      </c>
      <c r="K212" s="76">
        <f>L3</f>
        <v>0.21</v>
      </c>
      <c r="L212" s="160">
        <f t="shared" si="61"/>
        <v>587.28600000000006</v>
      </c>
      <c r="M212" s="616">
        <f t="shared" si="78"/>
        <v>880.92900000000009</v>
      </c>
      <c r="N212" s="616">
        <f t="shared" si="63"/>
        <v>1057.1148000000001</v>
      </c>
      <c r="O212" s="686">
        <f t="shared" si="64"/>
        <v>3464.9874000000004</v>
      </c>
      <c r="P212" s="681">
        <f t="shared" si="65"/>
        <v>998.38620000000003</v>
      </c>
      <c r="Q212" s="569"/>
      <c r="R212" s="12"/>
    </row>
    <row r="213" spans="1:19" s="104" customFormat="1" ht="13.5" customHeight="1" x14ac:dyDescent="0.2">
      <c r="A213" s="169"/>
      <c r="B213" s="944" t="s">
        <v>4948</v>
      </c>
      <c r="C213" s="945" t="s">
        <v>5043</v>
      </c>
      <c r="D213" s="563" t="s">
        <v>4</v>
      </c>
      <c r="E213" s="564">
        <v>1</v>
      </c>
      <c r="F213" s="946"/>
      <c r="G213" s="947">
        <v>100</v>
      </c>
      <c r="H213" s="947">
        <v>50</v>
      </c>
      <c r="I213" s="947">
        <v>1.5</v>
      </c>
      <c r="J213" s="565">
        <v>409.5</v>
      </c>
      <c r="K213" s="339">
        <f>L3</f>
        <v>0.21</v>
      </c>
      <c r="L213" s="566">
        <f t="shared" si="61"/>
        <v>323.505</v>
      </c>
      <c r="M213" s="705">
        <f t="shared" ref="M213:M216" si="79">L213*1.5</f>
        <v>485.25749999999999</v>
      </c>
      <c r="N213" s="705">
        <f t="shared" si="63"/>
        <v>582.30899999999997</v>
      </c>
      <c r="O213" s="692">
        <f t="shared" si="64"/>
        <v>1908.6795000000002</v>
      </c>
      <c r="P213" s="682">
        <f t="shared" si="65"/>
        <v>549.95849999999996</v>
      </c>
      <c r="Q213" s="567"/>
      <c r="R213" s="12"/>
    </row>
    <row r="214" spans="1:19" s="104" customFormat="1" ht="13.5" customHeight="1" x14ac:dyDescent="0.2">
      <c r="A214" s="169"/>
      <c r="B214" s="839" t="s">
        <v>4949</v>
      </c>
      <c r="C214" s="82" t="s">
        <v>5044</v>
      </c>
      <c r="D214" s="102" t="s">
        <v>4</v>
      </c>
      <c r="E214" s="75">
        <v>1</v>
      </c>
      <c r="F214" s="627"/>
      <c r="G214" s="113">
        <v>100</v>
      </c>
      <c r="H214" s="113">
        <v>50</v>
      </c>
      <c r="I214" s="113">
        <v>2</v>
      </c>
      <c r="J214" s="292">
        <v>539.70000000000005</v>
      </c>
      <c r="K214" s="76">
        <f>L3</f>
        <v>0.21</v>
      </c>
      <c r="L214" s="160">
        <f t="shared" si="61"/>
        <v>426.36300000000006</v>
      </c>
      <c r="M214" s="616">
        <f t="shared" si="79"/>
        <v>639.54450000000008</v>
      </c>
      <c r="N214" s="616">
        <f t="shared" si="63"/>
        <v>767.4534000000001</v>
      </c>
      <c r="O214" s="686">
        <f t="shared" si="64"/>
        <v>2515.5417000000007</v>
      </c>
      <c r="P214" s="681">
        <f t="shared" si="65"/>
        <v>724.8171000000001</v>
      </c>
      <c r="Q214" s="569"/>
      <c r="R214" s="12"/>
    </row>
    <row r="215" spans="1:19" s="104" customFormat="1" ht="13.5" customHeight="1" x14ac:dyDescent="0.2">
      <c r="A215" s="169"/>
      <c r="B215" s="839" t="s">
        <v>4950</v>
      </c>
      <c r="C215" s="82" t="s">
        <v>5045</v>
      </c>
      <c r="D215" s="102" t="s">
        <v>4</v>
      </c>
      <c r="E215" s="75">
        <v>1</v>
      </c>
      <c r="F215" s="627"/>
      <c r="G215" s="113">
        <v>100</v>
      </c>
      <c r="H215" s="113">
        <v>50</v>
      </c>
      <c r="I215" s="113">
        <v>2.5</v>
      </c>
      <c r="J215" s="292">
        <v>666.75</v>
      </c>
      <c r="K215" s="76">
        <f>L3</f>
        <v>0.21</v>
      </c>
      <c r="L215" s="160">
        <f t="shared" si="61"/>
        <v>526.73250000000007</v>
      </c>
      <c r="M215" s="616">
        <f t="shared" si="79"/>
        <v>790.09875000000011</v>
      </c>
      <c r="N215" s="616">
        <f t="shared" ref="N215:N217" si="80">L215*1.8</f>
        <v>948.11850000000015</v>
      </c>
      <c r="O215" s="686">
        <f t="shared" ref="O215:O217" si="81">L215*5.9</f>
        <v>3107.7217500000006</v>
      </c>
      <c r="P215" s="681">
        <f t="shared" ref="P215:P217" si="82">L215*1.7</f>
        <v>895.4452500000001</v>
      </c>
      <c r="Q215" s="569"/>
      <c r="R215" s="12"/>
    </row>
    <row r="216" spans="1:19" s="104" customFormat="1" ht="13.5" customHeight="1" x14ac:dyDescent="0.2">
      <c r="A216" s="169"/>
      <c r="B216" s="839" t="s">
        <v>4951</v>
      </c>
      <c r="C216" s="82" t="s">
        <v>5046</v>
      </c>
      <c r="D216" s="102" t="s">
        <v>4</v>
      </c>
      <c r="E216" s="75">
        <v>1</v>
      </c>
      <c r="F216" s="627"/>
      <c r="G216" s="113">
        <v>100</v>
      </c>
      <c r="H216" s="113">
        <v>50</v>
      </c>
      <c r="I216" s="113">
        <v>3</v>
      </c>
      <c r="J216" s="292">
        <v>829.5</v>
      </c>
      <c r="K216" s="76">
        <f>L3</f>
        <v>0.21</v>
      </c>
      <c r="L216" s="160">
        <f t="shared" si="61"/>
        <v>655.30500000000006</v>
      </c>
      <c r="M216" s="616">
        <f t="shared" si="79"/>
        <v>982.9575000000001</v>
      </c>
      <c r="N216" s="616">
        <f t="shared" si="80"/>
        <v>1179.5490000000002</v>
      </c>
      <c r="O216" s="686">
        <f t="shared" si="81"/>
        <v>3866.2995000000005</v>
      </c>
      <c r="P216" s="681">
        <f t="shared" si="82"/>
        <v>1114.0185000000001</v>
      </c>
      <c r="Q216" s="569"/>
      <c r="R216" s="12"/>
    </row>
    <row r="217" spans="1:19" s="104" customFormat="1" ht="28.5" customHeight="1" thickBot="1" x14ac:dyDescent="0.25">
      <c r="A217" s="169"/>
      <c r="B217" s="840" t="s">
        <v>4952</v>
      </c>
      <c r="C217" s="954" t="s">
        <v>5047</v>
      </c>
      <c r="D217" s="955" t="s">
        <v>4</v>
      </c>
      <c r="E217" s="956">
        <v>1</v>
      </c>
      <c r="F217" s="957"/>
      <c r="G217" s="958">
        <v>100</v>
      </c>
      <c r="H217" s="958">
        <v>50</v>
      </c>
      <c r="I217" s="958">
        <v>4</v>
      </c>
      <c r="J217" s="959">
        <v>1081.5</v>
      </c>
      <c r="K217" s="960">
        <f>L3</f>
        <v>0.21</v>
      </c>
      <c r="L217" s="961">
        <f t="shared" si="61"/>
        <v>854.38499999999999</v>
      </c>
      <c r="M217" s="962">
        <f>L217*1.4</f>
        <v>1196.1389999999999</v>
      </c>
      <c r="N217" s="962">
        <f t="shared" si="80"/>
        <v>1537.893</v>
      </c>
      <c r="O217" s="963">
        <f t="shared" si="81"/>
        <v>5040.8715000000002</v>
      </c>
      <c r="P217" s="964">
        <f t="shared" si="82"/>
        <v>1452.4545000000001</v>
      </c>
      <c r="Q217" s="576"/>
      <c r="R217" s="12"/>
    </row>
    <row r="218" spans="1:19" s="13" customFormat="1" ht="18" x14ac:dyDescent="0.2">
      <c r="A218" s="297"/>
      <c r="B218" s="967"/>
      <c r="C218" s="968" t="s">
        <v>1127</v>
      </c>
      <c r="D218" s="969"/>
      <c r="E218" s="969"/>
      <c r="F218" s="969"/>
      <c r="G218" s="967"/>
      <c r="H218" s="967"/>
      <c r="I218" s="967"/>
      <c r="J218" s="970"/>
      <c r="K218" s="100"/>
      <c r="L218" s="100"/>
      <c r="M218" s="726"/>
      <c r="N218" s="726"/>
      <c r="O218" s="730"/>
      <c r="P218" s="730"/>
      <c r="Q218" s="100"/>
      <c r="R218" s="12"/>
      <c r="S218" s="104"/>
    </row>
    <row r="219" spans="1:19" s="104" customFormat="1" x14ac:dyDescent="0.2">
      <c r="A219" s="117"/>
      <c r="B219" s="115" t="s">
        <v>579</v>
      </c>
      <c r="C219" s="82" t="s">
        <v>1121</v>
      </c>
      <c r="D219" s="102" t="s">
        <v>4</v>
      </c>
      <c r="E219" s="75">
        <v>1</v>
      </c>
      <c r="F219" s="627">
        <v>1.1499999999999999</v>
      </c>
      <c r="G219" s="113"/>
      <c r="H219" s="113"/>
      <c r="I219" s="113">
        <v>1.5</v>
      </c>
      <c r="J219" s="292">
        <v>226.54999999999998</v>
      </c>
      <c r="K219" s="76">
        <f>L3</f>
        <v>0.21</v>
      </c>
      <c r="L219" s="448">
        <f t="shared" si="61"/>
        <v>178.97450000000001</v>
      </c>
      <c r="M219" s="727">
        <f t="shared" ref="M219:M230" si="83">L219*1.5</f>
        <v>268.46174999999999</v>
      </c>
      <c r="N219" s="727">
        <f t="shared" ref="N219:N230" si="84">L219*1.8</f>
        <v>322.15410000000003</v>
      </c>
      <c r="O219" s="732">
        <f t="shared" ref="O219:O230" si="85">L219*5.9</f>
        <v>1055.94955</v>
      </c>
      <c r="P219" s="729">
        <f t="shared" ref="P219:P230" si="86">L219*1.7</f>
        <v>304.25664999999998</v>
      </c>
      <c r="Q219" s="109"/>
      <c r="R219" s="12"/>
    </row>
    <row r="220" spans="1:19" s="104" customFormat="1" x14ac:dyDescent="0.2">
      <c r="A220" s="117"/>
      <c r="B220" s="430" t="s">
        <v>4842</v>
      </c>
      <c r="C220" s="438" t="s">
        <v>4836</v>
      </c>
      <c r="D220" s="442" t="s">
        <v>4</v>
      </c>
      <c r="E220" s="443">
        <v>1</v>
      </c>
      <c r="F220" s="628">
        <v>1.51</v>
      </c>
      <c r="G220" s="445"/>
      <c r="H220" s="445"/>
      <c r="I220" s="445">
        <v>2</v>
      </c>
      <c r="J220" s="446">
        <v>295.54999999999995</v>
      </c>
      <c r="K220" s="447">
        <f>L3</f>
        <v>0.21</v>
      </c>
      <c r="L220" s="448">
        <f t="shared" ref="L220:L230" si="87">J220*(1-K220)</f>
        <v>233.48449999999997</v>
      </c>
      <c r="M220" s="727">
        <f t="shared" si="83"/>
        <v>350.22674999999992</v>
      </c>
      <c r="N220" s="727">
        <f t="shared" si="84"/>
        <v>420.27209999999997</v>
      </c>
      <c r="O220" s="732">
        <f t="shared" si="85"/>
        <v>1377.55855</v>
      </c>
      <c r="P220" s="729">
        <f t="shared" si="86"/>
        <v>396.92364999999995</v>
      </c>
      <c r="Q220" s="109"/>
      <c r="R220" s="12"/>
    </row>
    <row r="221" spans="1:19" s="104" customFormat="1" x14ac:dyDescent="0.2">
      <c r="A221" s="117"/>
      <c r="B221" s="115" t="s">
        <v>580</v>
      </c>
      <c r="C221" s="82" t="s">
        <v>1122</v>
      </c>
      <c r="D221" s="102" t="s">
        <v>4</v>
      </c>
      <c r="E221" s="75">
        <v>1</v>
      </c>
      <c r="F221" s="627">
        <v>1.51</v>
      </c>
      <c r="G221" s="113"/>
      <c r="H221" s="113"/>
      <c r="I221" s="113">
        <v>2.5</v>
      </c>
      <c r="J221" s="292">
        <v>450.79999999999995</v>
      </c>
      <c r="K221" s="76">
        <f>L3</f>
        <v>0.21</v>
      </c>
      <c r="L221" s="448">
        <f t="shared" si="87"/>
        <v>356.13200000000001</v>
      </c>
      <c r="M221" s="727">
        <f t="shared" si="83"/>
        <v>534.19799999999998</v>
      </c>
      <c r="N221" s="727">
        <f t="shared" si="84"/>
        <v>641.0376</v>
      </c>
      <c r="O221" s="732">
        <f t="shared" si="85"/>
        <v>2101.1788000000001</v>
      </c>
      <c r="P221" s="729">
        <f t="shared" si="86"/>
        <v>605.42439999999999</v>
      </c>
      <c r="Q221" s="109"/>
      <c r="R221" s="12"/>
    </row>
    <row r="222" spans="1:19" s="104" customFormat="1" x14ac:dyDescent="0.2">
      <c r="A222" s="117"/>
      <c r="B222" s="115" t="s">
        <v>4843</v>
      </c>
      <c r="C222" s="82" t="s">
        <v>4837</v>
      </c>
      <c r="D222" s="102" t="s">
        <v>4</v>
      </c>
      <c r="E222" s="75">
        <v>1</v>
      </c>
      <c r="F222" s="627">
        <v>1.51</v>
      </c>
      <c r="G222" s="113"/>
      <c r="H222" s="113"/>
      <c r="I222" s="113">
        <v>3</v>
      </c>
      <c r="J222" s="292">
        <v>512.9</v>
      </c>
      <c r="K222" s="76">
        <f>L3</f>
        <v>0.21</v>
      </c>
      <c r="L222" s="448">
        <f t="shared" si="87"/>
        <v>405.19099999999997</v>
      </c>
      <c r="M222" s="727">
        <f t="shared" si="83"/>
        <v>607.78649999999993</v>
      </c>
      <c r="N222" s="727">
        <f t="shared" si="84"/>
        <v>729.34379999999999</v>
      </c>
      <c r="O222" s="732">
        <f t="shared" si="85"/>
        <v>2390.6269000000002</v>
      </c>
      <c r="P222" s="729">
        <f t="shared" si="86"/>
        <v>688.82469999999989</v>
      </c>
      <c r="Q222" s="109"/>
      <c r="R222" s="12"/>
    </row>
    <row r="223" spans="1:19" s="104" customFormat="1" x14ac:dyDescent="0.2">
      <c r="A223" s="117"/>
      <c r="B223" s="115" t="s">
        <v>581</v>
      </c>
      <c r="C223" s="82" t="s">
        <v>1123</v>
      </c>
      <c r="D223" s="102" t="s">
        <v>4</v>
      </c>
      <c r="E223" s="75">
        <v>1</v>
      </c>
      <c r="F223" s="627">
        <v>1.22</v>
      </c>
      <c r="G223" s="113"/>
      <c r="H223" s="113"/>
      <c r="I223" s="113">
        <v>1.5</v>
      </c>
      <c r="J223" s="292">
        <v>271.98793747124995</v>
      </c>
      <c r="K223" s="76">
        <f>L3</f>
        <v>0.21</v>
      </c>
      <c r="L223" s="448">
        <f t="shared" si="87"/>
        <v>214.87047060228747</v>
      </c>
      <c r="M223" s="727">
        <f t="shared" si="83"/>
        <v>322.3057059034312</v>
      </c>
      <c r="N223" s="727">
        <f t="shared" si="84"/>
        <v>386.76684708411744</v>
      </c>
      <c r="O223" s="732">
        <f t="shared" si="85"/>
        <v>1267.7357765534962</v>
      </c>
      <c r="P223" s="729">
        <f t="shared" si="86"/>
        <v>365.2798000238887</v>
      </c>
      <c r="Q223" s="109"/>
      <c r="R223" s="12"/>
    </row>
    <row r="224" spans="1:19" s="104" customFormat="1" x14ac:dyDescent="0.2">
      <c r="A224" s="117"/>
      <c r="B224" s="115" t="s">
        <v>4844</v>
      </c>
      <c r="C224" s="82" t="s">
        <v>4838</v>
      </c>
      <c r="D224" s="102" t="s">
        <v>4</v>
      </c>
      <c r="E224" s="75">
        <v>1</v>
      </c>
      <c r="F224" s="627">
        <v>1.6</v>
      </c>
      <c r="G224" s="113"/>
      <c r="H224" s="113"/>
      <c r="I224" s="113">
        <v>2</v>
      </c>
      <c r="J224" s="292">
        <v>291.57106896917998</v>
      </c>
      <c r="K224" s="76">
        <f>L3</f>
        <v>0.21</v>
      </c>
      <c r="L224" s="448">
        <f t="shared" si="87"/>
        <v>230.34114448565219</v>
      </c>
      <c r="M224" s="727">
        <f t="shared" si="83"/>
        <v>345.51171672847829</v>
      </c>
      <c r="N224" s="727">
        <f t="shared" si="84"/>
        <v>414.61406007417395</v>
      </c>
      <c r="O224" s="732">
        <f t="shared" si="85"/>
        <v>1359.0127524653481</v>
      </c>
      <c r="P224" s="729">
        <f t="shared" si="86"/>
        <v>391.57994562560873</v>
      </c>
      <c r="Q224" s="109"/>
      <c r="R224" s="12"/>
    </row>
    <row r="225" spans="1:18" s="104" customFormat="1" x14ac:dyDescent="0.2">
      <c r="A225" s="117"/>
      <c r="B225" s="115" t="s">
        <v>582</v>
      </c>
      <c r="C225" s="82" t="s">
        <v>1124</v>
      </c>
      <c r="D225" s="102" t="s">
        <v>4</v>
      </c>
      <c r="E225" s="75">
        <v>1</v>
      </c>
      <c r="F225" s="627">
        <v>1.6</v>
      </c>
      <c r="G225" s="113"/>
      <c r="H225" s="113"/>
      <c r="I225" s="113">
        <v>2.5</v>
      </c>
      <c r="J225" s="292">
        <v>469.2</v>
      </c>
      <c r="K225" s="76">
        <f>L3</f>
        <v>0.21</v>
      </c>
      <c r="L225" s="448">
        <f t="shared" si="87"/>
        <v>370.66800000000001</v>
      </c>
      <c r="M225" s="727">
        <f t="shared" si="83"/>
        <v>556.00199999999995</v>
      </c>
      <c r="N225" s="727">
        <f t="shared" si="84"/>
        <v>667.20240000000001</v>
      </c>
      <c r="O225" s="732">
        <f t="shared" si="85"/>
        <v>2186.9412000000002</v>
      </c>
      <c r="P225" s="729">
        <f t="shared" si="86"/>
        <v>630.13559999999995</v>
      </c>
      <c r="Q225" s="109"/>
      <c r="R225" s="12"/>
    </row>
    <row r="226" spans="1:18" s="104" customFormat="1" x14ac:dyDescent="0.2">
      <c r="A226" s="117"/>
      <c r="B226" s="115" t="s">
        <v>4845</v>
      </c>
      <c r="C226" s="82" t="s">
        <v>4839</v>
      </c>
      <c r="D226" s="102" t="s">
        <v>4</v>
      </c>
      <c r="E226" s="75">
        <v>1</v>
      </c>
      <c r="F226" s="627">
        <v>1.6</v>
      </c>
      <c r="G226" s="113"/>
      <c r="H226" s="113"/>
      <c r="I226" s="113">
        <v>3</v>
      </c>
      <c r="J226" s="292">
        <v>550.84999999999991</v>
      </c>
      <c r="K226" s="76">
        <f>L3</f>
        <v>0.21</v>
      </c>
      <c r="L226" s="448">
        <f t="shared" si="87"/>
        <v>435.17149999999992</v>
      </c>
      <c r="M226" s="727">
        <f t="shared" si="83"/>
        <v>652.75724999999989</v>
      </c>
      <c r="N226" s="727">
        <f t="shared" si="84"/>
        <v>783.30869999999993</v>
      </c>
      <c r="O226" s="732">
        <f t="shared" si="85"/>
        <v>2567.5118499999999</v>
      </c>
      <c r="P226" s="729">
        <f t="shared" si="86"/>
        <v>739.7915499999998</v>
      </c>
      <c r="Q226" s="109"/>
      <c r="R226" s="12"/>
    </row>
    <row r="227" spans="1:18" s="104" customFormat="1" x14ac:dyDescent="0.2">
      <c r="A227" s="117"/>
      <c r="B227" s="115" t="s">
        <v>583</v>
      </c>
      <c r="C227" s="82" t="s">
        <v>1125</v>
      </c>
      <c r="D227" s="102" t="s">
        <v>4</v>
      </c>
      <c r="E227" s="75">
        <v>1</v>
      </c>
      <c r="F227" s="627">
        <v>1.58</v>
      </c>
      <c r="G227" s="113"/>
      <c r="H227" s="113"/>
      <c r="I227" s="113">
        <v>1.5</v>
      </c>
      <c r="J227" s="292">
        <v>308.97829696733993</v>
      </c>
      <c r="K227" s="76">
        <f>L3</f>
        <v>0.21</v>
      </c>
      <c r="L227" s="448">
        <f t="shared" si="87"/>
        <v>244.09285460419855</v>
      </c>
      <c r="M227" s="727">
        <f t="shared" si="83"/>
        <v>366.13928190629781</v>
      </c>
      <c r="N227" s="727">
        <f t="shared" si="84"/>
        <v>439.3671382875574</v>
      </c>
      <c r="O227" s="732">
        <f t="shared" si="85"/>
        <v>1440.1478421647714</v>
      </c>
      <c r="P227" s="729">
        <f t="shared" si="86"/>
        <v>414.95785282713751</v>
      </c>
      <c r="Q227" s="109"/>
      <c r="R227" s="12"/>
    </row>
    <row r="228" spans="1:18" s="104" customFormat="1" x14ac:dyDescent="0.2">
      <c r="A228" s="117"/>
      <c r="B228" s="115" t="s">
        <v>4879</v>
      </c>
      <c r="C228" s="82" t="s">
        <v>4840</v>
      </c>
      <c r="D228" s="102" t="s">
        <v>4</v>
      </c>
      <c r="E228" s="75">
        <v>1</v>
      </c>
      <c r="F228" s="627">
        <v>2.0699999999999998</v>
      </c>
      <c r="G228" s="113"/>
      <c r="H228" s="113"/>
      <c r="I228" s="113">
        <v>2</v>
      </c>
      <c r="J228" s="292">
        <v>406.89395445698995</v>
      </c>
      <c r="K228" s="76">
        <f>L3</f>
        <v>0.21</v>
      </c>
      <c r="L228" s="448">
        <f t="shared" si="87"/>
        <v>321.44622402102209</v>
      </c>
      <c r="M228" s="727">
        <f t="shared" si="83"/>
        <v>482.16933603153313</v>
      </c>
      <c r="N228" s="727">
        <f t="shared" si="84"/>
        <v>578.60320323783981</v>
      </c>
      <c r="O228" s="732">
        <f t="shared" si="85"/>
        <v>1896.5327217240304</v>
      </c>
      <c r="P228" s="729">
        <f t="shared" si="86"/>
        <v>546.45858083573751</v>
      </c>
      <c r="Q228" s="109"/>
      <c r="R228" s="12"/>
    </row>
    <row r="229" spans="1:18" s="104" customFormat="1" x14ac:dyDescent="0.2">
      <c r="A229" s="117"/>
      <c r="B229" s="115" t="s">
        <v>584</v>
      </c>
      <c r="C229" s="82" t="s">
        <v>1126</v>
      </c>
      <c r="D229" s="102" t="s">
        <v>4</v>
      </c>
      <c r="E229" s="75">
        <v>1</v>
      </c>
      <c r="F229" s="627">
        <v>2.0699999999999998</v>
      </c>
      <c r="G229" s="113"/>
      <c r="H229" s="113"/>
      <c r="I229" s="113">
        <v>2.5</v>
      </c>
      <c r="J229" s="292">
        <v>570.4</v>
      </c>
      <c r="K229" s="76">
        <f>L3</f>
        <v>0.21</v>
      </c>
      <c r="L229" s="448">
        <f t="shared" si="87"/>
        <v>450.61599999999999</v>
      </c>
      <c r="M229" s="727">
        <f t="shared" si="83"/>
        <v>675.92399999999998</v>
      </c>
      <c r="N229" s="727">
        <f t="shared" si="84"/>
        <v>811.10879999999997</v>
      </c>
      <c r="O229" s="732">
        <f t="shared" si="85"/>
        <v>2658.6343999999999</v>
      </c>
      <c r="P229" s="729">
        <f t="shared" si="86"/>
        <v>766.04719999999998</v>
      </c>
      <c r="Q229" s="109"/>
      <c r="R229" s="12"/>
    </row>
    <row r="230" spans="1:18" s="104" customFormat="1" x14ac:dyDescent="0.2">
      <c r="A230" s="117"/>
      <c r="B230" s="115" t="s">
        <v>4846</v>
      </c>
      <c r="C230" s="82" t="s">
        <v>4841</v>
      </c>
      <c r="D230" s="102" t="s">
        <v>4</v>
      </c>
      <c r="E230" s="75">
        <v>1</v>
      </c>
      <c r="F230" s="627">
        <v>2.0699999999999998</v>
      </c>
      <c r="G230" s="113"/>
      <c r="H230" s="113"/>
      <c r="I230" s="113">
        <v>3</v>
      </c>
      <c r="J230" s="292">
        <v>658.94999999999993</v>
      </c>
      <c r="K230" s="76">
        <f>L3</f>
        <v>0.21</v>
      </c>
      <c r="L230" s="448">
        <f t="shared" si="87"/>
        <v>520.57049999999992</v>
      </c>
      <c r="M230" s="727">
        <f t="shared" si="83"/>
        <v>780.85574999999994</v>
      </c>
      <c r="N230" s="727">
        <f t="shared" si="84"/>
        <v>937.02689999999984</v>
      </c>
      <c r="O230" s="732">
        <f t="shared" si="85"/>
        <v>3071.3659499999999</v>
      </c>
      <c r="P230" s="729">
        <f t="shared" si="86"/>
        <v>884.96984999999984</v>
      </c>
      <c r="Q230" s="109"/>
      <c r="R230" s="12"/>
    </row>
    <row r="231" spans="1:18" s="104" customFormat="1" x14ac:dyDescent="0.2">
      <c r="A231" s="106"/>
      <c r="B231" s="108"/>
      <c r="C231" s="107"/>
      <c r="D231" s="1051" t="s">
        <v>127</v>
      </c>
      <c r="E231" s="1051"/>
      <c r="F231" s="1051"/>
      <c r="G231" s="108"/>
      <c r="H231" s="108"/>
      <c r="I231" s="108"/>
      <c r="J231" s="299"/>
      <c r="K231" s="108"/>
      <c r="L231" s="108"/>
      <c r="M231" s="299"/>
      <c r="N231" s="299"/>
      <c r="O231" s="299"/>
      <c r="P231" s="299"/>
      <c r="Q231" s="107"/>
      <c r="R231" s="12"/>
    </row>
    <row r="232" spans="1:18" s="9" customFormat="1" x14ac:dyDescent="0.2">
      <c r="A232" s="4"/>
      <c r="B232" s="2"/>
      <c r="C232" s="4"/>
      <c r="D232" s="2"/>
      <c r="E232" s="2"/>
      <c r="F232" s="51"/>
      <c r="G232" s="2"/>
      <c r="H232" s="2"/>
      <c r="I232" s="2"/>
      <c r="J232" s="51"/>
      <c r="K232" s="2"/>
      <c r="L232" s="2"/>
      <c r="M232" s="51"/>
      <c r="N232" s="51"/>
      <c r="O232" s="281"/>
      <c r="P232" s="281"/>
      <c r="Q232" s="4"/>
    </row>
    <row r="233" spans="1:18" s="9" customFormat="1" x14ac:dyDescent="0.2">
      <c r="A233" s="4"/>
      <c r="B233" s="2"/>
      <c r="C233" s="4"/>
      <c r="D233" s="2"/>
      <c r="E233" s="2"/>
      <c r="F233" s="51"/>
      <c r="G233" s="2"/>
      <c r="H233" s="2"/>
      <c r="I233" s="2"/>
      <c r="J233" s="51"/>
      <c r="K233" s="2"/>
      <c r="L233" s="2"/>
      <c r="M233" s="51"/>
      <c r="N233" s="51"/>
      <c r="O233" s="281"/>
      <c r="P233" s="281"/>
      <c r="Q233" s="4"/>
    </row>
    <row r="234" spans="1:18" s="9" customFormat="1" x14ac:dyDescent="0.2">
      <c r="A234" s="4"/>
      <c r="B234" s="2"/>
      <c r="C234" s="4"/>
      <c r="D234" s="2"/>
      <c r="E234" s="2"/>
      <c r="F234" s="51"/>
      <c r="G234" s="2"/>
      <c r="H234" s="2"/>
      <c r="I234" s="2"/>
      <c r="J234" s="51"/>
      <c r="K234" s="2"/>
      <c r="L234" s="2"/>
      <c r="M234" s="51"/>
      <c r="N234" s="51"/>
      <c r="O234" s="281"/>
      <c r="P234" s="281"/>
      <c r="Q234" s="4"/>
    </row>
    <row r="235" spans="1:18" s="9" customFormat="1" x14ac:dyDescent="0.2">
      <c r="A235" s="4"/>
      <c r="B235" s="2"/>
      <c r="C235" s="4"/>
      <c r="D235" s="2"/>
      <c r="E235" s="2"/>
      <c r="F235" s="51"/>
      <c r="G235" s="2"/>
      <c r="H235" s="2"/>
      <c r="I235" s="2"/>
      <c r="J235" s="51"/>
      <c r="K235" s="2"/>
      <c r="L235" s="2"/>
      <c r="M235" s="51"/>
      <c r="N235" s="51"/>
      <c r="O235" s="281"/>
      <c r="P235" s="281"/>
      <c r="Q235" s="4"/>
    </row>
    <row r="236" spans="1:18" s="9" customFormat="1" x14ac:dyDescent="0.2">
      <c r="A236" s="4"/>
      <c r="B236" s="2"/>
      <c r="C236" s="4"/>
      <c r="D236" s="2"/>
      <c r="E236" s="2"/>
      <c r="F236" s="51"/>
      <c r="G236" s="2"/>
      <c r="H236" s="2"/>
      <c r="I236" s="2"/>
      <c r="J236" s="51"/>
      <c r="K236" s="2"/>
      <c r="L236" s="2"/>
      <c r="M236" s="51"/>
      <c r="N236" s="51"/>
      <c r="O236" s="281"/>
      <c r="P236" s="281"/>
      <c r="Q236" s="4"/>
    </row>
    <row r="237" spans="1:18" s="9" customFormat="1" x14ac:dyDescent="0.2">
      <c r="A237" s="4"/>
      <c r="B237" s="2"/>
      <c r="C237" s="4"/>
      <c r="D237" s="2"/>
      <c r="E237" s="2"/>
      <c r="F237" s="51"/>
      <c r="G237" s="2"/>
      <c r="H237" s="2"/>
      <c r="I237" s="2"/>
      <c r="J237" s="51"/>
      <c r="K237" s="2"/>
      <c r="L237" s="2"/>
      <c r="M237" s="51"/>
      <c r="N237" s="51"/>
      <c r="O237" s="281"/>
      <c r="P237" s="281"/>
      <c r="Q237" s="4"/>
    </row>
    <row r="238" spans="1:18" s="9" customFormat="1" x14ac:dyDescent="0.2">
      <c r="A238" s="4"/>
      <c r="B238" s="2"/>
      <c r="C238" s="4"/>
      <c r="D238" s="2"/>
      <c r="E238" s="2"/>
      <c r="F238" s="51"/>
      <c r="G238" s="2"/>
      <c r="H238" s="2"/>
      <c r="I238" s="2"/>
      <c r="J238" s="51"/>
      <c r="K238" s="2"/>
      <c r="L238" s="2"/>
      <c r="M238" s="51"/>
      <c r="N238" s="51"/>
      <c r="O238" s="281"/>
      <c r="P238" s="281"/>
      <c r="Q238" s="4"/>
    </row>
    <row r="239" spans="1:18" s="9" customFormat="1" x14ac:dyDescent="0.2">
      <c r="A239" s="4"/>
      <c r="B239" s="2"/>
      <c r="C239" s="4"/>
      <c r="D239" s="2"/>
      <c r="E239" s="2"/>
      <c r="F239" s="51"/>
      <c r="G239" s="2"/>
      <c r="H239" s="2"/>
      <c r="I239" s="2"/>
      <c r="J239" s="51"/>
      <c r="K239" s="2"/>
      <c r="L239" s="2"/>
      <c r="M239" s="51"/>
      <c r="N239" s="51"/>
      <c r="O239" s="281"/>
      <c r="P239" s="281"/>
      <c r="Q239" s="4"/>
    </row>
    <row r="240" spans="1:18" s="9" customFormat="1" x14ac:dyDescent="0.2">
      <c r="A240" s="4"/>
      <c r="B240" s="2"/>
      <c r="C240" s="4"/>
      <c r="D240" s="2"/>
      <c r="E240" s="2"/>
      <c r="F240" s="51"/>
      <c r="G240" s="2"/>
      <c r="H240" s="2"/>
      <c r="I240" s="2"/>
      <c r="J240" s="51"/>
      <c r="K240" s="2"/>
      <c r="L240" s="2"/>
      <c r="M240" s="51"/>
      <c r="N240" s="51"/>
      <c r="O240" s="281"/>
      <c r="P240" s="281"/>
      <c r="Q240" s="4"/>
    </row>
    <row r="241" spans="1:17" s="9" customFormat="1" x14ac:dyDescent="0.2">
      <c r="A241" s="4"/>
      <c r="B241" s="2"/>
      <c r="C241" s="4"/>
      <c r="D241" s="2"/>
      <c r="E241" s="2"/>
      <c r="F241" s="51"/>
      <c r="G241" s="2"/>
      <c r="H241" s="2"/>
      <c r="I241" s="2"/>
      <c r="J241" s="51"/>
      <c r="K241" s="2"/>
      <c r="L241" s="2"/>
      <c r="M241" s="51"/>
      <c r="N241" s="51"/>
      <c r="O241" s="281"/>
      <c r="P241" s="281"/>
      <c r="Q241" s="4"/>
    </row>
    <row r="242" spans="1:17" s="9" customFormat="1" x14ac:dyDescent="0.2">
      <c r="A242" s="4"/>
      <c r="B242" s="2"/>
      <c r="C242" s="4"/>
      <c r="D242" s="2"/>
      <c r="E242" s="2"/>
      <c r="F242" s="51"/>
      <c r="G242" s="2"/>
      <c r="H242" s="2"/>
      <c r="I242" s="2"/>
      <c r="J242" s="51"/>
      <c r="K242" s="2"/>
      <c r="L242" s="2"/>
      <c r="M242" s="51"/>
      <c r="N242" s="51"/>
      <c r="O242" s="281"/>
      <c r="P242" s="281"/>
      <c r="Q242" s="4"/>
    </row>
    <row r="243" spans="1:17" s="9" customFormat="1" x14ac:dyDescent="0.2">
      <c r="A243" s="4"/>
      <c r="B243" s="2"/>
      <c r="C243" s="4"/>
      <c r="D243" s="2"/>
      <c r="E243" s="2"/>
      <c r="F243" s="51"/>
      <c r="G243" s="2"/>
      <c r="H243" s="2"/>
      <c r="I243" s="2"/>
      <c r="J243" s="51"/>
      <c r="K243" s="2"/>
      <c r="L243" s="2"/>
      <c r="M243" s="51"/>
      <c r="N243" s="51"/>
      <c r="O243" s="281"/>
      <c r="P243" s="281"/>
      <c r="Q243" s="4"/>
    </row>
    <row r="244" spans="1:17" s="9" customFormat="1" x14ac:dyDescent="0.2">
      <c r="A244" s="4"/>
      <c r="B244" s="2"/>
      <c r="C244" s="4"/>
      <c r="D244" s="2"/>
      <c r="E244" s="2"/>
      <c r="F244" s="51"/>
      <c r="G244" s="2"/>
      <c r="H244" s="2"/>
      <c r="I244" s="2"/>
      <c r="J244" s="51"/>
      <c r="K244" s="2"/>
      <c r="L244" s="2"/>
      <c r="M244" s="51"/>
      <c r="N244" s="51"/>
      <c r="O244" s="281"/>
      <c r="P244" s="281"/>
      <c r="Q244" s="4"/>
    </row>
    <row r="245" spans="1:17" s="9" customFormat="1" x14ac:dyDescent="0.2">
      <c r="A245" s="4"/>
      <c r="B245" s="2"/>
      <c r="C245" s="4"/>
      <c r="D245" s="2"/>
      <c r="E245" s="2"/>
      <c r="F245" s="51"/>
      <c r="G245" s="2"/>
      <c r="H245" s="2"/>
      <c r="I245" s="2"/>
      <c r="J245" s="51"/>
      <c r="K245" s="2"/>
      <c r="L245" s="2"/>
      <c r="M245" s="51"/>
      <c r="N245" s="51"/>
      <c r="O245" s="281"/>
      <c r="P245" s="281"/>
      <c r="Q245" s="4"/>
    </row>
    <row r="246" spans="1:17" s="9" customFormat="1" x14ac:dyDescent="0.2">
      <c r="A246" s="4"/>
      <c r="B246" s="2"/>
      <c r="C246" s="4"/>
      <c r="D246" s="2"/>
      <c r="E246" s="2"/>
      <c r="F246" s="51"/>
      <c r="G246" s="2"/>
      <c r="H246" s="2"/>
      <c r="I246" s="2"/>
      <c r="J246" s="51"/>
      <c r="K246" s="2"/>
      <c r="L246" s="2"/>
      <c r="M246" s="51"/>
      <c r="N246" s="51"/>
      <c r="O246" s="281"/>
      <c r="P246" s="281"/>
      <c r="Q246" s="4"/>
    </row>
    <row r="247" spans="1:17" s="9" customFormat="1" x14ac:dyDescent="0.2">
      <c r="A247" s="4"/>
      <c r="B247" s="2"/>
      <c r="C247" s="4"/>
      <c r="D247" s="2"/>
      <c r="E247" s="2"/>
      <c r="F247" s="51"/>
      <c r="G247" s="2"/>
      <c r="H247" s="2"/>
      <c r="I247" s="2"/>
      <c r="J247" s="51"/>
      <c r="K247" s="2"/>
      <c r="L247" s="2"/>
      <c r="M247" s="51"/>
      <c r="N247" s="51"/>
      <c r="O247" s="281"/>
      <c r="P247" s="281"/>
      <c r="Q247" s="4"/>
    </row>
    <row r="248" spans="1:17" s="9" customFormat="1" x14ac:dyDescent="0.2">
      <c r="A248" s="4"/>
      <c r="B248" s="2"/>
      <c r="C248" s="4"/>
      <c r="D248" s="2"/>
      <c r="E248" s="2"/>
      <c r="F248" s="51"/>
      <c r="G248" s="2"/>
      <c r="H248" s="2"/>
      <c r="I248" s="2"/>
      <c r="J248" s="51"/>
      <c r="K248" s="2"/>
      <c r="L248" s="2"/>
      <c r="M248" s="51"/>
      <c r="N248" s="51"/>
      <c r="O248" s="281"/>
      <c r="P248" s="281"/>
      <c r="Q248" s="4"/>
    </row>
    <row r="249" spans="1:17" s="9" customFormat="1" x14ac:dyDescent="0.2">
      <c r="A249" s="4"/>
      <c r="B249" s="2"/>
      <c r="C249" s="4"/>
      <c r="D249" s="2"/>
      <c r="E249" s="2"/>
      <c r="F249" s="51"/>
      <c r="G249" s="2"/>
      <c r="H249" s="2"/>
      <c r="I249" s="2"/>
      <c r="J249" s="51"/>
      <c r="K249" s="2"/>
      <c r="L249" s="2"/>
      <c r="M249" s="51"/>
      <c r="N249" s="51"/>
      <c r="O249" s="281"/>
      <c r="P249" s="281"/>
      <c r="Q249" s="4"/>
    </row>
    <row r="250" spans="1:17" s="9" customFormat="1" x14ac:dyDescent="0.2">
      <c r="A250" s="4"/>
      <c r="B250" s="2"/>
      <c r="C250" s="4"/>
      <c r="D250" s="2"/>
      <c r="E250" s="2"/>
      <c r="F250" s="51"/>
      <c r="G250" s="2"/>
      <c r="H250" s="2"/>
      <c r="I250" s="2"/>
      <c r="J250" s="51"/>
      <c r="K250" s="2"/>
      <c r="L250" s="2"/>
      <c r="M250" s="51"/>
      <c r="N250" s="51"/>
      <c r="O250" s="281"/>
      <c r="P250" s="281"/>
      <c r="Q250" s="4"/>
    </row>
    <row r="251" spans="1:17" s="9" customFormat="1" x14ac:dyDescent="0.2">
      <c r="A251" s="4"/>
      <c r="B251" s="2"/>
      <c r="C251" s="4"/>
      <c r="D251" s="2"/>
      <c r="E251" s="2"/>
      <c r="F251" s="51"/>
      <c r="G251" s="2"/>
      <c r="H251" s="2"/>
      <c r="I251" s="2"/>
      <c r="J251" s="51"/>
      <c r="K251" s="2"/>
      <c r="L251" s="2"/>
      <c r="M251" s="51"/>
      <c r="N251" s="51"/>
      <c r="O251" s="281"/>
      <c r="P251" s="281"/>
      <c r="Q251" s="4"/>
    </row>
    <row r="252" spans="1:17" s="9" customFormat="1" x14ac:dyDescent="0.2">
      <c r="A252" s="4"/>
      <c r="B252" s="2"/>
      <c r="C252" s="4"/>
      <c r="D252" s="2"/>
      <c r="E252" s="2"/>
      <c r="F252" s="51"/>
      <c r="G252" s="2"/>
      <c r="H252" s="2"/>
      <c r="I252" s="2"/>
      <c r="J252" s="51"/>
      <c r="K252" s="2"/>
      <c r="L252" s="2"/>
      <c r="M252" s="51"/>
      <c r="N252" s="51"/>
      <c r="O252" s="281"/>
      <c r="P252" s="281"/>
      <c r="Q252" s="4"/>
    </row>
    <row r="253" spans="1:17" s="9" customFormat="1" x14ac:dyDescent="0.2">
      <c r="A253" s="4"/>
      <c r="B253" s="2"/>
      <c r="C253" s="4"/>
      <c r="D253" s="2"/>
      <c r="E253" s="2"/>
      <c r="F253" s="51"/>
      <c r="G253" s="2"/>
      <c r="H253" s="2"/>
      <c r="I253" s="2"/>
      <c r="J253" s="51"/>
      <c r="K253" s="2"/>
      <c r="L253" s="2"/>
      <c r="M253" s="51"/>
      <c r="N253" s="51"/>
      <c r="O253" s="281"/>
      <c r="P253" s="281"/>
      <c r="Q253" s="4"/>
    </row>
    <row r="254" spans="1:17" s="9" customFormat="1" x14ac:dyDescent="0.2">
      <c r="A254" s="4"/>
      <c r="B254" s="2"/>
      <c r="C254" s="4"/>
      <c r="D254" s="2"/>
      <c r="E254" s="2"/>
      <c r="F254" s="51"/>
      <c r="G254" s="2"/>
      <c r="H254" s="2"/>
      <c r="I254" s="2"/>
      <c r="J254" s="51"/>
      <c r="K254" s="2"/>
      <c r="L254" s="2"/>
      <c r="M254" s="51"/>
      <c r="N254" s="51"/>
      <c r="O254" s="281"/>
      <c r="P254" s="281"/>
      <c r="Q254" s="4"/>
    </row>
    <row r="255" spans="1:17" s="9" customFormat="1" x14ac:dyDescent="0.2">
      <c r="A255" s="4"/>
      <c r="B255" s="2"/>
      <c r="C255" s="4"/>
      <c r="D255" s="2"/>
      <c r="E255" s="2"/>
      <c r="F255" s="51"/>
      <c r="G255" s="2"/>
      <c r="H255" s="2"/>
      <c r="I255" s="2"/>
      <c r="J255" s="51"/>
      <c r="K255" s="2"/>
      <c r="L255" s="2"/>
      <c r="M255" s="51"/>
      <c r="N255" s="51"/>
      <c r="O255" s="281"/>
      <c r="P255" s="281"/>
      <c r="Q255" s="4"/>
    </row>
    <row r="256" spans="1:17" s="9" customFormat="1" x14ac:dyDescent="0.2">
      <c r="A256" s="4"/>
      <c r="B256" s="2"/>
      <c r="C256" s="4"/>
      <c r="D256" s="2"/>
      <c r="E256" s="2"/>
      <c r="F256" s="51"/>
      <c r="G256" s="2"/>
      <c r="H256" s="2"/>
      <c r="I256" s="2"/>
      <c r="J256" s="51"/>
      <c r="K256" s="2"/>
      <c r="L256" s="2"/>
      <c r="M256" s="51"/>
      <c r="N256" s="51"/>
      <c r="O256" s="281"/>
      <c r="P256" s="281"/>
      <c r="Q256" s="4"/>
    </row>
    <row r="257" spans="1:17" s="9" customFormat="1" x14ac:dyDescent="0.2">
      <c r="A257" s="4"/>
      <c r="B257" s="2"/>
      <c r="C257" s="4"/>
      <c r="D257" s="2"/>
      <c r="E257" s="2"/>
      <c r="F257" s="51"/>
      <c r="G257" s="2"/>
      <c r="H257" s="2"/>
      <c r="I257" s="2"/>
      <c r="J257" s="51"/>
      <c r="K257" s="2"/>
      <c r="L257" s="2"/>
      <c r="M257" s="51"/>
      <c r="N257" s="51"/>
      <c r="O257" s="281"/>
      <c r="P257" s="281"/>
      <c r="Q257" s="4"/>
    </row>
    <row r="258" spans="1:17" s="9" customFormat="1" x14ac:dyDescent="0.2">
      <c r="A258" s="4"/>
      <c r="B258" s="2"/>
      <c r="C258" s="4"/>
      <c r="D258" s="2"/>
      <c r="E258" s="2"/>
      <c r="F258" s="51"/>
      <c r="G258" s="2"/>
      <c r="H258" s="2"/>
      <c r="I258" s="2"/>
      <c r="J258" s="51"/>
      <c r="K258" s="2"/>
      <c r="L258" s="2"/>
      <c r="M258" s="51"/>
      <c r="N258" s="51"/>
      <c r="O258" s="281"/>
      <c r="P258" s="281"/>
      <c r="Q258" s="4"/>
    </row>
    <row r="259" spans="1:17" s="9" customFormat="1" x14ac:dyDescent="0.2">
      <c r="A259" s="4"/>
      <c r="B259" s="2"/>
      <c r="C259" s="4"/>
      <c r="D259" s="2"/>
      <c r="E259" s="2"/>
      <c r="F259" s="51"/>
      <c r="G259" s="2"/>
      <c r="H259" s="2"/>
      <c r="I259" s="2"/>
      <c r="J259" s="51"/>
      <c r="K259" s="2"/>
      <c r="L259" s="2"/>
      <c r="M259" s="51"/>
      <c r="N259" s="51"/>
      <c r="O259" s="281"/>
      <c r="P259" s="281"/>
      <c r="Q259" s="4"/>
    </row>
    <row r="260" spans="1:17" s="9" customFormat="1" x14ac:dyDescent="0.2">
      <c r="A260" s="4"/>
      <c r="B260" s="2"/>
      <c r="C260" s="4"/>
      <c r="D260" s="2"/>
      <c r="E260" s="2"/>
      <c r="F260" s="51"/>
      <c r="G260" s="2"/>
      <c r="H260" s="2"/>
      <c r="I260" s="2"/>
      <c r="J260" s="51"/>
      <c r="K260" s="2"/>
      <c r="L260" s="2"/>
      <c r="M260" s="51"/>
      <c r="N260" s="51"/>
      <c r="O260" s="281"/>
      <c r="P260" s="281"/>
      <c r="Q260" s="4"/>
    </row>
    <row r="261" spans="1:17" s="9" customFormat="1" x14ac:dyDescent="0.2">
      <c r="A261" s="4"/>
      <c r="B261" s="2"/>
      <c r="C261" s="4"/>
      <c r="D261" s="2"/>
      <c r="E261" s="2"/>
      <c r="F261" s="51"/>
      <c r="G261" s="2"/>
      <c r="H261" s="2"/>
      <c r="I261" s="2"/>
      <c r="J261" s="51"/>
      <c r="K261" s="2"/>
      <c r="L261" s="2"/>
      <c r="M261" s="51"/>
      <c r="N261" s="51"/>
      <c r="O261" s="281"/>
      <c r="P261" s="281"/>
      <c r="Q261" s="4"/>
    </row>
    <row r="262" spans="1:17" s="9" customFormat="1" x14ac:dyDescent="0.2">
      <c r="A262" s="4"/>
      <c r="B262" s="2"/>
      <c r="C262" s="4"/>
      <c r="D262" s="2"/>
      <c r="E262" s="2"/>
      <c r="F262" s="51"/>
      <c r="G262" s="2"/>
      <c r="H262" s="2"/>
      <c r="I262" s="2"/>
      <c r="J262" s="51"/>
      <c r="K262" s="2"/>
      <c r="L262" s="2"/>
      <c r="M262" s="51"/>
      <c r="N262" s="51"/>
      <c r="O262" s="281"/>
      <c r="P262" s="281"/>
      <c r="Q262" s="4"/>
    </row>
    <row r="263" spans="1:17" s="9" customFormat="1" x14ac:dyDescent="0.2">
      <c r="A263" s="4"/>
      <c r="B263" s="2"/>
      <c r="C263" s="4"/>
      <c r="D263" s="2"/>
      <c r="E263" s="2"/>
      <c r="F263" s="51"/>
      <c r="G263" s="2"/>
      <c r="H263" s="2"/>
      <c r="I263" s="2"/>
      <c r="J263" s="51"/>
      <c r="K263" s="2"/>
      <c r="L263" s="2"/>
      <c r="M263" s="51"/>
      <c r="N263" s="51"/>
      <c r="O263" s="281"/>
      <c r="P263" s="281"/>
      <c r="Q263" s="4"/>
    </row>
    <row r="264" spans="1:17" s="9" customFormat="1" x14ac:dyDescent="0.2">
      <c r="A264" s="4"/>
      <c r="B264" s="2"/>
      <c r="C264" s="4"/>
      <c r="D264" s="2"/>
      <c r="E264" s="2"/>
      <c r="F264" s="51"/>
      <c r="G264" s="2"/>
      <c r="H264" s="2"/>
      <c r="I264" s="2"/>
      <c r="J264" s="51"/>
      <c r="K264" s="2"/>
      <c r="L264" s="2"/>
      <c r="M264" s="51"/>
      <c r="N264" s="51"/>
      <c r="O264" s="281"/>
      <c r="P264" s="281"/>
      <c r="Q264" s="4"/>
    </row>
    <row r="265" spans="1:17" s="9" customFormat="1" x14ac:dyDescent="0.2">
      <c r="A265" s="4"/>
      <c r="B265" s="2"/>
      <c r="C265" s="4"/>
      <c r="D265" s="2"/>
      <c r="E265" s="2"/>
      <c r="F265" s="51"/>
      <c r="G265" s="2"/>
      <c r="H265" s="2"/>
      <c r="I265" s="2"/>
      <c r="J265" s="51"/>
      <c r="K265" s="2"/>
      <c r="L265" s="2"/>
      <c r="M265" s="51"/>
      <c r="N265" s="51"/>
      <c r="O265" s="281"/>
      <c r="P265" s="281"/>
      <c r="Q265" s="4"/>
    </row>
    <row r="266" spans="1:17" s="9" customFormat="1" x14ac:dyDescent="0.2">
      <c r="A266" s="4"/>
      <c r="B266" s="2"/>
      <c r="C266" s="4"/>
      <c r="D266" s="2"/>
      <c r="E266" s="2"/>
      <c r="F266" s="51"/>
      <c r="G266" s="2"/>
      <c r="H266" s="2"/>
      <c r="I266" s="2"/>
      <c r="J266" s="51"/>
      <c r="K266" s="2"/>
      <c r="L266" s="2"/>
      <c r="M266" s="51"/>
      <c r="N266" s="51"/>
      <c r="O266" s="281"/>
      <c r="P266" s="281"/>
      <c r="Q266" s="4"/>
    </row>
    <row r="267" spans="1:17" s="9" customFormat="1" x14ac:dyDescent="0.2">
      <c r="A267" s="4"/>
      <c r="B267" s="2"/>
      <c r="C267" s="4"/>
      <c r="D267" s="2"/>
      <c r="E267" s="2"/>
      <c r="F267" s="51"/>
      <c r="G267" s="2"/>
      <c r="H267" s="2"/>
      <c r="I267" s="2"/>
      <c r="J267" s="51"/>
      <c r="K267" s="2"/>
      <c r="L267" s="2"/>
      <c r="M267" s="51"/>
      <c r="N267" s="51"/>
      <c r="O267" s="281"/>
      <c r="P267" s="281"/>
      <c r="Q267" s="4"/>
    </row>
    <row r="268" spans="1:17" s="9" customFormat="1" x14ac:dyDescent="0.2">
      <c r="A268" s="4"/>
      <c r="B268" s="2"/>
      <c r="C268" s="4"/>
      <c r="D268" s="2"/>
      <c r="E268" s="2"/>
      <c r="F268" s="51"/>
      <c r="G268" s="2"/>
      <c r="H268" s="2"/>
      <c r="I268" s="2"/>
      <c r="J268" s="51"/>
      <c r="K268" s="2"/>
      <c r="L268" s="2"/>
      <c r="M268" s="51"/>
      <c r="N268" s="51"/>
      <c r="O268" s="281"/>
      <c r="P268" s="281"/>
      <c r="Q268" s="4"/>
    </row>
    <row r="269" spans="1:17" s="9" customFormat="1" x14ac:dyDescent="0.2">
      <c r="A269" s="4"/>
      <c r="B269" s="2"/>
      <c r="C269" s="4"/>
      <c r="D269" s="2"/>
      <c r="E269" s="2"/>
      <c r="F269" s="51"/>
      <c r="G269" s="2"/>
      <c r="H269" s="2"/>
      <c r="I269" s="2"/>
      <c r="J269" s="51"/>
      <c r="K269" s="2"/>
      <c r="L269" s="2"/>
      <c r="M269" s="51"/>
      <c r="N269" s="51"/>
      <c r="O269" s="281"/>
      <c r="P269" s="281"/>
      <c r="Q269" s="4"/>
    </row>
    <row r="270" spans="1:17" s="9" customFormat="1" x14ac:dyDescent="0.2">
      <c r="A270" s="4"/>
      <c r="B270" s="2"/>
      <c r="C270" s="4"/>
      <c r="D270" s="2"/>
      <c r="E270" s="2"/>
      <c r="F270" s="51"/>
      <c r="G270" s="2"/>
      <c r="H270" s="2"/>
      <c r="I270" s="2"/>
      <c r="J270" s="51"/>
      <c r="K270" s="2"/>
      <c r="L270" s="2"/>
      <c r="M270" s="51"/>
      <c r="N270" s="51"/>
      <c r="O270" s="281"/>
      <c r="P270" s="281"/>
      <c r="Q270" s="4"/>
    </row>
    <row r="271" spans="1:17" s="9" customFormat="1" x14ac:dyDescent="0.2">
      <c r="A271" s="4"/>
      <c r="B271" s="2"/>
      <c r="C271" s="4"/>
      <c r="D271" s="2"/>
      <c r="E271" s="2"/>
      <c r="F271" s="51"/>
      <c r="G271" s="2"/>
      <c r="H271" s="2"/>
      <c r="I271" s="2"/>
      <c r="J271" s="51"/>
      <c r="K271" s="2"/>
      <c r="L271" s="2"/>
      <c r="M271" s="51"/>
      <c r="N271" s="51"/>
      <c r="O271" s="281"/>
      <c r="P271" s="281"/>
      <c r="Q271" s="4"/>
    </row>
    <row r="272" spans="1:17" s="9" customFormat="1" x14ac:dyDescent="0.2">
      <c r="A272" s="4"/>
      <c r="B272" s="2"/>
      <c r="C272" s="4"/>
      <c r="D272" s="2"/>
      <c r="E272" s="2"/>
      <c r="F272" s="51"/>
      <c r="G272" s="2"/>
      <c r="H272" s="2"/>
      <c r="I272" s="2"/>
      <c r="J272" s="51"/>
      <c r="K272" s="2"/>
      <c r="L272" s="2"/>
      <c r="M272" s="51"/>
      <c r="N272" s="51"/>
      <c r="O272" s="281"/>
      <c r="P272" s="281"/>
      <c r="Q272" s="4"/>
    </row>
    <row r="273" spans="1:17" s="9" customFormat="1" x14ac:dyDescent="0.2">
      <c r="A273" s="4"/>
      <c r="B273" s="2"/>
      <c r="C273" s="4"/>
      <c r="D273" s="2"/>
      <c r="E273" s="2"/>
      <c r="F273" s="51"/>
      <c r="G273" s="2"/>
      <c r="H273" s="2"/>
      <c r="I273" s="2"/>
      <c r="J273" s="51"/>
      <c r="K273" s="2"/>
      <c r="L273" s="2"/>
      <c r="M273" s="51"/>
      <c r="N273" s="51"/>
      <c r="O273" s="281"/>
      <c r="P273" s="281"/>
      <c r="Q273" s="4"/>
    </row>
    <row r="274" spans="1:17" s="9" customFormat="1" x14ac:dyDescent="0.2">
      <c r="A274" s="4"/>
      <c r="B274" s="2"/>
      <c r="C274" s="4"/>
      <c r="D274" s="2"/>
      <c r="E274" s="2"/>
      <c r="F274" s="51"/>
      <c r="G274" s="2"/>
      <c r="H274" s="2"/>
      <c r="I274" s="2"/>
      <c r="J274" s="51"/>
      <c r="K274" s="2"/>
      <c r="L274" s="2"/>
      <c r="M274" s="51"/>
      <c r="N274" s="51"/>
      <c r="O274" s="281"/>
      <c r="P274" s="281"/>
      <c r="Q274" s="4"/>
    </row>
    <row r="275" spans="1:17" s="9" customFormat="1" x14ac:dyDescent="0.2">
      <c r="A275" s="4"/>
      <c r="B275" s="2"/>
      <c r="C275" s="4"/>
      <c r="D275" s="2"/>
      <c r="E275" s="2"/>
      <c r="F275" s="51"/>
      <c r="G275" s="2"/>
      <c r="H275" s="2"/>
      <c r="I275" s="2"/>
      <c r="J275" s="51"/>
      <c r="K275" s="2"/>
      <c r="L275" s="2"/>
      <c r="M275" s="51"/>
      <c r="N275" s="51"/>
      <c r="O275" s="281"/>
      <c r="P275" s="281"/>
      <c r="Q275" s="4"/>
    </row>
    <row r="276" spans="1:17" s="9" customFormat="1" x14ac:dyDescent="0.2">
      <c r="A276" s="4"/>
      <c r="B276" s="2"/>
      <c r="C276" s="4"/>
      <c r="D276" s="2"/>
      <c r="E276" s="2"/>
      <c r="F276" s="51"/>
      <c r="G276" s="2"/>
      <c r="H276" s="2"/>
      <c r="I276" s="2"/>
      <c r="J276" s="51"/>
      <c r="K276" s="2"/>
      <c r="L276" s="2"/>
      <c r="M276" s="51"/>
      <c r="N276" s="51"/>
      <c r="O276" s="281"/>
      <c r="P276" s="281"/>
      <c r="Q276" s="4"/>
    </row>
    <row r="277" spans="1:17" s="9" customFormat="1" x14ac:dyDescent="0.2">
      <c r="A277" s="4"/>
      <c r="B277" s="2"/>
      <c r="C277" s="4"/>
      <c r="D277" s="2"/>
      <c r="E277" s="2"/>
      <c r="F277" s="51"/>
      <c r="G277" s="2"/>
      <c r="H277" s="2"/>
      <c r="I277" s="2"/>
      <c r="J277" s="51"/>
      <c r="K277" s="2"/>
      <c r="L277" s="2"/>
      <c r="M277" s="51"/>
      <c r="N277" s="51"/>
      <c r="O277" s="281"/>
      <c r="P277" s="281"/>
      <c r="Q277" s="4"/>
    </row>
    <row r="278" spans="1:17" s="9" customFormat="1" x14ac:dyDescent="0.2">
      <c r="A278" s="4"/>
      <c r="B278" s="2"/>
      <c r="C278" s="4"/>
      <c r="D278" s="2"/>
      <c r="E278" s="2"/>
      <c r="F278" s="51"/>
      <c r="G278" s="2"/>
      <c r="H278" s="2"/>
      <c r="I278" s="2"/>
      <c r="J278" s="51"/>
      <c r="K278" s="2"/>
      <c r="L278" s="2"/>
      <c r="M278" s="51"/>
      <c r="N278" s="51"/>
      <c r="O278" s="281"/>
      <c r="P278" s="281"/>
      <c r="Q278" s="4"/>
    </row>
    <row r="279" spans="1:17" s="9" customFormat="1" x14ac:dyDescent="0.2">
      <c r="A279" s="4"/>
      <c r="B279" s="2"/>
      <c r="C279" s="4"/>
      <c r="D279" s="2"/>
      <c r="E279" s="2"/>
      <c r="F279" s="51"/>
      <c r="G279" s="2"/>
      <c r="H279" s="2"/>
      <c r="I279" s="2"/>
      <c r="J279" s="51"/>
      <c r="K279" s="2"/>
      <c r="L279" s="2"/>
      <c r="M279" s="51"/>
      <c r="N279" s="51"/>
      <c r="O279" s="281"/>
      <c r="P279" s="281"/>
      <c r="Q279" s="4"/>
    </row>
    <row r="280" spans="1:17" s="9" customFormat="1" x14ac:dyDescent="0.2">
      <c r="A280" s="4"/>
      <c r="B280" s="2"/>
      <c r="C280" s="4"/>
      <c r="D280" s="2"/>
      <c r="E280" s="2"/>
      <c r="F280" s="51"/>
      <c r="G280" s="2"/>
      <c r="H280" s="2"/>
      <c r="I280" s="2"/>
      <c r="J280" s="51"/>
      <c r="K280" s="2"/>
      <c r="L280" s="2"/>
      <c r="M280" s="51"/>
      <c r="N280" s="51"/>
      <c r="O280" s="281"/>
      <c r="P280" s="281"/>
      <c r="Q280" s="4"/>
    </row>
    <row r="281" spans="1:17" s="9" customFormat="1" x14ac:dyDescent="0.2">
      <c r="A281" s="4"/>
      <c r="B281" s="2"/>
      <c r="C281" s="4"/>
      <c r="D281" s="2"/>
      <c r="E281" s="2"/>
      <c r="F281" s="51"/>
      <c r="G281" s="2"/>
      <c r="H281" s="2"/>
      <c r="I281" s="2"/>
      <c r="J281" s="51"/>
      <c r="K281" s="2"/>
      <c r="L281" s="2"/>
      <c r="M281" s="51"/>
      <c r="N281" s="51"/>
      <c r="O281" s="281"/>
      <c r="P281" s="281"/>
      <c r="Q281" s="4"/>
    </row>
    <row r="282" spans="1:17" s="9" customFormat="1" x14ac:dyDescent="0.2">
      <c r="A282" s="4"/>
      <c r="B282" s="2"/>
      <c r="C282" s="4"/>
      <c r="D282" s="2"/>
      <c r="E282" s="2"/>
      <c r="F282" s="51"/>
      <c r="G282" s="2"/>
      <c r="H282" s="2"/>
      <c r="I282" s="2"/>
      <c r="J282" s="51"/>
      <c r="K282" s="2"/>
      <c r="L282" s="2"/>
      <c r="M282" s="51"/>
      <c r="N282" s="51"/>
      <c r="O282" s="281"/>
      <c r="P282" s="281"/>
      <c r="Q282" s="4"/>
    </row>
    <row r="283" spans="1:17" s="9" customFormat="1" x14ac:dyDescent="0.2">
      <c r="A283" s="4"/>
      <c r="B283" s="2"/>
      <c r="C283" s="4"/>
      <c r="D283" s="2"/>
      <c r="E283" s="2"/>
      <c r="F283" s="51"/>
      <c r="G283" s="2"/>
      <c r="H283" s="2"/>
      <c r="I283" s="2"/>
      <c r="J283" s="51"/>
      <c r="K283" s="2"/>
      <c r="L283" s="2"/>
      <c r="M283" s="51"/>
      <c r="N283" s="51"/>
      <c r="O283" s="281"/>
      <c r="P283" s="281"/>
      <c r="Q283" s="4"/>
    </row>
    <row r="284" spans="1:17" s="9" customFormat="1" x14ac:dyDescent="0.2">
      <c r="A284" s="4"/>
      <c r="B284" s="2"/>
      <c r="C284" s="4"/>
      <c r="D284" s="2"/>
      <c r="E284" s="2"/>
      <c r="F284" s="51"/>
      <c r="G284" s="2"/>
      <c r="H284" s="2"/>
      <c r="I284" s="2"/>
      <c r="J284" s="51"/>
      <c r="K284" s="2"/>
      <c r="L284" s="2"/>
      <c r="M284" s="51"/>
      <c r="N284" s="51"/>
      <c r="O284" s="281"/>
      <c r="P284" s="281"/>
      <c r="Q284" s="4"/>
    </row>
    <row r="285" spans="1:17" s="9" customFormat="1" x14ac:dyDescent="0.2">
      <c r="A285" s="4"/>
      <c r="B285" s="2"/>
      <c r="C285" s="4"/>
      <c r="D285" s="2"/>
      <c r="E285" s="2"/>
      <c r="F285" s="51"/>
      <c r="G285" s="2"/>
      <c r="H285" s="2"/>
      <c r="I285" s="2"/>
      <c r="J285" s="51"/>
      <c r="K285" s="2"/>
      <c r="L285" s="2"/>
      <c r="M285" s="51"/>
      <c r="N285" s="51"/>
      <c r="O285" s="281"/>
      <c r="P285" s="281"/>
      <c r="Q285" s="4"/>
    </row>
    <row r="286" spans="1:17" s="9" customFormat="1" x14ac:dyDescent="0.2">
      <c r="A286" s="4"/>
      <c r="B286" s="2"/>
      <c r="C286" s="4"/>
      <c r="D286" s="2"/>
      <c r="E286" s="2"/>
      <c r="F286" s="51"/>
      <c r="G286" s="2"/>
      <c r="H286" s="2"/>
      <c r="I286" s="2"/>
      <c r="J286" s="51"/>
      <c r="K286" s="2"/>
      <c r="L286" s="2"/>
      <c r="M286" s="51"/>
      <c r="N286" s="51"/>
      <c r="O286" s="281"/>
      <c r="P286" s="281"/>
      <c r="Q286" s="4"/>
    </row>
    <row r="287" spans="1:17" s="9" customFormat="1" x14ac:dyDescent="0.2">
      <c r="A287" s="4"/>
      <c r="B287" s="2"/>
      <c r="C287" s="4"/>
      <c r="D287" s="2"/>
      <c r="E287" s="2"/>
      <c r="F287" s="51"/>
      <c r="G287" s="2"/>
      <c r="H287" s="2"/>
      <c r="I287" s="2"/>
      <c r="J287" s="51"/>
      <c r="K287" s="2"/>
      <c r="L287" s="2"/>
      <c r="M287" s="51"/>
      <c r="N287" s="51"/>
      <c r="O287" s="281"/>
      <c r="P287" s="281"/>
      <c r="Q287" s="4"/>
    </row>
    <row r="288" spans="1:17" s="9" customFormat="1" x14ac:dyDescent="0.2">
      <c r="A288" s="4"/>
      <c r="B288" s="2"/>
      <c r="C288" s="4"/>
      <c r="D288" s="2"/>
      <c r="E288" s="2"/>
      <c r="F288" s="51"/>
      <c r="G288" s="2"/>
      <c r="H288" s="2"/>
      <c r="I288" s="2"/>
      <c r="J288" s="51"/>
      <c r="K288" s="2"/>
      <c r="L288" s="2"/>
      <c r="M288" s="51"/>
      <c r="N288" s="51"/>
      <c r="O288" s="281"/>
      <c r="P288" s="281"/>
      <c r="Q288" s="4"/>
    </row>
    <row r="289" spans="1:17" s="9" customFormat="1" x14ac:dyDescent="0.2">
      <c r="A289" s="4"/>
      <c r="B289" s="2"/>
      <c r="C289" s="4"/>
      <c r="D289" s="2"/>
      <c r="E289" s="2"/>
      <c r="F289" s="51"/>
      <c r="G289" s="2"/>
      <c r="H289" s="2"/>
      <c r="I289" s="2"/>
      <c r="J289" s="51"/>
      <c r="K289" s="2"/>
      <c r="L289" s="2"/>
      <c r="M289" s="51"/>
      <c r="N289" s="51"/>
      <c r="O289" s="281"/>
      <c r="P289" s="281"/>
      <c r="Q289" s="4"/>
    </row>
    <row r="290" spans="1:17" s="9" customFormat="1" x14ac:dyDescent="0.2">
      <c r="A290" s="4"/>
      <c r="B290" s="2"/>
      <c r="C290" s="4"/>
      <c r="D290" s="2"/>
      <c r="E290" s="2"/>
      <c r="F290" s="51"/>
      <c r="G290" s="2"/>
      <c r="H290" s="2"/>
      <c r="I290" s="2"/>
      <c r="J290" s="51"/>
      <c r="K290" s="2"/>
      <c r="L290" s="2"/>
      <c r="M290" s="51"/>
      <c r="N290" s="51"/>
      <c r="O290" s="281"/>
      <c r="P290" s="281"/>
      <c r="Q290" s="4"/>
    </row>
    <row r="291" spans="1:17" s="9" customFormat="1" x14ac:dyDescent="0.2">
      <c r="A291" s="4"/>
      <c r="B291" s="2"/>
      <c r="C291" s="4"/>
      <c r="D291" s="2"/>
      <c r="E291" s="2"/>
      <c r="F291" s="51"/>
      <c r="G291" s="2"/>
      <c r="H291" s="2"/>
      <c r="I291" s="2"/>
      <c r="J291" s="51"/>
      <c r="K291" s="2"/>
      <c r="L291" s="2"/>
      <c r="M291" s="51"/>
      <c r="N291" s="51"/>
      <c r="O291" s="281"/>
      <c r="P291" s="281"/>
      <c r="Q291" s="4"/>
    </row>
    <row r="292" spans="1:17" s="9" customFormat="1" x14ac:dyDescent="0.2">
      <c r="A292" s="4"/>
      <c r="B292" s="2"/>
      <c r="C292" s="4"/>
      <c r="D292" s="2"/>
      <c r="E292" s="2"/>
      <c r="F292" s="51"/>
      <c r="G292" s="2"/>
      <c r="H292" s="2"/>
      <c r="I292" s="2"/>
      <c r="J292" s="51"/>
      <c r="K292" s="2"/>
      <c r="L292" s="2"/>
      <c r="M292" s="51"/>
      <c r="N292" s="51"/>
      <c r="O292" s="281"/>
      <c r="P292" s="281"/>
      <c r="Q292" s="4"/>
    </row>
    <row r="293" spans="1:17" s="9" customFormat="1" x14ac:dyDescent="0.2">
      <c r="A293" s="4"/>
      <c r="B293" s="2"/>
      <c r="C293" s="4"/>
      <c r="D293" s="2"/>
      <c r="E293" s="2"/>
      <c r="F293" s="51"/>
      <c r="G293" s="2"/>
      <c r="H293" s="2"/>
      <c r="I293" s="2"/>
      <c r="J293" s="51"/>
      <c r="K293" s="2"/>
      <c r="L293" s="2"/>
      <c r="M293" s="51"/>
      <c r="N293" s="51"/>
      <c r="O293" s="281"/>
      <c r="P293" s="281"/>
      <c r="Q293" s="4"/>
    </row>
    <row r="294" spans="1:17" s="9" customFormat="1" x14ac:dyDescent="0.2">
      <c r="A294" s="4"/>
      <c r="B294" s="2"/>
      <c r="C294" s="4"/>
      <c r="D294" s="2"/>
      <c r="E294" s="2"/>
      <c r="F294" s="51"/>
      <c r="G294" s="2"/>
      <c r="H294" s="2"/>
      <c r="I294" s="2"/>
      <c r="J294" s="51"/>
      <c r="K294" s="2"/>
      <c r="L294" s="2"/>
      <c r="M294" s="51"/>
      <c r="N294" s="51"/>
      <c r="O294" s="281"/>
      <c r="P294" s="281"/>
      <c r="Q294" s="4"/>
    </row>
    <row r="295" spans="1:17" s="9" customFormat="1" x14ac:dyDescent="0.2">
      <c r="A295" s="4"/>
      <c r="B295" s="2"/>
      <c r="C295" s="4"/>
      <c r="D295" s="2"/>
      <c r="E295" s="2"/>
      <c r="F295" s="51"/>
      <c r="G295" s="2"/>
      <c r="H295" s="2"/>
      <c r="I295" s="2"/>
      <c r="J295" s="51"/>
      <c r="K295" s="2"/>
      <c r="L295" s="2"/>
      <c r="M295" s="51"/>
      <c r="N295" s="51"/>
      <c r="O295" s="281"/>
      <c r="P295" s="281"/>
      <c r="Q295" s="4"/>
    </row>
    <row r="296" spans="1:17" s="9" customFormat="1" x14ac:dyDescent="0.2">
      <c r="A296" s="4"/>
      <c r="B296" s="2"/>
      <c r="C296" s="4"/>
      <c r="D296" s="2"/>
      <c r="E296" s="2"/>
      <c r="F296" s="51"/>
      <c r="G296" s="2"/>
      <c r="H296" s="2"/>
      <c r="I296" s="2"/>
      <c r="J296" s="51"/>
      <c r="K296" s="2"/>
      <c r="L296" s="2"/>
      <c r="M296" s="51"/>
      <c r="N296" s="51"/>
      <c r="O296" s="281"/>
      <c r="P296" s="281"/>
      <c r="Q296" s="4"/>
    </row>
    <row r="297" spans="1:17" s="9" customFormat="1" x14ac:dyDescent="0.2">
      <c r="A297" s="4"/>
      <c r="B297" s="2"/>
      <c r="C297" s="4"/>
      <c r="D297" s="2"/>
      <c r="E297" s="2"/>
      <c r="F297" s="51"/>
      <c r="G297" s="2"/>
      <c r="H297" s="2"/>
      <c r="I297" s="2"/>
      <c r="J297" s="51"/>
      <c r="K297" s="2"/>
      <c r="L297" s="2"/>
      <c r="M297" s="51"/>
      <c r="N297" s="51"/>
      <c r="O297" s="281"/>
      <c r="P297" s="281"/>
      <c r="Q297" s="4"/>
    </row>
    <row r="298" spans="1:17" s="9" customFormat="1" x14ac:dyDescent="0.2">
      <c r="A298" s="4"/>
      <c r="B298" s="2"/>
      <c r="C298" s="4"/>
      <c r="D298" s="2"/>
      <c r="E298" s="2"/>
      <c r="F298" s="51"/>
      <c r="G298" s="2"/>
      <c r="H298" s="2"/>
      <c r="I298" s="2"/>
      <c r="J298" s="51"/>
      <c r="K298" s="2"/>
      <c r="L298" s="2"/>
      <c r="M298" s="51"/>
      <c r="N298" s="51"/>
      <c r="O298" s="281"/>
      <c r="P298" s="281"/>
      <c r="Q298" s="4"/>
    </row>
    <row r="299" spans="1:17" s="9" customFormat="1" x14ac:dyDescent="0.2">
      <c r="A299" s="4"/>
      <c r="B299" s="2"/>
      <c r="C299" s="4"/>
      <c r="D299" s="2"/>
      <c r="E299" s="2"/>
      <c r="F299" s="51"/>
      <c r="G299" s="2"/>
      <c r="H299" s="2"/>
      <c r="I299" s="2"/>
      <c r="J299" s="51"/>
      <c r="K299" s="2"/>
      <c r="L299" s="2"/>
      <c r="M299" s="51"/>
      <c r="N299" s="51"/>
      <c r="O299" s="281"/>
      <c r="P299" s="281"/>
      <c r="Q299" s="4"/>
    </row>
    <row r="300" spans="1:17" s="9" customFormat="1" x14ac:dyDescent="0.2">
      <c r="A300" s="4"/>
      <c r="B300" s="2"/>
      <c r="C300" s="4"/>
      <c r="D300" s="2"/>
      <c r="E300" s="2"/>
      <c r="F300" s="51"/>
      <c r="G300" s="2"/>
      <c r="H300" s="2"/>
      <c r="I300" s="2"/>
      <c r="J300" s="51"/>
      <c r="K300" s="2"/>
      <c r="L300" s="2"/>
      <c r="M300" s="51"/>
      <c r="N300" s="51"/>
      <c r="O300" s="281"/>
      <c r="P300" s="281"/>
      <c r="Q300" s="4"/>
    </row>
    <row r="301" spans="1:17" s="9" customFormat="1" x14ac:dyDescent="0.2">
      <c r="A301" s="4"/>
      <c r="B301" s="2"/>
      <c r="C301" s="4"/>
      <c r="D301" s="2"/>
      <c r="E301" s="2"/>
      <c r="F301" s="51"/>
      <c r="G301" s="2"/>
      <c r="H301" s="2"/>
      <c r="I301" s="2"/>
      <c r="J301" s="51"/>
      <c r="K301" s="2"/>
      <c r="L301" s="2"/>
      <c r="M301" s="51"/>
      <c r="N301" s="51"/>
      <c r="O301" s="281"/>
      <c r="P301" s="281"/>
      <c r="Q301" s="4"/>
    </row>
    <row r="302" spans="1:17" s="9" customFormat="1" x14ac:dyDescent="0.2">
      <c r="A302" s="4"/>
      <c r="B302" s="2"/>
      <c r="C302" s="4"/>
      <c r="D302" s="2"/>
      <c r="E302" s="2"/>
      <c r="F302" s="51"/>
      <c r="G302" s="2"/>
      <c r="H302" s="2"/>
      <c r="I302" s="2"/>
      <c r="J302" s="51"/>
      <c r="K302" s="2"/>
      <c r="L302" s="2"/>
      <c r="M302" s="51"/>
      <c r="N302" s="51"/>
      <c r="O302" s="281"/>
      <c r="P302" s="281"/>
      <c r="Q302" s="4"/>
    </row>
    <row r="303" spans="1:17" s="9" customFormat="1" x14ac:dyDescent="0.2">
      <c r="A303" s="4"/>
      <c r="B303" s="2"/>
      <c r="C303" s="4"/>
      <c r="D303" s="2"/>
      <c r="E303" s="2"/>
      <c r="F303" s="51"/>
      <c r="G303" s="2"/>
      <c r="H303" s="2"/>
      <c r="I303" s="2"/>
      <c r="J303" s="51"/>
      <c r="K303" s="2"/>
      <c r="L303" s="2"/>
      <c r="M303" s="51"/>
      <c r="N303" s="51"/>
      <c r="O303" s="281"/>
      <c r="P303" s="281"/>
      <c r="Q303" s="4"/>
    </row>
    <row r="304" spans="1:17" s="9" customFormat="1" x14ac:dyDescent="0.2">
      <c r="A304" s="4"/>
      <c r="B304" s="2"/>
      <c r="C304" s="4"/>
      <c r="D304" s="2"/>
      <c r="E304" s="2"/>
      <c r="F304" s="51"/>
      <c r="G304" s="2"/>
      <c r="H304" s="2"/>
      <c r="I304" s="2"/>
      <c r="J304" s="51"/>
      <c r="K304" s="2"/>
      <c r="L304" s="2"/>
      <c r="M304" s="51"/>
      <c r="N304" s="51"/>
      <c r="O304" s="281"/>
      <c r="P304" s="281"/>
      <c r="Q304" s="4"/>
    </row>
    <row r="305" spans="1:17" s="9" customFormat="1" x14ac:dyDescent="0.2">
      <c r="A305" s="4"/>
      <c r="B305" s="2"/>
      <c r="C305" s="4"/>
      <c r="D305" s="2"/>
      <c r="E305" s="2"/>
      <c r="F305" s="51"/>
      <c r="G305" s="2"/>
      <c r="H305" s="2"/>
      <c r="I305" s="2"/>
      <c r="J305" s="51"/>
      <c r="K305" s="2"/>
      <c r="L305" s="2"/>
      <c r="M305" s="51"/>
      <c r="N305" s="51"/>
      <c r="O305" s="281"/>
      <c r="P305" s="281"/>
      <c r="Q305" s="4"/>
    </row>
    <row r="306" spans="1:17" s="9" customFormat="1" x14ac:dyDescent="0.2">
      <c r="A306" s="4"/>
      <c r="B306" s="2"/>
      <c r="C306" s="4"/>
      <c r="D306" s="2"/>
      <c r="E306" s="2"/>
      <c r="F306" s="51"/>
      <c r="G306" s="2"/>
      <c r="H306" s="2"/>
      <c r="I306" s="2"/>
      <c r="J306" s="51"/>
      <c r="K306" s="2"/>
      <c r="L306" s="2"/>
      <c r="M306" s="51"/>
      <c r="N306" s="51"/>
      <c r="O306" s="281"/>
      <c r="P306" s="281"/>
      <c r="Q306" s="4"/>
    </row>
    <row r="307" spans="1:17" s="9" customFormat="1" x14ac:dyDescent="0.2">
      <c r="A307" s="4"/>
      <c r="B307" s="2"/>
      <c r="C307" s="4"/>
      <c r="D307" s="2"/>
      <c r="E307" s="2"/>
      <c r="F307" s="51"/>
      <c r="G307" s="2"/>
      <c r="H307" s="2"/>
      <c r="I307" s="2"/>
      <c r="J307" s="51"/>
      <c r="K307" s="2"/>
      <c r="L307" s="2"/>
      <c r="M307" s="51"/>
      <c r="N307" s="51"/>
      <c r="O307" s="281"/>
      <c r="P307" s="281"/>
      <c r="Q307" s="4"/>
    </row>
    <row r="308" spans="1:17" s="9" customFormat="1" x14ac:dyDescent="0.2">
      <c r="A308" s="4"/>
      <c r="B308" s="2"/>
      <c r="C308" s="4"/>
      <c r="D308" s="2"/>
      <c r="E308" s="2"/>
      <c r="F308" s="51"/>
      <c r="G308" s="2"/>
      <c r="H308" s="2"/>
      <c r="I308" s="2"/>
      <c r="J308" s="51"/>
      <c r="K308" s="2"/>
      <c r="L308" s="2"/>
      <c r="M308" s="51"/>
      <c r="N308" s="51"/>
      <c r="O308" s="281"/>
      <c r="P308" s="281"/>
      <c r="Q308" s="4"/>
    </row>
    <row r="309" spans="1:17" s="9" customFormat="1" x14ac:dyDescent="0.2">
      <c r="A309" s="4"/>
      <c r="B309" s="2"/>
      <c r="C309" s="4"/>
      <c r="D309" s="2"/>
      <c r="E309" s="2"/>
      <c r="F309" s="51"/>
      <c r="G309" s="2"/>
      <c r="H309" s="2"/>
      <c r="I309" s="2"/>
      <c r="J309" s="51"/>
      <c r="K309" s="2"/>
      <c r="L309" s="2"/>
      <c r="M309" s="51"/>
      <c r="N309" s="51"/>
      <c r="O309" s="281"/>
      <c r="P309" s="281"/>
      <c r="Q309" s="4"/>
    </row>
    <row r="310" spans="1:17" s="9" customFormat="1" x14ac:dyDescent="0.2">
      <c r="A310" s="4"/>
      <c r="B310" s="2"/>
      <c r="C310" s="4"/>
      <c r="D310" s="2"/>
      <c r="E310" s="2"/>
      <c r="F310" s="51"/>
      <c r="G310" s="2"/>
      <c r="H310" s="2"/>
      <c r="I310" s="2"/>
      <c r="J310" s="51"/>
      <c r="K310" s="2"/>
      <c r="L310" s="2"/>
      <c r="M310" s="51"/>
      <c r="N310" s="51"/>
      <c r="O310" s="281"/>
      <c r="P310" s="281"/>
      <c r="Q310" s="4"/>
    </row>
    <row r="311" spans="1:17" s="9" customFormat="1" x14ac:dyDescent="0.2">
      <c r="A311" s="4"/>
      <c r="B311" s="2"/>
      <c r="C311" s="4"/>
      <c r="D311" s="2"/>
      <c r="E311" s="2"/>
      <c r="F311" s="51"/>
      <c r="G311" s="2"/>
      <c r="H311" s="2"/>
      <c r="I311" s="2"/>
      <c r="J311" s="51"/>
      <c r="K311" s="2"/>
      <c r="L311" s="2"/>
      <c r="M311" s="51"/>
      <c r="N311" s="51"/>
      <c r="O311" s="281"/>
      <c r="P311" s="281"/>
      <c r="Q311" s="4"/>
    </row>
    <row r="312" spans="1:17" s="9" customFormat="1" x14ac:dyDescent="0.2">
      <c r="A312" s="4"/>
      <c r="B312" s="2"/>
      <c r="C312" s="4"/>
      <c r="D312" s="2"/>
      <c r="E312" s="2"/>
      <c r="F312" s="51"/>
      <c r="G312" s="2"/>
      <c r="H312" s="2"/>
      <c r="I312" s="2"/>
      <c r="J312" s="51"/>
      <c r="K312" s="2"/>
      <c r="L312" s="2"/>
      <c r="M312" s="51"/>
      <c r="N312" s="51"/>
      <c r="O312" s="281"/>
      <c r="P312" s="281"/>
      <c r="Q312" s="4"/>
    </row>
    <row r="313" spans="1:17" s="9" customFormat="1" x14ac:dyDescent="0.2">
      <c r="A313" s="4"/>
      <c r="B313" s="2"/>
      <c r="C313" s="4"/>
      <c r="D313" s="2"/>
      <c r="E313" s="2"/>
      <c r="F313" s="51"/>
      <c r="G313" s="2"/>
      <c r="H313" s="2"/>
      <c r="I313" s="2"/>
      <c r="J313" s="51"/>
      <c r="K313" s="2"/>
      <c r="L313" s="2"/>
      <c r="M313" s="51"/>
      <c r="N313" s="51"/>
      <c r="O313" s="281"/>
      <c r="P313" s="281"/>
      <c r="Q313" s="4"/>
    </row>
    <row r="314" spans="1:17" s="9" customFormat="1" x14ac:dyDescent="0.2">
      <c r="A314" s="4"/>
      <c r="B314" s="2"/>
      <c r="C314" s="4"/>
      <c r="D314" s="2"/>
      <c r="E314" s="2"/>
      <c r="F314" s="51"/>
      <c r="G314" s="2"/>
      <c r="H314" s="2"/>
      <c r="I314" s="2"/>
      <c r="J314" s="51"/>
      <c r="K314" s="2"/>
      <c r="L314" s="2"/>
      <c r="M314" s="51"/>
      <c r="N314" s="51"/>
      <c r="O314" s="281"/>
      <c r="P314" s="281"/>
      <c r="Q314" s="4"/>
    </row>
    <row r="315" spans="1:17" s="9" customFormat="1" x14ac:dyDescent="0.2">
      <c r="A315" s="4"/>
      <c r="B315" s="2"/>
      <c r="C315" s="4"/>
      <c r="D315" s="2"/>
      <c r="E315" s="2"/>
      <c r="F315" s="51"/>
      <c r="G315" s="2"/>
      <c r="H315" s="2"/>
      <c r="I315" s="2"/>
      <c r="J315" s="51"/>
      <c r="K315" s="2"/>
      <c r="L315" s="2"/>
      <c r="M315" s="51"/>
      <c r="N315" s="51"/>
      <c r="O315" s="281"/>
      <c r="P315" s="281"/>
      <c r="Q315" s="4"/>
    </row>
    <row r="316" spans="1:17" s="9" customFormat="1" x14ac:dyDescent="0.2">
      <c r="A316" s="4"/>
      <c r="B316" s="2"/>
      <c r="C316" s="4"/>
      <c r="D316" s="2"/>
      <c r="E316" s="2"/>
      <c r="F316" s="51"/>
      <c r="G316" s="2"/>
      <c r="H316" s="2"/>
      <c r="I316" s="2"/>
      <c r="J316" s="51"/>
      <c r="K316" s="2"/>
      <c r="L316" s="2"/>
      <c r="M316" s="51"/>
      <c r="N316" s="51"/>
      <c r="O316" s="281"/>
      <c r="P316" s="281"/>
      <c r="Q316" s="4"/>
    </row>
    <row r="317" spans="1:17" s="9" customFormat="1" x14ac:dyDescent="0.2">
      <c r="A317" s="4"/>
      <c r="B317" s="2"/>
      <c r="C317" s="4"/>
      <c r="D317" s="2"/>
      <c r="E317" s="2"/>
      <c r="F317" s="51"/>
      <c r="G317" s="2"/>
      <c r="H317" s="2"/>
      <c r="I317" s="2"/>
      <c r="J317" s="51"/>
      <c r="K317" s="2"/>
      <c r="L317" s="2"/>
      <c r="M317" s="51"/>
      <c r="N317" s="51"/>
      <c r="O317" s="281"/>
      <c r="P317" s="281"/>
      <c r="Q317" s="4"/>
    </row>
    <row r="318" spans="1:17" s="9" customFormat="1" x14ac:dyDescent="0.2">
      <c r="A318" s="4"/>
      <c r="B318" s="2"/>
      <c r="C318" s="4"/>
      <c r="D318" s="2"/>
      <c r="E318" s="2"/>
      <c r="F318" s="51"/>
      <c r="G318" s="2"/>
      <c r="H318" s="2"/>
      <c r="I318" s="2"/>
      <c r="J318" s="51"/>
      <c r="K318" s="2"/>
      <c r="L318" s="2"/>
      <c r="M318" s="51"/>
      <c r="N318" s="51"/>
      <c r="O318" s="281"/>
      <c r="P318" s="281"/>
      <c r="Q318" s="4"/>
    </row>
    <row r="319" spans="1:17" s="9" customFormat="1" x14ac:dyDescent="0.2">
      <c r="A319" s="4"/>
      <c r="B319" s="2"/>
      <c r="C319" s="4"/>
      <c r="D319" s="2"/>
      <c r="E319" s="2"/>
      <c r="F319" s="51"/>
      <c r="G319" s="2"/>
      <c r="H319" s="2"/>
      <c r="I319" s="2"/>
      <c r="J319" s="51"/>
      <c r="K319" s="2"/>
      <c r="L319" s="2"/>
      <c r="M319" s="51"/>
      <c r="N319" s="51"/>
      <c r="O319" s="281"/>
      <c r="P319" s="281"/>
      <c r="Q319" s="4"/>
    </row>
    <row r="320" spans="1:17" s="9" customFormat="1" x14ac:dyDescent="0.2">
      <c r="A320" s="4"/>
      <c r="B320" s="2"/>
      <c r="C320" s="4"/>
      <c r="D320" s="2"/>
      <c r="E320" s="2"/>
      <c r="F320" s="51"/>
      <c r="G320" s="2"/>
      <c r="H320" s="2"/>
      <c r="I320" s="2"/>
      <c r="J320" s="51"/>
      <c r="K320" s="2"/>
      <c r="L320" s="2"/>
      <c r="M320" s="51"/>
      <c r="N320" s="51"/>
      <c r="O320" s="281"/>
      <c r="P320" s="281"/>
      <c r="Q320" s="4"/>
    </row>
    <row r="321" spans="1:17" s="9" customFormat="1" x14ac:dyDescent="0.2">
      <c r="A321" s="4"/>
      <c r="B321" s="2"/>
      <c r="C321" s="4"/>
      <c r="D321" s="2"/>
      <c r="E321" s="2"/>
      <c r="F321" s="51"/>
      <c r="G321" s="2"/>
      <c r="H321" s="2"/>
      <c r="I321" s="2"/>
      <c r="J321" s="51"/>
      <c r="K321" s="2"/>
      <c r="L321" s="2"/>
      <c r="M321" s="51"/>
      <c r="N321" s="51"/>
      <c r="O321" s="281"/>
      <c r="P321" s="281"/>
      <c r="Q321" s="4"/>
    </row>
    <row r="322" spans="1:17" s="9" customFormat="1" x14ac:dyDescent="0.2">
      <c r="A322" s="4"/>
      <c r="B322" s="2"/>
      <c r="C322" s="4"/>
      <c r="D322" s="2"/>
      <c r="E322" s="2"/>
      <c r="F322" s="51"/>
      <c r="G322" s="2"/>
      <c r="H322" s="2"/>
      <c r="I322" s="2"/>
      <c r="J322" s="51"/>
      <c r="K322" s="2"/>
      <c r="L322" s="2"/>
      <c r="M322" s="51"/>
      <c r="N322" s="51"/>
      <c r="O322" s="281"/>
      <c r="P322" s="281"/>
      <c r="Q322" s="4"/>
    </row>
    <row r="323" spans="1:17" s="9" customFormat="1" x14ac:dyDescent="0.2">
      <c r="A323" s="4"/>
      <c r="B323" s="2"/>
      <c r="C323" s="4"/>
      <c r="D323" s="2"/>
      <c r="E323" s="2"/>
      <c r="F323" s="51"/>
      <c r="G323" s="2"/>
      <c r="H323" s="2"/>
      <c r="I323" s="2"/>
      <c r="J323" s="51"/>
      <c r="K323" s="2"/>
      <c r="L323" s="2"/>
      <c r="M323" s="51"/>
      <c r="N323" s="51"/>
      <c r="O323" s="281"/>
      <c r="P323" s="281"/>
      <c r="Q323" s="4"/>
    </row>
    <row r="324" spans="1:17" s="9" customFormat="1" x14ac:dyDescent="0.2">
      <c r="A324" s="4"/>
      <c r="B324" s="2"/>
      <c r="C324" s="4"/>
      <c r="D324" s="2"/>
      <c r="E324" s="2"/>
      <c r="F324" s="51"/>
      <c r="G324" s="2"/>
      <c r="H324" s="2"/>
      <c r="I324" s="2"/>
      <c r="J324" s="51"/>
      <c r="K324" s="2"/>
      <c r="L324" s="2"/>
      <c r="M324" s="51"/>
      <c r="N324" s="51"/>
      <c r="O324" s="281"/>
      <c r="P324" s="281"/>
      <c r="Q324" s="4"/>
    </row>
    <row r="325" spans="1:17" s="9" customFormat="1" x14ac:dyDescent="0.2">
      <c r="A325" s="4"/>
      <c r="B325" s="2"/>
      <c r="C325" s="4"/>
      <c r="D325" s="2"/>
      <c r="E325" s="2"/>
      <c r="F325" s="51"/>
      <c r="G325" s="2"/>
      <c r="H325" s="2"/>
      <c r="I325" s="2"/>
      <c r="J325" s="51"/>
      <c r="K325" s="2"/>
      <c r="L325" s="2"/>
      <c r="M325" s="51"/>
      <c r="N325" s="51"/>
      <c r="O325" s="281"/>
      <c r="P325" s="281"/>
      <c r="Q325" s="4"/>
    </row>
    <row r="326" spans="1:17" s="9" customFormat="1" x14ac:dyDescent="0.2">
      <c r="A326" s="4"/>
      <c r="B326" s="2"/>
      <c r="C326" s="4"/>
      <c r="D326" s="2"/>
      <c r="E326" s="2"/>
      <c r="F326" s="51"/>
      <c r="G326" s="2"/>
      <c r="H326" s="2"/>
      <c r="I326" s="2"/>
      <c r="J326" s="51"/>
      <c r="K326" s="2"/>
      <c r="L326" s="2"/>
      <c r="M326" s="51"/>
      <c r="N326" s="51"/>
      <c r="O326" s="281"/>
      <c r="P326" s="281"/>
      <c r="Q326" s="4"/>
    </row>
    <row r="327" spans="1:17" s="9" customFormat="1" x14ac:dyDescent="0.2">
      <c r="A327" s="4"/>
      <c r="B327" s="2"/>
      <c r="C327" s="4"/>
      <c r="D327" s="2"/>
      <c r="E327" s="2"/>
      <c r="F327" s="51"/>
      <c r="G327" s="2"/>
      <c r="H327" s="2"/>
      <c r="I327" s="2"/>
      <c r="J327" s="51"/>
      <c r="K327" s="2"/>
      <c r="L327" s="2"/>
      <c r="M327" s="51"/>
      <c r="N327" s="51"/>
      <c r="O327" s="281"/>
      <c r="P327" s="281"/>
      <c r="Q327" s="4"/>
    </row>
    <row r="328" spans="1:17" s="9" customFormat="1" x14ac:dyDescent="0.2">
      <c r="A328" s="4"/>
      <c r="B328" s="2"/>
      <c r="C328" s="4"/>
      <c r="D328" s="2"/>
      <c r="E328" s="2"/>
      <c r="F328" s="51"/>
      <c r="G328" s="2"/>
      <c r="H328" s="2"/>
      <c r="I328" s="2"/>
      <c r="J328" s="51"/>
      <c r="K328" s="2"/>
      <c r="L328" s="2"/>
      <c r="M328" s="51"/>
      <c r="N328" s="51"/>
      <c r="O328" s="281"/>
      <c r="P328" s="281"/>
      <c r="Q328" s="4"/>
    </row>
    <row r="329" spans="1:17" s="9" customFormat="1" x14ac:dyDescent="0.2">
      <c r="A329" s="4"/>
      <c r="B329" s="2"/>
      <c r="C329" s="4"/>
      <c r="D329" s="2"/>
      <c r="E329" s="2"/>
      <c r="F329" s="51"/>
      <c r="G329" s="2"/>
      <c r="H329" s="2"/>
      <c r="I329" s="2"/>
      <c r="J329" s="51"/>
      <c r="K329" s="2"/>
      <c r="L329" s="2"/>
      <c r="M329" s="51"/>
      <c r="N329" s="51"/>
      <c r="O329" s="281"/>
      <c r="P329" s="281"/>
      <c r="Q329" s="4"/>
    </row>
    <row r="330" spans="1:17" s="9" customFormat="1" x14ac:dyDescent="0.2">
      <c r="A330" s="4"/>
      <c r="B330" s="2"/>
      <c r="C330" s="4"/>
      <c r="D330" s="2"/>
      <c r="E330" s="2"/>
      <c r="F330" s="51"/>
      <c r="G330" s="2"/>
      <c r="H330" s="2"/>
      <c r="I330" s="2"/>
      <c r="J330" s="51"/>
      <c r="K330" s="2"/>
      <c r="L330" s="2"/>
      <c r="M330" s="51"/>
      <c r="N330" s="51"/>
      <c r="O330" s="281"/>
      <c r="P330" s="281"/>
      <c r="Q330" s="4"/>
    </row>
    <row r="331" spans="1:17" s="9" customFormat="1" x14ac:dyDescent="0.2">
      <c r="A331" s="4"/>
      <c r="B331" s="2"/>
      <c r="C331" s="4"/>
      <c r="D331" s="2"/>
      <c r="E331" s="2"/>
      <c r="F331" s="51"/>
      <c r="G331" s="2"/>
      <c r="H331" s="2"/>
      <c r="I331" s="2"/>
      <c r="J331" s="51"/>
      <c r="K331" s="2"/>
      <c r="L331" s="2"/>
      <c r="M331" s="51"/>
      <c r="N331" s="51"/>
      <c r="O331" s="281"/>
      <c r="P331" s="281"/>
      <c r="Q331" s="4"/>
    </row>
    <row r="332" spans="1:17" s="9" customFormat="1" x14ac:dyDescent="0.2">
      <c r="A332" s="4"/>
      <c r="B332" s="2"/>
      <c r="C332" s="4"/>
      <c r="D332" s="2"/>
      <c r="E332" s="2"/>
      <c r="F332" s="51"/>
      <c r="G332" s="2"/>
      <c r="H332" s="2"/>
      <c r="I332" s="2"/>
      <c r="J332" s="51"/>
      <c r="K332" s="2"/>
      <c r="L332" s="2"/>
      <c r="M332" s="51"/>
      <c r="N332" s="51"/>
      <c r="O332" s="281"/>
      <c r="P332" s="281"/>
      <c r="Q332" s="4"/>
    </row>
    <row r="333" spans="1:17" s="9" customFormat="1" x14ac:dyDescent="0.2">
      <c r="A333" s="4"/>
      <c r="B333" s="2"/>
      <c r="C333" s="4"/>
      <c r="D333" s="2"/>
      <c r="E333" s="2"/>
      <c r="F333" s="51"/>
      <c r="G333" s="2"/>
      <c r="H333" s="2"/>
      <c r="I333" s="2"/>
      <c r="J333" s="51"/>
      <c r="K333" s="2"/>
      <c r="L333" s="2"/>
      <c r="M333" s="51"/>
      <c r="N333" s="51"/>
      <c r="O333" s="281"/>
      <c r="P333" s="281"/>
      <c r="Q333" s="4"/>
    </row>
    <row r="334" spans="1:17" s="9" customFormat="1" x14ac:dyDescent="0.2">
      <c r="A334" s="4"/>
      <c r="B334" s="2"/>
      <c r="C334" s="4"/>
      <c r="D334" s="2"/>
      <c r="E334" s="2"/>
      <c r="F334" s="51"/>
      <c r="G334" s="2"/>
      <c r="H334" s="2"/>
      <c r="I334" s="2"/>
      <c r="J334" s="51"/>
      <c r="K334" s="2"/>
      <c r="L334" s="2"/>
      <c r="M334" s="51"/>
      <c r="N334" s="51"/>
      <c r="O334" s="281"/>
      <c r="P334" s="281"/>
      <c r="Q334" s="4"/>
    </row>
    <row r="335" spans="1:17" s="9" customFormat="1" x14ac:dyDescent="0.2">
      <c r="A335" s="4"/>
      <c r="B335" s="2"/>
      <c r="C335" s="4"/>
      <c r="D335" s="2"/>
      <c r="E335" s="2"/>
      <c r="F335" s="51"/>
      <c r="G335" s="2"/>
      <c r="H335" s="2"/>
      <c r="I335" s="2"/>
      <c r="J335" s="51"/>
      <c r="K335" s="2"/>
      <c r="L335" s="2"/>
      <c r="M335" s="51"/>
      <c r="N335" s="51"/>
      <c r="O335" s="281"/>
      <c r="P335" s="281"/>
      <c r="Q335" s="4"/>
    </row>
    <row r="336" spans="1:17" s="9" customFormat="1" x14ac:dyDescent="0.2">
      <c r="A336" s="4"/>
      <c r="B336" s="2"/>
      <c r="C336" s="4"/>
      <c r="D336" s="2"/>
      <c r="E336" s="2"/>
      <c r="F336" s="51"/>
      <c r="G336" s="2"/>
      <c r="H336" s="2"/>
      <c r="I336" s="2"/>
      <c r="J336" s="51"/>
      <c r="K336" s="2"/>
      <c r="L336" s="2"/>
      <c r="M336" s="51"/>
      <c r="N336" s="51"/>
      <c r="O336" s="281"/>
      <c r="P336" s="281"/>
      <c r="Q336" s="4"/>
    </row>
    <row r="337" spans="1:17" s="9" customFormat="1" x14ac:dyDescent="0.2">
      <c r="A337" s="4"/>
      <c r="B337" s="2"/>
      <c r="C337" s="4"/>
      <c r="D337" s="2"/>
      <c r="E337" s="2"/>
      <c r="F337" s="51"/>
      <c r="G337" s="2"/>
      <c r="H337" s="2"/>
      <c r="I337" s="2"/>
      <c r="J337" s="51"/>
      <c r="K337" s="2"/>
      <c r="L337" s="2"/>
      <c r="M337" s="51"/>
      <c r="N337" s="51"/>
      <c r="O337" s="281"/>
      <c r="P337" s="281"/>
      <c r="Q337" s="4"/>
    </row>
    <row r="338" spans="1:17" s="9" customFormat="1" x14ac:dyDescent="0.2">
      <c r="A338" s="4"/>
      <c r="B338" s="2"/>
      <c r="C338" s="4"/>
      <c r="D338" s="2"/>
      <c r="E338" s="2"/>
      <c r="F338" s="51"/>
      <c r="G338" s="2"/>
      <c r="H338" s="2"/>
      <c r="I338" s="2"/>
      <c r="J338" s="51"/>
      <c r="K338" s="2"/>
      <c r="L338" s="2"/>
      <c r="M338" s="51"/>
      <c r="N338" s="51"/>
      <c r="O338" s="281"/>
      <c r="P338" s="281"/>
      <c r="Q338" s="4"/>
    </row>
    <row r="339" spans="1:17" s="9" customFormat="1" x14ac:dyDescent="0.2">
      <c r="A339" s="4"/>
      <c r="B339" s="2"/>
      <c r="C339" s="4"/>
      <c r="D339" s="2"/>
      <c r="E339" s="2"/>
      <c r="F339" s="51"/>
      <c r="G339" s="2"/>
      <c r="H339" s="2"/>
      <c r="I339" s="2"/>
      <c r="J339" s="51"/>
      <c r="K339" s="2"/>
      <c r="L339" s="2"/>
      <c r="M339" s="51"/>
      <c r="N339" s="51"/>
      <c r="O339" s="281"/>
      <c r="P339" s="281"/>
      <c r="Q339" s="4"/>
    </row>
    <row r="340" spans="1:17" s="9" customFormat="1" x14ac:dyDescent="0.2">
      <c r="A340" s="4"/>
      <c r="B340" s="2"/>
      <c r="C340" s="4"/>
      <c r="D340" s="2"/>
      <c r="E340" s="2"/>
      <c r="F340" s="51"/>
      <c r="G340" s="2"/>
      <c r="H340" s="2"/>
      <c r="I340" s="2"/>
      <c r="J340" s="51"/>
      <c r="K340" s="2"/>
      <c r="L340" s="2"/>
      <c r="M340" s="51"/>
      <c r="N340" s="51"/>
      <c r="O340" s="281"/>
      <c r="P340" s="281"/>
      <c r="Q340" s="4"/>
    </row>
    <row r="341" spans="1:17" s="9" customFormat="1" x14ac:dyDescent="0.2">
      <c r="A341" s="4"/>
      <c r="B341" s="2"/>
      <c r="C341" s="4"/>
      <c r="D341" s="2"/>
      <c r="E341" s="2"/>
      <c r="F341" s="51"/>
      <c r="G341" s="2"/>
      <c r="H341" s="2"/>
      <c r="I341" s="2"/>
      <c r="J341" s="51"/>
      <c r="K341" s="2"/>
      <c r="L341" s="2"/>
      <c r="M341" s="51"/>
      <c r="N341" s="51"/>
      <c r="O341" s="281"/>
      <c r="P341" s="281"/>
      <c r="Q341" s="4"/>
    </row>
    <row r="342" spans="1:17" s="9" customFormat="1" x14ac:dyDescent="0.2">
      <c r="A342" s="4"/>
      <c r="B342" s="2"/>
      <c r="C342" s="4"/>
      <c r="D342" s="2"/>
      <c r="E342" s="2"/>
      <c r="F342" s="51"/>
      <c r="G342" s="2"/>
      <c r="H342" s="2"/>
      <c r="I342" s="2"/>
      <c r="J342" s="51"/>
      <c r="K342" s="2"/>
      <c r="L342" s="2"/>
      <c r="M342" s="51"/>
      <c r="N342" s="51"/>
      <c r="O342" s="281"/>
      <c r="P342" s="281"/>
      <c r="Q342" s="4"/>
    </row>
    <row r="343" spans="1:17" s="9" customFormat="1" x14ac:dyDescent="0.2">
      <c r="A343" s="4"/>
      <c r="B343" s="2"/>
      <c r="C343" s="4"/>
      <c r="D343" s="2"/>
      <c r="E343" s="2"/>
      <c r="F343" s="51"/>
      <c r="G343" s="2"/>
      <c r="H343" s="2"/>
      <c r="I343" s="2"/>
      <c r="J343" s="51"/>
      <c r="K343" s="2"/>
      <c r="L343" s="2"/>
      <c r="M343" s="51"/>
      <c r="N343" s="51"/>
      <c r="O343" s="281"/>
      <c r="P343" s="281"/>
      <c r="Q343" s="4"/>
    </row>
    <row r="344" spans="1:17" s="9" customFormat="1" x14ac:dyDescent="0.2">
      <c r="A344" s="4"/>
      <c r="B344" s="2"/>
      <c r="C344" s="4"/>
      <c r="D344" s="2"/>
      <c r="E344" s="2"/>
      <c r="F344" s="51"/>
      <c r="G344" s="2"/>
      <c r="H344" s="2"/>
      <c r="I344" s="2"/>
      <c r="J344" s="51"/>
      <c r="K344" s="2"/>
      <c r="L344" s="2"/>
      <c r="M344" s="51"/>
      <c r="N344" s="51"/>
      <c r="O344" s="281"/>
      <c r="P344" s="281"/>
      <c r="Q344" s="4"/>
    </row>
    <row r="345" spans="1:17" s="9" customFormat="1" x14ac:dyDescent="0.2">
      <c r="A345" s="4"/>
      <c r="B345" s="2"/>
      <c r="C345" s="4"/>
      <c r="D345" s="2"/>
      <c r="E345" s="2"/>
      <c r="F345" s="51"/>
      <c r="G345" s="2"/>
      <c r="H345" s="2"/>
      <c r="I345" s="2"/>
      <c r="J345" s="51"/>
      <c r="K345" s="2"/>
      <c r="L345" s="2"/>
      <c r="M345" s="51"/>
      <c r="N345" s="51"/>
      <c r="O345" s="281"/>
      <c r="P345" s="281"/>
      <c r="Q345" s="4"/>
    </row>
    <row r="346" spans="1:17" s="9" customFormat="1" x14ac:dyDescent="0.2">
      <c r="A346" s="4"/>
      <c r="B346" s="2"/>
      <c r="C346" s="4"/>
      <c r="D346" s="2"/>
      <c r="E346" s="2"/>
      <c r="F346" s="51"/>
      <c r="G346" s="2"/>
      <c r="H346" s="2"/>
      <c r="I346" s="2"/>
      <c r="J346" s="51"/>
      <c r="K346" s="2"/>
      <c r="L346" s="2"/>
      <c r="M346" s="51"/>
      <c r="N346" s="51"/>
      <c r="O346" s="281"/>
      <c r="P346" s="281"/>
      <c r="Q346" s="4"/>
    </row>
    <row r="347" spans="1:17" s="9" customFormat="1" x14ac:dyDescent="0.2">
      <c r="A347" s="4"/>
      <c r="B347" s="2"/>
      <c r="C347" s="4"/>
      <c r="D347" s="2"/>
      <c r="E347" s="2"/>
      <c r="F347" s="51"/>
      <c r="G347" s="2"/>
      <c r="H347" s="2"/>
      <c r="I347" s="2"/>
      <c r="J347" s="51"/>
      <c r="K347" s="2"/>
      <c r="L347" s="2"/>
      <c r="M347" s="51"/>
      <c r="N347" s="51"/>
      <c r="O347" s="281"/>
      <c r="P347" s="281"/>
      <c r="Q347" s="4"/>
    </row>
    <row r="348" spans="1:17" s="9" customFormat="1" x14ac:dyDescent="0.2">
      <c r="A348" s="4"/>
      <c r="B348" s="2"/>
      <c r="C348" s="4"/>
      <c r="D348" s="2"/>
      <c r="E348" s="2"/>
      <c r="F348" s="51"/>
      <c r="G348" s="2"/>
      <c r="H348" s="2"/>
      <c r="I348" s="2"/>
      <c r="J348" s="51"/>
      <c r="K348" s="2"/>
      <c r="L348" s="2"/>
      <c r="M348" s="51"/>
      <c r="N348" s="51"/>
      <c r="O348" s="281"/>
      <c r="P348" s="281"/>
      <c r="Q348" s="4"/>
    </row>
    <row r="349" spans="1:17" s="9" customFormat="1" x14ac:dyDescent="0.2">
      <c r="A349" s="4"/>
      <c r="B349" s="2"/>
      <c r="C349" s="4"/>
      <c r="D349" s="2"/>
      <c r="E349" s="2"/>
      <c r="F349" s="51"/>
      <c r="G349" s="2"/>
      <c r="H349" s="2"/>
      <c r="I349" s="2"/>
      <c r="J349" s="51"/>
      <c r="K349" s="2"/>
      <c r="L349" s="2"/>
      <c r="M349" s="51"/>
      <c r="N349" s="51"/>
      <c r="O349" s="281"/>
      <c r="P349" s="281"/>
      <c r="Q349" s="4"/>
    </row>
    <row r="350" spans="1:17" s="9" customFormat="1" x14ac:dyDescent="0.2">
      <c r="A350" s="4"/>
      <c r="B350" s="2"/>
      <c r="C350" s="4"/>
      <c r="D350" s="2"/>
      <c r="E350" s="2"/>
      <c r="F350" s="51"/>
      <c r="G350" s="2"/>
      <c r="H350" s="2"/>
      <c r="I350" s="2"/>
      <c r="J350" s="51"/>
      <c r="K350" s="2"/>
      <c r="L350" s="2"/>
      <c r="M350" s="51"/>
      <c r="N350" s="51"/>
      <c r="O350" s="281"/>
      <c r="P350" s="281"/>
      <c r="Q350" s="4"/>
    </row>
    <row r="351" spans="1:17" s="9" customFormat="1" x14ac:dyDescent="0.2">
      <c r="A351" s="4"/>
      <c r="B351" s="2"/>
      <c r="C351" s="4"/>
      <c r="D351" s="2"/>
      <c r="E351" s="2"/>
      <c r="F351" s="51"/>
      <c r="G351" s="2"/>
      <c r="H351" s="2"/>
      <c r="I351" s="2"/>
      <c r="J351" s="51"/>
      <c r="K351" s="2"/>
      <c r="L351" s="2"/>
      <c r="M351" s="51"/>
      <c r="N351" s="51"/>
      <c r="O351" s="281"/>
      <c r="P351" s="281"/>
      <c r="Q351" s="4"/>
    </row>
    <row r="352" spans="1:17" s="9" customFormat="1" x14ac:dyDescent="0.2">
      <c r="A352" s="4"/>
      <c r="B352" s="2"/>
      <c r="C352" s="4"/>
      <c r="D352" s="2"/>
      <c r="E352" s="2"/>
      <c r="F352" s="51"/>
      <c r="G352" s="2"/>
      <c r="H352" s="2"/>
      <c r="I352" s="2"/>
      <c r="J352" s="51"/>
      <c r="K352" s="2"/>
      <c r="L352" s="2"/>
      <c r="M352" s="51"/>
      <c r="N352" s="51"/>
      <c r="O352" s="281"/>
      <c r="P352" s="281"/>
      <c r="Q352" s="4"/>
    </row>
    <row r="353" spans="1:17" s="9" customFormat="1" x14ac:dyDescent="0.2">
      <c r="A353" s="4"/>
      <c r="B353" s="2"/>
      <c r="C353" s="4"/>
      <c r="D353" s="2"/>
      <c r="E353" s="2"/>
      <c r="F353" s="51"/>
      <c r="G353" s="2"/>
      <c r="H353" s="2"/>
      <c r="I353" s="2"/>
      <c r="J353" s="51"/>
      <c r="K353" s="2"/>
      <c r="L353" s="2"/>
      <c r="M353" s="51"/>
      <c r="N353" s="51"/>
      <c r="O353" s="281"/>
      <c r="P353" s="281"/>
      <c r="Q353" s="4"/>
    </row>
    <row r="354" spans="1:17" s="9" customFormat="1" x14ac:dyDescent="0.2">
      <c r="A354" s="4"/>
      <c r="B354" s="2"/>
      <c r="C354" s="4"/>
      <c r="D354" s="2"/>
      <c r="E354" s="2"/>
      <c r="F354" s="51"/>
      <c r="G354" s="2"/>
      <c r="H354" s="2"/>
      <c r="I354" s="2"/>
      <c r="J354" s="51"/>
      <c r="K354" s="2"/>
      <c r="L354" s="2"/>
      <c r="M354" s="51"/>
      <c r="N354" s="51"/>
      <c r="O354" s="281"/>
      <c r="P354" s="281"/>
      <c r="Q354" s="4"/>
    </row>
    <row r="355" spans="1:17" s="9" customFormat="1" x14ac:dyDescent="0.2">
      <c r="A355" s="4"/>
      <c r="B355" s="2"/>
      <c r="C355" s="4"/>
      <c r="D355" s="2"/>
      <c r="E355" s="2"/>
      <c r="F355" s="51"/>
      <c r="G355" s="2"/>
      <c r="H355" s="2"/>
      <c r="I355" s="2"/>
      <c r="J355" s="51"/>
      <c r="K355" s="2"/>
      <c r="L355" s="2"/>
      <c r="M355" s="51"/>
      <c r="N355" s="51"/>
      <c r="O355" s="281"/>
      <c r="P355" s="281"/>
      <c r="Q355" s="4"/>
    </row>
    <row r="356" spans="1:17" s="9" customFormat="1" x14ac:dyDescent="0.2">
      <c r="A356" s="4"/>
      <c r="B356" s="2"/>
      <c r="C356" s="4"/>
      <c r="D356" s="2"/>
      <c r="E356" s="2"/>
      <c r="F356" s="51"/>
      <c r="G356" s="2"/>
      <c r="H356" s="2"/>
      <c r="I356" s="2"/>
      <c r="J356" s="51"/>
      <c r="K356" s="2"/>
      <c r="L356" s="2"/>
      <c r="M356" s="51"/>
      <c r="N356" s="51"/>
      <c r="O356" s="281"/>
      <c r="P356" s="281"/>
      <c r="Q356" s="4"/>
    </row>
    <row r="357" spans="1:17" s="9" customFormat="1" x14ac:dyDescent="0.2">
      <c r="A357" s="4"/>
      <c r="B357" s="2"/>
      <c r="C357" s="4"/>
      <c r="D357" s="2"/>
      <c r="E357" s="2"/>
      <c r="F357" s="51"/>
      <c r="G357" s="2"/>
      <c r="H357" s="2"/>
      <c r="I357" s="2"/>
      <c r="J357" s="51"/>
      <c r="K357" s="2"/>
      <c r="L357" s="2"/>
      <c r="M357" s="51"/>
      <c r="N357" s="51"/>
      <c r="O357" s="281"/>
      <c r="P357" s="281"/>
      <c r="Q357" s="4"/>
    </row>
    <row r="358" spans="1:17" s="9" customFormat="1" x14ac:dyDescent="0.2">
      <c r="A358" s="4"/>
      <c r="B358" s="2"/>
      <c r="C358" s="4"/>
      <c r="D358" s="2"/>
      <c r="E358" s="2"/>
      <c r="F358" s="51"/>
      <c r="G358" s="2"/>
      <c r="H358" s="2"/>
      <c r="I358" s="2"/>
      <c r="J358" s="51"/>
      <c r="K358" s="2"/>
      <c r="L358" s="2"/>
      <c r="M358" s="51"/>
      <c r="N358" s="51"/>
      <c r="O358" s="281"/>
      <c r="P358" s="281"/>
      <c r="Q358" s="4"/>
    </row>
    <row r="359" spans="1:17" s="9" customFormat="1" x14ac:dyDescent="0.2">
      <c r="A359" s="4"/>
      <c r="B359" s="2"/>
      <c r="C359" s="4"/>
      <c r="D359" s="2"/>
      <c r="E359" s="2"/>
      <c r="F359" s="51"/>
      <c r="G359" s="2"/>
      <c r="H359" s="2"/>
      <c r="I359" s="2"/>
      <c r="J359" s="51"/>
      <c r="K359" s="2"/>
      <c r="L359" s="2"/>
      <c r="M359" s="51"/>
      <c r="N359" s="51"/>
      <c r="O359" s="281"/>
      <c r="P359" s="281"/>
      <c r="Q359" s="4"/>
    </row>
    <row r="360" spans="1:17" s="9" customFormat="1" x14ac:dyDescent="0.2">
      <c r="A360" s="4"/>
      <c r="B360" s="2"/>
      <c r="C360" s="4"/>
      <c r="D360" s="2"/>
      <c r="E360" s="2"/>
      <c r="F360" s="51"/>
      <c r="G360" s="2"/>
      <c r="H360" s="2"/>
      <c r="I360" s="2"/>
      <c r="J360" s="51"/>
      <c r="K360" s="2"/>
      <c r="L360" s="2"/>
      <c r="M360" s="51"/>
      <c r="N360" s="51"/>
      <c r="O360" s="281"/>
      <c r="P360" s="281"/>
      <c r="Q360" s="4"/>
    </row>
    <row r="361" spans="1:17" s="9" customFormat="1" x14ac:dyDescent="0.2">
      <c r="A361" s="4"/>
      <c r="B361" s="2"/>
      <c r="C361" s="4"/>
      <c r="D361" s="2"/>
      <c r="E361" s="2"/>
      <c r="F361" s="51"/>
      <c r="G361" s="2"/>
      <c r="H361" s="2"/>
      <c r="I361" s="2"/>
      <c r="J361" s="51"/>
      <c r="K361" s="2"/>
      <c r="L361" s="2"/>
      <c r="M361" s="51"/>
      <c r="N361" s="51"/>
      <c r="O361" s="281"/>
      <c r="P361" s="281"/>
      <c r="Q361" s="4"/>
    </row>
    <row r="362" spans="1:17" s="9" customFormat="1" x14ac:dyDescent="0.2">
      <c r="A362" s="4"/>
      <c r="B362" s="2"/>
      <c r="C362" s="4"/>
      <c r="D362" s="2"/>
      <c r="E362" s="2"/>
      <c r="F362" s="51"/>
      <c r="G362" s="2"/>
      <c r="H362" s="2"/>
      <c r="I362" s="2"/>
      <c r="J362" s="51"/>
      <c r="K362" s="2"/>
      <c r="L362" s="2"/>
      <c r="M362" s="51"/>
      <c r="N362" s="51"/>
      <c r="O362" s="281"/>
      <c r="P362" s="281"/>
      <c r="Q362" s="4"/>
    </row>
    <row r="363" spans="1:17" s="9" customFormat="1" x14ac:dyDescent="0.2">
      <c r="A363" s="4"/>
      <c r="B363" s="2"/>
      <c r="C363" s="4"/>
      <c r="D363" s="2"/>
      <c r="E363" s="2"/>
      <c r="F363" s="51"/>
      <c r="G363" s="2"/>
      <c r="H363" s="2"/>
      <c r="I363" s="2"/>
      <c r="J363" s="51"/>
      <c r="K363" s="2"/>
      <c r="L363" s="2"/>
      <c r="M363" s="51"/>
      <c r="N363" s="51"/>
      <c r="O363" s="281"/>
      <c r="P363" s="281"/>
      <c r="Q363" s="4"/>
    </row>
    <row r="364" spans="1:17" s="9" customFormat="1" x14ac:dyDescent="0.2">
      <c r="A364" s="4"/>
      <c r="B364" s="2"/>
      <c r="C364" s="4"/>
      <c r="D364" s="2"/>
      <c r="E364" s="2"/>
      <c r="F364" s="51"/>
      <c r="G364" s="2"/>
      <c r="H364" s="2"/>
      <c r="I364" s="2"/>
      <c r="J364" s="51"/>
      <c r="K364" s="2"/>
      <c r="L364" s="2"/>
      <c r="M364" s="51"/>
      <c r="N364" s="51"/>
      <c r="O364" s="281"/>
      <c r="P364" s="281"/>
      <c r="Q364" s="4"/>
    </row>
    <row r="365" spans="1:17" s="9" customFormat="1" x14ac:dyDescent="0.2">
      <c r="A365" s="4"/>
      <c r="B365" s="2"/>
      <c r="C365" s="4"/>
      <c r="D365" s="2"/>
      <c r="E365" s="2"/>
      <c r="F365" s="51"/>
      <c r="G365" s="2"/>
      <c r="H365" s="2"/>
      <c r="I365" s="2"/>
      <c r="J365" s="51"/>
      <c r="K365" s="2"/>
      <c r="L365" s="2"/>
      <c r="M365" s="51"/>
      <c r="N365" s="51"/>
      <c r="O365" s="281"/>
      <c r="P365" s="281"/>
      <c r="Q365" s="4"/>
    </row>
    <row r="366" spans="1:17" s="9" customFormat="1" x14ac:dyDescent="0.2">
      <c r="A366" s="4"/>
      <c r="B366" s="2"/>
      <c r="C366" s="4"/>
      <c r="D366" s="2"/>
      <c r="E366" s="2"/>
      <c r="F366" s="51"/>
      <c r="G366" s="2"/>
      <c r="H366" s="2"/>
      <c r="I366" s="2"/>
      <c r="J366" s="51"/>
      <c r="K366" s="2"/>
      <c r="L366" s="2"/>
      <c r="M366" s="51"/>
      <c r="N366" s="51"/>
      <c r="O366" s="281"/>
      <c r="P366" s="281"/>
      <c r="Q366" s="4"/>
    </row>
    <row r="367" spans="1:17" s="9" customFormat="1" x14ac:dyDescent="0.2">
      <c r="A367" s="4"/>
      <c r="B367" s="2"/>
      <c r="C367" s="4"/>
      <c r="D367" s="2"/>
      <c r="E367" s="2"/>
      <c r="F367" s="51"/>
      <c r="G367" s="2"/>
      <c r="H367" s="2"/>
      <c r="I367" s="2"/>
      <c r="J367" s="51"/>
      <c r="K367" s="2"/>
      <c r="L367" s="2"/>
      <c r="M367" s="51"/>
      <c r="N367" s="51"/>
      <c r="O367" s="281"/>
      <c r="P367" s="281"/>
      <c r="Q367" s="4"/>
    </row>
    <row r="368" spans="1:17" s="9" customFormat="1" x14ac:dyDescent="0.2">
      <c r="A368" s="4"/>
      <c r="B368" s="2"/>
      <c r="C368" s="4"/>
      <c r="D368" s="2"/>
      <c r="E368" s="2"/>
      <c r="F368" s="51"/>
      <c r="G368" s="2"/>
      <c r="H368" s="2"/>
      <c r="I368" s="2"/>
      <c r="J368" s="51"/>
      <c r="K368" s="2"/>
      <c r="L368" s="2"/>
      <c r="M368" s="51"/>
      <c r="N368" s="51"/>
      <c r="O368" s="281"/>
      <c r="P368" s="281"/>
      <c r="Q368" s="4"/>
    </row>
    <row r="369" spans="1:17" s="9" customFormat="1" x14ac:dyDescent="0.2">
      <c r="A369" s="4"/>
      <c r="B369" s="2"/>
      <c r="C369" s="4"/>
      <c r="D369" s="2"/>
      <c r="E369" s="2"/>
      <c r="F369" s="51"/>
      <c r="G369" s="2"/>
      <c r="H369" s="2"/>
      <c r="I369" s="2"/>
      <c r="J369" s="51"/>
      <c r="K369" s="2"/>
      <c r="L369" s="2"/>
      <c r="M369" s="51"/>
      <c r="N369" s="51"/>
      <c r="O369" s="281"/>
      <c r="P369" s="281"/>
      <c r="Q369" s="4"/>
    </row>
    <row r="370" spans="1:17" s="9" customFormat="1" x14ac:dyDescent="0.2">
      <c r="A370" s="4"/>
      <c r="B370" s="2"/>
      <c r="C370" s="4"/>
      <c r="D370" s="2"/>
      <c r="E370" s="2"/>
      <c r="F370" s="51"/>
      <c r="G370" s="2"/>
      <c r="H370" s="2"/>
      <c r="I370" s="2"/>
      <c r="J370" s="51"/>
      <c r="K370" s="2"/>
      <c r="L370" s="2"/>
      <c r="M370" s="51"/>
      <c r="N370" s="51"/>
      <c r="O370" s="281"/>
      <c r="P370" s="281"/>
      <c r="Q370" s="4"/>
    </row>
    <row r="371" spans="1:17" s="9" customFormat="1" x14ac:dyDescent="0.2">
      <c r="A371" s="4"/>
      <c r="B371" s="2"/>
      <c r="C371" s="4"/>
      <c r="D371" s="2"/>
      <c r="E371" s="2"/>
      <c r="F371" s="51"/>
      <c r="G371" s="2"/>
      <c r="H371" s="2"/>
      <c r="I371" s="2"/>
      <c r="J371" s="51"/>
      <c r="K371" s="2"/>
      <c r="L371" s="2"/>
      <c r="M371" s="51"/>
      <c r="N371" s="51"/>
      <c r="O371" s="281"/>
      <c r="P371" s="281"/>
      <c r="Q371" s="4"/>
    </row>
    <row r="372" spans="1:17" s="9" customFormat="1" x14ac:dyDescent="0.2">
      <c r="A372" s="4"/>
      <c r="B372" s="2"/>
      <c r="C372" s="4"/>
      <c r="D372" s="2"/>
      <c r="E372" s="2"/>
      <c r="F372" s="51"/>
      <c r="G372" s="2"/>
      <c r="H372" s="2"/>
      <c r="I372" s="2"/>
      <c r="J372" s="51"/>
      <c r="K372" s="2"/>
      <c r="L372" s="2"/>
      <c r="M372" s="51"/>
      <c r="N372" s="51"/>
      <c r="O372" s="281"/>
      <c r="P372" s="281"/>
      <c r="Q372" s="4"/>
    </row>
    <row r="373" spans="1:17" s="9" customFormat="1" x14ac:dyDescent="0.2">
      <c r="A373" s="4"/>
      <c r="B373" s="2"/>
      <c r="C373" s="4"/>
      <c r="D373" s="2"/>
      <c r="E373" s="2"/>
      <c r="F373" s="51"/>
      <c r="G373" s="2"/>
      <c r="H373" s="2"/>
      <c r="I373" s="2"/>
      <c r="J373" s="51"/>
      <c r="K373" s="2"/>
      <c r="L373" s="2"/>
      <c r="M373" s="51"/>
      <c r="N373" s="51"/>
      <c r="O373" s="281"/>
      <c r="P373" s="281"/>
      <c r="Q373" s="4"/>
    </row>
    <row r="374" spans="1:17" s="9" customFormat="1" x14ac:dyDescent="0.2">
      <c r="A374" s="4"/>
      <c r="B374" s="2"/>
      <c r="C374" s="4"/>
      <c r="D374" s="2"/>
      <c r="E374" s="2"/>
      <c r="F374" s="51"/>
      <c r="G374" s="2"/>
      <c r="H374" s="2"/>
      <c r="I374" s="2"/>
      <c r="J374" s="51"/>
      <c r="K374" s="2"/>
      <c r="L374" s="2"/>
      <c r="M374" s="51"/>
      <c r="N374" s="51"/>
      <c r="O374" s="281"/>
      <c r="P374" s="281"/>
      <c r="Q374" s="4"/>
    </row>
    <row r="375" spans="1:17" s="9" customFormat="1" x14ac:dyDescent="0.2">
      <c r="A375" s="4"/>
      <c r="B375" s="2"/>
      <c r="C375" s="4"/>
      <c r="D375" s="2"/>
      <c r="E375" s="2"/>
      <c r="F375" s="51"/>
      <c r="G375" s="2"/>
      <c r="H375" s="2"/>
      <c r="I375" s="2"/>
      <c r="J375" s="51"/>
      <c r="K375" s="2"/>
      <c r="L375" s="2"/>
      <c r="M375" s="51"/>
      <c r="N375" s="51"/>
      <c r="O375" s="281"/>
      <c r="P375" s="281"/>
      <c r="Q375" s="4"/>
    </row>
    <row r="376" spans="1:17" s="9" customFormat="1" x14ac:dyDescent="0.2">
      <c r="A376" s="4"/>
      <c r="B376" s="2"/>
      <c r="C376" s="4"/>
      <c r="D376" s="2"/>
      <c r="E376" s="2"/>
      <c r="F376" s="51"/>
      <c r="G376" s="2"/>
      <c r="H376" s="2"/>
      <c r="I376" s="2"/>
      <c r="J376" s="51"/>
      <c r="K376" s="2"/>
      <c r="L376" s="2"/>
      <c r="M376" s="51"/>
      <c r="N376" s="51"/>
      <c r="O376" s="281"/>
      <c r="P376" s="281"/>
      <c r="Q376" s="4"/>
    </row>
    <row r="377" spans="1:17" s="9" customFormat="1" x14ac:dyDescent="0.2">
      <c r="A377" s="4"/>
      <c r="B377" s="2"/>
      <c r="C377" s="4"/>
      <c r="D377" s="2"/>
      <c r="E377" s="2"/>
      <c r="F377" s="51"/>
      <c r="G377" s="2"/>
      <c r="H377" s="2"/>
      <c r="I377" s="2"/>
      <c r="J377" s="51"/>
      <c r="K377" s="2"/>
      <c r="L377" s="2"/>
      <c r="M377" s="51"/>
      <c r="N377" s="51"/>
      <c r="O377" s="281"/>
      <c r="P377" s="281"/>
      <c r="Q377" s="4"/>
    </row>
    <row r="378" spans="1:17" s="9" customFormat="1" x14ac:dyDescent="0.2">
      <c r="A378" s="4"/>
      <c r="B378" s="2"/>
      <c r="C378" s="4"/>
      <c r="D378" s="2"/>
      <c r="E378" s="2"/>
      <c r="F378" s="51"/>
      <c r="G378" s="2"/>
      <c r="H378" s="2"/>
      <c r="I378" s="2"/>
      <c r="J378" s="51"/>
      <c r="K378" s="2"/>
      <c r="L378" s="2"/>
      <c r="M378" s="51"/>
      <c r="N378" s="51"/>
      <c r="O378" s="281"/>
      <c r="P378" s="281"/>
      <c r="Q378" s="4"/>
    </row>
    <row r="379" spans="1:17" s="9" customFormat="1" x14ac:dyDescent="0.2">
      <c r="A379" s="4"/>
      <c r="B379" s="2"/>
      <c r="C379" s="4"/>
      <c r="D379" s="2"/>
      <c r="E379" s="2"/>
      <c r="F379" s="51"/>
      <c r="G379" s="2"/>
      <c r="H379" s="2"/>
      <c r="I379" s="2"/>
      <c r="J379" s="51"/>
      <c r="K379" s="2"/>
      <c r="L379" s="2"/>
      <c r="M379" s="51"/>
      <c r="N379" s="51"/>
      <c r="O379" s="281"/>
      <c r="P379" s="281"/>
      <c r="Q379" s="4"/>
    </row>
    <row r="380" spans="1:17" s="9" customFormat="1" x14ac:dyDescent="0.2">
      <c r="A380" s="4"/>
      <c r="B380" s="2"/>
      <c r="C380" s="4"/>
      <c r="D380" s="2"/>
      <c r="E380" s="2"/>
      <c r="F380" s="51"/>
      <c r="G380" s="2"/>
      <c r="H380" s="2"/>
      <c r="I380" s="2"/>
      <c r="J380" s="51"/>
      <c r="K380" s="2"/>
      <c r="L380" s="2"/>
      <c r="M380" s="51"/>
      <c r="N380" s="51"/>
      <c r="O380" s="281"/>
      <c r="P380" s="281"/>
      <c r="Q380" s="4"/>
    </row>
    <row r="381" spans="1:17" s="9" customFormat="1" x14ac:dyDescent="0.2">
      <c r="A381" s="4"/>
      <c r="B381" s="2"/>
      <c r="C381" s="4"/>
      <c r="D381" s="2"/>
      <c r="E381" s="2"/>
      <c r="F381" s="51"/>
      <c r="G381" s="2"/>
      <c r="H381" s="2"/>
      <c r="I381" s="2"/>
      <c r="J381" s="51"/>
      <c r="K381" s="2"/>
      <c r="L381" s="2"/>
      <c r="M381" s="51"/>
      <c r="N381" s="51"/>
      <c r="O381" s="281"/>
      <c r="P381" s="281"/>
      <c r="Q381" s="4"/>
    </row>
    <row r="382" spans="1:17" s="9" customFormat="1" x14ac:dyDescent="0.2">
      <c r="A382" s="4"/>
      <c r="B382" s="2"/>
      <c r="C382" s="4"/>
      <c r="D382" s="2"/>
      <c r="E382" s="2"/>
      <c r="F382" s="51"/>
      <c r="G382" s="2"/>
      <c r="H382" s="2"/>
      <c r="I382" s="2"/>
      <c r="J382" s="51"/>
      <c r="K382" s="2"/>
      <c r="L382" s="2"/>
      <c r="M382" s="51"/>
      <c r="N382" s="51"/>
      <c r="O382" s="281"/>
      <c r="P382" s="281"/>
      <c r="Q382" s="4"/>
    </row>
    <row r="383" spans="1:17" s="9" customFormat="1" x14ac:dyDescent="0.2">
      <c r="A383" s="4"/>
      <c r="B383" s="2"/>
      <c r="C383" s="4"/>
      <c r="D383" s="2"/>
      <c r="E383" s="2"/>
      <c r="F383" s="51"/>
      <c r="G383" s="2"/>
      <c r="H383" s="2"/>
      <c r="I383" s="2"/>
      <c r="J383" s="51"/>
      <c r="K383" s="2"/>
      <c r="L383" s="2"/>
      <c r="M383" s="51"/>
      <c r="N383" s="51"/>
      <c r="O383" s="281"/>
      <c r="P383" s="281"/>
      <c r="Q383" s="4"/>
    </row>
    <row r="384" spans="1:17" s="9" customFormat="1" x14ac:dyDescent="0.2">
      <c r="A384" s="4"/>
      <c r="B384" s="2"/>
      <c r="C384" s="4"/>
      <c r="D384" s="2"/>
      <c r="E384" s="2"/>
      <c r="F384" s="51"/>
      <c r="G384" s="2"/>
      <c r="H384" s="2"/>
      <c r="I384" s="2"/>
      <c r="J384" s="51"/>
      <c r="K384" s="2"/>
      <c r="L384" s="2"/>
      <c r="M384" s="51"/>
      <c r="N384" s="51"/>
      <c r="O384" s="281"/>
      <c r="P384" s="281"/>
      <c r="Q384" s="4"/>
    </row>
    <row r="385" spans="1:17" s="9" customFormat="1" x14ac:dyDescent="0.2">
      <c r="A385" s="4"/>
      <c r="B385" s="2"/>
      <c r="C385" s="4"/>
      <c r="D385" s="2"/>
      <c r="E385" s="2"/>
      <c r="F385" s="51"/>
      <c r="G385" s="2"/>
      <c r="H385" s="2"/>
      <c r="I385" s="2"/>
      <c r="J385" s="51"/>
      <c r="K385" s="2"/>
      <c r="L385" s="2"/>
      <c r="M385" s="51"/>
      <c r="N385" s="51"/>
      <c r="O385" s="281"/>
      <c r="P385" s="281"/>
      <c r="Q385" s="4"/>
    </row>
    <row r="386" spans="1:17" s="9" customFormat="1" x14ac:dyDescent="0.2">
      <c r="A386" s="4"/>
      <c r="B386" s="2"/>
      <c r="C386" s="4"/>
      <c r="D386" s="2"/>
      <c r="E386" s="2"/>
      <c r="F386" s="51"/>
      <c r="G386" s="2"/>
      <c r="H386" s="2"/>
      <c r="I386" s="2"/>
      <c r="J386" s="51"/>
      <c r="K386" s="2"/>
      <c r="L386" s="2"/>
      <c r="M386" s="51"/>
      <c r="N386" s="51"/>
      <c r="O386" s="281"/>
      <c r="P386" s="281"/>
      <c r="Q386" s="4"/>
    </row>
    <row r="387" spans="1:17" s="9" customFormat="1" x14ac:dyDescent="0.2">
      <c r="A387" s="4"/>
      <c r="B387" s="2"/>
      <c r="C387" s="4"/>
      <c r="D387" s="2"/>
      <c r="E387" s="2"/>
      <c r="F387" s="51"/>
      <c r="G387" s="2"/>
      <c r="H387" s="2"/>
      <c r="I387" s="2"/>
      <c r="J387" s="51"/>
      <c r="K387" s="2"/>
      <c r="L387" s="2"/>
      <c r="M387" s="51"/>
      <c r="N387" s="51"/>
      <c r="O387" s="281"/>
      <c r="P387" s="281"/>
      <c r="Q387" s="4"/>
    </row>
    <row r="388" spans="1:17" s="9" customFormat="1" x14ac:dyDescent="0.2">
      <c r="A388" s="4"/>
      <c r="B388" s="2"/>
      <c r="C388" s="4"/>
      <c r="D388" s="2"/>
      <c r="E388" s="2"/>
      <c r="F388" s="51"/>
      <c r="G388" s="2"/>
      <c r="H388" s="2"/>
      <c r="I388" s="2"/>
      <c r="J388" s="51"/>
      <c r="K388" s="2"/>
      <c r="L388" s="2"/>
      <c r="M388" s="51"/>
      <c r="N388" s="51"/>
      <c r="O388" s="281"/>
      <c r="P388" s="281"/>
      <c r="Q388" s="4"/>
    </row>
    <row r="389" spans="1:17" s="9" customFormat="1" x14ac:dyDescent="0.2">
      <c r="A389" s="4"/>
      <c r="B389" s="2"/>
      <c r="C389" s="4"/>
      <c r="D389" s="2"/>
      <c r="E389" s="2"/>
      <c r="F389" s="51"/>
      <c r="G389" s="2"/>
      <c r="H389" s="2"/>
      <c r="I389" s="2"/>
      <c r="J389" s="51"/>
      <c r="K389" s="2"/>
      <c r="L389" s="2"/>
      <c r="M389" s="51"/>
      <c r="N389" s="51"/>
      <c r="O389" s="281"/>
      <c r="P389" s="281"/>
      <c r="Q389" s="4"/>
    </row>
    <row r="390" spans="1:17" s="9" customFormat="1" x14ac:dyDescent="0.2">
      <c r="A390" s="4"/>
      <c r="B390" s="2"/>
      <c r="C390" s="4"/>
      <c r="D390" s="2"/>
      <c r="E390" s="2"/>
      <c r="F390" s="51"/>
      <c r="G390" s="2"/>
      <c r="H390" s="2"/>
      <c r="I390" s="2"/>
      <c r="J390" s="51"/>
      <c r="K390" s="2"/>
      <c r="L390" s="2"/>
      <c r="M390" s="51"/>
      <c r="N390" s="51"/>
      <c r="O390" s="281"/>
      <c r="P390" s="281"/>
      <c r="Q390" s="4"/>
    </row>
    <row r="391" spans="1:17" s="9" customFormat="1" x14ac:dyDescent="0.2">
      <c r="A391" s="4"/>
      <c r="B391" s="2"/>
      <c r="C391" s="4"/>
      <c r="D391" s="2"/>
      <c r="E391" s="2"/>
      <c r="F391" s="51"/>
      <c r="G391" s="2"/>
      <c r="H391" s="2"/>
      <c r="I391" s="2"/>
      <c r="J391" s="51"/>
      <c r="K391" s="2"/>
      <c r="L391" s="2"/>
      <c r="M391" s="51"/>
      <c r="N391" s="51"/>
      <c r="O391" s="281"/>
      <c r="P391" s="281"/>
      <c r="Q391" s="4"/>
    </row>
    <row r="392" spans="1:17" s="9" customFormat="1" x14ac:dyDescent="0.2">
      <c r="A392" s="4"/>
      <c r="B392" s="2"/>
      <c r="C392" s="4"/>
      <c r="D392" s="2"/>
      <c r="E392" s="2"/>
      <c r="F392" s="51"/>
      <c r="G392" s="2"/>
      <c r="H392" s="2"/>
      <c r="I392" s="2"/>
      <c r="J392" s="51"/>
      <c r="K392" s="2"/>
      <c r="L392" s="2"/>
      <c r="M392" s="51"/>
      <c r="N392" s="51"/>
      <c r="O392" s="281"/>
      <c r="P392" s="281"/>
      <c r="Q392" s="4"/>
    </row>
    <row r="393" spans="1:17" s="9" customFormat="1" x14ac:dyDescent="0.2">
      <c r="A393" s="4"/>
      <c r="B393" s="2"/>
      <c r="C393" s="4"/>
      <c r="D393" s="2"/>
      <c r="E393" s="2"/>
      <c r="F393" s="51"/>
      <c r="G393" s="2"/>
      <c r="H393" s="2"/>
      <c r="I393" s="2"/>
      <c r="J393" s="51"/>
      <c r="K393" s="2"/>
      <c r="L393" s="2"/>
      <c r="M393" s="51"/>
      <c r="N393" s="51"/>
      <c r="O393" s="281"/>
      <c r="P393" s="281"/>
      <c r="Q393" s="4"/>
    </row>
    <row r="394" spans="1:17" s="9" customFormat="1" x14ac:dyDescent="0.2">
      <c r="A394" s="4"/>
      <c r="B394" s="2"/>
      <c r="C394" s="4"/>
      <c r="D394" s="2"/>
      <c r="E394" s="2"/>
      <c r="F394" s="51"/>
      <c r="G394" s="2"/>
      <c r="H394" s="2"/>
      <c r="I394" s="2"/>
      <c r="J394" s="51"/>
      <c r="K394" s="2"/>
      <c r="L394" s="2"/>
      <c r="M394" s="51"/>
      <c r="N394" s="51"/>
      <c r="O394" s="281"/>
      <c r="P394" s="281"/>
      <c r="Q394" s="4"/>
    </row>
    <row r="395" spans="1:17" s="9" customFormat="1" x14ac:dyDescent="0.2">
      <c r="A395" s="4"/>
      <c r="B395" s="2"/>
      <c r="C395" s="4"/>
      <c r="D395" s="2"/>
      <c r="E395" s="2"/>
      <c r="F395" s="51"/>
      <c r="G395" s="2"/>
      <c r="H395" s="2"/>
      <c r="I395" s="2"/>
      <c r="J395" s="51"/>
      <c r="K395" s="2"/>
      <c r="L395" s="2"/>
      <c r="M395" s="51"/>
      <c r="N395" s="51"/>
      <c r="O395" s="281"/>
      <c r="P395" s="281"/>
      <c r="Q395" s="4"/>
    </row>
    <row r="396" spans="1:17" s="9" customFormat="1" x14ac:dyDescent="0.2">
      <c r="A396" s="4"/>
      <c r="B396" s="2"/>
      <c r="C396" s="4"/>
      <c r="D396" s="2"/>
      <c r="E396" s="2"/>
      <c r="F396" s="51"/>
      <c r="G396" s="2"/>
      <c r="H396" s="2"/>
      <c r="I396" s="2"/>
      <c r="J396" s="51"/>
      <c r="K396" s="2"/>
      <c r="L396" s="2"/>
      <c r="M396" s="51"/>
      <c r="N396" s="51"/>
      <c r="O396" s="281"/>
      <c r="P396" s="281"/>
      <c r="Q396" s="4"/>
    </row>
    <row r="397" spans="1:17" s="9" customFormat="1" x14ac:dyDescent="0.2">
      <c r="A397" s="4"/>
      <c r="B397" s="2"/>
      <c r="C397" s="4"/>
      <c r="D397" s="2"/>
      <c r="E397" s="2"/>
      <c r="F397" s="51"/>
      <c r="G397" s="2"/>
      <c r="H397" s="2"/>
      <c r="I397" s="2"/>
      <c r="J397" s="51"/>
      <c r="K397" s="2"/>
      <c r="L397" s="2"/>
      <c r="M397" s="51"/>
      <c r="N397" s="51"/>
      <c r="O397" s="281"/>
      <c r="P397" s="281"/>
      <c r="Q397" s="4"/>
    </row>
    <row r="398" spans="1:17" s="9" customFormat="1" x14ac:dyDescent="0.2">
      <c r="A398" s="4"/>
      <c r="B398" s="2"/>
      <c r="C398" s="4"/>
      <c r="D398" s="2"/>
      <c r="E398" s="2"/>
      <c r="F398" s="51"/>
      <c r="G398" s="2"/>
      <c r="H398" s="2"/>
      <c r="I398" s="2"/>
      <c r="J398" s="51"/>
      <c r="K398" s="2"/>
      <c r="L398" s="2"/>
      <c r="M398" s="51"/>
      <c r="N398" s="51"/>
      <c r="O398" s="281"/>
      <c r="P398" s="281"/>
      <c r="Q398" s="4"/>
    </row>
    <row r="399" spans="1:17" s="9" customFormat="1" x14ac:dyDescent="0.2">
      <c r="A399" s="4"/>
      <c r="B399" s="2"/>
      <c r="C399" s="4"/>
      <c r="D399" s="2"/>
      <c r="E399" s="2"/>
      <c r="F399" s="51"/>
      <c r="G399" s="2"/>
      <c r="H399" s="2"/>
      <c r="I399" s="2"/>
      <c r="J399" s="51"/>
      <c r="K399" s="2"/>
      <c r="L399" s="2"/>
      <c r="M399" s="51"/>
      <c r="N399" s="51"/>
      <c r="O399" s="281"/>
      <c r="P399" s="281"/>
      <c r="Q399" s="4"/>
    </row>
    <row r="400" spans="1:17" s="9" customFormat="1" x14ac:dyDescent="0.2">
      <c r="A400" s="4"/>
      <c r="B400" s="2"/>
      <c r="C400" s="4"/>
      <c r="D400" s="2"/>
      <c r="E400" s="2"/>
      <c r="F400" s="51"/>
      <c r="G400" s="2"/>
      <c r="H400" s="2"/>
      <c r="I400" s="2"/>
      <c r="J400" s="51"/>
      <c r="K400" s="2"/>
      <c r="L400" s="2"/>
      <c r="M400" s="51"/>
      <c r="N400" s="51"/>
      <c r="O400" s="281"/>
      <c r="P400" s="281"/>
      <c r="Q400" s="4"/>
    </row>
    <row r="401" spans="1:17" s="9" customFormat="1" x14ac:dyDescent="0.2">
      <c r="A401" s="4"/>
      <c r="B401" s="2"/>
      <c r="C401" s="4"/>
      <c r="D401" s="2"/>
      <c r="E401" s="2"/>
      <c r="F401" s="51"/>
      <c r="G401" s="2"/>
      <c r="H401" s="2"/>
      <c r="I401" s="2"/>
      <c r="J401" s="51"/>
      <c r="K401" s="2"/>
      <c r="L401" s="2"/>
      <c r="M401" s="51"/>
      <c r="N401" s="51"/>
      <c r="O401" s="281"/>
      <c r="P401" s="281"/>
      <c r="Q401" s="4"/>
    </row>
    <row r="402" spans="1:17" s="9" customFormat="1" x14ac:dyDescent="0.2">
      <c r="A402" s="4"/>
      <c r="B402" s="2"/>
      <c r="C402" s="4"/>
      <c r="D402" s="2"/>
      <c r="E402" s="2"/>
      <c r="F402" s="51"/>
      <c r="G402" s="2"/>
      <c r="H402" s="2"/>
      <c r="I402" s="2"/>
      <c r="J402" s="51"/>
      <c r="K402" s="2"/>
      <c r="L402" s="2"/>
      <c r="M402" s="51"/>
      <c r="N402" s="51"/>
      <c r="O402" s="281"/>
      <c r="P402" s="281"/>
      <c r="Q402" s="4"/>
    </row>
    <row r="403" spans="1:17" s="9" customFormat="1" x14ac:dyDescent="0.2">
      <c r="A403" s="4"/>
      <c r="B403" s="2"/>
      <c r="C403" s="4"/>
      <c r="D403" s="2"/>
      <c r="E403" s="2"/>
      <c r="F403" s="51"/>
      <c r="G403" s="2"/>
      <c r="H403" s="2"/>
      <c r="I403" s="2"/>
      <c r="J403" s="51"/>
      <c r="K403" s="2"/>
      <c r="L403" s="2"/>
      <c r="M403" s="51"/>
      <c r="N403" s="51"/>
      <c r="O403" s="281"/>
      <c r="P403" s="281"/>
      <c r="Q403" s="4"/>
    </row>
    <row r="404" spans="1:17" s="9" customFormat="1" x14ac:dyDescent="0.2">
      <c r="A404" s="4"/>
      <c r="B404" s="2"/>
      <c r="C404" s="4"/>
      <c r="D404" s="2"/>
      <c r="E404" s="2"/>
      <c r="F404" s="51"/>
      <c r="G404" s="2"/>
      <c r="H404" s="2"/>
      <c r="I404" s="2"/>
      <c r="J404" s="51"/>
      <c r="K404" s="2"/>
      <c r="L404" s="2"/>
      <c r="M404" s="51"/>
      <c r="N404" s="51"/>
      <c r="O404" s="281"/>
      <c r="P404" s="281"/>
      <c r="Q404" s="4"/>
    </row>
    <row r="405" spans="1:17" s="9" customFormat="1" x14ac:dyDescent="0.2">
      <c r="A405" s="4"/>
      <c r="B405" s="2"/>
      <c r="C405" s="4"/>
      <c r="D405" s="2"/>
      <c r="E405" s="2"/>
      <c r="F405" s="51"/>
      <c r="G405" s="2"/>
      <c r="H405" s="2"/>
      <c r="I405" s="2"/>
      <c r="J405" s="51"/>
      <c r="K405" s="2"/>
      <c r="L405" s="2"/>
      <c r="M405" s="51"/>
      <c r="N405" s="51"/>
      <c r="O405" s="281"/>
      <c r="P405" s="281"/>
      <c r="Q405" s="4"/>
    </row>
    <row r="406" spans="1:17" s="9" customFormat="1" x14ac:dyDescent="0.2">
      <c r="A406" s="4"/>
      <c r="B406" s="2"/>
      <c r="C406" s="4"/>
      <c r="D406" s="2"/>
      <c r="E406" s="2"/>
      <c r="F406" s="51"/>
      <c r="G406" s="2"/>
      <c r="H406" s="2"/>
      <c r="I406" s="2"/>
      <c r="J406" s="51"/>
      <c r="K406" s="2"/>
      <c r="L406" s="2"/>
      <c r="M406" s="51"/>
      <c r="N406" s="51"/>
      <c r="O406" s="281"/>
      <c r="P406" s="281"/>
      <c r="Q406" s="4"/>
    </row>
    <row r="407" spans="1:17" s="9" customFormat="1" x14ac:dyDescent="0.2">
      <c r="A407" s="4"/>
      <c r="B407" s="2"/>
      <c r="C407" s="4"/>
      <c r="D407" s="2"/>
      <c r="E407" s="2"/>
      <c r="F407" s="51"/>
      <c r="G407" s="2"/>
      <c r="H407" s="2"/>
      <c r="I407" s="2"/>
      <c r="J407" s="51"/>
      <c r="K407" s="2"/>
      <c r="L407" s="2"/>
      <c r="M407" s="51"/>
      <c r="N407" s="51"/>
      <c r="O407" s="281"/>
      <c r="P407" s="281"/>
      <c r="Q407" s="4"/>
    </row>
    <row r="408" spans="1:17" s="9" customFormat="1" x14ac:dyDescent="0.2">
      <c r="A408" s="4"/>
      <c r="B408" s="2"/>
      <c r="C408" s="4"/>
      <c r="D408" s="2"/>
      <c r="E408" s="2"/>
      <c r="F408" s="51"/>
      <c r="G408" s="2"/>
      <c r="H408" s="2"/>
      <c r="I408" s="2"/>
      <c r="J408" s="51"/>
      <c r="K408" s="2"/>
      <c r="L408" s="2"/>
      <c r="M408" s="51"/>
      <c r="N408" s="51"/>
      <c r="O408" s="281"/>
      <c r="P408" s="281"/>
      <c r="Q408" s="4"/>
    </row>
    <row r="409" spans="1:17" s="9" customFormat="1" x14ac:dyDescent="0.2">
      <c r="A409" s="4"/>
      <c r="B409" s="2"/>
      <c r="C409" s="4"/>
      <c r="D409" s="2"/>
      <c r="E409" s="2"/>
      <c r="F409" s="51"/>
      <c r="G409" s="2"/>
      <c r="H409" s="2"/>
      <c r="I409" s="2"/>
      <c r="J409" s="51"/>
      <c r="K409" s="2"/>
      <c r="L409" s="2"/>
      <c r="M409" s="51"/>
      <c r="N409" s="51"/>
      <c r="O409" s="281"/>
      <c r="P409" s="281"/>
      <c r="Q409" s="4"/>
    </row>
    <row r="410" spans="1:17" s="9" customFormat="1" x14ac:dyDescent="0.2">
      <c r="A410" s="4"/>
      <c r="B410" s="2"/>
      <c r="C410" s="4"/>
      <c r="D410" s="2"/>
      <c r="E410" s="2"/>
      <c r="F410" s="51"/>
      <c r="G410" s="2"/>
      <c r="H410" s="2"/>
      <c r="I410" s="2"/>
      <c r="J410" s="51"/>
      <c r="K410" s="2"/>
      <c r="L410" s="2"/>
      <c r="M410" s="51"/>
      <c r="N410" s="51"/>
      <c r="O410" s="281"/>
      <c r="P410" s="281"/>
      <c r="Q410" s="4"/>
    </row>
    <row r="411" spans="1:17" s="9" customFormat="1" x14ac:dyDescent="0.2">
      <c r="A411" s="4"/>
      <c r="B411" s="2"/>
      <c r="C411" s="4"/>
      <c r="D411" s="2"/>
      <c r="E411" s="2"/>
      <c r="F411" s="51"/>
      <c r="G411" s="2"/>
      <c r="H411" s="2"/>
      <c r="I411" s="2"/>
      <c r="J411" s="51"/>
      <c r="K411" s="2"/>
      <c r="L411" s="2"/>
      <c r="M411" s="51"/>
      <c r="N411" s="51"/>
      <c r="O411" s="281"/>
      <c r="P411" s="281"/>
      <c r="Q411" s="4"/>
    </row>
    <row r="412" spans="1:17" s="9" customFormat="1" x14ac:dyDescent="0.2">
      <c r="A412" s="4"/>
      <c r="B412" s="2"/>
      <c r="C412" s="4"/>
      <c r="D412" s="2"/>
      <c r="E412" s="2"/>
      <c r="F412" s="51"/>
      <c r="G412" s="2"/>
      <c r="H412" s="2"/>
      <c r="I412" s="2"/>
      <c r="J412" s="51"/>
      <c r="K412" s="2"/>
      <c r="L412" s="2"/>
      <c r="M412" s="51"/>
      <c r="N412" s="51"/>
      <c r="O412" s="281"/>
      <c r="P412" s="281"/>
      <c r="Q412" s="4"/>
    </row>
    <row r="413" spans="1:17" s="9" customFormat="1" x14ac:dyDescent="0.2">
      <c r="A413" s="4"/>
      <c r="B413" s="2"/>
      <c r="C413" s="4"/>
      <c r="D413" s="2"/>
      <c r="E413" s="2"/>
      <c r="F413" s="51"/>
      <c r="G413" s="2"/>
      <c r="H413" s="2"/>
      <c r="I413" s="2"/>
      <c r="J413" s="51"/>
      <c r="K413" s="2"/>
      <c r="L413" s="2"/>
      <c r="M413" s="51"/>
      <c r="N413" s="51"/>
      <c r="O413" s="281"/>
      <c r="P413" s="281"/>
      <c r="Q413" s="4"/>
    </row>
    <row r="414" spans="1:17" s="9" customFormat="1" x14ac:dyDescent="0.2">
      <c r="A414" s="4"/>
      <c r="B414" s="2"/>
      <c r="C414" s="4"/>
      <c r="D414" s="2"/>
      <c r="E414" s="2"/>
      <c r="F414" s="51"/>
      <c r="G414" s="2"/>
      <c r="H414" s="2"/>
      <c r="I414" s="2"/>
      <c r="J414" s="51"/>
      <c r="K414" s="2"/>
      <c r="L414" s="2"/>
      <c r="M414" s="51"/>
      <c r="N414" s="51"/>
      <c r="O414" s="281"/>
      <c r="P414" s="281"/>
      <c r="Q414" s="4"/>
    </row>
    <row r="415" spans="1:17" s="9" customFormat="1" x14ac:dyDescent="0.2">
      <c r="A415" s="4"/>
      <c r="B415" s="2"/>
      <c r="C415" s="4"/>
      <c r="D415" s="2"/>
      <c r="E415" s="2"/>
      <c r="F415" s="51"/>
      <c r="G415" s="2"/>
      <c r="H415" s="2"/>
      <c r="I415" s="2"/>
      <c r="J415" s="51"/>
      <c r="K415" s="2"/>
      <c r="L415" s="2"/>
      <c r="M415" s="51"/>
      <c r="N415" s="51"/>
      <c r="O415" s="281"/>
      <c r="P415" s="281"/>
      <c r="Q415" s="4"/>
    </row>
    <row r="416" spans="1:17" s="9" customFormat="1" x14ac:dyDescent="0.2">
      <c r="A416" s="4"/>
      <c r="B416" s="2"/>
      <c r="C416" s="4"/>
      <c r="D416" s="2"/>
      <c r="E416" s="2"/>
      <c r="F416" s="51"/>
      <c r="G416" s="2"/>
      <c r="H416" s="2"/>
      <c r="I416" s="2"/>
      <c r="J416" s="51"/>
      <c r="K416" s="2"/>
      <c r="L416" s="2"/>
      <c r="M416" s="51"/>
      <c r="N416" s="51"/>
      <c r="O416" s="281"/>
      <c r="P416" s="281"/>
      <c r="Q416" s="4"/>
    </row>
    <row r="417" spans="1:17" s="9" customFormat="1" x14ac:dyDescent="0.2">
      <c r="A417" s="4"/>
      <c r="B417" s="2"/>
      <c r="C417" s="4"/>
      <c r="D417" s="2"/>
      <c r="E417" s="2"/>
      <c r="F417" s="51"/>
      <c r="G417" s="2"/>
      <c r="H417" s="2"/>
      <c r="I417" s="2"/>
      <c r="J417" s="51"/>
      <c r="K417" s="2"/>
      <c r="L417" s="2"/>
      <c r="M417" s="51"/>
      <c r="N417" s="51"/>
      <c r="O417" s="281"/>
      <c r="P417" s="281"/>
      <c r="Q417" s="4"/>
    </row>
    <row r="418" spans="1:17" s="9" customFormat="1" x14ac:dyDescent="0.2">
      <c r="A418" s="4"/>
      <c r="B418" s="2"/>
      <c r="C418" s="4"/>
      <c r="D418" s="2"/>
      <c r="E418" s="2"/>
      <c r="F418" s="51"/>
      <c r="G418" s="2"/>
      <c r="H418" s="2"/>
      <c r="I418" s="2"/>
      <c r="J418" s="51"/>
      <c r="K418" s="2"/>
      <c r="L418" s="2"/>
      <c r="M418" s="51"/>
      <c r="N418" s="51"/>
      <c r="O418" s="281"/>
      <c r="P418" s="281"/>
      <c r="Q418" s="4"/>
    </row>
    <row r="419" spans="1:17" s="9" customFormat="1" x14ac:dyDescent="0.2">
      <c r="A419" s="4"/>
      <c r="B419" s="2"/>
      <c r="C419" s="4"/>
      <c r="D419" s="2"/>
      <c r="E419" s="2"/>
      <c r="F419" s="51"/>
      <c r="G419" s="2"/>
      <c r="H419" s="2"/>
      <c r="I419" s="2"/>
      <c r="J419" s="51"/>
      <c r="K419" s="2"/>
      <c r="L419" s="2"/>
      <c r="M419" s="51"/>
      <c r="N419" s="51"/>
      <c r="O419" s="281"/>
      <c r="P419" s="281"/>
      <c r="Q419" s="4"/>
    </row>
    <row r="420" spans="1:17" s="9" customFormat="1" x14ac:dyDescent="0.2">
      <c r="A420" s="4"/>
      <c r="B420" s="2"/>
      <c r="C420" s="4"/>
      <c r="D420" s="2"/>
      <c r="E420" s="2"/>
      <c r="F420" s="51"/>
      <c r="G420" s="2"/>
      <c r="H420" s="2"/>
      <c r="I420" s="2"/>
      <c r="J420" s="51"/>
      <c r="K420" s="2"/>
      <c r="L420" s="2"/>
      <c r="M420" s="51"/>
      <c r="N420" s="51"/>
      <c r="O420" s="281"/>
      <c r="P420" s="281"/>
      <c r="Q420" s="4"/>
    </row>
    <row r="421" spans="1:17" s="9" customFormat="1" x14ac:dyDescent="0.2">
      <c r="A421" s="4"/>
      <c r="B421" s="2"/>
      <c r="C421" s="4"/>
      <c r="D421" s="2"/>
      <c r="E421" s="2"/>
      <c r="F421" s="51"/>
      <c r="G421" s="2"/>
      <c r="H421" s="2"/>
      <c r="I421" s="2"/>
      <c r="J421" s="51"/>
      <c r="K421" s="2"/>
      <c r="L421" s="2"/>
      <c r="M421" s="51"/>
      <c r="N421" s="51"/>
      <c r="O421" s="281"/>
      <c r="P421" s="281"/>
      <c r="Q421" s="4"/>
    </row>
    <row r="422" spans="1:17" s="9" customFormat="1" x14ac:dyDescent="0.2">
      <c r="A422" s="4"/>
      <c r="B422" s="2"/>
      <c r="C422" s="4"/>
      <c r="D422" s="2"/>
      <c r="E422" s="2"/>
      <c r="F422" s="51"/>
      <c r="G422" s="2"/>
      <c r="H422" s="2"/>
      <c r="I422" s="2"/>
      <c r="J422" s="51"/>
      <c r="K422" s="2"/>
      <c r="L422" s="2"/>
      <c r="M422" s="51"/>
      <c r="N422" s="51"/>
      <c r="O422" s="281"/>
      <c r="P422" s="281"/>
      <c r="Q422" s="4"/>
    </row>
    <row r="423" spans="1:17" s="9" customFormat="1" x14ac:dyDescent="0.2">
      <c r="A423" s="4"/>
      <c r="B423" s="2"/>
      <c r="C423" s="4"/>
      <c r="D423" s="2"/>
      <c r="E423" s="2"/>
      <c r="F423" s="51"/>
      <c r="G423" s="2"/>
      <c r="H423" s="2"/>
      <c r="I423" s="2"/>
      <c r="J423" s="51"/>
      <c r="K423" s="2"/>
      <c r="L423" s="2"/>
      <c r="M423" s="51"/>
      <c r="N423" s="51"/>
      <c r="O423" s="281"/>
      <c r="P423" s="281"/>
      <c r="Q423" s="4"/>
    </row>
    <row r="424" spans="1:17" s="9" customFormat="1" x14ac:dyDescent="0.2">
      <c r="A424" s="4"/>
      <c r="B424" s="2"/>
      <c r="C424" s="4"/>
      <c r="D424" s="2"/>
      <c r="E424" s="2"/>
      <c r="F424" s="51"/>
      <c r="G424" s="2"/>
      <c r="H424" s="2"/>
      <c r="I424" s="2"/>
      <c r="J424" s="51"/>
      <c r="K424" s="2"/>
      <c r="L424" s="2"/>
      <c r="M424" s="51"/>
      <c r="N424" s="51"/>
      <c r="O424" s="281"/>
      <c r="P424" s="281"/>
      <c r="Q424" s="4"/>
    </row>
    <row r="425" spans="1:17" s="9" customFormat="1" x14ac:dyDescent="0.2">
      <c r="A425" s="4"/>
      <c r="B425" s="2"/>
      <c r="C425" s="4"/>
      <c r="D425" s="2"/>
      <c r="E425" s="2"/>
      <c r="F425" s="51"/>
      <c r="G425" s="2"/>
      <c r="H425" s="2"/>
      <c r="I425" s="2"/>
      <c r="J425" s="51"/>
      <c r="K425" s="2"/>
      <c r="L425" s="2"/>
      <c r="M425" s="51"/>
      <c r="N425" s="51"/>
      <c r="O425" s="281"/>
      <c r="P425" s="281"/>
      <c r="Q425" s="4"/>
    </row>
    <row r="426" spans="1:17" s="9" customFormat="1" x14ac:dyDescent="0.2">
      <c r="A426" s="4"/>
      <c r="B426" s="2"/>
      <c r="C426" s="4"/>
      <c r="D426" s="2"/>
      <c r="E426" s="2"/>
      <c r="F426" s="51"/>
      <c r="G426" s="2"/>
      <c r="H426" s="2"/>
      <c r="I426" s="2"/>
      <c r="J426" s="51"/>
      <c r="K426" s="2"/>
      <c r="L426" s="2"/>
      <c r="M426" s="51"/>
      <c r="N426" s="51"/>
      <c r="O426" s="281"/>
      <c r="P426" s="281"/>
      <c r="Q426" s="4"/>
    </row>
    <row r="427" spans="1:17" s="9" customFormat="1" x14ac:dyDescent="0.2">
      <c r="A427" s="4"/>
      <c r="B427" s="2"/>
      <c r="C427" s="4"/>
      <c r="D427" s="2"/>
      <c r="E427" s="2"/>
      <c r="F427" s="51"/>
      <c r="G427" s="2"/>
      <c r="H427" s="2"/>
      <c r="I427" s="2"/>
      <c r="J427" s="51"/>
      <c r="K427" s="2"/>
      <c r="L427" s="2"/>
      <c r="M427" s="51"/>
      <c r="N427" s="51"/>
      <c r="O427" s="281"/>
      <c r="P427" s="281"/>
      <c r="Q427" s="4"/>
    </row>
    <row r="428" spans="1:17" s="9" customFormat="1" x14ac:dyDescent="0.2">
      <c r="A428" s="4"/>
      <c r="B428" s="2"/>
      <c r="C428" s="4"/>
      <c r="D428" s="2"/>
      <c r="E428" s="2"/>
      <c r="F428" s="51"/>
      <c r="G428" s="2"/>
      <c r="H428" s="2"/>
      <c r="I428" s="2"/>
      <c r="J428" s="51"/>
      <c r="K428" s="2"/>
      <c r="L428" s="2"/>
      <c r="M428" s="51"/>
      <c r="N428" s="51"/>
      <c r="O428" s="281"/>
      <c r="P428" s="281"/>
      <c r="Q428" s="4"/>
    </row>
    <row r="429" spans="1:17" s="9" customFormat="1" x14ac:dyDescent="0.2">
      <c r="A429" s="4"/>
      <c r="B429" s="2"/>
      <c r="C429" s="4"/>
      <c r="D429" s="2"/>
      <c r="E429" s="2"/>
      <c r="F429" s="51"/>
      <c r="G429" s="2"/>
      <c r="H429" s="2"/>
      <c r="I429" s="2"/>
      <c r="J429" s="51"/>
      <c r="K429" s="2"/>
      <c r="L429" s="2"/>
      <c r="M429" s="51"/>
      <c r="N429" s="51"/>
      <c r="O429" s="281"/>
      <c r="P429" s="281"/>
      <c r="Q429" s="4"/>
    </row>
    <row r="430" spans="1:17" s="9" customFormat="1" x14ac:dyDescent="0.2">
      <c r="A430" s="4"/>
      <c r="B430" s="2"/>
      <c r="C430" s="4"/>
      <c r="D430" s="2"/>
      <c r="E430" s="2"/>
      <c r="F430" s="51"/>
      <c r="G430" s="2"/>
      <c r="H430" s="2"/>
      <c r="I430" s="2"/>
      <c r="J430" s="51"/>
      <c r="K430" s="2"/>
      <c r="L430" s="2"/>
      <c r="M430" s="51"/>
      <c r="N430" s="51"/>
      <c r="O430" s="281"/>
      <c r="P430" s="281"/>
      <c r="Q430" s="4"/>
    </row>
    <row r="431" spans="1:17" s="9" customFormat="1" x14ac:dyDescent="0.2">
      <c r="A431" s="4"/>
      <c r="B431" s="2"/>
      <c r="C431" s="4"/>
      <c r="D431" s="2"/>
      <c r="E431" s="2"/>
      <c r="F431" s="51"/>
      <c r="G431" s="2"/>
      <c r="H431" s="2"/>
      <c r="I431" s="2"/>
      <c r="J431" s="51"/>
      <c r="K431" s="2"/>
      <c r="L431" s="2"/>
      <c r="M431" s="51"/>
      <c r="N431" s="51"/>
      <c r="O431" s="281"/>
      <c r="P431" s="281"/>
      <c r="Q431" s="4"/>
    </row>
    <row r="432" spans="1:17" s="9" customFormat="1" x14ac:dyDescent="0.2">
      <c r="A432" s="4"/>
      <c r="B432" s="2"/>
      <c r="C432" s="4"/>
      <c r="D432" s="2"/>
      <c r="E432" s="2"/>
      <c r="F432" s="51"/>
      <c r="G432" s="2"/>
      <c r="H432" s="2"/>
      <c r="I432" s="2"/>
      <c r="J432" s="51"/>
      <c r="K432" s="2"/>
      <c r="L432" s="2"/>
      <c r="M432" s="51"/>
      <c r="N432" s="51"/>
      <c r="O432" s="281"/>
      <c r="P432" s="281"/>
      <c r="Q432" s="4"/>
    </row>
    <row r="433" spans="1:17" s="9" customFormat="1" x14ac:dyDescent="0.2">
      <c r="A433" s="4"/>
      <c r="B433" s="2"/>
      <c r="C433" s="4"/>
      <c r="D433" s="2"/>
      <c r="E433" s="2"/>
      <c r="F433" s="51"/>
      <c r="G433" s="2"/>
      <c r="H433" s="2"/>
      <c r="I433" s="2"/>
      <c r="J433" s="51"/>
      <c r="K433" s="2"/>
      <c r="L433" s="2"/>
      <c r="M433" s="51"/>
      <c r="N433" s="51"/>
      <c r="O433" s="281"/>
      <c r="P433" s="281"/>
      <c r="Q433" s="4"/>
    </row>
    <row r="434" spans="1:17" s="9" customFormat="1" x14ac:dyDescent="0.2">
      <c r="A434" s="4"/>
      <c r="B434" s="2"/>
      <c r="C434" s="4"/>
      <c r="D434" s="2"/>
      <c r="E434" s="2"/>
      <c r="F434" s="51"/>
      <c r="G434" s="2"/>
      <c r="H434" s="2"/>
      <c r="I434" s="2"/>
      <c r="J434" s="51"/>
      <c r="K434" s="2"/>
      <c r="L434" s="2"/>
      <c r="M434" s="51"/>
      <c r="N434" s="51"/>
      <c r="O434" s="281"/>
      <c r="P434" s="281"/>
      <c r="Q434" s="4"/>
    </row>
    <row r="435" spans="1:17" s="9" customFormat="1" x14ac:dyDescent="0.2">
      <c r="A435" s="4"/>
      <c r="B435" s="2"/>
      <c r="C435" s="4"/>
      <c r="D435" s="2"/>
      <c r="E435" s="2"/>
      <c r="F435" s="51"/>
      <c r="G435" s="2"/>
      <c r="H435" s="2"/>
      <c r="I435" s="2"/>
      <c r="J435" s="51"/>
      <c r="K435" s="2"/>
      <c r="L435" s="2"/>
      <c r="M435" s="51"/>
      <c r="N435" s="51"/>
      <c r="O435" s="281"/>
      <c r="P435" s="281"/>
      <c r="Q435" s="4"/>
    </row>
    <row r="436" spans="1:17" s="9" customFormat="1" x14ac:dyDescent="0.2">
      <c r="A436" s="4"/>
      <c r="B436" s="2"/>
      <c r="C436" s="4"/>
      <c r="D436" s="2"/>
      <c r="E436" s="2"/>
      <c r="F436" s="51"/>
      <c r="G436" s="2"/>
      <c r="H436" s="2"/>
      <c r="I436" s="2"/>
      <c r="J436" s="51"/>
      <c r="K436" s="2"/>
      <c r="L436" s="2"/>
      <c r="M436" s="51"/>
      <c r="N436" s="51"/>
      <c r="O436" s="281"/>
      <c r="P436" s="281"/>
      <c r="Q436" s="4"/>
    </row>
    <row r="437" spans="1:17" s="9" customFormat="1" x14ac:dyDescent="0.2">
      <c r="A437" s="4"/>
      <c r="B437" s="2"/>
      <c r="C437" s="4"/>
      <c r="D437" s="2"/>
      <c r="E437" s="2"/>
      <c r="F437" s="51"/>
      <c r="G437" s="2"/>
      <c r="H437" s="2"/>
      <c r="I437" s="2"/>
      <c r="J437" s="51"/>
      <c r="K437" s="2"/>
      <c r="L437" s="2"/>
      <c r="M437" s="51"/>
      <c r="N437" s="51"/>
      <c r="O437" s="281"/>
      <c r="P437" s="281"/>
      <c r="Q437" s="4"/>
    </row>
    <row r="438" spans="1:17" s="9" customFormat="1" x14ac:dyDescent="0.2">
      <c r="A438" s="4"/>
      <c r="B438" s="2"/>
      <c r="C438" s="4"/>
      <c r="D438" s="2"/>
      <c r="E438" s="2"/>
      <c r="F438" s="51"/>
      <c r="G438" s="2"/>
      <c r="H438" s="2"/>
      <c r="I438" s="2"/>
      <c r="J438" s="51"/>
      <c r="K438" s="2"/>
      <c r="L438" s="2"/>
      <c r="M438" s="51"/>
      <c r="N438" s="51"/>
      <c r="O438" s="281"/>
      <c r="P438" s="281"/>
      <c r="Q438" s="4"/>
    </row>
    <row r="439" spans="1:17" s="9" customFormat="1" x14ac:dyDescent="0.2">
      <c r="A439" s="4"/>
      <c r="B439" s="2"/>
      <c r="C439" s="4"/>
      <c r="D439" s="2"/>
      <c r="E439" s="2"/>
      <c r="F439" s="51"/>
      <c r="G439" s="2"/>
      <c r="H439" s="2"/>
      <c r="I439" s="2"/>
      <c r="J439" s="51"/>
      <c r="K439" s="2"/>
      <c r="L439" s="2"/>
      <c r="M439" s="51"/>
      <c r="N439" s="51"/>
      <c r="O439" s="281"/>
      <c r="P439" s="281"/>
      <c r="Q439" s="4"/>
    </row>
    <row r="440" spans="1:17" s="9" customFormat="1" x14ac:dyDescent="0.2">
      <c r="A440" s="4"/>
      <c r="B440" s="2"/>
      <c r="C440" s="4"/>
      <c r="D440" s="2"/>
      <c r="E440" s="2"/>
      <c r="F440" s="51"/>
      <c r="G440" s="2"/>
      <c r="H440" s="2"/>
      <c r="I440" s="2"/>
      <c r="J440" s="51"/>
      <c r="K440" s="2"/>
      <c r="L440" s="2"/>
      <c r="M440" s="51"/>
      <c r="N440" s="51"/>
      <c r="O440" s="281"/>
      <c r="P440" s="281"/>
      <c r="Q440" s="4"/>
    </row>
    <row r="441" spans="1:17" s="9" customFormat="1" x14ac:dyDescent="0.2">
      <c r="A441" s="4"/>
      <c r="B441" s="2"/>
      <c r="C441" s="4"/>
      <c r="D441" s="2"/>
      <c r="E441" s="2"/>
      <c r="F441" s="51"/>
      <c r="G441" s="2"/>
      <c r="H441" s="2"/>
      <c r="I441" s="2"/>
      <c r="J441" s="51"/>
      <c r="K441" s="2"/>
      <c r="L441" s="2"/>
      <c r="M441" s="51"/>
      <c r="N441" s="51"/>
      <c r="O441" s="281"/>
      <c r="P441" s="281"/>
      <c r="Q441" s="4"/>
    </row>
    <row r="442" spans="1:17" s="9" customFormat="1" x14ac:dyDescent="0.2">
      <c r="A442" s="4"/>
      <c r="B442" s="2"/>
      <c r="C442" s="4"/>
      <c r="D442" s="2"/>
      <c r="E442" s="2"/>
      <c r="F442" s="51"/>
      <c r="G442" s="2"/>
      <c r="H442" s="2"/>
      <c r="I442" s="2"/>
      <c r="J442" s="51"/>
      <c r="K442" s="2"/>
      <c r="L442" s="2"/>
      <c r="M442" s="51"/>
      <c r="N442" s="51"/>
      <c r="O442" s="281"/>
      <c r="P442" s="281"/>
      <c r="Q442" s="4"/>
    </row>
    <row r="443" spans="1:17" s="9" customFormat="1" x14ac:dyDescent="0.2">
      <c r="A443" s="4"/>
      <c r="B443" s="2"/>
      <c r="C443" s="4"/>
      <c r="D443" s="2"/>
      <c r="E443" s="2"/>
      <c r="F443" s="51"/>
      <c r="G443" s="2"/>
      <c r="H443" s="2"/>
      <c r="I443" s="2"/>
      <c r="J443" s="51"/>
      <c r="K443" s="2"/>
      <c r="L443" s="2"/>
      <c r="M443" s="51"/>
      <c r="N443" s="51"/>
      <c r="O443" s="281"/>
      <c r="P443" s="281"/>
      <c r="Q443" s="4"/>
    </row>
    <row r="444" spans="1:17" s="9" customFormat="1" x14ac:dyDescent="0.2">
      <c r="A444" s="4"/>
      <c r="B444" s="2"/>
      <c r="C444" s="4"/>
      <c r="D444" s="2"/>
      <c r="E444" s="2"/>
      <c r="F444" s="51"/>
      <c r="G444" s="2"/>
      <c r="H444" s="2"/>
      <c r="I444" s="2"/>
      <c r="J444" s="51"/>
      <c r="K444" s="2"/>
      <c r="L444" s="2"/>
      <c r="M444" s="51"/>
      <c r="N444" s="51"/>
      <c r="O444" s="281"/>
      <c r="P444" s="281"/>
      <c r="Q444" s="4"/>
    </row>
    <row r="445" spans="1:17" s="9" customFormat="1" x14ac:dyDescent="0.2">
      <c r="A445" s="4"/>
      <c r="B445" s="2"/>
      <c r="C445" s="4"/>
      <c r="D445" s="2"/>
      <c r="E445" s="2"/>
      <c r="F445" s="51"/>
      <c r="G445" s="2"/>
      <c r="H445" s="2"/>
      <c r="I445" s="2"/>
      <c r="J445" s="51"/>
      <c r="K445" s="2"/>
      <c r="L445" s="2"/>
      <c r="M445" s="51"/>
      <c r="N445" s="51"/>
      <c r="O445" s="281"/>
      <c r="P445" s="281"/>
      <c r="Q445" s="4"/>
    </row>
    <row r="446" spans="1:17" s="9" customFormat="1" x14ac:dyDescent="0.2">
      <c r="A446" s="4"/>
      <c r="B446" s="2"/>
      <c r="C446" s="4"/>
      <c r="D446" s="2"/>
      <c r="E446" s="2"/>
      <c r="F446" s="51"/>
      <c r="G446" s="2"/>
      <c r="H446" s="2"/>
      <c r="I446" s="2"/>
      <c r="J446" s="51"/>
      <c r="K446" s="2"/>
      <c r="L446" s="2"/>
      <c r="M446" s="51"/>
      <c r="N446" s="51"/>
      <c r="O446" s="281"/>
      <c r="P446" s="281"/>
      <c r="Q446" s="4"/>
    </row>
    <row r="447" spans="1:17" s="9" customFormat="1" x14ac:dyDescent="0.2">
      <c r="A447" s="4"/>
      <c r="B447" s="2"/>
      <c r="C447" s="4"/>
      <c r="D447" s="2"/>
      <c r="E447" s="2"/>
      <c r="F447" s="51"/>
      <c r="G447" s="2"/>
      <c r="H447" s="2"/>
      <c r="I447" s="2"/>
      <c r="J447" s="51"/>
      <c r="K447" s="2"/>
      <c r="L447" s="2"/>
      <c r="M447" s="51"/>
      <c r="N447" s="51"/>
      <c r="O447" s="281"/>
      <c r="P447" s="281"/>
      <c r="Q447" s="4"/>
    </row>
    <row r="448" spans="1:17" s="9" customFormat="1" x14ac:dyDescent="0.2">
      <c r="A448" s="4"/>
      <c r="B448" s="2"/>
      <c r="C448" s="4"/>
      <c r="D448" s="2"/>
      <c r="E448" s="2"/>
      <c r="F448" s="51"/>
      <c r="G448" s="2"/>
      <c r="H448" s="2"/>
      <c r="I448" s="2"/>
      <c r="J448" s="51"/>
      <c r="K448" s="2"/>
      <c r="L448" s="2"/>
      <c r="M448" s="51"/>
      <c r="N448" s="51"/>
      <c r="O448" s="281"/>
      <c r="P448" s="281"/>
      <c r="Q448" s="4"/>
    </row>
    <row r="449" spans="1:17" s="9" customFormat="1" x14ac:dyDescent="0.2">
      <c r="A449" s="4"/>
      <c r="B449" s="2"/>
      <c r="C449" s="4"/>
      <c r="D449" s="2"/>
      <c r="E449" s="2"/>
      <c r="F449" s="51"/>
      <c r="G449" s="2"/>
      <c r="H449" s="2"/>
      <c r="I449" s="2"/>
      <c r="J449" s="51"/>
      <c r="K449" s="2"/>
      <c r="L449" s="2"/>
      <c r="M449" s="51"/>
      <c r="N449" s="51"/>
      <c r="O449" s="281"/>
      <c r="P449" s="281"/>
      <c r="Q449" s="4"/>
    </row>
    <row r="450" spans="1:17" s="9" customFormat="1" x14ac:dyDescent="0.2">
      <c r="A450" s="4"/>
      <c r="B450" s="2"/>
      <c r="C450" s="4"/>
      <c r="D450" s="2"/>
      <c r="E450" s="2"/>
      <c r="F450" s="51"/>
      <c r="G450" s="2"/>
      <c r="H450" s="2"/>
      <c r="I450" s="2"/>
      <c r="J450" s="51"/>
      <c r="K450" s="2"/>
      <c r="L450" s="2"/>
      <c r="M450" s="51"/>
      <c r="N450" s="51"/>
      <c r="O450" s="281"/>
      <c r="P450" s="281"/>
      <c r="Q450" s="4"/>
    </row>
    <row r="451" spans="1:17" s="9" customFormat="1" x14ac:dyDescent="0.2">
      <c r="A451" s="4"/>
      <c r="B451" s="2"/>
      <c r="C451" s="4"/>
      <c r="D451" s="2"/>
      <c r="E451" s="2"/>
      <c r="F451" s="51"/>
      <c r="G451" s="2"/>
      <c r="H451" s="2"/>
      <c r="I451" s="2"/>
      <c r="J451" s="51"/>
      <c r="K451" s="2"/>
      <c r="L451" s="2"/>
      <c r="M451" s="51"/>
      <c r="N451" s="51"/>
      <c r="O451" s="281"/>
      <c r="P451" s="281"/>
      <c r="Q451" s="4"/>
    </row>
    <row r="452" spans="1:17" s="9" customFormat="1" x14ac:dyDescent="0.2">
      <c r="A452" s="4"/>
      <c r="B452" s="2"/>
      <c r="C452" s="4"/>
      <c r="D452" s="2"/>
      <c r="E452" s="2"/>
      <c r="F452" s="51"/>
      <c r="G452" s="2"/>
      <c r="H452" s="2"/>
      <c r="I452" s="2"/>
      <c r="J452" s="51"/>
      <c r="K452" s="2"/>
      <c r="L452" s="2"/>
      <c r="M452" s="51"/>
      <c r="N452" s="51"/>
      <c r="O452" s="281"/>
      <c r="P452" s="281"/>
      <c r="Q452" s="4"/>
    </row>
    <row r="453" spans="1:17" s="9" customFormat="1" x14ac:dyDescent="0.2">
      <c r="A453" s="4"/>
      <c r="B453" s="2"/>
      <c r="C453" s="4"/>
      <c r="D453" s="2"/>
      <c r="E453" s="2"/>
      <c r="F453" s="51"/>
      <c r="G453" s="2"/>
      <c r="H453" s="2"/>
      <c r="I453" s="2"/>
      <c r="J453" s="51"/>
      <c r="K453" s="2"/>
      <c r="L453" s="2"/>
      <c r="M453" s="51"/>
      <c r="N453" s="51"/>
      <c r="O453" s="281"/>
      <c r="P453" s="281"/>
      <c r="Q453" s="4"/>
    </row>
    <row r="454" spans="1:17" s="9" customFormat="1" x14ac:dyDescent="0.2">
      <c r="A454" s="4"/>
      <c r="B454" s="2"/>
      <c r="C454" s="4"/>
      <c r="D454" s="2"/>
      <c r="E454" s="2"/>
      <c r="F454" s="51"/>
      <c r="G454" s="2"/>
      <c r="H454" s="2"/>
      <c r="I454" s="2"/>
      <c r="J454" s="51"/>
      <c r="K454" s="2"/>
      <c r="L454" s="2"/>
      <c r="M454" s="51"/>
      <c r="N454" s="51"/>
      <c r="O454" s="281"/>
      <c r="P454" s="281"/>
      <c r="Q454" s="4"/>
    </row>
    <row r="455" spans="1:17" s="9" customFormat="1" x14ac:dyDescent="0.2">
      <c r="A455" s="4"/>
      <c r="B455" s="2"/>
      <c r="C455" s="4"/>
      <c r="D455" s="2"/>
      <c r="E455" s="2"/>
      <c r="F455" s="51"/>
      <c r="G455" s="2"/>
      <c r="H455" s="2"/>
      <c r="I455" s="2"/>
      <c r="J455" s="51"/>
      <c r="K455" s="2"/>
      <c r="L455" s="2"/>
      <c r="M455" s="51"/>
      <c r="N455" s="51"/>
      <c r="O455" s="281"/>
      <c r="P455" s="281"/>
      <c r="Q455" s="4"/>
    </row>
    <row r="456" spans="1:17" s="9" customFormat="1" x14ac:dyDescent="0.2">
      <c r="A456" s="4"/>
      <c r="B456" s="2"/>
      <c r="C456" s="4"/>
      <c r="D456" s="2"/>
      <c r="E456" s="2"/>
      <c r="F456" s="51"/>
      <c r="G456" s="2"/>
      <c r="H456" s="2"/>
      <c r="I456" s="2"/>
      <c r="J456" s="51"/>
      <c r="K456" s="2"/>
      <c r="L456" s="2"/>
      <c r="M456" s="51"/>
      <c r="N456" s="51"/>
      <c r="O456" s="281"/>
      <c r="P456" s="281"/>
      <c r="Q456" s="4"/>
    </row>
    <row r="457" spans="1:17" s="9" customFormat="1" x14ac:dyDescent="0.2">
      <c r="A457" s="4"/>
      <c r="B457" s="2"/>
      <c r="C457" s="4"/>
      <c r="D457" s="2"/>
      <c r="E457" s="2"/>
      <c r="F457" s="51"/>
      <c r="G457" s="2"/>
      <c r="H457" s="2"/>
      <c r="I457" s="2"/>
      <c r="J457" s="51"/>
      <c r="K457" s="2"/>
      <c r="L457" s="2"/>
      <c r="M457" s="51"/>
      <c r="N457" s="51"/>
      <c r="O457" s="281"/>
      <c r="P457" s="281"/>
      <c r="Q457" s="4"/>
    </row>
    <row r="458" spans="1:17" s="9" customFormat="1" x14ac:dyDescent="0.2">
      <c r="A458" s="4"/>
      <c r="B458" s="2"/>
      <c r="C458" s="4"/>
      <c r="D458" s="2"/>
      <c r="E458" s="2"/>
      <c r="F458" s="51"/>
      <c r="G458" s="2"/>
      <c r="H458" s="2"/>
      <c r="I458" s="2"/>
      <c r="J458" s="51"/>
      <c r="K458" s="2"/>
      <c r="L458" s="2"/>
      <c r="M458" s="51"/>
      <c r="N458" s="51"/>
      <c r="O458" s="281"/>
      <c r="P458" s="281"/>
      <c r="Q458" s="4"/>
    </row>
    <row r="459" spans="1:17" s="9" customFormat="1" x14ac:dyDescent="0.2">
      <c r="A459" s="4"/>
      <c r="B459" s="2"/>
      <c r="C459" s="4"/>
      <c r="D459" s="2"/>
      <c r="E459" s="2"/>
      <c r="F459" s="51"/>
      <c r="G459" s="2"/>
      <c r="H459" s="2"/>
      <c r="I459" s="2"/>
      <c r="J459" s="51"/>
      <c r="K459" s="2"/>
      <c r="L459" s="2"/>
      <c r="M459" s="51"/>
      <c r="N459" s="51"/>
      <c r="O459" s="281"/>
      <c r="P459" s="281"/>
      <c r="Q459" s="4"/>
    </row>
    <row r="460" spans="1:17" s="9" customFormat="1" x14ac:dyDescent="0.2">
      <c r="A460" s="4"/>
      <c r="B460" s="2"/>
      <c r="C460" s="4"/>
      <c r="D460" s="2"/>
      <c r="E460" s="2"/>
      <c r="F460" s="51"/>
      <c r="G460" s="2"/>
      <c r="H460" s="2"/>
      <c r="I460" s="2"/>
      <c r="J460" s="51"/>
      <c r="K460" s="2"/>
      <c r="L460" s="2"/>
      <c r="M460" s="51"/>
      <c r="N460" s="51"/>
      <c r="O460" s="281"/>
      <c r="P460" s="281"/>
      <c r="Q460" s="4"/>
    </row>
    <row r="461" spans="1:17" s="9" customFormat="1" x14ac:dyDescent="0.2">
      <c r="A461" s="4"/>
      <c r="B461" s="2"/>
      <c r="C461" s="4"/>
      <c r="D461" s="2"/>
      <c r="E461" s="2"/>
      <c r="F461" s="51"/>
      <c r="G461" s="2"/>
      <c r="H461" s="2"/>
      <c r="I461" s="2"/>
      <c r="J461" s="51"/>
      <c r="K461" s="2"/>
      <c r="L461" s="2"/>
      <c r="M461" s="51"/>
      <c r="N461" s="51"/>
      <c r="O461" s="281"/>
      <c r="P461" s="281"/>
      <c r="Q461" s="4"/>
    </row>
    <row r="462" spans="1:17" s="9" customFormat="1" x14ac:dyDescent="0.2">
      <c r="A462" s="4"/>
      <c r="B462" s="2"/>
      <c r="C462" s="4"/>
      <c r="D462" s="2"/>
      <c r="E462" s="2"/>
      <c r="F462" s="51"/>
      <c r="G462" s="2"/>
      <c r="H462" s="2"/>
      <c r="I462" s="2"/>
      <c r="J462" s="51"/>
      <c r="K462" s="2"/>
      <c r="L462" s="2"/>
      <c r="M462" s="51"/>
      <c r="N462" s="51"/>
      <c r="O462" s="281"/>
      <c r="P462" s="281"/>
      <c r="Q462" s="4"/>
    </row>
    <row r="463" spans="1:17" s="9" customFormat="1" x14ac:dyDescent="0.2">
      <c r="A463" s="4"/>
      <c r="B463" s="2"/>
      <c r="C463" s="4"/>
      <c r="D463" s="2"/>
      <c r="E463" s="2"/>
      <c r="F463" s="51"/>
      <c r="G463" s="2"/>
      <c r="H463" s="2"/>
      <c r="I463" s="2"/>
      <c r="J463" s="51"/>
      <c r="K463" s="2"/>
      <c r="L463" s="2"/>
      <c r="M463" s="51"/>
      <c r="N463" s="51"/>
      <c r="O463" s="281"/>
      <c r="P463" s="281"/>
      <c r="Q463" s="4"/>
    </row>
    <row r="464" spans="1:17" s="9" customFormat="1" x14ac:dyDescent="0.2">
      <c r="A464" s="4"/>
      <c r="B464" s="2"/>
      <c r="C464" s="4"/>
      <c r="D464" s="2"/>
      <c r="E464" s="2"/>
      <c r="F464" s="51"/>
      <c r="G464" s="2"/>
      <c r="H464" s="2"/>
      <c r="I464" s="2"/>
      <c r="J464" s="51"/>
      <c r="K464" s="2"/>
      <c r="L464" s="2"/>
      <c r="M464" s="51"/>
      <c r="N464" s="51"/>
      <c r="O464" s="281"/>
      <c r="P464" s="281"/>
      <c r="Q464" s="4"/>
    </row>
    <row r="465" spans="1:17" s="9" customFormat="1" x14ac:dyDescent="0.2">
      <c r="A465" s="4"/>
      <c r="B465" s="2"/>
      <c r="C465" s="4"/>
      <c r="D465" s="2"/>
      <c r="E465" s="2"/>
      <c r="F465" s="51"/>
      <c r="G465" s="2"/>
      <c r="H465" s="2"/>
      <c r="I465" s="2"/>
      <c r="J465" s="51"/>
      <c r="K465" s="2"/>
      <c r="L465" s="2"/>
      <c r="M465" s="51"/>
      <c r="N465" s="51"/>
      <c r="O465" s="281"/>
      <c r="P465" s="281"/>
      <c r="Q465" s="4"/>
    </row>
    <row r="466" spans="1:17" s="9" customFormat="1" x14ac:dyDescent="0.2">
      <c r="A466" s="4"/>
      <c r="B466" s="2"/>
      <c r="C466" s="4"/>
      <c r="D466" s="2"/>
      <c r="E466" s="2"/>
      <c r="F466" s="51"/>
      <c r="G466" s="2"/>
      <c r="H466" s="2"/>
      <c r="I466" s="2"/>
      <c r="J466" s="51"/>
      <c r="K466" s="2"/>
      <c r="L466" s="2"/>
      <c r="M466" s="51"/>
      <c r="N466" s="51"/>
      <c r="O466" s="281"/>
      <c r="P466" s="281"/>
      <c r="Q466" s="4"/>
    </row>
    <row r="467" spans="1:17" s="9" customFormat="1" x14ac:dyDescent="0.2">
      <c r="A467" s="4"/>
      <c r="B467" s="2"/>
      <c r="C467" s="4"/>
      <c r="D467" s="2"/>
      <c r="E467" s="2"/>
      <c r="F467" s="51"/>
      <c r="G467" s="2"/>
      <c r="H467" s="2"/>
      <c r="I467" s="2"/>
      <c r="J467" s="51"/>
      <c r="K467" s="2"/>
      <c r="L467" s="2"/>
      <c r="M467" s="51"/>
      <c r="N467" s="51"/>
      <c r="O467" s="281"/>
      <c r="P467" s="281"/>
      <c r="Q467" s="4"/>
    </row>
    <row r="468" spans="1:17" s="9" customFormat="1" x14ac:dyDescent="0.2">
      <c r="A468" s="4"/>
      <c r="B468" s="2"/>
      <c r="C468" s="4"/>
      <c r="D468" s="2"/>
      <c r="E468" s="2"/>
      <c r="F468" s="51"/>
      <c r="G468" s="2"/>
      <c r="H468" s="2"/>
      <c r="I468" s="2"/>
      <c r="J468" s="51"/>
      <c r="K468" s="2"/>
      <c r="L468" s="2"/>
      <c r="M468" s="51"/>
      <c r="N468" s="51"/>
      <c r="O468" s="281"/>
      <c r="P468" s="281"/>
      <c r="Q468" s="4"/>
    </row>
    <row r="469" spans="1:17" s="9" customFormat="1" x14ac:dyDescent="0.2">
      <c r="A469" s="4"/>
      <c r="B469" s="2"/>
      <c r="C469" s="4"/>
      <c r="D469" s="2"/>
      <c r="E469" s="2"/>
      <c r="F469" s="51"/>
      <c r="G469" s="2"/>
      <c r="H469" s="2"/>
      <c r="I469" s="2"/>
      <c r="J469" s="51"/>
      <c r="K469" s="2"/>
      <c r="L469" s="2"/>
      <c r="M469" s="51"/>
      <c r="N469" s="51"/>
      <c r="O469" s="281"/>
      <c r="P469" s="281"/>
      <c r="Q469" s="4"/>
    </row>
    <row r="470" spans="1:17" s="9" customFormat="1" x14ac:dyDescent="0.2">
      <c r="A470" s="4"/>
      <c r="B470" s="2"/>
      <c r="C470" s="4"/>
      <c r="D470" s="2"/>
      <c r="E470" s="2"/>
      <c r="F470" s="51"/>
      <c r="G470" s="2"/>
      <c r="H470" s="2"/>
      <c r="I470" s="2"/>
      <c r="J470" s="51"/>
      <c r="K470" s="2"/>
      <c r="L470" s="2"/>
      <c r="M470" s="51"/>
      <c r="N470" s="51"/>
      <c r="O470" s="281"/>
      <c r="P470" s="281"/>
      <c r="Q470" s="4"/>
    </row>
    <row r="471" spans="1:17" s="9" customFormat="1" x14ac:dyDescent="0.2">
      <c r="A471" s="4"/>
      <c r="B471" s="2"/>
      <c r="C471" s="4"/>
      <c r="D471" s="2"/>
      <c r="E471" s="2"/>
      <c r="F471" s="51"/>
      <c r="G471" s="2"/>
      <c r="H471" s="2"/>
      <c r="I471" s="2"/>
      <c r="J471" s="51"/>
      <c r="K471" s="2"/>
      <c r="L471" s="2"/>
      <c r="M471" s="51"/>
      <c r="N471" s="51"/>
      <c r="O471" s="281"/>
      <c r="P471" s="281"/>
      <c r="Q471" s="4"/>
    </row>
    <row r="472" spans="1:17" s="9" customFormat="1" x14ac:dyDescent="0.2">
      <c r="A472" s="4"/>
      <c r="B472" s="2"/>
      <c r="C472" s="4"/>
      <c r="D472" s="2"/>
      <c r="E472" s="2"/>
      <c r="F472" s="51"/>
      <c r="G472" s="2"/>
      <c r="H472" s="2"/>
      <c r="I472" s="2"/>
      <c r="J472" s="51"/>
      <c r="K472" s="2"/>
      <c r="L472" s="2"/>
      <c r="M472" s="51"/>
      <c r="N472" s="51"/>
      <c r="O472" s="281"/>
      <c r="P472" s="281"/>
      <c r="Q472" s="4"/>
    </row>
    <row r="473" spans="1:17" s="9" customFormat="1" x14ac:dyDescent="0.2">
      <c r="A473" s="4"/>
      <c r="B473" s="2"/>
      <c r="C473" s="4"/>
      <c r="D473" s="2"/>
      <c r="E473" s="2"/>
      <c r="F473" s="51"/>
      <c r="G473" s="2"/>
      <c r="H473" s="2"/>
      <c r="I473" s="2"/>
      <c r="J473" s="51"/>
      <c r="K473" s="2"/>
      <c r="L473" s="2"/>
      <c r="M473" s="51"/>
      <c r="N473" s="51"/>
      <c r="O473" s="281"/>
      <c r="P473" s="281"/>
      <c r="Q473" s="4"/>
    </row>
    <row r="474" spans="1:17" s="9" customFormat="1" x14ac:dyDescent="0.2">
      <c r="A474" s="4"/>
      <c r="B474" s="2"/>
      <c r="C474" s="4"/>
      <c r="D474" s="2"/>
      <c r="E474" s="2"/>
      <c r="F474" s="51"/>
      <c r="G474" s="2"/>
      <c r="H474" s="2"/>
      <c r="I474" s="2"/>
      <c r="J474" s="51"/>
      <c r="K474" s="2"/>
      <c r="L474" s="2"/>
      <c r="M474" s="51"/>
      <c r="N474" s="51"/>
      <c r="O474" s="281"/>
      <c r="P474" s="281"/>
      <c r="Q474" s="4"/>
    </row>
    <row r="475" spans="1:17" s="9" customFormat="1" x14ac:dyDescent="0.2">
      <c r="A475" s="4"/>
      <c r="B475" s="2"/>
      <c r="C475" s="4"/>
      <c r="D475" s="2"/>
      <c r="E475" s="2"/>
      <c r="F475" s="51"/>
      <c r="G475" s="2"/>
      <c r="H475" s="2"/>
      <c r="I475" s="2"/>
      <c r="J475" s="51"/>
      <c r="K475" s="2"/>
      <c r="L475" s="2"/>
      <c r="M475" s="51"/>
      <c r="N475" s="51"/>
      <c r="O475" s="281"/>
      <c r="P475" s="281"/>
      <c r="Q475" s="4"/>
    </row>
    <row r="476" spans="1:17" s="9" customFormat="1" x14ac:dyDescent="0.2">
      <c r="A476" s="4"/>
      <c r="B476" s="2"/>
      <c r="C476" s="4"/>
      <c r="D476" s="2"/>
      <c r="E476" s="2"/>
      <c r="F476" s="51"/>
      <c r="G476" s="2"/>
      <c r="H476" s="2"/>
      <c r="I476" s="2"/>
      <c r="J476" s="51"/>
      <c r="K476" s="2"/>
      <c r="L476" s="2"/>
      <c r="M476" s="51"/>
      <c r="N476" s="51"/>
      <c r="O476" s="281"/>
      <c r="P476" s="281"/>
      <c r="Q476" s="4"/>
    </row>
    <row r="477" spans="1:17" s="9" customFormat="1" x14ac:dyDescent="0.2">
      <c r="A477" s="4"/>
      <c r="B477" s="2"/>
      <c r="C477" s="4"/>
      <c r="D477" s="2"/>
      <c r="E477" s="2"/>
      <c r="F477" s="51"/>
      <c r="G477" s="2"/>
      <c r="H477" s="2"/>
      <c r="I477" s="2"/>
      <c r="J477" s="51"/>
      <c r="K477" s="2"/>
      <c r="L477" s="2"/>
      <c r="M477" s="51"/>
      <c r="N477" s="51"/>
      <c r="O477" s="281"/>
      <c r="P477" s="281"/>
      <c r="Q477" s="4"/>
    </row>
    <row r="478" spans="1:17" s="9" customFormat="1" x14ac:dyDescent="0.2">
      <c r="A478" s="4"/>
      <c r="B478" s="2"/>
      <c r="C478" s="4"/>
      <c r="D478" s="2"/>
      <c r="E478" s="2"/>
      <c r="F478" s="51"/>
      <c r="G478" s="2"/>
      <c r="H478" s="2"/>
      <c r="I478" s="2"/>
      <c r="J478" s="51"/>
      <c r="K478" s="2"/>
      <c r="L478" s="2"/>
      <c r="M478" s="51"/>
      <c r="N478" s="51"/>
      <c r="O478" s="281"/>
      <c r="P478" s="281"/>
      <c r="Q478" s="4"/>
    </row>
    <row r="479" spans="1:17" s="9" customFormat="1" x14ac:dyDescent="0.2">
      <c r="A479" s="4"/>
      <c r="B479" s="2"/>
      <c r="C479" s="4"/>
      <c r="D479" s="2"/>
      <c r="E479" s="2"/>
      <c r="F479" s="51"/>
      <c r="G479" s="2"/>
      <c r="H479" s="2"/>
      <c r="I479" s="2"/>
      <c r="J479" s="51"/>
      <c r="K479" s="2"/>
      <c r="L479" s="2"/>
      <c r="M479" s="51"/>
      <c r="N479" s="51"/>
      <c r="O479" s="281"/>
      <c r="P479" s="281"/>
      <c r="Q479" s="4"/>
    </row>
    <row r="480" spans="1:17" s="9" customFormat="1" x14ac:dyDescent="0.2">
      <c r="A480" s="4"/>
      <c r="B480" s="2"/>
      <c r="C480" s="4"/>
      <c r="D480" s="2"/>
      <c r="E480" s="2"/>
      <c r="F480" s="51"/>
      <c r="G480" s="2"/>
      <c r="H480" s="2"/>
      <c r="I480" s="2"/>
      <c r="J480" s="51"/>
      <c r="K480" s="2"/>
      <c r="L480" s="2"/>
      <c r="M480" s="51"/>
      <c r="N480" s="51"/>
      <c r="O480" s="281"/>
      <c r="P480" s="281"/>
      <c r="Q480" s="4"/>
    </row>
    <row r="481" spans="1:17" s="9" customFormat="1" x14ac:dyDescent="0.2">
      <c r="A481" s="4"/>
      <c r="B481" s="2"/>
      <c r="C481" s="4"/>
      <c r="D481" s="2"/>
      <c r="E481" s="2"/>
      <c r="F481" s="51"/>
      <c r="G481" s="2"/>
      <c r="H481" s="2"/>
      <c r="I481" s="2"/>
      <c r="J481" s="51"/>
      <c r="K481" s="2"/>
      <c r="L481" s="2"/>
      <c r="M481" s="51"/>
      <c r="N481" s="51"/>
      <c r="O481" s="281"/>
      <c r="P481" s="281"/>
      <c r="Q481" s="4"/>
    </row>
    <row r="482" spans="1:17" s="9" customFormat="1" x14ac:dyDescent="0.2">
      <c r="A482" s="4"/>
      <c r="B482" s="2"/>
      <c r="C482" s="4"/>
      <c r="D482" s="2"/>
      <c r="E482" s="2"/>
      <c r="F482" s="51"/>
      <c r="G482" s="2"/>
      <c r="H482" s="2"/>
      <c r="I482" s="2"/>
      <c r="J482" s="51"/>
      <c r="K482" s="2"/>
      <c r="L482" s="2"/>
      <c r="M482" s="51"/>
      <c r="N482" s="51"/>
      <c r="O482" s="281"/>
      <c r="P482" s="281"/>
      <c r="Q482" s="4"/>
    </row>
    <row r="483" spans="1:17" s="9" customFormat="1" x14ac:dyDescent="0.2">
      <c r="A483" s="4"/>
      <c r="B483" s="2"/>
      <c r="C483" s="4"/>
      <c r="D483" s="2"/>
      <c r="E483" s="2"/>
      <c r="F483" s="51"/>
      <c r="G483" s="2"/>
      <c r="H483" s="2"/>
      <c r="I483" s="2"/>
      <c r="J483" s="51"/>
      <c r="K483" s="2"/>
      <c r="L483" s="2"/>
      <c r="M483" s="51"/>
      <c r="N483" s="51"/>
      <c r="O483" s="281"/>
      <c r="P483" s="281"/>
      <c r="Q483" s="4"/>
    </row>
    <row r="484" spans="1:17" s="9" customFormat="1" x14ac:dyDescent="0.2">
      <c r="A484" s="4"/>
      <c r="B484" s="2"/>
      <c r="C484" s="4"/>
      <c r="D484" s="2"/>
      <c r="E484" s="2"/>
      <c r="F484" s="51"/>
      <c r="G484" s="2"/>
      <c r="H484" s="2"/>
      <c r="I484" s="2"/>
      <c r="J484" s="51"/>
      <c r="K484" s="2"/>
      <c r="L484" s="2"/>
      <c r="M484" s="51"/>
      <c r="N484" s="51"/>
      <c r="O484" s="281"/>
      <c r="P484" s="281"/>
      <c r="Q484" s="4"/>
    </row>
    <row r="485" spans="1:17" s="9" customFormat="1" x14ac:dyDescent="0.2">
      <c r="A485" s="4"/>
      <c r="B485" s="2"/>
      <c r="C485" s="4"/>
      <c r="D485" s="2"/>
      <c r="E485" s="2"/>
      <c r="F485" s="51"/>
      <c r="G485" s="2"/>
      <c r="H485" s="2"/>
      <c r="I485" s="2"/>
      <c r="J485" s="51"/>
      <c r="K485" s="2"/>
      <c r="L485" s="2"/>
      <c r="M485" s="51"/>
      <c r="N485" s="51"/>
      <c r="O485" s="281"/>
      <c r="P485" s="281"/>
      <c r="Q485" s="4"/>
    </row>
    <row r="486" spans="1:17" s="9" customFormat="1" x14ac:dyDescent="0.2">
      <c r="A486" s="4"/>
      <c r="B486" s="2"/>
      <c r="C486" s="4"/>
      <c r="D486" s="2"/>
      <c r="E486" s="2"/>
      <c r="F486" s="51"/>
      <c r="G486" s="2"/>
      <c r="H486" s="2"/>
      <c r="I486" s="2"/>
      <c r="J486" s="51"/>
      <c r="K486" s="2"/>
      <c r="L486" s="2"/>
      <c r="M486" s="51"/>
      <c r="N486" s="51"/>
      <c r="O486" s="281"/>
      <c r="P486" s="281"/>
      <c r="Q486" s="4"/>
    </row>
    <row r="487" spans="1:17" s="9" customFormat="1" x14ac:dyDescent="0.2">
      <c r="A487" s="4"/>
      <c r="B487" s="2"/>
      <c r="C487" s="4"/>
      <c r="D487" s="2"/>
      <c r="E487" s="2"/>
      <c r="F487" s="51"/>
      <c r="G487" s="2"/>
      <c r="H487" s="2"/>
      <c r="I487" s="2"/>
      <c r="J487" s="51"/>
      <c r="K487" s="2"/>
      <c r="L487" s="2"/>
      <c r="M487" s="51"/>
      <c r="N487" s="51"/>
      <c r="O487" s="281"/>
      <c r="P487" s="281"/>
      <c r="Q487" s="4"/>
    </row>
    <row r="488" spans="1:17" s="9" customFormat="1" x14ac:dyDescent="0.2">
      <c r="A488" s="4"/>
      <c r="B488" s="2"/>
      <c r="C488" s="4"/>
      <c r="D488" s="2"/>
      <c r="E488" s="2"/>
      <c r="F488" s="51"/>
      <c r="G488" s="2"/>
      <c r="H488" s="2"/>
      <c r="I488" s="2"/>
      <c r="J488" s="51"/>
      <c r="K488" s="2"/>
      <c r="L488" s="2"/>
      <c r="M488" s="51"/>
      <c r="N488" s="51"/>
      <c r="O488" s="281"/>
      <c r="P488" s="281"/>
      <c r="Q488" s="4"/>
    </row>
    <row r="489" spans="1:17" s="9" customFormat="1" x14ac:dyDescent="0.2">
      <c r="A489" s="4"/>
      <c r="B489" s="2"/>
      <c r="C489" s="4"/>
      <c r="D489" s="2"/>
      <c r="E489" s="2"/>
      <c r="F489" s="51"/>
      <c r="G489" s="2"/>
      <c r="H489" s="2"/>
      <c r="I489" s="2"/>
      <c r="J489" s="51"/>
      <c r="K489" s="2"/>
      <c r="L489" s="2"/>
      <c r="M489" s="51"/>
      <c r="N489" s="51"/>
      <c r="O489" s="281"/>
      <c r="P489" s="281"/>
      <c r="Q489" s="4"/>
    </row>
    <row r="490" spans="1:17" s="9" customFormat="1" x14ac:dyDescent="0.2">
      <c r="A490" s="4"/>
      <c r="B490" s="2"/>
      <c r="C490" s="4"/>
      <c r="D490" s="2"/>
      <c r="E490" s="2"/>
      <c r="F490" s="51"/>
      <c r="G490" s="2"/>
      <c r="H490" s="2"/>
      <c r="I490" s="2"/>
      <c r="J490" s="51"/>
      <c r="K490" s="2"/>
      <c r="L490" s="2"/>
      <c r="M490" s="51"/>
      <c r="N490" s="51"/>
      <c r="O490" s="281"/>
      <c r="P490" s="281"/>
      <c r="Q490" s="4"/>
    </row>
    <row r="491" spans="1:17" s="9" customFormat="1" x14ac:dyDescent="0.2">
      <c r="A491" s="4"/>
      <c r="B491" s="2"/>
      <c r="C491" s="4"/>
      <c r="D491" s="2"/>
      <c r="E491" s="2"/>
      <c r="F491" s="51"/>
      <c r="G491" s="2"/>
      <c r="H491" s="2"/>
      <c r="I491" s="2"/>
      <c r="J491" s="51"/>
      <c r="K491" s="2"/>
      <c r="L491" s="2"/>
      <c r="M491" s="51"/>
      <c r="N491" s="51"/>
      <c r="O491" s="281"/>
      <c r="P491" s="281"/>
      <c r="Q491" s="4"/>
    </row>
    <row r="492" spans="1:17" s="9" customFormat="1" x14ac:dyDescent="0.2">
      <c r="A492" s="4"/>
      <c r="B492" s="2"/>
      <c r="C492" s="4"/>
      <c r="D492" s="2"/>
      <c r="E492" s="2"/>
      <c r="F492" s="51"/>
      <c r="G492" s="2"/>
      <c r="H492" s="2"/>
      <c r="I492" s="2"/>
      <c r="J492" s="51"/>
      <c r="K492" s="2"/>
      <c r="L492" s="2"/>
      <c r="M492" s="51"/>
      <c r="N492" s="51"/>
      <c r="O492" s="281"/>
      <c r="P492" s="281"/>
      <c r="Q492" s="4"/>
    </row>
    <row r="493" spans="1:17" s="9" customFormat="1" x14ac:dyDescent="0.2">
      <c r="A493" s="4"/>
      <c r="B493" s="2"/>
      <c r="C493" s="4"/>
      <c r="D493" s="2"/>
      <c r="E493" s="2"/>
      <c r="F493" s="51"/>
      <c r="G493" s="2"/>
      <c r="H493" s="2"/>
      <c r="I493" s="2"/>
      <c r="J493" s="51"/>
      <c r="K493" s="2"/>
      <c r="L493" s="2"/>
      <c r="M493" s="51"/>
      <c r="N493" s="51"/>
      <c r="O493" s="281"/>
      <c r="P493" s="281"/>
      <c r="Q493" s="4"/>
    </row>
    <row r="494" spans="1:17" s="9" customFormat="1" x14ac:dyDescent="0.2">
      <c r="A494" s="4"/>
      <c r="B494" s="2"/>
      <c r="C494" s="4"/>
      <c r="D494" s="2"/>
      <c r="E494" s="2"/>
      <c r="F494" s="51"/>
      <c r="G494" s="2"/>
      <c r="H494" s="2"/>
      <c r="I494" s="2"/>
      <c r="J494" s="51"/>
      <c r="K494" s="2"/>
      <c r="L494" s="2"/>
      <c r="M494" s="51"/>
      <c r="N494" s="51"/>
      <c r="O494" s="281"/>
      <c r="P494" s="281"/>
      <c r="Q494" s="4"/>
    </row>
    <row r="495" spans="1:17" s="9" customFormat="1" x14ac:dyDescent="0.2">
      <c r="A495" s="4"/>
      <c r="B495" s="2"/>
      <c r="C495" s="4"/>
      <c r="D495" s="2"/>
      <c r="E495" s="2"/>
      <c r="F495" s="51"/>
      <c r="G495" s="2"/>
      <c r="H495" s="2"/>
      <c r="I495" s="2"/>
      <c r="J495" s="51"/>
      <c r="K495" s="2"/>
      <c r="L495" s="2"/>
      <c r="M495" s="51"/>
      <c r="N495" s="51"/>
      <c r="O495" s="281"/>
      <c r="P495" s="281"/>
      <c r="Q495" s="4"/>
    </row>
    <row r="496" spans="1:17" s="9" customFormat="1" x14ac:dyDescent="0.2">
      <c r="A496" s="4"/>
      <c r="B496" s="2"/>
      <c r="C496" s="4"/>
      <c r="D496" s="2"/>
      <c r="E496" s="2"/>
      <c r="F496" s="51"/>
      <c r="G496" s="2"/>
      <c r="H496" s="2"/>
      <c r="I496" s="2"/>
      <c r="J496" s="51"/>
      <c r="K496" s="2"/>
      <c r="L496" s="2"/>
      <c r="M496" s="51"/>
      <c r="N496" s="51"/>
      <c r="O496" s="281"/>
      <c r="P496" s="281"/>
      <c r="Q496" s="4"/>
    </row>
    <row r="497" spans="1:17" s="9" customFormat="1" x14ac:dyDescent="0.2">
      <c r="A497" s="4"/>
      <c r="B497" s="2"/>
      <c r="C497" s="4"/>
      <c r="D497" s="2"/>
      <c r="E497" s="2"/>
      <c r="F497" s="51"/>
      <c r="G497" s="2"/>
      <c r="H497" s="2"/>
      <c r="I497" s="2"/>
      <c r="J497" s="51"/>
      <c r="K497" s="2"/>
      <c r="L497" s="2"/>
      <c r="M497" s="51"/>
      <c r="N497" s="51"/>
      <c r="O497" s="281"/>
      <c r="P497" s="281"/>
      <c r="Q497" s="4"/>
    </row>
    <row r="498" spans="1:17" s="9" customFormat="1" x14ac:dyDescent="0.2">
      <c r="A498" s="4"/>
      <c r="B498" s="2"/>
      <c r="C498" s="4"/>
      <c r="D498" s="2"/>
      <c r="E498" s="2"/>
      <c r="F498" s="51"/>
      <c r="G498" s="2"/>
      <c r="H498" s="2"/>
      <c r="I498" s="2"/>
      <c r="J498" s="51"/>
      <c r="K498" s="2"/>
      <c r="L498" s="2"/>
      <c r="M498" s="51"/>
      <c r="N498" s="51"/>
      <c r="O498" s="281"/>
      <c r="P498" s="281"/>
      <c r="Q498" s="4"/>
    </row>
    <row r="499" spans="1:17" s="9" customFormat="1" x14ac:dyDescent="0.2">
      <c r="A499" s="4"/>
      <c r="B499" s="2"/>
      <c r="C499" s="4"/>
      <c r="D499" s="2"/>
      <c r="E499" s="2"/>
      <c r="F499" s="51"/>
      <c r="G499" s="2"/>
      <c r="H499" s="2"/>
      <c r="I499" s="2"/>
      <c r="J499" s="51"/>
      <c r="K499" s="2"/>
      <c r="L499" s="2"/>
      <c r="M499" s="51"/>
      <c r="N499" s="51"/>
      <c r="O499" s="281"/>
      <c r="P499" s="281"/>
      <c r="Q499" s="4"/>
    </row>
    <row r="500" spans="1:17" s="9" customFormat="1" x14ac:dyDescent="0.2">
      <c r="A500" s="4"/>
      <c r="B500" s="2"/>
      <c r="C500" s="4"/>
      <c r="D500" s="2"/>
      <c r="E500" s="2"/>
      <c r="F500" s="51"/>
      <c r="G500" s="2"/>
      <c r="H500" s="2"/>
      <c r="I500" s="2"/>
      <c r="J500" s="51"/>
      <c r="K500" s="2"/>
      <c r="L500" s="2"/>
      <c r="M500" s="51"/>
      <c r="N500" s="51"/>
      <c r="O500" s="281"/>
      <c r="P500" s="281"/>
      <c r="Q500" s="4"/>
    </row>
    <row r="501" spans="1:17" s="9" customFormat="1" x14ac:dyDescent="0.2">
      <c r="A501" s="4"/>
      <c r="B501" s="2"/>
      <c r="C501" s="4"/>
      <c r="D501" s="2"/>
      <c r="E501" s="2"/>
      <c r="F501" s="51"/>
      <c r="G501" s="2"/>
      <c r="H501" s="2"/>
      <c r="I501" s="2"/>
      <c r="J501" s="51"/>
      <c r="K501" s="2"/>
      <c r="L501" s="2"/>
      <c r="M501" s="51"/>
      <c r="N501" s="51"/>
      <c r="O501" s="281"/>
      <c r="P501" s="281"/>
      <c r="Q501" s="4"/>
    </row>
    <row r="502" spans="1:17" s="9" customFormat="1" x14ac:dyDescent="0.2">
      <c r="A502" s="4"/>
      <c r="B502" s="2"/>
      <c r="C502" s="4"/>
      <c r="D502" s="2"/>
      <c r="E502" s="2"/>
      <c r="F502" s="51"/>
      <c r="G502" s="2"/>
      <c r="H502" s="2"/>
      <c r="I502" s="2"/>
      <c r="J502" s="51"/>
      <c r="K502" s="2"/>
      <c r="L502" s="2"/>
      <c r="M502" s="51"/>
      <c r="N502" s="51"/>
      <c r="O502" s="281"/>
      <c r="P502" s="281"/>
      <c r="Q502" s="4"/>
    </row>
    <row r="503" spans="1:17" s="9" customFormat="1" x14ac:dyDescent="0.2">
      <c r="A503" s="4"/>
      <c r="B503" s="2"/>
      <c r="C503" s="4"/>
      <c r="D503" s="2"/>
      <c r="E503" s="2"/>
      <c r="F503" s="51"/>
      <c r="G503" s="2"/>
      <c r="H503" s="2"/>
      <c r="I503" s="2"/>
      <c r="J503" s="51"/>
      <c r="K503" s="2"/>
      <c r="L503" s="2"/>
      <c r="M503" s="51"/>
      <c r="N503" s="51"/>
      <c r="O503" s="281"/>
      <c r="P503" s="281"/>
      <c r="Q503" s="4"/>
    </row>
    <row r="504" spans="1:17" s="9" customFormat="1" x14ac:dyDescent="0.2">
      <c r="A504" s="4"/>
      <c r="B504" s="2"/>
      <c r="C504" s="4"/>
      <c r="D504" s="2"/>
      <c r="E504" s="2"/>
      <c r="F504" s="51"/>
      <c r="G504" s="2"/>
      <c r="H504" s="2"/>
      <c r="I504" s="2"/>
      <c r="J504" s="51"/>
      <c r="K504" s="2"/>
      <c r="L504" s="2"/>
      <c r="M504" s="51"/>
      <c r="N504" s="51"/>
      <c r="O504" s="281"/>
      <c r="P504" s="281"/>
      <c r="Q504" s="4"/>
    </row>
    <row r="505" spans="1:17" s="9" customFormat="1" x14ac:dyDescent="0.2">
      <c r="A505" s="4"/>
      <c r="B505" s="2"/>
      <c r="C505" s="4"/>
      <c r="D505" s="2"/>
      <c r="E505" s="2"/>
      <c r="F505" s="51"/>
      <c r="G505" s="2"/>
      <c r="H505" s="2"/>
      <c r="I505" s="2"/>
      <c r="J505" s="51"/>
      <c r="K505" s="2"/>
      <c r="L505" s="2"/>
      <c r="M505" s="51"/>
      <c r="N505" s="51"/>
      <c r="O505" s="281"/>
      <c r="P505" s="281"/>
      <c r="Q505" s="4"/>
    </row>
    <row r="506" spans="1:17" s="9" customFormat="1" x14ac:dyDescent="0.2">
      <c r="A506" s="4"/>
      <c r="B506" s="2"/>
      <c r="C506" s="4"/>
      <c r="D506" s="2"/>
      <c r="E506" s="2"/>
      <c r="F506" s="51"/>
      <c r="G506" s="2"/>
      <c r="H506" s="2"/>
      <c r="I506" s="2"/>
      <c r="J506" s="51"/>
      <c r="K506" s="2"/>
      <c r="L506" s="2"/>
      <c r="M506" s="51"/>
      <c r="N506" s="51"/>
      <c r="O506" s="281"/>
      <c r="P506" s="281"/>
      <c r="Q506" s="4"/>
    </row>
    <row r="507" spans="1:17" s="9" customFormat="1" x14ac:dyDescent="0.2">
      <c r="A507" s="4"/>
      <c r="B507" s="2"/>
      <c r="C507" s="4"/>
      <c r="D507" s="2"/>
      <c r="E507" s="2"/>
      <c r="F507" s="51"/>
      <c r="G507" s="2"/>
      <c r="H507" s="2"/>
      <c r="I507" s="2"/>
      <c r="J507" s="51"/>
      <c r="K507" s="2"/>
      <c r="L507" s="2"/>
      <c r="M507" s="51"/>
      <c r="N507" s="51"/>
      <c r="O507" s="281"/>
      <c r="P507" s="281"/>
      <c r="Q507" s="4"/>
    </row>
    <row r="508" spans="1:17" s="9" customFormat="1" x14ac:dyDescent="0.2">
      <c r="A508" s="4"/>
      <c r="B508" s="2"/>
      <c r="C508" s="4"/>
      <c r="D508" s="2"/>
      <c r="E508" s="2"/>
      <c r="F508" s="51"/>
      <c r="G508" s="2"/>
      <c r="H508" s="2"/>
      <c r="I508" s="2"/>
      <c r="J508" s="51"/>
      <c r="K508" s="2"/>
      <c r="L508" s="2"/>
      <c r="M508" s="51"/>
      <c r="N508" s="51"/>
      <c r="O508" s="281"/>
      <c r="P508" s="281"/>
      <c r="Q508" s="4"/>
    </row>
    <row r="509" spans="1:17" s="9" customFormat="1" x14ac:dyDescent="0.2">
      <c r="A509" s="4"/>
      <c r="B509" s="2"/>
      <c r="C509" s="4"/>
      <c r="D509" s="2"/>
      <c r="E509" s="2"/>
      <c r="F509" s="51"/>
      <c r="G509" s="2"/>
      <c r="H509" s="2"/>
      <c r="I509" s="2"/>
      <c r="J509" s="51"/>
      <c r="K509" s="2"/>
      <c r="L509" s="2"/>
      <c r="M509" s="51"/>
      <c r="N509" s="51"/>
      <c r="O509" s="281"/>
      <c r="P509" s="281"/>
      <c r="Q509" s="4"/>
    </row>
    <row r="510" spans="1:17" s="9" customFormat="1" x14ac:dyDescent="0.2">
      <c r="A510" s="4"/>
      <c r="B510" s="2"/>
      <c r="C510" s="4"/>
      <c r="D510" s="2"/>
      <c r="E510" s="2"/>
      <c r="F510" s="51"/>
      <c r="G510" s="2"/>
      <c r="H510" s="2"/>
      <c r="I510" s="2"/>
      <c r="J510" s="51"/>
      <c r="K510" s="2"/>
      <c r="L510" s="2"/>
      <c r="M510" s="51"/>
      <c r="N510" s="51"/>
      <c r="O510" s="281"/>
      <c r="P510" s="281"/>
      <c r="Q510" s="4"/>
    </row>
    <row r="511" spans="1:17" s="9" customFormat="1" x14ac:dyDescent="0.2">
      <c r="A511" s="4"/>
      <c r="B511" s="2"/>
      <c r="C511" s="4"/>
      <c r="D511" s="2"/>
      <c r="E511" s="2"/>
      <c r="F511" s="51"/>
      <c r="G511" s="2"/>
      <c r="H511" s="2"/>
      <c r="I511" s="2"/>
      <c r="J511" s="51"/>
      <c r="K511" s="2"/>
      <c r="L511" s="2"/>
      <c r="M511" s="51"/>
      <c r="N511" s="51"/>
      <c r="O511" s="281"/>
      <c r="P511" s="281"/>
      <c r="Q511" s="4"/>
    </row>
    <row r="512" spans="1:17" s="9" customFormat="1" x14ac:dyDescent="0.2">
      <c r="A512" s="4"/>
      <c r="B512" s="2"/>
      <c r="C512" s="4"/>
      <c r="D512" s="2"/>
      <c r="E512" s="2"/>
      <c r="F512" s="51"/>
      <c r="G512" s="2"/>
      <c r="H512" s="2"/>
      <c r="I512" s="2"/>
      <c r="J512" s="51"/>
      <c r="K512" s="2"/>
      <c r="L512" s="2"/>
      <c r="M512" s="51"/>
      <c r="N512" s="51"/>
      <c r="O512" s="281"/>
      <c r="P512" s="281"/>
      <c r="Q512" s="4"/>
    </row>
    <row r="513" spans="1:17" s="9" customFormat="1" x14ac:dyDescent="0.2">
      <c r="A513" s="4"/>
      <c r="B513" s="2"/>
      <c r="C513" s="4"/>
      <c r="D513" s="2"/>
      <c r="E513" s="2"/>
      <c r="F513" s="51"/>
      <c r="G513" s="2"/>
      <c r="H513" s="2"/>
      <c r="I513" s="2"/>
      <c r="J513" s="51"/>
      <c r="K513" s="2"/>
      <c r="L513" s="2"/>
      <c r="M513" s="51"/>
      <c r="N513" s="51"/>
      <c r="O513" s="281"/>
      <c r="P513" s="281"/>
      <c r="Q513" s="4"/>
    </row>
    <row r="514" spans="1:17" s="9" customFormat="1" x14ac:dyDescent="0.2">
      <c r="A514" s="4"/>
      <c r="B514" s="2"/>
      <c r="C514" s="4"/>
      <c r="D514" s="2"/>
      <c r="E514" s="2"/>
      <c r="F514" s="51"/>
      <c r="G514" s="2"/>
      <c r="H514" s="2"/>
      <c r="I514" s="2"/>
      <c r="J514" s="51"/>
      <c r="K514" s="2"/>
      <c r="L514" s="2"/>
      <c r="M514" s="51"/>
      <c r="N514" s="51"/>
      <c r="O514" s="281"/>
      <c r="P514" s="281"/>
      <c r="Q514" s="4"/>
    </row>
    <row r="515" spans="1:17" s="9" customFormat="1" x14ac:dyDescent="0.2">
      <c r="A515" s="4"/>
      <c r="B515" s="2"/>
      <c r="C515" s="4"/>
      <c r="D515" s="2"/>
      <c r="E515" s="2"/>
      <c r="F515" s="51"/>
      <c r="G515" s="2"/>
      <c r="H515" s="2"/>
      <c r="I515" s="2"/>
      <c r="J515" s="51"/>
      <c r="K515" s="2"/>
      <c r="L515" s="2"/>
      <c r="M515" s="51"/>
      <c r="N515" s="51"/>
      <c r="O515" s="281"/>
      <c r="P515" s="281"/>
      <c r="Q515" s="4"/>
    </row>
    <row r="516" spans="1:17" s="9" customFormat="1" x14ac:dyDescent="0.2">
      <c r="A516" s="4"/>
      <c r="B516" s="2"/>
      <c r="C516" s="4"/>
      <c r="D516" s="2"/>
      <c r="E516" s="2"/>
      <c r="F516" s="51"/>
      <c r="G516" s="2"/>
      <c r="H516" s="2"/>
      <c r="I516" s="2"/>
      <c r="J516" s="51"/>
      <c r="K516" s="2"/>
      <c r="L516" s="2"/>
      <c r="M516" s="51"/>
      <c r="N516" s="51"/>
      <c r="O516" s="281"/>
      <c r="P516" s="281"/>
      <c r="Q516" s="4"/>
    </row>
    <row r="517" spans="1:17" s="9" customFormat="1" x14ac:dyDescent="0.2">
      <c r="A517" s="4"/>
      <c r="B517" s="2"/>
      <c r="C517" s="4"/>
      <c r="D517" s="2"/>
      <c r="E517" s="2"/>
      <c r="F517" s="51"/>
      <c r="G517" s="2"/>
      <c r="H517" s="2"/>
      <c r="I517" s="2"/>
      <c r="J517" s="51"/>
      <c r="K517" s="2"/>
      <c r="L517" s="2"/>
      <c r="M517" s="51"/>
      <c r="N517" s="51"/>
      <c r="O517" s="281"/>
      <c r="P517" s="281"/>
      <c r="Q517" s="4"/>
    </row>
    <row r="518" spans="1:17" s="9" customFormat="1" x14ac:dyDescent="0.2">
      <c r="A518" s="4"/>
      <c r="B518" s="2"/>
      <c r="C518" s="4"/>
      <c r="D518" s="2"/>
      <c r="E518" s="2"/>
      <c r="F518" s="51"/>
      <c r="G518" s="2"/>
      <c r="H518" s="2"/>
      <c r="I518" s="2"/>
      <c r="J518" s="51"/>
      <c r="K518" s="2"/>
      <c r="L518" s="2"/>
      <c r="M518" s="51"/>
      <c r="N518" s="51"/>
      <c r="O518" s="281"/>
      <c r="P518" s="281"/>
      <c r="Q518" s="4"/>
    </row>
    <row r="519" spans="1:17" s="9" customFormat="1" x14ac:dyDescent="0.2">
      <c r="A519" s="4"/>
      <c r="B519" s="2"/>
      <c r="C519" s="4"/>
      <c r="D519" s="2"/>
      <c r="E519" s="2"/>
      <c r="F519" s="51"/>
      <c r="G519" s="2"/>
      <c r="H519" s="2"/>
      <c r="I519" s="2"/>
      <c r="J519" s="51"/>
      <c r="K519" s="2"/>
      <c r="L519" s="2"/>
      <c r="M519" s="51"/>
      <c r="N519" s="51"/>
      <c r="O519" s="281"/>
      <c r="P519" s="281"/>
      <c r="Q519" s="4"/>
    </row>
    <row r="520" spans="1:17" s="9" customFormat="1" x14ac:dyDescent="0.2">
      <c r="A520" s="4"/>
      <c r="B520" s="2"/>
      <c r="C520" s="4"/>
      <c r="D520" s="2"/>
      <c r="E520" s="2"/>
      <c r="F520" s="51"/>
      <c r="G520" s="2"/>
      <c r="H520" s="2"/>
      <c r="I520" s="2"/>
      <c r="J520" s="51"/>
      <c r="K520" s="2"/>
      <c r="L520" s="2"/>
      <c r="M520" s="51"/>
      <c r="N520" s="51"/>
      <c r="O520" s="281"/>
      <c r="P520" s="281"/>
      <c r="Q520" s="4"/>
    </row>
    <row r="521" spans="1:17" s="9" customFormat="1" x14ac:dyDescent="0.2">
      <c r="A521" s="4"/>
      <c r="B521" s="2"/>
      <c r="C521" s="4"/>
      <c r="D521" s="2"/>
      <c r="E521" s="2"/>
      <c r="F521" s="51"/>
      <c r="G521" s="2"/>
      <c r="H521" s="2"/>
      <c r="I521" s="2"/>
      <c r="J521" s="51"/>
      <c r="K521" s="2"/>
      <c r="L521" s="2"/>
      <c r="M521" s="51"/>
      <c r="N521" s="51"/>
      <c r="O521" s="281"/>
      <c r="P521" s="281"/>
      <c r="Q521" s="4"/>
    </row>
    <row r="522" spans="1:17" s="9" customFormat="1" x14ac:dyDescent="0.2">
      <c r="A522" s="4"/>
      <c r="B522" s="2"/>
      <c r="C522" s="4"/>
      <c r="D522" s="2"/>
      <c r="E522" s="2"/>
      <c r="F522" s="51"/>
      <c r="G522" s="2"/>
      <c r="H522" s="2"/>
      <c r="I522" s="2"/>
      <c r="J522" s="51"/>
      <c r="K522" s="2"/>
      <c r="L522" s="2"/>
      <c r="M522" s="51"/>
      <c r="N522" s="51"/>
      <c r="O522" s="281"/>
      <c r="P522" s="281"/>
      <c r="Q522" s="4"/>
    </row>
    <row r="523" spans="1:17" s="9" customFormat="1" x14ac:dyDescent="0.2">
      <c r="A523" s="4"/>
      <c r="B523" s="2"/>
      <c r="C523" s="4"/>
      <c r="D523" s="2"/>
      <c r="E523" s="2"/>
      <c r="F523" s="51"/>
      <c r="G523" s="2"/>
      <c r="H523" s="2"/>
      <c r="I523" s="2"/>
      <c r="J523" s="51"/>
      <c r="K523" s="2"/>
      <c r="L523" s="2"/>
      <c r="M523" s="51"/>
      <c r="N523" s="51"/>
      <c r="O523" s="281"/>
      <c r="P523" s="281"/>
      <c r="Q523" s="4"/>
    </row>
    <row r="524" spans="1:17" s="9" customFormat="1" x14ac:dyDescent="0.2">
      <c r="A524" s="4"/>
      <c r="B524" s="2"/>
      <c r="C524" s="4"/>
      <c r="D524" s="2"/>
      <c r="E524" s="2"/>
      <c r="F524" s="51"/>
      <c r="G524" s="2"/>
      <c r="H524" s="2"/>
      <c r="I524" s="2"/>
      <c r="J524" s="51"/>
      <c r="K524" s="2"/>
      <c r="L524" s="2"/>
      <c r="M524" s="51"/>
      <c r="N524" s="51"/>
      <c r="O524" s="281"/>
      <c r="P524" s="281"/>
      <c r="Q524" s="4"/>
    </row>
    <row r="525" spans="1:17" s="9" customFormat="1" x14ac:dyDescent="0.2">
      <c r="A525" s="4"/>
      <c r="B525" s="2"/>
      <c r="C525" s="4"/>
      <c r="D525" s="2"/>
      <c r="E525" s="2"/>
      <c r="F525" s="51"/>
      <c r="G525" s="2"/>
      <c r="H525" s="2"/>
      <c r="I525" s="2"/>
      <c r="J525" s="51"/>
      <c r="K525" s="2"/>
      <c r="L525" s="2"/>
      <c r="M525" s="51"/>
      <c r="N525" s="51"/>
      <c r="O525" s="281"/>
      <c r="P525" s="281"/>
      <c r="Q525" s="4"/>
    </row>
    <row r="526" spans="1:17" s="9" customFormat="1" x14ac:dyDescent="0.2">
      <c r="A526" s="4"/>
      <c r="B526" s="2"/>
      <c r="C526" s="4"/>
      <c r="D526" s="2"/>
      <c r="E526" s="2"/>
      <c r="F526" s="51"/>
      <c r="G526" s="2"/>
      <c r="H526" s="2"/>
      <c r="I526" s="2"/>
      <c r="J526" s="51"/>
      <c r="K526" s="2"/>
      <c r="L526" s="2"/>
      <c r="M526" s="51"/>
      <c r="N526" s="51"/>
      <c r="O526" s="281"/>
      <c r="P526" s="281"/>
      <c r="Q526" s="4"/>
    </row>
    <row r="527" spans="1:17" s="9" customFormat="1" x14ac:dyDescent="0.2">
      <c r="A527" s="4"/>
      <c r="B527" s="2"/>
      <c r="C527" s="4"/>
      <c r="D527" s="2"/>
      <c r="E527" s="2"/>
      <c r="F527" s="51"/>
      <c r="G527" s="2"/>
      <c r="H527" s="2"/>
      <c r="I527" s="2"/>
      <c r="J527" s="51"/>
      <c r="K527" s="2"/>
      <c r="L527" s="2"/>
      <c r="M527" s="51"/>
      <c r="N527" s="51"/>
      <c r="O527" s="281"/>
      <c r="P527" s="281"/>
      <c r="Q527" s="4"/>
    </row>
    <row r="528" spans="1:17" s="9" customFormat="1" x14ac:dyDescent="0.2">
      <c r="A528" s="4"/>
      <c r="B528" s="2"/>
      <c r="C528" s="4"/>
      <c r="D528" s="2"/>
      <c r="E528" s="2"/>
      <c r="F528" s="51"/>
      <c r="G528" s="2"/>
      <c r="H528" s="2"/>
      <c r="I528" s="2"/>
      <c r="J528" s="51"/>
      <c r="K528" s="2"/>
      <c r="L528" s="2"/>
      <c r="M528" s="51"/>
      <c r="N528" s="51"/>
      <c r="O528" s="281"/>
      <c r="P528" s="281"/>
      <c r="Q528" s="4"/>
    </row>
    <row r="529" spans="1:17" s="9" customFormat="1" x14ac:dyDescent="0.2">
      <c r="A529" s="4"/>
      <c r="B529" s="2"/>
      <c r="C529" s="4"/>
      <c r="D529" s="2"/>
      <c r="E529" s="2"/>
      <c r="F529" s="51"/>
      <c r="G529" s="2"/>
      <c r="H529" s="2"/>
      <c r="I529" s="2"/>
      <c r="J529" s="51"/>
      <c r="K529" s="2"/>
      <c r="L529" s="2"/>
      <c r="M529" s="51"/>
      <c r="N529" s="51"/>
      <c r="O529" s="281"/>
      <c r="P529" s="281"/>
      <c r="Q529" s="4"/>
    </row>
    <row r="530" spans="1:17" s="9" customFormat="1" x14ac:dyDescent="0.2">
      <c r="A530" s="4"/>
      <c r="B530" s="2"/>
      <c r="C530" s="4"/>
      <c r="D530" s="2"/>
      <c r="E530" s="2"/>
      <c r="F530" s="51"/>
      <c r="G530" s="2"/>
      <c r="H530" s="2"/>
      <c r="I530" s="2"/>
      <c r="J530" s="51"/>
      <c r="K530" s="2"/>
      <c r="L530" s="2"/>
      <c r="M530" s="51"/>
      <c r="N530" s="51"/>
      <c r="O530" s="281"/>
      <c r="P530" s="281"/>
      <c r="Q530" s="4"/>
    </row>
    <row r="531" spans="1:17" s="9" customFormat="1" x14ac:dyDescent="0.2">
      <c r="A531" s="4"/>
      <c r="B531" s="2"/>
      <c r="C531" s="4"/>
      <c r="D531" s="2"/>
      <c r="E531" s="2"/>
      <c r="F531" s="51"/>
      <c r="G531" s="2"/>
      <c r="H531" s="2"/>
      <c r="I531" s="2"/>
      <c r="J531" s="51"/>
      <c r="K531" s="2"/>
      <c r="L531" s="2"/>
      <c r="M531" s="51"/>
      <c r="N531" s="51"/>
      <c r="O531" s="281"/>
      <c r="P531" s="281"/>
      <c r="Q531" s="4"/>
    </row>
    <row r="532" spans="1:17" s="9" customFormat="1" x14ac:dyDescent="0.2">
      <c r="A532" s="4"/>
      <c r="B532" s="2"/>
      <c r="C532" s="4"/>
      <c r="D532" s="2"/>
      <c r="E532" s="2"/>
      <c r="F532" s="51"/>
      <c r="G532" s="2"/>
      <c r="H532" s="2"/>
      <c r="I532" s="2"/>
      <c r="J532" s="51"/>
      <c r="K532" s="2"/>
      <c r="L532" s="2"/>
      <c r="M532" s="51"/>
      <c r="N532" s="51"/>
      <c r="O532" s="281"/>
      <c r="P532" s="281"/>
      <c r="Q532" s="4"/>
    </row>
    <row r="533" spans="1:17" s="9" customFormat="1" x14ac:dyDescent="0.2">
      <c r="A533" s="4"/>
      <c r="B533" s="2"/>
      <c r="C533" s="4"/>
      <c r="D533" s="2"/>
      <c r="E533" s="2"/>
      <c r="F533" s="51"/>
      <c r="G533" s="2"/>
      <c r="H533" s="2"/>
      <c r="I533" s="2"/>
      <c r="J533" s="51"/>
      <c r="K533" s="2"/>
      <c r="L533" s="2"/>
      <c r="M533" s="51"/>
      <c r="N533" s="51"/>
      <c r="O533" s="281"/>
      <c r="P533" s="281"/>
      <c r="Q533" s="4"/>
    </row>
    <row r="534" spans="1:17" s="9" customFormat="1" x14ac:dyDescent="0.2">
      <c r="A534" s="4"/>
      <c r="B534" s="2"/>
      <c r="C534" s="4"/>
      <c r="D534" s="2"/>
      <c r="E534" s="2"/>
      <c r="F534" s="51"/>
      <c r="G534" s="2"/>
      <c r="H534" s="2"/>
      <c r="I534" s="2"/>
      <c r="J534" s="51"/>
      <c r="K534" s="2"/>
      <c r="L534" s="2"/>
      <c r="M534" s="51"/>
      <c r="N534" s="51"/>
      <c r="O534" s="281"/>
      <c r="P534" s="281"/>
      <c r="Q534" s="4"/>
    </row>
    <row r="535" spans="1:17" s="9" customFormat="1" x14ac:dyDescent="0.2">
      <c r="A535" s="4"/>
      <c r="B535" s="2"/>
      <c r="C535" s="4"/>
      <c r="D535" s="2"/>
      <c r="E535" s="2"/>
      <c r="F535" s="51"/>
      <c r="G535" s="2"/>
      <c r="H535" s="2"/>
      <c r="I535" s="2"/>
      <c r="J535" s="51"/>
      <c r="K535" s="2"/>
      <c r="L535" s="2"/>
      <c r="M535" s="51"/>
      <c r="N535" s="51"/>
      <c r="O535" s="281"/>
      <c r="P535" s="281"/>
      <c r="Q535" s="4"/>
    </row>
    <row r="536" spans="1:17" s="9" customFormat="1" x14ac:dyDescent="0.2">
      <c r="A536" s="4"/>
      <c r="B536" s="2"/>
      <c r="C536" s="4"/>
      <c r="D536" s="2"/>
      <c r="E536" s="2"/>
      <c r="F536" s="51"/>
      <c r="G536" s="2"/>
      <c r="H536" s="2"/>
      <c r="I536" s="2"/>
      <c r="J536" s="51"/>
      <c r="K536" s="2"/>
      <c r="L536" s="2"/>
      <c r="M536" s="51"/>
      <c r="N536" s="51"/>
      <c r="O536" s="281"/>
      <c r="P536" s="281"/>
      <c r="Q536" s="4"/>
    </row>
    <row r="537" spans="1:17" s="9" customFormat="1" x14ac:dyDescent="0.2">
      <c r="A537" s="4"/>
      <c r="B537" s="2"/>
      <c r="C537" s="4"/>
      <c r="D537" s="2"/>
      <c r="E537" s="2"/>
      <c r="F537" s="51"/>
      <c r="G537" s="2"/>
      <c r="H537" s="2"/>
      <c r="I537" s="2"/>
      <c r="J537" s="51"/>
      <c r="K537" s="2"/>
      <c r="L537" s="2"/>
      <c r="M537" s="51"/>
      <c r="N537" s="51"/>
      <c r="O537" s="281"/>
      <c r="P537" s="281"/>
      <c r="Q537" s="4"/>
    </row>
    <row r="538" spans="1:17" s="9" customFormat="1" x14ac:dyDescent="0.2">
      <c r="A538" s="4"/>
      <c r="B538" s="2"/>
      <c r="C538" s="4"/>
      <c r="D538" s="2"/>
      <c r="E538" s="2"/>
      <c r="F538" s="51"/>
      <c r="G538" s="2"/>
      <c r="H538" s="2"/>
      <c r="I538" s="2"/>
      <c r="J538" s="51"/>
      <c r="K538" s="2"/>
      <c r="L538" s="2"/>
      <c r="M538" s="51"/>
      <c r="N538" s="51"/>
      <c r="O538" s="281"/>
      <c r="P538" s="281"/>
      <c r="Q538" s="4"/>
    </row>
    <row r="539" spans="1:17" s="9" customFormat="1" x14ac:dyDescent="0.2">
      <c r="A539" s="4"/>
      <c r="B539" s="2"/>
      <c r="C539" s="4"/>
      <c r="D539" s="2"/>
      <c r="E539" s="2"/>
      <c r="F539" s="51"/>
      <c r="G539" s="2"/>
      <c r="H539" s="2"/>
      <c r="I539" s="2"/>
      <c r="J539" s="51"/>
      <c r="K539" s="2"/>
      <c r="L539" s="2"/>
      <c r="M539" s="51"/>
      <c r="N539" s="51"/>
      <c r="O539" s="281"/>
      <c r="P539" s="281"/>
      <c r="Q539" s="4"/>
    </row>
    <row r="540" spans="1:17" s="9" customFormat="1" x14ac:dyDescent="0.2">
      <c r="A540" s="4"/>
      <c r="B540" s="2"/>
      <c r="C540" s="4"/>
      <c r="D540" s="2"/>
      <c r="E540" s="2"/>
      <c r="F540" s="51"/>
      <c r="G540" s="2"/>
      <c r="H540" s="2"/>
      <c r="I540" s="2"/>
      <c r="J540" s="51"/>
      <c r="K540" s="2"/>
      <c r="L540" s="2"/>
      <c r="M540" s="51"/>
      <c r="N540" s="51"/>
      <c r="O540" s="281"/>
      <c r="P540" s="281"/>
      <c r="Q540" s="4"/>
    </row>
    <row r="541" spans="1:17" s="9" customFormat="1" x14ac:dyDescent="0.2">
      <c r="A541" s="4"/>
      <c r="B541" s="2"/>
      <c r="C541" s="4"/>
      <c r="D541" s="2"/>
      <c r="E541" s="2"/>
      <c r="F541" s="51"/>
      <c r="G541" s="2"/>
      <c r="H541" s="2"/>
      <c r="I541" s="2"/>
      <c r="J541" s="51"/>
      <c r="K541" s="2"/>
      <c r="L541" s="2"/>
      <c r="M541" s="51"/>
      <c r="N541" s="51"/>
      <c r="O541" s="281"/>
      <c r="P541" s="281"/>
      <c r="Q541" s="4"/>
    </row>
    <row r="542" spans="1:17" s="9" customFormat="1" x14ac:dyDescent="0.2">
      <c r="A542" s="4"/>
      <c r="B542" s="2"/>
      <c r="C542" s="4"/>
      <c r="D542" s="2"/>
      <c r="E542" s="2"/>
      <c r="F542" s="51"/>
      <c r="G542" s="2"/>
      <c r="H542" s="2"/>
      <c r="I542" s="2"/>
      <c r="J542" s="51"/>
      <c r="K542" s="2"/>
      <c r="L542" s="2"/>
      <c r="M542" s="51"/>
      <c r="N542" s="51"/>
      <c r="O542" s="281"/>
      <c r="P542" s="281"/>
      <c r="Q542" s="4"/>
    </row>
    <row r="543" spans="1:17" s="9" customFormat="1" x14ac:dyDescent="0.2">
      <c r="A543" s="4"/>
      <c r="B543" s="2"/>
      <c r="C543" s="4"/>
      <c r="D543" s="2"/>
      <c r="E543" s="2"/>
      <c r="F543" s="51"/>
      <c r="G543" s="2"/>
      <c r="H543" s="2"/>
      <c r="I543" s="2"/>
      <c r="J543" s="51"/>
      <c r="K543" s="2"/>
      <c r="L543" s="2"/>
      <c r="M543" s="51"/>
      <c r="N543" s="51"/>
      <c r="O543" s="281"/>
      <c r="P543" s="281"/>
      <c r="Q543" s="4"/>
    </row>
    <row r="544" spans="1:17" s="9" customFormat="1" x14ac:dyDescent="0.2">
      <c r="A544" s="4"/>
      <c r="B544" s="2"/>
      <c r="C544" s="4"/>
      <c r="D544" s="2"/>
      <c r="E544" s="2"/>
      <c r="F544" s="51"/>
      <c r="G544" s="2"/>
      <c r="H544" s="2"/>
      <c r="I544" s="2"/>
      <c r="J544" s="51"/>
      <c r="K544" s="2"/>
      <c r="L544" s="2"/>
      <c r="M544" s="51"/>
      <c r="N544" s="51"/>
      <c r="O544" s="281"/>
      <c r="P544" s="281"/>
      <c r="Q544" s="4"/>
    </row>
    <row r="545" spans="1:17" s="9" customFormat="1" x14ac:dyDescent="0.2">
      <c r="A545" s="4"/>
      <c r="B545" s="2"/>
      <c r="C545" s="4"/>
      <c r="D545" s="2"/>
      <c r="E545" s="2"/>
      <c r="F545" s="51"/>
      <c r="G545" s="2"/>
      <c r="H545" s="2"/>
      <c r="I545" s="2"/>
      <c r="J545" s="51"/>
      <c r="K545" s="2"/>
      <c r="L545" s="2"/>
      <c r="M545" s="51"/>
      <c r="N545" s="51"/>
      <c r="O545" s="281"/>
      <c r="P545" s="281"/>
      <c r="Q545" s="4"/>
    </row>
    <row r="546" spans="1:17" s="9" customFormat="1" x14ac:dyDescent="0.2">
      <c r="A546" s="4"/>
      <c r="B546" s="2"/>
      <c r="C546" s="4"/>
      <c r="D546" s="2"/>
      <c r="E546" s="2"/>
      <c r="F546" s="51"/>
      <c r="G546" s="2"/>
      <c r="H546" s="2"/>
      <c r="I546" s="2"/>
      <c r="J546" s="51"/>
      <c r="K546" s="2"/>
      <c r="L546" s="2"/>
      <c r="M546" s="51"/>
      <c r="N546" s="51"/>
      <c r="O546" s="281"/>
      <c r="P546" s="281"/>
      <c r="Q546" s="4"/>
    </row>
    <row r="547" spans="1:17" s="9" customFormat="1" x14ac:dyDescent="0.2">
      <c r="A547" s="4"/>
      <c r="B547" s="2"/>
      <c r="C547" s="4"/>
      <c r="D547" s="2"/>
      <c r="E547" s="2"/>
      <c r="F547" s="51"/>
      <c r="G547" s="2"/>
      <c r="H547" s="2"/>
      <c r="I547" s="2"/>
      <c r="J547" s="51"/>
      <c r="K547" s="2"/>
      <c r="L547" s="2"/>
      <c r="M547" s="51"/>
      <c r="N547" s="51"/>
      <c r="O547" s="281"/>
      <c r="P547" s="281"/>
      <c r="Q547" s="4"/>
    </row>
    <row r="548" spans="1:17" s="9" customFormat="1" x14ac:dyDescent="0.2">
      <c r="A548" s="4"/>
      <c r="B548" s="2"/>
      <c r="C548" s="4"/>
      <c r="D548" s="2"/>
      <c r="E548" s="2"/>
      <c r="F548" s="51"/>
      <c r="G548" s="2"/>
      <c r="H548" s="2"/>
      <c r="I548" s="2"/>
      <c r="J548" s="51"/>
      <c r="K548" s="2"/>
      <c r="L548" s="2"/>
      <c r="M548" s="51"/>
      <c r="N548" s="51"/>
      <c r="O548" s="281"/>
      <c r="P548" s="281"/>
      <c r="Q548" s="4"/>
    </row>
    <row r="549" spans="1:17" s="9" customFormat="1" x14ac:dyDescent="0.2">
      <c r="A549" s="4"/>
      <c r="B549" s="2"/>
      <c r="C549" s="4"/>
      <c r="D549" s="2"/>
      <c r="E549" s="2"/>
      <c r="F549" s="51"/>
      <c r="G549" s="2"/>
      <c r="H549" s="2"/>
      <c r="I549" s="2"/>
      <c r="J549" s="51"/>
      <c r="K549" s="2"/>
      <c r="L549" s="2"/>
      <c r="M549" s="51"/>
      <c r="N549" s="51"/>
      <c r="O549" s="281"/>
      <c r="P549" s="281"/>
      <c r="Q549" s="4"/>
    </row>
    <row r="550" spans="1:17" s="9" customFormat="1" x14ac:dyDescent="0.2">
      <c r="A550" s="4"/>
      <c r="B550" s="2"/>
      <c r="C550" s="4"/>
      <c r="D550" s="2"/>
      <c r="E550" s="2"/>
      <c r="F550" s="51"/>
      <c r="G550" s="2"/>
      <c r="H550" s="2"/>
      <c r="I550" s="2"/>
      <c r="J550" s="51"/>
      <c r="K550" s="2"/>
      <c r="L550" s="2"/>
      <c r="M550" s="51"/>
      <c r="N550" s="51"/>
      <c r="O550" s="281"/>
      <c r="P550" s="281"/>
      <c r="Q550" s="4"/>
    </row>
    <row r="551" spans="1:17" s="9" customFormat="1" x14ac:dyDescent="0.2">
      <c r="A551" s="4"/>
      <c r="B551" s="2"/>
      <c r="C551" s="4"/>
      <c r="D551" s="2"/>
      <c r="E551" s="2"/>
      <c r="F551" s="51"/>
      <c r="G551" s="2"/>
      <c r="H551" s="2"/>
      <c r="I551" s="2"/>
      <c r="J551" s="51"/>
      <c r="K551" s="2"/>
      <c r="L551" s="2"/>
      <c r="M551" s="51"/>
      <c r="N551" s="51"/>
      <c r="O551" s="281"/>
      <c r="P551" s="281"/>
      <c r="Q551" s="4"/>
    </row>
    <row r="552" spans="1:17" s="9" customFormat="1" x14ac:dyDescent="0.2">
      <c r="A552" s="4"/>
      <c r="B552" s="2"/>
      <c r="C552" s="4"/>
      <c r="D552" s="2"/>
      <c r="E552" s="2"/>
      <c r="F552" s="51"/>
      <c r="G552" s="2"/>
      <c r="H552" s="2"/>
      <c r="I552" s="2"/>
      <c r="J552" s="51"/>
      <c r="K552" s="2"/>
      <c r="L552" s="2"/>
      <c r="M552" s="51"/>
      <c r="N552" s="51"/>
      <c r="O552" s="281"/>
      <c r="P552" s="281"/>
      <c r="Q552" s="4"/>
    </row>
    <row r="553" spans="1:17" s="9" customFormat="1" x14ac:dyDescent="0.2">
      <c r="A553" s="4"/>
      <c r="B553" s="2"/>
      <c r="C553" s="4"/>
      <c r="D553" s="2"/>
      <c r="E553" s="2"/>
      <c r="F553" s="51"/>
      <c r="G553" s="2"/>
      <c r="H553" s="2"/>
      <c r="I553" s="2"/>
      <c r="J553" s="51"/>
      <c r="K553" s="2"/>
      <c r="L553" s="2"/>
      <c r="M553" s="51"/>
      <c r="N553" s="51"/>
      <c r="O553" s="281"/>
      <c r="P553" s="281"/>
      <c r="Q553" s="4"/>
    </row>
    <row r="554" spans="1:17" s="9" customFormat="1" x14ac:dyDescent="0.2">
      <c r="A554" s="4"/>
      <c r="B554" s="2"/>
      <c r="C554" s="4"/>
      <c r="D554" s="2"/>
      <c r="E554" s="2"/>
      <c r="F554" s="51"/>
      <c r="G554" s="2"/>
      <c r="H554" s="2"/>
      <c r="I554" s="2"/>
      <c r="J554" s="51"/>
      <c r="K554" s="2"/>
      <c r="L554" s="2"/>
      <c r="M554" s="51"/>
      <c r="N554" s="51"/>
      <c r="O554" s="281"/>
      <c r="P554" s="281"/>
      <c r="Q554" s="4"/>
    </row>
    <row r="555" spans="1:17" s="9" customFormat="1" x14ac:dyDescent="0.2">
      <c r="A555" s="4"/>
      <c r="B555" s="2"/>
      <c r="C555" s="4"/>
      <c r="D555" s="2"/>
      <c r="E555" s="2"/>
      <c r="F555" s="51"/>
      <c r="G555" s="2"/>
      <c r="H555" s="2"/>
      <c r="I555" s="2"/>
      <c r="J555" s="51"/>
      <c r="K555" s="2"/>
      <c r="L555" s="2"/>
      <c r="M555" s="51"/>
      <c r="N555" s="51"/>
      <c r="O555" s="281"/>
      <c r="P555" s="281"/>
      <c r="Q555" s="4"/>
    </row>
    <row r="556" spans="1:17" s="9" customFormat="1" x14ac:dyDescent="0.2">
      <c r="A556" s="4"/>
      <c r="B556" s="2"/>
      <c r="C556" s="4"/>
      <c r="D556" s="2"/>
      <c r="E556" s="2"/>
      <c r="F556" s="51"/>
      <c r="G556" s="2"/>
      <c r="H556" s="2"/>
      <c r="I556" s="2"/>
      <c r="J556" s="51"/>
      <c r="K556" s="2"/>
      <c r="L556" s="2"/>
      <c r="M556" s="51"/>
      <c r="N556" s="51"/>
      <c r="O556" s="281"/>
      <c r="P556" s="281"/>
      <c r="Q556" s="4"/>
    </row>
    <row r="557" spans="1:17" s="9" customFormat="1" x14ac:dyDescent="0.2">
      <c r="A557" s="4"/>
      <c r="B557" s="2"/>
      <c r="C557" s="4"/>
      <c r="D557" s="2"/>
      <c r="E557" s="2"/>
      <c r="F557" s="51"/>
      <c r="G557" s="2"/>
      <c r="H557" s="2"/>
      <c r="I557" s="2"/>
      <c r="J557" s="51"/>
      <c r="K557" s="2"/>
      <c r="L557" s="2"/>
      <c r="M557" s="51"/>
      <c r="N557" s="51"/>
      <c r="O557" s="281"/>
      <c r="P557" s="281"/>
      <c r="Q557" s="4"/>
    </row>
    <row r="558" spans="1:17" s="9" customFormat="1" x14ac:dyDescent="0.2">
      <c r="A558" s="4"/>
      <c r="B558" s="2"/>
      <c r="C558" s="4"/>
      <c r="D558" s="2"/>
      <c r="E558" s="2"/>
      <c r="F558" s="51"/>
      <c r="G558" s="2"/>
      <c r="H558" s="2"/>
      <c r="I558" s="2"/>
      <c r="J558" s="51"/>
      <c r="K558" s="2"/>
      <c r="L558" s="2"/>
      <c r="M558" s="51"/>
      <c r="N558" s="51"/>
      <c r="O558" s="281"/>
      <c r="P558" s="281"/>
      <c r="Q558" s="4"/>
    </row>
    <row r="559" spans="1:17" s="9" customFormat="1" x14ac:dyDescent="0.2">
      <c r="A559" s="4"/>
      <c r="B559" s="2"/>
      <c r="C559" s="4"/>
      <c r="D559" s="2"/>
      <c r="E559" s="2"/>
      <c r="F559" s="51"/>
      <c r="G559" s="2"/>
      <c r="H559" s="2"/>
      <c r="I559" s="2"/>
      <c r="J559" s="51"/>
      <c r="K559" s="2"/>
      <c r="L559" s="2"/>
      <c r="M559" s="51"/>
      <c r="N559" s="51"/>
      <c r="O559" s="281"/>
      <c r="P559" s="281"/>
      <c r="Q559" s="4"/>
    </row>
    <row r="560" spans="1:17" s="9" customFormat="1" x14ac:dyDescent="0.2">
      <c r="A560" s="4"/>
      <c r="B560" s="2"/>
      <c r="C560" s="4"/>
      <c r="D560" s="2"/>
      <c r="E560" s="2"/>
      <c r="F560" s="51"/>
      <c r="G560" s="2"/>
      <c r="H560" s="2"/>
      <c r="I560" s="2"/>
      <c r="J560" s="51"/>
      <c r="K560" s="2"/>
      <c r="L560" s="2"/>
      <c r="M560" s="51"/>
      <c r="N560" s="51"/>
      <c r="O560" s="281"/>
      <c r="P560" s="281"/>
      <c r="Q560" s="4"/>
    </row>
    <row r="561" spans="1:17" s="9" customFormat="1" x14ac:dyDescent="0.2">
      <c r="A561" s="4"/>
      <c r="B561" s="2"/>
      <c r="C561" s="4"/>
      <c r="D561" s="2"/>
      <c r="E561" s="2"/>
      <c r="F561" s="51"/>
      <c r="G561" s="2"/>
      <c r="H561" s="2"/>
      <c r="I561" s="2"/>
      <c r="J561" s="51"/>
      <c r="K561" s="2"/>
      <c r="L561" s="2"/>
      <c r="M561" s="51"/>
      <c r="N561" s="51"/>
      <c r="O561" s="281"/>
      <c r="P561" s="281"/>
      <c r="Q561" s="4"/>
    </row>
    <row r="562" spans="1:17" s="9" customFormat="1" x14ac:dyDescent="0.2">
      <c r="A562" s="4"/>
      <c r="B562" s="2"/>
      <c r="C562" s="4"/>
      <c r="D562" s="2"/>
      <c r="E562" s="2"/>
      <c r="F562" s="51"/>
      <c r="G562" s="2"/>
      <c r="H562" s="2"/>
      <c r="I562" s="2"/>
      <c r="J562" s="51"/>
      <c r="K562" s="2"/>
      <c r="L562" s="2"/>
      <c r="M562" s="51"/>
      <c r="N562" s="51"/>
      <c r="O562" s="281"/>
      <c r="P562" s="281"/>
      <c r="Q562" s="4"/>
    </row>
    <row r="563" spans="1:17" s="9" customFormat="1" x14ac:dyDescent="0.2">
      <c r="A563" s="4"/>
      <c r="B563" s="2"/>
      <c r="C563" s="4"/>
      <c r="D563" s="2"/>
      <c r="E563" s="2"/>
      <c r="F563" s="51"/>
      <c r="G563" s="2"/>
      <c r="H563" s="2"/>
      <c r="I563" s="2"/>
      <c r="J563" s="51"/>
      <c r="K563" s="2"/>
      <c r="L563" s="2"/>
      <c r="M563" s="51"/>
      <c r="N563" s="51"/>
      <c r="O563" s="281"/>
      <c r="P563" s="281"/>
      <c r="Q563" s="4"/>
    </row>
    <row r="564" spans="1:17" s="9" customFormat="1" x14ac:dyDescent="0.2">
      <c r="A564" s="4"/>
      <c r="B564" s="2"/>
      <c r="C564" s="4"/>
      <c r="D564" s="2"/>
      <c r="E564" s="2"/>
      <c r="F564" s="51"/>
      <c r="G564" s="2"/>
      <c r="H564" s="2"/>
      <c r="I564" s="2"/>
      <c r="J564" s="51"/>
      <c r="K564" s="2"/>
      <c r="L564" s="2"/>
      <c r="M564" s="51"/>
      <c r="N564" s="51"/>
      <c r="O564" s="281"/>
      <c r="P564" s="281"/>
      <c r="Q564" s="4"/>
    </row>
    <row r="565" spans="1:17" s="9" customFormat="1" x14ac:dyDescent="0.2">
      <c r="A565" s="4"/>
      <c r="B565" s="2"/>
      <c r="C565" s="4"/>
      <c r="D565" s="2"/>
      <c r="E565" s="2"/>
      <c r="F565" s="51"/>
      <c r="G565" s="2"/>
      <c r="H565" s="2"/>
      <c r="I565" s="2"/>
      <c r="J565" s="51"/>
      <c r="K565" s="2"/>
      <c r="L565" s="2"/>
      <c r="M565" s="51"/>
      <c r="N565" s="51"/>
      <c r="O565" s="281"/>
      <c r="P565" s="281"/>
      <c r="Q565" s="4"/>
    </row>
    <row r="566" spans="1:17" s="9" customFormat="1" x14ac:dyDescent="0.2">
      <c r="A566" s="4"/>
      <c r="B566" s="2"/>
      <c r="C566" s="4"/>
      <c r="D566" s="2"/>
      <c r="E566" s="2"/>
      <c r="F566" s="51"/>
      <c r="G566" s="2"/>
      <c r="H566" s="2"/>
      <c r="I566" s="2"/>
      <c r="J566" s="51"/>
      <c r="K566" s="2"/>
      <c r="L566" s="2"/>
      <c r="M566" s="51"/>
      <c r="N566" s="51"/>
      <c r="O566" s="281"/>
      <c r="P566" s="281"/>
      <c r="Q566" s="4"/>
    </row>
    <row r="567" spans="1:17" s="9" customFormat="1" x14ac:dyDescent="0.2">
      <c r="A567" s="4"/>
      <c r="B567" s="2"/>
      <c r="C567" s="4"/>
      <c r="D567" s="2"/>
      <c r="E567" s="2"/>
      <c r="F567" s="51"/>
      <c r="G567" s="2"/>
      <c r="H567" s="2"/>
      <c r="I567" s="2"/>
      <c r="J567" s="51"/>
      <c r="K567" s="2"/>
      <c r="L567" s="2"/>
      <c r="M567" s="51"/>
      <c r="N567" s="51"/>
      <c r="O567" s="281"/>
      <c r="P567" s="281"/>
      <c r="Q567" s="4"/>
    </row>
    <row r="568" spans="1:17" s="9" customFormat="1" x14ac:dyDescent="0.2">
      <c r="A568" s="4"/>
      <c r="B568" s="2"/>
      <c r="C568" s="4"/>
      <c r="D568" s="2"/>
      <c r="E568" s="2"/>
      <c r="F568" s="51"/>
      <c r="G568" s="2"/>
      <c r="H568" s="2"/>
      <c r="I568" s="2"/>
      <c r="J568" s="51"/>
      <c r="K568" s="2"/>
      <c r="L568" s="2"/>
      <c r="M568" s="51"/>
      <c r="N568" s="51"/>
      <c r="O568" s="281"/>
      <c r="P568" s="281"/>
      <c r="Q568" s="4"/>
    </row>
    <row r="569" spans="1:17" s="9" customFormat="1" x14ac:dyDescent="0.2">
      <c r="A569" s="4"/>
      <c r="B569" s="2"/>
      <c r="C569" s="4"/>
      <c r="D569" s="2"/>
      <c r="E569" s="2"/>
      <c r="F569" s="51"/>
      <c r="G569" s="2"/>
      <c r="H569" s="2"/>
      <c r="I569" s="2"/>
      <c r="J569" s="51"/>
      <c r="K569" s="2"/>
      <c r="L569" s="2"/>
      <c r="M569" s="51"/>
      <c r="N569" s="51"/>
      <c r="O569" s="281"/>
      <c r="P569" s="281"/>
      <c r="Q569" s="4"/>
    </row>
    <row r="570" spans="1:17" s="9" customFormat="1" x14ac:dyDescent="0.2">
      <c r="A570" s="4"/>
      <c r="B570" s="2"/>
      <c r="C570" s="4"/>
      <c r="D570" s="2"/>
      <c r="E570" s="2"/>
      <c r="F570" s="51"/>
      <c r="G570" s="2"/>
      <c r="H570" s="2"/>
      <c r="I570" s="2"/>
      <c r="J570" s="51"/>
      <c r="K570" s="2"/>
      <c r="L570" s="2"/>
      <c r="M570" s="51"/>
      <c r="N570" s="51"/>
      <c r="O570" s="281"/>
      <c r="P570" s="281"/>
      <c r="Q570" s="4"/>
    </row>
    <row r="571" spans="1:17" s="9" customFormat="1" x14ac:dyDescent="0.2">
      <c r="A571" s="4"/>
      <c r="B571" s="2"/>
      <c r="C571" s="4"/>
      <c r="D571" s="2"/>
      <c r="E571" s="2"/>
      <c r="F571" s="51"/>
      <c r="G571" s="2"/>
      <c r="H571" s="2"/>
      <c r="I571" s="2"/>
      <c r="J571" s="51"/>
      <c r="K571" s="2"/>
      <c r="L571" s="2"/>
      <c r="M571" s="51"/>
      <c r="N571" s="51"/>
      <c r="O571" s="281"/>
      <c r="P571" s="281"/>
      <c r="Q571" s="4"/>
    </row>
    <row r="572" spans="1:17" s="9" customFormat="1" x14ac:dyDescent="0.2">
      <c r="A572" s="4"/>
      <c r="B572" s="2"/>
      <c r="C572" s="4"/>
      <c r="D572" s="2"/>
      <c r="E572" s="2"/>
      <c r="F572" s="51"/>
      <c r="G572" s="2"/>
      <c r="H572" s="2"/>
      <c r="I572" s="2"/>
      <c r="J572" s="51"/>
      <c r="K572" s="2"/>
      <c r="L572" s="2"/>
      <c r="M572" s="51"/>
      <c r="N572" s="51"/>
      <c r="O572" s="281"/>
      <c r="P572" s="281"/>
      <c r="Q572" s="4"/>
    </row>
    <row r="573" spans="1:17" s="9" customFormat="1" x14ac:dyDescent="0.2">
      <c r="A573" s="4"/>
      <c r="B573" s="2"/>
      <c r="C573" s="4"/>
      <c r="D573" s="2"/>
      <c r="E573" s="2"/>
      <c r="F573" s="51"/>
      <c r="G573" s="2"/>
      <c r="H573" s="2"/>
      <c r="I573" s="2"/>
      <c r="J573" s="51"/>
      <c r="K573" s="2"/>
      <c r="L573" s="2"/>
      <c r="M573" s="51"/>
      <c r="N573" s="51"/>
      <c r="O573" s="281"/>
      <c r="P573" s="281"/>
      <c r="Q573" s="4"/>
    </row>
    <row r="574" spans="1:17" s="9" customFormat="1" x14ac:dyDescent="0.2">
      <c r="A574" s="4"/>
      <c r="B574" s="2"/>
      <c r="C574" s="4"/>
      <c r="D574" s="2"/>
      <c r="E574" s="2"/>
      <c r="F574" s="51"/>
      <c r="G574" s="2"/>
      <c r="H574" s="2"/>
      <c r="I574" s="2"/>
      <c r="J574" s="51"/>
      <c r="K574" s="2"/>
      <c r="L574" s="2"/>
      <c r="M574" s="51"/>
      <c r="N574" s="51"/>
      <c r="O574" s="281"/>
      <c r="P574" s="281"/>
      <c r="Q574" s="4"/>
    </row>
    <row r="575" spans="1:17" s="9" customFormat="1" x14ac:dyDescent="0.2">
      <c r="A575" s="4"/>
      <c r="B575" s="2"/>
      <c r="C575" s="4"/>
      <c r="D575" s="2"/>
      <c r="E575" s="2"/>
      <c r="F575" s="51"/>
      <c r="G575" s="2"/>
      <c r="H575" s="2"/>
      <c r="I575" s="2"/>
      <c r="J575" s="51"/>
      <c r="K575" s="2"/>
      <c r="L575" s="2"/>
      <c r="M575" s="51"/>
      <c r="N575" s="51"/>
      <c r="O575" s="281"/>
      <c r="P575" s="281"/>
      <c r="Q575" s="4"/>
    </row>
    <row r="576" spans="1:17" s="9" customFormat="1" x14ac:dyDescent="0.2">
      <c r="A576" s="4"/>
      <c r="B576" s="2"/>
      <c r="C576" s="4"/>
      <c r="D576" s="2"/>
      <c r="E576" s="2"/>
      <c r="F576" s="51"/>
      <c r="G576" s="2"/>
      <c r="H576" s="2"/>
      <c r="I576" s="2"/>
      <c r="J576" s="51"/>
      <c r="K576" s="2"/>
      <c r="L576" s="2"/>
      <c r="M576" s="51"/>
      <c r="N576" s="51"/>
      <c r="O576" s="281"/>
      <c r="P576" s="281"/>
      <c r="Q576" s="4"/>
    </row>
    <row r="577" spans="1:17" s="9" customFormat="1" x14ac:dyDescent="0.2">
      <c r="A577" s="4"/>
      <c r="B577" s="2"/>
      <c r="C577" s="4"/>
      <c r="D577" s="2"/>
      <c r="E577" s="2"/>
      <c r="F577" s="51"/>
      <c r="G577" s="2"/>
      <c r="H577" s="2"/>
      <c r="I577" s="2"/>
      <c r="J577" s="51"/>
      <c r="K577" s="2"/>
      <c r="L577" s="2"/>
      <c r="M577" s="51"/>
      <c r="N577" s="51"/>
      <c r="O577" s="281"/>
      <c r="P577" s="281"/>
      <c r="Q577" s="4"/>
    </row>
    <row r="578" spans="1:17" s="9" customFormat="1" x14ac:dyDescent="0.2">
      <c r="A578" s="4"/>
      <c r="B578" s="2"/>
      <c r="C578" s="4"/>
      <c r="D578" s="2"/>
      <c r="E578" s="2"/>
      <c r="F578" s="51"/>
      <c r="G578" s="2"/>
      <c r="H578" s="2"/>
      <c r="I578" s="2"/>
      <c r="J578" s="51"/>
      <c r="K578" s="2"/>
      <c r="L578" s="2"/>
      <c r="M578" s="51"/>
      <c r="N578" s="51"/>
      <c r="O578" s="281"/>
      <c r="P578" s="281"/>
      <c r="Q578" s="4"/>
    </row>
    <row r="579" spans="1:17" s="9" customFormat="1" x14ac:dyDescent="0.2">
      <c r="A579" s="4"/>
      <c r="B579" s="2"/>
      <c r="C579" s="4"/>
      <c r="D579" s="2"/>
      <c r="E579" s="2"/>
      <c r="F579" s="51"/>
      <c r="G579" s="2"/>
      <c r="H579" s="2"/>
      <c r="I579" s="2"/>
      <c r="J579" s="51"/>
      <c r="K579" s="2"/>
      <c r="L579" s="2"/>
      <c r="M579" s="51"/>
      <c r="N579" s="51"/>
      <c r="O579" s="281"/>
      <c r="P579" s="281"/>
      <c r="Q579" s="4"/>
    </row>
    <row r="580" spans="1:17" s="9" customFormat="1" x14ac:dyDescent="0.2">
      <c r="A580" s="4"/>
      <c r="B580" s="2"/>
      <c r="C580" s="4"/>
      <c r="D580" s="2"/>
      <c r="E580" s="2"/>
      <c r="F580" s="51"/>
      <c r="G580" s="2"/>
      <c r="H580" s="2"/>
      <c r="I580" s="2"/>
      <c r="J580" s="51"/>
      <c r="K580" s="2"/>
      <c r="L580" s="2"/>
      <c r="M580" s="51"/>
      <c r="N580" s="51"/>
      <c r="O580" s="281"/>
      <c r="P580" s="281"/>
      <c r="Q580" s="4"/>
    </row>
    <row r="581" spans="1:17" s="9" customFormat="1" x14ac:dyDescent="0.2">
      <c r="A581" s="4"/>
      <c r="B581" s="2"/>
      <c r="C581" s="4"/>
      <c r="D581" s="2"/>
      <c r="E581" s="2"/>
      <c r="F581" s="51"/>
      <c r="G581" s="2"/>
      <c r="H581" s="2"/>
      <c r="I581" s="2"/>
      <c r="J581" s="51"/>
      <c r="K581" s="2"/>
      <c r="L581" s="2"/>
      <c r="M581" s="51"/>
      <c r="N581" s="51"/>
      <c r="O581" s="281"/>
      <c r="P581" s="281"/>
      <c r="Q581" s="4"/>
    </row>
    <row r="582" spans="1:17" s="9" customFormat="1" x14ac:dyDescent="0.2">
      <c r="A582" s="4"/>
      <c r="B582" s="2"/>
      <c r="C582" s="4"/>
      <c r="D582" s="2"/>
      <c r="E582" s="2"/>
      <c r="F582" s="51"/>
      <c r="G582" s="2"/>
      <c r="H582" s="2"/>
      <c r="I582" s="2"/>
      <c r="J582" s="51"/>
      <c r="K582" s="2"/>
      <c r="L582" s="2"/>
      <c r="M582" s="51"/>
      <c r="N582" s="51"/>
      <c r="O582" s="281"/>
      <c r="P582" s="281"/>
      <c r="Q582" s="4"/>
    </row>
    <row r="583" spans="1:17" s="9" customFormat="1" x14ac:dyDescent="0.2">
      <c r="A583" s="4"/>
      <c r="B583" s="2"/>
      <c r="C583" s="4"/>
      <c r="D583" s="2"/>
      <c r="E583" s="2"/>
      <c r="F583" s="51"/>
      <c r="G583" s="2"/>
      <c r="H583" s="2"/>
      <c r="I583" s="2"/>
      <c r="J583" s="51"/>
      <c r="K583" s="2"/>
      <c r="L583" s="2"/>
      <c r="M583" s="51"/>
      <c r="N583" s="51"/>
      <c r="O583" s="281"/>
      <c r="P583" s="281"/>
      <c r="Q583" s="4"/>
    </row>
    <row r="584" spans="1:17" s="9" customFormat="1" x14ac:dyDescent="0.2">
      <c r="A584" s="4"/>
      <c r="B584" s="2"/>
      <c r="C584" s="4"/>
      <c r="D584" s="2"/>
      <c r="E584" s="2"/>
      <c r="F584" s="51"/>
      <c r="G584" s="2"/>
      <c r="H584" s="2"/>
      <c r="I584" s="2"/>
      <c r="J584" s="51"/>
      <c r="K584" s="2"/>
      <c r="L584" s="2"/>
      <c r="M584" s="51"/>
      <c r="N584" s="51"/>
      <c r="O584" s="281"/>
      <c r="P584" s="281"/>
      <c r="Q584" s="4"/>
    </row>
    <row r="585" spans="1:17" s="9" customFormat="1" x14ac:dyDescent="0.2">
      <c r="A585" s="4"/>
      <c r="B585" s="2"/>
      <c r="C585" s="4"/>
      <c r="D585" s="2"/>
      <c r="E585" s="2"/>
      <c r="F585" s="51"/>
      <c r="G585" s="2"/>
      <c r="H585" s="2"/>
      <c r="I585" s="2"/>
      <c r="J585" s="51"/>
      <c r="K585" s="2"/>
      <c r="L585" s="2"/>
      <c r="M585" s="51"/>
      <c r="N585" s="51"/>
      <c r="O585" s="281"/>
      <c r="P585" s="281"/>
      <c r="Q585" s="4"/>
    </row>
    <row r="586" spans="1:17" s="9" customFormat="1" x14ac:dyDescent="0.2">
      <c r="A586" s="4"/>
      <c r="B586" s="2"/>
      <c r="C586" s="4"/>
      <c r="D586" s="2"/>
      <c r="E586" s="2"/>
      <c r="F586" s="51"/>
      <c r="G586" s="2"/>
      <c r="H586" s="2"/>
      <c r="I586" s="2"/>
      <c r="J586" s="51"/>
      <c r="K586" s="2"/>
      <c r="L586" s="2"/>
      <c r="M586" s="51"/>
      <c r="N586" s="51"/>
      <c r="O586" s="281"/>
      <c r="P586" s="281"/>
      <c r="Q586" s="4"/>
    </row>
    <row r="587" spans="1:17" s="9" customFormat="1" x14ac:dyDescent="0.2">
      <c r="A587" s="4"/>
      <c r="B587" s="2"/>
      <c r="C587" s="4"/>
      <c r="D587" s="2"/>
      <c r="E587" s="2"/>
      <c r="F587" s="51"/>
      <c r="G587" s="2"/>
      <c r="H587" s="2"/>
      <c r="I587" s="2"/>
      <c r="J587" s="51"/>
      <c r="K587" s="2"/>
      <c r="L587" s="2"/>
      <c r="M587" s="51"/>
      <c r="N587" s="51"/>
      <c r="O587" s="281"/>
      <c r="P587" s="281"/>
      <c r="Q587" s="4"/>
    </row>
    <row r="588" spans="1:17" s="9" customFormat="1" x14ac:dyDescent="0.2">
      <c r="A588" s="4"/>
      <c r="B588" s="2"/>
      <c r="C588" s="4"/>
      <c r="D588" s="2"/>
      <c r="E588" s="2"/>
      <c r="F588" s="51"/>
      <c r="G588" s="2"/>
      <c r="H588" s="2"/>
      <c r="I588" s="2"/>
      <c r="J588" s="51"/>
      <c r="K588" s="2"/>
      <c r="L588" s="2"/>
      <c r="M588" s="51"/>
      <c r="N588" s="51"/>
      <c r="O588" s="281"/>
      <c r="P588" s="281"/>
      <c r="Q588" s="4"/>
    </row>
    <row r="589" spans="1:17" s="9" customFormat="1" x14ac:dyDescent="0.2">
      <c r="A589" s="4"/>
      <c r="B589" s="2"/>
      <c r="C589" s="4"/>
      <c r="D589" s="2"/>
      <c r="E589" s="2"/>
      <c r="F589" s="51"/>
      <c r="G589" s="2"/>
      <c r="H589" s="2"/>
      <c r="I589" s="2"/>
      <c r="J589" s="51"/>
      <c r="K589" s="2"/>
      <c r="L589" s="2"/>
      <c r="M589" s="51"/>
      <c r="N589" s="51"/>
      <c r="O589" s="281"/>
      <c r="P589" s="281"/>
      <c r="Q589" s="4"/>
    </row>
    <row r="590" spans="1:17" s="9" customFormat="1" x14ac:dyDescent="0.2">
      <c r="A590" s="4"/>
      <c r="B590" s="2"/>
      <c r="C590" s="4"/>
      <c r="D590" s="2"/>
      <c r="E590" s="2"/>
      <c r="F590" s="51"/>
      <c r="G590" s="2"/>
      <c r="H590" s="2"/>
      <c r="I590" s="2"/>
      <c r="J590" s="51"/>
      <c r="K590" s="2"/>
      <c r="L590" s="2"/>
      <c r="M590" s="51"/>
      <c r="N590" s="51"/>
      <c r="O590" s="281"/>
      <c r="P590" s="281"/>
      <c r="Q590" s="4"/>
    </row>
    <row r="591" spans="1:17" s="9" customFormat="1" x14ac:dyDescent="0.2">
      <c r="A591" s="4"/>
      <c r="B591" s="2"/>
      <c r="C591" s="4"/>
      <c r="D591" s="2"/>
      <c r="E591" s="2"/>
      <c r="F591" s="51"/>
      <c r="G591" s="2"/>
      <c r="H591" s="2"/>
      <c r="I591" s="2"/>
      <c r="J591" s="51"/>
      <c r="K591" s="2"/>
      <c r="L591" s="2"/>
      <c r="M591" s="51"/>
      <c r="N591" s="51"/>
      <c r="O591" s="281"/>
      <c r="P591" s="281"/>
      <c r="Q591" s="4"/>
    </row>
    <row r="592" spans="1:17" s="9" customFormat="1" x14ac:dyDescent="0.2">
      <c r="A592" s="4"/>
      <c r="B592" s="2"/>
      <c r="C592" s="4"/>
      <c r="D592" s="2"/>
      <c r="E592" s="2"/>
      <c r="F592" s="51"/>
      <c r="G592" s="2"/>
      <c r="H592" s="2"/>
      <c r="I592" s="2"/>
      <c r="J592" s="51"/>
      <c r="K592" s="2"/>
      <c r="L592" s="2"/>
      <c r="M592" s="51"/>
      <c r="N592" s="51"/>
      <c r="O592" s="281"/>
      <c r="P592" s="281"/>
      <c r="Q592" s="4"/>
    </row>
    <row r="593" spans="1:17" s="9" customFormat="1" x14ac:dyDescent="0.2">
      <c r="A593" s="4"/>
      <c r="B593" s="2"/>
      <c r="C593" s="4"/>
      <c r="D593" s="2"/>
      <c r="E593" s="2"/>
      <c r="F593" s="51"/>
      <c r="G593" s="2"/>
      <c r="H593" s="2"/>
      <c r="I593" s="2"/>
      <c r="J593" s="51"/>
      <c r="K593" s="2"/>
      <c r="L593" s="2"/>
      <c r="M593" s="51"/>
      <c r="N593" s="51"/>
      <c r="O593" s="281"/>
      <c r="P593" s="281"/>
      <c r="Q593" s="4"/>
    </row>
    <row r="594" spans="1:17" s="9" customFormat="1" x14ac:dyDescent="0.2">
      <c r="A594" s="4"/>
      <c r="B594" s="2"/>
      <c r="C594" s="4"/>
      <c r="D594" s="2"/>
      <c r="E594" s="2"/>
      <c r="F594" s="51"/>
      <c r="G594" s="2"/>
      <c r="H594" s="2"/>
      <c r="I594" s="2"/>
      <c r="J594" s="51"/>
      <c r="K594" s="2"/>
      <c r="L594" s="2"/>
      <c r="M594" s="51"/>
      <c r="N594" s="51"/>
      <c r="O594" s="281"/>
      <c r="P594" s="281"/>
      <c r="Q594" s="4"/>
    </row>
    <row r="595" spans="1:17" s="9" customFormat="1" x14ac:dyDescent="0.2">
      <c r="A595" s="4"/>
      <c r="B595" s="2"/>
      <c r="C595" s="4"/>
      <c r="D595" s="2"/>
      <c r="E595" s="2"/>
      <c r="F595" s="51"/>
      <c r="G595" s="2"/>
      <c r="H595" s="2"/>
      <c r="I595" s="2"/>
      <c r="J595" s="51"/>
      <c r="K595" s="2"/>
      <c r="L595" s="2"/>
      <c r="M595" s="51"/>
      <c r="N595" s="51"/>
      <c r="O595" s="281"/>
      <c r="P595" s="281"/>
      <c r="Q595" s="4"/>
    </row>
    <row r="596" spans="1:17" s="9" customFormat="1" x14ac:dyDescent="0.2">
      <c r="A596" s="4"/>
      <c r="B596" s="2"/>
      <c r="C596" s="4"/>
      <c r="D596" s="2"/>
      <c r="E596" s="2"/>
      <c r="F596" s="51"/>
      <c r="G596" s="2"/>
      <c r="H596" s="2"/>
      <c r="I596" s="2"/>
      <c r="J596" s="51"/>
      <c r="K596" s="2"/>
      <c r="L596" s="2"/>
      <c r="M596" s="51"/>
      <c r="N596" s="51"/>
      <c r="O596" s="281"/>
      <c r="P596" s="281"/>
      <c r="Q596" s="4"/>
    </row>
    <row r="597" spans="1:17" s="9" customFormat="1" x14ac:dyDescent="0.2">
      <c r="A597" s="4"/>
      <c r="B597" s="2"/>
      <c r="C597" s="4"/>
      <c r="D597" s="2"/>
      <c r="E597" s="2"/>
      <c r="F597" s="51"/>
      <c r="G597" s="2"/>
      <c r="H597" s="2"/>
      <c r="I597" s="2"/>
      <c r="J597" s="51"/>
      <c r="K597" s="2"/>
      <c r="L597" s="2"/>
      <c r="M597" s="51"/>
      <c r="N597" s="51"/>
      <c r="O597" s="281"/>
      <c r="P597" s="281"/>
      <c r="Q597" s="4"/>
    </row>
    <row r="598" spans="1:17" s="9" customFormat="1" x14ac:dyDescent="0.2">
      <c r="A598" s="4"/>
      <c r="B598" s="2"/>
      <c r="C598" s="4"/>
      <c r="D598" s="2"/>
      <c r="E598" s="2"/>
      <c r="F598" s="51"/>
      <c r="G598" s="2"/>
      <c r="H598" s="2"/>
      <c r="I598" s="2"/>
      <c r="J598" s="51"/>
      <c r="K598" s="2"/>
      <c r="L598" s="2"/>
      <c r="M598" s="51"/>
      <c r="N598" s="51"/>
      <c r="O598" s="281"/>
      <c r="P598" s="281"/>
      <c r="Q598" s="4"/>
    </row>
    <row r="599" spans="1:17" s="9" customFormat="1" x14ac:dyDescent="0.2">
      <c r="A599" s="4"/>
      <c r="B599" s="2"/>
      <c r="C599" s="4"/>
      <c r="D599" s="2"/>
      <c r="E599" s="2"/>
      <c r="F599" s="51"/>
      <c r="G599" s="2"/>
      <c r="H599" s="2"/>
      <c r="I599" s="2"/>
      <c r="J599" s="51"/>
      <c r="K599" s="2"/>
      <c r="L599" s="2"/>
      <c r="M599" s="51"/>
      <c r="N599" s="51"/>
      <c r="O599" s="281"/>
      <c r="P599" s="281"/>
      <c r="Q599" s="4"/>
    </row>
    <row r="600" spans="1:17" s="9" customFormat="1" x14ac:dyDescent="0.2">
      <c r="A600" s="4"/>
      <c r="B600" s="2"/>
      <c r="C600" s="4"/>
      <c r="D600" s="2"/>
      <c r="E600" s="2"/>
      <c r="F600" s="51"/>
      <c r="G600" s="2"/>
      <c r="H600" s="2"/>
      <c r="I600" s="2"/>
      <c r="J600" s="51"/>
      <c r="K600" s="2"/>
      <c r="L600" s="2"/>
      <c r="M600" s="51"/>
      <c r="N600" s="51"/>
      <c r="O600" s="281"/>
      <c r="P600" s="281"/>
      <c r="Q600" s="4"/>
    </row>
    <row r="601" spans="1:17" s="9" customFormat="1" x14ac:dyDescent="0.2">
      <c r="A601" s="4"/>
      <c r="B601" s="2"/>
      <c r="C601" s="4"/>
      <c r="D601" s="2"/>
      <c r="E601" s="2"/>
      <c r="F601" s="51"/>
      <c r="G601" s="2"/>
      <c r="H601" s="2"/>
      <c r="I601" s="2"/>
      <c r="J601" s="51"/>
      <c r="K601" s="2"/>
      <c r="L601" s="2"/>
      <c r="M601" s="51"/>
      <c r="N601" s="51"/>
      <c r="O601" s="281"/>
      <c r="P601" s="281"/>
      <c r="Q601" s="4"/>
    </row>
    <row r="602" spans="1:17" s="9" customFormat="1" x14ac:dyDescent="0.2">
      <c r="A602" s="4"/>
      <c r="B602" s="2"/>
      <c r="C602" s="4"/>
      <c r="D602" s="2"/>
      <c r="E602" s="2"/>
      <c r="F602" s="51"/>
      <c r="G602" s="2"/>
      <c r="H602" s="2"/>
      <c r="I602" s="2"/>
      <c r="J602" s="51"/>
      <c r="K602" s="2"/>
      <c r="L602" s="2"/>
      <c r="M602" s="51"/>
      <c r="N602" s="51"/>
      <c r="O602" s="281"/>
      <c r="P602" s="281"/>
      <c r="Q602" s="4"/>
    </row>
    <row r="603" spans="1:17" s="9" customFormat="1" x14ac:dyDescent="0.2">
      <c r="A603" s="4"/>
      <c r="B603" s="2"/>
      <c r="C603" s="4"/>
      <c r="D603" s="2"/>
      <c r="E603" s="2"/>
      <c r="F603" s="51"/>
      <c r="G603" s="2"/>
      <c r="H603" s="2"/>
      <c r="I603" s="2"/>
      <c r="J603" s="51"/>
      <c r="K603" s="2"/>
      <c r="L603" s="2"/>
      <c r="M603" s="51"/>
      <c r="N603" s="51"/>
      <c r="O603" s="281"/>
      <c r="P603" s="281"/>
      <c r="Q603" s="4"/>
    </row>
    <row r="604" spans="1:17" s="9" customFormat="1" x14ac:dyDescent="0.2">
      <c r="A604" s="4"/>
      <c r="B604" s="2"/>
      <c r="C604" s="4"/>
      <c r="D604" s="2"/>
      <c r="E604" s="2"/>
      <c r="F604" s="51"/>
      <c r="G604" s="2"/>
      <c r="H604" s="2"/>
      <c r="I604" s="2"/>
      <c r="J604" s="51"/>
      <c r="K604" s="2"/>
      <c r="L604" s="2"/>
      <c r="M604" s="51"/>
      <c r="N604" s="51"/>
      <c r="O604" s="281"/>
      <c r="P604" s="281"/>
      <c r="Q604" s="4"/>
    </row>
    <row r="605" spans="1:17" s="9" customFormat="1" x14ac:dyDescent="0.2">
      <c r="A605" s="4"/>
      <c r="B605" s="2"/>
      <c r="C605" s="4"/>
      <c r="D605" s="2"/>
      <c r="E605" s="2"/>
      <c r="F605" s="51"/>
      <c r="G605" s="2"/>
      <c r="H605" s="2"/>
      <c r="I605" s="2"/>
      <c r="J605" s="51"/>
      <c r="K605" s="2"/>
      <c r="L605" s="2"/>
      <c r="M605" s="51"/>
      <c r="N605" s="51"/>
      <c r="O605" s="281"/>
      <c r="P605" s="281"/>
      <c r="Q605" s="4"/>
    </row>
    <row r="606" spans="1:17" s="9" customFormat="1" x14ac:dyDescent="0.2">
      <c r="A606" s="4"/>
      <c r="B606" s="2"/>
      <c r="C606" s="4"/>
      <c r="D606" s="2"/>
      <c r="E606" s="2"/>
      <c r="F606" s="51"/>
      <c r="G606" s="2"/>
      <c r="H606" s="2"/>
      <c r="I606" s="2"/>
      <c r="J606" s="51"/>
      <c r="K606" s="2"/>
      <c r="L606" s="2"/>
      <c r="M606" s="51"/>
      <c r="N606" s="51"/>
      <c r="O606" s="281"/>
      <c r="P606" s="281"/>
      <c r="Q606" s="4"/>
    </row>
    <row r="607" spans="1:17" s="9" customFormat="1" x14ac:dyDescent="0.2">
      <c r="A607" s="4"/>
      <c r="B607" s="2"/>
      <c r="C607" s="4"/>
      <c r="D607" s="2"/>
      <c r="E607" s="2"/>
      <c r="F607" s="51"/>
      <c r="G607" s="2"/>
      <c r="H607" s="2"/>
      <c r="I607" s="2"/>
      <c r="J607" s="51"/>
      <c r="K607" s="2"/>
      <c r="L607" s="2"/>
      <c r="M607" s="51"/>
      <c r="N607" s="51"/>
      <c r="O607" s="281"/>
      <c r="P607" s="281"/>
      <c r="Q607" s="4"/>
    </row>
    <row r="608" spans="1:17" s="9" customFormat="1" x14ac:dyDescent="0.2">
      <c r="A608" s="4"/>
      <c r="B608" s="2"/>
      <c r="C608" s="4"/>
      <c r="D608" s="2"/>
      <c r="E608" s="2"/>
      <c r="F608" s="51"/>
      <c r="G608" s="2"/>
      <c r="H608" s="2"/>
      <c r="I608" s="2"/>
      <c r="J608" s="51"/>
      <c r="K608" s="2"/>
      <c r="L608" s="2"/>
      <c r="M608" s="51"/>
      <c r="N608" s="51"/>
      <c r="O608" s="281"/>
      <c r="P608" s="281"/>
      <c r="Q608" s="4"/>
    </row>
    <row r="609" spans="1:17" s="9" customFormat="1" x14ac:dyDescent="0.2">
      <c r="A609" s="4"/>
      <c r="B609" s="2"/>
      <c r="C609" s="4"/>
      <c r="D609" s="2"/>
      <c r="E609" s="2"/>
      <c r="F609" s="51"/>
      <c r="G609" s="2"/>
      <c r="H609" s="2"/>
      <c r="I609" s="2"/>
      <c r="J609" s="51"/>
      <c r="K609" s="2"/>
      <c r="L609" s="2"/>
      <c r="M609" s="51"/>
      <c r="N609" s="51"/>
      <c r="O609" s="281"/>
      <c r="P609" s="281"/>
      <c r="Q609" s="4"/>
    </row>
    <row r="610" spans="1:17" s="9" customFormat="1" x14ac:dyDescent="0.2">
      <c r="A610" s="4"/>
      <c r="B610" s="2"/>
      <c r="C610" s="4"/>
      <c r="D610" s="2"/>
      <c r="E610" s="2"/>
      <c r="F610" s="51"/>
      <c r="G610" s="2"/>
      <c r="H610" s="2"/>
      <c r="I610" s="2"/>
      <c r="J610" s="51"/>
      <c r="K610" s="2"/>
      <c r="L610" s="2"/>
      <c r="M610" s="51"/>
      <c r="N610" s="51"/>
      <c r="O610" s="281"/>
      <c r="P610" s="281"/>
      <c r="Q610" s="4"/>
    </row>
    <row r="611" spans="1:17" s="9" customFormat="1" x14ac:dyDescent="0.2">
      <c r="A611" s="4"/>
      <c r="B611" s="2"/>
      <c r="C611" s="4"/>
      <c r="D611" s="2"/>
      <c r="E611" s="2"/>
      <c r="F611" s="51"/>
      <c r="G611" s="2"/>
      <c r="H611" s="2"/>
      <c r="I611" s="2"/>
      <c r="J611" s="51"/>
      <c r="K611" s="2"/>
      <c r="L611" s="2"/>
      <c r="M611" s="51"/>
      <c r="N611" s="51"/>
      <c r="O611" s="281"/>
      <c r="P611" s="281"/>
      <c r="Q611" s="4"/>
    </row>
    <row r="612" spans="1:17" s="9" customFormat="1" x14ac:dyDescent="0.2">
      <c r="A612" s="4"/>
      <c r="B612" s="2"/>
      <c r="C612" s="4"/>
      <c r="D612" s="2"/>
      <c r="E612" s="2"/>
      <c r="F612" s="51"/>
      <c r="G612" s="2"/>
      <c r="H612" s="2"/>
      <c r="I612" s="2"/>
      <c r="J612" s="51"/>
      <c r="K612" s="2"/>
      <c r="L612" s="2"/>
      <c r="M612" s="51"/>
      <c r="N612" s="51"/>
      <c r="O612" s="281"/>
      <c r="P612" s="281"/>
      <c r="Q612" s="4"/>
    </row>
    <row r="613" spans="1:17" s="9" customFormat="1" x14ac:dyDescent="0.2">
      <c r="A613" s="4"/>
      <c r="B613" s="2"/>
      <c r="C613" s="4"/>
      <c r="D613" s="2"/>
      <c r="E613" s="2"/>
      <c r="F613" s="51"/>
      <c r="G613" s="2"/>
      <c r="H613" s="2"/>
      <c r="I613" s="2"/>
      <c r="J613" s="51"/>
      <c r="K613" s="2"/>
      <c r="L613" s="2"/>
      <c r="M613" s="51"/>
      <c r="N613" s="51"/>
      <c r="O613" s="281"/>
      <c r="P613" s="281"/>
      <c r="Q613" s="4"/>
    </row>
    <row r="614" spans="1:17" s="9" customFormat="1" x14ac:dyDescent="0.2">
      <c r="A614" s="4"/>
      <c r="B614" s="2"/>
      <c r="C614" s="4"/>
      <c r="D614" s="2"/>
      <c r="E614" s="2"/>
      <c r="F614" s="51"/>
      <c r="G614" s="2"/>
      <c r="H614" s="2"/>
      <c r="I614" s="2"/>
      <c r="J614" s="51"/>
      <c r="K614" s="2"/>
      <c r="L614" s="2"/>
      <c r="M614" s="51"/>
      <c r="N614" s="51"/>
      <c r="O614" s="281"/>
      <c r="P614" s="281"/>
      <c r="Q614" s="4"/>
    </row>
    <row r="615" spans="1:17" s="9" customFormat="1" x14ac:dyDescent="0.2">
      <c r="A615" s="4"/>
      <c r="B615" s="2"/>
      <c r="C615" s="4"/>
      <c r="D615" s="2"/>
      <c r="E615" s="2"/>
      <c r="F615" s="51"/>
      <c r="G615" s="2"/>
      <c r="H615" s="2"/>
      <c r="I615" s="2"/>
      <c r="J615" s="51"/>
      <c r="K615" s="2"/>
      <c r="L615" s="2"/>
      <c r="M615" s="51"/>
      <c r="N615" s="51"/>
      <c r="O615" s="281"/>
      <c r="P615" s="281"/>
      <c r="Q615" s="4"/>
    </row>
    <row r="616" spans="1:17" s="9" customFormat="1" x14ac:dyDescent="0.2">
      <c r="A616" s="4"/>
      <c r="B616" s="2"/>
      <c r="C616" s="4"/>
      <c r="D616" s="2"/>
      <c r="E616" s="2"/>
      <c r="F616" s="51"/>
      <c r="G616" s="2"/>
      <c r="H616" s="2"/>
      <c r="I616" s="2"/>
      <c r="J616" s="51"/>
      <c r="K616" s="2"/>
      <c r="L616" s="2"/>
      <c r="M616" s="51"/>
      <c r="N616" s="51"/>
      <c r="O616" s="281"/>
      <c r="P616" s="281"/>
      <c r="Q616" s="4"/>
    </row>
    <row r="617" spans="1:17" s="9" customFormat="1" x14ac:dyDescent="0.2">
      <c r="A617" s="4"/>
      <c r="B617" s="2"/>
      <c r="C617" s="4"/>
      <c r="D617" s="2"/>
      <c r="E617" s="2"/>
      <c r="F617" s="51"/>
      <c r="G617" s="2"/>
      <c r="H617" s="2"/>
      <c r="I617" s="2"/>
      <c r="J617" s="51"/>
      <c r="K617" s="2"/>
      <c r="L617" s="2"/>
      <c r="M617" s="51"/>
      <c r="N617" s="51"/>
      <c r="O617" s="281"/>
      <c r="P617" s="281"/>
      <c r="Q617" s="4"/>
    </row>
    <row r="618" spans="1:17" s="9" customFormat="1" x14ac:dyDescent="0.2">
      <c r="A618" s="4"/>
      <c r="B618" s="2"/>
      <c r="C618" s="4"/>
      <c r="D618" s="2"/>
      <c r="E618" s="2"/>
      <c r="F618" s="51"/>
      <c r="G618" s="2"/>
      <c r="H618" s="2"/>
      <c r="I618" s="2"/>
      <c r="J618" s="51"/>
      <c r="K618" s="2"/>
      <c r="L618" s="2"/>
      <c r="M618" s="51"/>
      <c r="N618" s="51"/>
      <c r="O618" s="281"/>
      <c r="P618" s="281"/>
      <c r="Q618" s="4"/>
    </row>
    <row r="619" spans="1:17" s="9" customFormat="1" x14ac:dyDescent="0.2">
      <c r="A619" s="4"/>
      <c r="B619" s="2"/>
      <c r="C619" s="4"/>
      <c r="D619" s="2"/>
      <c r="E619" s="2"/>
      <c r="F619" s="51"/>
      <c r="G619" s="2"/>
      <c r="H619" s="2"/>
      <c r="I619" s="2"/>
      <c r="J619" s="51"/>
      <c r="K619" s="2"/>
      <c r="L619" s="2"/>
      <c r="M619" s="51"/>
      <c r="N619" s="51"/>
      <c r="O619" s="281"/>
      <c r="P619" s="281"/>
      <c r="Q619" s="4"/>
    </row>
    <row r="620" spans="1:17" s="9" customFormat="1" x14ac:dyDescent="0.2">
      <c r="A620" s="4"/>
      <c r="B620" s="2"/>
      <c r="C620" s="4"/>
      <c r="D620" s="2"/>
      <c r="E620" s="2"/>
      <c r="F620" s="51"/>
      <c r="G620" s="2"/>
      <c r="H620" s="2"/>
      <c r="I620" s="2"/>
      <c r="J620" s="51"/>
      <c r="K620" s="2"/>
      <c r="L620" s="2"/>
      <c r="M620" s="51"/>
      <c r="N620" s="51"/>
      <c r="O620" s="281"/>
      <c r="P620" s="281"/>
      <c r="Q620" s="4"/>
    </row>
    <row r="621" spans="1:17" s="9" customFormat="1" x14ac:dyDescent="0.2">
      <c r="A621" s="4"/>
      <c r="B621" s="2"/>
      <c r="C621" s="4"/>
      <c r="D621" s="2"/>
      <c r="E621" s="2"/>
      <c r="F621" s="51"/>
      <c r="G621" s="2"/>
      <c r="H621" s="2"/>
      <c r="I621" s="2"/>
      <c r="J621" s="51"/>
      <c r="K621" s="2"/>
      <c r="L621" s="2"/>
      <c r="M621" s="51"/>
      <c r="N621" s="51"/>
      <c r="O621" s="281"/>
      <c r="P621" s="281"/>
      <c r="Q621" s="4"/>
    </row>
    <row r="622" spans="1:17" s="9" customFormat="1" x14ac:dyDescent="0.2">
      <c r="A622" s="4"/>
      <c r="B622" s="2"/>
      <c r="C622" s="4"/>
      <c r="D622" s="2"/>
      <c r="E622" s="2"/>
      <c r="F622" s="51"/>
      <c r="G622" s="2"/>
      <c r="H622" s="2"/>
      <c r="I622" s="2"/>
      <c r="J622" s="51"/>
      <c r="K622" s="2"/>
      <c r="L622" s="2"/>
      <c r="M622" s="51"/>
      <c r="N622" s="51"/>
      <c r="O622" s="281"/>
      <c r="P622" s="281"/>
      <c r="Q622" s="4"/>
    </row>
    <row r="623" spans="1:17" s="9" customFormat="1" x14ac:dyDescent="0.2">
      <c r="A623" s="4"/>
      <c r="B623" s="2"/>
      <c r="C623" s="4"/>
      <c r="D623" s="2"/>
      <c r="E623" s="2"/>
      <c r="F623" s="51"/>
      <c r="G623" s="2"/>
      <c r="H623" s="2"/>
      <c r="I623" s="2"/>
      <c r="J623" s="51"/>
      <c r="K623" s="2"/>
      <c r="L623" s="2"/>
      <c r="M623" s="51"/>
      <c r="N623" s="51"/>
      <c r="O623" s="281"/>
      <c r="P623" s="281"/>
      <c r="Q623" s="4"/>
    </row>
    <row r="624" spans="1:17" s="9" customFormat="1" x14ac:dyDescent="0.2">
      <c r="A624" s="4"/>
      <c r="B624" s="2"/>
      <c r="C624" s="4"/>
      <c r="D624" s="2"/>
      <c r="E624" s="2"/>
      <c r="F624" s="51"/>
      <c r="G624" s="2"/>
      <c r="H624" s="2"/>
      <c r="I624" s="2"/>
      <c r="J624" s="51"/>
      <c r="K624" s="2"/>
      <c r="L624" s="2"/>
      <c r="M624" s="51"/>
      <c r="N624" s="51"/>
      <c r="O624" s="281"/>
      <c r="P624" s="281"/>
      <c r="Q624" s="4"/>
    </row>
    <row r="625" spans="1:17" s="9" customFormat="1" x14ac:dyDescent="0.2">
      <c r="A625" s="4"/>
      <c r="B625" s="2"/>
      <c r="C625" s="4"/>
      <c r="D625" s="2"/>
      <c r="E625" s="2"/>
      <c r="F625" s="51"/>
      <c r="G625" s="2"/>
      <c r="H625" s="2"/>
      <c r="I625" s="2"/>
      <c r="J625" s="51"/>
      <c r="K625" s="2"/>
      <c r="L625" s="2"/>
      <c r="M625" s="51"/>
      <c r="N625" s="51"/>
      <c r="O625" s="281"/>
      <c r="P625" s="281"/>
      <c r="Q625" s="4"/>
    </row>
    <row r="626" spans="1:17" s="9" customFormat="1" x14ac:dyDescent="0.2">
      <c r="A626" s="4"/>
      <c r="B626" s="2"/>
      <c r="C626" s="4"/>
      <c r="D626" s="2"/>
      <c r="E626" s="2"/>
      <c r="F626" s="51"/>
      <c r="G626" s="2"/>
      <c r="H626" s="2"/>
      <c r="I626" s="2"/>
      <c r="J626" s="51"/>
      <c r="K626" s="2"/>
      <c r="L626" s="2"/>
      <c r="M626" s="51"/>
      <c r="N626" s="51"/>
      <c r="O626" s="281"/>
      <c r="P626" s="281"/>
      <c r="Q626" s="4"/>
    </row>
    <row r="627" spans="1:17" s="9" customFormat="1" x14ac:dyDescent="0.2">
      <c r="A627" s="4"/>
      <c r="B627" s="2"/>
      <c r="C627" s="4"/>
      <c r="D627" s="2"/>
      <c r="E627" s="2"/>
      <c r="F627" s="51"/>
      <c r="G627" s="2"/>
      <c r="H627" s="2"/>
      <c r="I627" s="2"/>
      <c r="J627" s="51"/>
      <c r="K627" s="2"/>
      <c r="L627" s="2"/>
      <c r="M627" s="51"/>
      <c r="N627" s="51"/>
      <c r="O627" s="281"/>
      <c r="P627" s="281"/>
      <c r="Q627" s="4"/>
    </row>
    <row r="628" spans="1:17" s="9" customFormat="1" x14ac:dyDescent="0.2">
      <c r="A628" s="4"/>
      <c r="B628" s="2"/>
      <c r="C628" s="4"/>
      <c r="D628" s="2"/>
      <c r="E628" s="2"/>
      <c r="F628" s="51"/>
      <c r="G628" s="2"/>
      <c r="H628" s="2"/>
      <c r="I628" s="2"/>
      <c r="J628" s="51"/>
      <c r="K628" s="2"/>
      <c r="L628" s="2"/>
      <c r="M628" s="51"/>
      <c r="N628" s="51"/>
      <c r="O628" s="281"/>
      <c r="P628" s="281"/>
      <c r="Q628" s="4"/>
    </row>
    <row r="629" spans="1:17" s="9" customFormat="1" x14ac:dyDescent="0.2">
      <c r="A629" s="4"/>
      <c r="B629" s="2"/>
      <c r="C629" s="4"/>
      <c r="D629" s="2"/>
      <c r="E629" s="2"/>
      <c r="F629" s="51"/>
      <c r="G629" s="2"/>
      <c r="H629" s="2"/>
      <c r="I629" s="2"/>
      <c r="J629" s="51"/>
      <c r="K629" s="2"/>
      <c r="L629" s="2"/>
      <c r="M629" s="51"/>
      <c r="N629" s="51"/>
      <c r="O629" s="281"/>
      <c r="P629" s="281"/>
      <c r="Q629" s="4"/>
    </row>
    <row r="630" spans="1:17" s="9" customFormat="1" x14ac:dyDescent="0.2">
      <c r="A630" s="4"/>
      <c r="B630" s="2"/>
      <c r="C630" s="4"/>
      <c r="D630" s="2"/>
      <c r="E630" s="2"/>
      <c r="F630" s="51"/>
      <c r="G630" s="2"/>
      <c r="H630" s="2"/>
      <c r="I630" s="2"/>
      <c r="J630" s="51"/>
      <c r="K630" s="2"/>
      <c r="L630" s="2"/>
      <c r="M630" s="51"/>
      <c r="N630" s="51"/>
      <c r="O630" s="281"/>
      <c r="P630" s="281"/>
      <c r="Q630" s="4"/>
    </row>
    <row r="631" spans="1:17" s="9" customFormat="1" x14ac:dyDescent="0.2">
      <c r="A631" s="4"/>
      <c r="B631" s="2"/>
      <c r="C631" s="4"/>
      <c r="D631" s="2"/>
      <c r="E631" s="2"/>
      <c r="F631" s="51"/>
      <c r="G631" s="2"/>
      <c r="H631" s="2"/>
      <c r="I631" s="2"/>
      <c r="J631" s="51"/>
      <c r="K631" s="2"/>
      <c r="L631" s="2"/>
      <c r="M631" s="51"/>
      <c r="N631" s="51"/>
      <c r="O631" s="281"/>
      <c r="P631" s="281"/>
      <c r="Q631" s="4"/>
    </row>
    <row r="632" spans="1:17" s="9" customFormat="1" x14ac:dyDescent="0.2">
      <c r="A632" s="4"/>
      <c r="B632" s="2"/>
      <c r="C632" s="4"/>
      <c r="D632" s="2"/>
      <c r="E632" s="2"/>
      <c r="F632" s="51"/>
      <c r="G632" s="2"/>
      <c r="H632" s="2"/>
      <c r="I632" s="2"/>
      <c r="J632" s="51"/>
      <c r="K632" s="2"/>
      <c r="L632" s="2"/>
      <c r="M632" s="51"/>
      <c r="N632" s="51"/>
      <c r="O632" s="281"/>
      <c r="P632" s="281"/>
      <c r="Q632" s="4"/>
    </row>
    <row r="633" spans="1:17" s="9" customFormat="1" x14ac:dyDescent="0.2">
      <c r="A633" s="4"/>
      <c r="B633" s="2"/>
      <c r="C633" s="4"/>
      <c r="D633" s="2"/>
      <c r="E633" s="2"/>
      <c r="F633" s="51"/>
      <c r="G633" s="2"/>
      <c r="H633" s="2"/>
      <c r="I633" s="2"/>
      <c r="J633" s="51"/>
      <c r="K633" s="2"/>
      <c r="L633" s="2"/>
      <c r="M633" s="51"/>
      <c r="N633" s="51"/>
      <c r="O633" s="281"/>
      <c r="P633" s="281"/>
      <c r="Q633" s="4"/>
    </row>
    <row r="634" spans="1:17" s="9" customFormat="1" x14ac:dyDescent="0.2">
      <c r="A634" s="4"/>
      <c r="B634" s="2"/>
      <c r="C634" s="4"/>
      <c r="D634" s="2"/>
      <c r="E634" s="2"/>
      <c r="F634" s="51"/>
      <c r="G634" s="2"/>
      <c r="H634" s="2"/>
      <c r="I634" s="2"/>
      <c r="J634" s="51"/>
      <c r="K634" s="2"/>
      <c r="L634" s="2"/>
      <c r="M634" s="51"/>
      <c r="N634" s="51"/>
      <c r="O634" s="281"/>
      <c r="P634" s="281"/>
      <c r="Q634" s="4"/>
    </row>
    <row r="635" spans="1:17" s="9" customFormat="1" x14ac:dyDescent="0.2">
      <c r="A635" s="4"/>
      <c r="B635" s="2"/>
      <c r="C635" s="4"/>
      <c r="D635" s="2"/>
      <c r="E635" s="2"/>
      <c r="F635" s="51"/>
      <c r="G635" s="2"/>
      <c r="H635" s="2"/>
      <c r="I635" s="2"/>
      <c r="J635" s="51"/>
      <c r="K635" s="2"/>
      <c r="L635" s="2"/>
      <c r="M635" s="51"/>
      <c r="N635" s="51"/>
      <c r="O635" s="281"/>
      <c r="P635" s="281"/>
      <c r="Q635" s="4"/>
    </row>
    <row r="636" spans="1:17" s="9" customFormat="1" x14ac:dyDescent="0.2">
      <c r="A636" s="4"/>
      <c r="B636" s="2"/>
      <c r="C636" s="4"/>
      <c r="D636" s="2"/>
      <c r="E636" s="2"/>
      <c r="F636" s="51"/>
      <c r="G636" s="2"/>
      <c r="H636" s="2"/>
      <c r="I636" s="2"/>
      <c r="J636" s="51"/>
      <c r="K636" s="2"/>
      <c r="L636" s="2"/>
      <c r="M636" s="51"/>
      <c r="N636" s="51"/>
      <c r="O636" s="281"/>
      <c r="P636" s="281"/>
      <c r="Q636" s="4"/>
    </row>
    <row r="637" spans="1:17" s="9" customFormat="1" x14ac:dyDescent="0.2">
      <c r="A637" s="4"/>
      <c r="B637" s="2"/>
      <c r="C637" s="4"/>
      <c r="D637" s="2"/>
      <c r="E637" s="2"/>
      <c r="F637" s="51"/>
      <c r="G637" s="2"/>
      <c r="H637" s="2"/>
      <c r="I637" s="2"/>
      <c r="J637" s="51"/>
      <c r="K637" s="2"/>
      <c r="L637" s="2"/>
      <c r="M637" s="51"/>
      <c r="N637" s="51"/>
      <c r="O637" s="281"/>
      <c r="P637" s="281"/>
      <c r="Q637" s="4"/>
    </row>
    <row r="638" spans="1:17" s="9" customFormat="1" x14ac:dyDescent="0.2">
      <c r="A638" s="4"/>
      <c r="B638" s="2"/>
      <c r="C638" s="4"/>
      <c r="D638" s="2"/>
      <c r="E638" s="2"/>
      <c r="F638" s="51"/>
      <c r="G638" s="2"/>
      <c r="H638" s="2"/>
      <c r="I638" s="2"/>
      <c r="J638" s="51"/>
      <c r="K638" s="2"/>
      <c r="L638" s="2"/>
      <c r="M638" s="51"/>
      <c r="N638" s="51"/>
      <c r="O638" s="281"/>
      <c r="P638" s="281"/>
      <c r="Q638" s="4"/>
    </row>
    <row r="639" spans="1:17" s="9" customFormat="1" x14ac:dyDescent="0.2">
      <c r="A639" s="4"/>
      <c r="B639" s="2"/>
      <c r="C639" s="4"/>
      <c r="D639" s="2"/>
      <c r="E639" s="2"/>
      <c r="F639" s="51"/>
      <c r="G639" s="2"/>
      <c r="H639" s="2"/>
      <c r="I639" s="2"/>
      <c r="J639" s="51"/>
      <c r="K639" s="2"/>
      <c r="L639" s="2"/>
      <c r="M639" s="51"/>
      <c r="N639" s="51"/>
      <c r="O639" s="281"/>
      <c r="P639" s="281"/>
      <c r="Q639" s="4"/>
    </row>
    <row r="640" spans="1:17" s="9" customFormat="1" x14ac:dyDescent="0.2">
      <c r="A640" s="4"/>
      <c r="B640" s="2"/>
      <c r="C640" s="4"/>
      <c r="D640" s="2"/>
      <c r="E640" s="2"/>
      <c r="F640" s="51"/>
      <c r="G640" s="2"/>
      <c r="H640" s="2"/>
      <c r="I640" s="2"/>
      <c r="J640" s="51"/>
      <c r="K640" s="2"/>
      <c r="L640" s="2"/>
      <c r="M640" s="51"/>
      <c r="N640" s="51"/>
      <c r="O640" s="281"/>
      <c r="P640" s="281"/>
      <c r="Q640" s="4"/>
    </row>
    <row r="641" spans="1:17" s="9" customFormat="1" x14ac:dyDescent="0.2">
      <c r="A641" s="4"/>
      <c r="B641" s="2"/>
      <c r="C641" s="4"/>
      <c r="D641" s="2"/>
      <c r="E641" s="2"/>
      <c r="F641" s="51"/>
      <c r="G641" s="2"/>
      <c r="H641" s="2"/>
      <c r="I641" s="2"/>
      <c r="J641" s="51"/>
      <c r="K641" s="2"/>
      <c r="L641" s="2"/>
      <c r="M641" s="51"/>
      <c r="N641" s="51"/>
      <c r="O641" s="281"/>
      <c r="P641" s="281"/>
      <c r="Q641" s="4"/>
    </row>
    <row r="642" spans="1:17" s="9" customFormat="1" x14ac:dyDescent="0.2">
      <c r="A642" s="4"/>
      <c r="B642" s="2"/>
      <c r="C642" s="4"/>
      <c r="D642" s="2"/>
      <c r="E642" s="2"/>
      <c r="F642" s="51"/>
      <c r="G642" s="2"/>
      <c r="H642" s="2"/>
      <c r="I642" s="2"/>
      <c r="J642" s="51"/>
      <c r="K642" s="2"/>
      <c r="L642" s="2"/>
      <c r="M642" s="51"/>
      <c r="N642" s="51"/>
      <c r="O642" s="281"/>
      <c r="P642" s="281"/>
      <c r="Q642" s="4"/>
    </row>
    <row r="643" spans="1:17" s="9" customFormat="1" x14ac:dyDescent="0.2">
      <c r="A643" s="4"/>
      <c r="B643" s="2"/>
      <c r="C643" s="4"/>
      <c r="D643" s="2"/>
      <c r="E643" s="2"/>
      <c r="F643" s="51"/>
      <c r="G643" s="2"/>
      <c r="H643" s="2"/>
      <c r="I643" s="2"/>
      <c r="J643" s="51"/>
      <c r="K643" s="2"/>
      <c r="L643" s="2"/>
      <c r="M643" s="51"/>
      <c r="N643" s="51"/>
      <c r="O643" s="281"/>
      <c r="P643" s="281"/>
      <c r="Q643" s="4"/>
    </row>
    <row r="644" spans="1:17" s="9" customFormat="1" x14ac:dyDescent="0.2">
      <c r="A644" s="4"/>
      <c r="B644" s="2"/>
      <c r="C644" s="4"/>
      <c r="D644" s="2"/>
      <c r="E644" s="2"/>
      <c r="F644" s="51"/>
      <c r="G644" s="2"/>
      <c r="H644" s="2"/>
      <c r="I644" s="2"/>
      <c r="J644" s="51"/>
      <c r="K644" s="2"/>
      <c r="L644" s="2"/>
      <c r="M644" s="51"/>
      <c r="N644" s="51"/>
      <c r="O644" s="281"/>
      <c r="P644" s="281"/>
      <c r="Q644" s="4"/>
    </row>
    <row r="645" spans="1:17" s="9" customFormat="1" x14ac:dyDescent="0.2">
      <c r="A645" s="4"/>
      <c r="B645" s="2"/>
      <c r="C645" s="4"/>
      <c r="D645" s="2"/>
      <c r="E645" s="2"/>
      <c r="F645" s="51"/>
      <c r="G645" s="2"/>
      <c r="H645" s="2"/>
      <c r="I645" s="2"/>
      <c r="J645" s="51"/>
      <c r="K645" s="2"/>
      <c r="L645" s="2"/>
      <c r="M645" s="51"/>
      <c r="N645" s="51"/>
      <c r="O645" s="281"/>
      <c r="P645" s="281"/>
      <c r="Q645" s="4"/>
    </row>
    <row r="646" spans="1:17" s="9" customFormat="1" x14ac:dyDescent="0.2">
      <c r="A646" s="4"/>
      <c r="B646" s="2"/>
      <c r="C646" s="4"/>
      <c r="D646" s="2"/>
      <c r="E646" s="2"/>
      <c r="F646" s="51"/>
      <c r="G646" s="2"/>
      <c r="H646" s="2"/>
      <c r="I646" s="2"/>
      <c r="J646" s="51"/>
      <c r="K646" s="2"/>
      <c r="L646" s="2"/>
      <c r="M646" s="51"/>
      <c r="N646" s="51"/>
      <c r="O646" s="281"/>
      <c r="P646" s="281"/>
      <c r="Q646" s="4"/>
    </row>
    <row r="647" spans="1:17" s="9" customFormat="1" x14ac:dyDescent="0.2">
      <c r="A647" s="4"/>
      <c r="B647" s="2"/>
      <c r="C647" s="4"/>
      <c r="D647" s="2"/>
      <c r="E647" s="2"/>
      <c r="F647" s="51"/>
      <c r="G647" s="2"/>
      <c r="H647" s="2"/>
      <c r="I647" s="2"/>
      <c r="J647" s="51"/>
      <c r="K647" s="2"/>
      <c r="L647" s="2"/>
      <c r="M647" s="51"/>
      <c r="N647" s="51"/>
      <c r="O647" s="281"/>
      <c r="P647" s="281"/>
      <c r="Q647" s="4"/>
    </row>
    <row r="648" spans="1:17" s="9" customFormat="1" x14ac:dyDescent="0.2">
      <c r="A648" s="4"/>
      <c r="B648" s="2"/>
      <c r="C648" s="4"/>
      <c r="D648" s="2"/>
      <c r="E648" s="2"/>
      <c r="F648" s="51"/>
      <c r="G648" s="2"/>
      <c r="H648" s="2"/>
      <c r="I648" s="2"/>
      <c r="J648" s="51"/>
      <c r="K648" s="2"/>
      <c r="L648" s="2"/>
      <c r="M648" s="51"/>
      <c r="N648" s="51"/>
      <c r="O648" s="281"/>
      <c r="P648" s="281"/>
      <c r="Q648" s="4"/>
    </row>
    <row r="649" spans="1:17" s="9" customFormat="1" x14ac:dyDescent="0.2">
      <c r="A649" s="4"/>
      <c r="B649" s="2"/>
      <c r="C649" s="4"/>
      <c r="D649" s="2"/>
      <c r="E649" s="2"/>
      <c r="F649" s="51"/>
      <c r="G649" s="2"/>
      <c r="H649" s="2"/>
      <c r="I649" s="2"/>
      <c r="J649" s="51"/>
      <c r="K649" s="2"/>
      <c r="L649" s="2"/>
      <c r="M649" s="51"/>
      <c r="N649" s="51"/>
      <c r="O649" s="281"/>
      <c r="P649" s="281"/>
      <c r="Q649" s="4"/>
    </row>
    <row r="650" spans="1:17" s="9" customFormat="1" x14ac:dyDescent="0.2">
      <c r="A650" s="4"/>
      <c r="B650" s="2"/>
      <c r="C650" s="4"/>
      <c r="D650" s="2"/>
      <c r="E650" s="2"/>
      <c r="F650" s="51"/>
      <c r="G650" s="2"/>
      <c r="H650" s="2"/>
      <c r="I650" s="2"/>
      <c r="J650" s="51"/>
      <c r="K650" s="2"/>
      <c r="L650" s="2"/>
      <c r="M650" s="51"/>
      <c r="N650" s="51"/>
      <c r="O650" s="281"/>
      <c r="P650" s="281"/>
      <c r="Q650" s="4"/>
    </row>
    <row r="651" spans="1:17" s="9" customFormat="1" x14ac:dyDescent="0.2">
      <c r="A651" s="4"/>
      <c r="B651" s="2"/>
      <c r="C651" s="4"/>
      <c r="D651" s="2"/>
      <c r="E651" s="2"/>
      <c r="F651" s="51"/>
      <c r="G651" s="2"/>
      <c r="H651" s="2"/>
      <c r="I651" s="2"/>
      <c r="J651" s="51"/>
      <c r="K651" s="2"/>
      <c r="L651" s="2"/>
      <c r="M651" s="51"/>
      <c r="N651" s="51"/>
      <c r="O651" s="281"/>
      <c r="P651" s="281"/>
      <c r="Q651" s="4"/>
    </row>
    <row r="652" spans="1:17" s="9" customFormat="1" x14ac:dyDescent="0.2">
      <c r="A652" s="4"/>
      <c r="B652" s="2"/>
      <c r="C652" s="4"/>
      <c r="D652" s="2"/>
      <c r="E652" s="2"/>
      <c r="F652" s="51"/>
      <c r="G652" s="2"/>
      <c r="H652" s="2"/>
      <c r="I652" s="2"/>
      <c r="J652" s="51"/>
      <c r="K652" s="2"/>
      <c r="L652" s="2"/>
      <c r="M652" s="51"/>
      <c r="N652" s="51"/>
      <c r="O652" s="281"/>
      <c r="P652" s="281"/>
      <c r="Q652" s="4"/>
    </row>
    <row r="653" spans="1:17" s="9" customFormat="1" x14ac:dyDescent="0.2">
      <c r="A653" s="4"/>
      <c r="B653" s="2"/>
      <c r="C653" s="4"/>
      <c r="D653" s="2"/>
      <c r="E653" s="2"/>
      <c r="F653" s="51"/>
      <c r="G653" s="2"/>
      <c r="H653" s="2"/>
      <c r="I653" s="2"/>
      <c r="J653" s="51"/>
      <c r="K653" s="2"/>
      <c r="L653" s="2"/>
      <c r="M653" s="51"/>
      <c r="N653" s="51"/>
      <c r="O653" s="281"/>
      <c r="P653" s="281"/>
      <c r="Q653" s="4"/>
    </row>
    <row r="654" spans="1:17" s="9" customFormat="1" x14ac:dyDescent="0.2">
      <c r="A654" s="4"/>
      <c r="B654" s="2"/>
      <c r="C654" s="4"/>
      <c r="D654" s="2"/>
      <c r="E654" s="2"/>
      <c r="F654" s="51"/>
      <c r="G654" s="2"/>
      <c r="H654" s="2"/>
      <c r="I654" s="2"/>
      <c r="J654" s="51"/>
      <c r="K654" s="2"/>
      <c r="L654" s="2"/>
      <c r="M654" s="51"/>
      <c r="N654" s="51"/>
      <c r="O654" s="281"/>
      <c r="P654" s="281"/>
      <c r="Q654" s="4"/>
    </row>
    <row r="655" spans="1:17" s="9" customFormat="1" x14ac:dyDescent="0.2">
      <c r="A655" s="4"/>
      <c r="B655" s="2"/>
      <c r="C655" s="4"/>
      <c r="D655" s="2"/>
      <c r="E655" s="2"/>
      <c r="F655" s="51"/>
      <c r="G655" s="2"/>
      <c r="H655" s="2"/>
      <c r="I655" s="2"/>
      <c r="J655" s="51"/>
      <c r="K655" s="2"/>
      <c r="L655" s="2"/>
      <c r="M655" s="51"/>
      <c r="N655" s="51"/>
      <c r="O655" s="281"/>
      <c r="P655" s="281"/>
      <c r="Q655" s="4"/>
    </row>
    <row r="656" spans="1:17" s="9" customFormat="1" x14ac:dyDescent="0.2">
      <c r="A656" s="4"/>
      <c r="B656" s="2"/>
      <c r="C656" s="4"/>
      <c r="D656" s="2"/>
      <c r="E656" s="2"/>
      <c r="F656" s="51"/>
      <c r="G656" s="2"/>
      <c r="H656" s="2"/>
      <c r="I656" s="2"/>
      <c r="J656" s="51"/>
      <c r="K656" s="2"/>
      <c r="L656" s="2"/>
      <c r="M656" s="51"/>
      <c r="N656" s="51"/>
      <c r="O656" s="281"/>
      <c r="P656" s="281"/>
      <c r="Q656" s="4"/>
    </row>
    <row r="657" spans="1:17" s="9" customFormat="1" x14ac:dyDescent="0.2">
      <c r="A657" s="4"/>
      <c r="B657" s="2"/>
      <c r="C657" s="4"/>
      <c r="D657" s="2"/>
      <c r="E657" s="2"/>
      <c r="F657" s="51"/>
      <c r="G657" s="2"/>
      <c r="H657" s="2"/>
      <c r="I657" s="2"/>
      <c r="J657" s="51"/>
      <c r="K657" s="2"/>
      <c r="L657" s="2"/>
      <c r="M657" s="51"/>
      <c r="N657" s="51"/>
      <c r="O657" s="281"/>
      <c r="P657" s="281"/>
      <c r="Q657" s="4"/>
    </row>
    <row r="658" spans="1:17" s="9" customFormat="1" x14ac:dyDescent="0.2">
      <c r="A658" s="4"/>
      <c r="B658" s="2"/>
      <c r="C658" s="4"/>
      <c r="D658" s="2"/>
      <c r="E658" s="2"/>
      <c r="F658" s="51"/>
      <c r="G658" s="2"/>
      <c r="H658" s="2"/>
      <c r="I658" s="2"/>
      <c r="J658" s="51"/>
      <c r="K658" s="2"/>
      <c r="L658" s="2"/>
      <c r="M658" s="51"/>
      <c r="N658" s="51"/>
      <c r="O658" s="281"/>
      <c r="P658" s="281"/>
      <c r="Q658" s="4"/>
    </row>
    <row r="659" spans="1:17" s="9" customFormat="1" x14ac:dyDescent="0.2">
      <c r="A659" s="4"/>
      <c r="B659" s="2"/>
      <c r="C659" s="4"/>
      <c r="D659" s="2"/>
      <c r="E659" s="2"/>
      <c r="F659" s="51"/>
      <c r="G659" s="2"/>
      <c r="H659" s="2"/>
      <c r="I659" s="2"/>
      <c r="J659" s="51"/>
      <c r="K659" s="2"/>
      <c r="L659" s="2"/>
      <c r="M659" s="51"/>
      <c r="N659" s="51"/>
      <c r="O659" s="281"/>
      <c r="P659" s="281"/>
      <c r="Q659" s="4"/>
    </row>
    <row r="660" spans="1:17" s="9" customFormat="1" x14ac:dyDescent="0.2">
      <c r="A660" s="4"/>
      <c r="B660" s="2"/>
      <c r="C660" s="4"/>
      <c r="D660" s="2"/>
      <c r="E660" s="2"/>
      <c r="F660" s="51"/>
      <c r="G660" s="2"/>
      <c r="H660" s="2"/>
      <c r="I660" s="2"/>
      <c r="J660" s="51"/>
      <c r="K660" s="2"/>
      <c r="L660" s="2"/>
      <c r="M660" s="51"/>
      <c r="N660" s="51"/>
      <c r="O660" s="281"/>
      <c r="P660" s="281"/>
      <c r="Q660" s="4"/>
    </row>
    <row r="661" spans="1:17" s="9" customFormat="1" x14ac:dyDescent="0.2">
      <c r="A661" s="4"/>
      <c r="B661" s="2"/>
      <c r="C661" s="4"/>
      <c r="D661" s="2"/>
      <c r="E661" s="2"/>
      <c r="F661" s="51"/>
      <c r="G661" s="2"/>
      <c r="H661" s="2"/>
      <c r="I661" s="2"/>
      <c r="J661" s="51"/>
      <c r="K661" s="2"/>
      <c r="L661" s="2"/>
      <c r="M661" s="51"/>
      <c r="N661" s="51"/>
      <c r="O661" s="281"/>
      <c r="P661" s="281"/>
      <c r="Q661" s="4"/>
    </row>
    <row r="662" spans="1:17" s="9" customFormat="1" x14ac:dyDescent="0.2">
      <c r="A662" s="4"/>
      <c r="B662" s="2"/>
      <c r="C662" s="4"/>
      <c r="D662" s="2"/>
      <c r="E662" s="2"/>
      <c r="F662" s="51"/>
      <c r="G662" s="2"/>
      <c r="H662" s="2"/>
      <c r="I662" s="2"/>
      <c r="J662" s="51"/>
      <c r="K662" s="2"/>
      <c r="L662" s="2"/>
      <c r="M662" s="51"/>
      <c r="N662" s="51"/>
      <c r="O662" s="281"/>
      <c r="P662" s="281"/>
      <c r="Q662" s="4"/>
    </row>
    <row r="663" spans="1:17" s="9" customFormat="1" x14ac:dyDescent="0.2">
      <c r="A663" s="4"/>
      <c r="B663" s="2"/>
      <c r="C663" s="4"/>
      <c r="D663" s="2"/>
      <c r="E663" s="2"/>
      <c r="F663" s="51"/>
      <c r="G663" s="2"/>
      <c r="H663" s="2"/>
      <c r="I663" s="2"/>
      <c r="J663" s="51"/>
      <c r="K663" s="2"/>
      <c r="L663" s="2"/>
      <c r="M663" s="51"/>
      <c r="N663" s="51"/>
      <c r="O663" s="281"/>
      <c r="P663" s="281"/>
      <c r="Q663" s="4"/>
    </row>
    <row r="664" spans="1:17" s="9" customFormat="1" x14ac:dyDescent="0.2">
      <c r="A664" s="4"/>
      <c r="B664" s="2"/>
      <c r="C664" s="4"/>
      <c r="D664" s="2"/>
      <c r="E664" s="2"/>
      <c r="F664" s="51"/>
      <c r="G664" s="2"/>
      <c r="H664" s="2"/>
      <c r="I664" s="2"/>
      <c r="J664" s="51"/>
      <c r="K664" s="2"/>
      <c r="L664" s="2"/>
      <c r="M664" s="51"/>
      <c r="N664" s="51"/>
      <c r="O664" s="281"/>
      <c r="P664" s="281"/>
      <c r="Q664" s="4"/>
    </row>
    <row r="665" spans="1:17" s="9" customFormat="1" x14ac:dyDescent="0.2">
      <c r="A665" s="4"/>
      <c r="B665" s="2"/>
      <c r="C665" s="4"/>
      <c r="D665" s="2"/>
      <c r="E665" s="2"/>
      <c r="F665" s="51"/>
      <c r="G665" s="2"/>
      <c r="H665" s="2"/>
      <c r="I665" s="2"/>
      <c r="J665" s="51"/>
      <c r="K665" s="2"/>
      <c r="L665" s="2"/>
      <c r="M665" s="51"/>
      <c r="N665" s="51"/>
      <c r="O665" s="281"/>
      <c r="P665" s="281"/>
      <c r="Q665" s="4"/>
    </row>
    <row r="666" spans="1:17" s="9" customFormat="1" x14ac:dyDescent="0.2">
      <c r="A666" s="4"/>
      <c r="B666" s="2"/>
      <c r="C666" s="4"/>
      <c r="D666" s="2"/>
      <c r="E666" s="2"/>
      <c r="F666" s="51"/>
      <c r="G666" s="2"/>
      <c r="H666" s="2"/>
      <c r="I666" s="2"/>
      <c r="J666" s="51"/>
      <c r="K666" s="2"/>
      <c r="L666" s="2"/>
      <c r="M666" s="51"/>
      <c r="N666" s="51"/>
      <c r="O666" s="281"/>
      <c r="P666" s="281"/>
      <c r="Q666" s="4"/>
    </row>
    <row r="667" spans="1:17" s="9" customFormat="1" x14ac:dyDescent="0.2">
      <c r="A667" s="4"/>
      <c r="B667" s="2"/>
      <c r="C667" s="4"/>
      <c r="D667" s="2"/>
      <c r="E667" s="2"/>
      <c r="F667" s="51"/>
      <c r="G667" s="2"/>
      <c r="H667" s="2"/>
      <c r="I667" s="2"/>
      <c r="J667" s="51"/>
      <c r="K667" s="2"/>
      <c r="L667" s="2"/>
      <c r="M667" s="51"/>
      <c r="N667" s="51"/>
      <c r="O667" s="281"/>
      <c r="P667" s="281"/>
      <c r="Q667" s="4"/>
    </row>
    <row r="668" spans="1:17" s="9" customFormat="1" x14ac:dyDescent="0.2">
      <c r="A668" s="4"/>
      <c r="B668" s="2"/>
      <c r="C668" s="4"/>
      <c r="D668" s="2"/>
      <c r="E668" s="2"/>
      <c r="F668" s="51"/>
      <c r="G668" s="2"/>
      <c r="H668" s="2"/>
      <c r="I668" s="2"/>
      <c r="J668" s="51"/>
      <c r="K668" s="2"/>
      <c r="L668" s="2"/>
      <c r="M668" s="51"/>
      <c r="N668" s="51"/>
      <c r="O668" s="281"/>
      <c r="P668" s="281"/>
      <c r="Q668" s="4"/>
    </row>
    <row r="669" spans="1:17" s="9" customFormat="1" x14ac:dyDescent="0.2">
      <c r="A669" s="4"/>
      <c r="B669" s="2"/>
      <c r="C669" s="4"/>
      <c r="D669" s="2"/>
      <c r="E669" s="2"/>
      <c r="F669" s="51"/>
      <c r="G669" s="2"/>
      <c r="H669" s="2"/>
      <c r="I669" s="2"/>
      <c r="J669" s="51"/>
      <c r="K669" s="2"/>
      <c r="L669" s="2"/>
      <c r="M669" s="51"/>
      <c r="N669" s="51"/>
      <c r="O669" s="281"/>
      <c r="P669" s="281"/>
      <c r="Q669" s="4"/>
    </row>
    <row r="670" spans="1:17" s="9" customFormat="1" x14ac:dyDescent="0.2">
      <c r="A670" s="4"/>
      <c r="B670" s="2"/>
      <c r="C670" s="4"/>
      <c r="D670" s="2"/>
      <c r="E670" s="2"/>
      <c r="F670" s="51"/>
      <c r="G670" s="2"/>
      <c r="H670" s="2"/>
      <c r="I670" s="2"/>
      <c r="J670" s="51"/>
      <c r="K670" s="2"/>
      <c r="L670" s="2"/>
      <c r="M670" s="51"/>
      <c r="N670" s="51"/>
      <c r="O670" s="281"/>
      <c r="P670" s="281"/>
      <c r="Q670" s="4"/>
    </row>
    <row r="671" spans="1:17" s="9" customFormat="1" x14ac:dyDescent="0.2">
      <c r="A671" s="4"/>
      <c r="B671" s="2"/>
      <c r="C671" s="4"/>
      <c r="D671" s="2"/>
      <c r="E671" s="2"/>
      <c r="F671" s="51"/>
      <c r="G671" s="2"/>
      <c r="H671" s="2"/>
      <c r="I671" s="2"/>
      <c r="J671" s="51"/>
      <c r="K671" s="2"/>
      <c r="L671" s="2"/>
      <c r="M671" s="51"/>
      <c r="N671" s="51"/>
      <c r="O671" s="281"/>
      <c r="P671" s="281"/>
      <c r="Q671" s="4"/>
    </row>
    <row r="672" spans="1:17" s="9" customFormat="1" x14ac:dyDescent="0.2">
      <c r="A672" s="4"/>
      <c r="B672" s="2"/>
      <c r="C672" s="4"/>
      <c r="D672" s="2"/>
      <c r="E672" s="2"/>
      <c r="F672" s="51"/>
      <c r="G672" s="2"/>
      <c r="H672" s="2"/>
      <c r="I672" s="2"/>
      <c r="J672" s="51"/>
      <c r="K672" s="2"/>
      <c r="L672" s="2"/>
      <c r="M672" s="51"/>
      <c r="N672" s="51"/>
      <c r="O672" s="281"/>
      <c r="P672" s="281"/>
      <c r="Q672" s="4"/>
    </row>
    <row r="673" spans="1:17" s="9" customFormat="1" x14ac:dyDescent="0.2">
      <c r="A673" s="4"/>
      <c r="B673" s="2"/>
      <c r="C673" s="4"/>
      <c r="D673" s="2"/>
      <c r="E673" s="2"/>
      <c r="F673" s="51"/>
      <c r="G673" s="2"/>
      <c r="H673" s="2"/>
      <c r="I673" s="2"/>
      <c r="J673" s="51"/>
      <c r="K673" s="2"/>
      <c r="L673" s="2"/>
      <c r="M673" s="51"/>
      <c r="N673" s="51"/>
      <c r="O673" s="281"/>
      <c r="P673" s="281"/>
      <c r="Q673" s="4"/>
    </row>
    <row r="674" spans="1:17" s="9" customFormat="1" x14ac:dyDescent="0.2">
      <c r="A674" s="4"/>
      <c r="B674" s="2"/>
      <c r="C674" s="4"/>
      <c r="D674" s="2"/>
      <c r="E674" s="2"/>
      <c r="F674" s="51"/>
      <c r="G674" s="2"/>
      <c r="H674" s="2"/>
      <c r="I674" s="2"/>
      <c r="J674" s="51"/>
      <c r="K674" s="2"/>
      <c r="L674" s="2"/>
      <c r="M674" s="51"/>
      <c r="N674" s="51"/>
      <c r="O674" s="281"/>
      <c r="P674" s="281"/>
      <c r="Q674" s="4"/>
    </row>
    <row r="675" spans="1:17" s="9" customFormat="1" x14ac:dyDescent="0.2">
      <c r="A675" s="4"/>
      <c r="B675" s="2"/>
      <c r="C675" s="4"/>
      <c r="D675" s="2"/>
      <c r="E675" s="2"/>
      <c r="F675" s="51"/>
      <c r="G675" s="2"/>
      <c r="H675" s="2"/>
      <c r="I675" s="2"/>
      <c r="J675" s="51"/>
      <c r="K675" s="2"/>
      <c r="L675" s="2"/>
      <c r="M675" s="51"/>
      <c r="N675" s="51"/>
      <c r="O675" s="281"/>
      <c r="P675" s="281"/>
      <c r="Q675" s="4"/>
    </row>
    <row r="676" spans="1:17" s="9" customFormat="1" x14ac:dyDescent="0.2">
      <c r="A676" s="4"/>
      <c r="B676" s="2"/>
      <c r="C676" s="4"/>
      <c r="D676" s="2"/>
      <c r="E676" s="2"/>
      <c r="F676" s="51"/>
      <c r="G676" s="2"/>
      <c r="H676" s="2"/>
      <c r="I676" s="2"/>
      <c r="J676" s="51"/>
      <c r="K676" s="2"/>
      <c r="L676" s="2"/>
      <c r="M676" s="51"/>
      <c r="N676" s="51"/>
      <c r="O676" s="281"/>
      <c r="P676" s="281"/>
      <c r="Q676" s="4"/>
    </row>
    <row r="677" spans="1:17" s="9" customFormat="1" x14ac:dyDescent="0.2">
      <c r="A677" s="4"/>
      <c r="B677" s="2"/>
      <c r="C677" s="4"/>
      <c r="D677" s="2"/>
      <c r="E677" s="2"/>
      <c r="F677" s="51"/>
      <c r="G677" s="2"/>
      <c r="H677" s="2"/>
      <c r="I677" s="2"/>
      <c r="J677" s="51"/>
      <c r="K677" s="2"/>
      <c r="L677" s="2"/>
      <c r="M677" s="51"/>
      <c r="N677" s="51"/>
      <c r="O677" s="281"/>
      <c r="P677" s="281"/>
      <c r="Q677" s="4"/>
    </row>
    <row r="678" spans="1:17" s="9" customFormat="1" x14ac:dyDescent="0.2">
      <c r="A678" s="4"/>
      <c r="B678" s="2"/>
      <c r="C678" s="4"/>
      <c r="D678" s="2"/>
      <c r="E678" s="2"/>
      <c r="F678" s="51"/>
      <c r="G678" s="2"/>
      <c r="H678" s="2"/>
      <c r="I678" s="2"/>
      <c r="J678" s="51"/>
      <c r="K678" s="2"/>
      <c r="L678" s="2"/>
      <c r="M678" s="51"/>
      <c r="N678" s="51"/>
      <c r="O678" s="281"/>
      <c r="P678" s="281"/>
      <c r="Q678" s="4"/>
    </row>
    <row r="679" spans="1:17" s="9" customFormat="1" x14ac:dyDescent="0.2">
      <c r="A679" s="4"/>
      <c r="B679" s="2"/>
      <c r="C679" s="4"/>
      <c r="D679" s="2"/>
      <c r="E679" s="2"/>
      <c r="F679" s="51"/>
      <c r="G679" s="2"/>
      <c r="H679" s="2"/>
      <c r="I679" s="2"/>
      <c r="J679" s="51"/>
      <c r="K679" s="2"/>
      <c r="L679" s="2"/>
      <c r="M679" s="51"/>
      <c r="N679" s="51"/>
      <c r="O679" s="281"/>
      <c r="P679" s="281"/>
      <c r="Q679" s="4"/>
    </row>
    <row r="680" spans="1:17" s="9" customFormat="1" x14ac:dyDescent="0.2">
      <c r="A680" s="4"/>
      <c r="B680" s="2"/>
      <c r="C680" s="4"/>
      <c r="D680" s="2"/>
      <c r="E680" s="2"/>
      <c r="F680" s="51"/>
      <c r="G680" s="2"/>
      <c r="H680" s="2"/>
      <c r="I680" s="2"/>
      <c r="J680" s="51"/>
      <c r="K680" s="2"/>
      <c r="L680" s="2"/>
      <c r="M680" s="51"/>
      <c r="N680" s="51"/>
      <c r="O680" s="281"/>
      <c r="P680" s="281"/>
      <c r="Q680" s="4"/>
    </row>
    <row r="681" spans="1:17" s="9" customFormat="1" x14ac:dyDescent="0.2">
      <c r="A681" s="4"/>
      <c r="B681" s="2"/>
      <c r="C681" s="4"/>
      <c r="D681" s="2"/>
      <c r="E681" s="2"/>
      <c r="F681" s="51"/>
      <c r="G681" s="2"/>
      <c r="H681" s="2"/>
      <c r="I681" s="2"/>
      <c r="J681" s="51"/>
      <c r="K681" s="2"/>
      <c r="L681" s="2"/>
      <c r="M681" s="51"/>
      <c r="N681" s="51"/>
      <c r="O681" s="281"/>
      <c r="P681" s="281"/>
      <c r="Q681" s="4"/>
    </row>
    <row r="682" spans="1:17" s="9" customFormat="1" x14ac:dyDescent="0.2">
      <c r="A682" s="4"/>
      <c r="B682" s="2"/>
      <c r="C682" s="4"/>
      <c r="D682" s="2"/>
      <c r="E682" s="2"/>
      <c r="F682" s="51"/>
      <c r="G682" s="2"/>
      <c r="H682" s="2"/>
      <c r="I682" s="2"/>
      <c r="J682" s="51"/>
      <c r="K682" s="2"/>
      <c r="L682" s="2"/>
      <c r="M682" s="51"/>
      <c r="N682" s="51"/>
      <c r="O682" s="281"/>
      <c r="P682" s="281"/>
      <c r="Q682" s="4"/>
    </row>
    <row r="683" spans="1:17" s="9" customFormat="1" x14ac:dyDescent="0.2">
      <c r="A683" s="4"/>
      <c r="B683" s="2"/>
      <c r="C683" s="4"/>
      <c r="D683" s="2"/>
      <c r="E683" s="2"/>
      <c r="F683" s="51"/>
      <c r="G683" s="2"/>
      <c r="H683" s="2"/>
      <c r="I683" s="2"/>
      <c r="J683" s="51"/>
      <c r="K683" s="2"/>
      <c r="L683" s="2"/>
      <c r="M683" s="51"/>
      <c r="N683" s="51"/>
      <c r="O683" s="281"/>
      <c r="P683" s="281"/>
      <c r="Q683" s="4"/>
    </row>
    <row r="684" spans="1:17" s="9" customFormat="1" x14ac:dyDescent="0.2">
      <c r="A684" s="4"/>
      <c r="B684" s="2"/>
      <c r="C684" s="4"/>
      <c r="D684" s="2"/>
      <c r="E684" s="2"/>
      <c r="F684" s="51"/>
      <c r="G684" s="2"/>
      <c r="H684" s="2"/>
      <c r="I684" s="2"/>
      <c r="J684" s="51"/>
      <c r="K684" s="2"/>
      <c r="L684" s="2"/>
      <c r="M684" s="51"/>
      <c r="N684" s="51"/>
      <c r="O684" s="281"/>
      <c r="P684" s="281"/>
      <c r="Q684" s="4"/>
    </row>
    <row r="685" spans="1:17" s="9" customFormat="1" x14ac:dyDescent="0.2">
      <c r="A685" s="4"/>
      <c r="B685" s="2"/>
      <c r="C685" s="4"/>
      <c r="D685" s="2"/>
      <c r="E685" s="2"/>
      <c r="F685" s="51"/>
      <c r="G685" s="2"/>
      <c r="H685" s="2"/>
      <c r="I685" s="2"/>
      <c r="J685" s="51"/>
      <c r="K685" s="2"/>
      <c r="L685" s="2"/>
      <c r="M685" s="51"/>
      <c r="N685" s="51"/>
      <c r="O685" s="281"/>
      <c r="P685" s="281"/>
      <c r="Q685" s="4"/>
    </row>
    <row r="686" spans="1:17" s="9" customFormat="1" x14ac:dyDescent="0.2">
      <c r="A686" s="4"/>
      <c r="B686" s="2"/>
      <c r="C686" s="4"/>
      <c r="D686" s="2"/>
      <c r="E686" s="2"/>
      <c r="F686" s="51"/>
      <c r="G686" s="2"/>
      <c r="H686" s="2"/>
      <c r="I686" s="2"/>
      <c r="J686" s="51"/>
      <c r="K686" s="2"/>
      <c r="L686" s="2"/>
      <c r="M686" s="51"/>
      <c r="N686" s="51"/>
      <c r="O686" s="281"/>
      <c r="P686" s="281"/>
      <c r="Q686" s="4"/>
    </row>
    <row r="687" spans="1:17" s="9" customFormat="1" x14ac:dyDescent="0.2">
      <c r="A687" s="4"/>
      <c r="B687" s="2"/>
      <c r="C687" s="4"/>
      <c r="D687" s="2"/>
      <c r="E687" s="2"/>
      <c r="F687" s="51"/>
      <c r="G687" s="2"/>
      <c r="H687" s="2"/>
      <c r="I687" s="2"/>
      <c r="J687" s="51"/>
      <c r="K687" s="2"/>
      <c r="L687" s="2"/>
      <c r="M687" s="51"/>
      <c r="N687" s="51"/>
      <c r="O687" s="281"/>
      <c r="P687" s="281"/>
      <c r="Q687" s="4"/>
    </row>
    <row r="688" spans="1:17" s="9" customFormat="1" x14ac:dyDescent="0.2">
      <c r="A688" s="4"/>
      <c r="B688" s="2"/>
      <c r="C688" s="4"/>
      <c r="D688" s="2"/>
      <c r="E688" s="2"/>
      <c r="F688" s="51"/>
      <c r="G688" s="2"/>
      <c r="H688" s="2"/>
      <c r="I688" s="2"/>
      <c r="J688" s="51"/>
      <c r="K688" s="2"/>
      <c r="L688" s="2"/>
      <c r="M688" s="51"/>
      <c r="N688" s="51"/>
      <c r="O688" s="281"/>
      <c r="P688" s="281"/>
      <c r="Q688" s="4"/>
    </row>
    <row r="689" spans="1:17" s="9" customFormat="1" x14ac:dyDescent="0.2">
      <c r="A689" s="4"/>
      <c r="B689" s="2"/>
      <c r="C689" s="4"/>
      <c r="D689" s="2"/>
      <c r="E689" s="2"/>
      <c r="F689" s="51"/>
      <c r="G689" s="2"/>
      <c r="H689" s="2"/>
      <c r="I689" s="2"/>
      <c r="J689" s="51"/>
      <c r="K689" s="2"/>
      <c r="L689" s="2"/>
      <c r="M689" s="51"/>
      <c r="N689" s="51"/>
      <c r="O689" s="281"/>
      <c r="P689" s="281"/>
      <c r="Q689" s="4"/>
    </row>
    <row r="690" spans="1:17" s="9" customFormat="1" x14ac:dyDescent="0.2">
      <c r="A690" s="4"/>
      <c r="B690" s="2"/>
      <c r="C690" s="4"/>
      <c r="D690" s="2"/>
      <c r="E690" s="2"/>
      <c r="F690" s="51"/>
      <c r="G690" s="2"/>
      <c r="H690" s="2"/>
      <c r="I690" s="2"/>
      <c r="J690" s="51"/>
      <c r="K690" s="2"/>
      <c r="L690" s="2"/>
      <c r="M690" s="51"/>
      <c r="N690" s="51"/>
      <c r="O690" s="281"/>
      <c r="P690" s="281"/>
      <c r="Q690" s="4"/>
    </row>
    <row r="691" spans="1:17" s="9" customFormat="1" x14ac:dyDescent="0.2">
      <c r="A691" s="4"/>
      <c r="B691" s="2"/>
      <c r="C691" s="4"/>
      <c r="D691" s="2"/>
      <c r="E691" s="2"/>
      <c r="F691" s="51"/>
      <c r="G691" s="2"/>
      <c r="H691" s="2"/>
      <c r="I691" s="2"/>
      <c r="J691" s="51"/>
      <c r="K691" s="2"/>
      <c r="L691" s="2"/>
      <c r="M691" s="51"/>
      <c r="N691" s="51"/>
      <c r="O691" s="281"/>
      <c r="P691" s="281"/>
      <c r="Q691" s="4"/>
    </row>
    <row r="692" spans="1:17" s="9" customFormat="1" x14ac:dyDescent="0.2">
      <c r="A692" s="4"/>
      <c r="B692" s="2"/>
      <c r="C692" s="4"/>
      <c r="D692" s="2"/>
      <c r="E692" s="2"/>
      <c r="F692" s="51"/>
      <c r="G692" s="2"/>
      <c r="H692" s="2"/>
      <c r="I692" s="2"/>
      <c r="J692" s="51"/>
      <c r="K692" s="2"/>
      <c r="L692" s="2"/>
      <c r="M692" s="51"/>
      <c r="N692" s="51"/>
      <c r="O692" s="281"/>
      <c r="P692" s="281"/>
      <c r="Q692" s="4"/>
    </row>
    <row r="693" spans="1:17" s="9" customFormat="1" x14ac:dyDescent="0.2">
      <c r="A693" s="4"/>
      <c r="B693" s="2"/>
      <c r="C693" s="4"/>
      <c r="D693" s="2"/>
      <c r="E693" s="2"/>
      <c r="F693" s="51"/>
      <c r="G693" s="2"/>
      <c r="H693" s="2"/>
      <c r="I693" s="2"/>
      <c r="J693" s="51"/>
      <c r="K693" s="2"/>
      <c r="L693" s="2"/>
      <c r="M693" s="51"/>
      <c r="N693" s="51"/>
      <c r="O693" s="281"/>
      <c r="P693" s="281"/>
      <c r="Q693" s="4"/>
    </row>
    <row r="694" spans="1:17" s="9" customFormat="1" x14ac:dyDescent="0.2">
      <c r="A694" s="4"/>
      <c r="B694" s="2"/>
      <c r="C694" s="4"/>
      <c r="D694" s="2"/>
      <c r="E694" s="2"/>
      <c r="F694" s="51"/>
      <c r="G694" s="2"/>
      <c r="H694" s="2"/>
      <c r="I694" s="2"/>
      <c r="J694" s="51"/>
      <c r="K694" s="2"/>
      <c r="L694" s="2"/>
      <c r="M694" s="51"/>
      <c r="N694" s="51"/>
      <c r="O694" s="281"/>
      <c r="P694" s="281"/>
      <c r="Q694" s="4"/>
    </row>
    <row r="695" spans="1:17" s="9" customFormat="1" x14ac:dyDescent="0.2">
      <c r="A695" s="4"/>
      <c r="B695" s="2"/>
      <c r="C695" s="4"/>
      <c r="D695" s="2"/>
      <c r="E695" s="2"/>
      <c r="F695" s="51"/>
      <c r="G695" s="2"/>
      <c r="H695" s="2"/>
      <c r="I695" s="2"/>
      <c r="J695" s="51"/>
      <c r="K695" s="2"/>
      <c r="L695" s="2"/>
      <c r="M695" s="51"/>
      <c r="N695" s="51"/>
      <c r="O695" s="281"/>
      <c r="P695" s="281"/>
      <c r="Q695" s="4"/>
    </row>
    <row r="696" spans="1:17" s="9" customFormat="1" x14ac:dyDescent="0.2">
      <c r="A696" s="4"/>
      <c r="B696" s="2"/>
      <c r="C696" s="4"/>
      <c r="D696" s="2"/>
      <c r="E696" s="2"/>
      <c r="F696" s="51"/>
      <c r="G696" s="2"/>
      <c r="H696" s="2"/>
      <c r="I696" s="2"/>
      <c r="J696" s="51"/>
      <c r="K696" s="2"/>
      <c r="L696" s="2"/>
      <c r="M696" s="51"/>
      <c r="N696" s="51"/>
      <c r="O696" s="281"/>
      <c r="P696" s="281"/>
      <c r="Q696" s="4"/>
    </row>
    <row r="697" spans="1:17" s="9" customFormat="1" x14ac:dyDescent="0.2">
      <c r="A697" s="4"/>
      <c r="B697" s="2"/>
      <c r="C697" s="4"/>
      <c r="D697" s="2"/>
      <c r="E697" s="2"/>
      <c r="F697" s="51"/>
      <c r="G697" s="2"/>
      <c r="H697" s="2"/>
      <c r="I697" s="2"/>
      <c r="J697" s="51"/>
      <c r="K697" s="2"/>
      <c r="L697" s="2"/>
      <c r="M697" s="51"/>
      <c r="N697" s="51"/>
      <c r="O697" s="281"/>
      <c r="P697" s="281"/>
      <c r="Q697" s="4"/>
    </row>
    <row r="698" spans="1:17" s="9" customFormat="1" x14ac:dyDescent="0.2">
      <c r="A698" s="4"/>
      <c r="B698" s="2"/>
      <c r="C698" s="4"/>
      <c r="D698" s="2"/>
      <c r="E698" s="2"/>
      <c r="F698" s="51"/>
      <c r="G698" s="2"/>
      <c r="H698" s="2"/>
      <c r="I698" s="2"/>
      <c r="J698" s="51"/>
      <c r="K698" s="2"/>
      <c r="L698" s="2"/>
      <c r="M698" s="51"/>
      <c r="N698" s="51"/>
      <c r="O698" s="281"/>
      <c r="P698" s="281"/>
      <c r="Q698" s="4"/>
    </row>
    <row r="699" spans="1:17" s="9" customFormat="1" x14ac:dyDescent="0.2">
      <c r="A699" s="4"/>
      <c r="B699" s="2"/>
      <c r="C699" s="4"/>
      <c r="D699" s="2"/>
      <c r="E699" s="2"/>
      <c r="F699" s="51"/>
      <c r="G699" s="2"/>
      <c r="H699" s="2"/>
      <c r="I699" s="2"/>
      <c r="J699" s="51"/>
      <c r="K699" s="2"/>
      <c r="L699" s="2"/>
      <c r="M699" s="51"/>
      <c r="N699" s="51"/>
      <c r="O699" s="281"/>
      <c r="P699" s="281"/>
      <c r="Q699" s="4"/>
    </row>
    <row r="700" spans="1:17" s="9" customFormat="1" x14ac:dyDescent="0.2">
      <c r="A700" s="4"/>
      <c r="B700" s="2"/>
      <c r="C700" s="4"/>
      <c r="D700" s="2"/>
      <c r="E700" s="2"/>
      <c r="F700" s="51"/>
      <c r="G700" s="2"/>
      <c r="H700" s="2"/>
      <c r="I700" s="2"/>
      <c r="J700" s="51"/>
      <c r="K700" s="2"/>
      <c r="L700" s="2"/>
      <c r="M700" s="51"/>
      <c r="N700" s="51"/>
      <c r="O700" s="281"/>
      <c r="P700" s="281"/>
      <c r="Q700" s="4"/>
    </row>
    <row r="701" spans="1:17" s="9" customFormat="1" x14ac:dyDescent="0.2">
      <c r="A701" s="4"/>
      <c r="B701" s="2"/>
      <c r="C701" s="4"/>
      <c r="D701" s="2"/>
      <c r="E701" s="2"/>
      <c r="F701" s="51"/>
      <c r="G701" s="2"/>
      <c r="H701" s="2"/>
      <c r="I701" s="2"/>
      <c r="J701" s="51"/>
      <c r="K701" s="2"/>
      <c r="L701" s="2"/>
      <c r="M701" s="51"/>
      <c r="N701" s="51"/>
      <c r="O701" s="281"/>
      <c r="P701" s="281"/>
      <c r="Q701" s="4"/>
    </row>
    <row r="702" spans="1:17" s="9" customFormat="1" x14ac:dyDescent="0.2">
      <c r="A702" s="4"/>
      <c r="B702" s="2"/>
      <c r="C702" s="4"/>
      <c r="D702" s="2"/>
      <c r="E702" s="2"/>
      <c r="F702" s="51"/>
      <c r="G702" s="2"/>
      <c r="H702" s="2"/>
      <c r="I702" s="2"/>
      <c r="J702" s="51"/>
      <c r="K702" s="2"/>
      <c r="L702" s="2"/>
      <c r="M702" s="51"/>
      <c r="N702" s="51"/>
      <c r="O702" s="281"/>
      <c r="P702" s="281"/>
      <c r="Q702" s="4"/>
    </row>
    <row r="703" spans="1:17" s="9" customFormat="1" x14ac:dyDescent="0.2">
      <c r="A703" s="4"/>
      <c r="B703" s="2"/>
      <c r="C703" s="4"/>
      <c r="D703" s="2"/>
      <c r="E703" s="2"/>
      <c r="F703" s="51"/>
      <c r="G703" s="2"/>
      <c r="H703" s="2"/>
      <c r="I703" s="2"/>
      <c r="J703" s="51"/>
      <c r="K703" s="2"/>
      <c r="L703" s="2"/>
      <c r="M703" s="51"/>
      <c r="N703" s="51"/>
      <c r="O703" s="281"/>
      <c r="P703" s="281"/>
      <c r="Q703" s="4"/>
    </row>
    <row r="704" spans="1:17" s="9" customFormat="1" x14ac:dyDescent="0.2">
      <c r="A704" s="4"/>
      <c r="B704" s="2"/>
      <c r="C704" s="4"/>
      <c r="D704" s="2"/>
      <c r="E704" s="2"/>
      <c r="F704" s="51"/>
      <c r="G704" s="2"/>
      <c r="H704" s="2"/>
      <c r="I704" s="2"/>
      <c r="J704" s="51"/>
      <c r="K704" s="2"/>
      <c r="L704" s="2"/>
      <c r="M704" s="51"/>
      <c r="N704" s="51"/>
      <c r="O704" s="281"/>
      <c r="P704" s="281"/>
      <c r="Q704" s="4"/>
    </row>
    <row r="705" spans="1:17" s="9" customFormat="1" x14ac:dyDescent="0.2">
      <c r="A705" s="4"/>
      <c r="B705" s="2"/>
      <c r="C705" s="4"/>
      <c r="D705" s="2"/>
      <c r="E705" s="2"/>
      <c r="F705" s="51"/>
      <c r="G705" s="2"/>
      <c r="H705" s="2"/>
      <c r="I705" s="2"/>
      <c r="J705" s="51"/>
      <c r="K705" s="2"/>
      <c r="L705" s="2"/>
      <c r="M705" s="51"/>
      <c r="N705" s="51"/>
      <c r="O705" s="281"/>
      <c r="P705" s="281"/>
      <c r="Q705" s="4"/>
    </row>
    <row r="706" spans="1:17" s="9" customFormat="1" x14ac:dyDescent="0.2">
      <c r="A706" s="4"/>
      <c r="B706" s="2"/>
      <c r="C706" s="4"/>
      <c r="D706" s="2"/>
      <c r="E706" s="2"/>
      <c r="F706" s="51"/>
      <c r="G706" s="2"/>
      <c r="H706" s="2"/>
      <c r="I706" s="2"/>
      <c r="J706" s="51"/>
      <c r="K706" s="2"/>
      <c r="L706" s="2"/>
      <c r="M706" s="51"/>
      <c r="N706" s="51"/>
      <c r="O706" s="281"/>
      <c r="P706" s="281"/>
      <c r="Q706" s="4"/>
    </row>
    <row r="707" spans="1:17" s="9" customFormat="1" x14ac:dyDescent="0.2">
      <c r="A707" s="4"/>
      <c r="B707" s="2"/>
      <c r="C707" s="4"/>
      <c r="D707" s="2"/>
      <c r="E707" s="2"/>
      <c r="F707" s="51"/>
      <c r="G707" s="2"/>
      <c r="H707" s="2"/>
      <c r="I707" s="2"/>
      <c r="J707" s="51"/>
      <c r="K707" s="2"/>
      <c r="L707" s="2"/>
      <c r="M707" s="51"/>
      <c r="N707" s="51"/>
      <c r="O707" s="281"/>
      <c r="P707" s="281"/>
      <c r="Q707" s="4"/>
    </row>
    <row r="708" spans="1:17" s="9" customFormat="1" x14ac:dyDescent="0.2">
      <c r="A708" s="4"/>
      <c r="B708" s="2"/>
      <c r="C708" s="4"/>
      <c r="D708" s="2"/>
      <c r="E708" s="2"/>
      <c r="F708" s="51"/>
      <c r="G708" s="2"/>
      <c r="H708" s="2"/>
      <c r="I708" s="2"/>
      <c r="J708" s="51"/>
      <c r="K708" s="2"/>
      <c r="L708" s="2"/>
      <c r="M708" s="51"/>
      <c r="N708" s="51"/>
      <c r="O708" s="281"/>
      <c r="P708" s="281"/>
      <c r="Q708" s="4"/>
    </row>
    <row r="709" spans="1:17" s="9" customFormat="1" x14ac:dyDescent="0.2">
      <c r="A709" s="4"/>
      <c r="B709" s="2"/>
      <c r="C709" s="4"/>
      <c r="D709" s="2"/>
      <c r="E709" s="2"/>
      <c r="F709" s="51"/>
      <c r="G709" s="2"/>
      <c r="H709" s="2"/>
      <c r="I709" s="2"/>
      <c r="J709" s="51"/>
      <c r="K709" s="2"/>
      <c r="L709" s="2"/>
      <c r="M709" s="51"/>
      <c r="N709" s="51"/>
      <c r="O709" s="281"/>
      <c r="P709" s="281"/>
      <c r="Q709" s="4"/>
    </row>
    <row r="710" spans="1:17" s="9" customFormat="1" x14ac:dyDescent="0.2">
      <c r="A710" s="4"/>
      <c r="B710" s="2"/>
      <c r="C710" s="4"/>
      <c r="D710" s="2"/>
      <c r="E710" s="2"/>
      <c r="F710" s="51"/>
      <c r="G710" s="2"/>
      <c r="H710" s="2"/>
      <c r="I710" s="2"/>
      <c r="J710" s="51"/>
      <c r="K710" s="2"/>
      <c r="L710" s="2"/>
      <c r="M710" s="51"/>
      <c r="N710" s="51"/>
      <c r="O710" s="281"/>
      <c r="P710" s="281"/>
      <c r="Q710" s="4"/>
    </row>
    <row r="711" spans="1:17" s="9" customFormat="1" x14ac:dyDescent="0.2">
      <c r="A711" s="4"/>
      <c r="B711" s="2"/>
      <c r="C711" s="4"/>
      <c r="D711" s="2"/>
      <c r="E711" s="2"/>
      <c r="F711" s="51"/>
      <c r="G711" s="2"/>
      <c r="H711" s="2"/>
      <c r="I711" s="2"/>
      <c r="J711" s="51"/>
      <c r="K711" s="2"/>
      <c r="L711" s="2"/>
      <c r="M711" s="51"/>
      <c r="N711" s="51"/>
      <c r="O711" s="281"/>
      <c r="P711" s="281"/>
      <c r="Q711" s="4"/>
    </row>
    <row r="712" spans="1:17" s="9" customFormat="1" x14ac:dyDescent="0.2">
      <c r="A712" s="4"/>
      <c r="B712" s="2"/>
      <c r="C712" s="4"/>
      <c r="D712" s="2"/>
      <c r="E712" s="2"/>
      <c r="F712" s="51"/>
      <c r="G712" s="2"/>
      <c r="H712" s="2"/>
      <c r="I712" s="2"/>
      <c r="J712" s="51"/>
      <c r="K712" s="2"/>
      <c r="L712" s="2"/>
      <c r="M712" s="51"/>
      <c r="N712" s="51"/>
      <c r="O712" s="281"/>
      <c r="P712" s="281"/>
      <c r="Q712" s="4"/>
    </row>
    <row r="713" spans="1:17" s="9" customFormat="1" x14ac:dyDescent="0.2">
      <c r="A713" s="4"/>
      <c r="B713" s="2"/>
      <c r="C713" s="4"/>
      <c r="D713" s="2"/>
      <c r="E713" s="2"/>
      <c r="F713" s="51"/>
      <c r="G713" s="2"/>
      <c r="H713" s="2"/>
      <c r="I713" s="2"/>
      <c r="J713" s="51"/>
      <c r="K713" s="2"/>
      <c r="L713" s="2"/>
      <c r="M713" s="51"/>
      <c r="N713" s="51"/>
      <c r="O713" s="281"/>
      <c r="P713" s="281"/>
      <c r="Q713" s="4"/>
    </row>
    <row r="714" spans="1:17" s="9" customFormat="1" x14ac:dyDescent="0.2">
      <c r="A714" s="4"/>
      <c r="B714" s="2"/>
      <c r="C714" s="4"/>
      <c r="D714" s="2"/>
      <c r="E714" s="2"/>
      <c r="F714" s="51"/>
      <c r="G714" s="2"/>
      <c r="H714" s="2"/>
      <c r="I714" s="2"/>
      <c r="J714" s="51"/>
      <c r="K714" s="2"/>
      <c r="L714" s="2"/>
      <c r="M714" s="51"/>
      <c r="N714" s="51"/>
      <c r="O714" s="281"/>
      <c r="P714" s="281"/>
      <c r="Q714" s="4"/>
    </row>
    <row r="715" spans="1:17" s="9" customFormat="1" x14ac:dyDescent="0.2">
      <c r="A715" s="4"/>
      <c r="B715" s="2"/>
      <c r="C715" s="4"/>
      <c r="D715" s="2"/>
      <c r="E715" s="2"/>
      <c r="F715" s="51"/>
      <c r="G715" s="2"/>
      <c r="H715" s="2"/>
      <c r="I715" s="2"/>
      <c r="J715" s="51"/>
      <c r="K715" s="2"/>
      <c r="L715" s="2"/>
      <c r="M715" s="51"/>
      <c r="N715" s="51"/>
      <c r="O715" s="281"/>
      <c r="P715" s="281"/>
      <c r="Q715" s="4"/>
    </row>
    <row r="716" spans="1:17" s="9" customFormat="1" x14ac:dyDescent="0.2">
      <c r="A716" s="4"/>
      <c r="B716" s="2"/>
      <c r="C716" s="4"/>
      <c r="D716" s="2"/>
      <c r="E716" s="2"/>
      <c r="F716" s="51"/>
      <c r="G716" s="2"/>
      <c r="H716" s="2"/>
      <c r="I716" s="2"/>
      <c r="J716" s="51"/>
      <c r="K716" s="2"/>
      <c r="L716" s="2"/>
      <c r="M716" s="51"/>
      <c r="N716" s="51"/>
      <c r="O716" s="281"/>
      <c r="P716" s="281"/>
      <c r="Q716" s="4"/>
    </row>
    <row r="717" spans="1:17" s="9" customFormat="1" x14ac:dyDescent="0.2">
      <c r="A717" s="4"/>
      <c r="B717" s="2"/>
      <c r="C717" s="4"/>
      <c r="D717" s="2"/>
      <c r="E717" s="2"/>
      <c r="F717" s="51"/>
      <c r="G717" s="2"/>
      <c r="H717" s="2"/>
      <c r="I717" s="2"/>
      <c r="J717" s="51"/>
      <c r="K717" s="2"/>
      <c r="L717" s="2"/>
      <c r="M717" s="51"/>
      <c r="N717" s="51"/>
      <c r="O717" s="281"/>
      <c r="P717" s="281"/>
      <c r="Q717" s="4"/>
    </row>
    <row r="718" spans="1:17" s="9" customFormat="1" x14ac:dyDescent="0.2">
      <c r="A718" s="4"/>
      <c r="B718" s="2"/>
      <c r="C718" s="4"/>
      <c r="D718" s="2"/>
      <c r="E718" s="2"/>
      <c r="F718" s="51"/>
      <c r="G718" s="2"/>
      <c r="H718" s="2"/>
      <c r="I718" s="2"/>
      <c r="J718" s="51"/>
      <c r="K718" s="2"/>
      <c r="L718" s="2"/>
      <c r="M718" s="51"/>
      <c r="N718" s="51"/>
      <c r="O718" s="281"/>
      <c r="P718" s="281"/>
      <c r="Q718" s="4"/>
    </row>
    <row r="719" spans="1:17" s="9" customFormat="1" x14ac:dyDescent="0.2">
      <c r="A719" s="4"/>
      <c r="B719" s="2"/>
      <c r="C719" s="4"/>
      <c r="D719" s="2"/>
      <c r="E719" s="2"/>
      <c r="F719" s="51"/>
      <c r="G719" s="2"/>
      <c r="H719" s="2"/>
      <c r="I719" s="2"/>
      <c r="J719" s="51"/>
      <c r="K719" s="2"/>
      <c r="L719" s="2"/>
      <c r="M719" s="51"/>
      <c r="N719" s="51"/>
      <c r="O719" s="281"/>
      <c r="P719" s="281"/>
      <c r="Q719" s="4"/>
    </row>
    <row r="720" spans="1:17" s="9" customFormat="1" x14ac:dyDescent="0.2">
      <c r="A720" s="4"/>
      <c r="B720" s="2"/>
      <c r="C720" s="4"/>
      <c r="D720" s="2"/>
      <c r="E720" s="2"/>
      <c r="F720" s="51"/>
      <c r="G720" s="2"/>
      <c r="H720" s="2"/>
      <c r="I720" s="2"/>
      <c r="J720" s="51"/>
      <c r="K720" s="2"/>
      <c r="L720" s="2"/>
      <c r="M720" s="51"/>
      <c r="N720" s="51"/>
      <c r="O720" s="281"/>
      <c r="P720" s="281"/>
      <c r="Q720" s="4"/>
    </row>
    <row r="721" spans="1:17" s="9" customFormat="1" x14ac:dyDescent="0.2">
      <c r="A721" s="4"/>
      <c r="B721" s="2"/>
      <c r="C721" s="4"/>
      <c r="D721" s="2"/>
      <c r="E721" s="2"/>
      <c r="F721" s="51"/>
      <c r="G721" s="2"/>
      <c r="H721" s="2"/>
      <c r="I721" s="2"/>
      <c r="J721" s="51"/>
      <c r="K721" s="2"/>
      <c r="L721" s="2"/>
      <c r="M721" s="51"/>
      <c r="N721" s="51"/>
      <c r="O721" s="281"/>
      <c r="P721" s="281"/>
      <c r="Q721" s="4"/>
    </row>
    <row r="722" spans="1:17" s="9" customFormat="1" x14ac:dyDescent="0.2">
      <c r="A722" s="4"/>
      <c r="B722" s="2"/>
      <c r="C722" s="4"/>
      <c r="D722" s="2"/>
      <c r="E722" s="2"/>
      <c r="F722" s="51"/>
      <c r="G722" s="2"/>
      <c r="H722" s="2"/>
      <c r="I722" s="2"/>
      <c r="J722" s="51"/>
      <c r="K722" s="2"/>
      <c r="L722" s="2"/>
      <c r="M722" s="51"/>
      <c r="N722" s="51"/>
      <c r="O722" s="281"/>
      <c r="P722" s="281"/>
      <c r="Q722" s="4"/>
    </row>
    <row r="723" spans="1:17" s="9" customFormat="1" x14ac:dyDescent="0.2">
      <c r="A723" s="4"/>
      <c r="B723" s="2"/>
      <c r="C723" s="4"/>
      <c r="D723" s="2"/>
      <c r="E723" s="2"/>
      <c r="F723" s="51"/>
      <c r="G723" s="2"/>
      <c r="H723" s="2"/>
      <c r="I723" s="2"/>
      <c r="J723" s="51"/>
      <c r="K723" s="2"/>
      <c r="L723" s="2"/>
      <c r="M723" s="51"/>
      <c r="N723" s="51"/>
      <c r="O723" s="281"/>
      <c r="P723" s="281"/>
      <c r="Q723" s="4"/>
    </row>
    <row r="724" spans="1:17" s="9" customFormat="1" x14ac:dyDescent="0.2">
      <c r="A724" s="4"/>
      <c r="B724" s="2"/>
      <c r="C724" s="4"/>
      <c r="D724" s="2"/>
      <c r="E724" s="2"/>
      <c r="F724" s="51"/>
      <c r="G724" s="2"/>
      <c r="H724" s="2"/>
      <c r="I724" s="2"/>
      <c r="J724" s="51"/>
      <c r="K724" s="2"/>
      <c r="L724" s="2"/>
      <c r="M724" s="51"/>
      <c r="N724" s="51"/>
      <c r="O724" s="281"/>
      <c r="P724" s="281"/>
      <c r="Q724" s="4"/>
    </row>
    <row r="725" spans="1:17" s="9" customFormat="1" x14ac:dyDescent="0.2">
      <c r="A725" s="4"/>
      <c r="B725" s="2"/>
      <c r="C725" s="4"/>
      <c r="D725" s="2"/>
      <c r="E725" s="2"/>
      <c r="F725" s="51"/>
      <c r="G725" s="2"/>
      <c r="H725" s="2"/>
      <c r="I725" s="2"/>
      <c r="J725" s="51"/>
      <c r="K725" s="2"/>
      <c r="L725" s="2"/>
      <c r="M725" s="51"/>
      <c r="N725" s="51"/>
      <c r="O725" s="281"/>
      <c r="P725" s="281"/>
      <c r="Q725" s="4"/>
    </row>
    <row r="726" spans="1:17" s="9" customFormat="1" x14ac:dyDescent="0.2">
      <c r="A726" s="4"/>
      <c r="B726" s="2"/>
      <c r="C726" s="4"/>
      <c r="D726" s="2"/>
      <c r="E726" s="2"/>
      <c r="F726" s="51"/>
      <c r="G726" s="2"/>
      <c r="H726" s="2"/>
      <c r="I726" s="2"/>
      <c r="J726" s="51"/>
      <c r="K726" s="2"/>
      <c r="L726" s="2"/>
      <c r="M726" s="51"/>
      <c r="N726" s="51"/>
      <c r="O726" s="281"/>
      <c r="P726" s="281"/>
      <c r="Q726" s="4"/>
    </row>
    <row r="727" spans="1:17" s="9" customFormat="1" x14ac:dyDescent="0.2">
      <c r="A727" s="4"/>
      <c r="B727" s="2"/>
      <c r="C727" s="4"/>
      <c r="D727" s="2"/>
      <c r="E727" s="2"/>
      <c r="F727" s="51"/>
      <c r="G727" s="2"/>
      <c r="H727" s="2"/>
      <c r="I727" s="2"/>
      <c r="J727" s="51"/>
      <c r="K727" s="2"/>
      <c r="L727" s="2"/>
      <c r="M727" s="51"/>
      <c r="N727" s="51"/>
      <c r="O727" s="281"/>
      <c r="P727" s="281"/>
      <c r="Q727" s="4"/>
    </row>
    <row r="728" spans="1:17" s="9" customFormat="1" x14ac:dyDescent="0.2">
      <c r="A728" s="4"/>
      <c r="B728" s="2"/>
      <c r="C728" s="4"/>
      <c r="D728" s="2"/>
      <c r="E728" s="2"/>
      <c r="F728" s="51"/>
      <c r="G728" s="2"/>
      <c r="H728" s="2"/>
      <c r="I728" s="2"/>
      <c r="J728" s="51"/>
      <c r="K728" s="2"/>
      <c r="L728" s="2"/>
      <c r="M728" s="51"/>
      <c r="N728" s="51"/>
      <c r="O728" s="281"/>
      <c r="P728" s="281"/>
      <c r="Q728" s="4"/>
    </row>
    <row r="729" spans="1:17" s="9" customFormat="1" x14ac:dyDescent="0.2">
      <c r="A729" s="4"/>
      <c r="B729" s="2"/>
      <c r="C729" s="4"/>
      <c r="D729" s="2"/>
      <c r="E729" s="2"/>
      <c r="F729" s="51"/>
      <c r="G729" s="2"/>
      <c r="H729" s="2"/>
      <c r="I729" s="2"/>
      <c r="J729" s="51"/>
      <c r="K729" s="2"/>
      <c r="L729" s="2"/>
      <c r="M729" s="51"/>
      <c r="N729" s="51"/>
      <c r="O729" s="281"/>
      <c r="P729" s="281"/>
      <c r="Q729" s="4"/>
    </row>
    <row r="730" spans="1:17" s="9" customFormat="1" x14ac:dyDescent="0.2">
      <c r="A730" s="4"/>
      <c r="B730" s="2"/>
      <c r="C730" s="4"/>
      <c r="D730" s="2"/>
      <c r="E730" s="2"/>
      <c r="F730" s="51"/>
      <c r="G730" s="2"/>
      <c r="H730" s="2"/>
      <c r="I730" s="2"/>
      <c r="J730" s="51"/>
      <c r="K730" s="2"/>
      <c r="L730" s="2"/>
      <c r="M730" s="51"/>
      <c r="N730" s="51"/>
      <c r="O730" s="281"/>
      <c r="P730" s="281"/>
      <c r="Q730" s="4"/>
    </row>
    <row r="731" spans="1:17" s="9" customFormat="1" x14ac:dyDescent="0.2">
      <c r="A731" s="4"/>
      <c r="B731" s="2"/>
      <c r="C731" s="4"/>
      <c r="D731" s="2"/>
      <c r="E731" s="2"/>
      <c r="F731" s="51"/>
      <c r="G731" s="2"/>
      <c r="H731" s="2"/>
      <c r="I731" s="2"/>
      <c r="J731" s="51"/>
      <c r="K731" s="2"/>
      <c r="L731" s="2"/>
      <c r="M731" s="51"/>
      <c r="N731" s="51"/>
      <c r="O731" s="281"/>
      <c r="P731" s="281"/>
      <c r="Q731" s="4"/>
    </row>
    <row r="732" spans="1:17" s="9" customFormat="1" x14ac:dyDescent="0.2">
      <c r="A732" s="4"/>
      <c r="B732" s="2"/>
      <c r="C732" s="4"/>
      <c r="D732" s="2"/>
      <c r="E732" s="2"/>
      <c r="F732" s="51"/>
      <c r="G732" s="2"/>
      <c r="H732" s="2"/>
      <c r="I732" s="2"/>
      <c r="J732" s="51"/>
      <c r="K732" s="2"/>
      <c r="L732" s="2"/>
      <c r="M732" s="51"/>
      <c r="N732" s="51"/>
      <c r="O732" s="281"/>
      <c r="P732" s="281"/>
      <c r="Q732" s="4"/>
    </row>
    <row r="733" spans="1:17" s="9" customFormat="1" x14ac:dyDescent="0.2">
      <c r="A733" s="4"/>
      <c r="B733" s="2"/>
      <c r="C733" s="4"/>
      <c r="D733" s="2"/>
      <c r="E733" s="2"/>
      <c r="F733" s="51"/>
      <c r="G733" s="2"/>
      <c r="H733" s="2"/>
      <c r="I733" s="2"/>
      <c r="J733" s="51"/>
      <c r="K733" s="2"/>
      <c r="L733" s="2"/>
      <c r="M733" s="51"/>
      <c r="N733" s="51"/>
      <c r="O733" s="281"/>
      <c r="P733" s="281"/>
      <c r="Q733" s="4"/>
    </row>
    <row r="734" spans="1:17" s="9" customFormat="1" x14ac:dyDescent="0.2">
      <c r="A734" s="4"/>
      <c r="B734" s="2"/>
      <c r="C734" s="4"/>
      <c r="D734" s="2"/>
      <c r="E734" s="2"/>
      <c r="F734" s="51"/>
      <c r="G734" s="2"/>
      <c r="H734" s="2"/>
      <c r="I734" s="2"/>
      <c r="J734" s="51"/>
      <c r="K734" s="2"/>
      <c r="L734" s="2"/>
      <c r="M734" s="51"/>
      <c r="N734" s="51"/>
      <c r="O734" s="281"/>
      <c r="P734" s="281"/>
      <c r="Q734" s="4"/>
    </row>
    <row r="735" spans="1:17" s="9" customFormat="1" x14ac:dyDescent="0.2">
      <c r="A735" s="4"/>
      <c r="B735" s="2"/>
      <c r="C735" s="4"/>
      <c r="D735" s="2"/>
      <c r="E735" s="2"/>
      <c r="F735" s="51"/>
      <c r="G735" s="2"/>
      <c r="H735" s="2"/>
      <c r="I735" s="2"/>
      <c r="J735" s="51"/>
      <c r="K735" s="2"/>
      <c r="L735" s="2"/>
      <c r="M735" s="51"/>
      <c r="N735" s="51"/>
      <c r="O735" s="281"/>
      <c r="P735" s="281"/>
      <c r="Q735" s="4"/>
    </row>
    <row r="736" spans="1:17" s="9" customFormat="1" x14ac:dyDescent="0.2">
      <c r="A736" s="4"/>
      <c r="B736" s="2"/>
      <c r="C736" s="4"/>
      <c r="D736" s="2"/>
      <c r="E736" s="2"/>
      <c r="F736" s="51"/>
      <c r="G736" s="2"/>
      <c r="H736" s="2"/>
      <c r="I736" s="2"/>
      <c r="J736" s="51"/>
      <c r="K736" s="2"/>
      <c r="L736" s="2"/>
      <c r="M736" s="51"/>
      <c r="N736" s="51"/>
      <c r="O736" s="281"/>
      <c r="P736" s="281"/>
      <c r="Q736" s="4"/>
    </row>
    <row r="737" spans="1:17" s="9" customFormat="1" x14ac:dyDescent="0.2">
      <c r="A737" s="4"/>
      <c r="B737" s="2"/>
      <c r="C737" s="4"/>
      <c r="D737" s="2"/>
      <c r="E737" s="2"/>
      <c r="F737" s="51"/>
      <c r="G737" s="2"/>
      <c r="H737" s="2"/>
      <c r="I737" s="2"/>
      <c r="J737" s="51"/>
      <c r="K737" s="2"/>
      <c r="L737" s="2"/>
      <c r="M737" s="51"/>
      <c r="N737" s="51"/>
      <c r="O737" s="281"/>
      <c r="P737" s="281"/>
      <c r="Q737" s="4"/>
    </row>
    <row r="738" spans="1:17" s="9" customFormat="1" x14ac:dyDescent="0.2">
      <c r="A738" s="4"/>
      <c r="B738" s="2"/>
      <c r="C738" s="4"/>
      <c r="D738" s="2"/>
      <c r="E738" s="2"/>
      <c r="F738" s="51"/>
      <c r="G738" s="2"/>
      <c r="H738" s="2"/>
      <c r="I738" s="2"/>
      <c r="J738" s="51"/>
      <c r="K738" s="2"/>
      <c r="L738" s="2"/>
      <c r="M738" s="51"/>
      <c r="N738" s="51"/>
      <c r="O738" s="281"/>
      <c r="P738" s="281"/>
      <c r="Q738" s="4"/>
    </row>
    <row r="739" spans="1:17" s="9" customFormat="1" x14ac:dyDescent="0.2">
      <c r="A739" s="4"/>
      <c r="B739" s="2"/>
      <c r="C739" s="4"/>
      <c r="D739" s="2"/>
      <c r="E739" s="2"/>
      <c r="F739" s="51"/>
      <c r="G739" s="2"/>
      <c r="H739" s="2"/>
      <c r="I739" s="2"/>
      <c r="J739" s="51"/>
      <c r="K739" s="2"/>
      <c r="L739" s="2"/>
      <c r="M739" s="51"/>
      <c r="N739" s="51"/>
      <c r="O739" s="281"/>
      <c r="P739" s="281"/>
      <c r="Q739" s="4"/>
    </row>
    <row r="740" spans="1:17" s="9" customFormat="1" x14ac:dyDescent="0.2">
      <c r="A740" s="4"/>
      <c r="B740" s="2"/>
      <c r="C740" s="4"/>
      <c r="D740" s="2"/>
      <c r="E740" s="2"/>
      <c r="F740" s="51"/>
      <c r="G740" s="2"/>
      <c r="H740" s="2"/>
      <c r="I740" s="2"/>
      <c r="J740" s="51"/>
      <c r="K740" s="2"/>
      <c r="L740" s="2"/>
      <c r="M740" s="51"/>
      <c r="N740" s="51"/>
      <c r="O740" s="281"/>
      <c r="P740" s="281"/>
      <c r="Q740" s="4"/>
    </row>
    <row r="741" spans="1:17" s="9" customFormat="1" x14ac:dyDescent="0.2">
      <c r="A741" s="4"/>
      <c r="B741" s="2"/>
      <c r="C741" s="4"/>
      <c r="D741" s="2"/>
      <c r="E741" s="2"/>
      <c r="F741" s="51"/>
      <c r="G741" s="2"/>
      <c r="H741" s="2"/>
      <c r="I741" s="2"/>
      <c r="J741" s="51"/>
      <c r="K741" s="2"/>
      <c r="L741" s="2"/>
      <c r="M741" s="51"/>
      <c r="N741" s="51"/>
      <c r="O741" s="281"/>
      <c r="P741" s="281"/>
      <c r="Q741" s="4"/>
    </row>
    <row r="742" spans="1:17" s="9" customFormat="1" x14ac:dyDescent="0.2">
      <c r="A742" s="4"/>
      <c r="B742" s="2"/>
      <c r="C742" s="4"/>
      <c r="D742" s="2"/>
      <c r="E742" s="2"/>
      <c r="F742" s="51"/>
      <c r="G742" s="2"/>
      <c r="H742" s="2"/>
      <c r="I742" s="2"/>
      <c r="J742" s="51"/>
      <c r="K742" s="2"/>
      <c r="L742" s="2"/>
      <c r="M742" s="51"/>
      <c r="N742" s="51"/>
      <c r="O742" s="281"/>
      <c r="P742" s="281"/>
      <c r="Q742" s="4"/>
    </row>
    <row r="743" spans="1:17" s="9" customFormat="1" x14ac:dyDescent="0.2">
      <c r="A743" s="4"/>
      <c r="B743" s="2"/>
      <c r="C743" s="4"/>
      <c r="D743" s="2"/>
      <c r="E743" s="2"/>
      <c r="F743" s="51"/>
      <c r="G743" s="2"/>
      <c r="H743" s="2"/>
      <c r="I743" s="2"/>
      <c r="J743" s="51"/>
      <c r="K743" s="2"/>
      <c r="L743" s="2"/>
      <c r="M743" s="51"/>
      <c r="N743" s="51"/>
      <c r="O743" s="281"/>
      <c r="P743" s="281"/>
      <c r="Q743" s="4"/>
    </row>
    <row r="744" spans="1:17" s="9" customFormat="1" x14ac:dyDescent="0.2">
      <c r="A744" s="4"/>
      <c r="B744" s="2"/>
      <c r="C744" s="4"/>
      <c r="D744" s="2"/>
      <c r="E744" s="2"/>
      <c r="F744" s="51"/>
      <c r="G744" s="2"/>
      <c r="H744" s="2"/>
      <c r="I744" s="2"/>
      <c r="J744" s="51"/>
      <c r="K744" s="2"/>
      <c r="L744" s="2"/>
      <c r="M744" s="51"/>
      <c r="N744" s="51"/>
      <c r="O744" s="281"/>
      <c r="P744" s="281"/>
      <c r="Q744" s="4"/>
    </row>
    <row r="745" spans="1:17" s="9" customFormat="1" x14ac:dyDescent="0.2">
      <c r="A745" s="4"/>
      <c r="B745" s="2"/>
      <c r="C745" s="4"/>
      <c r="D745" s="2"/>
      <c r="E745" s="2"/>
      <c r="F745" s="51"/>
      <c r="G745" s="2"/>
      <c r="H745" s="2"/>
      <c r="I745" s="2"/>
      <c r="J745" s="51"/>
      <c r="K745" s="2"/>
      <c r="L745" s="2"/>
      <c r="M745" s="51"/>
      <c r="N745" s="51"/>
      <c r="O745" s="281"/>
      <c r="P745" s="281"/>
      <c r="Q745" s="4"/>
    </row>
    <row r="746" spans="1:17" s="9" customFormat="1" x14ac:dyDescent="0.2">
      <c r="A746" s="4"/>
      <c r="B746" s="2"/>
      <c r="C746" s="4"/>
      <c r="D746" s="2"/>
      <c r="E746" s="2"/>
      <c r="F746" s="51"/>
      <c r="G746" s="2"/>
      <c r="H746" s="2"/>
      <c r="I746" s="2"/>
      <c r="J746" s="51"/>
      <c r="K746" s="2"/>
      <c r="L746" s="2"/>
      <c r="M746" s="51"/>
      <c r="N746" s="51"/>
      <c r="O746" s="281"/>
      <c r="P746" s="281"/>
      <c r="Q746" s="4"/>
    </row>
    <row r="747" spans="1:17" s="9" customFormat="1" x14ac:dyDescent="0.2">
      <c r="A747" s="4"/>
      <c r="B747" s="2"/>
      <c r="C747" s="4"/>
      <c r="D747" s="2"/>
      <c r="E747" s="2"/>
      <c r="F747" s="51"/>
      <c r="G747" s="2"/>
      <c r="H747" s="2"/>
      <c r="I747" s="2"/>
      <c r="J747" s="51"/>
      <c r="K747" s="2"/>
      <c r="L747" s="2"/>
      <c r="M747" s="51"/>
      <c r="N747" s="51"/>
      <c r="O747" s="281"/>
      <c r="P747" s="281"/>
      <c r="Q747" s="4"/>
    </row>
    <row r="748" spans="1:17" s="9" customFormat="1" x14ac:dyDescent="0.2">
      <c r="A748" s="4"/>
      <c r="B748" s="2"/>
      <c r="C748" s="4"/>
      <c r="D748" s="2"/>
      <c r="E748" s="2"/>
      <c r="F748" s="51"/>
      <c r="G748" s="2"/>
      <c r="H748" s="2"/>
      <c r="I748" s="2"/>
      <c r="J748" s="51"/>
      <c r="K748" s="2"/>
      <c r="L748" s="2"/>
      <c r="M748" s="51"/>
      <c r="N748" s="51"/>
      <c r="O748" s="281"/>
      <c r="P748" s="281"/>
      <c r="Q748" s="4"/>
    </row>
    <row r="749" spans="1:17" s="9" customFormat="1" x14ac:dyDescent="0.2">
      <c r="A749" s="4"/>
      <c r="B749" s="2"/>
      <c r="C749" s="4"/>
      <c r="D749" s="2"/>
      <c r="E749" s="2"/>
      <c r="F749" s="51"/>
      <c r="G749" s="2"/>
      <c r="H749" s="2"/>
      <c r="I749" s="2"/>
      <c r="J749" s="51"/>
      <c r="K749" s="2"/>
      <c r="L749" s="2"/>
      <c r="M749" s="51"/>
      <c r="N749" s="51"/>
      <c r="O749" s="281"/>
      <c r="P749" s="281"/>
      <c r="Q749" s="4"/>
    </row>
    <row r="750" spans="1:17" s="9" customFormat="1" x14ac:dyDescent="0.2">
      <c r="A750" s="4"/>
      <c r="B750" s="2"/>
      <c r="C750" s="4"/>
      <c r="D750" s="2"/>
      <c r="E750" s="2"/>
      <c r="F750" s="51"/>
      <c r="G750" s="2"/>
      <c r="H750" s="2"/>
      <c r="I750" s="2"/>
      <c r="J750" s="51"/>
      <c r="K750" s="2"/>
      <c r="L750" s="2"/>
      <c r="M750" s="51"/>
      <c r="N750" s="51"/>
      <c r="O750" s="281"/>
      <c r="P750" s="281"/>
      <c r="Q750" s="4"/>
    </row>
    <row r="751" spans="1:17" s="9" customFormat="1" x14ac:dyDescent="0.2">
      <c r="A751" s="4"/>
      <c r="B751" s="2"/>
      <c r="C751" s="4"/>
      <c r="D751" s="2"/>
      <c r="E751" s="2"/>
      <c r="F751" s="51"/>
      <c r="G751" s="2"/>
      <c r="H751" s="2"/>
      <c r="I751" s="2"/>
      <c r="J751" s="51"/>
      <c r="K751" s="2"/>
      <c r="L751" s="2"/>
      <c r="M751" s="51"/>
      <c r="N751" s="51"/>
      <c r="O751" s="281"/>
      <c r="P751" s="281"/>
      <c r="Q751" s="4"/>
    </row>
    <row r="752" spans="1:17" s="9" customFormat="1" x14ac:dyDescent="0.2">
      <c r="A752" s="4"/>
      <c r="B752" s="2"/>
      <c r="C752" s="4"/>
      <c r="D752" s="2"/>
      <c r="E752" s="2"/>
      <c r="F752" s="51"/>
      <c r="G752" s="2"/>
      <c r="H752" s="2"/>
      <c r="I752" s="2"/>
      <c r="J752" s="51"/>
      <c r="K752" s="2"/>
      <c r="L752" s="2"/>
      <c r="M752" s="51"/>
      <c r="N752" s="51"/>
      <c r="O752" s="281"/>
      <c r="P752" s="281"/>
      <c r="Q752" s="4"/>
    </row>
    <row r="753" spans="1:17" s="9" customFormat="1" x14ac:dyDescent="0.2">
      <c r="A753" s="4"/>
      <c r="B753" s="2"/>
      <c r="C753" s="4"/>
      <c r="D753" s="2"/>
      <c r="E753" s="2"/>
      <c r="F753" s="51"/>
      <c r="G753" s="2"/>
      <c r="H753" s="2"/>
      <c r="I753" s="2"/>
      <c r="J753" s="51"/>
      <c r="K753" s="2"/>
      <c r="L753" s="2"/>
      <c r="M753" s="51"/>
      <c r="N753" s="51"/>
      <c r="O753" s="281"/>
      <c r="P753" s="281"/>
      <c r="Q753" s="4"/>
    </row>
    <row r="754" spans="1:17" s="9" customFormat="1" x14ac:dyDescent="0.2">
      <c r="A754" s="4"/>
      <c r="B754" s="2"/>
      <c r="C754" s="4"/>
      <c r="D754" s="2"/>
      <c r="E754" s="2"/>
      <c r="F754" s="51"/>
      <c r="G754" s="2"/>
      <c r="H754" s="2"/>
      <c r="I754" s="2"/>
      <c r="J754" s="51"/>
      <c r="K754" s="2"/>
      <c r="L754" s="2"/>
      <c r="M754" s="51"/>
      <c r="N754" s="51"/>
      <c r="O754" s="281"/>
      <c r="P754" s="281"/>
      <c r="Q754" s="4"/>
    </row>
    <row r="755" spans="1:17" s="9" customFormat="1" x14ac:dyDescent="0.2">
      <c r="A755" s="4"/>
      <c r="B755" s="2"/>
      <c r="C755" s="4"/>
      <c r="D755" s="2"/>
      <c r="E755" s="2"/>
      <c r="F755" s="51"/>
      <c r="G755" s="2"/>
      <c r="H755" s="2"/>
      <c r="I755" s="2"/>
      <c r="J755" s="51"/>
      <c r="K755" s="2"/>
      <c r="L755" s="2"/>
      <c r="M755" s="51"/>
      <c r="N755" s="51"/>
      <c r="O755" s="281"/>
      <c r="P755" s="281"/>
      <c r="Q755" s="4"/>
    </row>
    <row r="756" spans="1:17" s="9" customFormat="1" x14ac:dyDescent="0.2">
      <c r="A756" s="4"/>
      <c r="B756" s="2"/>
      <c r="C756" s="4"/>
      <c r="D756" s="2"/>
      <c r="E756" s="2"/>
      <c r="F756" s="51"/>
      <c r="G756" s="2"/>
      <c r="H756" s="2"/>
      <c r="I756" s="2"/>
      <c r="J756" s="51"/>
      <c r="K756" s="2"/>
      <c r="L756" s="2"/>
      <c r="M756" s="51"/>
      <c r="N756" s="51"/>
      <c r="O756" s="281"/>
      <c r="P756" s="281"/>
      <c r="Q756" s="4"/>
    </row>
    <row r="757" spans="1:17" s="9" customFormat="1" x14ac:dyDescent="0.2">
      <c r="A757" s="4"/>
      <c r="B757" s="2"/>
      <c r="C757" s="4"/>
      <c r="D757" s="2"/>
      <c r="E757" s="2"/>
      <c r="F757" s="51"/>
      <c r="G757" s="2"/>
      <c r="H757" s="2"/>
      <c r="I757" s="2"/>
      <c r="J757" s="51"/>
      <c r="K757" s="2"/>
      <c r="L757" s="2"/>
      <c r="M757" s="51"/>
      <c r="N757" s="51"/>
      <c r="O757" s="281"/>
      <c r="P757" s="281"/>
      <c r="Q757" s="4"/>
    </row>
    <row r="758" spans="1:17" s="9" customFormat="1" x14ac:dyDescent="0.2">
      <c r="A758" s="4"/>
      <c r="B758" s="2"/>
      <c r="C758" s="4"/>
      <c r="D758" s="2"/>
      <c r="E758" s="2"/>
      <c r="F758" s="51"/>
      <c r="G758" s="2"/>
      <c r="H758" s="2"/>
      <c r="I758" s="2"/>
      <c r="J758" s="51"/>
      <c r="K758" s="2"/>
      <c r="L758" s="2"/>
      <c r="M758" s="51"/>
      <c r="N758" s="51"/>
      <c r="O758" s="281"/>
      <c r="P758" s="281"/>
      <c r="Q758" s="4"/>
    </row>
    <row r="759" spans="1:17" s="9" customFormat="1" x14ac:dyDescent="0.2">
      <c r="A759" s="4"/>
      <c r="B759" s="2"/>
      <c r="C759" s="4"/>
      <c r="D759" s="2"/>
      <c r="E759" s="2"/>
      <c r="F759" s="51"/>
      <c r="G759" s="2"/>
      <c r="H759" s="2"/>
      <c r="I759" s="2"/>
      <c r="J759" s="51"/>
      <c r="K759" s="2"/>
      <c r="L759" s="2"/>
      <c r="M759" s="51"/>
      <c r="N759" s="51"/>
      <c r="O759" s="281"/>
      <c r="P759" s="281"/>
      <c r="Q759" s="4"/>
    </row>
    <row r="760" spans="1:17" s="9" customFormat="1" x14ac:dyDescent="0.2">
      <c r="A760" s="4"/>
      <c r="B760" s="2"/>
      <c r="C760" s="4"/>
      <c r="D760" s="2"/>
      <c r="E760" s="2"/>
      <c r="F760" s="51"/>
      <c r="G760" s="2"/>
      <c r="H760" s="2"/>
      <c r="I760" s="2"/>
      <c r="J760" s="51"/>
      <c r="K760" s="2"/>
      <c r="L760" s="2"/>
      <c r="M760" s="51"/>
      <c r="N760" s="51"/>
      <c r="O760" s="281"/>
      <c r="P760" s="281"/>
      <c r="Q760" s="4"/>
    </row>
    <row r="761" spans="1:17" s="9" customFormat="1" x14ac:dyDescent="0.2">
      <c r="A761" s="4"/>
      <c r="B761" s="2"/>
      <c r="C761" s="4"/>
      <c r="D761" s="2"/>
      <c r="E761" s="2"/>
      <c r="F761" s="51"/>
      <c r="G761" s="2"/>
      <c r="H761" s="2"/>
      <c r="I761" s="2"/>
      <c r="J761" s="51"/>
      <c r="K761" s="2"/>
      <c r="L761" s="2"/>
      <c r="M761" s="51"/>
      <c r="N761" s="51"/>
      <c r="O761" s="281"/>
      <c r="P761" s="281"/>
      <c r="Q761" s="4"/>
    </row>
    <row r="762" spans="1:17" s="9" customFormat="1" x14ac:dyDescent="0.2">
      <c r="A762" s="4"/>
      <c r="B762" s="2"/>
      <c r="C762" s="4"/>
      <c r="D762" s="2"/>
      <c r="E762" s="2"/>
      <c r="F762" s="51"/>
      <c r="G762" s="2"/>
      <c r="H762" s="2"/>
      <c r="I762" s="2"/>
      <c r="J762" s="51"/>
      <c r="K762" s="2"/>
      <c r="L762" s="2"/>
      <c r="M762" s="51"/>
      <c r="N762" s="51"/>
      <c r="O762" s="281"/>
      <c r="P762" s="281"/>
      <c r="Q762" s="4"/>
    </row>
    <row r="763" spans="1:17" s="9" customFormat="1" x14ac:dyDescent="0.2">
      <c r="A763" s="4"/>
      <c r="B763" s="2"/>
      <c r="C763" s="4"/>
      <c r="D763" s="2"/>
      <c r="E763" s="2"/>
      <c r="F763" s="51"/>
      <c r="G763" s="2"/>
      <c r="H763" s="2"/>
      <c r="I763" s="2"/>
      <c r="J763" s="51"/>
      <c r="K763" s="2"/>
      <c r="L763" s="2"/>
      <c r="M763" s="51"/>
      <c r="N763" s="51"/>
      <c r="O763" s="281"/>
      <c r="P763" s="281"/>
      <c r="Q763" s="4"/>
    </row>
    <row r="764" spans="1:17" s="9" customFormat="1" x14ac:dyDescent="0.2">
      <c r="A764" s="4"/>
      <c r="B764" s="2"/>
      <c r="C764" s="4"/>
      <c r="D764" s="2"/>
      <c r="E764" s="2"/>
      <c r="F764" s="51"/>
      <c r="G764" s="2"/>
      <c r="H764" s="2"/>
      <c r="I764" s="2"/>
      <c r="J764" s="51"/>
      <c r="K764" s="2"/>
      <c r="L764" s="2"/>
      <c r="M764" s="51"/>
      <c r="N764" s="51"/>
      <c r="O764" s="281"/>
      <c r="P764" s="281"/>
      <c r="Q764" s="4"/>
    </row>
    <row r="765" spans="1:17" s="9" customFormat="1" x14ac:dyDescent="0.2">
      <c r="A765" s="4"/>
      <c r="B765" s="2"/>
      <c r="C765" s="4"/>
      <c r="D765" s="2"/>
      <c r="E765" s="2"/>
      <c r="F765" s="51"/>
      <c r="G765" s="2"/>
      <c r="H765" s="2"/>
      <c r="I765" s="2"/>
      <c r="J765" s="51"/>
      <c r="K765" s="2"/>
      <c r="L765" s="2"/>
      <c r="M765" s="51"/>
      <c r="N765" s="51"/>
      <c r="O765" s="281"/>
      <c r="P765" s="281"/>
      <c r="Q765" s="4"/>
    </row>
    <row r="766" spans="1:17" s="9" customFormat="1" x14ac:dyDescent="0.2">
      <c r="A766" s="4"/>
      <c r="B766" s="2"/>
      <c r="C766" s="4"/>
      <c r="D766" s="2"/>
      <c r="E766" s="2"/>
      <c r="F766" s="51"/>
      <c r="G766" s="2"/>
      <c r="H766" s="2"/>
      <c r="I766" s="2"/>
      <c r="J766" s="51"/>
      <c r="K766" s="2"/>
      <c r="L766" s="2"/>
      <c r="M766" s="51"/>
      <c r="N766" s="51"/>
      <c r="O766" s="281"/>
      <c r="P766" s="281"/>
      <c r="Q766" s="4"/>
    </row>
    <row r="767" spans="1:17" s="9" customFormat="1" x14ac:dyDescent="0.2">
      <c r="A767" s="4"/>
      <c r="B767" s="2"/>
      <c r="C767" s="4"/>
      <c r="D767" s="2"/>
      <c r="E767" s="2"/>
      <c r="F767" s="51"/>
      <c r="G767" s="2"/>
      <c r="H767" s="2"/>
      <c r="I767" s="2"/>
      <c r="J767" s="51"/>
      <c r="K767" s="2"/>
      <c r="L767" s="2"/>
      <c r="M767" s="51"/>
      <c r="N767" s="51"/>
      <c r="O767" s="281"/>
      <c r="P767" s="281"/>
      <c r="Q767" s="4"/>
    </row>
    <row r="768" spans="1:17" s="9" customFormat="1" x14ac:dyDescent="0.2">
      <c r="A768" s="4"/>
      <c r="B768" s="2"/>
      <c r="C768" s="4"/>
      <c r="D768" s="2"/>
      <c r="E768" s="2"/>
      <c r="F768" s="51"/>
      <c r="G768" s="2"/>
      <c r="H768" s="2"/>
      <c r="I768" s="2"/>
      <c r="J768" s="51"/>
      <c r="K768" s="2"/>
      <c r="L768" s="2"/>
      <c r="M768" s="51"/>
      <c r="N768" s="51"/>
      <c r="O768" s="281"/>
      <c r="P768" s="281"/>
      <c r="Q768" s="4"/>
    </row>
    <row r="769" spans="1:17" s="9" customFormat="1" x14ac:dyDescent="0.2">
      <c r="A769" s="4"/>
      <c r="B769" s="2"/>
      <c r="C769" s="4"/>
      <c r="D769" s="2"/>
      <c r="E769" s="2"/>
      <c r="F769" s="51"/>
      <c r="G769" s="2"/>
      <c r="H769" s="2"/>
      <c r="I769" s="2"/>
      <c r="J769" s="51"/>
      <c r="K769" s="2"/>
      <c r="L769" s="2"/>
      <c r="M769" s="51"/>
      <c r="N769" s="51"/>
      <c r="O769" s="281"/>
      <c r="P769" s="281"/>
      <c r="Q769" s="4"/>
    </row>
    <row r="770" spans="1:17" s="9" customFormat="1" x14ac:dyDescent="0.2">
      <c r="A770" s="4"/>
      <c r="B770" s="2"/>
      <c r="C770" s="4"/>
      <c r="D770" s="2"/>
      <c r="E770" s="2"/>
      <c r="F770" s="51"/>
      <c r="G770" s="2"/>
      <c r="H770" s="2"/>
      <c r="I770" s="2"/>
      <c r="J770" s="51"/>
      <c r="K770" s="2"/>
      <c r="L770" s="2"/>
      <c r="M770" s="51"/>
      <c r="N770" s="51"/>
      <c r="O770" s="281"/>
      <c r="P770" s="281"/>
      <c r="Q770" s="4"/>
    </row>
    <row r="771" spans="1:17" s="9" customFormat="1" x14ac:dyDescent="0.2">
      <c r="A771" s="4"/>
      <c r="B771" s="2"/>
      <c r="C771" s="4"/>
      <c r="D771" s="2"/>
      <c r="E771" s="2"/>
      <c r="F771" s="51"/>
      <c r="G771" s="2"/>
      <c r="H771" s="2"/>
      <c r="I771" s="2"/>
      <c r="J771" s="51"/>
      <c r="K771" s="2"/>
      <c r="L771" s="2"/>
      <c r="M771" s="51"/>
      <c r="N771" s="51"/>
      <c r="O771" s="281"/>
      <c r="P771" s="281"/>
      <c r="Q771" s="4"/>
    </row>
    <row r="772" spans="1:17" s="9" customFormat="1" x14ac:dyDescent="0.2">
      <c r="A772" s="4"/>
      <c r="B772" s="2"/>
      <c r="C772" s="4"/>
      <c r="D772" s="2"/>
      <c r="E772" s="2"/>
      <c r="F772" s="51"/>
      <c r="G772" s="2"/>
      <c r="H772" s="2"/>
      <c r="I772" s="2"/>
      <c r="J772" s="51"/>
      <c r="K772" s="2"/>
      <c r="L772" s="2"/>
      <c r="M772" s="51"/>
      <c r="N772" s="51"/>
      <c r="O772" s="281"/>
      <c r="P772" s="281"/>
      <c r="Q772" s="4"/>
    </row>
    <row r="773" spans="1:17" s="9" customFormat="1" x14ac:dyDescent="0.2">
      <c r="A773" s="4"/>
      <c r="B773" s="2"/>
      <c r="C773" s="4"/>
      <c r="D773" s="2"/>
      <c r="E773" s="2"/>
      <c r="F773" s="51"/>
      <c r="G773" s="2"/>
      <c r="H773" s="2"/>
      <c r="I773" s="2"/>
      <c r="J773" s="51"/>
      <c r="K773" s="2"/>
      <c r="L773" s="2"/>
      <c r="M773" s="51"/>
      <c r="N773" s="51"/>
      <c r="O773" s="281"/>
      <c r="P773" s="281"/>
      <c r="Q773" s="4"/>
    </row>
    <row r="774" spans="1:17" s="9" customFormat="1" x14ac:dyDescent="0.2">
      <c r="A774" s="4"/>
      <c r="B774" s="2"/>
      <c r="C774" s="4"/>
      <c r="D774" s="2"/>
      <c r="E774" s="2"/>
      <c r="F774" s="51"/>
      <c r="G774" s="2"/>
      <c r="H774" s="2"/>
      <c r="I774" s="2"/>
      <c r="J774" s="51"/>
      <c r="K774" s="2"/>
      <c r="L774" s="2"/>
      <c r="M774" s="51"/>
      <c r="N774" s="51"/>
      <c r="O774" s="281"/>
      <c r="P774" s="281"/>
      <c r="Q774" s="4"/>
    </row>
    <row r="775" spans="1:17" s="9" customFormat="1" x14ac:dyDescent="0.2">
      <c r="A775" s="4"/>
      <c r="B775" s="2"/>
      <c r="C775" s="4"/>
      <c r="D775" s="2"/>
      <c r="E775" s="2"/>
      <c r="F775" s="51"/>
      <c r="G775" s="2"/>
      <c r="H775" s="2"/>
      <c r="I775" s="2"/>
      <c r="J775" s="51"/>
      <c r="K775" s="2"/>
      <c r="L775" s="2"/>
      <c r="M775" s="51"/>
      <c r="N775" s="51"/>
      <c r="O775" s="281"/>
      <c r="P775" s="281"/>
      <c r="Q775" s="4"/>
    </row>
    <row r="776" spans="1:17" s="9" customFormat="1" x14ac:dyDescent="0.2">
      <c r="A776" s="4"/>
      <c r="B776" s="2"/>
      <c r="C776" s="4"/>
      <c r="D776" s="2"/>
      <c r="E776" s="2"/>
      <c r="F776" s="51"/>
      <c r="G776" s="2"/>
      <c r="H776" s="2"/>
      <c r="I776" s="2"/>
      <c r="J776" s="51"/>
      <c r="K776" s="2"/>
      <c r="L776" s="2"/>
      <c r="M776" s="51"/>
      <c r="N776" s="51"/>
      <c r="O776" s="281"/>
      <c r="P776" s="281"/>
      <c r="Q776" s="4"/>
    </row>
    <row r="777" spans="1:17" s="9" customFormat="1" x14ac:dyDescent="0.2">
      <c r="A777" s="4"/>
      <c r="B777" s="2"/>
      <c r="C777" s="4"/>
      <c r="D777" s="2"/>
      <c r="E777" s="2"/>
      <c r="F777" s="51"/>
      <c r="G777" s="2"/>
      <c r="H777" s="2"/>
      <c r="I777" s="2"/>
      <c r="J777" s="51"/>
      <c r="K777" s="2"/>
      <c r="L777" s="2"/>
      <c r="M777" s="51"/>
      <c r="N777" s="51"/>
      <c r="O777" s="281"/>
      <c r="P777" s="281"/>
      <c r="Q777" s="4"/>
    </row>
    <row r="778" spans="1:17" s="9" customFormat="1" x14ac:dyDescent="0.2">
      <c r="A778" s="4"/>
      <c r="B778" s="2"/>
      <c r="C778" s="4"/>
      <c r="D778" s="2"/>
      <c r="E778" s="2"/>
      <c r="F778" s="51"/>
      <c r="G778" s="2"/>
      <c r="H778" s="2"/>
      <c r="I778" s="2"/>
      <c r="J778" s="51"/>
      <c r="K778" s="2"/>
      <c r="L778" s="2"/>
      <c r="M778" s="51"/>
      <c r="N778" s="51"/>
      <c r="O778" s="281"/>
      <c r="P778" s="281"/>
      <c r="Q778" s="4"/>
    </row>
    <row r="779" spans="1:17" s="9" customFormat="1" x14ac:dyDescent="0.2">
      <c r="A779" s="4"/>
      <c r="B779" s="2"/>
      <c r="C779" s="4"/>
      <c r="D779" s="2"/>
      <c r="E779" s="2"/>
      <c r="F779" s="51"/>
      <c r="G779" s="2"/>
      <c r="H779" s="2"/>
      <c r="I779" s="2"/>
      <c r="J779" s="51"/>
      <c r="K779" s="2"/>
      <c r="L779" s="2"/>
      <c r="M779" s="51"/>
      <c r="N779" s="51"/>
      <c r="O779" s="281"/>
      <c r="P779" s="281"/>
      <c r="Q779" s="4"/>
    </row>
    <row r="780" spans="1:17" s="9" customFormat="1" x14ac:dyDescent="0.2">
      <c r="A780" s="4"/>
      <c r="B780" s="2"/>
      <c r="C780" s="4"/>
      <c r="D780" s="2"/>
      <c r="E780" s="2"/>
      <c r="F780" s="51"/>
      <c r="G780" s="2"/>
      <c r="H780" s="2"/>
      <c r="I780" s="2"/>
      <c r="J780" s="51"/>
      <c r="K780" s="2"/>
      <c r="L780" s="2"/>
      <c r="M780" s="51"/>
      <c r="N780" s="51"/>
      <c r="O780" s="281"/>
      <c r="P780" s="281"/>
      <c r="Q780" s="4"/>
    </row>
    <row r="781" spans="1:17" s="9" customFormat="1" x14ac:dyDescent="0.2">
      <c r="A781" s="4"/>
      <c r="B781" s="2"/>
      <c r="C781" s="4"/>
      <c r="D781" s="2"/>
      <c r="E781" s="2"/>
      <c r="F781" s="51"/>
      <c r="G781" s="2"/>
      <c r="H781" s="2"/>
      <c r="I781" s="2"/>
      <c r="J781" s="51"/>
      <c r="K781" s="2"/>
      <c r="L781" s="2"/>
      <c r="M781" s="51"/>
      <c r="N781" s="51"/>
      <c r="O781" s="281"/>
      <c r="P781" s="281"/>
      <c r="Q781" s="4"/>
    </row>
    <row r="782" spans="1:17" s="9" customFormat="1" x14ac:dyDescent="0.2">
      <c r="A782" s="4"/>
      <c r="B782" s="2"/>
      <c r="C782" s="4"/>
      <c r="D782" s="2"/>
      <c r="E782" s="2"/>
      <c r="F782" s="51"/>
      <c r="G782" s="2"/>
      <c r="H782" s="2"/>
      <c r="I782" s="2"/>
      <c r="J782" s="51"/>
      <c r="K782" s="2"/>
      <c r="L782" s="2"/>
      <c r="M782" s="51"/>
      <c r="N782" s="51"/>
      <c r="O782" s="281"/>
      <c r="P782" s="281"/>
      <c r="Q782" s="4"/>
    </row>
    <row r="783" spans="1:17" s="9" customFormat="1" x14ac:dyDescent="0.2">
      <c r="A783" s="4"/>
      <c r="B783" s="2"/>
      <c r="C783" s="4"/>
      <c r="D783" s="2"/>
      <c r="E783" s="2"/>
      <c r="F783" s="51"/>
      <c r="G783" s="2"/>
      <c r="H783" s="2"/>
      <c r="I783" s="2"/>
      <c r="J783" s="51"/>
      <c r="K783" s="2"/>
      <c r="L783" s="2"/>
      <c r="M783" s="51"/>
      <c r="N783" s="51"/>
      <c r="O783" s="281"/>
      <c r="P783" s="281"/>
      <c r="Q783" s="4"/>
    </row>
    <row r="784" spans="1:17" s="9" customFormat="1" x14ac:dyDescent="0.2">
      <c r="A784" s="4"/>
      <c r="B784" s="2"/>
      <c r="C784" s="4"/>
      <c r="D784" s="2"/>
      <c r="E784" s="2"/>
      <c r="F784" s="51"/>
      <c r="G784" s="2"/>
      <c r="H784" s="2"/>
      <c r="I784" s="2"/>
      <c r="J784" s="51"/>
      <c r="K784" s="2"/>
      <c r="L784" s="2"/>
      <c r="M784" s="51"/>
      <c r="N784" s="51"/>
      <c r="O784" s="281"/>
      <c r="P784" s="281"/>
      <c r="Q784" s="4"/>
    </row>
    <row r="785" spans="1:17" s="9" customFormat="1" x14ac:dyDescent="0.2">
      <c r="A785" s="4"/>
      <c r="B785" s="2"/>
      <c r="C785" s="4"/>
      <c r="D785" s="2"/>
      <c r="E785" s="2"/>
      <c r="F785" s="51"/>
      <c r="G785" s="2"/>
      <c r="H785" s="2"/>
      <c r="I785" s="2"/>
      <c r="J785" s="51"/>
      <c r="K785" s="2"/>
      <c r="L785" s="2"/>
      <c r="M785" s="51"/>
      <c r="N785" s="51"/>
      <c r="O785" s="281"/>
      <c r="P785" s="281"/>
      <c r="Q785" s="4"/>
    </row>
    <row r="786" spans="1:17" s="9" customFormat="1" x14ac:dyDescent="0.2">
      <c r="A786" s="4"/>
      <c r="B786" s="2"/>
      <c r="C786" s="4"/>
      <c r="D786" s="2"/>
      <c r="E786" s="2"/>
      <c r="F786" s="51"/>
      <c r="G786" s="2"/>
      <c r="H786" s="2"/>
      <c r="I786" s="2"/>
      <c r="J786" s="51"/>
      <c r="K786" s="2"/>
      <c r="L786" s="2"/>
      <c r="M786" s="51"/>
      <c r="N786" s="51"/>
      <c r="O786" s="281"/>
      <c r="P786" s="281"/>
      <c r="Q786" s="4"/>
    </row>
    <row r="787" spans="1:17" s="9" customFormat="1" x14ac:dyDescent="0.2">
      <c r="A787" s="4"/>
      <c r="B787" s="2"/>
      <c r="C787" s="4"/>
      <c r="D787" s="2"/>
      <c r="E787" s="2"/>
      <c r="F787" s="51"/>
      <c r="G787" s="2"/>
      <c r="H787" s="2"/>
      <c r="I787" s="2"/>
      <c r="J787" s="51"/>
      <c r="K787" s="2"/>
      <c r="L787" s="2"/>
      <c r="M787" s="51"/>
      <c r="N787" s="51"/>
      <c r="O787" s="281"/>
      <c r="P787" s="281"/>
      <c r="Q787" s="4"/>
    </row>
    <row r="788" spans="1:17" s="9" customFormat="1" x14ac:dyDescent="0.2">
      <c r="A788" s="4"/>
      <c r="B788" s="2"/>
      <c r="C788" s="4"/>
      <c r="D788" s="2"/>
      <c r="E788" s="2"/>
      <c r="F788" s="51"/>
      <c r="G788" s="2"/>
      <c r="H788" s="2"/>
      <c r="I788" s="2"/>
      <c r="J788" s="51"/>
      <c r="K788" s="2"/>
      <c r="L788" s="2"/>
      <c r="M788" s="51"/>
      <c r="N788" s="51"/>
      <c r="O788" s="281"/>
      <c r="P788" s="281"/>
      <c r="Q788" s="4"/>
    </row>
    <row r="789" spans="1:17" s="9" customFormat="1" x14ac:dyDescent="0.2">
      <c r="A789" s="4"/>
      <c r="B789" s="2"/>
      <c r="C789" s="4"/>
      <c r="D789" s="2"/>
      <c r="E789" s="2"/>
      <c r="F789" s="51"/>
      <c r="G789" s="2"/>
      <c r="H789" s="2"/>
      <c r="I789" s="2"/>
      <c r="J789" s="51"/>
      <c r="K789" s="2"/>
      <c r="L789" s="2"/>
      <c r="M789" s="51"/>
      <c r="N789" s="51"/>
      <c r="O789" s="281"/>
      <c r="P789" s="281"/>
      <c r="Q789" s="4"/>
    </row>
    <row r="790" spans="1:17" s="9" customFormat="1" x14ac:dyDescent="0.2">
      <c r="A790" s="4"/>
      <c r="B790" s="2"/>
      <c r="C790" s="4"/>
      <c r="D790" s="2"/>
      <c r="E790" s="2"/>
      <c r="F790" s="51"/>
      <c r="G790" s="2"/>
      <c r="H790" s="2"/>
      <c r="I790" s="2"/>
      <c r="J790" s="51"/>
      <c r="K790" s="2"/>
      <c r="L790" s="2"/>
      <c r="M790" s="51"/>
      <c r="N790" s="51"/>
      <c r="O790" s="281"/>
      <c r="P790" s="281"/>
      <c r="Q790" s="4"/>
    </row>
    <row r="791" spans="1:17" s="9" customFormat="1" x14ac:dyDescent="0.2">
      <c r="A791" s="4"/>
      <c r="B791" s="2"/>
      <c r="C791" s="4"/>
      <c r="D791" s="2"/>
      <c r="E791" s="2"/>
      <c r="F791" s="51"/>
      <c r="G791" s="2"/>
      <c r="H791" s="2"/>
      <c r="I791" s="2"/>
      <c r="J791" s="51"/>
      <c r="K791" s="2"/>
      <c r="L791" s="2"/>
      <c r="M791" s="51"/>
      <c r="N791" s="51"/>
      <c r="O791" s="281"/>
      <c r="P791" s="281"/>
      <c r="Q791" s="4"/>
    </row>
    <row r="792" spans="1:17" s="9" customFormat="1" x14ac:dyDescent="0.2">
      <c r="A792" s="4"/>
      <c r="B792" s="2"/>
      <c r="C792" s="4"/>
      <c r="D792" s="2"/>
      <c r="E792" s="2"/>
      <c r="F792" s="51"/>
      <c r="G792" s="2"/>
      <c r="H792" s="2"/>
      <c r="I792" s="2"/>
      <c r="J792" s="51"/>
      <c r="K792" s="2"/>
      <c r="L792" s="2"/>
      <c r="M792" s="51"/>
      <c r="N792" s="51"/>
      <c r="O792" s="281"/>
      <c r="P792" s="281"/>
      <c r="Q792" s="4"/>
    </row>
    <row r="793" spans="1:17" s="9" customFormat="1" x14ac:dyDescent="0.2">
      <c r="A793" s="4"/>
      <c r="B793" s="2"/>
      <c r="C793" s="4"/>
      <c r="D793" s="2"/>
      <c r="E793" s="2"/>
      <c r="F793" s="51"/>
      <c r="G793" s="2"/>
      <c r="H793" s="2"/>
      <c r="I793" s="2"/>
      <c r="J793" s="51"/>
      <c r="K793" s="2"/>
      <c r="L793" s="2"/>
      <c r="M793" s="51"/>
      <c r="N793" s="51"/>
      <c r="O793" s="281"/>
      <c r="P793" s="281"/>
      <c r="Q793" s="4"/>
    </row>
    <row r="794" spans="1:17" s="9" customFormat="1" x14ac:dyDescent="0.2">
      <c r="A794" s="4"/>
      <c r="B794" s="2"/>
      <c r="C794" s="4"/>
      <c r="D794" s="2"/>
      <c r="E794" s="2"/>
      <c r="F794" s="51"/>
      <c r="G794" s="2"/>
      <c r="H794" s="2"/>
      <c r="I794" s="2"/>
      <c r="J794" s="51"/>
      <c r="K794" s="2"/>
      <c r="L794" s="2"/>
      <c r="M794" s="51"/>
      <c r="N794" s="51"/>
      <c r="O794" s="281"/>
      <c r="P794" s="281"/>
      <c r="Q794" s="4"/>
    </row>
    <row r="795" spans="1:17" s="9" customFormat="1" x14ac:dyDescent="0.2">
      <c r="A795" s="4"/>
      <c r="B795" s="2"/>
      <c r="C795" s="4"/>
      <c r="D795" s="2"/>
      <c r="E795" s="2"/>
      <c r="F795" s="51"/>
      <c r="G795" s="2"/>
      <c r="H795" s="2"/>
      <c r="I795" s="2"/>
      <c r="J795" s="51"/>
      <c r="K795" s="2"/>
      <c r="L795" s="2"/>
      <c r="M795" s="51"/>
      <c r="N795" s="51"/>
      <c r="O795" s="281"/>
      <c r="P795" s="281"/>
      <c r="Q795" s="4"/>
    </row>
    <row r="796" spans="1:17" s="9" customFormat="1" x14ac:dyDescent="0.2">
      <c r="A796" s="4"/>
      <c r="B796" s="2"/>
      <c r="C796" s="4"/>
      <c r="D796" s="2"/>
      <c r="E796" s="2"/>
      <c r="F796" s="51"/>
      <c r="G796" s="2"/>
      <c r="H796" s="2"/>
      <c r="I796" s="2"/>
      <c r="J796" s="51"/>
      <c r="K796" s="2"/>
      <c r="L796" s="2"/>
      <c r="M796" s="51"/>
      <c r="N796" s="51"/>
      <c r="O796" s="281"/>
      <c r="P796" s="281"/>
      <c r="Q796" s="4"/>
    </row>
    <row r="797" spans="1:17" s="9" customFormat="1" x14ac:dyDescent="0.2">
      <c r="A797" s="4"/>
      <c r="B797" s="2"/>
      <c r="C797" s="4"/>
      <c r="D797" s="2"/>
      <c r="E797" s="2"/>
      <c r="F797" s="51"/>
      <c r="G797" s="2"/>
      <c r="H797" s="2"/>
      <c r="I797" s="2"/>
      <c r="J797" s="51"/>
      <c r="K797" s="2"/>
      <c r="L797" s="2"/>
      <c r="M797" s="51"/>
      <c r="N797" s="51"/>
      <c r="O797" s="281"/>
      <c r="P797" s="281"/>
      <c r="Q797" s="4"/>
    </row>
    <row r="798" spans="1:17" s="9" customFormat="1" x14ac:dyDescent="0.2">
      <c r="A798" s="4"/>
      <c r="B798" s="2"/>
      <c r="C798" s="4"/>
      <c r="D798" s="2"/>
      <c r="E798" s="2"/>
      <c r="F798" s="51"/>
      <c r="G798" s="2"/>
      <c r="H798" s="2"/>
      <c r="I798" s="2"/>
      <c r="J798" s="51"/>
      <c r="K798" s="2"/>
      <c r="L798" s="2"/>
      <c r="M798" s="51"/>
      <c r="N798" s="51"/>
      <c r="O798" s="281"/>
      <c r="P798" s="281"/>
      <c r="Q798" s="4"/>
    </row>
    <row r="799" spans="1:17" s="9" customFormat="1" x14ac:dyDescent="0.2">
      <c r="A799" s="4"/>
      <c r="B799" s="2"/>
      <c r="C799" s="4"/>
      <c r="D799" s="2"/>
      <c r="E799" s="2"/>
      <c r="F799" s="51"/>
      <c r="G799" s="2"/>
      <c r="H799" s="2"/>
      <c r="I799" s="2"/>
      <c r="J799" s="51"/>
      <c r="K799" s="2"/>
      <c r="L799" s="2"/>
      <c r="M799" s="51"/>
      <c r="N799" s="51"/>
      <c r="O799" s="281"/>
      <c r="P799" s="281"/>
      <c r="Q799" s="4"/>
    </row>
    <row r="800" spans="1:17" s="9" customFormat="1" x14ac:dyDescent="0.2">
      <c r="A800" s="4"/>
      <c r="B800" s="2"/>
      <c r="C800" s="4"/>
      <c r="D800" s="2"/>
      <c r="E800" s="2"/>
      <c r="F800" s="51"/>
      <c r="G800" s="2"/>
      <c r="H800" s="2"/>
      <c r="I800" s="2"/>
      <c r="J800" s="51"/>
      <c r="K800" s="2"/>
      <c r="L800" s="2"/>
      <c r="M800" s="51"/>
      <c r="N800" s="51"/>
      <c r="O800" s="281"/>
      <c r="P800" s="281"/>
      <c r="Q800" s="4"/>
    </row>
    <row r="801" spans="1:17" s="9" customFormat="1" x14ac:dyDescent="0.2">
      <c r="A801" s="4"/>
      <c r="B801" s="2"/>
      <c r="C801" s="4"/>
      <c r="D801" s="2"/>
      <c r="E801" s="2"/>
      <c r="F801" s="51"/>
      <c r="G801" s="2"/>
      <c r="H801" s="2"/>
      <c r="I801" s="2"/>
      <c r="J801" s="51"/>
      <c r="K801" s="2"/>
      <c r="L801" s="2"/>
      <c r="M801" s="51"/>
      <c r="N801" s="51"/>
      <c r="O801" s="281"/>
      <c r="P801" s="281"/>
      <c r="Q801" s="4"/>
    </row>
    <row r="802" spans="1:17" s="9" customFormat="1" x14ac:dyDescent="0.2">
      <c r="A802" s="4"/>
      <c r="B802" s="2"/>
      <c r="C802" s="4"/>
      <c r="D802" s="2"/>
      <c r="E802" s="2"/>
      <c r="F802" s="51"/>
      <c r="G802" s="2"/>
      <c r="H802" s="2"/>
      <c r="I802" s="2"/>
      <c r="J802" s="51"/>
      <c r="K802" s="2"/>
      <c r="L802" s="2"/>
      <c r="M802" s="51"/>
      <c r="N802" s="51"/>
      <c r="O802" s="281"/>
      <c r="P802" s="281"/>
      <c r="Q802" s="4"/>
    </row>
    <row r="803" spans="1:17" s="9" customFormat="1" x14ac:dyDescent="0.2">
      <c r="A803" s="4"/>
      <c r="B803" s="2"/>
      <c r="C803" s="4"/>
      <c r="D803" s="2"/>
      <c r="E803" s="2"/>
      <c r="F803" s="51"/>
      <c r="G803" s="2"/>
      <c r="H803" s="2"/>
      <c r="I803" s="2"/>
      <c r="J803" s="51"/>
      <c r="K803" s="2"/>
      <c r="L803" s="2"/>
      <c r="M803" s="51"/>
      <c r="N803" s="51"/>
      <c r="O803" s="281"/>
      <c r="P803" s="281"/>
      <c r="Q803" s="4"/>
    </row>
    <row r="804" spans="1:17" s="9" customFormat="1" x14ac:dyDescent="0.2">
      <c r="A804" s="4"/>
      <c r="B804" s="2"/>
      <c r="C804" s="4"/>
      <c r="D804" s="2"/>
      <c r="E804" s="2"/>
      <c r="F804" s="51"/>
      <c r="G804" s="2"/>
      <c r="H804" s="2"/>
      <c r="I804" s="2"/>
      <c r="J804" s="51"/>
      <c r="K804" s="2"/>
      <c r="L804" s="2"/>
      <c r="M804" s="51"/>
      <c r="N804" s="51"/>
      <c r="O804" s="281"/>
      <c r="P804" s="281"/>
      <c r="Q804" s="4"/>
    </row>
    <row r="805" spans="1:17" s="9" customFormat="1" x14ac:dyDescent="0.2">
      <c r="A805" s="4"/>
      <c r="B805" s="2"/>
      <c r="C805" s="4"/>
      <c r="D805" s="2"/>
      <c r="E805" s="2"/>
      <c r="F805" s="51"/>
      <c r="G805" s="2"/>
      <c r="H805" s="2"/>
      <c r="I805" s="2"/>
      <c r="J805" s="51"/>
      <c r="K805" s="2"/>
      <c r="L805" s="2"/>
      <c r="M805" s="51"/>
      <c r="N805" s="51"/>
      <c r="O805" s="281"/>
      <c r="P805" s="281"/>
      <c r="Q805" s="4"/>
    </row>
    <row r="806" spans="1:17" s="9" customFormat="1" x14ac:dyDescent="0.2">
      <c r="A806" s="4"/>
      <c r="B806" s="2"/>
      <c r="C806" s="4"/>
      <c r="D806" s="2"/>
      <c r="E806" s="2"/>
      <c r="F806" s="51"/>
      <c r="G806" s="2"/>
      <c r="H806" s="2"/>
      <c r="I806" s="2"/>
      <c r="J806" s="51"/>
      <c r="K806" s="2"/>
      <c r="L806" s="2"/>
      <c r="M806" s="51"/>
      <c r="N806" s="51"/>
      <c r="O806" s="281"/>
      <c r="P806" s="281"/>
      <c r="Q806" s="4"/>
    </row>
    <row r="807" spans="1:17" s="9" customFormat="1" x14ac:dyDescent="0.2">
      <c r="A807" s="4"/>
      <c r="B807" s="2"/>
      <c r="C807" s="4"/>
      <c r="D807" s="2"/>
      <c r="E807" s="2"/>
      <c r="F807" s="51"/>
      <c r="G807" s="2"/>
      <c r="H807" s="2"/>
      <c r="I807" s="2"/>
      <c r="J807" s="51"/>
      <c r="K807" s="2"/>
      <c r="L807" s="2"/>
      <c r="M807" s="51"/>
      <c r="N807" s="51"/>
      <c r="O807" s="281"/>
      <c r="P807" s="281"/>
      <c r="Q807" s="4"/>
    </row>
    <row r="808" spans="1:17" s="9" customFormat="1" x14ac:dyDescent="0.2">
      <c r="A808" s="4"/>
      <c r="B808" s="2"/>
      <c r="C808" s="4"/>
      <c r="D808" s="2"/>
      <c r="E808" s="2"/>
      <c r="F808" s="51"/>
      <c r="G808" s="2"/>
      <c r="H808" s="2"/>
      <c r="I808" s="2"/>
      <c r="J808" s="51"/>
      <c r="K808" s="2"/>
      <c r="L808" s="2"/>
      <c r="M808" s="51"/>
      <c r="N808" s="51"/>
      <c r="O808" s="281"/>
      <c r="P808" s="281"/>
      <c r="Q808" s="4"/>
    </row>
    <row r="809" spans="1:17" s="9" customFormat="1" x14ac:dyDescent="0.2">
      <c r="A809" s="4"/>
      <c r="B809" s="2"/>
      <c r="C809" s="4"/>
      <c r="D809" s="2"/>
      <c r="E809" s="2"/>
      <c r="F809" s="51"/>
      <c r="G809" s="2"/>
      <c r="H809" s="2"/>
      <c r="I809" s="2"/>
      <c r="J809" s="51"/>
      <c r="K809" s="2"/>
      <c r="L809" s="2"/>
      <c r="M809" s="51"/>
      <c r="N809" s="51"/>
      <c r="O809" s="281"/>
      <c r="P809" s="281"/>
      <c r="Q809" s="4"/>
    </row>
    <row r="810" spans="1:17" s="9" customFormat="1" x14ac:dyDescent="0.2">
      <c r="A810" s="4"/>
      <c r="B810" s="2"/>
      <c r="C810" s="4"/>
      <c r="D810" s="2"/>
      <c r="E810" s="2"/>
      <c r="F810" s="51"/>
      <c r="G810" s="2"/>
      <c r="H810" s="2"/>
      <c r="I810" s="2"/>
      <c r="J810" s="51"/>
      <c r="K810" s="2"/>
      <c r="L810" s="2"/>
      <c r="M810" s="51"/>
      <c r="N810" s="51"/>
      <c r="O810" s="281"/>
      <c r="P810" s="281"/>
      <c r="Q810" s="4"/>
    </row>
    <row r="811" spans="1:17" s="9" customFormat="1" x14ac:dyDescent="0.2">
      <c r="A811" s="4"/>
      <c r="B811" s="2"/>
      <c r="C811" s="4"/>
      <c r="D811" s="2"/>
      <c r="E811" s="2"/>
      <c r="F811" s="51"/>
      <c r="G811" s="2"/>
      <c r="H811" s="2"/>
      <c r="I811" s="2"/>
      <c r="J811" s="51"/>
      <c r="K811" s="2"/>
      <c r="L811" s="2"/>
      <c r="M811" s="51"/>
      <c r="N811" s="51"/>
      <c r="O811" s="281"/>
      <c r="P811" s="281"/>
      <c r="Q811" s="4"/>
    </row>
    <row r="812" spans="1:17" s="9" customFormat="1" x14ac:dyDescent="0.2">
      <c r="A812" s="4"/>
      <c r="B812" s="2"/>
      <c r="C812" s="4"/>
      <c r="D812" s="2"/>
      <c r="E812" s="2"/>
      <c r="F812" s="51"/>
      <c r="G812" s="2"/>
      <c r="H812" s="2"/>
      <c r="I812" s="2"/>
      <c r="J812" s="51"/>
      <c r="K812" s="2"/>
      <c r="L812" s="2"/>
      <c r="M812" s="51"/>
      <c r="N812" s="51"/>
      <c r="O812" s="281"/>
      <c r="P812" s="281"/>
      <c r="Q812" s="4"/>
    </row>
    <row r="813" spans="1:17" s="9" customFormat="1" x14ac:dyDescent="0.2">
      <c r="A813" s="4"/>
      <c r="B813" s="2"/>
      <c r="C813" s="4"/>
      <c r="D813" s="2"/>
      <c r="E813" s="2"/>
      <c r="F813" s="51"/>
      <c r="G813" s="2"/>
      <c r="H813" s="2"/>
      <c r="I813" s="2"/>
      <c r="J813" s="51"/>
      <c r="K813" s="2"/>
      <c r="L813" s="2"/>
      <c r="M813" s="51"/>
      <c r="N813" s="51"/>
      <c r="O813" s="281"/>
      <c r="P813" s="281"/>
      <c r="Q813" s="4"/>
    </row>
    <row r="814" spans="1:17" s="9" customFormat="1" x14ac:dyDescent="0.2">
      <c r="A814" s="4"/>
      <c r="B814" s="2"/>
      <c r="C814" s="4"/>
      <c r="D814" s="2"/>
      <c r="E814" s="2"/>
      <c r="F814" s="51"/>
      <c r="G814" s="2"/>
      <c r="H814" s="2"/>
      <c r="I814" s="2"/>
      <c r="J814" s="51"/>
      <c r="K814" s="2"/>
      <c r="L814" s="2"/>
      <c r="M814" s="51"/>
      <c r="N814" s="51"/>
      <c r="O814" s="281"/>
      <c r="P814" s="281"/>
      <c r="Q814" s="4"/>
    </row>
    <row r="815" spans="1:17" s="9" customFormat="1" x14ac:dyDescent="0.2">
      <c r="A815" s="4"/>
      <c r="B815" s="2"/>
      <c r="C815" s="4"/>
      <c r="D815" s="2"/>
      <c r="E815" s="2"/>
      <c r="F815" s="51"/>
      <c r="G815" s="2"/>
      <c r="H815" s="2"/>
      <c r="I815" s="2"/>
      <c r="J815" s="51"/>
      <c r="K815" s="2"/>
      <c r="L815" s="2"/>
      <c r="M815" s="51"/>
      <c r="N815" s="51"/>
      <c r="O815" s="281"/>
      <c r="P815" s="281"/>
      <c r="Q815" s="4"/>
    </row>
    <row r="816" spans="1:17" s="9" customFormat="1" x14ac:dyDescent="0.2">
      <c r="A816" s="4"/>
      <c r="B816" s="2"/>
      <c r="C816" s="4"/>
      <c r="D816" s="2"/>
      <c r="E816" s="2"/>
      <c r="F816" s="51"/>
      <c r="G816" s="2"/>
      <c r="H816" s="2"/>
      <c r="I816" s="2"/>
      <c r="J816" s="51"/>
      <c r="K816" s="2"/>
      <c r="L816" s="2"/>
      <c r="M816" s="51"/>
      <c r="N816" s="51"/>
      <c r="O816" s="281"/>
      <c r="P816" s="281"/>
      <c r="Q816" s="4"/>
    </row>
    <row r="817" spans="1:17" s="9" customFormat="1" x14ac:dyDescent="0.2">
      <c r="A817" s="4"/>
      <c r="B817" s="2"/>
      <c r="C817" s="4"/>
      <c r="D817" s="2"/>
      <c r="E817" s="2"/>
      <c r="F817" s="51"/>
      <c r="G817" s="2"/>
      <c r="H817" s="2"/>
      <c r="I817" s="2"/>
      <c r="J817" s="51"/>
      <c r="K817" s="2"/>
      <c r="L817" s="2"/>
      <c r="M817" s="51"/>
      <c r="N817" s="51"/>
      <c r="O817" s="281"/>
      <c r="P817" s="281"/>
      <c r="Q817" s="4"/>
    </row>
    <row r="818" spans="1:17" s="9" customFormat="1" x14ac:dyDescent="0.2">
      <c r="A818" s="4"/>
      <c r="B818" s="2"/>
      <c r="C818" s="4"/>
      <c r="D818" s="2"/>
      <c r="E818" s="2"/>
      <c r="F818" s="51"/>
      <c r="G818" s="2"/>
      <c r="H818" s="2"/>
      <c r="I818" s="2"/>
      <c r="J818" s="51"/>
      <c r="K818" s="2"/>
      <c r="L818" s="2"/>
      <c r="M818" s="51"/>
      <c r="N818" s="51"/>
      <c r="O818" s="281"/>
      <c r="P818" s="281"/>
      <c r="Q818" s="4"/>
    </row>
    <row r="819" spans="1:17" s="9" customFormat="1" x14ac:dyDescent="0.2">
      <c r="A819" s="4"/>
      <c r="B819" s="2"/>
      <c r="C819" s="4"/>
      <c r="D819" s="2"/>
      <c r="E819" s="2"/>
      <c r="F819" s="51"/>
      <c r="G819" s="2"/>
      <c r="H819" s="2"/>
      <c r="I819" s="2"/>
      <c r="J819" s="51"/>
      <c r="K819" s="2"/>
      <c r="L819" s="2"/>
      <c r="M819" s="51"/>
      <c r="N819" s="51"/>
      <c r="O819" s="281"/>
      <c r="P819" s="281"/>
      <c r="Q819" s="4"/>
    </row>
    <row r="820" spans="1:17" s="9" customFormat="1" x14ac:dyDescent="0.2">
      <c r="A820" s="4"/>
      <c r="B820" s="2"/>
      <c r="C820" s="4"/>
      <c r="D820" s="2"/>
      <c r="E820" s="2"/>
      <c r="F820" s="51"/>
      <c r="G820" s="2"/>
      <c r="H820" s="2"/>
      <c r="I820" s="2"/>
      <c r="J820" s="51"/>
      <c r="K820" s="2"/>
      <c r="L820" s="2"/>
      <c r="M820" s="51"/>
      <c r="N820" s="51"/>
      <c r="O820" s="281"/>
      <c r="P820" s="281"/>
      <c r="Q820" s="4"/>
    </row>
    <row r="821" spans="1:17" s="9" customFormat="1" x14ac:dyDescent="0.2">
      <c r="A821" s="4"/>
      <c r="B821" s="2"/>
      <c r="C821" s="4"/>
      <c r="D821" s="2"/>
      <c r="E821" s="2"/>
      <c r="F821" s="51"/>
      <c r="G821" s="2"/>
      <c r="H821" s="2"/>
      <c r="I821" s="2"/>
      <c r="J821" s="51"/>
      <c r="K821" s="2"/>
      <c r="L821" s="2"/>
      <c r="M821" s="51"/>
      <c r="N821" s="51"/>
      <c r="O821" s="281"/>
      <c r="P821" s="281"/>
      <c r="Q821" s="4"/>
    </row>
    <row r="822" spans="1:17" s="9" customFormat="1" x14ac:dyDescent="0.2">
      <c r="A822" s="4"/>
      <c r="B822" s="2"/>
      <c r="C822" s="4"/>
      <c r="D822" s="2"/>
      <c r="E822" s="2"/>
      <c r="F822" s="51"/>
      <c r="G822" s="2"/>
      <c r="H822" s="2"/>
      <c r="I822" s="2"/>
      <c r="J822" s="51"/>
      <c r="K822" s="2"/>
      <c r="L822" s="2"/>
      <c r="M822" s="51"/>
      <c r="N822" s="51"/>
      <c r="O822" s="281"/>
      <c r="P822" s="281"/>
      <c r="Q822" s="4"/>
    </row>
    <row r="823" spans="1:17" s="9" customFormat="1" x14ac:dyDescent="0.2">
      <c r="A823" s="4"/>
      <c r="B823" s="2"/>
      <c r="C823" s="4"/>
      <c r="D823" s="2"/>
      <c r="E823" s="2"/>
      <c r="F823" s="51"/>
      <c r="G823" s="2"/>
      <c r="H823" s="2"/>
      <c r="I823" s="2"/>
      <c r="J823" s="51"/>
      <c r="K823" s="2"/>
      <c r="L823" s="2"/>
      <c r="M823" s="51"/>
      <c r="N823" s="51"/>
      <c r="O823" s="281"/>
      <c r="P823" s="281"/>
      <c r="Q823" s="4"/>
    </row>
    <row r="824" spans="1:17" s="9" customFormat="1" x14ac:dyDescent="0.2">
      <c r="A824" s="4"/>
      <c r="B824" s="2"/>
      <c r="C824" s="4"/>
      <c r="D824" s="2"/>
      <c r="E824" s="2"/>
      <c r="F824" s="51"/>
      <c r="G824" s="2"/>
      <c r="H824" s="2"/>
      <c r="I824" s="2"/>
      <c r="J824" s="51"/>
      <c r="K824" s="2"/>
      <c r="L824" s="2"/>
      <c r="M824" s="51"/>
      <c r="N824" s="51"/>
      <c r="O824" s="281"/>
      <c r="P824" s="281"/>
      <c r="Q824" s="4"/>
    </row>
    <row r="825" spans="1:17" s="9" customFormat="1" x14ac:dyDescent="0.2">
      <c r="A825" s="4"/>
      <c r="B825" s="2"/>
      <c r="C825" s="4"/>
      <c r="D825" s="2"/>
      <c r="E825" s="2"/>
      <c r="F825" s="51"/>
      <c r="G825" s="2"/>
      <c r="H825" s="2"/>
      <c r="I825" s="2"/>
      <c r="J825" s="51"/>
      <c r="K825" s="2"/>
      <c r="L825" s="2"/>
      <c r="M825" s="51"/>
      <c r="N825" s="51"/>
      <c r="O825" s="281"/>
      <c r="P825" s="281"/>
      <c r="Q825" s="4"/>
    </row>
    <row r="826" spans="1:17" s="9" customFormat="1" x14ac:dyDescent="0.2">
      <c r="A826" s="4"/>
      <c r="B826" s="2"/>
      <c r="C826" s="4"/>
      <c r="D826" s="2"/>
      <c r="E826" s="2"/>
      <c r="F826" s="51"/>
      <c r="G826" s="2"/>
      <c r="H826" s="2"/>
      <c r="I826" s="2"/>
      <c r="J826" s="51"/>
      <c r="K826" s="2"/>
      <c r="L826" s="2"/>
      <c r="M826" s="51"/>
      <c r="N826" s="51"/>
      <c r="O826" s="281"/>
      <c r="P826" s="281"/>
      <c r="Q826" s="4"/>
    </row>
    <row r="827" spans="1:17" s="9" customFormat="1" x14ac:dyDescent="0.2">
      <c r="A827" s="4"/>
      <c r="B827" s="2"/>
      <c r="C827" s="4"/>
      <c r="D827" s="2"/>
      <c r="E827" s="2"/>
      <c r="F827" s="51"/>
      <c r="G827" s="2"/>
      <c r="H827" s="2"/>
      <c r="I827" s="2"/>
      <c r="J827" s="51"/>
      <c r="K827" s="2"/>
      <c r="L827" s="2"/>
      <c r="M827" s="51"/>
      <c r="N827" s="51"/>
      <c r="O827" s="281"/>
      <c r="P827" s="281"/>
      <c r="Q827" s="4"/>
    </row>
    <row r="828" spans="1:17" s="9" customFormat="1" x14ac:dyDescent="0.2">
      <c r="A828" s="4"/>
      <c r="B828" s="2"/>
      <c r="C828" s="4"/>
      <c r="D828" s="2"/>
      <c r="E828" s="2"/>
      <c r="F828" s="51"/>
      <c r="G828" s="2"/>
      <c r="H828" s="2"/>
      <c r="I828" s="2"/>
      <c r="J828" s="51"/>
      <c r="K828" s="2"/>
      <c r="L828" s="2"/>
      <c r="M828" s="51"/>
      <c r="N828" s="51"/>
      <c r="O828" s="281"/>
      <c r="P828" s="281"/>
      <c r="Q828" s="4"/>
    </row>
    <row r="829" spans="1:17" s="9" customFormat="1" x14ac:dyDescent="0.2">
      <c r="A829" s="4"/>
      <c r="B829" s="2"/>
      <c r="C829" s="4"/>
      <c r="D829" s="2"/>
      <c r="E829" s="2"/>
      <c r="F829" s="51"/>
      <c r="G829" s="2"/>
      <c r="H829" s="2"/>
      <c r="I829" s="2"/>
      <c r="J829" s="51"/>
      <c r="K829" s="2"/>
      <c r="L829" s="2"/>
      <c r="M829" s="51"/>
      <c r="N829" s="51"/>
      <c r="O829" s="281"/>
      <c r="P829" s="281"/>
      <c r="Q829" s="4"/>
    </row>
    <row r="830" spans="1:17" s="9" customFormat="1" x14ac:dyDescent="0.2">
      <c r="A830" s="4"/>
      <c r="B830" s="2"/>
      <c r="C830" s="4"/>
      <c r="D830" s="2"/>
      <c r="E830" s="2"/>
      <c r="F830" s="51"/>
      <c r="G830" s="2"/>
      <c r="H830" s="2"/>
      <c r="I830" s="2"/>
      <c r="J830" s="51"/>
      <c r="K830" s="2"/>
      <c r="L830" s="2"/>
      <c r="M830" s="51"/>
      <c r="N830" s="51"/>
      <c r="O830" s="281"/>
      <c r="P830" s="281"/>
      <c r="Q830" s="4"/>
    </row>
    <row r="831" spans="1:17" s="9" customFormat="1" x14ac:dyDescent="0.2">
      <c r="A831" s="4"/>
      <c r="B831" s="2"/>
      <c r="C831" s="4"/>
      <c r="D831" s="2"/>
      <c r="E831" s="2"/>
      <c r="F831" s="51"/>
      <c r="G831" s="2"/>
      <c r="H831" s="2"/>
      <c r="I831" s="2"/>
      <c r="J831" s="51"/>
      <c r="K831" s="2"/>
      <c r="L831" s="2"/>
      <c r="M831" s="51"/>
      <c r="N831" s="51"/>
      <c r="O831" s="281"/>
      <c r="P831" s="281"/>
      <c r="Q831" s="4"/>
    </row>
    <row r="832" spans="1:17" s="9" customFormat="1" x14ac:dyDescent="0.2">
      <c r="A832" s="4"/>
      <c r="B832" s="2"/>
      <c r="C832" s="4"/>
      <c r="D832" s="2"/>
      <c r="E832" s="2"/>
      <c r="F832" s="51"/>
      <c r="G832" s="2"/>
      <c r="H832" s="2"/>
      <c r="I832" s="2"/>
      <c r="J832" s="51"/>
      <c r="K832" s="2"/>
      <c r="L832" s="2"/>
      <c r="M832" s="51"/>
      <c r="N832" s="51"/>
      <c r="O832" s="281"/>
      <c r="P832" s="281"/>
      <c r="Q832" s="4"/>
    </row>
    <row r="833" spans="1:17" s="9" customFormat="1" x14ac:dyDescent="0.2">
      <c r="A833" s="4"/>
      <c r="B833" s="2"/>
      <c r="C833" s="4"/>
      <c r="D833" s="2"/>
      <c r="E833" s="2"/>
      <c r="F833" s="51"/>
      <c r="G833" s="2"/>
      <c r="H833" s="2"/>
      <c r="I833" s="2"/>
      <c r="J833" s="51"/>
      <c r="K833" s="2"/>
      <c r="L833" s="2"/>
      <c r="M833" s="51"/>
      <c r="N833" s="51"/>
      <c r="O833" s="281"/>
      <c r="P833" s="281"/>
      <c r="Q833" s="4"/>
    </row>
    <row r="834" spans="1:17" s="9" customFormat="1" x14ac:dyDescent="0.2">
      <c r="A834" s="4"/>
      <c r="B834" s="2"/>
      <c r="C834" s="4"/>
      <c r="D834" s="2"/>
      <c r="E834" s="2"/>
      <c r="F834" s="51"/>
      <c r="G834" s="2"/>
      <c r="H834" s="2"/>
      <c r="I834" s="2"/>
      <c r="J834" s="51"/>
      <c r="K834" s="2"/>
      <c r="L834" s="2"/>
      <c r="M834" s="51"/>
      <c r="N834" s="51"/>
      <c r="O834" s="281"/>
      <c r="P834" s="281"/>
      <c r="Q834" s="4"/>
    </row>
    <row r="835" spans="1:17" s="9" customFormat="1" x14ac:dyDescent="0.2">
      <c r="A835" s="4"/>
      <c r="B835" s="2"/>
      <c r="C835" s="4"/>
      <c r="D835" s="2"/>
      <c r="E835" s="2"/>
      <c r="F835" s="51"/>
      <c r="G835" s="2"/>
      <c r="H835" s="2"/>
      <c r="I835" s="2"/>
      <c r="J835" s="51"/>
      <c r="K835" s="2"/>
      <c r="L835" s="2"/>
      <c r="M835" s="51"/>
      <c r="N835" s="51"/>
      <c r="O835" s="281"/>
      <c r="P835" s="281"/>
      <c r="Q835" s="4"/>
    </row>
    <row r="836" spans="1:17" s="9" customFormat="1" x14ac:dyDescent="0.2">
      <c r="A836" s="4"/>
      <c r="B836" s="2"/>
      <c r="C836" s="4"/>
      <c r="D836" s="2"/>
      <c r="E836" s="2"/>
      <c r="F836" s="51"/>
      <c r="G836" s="2"/>
      <c r="H836" s="2"/>
      <c r="I836" s="2"/>
      <c r="J836" s="51"/>
      <c r="K836" s="2"/>
      <c r="L836" s="2"/>
      <c r="M836" s="51"/>
      <c r="N836" s="51"/>
      <c r="O836" s="281"/>
      <c r="P836" s="281"/>
      <c r="Q836" s="4"/>
    </row>
    <row r="837" spans="1:17" s="9" customFormat="1" x14ac:dyDescent="0.2">
      <c r="A837" s="4"/>
      <c r="B837" s="2"/>
      <c r="C837" s="4"/>
      <c r="D837" s="2"/>
      <c r="E837" s="2"/>
      <c r="F837" s="51"/>
      <c r="G837" s="2"/>
      <c r="H837" s="2"/>
      <c r="I837" s="2"/>
      <c r="J837" s="51"/>
      <c r="K837" s="2"/>
      <c r="L837" s="2"/>
      <c r="M837" s="51"/>
      <c r="N837" s="51"/>
      <c r="O837" s="281"/>
      <c r="P837" s="281"/>
      <c r="Q837" s="4"/>
    </row>
    <row r="838" spans="1:17" s="9" customFormat="1" x14ac:dyDescent="0.2">
      <c r="A838" s="4"/>
      <c r="B838" s="2"/>
      <c r="C838" s="4"/>
      <c r="D838" s="2"/>
      <c r="E838" s="2"/>
      <c r="F838" s="51"/>
      <c r="G838" s="2"/>
      <c r="H838" s="2"/>
      <c r="I838" s="2"/>
      <c r="J838" s="51"/>
      <c r="K838" s="2"/>
      <c r="L838" s="2"/>
      <c r="M838" s="51"/>
      <c r="N838" s="51"/>
      <c r="O838" s="281"/>
      <c r="P838" s="281"/>
      <c r="Q838" s="4"/>
    </row>
    <row r="839" spans="1:17" s="9" customFormat="1" x14ac:dyDescent="0.2">
      <c r="A839" s="4"/>
      <c r="B839" s="2"/>
      <c r="C839" s="4"/>
      <c r="D839" s="2"/>
      <c r="E839" s="2"/>
      <c r="F839" s="51"/>
      <c r="G839" s="2"/>
      <c r="H839" s="2"/>
      <c r="I839" s="2"/>
      <c r="J839" s="51"/>
      <c r="K839" s="2"/>
      <c r="L839" s="2"/>
      <c r="M839" s="51"/>
      <c r="N839" s="51"/>
      <c r="O839" s="281"/>
      <c r="P839" s="281"/>
      <c r="Q839" s="4"/>
    </row>
    <row r="840" spans="1:17" s="9" customFormat="1" x14ac:dyDescent="0.2">
      <c r="A840" s="4"/>
      <c r="B840" s="2"/>
      <c r="C840" s="4"/>
      <c r="D840" s="2"/>
      <c r="E840" s="2"/>
      <c r="F840" s="51"/>
      <c r="G840" s="2"/>
      <c r="H840" s="2"/>
      <c r="I840" s="2"/>
      <c r="J840" s="51"/>
      <c r="K840" s="2"/>
      <c r="L840" s="2"/>
      <c r="M840" s="51"/>
      <c r="N840" s="51"/>
      <c r="O840" s="281"/>
      <c r="P840" s="281"/>
      <c r="Q840" s="4"/>
    </row>
    <row r="841" spans="1:17" s="9" customFormat="1" x14ac:dyDescent="0.2">
      <c r="A841" s="4"/>
      <c r="B841" s="2"/>
      <c r="C841" s="4"/>
      <c r="D841" s="2"/>
      <c r="E841" s="2"/>
      <c r="F841" s="51"/>
      <c r="G841" s="2"/>
      <c r="H841" s="2"/>
      <c r="I841" s="2"/>
      <c r="J841" s="51"/>
      <c r="K841" s="2"/>
      <c r="L841" s="2"/>
      <c r="M841" s="51"/>
      <c r="N841" s="51"/>
      <c r="O841" s="281"/>
      <c r="P841" s="281"/>
      <c r="Q841" s="4"/>
    </row>
    <row r="842" spans="1:17" s="9" customFormat="1" x14ac:dyDescent="0.2">
      <c r="A842" s="4"/>
      <c r="B842" s="2"/>
      <c r="C842" s="4"/>
      <c r="D842" s="2"/>
      <c r="E842" s="2"/>
      <c r="F842" s="51"/>
      <c r="G842" s="2"/>
      <c r="H842" s="2"/>
      <c r="I842" s="2"/>
      <c r="J842" s="51"/>
      <c r="K842" s="2"/>
      <c r="L842" s="2"/>
      <c r="M842" s="51"/>
      <c r="N842" s="51"/>
      <c r="O842" s="281"/>
      <c r="P842" s="281"/>
      <c r="Q842" s="4"/>
    </row>
    <row r="843" spans="1:17" s="9" customFormat="1" x14ac:dyDescent="0.2">
      <c r="A843" s="4"/>
      <c r="B843" s="2"/>
      <c r="C843" s="4"/>
      <c r="D843" s="2"/>
      <c r="E843" s="2"/>
      <c r="F843" s="51"/>
      <c r="G843" s="2"/>
      <c r="H843" s="2"/>
      <c r="I843" s="2"/>
      <c r="J843" s="51"/>
      <c r="K843" s="2"/>
      <c r="L843" s="2"/>
      <c r="M843" s="51"/>
      <c r="N843" s="51"/>
      <c r="O843" s="281"/>
      <c r="P843" s="281"/>
      <c r="Q843" s="4"/>
    </row>
    <row r="844" spans="1:17" s="9" customFormat="1" x14ac:dyDescent="0.2">
      <c r="A844" s="4"/>
      <c r="B844" s="2"/>
      <c r="C844" s="4"/>
      <c r="D844" s="2"/>
      <c r="E844" s="2"/>
      <c r="F844" s="51"/>
      <c r="G844" s="2"/>
      <c r="H844" s="2"/>
      <c r="I844" s="2"/>
      <c r="J844" s="51"/>
      <c r="K844" s="2"/>
      <c r="L844" s="2"/>
      <c r="M844" s="51"/>
      <c r="N844" s="51"/>
      <c r="O844" s="281"/>
      <c r="P844" s="281"/>
      <c r="Q844" s="4"/>
    </row>
    <row r="845" spans="1:17" s="9" customFormat="1" x14ac:dyDescent="0.2">
      <c r="A845" s="4"/>
      <c r="B845" s="2"/>
      <c r="C845" s="4"/>
      <c r="D845" s="2"/>
      <c r="E845" s="2"/>
      <c r="F845" s="51"/>
      <c r="G845" s="2"/>
      <c r="H845" s="2"/>
      <c r="I845" s="2"/>
      <c r="J845" s="51"/>
      <c r="K845" s="2"/>
      <c r="L845" s="2"/>
      <c r="M845" s="51"/>
      <c r="N845" s="51"/>
      <c r="O845" s="281"/>
      <c r="P845" s="281"/>
      <c r="Q845" s="4"/>
    </row>
    <row r="846" spans="1:17" s="9" customFormat="1" x14ac:dyDescent="0.2">
      <c r="A846" s="4"/>
      <c r="B846" s="2"/>
      <c r="C846" s="4"/>
      <c r="D846" s="2"/>
      <c r="E846" s="2"/>
      <c r="F846" s="51"/>
      <c r="G846" s="2"/>
      <c r="H846" s="2"/>
      <c r="I846" s="2"/>
      <c r="J846" s="51"/>
      <c r="K846" s="2"/>
      <c r="L846" s="2"/>
      <c r="M846" s="51"/>
      <c r="N846" s="51"/>
      <c r="O846" s="281"/>
      <c r="P846" s="281"/>
      <c r="Q846" s="4"/>
    </row>
    <row r="847" spans="1:17" s="9" customFormat="1" x14ac:dyDescent="0.2">
      <c r="A847" s="4"/>
      <c r="B847" s="2"/>
      <c r="C847" s="4"/>
      <c r="D847" s="2"/>
      <c r="E847" s="2"/>
      <c r="F847" s="51"/>
      <c r="G847" s="2"/>
      <c r="H847" s="2"/>
      <c r="I847" s="2"/>
      <c r="J847" s="51"/>
      <c r="K847" s="2"/>
      <c r="L847" s="2"/>
      <c r="M847" s="51"/>
      <c r="N847" s="51"/>
      <c r="O847" s="281"/>
      <c r="P847" s="281"/>
      <c r="Q847" s="4"/>
    </row>
    <row r="848" spans="1:17" s="9" customFormat="1" x14ac:dyDescent="0.2">
      <c r="A848" s="4"/>
      <c r="B848" s="2"/>
      <c r="C848" s="4"/>
      <c r="D848" s="2"/>
      <c r="E848" s="2"/>
      <c r="F848" s="51"/>
      <c r="G848" s="2"/>
      <c r="H848" s="2"/>
      <c r="I848" s="2"/>
      <c r="J848" s="51"/>
      <c r="K848" s="2"/>
      <c r="L848" s="2"/>
      <c r="M848" s="51"/>
      <c r="N848" s="51"/>
      <c r="O848" s="281"/>
      <c r="P848" s="281"/>
      <c r="Q848" s="4"/>
    </row>
    <row r="849" spans="1:17" s="9" customFormat="1" x14ac:dyDescent="0.2">
      <c r="A849" s="4"/>
      <c r="B849" s="2"/>
      <c r="C849" s="4"/>
      <c r="D849" s="2"/>
      <c r="E849" s="2"/>
      <c r="F849" s="51"/>
      <c r="G849" s="2"/>
      <c r="H849" s="2"/>
      <c r="I849" s="2"/>
      <c r="J849" s="51"/>
      <c r="K849" s="2"/>
      <c r="L849" s="2"/>
      <c r="M849" s="51"/>
      <c r="N849" s="51"/>
      <c r="O849" s="281"/>
      <c r="P849" s="281"/>
      <c r="Q849" s="4"/>
    </row>
    <row r="850" spans="1:17" s="9" customFormat="1" x14ac:dyDescent="0.2">
      <c r="A850" s="4"/>
      <c r="B850" s="2"/>
      <c r="C850" s="4"/>
      <c r="D850" s="2"/>
      <c r="E850" s="2"/>
      <c r="F850" s="51"/>
      <c r="G850" s="2"/>
      <c r="H850" s="2"/>
      <c r="I850" s="2"/>
      <c r="J850" s="51"/>
      <c r="K850" s="2"/>
      <c r="L850" s="2"/>
      <c r="M850" s="51"/>
      <c r="N850" s="51"/>
      <c r="O850" s="281"/>
      <c r="P850" s="281"/>
      <c r="Q850" s="4"/>
    </row>
    <row r="851" spans="1:17" s="9" customFormat="1" x14ac:dyDescent="0.2">
      <c r="A851" s="4"/>
      <c r="B851" s="2"/>
      <c r="C851" s="4"/>
      <c r="D851" s="2"/>
      <c r="E851" s="2"/>
      <c r="F851" s="51"/>
      <c r="G851" s="2"/>
      <c r="H851" s="2"/>
      <c r="I851" s="2"/>
      <c r="J851" s="51"/>
      <c r="K851" s="2"/>
      <c r="L851" s="2"/>
      <c r="M851" s="51"/>
      <c r="N851" s="51"/>
      <c r="O851" s="281"/>
      <c r="P851" s="281"/>
      <c r="Q851" s="4"/>
    </row>
    <row r="852" spans="1:17" s="9" customFormat="1" x14ac:dyDescent="0.2">
      <c r="A852" s="4"/>
      <c r="B852" s="2"/>
      <c r="C852" s="4"/>
      <c r="D852" s="2"/>
      <c r="E852" s="2"/>
      <c r="F852" s="51"/>
      <c r="G852" s="2"/>
      <c r="H852" s="2"/>
      <c r="I852" s="2"/>
      <c r="J852" s="51"/>
      <c r="K852" s="2"/>
      <c r="L852" s="2"/>
      <c r="M852" s="51"/>
      <c r="N852" s="51"/>
      <c r="O852" s="281"/>
      <c r="P852" s="281"/>
      <c r="Q852" s="4"/>
    </row>
    <row r="853" spans="1:17" s="9" customFormat="1" x14ac:dyDescent="0.2">
      <c r="A853" s="4"/>
      <c r="B853" s="2"/>
      <c r="C853" s="4"/>
      <c r="D853" s="2"/>
      <c r="E853" s="2"/>
      <c r="F853" s="51"/>
      <c r="G853" s="2"/>
      <c r="H853" s="2"/>
      <c r="I853" s="2"/>
      <c r="J853" s="51"/>
      <c r="K853" s="2"/>
      <c r="L853" s="2"/>
      <c r="M853" s="51"/>
      <c r="N853" s="51"/>
      <c r="O853" s="281"/>
      <c r="P853" s="281"/>
      <c r="Q853" s="4"/>
    </row>
    <row r="854" spans="1:17" s="9" customFormat="1" x14ac:dyDescent="0.2">
      <c r="A854" s="4"/>
      <c r="B854" s="2"/>
      <c r="C854" s="4"/>
      <c r="D854" s="2"/>
      <c r="E854" s="2"/>
      <c r="F854" s="51"/>
      <c r="G854" s="2"/>
      <c r="H854" s="2"/>
      <c r="I854" s="2"/>
      <c r="J854" s="51"/>
      <c r="K854" s="2"/>
      <c r="L854" s="2"/>
      <c r="M854" s="51"/>
      <c r="N854" s="51"/>
      <c r="O854" s="281"/>
      <c r="P854" s="281"/>
      <c r="Q854" s="4"/>
    </row>
    <row r="855" spans="1:17" s="9" customFormat="1" x14ac:dyDescent="0.2">
      <c r="A855" s="4"/>
      <c r="B855" s="2"/>
      <c r="C855" s="4"/>
      <c r="D855" s="2"/>
      <c r="E855" s="2"/>
      <c r="F855" s="51"/>
      <c r="G855" s="2"/>
      <c r="H855" s="2"/>
      <c r="I855" s="2"/>
      <c r="J855" s="51"/>
      <c r="K855" s="2"/>
      <c r="L855" s="2"/>
      <c r="M855" s="51"/>
      <c r="N855" s="51"/>
      <c r="O855" s="281"/>
      <c r="P855" s="281"/>
      <c r="Q855" s="4"/>
    </row>
    <row r="856" spans="1:17" s="9" customFormat="1" x14ac:dyDescent="0.2">
      <c r="A856" s="4"/>
      <c r="B856" s="2"/>
      <c r="C856" s="4"/>
      <c r="D856" s="2"/>
      <c r="E856" s="2"/>
      <c r="F856" s="51"/>
      <c r="G856" s="2"/>
      <c r="H856" s="2"/>
      <c r="I856" s="2"/>
      <c r="J856" s="51"/>
      <c r="K856" s="2"/>
      <c r="L856" s="2"/>
      <c r="M856" s="51"/>
      <c r="N856" s="51"/>
      <c r="O856" s="281"/>
      <c r="P856" s="281"/>
      <c r="Q856" s="4"/>
    </row>
    <row r="857" spans="1:17" s="9" customFormat="1" x14ac:dyDescent="0.2">
      <c r="A857" s="4"/>
      <c r="B857" s="2"/>
      <c r="C857" s="4"/>
      <c r="D857" s="2"/>
      <c r="E857" s="2"/>
      <c r="F857" s="51"/>
      <c r="G857" s="2"/>
      <c r="H857" s="2"/>
      <c r="I857" s="2"/>
      <c r="J857" s="51"/>
      <c r="K857" s="2"/>
      <c r="L857" s="2"/>
      <c r="M857" s="51"/>
      <c r="N857" s="51"/>
      <c r="O857" s="281"/>
      <c r="P857" s="281"/>
      <c r="Q857" s="4"/>
    </row>
    <row r="858" spans="1:17" s="9" customFormat="1" x14ac:dyDescent="0.2">
      <c r="A858" s="4"/>
      <c r="B858" s="2"/>
      <c r="C858" s="4"/>
      <c r="D858" s="2"/>
      <c r="E858" s="2"/>
      <c r="F858" s="51"/>
      <c r="G858" s="2"/>
      <c r="H858" s="2"/>
      <c r="I858" s="2"/>
      <c r="J858" s="51"/>
      <c r="K858" s="2"/>
      <c r="L858" s="2"/>
      <c r="M858" s="51"/>
      <c r="N858" s="51"/>
      <c r="O858" s="281"/>
      <c r="P858" s="281"/>
      <c r="Q858" s="4"/>
    </row>
    <row r="859" spans="1:17" s="9" customFormat="1" x14ac:dyDescent="0.2">
      <c r="A859" s="4"/>
      <c r="B859" s="2"/>
      <c r="C859" s="4"/>
      <c r="D859" s="2"/>
      <c r="E859" s="2"/>
      <c r="F859" s="51"/>
      <c r="G859" s="2"/>
      <c r="H859" s="2"/>
      <c r="I859" s="2"/>
      <c r="J859" s="51"/>
      <c r="K859" s="2"/>
      <c r="L859" s="2"/>
      <c r="M859" s="51"/>
      <c r="N859" s="51"/>
      <c r="O859" s="281"/>
      <c r="P859" s="281"/>
      <c r="Q859" s="4"/>
    </row>
    <row r="860" spans="1:17" s="9" customFormat="1" x14ac:dyDescent="0.2">
      <c r="A860" s="4"/>
      <c r="B860" s="2"/>
      <c r="C860" s="4"/>
      <c r="D860" s="2"/>
      <c r="E860" s="2"/>
      <c r="F860" s="51"/>
      <c r="G860" s="2"/>
      <c r="H860" s="2"/>
      <c r="I860" s="2"/>
      <c r="J860" s="51"/>
      <c r="K860" s="2"/>
      <c r="L860" s="2"/>
      <c r="M860" s="51"/>
      <c r="N860" s="51"/>
      <c r="O860" s="281"/>
      <c r="P860" s="281"/>
      <c r="Q860" s="4"/>
    </row>
    <row r="861" spans="1:17" s="9" customFormat="1" x14ac:dyDescent="0.2">
      <c r="A861" s="4"/>
      <c r="B861" s="2"/>
      <c r="C861" s="4"/>
      <c r="D861" s="2"/>
      <c r="E861" s="2"/>
      <c r="F861" s="51"/>
      <c r="G861" s="2"/>
      <c r="H861" s="2"/>
      <c r="I861" s="2"/>
      <c r="J861" s="51"/>
      <c r="K861" s="2"/>
      <c r="L861" s="2"/>
      <c r="M861" s="51"/>
      <c r="N861" s="51"/>
      <c r="O861" s="281"/>
      <c r="P861" s="281"/>
      <c r="Q861" s="4"/>
    </row>
    <row r="862" spans="1:17" s="9" customFormat="1" x14ac:dyDescent="0.2">
      <c r="A862" s="4"/>
      <c r="B862" s="2"/>
      <c r="C862" s="4"/>
      <c r="D862" s="2"/>
      <c r="E862" s="2"/>
      <c r="F862" s="51"/>
      <c r="G862" s="2"/>
      <c r="H862" s="2"/>
      <c r="I862" s="2"/>
      <c r="J862" s="51"/>
      <c r="K862" s="2"/>
      <c r="L862" s="2"/>
      <c r="M862" s="51"/>
      <c r="N862" s="51"/>
      <c r="O862" s="281"/>
      <c r="P862" s="281"/>
      <c r="Q862" s="4"/>
    </row>
    <row r="863" spans="1:17" s="9" customFormat="1" x14ac:dyDescent="0.2">
      <c r="A863" s="4"/>
      <c r="B863" s="2"/>
      <c r="C863" s="4"/>
      <c r="D863" s="2"/>
      <c r="E863" s="2"/>
      <c r="F863" s="51"/>
      <c r="G863" s="2"/>
      <c r="H863" s="2"/>
      <c r="I863" s="2"/>
      <c r="J863" s="51"/>
      <c r="K863" s="2"/>
      <c r="L863" s="2"/>
      <c r="M863" s="51"/>
      <c r="N863" s="51"/>
      <c r="O863" s="281"/>
      <c r="P863" s="281"/>
      <c r="Q863" s="4"/>
    </row>
    <row r="864" spans="1:17" s="9" customFormat="1" x14ac:dyDescent="0.2">
      <c r="A864" s="4"/>
      <c r="B864" s="2"/>
      <c r="C864" s="4"/>
      <c r="D864" s="2"/>
      <c r="E864" s="2"/>
      <c r="F864" s="51"/>
      <c r="G864" s="2"/>
      <c r="H864" s="2"/>
      <c r="I864" s="2"/>
      <c r="J864" s="51"/>
      <c r="K864" s="2"/>
      <c r="L864" s="2"/>
      <c r="M864" s="51"/>
      <c r="N864" s="51"/>
      <c r="O864" s="281"/>
      <c r="P864" s="281"/>
      <c r="Q864" s="4"/>
    </row>
    <row r="865" spans="1:17" s="9" customFormat="1" x14ac:dyDescent="0.2">
      <c r="A865" s="4"/>
      <c r="B865" s="2"/>
      <c r="C865" s="4"/>
      <c r="D865" s="2"/>
      <c r="E865" s="2"/>
      <c r="F865" s="51"/>
      <c r="G865" s="2"/>
      <c r="H865" s="2"/>
      <c r="I865" s="2"/>
      <c r="J865" s="51"/>
      <c r="K865" s="2"/>
      <c r="L865" s="2"/>
      <c r="M865" s="51"/>
      <c r="N865" s="51"/>
      <c r="O865" s="281"/>
      <c r="P865" s="281"/>
      <c r="Q865" s="4"/>
    </row>
    <row r="866" spans="1:17" s="9" customFormat="1" x14ac:dyDescent="0.2">
      <c r="A866" s="4"/>
      <c r="B866" s="2"/>
      <c r="C866" s="4"/>
      <c r="D866" s="2"/>
      <c r="E866" s="2"/>
      <c r="F866" s="51"/>
      <c r="G866" s="2"/>
      <c r="H866" s="2"/>
      <c r="I866" s="2"/>
      <c r="J866" s="51"/>
      <c r="K866" s="2"/>
      <c r="L866" s="2"/>
      <c r="M866" s="51"/>
      <c r="N866" s="51"/>
      <c r="O866" s="281"/>
      <c r="P866" s="281"/>
      <c r="Q866" s="4"/>
    </row>
    <row r="867" spans="1:17" s="9" customFormat="1" x14ac:dyDescent="0.2">
      <c r="A867" s="4"/>
      <c r="B867" s="2"/>
      <c r="C867" s="4"/>
      <c r="D867" s="2"/>
      <c r="E867" s="2"/>
      <c r="F867" s="51"/>
      <c r="G867" s="2"/>
      <c r="H867" s="2"/>
      <c r="I867" s="2"/>
      <c r="J867" s="51"/>
      <c r="K867" s="2"/>
      <c r="L867" s="2"/>
      <c r="M867" s="51"/>
      <c r="N867" s="51"/>
      <c r="O867" s="281"/>
      <c r="P867" s="281"/>
      <c r="Q867" s="4"/>
    </row>
    <row r="868" spans="1:17" s="9" customFormat="1" x14ac:dyDescent="0.2">
      <c r="A868" s="4"/>
      <c r="B868" s="2"/>
      <c r="C868" s="4"/>
      <c r="D868" s="2"/>
      <c r="E868" s="2"/>
      <c r="F868" s="51"/>
      <c r="G868" s="2"/>
      <c r="H868" s="2"/>
      <c r="I868" s="2"/>
      <c r="J868" s="51"/>
      <c r="K868" s="2"/>
      <c r="L868" s="2"/>
      <c r="M868" s="51"/>
      <c r="N868" s="51"/>
      <c r="O868" s="281"/>
      <c r="P868" s="281"/>
      <c r="Q868" s="4"/>
    </row>
    <row r="869" spans="1:17" s="9" customFormat="1" x14ac:dyDescent="0.2">
      <c r="A869" s="4"/>
      <c r="B869" s="2"/>
      <c r="C869" s="4"/>
      <c r="D869" s="2"/>
      <c r="E869" s="2"/>
      <c r="F869" s="51"/>
      <c r="G869" s="2"/>
      <c r="H869" s="2"/>
      <c r="I869" s="2"/>
      <c r="J869" s="51"/>
      <c r="K869" s="2"/>
      <c r="L869" s="2"/>
      <c r="M869" s="51"/>
      <c r="N869" s="51"/>
      <c r="O869" s="281"/>
      <c r="P869" s="281"/>
      <c r="Q869" s="4"/>
    </row>
    <row r="870" spans="1:17" s="9" customFormat="1" x14ac:dyDescent="0.2">
      <c r="A870" s="4"/>
      <c r="B870" s="2"/>
      <c r="C870" s="4"/>
      <c r="D870" s="2"/>
      <c r="E870" s="2"/>
      <c r="F870" s="51"/>
      <c r="G870" s="2"/>
      <c r="H870" s="2"/>
      <c r="I870" s="2"/>
      <c r="J870" s="51"/>
      <c r="K870" s="2"/>
      <c r="L870" s="2"/>
      <c r="M870" s="51"/>
      <c r="N870" s="51"/>
      <c r="O870" s="281"/>
      <c r="P870" s="281"/>
      <c r="Q870" s="4"/>
    </row>
    <row r="871" spans="1:17" s="9" customFormat="1" x14ac:dyDescent="0.2">
      <c r="A871" s="4"/>
      <c r="B871" s="2"/>
      <c r="C871" s="4"/>
      <c r="D871" s="2"/>
      <c r="E871" s="2"/>
      <c r="F871" s="51"/>
      <c r="G871" s="2"/>
      <c r="H871" s="2"/>
      <c r="I871" s="2"/>
      <c r="J871" s="51"/>
      <c r="K871" s="2"/>
      <c r="L871" s="2"/>
      <c r="M871" s="51"/>
      <c r="N871" s="51"/>
      <c r="O871" s="281"/>
      <c r="P871" s="281"/>
      <c r="Q871" s="4"/>
    </row>
    <row r="872" spans="1:17" s="9" customFormat="1" x14ac:dyDescent="0.2">
      <c r="A872" s="4"/>
      <c r="B872" s="2"/>
      <c r="C872" s="4"/>
      <c r="D872" s="2"/>
      <c r="E872" s="2"/>
      <c r="F872" s="51"/>
      <c r="G872" s="2"/>
      <c r="H872" s="2"/>
      <c r="I872" s="2"/>
      <c r="J872" s="51"/>
      <c r="K872" s="2"/>
      <c r="L872" s="2"/>
      <c r="M872" s="51"/>
      <c r="N872" s="51"/>
      <c r="O872" s="281"/>
      <c r="P872" s="281"/>
      <c r="Q872" s="4"/>
    </row>
    <row r="873" spans="1:17" s="9" customFormat="1" x14ac:dyDescent="0.2">
      <c r="A873" s="4"/>
      <c r="B873" s="2"/>
      <c r="C873" s="4"/>
      <c r="D873" s="2"/>
      <c r="E873" s="2"/>
      <c r="F873" s="51"/>
      <c r="G873" s="2"/>
      <c r="H873" s="2"/>
      <c r="I873" s="2"/>
      <c r="J873" s="51"/>
      <c r="K873" s="2"/>
      <c r="L873" s="2"/>
      <c r="M873" s="51"/>
      <c r="N873" s="51"/>
      <c r="O873" s="281"/>
      <c r="P873" s="281"/>
      <c r="Q873" s="4"/>
    </row>
    <row r="874" spans="1:17" s="9" customFormat="1" x14ac:dyDescent="0.2">
      <c r="A874" s="4"/>
      <c r="B874" s="2"/>
      <c r="C874" s="4"/>
      <c r="D874" s="2"/>
      <c r="E874" s="2"/>
      <c r="F874" s="51"/>
      <c r="G874" s="2"/>
      <c r="H874" s="2"/>
      <c r="I874" s="2"/>
      <c r="J874" s="51"/>
      <c r="K874" s="2"/>
      <c r="L874" s="2"/>
      <c r="M874" s="51"/>
      <c r="N874" s="51"/>
      <c r="O874" s="281"/>
      <c r="P874" s="281"/>
      <c r="Q874" s="4"/>
    </row>
    <row r="875" spans="1:17" s="9" customFormat="1" x14ac:dyDescent="0.2">
      <c r="A875" s="4"/>
      <c r="B875" s="2"/>
      <c r="C875" s="4"/>
      <c r="D875" s="2"/>
      <c r="E875" s="2"/>
      <c r="F875" s="51"/>
      <c r="G875" s="2"/>
      <c r="H875" s="2"/>
      <c r="I875" s="2"/>
      <c r="J875" s="51"/>
      <c r="K875" s="2"/>
      <c r="L875" s="2"/>
      <c r="M875" s="51"/>
      <c r="N875" s="51"/>
      <c r="O875" s="281"/>
      <c r="P875" s="281"/>
      <c r="Q875" s="4"/>
    </row>
    <row r="876" spans="1:17" s="9" customFormat="1" x14ac:dyDescent="0.2">
      <c r="A876" s="4"/>
      <c r="B876" s="2"/>
      <c r="C876" s="4"/>
      <c r="D876" s="2"/>
      <c r="E876" s="2"/>
      <c r="F876" s="51"/>
      <c r="G876" s="2"/>
      <c r="H876" s="2"/>
      <c r="I876" s="2"/>
      <c r="J876" s="51"/>
      <c r="K876" s="2"/>
      <c r="L876" s="2"/>
      <c r="M876" s="51"/>
      <c r="N876" s="51"/>
      <c r="O876" s="281"/>
      <c r="P876" s="281"/>
      <c r="Q876" s="4"/>
    </row>
    <row r="877" spans="1:17" s="9" customFormat="1" x14ac:dyDescent="0.2">
      <c r="A877" s="4"/>
      <c r="B877" s="2"/>
      <c r="C877" s="4"/>
      <c r="D877" s="2"/>
      <c r="E877" s="2"/>
      <c r="F877" s="51"/>
      <c r="G877" s="2"/>
      <c r="H877" s="2"/>
      <c r="I877" s="2"/>
      <c r="J877" s="51"/>
      <c r="K877" s="2"/>
      <c r="L877" s="2"/>
      <c r="M877" s="51"/>
      <c r="N877" s="51"/>
      <c r="O877" s="281"/>
      <c r="P877" s="281"/>
      <c r="Q877" s="4"/>
    </row>
    <row r="878" spans="1:17" s="9" customFormat="1" x14ac:dyDescent="0.2">
      <c r="A878" s="4"/>
      <c r="B878" s="2"/>
      <c r="C878" s="4"/>
      <c r="D878" s="2"/>
      <c r="E878" s="2"/>
      <c r="F878" s="51"/>
      <c r="G878" s="2"/>
      <c r="H878" s="2"/>
      <c r="I878" s="2"/>
      <c r="J878" s="51"/>
      <c r="K878" s="2"/>
      <c r="L878" s="2"/>
      <c r="M878" s="51"/>
      <c r="N878" s="51"/>
      <c r="O878" s="281"/>
      <c r="P878" s="281"/>
      <c r="Q878" s="4"/>
    </row>
    <row r="879" spans="1:17" s="9" customFormat="1" x14ac:dyDescent="0.2">
      <c r="A879" s="4"/>
      <c r="B879" s="2"/>
      <c r="C879" s="4"/>
      <c r="D879" s="2"/>
      <c r="E879" s="2"/>
      <c r="F879" s="51"/>
      <c r="G879" s="2"/>
      <c r="H879" s="2"/>
      <c r="I879" s="2"/>
      <c r="J879" s="51"/>
      <c r="K879" s="2"/>
      <c r="L879" s="2"/>
      <c r="M879" s="51"/>
      <c r="N879" s="51"/>
      <c r="O879" s="281"/>
      <c r="P879" s="281"/>
      <c r="Q879" s="4"/>
    </row>
    <row r="880" spans="1:17" s="9" customFormat="1" x14ac:dyDescent="0.2">
      <c r="A880" s="4"/>
      <c r="B880" s="2"/>
      <c r="C880" s="4"/>
      <c r="D880" s="2"/>
      <c r="E880" s="2"/>
      <c r="F880" s="51"/>
      <c r="G880" s="2"/>
      <c r="H880" s="2"/>
      <c r="I880" s="2"/>
      <c r="J880" s="51"/>
      <c r="K880" s="2"/>
      <c r="L880" s="2"/>
      <c r="M880" s="51"/>
      <c r="N880" s="51"/>
      <c r="O880" s="281"/>
      <c r="P880" s="281"/>
      <c r="Q880" s="4"/>
    </row>
    <row r="881" spans="1:17" s="9" customFormat="1" x14ac:dyDescent="0.2">
      <c r="A881" s="4"/>
      <c r="B881" s="2"/>
      <c r="C881" s="4"/>
      <c r="D881" s="2"/>
      <c r="E881" s="2"/>
      <c r="F881" s="51"/>
      <c r="G881" s="2"/>
      <c r="H881" s="2"/>
      <c r="I881" s="2"/>
      <c r="J881" s="51"/>
      <c r="K881" s="2"/>
      <c r="L881" s="2"/>
      <c r="M881" s="51"/>
      <c r="N881" s="51"/>
      <c r="O881" s="281"/>
      <c r="P881" s="281"/>
      <c r="Q881" s="4"/>
    </row>
    <row r="882" spans="1:17" s="9" customFormat="1" x14ac:dyDescent="0.2">
      <c r="A882" s="4"/>
      <c r="B882" s="2"/>
      <c r="C882" s="4"/>
      <c r="D882" s="2"/>
      <c r="E882" s="2"/>
      <c r="F882" s="51"/>
      <c r="G882" s="2"/>
      <c r="H882" s="2"/>
      <c r="I882" s="2"/>
      <c r="J882" s="51"/>
      <c r="K882" s="2"/>
      <c r="L882" s="2"/>
      <c r="M882" s="51"/>
      <c r="N882" s="51"/>
      <c r="O882" s="281"/>
      <c r="P882" s="281"/>
      <c r="Q882" s="4"/>
    </row>
    <row r="883" spans="1:17" s="9" customFormat="1" x14ac:dyDescent="0.2">
      <c r="A883" s="4"/>
      <c r="B883" s="2"/>
      <c r="C883" s="4"/>
      <c r="D883" s="2"/>
      <c r="E883" s="2"/>
      <c r="F883" s="51"/>
      <c r="G883" s="2"/>
      <c r="H883" s="2"/>
      <c r="I883" s="2"/>
      <c r="J883" s="51"/>
      <c r="K883" s="2"/>
      <c r="L883" s="2"/>
      <c r="M883" s="51"/>
      <c r="N883" s="51"/>
      <c r="O883" s="281"/>
      <c r="P883" s="281"/>
      <c r="Q883" s="4"/>
    </row>
    <row r="884" spans="1:17" s="9" customFormat="1" x14ac:dyDescent="0.2">
      <c r="A884" s="4"/>
      <c r="B884" s="2"/>
      <c r="C884" s="4"/>
      <c r="D884" s="2"/>
      <c r="E884" s="2"/>
      <c r="F884" s="51"/>
      <c r="G884" s="2"/>
      <c r="H884" s="2"/>
      <c r="I884" s="2"/>
      <c r="J884" s="51"/>
      <c r="K884" s="2"/>
      <c r="L884" s="2"/>
      <c r="M884" s="51"/>
      <c r="N884" s="51"/>
      <c r="O884" s="281"/>
      <c r="P884" s="281"/>
      <c r="Q884" s="4"/>
    </row>
    <row r="885" spans="1:17" s="9" customFormat="1" x14ac:dyDescent="0.2">
      <c r="A885" s="4"/>
      <c r="B885" s="2"/>
      <c r="C885" s="4"/>
      <c r="D885" s="2"/>
      <c r="E885" s="2"/>
      <c r="F885" s="51"/>
      <c r="G885" s="2"/>
      <c r="H885" s="2"/>
      <c r="I885" s="2"/>
      <c r="J885" s="51"/>
      <c r="K885" s="2"/>
      <c r="L885" s="2"/>
      <c r="M885" s="51"/>
      <c r="N885" s="51"/>
      <c r="O885" s="281"/>
      <c r="P885" s="281"/>
      <c r="Q885" s="4"/>
    </row>
    <row r="886" spans="1:17" s="9" customFormat="1" x14ac:dyDescent="0.2">
      <c r="A886" s="4"/>
      <c r="B886" s="2"/>
      <c r="C886" s="4"/>
      <c r="D886" s="2"/>
      <c r="E886" s="2"/>
      <c r="F886" s="51"/>
      <c r="G886" s="2"/>
      <c r="H886" s="2"/>
      <c r="I886" s="2"/>
      <c r="J886" s="51"/>
      <c r="K886" s="2"/>
      <c r="L886" s="2"/>
      <c r="M886" s="51"/>
      <c r="N886" s="51"/>
      <c r="O886" s="281"/>
      <c r="P886" s="281"/>
      <c r="Q886" s="4"/>
    </row>
    <row r="887" spans="1:17" s="9" customFormat="1" x14ac:dyDescent="0.2">
      <c r="A887" s="4"/>
      <c r="B887" s="2"/>
      <c r="C887" s="4"/>
      <c r="D887" s="2"/>
      <c r="E887" s="2"/>
      <c r="F887" s="51"/>
      <c r="G887" s="2"/>
      <c r="H887" s="2"/>
      <c r="I887" s="2"/>
      <c r="J887" s="51"/>
      <c r="K887" s="2"/>
      <c r="L887" s="2"/>
      <c r="M887" s="51"/>
      <c r="N887" s="51"/>
      <c r="O887" s="281"/>
      <c r="P887" s="281"/>
      <c r="Q887" s="4"/>
    </row>
    <row r="888" spans="1:17" s="9" customFormat="1" x14ac:dyDescent="0.2">
      <c r="A888" s="4"/>
      <c r="B888" s="2"/>
      <c r="C888" s="4"/>
      <c r="D888" s="2"/>
      <c r="E888" s="2"/>
      <c r="F888" s="51"/>
      <c r="G888" s="2"/>
      <c r="H888" s="2"/>
      <c r="I888" s="2"/>
      <c r="J888" s="51"/>
      <c r="K888" s="2"/>
      <c r="L888" s="2"/>
      <c r="M888" s="51"/>
      <c r="N888" s="51"/>
      <c r="O888" s="281"/>
      <c r="P888" s="281"/>
      <c r="Q888" s="4"/>
    </row>
    <row r="889" spans="1:17" s="9" customFormat="1" x14ac:dyDescent="0.2">
      <c r="A889" s="4"/>
      <c r="B889" s="2"/>
      <c r="C889" s="4"/>
      <c r="D889" s="2"/>
      <c r="E889" s="2"/>
      <c r="F889" s="51"/>
      <c r="G889" s="2"/>
      <c r="H889" s="2"/>
      <c r="I889" s="2"/>
      <c r="J889" s="51"/>
      <c r="K889" s="2"/>
      <c r="L889" s="2"/>
      <c r="M889" s="51"/>
      <c r="N889" s="51"/>
      <c r="O889" s="281"/>
      <c r="P889" s="281"/>
      <c r="Q889" s="4"/>
    </row>
    <row r="890" spans="1:17" s="9" customFormat="1" x14ac:dyDescent="0.2">
      <c r="A890" s="4"/>
      <c r="B890" s="2"/>
      <c r="C890" s="4"/>
      <c r="D890" s="2"/>
      <c r="E890" s="2"/>
      <c r="F890" s="51"/>
      <c r="G890" s="2"/>
      <c r="H890" s="2"/>
      <c r="I890" s="2"/>
      <c r="J890" s="51"/>
      <c r="K890" s="2"/>
      <c r="L890" s="2"/>
      <c r="M890" s="51"/>
      <c r="N890" s="51"/>
      <c r="O890" s="281"/>
      <c r="P890" s="281"/>
      <c r="Q890" s="4"/>
    </row>
    <row r="891" spans="1:17" s="9" customFormat="1" x14ac:dyDescent="0.2">
      <c r="A891" s="4"/>
      <c r="B891" s="2"/>
      <c r="C891" s="4"/>
      <c r="D891" s="2"/>
      <c r="E891" s="2"/>
      <c r="F891" s="51"/>
      <c r="G891" s="2"/>
      <c r="H891" s="2"/>
      <c r="I891" s="2"/>
      <c r="J891" s="51"/>
      <c r="K891" s="2"/>
      <c r="L891" s="2"/>
      <c r="M891" s="51"/>
      <c r="N891" s="51"/>
      <c r="O891" s="281"/>
      <c r="P891" s="281"/>
      <c r="Q891" s="4"/>
    </row>
    <row r="892" spans="1:17" s="9" customFormat="1" x14ac:dyDescent="0.2">
      <c r="A892" s="4"/>
      <c r="B892" s="2"/>
      <c r="C892" s="4"/>
      <c r="D892" s="2"/>
      <c r="E892" s="2"/>
      <c r="F892" s="51"/>
      <c r="G892" s="2"/>
      <c r="H892" s="2"/>
      <c r="I892" s="2"/>
      <c r="J892" s="51"/>
      <c r="K892" s="2"/>
      <c r="L892" s="2"/>
      <c r="M892" s="51"/>
      <c r="N892" s="51"/>
      <c r="O892" s="281"/>
      <c r="P892" s="281"/>
      <c r="Q892" s="4"/>
    </row>
    <row r="893" spans="1:17" s="9" customFormat="1" x14ac:dyDescent="0.2">
      <c r="A893" s="4"/>
      <c r="B893" s="2"/>
      <c r="C893" s="4"/>
      <c r="D893" s="2"/>
      <c r="E893" s="2"/>
      <c r="F893" s="51"/>
      <c r="G893" s="2"/>
      <c r="H893" s="2"/>
      <c r="I893" s="2"/>
      <c r="J893" s="51"/>
      <c r="K893" s="2"/>
      <c r="L893" s="2"/>
      <c r="M893" s="51"/>
      <c r="N893" s="51"/>
      <c r="O893" s="281"/>
      <c r="P893" s="281"/>
      <c r="Q893" s="4"/>
    </row>
    <row r="894" spans="1:17" s="9" customFormat="1" x14ac:dyDescent="0.2">
      <c r="A894" s="4"/>
      <c r="B894" s="2"/>
      <c r="C894" s="4"/>
      <c r="D894" s="2"/>
      <c r="E894" s="2"/>
      <c r="F894" s="51"/>
      <c r="G894" s="2"/>
      <c r="H894" s="2"/>
      <c r="I894" s="2"/>
      <c r="J894" s="51"/>
      <c r="K894" s="2"/>
      <c r="L894" s="2"/>
      <c r="M894" s="51"/>
      <c r="N894" s="51"/>
      <c r="O894" s="281"/>
      <c r="P894" s="281"/>
      <c r="Q894" s="4"/>
    </row>
    <row r="895" spans="1:17" s="9" customFormat="1" x14ac:dyDescent="0.2">
      <c r="A895" s="4"/>
      <c r="B895" s="2"/>
      <c r="C895" s="4"/>
      <c r="D895" s="2"/>
      <c r="E895" s="2"/>
      <c r="F895" s="51"/>
      <c r="G895" s="2"/>
      <c r="H895" s="2"/>
      <c r="I895" s="2"/>
      <c r="J895" s="51"/>
      <c r="K895" s="2"/>
      <c r="L895" s="2"/>
      <c r="M895" s="51"/>
      <c r="N895" s="51"/>
      <c r="O895" s="281"/>
      <c r="P895" s="281"/>
      <c r="Q895" s="4"/>
    </row>
    <row r="896" spans="1:17" s="9" customFormat="1" x14ac:dyDescent="0.2">
      <c r="A896" s="4"/>
      <c r="B896" s="2"/>
      <c r="C896" s="4"/>
      <c r="D896" s="2"/>
      <c r="E896" s="2"/>
      <c r="F896" s="51"/>
      <c r="G896" s="2"/>
      <c r="H896" s="2"/>
      <c r="I896" s="2"/>
      <c r="J896" s="51"/>
      <c r="K896" s="2"/>
      <c r="L896" s="2"/>
      <c r="M896" s="51"/>
      <c r="N896" s="51"/>
      <c r="O896" s="281"/>
      <c r="P896" s="281"/>
      <c r="Q896" s="4"/>
    </row>
    <row r="897" spans="1:17" s="9" customFormat="1" x14ac:dyDescent="0.2">
      <c r="A897" s="4"/>
      <c r="B897" s="2"/>
      <c r="C897" s="4"/>
      <c r="D897" s="2"/>
      <c r="E897" s="2"/>
      <c r="F897" s="51"/>
      <c r="G897" s="2"/>
      <c r="H897" s="2"/>
      <c r="I897" s="2"/>
      <c r="J897" s="51"/>
      <c r="K897" s="2"/>
      <c r="L897" s="2"/>
      <c r="M897" s="51"/>
      <c r="N897" s="51"/>
      <c r="O897" s="281"/>
      <c r="P897" s="281"/>
      <c r="Q897" s="4"/>
    </row>
    <row r="898" spans="1:17" s="9" customFormat="1" x14ac:dyDescent="0.2">
      <c r="A898" s="4"/>
      <c r="B898" s="2"/>
      <c r="C898" s="4"/>
      <c r="D898" s="2"/>
      <c r="E898" s="2"/>
      <c r="F898" s="51"/>
      <c r="G898" s="2"/>
      <c r="H898" s="2"/>
      <c r="I898" s="2"/>
      <c r="J898" s="51"/>
      <c r="K898" s="2"/>
      <c r="L898" s="2"/>
      <c r="M898" s="51"/>
      <c r="N898" s="51"/>
      <c r="O898" s="281"/>
      <c r="P898" s="281"/>
      <c r="Q898" s="4"/>
    </row>
    <row r="899" spans="1:17" s="9" customFormat="1" x14ac:dyDescent="0.2">
      <c r="A899" s="4"/>
      <c r="B899" s="2"/>
      <c r="C899" s="4"/>
      <c r="D899" s="2"/>
      <c r="E899" s="2"/>
      <c r="F899" s="51"/>
      <c r="G899" s="2"/>
      <c r="H899" s="2"/>
      <c r="I899" s="2"/>
      <c r="J899" s="51"/>
      <c r="K899" s="2"/>
      <c r="L899" s="2"/>
      <c r="M899" s="51"/>
      <c r="N899" s="51"/>
      <c r="O899" s="281"/>
      <c r="P899" s="281"/>
      <c r="Q899" s="4"/>
    </row>
    <row r="900" spans="1:17" s="9" customFormat="1" x14ac:dyDescent="0.2">
      <c r="A900" s="4"/>
      <c r="B900" s="2"/>
      <c r="C900" s="4"/>
      <c r="D900" s="2"/>
      <c r="E900" s="2"/>
      <c r="F900" s="51"/>
      <c r="G900" s="2"/>
      <c r="H900" s="2"/>
      <c r="I900" s="2"/>
      <c r="J900" s="51"/>
      <c r="K900" s="2"/>
      <c r="L900" s="2"/>
      <c r="M900" s="51"/>
      <c r="N900" s="51"/>
      <c r="O900" s="281"/>
      <c r="P900" s="281"/>
      <c r="Q900" s="4"/>
    </row>
    <row r="901" spans="1:17" s="9" customFormat="1" x14ac:dyDescent="0.2">
      <c r="A901" s="4"/>
      <c r="B901" s="2"/>
      <c r="C901" s="4"/>
      <c r="D901" s="2"/>
      <c r="E901" s="2"/>
      <c r="F901" s="51"/>
      <c r="G901" s="2"/>
      <c r="H901" s="2"/>
      <c r="I901" s="2"/>
      <c r="J901" s="51"/>
      <c r="K901" s="2"/>
      <c r="L901" s="2"/>
      <c r="M901" s="51"/>
      <c r="N901" s="51"/>
      <c r="O901" s="281"/>
      <c r="P901" s="281"/>
      <c r="Q901" s="4"/>
    </row>
    <row r="902" spans="1:17" s="9" customFormat="1" x14ac:dyDescent="0.2">
      <c r="A902" s="4"/>
      <c r="B902" s="2"/>
      <c r="C902" s="4"/>
      <c r="D902" s="2"/>
      <c r="E902" s="2"/>
      <c r="F902" s="51"/>
      <c r="G902" s="2"/>
      <c r="H902" s="2"/>
      <c r="I902" s="2"/>
      <c r="J902" s="51"/>
      <c r="K902" s="2"/>
      <c r="L902" s="2"/>
      <c r="M902" s="51"/>
      <c r="N902" s="51"/>
      <c r="O902" s="281"/>
      <c r="P902" s="281"/>
      <c r="Q902" s="4"/>
    </row>
    <row r="903" spans="1:17" s="9" customFormat="1" x14ac:dyDescent="0.2">
      <c r="A903" s="4"/>
      <c r="B903" s="2"/>
      <c r="C903" s="4"/>
      <c r="D903" s="2"/>
      <c r="E903" s="2"/>
      <c r="F903" s="51"/>
      <c r="G903" s="2"/>
      <c r="H903" s="2"/>
      <c r="I903" s="2"/>
      <c r="J903" s="51"/>
      <c r="K903" s="2"/>
      <c r="L903" s="2"/>
      <c r="M903" s="51"/>
      <c r="N903" s="51"/>
      <c r="O903" s="281"/>
      <c r="P903" s="281"/>
      <c r="Q903" s="4"/>
    </row>
    <row r="904" spans="1:17" s="9" customFormat="1" x14ac:dyDescent="0.2">
      <c r="A904" s="4"/>
      <c r="B904" s="2"/>
      <c r="C904" s="4"/>
      <c r="D904" s="2"/>
      <c r="E904" s="2"/>
      <c r="F904" s="51"/>
      <c r="G904" s="2"/>
      <c r="H904" s="2"/>
      <c r="I904" s="2"/>
      <c r="J904" s="51"/>
      <c r="K904" s="2"/>
      <c r="L904" s="2"/>
      <c r="M904" s="51"/>
      <c r="N904" s="51"/>
      <c r="O904" s="281"/>
      <c r="P904" s="281"/>
      <c r="Q904" s="4"/>
    </row>
    <row r="905" spans="1:17" s="9" customFormat="1" x14ac:dyDescent="0.2">
      <c r="A905" s="4"/>
      <c r="B905" s="2"/>
      <c r="C905" s="4"/>
      <c r="D905" s="2"/>
      <c r="E905" s="2"/>
      <c r="F905" s="51"/>
      <c r="G905" s="2"/>
      <c r="H905" s="2"/>
      <c r="I905" s="2"/>
      <c r="J905" s="51"/>
      <c r="K905" s="2"/>
      <c r="L905" s="2"/>
      <c r="M905" s="51"/>
      <c r="N905" s="51"/>
      <c r="O905" s="281"/>
      <c r="P905" s="281"/>
      <c r="Q905" s="4"/>
    </row>
    <row r="906" spans="1:17" s="9" customFormat="1" x14ac:dyDescent="0.2">
      <c r="A906" s="4"/>
      <c r="B906" s="2"/>
      <c r="C906" s="4"/>
      <c r="D906" s="2"/>
      <c r="E906" s="2"/>
      <c r="F906" s="51"/>
      <c r="G906" s="2"/>
      <c r="H906" s="2"/>
      <c r="I906" s="2"/>
      <c r="J906" s="51"/>
      <c r="K906" s="2"/>
      <c r="L906" s="2"/>
      <c r="M906" s="51"/>
      <c r="N906" s="51"/>
      <c r="O906" s="281"/>
      <c r="P906" s="281"/>
      <c r="Q906" s="4"/>
    </row>
    <row r="907" spans="1:17" s="9" customFormat="1" x14ac:dyDescent="0.2">
      <c r="A907" s="4"/>
      <c r="B907" s="2"/>
      <c r="C907" s="4"/>
      <c r="D907" s="2"/>
      <c r="E907" s="2"/>
      <c r="F907" s="51"/>
      <c r="G907" s="2"/>
      <c r="H907" s="2"/>
      <c r="I907" s="2"/>
      <c r="J907" s="51"/>
      <c r="K907" s="2"/>
      <c r="L907" s="2"/>
      <c r="M907" s="51"/>
      <c r="N907" s="51"/>
      <c r="O907" s="281"/>
      <c r="P907" s="281"/>
      <c r="Q907" s="4"/>
    </row>
    <row r="908" spans="1:17" s="9" customFormat="1" x14ac:dyDescent="0.2">
      <c r="A908" s="4"/>
      <c r="B908" s="2"/>
      <c r="C908" s="4"/>
      <c r="D908" s="2"/>
      <c r="E908" s="2"/>
      <c r="F908" s="51"/>
      <c r="G908" s="2"/>
      <c r="H908" s="2"/>
      <c r="I908" s="2"/>
      <c r="J908" s="51"/>
      <c r="K908" s="2"/>
      <c r="L908" s="2"/>
      <c r="M908" s="51"/>
      <c r="N908" s="51"/>
      <c r="O908" s="281"/>
      <c r="P908" s="281"/>
      <c r="Q908" s="4"/>
    </row>
    <row r="909" spans="1:17" s="9" customFormat="1" x14ac:dyDescent="0.2">
      <c r="A909" s="4"/>
      <c r="B909" s="2"/>
      <c r="C909" s="4"/>
      <c r="D909" s="2"/>
      <c r="E909" s="2"/>
      <c r="F909" s="51"/>
      <c r="G909" s="2"/>
      <c r="H909" s="2"/>
      <c r="I909" s="2"/>
      <c r="J909" s="51"/>
      <c r="K909" s="2"/>
      <c r="L909" s="2"/>
      <c r="M909" s="51"/>
      <c r="N909" s="51"/>
      <c r="O909" s="281"/>
      <c r="P909" s="281"/>
      <c r="Q909" s="4"/>
    </row>
    <row r="910" spans="1:17" s="9" customFormat="1" x14ac:dyDescent="0.2">
      <c r="A910" s="4"/>
      <c r="B910" s="2"/>
      <c r="C910" s="4"/>
      <c r="D910" s="2"/>
      <c r="E910" s="2"/>
      <c r="F910" s="51"/>
      <c r="G910" s="2"/>
      <c r="H910" s="2"/>
      <c r="I910" s="2"/>
      <c r="J910" s="51"/>
      <c r="K910" s="2"/>
      <c r="L910" s="2"/>
      <c r="M910" s="51"/>
      <c r="N910" s="51"/>
      <c r="O910" s="281"/>
      <c r="P910" s="281"/>
      <c r="Q910" s="4"/>
    </row>
    <row r="911" spans="1:17" s="9" customFormat="1" x14ac:dyDescent="0.2">
      <c r="A911" s="4"/>
      <c r="B911" s="2"/>
      <c r="C911" s="4"/>
      <c r="D911" s="2"/>
      <c r="E911" s="2"/>
      <c r="F911" s="51"/>
      <c r="G911" s="2"/>
      <c r="H911" s="2"/>
      <c r="I911" s="2"/>
      <c r="J911" s="51"/>
      <c r="K911" s="2"/>
      <c r="L911" s="2"/>
      <c r="M911" s="51"/>
      <c r="N911" s="51"/>
      <c r="O911" s="281"/>
      <c r="P911" s="281"/>
      <c r="Q911" s="4"/>
    </row>
    <row r="912" spans="1:17" s="9" customFormat="1" x14ac:dyDescent="0.2">
      <c r="A912" s="4"/>
      <c r="B912" s="2"/>
      <c r="C912" s="4"/>
      <c r="D912" s="2"/>
      <c r="E912" s="2"/>
      <c r="F912" s="51"/>
      <c r="G912" s="2"/>
      <c r="H912" s="2"/>
      <c r="I912" s="2"/>
      <c r="J912" s="51"/>
      <c r="K912" s="2"/>
      <c r="L912" s="2"/>
      <c r="M912" s="51"/>
      <c r="N912" s="51"/>
      <c r="O912" s="281"/>
      <c r="P912" s="281"/>
      <c r="Q912" s="4"/>
    </row>
    <row r="913" spans="1:17" s="9" customFormat="1" x14ac:dyDescent="0.2">
      <c r="A913" s="4"/>
      <c r="B913" s="2"/>
      <c r="C913" s="4"/>
      <c r="D913" s="2"/>
      <c r="E913" s="2"/>
      <c r="F913" s="51"/>
      <c r="G913" s="2"/>
      <c r="H913" s="2"/>
      <c r="I913" s="2"/>
      <c r="J913" s="51"/>
      <c r="K913" s="2"/>
      <c r="L913" s="2"/>
      <c r="M913" s="51"/>
      <c r="N913" s="51"/>
      <c r="O913" s="281"/>
      <c r="P913" s="281"/>
      <c r="Q913" s="4"/>
    </row>
    <row r="914" spans="1:17" s="9" customFormat="1" x14ac:dyDescent="0.2">
      <c r="A914" s="4"/>
      <c r="B914" s="2"/>
      <c r="C914" s="4"/>
      <c r="D914" s="2"/>
      <c r="E914" s="2"/>
      <c r="F914" s="51"/>
      <c r="G914" s="2"/>
      <c r="H914" s="2"/>
      <c r="I914" s="2"/>
      <c r="J914" s="51"/>
      <c r="K914" s="2"/>
      <c r="L914" s="2"/>
      <c r="M914" s="51"/>
      <c r="N914" s="51"/>
      <c r="O914" s="281"/>
      <c r="P914" s="281"/>
      <c r="Q914" s="4"/>
    </row>
    <row r="915" spans="1:17" s="9" customFormat="1" x14ac:dyDescent="0.2">
      <c r="A915" s="4"/>
      <c r="B915" s="2"/>
      <c r="C915" s="4"/>
      <c r="D915" s="2"/>
      <c r="E915" s="2"/>
      <c r="F915" s="51"/>
      <c r="G915" s="2"/>
      <c r="H915" s="2"/>
      <c r="I915" s="2"/>
      <c r="J915" s="51"/>
      <c r="K915" s="2"/>
      <c r="L915" s="2"/>
      <c r="M915" s="51"/>
      <c r="N915" s="51"/>
      <c r="O915" s="281"/>
      <c r="P915" s="281"/>
      <c r="Q915" s="4"/>
    </row>
    <row r="916" spans="1:17" s="9" customFormat="1" x14ac:dyDescent="0.2">
      <c r="A916" s="4"/>
      <c r="B916" s="2"/>
      <c r="C916" s="4"/>
      <c r="D916" s="2"/>
      <c r="E916" s="2"/>
      <c r="F916" s="51"/>
      <c r="G916" s="2"/>
      <c r="H916" s="2"/>
      <c r="I916" s="2"/>
      <c r="J916" s="51"/>
      <c r="K916" s="2"/>
      <c r="L916" s="2"/>
      <c r="M916" s="51"/>
      <c r="N916" s="51"/>
      <c r="O916" s="281"/>
      <c r="P916" s="281"/>
      <c r="Q916" s="4"/>
    </row>
    <row r="917" spans="1:17" s="9" customFormat="1" x14ac:dyDescent="0.2">
      <c r="A917" s="4"/>
      <c r="B917" s="2"/>
      <c r="C917" s="4"/>
      <c r="D917" s="2"/>
      <c r="E917" s="2"/>
      <c r="F917" s="51"/>
      <c r="G917" s="2"/>
      <c r="H917" s="2"/>
      <c r="I917" s="2"/>
      <c r="J917" s="51"/>
      <c r="K917" s="2"/>
      <c r="L917" s="2"/>
      <c r="M917" s="51"/>
      <c r="N917" s="51"/>
      <c r="O917" s="281"/>
      <c r="P917" s="281"/>
      <c r="Q917" s="4"/>
    </row>
    <row r="918" spans="1:17" s="9" customFormat="1" x14ac:dyDescent="0.2">
      <c r="A918" s="4"/>
      <c r="B918" s="2"/>
      <c r="C918" s="4"/>
      <c r="D918" s="2"/>
      <c r="E918" s="2"/>
      <c r="F918" s="51"/>
      <c r="G918" s="2"/>
      <c r="H918" s="2"/>
      <c r="I918" s="2"/>
      <c r="J918" s="51"/>
      <c r="K918" s="2"/>
      <c r="L918" s="2"/>
      <c r="M918" s="51"/>
      <c r="N918" s="51"/>
      <c r="O918" s="281"/>
      <c r="P918" s="281"/>
      <c r="Q918" s="4"/>
    </row>
    <row r="919" spans="1:17" s="9" customFormat="1" x14ac:dyDescent="0.2">
      <c r="A919" s="4"/>
      <c r="B919" s="2"/>
      <c r="C919" s="4"/>
      <c r="D919" s="2"/>
      <c r="E919" s="2"/>
      <c r="F919" s="51"/>
      <c r="G919" s="2"/>
      <c r="H919" s="2"/>
      <c r="I919" s="2"/>
      <c r="J919" s="51"/>
      <c r="K919" s="2"/>
      <c r="L919" s="2"/>
      <c r="M919" s="51"/>
      <c r="N919" s="51"/>
      <c r="O919" s="281"/>
      <c r="P919" s="281"/>
      <c r="Q919" s="4"/>
    </row>
    <row r="920" spans="1:17" s="9" customFormat="1" x14ac:dyDescent="0.2">
      <c r="A920" s="4"/>
      <c r="B920" s="2"/>
      <c r="C920" s="4"/>
      <c r="D920" s="2"/>
      <c r="E920" s="2"/>
      <c r="F920" s="51"/>
      <c r="G920" s="2"/>
      <c r="H920" s="2"/>
      <c r="I920" s="2"/>
      <c r="J920" s="51"/>
      <c r="K920" s="2"/>
      <c r="L920" s="2"/>
      <c r="M920" s="51"/>
      <c r="N920" s="51"/>
      <c r="O920" s="281"/>
      <c r="P920" s="281"/>
      <c r="Q920" s="4"/>
    </row>
    <row r="921" spans="1:17" s="9" customFormat="1" x14ac:dyDescent="0.2">
      <c r="A921" s="4"/>
      <c r="B921" s="2"/>
      <c r="C921" s="4"/>
      <c r="D921" s="2"/>
      <c r="E921" s="2"/>
      <c r="F921" s="51"/>
      <c r="G921" s="2"/>
      <c r="H921" s="2"/>
      <c r="I921" s="2"/>
      <c r="J921" s="51"/>
      <c r="K921" s="2"/>
      <c r="L921" s="2"/>
      <c r="M921" s="51"/>
      <c r="N921" s="51"/>
      <c r="O921" s="281"/>
      <c r="P921" s="281"/>
      <c r="Q921" s="4"/>
    </row>
    <row r="922" spans="1:17" s="9" customFormat="1" x14ac:dyDescent="0.2">
      <c r="A922" s="4"/>
      <c r="B922" s="2"/>
      <c r="C922" s="4"/>
      <c r="D922" s="2"/>
      <c r="E922" s="2"/>
      <c r="F922" s="51"/>
      <c r="G922" s="2"/>
      <c r="H922" s="2"/>
      <c r="I922" s="2"/>
      <c r="J922" s="51"/>
      <c r="K922" s="2"/>
      <c r="L922" s="2"/>
      <c r="M922" s="51"/>
      <c r="N922" s="51"/>
      <c r="O922" s="281"/>
      <c r="P922" s="281"/>
      <c r="Q922" s="4"/>
    </row>
    <row r="923" spans="1:17" s="9" customFormat="1" x14ac:dyDescent="0.2">
      <c r="A923" s="4"/>
      <c r="B923" s="2"/>
      <c r="C923" s="4"/>
      <c r="D923" s="2"/>
      <c r="E923" s="2"/>
      <c r="F923" s="51"/>
      <c r="G923" s="2"/>
      <c r="H923" s="2"/>
      <c r="I923" s="2"/>
      <c r="J923" s="51"/>
      <c r="K923" s="2"/>
      <c r="L923" s="2"/>
      <c r="M923" s="51"/>
      <c r="N923" s="51"/>
      <c r="O923" s="281"/>
      <c r="P923" s="281"/>
      <c r="Q923" s="4"/>
    </row>
    <row r="924" spans="1:17" s="9" customFormat="1" x14ac:dyDescent="0.2">
      <c r="A924" s="4"/>
      <c r="B924" s="2"/>
      <c r="C924" s="4"/>
      <c r="D924" s="2"/>
      <c r="E924" s="2"/>
      <c r="F924" s="51"/>
      <c r="G924" s="2"/>
      <c r="H924" s="2"/>
      <c r="I924" s="2"/>
      <c r="J924" s="51"/>
      <c r="K924" s="2"/>
      <c r="L924" s="2"/>
      <c r="M924" s="51"/>
      <c r="N924" s="51"/>
      <c r="O924" s="281"/>
      <c r="P924" s="281"/>
      <c r="Q924" s="4"/>
    </row>
    <row r="925" spans="1:17" s="9" customFormat="1" x14ac:dyDescent="0.2">
      <c r="A925" s="4"/>
      <c r="B925" s="2"/>
      <c r="C925" s="4"/>
      <c r="D925" s="2"/>
      <c r="E925" s="2"/>
      <c r="F925" s="51"/>
      <c r="G925" s="2"/>
      <c r="H925" s="2"/>
      <c r="I925" s="2"/>
      <c r="J925" s="51"/>
      <c r="K925" s="2"/>
      <c r="L925" s="2"/>
      <c r="M925" s="51"/>
      <c r="N925" s="51"/>
      <c r="O925" s="281"/>
      <c r="P925" s="281"/>
      <c r="Q925" s="4"/>
    </row>
    <row r="926" spans="1:17" s="9" customFormat="1" x14ac:dyDescent="0.2">
      <c r="A926" s="4"/>
      <c r="B926" s="2"/>
      <c r="C926" s="4"/>
      <c r="D926" s="2"/>
      <c r="E926" s="2"/>
      <c r="F926" s="51"/>
      <c r="G926" s="2"/>
      <c r="H926" s="2"/>
      <c r="I926" s="2"/>
      <c r="J926" s="51"/>
      <c r="K926" s="2"/>
      <c r="L926" s="2"/>
      <c r="M926" s="51"/>
      <c r="N926" s="51"/>
      <c r="O926" s="281"/>
      <c r="P926" s="281"/>
      <c r="Q926" s="4"/>
    </row>
    <row r="927" spans="1:17" s="9" customFormat="1" x14ac:dyDescent="0.2">
      <c r="A927" s="4"/>
      <c r="B927" s="2"/>
      <c r="C927" s="4"/>
      <c r="D927" s="2"/>
      <c r="E927" s="2"/>
      <c r="F927" s="51"/>
      <c r="G927" s="2"/>
      <c r="H927" s="2"/>
      <c r="I927" s="2"/>
      <c r="J927" s="51"/>
      <c r="K927" s="2"/>
      <c r="L927" s="2"/>
      <c r="M927" s="51"/>
      <c r="N927" s="51"/>
      <c r="O927" s="281"/>
      <c r="P927" s="281"/>
      <c r="Q927" s="4"/>
    </row>
    <row r="928" spans="1:17" s="9" customFormat="1" x14ac:dyDescent="0.2">
      <c r="A928" s="4"/>
      <c r="B928" s="2"/>
      <c r="C928" s="4"/>
      <c r="D928" s="2"/>
      <c r="E928" s="2"/>
      <c r="F928" s="51"/>
      <c r="G928" s="2"/>
      <c r="H928" s="2"/>
      <c r="I928" s="2"/>
      <c r="J928" s="51"/>
      <c r="K928" s="2"/>
      <c r="L928" s="2"/>
      <c r="M928" s="51"/>
      <c r="N928" s="51"/>
      <c r="O928" s="281"/>
      <c r="P928" s="281"/>
      <c r="Q928" s="4"/>
    </row>
    <row r="929" spans="1:17" s="9" customFormat="1" x14ac:dyDescent="0.2">
      <c r="A929" s="4"/>
      <c r="B929" s="2"/>
      <c r="C929" s="4"/>
      <c r="D929" s="2"/>
      <c r="E929" s="2"/>
      <c r="F929" s="51"/>
      <c r="G929" s="2"/>
      <c r="H929" s="2"/>
      <c r="I929" s="2"/>
      <c r="J929" s="51"/>
      <c r="K929" s="2"/>
      <c r="L929" s="2"/>
      <c r="M929" s="51"/>
      <c r="N929" s="51"/>
      <c r="O929" s="281"/>
      <c r="P929" s="281"/>
      <c r="Q929" s="4"/>
    </row>
    <row r="930" spans="1:17" s="9" customFormat="1" x14ac:dyDescent="0.2">
      <c r="A930" s="4"/>
      <c r="B930" s="2"/>
      <c r="C930" s="4"/>
      <c r="D930" s="2"/>
      <c r="E930" s="2"/>
      <c r="F930" s="51"/>
      <c r="G930" s="2"/>
      <c r="H930" s="2"/>
      <c r="I930" s="2"/>
      <c r="J930" s="51"/>
      <c r="K930" s="2"/>
      <c r="L930" s="2"/>
      <c r="M930" s="51"/>
      <c r="N930" s="51"/>
      <c r="O930" s="281"/>
      <c r="P930" s="281"/>
      <c r="Q930" s="4"/>
    </row>
    <row r="931" spans="1:17" s="9" customFormat="1" x14ac:dyDescent="0.2">
      <c r="A931" s="4"/>
      <c r="B931" s="2"/>
      <c r="C931" s="4"/>
      <c r="D931" s="2"/>
      <c r="E931" s="2"/>
      <c r="F931" s="51"/>
      <c r="G931" s="2"/>
      <c r="H931" s="2"/>
      <c r="I931" s="2"/>
      <c r="J931" s="51"/>
      <c r="K931" s="2"/>
      <c r="L931" s="2"/>
      <c r="M931" s="51"/>
      <c r="N931" s="51"/>
      <c r="O931" s="281"/>
      <c r="P931" s="281"/>
      <c r="Q931" s="4"/>
    </row>
    <row r="932" spans="1:17" s="9" customFormat="1" x14ac:dyDescent="0.2">
      <c r="A932" s="4"/>
      <c r="B932" s="2"/>
      <c r="C932" s="4"/>
      <c r="D932" s="2"/>
      <c r="E932" s="2"/>
      <c r="F932" s="51"/>
      <c r="G932" s="2"/>
      <c r="H932" s="2"/>
      <c r="I932" s="2"/>
      <c r="J932" s="51"/>
      <c r="K932" s="2"/>
      <c r="L932" s="2"/>
      <c r="M932" s="51"/>
      <c r="N932" s="51"/>
      <c r="O932" s="281"/>
      <c r="P932" s="281"/>
      <c r="Q932" s="4"/>
    </row>
    <row r="933" spans="1:17" s="9" customFormat="1" x14ac:dyDescent="0.2">
      <c r="A933" s="4"/>
      <c r="B933" s="2"/>
      <c r="C933" s="4"/>
      <c r="D933" s="2"/>
      <c r="E933" s="2"/>
      <c r="F933" s="51"/>
      <c r="G933" s="2"/>
      <c r="H933" s="2"/>
      <c r="I933" s="2"/>
      <c r="J933" s="51"/>
      <c r="K933" s="2"/>
      <c r="L933" s="2"/>
      <c r="M933" s="51"/>
      <c r="N933" s="51"/>
      <c r="O933" s="281"/>
      <c r="P933" s="281"/>
      <c r="Q933" s="4"/>
    </row>
    <row r="934" spans="1:17" s="9" customFormat="1" x14ac:dyDescent="0.2">
      <c r="A934" s="4"/>
      <c r="B934" s="2"/>
      <c r="C934" s="4"/>
      <c r="D934" s="2"/>
      <c r="E934" s="2"/>
      <c r="F934" s="51"/>
      <c r="G934" s="2"/>
      <c r="H934" s="2"/>
      <c r="I934" s="2"/>
      <c r="J934" s="51"/>
      <c r="K934" s="2"/>
      <c r="L934" s="2"/>
      <c r="M934" s="51"/>
      <c r="N934" s="51"/>
      <c r="O934" s="281"/>
      <c r="P934" s="281"/>
      <c r="Q934" s="4"/>
    </row>
    <row r="935" spans="1:17" s="9" customFormat="1" x14ac:dyDescent="0.2">
      <c r="A935" s="4"/>
      <c r="B935" s="2"/>
      <c r="C935" s="4"/>
      <c r="D935" s="2"/>
      <c r="E935" s="2"/>
      <c r="F935" s="51"/>
      <c r="G935" s="2"/>
      <c r="H935" s="2"/>
      <c r="I935" s="2"/>
      <c r="J935" s="51"/>
      <c r="K935" s="2"/>
      <c r="L935" s="2"/>
      <c r="M935" s="51"/>
      <c r="N935" s="51"/>
      <c r="O935" s="281"/>
      <c r="P935" s="281"/>
      <c r="Q935" s="4"/>
    </row>
    <row r="936" spans="1:17" s="9" customFormat="1" x14ac:dyDescent="0.2">
      <c r="A936" s="4"/>
      <c r="B936" s="2"/>
      <c r="C936" s="4"/>
      <c r="D936" s="2"/>
      <c r="E936" s="2"/>
      <c r="F936" s="51"/>
      <c r="G936" s="2"/>
      <c r="H936" s="2"/>
      <c r="I936" s="2"/>
      <c r="J936" s="51"/>
      <c r="K936" s="2"/>
      <c r="L936" s="2"/>
      <c r="M936" s="51"/>
      <c r="N936" s="51"/>
      <c r="O936" s="281"/>
      <c r="P936" s="281"/>
      <c r="Q936" s="4"/>
    </row>
    <row r="937" spans="1:17" s="9" customFormat="1" x14ac:dyDescent="0.2">
      <c r="A937" s="4"/>
      <c r="B937" s="2"/>
      <c r="C937" s="4"/>
      <c r="D937" s="2"/>
      <c r="E937" s="2"/>
      <c r="F937" s="51"/>
      <c r="G937" s="2"/>
      <c r="H937" s="2"/>
      <c r="I937" s="2"/>
      <c r="J937" s="51"/>
      <c r="K937" s="2"/>
      <c r="L937" s="2"/>
      <c r="M937" s="51"/>
      <c r="N937" s="51"/>
      <c r="O937" s="281"/>
      <c r="P937" s="281"/>
      <c r="Q937" s="4"/>
    </row>
    <row r="938" spans="1:17" s="9" customFormat="1" x14ac:dyDescent="0.2">
      <c r="A938" s="4"/>
      <c r="B938" s="2"/>
      <c r="C938" s="4"/>
      <c r="D938" s="2"/>
      <c r="E938" s="2"/>
      <c r="F938" s="51"/>
      <c r="G938" s="2"/>
      <c r="H938" s="2"/>
      <c r="I938" s="2"/>
      <c r="J938" s="51"/>
      <c r="K938" s="2"/>
      <c r="L938" s="2"/>
      <c r="M938" s="51"/>
      <c r="N938" s="51"/>
      <c r="O938" s="281"/>
      <c r="P938" s="281"/>
      <c r="Q938" s="4"/>
    </row>
    <row r="939" spans="1:17" s="9" customFormat="1" x14ac:dyDescent="0.2">
      <c r="A939" s="4"/>
      <c r="B939" s="2"/>
      <c r="C939" s="4"/>
      <c r="D939" s="2"/>
      <c r="E939" s="2"/>
      <c r="F939" s="51"/>
      <c r="G939" s="2"/>
      <c r="H939" s="2"/>
      <c r="I939" s="2"/>
      <c r="J939" s="51"/>
      <c r="K939" s="2"/>
      <c r="L939" s="2"/>
      <c r="M939" s="51"/>
      <c r="N939" s="51"/>
      <c r="O939" s="281"/>
      <c r="P939" s="281"/>
      <c r="Q939" s="4"/>
    </row>
    <row r="940" spans="1:17" s="9" customFormat="1" x14ac:dyDescent="0.2">
      <c r="A940" s="4"/>
      <c r="B940" s="2"/>
      <c r="C940" s="4"/>
      <c r="D940" s="2"/>
      <c r="E940" s="2"/>
      <c r="F940" s="51"/>
      <c r="G940" s="2"/>
      <c r="H940" s="2"/>
      <c r="I940" s="2"/>
      <c r="J940" s="51"/>
      <c r="K940" s="2"/>
      <c r="L940" s="2"/>
      <c r="M940" s="51"/>
      <c r="N940" s="51"/>
      <c r="O940" s="281"/>
      <c r="P940" s="281"/>
      <c r="Q940" s="4"/>
    </row>
    <row r="941" spans="1:17" s="9" customFormat="1" x14ac:dyDescent="0.2">
      <c r="A941" s="4"/>
      <c r="B941" s="2"/>
      <c r="C941" s="4"/>
      <c r="D941" s="2"/>
      <c r="E941" s="2"/>
      <c r="F941" s="51"/>
      <c r="G941" s="2"/>
      <c r="H941" s="2"/>
      <c r="I941" s="2"/>
      <c r="J941" s="51"/>
      <c r="K941" s="2"/>
      <c r="L941" s="2"/>
      <c r="M941" s="51"/>
      <c r="N941" s="51"/>
      <c r="O941" s="281"/>
      <c r="P941" s="281"/>
      <c r="Q941" s="4"/>
    </row>
    <row r="942" spans="1:17" s="9" customFormat="1" x14ac:dyDescent="0.2">
      <c r="A942" s="4"/>
      <c r="B942" s="2"/>
      <c r="C942" s="4"/>
      <c r="D942" s="2"/>
      <c r="E942" s="2"/>
      <c r="F942" s="51"/>
      <c r="G942" s="2"/>
      <c r="H942" s="2"/>
      <c r="I942" s="2"/>
      <c r="J942" s="51"/>
      <c r="K942" s="2"/>
      <c r="L942" s="2"/>
      <c r="M942" s="51"/>
      <c r="N942" s="51"/>
      <c r="O942" s="281"/>
      <c r="P942" s="281"/>
      <c r="Q942" s="4"/>
    </row>
    <row r="943" spans="1:17" s="9" customFormat="1" x14ac:dyDescent="0.2">
      <c r="A943" s="4"/>
      <c r="B943" s="2"/>
      <c r="C943" s="4"/>
      <c r="D943" s="2"/>
      <c r="E943" s="2"/>
      <c r="F943" s="51"/>
      <c r="G943" s="2"/>
      <c r="H943" s="2"/>
      <c r="I943" s="2"/>
      <c r="J943" s="51"/>
      <c r="K943" s="2"/>
      <c r="L943" s="2"/>
      <c r="M943" s="51"/>
      <c r="N943" s="51"/>
      <c r="O943" s="281"/>
      <c r="P943" s="281"/>
      <c r="Q943" s="4"/>
    </row>
    <row r="944" spans="1:17" s="9" customFormat="1" x14ac:dyDescent="0.2">
      <c r="A944" s="4"/>
      <c r="B944" s="2"/>
      <c r="C944" s="4"/>
      <c r="D944" s="2"/>
      <c r="E944" s="2"/>
      <c r="F944" s="51"/>
      <c r="G944" s="2"/>
      <c r="H944" s="2"/>
      <c r="I944" s="2"/>
      <c r="J944" s="51"/>
      <c r="K944" s="2"/>
      <c r="L944" s="2"/>
      <c r="M944" s="51"/>
      <c r="N944" s="51"/>
      <c r="O944" s="281"/>
      <c r="P944" s="281"/>
      <c r="Q944" s="4"/>
    </row>
    <row r="945" spans="1:17" s="9" customFormat="1" x14ac:dyDescent="0.2">
      <c r="A945" s="4"/>
      <c r="B945" s="2"/>
      <c r="C945" s="4"/>
      <c r="D945" s="2"/>
      <c r="E945" s="2"/>
      <c r="F945" s="51"/>
      <c r="G945" s="2"/>
      <c r="H945" s="2"/>
      <c r="I945" s="2"/>
      <c r="J945" s="51"/>
      <c r="K945" s="2"/>
      <c r="L945" s="2"/>
      <c r="M945" s="51"/>
      <c r="N945" s="51"/>
      <c r="O945" s="281"/>
      <c r="P945" s="281"/>
      <c r="Q945" s="4"/>
    </row>
    <row r="946" spans="1:17" s="9" customFormat="1" x14ac:dyDescent="0.2">
      <c r="A946" s="4"/>
      <c r="B946" s="2"/>
      <c r="C946" s="4"/>
      <c r="D946" s="2"/>
      <c r="E946" s="2"/>
      <c r="F946" s="51"/>
      <c r="G946" s="2"/>
      <c r="H946" s="2"/>
      <c r="I946" s="2"/>
      <c r="J946" s="51"/>
      <c r="K946" s="2"/>
      <c r="L946" s="2"/>
      <c r="M946" s="51"/>
      <c r="N946" s="51"/>
      <c r="O946" s="281"/>
      <c r="P946" s="281"/>
      <c r="Q946" s="4"/>
    </row>
    <row r="947" spans="1:17" s="9" customFormat="1" x14ac:dyDescent="0.2">
      <c r="A947" s="4"/>
      <c r="B947" s="2"/>
      <c r="C947" s="4"/>
      <c r="D947" s="2"/>
      <c r="E947" s="2"/>
      <c r="F947" s="51"/>
      <c r="G947" s="2"/>
      <c r="H947" s="2"/>
      <c r="I947" s="2"/>
      <c r="J947" s="51"/>
      <c r="K947" s="2"/>
      <c r="L947" s="2"/>
      <c r="M947" s="51"/>
      <c r="N947" s="51"/>
      <c r="O947" s="281"/>
      <c r="P947" s="281"/>
      <c r="Q947" s="4"/>
    </row>
    <row r="948" spans="1:17" s="9" customFormat="1" x14ac:dyDescent="0.2">
      <c r="A948" s="4"/>
      <c r="B948" s="2"/>
      <c r="C948" s="4"/>
      <c r="D948" s="2"/>
      <c r="E948" s="2"/>
      <c r="F948" s="51"/>
      <c r="G948" s="2"/>
      <c r="H948" s="2"/>
      <c r="I948" s="2"/>
      <c r="J948" s="51"/>
      <c r="K948" s="2"/>
      <c r="L948" s="2"/>
      <c r="M948" s="51"/>
      <c r="N948" s="51"/>
      <c r="O948" s="281"/>
      <c r="P948" s="281"/>
      <c r="Q948" s="4"/>
    </row>
    <row r="949" spans="1:17" s="9" customFormat="1" x14ac:dyDescent="0.2">
      <c r="A949" s="4"/>
      <c r="B949" s="2"/>
      <c r="C949" s="4"/>
      <c r="D949" s="2"/>
      <c r="E949" s="2"/>
      <c r="F949" s="51"/>
      <c r="G949" s="2"/>
      <c r="H949" s="2"/>
      <c r="I949" s="2"/>
      <c r="J949" s="51"/>
      <c r="K949" s="2"/>
      <c r="L949" s="2"/>
      <c r="M949" s="51"/>
      <c r="N949" s="51"/>
      <c r="O949" s="281"/>
      <c r="P949" s="281"/>
      <c r="Q949" s="4"/>
    </row>
    <row r="950" spans="1:17" s="9" customFormat="1" x14ac:dyDescent="0.2">
      <c r="A950" s="4"/>
      <c r="B950" s="2"/>
      <c r="C950" s="4"/>
      <c r="D950" s="2"/>
      <c r="E950" s="2"/>
      <c r="F950" s="51"/>
      <c r="G950" s="2"/>
      <c r="H950" s="2"/>
      <c r="I950" s="2"/>
      <c r="J950" s="51"/>
      <c r="K950" s="2"/>
      <c r="L950" s="2"/>
      <c r="M950" s="51"/>
      <c r="N950" s="51"/>
      <c r="O950" s="281"/>
      <c r="P950" s="281"/>
      <c r="Q950" s="4"/>
    </row>
    <row r="951" spans="1:17" s="9" customFormat="1" x14ac:dyDescent="0.2">
      <c r="A951" s="4"/>
      <c r="B951" s="2"/>
      <c r="C951" s="4"/>
      <c r="D951" s="2"/>
      <c r="E951" s="2"/>
      <c r="F951" s="51"/>
      <c r="G951" s="2"/>
      <c r="H951" s="2"/>
      <c r="I951" s="2"/>
      <c r="J951" s="51"/>
      <c r="K951" s="2"/>
      <c r="L951" s="2"/>
      <c r="M951" s="51"/>
      <c r="N951" s="51"/>
      <c r="O951" s="281"/>
      <c r="P951" s="281"/>
      <c r="Q951" s="4"/>
    </row>
    <row r="952" spans="1:17" s="9" customFormat="1" x14ac:dyDescent="0.2">
      <c r="A952" s="4"/>
      <c r="B952" s="2"/>
      <c r="C952" s="4"/>
      <c r="D952" s="2"/>
      <c r="E952" s="2"/>
      <c r="F952" s="51"/>
      <c r="G952" s="2"/>
      <c r="H952" s="2"/>
      <c r="I952" s="2"/>
      <c r="J952" s="51"/>
      <c r="K952" s="2"/>
      <c r="L952" s="2"/>
      <c r="M952" s="51"/>
      <c r="N952" s="51"/>
      <c r="O952" s="281"/>
      <c r="P952" s="281"/>
      <c r="Q952" s="4"/>
    </row>
    <row r="953" spans="1:17" s="9" customFormat="1" x14ac:dyDescent="0.2">
      <c r="A953" s="4"/>
      <c r="B953" s="2"/>
      <c r="C953" s="4"/>
      <c r="D953" s="2"/>
      <c r="E953" s="2"/>
      <c r="F953" s="51"/>
      <c r="G953" s="2"/>
      <c r="H953" s="2"/>
      <c r="I953" s="2"/>
      <c r="J953" s="51"/>
      <c r="K953" s="2"/>
      <c r="L953" s="2"/>
      <c r="M953" s="51"/>
      <c r="N953" s="51"/>
      <c r="O953" s="281"/>
      <c r="P953" s="281"/>
      <c r="Q953" s="4"/>
    </row>
    <row r="954" spans="1:17" s="9" customFormat="1" x14ac:dyDescent="0.2">
      <c r="A954" s="4"/>
      <c r="B954" s="2"/>
      <c r="C954" s="4"/>
      <c r="D954" s="2"/>
      <c r="E954" s="2"/>
      <c r="F954" s="51"/>
      <c r="G954" s="2"/>
      <c r="H954" s="2"/>
      <c r="I954" s="2"/>
      <c r="J954" s="51"/>
      <c r="K954" s="2"/>
      <c r="L954" s="2"/>
      <c r="M954" s="51"/>
      <c r="N954" s="51"/>
      <c r="O954" s="281"/>
      <c r="P954" s="281"/>
      <c r="Q954" s="4"/>
    </row>
    <row r="955" spans="1:17" s="9" customFormat="1" x14ac:dyDescent="0.2">
      <c r="A955" s="4"/>
      <c r="B955" s="2"/>
      <c r="C955" s="4"/>
      <c r="D955" s="2"/>
      <c r="E955" s="2"/>
      <c r="F955" s="51"/>
      <c r="G955" s="2"/>
      <c r="H955" s="2"/>
      <c r="I955" s="2"/>
      <c r="J955" s="51"/>
      <c r="K955" s="2"/>
      <c r="L955" s="2"/>
      <c r="M955" s="51"/>
      <c r="N955" s="51"/>
      <c r="O955" s="281"/>
      <c r="P955" s="281"/>
      <c r="Q955" s="4"/>
    </row>
    <row r="956" spans="1:17" s="9" customFormat="1" x14ac:dyDescent="0.2">
      <c r="A956" s="4"/>
      <c r="B956" s="2"/>
      <c r="C956" s="4"/>
      <c r="D956" s="2"/>
      <c r="E956" s="2"/>
      <c r="F956" s="51"/>
      <c r="G956" s="2"/>
      <c r="H956" s="2"/>
      <c r="I956" s="2"/>
      <c r="J956" s="51"/>
      <c r="K956" s="2"/>
      <c r="L956" s="2"/>
      <c r="M956" s="51"/>
      <c r="N956" s="51"/>
      <c r="O956" s="281"/>
      <c r="P956" s="281"/>
      <c r="Q956" s="4"/>
    </row>
    <row r="957" spans="1:17" s="9" customFormat="1" x14ac:dyDescent="0.2">
      <c r="A957" s="4"/>
      <c r="B957" s="2"/>
      <c r="C957" s="4"/>
      <c r="D957" s="2"/>
      <c r="E957" s="2"/>
      <c r="F957" s="51"/>
      <c r="G957" s="2"/>
      <c r="H957" s="2"/>
      <c r="I957" s="2"/>
      <c r="J957" s="51"/>
      <c r="K957" s="2"/>
      <c r="L957" s="2"/>
      <c r="M957" s="51"/>
      <c r="N957" s="51"/>
      <c r="O957" s="281"/>
      <c r="P957" s="281"/>
      <c r="Q957" s="4"/>
    </row>
    <row r="958" spans="1:17" s="9" customFormat="1" x14ac:dyDescent="0.2">
      <c r="A958" s="4"/>
      <c r="B958" s="2"/>
      <c r="C958" s="4"/>
      <c r="D958" s="2"/>
      <c r="E958" s="2"/>
      <c r="F958" s="51"/>
      <c r="G958" s="2"/>
      <c r="H958" s="2"/>
      <c r="I958" s="2"/>
      <c r="J958" s="51"/>
      <c r="K958" s="2"/>
      <c r="L958" s="2"/>
      <c r="M958" s="51"/>
      <c r="N958" s="51"/>
      <c r="O958" s="281"/>
      <c r="P958" s="281"/>
      <c r="Q958" s="4"/>
    </row>
    <row r="959" spans="1:17" s="9" customFormat="1" x14ac:dyDescent="0.2">
      <c r="A959" s="4"/>
      <c r="B959" s="2"/>
      <c r="C959" s="4"/>
      <c r="D959" s="2"/>
      <c r="E959" s="2"/>
      <c r="F959" s="51"/>
      <c r="G959" s="2"/>
      <c r="H959" s="2"/>
      <c r="I959" s="2"/>
      <c r="J959" s="51"/>
      <c r="K959" s="2"/>
      <c r="L959" s="2"/>
      <c r="M959" s="51"/>
      <c r="N959" s="51"/>
      <c r="O959" s="281"/>
      <c r="P959" s="281"/>
      <c r="Q959" s="4"/>
    </row>
    <row r="960" spans="1:17" s="9" customFormat="1" x14ac:dyDescent="0.2">
      <c r="A960" s="4"/>
      <c r="B960" s="2"/>
      <c r="C960" s="4"/>
      <c r="D960" s="2"/>
      <c r="E960" s="2"/>
      <c r="F960" s="51"/>
      <c r="G960" s="2"/>
      <c r="H960" s="2"/>
      <c r="I960" s="2"/>
      <c r="J960" s="51"/>
      <c r="K960" s="2"/>
      <c r="L960" s="2"/>
      <c r="M960" s="51"/>
      <c r="N960" s="51"/>
      <c r="O960" s="281"/>
      <c r="P960" s="281"/>
      <c r="Q960" s="4"/>
    </row>
    <row r="961" spans="1:17" s="9" customFormat="1" x14ac:dyDescent="0.2">
      <c r="A961" s="4"/>
      <c r="B961" s="2"/>
      <c r="C961" s="4"/>
      <c r="D961" s="2"/>
      <c r="E961" s="2"/>
      <c r="F961" s="51"/>
      <c r="G961" s="2"/>
      <c r="H961" s="2"/>
      <c r="I961" s="2"/>
      <c r="J961" s="51"/>
      <c r="K961" s="2"/>
      <c r="L961" s="2"/>
      <c r="M961" s="51"/>
      <c r="N961" s="51"/>
      <c r="O961" s="281"/>
      <c r="P961" s="281"/>
      <c r="Q961" s="4"/>
    </row>
    <row r="962" spans="1:17" s="9" customFormat="1" x14ac:dyDescent="0.2">
      <c r="A962" s="4"/>
      <c r="B962" s="2"/>
      <c r="C962" s="4"/>
      <c r="D962" s="2"/>
      <c r="E962" s="2"/>
      <c r="F962" s="51"/>
      <c r="G962" s="2"/>
      <c r="H962" s="2"/>
      <c r="I962" s="2"/>
      <c r="J962" s="51"/>
      <c r="K962" s="2"/>
      <c r="L962" s="2"/>
      <c r="M962" s="51"/>
      <c r="N962" s="51"/>
      <c r="O962" s="281"/>
      <c r="P962" s="281"/>
      <c r="Q962" s="4"/>
    </row>
    <row r="963" spans="1:17" s="9" customFormat="1" x14ac:dyDescent="0.2">
      <c r="A963" s="4"/>
      <c r="B963" s="2"/>
      <c r="C963" s="4"/>
      <c r="D963" s="2"/>
      <c r="E963" s="2"/>
      <c r="F963" s="51"/>
      <c r="G963" s="2"/>
      <c r="H963" s="2"/>
      <c r="I963" s="2"/>
      <c r="J963" s="51"/>
      <c r="K963" s="2"/>
      <c r="L963" s="2"/>
      <c r="M963" s="51"/>
      <c r="N963" s="51"/>
      <c r="O963" s="281"/>
      <c r="P963" s="281"/>
      <c r="Q963" s="4"/>
    </row>
    <row r="964" spans="1:17" s="9" customFormat="1" x14ac:dyDescent="0.2">
      <c r="A964" s="4"/>
      <c r="B964" s="2"/>
      <c r="C964" s="4"/>
      <c r="D964" s="2"/>
      <c r="E964" s="2"/>
      <c r="F964" s="51"/>
      <c r="G964" s="2"/>
      <c r="H964" s="2"/>
      <c r="I964" s="2"/>
      <c r="J964" s="51"/>
      <c r="K964" s="2"/>
      <c r="L964" s="2"/>
      <c r="M964" s="51"/>
      <c r="N964" s="51"/>
      <c r="O964" s="281"/>
      <c r="P964" s="281"/>
      <c r="Q964" s="4"/>
    </row>
    <row r="965" spans="1:17" s="9" customFormat="1" x14ac:dyDescent="0.2">
      <c r="A965" s="4"/>
      <c r="B965" s="2"/>
      <c r="C965" s="4"/>
      <c r="D965" s="2"/>
      <c r="E965" s="2"/>
      <c r="F965" s="51"/>
      <c r="G965" s="2"/>
      <c r="H965" s="2"/>
      <c r="I965" s="2"/>
      <c r="J965" s="51"/>
      <c r="K965" s="2"/>
      <c r="L965" s="2"/>
      <c r="M965" s="51"/>
      <c r="N965" s="51"/>
      <c r="O965" s="281"/>
      <c r="P965" s="281"/>
      <c r="Q965" s="4"/>
    </row>
    <row r="966" spans="1:17" s="9" customFormat="1" x14ac:dyDescent="0.2">
      <c r="A966" s="4"/>
      <c r="B966" s="2"/>
      <c r="C966" s="4"/>
      <c r="D966" s="2"/>
      <c r="E966" s="2"/>
      <c r="F966" s="51"/>
      <c r="G966" s="2"/>
      <c r="H966" s="2"/>
      <c r="I966" s="2"/>
      <c r="J966" s="51"/>
      <c r="K966" s="2"/>
      <c r="L966" s="2"/>
      <c r="M966" s="51"/>
      <c r="N966" s="51"/>
      <c r="O966" s="281"/>
      <c r="P966" s="281"/>
      <c r="Q966" s="4"/>
    </row>
    <row r="967" spans="1:17" s="9" customFormat="1" x14ac:dyDescent="0.2">
      <c r="A967" s="4"/>
      <c r="B967" s="2"/>
      <c r="C967" s="4"/>
      <c r="D967" s="2"/>
      <c r="E967" s="2"/>
      <c r="F967" s="51"/>
      <c r="G967" s="2"/>
      <c r="H967" s="2"/>
      <c r="I967" s="2"/>
      <c r="J967" s="51"/>
      <c r="K967" s="2"/>
      <c r="L967" s="2"/>
      <c r="M967" s="51"/>
      <c r="N967" s="51"/>
      <c r="O967" s="281"/>
      <c r="P967" s="281"/>
      <c r="Q967" s="4"/>
    </row>
    <row r="968" spans="1:17" s="9" customFormat="1" x14ac:dyDescent="0.2">
      <c r="A968" s="4"/>
      <c r="B968" s="2"/>
      <c r="C968" s="4"/>
      <c r="D968" s="2"/>
      <c r="E968" s="2"/>
      <c r="F968" s="51"/>
      <c r="G968" s="2"/>
      <c r="H968" s="2"/>
      <c r="I968" s="2"/>
      <c r="J968" s="51"/>
      <c r="K968" s="2"/>
      <c r="L968" s="2"/>
      <c r="M968" s="51"/>
      <c r="N968" s="51"/>
      <c r="O968" s="281"/>
      <c r="P968" s="281"/>
      <c r="Q968" s="4"/>
    </row>
    <row r="969" spans="1:17" s="9" customFormat="1" x14ac:dyDescent="0.2">
      <c r="A969" s="4"/>
      <c r="B969" s="2"/>
      <c r="C969" s="4"/>
      <c r="D969" s="2"/>
      <c r="E969" s="2"/>
      <c r="F969" s="51"/>
      <c r="G969" s="2"/>
      <c r="H969" s="2"/>
      <c r="I969" s="2"/>
      <c r="J969" s="51"/>
      <c r="K969" s="2"/>
      <c r="L969" s="2"/>
      <c r="M969" s="51"/>
      <c r="N969" s="51"/>
      <c r="O969" s="281"/>
      <c r="P969" s="281"/>
      <c r="Q969" s="4"/>
    </row>
    <row r="970" spans="1:17" s="9" customFormat="1" x14ac:dyDescent="0.2">
      <c r="A970" s="4"/>
      <c r="B970" s="2"/>
      <c r="C970" s="4"/>
      <c r="D970" s="2"/>
      <c r="E970" s="2"/>
      <c r="F970" s="51"/>
      <c r="G970" s="2"/>
      <c r="H970" s="2"/>
      <c r="I970" s="2"/>
      <c r="J970" s="51"/>
      <c r="K970" s="2"/>
      <c r="L970" s="2"/>
      <c r="M970" s="51"/>
      <c r="N970" s="51"/>
      <c r="O970" s="281"/>
      <c r="P970" s="281"/>
      <c r="Q970" s="4"/>
    </row>
    <row r="971" spans="1:17" s="9" customFormat="1" x14ac:dyDescent="0.2">
      <c r="A971" s="4"/>
      <c r="B971" s="2"/>
      <c r="C971" s="4"/>
      <c r="D971" s="2"/>
      <c r="E971" s="2"/>
      <c r="F971" s="51"/>
      <c r="G971" s="2"/>
      <c r="H971" s="2"/>
      <c r="I971" s="2"/>
      <c r="J971" s="51"/>
      <c r="K971" s="2"/>
      <c r="L971" s="2"/>
      <c r="M971" s="51"/>
      <c r="N971" s="51"/>
      <c r="O971" s="281"/>
      <c r="P971" s="281"/>
      <c r="Q971" s="4"/>
    </row>
    <row r="972" spans="1:17" s="9" customFormat="1" x14ac:dyDescent="0.2">
      <c r="A972" s="4"/>
      <c r="B972" s="2"/>
      <c r="C972" s="4"/>
      <c r="D972" s="2"/>
      <c r="E972" s="2"/>
      <c r="F972" s="51"/>
      <c r="G972" s="2"/>
      <c r="H972" s="2"/>
      <c r="I972" s="2"/>
      <c r="J972" s="51"/>
      <c r="K972" s="2"/>
      <c r="L972" s="2"/>
      <c r="M972" s="51"/>
      <c r="N972" s="51"/>
      <c r="O972" s="281"/>
      <c r="P972" s="281"/>
      <c r="Q972" s="4"/>
    </row>
    <row r="973" spans="1:17" s="9" customFormat="1" x14ac:dyDescent="0.2">
      <c r="A973" s="4"/>
      <c r="B973" s="2"/>
      <c r="C973" s="4"/>
      <c r="D973" s="2"/>
      <c r="E973" s="2"/>
      <c r="F973" s="51"/>
      <c r="G973" s="2"/>
      <c r="H973" s="2"/>
      <c r="I973" s="2"/>
      <c r="J973" s="51"/>
      <c r="K973" s="2"/>
      <c r="L973" s="2"/>
      <c r="M973" s="51"/>
      <c r="N973" s="51"/>
      <c r="O973" s="281"/>
      <c r="P973" s="281"/>
      <c r="Q973" s="4"/>
    </row>
    <row r="974" spans="1:17" s="9" customFormat="1" x14ac:dyDescent="0.2">
      <c r="A974" s="4"/>
      <c r="B974" s="2"/>
      <c r="C974" s="4"/>
      <c r="D974" s="2"/>
      <c r="E974" s="2"/>
      <c r="F974" s="51"/>
      <c r="G974" s="2"/>
      <c r="H974" s="2"/>
      <c r="I974" s="2"/>
      <c r="J974" s="51"/>
      <c r="K974" s="2"/>
      <c r="L974" s="2"/>
      <c r="M974" s="51"/>
      <c r="N974" s="51"/>
      <c r="O974" s="281"/>
      <c r="P974" s="281"/>
      <c r="Q974" s="4"/>
    </row>
    <row r="975" spans="1:17" s="9" customFormat="1" x14ac:dyDescent="0.2">
      <c r="A975" s="4"/>
      <c r="B975" s="2"/>
      <c r="C975" s="4"/>
      <c r="D975" s="2"/>
      <c r="E975" s="2"/>
      <c r="F975" s="51"/>
      <c r="G975" s="2"/>
      <c r="H975" s="2"/>
      <c r="I975" s="2"/>
      <c r="J975" s="51"/>
      <c r="K975" s="2"/>
      <c r="L975" s="2"/>
      <c r="M975" s="51"/>
      <c r="N975" s="51"/>
      <c r="O975" s="281"/>
      <c r="P975" s="281"/>
      <c r="Q975" s="4"/>
    </row>
    <row r="976" spans="1:17" s="9" customFormat="1" x14ac:dyDescent="0.2">
      <c r="A976" s="4"/>
      <c r="B976" s="2"/>
      <c r="C976" s="4"/>
      <c r="D976" s="2"/>
      <c r="E976" s="2"/>
      <c r="F976" s="51"/>
      <c r="G976" s="2"/>
      <c r="H976" s="2"/>
      <c r="I976" s="2"/>
      <c r="J976" s="51"/>
      <c r="K976" s="2"/>
      <c r="L976" s="2"/>
      <c r="M976" s="51"/>
      <c r="N976" s="51"/>
      <c r="O976" s="281"/>
      <c r="P976" s="281"/>
      <c r="Q976" s="4"/>
    </row>
    <row r="977" spans="1:17" s="9" customFormat="1" x14ac:dyDescent="0.2">
      <c r="A977" s="4"/>
      <c r="B977" s="2"/>
      <c r="C977" s="4"/>
      <c r="D977" s="2"/>
      <c r="E977" s="2"/>
      <c r="F977" s="51"/>
      <c r="G977" s="2"/>
      <c r="H977" s="2"/>
      <c r="I977" s="2"/>
      <c r="J977" s="51"/>
      <c r="K977" s="2"/>
      <c r="L977" s="2"/>
      <c r="M977" s="51"/>
      <c r="N977" s="51"/>
      <c r="O977" s="281"/>
      <c r="P977" s="281"/>
      <c r="Q977" s="4"/>
    </row>
    <row r="978" spans="1:17" s="9" customFormat="1" x14ac:dyDescent="0.2">
      <c r="A978" s="4"/>
      <c r="B978" s="2"/>
      <c r="C978" s="4"/>
      <c r="D978" s="2"/>
      <c r="E978" s="2"/>
      <c r="F978" s="51"/>
      <c r="G978" s="2"/>
      <c r="H978" s="2"/>
      <c r="I978" s="2"/>
      <c r="J978" s="51"/>
      <c r="K978" s="2"/>
      <c r="L978" s="2"/>
      <c r="M978" s="51"/>
      <c r="N978" s="51"/>
      <c r="O978" s="281"/>
      <c r="P978" s="281"/>
      <c r="Q978" s="4"/>
    </row>
    <row r="979" spans="1:17" s="9" customFormat="1" x14ac:dyDescent="0.2">
      <c r="A979" s="4"/>
      <c r="B979" s="2"/>
      <c r="C979" s="4"/>
      <c r="D979" s="2"/>
      <c r="E979" s="2"/>
      <c r="F979" s="51"/>
      <c r="G979" s="2"/>
      <c r="H979" s="2"/>
      <c r="I979" s="2"/>
      <c r="J979" s="51"/>
      <c r="K979" s="2"/>
      <c r="L979" s="2"/>
      <c r="M979" s="51"/>
      <c r="N979" s="51"/>
      <c r="O979" s="281"/>
      <c r="P979" s="281"/>
      <c r="Q979" s="4"/>
    </row>
    <row r="980" spans="1:17" s="9" customFormat="1" x14ac:dyDescent="0.2">
      <c r="A980" s="4"/>
      <c r="B980" s="2"/>
      <c r="C980" s="4"/>
      <c r="D980" s="2"/>
      <c r="E980" s="2"/>
      <c r="F980" s="51"/>
      <c r="G980" s="2"/>
      <c r="H980" s="2"/>
      <c r="I980" s="2"/>
      <c r="J980" s="51"/>
      <c r="K980" s="2"/>
      <c r="L980" s="2"/>
      <c r="M980" s="51"/>
      <c r="N980" s="51"/>
      <c r="O980" s="281"/>
      <c r="P980" s="281"/>
      <c r="Q980" s="4"/>
    </row>
    <row r="981" spans="1:17" s="9" customFormat="1" x14ac:dyDescent="0.2">
      <c r="A981" s="4"/>
      <c r="B981" s="2"/>
      <c r="C981" s="4"/>
      <c r="D981" s="2"/>
      <c r="E981" s="2"/>
      <c r="F981" s="51"/>
      <c r="G981" s="2"/>
      <c r="H981" s="2"/>
      <c r="I981" s="2"/>
      <c r="J981" s="51"/>
      <c r="K981" s="2"/>
      <c r="L981" s="2"/>
      <c r="M981" s="51"/>
      <c r="N981" s="51"/>
      <c r="O981" s="281"/>
      <c r="P981" s="281"/>
      <c r="Q981" s="4"/>
    </row>
    <row r="982" spans="1:17" s="9" customFormat="1" x14ac:dyDescent="0.2">
      <c r="A982" s="4"/>
      <c r="B982" s="2"/>
      <c r="C982" s="4"/>
      <c r="D982" s="2"/>
      <c r="E982" s="2"/>
      <c r="F982" s="51"/>
      <c r="G982" s="2"/>
      <c r="H982" s="2"/>
      <c r="I982" s="2"/>
      <c r="J982" s="51"/>
      <c r="K982" s="2"/>
      <c r="L982" s="2"/>
      <c r="M982" s="51"/>
      <c r="N982" s="51"/>
      <c r="O982" s="281"/>
      <c r="P982" s="281"/>
      <c r="Q982" s="4"/>
    </row>
    <row r="983" spans="1:17" s="9" customFormat="1" x14ac:dyDescent="0.2">
      <c r="A983" s="4"/>
      <c r="B983" s="2"/>
      <c r="C983" s="4"/>
      <c r="D983" s="2"/>
      <c r="E983" s="2"/>
      <c r="F983" s="51"/>
      <c r="G983" s="2"/>
      <c r="H983" s="2"/>
      <c r="I983" s="2"/>
      <c r="J983" s="51"/>
      <c r="K983" s="2"/>
      <c r="L983" s="2"/>
      <c r="M983" s="51"/>
      <c r="N983" s="51"/>
      <c r="O983" s="281"/>
      <c r="P983" s="281"/>
      <c r="Q983" s="4"/>
    </row>
    <row r="984" spans="1:17" s="9" customFormat="1" x14ac:dyDescent="0.2">
      <c r="A984" s="4"/>
      <c r="B984" s="2"/>
      <c r="C984" s="4"/>
      <c r="D984" s="2"/>
      <c r="E984" s="2"/>
      <c r="F984" s="51"/>
      <c r="G984" s="2"/>
      <c r="H984" s="2"/>
      <c r="I984" s="2"/>
      <c r="J984" s="51"/>
      <c r="K984" s="2"/>
      <c r="L984" s="2"/>
      <c r="M984" s="51"/>
      <c r="N984" s="51"/>
      <c r="O984" s="281"/>
      <c r="P984" s="281"/>
      <c r="Q984" s="4"/>
    </row>
    <row r="985" spans="1:17" s="9" customFormat="1" x14ac:dyDescent="0.2">
      <c r="A985" s="4"/>
      <c r="B985" s="2"/>
      <c r="C985" s="4"/>
      <c r="D985" s="2"/>
      <c r="E985" s="2"/>
      <c r="F985" s="51"/>
      <c r="G985" s="2"/>
      <c r="H985" s="2"/>
      <c r="I985" s="2"/>
      <c r="J985" s="51"/>
      <c r="K985" s="2"/>
      <c r="L985" s="2"/>
      <c r="M985" s="51"/>
      <c r="N985" s="51"/>
      <c r="O985" s="281"/>
      <c r="P985" s="281"/>
      <c r="Q985" s="4"/>
    </row>
    <row r="986" spans="1:17" s="9" customFormat="1" x14ac:dyDescent="0.2">
      <c r="A986" s="4"/>
      <c r="B986" s="2"/>
      <c r="C986" s="4"/>
      <c r="D986" s="2"/>
      <c r="E986" s="2"/>
      <c r="F986" s="51"/>
      <c r="G986" s="2"/>
      <c r="H986" s="2"/>
      <c r="I986" s="2"/>
      <c r="J986" s="51"/>
      <c r="K986" s="2"/>
      <c r="L986" s="2"/>
      <c r="M986" s="51"/>
      <c r="N986" s="51"/>
      <c r="O986" s="281"/>
      <c r="P986" s="281"/>
      <c r="Q986" s="4"/>
    </row>
    <row r="987" spans="1:17" s="9" customFormat="1" x14ac:dyDescent="0.2">
      <c r="A987" s="4"/>
      <c r="B987" s="2"/>
      <c r="C987" s="4"/>
      <c r="D987" s="2"/>
      <c r="E987" s="2"/>
      <c r="F987" s="51"/>
      <c r="G987" s="2"/>
      <c r="H987" s="2"/>
      <c r="I987" s="2"/>
      <c r="J987" s="51"/>
      <c r="K987" s="2"/>
      <c r="L987" s="2"/>
      <c r="M987" s="51"/>
      <c r="N987" s="51"/>
      <c r="O987" s="281"/>
      <c r="P987" s="281"/>
      <c r="Q987" s="4"/>
    </row>
    <row r="988" spans="1:17" s="9" customFormat="1" x14ac:dyDescent="0.2">
      <c r="A988" s="4"/>
      <c r="B988" s="2"/>
      <c r="C988" s="4"/>
      <c r="D988" s="2"/>
      <c r="E988" s="2"/>
      <c r="F988" s="51"/>
      <c r="G988" s="2"/>
      <c r="H988" s="2"/>
      <c r="I988" s="2"/>
      <c r="J988" s="51"/>
      <c r="K988" s="2"/>
      <c r="L988" s="2"/>
      <c r="M988" s="51"/>
      <c r="N988" s="51"/>
      <c r="O988" s="281"/>
      <c r="P988" s="281"/>
      <c r="Q988" s="4"/>
    </row>
    <row r="989" spans="1:17" s="9" customFormat="1" x14ac:dyDescent="0.2">
      <c r="A989" s="4"/>
      <c r="B989" s="2"/>
      <c r="C989" s="4"/>
      <c r="D989" s="2"/>
      <c r="E989" s="2"/>
      <c r="F989" s="51"/>
      <c r="G989" s="2"/>
      <c r="H989" s="2"/>
      <c r="I989" s="2"/>
      <c r="J989" s="51"/>
      <c r="K989" s="2"/>
      <c r="L989" s="2"/>
      <c r="M989" s="51"/>
      <c r="N989" s="51"/>
      <c r="O989" s="281"/>
      <c r="P989" s="281"/>
      <c r="Q989" s="4"/>
    </row>
    <row r="990" spans="1:17" s="9" customFormat="1" x14ac:dyDescent="0.2">
      <c r="A990" s="4"/>
      <c r="B990" s="2"/>
      <c r="C990" s="4"/>
      <c r="D990" s="2"/>
      <c r="E990" s="2"/>
      <c r="F990" s="51"/>
      <c r="G990" s="2"/>
      <c r="H990" s="2"/>
      <c r="I990" s="2"/>
      <c r="J990" s="51"/>
      <c r="K990" s="2"/>
      <c r="L990" s="2"/>
      <c r="M990" s="51"/>
      <c r="N990" s="51"/>
      <c r="O990" s="281"/>
      <c r="P990" s="281"/>
      <c r="Q990" s="4"/>
    </row>
    <row r="991" spans="1:17" s="9" customFormat="1" x14ac:dyDescent="0.2">
      <c r="A991" s="4"/>
      <c r="B991" s="2"/>
      <c r="C991" s="4"/>
      <c r="D991" s="2"/>
      <c r="E991" s="2"/>
      <c r="F991" s="51"/>
      <c r="G991" s="2"/>
      <c r="H991" s="2"/>
      <c r="I991" s="2"/>
      <c r="J991" s="51"/>
      <c r="K991" s="2"/>
      <c r="L991" s="2"/>
      <c r="M991" s="51"/>
      <c r="N991" s="51"/>
      <c r="O991" s="281"/>
      <c r="P991" s="281"/>
      <c r="Q991" s="4"/>
    </row>
    <row r="992" spans="1:17" s="9" customFormat="1" x14ac:dyDescent="0.2">
      <c r="A992" s="4"/>
      <c r="B992" s="2"/>
      <c r="C992" s="4"/>
      <c r="D992" s="2"/>
      <c r="E992" s="2"/>
      <c r="F992" s="51"/>
      <c r="G992" s="2"/>
      <c r="H992" s="2"/>
      <c r="I992" s="2"/>
      <c r="J992" s="51"/>
      <c r="K992" s="2"/>
      <c r="L992" s="2"/>
      <c r="M992" s="51"/>
      <c r="N992" s="51"/>
      <c r="O992" s="281"/>
      <c r="P992" s="281"/>
      <c r="Q992" s="4"/>
    </row>
    <row r="993" spans="1:17" s="9" customFormat="1" x14ac:dyDescent="0.2">
      <c r="A993" s="4"/>
      <c r="B993" s="2"/>
      <c r="C993" s="4"/>
      <c r="D993" s="2"/>
      <c r="E993" s="2"/>
      <c r="F993" s="51"/>
      <c r="G993" s="2"/>
      <c r="H993" s="2"/>
      <c r="I993" s="2"/>
      <c r="J993" s="51"/>
      <c r="K993" s="2"/>
      <c r="L993" s="2"/>
      <c r="M993" s="51"/>
      <c r="N993" s="51"/>
      <c r="O993" s="281"/>
      <c r="P993" s="281"/>
      <c r="Q993" s="4"/>
    </row>
    <row r="994" spans="1:17" s="9" customFormat="1" x14ac:dyDescent="0.2">
      <c r="A994" s="4"/>
      <c r="B994" s="2"/>
      <c r="C994" s="4"/>
      <c r="D994" s="2"/>
      <c r="E994" s="2"/>
      <c r="F994" s="51"/>
      <c r="G994" s="2"/>
      <c r="H994" s="2"/>
      <c r="I994" s="2"/>
      <c r="J994" s="51"/>
      <c r="K994" s="2"/>
      <c r="L994" s="2"/>
      <c r="M994" s="51"/>
      <c r="N994" s="51"/>
      <c r="O994" s="281"/>
      <c r="P994" s="281"/>
      <c r="Q994" s="4"/>
    </row>
    <row r="995" spans="1:17" s="9" customFormat="1" x14ac:dyDescent="0.2">
      <c r="A995" s="4"/>
      <c r="B995" s="2"/>
      <c r="C995" s="4"/>
      <c r="D995" s="2"/>
      <c r="E995" s="2"/>
      <c r="F995" s="51"/>
      <c r="G995" s="2"/>
      <c r="H995" s="2"/>
      <c r="I995" s="2"/>
      <c r="J995" s="51"/>
      <c r="K995" s="2"/>
      <c r="L995" s="2"/>
      <c r="M995" s="51"/>
      <c r="N995" s="51"/>
      <c r="O995" s="281"/>
      <c r="P995" s="281"/>
      <c r="Q995" s="4"/>
    </row>
    <row r="996" spans="1:17" s="9" customFormat="1" x14ac:dyDescent="0.2">
      <c r="A996" s="4"/>
      <c r="B996" s="2"/>
      <c r="C996" s="4"/>
      <c r="D996" s="2"/>
      <c r="E996" s="2"/>
      <c r="F996" s="51"/>
      <c r="G996" s="2"/>
      <c r="H996" s="2"/>
      <c r="I996" s="2"/>
      <c r="J996" s="51"/>
      <c r="K996" s="2"/>
      <c r="L996" s="2"/>
      <c r="M996" s="51"/>
      <c r="N996" s="51"/>
      <c r="O996" s="281"/>
      <c r="P996" s="281"/>
      <c r="Q996" s="4"/>
    </row>
    <row r="997" spans="1:17" s="9" customFormat="1" x14ac:dyDescent="0.2">
      <c r="A997" s="4"/>
      <c r="B997" s="2"/>
      <c r="C997" s="4"/>
      <c r="D997" s="2"/>
      <c r="E997" s="2"/>
      <c r="F997" s="51"/>
      <c r="G997" s="2"/>
      <c r="H997" s="2"/>
      <c r="I997" s="2"/>
      <c r="J997" s="51"/>
      <c r="K997" s="2"/>
      <c r="L997" s="2"/>
      <c r="M997" s="51"/>
      <c r="N997" s="51"/>
      <c r="O997" s="281"/>
      <c r="P997" s="281"/>
      <c r="Q997" s="4"/>
    </row>
    <row r="998" spans="1:17" s="9" customFormat="1" x14ac:dyDescent="0.2">
      <c r="A998" s="4"/>
      <c r="B998" s="2"/>
      <c r="C998" s="4"/>
      <c r="D998" s="2"/>
      <c r="E998" s="2"/>
      <c r="F998" s="51"/>
      <c r="G998" s="2"/>
      <c r="H998" s="2"/>
      <c r="I998" s="2"/>
      <c r="J998" s="51"/>
      <c r="K998" s="2"/>
      <c r="L998" s="2"/>
      <c r="M998" s="51"/>
      <c r="N998" s="51"/>
      <c r="O998" s="281"/>
      <c r="P998" s="281"/>
      <c r="Q998" s="4"/>
    </row>
    <row r="999" spans="1:17" s="9" customFormat="1" x14ac:dyDescent="0.2">
      <c r="A999" s="4"/>
      <c r="B999" s="2"/>
      <c r="C999" s="4"/>
      <c r="D999" s="2"/>
      <c r="E999" s="2"/>
      <c r="F999" s="51"/>
      <c r="G999" s="2"/>
      <c r="H999" s="2"/>
      <c r="I999" s="2"/>
      <c r="J999" s="51"/>
      <c r="K999" s="2"/>
      <c r="L999" s="2"/>
      <c r="M999" s="51"/>
      <c r="N999" s="51"/>
      <c r="O999" s="281"/>
      <c r="P999" s="281"/>
      <c r="Q999" s="4"/>
    </row>
    <row r="1000" spans="1:17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2"/>
      <c r="J1000" s="51"/>
      <c r="K1000" s="2"/>
      <c r="L1000" s="2"/>
      <c r="M1000" s="51"/>
      <c r="N1000" s="51"/>
      <c r="O1000" s="281"/>
      <c r="P1000" s="281"/>
      <c r="Q1000" s="4"/>
    </row>
    <row r="1001" spans="1:17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2"/>
      <c r="J1001" s="51"/>
      <c r="K1001" s="2"/>
      <c r="L1001" s="2"/>
      <c r="M1001" s="51"/>
      <c r="N1001" s="51"/>
      <c r="O1001" s="281"/>
      <c r="P1001" s="281"/>
      <c r="Q1001" s="4"/>
    </row>
    <row r="1002" spans="1:17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2"/>
      <c r="J1002" s="51"/>
      <c r="K1002" s="2"/>
      <c r="L1002" s="2"/>
      <c r="M1002" s="51"/>
      <c r="N1002" s="51"/>
      <c r="O1002" s="281"/>
      <c r="P1002" s="281"/>
      <c r="Q1002" s="4"/>
    </row>
    <row r="1003" spans="1:17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2"/>
      <c r="J1003" s="51"/>
      <c r="K1003" s="2"/>
      <c r="L1003" s="2"/>
      <c r="M1003" s="51"/>
      <c r="N1003" s="51"/>
      <c r="O1003" s="281"/>
      <c r="P1003" s="281"/>
      <c r="Q1003" s="4"/>
    </row>
    <row r="1004" spans="1:17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2"/>
      <c r="J1004" s="51"/>
      <c r="K1004" s="2"/>
      <c r="L1004" s="2"/>
      <c r="M1004" s="51"/>
      <c r="N1004" s="51"/>
      <c r="O1004" s="281"/>
      <c r="P1004" s="281"/>
      <c r="Q1004" s="4"/>
    </row>
    <row r="1005" spans="1:17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2"/>
      <c r="J1005" s="51"/>
      <c r="K1005" s="2"/>
      <c r="L1005" s="2"/>
      <c r="M1005" s="51"/>
      <c r="N1005" s="51"/>
      <c r="O1005" s="281"/>
      <c r="P1005" s="281"/>
      <c r="Q1005" s="4"/>
    </row>
    <row r="1006" spans="1:17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2"/>
      <c r="J1006" s="51"/>
      <c r="K1006" s="2"/>
      <c r="L1006" s="2"/>
      <c r="M1006" s="51"/>
      <c r="N1006" s="51"/>
      <c r="O1006" s="281"/>
      <c r="P1006" s="281"/>
      <c r="Q1006" s="4"/>
    </row>
    <row r="1007" spans="1:17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2"/>
      <c r="J1007" s="51"/>
      <c r="K1007" s="2"/>
      <c r="L1007" s="2"/>
      <c r="M1007" s="51"/>
      <c r="N1007" s="51"/>
      <c r="O1007" s="281"/>
      <c r="P1007" s="281"/>
      <c r="Q1007" s="4"/>
    </row>
    <row r="1008" spans="1:17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2"/>
      <c r="J1008" s="51"/>
      <c r="K1008" s="2"/>
      <c r="L1008" s="2"/>
      <c r="M1008" s="51"/>
      <c r="N1008" s="51"/>
      <c r="O1008" s="281"/>
      <c r="P1008" s="281"/>
      <c r="Q1008" s="4"/>
    </row>
    <row r="1009" spans="1:17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2"/>
      <c r="J1009" s="51"/>
      <c r="K1009" s="2"/>
      <c r="L1009" s="2"/>
      <c r="M1009" s="51"/>
      <c r="N1009" s="51"/>
      <c r="O1009" s="281"/>
      <c r="P1009" s="281"/>
      <c r="Q1009" s="4"/>
    </row>
    <row r="1010" spans="1:17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2"/>
      <c r="J1010" s="51"/>
      <c r="K1010" s="2"/>
      <c r="L1010" s="2"/>
      <c r="M1010" s="51"/>
      <c r="N1010" s="51"/>
      <c r="O1010" s="281"/>
      <c r="P1010" s="281"/>
      <c r="Q1010" s="4"/>
    </row>
    <row r="1011" spans="1:17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2"/>
      <c r="J1011" s="51"/>
      <c r="K1011" s="2"/>
      <c r="L1011" s="2"/>
      <c r="M1011" s="51"/>
      <c r="N1011" s="51"/>
      <c r="O1011" s="281"/>
      <c r="P1011" s="281"/>
      <c r="Q1011" s="4"/>
    </row>
    <row r="1012" spans="1:17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2"/>
      <c r="J1012" s="51"/>
      <c r="K1012" s="2"/>
      <c r="L1012" s="2"/>
      <c r="M1012" s="51"/>
      <c r="N1012" s="51"/>
      <c r="O1012" s="281"/>
      <c r="P1012" s="281"/>
      <c r="Q1012" s="4"/>
    </row>
    <row r="1013" spans="1:17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2"/>
      <c r="J1013" s="51"/>
      <c r="K1013" s="2"/>
      <c r="L1013" s="2"/>
      <c r="M1013" s="51"/>
      <c r="N1013" s="51"/>
      <c r="O1013" s="281"/>
      <c r="P1013" s="281"/>
      <c r="Q1013" s="4"/>
    </row>
    <row r="1014" spans="1:17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2"/>
      <c r="J1014" s="51"/>
      <c r="K1014" s="2"/>
      <c r="L1014" s="2"/>
      <c r="M1014" s="51"/>
      <c r="N1014" s="51"/>
      <c r="O1014" s="281"/>
      <c r="P1014" s="281"/>
      <c r="Q1014" s="4"/>
    </row>
    <row r="1015" spans="1:17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2"/>
      <c r="J1015" s="51"/>
      <c r="K1015" s="2"/>
      <c r="L1015" s="2"/>
      <c r="M1015" s="51"/>
      <c r="N1015" s="51"/>
      <c r="O1015" s="281"/>
      <c r="P1015" s="281"/>
      <c r="Q1015" s="4"/>
    </row>
    <row r="1016" spans="1:17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2"/>
      <c r="J1016" s="51"/>
      <c r="K1016" s="2"/>
      <c r="L1016" s="2"/>
      <c r="M1016" s="51"/>
      <c r="N1016" s="51"/>
      <c r="O1016" s="281"/>
      <c r="P1016" s="281"/>
      <c r="Q1016" s="4"/>
    </row>
    <row r="1017" spans="1:17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2"/>
      <c r="J1017" s="51"/>
      <c r="K1017" s="2"/>
      <c r="L1017" s="2"/>
      <c r="M1017" s="51"/>
      <c r="N1017" s="51"/>
      <c r="O1017" s="281"/>
      <c r="P1017" s="281"/>
      <c r="Q1017" s="4"/>
    </row>
    <row r="1018" spans="1:17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2"/>
      <c r="J1018" s="51"/>
      <c r="K1018" s="2"/>
      <c r="L1018" s="2"/>
      <c r="M1018" s="51"/>
      <c r="N1018" s="51"/>
      <c r="O1018" s="281"/>
      <c r="P1018" s="281"/>
      <c r="Q1018" s="4"/>
    </row>
    <row r="1019" spans="1:17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2"/>
      <c r="J1019" s="51"/>
      <c r="K1019" s="2"/>
      <c r="L1019" s="2"/>
      <c r="M1019" s="51"/>
      <c r="N1019" s="51"/>
      <c r="O1019" s="281"/>
      <c r="P1019" s="281"/>
      <c r="Q1019" s="4"/>
    </row>
    <row r="1020" spans="1:17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2"/>
      <c r="J1020" s="51"/>
      <c r="K1020" s="2"/>
      <c r="L1020" s="2"/>
      <c r="M1020" s="51"/>
      <c r="N1020" s="51"/>
      <c r="O1020" s="281"/>
      <c r="P1020" s="281"/>
      <c r="Q1020" s="4"/>
    </row>
    <row r="1021" spans="1:17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2"/>
      <c r="J1021" s="51"/>
      <c r="K1021" s="2"/>
      <c r="L1021" s="2"/>
      <c r="M1021" s="51"/>
      <c r="N1021" s="51"/>
      <c r="O1021" s="281"/>
      <c r="P1021" s="281"/>
      <c r="Q1021" s="4"/>
    </row>
    <row r="1022" spans="1:17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2"/>
      <c r="J1022" s="51"/>
      <c r="K1022" s="2"/>
      <c r="L1022" s="2"/>
      <c r="M1022" s="51"/>
      <c r="N1022" s="51"/>
      <c r="O1022" s="281"/>
      <c r="P1022" s="281"/>
      <c r="Q1022" s="4"/>
    </row>
    <row r="1023" spans="1:17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2"/>
      <c r="J1023" s="51"/>
      <c r="K1023" s="2"/>
      <c r="L1023" s="2"/>
      <c r="M1023" s="51"/>
      <c r="N1023" s="51"/>
      <c r="O1023" s="281"/>
      <c r="P1023" s="281"/>
      <c r="Q1023" s="4"/>
    </row>
    <row r="1024" spans="1:17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2"/>
      <c r="J1024" s="51"/>
      <c r="K1024" s="2"/>
      <c r="L1024" s="2"/>
      <c r="M1024" s="51"/>
      <c r="N1024" s="51"/>
      <c r="O1024" s="281"/>
      <c r="P1024" s="281"/>
      <c r="Q1024" s="4"/>
    </row>
    <row r="1025" spans="1:17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2"/>
      <c r="J1025" s="51"/>
      <c r="K1025" s="2"/>
      <c r="L1025" s="2"/>
      <c r="M1025" s="51"/>
      <c r="N1025" s="51"/>
      <c r="O1025" s="281"/>
      <c r="P1025" s="281"/>
      <c r="Q1025" s="4"/>
    </row>
    <row r="1026" spans="1:17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2"/>
      <c r="J1026" s="51"/>
      <c r="K1026" s="2"/>
      <c r="L1026" s="2"/>
      <c r="M1026" s="51"/>
      <c r="N1026" s="51"/>
      <c r="O1026" s="281"/>
      <c r="P1026" s="281"/>
      <c r="Q1026" s="4"/>
    </row>
    <row r="1027" spans="1:17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2"/>
      <c r="J1027" s="51"/>
      <c r="K1027" s="2"/>
      <c r="L1027" s="2"/>
      <c r="M1027" s="51"/>
      <c r="N1027" s="51"/>
      <c r="O1027" s="281"/>
      <c r="P1027" s="281"/>
      <c r="Q1027" s="4"/>
    </row>
    <row r="1028" spans="1:17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2"/>
      <c r="J1028" s="51"/>
      <c r="K1028" s="2"/>
      <c r="L1028" s="2"/>
      <c r="M1028" s="51"/>
      <c r="N1028" s="51"/>
      <c r="O1028" s="281"/>
      <c r="P1028" s="281"/>
      <c r="Q1028" s="4"/>
    </row>
    <row r="1029" spans="1:17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2"/>
      <c r="J1029" s="51"/>
      <c r="K1029" s="2"/>
      <c r="L1029" s="2"/>
      <c r="M1029" s="51"/>
      <c r="N1029" s="51"/>
      <c r="O1029" s="281"/>
      <c r="P1029" s="281"/>
      <c r="Q1029" s="4"/>
    </row>
    <row r="1030" spans="1:17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2"/>
      <c r="J1030" s="51"/>
      <c r="K1030" s="2"/>
      <c r="L1030" s="2"/>
      <c r="M1030" s="51"/>
      <c r="N1030" s="51"/>
      <c r="O1030" s="281"/>
      <c r="P1030" s="281"/>
      <c r="Q1030" s="4"/>
    </row>
    <row r="1031" spans="1:17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2"/>
      <c r="J1031" s="51"/>
      <c r="K1031" s="2"/>
      <c r="L1031" s="2"/>
      <c r="M1031" s="51"/>
      <c r="N1031" s="51"/>
      <c r="O1031" s="281"/>
      <c r="P1031" s="281"/>
      <c r="Q1031" s="4"/>
    </row>
    <row r="1032" spans="1:17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2"/>
      <c r="J1032" s="51"/>
      <c r="K1032" s="2"/>
      <c r="L1032" s="2"/>
      <c r="M1032" s="51"/>
      <c r="N1032" s="51"/>
      <c r="O1032" s="281"/>
      <c r="P1032" s="281"/>
      <c r="Q1032" s="4"/>
    </row>
    <row r="1033" spans="1:17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2"/>
      <c r="J1033" s="51"/>
      <c r="K1033" s="2"/>
      <c r="L1033" s="2"/>
      <c r="M1033" s="51"/>
      <c r="N1033" s="51"/>
      <c r="O1033" s="281"/>
      <c r="P1033" s="281"/>
      <c r="Q1033" s="4"/>
    </row>
    <row r="1034" spans="1:17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2"/>
      <c r="J1034" s="51"/>
      <c r="K1034" s="2"/>
      <c r="L1034" s="2"/>
      <c r="M1034" s="51"/>
      <c r="N1034" s="51"/>
      <c r="O1034" s="281"/>
      <c r="P1034" s="281"/>
      <c r="Q1034" s="4"/>
    </row>
    <row r="1035" spans="1:17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2"/>
      <c r="J1035" s="51"/>
      <c r="K1035" s="2"/>
      <c r="L1035" s="2"/>
      <c r="M1035" s="51"/>
      <c r="N1035" s="51"/>
      <c r="O1035" s="281"/>
      <c r="P1035" s="281"/>
      <c r="Q1035" s="4"/>
    </row>
    <row r="1036" spans="1:17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2"/>
      <c r="J1036" s="51"/>
      <c r="K1036" s="2"/>
      <c r="L1036" s="2"/>
      <c r="M1036" s="51"/>
      <c r="N1036" s="51"/>
      <c r="O1036" s="281"/>
      <c r="P1036" s="281"/>
      <c r="Q1036" s="4"/>
    </row>
    <row r="1037" spans="1:17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2"/>
      <c r="J1037" s="51"/>
      <c r="K1037" s="2"/>
      <c r="L1037" s="2"/>
      <c r="M1037" s="51"/>
      <c r="N1037" s="51"/>
      <c r="O1037" s="281"/>
      <c r="P1037" s="281"/>
      <c r="Q1037" s="4"/>
    </row>
    <row r="1038" spans="1:17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2"/>
      <c r="J1038" s="51"/>
      <c r="K1038" s="2"/>
      <c r="L1038" s="2"/>
      <c r="M1038" s="51"/>
      <c r="N1038" s="51"/>
      <c r="O1038" s="281"/>
      <c r="P1038" s="281"/>
      <c r="Q1038" s="4"/>
    </row>
    <row r="1039" spans="1:17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2"/>
      <c r="J1039" s="51"/>
      <c r="K1039" s="2"/>
      <c r="L1039" s="2"/>
      <c r="M1039" s="51"/>
      <c r="N1039" s="51"/>
      <c r="O1039" s="281"/>
      <c r="P1039" s="281"/>
      <c r="Q1039" s="4"/>
    </row>
    <row r="1040" spans="1:17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2"/>
      <c r="J1040" s="51"/>
      <c r="K1040" s="2"/>
      <c r="L1040" s="2"/>
      <c r="M1040" s="51"/>
      <c r="N1040" s="51"/>
      <c r="O1040" s="281"/>
      <c r="P1040" s="281"/>
      <c r="Q1040" s="4"/>
    </row>
    <row r="1041" spans="1:17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2"/>
      <c r="J1041" s="51"/>
      <c r="K1041" s="2"/>
      <c r="L1041" s="2"/>
      <c r="M1041" s="51"/>
      <c r="N1041" s="51"/>
      <c r="O1041" s="281"/>
      <c r="P1041" s="281"/>
      <c r="Q1041" s="4"/>
    </row>
    <row r="1042" spans="1:17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2"/>
      <c r="J1042" s="51"/>
      <c r="K1042" s="2"/>
      <c r="L1042" s="2"/>
      <c r="M1042" s="51"/>
      <c r="N1042" s="51"/>
      <c r="O1042" s="281"/>
      <c r="P1042" s="281"/>
      <c r="Q1042" s="4"/>
    </row>
    <row r="1043" spans="1:17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2"/>
      <c r="J1043" s="51"/>
      <c r="K1043" s="2"/>
      <c r="L1043" s="2"/>
      <c r="M1043" s="51"/>
      <c r="N1043" s="51"/>
      <c r="O1043" s="281"/>
      <c r="P1043" s="281"/>
      <c r="Q1043" s="4"/>
    </row>
    <row r="1044" spans="1:17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2"/>
      <c r="J1044" s="51"/>
      <c r="K1044" s="2"/>
      <c r="L1044" s="2"/>
      <c r="M1044" s="51"/>
      <c r="N1044" s="51"/>
      <c r="O1044" s="281"/>
      <c r="P1044" s="281"/>
      <c r="Q1044" s="4"/>
    </row>
    <row r="1045" spans="1:17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2"/>
      <c r="J1045" s="51"/>
      <c r="K1045" s="2"/>
      <c r="L1045" s="2"/>
      <c r="M1045" s="51"/>
      <c r="N1045" s="51"/>
      <c r="O1045" s="281"/>
      <c r="P1045" s="281"/>
      <c r="Q1045" s="4"/>
    </row>
    <row r="1046" spans="1:17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2"/>
      <c r="J1046" s="51"/>
      <c r="K1046" s="2"/>
      <c r="L1046" s="2"/>
      <c r="M1046" s="51"/>
      <c r="N1046" s="51"/>
      <c r="O1046" s="281"/>
      <c r="P1046" s="281"/>
      <c r="Q1046" s="4"/>
    </row>
    <row r="1047" spans="1:17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2"/>
      <c r="J1047" s="51"/>
      <c r="K1047" s="2"/>
      <c r="L1047" s="2"/>
      <c r="M1047" s="51"/>
      <c r="N1047" s="51"/>
      <c r="O1047" s="281"/>
      <c r="P1047" s="281"/>
      <c r="Q1047" s="4"/>
    </row>
    <row r="1048" spans="1:17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2"/>
      <c r="J1048" s="51"/>
      <c r="K1048" s="2"/>
      <c r="L1048" s="2"/>
      <c r="M1048" s="51"/>
      <c r="N1048" s="51"/>
      <c r="O1048" s="281"/>
      <c r="P1048" s="281"/>
      <c r="Q1048" s="4"/>
    </row>
    <row r="1049" spans="1:17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2"/>
      <c r="J1049" s="51"/>
      <c r="K1049" s="2"/>
      <c r="L1049" s="2"/>
      <c r="M1049" s="51"/>
      <c r="N1049" s="51"/>
      <c r="O1049" s="281"/>
      <c r="P1049" s="281"/>
      <c r="Q1049" s="4"/>
    </row>
    <row r="1050" spans="1:17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2"/>
      <c r="J1050" s="51"/>
      <c r="K1050" s="2"/>
      <c r="L1050" s="2"/>
      <c r="M1050" s="51"/>
      <c r="N1050" s="51"/>
      <c r="O1050" s="281"/>
      <c r="P1050" s="281"/>
      <c r="Q1050" s="4"/>
    </row>
    <row r="1051" spans="1:17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2"/>
      <c r="J1051" s="51"/>
      <c r="K1051" s="2"/>
      <c r="L1051" s="2"/>
      <c r="M1051" s="51"/>
      <c r="N1051" s="51"/>
      <c r="O1051" s="281"/>
      <c r="P1051" s="281"/>
      <c r="Q1051" s="4"/>
    </row>
    <row r="1052" spans="1:17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2"/>
      <c r="J1052" s="51"/>
      <c r="K1052" s="2"/>
      <c r="L1052" s="2"/>
      <c r="M1052" s="51"/>
      <c r="N1052" s="51"/>
      <c r="O1052" s="281"/>
      <c r="P1052" s="281"/>
      <c r="Q1052" s="4"/>
    </row>
    <row r="1053" spans="1:17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2"/>
      <c r="J1053" s="51"/>
      <c r="K1053" s="2"/>
      <c r="L1053" s="2"/>
      <c r="M1053" s="51"/>
      <c r="N1053" s="51"/>
      <c r="O1053" s="281"/>
      <c r="P1053" s="281"/>
      <c r="Q1053" s="4"/>
    </row>
    <row r="1054" spans="1:17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2"/>
      <c r="J1054" s="51"/>
      <c r="K1054" s="2"/>
      <c r="L1054" s="2"/>
      <c r="M1054" s="51"/>
      <c r="N1054" s="51"/>
      <c r="O1054" s="281"/>
      <c r="P1054" s="281"/>
      <c r="Q1054" s="4"/>
    </row>
    <row r="1055" spans="1:17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2"/>
      <c r="J1055" s="51"/>
      <c r="K1055" s="2"/>
      <c r="L1055" s="2"/>
      <c r="M1055" s="51"/>
      <c r="N1055" s="51"/>
      <c r="O1055" s="281"/>
      <c r="P1055" s="281"/>
      <c r="Q1055" s="4"/>
    </row>
    <row r="1056" spans="1:17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2"/>
      <c r="J1056" s="51"/>
      <c r="K1056" s="2"/>
      <c r="L1056" s="2"/>
      <c r="M1056" s="51"/>
      <c r="N1056" s="51"/>
      <c r="O1056" s="281"/>
      <c r="P1056" s="281"/>
      <c r="Q1056" s="4"/>
    </row>
    <row r="1057" spans="1:17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2"/>
      <c r="J1057" s="51"/>
      <c r="K1057" s="2"/>
      <c r="L1057" s="2"/>
      <c r="M1057" s="51"/>
      <c r="N1057" s="51"/>
      <c r="O1057" s="281"/>
      <c r="P1057" s="281"/>
      <c r="Q1057" s="4"/>
    </row>
    <row r="1058" spans="1:17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2"/>
      <c r="J1058" s="51"/>
      <c r="K1058" s="2"/>
      <c r="L1058" s="2"/>
      <c r="M1058" s="51"/>
      <c r="N1058" s="51"/>
      <c r="O1058" s="281"/>
      <c r="P1058" s="281"/>
      <c r="Q1058" s="4"/>
    </row>
    <row r="1059" spans="1:17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2"/>
      <c r="J1059" s="51"/>
      <c r="K1059" s="2"/>
      <c r="L1059" s="2"/>
      <c r="M1059" s="51"/>
      <c r="N1059" s="51"/>
      <c r="O1059" s="281"/>
      <c r="P1059" s="281"/>
      <c r="Q1059" s="4"/>
    </row>
    <row r="1060" spans="1:17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2"/>
      <c r="J1060" s="51"/>
      <c r="K1060" s="2"/>
      <c r="L1060" s="2"/>
      <c r="M1060" s="51"/>
      <c r="N1060" s="51"/>
      <c r="O1060" s="281"/>
      <c r="P1060" s="281"/>
      <c r="Q1060" s="4"/>
    </row>
    <row r="1061" spans="1:17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2"/>
      <c r="J1061" s="51"/>
      <c r="K1061" s="2"/>
      <c r="L1061" s="2"/>
      <c r="M1061" s="51"/>
      <c r="N1061" s="51"/>
      <c r="O1061" s="281"/>
      <c r="P1061" s="281"/>
      <c r="Q1061" s="4"/>
    </row>
    <row r="1062" spans="1:17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2"/>
      <c r="J1062" s="51"/>
      <c r="K1062" s="2"/>
      <c r="L1062" s="2"/>
      <c r="M1062" s="51"/>
      <c r="N1062" s="51"/>
      <c r="O1062" s="281"/>
      <c r="P1062" s="281"/>
      <c r="Q1062" s="4"/>
    </row>
    <row r="1063" spans="1:17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2"/>
      <c r="J1063" s="51"/>
      <c r="K1063" s="2"/>
      <c r="L1063" s="2"/>
      <c r="M1063" s="51"/>
      <c r="N1063" s="51"/>
      <c r="O1063" s="281"/>
      <c r="P1063" s="281"/>
      <c r="Q1063" s="4"/>
    </row>
    <row r="1064" spans="1:17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2"/>
      <c r="J1064" s="51"/>
      <c r="K1064" s="2"/>
      <c r="L1064" s="2"/>
      <c r="M1064" s="51"/>
      <c r="N1064" s="51"/>
      <c r="O1064" s="281"/>
      <c r="P1064" s="281"/>
      <c r="Q1064" s="4"/>
    </row>
    <row r="1065" spans="1:17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2"/>
      <c r="J1065" s="51"/>
      <c r="K1065" s="2"/>
      <c r="L1065" s="2"/>
      <c r="M1065" s="51"/>
      <c r="N1065" s="51"/>
      <c r="O1065" s="281"/>
      <c r="P1065" s="281"/>
      <c r="Q1065" s="4"/>
    </row>
    <row r="1066" spans="1:17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2"/>
      <c r="J1066" s="51"/>
      <c r="K1066" s="2"/>
      <c r="L1066" s="2"/>
      <c r="M1066" s="51"/>
      <c r="N1066" s="51"/>
      <c r="O1066" s="281"/>
      <c r="P1066" s="281"/>
      <c r="Q1066" s="4"/>
    </row>
    <row r="1067" spans="1:17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2"/>
      <c r="J1067" s="51"/>
      <c r="K1067" s="2"/>
      <c r="L1067" s="2"/>
      <c r="M1067" s="51"/>
      <c r="N1067" s="51"/>
      <c r="O1067" s="281"/>
      <c r="P1067" s="281"/>
      <c r="Q1067" s="4"/>
    </row>
    <row r="1068" spans="1:17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2"/>
      <c r="J1068" s="51"/>
      <c r="K1068" s="2"/>
      <c r="L1068" s="2"/>
      <c r="M1068" s="51"/>
      <c r="N1068" s="51"/>
      <c r="O1068" s="281"/>
      <c r="P1068" s="281"/>
      <c r="Q1068" s="4"/>
    </row>
    <row r="1069" spans="1:17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2"/>
      <c r="J1069" s="51"/>
      <c r="K1069" s="2"/>
      <c r="L1069" s="2"/>
      <c r="M1069" s="51"/>
      <c r="N1069" s="51"/>
      <c r="O1069" s="281"/>
      <c r="P1069" s="281"/>
      <c r="Q1069" s="4"/>
    </row>
    <row r="1070" spans="1:17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2"/>
      <c r="J1070" s="51"/>
      <c r="K1070" s="2"/>
      <c r="L1070" s="2"/>
      <c r="M1070" s="51"/>
      <c r="N1070" s="51"/>
      <c r="O1070" s="281"/>
      <c r="P1070" s="281"/>
      <c r="Q1070" s="4"/>
    </row>
    <row r="1071" spans="1:17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2"/>
      <c r="J1071" s="51"/>
      <c r="K1071" s="2"/>
      <c r="L1071" s="2"/>
      <c r="M1071" s="51"/>
      <c r="N1071" s="51"/>
      <c r="O1071" s="281"/>
      <c r="P1071" s="281"/>
      <c r="Q1071" s="4"/>
    </row>
    <row r="1072" spans="1:17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2"/>
      <c r="J1072" s="51"/>
      <c r="K1072" s="2"/>
      <c r="L1072" s="2"/>
      <c r="M1072" s="51"/>
      <c r="N1072" s="51"/>
      <c r="O1072" s="281"/>
      <c r="P1072" s="281"/>
      <c r="Q1072" s="4"/>
    </row>
    <row r="1073" spans="1:17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2"/>
      <c r="J1073" s="51"/>
      <c r="K1073" s="2"/>
      <c r="L1073" s="2"/>
      <c r="M1073" s="51"/>
      <c r="N1073" s="51"/>
      <c r="O1073" s="281"/>
      <c r="P1073" s="281"/>
      <c r="Q1073" s="4"/>
    </row>
    <row r="1074" spans="1:17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2"/>
      <c r="J1074" s="51"/>
      <c r="K1074" s="2"/>
      <c r="L1074" s="2"/>
      <c r="M1074" s="51"/>
      <c r="N1074" s="51"/>
      <c r="O1074" s="281"/>
      <c r="P1074" s="281"/>
      <c r="Q1074" s="4"/>
    </row>
    <row r="1075" spans="1:17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2"/>
      <c r="J1075" s="51"/>
      <c r="K1075" s="2"/>
      <c r="L1075" s="2"/>
      <c r="M1075" s="51"/>
      <c r="N1075" s="51"/>
      <c r="O1075" s="281"/>
      <c r="P1075" s="281"/>
      <c r="Q1075" s="4"/>
    </row>
    <row r="1076" spans="1:17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2"/>
      <c r="J1076" s="51"/>
      <c r="K1076" s="2"/>
      <c r="L1076" s="2"/>
      <c r="M1076" s="51"/>
      <c r="N1076" s="51"/>
      <c r="O1076" s="281"/>
      <c r="P1076" s="281"/>
      <c r="Q1076" s="4"/>
    </row>
    <row r="1077" spans="1:17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2"/>
      <c r="J1077" s="51"/>
      <c r="K1077" s="2"/>
      <c r="L1077" s="2"/>
      <c r="M1077" s="51"/>
      <c r="N1077" s="51"/>
      <c r="O1077" s="281"/>
      <c r="P1077" s="281"/>
      <c r="Q1077" s="4"/>
    </row>
    <row r="1078" spans="1:17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2"/>
      <c r="J1078" s="51"/>
      <c r="K1078" s="2"/>
      <c r="L1078" s="2"/>
      <c r="M1078" s="51"/>
      <c r="N1078" s="51"/>
      <c r="O1078" s="281"/>
      <c r="P1078" s="281"/>
      <c r="Q1078" s="4"/>
    </row>
    <row r="1079" spans="1:17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2"/>
      <c r="J1079" s="51"/>
      <c r="K1079" s="2"/>
      <c r="L1079" s="2"/>
      <c r="M1079" s="51"/>
      <c r="N1079" s="51"/>
      <c r="O1079" s="281"/>
      <c r="P1079" s="281"/>
      <c r="Q1079" s="4"/>
    </row>
    <row r="1080" spans="1:17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2"/>
      <c r="J1080" s="51"/>
      <c r="K1080" s="2"/>
      <c r="L1080" s="2"/>
      <c r="M1080" s="51"/>
      <c r="N1080" s="51"/>
      <c r="O1080" s="281"/>
      <c r="P1080" s="281"/>
      <c r="Q1080" s="4"/>
    </row>
    <row r="1081" spans="1:17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2"/>
      <c r="J1081" s="51"/>
      <c r="K1081" s="2"/>
      <c r="L1081" s="2"/>
      <c r="M1081" s="51"/>
      <c r="N1081" s="51"/>
      <c r="O1081" s="281"/>
      <c r="P1081" s="281"/>
      <c r="Q1081" s="4"/>
    </row>
    <row r="1082" spans="1:17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2"/>
      <c r="J1082" s="51"/>
      <c r="K1082" s="2"/>
      <c r="L1082" s="2"/>
      <c r="M1082" s="51"/>
      <c r="N1082" s="51"/>
      <c r="O1082" s="281"/>
      <c r="P1082" s="281"/>
      <c r="Q1082" s="4"/>
    </row>
    <row r="1083" spans="1:17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2"/>
      <c r="J1083" s="51"/>
      <c r="K1083" s="2"/>
      <c r="L1083" s="2"/>
      <c r="M1083" s="51"/>
      <c r="N1083" s="51"/>
      <c r="O1083" s="281"/>
      <c r="P1083" s="281"/>
      <c r="Q1083" s="4"/>
    </row>
    <row r="1084" spans="1:17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2"/>
      <c r="J1084" s="51"/>
      <c r="K1084" s="2"/>
      <c r="L1084" s="2"/>
      <c r="M1084" s="51"/>
      <c r="N1084" s="51"/>
      <c r="O1084" s="281"/>
      <c r="P1084" s="281"/>
      <c r="Q1084" s="4"/>
    </row>
    <row r="1085" spans="1:17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2"/>
      <c r="J1085" s="51"/>
      <c r="K1085" s="2"/>
      <c r="L1085" s="2"/>
      <c r="M1085" s="51"/>
      <c r="N1085" s="51"/>
      <c r="O1085" s="281"/>
      <c r="P1085" s="281"/>
      <c r="Q1085" s="4"/>
    </row>
    <row r="1086" spans="1:17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2"/>
      <c r="J1086" s="51"/>
      <c r="K1086" s="2"/>
      <c r="L1086" s="2"/>
      <c r="M1086" s="51"/>
      <c r="N1086" s="51"/>
      <c r="O1086" s="281"/>
      <c r="P1086" s="281"/>
      <c r="Q1086" s="4"/>
    </row>
    <row r="1087" spans="1:17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2"/>
      <c r="J1087" s="51"/>
      <c r="K1087" s="2"/>
      <c r="L1087" s="2"/>
      <c r="M1087" s="51"/>
      <c r="N1087" s="51"/>
      <c r="O1087" s="281"/>
      <c r="P1087" s="281"/>
      <c r="Q1087" s="4"/>
    </row>
    <row r="1088" spans="1:17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2"/>
      <c r="J1088" s="51"/>
      <c r="K1088" s="2"/>
      <c r="L1088" s="2"/>
      <c r="M1088" s="51"/>
      <c r="N1088" s="51"/>
      <c r="O1088" s="281"/>
      <c r="P1088" s="281"/>
      <c r="Q1088" s="4"/>
    </row>
    <row r="1089" spans="1:17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2"/>
      <c r="J1089" s="51"/>
      <c r="K1089" s="2"/>
      <c r="L1089" s="2"/>
      <c r="M1089" s="51"/>
      <c r="N1089" s="51"/>
      <c r="O1089" s="281"/>
      <c r="P1089" s="281"/>
      <c r="Q1089" s="4"/>
    </row>
    <row r="1090" spans="1:17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2"/>
      <c r="J1090" s="51"/>
      <c r="K1090" s="2"/>
      <c r="L1090" s="2"/>
      <c r="M1090" s="51"/>
      <c r="N1090" s="51"/>
      <c r="O1090" s="281"/>
      <c r="P1090" s="281"/>
      <c r="Q1090" s="4"/>
    </row>
    <row r="1091" spans="1:17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2"/>
      <c r="J1091" s="51"/>
      <c r="K1091" s="2"/>
      <c r="L1091" s="2"/>
      <c r="M1091" s="51"/>
      <c r="N1091" s="51"/>
      <c r="O1091" s="281"/>
      <c r="P1091" s="281"/>
      <c r="Q1091" s="4"/>
    </row>
    <row r="1092" spans="1:17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2"/>
      <c r="J1092" s="51"/>
      <c r="K1092" s="2"/>
      <c r="L1092" s="2"/>
      <c r="M1092" s="51"/>
      <c r="N1092" s="51"/>
      <c r="O1092" s="281"/>
      <c r="P1092" s="281"/>
      <c r="Q1092" s="4"/>
    </row>
    <row r="1093" spans="1:17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2"/>
      <c r="J1093" s="51"/>
      <c r="K1093" s="2"/>
      <c r="L1093" s="2"/>
      <c r="M1093" s="51"/>
      <c r="N1093" s="51"/>
      <c r="O1093" s="281"/>
      <c r="P1093" s="281"/>
      <c r="Q1093" s="4"/>
    </row>
    <row r="1094" spans="1:17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2"/>
      <c r="J1094" s="51"/>
      <c r="K1094" s="2"/>
      <c r="L1094" s="2"/>
      <c r="M1094" s="51"/>
      <c r="N1094" s="51"/>
      <c r="O1094" s="281"/>
      <c r="P1094" s="281"/>
      <c r="Q1094" s="4"/>
    </row>
    <row r="1095" spans="1:17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2"/>
      <c r="J1095" s="51"/>
      <c r="K1095" s="2"/>
      <c r="L1095" s="2"/>
      <c r="M1095" s="51"/>
      <c r="N1095" s="51"/>
      <c r="O1095" s="281"/>
      <c r="P1095" s="281"/>
      <c r="Q1095" s="4"/>
    </row>
    <row r="1096" spans="1:17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2"/>
      <c r="J1096" s="51"/>
      <c r="K1096" s="2"/>
      <c r="L1096" s="2"/>
      <c r="M1096" s="51"/>
      <c r="N1096" s="51"/>
      <c r="O1096" s="281"/>
      <c r="P1096" s="281"/>
      <c r="Q1096" s="4"/>
    </row>
    <row r="1097" spans="1:17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2"/>
      <c r="J1097" s="51"/>
      <c r="K1097" s="2"/>
      <c r="L1097" s="2"/>
      <c r="M1097" s="51"/>
      <c r="N1097" s="51"/>
      <c r="O1097" s="281"/>
      <c r="P1097" s="281"/>
      <c r="Q1097" s="4"/>
    </row>
    <row r="1098" spans="1:17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2"/>
      <c r="J1098" s="51"/>
      <c r="K1098" s="2"/>
      <c r="L1098" s="2"/>
      <c r="M1098" s="51"/>
      <c r="N1098" s="51"/>
      <c r="O1098" s="281"/>
      <c r="P1098" s="281"/>
      <c r="Q1098" s="4"/>
    </row>
    <row r="1099" spans="1:17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2"/>
      <c r="J1099" s="51"/>
      <c r="K1099" s="2"/>
      <c r="L1099" s="2"/>
      <c r="M1099" s="51"/>
      <c r="N1099" s="51"/>
      <c r="O1099" s="281"/>
      <c r="P1099" s="281"/>
      <c r="Q1099" s="4"/>
    </row>
    <row r="1100" spans="1:17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2"/>
      <c r="J1100" s="51"/>
      <c r="K1100" s="2"/>
      <c r="L1100" s="2"/>
      <c r="M1100" s="51"/>
      <c r="N1100" s="51"/>
      <c r="O1100" s="281"/>
      <c r="P1100" s="281"/>
      <c r="Q1100" s="4"/>
    </row>
    <row r="1101" spans="1:17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2"/>
      <c r="J1101" s="51"/>
      <c r="K1101" s="2"/>
      <c r="L1101" s="2"/>
      <c r="M1101" s="51"/>
      <c r="N1101" s="51"/>
      <c r="O1101" s="281"/>
      <c r="P1101" s="281"/>
      <c r="Q1101" s="4"/>
    </row>
    <row r="1102" spans="1:17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2"/>
      <c r="J1102" s="51"/>
      <c r="K1102" s="2"/>
      <c r="L1102" s="2"/>
      <c r="M1102" s="51"/>
      <c r="N1102" s="51"/>
      <c r="O1102" s="281"/>
      <c r="P1102" s="281"/>
      <c r="Q1102" s="4"/>
    </row>
    <row r="1103" spans="1:17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2"/>
      <c r="J1103" s="51"/>
      <c r="K1103" s="2"/>
      <c r="L1103" s="2"/>
      <c r="M1103" s="51"/>
      <c r="N1103" s="51"/>
      <c r="O1103" s="281"/>
      <c r="P1103" s="281"/>
      <c r="Q1103" s="4"/>
    </row>
    <row r="1104" spans="1:17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2"/>
      <c r="J1104" s="51"/>
      <c r="K1104" s="2"/>
      <c r="L1104" s="2"/>
      <c r="M1104" s="51"/>
      <c r="N1104" s="51"/>
      <c r="O1104" s="281"/>
      <c r="P1104" s="281"/>
      <c r="Q1104" s="4"/>
    </row>
    <row r="1105" spans="1:17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2"/>
      <c r="J1105" s="51"/>
      <c r="K1105" s="2"/>
      <c r="L1105" s="2"/>
      <c r="M1105" s="51"/>
      <c r="N1105" s="51"/>
      <c r="O1105" s="281"/>
      <c r="P1105" s="281"/>
      <c r="Q1105" s="4"/>
    </row>
    <row r="1106" spans="1:17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2"/>
      <c r="J1106" s="51"/>
      <c r="K1106" s="2"/>
      <c r="L1106" s="2"/>
      <c r="M1106" s="51"/>
      <c r="N1106" s="51"/>
      <c r="O1106" s="281"/>
      <c r="P1106" s="281"/>
      <c r="Q1106" s="4"/>
    </row>
    <row r="1107" spans="1:17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2"/>
      <c r="J1107" s="51"/>
      <c r="K1107" s="2"/>
      <c r="L1107" s="2"/>
      <c r="M1107" s="51"/>
      <c r="N1107" s="51"/>
      <c r="O1107" s="281"/>
      <c r="P1107" s="281"/>
      <c r="Q1107" s="4"/>
    </row>
    <row r="1108" spans="1:17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2"/>
      <c r="J1108" s="51"/>
      <c r="K1108" s="2"/>
      <c r="L1108" s="2"/>
      <c r="M1108" s="51"/>
      <c r="N1108" s="51"/>
      <c r="O1108" s="281"/>
      <c r="P1108" s="281"/>
      <c r="Q1108" s="4"/>
    </row>
    <row r="1109" spans="1:17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2"/>
      <c r="J1109" s="51"/>
      <c r="K1109" s="2"/>
      <c r="L1109" s="2"/>
      <c r="M1109" s="51"/>
      <c r="N1109" s="51"/>
      <c r="O1109" s="281"/>
      <c r="P1109" s="281"/>
      <c r="Q1109" s="4"/>
    </row>
    <row r="1110" spans="1:17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2"/>
      <c r="J1110" s="51"/>
      <c r="K1110" s="2"/>
      <c r="L1110" s="2"/>
      <c r="M1110" s="51"/>
      <c r="N1110" s="51"/>
      <c r="O1110" s="281"/>
      <c r="P1110" s="281"/>
      <c r="Q1110" s="4"/>
    </row>
    <row r="1111" spans="1:17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2"/>
      <c r="J1111" s="51"/>
      <c r="K1111" s="2"/>
      <c r="L1111" s="2"/>
      <c r="M1111" s="51"/>
      <c r="N1111" s="51"/>
      <c r="O1111" s="281"/>
      <c r="P1111" s="281"/>
      <c r="Q1111" s="4"/>
    </row>
    <row r="1112" spans="1:17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2"/>
      <c r="J1112" s="51"/>
      <c r="K1112" s="2"/>
      <c r="L1112" s="2"/>
      <c r="M1112" s="51"/>
      <c r="N1112" s="51"/>
      <c r="O1112" s="281"/>
      <c r="P1112" s="281"/>
      <c r="Q1112" s="4"/>
    </row>
    <row r="1113" spans="1:17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2"/>
      <c r="J1113" s="51"/>
      <c r="K1113" s="2"/>
      <c r="L1113" s="2"/>
      <c r="M1113" s="51"/>
      <c r="N1113" s="51"/>
      <c r="O1113" s="281"/>
      <c r="P1113" s="281"/>
      <c r="Q1113" s="4"/>
    </row>
    <row r="1114" spans="1:17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2"/>
      <c r="J1114" s="51"/>
      <c r="K1114" s="2"/>
      <c r="L1114" s="2"/>
      <c r="M1114" s="51"/>
      <c r="N1114" s="51"/>
      <c r="O1114" s="281"/>
      <c r="P1114" s="281"/>
      <c r="Q1114" s="4"/>
    </row>
    <row r="1115" spans="1:17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2"/>
      <c r="J1115" s="51"/>
      <c r="K1115" s="2"/>
      <c r="L1115" s="2"/>
      <c r="M1115" s="51"/>
      <c r="N1115" s="51"/>
      <c r="O1115" s="281"/>
      <c r="P1115" s="281"/>
      <c r="Q1115" s="4"/>
    </row>
    <row r="1116" spans="1:17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2"/>
      <c r="J1116" s="51"/>
      <c r="K1116" s="2"/>
      <c r="L1116" s="2"/>
      <c r="M1116" s="51"/>
      <c r="N1116" s="51"/>
      <c r="O1116" s="281"/>
      <c r="P1116" s="281"/>
      <c r="Q1116" s="4"/>
    </row>
    <row r="1117" spans="1:17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2"/>
      <c r="J1117" s="51"/>
      <c r="K1117" s="2"/>
      <c r="L1117" s="2"/>
      <c r="M1117" s="51"/>
      <c r="N1117" s="51"/>
      <c r="O1117" s="281"/>
      <c r="P1117" s="281"/>
      <c r="Q1117" s="4"/>
    </row>
    <row r="1118" spans="1:17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2"/>
      <c r="J1118" s="51"/>
      <c r="K1118" s="2"/>
      <c r="L1118" s="2"/>
      <c r="M1118" s="51"/>
      <c r="N1118" s="51"/>
      <c r="O1118" s="281"/>
      <c r="P1118" s="281"/>
      <c r="Q1118" s="4"/>
    </row>
    <row r="1119" spans="1:17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2"/>
      <c r="J1119" s="51"/>
      <c r="K1119" s="2"/>
      <c r="L1119" s="2"/>
      <c r="M1119" s="51"/>
      <c r="N1119" s="51"/>
      <c r="O1119" s="281"/>
      <c r="P1119" s="281"/>
      <c r="Q1119" s="4"/>
    </row>
    <row r="1120" spans="1:17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2"/>
      <c r="J1120" s="51"/>
      <c r="K1120" s="2"/>
      <c r="L1120" s="2"/>
      <c r="M1120" s="51"/>
      <c r="N1120" s="51"/>
      <c r="O1120" s="281"/>
      <c r="P1120" s="281"/>
      <c r="Q1120" s="4"/>
    </row>
    <row r="1121" spans="1:17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2"/>
      <c r="J1121" s="51"/>
      <c r="K1121" s="2"/>
      <c r="L1121" s="2"/>
      <c r="M1121" s="51"/>
      <c r="N1121" s="51"/>
      <c r="O1121" s="281"/>
      <c r="P1121" s="281"/>
      <c r="Q1121" s="4"/>
    </row>
    <row r="1122" spans="1:17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2"/>
      <c r="J1122" s="51"/>
      <c r="K1122" s="2"/>
      <c r="L1122" s="2"/>
      <c r="M1122" s="51"/>
      <c r="N1122" s="51"/>
      <c r="O1122" s="281"/>
      <c r="P1122" s="281"/>
      <c r="Q1122" s="4"/>
    </row>
    <row r="1123" spans="1:17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2"/>
      <c r="J1123" s="51"/>
      <c r="K1123" s="2"/>
      <c r="L1123" s="2"/>
      <c r="M1123" s="51"/>
      <c r="N1123" s="51"/>
      <c r="O1123" s="281"/>
      <c r="P1123" s="281"/>
      <c r="Q1123" s="4"/>
    </row>
    <row r="1124" spans="1:17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2"/>
      <c r="J1124" s="51"/>
      <c r="K1124" s="2"/>
      <c r="L1124" s="2"/>
      <c r="M1124" s="51"/>
      <c r="N1124" s="51"/>
      <c r="O1124" s="281"/>
      <c r="P1124" s="281"/>
      <c r="Q1124" s="4"/>
    </row>
    <row r="1125" spans="1:17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2"/>
      <c r="J1125" s="51"/>
      <c r="K1125" s="2"/>
      <c r="L1125" s="2"/>
      <c r="M1125" s="51"/>
      <c r="N1125" s="51"/>
      <c r="O1125" s="281"/>
      <c r="P1125" s="281"/>
      <c r="Q1125" s="4"/>
    </row>
    <row r="1126" spans="1:17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2"/>
      <c r="J1126" s="51"/>
      <c r="K1126" s="2"/>
      <c r="L1126" s="2"/>
      <c r="M1126" s="51"/>
      <c r="N1126" s="51"/>
      <c r="O1126" s="281"/>
      <c r="P1126" s="281"/>
      <c r="Q1126" s="4"/>
    </row>
    <row r="1127" spans="1:17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2"/>
      <c r="J1127" s="51"/>
      <c r="K1127" s="2"/>
      <c r="L1127" s="2"/>
      <c r="M1127" s="51"/>
      <c r="N1127" s="51"/>
      <c r="O1127" s="281"/>
      <c r="P1127" s="281"/>
      <c r="Q1127" s="4"/>
    </row>
    <row r="1128" spans="1:17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2"/>
      <c r="J1128" s="51"/>
      <c r="K1128" s="2"/>
      <c r="L1128" s="2"/>
      <c r="M1128" s="51"/>
      <c r="N1128" s="51"/>
      <c r="O1128" s="281"/>
      <c r="P1128" s="281"/>
      <c r="Q1128" s="4"/>
    </row>
    <row r="1129" spans="1:17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2"/>
      <c r="J1129" s="51"/>
      <c r="K1129" s="2"/>
      <c r="L1129" s="2"/>
      <c r="M1129" s="51"/>
      <c r="N1129" s="51"/>
      <c r="O1129" s="281"/>
      <c r="P1129" s="281"/>
      <c r="Q1129" s="4"/>
    </row>
    <row r="1130" spans="1:17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2"/>
      <c r="J1130" s="51"/>
      <c r="K1130" s="2"/>
      <c r="L1130" s="2"/>
      <c r="M1130" s="51"/>
      <c r="N1130" s="51"/>
      <c r="O1130" s="281"/>
      <c r="P1130" s="281"/>
      <c r="Q1130" s="4"/>
    </row>
    <row r="1131" spans="1:17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2"/>
      <c r="J1131" s="51"/>
      <c r="K1131" s="2"/>
      <c r="L1131" s="2"/>
      <c r="M1131" s="51"/>
      <c r="N1131" s="51"/>
      <c r="O1131" s="281"/>
      <c r="P1131" s="281"/>
      <c r="Q1131" s="4"/>
    </row>
    <row r="1132" spans="1:17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2"/>
      <c r="J1132" s="51"/>
      <c r="K1132" s="2"/>
      <c r="L1132" s="2"/>
      <c r="M1132" s="51"/>
      <c r="N1132" s="51"/>
      <c r="O1132" s="281"/>
      <c r="P1132" s="281"/>
      <c r="Q1132" s="4"/>
    </row>
    <row r="1133" spans="1:17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2"/>
      <c r="J1133" s="51"/>
      <c r="K1133" s="2"/>
      <c r="L1133" s="2"/>
      <c r="M1133" s="51"/>
      <c r="N1133" s="51"/>
      <c r="O1133" s="281"/>
      <c r="P1133" s="281"/>
      <c r="Q1133" s="4"/>
    </row>
    <row r="1134" spans="1:17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2"/>
      <c r="J1134" s="51"/>
      <c r="K1134" s="2"/>
      <c r="L1134" s="2"/>
      <c r="M1134" s="51"/>
      <c r="N1134" s="51"/>
      <c r="O1134" s="281"/>
      <c r="P1134" s="281"/>
      <c r="Q1134" s="4"/>
    </row>
    <row r="1135" spans="1:17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2"/>
      <c r="J1135" s="51"/>
      <c r="K1135" s="2"/>
      <c r="L1135" s="2"/>
      <c r="M1135" s="51"/>
      <c r="N1135" s="51"/>
      <c r="O1135" s="281"/>
      <c r="P1135" s="281"/>
      <c r="Q1135" s="4"/>
    </row>
    <row r="1136" spans="1:17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2"/>
      <c r="J1136" s="51"/>
      <c r="K1136" s="2"/>
      <c r="L1136" s="2"/>
      <c r="M1136" s="51"/>
      <c r="N1136" s="51"/>
      <c r="O1136" s="281"/>
      <c r="P1136" s="281"/>
      <c r="Q1136" s="4"/>
    </row>
    <row r="1137" spans="1:17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2"/>
      <c r="J1137" s="51"/>
      <c r="K1137" s="2"/>
      <c r="L1137" s="2"/>
      <c r="M1137" s="51"/>
      <c r="N1137" s="51"/>
      <c r="O1137" s="281"/>
      <c r="P1137" s="281"/>
      <c r="Q1137" s="4"/>
    </row>
    <row r="1138" spans="1:17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2"/>
      <c r="J1138" s="51"/>
      <c r="K1138" s="2"/>
      <c r="L1138" s="2"/>
      <c r="M1138" s="51"/>
      <c r="N1138" s="51"/>
      <c r="O1138" s="281"/>
      <c r="P1138" s="281"/>
      <c r="Q1138" s="4"/>
    </row>
    <row r="1139" spans="1:17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2"/>
      <c r="J1139" s="51"/>
      <c r="K1139" s="2"/>
      <c r="L1139" s="2"/>
      <c r="M1139" s="51"/>
      <c r="N1139" s="51"/>
      <c r="O1139" s="281"/>
      <c r="P1139" s="281"/>
      <c r="Q1139" s="4"/>
    </row>
    <row r="1140" spans="1:17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2"/>
      <c r="J1140" s="51"/>
      <c r="K1140" s="2"/>
      <c r="L1140" s="2"/>
      <c r="M1140" s="51"/>
      <c r="N1140" s="51"/>
      <c r="O1140" s="281"/>
      <c r="P1140" s="281"/>
      <c r="Q1140" s="4"/>
    </row>
    <row r="1141" spans="1:17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2"/>
      <c r="J1141" s="51"/>
      <c r="K1141" s="2"/>
      <c r="L1141" s="2"/>
      <c r="M1141" s="51"/>
      <c r="N1141" s="51"/>
      <c r="O1141" s="281"/>
      <c r="P1141" s="281"/>
      <c r="Q1141" s="4"/>
    </row>
    <row r="1142" spans="1:17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2"/>
      <c r="J1142" s="51"/>
      <c r="K1142" s="2"/>
      <c r="L1142" s="2"/>
      <c r="M1142" s="51"/>
      <c r="N1142" s="51"/>
      <c r="O1142" s="281"/>
      <c r="P1142" s="281"/>
      <c r="Q1142" s="4"/>
    </row>
    <row r="1143" spans="1:17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2"/>
      <c r="J1143" s="51"/>
      <c r="K1143" s="2"/>
      <c r="L1143" s="2"/>
      <c r="M1143" s="51"/>
      <c r="N1143" s="51"/>
      <c r="O1143" s="281"/>
      <c r="P1143" s="281"/>
      <c r="Q1143" s="4"/>
    </row>
    <row r="1144" spans="1:17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2"/>
      <c r="J1144" s="51"/>
      <c r="K1144" s="2"/>
      <c r="L1144" s="2"/>
      <c r="M1144" s="51"/>
      <c r="N1144" s="51"/>
      <c r="O1144" s="281"/>
      <c r="P1144" s="281"/>
      <c r="Q1144" s="4"/>
    </row>
    <row r="1145" spans="1:17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2"/>
      <c r="J1145" s="51"/>
      <c r="K1145" s="2"/>
      <c r="L1145" s="2"/>
      <c r="M1145" s="51"/>
      <c r="N1145" s="51"/>
      <c r="O1145" s="281"/>
      <c r="P1145" s="281"/>
      <c r="Q1145" s="4"/>
    </row>
    <row r="1146" spans="1:17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2"/>
      <c r="J1146" s="51"/>
      <c r="K1146" s="2"/>
      <c r="L1146" s="2"/>
      <c r="M1146" s="51"/>
      <c r="N1146" s="51"/>
      <c r="O1146" s="281"/>
      <c r="P1146" s="281"/>
      <c r="Q1146" s="4"/>
    </row>
    <row r="1147" spans="1:17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2"/>
      <c r="J1147" s="51"/>
      <c r="K1147" s="2"/>
      <c r="L1147" s="2"/>
      <c r="M1147" s="51"/>
      <c r="N1147" s="51"/>
      <c r="O1147" s="281"/>
      <c r="P1147" s="281"/>
      <c r="Q1147" s="4"/>
    </row>
    <row r="1148" spans="1:17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2"/>
      <c r="J1148" s="51"/>
      <c r="K1148" s="2"/>
      <c r="L1148" s="2"/>
      <c r="M1148" s="51"/>
      <c r="N1148" s="51"/>
      <c r="O1148" s="281"/>
      <c r="P1148" s="281"/>
      <c r="Q1148" s="4"/>
    </row>
    <row r="1149" spans="1:17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2"/>
      <c r="J1149" s="51"/>
      <c r="K1149" s="2"/>
      <c r="L1149" s="2"/>
      <c r="M1149" s="51"/>
      <c r="N1149" s="51"/>
      <c r="O1149" s="281"/>
      <c r="P1149" s="281"/>
      <c r="Q1149" s="4"/>
    </row>
    <row r="1150" spans="1:17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2"/>
      <c r="J1150" s="51"/>
      <c r="K1150" s="2"/>
      <c r="L1150" s="2"/>
      <c r="M1150" s="51"/>
      <c r="N1150" s="51"/>
      <c r="O1150" s="281"/>
      <c r="P1150" s="281"/>
      <c r="Q1150" s="4"/>
    </row>
    <row r="1151" spans="1:17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2"/>
      <c r="J1151" s="51"/>
      <c r="K1151" s="2"/>
      <c r="L1151" s="2"/>
      <c r="M1151" s="51"/>
      <c r="N1151" s="51"/>
      <c r="O1151" s="281"/>
      <c r="P1151" s="281"/>
      <c r="Q1151" s="4"/>
    </row>
    <row r="1152" spans="1:17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2"/>
      <c r="J1152" s="51"/>
      <c r="K1152" s="2"/>
      <c r="L1152" s="2"/>
      <c r="M1152" s="51"/>
      <c r="N1152" s="51"/>
      <c r="O1152" s="281"/>
      <c r="P1152" s="281"/>
      <c r="Q1152" s="4"/>
    </row>
    <row r="1153" spans="1:17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2"/>
      <c r="J1153" s="51"/>
      <c r="K1153" s="2"/>
      <c r="L1153" s="2"/>
      <c r="M1153" s="51"/>
      <c r="N1153" s="51"/>
      <c r="O1153" s="281"/>
      <c r="P1153" s="281"/>
      <c r="Q1153" s="4"/>
    </row>
    <row r="1154" spans="1:17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2"/>
      <c r="J1154" s="51"/>
      <c r="K1154" s="2"/>
      <c r="L1154" s="2"/>
      <c r="M1154" s="51"/>
      <c r="N1154" s="51"/>
      <c r="O1154" s="281"/>
      <c r="P1154" s="281"/>
      <c r="Q1154" s="4"/>
    </row>
    <row r="1155" spans="1:17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2"/>
      <c r="J1155" s="51"/>
      <c r="K1155" s="2"/>
      <c r="L1155" s="2"/>
      <c r="M1155" s="51"/>
      <c r="N1155" s="51"/>
      <c r="O1155" s="281"/>
      <c r="P1155" s="281"/>
      <c r="Q1155" s="4"/>
    </row>
    <row r="1156" spans="1:17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2"/>
      <c r="J1156" s="51"/>
      <c r="K1156" s="2"/>
      <c r="L1156" s="2"/>
      <c r="M1156" s="51"/>
      <c r="N1156" s="51"/>
      <c r="O1156" s="281"/>
      <c r="P1156" s="281"/>
      <c r="Q1156" s="4"/>
    </row>
    <row r="1157" spans="1:17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2"/>
      <c r="J1157" s="51"/>
      <c r="K1157" s="2"/>
      <c r="L1157" s="2"/>
      <c r="M1157" s="51"/>
      <c r="N1157" s="51"/>
      <c r="O1157" s="281"/>
      <c r="P1157" s="281"/>
      <c r="Q1157" s="4"/>
    </row>
    <row r="1158" spans="1:17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2"/>
      <c r="J1158" s="51"/>
      <c r="K1158" s="2"/>
      <c r="L1158" s="2"/>
      <c r="M1158" s="51"/>
      <c r="N1158" s="51"/>
      <c r="O1158" s="281"/>
      <c r="P1158" s="281"/>
      <c r="Q1158" s="4"/>
    </row>
    <row r="1159" spans="1:17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2"/>
      <c r="J1159" s="51"/>
      <c r="K1159" s="2"/>
      <c r="L1159" s="2"/>
      <c r="M1159" s="51"/>
      <c r="N1159" s="51"/>
      <c r="O1159" s="281"/>
      <c r="P1159" s="281"/>
      <c r="Q1159" s="4"/>
    </row>
    <row r="1160" spans="1:17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2"/>
      <c r="J1160" s="51"/>
      <c r="K1160" s="2"/>
      <c r="L1160" s="2"/>
      <c r="M1160" s="51"/>
      <c r="N1160" s="51"/>
      <c r="O1160" s="281"/>
      <c r="P1160" s="281"/>
      <c r="Q1160" s="4"/>
    </row>
    <row r="1161" spans="1:17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2"/>
      <c r="J1161" s="51"/>
      <c r="K1161" s="2"/>
      <c r="L1161" s="2"/>
      <c r="M1161" s="51"/>
      <c r="N1161" s="51"/>
      <c r="O1161" s="281"/>
      <c r="P1161" s="281"/>
      <c r="Q1161" s="4"/>
    </row>
    <row r="1162" spans="1:17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2"/>
      <c r="J1162" s="51"/>
      <c r="K1162" s="2"/>
      <c r="L1162" s="2"/>
      <c r="M1162" s="51"/>
      <c r="N1162" s="51"/>
      <c r="O1162" s="281"/>
      <c r="P1162" s="281"/>
      <c r="Q1162" s="4"/>
    </row>
    <row r="1163" spans="1:17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2"/>
      <c r="J1163" s="51"/>
      <c r="K1163" s="2"/>
      <c r="L1163" s="2"/>
      <c r="M1163" s="51"/>
      <c r="N1163" s="51"/>
      <c r="O1163" s="281"/>
      <c r="P1163" s="281"/>
      <c r="Q1163" s="4"/>
    </row>
    <row r="1164" spans="1:17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2"/>
      <c r="J1164" s="51"/>
      <c r="K1164" s="2"/>
      <c r="L1164" s="2"/>
      <c r="M1164" s="51"/>
      <c r="N1164" s="51"/>
      <c r="O1164" s="281"/>
      <c r="P1164" s="281"/>
      <c r="Q1164" s="4"/>
    </row>
    <row r="1165" spans="1:17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2"/>
      <c r="J1165" s="51"/>
      <c r="K1165" s="2"/>
      <c r="L1165" s="2"/>
      <c r="M1165" s="51"/>
      <c r="N1165" s="51"/>
      <c r="O1165" s="281"/>
      <c r="P1165" s="281"/>
      <c r="Q1165" s="4"/>
    </row>
    <row r="1166" spans="1:17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2"/>
      <c r="J1166" s="51"/>
      <c r="K1166" s="2"/>
      <c r="L1166" s="2"/>
      <c r="M1166" s="51"/>
      <c r="N1166" s="51"/>
      <c r="O1166" s="281"/>
      <c r="P1166" s="281"/>
      <c r="Q1166" s="4"/>
    </row>
    <row r="1167" spans="1:17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2"/>
      <c r="J1167" s="51"/>
      <c r="K1167" s="2"/>
      <c r="L1167" s="2"/>
      <c r="M1167" s="51"/>
      <c r="N1167" s="51"/>
      <c r="O1167" s="281"/>
      <c r="P1167" s="281"/>
      <c r="Q1167" s="4"/>
    </row>
    <row r="1168" spans="1:17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2"/>
      <c r="J1168" s="51"/>
      <c r="K1168" s="2"/>
      <c r="L1168" s="2"/>
      <c r="M1168" s="51"/>
      <c r="N1168" s="51"/>
      <c r="O1168" s="281"/>
      <c r="P1168" s="281"/>
      <c r="Q1168" s="4"/>
    </row>
    <row r="1169" spans="1:17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2"/>
      <c r="J1169" s="51"/>
      <c r="K1169" s="2"/>
      <c r="L1169" s="2"/>
      <c r="M1169" s="51"/>
      <c r="N1169" s="51"/>
      <c r="O1169" s="281"/>
      <c r="P1169" s="281"/>
      <c r="Q1169" s="4"/>
    </row>
    <row r="1170" spans="1:17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2"/>
      <c r="J1170" s="51"/>
      <c r="K1170" s="2"/>
      <c r="L1170" s="2"/>
      <c r="M1170" s="51"/>
      <c r="N1170" s="51"/>
      <c r="O1170" s="281"/>
      <c r="P1170" s="281"/>
      <c r="Q1170" s="4"/>
    </row>
    <row r="1171" spans="1:17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2"/>
      <c r="J1171" s="51"/>
      <c r="K1171" s="2"/>
      <c r="L1171" s="2"/>
      <c r="M1171" s="51"/>
      <c r="N1171" s="51"/>
      <c r="O1171" s="281"/>
      <c r="P1171" s="281"/>
      <c r="Q1171" s="4"/>
    </row>
    <row r="1172" spans="1:17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2"/>
      <c r="J1172" s="51"/>
      <c r="K1172" s="2"/>
      <c r="L1172" s="2"/>
      <c r="M1172" s="51"/>
      <c r="N1172" s="51"/>
      <c r="O1172" s="281"/>
      <c r="P1172" s="281"/>
      <c r="Q1172" s="4"/>
    </row>
    <row r="1173" spans="1:17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2"/>
      <c r="J1173" s="51"/>
      <c r="K1173" s="2"/>
      <c r="L1173" s="2"/>
      <c r="M1173" s="51"/>
      <c r="N1173" s="51"/>
      <c r="O1173" s="281"/>
      <c r="P1173" s="281"/>
      <c r="Q1173" s="4"/>
    </row>
    <row r="1174" spans="1:17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2"/>
      <c r="J1174" s="51"/>
      <c r="K1174" s="2"/>
      <c r="L1174" s="2"/>
      <c r="M1174" s="51"/>
      <c r="N1174" s="51"/>
      <c r="O1174" s="281"/>
      <c r="P1174" s="281"/>
      <c r="Q1174" s="4"/>
    </row>
    <row r="1175" spans="1:17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2"/>
      <c r="J1175" s="51"/>
      <c r="K1175" s="2"/>
      <c r="L1175" s="2"/>
      <c r="M1175" s="51"/>
      <c r="N1175" s="51"/>
      <c r="O1175" s="281"/>
      <c r="P1175" s="281"/>
      <c r="Q1175" s="4"/>
    </row>
    <row r="1176" spans="1:17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2"/>
      <c r="J1176" s="51"/>
      <c r="K1176" s="2"/>
      <c r="L1176" s="2"/>
      <c r="M1176" s="51"/>
      <c r="N1176" s="51"/>
      <c r="O1176" s="281"/>
      <c r="P1176" s="281"/>
      <c r="Q1176" s="4"/>
    </row>
    <row r="1177" spans="1:17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2"/>
      <c r="J1177" s="51"/>
      <c r="K1177" s="2"/>
      <c r="L1177" s="2"/>
      <c r="M1177" s="51"/>
      <c r="N1177" s="51"/>
      <c r="O1177" s="281"/>
      <c r="P1177" s="281"/>
      <c r="Q1177" s="4"/>
    </row>
    <row r="1178" spans="1:17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2"/>
      <c r="J1178" s="51"/>
      <c r="K1178" s="2"/>
      <c r="L1178" s="2"/>
      <c r="M1178" s="51"/>
      <c r="N1178" s="51"/>
      <c r="O1178" s="281"/>
      <c r="P1178" s="281"/>
      <c r="Q1178" s="4"/>
    </row>
    <row r="1179" spans="1:17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2"/>
      <c r="J1179" s="51"/>
      <c r="K1179" s="2"/>
      <c r="L1179" s="2"/>
      <c r="M1179" s="51"/>
      <c r="N1179" s="51"/>
      <c r="O1179" s="281"/>
      <c r="P1179" s="281"/>
      <c r="Q1179" s="4"/>
    </row>
    <row r="1180" spans="1:17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2"/>
      <c r="J1180" s="51"/>
      <c r="K1180" s="2"/>
      <c r="L1180" s="2"/>
      <c r="M1180" s="51"/>
      <c r="N1180" s="51"/>
      <c r="O1180" s="281"/>
      <c r="P1180" s="281"/>
      <c r="Q1180" s="4"/>
    </row>
    <row r="1181" spans="1:17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2"/>
      <c r="J1181" s="51"/>
      <c r="K1181" s="2"/>
      <c r="L1181" s="2"/>
      <c r="M1181" s="51"/>
      <c r="N1181" s="51"/>
      <c r="O1181" s="281"/>
      <c r="P1181" s="281"/>
      <c r="Q1181" s="4"/>
    </row>
    <row r="1182" spans="1:17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2"/>
      <c r="J1182" s="51"/>
      <c r="K1182" s="2"/>
      <c r="L1182" s="2"/>
      <c r="M1182" s="51"/>
      <c r="N1182" s="51"/>
      <c r="O1182" s="281"/>
      <c r="P1182" s="281"/>
      <c r="Q1182" s="4"/>
    </row>
    <row r="1183" spans="1:17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2"/>
      <c r="J1183" s="51"/>
      <c r="K1183" s="2"/>
      <c r="L1183" s="2"/>
      <c r="M1183" s="51"/>
      <c r="N1183" s="51"/>
      <c r="O1183" s="281"/>
      <c r="P1183" s="281"/>
      <c r="Q1183" s="4"/>
    </row>
    <row r="1184" spans="1:17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2"/>
      <c r="J1184" s="51"/>
      <c r="K1184" s="2"/>
      <c r="L1184" s="2"/>
      <c r="M1184" s="51"/>
      <c r="N1184" s="51"/>
      <c r="O1184" s="281"/>
      <c r="P1184" s="281"/>
      <c r="Q1184" s="4"/>
    </row>
    <row r="1185" spans="1:17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2"/>
      <c r="J1185" s="51"/>
      <c r="K1185" s="2"/>
      <c r="L1185" s="2"/>
      <c r="M1185" s="51"/>
      <c r="N1185" s="51"/>
      <c r="O1185" s="281"/>
      <c r="P1185" s="281"/>
      <c r="Q1185" s="4"/>
    </row>
    <row r="1186" spans="1:17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2"/>
      <c r="J1186" s="51"/>
      <c r="K1186" s="2"/>
      <c r="L1186" s="2"/>
      <c r="M1186" s="51"/>
      <c r="N1186" s="51"/>
      <c r="O1186" s="281"/>
      <c r="P1186" s="281"/>
      <c r="Q1186" s="4"/>
    </row>
    <row r="1187" spans="1:17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2"/>
      <c r="J1187" s="51"/>
      <c r="K1187" s="2"/>
      <c r="L1187" s="2"/>
      <c r="M1187" s="51"/>
      <c r="N1187" s="51"/>
      <c r="O1187" s="281"/>
      <c r="P1187" s="281"/>
      <c r="Q1187" s="4"/>
    </row>
    <row r="1188" spans="1:17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2"/>
      <c r="J1188" s="51"/>
      <c r="K1188" s="2"/>
      <c r="L1188" s="2"/>
      <c r="M1188" s="51"/>
      <c r="N1188" s="51"/>
      <c r="O1188" s="281"/>
      <c r="P1188" s="281"/>
      <c r="Q1188" s="4"/>
    </row>
    <row r="1189" spans="1:17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2"/>
      <c r="J1189" s="51"/>
      <c r="K1189" s="2"/>
      <c r="L1189" s="2"/>
      <c r="M1189" s="51"/>
      <c r="N1189" s="51"/>
      <c r="O1189" s="281"/>
      <c r="P1189" s="281"/>
      <c r="Q1189" s="4"/>
    </row>
    <row r="1190" spans="1:17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2"/>
      <c r="J1190" s="51"/>
      <c r="K1190" s="2"/>
      <c r="L1190" s="2"/>
      <c r="M1190" s="51"/>
      <c r="N1190" s="51"/>
      <c r="O1190" s="281"/>
      <c r="P1190" s="281"/>
      <c r="Q1190" s="4"/>
    </row>
    <row r="1191" spans="1:17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2"/>
      <c r="J1191" s="51"/>
      <c r="K1191" s="2"/>
      <c r="L1191" s="2"/>
      <c r="M1191" s="51"/>
      <c r="N1191" s="51"/>
      <c r="O1191" s="281"/>
      <c r="P1191" s="281"/>
      <c r="Q1191" s="4"/>
    </row>
    <row r="1192" spans="1:17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2"/>
      <c r="J1192" s="51"/>
      <c r="K1192" s="2"/>
      <c r="L1192" s="2"/>
      <c r="M1192" s="51"/>
      <c r="N1192" s="51"/>
      <c r="O1192" s="281"/>
      <c r="P1192" s="281"/>
      <c r="Q1192" s="4"/>
    </row>
    <row r="1193" spans="1:17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2"/>
      <c r="J1193" s="51"/>
      <c r="K1193" s="2"/>
      <c r="L1193" s="2"/>
      <c r="M1193" s="51"/>
      <c r="N1193" s="51"/>
      <c r="O1193" s="281"/>
      <c r="P1193" s="281"/>
      <c r="Q1193" s="4"/>
    </row>
    <row r="1194" spans="1:17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2"/>
      <c r="J1194" s="51"/>
      <c r="K1194" s="2"/>
      <c r="L1194" s="2"/>
      <c r="M1194" s="51"/>
      <c r="N1194" s="51"/>
      <c r="O1194" s="281"/>
      <c r="P1194" s="281"/>
      <c r="Q1194" s="4"/>
    </row>
    <row r="1195" spans="1:17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2"/>
      <c r="J1195" s="51"/>
      <c r="K1195" s="2"/>
      <c r="L1195" s="2"/>
      <c r="M1195" s="51"/>
      <c r="N1195" s="51"/>
      <c r="O1195" s="281"/>
      <c r="P1195" s="281"/>
      <c r="Q1195" s="4"/>
    </row>
    <row r="1196" spans="1:17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2"/>
      <c r="J1196" s="51"/>
      <c r="K1196" s="2"/>
      <c r="L1196" s="2"/>
      <c r="M1196" s="51"/>
      <c r="N1196" s="51"/>
      <c r="O1196" s="281"/>
      <c r="P1196" s="281"/>
      <c r="Q1196" s="4"/>
    </row>
    <row r="1197" spans="1:17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2"/>
      <c r="J1197" s="51"/>
      <c r="K1197" s="2"/>
      <c r="L1197" s="2"/>
      <c r="M1197" s="51"/>
      <c r="N1197" s="51"/>
      <c r="O1197" s="281"/>
      <c r="P1197" s="281"/>
      <c r="Q1197" s="4"/>
    </row>
    <row r="1198" spans="1:17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2"/>
      <c r="J1198" s="51"/>
      <c r="K1198" s="2"/>
      <c r="L1198" s="2"/>
      <c r="M1198" s="51"/>
      <c r="N1198" s="51"/>
      <c r="O1198" s="281"/>
      <c r="P1198" s="281"/>
      <c r="Q1198" s="4"/>
    </row>
    <row r="1199" spans="1:17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2"/>
      <c r="J1199" s="51"/>
      <c r="K1199" s="2"/>
      <c r="L1199" s="2"/>
      <c r="M1199" s="51"/>
      <c r="N1199" s="51"/>
      <c r="O1199" s="281"/>
      <c r="P1199" s="281"/>
      <c r="Q1199" s="4"/>
    </row>
    <row r="1200" spans="1:17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2"/>
      <c r="J1200" s="51"/>
      <c r="K1200" s="2"/>
      <c r="L1200" s="2"/>
      <c r="M1200" s="51"/>
      <c r="N1200" s="51"/>
      <c r="O1200" s="281"/>
      <c r="P1200" s="281"/>
      <c r="Q1200" s="4"/>
    </row>
    <row r="1201" spans="1:17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2"/>
      <c r="J1201" s="51"/>
      <c r="K1201" s="2"/>
      <c r="L1201" s="2"/>
      <c r="M1201" s="51"/>
      <c r="N1201" s="51"/>
      <c r="O1201" s="281"/>
      <c r="P1201" s="281"/>
      <c r="Q1201" s="4"/>
    </row>
    <row r="1202" spans="1:17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2"/>
      <c r="J1202" s="51"/>
      <c r="K1202" s="2"/>
      <c r="L1202" s="2"/>
      <c r="M1202" s="51"/>
      <c r="N1202" s="51"/>
      <c r="O1202" s="281"/>
      <c r="P1202" s="281"/>
      <c r="Q1202" s="4"/>
    </row>
    <row r="1203" spans="1:17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2"/>
      <c r="J1203" s="51"/>
      <c r="K1203" s="2"/>
      <c r="L1203" s="2"/>
      <c r="M1203" s="51"/>
      <c r="N1203" s="51"/>
      <c r="O1203" s="281"/>
      <c r="P1203" s="281"/>
      <c r="Q1203" s="4"/>
    </row>
    <row r="1204" spans="1:17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2"/>
      <c r="J1204" s="51"/>
      <c r="K1204" s="2"/>
      <c r="L1204" s="2"/>
      <c r="M1204" s="51"/>
      <c r="N1204" s="51"/>
      <c r="O1204" s="281"/>
      <c r="P1204" s="281"/>
      <c r="Q1204" s="4"/>
    </row>
    <row r="1205" spans="1:17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2"/>
      <c r="J1205" s="51"/>
      <c r="K1205" s="2"/>
      <c r="L1205" s="2"/>
      <c r="M1205" s="51"/>
      <c r="N1205" s="51"/>
      <c r="O1205" s="281"/>
      <c r="P1205" s="281"/>
      <c r="Q1205" s="4"/>
    </row>
    <row r="1206" spans="1:17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2"/>
      <c r="J1206" s="51"/>
      <c r="K1206" s="2"/>
      <c r="L1206" s="2"/>
      <c r="M1206" s="51"/>
      <c r="N1206" s="51"/>
      <c r="O1206" s="281"/>
      <c r="P1206" s="281"/>
      <c r="Q1206" s="4"/>
    </row>
    <row r="1207" spans="1:17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2"/>
      <c r="J1207" s="51"/>
      <c r="K1207" s="2"/>
      <c r="L1207" s="2"/>
      <c r="M1207" s="51"/>
      <c r="N1207" s="51"/>
      <c r="O1207" s="281"/>
      <c r="P1207" s="281"/>
      <c r="Q1207" s="4"/>
    </row>
    <row r="1208" spans="1:17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2"/>
      <c r="J1208" s="51"/>
      <c r="K1208" s="2"/>
      <c r="L1208" s="2"/>
      <c r="M1208" s="51"/>
      <c r="N1208" s="51"/>
      <c r="O1208" s="281"/>
      <c r="P1208" s="281"/>
      <c r="Q1208" s="4"/>
    </row>
    <row r="1209" spans="1:17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2"/>
      <c r="J1209" s="51"/>
      <c r="K1209" s="2"/>
      <c r="L1209" s="2"/>
      <c r="M1209" s="51"/>
      <c r="N1209" s="51"/>
      <c r="O1209" s="281"/>
      <c r="P1209" s="281"/>
      <c r="Q1209" s="4"/>
    </row>
    <row r="1210" spans="1:17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2"/>
      <c r="J1210" s="51"/>
      <c r="K1210" s="2"/>
      <c r="L1210" s="2"/>
      <c r="M1210" s="51"/>
      <c r="N1210" s="51"/>
      <c r="O1210" s="281"/>
      <c r="P1210" s="281"/>
      <c r="Q1210" s="4"/>
    </row>
    <row r="1211" spans="1:17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2"/>
      <c r="J1211" s="51"/>
      <c r="K1211" s="2"/>
      <c r="L1211" s="2"/>
      <c r="M1211" s="51"/>
      <c r="N1211" s="51"/>
      <c r="O1211" s="281"/>
      <c r="P1211" s="281"/>
      <c r="Q1211" s="4"/>
    </row>
    <row r="1212" spans="1:17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2"/>
      <c r="J1212" s="51"/>
      <c r="K1212" s="2"/>
      <c r="L1212" s="2"/>
      <c r="M1212" s="51"/>
      <c r="N1212" s="51"/>
      <c r="O1212" s="281"/>
      <c r="P1212" s="281"/>
      <c r="Q1212" s="4"/>
    </row>
    <row r="1213" spans="1:17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2"/>
      <c r="J1213" s="51"/>
      <c r="K1213" s="2"/>
      <c r="L1213" s="2"/>
      <c r="M1213" s="51"/>
      <c r="N1213" s="51"/>
      <c r="O1213" s="281"/>
      <c r="P1213" s="281"/>
      <c r="Q1213" s="4"/>
    </row>
    <row r="1214" spans="1:17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2"/>
      <c r="J1214" s="51"/>
      <c r="K1214" s="2"/>
      <c r="L1214" s="2"/>
      <c r="M1214" s="51"/>
      <c r="N1214" s="51"/>
      <c r="O1214" s="281"/>
      <c r="P1214" s="281"/>
      <c r="Q1214" s="4"/>
    </row>
    <row r="1215" spans="1:17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2"/>
      <c r="J1215" s="51"/>
      <c r="K1215" s="2"/>
      <c r="L1215" s="2"/>
      <c r="M1215" s="51"/>
      <c r="N1215" s="51"/>
      <c r="O1215" s="281"/>
      <c r="P1215" s="281"/>
      <c r="Q1215" s="4"/>
    </row>
    <row r="1216" spans="1:17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2"/>
      <c r="J1216" s="51"/>
      <c r="K1216" s="2"/>
      <c r="L1216" s="2"/>
      <c r="M1216" s="51"/>
      <c r="N1216" s="51"/>
      <c r="O1216" s="281"/>
      <c r="P1216" s="281"/>
      <c r="Q1216" s="4"/>
    </row>
    <row r="1217" spans="1:17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2"/>
      <c r="J1217" s="51"/>
      <c r="K1217" s="2"/>
      <c r="L1217" s="2"/>
      <c r="M1217" s="51"/>
      <c r="N1217" s="51"/>
      <c r="O1217" s="281"/>
      <c r="P1217" s="281"/>
      <c r="Q1217" s="4"/>
    </row>
    <row r="1218" spans="1:17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2"/>
      <c r="J1218" s="51"/>
      <c r="K1218" s="2"/>
      <c r="L1218" s="2"/>
      <c r="M1218" s="51"/>
      <c r="N1218" s="51"/>
      <c r="O1218" s="281"/>
      <c r="P1218" s="281"/>
      <c r="Q1218" s="4"/>
    </row>
    <row r="1219" spans="1:17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2"/>
      <c r="J1219" s="51"/>
      <c r="K1219" s="2"/>
      <c r="L1219" s="2"/>
      <c r="M1219" s="51"/>
      <c r="N1219" s="51"/>
      <c r="O1219" s="281"/>
      <c r="P1219" s="281"/>
      <c r="Q1219" s="4"/>
    </row>
    <row r="1220" spans="1:17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2"/>
      <c r="J1220" s="51"/>
      <c r="K1220" s="2"/>
      <c r="L1220" s="2"/>
      <c r="M1220" s="51"/>
      <c r="N1220" s="51"/>
      <c r="O1220" s="281"/>
      <c r="P1220" s="281"/>
      <c r="Q1220" s="4"/>
    </row>
    <row r="1221" spans="1:17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2"/>
      <c r="J1221" s="51"/>
      <c r="K1221" s="2"/>
      <c r="L1221" s="2"/>
      <c r="M1221" s="51"/>
      <c r="N1221" s="51"/>
      <c r="O1221" s="281"/>
      <c r="P1221" s="281"/>
      <c r="Q1221" s="4"/>
    </row>
    <row r="1222" spans="1:17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2"/>
      <c r="J1222" s="51"/>
      <c r="K1222" s="2"/>
      <c r="L1222" s="2"/>
      <c r="M1222" s="51"/>
      <c r="N1222" s="51"/>
      <c r="O1222" s="281"/>
      <c r="P1222" s="281"/>
      <c r="Q1222" s="4"/>
    </row>
    <row r="1223" spans="1:17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2"/>
      <c r="J1223" s="51"/>
      <c r="K1223" s="2"/>
      <c r="L1223" s="2"/>
      <c r="M1223" s="51"/>
      <c r="N1223" s="51"/>
      <c r="O1223" s="281"/>
      <c r="P1223" s="281"/>
      <c r="Q1223" s="4"/>
    </row>
    <row r="1224" spans="1:17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2"/>
      <c r="J1224" s="51"/>
      <c r="K1224" s="2"/>
      <c r="L1224" s="2"/>
      <c r="M1224" s="51"/>
      <c r="N1224" s="51"/>
      <c r="O1224" s="281"/>
      <c r="P1224" s="281"/>
      <c r="Q1224" s="4"/>
    </row>
    <row r="1225" spans="1:17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2"/>
      <c r="J1225" s="51"/>
      <c r="K1225" s="2"/>
      <c r="L1225" s="2"/>
      <c r="M1225" s="51"/>
      <c r="N1225" s="51"/>
      <c r="O1225" s="281"/>
      <c r="P1225" s="281"/>
      <c r="Q1225" s="4"/>
    </row>
    <row r="1226" spans="1:17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2"/>
      <c r="J1226" s="51"/>
      <c r="K1226" s="2"/>
      <c r="L1226" s="2"/>
      <c r="M1226" s="51"/>
      <c r="N1226" s="51"/>
      <c r="O1226" s="281"/>
      <c r="P1226" s="281"/>
      <c r="Q1226" s="4"/>
    </row>
    <row r="1227" spans="1:17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2"/>
      <c r="J1227" s="51"/>
      <c r="K1227" s="2"/>
      <c r="L1227" s="2"/>
      <c r="M1227" s="51"/>
      <c r="N1227" s="51"/>
      <c r="O1227" s="281"/>
      <c r="P1227" s="281"/>
      <c r="Q1227" s="4"/>
    </row>
    <row r="1228" spans="1:17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2"/>
      <c r="J1228" s="51"/>
      <c r="K1228" s="2"/>
      <c r="L1228" s="2"/>
      <c r="M1228" s="51"/>
      <c r="N1228" s="51"/>
      <c r="O1228" s="281"/>
      <c r="P1228" s="281"/>
      <c r="Q1228" s="4"/>
    </row>
    <row r="1229" spans="1:17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2"/>
      <c r="J1229" s="51"/>
      <c r="K1229" s="2"/>
      <c r="L1229" s="2"/>
      <c r="M1229" s="51"/>
      <c r="N1229" s="51"/>
      <c r="O1229" s="281"/>
      <c r="P1229" s="281"/>
      <c r="Q1229" s="4"/>
    </row>
    <row r="1230" spans="1:17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2"/>
      <c r="J1230" s="51"/>
      <c r="K1230" s="2"/>
      <c r="L1230" s="2"/>
      <c r="M1230" s="51"/>
      <c r="N1230" s="51"/>
      <c r="O1230" s="281"/>
      <c r="P1230" s="281"/>
      <c r="Q1230" s="4"/>
    </row>
    <row r="1231" spans="1:17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2"/>
      <c r="J1231" s="51"/>
      <c r="K1231" s="2"/>
      <c r="L1231" s="2"/>
      <c r="M1231" s="51"/>
      <c r="N1231" s="51"/>
      <c r="O1231" s="281"/>
      <c r="P1231" s="281"/>
      <c r="Q1231" s="4"/>
    </row>
    <row r="1232" spans="1:17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2"/>
      <c r="J1232" s="51"/>
      <c r="K1232" s="2"/>
      <c r="L1232" s="2"/>
      <c r="M1232" s="51"/>
      <c r="N1232" s="51"/>
      <c r="O1232" s="281"/>
      <c r="P1232" s="281"/>
      <c r="Q1232" s="4"/>
    </row>
    <row r="1233" spans="1:17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2"/>
      <c r="J1233" s="51"/>
      <c r="K1233" s="2"/>
      <c r="L1233" s="2"/>
      <c r="M1233" s="51"/>
      <c r="N1233" s="51"/>
      <c r="O1233" s="281"/>
      <c r="P1233" s="281"/>
      <c r="Q1233" s="4"/>
    </row>
    <row r="1234" spans="1:17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2"/>
      <c r="J1234" s="51"/>
      <c r="K1234" s="2"/>
      <c r="L1234" s="2"/>
      <c r="M1234" s="51"/>
      <c r="N1234" s="51"/>
      <c r="O1234" s="281"/>
      <c r="P1234" s="281"/>
      <c r="Q1234" s="4"/>
    </row>
    <row r="1235" spans="1:17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2"/>
      <c r="J1235" s="51"/>
      <c r="K1235" s="2"/>
      <c r="L1235" s="2"/>
      <c r="M1235" s="51"/>
      <c r="N1235" s="51"/>
      <c r="O1235" s="281"/>
      <c r="P1235" s="281"/>
      <c r="Q1235" s="4"/>
    </row>
    <row r="1236" spans="1:17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2"/>
      <c r="J1236" s="51"/>
      <c r="K1236" s="2"/>
      <c r="L1236" s="2"/>
      <c r="M1236" s="51"/>
      <c r="N1236" s="51"/>
      <c r="O1236" s="281"/>
      <c r="P1236" s="281"/>
      <c r="Q1236" s="4"/>
    </row>
    <row r="1237" spans="1:17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2"/>
      <c r="J1237" s="51"/>
      <c r="K1237" s="2"/>
      <c r="L1237" s="2"/>
      <c r="M1237" s="51"/>
      <c r="N1237" s="51"/>
      <c r="O1237" s="281"/>
      <c r="P1237" s="281"/>
      <c r="Q1237" s="4"/>
    </row>
    <row r="1238" spans="1:17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2"/>
      <c r="J1238" s="51"/>
      <c r="K1238" s="2"/>
      <c r="L1238" s="2"/>
      <c r="M1238" s="51"/>
      <c r="N1238" s="51"/>
      <c r="O1238" s="281"/>
      <c r="P1238" s="281"/>
      <c r="Q1238" s="4"/>
    </row>
    <row r="1239" spans="1:17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2"/>
      <c r="J1239" s="51"/>
      <c r="K1239" s="2"/>
      <c r="L1239" s="2"/>
      <c r="M1239" s="51"/>
      <c r="N1239" s="51"/>
      <c r="O1239" s="281"/>
      <c r="P1239" s="281"/>
      <c r="Q1239" s="4"/>
    </row>
    <row r="1240" spans="1:17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2"/>
      <c r="J1240" s="51"/>
      <c r="K1240" s="2"/>
      <c r="L1240" s="2"/>
      <c r="M1240" s="51"/>
      <c r="N1240" s="51"/>
      <c r="O1240" s="281"/>
      <c r="P1240" s="281"/>
      <c r="Q1240" s="4"/>
    </row>
    <row r="1241" spans="1:17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2"/>
      <c r="J1241" s="51"/>
      <c r="K1241" s="2"/>
      <c r="L1241" s="2"/>
      <c r="M1241" s="51"/>
      <c r="N1241" s="51"/>
      <c r="O1241" s="281"/>
      <c r="P1241" s="281"/>
      <c r="Q1241" s="4"/>
    </row>
    <row r="1242" spans="1:17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2"/>
      <c r="J1242" s="51"/>
      <c r="K1242" s="2"/>
      <c r="L1242" s="2"/>
      <c r="M1242" s="51"/>
      <c r="N1242" s="51"/>
      <c r="O1242" s="281"/>
      <c r="P1242" s="281"/>
      <c r="Q1242" s="4"/>
    </row>
    <row r="1243" spans="1:17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2"/>
      <c r="J1243" s="51"/>
      <c r="K1243" s="2"/>
      <c r="L1243" s="2"/>
      <c r="M1243" s="51"/>
      <c r="N1243" s="51"/>
      <c r="O1243" s="281"/>
      <c r="P1243" s="281"/>
      <c r="Q1243" s="4"/>
    </row>
    <row r="1244" spans="1:17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2"/>
      <c r="J1244" s="51"/>
      <c r="K1244" s="2"/>
      <c r="L1244" s="2"/>
      <c r="M1244" s="51"/>
      <c r="N1244" s="51"/>
      <c r="O1244" s="281"/>
      <c r="P1244" s="281"/>
      <c r="Q1244" s="4"/>
    </row>
    <row r="1245" spans="1:17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2"/>
      <c r="J1245" s="51"/>
      <c r="K1245" s="2"/>
      <c r="L1245" s="2"/>
      <c r="M1245" s="51"/>
      <c r="N1245" s="51"/>
      <c r="O1245" s="281"/>
      <c r="P1245" s="281"/>
      <c r="Q1245" s="4"/>
    </row>
    <row r="1246" spans="1:17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2"/>
      <c r="J1246" s="51"/>
      <c r="K1246" s="2"/>
      <c r="L1246" s="2"/>
      <c r="M1246" s="51"/>
      <c r="N1246" s="51"/>
      <c r="O1246" s="281"/>
      <c r="P1246" s="281"/>
      <c r="Q1246" s="4"/>
    </row>
    <row r="1247" spans="1:17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2"/>
      <c r="J1247" s="51"/>
      <c r="K1247" s="2"/>
      <c r="L1247" s="2"/>
      <c r="M1247" s="51"/>
      <c r="N1247" s="51"/>
      <c r="O1247" s="281"/>
      <c r="P1247" s="281"/>
      <c r="Q1247" s="4"/>
    </row>
    <row r="1248" spans="1:17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2"/>
      <c r="J1248" s="51"/>
      <c r="K1248" s="2"/>
      <c r="L1248" s="2"/>
      <c r="M1248" s="51"/>
      <c r="N1248" s="51"/>
      <c r="O1248" s="281"/>
      <c r="P1248" s="281"/>
      <c r="Q1248" s="4"/>
    </row>
    <row r="1249" spans="1:17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2"/>
      <c r="J1249" s="51"/>
      <c r="K1249" s="2"/>
      <c r="L1249" s="2"/>
      <c r="M1249" s="51"/>
      <c r="N1249" s="51"/>
      <c r="O1249" s="281"/>
      <c r="P1249" s="281"/>
      <c r="Q1249" s="4"/>
    </row>
    <row r="1250" spans="1:17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2"/>
      <c r="J1250" s="51"/>
      <c r="K1250" s="2"/>
      <c r="L1250" s="2"/>
      <c r="M1250" s="51"/>
      <c r="N1250" s="51"/>
      <c r="O1250" s="281"/>
      <c r="P1250" s="281"/>
      <c r="Q1250" s="4"/>
    </row>
    <row r="1251" spans="1:17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2"/>
      <c r="J1251" s="51"/>
      <c r="K1251" s="2"/>
      <c r="L1251" s="2"/>
      <c r="M1251" s="51"/>
      <c r="N1251" s="51"/>
      <c r="O1251" s="281"/>
      <c r="P1251" s="281"/>
      <c r="Q1251" s="4"/>
    </row>
    <row r="1252" spans="1:17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2"/>
      <c r="J1252" s="51"/>
      <c r="K1252" s="2"/>
      <c r="L1252" s="2"/>
      <c r="M1252" s="51"/>
      <c r="N1252" s="51"/>
      <c r="O1252" s="281"/>
      <c r="P1252" s="281"/>
      <c r="Q1252" s="4"/>
    </row>
    <row r="1253" spans="1:17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2"/>
      <c r="J1253" s="51"/>
      <c r="K1253" s="2"/>
      <c r="L1253" s="2"/>
      <c r="M1253" s="51"/>
      <c r="N1253" s="51"/>
      <c r="O1253" s="281"/>
      <c r="P1253" s="281"/>
      <c r="Q1253" s="4"/>
    </row>
    <row r="1254" spans="1:17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2"/>
      <c r="J1254" s="51"/>
      <c r="K1254" s="2"/>
      <c r="L1254" s="2"/>
      <c r="M1254" s="51"/>
      <c r="N1254" s="51"/>
      <c r="O1254" s="281"/>
      <c r="P1254" s="281"/>
      <c r="Q1254" s="4"/>
    </row>
    <row r="1255" spans="1:17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2"/>
      <c r="J1255" s="51"/>
      <c r="K1255" s="2"/>
      <c r="L1255" s="2"/>
      <c r="M1255" s="51"/>
      <c r="N1255" s="51"/>
      <c r="O1255" s="281"/>
      <c r="P1255" s="281"/>
      <c r="Q1255" s="4"/>
    </row>
    <row r="1256" spans="1:17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2"/>
      <c r="J1256" s="51"/>
      <c r="K1256" s="2"/>
      <c r="L1256" s="2"/>
      <c r="M1256" s="51"/>
      <c r="N1256" s="51"/>
      <c r="O1256" s="281"/>
      <c r="P1256" s="281"/>
      <c r="Q1256" s="4"/>
    </row>
    <row r="1257" spans="1:17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2"/>
      <c r="J1257" s="51"/>
      <c r="K1257" s="2"/>
      <c r="L1257" s="2"/>
      <c r="M1257" s="51"/>
      <c r="N1257" s="51"/>
      <c r="O1257" s="281"/>
      <c r="P1257" s="281"/>
      <c r="Q1257" s="4"/>
    </row>
    <row r="1258" spans="1:17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2"/>
      <c r="J1258" s="51"/>
      <c r="K1258" s="2"/>
      <c r="L1258" s="2"/>
      <c r="M1258" s="51"/>
      <c r="N1258" s="51"/>
      <c r="O1258" s="281"/>
      <c r="P1258" s="281"/>
      <c r="Q1258" s="4"/>
    </row>
    <row r="1259" spans="1:17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2"/>
      <c r="J1259" s="51"/>
      <c r="K1259" s="2"/>
      <c r="L1259" s="2"/>
      <c r="M1259" s="51"/>
      <c r="N1259" s="51"/>
      <c r="O1259" s="281"/>
      <c r="P1259" s="281"/>
      <c r="Q1259" s="4"/>
    </row>
    <row r="1260" spans="1:17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2"/>
      <c r="J1260" s="51"/>
      <c r="K1260" s="2"/>
      <c r="L1260" s="2"/>
      <c r="M1260" s="51"/>
      <c r="N1260" s="51"/>
      <c r="O1260" s="281"/>
      <c r="P1260" s="281"/>
      <c r="Q1260" s="4"/>
    </row>
    <row r="1261" spans="1:17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2"/>
      <c r="J1261" s="51"/>
      <c r="K1261" s="2"/>
      <c r="L1261" s="2"/>
      <c r="M1261" s="51"/>
      <c r="N1261" s="51"/>
      <c r="O1261" s="281"/>
      <c r="P1261" s="281"/>
      <c r="Q1261" s="4"/>
    </row>
    <row r="1262" spans="1:17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2"/>
      <c r="J1262" s="51"/>
      <c r="K1262" s="2"/>
      <c r="L1262" s="2"/>
      <c r="M1262" s="51"/>
      <c r="N1262" s="51"/>
      <c r="O1262" s="281"/>
      <c r="P1262" s="281"/>
      <c r="Q1262" s="4"/>
    </row>
    <row r="1263" spans="1:17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2"/>
      <c r="J1263" s="51"/>
      <c r="K1263" s="2"/>
      <c r="L1263" s="2"/>
      <c r="M1263" s="51"/>
      <c r="N1263" s="51"/>
      <c r="O1263" s="281"/>
      <c r="P1263" s="281"/>
      <c r="Q1263" s="4"/>
    </row>
    <row r="1264" spans="1:17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2"/>
      <c r="J1264" s="51"/>
      <c r="K1264" s="2"/>
      <c r="L1264" s="2"/>
      <c r="M1264" s="51"/>
      <c r="N1264" s="51"/>
      <c r="O1264" s="281"/>
      <c r="P1264" s="281"/>
      <c r="Q1264" s="4"/>
    </row>
    <row r="1265" spans="1:17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2"/>
      <c r="J1265" s="51"/>
      <c r="K1265" s="2"/>
      <c r="L1265" s="2"/>
      <c r="M1265" s="51"/>
      <c r="N1265" s="51"/>
      <c r="O1265" s="281"/>
      <c r="P1265" s="281"/>
      <c r="Q1265" s="4"/>
    </row>
    <row r="1266" spans="1:17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2"/>
      <c r="J1266" s="51"/>
      <c r="K1266" s="2"/>
      <c r="L1266" s="2"/>
      <c r="M1266" s="51"/>
      <c r="N1266" s="51"/>
      <c r="O1266" s="281"/>
      <c r="P1266" s="281"/>
      <c r="Q1266" s="4"/>
    </row>
    <row r="1267" spans="1:17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2"/>
      <c r="J1267" s="51"/>
      <c r="K1267" s="2"/>
      <c r="L1267" s="2"/>
      <c r="M1267" s="51"/>
      <c r="N1267" s="51"/>
      <c r="O1267" s="281"/>
      <c r="P1267" s="281"/>
      <c r="Q1267" s="4"/>
    </row>
    <row r="1268" spans="1:17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2"/>
      <c r="J1268" s="51"/>
      <c r="K1268" s="2"/>
      <c r="L1268" s="2"/>
      <c r="M1268" s="51"/>
      <c r="N1268" s="51"/>
      <c r="O1268" s="281"/>
      <c r="P1268" s="281"/>
      <c r="Q1268" s="4"/>
    </row>
    <row r="1269" spans="1:17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2"/>
      <c r="J1269" s="51"/>
      <c r="K1269" s="2"/>
      <c r="L1269" s="2"/>
      <c r="M1269" s="51"/>
      <c r="N1269" s="51"/>
      <c r="O1269" s="281"/>
      <c r="P1269" s="281"/>
      <c r="Q1269" s="4"/>
    </row>
    <row r="1270" spans="1:17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2"/>
      <c r="J1270" s="51"/>
      <c r="K1270" s="2"/>
      <c r="L1270" s="2"/>
      <c r="M1270" s="51"/>
      <c r="N1270" s="51"/>
      <c r="O1270" s="281"/>
      <c r="P1270" s="281"/>
      <c r="Q1270" s="4"/>
    </row>
    <row r="1271" spans="1:17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2"/>
      <c r="J1271" s="51"/>
      <c r="K1271" s="2"/>
      <c r="L1271" s="2"/>
      <c r="M1271" s="51"/>
      <c r="N1271" s="51"/>
      <c r="O1271" s="281"/>
      <c r="P1271" s="281"/>
      <c r="Q1271" s="4"/>
    </row>
    <row r="1272" spans="1:17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2"/>
      <c r="J1272" s="51"/>
      <c r="K1272" s="2"/>
      <c r="L1272" s="2"/>
      <c r="M1272" s="51"/>
      <c r="N1272" s="51"/>
      <c r="O1272" s="281"/>
      <c r="P1272" s="281"/>
      <c r="Q1272" s="4"/>
    </row>
    <row r="1273" spans="1:17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2"/>
      <c r="J1273" s="51"/>
      <c r="K1273" s="2"/>
      <c r="L1273" s="2"/>
      <c r="M1273" s="51"/>
      <c r="N1273" s="51"/>
      <c r="O1273" s="281"/>
      <c r="P1273" s="281"/>
      <c r="Q1273" s="4"/>
    </row>
    <row r="1274" spans="1:17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2"/>
      <c r="J1274" s="51"/>
      <c r="K1274" s="2"/>
      <c r="L1274" s="2"/>
      <c r="M1274" s="51"/>
      <c r="N1274" s="51"/>
      <c r="O1274" s="281"/>
      <c r="P1274" s="281"/>
      <c r="Q1274" s="4"/>
    </row>
    <row r="1275" spans="1:17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2"/>
      <c r="J1275" s="51"/>
      <c r="K1275" s="2"/>
      <c r="L1275" s="2"/>
      <c r="M1275" s="51"/>
      <c r="N1275" s="51"/>
      <c r="O1275" s="281"/>
      <c r="P1275" s="281"/>
      <c r="Q1275" s="4"/>
    </row>
    <row r="1276" spans="1:17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2"/>
      <c r="J1276" s="51"/>
      <c r="K1276" s="2"/>
      <c r="L1276" s="2"/>
      <c r="M1276" s="51"/>
      <c r="N1276" s="51"/>
      <c r="O1276" s="281"/>
      <c r="P1276" s="281"/>
      <c r="Q1276" s="4"/>
    </row>
    <row r="1277" spans="1:17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2"/>
      <c r="J1277" s="51"/>
      <c r="K1277" s="2"/>
      <c r="L1277" s="2"/>
      <c r="M1277" s="51"/>
      <c r="N1277" s="51"/>
      <c r="O1277" s="281"/>
      <c r="P1277" s="281"/>
      <c r="Q1277" s="4"/>
    </row>
    <row r="1278" spans="1:17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2"/>
      <c r="J1278" s="51"/>
      <c r="K1278" s="2"/>
      <c r="L1278" s="2"/>
      <c r="M1278" s="51"/>
      <c r="N1278" s="51"/>
      <c r="O1278" s="281"/>
      <c r="P1278" s="281"/>
      <c r="Q1278" s="4"/>
    </row>
    <row r="1279" spans="1:17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2"/>
      <c r="J1279" s="51"/>
      <c r="K1279" s="2"/>
      <c r="L1279" s="2"/>
      <c r="M1279" s="51"/>
      <c r="N1279" s="51"/>
      <c r="O1279" s="281"/>
      <c r="P1279" s="281"/>
      <c r="Q1279" s="4"/>
    </row>
    <row r="1280" spans="1:17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2"/>
      <c r="J1280" s="51"/>
      <c r="K1280" s="2"/>
      <c r="L1280" s="2"/>
      <c r="M1280" s="51"/>
      <c r="N1280" s="51"/>
      <c r="O1280" s="281"/>
      <c r="P1280" s="281"/>
      <c r="Q1280" s="4"/>
    </row>
    <row r="1281" spans="1:17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2"/>
      <c r="J1281" s="51"/>
      <c r="K1281" s="2"/>
      <c r="L1281" s="2"/>
      <c r="M1281" s="51"/>
      <c r="N1281" s="51"/>
      <c r="O1281" s="281"/>
      <c r="P1281" s="281"/>
      <c r="Q1281" s="4"/>
    </row>
    <row r="1282" spans="1:17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2"/>
      <c r="J1282" s="51"/>
      <c r="K1282" s="2"/>
      <c r="L1282" s="2"/>
      <c r="M1282" s="51"/>
      <c r="N1282" s="51"/>
      <c r="O1282" s="281"/>
      <c r="P1282" s="281"/>
      <c r="Q1282" s="4"/>
    </row>
    <row r="1283" spans="1:17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2"/>
      <c r="J1283" s="51"/>
      <c r="K1283" s="2"/>
      <c r="L1283" s="2"/>
      <c r="M1283" s="51"/>
      <c r="N1283" s="51"/>
      <c r="O1283" s="281"/>
      <c r="P1283" s="281"/>
      <c r="Q1283" s="4"/>
    </row>
    <row r="1284" spans="1:17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2"/>
      <c r="J1284" s="51"/>
      <c r="K1284" s="2"/>
      <c r="L1284" s="2"/>
      <c r="M1284" s="51"/>
      <c r="N1284" s="51"/>
      <c r="O1284" s="281"/>
      <c r="P1284" s="281"/>
      <c r="Q1284" s="4"/>
    </row>
    <row r="1285" spans="1:17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2"/>
      <c r="J1285" s="51"/>
      <c r="K1285" s="2"/>
      <c r="L1285" s="2"/>
      <c r="M1285" s="51"/>
      <c r="N1285" s="51"/>
      <c r="O1285" s="281"/>
      <c r="P1285" s="281"/>
      <c r="Q1285" s="4"/>
    </row>
    <row r="1286" spans="1:17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2"/>
      <c r="J1286" s="51"/>
      <c r="K1286" s="2"/>
      <c r="L1286" s="2"/>
      <c r="M1286" s="51"/>
      <c r="N1286" s="51"/>
      <c r="O1286" s="281"/>
      <c r="P1286" s="281"/>
      <c r="Q1286" s="4"/>
    </row>
    <row r="1287" spans="1:17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2"/>
      <c r="J1287" s="51"/>
      <c r="K1287" s="2"/>
      <c r="L1287" s="2"/>
      <c r="M1287" s="51"/>
      <c r="N1287" s="51"/>
      <c r="O1287" s="281"/>
      <c r="P1287" s="281"/>
      <c r="Q1287" s="4"/>
    </row>
    <row r="1288" spans="1:17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2"/>
      <c r="J1288" s="51"/>
      <c r="K1288" s="2"/>
      <c r="L1288" s="2"/>
      <c r="M1288" s="51"/>
      <c r="N1288" s="51"/>
      <c r="O1288" s="281"/>
      <c r="P1288" s="281"/>
      <c r="Q1288" s="4"/>
    </row>
    <row r="1289" spans="1:17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2"/>
      <c r="J1289" s="51"/>
      <c r="K1289" s="2"/>
      <c r="L1289" s="2"/>
      <c r="M1289" s="51"/>
      <c r="N1289" s="51"/>
      <c r="O1289" s="281"/>
      <c r="P1289" s="281"/>
      <c r="Q1289" s="4"/>
    </row>
    <row r="1290" spans="1:17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2"/>
      <c r="J1290" s="51"/>
      <c r="K1290" s="2"/>
      <c r="L1290" s="2"/>
      <c r="M1290" s="51"/>
      <c r="N1290" s="51"/>
      <c r="O1290" s="281"/>
      <c r="P1290" s="281"/>
      <c r="Q1290" s="4"/>
    </row>
    <row r="1291" spans="1:17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2"/>
      <c r="J1291" s="51"/>
      <c r="K1291" s="2"/>
      <c r="L1291" s="2"/>
      <c r="M1291" s="51"/>
      <c r="N1291" s="51"/>
      <c r="O1291" s="281"/>
      <c r="P1291" s="281"/>
      <c r="Q1291" s="4"/>
    </row>
    <row r="1292" spans="1:17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2"/>
      <c r="J1292" s="51"/>
      <c r="K1292" s="2"/>
      <c r="L1292" s="2"/>
      <c r="M1292" s="51"/>
      <c r="N1292" s="51"/>
      <c r="O1292" s="281"/>
      <c r="P1292" s="281"/>
      <c r="Q1292" s="4"/>
    </row>
    <row r="1293" spans="1:17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2"/>
      <c r="J1293" s="51"/>
      <c r="K1293" s="2"/>
      <c r="L1293" s="2"/>
      <c r="M1293" s="51"/>
      <c r="N1293" s="51"/>
      <c r="O1293" s="281"/>
      <c r="P1293" s="281"/>
      <c r="Q1293" s="4"/>
    </row>
    <row r="1294" spans="1:17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2"/>
      <c r="J1294" s="51"/>
      <c r="K1294" s="2"/>
      <c r="L1294" s="2"/>
      <c r="M1294" s="51"/>
      <c r="N1294" s="51"/>
      <c r="O1294" s="281"/>
      <c r="P1294" s="281"/>
      <c r="Q1294" s="4"/>
    </row>
    <row r="1295" spans="1:17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2"/>
      <c r="J1295" s="51"/>
      <c r="K1295" s="2"/>
      <c r="L1295" s="2"/>
      <c r="M1295" s="51"/>
      <c r="N1295" s="51"/>
      <c r="O1295" s="281"/>
      <c r="P1295" s="281"/>
      <c r="Q1295" s="4"/>
    </row>
    <row r="1296" spans="1:17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2"/>
      <c r="J1296" s="51"/>
      <c r="K1296" s="2"/>
      <c r="L1296" s="2"/>
      <c r="M1296" s="51"/>
      <c r="N1296" s="51"/>
      <c r="O1296" s="281"/>
      <c r="P1296" s="281"/>
      <c r="Q1296" s="4"/>
    </row>
    <row r="1297" spans="1:17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2"/>
      <c r="J1297" s="51"/>
      <c r="K1297" s="2"/>
      <c r="L1297" s="2"/>
      <c r="M1297" s="51"/>
      <c r="N1297" s="51"/>
      <c r="O1297" s="281"/>
      <c r="P1297" s="281"/>
      <c r="Q1297" s="4"/>
    </row>
    <row r="1298" spans="1:17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2"/>
      <c r="J1298" s="51"/>
      <c r="K1298" s="2"/>
      <c r="L1298" s="2"/>
      <c r="M1298" s="51"/>
      <c r="N1298" s="51"/>
      <c r="O1298" s="281"/>
      <c r="P1298" s="281"/>
      <c r="Q1298" s="4"/>
    </row>
    <row r="1299" spans="1:17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2"/>
      <c r="J1299" s="51"/>
      <c r="K1299" s="2"/>
      <c r="L1299" s="2"/>
      <c r="M1299" s="51"/>
      <c r="N1299" s="51"/>
      <c r="O1299" s="281"/>
      <c r="P1299" s="281"/>
      <c r="Q1299" s="4"/>
    </row>
    <row r="1300" spans="1:17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2"/>
      <c r="J1300" s="51"/>
      <c r="K1300" s="2"/>
      <c r="L1300" s="2"/>
      <c r="M1300" s="51"/>
      <c r="N1300" s="51"/>
      <c r="O1300" s="281"/>
      <c r="P1300" s="281"/>
      <c r="Q1300" s="4"/>
    </row>
    <row r="1301" spans="1:17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2"/>
      <c r="J1301" s="51"/>
      <c r="K1301" s="2"/>
      <c r="L1301" s="2"/>
      <c r="M1301" s="51"/>
      <c r="N1301" s="51"/>
      <c r="O1301" s="281"/>
      <c r="P1301" s="281"/>
      <c r="Q1301" s="4"/>
    </row>
    <row r="1302" spans="1:17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2"/>
      <c r="J1302" s="51"/>
      <c r="K1302" s="2"/>
      <c r="L1302" s="2"/>
      <c r="M1302" s="51"/>
      <c r="N1302" s="51"/>
      <c r="O1302" s="281"/>
      <c r="P1302" s="281"/>
      <c r="Q1302" s="4"/>
    </row>
    <row r="1303" spans="1:17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2"/>
      <c r="J1303" s="51"/>
      <c r="K1303" s="2"/>
      <c r="L1303" s="2"/>
      <c r="M1303" s="51"/>
      <c r="N1303" s="51"/>
      <c r="O1303" s="281"/>
      <c r="P1303" s="281"/>
      <c r="Q1303" s="4"/>
    </row>
    <row r="1304" spans="1:17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2"/>
      <c r="J1304" s="51"/>
      <c r="K1304" s="2"/>
      <c r="L1304" s="2"/>
      <c r="M1304" s="51"/>
      <c r="N1304" s="51"/>
      <c r="O1304" s="281"/>
      <c r="P1304" s="281"/>
      <c r="Q1304" s="4"/>
    </row>
    <row r="1305" spans="1:17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2"/>
      <c r="J1305" s="51"/>
      <c r="K1305" s="2"/>
      <c r="L1305" s="2"/>
      <c r="M1305" s="51"/>
      <c r="N1305" s="51"/>
      <c r="O1305" s="281"/>
      <c r="P1305" s="281"/>
      <c r="Q1305" s="4"/>
    </row>
    <row r="1306" spans="1:17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2"/>
      <c r="J1306" s="51"/>
      <c r="K1306" s="2"/>
      <c r="L1306" s="2"/>
      <c r="M1306" s="51"/>
      <c r="N1306" s="51"/>
      <c r="O1306" s="281"/>
      <c r="P1306" s="281"/>
      <c r="Q1306" s="4"/>
    </row>
    <row r="1307" spans="1:17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2"/>
      <c r="J1307" s="51"/>
      <c r="K1307" s="2"/>
      <c r="L1307" s="2"/>
      <c r="M1307" s="51"/>
      <c r="N1307" s="51"/>
      <c r="O1307" s="281"/>
      <c r="P1307" s="281"/>
      <c r="Q1307" s="4"/>
    </row>
    <row r="1308" spans="1:17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2"/>
      <c r="J1308" s="51"/>
      <c r="K1308" s="2"/>
      <c r="L1308" s="2"/>
      <c r="M1308" s="51"/>
      <c r="N1308" s="51"/>
      <c r="O1308" s="281"/>
      <c r="P1308" s="281"/>
      <c r="Q1308" s="4"/>
    </row>
    <row r="1309" spans="1:17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2"/>
      <c r="J1309" s="51"/>
      <c r="K1309" s="2"/>
      <c r="L1309" s="2"/>
      <c r="M1309" s="51"/>
      <c r="N1309" s="51"/>
      <c r="O1309" s="281"/>
      <c r="P1309" s="281"/>
      <c r="Q1309" s="4"/>
    </row>
    <row r="1310" spans="1:17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2"/>
      <c r="J1310" s="51"/>
      <c r="K1310" s="2"/>
      <c r="L1310" s="2"/>
      <c r="M1310" s="51"/>
      <c r="N1310" s="51"/>
      <c r="O1310" s="281"/>
      <c r="P1310" s="281"/>
      <c r="Q1310" s="4"/>
    </row>
    <row r="1311" spans="1:17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2"/>
      <c r="J1311" s="51"/>
      <c r="K1311" s="2"/>
      <c r="L1311" s="2"/>
      <c r="M1311" s="51"/>
      <c r="N1311" s="51"/>
      <c r="O1311" s="281"/>
      <c r="P1311" s="281"/>
      <c r="Q1311" s="4"/>
    </row>
    <row r="1312" spans="1:17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2"/>
      <c r="J1312" s="51"/>
      <c r="K1312" s="2"/>
      <c r="L1312" s="2"/>
      <c r="M1312" s="51"/>
      <c r="N1312" s="51"/>
      <c r="O1312" s="281"/>
      <c r="P1312" s="281"/>
      <c r="Q1312" s="4"/>
    </row>
    <row r="1313" spans="1:17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2"/>
      <c r="J1313" s="51"/>
      <c r="K1313" s="2"/>
      <c r="L1313" s="2"/>
      <c r="M1313" s="51"/>
      <c r="N1313" s="51"/>
      <c r="O1313" s="281"/>
      <c r="P1313" s="281"/>
      <c r="Q1313" s="4"/>
    </row>
    <row r="1314" spans="1:17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2"/>
      <c r="J1314" s="51"/>
      <c r="K1314" s="2"/>
      <c r="L1314" s="2"/>
      <c r="M1314" s="51"/>
      <c r="N1314" s="51"/>
      <c r="O1314" s="281"/>
      <c r="P1314" s="281"/>
      <c r="Q1314" s="4"/>
    </row>
    <row r="1315" spans="1:17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2"/>
      <c r="J1315" s="51"/>
      <c r="K1315" s="2"/>
      <c r="L1315" s="2"/>
      <c r="M1315" s="51"/>
      <c r="N1315" s="51"/>
      <c r="O1315" s="281"/>
      <c r="P1315" s="281"/>
      <c r="Q1315" s="4"/>
    </row>
    <row r="1316" spans="1:17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2"/>
      <c r="J1316" s="51"/>
      <c r="K1316" s="2"/>
      <c r="L1316" s="2"/>
      <c r="M1316" s="51"/>
      <c r="N1316" s="51"/>
      <c r="O1316" s="281"/>
      <c r="P1316" s="281"/>
      <c r="Q1316" s="4"/>
    </row>
    <row r="1317" spans="1:17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2"/>
      <c r="J1317" s="51"/>
      <c r="K1317" s="2"/>
      <c r="L1317" s="2"/>
      <c r="M1317" s="51"/>
      <c r="N1317" s="51"/>
      <c r="O1317" s="281"/>
      <c r="P1317" s="281"/>
      <c r="Q1317" s="4"/>
    </row>
    <row r="1318" spans="1:17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2"/>
      <c r="J1318" s="51"/>
      <c r="K1318" s="2"/>
      <c r="L1318" s="2"/>
      <c r="M1318" s="51"/>
      <c r="N1318" s="51"/>
      <c r="O1318" s="281"/>
      <c r="P1318" s="281"/>
      <c r="Q1318" s="4"/>
    </row>
    <row r="1319" spans="1:17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2"/>
      <c r="J1319" s="51"/>
      <c r="K1319" s="2"/>
      <c r="L1319" s="2"/>
      <c r="M1319" s="51"/>
      <c r="N1319" s="51"/>
      <c r="O1319" s="281"/>
      <c r="P1319" s="281"/>
      <c r="Q1319" s="4"/>
    </row>
    <row r="1320" spans="1:17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2"/>
      <c r="J1320" s="51"/>
      <c r="K1320" s="2"/>
      <c r="L1320" s="2"/>
      <c r="M1320" s="51"/>
      <c r="N1320" s="51"/>
      <c r="O1320" s="281"/>
      <c r="P1320" s="281"/>
      <c r="Q1320" s="4"/>
    </row>
    <row r="1321" spans="1:17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2"/>
      <c r="J1321" s="51"/>
      <c r="K1321" s="2"/>
      <c r="L1321" s="2"/>
      <c r="M1321" s="51"/>
      <c r="N1321" s="51"/>
      <c r="O1321" s="281"/>
      <c r="P1321" s="281"/>
      <c r="Q1321" s="4"/>
    </row>
    <row r="1322" spans="1:17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2"/>
      <c r="J1322" s="51"/>
      <c r="K1322" s="2"/>
      <c r="L1322" s="2"/>
      <c r="M1322" s="51"/>
      <c r="N1322" s="51"/>
      <c r="O1322" s="281"/>
      <c r="P1322" s="281"/>
      <c r="Q1322" s="4"/>
    </row>
    <row r="1323" spans="1:17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2"/>
      <c r="J1323" s="51"/>
      <c r="K1323" s="2"/>
      <c r="L1323" s="2"/>
      <c r="M1323" s="51"/>
      <c r="N1323" s="51"/>
      <c r="O1323" s="281"/>
      <c r="P1323" s="281"/>
      <c r="Q1323" s="4"/>
    </row>
    <row r="1324" spans="1:17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2"/>
      <c r="J1324" s="51"/>
      <c r="K1324" s="2"/>
      <c r="L1324" s="2"/>
      <c r="M1324" s="51"/>
      <c r="N1324" s="51"/>
      <c r="O1324" s="281"/>
      <c r="P1324" s="281"/>
      <c r="Q1324" s="4"/>
    </row>
    <row r="1325" spans="1:17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2"/>
      <c r="J1325" s="51"/>
      <c r="K1325" s="2"/>
      <c r="L1325" s="2"/>
      <c r="M1325" s="51"/>
      <c r="N1325" s="51"/>
      <c r="O1325" s="281"/>
      <c r="P1325" s="281"/>
      <c r="Q1325" s="4"/>
    </row>
    <row r="1326" spans="1:17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2"/>
      <c r="J1326" s="51"/>
      <c r="K1326" s="2"/>
      <c r="L1326" s="2"/>
      <c r="M1326" s="51"/>
      <c r="N1326" s="51"/>
      <c r="O1326" s="281"/>
      <c r="P1326" s="281"/>
      <c r="Q1326" s="4"/>
    </row>
    <row r="1327" spans="1:17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2"/>
      <c r="J1327" s="51"/>
      <c r="K1327" s="2"/>
      <c r="L1327" s="2"/>
      <c r="M1327" s="51"/>
      <c r="N1327" s="51"/>
      <c r="O1327" s="281"/>
      <c r="P1327" s="281"/>
      <c r="Q1327" s="4"/>
    </row>
    <row r="1328" spans="1:17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2"/>
      <c r="J1328" s="51"/>
      <c r="K1328" s="2"/>
      <c r="L1328" s="2"/>
      <c r="M1328" s="51"/>
      <c r="N1328" s="51"/>
      <c r="O1328" s="281"/>
      <c r="P1328" s="281"/>
      <c r="Q1328" s="4"/>
    </row>
    <row r="1329" spans="1:17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2"/>
      <c r="J1329" s="51"/>
      <c r="K1329" s="2"/>
      <c r="L1329" s="2"/>
      <c r="M1329" s="51"/>
      <c r="N1329" s="51"/>
      <c r="O1329" s="281"/>
      <c r="P1329" s="281"/>
      <c r="Q1329" s="4"/>
    </row>
    <row r="1330" spans="1:17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2"/>
      <c r="J1330" s="51"/>
      <c r="K1330" s="2"/>
      <c r="L1330" s="2"/>
      <c r="M1330" s="51"/>
      <c r="N1330" s="51"/>
      <c r="O1330" s="281"/>
      <c r="P1330" s="281"/>
      <c r="Q1330" s="4"/>
    </row>
    <row r="1331" spans="1:17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2"/>
      <c r="J1331" s="51"/>
      <c r="K1331" s="2"/>
      <c r="L1331" s="2"/>
      <c r="M1331" s="51"/>
      <c r="N1331" s="51"/>
      <c r="O1331" s="281"/>
      <c r="P1331" s="281"/>
      <c r="Q1331" s="4"/>
    </row>
    <row r="1332" spans="1:17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2"/>
      <c r="J1332" s="51"/>
      <c r="K1332" s="2"/>
      <c r="L1332" s="2"/>
      <c r="M1332" s="51"/>
      <c r="N1332" s="51"/>
      <c r="O1332" s="281"/>
      <c r="P1332" s="281"/>
      <c r="Q1332" s="4"/>
    </row>
    <row r="1333" spans="1:17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2"/>
      <c r="J1333" s="51"/>
      <c r="K1333" s="2"/>
      <c r="L1333" s="2"/>
      <c r="M1333" s="51"/>
      <c r="N1333" s="51"/>
      <c r="O1333" s="281"/>
      <c r="P1333" s="281"/>
      <c r="Q1333" s="4"/>
    </row>
    <row r="1334" spans="1:17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2"/>
      <c r="J1334" s="51"/>
      <c r="K1334" s="2"/>
      <c r="L1334" s="2"/>
      <c r="M1334" s="51"/>
      <c r="N1334" s="51"/>
      <c r="O1334" s="281"/>
      <c r="P1334" s="281"/>
      <c r="Q1334" s="4"/>
    </row>
    <row r="1335" spans="1:17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2"/>
      <c r="J1335" s="51"/>
      <c r="K1335" s="2"/>
      <c r="L1335" s="2"/>
      <c r="M1335" s="51"/>
      <c r="N1335" s="51"/>
      <c r="O1335" s="281"/>
      <c r="P1335" s="281"/>
      <c r="Q1335" s="4"/>
    </row>
    <row r="1336" spans="1:17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2"/>
      <c r="J1336" s="51"/>
      <c r="K1336" s="2"/>
      <c r="L1336" s="2"/>
      <c r="M1336" s="51"/>
      <c r="N1336" s="51"/>
      <c r="O1336" s="281"/>
      <c r="P1336" s="281"/>
      <c r="Q1336" s="4"/>
    </row>
    <row r="1337" spans="1:17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2"/>
      <c r="J1337" s="51"/>
      <c r="K1337" s="2"/>
      <c r="L1337" s="2"/>
      <c r="M1337" s="51"/>
      <c r="N1337" s="51"/>
      <c r="O1337" s="281"/>
      <c r="P1337" s="281"/>
      <c r="Q1337" s="4"/>
    </row>
    <row r="1338" spans="1:17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2"/>
      <c r="J1338" s="51"/>
      <c r="K1338" s="2"/>
      <c r="L1338" s="2"/>
      <c r="M1338" s="51"/>
      <c r="N1338" s="51"/>
      <c r="O1338" s="281"/>
      <c r="P1338" s="281"/>
      <c r="Q1338" s="4"/>
    </row>
    <row r="1339" spans="1:17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2"/>
      <c r="J1339" s="51"/>
      <c r="K1339" s="2"/>
      <c r="L1339" s="2"/>
      <c r="M1339" s="51"/>
      <c r="N1339" s="51"/>
      <c r="O1339" s="281"/>
      <c r="P1339" s="281"/>
      <c r="Q1339" s="4"/>
    </row>
    <row r="1340" spans="1:17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2"/>
      <c r="J1340" s="51"/>
      <c r="K1340" s="2"/>
      <c r="L1340" s="2"/>
      <c r="M1340" s="51"/>
      <c r="N1340" s="51"/>
      <c r="O1340" s="281"/>
      <c r="P1340" s="281"/>
      <c r="Q1340" s="4"/>
    </row>
    <row r="1341" spans="1:17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2"/>
      <c r="J1341" s="51"/>
      <c r="K1341" s="2"/>
      <c r="L1341" s="2"/>
      <c r="M1341" s="51"/>
      <c r="N1341" s="51"/>
      <c r="O1341" s="281"/>
      <c r="P1341" s="281"/>
      <c r="Q1341" s="4"/>
    </row>
    <row r="1342" spans="1:17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2"/>
      <c r="J1342" s="51"/>
      <c r="K1342" s="2"/>
      <c r="L1342" s="2"/>
      <c r="M1342" s="51"/>
      <c r="N1342" s="51"/>
      <c r="O1342" s="281"/>
      <c r="P1342" s="281"/>
      <c r="Q1342" s="4"/>
    </row>
    <row r="1343" spans="1:17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2"/>
      <c r="J1343" s="51"/>
      <c r="K1343" s="2"/>
      <c r="L1343" s="2"/>
      <c r="M1343" s="51"/>
      <c r="N1343" s="51"/>
      <c r="O1343" s="281"/>
      <c r="P1343" s="281"/>
      <c r="Q1343" s="4"/>
    </row>
    <row r="1344" spans="1:17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2"/>
      <c r="J1344" s="51"/>
      <c r="K1344" s="2"/>
      <c r="L1344" s="2"/>
      <c r="M1344" s="51"/>
      <c r="N1344" s="51"/>
      <c r="O1344" s="281"/>
      <c r="P1344" s="281"/>
      <c r="Q1344" s="4"/>
    </row>
    <row r="1345" spans="1:17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2"/>
      <c r="J1345" s="51"/>
      <c r="K1345" s="2"/>
      <c r="L1345" s="2"/>
      <c r="M1345" s="51"/>
      <c r="N1345" s="51"/>
      <c r="O1345" s="281"/>
      <c r="P1345" s="281"/>
      <c r="Q1345" s="4"/>
    </row>
    <row r="1346" spans="1:17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2"/>
      <c r="J1346" s="51"/>
      <c r="K1346" s="2"/>
      <c r="L1346" s="2"/>
      <c r="M1346" s="51"/>
      <c r="N1346" s="51"/>
      <c r="O1346" s="281"/>
      <c r="P1346" s="281"/>
      <c r="Q1346" s="4"/>
    </row>
    <row r="1347" spans="1:17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2"/>
      <c r="J1347" s="51"/>
      <c r="K1347" s="2"/>
      <c r="L1347" s="2"/>
      <c r="M1347" s="51"/>
      <c r="N1347" s="51"/>
      <c r="O1347" s="281"/>
      <c r="P1347" s="281"/>
      <c r="Q1347" s="4"/>
    </row>
    <row r="1348" spans="1:17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2"/>
      <c r="J1348" s="51"/>
      <c r="K1348" s="2"/>
      <c r="L1348" s="2"/>
      <c r="M1348" s="51"/>
      <c r="N1348" s="51"/>
      <c r="O1348" s="281"/>
      <c r="P1348" s="281"/>
      <c r="Q1348" s="4"/>
    </row>
    <row r="1349" spans="1:17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2"/>
      <c r="J1349" s="51"/>
      <c r="K1349" s="2"/>
      <c r="L1349" s="2"/>
      <c r="M1349" s="51"/>
      <c r="N1349" s="51"/>
      <c r="O1349" s="281"/>
      <c r="P1349" s="281"/>
      <c r="Q1349" s="4"/>
    </row>
    <row r="1350" spans="1:17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2"/>
      <c r="J1350" s="51"/>
      <c r="K1350" s="2"/>
      <c r="L1350" s="2"/>
      <c r="M1350" s="51"/>
      <c r="N1350" s="51"/>
      <c r="O1350" s="281"/>
      <c r="P1350" s="281"/>
      <c r="Q1350" s="4"/>
    </row>
    <row r="1351" spans="1:17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2"/>
      <c r="J1351" s="51"/>
      <c r="K1351" s="2"/>
      <c r="L1351" s="2"/>
      <c r="M1351" s="51"/>
      <c r="N1351" s="51"/>
      <c r="O1351" s="281"/>
      <c r="P1351" s="281"/>
      <c r="Q1351" s="4"/>
    </row>
    <row r="1352" spans="1:17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2"/>
      <c r="J1352" s="51"/>
      <c r="K1352" s="2"/>
      <c r="L1352" s="2"/>
      <c r="M1352" s="51"/>
      <c r="N1352" s="51"/>
      <c r="O1352" s="281"/>
      <c r="P1352" s="281"/>
      <c r="Q1352" s="4"/>
    </row>
    <row r="1353" spans="1:17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2"/>
      <c r="J1353" s="51"/>
      <c r="K1353" s="2"/>
      <c r="L1353" s="2"/>
      <c r="M1353" s="51"/>
      <c r="N1353" s="51"/>
      <c r="O1353" s="281"/>
      <c r="P1353" s="281"/>
      <c r="Q1353" s="4"/>
    </row>
    <row r="1354" spans="1:17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2"/>
      <c r="J1354" s="51"/>
      <c r="K1354" s="2"/>
      <c r="L1354" s="2"/>
      <c r="M1354" s="51"/>
      <c r="N1354" s="51"/>
      <c r="O1354" s="281"/>
      <c r="P1354" s="281"/>
      <c r="Q1354" s="4"/>
    </row>
    <row r="1355" spans="1:17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2"/>
      <c r="J1355" s="51"/>
      <c r="K1355" s="2"/>
      <c r="L1355" s="2"/>
      <c r="M1355" s="51"/>
      <c r="N1355" s="51"/>
      <c r="O1355" s="281"/>
      <c r="P1355" s="281"/>
      <c r="Q1355" s="4"/>
    </row>
    <row r="1356" spans="1:17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2"/>
      <c r="J1356" s="51"/>
      <c r="K1356" s="2"/>
      <c r="L1356" s="2"/>
      <c r="M1356" s="51"/>
      <c r="N1356" s="51"/>
      <c r="O1356" s="281"/>
      <c r="P1356" s="281"/>
      <c r="Q1356" s="4"/>
    </row>
    <row r="1357" spans="1:17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2"/>
      <c r="J1357" s="51"/>
      <c r="K1357" s="2"/>
      <c r="L1357" s="2"/>
      <c r="M1357" s="51"/>
      <c r="N1357" s="51"/>
      <c r="O1357" s="281"/>
      <c r="P1357" s="281"/>
      <c r="Q1357" s="4"/>
    </row>
    <row r="1358" spans="1:17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2"/>
      <c r="J1358" s="51"/>
      <c r="K1358" s="2"/>
      <c r="L1358" s="2"/>
      <c r="M1358" s="51"/>
      <c r="N1358" s="51"/>
      <c r="O1358" s="281"/>
      <c r="P1358" s="281"/>
      <c r="Q1358" s="4"/>
    </row>
    <row r="1359" spans="1:17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2"/>
      <c r="J1359" s="51"/>
      <c r="K1359" s="2"/>
      <c r="L1359" s="2"/>
      <c r="M1359" s="51"/>
      <c r="N1359" s="51"/>
      <c r="O1359" s="281"/>
      <c r="P1359" s="281"/>
      <c r="Q1359" s="4"/>
    </row>
    <row r="1360" spans="1:17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2"/>
      <c r="J1360" s="51"/>
      <c r="K1360" s="2"/>
      <c r="L1360" s="2"/>
      <c r="M1360" s="51"/>
      <c r="N1360" s="51"/>
      <c r="O1360" s="281"/>
      <c r="P1360" s="281"/>
      <c r="Q1360" s="4"/>
    </row>
    <row r="1361" spans="1:17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2"/>
      <c r="J1361" s="51"/>
      <c r="K1361" s="2"/>
      <c r="L1361" s="2"/>
      <c r="M1361" s="51"/>
      <c r="N1361" s="51"/>
      <c r="O1361" s="281"/>
      <c r="P1361" s="281"/>
      <c r="Q1361" s="4"/>
    </row>
    <row r="1362" spans="1:17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2"/>
      <c r="J1362" s="51"/>
      <c r="K1362" s="2"/>
      <c r="L1362" s="2"/>
      <c r="M1362" s="51"/>
      <c r="N1362" s="51"/>
      <c r="O1362" s="281"/>
      <c r="P1362" s="281"/>
      <c r="Q1362" s="4"/>
    </row>
    <row r="1363" spans="1:17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2"/>
      <c r="J1363" s="51"/>
      <c r="K1363" s="2"/>
      <c r="L1363" s="2"/>
      <c r="M1363" s="51"/>
      <c r="N1363" s="51"/>
      <c r="O1363" s="281"/>
      <c r="P1363" s="281"/>
      <c r="Q1363" s="4"/>
    </row>
    <row r="1364" spans="1:17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2"/>
      <c r="J1364" s="51"/>
      <c r="K1364" s="2"/>
      <c r="L1364" s="2"/>
      <c r="M1364" s="51"/>
      <c r="N1364" s="51"/>
      <c r="O1364" s="281"/>
      <c r="P1364" s="281"/>
      <c r="Q1364" s="4"/>
    </row>
    <row r="1365" spans="1:17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2"/>
      <c r="J1365" s="51"/>
      <c r="K1365" s="2"/>
      <c r="L1365" s="2"/>
      <c r="M1365" s="51"/>
      <c r="N1365" s="51"/>
      <c r="O1365" s="281"/>
      <c r="P1365" s="281"/>
      <c r="Q1365" s="4"/>
    </row>
    <row r="1366" spans="1:17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2"/>
      <c r="J1366" s="51"/>
      <c r="K1366" s="2"/>
      <c r="L1366" s="2"/>
      <c r="M1366" s="51"/>
      <c r="N1366" s="51"/>
      <c r="O1366" s="281"/>
      <c r="P1366" s="281"/>
      <c r="Q1366" s="4"/>
    </row>
    <row r="1367" spans="1:17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2"/>
      <c r="J1367" s="51"/>
      <c r="K1367" s="2"/>
      <c r="L1367" s="2"/>
      <c r="M1367" s="51"/>
      <c r="N1367" s="51"/>
      <c r="O1367" s="281"/>
      <c r="P1367" s="281"/>
      <c r="Q1367" s="4"/>
    </row>
    <row r="1368" spans="1:17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2"/>
      <c r="J1368" s="51"/>
      <c r="K1368" s="2"/>
      <c r="L1368" s="2"/>
      <c r="M1368" s="51"/>
      <c r="N1368" s="51"/>
      <c r="O1368" s="281"/>
      <c r="P1368" s="281"/>
      <c r="Q1368" s="4"/>
    </row>
    <row r="1369" spans="1:17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2"/>
      <c r="J1369" s="51"/>
      <c r="K1369" s="2"/>
      <c r="L1369" s="2"/>
      <c r="M1369" s="51"/>
      <c r="N1369" s="51"/>
      <c r="O1369" s="281"/>
      <c r="P1369" s="281"/>
      <c r="Q1369" s="4"/>
    </row>
    <row r="1370" spans="1:17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2"/>
      <c r="J1370" s="51"/>
      <c r="K1370" s="2"/>
      <c r="L1370" s="2"/>
      <c r="M1370" s="51"/>
      <c r="N1370" s="51"/>
      <c r="O1370" s="281"/>
      <c r="P1370" s="281"/>
      <c r="Q1370" s="4"/>
    </row>
    <row r="1371" spans="1:17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2"/>
      <c r="J1371" s="51"/>
      <c r="K1371" s="2"/>
      <c r="L1371" s="2"/>
      <c r="M1371" s="51"/>
      <c r="N1371" s="51"/>
      <c r="O1371" s="281"/>
      <c r="P1371" s="281"/>
      <c r="Q1371" s="4"/>
    </row>
    <row r="1372" spans="1:17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2"/>
      <c r="J1372" s="51"/>
      <c r="K1372" s="2"/>
      <c r="L1372" s="2"/>
      <c r="M1372" s="51"/>
      <c r="N1372" s="51"/>
      <c r="O1372" s="281"/>
      <c r="P1372" s="281"/>
      <c r="Q1372" s="4"/>
    </row>
    <row r="1373" spans="1:17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2"/>
      <c r="J1373" s="51"/>
      <c r="K1373" s="2"/>
      <c r="L1373" s="2"/>
      <c r="M1373" s="51"/>
      <c r="N1373" s="51"/>
      <c r="O1373" s="281"/>
      <c r="P1373" s="281"/>
      <c r="Q1373" s="4"/>
    </row>
    <row r="1374" spans="1:17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2"/>
      <c r="J1374" s="51"/>
      <c r="K1374" s="2"/>
      <c r="L1374" s="2"/>
      <c r="M1374" s="51"/>
      <c r="N1374" s="51"/>
      <c r="O1374" s="281"/>
      <c r="P1374" s="281"/>
      <c r="Q1374" s="4"/>
    </row>
    <row r="1375" spans="1:17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2"/>
      <c r="J1375" s="51"/>
      <c r="K1375" s="2"/>
      <c r="L1375" s="2"/>
      <c r="M1375" s="51"/>
      <c r="N1375" s="51"/>
      <c r="O1375" s="281"/>
      <c r="P1375" s="281"/>
      <c r="Q1375" s="4"/>
    </row>
    <row r="1376" spans="1:17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2"/>
      <c r="J1376" s="51"/>
      <c r="K1376" s="2"/>
      <c r="L1376" s="2"/>
      <c r="M1376" s="51"/>
      <c r="N1376" s="51"/>
      <c r="O1376" s="281"/>
      <c r="P1376" s="281"/>
      <c r="Q1376" s="4"/>
    </row>
    <row r="1377" spans="1:17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2"/>
      <c r="J1377" s="51"/>
      <c r="K1377" s="2"/>
      <c r="L1377" s="2"/>
      <c r="M1377" s="51"/>
      <c r="N1377" s="51"/>
      <c r="O1377" s="281"/>
      <c r="P1377" s="281"/>
      <c r="Q1377" s="4"/>
    </row>
    <row r="1378" spans="1:17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2"/>
      <c r="J1378" s="51"/>
      <c r="K1378" s="2"/>
      <c r="L1378" s="2"/>
      <c r="M1378" s="51"/>
      <c r="N1378" s="51"/>
      <c r="O1378" s="281"/>
      <c r="P1378" s="281"/>
      <c r="Q1378" s="4"/>
    </row>
    <row r="1379" spans="1:17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2"/>
      <c r="J1379" s="51"/>
      <c r="K1379" s="2"/>
      <c r="L1379" s="2"/>
      <c r="M1379" s="51"/>
      <c r="N1379" s="51"/>
      <c r="O1379" s="281"/>
      <c r="P1379" s="281"/>
      <c r="Q1379" s="4"/>
    </row>
    <row r="1380" spans="1:17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2"/>
      <c r="J1380" s="51"/>
      <c r="K1380" s="2"/>
      <c r="L1380" s="2"/>
      <c r="M1380" s="51"/>
      <c r="N1380" s="51"/>
      <c r="O1380" s="281"/>
      <c r="P1380" s="281"/>
      <c r="Q1380" s="4"/>
    </row>
    <row r="1381" spans="1:17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2"/>
      <c r="J1381" s="51"/>
      <c r="K1381" s="2"/>
      <c r="L1381" s="2"/>
      <c r="M1381" s="51"/>
      <c r="N1381" s="51"/>
      <c r="O1381" s="281"/>
      <c r="P1381" s="281"/>
      <c r="Q1381" s="4"/>
    </row>
    <row r="1382" spans="1:17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2"/>
      <c r="J1382" s="51"/>
      <c r="K1382" s="2"/>
      <c r="L1382" s="2"/>
      <c r="M1382" s="51"/>
      <c r="N1382" s="51"/>
      <c r="O1382" s="281"/>
      <c r="P1382" s="281"/>
      <c r="Q1382" s="4"/>
    </row>
    <row r="1383" spans="1:17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2"/>
      <c r="J1383" s="51"/>
      <c r="K1383" s="2"/>
      <c r="L1383" s="2"/>
      <c r="M1383" s="51"/>
      <c r="N1383" s="51"/>
      <c r="O1383" s="281"/>
      <c r="P1383" s="281"/>
      <c r="Q1383" s="4"/>
    </row>
    <row r="1384" spans="1:17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2"/>
      <c r="J1384" s="51"/>
      <c r="K1384" s="2"/>
      <c r="L1384" s="2"/>
      <c r="M1384" s="51"/>
      <c r="N1384" s="51"/>
      <c r="O1384" s="281"/>
      <c r="P1384" s="281"/>
      <c r="Q1384" s="4"/>
    </row>
    <row r="1385" spans="1:17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2"/>
      <c r="J1385" s="51"/>
      <c r="K1385" s="2"/>
      <c r="L1385" s="2"/>
      <c r="M1385" s="51"/>
      <c r="N1385" s="51"/>
      <c r="O1385" s="281"/>
      <c r="P1385" s="281"/>
      <c r="Q1385" s="4"/>
    </row>
    <row r="1386" spans="1:17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2"/>
      <c r="J1386" s="51"/>
      <c r="K1386" s="2"/>
      <c r="L1386" s="2"/>
      <c r="M1386" s="51"/>
      <c r="N1386" s="51"/>
      <c r="O1386" s="281"/>
      <c r="P1386" s="281"/>
      <c r="Q1386" s="4"/>
    </row>
    <row r="1387" spans="1:17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2"/>
      <c r="J1387" s="51"/>
      <c r="K1387" s="2"/>
      <c r="L1387" s="2"/>
      <c r="M1387" s="51"/>
      <c r="N1387" s="51"/>
      <c r="O1387" s="281"/>
      <c r="P1387" s="281"/>
      <c r="Q1387" s="4"/>
    </row>
    <row r="1388" spans="1:17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2"/>
      <c r="J1388" s="51"/>
      <c r="K1388" s="2"/>
      <c r="L1388" s="2"/>
      <c r="M1388" s="51"/>
      <c r="N1388" s="51"/>
      <c r="O1388" s="281"/>
      <c r="P1388" s="281"/>
      <c r="Q1388" s="4"/>
    </row>
    <row r="1389" spans="1:17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2"/>
      <c r="J1389" s="51"/>
      <c r="K1389" s="2"/>
      <c r="L1389" s="2"/>
      <c r="M1389" s="51"/>
      <c r="N1389" s="51"/>
      <c r="O1389" s="281"/>
      <c r="P1389" s="281"/>
      <c r="Q1389" s="4"/>
    </row>
    <row r="1390" spans="1:17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2"/>
      <c r="J1390" s="51"/>
      <c r="K1390" s="2"/>
      <c r="L1390" s="2"/>
      <c r="M1390" s="51"/>
      <c r="N1390" s="51"/>
      <c r="O1390" s="281"/>
      <c r="P1390" s="281"/>
      <c r="Q1390" s="4"/>
    </row>
    <row r="1391" spans="1:17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2"/>
      <c r="J1391" s="51"/>
      <c r="K1391" s="2"/>
      <c r="L1391" s="2"/>
      <c r="M1391" s="51"/>
      <c r="N1391" s="51"/>
      <c r="O1391" s="281"/>
      <c r="P1391" s="281"/>
      <c r="Q1391" s="4"/>
    </row>
    <row r="1392" spans="1:17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2"/>
      <c r="J1392" s="51"/>
      <c r="K1392" s="2"/>
      <c r="L1392" s="2"/>
      <c r="M1392" s="51"/>
      <c r="N1392" s="51"/>
      <c r="O1392" s="281"/>
      <c r="P1392" s="281"/>
      <c r="Q1392" s="4"/>
    </row>
    <row r="1393" spans="1:17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2"/>
      <c r="J1393" s="51"/>
      <c r="K1393" s="2"/>
      <c r="L1393" s="2"/>
      <c r="M1393" s="51"/>
      <c r="N1393" s="51"/>
      <c r="O1393" s="281"/>
      <c r="P1393" s="281"/>
      <c r="Q1393" s="4"/>
    </row>
    <row r="1394" spans="1:17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2"/>
      <c r="J1394" s="51"/>
      <c r="K1394" s="2"/>
      <c r="L1394" s="2"/>
      <c r="M1394" s="51"/>
      <c r="N1394" s="51"/>
      <c r="O1394" s="281"/>
      <c r="P1394" s="281"/>
      <c r="Q1394" s="4"/>
    </row>
    <row r="1395" spans="1:17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2"/>
      <c r="J1395" s="51"/>
      <c r="K1395" s="2"/>
      <c r="L1395" s="2"/>
      <c r="M1395" s="51"/>
      <c r="N1395" s="51"/>
      <c r="O1395" s="281"/>
      <c r="P1395" s="281"/>
      <c r="Q1395" s="4"/>
    </row>
    <row r="1396" spans="1:17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2"/>
      <c r="J1396" s="51"/>
      <c r="K1396" s="2"/>
      <c r="L1396" s="2"/>
      <c r="M1396" s="51"/>
      <c r="N1396" s="51"/>
      <c r="O1396" s="281"/>
      <c r="P1396" s="281"/>
      <c r="Q1396" s="4"/>
    </row>
    <row r="1397" spans="1:17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2"/>
      <c r="J1397" s="51"/>
      <c r="K1397" s="2"/>
      <c r="L1397" s="2"/>
      <c r="M1397" s="51"/>
      <c r="N1397" s="51"/>
      <c r="O1397" s="281"/>
      <c r="P1397" s="281"/>
      <c r="Q1397" s="4"/>
    </row>
    <row r="1398" spans="1:17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2"/>
      <c r="J1398" s="51"/>
      <c r="K1398" s="2"/>
      <c r="L1398" s="2"/>
      <c r="M1398" s="51"/>
      <c r="N1398" s="51"/>
      <c r="O1398" s="281"/>
      <c r="P1398" s="281"/>
      <c r="Q1398" s="4"/>
    </row>
    <row r="1399" spans="1:17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2"/>
      <c r="J1399" s="51"/>
      <c r="K1399" s="2"/>
      <c r="L1399" s="2"/>
      <c r="M1399" s="51"/>
      <c r="N1399" s="51"/>
      <c r="O1399" s="281"/>
      <c r="P1399" s="281"/>
      <c r="Q1399" s="4"/>
    </row>
    <row r="1400" spans="1:17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2"/>
      <c r="J1400" s="51"/>
      <c r="K1400" s="2"/>
      <c r="L1400" s="2"/>
      <c r="M1400" s="51"/>
      <c r="N1400" s="51"/>
      <c r="O1400" s="281"/>
      <c r="P1400" s="281"/>
      <c r="Q1400" s="4"/>
    </row>
    <row r="1401" spans="1:17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2"/>
      <c r="J1401" s="51"/>
      <c r="K1401" s="2"/>
      <c r="L1401" s="2"/>
      <c r="M1401" s="51"/>
      <c r="N1401" s="51"/>
      <c r="O1401" s="281"/>
      <c r="P1401" s="281"/>
      <c r="Q1401" s="4"/>
    </row>
    <row r="1402" spans="1:17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2"/>
      <c r="J1402" s="51"/>
      <c r="K1402" s="2"/>
      <c r="L1402" s="2"/>
      <c r="M1402" s="51"/>
      <c r="N1402" s="51"/>
      <c r="O1402" s="281"/>
      <c r="P1402" s="281"/>
      <c r="Q1402" s="4"/>
    </row>
    <row r="1403" spans="1:17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2"/>
      <c r="J1403" s="51"/>
      <c r="K1403" s="2"/>
      <c r="L1403" s="2"/>
      <c r="M1403" s="51"/>
      <c r="N1403" s="51"/>
      <c r="O1403" s="281"/>
      <c r="P1403" s="281"/>
      <c r="Q1403" s="4"/>
    </row>
    <row r="1404" spans="1:17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2"/>
      <c r="J1404" s="51"/>
      <c r="K1404" s="2"/>
      <c r="L1404" s="2"/>
      <c r="M1404" s="51"/>
      <c r="N1404" s="51"/>
      <c r="O1404" s="281"/>
      <c r="P1404" s="281"/>
      <c r="Q1404" s="4"/>
    </row>
    <row r="1405" spans="1:17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2"/>
      <c r="J1405" s="51"/>
      <c r="K1405" s="2"/>
      <c r="L1405" s="2"/>
      <c r="M1405" s="51"/>
      <c r="N1405" s="51"/>
      <c r="O1405" s="281"/>
      <c r="P1405" s="281"/>
      <c r="Q1405" s="4"/>
    </row>
    <row r="1406" spans="1:17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2"/>
      <c r="J1406" s="51"/>
      <c r="K1406" s="2"/>
      <c r="L1406" s="2"/>
      <c r="M1406" s="51"/>
      <c r="N1406" s="51"/>
      <c r="O1406" s="281"/>
      <c r="P1406" s="281"/>
      <c r="Q1406" s="4"/>
    </row>
    <row r="1407" spans="1:17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2"/>
      <c r="J1407" s="51"/>
      <c r="K1407" s="2"/>
      <c r="L1407" s="2"/>
      <c r="M1407" s="51"/>
      <c r="N1407" s="51"/>
      <c r="O1407" s="281"/>
      <c r="P1407" s="281"/>
      <c r="Q1407" s="4"/>
    </row>
    <row r="1408" spans="1:17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2"/>
      <c r="J1408" s="51"/>
      <c r="K1408" s="2"/>
      <c r="L1408" s="2"/>
      <c r="M1408" s="51"/>
      <c r="N1408" s="51"/>
      <c r="O1408" s="281"/>
      <c r="P1408" s="281"/>
      <c r="Q1408" s="4"/>
    </row>
    <row r="1409" spans="1:17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2"/>
      <c r="J1409" s="51"/>
      <c r="K1409" s="2"/>
      <c r="L1409" s="2"/>
      <c r="M1409" s="51"/>
      <c r="N1409" s="51"/>
      <c r="O1409" s="281"/>
      <c r="P1409" s="281"/>
      <c r="Q1409" s="4"/>
    </row>
    <row r="1410" spans="1:17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2"/>
      <c r="J1410" s="51"/>
      <c r="K1410" s="2"/>
      <c r="L1410" s="2"/>
      <c r="M1410" s="51"/>
      <c r="N1410" s="51"/>
      <c r="O1410" s="281"/>
      <c r="P1410" s="281"/>
      <c r="Q1410" s="4"/>
    </row>
    <row r="1411" spans="1:17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2"/>
      <c r="J1411" s="51"/>
      <c r="K1411" s="2"/>
      <c r="L1411" s="2"/>
      <c r="M1411" s="51"/>
      <c r="N1411" s="51"/>
      <c r="O1411" s="281"/>
      <c r="P1411" s="281"/>
      <c r="Q1411" s="4"/>
    </row>
    <row r="1412" spans="1:17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2"/>
      <c r="J1412" s="51"/>
      <c r="K1412" s="2"/>
      <c r="L1412" s="2"/>
      <c r="M1412" s="51"/>
      <c r="N1412" s="51"/>
      <c r="O1412" s="281"/>
      <c r="P1412" s="281"/>
      <c r="Q1412" s="4"/>
    </row>
    <row r="1413" spans="1:17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2"/>
      <c r="J1413" s="51"/>
      <c r="K1413" s="2"/>
      <c r="L1413" s="2"/>
      <c r="M1413" s="51"/>
      <c r="N1413" s="51"/>
      <c r="O1413" s="281"/>
      <c r="P1413" s="281"/>
      <c r="Q1413" s="4"/>
    </row>
    <row r="1414" spans="1:17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2"/>
      <c r="J1414" s="51"/>
      <c r="K1414" s="2"/>
      <c r="L1414" s="2"/>
      <c r="M1414" s="51"/>
      <c r="N1414" s="51"/>
      <c r="O1414" s="281"/>
      <c r="P1414" s="281"/>
      <c r="Q1414" s="4"/>
    </row>
    <row r="1415" spans="1:17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2"/>
      <c r="J1415" s="51"/>
      <c r="K1415" s="2"/>
      <c r="L1415" s="2"/>
      <c r="M1415" s="51"/>
      <c r="N1415" s="51"/>
      <c r="O1415" s="281"/>
      <c r="P1415" s="281"/>
      <c r="Q1415" s="4"/>
    </row>
    <row r="1416" spans="1:17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2"/>
      <c r="J1416" s="51"/>
      <c r="K1416" s="2"/>
      <c r="L1416" s="2"/>
      <c r="M1416" s="51"/>
      <c r="N1416" s="51"/>
      <c r="O1416" s="281"/>
      <c r="P1416" s="281"/>
      <c r="Q1416" s="4"/>
    </row>
    <row r="1417" spans="1:17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2"/>
      <c r="J1417" s="51"/>
      <c r="K1417" s="2"/>
      <c r="L1417" s="2"/>
      <c r="M1417" s="51"/>
      <c r="N1417" s="51"/>
      <c r="O1417" s="281"/>
      <c r="P1417" s="281"/>
      <c r="Q1417" s="4"/>
    </row>
    <row r="1418" spans="1:17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2"/>
      <c r="J1418" s="51"/>
      <c r="K1418" s="2"/>
      <c r="L1418" s="2"/>
      <c r="M1418" s="51"/>
      <c r="N1418" s="51"/>
      <c r="O1418" s="281"/>
      <c r="P1418" s="281"/>
      <c r="Q1418" s="4"/>
    </row>
    <row r="1419" spans="1:17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2"/>
      <c r="J1419" s="51"/>
      <c r="K1419" s="2"/>
      <c r="L1419" s="2"/>
      <c r="M1419" s="51"/>
      <c r="N1419" s="51"/>
      <c r="O1419" s="281"/>
      <c r="P1419" s="281"/>
      <c r="Q1419" s="4"/>
    </row>
    <row r="1420" spans="1:17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2"/>
      <c r="J1420" s="51"/>
      <c r="K1420" s="2"/>
      <c r="L1420" s="2"/>
      <c r="M1420" s="51"/>
      <c r="N1420" s="51"/>
      <c r="O1420" s="281"/>
      <c r="P1420" s="281"/>
      <c r="Q1420" s="4"/>
    </row>
    <row r="1421" spans="1:17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2"/>
      <c r="J1421" s="51"/>
      <c r="K1421" s="2"/>
      <c r="L1421" s="2"/>
      <c r="M1421" s="51"/>
      <c r="N1421" s="51"/>
      <c r="O1421" s="281"/>
      <c r="P1421" s="281"/>
      <c r="Q1421" s="4"/>
    </row>
    <row r="1422" spans="1:17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2"/>
      <c r="J1422" s="51"/>
      <c r="K1422" s="2"/>
      <c r="L1422" s="2"/>
      <c r="M1422" s="51"/>
      <c r="N1422" s="51"/>
      <c r="O1422" s="281"/>
      <c r="P1422" s="281"/>
      <c r="Q1422" s="4"/>
    </row>
    <row r="1423" spans="1:17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2"/>
      <c r="J1423" s="51"/>
      <c r="K1423" s="2"/>
      <c r="L1423" s="2"/>
      <c r="M1423" s="51"/>
      <c r="N1423" s="51"/>
      <c r="O1423" s="281"/>
      <c r="P1423" s="281"/>
      <c r="Q1423" s="4"/>
    </row>
    <row r="1424" spans="1:17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2"/>
      <c r="J1424" s="51"/>
      <c r="K1424" s="2"/>
      <c r="L1424" s="2"/>
      <c r="M1424" s="51"/>
      <c r="N1424" s="51"/>
      <c r="O1424" s="281"/>
      <c r="P1424" s="281"/>
      <c r="Q1424" s="4"/>
    </row>
    <row r="1425" spans="1:17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2"/>
      <c r="J1425" s="51"/>
      <c r="K1425" s="2"/>
      <c r="L1425" s="2"/>
      <c r="M1425" s="51"/>
      <c r="N1425" s="51"/>
      <c r="O1425" s="281"/>
      <c r="P1425" s="281"/>
      <c r="Q1425" s="4"/>
    </row>
    <row r="1426" spans="1:17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2"/>
      <c r="J1426" s="51"/>
      <c r="K1426" s="2"/>
      <c r="L1426" s="2"/>
      <c r="M1426" s="51"/>
      <c r="N1426" s="51"/>
      <c r="O1426" s="281"/>
      <c r="P1426" s="281"/>
      <c r="Q1426" s="4"/>
    </row>
    <row r="1427" spans="1:17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2"/>
      <c r="J1427" s="51"/>
      <c r="K1427" s="2"/>
      <c r="L1427" s="2"/>
      <c r="M1427" s="51"/>
      <c r="N1427" s="51"/>
      <c r="O1427" s="281"/>
      <c r="P1427" s="281"/>
      <c r="Q1427" s="4"/>
    </row>
    <row r="1428" spans="1:17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2"/>
      <c r="J1428" s="51"/>
      <c r="K1428" s="2"/>
      <c r="L1428" s="2"/>
      <c r="M1428" s="51"/>
      <c r="N1428" s="51"/>
      <c r="O1428" s="281"/>
      <c r="P1428" s="281"/>
      <c r="Q1428" s="4"/>
    </row>
    <row r="1429" spans="1:17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2"/>
      <c r="J1429" s="51"/>
      <c r="K1429" s="2"/>
      <c r="L1429" s="2"/>
      <c r="M1429" s="51"/>
      <c r="N1429" s="51"/>
      <c r="O1429" s="281"/>
      <c r="P1429" s="281"/>
      <c r="Q1429" s="4"/>
    </row>
    <row r="1430" spans="1:17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2"/>
      <c r="J1430" s="51"/>
      <c r="K1430" s="2"/>
      <c r="L1430" s="2"/>
      <c r="M1430" s="51"/>
      <c r="N1430" s="51"/>
      <c r="O1430" s="281"/>
      <c r="P1430" s="281"/>
      <c r="Q1430" s="4"/>
    </row>
    <row r="1431" spans="1:17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2"/>
      <c r="J1431" s="51"/>
      <c r="K1431" s="2"/>
      <c r="L1431" s="2"/>
      <c r="M1431" s="51"/>
      <c r="N1431" s="51"/>
      <c r="O1431" s="281"/>
      <c r="P1431" s="281"/>
      <c r="Q1431" s="4"/>
    </row>
    <row r="1432" spans="1:17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2"/>
      <c r="J1432" s="51"/>
      <c r="K1432" s="2"/>
      <c r="L1432" s="2"/>
      <c r="M1432" s="51"/>
      <c r="N1432" s="51"/>
      <c r="O1432" s="281"/>
      <c r="P1432" s="281"/>
      <c r="Q1432" s="4"/>
    </row>
    <row r="1433" spans="1:17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2"/>
      <c r="J1433" s="51"/>
      <c r="K1433" s="2"/>
      <c r="L1433" s="2"/>
      <c r="M1433" s="51"/>
      <c r="N1433" s="51"/>
      <c r="O1433" s="281"/>
      <c r="P1433" s="281"/>
      <c r="Q1433" s="4"/>
    </row>
    <row r="1434" spans="1:17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2"/>
      <c r="J1434" s="51"/>
      <c r="K1434" s="2"/>
      <c r="L1434" s="2"/>
      <c r="M1434" s="51"/>
      <c r="N1434" s="51"/>
      <c r="O1434" s="281"/>
      <c r="P1434" s="281"/>
      <c r="Q1434" s="4"/>
    </row>
    <row r="1435" spans="1:17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2"/>
      <c r="J1435" s="51"/>
      <c r="K1435" s="2"/>
      <c r="L1435" s="2"/>
      <c r="M1435" s="51"/>
      <c r="N1435" s="51"/>
      <c r="O1435" s="281"/>
      <c r="P1435" s="281"/>
      <c r="Q1435" s="4"/>
    </row>
    <row r="1436" spans="1:17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2"/>
      <c r="J1436" s="51"/>
      <c r="K1436" s="2"/>
      <c r="L1436" s="2"/>
      <c r="M1436" s="51"/>
      <c r="N1436" s="51"/>
      <c r="O1436" s="281"/>
      <c r="P1436" s="281"/>
      <c r="Q1436" s="4"/>
    </row>
    <row r="1437" spans="1:17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2"/>
      <c r="J1437" s="51"/>
      <c r="K1437" s="2"/>
      <c r="L1437" s="2"/>
      <c r="M1437" s="51"/>
      <c r="N1437" s="51"/>
      <c r="O1437" s="281"/>
      <c r="P1437" s="281"/>
      <c r="Q1437" s="4"/>
    </row>
    <row r="1438" spans="1:17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2"/>
      <c r="J1438" s="51"/>
      <c r="K1438" s="2"/>
      <c r="L1438" s="2"/>
      <c r="M1438" s="51"/>
      <c r="N1438" s="51"/>
      <c r="O1438" s="281"/>
      <c r="P1438" s="281"/>
      <c r="Q1438" s="4"/>
    </row>
    <row r="1439" spans="1:17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2"/>
      <c r="J1439" s="51"/>
      <c r="K1439" s="2"/>
      <c r="L1439" s="2"/>
      <c r="M1439" s="51"/>
      <c r="N1439" s="51"/>
      <c r="O1439" s="281"/>
      <c r="P1439" s="281"/>
      <c r="Q1439" s="4"/>
    </row>
    <row r="1440" spans="1:17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2"/>
      <c r="J1440" s="51"/>
      <c r="K1440" s="2"/>
      <c r="L1440" s="2"/>
      <c r="M1440" s="51"/>
      <c r="N1440" s="51"/>
      <c r="O1440" s="281"/>
      <c r="P1440" s="281"/>
      <c r="Q1440" s="4"/>
    </row>
    <row r="1441" spans="1:17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2"/>
      <c r="J1441" s="51"/>
      <c r="K1441" s="2"/>
      <c r="L1441" s="2"/>
      <c r="M1441" s="51"/>
      <c r="N1441" s="51"/>
      <c r="O1441" s="281"/>
      <c r="P1441" s="281"/>
      <c r="Q1441" s="4"/>
    </row>
    <row r="1442" spans="1:17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2"/>
      <c r="J1442" s="51"/>
      <c r="K1442" s="2"/>
      <c r="L1442" s="2"/>
      <c r="M1442" s="51"/>
      <c r="N1442" s="51"/>
      <c r="O1442" s="281"/>
      <c r="P1442" s="281"/>
      <c r="Q1442" s="4"/>
    </row>
    <row r="1443" spans="1:17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2"/>
      <c r="J1443" s="51"/>
      <c r="K1443" s="2"/>
      <c r="L1443" s="2"/>
      <c r="M1443" s="51"/>
      <c r="N1443" s="51"/>
      <c r="O1443" s="281"/>
      <c r="P1443" s="281"/>
      <c r="Q1443" s="4"/>
    </row>
    <row r="1444" spans="1:17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2"/>
      <c r="J1444" s="51"/>
      <c r="K1444" s="2"/>
      <c r="L1444" s="2"/>
      <c r="M1444" s="51"/>
      <c r="N1444" s="51"/>
      <c r="O1444" s="281"/>
      <c r="P1444" s="281"/>
      <c r="Q1444" s="4"/>
    </row>
    <row r="1445" spans="1:17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2"/>
      <c r="J1445" s="51"/>
      <c r="K1445" s="2"/>
      <c r="L1445" s="2"/>
      <c r="M1445" s="51"/>
      <c r="N1445" s="51"/>
      <c r="O1445" s="281"/>
      <c r="P1445" s="281"/>
      <c r="Q1445" s="4"/>
    </row>
    <row r="1446" spans="1:17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2"/>
      <c r="J1446" s="51"/>
      <c r="K1446" s="2"/>
      <c r="L1446" s="2"/>
      <c r="M1446" s="51"/>
      <c r="N1446" s="51"/>
      <c r="O1446" s="281"/>
      <c r="P1446" s="281"/>
      <c r="Q1446" s="4"/>
    </row>
    <row r="1447" spans="1:17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2"/>
      <c r="J1447" s="51"/>
      <c r="K1447" s="2"/>
      <c r="L1447" s="2"/>
      <c r="M1447" s="51"/>
      <c r="N1447" s="51"/>
      <c r="O1447" s="281"/>
      <c r="P1447" s="281"/>
      <c r="Q1447" s="4"/>
    </row>
    <row r="1448" spans="1:17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2"/>
      <c r="J1448" s="51"/>
      <c r="K1448" s="2"/>
      <c r="L1448" s="2"/>
      <c r="M1448" s="51"/>
      <c r="N1448" s="51"/>
      <c r="O1448" s="281"/>
      <c r="P1448" s="281"/>
      <c r="Q1448" s="4"/>
    </row>
    <row r="1449" spans="1:17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2"/>
      <c r="J1449" s="51"/>
      <c r="K1449" s="2"/>
      <c r="L1449" s="2"/>
      <c r="M1449" s="51"/>
      <c r="N1449" s="51"/>
      <c r="O1449" s="281"/>
      <c r="P1449" s="281"/>
      <c r="Q1449" s="4"/>
    </row>
    <row r="1450" spans="1:17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2"/>
      <c r="J1450" s="51"/>
      <c r="K1450" s="2"/>
      <c r="L1450" s="2"/>
      <c r="M1450" s="51"/>
      <c r="N1450" s="51"/>
      <c r="O1450" s="281"/>
      <c r="P1450" s="281"/>
      <c r="Q1450" s="4"/>
    </row>
    <row r="1451" spans="1:17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2"/>
      <c r="J1451" s="51"/>
      <c r="K1451" s="2"/>
      <c r="L1451" s="2"/>
      <c r="M1451" s="51"/>
      <c r="N1451" s="51"/>
      <c r="O1451" s="281"/>
      <c r="P1451" s="281"/>
      <c r="Q1451" s="4"/>
    </row>
    <row r="1452" spans="1:17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2"/>
      <c r="J1452" s="51"/>
      <c r="K1452" s="2"/>
      <c r="L1452" s="2"/>
      <c r="M1452" s="51"/>
      <c r="N1452" s="51"/>
      <c r="O1452" s="281"/>
      <c r="P1452" s="281"/>
      <c r="Q1452" s="4"/>
    </row>
    <row r="1453" spans="1:17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2"/>
      <c r="J1453" s="51"/>
      <c r="K1453" s="2"/>
      <c r="L1453" s="2"/>
      <c r="M1453" s="51"/>
      <c r="N1453" s="51"/>
      <c r="O1453" s="281"/>
      <c r="P1453" s="281"/>
      <c r="Q1453" s="4"/>
    </row>
    <row r="1454" spans="1:17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2"/>
      <c r="J1454" s="51"/>
      <c r="K1454" s="2"/>
      <c r="L1454" s="2"/>
      <c r="M1454" s="51"/>
      <c r="N1454" s="51"/>
      <c r="O1454" s="281"/>
      <c r="P1454" s="281"/>
      <c r="Q1454" s="4"/>
    </row>
    <row r="1455" spans="1:17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2"/>
      <c r="J1455" s="51"/>
      <c r="K1455" s="2"/>
      <c r="L1455" s="2"/>
      <c r="M1455" s="51"/>
      <c r="N1455" s="51"/>
      <c r="O1455" s="281"/>
      <c r="P1455" s="281"/>
      <c r="Q1455" s="4"/>
    </row>
    <row r="1456" spans="1:17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2"/>
      <c r="J1456" s="51"/>
      <c r="K1456" s="2"/>
      <c r="L1456" s="2"/>
      <c r="M1456" s="51"/>
      <c r="N1456" s="51"/>
      <c r="O1456" s="281"/>
      <c r="P1456" s="281"/>
      <c r="Q1456" s="4"/>
    </row>
    <row r="1457" spans="1:17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2"/>
      <c r="J1457" s="51"/>
      <c r="K1457" s="2"/>
      <c r="L1457" s="2"/>
      <c r="M1457" s="51"/>
      <c r="N1457" s="51"/>
      <c r="O1457" s="281"/>
      <c r="P1457" s="281"/>
      <c r="Q1457" s="4"/>
    </row>
    <row r="1458" spans="1:17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2"/>
      <c r="J1458" s="51"/>
      <c r="K1458" s="2"/>
      <c r="L1458" s="2"/>
      <c r="M1458" s="51"/>
      <c r="N1458" s="51"/>
      <c r="O1458" s="281"/>
      <c r="P1458" s="281"/>
      <c r="Q1458" s="4"/>
    </row>
    <row r="1459" spans="1:17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2"/>
      <c r="J1459" s="51"/>
      <c r="K1459" s="2"/>
      <c r="L1459" s="2"/>
      <c r="M1459" s="51"/>
      <c r="N1459" s="51"/>
      <c r="O1459" s="281"/>
      <c r="P1459" s="281"/>
      <c r="Q1459" s="4"/>
    </row>
    <row r="1460" spans="1:17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2"/>
      <c r="J1460" s="51"/>
      <c r="K1460" s="2"/>
      <c r="L1460" s="2"/>
      <c r="M1460" s="51"/>
      <c r="N1460" s="51"/>
      <c r="O1460" s="281"/>
      <c r="P1460" s="281"/>
      <c r="Q1460" s="4"/>
    </row>
    <row r="1461" spans="1:17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2"/>
      <c r="J1461" s="51"/>
      <c r="K1461" s="2"/>
      <c r="L1461" s="2"/>
      <c r="M1461" s="51"/>
      <c r="N1461" s="51"/>
      <c r="O1461" s="281"/>
      <c r="P1461" s="281"/>
      <c r="Q1461" s="4"/>
    </row>
    <row r="1462" spans="1:17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2"/>
      <c r="J1462" s="51"/>
      <c r="K1462" s="2"/>
      <c r="L1462" s="2"/>
      <c r="M1462" s="51"/>
      <c r="N1462" s="51"/>
      <c r="O1462" s="281"/>
      <c r="P1462" s="281"/>
      <c r="Q1462" s="4"/>
    </row>
    <row r="1463" spans="1:17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2"/>
      <c r="J1463" s="51"/>
      <c r="K1463" s="2"/>
      <c r="L1463" s="2"/>
      <c r="M1463" s="51"/>
      <c r="N1463" s="51"/>
      <c r="O1463" s="281"/>
      <c r="P1463" s="281"/>
      <c r="Q1463" s="4"/>
    </row>
    <row r="1464" spans="1:17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2"/>
      <c r="J1464" s="51"/>
      <c r="K1464" s="2"/>
      <c r="L1464" s="2"/>
      <c r="M1464" s="51"/>
      <c r="N1464" s="51"/>
      <c r="O1464" s="281"/>
      <c r="P1464" s="281"/>
      <c r="Q1464" s="4"/>
    </row>
    <row r="1465" spans="1:17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2"/>
      <c r="J1465" s="51"/>
      <c r="K1465" s="2"/>
      <c r="L1465" s="2"/>
      <c r="M1465" s="51"/>
      <c r="N1465" s="51"/>
      <c r="O1465" s="281"/>
      <c r="P1465" s="281"/>
      <c r="Q1465" s="4"/>
    </row>
    <row r="1466" spans="1:17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2"/>
      <c r="J1466" s="51"/>
      <c r="K1466" s="2"/>
      <c r="L1466" s="2"/>
      <c r="M1466" s="51"/>
      <c r="N1466" s="51"/>
      <c r="O1466" s="281"/>
      <c r="P1466" s="281"/>
      <c r="Q1466" s="4"/>
    </row>
    <row r="1467" spans="1:17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2"/>
      <c r="J1467" s="51"/>
      <c r="K1467" s="2"/>
      <c r="L1467" s="2"/>
      <c r="M1467" s="51"/>
      <c r="N1467" s="51"/>
      <c r="O1467" s="281"/>
      <c r="P1467" s="281"/>
      <c r="Q1467" s="4"/>
    </row>
    <row r="1468" spans="1:17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2"/>
      <c r="J1468" s="51"/>
      <c r="K1468" s="2"/>
      <c r="L1468" s="2"/>
      <c r="M1468" s="51"/>
      <c r="N1468" s="51"/>
      <c r="O1468" s="281"/>
      <c r="P1468" s="281"/>
      <c r="Q1468" s="4"/>
    </row>
    <row r="1469" spans="1:17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2"/>
      <c r="J1469" s="51"/>
      <c r="K1469" s="2"/>
      <c r="L1469" s="2"/>
      <c r="M1469" s="51"/>
      <c r="N1469" s="51"/>
      <c r="O1469" s="281"/>
      <c r="P1469" s="281"/>
      <c r="Q1469" s="4"/>
    </row>
    <row r="1470" spans="1:17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2"/>
      <c r="J1470" s="51"/>
      <c r="K1470" s="2"/>
      <c r="L1470" s="2"/>
      <c r="M1470" s="51"/>
      <c r="N1470" s="51"/>
      <c r="O1470" s="281"/>
      <c r="P1470" s="281"/>
      <c r="Q1470" s="4"/>
    </row>
    <row r="1471" spans="1:17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2"/>
      <c r="J1471" s="51"/>
      <c r="K1471" s="2"/>
      <c r="L1471" s="2"/>
      <c r="M1471" s="51"/>
      <c r="N1471" s="51"/>
      <c r="O1471" s="281"/>
      <c r="P1471" s="281"/>
      <c r="Q1471" s="4"/>
    </row>
    <row r="1472" spans="1:17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2"/>
      <c r="J1472" s="51"/>
      <c r="K1472" s="2"/>
      <c r="L1472" s="2"/>
      <c r="M1472" s="51"/>
      <c r="N1472" s="51"/>
      <c r="O1472" s="281"/>
      <c r="P1472" s="281"/>
      <c r="Q1472" s="4"/>
    </row>
    <row r="1473" spans="1:17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2"/>
      <c r="J1473" s="51"/>
      <c r="K1473" s="2"/>
      <c r="L1473" s="2"/>
      <c r="M1473" s="51"/>
      <c r="N1473" s="51"/>
      <c r="O1473" s="281"/>
      <c r="P1473" s="281"/>
      <c r="Q1473" s="4"/>
    </row>
    <row r="1474" spans="1:17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2"/>
      <c r="J1474" s="51"/>
      <c r="K1474" s="2"/>
      <c r="L1474" s="2"/>
      <c r="M1474" s="51"/>
      <c r="N1474" s="51"/>
      <c r="O1474" s="281"/>
      <c r="P1474" s="281"/>
      <c r="Q1474" s="4"/>
    </row>
    <row r="1475" spans="1:17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2"/>
      <c r="J1475" s="51"/>
      <c r="K1475" s="2"/>
      <c r="L1475" s="2"/>
      <c r="M1475" s="51"/>
      <c r="N1475" s="51"/>
      <c r="O1475" s="281"/>
      <c r="P1475" s="281"/>
      <c r="Q1475" s="4"/>
    </row>
    <row r="1476" spans="1:17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2"/>
      <c r="J1476" s="51"/>
      <c r="K1476" s="2"/>
      <c r="L1476" s="2"/>
      <c r="M1476" s="51"/>
      <c r="N1476" s="51"/>
      <c r="O1476" s="281"/>
      <c r="P1476" s="281"/>
      <c r="Q1476" s="4"/>
    </row>
    <row r="1477" spans="1:17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2"/>
      <c r="J1477" s="51"/>
      <c r="K1477" s="2"/>
      <c r="L1477" s="2"/>
      <c r="M1477" s="51"/>
      <c r="N1477" s="51"/>
      <c r="O1477" s="281"/>
      <c r="P1477" s="281"/>
      <c r="Q1477" s="4"/>
    </row>
    <row r="1478" spans="1:17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2"/>
      <c r="J1478" s="51"/>
      <c r="K1478" s="2"/>
      <c r="L1478" s="2"/>
      <c r="M1478" s="51"/>
      <c r="N1478" s="51"/>
      <c r="O1478" s="281"/>
      <c r="P1478" s="281"/>
      <c r="Q1478" s="4"/>
    </row>
    <row r="1479" spans="1:17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2"/>
      <c r="J1479" s="51"/>
      <c r="K1479" s="2"/>
      <c r="L1479" s="2"/>
      <c r="M1479" s="51"/>
      <c r="N1479" s="51"/>
      <c r="O1479" s="281"/>
      <c r="P1479" s="281"/>
      <c r="Q1479" s="4"/>
    </row>
    <row r="1480" spans="1:17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2"/>
      <c r="J1480" s="51"/>
      <c r="K1480" s="2"/>
      <c r="L1480" s="2"/>
      <c r="M1480" s="51"/>
      <c r="N1480" s="51"/>
      <c r="O1480" s="281"/>
      <c r="P1480" s="281"/>
      <c r="Q1480" s="4"/>
    </row>
    <row r="1481" spans="1:17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2"/>
      <c r="J1481" s="51"/>
      <c r="K1481" s="2"/>
      <c r="L1481" s="2"/>
      <c r="M1481" s="51"/>
      <c r="N1481" s="51"/>
      <c r="O1481" s="281"/>
      <c r="P1481" s="281"/>
      <c r="Q1481" s="4"/>
    </row>
    <row r="1482" spans="1:17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2"/>
      <c r="J1482" s="51"/>
      <c r="K1482" s="2"/>
      <c r="L1482" s="2"/>
      <c r="M1482" s="51"/>
      <c r="N1482" s="51"/>
      <c r="O1482" s="281"/>
      <c r="P1482" s="281"/>
      <c r="Q1482" s="4"/>
    </row>
    <row r="1483" spans="1:17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2"/>
      <c r="J1483" s="51"/>
      <c r="K1483" s="2"/>
      <c r="L1483" s="2"/>
      <c r="M1483" s="51"/>
      <c r="N1483" s="51"/>
      <c r="O1483" s="281"/>
      <c r="P1483" s="281"/>
      <c r="Q1483" s="4"/>
    </row>
    <row r="1484" spans="1:17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2"/>
      <c r="J1484" s="51"/>
      <c r="K1484" s="2"/>
      <c r="L1484" s="2"/>
      <c r="M1484" s="51"/>
      <c r="N1484" s="51"/>
      <c r="O1484" s="281"/>
      <c r="P1484" s="281"/>
      <c r="Q1484" s="4"/>
    </row>
    <row r="1485" spans="1:17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2"/>
      <c r="J1485" s="51"/>
      <c r="K1485" s="2"/>
      <c r="L1485" s="2"/>
      <c r="M1485" s="51"/>
      <c r="N1485" s="51"/>
      <c r="O1485" s="281"/>
      <c r="P1485" s="281"/>
      <c r="Q1485" s="4"/>
    </row>
    <row r="1486" spans="1:17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2"/>
      <c r="J1486" s="51"/>
      <c r="K1486" s="2"/>
      <c r="L1486" s="2"/>
      <c r="M1486" s="51"/>
      <c r="N1486" s="51"/>
      <c r="O1486" s="281"/>
      <c r="P1486" s="281"/>
      <c r="Q1486" s="4"/>
    </row>
    <row r="1487" spans="1:17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2"/>
      <c r="J1487" s="51"/>
      <c r="K1487" s="2"/>
      <c r="L1487" s="2"/>
      <c r="M1487" s="51"/>
      <c r="N1487" s="51"/>
      <c r="O1487" s="281"/>
      <c r="P1487" s="281"/>
      <c r="Q1487" s="4"/>
    </row>
    <row r="1488" spans="1:17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2"/>
      <c r="J1488" s="51"/>
      <c r="K1488" s="2"/>
      <c r="L1488" s="2"/>
      <c r="M1488" s="51"/>
      <c r="N1488" s="51"/>
      <c r="O1488" s="281"/>
      <c r="P1488" s="281"/>
      <c r="Q1488" s="4"/>
    </row>
    <row r="1489" spans="1:17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2"/>
      <c r="J1489" s="51"/>
      <c r="K1489" s="2"/>
      <c r="L1489" s="2"/>
      <c r="M1489" s="51"/>
      <c r="N1489" s="51"/>
      <c r="O1489" s="281"/>
      <c r="P1489" s="281"/>
      <c r="Q1489" s="4"/>
    </row>
    <row r="1490" spans="1:17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2"/>
      <c r="J1490" s="51"/>
      <c r="K1490" s="2"/>
      <c r="L1490" s="2"/>
      <c r="M1490" s="51"/>
      <c r="N1490" s="51"/>
      <c r="O1490" s="281"/>
      <c r="P1490" s="281"/>
      <c r="Q1490" s="4"/>
    </row>
    <row r="1491" spans="1:17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2"/>
      <c r="J1491" s="51"/>
      <c r="K1491" s="2"/>
      <c r="L1491" s="2"/>
      <c r="M1491" s="51"/>
      <c r="N1491" s="51"/>
      <c r="O1491" s="281"/>
      <c r="P1491" s="281"/>
      <c r="Q1491" s="4"/>
    </row>
    <row r="1492" spans="1:17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2"/>
      <c r="J1492" s="51"/>
      <c r="K1492" s="2"/>
      <c r="L1492" s="2"/>
      <c r="M1492" s="51"/>
      <c r="N1492" s="51"/>
      <c r="O1492" s="281"/>
      <c r="P1492" s="281"/>
      <c r="Q1492" s="4"/>
    </row>
    <row r="1493" spans="1:17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2"/>
      <c r="J1493" s="51"/>
      <c r="K1493" s="2"/>
      <c r="L1493" s="2"/>
      <c r="M1493" s="51"/>
      <c r="N1493" s="51"/>
      <c r="O1493" s="281"/>
      <c r="P1493" s="281"/>
      <c r="Q1493" s="4"/>
    </row>
    <row r="1494" spans="1:17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2"/>
      <c r="J1494" s="51"/>
      <c r="K1494" s="2"/>
      <c r="L1494" s="2"/>
      <c r="M1494" s="51"/>
      <c r="N1494" s="51"/>
      <c r="O1494" s="281"/>
      <c r="P1494" s="281"/>
      <c r="Q1494" s="4"/>
    </row>
    <row r="1495" spans="1:17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2"/>
      <c r="J1495" s="51"/>
      <c r="K1495" s="2"/>
      <c r="L1495" s="2"/>
      <c r="M1495" s="51"/>
      <c r="N1495" s="51"/>
      <c r="O1495" s="281"/>
      <c r="P1495" s="281"/>
      <c r="Q1495" s="4"/>
    </row>
    <row r="1496" spans="1:17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2"/>
      <c r="J1496" s="51"/>
      <c r="K1496" s="2"/>
      <c r="L1496" s="2"/>
      <c r="M1496" s="51"/>
      <c r="N1496" s="51"/>
      <c r="O1496" s="281"/>
      <c r="P1496" s="281"/>
      <c r="Q1496" s="4"/>
    </row>
    <row r="1497" spans="1:17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2"/>
      <c r="J1497" s="51"/>
      <c r="K1497" s="2"/>
      <c r="L1497" s="2"/>
      <c r="M1497" s="51"/>
      <c r="N1497" s="51"/>
      <c r="O1497" s="281"/>
      <c r="P1497" s="281"/>
      <c r="Q1497" s="4"/>
    </row>
    <row r="1498" spans="1:17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2"/>
      <c r="J1498" s="51"/>
      <c r="K1498" s="2"/>
      <c r="L1498" s="2"/>
      <c r="M1498" s="51"/>
      <c r="N1498" s="51"/>
      <c r="O1498" s="281"/>
      <c r="P1498" s="281"/>
      <c r="Q1498" s="4"/>
    </row>
    <row r="1499" spans="1:17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2"/>
      <c r="J1499" s="51"/>
      <c r="K1499" s="2"/>
      <c r="L1499" s="2"/>
      <c r="M1499" s="51"/>
      <c r="N1499" s="51"/>
      <c r="O1499" s="281"/>
      <c r="P1499" s="281"/>
      <c r="Q1499" s="4"/>
    </row>
    <row r="1500" spans="1:17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2"/>
      <c r="J1500" s="51"/>
      <c r="K1500" s="2"/>
      <c r="L1500" s="2"/>
      <c r="M1500" s="51"/>
      <c r="N1500" s="51"/>
      <c r="O1500" s="281"/>
      <c r="P1500" s="281"/>
      <c r="Q1500" s="4"/>
    </row>
    <row r="1501" spans="1:17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2"/>
      <c r="J1501" s="51"/>
      <c r="K1501" s="2"/>
      <c r="L1501" s="2"/>
      <c r="M1501" s="51"/>
      <c r="N1501" s="51"/>
      <c r="O1501" s="281"/>
      <c r="P1501" s="281"/>
      <c r="Q1501" s="4"/>
    </row>
    <row r="1502" spans="1:17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2"/>
      <c r="J1502" s="51"/>
      <c r="K1502" s="2"/>
      <c r="L1502" s="2"/>
      <c r="M1502" s="51"/>
      <c r="N1502" s="51"/>
      <c r="O1502" s="281"/>
      <c r="P1502" s="281"/>
      <c r="Q1502" s="4"/>
    </row>
    <row r="1503" spans="1:17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2"/>
      <c r="J1503" s="51"/>
      <c r="K1503" s="2"/>
      <c r="L1503" s="2"/>
      <c r="M1503" s="51"/>
      <c r="N1503" s="51"/>
      <c r="O1503" s="281"/>
      <c r="P1503" s="281"/>
      <c r="Q1503" s="4"/>
    </row>
    <row r="1504" spans="1:17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2"/>
      <c r="J1504" s="51"/>
      <c r="K1504" s="2"/>
      <c r="L1504" s="2"/>
      <c r="M1504" s="51"/>
      <c r="N1504" s="51"/>
      <c r="O1504" s="281"/>
      <c r="P1504" s="281"/>
      <c r="Q1504" s="4"/>
    </row>
    <row r="1505" spans="1:17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2"/>
      <c r="J1505" s="51"/>
      <c r="K1505" s="2"/>
      <c r="L1505" s="2"/>
      <c r="M1505" s="51"/>
      <c r="N1505" s="51"/>
      <c r="O1505" s="281"/>
      <c r="P1505" s="281"/>
      <c r="Q1505" s="4"/>
    </row>
    <row r="1506" spans="1:17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2"/>
      <c r="J1506" s="51"/>
      <c r="K1506" s="2"/>
      <c r="L1506" s="2"/>
      <c r="M1506" s="51"/>
      <c r="N1506" s="51"/>
      <c r="O1506" s="281"/>
      <c r="P1506" s="281"/>
      <c r="Q1506" s="4"/>
    </row>
    <row r="1507" spans="1:17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2"/>
      <c r="J1507" s="51"/>
      <c r="K1507" s="2"/>
      <c r="L1507" s="2"/>
      <c r="M1507" s="51"/>
      <c r="N1507" s="51"/>
      <c r="O1507" s="281"/>
      <c r="P1507" s="281"/>
      <c r="Q1507" s="4"/>
    </row>
    <row r="1508" spans="1:17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2"/>
      <c r="J1508" s="51"/>
      <c r="K1508" s="2"/>
      <c r="L1508" s="2"/>
      <c r="M1508" s="51"/>
      <c r="N1508" s="51"/>
      <c r="O1508" s="281"/>
      <c r="P1508" s="281"/>
      <c r="Q1508" s="4"/>
    </row>
    <row r="1509" spans="1:17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2"/>
      <c r="J1509" s="51"/>
      <c r="K1509" s="2"/>
      <c r="L1509" s="2"/>
      <c r="M1509" s="51"/>
      <c r="N1509" s="51"/>
      <c r="O1509" s="281"/>
      <c r="P1509" s="281"/>
      <c r="Q1509" s="4"/>
    </row>
    <row r="1510" spans="1:17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2"/>
      <c r="J1510" s="51"/>
      <c r="K1510" s="2"/>
      <c r="L1510" s="2"/>
      <c r="M1510" s="51"/>
      <c r="N1510" s="51"/>
      <c r="O1510" s="281"/>
      <c r="P1510" s="281"/>
      <c r="Q1510" s="4"/>
    </row>
    <row r="1511" spans="1:17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2"/>
      <c r="J1511" s="51"/>
      <c r="K1511" s="2"/>
      <c r="L1511" s="2"/>
      <c r="M1511" s="51"/>
      <c r="N1511" s="51"/>
      <c r="O1511" s="281"/>
      <c r="P1511" s="281"/>
      <c r="Q1511" s="4"/>
    </row>
    <row r="1512" spans="1:17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2"/>
      <c r="J1512" s="51"/>
      <c r="K1512" s="2"/>
      <c r="L1512" s="2"/>
      <c r="M1512" s="51"/>
      <c r="N1512" s="51"/>
      <c r="O1512" s="281"/>
      <c r="P1512" s="281"/>
      <c r="Q1512" s="4"/>
    </row>
    <row r="1513" spans="1:17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2"/>
      <c r="J1513" s="51"/>
      <c r="K1513" s="2"/>
      <c r="L1513" s="2"/>
      <c r="M1513" s="51"/>
      <c r="N1513" s="51"/>
      <c r="O1513" s="281"/>
      <c r="P1513" s="281"/>
      <c r="Q1513" s="4"/>
    </row>
    <row r="1514" spans="1:17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2"/>
      <c r="J1514" s="51"/>
      <c r="K1514" s="2"/>
      <c r="L1514" s="2"/>
      <c r="M1514" s="51"/>
      <c r="N1514" s="51"/>
      <c r="O1514" s="281"/>
      <c r="P1514" s="281"/>
      <c r="Q1514" s="4"/>
    </row>
    <row r="1515" spans="1:17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2"/>
      <c r="J1515" s="51"/>
      <c r="K1515" s="2"/>
      <c r="L1515" s="2"/>
      <c r="M1515" s="51"/>
      <c r="N1515" s="51"/>
      <c r="O1515" s="281"/>
      <c r="P1515" s="281"/>
      <c r="Q1515" s="4"/>
    </row>
    <row r="1516" spans="1:17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2"/>
      <c r="J1516" s="51"/>
      <c r="K1516" s="2"/>
      <c r="L1516" s="2"/>
      <c r="M1516" s="51"/>
      <c r="N1516" s="51"/>
      <c r="O1516" s="281"/>
      <c r="P1516" s="281"/>
      <c r="Q1516" s="4"/>
    </row>
    <row r="1517" spans="1:17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2"/>
      <c r="J1517" s="51"/>
      <c r="K1517" s="2"/>
      <c r="L1517" s="2"/>
      <c r="M1517" s="51"/>
      <c r="N1517" s="51"/>
      <c r="O1517" s="281"/>
      <c r="P1517" s="281"/>
      <c r="Q1517" s="4"/>
    </row>
    <row r="1518" spans="1:17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2"/>
      <c r="J1518" s="51"/>
      <c r="K1518" s="2"/>
      <c r="L1518" s="2"/>
      <c r="M1518" s="51"/>
      <c r="N1518" s="51"/>
      <c r="O1518" s="281"/>
      <c r="P1518" s="281"/>
      <c r="Q1518" s="4"/>
    </row>
    <row r="1519" spans="1:17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2"/>
      <c r="J1519" s="51"/>
      <c r="K1519" s="2"/>
      <c r="L1519" s="2"/>
      <c r="M1519" s="51"/>
      <c r="N1519" s="51"/>
      <c r="O1519" s="281"/>
      <c r="P1519" s="281"/>
      <c r="Q1519" s="4"/>
    </row>
    <row r="1520" spans="1:17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2"/>
      <c r="J1520" s="51"/>
      <c r="K1520" s="2"/>
      <c r="L1520" s="2"/>
      <c r="M1520" s="51"/>
      <c r="N1520" s="51"/>
      <c r="O1520" s="281"/>
      <c r="P1520" s="281"/>
      <c r="Q1520" s="4"/>
    </row>
    <row r="1521" spans="1:17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2"/>
      <c r="J1521" s="51"/>
      <c r="K1521" s="2"/>
      <c r="L1521" s="2"/>
      <c r="M1521" s="51"/>
      <c r="N1521" s="51"/>
      <c r="O1521" s="281"/>
      <c r="P1521" s="281"/>
      <c r="Q1521" s="4"/>
    </row>
    <row r="1522" spans="1:17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2"/>
      <c r="J1522" s="51"/>
      <c r="K1522" s="2"/>
      <c r="L1522" s="2"/>
      <c r="M1522" s="51"/>
      <c r="N1522" s="51"/>
      <c r="O1522" s="281"/>
      <c r="P1522" s="281"/>
      <c r="Q1522" s="4"/>
    </row>
    <row r="1523" spans="1:17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2"/>
      <c r="J1523" s="51"/>
      <c r="K1523" s="2"/>
      <c r="L1523" s="2"/>
      <c r="M1523" s="51"/>
      <c r="N1523" s="51"/>
      <c r="O1523" s="281"/>
      <c r="P1523" s="281"/>
      <c r="Q1523" s="4"/>
    </row>
    <row r="1524" spans="1:17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2"/>
      <c r="J1524" s="51"/>
      <c r="K1524" s="2"/>
      <c r="L1524" s="2"/>
      <c r="M1524" s="51"/>
      <c r="N1524" s="51"/>
      <c r="O1524" s="281"/>
      <c r="P1524" s="281"/>
      <c r="Q1524" s="4"/>
    </row>
    <row r="1525" spans="1:17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2"/>
      <c r="J1525" s="51"/>
      <c r="K1525" s="2"/>
      <c r="L1525" s="2"/>
      <c r="M1525" s="51"/>
      <c r="N1525" s="51"/>
      <c r="O1525" s="281"/>
      <c r="P1525" s="281"/>
      <c r="Q1525" s="4"/>
    </row>
    <row r="1526" spans="1:17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2"/>
      <c r="J1526" s="51"/>
      <c r="K1526" s="2"/>
      <c r="L1526" s="2"/>
      <c r="M1526" s="51"/>
      <c r="N1526" s="51"/>
      <c r="O1526" s="281"/>
      <c r="P1526" s="281"/>
      <c r="Q1526" s="4"/>
    </row>
    <row r="1527" spans="1:17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2"/>
      <c r="J1527" s="51"/>
      <c r="K1527" s="2"/>
      <c r="L1527" s="2"/>
      <c r="M1527" s="51"/>
      <c r="N1527" s="51"/>
      <c r="O1527" s="281"/>
      <c r="P1527" s="281"/>
      <c r="Q1527" s="4"/>
    </row>
    <row r="1528" spans="1:17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2"/>
      <c r="J1528" s="51"/>
      <c r="K1528" s="2"/>
      <c r="L1528" s="2"/>
      <c r="M1528" s="51"/>
      <c r="N1528" s="51"/>
      <c r="O1528" s="281"/>
      <c r="P1528" s="281"/>
      <c r="Q1528" s="4"/>
    </row>
    <row r="1529" spans="1:17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2"/>
      <c r="J1529" s="51"/>
      <c r="K1529" s="2"/>
      <c r="L1529" s="2"/>
      <c r="M1529" s="51"/>
      <c r="N1529" s="51"/>
      <c r="O1529" s="281"/>
      <c r="P1529" s="281"/>
      <c r="Q1529" s="4"/>
    </row>
    <row r="1530" spans="1:17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2"/>
      <c r="J1530" s="51"/>
      <c r="K1530" s="2"/>
      <c r="L1530" s="2"/>
      <c r="M1530" s="51"/>
      <c r="N1530" s="51"/>
      <c r="O1530" s="281"/>
      <c r="P1530" s="281"/>
      <c r="Q1530" s="4"/>
    </row>
    <row r="1531" spans="1:17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2"/>
      <c r="J1531" s="51"/>
      <c r="K1531" s="2"/>
      <c r="L1531" s="2"/>
      <c r="M1531" s="51"/>
      <c r="N1531" s="51"/>
      <c r="O1531" s="281"/>
      <c r="P1531" s="281"/>
      <c r="Q1531" s="4"/>
    </row>
    <row r="1532" spans="1:17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2"/>
      <c r="J1532" s="51"/>
      <c r="K1532" s="2"/>
      <c r="L1532" s="2"/>
      <c r="M1532" s="51"/>
      <c r="N1532" s="51"/>
      <c r="O1532" s="281"/>
      <c r="P1532" s="281"/>
      <c r="Q1532" s="4"/>
    </row>
    <row r="1533" spans="1:17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2"/>
      <c r="J1533" s="51"/>
      <c r="K1533" s="2"/>
      <c r="L1533" s="2"/>
      <c r="M1533" s="51"/>
      <c r="N1533" s="51"/>
      <c r="O1533" s="281"/>
      <c r="P1533" s="281"/>
      <c r="Q1533" s="4"/>
    </row>
    <row r="1534" spans="1:17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2"/>
      <c r="J1534" s="51"/>
      <c r="K1534" s="2"/>
      <c r="L1534" s="2"/>
      <c r="M1534" s="51"/>
      <c r="N1534" s="51"/>
      <c r="O1534" s="281"/>
      <c r="P1534" s="281"/>
      <c r="Q1534" s="4"/>
    </row>
    <row r="1535" spans="1:17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2"/>
      <c r="J1535" s="51"/>
      <c r="K1535" s="2"/>
      <c r="L1535" s="2"/>
      <c r="M1535" s="51"/>
      <c r="N1535" s="51"/>
      <c r="O1535" s="281"/>
      <c r="P1535" s="281"/>
      <c r="Q1535" s="4"/>
    </row>
    <row r="1536" spans="1:17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2"/>
      <c r="J1536" s="51"/>
      <c r="K1536" s="2"/>
      <c r="L1536" s="2"/>
      <c r="M1536" s="51"/>
      <c r="N1536" s="51"/>
      <c r="O1536" s="281"/>
      <c r="P1536" s="281"/>
      <c r="Q1536" s="4"/>
    </row>
    <row r="1537" spans="1:17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2"/>
      <c r="J1537" s="51"/>
      <c r="K1537" s="2"/>
      <c r="L1537" s="2"/>
      <c r="M1537" s="51"/>
      <c r="N1537" s="51"/>
      <c r="O1537" s="281"/>
      <c r="P1537" s="281"/>
      <c r="Q1537" s="4"/>
    </row>
    <row r="1538" spans="1:17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2"/>
      <c r="J1538" s="51"/>
      <c r="K1538" s="2"/>
      <c r="L1538" s="2"/>
      <c r="M1538" s="51"/>
      <c r="N1538" s="51"/>
      <c r="O1538" s="281"/>
      <c r="P1538" s="281"/>
      <c r="Q1538" s="4"/>
    </row>
    <row r="1539" spans="1:17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2"/>
      <c r="J1539" s="51"/>
      <c r="K1539" s="2"/>
      <c r="L1539" s="2"/>
      <c r="M1539" s="51"/>
      <c r="N1539" s="51"/>
      <c r="O1539" s="281"/>
      <c r="P1539" s="281"/>
      <c r="Q1539" s="4"/>
    </row>
    <row r="1540" spans="1:17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2"/>
      <c r="J1540" s="51"/>
      <c r="K1540" s="2"/>
      <c r="L1540" s="2"/>
      <c r="M1540" s="51"/>
      <c r="N1540" s="51"/>
      <c r="O1540" s="281"/>
      <c r="P1540" s="281"/>
      <c r="Q1540" s="4"/>
    </row>
    <row r="1541" spans="1:17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2"/>
      <c r="J1541" s="51"/>
      <c r="K1541" s="2"/>
      <c r="L1541" s="2"/>
      <c r="M1541" s="51"/>
      <c r="N1541" s="51"/>
      <c r="O1541" s="281"/>
      <c r="P1541" s="281"/>
      <c r="Q1541" s="4"/>
    </row>
    <row r="1542" spans="1:17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2"/>
      <c r="J1542" s="51"/>
      <c r="K1542" s="2"/>
      <c r="L1542" s="2"/>
      <c r="M1542" s="51"/>
      <c r="N1542" s="51"/>
      <c r="O1542" s="281"/>
      <c r="P1542" s="281"/>
      <c r="Q1542" s="4"/>
    </row>
    <row r="1543" spans="1:17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2"/>
      <c r="J1543" s="51"/>
      <c r="K1543" s="2"/>
      <c r="L1543" s="2"/>
      <c r="M1543" s="51"/>
      <c r="N1543" s="51"/>
      <c r="O1543" s="281"/>
      <c r="P1543" s="281"/>
      <c r="Q1543" s="4"/>
    </row>
    <row r="1544" spans="1:17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2"/>
      <c r="J1544" s="51"/>
      <c r="K1544" s="2"/>
      <c r="L1544" s="2"/>
      <c r="M1544" s="51"/>
      <c r="N1544" s="51"/>
      <c r="O1544" s="281"/>
      <c r="P1544" s="281"/>
      <c r="Q1544" s="4"/>
    </row>
    <row r="1545" spans="1:17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2"/>
      <c r="J1545" s="51"/>
      <c r="K1545" s="2"/>
      <c r="L1545" s="2"/>
      <c r="M1545" s="51"/>
      <c r="N1545" s="51"/>
      <c r="O1545" s="281"/>
      <c r="P1545" s="281"/>
      <c r="Q1545" s="4"/>
    </row>
    <row r="1546" spans="1:17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2"/>
      <c r="J1546" s="51"/>
      <c r="K1546" s="2"/>
      <c r="L1546" s="2"/>
      <c r="M1546" s="51"/>
      <c r="N1546" s="51"/>
      <c r="O1546" s="281"/>
      <c r="P1546" s="281"/>
      <c r="Q1546" s="4"/>
    </row>
    <row r="1547" spans="1:17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2"/>
      <c r="J1547" s="51"/>
      <c r="K1547" s="2"/>
      <c r="L1547" s="2"/>
      <c r="M1547" s="51"/>
      <c r="N1547" s="51"/>
      <c r="O1547" s="281"/>
      <c r="P1547" s="281"/>
      <c r="Q1547" s="4"/>
    </row>
    <row r="1548" spans="1:17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2"/>
      <c r="J1548" s="51"/>
      <c r="K1548" s="2"/>
      <c r="L1548" s="2"/>
      <c r="M1548" s="51"/>
      <c r="N1548" s="51"/>
      <c r="O1548" s="281"/>
      <c r="P1548" s="281"/>
      <c r="Q1548" s="4"/>
    </row>
    <row r="1549" spans="1:17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2"/>
      <c r="J1549" s="51"/>
      <c r="K1549" s="2"/>
      <c r="L1549" s="2"/>
      <c r="M1549" s="51"/>
      <c r="N1549" s="51"/>
      <c r="O1549" s="281"/>
      <c r="P1549" s="281"/>
      <c r="Q1549" s="4"/>
    </row>
    <row r="1550" spans="1:17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2"/>
      <c r="J1550" s="51"/>
      <c r="K1550" s="2"/>
      <c r="L1550" s="2"/>
      <c r="M1550" s="51"/>
      <c r="N1550" s="51"/>
      <c r="O1550" s="281"/>
      <c r="P1550" s="281"/>
      <c r="Q1550" s="4"/>
    </row>
    <row r="1551" spans="1:17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2"/>
      <c r="J1551" s="51"/>
      <c r="K1551" s="2"/>
      <c r="L1551" s="2"/>
      <c r="M1551" s="51"/>
      <c r="N1551" s="51"/>
      <c r="O1551" s="281"/>
      <c r="P1551" s="281"/>
      <c r="Q1551" s="4"/>
    </row>
    <row r="1552" spans="1:17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2"/>
      <c r="J1552" s="51"/>
      <c r="K1552" s="2"/>
      <c r="L1552" s="2"/>
      <c r="M1552" s="51"/>
      <c r="N1552" s="51"/>
      <c r="O1552" s="281"/>
      <c r="P1552" s="281"/>
      <c r="Q1552" s="4"/>
    </row>
    <row r="1553" spans="1:17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2"/>
      <c r="J1553" s="51"/>
      <c r="K1553" s="2"/>
      <c r="L1553" s="2"/>
      <c r="M1553" s="51"/>
      <c r="N1553" s="51"/>
      <c r="O1553" s="281"/>
      <c r="P1553" s="281"/>
      <c r="Q1553" s="4"/>
    </row>
    <row r="1554" spans="1:17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2"/>
      <c r="J1554" s="51"/>
      <c r="K1554" s="2"/>
      <c r="L1554" s="2"/>
      <c r="M1554" s="51"/>
      <c r="N1554" s="51"/>
      <c r="O1554" s="281"/>
      <c r="P1554" s="281"/>
      <c r="Q1554" s="4"/>
    </row>
    <row r="1555" spans="1:17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2"/>
      <c r="J1555" s="51"/>
      <c r="K1555" s="2"/>
      <c r="L1555" s="2"/>
      <c r="M1555" s="51"/>
      <c r="N1555" s="51"/>
      <c r="O1555" s="281"/>
      <c r="P1555" s="281"/>
      <c r="Q1555" s="4"/>
    </row>
    <row r="1556" spans="1:17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2"/>
      <c r="J1556" s="51"/>
      <c r="K1556" s="2"/>
      <c r="L1556" s="2"/>
      <c r="M1556" s="51"/>
      <c r="N1556" s="51"/>
      <c r="O1556" s="281"/>
      <c r="P1556" s="281"/>
      <c r="Q1556" s="4"/>
    </row>
    <row r="1557" spans="1:17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2"/>
      <c r="J1557" s="51"/>
      <c r="K1557" s="2"/>
      <c r="L1557" s="2"/>
      <c r="M1557" s="51"/>
      <c r="N1557" s="51"/>
      <c r="O1557" s="281"/>
      <c r="P1557" s="281"/>
      <c r="Q1557" s="4"/>
    </row>
    <row r="1558" spans="1:17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2"/>
      <c r="J1558" s="51"/>
      <c r="K1558" s="2"/>
      <c r="L1558" s="2"/>
      <c r="M1558" s="51"/>
      <c r="N1558" s="51"/>
      <c r="O1558" s="281"/>
      <c r="P1558" s="281"/>
      <c r="Q1558" s="4"/>
    </row>
    <row r="1559" spans="1:17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2"/>
      <c r="J1559" s="51"/>
      <c r="K1559" s="2"/>
      <c r="L1559" s="2"/>
      <c r="M1559" s="51"/>
      <c r="N1559" s="51"/>
      <c r="O1559" s="281"/>
      <c r="P1559" s="281"/>
      <c r="Q1559" s="4"/>
    </row>
    <row r="1560" spans="1:17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2"/>
      <c r="J1560" s="51"/>
      <c r="K1560" s="2"/>
      <c r="L1560" s="2"/>
      <c r="M1560" s="51"/>
      <c r="N1560" s="51"/>
      <c r="O1560" s="281"/>
      <c r="P1560" s="281"/>
      <c r="Q1560" s="4"/>
    </row>
    <row r="1561" spans="1:17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2"/>
      <c r="J1561" s="51"/>
      <c r="K1561" s="2"/>
      <c r="L1561" s="2"/>
      <c r="M1561" s="51"/>
      <c r="N1561" s="51"/>
      <c r="O1561" s="281"/>
      <c r="P1561" s="281"/>
      <c r="Q1561" s="4"/>
    </row>
    <row r="1562" spans="1:17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2"/>
      <c r="J1562" s="51"/>
      <c r="K1562" s="2"/>
      <c r="L1562" s="2"/>
      <c r="M1562" s="51"/>
      <c r="N1562" s="51"/>
      <c r="O1562" s="281"/>
      <c r="P1562" s="281"/>
      <c r="Q1562" s="4"/>
    </row>
    <row r="1563" spans="1:17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2"/>
      <c r="J1563" s="51"/>
      <c r="K1563" s="2"/>
      <c r="L1563" s="2"/>
      <c r="M1563" s="51"/>
      <c r="N1563" s="51"/>
      <c r="O1563" s="281"/>
      <c r="P1563" s="281"/>
      <c r="Q1563" s="4"/>
    </row>
    <row r="1564" spans="1:17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2"/>
      <c r="J1564" s="51"/>
      <c r="K1564" s="2"/>
      <c r="L1564" s="2"/>
      <c r="M1564" s="51"/>
      <c r="N1564" s="51"/>
      <c r="O1564" s="281"/>
      <c r="P1564" s="281"/>
      <c r="Q1564" s="4"/>
    </row>
    <row r="1565" spans="1:17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2"/>
      <c r="J1565" s="51"/>
      <c r="K1565" s="2"/>
      <c r="L1565" s="2"/>
      <c r="M1565" s="51"/>
      <c r="N1565" s="51"/>
      <c r="O1565" s="281"/>
      <c r="P1565" s="281"/>
      <c r="Q1565" s="4"/>
    </row>
    <row r="1566" spans="1:17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2"/>
      <c r="J1566" s="51"/>
      <c r="K1566" s="2"/>
      <c r="L1566" s="2"/>
      <c r="M1566" s="51"/>
      <c r="N1566" s="51"/>
      <c r="O1566" s="281"/>
      <c r="P1566" s="281"/>
      <c r="Q1566" s="4"/>
    </row>
    <row r="1567" spans="1:17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2"/>
      <c r="J1567" s="51"/>
      <c r="K1567" s="2"/>
      <c r="L1567" s="2"/>
      <c r="M1567" s="51"/>
      <c r="N1567" s="51"/>
      <c r="O1567" s="281"/>
      <c r="P1567" s="281"/>
      <c r="Q1567" s="4"/>
    </row>
    <row r="1568" spans="1:17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2"/>
      <c r="J1568" s="51"/>
      <c r="K1568" s="2"/>
      <c r="L1568" s="2"/>
      <c r="M1568" s="51"/>
      <c r="N1568" s="51"/>
      <c r="O1568" s="281"/>
      <c r="P1568" s="281"/>
      <c r="Q1568" s="4"/>
    </row>
    <row r="1569" spans="1:17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2"/>
      <c r="J1569" s="51"/>
      <c r="K1569" s="2"/>
      <c r="L1569" s="2"/>
      <c r="M1569" s="51"/>
      <c r="N1569" s="51"/>
      <c r="O1569" s="281"/>
      <c r="P1569" s="281"/>
      <c r="Q1569" s="4"/>
    </row>
    <row r="1570" spans="1:17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2"/>
      <c r="J1570" s="51"/>
      <c r="K1570" s="2"/>
      <c r="L1570" s="2"/>
      <c r="M1570" s="51"/>
      <c r="N1570" s="51"/>
      <c r="O1570" s="281"/>
      <c r="P1570" s="281"/>
      <c r="Q1570" s="4"/>
    </row>
    <row r="1571" spans="1:17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2"/>
      <c r="J1571" s="51"/>
      <c r="K1571" s="2"/>
      <c r="L1571" s="2"/>
      <c r="M1571" s="51"/>
      <c r="N1571" s="51"/>
      <c r="O1571" s="281"/>
      <c r="P1571" s="281"/>
      <c r="Q1571" s="4"/>
    </row>
    <row r="1572" spans="1:17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2"/>
      <c r="J1572" s="51"/>
      <c r="K1572" s="2"/>
      <c r="L1572" s="2"/>
      <c r="M1572" s="51"/>
      <c r="N1572" s="51"/>
      <c r="O1572" s="281"/>
      <c r="P1572" s="281"/>
      <c r="Q1572" s="4"/>
    </row>
    <row r="1573" spans="1:17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2"/>
      <c r="J1573" s="51"/>
      <c r="K1573" s="2"/>
      <c r="L1573" s="2"/>
      <c r="M1573" s="51"/>
      <c r="N1573" s="51"/>
      <c r="O1573" s="281"/>
      <c r="P1573" s="281"/>
      <c r="Q1573" s="4"/>
    </row>
    <row r="1574" spans="1:17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2"/>
      <c r="J1574" s="51"/>
      <c r="K1574" s="2"/>
      <c r="L1574" s="2"/>
      <c r="M1574" s="51"/>
      <c r="N1574" s="51"/>
      <c r="O1574" s="281"/>
      <c r="P1574" s="281"/>
      <c r="Q1574" s="4"/>
    </row>
    <row r="1575" spans="1:17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2"/>
      <c r="J1575" s="51"/>
      <c r="K1575" s="2"/>
      <c r="L1575" s="2"/>
      <c r="M1575" s="51"/>
      <c r="N1575" s="51"/>
      <c r="O1575" s="281"/>
      <c r="P1575" s="281"/>
      <c r="Q1575" s="4"/>
    </row>
    <row r="1576" spans="1:17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2"/>
      <c r="J1576" s="51"/>
      <c r="K1576" s="2"/>
      <c r="L1576" s="2"/>
      <c r="M1576" s="51"/>
      <c r="N1576" s="51"/>
      <c r="O1576" s="281"/>
      <c r="P1576" s="281"/>
      <c r="Q1576" s="4"/>
    </row>
    <row r="1577" spans="1:17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2"/>
      <c r="J1577" s="51"/>
      <c r="K1577" s="2"/>
      <c r="L1577" s="2"/>
      <c r="M1577" s="51"/>
      <c r="N1577" s="51"/>
      <c r="O1577" s="281"/>
      <c r="P1577" s="281"/>
      <c r="Q1577" s="4"/>
    </row>
    <row r="1578" spans="1:17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2"/>
      <c r="J1578" s="51"/>
      <c r="K1578" s="2"/>
      <c r="L1578" s="2"/>
      <c r="M1578" s="51"/>
      <c r="N1578" s="51"/>
      <c r="O1578" s="281"/>
      <c r="P1578" s="281"/>
      <c r="Q1578" s="4"/>
    </row>
    <row r="1579" spans="1:17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2"/>
      <c r="J1579" s="51"/>
      <c r="K1579" s="2"/>
      <c r="L1579" s="2"/>
      <c r="M1579" s="51"/>
      <c r="N1579" s="51"/>
      <c r="O1579" s="281"/>
      <c r="P1579" s="281"/>
      <c r="Q1579" s="4"/>
    </row>
    <row r="1580" spans="1:17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2"/>
      <c r="J1580" s="51"/>
      <c r="K1580" s="2"/>
      <c r="L1580" s="2"/>
      <c r="M1580" s="51"/>
      <c r="N1580" s="51"/>
      <c r="O1580" s="281"/>
      <c r="P1580" s="281"/>
      <c r="Q1580" s="4"/>
    </row>
    <row r="1581" spans="1:17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2"/>
      <c r="J1581" s="51"/>
      <c r="K1581" s="2"/>
      <c r="L1581" s="2"/>
      <c r="M1581" s="51"/>
      <c r="N1581" s="51"/>
      <c r="O1581" s="281"/>
      <c r="P1581" s="281"/>
      <c r="Q1581" s="4"/>
    </row>
    <row r="1582" spans="1:17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2"/>
      <c r="J1582" s="51"/>
      <c r="K1582" s="2"/>
      <c r="L1582" s="2"/>
      <c r="M1582" s="51"/>
      <c r="N1582" s="51"/>
      <c r="O1582" s="281"/>
      <c r="P1582" s="281"/>
      <c r="Q1582" s="4"/>
    </row>
    <row r="1583" spans="1:17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2"/>
      <c r="J1583" s="51"/>
      <c r="K1583" s="2"/>
      <c r="L1583" s="2"/>
      <c r="M1583" s="51"/>
      <c r="N1583" s="51"/>
      <c r="O1583" s="281"/>
      <c r="P1583" s="281"/>
      <c r="Q1583" s="4"/>
    </row>
    <row r="1584" spans="1:17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2"/>
      <c r="J1584" s="51"/>
      <c r="K1584" s="2"/>
      <c r="L1584" s="2"/>
      <c r="M1584" s="51"/>
      <c r="N1584" s="51"/>
      <c r="O1584" s="281"/>
      <c r="P1584" s="281"/>
      <c r="Q1584" s="4"/>
    </row>
    <row r="1585" spans="1:17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2"/>
      <c r="J1585" s="51"/>
      <c r="K1585" s="2"/>
      <c r="L1585" s="2"/>
      <c r="M1585" s="51"/>
      <c r="N1585" s="51"/>
      <c r="O1585" s="281"/>
      <c r="P1585" s="281"/>
      <c r="Q1585" s="4"/>
    </row>
    <row r="1586" spans="1:17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2"/>
      <c r="J1586" s="51"/>
      <c r="K1586" s="2"/>
      <c r="L1586" s="2"/>
      <c r="M1586" s="51"/>
      <c r="N1586" s="51"/>
      <c r="O1586" s="281"/>
      <c r="P1586" s="281"/>
      <c r="Q1586" s="4"/>
    </row>
    <row r="1587" spans="1:17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2"/>
      <c r="J1587" s="51"/>
      <c r="K1587" s="2"/>
      <c r="L1587" s="2"/>
      <c r="M1587" s="51"/>
      <c r="N1587" s="51"/>
      <c r="O1587" s="281"/>
      <c r="P1587" s="281"/>
      <c r="Q1587" s="4"/>
    </row>
    <row r="1588" spans="1:17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2"/>
      <c r="J1588" s="51"/>
      <c r="K1588" s="2"/>
      <c r="L1588" s="2"/>
      <c r="M1588" s="51"/>
      <c r="N1588" s="51"/>
      <c r="O1588" s="281"/>
      <c r="P1588" s="281"/>
      <c r="Q1588" s="4"/>
    </row>
    <row r="1589" spans="1:17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2"/>
      <c r="J1589" s="51"/>
      <c r="K1589" s="2"/>
      <c r="L1589" s="2"/>
      <c r="M1589" s="51"/>
      <c r="N1589" s="51"/>
      <c r="O1589" s="281"/>
      <c r="P1589" s="281"/>
      <c r="Q1589" s="4"/>
    </row>
    <row r="1590" spans="1:17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2"/>
      <c r="J1590" s="51"/>
      <c r="K1590" s="2"/>
      <c r="L1590" s="2"/>
      <c r="M1590" s="51"/>
      <c r="N1590" s="51"/>
      <c r="O1590" s="281"/>
      <c r="P1590" s="281"/>
      <c r="Q1590" s="4"/>
    </row>
    <row r="1591" spans="1:17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2"/>
      <c r="J1591" s="51"/>
      <c r="K1591" s="2"/>
      <c r="L1591" s="2"/>
      <c r="M1591" s="51"/>
      <c r="N1591" s="51"/>
      <c r="O1591" s="281"/>
      <c r="P1591" s="281"/>
      <c r="Q1591" s="4"/>
    </row>
    <row r="1592" spans="1:17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2"/>
      <c r="J1592" s="51"/>
      <c r="K1592" s="2"/>
      <c r="L1592" s="2"/>
      <c r="M1592" s="51"/>
      <c r="N1592" s="51"/>
      <c r="O1592" s="281"/>
      <c r="P1592" s="281"/>
      <c r="Q1592" s="4"/>
    </row>
    <row r="1593" spans="1:17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2"/>
      <c r="J1593" s="51"/>
      <c r="K1593" s="2"/>
      <c r="L1593" s="2"/>
      <c r="M1593" s="51"/>
      <c r="N1593" s="51"/>
      <c r="O1593" s="281"/>
      <c r="P1593" s="281"/>
      <c r="Q1593" s="4"/>
    </row>
    <row r="1594" spans="1:17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2"/>
      <c r="J1594" s="51"/>
      <c r="K1594" s="2"/>
      <c r="L1594" s="2"/>
      <c r="M1594" s="51"/>
      <c r="N1594" s="51"/>
      <c r="O1594" s="281"/>
      <c r="P1594" s="281"/>
      <c r="Q1594" s="4"/>
    </row>
    <row r="1595" spans="1:17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2"/>
      <c r="J1595" s="51"/>
      <c r="K1595" s="2"/>
      <c r="L1595" s="2"/>
      <c r="M1595" s="51"/>
      <c r="N1595" s="51"/>
      <c r="O1595" s="281"/>
      <c r="P1595" s="281"/>
      <c r="Q1595" s="4"/>
    </row>
    <row r="1596" spans="1:17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2"/>
      <c r="J1596" s="51"/>
      <c r="K1596" s="2"/>
      <c r="L1596" s="2"/>
      <c r="M1596" s="51"/>
      <c r="N1596" s="51"/>
      <c r="O1596" s="281"/>
      <c r="P1596" s="281"/>
      <c r="Q1596" s="4"/>
    </row>
    <row r="1597" spans="1:17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2"/>
      <c r="J1597" s="51"/>
      <c r="K1597" s="2"/>
      <c r="L1597" s="2"/>
      <c r="M1597" s="51"/>
      <c r="N1597" s="51"/>
      <c r="O1597" s="281"/>
      <c r="P1597" s="281"/>
      <c r="Q1597" s="4"/>
    </row>
    <row r="1598" spans="1:17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2"/>
      <c r="J1598" s="51"/>
      <c r="K1598" s="2"/>
      <c r="L1598" s="2"/>
      <c r="M1598" s="51"/>
      <c r="N1598" s="51"/>
      <c r="O1598" s="281"/>
      <c r="P1598" s="281"/>
      <c r="Q1598" s="4"/>
    </row>
    <row r="1599" spans="1:17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2"/>
      <c r="J1599" s="51"/>
      <c r="K1599" s="2"/>
      <c r="L1599" s="2"/>
      <c r="M1599" s="51"/>
      <c r="N1599" s="51"/>
      <c r="O1599" s="281"/>
      <c r="P1599" s="281"/>
      <c r="Q1599" s="4"/>
    </row>
    <row r="1600" spans="1:17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2"/>
      <c r="J1600" s="51"/>
      <c r="K1600" s="2"/>
      <c r="L1600" s="2"/>
      <c r="M1600" s="51"/>
      <c r="N1600" s="51"/>
      <c r="O1600" s="281"/>
      <c r="P1600" s="281"/>
      <c r="Q1600" s="4"/>
    </row>
    <row r="1601" spans="1:17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2"/>
      <c r="J1601" s="51"/>
      <c r="K1601" s="2"/>
      <c r="L1601" s="2"/>
      <c r="M1601" s="51"/>
      <c r="N1601" s="51"/>
      <c r="O1601" s="281"/>
      <c r="P1601" s="281"/>
      <c r="Q1601" s="4"/>
    </row>
    <row r="1602" spans="1:17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2"/>
      <c r="J1602" s="51"/>
      <c r="K1602" s="2"/>
      <c r="L1602" s="2"/>
      <c r="M1602" s="51"/>
      <c r="N1602" s="51"/>
      <c r="O1602" s="281"/>
      <c r="P1602" s="281"/>
      <c r="Q1602" s="4"/>
    </row>
    <row r="1603" spans="1:17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2"/>
      <c r="J1603" s="51"/>
      <c r="K1603" s="2"/>
      <c r="L1603" s="2"/>
      <c r="M1603" s="51"/>
      <c r="N1603" s="51"/>
      <c r="O1603" s="281"/>
      <c r="P1603" s="281"/>
      <c r="Q1603" s="4"/>
    </row>
    <row r="1604" spans="1:17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2"/>
      <c r="J1604" s="51"/>
      <c r="K1604" s="2"/>
      <c r="L1604" s="2"/>
      <c r="M1604" s="51"/>
      <c r="N1604" s="51"/>
      <c r="O1604" s="281"/>
      <c r="P1604" s="281"/>
      <c r="Q1604" s="4"/>
    </row>
    <row r="1605" spans="1:17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2"/>
      <c r="J1605" s="51"/>
      <c r="K1605" s="2"/>
      <c r="L1605" s="2"/>
      <c r="M1605" s="51"/>
      <c r="N1605" s="51"/>
      <c r="O1605" s="281"/>
      <c r="P1605" s="281"/>
      <c r="Q1605" s="4"/>
    </row>
    <row r="1606" spans="1:17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2"/>
      <c r="J1606" s="51"/>
      <c r="K1606" s="2"/>
      <c r="L1606" s="2"/>
      <c r="M1606" s="51"/>
      <c r="N1606" s="51"/>
      <c r="O1606" s="281"/>
      <c r="P1606" s="281"/>
      <c r="Q1606" s="4"/>
    </row>
    <row r="1607" spans="1:17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2"/>
      <c r="J1607" s="51"/>
      <c r="K1607" s="2"/>
      <c r="L1607" s="2"/>
      <c r="M1607" s="51"/>
      <c r="N1607" s="51"/>
      <c r="O1607" s="281"/>
      <c r="P1607" s="281"/>
      <c r="Q1607" s="4"/>
    </row>
    <row r="1608" spans="1:17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2"/>
      <c r="J1608" s="51"/>
      <c r="K1608" s="2"/>
      <c r="L1608" s="2"/>
      <c r="M1608" s="51"/>
      <c r="N1608" s="51"/>
      <c r="O1608" s="281"/>
      <c r="P1608" s="281"/>
      <c r="Q1608" s="4"/>
    </row>
    <row r="1609" spans="1:17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2"/>
      <c r="J1609" s="51"/>
      <c r="K1609" s="2"/>
      <c r="L1609" s="2"/>
      <c r="M1609" s="51"/>
      <c r="N1609" s="51"/>
      <c r="O1609" s="281"/>
      <c r="P1609" s="281"/>
      <c r="Q1609" s="4"/>
    </row>
    <row r="1610" spans="1:17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2"/>
      <c r="J1610" s="51"/>
      <c r="K1610" s="2"/>
      <c r="L1610" s="2"/>
      <c r="M1610" s="51"/>
      <c r="N1610" s="51"/>
      <c r="O1610" s="281"/>
      <c r="P1610" s="281"/>
      <c r="Q1610" s="4"/>
    </row>
    <row r="1611" spans="1:17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2"/>
      <c r="J1611" s="51"/>
      <c r="K1611" s="2"/>
      <c r="L1611" s="2"/>
      <c r="M1611" s="51"/>
      <c r="N1611" s="51"/>
      <c r="O1611" s="281"/>
      <c r="P1611" s="281"/>
      <c r="Q1611" s="4"/>
    </row>
    <row r="1612" spans="1:17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2"/>
      <c r="J1612" s="51"/>
      <c r="K1612" s="2"/>
      <c r="L1612" s="2"/>
      <c r="M1612" s="51"/>
      <c r="N1612" s="51"/>
      <c r="O1612" s="281"/>
      <c r="P1612" s="281"/>
      <c r="Q1612" s="4"/>
    </row>
    <row r="1613" spans="1:17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2"/>
      <c r="J1613" s="51"/>
      <c r="K1613" s="2"/>
      <c r="L1613" s="2"/>
      <c r="M1613" s="51"/>
      <c r="N1613" s="51"/>
      <c r="O1613" s="281"/>
      <c r="P1613" s="281"/>
      <c r="Q1613" s="4"/>
    </row>
    <row r="1614" spans="1:17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2"/>
      <c r="J1614" s="51"/>
      <c r="K1614" s="2"/>
      <c r="L1614" s="2"/>
      <c r="M1614" s="51"/>
      <c r="N1614" s="51"/>
      <c r="O1614" s="281"/>
      <c r="P1614" s="281"/>
      <c r="Q1614" s="4"/>
    </row>
    <row r="1615" spans="1:17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2"/>
      <c r="J1615" s="51"/>
      <c r="K1615" s="2"/>
      <c r="L1615" s="2"/>
      <c r="M1615" s="51"/>
      <c r="N1615" s="51"/>
      <c r="O1615" s="281"/>
      <c r="P1615" s="281"/>
      <c r="Q1615" s="4"/>
    </row>
    <row r="1616" spans="1:17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2"/>
      <c r="J1616" s="51"/>
      <c r="K1616" s="2"/>
      <c r="L1616" s="2"/>
      <c r="M1616" s="51"/>
      <c r="N1616" s="51"/>
      <c r="O1616" s="281"/>
      <c r="P1616" s="281"/>
      <c r="Q1616" s="4"/>
    </row>
    <row r="1617" spans="1:17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2"/>
      <c r="J1617" s="51"/>
      <c r="K1617" s="2"/>
      <c r="L1617" s="2"/>
      <c r="M1617" s="51"/>
      <c r="N1617" s="51"/>
      <c r="O1617" s="281"/>
      <c r="P1617" s="281"/>
      <c r="Q1617" s="4"/>
    </row>
    <row r="1618" spans="1:17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2"/>
      <c r="J1618" s="51"/>
      <c r="K1618" s="2"/>
      <c r="L1618" s="2"/>
      <c r="M1618" s="51"/>
      <c r="N1618" s="51"/>
      <c r="O1618" s="281"/>
      <c r="P1618" s="281"/>
      <c r="Q1618" s="4"/>
    </row>
    <row r="1619" spans="1:17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2"/>
      <c r="J1619" s="51"/>
      <c r="K1619" s="2"/>
      <c r="L1619" s="2"/>
      <c r="M1619" s="51"/>
      <c r="N1619" s="51"/>
      <c r="O1619" s="281"/>
      <c r="P1619" s="281"/>
      <c r="Q1619" s="4"/>
    </row>
    <row r="1620" spans="1:17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2"/>
      <c r="J1620" s="51"/>
      <c r="K1620" s="2"/>
      <c r="L1620" s="2"/>
      <c r="M1620" s="51"/>
      <c r="N1620" s="51"/>
      <c r="O1620" s="281"/>
      <c r="P1620" s="281"/>
      <c r="Q1620" s="4"/>
    </row>
    <row r="1621" spans="1:17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2"/>
      <c r="J1621" s="51"/>
      <c r="K1621" s="2"/>
      <c r="L1621" s="2"/>
      <c r="M1621" s="51"/>
      <c r="N1621" s="51"/>
      <c r="O1621" s="281"/>
      <c r="P1621" s="281"/>
      <c r="Q1621" s="4"/>
    </row>
    <row r="1622" spans="1:17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2"/>
      <c r="J1622" s="51"/>
      <c r="K1622" s="2"/>
      <c r="L1622" s="2"/>
      <c r="M1622" s="51"/>
      <c r="N1622" s="51"/>
      <c r="O1622" s="281"/>
      <c r="P1622" s="281"/>
      <c r="Q1622" s="4"/>
    </row>
    <row r="1623" spans="1:17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2"/>
      <c r="J1623" s="51"/>
      <c r="K1623" s="2"/>
      <c r="L1623" s="2"/>
      <c r="M1623" s="51"/>
      <c r="N1623" s="51"/>
      <c r="O1623" s="281"/>
      <c r="P1623" s="281"/>
      <c r="Q1623" s="4"/>
    </row>
    <row r="1624" spans="1:17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2"/>
      <c r="J1624" s="51"/>
      <c r="K1624" s="2"/>
      <c r="L1624" s="2"/>
      <c r="M1624" s="51"/>
      <c r="N1624" s="51"/>
      <c r="O1624" s="281"/>
      <c r="P1624" s="281"/>
      <c r="Q1624" s="4"/>
    </row>
    <row r="1625" spans="1:17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2"/>
      <c r="J1625" s="51"/>
      <c r="K1625" s="2"/>
      <c r="L1625" s="2"/>
      <c r="M1625" s="51"/>
      <c r="N1625" s="51"/>
      <c r="O1625" s="281"/>
      <c r="P1625" s="281"/>
      <c r="Q1625" s="4"/>
    </row>
    <row r="1626" spans="1:17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2"/>
      <c r="J1626" s="51"/>
      <c r="K1626" s="2"/>
      <c r="L1626" s="2"/>
      <c r="M1626" s="51"/>
      <c r="N1626" s="51"/>
      <c r="O1626" s="281"/>
      <c r="P1626" s="281"/>
      <c r="Q1626" s="4"/>
    </row>
    <row r="1627" spans="1:17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2"/>
      <c r="J1627" s="51"/>
      <c r="K1627" s="2"/>
      <c r="L1627" s="2"/>
      <c r="M1627" s="51"/>
      <c r="N1627" s="51"/>
      <c r="O1627" s="281"/>
      <c r="P1627" s="281"/>
      <c r="Q1627" s="4"/>
    </row>
    <row r="1628" spans="1:17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2"/>
      <c r="J1628" s="51"/>
      <c r="K1628" s="2"/>
      <c r="L1628" s="2"/>
      <c r="M1628" s="51"/>
      <c r="N1628" s="51"/>
      <c r="O1628" s="281"/>
      <c r="P1628" s="281"/>
      <c r="Q1628" s="4"/>
    </row>
    <row r="1629" spans="1:17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2"/>
      <c r="J1629" s="51"/>
      <c r="K1629" s="2"/>
      <c r="L1629" s="2"/>
      <c r="M1629" s="51"/>
      <c r="N1629" s="51"/>
      <c r="O1629" s="281"/>
      <c r="P1629" s="281"/>
      <c r="Q1629" s="4"/>
    </row>
    <row r="1630" spans="1:17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2"/>
      <c r="J1630" s="51"/>
      <c r="K1630" s="2"/>
      <c r="L1630" s="2"/>
      <c r="M1630" s="51"/>
      <c r="N1630" s="51"/>
      <c r="O1630" s="281"/>
      <c r="P1630" s="281"/>
      <c r="Q1630" s="4"/>
    </row>
    <row r="1631" spans="1:17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2"/>
      <c r="J1631" s="51"/>
      <c r="K1631" s="2"/>
      <c r="L1631" s="2"/>
      <c r="M1631" s="51"/>
      <c r="N1631" s="51"/>
      <c r="O1631" s="281"/>
      <c r="P1631" s="281"/>
      <c r="Q1631" s="4"/>
    </row>
    <row r="1632" spans="1:17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2"/>
      <c r="J1632" s="51"/>
      <c r="K1632" s="2"/>
      <c r="L1632" s="2"/>
      <c r="M1632" s="51"/>
      <c r="N1632" s="51"/>
      <c r="O1632" s="281"/>
      <c r="P1632" s="281"/>
      <c r="Q1632" s="4"/>
    </row>
    <row r="1633" spans="1:17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2"/>
      <c r="J1633" s="51"/>
      <c r="K1633" s="2"/>
      <c r="L1633" s="2"/>
      <c r="M1633" s="51"/>
      <c r="N1633" s="51"/>
      <c r="O1633" s="281"/>
      <c r="P1633" s="281"/>
      <c r="Q1633" s="4"/>
    </row>
    <row r="1634" spans="1:17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2"/>
      <c r="J1634" s="51"/>
      <c r="K1634" s="2"/>
      <c r="L1634" s="2"/>
      <c r="M1634" s="51"/>
      <c r="N1634" s="51"/>
      <c r="O1634" s="281"/>
      <c r="P1634" s="281"/>
      <c r="Q1634" s="4"/>
    </row>
    <row r="1635" spans="1:17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2"/>
      <c r="J1635" s="51"/>
      <c r="K1635" s="2"/>
      <c r="L1635" s="2"/>
      <c r="M1635" s="51"/>
      <c r="N1635" s="51"/>
      <c r="O1635" s="281"/>
      <c r="P1635" s="281"/>
      <c r="Q1635" s="4"/>
    </row>
    <row r="1636" spans="1:17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2"/>
      <c r="J1636" s="51"/>
      <c r="K1636" s="2"/>
      <c r="L1636" s="2"/>
      <c r="M1636" s="51"/>
      <c r="N1636" s="51"/>
      <c r="O1636" s="281"/>
      <c r="P1636" s="281"/>
      <c r="Q1636" s="4"/>
    </row>
    <row r="1637" spans="1:17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2"/>
      <c r="J1637" s="51"/>
      <c r="K1637" s="2"/>
      <c r="L1637" s="2"/>
      <c r="M1637" s="51"/>
      <c r="N1637" s="51"/>
      <c r="O1637" s="281"/>
      <c r="P1637" s="281"/>
      <c r="Q1637" s="4"/>
    </row>
    <row r="1638" spans="1:17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2"/>
      <c r="J1638" s="51"/>
      <c r="K1638" s="2"/>
      <c r="L1638" s="2"/>
      <c r="M1638" s="51"/>
      <c r="N1638" s="51"/>
      <c r="O1638" s="281"/>
      <c r="P1638" s="281"/>
      <c r="Q1638" s="4"/>
    </row>
    <row r="1639" spans="1:17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2"/>
      <c r="J1639" s="51"/>
      <c r="K1639" s="2"/>
      <c r="L1639" s="2"/>
      <c r="M1639" s="51"/>
      <c r="N1639" s="51"/>
      <c r="O1639" s="281"/>
      <c r="P1639" s="281"/>
      <c r="Q1639" s="4"/>
    </row>
    <row r="1640" spans="1:17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2"/>
      <c r="J1640" s="51"/>
      <c r="K1640" s="2"/>
      <c r="L1640" s="2"/>
      <c r="M1640" s="51"/>
      <c r="N1640" s="51"/>
      <c r="O1640" s="281"/>
      <c r="P1640" s="281"/>
      <c r="Q1640" s="4"/>
    </row>
    <row r="1641" spans="1:17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2"/>
      <c r="J1641" s="51"/>
      <c r="K1641" s="2"/>
      <c r="L1641" s="2"/>
      <c r="M1641" s="51"/>
      <c r="N1641" s="51"/>
      <c r="O1641" s="281"/>
      <c r="P1641" s="281"/>
      <c r="Q1641" s="4"/>
    </row>
    <row r="1642" spans="1:17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2"/>
      <c r="J1642" s="51"/>
      <c r="K1642" s="2"/>
      <c r="L1642" s="2"/>
      <c r="M1642" s="51"/>
      <c r="N1642" s="51"/>
      <c r="O1642" s="281"/>
      <c r="P1642" s="281"/>
      <c r="Q1642" s="4"/>
    </row>
    <row r="1643" spans="1:17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2"/>
      <c r="J1643" s="51"/>
      <c r="K1643" s="2"/>
      <c r="L1643" s="2"/>
      <c r="M1643" s="51"/>
      <c r="N1643" s="51"/>
      <c r="O1643" s="281"/>
      <c r="P1643" s="281"/>
      <c r="Q1643" s="4"/>
    </row>
    <row r="1644" spans="1:17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2"/>
      <c r="J1644" s="51"/>
      <c r="K1644" s="2"/>
      <c r="L1644" s="2"/>
      <c r="M1644" s="51"/>
      <c r="N1644" s="51"/>
      <c r="O1644" s="281"/>
      <c r="P1644" s="281"/>
      <c r="Q1644" s="4"/>
    </row>
    <row r="1645" spans="1:17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2"/>
      <c r="J1645" s="51"/>
      <c r="K1645" s="2"/>
      <c r="L1645" s="2"/>
      <c r="M1645" s="51"/>
      <c r="N1645" s="51"/>
      <c r="O1645" s="281"/>
      <c r="P1645" s="281"/>
      <c r="Q1645" s="4"/>
    </row>
    <row r="1646" spans="1:17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2"/>
      <c r="J1646" s="51"/>
      <c r="K1646" s="2"/>
      <c r="L1646" s="2"/>
      <c r="M1646" s="51"/>
      <c r="N1646" s="51"/>
      <c r="O1646" s="281"/>
      <c r="P1646" s="281"/>
      <c r="Q1646" s="4"/>
    </row>
    <row r="1647" spans="1:17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2"/>
      <c r="J1647" s="51"/>
      <c r="K1647" s="2"/>
      <c r="L1647" s="2"/>
      <c r="M1647" s="51"/>
      <c r="N1647" s="51"/>
      <c r="O1647" s="281"/>
      <c r="P1647" s="281"/>
      <c r="Q1647" s="4"/>
    </row>
    <row r="1648" spans="1:17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2"/>
      <c r="J1648" s="51"/>
      <c r="K1648" s="2"/>
      <c r="L1648" s="2"/>
      <c r="M1648" s="51"/>
      <c r="N1648" s="51"/>
      <c r="O1648" s="281"/>
      <c r="P1648" s="281"/>
      <c r="Q1648" s="4"/>
    </row>
    <row r="1649" spans="1:17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2"/>
      <c r="J1649" s="51"/>
      <c r="K1649" s="2"/>
      <c r="L1649" s="2"/>
      <c r="M1649" s="51"/>
      <c r="N1649" s="51"/>
      <c r="O1649" s="281"/>
      <c r="P1649" s="281"/>
      <c r="Q1649" s="4"/>
    </row>
    <row r="1650" spans="1:17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2"/>
      <c r="J1650" s="51"/>
      <c r="K1650" s="2"/>
      <c r="L1650" s="2"/>
      <c r="M1650" s="51"/>
      <c r="N1650" s="51"/>
      <c r="O1650" s="281"/>
      <c r="P1650" s="281"/>
      <c r="Q1650" s="4"/>
    </row>
    <row r="1651" spans="1:17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2"/>
      <c r="J1651" s="51"/>
      <c r="K1651" s="2"/>
      <c r="L1651" s="2"/>
      <c r="M1651" s="51"/>
      <c r="N1651" s="51"/>
      <c r="O1651" s="281"/>
      <c r="P1651" s="281"/>
      <c r="Q1651" s="4"/>
    </row>
    <row r="1652" spans="1:17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2"/>
      <c r="J1652" s="51"/>
      <c r="K1652" s="2"/>
      <c r="L1652" s="2"/>
      <c r="M1652" s="51"/>
      <c r="N1652" s="51"/>
      <c r="O1652" s="281"/>
      <c r="P1652" s="281"/>
      <c r="Q1652" s="4"/>
    </row>
    <row r="1653" spans="1:17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2"/>
      <c r="J1653" s="51"/>
      <c r="K1653" s="2"/>
      <c r="L1653" s="2"/>
      <c r="M1653" s="51"/>
      <c r="N1653" s="51"/>
      <c r="O1653" s="281"/>
      <c r="P1653" s="281"/>
      <c r="Q1653" s="4"/>
    </row>
    <row r="1654" spans="1:17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2"/>
      <c r="J1654" s="51"/>
      <c r="K1654" s="2"/>
      <c r="L1654" s="2"/>
      <c r="M1654" s="51"/>
      <c r="N1654" s="51"/>
      <c r="O1654" s="281"/>
      <c r="P1654" s="281"/>
      <c r="Q1654" s="4"/>
    </row>
    <row r="1655" spans="1:17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2"/>
      <c r="J1655" s="51"/>
      <c r="K1655" s="2"/>
      <c r="L1655" s="2"/>
      <c r="M1655" s="51"/>
      <c r="N1655" s="51"/>
      <c r="O1655" s="281"/>
      <c r="P1655" s="281"/>
      <c r="Q1655" s="4"/>
    </row>
    <row r="1656" spans="1:17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2"/>
      <c r="J1656" s="51"/>
      <c r="K1656" s="2"/>
      <c r="L1656" s="2"/>
      <c r="M1656" s="51"/>
      <c r="N1656" s="51"/>
      <c r="O1656" s="281"/>
      <c r="P1656" s="281"/>
      <c r="Q1656" s="4"/>
    </row>
    <row r="1657" spans="1:17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2"/>
      <c r="J1657" s="51"/>
      <c r="K1657" s="2"/>
      <c r="L1657" s="2"/>
      <c r="M1657" s="51"/>
      <c r="N1657" s="51"/>
      <c r="O1657" s="281"/>
      <c r="P1657" s="281"/>
      <c r="Q1657" s="4"/>
    </row>
    <row r="1658" spans="1:17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2"/>
      <c r="J1658" s="51"/>
      <c r="K1658" s="2"/>
      <c r="L1658" s="2"/>
      <c r="M1658" s="51"/>
      <c r="N1658" s="51"/>
      <c r="O1658" s="281"/>
      <c r="P1658" s="281"/>
      <c r="Q1658" s="4"/>
    </row>
    <row r="1659" spans="1:17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2"/>
      <c r="J1659" s="51"/>
      <c r="K1659" s="2"/>
      <c r="L1659" s="2"/>
      <c r="M1659" s="51"/>
      <c r="N1659" s="51"/>
      <c r="O1659" s="281"/>
      <c r="P1659" s="281"/>
      <c r="Q1659" s="4"/>
    </row>
    <row r="1660" spans="1:17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2"/>
      <c r="J1660" s="51"/>
      <c r="K1660" s="2"/>
      <c r="L1660" s="2"/>
      <c r="M1660" s="51"/>
      <c r="N1660" s="51"/>
      <c r="O1660" s="281"/>
      <c r="P1660" s="281"/>
      <c r="Q1660" s="4"/>
    </row>
    <row r="1661" spans="1:17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2"/>
      <c r="J1661" s="51"/>
      <c r="K1661" s="2"/>
      <c r="L1661" s="2"/>
      <c r="M1661" s="51"/>
      <c r="N1661" s="51"/>
      <c r="O1661" s="281"/>
      <c r="P1661" s="281"/>
      <c r="Q1661" s="4"/>
    </row>
    <row r="1662" spans="1:17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2"/>
      <c r="J1662" s="51"/>
      <c r="K1662" s="2"/>
      <c r="L1662" s="2"/>
      <c r="M1662" s="51"/>
      <c r="N1662" s="51"/>
      <c r="O1662" s="281"/>
      <c r="P1662" s="281"/>
      <c r="Q1662" s="4"/>
    </row>
    <row r="1663" spans="1:17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2"/>
      <c r="J1663" s="51"/>
      <c r="K1663" s="2"/>
      <c r="L1663" s="2"/>
      <c r="M1663" s="51"/>
      <c r="N1663" s="51"/>
      <c r="O1663" s="281"/>
      <c r="P1663" s="281"/>
      <c r="Q1663" s="4"/>
    </row>
    <row r="1664" spans="1:17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2"/>
      <c r="J1664" s="51"/>
      <c r="K1664" s="2"/>
      <c r="L1664" s="2"/>
      <c r="M1664" s="51"/>
      <c r="N1664" s="51"/>
      <c r="O1664" s="281"/>
      <c r="P1664" s="281"/>
      <c r="Q1664" s="4"/>
    </row>
    <row r="1665" spans="1:17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2"/>
      <c r="J1665" s="51"/>
      <c r="K1665" s="2"/>
      <c r="L1665" s="2"/>
      <c r="M1665" s="51"/>
      <c r="N1665" s="51"/>
      <c r="O1665" s="281"/>
      <c r="P1665" s="281"/>
      <c r="Q1665" s="4"/>
    </row>
    <row r="1666" spans="1:17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2"/>
      <c r="J1666" s="51"/>
      <c r="K1666" s="2"/>
      <c r="L1666" s="2"/>
      <c r="M1666" s="51"/>
      <c r="N1666" s="51"/>
      <c r="O1666" s="281"/>
      <c r="P1666" s="281"/>
      <c r="Q1666" s="4"/>
    </row>
    <row r="1667" spans="1:17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2"/>
      <c r="J1667" s="51"/>
      <c r="K1667" s="2"/>
      <c r="L1667" s="2"/>
      <c r="M1667" s="51"/>
      <c r="N1667" s="51"/>
      <c r="O1667" s="281"/>
      <c r="P1667" s="281"/>
      <c r="Q1667" s="4"/>
    </row>
    <row r="1668" spans="1:17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2"/>
      <c r="J1668" s="51"/>
      <c r="K1668" s="2"/>
      <c r="L1668" s="2"/>
      <c r="M1668" s="51"/>
      <c r="N1668" s="51"/>
      <c r="O1668" s="281"/>
      <c r="P1668" s="281"/>
      <c r="Q1668" s="4"/>
    </row>
    <row r="1669" spans="1:17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2"/>
      <c r="J1669" s="51"/>
      <c r="K1669" s="2"/>
      <c r="L1669" s="2"/>
      <c r="M1669" s="51"/>
      <c r="N1669" s="51"/>
      <c r="O1669" s="281"/>
      <c r="P1669" s="281"/>
      <c r="Q1669" s="4"/>
    </row>
    <row r="1670" spans="1:17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2"/>
      <c r="J1670" s="51"/>
      <c r="K1670" s="2"/>
      <c r="L1670" s="2"/>
      <c r="M1670" s="51"/>
      <c r="N1670" s="51"/>
      <c r="O1670" s="281"/>
      <c r="P1670" s="281"/>
      <c r="Q1670" s="4"/>
    </row>
    <row r="1671" spans="1:17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2"/>
      <c r="J1671" s="51"/>
      <c r="K1671" s="2"/>
      <c r="L1671" s="2"/>
      <c r="M1671" s="51"/>
      <c r="N1671" s="51"/>
      <c r="O1671" s="281"/>
      <c r="P1671" s="281"/>
      <c r="Q1671" s="4"/>
    </row>
    <row r="1672" spans="1:17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2"/>
      <c r="J1672" s="51"/>
      <c r="K1672" s="2"/>
      <c r="L1672" s="2"/>
      <c r="M1672" s="51"/>
      <c r="N1672" s="51"/>
      <c r="O1672" s="281"/>
      <c r="P1672" s="281"/>
      <c r="Q1672" s="4"/>
    </row>
    <row r="1673" spans="1:17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2"/>
      <c r="J1673" s="51"/>
      <c r="K1673" s="2"/>
      <c r="L1673" s="2"/>
      <c r="M1673" s="51"/>
      <c r="N1673" s="51"/>
      <c r="O1673" s="281"/>
      <c r="P1673" s="281"/>
      <c r="Q1673" s="4"/>
    </row>
    <row r="1674" spans="1:17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2"/>
      <c r="J1674" s="51"/>
      <c r="K1674" s="2"/>
      <c r="L1674" s="2"/>
      <c r="M1674" s="51"/>
      <c r="N1674" s="51"/>
      <c r="O1674" s="281"/>
      <c r="P1674" s="281"/>
      <c r="Q1674" s="4"/>
    </row>
    <row r="1675" spans="1:17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2"/>
      <c r="J1675" s="51"/>
      <c r="K1675" s="2"/>
      <c r="L1675" s="2"/>
      <c r="M1675" s="51"/>
      <c r="N1675" s="51"/>
      <c r="O1675" s="281"/>
      <c r="P1675" s="281"/>
      <c r="Q1675" s="4"/>
    </row>
    <row r="1676" spans="1:17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2"/>
      <c r="J1676" s="51"/>
      <c r="K1676" s="2"/>
      <c r="L1676" s="2"/>
      <c r="M1676" s="51"/>
      <c r="N1676" s="51"/>
      <c r="O1676" s="281"/>
      <c r="P1676" s="281"/>
      <c r="Q1676" s="4"/>
    </row>
    <row r="1677" spans="1:17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2"/>
      <c r="J1677" s="51"/>
      <c r="K1677" s="2"/>
      <c r="L1677" s="2"/>
      <c r="M1677" s="51"/>
      <c r="N1677" s="51"/>
      <c r="O1677" s="281"/>
      <c r="P1677" s="281"/>
      <c r="Q1677" s="4"/>
    </row>
    <row r="1678" spans="1:17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2"/>
      <c r="J1678" s="51"/>
      <c r="K1678" s="2"/>
      <c r="L1678" s="2"/>
      <c r="M1678" s="51"/>
      <c r="N1678" s="51"/>
      <c r="O1678" s="281"/>
      <c r="P1678" s="281"/>
      <c r="Q1678" s="4"/>
    </row>
    <row r="1679" spans="1:17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2"/>
      <c r="J1679" s="51"/>
      <c r="K1679" s="2"/>
      <c r="L1679" s="2"/>
      <c r="M1679" s="51"/>
      <c r="N1679" s="51"/>
      <c r="O1679" s="281"/>
      <c r="P1679" s="281"/>
      <c r="Q1679" s="4"/>
    </row>
    <row r="1680" spans="1:17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2"/>
      <c r="J1680" s="51"/>
      <c r="K1680" s="2"/>
      <c r="L1680" s="2"/>
      <c r="M1680" s="51"/>
      <c r="N1680" s="51"/>
      <c r="O1680" s="281"/>
      <c r="P1680" s="281"/>
      <c r="Q1680" s="4"/>
    </row>
    <row r="1681" spans="1:17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2"/>
      <c r="J1681" s="51"/>
      <c r="K1681" s="2"/>
      <c r="L1681" s="2"/>
      <c r="M1681" s="51"/>
      <c r="N1681" s="51"/>
      <c r="O1681" s="281"/>
      <c r="P1681" s="281"/>
      <c r="Q1681" s="4"/>
    </row>
    <row r="1682" spans="1:17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2"/>
      <c r="J1682" s="51"/>
      <c r="K1682" s="2"/>
      <c r="L1682" s="2"/>
      <c r="M1682" s="51"/>
      <c r="N1682" s="51"/>
      <c r="O1682" s="281"/>
      <c r="P1682" s="281"/>
      <c r="Q1682" s="4"/>
    </row>
    <row r="1683" spans="1:17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2"/>
      <c r="J1683" s="51"/>
      <c r="K1683" s="2"/>
      <c r="L1683" s="2"/>
      <c r="M1683" s="51"/>
      <c r="N1683" s="51"/>
      <c r="O1683" s="281"/>
      <c r="P1683" s="281"/>
      <c r="Q1683" s="4"/>
    </row>
    <row r="1684" spans="1:17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2"/>
      <c r="J1684" s="51"/>
      <c r="K1684" s="2"/>
      <c r="L1684" s="2"/>
      <c r="M1684" s="51"/>
      <c r="N1684" s="51"/>
      <c r="O1684" s="281"/>
      <c r="P1684" s="281"/>
      <c r="Q1684" s="4"/>
    </row>
    <row r="1685" spans="1:17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2"/>
      <c r="J1685" s="51"/>
      <c r="K1685" s="2"/>
      <c r="L1685" s="2"/>
      <c r="M1685" s="51"/>
      <c r="N1685" s="51"/>
      <c r="O1685" s="281"/>
      <c r="P1685" s="281"/>
      <c r="Q1685" s="4"/>
    </row>
    <row r="1686" spans="1:17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2"/>
      <c r="J1686" s="51"/>
      <c r="K1686" s="2"/>
      <c r="L1686" s="2"/>
      <c r="M1686" s="51"/>
      <c r="N1686" s="51"/>
      <c r="O1686" s="281"/>
      <c r="P1686" s="281"/>
      <c r="Q1686" s="4"/>
    </row>
    <row r="1687" spans="1:17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2"/>
      <c r="J1687" s="51"/>
      <c r="K1687" s="2"/>
      <c r="L1687" s="2"/>
      <c r="M1687" s="51"/>
      <c r="N1687" s="51"/>
      <c r="O1687" s="281"/>
      <c r="P1687" s="281"/>
      <c r="Q1687" s="4"/>
    </row>
    <row r="1688" spans="1:17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2"/>
      <c r="J1688" s="51"/>
      <c r="K1688" s="2"/>
      <c r="L1688" s="2"/>
      <c r="M1688" s="51"/>
      <c r="N1688" s="51"/>
      <c r="O1688" s="281"/>
      <c r="P1688" s="281"/>
      <c r="Q1688" s="4"/>
    </row>
    <row r="1689" spans="1:17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2"/>
      <c r="J1689" s="51"/>
      <c r="K1689" s="2"/>
      <c r="L1689" s="2"/>
      <c r="M1689" s="51"/>
      <c r="N1689" s="51"/>
      <c r="O1689" s="281"/>
      <c r="P1689" s="281"/>
      <c r="Q1689" s="4"/>
    </row>
    <row r="1690" spans="1:17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2"/>
      <c r="J1690" s="51"/>
      <c r="K1690" s="2"/>
      <c r="L1690" s="2"/>
      <c r="M1690" s="51"/>
      <c r="N1690" s="51"/>
      <c r="O1690" s="281"/>
      <c r="P1690" s="281"/>
      <c r="Q1690" s="4"/>
    </row>
    <row r="1691" spans="1:17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2"/>
      <c r="J1691" s="51"/>
      <c r="K1691" s="2"/>
      <c r="L1691" s="2"/>
      <c r="M1691" s="51"/>
      <c r="N1691" s="51"/>
      <c r="O1691" s="281"/>
      <c r="P1691" s="281"/>
      <c r="Q1691" s="4"/>
    </row>
    <row r="1692" spans="1:17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2"/>
      <c r="J1692" s="51"/>
      <c r="K1692" s="2"/>
      <c r="L1692" s="2"/>
      <c r="M1692" s="51"/>
      <c r="N1692" s="51"/>
      <c r="O1692" s="281"/>
      <c r="P1692" s="281"/>
      <c r="Q1692" s="4"/>
    </row>
    <row r="1693" spans="1:17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2"/>
      <c r="J1693" s="51"/>
      <c r="K1693" s="2"/>
      <c r="L1693" s="2"/>
      <c r="M1693" s="51"/>
      <c r="N1693" s="51"/>
      <c r="O1693" s="281"/>
      <c r="P1693" s="281"/>
      <c r="Q1693" s="4"/>
    </row>
    <row r="1694" spans="1:17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2"/>
      <c r="J1694" s="51"/>
      <c r="K1694" s="2"/>
      <c r="L1694" s="2"/>
      <c r="M1694" s="51"/>
      <c r="N1694" s="51"/>
      <c r="O1694" s="281"/>
      <c r="P1694" s="281"/>
      <c r="Q1694" s="4"/>
    </row>
    <row r="1695" spans="1:17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2"/>
      <c r="J1695" s="51"/>
      <c r="K1695" s="2"/>
      <c r="L1695" s="2"/>
      <c r="M1695" s="51"/>
      <c r="N1695" s="51"/>
      <c r="O1695" s="281"/>
      <c r="P1695" s="281"/>
      <c r="Q1695" s="4"/>
    </row>
    <row r="1696" spans="1:17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2"/>
      <c r="J1696" s="51"/>
      <c r="K1696" s="2"/>
      <c r="L1696" s="2"/>
      <c r="M1696" s="51"/>
      <c r="N1696" s="51"/>
      <c r="O1696" s="281"/>
      <c r="P1696" s="281"/>
      <c r="Q1696" s="4"/>
    </row>
    <row r="1697" spans="1:17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2"/>
      <c r="J1697" s="51"/>
      <c r="K1697" s="2"/>
      <c r="L1697" s="2"/>
      <c r="M1697" s="51"/>
      <c r="N1697" s="51"/>
      <c r="O1697" s="281"/>
      <c r="P1697" s="281"/>
      <c r="Q1697" s="4"/>
    </row>
    <row r="1698" spans="1:17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2"/>
      <c r="J1698" s="51"/>
      <c r="K1698" s="2"/>
      <c r="L1698" s="2"/>
      <c r="M1698" s="51"/>
      <c r="N1698" s="51"/>
      <c r="O1698" s="281"/>
      <c r="P1698" s="281"/>
      <c r="Q1698" s="4"/>
    </row>
    <row r="1699" spans="1:17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2"/>
      <c r="J1699" s="51"/>
      <c r="K1699" s="2"/>
      <c r="L1699" s="2"/>
      <c r="M1699" s="51"/>
      <c r="N1699" s="51"/>
      <c r="O1699" s="281"/>
      <c r="P1699" s="281"/>
      <c r="Q1699" s="4"/>
    </row>
    <row r="1700" spans="1:17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2"/>
      <c r="J1700" s="51"/>
      <c r="K1700" s="2"/>
      <c r="L1700" s="2"/>
      <c r="M1700" s="51"/>
      <c r="N1700" s="51"/>
      <c r="O1700" s="281"/>
      <c r="P1700" s="281"/>
      <c r="Q1700" s="4"/>
    </row>
    <row r="1701" spans="1:17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2"/>
      <c r="J1701" s="51"/>
      <c r="K1701" s="2"/>
      <c r="L1701" s="2"/>
      <c r="M1701" s="51"/>
      <c r="N1701" s="51"/>
      <c r="O1701" s="281"/>
      <c r="P1701" s="281"/>
      <c r="Q1701" s="4"/>
    </row>
    <row r="1702" spans="1:17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2"/>
      <c r="J1702" s="51"/>
      <c r="K1702" s="2"/>
      <c r="L1702" s="2"/>
      <c r="M1702" s="51"/>
      <c r="N1702" s="51"/>
      <c r="O1702" s="281"/>
      <c r="P1702" s="281"/>
      <c r="Q1702" s="4"/>
    </row>
    <row r="1703" spans="1:17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2"/>
      <c r="J1703" s="51"/>
      <c r="K1703" s="2"/>
      <c r="L1703" s="2"/>
      <c r="M1703" s="51"/>
      <c r="N1703" s="51"/>
      <c r="O1703" s="281"/>
      <c r="P1703" s="281"/>
      <c r="Q1703" s="4"/>
    </row>
    <row r="1704" spans="1:17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2"/>
      <c r="J1704" s="51"/>
      <c r="K1704" s="2"/>
      <c r="L1704" s="2"/>
      <c r="M1704" s="51"/>
      <c r="N1704" s="51"/>
      <c r="O1704" s="281"/>
      <c r="P1704" s="281"/>
      <c r="Q1704" s="4"/>
    </row>
    <row r="1705" spans="1:17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2"/>
      <c r="J1705" s="51"/>
      <c r="K1705" s="2"/>
      <c r="L1705" s="2"/>
      <c r="M1705" s="51"/>
      <c r="N1705" s="51"/>
      <c r="O1705" s="281"/>
      <c r="P1705" s="281"/>
      <c r="Q1705" s="4"/>
    </row>
    <row r="1706" spans="1:17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2"/>
      <c r="J1706" s="51"/>
      <c r="K1706" s="2"/>
      <c r="L1706" s="2"/>
      <c r="M1706" s="51"/>
      <c r="N1706" s="51"/>
      <c r="O1706" s="281"/>
      <c r="P1706" s="281"/>
      <c r="Q1706" s="4"/>
    </row>
    <row r="1707" spans="1:17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2"/>
      <c r="J1707" s="51"/>
      <c r="K1707" s="2"/>
      <c r="L1707" s="2"/>
      <c r="M1707" s="51"/>
      <c r="N1707" s="51"/>
      <c r="O1707" s="281"/>
      <c r="P1707" s="281"/>
      <c r="Q1707" s="4"/>
    </row>
    <row r="1708" spans="1:17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2"/>
      <c r="J1708" s="51"/>
      <c r="K1708" s="2"/>
      <c r="L1708" s="2"/>
      <c r="M1708" s="51"/>
      <c r="N1708" s="51"/>
      <c r="O1708" s="281"/>
      <c r="P1708" s="281"/>
      <c r="Q1708" s="4"/>
    </row>
    <row r="1709" spans="1:17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2"/>
      <c r="J1709" s="51"/>
      <c r="K1709" s="2"/>
      <c r="L1709" s="2"/>
      <c r="M1709" s="51"/>
      <c r="N1709" s="51"/>
      <c r="O1709" s="281"/>
      <c r="P1709" s="281"/>
      <c r="Q1709" s="4"/>
    </row>
    <row r="1710" spans="1:17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2"/>
      <c r="J1710" s="51"/>
      <c r="K1710" s="2"/>
      <c r="L1710" s="2"/>
      <c r="M1710" s="51"/>
      <c r="N1710" s="51"/>
      <c r="O1710" s="281"/>
      <c r="P1710" s="281"/>
      <c r="Q1710" s="4"/>
    </row>
    <row r="1711" spans="1:17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2"/>
      <c r="J1711" s="51"/>
      <c r="K1711" s="2"/>
      <c r="L1711" s="2"/>
      <c r="M1711" s="51"/>
      <c r="N1711" s="51"/>
      <c r="O1711" s="281"/>
      <c r="P1711" s="281"/>
      <c r="Q1711" s="4"/>
    </row>
    <row r="1712" spans="1:17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2"/>
      <c r="J1712" s="51"/>
      <c r="K1712" s="2"/>
      <c r="L1712" s="2"/>
      <c r="M1712" s="51"/>
      <c r="N1712" s="51"/>
      <c r="O1712" s="281"/>
      <c r="P1712" s="281"/>
      <c r="Q1712" s="4"/>
    </row>
    <row r="1713" spans="1:17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2"/>
      <c r="J1713" s="51"/>
      <c r="K1713" s="2"/>
      <c r="L1713" s="2"/>
      <c r="M1713" s="51"/>
      <c r="N1713" s="51"/>
      <c r="O1713" s="281"/>
      <c r="P1713" s="281"/>
      <c r="Q1713" s="4"/>
    </row>
    <row r="1714" spans="1:17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2"/>
      <c r="J1714" s="51"/>
      <c r="K1714" s="2"/>
      <c r="L1714" s="2"/>
      <c r="M1714" s="51"/>
      <c r="N1714" s="51"/>
      <c r="O1714" s="281"/>
      <c r="P1714" s="281"/>
      <c r="Q1714" s="4"/>
    </row>
    <row r="1715" spans="1:17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2"/>
      <c r="J1715" s="51"/>
      <c r="K1715" s="2"/>
      <c r="L1715" s="2"/>
      <c r="M1715" s="51"/>
      <c r="N1715" s="51"/>
      <c r="O1715" s="281"/>
      <c r="P1715" s="281"/>
      <c r="Q1715" s="4"/>
    </row>
    <row r="1716" spans="1:17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2"/>
      <c r="J1716" s="51"/>
      <c r="K1716" s="2"/>
      <c r="L1716" s="2"/>
      <c r="M1716" s="51"/>
      <c r="N1716" s="51"/>
      <c r="O1716" s="281"/>
      <c r="P1716" s="281"/>
      <c r="Q1716" s="4"/>
    </row>
    <row r="1717" spans="1:17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2"/>
      <c r="J1717" s="51"/>
      <c r="K1717" s="2"/>
      <c r="L1717" s="2"/>
      <c r="M1717" s="51"/>
      <c r="N1717" s="51"/>
      <c r="O1717" s="281"/>
      <c r="P1717" s="281"/>
      <c r="Q1717" s="4"/>
    </row>
    <row r="1718" spans="1:17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2"/>
      <c r="J1718" s="51"/>
      <c r="K1718" s="2"/>
      <c r="L1718" s="2"/>
      <c r="M1718" s="51"/>
      <c r="N1718" s="51"/>
      <c r="O1718" s="281"/>
      <c r="P1718" s="281"/>
      <c r="Q1718" s="4"/>
    </row>
    <row r="1719" spans="1:17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2"/>
      <c r="J1719" s="51"/>
      <c r="K1719" s="2"/>
      <c r="L1719" s="2"/>
      <c r="M1719" s="51"/>
      <c r="N1719" s="51"/>
      <c r="O1719" s="281"/>
      <c r="P1719" s="281"/>
      <c r="Q1719" s="4"/>
    </row>
    <row r="1720" spans="1:17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2"/>
      <c r="J1720" s="51"/>
      <c r="K1720" s="2"/>
      <c r="L1720" s="2"/>
      <c r="M1720" s="51"/>
      <c r="N1720" s="51"/>
      <c r="O1720" s="281"/>
      <c r="P1720" s="281"/>
      <c r="Q1720" s="4"/>
    </row>
    <row r="1721" spans="1:17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2"/>
      <c r="J1721" s="51"/>
      <c r="K1721" s="2"/>
      <c r="L1721" s="2"/>
      <c r="M1721" s="51"/>
      <c r="N1721" s="51"/>
      <c r="O1721" s="281"/>
      <c r="P1721" s="281"/>
      <c r="Q1721" s="4"/>
    </row>
    <row r="1722" spans="1:17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2"/>
      <c r="J1722" s="51"/>
      <c r="K1722" s="2"/>
      <c r="L1722" s="2"/>
      <c r="M1722" s="51"/>
      <c r="N1722" s="51"/>
      <c r="O1722" s="281"/>
      <c r="P1722" s="281"/>
      <c r="Q1722" s="4"/>
    </row>
    <row r="1723" spans="1:17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2"/>
      <c r="J1723" s="51"/>
      <c r="K1723" s="2"/>
      <c r="L1723" s="2"/>
      <c r="M1723" s="51"/>
      <c r="N1723" s="51"/>
      <c r="O1723" s="281"/>
      <c r="P1723" s="281"/>
      <c r="Q1723" s="4"/>
    </row>
    <row r="1724" spans="1:17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2"/>
      <c r="J1724" s="51"/>
      <c r="K1724" s="2"/>
      <c r="L1724" s="2"/>
      <c r="M1724" s="51"/>
      <c r="N1724" s="51"/>
      <c r="O1724" s="281"/>
      <c r="P1724" s="281"/>
      <c r="Q1724" s="4"/>
    </row>
    <row r="1725" spans="1:17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2"/>
      <c r="J1725" s="51"/>
      <c r="K1725" s="2"/>
      <c r="L1725" s="2"/>
      <c r="M1725" s="51"/>
      <c r="N1725" s="51"/>
      <c r="O1725" s="281"/>
      <c r="P1725" s="281"/>
      <c r="Q1725" s="4"/>
    </row>
    <row r="1726" spans="1:17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2"/>
      <c r="J1726" s="51"/>
      <c r="K1726" s="2"/>
      <c r="L1726" s="2"/>
      <c r="M1726" s="51"/>
      <c r="N1726" s="51"/>
      <c r="O1726" s="281"/>
      <c r="P1726" s="281"/>
      <c r="Q1726" s="4"/>
    </row>
    <row r="1727" spans="1:17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2"/>
      <c r="J1727" s="51"/>
      <c r="K1727" s="2"/>
      <c r="L1727" s="2"/>
      <c r="M1727" s="51"/>
      <c r="N1727" s="51"/>
      <c r="O1727" s="281"/>
      <c r="P1727" s="281"/>
      <c r="Q1727" s="4"/>
    </row>
    <row r="1728" spans="1:17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2"/>
      <c r="J1728" s="51"/>
      <c r="K1728" s="2"/>
      <c r="L1728" s="2"/>
      <c r="M1728" s="51"/>
      <c r="N1728" s="51"/>
      <c r="O1728" s="281"/>
      <c r="P1728" s="281"/>
      <c r="Q1728" s="4"/>
    </row>
    <row r="1729" spans="1:17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2"/>
      <c r="J1729" s="51"/>
      <c r="K1729" s="2"/>
      <c r="L1729" s="2"/>
      <c r="M1729" s="51"/>
      <c r="N1729" s="51"/>
      <c r="O1729" s="281"/>
      <c r="P1729" s="281"/>
      <c r="Q1729" s="4"/>
    </row>
    <row r="1730" spans="1:17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2"/>
      <c r="J1730" s="51"/>
      <c r="K1730" s="2"/>
      <c r="L1730" s="2"/>
      <c r="M1730" s="51"/>
      <c r="N1730" s="51"/>
      <c r="O1730" s="281"/>
      <c r="P1730" s="281"/>
      <c r="Q1730" s="4"/>
    </row>
    <row r="1731" spans="1:17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2"/>
      <c r="J1731" s="51"/>
      <c r="K1731" s="2"/>
      <c r="L1731" s="2"/>
      <c r="M1731" s="51"/>
      <c r="N1731" s="51"/>
      <c r="O1731" s="281"/>
      <c r="P1731" s="281"/>
      <c r="Q1731" s="4"/>
    </row>
    <row r="1732" spans="1:17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2"/>
      <c r="J1732" s="51"/>
      <c r="K1732" s="2"/>
      <c r="L1732" s="2"/>
      <c r="M1732" s="51"/>
      <c r="N1732" s="51"/>
      <c r="O1732" s="281"/>
      <c r="P1732" s="281"/>
      <c r="Q1732" s="4"/>
    </row>
    <row r="1733" spans="1:17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2"/>
      <c r="J1733" s="51"/>
      <c r="K1733" s="2"/>
      <c r="L1733" s="2"/>
      <c r="M1733" s="51"/>
      <c r="N1733" s="51"/>
      <c r="O1733" s="281"/>
      <c r="P1733" s="281"/>
      <c r="Q1733" s="4"/>
    </row>
    <row r="1734" spans="1:17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2"/>
      <c r="J1734" s="51"/>
      <c r="K1734" s="2"/>
      <c r="L1734" s="2"/>
      <c r="M1734" s="51"/>
      <c r="N1734" s="51"/>
      <c r="O1734" s="281"/>
      <c r="P1734" s="281"/>
      <c r="Q1734" s="4"/>
    </row>
    <row r="1735" spans="1:17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2"/>
      <c r="J1735" s="51"/>
      <c r="K1735" s="2"/>
      <c r="L1735" s="2"/>
      <c r="M1735" s="51"/>
      <c r="N1735" s="51"/>
      <c r="O1735" s="281"/>
      <c r="P1735" s="281"/>
      <c r="Q1735" s="4"/>
    </row>
    <row r="1736" spans="1:17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2"/>
      <c r="J1736" s="51"/>
      <c r="K1736" s="2"/>
      <c r="L1736" s="2"/>
      <c r="M1736" s="51"/>
      <c r="N1736" s="51"/>
      <c r="O1736" s="281"/>
      <c r="P1736" s="281"/>
      <c r="Q1736" s="4"/>
    </row>
    <row r="1737" spans="1:17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2"/>
      <c r="J1737" s="51"/>
      <c r="K1737" s="2"/>
      <c r="L1737" s="2"/>
      <c r="M1737" s="51"/>
      <c r="N1737" s="51"/>
      <c r="O1737" s="281"/>
      <c r="P1737" s="281"/>
      <c r="Q1737" s="4"/>
    </row>
    <row r="1738" spans="1:17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2"/>
      <c r="J1738" s="51"/>
      <c r="K1738" s="2"/>
      <c r="L1738" s="2"/>
      <c r="M1738" s="51"/>
      <c r="N1738" s="51"/>
      <c r="O1738" s="281"/>
      <c r="P1738" s="281"/>
      <c r="Q1738" s="4"/>
    </row>
    <row r="1739" spans="1:17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2"/>
      <c r="J1739" s="51"/>
      <c r="K1739" s="2"/>
      <c r="L1739" s="2"/>
      <c r="M1739" s="51"/>
      <c r="N1739" s="51"/>
      <c r="O1739" s="281"/>
      <c r="P1739" s="281"/>
      <c r="Q1739" s="4"/>
    </row>
    <row r="1740" spans="1:17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2"/>
      <c r="J1740" s="51"/>
      <c r="K1740" s="2"/>
      <c r="L1740" s="2"/>
      <c r="M1740" s="51"/>
      <c r="N1740" s="51"/>
      <c r="O1740" s="281"/>
      <c r="P1740" s="281"/>
      <c r="Q1740" s="4"/>
    </row>
    <row r="1741" spans="1:17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2"/>
      <c r="J1741" s="51"/>
      <c r="K1741" s="2"/>
      <c r="L1741" s="2"/>
      <c r="M1741" s="51"/>
      <c r="N1741" s="51"/>
      <c r="O1741" s="281"/>
      <c r="P1741" s="281"/>
      <c r="Q1741" s="4"/>
    </row>
    <row r="1742" spans="1:17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2"/>
      <c r="J1742" s="51"/>
      <c r="K1742" s="2"/>
      <c r="L1742" s="2"/>
      <c r="M1742" s="51"/>
      <c r="N1742" s="51"/>
      <c r="O1742" s="281"/>
      <c r="P1742" s="281"/>
      <c r="Q1742" s="4"/>
    </row>
    <row r="1743" spans="1:17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2"/>
      <c r="J1743" s="51"/>
      <c r="K1743" s="2"/>
      <c r="L1743" s="2"/>
      <c r="M1743" s="51"/>
      <c r="N1743" s="51"/>
      <c r="O1743" s="281"/>
      <c r="P1743" s="281"/>
      <c r="Q1743" s="4"/>
    </row>
    <row r="1744" spans="1:17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2"/>
      <c r="J1744" s="51"/>
      <c r="K1744" s="2"/>
      <c r="L1744" s="2"/>
      <c r="M1744" s="51"/>
      <c r="N1744" s="51"/>
      <c r="O1744" s="281"/>
      <c r="P1744" s="281"/>
      <c r="Q1744" s="4"/>
    </row>
    <row r="1745" spans="1:17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2"/>
      <c r="J1745" s="51"/>
      <c r="K1745" s="2"/>
      <c r="L1745" s="2"/>
      <c r="M1745" s="51"/>
      <c r="N1745" s="51"/>
      <c r="O1745" s="281"/>
      <c r="P1745" s="281"/>
      <c r="Q1745" s="4"/>
    </row>
    <row r="1746" spans="1:17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2"/>
      <c r="J1746" s="51"/>
      <c r="K1746" s="2"/>
      <c r="L1746" s="2"/>
      <c r="M1746" s="51"/>
      <c r="N1746" s="51"/>
      <c r="O1746" s="281"/>
      <c r="P1746" s="281"/>
      <c r="Q1746" s="4"/>
    </row>
    <row r="1747" spans="1:17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2"/>
      <c r="J1747" s="51"/>
      <c r="K1747" s="2"/>
      <c r="L1747" s="2"/>
      <c r="M1747" s="51"/>
      <c r="N1747" s="51"/>
      <c r="O1747" s="281"/>
      <c r="P1747" s="281"/>
      <c r="Q1747" s="4"/>
    </row>
    <row r="1748" spans="1:17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2"/>
      <c r="J1748" s="51"/>
      <c r="K1748" s="2"/>
      <c r="L1748" s="2"/>
      <c r="M1748" s="51"/>
      <c r="N1748" s="51"/>
      <c r="O1748" s="281"/>
      <c r="P1748" s="281"/>
      <c r="Q1748" s="4"/>
    </row>
    <row r="1749" spans="1:17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2"/>
      <c r="J1749" s="51"/>
      <c r="K1749" s="2"/>
      <c r="L1749" s="2"/>
      <c r="M1749" s="51"/>
      <c r="N1749" s="51"/>
      <c r="O1749" s="281"/>
      <c r="P1749" s="281"/>
      <c r="Q1749" s="4"/>
    </row>
    <row r="1750" spans="1:17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2"/>
      <c r="J1750" s="51"/>
      <c r="K1750" s="2"/>
      <c r="L1750" s="2"/>
      <c r="M1750" s="51"/>
      <c r="N1750" s="51"/>
      <c r="O1750" s="281"/>
      <c r="P1750" s="281"/>
      <c r="Q1750" s="4"/>
    </row>
    <row r="1751" spans="1:17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2"/>
      <c r="J1751" s="51"/>
      <c r="K1751" s="2"/>
      <c r="L1751" s="2"/>
      <c r="M1751" s="51"/>
      <c r="N1751" s="51"/>
      <c r="O1751" s="281"/>
      <c r="P1751" s="281"/>
      <c r="Q1751" s="4"/>
    </row>
    <row r="1752" spans="1:17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2"/>
      <c r="J1752" s="51"/>
      <c r="K1752" s="2"/>
      <c r="L1752" s="2"/>
      <c r="M1752" s="51"/>
      <c r="N1752" s="51"/>
      <c r="O1752" s="281"/>
      <c r="P1752" s="281"/>
      <c r="Q1752" s="4"/>
    </row>
    <row r="1753" spans="1:17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2"/>
      <c r="J1753" s="51"/>
      <c r="K1753" s="2"/>
      <c r="L1753" s="2"/>
      <c r="M1753" s="51"/>
      <c r="N1753" s="51"/>
      <c r="O1753" s="281"/>
      <c r="P1753" s="281"/>
      <c r="Q1753" s="4"/>
    </row>
    <row r="1754" spans="1:17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2"/>
      <c r="J1754" s="51"/>
      <c r="K1754" s="2"/>
      <c r="L1754" s="2"/>
      <c r="M1754" s="51"/>
      <c r="N1754" s="51"/>
      <c r="O1754" s="281"/>
      <c r="P1754" s="281"/>
      <c r="Q1754" s="4"/>
    </row>
    <row r="1755" spans="1:17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2"/>
      <c r="J1755" s="51"/>
      <c r="K1755" s="2"/>
      <c r="L1755" s="2"/>
      <c r="M1755" s="51"/>
      <c r="N1755" s="51"/>
      <c r="O1755" s="281"/>
      <c r="P1755" s="281"/>
      <c r="Q1755" s="4"/>
    </row>
    <row r="1756" spans="1:17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2"/>
      <c r="J1756" s="51"/>
      <c r="K1756" s="2"/>
      <c r="L1756" s="2"/>
      <c r="M1756" s="51"/>
      <c r="N1756" s="51"/>
      <c r="O1756" s="281"/>
      <c r="P1756" s="281"/>
      <c r="Q1756" s="4"/>
    </row>
    <row r="1757" spans="1:17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2"/>
      <c r="J1757" s="51"/>
      <c r="K1757" s="2"/>
      <c r="L1757" s="2"/>
      <c r="M1757" s="51"/>
      <c r="N1757" s="51"/>
      <c r="O1757" s="281"/>
      <c r="P1757" s="281"/>
      <c r="Q1757" s="4"/>
    </row>
    <row r="1758" spans="1:17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2"/>
      <c r="J1758" s="51"/>
      <c r="K1758" s="2"/>
      <c r="L1758" s="2"/>
      <c r="M1758" s="51"/>
      <c r="N1758" s="51"/>
      <c r="O1758" s="281"/>
      <c r="P1758" s="281"/>
      <c r="Q1758" s="4"/>
    </row>
    <row r="1759" spans="1:17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2"/>
      <c r="J1759" s="51"/>
      <c r="K1759" s="2"/>
      <c r="L1759" s="2"/>
      <c r="M1759" s="51"/>
      <c r="N1759" s="51"/>
      <c r="O1759" s="281"/>
      <c r="P1759" s="281"/>
      <c r="Q1759" s="4"/>
    </row>
    <row r="1760" spans="1:17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2"/>
      <c r="J1760" s="51"/>
      <c r="K1760" s="2"/>
      <c r="L1760" s="2"/>
      <c r="M1760" s="51"/>
      <c r="N1760" s="51"/>
      <c r="O1760" s="281"/>
      <c r="P1760" s="281"/>
      <c r="Q1760" s="4"/>
    </row>
    <row r="1761" spans="1:17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2"/>
      <c r="J1761" s="51"/>
      <c r="K1761" s="2"/>
      <c r="L1761" s="2"/>
      <c r="M1761" s="51"/>
      <c r="N1761" s="51"/>
      <c r="O1761" s="281"/>
      <c r="P1761" s="281"/>
      <c r="Q1761" s="4"/>
    </row>
    <row r="1762" spans="1:17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2"/>
      <c r="J1762" s="51"/>
      <c r="K1762" s="2"/>
      <c r="L1762" s="2"/>
      <c r="M1762" s="51"/>
      <c r="N1762" s="51"/>
      <c r="O1762" s="281"/>
      <c r="P1762" s="281"/>
      <c r="Q1762" s="4"/>
    </row>
    <row r="1763" spans="1:17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2"/>
      <c r="J1763" s="51"/>
      <c r="K1763" s="2"/>
      <c r="L1763" s="2"/>
      <c r="M1763" s="51"/>
      <c r="N1763" s="51"/>
      <c r="O1763" s="281"/>
      <c r="P1763" s="281"/>
      <c r="Q1763" s="4"/>
    </row>
    <row r="1764" spans="1:17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2"/>
      <c r="J1764" s="51"/>
      <c r="K1764" s="2"/>
      <c r="L1764" s="2"/>
      <c r="M1764" s="51"/>
      <c r="N1764" s="51"/>
      <c r="O1764" s="281"/>
      <c r="P1764" s="281"/>
      <c r="Q1764" s="4"/>
    </row>
    <row r="1765" spans="1:17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2"/>
      <c r="J1765" s="51"/>
      <c r="K1765" s="2"/>
      <c r="L1765" s="2"/>
      <c r="M1765" s="51"/>
      <c r="N1765" s="51"/>
      <c r="O1765" s="281"/>
      <c r="P1765" s="281"/>
      <c r="Q1765" s="4"/>
    </row>
    <row r="1766" spans="1:17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2"/>
      <c r="J1766" s="51"/>
      <c r="K1766" s="2"/>
      <c r="L1766" s="2"/>
      <c r="M1766" s="51"/>
      <c r="N1766" s="51"/>
      <c r="O1766" s="281"/>
      <c r="P1766" s="281"/>
      <c r="Q1766" s="4"/>
    </row>
    <row r="1767" spans="1:17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2"/>
      <c r="J1767" s="51"/>
      <c r="K1767" s="2"/>
      <c r="L1767" s="2"/>
      <c r="M1767" s="51"/>
      <c r="N1767" s="51"/>
      <c r="O1767" s="281"/>
      <c r="P1767" s="281"/>
      <c r="Q1767" s="4"/>
    </row>
    <row r="1768" spans="1:17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2"/>
      <c r="J1768" s="51"/>
      <c r="K1768" s="2"/>
      <c r="L1768" s="2"/>
      <c r="M1768" s="51"/>
      <c r="N1768" s="51"/>
      <c r="O1768" s="281"/>
      <c r="P1768" s="281"/>
      <c r="Q1768" s="4"/>
    </row>
    <row r="1769" spans="1:17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2"/>
      <c r="J1769" s="51"/>
      <c r="K1769" s="2"/>
      <c r="L1769" s="2"/>
      <c r="M1769" s="51"/>
      <c r="N1769" s="51"/>
      <c r="O1769" s="281"/>
      <c r="P1769" s="281"/>
      <c r="Q1769" s="4"/>
    </row>
    <row r="1770" spans="1:17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2"/>
      <c r="J1770" s="51"/>
      <c r="K1770" s="2"/>
      <c r="L1770" s="2"/>
      <c r="M1770" s="51"/>
      <c r="N1770" s="51"/>
      <c r="O1770" s="281"/>
      <c r="P1770" s="281"/>
      <c r="Q1770" s="4"/>
    </row>
    <row r="1771" spans="1:17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2"/>
      <c r="J1771" s="51"/>
      <c r="K1771" s="2"/>
      <c r="L1771" s="2"/>
      <c r="M1771" s="51"/>
      <c r="N1771" s="51"/>
      <c r="O1771" s="281"/>
      <c r="P1771" s="281"/>
      <c r="Q1771" s="4"/>
    </row>
    <row r="1772" spans="1:17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2"/>
      <c r="J1772" s="51"/>
      <c r="K1772" s="2"/>
      <c r="L1772" s="2"/>
      <c r="M1772" s="51"/>
      <c r="N1772" s="51"/>
      <c r="O1772" s="281"/>
      <c r="P1772" s="281"/>
      <c r="Q1772" s="4"/>
    </row>
    <row r="1773" spans="1:17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2"/>
      <c r="J1773" s="51"/>
      <c r="K1773" s="2"/>
      <c r="L1773" s="2"/>
      <c r="M1773" s="51"/>
      <c r="N1773" s="51"/>
      <c r="O1773" s="281"/>
      <c r="P1773" s="281"/>
      <c r="Q1773" s="4"/>
    </row>
    <row r="1774" spans="1:17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2"/>
      <c r="J1774" s="51"/>
      <c r="K1774" s="2"/>
      <c r="L1774" s="2"/>
      <c r="M1774" s="51"/>
      <c r="N1774" s="51"/>
      <c r="O1774" s="281"/>
      <c r="P1774" s="281"/>
      <c r="Q1774" s="4"/>
    </row>
    <row r="1775" spans="1:17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2"/>
      <c r="J1775" s="51"/>
      <c r="K1775" s="2"/>
      <c r="L1775" s="2"/>
      <c r="M1775" s="51"/>
      <c r="N1775" s="51"/>
      <c r="O1775" s="281"/>
      <c r="P1775" s="281"/>
      <c r="Q1775" s="4"/>
    </row>
    <row r="1776" spans="1:17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2"/>
      <c r="J1776" s="51"/>
      <c r="K1776" s="2"/>
      <c r="L1776" s="2"/>
      <c r="M1776" s="51"/>
      <c r="N1776" s="51"/>
      <c r="O1776" s="281"/>
      <c r="P1776" s="281"/>
      <c r="Q1776" s="4"/>
    </row>
    <row r="1777" spans="1:17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2"/>
      <c r="J1777" s="51"/>
      <c r="K1777" s="2"/>
      <c r="L1777" s="2"/>
      <c r="M1777" s="51"/>
      <c r="N1777" s="51"/>
      <c r="O1777" s="281"/>
      <c r="P1777" s="281"/>
      <c r="Q1777" s="4"/>
    </row>
    <row r="1778" spans="1:17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2"/>
      <c r="J1778" s="51"/>
      <c r="K1778" s="2"/>
      <c r="L1778" s="2"/>
      <c r="M1778" s="51"/>
      <c r="N1778" s="51"/>
      <c r="O1778" s="281"/>
      <c r="P1778" s="281"/>
      <c r="Q1778" s="4"/>
    </row>
    <row r="1779" spans="1:17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2"/>
      <c r="J1779" s="51"/>
      <c r="K1779" s="2"/>
      <c r="L1779" s="2"/>
      <c r="M1779" s="51"/>
      <c r="N1779" s="51"/>
      <c r="O1779" s="281"/>
      <c r="P1779" s="281"/>
      <c r="Q1779" s="4"/>
    </row>
    <row r="1780" spans="1:17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2"/>
      <c r="J1780" s="51"/>
      <c r="K1780" s="2"/>
      <c r="L1780" s="2"/>
      <c r="M1780" s="51"/>
      <c r="N1780" s="51"/>
      <c r="O1780" s="281"/>
      <c r="P1780" s="281"/>
      <c r="Q1780" s="4"/>
    </row>
    <row r="1781" spans="1:17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2"/>
      <c r="J1781" s="51"/>
      <c r="K1781" s="2"/>
      <c r="L1781" s="2"/>
      <c r="M1781" s="51"/>
      <c r="N1781" s="51"/>
      <c r="O1781" s="281"/>
      <c r="P1781" s="281"/>
      <c r="Q1781" s="4"/>
    </row>
    <row r="1782" spans="1:17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2"/>
      <c r="J1782" s="51"/>
      <c r="K1782" s="2"/>
      <c r="L1782" s="2"/>
      <c r="M1782" s="51"/>
      <c r="N1782" s="51"/>
      <c r="O1782" s="281"/>
      <c r="P1782" s="281"/>
      <c r="Q1782" s="4"/>
    </row>
    <row r="1783" spans="1:17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2"/>
      <c r="J1783" s="51"/>
      <c r="K1783" s="2"/>
      <c r="L1783" s="2"/>
      <c r="M1783" s="51"/>
      <c r="N1783" s="51"/>
      <c r="O1783" s="281"/>
      <c r="P1783" s="281"/>
      <c r="Q1783" s="4"/>
    </row>
    <row r="1784" spans="1:17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2"/>
      <c r="J1784" s="51"/>
      <c r="K1784" s="2"/>
      <c r="L1784" s="2"/>
      <c r="M1784" s="51"/>
      <c r="N1784" s="51"/>
      <c r="O1784" s="281"/>
      <c r="P1784" s="281"/>
      <c r="Q1784" s="4"/>
    </row>
    <row r="1785" spans="1:17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2"/>
      <c r="J1785" s="51"/>
      <c r="K1785" s="2"/>
      <c r="L1785" s="2"/>
      <c r="M1785" s="51"/>
      <c r="N1785" s="51"/>
      <c r="O1785" s="281"/>
      <c r="P1785" s="281"/>
      <c r="Q1785" s="4"/>
    </row>
    <row r="1786" spans="1:17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2"/>
      <c r="J1786" s="51"/>
      <c r="K1786" s="2"/>
      <c r="L1786" s="2"/>
      <c r="M1786" s="51"/>
      <c r="N1786" s="51"/>
      <c r="O1786" s="281"/>
      <c r="P1786" s="281"/>
      <c r="Q1786" s="4"/>
    </row>
    <row r="1787" spans="1:17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2"/>
      <c r="J1787" s="51"/>
      <c r="K1787" s="2"/>
      <c r="L1787" s="2"/>
      <c r="M1787" s="51"/>
      <c r="N1787" s="51"/>
      <c r="O1787" s="281"/>
      <c r="P1787" s="281"/>
      <c r="Q1787" s="4"/>
    </row>
    <row r="1788" spans="1:17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2"/>
      <c r="J1788" s="51"/>
      <c r="K1788" s="2"/>
      <c r="L1788" s="2"/>
      <c r="M1788" s="51"/>
      <c r="N1788" s="51"/>
      <c r="O1788" s="281"/>
      <c r="P1788" s="281"/>
      <c r="Q1788" s="4"/>
    </row>
    <row r="1789" spans="1:17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2"/>
      <c r="J1789" s="51"/>
      <c r="K1789" s="2"/>
      <c r="L1789" s="2"/>
      <c r="M1789" s="51"/>
      <c r="N1789" s="51"/>
      <c r="O1789" s="281"/>
      <c r="P1789" s="281"/>
      <c r="Q1789" s="4"/>
    </row>
    <row r="1790" spans="1:17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2"/>
      <c r="J1790" s="51"/>
      <c r="K1790" s="2"/>
      <c r="L1790" s="2"/>
      <c r="M1790" s="51"/>
      <c r="N1790" s="51"/>
      <c r="O1790" s="281"/>
      <c r="P1790" s="281"/>
      <c r="Q1790" s="4"/>
    </row>
    <row r="1791" spans="1:17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2"/>
      <c r="J1791" s="51"/>
      <c r="K1791" s="2"/>
      <c r="L1791" s="2"/>
      <c r="M1791" s="51"/>
      <c r="N1791" s="51"/>
      <c r="O1791" s="281"/>
      <c r="P1791" s="281"/>
      <c r="Q1791" s="4"/>
    </row>
    <row r="1792" spans="1:17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2"/>
      <c r="J1792" s="51"/>
      <c r="K1792" s="2"/>
      <c r="L1792" s="2"/>
      <c r="M1792" s="51"/>
      <c r="N1792" s="51"/>
      <c r="O1792" s="281"/>
      <c r="P1792" s="281"/>
      <c r="Q1792" s="4"/>
    </row>
    <row r="1793" spans="1:17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2"/>
      <c r="J1793" s="51"/>
      <c r="K1793" s="2"/>
      <c r="L1793" s="2"/>
      <c r="M1793" s="51"/>
      <c r="N1793" s="51"/>
      <c r="O1793" s="281"/>
      <c r="P1793" s="281"/>
      <c r="Q1793" s="4"/>
    </row>
    <row r="1794" spans="1:17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2"/>
      <c r="J1794" s="51"/>
      <c r="K1794" s="2"/>
      <c r="L1794" s="2"/>
      <c r="M1794" s="51"/>
      <c r="N1794" s="51"/>
      <c r="O1794" s="281"/>
      <c r="P1794" s="281"/>
      <c r="Q1794" s="4"/>
    </row>
    <row r="1795" spans="1:17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2"/>
      <c r="J1795" s="51"/>
      <c r="K1795" s="2"/>
      <c r="L1795" s="2"/>
      <c r="M1795" s="51"/>
      <c r="N1795" s="51"/>
      <c r="O1795" s="281"/>
      <c r="P1795" s="281"/>
      <c r="Q1795" s="4"/>
    </row>
    <row r="1796" spans="1:17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2"/>
      <c r="J1796" s="51"/>
      <c r="K1796" s="2"/>
      <c r="L1796" s="2"/>
      <c r="M1796" s="51"/>
      <c r="N1796" s="51"/>
      <c r="O1796" s="281"/>
      <c r="P1796" s="281"/>
      <c r="Q1796" s="4"/>
    </row>
    <row r="1797" spans="1:17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2"/>
      <c r="J1797" s="51"/>
      <c r="K1797" s="2"/>
      <c r="L1797" s="2"/>
      <c r="M1797" s="51"/>
      <c r="N1797" s="51"/>
      <c r="O1797" s="281"/>
      <c r="P1797" s="281"/>
      <c r="Q1797" s="4"/>
    </row>
    <row r="1798" spans="1:17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2"/>
      <c r="J1798" s="51"/>
      <c r="K1798" s="2"/>
      <c r="L1798" s="2"/>
      <c r="M1798" s="51"/>
      <c r="N1798" s="51"/>
      <c r="O1798" s="281"/>
      <c r="P1798" s="281"/>
      <c r="Q1798" s="4"/>
    </row>
    <row r="1799" spans="1:17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2"/>
      <c r="J1799" s="51"/>
      <c r="K1799" s="2"/>
      <c r="L1799" s="2"/>
      <c r="M1799" s="51"/>
      <c r="N1799" s="51"/>
      <c r="O1799" s="281"/>
      <c r="P1799" s="281"/>
      <c r="Q1799" s="4"/>
    </row>
    <row r="1800" spans="1:17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2"/>
      <c r="J1800" s="51"/>
      <c r="K1800" s="2"/>
      <c r="L1800" s="2"/>
      <c r="M1800" s="51"/>
      <c r="N1800" s="51"/>
      <c r="O1800" s="281"/>
      <c r="P1800" s="281"/>
      <c r="Q1800" s="4"/>
    </row>
    <row r="1801" spans="1:17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2"/>
      <c r="J1801" s="51"/>
      <c r="K1801" s="2"/>
      <c r="L1801" s="2"/>
      <c r="M1801" s="51"/>
      <c r="N1801" s="51"/>
      <c r="O1801" s="281"/>
      <c r="P1801" s="281"/>
      <c r="Q1801" s="4"/>
    </row>
    <row r="1802" spans="1:17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2"/>
      <c r="J1802" s="51"/>
      <c r="K1802" s="2"/>
      <c r="L1802" s="2"/>
      <c r="M1802" s="51"/>
      <c r="N1802" s="51"/>
      <c r="O1802" s="281"/>
      <c r="P1802" s="281"/>
      <c r="Q1802" s="4"/>
    </row>
    <row r="1803" spans="1:17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2"/>
      <c r="J1803" s="51"/>
      <c r="K1803" s="2"/>
      <c r="L1803" s="2"/>
      <c r="M1803" s="51"/>
      <c r="N1803" s="51"/>
      <c r="O1803" s="281"/>
      <c r="P1803" s="281"/>
      <c r="Q1803" s="4"/>
    </row>
    <row r="1804" spans="1:17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2"/>
      <c r="J1804" s="51"/>
      <c r="K1804" s="2"/>
      <c r="L1804" s="2"/>
      <c r="M1804" s="51"/>
      <c r="N1804" s="51"/>
      <c r="O1804" s="281"/>
      <c r="P1804" s="281"/>
      <c r="Q1804" s="4"/>
    </row>
    <row r="1805" spans="1:17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2"/>
      <c r="J1805" s="51"/>
      <c r="K1805" s="2"/>
      <c r="L1805" s="2"/>
      <c r="M1805" s="51"/>
      <c r="N1805" s="51"/>
      <c r="O1805" s="281"/>
      <c r="P1805" s="281"/>
      <c r="Q1805" s="4"/>
    </row>
    <row r="1806" spans="1:17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2"/>
      <c r="J1806" s="51"/>
      <c r="K1806" s="2"/>
      <c r="L1806" s="2"/>
      <c r="M1806" s="51"/>
      <c r="N1806" s="51"/>
      <c r="O1806" s="281"/>
      <c r="P1806" s="281"/>
      <c r="Q1806" s="4"/>
    </row>
    <row r="1807" spans="1:17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2"/>
      <c r="J1807" s="51"/>
      <c r="K1807" s="2"/>
      <c r="L1807" s="2"/>
      <c r="M1807" s="51"/>
      <c r="N1807" s="51"/>
      <c r="O1807" s="281"/>
      <c r="P1807" s="281"/>
      <c r="Q1807" s="4"/>
    </row>
    <row r="1808" spans="1:17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2"/>
      <c r="J1808" s="51"/>
      <c r="K1808" s="2"/>
      <c r="L1808" s="2"/>
      <c r="M1808" s="51"/>
      <c r="N1808" s="51"/>
      <c r="O1808" s="281"/>
      <c r="P1808" s="281"/>
      <c r="Q1808" s="4"/>
    </row>
    <row r="1809" spans="1:17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2"/>
      <c r="J1809" s="51"/>
      <c r="K1809" s="2"/>
      <c r="L1809" s="2"/>
      <c r="M1809" s="51"/>
      <c r="N1809" s="51"/>
      <c r="O1809" s="281"/>
      <c r="P1809" s="281"/>
      <c r="Q1809" s="4"/>
    </row>
    <row r="1810" spans="1:17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2"/>
      <c r="J1810" s="51"/>
      <c r="K1810" s="2"/>
      <c r="L1810" s="2"/>
      <c r="M1810" s="51"/>
      <c r="N1810" s="51"/>
      <c r="O1810" s="281"/>
      <c r="P1810" s="281"/>
      <c r="Q1810" s="4"/>
    </row>
    <row r="1811" spans="1:17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2"/>
      <c r="J1811" s="51"/>
      <c r="K1811" s="2"/>
      <c r="L1811" s="2"/>
      <c r="M1811" s="51"/>
      <c r="N1811" s="51"/>
      <c r="O1811" s="281"/>
      <c r="P1811" s="281"/>
      <c r="Q1811" s="4"/>
    </row>
    <row r="1812" spans="1:17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2"/>
      <c r="J1812" s="51"/>
      <c r="K1812" s="2"/>
      <c r="L1812" s="2"/>
      <c r="M1812" s="51"/>
      <c r="N1812" s="51"/>
      <c r="O1812" s="281"/>
      <c r="P1812" s="281"/>
      <c r="Q1812" s="4"/>
    </row>
    <row r="1813" spans="1:17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2"/>
      <c r="J1813" s="51"/>
      <c r="K1813" s="2"/>
      <c r="L1813" s="2"/>
      <c r="M1813" s="51"/>
      <c r="N1813" s="51"/>
      <c r="O1813" s="281"/>
      <c r="P1813" s="281"/>
      <c r="Q1813" s="4"/>
    </row>
    <row r="1814" spans="1:17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2"/>
      <c r="J1814" s="51"/>
      <c r="K1814" s="2"/>
      <c r="L1814" s="2"/>
      <c r="M1814" s="51"/>
      <c r="N1814" s="51"/>
      <c r="O1814" s="281"/>
      <c r="P1814" s="281"/>
      <c r="Q1814" s="4"/>
    </row>
    <row r="1815" spans="1:17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2"/>
      <c r="J1815" s="51"/>
      <c r="K1815" s="2"/>
      <c r="L1815" s="2"/>
      <c r="M1815" s="51"/>
      <c r="N1815" s="51"/>
      <c r="O1815" s="281"/>
      <c r="P1815" s="281"/>
      <c r="Q1815" s="4"/>
    </row>
    <row r="1816" spans="1:17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2"/>
      <c r="J1816" s="51"/>
      <c r="K1816" s="2"/>
      <c r="L1816" s="2"/>
      <c r="M1816" s="51"/>
      <c r="N1816" s="51"/>
      <c r="O1816" s="281"/>
      <c r="P1816" s="281"/>
      <c r="Q1816" s="4"/>
    </row>
    <row r="1817" spans="1:17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2"/>
      <c r="J1817" s="51"/>
      <c r="K1817" s="2"/>
      <c r="L1817" s="2"/>
      <c r="M1817" s="51"/>
      <c r="N1817" s="51"/>
      <c r="O1817" s="281"/>
      <c r="P1817" s="281"/>
      <c r="Q1817" s="4"/>
    </row>
    <row r="1818" spans="1:17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2"/>
      <c r="J1818" s="51"/>
      <c r="K1818" s="2"/>
      <c r="L1818" s="2"/>
      <c r="M1818" s="51"/>
      <c r="N1818" s="51"/>
      <c r="O1818" s="281"/>
      <c r="P1818" s="281"/>
      <c r="Q1818" s="4"/>
    </row>
    <row r="1819" spans="1:17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2"/>
      <c r="J1819" s="51"/>
      <c r="K1819" s="2"/>
      <c r="L1819" s="2"/>
      <c r="M1819" s="51"/>
      <c r="N1819" s="51"/>
      <c r="O1819" s="281"/>
      <c r="P1819" s="281"/>
      <c r="Q1819" s="4"/>
    </row>
    <row r="1820" spans="1:17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2"/>
      <c r="J1820" s="51"/>
      <c r="K1820" s="2"/>
      <c r="L1820" s="2"/>
      <c r="M1820" s="51"/>
      <c r="N1820" s="51"/>
      <c r="O1820" s="281"/>
      <c r="P1820" s="281"/>
      <c r="Q1820" s="4"/>
    </row>
    <row r="1821" spans="1:17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2"/>
      <c r="J1821" s="51"/>
      <c r="K1821" s="2"/>
      <c r="L1821" s="2"/>
      <c r="M1821" s="51"/>
      <c r="N1821" s="51"/>
      <c r="O1821" s="281"/>
      <c r="P1821" s="281"/>
      <c r="Q1821" s="4"/>
    </row>
    <row r="1822" spans="1:17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2"/>
      <c r="J1822" s="51"/>
      <c r="K1822" s="2"/>
      <c r="L1822" s="2"/>
      <c r="M1822" s="51"/>
      <c r="N1822" s="51"/>
      <c r="O1822" s="281"/>
      <c r="P1822" s="281"/>
      <c r="Q1822" s="4"/>
    </row>
    <row r="1823" spans="1:17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2"/>
      <c r="J1823" s="51"/>
      <c r="K1823" s="2"/>
      <c r="L1823" s="2"/>
      <c r="M1823" s="51"/>
      <c r="N1823" s="51"/>
      <c r="O1823" s="281"/>
      <c r="P1823" s="281"/>
      <c r="Q1823" s="4"/>
    </row>
    <row r="1824" spans="1:17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2"/>
      <c r="J1824" s="51"/>
      <c r="K1824" s="2"/>
      <c r="L1824" s="2"/>
      <c r="M1824" s="51"/>
      <c r="N1824" s="51"/>
      <c r="O1824" s="281"/>
      <c r="P1824" s="281"/>
      <c r="Q1824" s="4"/>
    </row>
    <row r="1825" spans="1:17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2"/>
      <c r="J1825" s="51"/>
      <c r="K1825" s="2"/>
      <c r="L1825" s="2"/>
      <c r="M1825" s="51"/>
      <c r="N1825" s="51"/>
      <c r="O1825" s="281"/>
      <c r="P1825" s="281"/>
      <c r="Q1825" s="4"/>
    </row>
    <row r="1826" spans="1:17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2"/>
      <c r="J1826" s="51"/>
      <c r="K1826" s="2"/>
      <c r="L1826" s="2"/>
      <c r="M1826" s="51"/>
      <c r="N1826" s="51"/>
      <c r="O1826" s="281"/>
      <c r="P1826" s="281"/>
      <c r="Q1826" s="4"/>
    </row>
    <row r="1827" spans="1:17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2"/>
      <c r="J1827" s="51"/>
      <c r="K1827" s="2"/>
      <c r="L1827" s="2"/>
      <c r="M1827" s="51"/>
      <c r="N1827" s="51"/>
      <c r="O1827" s="281"/>
      <c r="P1827" s="281"/>
      <c r="Q1827" s="4"/>
    </row>
    <row r="1828" spans="1:17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2"/>
      <c r="J1828" s="51"/>
      <c r="K1828" s="2"/>
      <c r="L1828" s="2"/>
      <c r="M1828" s="51"/>
      <c r="N1828" s="51"/>
      <c r="O1828" s="281"/>
      <c r="P1828" s="281"/>
      <c r="Q1828" s="4"/>
    </row>
    <row r="1829" spans="1:17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2"/>
      <c r="J1829" s="51"/>
      <c r="K1829" s="2"/>
      <c r="L1829" s="2"/>
      <c r="M1829" s="51"/>
      <c r="N1829" s="51"/>
      <c r="O1829" s="281"/>
      <c r="P1829" s="281"/>
      <c r="Q1829" s="4"/>
    </row>
    <row r="1830" spans="1:17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2"/>
      <c r="J1830" s="51"/>
      <c r="K1830" s="2"/>
      <c r="L1830" s="2"/>
      <c r="M1830" s="51"/>
      <c r="N1830" s="51"/>
      <c r="O1830" s="281"/>
      <c r="P1830" s="281"/>
      <c r="Q1830" s="4"/>
    </row>
    <row r="1831" spans="1:17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2"/>
      <c r="J1831" s="51"/>
      <c r="K1831" s="2"/>
      <c r="L1831" s="2"/>
      <c r="M1831" s="51"/>
      <c r="N1831" s="51"/>
      <c r="O1831" s="281"/>
      <c r="P1831" s="281"/>
      <c r="Q1831" s="4"/>
    </row>
    <row r="1832" spans="1:17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2"/>
      <c r="J1832" s="51"/>
      <c r="K1832" s="2"/>
      <c r="L1832" s="2"/>
      <c r="M1832" s="51"/>
      <c r="N1832" s="51"/>
      <c r="O1832" s="281"/>
      <c r="P1832" s="281"/>
      <c r="Q1832" s="4"/>
    </row>
    <row r="1833" spans="1:17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2"/>
      <c r="J1833" s="51"/>
      <c r="K1833" s="2"/>
      <c r="L1833" s="2"/>
      <c r="M1833" s="51"/>
      <c r="N1833" s="51"/>
      <c r="O1833" s="281"/>
      <c r="P1833" s="281"/>
      <c r="Q1833" s="4"/>
    </row>
    <row r="1834" spans="1:17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2"/>
      <c r="J1834" s="51"/>
      <c r="K1834" s="2"/>
      <c r="L1834" s="2"/>
      <c r="M1834" s="51"/>
      <c r="N1834" s="51"/>
      <c r="O1834" s="281"/>
      <c r="P1834" s="281"/>
      <c r="Q1834" s="4"/>
    </row>
    <row r="1835" spans="1:17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2"/>
      <c r="J1835" s="51"/>
      <c r="K1835" s="2"/>
      <c r="L1835" s="2"/>
      <c r="M1835" s="51"/>
      <c r="N1835" s="51"/>
      <c r="O1835" s="281"/>
      <c r="P1835" s="281"/>
      <c r="Q1835" s="4"/>
    </row>
    <row r="1836" spans="1:17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2"/>
      <c r="J1836" s="51"/>
      <c r="K1836" s="2"/>
      <c r="L1836" s="2"/>
      <c r="M1836" s="51"/>
      <c r="N1836" s="51"/>
      <c r="O1836" s="281"/>
      <c r="P1836" s="281"/>
      <c r="Q1836" s="4"/>
    </row>
    <row r="1837" spans="1:17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2"/>
      <c r="J1837" s="51"/>
      <c r="K1837" s="2"/>
      <c r="L1837" s="2"/>
      <c r="M1837" s="51"/>
      <c r="N1837" s="51"/>
      <c r="O1837" s="281"/>
      <c r="P1837" s="281"/>
      <c r="Q1837" s="4"/>
    </row>
    <row r="1838" spans="1:17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2"/>
      <c r="J1838" s="51"/>
      <c r="K1838" s="2"/>
      <c r="L1838" s="2"/>
      <c r="M1838" s="51"/>
      <c r="N1838" s="51"/>
      <c r="O1838" s="281"/>
      <c r="P1838" s="281"/>
      <c r="Q1838" s="4"/>
    </row>
    <row r="1839" spans="1:17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2"/>
      <c r="J1839" s="51"/>
      <c r="K1839" s="2"/>
      <c r="L1839" s="2"/>
      <c r="M1839" s="51"/>
      <c r="N1839" s="51"/>
      <c r="O1839" s="281"/>
      <c r="P1839" s="281"/>
      <c r="Q1839" s="4"/>
    </row>
    <row r="1840" spans="1:17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2"/>
      <c r="J1840" s="51"/>
      <c r="K1840" s="2"/>
      <c r="L1840" s="2"/>
      <c r="M1840" s="51"/>
      <c r="N1840" s="51"/>
      <c r="O1840" s="281"/>
      <c r="P1840" s="281"/>
      <c r="Q1840" s="4"/>
    </row>
    <row r="1841" spans="1:17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2"/>
      <c r="J1841" s="51"/>
      <c r="K1841" s="2"/>
      <c r="L1841" s="2"/>
      <c r="M1841" s="51"/>
      <c r="N1841" s="51"/>
      <c r="O1841" s="281"/>
      <c r="P1841" s="281"/>
      <c r="Q1841" s="4"/>
    </row>
    <row r="1842" spans="1:17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2"/>
      <c r="J1842" s="51"/>
      <c r="K1842" s="2"/>
      <c r="L1842" s="2"/>
      <c r="M1842" s="51"/>
      <c r="N1842" s="51"/>
      <c r="O1842" s="281"/>
      <c r="P1842" s="281"/>
      <c r="Q1842" s="4"/>
    </row>
    <row r="1843" spans="1:17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2"/>
      <c r="J1843" s="51"/>
      <c r="K1843" s="2"/>
      <c r="L1843" s="2"/>
      <c r="M1843" s="51"/>
      <c r="N1843" s="51"/>
      <c r="O1843" s="281"/>
      <c r="P1843" s="281"/>
      <c r="Q1843" s="4"/>
    </row>
    <row r="1844" spans="1:17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2"/>
      <c r="J1844" s="51"/>
      <c r="K1844" s="2"/>
      <c r="L1844" s="2"/>
      <c r="M1844" s="51"/>
      <c r="N1844" s="51"/>
      <c r="O1844" s="281"/>
      <c r="P1844" s="281"/>
      <c r="Q1844" s="4"/>
    </row>
    <row r="1845" spans="1:17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2"/>
      <c r="J1845" s="51"/>
      <c r="K1845" s="2"/>
      <c r="L1845" s="2"/>
      <c r="M1845" s="51"/>
      <c r="N1845" s="51"/>
      <c r="O1845" s="281"/>
      <c r="P1845" s="281"/>
      <c r="Q1845" s="4"/>
    </row>
    <row r="1846" spans="1:17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2"/>
      <c r="J1846" s="51"/>
      <c r="K1846" s="2"/>
      <c r="L1846" s="2"/>
      <c r="M1846" s="51"/>
      <c r="N1846" s="51"/>
      <c r="O1846" s="281"/>
      <c r="P1846" s="281"/>
      <c r="Q1846" s="4"/>
    </row>
    <row r="1847" spans="1:17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2"/>
      <c r="J1847" s="51"/>
      <c r="K1847" s="2"/>
      <c r="L1847" s="2"/>
      <c r="M1847" s="51"/>
      <c r="N1847" s="51"/>
      <c r="O1847" s="281"/>
      <c r="P1847" s="281"/>
      <c r="Q1847" s="4"/>
    </row>
    <row r="1848" spans="1:17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2"/>
      <c r="J1848" s="51"/>
      <c r="K1848" s="2"/>
      <c r="L1848" s="2"/>
      <c r="M1848" s="51"/>
      <c r="N1848" s="51"/>
      <c r="O1848" s="281"/>
      <c r="P1848" s="281"/>
      <c r="Q1848" s="4"/>
    </row>
    <row r="1849" spans="1:17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2"/>
      <c r="J1849" s="51"/>
      <c r="K1849" s="2"/>
      <c r="L1849" s="2"/>
      <c r="M1849" s="51"/>
      <c r="N1849" s="51"/>
      <c r="O1849" s="281"/>
      <c r="P1849" s="281"/>
      <c r="Q1849" s="4"/>
    </row>
    <row r="1850" spans="1:17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2"/>
      <c r="J1850" s="51"/>
      <c r="K1850" s="2"/>
      <c r="L1850" s="2"/>
      <c r="M1850" s="51"/>
      <c r="N1850" s="51"/>
      <c r="O1850" s="281"/>
      <c r="P1850" s="281"/>
      <c r="Q1850" s="4"/>
    </row>
    <row r="1851" spans="1:17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2"/>
      <c r="J1851" s="51"/>
      <c r="K1851" s="2"/>
      <c r="L1851" s="2"/>
      <c r="M1851" s="51"/>
      <c r="N1851" s="51"/>
      <c r="O1851" s="281"/>
      <c r="P1851" s="281"/>
      <c r="Q1851" s="4"/>
    </row>
    <row r="1852" spans="1:17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2"/>
      <c r="J1852" s="51"/>
      <c r="K1852" s="2"/>
      <c r="L1852" s="2"/>
      <c r="M1852" s="51"/>
      <c r="N1852" s="51"/>
      <c r="O1852" s="281"/>
      <c r="P1852" s="281"/>
      <c r="Q1852" s="4"/>
    </row>
    <row r="1853" spans="1:17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2"/>
      <c r="J1853" s="51"/>
      <c r="K1853" s="2"/>
      <c r="L1853" s="2"/>
      <c r="M1853" s="51"/>
      <c r="N1853" s="51"/>
      <c r="O1853" s="281"/>
      <c r="P1853" s="281"/>
      <c r="Q1853" s="4"/>
    </row>
    <row r="1854" spans="1:17" s="9" customFormat="1" x14ac:dyDescent="0.2">
      <c r="A1854" s="4"/>
      <c r="B1854" s="2"/>
      <c r="C1854" s="4"/>
      <c r="D1854" s="2"/>
      <c r="E1854" s="2"/>
      <c r="F1854" s="51"/>
      <c r="G1854" s="2"/>
      <c r="H1854" s="2"/>
      <c r="I1854" s="2"/>
      <c r="J1854" s="51"/>
      <c r="K1854" s="2"/>
      <c r="L1854" s="2"/>
      <c r="M1854" s="51"/>
      <c r="N1854" s="51"/>
      <c r="O1854" s="281"/>
      <c r="P1854" s="281"/>
      <c r="Q1854" s="4"/>
    </row>
    <row r="1855" spans="1:17" s="9" customFormat="1" x14ac:dyDescent="0.2">
      <c r="A1855" s="4"/>
      <c r="B1855" s="2"/>
      <c r="C1855" s="4"/>
      <c r="D1855" s="2"/>
      <c r="E1855" s="2"/>
      <c r="F1855" s="51"/>
      <c r="G1855" s="2"/>
      <c r="H1855" s="2"/>
      <c r="I1855" s="2"/>
      <c r="J1855" s="51"/>
      <c r="K1855" s="2"/>
      <c r="L1855" s="2"/>
      <c r="M1855" s="51"/>
      <c r="N1855" s="51"/>
      <c r="O1855" s="281"/>
      <c r="P1855" s="281"/>
      <c r="Q1855" s="4"/>
    </row>
    <row r="1856" spans="1:17" s="9" customFormat="1" x14ac:dyDescent="0.2">
      <c r="A1856" s="4"/>
      <c r="B1856" s="2"/>
      <c r="C1856" s="4"/>
      <c r="D1856" s="2"/>
      <c r="E1856" s="2"/>
      <c r="F1856" s="51"/>
      <c r="G1856" s="2"/>
      <c r="H1856" s="2"/>
      <c r="I1856" s="2"/>
      <c r="J1856" s="51"/>
      <c r="K1856" s="2"/>
      <c r="L1856" s="2"/>
      <c r="M1856" s="51"/>
      <c r="N1856" s="51"/>
      <c r="O1856" s="281"/>
      <c r="P1856" s="281"/>
      <c r="Q1856" s="4"/>
    </row>
    <row r="1857" spans="1:17" s="9" customFormat="1" x14ac:dyDescent="0.2">
      <c r="A1857" s="4"/>
      <c r="B1857" s="2"/>
      <c r="C1857" s="4"/>
      <c r="D1857" s="2"/>
      <c r="E1857" s="2"/>
      <c r="F1857" s="51"/>
      <c r="G1857" s="2"/>
      <c r="H1857" s="2"/>
      <c r="I1857" s="2"/>
      <c r="J1857" s="51"/>
      <c r="K1857" s="2"/>
      <c r="L1857" s="2"/>
      <c r="M1857" s="51"/>
      <c r="N1857" s="51"/>
      <c r="O1857" s="281"/>
      <c r="P1857" s="281"/>
      <c r="Q1857" s="4"/>
    </row>
    <row r="1858" spans="1:17" s="9" customFormat="1" x14ac:dyDescent="0.2">
      <c r="A1858" s="4"/>
      <c r="B1858" s="2"/>
      <c r="C1858" s="4"/>
      <c r="D1858" s="2"/>
      <c r="E1858" s="2"/>
      <c r="F1858" s="51"/>
      <c r="G1858" s="2"/>
      <c r="H1858" s="2"/>
      <c r="I1858" s="2"/>
      <c r="J1858" s="51"/>
      <c r="K1858" s="2"/>
      <c r="L1858" s="2"/>
      <c r="M1858" s="51"/>
      <c r="N1858" s="51"/>
      <c r="O1858" s="281"/>
      <c r="P1858" s="281"/>
      <c r="Q1858" s="4"/>
    </row>
    <row r="1859" spans="1:17" s="9" customFormat="1" x14ac:dyDescent="0.2">
      <c r="A1859" s="4"/>
      <c r="B1859" s="2"/>
      <c r="C1859" s="4"/>
      <c r="D1859" s="2"/>
      <c r="E1859" s="2"/>
      <c r="F1859" s="51"/>
      <c r="G1859" s="2"/>
      <c r="H1859" s="2"/>
      <c r="I1859" s="2"/>
      <c r="J1859" s="51"/>
      <c r="K1859" s="2"/>
      <c r="L1859" s="2"/>
      <c r="M1859" s="51"/>
      <c r="N1859" s="51"/>
      <c r="O1859" s="281"/>
      <c r="P1859" s="281"/>
      <c r="Q1859" s="4"/>
    </row>
    <row r="1860" spans="1:17" s="9" customFormat="1" x14ac:dyDescent="0.2">
      <c r="A1860" s="4"/>
      <c r="B1860" s="2"/>
      <c r="C1860" s="4"/>
      <c r="D1860" s="2"/>
      <c r="E1860" s="2"/>
      <c r="F1860" s="51"/>
      <c r="G1860" s="2"/>
      <c r="H1860" s="2"/>
      <c r="I1860" s="2"/>
      <c r="J1860" s="51"/>
      <c r="K1860" s="2"/>
      <c r="L1860" s="2"/>
      <c r="M1860" s="51"/>
      <c r="N1860" s="51"/>
      <c r="O1860" s="281"/>
      <c r="P1860" s="281"/>
      <c r="Q1860" s="4"/>
    </row>
    <row r="1861" spans="1:17" s="9" customFormat="1" x14ac:dyDescent="0.2">
      <c r="A1861" s="4"/>
      <c r="B1861" s="2"/>
      <c r="C1861" s="4"/>
      <c r="D1861" s="2"/>
      <c r="E1861" s="2"/>
      <c r="F1861" s="51"/>
      <c r="G1861" s="2"/>
      <c r="H1861" s="2"/>
      <c r="I1861" s="2"/>
      <c r="J1861" s="51"/>
      <c r="K1861" s="2"/>
      <c r="L1861" s="2"/>
      <c r="M1861" s="51"/>
      <c r="N1861" s="51"/>
      <c r="O1861" s="281"/>
      <c r="P1861" s="281"/>
      <c r="Q1861" s="4"/>
    </row>
    <row r="1862" spans="1:17" s="9" customFormat="1" x14ac:dyDescent="0.2">
      <c r="A1862" s="4"/>
      <c r="B1862" s="2"/>
      <c r="C1862" s="4"/>
      <c r="D1862" s="2"/>
      <c r="E1862" s="2"/>
      <c r="F1862" s="51"/>
      <c r="G1862" s="2"/>
      <c r="H1862" s="2"/>
      <c r="I1862" s="2"/>
      <c r="J1862" s="51"/>
      <c r="K1862" s="2"/>
      <c r="L1862" s="2"/>
      <c r="M1862" s="51"/>
      <c r="N1862" s="51"/>
      <c r="O1862" s="281"/>
      <c r="P1862" s="281"/>
      <c r="Q1862" s="4"/>
    </row>
    <row r="1863" spans="1:17" s="9" customFormat="1" x14ac:dyDescent="0.2">
      <c r="A1863" s="4"/>
      <c r="B1863" s="2"/>
      <c r="C1863" s="4"/>
      <c r="D1863" s="2"/>
      <c r="E1863" s="2"/>
      <c r="F1863" s="51"/>
      <c r="G1863" s="2"/>
      <c r="H1863" s="2"/>
      <c r="I1863" s="2"/>
      <c r="J1863" s="51"/>
      <c r="K1863" s="2"/>
      <c r="L1863" s="2"/>
      <c r="M1863" s="51"/>
      <c r="N1863" s="51"/>
      <c r="O1863" s="281"/>
      <c r="P1863" s="281"/>
      <c r="Q1863" s="4"/>
    </row>
    <row r="1864" spans="1:17" s="9" customFormat="1" x14ac:dyDescent="0.2">
      <c r="A1864" s="4"/>
      <c r="B1864" s="2"/>
      <c r="C1864" s="4"/>
      <c r="D1864" s="2"/>
      <c r="E1864" s="2"/>
      <c r="F1864" s="51"/>
      <c r="G1864" s="2"/>
      <c r="H1864" s="2"/>
      <c r="I1864" s="2"/>
      <c r="J1864" s="51"/>
      <c r="K1864" s="2"/>
      <c r="L1864" s="2"/>
      <c r="M1864" s="51"/>
      <c r="N1864" s="51"/>
      <c r="O1864" s="281"/>
      <c r="P1864" s="281"/>
      <c r="Q1864" s="4"/>
    </row>
    <row r="1865" spans="1:17" s="9" customFormat="1" x14ac:dyDescent="0.2">
      <c r="A1865" s="4"/>
      <c r="B1865" s="2"/>
      <c r="C1865" s="4"/>
      <c r="D1865" s="2"/>
      <c r="E1865" s="2"/>
      <c r="F1865" s="51"/>
      <c r="G1865" s="2"/>
      <c r="H1865" s="2"/>
      <c r="I1865" s="2"/>
      <c r="J1865" s="51"/>
      <c r="K1865" s="2"/>
      <c r="L1865" s="2"/>
      <c r="M1865" s="51"/>
      <c r="N1865" s="51"/>
      <c r="O1865" s="281"/>
      <c r="P1865" s="281"/>
      <c r="Q1865" s="4"/>
    </row>
    <row r="1866" spans="1:17" s="9" customFormat="1" x14ac:dyDescent="0.2">
      <c r="A1866" s="4"/>
      <c r="B1866" s="2"/>
      <c r="C1866" s="4"/>
      <c r="D1866" s="2"/>
      <c r="E1866" s="2"/>
      <c r="F1866" s="51"/>
      <c r="G1866" s="2"/>
      <c r="H1866" s="2"/>
      <c r="I1866" s="2"/>
      <c r="J1866" s="51"/>
      <c r="K1866" s="2"/>
      <c r="L1866" s="2"/>
      <c r="M1866" s="51"/>
      <c r="N1866" s="51"/>
      <c r="O1866" s="281"/>
      <c r="P1866" s="281"/>
      <c r="Q1866" s="4"/>
    </row>
    <row r="1867" spans="1:17" s="9" customFormat="1" x14ac:dyDescent="0.2">
      <c r="A1867" s="4"/>
      <c r="B1867" s="2"/>
      <c r="C1867" s="4"/>
      <c r="D1867" s="2"/>
      <c r="E1867" s="2"/>
      <c r="F1867" s="51"/>
      <c r="G1867" s="2"/>
      <c r="H1867" s="2"/>
      <c r="I1867" s="2"/>
      <c r="J1867" s="51"/>
      <c r="K1867" s="2"/>
      <c r="L1867" s="2"/>
      <c r="M1867" s="51"/>
      <c r="N1867" s="51"/>
      <c r="O1867" s="281"/>
      <c r="P1867" s="281"/>
      <c r="Q1867" s="4"/>
    </row>
    <row r="1868" spans="1:17" s="9" customFormat="1" x14ac:dyDescent="0.2">
      <c r="A1868" s="4"/>
      <c r="B1868" s="2"/>
      <c r="C1868" s="4"/>
      <c r="D1868" s="2"/>
      <c r="E1868" s="2"/>
      <c r="F1868" s="51"/>
      <c r="G1868" s="2"/>
      <c r="H1868" s="2"/>
      <c r="I1868" s="2"/>
      <c r="J1868" s="51"/>
      <c r="K1868" s="2"/>
      <c r="L1868" s="2"/>
      <c r="M1868" s="51"/>
      <c r="N1868" s="51"/>
      <c r="O1868" s="281"/>
      <c r="P1868" s="281"/>
      <c r="Q1868" s="4"/>
    </row>
    <row r="1869" spans="1:17" s="9" customFormat="1" x14ac:dyDescent="0.2">
      <c r="A1869" s="4"/>
      <c r="B1869" s="2"/>
      <c r="C1869" s="4"/>
      <c r="D1869" s="2"/>
      <c r="E1869" s="2"/>
      <c r="F1869" s="51"/>
      <c r="G1869" s="2"/>
      <c r="H1869" s="2"/>
      <c r="I1869" s="2"/>
      <c r="J1869" s="51"/>
      <c r="K1869" s="2"/>
      <c r="L1869" s="2"/>
      <c r="M1869" s="51"/>
      <c r="N1869" s="51"/>
      <c r="O1869" s="281"/>
      <c r="P1869" s="281"/>
      <c r="Q1869" s="4"/>
    </row>
    <row r="1870" spans="1:17" s="9" customFormat="1" x14ac:dyDescent="0.2">
      <c r="A1870" s="4"/>
      <c r="B1870" s="2"/>
      <c r="C1870" s="4"/>
      <c r="D1870" s="2"/>
      <c r="E1870" s="2"/>
      <c r="F1870" s="51"/>
      <c r="G1870" s="2"/>
      <c r="H1870" s="2"/>
      <c r="I1870" s="2"/>
      <c r="J1870" s="51"/>
      <c r="K1870" s="2"/>
      <c r="L1870" s="2"/>
      <c r="M1870" s="51"/>
      <c r="N1870" s="51"/>
      <c r="O1870" s="281"/>
      <c r="P1870" s="281"/>
      <c r="Q1870" s="4"/>
    </row>
    <row r="1871" spans="1:17" s="9" customFormat="1" x14ac:dyDescent="0.2">
      <c r="A1871" s="4"/>
      <c r="B1871" s="2"/>
      <c r="C1871" s="4"/>
      <c r="D1871" s="2"/>
      <c r="E1871" s="2"/>
      <c r="F1871" s="51"/>
      <c r="G1871" s="2"/>
      <c r="H1871" s="2"/>
      <c r="I1871" s="2"/>
      <c r="J1871" s="51"/>
      <c r="K1871" s="2"/>
      <c r="L1871" s="2"/>
      <c r="M1871" s="51"/>
      <c r="N1871" s="51"/>
      <c r="O1871" s="281"/>
      <c r="P1871" s="281"/>
      <c r="Q1871" s="4"/>
    </row>
  </sheetData>
  <autoFilter ref="G5:I231"/>
  <mergeCells count="6">
    <mergeCell ref="A2:A3"/>
    <mergeCell ref="B2:B3"/>
    <mergeCell ref="C2:C3"/>
    <mergeCell ref="D231:F231"/>
    <mergeCell ref="C4:Q4"/>
    <mergeCell ref="Q6:Q15"/>
  </mergeCells>
  <hyperlinks>
    <hyperlink ref="D231" location="Оглавление!A1" display="Оглавление &gt;&gt;&gt;&gt;"/>
    <hyperlink ref="Q2" location="Оглавление!A1" display="Оглавление &gt;&gt;&gt;&gt;"/>
    <hyperlink ref="Q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Q1690"/>
  <sheetViews>
    <sheetView showGridLines="0" zoomScaleNormal="100" workbookViewId="0">
      <pane ySplit="3" topLeftCell="A4" activePane="bottomLeft" state="frozen"/>
      <selection activeCell="C14" sqref="C14"/>
      <selection pane="bottomLeft" activeCell="A4" sqref="A4:P4"/>
    </sheetView>
  </sheetViews>
  <sheetFormatPr defaultRowHeight="11.25" x14ac:dyDescent="0.2"/>
  <cols>
    <col min="1" max="1" width="4.28515625" style="6" customWidth="1"/>
    <col min="2" max="2" width="14.85546875" style="5" customWidth="1"/>
    <col min="3" max="3" width="45.85546875" style="3" customWidth="1"/>
    <col min="4" max="5" width="6.140625" style="5" customWidth="1"/>
    <col min="6" max="6" width="6.140625" style="52" customWidth="1"/>
    <col min="7" max="9" width="6.140625" style="5" customWidth="1"/>
    <col min="10" max="10" width="10.140625" style="5" customWidth="1"/>
    <col min="11" max="11" width="0.5703125" style="2" customWidth="1"/>
    <col min="12" max="15" width="10.5703125" style="5" customWidth="1"/>
    <col min="16" max="16" width="29.425781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4"/>
      <c r="H1" s="14"/>
      <c r="I1" s="14"/>
      <c r="J1" s="14"/>
      <c r="K1" s="14"/>
      <c r="L1" s="14"/>
      <c r="M1" s="14"/>
      <c r="N1" s="14"/>
      <c r="O1" s="14"/>
      <c r="P1" s="131"/>
    </row>
    <row r="2" spans="1:17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213"/>
      <c r="G2" s="103"/>
      <c r="H2" s="103"/>
      <c r="I2" s="103"/>
      <c r="J2" s="103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30.7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20" t="s">
        <v>129</v>
      </c>
      <c r="I3" s="20" t="s">
        <v>130</v>
      </c>
      <c r="J3" s="20" t="s">
        <v>101</v>
      </c>
      <c r="K3" s="20"/>
      <c r="L3" s="72">
        <f>Оглавление!F3</f>
        <v>0.21</v>
      </c>
      <c r="M3" s="696"/>
      <c r="N3" s="673"/>
      <c r="O3" s="671"/>
      <c r="P3" s="558" t="s">
        <v>2132</v>
      </c>
      <c r="Q3" s="16"/>
    </row>
    <row r="4" spans="1:17" s="13" customFormat="1" ht="18" customHeight="1" thickBot="1" x14ac:dyDescent="0.25">
      <c r="A4" s="1052" t="s">
        <v>1068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2"/>
    </row>
    <row r="5" spans="1:17" s="13" customFormat="1" ht="26.25" customHeight="1" x14ac:dyDescent="0.25">
      <c r="A5" s="85"/>
      <c r="B5" s="86"/>
      <c r="C5" s="119" t="s">
        <v>1078</v>
      </c>
      <c r="D5" s="88"/>
      <c r="E5" s="88"/>
      <c r="F5" s="88"/>
      <c r="G5" s="88"/>
      <c r="H5" s="88"/>
      <c r="I5" s="88"/>
      <c r="J5" s="88"/>
      <c r="K5" s="100"/>
      <c r="L5" s="100"/>
      <c r="M5" s="100"/>
      <c r="N5" s="100"/>
      <c r="O5" s="100"/>
      <c r="P5" s="125"/>
      <c r="Q5" s="12"/>
    </row>
    <row r="6" spans="1:17" s="104" customFormat="1" ht="12.75" x14ac:dyDescent="0.2">
      <c r="A6" s="105"/>
      <c r="B6" s="114"/>
      <c r="C6" s="81"/>
      <c r="D6" s="102"/>
      <c r="E6" s="75"/>
      <c r="F6" s="102"/>
      <c r="G6" s="214"/>
      <c r="H6" s="214"/>
      <c r="I6" s="214"/>
      <c r="J6" s="215"/>
      <c r="K6" s="76">
        <f>L3</f>
        <v>0.21</v>
      </c>
      <c r="L6" s="160"/>
      <c r="M6" s="160"/>
      <c r="N6" s="160"/>
      <c r="O6" s="160"/>
      <c r="P6" s="109"/>
      <c r="Q6" s="12"/>
    </row>
    <row r="7" spans="1:17" s="104" customFormat="1" ht="31.5" customHeight="1" x14ac:dyDescent="0.2">
      <c r="A7" s="117"/>
      <c r="B7" s="115" t="s">
        <v>546</v>
      </c>
      <c r="C7" s="82" t="s">
        <v>1069</v>
      </c>
      <c r="D7" s="102" t="s">
        <v>4</v>
      </c>
      <c r="E7" s="75">
        <v>3</v>
      </c>
      <c r="F7" s="102">
        <v>0.55000000000000004</v>
      </c>
      <c r="G7" s="215">
        <v>30</v>
      </c>
      <c r="H7" s="215">
        <v>30</v>
      </c>
      <c r="I7" s="215">
        <v>0.7</v>
      </c>
      <c r="J7" s="292">
        <v>196.82542479599999</v>
      </c>
      <c r="K7" s="76">
        <f>L3</f>
        <v>0.21</v>
      </c>
      <c r="L7" s="160">
        <f t="shared" ref="L7:L14" si="0">J7*(1-K7)</f>
        <v>155.49208558884001</v>
      </c>
      <c r="M7" s="696">
        <f>L7*1.7</f>
        <v>264.33654550102801</v>
      </c>
      <c r="N7" s="362">
        <f>L7*6</f>
        <v>932.95251353304002</v>
      </c>
      <c r="O7" s="676">
        <f>L7*1.7</f>
        <v>264.33654550102801</v>
      </c>
      <c r="P7" s="109"/>
      <c r="Q7" s="12"/>
    </row>
    <row r="8" spans="1:17" s="104" customFormat="1" ht="12.75" x14ac:dyDescent="0.2">
      <c r="A8" s="117"/>
      <c r="B8" s="115" t="s">
        <v>539</v>
      </c>
      <c r="C8" s="82" t="s">
        <v>1070</v>
      </c>
      <c r="D8" s="102" t="s">
        <v>4</v>
      </c>
      <c r="E8" s="75">
        <v>3</v>
      </c>
      <c r="F8" s="102">
        <v>0.61</v>
      </c>
      <c r="G8" s="215">
        <v>40</v>
      </c>
      <c r="H8" s="215">
        <v>30</v>
      </c>
      <c r="I8" s="215">
        <v>0.7</v>
      </c>
      <c r="J8" s="292">
        <v>207.64000857599999</v>
      </c>
      <c r="K8" s="76">
        <f>L3</f>
        <v>0.21</v>
      </c>
      <c r="L8" s="160">
        <f t="shared" si="0"/>
        <v>164.03560677504001</v>
      </c>
      <c r="M8" s="696">
        <f t="shared" ref="M8:M14" si="1">L8*1.7</f>
        <v>278.86053151756801</v>
      </c>
      <c r="N8" s="362">
        <f t="shared" ref="N8:N14" si="2">L8*6</f>
        <v>984.21364065024</v>
      </c>
      <c r="O8" s="676">
        <f t="shared" ref="O8:O14" si="3">L8*1.7</f>
        <v>278.86053151756801</v>
      </c>
      <c r="P8" s="109"/>
      <c r="Q8" s="12"/>
    </row>
    <row r="9" spans="1:17" s="104" customFormat="1" ht="12.75" x14ac:dyDescent="0.2">
      <c r="A9" s="117"/>
      <c r="B9" s="115" t="s">
        <v>540</v>
      </c>
      <c r="C9" s="82" t="s">
        <v>1071</v>
      </c>
      <c r="D9" s="102" t="s">
        <v>4</v>
      </c>
      <c r="E9" s="75">
        <v>3</v>
      </c>
      <c r="F9" s="102">
        <v>0.72</v>
      </c>
      <c r="G9" s="215">
        <v>50</v>
      </c>
      <c r="H9" s="215">
        <v>35</v>
      </c>
      <c r="I9" s="215">
        <v>0.7</v>
      </c>
      <c r="J9" s="292">
        <v>216.29167560000005</v>
      </c>
      <c r="K9" s="76">
        <f>L3</f>
        <v>0.21</v>
      </c>
      <c r="L9" s="160">
        <f t="shared" si="0"/>
        <v>170.87042372400003</v>
      </c>
      <c r="M9" s="696">
        <f t="shared" si="1"/>
        <v>290.47972033080003</v>
      </c>
      <c r="N9" s="362">
        <f t="shared" si="2"/>
        <v>1025.2225423440002</v>
      </c>
      <c r="O9" s="676">
        <f t="shared" si="3"/>
        <v>290.47972033080003</v>
      </c>
      <c r="P9" s="109"/>
      <c r="Q9" s="12"/>
    </row>
    <row r="10" spans="1:17" s="104" customFormat="1" ht="12.75" x14ac:dyDescent="0.2">
      <c r="A10" s="117"/>
      <c r="B10" s="115" t="s">
        <v>541</v>
      </c>
      <c r="C10" s="82" t="s">
        <v>1072</v>
      </c>
      <c r="D10" s="102" t="s">
        <v>4</v>
      </c>
      <c r="E10" s="75">
        <v>3</v>
      </c>
      <c r="F10" s="102">
        <v>0.72</v>
      </c>
      <c r="G10" s="215">
        <v>60</v>
      </c>
      <c r="H10" s="215">
        <v>30</v>
      </c>
      <c r="I10" s="215">
        <v>0.7</v>
      </c>
      <c r="J10" s="292">
        <v>227.10625938000001</v>
      </c>
      <c r="K10" s="76">
        <f>L3</f>
        <v>0.21</v>
      </c>
      <c r="L10" s="160">
        <f t="shared" si="0"/>
        <v>179.41394491020003</v>
      </c>
      <c r="M10" s="696">
        <f t="shared" si="1"/>
        <v>305.00370634734003</v>
      </c>
      <c r="N10" s="362">
        <f t="shared" si="2"/>
        <v>1076.4836694612002</v>
      </c>
      <c r="O10" s="676">
        <f t="shared" si="3"/>
        <v>305.00370634734003</v>
      </c>
      <c r="P10" s="109"/>
      <c r="Q10" s="12"/>
    </row>
    <row r="11" spans="1:17" s="104" customFormat="1" ht="12.75" x14ac:dyDescent="0.2">
      <c r="A11" s="117"/>
      <c r="B11" s="115" t="s">
        <v>542</v>
      </c>
      <c r="C11" s="82" t="s">
        <v>1073</v>
      </c>
      <c r="D11" s="102" t="s">
        <v>4</v>
      </c>
      <c r="E11" s="75">
        <v>3</v>
      </c>
      <c r="F11" s="102">
        <v>0.83</v>
      </c>
      <c r="G11" s="215">
        <v>60</v>
      </c>
      <c r="H11" s="215">
        <v>40</v>
      </c>
      <c r="I11" s="215">
        <v>0.7</v>
      </c>
      <c r="J11" s="292">
        <v>259.55001071999999</v>
      </c>
      <c r="K11" s="76">
        <f>L3</f>
        <v>0.21</v>
      </c>
      <c r="L11" s="160">
        <f t="shared" si="0"/>
        <v>205.04450846879999</v>
      </c>
      <c r="M11" s="696">
        <f t="shared" si="1"/>
        <v>348.57566439695995</v>
      </c>
      <c r="N11" s="362">
        <f t="shared" si="2"/>
        <v>1230.2670508127999</v>
      </c>
      <c r="O11" s="676">
        <f t="shared" si="3"/>
        <v>348.57566439695995</v>
      </c>
      <c r="P11" s="109"/>
      <c r="Q11" s="12"/>
    </row>
    <row r="12" spans="1:17" s="104" customFormat="1" ht="12.75" x14ac:dyDescent="0.2">
      <c r="A12" s="117"/>
      <c r="B12" s="115" t="s">
        <v>543</v>
      </c>
      <c r="C12" s="82" t="s">
        <v>1074</v>
      </c>
      <c r="D12" s="102" t="s">
        <v>4</v>
      </c>
      <c r="E12" s="75">
        <v>3</v>
      </c>
      <c r="F12" s="102">
        <v>0.88</v>
      </c>
      <c r="G12" s="215">
        <v>70</v>
      </c>
      <c r="H12" s="215">
        <v>40</v>
      </c>
      <c r="I12" s="215">
        <v>0.7</v>
      </c>
      <c r="J12" s="292">
        <v>270.36459450000007</v>
      </c>
      <c r="K12" s="76">
        <f>L3</f>
        <v>0.21</v>
      </c>
      <c r="L12" s="160">
        <f t="shared" si="0"/>
        <v>213.58802965500007</v>
      </c>
      <c r="M12" s="696">
        <f t="shared" si="1"/>
        <v>363.09965041350011</v>
      </c>
      <c r="N12" s="362">
        <f t="shared" si="2"/>
        <v>1281.5281779300003</v>
      </c>
      <c r="O12" s="676">
        <f t="shared" si="3"/>
        <v>363.09965041350011</v>
      </c>
      <c r="P12" s="109"/>
      <c r="Q12" s="12"/>
    </row>
    <row r="13" spans="1:17" s="104" customFormat="1" ht="12.75" x14ac:dyDescent="0.2">
      <c r="A13" s="117"/>
      <c r="B13" s="115" t="s">
        <v>544</v>
      </c>
      <c r="C13" s="82" t="s">
        <v>1075</v>
      </c>
      <c r="D13" s="102" t="s">
        <v>4</v>
      </c>
      <c r="E13" s="75">
        <v>3</v>
      </c>
      <c r="F13" s="102">
        <v>0.83</v>
      </c>
      <c r="G13" s="215">
        <v>80</v>
      </c>
      <c r="H13" s="215">
        <v>30</v>
      </c>
      <c r="I13" s="215">
        <v>0.7</v>
      </c>
      <c r="J13" s="292">
        <v>281.17917828000003</v>
      </c>
      <c r="K13" s="76">
        <f>L3</f>
        <v>0.21</v>
      </c>
      <c r="L13" s="160">
        <f t="shared" si="0"/>
        <v>222.13155084120004</v>
      </c>
      <c r="M13" s="696">
        <f t="shared" si="1"/>
        <v>377.62363643004005</v>
      </c>
      <c r="N13" s="362">
        <f t="shared" si="2"/>
        <v>1332.7893050472003</v>
      </c>
      <c r="O13" s="676">
        <f t="shared" si="3"/>
        <v>377.62363643004005</v>
      </c>
      <c r="P13" s="109"/>
      <c r="Q13" s="12"/>
    </row>
    <row r="14" spans="1:17" s="104" customFormat="1" ht="12.75" x14ac:dyDescent="0.2">
      <c r="A14" s="117"/>
      <c r="B14" s="257" t="s">
        <v>545</v>
      </c>
      <c r="C14" s="89" t="s">
        <v>1076</v>
      </c>
      <c r="D14" s="258" t="s">
        <v>4</v>
      </c>
      <c r="E14" s="90">
        <v>3</v>
      </c>
      <c r="F14" s="258">
        <v>0.94</v>
      </c>
      <c r="G14" s="259">
        <v>80</v>
      </c>
      <c r="H14" s="259">
        <v>40</v>
      </c>
      <c r="I14" s="259">
        <v>0.7</v>
      </c>
      <c r="J14" s="292">
        <v>302.80834584000002</v>
      </c>
      <c r="K14" s="91">
        <f>L3</f>
        <v>0.21</v>
      </c>
      <c r="L14" s="180">
        <f t="shared" si="0"/>
        <v>239.21859321360003</v>
      </c>
      <c r="M14" s="696">
        <f t="shared" si="1"/>
        <v>406.67160846312004</v>
      </c>
      <c r="N14" s="362">
        <f t="shared" si="2"/>
        <v>1435.3115592816002</v>
      </c>
      <c r="O14" s="676">
        <f t="shared" si="3"/>
        <v>406.67160846312004</v>
      </c>
      <c r="P14" s="110"/>
      <c r="Q14" s="12"/>
    </row>
    <row r="15" spans="1:17" s="104" customFormat="1" ht="26.25" customHeight="1" x14ac:dyDescent="0.2">
      <c r="A15" s="169"/>
      <c r="B15" s="97"/>
      <c r="C15" s="99" t="s">
        <v>1077</v>
      </c>
      <c r="D15" s="97"/>
      <c r="E15" s="97"/>
      <c r="F15" s="98"/>
      <c r="G15" s="98"/>
      <c r="H15" s="98"/>
      <c r="I15" s="98"/>
      <c r="J15" s="98">
        <v>0</v>
      </c>
      <c r="K15" s="97"/>
      <c r="L15" s="98"/>
      <c r="M15" s="98"/>
      <c r="N15" s="98"/>
      <c r="O15" s="98"/>
      <c r="P15" s="184" t="s">
        <v>127</v>
      </c>
      <c r="Q15" s="12"/>
    </row>
    <row r="16" spans="1:17" s="104" customFormat="1" ht="25.5" x14ac:dyDescent="0.2">
      <c r="A16" s="117"/>
      <c r="B16" s="260" t="s">
        <v>547</v>
      </c>
      <c r="C16" s="93" t="s">
        <v>1079</v>
      </c>
      <c r="D16" s="261" t="s">
        <v>4</v>
      </c>
      <c r="E16" s="94">
        <v>3</v>
      </c>
      <c r="F16" s="261">
        <v>0.8</v>
      </c>
      <c r="G16" s="262">
        <v>45</v>
      </c>
      <c r="H16" s="262">
        <v>40</v>
      </c>
      <c r="I16" s="262">
        <v>0.7</v>
      </c>
      <c r="J16" s="292">
        <v>264.10351968000009</v>
      </c>
      <c r="K16" s="95">
        <f>L3</f>
        <v>0.21</v>
      </c>
      <c r="L16" s="181">
        <f t="shared" ref="L16:L19" si="4">J16*(1-K16)</f>
        <v>208.64178054720009</v>
      </c>
      <c r="M16" s="696">
        <f t="shared" ref="M16:M19" si="5">L16*1.7</f>
        <v>354.69102693024013</v>
      </c>
      <c r="N16" s="362">
        <f t="shared" ref="N16:N19" si="6">L16*6</f>
        <v>1251.8506832832004</v>
      </c>
      <c r="O16" s="676">
        <f t="shared" ref="O16:O19" si="7">L16*1.7</f>
        <v>354.69102693024013</v>
      </c>
      <c r="P16" s="111"/>
      <c r="Q16" s="12"/>
    </row>
    <row r="17" spans="1:17" s="104" customFormat="1" ht="25.5" x14ac:dyDescent="0.2">
      <c r="A17" s="117"/>
      <c r="B17" s="115" t="s">
        <v>548</v>
      </c>
      <c r="C17" s="82" t="s">
        <v>1080</v>
      </c>
      <c r="D17" s="102" t="s">
        <v>4</v>
      </c>
      <c r="E17" s="75">
        <v>3</v>
      </c>
      <c r="F17" s="102">
        <v>0.88</v>
      </c>
      <c r="G17" s="215">
        <v>60</v>
      </c>
      <c r="H17" s="215">
        <v>40</v>
      </c>
      <c r="I17" s="215">
        <v>0.7</v>
      </c>
      <c r="J17" s="292">
        <v>295.97808240000001</v>
      </c>
      <c r="K17" s="76">
        <f>L3</f>
        <v>0.21</v>
      </c>
      <c r="L17" s="160">
        <f t="shared" si="4"/>
        <v>233.82268509600001</v>
      </c>
      <c r="M17" s="696">
        <f t="shared" si="5"/>
        <v>397.4985646632</v>
      </c>
      <c r="N17" s="362">
        <f t="shared" si="6"/>
        <v>1402.9361105760001</v>
      </c>
      <c r="O17" s="676">
        <f t="shared" si="7"/>
        <v>397.4985646632</v>
      </c>
      <c r="P17" s="109"/>
      <c r="Q17" s="12"/>
    </row>
    <row r="18" spans="1:17" s="104" customFormat="1" ht="25.5" x14ac:dyDescent="0.2">
      <c r="A18" s="117"/>
      <c r="B18" s="115" t="s">
        <v>549</v>
      </c>
      <c r="C18" s="82" t="s">
        <v>1081</v>
      </c>
      <c r="D18" s="102" t="s">
        <v>4</v>
      </c>
      <c r="E18" s="75">
        <v>3</v>
      </c>
      <c r="F18" s="102">
        <v>0.92</v>
      </c>
      <c r="G18" s="215">
        <v>70</v>
      </c>
      <c r="H18" s="215">
        <v>40</v>
      </c>
      <c r="I18" s="215">
        <v>0.7</v>
      </c>
      <c r="J18" s="292">
        <v>311.91536375999999</v>
      </c>
      <c r="K18" s="76">
        <f>L3</f>
        <v>0.21</v>
      </c>
      <c r="L18" s="160">
        <f t="shared" si="4"/>
        <v>246.41313737039999</v>
      </c>
      <c r="M18" s="696">
        <f t="shared" si="5"/>
        <v>418.90233352967999</v>
      </c>
      <c r="N18" s="362">
        <f t="shared" si="6"/>
        <v>1478.4788242223999</v>
      </c>
      <c r="O18" s="676">
        <f t="shared" si="7"/>
        <v>418.90233352967999</v>
      </c>
      <c r="P18" s="109"/>
      <c r="Q18" s="12"/>
    </row>
    <row r="19" spans="1:17" s="104" customFormat="1" ht="25.5" x14ac:dyDescent="0.2">
      <c r="A19" s="117"/>
      <c r="B19" s="115" t="s">
        <v>550</v>
      </c>
      <c r="C19" s="82" t="s">
        <v>1082</v>
      </c>
      <c r="D19" s="102" t="s">
        <v>4</v>
      </c>
      <c r="E19" s="75">
        <v>3</v>
      </c>
      <c r="F19" s="102">
        <v>0.99</v>
      </c>
      <c r="G19" s="215">
        <v>80</v>
      </c>
      <c r="H19" s="215">
        <v>40</v>
      </c>
      <c r="I19" s="215">
        <v>0.7</v>
      </c>
      <c r="J19" s="292">
        <v>327.85264512000003</v>
      </c>
      <c r="K19" s="76">
        <f>L3</f>
        <v>0.21</v>
      </c>
      <c r="L19" s="160">
        <f t="shared" si="4"/>
        <v>259.00358964480006</v>
      </c>
      <c r="M19" s="696">
        <f t="shared" si="5"/>
        <v>440.3061023961601</v>
      </c>
      <c r="N19" s="362">
        <f t="shared" si="6"/>
        <v>1554.0215378688004</v>
      </c>
      <c r="O19" s="676">
        <f t="shared" si="7"/>
        <v>440.3061023961601</v>
      </c>
      <c r="P19" s="109"/>
      <c r="Q19" s="12"/>
    </row>
    <row r="20" spans="1:17" s="104" customFormat="1" ht="28.5" customHeight="1" x14ac:dyDescent="0.2">
      <c r="A20" s="106"/>
      <c r="B20" s="108"/>
      <c r="C20" s="107"/>
      <c r="D20" s="1051" t="s">
        <v>127</v>
      </c>
      <c r="E20" s="1051"/>
      <c r="F20" s="1051"/>
      <c r="G20" s="108"/>
      <c r="H20" s="108"/>
      <c r="I20" s="108"/>
      <c r="J20" s="108"/>
      <c r="K20" s="108"/>
      <c r="L20" s="108"/>
      <c r="M20" s="108"/>
      <c r="N20" s="108"/>
      <c r="O20" s="108"/>
      <c r="P20" s="107"/>
      <c r="Q20" s="12"/>
    </row>
    <row r="21" spans="1:17" s="9" customFormat="1" x14ac:dyDescent="0.2">
      <c r="A21" s="4"/>
      <c r="B21" s="2"/>
      <c r="C21" s="4"/>
      <c r="D21" s="2"/>
      <c r="E21" s="2"/>
      <c r="F21" s="51"/>
      <c r="G21" s="2"/>
      <c r="H21" s="2"/>
      <c r="I21" s="2"/>
      <c r="J21" s="2"/>
      <c r="K21" s="2"/>
      <c r="L21" s="2"/>
      <c r="M21" s="2"/>
      <c r="N21" s="2"/>
      <c r="O21" s="2"/>
      <c r="P21" s="4"/>
    </row>
    <row r="22" spans="1:17" s="9" customFormat="1" x14ac:dyDescent="0.2">
      <c r="A22" s="4"/>
      <c r="B22" s="2"/>
      <c r="C22" s="4"/>
      <c r="D22" s="2"/>
      <c r="E22" s="2"/>
      <c r="F22" s="51"/>
      <c r="G22" s="2"/>
      <c r="H22" s="2"/>
      <c r="I22" s="2"/>
      <c r="J22" s="2"/>
      <c r="K22" s="2"/>
      <c r="L22" s="2"/>
      <c r="M22" s="2"/>
      <c r="N22" s="2"/>
      <c r="O22" s="2"/>
      <c r="P22" s="4"/>
    </row>
    <row r="23" spans="1:17" s="9" customFormat="1" x14ac:dyDescent="0.2">
      <c r="A23" s="4"/>
      <c r="B23" s="2"/>
      <c r="C23" s="4"/>
      <c r="D23" s="2"/>
      <c r="E23" s="2"/>
      <c r="F23" s="51"/>
      <c r="G23" s="2"/>
      <c r="H23" s="2"/>
      <c r="I23" s="2"/>
      <c r="J23" s="2"/>
      <c r="K23" s="2"/>
      <c r="L23" s="2"/>
      <c r="M23" s="2"/>
      <c r="N23" s="2"/>
      <c r="O23" s="2"/>
      <c r="P23" s="4"/>
    </row>
    <row r="24" spans="1:17" s="9" customFormat="1" x14ac:dyDescent="0.2">
      <c r="A24" s="4"/>
      <c r="B24" s="2"/>
      <c r="C24" s="4"/>
      <c r="D24" s="2"/>
      <c r="E24" s="2"/>
      <c r="F24" s="51"/>
      <c r="G24" s="2"/>
      <c r="H24" s="2"/>
      <c r="I24" s="2"/>
      <c r="J24" s="2"/>
      <c r="K24" s="2"/>
      <c r="L24" s="2"/>
      <c r="M24" s="2"/>
      <c r="N24" s="2"/>
      <c r="O24" s="2"/>
      <c r="P24" s="4"/>
    </row>
    <row r="25" spans="1:17" s="9" customFormat="1" x14ac:dyDescent="0.2">
      <c r="A25" s="4"/>
      <c r="B25" s="2"/>
      <c r="C25" s="4"/>
      <c r="D25" s="2"/>
      <c r="E25" s="2"/>
      <c r="F25" s="51"/>
      <c r="G25" s="2"/>
      <c r="H25" s="2"/>
      <c r="I25" s="2"/>
      <c r="K25" s="2"/>
      <c r="L25" s="2"/>
      <c r="M25" s="2"/>
      <c r="N25" s="2"/>
      <c r="O25" s="2"/>
      <c r="P25" s="4"/>
    </row>
    <row r="26" spans="1:17" s="9" customFormat="1" x14ac:dyDescent="0.2">
      <c r="A26" s="4"/>
      <c r="B26" s="2"/>
      <c r="C26" s="2"/>
      <c r="D26" s="2"/>
      <c r="E26" s="2"/>
      <c r="F26" s="51"/>
      <c r="G26" s="2"/>
      <c r="H26" s="2"/>
      <c r="I26" s="2"/>
      <c r="J26" s="2"/>
      <c r="K26" s="2"/>
      <c r="L26" s="2"/>
      <c r="M26" s="2"/>
      <c r="N26" s="2"/>
      <c r="O26" s="2"/>
      <c r="P26" s="4"/>
    </row>
    <row r="27" spans="1:17" s="9" customFormat="1" x14ac:dyDescent="0.2">
      <c r="A27" s="4"/>
      <c r="B27" s="2"/>
      <c r="C27" s="4"/>
      <c r="D27" s="2"/>
      <c r="E27" s="2"/>
      <c r="F27" s="51"/>
      <c r="G27" s="2"/>
      <c r="H27" s="2"/>
      <c r="I27" s="2"/>
      <c r="J27" s="2"/>
      <c r="K27" s="2"/>
      <c r="L27" s="2"/>
      <c r="M27" s="2"/>
      <c r="N27" s="2"/>
      <c r="O27" s="2"/>
      <c r="P27" s="4"/>
    </row>
    <row r="28" spans="1:17" s="9" customFormat="1" x14ac:dyDescent="0.2">
      <c r="A28" s="4"/>
      <c r="B28" s="2"/>
      <c r="C28" s="4"/>
      <c r="D28" s="2"/>
      <c r="E28" s="2"/>
      <c r="F28" s="51"/>
      <c r="G28" s="2"/>
      <c r="H28" s="2"/>
      <c r="I28" s="2"/>
      <c r="J28" s="2"/>
      <c r="K28" s="2"/>
      <c r="L28" s="2"/>
      <c r="M28" s="2"/>
      <c r="N28" s="2"/>
      <c r="O28" s="2"/>
      <c r="P28" s="4"/>
    </row>
    <row r="29" spans="1:17" s="9" customFormat="1" x14ac:dyDescent="0.2">
      <c r="A29" s="4"/>
      <c r="B29" s="2"/>
      <c r="C29" s="4"/>
      <c r="D29" s="2"/>
      <c r="E29" s="2"/>
      <c r="F29" s="51"/>
      <c r="G29" s="2"/>
      <c r="H29" s="2"/>
      <c r="I29" s="2"/>
      <c r="J29" s="2"/>
      <c r="K29" s="2"/>
      <c r="L29" s="2"/>
      <c r="M29" s="2"/>
      <c r="N29" s="2"/>
      <c r="O29" s="2"/>
      <c r="P29" s="4"/>
    </row>
    <row r="30" spans="1:17" s="9" customFormat="1" x14ac:dyDescent="0.2">
      <c r="A30" s="4"/>
      <c r="B30" s="2"/>
      <c r="C30" s="4"/>
      <c r="D30" s="2"/>
      <c r="E30" s="2"/>
      <c r="F30" s="51"/>
      <c r="G30" s="2"/>
      <c r="H30" s="2"/>
      <c r="I30" s="2"/>
      <c r="J30" s="2"/>
      <c r="K30" s="2"/>
      <c r="L30" s="2"/>
      <c r="M30" s="2"/>
      <c r="N30" s="2"/>
      <c r="O30" s="2"/>
      <c r="P30" s="4"/>
    </row>
    <row r="31" spans="1:17" s="9" customFormat="1" x14ac:dyDescent="0.2">
      <c r="A31" s="4"/>
      <c r="B31" s="2"/>
      <c r="C31" s="4"/>
      <c r="D31" s="2"/>
      <c r="E31" s="2"/>
      <c r="F31" s="51"/>
      <c r="G31" s="2"/>
      <c r="H31" s="2"/>
      <c r="I31" s="2"/>
      <c r="J31" s="2"/>
      <c r="K31" s="2"/>
      <c r="L31" s="2"/>
      <c r="M31" s="2"/>
      <c r="N31" s="2"/>
      <c r="O31" s="2"/>
      <c r="P31" s="4"/>
    </row>
    <row r="32" spans="1:17" s="9" customFormat="1" x14ac:dyDescent="0.2">
      <c r="A32" s="4"/>
      <c r="B32" s="2"/>
      <c r="C32" s="4"/>
      <c r="D32" s="2"/>
      <c r="E32" s="2"/>
      <c r="F32" s="51"/>
      <c r="G32" s="2"/>
      <c r="H32" s="2"/>
      <c r="I32" s="2"/>
      <c r="J32" s="2"/>
      <c r="K32" s="2"/>
      <c r="L32" s="2"/>
      <c r="M32" s="2"/>
      <c r="N32" s="2"/>
      <c r="O32" s="2"/>
      <c r="P32" s="4"/>
    </row>
    <row r="33" spans="1:16" s="9" customFormat="1" x14ac:dyDescent="0.2">
      <c r="A33" s="4"/>
      <c r="B33" s="2"/>
      <c r="C33" s="4"/>
      <c r="D33" s="2"/>
      <c r="E33" s="2"/>
      <c r="F33" s="51"/>
      <c r="G33" s="2"/>
      <c r="H33" s="2"/>
      <c r="I33" s="2"/>
      <c r="J33" s="2"/>
      <c r="K33" s="2"/>
      <c r="L33" s="2"/>
      <c r="M33" s="2"/>
      <c r="N33" s="2"/>
      <c r="O33" s="2"/>
      <c r="P33" s="4"/>
    </row>
    <row r="34" spans="1:16" s="9" customFormat="1" x14ac:dyDescent="0.2">
      <c r="A34" s="4"/>
      <c r="B34" s="2"/>
      <c r="C34" s="4"/>
      <c r="D34" s="2"/>
      <c r="E34" s="2"/>
      <c r="F34" s="51"/>
      <c r="G34" s="2"/>
      <c r="H34" s="2"/>
      <c r="I34" s="2"/>
      <c r="J34" s="2"/>
      <c r="K34" s="2"/>
      <c r="L34" s="2"/>
      <c r="M34" s="2"/>
      <c r="N34" s="2"/>
      <c r="O34" s="2"/>
      <c r="P34" s="4"/>
    </row>
    <row r="35" spans="1:16" s="9" customFormat="1" x14ac:dyDescent="0.2">
      <c r="A35" s="4"/>
      <c r="B35" s="2"/>
      <c r="C35" s="4"/>
      <c r="D35" s="2"/>
      <c r="E35" s="2"/>
      <c r="F35" s="51"/>
      <c r="G35" s="2"/>
      <c r="H35" s="2"/>
      <c r="I35" s="2"/>
      <c r="J35" s="2"/>
      <c r="K35" s="2"/>
      <c r="L35" s="2"/>
      <c r="M35" s="2"/>
      <c r="N35" s="2"/>
      <c r="O35" s="2"/>
      <c r="P35" s="4"/>
    </row>
    <row r="36" spans="1:16" s="9" customFormat="1" x14ac:dyDescent="0.2">
      <c r="A36" s="4"/>
      <c r="B36" s="2"/>
      <c r="C36" s="4"/>
      <c r="D36" s="2"/>
      <c r="E36" s="2"/>
      <c r="F36" s="51"/>
      <c r="G36" s="2"/>
      <c r="H36" s="2"/>
      <c r="I36" s="2"/>
      <c r="J36" s="2"/>
      <c r="K36" s="2"/>
      <c r="L36" s="2"/>
      <c r="M36" s="2"/>
      <c r="N36" s="2"/>
      <c r="O36" s="2"/>
      <c r="P36" s="4"/>
    </row>
    <row r="37" spans="1:16" s="9" customFormat="1" x14ac:dyDescent="0.2">
      <c r="A37" s="4"/>
      <c r="B37" s="2"/>
      <c r="C37" s="4"/>
      <c r="D37" s="2"/>
      <c r="E37" s="2"/>
      <c r="F37" s="51"/>
      <c r="G37" s="2"/>
      <c r="H37" s="2"/>
      <c r="I37" s="2"/>
      <c r="J37" s="2"/>
      <c r="K37" s="2"/>
      <c r="L37" s="2"/>
      <c r="M37" s="2"/>
      <c r="N37" s="2"/>
      <c r="O37" s="2"/>
      <c r="P37" s="4"/>
    </row>
    <row r="38" spans="1:16" s="9" customFormat="1" x14ac:dyDescent="0.2">
      <c r="A38" s="4"/>
      <c r="B38" s="2"/>
      <c r="C38" s="4"/>
      <c r="D38" s="2"/>
      <c r="E38" s="2"/>
      <c r="F38" s="51"/>
      <c r="G38" s="2"/>
      <c r="H38" s="2"/>
      <c r="I38" s="2"/>
      <c r="J38" s="2"/>
      <c r="K38" s="2"/>
      <c r="L38" s="2"/>
      <c r="M38" s="2"/>
      <c r="N38" s="2"/>
      <c r="O38" s="2"/>
      <c r="P38" s="4"/>
    </row>
    <row r="39" spans="1:16" s="9" customFormat="1" x14ac:dyDescent="0.2">
      <c r="A39" s="4"/>
      <c r="B39" s="2"/>
      <c r="C39" s="4"/>
      <c r="D39" s="2"/>
      <c r="E39" s="2"/>
      <c r="F39" s="51"/>
      <c r="G39" s="2"/>
      <c r="H39" s="2"/>
      <c r="I39" s="2"/>
      <c r="J39" s="2"/>
      <c r="K39" s="2"/>
      <c r="L39" s="2"/>
      <c r="M39" s="2"/>
      <c r="N39" s="2"/>
      <c r="O39" s="2"/>
      <c r="P39" s="4"/>
    </row>
    <row r="40" spans="1:16" s="9" customFormat="1" x14ac:dyDescent="0.2">
      <c r="A40" s="4"/>
      <c r="B40" s="2"/>
      <c r="C40" s="4"/>
      <c r="D40" s="2"/>
      <c r="E40" s="2"/>
      <c r="F40" s="51"/>
      <c r="G40" s="2"/>
      <c r="H40" s="2"/>
      <c r="I40" s="2"/>
      <c r="J40" s="2"/>
      <c r="K40" s="2"/>
      <c r="L40" s="2"/>
      <c r="M40" s="2"/>
      <c r="N40" s="2"/>
      <c r="O40" s="2"/>
      <c r="P40" s="4"/>
    </row>
    <row r="41" spans="1:16" s="9" customFormat="1" x14ac:dyDescent="0.2">
      <c r="A41" s="4"/>
      <c r="B41" s="2"/>
      <c r="C41" s="4"/>
      <c r="D41" s="2"/>
      <c r="E41" s="2"/>
      <c r="F41" s="51"/>
      <c r="G41" s="2"/>
      <c r="H41" s="2"/>
      <c r="I41" s="2"/>
      <c r="J41" s="2"/>
      <c r="K41" s="2"/>
      <c r="L41" s="2"/>
      <c r="M41" s="2"/>
      <c r="N41" s="2"/>
      <c r="O41" s="2"/>
      <c r="P41" s="4"/>
    </row>
    <row r="42" spans="1:16" s="9" customFormat="1" x14ac:dyDescent="0.2">
      <c r="A42" s="4"/>
      <c r="B42" s="2"/>
      <c r="C42" s="4"/>
      <c r="D42" s="2"/>
      <c r="E42" s="2"/>
      <c r="F42" s="51"/>
      <c r="G42" s="2"/>
      <c r="H42" s="2"/>
      <c r="I42" s="2"/>
      <c r="J42" s="2"/>
      <c r="K42" s="2"/>
      <c r="L42" s="2"/>
      <c r="M42" s="2"/>
      <c r="N42" s="2"/>
      <c r="O42" s="2"/>
      <c r="P42" s="4"/>
    </row>
    <row r="43" spans="1:16" s="9" customFormat="1" x14ac:dyDescent="0.2">
      <c r="A43" s="4"/>
      <c r="B43" s="2"/>
      <c r="C43" s="4"/>
      <c r="D43" s="2"/>
      <c r="E43" s="2"/>
      <c r="F43" s="51"/>
      <c r="G43" s="2"/>
      <c r="H43" s="2"/>
      <c r="I43" s="2"/>
      <c r="J43" s="2"/>
      <c r="K43" s="2"/>
      <c r="L43" s="2"/>
      <c r="M43" s="2"/>
      <c r="N43" s="2"/>
      <c r="O43" s="2"/>
      <c r="P43" s="4"/>
    </row>
    <row r="44" spans="1:16" s="9" customFormat="1" x14ac:dyDescent="0.2">
      <c r="A44" s="4"/>
      <c r="B44" s="2"/>
      <c r="C44" s="4"/>
      <c r="D44" s="2"/>
      <c r="E44" s="2"/>
      <c r="F44" s="51"/>
      <c r="G44" s="2"/>
      <c r="H44" s="2"/>
      <c r="I44" s="2"/>
      <c r="J44" s="2"/>
      <c r="K44" s="2"/>
      <c r="L44" s="2"/>
      <c r="M44" s="2"/>
      <c r="N44" s="2"/>
      <c r="O44" s="2"/>
      <c r="P44" s="4"/>
    </row>
    <row r="45" spans="1:16" s="9" customFormat="1" x14ac:dyDescent="0.2">
      <c r="A45" s="4"/>
      <c r="B45" s="2"/>
      <c r="C45" s="4"/>
      <c r="D45" s="2"/>
      <c r="E45" s="2"/>
      <c r="F45" s="51"/>
      <c r="G45" s="2"/>
      <c r="H45" s="2"/>
      <c r="I45" s="2"/>
      <c r="J45" s="2"/>
      <c r="K45" s="2"/>
      <c r="L45" s="2"/>
      <c r="M45" s="2"/>
      <c r="N45" s="2"/>
      <c r="O45" s="2"/>
      <c r="P45" s="4"/>
    </row>
    <row r="46" spans="1:16" s="9" customFormat="1" x14ac:dyDescent="0.2">
      <c r="A46" s="4"/>
      <c r="B46" s="2"/>
      <c r="C46" s="4"/>
      <c r="D46" s="2"/>
      <c r="E46" s="2"/>
      <c r="F46" s="51"/>
      <c r="G46" s="2"/>
      <c r="H46" s="2"/>
      <c r="I46" s="2"/>
      <c r="J46" s="2"/>
      <c r="K46" s="2"/>
      <c r="L46" s="2"/>
      <c r="M46" s="2"/>
      <c r="N46" s="2"/>
      <c r="O46" s="2"/>
      <c r="P46" s="4"/>
    </row>
    <row r="47" spans="1:16" s="9" customFormat="1" x14ac:dyDescent="0.2">
      <c r="A47" s="4"/>
      <c r="B47" s="2"/>
      <c r="C47" s="4"/>
      <c r="D47" s="2"/>
      <c r="E47" s="2"/>
      <c r="F47" s="51"/>
      <c r="G47" s="2"/>
      <c r="H47" s="2"/>
      <c r="I47" s="2"/>
      <c r="J47" s="2"/>
      <c r="K47" s="2"/>
      <c r="L47" s="2"/>
      <c r="M47" s="2"/>
      <c r="N47" s="2"/>
      <c r="O47" s="2"/>
      <c r="P47" s="4"/>
    </row>
    <row r="48" spans="1:16" s="9" customFormat="1" x14ac:dyDescent="0.2">
      <c r="A48" s="4"/>
      <c r="B48" s="2"/>
      <c r="C48" s="4"/>
      <c r="D48" s="2"/>
      <c r="E48" s="2"/>
      <c r="F48" s="51"/>
      <c r="G48" s="2"/>
      <c r="H48" s="2"/>
      <c r="I48" s="2"/>
      <c r="J48" s="2"/>
      <c r="K48" s="2"/>
      <c r="L48" s="2"/>
      <c r="M48" s="2"/>
      <c r="N48" s="2"/>
      <c r="O48" s="2"/>
      <c r="P48" s="4"/>
    </row>
    <row r="49" spans="1:16" s="9" customFormat="1" x14ac:dyDescent="0.2">
      <c r="A49" s="4"/>
      <c r="B49" s="2"/>
      <c r="C49" s="4"/>
      <c r="D49" s="2"/>
      <c r="E49" s="2"/>
      <c r="F49" s="51"/>
      <c r="G49" s="2"/>
      <c r="H49" s="2"/>
      <c r="I49" s="2"/>
      <c r="J49" s="2"/>
      <c r="K49" s="2"/>
      <c r="L49" s="2"/>
      <c r="M49" s="2"/>
      <c r="N49" s="2"/>
      <c r="O49" s="2"/>
      <c r="P49" s="4"/>
    </row>
    <row r="50" spans="1:16" s="9" customFormat="1" x14ac:dyDescent="0.2">
      <c r="A50" s="4"/>
      <c r="B50" s="2"/>
      <c r="C50" s="4"/>
      <c r="D50" s="2"/>
      <c r="E50" s="2"/>
      <c r="F50" s="51"/>
      <c r="G50" s="2"/>
      <c r="H50" s="2"/>
      <c r="I50" s="2"/>
      <c r="J50" s="2"/>
      <c r="K50" s="2"/>
      <c r="L50" s="2"/>
      <c r="M50" s="2"/>
      <c r="N50" s="2"/>
      <c r="O50" s="2"/>
      <c r="P50" s="4"/>
    </row>
    <row r="51" spans="1:16" s="9" customFormat="1" x14ac:dyDescent="0.2">
      <c r="A51" s="4"/>
      <c r="B51" s="2"/>
      <c r="C51" s="4"/>
      <c r="D51" s="2"/>
      <c r="E51" s="2"/>
      <c r="F51" s="51"/>
      <c r="G51" s="2"/>
      <c r="H51" s="2"/>
      <c r="I51" s="2"/>
      <c r="J51" s="2"/>
      <c r="K51" s="2"/>
      <c r="L51" s="2"/>
      <c r="M51" s="2"/>
      <c r="N51" s="2"/>
      <c r="O51" s="2"/>
      <c r="P51" s="4"/>
    </row>
    <row r="52" spans="1:16" s="9" customFormat="1" x14ac:dyDescent="0.2">
      <c r="A52" s="4"/>
      <c r="B52" s="2"/>
      <c r="C52" s="4"/>
      <c r="D52" s="2"/>
      <c r="E52" s="2"/>
      <c r="F52" s="51"/>
      <c r="G52" s="2"/>
      <c r="H52" s="2"/>
      <c r="I52" s="2"/>
      <c r="J52" s="2"/>
      <c r="K52" s="2"/>
      <c r="L52" s="2"/>
      <c r="M52" s="2"/>
      <c r="N52" s="2"/>
      <c r="O52" s="2"/>
      <c r="P52" s="4"/>
    </row>
    <row r="53" spans="1:16" s="9" customFormat="1" x14ac:dyDescent="0.2">
      <c r="A53" s="4"/>
      <c r="B53" s="2"/>
      <c r="C53" s="4"/>
      <c r="D53" s="2"/>
      <c r="E53" s="2"/>
      <c r="F53" s="51"/>
      <c r="G53" s="2"/>
      <c r="H53" s="2"/>
      <c r="I53" s="2"/>
      <c r="J53" s="2"/>
      <c r="K53" s="2"/>
      <c r="L53" s="2"/>
      <c r="M53" s="2"/>
      <c r="N53" s="2"/>
      <c r="O53" s="2"/>
      <c r="P53" s="4"/>
    </row>
    <row r="54" spans="1:16" s="9" customFormat="1" x14ac:dyDescent="0.2">
      <c r="A54" s="4"/>
      <c r="B54" s="2"/>
      <c r="C54" s="4"/>
      <c r="D54" s="2"/>
      <c r="E54" s="2"/>
      <c r="F54" s="51"/>
      <c r="G54" s="2"/>
      <c r="H54" s="2"/>
      <c r="I54" s="2"/>
      <c r="J54" s="2"/>
      <c r="K54" s="2"/>
      <c r="L54" s="2"/>
      <c r="M54" s="2"/>
      <c r="N54" s="2"/>
      <c r="O54" s="2"/>
      <c r="P54" s="4"/>
    </row>
    <row r="55" spans="1:16" s="9" customFormat="1" x14ac:dyDescent="0.2">
      <c r="A55" s="4"/>
      <c r="B55" s="2"/>
      <c r="C55" s="4"/>
      <c r="D55" s="2"/>
      <c r="E55" s="2"/>
      <c r="F55" s="51"/>
      <c r="G55" s="2"/>
      <c r="H55" s="2"/>
      <c r="I55" s="2"/>
      <c r="J55" s="2"/>
      <c r="K55" s="2"/>
      <c r="L55" s="2"/>
      <c r="M55" s="2"/>
      <c r="N55" s="2"/>
      <c r="O55" s="2"/>
      <c r="P55" s="4"/>
    </row>
    <row r="56" spans="1:16" s="9" customFormat="1" x14ac:dyDescent="0.2">
      <c r="A56" s="4"/>
      <c r="B56" s="2"/>
      <c r="C56" s="4"/>
      <c r="D56" s="2"/>
      <c r="E56" s="2"/>
      <c r="F56" s="51"/>
      <c r="G56" s="2"/>
      <c r="H56" s="2"/>
      <c r="I56" s="2"/>
      <c r="J56" s="2"/>
      <c r="K56" s="2"/>
      <c r="L56" s="2"/>
      <c r="M56" s="2"/>
      <c r="N56" s="2"/>
      <c r="O56" s="2"/>
      <c r="P56" s="4"/>
    </row>
    <row r="57" spans="1:16" s="9" customFormat="1" x14ac:dyDescent="0.2">
      <c r="A57" s="4"/>
      <c r="B57" s="2"/>
      <c r="C57" s="4"/>
      <c r="D57" s="2"/>
      <c r="E57" s="2"/>
      <c r="F57" s="51"/>
      <c r="G57" s="2"/>
      <c r="H57" s="2"/>
      <c r="I57" s="2"/>
      <c r="J57" s="2"/>
      <c r="K57" s="2"/>
      <c r="L57" s="2"/>
      <c r="M57" s="2"/>
      <c r="N57" s="2"/>
      <c r="O57" s="2"/>
      <c r="P57" s="4"/>
    </row>
    <row r="58" spans="1:16" s="9" customFormat="1" x14ac:dyDescent="0.2">
      <c r="A58" s="4"/>
      <c r="B58" s="2"/>
      <c r="C58" s="4"/>
      <c r="D58" s="2"/>
      <c r="E58" s="2"/>
      <c r="F58" s="51"/>
      <c r="G58" s="2"/>
      <c r="H58" s="2"/>
      <c r="I58" s="2"/>
      <c r="J58" s="2"/>
      <c r="K58" s="2"/>
      <c r="L58" s="2"/>
      <c r="M58" s="2"/>
      <c r="N58" s="2"/>
      <c r="O58" s="2"/>
      <c r="P58" s="4"/>
    </row>
    <row r="59" spans="1:16" s="9" customFormat="1" x14ac:dyDescent="0.2">
      <c r="A59" s="4"/>
      <c r="B59" s="2"/>
      <c r="C59" s="4"/>
      <c r="D59" s="2"/>
      <c r="E59" s="2"/>
      <c r="F59" s="51"/>
      <c r="G59" s="2"/>
      <c r="H59" s="2"/>
      <c r="I59" s="2"/>
      <c r="J59" s="2"/>
      <c r="K59" s="2"/>
      <c r="L59" s="2"/>
      <c r="M59" s="2"/>
      <c r="N59" s="2"/>
      <c r="O59" s="2"/>
      <c r="P59" s="4"/>
    </row>
    <row r="60" spans="1:16" s="9" customFormat="1" x14ac:dyDescent="0.2">
      <c r="A60" s="4"/>
      <c r="B60" s="2"/>
      <c r="C60" s="4"/>
      <c r="D60" s="2"/>
      <c r="E60" s="2"/>
      <c r="F60" s="51"/>
      <c r="G60" s="2"/>
      <c r="H60" s="2"/>
      <c r="I60" s="2"/>
      <c r="J60" s="2"/>
      <c r="K60" s="2"/>
      <c r="L60" s="2"/>
      <c r="M60" s="2"/>
      <c r="N60" s="2"/>
      <c r="O60" s="2"/>
      <c r="P60" s="4"/>
    </row>
    <row r="61" spans="1:16" s="9" customFormat="1" x14ac:dyDescent="0.2">
      <c r="A61" s="4"/>
      <c r="B61" s="2"/>
      <c r="C61" s="4"/>
      <c r="D61" s="2"/>
      <c r="E61" s="2"/>
      <c r="F61" s="51"/>
      <c r="G61" s="2"/>
      <c r="H61" s="2"/>
      <c r="I61" s="2"/>
      <c r="J61" s="2"/>
      <c r="K61" s="2"/>
      <c r="L61" s="2"/>
      <c r="M61" s="2"/>
      <c r="N61" s="2"/>
      <c r="O61" s="2"/>
      <c r="P61" s="4"/>
    </row>
    <row r="62" spans="1:16" s="9" customFormat="1" x14ac:dyDescent="0.2">
      <c r="A62" s="4"/>
      <c r="B62" s="2"/>
      <c r="C62" s="4"/>
      <c r="D62" s="2"/>
      <c r="E62" s="2"/>
      <c r="F62" s="51"/>
      <c r="G62" s="2"/>
      <c r="H62" s="2"/>
      <c r="I62" s="2"/>
      <c r="J62" s="2"/>
      <c r="K62" s="2"/>
      <c r="L62" s="2"/>
      <c r="M62" s="2"/>
      <c r="N62" s="2"/>
      <c r="O62" s="2"/>
      <c r="P62" s="4"/>
    </row>
    <row r="63" spans="1:16" s="9" customFormat="1" x14ac:dyDescent="0.2">
      <c r="A63" s="4"/>
      <c r="B63" s="2"/>
      <c r="C63" s="4"/>
      <c r="D63" s="2"/>
      <c r="E63" s="2"/>
      <c r="F63" s="51"/>
      <c r="G63" s="2"/>
      <c r="H63" s="2"/>
      <c r="I63" s="2"/>
      <c r="J63" s="2"/>
      <c r="K63" s="2"/>
      <c r="L63" s="2"/>
      <c r="M63" s="2"/>
      <c r="N63" s="2"/>
      <c r="O63" s="2"/>
      <c r="P63" s="4"/>
    </row>
    <row r="64" spans="1:16" s="9" customFormat="1" x14ac:dyDescent="0.2">
      <c r="A64" s="4"/>
      <c r="B64" s="2"/>
      <c r="C64" s="4"/>
      <c r="D64" s="2"/>
      <c r="E64" s="2"/>
      <c r="F64" s="51"/>
      <c r="G64" s="2"/>
      <c r="H64" s="2"/>
      <c r="I64" s="2"/>
      <c r="J64" s="2"/>
      <c r="K64" s="2"/>
      <c r="L64" s="2"/>
      <c r="M64" s="2"/>
      <c r="N64" s="2"/>
      <c r="O64" s="2"/>
      <c r="P64" s="4"/>
    </row>
    <row r="65" spans="1:16" s="9" customFormat="1" x14ac:dyDescent="0.2">
      <c r="A65" s="4"/>
      <c r="B65" s="2"/>
      <c r="C65" s="4"/>
      <c r="D65" s="2"/>
      <c r="E65" s="2"/>
      <c r="F65" s="51"/>
      <c r="G65" s="2"/>
      <c r="H65" s="2"/>
      <c r="I65" s="2"/>
      <c r="J65" s="2"/>
      <c r="K65" s="2"/>
      <c r="L65" s="2"/>
      <c r="M65" s="2"/>
      <c r="N65" s="2"/>
      <c r="O65" s="2"/>
      <c r="P65" s="4"/>
    </row>
    <row r="66" spans="1:16" s="9" customFormat="1" x14ac:dyDescent="0.2">
      <c r="A66" s="4"/>
      <c r="B66" s="2"/>
      <c r="C66" s="4"/>
      <c r="D66" s="2"/>
      <c r="E66" s="2"/>
      <c r="F66" s="51"/>
      <c r="G66" s="2"/>
      <c r="H66" s="2"/>
      <c r="I66" s="2"/>
      <c r="J66" s="2"/>
      <c r="K66" s="2"/>
      <c r="L66" s="2"/>
      <c r="M66" s="2"/>
      <c r="N66" s="2"/>
      <c r="O66" s="2"/>
      <c r="P66" s="4"/>
    </row>
    <row r="67" spans="1:16" s="9" customFormat="1" x14ac:dyDescent="0.2">
      <c r="A67" s="4"/>
      <c r="B67" s="2"/>
      <c r="C67" s="4"/>
      <c r="D67" s="2"/>
      <c r="E67" s="2"/>
      <c r="F67" s="51"/>
      <c r="G67" s="2"/>
      <c r="H67" s="2"/>
      <c r="I67" s="2"/>
      <c r="J67" s="2"/>
      <c r="K67" s="2"/>
      <c r="L67" s="2"/>
      <c r="M67" s="2"/>
      <c r="N67" s="2"/>
      <c r="O67" s="2"/>
      <c r="P67" s="4"/>
    </row>
    <row r="68" spans="1:16" s="9" customFormat="1" x14ac:dyDescent="0.2">
      <c r="A68" s="4"/>
      <c r="B68" s="2"/>
      <c r="C68" s="4"/>
      <c r="D68" s="2"/>
      <c r="E68" s="2"/>
      <c r="F68" s="51"/>
      <c r="G68" s="2"/>
      <c r="H68" s="2"/>
      <c r="I68" s="2"/>
      <c r="J68" s="2"/>
      <c r="K68" s="2"/>
      <c r="L68" s="2"/>
      <c r="M68" s="2"/>
      <c r="N68" s="2"/>
      <c r="O68" s="2"/>
      <c r="P68" s="4"/>
    </row>
    <row r="69" spans="1:16" s="9" customFormat="1" x14ac:dyDescent="0.2">
      <c r="A69" s="4"/>
      <c r="B69" s="2"/>
      <c r="C69" s="4"/>
      <c r="D69" s="2"/>
      <c r="E69" s="2"/>
      <c r="F69" s="51"/>
      <c r="G69" s="2"/>
      <c r="H69" s="2"/>
      <c r="I69" s="2"/>
      <c r="J69" s="2"/>
      <c r="K69" s="2"/>
      <c r="L69" s="2"/>
      <c r="M69" s="2"/>
      <c r="N69" s="2"/>
      <c r="O69" s="2"/>
      <c r="P69" s="4"/>
    </row>
    <row r="70" spans="1:16" s="9" customFormat="1" x14ac:dyDescent="0.2">
      <c r="A70" s="4"/>
      <c r="B70" s="2"/>
      <c r="C70" s="4"/>
      <c r="D70" s="2"/>
      <c r="E70" s="2"/>
      <c r="F70" s="51"/>
      <c r="G70" s="2"/>
      <c r="H70" s="2"/>
      <c r="I70" s="2"/>
      <c r="J70" s="2"/>
      <c r="K70" s="2"/>
      <c r="L70" s="2"/>
      <c r="M70" s="2"/>
      <c r="N70" s="2"/>
      <c r="O70" s="2"/>
      <c r="P70" s="4"/>
    </row>
    <row r="71" spans="1:16" s="9" customFormat="1" x14ac:dyDescent="0.2">
      <c r="A71" s="4"/>
      <c r="B71" s="2"/>
      <c r="C71" s="4"/>
      <c r="D71" s="2"/>
      <c r="E71" s="2"/>
      <c r="F71" s="51"/>
      <c r="G71" s="2"/>
      <c r="H71" s="2"/>
      <c r="I71" s="2"/>
      <c r="J71" s="2"/>
      <c r="K71" s="2"/>
      <c r="L71" s="2"/>
      <c r="M71" s="2"/>
      <c r="N71" s="2"/>
      <c r="O71" s="2"/>
      <c r="P71" s="4"/>
    </row>
    <row r="72" spans="1:16" s="9" customFormat="1" x14ac:dyDescent="0.2">
      <c r="A72" s="4"/>
      <c r="B72" s="2"/>
      <c r="C72" s="4"/>
      <c r="D72" s="2"/>
      <c r="E72" s="2"/>
      <c r="F72" s="51"/>
      <c r="G72" s="2"/>
      <c r="H72" s="2"/>
      <c r="I72" s="2"/>
      <c r="J72" s="2"/>
      <c r="K72" s="2"/>
      <c r="L72" s="2"/>
      <c r="M72" s="2"/>
      <c r="N72" s="2"/>
      <c r="O72" s="2"/>
      <c r="P72" s="4"/>
    </row>
    <row r="73" spans="1:16" s="9" customFormat="1" x14ac:dyDescent="0.2">
      <c r="A73" s="4"/>
      <c r="B73" s="2"/>
      <c r="C73" s="4"/>
      <c r="D73" s="2"/>
      <c r="E73" s="2"/>
      <c r="F73" s="51"/>
      <c r="G73" s="2"/>
      <c r="H73" s="2"/>
      <c r="I73" s="2"/>
      <c r="J73" s="2"/>
      <c r="K73" s="2"/>
      <c r="L73" s="2"/>
      <c r="M73" s="2"/>
      <c r="N73" s="2"/>
      <c r="O73" s="2"/>
      <c r="P73" s="4"/>
    </row>
    <row r="74" spans="1:16" s="9" customFormat="1" x14ac:dyDescent="0.2">
      <c r="A74" s="4"/>
      <c r="B74" s="2"/>
      <c r="C74" s="4"/>
      <c r="D74" s="2"/>
      <c r="E74" s="2"/>
      <c r="F74" s="51"/>
      <c r="G74" s="2"/>
      <c r="H74" s="2"/>
      <c r="I74" s="2"/>
      <c r="J74" s="2"/>
      <c r="K74" s="2"/>
      <c r="L74" s="2"/>
      <c r="M74" s="2"/>
      <c r="N74" s="2"/>
      <c r="O74" s="2"/>
      <c r="P74" s="4"/>
    </row>
    <row r="75" spans="1:16" s="9" customFormat="1" x14ac:dyDescent="0.2">
      <c r="A75" s="4"/>
      <c r="B75" s="2"/>
      <c r="C75" s="4"/>
      <c r="D75" s="2"/>
      <c r="E75" s="2"/>
      <c r="F75" s="51"/>
      <c r="G75" s="2"/>
      <c r="H75" s="2"/>
      <c r="I75" s="2"/>
      <c r="J75" s="2"/>
      <c r="K75" s="2"/>
      <c r="L75" s="2"/>
      <c r="M75" s="2"/>
      <c r="N75" s="2"/>
      <c r="O75" s="2"/>
      <c r="P75" s="4"/>
    </row>
    <row r="76" spans="1:16" s="9" customFormat="1" x14ac:dyDescent="0.2">
      <c r="A76" s="4"/>
      <c r="B76" s="2"/>
      <c r="C76" s="4"/>
      <c r="D76" s="2"/>
      <c r="E76" s="2"/>
      <c r="F76" s="51"/>
      <c r="G76" s="2"/>
      <c r="H76" s="2"/>
      <c r="I76" s="2"/>
      <c r="J76" s="2"/>
      <c r="K76" s="2"/>
      <c r="L76" s="2"/>
      <c r="M76" s="2"/>
      <c r="N76" s="2"/>
      <c r="O76" s="2"/>
      <c r="P76" s="4"/>
    </row>
    <row r="77" spans="1:16" s="9" customFormat="1" x14ac:dyDescent="0.2">
      <c r="A77" s="4"/>
      <c r="B77" s="2"/>
      <c r="C77" s="4"/>
      <c r="D77" s="2"/>
      <c r="E77" s="2"/>
      <c r="F77" s="51"/>
      <c r="G77" s="2"/>
      <c r="H77" s="2"/>
      <c r="I77" s="2"/>
      <c r="J77" s="2"/>
      <c r="K77" s="2"/>
      <c r="L77" s="2"/>
      <c r="M77" s="2"/>
      <c r="N77" s="2"/>
      <c r="O77" s="2"/>
      <c r="P77" s="4"/>
    </row>
    <row r="78" spans="1:16" s="9" customFormat="1" x14ac:dyDescent="0.2">
      <c r="A78" s="4"/>
      <c r="B78" s="2"/>
      <c r="C78" s="4"/>
      <c r="D78" s="2"/>
      <c r="E78" s="2"/>
      <c r="F78" s="51"/>
      <c r="G78" s="2"/>
      <c r="H78" s="2"/>
      <c r="I78" s="2"/>
      <c r="J78" s="2"/>
      <c r="K78" s="2"/>
      <c r="L78" s="2"/>
      <c r="M78" s="2"/>
      <c r="N78" s="2"/>
      <c r="O78" s="2"/>
      <c r="P78" s="4"/>
    </row>
    <row r="79" spans="1:16" s="9" customFormat="1" x14ac:dyDescent="0.2">
      <c r="A79" s="4"/>
      <c r="B79" s="2"/>
      <c r="C79" s="4"/>
      <c r="D79" s="2"/>
      <c r="E79" s="2"/>
      <c r="F79" s="51"/>
      <c r="G79" s="2"/>
      <c r="H79" s="2"/>
      <c r="I79" s="2"/>
      <c r="J79" s="2"/>
      <c r="K79" s="2"/>
      <c r="L79" s="2"/>
      <c r="M79" s="2"/>
      <c r="N79" s="2"/>
      <c r="O79" s="2"/>
      <c r="P79" s="4"/>
    </row>
    <row r="80" spans="1:16" s="9" customFormat="1" x14ac:dyDescent="0.2">
      <c r="A80" s="4"/>
      <c r="B80" s="2"/>
      <c r="C80" s="4"/>
      <c r="D80" s="2"/>
      <c r="E80" s="2"/>
      <c r="F80" s="51"/>
      <c r="G80" s="2"/>
      <c r="H80" s="2"/>
      <c r="I80" s="2"/>
      <c r="J80" s="2"/>
      <c r="K80" s="2"/>
      <c r="L80" s="2"/>
      <c r="M80" s="2"/>
      <c r="N80" s="2"/>
      <c r="O80" s="2"/>
      <c r="P80" s="4"/>
    </row>
    <row r="81" spans="1:16" s="9" customFormat="1" x14ac:dyDescent="0.2">
      <c r="A81" s="4"/>
      <c r="B81" s="2"/>
      <c r="C81" s="4"/>
      <c r="D81" s="2"/>
      <c r="E81" s="2"/>
      <c r="F81" s="51"/>
      <c r="G81" s="2"/>
      <c r="H81" s="2"/>
      <c r="I81" s="2"/>
      <c r="J81" s="2"/>
      <c r="K81" s="2"/>
      <c r="L81" s="2"/>
      <c r="M81" s="2"/>
      <c r="N81" s="2"/>
      <c r="O81" s="2"/>
      <c r="P81" s="4"/>
    </row>
    <row r="82" spans="1:16" s="9" customFormat="1" x14ac:dyDescent="0.2">
      <c r="A82" s="4"/>
      <c r="B82" s="2"/>
      <c r="C82" s="4"/>
      <c r="D82" s="2"/>
      <c r="E82" s="2"/>
      <c r="F82" s="51"/>
      <c r="G82" s="2"/>
      <c r="H82" s="2"/>
      <c r="I82" s="2"/>
      <c r="J82" s="2"/>
      <c r="K82" s="2"/>
      <c r="L82" s="2"/>
      <c r="M82" s="2"/>
      <c r="N82" s="2"/>
      <c r="O82" s="2"/>
      <c r="P82" s="4"/>
    </row>
    <row r="83" spans="1:16" s="9" customFormat="1" x14ac:dyDescent="0.2">
      <c r="A83" s="4"/>
      <c r="B83" s="2"/>
      <c r="C83" s="4"/>
      <c r="D83" s="2"/>
      <c r="E83" s="2"/>
      <c r="F83" s="51"/>
      <c r="G83" s="2"/>
      <c r="H83" s="2"/>
      <c r="I83" s="2"/>
      <c r="J83" s="2"/>
      <c r="K83" s="2"/>
      <c r="L83" s="2"/>
      <c r="M83" s="2"/>
      <c r="N83" s="2"/>
      <c r="O83" s="2"/>
      <c r="P83" s="4"/>
    </row>
    <row r="84" spans="1:16" s="9" customFormat="1" x14ac:dyDescent="0.2">
      <c r="A84" s="4"/>
      <c r="B84" s="2"/>
      <c r="C84" s="4"/>
      <c r="D84" s="2"/>
      <c r="E84" s="2"/>
      <c r="F84" s="51"/>
      <c r="G84" s="2"/>
      <c r="H84" s="2"/>
      <c r="I84" s="2"/>
      <c r="J84" s="2"/>
      <c r="K84" s="2"/>
      <c r="L84" s="2"/>
      <c r="M84" s="2"/>
      <c r="N84" s="2"/>
      <c r="O84" s="2"/>
      <c r="P84" s="4"/>
    </row>
    <row r="85" spans="1:16" s="9" customFormat="1" x14ac:dyDescent="0.2">
      <c r="A85" s="4"/>
      <c r="B85" s="2"/>
      <c r="C85" s="4"/>
      <c r="D85" s="2"/>
      <c r="E85" s="2"/>
      <c r="F85" s="51"/>
      <c r="G85" s="2"/>
      <c r="H85" s="2"/>
      <c r="I85" s="2"/>
      <c r="J85" s="2"/>
      <c r="K85" s="2"/>
      <c r="L85" s="2"/>
      <c r="M85" s="2"/>
      <c r="N85" s="2"/>
      <c r="O85" s="2"/>
      <c r="P85" s="4"/>
    </row>
    <row r="86" spans="1:16" s="9" customFormat="1" x14ac:dyDescent="0.2">
      <c r="A86" s="4"/>
      <c r="B86" s="2"/>
      <c r="C86" s="4"/>
      <c r="D86" s="2"/>
      <c r="E86" s="2"/>
      <c r="F86" s="51"/>
      <c r="G86" s="2"/>
      <c r="H86" s="2"/>
      <c r="I86" s="2"/>
      <c r="J86" s="2"/>
      <c r="K86" s="2"/>
      <c r="L86" s="2"/>
      <c r="M86" s="2"/>
      <c r="N86" s="2"/>
      <c r="O86" s="2"/>
      <c r="P86" s="4"/>
    </row>
    <row r="87" spans="1:16" s="9" customFormat="1" x14ac:dyDescent="0.2">
      <c r="A87" s="4"/>
      <c r="B87" s="2"/>
      <c r="C87" s="4"/>
      <c r="D87" s="2"/>
      <c r="E87" s="2"/>
      <c r="F87" s="51"/>
      <c r="G87" s="2"/>
      <c r="H87" s="2"/>
      <c r="I87" s="2"/>
      <c r="J87" s="2"/>
      <c r="K87" s="2"/>
      <c r="L87" s="2"/>
      <c r="M87" s="2"/>
      <c r="N87" s="2"/>
      <c r="O87" s="2"/>
      <c r="P87" s="4"/>
    </row>
    <row r="88" spans="1:16" s="9" customFormat="1" x14ac:dyDescent="0.2">
      <c r="A88" s="4"/>
      <c r="B88" s="2"/>
      <c r="C88" s="4"/>
      <c r="D88" s="2"/>
      <c r="E88" s="2"/>
      <c r="F88" s="51"/>
      <c r="G88" s="2"/>
      <c r="H88" s="2"/>
      <c r="I88" s="2"/>
      <c r="J88" s="2"/>
      <c r="K88" s="2"/>
      <c r="L88" s="2"/>
      <c r="M88" s="2"/>
      <c r="N88" s="2"/>
      <c r="O88" s="2"/>
      <c r="P88" s="4"/>
    </row>
    <row r="89" spans="1:16" s="9" customFormat="1" x14ac:dyDescent="0.2">
      <c r="A89" s="4"/>
      <c r="B89" s="2"/>
      <c r="C89" s="4"/>
      <c r="D89" s="2"/>
      <c r="E89" s="2"/>
      <c r="F89" s="51"/>
      <c r="G89" s="2"/>
      <c r="H89" s="2"/>
      <c r="I89" s="2"/>
      <c r="J89" s="2"/>
      <c r="K89" s="2"/>
      <c r="L89" s="2"/>
      <c r="M89" s="2"/>
      <c r="N89" s="2"/>
      <c r="O89" s="2"/>
      <c r="P89" s="4"/>
    </row>
    <row r="90" spans="1:16" s="9" customFormat="1" x14ac:dyDescent="0.2">
      <c r="A90" s="4"/>
      <c r="B90" s="2"/>
      <c r="C90" s="4"/>
      <c r="D90" s="2"/>
      <c r="E90" s="2"/>
      <c r="F90" s="51"/>
      <c r="G90" s="2"/>
      <c r="H90" s="2"/>
      <c r="I90" s="2"/>
      <c r="J90" s="2"/>
      <c r="K90" s="2"/>
      <c r="L90" s="2"/>
      <c r="M90" s="2"/>
      <c r="N90" s="2"/>
      <c r="O90" s="2"/>
      <c r="P90" s="4"/>
    </row>
    <row r="91" spans="1:16" s="9" customFormat="1" x14ac:dyDescent="0.2">
      <c r="A91" s="4"/>
      <c r="B91" s="2"/>
      <c r="C91" s="4"/>
      <c r="D91" s="2"/>
      <c r="E91" s="2"/>
      <c r="F91" s="51"/>
      <c r="G91" s="2"/>
      <c r="H91" s="2"/>
      <c r="I91" s="2"/>
      <c r="J91" s="2"/>
      <c r="K91" s="2"/>
      <c r="L91" s="2"/>
      <c r="M91" s="2"/>
      <c r="N91" s="2"/>
      <c r="O91" s="2"/>
      <c r="P91" s="4"/>
    </row>
    <row r="92" spans="1:16" s="9" customFormat="1" x14ac:dyDescent="0.2">
      <c r="A92" s="4"/>
      <c r="B92" s="2"/>
      <c r="C92" s="4"/>
      <c r="D92" s="2"/>
      <c r="E92" s="2"/>
      <c r="F92" s="51"/>
      <c r="G92" s="2"/>
      <c r="H92" s="2"/>
      <c r="I92" s="2"/>
      <c r="J92" s="2"/>
      <c r="K92" s="2"/>
      <c r="L92" s="2"/>
      <c r="M92" s="2"/>
      <c r="N92" s="2"/>
      <c r="O92" s="2"/>
      <c r="P92" s="4"/>
    </row>
    <row r="93" spans="1:16" s="9" customFormat="1" x14ac:dyDescent="0.2">
      <c r="A93" s="4"/>
      <c r="B93" s="2"/>
      <c r="C93" s="4"/>
      <c r="D93" s="2"/>
      <c r="E93" s="2"/>
      <c r="F93" s="51"/>
      <c r="G93" s="2"/>
      <c r="H93" s="2"/>
      <c r="I93" s="2"/>
      <c r="J93" s="2"/>
      <c r="K93" s="2"/>
      <c r="L93" s="2"/>
      <c r="M93" s="2"/>
      <c r="N93" s="2"/>
      <c r="O93" s="2"/>
      <c r="P93" s="4"/>
    </row>
    <row r="94" spans="1:16" s="9" customFormat="1" x14ac:dyDescent="0.2">
      <c r="A94" s="4"/>
      <c r="B94" s="2"/>
      <c r="C94" s="4"/>
      <c r="D94" s="2"/>
      <c r="E94" s="2"/>
      <c r="F94" s="51"/>
      <c r="G94" s="2"/>
      <c r="H94" s="2"/>
      <c r="I94" s="2"/>
      <c r="J94" s="2"/>
      <c r="K94" s="2"/>
      <c r="L94" s="2"/>
      <c r="M94" s="2"/>
      <c r="N94" s="2"/>
      <c r="O94" s="2"/>
      <c r="P94" s="4"/>
    </row>
    <row r="95" spans="1:16" s="9" customFormat="1" x14ac:dyDescent="0.2">
      <c r="A95" s="4"/>
      <c r="B95" s="2"/>
      <c r="C95" s="4"/>
      <c r="D95" s="2"/>
      <c r="E95" s="2"/>
      <c r="F95" s="51"/>
      <c r="G95" s="2"/>
      <c r="H95" s="2"/>
      <c r="I95" s="2"/>
      <c r="J95" s="2"/>
      <c r="K95" s="2"/>
      <c r="L95" s="2"/>
      <c r="M95" s="2"/>
      <c r="N95" s="2"/>
      <c r="O95" s="2"/>
      <c r="P95" s="4"/>
    </row>
    <row r="96" spans="1:16" s="9" customFormat="1" x14ac:dyDescent="0.2">
      <c r="A96" s="4"/>
      <c r="B96" s="2"/>
      <c r="C96" s="4"/>
      <c r="D96" s="2"/>
      <c r="E96" s="2"/>
      <c r="F96" s="51"/>
      <c r="G96" s="2"/>
      <c r="H96" s="2"/>
      <c r="I96" s="2"/>
      <c r="J96" s="2"/>
      <c r="K96" s="2"/>
      <c r="L96" s="2"/>
      <c r="M96" s="2"/>
      <c r="N96" s="2"/>
      <c r="O96" s="2"/>
      <c r="P96" s="4"/>
    </row>
    <row r="97" spans="1:16" s="9" customFormat="1" x14ac:dyDescent="0.2">
      <c r="A97" s="4"/>
      <c r="B97" s="2"/>
      <c r="C97" s="4"/>
      <c r="D97" s="2"/>
      <c r="E97" s="2"/>
      <c r="F97" s="51"/>
      <c r="G97" s="2"/>
      <c r="H97" s="2"/>
      <c r="I97" s="2"/>
      <c r="J97" s="2"/>
      <c r="K97" s="2"/>
      <c r="L97" s="2"/>
      <c r="M97" s="2"/>
      <c r="N97" s="2"/>
      <c r="O97" s="2"/>
      <c r="P97" s="4"/>
    </row>
    <row r="98" spans="1:16" s="9" customFormat="1" x14ac:dyDescent="0.2">
      <c r="A98" s="4"/>
      <c r="B98" s="2"/>
      <c r="C98" s="4"/>
      <c r="D98" s="2"/>
      <c r="E98" s="2"/>
      <c r="F98" s="51"/>
      <c r="G98" s="2"/>
      <c r="H98" s="2"/>
      <c r="I98" s="2"/>
      <c r="J98" s="2"/>
      <c r="K98" s="2"/>
      <c r="L98" s="2"/>
      <c r="M98" s="2"/>
      <c r="N98" s="2"/>
      <c r="O98" s="2"/>
      <c r="P98" s="4"/>
    </row>
    <row r="99" spans="1:16" s="9" customFormat="1" x14ac:dyDescent="0.2">
      <c r="A99" s="4"/>
      <c r="B99" s="2"/>
      <c r="C99" s="4"/>
      <c r="D99" s="2"/>
      <c r="E99" s="2"/>
      <c r="F99" s="51"/>
      <c r="G99" s="2"/>
      <c r="H99" s="2"/>
      <c r="I99" s="2"/>
      <c r="J99" s="2"/>
      <c r="K99" s="2"/>
      <c r="L99" s="2"/>
      <c r="M99" s="2"/>
      <c r="N99" s="2"/>
      <c r="O99" s="2"/>
      <c r="P99" s="4"/>
    </row>
    <row r="100" spans="1:16" s="9" customFormat="1" x14ac:dyDescent="0.2">
      <c r="A100" s="4"/>
      <c r="B100" s="2"/>
      <c r="C100" s="4"/>
      <c r="D100" s="2"/>
      <c r="E100" s="2"/>
      <c r="F100" s="51"/>
      <c r="G100" s="2"/>
      <c r="H100" s="2"/>
      <c r="I100" s="2"/>
      <c r="J100" s="2"/>
      <c r="K100" s="2"/>
      <c r="L100" s="2"/>
      <c r="M100" s="2"/>
      <c r="N100" s="2"/>
      <c r="O100" s="2"/>
      <c r="P100" s="4"/>
    </row>
    <row r="101" spans="1:16" s="9" customFormat="1" x14ac:dyDescent="0.2">
      <c r="A101" s="4"/>
      <c r="B101" s="2"/>
      <c r="C101" s="4"/>
      <c r="D101" s="2"/>
      <c r="E101" s="2"/>
      <c r="F101" s="51"/>
      <c r="G101" s="2"/>
      <c r="H101" s="2"/>
      <c r="I101" s="2"/>
      <c r="J101" s="2"/>
      <c r="K101" s="2"/>
      <c r="L101" s="2"/>
      <c r="M101" s="2"/>
      <c r="N101" s="2"/>
      <c r="O101" s="2"/>
      <c r="P101" s="4"/>
    </row>
    <row r="102" spans="1:16" s="9" customFormat="1" x14ac:dyDescent="0.2">
      <c r="A102" s="4"/>
      <c r="B102" s="2"/>
      <c r="C102" s="4"/>
      <c r="D102" s="2"/>
      <c r="E102" s="2"/>
      <c r="F102" s="51"/>
      <c r="G102" s="2"/>
      <c r="H102" s="2"/>
      <c r="I102" s="2"/>
      <c r="J102" s="2"/>
      <c r="K102" s="2"/>
      <c r="L102" s="2"/>
      <c r="M102" s="2"/>
      <c r="N102" s="2"/>
      <c r="O102" s="2"/>
      <c r="P102" s="4"/>
    </row>
    <row r="103" spans="1:16" s="9" customFormat="1" x14ac:dyDescent="0.2">
      <c r="A103" s="4"/>
      <c r="B103" s="2"/>
      <c r="C103" s="4"/>
      <c r="D103" s="2"/>
      <c r="E103" s="2"/>
      <c r="F103" s="51"/>
      <c r="G103" s="2"/>
      <c r="H103" s="2"/>
      <c r="I103" s="2"/>
      <c r="J103" s="2"/>
      <c r="K103" s="2"/>
      <c r="L103" s="2"/>
      <c r="M103" s="2"/>
      <c r="N103" s="2"/>
      <c r="O103" s="2"/>
      <c r="P103" s="4"/>
    </row>
    <row r="104" spans="1:16" s="9" customFormat="1" x14ac:dyDescent="0.2">
      <c r="A104" s="4"/>
      <c r="B104" s="2"/>
      <c r="C104" s="4"/>
      <c r="D104" s="2"/>
      <c r="E104" s="2"/>
      <c r="F104" s="51"/>
      <c r="G104" s="2"/>
      <c r="H104" s="2"/>
      <c r="I104" s="2"/>
      <c r="J104" s="2"/>
      <c r="K104" s="2"/>
      <c r="L104" s="2"/>
      <c r="M104" s="2"/>
      <c r="N104" s="2"/>
      <c r="O104" s="2"/>
      <c r="P104" s="4"/>
    </row>
    <row r="105" spans="1:16" s="9" customFormat="1" x14ac:dyDescent="0.2">
      <c r="A105" s="4"/>
      <c r="B105" s="2"/>
      <c r="C105" s="4"/>
      <c r="D105" s="2"/>
      <c r="E105" s="2"/>
      <c r="F105" s="51"/>
      <c r="G105" s="2"/>
      <c r="H105" s="2"/>
      <c r="I105" s="2"/>
      <c r="J105" s="2"/>
      <c r="K105" s="2"/>
      <c r="L105" s="2"/>
      <c r="M105" s="2"/>
      <c r="N105" s="2"/>
      <c r="O105" s="2"/>
      <c r="P105" s="4"/>
    </row>
    <row r="106" spans="1:16" s="9" customFormat="1" x14ac:dyDescent="0.2">
      <c r="A106" s="4"/>
      <c r="B106" s="2"/>
      <c r="C106" s="4"/>
      <c r="D106" s="2"/>
      <c r="E106" s="2"/>
      <c r="F106" s="51"/>
      <c r="G106" s="2"/>
      <c r="H106" s="2"/>
      <c r="I106" s="2"/>
      <c r="J106" s="2"/>
      <c r="K106" s="2"/>
      <c r="L106" s="2"/>
      <c r="M106" s="2"/>
      <c r="N106" s="2"/>
      <c r="O106" s="2"/>
      <c r="P106" s="4"/>
    </row>
    <row r="107" spans="1:16" s="9" customFormat="1" x14ac:dyDescent="0.2">
      <c r="A107" s="4"/>
      <c r="B107" s="2"/>
      <c r="C107" s="4"/>
      <c r="D107" s="2"/>
      <c r="E107" s="2"/>
      <c r="F107" s="51"/>
      <c r="G107" s="2"/>
      <c r="H107" s="2"/>
      <c r="I107" s="2"/>
      <c r="J107" s="2"/>
      <c r="K107" s="2"/>
      <c r="L107" s="2"/>
      <c r="M107" s="2"/>
      <c r="N107" s="2"/>
      <c r="O107" s="2"/>
      <c r="P107" s="4"/>
    </row>
    <row r="108" spans="1:16" s="9" customFormat="1" x14ac:dyDescent="0.2">
      <c r="A108" s="4"/>
      <c r="B108" s="2"/>
      <c r="C108" s="4"/>
      <c r="D108" s="2"/>
      <c r="E108" s="2"/>
      <c r="F108" s="51"/>
      <c r="G108" s="2"/>
      <c r="H108" s="2"/>
      <c r="I108" s="2"/>
      <c r="J108" s="2"/>
      <c r="K108" s="2"/>
      <c r="L108" s="2"/>
      <c r="M108" s="2"/>
      <c r="N108" s="2"/>
      <c r="O108" s="2"/>
      <c r="P108" s="4"/>
    </row>
    <row r="109" spans="1:16" s="9" customFormat="1" x14ac:dyDescent="0.2">
      <c r="A109" s="4"/>
      <c r="B109" s="2"/>
      <c r="C109" s="4"/>
      <c r="D109" s="2"/>
      <c r="E109" s="2"/>
      <c r="F109" s="51"/>
      <c r="G109" s="2"/>
      <c r="H109" s="2"/>
      <c r="I109" s="2"/>
      <c r="J109" s="2"/>
      <c r="K109" s="2"/>
      <c r="L109" s="2"/>
      <c r="M109" s="2"/>
      <c r="N109" s="2"/>
      <c r="O109" s="2"/>
      <c r="P109" s="4"/>
    </row>
    <row r="110" spans="1:16" s="9" customFormat="1" x14ac:dyDescent="0.2">
      <c r="A110" s="4"/>
      <c r="B110" s="2"/>
      <c r="C110" s="4"/>
      <c r="D110" s="2"/>
      <c r="E110" s="2"/>
      <c r="F110" s="51"/>
      <c r="G110" s="2"/>
      <c r="H110" s="2"/>
      <c r="I110" s="2"/>
      <c r="J110" s="2"/>
      <c r="K110" s="2"/>
      <c r="L110" s="2"/>
      <c r="M110" s="2"/>
      <c r="N110" s="2"/>
      <c r="O110" s="2"/>
      <c r="P110" s="4"/>
    </row>
    <row r="111" spans="1:16" s="9" customFormat="1" x14ac:dyDescent="0.2">
      <c r="A111" s="4"/>
      <c r="B111" s="2"/>
      <c r="C111" s="4"/>
      <c r="D111" s="2"/>
      <c r="E111" s="2"/>
      <c r="F111" s="51"/>
      <c r="G111" s="2"/>
      <c r="H111" s="2"/>
      <c r="I111" s="2"/>
      <c r="J111" s="2"/>
      <c r="K111" s="2"/>
      <c r="L111" s="2"/>
      <c r="M111" s="2"/>
      <c r="N111" s="2"/>
      <c r="O111" s="2"/>
      <c r="P111" s="4"/>
    </row>
    <row r="112" spans="1:16" s="9" customFormat="1" x14ac:dyDescent="0.2">
      <c r="A112" s="4"/>
      <c r="B112" s="2"/>
      <c r="C112" s="4"/>
      <c r="D112" s="2"/>
      <c r="E112" s="2"/>
      <c r="F112" s="51"/>
      <c r="G112" s="2"/>
      <c r="H112" s="2"/>
      <c r="I112" s="2"/>
      <c r="J112" s="2"/>
      <c r="K112" s="2"/>
      <c r="L112" s="2"/>
      <c r="M112" s="2"/>
      <c r="N112" s="2"/>
      <c r="O112" s="2"/>
      <c r="P112" s="4"/>
    </row>
    <row r="113" spans="1:16" s="9" customFormat="1" x14ac:dyDescent="0.2">
      <c r="A113" s="4"/>
      <c r="B113" s="2"/>
      <c r="C113" s="4"/>
      <c r="D113" s="2"/>
      <c r="E113" s="2"/>
      <c r="F113" s="51"/>
      <c r="G113" s="2"/>
      <c r="H113" s="2"/>
      <c r="I113" s="2"/>
      <c r="J113" s="2"/>
      <c r="K113" s="2"/>
      <c r="L113" s="2"/>
      <c r="M113" s="2"/>
      <c r="N113" s="2"/>
      <c r="O113" s="2"/>
      <c r="P113" s="4"/>
    </row>
    <row r="114" spans="1:16" s="9" customFormat="1" x14ac:dyDescent="0.2">
      <c r="A114" s="4"/>
      <c r="B114" s="2"/>
      <c r="C114" s="4"/>
      <c r="D114" s="2"/>
      <c r="E114" s="2"/>
      <c r="F114" s="51"/>
      <c r="G114" s="2"/>
      <c r="H114" s="2"/>
      <c r="I114" s="2"/>
      <c r="J114" s="2"/>
      <c r="K114" s="2"/>
      <c r="L114" s="2"/>
      <c r="M114" s="2"/>
      <c r="N114" s="2"/>
      <c r="O114" s="2"/>
      <c r="P114" s="4"/>
    </row>
    <row r="115" spans="1:16" s="9" customFormat="1" x14ac:dyDescent="0.2">
      <c r="A115" s="4"/>
      <c r="B115" s="2"/>
      <c r="C115" s="4"/>
      <c r="D115" s="2"/>
      <c r="E115" s="2"/>
      <c r="F115" s="51"/>
      <c r="G115" s="2"/>
      <c r="H115" s="2"/>
      <c r="I115" s="2"/>
      <c r="J115" s="2"/>
      <c r="K115" s="2"/>
      <c r="L115" s="2"/>
      <c r="M115" s="2"/>
      <c r="N115" s="2"/>
      <c r="O115" s="2"/>
      <c r="P115" s="4"/>
    </row>
    <row r="116" spans="1:16" s="9" customFormat="1" x14ac:dyDescent="0.2">
      <c r="A116" s="4"/>
      <c r="B116" s="2"/>
      <c r="C116" s="4"/>
      <c r="D116" s="2"/>
      <c r="E116" s="2"/>
      <c r="F116" s="51"/>
      <c r="G116" s="2"/>
      <c r="H116" s="2"/>
      <c r="I116" s="2"/>
      <c r="J116" s="2"/>
      <c r="K116" s="2"/>
      <c r="L116" s="2"/>
      <c r="M116" s="2"/>
      <c r="N116" s="2"/>
      <c r="O116" s="2"/>
      <c r="P116" s="4"/>
    </row>
    <row r="117" spans="1:16" s="9" customFormat="1" x14ac:dyDescent="0.2">
      <c r="A117" s="4"/>
      <c r="B117" s="2"/>
      <c r="C117" s="4"/>
      <c r="D117" s="2"/>
      <c r="E117" s="2"/>
      <c r="F117" s="51"/>
      <c r="G117" s="2"/>
      <c r="H117" s="2"/>
      <c r="I117" s="2"/>
      <c r="J117" s="2"/>
      <c r="K117" s="2"/>
      <c r="L117" s="2"/>
      <c r="M117" s="2"/>
      <c r="N117" s="2"/>
      <c r="O117" s="2"/>
      <c r="P117" s="4"/>
    </row>
    <row r="118" spans="1:16" s="9" customFormat="1" x14ac:dyDescent="0.2">
      <c r="A118" s="4"/>
      <c r="B118" s="2"/>
      <c r="C118" s="4"/>
      <c r="D118" s="2"/>
      <c r="E118" s="2"/>
      <c r="F118" s="51"/>
      <c r="G118" s="2"/>
      <c r="H118" s="2"/>
      <c r="I118" s="2"/>
      <c r="J118" s="2"/>
      <c r="K118" s="2"/>
      <c r="L118" s="2"/>
      <c r="M118" s="2"/>
      <c r="N118" s="2"/>
      <c r="O118" s="2"/>
      <c r="P118" s="4"/>
    </row>
    <row r="119" spans="1:16" s="9" customFormat="1" x14ac:dyDescent="0.2">
      <c r="A119" s="4"/>
      <c r="B119" s="2"/>
      <c r="C119" s="4"/>
      <c r="D119" s="2"/>
      <c r="E119" s="2"/>
      <c r="F119" s="51"/>
      <c r="G119" s="2"/>
      <c r="H119" s="2"/>
      <c r="I119" s="2"/>
      <c r="J119" s="2"/>
      <c r="K119" s="2"/>
      <c r="L119" s="2"/>
      <c r="M119" s="2"/>
      <c r="N119" s="2"/>
      <c r="O119" s="2"/>
      <c r="P119" s="4"/>
    </row>
    <row r="120" spans="1:16" s="9" customFormat="1" x14ac:dyDescent="0.2">
      <c r="A120" s="4"/>
      <c r="B120" s="2"/>
      <c r="C120" s="4"/>
      <c r="D120" s="2"/>
      <c r="E120" s="2"/>
      <c r="F120" s="51"/>
      <c r="G120" s="2"/>
      <c r="H120" s="2"/>
      <c r="I120" s="2"/>
      <c r="J120" s="2"/>
      <c r="K120" s="2"/>
      <c r="L120" s="2"/>
      <c r="M120" s="2"/>
      <c r="N120" s="2"/>
      <c r="O120" s="2"/>
      <c r="P120" s="4"/>
    </row>
    <row r="121" spans="1:16" s="9" customFormat="1" x14ac:dyDescent="0.2">
      <c r="A121" s="4"/>
      <c r="B121" s="2"/>
      <c r="C121" s="4"/>
      <c r="D121" s="2"/>
      <c r="E121" s="2"/>
      <c r="F121" s="51"/>
      <c r="G121" s="2"/>
      <c r="H121" s="2"/>
      <c r="I121" s="2"/>
      <c r="J121" s="2"/>
      <c r="K121" s="2"/>
      <c r="L121" s="2"/>
      <c r="M121" s="2"/>
      <c r="N121" s="2"/>
      <c r="O121" s="2"/>
      <c r="P121" s="4"/>
    </row>
    <row r="122" spans="1:16" s="9" customFormat="1" x14ac:dyDescent="0.2">
      <c r="A122" s="4"/>
      <c r="B122" s="2"/>
      <c r="C122" s="4"/>
      <c r="D122" s="2"/>
      <c r="E122" s="2"/>
      <c r="F122" s="51"/>
      <c r="G122" s="2"/>
      <c r="H122" s="2"/>
      <c r="I122" s="2"/>
      <c r="J122" s="2"/>
      <c r="K122" s="2"/>
      <c r="L122" s="2"/>
      <c r="M122" s="2"/>
      <c r="N122" s="2"/>
      <c r="O122" s="2"/>
      <c r="P122" s="4"/>
    </row>
    <row r="123" spans="1:16" s="9" customFormat="1" x14ac:dyDescent="0.2">
      <c r="A123" s="4"/>
      <c r="B123" s="2"/>
      <c r="C123" s="4"/>
      <c r="D123" s="2"/>
      <c r="E123" s="2"/>
      <c r="F123" s="51"/>
      <c r="G123" s="2"/>
      <c r="H123" s="2"/>
      <c r="I123" s="2"/>
      <c r="J123" s="2"/>
      <c r="K123" s="2"/>
      <c r="L123" s="2"/>
      <c r="M123" s="2"/>
      <c r="N123" s="2"/>
      <c r="O123" s="2"/>
      <c r="P123" s="4"/>
    </row>
    <row r="124" spans="1:16" s="9" customFormat="1" x14ac:dyDescent="0.2">
      <c r="A124" s="4"/>
      <c r="B124" s="2"/>
      <c r="C124" s="4"/>
      <c r="D124" s="2"/>
      <c r="E124" s="2"/>
      <c r="F124" s="51"/>
      <c r="G124" s="2"/>
      <c r="H124" s="2"/>
      <c r="I124" s="2"/>
      <c r="J124" s="2"/>
      <c r="K124" s="2"/>
      <c r="L124" s="2"/>
      <c r="M124" s="2"/>
      <c r="N124" s="2"/>
      <c r="O124" s="2"/>
      <c r="P124" s="4"/>
    </row>
    <row r="125" spans="1:16" s="9" customFormat="1" x14ac:dyDescent="0.2">
      <c r="A125" s="4"/>
      <c r="B125" s="2"/>
      <c r="C125" s="4"/>
      <c r="D125" s="2"/>
      <c r="E125" s="2"/>
      <c r="F125" s="51"/>
      <c r="G125" s="2"/>
      <c r="H125" s="2"/>
      <c r="I125" s="2"/>
      <c r="J125" s="2"/>
      <c r="K125" s="2"/>
      <c r="L125" s="2"/>
      <c r="M125" s="2"/>
      <c r="N125" s="2"/>
      <c r="O125" s="2"/>
      <c r="P125" s="4"/>
    </row>
    <row r="126" spans="1:16" s="9" customFormat="1" x14ac:dyDescent="0.2">
      <c r="A126" s="4"/>
      <c r="B126" s="2"/>
      <c r="C126" s="4"/>
      <c r="D126" s="2"/>
      <c r="E126" s="2"/>
      <c r="F126" s="51"/>
      <c r="G126" s="2"/>
      <c r="H126" s="2"/>
      <c r="I126" s="2"/>
      <c r="J126" s="2"/>
      <c r="K126" s="2"/>
      <c r="L126" s="2"/>
      <c r="M126" s="2"/>
      <c r="N126" s="2"/>
      <c r="O126" s="2"/>
      <c r="P126" s="4"/>
    </row>
    <row r="127" spans="1:16" s="9" customFormat="1" x14ac:dyDescent="0.2">
      <c r="A127" s="4"/>
      <c r="B127" s="2"/>
      <c r="C127" s="4"/>
      <c r="D127" s="2"/>
      <c r="E127" s="2"/>
      <c r="F127" s="51"/>
      <c r="G127" s="2"/>
      <c r="H127" s="2"/>
      <c r="I127" s="2"/>
      <c r="J127" s="2"/>
      <c r="K127" s="2"/>
      <c r="L127" s="2"/>
      <c r="M127" s="2"/>
      <c r="N127" s="2"/>
      <c r="O127" s="2"/>
      <c r="P127" s="4"/>
    </row>
    <row r="128" spans="1:16" s="9" customFormat="1" x14ac:dyDescent="0.2">
      <c r="A128" s="4"/>
      <c r="B128" s="2"/>
      <c r="C128" s="4"/>
      <c r="D128" s="2"/>
      <c r="E128" s="2"/>
      <c r="F128" s="51"/>
      <c r="G128" s="2"/>
      <c r="H128" s="2"/>
      <c r="I128" s="2"/>
      <c r="J128" s="2"/>
      <c r="K128" s="2"/>
      <c r="L128" s="2"/>
      <c r="M128" s="2"/>
      <c r="N128" s="2"/>
      <c r="O128" s="2"/>
      <c r="P128" s="4"/>
    </row>
    <row r="129" spans="1:16" s="9" customFormat="1" x14ac:dyDescent="0.2">
      <c r="A129" s="4"/>
      <c r="B129" s="2"/>
      <c r="C129" s="4"/>
      <c r="D129" s="2"/>
      <c r="E129" s="2"/>
      <c r="F129" s="51"/>
      <c r="G129" s="2"/>
      <c r="H129" s="2"/>
      <c r="I129" s="2"/>
      <c r="J129" s="2"/>
      <c r="K129" s="2"/>
      <c r="L129" s="2"/>
      <c r="M129" s="2"/>
      <c r="N129" s="2"/>
      <c r="O129" s="2"/>
      <c r="P129" s="4"/>
    </row>
    <row r="130" spans="1:16" s="9" customFormat="1" x14ac:dyDescent="0.2">
      <c r="A130" s="4"/>
      <c r="B130" s="2"/>
      <c r="C130" s="4"/>
      <c r="D130" s="2"/>
      <c r="E130" s="2"/>
      <c r="F130" s="51"/>
      <c r="G130" s="2"/>
      <c r="H130" s="2"/>
      <c r="I130" s="2"/>
      <c r="J130" s="2"/>
      <c r="K130" s="2"/>
      <c r="L130" s="2"/>
      <c r="M130" s="2"/>
      <c r="N130" s="2"/>
      <c r="O130" s="2"/>
      <c r="P130" s="4"/>
    </row>
    <row r="131" spans="1:16" s="9" customFormat="1" x14ac:dyDescent="0.2">
      <c r="A131" s="4"/>
      <c r="B131" s="2"/>
      <c r="C131" s="4"/>
      <c r="D131" s="2"/>
      <c r="E131" s="2"/>
      <c r="F131" s="51"/>
      <c r="G131" s="2"/>
      <c r="H131" s="2"/>
      <c r="I131" s="2"/>
      <c r="J131" s="2"/>
      <c r="K131" s="2"/>
      <c r="L131" s="2"/>
      <c r="M131" s="2"/>
      <c r="N131" s="2"/>
      <c r="O131" s="2"/>
      <c r="P131" s="4"/>
    </row>
    <row r="132" spans="1:16" s="9" customFormat="1" x14ac:dyDescent="0.2">
      <c r="A132" s="4"/>
      <c r="B132" s="2"/>
      <c r="C132" s="4"/>
      <c r="D132" s="2"/>
      <c r="E132" s="2"/>
      <c r="F132" s="51"/>
      <c r="G132" s="2"/>
      <c r="H132" s="2"/>
      <c r="I132" s="2"/>
      <c r="J132" s="2"/>
      <c r="K132" s="2"/>
      <c r="L132" s="2"/>
      <c r="M132" s="2"/>
      <c r="N132" s="2"/>
      <c r="O132" s="2"/>
      <c r="P132" s="4"/>
    </row>
    <row r="133" spans="1:16" s="9" customFormat="1" x14ac:dyDescent="0.2">
      <c r="A133" s="4"/>
      <c r="B133" s="2"/>
      <c r="C133" s="4"/>
      <c r="D133" s="2"/>
      <c r="E133" s="2"/>
      <c r="F133" s="51"/>
      <c r="G133" s="2"/>
      <c r="H133" s="2"/>
      <c r="I133" s="2"/>
      <c r="J133" s="2"/>
      <c r="K133" s="2"/>
      <c r="L133" s="2"/>
      <c r="M133" s="2"/>
      <c r="N133" s="2"/>
      <c r="O133" s="2"/>
      <c r="P133" s="4"/>
    </row>
    <row r="134" spans="1:16" s="9" customFormat="1" x14ac:dyDescent="0.2">
      <c r="A134" s="4"/>
      <c r="B134" s="2"/>
      <c r="C134" s="4"/>
      <c r="D134" s="2"/>
      <c r="E134" s="2"/>
      <c r="F134" s="51"/>
      <c r="G134" s="2"/>
      <c r="H134" s="2"/>
      <c r="I134" s="2"/>
      <c r="J134" s="2"/>
      <c r="K134" s="2"/>
      <c r="L134" s="2"/>
      <c r="M134" s="2"/>
      <c r="N134" s="2"/>
      <c r="O134" s="2"/>
      <c r="P134" s="4"/>
    </row>
    <row r="135" spans="1:16" s="9" customFormat="1" x14ac:dyDescent="0.2">
      <c r="A135" s="4"/>
      <c r="B135" s="2"/>
      <c r="C135" s="4"/>
      <c r="D135" s="2"/>
      <c r="E135" s="2"/>
      <c r="F135" s="51"/>
      <c r="G135" s="2"/>
      <c r="H135" s="2"/>
      <c r="I135" s="2"/>
      <c r="J135" s="2"/>
      <c r="K135" s="2"/>
      <c r="L135" s="2"/>
      <c r="M135" s="2"/>
      <c r="N135" s="2"/>
      <c r="O135" s="2"/>
      <c r="P135" s="4"/>
    </row>
    <row r="136" spans="1:16" s="9" customFormat="1" x14ac:dyDescent="0.2">
      <c r="A136" s="4"/>
      <c r="B136" s="2"/>
      <c r="C136" s="4"/>
      <c r="D136" s="2"/>
      <c r="E136" s="2"/>
      <c r="F136" s="51"/>
      <c r="G136" s="2"/>
      <c r="H136" s="2"/>
      <c r="I136" s="2"/>
      <c r="J136" s="2"/>
      <c r="K136" s="2"/>
      <c r="L136" s="2"/>
      <c r="M136" s="2"/>
      <c r="N136" s="2"/>
      <c r="O136" s="2"/>
      <c r="P136" s="4"/>
    </row>
    <row r="137" spans="1:16" s="9" customFormat="1" x14ac:dyDescent="0.2">
      <c r="A137" s="4"/>
      <c r="B137" s="2"/>
      <c r="C137" s="4"/>
      <c r="D137" s="2"/>
      <c r="E137" s="2"/>
      <c r="F137" s="51"/>
      <c r="G137" s="2"/>
      <c r="H137" s="2"/>
      <c r="I137" s="2"/>
      <c r="J137" s="2"/>
      <c r="K137" s="2"/>
      <c r="L137" s="2"/>
      <c r="M137" s="2"/>
      <c r="N137" s="2"/>
      <c r="O137" s="2"/>
      <c r="P137" s="4"/>
    </row>
    <row r="138" spans="1:16" s="9" customFormat="1" x14ac:dyDescent="0.2">
      <c r="A138" s="4"/>
      <c r="B138" s="2"/>
      <c r="C138" s="4"/>
      <c r="D138" s="2"/>
      <c r="E138" s="2"/>
      <c r="F138" s="51"/>
      <c r="G138" s="2"/>
      <c r="H138" s="2"/>
      <c r="I138" s="2"/>
      <c r="J138" s="2"/>
      <c r="K138" s="2"/>
      <c r="L138" s="2"/>
      <c r="M138" s="2"/>
      <c r="N138" s="2"/>
      <c r="O138" s="2"/>
      <c r="P138" s="4"/>
    </row>
    <row r="139" spans="1:16" s="9" customFormat="1" x14ac:dyDescent="0.2">
      <c r="A139" s="4"/>
      <c r="B139" s="2"/>
      <c r="C139" s="4"/>
      <c r="D139" s="2"/>
      <c r="E139" s="2"/>
      <c r="F139" s="51"/>
      <c r="G139" s="2"/>
      <c r="H139" s="2"/>
      <c r="I139" s="2"/>
      <c r="J139" s="2"/>
      <c r="K139" s="2"/>
      <c r="L139" s="2"/>
      <c r="M139" s="2"/>
      <c r="N139" s="2"/>
      <c r="O139" s="2"/>
      <c r="P139" s="4"/>
    </row>
    <row r="140" spans="1:16" s="9" customFormat="1" x14ac:dyDescent="0.2">
      <c r="A140" s="4"/>
      <c r="B140" s="2"/>
      <c r="C140" s="4"/>
      <c r="D140" s="2"/>
      <c r="E140" s="2"/>
      <c r="F140" s="51"/>
      <c r="G140" s="2"/>
      <c r="H140" s="2"/>
      <c r="I140" s="2"/>
      <c r="J140" s="2"/>
      <c r="K140" s="2"/>
      <c r="L140" s="2"/>
      <c r="M140" s="2"/>
      <c r="N140" s="2"/>
      <c r="O140" s="2"/>
      <c r="P140" s="4"/>
    </row>
    <row r="141" spans="1:16" s="9" customFormat="1" x14ac:dyDescent="0.2">
      <c r="A141" s="4"/>
      <c r="B141" s="2"/>
      <c r="C141" s="4"/>
      <c r="D141" s="2"/>
      <c r="E141" s="2"/>
      <c r="F141" s="51"/>
      <c r="G141" s="2"/>
      <c r="H141" s="2"/>
      <c r="I141" s="2"/>
      <c r="J141" s="2"/>
      <c r="K141" s="2"/>
      <c r="L141" s="2"/>
      <c r="M141" s="2"/>
      <c r="N141" s="2"/>
      <c r="O141" s="2"/>
      <c r="P141" s="4"/>
    </row>
    <row r="142" spans="1:16" s="9" customFormat="1" x14ac:dyDescent="0.2">
      <c r="A142" s="4"/>
      <c r="B142" s="2"/>
      <c r="C142" s="4"/>
      <c r="D142" s="2"/>
      <c r="E142" s="2"/>
      <c r="F142" s="51"/>
      <c r="G142" s="2"/>
      <c r="H142" s="2"/>
      <c r="I142" s="2"/>
      <c r="J142" s="2"/>
      <c r="K142" s="2"/>
      <c r="L142" s="2"/>
      <c r="M142" s="2"/>
      <c r="N142" s="2"/>
      <c r="O142" s="2"/>
      <c r="P142" s="4"/>
    </row>
    <row r="143" spans="1:16" s="9" customFormat="1" x14ac:dyDescent="0.2">
      <c r="A143" s="4"/>
      <c r="B143" s="2"/>
      <c r="C143" s="4"/>
      <c r="D143" s="2"/>
      <c r="E143" s="2"/>
      <c r="F143" s="51"/>
      <c r="G143" s="2"/>
      <c r="H143" s="2"/>
      <c r="I143" s="2"/>
      <c r="J143" s="2"/>
      <c r="K143" s="2"/>
      <c r="L143" s="2"/>
      <c r="M143" s="2"/>
      <c r="N143" s="2"/>
      <c r="O143" s="2"/>
      <c r="P143" s="4"/>
    </row>
    <row r="144" spans="1:16" s="9" customFormat="1" x14ac:dyDescent="0.2">
      <c r="A144" s="4"/>
      <c r="B144" s="2"/>
      <c r="C144" s="4"/>
      <c r="D144" s="2"/>
      <c r="E144" s="2"/>
      <c r="F144" s="51"/>
      <c r="G144" s="2"/>
      <c r="H144" s="2"/>
      <c r="I144" s="2"/>
      <c r="J144" s="2"/>
      <c r="K144" s="2"/>
      <c r="L144" s="2"/>
      <c r="M144" s="2"/>
      <c r="N144" s="2"/>
      <c r="O144" s="2"/>
      <c r="P144" s="4"/>
    </row>
    <row r="145" spans="1:16" s="9" customFormat="1" x14ac:dyDescent="0.2">
      <c r="A145" s="4"/>
      <c r="B145" s="2"/>
      <c r="C145" s="4"/>
      <c r="D145" s="2"/>
      <c r="E145" s="2"/>
      <c r="F145" s="51"/>
      <c r="G145" s="2"/>
      <c r="H145" s="2"/>
      <c r="I145" s="2"/>
      <c r="J145" s="2"/>
      <c r="K145" s="2"/>
      <c r="L145" s="2"/>
      <c r="M145" s="2"/>
      <c r="N145" s="2"/>
      <c r="O145" s="2"/>
      <c r="P145" s="4"/>
    </row>
    <row r="146" spans="1:16" s="9" customFormat="1" x14ac:dyDescent="0.2">
      <c r="A146" s="4"/>
      <c r="B146" s="2"/>
      <c r="C146" s="4"/>
      <c r="D146" s="2"/>
      <c r="E146" s="2"/>
      <c r="F146" s="51"/>
      <c r="G146" s="2"/>
      <c r="H146" s="2"/>
      <c r="I146" s="2"/>
      <c r="J146" s="2"/>
      <c r="K146" s="2"/>
      <c r="L146" s="2"/>
      <c r="M146" s="2"/>
      <c r="N146" s="2"/>
      <c r="O146" s="2"/>
      <c r="P146" s="4"/>
    </row>
    <row r="147" spans="1:16" s="9" customFormat="1" x14ac:dyDescent="0.2">
      <c r="A147" s="4"/>
      <c r="B147" s="2"/>
      <c r="C147" s="4"/>
      <c r="D147" s="2"/>
      <c r="E147" s="2"/>
      <c r="F147" s="51"/>
      <c r="G147" s="2"/>
      <c r="H147" s="2"/>
      <c r="I147" s="2"/>
      <c r="J147" s="2"/>
      <c r="K147" s="2"/>
      <c r="L147" s="2"/>
      <c r="M147" s="2"/>
      <c r="N147" s="2"/>
      <c r="O147" s="2"/>
      <c r="P147" s="4"/>
    </row>
    <row r="148" spans="1:16" s="9" customFormat="1" x14ac:dyDescent="0.2">
      <c r="A148" s="4"/>
      <c r="B148" s="2"/>
      <c r="C148" s="4"/>
      <c r="D148" s="2"/>
      <c r="E148" s="2"/>
      <c r="F148" s="51"/>
      <c r="G148" s="2"/>
      <c r="H148" s="2"/>
      <c r="I148" s="2"/>
      <c r="J148" s="2"/>
      <c r="K148" s="2"/>
      <c r="L148" s="2"/>
      <c r="M148" s="2"/>
      <c r="N148" s="2"/>
      <c r="O148" s="2"/>
      <c r="P148" s="4"/>
    </row>
    <row r="149" spans="1:16" s="9" customFormat="1" x14ac:dyDescent="0.2">
      <c r="A149" s="4"/>
      <c r="B149" s="2"/>
      <c r="C149" s="4"/>
      <c r="D149" s="2"/>
      <c r="E149" s="2"/>
      <c r="F149" s="51"/>
      <c r="G149" s="2"/>
      <c r="H149" s="2"/>
      <c r="I149" s="2"/>
      <c r="J149" s="2"/>
      <c r="K149" s="2"/>
      <c r="L149" s="2"/>
      <c r="M149" s="2"/>
      <c r="N149" s="2"/>
      <c r="O149" s="2"/>
      <c r="P149" s="4"/>
    </row>
    <row r="150" spans="1:16" s="9" customFormat="1" x14ac:dyDescent="0.2">
      <c r="A150" s="4"/>
      <c r="B150" s="2"/>
      <c r="C150" s="4"/>
      <c r="D150" s="2"/>
      <c r="E150" s="2"/>
      <c r="F150" s="51"/>
      <c r="G150" s="2"/>
      <c r="H150" s="2"/>
      <c r="I150" s="2"/>
      <c r="J150" s="2"/>
      <c r="K150" s="2"/>
      <c r="L150" s="2"/>
      <c r="M150" s="2"/>
      <c r="N150" s="2"/>
      <c r="O150" s="2"/>
      <c r="P150" s="4"/>
    </row>
    <row r="151" spans="1:16" s="9" customFormat="1" x14ac:dyDescent="0.2">
      <c r="A151" s="4"/>
      <c r="B151" s="2"/>
      <c r="C151" s="4"/>
      <c r="D151" s="2"/>
      <c r="E151" s="2"/>
      <c r="F151" s="51"/>
      <c r="G151" s="2"/>
      <c r="H151" s="2"/>
      <c r="I151" s="2"/>
      <c r="J151" s="2"/>
      <c r="K151" s="2"/>
      <c r="L151" s="2"/>
      <c r="M151" s="2"/>
      <c r="N151" s="2"/>
      <c r="O151" s="2"/>
      <c r="P151" s="4"/>
    </row>
    <row r="152" spans="1:16" s="9" customFormat="1" x14ac:dyDescent="0.2">
      <c r="A152" s="4"/>
      <c r="B152" s="2"/>
      <c r="C152" s="4"/>
      <c r="D152" s="2"/>
      <c r="E152" s="2"/>
      <c r="F152" s="51"/>
      <c r="G152" s="2"/>
      <c r="H152" s="2"/>
      <c r="I152" s="2"/>
      <c r="J152" s="2"/>
      <c r="K152" s="2"/>
      <c r="L152" s="2"/>
      <c r="M152" s="2"/>
      <c r="N152" s="2"/>
      <c r="O152" s="2"/>
      <c r="P152" s="4"/>
    </row>
    <row r="153" spans="1:16" s="9" customFormat="1" x14ac:dyDescent="0.2">
      <c r="A153" s="4"/>
      <c r="B153" s="2"/>
      <c r="C153" s="4"/>
      <c r="D153" s="2"/>
      <c r="E153" s="2"/>
      <c r="F153" s="51"/>
      <c r="G153" s="2"/>
      <c r="H153" s="2"/>
      <c r="I153" s="2"/>
      <c r="J153" s="2"/>
      <c r="K153" s="2"/>
      <c r="L153" s="2"/>
      <c r="M153" s="2"/>
      <c r="N153" s="2"/>
      <c r="O153" s="2"/>
      <c r="P153" s="4"/>
    </row>
    <row r="154" spans="1:16" s="9" customFormat="1" x14ac:dyDescent="0.2">
      <c r="A154" s="4"/>
      <c r="B154" s="2"/>
      <c r="C154" s="4"/>
      <c r="D154" s="2"/>
      <c r="E154" s="2"/>
      <c r="F154" s="51"/>
      <c r="G154" s="2"/>
      <c r="H154" s="2"/>
      <c r="I154" s="2"/>
      <c r="J154" s="2"/>
      <c r="K154" s="2"/>
      <c r="L154" s="2"/>
      <c r="M154" s="2"/>
      <c r="N154" s="2"/>
      <c r="O154" s="2"/>
      <c r="P154" s="4"/>
    </row>
    <row r="155" spans="1:16" s="9" customFormat="1" x14ac:dyDescent="0.2">
      <c r="A155" s="4"/>
      <c r="B155" s="2"/>
      <c r="C155" s="4"/>
      <c r="D155" s="2"/>
      <c r="E155" s="2"/>
      <c r="F155" s="51"/>
      <c r="G155" s="2"/>
      <c r="H155" s="2"/>
      <c r="I155" s="2"/>
      <c r="J155" s="2"/>
      <c r="K155" s="2"/>
      <c r="L155" s="2"/>
      <c r="M155" s="2"/>
      <c r="N155" s="2"/>
      <c r="O155" s="2"/>
      <c r="P155" s="4"/>
    </row>
    <row r="156" spans="1:16" s="9" customFormat="1" x14ac:dyDescent="0.2">
      <c r="A156" s="4"/>
      <c r="B156" s="2"/>
      <c r="C156" s="4"/>
      <c r="D156" s="2"/>
      <c r="E156" s="2"/>
      <c r="F156" s="51"/>
      <c r="G156" s="2"/>
      <c r="H156" s="2"/>
      <c r="I156" s="2"/>
      <c r="J156" s="2"/>
      <c r="K156" s="2"/>
      <c r="L156" s="2"/>
      <c r="M156" s="2"/>
      <c r="N156" s="2"/>
      <c r="O156" s="2"/>
      <c r="P156" s="4"/>
    </row>
    <row r="157" spans="1:16" s="9" customFormat="1" x14ac:dyDescent="0.2">
      <c r="A157" s="4"/>
      <c r="B157" s="2"/>
      <c r="C157" s="4"/>
      <c r="D157" s="2"/>
      <c r="E157" s="2"/>
      <c r="F157" s="51"/>
      <c r="G157" s="2"/>
      <c r="H157" s="2"/>
      <c r="I157" s="2"/>
      <c r="J157" s="2"/>
      <c r="K157" s="2"/>
      <c r="L157" s="2"/>
      <c r="M157" s="2"/>
      <c r="N157" s="2"/>
      <c r="O157" s="2"/>
      <c r="P157" s="4"/>
    </row>
    <row r="158" spans="1:16" s="9" customFormat="1" x14ac:dyDescent="0.2">
      <c r="A158" s="4"/>
      <c r="B158" s="2"/>
      <c r="C158" s="4"/>
      <c r="D158" s="2"/>
      <c r="E158" s="2"/>
      <c r="F158" s="51"/>
      <c r="G158" s="2"/>
      <c r="H158" s="2"/>
      <c r="I158" s="2"/>
      <c r="J158" s="2"/>
      <c r="K158" s="2"/>
      <c r="L158" s="2"/>
      <c r="M158" s="2"/>
      <c r="N158" s="2"/>
      <c r="O158" s="2"/>
      <c r="P158" s="4"/>
    </row>
    <row r="159" spans="1:16" s="9" customFormat="1" x14ac:dyDescent="0.2">
      <c r="A159" s="4"/>
      <c r="B159" s="2"/>
      <c r="C159" s="4"/>
      <c r="D159" s="2"/>
      <c r="E159" s="2"/>
      <c r="F159" s="51"/>
      <c r="G159" s="2"/>
      <c r="H159" s="2"/>
      <c r="I159" s="2"/>
      <c r="J159" s="2"/>
      <c r="K159" s="2"/>
      <c r="L159" s="2"/>
      <c r="M159" s="2"/>
      <c r="N159" s="2"/>
      <c r="O159" s="2"/>
      <c r="P159" s="4"/>
    </row>
    <row r="160" spans="1:16" s="9" customFormat="1" x14ac:dyDescent="0.2">
      <c r="A160" s="4"/>
      <c r="B160" s="2"/>
      <c r="C160" s="4"/>
      <c r="D160" s="2"/>
      <c r="E160" s="2"/>
      <c r="F160" s="51"/>
      <c r="G160" s="2"/>
      <c r="H160" s="2"/>
      <c r="I160" s="2"/>
      <c r="J160" s="2"/>
      <c r="K160" s="2"/>
      <c r="L160" s="2"/>
      <c r="M160" s="2"/>
      <c r="N160" s="2"/>
      <c r="O160" s="2"/>
      <c r="P160" s="4"/>
    </row>
    <row r="161" spans="1:16" s="9" customFormat="1" x14ac:dyDescent="0.2">
      <c r="A161" s="4"/>
      <c r="B161" s="2"/>
      <c r="C161" s="4"/>
      <c r="D161" s="2"/>
      <c r="E161" s="2"/>
      <c r="F161" s="51"/>
      <c r="G161" s="2"/>
      <c r="H161" s="2"/>
      <c r="I161" s="2"/>
      <c r="J161" s="2"/>
      <c r="K161" s="2"/>
      <c r="L161" s="2"/>
      <c r="M161" s="2"/>
      <c r="N161" s="2"/>
      <c r="O161" s="2"/>
      <c r="P161" s="4"/>
    </row>
    <row r="162" spans="1:16" s="9" customFormat="1" x14ac:dyDescent="0.2">
      <c r="A162" s="4"/>
      <c r="B162" s="2"/>
      <c r="C162" s="4"/>
      <c r="D162" s="2"/>
      <c r="E162" s="2"/>
      <c r="F162" s="51"/>
      <c r="G162" s="2"/>
      <c r="H162" s="2"/>
      <c r="I162" s="2"/>
      <c r="J162" s="2"/>
      <c r="K162" s="2"/>
      <c r="L162" s="2"/>
      <c r="M162" s="2"/>
      <c r="N162" s="2"/>
      <c r="O162" s="2"/>
      <c r="P162" s="4"/>
    </row>
    <row r="163" spans="1:16" s="9" customFormat="1" x14ac:dyDescent="0.2">
      <c r="A163" s="4"/>
      <c r="B163" s="2"/>
      <c r="C163" s="4"/>
      <c r="D163" s="2"/>
      <c r="E163" s="2"/>
      <c r="F163" s="51"/>
      <c r="G163" s="2"/>
      <c r="H163" s="2"/>
      <c r="I163" s="2"/>
      <c r="J163" s="2"/>
      <c r="K163" s="2"/>
      <c r="L163" s="2"/>
      <c r="M163" s="2"/>
      <c r="N163" s="2"/>
      <c r="O163" s="2"/>
      <c r="P163" s="4"/>
    </row>
    <row r="164" spans="1:16" s="9" customFormat="1" x14ac:dyDescent="0.2">
      <c r="A164" s="4"/>
      <c r="B164" s="2"/>
      <c r="C164" s="4"/>
      <c r="D164" s="2"/>
      <c r="E164" s="2"/>
      <c r="F164" s="51"/>
      <c r="G164" s="2"/>
      <c r="H164" s="2"/>
      <c r="I164" s="2"/>
      <c r="J164" s="2"/>
      <c r="K164" s="2"/>
      <c r="L164" s="2"/>
      <c r="M164" s="2"/>
      <c r="N164" s="2"/>
      <c r="O164" s="2"/>
      <c r="P164" s="4"/>
    </row>
    <row r="165" spans="1:16" s="9" customFormat="1" x14ac:dyDescent="0.2">
      <c r="A165" s="4"/>
      <c r="B165" s="2"/>
      <c r="C165" s="4"/>
      <c r="D165" s="2"/>
      <c r="E165" s="2"/>
      <c r="F165" s="51"/>
      <c r="G165" s="2"/>
      <c r="H165" s="2"/>
      <c r="I165" s="2"/>
      <c r="J165" s="2"/>
      <c r="K165" s="2"/>
      <c r="L165" s="2"/>
      <c r="M165" s="2"/>
      <c r="N165" s="2"/>
      <c r="O165" s="2"/>
      <c r="P165" s="4"/>
    </row>
    <row r="166" spans="1:16" s="9" customFormat="1" x14ac:dyDescent="0.2">
      <c r="A166" s="4"/>
      <c r="B166" s="2"/>
      <c r="C166" s="4"/>
      <c r="D166" s="2"/>
      <c r="E166" s="2"/>
      <c r="F166" s="51"/>
      <c r="G166" s="2"/>
      <c r="H166" s="2"/>
      <c r="I166" s="2"/>
      <c r="J166" s="2"/>
      <c r="K166" s="2"/>
      <c r="L166" s="2"/>
      <c r="M166" s="2"/>
      <c r="N166" s="2"/>
      <c r="O166" s="2"/>
      <c r="P166" s="4"/>
    </row>
    <row r="167" spans="1:16" s="9" customFormat="1" x14ac:dyDescent="0.2">
      <c r="A167" s="4"/>
      <c r="B167" s="2"/>
      <c r="C167" s="4"/>
      <c r="D167" s="2"/>
      <c r="E167" s="2"/>
      <c r="F167" s="51"/>
      <c r="G167" s="2"/>
      <c r="H167" s="2"/>
      <c r="I167" s="2"/>
      <c r="J167" s="2"/>
      <c r="K167" s="2"/>
      <c r="L167" s="2"/>
      <c r="M167" s="2"/>
      <c r="N167" s="2"/>
      <c r="O167" s="2"/>
      <c r="P167" s="4"/>
    </row>
    <row r="168" spans="1:16" s="9" customFormat="1" x14ac:dyDescent="0.2">
      <c r="A168" s="4"/>
      <c r="B168" s="2"/>
      <c r="C168" s="4"/>
      <c r="D168" s="2"/>
      <c r="E168" s="2"/>
      <c r="F168" s="51"/>
      <c r="G168" s="2"/>
      <c r="H168" s="2"/>
      <c r="I168" s="2"/>
      <c r="J168" s="2"/>
      <c r="K168" s="2"/>
      <c r="L168" s="2"/>
      <c r="M168" s="2"/>
      <c r="N168" s="2"/>
      <c r="O168" s="2"/>
      <c r="P168" s="4"/>
    </row>
    <row r="169" spans="1:16" s="9" customFormat="1" x14ac:dyDescent="0.2">
      <c r="A169" s="4"/>
      <c r="B169" s="2"/>
      <c r="C169" s="4"/>
      <c r="D169" s="2"/>
      <c r="E169" s="2"/>
      <c r="F169" s="51"/>
      <c r="G169" s="2"/>
      <c r="H169" s="2"/>
      <c r="I169" s="2"/>
      <c r="J169" s="2"/>
      <c r="K169" s="2"/>
      <c r="L169" s="2"/>
      <c r="M169" s="2"/>
      <c r="N169" s="2"/>
      <c r="O169" s="2"/>
      <c r="P169" s="4"/>
    </row>
    <row r="170" spans="1:16" s="9" customFormat="1" x14ac:dyDescent="0.2">
      <c r="A170" s="4"/>
      <c r="B170" s="2"/>
      <c r="C170" s="4"/>
      <c r="D170" s="2"/>
      <c r="E170" s="2"/>
      <c r="F170" s="51"/>
      <c r="G170" s="2"/>
      <c r="H170" s="2"/>
      <c r="I170" s="2"/>
      <c r="J170" s="2"/>
      <c r="K170" s="2"/>
      <c r="L170" s="2"/>
      <c r="M170" s="2"/>
      <c r="N170" s="2"/>
      <c r="O170" s="2"/>
      <c r="P170" s="4"/>
    </row>
    <row r="171" spans="1:16" s="9" customFormat="1" x14ac:dyDescent="0.2">
      <c r="A171" s="4"/>
      <c r="B171" s="2"/>
      <c r="C171" s="4"/>
      <c r="D171" s="2"/>
      <c r="E171" s="2"/>
      <c r="F171" s="51"/>
      <c r="G171" s="2"/>
      <c r="H171" s="2"/>
      <c r="I171" s="2"/>
      <c r="J171" s="2"/>
      <c r="K171" s="2"/>
      <c r="L171" s="2"/>
      <c r="M171" s="2"/>
      <c r="N171" s="2"/>
      <c r="O171" s="2"/>
      <c r="P171" s="4"/>
    </row>
    <row r="172" spans="1:16" s="9" customFormat="1" x14ac:dyDescent="0.2">
      <c r="A172" s="4"/>
      <c r="B172" s="2"/>
      <c r="C172" s="4"/>
      <c r="D172" s="2"/>
      <c r="E172" s="2"/>
      <c r="F172" s="51"/>
      <c r="G172" s="2"/>
      <c r="H172" s="2"/>
      <c r="I172" s="2"/>
      <c r="J172" s="2"/>
      <c r="K172" s="2"/>
      <c r="L172" s="2"/>
      <c r="M172" s="2"/>
      <c r="N172" s="2"/>
      <c r="O172" s="2"/>
      <c r="P172" s="4"/>
    </row>
    <row r="173" spans="1:16" s="9" customFormat="1" x14ac:dyDescent="0.2">
      <c r="A173" s="4"/>
      <c r="B173" s="2"/>
      <c r="C173" s="4"/>
      <c r="D173" s="2"/>
      <c r="E173" s="2"/>
      <c r="F173" s="51"/>
      <c r="G173" s="2"/>
      <c r="H173" s="2"/>
      <c r="I173" s="2"/>
      <c r="J173" s="2"/>
      <c r="K173" s="2"/>
      <c r="L173" s="2"/>
      <c r="M173" s="2"/>
      <c r="N173" s="2"/>
      <c r="O173" s="2"/>
      <c r="P173" s="4"/>
    </row>
    <row r="174" spans="1:16" s="9" customFormat="1" x14ac:dyDescent="0.2">
      <c r="A174" s="4"/>
      <c r="B174" s="2"/>
      <c r="C174" s="4"/>
      <c r="D174" s="2"/>
      <c r="E174" s="2"/>
      <c r="F174" s="51"/>
      <c r="G174" s="2"/>
      <c r="H174" s="2"/>
      <c r="I174" s="2"/>
      <c r="J174" s="2"/>
      <c r="K174" s="2"/>
      <c r="L174" s="2"/>
      <c r="M174" s="2"/>
      <c r="N174" s="2"/>
      <c r="O174" s="2"/>
      <c r="P174" s="4"/>
    </row>
    <row r="175" spans="1:16" s="9" customFormat="1" x14ac:dyDescent="0.2">
      <c r="A175" s="4"/>
      <c r="B175" s="2"/>
      <c r="C175" s="4"/>
      <c r="D175" s="2"/>
      <c r="E175" s="2"/>
      <c r="F175" s="51"/>
      <c r="G175" s="2"/>
      <c r="H175" s="2"/>
      <c r="I175" s="2"/>
      <c r="J175" s="2"/>
      <c r="K175" s="2"/>
      <c r="L175" s="2"/>
      <c r="M175" s="2"/>
      <c r="N175" s="2"/>
      <c r="O175" s="2"/>
      <c r="P175" s="4"/>
    </row>
    <row r="176" spans="1:16" s="9" customFormat="1" x14ac:dyDescent="0.2">
      <c r="A176" s="4"/>
      <c r="B176" s="2"/>
      <c r="C176" s="4"/>
      <c r="D176" s="2"/>
      <c r="E176" s="2"/>
      <c r="F176" s="51"/>
      <c r="G176" s="2"/>
      <c r="H176" s="2"/>
      <c r="I176" s="2"/>
      <c r="J176" s="2"/>
      <c r="K176" s="2"/>
      <c r="L176" s="2"/>
      <c r="M176" s="2"/>
      <c r="N176" s="2"/>
      <c r="O176" s="2"/>
      <c r="P176" s="4"/>
    </row>
    <row r="177" spans="1:16" s="9" customFormat="1" x14ac:dyDescent="0.2">
      <c r="A177" s="4"/>
      <c r="B177" s="2"/>
      <c r="C177" s="4"/>
      <c r="D177" s="2"/>
      <c r="E177" s="2"/>
      <c r="F177" s="51"/>
      <c r="G177" s="2"/>
      <c r="H177" s="2"/>
      <c r="I177" s="2"/>
      <c r="J177" s="2"/>
      <c r="K177" s="2"/>
      <c r="L177" s="2"/>
      <c r="M177" s="2"/>
      <c r="N177" s="2"/>
      <c r="O177" s="2"/>
      <c r="P177" s="4"/>
    </row>
    <row r="178" spans="1:16" s="9" customFormat="1" x14ac:dyDescent="0.2">
      <c r="A178" s="4"/>
      <c r="B178" s="2"/>
      <c r="C178" s="4"/>
      <c r="D178" s="2"/>
      <c r="E178" s="2"/>
      <c r="F178" s="51"/>
      <c r="G178" s="2"/>
      <c r="H178" s="2"/>
      <c r="I178" s="2"/>
      <c r="J178" s="2"/>
      <c r="K178" s="2"/>
      <c r="L178" s="2"/>
      <c r="M178" s="2"/>
      <c r="N178" s="2"/>
      <c r="O178" s="2"/>
      <c r="P178" s="4"/>
    </row>
    <row r="179" spans="1:16" s="9" customFormat="1" x14ac:dyDescent="0.2">
      <c r="A179" s="4"/>
      <c r="B179" s="2"/>
      <c r="C179" s="4"/>
      <c r="D179" s="2"/>
      <c r="E179" s="2"/>
      <c r="F179" s="51"/>
      <c r="G179" s="2"/>
      <c r="H179" s="2"/>
      <c r="I179" s="2"/>
      <c r="J179" s="2"/>
      <c r="K179" s="2"/>
      <c r="L179" s="2"/>
      <c r="M179" s="2"/>
      <c r="N179" s="2"/>
      <c r="O179" s="2"/>
      <c r="P179" s="4"/>
    </row>
    <row r="180" spans="1:16" s="9" customFormat="1" x14ac:dyDescent="0.2">
      <c r="A180" s="4"/>
      <c r="B180" s="2"/>
      <c r="C180" s="4"/>
      <c r="D180" s="2"/>
      <c r="E180" s="2"/>
      <c r="F180" s="51"/>
      <c r="G180" s="2"/>
      <c r="H180" s="2"/>
      <c r="I180" s="2"/>
      <c r="J180" s="2"/>
      <c r="K180" s="2"/>
      <c r="L180" s="2"/>
      <c r="M180" s="2"/>
      <c r="N180" s="2"/>
      <c r="O180" s="2"/>
      <c r="P180" s="4"/>
    </row>
    <row r="181" spans="1:16" s="9" customFormat="1" x14ac:dyDescent="0.2">
      <c r="A181" s="4"/>
      <c r="B181" s="2"/>
      <c r="C181" s="4"/>
      <c r="D181" s="2"/>
      <c r="E181" s="2"/>
      <c r="F181" s="51"/>
      <c r="G181" s="2"/>
      <c r="H181" s="2"/>
      <c r="I181" s="2"/>
      <c r="J181" s="2"/>
      <c r="K181" s="2"/>
      <c r="L181" s="2"/>
      <c r="M181" s="2"/>
      <c r="N181" s="2"/>
      <c r="O181" s="2"/>
      <c r="P181" s="4"/>
    </row>
    <row r="182" spans="1:16" s="9" customFormat="1" x14ac:dyDescent="0.2">
      <c r="A182" s="4"/>
      <c r="B182" s="2"/>
      <c r="C182" s="4"/>
      <c r="D182" s="2"/>
      <c r="E182" s="2"/>
      <c r="F182" s="51"/>
      <c r="G182" s="2"/>
      <c r="H182" s="2"/>
      <c r="I182" s="2"/>
      <c r="J182" s="2"/>
      <c r="K182" s="2"/>
      <c r="L182" s="2"/>
      <c r="M182" s="2"/>
      <c r="N182" s="2"/>
      <c r="O182" s="2"/>
      <c r="P182" s="4"/>
    </row>
    <row r="183" spans="1:16" s="9" customFormat="1" x14ac:dyDescent="0.2">
      <c r="A183" s="4"/>
      <c r="B183" s="2"/>
      <c r="C183" s="4"/>
      <c r="D183" s="2"/>
      <c r="E183" s="2"/>
      <c r="F183" s="51"/>
      <c r="G183" s="2"/>
      <c r="H183" s="2"/>
      <c r="I183" s="2"/>
      <c r="J183" s="2"/>
      <c r="K183" s="2"/>
      <c r="L183" s="2"/>
      <c r="M183" s="2"/>
      <c r="N183" s="2"/>
      <c r="O183" s="2"/>
      <c r="P183" s="4"/>
    </row>
    <row r="184" spans="1:16" s="9" customFormat="1" x14ac:dyDescent="0.2">
      <c r="A184" s="4"/>
      <c r="B184" s="2"/>
      <c r="C184" s="4"/>
      <c r="D184" s="2"/>
      <c r="E184" s="2"/>
      <c r="F184" s="51"/>
      <c r="G184" s="2"/>
      <c r="H184" s="2"/>
      <c r="I184" s="2"/>
      <c r="J184" s="2"/>
      <c r="K184" s="2"/>
      <c r="L184" s="2"/>
      <c r="M184" s="2"/>
      <c r="N184" s="2"/>
      <c r="O184" s="2"/>
      <c r="P184" s="4"/>
    </row>
    <row r="185" spans="1:16" s="9" customFormat="1" x14ac:dyDescent="0.2">
      <c r="A185" s="4"/>
      <c r="B185" s="2"/>
      <c r="C185" s="4"/>
      <c r="D185" s="2"/>
      <c r="E185" s="2"/>
      <c r="F185" s="51"/>
      <c r="G185" s="2"/>
      <c r="H185" s="2"/>
      <c r="I185" s="2"/>
      <c r="J185" s="2"/>
      <c r="K185" s="2"/>
      <c r="L185" s="2"/>
      <c r="M185" s="2"/>
      <c r="N185" s="2"/>
      <c r="O185" s="2"/>
      <c r="P185" s="4"/>
    </row>
    <row r="186" spans="1:16" s="9" customFormat="1" x14ac:dyDescent="0.2">
      <c r="A186" s="4"/>
      <c r="B186" s="2"/>
      <c r="C186" s="4"/>
      <c r="D186" s="2"/>
      <c r="E186" s="2"/>
      <c r="F186" s="51"/>
      <c r="G186" s="2"/>
      <c r="H186" s="2"/>
      <c r="I186" s="2"/>
      <c r="J186" s="2"/>
      <c r="K186" s="2"/>
      <c r="L186" s="2"/>
      <c r="M186" s="2"/>
      <c r="N186" s="2"/>
      <c r="O186" s="2"/>
      <c r="P186" s="4"/>
    </row>
    <row r="187" spans="1:16" s="9" customFormat="1" x14ac:dyDescent="0.2">
      <c r="A187" s="4"/>
      <c r="B187" s="2"/>
      <c r="C187" s="4"/>
      <c r="D187" s="2"/>
      <c r="E187" s="2"/>
      <c r="F187" s="51"/>
      <c r="G187" s="2"/>
      <c r="H187" s="2"/>
      <c r="I187" s="2"/>
      <c r="J187" s="2"/>
      <c r="K187" s="2"/>
      <c r="L187" s="2"/>
      <c r="M187" s="2"/>
      <c r="N187" s="2"/>
      <c r="O187" s="2"/>
      <c r="P187" s="4"/>
    </row>
    <row r="188" spans="1:16" s="9" customFormat="1" x14ac:dyDescent="0.2">
      <c r="A188" s="4"/>
      <c r="B188" s="2"/>
      <c r="C188" s="4"/>
      <c r="D188" s="2"/>
      <c r="E188" s="2"/>
      <c r="F188" s="51"/>
      <c r="G188" s="2"/>
      <c r="H188" s="2"/>
      <c r="I188" s="2"/>
      <c r="J188" s="2"/>
      <c r="K188" s="2"/>
      <c r="L188" s="2"/>
      <c r="M188" s="2"/>
      <c r="N188" s="2"/>
      <c r="O188" s="2"/>
      <c r="P188" s="4"/>
    </row>
    <row r="189" spans="1:16" s="9" customFormat="1" x14ac:dyDescent="0.2">
      <c r="A189" s="4"/>
      <c r="B189" s="2"/>
      <c r="C189" s="4"/>
      <c r="D189" s="2"/>
      <c r="E189" s="2"/>
      <c r="F189" s="51"/>
      <c r="G189" s="2"/>
      <c r="H189" s="2"/>
      <c r="I189" s="2"/>
      <c r="J189" s="2"/>
      <c r="K189" s="2"/>
      <c r="L189" s="2"/>
      <c r="M189" s="2"/>
      <c r="N189" s="2"/>
      <c r="O189" s="2"/>
      <c r="P189" s="4"/>
    </row>
    <row r="190" spans="1:16" s="9" customFormat="1" x14ac:dyDescent="0.2">
      <c r="A190" s="4"/>
      <c r="B190" s="2"/>
      <c r="C190" s="4"/>
      <c r="D190" s="2"/>
      <c r="E190" s="2"/>
      <c r="F190" s="51"/>
      <c r="G190" s="2"/>
      <c r="H190" s="2"/>
      <c r="I190" s="2"/>
      <c r="J190" s="2"/>
      <c r="K190" s="2"/>
      <c r="L190" s="2"/>
      <c r="M190" s="2"/>
      <c r="N190" s="2"/>
      <c r="O190" s="2"/>
      <c r="P190" s="4"/>
    </row>
    <row r="191" spans="1:16" s="9" customFormat="1" x14ac:dyDescent="0.2">
      <c r="A191" s="4"/>
      <c r="B191" s="2"/>
      <c r="C191" s="4"/>
      <c r="D191" s="2"/>
      <c r="E191" s="2"/>
      <c r="F191" s="51"/>
      <c r="G191" s="2"/>
      <c r="H191" s="2"/>
      <c r="I191" s="2"/>
      <c r="J191" s="2"/>
      <c r="K191" s="2"/>
      <c r="L191" s="2"/>
      <c r="M191" s="2"/>
      <c r="N191" s="2"/>
      <c r="O191" s="2"/>
      <c r="P191" s="4"/>
    </row>
    <row r="192" spans="1:16" s="9" customFormat="1" x14ac:dyDescent="0.2">
      <c r="A192" s="4"/>
      <c r="B192" s="2"/>
      <c r="C192" s="4"/>
      <c r="D192" s="2"/>
      <c r="E192" s="2"/>
      <c r="F192" s="51"/>
      <c r="G192" s="2"/>
      <c r="H192" s="2"/>
      <c r="I192" s="2"/>
      <c r="J192" s="2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2"/>
      <c r="H193" s="2"/>
      <c r="I193" s="2"/>
      <c r="J193" s="2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2"/>
      <c r="H194" s="2"/>
      <c r="I194" s="2"/>
      <c r="J194" s="2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2"/>
      <c r="H195" s="2"/>
      <c r="I195" s="2"/>
      <c r="J195" s="2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2"/>
      <c r="H196" s="2"/>
      <c r="I196" s="2"/>
      <c r="J196" s="2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2"/>
      <c r="H197" s="2"/>
      <c r="I197" s="2"/>
      <c r="J197" s="2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2"/>
      <c r="H198" s="2"/>
      <c r="I198" s="2"/>
      <c r="J198" s="2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2"/>
      <c r="H199" s="2"/>
      <c r="I199" s="2"/>
      <c r="J199" s="2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2"/>
      <c r="H200" s="2"/>
      <c r="I200" s="2"/>
      <c r="J200" s="2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2"/>
      <c r="H201" s="2"/>
      <c r="I201" s="2"/>
      <c r="J201" s="2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2"/>
      <c r="H202" s="2"/>
      <c r="I202" s="2"/>
      <c r="J202" s="2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2"/>
      <c r="H203" s="2"/>
      <c r="I203" s="2"/>
      <c r="J203" s="2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2"/>
      <c r="H204" s="2"/>
      <c r="I204" s="2"/>
      <c r="J204" s="2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2"/>
      <c r="H205" s="2"/>
      <c r="I205" s="2"/>
      <c r="J205" s="2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2"/>
      <c r="H206" s="2"/>
      <c r="I206" s="2"/>
      <c r="J206" s="2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2"/>
      <c r="H207" s="2"/>
      <c r="I207" s="2"/>
      <c r="J207" s="2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2"/>
      <c r="H208" s="2"/>
      <c r="I208" s="2"/>
      <c r="J208" s="2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2"/>
      <c r="H209" s="2"/>
      <c r="I209" s="2"/>
      <c r="J209" s="2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2"/>
      <c r="H210" s="2"/>
      <c r="I210" s="2"/>
      <c r="J210" s="2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2"/>
      <c r="H211" s="2"/>
      <c r="I211" s="2"/>
      <c r="J211" s="2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2"/>
      <c r="H212" s="2"/>
      <c r="I212" s="2"/>
      <c r="J212" s="2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2"/>
      <c r="H213" s="2"/>
      <c r="I213" s="2"/>
      <c r="J213" s="2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2"/>
      <c r="H214" s="2"/>
      <c r="I214" s="2"/>
      <c r="J214" s="2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2"/>
      <c r="H215" s="2"/>
      <c r="I215" s="2"/>
      <c r="J215" s="2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2"/>
      <c r="H216" s="2"/>
      <c r="I216" s="2"/>
      <c r="J216" s="2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2"/>
      <c r="H217" s="2"/>
      <c r="I217" s="2"/>
      <c r="J217" s="2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2"/>
      <c r="H218" s="2"/>
      <c r="I218" s="2"/>
      <c r="J218" s="2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2"/>
      <c r="H219" s="2"/>
      <c r="I219" s="2"/>
      <c r="J219" s="2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2"/>
      <c r="H220" s="2"/>
      <c r="I220" s="2"/>
      <c r="J220" s="2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2"/>
      <c r="H221" s="2"/>
      <c r="I221" s="2"/>
      <c r="J221" s="2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2"/>
      <c r="H222" s="2"/>
      <c r="I222" s="2"/>
      <c r="J222" s="2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2"/>
      <c r="H223" s="2"/>
      <c r="I223" s="2"/>
      <c r="J223" s="2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2"/>
      <c r="H224" s="2"/>
      <c r="I224" s="2"/>
      <c r="J224" s="2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2"/>
      <c r="H225" s="2"/>
      <c r="I225" s="2"/>
      <c r="J225" s="2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2"/>
      <c r="H226" s="2"/>
      <c r="I226" s="2"/>
      <c r="J226" s="2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2"/>
      <c r="H227" s="2"/>
      <c r="I227" s="2"/>
      <c r="J227" s="2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2"/>
      <c r="H228" s="2"/>
      <c r="I228" s="2"/>
      <c r="J228" s="2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2"/>
      <c r="H229" s="2"/>
      <c r="I229" s="2"/>
      <c r="J229" s="2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2"/>
      <c r="H230" s="2"/>
      <c r="I230" s="2"/>
      <c r="J230" s="2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2"/>
      <c r="H231" s="2"/>
      <c r="I231" s="2"/>
      <c r="J231" s="2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2"/>
      <c r="H232" s="2"/>
      <c r="I232" s="2"/>
      <c r="J232" s="2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2"/>
      <c r="H233" s="2"/>
      <c r="I233" s="2"/>
      <c r="J233" s="2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2"/>
      <c r="H234" s="2"/>
      <c r="I234" s="2"/>
      <c r="J234" s="2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2"/>
      <c r="H235" s="2"/>
      <c r="I235" s="2"/>
      <c r="J235" s="2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2"/>
      <c r="H236" s="2"/>
      <c r="I236" s="2"/>
      <c r="J236" s="2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2"/>
      <c r="H237" s="2"/>
      <c r="I237" s="2"/>
      <c r="J237" s="2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2"/>
      <c r="H238" s="2"/>
      <c r="I238" s="2"/>
      <c r="J238" s="2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2"/>
      <c r="H239" s="2"/>
      <c r="I239" s="2"/>
      <c r="J239" s="2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2"/>
      <c r="H240" s="2"/>
      <c r="I240" s="2"/>
      <c r="J240" s="2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2"/>
      <c r="H241" s="2"/>
      <c r="I241" s="2"/>
      <c r="J241" s="2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2"/>
      <c r="H242" s="2"/>
      <c r="I242" s="2"/>
      <c r="J242" s="2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2"/>
      <c r="H243" s="2"/>
      <c r="I243" s="2"/>
      <c r="J243" s="2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2"/>
      <c r="H244" s="2"/>
      <c r="I244" s="2"/>
      <c r="J244" s="2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2"/>
      <c r="H245" s="2"/>
      <c r="I245" s="2"/>
      <c r="J245" s="2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2"/>
      <c r="H246" s="2"/>
      <c r="I246" s="2"/>
      <c r="J246" s="2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2"/>
      <c r="H247" s="2"/>
      <c r="I247" s="2"/>
      <c r="J247" s="2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2"/>
      <c r="H248" s="2"/>
      <c r="I248" s="2"/>
      <c r="J248" s="2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2"/>
      <c r="H249" s="2"/>
      <c r="I249" s="2"/>
      <c r="J249" s="2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2"/>
      <c r="H250" s="2"/>
      <c r="I250" s="2"/>
      <c r="J250" s="2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2"/>
      <c r="H251" s="2"/>
      <c r="I251" s="2"/>
      <c r="J251" s="2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2"/>
      <c r="H252" s="2"/>
      <c r="I252" s="2"/>
      <c r="J252" s="2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2"/>
      <c r="H253" s="2"/>
      <c r="I253" s="2"/>
      <c r="J253" s="2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2"/>
      <c r="H254" s="2"/>
      <c r="I254" s="2"/>
      <c r="J254" s="2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2"/>
      <c r="H255" s="2"/>
      <c r="I255" s="2"/>
      <c r="J255" s="2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2"/>
      <c r="H256" s="2"/>
      <c r="I256" s="2"/>
      <c r="J256" s="2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2"/>
      <c r="H257" s="2"/>
      <c r="I257" s="2"/>
      <c r="J257" s="2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2"/>
      <c r="H258" s="2"/>
      <c r="I258" s="2"/>
      <c r="J258" s="2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2"/>
      <c r="H259" s="2"/>
      <c r="I259" s="2"/>
      <c r="J259" s="2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2"/>
      <c r="H260" s="2"/>
      <c r="I260" s="2"/>
      <c r="J260" s="2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2"/>
      <c r="H261" s="2"/>
      <c r="I261" s="2"/>
      <c r="J261" s="2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2"/>
      <c r="H262" s="2"/>
      <c r="I262" s="2"/>
      <c r="J262" s="2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2"/>
      <c r="H263" s="2"/>
      <c r="I263" s="2"/>
      <c r="J263" s="2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2"/>
      <c r="H264" s="2"/>
      <c r="I264" s="2"/>
      <c r="J264" s="2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2"/>
      <c r="H265" s="2"/>
      <c r="I265" s="2"/>
      <c r="J265" s="2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2"/>
      <c r="H266" s="2"/>
      <c r="I266" s="2"/>
      <c r="J266" s="2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2"/>
      <c r="H267" s="2"/>
      <c r="I267" s="2"/>
      <c r="J267" s="2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2"/>
      <c r="H268" s="2"/>
      <c r="I268" s="2"/>
      <c r="J268" s="2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2"/>
      <c r="H269" s="2"/>
      <c r="I269" s="2"/>
      <c r="J269" s="2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2"/>
      <c r="H270" s="2"/>
      <c r="I270" s="2"/>
      <c r="J270" s="2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2"/>
      <c r="H271" s="2"/>
      <c r="I271" s="2"/>
      <c r="J271" s="2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2"/>
      <c r="H272" s="2"/>
      <c r="I272" s="2"/>
      <c r="J272" s="2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2"/>
      <c r="H273" s="2"/>
      <c r="I273" s="2"/>
      <c r="J273" s="2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2"/>
      <c r="H274" s="2"/>
      <c r="I274" s="2"/>
      <c r="J274" s="2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2"/>
      <c r="H275" s="2"/>
      <c r="I275" s="2"/>
      <c r="J275" s="2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2"/>
      <c r="H276" s="2"/>
      <c r="I276" s="2"/>
      <c r="J276" s="2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2"/>
      <c r="H277" s="2"/>
      <c r="I277" s="2"/>
      <c r="J277" s="2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2"/>
      <c r="H278" s="2"/>
      <c r="I278" s="2"/>
      <c r="J278" s="2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2"/>
      <c r="H279" s="2"/>
      <c r="I279" s="2"/>
      <c r="J279" s="2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2"/>
      <c r="H280" s="2"/>
      <c r="I280" s="2"/>
      <c r="J280" s="2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2"/>
      <c r="H281" s="2"/>
      <c r="I281" s="2"/>
      <c r="J281" s="2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2"/>
      <c r="H282" s="2"/>
      <c r="I282" s="2"/>
      <c r="J282" s="2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2"/>
      <c r="H283" s="2"/>
      <c r="I283" s="2"/>
      <c r="J283" s="2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2"/>
      <c r="H284" s="2"/>
      <c r="I284" s="2"/>
      <c r="J284" s="2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2"/>
      <c r="H285" s="2"/>
      <c r="I285" s="2"/>
      <c r="J285" s="2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2"/>
      <c r="H286" s="2"/>
      <c r="I286" s="2"/>
      <c r="J286" s="2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2"/>
      <c r="H287" s="2"/>
      <c r="I287" s="2"/>
      <c r="J287" s="2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2"/>
      <c r="H288" s="2"/>
      <c r="I288" s="2"/>
      <c r="J288" s="2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2"/>
      <c r="H289" s="2"/>
      <c r="I289" s="2"/>
      <c r="J289" s="2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2"/>
      <c r="H290" s="2"/>
      <c r="I290" s="2"/>
      <c r="J290" s="2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2"/>
      <c r="H291" s="2"/>
      <c r="I291" s="2"/>
      <c r="J291" s="2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2"/>
      <c r="H292" s="2"/>
      <c r="I292" s="2"/>
      <c r="J292" s="2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2"/>
      <c r="H293" s="2"/>
      <c r="I293" s="2"/>
      <c r="J293" s="2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2"/>
      <c r="H294" s="2"/>
      <c r="I294" s="2"/>
      <c r="J294" s="2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2"/>
      <c r="H295" s="2"/>
      <c r="I295" s="2"/>
      <c r="J295" s="2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2"/>
      <c r="H296" s="2"/>
      <c r="I296" s="2"/>
      <c r="J296" s="2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2"/>
      <c r="H297" s="2"/>
      <c r="I297" s="2"/>
      <c r="J297" s="2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2"/>
      <c r="H298" s="2"/>
      <c r="I298" s="2"/>
      <c r="J298" s="2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2"/>
      <c r="H299" s="2"/>
      <c r="I299" s="2"/>
      <c r="J299" s="2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2"/>
      <c r="H300" s="2"/>
      <c r="I300" s="2"/>
      <c r="J300" s="2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2"/>
      <c r="H301" s="2"/>
      <c r="I301" s="2"/>
      <c r="J301" s="2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2"/>
      <c r="H302" s="2"/>
      <c r="I302" s="2"/>
      <c r="J302" s="2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2"/>
      <c r="H303" s="2"/>
      <c r="I303" s="2"/>
      <c r="J303" s="2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2"/>
      <c r="H304" s="2"/>
      <c r="I304" s="2"/>
      <c r="J304" s="2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2"/>
      <c r="H305" s="2"/>
      <c r="I305" s="2"/>
      <c r="J305" s="2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2"/>
      <c r="H306" s="2"/>
      <c r="I306" s="2"/>
      <c r="J306" s="2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2"/>
      <c r="H307" s="2"/>
      <c r="I307" s="2"/>
      <c r="J307" s="2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2"/>
      <c r="H308" s="2"/>
      <c r="I308" s="2"/>
      <c r="J308" s="2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2"/>
      <c r="H309" s="2"/>
      <c r="I309" s="2"/>
      <c r="J309" s="2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2"/>
      <c r="H310" s="2"/>
      <c r="I310" s="2"/>
      <c r="J310" s="2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2"/>
      <c r="H311" s="2"/>
      <c r="I311" s="2"/>
      <c r="J311" s="2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2"/>
      <c r="H312" s="2"/>
      <c r="I312" s="2"/>
      <c r="J312" s="2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2"/>
      <c r="H313" s="2"/>
      <c r="I313" s="2"/>
      <c r="J313" s="2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2"/>
      <c r="H314" s="2"/>
      <c r="I314" s="2"/>
      <c r="J314" s="2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2"/>
      <c r="H315" s="2"/>
      <c r="I315" s="2"/>
      <c r="J315" s="2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2"/>
      <c r="H316" s="2"/>
      <c r="I316" s="2"/>
      <c r="J316" s="2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2"/>
      <c r="H317" s="2"/>
      <c r="I317" s="2"/>
      <c r="J317" s="2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2"/>
      <c r="H318" s="2"/>
      <c r="I318" s="2"/>
      <c r="J318" s="2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2"/>
      <c r="H319" s="2"/>
      <c r="I319" s="2"/>
      <c r="J319" s="2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2"/>
      <c r="H320" s="2"/>
      <c r="I320" s="2"/>
      <c r="J320" s="2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2"/>
      <c r="H321" s="2"/>
      <c r="I321" s="2"/>
      <c r="J321" s="2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2"/>
      <c r="H322" s="2"/>
      <c r="I322" s="2"/>
      <c r="J322" s="2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2"/>
      <c r="H323" s="2"/>
      <c r="I323" s="2"/>
      <c r="J323" s="2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2"/>
      <c r="H324" s="2"/>
      <c r="I324" s="2"/>
      <c r="J324" s="2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2"/>
      <c r="H325" s="2"/>
      <c r="I325" s="2"/>
      <c r="J325" s="2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2"/>
      <c r="H326" s="2"/>
      <c r="I326" s="2"/>
      <c r="J326" s="2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2"/>
      <c r="H327" s="2"/>
      <c r="I327" s="2"/>
      <c r="J327" s="2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2"/>
      <c r="H328" s="2"/>
      <c r="I328" s="2"/>
      <c r="J328" s="2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2"/>
      <c r="H329" s="2"/>
      <c r="I329" s="2"/>
      <c r="J329" s="2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2"/>
      <c r="H330" s="2"/>
      <c r="I330" s="2"/>
      <c r="J330" s="2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2"/>
      <c r="H331" s="2"/>
      <c r="I331" s="2"/>
      <c r="J331" s="2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2"/>
      <c r="H332" s="2"/>
      <c r="I332" s="2"/>
      <c r="J332" s="2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2"/>
      <c r="H333" s="2"/>
      <c r="I333" s="2"/>
      <c r="J333" s="2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2"/>
      <c r="H334" s="2"/>
      <c r="I334" s="2"/>
      <c r="J334" s="2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2"/>
      <c r="H335" s="2"/>
      <c r="I335" s="2"/>
      <c r="J335" s="2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2"/>
      <c r="H336" s="2"/>
      <c r="I336" s="2"/>
      <c r="J336" s="2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2"/>
      <c r="H337" s="2"/>
      <c r="I337" s="2"/>
      <c r="J337" s="2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2"/>
      <c r="H338" s="2"/>
      <c r="I338" s="2"/>
      <c r="J338" s="2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2"/>
      <c r="H339" s="2"/>
      <c r="I339" s="2"/>
      <c r="J339" s="2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2"/>
      <c r="H340" s="2"/>
      <c r="I340" s="2"/>
      <c r="J340" s="2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2"/>
      <c r="H341" s="2"/>
      <c r="I341" s="2"/>
      <c r="J341" s="2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2"/>
      <c r="H342" s="2"/>
      <c r="I342" s="2"/>
      <c r="J342" s="2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2"/>
      <c r="H343" s="2"/>
      <c r="I343" s="2"/>
      <c r="J343" s="2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2"/>
      <c r="H344" s="2"/>
      <c r="I344" s="2"/>
      <c r="J344" s="2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2"/>
      <c r="H345" s="2"/>
      <c r="I345" s="2"/>
      <c r="J345" s="2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2"/>
      <c r="H346" s="2"/>
      <c r="I346" s="2"/>
      <c r="J346" s="2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2"/>
      <c r="H347" s="2"/>
      <c r="I347" s="2"/>
      <c r="J347" s="2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2"/>
      <c r="H348" s="2"/>
      <c r="I348" s="2"/>
      <c r="J348" s="2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2"/>
      <c r="H349" s="2"/>
      <c r="I349" s="2"/>
      <c r="J349" s="2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2"/>
      <c r="H350" s="2"/>
      <c r="I350" s="2"/>
      <c r="J350" s="2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2"/>
      <c r="H351" s="2"/>
      <c r="I351" s="2"/>
      <c r="J351" s="2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2"/>
      <c r="H352" s="2"/>
      <c r="I352" s="2"/>
      <c r="J352" s="2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2"/>
      <c r="H353" s="2"/>
      <c r="I353" s="2"/>
      <c r="J353" s="2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2"/>
      <c r="H354" s="2"/>
      <c r="I354" s="2"/>
      <c r="J354" s="2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2"/>
      <c r="H355" s="2"/>
      <c r="I355" s="2"/>
      <c r="J355" s="2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2"/>
      <c r="H356" s="2"/>
      <c r="I356" s="2"/>
      <c r="J356" s="2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2"/>
      <c r="H357" s="2"/>
      <c r="I357" s="2"/>
      <c r="J357" s="2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2"/>
      <c r="H358" s="2"/>
      <c r="I358" s="2"/>
      <c r="J358" s="2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2"/>
      <c r="H359" s="2"/>
      <c r="I359" s="2"/>
      <c r="J359" s="2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2"/>
      <c r="H360" s="2"/>
      <c r="I360" s="2"/>
      <c r="J360" s="2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2"/>
      <c r="H361" s="2"/>
      <c r="I361" s="2"/>
      <c r="J361" s="2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2"/>
      <c r="H362" s="2"/>
      <c r="I362" s="2"/>
      <c r="J362" s="2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2"/>
      <c r="H363" s="2"/>
      <c r="I363" s="2"/>
      <c r="J363" s="2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2"/>
      <c r="H364" s="2"/>
      <c r="I364" s="2"/>
      <c r="J364" s="2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2"/>
      <c r="H365" s="2"/>
      <c r="I365" s="2"/>
      <c r="J365" s="2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2"/>
      <c r="H366" s="2"/>
      <c r="I366" s="2"/>
      <c r="J366" s="2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2"/>
      <c r="H367" s="2"/>
      <c r="I367" s="2"/>
      <c r="J367" s="2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2"/>
      <c r="H368" s="2"/>
      <c r="I368" s="2"/>
      <c r="J368" s="2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2"/>
      <c r="H369" s="2"/>
      <c r="I369" s="2"/>
      <c r="J369" s="2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2"/>
      <c r="H370" s="2"/>
      <c r="I370" s="2"/>
      <c r="J370" s="2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2"/>
      <c r="H371" s="2"/>
      <c r="I371" s="2"/>
      <c r="J371" s="2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2"/>
      <c r="H372" s="2"/>
      <c r="I372" s="2"/>
      <c r="J372" s="2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2"/>
      <c r="H373" s="2"/>
      <c r="I373" s="2"/>
      <c r="J373" s="2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2"/>
      <c r="H374" s="2"/>
      <c r="I374" s="2"/>
      <c r="J374" s="2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2"/>
      <c r="H375" s="2"/>
      <c r="I375" s="2"/>
      <c r="J375" s="2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2"/>
      <c r="H376" s="2"/>
      <c r="I376" s="2"/>
      <c r="J376" s="2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2"/>
      <c r="H377" s="2"/>
      <c r="I377" s="2"/>
      <c r="J377" s="2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2"/>
      <c r="H378" s="2"/>
      <c r="I378" s="2"/>
      <c r="J378" s="2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2"/>
      <c r="H379" s="2"/>
      <c r="I379" s="2"/>
      <c r="J379" s="2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2"/>
      <c r="H380" s="2"/>
      <c r="I380" s="2"/>
      <c r="J380" s="2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2"/>
      <c r="H381" s="2"/>
      <c r="I381" s="2"/>
      <c r="J381" s="2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2"/>
      <c r="H382" s="2"/>
      <c r="I382" s="2"/>
      <c r="J382" s="2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2"/>
      <c r="H383" s="2"/>
      <c r="I383" s="2"/>
      <c r="J383" s="2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2"/>
      <c r="H384" s="2"/>
      <c r="I384" s="2"/>
      <c r="J384" s="2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2"/>
      <c r="H385" s="2"/>
      <c r="I385" s="2"/>
      <c r="J385" s="2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2"/>
      <c r="H386" s="2"/>
      <c r="I386" s="2"/>
      <c r="J386" s="2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2"/>
      <c r="H387" s="2"/>
      <c r="I387" s="2"/>
      <c r="J387" s="2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2"/>
      <c r="H388" s="2"/>
      <c r="I388" s="2"/>
      <c r="J388" s="2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2"/>
      <c r="H389" s="2"/>
      <c r="I389" s="2"/>
      <c r="J389" s="2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2"/>
      <c r="H390" s="2"/>
      <c r="I390" s="2"/>
      <c r="J390" s="2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2"/>
      <c r="H391" s="2"/>
      <c r="I391" s="2"/>
      <c r="J391" s="2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2"/>
      <c r="H392" s="2"/>
      <c r="I392" s="2"/>
      <c r="J392" s="2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2"/>
      <c r="H393" s="2"/>
      <c r="I393" s="2"/>
      <c r="J393" s="2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2"/>
      <c r="H394" s="2"/>
      <c r="I394" s="2"/>
      <c r="J394" s="2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2"/>
      <c r="H395" s="2"/>
      <c r="I395" s="2"/>
      <c r="J395" s="2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2"/>
      <c r="H396" s="2"/>
      <c r="I396" s="2"/>
      <c r="J396" s="2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2"/>
      <c r="H397" s="2"/>
      <c r="I397" s="2"/>
      <c r="J397" s="2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2"/>
      <c r="H398" s="2"/>
      <c r="I398" s="2"/>
      <c r="J398" s="2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2"/>
      <c r="H399" s="2"/>
      <c r="I399" s="2"/>
      <c r="J399" s="2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2"/>
      <c r="H400" s="2"/>
      <c r="I400" s="2"/>
      <c r="J400" s="2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2"/>
      <c r="H401" s="2"/>
      <c r="I401" s="2"/>
      <c r="J401" s="2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2"/>
      <c r="H402" s="2"/>
      <c r="I402" s="2"/>
      <c r="J402" s="2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2"/>
      <c r="H403" s="2"/>
      <c r="I403" s="2"/>
      <c r="J403" s="2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2"/>
      <c r="H404" s="2"/>
      <c r="I404" s="2"/>
      <c r="J404" s="2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2"/>
      <c r="H405" s="2"/>
      <c r="I405" s="2"/>
      <c r="J405" s="2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2"/>
      <c r="H406" s="2"/>
      <c r="I406" s="2"/>
      <c r="J406" s="2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2"/>
      <c r="H407" s="2"/>
      <c r="I407" s="2"/>
      <c r="J407" s="2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2"/>
      <c r="H408" s="2"/>
      <c r="I408" s="2"/>
      <c r="J408" s="2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2"/>
      <c r="H409" s="2"/>
      <c r="I409" s="2"/>
      <c r="J409" s="2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2"/>
      <c r="H410" s="2"/>
      <c r="I410" s="2"/>
      <c r="J410" s="2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2"/>
      <c r="H411" s="2"/>
      <c r="I411" s="2"/>
      <c r="J411" s="2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2"/>
      <c r="H412" s="2"/>
      <c r="I412" s="2"/>
      <c r="J412" s="2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2"/>
      <c r="H413" s="2"/>
      <c r="I413" s="2"/>
      <c r="J413" s="2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2"/>
      <c r="H414" s="2"/>
      <c r="I414" s="2"/>
      <c r="J414" s="2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2"/>
      <c r="H415" s="2"/>
      <c r="I415" s="2"/>
      <c r="J415" s="2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2"/>
      <c r="H416" s="2"/>
      <c r="I416" s="2"/>
      <c r="J416" s="2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2"/>
      <c r="H417" s="2"/>
      <c r="I417" s="2"/>
      <c r="J417" s="2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2"/>
      <c r="H418" s="2"/>
      <c r="I418" s="2"/>
      <c r="J418" s="2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2"/>
      <c r="H419" s="2"/>
      <c r="I419" s="2"/>
      <c r="J419" s="2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2"/>
      <c r="H420" s="2"/>
      <c r="I420" s="2"/>
      <c r="J420" s="2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2"/>
      <c r="H421" s="2"/>
      <c r="I421" s="2"/>
      <c r="J421" s="2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2"/>
      <c r="H422" s="2"/>
      <c r="I422" s="2"/>
      <c r="J422" s="2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2"/>
      <c r="H423" s="2"/>
      <c r="I423" s="2"/>
      <c r="J423" s="2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2"/>
      <c r="H424" s="2"/>
      <c r="I424" s="2"/>
      <c r="J424" s="2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2"/>
      <c r="H425" s="2"/>
      <c r="I425" s="2"/>
      <c r="J425" s="2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2"/>
      <c r="H426" s="2"/>
      <c r="I426" s="2"/>
      <c r="J426" s="2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2"/>
      <c r="H427" s="2"/>
      <c r="I427" s="2"/>
      <c r="J427" s="2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2"/>
      <c r="H428" s="2"/>
      <c r="I428" s="2"/>
      <c r="J428" s="2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2"/>
      <c r="H429" s="2"/>
      <c r="I429" s="2"/>
      <c r="J429" s="2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2"/>
      <c r="H430" s="2"/>
      <c r="I430" s="2"/>
      <c r="J430" s="2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2"/>
      <c r="H431" s="2"/>
      <c r="I431" s="2"/>
      <c r="J431" s="2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2"/>
      <c r="H432" s="2"/>
      <c r="I432" s="2"/>
      <c r="J432" s="2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2"/>
      <c r="H433" s="2"/>
      <c r="I433" s="2"/>
      <c r="J433" s="2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2"/>
      <c r="H434" s="2"/>
      <c r="I434" s="2"/>
      <c r="J434" s="2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2"/>
      <c r="H435" s="2"/>
      <c r="I435" s="2"/>
      <c r="J435" s="2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2"/>
      <c r="H436" s="2"/>
      <c r="I436" s="2"/>
      <c r="J436" s="2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2"/>
      <c r="H437" s="2"/>
      <c r="I437" s="2"/>
      <c r="J437" s="2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2"/>
      <c r="H438" s="2"/>
      <c r="I438" s="2"/>
      <c r="J438" s="2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2"/>
      <c r="H439" s="2"/>
      <c r="I439" s="2"/>
      <c r="J439" s="2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2"/>
      <c r="H440" s="2"/>
      <c r="I440" s="2"/>
      <c r="J440" s="2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2"/>
      <c r="H441" s="2"/>
      <c r="I441" s="2"/>
      <c r="J441" s="2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2"/>
      <c r="H442" s="2"/>
      <c r="I442" s="2"/>
      <c r="J442" s="2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2"/>
      <c r="H443" s="2"/>
      <c r="I443" s="2"/>
      <c r="J443" s="2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2"/>
      <c r="H444" s="2"/>
      <c r="I444" s="2"/>
      <c r="J444" s="2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2"/>
      <c r="H445" s="2"/>
      <c r="I445" s="2"/>
      <c r="J445" s="2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2"/>
      <c r="H446" s="2"/>
      <c r="I446" s="2"/>
      <c r="J446" s="2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2"/>
      <c r="H447" s="2"/>
      <c r="I447" s="2"/>
      <c r="J447" s="2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2"/>
      <c r="H448" s="2"/>
      <c r="I448" s="2"/>
      <c r="J448" s="2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2"/>
      <c r="H449" s="2"/>
      <c r="I449" s="2"/>
      <c r="J449" s="2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2"/>
      <c r="H450" s="2"/>
      <c r="I450" s="2"/>
      <c r="J450" s="2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2"/>
      <c r="H451" s="2"/>
      <c r="I451" s="2"/>
      <c r="J451" s="2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2"/>
      <c r="H452" s="2"/>
      <c r="I452" s="2"/>
      <c r="J452" s="2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2"/>
      <c r="H453" s="2"/>
      <c r="I453" s="2"/>
      <c r="J453" s="2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2"/>
      <c r="H454" s="2"/>
      <c r="I454" s="2"/>
      <c r="J454" s="2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2"/>
      <c r="H455" s="2"/>
      <c r="I455" s="2"/>
      <c r="J455" s="2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2"/>
      <c r="H456" s="2"/>
      <c r="I456" s="2"/>
      <c r="J456" s="2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2"/>
      <c r="H457" s="2"/>
      <c r="I457" s="2"/>
      <c r="J457" s="2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2"/>
      <c r="H458" s="2"/>
      <c r="I458" s="2"/>
      <c r="J458" s="2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2"/>
      <c r="H459" s="2"/>
      <c r="I459" s="2"/>
      <c r="J459" s="2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2"/>
      <c r="H460" s="2"/>
      <c r="I460" s="2"/>
      <c r="J460" s="2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2"/>
      <c r="H461" s="2"/>
      <c r="I461" s="2"/>
      <c r="J461" s="2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2"/>
      <c r="H462" s="2"/>
      <c r="I462" s="2"/>
      <c r="J462" s="2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2"/>
      <c r="H463" s="2"/>
      <c r="I463" s="2"/>
      <c r="J463" s="2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2"/>
      <c r="H464" s="2"/>
      <c r="I464" s="2"/>
      <c r="J464" s="2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2"/>
      <c r="H465" s="2"/>
      <c r="I465" s="2"/>
      <c r="J465" s="2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2"/>
      <c r="H466" s="2"/>
      <c r="I466" s="2"/>
      <c r="J466" s="2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2"/>
      <c r="H467" s="2"/>
      <c r="I467" s="2"/>
      <c r="J467" s="2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2"/>
      <c r="H468" s="2"/>
      <c r="I468" s="2"/>
      <c r="J468" s="2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2"/>
      <c r="H469" s="2"/>
      <c r="I469" s="2"/>
      <c r="J469" s="2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2"/>
      <c r="H470" s="2"/>
      <c r="I470" s="2"/>
      <c r="J470" s="2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2"/>
      <c r="H471" s="2"/>
      <c r="I471" s="2"/>
      <c r="J471" s="2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2"/>
      <c r="H472" s="2"/>
      <c r="I472" s="2"/>
      <c r="J472" s="2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2"/>
      <c r="H473" s="2"/>
      <c r="I473" s="2"/>
      <c r="J473" s="2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2"/>
      <c r="H474" s="2"/>
      <c r="I474" s="2"/>
      <c r="J474" s="2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2"/>
      <c r="H475" s="2"/>
      <c r="I475" s="2"/>
      <c r="J475" s="2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2"/>
      <c r="H476" s="2"/>
      <c r="I476" s="2"/>
      <c r="J476" s="2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2"/>
      <c r="H477" s="2"/>
      <c r="I477" s="2"/>
      <c r="J477" s="2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2"/>
      <c r="H478" s="2"/>
      <c r="I478" s="2"/>
      <c r="J478" s="2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2"/>
      <c r="H479" s="2"/>
      <c r="I479" s="2"/>
      <c r="J479" s="2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2"/>
      <c r="H480" s="2"/>
      <c r="I480" s="2"/>
      <c r="J480" s="2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2"/>
      <c r="H481" s="2"/>
      <c r="I481" s="2"/>
      <c r="J481" s="2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2"/>
      <c r="H482" s="2"/>
      <c r="I482" s="2"/>
      <c r="J482" s="2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2"/>
      <c r="H483" s="2"/>
      <c r="I483" s="2"/>
      <c r="J483" s="2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2"/>
      <c r="H484" s="2"/>
      <c r="I484" s="2"/>
      <c r="J484" s="2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2"/>
      <c r="H485" s="2"/>
      <c r="I485" s="2"/>
      <c r="J485" s="2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2"/>
      <c r="H486" s="2"/>
      <c r="I486" s="2"/>
      <c r="J486" s="2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2"/>
      <c r="H487" s="2"/>
      <c r="I487" s="2"/>
      <c r="J487" s="2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2"/>
      <c r="H488" s="2"/>
      <c r="I488" s="2"/>
      <c r="J488" s="2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2"/>
      <c r="H489" s="2"/>
      <c r="I489" s="2"/>
      <c r="J489" s="2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2"/>
      <c r="H490" s="2"/>
      <c r="I490" s="2"/>
      <c r="J490" s="2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2"/>
      <c r="H491" s="2"/>
      <c r="I491" s="2"/>
      <c r="J491" s="2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2"/>
      <c r="H492" s="2"/>
      <c r="I492" s="2"/>
      <c r="J492" s="2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2"/>
      <c r="H493" s="2"/>
      <c r="I493" s="2"/>
      <c r="J493" s="2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2"/>
      <c r="H494" s="2"/>
      <c r="I494" s="2"/>
      <c r="J494" s="2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2"/>
      <c r="H495" s="2"/>
      <c r="I495" s="2"/>
      <c r="J495" s="2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2"/>
      <c r="H496" s="2"/>
      <c r="I496" s="2"/>
      <c r="J496" s="2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2"/>
      <c r="H497" s="2"/>
      <c r="I497" s="2"/>
      <c r="J497" s="2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2"/>
      <c r="H498" s="2"/>
      <c r="I498" s="2"/>
      <c r="J498" s="2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2"/>
      <c r="H499" s="2"/>
      <c r="I499" s="2"/>
      <c r="J499" s="2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2"/>
      <c r="H500" s="2"/>
      <c r="I500" s="2"/>
      <c r="J500" s="2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2"/>
      <c r="H501" s="2"/>
      <c r="I501" s="2"/>
      <c r="J501" s="2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2"/>
      <c r="H502" s="2"/>
      <c r="I502" s="2"/>
      <c r="J502" s="2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2"/>
      <c r="H503" s="2"/>
      <c r="I503" s="2"/>
      <c r="J503" s="2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2"/>
      <c r="H504" s="2"/>
      <c r="I504" s="2"/>
      <c r="J504" s="2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2"/>
      <c r="H505" s="2"/>
      <c r="I505" s="2"/>
      <c r="J505" s="2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2"/>
      <c r="H506" s="2"/>
      <c r="I506" s="2"/>
      <c r="J506" s="2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2"/>
      <c r="H507" s="2"/>
      <c r="I507" s="2"/>
      <c r="J507" s="2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2"/>
      <c r="H508" s="2"/>
      <c r="I508" s="2"/>
      <c r="J508" s="2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2"/>
      <c r="H509" s="2"/>
      <c r="I509" s="2"/>
      <c r="J509" s="2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2"/>
      <c r="H510" s="2"/>
      <c r="I510" s="2"/>
      <c r="J510" s="2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2"/>
      <c r="H511" s="2"/>
      <c r="I511" s="2"/>
      <c r="J511" s="2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2"/>
      <c r="H512" s="2"/>
      <c r="I512" s="2"/>
      <c r="J512" s="2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2"/>
      <c r="H513" s="2"/>
      <c r="I513" s="2"/>
      <c r="J513" s="2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2"/>
      <c r="H514" s="2"/>
      <c r="I514" s="2"/>
      <c r="J514" s="2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2"/>
      <c r="H515" s="2"/>
      <c r="I515" s="2"/>
      <c r="J515" s="2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2"/>
      <c r="H516" s="2"/>
      <c r="I516" s="2"/>
      <c r="J516" s="2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2"/>
      <c r="H517" s="2"/>
      <c r="I517" s="2"/>
      <c r="J517" s="2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2"/>
      <c r="H518" s="2"/>
      <c r="I518" s="2"/>
      <c r="J518" s="2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2"/>
      <c r="H519" s="2"/>
      <c r="I519" s="2"/>
      <c r="J519" s="2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2"/>
      <c r="H520" s="2"/>
      <c r="I520" s="2"/>
      <c r="J520" s="2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2"/>
      <c r="H521" s="2"/>
      <c r="I521" s="2"/>
      <c r="J521" s="2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2"/>
      <c r="H522" s="2"/>
      <c r="I522" s="2"/>
      <c r="J522" s="2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2"/>
      <c r="H523" s="2"/>
      <c r="I523" s="2"/>
      <c r="J523" s="2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2"/>
      <c r="H524" s="2"/>
      <c r="I524" s="2"/>
      <c r="J524" s="2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2"/>
      <c r="H525" s="2"/>
      <c r="I525" s="2"/>
      <c r="J525" s="2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2"/>
      <c r="H526" s="2"/>
      <c r="I526" s="2"/>
      <c r="J526" s="2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2"/>
      <c r="H527" s="2"/>
      <c r="I527" s="2"/>
      <c r="J527" s="2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2"/>
      <c r="H528" s="2"/>
      <c r="I528" s="2"/>
      <c r="J528" s="2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2"/>
      <c r="H529" s="2"/>
      <c r="I529" s="2"/>
      <c r="J529" s="2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2"/>
      <c r="H530" s="2"/>
      <c r="I530" s="2"/>
      <c r="J530" s="2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2"/>
      <c r="H531" s="2"/>
      <c r="I531" s="2"/>
      <c r="J531" s="2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2"/>
      <c r="H532" s="2"/>
      <c r="I532" s="2"/>
      <c r="J532" s="2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2"/>
      <c r="H533" s="2"/>
      <c r="I533" s="2"/>
      <c r="J533" s="2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2"/>
      <c r="H534" s="2"/>
      <c r="I534" s="2"/>
      <c r="J534" s="2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2"/>
      <c r="H535" s="2"/>
      <c r="I535" s="2"/>
      <c r="J535" s="2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2"/>
      <c r="H536" s="2"/>
      <c r="I536" s="2"/>
      <c r="J536" s="2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2"/>
      <c r="H537" s="2"/>
      <c r="I537" s="2"/>
      <c r="J537" s="2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2"/>
      <c r="H538" s="2"/>
      <c r="I538" s="2"/>
      <c r="J538" s="2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2"/>
      <c r="H539" s="2"/>
      <c r="I539" s="2"/>
      <c r="J539" s="2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2"/>
      <c r="H540" s="2"/>
      <c r="I540" s="2"/>
      <c r="J540" s="2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2"/>
      <c r="H541" s="2"/>
      <c r="I541" s="2"/>
      <c r="J541" s="2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2"/>
      <c r="H542" s="2"/>
      <c r="I542" s="2"/>
      <c r="J542" s="2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2"/>
      <c r="H543" s="2"/>
      <c r="I543" s="2"/>
      <c r="J543" s="2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2"/>
      <c r="H544" s="2"/>
      <c r="I544" s="2"/>
      <c r="J544" s="2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2"/>
      <c r="H545" s="2"/>
      <c r="I545" s="2"/>
      <c r="J545" s="2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2"/>
      <c r="H546" s="2"/>
      <c r="I546" s="2"/>
      <c r="J546" s="2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2"/>
      <c r="H547" s="2"/>
      <c r="I547" s="2"/>
      <c r="J547" s="2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2"/>
      <c r="H548" s="2"/>
      <c r="I548" s="2"/>
      <c r="J548" s="2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2"/>
      <c r="H549" s="2"/>
      <c r="I549" s="2"/>
      <c r="J549" s="2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2"/>
      <c r="H550" s="2"/>
      <c r="I550" s="2"/>
      <c r="J550" s="2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2"/>
      <c r="H551" s="2"/>
      <c r="I551" s="2"/>
      <c r="J551" s="2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2"/>
      <c r="H552" s="2"/>
      <c r="I552" s="2"/>
      <c r="J552" s="2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2"/>
      <c r="H553" s="2"/>
      <c r="I553" s="2"/>
      <c r="J553" s="2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2"/>
      <c r="H554" s="2"/>
      <c r="I554" s="2"/>
      <c r="J554" s="2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2"/>
      <c r="H555" s="2"/>
      <c r="I555" s="2"/>
      <c r="J555" s="2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2"/>
      <c r="H556" s="2"/>
      <c r="I556" s="2"/>
      <c r="J556" s="2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2"/>
      <c r="H557" s="2"/>
      <c r="I557" s="2"/>
      <c r="J557" s="2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2"/>
      <c r="H558" s="2"/>
      <c r="I558" s="2"/>
      <c r="J558" s="2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2"/>
      <c r="H559" s="2"/>
      <c r="I559" s="2"/>
      <c r="J559" s="2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2"/>
      <c r="H560" s="2"/>
      <c r="I560" s="2"/>
      <c r="J560" s="2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2"/>
      <c r="H561" s="2"/>
      <c r="I561" s="2"/>
      <c r="J561" s="2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2"/>
      <c r="H562" s="2"/>
      <c r="I562" s="2"/>
      <c r="J562" s="2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2"/>
      <c r="H563" s="2"/>
      <c r="I563" s="2"/>
      <c r="J563" s="2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2"/>
      <c r="H564" s="2"/>
      <c r="I564" s="2"/>
      <c r="J564" s="2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2"/>
      <c r="H565" s="2"/>
      <c r="I565" s="2"/>
      <c r="J565" s="2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2"/>
      <c r="H566" s="2"/>
      <c r="I566" s="2"/>
      <c r="J566" s="2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2"/>
      <c r="H567" s="2"/>
      <c r="I567" s="2"/>
      <c r="J567" s="2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2"/>
      <c r="H568" s="2"/>
      <c r="I568" s="2"/>
      <c r="J568" s="2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2"/>
      <c r="H569" s="2"/>
      <c r="I569" s="2"/>
      <c r="J569" s="2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2"/>
      <c r="H570" s="2"/>
      <c r="I570" s="2"/>
      <c r="J570" s="2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2"/>
      <c r="H571" s="2"/>
      <c r="I571" s="2"/>
      <c r="J571" s="2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2"/>
      <c r="H572" s="2"/>
      <c r="I572" s="2"/>
      <c r="J572" s="2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2"/>
      <c r="H573" s="2"/>
      <c r="I573" s="2"/>
      <c r="J573" s="2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2"/>
      <c r="H574" s="2"/>
      <c r="I574" s="2"/>
      <c r="J574" s="2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2"/>
      <c r="H575" s="2"/>
      <c r="I575" s="2"/>
      <c r="J575" s="2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2"/>
      <c r="H576" s="2"/>
      <c r="I576" s="2"/>
      <c r="J576" s="2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2"/>
      <c r="H577" s="2"/>
      <c r="I577" s="2"/>
      <c r="J577" s="2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2"/>
      <c r="H578" s="2"/>
      <c r="I578" s="2"/>
      <c r="J578" s="2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2"/>
      <c r="H579" s="2"/>
      <c r="I579" s="2"/>
      <c r="J579" s="2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2"/>
      <c r="H580" s="2"/>
      <c r="I580" s="2"/>
      <c r="J580" s="2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2"/>
      <c r="H581" s="2"/>
      <c r="I581" s="2"/>
      <c r="J581" s="2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2"/>
      <c r="H582" s="2"/>
      <c r="I582" s="2"/>
      <c r="J582" s="2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2"/>
      <c r="H583" s="2"/>
      <c r="I583" s="2"/>
      <c r="J583" s="2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2"/>
      <c r="H584" s="2"/>
      <c r="I584" s="2"/>
      <c r="J584" s="2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2"/>
      <c r="H585" s="2"/>
      <c r="I585" s="2"/>
      <c r="J585" s="2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2"/>
      <c r="H586" s="2"/>
      <c r="I586" s="2"/>
      <c r="J586" s="2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2"/>
      <c r="H587" s="2"/>
      <c r="I587" s="2"/>
      <c r="J587" s="2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2"/>
      <c r="H588" s="2"/>
      <c r="I588" s="2"/>
      <c r="J588" s="2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2"/>
      <c r="H589" s="2"/>
      <c r="I589" s="2"/>
      <c r="J589" s="2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2"/>
      <c r="H590" s="2"/>
      <c r="I590" s="2"/>
      <c r="J590" s="2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2"/>
      <c r="H591" s="2"/>
      <c r="I591" s="2"/>
      <c r="J591" s="2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2"/>
      <c r="H592" s="2"/>
      <c r="I592" s="2"/>
      <c r="J592" s="2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2"/>
      <c r="H593" s="2"/>
      <c r="I593" s="2"/>
      <c r="J593" s="2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2"/>
      <c r="H594" s="2"/>
      <c r="I594" s="2"/>
      <c r="J594" s="2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2"/>
      <c r="H595" s="2"/>
      <c r="I595" s="2"/>
      <c r="J595" s="2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2"/>
      <c r="H596" s="2"/>
      <c r="I596" s="2"/>
      <c r="J596" s="2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2"/>
      <c r="H597" s="2"/>
      <c r="I597" s="2"/>
      <c r="J597" s="2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2"/>
      <c r="H598" s="2"/>
      <c r="I598" s="2"/>
      <c r="J598" s="2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2"/>
      <c r="H599" s="2"/>
      <c r="I599" s="2"/>
      <c r="J599" s="2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2"/>
      <c r="H600" s="2"/>
      <c r="I600" s="2"/>
      <c r="J600" s="2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2"/>
      <c r="H601" s="2"/>
      <c r="I601" s="2"/>
      <c r="J601" s="2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2"/>
      <c r="H602" s="2"/>
      <c r="I602" s="2"/>
      <c r="J602" s="2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2"/>
      <c r="H603" s="2"/>
      <c r="I603" s="2"/>
      <c r="J603" s="2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2"/>
      <c r="H604" s="2"/>
      <c r="I604" s="2"/>
      <c r="J604" s="2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2"/>
      <c r="H605" s="2"/>
      <c r="I605" s="2"/>
      <c r="J605" s="2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2"/>
      <c r="H606" s="2"/>
      <c r="I606" s="2"/>
      <c r="J606" s="2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2"/>
      <c r="H607" s="2"/>
      <c r="I607" s="2"/>
      <c r="J607" s="2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2"/>
      <c r="H608" s="2"/>
      <c r="I608" s="2"/>
      <c r="J608" s="2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2"/>
      <c r="H609" s="2"/>
      <c r="I609" s="2"/>
      <c r="J609" s="2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2"/>
      <c r="H610" s="2"/>
      <c r="I610" s="2"/>
      <c r="J610" s="2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2"/>
      <c r="H611" s="2"/>
      <c r="I611" s="2"/>
      <c r="J611" s="2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2"/>
      <c r="H612" s="2"/>
      <c r="I612" s="2"/>
      <c r="J612" s="2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2"/>
      <c r="H613" s="2"/>
      <c r="I613" s="2"/>
      <c r="J613" s="2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2"/>
      <c r="H614" s="2"/>
      <c r="I614" s="2"/>
      <c r="J614" s="2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2"/>
      <c r="H615" s="2"/>
      <c r="I615" s="2"/>
      <c r="J615" s="2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2"/>
      <c r="H616" s="2"/>
      <c r="I616" s="2"/>
      <c r="J616" s="2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2"/>
      <c r="H617" s="2"/>
      <c r="I617" s="2"/>
      <c r="J617" s="2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2"/>
      <c r="H618" s="2"/>
      <c r="I618" s="2"/>
      <c r="J618" s="2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2"/>
      <c r="H619" s="2"/>
      <c r="I619" s="2"/>
      <c r="J619" s="2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2"/>
      <c r="H620" s="2"/>
      <c r="I620" s="2"/>
      <c r="J620" s="2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2"/>
      <c r="H621" s="2"/>
      <c r="I621" s="2"/>
      <c r="J621" s="2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2"/>
      <c r="H622" s="2"/>
      <c r="I622" s="2"/>
      <c r="J622" s="2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2"/>
      <c r="H623" s="2"/>
      <c r="I623" s="2"/>
      <c r="J623" s="2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2"/>
      <c r="H624" s="2"/>
      <c r="I624" s="2"/>
      <c r="J624" s="2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2"/>
      <c r="H625" s="2"/>
      <c r="I625" s="2"/>
      <c r="J625" s="2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2"/>
      <c r="H626" s="2"/>
      <c r="I626" s="2"/>
      <c r="J626" s="2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2"/>
      <c r="H627" s="2"/>
      <c r="I627" s="2"/>
      <c r="J627" s="2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2"/>
      <c r="H628" s="2"/>
      <c r="I628" s="2"/>
      <c r="J628" s="2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2"/>
      <c r="H629" s="2"/>
      <c r="I629" s="2"/>
      <c r="J629" s="2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2"/>
      <c r="H630" s="2"/>
      <c r="I630" s="2"/>
      <c r="J630" s="2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2"/>
      <c r="H631" s="2"/>
      <c r="I631" s="2"/>
      <c r="J631" s="2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2"/>
      <c r="H632" s="2"/>
      <c r="I632" s="2"/>
      <c r="J632" s="2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2"/>
      <c r="H633" s="2"/>
      <c r="I633" s="2"/>
      <c r="J633" s="2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2"/>
      <c r="H634" s="2"/>
      <c r="I634" s="2"/>
      <c r="J634" s="2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2"/>
      <c r="H635" s="2"/>
      <c r="I635" s="2"/>
      <c r="J635" s="2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2"/>
      <c r="H636" s="2"/>
      <c r="I636" s="2"/>
      <c r="J636" s="2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2"/>
      <c r="H637" s="2"/>
      <c r="I637" s="2"/>
      <c r="J637" s="2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2"/>
      <c r="H638" s="2"/>
      <c r="I638" s="2"/>
      <c r="J638" s="2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2"/>
      <c r="H639" s="2"/>
      <c r="I639" s="2"/>
      <c r="J639" s="2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2"/>
      <c r="H640" s="2"/>
      <c r="I640" s="2"/>
      <c r="J640" s="2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2"/>
      <c r="H641" s="2"/>
      <c r="I641" s="2"/>
      <c r="J641" s="2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2"/>
      <c r="H642" s="2"/>
      <c r="I642" s="2"/>
      <c r="J642" s="2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2"/>
      <c r="H643" s="2"/>
      <c r="I643" s="2"/>
      <c r="J643" s="2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2"/>
      <c r="H644" s="2"/>
      <c r="I644" s="2"/>
      <c r="J644" s="2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2"/>
      <c r="H645" s="2"/>
      <c r="I645" s="2"/>
      <c r="J645" s="2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2"/>
      <c r="H646" s="2"/>
      <c r="I646" s="2"/>
      <c r="J646" s="2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2"/>
      <c r="H647" s="2"/>
      <c r="I647" s="2"/>
      <c r="J647" s="2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2"/>
      <c r="H648" s="2"/>
      <c r="I648" s="2"/>
      <c r="J648" s="2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2"/>
      <c r="H649" s="2"/>
      <c r="I649" s="2"/>
      <c r="J649" s="2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2"/>
      <c r="H650" s="2"/>
      <c r="I650" s="2"/>
      <c r="J650" s="2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2"/>
      <c r="H651" s="2"/>
      <c r="I651" s="2"/>
      <c r="J651" s="2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2"/>
      <c r="H652" s="2"/>
      <c r="I652" s="2"/>
      <c r="J652" s="2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2"/>
      <c r="H653" s="2"/>
      <c r="I653" s="2"/>
      <c r="J653" s="2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2"/>
      <c r="H654" s="2"/>
      <c r="I654" s="2"/>
      <c r="J654" s="2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2"/>
      <c r="H655" s="2"/>
      <c r="I655" s="2"/>
      <c r="J655" s="2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2"/>
      <c r="H656" s="2"/>
      <c r="I656" s="2"/>
      <c r="J656" s="2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2"/>
      <c r="H657" s="2"/>
      <c r="I657" s="2"/>
      <c r="J657" s="2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2"/>
      <c r="H658" s="2"/>
      <c r="I658" s="2"/>
      <c r="J658" s="2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2"/>
      <c r="H659" s="2"/>
      <c r="I659" s="2"/>
      <c r="J659" s="2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2"/>
      <c r="H660" s="2"/>
      <c r="I660" s="2"/>
      <c r="J660" s="2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2"/>
      <c r="H661" s="2"/>
      <c r="I661" s="2"/>
      <c r="J661" s="2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2"/>
      <c r="H662" s="2"/>
      <c r="I662" s="2"/>
      <c r="J662" s="2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2"/>
      <c r="H663" s="2"/>
      <c r="I663" s="2"/>
      <c r="J663" s="2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2"/>
      <c r="H664" s="2"/>
      <c r="I664" s="2"/>
      <c r="J664" s="2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2"/>
      <c r="H665" s="2"/>
      <c r="I665" s="2"/>
      <c r="J665" s="2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2"/>
      <c r="H666" s="2"/>
      <c r="I666" s="2"/>
      <c r="J666" s="2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2"/>
      <c r="H667" s="2"/>
      <c r="I667" s="2"/>
      <c r="J667" s="2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2"/>
      <c r="H668" s="2"/>
      <c r="I668" s="2"/>
      <c r="J668" s="2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2"/>
      <c r="H669" s="2"/>
      <c r="I669" s="2"/>
      <c r="J669" s="2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2"/>
      <c r="H670" s="2"/>
      <c r="I670" s="2"/>
      <c r="J670" s="2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2"/>
      <c r="H671" s="2"/>
      <c r="I671" s="2"/>
      <c r="J671" s="2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2"/>
      <c r="H672" s="2"/>
      <c r="I672" s="2"/>
      <c r="J672" s="2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2"/>
      <c r="H673" s="2"/>
      <c r="I673" s="2"/>
      <c r="J673" s="2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2"/>
      <c r="H674" s="2"/>
      <c r="I674" s="2"/>
      <c r="J674" s="2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2"/>
      <c r="H675" s="2"/>
      <c r="I675" s="2"/>
      <c r="J675" s="2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2"/>
      <c r="H676" s="2"/>
      <c r="I676" s="2"/>
      <c r="J676" s="2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2"/>
      <c r="H677" s="2"/>
      <c r="I677" s="2"/>
      <c r="J677" s="2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2"/>
      <c r="H678" s="2"/>
      <c r="I678" s="2"/>
      <c r="J678" s="2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2"/>
      <c r="H679" s="2"/>
      <c r="I679" s="2"/>
      <c r="J679" s="2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2"/>
      <c r="H680" s="2"/>
      <c r="I680" s="2"/>
      <c r="J680" s="2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2"/>
      <c r="H681" s="2"/>
      <c r="I681" s="2"/>
      <c r="J681" s="2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2"/>
      <c r="H682" s="2"/>
      <c r="I682" s="2"/>
      <c r="J682" s="2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2"/>
      <c r="H683" s="2"/>
      <c r="I683" s="2"/>
      <c r="J683" s="2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2"/>
      <c r="H684" s="2"/>
      <c r="I684" s="2"/>
      <c r="J684" s="2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2"/>
      <c r="H685" s="2"/>
      <c r="I685" s="2"/>
      <c r="J685" s="2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2"/>
      <c r="H686" s="2"/>
      <c r="I686" s="2"/>
      <c r="J686" s="2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2"/>
      <c r="H687" s="2"/>
      <c r="I687" s="2"/>
      <c r="J687" s="2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2"/>
      <c r="H688" s="2"/>
      <c r="I688" s="2"/>
      <c r="J688" s="2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2"/>
      <c r="H689" s="2"/>
      <c r="I689" s="2"/>
      <c r="J689" s="2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2"/>
      <c r="H690" s="2"/>
      <c r="I690" s="2"/>
      <c r="J690" s="2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2"/>
      <c r="H691" s="2"/>
      <c r="I691" s="2"/>
      <c r="J691" s="2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2"/>
      <c r="H692" s="2"/>
      <c r="I692" s="2"/>
      <c r="J692" s="2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2"/>
      <c r="H693" s="2"/>
      <c r="I693" s="2"/>
      <c r="J693" s="2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2"/>
      <c r="H694" s="2"/>
      <c r="I694" s="2"/>
      <c r="J694" s="2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2"/>
      <c r="H695" s="2"/>
      <c r="I695" s="2"/>
      <c r="J695" s="2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2"/>
      <c r="H696" s="2"/>
      <c r="I696" s="2"/>
      <c r="J696" s="2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2"/>
      <c r="H697" s="2"/>
      <c r="I697" s="2"/>
      <c r="J697" s="2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2"/>
      <c r="H698" s="2"/>
      <c r="I698" s="2"/>
      <c r="J698" s="2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2"/>
      <c r="H699" s="2"/>
      <c r="I699" s="2"/>
      <c r="J699" s="2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2"/>
      <c r="H700" s="2"/>
      <c r="I700" s="2"/>
      <c r="J700" s="2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2"/>
      <c r="H701" s="2"/>
      <c r="I701" s="2"/>
      <c r="J701" s="2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2"/>
      <c r="H702" s="2"/>
      <c r="I702" s="2"/>
      <c r="J702" s="2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2"/>
      <c r="H703" s="2"/>
      <c r="I703" s="2"/>
      <c r="J703" s="2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2"/>
      <c r="H704" s="2"/>
      <c r="I704" s="2"/>
      <c r="J704" s="2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2"/>
      <c r="H705" s="2"/>
      <c r="I705" s="2"/>
      <c r="J705" s="2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2"/>
      <c r="H706" s="2"/>
      <c r="I706" s="2"/>
      <c r="J706" s="2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2"/>
      <c r="H707" s="2"/>
      <c r="I707" s="2"/>
      <c r="J707" s="2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2"/>
      <c r="H708" s="2"/>
      <c r="I708" s="2"/>
      <c r="J708" s="2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2"/>
      <c r="H709" s="2"/>
      <c r="I709" s="2"/>
      <c r="J709" s="2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2"/>
      <c r="H710" s="2"/>
      <c r="I710" s="2"/>
      <c r="J710" s="2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2"/>
      <c r="H711" s="2"/>
      <c r="I711" s="2"/>
      <c r="J711" s="2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2"/>
      <c r="H712" s="2"/>
      <c r="I712" s="2"/>
      <c r="J712" s="2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2"/>
      <c r="H713" s="2"/>
      <c r="I713" s="2"/>
      <c r="J713" s="2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2"/>
      <c r="H714" s="2"/>
      <c r="I714" s="2"/>
      <c r="J714" s="2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2"/>
      <c r="H715" s="2"/>
      <c r="I715" s="2"/>
      <c r="J715" s="2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2"/>
      <c r="H716" s="2"/>
      <c r="I716" s="2"/>
      <c r="J716" s="2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2"/>
      <c r="H717" s="2"/>
      <c r="I717" s="2"/>
      <c r="J717" s="2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2"/>
      <c r="H718" s="2"/>
      <c r="I718" s="2"/>
      <c r="J718" s="2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2"/>
      <c r="H719" s="2"/>
      <c r="I719" s="2"/>
      <c r="J719" s="2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2"/>
      <c r="H720" s="2"/>
      <c r="I720" s="2"/>
      <c r="J720" s="2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2"/>
      <c r="H721" s="2"/>
      <c r="I721" s="2"/>
      <c r="J721" s="2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2"/>
      <c r="H722" s="2"/>
      <c r="I722" s="2"/>
      <c r="J722" s="2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2"/>
      <c r="H723" s="2"/>
      <c r="I723" s="2"/>
      <c r="J723" s="2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2"/>
      <c r="H724" s="2"/>
      <c r="I724" s="2"/>
      <c r="J724" s="2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2"/>
      <c r="H725" s="2"/>
      <c r="I725" s="2"/>
      <c r="J725" s="2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2"/>
      <c r="H726" s="2"/>
      <c r="I726" s="2"/>
      <c r="J726" s="2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2"/>
      <c r="H727" s="2"/>
      <c r="I727" s="2"/>
      <c r="J727" s="2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2"/>
      <c r="H728" s="2"/>
      <c r="I728" s="2"/>
      <c r="J728" s="2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2"/>
      <c r="H729" s="2"/>
      <c r="I729" s="2"/>
      <c r="J729" s="2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2"/>
      <c r="H730" s="2"/>
      <c r="I730" s="2"/>
      <c r="J730" s="2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2"/>
      <c r="H731" s="2"/>
      <c r="I731" s="2"/>
      <c r="J731" s="2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2"/>
      <c r="H732" s="2"/>
      <c r="I732" s="2"/>
      <c r="J732" s="2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2"/>
      <c r="H733" s="2"/>
      <c r="I733" s="2"/>
      <c r="J733" s="2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2"/>
      <c r="H734" s="2"/>
      <c r="I734" s="2"/>
      <c r="J734" s="2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2"/>
      <c r="H735" s="2"/>
      <c r="I735" s="2"/>
      <c r="J735" s="2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2"/>
      <c r="H736" s="2"/>
      <c r="I736" s="2"/>
      <c r="J736" s="2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2"/>
      <c r="H737" s="2"/>
      <c r="I737" s="2"/>
      <c r="J737" s="2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2"/>
      <c r="H738" s="2"/>
      <c r="I738" s="2"/>
      <c r="J738" s="2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2"/>
      <c r="H739" s="2"/>
      <c r="I739" s="2"/>
      <c r="J739" s="2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2"/>
      <c r="H740" s="2"/>
      <c r="I740" s="2"/>
      <c r="J740" s="2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2"/>
      <c r="H741" s="2"/>
      <c r="I741" s="2"/>
      <c r="J741" s="2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2"/>
      <c r="H742" s="2"/>
      <c r="I742" s="2"/>
      <c r="J742" s="2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2"/>
      <c r="H743" s="2"/>
      <c r="I743" s="2"/>
      <c r="J743" s="2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2"/>
      <c r="H744" s="2"/>
      <c r="I744" s="2"/>
      <c r="J744" s="2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2"/>
      <c r="H745" s="2"/>
      <c r="I745" s="2"/>
      <c r="J745" s="2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2"/>
      <c r="H746" s="2"/>
      <c r="I746" s="2"/>
      <c r="J746" s="2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2"/>
      <c r="H747" s="2"/>
      <c r="I747" s="2"/>
      <c r="J747" s="2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2"/>
      <c r="H748" s="2"/>
      <c r="I748" s="2"/>
      <c r="J748" s="2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2"/>
      <c r="H749" s="2"/>
      <c r="I749" s="2"/>
      <c r="J749" s="2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2"/>
      <c r="H750" s="2"/>
      <c r="I750" s="2"/>
      <c r="J750" s="2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2"/>
      <c r="H751" s="2"/>
      <c r="I751" s="2"/>
      <c r="J751" s="2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2"/>
      <c r="H752" s="2"/>
      <c r="I752" s="2"/>
      <c r="J752" s="2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2"/>
      <c r="H753" s="2"/>
      <c r="I753" s="2"/>
      <c r="J753" s="2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2"/>
      <c r="H754" s="2"/>
      <c r="I754" s="2"/>
      <c r="J754" s="2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2"/>
      <c r="H755" s="2"/>
      <c r="I755" s="2"/>
      <c r="J755" s="2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2"/>
      <c r="H756" s="2"/>
      <c r="I756" s="2"/>
      <c r="J756" s="2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2"/>
      <c r="H757" s="2"/>
      <c r="I757" s="2"/>
      <c r="J757" s="2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2"/>
      <c r="H758" s="2"/>
      <c r="I758" s="2"/>
      <c r="J758" s="2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2"/>
      <c r="H759" s="2"/>
      <c r="I759" s="2"/>
      <c r="J759" s="2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2"/>
      <c r="H760" s="2"/>
      <c r="I760" s="2"/>
      <c r="J760" s="2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2"/>
      <c r="H761" s="2"/>
      <c r="I761" s="2"/>
      <c r="J761" s="2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2"/>
      <c r="H762" s="2"/>
      <c r="I762" s="2"/>
      <c r="J762" s="2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2"/>
      <c r="H763" s="2"/>
      <c r="I763" s="2"/>
      <c r="J763" s="2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2"/>
      <c r="H764" s="2"/>
      <c r="I764" s="2"/>
      <c r="J764" s="2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2"/>
      <c r="H765" s="2"/>
      <c r="I765" s="2"/>
      <c r="J765" s="2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2"/>
      <c r="H766" s="2"/>
      <c r="I766" s="2"/>
      <c r="J766" s="2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2"/>
      <c r="H767" s="2"/>
      <c r="I767" s="2"/>
      <c r="J767" s="2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2"/>
      <c r="H768" s="2"/>
      <c r="I768" s="2"/>
      <c r="J768" s="2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2"/>
      <c r="H769" s="2"/>
      <c r="I769" s="2"/>
      <c r="J769" s="2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2"/>
      <c r="H770" s="2"/>
      <c r="I770" s="2"/>
      <c r="J770" s="2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2"/>
      <c r="H771" s="2"/>
      <c r="I771" s="2"/>
      <c r="J771" s="2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2"/>
      <c r="H772" s="2"/>
      <c r="I772" s="2"/>
      <c r="J772" s="2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2"/>
      <c r="H773" s="2"/>
      <c r="I773" s="2"/>
      <c r="J773" s="2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2"/>
      <c r="H774" s="2"/>
      <c r="I774" s="2"/>
      <c r="J774" s="2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2"/>
      <c r="H775" s="2"/>
      <c r="I775" s="2"/>
      <c r="J775" s="2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2"/>
      <c r="H776" s="2"/>
      <c r="I776" s="2"/>
      <c r="J776" s="2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2"/>
      <c r="H777" s="2"/>
      <c r="I777" s="2"/>
      <c r="J777" s="2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2"/>
      <c r="H778" s="2"/>
      <c r="I778" s="2"/>
      <c r="J778" s="2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2"/>
      <c r="H779" s="2"/>
      <c r="I779" s="2"/>
      <c r="J779" s="2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2"/>
      <c r="H780" s="2"/>
      <c r="I780" s="2"/>
      <c r="J780" s="2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2"/>
      <c r="H781" s="2"/>
      <c r="I781" s="2"/>
      <c r="J781" s="2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2"/>
      <c r="H782" s="2"/>
      <c r="I782" s="2"/>
      <c r="J782" s="2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2"/>
      <c r="H783" s="2"/>
      <c r="I783" s="2"/>
      <c r="J783" s="2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2"/>
      <c r="H784" s="2"/>
      <c r="I784" s="2"/>
      <c r="J784" s="2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2"/>
      <c r="H785" s="2"/>
      <c r="I785" s="2"/>
      <c r="J785" s="2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2"/>
      <c r="H786" s="2"/>
      <c r="I786" s="2"/>
      <c r="J786" s="2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2"/>
      <c r="H787" s="2"/>
      <c r="I787" s="2"/>
      <c r="J787" s="2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2"/>
      <c r="H788" s="2"/>
      <c r="I788" s="2"/>
      <c r="J788" s="2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2"/>
      <c r="H789" s="2"/>
      <c r="I789" s="2"/>
      <c r="J789" s="2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2"/>
      <c r="H790" s="2"/>
      <c r="I790" s="2"/>
      <c r="J790" s="2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2"/>
      <c r="H791" s="2"/>
      <c r="I791" s="2"/>
      <c r="J791" s="2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2"/>
      <c r="H792" s="2"/>
      <c r="I792" s="2"/>
      <c r="J792" s="2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2"/>
      <c r="H793" s="2"/>
      <c r="I793" s="2"/>
      <c r="J793" s="2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2"/>
      <c r="H794" s="2"/>
      <c r="I794" s="2"/>
      <c r="J794" s="2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2"/>
      <c r="H795" s="2"/>
      <c r="I795" s="2"/>
      <c r="J795" s="2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2"/>
      <c r="H796" s="2"/>
      <c r="I796" s="2"/>
      <c r="J796" s="2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2"/>
      <c r="H797" s="2"/>
      <c r="I797" s="2"/>
      <c r="J797" s="2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2"/>
      <c r="H798" s="2"/>
      <c r="I798" s="2"/>
      <c r="J798" s="2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2"/>
      <c r="H799" s="2"/>
      <c r="I799" s="2"/>
      <c r="J799" s="2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2"/>
      <c r="H800" s="2"/>
      <c r="I800" s="2"/>
      <c r="J800" s="2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2"/>
      <c r="H801" s="2"/>
      <c r="I801" s="2"/>
      <c r="J801" s="2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2"/>
      <c r="H802" s="2"/>
      <c r="I802" s="2"/>
      <c r="J802" s="2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2"/>
      <c r="H803" s="2"/>
      <c r="I803" s="2"/>
      <c r="J803" s="2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2"/>
      <c r="H804" s="2"/>
      <c r="I804" s="2"/>
      <c r="J804" s="2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2"/>
      <c r="H805" s="2"/>
      <c r="I805" s="2"/>
      <c r="J805" s="2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2"/>
      <c r="H806" s="2"/>
      <c r="I806" s="2"/>
      <c r="J806" s="2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2"/>
      <c r="H807" s="2"/>
      <c r="I807" s="2"/>
      <c r="J807" s="2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2"/>
      <c r="H808" s="2"/>
      <c r="I808" s="2"/>
      <c r="J808" s="2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2"/>
      <c r="H809" s="2"/>
      <c r="I809" s="2"/>
      <c r="J809" s="2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2"/>
      <c r="H810" s="2"/>
      <c r="I810" s="2"/>
      <c r="J810" s="2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2"/>
      <c r="H811" s="2"/>
      <c r="I811" s="2"/>
      <c r="J811" s="2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2"/>
      <c r="H812" s="2"/>
      <c r="I812" s="2"/>
      <c r="J812" s="2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2"/>
      <c r="H813" s="2"/>
      <c r="I813" s="2"/>
      <c r="J813" s="2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2"/>
      <c r="H814" s="2"/>
      <c r="I814" s="2"/>
      <c r="J814" s="2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2"/>
      <c r="H815" s="2"/>
      <c r="I815" s="2"/>
      <c r="J815" s="2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2"/>
      <c r="H816" s="2"/>
      <c r="I816" s="2"/>
      <c r="J816" s="2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2"/>
      <c r="H817" s="2"/>
      <c r="I817" s="2"/>
      <c r="J817" s="2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2"/>
      <c r="H818" s="2"/>
      <c r="I818" s="2"/>
      <c r="J818" s="2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2"/>
      <c r="H819" s="2"/>
      <c r="I819" s="2"/>
      <c r="J819" s="2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2"/>
      <c r="H820" s="2"/>
      <c r="I820" s="2"/>
      <c r="J820" s="2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2"/>
      <c r="H821" s="2"/>
      <c r="I821" s="2"/>
      <c r="J821" s="2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2"/>
      <c r="H822" s="2"/>
      <c r="I822" s="2"/>
      <c r="J822" s="2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2"/>
      <c r="H823" s="2"/>
      <c r="I823" s="2"/>
      <c r="J823" s="2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2"/>
      <c r="H824" s="2"/>
      <c r="I824" s="2"/>
      <c r="J824" s="2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2"/>
      <c r="H825" s="2"/>
      <c r="I825" s="2"/>
      <c r="J825" s="2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2"/>
      <c r="H826" s="2"/>
      <c r="I826" s="2"/>
      <c r="J826" s="2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2"/>
      <c r="H827" s="2"/>
      <c r="I827" s="2"/>
      <c r="J827" s="2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2"/>
      <c r="H828" s="2"/>
      <c r="I828" s="2"/>
      <c r="J828" s="2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2"/>
      <c r="H829" s="2"/>
      <c r="I829" s="2"/>
      <c r="J829" s="2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2"/>
      <c r="H830" s="2"/>
      <c r="I830" s="2"/>
      <c r="J830" s="2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2"/>
      <c r="H831" s="2"/>
      <c r="I831" s="2"/>
      <c r="J831" s="2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2"/>
      <c r="H832" s="2"/>
      <c r="I832" s="2"/>
      <c r="J832" s="2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2"/>
      <c r="H833" s="2"/>
      <c r="I833" s="2"/>
      <c r="J833" s="2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2"/>
      <c r="H834" s="2"/>
      <c r="I834" s="2"/>
      <c r="J834" s="2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2"/>
      <c r="H835" s="2"/>
      <c r="I835" s="2"/>
      <c r="J835" s="2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2"/>
      <c r="H836" s="2"/>
      <c r="I836" s="2"/>
      <c r="J836" s="2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2"/>
      <c r="H837" s="2"/>
      <c r="I837" s="2"/>
      <c r="J837" s="2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2"/>
      <c r="H838" s="2"/>
      <c r="I838" s="2"/>
      <c r="J838" s="2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2"/>
      <c r="H839" s="2"/>
      <c r="I839" s="2"/>
      <c r="J839" s="2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2"/>
      <c r="H840" s="2"/>
      <c r="I840" s="2"/>
      <c r="J840" s="2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2"/>
      <c r="H841" s="2"/>
      <c r="I841" s="2"/>
      <c r="J841" s="2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2"/>
      <c r="H842" s="2"/>
      <c r="I842" s="2"/>
      <c r="J842" s="2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2"/>
      <c r="H843" s="2"/>
      <c r="I843" s="2"/>
      <c r="J843" s="2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2"/>
      <c r="H844" s="2"/>
      <c r="I844" s="2"/>
      <c r="J844" s="2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2"/>
      <c r="H845" s="2"/>
      <c r="I845" s="2"/>
      <c r="J845" s="2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2"/>
      <c r="H846" s="2"/>
      <c r="I846" s="2"/>
      <c r="J846" s="2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2"/>
      <c r="H847" s="2"/>
      <c r="I847" s="2"/>
      <c r="J847" s="2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2"/>
      <c r="H848" s="2"/>
      <c r="I848" s="2"/>
      <c r="J848" s="2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2"/>
      <c r="H849" s="2"/>
      <c r="I849" s="2"/>
      <c r="J849" s="2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2"/>
      <c r="H850" s="2"/>
      <c r="I850" s="2"/>
      <c r="J850" s="2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2"/>
      <c r="H851" s="2"/>
      <c r="I851" s="2"/>
      <c r="J851" s="2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2"/>
      <c r="H852" s="2"/>
      <c r="I852" s="2"/>
      <c r="J852" s="2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2"/>
      <c r="H853" s="2"/>
      <c r="I853" s="2"/>
      <c r="J853" s="2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2"/>
      <c r="H854" s="2"/>
      <c r="I854" s="2"/>
      <c r="J854" s="2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2"/>
      <c r="H855" s="2"/>
      <c r="I855" s="2"/>
      <c r="J855" s="2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2"/>
      <c r="H856" s="2"/>
      <c r="I856" s="2"/>
      <c r="J856" s="2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2"/>
      <c r="H857" s="2"/>
      <c r="I857" s="2"/>
      <c r="J857" s="2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2"/>
      <c r="H858" s="2"/>
      <c r="I858" s="2"/>
      <c r="J858" s="2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2"/>
      <c r="H859" s="2"/>
      <c r="I859" s="2"/>
      <c r="J859" s="2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2"/>
      <c r="H860" s="2"/>
      <c r="I860" s="2"/>
      <c r="J860" s="2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2"/>
      <c r="H861" s="2"/>
      <c r="I861" s="2"/>
      <c r="J861" s="2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2"/>
      <c r="H862" s="2"/>
      <c r="I862" s="2"/>
      <c r="J862" s="2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2"/>
      <c r="H863" s="2"/>
      <c r="I863" s="2"/>
      <c r="J863" s="2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2"/>
      <c r="H864" s="2"/>
      <c r="I864" s="2"/>
      <c r="J864" s="2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2"/>
      <c r="H865" s="2"/>
      <c r="I865" s="2"/>
      <c r="J865" s="2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2"/>
      <c r="H866" s="2"/>
      <c r="I866" s="2"/>
      <c r="J866" s="2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2"/>
      <c r="H867" s="2"/>
      <c r="I867" s="2"/>
      <c r="J867" s="2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2"/>
      <c r="H868" s="2"/>
      <c r="I868" s="2"/>
      <c r="J868" s="2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2"/>
      <c r="H869" s="2"/>
      <c r="I869" s="2"/>
      <c r="J869" s="2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2"/>
      <c r="H870" s="2"/>
      <c r="I870" s="2"/>
      <c r="J870" s="2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2"/>
      <c r="H871" s="2"/>
      <c r="I871" s="2"/>
      <c r="J871" s="2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2"/>
      <c r="H872" s="2"/>
      <c r="I872" s="2"/>
      <c r="J872" s="2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2"/>
      <c r="H873" s="2"/>
      <c r="I873" s="2"/>
      <c r="J873" s="2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2"/>
      <c r="H874" s="2"/>
      <c r="I874" s="2"/>
      <c r="J874" s="2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2"/>
      <c r="H875" s="2"/>
      <c r="I875" s="2"/>
      <c r="J875" s="2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2"/>
      <c r="H876" s="2"/>
      <c r="I876" s="2"/>
      <c r="J876" s="2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2"/>
      <c r="H877" s="2"/>
      <c r="I877" s="2"/>
      <c r="J877" s="2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2"/>
      <c r="H878" s="2"/>
      <c r="I878" s="2"/>
      <c r="J878" s="2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2"/>
      <c r="H879" s="2"/>
      <c r="I879" s="2"/>
      <c r="J879" s="2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2"/>
      <c r="H880" s="2"/>
      <c r="I880" s="2"/>
      <c r="J880" s="2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2"/>
      <c r="H881" s="2"/>
      <c r="I881" s="2"/>
      <c r="J881" s="2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2"/>
      <c r="H882" s="2"/>
      <c r="I882" s="2"/>
      <c r="J882" s="2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2"/>
      <c r="H883" s="2"/>
      <c r="I883" s="2"/>
      <c r="J883" s="2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2"/>
      <c r="H884" s="2"/>
      <c r="I884" s="2"/>
      <c r="J884" s="2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2"/>
      <c r="H885" s="2"/>
      <c r="I885" s="2"/>
      <c r="J885" s="2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2"/>
      <c r="H886" s="2"/>
      <c r="I886" s="2"/>
      <c r="J886" s="2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2"/>
      <c r="H887" s="2"/>
      <c r="I887" s="2"/>
      <c r="J887" s="2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2"/>
      <c r="H888" s="2"/>
      <c r="I888" s="2"/>
      <c r="J888" s="2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2"/>
      <c r="H889" s="2"/>
      <c r="I889" s="2"/>
      <c r="J889" s="2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2"/>
      <c r="H890" s="2"/>
      <c r="I890" s="2"/>
      <c r="J890" s="2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2"/>
      <c r="H891" s="2"/>
      <c r="I891" s="2"/>
      <c r="J891" s="2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2"/>
      <c r="H892" s="2"/>
      <c r="I892" s="2"/>
      <c r="J892" s="2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2"/>
      <c r="H893" s="2"/>
      <c r="I893" s="2"/>
      <c r="J893" s="2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2"/>
      <c r="H894" s="2"/>
      <c r="I894" s="2"/>
      <c r="J894" s="2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2"/>
      <c r="H895" s="2"/>
      <c r="I895" s="2"/>
      <c r="J895" s="2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2"/>
      <c r="H896" s="2"/>
      <c r="I896" s="2"/>
      <c r="J896" s="2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2"/>
      <c r="H897" s="2"/>
      <c r="I897" s="2"/>
      <c r="J897" s="2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2"/>
      <c r="H898" s="2"/>
      <c r="I898" s="2"/>
      <c r="J898" s="2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2"/>
      <c r="H899" s="2"/>
      <c r="I899" s="2"/>
      <c r="J899" s="2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2"/>
      <c r="H900" s="2"/>
      <c r="I900" s="2"/>
      <c r="J900" s="2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2"/>
      <c r="H901" s="2"/>
      <c r="I901" s="2"/>
      <c r="J901" s="2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2"/>
      <c r="H902" s="2"/>
      <c r="I902" s="2"/>
      <c r="J902" s="2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2"/>
      <c r="H903" s="2"/>
      <c r="I903" s="2"/>
      <c r="J903" s="2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2"/>
      <c r="H904" s="2"/>
      <c r="I904" s="2"/>
      <c r="J904" s="2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2"/>
      <c r="H905" s="2"/>
      <c r="I905" s="2"/>
      <c r="J905" s="2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2"/>
      <c r="H906" s="2"/>
      <c r="I906" s="2"/>
      <c r="J906" s="2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2"/>
      <c r="H907" s="2"/>
      <c r="I907" s="2"/>
      <c r="J907" s="2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2"/>
      <c r="H908" s="2"/>
      <c r="I908" s="2"/>
      <c r="J908" s="2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2"/>
      <c r="H909" s="2"/>
      <c r="I909" s="2"/>
      <c r="J909" s="2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2"/>
      <c r="H910" s="2"/>
      <c r="I910" s="2"/>
      <c r="J910" s="2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2"/>
      <c r="H911" s="2"/>
      <c r="I911" s="2"/>
      <c r="J911" s="2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2"/>
      <c r="H912" s="2"/>
      <c r="I912" s="2"/>
      <c r="J912" s="2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2"/>
      <c r="H913" s="2"/>
      <c r="I913" s="2"/>
      <c r="J913" s="2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2"/>
      <c r="H914" s="2"/>
      <c r="I914" s="2"/>
      <c r="J914" s="2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2"/>
      <c r="H915" s="2"/>
      <c r="I915" s="2"/>
      <c r="J915" s="2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2"/>
      <c r="H916" s="2"/>
      <c r="I916" s="2"/>
      <c r="J916" s="2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2"/>
      <c r="H917" s="2"/>
      <c r="I917" s="2"/>
      <c r="J917" s="2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2"/>
      <c r="H918" s="2"/>
      <c r="I918" s="2"/>
      <c r="J918" s="2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2"/>
      <c r="H919" s="2"/>
      <c r="I919" s="2"/>
      <c r="J919" s="2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2"/>
      <c r="H920" s="2"/>
      <c r="I920" s="2"/>
      <c r="J920" s="2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2"/>
      <c r="H921" s="2"/>
      <c r="I921" s="2"/>
      <c r="J921" s="2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2"/>
      <c r="H922" s="2"/>
      <c r="I922" s="2"/>
      <c r="J922" s="2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2"/>
      <c r="H923" s="2"/>
      <c r="I923" s="2"/>
      <c r="J923" s="2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2"/>
      <c r="H924" s="2"/>
      <c r="I924" s="2"/>
      <c r="J924" s="2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2"/>
      <c r="H925" s="2"/>
      <c r="I925" s="2"/>
      <c r="J925" s="2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2"/>
      <c r="H926" s="2"/>
      <c r="I926" s="2"/>
      <c r="J926" s="2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2"/>
      <c r="H927" s="2"/>
      <c r="I927" s="2"/>
      <c r="J927" s="2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2"/>
      <c r="H928" s="2"/>
      <c r="I928" s="2"/>
      <c r="J928" s="2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2"/>
      <c r="H929" s="2"/>
      <c r="I929" s="2"/>
      <c r="J929" s="2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2"/>
      <c r="H930" s="2"/>
      <c r="I930" s="2"/>
      <c r="J930" s="2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2"/>
      <c r="H931" s="2"/>
      <c r="I931" s="2"/>
      <c r="J931" s="2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2"/>
      <c r="H932" s="2"/>
      <c r="I932" s="2"/>
      <c r="J932" s="2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2"/>
      <c r="H933" s="2"/>
      <c r="I933" s="2"/>
      <c r="J933" s="2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2"/>
      <c r="H934" s="2"/>
      <c r="I934" s="2"/>
      <c r="J934" s="2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2"/>
      <c r="H935" s="2"/>
      <c r="I935" s="2"/>
      <c r="J935" s="2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2"/>
      <c r="H936" s="2"/>
      <c r="I936" s="2"/>
      <c r="J936" s="2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2"/>
      <c r="H937" s="2"/>
      <c r="I937" s="2"/>
      <c r="J937" s="2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2"/>
      <c r="H938" s="2"/>
      <c r="I938" s="2"/>
      <c r="J938" s="2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2"/>
      <c r="H939" s="2"/>
      <c r="I939" s="2"/>
      <c r="J939" s="2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2"/>
      <c r="H940" s="2"/>
      <c r="I940" s="2"/>
      <c r="J940" s="2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2"/>
      <c r="H941" s="2"/>
      <c r="I941" s="2"/>
      <c r="J941" s="2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2"/>
      <c r="H942" s="2"/>
      <c r="I942" s="2"/>
      <c r="J942" s="2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2"/>
      <c r="H943" s="2"/>
      <c r="I943" s="2"/>
      <c r="J943" s="2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2"/>
      <c r="H944" s="2"/>
      <c r="I944" s="2"/>
      <c r="J944" s="2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2"/>
      <c r="H945" s="2"/>
      <c r="I945" s="2"/>
      <c r="J945" s="2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2"/>
      <c r="H946" s="2"/>
      <c r="I946" s="2"/>
      <c r="J946" s="2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2"/>
      <c r="H947" s="2"/>
      <c r="I947" s="2"/>
      <c r="J947" s="2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2"/>
      <c r="H948" s="2"/>
      <c r="I948" s="2"/>
      <c r="J948" s="2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2"/>
      <c r="H949" s="2"/>
      <c r="I949" s="2"/>
      <c r="J949" s="2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2"/>
      <c r="H950" s="2"/>
      <c r="I950" s="2"/>
      <c r="J950" s="2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2"/>
      <c r="H951" s="2"/>
      <c r="I951" s="2"/>
      <c r="J951" s="2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2"/>
      <c r="H952" s="2"/>
      <c r="I952" s="2"/>
      <c r="J952" s="2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2"/>
      <c r="H953" s="2"/>
      <c r="I953" s="2"/>
      <c r="J953" s="2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2"/>
      <c r="H954" s="2"/>
      <c r="I954" s="2"/>
      <c r="J954" s="2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2"/>
      <c r="H955" s="2"/>
      <c r="I955" s="2"/>
      <c r="J955" s="2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2"/>
      <c r="H956" s="2"/>
      <c r="I956" s="2"/>
      <c r="J956" s="2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2"/>
      <c r="H957" s="2"/>
      <c r="I957" s="2"/>
      <c r="J957" s="2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2"/>
      <c r="H958" s="2"/>
      <c r="I958" s="2"/>
      <c r="J958" s="2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2"/>
      <c r="H959" s="2"/>
      <c r="I959" s="2"/>
      <c r="J959" s="2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2"/>
      <c r="H960" s="2"/>
      <c r="I960" s="2"/>
      <c r="J960" s="2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2"/>
      <c r="H961" s="2"/>
      <c r="I961" s="2"/>
      <c r="J961" s="2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2"/>
      <c r="H962" s="2"/>
      <c r="I962" s="2"/>
      <c r="J962" s="2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2"/>
      <c r="H963" s="2"/>
      <c r="I963" s="2"/>
      <c r="J963" s="2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2"/>
      <c r="H964" s="2"/>
      <c r="I964" s="2"/>
      <c r="J964" s="2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2"/>
      <c r="H965" s="2"/>
      <c r="I965" s="2"/>
      <c r="J965" s="2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2"/>
      <c r="H966" s="2"/>
      <c r="I966" s="2"/>
      <c r="J966" s="2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2"/>
      <c r="H967" s="2"/>
      <c r="I967" s="2"/>
      <c r="J967" s="2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2"/>
      <c r="H968" s="2"/>
      <c r="I968" s="2"/>
      <c r="J968" s="2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2"/>
      <c r="H969" s="2"/>
      <c r="I969" s="2"/>
      <c r="J969" s="2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2"/>
      <c r="H970" s="2"/>
      <c r="I970" s="2"/>
      <c r="J970" s="2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2"/>
      <c r="H971" s="2"/>
      <c r="I971" s="2"/>
      <c r="J971" s="2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2"/>
      <c r="H972" s="2"/>
      <c r="I972" s="2"/>
      <c r="J972" s="2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2"/>
      <c r="H973" s="2"/>
      <c r="I973" s="2"/>
      <c r="J973" s="2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2"/>
      <c r="H974" s="2"/>
      <c r="I974" s="2"/>
      <c r="J974" s="2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2"/>
      <c r="H975" s="2"/>
      <c r="I975" s="2"/>
      <c r="J975" s="2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2"/>
      <c r="H976" s="2"/>
      <c r="I976" s="2"/>
      <c r="J976" s="2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2"/>
      <c r="H977" s="2"/>
      <c r="I977" s="2"/>
      <c r="J977" s="2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2"/>
      <c r="H978" s="2"/>
      <c r="I978" s="2"/>
      <c r="J978" s="2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2"/>
      <c r="H979" s="2"/>
      <c r="I979" s="2"/>
      <c r="J979" s="2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2"/>
      <c r="H980" s="2"/>
      <c r="I980" s="2"/>
      <c r="J980" s="2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2"/>
      <c r="H981" s="2"/>
      <c r="I981" s="2"/>
      <c r="J981" s="2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2"/>
      <c r="H982" s="2"/>
      <c r="I982" s="2"/>
      <c r="J982" s="2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2"/>
      <c r="H983" s="2"/>
      <c r="I983" s="2"/>
      <c r="J983" s="2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2"/>
      <c r="H984" s="2"/>
      <c r="I984" s="2"/>
      <c r="J984" s="2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2"/>
      <c r="H985" s="2"/>
      <c r="I985" s="2"/>
      <c r="J985" s="2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2"/>
      <c r="H986" s="2"/>
      <c r="I986" s="2"/>
      <c r="J986" s="2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2"/>
      <c r="H987" s="2"/>
      <c r="I987" s="2"/>
      <c r="J987" s="2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2"/>
      <c r="H988" s="2"/>
      <c r="I988" s="2"/>
      <c r="J988" s="2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2"/>
      <c r="H989" s="2"/>
      <c r="I989" s="2"/>
      <c r="J989" s="2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2"/>
      <c r="H990" s="2"/>
      <c r="I990" s="2"/>
      <c r="J990" s="2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2"/>
      <c r="H991" s="2"/>
      <c r="I991" s="2"/>
      <c r="J991" s="2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2"/>
      <c r="H992" s="2"/>
      <c r="I992" s="2"/>
      <c r="J992" s="2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2"/>
      <c r="H993" s="2"/>
      <c r="I993" s="2"/>
      <c r="J993" s="2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2"/>
      <c r="H994" s="2"/>
      <c r="I994" s="2"/>
      <c r="J994" s="2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2"/>
      <c r="H995" s="2"/>
      <c r="I995" s="2"/>
      <c r="J995" s="2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2"/>
      <c r="H996" s="2"/>
      <c r="I996" s="2"/>
      <c r="J996" s="2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2"/>
      <c r="H997" s="2"/>
      <c r="I997" s="2"/>
      <c r="J997" s="2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2"/>
      <c r="H998" s="2"/>
      <c r="I998" s="2"/>
      <c r="J998" s="2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2"/>
      <c r="H999" s="2"/>
      <c r="I999" s="2"/>
      <c r="J999" s="2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2"/>
      <c r="J1000" s="2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2"/>
      <c r="J1001" s="2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2"/>
      <c r="J1002" s="2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2"/>
      <c r="J1003" s="2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2"/>
      <c r="J1004" s="2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2"/>
      <c r="J1005" s="2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2"/>
      <c r="J1006" s="2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2"/>
      <c r="J1007" s="2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2"/>
      <c r="J1008" s="2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2"/>
      <c r="J1009" s="2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2"/>
      <c r="J1010" s="2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2"/>
      <c r="J1011" s="2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2"/>
      <c r="J1012" s="2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2"/>
      <c r="J1013" s="2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2"/>
      <c r="J1014" s="2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2"/>
      <c r="J1015" s="2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2"/>
      <c r="J1016" s="2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2"/>
      <c r="J1017" s="2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2"/>
      <c r="J1018" s="2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2"/>
      <c r="J1019" s="2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2"/>
      <c r="J1020" s="2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2"/>
      <c r="J1021" s="2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2"/>
      <c r="J1022" s="2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2"/>
      <c r="J1023" s="2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2"/>
      <c r="J1024" s="2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2"/>
      <c r="J1025" s="2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2"/>
      <c r="J1026" s="2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2"/>
      <c r="J1027" s="2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2"/>
      <c r="J1028" s="2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2"/>
      <c r="J1029" s="2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2"/>
      <c r="J1030" s="2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2"/>
      <c r="J1031" s="2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2"/>
      <c r="J1032" s="2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2"/>
      <c r="J1033" s="2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2"/>
      <c r="J1034" s="2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2"/>
      <c r="J1035" s="2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2"/>
      <c r="J1036" s="2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2"/>
      <c r="J1037" s="2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2"/>
      <c r="J1038" s="2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2"/>
      <c r="J1039" s="2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2"/>
      <c r="J1040" s="2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2"/>
      <c r="J1041" s="2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2"/>
      <c r="J1042" s="2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2"/>
      <c r="J1043" s="2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2"/>
      <c r="J1044" s="2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2"/>
      <c r="J1045" s="2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2"/>
      <c r="J1046" s="2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2"/>
      <c r="J1047" s="2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2"/>
      <c r="J1048" s="2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2"/>
      <c r="J1049" s="2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2"/>
      <c r="J1050" s="2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2"/>
      <c r="J1051" s="2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2"/>
      <c r="J1052" s="2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2"/>
      <c r="J1053" s="2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2"/>
      <c r="J1054" s="2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2"/>
      <c r="J1055" s="2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2"/>
      <c r="J1056" s="2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2"/>
      <c r="J1057" s="2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2"/>
      <c r="J1058" s="2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2"/>
      <c r="J1059" s="2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2"/>
      <c r="J1060" s="2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2"/>
      <c r="J1061" s="2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2"/>
      <c r="J1062" s="2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2"/>
      <c r="J1063" s="2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2"/>
      <c r="J1064" s="2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2"/>
      <c r="J1065" s="2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2"/>
      <c r="J1066" s="2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2"/>
      <c r="J1067" s="2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2"/>
      <c r="J1068" s="2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2"/>
      <c r="J1069" s="2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2"/>
      <c r="J1070" s="2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2"/>
      <c r="J1071" s="2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2"/>
      <c r="J1072" s="2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2"/>
      <c r="J1073" s="2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2"/>
      <c r="J1074" s="2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2"/>
      <c r="J1075" s="2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2"/>
      <c r="J1076" s="2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2"/>
      <c r="J1077" s="2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2"/>
      <c r="J1078" s="2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2"/>
      <c r="J1079" s="2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2"/>
      <c r="J1080" s="2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2"/>
      <c r="J1081" s="2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2"/>
      <c r="J1082" s="2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2"/>
      <c r="J1083" s="2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2"/>
      <c r="J1084" s="2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2"/>
      <c r="J1085" s="2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2"/>
      <c r="J1086" s="2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2"/>
      <c r="J1087" s="2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2"/>
      <c r="J1088" s="2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2"/>
      <c r="J1089" s="2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2"/>
      <c r="J1090" s="2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2"/>
      <c r="J1091" s="2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2"/>
      <c r="J1092" s="2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2"/>
      <c r="J1093" s="2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2"/>
      <c r="J1094" s="2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2"/>
      <c r="J1095" s="2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2"/>
      <c r="J1096" s="2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2"/>
      <c r="J1097" s="2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2"/>
      <c r="J1098" s="2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2"/>
      <c r="J1099" s="2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2"/>
      <c r="J1100" s="2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2"/>
      <c r="J1101" s="2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2"/>
      <c r="J1102" s="2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2"/>
      <c r="J1103" s="2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2"/>
      <c r="J1104" s="2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2"/>
      <c r="J1105" s="2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2"/>
      <c r="J1106" s="2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2"/>
      <c r="J1107" s="2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2"/>
      <c r="J1108" s="2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2"/>
      <c r="J1109" s="2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2"/>
      <c r="J1110" s="2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2"/>
      <c r="J1111" s="2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2"/>
      <c r="J1112" s="2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2"/>
      <c r="J1113" s="2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2"/>
      <c r="J1114" s="2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2"/>
      <c r="J1115" s="2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2"/>
      <c r="J1116" s="2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2"/>
      <c r="J1117" s="2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2"/>
      <c r="J1118" s="2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2"/>
      <c r="J1119" s="2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2"/>
      <c r="J1120" s="2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2"/>
      <c r="J1121" s="2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2"/>
      <c r="J1122" s="2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2"/>
      <c r="J1123" s="2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2"/>
      <c r="J1124" s="2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2"/>
      <c r="J1125" s="2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2"/>
      <c r="J1126" s="2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2"/>
      <c r="J1127" s="2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2"/>
      <c r="J1128" s="2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2"/>
      <c r="J1129" s="2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2"/>
      <c r="J1130" s="2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2"/>
      <c r="J1131" s="2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2"/>
      <c r="J1132" s="2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2"/>
      <c r="J1133" s="2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2"/>
      <c r="J1134" s="2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2"/>
      <c r="J1135" s="2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2"/>
      <c r="J1136" s="2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2"/>
      <c r="J1137" s="2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2"/>
      <c r="J1138" s="2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2"/>
      <c r="J1139" s="2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2"/>
      <c r="J1140" s="2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2"/>
      <c r="J1141" s="2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2"/>
      <c r="J1142" s="2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2"/>
      <c r="J1143" s="2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2"/>
      <c r="J1144" s="2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2"/>
      <c r="J1145" s="2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2"/>
      <c r="J1146" s="2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2"/>
      <c r="J1147" s="2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2"/>
      <c r="J1148" s="2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2"/>
      <c r="J1149" s="2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2"/>
      <c r="J1150" s="2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2"/>
      <c r="J1151" s="2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2"/>
      <c r="J1152" s="2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2"/>
      <c r="J1153" s="2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2"/>
      <c r="J1154" s="2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2"/>
      <c r="J1155" s="2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2"/>
      <c r="J1156" s="2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2"/>
      <c r="J1157" s="2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2"/>
      <c r="J1158" s="2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2"/>
      <c r="J1159" s="2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2"/>
      <c r="J1160" s="2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2"/>
      <c r="J1161" s="2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2"/>
      <c r="J1162" s="2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2"/>
      <c r="J1163" s="2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2"/>
      <c r="J1164" s="2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2"/>
      <c r="J1165" s="2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2"/>
      <c r="J1166" s="2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2"/>
      <c r="J1167" s="2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2"/>
      <c r="J1168" s="2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2"/>
      <c r="J1169" s="2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2"/>
      <c r="J1170" s="2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2"/>
      <c r="J1171" s="2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2"/>
      <c r="J1172" s="2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2"/>
      <c r="J1173" s="2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2"/>
      <c r="J1174" s="2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2"/>
      <c r="J1175" s="2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2"/>
      <c r="J1176" s="2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2"/>
      <c r="J1177" s="2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2"/>
      <c r="J1178" s="2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2"/>
      <c r="J1179" s="2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2"/>
      <c r="J1180" s="2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2"/>
      <c r="J1181" s="2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2"/>
      <c r="J1182" s="2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2"/>
      <c r="J1183" s="2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2"/>
      <c r="J1184" s="2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2"/>
      <c r="J1185" s="2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2"/>
      <c r="J1186" s="2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2"/>
      <c r="J1187" s="2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2"/>
      <c r="J1188" s="2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2"/>
      <c r="J1189" s="2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2"/>
      <c r="J1190" s="2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2"/>
      <c r="J1191" s="2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2"/>
      <c r="J1192" s="2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2"/>
      <c r="J1193" s="2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2"/>
      <c r="J1194" s="2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2"/>
      <c r="J1195" s="2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2"/>
      <c r="J1196" s="2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2"/>
      <c r="J1197" s="2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2"/>
      <c r="J1198" s="2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2"/>
      <c r="J1199" s="2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2"/>
      <c r="J1200" s="2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2"/>
      <c r="J1201" s="2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2"/>
      <c r="J1202" s="2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2"/>
      <c r="J1203" s="2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2"/>
      <c r="J1204" s="2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2"/>
      <c r="J1205" s="2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2"/>
      <c r="J1206" s="2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2"/>
      <c r="J1207" s="2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2"/>
      <c r="J1208" s="2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2"/>
      <c r="J1209" s="2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2"/>
      <c r="J1210" s="2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2"/>
      <c r="J1211" s="2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2"/>
      <c r="J1212" s="2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2"/>
      <c r="J1213" s="2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2"/>
      <c r="J1214" s="2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2"/>
      <c r="J1215" s="2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2"/>
      <c r="J1216" s="2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2"/>
      <c r="J1217" s="2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2"/>
      <c r="J1218" s="2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2"/>
      <c r="J1219" s="2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2"/>
      <c r="J1220" s="2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2"/>
      <c r="J1221" s="2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2"/>
      <c r="J1222" s="2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2"/>
      <c r="J1223" s="2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2"/>
      <c r="J1224" s="2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2"/>
      <c r="J1225" s="2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2"/>
      <c r="J1226" s="2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2"/>
      <c r="J1227" s="2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2"/>
      <c r="J1228" s="2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2"/>
      <c r="J1229" s="2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2"/>
      <c r="J1230" s="2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2"/>
      <c r="J1231" s="2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2"/>
      <c r="J1232" s="2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2"/>
      <c r="J1233" s="2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2"/>
      <c r="J1234" s="2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2"/>
      <c r="J1235" s="2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2"/>
      <c r="J1236" s="2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2"/>
      <c r="J1237" s="2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2"/>
      <c r="J1238" s="2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2"/>
      <c r="J1239" s="2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2"/>
      <c r="J1240" s="2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2"/>
      <c r="J1241" s="2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2"/>
      <c r="J1242" s="2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2"/>
      <c r="J1243" s="2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2"/>
      <c r="J1244" s="2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2"/>
      <c r="J1245" s="2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2"/>
      <c r="J1246" s="2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2"/>
      <c r="J1247" s="2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2"/>
      <c r="J1248" s="2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2"/>
      <c r="J1249" s="2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2"/>
      <c r="J1250" s="2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2"/>
      <c r="J1251" s="2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2"/>
      <c r="J1252" s="2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2"/>
      <c r="J1253" s="2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2"/>
      <c r="J1254" s="2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2"/>
      <c r="J1255" s="2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2"/>
      <c r="J1256" s="2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2"/>
      <c r="J1257" s="2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2"/>
      <c r="J1258" s="2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2"/>
      <c r="J1259" s="2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2"/>
      <c r="J1260" s="2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2"/>
      <c r="J1261" s="2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2"/>
      <c r="J1262" s="2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2"/>
      <c r="J1263" s="2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2"/>
      <c r="J1264" s="2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2"/>
      <c r="J1265" s="2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2"/>
      <c r="J1266" s="2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2"/>
      <c r="J1267" s="2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2"/>
      <c r="J1268" s="2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2"/>
      <c r="J1269" s="2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2"/>
      <c r="J1270" s="2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2"/>
      <c r="J1271" s="2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2"/>
      <c r="J1272" s="2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2"/>
      <c r="J1273" s="2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2"/>
      <c r="J1274" s="2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2"/>
      <c r="J1275" s="2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2"/>
      <c r="J1276" s="2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2"/>
      <c r="J1277" s="2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2"/>
      <c r="J1278" s="2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2"/>
      <c r="J1279" s="2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2"/>
      <c r="J1280" s="2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2"/>
      <c r="J1281" s="2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2"/>
      <c r="J1282" s="2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2"/>
      <c r="J1283" s="2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2"/>
      <c r="J1284" s="2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2"/>
      <c r="J1285" s="2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2"/>
      <c r="J1286" s="2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2"/>
      <c r="J1287" s="2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2"/>
      <c r="J1288" s="2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2"/>
      <c r="J1289" s="2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2"/>
      <c r="J1290" s="2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2"/>
      <c r="J1291" s="2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2"/>
      <c r="J1292" s="2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2"/>
      <c r="J1293" s="2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2"/>
      <c r="J1294" s="2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2"/>
      <c r="J1295" s="2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2"/>
      <c r="J1296" s="2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2"/>
      <c r="J1297" s="2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2"/>
      <c r="J1298" s="2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2"/>
      <c r="J1299" s="2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2"/>
      <c r="J1300" s="2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2"/>
      <c r="J1301" s="2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2"/>
      <c r="J1302" s="2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2"/>
      <c r="J1303" s="2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2"/>
      <c r="J1304" s="2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2"/>
      <c r="J1305" s="2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2"/>
      <c r="J1306" s="2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2"/>
      <c r="J1307" s="2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2"/>
      <c r="J1308" s="2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2"/>
      <c r="J1309" s="2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2"/>
      <c r="J1310" s="2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2"/>
      <c r="J1311" s="2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2"/>
      <c r="J1312" s="2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2"/>
      <c r="J1313" s="2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2"/>
      <c r="J1314" s="2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2"/>
      <c r="J1315" s="2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2"/>
      <c r="J1316" s="2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2"/>
      <c r="J1317" s="2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2"/>
      <c r="J1318" s="2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2"/>
      <c r="J1319" s="2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2"/>
      <c r="J1320" s="2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2"/>
      <c r="J1321" s="2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2"/>
      <c r="J1322" s="2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2"/>
      <c r="J1323" s="2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2"/>
      <c r="J1324" s="2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2"/>
      <c r="J1325" s="2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2"/>
      <c r="J1326" s="2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2"/>
      <c r="J1327" s="2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2"/>
      <c r="J1328" s="2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2"/>
      <c r="J1329" s="2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2"/>
      <c r="J1330" s="2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2"/>
      <c r="J1331" s="2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2"/>
      <c r="J1332" s="2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2"/>
      <c r="J1333" s="2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2"/>
      <c r="J1334" s="2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2"/>
      <c r="J1335" s="2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2"/>
      <c r="J1336" s="2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2"/>
      <c r="J1337" s="2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2"/>
      <c r="J1338" s="2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2"/>
      <c r="J1339" s="2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2"/>
      <c r="J1340" s="2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2"/>
      <c r="J1341" s="2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2"/>
      <c r="J1342" s="2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2"/>
      <c r="J1343" s="2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2"/>
      <c r="J1344" s="2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2"/>
      <c r="J1345" s="2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2"/>
      <c r="J1346" s="2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2"/>
      <c r="J1347" s="2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2"/>
      <c r="J1348" s="2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2"/>
      <c r="J1349" s="2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2"/>
      <c r="J1350" s="2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2"/>
      <c r="J1351" s="2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2"/>
      <c r="J1352" s="2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2"/>
      <c r="J1353" s="2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2"/>
      <c r="J1354" s="2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2"/>
      <c r="J1355" s="2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2"/>
      <c r="J1356" s="2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2"/>
      <c r="J1357" s="2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2"/>
      <c r="J1358" s="2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2"/>
      <c r="J1359" s="2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2"/>
      <c r="J1360" s="2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2"/>
      <c r="J1361" s="2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2"/>
      <c r="J1362" s="2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2"/>
      <c r="J1363" s="2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2"/>
      <c r="J1364" s="2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2"/>
      <c r="J1365" s="2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2"/>
      <c r="J1366" s="2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2"/>
      <c r="J1367" s="2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2"/>
      <c r="J1368" s="2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2"/>
      <c r="J1369" s="2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2"/>
      <c r="J1370" s="2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2"/>
      <c r="J1371" s="2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2"/>
      <c r="J1372" s="2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2"/>
      <c r="J1373" s="2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2"/>
      <c r="J1374" s="2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2"/>
      <c r="J1375" s="2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2"/>
      <c r="J1376" s="2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2"/>
      <c r="J1377" s="2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2"/>
      <c r="J1378" s="2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2"/>
      <c r="J1379" s="2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2"/>
      <c r="J1380" s="2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2"/>
      <c r="J1381" s="2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2"/>
      <c r="J1382" s="2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2"/>
      <c r="J1383" s="2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2"/>
      <c r="J1384" s="2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2"/>
      <c r="J1385" s="2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2"/>
      <c r="J1386" s="2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2"/>
      <c r="J1387" s="2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2"/>
      <c r="J1388" s="2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2"/>
      <c r="J1389" s="2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2"/>
      <c r="J1390" s="2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2"/>
      <c r="J1391" s="2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2"/>
      <c r="J1392" s="2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2"/>
      <c r="J1393" s="2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2"/>
      <c r="J1394" s="2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2"/>
      <c r="J1395" s="2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2"/>
      <c r="J1396" s="2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2"/>
      <c r="J1397" s="2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2"/>
      <c r="J1398" s="2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2"/>
      <c r="J1399" s="2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2"/>
      <c r="J1400" s="2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2"/>
      <c r="J1401" s="2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2"/>
      <c r="J1402" s="2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2"/>
      <c r="J1403" s="2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2"/>
      <c r="J1404" s="2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2"/>
      <c r="J1405" s="2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2"/>
      <c r="J1406" s="2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2"/>
      <c r="J1407" s="2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2"/>
      <c r="J1408" s="2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2"/>
      <c r="J1409" s="2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2"/>
      <c r="J1410" s="2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2"/>
      <c r="J1411" s="2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2"/>
      <c r="J1412" s="2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2"/>
      <c r="J1413" s="2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2"/>
      <c r="J1414" s="2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2"/>
      <c r="J1415" s="2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2"/>
      <c r="J1416" s="2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2"/>
      <c r="J1417" s="2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2"/>
      <c r="J1418" s="2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2"/>
      <c r="J1419" s="2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2"/>
      <c r="J1420" s="2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2"/>
      <c r="J1421" s="2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2"/>
      <c r="J1422" s="2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2"/>
      <c r="J1423" s="2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2"/>
      <c r="J1424" s="2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2"/>
      <c r="J1425" s="2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2"/>
      <c r="J1426" s="2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2"/>
      <c r="J1427" s="2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2"/>
      <c r="J1428" s="2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2"/>
      <c r="J1429" s="2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2"/>
      <c r="J1430" s="2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2"/>
      <c r="J1431" s="2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2"/>
      <c r="J1432" s="2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2"/>
      <c r="J1433" s="2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2"/>
      <c r="J1434" s="2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2"/>
      <c r="J1435" s="2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2"/>
      <c r="J1436" s="2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2"/>
      <c r="J1437" s="2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2"/>
      <c r="J1438" s="2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2"/>
      <c r="J1439" s="2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2"/>
      <c r="J1440" s="2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2"/>
      <c r="J1441" s="2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2"/>
      <c r="J1442" s="2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2"/>
      <c r="J1443" s="2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2"/>
      <c r="J1444" s="2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2"/>
      <c r="J1445" s="2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2"/>
      <c r="J1446" s="2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2"/>
      <c r="J1447" s="2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2"/>
      <c r="J1448" s="2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2"/>
      <c r="J1449" s="2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2"/>
      <c r="J1450" s="2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2"/>
      <c r="J1451" s="2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2"/>
      <c r="J1452" s="2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2"/>
      <c r="J1453" s="2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2"/>
      <c r="J1454" s="2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2"/>
      <c r="J1455" s="2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2"/>
      <c r="J1456" s="2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2"/>
      <c r="J1457" s="2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2"/>
      <c r="J1458" s="2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2"/>
      <c r="J1459" s="2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2"/>
      <c r="J1460" s="2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2"/>
      <c r="J1461" s="2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2"/>
      <c r="J1462" s="2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2"/>
      <c r="J1463" s="2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2"/>
      <c r="J1464" s="2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2"/>
      <c r="J1465" s="2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2"/>
      <c r="J1466" s="2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2"/>
      <c r="J1467" s="2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2"/>
      <c r="J1468" s="2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2"/>
      <c r="J1469" s="2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2"/>
      <c r="J1470" s="2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2"/>
      <c r="J1471" s="2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2"/>
      <c r="J1472" s="2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2"/>
      <c r="J1473" s="2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2"/>
      <c r="J1474" s="2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2"/>
      <c r="J1475" s="2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2"/>
      <c r="J1476" s="2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2"/>
      <c r="J1477" s="2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2"/>
      <c r="J1478" s="2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2"/>
      <c r="J1479" s="2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2"/>
      <c r="J1480" s="2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2"/>
      <c r="J1481" s="2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2"/>
      <c r="J1482" s="2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2"/>
      <c r="J1483" s="2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2"/>
      <c r="J1484" s="2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2"/>
      <c r="J1485" s="2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2"/>
      <c r="J1486" s="2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2"/>
      <c r="J1487" s="2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2"/>
      <c r="J1488" s="2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2"/>
      <c r="J1489" s="2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2"/>
      <c r="J1490" s="2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2"/>
      <c r="J1491" s="2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2"/>
      <c r="J1492" s="2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2"/>
      <c r="J1493" s="2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2"/>
      <c r="J1494" s="2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2"/>
      <c r="J1495" s="2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2"/>
      <c r="J1496" s="2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2"/>
      <c r="J1497" s="2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2"/>
      <c r="J1498" s="2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2"/>
      <c r="J1499" s="2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2"/>
      <c r="J1500" s="2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2"/>
      <c r="J1501" s="2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2"/>
      <c r="J1502" s="2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2"/>
      <c r="J1503" s="2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2"/>
      <c r="J1504" s="2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2"/>
      <c r="J1505" s="2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2"/>
      <c r="J1506" s="2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2"/>
      <c r="J1507" s="2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2"/>
      <c r="J1508" s="2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2"/>
      <c r="J1509" s="2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2"/>
      <c r="J1510" s="2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2"/>
      <c r="J1511" s="2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2"/>
      <c r="J1512" s="2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2"/>
      <c r="J1513" s="2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2"/>
      <c r="J1514" s="2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2"/>
      <c r="J1515" s="2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2"/>
      <c r="J1516" s="2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2"/>
      <c r="J1517" s="2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2"/>
      <c r="J1518" s="2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2"/>
      <c r="J1519" s="2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2"/>
      <c r="J1520" s="2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2"/>
      <c r="J1521" s="2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2"/>
      <c r="J1522" s="2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2"/>
      <c r="J1523" s="2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2"/>
      <c r="J1524" s="2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2"/>
      <c r="J1525" s="2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2"/>
      <c r="J1526" s="2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2"/>
      <c r="J1527" s="2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2"/>
      <c r="J1528" s="2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2"/>
      <c r="J1529" s="2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2"/>
      <c r="J1530" s="2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2"/>
      <c r="J1531" s="2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2"/>
      <c r="J1532" s="2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2"/>
      <c r="J1533" s="2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2"/>
      <c r="J1534" s="2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2"/>
      <c r="J1535" s="2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2"/>
      <c r="J1536" s="2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2"/>
      <c r="J1537" s="2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2"/>
      <c r="J1538" s="2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2"/>
      <c r="J1539" s="2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2"/>
      <c r="J1540" s="2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2"/>
      <c r="J1541" s="2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2"/>
      <c r="J1542" s="2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2"/>
      <c r="J1543" s="2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2"/>
      <c r="J1544" s="2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2"/>
      <c r="J1545" s="2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2"/>
      <c r="J1546" s="2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2"/>
      <c r="J1547" s="2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2"/>
      <c r="J1548" s="2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2"/>
      <c r="J1549" s="2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2"/>
      <c r="J1550" s="2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2"/>
      <c r="J1551" s="2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2"/>
      <c r="J1552" s="2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2"/>
      <c r="J1553" s="2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2"/>
      <c r="J1554" s="2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2"/>
      <c r="J1555" s="2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2"/>
      <c r="J1556" s="2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2"/>
      <c r="J1557" s="2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2"/>
      <c r="J1558" s="2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2"/>
      <c r="J1559" s="2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2"/>
      <c r="J1560" s="2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2"/>
      <c r="J1561" s="2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2"/>
      <c r="J1562" s="2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2"/>
      <c r="J1563" s="2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2"/>
      <c r="J1564" s="2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2"/>
      <c r="J1565" s="2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2"/>
      <c r="J1566" s="2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2"/>
      <c r="J1567" s="2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2"/>
      <c r="J1568" s="2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2"/>
      <c r="J1569" s="2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2"/>
      <c r="J1570" s="2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2"/>
      <c r="J1571" s="2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2"/>
      <c r="J1572" s="2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2"/>
      <c r="J1573" s="2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2"/>
      <c r="J1574" s="2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2"/>
      <c r="J1575" s="2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2"/>
      <c r="J1576" s="2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2"/>
      <c r="J1577" s="2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2"/>
      <c r="J1578" s="2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2"/>
      <c r="J1579" s="2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2"/>
      <c r="J1580" s="2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2"/>
      <c r="J1581" s="2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2"/>
      <c r="J1582" s="2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2"/>
      <c r="J1583" s="2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2"/>
      <c r="J1584" s="2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2"/>
      <c r="J1585" s="2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2"/>
      <c r="J1586" s="2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2"/>
      <c r="J1587" s="2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2"/>
      <c r="J1588" s="2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2"/>
      <c r="J1589" s="2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2"/>
      <c r="J1590" s="2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2"/>
      <c r="J1591" s="2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2"/>
      <c r="J1592" s="2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2"/>
      <c r="J1593" s="2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2"/>
      <c r="J1594" s="2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2"/>
      <c r="J1595" s="2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2"/>
      <c r="J1596" s="2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2"/>
      <c r="J1597" s="2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2"/>
      <c r="J1598" s="2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2"/>
      <c r="J1599" s="2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2"/>
      <c r="J1600" s="2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2"/>
      <c r="J1601" s="2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2"/>
      <c r="J1602" s="2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2"/>
      <c r="J1603" s="2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2"/>
      <c r="J1604" s="2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2"/>
      <c r="J1605" s="2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2"/>
      <c r="J1606" s="2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2"/>
      <c r="J1607" s="2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2"/>
      <c r="J1608" s="2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2"/>
      <c r="J1609" s="2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2"/>
      <c r="J1610" s="2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2"/>
      <c r="J1611" s="2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2"/>
      <c r="J1612" s="2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2"/>
      <c r="J1613" s="2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2"/>
      <c r="J1614" s="2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2"/>
      <c r="J1615" s="2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2"/>
      <c r="J1616" s="2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2"/>
      <c r="J1617" s="2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2"/>
      <c r="J1618" s="2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2"/>
      <c r="J1619" s="2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2"/>
      <c r="J1620" s="2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2"/>
      <c r="J1621" s="2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2"/>
      <c r="J1622" s="2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2"/>
      <c r="J1623" s="2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2"/>
      <c r="J1624" s="2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2"/>
      <c r="J1625" s="2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2"/>
      <c r="J1626" s="2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2"/>
      <c r="J1627" s="2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2"/>
      <c r="J1628" s="2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2"/>
      <c r="J1629" s="2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2"/>
      <c r="J1630" s="2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2"/>
      <c r="J1631" s="2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2"/>
      <c r="J1632" s="2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2"/>
      <c r="J1633" s="2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2"/>
      <c r="J1634" s="2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2"/>
      <c r="J1635" s="2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2"/>
      <c r="J1636" s="2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2"/>
      <c r="J1637" s="2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2"/>
      <c r="J1638" s="2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2"/>
      <c r="J1639" s="2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2"/>
      <c r="J1640" s="2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2"/>
      <c r="J1641" s="2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2"/>
      <c r="J1642" s="2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2"/>
      <c r="J1643" s="2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2"/>
      <c r="J1644" s="2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2"/>
      <c r="J1645" s="2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2"/>
      <c r="J1646" s="2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2"/>
      <c r="J1647" s="2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2"/>
      <c r="J1648" s="2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2"/>
      <c r="J1649" s="2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2"/>
      <c r="J1650" s="2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2"/>
      <c r="J1651" s="2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2"/>
      <c r="J1652" s="2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2"/>
      <c r="J1653" s="2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2"/>
      <c r="J1654" s="2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2"/>
      <c r="J1655" s="2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2"/>
      <c r="J1656" s="2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2"/>
      <c r="J1657" s="2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2"/>
      <c r="J1658" s="2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2"/>
      <c r="J1659" s="2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2"/>
      <c r="J1660" s="2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2"/>
      <c r="J1661" s="2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2"/>
      <c r="J1662" s="2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2"/>
      <c r="J1663" s="2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2"/>
      <c r="J1664" s="2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2"/>
      <c r="J1665" s="2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2"/>
      <c r="J1666" s="2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2"/>
      <c r="J1667" s="2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2"/>
      <c r="J1668" s="2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2"/>
      <c r="J1669" s="2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2"/>
      <c r="J1670" s="2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2"/>
      <c r="J1671" s="2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2"/>
      <c r="J1672" s="2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2"/>
      <c r="J1673" s="2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2"/>
      <c r="J1674" s="2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2"/>
      <c r="J1675" s="2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2"/>
      <c r="J1676" s="2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2"/>
      <c r="J1677" s="2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2"/>
      <c r="J1678" s="2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2"/>
      <c r="J1679" s="2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2"/>
      <c r="J1680" s="2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2"/>
      <c r="J1681" s="2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2"/>
      <c r="J1682" s="2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2"/>
      <c r="J1683" s="2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2"/>
      <c r="J1684" s="2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2"/>
      <c r="J1685" s="2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2"/>
      <c r="J1686" s="2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2"/>
      <c r="J1687" s="2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2"/>
      <c r="J1688" s="2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2"/>
      <c r="J1689" s="2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2"/>
      <c r="J1690" s="2"/>
      <c r="K1690" s="2"/>
      <c r="L1690" s="2"/>
      <c r="M1690" s="2"/>
      <c r="N1690" s="2"/>
      <c r="O1690" s="2"/>
      <c r="P1690" s="4"/>
    </row>
  </sheetData>
  <autoFilter ref="G6:I6"/>
  <mergeCells count="5">
    <mergeCell ref="A2:A3"/>
    <mergeCell ref="B2:B3"/>
    <mergeCell ref="C2:C3"/>
    <mergeCell ref="A4:P4"/>
    <mergeCell ref="D20:F20"/>
  </mergeCells>
  <hyperlinks>
    <hyperlink ref="P15" location="Оглавление!A1" display="Оглавление &gt;&gt;&gt;&gt;"/>
    <hyperlink ref="D20" location="Оглавление!A1" display="Оглавление &gt;&gt;&gt;&gt;"/>
    <hyperlink ref="P2" location="Оглавление!A1" display="Оглавление &gt;&gt;&gt;&gt;"/>
    <hyperlink ref="P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P1731"/>
  <sheetViews>
    <sheetView showGridLines="0" zoomScaleNormal="100" workbookViewId="0">
      <pane ySplit="3" topLeftCell="A4" activePane="bottomLeft" state="frozen"/>
      <selection activeCell="Q19" sqref="Q19"/>
      <selection pane="bottomLeft"/>
    </sheetView>
  </sheetViews>
  <sheetFormatPr defaultRowHeight="11.25" x14ac:dyDescent="0.2"/>
  <cols>
    <col min="1" max="1" width="4.28515625" style="6" customWidth="1"/>
    <col min="2" max="2" width="22.28515625" style="5" customWidth="1"/>
    <col min="3" max="3" width="62.42578125" style="3" customWidth="1"/>
    <col min="4" max="4" width="8.5703125" style="5" customWidth="1"/>
    <col min="5" max="5" width="7.42578125" style="5" customWidth="1"/>
    <col min="6" max="7" width="8.5703125" style="52" customWidth="1"/>
    <col min="8" max="9" width="9.28515625" style="5" customWidth="1"/>
    <col min="10" max="10" width="4.42578125" style="2" hidden="1" customWidth="1"/>
    <col min="11" max="14" width="12.85546875" style="5" customWidth="1"/>
    <col min="15" max="15" width="31.42578125" style="3" customWidth="1"/>
    <col min="16" max="16" width="4" style="7" customWidth="1"/>
    <col min="17" max="16384" width="9.140625" style="1"/>
  </cols>
  <sheetData>
    <row r="1" spans="1:16" ht="54" customHeight="1" x14ac:dyDescent="0.2">
      <c r="B1" s="14"/>
      <c r="C1" s="6"/>
      <c r="D1" s="14"/>
      <c r="E1" s="14"/>
      <c r="F1" s="48"/>
      <c r="G1" s="48"/>
      <c r="H1" s="14"/>
      <c r="I1" s="14"/>
      <c r="J1" s="14"/>
      <c r="K1" s="14"/>
      <c r="L1" s="14"/>
      <c r="M1" s="14"/>
      <c r="N1" s="14"/>
      <c r="O1" s="131"/>
    </row>
    <row r="2" spans="1:16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49"/>
      <c r="G2" s="49"/>
      <c r="H2" s="19"/>
      <c r="I2" s="19"/>
      <c r="J2" s="46"/>
      <c r="K2" s="15" t="s">
        <v>3253</v>
      </c>
      <c r="L2" s="664" t="s">
        <v>3259</v>
      </c>
      <c r="M2" s="665" t="s">
        <v>3260</v>
      </c>
      <c r="N2" s="667" t="s">
        <v>3261</v>
      </c>
      <c r="O2" s="325" t="s">
        <v>127</v>
      </c>
      <c r="P2" s="16"/>
    </row>
    <row r="3" spans="1:16" s="17" customFormat="1" ht="30.7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527</v>
      </c>
      <c r="G3" s="50" t="s">
        <v>102</v>
      </c>
      <c r="H3" s="20" t="s">
        <v>130</v>
      </c>
      <c r="I3" s="20" t="s">
        <v>101</v>
      </c>
      <c r="J3" s="20"/>
      <c r="K3" s="1077" t="s">
        <v>3984</v>
      </c>
      <c r="L3" s="1078"/>
      <c r="M3" s="1078"/>
      <c r="N3" s="1079"/>
      <c r="O3" s="558" t="s">
        <v>2132</v>
      </c>
      <c r="P3" s="16"/>
    </row>
    <row r="4" spans="1:16" s="13" customFormat="1" ht="22.5" customHeight="1" thickBot="1" x14ac:dyDescent="0.25">
      <c r="A4" s="1052" t="s">
        <v>513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2"/>
    </row>
    <row r="5" spans="1:16" s="104" customFormat="1" ht="12.75" x14ac:dyDescent="0.2">
      <c r="A5" s="105"/>
      <c r="B5" s="114" t="s">
        <v>1131</v>
      </c>
      <c r="C5" s="81" t="s">
        <v>514</v>
      </c>
      <c r="D5" s="102" t="s">
        <v>4</v>
      </c>
      <c r="E5" s="75">
        <v>2</v>
      </c>
      <c r="F5" s="74">
        <v>1</v>
      </c>
      <c r="G5" s="74"/>
      <c r="H5" s="113">
        <v>1.5</v>
      </c>
      <c r="I5" s="177">
        <v>8380.8000000000011</v>
      </c>
      <c r="J5" s="76">
        <f>M3</f>
        <v>0</v>
      </c>
      <c r="K5" s="160"/>
      <c r="L5" s="160"/>
      <c r="M5" s="362"/>
      <c r="N5" s="676">
        <f t="shared" ref="N5:N36" si="0">J5*(1-K5)</f>
        <v>0</v>
      </c>
      <c r="O5" s="109"/>
      <c r="P5" s="12"/>
    </row>
    <row r="6" spans="1:16" s="104" customFormat="1" ht="12.75" x14ac:dyDescent="0.2">
      <c r="A6" s="117"/>
      <c r="B6" s="114" t="s">
        <v>1132</v>
      </c>
      <c r="C6" s="82" t="s">
        <v>514</v>
      </c>
      <c r="D6" s="102" t="s">
        <v>4</v>
      </c>
      <c r="E6" s="75">
        <v>2</v>
      </c>
      <c r="F6" s="74">
        <v>2</v>
      </c>
      <c r="G6" s="74"/>
      <c r="H6" s="113">
        <v>1.5</v>
      </c>
      <c r="I6" s="177">
        <v>11303.550000000001</v>
      </c>
      <c r="J6" s="76">
        <f>M3</f>
        <v>0</v>
      </c>
      <c r="K6" s="160"/>
      <c r="L6" s="160"/>
      <c r="M6" s="362"/>
      <c r="N6" s="676">
        <f t="shared" si="0"/>
        <v>0</v>
      </c>
      <c r="O6" s="109"/>
      <c r="P6" s="12"/>
    </row>
    <row r="7" spans="1:16" s="104" customFormat="1" ht="12.75" x14ac:dyDescent="0.2">
      <c r="A7" s="117"/>
      <c r="B7" s="114" t="s">
        <v>1133</v>
      </c>
      <c r="C7" s="82" t="s">
        <v>514</v>
      </c>
      <c r="D7" s="102" t="s">
        <v>4</v>
      </c>
      <c r="E7" s="75">
        <v>2</v>
      </c>
      <c r="F7" s="74">
        <v>1</v>
      </c>
      <c r="G7" s="74"/>
      <c r="H7" s="113">
        <v>1.5</v>
      </c>
      <c r="I7" s="177">
        <v>8722.35</v>
      </c>
      <c r="J7" s="76">
        <f>M3</f>
        <v>0</v>
      </c>
      <c r="K7" s="160"/>
      <c r="L7" s="160"/>
      <c r="M7" s="362"/>
      <c r="N7" s="160">
        <f t="shared" si="0"/>
        <v>0</v>
      </c>
      <c r="O7" s="109"/>
      <c r="P7" s="12"/>
    </row>
    <row r="8" spans="1:16" s="104" customFormat="1" ht="12.75" x14ac:dyDescent="0.2">
      <c r="A8" s="117"/>
      <c r="B8" s="114" t="s">
        <v>1134</v>
      </c>
      <c r="C8" s="82" t="s">
        <v>514</v>
      </c>
      <c r="D8" s="102" t="s">
        <v>4</v>
      </c>
      <c r="E8" s="75">
        <v>2</v>
      </c>
      <c r="F8" s="74">
        <v>2</v>
      </c>
      <c r="G8" s="74"/>
      <c r="H8" s="113">
        <v>1.5</v>
      </c>
      <c r="I8" s="177">
        <v>12507.75</v>
      </c>
      <c r="J8" s="76">
        <f>M3</f>
        <v>0</v>
      </c>
      <c r="K8" s="160"/>
      <c r="L8" s="160"/>
      <c r="M8" s="362"/>
      <c r="N8" s="160">
        <f t="shared" si="0"/>
        <v>0</v>
      </c>
      <c r="O8" s="109"/>
      <c r="P8" s="12"/>
    </row>
    <row r="9" spans="1:16" s="104" customFormat="1" ht="12.75" x14ac:dyDescent="0.2">
      <c r="A9" s="117"/>
      <c r="B9" s="114" t="s">
        <v>1135</v>
      </c>
      <c r="C9" s="82" t="s">
        <v>514</v>
      </c>
      <c r="D9" s="102" t="s">
        <v>4</v>
      </c>
      <c r="E9" s="75">
        <v>2</v>
      </c>
      <c r="F9" s="74">
        <v>1</v>
      </c>
      <c r="G9" s="74"/>
      <c r="H9" s="113">
        <v>1.5</v>
      </c>
      <c r="I9" s="177">
        <v>10639.35</v>
      </c>
      <c r="J9" s="76">
        <f>M3</f>
        <v>0</v>
      </c>
      <c r="K9" s="160"/>
      <c r="L9" s="160"/>
      <c r="M9" s="362"/>
      <c r="N9" s="160">
        <f t="shared" si="0"/>
        <v>0</v>
      </c>
      <c r="O9" s="109"/>
      <c r="P9" s="12"/>
    </row>
    <row r="10" spans="1:16" s="104" customFormat="1" ht="12.75" x14ac:dyDescent="0.2">
      <c r="A10" s="117"/>
      <c r="B10" s="114" t="s">
        <v>1136</v>
      </c>
      <c r="C10" s="82" t="s">
        <v>514</v>
      </c>
      <c r="D10" s="102" t="s">
        <v>4</v>
      </c>
      <c r="E10" s="75">
        <v>2</v>
      </c>
      <c r="F10" s="74">
        <v>2</v>
      </c>
      <c r="G10" s="74"/>
      <c r="H10" s="113">
        <v>1.5</v>
      </c>
      <c r="I10" s="177">
        <v>15048.45</v>
      </c>
      <c r="J10" s="76">
        <f>M3</f>
        <v>0</v>
      </c>
      <c r="K10" s="160"/>
      <c r="L10" s="160"/>
      <c r="M10" s="362"/>
      <c r="N10" s="160">
        <f t="shared" si="0"/>
        <v>0</v>
      </c>
      <c r="O10" s="109"/>
      <c r="P10" s="12"/>
    </row>
    <row r="11" spans="1:16" s="104" customFormat="1" ht="12.75" x14ac:dyDescent="0.2">
      <c r="A11" s="117"/>
      <c r="B11" s="114" t="s">
        <v>1137</v>
      </c>
      <c r="C11" s="82" t="s">
        <v>515</v>
      </c>
      <c r="D11" s="102" t="s">
        <v>4</v>
      </c>
      <c r="E11" s="75">
        <v>2</v>
      </c>
      <c r="F11" s="74"/>
      <c r="G11" s="74"/>
      <c r="H11" s="113">
        <v>1.5</v>
      </c>
      <c r="I11" s="177">
        <v>5790.1500000000005</v>
      </c>
      <c r="J11" s="76">
        <f>M3</f>
        <v>0</v>
      </c>
      <c r="K11" s="160"/>
      <c r="L11" s="160"/>
      <c r="M11" s="362"/>
      <c r="N11" s="160">
        <f t="shared" si="0"/>
        <v>0</v>
      </c>
      <c r="O11" s="109"/>
      <c r="P11" s="12"/>
    </row>
    <row r="12" spans="1:16" s="104" customFormat="1" ht="12.75" x14ac:dyDescent="0.2">
      <c r="A12" s="117"/>
      <c r="B12" s="114" t="s">
        <v>1138</v>
      </c>
      <c r="C12" s="82" t="s">
        <v>515</v>
      </c>
      <c r="D12" s="102" t="s">
        <v>4</v>
      </c>
      <c r="E12" s="75">
        <v>2</v>
      </c>
      <c r="F12" s="74"/>
      <c r="G12" s="74"/>
      <c r="H12" s="113">
        <v>1.5</v>
      </c>
      <c r="I12" s="177">
        <v>7063.2000000000007</v>
      </c>
      <c r="J12" s="76">
        <f>M3</f>
        <v>0</v>
      </c>
      <c r="K12" s="160"/>
      <c r="L12" s="160"/>
      <c r="M12" s="362"/>
      <c r="N12" s="160">
        <f t="shared" si="0"/>
        <v>0</v>
      </c>
      <c r="O12" s="109"/>
      <c r="P12" s="12"/>
    </row>
    <row r="13" spans="1:16" s="104" customFormat="1" ht="12.75" x14ac:dyDescent="0.2">
      <c r="A13" s="117"/>
      <c r="B13" s="114" t="s">
        <v>1139</v>
      </c>
      <c r="C13" s="82" t="s">
        <v>515</v>
      </c>
      <c r="D13" s="102" t="s">
        <v>4</v>
      </c>
      <c r="E13" s="75">
        <v>2</v>
      </c>
      <c r="F13" s="74"/>
      <c r="G13" s="74"/>
      <c r="H13" s="113">
        <v>1.5</v>
      </c>
      <c r="I13" s="177">
        <v>8244.4500000000007</v>
      </c>
      <c r="J13" s="76">
        <f>M3</f>
        <v>0</v>
      </c>
      <c r="K13" s="160"/>
      <c r="L13" s="160"/>
      <c r="M13" s="362"/>
      <c r="N13" s="160">
        <f t="shared" si="0"/>
        <v>0</v>
      </c>
      <c r="O13" s="109"/>
      <c r="P13" s="12"/>
    </row>
    <row r="14" spans="1:16" s="104" customFormat="1" ht="12.75" x14ac:dyDescent="0.2">
      <c r="A14" s="117"/>
      <c r="B14" s="114" t="s">
        <v>1140</v>
      </c>
      <c r="C14" s="82" t="s">
        <v>516</v>
      </c>
      <c r="D14" s="102" t="s">
        <v>4</v>
      </c>
      <c r="E14" s="75">
        <v>2</v>
      </c>
      <c r="F14" s="74"/>
      <c r="G14" s="74"/>
      <c r="H14" s="113">
        <v>1.5</v>
      </c>
      <c r="I14" s="177">
        <v>5983.2000000000007</v>
      </c>
      <c r="J14" s="76">
        <f>M3</f>
        <v>0</v>
      </c>
      <c r="K14" s="160"/>
      <c r="L14" s="160"/>
      <c r="M14" s="362"/>
      <c r="N14" s="160">
        <f t="shared" si="0"/>
        <v>0</v>
      </c>
      <c r="O14" s="109"/>
      <c r="P14" s="12"/>
    </row>
    <row r="15" spans="1:16" s="104" customFormat="1" ht="12.75" x14ac:dyDescent="0.2">
      <c r="A15" s="117"/>
      <c r="B15" s="114" t="s">
        <v>1141</v>
      </c>
      <c r="C15" s="82" t="s">
        <v>516</v>
      </c>
      <c r="D15" s="102" t="s">
        <v>4</v>
      </c>
      <c r="E15" s="75">
        <v>2</v>
      </c>
      <c r="F15" s="74"/>
      <c r="G15" s="74"/>
      <c r="H15" s="113">
        <v>1.5</v>
      </c>
      <c r="I15" s="177">
        <v>7288.6500000000005</v>
      </c>
      <c r="J15" s="76">
        <f>M3</f>
        <v>0</v>
      </c>
      <c r="K15" s="160"/>
      <c r="L15" s="160"/>
      <c r="M15" s="362"/>
      <c r="N15" s="160">
        <f t="shared" si="0"/>
        <v>0</v>
      </c>
      <c r="O15" s="109"/>
      <c r="P15" s="12"/>
    </row>
    <row r="16" spans="1:16" s="104" customFormat="1" ht="12.75" x14ac:dyDescent="0.2">
      <c r="A16" s="117"/>
      <c r="B16" s="114" t="s">
        <v>1142</v>
      </c>
      <c r="C16" s="82" t="s">
        <v>516</v>
      </c>
      <c r="D16" s="102" t="s">
        <v>4</v>
      </c>
      <c r="E16" s="75">
        <v>2</v>
      </c>
      <c r="F16" s="74"/>
      <c r="G16" s="74"/>
      <c r="H16" s="113">
        <v>1.5</v>
      </c>
      <c r="I16" s="177">
        <v>8334.9000000000015</v>
      </c>
      <c r="J16" s="76">
        <f>M3</f>
        <v>0</v>
      </c>
      <c r="K16" s="160"/>
      <c r="L16" s="160"/>
      <c r="M16" s="362"/>
      <c r="N16" s="160">
        <f t="shared" si="0"/>
        <v>0</v>
      </c>
      <c r="O16" s="109"/>
      <c r="P16" s="12"/>
    </row>
    <row r="17" spans="1:16" s="104" customFormat="1" ht="12.75" x14ac:dyDescent="0.2">
      <c r="A17" s="117"/>
      <c r="B17" s="114" t="s">
        <v>1143</v>
      </c>
      <c r="C17" s="82" t="s">
        <v>517</v>
      </c>
      <c r="D17" s="102" t="s">
        <v>4</v>
      </c>
      <c r="E17" s="75">
        <v>2</v>
      </c>
      <c r="F17" s="74"/>
      <c r="G17" s="74"/>
      <c r="H17" s="113">
        <v>1.5</v>
      </c>
      <c r="I17" s="177">
        <v>5988.6</v>
      </c>
      <c r="J17" s="76">
        <f>M3</f>
        <v>0</v>
      </c>
      <c r="K17" s="160"/>
      <c r="L17" s="160"/>
      <c r="M17" s="160"/>
      <c r="N17" s="160">
        <f t="shared" si="0"/>
        <v>0</v>
      </c>
      <c r="O17" s="109"/>
      <c r="P17" s="12"/>
    </row>
    <row r="18" spans="1:16" s="104" customFormat="1" ht="12.75" x14ac:dyDescent="0.2">
      <c r="A18" s="117"/>
      <c r="B18" s="114" t="s">
        <v>1144</v>
      </c>
      <c r="C18" s="82" t="s">
        <v>517</v>
      </c>
      <c r="D18" s="102" t="s">
        <v>4</v>
      </c>
      <c r="E18" s="75">
        <v>2</v>
      </c>
      <c r="F18" s="74"/>
      <c r="G18" s="74"/>
      <c r="H18" s="113">
        <v>1.5</v>
      </c>
      <c r="I18" s="177">
        <v>6934.9500000000007</v>
      </c>
      <c r="J18" s="76">
        <f>M3</f>
        <v>0</v>
      </c>
      <c r="K18" s="160"/>
      <c r="L18" s="160"/>
      <c r="M18" s="160"/>
      <c r="N18" s="160">
        <f t="shared" si="0"/>
        <v>0</v>
      </c>
      <c r="O18" s="109"/>
      <c r="P18" s="12"/>
    </row>
    <row r="19" spans="1:16" s="104" customFormat="1" ht="12.75" x14ac:dyDescent="0.2">
      <c r="A19" s="117"/>
      <c r="B19" s="114" t="s">
        <v>1145</v>
      </c>
      <c r="C19" s="82" t="s">
        <v>517</v>
      </c>
      <c r="D19" s="102" t="s">
        <v>4</v>
      </c>
      <c r="E19" s="75">
        <v>2</v>
      </c>
      <c r="F19" s="74"/>
      <c r="G19" s="74"/>
      <c r="H19" s="113">
        <v>1.5</v>
      </c>
      <c r="I19" s="177">
        <v>8765.5500000000011</v>
      </c>
      <c r="J19" s="76">
        <f>M3</f>
        <v>0</v>
      </c>
      <c r="K19" s="160"/>
      <c r="L19" s="160"/>
      <c r="M19" s="160"/>
      <c r="N19" s="160">
        <f t="shared" si="0"/>
        <v>0</v>
      </c>
      <c r="O19" s="109"/>
      <c r="P19" s="12"/>
    </row>
    <row r="20" spans="1:16" s="104" customFormat="1" ht="12.75" x14ac:dyDescent="0.2">
      <c r="A20" s="117"/>
      <c r="B20" s="114" t="s">
        <v>1146</v>
      </c>
      <c r="C20" s="82" t="s">
        <v>518</v>
      </c>
      <c r="D20" s="102" t="s">
        <v>4</v>
      </c>
      <c r="E20" s="75">
        <v>2</v>
      </c>
      <c r="F20" s="74"/>
      <c r="G20" s="74"/>
      <c r="H20" s="113">
        <v>1.5</v>
      </c>
      <c r="I20" s="177">
        <v>5988.6</v>
      </c>
      <c r="J20" s="76">
        <f>M3</f>
        <v>0</v>
      </c>
      <c r="K20" s="160"/>
      <c r="L20" s="160"/>
      <c r="M20" s="160"/>
      <c r="N20" s="160">
        <f t="shared" si="0"/>
        <v>0</v>
      </c>
      <c r="O20" s="109"/>
      <c r="P20" s="12"/>
    </row>
    <row r="21" spans="1:16" s="104" customFormat="1" ht="12.75" x14ac:dyDescent="0.2">
      <c r="A21" s="117"/>
      <c r="B21" s="114" t="s">
        <v>1147</v>
      </c>
      <c r="C21" s="82" t="s">
        <v>518</v>
      </c>
      <c r="D21" s="102" t="s">
        <v>4</v>
      </c>
      <c r="E21" s="75">
        <v>2</v>
      </c>
      <c r="F21" s="74"/>
      <c r="G21" s="74"/>
      <c r="H21" s="113">
        <v>1.5</v>
      </c>
      <c r="I21" s="177">
        <v>6933.6</v>
      </c>
      <c r="J21" s="76">
        <f>M3</f>
        <v>0</v>
      </c>
      <c r="K21" s="160"/>
      <c r="L21" s="160"/>
      <c r="M21" s="160"/>
      <c r="N21" s="160">
        <f t="shared" si="0"/>
        <v>0</v>
      </c>
      <c r="O21" s="109"/>
      <c r="P21" s="12"/>
    </row>
    <row r="22" spans="1:16" s="104" customFormat="1" ht="12.75" x14ac:dyDescent="0.2">
      <c r="A22" s="117"/>
      <c r="B22" s="114" t="s">
        <v>1148</v>
      </c>
      <c r="C22" s="82" t="s">
        <v>518</v>
      </c>
      <c r="D22" s="102" t="s">
        <v>4</v>
      </c>
      <c r="E22" s="75">
        <v>2</v>
      </c>
      <c r="F22" s="74"/>
      <c r="G22" s="74"/>
      <c r="H22" s="113">
        <v>1.5</v>
      </c>
      <c r="I22" s="177">
        <v>8765.5500000000011</v>
      </c>
      <c r="J22" s="76">
        <f>M3</f>
        <v>0</v>
      </c>
      <c r="K22" s="160"/>
      <c r="L22" s="160"/>
      <c r="M22" s="160"/>
      <c r="N22" s="160">
        <f t="shared" si="0"/>
        <v>0</v>
      </c>
      <c r="O22" s="109"/>
      <c r="P22" s="12"/>
    </row>
    <row r="23" spans="1:16" s="104" customFormat="1" ht="12.75" x14ac:dyDescent="0.2">
      <c r="A23" s="117"/>
      <c r="B23" s="114" t="s">
        <v>1149</v>
      </c>
      <c r="C23" s="82" t="s">
        <v>519</v>
      </c>
      <c r="D23" s="102" t="s">
        <v>4</v>
      </c>
      <c r="E23" s="75">
        <v>2</v>
      </c>
      <c r="F23" s="74">
        <v>2</v>
      </c>
      <c r="G23" s="74"/>
      <c r="H23" s="113">
        <v>1.5</v>
      </c>
      <c r="I23" s="177">
        <v>7061.85</v>
      </c>
      <c r="J23" s="76">
        <f>M3</f>
        <v>0</v>
      </c>
      <c r="K23" s="160"/>
      <c r="L23" s="160"/>
      <c r="M23" s="160"/>
      <c r="N23" s="160">
        <f t="shared" si="0"/>
        <v>0</v>
      </c>
      <c r="O23" s="109"/>
      <c r="P23" s="12"/>
    </row>
    <row r="24" spans="1:16" s="104" customFormat="1" ht="12.75" x14ac:dyDescent="0.2">
      <c r="A24" s="117"/>
      <c r="B24" s="114" t="s">
        <v>1150</v>
      </c>
      <c r="C24" s="82" t="s">
        <v>519</v>
      </c>
      <c r="D24" s="102" t="s">
        <v>4</v>
      </c>
      <c r="E24" s="75">
        <v>2</v>
      </c>
      <c r="F24" s="74">
        <v>3</v>
      </c>
      <c r="G24" s="74"/>
      <c r="H24" s="113">
        <v>1.5</v>
      </c>
      <c r="I24" s="177">
        <v>9886.0500000000011</v>
      </c>
      <c r="J24" s="76">
        <f>M3</f>
        <v>0</v>
      </c>
      <c r="K24" s="160"/>
      <c r="L24" s="160"/>
      <c r="M24" s="160"/>
      <c r="N24" s="160">
        <f t="shared" si="0"/>
        <v>0</v>
      </c>
      <c r="O24" s="109"/>
      <c r="P24" s="12"/>
    </row>
    <row r="25" spans="1:16" s="104" customFormat="1" ht="12.75" x14ac:dyDescent="0.2">
      <c r="A25" s="117"/>
      <c r="B25" s="114" t="s">
        <v>1151</v>
      </c>
      <c r="C25" s="82" t="s">
        <v>520</v>
      </c>
      <c r="D25" s="102" t="s">
        <v>4</v>
      </c>
      <c r="E25" s="75">
        <v>2</v>
      </c>
      <c r="F25" s="74">
        <v>2</v>
      </c>
      <c r="G25" s="74"/>
      <c r="H25" s="113">
        <v>1.5</v>
      </c>
      <c r="I25" s="177">
        <v>6054.75</v>
      </c>
      <c r="J25" s="76">
        <f>M3</f>
        <v>0</v>
      </c>
      <c r="K25" s="160"/>
      <c r="L25" s="160"/>
      <c r="M25" s="160"/>
      <c r="N25" s="160">
        <f t="shared" si="0"/>
        <v>0</v>
      </c>
      <c r="O25" s="109"/>
      <c r="P25" s="12"/>
    </row>
    <row r="26" spans="1:16" s="104" customFormat="1" ht="12.75" x14ac:dyDescent="0.2">
      <c r="A26" s="117"/>
      <c r="B26" s="114" t="s">
        <v>1152</v>
      </c>
      <c r="C26" s="82" t="s">
        <v>520</v>
      </c>
      <c r="D26" s="102" t="s">
        <v>4</v>
      </c>
      <c r="E26" s="75">
        <v>2</v>
      </c>
      <c r="F26" s="74">
        <v>3</v>
      </c>
      <c r="G26" s="74"/>
      <c r="H26" s="113">
        <v>1.5</v>
      </c>
      <c r="I26" s="177">
        <v>8473.9500000000007</v>
      </c>
      <c r="J26" s="76">
        <f>M3</f>
        <v>0</v>
      </c>
      <c r="K26" s="160"/>
      <c r="L26" s="160"/>
      <c r="M26" s="160"/>
      <c r="N26" s="160">
        <f t="shared" si="0"/>
        <v>0</v>
      </c>
      <c r="O26" s="109"/>
      <c r="P26" s="12"/>
    </row>
    <row r="27" spans="1:16" s="104" customFormat="1" ht="12.75" x14ac:dyDescent="0.2">
      <c r="A27" s="117"/>
      <c r="B27" s="114" t="s">
        <v>1153</v>
      </c>
      <c r="C27" s="82" t="s">
        <v>521</v>
      </c>
      <c r="D27" s="102" t="s">
        <v>4</v>
      </c>
      <c r="E27" s="75">
        <v>2</v>
      </c>
      <c r="F27" s="74"/>
      <c r="G27" s="74"/>
      <c r="H27" s="113">
        <v>1.5</v>
      </c>
      <c r="I27" s="177">
        <v>4014.9</v>
      </c>
      <c r="J27" s="76">
        <f>M3</f>
        <v>0</v>
      </c>
      <c r="K27" s="160"/>
      <c r="L27" s="160"/>
      <c r="M27" s="160"/>
      <c r="N27" s="160">
        <f t="shared" si="0"/>
        <v>0</v>
      </c>
      <c r="O27" s="109"/>
      <c r="P27" s="12"/>
    </row>
    <row r="28" spans="1:16" s="104" customFormat="1" ht="12.75" x14ac:dyDescent="0.2">
      <c r="A28" s="117"/>
      <c r="B28" s="114" t="s">
        <v>1154</v>
      </c>
      <c r="C28" s="82" t="s">
        <v>522</v>
      </c>
      <c r="D28" s="102" t="s">
        <v>4</v>
      </c>
      <c r="E28" s="75">
        <v>2</v>
      </c>
      <c r="F28" s="74"/>
      <c r="G28" s="74"/>
      <c r="H28" s="113">
        <v>1.5</v>
      </c>
      <c r="I28" s="177">
        <v>4232.25</v>
      </c>
      <c r="J28" s="76">
        <f>M3</f>
        <v>0</v>
      </c>
      <c r="K28" s="160"/>
      <c r="L28" s="160"/>
      <c r="M28" s="160"/>
      <c r="N28" s="160">
        <f t="shared" si="0"/>
        <v>0</v>
      </c>
      <c r="O28" s="109"/>
      <c r="P28" s="12"/>
    </row>
    <row r="29" spans="1:16" s="104" customFormat="1" ht="12.75" x14ac:dyDescent="0.2">
      <c r="A29" s="117"/>
      <c r="B29" s="114" t="s">
        <v>1155</v>
      </c>
      <c r="C29" s="82" t="s">
        <v>523</v>
      </c>
      <c r="D29" s="102" t="s">
        <v>4</v>
      </c>
      <c r="E29" s="75">
        <v>2</v>
      </c>
      <c r="F29" s="74"/>
      <c r="G29" s="74"/>
      <c r="H29" s="113">
        <v>1.5</v>
      </c>
      <c r="I29" s="177">
        <v>3942.0000000000005</v>
      </c>
      <c r="J29" s="76">
        <f>M3</f>
        <v>0</v>
      </c>
      <c r="K29" s="160"/>
      <c r="L29" s="160"/>
      <c r="M29" s="160"/>
      <c r="N29" s="160">
        <f t="shared" si="0"/>
        <v>0</v>
      </c>
      <c r="O29" s="109"/>
      <c r="P29" s="12"/>
    </row>
    <row r="30" spans="1:16" s="104" customFormat="1" ht="12.75" x14ac:dyDescent="0.2">
      <c r="A30" s="117"/>
      <c r="B30" s="114" t="s">
        <v>1156</v>
      </c>
      <c r="C30" s="82" t="s">
        <v>524</v>
      </c>
      <c r="D30" s="102" t="s">
        <v>4</v>
      </c>
      <c r="E30" s="75">
        <v>2</v>
      </c>
      <c r="F30" s="74"/>
      <c r="G30" s="74"/>
      <c r="H30" s="113">
        <v>1.5</v>
      </c>
      <c r="I30" s="177">
        <v>4669.6500000000005</v>
      </c>
      <c r="J30" s="76">
        <f>M3</f>
        <v>0</v>
      </c>
      <c r="K30" s="160"/>
      <c r="L30" s="160"/>
      <c r="M30" s="160"/>
      <c r="N30" s="160">
        <f t="shared" si="0"/>
        <v>0</v>
      </c>
      <c r="O30" s="109"/>
      <c r="P30" s="12"/>
    </row>
    <row r="31" spans="1:16" s="104" customFormat="1" ht="12.75" x14ac:dyDescent="0.2">
      <c r="A31" s="117"/>
      <c r="B31" s="114" t="s">
        <v>1157</v>
      </c>
      <c r="C31" s="82" t="s">
        <v>525</v>
      </c>
      <c r="D31" s="102" t="s">
        <v>4</v>
      </c>
      <c r="E31" s="75">
        <v>2</v>
      </c>
      <c r="F31" s="74"/>
      <c r="G31" s="74"/>
      <c r="H31" s="113">
        <v>1.5</v>
      </c>
      <c r="I31" s="177">
        <v>4923.4500000000007</v>
      </c>
      <c r="J31" s="76">
        <f>M3</f>
        <v>0</v>
      </c>
      <c r="K31" s="160"/>
      <c r="L31" s="160"/>
      <c r="M31" s="160"/>
      <c r="N31" s="160">
        <f t="shared" si="0"/>
        <v>0</v>
      </c>
      <c r="O31" s="109"/>
      <c r="P31" s="12"/>
    </row>
    <row r="32" spans="1:16" s="104" customFormat="1" ht="12.75" x14ac:dyDescent="0.2">
      <c r="A32" s="117"/>
      <c r="B32" s="114" t="s">
        <v>1158</v>
      </c>
      <c r="C32" s="82" t="s">
        <v>526</v>
      </c>
      <c r="D32" s="102" t="s">
        <v>4</v>
      </c>
      <c r="E32" s="75">
        <v>2</v>
      </c>
      <c r="F32" s="74"/>
      <c r="G32" s="74"/>
      <c r="H32" s="113">
        <v>1.5</v>
      </c>
      <c r="I32" s="177">
        <v>4583.25</v>
      </c>
      <c r="J32" s="76">
        <f>M3</f>
        <v>0</v>
      </c>
      <c r="K32" s="160"/>
      <c r="L32" s="160"/>
      <c r="M32" s="160"/>
      <c r="N32" s="160">
        <f t="shared" si="0"/>
        <v>0</v>
      </c>
      <c r="O32" s="109"/>
      <c r="P32" s="12"/>
    </row>
    <row r="33" spans="1:16" s="104" customFormat="1" ht="12.75" x14ac:dyDescent="0.2">
      <c r="A33" s="117"/>
      <c r="B33" s="114" t="s">
        <v>1131</v>
      </c>
      <c r="C33" s="82" t="s">
        <v>514</v>
      </c>
      <c r="D33" s="102" t="s">
        <v>4</v>
      </c>
      <c r="E33" s="75">
        <v>2</v>
      </c>
      <c r="F33" s="74">
        <v>1</v>
      </c>
      <c r="G33" s="74"/>
      <c r="H33" s="113">
        <v>2</v>
      </c>
      <c r="I33" s="177">
        <v>8800.6500000000015</v>
      </c>
      <c r="J33" s="76">
        <f>M3</f>
        <v>0</v>
      </c>
      <c r="K33" s="160"/>
      <c r="L33" s="160"/>
      <c r="M33" s="160"/>
      <c r="N33" s="160">
        <f t="shared" si="0"/>
        <v>0</v>
      </c>
      <c r="O33" s="109"/>
      <c r="P33" s="12"/>
    </row>
    <row r="34" spans="1:16" s="104" customFormat="1" ht="12.75" x14ac:dyDescent="0.2">
      <c r="A34" s="117"/>
      <c r="B34" s="114" t="s">
        <v>1132</v>
      </c>
      <c r="C34" s="82" t="s">
        <v>514</v>
      </c>
      <c r="D34" s="102" t="s">
        <v>4</v>
      </c>
      <c r="E34" s="75">
        <v>2</v>
      </c>
      <c r="F34" s="74">
        <v>2</v>
      </c>
      <c r="G34" s="74">
        <v>107</v>
      </c>
      <c r="H34" s="113">
        <v>2</v>
      </c>
      <c r="I34" s="177">
        <v>11869.2</v>
      </c>
      <c r="J34" s="76">
        <f>M3</f>
        <v>0</v>
      </c>
      <c r="K34" s="160"/>
      <c r="L34" s="160"/>
      <c r="M34" s="160"/>
      <c r="N34" s="160">
        <f t="shared" si="0"/>
        <v>0</v>
      </c>
      <c r="O34" s="109"/>
      <c r="P34" s="12"/>
    </row>
    <row r="35" spans="1:16" s="104" customFormat="1" ht="12.75" x14ac:dyDescent="0.2">
      <c r="A35" s="117"/>
      <c r="B35" s="114" t="s">
        <v>1133</v>
      </c>
      <c r="C35" s="82" t="s">
        <v>514</v>
      </c>
      <c r="D35" s="102" t="s">
        <v>4</v>
      </c>
      <c r="E35" s="75">
        <v>2</v>
      </c>
      <c r="F35" s="74">
        <v>1</v>
      </c>
      <c r="G35" s="74"/>
      <c r="H35" s="113">
        <v>2</v>
      </c>
      <c r="I35" s="177">
        <v>9158.4000000000015</v>
      </c>
      <c r="J35" s="76">
        <f>M3</f>
        <v>0</v>
      </c>
      <c r="K35" s="160"/>
      <c r="L35" s="160"/>
      <c r="M35" s="160"/>
      <c r="N35" s="160">
        <f t="shared" si="0"/>
        <v>0</v>
      </c>
      <c r="O35" s="109"/>
      <c r="P35" s="12"/>
    </row>
    <row r="36" spans="1:16" s="104" customFormat="1" ht="12.75" x14ac:dyDescent="0.2">
      <c r="A36" s="117"/>
      <c r="B36" s="114" t="s">
        <v>1134</v>
      </c>
      <c r="C36" s="82" t="s">
        <v>514</v>
      </c>
      <c r="D36" s="102" t="s">
        <v>4</v>
      </c>
      <c r="E36" s="75">
        <v>2</v>
      </c>
      <c r="F36" s="74">
        <v>2</v>
      </c>
      <c r="G36" s="74">
        <v>122</v>
      </c>
      <c r="H36" s="113">
        <v>2</v>
      </c>
      <c r="I36" s="177">
        <v>13134.150000000001</v>
      </c>
      <c r="J36" s="76">
        <f>M3</f>
        <v>0</v>
      </c>
      <c r="K36" s="160"/>
      <c r="L36" s="160"/>
      <c r="M36" s="160"/>
      <c r="N36" s="160">
        <f t="shared" si="0"/>
        <v>0</v>
      </c>
      <c r="O36" s="109"/>
      <c r="P36" s="12"/>
    </row>
    <row r="37" spans="1:16" s="104" customFormat="1" ht="12.75" x14ac:dyDescent="0.2">
      <c r="A37" s="117"/>
      <c r="B37" s="114" t="s">
        <v>1135</v>
      </c>
      <c r="C37" s="82" t="s">
        <v>514</v>
      </c>
      <c r="D37" s="102" t="s">
        <v>4</v>
      </c>
      <c r="E37" s="75">
        <v>2</v>
      </c>
      <c r="F37" s="74">
        <v>1</v>
      </c>
      <c r="G37" s="74"/>
      <c r="H37" s="113">
        <v>2</v>
      </c>
      <c r="I37" s="177">
        <v>11172.6</v>
      </c>
      <c r="J37" s="76">
        <f>M3</f>
        <v>0</v>
      </c>
      <c r="K37" s="160"/>
      <c r="L37" s="160"/>
      <c r="M37" s="160"/>
      <c r="N37" s="160">
        <f t="shared" ref="N37:N60" si="1">J37*(1-K37)</f>
        <v>0</v>
      </c>
      <c r="O37" s="109"/>
      <c r="P37" s="12"/>
    </row>
    <row r="38" spans="1:16" s="104" customFormat="1" ht="12.75" x14ac:dyDescent="0.2">
      <c r="A38" s="117"/>
      <c r="B38" s="114" t="s">
        <v>1136</v>
      </c>
      <c r="C38" s="82" t="s">
        <v>514</v>
      </c>
      <c r="D38" s="102" t="s">
        <v>4</v>
      </c>
      <c r="E38" s="75">
        <v>2</v>
      </c>
      <c r="F38" s="74">
        <v>2</v>
      </c>
      <c r="G38" s="74">
        <v>147</v>
      </c>
      <c r="H38" s="113">
        <v>2</v>
      </c>
      <c r="I38" s="177">
        <v>15800.400000000001</v>
      </c>
      <c r="J38" s="76">
        <f>M3</f>
        <v>0</v>
      </c>
      <c r="K38" s="160"/>
      <c r="L38" s="160"/>
      <c r="M38" s="160"/>
      <c r="N38" s="160">
        <f t="shared" si="1"/>
        <v>0</v>
      </c>
      <c r="O38" s="109"/>
      <c r="P38" s="12"/>
    </row>
    <row r="39" spans="1:16" s="104" customFormat="1" ht="12.75" x14ac:dyDescent="0.2">
      <c r="A39" s="117"/>
      <c r="B39" s="114" t="s">
        <v>1137</v>
      </c>
      <c r="C39" s="82" t="s">
        <v>515</v>
      </c>
      <c r="D39" s="102" t="s">
        <v>4</v>
      </c>
      <c r="E39" s="75">
        <v>2</v>
      </c>
      <c r="F39" s="74"/>
      <c r="G39" s="74"/>
      <c r="H39" s="113">
        <v>2</v>
      </c>
      <c r="I39" s="177">
        <v>6080.4000000000005</v>
      </c>
      <c r="J39" s="76">
        <f>M3</f>
        <v>0</v>
      </c>
      <c r="K39" s="160"/>
      <c r="L39" s="160"/>
      <c r="M39" s="160"/>
      <c r="N39" s="160">
        <f t="shared" si="1"/>
        <v>0</v>
      </c>
      <c r="O39" s="109"/>
      <c r="P39" s="12"/>
    </row>
    <row r="40" spans="1:16" s="104" customFormat="1" ht="12.75" x14ac:dyDescent="0.2">
      <c r="A40" s="117"/>
      <c r="B40" s="114" t="s">
        <v>1138</v>
      </c>
      <c r="C40" s="82" t="s">
        <v>515</v>
      </c>
      <c r="D40" s="102" t="s">
        <v>4</v>
      </c>
      <c r="E40" s="75">
        <v>2</v>
      </c>
      <c r="F40" s="74"/>
      <c r="G40" s="74">
        <v>47</v>
      </c>
      <c r="H40" s="113">
        <v>2</v>
      </c>
      <c r="I40" s="177">
        <v>7416.9000000000005</v>
      </c>
      <c r="J40" s="76">
        <f>M3</f>
        <v>0</v>
      </c>
      <c r="K40" s="160"/>
      <c r="L40" s="160"/>
      <c r="M40" s="160"/>
      <c r="N40" s="160">
        <f t="shared" si="1"/>
        <v>0</v>
      </c>
      <c r="O40" s="109"/>
      <c r="P40" s="12"/>
    </row>
    <row r="41" spans="1:16" s="104" customFormat="1" ht="12.75" x14ac:dyDescent="0.2">
      <c r="A41" s="117"/>
      <c r="B41" s="114" t="s">
        <v>1139</v>
      </c>
      <c r="C41" s="82" t="s">
        <v>515</v>
      </c>
      <c r="D41" s="102" t="s">
        <v>4</v>
      </c>
      <c r="E41" s="75">
        <v>2</v>
      </c>
      <c r="F41" s="74"/>
      <c r="G41" s="74">
        <v>57</v>
      </c>
      <c r="H41" s="113">
        <v>2</v>
      </c>
      <c r="I41" s="177">
        <v>8656.2000000000007</v>
      </c>
      <c r="J41" s="76">
        <f>M3</f>
        <v>0</v>
      </c>
      <c r="K41" s="160"/>
      <c r="L41" s="160"/>
      <c r="M41" s="160"/>
      <c r="N41" s="160">
        <f t="shared" si="1"/>
        <v>0</v>
      </c>
      <c r="O41" s="109"/>
      <c r="P41" s="12"/>
    </row>
    <row r="42" spans="1:16" s="104" customFormat="1" ht="12.75" x14ac:dyDescent="0.2">
      <c r="A42" s="117"/>
      <c r="B42" s="114" t="s">
        <v>1140</v>
      </c>
      <c r="C42" s="82" t="s">
        <v>516</v>
      </c>
      <c r="D42" s="102" t="s">
        <v>4</v>
      </c>
      <c r="E42" s="75">
        <v>2</v>
      </c>
      <c r="F42" s="74"/>
      <c r="G42" s="74"/>
      <c r="H42" s="113">
        <v>2</v>
      </c>
      <c r="I42" s="177">
        <v>6284.25</v>
      </c>
      <c r="J42" s="76">
        <f>M3</f>
        <v>0</v>
      </c>
      <c r="K42" s="160"/>
      <c r="L42" s="160"/>
      <c r="M42" s="160"/>
      <c r="N42" s="160">
        <f t="shared" si="1"/>
        <v>0</v>
      </c>
      <c r="O42" s="109"/>
      <c r="P42" s="12"/>
    </row>
    <row r="43" spans="1:16" s="104" customFormat="1" ht="12.75" x14ac:dyDescent="0.2">
      <c r="A43" s="117"/>
      <c r="B43" s="114" t="s">
        <v>1141</v>
      </c>
      <c r="C43" s="82" t="s">
        <v>516</v>
      </c>
      <c r="D43" s="102" t="s">
        <v>4</v>
      </c>
      <c r="E43" s="75">
        <v>2</v>
      </c>
      <c r="F43" s="74"/>
      <c r="G43" s="74">
        <v>44</v>
      </c>
      <c r="H43" s="113">
        <v>2</v>
      </c>
      <c r="I43" s="177">
        <v>7654.5000000000009</v>
      </c>
      <c r="J43" s="76">
        <f>M3</f>
        <v>0</v>
      </c>
      <c r="K43" s="160"/>
      <c r="L43" s="160"/>
      <c r="M43" s="160"/>
      <c r="N43" s="160">
        <f t="shared" si="1"/>
        <v>0</v>
      </c>
      <c r="O43" s="109"/>
      <c r="P43" s="12"/>
    </row>
    <row r="44" spans="1:16" s="104" customFormat="1" ht="12.75" x14ac:dyDescent="0.2">
      <c r="A44" s="117"/>
      <c r="B44" s="114" t="s">
        <v>1142</v>
      </c>
      <c r="C44" s="82" t="s">
        <v>516</v>
      </c>
      <c r="D44" s="102" t="s">
        <v>4</v>
      </c>
      <c r="E44" s="75">
        <v>2</v>
      </c>
      <c r="F44" s="74"/>
      <c r="G44" s="74">
        <v>54</v>
      </c>
      <c r="H44" s="113">
        <v>2</v>
      </c>
      <c r="I44" s="177">
        <v>8752.0500000000011</v>
      </c>
      <c r="J44" s="76">
        <f>M3</f>
        <v>0</v>
      </c>
      <c r="K44" s="160"/>
      <c r="L44" s="160"/>
      <c r="M44" s="160"/>
      <c r="N44" s="160">
        <f t="shared" si="1"/>
        <v>0</v>
      </c>
      <c r="O44" s="109"/>
      <c r="P44" s="12"/>
    </row>
    <row r="45" spans="1:16" s="104" customFormat="1" ht="12.75" x14ac:dyDescent="0.2">
      <c r="A45" s="117"/>
      <c r="B45" s="114" t="s">
        <v>1143</v>
      </c>
      <c r="C45" s="82" t="s">
        <v>517</v>
      </c>
      <c r="D45" s="102" t="s">
        <v>4</v>
      </c>
      <c r="E45" s="75">
        <v>2</v>
      </c>
      <c r="F45" s="74"/>
      <c r="G45" s="74">
        <v>32</v>
      </c>
      <c r="H45" s="113">
        <v>2</v>
      </c>
      <c r="I45" s="177">
        <v>6288.3</v>
      </c>
      <c r="J45" s="76">
        <f>M3</f>
        <v>0</v>
      </c>
      <c r="K45" s="160"/>
      <c r="L45" s="160"/>
      <c r="M45" s="160"/>
      <c r="N45" s="160">
        <f t="shared" si="1"/>
        <v>0</v>
      </c>
      <c r="O45" s="109"/>
      <c r="P45" s="12"/>
    </row>
    <row r="46" spans="1:16" s="104" customFormat="1" ht="12.75" x14ac:dyDescent="0.2">
      <c r="A46" s="117"/>
      <c r="B46" s="114" t="s">
        <v>1144</v>
      </c>
      <c r="C46" s="82" t="s">
        <v>517</v>
      </c>
      <c r="D46" s="102" t="s">
        <v>4</v>
      </c>
      <c r="E46" s="75">
        <v>2</v>
      </c>
      <c r="F46" s="74"/>
      <c r="G46" s="74">
        <v>43</v>
      </c>
      <c r="H46" s="113">
        <v>2</v>
      </c>
      <c r="I46" s="177">
        <v>7283.2500000000009</v>
      </c>
      <c r="J46" s="76">
        <f>M3</f>
        <v>0</v>
      </c>
      <c r="K46" s="160"/>
      <c r="L46" s="160"/>
      <c r="M46" s="160"/>
      <c r="N46" s="160">
        <f t="shared" si="1"/>
        <v>0</v>
      </c>
      <c r="O46" s="109"/>
      <c r="P46" s="12"/>
    </row>
    <row r="47" spans="1:16" s="104" customFormat="1" ht="12.75" x14ac:dyDescent="0.2">
      <c r="A47" s="117"/>
      <c r="B47" s="114" t="s">
        <v>1145</v>
      </c>
      <c r="C47" s="82" t="s">
        <v>517</v>
      </c>
      <c r="D47" s="102" t="s">
        <v>4</v>
      </c>
      <c r="E47" s="75">
        <v>2</v>
      </c>
      <c r="F47" s="74"/>
      <c r="G47" s="74">
        <v>63</v>
      </c>
      <c r="H47" s="113">
        <v>2</v>
      </c>
      <c r="I47" s="177">
        <v>9204.3000000000011</v>
      </c>
      <c r="J47" s="76">
        <f>M3</f>
        <v>0</v>
      </c>
      <c r="K47" s="160"/>
      <c r="L47" s="160"/>
      <c r="M47" s="160"/>
      <c r="N47" s="160">
        <f t="shared" si="1"/>
        <v>0</v>
      </c>
      <c r="O47" s="109"/>
      <c r="P47" s="12"/>
    </row>
    <row r="48" spans="1:16" s="104" customFormat="1" ht="12.75" x14ac:dyDescent="0.2">
      <c r="A48" s="117"/>
      <c r="B48" s="114" t="s">
        <v>1146</v>
      </c>
      <c r="C48" s="82" t="s">
        <v>518</v>
      </c>
      <c r="D48" s="102" t="s">
        <v>4</v>
      </c>
      <c r="E48" s="75">
        <v>2</v>
      </c>
      <c r="F48" s="74"/>
      <c r="G48" s="74">
        <v>32</v>
      </c>
      <c r="H48" s="113">
        <v>2</v>
      </c>
      <c r="I48" s="177">
        <v>6288.3</v>
      </c>
      <c r="J48" s="76">
        <f>M3</f>
        <v>0</v>
      </c>
      <c r="K48" s="160"/>
      <c r="L48" s="160"/>
      <c r="M48" s="160"/>
      <c r="N48" s="160">
        <f t="shared" si="1"/>
        <v>0</v>
      </c>
      <c r="O48" s="109"/>
      <c r="P48" s="12"/>
    </row>
    <row r="49" spans="1:16" s="104" customFormat="1" ht="12.75" x14ac:dyDescent="0.2">
      <c r="A49" s="117"/>
      <c r="B49" s="114" t="s">
        <v>1147</v>
      </c>
      <c r="C49" s="82" t="s">
        <v>518</v>
      </c>
      <c r="D49" s="102" t="s">
        <v>4</v>
      </c>
      <c r="E49" s="75">
        <v>2</v>
      </c>
      <c r="F49" s="74"/>
      <c r="G49" s="74">
        <v>43</v>
      </c>
      <c r="H49" s="113">
        <v>2</v>
      </c>
      <c r="I49" s="177">
        <v>7281.9000000000005</v>
      </c>
      <c r="J49" s="76">
        <f>M3</f>
        <v>0</v>
      </c>
      <c r="K49" s="160"/>
      <c r="L49" s="160"/>
      <c r="M49" s="160"/>
      <c r="N49" s="160">
        <f t="shared" si="1"/>
        <v>0</v>
      </c>
      <c r="O49" s="109"/>
      <c r="P49" s="12"/>
    </row>
    <row r="50" spans="1:16" s="104" customFormat="1" ht="12.75" x14ac:dyDescent="0.2">
      <c r="A50" s="117"/>
      <c r="B50" s="114" t="s">
        <v>1148</v>
      </c>
      <c r="C50" s="82" t="s">
        <v>518</v>
      </c>
      <c r="D50" s="102" t="s">
        <v>4</v>
      </c>
      <c r="E50" s="75">
        <v>2</v>
      </c>
      <c r="F50" s="74"/>
      <c r="G50" s="74">
        <v>63</v>
      </c>
      <c r="H50" s="113">
        <v>2</v>
      </c>
      <c r="I50" s="177">
        <v>9204.3000000000011</v>
      </c>
      <c r="J50" s="76">
        <f>M3</f>
        <v>0</v>
      </c>
      <c r="K50" s="160"/>
      <c r="L50" s="160"/>
      <c r="M50" s="160"/>
      <c r="N50" s="160">
        <f t="shared" si="1"/>
        <v>0</v>
      </c>
      <c r="O50" s="109"/>
      <c r="P50" s="12"/>
    </row>
    <row r="51" spans="1:16" s="104" customFormat="1" ht="12.75" x14ac:dyDescent="0.2">
      <c r="A51" s="117"/>
      <c r="B51" s="114" t="s">
        <v>1149</v>
      </c>
      <c r="C51" s="82" t="s">
        <v>519</v>
      </c>
      <c r="D51" s="102" t="s">
        <v>4</v>
      </c>
      <c r="E51" s="75">
        <v>2</v>
      </c>
      <c r="F51" s="74">
        <v>2</v>
      </c>
      <c r="G51" s="74">
        <v>64</v>
      </c>
      <c r="H51" s="113">
        <v>2</v>
      </c>
      <c r="I51" s="177">
        <v>7415.55</v>
      </c>
      <c r="J51" s="76">
        <f>M3</f>
        <v>0</v>
      </c>
      <c r="K51" s="160"/>
      <c r="L51" s="160"/>
      <c r="M51" s="160"/>
      <c r="N51" s="160">
        <f t="shared" si="1"/>
        <v>0</v>
      </c>
      <c r="O51" s="109"/>
      <c r="P51" s="12"/>
    </row>
    <row r="52" spans="1:16" s="104" customFormat="1" ht="12.75" x14ac:dyDescent="0.2">
      <c r="A52" s="117"/>
      <c r="B52" s="114" t="s">
        <v>1150</v>
      </c>
      <c r="C52" s="82" t="s">
        <v>519</v>
      </c>
      <c r="D52" s="102" t="s">
        <v>4</v>
      </c>
      <c r="E52" s="75">
        <v>2</v>
      </c>
      <c r="F52" s="74">
        <v>3</v>
      </c>
      <c r="G52" s="74"/>
      <c r="H52" s="113">
        <v>2</v>
      </c>
      <c r="I52" s="177">
        <v>10380.150000000001</v>
      </c>
      <c r="J52" s="76">
        <f>M3</f>
        <v>0</v>
      </c>
      <c r="K52" s="160"/>
      <c r="L52" s="160"/>
      <c r="M52" s="160"/>
      <c r="N52" s="160">
        <f t="shared" si="1"/>
        <v>0</v>
      </c>
      <c r="O52" s="109"/>
      <c r="P52" s="12"/>
    </row>
    <row r="53" spans="1:16" s="104" customFormat="1" ht="12.75" x14ac:dyDescent="0.2">
      <c r="A53" s="117"/>
      <c r="B53" s="114" t="s">
        <v>1151</v>
      </c>
      <c r="C53" s="82" t="s">
        <v>520</v>
      </c>
      <c r="D53" s="102" t="s">
        <v>4</v>
      </c>
      <c r="E53" s="75">
        <v>2</v>
      </c>
      <c r="F53" s="74">
        <v>2</v>
      </c>
      <c r="G53" s="74">
        <v>48</v>
      </c>
      <c r="H53" s="113">
        <v>2</v>
      </c>
      <c r="I53" s="177">
        <v>6358.5</v>
      </c>
      <c r="J53" s="76">
        <f>M3</f>
        <v>0</v>
      </c>
      <c r="K53" s="160"/>
      <c r="L53" s="160"/>
      <c r="M53" s="160"/>
      <c r="N53" s="160">
        <f t="shared" si="1"/>
        <v>0</v>
      </c>
      <c r="O53" s="109"/>
      <c r="P53" s="12"/>
    </row>
    <row r="54" spans="1:16" s="104" customFormat="1" ht="12.75" x14ac:dyDescent="0.2">
      <c r="A54" s="117"/>
      <c r="B54" s="114" t="s">
        <v>1152</v>
      </c>
      <c r="C54" s="82" t="s">
        <v>520</v>
      </c>
      <c r="D54" s="102" t="s">
        <v>4</v>
      </c>
      <c r="E54" s="75">
        <v>2</v>
      </c>
      <c r="F54" s="74">
        <v>3</v>
      </c>
      <c r="G54" s="74"/>
      <c r="H54" s="113">
        <v>2</v>
      </c>
      <c r="I54" s="177">
        <v>8899.2000000000007</v>
      </c>
      <c r="J54" s="76">
        <f>M3</f>
        <v>0</v>
      </c>
      <c r="K54" s="160"/>
      <c r="L54" s="160"/>
      <c r="M54" s="160"/>
      <c r="N54" s="160">
        <f t="shared" si="1"/>
        <v>0</v>
      </c>
      <c r="O54" s="109"/>
      <c r="P54" s="12"/>
    </row>
    <row r="55" spans="1:16" s="104" customFormat="1" ht="12.75" x14ac:dyDescent="0.2">
      <c r="A55" s="117"/>
      <c r="B55" s="114" t="s">
        <v>1153</v>
      </c>
      <c r="C55" s="82" t="s">
        <v>521</v>
      </c>
      <c r="D55" s="102" t="s">
        <v>4</v>
      </c>
      <c r="E55" s="75">
        <v>2</v>
      </c>
      <c r="F55" s="74"/>
      <c r="G55" s="74">
        <v>20</v>
      </c>
      <c r="H55" s="113">
        <v>2</v>
      </c>
      <c r="I55" s="177">
        <v>4216.05</v>
      </c>
      <c r="J55" s="76">
        <f>M3</f>
        <v>0</v>
      </c>
      <c r="K55" s="160"/>
      <c r="L55" s="160"/>
      <c r="M55" s="160"/>
      <c r="N55" s="160">
        <f t="shared" si="1"/>
        <v>0</v>
      </c>
      <c r="O55" s="109"/>
      <c r="P55" s="12"/>
    </row>
    <row r="56" spans="1:16" s="104" customFormat="1" ht="12.75" x14ac:dyDescent="0.2">
      <c r="A56" s="117"/>
      <c r="B56" s="114" t="s">
        <v>1154</v>
      </c>
      <c r="C56" s="82" t="s">
        <v>522</v>
      </c>
      <c r="D56" s="102" t="s">
        <v>4</v>
      </c>
      <c r="E56" s="75">
        <v>2</v>
      </c>
      <c r="F56" s="74"/>
      <c r="G56" s="74">
        <v>23</v>
      </c>
      <c r="H56" s="113">
        <v>2</v>
      </c>
      <c r="I56" s="177">
        <v>4445.55</v>
      </c>
      <c r="J56" s="76">
        <f>M3</f>
        <v>0</v>
      </c>
      <c r="K56" s="160"/>
      <c r="L56" s="160"/>
      <c r="M56" s="160"/>
      <c r="N56" s="160">
        <f t="shared" si="1"/>
        <v>0</v>
      </c>
      <c r="O56" s="109"/>
      <c r="P56" s="12"/>
    </row>
    <row r="57" spans="1:16" s="104" customFormat="1" ht="12.75" x14ac:dyDescent="0.2">
      <c r="A57" s="117"/>
      <c r="B57" s="114" t="s">
        <v>1155</v>
      </c>
      <c r="C57" s="82" t="s">
        <v>523</v>
      </c>
      <c r="D57" s="102" t="s">
        <v>4</v>
      </c>
      <c r="E57" s="75">
        <v>2</v>
      </c>
      <c r="F57" s="74"/>
      <c r="G57" s="74">
        <v>23</v>
      </c>
      <c r="H57" s="113">
        <v>2</v>
      </c>
      <c r="I57" s="177">
        <v>4139.1000000000004</v>
      </c>
      <c r="J57" s="76">
        <f>M3</f>
        <v>0</v>
      </c>
      <c r="K57" s="160"/>
      <c r="L57" s="160"/>
      <c r="M57" s="160"/>
      <c r="N57" s="160">
        <f t="shared" si="1"/>
        <v>0</v>
      </c>
      <c r="O57" s="109"/>
      <c r="P57" s="12"/>
    </row>
    <row r="58" spans="1:16" s="104" customFormat="1" ht="12.75" x14ac:dyDescent="0.2">
      <c r="A58" s="117"/>
      <c r="B58" s="114" t="s">
        <v>1156</v>
      </c>
      <c r="C58" s="82" t="s">
        <v>524</v>
      </c>
      <c r="D58" s="102" t="s">
        <v>4</v>
      </c>
      <c r="E58" s="75">
        <v>2</v>
      </c>
      <c r="F58" s="74"/>
      <c r="G58" s="74">
        <v>26</v>
      </c>
      <c r="H58" s="113">
        <v>2</v>
      </c>
      <c r="I58" s="177">
        <v>4904.55</v>
      </c>
      <c r="J58" s="76">
        <f>M3</f>
        <v>0</v>
      </c>
      <c r="K58" s="160"/>
      <c r="L58" s="160"/>
      <c r="M58" s="160"/>
      <c r="N58" s="160">
        <f t="shared" si="1"/>
        <v>0</v>
      </c>
      <c r="O58" s="109"/>
      <c r="P58" s="12"/>
    </row>
    <row r="59" spans="1:16" s="104" customFormat="1" ht="12.75" x14ac:dyDescent="0.2">
      <c r="A59" s="117"/>
      <c r="B59" s="114" t="s">
        <v>1157</v>
      </c>
      <c r="C59" s="82" t="s">
        <v>525</v>
      </c>
      <c r="D59" s="102" t="s">
        <v>4</v>
      </c>
      <c r="E59" s="75">
        <v>2</v>
      </c>
      <c r="F59" s="74"/>
      <c r="G59" s="74">
        <v>30</v>
      </c>
      <c r="H59" s="113">
        <v>2</v>
      </c>
      <c r="I59" s="177">
        <v>5170.5</v>
      </c>
      <c r="J59" s="76">
        <f>M3</f>
        <v>0</v>
      </c>
      <c r="K59" s="160"/>
      <c r="L59" s="160"/>
      <c r="M59" s="160"/>
      <c r="N59" s="160">
        <f t="shared" si="1"/>
        <v>0</v>
      </c>
      <c r="O59" s="109"/>
      <c r="P59" s="12"/>
    </row>
    <row r="60" spans="1:16" s="104" customFormat="1" ht="12.75" x14ac:dyDescent="0.2">
      <c r="A60" s="117"/>
      <c r="B60" s="114" t="s">
        <v>1158</v>
      </c>
      <c r="C60" s="82" t="s">
        <v>526</v>
      </c>
      <c r="D60" s="102" t="s">
        <v>4</v>
      </c>
      <c r="E60" s="75">
        <v>2</v>
      </c>
      <c r="F60" s="74"/>
      <c r="G60" s="74">
        <v>30</v>
      </c>
      <c r="H60" s="113">
        <v>2</v>
      </c>
      <c r="I60" s="177">
        <v>4814.1000000000004</v>
      </c>
      <c r="J60" s="76">
        <f>M3</f>
        <v>0</v>
      </c>
      <c r="K60" s="160"/>
      <c r="L60" s="160"/>
      <c r="M60" s="160"/>
      <c r="N60" s="160">
        <f t="shared" si="1"/>
        <v>0</v>
      </c>
      <c r="O60" s="109"/>
      <c r="P60" s="12"/>
    </row>
    <row r="61" spans="1:16" s="104" customFormat="1" ht="28.5" customHeight="1" x14ac:dyDescent="0.2">
      <c r="A61" s="106"/>
      <c r="B61" s="108"/>
      <c r="C61" s="107"/>
      <c r="D61" s="1051" t="s">
        <v>127</v>
      </c>
      <c r="E61" s="1051"/>
      <c r="F61" s="1051"/>
      <c r="G61" s="1051"/>
      <c r="H61" s="108"/>
      <c r="I61" s="108"/>
      <c r="J61" s="108"/>
      <c r="K61" s="108"/>
      <c r="L61" s="108"/>
      <c r="M61" s="108"/>
      <c r="N61" s="108"/>
      <c r="O61" s="107"/>
      <c r="P61" s="12"/>
    </row>
    <row r="62" spans="1:16" s="9" customFormat="1" x14ac:dyDescent="0.2">
      <c r="A62" s="4"/>
      <c r="B62" s="2"/>
      <c r="C62" s="4"/>
      <c r="D62" s="2"/>
      <c r="E62" s="2"/>
      <c r="F62" s="51"/>
      <c r="G62" s="51"/>
      <c r="H62" s="2"/>
      <c r="I62" s="2"/>
      <c r="J62" s="2"/>
      <c r="K62" s="2"/>
      <c r="L62" s="2"/>
      <c r="M62" s="2"/>
      <c r="N62" s="2"/>
      <c r="O62" s="4"/>
    </row>
    <row r="63" spans="1:16" s="9" customFormat="1" x14ac:dyDescent="0.2">
      <c r="A63" s="4"/>
      <c r="B63" s="2"/>
      <c r="C63" s="4"/>
      <c r="D63" s="2"/>
      <c r="E63" s="2"/>
      <c r="F63" s="51"/>
      <c r="G63" s="51"/>
      <c r="H63" s="2"/>
      <c r="I63" s="2"/>
      <c r="J63" s="2"/>
      <c r="K63" s="2"/>
      <c r="L63" s="2"/>
      <c r="M63" s="2"/>
      <c r="N63" s="2"/>
      <c r="O63" s="4"/>
    </row>
    <row r="64" spans="1:16" s="9" customFormat="1" x14ac:dyDescent="0.2">
      <c r="A64" s="4"/>
      <c r="B64" s="2"/>
      <c r="C64" s="4"/>
      <c r="D64" s="2"/>
      <c r="E64" s="2"/>
      <c r="F64" s="51"/>
      <c r="G64" s="51"/>
      <c r="H64" s="2"/>
      <c r="I64" s="2"/>
      <c r="J64" s="2"/>
      <c r="K64" s="2"/>
      <c r="L64" s="2"/>
      <c r="M64" s="2"/>
      <c r="N64" s="2"/>
      <c r="O64" s="4"/>
    </row>
    <row r="65" spans="1:15" s="9" customFormat="1" x14ac:dyDescent="0.2">
      <c r="A65" s="4"/>
      <c r="B65" s="2"/>
      <c r="C65" s="4"/>
      <c r="D65" s="2"/>
      <c r="E65" s="2"/>
      <c r="F65" s="51"/>
      <c r="G65" s="51"/>
      <c r="H65" s="2"/>
      <c r="I65" s="2"/>
      <c r="J65" s="2"/>
      <c r="K65" s="2"/>
      <c r="L65" s="2"/>
      <c r="M65" s="2"/>
      <c r="N65" s="2"/>
      <c r="O65" s="4"/>
    </row>
    <row r="66" spans="1:15" s="9" customFormat="1" x14ac:dyDescent="0.2">
      <c r="A66" s="4"/>
      <c r="B66" s="2"/>
      <c r="C66" s="4"/>
      <c r="D66" s="2"/>
      <c r="E66" s="2"/>
      <c r="F66" s="51"/>
      <c r="G66" s="51"/>
      <c r="H66" s="2"/>
      <c r="I66" s="2"/>
      <c r="J66" s="2"/>
      <c r="K66" s="2"/>
      <c r="L66" s="2"/>
      <c r="M66" s="2"/>
      <c r="N66" s="2"/>
      <c r="O66" s="4"/>
    </row>
    <row r="67" spans="1:15" s="9" customFormat="1" x14ac:dyDescent="0.2">
      <c r="A67" s="4"/>
      <c r="B67" s="2"/>
      <c r="C67" s="4"/>
      <c r="D67" s="2"/>
      <c r="E67" s="2"/>
      <c r="F67" s="51"/>
      <c r="G67" s="51"/>
      <c r="H67" s="2"/>
      <c r="I67" s="2"/>
      <c r="J67" s="2"/>
      <c r="K67" s="2"/>
      <c r="L67" s="2"/>
      <c r="M67" s="2"/>
      <c r="N67" s="2"/>
      <c r="O67" s="4"/>
    </row>
    <row r="68" spans="1:15" s="9" customFormat="1" x14ac:dyDescent="0.2">
      <c r="A68" s="4"/>
      <c r="B68" s="2"/>
      <c r="C68" s="4"/>
      <c r="D68" s="2"/>
      <c r="E68" s="2"/>
      <c r="F68" s="51"/>
      <c r="G68" s="51"/>
      <c r="H68" s="2"/>
      <c r="I68" s="2"/>
      <c r="J68" s="2"/>
      <c r="K68" s="2"/>
      <c r="L68" s="2"/>
      <c r="M68" s="2"/>
      <c r="N68" s="2"/>
      <c r="O68" s="4"/>
    </row>
    <row r="69" spans="1:15" s="9" customFormat="1" x14ac:dyDescent="0.2">
      <c r="A69" s="4"/>
      <c r="B69" s="2"/>
      <c r="C69" s="4"/>
      <c r="D69" s="2"/>
      <c r="E69" s="2"/>
      <c r="F69" s="51"/>
      <c r="G69" s="51"/>
      <c r="H69" s="2"/>
      <c r="I69" s="2"/>
      <c r="J69" s="2"/>
      <c r="K69" s="2"/>
      <c r="L69" s="2"/>
      <c r="M69" s="2"/>
      <c r="N69" s="2"/>
      <c r="O69" s="4"/>
    </row>
    <row r="70" spans="1:15" s="9" customFormat="1" x14ac:dyDescent="0.2">
      <c r="A70" s="4"/>
      <c r="B70" s="2"/>
      <c r="C70" s="4"/>
      <c r="D70" s="2"/>
      <c r="E70" s="2"/>
      <c r="F70" s="51"/>
      <c r="G70" s="51"/>
      <c r="H70" s="2"/>
      <c r="I70" s="2"/>
      <c r="J70" s="2"/>
      <c r="K70" s="2"/>
      <c r="L70" s="2"/>
      <c r="M70" s="2"/>
      <c r="N70" s="2"/>
      <c r="O70" s="4"/>
    </row>
    <row r="71" spans="1:15" s="9" customFormat="1" x14ac:dyDescent="0.2">
      <c r="A71" s="4"/>
      <c r="B71" s="2"/>
      <c r="C71" s="4"/>
      <c r="D71" s="2"/>
      <c r="E71" s="2"/>
      <c r="F71" s="51"/>
      <c r="G71" s="51"/>
      <c r="H71" s="2"/>
      <c r="I71" s="2"/>
      <c r="J71" s="2"/>
      <c r="K71" s="2"/>
      <c r="L71" s="2"/>
      <c r="M71" s="2"/>
      <c r="N71" s="2"/>
      <c r="O71" s="4"/>
    </row>
    <row r="72" spans="1:15" s="9" customFormat="1" x14ac:dyDescent="0.2">
      <c r="A72" s="4"/>
      <c r="B72" s="2"/>
      <c r="C72" s="4"/>
      <c r="D72" s="2"/>
      <c r="E72" s="2"/>
      <c r="F72" s="51"/>
      <c r="G72" s="51"/>
      <c r="H72" s="2"/>
      <c r="I72" s="2"/>
      <c r="J72" s="2"/>
      <c r="K72" s="2"/>
      <c r="L72" s="2"/>
      <c r="M72" s="2"/>
      <c r="N72" s="2"/>
      <c r="O72" s="4"/>
    </row>
    <row r="73" spans="1:15" s="9" customFormat="1" x14ac:dyDescent="0.2">
      <c r="A73" s="4"/>
      <c r="B73" s="2"/>
      <c r="C73" s="4"/>
      <c r="D73" s="2"/>
      <c r="E73" s="2"/>
      <c r="F73" s="51"/>
      <c r="G73" s="51"/>
      <c r="H73" s="2"/>
      <c r="I73" s="2"/>
      <c r="J73" s="2"/>
      <c r="K73" s="2"/>
      <c r="L73" s="2"/>
      <c r="M73" s="2"/>
      <c r="N73" s="2"/>
      <c r="O73" s="4"/>
    </row>
    <row r="74" spans="1:15" s="9" customFormat="1" x14ac:dyDescent="0.2">
      <c r="A74" s="4"/>
      <c r="B74" s="2"/>
      <c r="C74" s="4"/>
      <c r="D74" s="2"/>
      <c r="E74" s="2"/>
      <c r="F74" s="51"/>
      <c r="G74" s="51"/>
      <c r="H74" s="2"/>
      <c r="I74" s="2"/>
      <c r="J74" s="2"/>
      <c r="K74" s="2"/>
      <c r="L74" s="2"/>
      <c r="M74" s="2"/>
      <c r="N74" s="2"/>
      <c r="O74" s="4"/>
    </row>
    <row r="75" spans="1:15" s="9" customFormat="1" x14ac:dyDescent="0.2">
      <c r="A75" s="4"/>
      <c r="B75" s="2"/>
      <c r="C75" s="4"/>
      <c r="D75" s="2"/>
      <c r="E75" s="2"/>
      <c r="F75" s="51"/>
      <c r="G75" s="51"/>
      <c r="H75" s="2"/>
      <c r="I75" s="2"/>
      <c r="J75" s="2"/>
      <c r="K75" s="2"/>
      <c r="L75" s="2"/>
      <c r="M75" s="2"/>
      <c r="N75" s="2"/>
      <c r="O75" s="4"/>
    </row>
    <row r="76" spans="1:15" s="9" customFormat="1" x14ac:dyDescent="0.2">
      <c r="A76" s="4"/>
      <c r="B76" s="2"/>
      <c r="C76" s="4"/>
      <c r="D76" s="2"/>
      <c r="E76" s="2"/>
      <c r="F76" s="51"/>
      <c r="G76" s="51"/>
      <c r="H76" s="2"/>
      <c r="I76" s="2"/>
      <c r="J76" s="2"/>
      <c r="K76" s="2"/>
      <c r="L76" s="2"/>
      <c r="M76" s="2"/>
      <c r="N76" s="2"/>
      <c r="O76" s="4"/>
    </row>
    <row r="77" spans="1:15" s="9" customFormat="1" x14ac:dyDescent="0.2">
      <c r="A77" s="4"/>
      <c r="B77" s="2"/>
      <c r="C77" s="4"/>
      <c r="D77" s="2"/>
      <c r="E77" s="2"/>
      <c r="F77" s="51"/>
      <c r="G77" s="51"/>
      <c r="H77" s="2"/>
      <c r="I77" s="2"/>
      <c r="J77" s="2"/>
      <c r="K77" s="2"/>
      <c r="L77" s="2"/>
      <c r="M77" s="2"/>
      <c r="N77" s="2"/>
      <c r="O77" s="4"/>
    </row>
    <row r="78" spans="1:15" s="9" customFormat="1" x14ac:dyDescent="0.2">
      <c r="A78" s="4"/>
      <c r="B78" s="2"/>
      <c r="C78" s="4"/>
      <c r="D78" s="2"/>
      <c r="E78" s="2"/>
      <c r="F78" s="51"/>
      <c r="G78" s="51"/>
      <c r="H78" s="2"/>
      <c r="I78" s="2"/>
      <c r="J78" s="2"/>
      <c r="K78" s="2"/>
      <c r="L78" s="2"/>
      <c r="M78" s="2"/>
      <c r="N78" s="2"/>
      <c r="O78" s="4"/>
    </row>
    <row r="79" spans="1:15" s="9" customFormat="1" x14ac:dyDescent="0.2">
      <c r="A79" s="4"/>
      <c r="B79" s="2"/>
      <c r="C79" s="4"/>
      <c r="D79" s="2"/>
      <c r="E79" s="2"/>
      <c r="F79" s="51"/>
      <c r="G79" s="51"/>
      <c r="H79" s="2"/>
      <c r="I79" s="2"/>
      <c r="J79" s="2"/>
      <c r="K79" s="2"/>
      <c r="L79" s="2"/>
      <c r="M79" s="2"/>
      <c r="N79" s="2"/>
      <c r="O79" s="4"/>
    </row>
    <row r="80" spans="1:15" s="9" customFormat="1" x14ac:dyDescent="0.2">
      <c r="A80" s="4"/>
      <c r="B80" s="2"/>
      <c r="C80" s="4"/>
      <c r="D80" s="2"/>
      <c r="E80" s="2"/>
      <c r="F80" s="51"/>
      <c r="G80" s="51"/>
      <c r="H80" s="2"/>
      <c r="I80" s="2"/>
      <c r="J80" s="2"/>
      <c r="K80" s="2"/>
      <c r="L80" s="2"/>
      <c r="M80" s="2"/>
      <c r="N80" s="2"/>
      <c r="O80" s="4"/>
    </row>
    <row r="81" spans="1:15" s="9" customFormat="1" x14ac:dyDescent="0.2">
      <c r="A81" s="4"/>
      <c r="B81" s="2"/>
      <c r="C81" s="4"/>
      <c r="D81" s="2"/>
      <c r="E81" s="2"/>
      <c r="F81" s="51"/>
      <c r="G81" s="51"/>
      <c r="H81" s="2"/>
      <c r="I81" s="2"/>
      <c r="J81" s="2"/>
      <c r="K81" s="2"/>
      <c r="L81" s="2"/>
      <c r="M81" s="2"/>
      <c r="N81" s="2"/>
      <c r="O81" s="4"/>
    </row>
    <row r="82" spans="1:15" s="9" customFormat="1" x14ac:dyDescent="0.2">
      <c r="A82" s="4"/>
      <c r="B82" s="2"/>
      <c r="C82" s="4"/>
      <c r="D82" s="2"/>
      <c r="E82" s="2"/>
      <c r="F82" s="51"/>
      <c r="G82" s="51"/>
      <c r="H82" s="2"/>
      <c r="I82" s="2"/>
      <c r="J82" s="2"/>
      <c r="K82" s="2"/>
      <c r="L82" s="2"/>
      <c r="M82" s="2"/>
      <c r="N82" s="2"/>
      <c r="O82" s="4"/>
    </row>
    <row r="83" spans="1:15" s="9" customFormat="1" x14ac:dyDescent="0.2">
      <c r="A83" s="4"/>
      <c r="B83" s="2"/>
      <c r="C83" s="4"/>
      <c r="D83" s="2"/>
      <c r="E83" s="2"/>
      <c r="F83" s="51"/>
      <c r="G83" s="51"/>
      <c r="H83" s="2"/>
      <c r="I83" s="2"/>
      <c r="J83" s="2"/>
      <c r="K83" s="2"/>
      <c r="L83" s="2"/>
      <c r="M83" s="2"/>
      <c r="N83" s="2"/>
      <c r="O83" s="4"/>
    </row>
    <row r="84" spans="1:15" s="9" customFormat="1" x14ac:dyDescent="0.2">
      <c r="A84" s="4"/>
      <c r="B84" s="2"/>
      <c r="C84" s="4"/>
      <c r="D84" s="2"/>
      <c r="E84" s="2"/>
      <c r="F84" s="51"/>
      <c r="G84" s="51"/>
      <c r="H84" s="2"/>
      <c r="I84" s="2"/>
      <c r="J84" s="2"/>
      <c r="K84" s="2"/>
      <c r="L84" s="2"/>
      <c r="M84" s="2"/>
      <c r="N84" s="2"/>
      <c r="O84" s="4"/>
    </row>
    <row r="85" spans="1:15" s="9" customFormat="1" x14ac:dyDescent="0.2">
      <c r="A85" s="4"/>
      <c r="B85" s="2"/>
      <c r="C85" s="4"/>
      <c r="D85" s="2"/>
      <c r="E85" s="2"/>
      <c r="F85" s="51"/>
      <c r="G85" s="51"/>
      <c r="H85" s="2"/>
      <c r="I85" s="2"/>
      <c r="J85" s="2"/>
      <c r="K85" s="2"/>
      <c r="L85" s="2"/>
      <c r="M85" s="2"/>
      <c r="N85" s="2"/>
      <c r="O85" s="4"/>
    </row>
    <row r="86" spans="1:15" s="9" customFormat="1" x14ac:dyDescent="0.2">
      <c r="A86" s="4"/>
      <c r="B86" s="2"/>
      <c r="C86" s="4"/>
      <c r="D86" s="2"/>
      <c r="E86" s="2"/>
      <c r="F86" s="51"/>
      <c r="G86" s="51"/>
      <c r="H86" s="2"/>
      <c r="I86" s="2"/>
      <c r="J86" s="2"/>
      <c r="K86" s="2"/>
      <c r="L86" s="2"/>
      <c r="M86" s="2"/>
      <c r="N86" s="2"/>
      <c r="O86" s="4"/>
    </row>
    <row r="87" spans="1:15" s="9" customFormat="1" x14ac:dyDescent="0.2">
      <c r="A87" s="4"/>
      <c r="B87" s="2"/>
      <c r="C87" s="4"/>
      <c r="D87" s="2"/>
      <c r="E87" s="2"/>
      <c r="F87" s="51"/>
      <c r="G87" s="51"/>
      <c r="H87" s="2"/>
      <c r="I87" s="2"/>
      <c r="J87" s="2"/>
      <c r="K87" s="2"/>
      <c r="L87" s="2"/>
      <c r="M87" s="2"/>
      <c r="N87" s="2"/>
      <c r="O87" s="4"/>
    </row>
    <row r="88" spans="1:15" s="9" customFormat="1" x14ac:dyDescent="0.2">
      <c r="A88" s="4"/>
      <c r="B88" s="2"/>
      <c r="C88" s="4"/>
      <c r="D88" s="2"/>
      <c r="E88" s="2"/>
      <c r="F88" s="51"/>
      <c r="G88" s="51"/>
      <c r="H88" s="2"/>
      <c r="I88" s="2"/>
      <c r="J88" s="2"/>
      <c r="K88" s="2"/>
      <c r="L88" s="2"/>
      <c r="M88" s="2"/>
      <c r="N88" s="2"/>
      <c r="O88" s="4"/>
    </row>
    <row r="89" spans="1:15" s="9" customFormat="1" x14ac:dyDescent="0.2">
      <c r="A89" s="4"/>
      <c r="B89" s="2"/>
      <c r="C89" s="4"/>
      <c r="D89" s="2"/>
      <c r="E89" s="2"/>
      <c r="F89" s="51"/>
      <c r="G89" s="51"/>
      <c r="H89" s="2"/>
      <c r="I89" s="2"/>
      <c r="J89" s="2"/>
      <c r="K89" s="2"/>
      <c r="L89" s="2"/>
      <c r="M89" s="2"/>
      <c r="N89" s="2"/>
      <c r="O89" s="4"/>
    </row>
    <row r="90" spans="1:15" s="9" customFormat="1" x14ac:dyDescent="0.2">
      <c r="A90" s="4"/>
      <c r="B90" s="2"/>
      <c r="C90" s="4"/>
      <c r="D90" s="2"/>
      <c r="E90" s="2"/>
      <c r="F90" s="51"/>
      <c r="G90" s="51"/>
      <c r="H90" s="2"/>
      <c r="I90" s="2"/>
      <c r="J90" s="2"/>
      <c r="K90" s="2"/>
      <c r="L90" s="2"/>
      <c r="M90" s="2"/>
      <c r="N90" s="2"/>
      <c r="O90" s="4"/>
    </row>
    <row r="91" spans="1:15" s="9" customFormat="1" x14ac:dyDescent="0.2">
      <c r="A91" s="4"/>
      <c r="B91" s="2"/>
      <c r="C91" s="4"/>
      <c r="D91" s="2"/>
      <c r="E91" s="2"/>
      <c r="F91" s="51"/>
      <c r="G91" s="51"/>
      <c r="H91" s="2"/>
      <c r="I91" s="2"/>
      <c r="J91" s="2"/>
      <c r="K91" s="2"/>
      <c r="L91" s="2"/>
      <c r="M91" s="2"/>
      <c r="N91" s="2"/>
      <c r="O91" s="4"/>
    </row>
    <row r="92" spans="1:15" s="9" customFormat="1" x14ac:dyDescent="0.2">
      <c r="A92" s="4"/>
      <c r="B92" s="2"/>
      <c r="C92" s="4"/>
      <c r="D92" s="2"/>
      <c r="E92" s="2"/>
      <c r="F92" s="51"/>
      <c r="G92" s="51"/>
      <c r="H92" s="2"/>
      <c r="I92" s="2"/>
      <c r="J92" s="2"/>
      <c r="K92" s="2"/>
      <c r="L92" s="2"/>
      <c r="M92" s="2"/>
      <c r="N92" s="2"/>
      <c r="O92" s="4"/>
    </row>
    <row r="93" spans="1:15" s="9" customFormat="1" x14ac:dyDescent="0.2">
      <c r="A93" s="4"/>
      <c r="B93" s="2"/>
      <c r="C93" s="4"/>
      <c r="D93" s="2"/>
      <c r="E93" s="2"/>
      <c r="F93" s="51"/>
      <c r="G93" s="51"/>
      <c r="H93" s="2"/>
      <c r="I93" s="2"/>
      <c r="J93" s="2"/>
      <c r="K93" s="2"/>
      <c r="L93" s="2"/>
      <c r="M93" s="2"/>
      <c r="N93" s="2"/>
      <c r="O93" s="4"/>
    </row>
    <row r="94" spans="1:15" s="9" customFormat="1" x14ac:dyDescent="0.2">
      <c r="A94" s="4"/>
      <c r="B94" s="2"/>
      <c r="C94" s="4"/>
      <c r="D94" s="2"/>
      <c r="E94" s="2"/>
      <c r="F94" s="51"/>
      <c r="G94" s="51"/>
      <c r="H94" s="2"/>
      <c r="I94" s="2"/>
      <c r="J94" s="2"/>
      <c r="K94" s="2"/>
      <c r="L94" s="2"/>
      <c r="M94" s="2"/>
      <c r="N94" s="2"/>
      <c r="O94" s="4"/>
    </row>
    <row r="95" spans="1:15" s="9" customFormat="1" x14ac:dyDescent="0.2">
      <c r="A95" s="4"/>
      <c r="B95" s="2"/>
      <c r="C95" s="4"/>
      <c r="D95" s="2"/>
      <c r="E95" s="2"/>
      <c r="F95" s="51"/>
      <c r="G95" s="51"/>
      <c r="H95" s="2"/>
      <c r="I95" s="2"/>
      <c r="J95" s="2"/>
      <c r="K95" s="2"/>
      <c r="L95" s="2"/>
      <c r="M95" s="2"/>
      <c r="N95" s="2"/>
      <c r="O95" s="4"/>
    </row>
    <row r="96" spans="1:15" s="9" customFormat="1" x14ac:dyDescent="0.2">
      <c r="A96" s="4"/>
      <c r="B96" s="2"/>
      <c r="C96" s="4"/>
      <c r="D96" s="2"/>
      <c r="E96" s="2"/>
      <c r="F96" s="51"/>
      <c r="G96" s="51"/>
      <c r="H96" s="2"/>
      <c r="I96" s="2"/>
      <c r="J96" s="2"/>
      <c r="K96" s="2"/>
      <c r="L96" s="2"/>
      <c r="M96" s="2"/>
      <c r="N96" s="2"/>
      <c r="O96" s="4"/>
    </row>
    <row r="97" spans="1:15" s="9" customFormat="1" x14ac:dyDescent="0.2">
      <c r="A97" s="4"/>
      <c r="B97" s="2"/>
      <c r="C97" s="4"/>
      <c r="D97" s="2"/>
      <c r="E97" s="2"/>
      <c r="F97" s="51"/>
      <c r="G97" s="51"/>
      <c r="H97" s="2"/>
      <c r="I97" s="2"/>
      <c r="J97" s="2"/>
      <c r="K97" s="2"/>
      <c r="L97" s="2"/>
      <c r="M97" s="2"/>
      <c r="N97" s="2"/>
      <c r="O97" s="4"/>
    </row>
    <row r="98" spans="1:15" s="9" customFormat="1" x14ac:dyDescent="0.2">
      <c r="A98" s="4"/>
      <c r="B98" s="2"/>
      <c r="C98" s="4"/>
      <c r="D98" s="2"/>
      <c r="E98" s="2"/>
      <c r="F98" s="51"/>
      <c r="G98" s="51"/>
      <c r="H98" s="2"/>
      <c r="I98" s="2"/>
      <c r="J98" s="2"/>
      <c r="K98" s="2"/>
      <c r="L98" s="2"/>
      <c r="M98" s="2"/>
      <c r="N98" s="2"/>
      <c r="O98" s="4"/>
    </row>
    <row r="99" spans="1:15" s="9" customFormat="1" x14ac:dyDescent="0.2">
      <c r="A99" s="4"/>
      <c r="B99" s="2"/>
      <c r="C99" s="4"/>
      <c r="D99" s="2"/>
      <c r="E99" s="2"/>
      <c r="F99" s="51"/>
      <c r="G99" s="51"/>
      <c r="H99" s="2"/>
      <c r="I99" s="2"/>
      <c r="J99" s="2"/>
      <c r="K99" s="2"/>
      <c r="L99" s="2"/>
      <c r="M99" s="2"/>
      <c r="N99" s="2"/>
      <c r="O99" s="4"/>
    </row>
    <row r="100" spans="1:15" s="9" customFormat="1" x14ac:dyDescent="0.2">
      <c r="A100" s="4"/>
      <c r="B100" s="2"/>
      <c r="C100" s="4"/>
      <c r="D100" s="2"/>
      <c r="E100" s="2"/>
      <c r="F100" s="51"/>
      <c r="G100" s="51"/>
      <c r="H100" s="2"/>
      <c r="I100" s="2"/>
      <c r="J100" s="2"/>
      <c r="K100" s="2"/>
      <c r="L100" s="2"/>
      <c r="M100" s="2"/>
      <c r="N100" s="2"/>
      <c r="O100" s="4"/>
    </row>
    <row r="101" spans="1:15" s="9" customFormat="1" x14ac:dyDescent="0.2">
      <c r="A101" s="4"/>
      <c r="B101" s="2"/>
      <c r="C101" s="4"/>
      <c r="D101" s="2"/>
      <c r="E101" s="2"/>
      <c r="F101" s="51"/>
      <c r="G101" s="51"/>
      <c r="H101" s="2"/>
      <c r="I101" s="2"/>
      <c r="J101" s="2"/>
      <c r="K101" s="2"/>
      <c r="L101" s="2"/>
      <c r="M101" s="2"/>
      <c r="N101" s="2"/>
      <c r="O101" s="4"/>
    </row>
    <row r="102" spans="1:15" s="9" customFormat="1" x14ac:dyDescent="0.2">
      <c r="A102" s="4"/>
      <c r="B102" s="2"/>
      <c r="C102" s="4"/>
      <c r="D102" s="2"/>
      <c r="E102" s="2"/>
      <c r="F102" s="51"/>
      <c r="G102" s="51"/>
      <c r="H102" s="2"/>
      <c r="I102" s="2"/>
      <c r="J102" s="2"/>
      <c r="K102" s="2"/>
      <c r="L102" s="2"/>
      <c r="M102" s="2"/>
      <c r="N102" s="2"/>
      <c r="O102" s="4"/>
    </row>
    <row r="103" spans="1:15" s="9" customFormat="1" x14ac:dyDescent="0.2">
      <c r="A103" s="4"/>
      <c r="B103" s="2"/>
      <c r="C103" s="4"/>
      <c r="D103" s="2"/>
      <c r="E103" s="2"/>
      <c r="F103" s="51"/>
      <c r="G103" s="51"/>
      <c r="H103" s="2"/>
      <c r="I103" s="2"/>
      <c r="J103" s="2"/>
      <c r="K103" s="2"/>
      <c r="L103" s="2"/>
      <c r="M103" s="2"/>
      <c r="N103" s="2"/>
      <c r="O103" s="4"/>
    </row>
    <row r="104" spans="1:15" s="9" customFormat="1" x14ac:dyDescent="0.2">
      <c r="A104" s="4"/>
      <c r="B104" s="2"/>
      <c r="C104" s="4"/>
      <c r="D104" s="2"/>
      <c r="E104" s="2"/>
      <c r="F104" s="51"/>
      <c r="G104" s="51"/>
      <c r="H104" s="2"/>
      <c r="I104" s="2"/>
      <c r="J104" s="2"/>
      <c r="K104" s="2"/>
      <c r="L104" s="2"/>
      <c r="M104" s="2"/>
      <c r="N104" s="2"/>
      <c r="O104" s="4"/>
    </row>
    <row r="105" spans="1:15" s="9" customFormat="1" x14ac:dyDescent="0.2">
      <c r="A105" s="4"/>
      <c r="B105" s="2"/>
      <c r="C105" s="4"/>
      <c r="D105" s="2"/>
      <c r="E105" s="2"/>
      <c r="F105" s="51"/>
      <c r="G105" s="51"/>
      <c r="H105" s="2"/>
      <c r="I105" s="2"/>
      <c r="J105" s="2"/>
      <c r="K105" s="2"/>
      <c r="L105" s="2"/>
      <c r="M105" s="2"/>
      <c r="N105" s="2"/>
      <c r="O105" s="4"/>
    </row>
    <row r="106" spans="1:15" s="9" customFormat="1" x14ac:dyDescent="0.2">
      <c r="A106" s="4"/>
      <c r="B106" s="2"/>
      <c r="C106" s="4"/>
      <c r="D106" s="2"/>
      <c r="E106" s="2"/>
      <c r="F106" s="51"/>
      <c r="G106" s="51"/>
      <c r="H106" s="2"/>
      <c r="I106" s="2"/>
      <c r="J106" s="2"/>
      <c r="K106" s="2"/>
      <c r="L106" s="2"/>
      <c r="M106" s="2"/>
      <c r="N106" s="2"/>
      <c r="O106" s="4"/>
    </row>
    <row r="107" spans="1:15" s="9" customFormat="1" x14ac:dyDescent="0.2">
      <c r="A107" s="4"/>
      <c r="B107" s="2"/>
      <c r="C107" s="4"/>
      <c r="D107" s="2"/>
      <c r="E107" s="2"/>
      <c r="F107" s="51"/>
      <c r="G107" s="51"/>
      <c r="H107" s="2"/>
      <c r="I107" s="2"/>
      <c r="J107" s="2"/>
      <c r="K107" s="2"/>
      <c r="L107" s="2"/>
      <c r="M107" s="2"/>
      <c r="N107" s="2"/>
      <c r="O107" s="4"/>
    </row>
    <row r="108" spans="1:15" s="9" customFormat="1" x14ac:dyDescent="0.2">
      <c r="A108" s="4"/>
      <c r="B108" s="2"/>
      <c r="C108" s="4"/>
      <c r="D108" s="2"/>
      <c r="E108" s="2"/>
      <c r="F108" s="51"/>
      <c r="G108" s="51"/>
      <c r="H108" s="2"/>
      <c r="I108" s="2"/>
      <c r="J108" s="2"/>
      <c r="K108" s="2"/>
      <c r="L108" s="2"/>
      <c r="M108" s="2"/>
      <c r="N108" s="2"/>
      <c r="O108" s="4"/>
    </row>
    <row r="109" spans="1:15" s="9" customFormat="1" x14ac:dyDescent="0.2">
      <c r="A109" s="4"/>
      <c r="B109" s="2"/>
      <c r="C109" s="4"/>
      <c r="D109" s="2"/>
      <c r="E109" s="2"/>
      <c r="F109" s="51"/>
      <c r="G109" s="51"/>
      <c r="H109" s="2"/>
      <c r="I109" s="2"/>
      <c r="J109" s="2"/>
      <c r="K109" s="2"/>
      <c r="L109" s="2"/>
      <c r="M109" s="2"/>
      <c r="N109" s="2"/>
      <c r="O109" s="4"/>
    </row>
    <row r="110" spans="1:15" s="9" customFormat="1" x14ac:dyDescent="0.2">
      <c r="A110" s="4"/>
      <c r="B110" s="2"/>
      <c r="C110" s="4"/>
      <c r="D110" s="2"/>
      <c r="E110" s="2"/>
      <c r="F110" s="51"/>
      <c r="G110" s="51"/>
      <c r="H110" s="2"/>
      <c r="I110" s="2"/>
      <c r="J110" s="2"/>
      <c r="K110" s="2"/>
      <c r="L110" s="2"/>
      <c r="M110" s="2"/>
      <c r="N110" s="2"/>
      <c r="O110" s="4"/>
    </row>
    <row r="111" spans="1:15" s="9" customFormat="1" x14ac:dyDescent="0.2">
      <c r="A111" s="4"/>
      <c r="B111" s="2"/>
      <c r="C111" s="4"/>
      <c r="D111" s="2"/>
      <c r="E111" s="2"/>
      <c r="F111" s="51"/>
      <c r="G111" s="51"/>
      <c r="H111" s="2"/>
      <c r="I111" s="2"/>
      <c r="J111" s="2"/>
      <c r="K111" s="2"/>
      <c r="L111" s="2"/>
      <c r="M111" s="2"/>
      <c r="N111" s="2"/>
      <c r="O111" s="4"/>
    </row>
    <row r="112" spans="1:15" s="9" customFormat="1" x14ac:dyDescent="0.2">
      <c r="A112" s="4"/>
      <c r="B112" s="2"/>
      <c r="C112" s="4"/>
      <c r="D112" s="2"/>
      <c r="E112" s="2"/>
      <c r="F112" s="51"/>
      <c r="G112" s="51"/>
      <c r="H112" s="2"/>
      <c r="I112" s="2"/>
      <c r="J112" s="2"/>
      <c r="K112" s="2"/>
      <c r="L112" s="2"/>
      <c r="M112" s="2"/>
      <c r="N112" s="2"/>
      <c r="O112" s="4"/>
    </row>
    <row r="113" spans="1:15" s="9" customFormat="1" x14ac:dyDescent="0.2">
      <c r="A113" s="4"/>
      <c r="B113" s="2"/>
      <c r="C113" s="4"/>
      <c r="D113" s="2"/>
      <c r="E113" s="2"/>
      <c r="F113" s="51"/>
      <c r="G113" s="51"/>
      <c r="H113" s="2"/>
      <c r="I113" s="2"/>
      <c r="J113" s="2"/>
      <c r="K113" s="2"/>
      <c r="L113" s="2"/>
      <c r="M113" s="2"/>
      <c r="N113" s="2"/>
      <c r="O113" s="4"/>
    </row>
    <row r="114" spans="1:15" s="9" customFormat="1" x14ac:dyDescent="0.2">
      <c r="A114" s="4"/>
      <c r="B114" s="2"/>
      <c r="C114" s="4"/>
      <c r="D114" s="2"/>
      <c r="E114" s="2"/>
      <c r="F114" s="51"/>
      <c r="G114" s="51"/>
      <c r="H114" s="2"/>
      <c r="I114" s="2"/>
      <c r="J114" s="2"/>
      <c r="K114" s="2"/>
      <c r="L114" s="2"/>
      <c r="M114" s="2"/>
      <c r="N114" s="2"/>
      <c r="O114" s="4"/>
    </row>
    <row r="115" spans="1:15" s="9" customFormat="1" x14ac:dyDescent="0.2">
      <c r="A115" s="4"/>
      <c r="B115" s="2"/>
      <c r="C115" s="4"/>
      <c r="D115" s="2"/>
      <c r="E115" s="2"/>
      <c r="F115" s="51"/>
      <c r="G115" s="51"/>
      <c r="H115" s="2"/>
      <c r="I115" s="2"/>
      <c r="J115" s="2"/>
      <c r="K115" s="2"/>
      <c r="L115" s="2"/>
      <c r="M115" s="2"/>
      <c r="N115" s="2"/>
      <c r="O115" s="4"/>
    </row>
    <row r="116" spans="1:15" s="9" customFormat="1" x14ac:dyDescent="0.2">
      <c r="A116" s="4"/>
      <c r="B116" s="2"/>
      <c r="C116" s="4"/>
      <c r="D116" s="2"/>
      <c r="E116" s="2"/>
      <c r="F116" s="51"/>
      <c r="G116" s="51"/>
      <c r="H116" s="2"/>
      <c r="I116" s="2"/>
      <c r="J116" s="2"/>
      <c r="K116" s="2"/>
      <c r="L116" s="2"/>
      <c r="M116" s="2"/>
      <c r="N116" s="2"/>
      <c r="O116" s="4"/>
    </row>
    <row r="117" spans="1:15" s="9" customFormat="1" x14ac:dyDescent="0.2">
      <c r="A117" s="4"/>
      <c r="B117" s="2"/>
      <c r="C117" s="4"/>
      <c r="D117" s="2"/>
      <c r="E117" s="2"/>
      <c r="F117" s="51"/>
      <c r="G117" s="51"/>
      <c r="H117" s="2"/>
      <c r="I117" s="2"/>
      <c r="J117" s="2"/>
      <c r="K117" s="2"/>
      <c r="L117" s="2"/>
      <c r="M117" s="2"/>
      <c r="N117" s="2"/>
      <c r="O117" s="4"/>
    </row>
    <row r="118" spans="1:15" s="9" customFormat="1" x14ac:dyDescent="0.2">
      <c r="A118" s="4"/>
      <c r="B118" s="2"/>
      <c r="C118" s="4"/>
      <c r="D118" s="2"/>
      <c r="E118" s="2"/>
      <c r="F118" s="51"/>
      <c r="G118" s="51"/>
      <c r="H118" s="2"/>
      <c r="I118" s="2"/>
      <c r="J118" s="2"/>
      <c r="K118" s="2"/>
      <c r="L118" s="2"/>
      <c r="M118" s="2"/>
      <c r="N118" s="2"/>
      <c r="O118" s="4"/>
    </row>
    <row r="119" spans="1:15" s="9" customFormat="1" x14ac:dyDescent="0.2">
      <c r="A119" s="4"/>
      <c r="B119" s="2"/>
      <c r="C119" s="4"/>
      <c r="D119" s="2"/>
      <c r="E119" s="2"/>
      <c r="F119" s="51"/>
      <c r="G119" s="51"/>
      <c r="H119" s="2"/>
      <c r="I119" s="2"/>
      <c r="J119" s="2"/>
      <c r="K119" s="2"/>
      <c r="L119" s="2"/>
      <c r="M119" s="2"/>
      <c r="N119" s="2"/>
      <c r="O119" s="4"/>
    </row>
    <row r="120" spans="1:15" s="9" customFormat="1" x14ac:dyDescent="0.2">
      <c r="A120" s="4"/>
      <c r="B120" s="2"/>
      <c r="C120" s="4"/>
      <c r="D120" s="2"/>
      <c r="E120" s="2"/>
      <c r="F120" s="51"/>
      <c r="G120" s="51"/>
      <c r="H120" s="2"/>
      <c r="I120" s="2"/>
      <c r="J120" s="2"/>
      <c r="K120" s="2"/>
      <c r="L120" s="2"/>
      <c r="M120" s="2"/>
      <c r="N120" s="2"/>
      <c r="O120" s="4"/>
    </row>
    <row r="121" spans="1:15" s="9" customFormat="1" x14ac:dyDescent="0.2">
      <c r="A121" s="4"/>
      <c r="B121" s="2"/>
      <c r="C121" s="4"/>
      <c r="D121" s="2"/>
      <c r="E121" s="2"/>
      <c r="F121" s="51"/>
      <c r="G121" s="51"/>
      <c r="H121" s="2"/>
      <c r="I121" s="2"/>
      <c r="J121" s="2"/>
      <c r="K121" s="2"/>
      <c r="L121" s="2"/>
      <c r="M121" s="2"/>
      <c r="N121" s="2"/>
      <c r="O121" s="4"/>
    </row>
    <row r="122" spans="1:15" s="9" customFormat="1" x14ac:dyDescent="0.2">
      <c r="A122" s="4"/>
      <c r="B122" s="2"/>
      <c r="C122" s="4"/>
      <c r="D122" s="2"/>
      <c r="E122" s="2"/>
      <c r="F122" s="51"/>
      <c r="G122" s="51"/>
      <c r="H122" s="2"/>
      <c r="I122" s="2"/>
      <c r="J122" s="2"/>
      <c r="K122" s="2"/>
      <c r="L122" s="2"/>
      <c r="M122" s="2"/>
      <c r="N122" s="2"/>
      <c r="O122" s="4"/>
    </row>
    <row r="123" spans="1:15" s="9" customFormat="1" x14ac:dyDescent="0.2">
      <c r="A123" s="4"/>
      <c r="B123" s="2"/>
      <c r="C123" s="4"/>
      <c r="D123" s="2"/>
      <c r="E123" s="2"/>
      <c r="F123" s="51"/>
      <c r="G123" s="51"/>
      <c r="H123" s="2"/>
      <c r="I123" s="2"/>
      <c r="J123" s="2"/>
      <c r="K123" s="2"/>
      <c r="L123" s="2"/>
      <c r="M123" s="2"/>
      <c r="N123" s="2"/>
      <c r="O123" s="4"/>
    </row>
    <row r="124" spans="1:15" s="9" customFormat="1" x14ac:dyDescent="0.2">
      <c r="A124" s="4"/>
      <c r="B124" s="2"/>
      <c r="C124" s="4"/>
      <c r="D124" s="2"/>
      <c r="E124" s="2"/>
      <c r="F124" s="51"/>
      <c r="G124" s="51"/>
      <c r="H124" s="2"/>
      <c r="I124" s="2"/>
      <c r="J124" s="2"/>
      <c r="K124" s="2"/>
      <c r="L124" s="2"/>
      <c r="M124" s="2"/>
      <c r="N124" s="2"/>
      <c r="O124" s="4"/>
    </row>
    <row r="125" spans="1:15" s="9" customFormat="1" x14ac:dyDescent="0.2">
      <c r="A125" s="4"/>
      <c r="B125" s="2"/>
      <c r="C125" s="4"/>
      <c r="D125" s="2"/>
      <c r="E125" s="2"/>
      <c r="F125" s="51"/>
      <c r="G125" s="51"/>
      <c r="H125" s="2"/>
      <c r="I125" s="2"/>
      <c r="J125" s="2"/>
      <c r="K125" s="2"/>
      <c r="L125" s="2"/>
      <c r="M125" s="2"/>
      <c r="N125" s="2"/>
      <c r="O125" s="4"/>
    </row>
    <row r="126" spans="1:15" s="9" customFormat="1" x14ac:dyDescent="0.2">
      <c r="A126" s="4"/>
      <c r="B126" s="2"/>
      <c r="C126" s="4"/>
      <c r="D126" s="2"/>
      <c r="E126" s="2"/>
      <c r="F126" s="51"/>
      <c r="G126" s="51"/>
      <c r="H126" s="2"/>
      <c r="I126" s="2"/>
      <c r="J126" s="2"/>
      <c r="K126" s="2"/>
      <c r="L126" s="2"/>
      <c r="M126" s="2"/>
      <c r="N126" s="2"/>
      <c r="O126" s="4"/>
    </row>
    <row r="127" spans="1:15" s="9" customFormat="1" x14ac:dyDescent="0.2">
      <c r="A127" s="4"/>
      <c r="B127" s="2"/>
      <c r="C127" s="4"/>
      <c r="D127" s="2"/>
      <c r="E127" s="2"/>
      <c r="F127" s="51"/>
      <c r="G127" s="51"/>
      <c r="H127" s="2"/>
      <c r="I127" s="2"/>
      <c r="J127" s="2"/>
      <c r="K127" s="2"/>
      <c r="L127" s="2"/>
      <c r="M127" s="2"/>
      <c r="N127" s="2"/>
      <c r="O127" s="4"/>
    </row>
    <row r="128" spans="1:15" s="9" customFormat="1" x14ac:dyDescent="0.2">
      <c r="A128" s="4"/>
      <c r="B128" s="2"/>
      <c r="C128" s="4"/>
      <c r="D128" s="2"/>
      <c r="E128" s="2"/>
      <c r="F128" s="51"/>
      <c r="G128" s="51"/>
      <c r="H128" s="2"/>
      <c r="I128" s="2"/>
      <c r="J128" s="2"/>
      <c r="K128" s="2"/>
      <c r="L128" s="2"/>
      <c r="M128" s="2"/>
      <c r="N128" s="2"/>
      <c r="O128" s="4"/>
    </row>
    <row r="129" spans="1:15" s="9" customFormat="1" x14ac:dyDescent="0.2">
      <c r="A129" s="4"/>
      <c r="B129" s="2"/>
      <c r="C129" s="4"/>
      <c r="D129" s="2"/>
      <c r="E129" s="2"/>
      <c r="F129" s="51"/>
      <c r="G129" s="51"/>
      <c r="H129" s="2"/>
      <c r="I129" s="2"/>
      <c r="J129" s="2"/>
      <c r="K129" s="2"/>
      <c r="L129" s="2"/>
      <c r="M129" s="2"/>
      <c r="N129" s="2"/>
      <c r="O129" s="4"/>
    </row>
    <row r="130" spans="1:15" s="9" customFormat="1" x14ac:dyDescent="0.2">
      <c r="A130" s="4"/>
      <c r="B130" s="2"/>
      <c r="C130" s="4"/>
      <c r="D130" s="2"/>
      <c r="E130" s="2"/>
      <c r="F130" s="51"/>
      <c r="G130" s="51"/>
      <c r="H130" s="2"/>
      <c r="I130" s="2"/>
      <c r="J130" s="2"/>
      <c r="K130" s="2"/>
      <c r="L130" s="2"/>
      <c r="M130" s="2"/>
      <c r="N130" s="2"/>
      <c r="O130" s="4"/>
    </row>
    <row r="131" spans="1:15" s="9" customFormat="1" x14ac:dyDescent="0.2">
      <c r="A131" s="4"/>
      <c r="B131" s="2"/>
      <c r="C131" s="4"/>
      <c r="D131" s="2"/>
      <c r="E131" s="2"/>
      <c r="F131" s="51"/>
      <c r="G131" s="51"/>
      <c r="H131" s="2"/>
      <c r="I131" s="2"/>
      <c r="J131" s="2"/>
      <c r="K131" s="2"/>
      <c r="L131" s="2"/>
      <c r="M131" s="2"/>
      <c r="N131" s="2"/>
      <c r="O131" s="4"/>
    </row>
    <row r="132" spans="1:15" s="9" customFormat="1" x14ac:dyDescent="0.2">
      <c r="A132" s="4"/>
      <c r="B132" s="2"/>
      <c r="C132" s="4"/>
      <c r="D132" s="2"/>
      <c r="E132" s="2"/>
      <c r="F132" s="51"/>
      <c r="G132" s="51"/>
      <c r="H132" s="2"/>
      <c r="I132" s="2"/>
      <c r="J132" s="2"/>
      <c r="K132" s="2"/>
      <c r="L132" s="2"/>
      <c r="M132" s="2"/>
      <c r="N132" s="2"/>
      <c r="O132" s="4"/>
    </row>
    <row r="133" spans="1:15" s="9" customFormat="1" x14ac:dyDescent="0.2">
      <c r="A133" s="4"/>
      <c r="B133" s="2"/>
      <c r="C133" s="4"/>
      <c r="D133" s="2"/>
      <c r="E133" s="2"/>
      <c r="F133" s="51"/>
      <c r="G133" s="51"/>
      <c r="H133" s="2"/>
      <c r="I133" s="2"/>
      <c r="J133" s="2"/>
      <c r="K133" s="2"/>
      <c r="L133" s="2"/>
      <c r="M133" s="2"/>
      <c r="N133" s="2"/>
      <c r="O133" s="4"/>
    </row>
    <row r="134" spans="1:15" s="9" customFormat="1" x14ac:dyDescent="0.2">
      <c r="A134" s="4"/>
      <c r="B134" s="2"/>
      <c r="C134" s="4"/>
      <c r="D134" s="2"/>
      <c r="E134" s="2"/>
      <c r="F134" s="51"/>
      <c r="G134" s="51"/>
      <c r="H134" s="2"/>
      <c r="I134" s="2"/>
      <c r="J134" s="2"/>
      <c r="K134" s="2"/>
      <c r="L134" s="2"/>
      <c r="M134" s="2"/>
      <c r="N134" s="2"/>
      <c r="O134" s="4"/>
    </row>
    <row r="135" spans="1:15" s="9" customFormat="1" x14ac:dyDescent="0.2">
      <c r="A135" s="4"/>
      <c r="B135" s="2"/>
      <c r="C135" s="4"/>
      <c r="D135" s="2"/>
      <c r="E135" s="2"/>
      <c r="F135" s="51"/>
      <c r="G135" s="51"/>
      <c r="H135" s="2"/>
      <c r="I135" s="2"/>
      <c r="J135" s="2"/>
      <c r="K135" s="2"/>
      <c r="L135" s="2"/>
      <c r="M135" s="2"/>
      <c r="N135" s="2"/>
      <c r="O135" s="4"/>
    </row>
    <row r="136" spans="1:15" s="9" customFormat="1" x14ac:dyDescent="0.2">
      <c r="A136" s="4"/>
      <c r="B136" s="2"/>
      <c r="C136" s="4"/>
      <c r="D136" s="2"/>
      <c r="E136" s="2"/>
      <c r="F136" s="51"/>
      <c r="G136" s="51"/>
      <c r="H136" s="2"/>
      <c r="I136" s="2"/>
      <c r="J136" s="2"/>
      <c r="K136" s="2"/>
      <c r="L136" s="2"/>
      <c r="M136" s="2"/>
      <c r="N136" s="2"/>
      <c r="O136" s="4"/>
    </row>
    <row r="137" spans="1:15" s="9" customFormat="1" x14ac:dyDescent="0.2">
      <c r="A137" s="4"/>
      <c r="B137" s="2"/>
      <c r="C137" s="4"/>
      <c r="D137" s="2"/>
      <c r="E137" s="2"/>
      <c r="F137" s="51"/>
      <c r="G137" s="51"/>
      <c r="H137" s="2"/>
      <c r="I137" s="2"/>
      <c r="J137" s="2"/>
      <c r="K137" s="2"/>
      <c r="L137" s="2"/>
      <c r="M137" s="2"/>
      <c r="N137" s="2"/>
      <c r="O137" s="4"/>
    </row>
    <row r="138" spans="1:15" s="9" customFormat="1" x14ac:dyDescent="0.2">
      <c r="A138" s="4"/>
      <c r="B138" s="2"/>
      <c r="C138" s="4"/>
      <c r="D138" s="2"/>
      <c r="E138" s="2"/>
      <c r="F138" s="51"/>
      <c r="G138" s="51"/>
      <c r="H138" s="2"/>
      <c r="I138" s="2"/>
      <c r="J138" s="2"/>
      <c r="K138" s="2"/>
      <c r="L138" s="2"/>
      <c r="M138" s="2"/>
      <c r="N138" s="2"/>
      <c r="O138" s="4"/>
    </row>
    <row r="139" spans="1:15" s="9" customFormat="1" x14ac:dyDescent="0.2">
      <c r="A139" s="4"/>
      <c r="B139" s="2"/>
      <c r="C139" s="4"/>
      <c r="D139" s="2"/>
      <c r="E139" s="2"/>
      <c r="F139" s="51"/>
      <c r="G139" s="51"/>
      <c r="H139" s="2"/>
      <c r="I139" s="2"/>
      <c r="J139" s="2"/>
      <c r="K139" s="2"/>
      <c r="L139" s="2"/>
      <c r="M139" s="2"/>
      <c r="N139" s="2"/>
      <c r="O139" s="4"/>
    </row>
    <row r="140" spans="1:15" s="9" customFormat="1" x14ac:dyDescent="0.2">
      <c r="A140" s="4"/>
      <c r="B140" s="2"/>
      <c r="C140" s="4"/>
      <c r="D140" s="2"/>
      <c r="E140" s="2"/>
      <c r="F140" s="51"/>
      <c r="G140" s="51"/>
      <c r="H140" s="2"/>
      <c r="I140" s="2"/>
      <c r="J140" s="2"/>
      <c r="K140" s="2"/>
      <c r="L140" s="2"/>
      <c r="M140" s="2"/>
      <c r="N140" s="2"/>
      <c r="O140" s="4"/>
    </row>
    <row r="141" spans="1:15" s="9" customFormat="1" x14ac:dyDescent="0.2">
      <c r="A141" s="4"/>
      <c r="B141" s="2"/>
      <c r="C141" s="4"/>
      <c r="D141" s="2"/>
      <c r="E141" s="2"/>
      <c r="F141" s="51"/>
      <c r="G141" s="51"/>
      <c r="H141" s="2"/>
      <c r="I141" s="2"/>
      <c r="J141" s="2"/>
      <c r="K141" s="2"/>
      <c r="L141" s="2"/>
      <c r="M141" s="2"/>
      <c r="N141" s="2"/>
      <c r="O141" s="4"/>
    </row>
    <row r="142" spans="1:15" s="9" customFormat="1" x14ac:dyDescent="0.2">
      <c r="A142" s="4"/>
      <c r="B142" s="2"/>
      <c r="C142" s="4"/>
      <c r="D142" s="2"/>
      <c r="E142" s="2"/>
      <c r="F142" s="51"/>
      <c r="G142" s="51"/>
      <c r="H142" s="2"/>
      <c r="I142" s="2"/>
      <c r="J142" s="2"/>
      <c r="K142" s="2"/>
      <c r="L142" s="2"/>
      <c r="M142" s="2"/>
      <c r="N142" s="2"/>
      <c r="O142" s="4"/>
    </row>
    <row r="143" spans="1:15" s="9" customFormat="1" x14ac:dyDescent="0.2">
      <c r="A143" s="4"/>
      <c r="B143" s="2"/>
      <c r="C143" s="4"/>
      <c r="D143" s="2"/>
      <c r="E143" s="2"/>
      <c r="F143" s="51"/>
      <c r="G143" s="51"/>
      <c r="H143" s="2"/>
      <c r="I143" s="2"/>
      <c r="J143" s="2"/>
      <c r="K143" s="2"/>
      <c r="L143" s="2"/>
      <c r="M143" s="2"/>
      <c r="N143" s="2"/>
      <c r="O143" s="4"/>
    </row>
    <row r="144" spans="1:15" s="9" customFormat="1" x14ac:dyDescent="0.2">
      <c r="A144" s="4"/>
      <c r="B144" s="2"/>
      <c r="C144" s="4"/>
      <c r="D144" s="2"/>
      <c r="E144" s="2"/>
      <c r="F144" s="51"/>
      <c r="G144" s="51"/>
      <c r="H144" s="2"/>
      <c r="I144" s="2"/>
      <c r="J144" s="2"/>
      <c r="K144" s="2"/>
      <c r="L144" s="2"/>
      <c r="M144" s="2"/>
      <c r="N144" s="2"/>
      <c r="O144" s="4"/>
    </row>
    <row r="145" spans="1:15" s="9" customFormat="1" x14ac:dyDescent="0.2">
      <c r="A145" s="4"/>
      <c r="B145" s="2"/>
      <c r="C145" s="4"/>
      <c r="D145" s="2"/>
      <c r="E145" s="2"/>
      <c r="F145" s="51"/>
      <c r="G145" s="51"/>
      <c r="H145" s="2"/>
      <c r="I145" s="2"/>
      <c r="J145" s="2"/>
      <c r="K145" s="2"/>
      <c r="L145" s="2"/>
      <c r="M145" s="2"/>
      <c r="N145" s="2"/>
      <c r="O145" s="4"/>
    </row>
    <row r="146" spans="1:15" s="9" customFormat="1" x14ac:dyDescent="0.2">
      <c r="A146" s="4"/>
      <c r="B146" s="2"/>
      <c r="C146" s="4"/>
      <c r="D146" s="2"/>
      <c r="E146" s="2"/>
      <c r="F146" s="51"/>
      <c r="G146" s="51"/>
      <c r="H146" s="2"/>
      <c r="I146" s="2"/>
      <c r="J146" s="2"/>
      <c r="K146" s="2"/>
      <c r="L146" s="2"/>
      <c r="M146" s="2"/>
      <c r="N146" s="2"/>
      <c r="O146" s="4"/>
    </row>
    <row r="147" spans="1:15" s="9" customFormat="1" x14ac:dyDescent="0.2">
      <c r="A147" s="4"/>
      <c r="B147" s="2"/>
      <c r="C147" s="4"/>
      <c r="D147" s="2"/>
      <c r="E147" s="2"/>
      <c r="F147" s="51"/>
      <c r="G147" s="51"/>
      <c r="H147" s="2"/>
      <c r="I147" s="2"/>
      <c r="J147" s="2"/>
      <c r="K147" s="2"/>
      <c r="L147" s="2"/>
      <c r="M147" s="2"/>
      <c r="N147" s="2"/>
      <c r="O147" s="4"/>
    </row>
    <row r="148" spans="1:15" s="9" customFormat="1" x14ac:dyDescent="0.2">
      <c r="A148" s="4"/>
      <c r="B148" s="2"/>
      <c r="C148" s="4"/>
      <c r="D148" s="2"/>
      <c r="E148" s="2"/>
      <c r="F148" s="51"/>
      <c r="G148" s="51"/>
      <c r="H148" s="2"/>
      <c r="I148" s="2"/>
      <c r="J148" s="2"/>
      <c r="K148" s="2"/>
      <c r="L148" s="2"/>
      <c r="M148" s="2"/>
      <c r="N148" s="2"/>
      <c r="O148" s="4"/>
    </row>
    <row r="149" spans="1:15" s="9" customFormat="1" x14ac:dyDescent="0.2">
      <c r="A149" s="4"/>
      <c r="B149" s="2"/>
      <c r="C149" s="4"/>
      <c r="D149" s="2"/>
      <c r="E149" s="2"/>
      <c r="F149" s="51"/>
      <c r="G149" s="51"/>
      <c r="H149" s="2"/>
      <c r="I149" s="2"/>
      <c r="J149" s="2"/>
      <c r="K149" s="2"/>
      <c r="L149" s="2"/>
      <c r="M149" s="2"/>
      <c r="N149" s="2"/>
      <c r="O149" s="4"/>
    </row>
    <row r="150" spans="1:15" s="9" customFormat="1" x14ac:dyDescent="0.2">
      <c r="A150" s="4"/>
      <c r="B150" s="2"/>
      <c r="C150" s="4"/>
      <c r="D150" s="2"/>
      <c r="E150" s="2"/>
      <c r="F150" s="51"/>
      <c r="G150" s="51"/>
      <c r="H150" s="2"/>
      <c r="I150" s="2"/>
      <c r="J150" s="2"/>
      <c r="K150" s="2"/>
      <c r="L150" s="2"/>
      <c r="M150" s="2"/>
      <c r="N150" s="2"/>
      <c r="O150" s="4"/>
    </row>
    <row r="151" spans="1:15" s="9" customFormat="1" x14ac:dyDescent="0.2">
      <c r="A151" s="4"/>
      <c r="B151" s="2"/>
      <c r="C151" s="4"/>
      <c r="D151" s="2"/>
      <c r="E151" s="2"/>
      <c r="F151" s="51"/>
      <c r="G151" s="51"/>
      <c r="H151" s="2"/>
      <c r="I151" s="2"/>
      <c r="J151" s="2"/>
      <c r="K151" s="2"/>
      <c r="L151" s="2"/>
      <c r="M151" s="2"/>
      <c r="N151" s="2"/>
      <c r="O151" s="4"/>
    </row>
    <row r="152" spans="1:15" s="9" customFormat="1" x14ac:dyDescent="0.2">
      <c r="A152" s="4"/>
      <c r="B152" s="2"/>
      <c r="C152" s="4"/>
      <c r="D152" s="2"/>
      <c r="E152" s="2"/>
      <c r="F152" s="51"/>
      <c r="G152" s="51"/>
      <c r="H152" s="2"/>
      <c r="I152" s="2"/>
      <c r="J152" s="2"/>
      <c r="K152" s="2"/>
      <c r="L152" s="2"/>
      <c r="M152" s="2"/>
      <c r="N152" s="2"/>
      <c r="O152" s="4"/>
    </row>
    <row r="153" spans="1:15" s="9" customFormat="1" x14ac:dyDescent="0.2">
      <c r="A153" s="4"/>
      <c r="B153" s="2"/>
      <c r="C153" s="4"/>
      <c r="D153" s="2"/>
      <c r="E153" s="2"/>
      <c r="F153" s="51"/>
      <c r="G153" s="51"/>
      <c r="H153" s="2"/>
      <c r="I153" s="2"/>
      <c r="J153" s="2"/>
      <c r="K153" s="2"/>
      <c r="L153" s="2"/>
      <c r="M153" s="2"/>
      <c r="N153" s="2"/>
      <c r="O153" s="4"/>
    </row>
    <row r="154" spans="1:15" s="9" customFormat="1" x14ac:dyDescent="0.2">
      <c r="A154" s="4"/>
      <c r="B154" s="2"/>
      <c r="C154" s="4"/>
      <c r="D154" s="2"/>
      <c r="E154" s="2"/>
      <c r="F154" s="51"/>
      <c r="G154" s="51"/>
      <c r="H154" s="2"/>
      <c r="I154" s="2"/>
      <c r="J154" s="2"/>
      <c r="K154" s="2"/>
      <c r="L154" s="2"/>
      <c r="M154" s="2"/>
      <c r="N154" s="2"/>
      <c r="O154" s="4"/>
    </row>
    <row r="155" spans="1:15" s="9" customFormat="1" x14ac:dyDescent="0.2">
      <c r="A155" s="4"/>
      <c r="B155" s="2"/>
      <c r="C155" s="4"/>
      <c r="D155" s="2"/>
      <c r="E155" s="2"/>
      <c r="F155" s="51"/>
      <c r="G155" s="51"/>
      <c r="H155" s="2"/>
      <c r="I155" s="2"/>
      <c r="J155" s="2"/>
      <c r="K155" s="2"/>
      <c r="L155" s="2"/>
      <c r="M155" s="2"/>
      <c r="N155" s="2"/>
      <c r="O155" s="4"/>
    </row>
    <row r="156" spans="1:15" s="9" customFormat="1" x14ac:dyDescent="0.2">
      <c r="A156" s="4"/>
      <c r="B156" s="2"/>
      <c r="C156" s="4"/>
      <c r="D156" s="2"/>
      <c r="E156" s="2"/>
      <c r="F156" s="51"/>
      <c r="G156" s="51"/>
      <c r="H156" s="2"/>
      <c r="I156" s="2"/>
      <c r="J156" s="2"/>
      <c r="K156" s="2"/>
      <c r="L156" s="2"/>
      <c r="M156" s="2"/>
      <c r="N156" s="2"/>
      <c r="O156" s="4"/>
    </row>
    <row r="157" spans="1:15" s="9" customFormat="1" x14ac:dyDescent="0.2">
      <c r="A157" s="4"/>
      <c r="B157" s="2"/>
      <c r="C157" s="4"/>
      <c r="D157" s="2"/>
      <c r="E157" s="2"/>
      <c r="F157" s="51"/>
      <c r="G157" s="51"/>
      <c r="H157" s="2"/>
      <c r="I157" s="2"/>
      <c r="J157" s="2"/>
      <c r="K157" s="2"/>
      <c r="L157" s="2"/>
      <c r="M157" s="2"/>
      <c r="N157" s="2"/>
      <c r="O157" s="4"/>
    </row>
    <row r="158" spans="1:15" s="9" customFormat="1" x14ac:dyDescent="0.2">
      <c r="A158" s="4"/>
      <c r="B158" s="2"/>
      <c r="C158" s="4"/>
      <c r="D158" s="2"/>
      <c r="E158" s="2"/>
      <c r="F158" s="51"/>
      <c r="G158" s="51"/>
      <c r="H158" s="2"/>
      <c r="I158" s="2"/>
      <c r="J158" s="2"/>
      <c r="K158" s="2"/>
      <c r="L158" s="2"/>
      <c r="M158" s="2"/>
      <c r="N158" s="2"/>
      <c r="O158" s="4"/>
    </row>
    <row r="159" spans="1:15" s="9" customFormat="1" x14ac:dyDescent="0.2">
      <c r="A159" s="4"/>
      <c r="B159" s="2"/>
      <c r="C159" s="4"/>
      <c r="D159" s="2"/>
      <c r="E159" s="2"/>
      <c r="F159" s="51"/>
      <c r="G159" s="51"/>
      <c r="H159" s="2"/>
      <c r="I159" s="2"/>
      <c r="J159" s="2"/>
      <c r="K159" s="2"/>
      <c r="L159" s="2"/>
      <c r="M159" s="2"/>
      <c r="N159" s="2"/>
      <c r="O159" s="4"/>
    </row>
    <row r="160" spans="1:15" s="9" customFormat="1" x14ac:dyDescent="0.2">
      <c r="A160" s="4"/>
      <c r="B160" s="2"/>
      <c r="C160" s="4"/>
      <c r="D160" s="2"/>
      <c r="E160" s="2"/>
      <c r="F160" s="51"/>
      <c r="G160" s="51"/>
      <c r="H160" s="2"/>
      <c r="I160" s="2"/>
      <c r="J160" s="2"/>
      <c r="K160" s="2"/>
      <c r="L160" s="2"/>
      <c r="M160" s="2"/>
      <c r="N160" s="2"/>
      <c r="O160" s="4"/>
    </row>
    <row r="161" spans="1:15" s="9" customFormat="1" x14ac:dyDescent="0.2">
      <c r="A161" s="4"/>
      <c r="B161" s="2"/>
      <c r="C161" s="4"/>
      <c r="D161" s="2"/>
      <c r="E161" s="2"/>
      <c r="F161" s="51"/>
      <c r="G161" s="51"/>
      <c r="H161" s="2"/>
      <c r="I161" s="2"/>
      <c r="J161" s="2"/>
      <c r="K161" s="2"/>
      <c r="L161" s="2"/>
      <c r="M161" s="2"/>
      <c r="N161" s="2"/>
      <c r="O161" s="4"/>
    </row>
    <row r="162" spans="1:15" s="9" customFormat="1" x14ac:dyDescent="0.2">
      <c r="A162" s="4"/>
      <c r="B162" s="2"/>
      <c r="C162" s="4"/>
      <c r="D162" s="2"/>
      <c r="E162" s="2"/>
      <c r="F162" s="51"/>
      <c r="G162" s="51"/>
      <c r="H162" s="2"/>
      <c r="I162" s="2"/>
      <c r="J162" s="2"/>
      <c r="K162" s="2"/>
      <c r="L162" s="2"/>
      <c r="M162" s="2"/>
      <c r="N162" s="2"/>
      <c r="O162" s="4"/>
    </row>
    <row r="163" spans="1:15" s="9" customFormat="1" x14ac:dyDescent="0.2">
      <c r="A163" s="4"/>
      <c r="B163" s="2"/>
      <c r="C163" s="4"/>
      <c r="D163" s="2"/>
      <c r="E163" s="2"/>
      <c r="F163" s="51"/>
      <c r="G163" s="51"/>
      <c r="H163" s="2"/>
      <c r="I163" s="2"/>
      <c r="J163" s="2"/>
      <c r="K163" s="2"/>
      <c r="L163" s="2"/>
      <c r="M163" s="2"/>
      <c r="N163" s="2"/>
      <c r="O163" s="4"/>
    </row>
    <row r="164" spans="1:15" s="9" customFormat="1" x14ac:dyDescent="0.2">
      <c r="A164" s="4"/>
      <c r="B164" s="2"/>
      <c r="C164" s="4"/>
      <c r="D164" s="2"/>
      <c r="E164" s="2"/>
      <c r="F164" s="51"/>
      <c r="G164" s="51"/>
      <c r="H164" s="2"/>
      <c r="I164" s="2"/>
      <c r="J164" s="2"/>
      <c r="K164" s="2"/>
      <c r="L164" s="2"/>
      <c r="M164" s="2"/>
      <c r="N164" s="2"/>
      <c r="O164" s="4"/>
    </row>
    <row r="165" spans="1:15" s="9" customFormat="1" x14ac:dyDescent="0.2">
      <c r="A165" s="4"/>
      <c r="B165" s="2"/>
      <c r="C165" s="4"/>
      <c r="D165" s="2"/>
      <c r="E165" s="2"/>
      <c r="F165" s="51"/>
      <c r="G165" s="51"/>
      <c r="H165" s="2"/>
      <c r="I165" s="2"/>
      <c r="J165" s="2"/>
      <c r="K165" s="2"/>
      <c r="L165" s="2"/>
      <c r="M165" s="2"/>
      <c r="N165" s="2"/>
      <c r="O165" s="4"/>
    </row>
    <row r="166" spans="1:15" s="9" customFormat="1" x14ac:dyDescent="0.2">
      <c r="A166" s="4"/>
      <c r="B166" s="2"/>
      <c r="C166" s="4"/>
      <c r="D166" s="2"/>
      <c r="E166" s="2"/>
      <c r="F166" s="51"/>
      <c r="G166" s="51"/>
      <c r="H166" s="2"/>
      <c r="I166" s="2"/>
      <c r="J166" s="2"/>
      <c r="K166" s="2"/>
      <c r="L166" s="2"/>
      <c r="M166" s="2"/>
      <c r="N166" s="2"/>
      <c r="O166" s="4"/>
    </row>
    <row r="167" spans="1:15" s="9" customFormat="1" x14ac:dyDescent="0.2">
      <c r="A167" s="4"/>
      <c r="B167" s="2"/>
      <c r="C167" s="4"/>
      <c r="D167" s="2"/>
      <c r="E167" s="2"/>
      <c r="F167" s="51"/>
      <c r="G167" s="51"/>
      <c r="H167" s="2"/>
      <c r="I167" s="2"/>
      <c r="J167" s="2"/>
      <c r="K167" s="2"/>
      <c r="L167" s="2"/>
      <c r="M167" s="2"/>
      <c r="N167" s="2"/>
      <c r="O167" s="4"/>
    </row>
    <row r="168" spans="1:15" s="9" customFormat="1" x14ac:dyDescent="0.2">
      <c r="A168" s="4"/>
      <c r="B168" s="2"/>
      <c r="C168" s="4"/>
      <c r="D168" s="2"/>
      <c r="E168" s="2"/>
      <c r="F168" s="51"/>
      <c r="G168" s="51"/>
      <c r="H168" s="2"/>
      <c r="I168" s="2"/>
      <c r="J168" s="2"/>
      <c r="K168" s="2"/>
      <c r="L168" s="2"/>
      <c r="M168" s="2"/>
      <c r="N168" s="2"/>
      <c r="O168" s="4"/>
    </row>
    <row r="169" spans="1:15" s="9" customFormat="1" x14ac:dyDescent="0.2">
      <c r="A169" s="4"/>
      <c r="B169" s="2"/>
      <c r="C169" s="4"/>
      <c r="D169" s="2"/>
      <c r="E169" s="2"/>
      <c r="F169" s="51"/>
      <c r="G169" s="51"/>
      <c r="H169" s="2"/>
      <c r="I169" s="2"/>
      <c r="J169" s="2"/>
      <c r="K169" s="2"/>
      <c r="L169" s="2"/>
      <c r="M169" s="2"/>
      <c r="N169" s="2"/>
      <c r="O169" s="4"/>
    </row>
    <row r="170" spans="1:15" s="9" customFormat="1" x14ac:dyDescent="0.2">
      <c r="A170" s="4"/>
      <c r="B170" s="2"/>
      <c r="C170" s="4"/>
      <c r="D170" s="2"/>
      <c r="E170" s="2"/>
      <c r="F170" s="51"/>
      <c r="G170" s="51"/>
      <c r="H170" s="2"/>
      <c r="I170" s="2"/>
      <c r="J170" s="2"/>
      <c r="K170" s="2"/>
      <c r="L170" s="2"/>
      <c r="M170" s="2"/>
      <c r="N170" s="2"/>
      <c r="O170" s="4"/>
    </row>
    <row r="171" spans="1:15" s="9" customFormat="1" x14ac:dyDescent="0.2">
      <c r="A171" s="4"/>
      <c r="B171" s="2"/>
      <c r="C171" s="4"/>
      <c r="D171" s="2"/>
      <c r="E171" s="2"/>
      <c r="F171" s="51"/>
      <c r="G171" s="51"/>
      <c r="H171" s="2"/>
      <c r="I171" s="2"/>
      <c r="J171" s="2"/>
      <c r="K171" s="2"/>
      <c r="L171" s="2"/>
      <c r="M171" s="2"/>
      <c r="N171" s="2"/>
      <c r="O171" s="4"/>
    </row>
    <row r="172" spans="1:15" s="9" customFormat="1" x14ac:dyDescent="0.2">
      <c r="A172" s="4"/>
      <c r="B172" s="2"/>
      <c r="C172" s="4"/>
      <c r="D172" s="2"/>
      <c r="E172" s="2"/>
      <c r="F172" s="51"/>
      <c r="G172" s="51"/>
      <c r="H172" s="2"/>
      <c r="I172" s="2"/>
      <c r="J172" s="2"/>
      <c r="K172" s="2"/>
      <c r="L172" s="2"/>
      <c r="M172" s="2"/>
      <c r="N172" s="2"/>
      <c r="O172" s="4"/>
    </row>
    <row r="173" spans="1:15" s="9" customFormat="1" x14ac:dyDescent="0.2">
      <c r="A173" s="4"/>
      <c r="B173" s="2"/>
      <c r="C173" s="4"/>
      <c r="D173" s="2"/>
      <c r="E173" s="2"/>
      <c r="F173" s="51"/>
      <c r="G173" s="51"/>
      <c r="H173" s="2"/>
      <c r="I173" s="2"/>
      <c r="J173" s="2"/>
      <c r="K173" s="2"/>
      <c r="L173" s="2"/>
      <c r="M173" s="2"/>
      <c r="N173" s="2"/>
      <c r="O173" s="4"/>
    </row>
    <row r="174" spans="1:15" s="9" customFormat="1" x14ac:dyDescent="0.2">
      <c r="A174" s="4"/>
      <c r="B174" s="2"/>
      <c r="C174" s="4"/>
      <c r="D174" s="2"/>
      <c r="E174" s="2"/>
      <c r="F174" s="51"/>
      <c r="G174" s="51"/>
      <c r="H174" s="2"/>
      <c r="I174" s="2"/>
      <c r="J174" s="2"/>
      <c r="K174" s="2"/>
      <c r="L174" s="2"/>
      <c r="M174" s="2"/>
      <c r="N174" s="2"/>
      <c r="O174" s="4"/>
    </row>
    <row r="175" spans="1:15" s="9" customFormat="1" x14ac:dyDescent="0.2">
      <c r="A175" s="4"/>
      <c r="B175" s="2"/>
      <c r="C175" s="4"/>
      <c r="D175" s="2"/>
      <c r="E175" s="2"/>
      <c r="F175" s="51"/>
      <c r="G175" s="51"/>
      <c r="H175" s="2"/>
      <c r="I175" s="2"/>
      <c r="J175" s="2"/>
      <c r="K175" s="2"/>
      <c r="L175" s="2"/>
      <c r="M175" s="2"/>
      <c r="N175" s="2"/>
      <c r="O175" s="4"/>
    </row>
    <row r="176" spans="1:15" s="9" customFormat="1" x14ac:dyDescent="0.2">
      <c r="A176" s="4"/>
      <c r="B176" s="2"/>
      <c r="C176" s="4"/>
      <c r="D176" s="2"/>
      <c r="E176" s="2"/>
      <c r="F176" s="51"/>
      <c r="G176" s="51"/>
      <c r="H176" s="2"/>
      <c r="I176" s="2"/>
      <c r="J176" s="2"/>
      <c r="K176" s="2"/>
      <c r="L176" s="2"/>
      <c r="M176" s="2"/>
      <c r="N176" s="2"/>
      <c r="O176" s="4"/>
    </row>
    <row r="177" spans="1:15" s="9" customFormat="1" x14ac:dyDescent="0.2">
      <c r="A177" s="4"/>
      <c r="B177" s="2"/>
      <c r="C177" s="4"/>
      <c r="D177" s="2"/>
      <c r="E177" s="2"/>
      <c r="F177" s="51"/>
      <c r="G177" s="51"/>
      <c r="H177" s="2"/>
      <c r="I177" s="2"/>
      <c r="J177" s="2"/>
      <c r="K177" s="2"/>
      <c r="L177" s="2"/>
      <c r="M177" s="2"/>
      <c r="N177" s="2"/>
      <c r="O177" s="4"/>
    </row>
    <row r="178" spans="1:15" s="9" customFormat="1" x14ac:dyDescent="0.2">
      <c r="A178" s="4"/>
      <c r="B178" s="2"/>
      <c r="C178" s="4"/>
      <c r="D178" s="2"/>
      <c r="E178" s="2"/>
      <c r="F178" s="51"/>
      <c r="G178" s="51"/>
      <c r="H178" s="2"/>
      <c r="I178" s="2"/>
      <c r="J178" s="2"/>
      <c r="K178" s="2"/>
      <c r="L178" s="2"/>
      <c r="M178" s="2"/>
      <c r="N178" s="2"/>
      <c r="O178" s="4"/>
    </row>
    <row r="179" spans="1:15" s="9" customFormat="1" x14ac:dyDescent="0.2">
      <c r="A179" s="4"/>
      <c r="B179" s="2"/>
      <c r="C179" s="4"/>
      <c r="D179" s="2"/>
      <c r="E179" s="2"/>
      <c r="F179" s="51"/>
      <c r="G179" s="51"/>
      <c r="H179" s="2"/>
      <c r="I179" s="2"/>
      <c r="J179" s="2"/>
      <c r="K179" s="2"/>
      <c r="L179" s="2"/>
      <c r="M179" s="2"/>
      <c r="N179" s="2"/>
      <c r="O179" s="4"/>
    </row>
    <row r="180" spans="1:15" s="9" customFormat="1" x14ac:dyDescent="0.2">
      <c r="A180" s="4"/>
      <c r="B180" s="2"/>
      <c r="C180" s="4"/>
      <c r="D180" s="2"/>
      <c r="E180" s="2"/>
      <c r="F180" s="51"/>
      <c r="G180" s="51"/>
      <c r="H180" s="2"/>
      <c r="I180" s="2"/>
      <c r="J180" s="2"/>
      <c r="K180" s="2"/>
      <c r="L180" s="2"/>
      <c r="M180" s="2"/>
      <c r="N180" s="2"/>
      <c r="O180" s="4"/>
    </row>
    <row r="181" spans="1:15" s="9" customFormat="1" x14ac:dyDescent="0.2">
      <c r="A181" s="4"/>
      <c r="B181" s="2"/>
      <c r="C181" s="4"/>
      <c r="D181" s="2"/>
      <c r="E181" s="2"/>
      <c r="F181" s="51"/>
      <c r="G181" s="51"/>
      <c r="H181" s="2"/>
      <c r="I181" s="2"/>
      <c r="J181" s="2"/>
      <c r="K181" s="2"/>
      <c r="L181" s="2"/>
      <c r="M181" s="2"/>
      <c r="N181" s="2"/>
      <c r="O181" s="4"/>
    </row>
    <row r="182" spans="1:15" s="9" customFormat="1" x14ac:dyDescent="0.2">
      <c r="A182" s="4"/>
      <c r="B182" s="2"/>
      <c r="C182" s="4"/>
      <c r="D182" s="2"/>
      <c r="E182" s="2"/>
      <c r="F182" s="51"/>
      <c r="G182" s="51"/>
      <c r="H182" s="2"/>
      <c r="I182" s="2"/>
      <c r="J182" s="2"/>
      <c r="K182" s="2"/>
      <c r="L182" s="2"/>
      <c r="M182" s="2"/>
      <c r="N182" s="2"/>
      <c r="O182" s="4"/>
    </row>
    <row r="183" spans="1:15" s="9" customFormat="1" x14ac:dyDescent="0.2">
      <c r="A183" s="4"/>
      <c r="B183" s="2"/>
      <c r="C183" s="4"/>
      <c r="D183" s="2"/>
      <c r="E183" s="2"/>
      <c r="F183" s="51"/>
      <c r="G183" s="51"/>
      <c r="H183" s="2"/>
      <c r="I183" s="2"/>
      <c r="J183" s="2"/>
      <c r="K183" s="2"/>
      <c r="L183" s="2"/>
      <c r="M183" s="2"/>
      <c r="N183" s="2"/>
      <c r="O183" s="4"/>
    </row>
    <row r="184" spans="1:15" s="9" customFormat="1" x14ac:dyDescent="0.2">
      <c r="A184" s="4"/>
      <c r="B184" s="2"/>
      <c r="C184" s="4"/>
      <c r="D184" s="2"/>
      <c r="E184" s="2"/>
      <c r="F184" s="51"/>
      <c r="G184" s="51"/>
      <c r="H184" s="2"/>
      <c r="I184" s="2"/>
      <c r="J184" s="2"/>
      <c r="K184" s="2"/>
      <c r="L184" s="2"/>
      <c r="M184" s="2"/>
      <c r="N184" s="2"/>
      <c r="O184" s="4"/>
    </row>
    <row r="185" spans="1:15" s="9" customFormat="1" x14ac:dyDescent="0.2">
      <c r="A185" s="4"/>
      <c r="B185" s="2"/>
      <c r="C185" s="4"/>
      <c r="D185" s="2"/>
      <c r="E185" s="2"/>
      <c r="F185" s="51"/>
      <c r="G185" s="51"/>
      <c r="H185" s="2"/>
      <c r="I185" s="2"/>
      <c r="J185" s="2"/>
      <c r="K185" s="2"/>
      <c r="L185" s="2"/>
      <c r="M185" s="2"/>
      <c r="N185" s="2"/>
      <c r="O185" s="4"/>
    </row>
    <row r="186" spans="1:15" s="9" customFormat="1" x14ac:dyDescent="0.2">
      <c r="A186" s="4"/>
      <c r="B186" s="2"/>
      <c r="C186" s="4"/>
      <c r="D186" s="2"/>
      <c r="E186" s="2"/>
      <c r="F186" s="51"/>
      <c r="G186" s="51"/>
      <c r="H186" s="2"/>
      <c r="I186" s="2"/>
      <c r="J186" s="2"/>
      <c r="K186" s="2"/>
      <c r="L186" s="2"/>
      <c r="M186" s="2"/>
      <c r="N186" s="2"/>
      <c r="O186" s="4"/>
    </row>
    <row r="187" spans="1:15" s="9" customFormat="1" x14ac:dyDescent="0.2">
      <c r="A187" s="4"/>
      <c r="B187" s="2"/>
      <c r="C187" s="4"/>
      <c r="D187" s="2"/>
      <c r="E187" s="2"/>
      <c r="F187" s="51"/>
      <c r="G187" s="51"/>
      <c r="H187" s="2"/>
      <c r="I187" s="2"/>
      <c r="J187" s="2"/>
      <c r="K187" s="2"/>
      <c r="L187" s="2"/>
      <c r="M187" s="2"/>
      <c r="N187" s="2"/>
      <c r="O187" s="4"/>
    </row>
    <row r="188" spans="1:15" s="9" customFormat="1" x14ac:dyDescent="0.2">
      <c r="A188" s="4"/>
      <c r="B188" s="2"/>
      <c r="C188" s="4"/>
      <c r="D188" s="2"/>
      <c r="E188" s="2"/>
      <c r="F188" s="51"/>
      <c r="G188" s="51"/>
      <c r="H188" s="2"/>
      <c r="I188" s="2"/>
      <c r="J188" s="2"/>
      <c r="K188" s="2"/>
      <c r="L188" s="2"/>
      <c r="M188" s="2"/>
      <c r="N188" s="2"/>
      <c r="O188" s="4"/>
    </row>
    <row r="189" spans="1:15" s="9" customFormat="1" x14ac:dyDescent="0.2">
      <c r="A189" s="4"/>
      <c r="B189" s="2"/>
      <c r="C189" s="4"/>
      <c r="D189" s="2"/>
      <c r="E189" s="2"/>
      <c r="F189" s="51"/>
      <c r="G189" s="51"/>
      <c r="H189" s="2"/>
      <c r="I189" s="2"/>
      <c r="J189" s="2"/>
      <c r="K189" s="2"/>
      <c r="L189" s="2"/>
      <c r="M189" s="2"/>
      <c r="N189" s="2"/>
      <c r="O189" s="4"/>
    </row>
    <row r="190" spans="1:15" s="9" customFormat="1" x14ac:dyDescent="0.2">
      <c r="A190" s="4"/>
      <c r="B190" s="2"/>
      <c r="C190" s="4"/>
      <c r="D190" s="2"/>
      <c r="E190" s="2"/>
      <c r="F190" s="51"/>
      <c r="G190" s="51"/>
      <c r="H190" s="2"/>
      <c r="I190" s="2"/>
      <c r="J190" s="2"/>
      <c r="K190" s="2"/>
      <c r="L190" s="2"/>
      <c r="M190" s="2"/>
      <c r="N190" s="2"/>
      <c r="O190" s="4"/>
    </row>
    <row r="191" spans="1:15" s="9" customFormat="1" x14ac:dyDescent="0.2">
      <c r="A191" s="4"/>
      <c r="B191" s="2"/>
      <c r="C191" s="4"/>
      <c r="D191" s="2"/>
      <c r="E191" s="2"/>
      <c r="F191" s="51"/>
      <c r="G191" s="51"/>
      <c r="H191" s="2"/>
      <c r="I191" s="2"/>
      <c r="J191" s="2"/>
      <c r="K191" s="2"/>
      <c r="L191" s="2"/>
      <c r="M191" s="2"/>
      <c r="N191" s="2"/>
      <c r="O191" s="4"/>
    </row>
    <row r="192" spans="1:15" s="9" customFormat="1" x14ac:dyDescent="0.2">
      <c r="A192" s="4"/>
      <c r="B192" s="2"/>
      <c r="C192" s="4"/>
      <c r="D192" s="2"/>
      <c r="E192" s="2"/>
      <c r="F192" s="51"/>
      <c r="G192" s="51"/>
      <c r="H192" s="2"/>
      <c r="I192" s="2"/>
      <c r="J192" s="2"/>
      <c r="K192" s="2"/>
      <c r="L192" s="2"/>
      <c r="M192" s="2"/>
      <c r="N192" s="2"/>
      <c r="O192" s="4"/>
    </row>
    <row r="193" spans="1:15" s="9" customFormat="1" x14ac:dyDescent="0.2">
      <c r="A193" s="4"/>
      <c r="B193" s="2"/>
      <c r="C193" s="4"/>
      <c r="D193" s="2"/>
      <c r="E193" s="2"/>
      <c r="F193" s="51"/>
      <c r="G193" s="51"/>
      <c r="H193" s="2"/>
      <c r="I193" s="2"/>
      <c r="J193" s="2"/>
      <c r="K193" s="2"/>
      <c r="L193" s="2"/>
      <c r="M193" s="2"/>
      <c r="N193" s="2"/>
      <c r="O193" s="4"/>
    </row>
    <row r="194" spans="1:15" s="9" customFormat="1" x14ac:dyDescent="0.2">
      <c r="A194" s="4"/>
      <c r="B194" s="2"/>
      <c r="C194" s="4"/>
      <c r="D194" s="2"/>
      <c r="E194" s="2"/>
      <c r="F194" s="51"/>
      <c r="G194" s="51"/>
      <c r="H194" s="2"/>
      <c r="I194" s="2"/>
      <c r="J194" s="2"/>
      <c r="K194" s="2"/>
      <c r="L194" s="2"/>
      <c r="M194" s="2"/>
      <c r="N194" s="2"/>
      <c r="O194" s="4"/>
    </row>
    <row r="195" spans="1:15" s="9" customFormat="1" x14ac:dyDescent="0.2">
      <c r="A195" s="4"/>
      <c r="B195" s="2"/>
      <c r="C195" s="4"/>
      <c r="D195" s="2"/>
      <c r="E195" s="2"/>
      <c r="F195" s="51"/>
      <c r="G195" s="51"/>
      <c r="H195" s="2"/>
      <c r="I195" s="2"/>
      <c r="J195" s="2"/>
      <c r="K195" s="2"/>
      <c r="L195" s="2"/>
      <c r="M195" s="2"/>
      <c r="N195" s="2"/>
      <c r="O195" s="4"/>
    </row>
    <row r="196" spans="1:15" s="9" customFormat="1" x14ac:dyDescent="0.2">
      <c r="A196" s="4"/>
      <c r="B196" s="2"/>
      <c r="C196" s="4"/>
      <c r="D196" s="2"/>
      <c r="E196" s="2"/>
      <c r="F196" s="51"/>
      <c r="G196" s="51"/>
      <c r="H196" s="2"/>
      <c r="I196" s="2"/>
      <c r="J196" s="2"/>
      <c r="K196" s="2"/>
      <c r="L196" s="2"/>
      <c r="M196" s="2"/>
      <c r="N196" s="2"/>
      <c r="O196" s="4"/>
    </row>
    <row r="197" spans="1:15" s="9" customFormat="1" x14ac:dyDescent="0.2">
      <c r="A197" s="4"/>
      <c r="B197" s="2"/>
      <c r="C197" s="4"/>
      <c r="D197" s="2"/>
      <c r="E197" s="2"/>
      <c r="F197" s="51"/>
      <c r="G197" s="51"/>
      <c r="H197" s="2"/>
      <c r="I197" s="2"/>
      <c r="J197" s="2"/>
      <c r="K197" s="2"/>
      <c r="L197" s="2"/>
      <c r="M197" s="2"/>
      <c r="N197" s="2"/>
      <c r="O197" s="4"/>
    </row>
    <row r="198" spans="1:15" s="9" customFormat="1" x14ac:dyDescent="0.2">
      <c r="A198" s="4"/>
      <c r="B198" s="2"/>
      <c r="C198" s="4"/>
      <c r="D198" s="2"/>
      <c r="E198" s="2"/>
      <c r="F198" s="51"/>
      <c r="G198" s="51"/>
      <c r="H198" s="2"/>
      <c r="I198" s="2"/>
      <c r="J198" s="2"/>
      <c r="K198" s="2"/>
      <c r="L198" s="2"/>
      <c r="M198" s="2"/>
      <c r="N198" s="2"/>
      <c r="O198" s="4"/>
    </row>
    <row r="199" spans="1:15" s="9" customFormat="1" x14ac:dyDescent="0.2">
      <c r="A199" s="4"/>
      <c r="B199" s="2"/>
      <c r="C199" s="4"/>
      <c r="D199" s="2"/>
      <c r="E199" s="2"/>
      <c r="F199" s="51"/>
      <c r="G199" s="51"/>
      <c r="H199" s="2"/>
      <c r="I199" s="2"/>
      <c r="J199" s="2"/>
      <c r="K199" s="2"/>
      <c r="L199" s="2"/>
      <c r="M199" s="2"/>
      <c r="N199" s="2"/>
      <c r="O199" s="4"/>
    </row>
    <row r="200" spans="1:15" s="9" customFormat="1" x14ac:dyDescent="0.2">
      <c r="A200" s="4"/>
      <c r="B200" s="2"/>
      <c r="C200" s="4"/>
      <c r="D200" s="2"/>
      <c r="E200" s="2"/>
      <c r="F200" s="51"/>
      <c r="G200" s="51"/>
      <c r="H200" s="2"/>
      <c r="I200" s="2"/>
      <c r="J200" s="2"/>
      <c r="K200" s="2"/>
      <c r="L200" s="2"/>
      <c r="M200" s="2"/>
      <c r="N200" s="2"/>
      <c r="O200" s="4"/>
    </row>
    <row r="201" spans="1:15" s="9" customFormat="1" x14ac:dyDescent="0.2">
      <c r="A201" s="4"/>
      <c r="B201" s="2"/>
      <c r="C201" s="4"/>
      <c r="D201" s="2"/>
      <c r="E201" s="2"/>
      <c r="F201" s="51"/>
      <c r="G201" s="51"/>
      <c r="H201" s="2"/>
      <c r="I201" s="2"/>
      <c r="J201" s="2"/>
      <c r="K201" s="2"/>
      <c r="L201" s="2"/>
      <c r="M201" s="2"/>
      <c r="N201" s="2"/>
      <c r="O201" s="4"/>
    </row>
    <row r="202" spans="1:15" s="9" customFormat="1" x14ac:dyDescent="0.2">
      <c r="A202" s="4"/>
      <c r="B202" s="2"/>
      <c r="C202" s="4"/>
      <c r="D202" s="2"/>
      <c r="E202" s="2"/>
      <c r="F202" s="51"/>
      <c r="G202" s="51"/>
      <c r="H202" s="2"/>
      <c r="I202" s="2"/>
      <c r="J202" s="2"/>
      <c r="K202" s="2"/>
      <c r="L202" s="2"/>
      <c r="M202" s="2"/>
      <c r="N202" s="2"/>
      <c r="O202" s="4"/>
    </row>
    <row r="203" spans="1:15" s="9" customFormat="1" x14ac:dyDescent="0.2">
      <c r="A203" s="4"/>
      <c r="B203" s="2"/>
      <c r="C203" s="4"/>
      <c r="D203" s="2"/>
      <c r="E203" s="2"/>
      <c r="F203" s="51"/>
      <c r="G203" s="51"/>
      <c r="H203" s="2"/>
      <c r="I203" s="2"/>
      <c r="J203" s="2"/>
      <c r="K203" s="2"/>
      <c r="L203" s="2"/>
      <c r="M203" s="2"/>
      <c r="N203" s="2"/>
      <c r="O203" s="4"/>
    </row>
    <row r="204" spans="1:15" s="9" customFormat="1" x14ac:dyDescent="0.2">
      <c r="A204" s="4"/>
      <c r="B204" s="2"/>
      <c r="C204" s="4"/>
      <c r="D204" s="2"/>
      <c r="E204" s="2"/>
      <c r="F204" s="51"/>
      <c r="G204" s="51"/>
      <c r="H204" s="2"/>
      <c r="I204" s="2"/>
      <c r="J204" s="2"/>
      <c r="K204" s="2"/>
      <c r="L204" s="2"/>
      <c r="M204" s="2"/>
      <c r="N204" s="2"/>
      <c r="O204" s="4"/>
    </row>
    <row r="205" spans="1:15" s="9" customFormat="1" x14ac:dyDescent="0.2">
      <c r="A205" s="4"/>
      <c r="B205" s="2"/>
      <c r="C205" s="4"/>
      <c r="D205" s="2"/>
      <c r="E205" s="2"/>
      <c r="F205" s="51"/>
      <c r="G205" s="51"/>
      <c r="H205" s="2"/>
      <c r="I205" s="2"/>
      <c r="J205" s="2"/>
      <c r="K205" s="2"/>
      <c r="L205" s="2"/>
      <c r="M205" s="2"/>
      <c r="N205" s="2"/>
      <c r="O205" s="4"/>
    </row>
    <row r="206" spans="1:15" s="9" customFormat="1" x14ac:dyDescent="0.2">
      <c r="A206" s="4"/>
      <c r="B206" s="2"/>
      <c r="C206" s="4"/>
      <c r="D206" s="2"/>
      <c r="E206" s="2"/>
      <c r="F206" s="51"/>
      <c r="G206" s="51"/>
      <c r="H206" s="2"/>
      <c r="I206" s="2"/>
      <c r="J206" s="2"/>
      <c r="K206" s="2"/>
      <c r="L206" s="2"/>
      <c r="M206" s="2"/>
      <c r="N206" s="2"/>
      <c r="O206" s="4"/>
    </row>
    <row r="207" spans="1:15" s="9" customFormat="1" x14ac:dyDescent="0.2">
      <c r="A207" s="4"/>
      <c r="B207" s="2"/>
      <c r="C207" s="4"/>
      <c r="D207" s="2"/>
      <c r="E207" s="2"/>
      <c r="F207" s="51"/>
      <c r="G207" s="51"/>
      <c r="H207" s="2"/>
      <c r="I207" s="2"/>
      <c r="J207" s="2"/>
      <c r="K207" s="2"/>
      <c r="L207" s="2"/>
      <c r="M207" s="2"/>
      <c r="N207" s="2"/>
      <c r="O207" s="4"/>
    </row>
    <row r="208" spans="1:15" s="9" customFormat="1" x14ac:dyDescent="0.2">
      <c r="A208" s="4"/>
      <c r="B208" s="2"/>
      <c r="C208" s="4"/>
      <c r="D208" s="2"/>
      <c r="E208" s="2"/>
      <c r="F208" s="51"/>
      <c r="G208" s="51"/>
      <c r="H208" s="2"/>
      <c r="I208" s="2"/>
      <c r="J208" s="2"/>
      <c r="K208" s="2"/>
      <c r="L208" s="2"/>
      <c r="M208" s="2"/>
      <c r="N208" s="2"/>
      <c r="O208" s="4"/>
    </row>
    <row r="209" spans="1:15" s="9" customFormat="1" x14ac:dyDescent="0.2">
      <c r="A209" s="4"/>
      <c r="B209" s="2"/>
      <c r="C209" s="4"/>
      <c r="D209" s="2"/>
      <c r="E209" s="2"/>
      <c r="F209" s="51"/>
      <c r="G209" s="51"/>
      <c r="H209" s="2"/>
      <c r="I209" s="2"/>
      <c r="J209" s="2"/>
      <c r="K209" s="2"/>
      <c r="L209" s="2"/>
      <c r="M209" s="2"/>
      <c r="N209" s="2"/>
      <c r="O209" s="4"/>
    </row>
    <row r="210" spans="1:15" s="9" customFormat="1" x14ac:dyDescent="0.2">
      <c r="A210" s="4"/>
      <c r="B210" s="2"/>
      <c r="C210" s="4"/>
      <c r="D210" s="2"/>
      <c r="E210" s="2"/>
      <c r="F210" s="51"/>
      <c r="G210" s="51"/>
      <c r="H210" s="2"/>
      <c r="I210" s="2"/>
      <c r="J210" s="2"/>
      <c r="K210" s="2"/>
      <c r="L210" s="2"/>
      <c r="M210" s="2"/>
      <c r="N210" s="2"/>
      <c r="O210" s="4"/>
    </row>
    <row r="211" spans="1:15" s="9" customFormat="1" x14ac:dyDescent="0.2">
      <c r="A211" s="4"/>
      <c r="B211" s="2"/>
      <c r="C211" s="4"/>
      <c r="D211" s="2"/>
      <c r="E211" s="2"/>
      <c r="F211" s="51"/>
      <c r="G211" s="51"/>
      <c r="H211" s="2"/>
      <c r="I211" s="2"/>
      <c r="J211" s="2"/>
      <c r="K211" s="2"/>
      <c r="L211" s="2"/>
      <c r="M211" s="2"/>
      <c r="N211" s="2"/>
      <c r="O211" s="4"/>
    </row>
    <row r="212" spans="1:15" s="9" customFormat="1" x14ac:dyDescent="0.2">
      <c r="A212" s="4"/>
      <c r="B212" s="2"/>
      <c r="C212" s="4"/>
      <c r="D212" s="2"/>
      <c r="E212" s="2"/>
      <c r="F212" s="51"/>
      <c r="G212" s="51"/>
      <c r="H212" s="2"/>
      <c r="I212" s="2"/>
      <c r="J212" s="2"/>
      <c r="K212" s="2"/>
      <c r="L212" s="2"/>
      <c r="M212" s="2"/>
      <c r="N212" s="2"/>
      <c r="O212" s="4"/>
    </row>
    <row r="213" spans="1:15" s="9" customFormat="1" x14ac:dyDescent="0.2">
      <c r="A213" s="4"/>
      <c r="B213" s="2"/>
      <c r="C213" s="4"/>
      <c r="D213" s="2"/>
      <c r="E213" s="2"/>
      <c r="F213" s="51"/>
      <c r="G213" s="51"/>
      <c r="H213" s="2"/>
      <c r="I213" s="2"/>
      <c r="J213" s="2"/>
      <c r="K213" s="2"/>
      <c r="L213" s="2"/>
      <c r="M213" s="2"/>
      <c r="N213" s="2"/>
      <c r="O213" s="4"/>
    </row>
    <row r="214" spans="1:15" s="9" customFormat="1" x14ac:dyDescent="0.2">
      <c r="A214" s="4"/>
      <c r="B214" s="2"/>
      <c r="C214" s="4"/>
      <c r="D214" s="2"/>
      <c r="E214" s="2"/>
      <c r="F214" s="51"/>
      <c r="G214" s="51"/>
      <c r="H214" s="2"/>
      <c r="I214" s="2"/>
      <c r="J214" s="2"/>
      <c r="K214" s="2"/>
      <c r="L214" s="2"/>
      <c r="M214" s="2"/>
      <c r="N214" s="2"/>
      <c r="O214" s="4"/>
    </row>
    <row r="215" spans="1:15" s="9" customFormat="1" x14ac:dyDescent="0.2">
      <c r="A215" s="4"/>
      <c r="B215" s="2"/>
      <c r="C215" s="4"/>
      <c r="D215" s="2"/>
      <c r="E215" s="2"/>
      <c r="F215" s="51"/>
      <c r="G215" s="51"/>
      <c r="H215" s="2"/>
      <c r="I215" s="2"/>
      <c r="J215" s="2"/>
      <c r="K215" s="2"/>
      <c r="L215" s="2"/>
      <c r="M215" s="2"/>
      <c r="N215" s="2"/>
      <c r="O215" s="4"/>
    </row>
    <row r="216" spans="1:15" s="9" customFormat="1" x14ac:dyDescent="0.2">
      <c r="A216" s="4"/>
      <c r="B216" s="2"/>
      <c r="C216" s="4"/>
      <c r="D216" s="2"/>
      <c r="E216" s="2"/>
      <c r="F216" s="51"/>
      <c r="G216" s="51"/>
      <c r="H216" s="2"/>
      <c r="I216" s="2"/>
      <c r="J216" s="2"/>
      <c r="K216" s="2"/>
      <c r="L216" s="2"/>
      <c r="M216" s="2"/>
      <c r="N216" s="2"/>
      <c r="O216" s="4"/>
    </row>
    <row r="217" spans="1:15" s="9" customFormat="1" x14ac:dyDescent="0.2">
      <c r="A217" s="4"/>
      <c r="B217" s="2"/>
      <c r="C217" s="4"/>
      <c r="D217" s="2"/>
      <c r="E217" s="2"/>
      <c r="F217" s="51"/>
      <c r="G217" s="51"/>
      <c r="H217" s="2"/>
      <c r="I217" s="2"/>
      <c r="J217" s="2"/>
      <c r="K217" s="2"/>
      <c r="L217" s="2"/>
      <c r="M217" s="2"/>
      <c r="N217" s="2"/>
      <c r="O217" s="4"/>
    </row>
    <row r="218" spans="1:15" s="9" customFormat="1" x14ac:dyDescent="0.2">
      <c r="A218" s="4"/>
      <c r="B218" s="2"/>
      <c r="C218" s="4"/>
      <c r="D218" s="2"/>
      <c r="E218" s="2"/>
      <c r="F218" s="51"/>
      <c r="G218" s="51"/>
      <c r="H218" s="2"/>
      <c r="I218" s="2"/>
      <c r="J218" s="2"/>
      <c r="K218" s="2"/>
      <c r="L218" s="2"/>
      <c r="M218" s="2"/>
      <c r="N218" s="2"/>
      <c r="O218" s="4"/>
    </row>
    <row r="219" spans="1:15" s="9" customFormat="1" x14ac:dyDescent="0.2">
      <c r="A219" s="4"/>
      <c r="B219" s="2"/>
      <c r="C219" s="4"/>
      <c r="D219" s="2"/>
      <c r="E219" s="2"/>
      <c r="F219" s="51"/>
      <c r="G219" s="51"/>
      <c r="H219" s="2"/>
      <c r="I219" s="2"/>
      <c r="J219" s="2"/>
      <c r="K219" s="2"/>
      <c r="L219" s="2"/>
      <c r="M219" s="2"/>
      <c r="N219" s="2"/>
      <c r="O219" s="4"/>
    </row>
    <row r="220" spans="1:15" s="9" customFormat="1" x14ac:dyDescent="0.2">
      <c r="A220" s="4"/>
      <c r="B220" s="2"/>
      <c r="C220" s="4"/>
      <c r="D220" s="2"/>
      <c r="E220" s="2"/>
      <c r="F220" s="51"/>
      <c r="G220" s="51"/>
      <c r="H220" s="2"/>
      <c r="I220" s="2"/>
      <c r="J220" s="2"/>
      <c r="K220" s="2"/>
      <c r="L220" s="2"/>
      <c r="M220" s="2"/>
      <c r="N220" s="2"/>
      <c r="O220" s="4"/>
    </row>
    <row r="221" spans="1:15" s="9" customFormat="1" x14ac:dyDescent="0.2">
      <c r="A221" s="4"/>
      <c r="B221" s="2"/>
      <c r="C221" s="4"/>
      <c r="D221" s="2"/>
      <c r="E221" s="2"/>
      <c r="F221" s="51"/>
      <c r="G221" s="51"/>
      <c r="H221" s="2"/>
      <c r="I221" s="2"/>
      <c r="J221" s="2"/>
      <c r="K221" s="2"/>
      <c r="L221" s="2"/>
      <c r="M221" s="2"/>
      <c r="N221" s="2"/>
      <c r="O221" s="4"/>
    </row>
    <row r="222" spans="1:15" s="9" customFormat="1" x14ac:dyDescent="0.2">
      <c r="A222" s="4"/>
      <c r="B222" s="2"/>
      <c r="C222" s="4"/>
      <c r="D222" s="2"/>
      <c r="E222" s="2"/>
      <c r="F222" s="51"/>
      <c r="G222" s="51"/>
      <c r="H222" s="2"/>
      <c r="I222" s="2"/>
      <c r="J222" s="2"/>
      <c r="K222" s="2"/>
      <c r="L222" s="2"/>
      <c r="M222" s="2"/>
      <c r="N222" s="2"/>
      <c r="O222" s="4"/>
    </row>
    <row r="223" spans="1:15" s="9" customFormat="1" x14ac:dyDescent="0.2">
      <c r="A223" s="4"/>
      <c r="B223" s="2"/>
      <c r="C223" s="4"/>
      <c r="D223" s="2"/>
      <c r="E223" s="2"/>
      <c r="F223" s="51"/>
      <c r="G223" s="51"/>
      <c r="H223" s="2"/>
      <c r="I223" s="2"/>
      <c r="J223" s="2"/>
      <c r="K223" s="2"/>
      <c r="L223" s="2"/>
      <c r="M223" s="2"/>
      <c r="N223" s="2"/>
      <c r="O223" s="4"/>
    </row>
    <row r="224" spans="1:15" s="9" customFormat="1" x14ac:dyDescent="0.2">
      <c r="A224" s="4"/>
      <c r="B224" s="2"/>
      <c r="C224" s="4"/>
      <c r="D224" s="2"/>
      <c r="E224" s="2"/>
      <c r="F224" s="51"/>
      <c r="G224" s="51"/>
      <c r="H224" s="2"/>
      <c r="I224" s="2"/>
      <c r="J224" s="2"/>
      <c r="K224" s="2"/>
      <c r="L224" s="2"/>
      <c r="M224" s="2"/>
      <c r="N224" s="2"/>
      <c r="O224" s="4"/>
    </row>
    <row r="225" spans="1:15" s="9" customFormat="1" x14ac:dyDescent="0.2">
      <c r="A225" s="4"/>
      <c r="B225" s="2"/>
      <c r="C225" s="4"/>
      <c r="D225" s="2"/>
      <c r="E225" s="2"/>
      <c r="F225" s="51"/>
      <c r="G225" s="51"/>
      <c r="H225" s="2"/>
      <c r="I225" s="2"/>
      <c r="J225" s="2"/>
      <c r="K225" s="2"/>
      <c r="L225" s="2"/>
      <c r="M225" s="2"/>
      <c r="N225" s="2"/>
      <c r="O225" s="4"/>
    </row>
    <row r="226" spans="1:15" s="9" customFormat="1" x14ac:dyDescent="0.2">
      <c r="A226" s="4"/>
      <c r="B226" s="2"/>
      <c r="C226" s="4"/>
      <c r="D226" s="2"/>
      <c r="E226" s="2"/>
      <c r="F226" s="51"/>
      <c r="G226" s="51"/>
      <c r="H226" s="2"/>
      <c r="I226" s="2"/>
      <c r="J226" s="2"/>
      <c r="K226" s="2"/>
      <c r="L226" s="2"/>
      <c r="M226" s="2"/>
      <c r="N226" s="2"/>
      <c r="O226" s="4"/>
    </row>
    <row r="227" spans="1:15" s="9" customFormat="1" x14ac:dyDescent="0.2">
      <c r="A227" s="4"/>
      <c r="B227" s="2"/>
      <c r="C227" s="4"/>
      <c r="D227" s="2"/>
      <c r="E227" s="2"/>
      <c r="F227" s="51"/>
      <c r="G227" s="51"/>
      <c r="H227" s="2"/>
      <c r="I227" s="2"/>
      <c r="J227" s="2"/>
      <c r="K227" s="2"/>
      <c r="L227" s="2"/>
      <c r="M227" s="2"/>
      <c r="N227" s="2"/>
      <c r="O227" s="4"/>
    </row>
    <row r="228" spans="1:15" s="9" customFormat="1" x14ac:dyDescent="0.2">
      <c r="A228" s="4"/>
      <c r="B228" s="2"/>
      <c r="C228" s="4"/>
      <c r="D228" s="2"/>
      <c r="E228" s="2"/>
      <c r="F228" s="51"/>
      <c r="G228" s="51"/>
      <c r="H228" s="2"/>
      <c r="I228" s="2"/>
      <c r="J228" s="2"/>
      <c r="K228" s="2"/>
      <c r="L228" s="2"/>
      <c r="M228" s="2"/>
      <c r="N228" s="2"/>
      <c r="O228" s="4"/>
    </row>
    <row r="229" spans="1:15" s="9" customFormat="1" x14ac:dyDescent="0.2">
      <c r="A229" s="4"/>
      <c r="B229" s="2"/>
      <c r="C229" s="4"/>
      <c r="D229" s="2"/>
      <c r="E229" s="2"/>
      <c r="F229" s="51"/>
      <c r="G229" s="51"/>
      <c r="H229" s="2"/>
      <c r="I229" s="2"/>
      <c r="J229" s="2"/>
      <c r="K229" s="2"/>
      <c r="L229" s="2"/>
      <c r="M229" s="2"/>
      <c r="N229" s="2"/>
      <c r="O229" s="4"/>
    </row>
    <row r="230" spans="1:15" s="9" customFormat="1" x14ac:dyDescent="0.2">
      <c r="A230" s="4"/>
      <c r="B230" s="2"/>
      <c r="C230" s="4"/>
      <c r="D230" s="2"/>
      <c r="E230" s="2"/>
      <c r="F230" s="51"/>
      <c r="G230" s="51"/>
      <c r="H230" s="2"/>
      <c r="I230" s="2"/>
      <c r="J230" s="2"/>
      <c r="K230" s="2"/>
      <c r="L230" s="2"/>
      <c r="M230" s="2"/>
      <c r="N230" s="2"/>
      <c r="O230" s="4"/>
    </row>
    <row r="231" spans="1:15" s="9" customFormat="1" x14ac:dyDescent="0.2">
      <c r="A231" s="4"/>
      <c r="B231" s="2"/>
      <c r="C231" s="4"/>
      <c r="D231" s="2"/>
      <c r="E231" s="2"/>
      <c r="F231" s="51"/>
      <c r="G231" s="51"/>
      <c r="H231" s="2"/>
      <c r="I231" s="2"/>
      <c r="J231" s="2"/>
      <c r="K231" s="2"/>
      <c r="L231" s="2"/>
      <c r="M231" s="2"/>
      <c r="N231" s="2"/>
      <c r="O231" s="4"/>
    </row>
    <row r="232" spans="1:15" s="9" customFormat="1" x14ac:dyDescent="0.2">
      <c r="A232" s="4"/>
      <c r="B232" s="2"/>
      <c r="C232" s="4"/>
      <c r="D232" s="2"/>
      <c r="E232" s="2"/>
      <c r="F232" s="51"/>
      <c r="G232" s="51"/>
      <c r="H232" s="2"/>
      <c r="I232" s="2"/>
      <c r="J232" s="2"/>
      <c r="K232" s="2"/>
      <c r="L232" s="2"/>
      <c r="M232" s="2"/>
      <c r="N232" s="2"/>
      <c r="O232" s="4"/>
    </row>
    <row r="233" spans="1:15" s="9" customFormat="1" x14ac:dyDescent="0.2">
      <c r="A233" s="4"/>
      <c r="B233" s="2"/>
      <c r="C233" s="4"/>
      <c r="D233" s="2"/>
      <c r="E233" s="2"/>
      <c r="F233" s="51"/>
      <c r="G233" s="51"/>
      <c r="H233" s="2"/>
      <c r="I233" s="2"/>
      <c r="J233" s="2"/>
      <c r="K233" s="2"/>
      <c r="L233" s="2"/>
      <c r="M233" s="2"/>
      <c r="N233" s="2"/>
      <c r="O233" s="4"/>
    </row>
    <row r="234" spans="1:15" s="9" customFormat="1" x14ac:dyDescent="0.2">
      <c r="A234" s="4"/>
      <c r="B234" s="2"/>
      <c r="C234" s="4"/>
      <c r="D234" s="2"/>
      <c r="E234" s="2"/>
      <c r="F234" s="51"/>
      <c r="G234" s="51"/>
      <c r="H234" s="2"/>
      <c r="I234" s="2"/>
      <c r="J234" s="2"/>
      <c r="K234" s="2"/>
      <c r="L234" s="2"/>
      <c r="M234" s="2"/>
      <c r="N234" s="2"/>
      <c r="O234" s="4"/>
    </row>
    <row r="235" spans="1:15" s="9" customFormat="1" x14ac:dyDescent="0.2">
      <c r="A235" s="4"/>
      <c r="B235" s="2"/>
      <c r="C235" s="4"/>
      <c r="D235" s="2"/>
      <c r="E235" s="2"/>
      <c r="F235" s="51"/>
      <c r="G235" s="51"/>
      <c r="H235" s="2"/>
      <c r="I235" s="2"/>
      <c r="J235" s="2"/>
      <c r="K235" s="2"/>
      <c r="L235" s="2"/>
      <c r="M235" s="2"/>
      <c r="N235" s="2"/>
      <c r="O235" s="4"/>
    </row>
    <row r="236" spans="1:15" s="9" customFormat="1" x14ac:dyDescent="0.2">
      <c r="A236" s="4"/>
      <c r="B236" s="2"/>
      <c r="C236" s="4"/>
      <c r="D236" s="2"/>
      <c r="E236" s="2"/>
      <c r="F236" s="51"/>
      <c r="G236" s="51"/>
      <c r="H236" s="2"/>
      <c r="I236" s="2"/>
      <c r="J236" s="2"/>
      <c r="K236" s="2"/>
      <c r="L236" s="2"/>
      <c r="M236" s="2"/>
      <c r="N236" s="2"/>
      <c r="O236" s="4"/>
    </row>
    <row r="237" spans="1:15" s="9" customFormat="1" x14ac:dyDescent="0.2">
      <c r="A237" s="4"/>
      <c r="B237" s="2"/>
      <c r="C237" s="4"/>
      <c r="D237" s="2"/>
      <c r="E237" s="2"/>
      <c r="F237" s="51"/>
      <c r="G237" s="51"/>
      <c r="H237" s="2"/>
      <c r="I237" s="2"/>
      <c r="J237" s="2"/>
      <c r="K237" s="2"/>
      <c r="L237" s="2"/>
      <c r="M237" s="2"/>
      <c r="N237" s="2"/>
      <c r="O237" s="4"/>
    </row>
    <row r="238" spans="1:15" s="9" customFormat="1" x14ac:dyDescent="0.2">
      <c r="A238" s="4"/>
      <c r="B238" s="2"/>
      <c r="C238" s="4"/>
      <c r="D238" s="2"/>
      <c r="E238" s="2"/>
      <c r="F238" s="51"/>
      <c r="G238" s="51"/>
      <c r="H238" s="2"/>
      <c r="I238" s="2"/>
      <c r="J238" s="2"/>
      <c r="K238" s="2"/>
      <c r="L238" s="2"/>
      <c r="M238" s="2"/>
      <c r="N238" s="2"/>
      <c r="O238" s="4"/>
    </row>
    <row r="239" spans="1:15" s="9" customFormat="1" x14ac:dyDescent="0.2">
      <c r="A239" s="4"/>
      <c r="B239" s="2"/>
      <c r="C239" s="4"/>
      <c r="D239" s="2"/>
      <c r="E239" s="2"/>
      <c r="F239" s="51"/>
      <c r="G239" s="51"/>
      <c r="H239" s="2"/>
      <c r="I239" s="2"/>
      <c r="J239" s="2"/>
      <c r="K239" s="2"/>
      <c r="L239" s="2"/>
      <c r="M239" s="2"/>
      <c r="N239" s="2"/>
      <c r="O239" s="4"/>
    </row>
    <row r="240" spans="1:15" s="9" customFormat="1" x14ac:dyDescent="0.2">
      <c r="A240" s="4"/>
      <c r="B240" s="2"/>
      <c r="C240" s="4"/>
      <c r="D240" s="2"/>
      <c r="E240" s="2"/>
      <c r="F240" s="51"/>
      <c r="G240" s="51"/>
      <c r="H240" s="2"/>
      <c r="I240" s="2"/>
      <c r="J240" s="2"/>
      <c r="K240" s="2"/>
      <c r="L240" s="2"/>
      <c r="M240" s="2"/>
      <c r="N240" s="2"/>
      <c r="O240" s="4"/>
    </row>
    <row r="241" spans="1:15" s="9" customFormat="1" x14ac:dyDescent="0.2">
      <c r="A241" s="4"/>
      <c r="B241" s="2"/>
      <c r="C241" s="4"/>
      <c r="D241" s="2"/>
      <c r="E241" s="2"/>
      <c r="F241" s="51"/>
      <c r="G241" s="51"/>
      <c r="H241" s="2"/>
      <c r="I241" s="2"/>
      <c r="J241" s="2"/>
      <c r="K241" s="2"/>
      <c r="L241" s="2"/>
      <c r="M241" s="2"/>
      <c r="N241" s="2"/>
      <c r="O241" s="4"/>
    </row>
    <row r="242" spans="1:15" s="9" customFormat="1" x14ac:dyDescent="0.2">
      <c r="A242" s="4"/>
      <c r="B242" s="2"/>
      <c r="C242" s="4"/>
      <c r="D242" s="2"/>
      <c r="E242" s="2"/>
      <c r="F242" s="51"/>
      <c r="G242" s="51"/>
      <c r="H242" s="2"/>
      <c r="I242" s="2"/>
      <c r="J242" s="2"/>
      <c r="K242" s="2"/>
      <c r="L242" s="2"/>
      <c r="M242" s="2"/>
      <c r="N242" s="2"/>
      <c r="O242" s="4"/>
    </row>
    <row r="243" spans="1:15" s="9" customFormat="1" x14ac:dyDescent="0.2">
      <c r="A243" s="4"/>
      <c r="B243" s="2"/>
      <c r="C243" s="4"/>
      <c r="D243" s="2"/>
      <c r="E243" s="2"/>
      <c r="F243" s="51"/>
      <c r="G243" s="51"/>
      <c r="H243" s="2"/>
      <c r="I243" s="2"/>
      <c r="J243" s="2"/>
      <c r="K243" s="2"/>
      <c r="L243" s="2"/>
      <c r="M243" s="2"/>
      <c r="N243" s="2"/>
      <c r="O243" s="4"/>
    </row>
    <row r="244" spans="1:15" s="9" customFormat="1" x14ac:dyDescent="0.2">
      <c r="A244" s="4"/>
      <c r="B244" s="2"/>
      <c r="C244" s="4"/>
      <c r="D244" s="2"/>
      <c r="E244" s="2"/>
      <c r="F244" s="51"/>
      <c r="G244" s="51"/>
      <c r="H244" s="2"/>
      <c r="I244" s="2"/>
      <c r="J244" s="2"/>
      <c r="K244" s="2"/>
      <c r="L244" s="2"/>
      <c r="M244" s="2"/>
      <c r="N244" s="2"/>
      <c r="O244" s="4"/>
    </row>
    <row r="245" spans="1:15" s="9" customFormat="1" x14ac:dyDescent="0.2">
      <c r="A245" s="4"/>
      <c r="B245" s="2"/>
      <c r="C245" s="4"/>
      <c r="D245" s="2"/>
      <c r="E245" s="2"/>
      <c r="F245" s="51"/>
      <c r="G245" s="51"/>
      <c r="H245" s="2"/>
      <c r="I245" s="2"/>
      <c r="J245" s="2"/>
      <c r="K245" s="2"/>
      <c r="L245" s="2"/>
      <c r="M245" s="2"/>
      <c r="N245" s="2"/>
      <c r="O245" s="4"/>
    </row>
    <row r="246" spans="1:15" s="9" customFormat="1" x14ac:dyDescent="0.2">
      <c r="A246" s="4"/>
      <c r="B246" s="2"/>
      <c r="C246" s="4"/>
      <c r="D246" s="2"/>
      <c r="E246" s="2"/>
      <c r="F246" s="51"/>
      <c r="G246" s="51"/>
      <c r="H246" s="2"/>
      <c r="I246" s="2"/>
      <c r="J246" s="2"/>
      <c r="K246" s="2"/>
      <c r="L246" s="2"/>
      <c r="M246" s="2"/>
      <c r="N246" s="2"/>
      <c r="O246" s="4"/>
    </row>
    <row r="247" spans="1:15" s="9" customFormat="1" x14ac:dyDescent="0.2">
      <c r="A247" s="4"/>
      <c r="B247" s="2"/>
      <c r="C247" s="4"/>
      <c r="D247" s="2"/>
      <c r="E247" s="2"/>
      <c r="F247" s="51"/>
      <c r="G247" s="51"/>
      <c r="H247" s="2"/>
      <c r="I247" s="2"/>
      <c r="J247" s="2"/>
      <c r="K247" s="2"/>
      <c r="L247" s="2"/>
      <c r="M247" s="2"/>
      <c r="N247" s="2"/>
      <c r="O247" s="4"/>
    </row>
    <row r="248" spans="1:15" s="9" customFormat="1" x14ac:dyDescent="0.2">
      <c r="A248" s="4"/>
      <c r="B248" s="2"/>
      <c r="C248" s="4"/>
      <c r="D248" s="2"/>
      <c r="E248" s="2"/>
      <c r="F248" s="51"/>
      <c r="G248" s="51"/>
      <c r="H248" s="2"/>
      <c r="I248" s="2"/>
      <c r="J248" s="2"/>
      <c r="K248" s="2"/>
      <c r="L248" s="2"/>
      <c r="M248" s="2"/>
      <c r="N248" s="2"/>
      <c r="O248" s="4"/>
    </row>
    <row r="249" spans="1:15" s="9" customFormat="1" x14ac:dyDescent="0.2">
      <c r="A249" s="4"/>
      <c r="B249" s="2"/>
      <c r="C249" s="4"/>
      <c r="D249" s="2"/>
      <c r="E249" s="2"/>
      <c r="F249" s="51"/>
      <c r="G249" s="51"/>
      <c r="H249" s="2"/>
      <c r="I249" s="2"/>
      <c r="J249" s="2"/>
      <c r="K249" s="2"/>
      <c r="L249" s="2"/>
      <c r="M249" s="2"/>
      <c r="N249" s="2"/>
      <c r="O249" s="4"/>
    </row>
    <row r="250" spans="1:15" s="9" customFormat="1" x14ac:dyDescent="0.2">
      <c r="A250" s="4"/>
      <c r="B250" s="2"/>
      <c r="C250" s="4"/>
      <c r="D250" s="2"/>
      <c r="E250" s="2"/>
      <c r="F250" s="51"/>
      <c r="G250" s="51"/>
      <c r="H250" s="2"/>
      <c r="I250" s="2"/>
      <c r="J250" s="2"/>
      <c r="K250" s="2"/>
      <c r="L250" s="2"/>
      <c r="M250" s="2"/>
      <c r="N250" s="2"/>
      <c r="O250" s="4"/>
    </row>
    <row r="251" spans="1:15" s="9" customFormat="1" x14ac:dyDescent="0.2">
      <c r="A251" s="4"/>
      <c r="B251" s="2"/>
      <c r="C251" s="4"/>
      <c r="D251" s="2"/>
      <c r="E251" s="2"/>
      <c r="F251" s="51"/>
      <c r="G251" s="51"/>
      <c r="H251" s="2"/>
      <c r="I251" s="2"/>
      <c r="J251" s="2"/>
      <c r="K251" s="2"/>
      <c r="L251" s="2"/>
      <c r="M251" s="2"/>
      <c r="N251" s="2"/>
      <c r="O251" s="4"/>
    </row>
    <row r="252" spans="1:15" s="9" customFormat="1" x14ac:dyDescent="0.2">
      <c r="A252" s="4"/>
      <c r="B252" s="2"/>
      <c r="C252" s="4"/>
      <c r="D252" s="2"/>
      <c r="E252" s="2"/>
      <c r="F252" s="51"/>
      <c r="G252" s="51"/>
      <c r="H252" s="2"/>
      <c r="I252" s="2"/>
      <c r="J252" s="2"/>
      <c r="K252" s="2"/>
      <c r="L252" s="2"/>
      <c r="M252" s="2"/>
      <c r="N252" s="2"/>
      <c r="O252" s="4"/>
    </row>
    <row r="253" spans="1:15" s="9" customFormat="1" x14ac:dyDescent="0.2">
      <c r="A253" s="4"/>
      <c r="B253" s="2"/>
      <c r="C253" s="4"/>
      <c r="D253" s="2"/>
      <c r="E253" s="2"/>
      <c r="F253" s="51"/>
      <c r="G253" s="51"/>
      <c r="H253" s="2"/>
      <c r="I253" s="2"/>
      <c r="J253" s="2"/>
      <c r="K253" s="2"/>
      <c r="L253" s="2"/>
      <c r="M253" s="2"/>
      <c r="N253" s="2"/>
      <c r="O253" s="4"/>
    </row>
    <row r="254" spans="1:15" s="9" customFormat="1" x14ac:dyDescent="0.2">
      <c r="A254" s="4"/>
      <c r="B254" s="2"/>
      <c r="C254" s="4"/>
      <c r="D254" s="2"/>
      <c r="E254" s="2"/>
      <c r="F254" s="51"/>
      <c r="G254" s="51"/>
      <c r="H254" s="2"/>
      <c r="I254" s="2"/>
      <c r="J254" s="2"/>
      <c r="K254" s="2"/>
      <c r="L254" s="2"/>
      <c r="M254" s="2"/>
      <c r="N254" s="2"/>
      <c r="O254" s="4"/>
    </row>
    <row r="255" spans="1:15" s="9" customFormat="1" x14ac:dyDescent="0.2">
      <c r="A255" s="4"/>
      <c r="B255" s="2"/>
      <c r="C255" s="4"/>
      <c r="D255" s="2"/>
      <c r="E255" s="2"/>
      <c r="F255" s="51"/>
      <c r="G255" s="51"/>
      <c r="H255" s="2"/>
      <c r="I255" s="2"/>
      <c r="J255" s="2"/>
      <c r="K255" s="2"/>
      <c r="L255" s="2"/>
      <c r="M255" s="2"/>
      <c r="N255" s="2"/>
      <c r="O255" s="4"/>
    </row>
    <row r="256" spans="1:15" s="9" customFormat="1" x14ac:dyDescent="0.2">
      <c r="A256" s="4"/>
      <c r="B256" s="2"/>
      <c r="C256" s="4"/>
      <c r="D256" s="2"/>
      <c r="E256" s="2"/>
      <c r="F256" s="51"/>
      <c r="G256" s="51"/>
      <c r="H256" s="2"/>
      <c r="I256" s="2"/>
      <c r="J256" s="2"/>
      <c r="K256" s="2"/>
      <c r="L256" s="2"/>
      <c r="M256" s="2"/>
      <c r="N256" s="2"/>
      <c r="O256" s="4"/>
    </row>
    <row r="257" spans="1:15" s="9" customFormat="1" x14ac:dyDescent="0.2">
      <c r="A257" s="4"/>
      <c r="B257" s="2"/>
      <c r="C257" s="4"/>
      <c r="D257" s="2"/>
      <c r="E257" s="2"/>
      <c r="F257" s="51"/>
      <c r="G257" s="51"/>
      <c r="H257" s="2"/>
      <c r="I257" s="2"/>
      <c r="J257" s="2"/>
      <c r="K257" s="2"/>
      <c r="L257" s="2"/>
      <c r="M257" s="2"/>
      <c r="N257" s="2"/>
      <c r="O257" s="4"/>
    </row>
    <row r="258" spans="1:15" s="9" customFormat="1" x14ac:dyDescent="0.2">
      <c r="A258" s="4"/>
      <c r="B258" s="2"/>
      <c r="C258" s="4"/>
      <c r="D258" s="2"/>
      <c r="E258" s="2"/>
      <c r="F258" s="51"/>
      <c r="G258" s="51"/>
      <c r="H258" s="2"/>
      <c r="I258" s="2"/>
      <c r="J258" s="2"/>
      <c r="K258" s="2"/>
      <c r="L258" s="2"/>
      <c r="M258" s="2"/>
      <c r="N258" s="2"/>
      <c r="O258" s="4"/>
    </row>
    <row r="259" spans="1:15" s="9" customFormat="1" x14ac:dyDescent="0.2">
      <c r="A259" s="4"/>
      <c r="B259" s="2"/>
      <c r="C259" s="4"/>
      <c r="D259" s="2"/>
      <c r="E259" s="2"/>
      <c r="F259" s="51"/>
      <c r="G259" s="51"/>
      <c r="H259" s="2"/>
      <c r="I259" s="2"/>
      <c r="J259" s="2"/>
      <c r="K259" s="2"/>
      <c r="L259" s="2"/>
      <c r="M259" s="2"/>
      <c r="N259" s="2"/>
      <c r="O259" s="4"/>
    </row>
    <row r="260" spans="1:15" s="9" customFormat="1" x14ac:dyDescent="0.2">
      <c r="A260" s="4"/>
      <c r="B260" s="2"/>
      <c r="C260" s="4"/>
      <c r="D260" s="2"/>
      <c r="E260" s="2"/>
      <c r="F260" s="51"/>
      <c r="G260" s="51"/>
      <c r="H260" s="2"/>
      <c r="I260" s="2"/>
      <c r="J260" s="2"/>
      <c r="K260" s="2"/>
      <c r="L260" s="2"/>
      <c r="M260" s="2"/>
      <c r="N260" s="2"/>
      <c r="O260" s="4"/>
    </row>
    <row r="261" spans="1:15" s="9" customFormat="1" x14ac:dyDescent="0.2">
      <c r="A261" s="4"/>
      <c r="B261" s="2"/>
      <c r="C261" s="4"/>
      <c r="D261" s="2"/>
      <c r="E261" s="2"/>
      <c r="F261" s="51"/>
      <c r="G261" s="51"/>
      <c r="H261" s="2"/>
      <c r="I261" s="2"/>
      <c r="J261" s="2"/>
      <c r="K261" s="2"/>
      <c r="L261" s="2"/>
      <c r="M261" s="2"/>
      <c r="N261" s="2"/>
      <c r="O261" s="4"/>
    </row>
    <row r="262" spans="1:15" s="9" customFormat="1" x14ac:dyDescent="0.2">
      <c r="A262" s="4"/>
      <c r="B262" s="2"/>
      <c r="C262" s="4"/>
      <c r="D262" s="2"/>
      <c r="E262" s="2"/>
      <c r="F262" s="51"/>
      <c r="G262" s="51"/>
      <c r="H262" s="2"/>
      <c r="I262" s="2"/>
      <c r="J262" s="2"/>
      <c r="K262" s="2"/>
      <c r="L262" s="2"/>
      <c r="M262" s="2"/>
      <c r="N262" s="2"/>
      <c r="O262" s="4"/>
    </row>
    <row r="263" spans="1:15" s="9" customFormat="1" x14ac:dyDescent="0.2">
      <c r="A263" s="4"/>
      <c r="B263" s="2"/>
      <c r="C263" s="4"/>
      <c r="D263" s="2"/>
      <c r="E263" s="2"/>
      <c r="F263" s="51"/>
      <c r="G263" s="51"/>
      <c r="H263" s="2"/>
      <c r="I263" s="2"/>
      <c r="J263" s="2"/>
      <c r="K263" s="2"/>
      <c r="L263" s="2"/>
      <c r="M263" s="2"/>
      <c r="N263" s="2"/>
      <c r="O263" s="4"/>
    </row>
    <row r="264" spans="1:15" s="9" customFormat="1" x14ac:dyDescent="0.2">
      <c r="A264" s="4"/>
      <c r="B264" s="2"/>
      <c r="C264" s="4"/>
      <c r="D264" s="2"/>
      <c r="E264" s="2"/>
      <c r="F264" s="51"/>
      <c r="G264" s="51"/>
      <c r="H264" s="2"/>
      <c r="I264" s="2"/>
      <c r="J264" s="2"/>
      <c r="K264" s="2"/>
      <c r="L264" s="2"/>
      <c r="M264" s="2"/>
      <c r="N264" s="2"/>
      <c r="O264" s="4"/>
    </row>
    <row r="265" spans="1:15" s="9" customFormat="1" x14ac:dyDescent="0.2">
      <c r="A265" s="4"/>
      <c r="B265" s="2"/>
      <c r="C265" s="4"/>
      <c r="D265" s="2"/>
      <c r="E265" s="2"/>
      <c r="F265" s="51"/>
      <c r="G265" s="51"/>
      <c r="H265" s="2"/>
      <c r="I265" s="2"/>
      <c r="J265" s="2"/>
      <c r="K265" s="2"/>
      <c r="L265" s="2"/>
      <c r="M265" s="2"/>
      <c r="N265" s="2"/>
      <c r="O265" s="4"/>
    </row>
    <row r="266" spans="1:15" s="9" customFormat="1" x14ac:dyDescent="0.2">
      <c r="A266" s="4"/>
      <c r="B266" s="2"/>
      <c r="C266" s="4"/>
      <c r="D266" s="2"/>
      <c r="E266" s="2"/>
      <c r="F266" s="51"/>
      <c r="G266" s="51"/>
      <c r="H266" s="2"/>
      <c r="I266" s="2"/>
      <c r="J266" s="2"/>
      <c r="K266" s="2"/>
      <c r="L266" s="2"/>
      <c r="M266" s="2"/>
      <c r="N266" s="2"/>
      <c r="O266" s="4"/>
    </row>
    <row r="267" spans="1:15" s="9" customFormat="1" x14ac:dyDescent="0.2">
      <c r="A267" s="4"/>
      <c r="B267" s="2"/>
      <c r="C267" s="4"/>
      <c r="D267" s="2"/>
      <c r="E267" s="2"/>
      <c r="F267" s="51"/>
      <c r="G267" s="51"/>
      <c r="H267" s="2"/>
      <c r="I267" s="2"/>
      <c r="J267" s="2"/>
      <c r="K267" s="2"/>
      <c r="L267" s="2"/>
      <c r="M267" s="2"/>
      <c r="N267" s="2"/>
      <c r="O267" s="4"/>
    </row>
    <row r="268" spans="1:15" s="9" customFormat="1" x14ac:dyDescent="0.2">
      <c r="A268" s="4"/>
      <c r="B268" s="2"/>
      <c r="C268" s="4"/>
      <c r="D268" s="2"/>
      <c r="E268" s="2"/>
      <c r="F268" s="51"/>
      <c r="G268" s="51"/>
      <c r="H268" s="2"/>
      <c r="I268" s="2"/>
      <c r="J268" s="2"/>
      <c r="K268" s="2"/>
      <c r="L268" s="2"/>
      <c r="M268" s="2"/>
      <c r="N268" s="2"/>
      <c r="O268" s="4"/>
    </row>
    <row r="269" spans="1:15" s="9" customFormat="1" x14ac:dyDescent="0.2">
      <c r="A269" s="4"/>
      <c r="B269" s="2"/>
      <c r="C269" s="4"/>
      <c r="D269" s="2"/>
      <c r="E269" s="2"/>
      <c r="F269" s="51"/>
      <c r="G269" s="51"/>
      <c r="H269" s="2"/>
      <c r="I269" s="2"/>
      <c r="J269" s="2"/>
      <c r="K269" s="2"/>
      <c r="L269" s="2"/>
      <c r="M269" s="2"/>
      <c r="N269" s="2"/>
      <c r="O269" s="4"/>
    </row>
    <row r="270" spans="1:15" s="9" customFormat="1" x14ac:dyDescent="0.2">
      <c r="A270" s="4"/>
      <c r="B270" s="2"/>
      <c r="C270" s="4"/>
      <c r="D270" s="2"/>
      <c r="E270" s="2"/>
      <c r="F270" s="51"/>
      <c r="G270" s="51"/>
      <c r="H270" s="2"/>
      <c r="I270" s="2"/>
      <c r="J270" s="2"/>
      <c r="K270" s="2"/>
      <c r="L270" s="2"/>
      <c r="M270" s="2"/>
      <c r="N270" s="2"/>
      <c r="O270" s="4"/>
    </row>
    <row r="271" spans="1:15" s="9" customFormat="1" x14ac:dyDescent="0.2">
      <c r="A271" s="4"/>
      <c r="B271" s="2"/>
      <c r="C271" s="4"/>
      <c r="D271" s="2"/>
      <c r="E271" s="2"/>
      <c r="F271" s="51"/>
      <c r="G271" s="51"/>
      <c r="H271" s="2"/>
      <c r="I271" s="2"/>
      <c r="J271" s="2"/>
      <c r="K271" s="2"/>
      <c r="L271" s="2"/>
      <c r="M271" s="2"/>
      <c r="N271" s="2"/>
      <c r="O271" s="4"/>
    </row>
    <row r="272" spans="1:15" s="9" customFormat="1" x14ac:dyDescent="0.2">
      <c r="A272" s="4"/>
      <c r="B272" s="2"/>
      <c r="C272" s="4"/>
      <c r="D272" s="2"/>
      <c r="E272" s="2"/>
      <c r="F272" s="51"/>
      <c r="G272" s="51"/>
      <c r="H272" s="2"/>
      <c r="I272" s="2"/>
      <c r="J272" s="2"/>
      <c r="K272" s="2"/>
      <c r="L272" s="2"/>
      <c r="M272" s="2"/>
      <c r="N272" s="2"/>
      <c r="O272" s="4"/>
    </row>
    <row r="273" spans="1:15" s="9" customFormat="1" x14ac:dyDescent="0.2">
      <c r="A273" s="4"/>
      <c r="B273" s="2"/>
      <c r="C273" s="4"/>
      <c r="D273" s="2"/>
      <c r="E273" s="2"/>
      <c r="F273" s="51"/>
      <c r="G273" s="51"/>
      <c r="H273" s="2"/>
      <c r="I273" s="2"/>
      <c r="J273" s="2"/>
      <c r="K273" s="2"/>
      <c r="L273" s="2"/>
      <c r="M273" s="2"/>
      <c r="N273" s="2"/>
      <c r="O273" s="4"/>
    </row>
    <row r="274" spans="1:15" s="9" customFormat="1" x14ac:dyDescent="0.2">
      <c r="A274" s="4"/>
      <c r="B274" s="2"/>
      <c r="C274" s="4"/>
      <c r="D274" s="2"/>
      <c r="E274" s="2"/>
      <c r="F274" s="51"/>
      <c r="G274" s="51"/>
      <c r="H274" s="2"/>
      <c r="I274" s="2"/>
      <c r="J274" s="2"/>
      <c r="K274" s="2"/>
      <c r="L274" s="2"/>
      <c r="M274" s="2"/>
      <c r="N274" s="2"/>
      <c r="O274" s="4"/>
    </row>
    <row r="275" spans="1:15" s="9" customFormat="1" x14ac:dyDescent="0.2">
      <c r="A275" s="4"/>
      <c r="B275" s="2"/>
      <c r="C275" s="4"/>
      <c r="D275" s="2"/>
      <c r="E275" s="2"/>
      <c r="F275" s="51"/>
      <c r="G275" s="51"/>
      <c r="H275" s="2"/>
      <c r="I275" s="2"/>
      <c r="J275" s="2"/>
      <c r="K275" s="2"/>
      <c r="L275" s="2"/>
      <c r="M275" s="2"/>
      <c r="N275" s="2"/>
      <c r="O275" s="4"/>
    </row>
    <row r="276" spans="1:15" s="9" customFormat="1" x14ac:dyDescent="0.2">
      <c r="A276" s="4"/>
      <c r="B276" s="2"/>
      <c r="C276" s="4"/>
      <c r="D276" s="2"/>
      <c r="E276" s="2"/>
      <c r="F276" s="51"/>
      <c r="G276" s="51"/>
      <c r="H276" s="2"/>
      <c r="I276" s="2"/>
      <c r="J276" s="2"/>
      <c r="K276" s="2"/>
      <c r="L276" s="2"/>
      <c r="M276" s="2"/>
      <c r="N276" s="2"/>
      <c r="O276" s="4"/>
    </row>
    <row r="277" spans="1:15" s="9" customFormat="1" x14ac:dyDescent="0.2">
      <c r="A277" s="4"/>
      <c r="B277" s="2"/>
      <c r="C277" s="4"/>
      <c r="D277" s="2"/>
      <c r="E277" s="2"/>
      <c r="F277" s="51"/>
      <c r="G277" s="51"/>
      <c r="H277" s="2"/>
      <c r="I277" s="2"/>
      <c r="J277" s="2"/>
      <c r="K277" s="2"/>
      <c r="L277" s="2"/>
      <c r="M277" s="2"/>
      <c r="N277" s="2"/>
      <c r="O277" s="4"/>
    </row>
    <row r="278" spans="1:15" s="9" customFormat="1" x14ac:dyDescent="0.2">
      <c r="A278" s="4"/>
      <c r="B278" s="2"/>
      <c r="C278" s="4"/>
      <c r="D278" s="2"/>
      <c r="E278" s="2"/>
      <c r="F278" s="51"/>
      <c r="G278" s="51"/>
      <c r="H278" s="2"/>
      <c r="I278" s="2"/>
      <c r="J278" s="2"/>
      <c r="K278" s="2"/>
      <c r="L278" s="2"/>
      <c r="M278" s="2"/>
      <c r="N278" s="2"/>
      <c r="O278" s="4"/>
    </row>
    <row r="279" spans="1:15" s="9" customFormat="1" x14ac:dyDescent="0.2">
      <c r="A279" s="4"/>
      <c r="B279" s="2"/>
      <c r="C279" s="4"/>
      <c r="D279" s="2"/>
      <c r="E279" s="2"/>
      <c r="F279" s="51"/>
      <c r="G279" s="51"/>
      <c r="H279" s="2"/>
      <c r="I279" s="2"/>
      <c r="J279" s="2"/>
      <c r="K279" s="2"/>
      <c r="L279" s="2"/>
      <c r="M279" s="2"/>
      <c r="N279" s="2"/>
      <c r="O279" s="4"/>
    </row>
    <row r="280" spans="1:15" s="9" customFormat="1" x14ac:dyDescent="0.2">
      <c r="A280" s="4"/>
      <c r="B280" s="2"/>
      <c r="C280" s="4"/>
      <c r="D280" s="2"/>
      <c r="E280" s="2"/>
      <c r="F280" s="51"/>
      <c r="G280" s="51"/>
      <c r="H280" s="2"/>
      <c r="I280" s="2"/>
      <c r="J280" s="2"/>
      <c r="K280" s="2"/>
      <c r="L280" s="2"/>
      <c r="M280" s="2"/>
      <c r="N280" s="2"/>
      <c r="O280" s="4"/>
    </row>
    <row r="281" spans="1:15" s="9" customFormat="1" x14ac:dyDescent="0.2">
      <c r="A281" s="4"/>
      <c r="B281" s="2"/>
      <c r="C281" s="4"/>
      <c r="D281" s="2"/>
      <c r="E281" s="2"/>
      <c r="F281" s="51"/>
      <c r="G281" s="51"/>
      <c r="H281" s="2"/>
      <c r="I281" s="2"/>
      <c r="J281" s="2"/>
      <c r="K281" s="2"/>
      <c r="L281" s="2"/>
      <c r="M281" s="2"/>
      <c r="N281" s="2"/>
      <c r="O281" s="4"/>
    </row>
    <row r="282" spans="1:15" s="9" customFormat="1" x14ac:dyDescent="0.2">
      <c r="A282" s="4"/>
      <c r="B282" s="2"/>
      <c r="C282" s="4"/>
      <c r="D282" s="2"/>
      <c r="E282" s="2"/>
      <c r="F282" s="51"/>
      <c r="G282" s="51"/>
      <c r="H282" s="2"/>
      <c r="I282" s="2"/>
      <c r="J282" s="2"/>
      <c r="K282" s="2"/>
      <c r="L282" s="2"/>
      <c r="M282" s="2"/>
      <c r="N282" s="2"/>
      <c r="O282" s="4"/>
    </row>
    <row r="283" spans="1:15" s="9" customFormat="1" x14ac:dyDescent="0.2">
      <c r="A283" s="4"/>
      <c r="B283" s="2"/>
      <c r="C283" s="4"/>
      <c r="D283" s="2"/>
      <c r="E283" s="2"/>
      <c r="F283" s="51"/>
      <c r="G283" s="51"/>
      <c r="H283" s="2"/>
      <c r="I283" s="2"/>
      <c r="J283" s="2"/>
      <c r="K283" s="2"/>
      <c r="L283" s="2"/>
      <c r="M283" s="2"/>
      <c r="N283" s="2"/>
      <c r="O283" s="4"/>
    </row>
    <row r="284" spans="1:15" s="9" customFormat="1" x14ac:dyDescent="0.2">
      <c r="A284" s="4"/>
      <c r="B284" s="2"/>
      <c r="C284" s="4"/>
      <c r="D284" s="2"/>
      <c r="E284" s="2"/>
      <c r="F284" s="51"/>
      <c r="G284" s="51"/>
      <c r="H284" s="2"/>
      <c r="I284" s="2"/>
      <c r="J284" s="2"/>
      <c r="K284" s="2"/>
      <c r="L284" s="2"/>
      <c r="M284" s="2"/>
      <c r="N284" s="2"/>
      <c r="O284" s="4"/>
    </row>
    <row r="285" spans="1:15" s="9" customFormat="1" x14ac:dyDescent="0.2">
      <c r="A285" s="4"/>
      <c r="B285" s="2"/>
      <c r="C285" s="4"/>
      <c r="D285" s="2"/>
      <c r="E285" s="2"/>
      <c r="F285" s="51"/>
      <c r="G285" s="51"/>
      <c r="H285" s="2"/>
      <c r="I285" s="2"/>
      <c r="J285" s="2"/>
      <c r="K285" s="2"/>
      <c r="L285" s="2"/>
      <c r="M285" s="2"/>
      <c r="N285" s="2"/>
      <c r="O285" s="4"/>
    </row>
    <row r="286" spans="1:15" s="9" customFormat="1" x14ac:dyDescent="0.2">
      <c r="A286" s="4"/>
      <c r="B286" s="2"/>
      <c r="C286" s="4"/>
      <c r="D286" s="2"/>
      <c r="E286" s="2"/>
      <c r="F286" s="51"/>
      <c r="G286" s="51"/>
      <c r="H286" s="2"/>
      <c r="I286" s="2"/>
      <c r="J286" s="2"/>
      <c r="K286" s="2"/>
      <c r="L286" s="2"/>
      <c r="M286" s="2"/>
      <c r="N286" s="2"/>
      <c r="O286" s="4"/>
    </row>
    <row r="287" spans="1:15" s="9" customFormat="1" x14ac:dyDescent="0.2">
      <c r="A287" s="4"/>
      <c r="B287" s="2"/>
      <c r="C287" s="4"/>
      <c r="D287" s="2"/>
      <c r="E287" s="2"/>
      <c r="F287" s="51"/>
      <c r="G287" s="51"/>
      <c r="H287" s="2"/>
      <c r="I287" s="2"/>
      <c r="J287" s="2"/>
      <c r="K287" s="2"/>
      <c r="L287" s="2"/>
      <c r="M287" s="2"/>
      <c r="N287" s="2"/>
      <c r="O287" s="4"/>
    </row>
    <row r="288" spans="1:15" s="9" customFormat="1" x14ac:dyDescent="0.2">
      <c r="A288" s="4"/>
      <c r="B288" s="2"/>
      <c r="C288" s="4"/>
      <c r="D288" s="2"/>
      <c r="E288" s="2"/>
      <c r="F288" s="51"/>
      <c r="G288" s="51"/>
      <c r="H288" s="2"/>
      <c r="I288" s="2"/>
      <c r="J288" s="2"/>
      <c r="K288" s="2"/>
      <c r="L288" s="2"/>
      <c r="M288" s="2"/>
      <c r="N288" s="2"/>
      <c r="O288" s="4"/>
    </row>
    <row r="289" spans="1:15" s="9" customFormat="1" x14ac:dyDescent="0.2">
      <c r="A289" s="4"/>
      <c r="B289" s="2"/>
      <c r="C289" s="4"/>
      <c r="D289" s="2"/>
      <c r="E289" s="2"/>
      <c r="F289" s="51"/>
      <c r="G289" s="51"/>
      <c r="H289" s="2"/>
      <c r="I289" s="2"/>
      <c r="J289" s="2"/>
      <c r="K289" s="2"/>
      <c r="L289" s="2"/>
      <c r="M289" s="2"/>
      <c r="N289" s="2"/>
      <c r="O289" s="4"/>
    </row>
    <row r="290" spans="1:15" s="9" customFormat="1" x14ac:dyDescent="0.2">
      <c r="A290" s="4"/>
      <c r="B290" s="2"/>
      <c r="C290" s="4"/>
      <c r="D290" s="2"/>
      <c r="E290" s="2"/>
      <c r="F290" s="51"/>
      <c r="G290" s="51"/>
      <c r="H290" s="2"/>
      <c r="I290" s="2"/>
      <c r="J290" s="2"/>
      <c r="K290" s="2"/>
      <c r="L290" s="2"/>
      <c r="M290" s="2"/>
      <c r="N290" s="2"/>
      <c r="O290" s="4"/>
    </row>
    <row r="291" spans="1:15" s="9" customFormat="1" x14ac:dyDescent="0.2">
      <c r="A291" s="4"/>
      <c r="B291" s="2"/>
      <c r="C291" s="4"/>
      <c r="D291" s="2"/>
      <c r="E291" s="2"/>
      <c r="F291" s="51"/>
      <c r="G291" s="51"/>
      <c r="H291" s="2"/>
      <c r="I291" s="2"/>
      <c r="J291" s="2"/>
      <c r="K291" s="2"/>
      <c r="L291" s="2"/>
      <c r="M291" s="2"/>
      <c r="N291" s="2"/>
      <c r="O291" s="4"/>
    </row>
    <row r="292" spans="1:15" s="9" customFormat="1" x14ac:dyDescent="0.2">
      <c r="A292" s="4"/>
      <c r="B292" s="2"/>
      <c r="C292" s="4"/>
      <c r="D292" s="2"/>
      <c r="E292" s="2"/>
      <c r="F292" s="51"/>
      <c r="G292" s="51"/>
      <c r="H292" s="2"/>
      <c r="I292" s="2"/>
      <c r="J292" s="2"/>
      <c r="K292" s="2"/>
      <c r="L292" s="2"/>
      <c r="M292" s="2"/>
      <c r="N292" s="2"/>
      <c r="O292" s="4"/>
    </row>
    <row r="293" spans="1:15" s="9" customFormat="1" x14ac:dyDescent="0.2">
      <c r="A293" s="4"/>
      <c r="B293" s="2"/>
      <c r="C293" s="4"/>
      <c r="D293" s="2"/>
      <c r="E293" s="2"/>
      <c r="F293" s="51"/>
      <c r="G293" s="51"/>
      <c r="H293" s="2"/>
      <c r="I293" s="2"/>
      <c r="J293" s="2"/>
      <c r="K293" s="2"/>
      <c r="L293" s="2"/>
      <c r="M293" s="2"/>
      <c r="N293" s="2"/>
      <c r="O293" s="4"/>
    </row>
    <row r="294" spans="1:15" s="9" customFormat="1" x14ac:dyDescent="0.2">
      <c r="A294" s="4"/>
      <c r="B294" s="2"/>
      <c r="C294" s="4"/>
      <c r="D294" s="2"/>
      <c r="E294" s="2"/>
      <c r="F294" s="51"/>
      <c r="G294" s="51"/>
      <c r="H294" s="2"/>
      <c r="I294" s="2"/>
      <c r="J294" s="2"/>
      <c r="K294" s="2"/>
      <c r="L294" s="2"/>
      <c r="M294" s="2"/>
      <c r="N294" s="2"/>
      <c r="O294" s="4"/>
    </row>
    <row r="295" spans="1:15" s="9" customFormat="1" x14ac:dyDescent="0.2">
      <c r="A295" s="4"/>
      <c r="B295" s="2"/>
      <c r="C295" s="4"/>
      <c r="D295" s="2"/>
      <c r="E295" s="2"/>
      <c r="F295" s="51"/>
      <c r="G295" s="51"/>
      <c r="H295" s="2"/>
      <c r="I295" s="2"/>
      <c r="J295" s="2"/>
      <c r="K295" s="2"/>
      <c r="L295" s="2"/>
      <c r="M295" s="2"/>
      <c r="N295" s="2"/>
      <c r="O295" s="4"/>
    </row>
    <row r="296" spans="1:15" s="9" customFormat="1" x14ac:dyDescent="0.2">
      <c r="A296" s="4"/>
      <c r="B296" s="2"/>
      <c r="C296" s="4"/>
      <c r="D296" s="2"/>
      <c r="E296" s="2"/>
      <c r="F296" s="51"/>
      <c r="G296" s="51"/>
      <c r="H296" s="2"/>
      <c r="I296" s="2"/>
      <c r="J296" s="2"/>
      <c r="K296" s="2"/>
      <c r="L296" s="2"/>
      <c r="M296" s="2"/>
      <c r="N296" s="2"/>
      <c r="O296" s="4"/>
    </row>
    <row r="297" spans="1:15" s="9" customFormat="1" x14ac:dyDescent="0.2">
      <c r="A297" s="4"/>
      <c r="B297" s="2"/>
      <c r="C297" s="4"/>
      <c r="D297" s="2"/>
      <c r="E297" s="2"/>
      <c r="F297" s="51"/>
      <c r="G297" s="51"/>
      <c r="H297" s="2"/>
      <c r="I297" s="2"/>
      <c r="J297" s="2"/>
      <c r="K297" s="2"/>
      <c r="L297" s="2"/>
      <c r="M297" s="2"/>
      <c r="N297" s="2"/>
      <c r="O297" s="4"/>
    </row>
    <row r="298" spans="1:15" s="9" customFormat="1" x14ac:dyDescent="0.2">
      <c r="A298" s="4"/>
      <c r="B298" s="2"/>
      <c r="C298" s="4"/>
      <c r="D298" s="2"/>
      <c r="E298" s="2"/>
      <c r="F298" s="51"/>
      <c r="G298" s="51"/>
      <c r="H298" s="2"/>
      <c r="I298" s="2"/>
      <c r="J298" s="2"/>
      <c r="K298" s="2"/>
      <c r="L298" s="2"/>
      <c r="M298" s="2"/>
      <c r="N298" s="2"/>
      <c r="O298" s="4"/>
    </row>
    <row r="299" spans="1:15" s="9" customFormat="1" x14ac:dyDescent="0.2">
      <c r="A299" s="4"/>
      <c r="B299" s="2"/>
      <c r="C299" s="4"/>
      <c r="D299" s="2"/>
      <c r="E299" s="2"/>
      <c r="F299" s="51"/>
      <c r="G299" s="51"/>
      <c r="H299" s="2"/>
      <c r="I299" s="2"/>
      <c r="J299" s="2"/>
      <c r="K299" s="2"/>
      <c r="L299" s="2"/>
      <c r="M299" s="2"/>
      <c r="N299" s="2"/>
      <c r="O299" s="4"/>
    </row>
    <row r="300" spans="1:15" s="9" customFormat="1" x14ac:dyDescent="0.2">
      <c r="A300" s="4"/>
      <c r="B300" s="2"/>
      <c r="C300" s="4"/>
      <c r="D300" s="2"/>
      <c r="E300" s="2"/>
      <c r="F300" s="51"/>
      <c r="G300" s="51"/>
      <c r="H300" s="2"/>
      <c r="I300" s="2"/>
      <c r="J300" s="2"/>
      <c r="K300" s="2"/>
      <c r="L300" s="2"/>
      <c r="M300" s="2"/>
      <c r="N300" s="2"/>
      <c r="O300" s="4"/>
    </row>
    <row r="301" spans="1:15" s="9" customFormat="1" x14ac:dyDescent="0.2">
      <c r="A301" s="4"/>
      <c r="B301" s="2"/>
      <c r="C301" s="4"/>
      <c r="D301" s="2"/>
      <c r="E301" s="2"/>
      <c r="F301" s="51"/>
      <c r="G301" s="51"/>
      <c r="H301" s="2"/>
      <c r="I301" s="2"/>
      <c r="J301" s="2"/>
      <c r="K301" s="2"/>
      <c r="L301" s="2"/>
      <c r="M301" s="2"/>
      <c r="N301" s="2"/>
      <c r="O301" s="4"/>
    </row>
    <row r="302" spans="1:15" s="9" customFormat="1" x14ac:dyDescent="0.2">
      <c r="A302" s="4"/>
      <c r="B302" s="2"/>
      <c r="C302" s="4"/>
      <c r="D302" s="2"/>
      <c r="E302" s="2"/>
      <c r="F302" s="51"/>
      <c r="G302" s="51"/>
      <c r="H302" s="2"/>
      <c r="I302" s="2"/>
      <c r="J302" s="2"/>
      <c r="K302" s="2"/>
      <c r="L302" s="2"/>
      <c r="M302" s="2"/>
      <c r="N302" s="2"/>
      <c r="O302" s="4"/>
    </row>
    <row r="303" spans="1:15" s="9" customFormat="1" x14ac:dyDescent="0.2">
      <c r="A303" s="4"/>
      <c r="B303" s="2"/>
      <c r="C303" s="4"/>
      <c r="D303" s="2"/>
      <c r="E303" s="2"/>
      <c r="F303" s="51"/>
      <c r="G303" s="51"/>
      <c r="H303" s="2"/>
      <c r="I303" s="2"/>
      <c r="J303" s="2"/>
      <c r="K303" s="2"/>
      <c r="L303" s="2"/>
      <c r="M303" s="2"/>
      <c r="N303" s="2"/>
      <c r="O303" s="4"/>
    </row>
    <row r="304" spans="1:15" s="9" customFormat="1" x14ac:dyDescent="0.2">
      <c r="A304" s="4"/>
      <c r="B304" s="2"/>
      <c r="C304" s="4"/>
      <c r="D304" s="2"/>
      <c r="E304" s="2"/>
      <c r="F304" s="51"/>
      <c r="G304" s="51"/>
      <c r="H304" s="2"/>
      <c r="I304" s="2"/>
      <c r="J304" s="2"/>
      <c r="K304" s="2"/>
      <c r="L304" s="2"/>
      <c r="M304" s="2"/>
      <c r="N304" s="2"/>
      <c r="O304" s="4"/>
    </row>
    <row r="305" spans="1:15" s="9" customFormat="1" x14ac:dyDescent="0.2">
      <c r="A305" s="4"/>
      <c r="B305" s="2"/>
      <c r="C305" s="4"/>
      <c r="D305" s="2"/>
      <c r="E305" s="2"/>
      <c r="F305" s="51"/>
      <c r="G305" s="51"/>
      <c r="H305" s="2"/>
      <c r="I305" s="2"/>
      <c r="J305" s="2"/>
      <c r="K305" s="2"/>
      <c r="L305" s="2"/>
      <c r="M305" s="2"/>
      <c r="N305" s="2"/>
      <c r="O305" s="4"/>
    </row>
    <row r="306" spans="1:15" s="9" customFormat="1" x14ac:dyDescent="0.2">
      <c r="A306" s="4"/>
      <c r="B306" s="2"/>
      <c r="C306" s="4"/>
      <c r="D306" s="2"/>
      <c r="E306" s="2"/>
      <c r="F306" s="51"/>
      <c r="G306" s="51"/>
      <c r="H306" s="2"/>
      <c r="I306" s="2"/>
      <c r="J306" s="2"/>
      <c r="K306" s="2"/>
      <c r="L306" s="2"/>
      <c r="M306" s="2"/>
      <c r="N306" s="2"/>
      <c r="O306" s="4"/>
    </row>
    <row r="307" spans="1:15" s="9" customFormat="1" x14ac:dyDescent="0.2">
      <c r="A307" s="4"/>
      <c r="B307" s="2"/>
      <c r="C307" s="4"/>
      <c r="D307" s="2"/>
      <c r="E307" s="2"/>
      <c r="F307" s="51"/>
      <c r="G307" s="51"/>
      <c r="H307" s="2"/>
      <c r="I307" s="2"/>
      <c r="J307" s="2"/>
      <c r="K307" s="2"/>
      <c r="L307" s="2"/>
      <c r="M307" s="2"/>
      <c r="N307" s="2"/>
      <c r="O307" s="4"/>
    </row>
    <row r="308" spans="1:15" s="9" customFormat="1" x14ac:dyDescent="0.2">
      <c r="A308" s="4"/>
      <c r="B308" s="2"/>
      <c r="C308" s="4"/>
      <c r="D308" s="2"/>
      <c r="E308" s="2"/>
      <c r="F308" s="51"/>
      <c r="G308" s="51"/>
      <c r="H308" s="2"/>
      <c r="I308" s="2"/>
      <c r="J308" s="2"/>
      <c r="K308" s="2"/>
      <c r="L308" s="2"/>
      <c r="M308" s="2"/>
      <c r="N308" s="2"/>
      <c r="O308" s="4"/>
    </row>
    <row r="309" spans="1:15" s="9" customFormat="1" x14ac:dyDescent="0.2">
      <c r="A309" s="4"/>
      <c r="B309" s="2"/>
      <c r="C309" s="4"/>
      <c r="D309" s="2"/>
      <c r="E309" s="2"/>
      <c r="F309" s="51"/>
      <c r="G309" s="51"/>
      <c r="H309" s="2"/>
      <c r="I309" s="2"/>
      <c r="J309" s="2"/>
      <c r="K309" s="2"/>
      <c r="L309" s="2"/>
      <c r="M309" s="2"/>
      <c r="N309" s="2"/>
      <c r="O309" s="4"/>
    </row>
    <row r="310" spans="1:15" s="9" customFormat="1" x14ac:dyDescent="0.2">
      <c r="A310" s="4"/>
      <c r="B310" s="2"/>
      <c r="C310" s="4"/>
      <c r="D310" s="2"/>
      <c r="E310" s="2"/>
      <c r="F310" s="51"/>
      <c r="G310" s="51"/>
      <c r="H310" s="2"/>
      <c r="I310" s="2"/>
      <c r="J310" s="2"/>
      <c r="K310" s="2"/>
      <c r="L310" s="2"/>
      <c r="M310" s="2"/>
      <c r="N310" s="2"/>
      <c r="O310" s="4"/>
    </row>
    <row r="311" spans="1:15" s="9" customFormat="1" x14ac:dyDescent="0.2">
      <c r="A311" s="4"/>
      <c r="B311" s="2"/>
      <c r="C311" s="4"/>
      <c r="D311" s="2"/>
      <c r="E311" s="2"/>
      <c r="F311" s="51"/>
      <c r="G311" s="51"/>
      <c r="H311" s="2"/>
      <c r="I311" s="2"/>
      <c r="J311" s="2"/>
      <c r="K311" s="2"/>
      <c r="L311" s="2"/>
      <c r="M311" s="2"/>
      <c r="N311" s="2"/>
      <c r="O311" s="4"/>
    </row>
    <row r="312" spans="1:15" s="9" customFormat="1" x14ac:dyDescent="0.2">
      <c r="A312" s="4"/>
      <c r="B312" s="2"/>
      <c r="C312" s="4"/>
      <c r="D312" s="2"/>
      <c r="E312" s="2"/>
      <c r="F312" s="51"/>
      <c r="G312" s="51"/>
      <c r="H312" s="2"/>
      <c r="I312" s="2"/>
      <c r="J312" s="2"/>
      <c r="K312" s="2"/>
      <c r="L312" s="2"/>
      <c r="M312" s="2"/>
      <c r="N312" s="2"/>
      <c r="O312" s="4"/>
    </row>
    <row r="313" spans="1:15" s="9" customFormat="1" x14ac:dyDescent="0.2">
      <c r="A313" s="4"/>
      <c r="B313" s="2"/>
      <c r="C313" s="4"/>
      <c r="D313" s="2"/>
      <c r="E313" s="2"/>
      <c r="F313" s="51"/>
      <c r="G313" s="51"/>
      <c r="H313" s="2"/>
      <c r="I313" s="2"/>
      <c r="J313" s="2"/>
      <c r="K313" s="2"/>
      <c r="L313" s="2"/>
      <c r="M313" s="2"/>
      <c r="N313" s="2"/>
      <c r="O313" s="4"/>
    </row>
    <row r="314" spans="1:15" s="9" customFormat="1" x14ac:dyDescent="0.2">
      <c r="A314" s="4"/>
      <c r="B314" s="2"/>
      <c r="C314" s="4"/>
      <c r="D314" s="2"/>
      <c r="E314" s="2"/>
      <c r="F314" s="51"/>
      <c r="G314" s="51"/>
      <c r="H314" s="2"/>
      <c r="I314" s="2"/>
      <c r="J314" s="2"/>
      <c r="K314" s="2"/>
      <c r="L314" s="2"/>
      <c r="M314" s="2"/>
      <c r="N314" s="2"/>
      <c r="O314" s="4"/>
    </row>
    <row r="315" spans="1:15" s="9" customFormat="1" x14ac:dyDescent="0.2">
      <c r="A315" s="4"/>
      <c r="B315" s="2"/>
      <c r="C315" s="4"/>
      <c r="D315" s="2"/>
      <c r="E315" s="2"/>
      <c r="F315" s="51"/>
      <c r="G315" s="51"/>
      <c r="H315" s="2"/>
      <c r="I315" s="2"/>
      <c r="J315" s="2"/>
      <c r="K315" s="2"/>
      <c r="L315" s="2"/>
      <c r="M315" s="2"/>
      <c r="N315" s="2"/>
      <c r="O315" s="4"/>
    </row>
    <row r="316" spans="1:15" s="9" customFormat="1" x14ac:dyDescent="0.2">
      <c r="A316" s="4"/>
      <c r="B316" s="2"/>
      <c r="C316" s="4"/>
      <c r="D316" s="2"/>
      <c r="E316" s="2"/>
      <c r="F316" s="51"/>
      <c r="G316" s="51"/>
      <c r="H316" s="2"/>
      <c r="I316" s="2"/>
      <c r="J316" s="2"/>
      <c r="K316" s="2"/>
      <c r="L316" s="2"/>
      <c r="M316" s="2"/>
      <c r="N316" s="2"/>
      <c r="O316" s="4"/>
    </row>
    <row r="317" spans="1:15" s="9" customFormat="1" x14ac:dyDescent="0.2">
      <c r="A317" s="4"/>
      <c r="B317" s="2"/>
      <c r="C317" s="4"/>
      <c r="D317" s="2"/>
      <c r="E317" s="2"/>
      <c r="F317" s="51"/>
      <c r="G317" s="51"/>
      <c r="H317" s="2"/>
      <c r="I317" s="2"/>
      <c r="J317" s="2"/>
      <c r="K317" s="2"/>
      <c r="L317" s="2"/>
      <c r="M317" s="2"/>
      <c r="N317" s="2"/>
      <c r="O317" s="4"/>
    </row>
    <row r="318" spans="1:15" s="9" customFormat="1" x14ac:dyDescent="0.2">
      <c r="A318" s="4"/>
      <c r="B318" s="2"/>
      <c r="C318" s="4"/>
      <c r="D318" s="2"/>
      <c r="E318" s="2"/>
      <c r="F318" s="51"/>
      <c r="G318" s="51"/>
      <c r="H318" s="2"/>
      <c r="I318" s="2"/>
      <c r="J318" s="2"/>
      <c r="K318" s="2"/>
      <c r="L318" s="2"/>
      <c r="M318" s="2"/>
      <c r="N318" s="2"/>
      <c r="O318" s="4"/>
    </row>
    <row r="319" spans="1:15" s="9" customFormat="1" x14ac:dyDescent="0.2">
      <c r="A319" s="4"/>
      <c r="B319" s="2"/>
      <c r="C319" s="4"/>
      <c r="D319" s="2"/>
      <c r="E319" s="2"/>
      <c r="F319" s="51"/>
      <c r="G319" s="51"/>
      <c r="H319" s="2"/>
      <c r="I319" s="2"/>
      <c r="J319" s="2"/>
      <c r="K319" s="2"/>
      <c r="L319" s="2"/>
      <c r="M319" s="2"/>
      <c r="N319" s="2"/>
      <c r="O319" s="4"/>
    </row>
    <row r="320" spans="1:15" s="9" customFormat="1" x14ac:dyDescent="0.2">
      <c r="A320" s="4"/>
      <c r="B320" s="2"/>
      <c r="C320" s="4"/>
      <c r="D320" s="2"/>
      <c r="E320" s="2"/>
      <c r="F320" s="51"/>
      <c r="G320" s="51"/>
      <c r="H320" s="2"/>
      <c r="I320" s="2"/>
      <c r="J320" s="2"/>
      <c r="K320" s="2"/>
      <c r="L320" s="2"/>
      <c r="M320" s="2"/>
      <c r="N320" s="2"/>
      <c r="O320" s="4"/>
    </row>
    <row r="321" spans="1:15" s="9" customFormat="1" x14ac:dyDescent="0.2">
      <c r="A321" s="4"/>
      <c r="B321" s="2"/>
      <c r="C321" s="4"/>
      <c r="D321" s="2"/>
      <c r="E321" s="2"/>
      <c r="F321" s="51"/>
      <c r="G321" s="51"/>
      <c r="H321" s="2"/>
      <c r="I321" s="2"/>
      <c r="J321" s="2"/>
      <c r="K321" s="2"/>
      <c r="L321" s="2"/>
      <c r="M321" s="2"/>
      <c r="N321" s="2"/>
      <c r="O321" s="4"/>
    </row>
    <row r="322" spans="1:15" s="9" customFormat="1" x14ac:dyDescent="0.2">
      <c r="A322" s="4"/>
      <c r="B322" s="2"/>
      <c r="C322" s="4"/>
      <c r="D322" s="2"/>
      <c r="E322" s="2"/>
      <c r="F322" s="51"/>
      <c r="G322" s="51"/>
      <c r="H322" s="2"/>
      <c r="I322" s="2"/>
      <c r="J322" s="2"/>
      <c r="K322" s="2"/>
      <c r="L322" s="2"/>
      <c r="M322" s="2"/>
      <c r="N322" s="2"/>
      <c r="O322" s="4"/>
    </row>
    <row r="323" spans="1:15" s="9" customFormat="1" x14ac:dyDescent="0.2">
      <c r="A323" s="4"/>
      <c r="B323" s="2"/>
      <c r="C323" s="4"/>
      <c r="D323" s="2"/>
      <c r="E323" s="2"/>
      <c r="F323" s="51"/>
      <c r="G323" s="51"/>
      <c r="H323" s="2"/>
      <c r="I323" s="2"/>
      <c r="J323" s="2"/>
      <c r="K323" s="2"/>
      <c r="L323" s="2"/>
      <c r="M323" s="2"/>
      <c r="N323" s="2"/>
      <c r="O323" s="4"/>
    </row>
    <row r="324" spans="1:15" s="9" customFormat="1" x14ac:dyDescent="0.2">
      <c r="A324" s="4"/>
      <c r="B324" s="2"/>
      <c r="C324" s="4"/>
      <c r="D324" s="2"/>
      <c r="E324" s="2"/>
      <c r="F324" s="51"/>
      <c r="G324" s="51"/>
      <c r="H324" s="2"/>
      <c r="I324" s="2"/>
      <c r="J324" s="2"/>
      <c r="K324" s="2"/>
      <c r="L324" s="2"/>
      <c r="M324" s="2"/>
      <c r="N324" s="2"/>
      <c r="O324" s="4"/>
    </row>
    <row r="325" spans="1:15" s="9" customFormat="1" x14ac:dyDescent="0.2">
      <c r="A325" s="4"/>
      <c r="B325" s="2"/>
      <c r="C325" s="4"/>
      <c r="D325" s="2"/>
      <c r="E325" s="2"/>
      <c r="F325" s="51"/>
      <c r="G325" s="51"/>
      <c r="H325" s="2"/>
      <c r="I325" s="2"/>
      <c r="J325" s="2"/>
      <c r="K325" s="2"/>
      <c r="L325" s="2"/>
      <c r="M325" s="2"/>
      <c r="N325" s="2"/>
      <c r="O325" s="4"/>
    </row>
    <row r="326" spans="1:15" s="9" customFormat="1" x14ac:dyDescent="0.2">
      <c r="A326" s="4"/>
      <c r="B326" s="2"/>
      <c r="C326" s="4"/>
      <c r="D326" s="2"/>
      <c r="E326" s="2"/>
      <c r="F326" s="51"/>
      <c r="G326" s="51"/>
      <c r="H326" s="2"/>
      <c r="I326" s="2"/>
      <c r="J326" s="2"/>
      <c r="K326" s="2"/>
      <c r="L326" s="2"/>
      <c r="M326" s="2"/>
      <c r="N326" s="2"/>
      <c r="O326" s="4"/>
    </row>
    <row r="327" spans="1:15" s="9" customFormat="1" x14ac:dyDescent="0.2">
      <c r="A327" s="4"/>
      <c r="B327" s="2"/>
      <c r="C327" s="4"/>
      <c r="D327" s="2"/>
      <c r="E327" s="2"/>
      <c r="F327" s="51"/>
      <c r="G327" s="51"/>
      <c r="H327" s="2"/>
      <c r="I327" s="2"/>
      <c r="J327" s="2"/>
      <c r="K327" s="2"/>
      <c r="L327" s="2"/>
      <c r="M327" s="2"/>
      <c r="N327" s="2"/>
      <c r="O327" s="4"/>
    </row>
    <row r="328" spans="1:15" s="9" customFormat="1" x14ac:dyDescent="0.2">
      <c r="A328" s="4"/>
      <c r="B328" s="2"/>
      <c r="C328" s="4"/>
      <c r="D328" s="2"/>
      <c r="E328" s="2"/>
      <c r="F328" s="51"/>
      <c r="G328" s="51"/>
      <c r="H328" s="2"/>
      <c r="I328" s="2"/>
      <c r="J328" s="2"/>
      <c r="K328" s="2"/>
      <c r="L328" s="2"/>
      <c r="M328" s="2"/>
      <c r="N328" s="2"/>
      <c r="O328" s="4"/>
    </row>
    <row r="329" spans="1:15" s="9" customFormat="1" x14ac:dyDescent="0.2">
      <c r="A329" s="4"/>
      <c r="B329" s="2"/>
      <c r="C329" s="4"/>
      <c r="D329" s="2"/>
      <c r="E329" s="2"/>
      <c r="F329" s="51"/>
      <c r="G329" s="51"/>
      <c r="H329" s="2"/>
      <c r="I329" s="2"/>
      <c r="J329" s="2"/>
      <c r="K329" s="2"/>
      <c r="L329" s="2"/>
      <c r="M329" s="2"/>
      <c r="N329" s="2"/>
      <c r="O329" s="4"/>
    </row>
    <row r="330" spans="1:15" s="9" customFormat="1" x14ac:dyDescent="0.2">
      <c r="A330" s="4"/>
      <c r="B330" s="2"/>
      <c r="C330" s="4"/>
      <c r="D330" s="2"/>
      <c r="E330" s="2"/>
      <c r="F330" s="51"/>
      <c r="G330" s="51"/>
      <c r="H330" s="2"/>
      <c r="I330" s="2"/>
      <c r="J330" s="2"/>
      <c r="K330" s="2"/>
      <c r="L330" s="2"/>
      <c r="M330" s="2"/>
      <c r="N330" s="2"/>
      <c r="O330" s="4"/>
    </row>
    <row r="331" spans="1:15" s="9" customFormat="1" x14ac:dyDescent="0.2">
      <c r="A331" s="4"/>
      <c r="B331" s="2"/>
      <c r="C331" s="4"/>
      <c r="D331" s="2"/>
      <c r="E331" s="2"/>
      <c r="F331" s="51"/>
      <c r="G331" s="51"/>
      <c r="H331" s="2"/>
      <c r="I331" s="2"/>
      <c r="J331" s="2"/>
      <c r="K331" s="2"/>
      <c r="L331" s="2"/>
      <c r="M331" s="2"/>
      <c r="N331" s="2"/>
      <c r="O331" s="4"/>
    </row>
    <row r="332" spans="1:15" s="9" customFormat="1" x14ac:dyDescent="0.2">
      <c r="A332" s="4"/>
      <c r="B332" s="2"/>
      <c r="C332" s="4"/>
      <c r="D332" s="2"/>
      <c r="E332" s="2"/>
      <c r="F332" s="51"/>
      <c r="G332" s="51"/>
      <c r="H332" s="2"/>
      <c r="I332" s="2"/>
      <c r="J332" s="2"/>
      <c r="K332" s="2"/>
      <c r="L332" s="2"/>
      <c r="M332" s="2"/>
      <c r="N332" s="2"/>
      <c r="O332" s="4"/>
    </row>
    <row r="333" spans="1:15" s="9" customFormat="1" x14ac:dyDescent="0.2">
      <c r="A333" s="4"/>
      <c r="B333" s="2"/>
      <c r="C333" s="4"/>
      <c r="D333" s="2"/>
      <c r="E333" s="2"/>
      <c r="F333" s="51"/>
      <c r="G333" s="51"/>
      <c r="H333" s="2"/>
      <c r="I333" s="2"/>
      <c r="J333" s="2"/>
      <c r="K333" s="2"/>
      <c r="L333" s="2"/>
      <c r="M333" s="2"/>
      <c r="N333" s="2"/>
      <c r="O333" s="4"/>
    </row>
    <row r="334" spans="1:15" s="9" customFormat="1" x14ac:dyDescent="0.2">
      <c r="A334" s="4"/>
      <c r="B334" s="2"/>
      <c r="C334" s="4"/>
      <c r="D334" s="2"/>
      <c r="E334" s="2"/>
      <c r="F334" s="51"/>
      <c r="G334" s="51"/>
      <c r="H334" s="2"/>
      <c r="I334" s="2"/>
      <c r="J334" s="2"/>
      <c r="K334" s="2"/>
      <c r="L334" s="2"/>
      <c r="M334" s="2"/>
      <c r="N334" s="2"/>
      <c r="O334" s="4"/>
    </row>
    <row r="335" spans="1:15" s="9" customFormat="1" x14ac:dyDescent="0.2">
      <c r="A335" s="4"/>
      <c r="B335" s="2"/>
      <c r="C335" s="4"/>
      <c r="D335" s="2"/>
      <c r="E335" s="2"/>
      <c r="F335" s="51"/>
      <c r="G335" s="51"/>
      <c r="H335" s="2"/>
      <c r="I335" s="2"/>
      <c r="J335" s="2"/>
      <c r="K335" s="2"/>
      <c r="L335" s="2"/>
      <c r="M335" s="2"/>
      <c r="N335" s="2"/>
      <c r="O335" s="4"/>
    </row>
    <row r="336" spans="1:15" s="9" customFormat="1" x14ac:dyDescent="0.2">
      <c r="A336" s="4"/>
      <c r="B336" s="2"/>
      <c r="C336" s="4"/>
      <c r="D336" s="2"/>
      <c r="E336" s="2"/>
      <c r="F336" s="51"/>
      <c r="G336" s="51"/>
      <c r="H336" s="2"/>
      <c r="I336" s="2"/>
      <c r="J336" s="2"/>
      <c r="K336" s="2"/>
      <c r="L336" s="2"/>
      <c r="M336" s="2"/>
      <c r="N336" s="2"/>
      <c r="O336" s="4"/>
    </row>
    <row r="337" spans="1:15" s="9" customFormat="1" x14ac:dyDescent="0.2">
      <c r="A337" s="4"/>
      <c r="B337" s="2"/>
      <c r="C337" s="4"/>
      <c r="D337" s="2"/>
      <c r="E337" s="2"/>
      <c r="F337" s="51"/>
      <c r="G337" s="51"/>
      <c r="H337" s="2"/>
      <c r="I337" s="2"/>
      <c r="J337" s="2"/>
      <c r="K337" s="2"/>
      <c r="L337" s="2"/>
      <c r="M337" s="2"/>
      <c r="N337" s="2"/>
      <c r="O337" s="4"/>
    </row>
    <row r="338" spans="1:15" s="9" customFormat="1" x14ac:dyDescent="0.2">
      <c r="A338" s="4"/>
      <c r="B338" s="2"/>
      <c r="C338" s="4"/>
      <c r="D338" s="2"/>
      <c r="E338" s="2"/>
      <c r="F338" s="51"/>
      <c r="G338" s="51"/>
      <c r="H338" s="2"/>
      <c r="I338" s="2"/>
      <c r="J338" s="2"/>
      <c r="K338" s="2"/>
      <c r="L338" s="2"/>
      <c r="M338" s="2"/>
      <c r="N338" s="2"/>
      <c r="O338" s="4"/>
    </row>
    <row r="339" spans="1:15" s="9" customFormat="1" x14ac:dyDescent="0.2">
      <c r="A339" s="4"/>
      <c r="B339" s="2"/>
      <c r="C339" s="4"/>
      <c r="D339" s="2"/>
      <c r="E339" s="2"/>
      <c r="F339" s="51"/>
      <c r="G339" s="51"/>
      <c r="H339" s="2"/>
      <c r="I339" s="2"/>
      <c r="J339" s="2"/>
      <c r="K339" s="2"/>
      <c r="L339" s="2"/>
      <c r="M339" s="2"/>
      <c r="N339" s="2"/>
      <c r="O339" s="4"/>
    </row>
    <row r="340" spans="1:15" s="9" customFormat="1" x14ac:dyDescent="0.2">
      <c r="A340" s="4"/>
      <c r="B340" s="2"/>
      <c r="C340" s="4"/>
      <c r="D340" s="2"/>
      <c r="E340" s="2"/>
      <c r="F340" s="51"/>
      <c r="G340" s="51"/>
      <c r="H340" s="2"/>
      <c r="I340" s="2"/>
      <c r="J340" s="2"/>
      <c r="K340" s="2"/>
      <c r="L340" s="2"/>
      <c r="M340" s="2"/>
      <c r="N340" s="2"/>
      <c r="O340" s="4"/>
    </row>
    <row r="341" spans="1:15" s="9" customFormat="1" x14ac:dyDescent="0.2">
      <c r="A341" s="4"/>
      <c r="B341" s="2"/>
      <c r="C341" s="4"/>
      <c r="D341" s="2"/>
      <c r="E341" s="2"/>
      <c r="F341" s="51"/>
      <c r="G341" s="51"/>
      <c r="H341" s="2"/>
      <c r="I341" s="2"/>
      <c r="J341" s="2"/>
      <c r="K341" s="2"/>
      <c r="L341" s="2"/>
      <c r="M341" s="2"/>
      <c r="N341" s="2"/>
      <c r="O341" s="4"/>
    </row>
    <row r="342" spans="1:15" s="9" customFormat="1" x14ac:dyDescent="0.2">
      <c r="A342" s="4"/>
      <c r="B342" s="2"/>
      <c r="C342" s="4"/>
      <c r="D342" s="2"/>
      <c r="E342" s="2"/>
      <c r="F342" s="51"/>
      <c r="G342" s="51"/>
      <c r="H342" s="2"/>
      <c r="I342" s="2"/>
      <c r="J342" s="2"/>
      <c r="K342" s="2"/>
      <c r="L342" s="2"/>
      <c r="M342" s="2"/>
      <c r="N342" s="2"/>
      <c r="O342" s="4"/>
    </row>
    <row r="343" spans="1:15" s="9" customFormat="1" x14ac:dyDescent="0.2">
      <c r="A343" s="4"/>
      <c r="B343" s="2"/>
      <c r="C343" s="4"/>
      <c r="D343" s="2"/>
      <c r="E343" s="2"/>
      <c r="F343" s="51"/>
      <c r="G343" s="51"/>
      <c r="H343" s="2"/>
      <c r="I343" s="2"/>
      <c r="J343" s="2"/>
      <c r="K343" s="2"/>
      <c r="L343" s="2"/>
      <c r="M343" s="2"/>
      <c r="N343" s="2"/>
      <c r="O343" s="4"/>
    </row>
    <row r="344" spans="1:15" s="9" customFormat="1" x14ac:dyDescent="0.2">
      <c r="A344" s="4"/>
      <c r="B344" s="2"/>
      <c r="C344" s="4"/>
      <c r="D344" s="2"/>
      <c r="E344" s="2"/>
      <c r="F344" s="51"/>
      <c r="G344" s="51"/>
      <c r="H344" s="2"/>
      <c r="I344" s="2"/>
      <c r="J344" s="2"/>
      <c r="K344" s="2"/>
      <c r="L344" s="2"/>
      <c r="M344" s="2"/>
      <c r="N344" s="2"/>
      <c r="O344" s="4"/>
    </row>
    <row r="345" spans="1:15" s="9" customFormat="1" x14ac:dyDescent="0.2">
      <c r="A345" s="4"/>
      <c r="B345" s="2"/>
      <c r="C345" s="4"/>
      <c r="D345" s="2"/>
      <c r="E345" s="2"/>
      <c r="F345" s="51"/>
      <c r="G345" s="51"/>
      <c r="H345" s="2"/>
      <c r="I345" s="2"/>
      <c r="J345" s="2"/>
      <c r="K345" s="2"/>
      <c r="L345" s="2"/>
      <c r="M345" s="2"/>
      <c r="N345" s="2"/>
      <c r="O345" s="4"/>
    </row>
    <row r="346" spans="1:15" s="9" customFormat="1" x14ac:dyDescent="0.2">
      <c r="A346" s="4"/>
      <c r="B346" s="2"/>
      <c r="C346" s="4"/>
      <c r="D346" s="2"/>
      <c r="E346" s="2"/>
      <c r="F346" s="51"/>
      <c r="G346" s="51"/>
      <c r="H346" s="2"/>
      <c r="I346" s="2"/>
      <c r="J346" s="2"/>
      <c r="K346" s="2"/>
      <c r="L346" s="2"/>
      <c r="M346" s="2"/>
      <c r="N346" s="2"/>
      <c r="O346" s="4"/>
    </row>
    <row r="347" spans="1:15" s="9" customFormat="1" x14ac:dyDescent="0.2">
      <c r="A347" s="4"/>
      <c r="B347" s="2"/>
      <c r="C347" s="4"/>
      <c r="D347" s="2"/>
      <c r="E347" s="2"/>
      <c r="F347" s="51"/>
      <c r="G347" s="51"/>
      <c r="H347" s="2"/>
      <c r="I347" s="2"/>
      <c r="J347" s="2"/>
      <c r="K347" s="2"/>
      <c r="L347" s="2"/>
      <c r="M347" s="2"/>
      <c r="N347" s="2"/>
      <c r="O347" s="4"/>
    </row>
    <row r="348" spans="1:15" s="9" customFormat="1" x14ac:dyDescent="0.2">
      <c r="A348" s="4"/>
      <c r="B348" s="2"/>
      <c r="C348" s="4"/>
      <c r="D348" s="2"/>
      <c r="E348" s="2"/>
      <c r="F348" s="51"/>
      <c r="G348" s="51"/>
      <c r="H348" s="2"/>
      <c r="I348" s="2"/>
      <c r="J348" s="2"/>
      <c r="K348" s="2"/>
      <c r="L348" s="2"/>
      <c r="M348" s="2"/>
      <c r="N348" s="2"/>
      <c r="O348" s="4"/>
    </row>
    <row r="349" spans="1:15" s="9" customFormat="1" x14ac:dyDescent="0.2">
      <c r="A349" s="4"/>
      <c r="B349" s="2"/>
      <c r="C349" s="4"/>
      <c r="D349" s="2"/>
      <c r="E349" s="2"/>
      <c r="F349" s="51"/>
      <c r="G349" s="51"/>
      <c r="H349" s="2"/>
      <c r="I349" s="2"/>
      <c r="J349" s="2"/>
      <c r="K349" s="2"/>
      <c r="L349" s="2"/>
      <c r="M349" s="2"/>
      <c r="N349" s="2"/>
      <c r="O349" s="4"/>
    </row>
    <row r="350" spans="1:15" s="9" customFormat="1" x14ac:dyDescent="0.2">
      <c r="A350" s="4"/>
      <c r="B350" s="2"/>
      <c r="C350" s="4"/>
      <c r="D350" s="2"/>
      <c r="E350" s="2"/>
      <c r="F350" s="51"/>
      <c r="G350" s="51"/>
      <c r="H350" s="2"/>
      <c r="I350" s="2"/>
      <c r="J350" s="2"/>
      <c r="K350" s="2"/>
      <c r="L350" s="2"/>
      <c r="M350" s="2"/>
      <c r="N350" s="2"/>
      <c r="O350" s="4"/>
    </row>
    <row r="351" spans="1:15" s="9" customFormat="1" x14ac:dyDescent="0.2">
      <c r="A351" s="4"/>
      <c r="B351" s="2"/>
      <c r="C351" s="4"/>
      <c r="D351" s="2"/>
      <c r="E351" s="2"/>
      <c r="F351" s="51"/>
      <c r="G351" s="51"/>
      <c r="H351" s="2"/>
      <c r="I351" s="2"/>
      <c r="J351" s="2"/>
      <c r="K351" s="2"/>
      <c r="L351" s="2"/>
      <c r="M351" s="2"/>
      <c r="N351" s="2"/>
      <c r="O351" s="4"/>
    </row>
    <row r="352" spans="1:15" s="9" customFormat="1" x14ac:dyDescent="0.2">
      <c r="A352" s="4"/>
      <c r="B352" s="2"/>
      <c r="C352" s="4"/>
      <c r="D352" s="2"/>
      <c r="E352" s="2"/>
      <c r="F352" s="51"/>
      <c r="G352" s="51"/>
      <c r="H352" s="2"/>
      <c r="I352" s="2"/>
      <c r="J352" s="2"/>
      <c r="K352" s="2"/>
      <c r="L352" s="2"/>
      <c r="M352" s="2"/>
      <c r="N352" s="2"/>
      <c r="O352" s="4"/>
    </row>
    <row r="353" spans="1:15" s="9" customFormat="1" x14ac:dyDescent="0.2">
      <c r="A353" s="4"/>
      <c r="B353" s="2"/>
      <c r="C353" s="4"/>
      <c r="D353" s="2"/>
      <c r="E353" s="2"/>
      <c r="F353" s="51"/>
      <c r="G353" s="51"/>
      <c r="H353" s="2"/>
      <c r="I353" s="2"/>
      <c r="J353" s="2"/>
      <c r="K353" s="2"/>
      <c r="L353" s="2"/>
      <c r="M353" s="2"/>
      <c r="N353" s="2"/>
      <c r="O353" s="4"/>
    </row>
    <row r="354" spans="1:15" s="9" customFormat="1" x14ac:dyDescent="0.2">
      <c r="A354" s="4"/>
      <c r="B354" s="2"/>
      <c r="C354" s="4"/>
      <c r="D354" s="2"/>
      <c r="E354" s="2"/>
      <c r="F354" s="51"/>
      <c r="G354" s="51"/>
      <c r="H354" s="2"/>
      <c r="I354" s="2"/>
      <c r="J354" s="2"/>
      <c r="K354" s="2"/>
      <c r="L354" s="2"/>
      <c r="M354" s="2"/>
      <c r="N354" s="2"/>
      <c r="O354" s="4"/>
    </row>
    <row r="355" spans="1:15" s="9" customFormat="1" x14ac:dyDescent="0.2">
      <c r="A355" s="4"/>
      <c r="B355" s="2"/>
      <c r="C355" s="4"/>
      <c r="D355" s="2"/>
      <c r="E355" s="2"/>
      <c r="F355" s="51"/>
      <c r="G355" s="51"/>
      <c r="H355" s="2"/>
      <c r="I355" s="2"/>
      <c r="J355" s="2"/>
      <c r="K355" s="2"/>
      <c r="L355" s="2"/>
      <c r="M355" s="2"/>
      <c r="N355" s="2"/>
      <c r="O355" s="4"/>
    </row>
    <row r="356" spans="1:15" s="9" customFormat="1" x14ac:dyDescent="0.2">
      <c r="A356" s="4"/>
      <c r="B356" s="2"/>
      <c r="C356" s="4"/>
      <c r="D356" s="2"/>
      <c r="E356" s="2"/>
      <c r="F356" s="51"/>
      <c r="G356" s="51"/>
      <c r="H356" s="2"/>
      <c r="I356" s="2"/>
      <c r="J356" s="2"/>
      <c r="K356" s="2"/>
      <c r="L356" s="2"/>
      <c r="M356" s="2"/>
      <c r="N356" s="2"/>
      <c r="O356" s="4"/>
    </row>
    <row r="357" spans="1:15" s="9" customFormat="1" x14ac:dyDescent="0.2">
      <c r="A357" s="4"/>
      <c r="B357" s="2"/>
      <c r="C357" s="4"/>
      <c r="D357" s="2"/>
      <c r="E357" s="2"/>
      <c r="F357" s="51"/>
      <c r="G357" s="51"/>
      <c r="H357" s="2"/>
      <c r="I357" s="2"/>
      <c r="J357" s="2"/>
      <c r="K357" s="2"/>
      <c r="L357" s="2"/>
      <c r="M357" s="2"/>
      <c r="N357" s="2"/>
      <c r="O357" s="4"/>
    </row>
    <row r="358" spans="1:15" s="9" customFormat="1" x14ac:dyDescent="0.2">
      <c r="A358" s="4"/>
      <c r="B358" s="2"/>
      <c r="C358" s="4"/>
      <c r="D358" s="2"/>
      <c r="E358" s="2"/>
      <c r="F358" s="51"/>
      <c r="G358" s="51"/>
      <c r="H358" s="2"/>
      <c r="I358" s="2"/>
      <c r="J358" s="2"/>
      <c r="K358" s="2"/>
      <c r="L358" s="2"/>
      <c r="M358" s="2"/>
      <c r="N358" s="2"/>
      <c r="O358" s="4"/>
    </row>
    <row r="359" spans="1:15" s="9" customFormat="1" x14ac:dyDescent="0.2">
      <c r="A359" s="4"/>
      <c r="B359" s="2"/>
      <c r="C359" s="4"/>
      <c r="D359" s="2"/>
      <c r="E359" s="2"/>
      <c r="F359" s="51"/>
      <c r="G359" s="51"/>
      <c r="H359" s="2"/>
      <c r="I359" s="2"/>
      <c r="J359" s="2"/>
      <c r="K359" s="2"/>
      <c r="L359" s="2"/>
      <c r="M359" s="2"/>
      <c r="N359" s="2"/>
      <c r="O359" s="4"/>
    </row>
    <row r="360" spans="1:15" s="9" customFormat="1" x14ac:dyDescent="0.2">
      <c r="A360" s="4"/>
      <c r="B360" s="2"/>
      <c r="C360" s="4"/>
      <c r="D360" s="2"/>
      <c r="E360" s="2"/>
      <c r="F360" s="51"/>
      <c r="G360" s="51"/>
      <c r="H360" s="2"/>
      <c r="I360" s="2"/>
      <c r="J360" s="2"/>
      <c r="K360" s="2"/>
      <c r="L360" s="2"/>
      <c r="M360" s="2"/>
      <c r="N360" s="2"/>
      <c r="O360" s="4"/>
    </row>
    <row r="361" spans="1:15" s="9" customFormat="1" x14ac:dyDescent="0.2">
      <c r="A361" s="4"/>
      <c r="B361" s="2"/>
      <c r="C361" s="4"/>
      <c r="D361" s="2"/>
      <c r="E361" s="2"/>
      <c r="F361" s="51"/>
      <c r="G361" s="51"/>
      <c r="H361" s="2"/>
      <c r="I361" s="2"/>
      <c r="J361" s="2"/>
      <c r="K361" s="2"/>
      <c r="L361" s="2"/>
      <c r="M361" s="2"/>
      <c r="N361" s="2"/>
      <c r="O361" s="4"/>
    </row>
    <row r="362" spans="1:15" s="9" customFormat="1" x14ac:dyDescent="0.2">
      <c r="A362" s="4"/>
      <c r="B362" s="2"/>
      <c r="C362" s="4"/>
      <c r="D362" s="2"/>
      <c r="E362" s="2"/>
      <c r="F362" s="51"/>
      <c r="G362" s="51"/>
      <c r="H362" s="2"/>
      <c r="I362" s="2"/>
      <c r="J362" s="2"/>
      <c r="K362" s="2"/>
      <c r="L362" s="2"/>
      <c r="M362" s="2"/>
      <c r="N362" s="2"/>
      <c r="O362" s="4"/>
    </row>
    <row r="363" spans="1:15" s="9" customFormat="1" x14ac:dyDescent="0.2">
      <c r="A363" s="4"/>
      <c r="B363" s="2"/>
      <c r="C363" s="4"/>
      <c r="D363" s="2"/>
      <c r="E363" s="2"/>
      <c r="F363" s="51"/>
      <c r="G363" s="51"/>
      <c r="H363" s="2"/>
      <c r="I363" s="2"/>
      <c r="J363" s="2"/>
      <c r="K363" s="2"/>
      <c r="L363" s="2"/>
      <c r="M363" s="2"/>
      <c r="N363" s="2"/>
      <c r="O363" s="4"/>
    </row>
    <row r="364" spans="1:15" s="9" customFormat="1" x14ac:dyDescent="0.2">
      <c r="A364" s="4"/>
      <c r="B364" s="2"/>
      <c r="C364" s="4"/>
      <c r="D364" s="2"/>
      <c r="E364" s="2"/>
      <c r="F364" s="51"/>
      <c r="G364" s="51"/>
      <c r="H364" s="2"/>
      <c r="I364" s="2"/>
      <c r="J364" s="2"/>
      <c r="K364" s="2"/>
      <c r="L364" s="2"/>
      <c r="M364" s="2"/>
      <c r="N364" s="2"/>
      <c r="O364" s="4"/>
    </row>
    <row r="365" spans="1:15" s="9" customFormat="1" x14ac:dyDescent="0.2">
      <c r="A365" s="4"/>
      <c r="B365" s="2"/>
      <c r="C365" s="4"/>
      <c r="D365" s="2"/>
      <c r="E365" s="2"/>
      <c r="F365" s="51"/>
      <c r="G365" s="51"/>
      <c r="H365" s="2"/>
      <c r="I365" s="2"/>
      <c r="J365" s="2"/>
      <c r="K365" s="2"/>
      <c r="L365" s="2"/>
      <c r="M365" s="2"/>
      <c r="N365" s="2"/>
      <c r="O365" s="4"/>
    </row>
    <row r="366" spans="1:15" s="9" customFormat="1" x14ac:dyDescent="0.2">
      <c r="A366" s="4"/>
      <c r="B366" s="2"/>
      <c r="C366" s="4"/>
      <c r="D366" s="2"/>
      <c r="E366" s="2"/>
      <c r="F366" s="51"/>
      <c r="G366" s="51"/>
      <c r="H366" s="2"/>
      <c r="I366" s="2"/>
      <c r="J366" s="2"/>
      <c r="K366" s="2"/>
      <c r="L366" s="2"/>
      <c r="M366" s="2"/>
      <c r="N366" s="2"/>
      <c r="O366" s="4"/>
    </row>
    <row r="367" spans="1:15" s="9" customFormat="1" x14ac:dyDescent="0.2">
      <c r="A367" s="4"/>
      <c r="B367" s="2"/>
      <c r="C367" s="4"/>
      <c r="D367" s="2"/>
      <c r="E367" s="2"/>
      <c r="F367" s="51"/>
      <c r="G367" s="51"/>
      <c r="H367" s="2"/>
      <c r="I367" s="2"/>
      <c r="J367" s="2"/>
      <c r="K367" s="2"/>
      <c r="L367" s="2"/>
      <c r="M367" s="2"/>
      <c r="N367" s="2"/>
      <c r="O367" s="4"/>
    </row>
    <row r="368" spans="1:15" s="9" customFormat="1" x14ac:dyDescent="0.2">
      <c r="A368" s="4"/>
      <c r="B368" s="2"/>
      <c r="C368" s="4"/>
      <c r="D368" s="2"/>
      <c r="E368" s="2"/>
      <c r="F368" s="51"/>
      <c r="G368" s="51"/>
      <c r="H368" s="2"/>
      <c r="I368" s="2"/>
      <c r="J368" s="2"/>
      <c r="K368" s="2"/>
      <c r="L368" s="2"/>
      <c r="M368" s="2"/>
      <c r="N368" s="2"/>
      <c r="O368" s="4"/>
    </row>
    <row r="369" spans="1:15" s="9" customFormat="1" x14ac:dyDescent="0.2">
      <c r="A369" s="4"/>
      <c r="B369" s="2"/>
      <c r="C369" s="4"/>
      <c r="D369" s="2"/>
      <c r="E369" s="2"/>
      <c r="F369" s="51"/>
      <c r="G369" s="51"/>
      <c r="H369" s="2"/>
      <c r="I369" s="2"/>
      <c r="J369" s="2"/>
      <c r="K369" s="2"/>
      <c r="L369" s="2"/>
      <c r="M369" s="2"/>
      <c r="N369" s="2"/>
      <c r="O369" s="4"/>
    </row>
    <row r="370" spans="1:15" s="9" customFormat="1" x14ac:dyDescent="0.2">
      <c r="A370" s="4"/>
      <c r="B370" s="2"/>
      <c r="C370" s="4"/>
      <c r="D370" s="2"/>
      <c r="E370" s="2"/>
      <c r="F370" s="51"/>
      <c r="G370" s="51"/>
      <c r="H370" s="2"/>
      <c r="I370" s="2"/>
      <c r="J370" s="2"/>
      <c r="K370" s="2"/>
      <c r="L370" s="2"/>
      <c r="M370" s="2"/>
      <c r="N370" s="2"/>
      <c r="O370" s="4"/>
    </row>
    <row r="371" spans="1:15" s="9" customFormat="1" x14ac:dyDescent="0.2">
      <c r="A371" s="4"/>
      <c r="B371" s="2"/>
      <c r="C371" s="4"/>
      <c r="D371" s="2"/>
      <c r="E371" s="2"/>
      <c r="F371" s="51"/>
      <c r="G371" s="51"/>
      <c r="H371" s="2"/>
      <c r="I371" s="2"/>
      <c r="J371" s="2"/>
      <c r="K371" s="2"/>
      <c r="L371" s="2"/>
      <c r="M371" s="2"/>
      <c r="N371" s="2"/>
      <c r="O371" s="4"/>
    </row>
    <row r="372" spans="1:15" s="9" customFormat="1" x14ac:dyDescent="0.2">
      <c r="A372" s="4"/>
      <c r="B372" s="2"/>
      <c r="C372" s="4"/>
      <c r="D372" s="2"/>
      <c r="E372" s="2"/>
      <c r="F372" s="51"/>
      <c r="G372" s="51"/>
      <c r="H372" s="2"/>
      <c r="I372" s="2"/>
      <c r="J372" s="2"/>
      <c r="K372" s="2"/>
      <c r="L372" s="2"/>
      <c r="M372" s="2"/>
      <c r="N372" s="2"/>
      <c r="O372" s="4"/>
    </row>
    <row r="373" spans="1:15" s="9" customFormat="1" x14ac:dyDescent="0.2">
      <c r="A373" s="4"/>
      <c r="B373" s="2"/>
      <c r="C373" s="4"/>
      <c r="D373" s="2"/>
      <c r="E373" s="2"/>
      <c r="F373" s="51"/>
      <c r="G373" s="51"/>
      <c r="H373" s="2"/>
      <c r="I373" s="2"/>
      <c r="J373" s="2"/>
      <c r="K373" s="2"/>
      <c r="L373" s="2"/>
      <c r="M373" s="2"/>
      <c r="N373" s="2"/>
      <c r="O373" s="4"/>
    </row>
    <row r="374" spans="1:15" s="9" customFormat="1" x14ac:dyDescent="0.2">
      <c r="A374" s="4"/>
      <c r="B374" s="2"/>
      <c r="C374" s="4"/>
      <c r="D374" s="2"/>
      <c r="E374" s="2"/>
      <c r="F374" s="51"/>
      <c r="G374" s="51"/>
      <c r="H374" s="2"/>
      <c r="I374" s="2"/>
      <c r="J374" s="2"/>
      <c r="K374" s="2"/>
      <c r="L374" s="2"/>
      <c r="M374" s="2"/>
      <c r="N374" s="2"/>
      <c r="O374" s="4"/>
    </row>
    <row r="375" spans="1:15" s="9" customFormat="1" x14ac:dyDescent="0.2">
      <c r="A375" s="4"/>
      <c r="B375" s="2"/>
      <c r="C375" s="4"/>
      <c r="D375" s="2"/>
      <c r="E375" s="2"/>
      <c r="F375" s="51"/>
      <c r="G375" s="51"/>
      <c r="H375" s="2"/>
      <c r="I375" s="2"/>
      <c r="J375" s="2"/>
      <c r="K375" s="2"/>
      <c r="L375" s="2"/>
      <c r="M375" s="2"/>
      <c r="N375" s="2"/>
      <c r="O375" s="4"/>
    </row>
    <row r="376" spans="1:15" s="9" customFormat="1" x14ac:dyDescent="0.2">
      <c r="A376" s="4"/>
      <c r="B376" s="2"/>
      <c r="C376" s="4"/>
      <c r="D376" s="2"/>
      <c r="E376" s="2"/>
      <c r="F376" s="51"/>
      <c r="G376" s="51"/>
      <c r="H376" s="2"/>
      <c r="I376" s="2"/>
      <c r="J376" s="2"/>
      <c r="K376" s="2"/>
      <c r="L376" s="2"/>
      <c r="M376" s="2"/>
      <c r="N376" s="2"/>
      <c r="O376" s="4"/>
    </row>
    <row r="377" spans="1:15" s="9" customFormat="1" x14ac:dyDescent="0.2">
      <c r="A377" s="4"/>
      <c r="B377" s="2"/>
      <c r="C377" s="4"/>
      <c r="D377" s="2"/>
      <c r="E377" s="2"/>
      <c r="F377" s="51"/>
      <c r="G377" s="51"/>
      <c r="H377" s="2"/>
      <c r="I377" s="2"/>
      <c r="J377" s="2"/>
      <c r="K377" s="2"/>
      <c r="L377" s="2"/>
      <c r="M377" s="2"/>
      <c r="N377" s="2"/>
      <c r="O377" s="4"/>
    </row>
    <row r="378" spans="1:15" s="9" customFormat="1" x14ac:dyDescent="0.2">
      <c r="A378" s="4"/>
      <c r="B378" s="2"/>
      <c r="C378" s="4"/>
      <c r="D378" s="2"/>
      <c r="E378" s="2"/>
      <c r="F378" s="51"/>
      <c r="G378" s="51"/>
      <c r="H378" s="2"/>
      <c r="I378" s="2"/>
      <c r="J378" s="2"/>
      <c r="K378" s="2"/>
      <c r="L378" s="2"/>
      <c r="M378" s="2"/>
      <c r="N378" s="2"/>
      <c r="O378" s="4"/>
    </row>
    <row r="379" spans="1:15" s="9" customFormat="1" x14ac:dyDescent="0.2">
      <c r="A379" s="4"/>
      <c r="B379" s="2"/>
      <c r="C379" s="4"/>
      <c r="D379" s="2"/>
      <c r="E379" s="2"/>
      <c r="F379" s="51"/>
      <c r="G379" s="51"/>
      <c r="H379" s="2"/>
      <c r="I379" s="2"/>
      <c r="J379" s="2"/>
      <c r="K379" s="2"/>
      <c r="L379" s="2"/>
      <c r="M379" s="2"/>
      <c r="N379" s="2"/>
      <c r="O379" s="4"/>
    </row>
    <row r="380" spans="1:15" s="9" customFormat="1" x14ac:dyDescent="0.2">
      <c r="A380" s="4"/>
      <c r="B380" s="2"/>
      <c r="C380" s="4"/>
      <c r="D380" s="2"/>
      <c r="E380" s="2"/>
      <c r="F380" s="51"/>
      <c r="G380" s="51"/>
      <c r="H380" s="2"/>
      <c r="I380" s="2"/>
      <c r="J380" s="2"/>
      <c r="K380" s="2"/>
      <c r="L380" s="2"/>
      <c r="M380" s="2"/>
      <c r="N380" s="2"/>
      <c r="O380" s="4"/>
    </row>
    <row r="381" spans="1:15" s="9" customFormat="1" x14ac:dyDescent="0.2">
      <c r="A381" s="4"/>
      <c r="B381" s="2"/>
      <c r="C381" s="4"/>
      <c r="D381" s="2"/>
      <c r="E381" s="2"/>
      <c r="F381" s="51"/>
      <c r="G381" s="51"/>
      <c r="H381" s="2"/>
      <c r="I381" s="2"/>
      <c r="J381" s="2"/>
      <c r="K381" s="2"/>
      <c r="L381" s="2"/>
      <c r="M381" s="2"/>
      <c r="N381" s="2"/>
      <c r="O381" s="4"/>
    </row>
    <row r="382" spans="1:15" s="9" customFormat="1" x14ac:dyDescent="0.2">
      <c r="A382" s="4"/>
      <c r="B382" s="2"/>
      <c r="C382" s="4"/>
      <c r="D382" s="2"/>
      <c r="E382" s="2"/>
      <c r="F382" s="51"/>
      <c r="G382" s="51"/>
      <c r="H382" s="2"/>
      <c r="I382" s="2"/>
      <c r="J382" s="2"/>
      <c r="K382" s="2"/>
      <c r="L382" s="2"/>
      <c r="M382" s="2"/>
      <c r="N382" s="2"/>
      <c r="O382" s="4"/>
    </row>
    <row r="383" spans="1:15" s="9" customFormat="1" x14ac:dyDescent="0.2">
      <c r="A383" s="4"/>
      <c r="B383" s="2"/>
      <c r="C383" s="4"/>
      <c r="D383" s="2"/>
      <c r="E383" s="2"/>
      <c r="F383" s="51"/>
      <c r="G383" s="51"/>
      <c r="H383" s="2"/>
      <c r="I383" s="2"/>
      <c r="J383" s="2"/>
      <c r="K383" s="2"/>
      <c r="L383" s="2"/>
      <c r="M383" s="2"/>
      <c r="N383" s="2"/>
      <c r="O383" s="4"/>
    </row>
    <row r="384" spans="1:15" s="9" customFormat="1" x14ac:dyDescent="0.2">
      <c r="A384" s="4"/>
      <c r="B384" s="2"/>
      <c r="C384" s="4"/>
      <c r="D384" s="2"/>
      <c r="E384" s="2"/>
      <c r="F384" s="51"/>
      <c r="G384" s="51"/>
      <c r="H384" s="2"/>
      <c r="I384" s="2"/>
      <c r="J384" s="2"/>
      <c r="K384" s="2"/>
      <c r="L384" s="2"/>
      <c r="M384" s="2"/>
      <c r="N384" s="2"/>
      <c r="O384" s="4"/>
    </row>
    <row r="385" spans="1:15" s="9" customFormat="1" x14ac:dyDescent="0.2">
      <c r="A385" s="4"/>
      <c r="B385" s="2"/>
      <c r="C385" s="4"/>
      <c r="D385" s="2"/>
      <c r="E385" s="2"/>
      <c r="F385" s="51"/>
      <c r="G385" s="51"/>
      <c r="H385" s="2"/>
      <c r="I385" s="2"/>
      <c r="J385" s="2"/>
      <c r="K385" s="2"/>
      <c r="L385" s="2"/>
      <c r="M385" s="2"/>
      <c r="N385" s="2"/>
      <c r="O385" s="4"/>
    </row>
    <row r="386" spans="1:15" s="9" customFormat="1" x14ac:dyDescent="0.2">
      <c r="A386" s="4"/>
      <c r="B386" s="2"/>
      <c r="C386" s="4"/>
      <c r="D386" s="2"/>
      <c r="E386" s="2"/>
      <c r="F386" s="51"/>
      <c r="G386" s="51"/>
      <c r="H386" s="2"/>
      <c r="I386" s="2"/>
      <c r="J386" s="2"/>
      <c r="K386" s="2"/>
      <c r="L386" s="2"/>
      <c r="M386" s="2"/>
      <c r="N386" s="2"/>
      <c r="O386" s="4"/>
    </row>
    <row r="387" spans="1:15" s="9" customFormat="1" x14ac:dyDescent="0.2">
      <c r="A387" s="4"/>
      <c r="B387" s="2"/>
      <c r="C387" s="4"/>
      <c r="D387" s="2"/>
      <c r="E387" s="2"/>
      <c r="F387" s="51"/>
      <c r="G387" s="51"/>
      <c r="H387" s="2"/>
      <c r="I387" s="2"/>
      <c r="J387" s="2"/>
      <c r="K387" s="2"/>
      <c r="L387" s="2"/>
      <c r="M387" s="2"/>
      <c r="N387" s="2"/>
      <c r="O387" s="4"/>
    </row>
    <row r="388" spans="1:15" s="9" customFormat="1" x14ac:dyDescent="0.2">
      <c r="A388" s="4"/>
      <c r="B388" s="2"/>
      <c r="C388" s="4"/>
      <c r="D388" s="2"/>
      <c r="E388" s="2"/>
      <c r="F388" s="51"/>
      <c r="G388" s="51"/>
      <c r="H388" s="2"/>
      <c r="I388" s="2"/>
      <c r="J388" s="2"/>
      <c r="K388" s="2"/>
      <c r="L388" s="2"/>
      <c r="M388" s="2"/>
      <c r="N388" s="2"/>
      <c r="O388" s="4"/>
    </row>
    <row r="389" spans="1:15" s="9" customFormat="1" x14ac:dyDescent="0.2">
      <c r="A389" s="4"/>
      <c r="B389" s="2"/>
      <c r="C389" s="4"/>
      <c r="D389" s="2"/>
      <c r="E389" s="2"/>
      <c r="F389" s="51"/>
      <c r="G389" s="51"/>
      <c r="H389" s="2"/>
      <c r="I389" s="2"/>
      <c r="J389" s="2"/>
      <c r="K389" s="2"/>
      <c r="L389" s="2"/>
      <c r="M389" s="2"/>
      <c r="N389" s="2"/>
      <c r="O389" s="4"/>
    </row>
    <row r="390" spans="1:15" s="9" customFormat="1" x14ac:dyDescent="0.2">
      <c r="A390" s="4"/>
      <c r="B390" s="2"/>
      <c r="C390" s="4"/>
      <c r="D390" s="2"/>
      <c r="E390" s="2"/>
      <c r="F390" s="51"/>
      <c r="G390" s="51"/>
      <c r="H390" s="2"/>
      <c r="I390" s="2"/>
      <c r="J390" s="2"/>
      <c r="K390" s="2"/>
      <c r="L390" s="2"/>
      <c r="M390" s="2"/>
      <c r="N390" s="2"/>
      <c r="O390" s="4"/>
    </row>
    <row r="391" spans="1:15" s="9" customFormat="1" x14ac:dyDescent="0.2">
      <c r="A391" s="4"/>
      <c r="B391" s="2"/>
      <c r="C391" s="4"/>
      <c r="D391" s="2"/>
      <c r="E391" s="2"/>
      <c r="F391" s="51"/>
      <c r="G391" s="51"/>
      <c r="H391" s="2"/>
      <c r="I391" s="2"/>
      <c r="J391" s="2"/>
      <c r="K391" s="2"/>
      <c r="L391" s="2"/>
      <c r="M391" s="2"/>
      <c r="N391" s="2"/>
      <c r="O391" s="4"/>
    </row>
    <row r="392" spans="1:15" s="9" customFormat="1" x14ac:dyDescent="0.2">
      <c r="A392" s="4"/>
      <c r="B392" s="2"/>
      <c r="C392" s="4"/>
      <c r="D392" s="2"/>
      <c r="E392" s="2"/>
      <c r="F392" s="51"/>
      <c r="G392" s="51"/>
      <c r="H392" s="2"/>
      <c r="I392" s="2"/>
      <c r="J392" s="2"/>
      <c r="K392" s="2"/>
      <c r="L392" s="2"/>
      <c r="M392" s="2"/>
      <c r="N392" s="2"/>
      <c r="O392" s="4"/>
    </row>
    <row r="393" spans="1:15" s="9" customFormat="1" x14ac:dyDescent="0.2">
      <c r="A393" s="4"/>
      <c r="B393" s="2"/>
      <c r="C393" s="4"/>
      <c r="D393" s="2"/>
      <c r="E393" s="2"/>
      <c r="F393" s="51"/>
      <c r="G393" s="51"/>
      <c r="H393" s="2"/>
      <c r="I393" s="2"/>
      <c r="J393" s="2"/>
      <c r="K393" s="2"/>
      <c r="L393" s="2"/>
      <c r="M393" s="2"/>
      <c r="N393" s="2"/>
      <c r="O393" s="4"/>
    </row>
    <row r="394" spans="1:15" s="9" customFormat="1" x14ac:dyDescent="0.2">
      <c r="A394" s="4"/>
      <c r="B394" s="2"/>
      <c r="C394" s="4"/>
      <c r="D394" s="2"/>
      <c r="E394" s="2"/>
      <c r="F394" s="51"/>
      <c r="G394" s="51"/>
      <c r="H394" s="2"/>
      <c r="I394" s="2"/>
      <c r="J394" s="2"/>
      <c r="K394" s="2"/>
      <c r="L394" s="2"/>
      <c r="M394" s="2"/>
      <c r="N394" s="2"/>
      <c r="O394" s="4"/>
    </row>
    <row r="395" spans="1:15" s="9" customFormat="1" x14ac:dyDescent="0.2">
      <c r="A395" s="4"/>
      <c r="B395" s="2"/>
      <c r="C395" s="4"/>
      <c r="D395" s="2"/>
      <c r="E395" s="2"/>
      <c r="F395" s="51"/>
      <c r="G395" s="51"/>
      <c r="H395" s="2"/>
      <c r="I395" s="2"/>
      <c r="J395" s="2"/>
      <c r="K395" s="2"/>
      <c r="L395" s="2"/>
      <c r="M395" s="2"/>
      <c r="N395" s="2"/>
      <c r="O395" s="4"/>
    </row>
    <row r="396" spans="1:15" s="9" customFormat="1" x14ac:dyDescent="0.2">
      <c r="A396" s="4"/>
      <c r="B396" s="2"/>
      <c r="C396" s="4"/>
      <c r="D396" s="2"/>
      <c r="E396" s="2"/>
      <c r="F396" s="51"/>
      <c r="G396" s="51"/>
      <c r="H396" s="2"/>
      <c r="I396" s="2"/>
      <c r="J396" s="2"/>
      <c r="K396" s="2"/>
      <c r="L396" s="2"/>
      <c r="M396" s="2"/>
      <c r="N396" s="2"/>
      <c r="O396" s="4"/>
    </row>
    <row r="397" spans="1:15" s="9" customFormat="1" x14ac:dyDescent="0.2">
      <c r="A397" s="4"/>
      <c r="B397" s="2"/>
      <c r="C397" s="4"/>
      <c r="D397" s="2"/>
      <c r="E397" s="2"/>
      <c r="F397" s="51"/>
      <c r="G397" s="51"/>
      <c r="H397" s="2"/>
      <c r="I397" s="2"/>
      <c r="J397" s="2"/>
      <c r="K397" s="2"/>
      <c r="L397" s="2"/>
      <c r="M397" s="2"/>
      <c r="N397" s="2"/>
      <c r="O397" s="4"/>
    </row>
    <row r="398" spans="1:15" s="9" customFormat="1" x14ac:dyDescent="0.2">
      <c r="A398" s="4"/>
      <c r="B398" s="2"/>
      <c r="C398" s="4"/>
      <c r="D398" s="2"/>
      <c r="E398" s="2"/>
      <c r="F398" s="51"/>
      <c r="G398" s="51"/>
      <c r="H398" s="2"/>
      <c r="I398" s="2"/>
      <c r="J398" s="2"/>
      <c r="K398" s="2"/>
      <c r="L398" s="2"/>
      <c r="M398" s="2"/>
      <c r="N398" s="2"/>
      <c r="O398" s="4"/>
    </row>
    <row r="399" spans="1:15" s="9" customFormat="1" x14ac:dyDescent="0.2">
      <c r="A399" s="4"/>
      <c r="B399" s="2"/>
      <c r="C399" s="4"/>
      <c r="D399" s="2"/>
      <c r="E399" s="2"/>
      <c r="F399" s="51"/>
      <c r="G399" s="51"/>
      <c r="H399" s="2"/>
      <c r="I399" s="2"/>
      <c r="J399" s="2"/>
      <c r="K399" s="2"/>
      <c r="L399" s="2"/>
      <c r="M399" s="2"/>
      <c r="N399" s="2"/>
      <c r="O399" s="4"/>
    </row>
    <row r="400" spans="1:15" s="9" customFormat="1" x14ac:dyDescent="0.2">
      <c r="A400" s="4"/>
      <c r="B400" s="2"/>
      <c r="C400" s="4"/>
      <c r="D400" s="2"/>
      <c r="E400" s="2"/>
      <c r="F400" s="51"/>
      <c r="G400" s="51"/>
      <c r="H400" s="2"/>
      <c r="I400" s="2"/>
      <c r="J400" s="2"/>
      <c r="K400" s="2"/>
      <c r="L400" s="2"/>
      <c r="M400" s="2"/>
      <c r="N400" s="2"/>
      <c r="O400" s="4"/>
    </row>
    <row r="401" spans="1:15" s="9" customFormat="1" x14ac:dyDescent="0.2">
      <c r="A401" s="4"/>
      <c r="B401" s="2"/>
      <c r="C401" s="4"/>
      <c r="D401" s="2"/>
      <c r="E401" s="2"/>
      <c r="F401" s="51"/>
      <c r="G401" s="51"/>
      <c r="H401" s="2"/>
      <c r="I401" s="2"/>
      <c r="J401" s="2"/>
      <c r="K401" s="2"/>
      <c r="L401" s="2"/>
      <c r="M401" s="2"/>
      <c r="N401" s="2"/>
      <c r="O401" s="4"/>
    </row>
    <row r="402" spans="1:15" s="9" customFormat="1" x14ac:dyDescent="0.2">
      <c r="A402" s="4"/>
      <c r="B402" s="2"/>
      <c r="C402" s="4"/>
      <c r="D402" s="2"/>
      <c r="E402" s="2"/>
      <c r="F402" s="51"/>
      <c r="G402" s="51"/>
      <c r="H402" s="2"/>
      <c r="I402" s="2"/>
      <c r="J402" s="2"/>
      <c r="K402" s="2"/>
      <c r="L402" s="2"/>
      <c r="M402" s="2"/>
      <c r="N402" s="2"/>
      <c r="O402" s="4"/>
    </row>
    <row r="403" spans="1:15" s="9" customFormat="1" x14ac:dyDescent="0.2">
      <c r="A403" s="4"/>
      <c r="B403" s="2"/>
      <c r="C403" s="4"/>
      <c r="D403" s="2"/>
      <c r="E403" s="2"/>
      <c r="F403" s="51"/>
      <c r="G403" s="51"/>
      <c r="H403" s="2"/>
      <c r="I403" s="2"/>
      <c r="J403" s="2"/>
      <c r="K403" s="2"/>
      <c r="L403" s="2"/>
      <c r="M403" s="2"/>
      <c r="N403" s="2"/>
      <c r="O403" s="4"/>
    </row>
    <row r="404" spans="1:15" s="9" customFormat="1" x14ac:dyDescent="0.2">
      <c r="A404" s="4"/>
      <c r="B404" s="2"/>
      <c r="C404" s="4"/>
      <c r="D404" s="2"/>
      <c r="E404" s="2"/>
      <c r="F404" s="51"/>
      <c r="G404" s="51"/>
      <c r="H404" s="2"/>
      <c r="I404" s="2"/>
      <c r="J404" s="2"/>
      <c r="K404" s="2"/>
      <c r="L404" s="2"/>
      <c r="M404" s="2"/>
      <c r="N404" s="2"/>
      <c r="O404" s="4"/>
    </row>
    <row r="405" spans="1:15" s="9" customFormat="1" x14ac:dyDescent="0.2">
      <c r="A405" s="4"/>
      <c r="B405" s="2"/>
      <c r="C405" s="4"/>
      <c r="D405" s="2"/>
      <c r="E405" s="2"/>
      <c r="F405" s="51"/>
      <c r="G405" s="51"/>
      <c r="H405" s="2"/>
      <c r="I405" s="2"/>
      <c r="J405" s="2"/>
      <c r="K405" s="2"/>
      <c r="L405" s="2"/>
      <c r="M405" s="2"/>
      <c r="N405" s="2"/>
      <c r="O405" s="4"/>
    </row>
    <row r="406" spans="1:15" s="9" customFormat="1" x14ac:dyDescent="0.2">
      <c r="A406" s="4"/>
      <c r="B406" s="2"/>
      <c r="C406" s="4"/>
      <c r="D406" s="2"/>
      <c r="E406" s="2"/>
      <c r="F406" s="51"/>
      <c r="G406" s="51"/>
      <c r="H406" s="2"/>
      <c r="I406" s="2"/>
      <c r="J406" s="2"/>
      <c r="K406" s="2"/>
      <c r="L406" s="2"/>
      <c r="M406" s="2"/>
      <c r="N406" s="2"/>
      <c r="O406" s="4"/>
    </row>
    <row r="407" spans="1:15" s="9" customFormat="1" x14ac:dyDescent="0.2">
      <c r="A407" s="4"/>
      <c r="B407" s="2"/>
      <c r="C407" s="4"/>
      <c r="D407" s="2"/>
      <c r="E407" s="2"/>
      <c r="F407" s="51"/>
      <c r="G407" s="51"/>
      <c r="H407" s="2"/>
      <c r="I407" s="2"/>
      <c r="J407" s="2"/>
      <c r="K407" s="2"/>
      <c r="L407" s="2"/>
      <c r="M407" s="2"/>
      <c r="N407" s="2"/>
      <c r="O407" s="4"/>
    </row>
    <row r="408" spans="1:15" s="9" customFormat="1" x14ac:dyDescent="0.2">
      <c r="A408" s="4"/>
      <c r="B408" s="2"/>
      <c r="C408" s="4"/>
      <c r="D408" s="2"/>
      <c r="E408" s="2"/>
      <c r="F408" s="51"/>
      <c r="G408" s="51"/>
      <c r="H408" s="2"/>
      <c r="I408" s="2"/>
      <c r="J408" s="2"/>
      <c r="K408" s="2"/>
      <c r="L408" s="2"/>
      <c r="M408" s="2"/>
      <c r="N408" s="2"/>
      <c r="O408" s="4"/>
    </row>
    <row r="409" spans="1:15" s="9" customFormat="1" x14ac:dyDescent="0.2">
      <c r="A409" s="4"/>
      <c r="B409" s="2"/>
      <c r="C409" s="4"/>
      <c r="D409" s="2"/>
      <c r="E409" s="2"/>
      <c r="F409" s="51"/>
      <c r="G409" s="51"/>
      <c r="H409" s="2"/>
      <c r="I409" s="2"/>
      <c r="J409" s="2"/>
      <c r="K409" s="2"/>
      <c r="L409" s="2"/>
      <c r="M409" s="2"/>
      <c r="N409" s="2"/>
      <c r="O409" s="4"/>
    </row>
    <row r="410" spans="1:15" s="9" customFormat="1" x14ac:dyDescent="0.2">
      <c r="A410" s="4"/>
      <c r="B410" s="2"/>
      <c r="C410" s="4"/>
      <c r="D410" s="2"/>
      <c r="E410" s="2"/>
      <c r="F410" s="51"/>
      <c r="G410" s="51"/>
      <c r="H410" s="2"/>
      <c r="I410" s="2"/>
      <c r="J410" s="2"/>
      <c r="K410" s="2"/>
      <c r="L410" s="2"/>
      <c r="M410" s="2"/>
      <c r="N410" s="2"/>
      <c r="O410" s="4"/>
    </row>
    <row r="411" spans="1:15" s="9" customFormat="1" x14ac:dyDescent="0.2">
      <c r="A411" s="4"/>
      <c r="B411" s="2"/>
      <c r="C411" s="4"/>
      <c r="D411" s="2"/>
      <c r="E411" s="2"/>
      <c r="F411" s="51"/>
      <c r="G411" s="51"/>
      <c r="H411" s="2"/>
      <c r="I411" s="2"/>
      <c r="J411" s="2"/>
      <c r="K411" s="2"/>
      <c r="L411" s="2"/>
      <c r="M411" s="2"/>
      <c r="N411" s="2"/>
      <c r="O411" s="4"/>
    </row>
    <row r="412" spans="1:15" s="9" customFormat="1" x14ac:dyDescent="0.2">
      <c r="A412" s="4"/>
      <c r="B412" s="2"/>
      <c r="C412" s="4"/>
      <c r="D412" s="2"/>
      <c r="E412" s="2"/>
      <c r="F412" s="51"/>
      <c r="G412" s="51"/>
      <c r="H412" s="2"/>
      <c r="I412" s="2"/>
      <c r="J412" s="2"/>
      <c r="K412" s="2"/>
      <c r="L412" s="2"/>
      <c r="M412" s="2"/>
      <c r="N412" s="2"/>
      <c r="O412" s="4"/>
    </row>
    <row r="413" spans="1:15" s="9" customFormat="1" x14ac:dyDescent="0.2">
      <c r="A413" s="4"/>
      <c r="B413" s="2"/>
      <c r="C413" s="4"/>
      <c r="D413" s="2"/>
      <c r="E413" s="2"/>
      <c r="F413" s="51"/>
      <c r="G413" s="51"/>
      <c r="H413" s="2"/>
      <c r="I413" s="2"/>
      <c r="J413" s="2"/>
      <c r="K413" s="2"/>
      <c r="L413" s="2"/>
      <c r="M413" s="2"/>
      <c r="N413" s="2"/>
      <c r="O413" s="4"/>
    </row>
    <row r="414" spans="1:15" s="9" customFormat="1" x14ac:dyDescent="0.2">
      <c r="A414" s="4"/>
      <c r="B414" s="2"/>
      <c r="C414" s="4"/>
      <c r="D414" s="2"/>
      <c r="E414" s="2"/>
      <c r="F414" s="51"/>
      <c r="G414" s="51"/>
      <c r="H414" s="2"/>
      <c r="I414" s="2"/>
      <c r="J414" s="2"/>
      <c r="K414" s="2"/>
      <c r="L414" s="2"/>
      <c r="M414" s="2"/>
      <c r="N414" s="2"/>
      <c r="O414" s="4"/>
    </row>
    <row r="415" spans="1:15" s="9" customFormat="1" x14ac:dyDescent="0.2">
      <c r="A415" s="4"/>
      <c r="B415" s="2"/>
      <c r="C415" s="4"/>
      <c r="D415" s="2"/>
      <c r="E415" s="2"/>
      <c r="F415" s="51"/>
      <c r="G415" s="51"/>
      <c r="H415" s="2"/>
      <c r="I415" s="2"/>
      <c r="J415" s="2"/>
      <c r="K415" s="2"/>
      <c r="L415" s="2"/>
      <c r="M415" s="2"/>
      <c r="N415" s="2"/>
      <c r="O415" s="4"/>
    </row>
    <row r="416" spans="1:15" s="9" customFormat="1" x14ac:dyDescent="0.2">
      <c r="A416" s="4"/>
      <c r="B416" s="2"/>
      <c r="C416" s="4"/>
      <c r="D416" s="2"/>
      <c r="E416" s="2"/>
      <c r="F416" s="51"/>
      <c r="G416" s="51"/>
      <c r="H416" s="2"/>
      <c r="I416" s="2"/>
      <c r="J416" s="2"/>
      <c r="K416" s="2"/>
      <c r="L416" s="2"/>
      <c r="M416" s="2"/>
      <c r="N416" s="2"/>
      <c r="O416" s="4"/>
    </row>
    <row r="417" spans="1:15" s="9" customFormat="1" x14ac:dyDescent="0.2">
      <c r="A417" s="4"/>
      <c r="B417" s="2"/>
      <c r="C417" s="4"/>
      <c r="D417" s="2"/>
      <c r="E417" s="2"/>
      <c r="F417" s="51"/>
      <c r="G417" s="51"/>
      <c r="H417" s="2"/>
      <c r="I417" s="2"/>
      <c r="J417" s="2"/>
      <c r="K417" s="2"/>
      <c r="L417" s="2"/>
      <c r="M417" s="2"/>
      <c r="N417" s="2"/>
      <c r="O417" s="4"/>
    </row>
    <row r="418" spans="1:15" s="9" customFormat="1" x14ac:dyDescent="0.2">
      <c r="A418" s="4"/>
      <c r="B418" s="2"/>
      <c r="C418" s="4"/>
      <c r="D418" s="2"/>
      <c r="E418" s="2"/>
      <c r="F418" s="51"/>
      <c r="G418" s="51"/>
      <c r="H418" s="2"/>
      <c r="I418" s="2"/>
      <c r="J418" s="2"/>
      <c r="K418" s="2"/>
      <c r="L418" s="2"/>
      <c r="M418" s="2"/>
      <c r="N418" s="2"/>
      <c r="O418" s="4"/>
    </row>
    <row r="419" spans="1:15" s="9" customFormat="1" x14ac:dyDescent="0.2">
      <c r="A419" s="4"/>
      <c r="B419" s="2"/>
      <c r="C419" s="4"/>
      <c r="D419" s="2"/>
      <c r="E419" s="2"/>
      <c r="F419" s="51"/>
      <c r="G419" s="51"/>
      <c r="H419" s="2"/>
      <c r="I419" s="2"/>
      <c r="J419" s="2"/>
      <c r="K419" s="2"/>
      <c r="L419" s="2"/>
      <c r="M419" s="2"/>
      <c r="N419" s="2"/>
      <c r="O419" s="4"/>
    </row>
    <row r="420" spans="1:15" s="9" customFormat="1" x14ac:dyDescent="0.2">
      <c r="A420" s="4"/>
      <c r="B420" s="2"/>
      <c r="C420" s="4"/>
      <c r="D420" s="2"/>
      <c r="E420" s="2"/>
      <c r="F420" s="51"/>
      <c r="G420" s="51"/>
      <c r="H420" s="2"/>
      <c r="I420" s="2"/>
      <c r="J420" s="2"/>
      <c r="K420" s="2"/>
      <c r="L420" s="2"/>
      <c r="M420" s="2"/>
      <c r="N420" s="2"/>
      <c r="O420" s="4"/>
    </row>
    <row r="421" spans="1:15" s="9" customFormat="1" x14ac:dyDescent="0.2">
      <c r="A421" s="4"/>
      <c r="B421" s="2"/>
      <c r="C421" s="4"/>
      <c r="D421" s="2"/>
      <c r="E421" s="2"/>
      <c r="F421" s="51"/>
      <c r="G421" s="51"/>
      <c r="H421" s="2"/>
      <c r="I421" s="2"/>
      <c r="J421" s="2"/>
      <c r="K421" s="2"/>
      <c r="L421" s="2"/>
      <c r="M421" s="2"/>
      <c r="N421" s="2"/>
      <c r="O421" s="4"/>
    </row>
    <row r="422" spans="1:15" s="9" customFormat="1" x14ac:dyDescent="0.2">
      <c r="A422" s="4"/>
      <c r="B422" s="2"/>
      <c r="C422" s="4"/>
      <c r="D422" s="2"/>
      <c r="E422" s="2"/>
      <c r="F422" s="51"/>
      <c r="G422" s="51"/>
      <c r="H422" s="2"/>
      <c r="I422" s="2"/>
      <c r="J422" s="2"/>
      <c r="K422" s="2"/>
      <c r="L422" s="2"/>
      <c r="M422" s="2"/>
      <c r="N422" s="2"/>
      <c r="O422" s="4"/>
    </row>
    <row r="423" spans="1:15" s="9" customFormat="1" x14ac:dyDescent="0.2">
      <c r="A423" s="4"/>
      <c r="B423" s="2"/>
      <c r="C423" s="4"/>
      <c r="D423" s="2"/>
      <c r="E423" s="2"/>
      <c r="F423" s="51"/>
      <c r="G423" s="51"/>
      <c r="H423" s="2"/>
      <c r="I423" s="2"/>
      <c r="J423" s="2"/>
      <c r="K423" s="2"/>
      <c r="L423" s="2"/>
      <c r="M423" s="2"/>
      <c r="N423" s="2"/>
      <c r="O423" s="4"/>
    </row>
    <row r="424" spans="1:15" s="9" customFormat="1" x14ac:dyDescent="0.2">
      <c r="A424" s="4"/>
      <c r="B424" s="2"/>
      <c r="C424" s="4"/>
      <c r="D424" s="2"/>
      <c r="E424" s="2"/>
      <c r="F424" s="51"/>
      <c r="G424" s="51"/>
      <c r="H424" s="2"/>
      <c r="I424" s="2"/>
      <c r="J424" s="2"/>
      <c r="K424" s="2"/>
      <c r="L424" s="2"/>
      <c r="M424" s="2"/>
      <c r="N424" s="2"/>
      <c r="O424" s="4"/>
    </row>
    <row r="425" spans="1:15" s="9" customFormat="1" x14ac:dyDescent="0.2">
      <c r="A425" s="4"/>
      <c r="B425" s="2"/>
      <c r="C425" s="4"/>
      <c r="D425" s="2"/>
      <c r="E425" s="2"/>
      <c r="F425" s="51"/>
      <c r="G425" s="51"/>
      <c r="H425" s="2"/>
      <c r="I425" s="2"/>
      <c r="J425" s="2"/>
      <c r="K425" s="2"/>
      <c r="L425" s="2"/>
      <c r="M425" s="2"/>
      <c r="N425" s="2"/>
      <c r="O425" s="4"/>
    </row>
    <row r="426" spans="1:15" s="9" customFormat="1" x14ac:dyDescent="0.2">
      <c r="A426" s="4"/>
      <c r="B426" s="2"/>
      <c r="C426" s="4"/>
      <c r="D426" s="2"/>
      <c r="E426" s="2"/>
      <c r="F426" s="51"/>
      <c r="G426" s="51"/>
      <c r="H426" s="2"/>
      <c r="I426" s="2"/>
      <c r="J426" s="2"/>
      <c r="K426" s="2"/>
      <c r="L426" s="2"/>
      <c r="M426" s="2"/>
      <c r="N426" s="2"/>
      <c r="O426" s="4"/>
    </row>
    <row r="427" spans="1:15" s="9" customFormat="1" x14ac:dyDescent="0.2">
      <c r="A427" s="4"/>
      <c r="B427" s="2"/>
      <c r="C427" s="4"/>
      <c r="D427" s="2"/>
      <c r="E427" s="2"/>
      <c r="F427" s="51"/>
      <c r="G427" s="51"/>
      <c r="H427" s="2"/>
      <c r="I427" s="2"/>
      <c r="J427" s="2"/>
      <c r="K427" s="2"/>
      <c r="L427" s="2"/>
      <c r="M427" s="2"/>
      <c r="N427" s="2"/>
      <c r="O427" s="4"/>
    </row>
    <row r="428" spans="1:15" s="9" customFormat="1" x14ac:dyDescent="0.2">
      <c r="A428" s="4"/>
      <c r="B428" s="2"/>
      <c r="C428" s="4"/>
      <c r="D428" s="2"/>
      <c r="E428" s="2"/>
      <c r="F428" s="51"/>
      <c r="G428" s="51"/>
      <c r="H428" s="2"/>
      <c r="I428" s="2"/>
      <c r="J428" s="2"/>
      <c r="K428" s="2"/>
      <c r="L428" s="2"/>
      <c r="M428" s="2"/>
      <c r="N428" s="2"/>
      <c r="O428" s="4"/>
    </row>
    <row r="429" spans="1:15" s="9" customFormat="1" x14ac:dyDescent="0.2">
      <c r="A429" s="4"/>
      <c r="B429" s="2"/>
      <c r="C429" s="4"/>
      <c r="D429" s="2"/>
      <c r="E429" s="2"/>
      <c r="F429" s="51"/>
      <c r="G429" s="51"/>
      <c r="H429" s="2"/>
      <c r="I429" s="2"/>
      <c r="J429" s="2"/>
      <c r="K429" s="2"/>
      <c r="L429" s="2"/>
      <c r="M429" s="2"/>
      <c r="N429" s="2"/>
      <c r="O429" s="4"/>
    </row>
    <row r="430" spans="1:15" s="9" customFormat="1" x14ac:dyDescent="0.2">
      <c r="A430" s="4"/>
      <c r="B430" s="2"/>
      <c r="C430" s="4"/>
      <c r="D430" s="2"/>
      <c r="E430" s="2"/>
      <c r="F430" s="51"/>
      <c r="G430" s="51"/>
      <c r="H430" s="2"/>
      <c r="I430" s="2"/>
      <c r="J430" s="2"/>
      <c r="K430" s="2"/>
      <c r="L430" s="2"/>
      <c r="M430" s="2"/>
      <c r="N430" s="2"/>
      <c r="O430" s="4"/>
    </row>
    <row r="431" spans="1:15" s="9" customFormat="1" x14ac:dyDescent="0.2">
      <c r="A431" s="4"/>
      <c r="B431" s="2"/>
      <c r="C431" s="4"/>
      <c r="D431" s="2"/>
      <c r="E431" s="2"/>
      <c r="F431" s="51"/>
      <c r="G431" s="51"/>
      <c r="H431" s="2"/>
      <c r="I431" s="2"/>
      <c r="J431" s="2"/>
      <c r="K431" s="2"/>
      <c r="L431" s="2"/>
      <c r="M431" s="2"/>
      <c r="N431" s="2"/>
      <c r="O431" s="4"/>
    </row>
    <row r="432" spans="1:15" s="9" customFormat="1" x14ac:dyDescent="0.2">
      <c r="A432" s="4"/>
      <c r="B432" s="2"/>
      <c r="C432" s="4"/>
      <c r="D432" s="2"/>
      <c r="E432" s="2"/>
      <c r="F432" s="51"/>
      <c r="G432" s="51"/>
      <c r="H432" s="2"/>
      <c r="I432" s="2"/>
      <c r="J432" s="2"/>
      <c r="K432" s="2"/>
      <c r="L432" s="2"/>
      <c r="M432" s="2"/>
      <c r="N432" s="2"/>
      <c r="O432" s="4"/>
    </row>
    <row r="433" spans="1:15" s="9" customFormat="1" x14ac:dyDescent="0.2">
      <c r="A433" s="4"/>
      <c r="B433" s="2"/>
      <c r="C433" s="4"/>
      <c r="D433" s="2"/>
      <c r="E433" s="2"/>
      <c r="F433" s="51"/>
      <c r="G433" s="51"/>
      <c r="H433" s="2"/>
      <c r="I433" s="2"/>
      <c r="J433" s="2"/>
      <c r="K433" s="2"/>
      <c r="L433" s="2"/>
      <c r="M433" s="2"/>
      <c r="N433" s="2"/>
      <c r="O433" s="4"/>
    </row>
    <row r="434" spans="1:15" s="9" customFormat="1" x14ac:dyDescent="0.2">
      <c r="A434" s="4"/>
      <c r="B434" s="2"/>
      <c r="C434" s="4"/>
      <c r="D434" s="2"/>
      <c r="E434" s="2"/>
      <c r="F434" s="51"/>
      <c r="G434" s="51"/>
      <c r="H434" s="2"/>
      <c r="I434" s="2"/>
      <c r="J434" s="2"/>
      <c r="K434" s="2"/>
      <c r="L434" s="2"/>
      <c r="M434" s="2"/>
      <c r="N434" s="2"/>
      <c r="O434" s="4"/>
    </row>
    <row r="435" spans="1:15" s="9" customFormat="1" x14ac:dyDescent="0.2">
      <c r="A435" s="4"/>
      <c r="B435" s="2"/>
      <c r="C435" s="4"/>
      <c r="D435" s="2"/>
      <c r="E435" s="2"/>
      <c r="F435" s="51"/>
      <c r="G435" s="51"/>
      <c r="H435" s="2"/>
      <c r="I435" s="2"/>
      <c r="J435" s="2"/>
      <c r="K435" s="2"/>
      <c r="L435" s="2"/>
      <c r="M435" s="2"/>
      <c r="N435" s="2"/>
      <c r="O435" s="4"/>
    </row>
    <row r="436" spans="1:15" s="9" customFormat="1" x14ac:dyDescent="0.2">
      <c r="A436" s="4"/>
      <c r="B436" s="2"/>
      <c r="C436" s="4"/>
      <c r="D436" s="2"/>
      <c r="E436" s="2"/>
      <c r="F436" s="51"/>
      <c r="G436" s="51"/>
      <c r="H436" s="2"/>
      <c r="I436" s="2"/>
      <c r="J436" s="2"/>
      <c r="K436" s="2"/>
      <c r="L436" s="2"/>
      <c r="M436" s="2"/>
      <c r="N436" s="2"/>
      <c r="O436" s="4"/>
    </row>
    <row r="437" spans="1:15" s="9" customFormat="1" x14ac:dyDescent="0.2">
      <c r="A437" s="4"/>
      <c r="B437" s="2"/>
      <c r="C437" s="4"/>
      <c r="D437" s="2"/>
      <c r="E437" s="2"/>
      <c r="F437" s="51"/>
      <c r="G437" s="51"/>
      <c r="H437" s="2"/>
      <c r="I437" s="2"/>
      <c r="J437" s="2"/>
      <c r="K437" s="2"/>
      <c r="L437" s="2"/>
      <c r="M437" s="2"/>
      <c r="N437" s="2"/>
      <c r="O437" s="4"/>
    </row>
    <row r="438" spans="1:15" s="9" customFormat="1" x14ac:dyDescent="0.2">
      <c r="A438" s="4"/>
      <c r="B438" s="2"/>
      <c r="C438" s="4"/>
      <c r="D438" s="2"/>
      <c r="E438" s="2"/>
      <c r="F438" s="51"/>
      <c r="G438" s="51"/>
      <c r="H438" s="2"/>
      <c r="I438" s="2"/>
      <c r="J438" s="2"/>
      <c r="K438" s="2"/>
      <c r="L438" s="2"/>
      <c r="M438" s="2"/>
      <c r="N438" s="2"/>
      <c r="O438" s="4"/>
    </row>
    <row r="439" spans="1:15" s="9" customFormat="1" x14ac:dyDescent="0.2">
      <c r="A439" s="4"/>
      <c r="B439" s="2"/>
      <c r="C439" s="4"/>
      <c r="D439" s="2"/>
      <c r="E439" s="2"/>
      <c r="F439" s="51"/>
      <c r="G439" s="51"/>
      <c r="H439" s="2"/>
      <c r="I439" s="2"/>
      <c r="J439" s="2"/>
      <c r="K439" s="2"/>
      <c r="L439" s="2"/>
      <c r="M439" s="2"/>
      <c r="N439" s="2"/>
      <c r="O439" s="4"/>
    </row>
    <row r="440" spans="1:15" s="9" customFormat="1" x14ac:dyDescent="0.2">
      <c r="A440" s="4"/>
      <c r="B440" s="2"/>
      <c r="C440" s="4"/>
      <c r="D440" s="2"/>
      <c r="E440" s="2"/>
      <c r="F440" s="51"/>
      <c r="G440" s="51"/>
      <c r="H440" s="2"/>
      <c r="I440" s="2"/>
      <c r="J440" s="2"/>
      <c r="K440" s="2"/>
      <c r="L440" s="2"/>
      <c r="M440" s="2"/>
      <c r="N440" s="2"/>
      <c r="O440" s="4"/>
    </row>
    <row r="441" spans="1:15" s="9" customFormat="1" x14ac:dyDescent="0.2">
      <c r="A441" s="4"/>
      <c r="B441" s="2"/>
      <c r="C441" s="4"/>
      <c r="D441" s="2"/>
      <c r="E441" s="2"/>
      <c r="F441" s="51"/>
      <c r="G441" s="51"/>
      <c r="H441" s="2"/>
      <c r="I441" s="2"/>
      <c r="J441" s="2"/>
      <c r="K441" s="2"/>
      <c r="L441" s="2"/>
      <c r="M441" s="2"/>
      <c r="N441" s="2"/>
      <c r="O441" s="4"/>
    </row>
    <row r="442" spans="1:15" s="9" customFormat="1" x14ac:dyDescent="0.2">
      <c r="A442" s="4"/>
      <c r="B442" s="2"/>
      <c r="C442" s="4"/>
      <c r="D442" s="2"/>
      <c r="E442" s="2"/>
      <c r="F442" s="51"/>
      <c r="G442" s="51"/>
      <c r="H442" s="2"/>
      <c r="I442" s="2"/>
      <c r="J442" s="2"/>
      <c r="K442" s="2"/>
      <c r="L442" s="2"/>
      <c r="M442" s="2"/>
      <c r="N442" s="2"/>
      <c r="O442" s="4"/>
    </row>
    <row r="443" spans="1:15" s="9" customFormat="1" x14ac:dyDescent="0.2">
      <c r="A443" s="4"/>
      <c r="B443" s="2"/>
      <c r="C443" s="4"/>
      <c r="D443" s="2"/>
      <c r="E443" s="2"/>
      <c r="F443" s="51"/>
      <c r="G443" s="51"/>
      <c r="H443" s="2"/>
      <c r="I443" s="2"/>
      <c r="J443" s="2"/>
      <c r="K443" s="2"/>
      <c r="L443" s="2"/>
      <c r="M443" s="2"/>
      <c r="N443" s="2"/>
      <c r="O443" s="4"/>
    </row>
    <row r="444" spans="1:15" s="9" customFormat="1" x14ac:dyDescent="0.2">
      <c r="A444" s="4"/>
      <c r="B444" s="2"/>
      <c r="C444" s="4"/>
      <c r="D444" s="2"/>
      <c r="E444" s="2"/>
      <c r="F444" s="51"/>
      <c r="G444" s="51"/>
      <c r="H444" s="2"/>
      <c r="I444" s="2"/>
      <c r="J444" s="2"/>
      <c r="K444" s="2"/>
      <c r="L444" s="2"/>
      <c r="M444" s="2"/>
      <c r="N444" s="2"/>
      <c r="O444" s="4"/>
    </row>
    <row r="445" spans="1:15" s="9" customFormat="1" x14ac:dyDescent="0.2">
      <c r="A445" s="4"/>
      <c r="B445" s="2"/>
      <c r="C445" s="4"/>
      <c r="D445" s="2"/>
      <c r="E445" s="2"/>
      <c r="F445" s="51"/>
      <c r="G445" s="51"/>
      <c r="H445" s="2"/>
      <c r="I445" s="2"/>
      <c r="J445" s="2"/>
      <c r="K445" s="2"/>
      <c r="L445" s="2"/>
      <c r="M445" s="2"/>
      <c r="N445" s="2"/>
      <c r="O445" s="4"/>
    </row>
    <row r="446" spans="1:15" s="9" customFormat="1" x14ac:dyDescent="0.2">
      <c r="A446" s="4"/>
      <c r="B446" s="2"/>
      <c r="C446" s="4"/>
      <c r="D446" s="2"/>
      <c r="E446" s="2"/>
      <c r="F446" s="51"/>
      <c r="G446" s="51"/>
      <c r="H446" s="2"/>
      <c r="I446" s="2"/>
      <c r="J446" s="2"/>
      <c r="K446" s="2"/>
      <c r="L446" s="2"/>
      <c r="M446" s="2"/>
      <c r="N446" s="2"/>
      <c r="O446" s="4"/>
    </row>
    <row r="447" spans="1:15" s="9" customFormat="1" x14ac:dyDescent="0.2">
      <c r="A447" s="4"/>
      <c r="B447" s="2"/>
      <c r="C447" s="4"/>
      <c r="D447" s="2"/>
      <c r="E447" s="2"/>
      <c r="F447" s="51"/>
      <c r="G447" s="51"/>
      <c r="H447" s="2"/>
      <c r="I447" s="2"/>
      <c r="J447" s="2"/>
      <c r="K447" s="2"/>
      <c r="L447" s="2"/>
      <c r="M447" s="2"/>
      <c r="N447" s="2"/>
      <c r="O447" s="4"/>
    </row>
    <row r="448" spans="1:15" s="9" customFormat="1" x14ac:dyDescent="0.2">
      <c r="A448" s="4"/>
      <c r="B448" s="2"/>
      <c r="C448" s="4"/>
      <c r="D448" s="2"/>
      <c r="E448" s="2"/>
      <c r="F448" s="51"/>
      <c r="G448" s="51"/>
      <c r="H448" s="2"/>
      <c r="I448" s="2"/>
      <c r="J448" s="2"/>
      <c r="K448" s="2"/>
      <c r="L448" s="2"/>
      <c r="M448" s="2"/>
      <c r="N448" s="2"/>
      <c r="O448" s="4"/>
    </row>
    <row r="449" spans="1:15" s="9" customFormat="1" x14ac:dyDescent="0.2">
      <c r="A449" s="4"/>
      <c r="B449" s="2"/>
      <c r="C449" s="4"/>
      <c r="D449" s="2"/>
      <c r="E449" s="2"/>
      <c r="F449" s="51"/>
      <c r="G449" s="51"/>
      <c r="H449" s="2"/>
      <c r="I449" s="2"/>
      <c r="J449" s="2"/>
      <c r="K449" s="2"/>
      <c r="L449" s="2"/>
      <c r="M449" s="2"/>
      <c r="N449" s="2"/>
      <c r="O449" s="4"/>
    </row>
    <row r="450" spans="1:15" s="9" customFormat="1" x14ac:dyDescent="0.2">
      <c r="A450" s="4"/>
      <c r="B450" s="2"/>
      <c r="C450" s="4"/>
      <c r="D450" s="2"/>
      <c r="E450" s="2"/>
      <c r="F450" s="51"/>
      <c r="G450" s="51"/>
      <c r="H450" s="2"/>
      <c r="I450" s="2"/>
      <c r="J450" s="2"/>
      <c r="K450" s="2"/>
      <c r="L450" s="2"/>
      <c r="M450" s="2"/>
      <c r="N450" s="2"/>
      <c r="O450" s="4"/>
    </row>
    <row r="451" spans="1:15" s="9" customFormat="1" x14ac:dyDescent="0.2">
      <c r="A451" s="4"/>
      <c r="B451" s="2"/>
      <c r="C451" s="4"/>
      <c r="D451" s="2"/>
      <c r="E451" s="2"/>
      <c r="F451" s="51"/>
      <c r="G451" s="51"/>
      <c r="H451" s="2"/>
      <c r="I451" s="2"/>
      <c r="J451" s="2"/>
      <c r="K451" s="2"/>
      <c r="L451" s="2"/>
      <c r="M451" s="2"/>
      <c r="N451" s="2"/>
      <c r="O451" s="4"/>
    </row>
    <row r="452" spans="1:15" s="9" customFormat="1" x14ac:dyDescent="0.2">
      <c r="A452" s="4"/>
      <c r="B452" s="2"/>
      <c r="C452" s="4"/>
      <c r="D452" s="2"/>
      <c r="E452" s="2"/>
      <c r="F452" s="51"/>
      <c r="G452" s="51"/>
      <c r="H452" s="2"/>
      <c r="I452" s="2"/>
      <c r="J452" s="2"/>
      <c r="K452" s="2"/>
      <c r="L452" s="2"/>
      <c r="M452" s="2"/>
      <c r="N452" s="2"/>
      <c r="O452" s="4"/>
    </row>
    <row r="453" spans="1:15" s="9" customFormat="1" x14ac:dyDescent="0.2">
      <c r="A453" s="4"/>
      <c r="B453" s="2"/>
      <c r="C453" s="4"/>
      <c r="D453" s="2"/>
      <c r="E453" s="2"/>
      <c r="F453" s="51"/>
      <c r="G453" s="51"/>
      <c r="H453" s="2"/>
      <c r="I453" s="2"/>
      <c r="J453" s="2"/>
      <c r="K453" s="2"/>
      <c r="L453" s="2"/>
      <c r="M453" s="2"/>
      <c r="N453" s="2"/>
      <c r="O453" s="4"/>
    </row>
    <row r="454" spans="1:15" s="9" customFormat="1" x14ac:dyDescent="0.2">
      <c r="A454" s="4"/>
      <c r="B454" s="2"/>
      <c r="C454" s="4"/>
      <c r="D454" s="2"/>
      <c r="E454" s="2"/>
      <c r="F454" s="51"/>
      <c r="G454" s="51"/>
      <c r="H454" s="2"/>
      <c r="I454" s="2"/>
      <c r="J454" s="2"/>
      <c r="K454" s="2"/>
      <c r="L454" s="2"/>
      <c r="M454" s="2"/>
      <c r="N454" s="2"/>
      <c r="O454" s="4"/>
    </row>
    <row r="455" spans="1:15" s="9" customFormat="1" x14ac:dyDescent="0.2">
      <c r="A455" s="4"/>
      <c r="B455" s="2"/>
      <c r="C455" s="4"/>
      <c r="D455" s="2"/>
      <c r="E455" s="2"/>
      <c r="F455" s="51"/>
      <c r="G455" s="51"/>
      <c r="H455" s="2"/>
      <c r="I455" s="2"/>
      <c r="J455" s="2"/>
      <c r="K455" s="2"/>
      <c r="L455" s="2"/>
      <c r="M455" s="2"/>
      <c r="N455" s="2"/>
      <c r="O455" s="4"/>
    </row>
    <row r="456" spans="1:15" s="9" customFormat="1" x14ac:dyDescent="0.2">
      <c r="A456" s="4"/>
      <c r="B456" s="2"/>
      <c r="C456" s="4"/>
      <c r="D456" s="2"/>
      <c r="E456" s="2"/>
      <c r="F456" s="51"/>
      <c r="G456" s="51"/>
      <c r="H456" s="2"/>
      <c r="I456" s="2"/>
      <c r="J456" s="2"/>
      <c r="K456" s="2"/>
      <c r="L456" s="2"/>
      <c r="M456" s="2"/>
      <c r="N456" s="2"/>
      <c r="O456" s="4"/>
    </row>
    <row r="457" spans="1:15" s="9" customFormat="1" x14ac:dyDescent="0.2">
      <c r="A457" s="4"/>
      <c r="B457" s="2"/>
      <c r="C457" s="4"/>
      <c r="D457" s="2"/>
      <c r="E457" s="2"/>
      <c r="F457" s="51"/>
      <c r="G457" s="51"/>
      <c r="H457" s="2"/>
      <c r="I457" s="2"/>
      <c r="J457" s="2"/>
      <c r="K457" s="2"/>
      <c r="L457" s="2"/>
      <c r="M457" s="2"/>
      <c r="N457" s="2"/>
      <c r="O457" s="4"/>
    </row>
    <row r="458" spans="1:15" s="9" customFormat="1" x14ac:dyDescent="0.2">
      <c r="A458" s="4"/>
      <c r="B458" s="2"/>
      <c r="C458" s="4"/>
      <c r="D458" s="2"/>
      <c r="E458" s="2"/>
      <c r="F458" s="51"/>
      <c r="G458" s="51"/>
      <c r="H458" s="2"/>
      <c r="I458" s="2"/>
      <c r="J458" s="2"/>
      <c r="K458" s="2"/>
      <c r="L458" s="2"/>
      <c r="M458" s="2"/>
      <c r="N458" s="2"/>
      <c r="O458" s="4"/>
    </row>
    <row r="459" spans="1:15" s="9" customFormat="1" x14ac:dyDescent="0.2">
      <c r="A459" s="4"/>
      <c r="B459" s="2"/>
      <c r="C459" s="4"/>
      <c r="D459" s="2"/>
      <c r="E459" s="2"/>
      <c r="F459" s="51"/>
      <c r="G459" s="51"/>
      <c r="H459" s="2"/>
      <c r="I459" s="2"/>
      <c r="J459" s="2"/>
      <c r="K459" s="2"/>
      <c r="L459" s="2"/>
      <c r="M459" s="2"/>
      <c r="N459" s="2"/>
      <c r="O459" s="4"/>
    </row>
    <row r="460" spans="1:15" s="9" customFormat="1" x14ac:dyDescent="0.2">
      <c r="A460" s="4"/>
      <c r="B460" s="2"/>
      <c r="C460" s="4"/>
      <c r="D460" s="2"/>
      <c r="E460" s="2"/>
      <c r="F460" s="51"/>
      <c r="G460" s="51"/>
      <c r="H460" s="2"/>
      <c r="I460" s="2"/>
      <c r="J460" s="2"/>
      <c r="K460" s="2"/>
      <c r="L460" s="2"/>
      <c r="M460" s="2"/>
      <c r="N460" s="2"/>
      <c r="O460" s="4"/>
    </row>
    <row r="461" spans="1:15" s="9" customFormat="1" x14ac:dyDescent="0.2">
      <c r="A461" s="4"/>
      <c r="B461" s="2"/>
      <c r="C461" s="4"/>
      <c r="D461" s="2"/>
      <c r="E461" s="2"/>
      <c r="F461" s="51"/>
      <c r="G461" s="51"/>
      <c r="H461" s="2"/>
      <c r="I461" s="2"/>
      <c r="J461" s="2"/>
      <c r="K461" s="2"/>
      <c r="L461" s="2"/>
      <c r="M461" s="2"/>
      <c r="N461" s="2"/>
      <c r="O461" s="4"/>
    </row>
    <row r="462" spans="1:15" s="9" customFormat="1" x14ac:dyDescent="0.2">
      <c r="A462" s="4"/>
      <c r="B462" s="2"/>
      <c r="C462" s="4"/>
      <c r="D462" s="2"/>
      <c r="E462" s="2"/>
      <c r="F462" s="51"/>
      <c r="G462" s="51"/>
      <c r="H462" s="2"/>
      <c r="I462" s="2"/>
      <c r="J462" s="2"/>
      <c r="K462" s="2"/>
      <c r="L462" s="2"/>
      <c r="M462" s="2"/>
      <c r="N462" s="2"/>
      <c r="O462" s="4"/>
    </row>
    <row r="463" spans="1:15" s="9" customFormat="1" x14ac:dyDescent="0.2">
      <c r="A463" s="4"/>
      <c r="B463" s="2"/>
      <c r="C463" s="4"/>
      <c r="D463" s="2"/>
      <c r="E463" s="2"/>
      <c r="F463" s="51"/>
      <c r="G463" s="51"/>
      <c r="H463" s="2"/>
      <c r="I463" s="2"/>
      <c r="J463" s="2"/>
      <c r="K463" s="2"/>
      <c r="L463" s="2"/>
      <c r="M463" s="2"/>
      <c r="N463" s="2"/>
      <c r="O463" s="4"/>
    </row>
    <row r="464" spans="1:15" s="9" customFormat="1" x14ac:dyDescent="0.2">
      <c r="A464" s="4"/>
      <c r="B464" s="2"/>
      <c r="C464" s="4"/>
      <c r="D464" s="2"/>
      <c r="E464" s="2"/>
      <c r="F464" s="51"/>
      <c r="G464" s="51"/>
      <c r="H464" s="2"/>
      <c r="I464" s="2"/>
      <c r="J464" s="2"/>
      <c r="K464" s="2"/>
      <c r="L464" s="2"/>
      <c r="M464" s="2"/>
      <c r="N464" s="2"/>
      <c r="O464" s="4"/>
    </row>
    <row r="465" spans="1:15" s="9" customFormat="1" x14ac:dyDescent="0.2">
      <c r="A465" s="4"/>
      <c r="B465" s="2"/>
      <c r="C465" s="4"/>
      <c r="D465" s="2"/>
      <c r="E465" s="2"/>
      <c r="F465" s="51"/>
      <c r="G465" s="51"/>
      <c r="H465" s="2"/>
      <c r="I465" s="2"/>
      <c r="J465" s="2"/>
      <c r="K465" s="2"/>
      <c r="L465" s="2"/>
      <c r="M465" s="2"/>
      <c r="N465" s="2"/>
      <c r="O465" s="4"/>
    </row>
    <row r="466" spans="1:15" s="9" customFormat="1" x14ac:dyDescent="0.2">
      <c r="A466" s="4"/>
      <c r="B466" s="2"/>
      <c r="C466" s="4"/>
      <c r="D466" s="2"/>
      <c r="E466" s="2"/>
      <c r="F466" s="51"/>
      <c r="G466" s="51"/>
      <c r="H466" s="2"/>
      <c r="I466" s="2"/>
      <c r="J466" s="2"/>
      <c r="K466" s="2"/>
      <c r="L466" s="2"/>
      <c r="M466" s="2"/>
      <c r="N466" s="2"/>
      <c r="O466" s="4"/>
    </row>
    <row r="467" spans="1:15" s="9" customFormat="1" x14ac:dyDescent="0.2">
      <c r="A467" s="4"/>
      <c r="B467" s="2"/>
      <c r="C467" s="4"/>
      <c r="D467" s="2"/>
      <c r="E467" s="2"/>
      <c r="F467" s="51"/>
      <c r="G467" s="51"/>
      <c r="H467" s="2"/>
      <c r="I467" s="2"/>
      <c r="J467" s="2"/>
      <c r="K467" s="2"/>
      <c r="L467" s="2"/>
      <c r="M467" s="2"/>
      <c r="N467" s="2"/>
      <c r="O467" s="4"/>
    </row>
    <row r="468" spans="1:15" s="9" customFormat="1" x14ac:dyDescent="0.2">
      <c r="A468" s="4"/>
      <c r="B468" s="2"/>
      <c r="C468" s="4"/>
      <c r="D468" s="2"/>
      <c r="E468" s="2"/>
      <c r="F468" s="51"/>
      <c r="G468" s="51"/>
      <c r="H468" s="2"/>
      <c r="I468" s="2"/>
      <c r="J468" s="2"/>
      <c r="K468" s="2"/>
      <c r="L468" s="2"/>
      <c r="M468" s="2"/>
      <c r="N468" s="2"/>
      <c r="O468" s="4"/>
    </row>
    <row r="469" spans="1:15" s="9" customFormat="1" x14ac:dyDescent="0.2">
      <c r="A469" s="4"/>
      <c r="B469" s="2"/>
      <c r="C469" s="4"/>
      <c r="D469" s="2"/>
      <c r="E469" s="2"/>
      <c r="F469" s="51"/>
      <c r="G469" s="51"/>
      <c r="H469" s="2"/>
      <c r="I469" s="2"/>
      <c r="J469" s="2"/>
      <c r="K469" s="2"/>
      <c r="L469" s="2"/>
      <c r="M469" s="2"/>
      <c r="N469" s="2"/>
      <c r="O469" s="4"/>
    </row>
    <row r="470" spans="1:15" s="9" customFormat="1" x14ac:dyDescent="0.2">
      <c r="A470" s="4"/>
      <c r="B470" s="2"/>
      <c r="C470" s="4"/>
      <c r="D470" s="2"/>
      <c r="E470" s="2"/>
      <c r="F470" s="51"/>
      <c r="G470" s="51"/>
      <c r="H470" s="2"/>
      <c r="I470" s="2"/>
      <c r="J470" s="2"/>
      <c r="K470" s="2"/>
      <c r="L470" s="2"/>
      <c r="M470" s="2"/>
      <c r="N470" s="2"/>
      <c r="O470" s="4"/>
    </row>
    <row r="471" spans="1:15" s="9" customFormat="1" x14ac:dyDescent="0.2">
      <c r="A471" s="4"/>
      <c r="B471" s="2"/>
      <c r="C471" s="4"/>
      <c r="D471" s="2"/>
      <c r="E471" s="2"/>
      <c r="F471" s="51"/>
      <c r="G471" s="51"/>
      <c r="H471" s="2"/>
      <c r="I471" s="2"/>
      <c r="J471" s="2"/>
      <c r="K471" s="2"/>
      <c r="L471" s="2"/>
      <c r="M471" s="2"/>
      <c r="N471" s="2"/>
      <c r="O471" s="4"/>
    </row>
    <row r="472" spans="1:15" s="9" customFormat="1" x14ac:dyDescent="0.2">
      <c r="A472" s="4"/>
      <c r="B472" s="2"/>
      <c r="C472" s="4"/>
      <c r="D472" s="2"/>
      <c r="E472" s="2"/>
      <c r="F472" s="51"/>
      <c r="G472" s="51"/>
      <c r="H472" s="2"/>
      <c r="I472" s="2"/>
      <c r="J472" s="2"/>
      <c r="K472" s="2"/>
      <c r="L472" s="2"/>
      <c r="M472" s="2"/>
      <c r="N472" s="2"/>
      <c r="O472" s="4"/>
    </row>
    <row r="473" spans="1:15" s="9" customFormat="1" x14ac:dyDescent="0.2">
      <c r="A473" s="4"/>
      <c r="B473" s="2"/>
      <c r="C473" s="4"/>
      <c r="D473" s="2"/>
      <c r="E473" s="2"/>
      <c r="F473" s="51"/>
      <c r="G473" s="51"/>
      <c r="H473" s="2"/>
      <c r="I473" s="2"/>
      <c r="J473" s="2"/>
      <c r="K473" s="2"/>
      <c r="L473" s="2"/>
      <c r="M473" s="2"/>
      <c r="N473" s="2"/>
      <c r="O473" s="4"/>
    </row>
    <row r="474" spans="1:15" s="9" customFormat="1" x14ac:dyDescent="0.2">
      <c r="A474" s="4"/>
      <c r="B474" s="2"/>
      <c r="C474" s="4"/>
      <c r="D474" s="2"/>
      <c r="E474" s="2"/>
      <c r="F474" s="51"/>
      <c r="G474" s="51"/>
      <c r="H474" s="2"/>
      <c r="I474" s="2"/>
      <c r="J474" s="2"/>
      <c r="K474" s="2"/>
      <c r="L474" s="2"/>
      <c r="M474" s="2"/>
      <c r="N474" s="2"/>
      <c r="O474" s="4"/>
    </row>
    <row r="475" spans="1:15" s="9" customFormat="1" x14ac:dyDescent="0.2">
      <c r="A475" s="4"/>
      <c r="B475" s="2"/>
      <c r="C475" s="4"/>
      <c r="D475" s="2"/>
      <c r="E475" s="2"/>
      <c r="F475" s="51"/>
      <c r="G475" s="51"/>
      <c r="H475" s="2"/>
      <c r="I475" s="2"/>
      <c r="J475" s="2"/>
      <c r="K475" s="2"/>
      <c r="L475" s="2"/>
      <c r="M475" s="2"/>
      <c r="N475" s="2"/>
      <c r="O475" s="4"/>
    </row>
    <row r="476" spans="1:15" s="9" customFormat="1" x14ac:dyDescent="0.2">
      <c r="A476" s="4"/>
      <c r="B476" s="2"/>
      <c r="C476" s="4"/>
      <c r="D476" s="2"/>
      <c r="E476" s="2"/>
      <c r="F476" s="51"/>
      <c r="G476" s="51"/>
      <c r="H476" s="2"/>
      <c r="I476" s="2"/>
      <c r="J476" s="2"/>
      <c r="K476" s="2"/>
      <c r="L476" s="2"/>
      <c r="M476" s="2"/>
      <c r="N476" s="2"/>
      <c r="O476" s="4"/>
    </row>
    <row r="477" spans="1:15" s="9" customFormat="1" x14ac:dyDescent="0.2">
      <c r="A477" s="4"/>
      <c r="B477" s="2"/>
      <c r="C477" s="4"/>
      <c r="D477" s="2"/>
      <c r="E477" s="2"/>
      <c r="F477" s="51"/>
      <c r="G477" s="51"/>
      <c r="H477" s="2"/>
      <c r="I477" s="2"/>
      <c r="J477" s="2"/>
      <c r="K477" s="2"/>
      <c r="L477" s="2"/>
      <c r="M477" s="2"/>
      <c r="N477" s="2"/>
      <c r="O477" s="4"/>
    </row>
    <row r="478" spans="1:15" s="9" customFormat="1" x14ac:dyDescent="0.2">
      <c r="A478" s="4"/>
      <c r="B478" s="2"/>
      <c r="C478" s="4"/>
      <c r="D478" s="2"/>
      <c r="E478" s="2"/>
      <c r="F478" s="51"/>
      <c r="G478" s="51"/>
      <c r="H478" s="2"/>
      <c r="I478" s="2"/>
      <c r="J478" s="2"/>
      <c r="K478" s="2"/>
      <c r="L478" s="2"/>
      <c r="M478" s="2"/>
      <c r="N478" s="2"/>
      <c r="O478" s="4"/>
    </row>
    <row r="479" spans="1:15" s="9" customFormat="1" x14ac:dyDescent="0.2">
      <c r="A479" s="4"/>
      <c r="B479" s="2"/>
      <c r="C479" s="4"/>
      <c r="D479" s="2"/>
      <c r="E479" s="2"/>
      <c r="F479" s="51"/>
      <c r="G479" s="51"/>
      <c r="H479" s="2"/>
      <c r="I479" s="2"/>
      <c r="J479" s="2"/>
      <c r="K479" s="2"/>
      <c r="L479" s="2"/>
      <c r="M479" s="2"/>
      <c r="N479" s="2"/>
      <c r="O479" s="4"/>
    </row>
    <row r="480" spans="1:15" s="9" customFormat="1" x14ac:dyDescent="0.2">
      <c r="A480" s="4"/>
      <c r="B480" s="2"/>
      <c r="C480" s="4"/>
      <c r="D480" s="2"/>
      <c r="E480" s="2"/>
      <c r="F480" s="51"/>
      <c r="G480" s="51"/>
      <c r="H480" s="2"/>
      <c r="I480" s="2"/>
      <c r="J480" s="2"/>
      <c r="K480" s="2"/>
      <c r="L480" s="2"/>
      <c r="M480" s="2"/>
      <c r="N480" s="2"/>
      <c r="O480" s="4"/>
    </row>
    <row r="481" spans="1:15" s="9" customFormat="1" x14ac:dyDescent="0.2">
      <c r="A481" s="4"/>
      <c r="B481" s="2"/>
      <c r="C481" s="4"/>
      <c r="D481" s="2"/>
      <c r="E481" s="2"/>
      <c r="F481" s="51"/>
      <c r="G481" s="51"/>
      <c r="H481" s="2"/>
      <c r="I481" s="2"/>
      <c r="J481" s="2"/>
      <c r="K481" s="2"/>
      <c r="L481" s="2"/>
      <c r="M481" s="2"/>
      <c r="N481" s="2"/>
      <c r="O481" s="4"/>
    </row>
    <row r="482" spans="1:15" s="9" customFormat="1" x14ac:dyDescent="0.2">
      <c r="A482" s="4"/>
      <c r="B482" s="2"/>
      <c r="C482" s="4"/>
      <c r="D482" s="2"/>
      <c r="E482" s="2"/>
      <c r="F482" s="51"/>
      <c r="G482" s="51"/>
      <c r="H482" s="2"/>
      <c r="I482" s="2"/>
      <c r="J482" s="2"/>
      <c r="K482" s="2"/>
      <c r="L482" s="2"/>
      <c r="M482" s="2"/>
      <c r="N482" s="2"/>
      <c r="O482" s="4"/>
    </row>
    <row r="483" spans="1:15" s="9" customFormat="1" x14ac:dyDescent="0.2">
      <c r="A483" s="4"/>
      <c r="B483" s="2"/>
      <c r="C483" s="4"/>
      <c r="D483" s="2"/>
      <c r="E483" s="2"/>
      <c r="F483" s="51"/>
      <c r="G483" s="51"/>
      <c r="H483" s="2"/>
      <c r="I483" s="2"/>
      <c r="J483" s="2"/>
      <c r="K483" s="2"/>
      <c r="L483" s="2"/>
      <c r="M483" s="2"/>
      <c r="N483" s="2"/>
      <c r="O483" s="4"/>
    </row>
    <row r="484" spans="1:15" s="9" customFormat="1" x14ac:dyDescent="0.2">
      <c r="A484" s="4"/>
      <c r="B484" s="2"/>
      <c r="C484" s="4"/>
      <c r="D484" s="2"/>
      <c r="E484" s="2"/>
      <c r="F484" s="51"/>
      <c r="G484" s="51"/>
      <c r="H484" s="2"/>
      <c r="I484" s="2"/>
      <c r="J484" s="2"/>
      <c r="K484" s="2"/>
      <c r="L484" s="2"/>
      <c r="M484" s="2"/>
      <c r="N484" s="2"/>
      <c r="O484" s="4"/>
    </row>
    <row r="485" spans="1:15" s="9" customFormat="1" x14ac:dyDescent="0.2">
      <c r="A485" s="4"/>
      <c r="B485" s="2"/>
      <c r="C485" s="4"/>
      <c r="D485" s="2"/>
      <c r="E485" s="2"/>
      <c r="F485" s="51"/>
      <c r="G485" s="51"/>
      <c r="H485" s="2"/>
      <c r="I485" s="2"/>
      <c r="J485" s="2"/>
      <c r="K485" s="2"/>
      <c r="L485" s="2"/>
      <c r="M485" s="2"/>
      <c r="N485" s="2"/>
      <c r="O485" s="4"/>
    </row>
    <row r="486" spans="1:15" s="9" customFormat="1" x14ac:dyDescent="0.2">
      <c r="A486" s="4"/>
      <c r="B486" s="2"/>
      <c r="C486" s="4"/>
      <c r="D486" s="2"/>
      <c r="E486" s="2"/>
      <c r="F486" s="51"/>
      <c r="G486" s="51"/>
      <c r="H486" s="2"/>
      <c r="I486" s="2"/>
      <c r="J486" s="2"/>
      <c r="K486" s="2"/>
      <c r="L486" s="2"/>
      <c r="M486" s="2"/>
      <c r="N486" s="2"/>
      <c r="O486" s="4"/>
    </row>
    <row r="487" spans="1:15" s="9" customFormat="1" x14ac:dyDescent="0.2">
      <c r="A487" s="4"/>
      <c r="B487" s="2"/>
      <c r="C487" s="4"/>
      <c r="D487" s="2"/>
      <c r="E487" s="2"/>
      <c r="F487" s="51"/>
      <c r="G487" s="51"/>
      <c r="H487" s="2"/>
      <c r="I487" s="2"/>
      <c r="J487" s="2"/>
      <c r="K487" s="2"/>
      <c r="L487" s="2"/>
      <c r="M487" s="2"/>
      <c r="N487" s="2"/>
      <c r="O487" s="4"/>
    </row>
    <row r="488" spans="1:15" s="9" customFormat="1" x14ac:dyDescent="0.2">
      <c r="A488" s="4"/>
      <c r="B488" s="2"/>
      <c r="C488" s="4"/>
      <c r="D488" s="2"/>
      <c r="E488" s="2"/>
      <c r="F488" s="51"/>
      <c r="G488" s="51"/>
      <c r="H488" s="2"/>
      <c r="I488" s="2"/>
      <c r="J488" s="2"/>
      <c r="K488" s="2"/>
      <c r="L488" s="2"/>
      <c r="M488" s="2"/>
      <c r="N488" s="2"/>
      <c r="O488" s="4"/>
    </row>
    <row r="489" spans="1:15" s="9" customFormat="1" x14ac:dyDescent="0.2">
      <c r="A489" s="4"/>
      <c r="B489" s="2"/>
      <c r="C489" s="4"/>
      <c r="D489" s="2"/>
      <c r="E489" s="2"/>
      <c r="F489" s="51"/>
      <c r="G489" s="51"/>
      <c r="H489" s="2"/>
      <c r="I489" s="2"/>
      <c r="J489" s="2"/>
      <c r="K489" s="2"/>
      <c r="L489" s="2"/>
      <c r="M489" s="2"/>
      <c r="N489" s="2"/>
      <c r="O489" s="4"/>
    </row>
    <row r="490" spans="1:15" s="9" customFormat="1" x14ac:dyDescent="0.2">
      <c r="A490" s="4"/>
      <c r="B490" s="2"/>
      <c r="C490" s="4"/>
      <c r="D490" s="2"/>
      <c r="E490" s="2"/>
      <c r="F490" s="51"/>
      <c r="G490" s="51"/>
      <c r="H490" s="2"/>
      <c r="I490" s="2"/>
      <c r="J490" s="2"/>
      <c r="K490" s="2"/>
      <c r="L490" s="2"/>
      <c r="M490" s="2"/>
      <c r="N490" s="2"/>
      <c r="O490" s="4"/>
    </row>
    <row r="491" spans="1:15" s="9" customFormat="1" x14ac:dyDescent="0.2">
      <c r="A491" s="4"/>
      <c r="B491" s="2"/>
      <c r="C491" s="4"/>
      <c r="D491" s="2"/>
      <c r="E491" s="2"/>
      <c r="F491" s="51"/>
      <c r="G491" s="51"/>
      <c r="H491" s="2"/>
      <c r="I491" s="2"/>
      <c r="J491" s="2"/>
      <c r="K491" s="2"/>
      <c r="L491" s="2"/>
      <c r="M491" s="2"/>
      <c r="N491" s="2"/>
      <c r="O491" s="4"/>
    </row>
    <row r="492" spans="1:15" s="9" customFormat="1" x14ac:dyDescent="0.2">
      <c r="A492" s="4"/>
      <c r="B492" s="2"/>
      <c r="C492" s="4"/>
      <c r="D492" s="2"/>
      <c r="E492" s="2"/>
      <c r="F492" s="51"/>
      <c r="G492" s="51"/>
      <c r="H492" s="2"/>
      <c r="I492" s="2"/>
      <c r="J492" s="2"/>
      <c r="K492" s="2"/>
      <c r="L492" s="2"/>
      <c r="M492" s="2"/>
      <c r="N492" s="2"/>
      <c r="O492" s="4"/>
    </row>
    <row r="493" spans="1:15" s="9" customFormat="1" x14ac:dyDescent="0.2">
      <c r="A493" s="4"/>
      <c r="B493" s="2"/>
      <c r="C493" s="4"/>
      <c r="D493" s="2"/>
      <c r="E493" s="2"/>
      <c r="F493" s="51"/>
      <c r="G493" s="51"/>
      <c r="H493" s="2"/>
      <c r="I493" s="2"/>
      <c r="J493" s="2"/>
      <c r="K493" s="2"/>
      <c r="L493" s="2"/>
      <c r="M493" s="2"/>
      <c r="N493" s="2"/>
      <c r="O493" s="4"/>
    </row>
    <row r="494" spans="1:15" s="9" customFormat="1" x14ac:dyDescent="0.2">
      <c r="A494" s="4"/>
      <c r="B494" s="2"/>
      <c r="C494" s="4"/>
      <c r="D494" s="2"/>
      <c r="E494" s="2"/>
      <c r="F494" s="51"/>
      <c r="G494" s="51"/>
      <c r="H494" s="2"/>
      <c r="I494" s="2"/>
      <c r="J494" s="2"/>
      <c r="K494" s="2"/>
      <c r="L494" s="2"/>
      <c r="M494" s="2"/>
      <c r="N494" s="2"/>
      <c r="O494" s="4"/>
    </row>
    <row r="495" spans="1:15" s="9" customFormat="1" x14ac:dyDescent="0.2">
      <c r="A495" s="4"/>
      <c r="B495" s="2"/>
      <c r="C495" s="4"/>
      <c r="D495" s="2"/>
      <c r="E495" s="2"/>
      <c r="F495" s="51"/>
      <c r="G495" s="51"/>
      <c r="H495" s="2"/>
      <c r="I495" s="2"/>
      <c r="J495" s="2"/>
      <c r="K495" s="2"/>
      <c r="L495" s="2"/>
      <c r="M495" s="2"/>
      <c r="N495" s="2"/>
      <c r="O495" s="4"/>
    </row>
    <row r="496" spans="1:15" s="9" customFormat="1" x14ac:dyDescent="0.2">
      <c r="A496" s="4"/>
      <c r="B496" s="2"/>
      <c r="C496" s="4"/>
      <c r="D496" s="2"/>
      <c r="E496" s="2"/>
      <c r="F496" s="51"/>
      <c r="G496" s="51"/>
      <c r="H496" s="2"/>
      <c r="I496" s="2"/>
      <c r="J496" s="2"/>
      <c r="K496" s="2"/>
      <c r="L496" s="2"/>
      <c r="M496" s="2"/>
      <c r="N496" s="2"/>
      <c r="O496" s="4"/>
    </row>
    <row r="497" spans="1:15" s="9" customFormat="1" x14ac:dyDescent="0.2">
      <c r="A497" s="4"/>
      <c r="B497" s="2"/>
      <c r="C497" s="4"/>
      <c r="D497" s="2"/>
      <c r="E497" s="2"/>
      <c r="F497" s="51"/>
      <c r="G497" s="51"/>
      <c r="H497" s="2"/>
      <c r="I497" s="2"/>
      <c r="J497" s="2"/>
      <c r="K497" s="2"/>
      <c r="L497" s="2"/>
      <c r="M497" s="2"/>
      <c r="N497" s="2"/>
      <c r="O497" s="4"/>
    </row>
    <row r="498" spans="1:15" s="9" customFormat="1" x14ac:dyDescent="0.2">
      <c r="A498" s="4"/>
      <c r="B498" s="2"/>
      <c r="C498" s="4"/>
      <c r="D498" s="2"/>
      <c r="E498" s="2"/>
      <c r="F498" s="51"/>
      <c r="G498" s="51"/>
      <c r="H498" s="2"/>
      <c r="I498" s="2"/>
      <c r="J498" s="2"/>
      <c r="K498" s="2"/>
      <c r="L498" s="2"/>
      <c r="M498" s="2"/>
      <c r="N498" s="2"/>
      <c r="O498" s="4"/>
    </row>
    <row r="499" spans="1:15" s="9" customFormat="1" x14ac:dyDescent="0.2">
      <c r="A499" s="4"/>
      <c r="B499" s="2"/>
      <c r="C499" s="4"/>
      <c r="D499" s="2"/>
      <c r="E499" s="2"/>
      <c r="F499" s="51"/>
      <c r="G499" s="51"/>
      <c r="H499" s="2"/>
      <c r="I499" s="2"/>
      <c r="J499" s="2"/>
      <c r="K499" s="2"/>
      <c r="L499" s="2"/>
      <c r="M499" s="2"/>
      <c r="N499" s="2"/>
      <c r="O499" s="4"/>
    </row>
    <row r="500" spans="1:15" s="9" customFormat="1" x14ac:dyDescent="0.2">
      <c r="A500" s="4"/>
      <c r="B500" s="2"/>
      <c r="C500" s="4"/>
      <c r="D500" s="2"/>
      <c r="E500" s="2"/>
      <c r="F500" s="51"/>
      <c r="G500" s="51"/>
      <c r="H500" s="2"/>
      <c r="I500" s="2"/>
      <c r="J500" s="2"/>
      <c r="K500" s="2"/>
      <c r="L500" s="2"/>
      <c r="M500" s="2"/>
      <c r="N500" s="2"/>
      <c r="O500" s="4"/>
    </row>
    <row r="501" spans="1:15" s="9" customFormat="1" x14ac:dyDescent="0.2">
      <c r="A501" s="4"/>
      <c r="B501" s="2"/>
      <c r="C501" s="4"/>
      <c r="D501" s="2"/>
      <c r="E501" s="2"/>
      <c r="F501" s="51"/>
      <c r="G501" s="51"/>
      <c r="H501" s="2"/>
      <c r="I501" s="2"/>
      <c r="J501" s="2"/>
      <c r="K501" s="2"/>
      <c r="L501" s="2"/>
      <c r="M501" s="2"/>
      <c r="N501" s="2"/>
      <c r="O501" s="4"/>
    </row>
    <row r="502" spans="1:15" s="9" customFormat="1" x14ac:dyDescent="0.2">
      <c r="A502" s="4"/>
      <c r="B502" s="2"/>
      <c r="C502" s="4"/>
      <c r="D502" s="2"/>
      <c r="E502" s="2"/>
      <c r="F502" s="51"/>
      <c r="G502" s="51"/>
      <c r="H502" s="2"/>
      <c r="I502" s="2"/>
      <c r="J502" s="2"/>
      <c r="K502" s="2"/>
      <c r="L502" s="2"/>
      <c r="M502" s="2"/>
      <c r="N502" s="2"/>
      <c r="O502" s="4"/>
    </row>
    <row r="503" spans="1:15" s="9" customFormat="1" x14ac:dyDescent="0.2">
      <c r="A503" s="4"/>
      <c r="B503" s="2"/>
      <c r="C503" s="4"/>
      <c r="D503" s="2"/>
      <c r="E503" s="2"/>
      <c r="F503" s="51"/>
      <c r="G503" s="51"/>
      <c r="H503" s="2"/>
      <c r="I503" s="2"/>
      <c r="J503" s="2"/>
      <c r="K503" s="2"/>
      <c r="L503" s="2"/>
      <c r="M503" s="2"/>
      <c r="N503" s="2"/>
      <c r="O503" s="4"/>
    </row>
    <row r="504" spans="1:15" s="9" customFormat="1" x14ac:dyDescent="0.2">
      <c r="A504" s="4"/>
      <c r="B504" s="2"/>
      <c r="C504" s="4"/>
      <c r="D504" s="2"/>
      <c r="E504" s="2"/>
      <c r="F504" s="51"/>
      <c r="G504" s="51"/>
      <c r="H504" s="2"/>
      <c r="I504" s="2"/>
      <c r="J504" s="2"/>
      <c r="K504" s="2"/>
      <c r="L504" s="2"/>
      <c r="M504" s="2"/>
      <c r="N504" s="2"/>
      <c r="O504" s="4"/>
    </row>
    <row r="505" spans="1:15" s="9" customFormat="1" x14ac:dyDescent="0.2">
      <c r="A505" s="4"/>
      <c r="B505" s="2"/>
      <c r="C505" s="4"/>
      <c r="D505" s="2"/>
      <c r="E505" s="2"/>
      <c r="F505" s="51"/>
      <c r="G505" s="51"/>
      <c r="H505" s="2"/>
      <c r="I505" s="2"/>
      <c r="J505" s="2"/>
      <c r="K505" s="2"/>
      <c r="L505" s="2"/>
      <c r="M505" s="2"/>
      <c r="N505" s="2"/>
      <c r="O505" s="4"/>
    </row>
    <row r="506" spans="1:15" s="9" customFormat="1" x14ac:dyDescent="0.2">
      <c r="A506" s="4"/>
      <c r="B506" s="2"/>
      <c r="C506" s="4"/>
      <c r="D506" s="2"/>
      <c r="E506" s="2"/>
      <c r="F506" s="51"/>
      <c r="G506" s="51"/>
      <c r="H506" s="2"/>
      <c r="I506" s="2"/>
      <c r="J506" s="2"/>
      <c r="K506" s="2"/>
      <c r="L506" s="2"/>
      <c r="M506" s="2"/>
      <c r="N506" s="2"/>
      <c r="O506" s="4"/>
    </row>
    <row r="507" spans="1:15" s="9" customFormat="1" x14ac:dyDescent="0.2">
      <c r="A507" s="4"/>
      <c r="B507" s="2"/>
      <c r="C507" s="4"/>
      <c r="D507" s="2"/>
      <c r="E507" s="2"/>
      <c r="F507" s="51"/>
      <c r="G507" s="51"/>
      <c r="H507" s="2"/>
      <c r="I507" s="2"/>
      <c r="J507" s="2"/>
      <c r="K507" s="2"/>
      <c r="L507" s="2"/>
      <c r="M507" s="2"/>
      <c r="N507" s="2"/>
      <c r="O507" s="4"/>
    </row>
    <row r="508" spans="1:15" s="9" customFormat="1" x14ac:dyDescent="0.2">
      <c r="A508" s="4"/>
      <c r="B508" s="2"/>
      <c r="C508" s="4"/>
      <c r="D508" s="2"/>
      <c r="E508" s="2"/>
      <c r="F508" s="51"/>
      <c r="G508" s="51"/>
      <c r="H508" s="2"/>
      <c r="I508" s="2"/>
      <c r="J508" s="2"/>
      <c r="K508" s="2"/>
      <c r="L508" s="2"/>
      <c r="M508" s="2"/>
      <c r="N508" s="2"/>
      <c r="O508" s="4"/>
    </row>
    <row r="509" spans="1:15" s="9" customFormat="1" x14ac:dyDescent="0.2">
      <c r="A509" s="4"/>
      <c r="B509" s="2"/>
      <c r="C509" s="4"/>
      <c r="D509" s="2"/>
      <c r="E509" s="2"/>
      <c r="F509" s="51"/>
      <c r="G509" s="51"/>
      <c r="H509" s="2"/>
      <c r="I509" s="2"/>
      <c r="J509" s="2"/>
      <c r="K509" s="2"/>
      <c r="L509" s="2"/>
      <c r="M509" s="2"/>
      <c r="N509" s="2"/>
      <c r="O509" s="4"/>
    </row>
    <row r="510" spans="1:15" s="9" customFormat="1" x14ac:dyDescent="0.2">
      <c r="A510" s="4"/>
      <c r="B510" s="2"/>
      <c r="C510" s="4"/>
      <c r="D510" s="2"/>
      <c r="E510" s="2"/>
      <c r="F510" s="51"/>
      <c r="G510" s="51"/>
      <c r="H510" s="2"/>
      <c r="I510" s="2"/>
      <c r="J510" s="2"/>
      <c r="K510" s="2"/>
      <c r="L510" s="2"/>
      <c r="M510" s="2"/>
      <c r="N510" s="2"/>
      <c r="O510" s="4"/>
    </row>
    <row r="511" spans="1:15" s="9" customFormat="1" x14ac:dyDescent="0.2">
      <c r="A511" s="4"/>
      <c r="B511" s="2"/>
      <c r="C511" s="4"/>
      <c r="D511" s="2"/>
      <c r="E511" s="2"/>
      <c r="F511" s="51"/>
      <c r="G511" s="51"/>
      <c r="H511" s="2"/>
      <c r="I511" s="2"/>
      <c r="J511" s="2"/>
      <c r="K511" s="2"/>
      <c r="L511" s="2"/>
      <c r="M511" s="2"/>
      <c r="N511" s="2"/>
      <c r="O511" s="4"/>
    </row>
    <row r="512" spans="1:15" s="9" customFormat="1" x14ac:dyDescent="0.2">
      <c r="A512" s="4"/>
      <c r="B512" s="2"/>
      <c r="C512" s="4"/>
      <c r="D512" s="2"/>
      <c r="E512" s="2"/>
      <c r="F512" s="51"/>
      <c r="G512" s="51"/>
      <c r="H512" s="2"/>
      <c r="I512" s="2"/>
      <c r="J512" s="2"/>
      <c r="K512" s="2"/>
      <c r="L512" s="2"/>
      <c r="M512" s="2"/>
      <c r="N512" s="2"/>
      <c r="O512" s="4"/>
    </row>
    <row r="513" spans="1:15" s="9" customFormat="1" x14ac:dyDescent="0.2">
      <c r="A513" s="4"/>
      <c r="B513" s="2"/>
      <c r="C513" s="4"/>
      <c r="D513" s="2"/>
      <c r="E513" s="2"/>
      <c r="F513" s="51"/>
      <c r="G513" s="51"/>
      <c r="H513" s="2"/>
      <c r="I513" s="2"/>
      <c r="J513" s="2"/>
      <c r="K513" s="2"/>
      <c r="L513" s="2"/>
      <c r="M513" s="2"/>
      <c r="N513" s="2"/>
      <c r="O513" s="4"/>
    </row>
    <row r="514" spans="1:15" s="9" customFormat="1" x14ac:dyDescent="0.2">
      <c r="A514" s="4"/>
      <c r="B514" s="2"/>
      <c r="C514" s="4"/>
      <c r="D514" s="2"/>
      <c r="E514" s="2"/>
      <c r="F514" s="51"/>
      <c r="G514" s="51"/>
      <c r="H514" s="2"/>
      <c r="I514" s="2"/>
      <c r="J514" s="2"/>
      <c r="K514" s="2"/>
      <c r="L514" s="2"/>
      <c r="M514" s="2"/>
      <c r="N514" s="2"/>
      <c r="O514" s="4"/>
    </row>
    <row r="515" spans="1:15" s="9" customFormat="1" x14ac:dyDescent="0.2">
      <c r="A515" s="4"/>
      <c r="B515" s="2"/>
      <c r="C515" s="4"/>
      <c r="D515" s="2"/>
      <c r="E515" s="2"/>
      <c r="F515" s="51"/>
      <c r="G515" s="51"/>
      <c r="H515" s="2"/>
      <c r="I515" s="2"/>
      <c r="J515" s="2"/>
      <c r="K515" s="2"/>
      <c r="L515" s="2"/>
      <c r="M515" s="2"/>
      <c r="N515" s="2"/>
      <c r="O515" s="4"/>
    </row>
    <row r="516" spans="1:15" s="9" customFormat="1" x14ac:dyDescent="0.2">
      <c r="A516" s="4"/>
      <c r="B516" s="2"/>
      <c r="C516" s="4"/>
      <c r="D516" s="2"/>
      <c r="E516" s="2"/>
      <c r="F516" s="51"/>
      <c r="G516" s="51"/>
      <c r="H516" s="2"/>
      <c r="I516" s="2"/>
      <c r="J516" s="2"/>
      <c r="K516" s="2"/>
      <c r="L516" s="2"/>
      <c r="M516" s="2"/>
      <c r="N516" s="2"/>
      <c r="O516" s="4"/>
    </row>
    <row r="517" spans="1:15" s="9" customFormat="1" x14ac:dyDescent="0.2">
      <c r="A517" s="4"/>
      <c r="B517" s="2"/>
      <c r="C517" s="4"/>
      <c r="D517" s="2"/>
      <c r="E517" s="2"/>
      <c r="F517" s="51"/>
      <c r="G517" s="51"/>
      <c r="H517" s="2"/>
      <c r="I517" s="2"/>
      <c r="J517" s="2"/>
      <c r="K517" s="2"/>
      <c r="L517" s="2"/>
      <c r="M517" s="2"/>
      <c r="N517" s="2"/>
      <c r="O517" s="4"/>
    </row>
    <row r="518" spans="1:15" s="9" customFormat="1" x14ac:dyDescent="0.2">
      <c r="A518" s="4"/>
      <c r="B518" s="2"/>
      <c r="C518" s="4"/>
      <c r="D518" s="2"/>
      <c r="E518" s="2"/>
      <c r="F518" s="51"/>
      <c r="G518" s="51"/>
      <c r="H518" s="2"/>
      <c r="I518" s="2"/>
      <c r="J518" s="2"/>
      <c r="K518" s="2"/>
      <c r="L518" s="2"/>
      <c r="M518" s="2"/>
      <c r="N518" s="2"/>
      <c r="O518" s="4"/>
    </row>
    <row r="519" spans="1:15" s="9" customFormat="1" x14ac:dyDescent="0.2">
      <c r="A519" s="4"/>
      <c r="B519" s="2"/>
      <c r="C519" s="4"/>
      <c r="D519" s="2"/>
      <c r="E519" s="2"/>
      <c r="F519" s="51"/>
      <c r="G519" s="51"/>
      <c r="H519" s="2"/>
      <c r="I519" s="2"/>
      <c r="J519" s="2"/>
      <c r="K519" s="2"/>
      <c r="L519" s="2"/>
      <c r="M519" s="2"/>
      <c r="N519" s="2"/>
      <c r="O519" s="4"/>
    </row>
    <row r="520" spans="1:15" s="9" customFormat="1" x14ac:dyDescent="0.2">
      <c r="A520" s="4"/>
      <c r="B520" s="2"/>
      <c r="C520" s="4"/>
      <c r="D520" s="2"/>
      <c r="E520" s="2"/>
      <c r="F520" s="51"/>
      <c r="G520" s="51"/>
      <c r="H520" s="2"/>
      <c r="I520" s="2"/>
      <c r="J520" s="2"/>
      <c r="K520" s="2"/>
      <c r="L520" s="2"/>
      <c r="M520" s="2"/>
      <c r="N520" s="2"/>
      <c r="O520" s="4"/>
    </row>
    <row r="521" spans="1:15" s="9" customFormat="1" x14ac:dyDescent="0.2">
      <c r="A521" s="4"/>
      <c r="B521" s="2"/>
      <c r="C521" s="4"/>
      <c r="D521" s="2"/>
      <c r="E521" s="2"/>
      <c r="F521" s="51"/>
      <c r="G521" s="51"/>
      <c r="H521" s="2"/>
      <c r="I521" s="2"/>
      <c r="J521" s="2"/>
      <c r="K521" s="2"/>
      <c r="L521" s="2"/>
      <c r="M521" s="2"/>
      <c r="N521" s="2"/>
      <c r="O521" s="4"/>
    </row>
    <row r="522" spans="1:15" s="9" customFormat="1" x14ac:dyDescent="0.2">
      <c r="A522" s="4"/>
      <c r="B522" s="2"/>
      <c r="C522" s="4"/>
      <c r="D522" s="2"/>
      <c r="E522" s="2"/>
      <c r="F522" s="51"/>
      <c r="G522" s="51"/>
      <c r="H522" s="2"/>
      <c r="I522" s="2"/>
      <c r="J522" s="2"/>
      <c r="K522" s="2"/>
      <c r="L522" s="2"/>
      <c r="M522" s="2"/>
      <c r="N522" s="2"/>
      <c r="O522" s="4"/>
    </row>
    <row r="523" spans="1:15" s="9" customFormat="1" x14ac:dyDescent="0.2">
      <c r="A523" s="4"/>
      <c r="B523" s="2"/>
      <c r="C523" s="4"/>
      <c r="D523" s="2"/>
      <c r="E523" s="2"/>
      <c r="F523" s="51"/>
      <c r="G523" s="51"/>
      <c r="H523" s="2"/>
      <c r="I523" s="2"/>
      <c r="J523" s="2"/>
      <c r="K523" s="2"/>
      <c r="L523" s="2"/>
      <c r="M523" s="2"/>
      <c r="N523" s="2"/>
      <c r="O523" s="4"/>
    </row>
    <row r="524" spans="1:15" s="9" customFormat="1" x14ac:dyDescent="0.2">
      <c r="A524" s="4"/>
      <c r="B524" s="2"/>
      <c r="C524" s="4"/>
      <c r="D524" s="2"/>
      <c r="E524" s="2"/>
      <c r="F524" s="51"/>
      <c r="G524" s="51"/>
      <c r="H524" s="2"/>
      <c r="I524" s="2"/>
      <c r="J524" s="2"/>
      <c r="K524" s="2"/>
      <c r="L524" s="2"/>
      <c r="M524" s="2"/>
      <c r="N524" s="2"/>
      <c r="O524" s="4"/>
    </row>
    <row r="525" spans="1:15" s="9" customFormat="1" x14ac:dyDescent="0.2">
      <c r="A525" s="4"/>
      <c r="B525" s="2"/>
      <c r="C525" s="4"/>
      <c r="D525" s="2"/>
      <c r="E525" s="2"/>
      <c r="F525" s="51"/>
      <c r="G525" s="51"/>
      <c r="H525" s="2"/>
      <c r="I525" s="2"/>
      <c r="J525" s="2"/>
      <c r="K525" s="2"/>
      <c r="L525" s="2"/>
      <c r="M525" s="2"/>
      <c r="N525" s="2"/>
      <c r="O525" s="4"/>
    </row>
    <row r="526" spans="1:15" s="9" customFormat="1" x14ac:dyDescent="0.2">
      <c r="A526" s="4"/>
      <c r="B526" s="2"/>
      <c r="C526" s="4"/>
      <c r="D526" s="2"/>
      <c r="E526" s="2"/>
      <c r="F526" s="51"/>
      <c r="G526" s="51"/>
      <c r="H526" s="2"/>
      <c r="I526" s="2"/>
      <c r="J526" s="2"/>
      <c r="K526" s="2"/>
      <c r="L526" s="2"/>
      <c r="M526" s="2"/>
      <c r="N526" s="2"/>
      <c r="O526" s="4"/>
    </row>
    <row r="527" spans="1:15" s="9" customFormat="1" x14ac:dyDescent="0.2">
      <c r="A527" s="4"/>
      <c r="B527" s="2"/>
      <c r="C527" s="4"/>
      <c r="D527" s="2"/>
      <c r="E527" s="2"/>
      <c r="F527" s="51"/>
      <c r="G527" s="51"/>
      <c r="H527" s="2"/>
      <c r="I527" s="2"/>
      <c r="J527" s="2"/>
      <c r="K527" s="2"/>
      <c r="L527" s="2"/>
      <c r="M527" s="2"/>
      <c r="N527" s="2"/>
      <c r="O527" s="4"/>
    </row>
    <row r="528" spans="1:15" s="9" customFormat="1" x14ac:dyDescent="0.2">
      <c r="A528" s="4"/>
      <c r="B528" s="2"/>
      <c r="C528" s="4"/>
      <c r="D528" s="2"/>
      <c r="E528" s="2"/>
      <c r="F528" s="51"/>
      <c r="G528" s="51"/>
      <c r="H528" s="2"/>
      <c r="I528" s="2"/>
      <c r="J528" s="2"/>
      <c r="K528" s="2"/>
      <c r="L528" s="2"/>
      <c r="M528" s="2"/>
      <c r="N528" s="2"/>
      <c r="O528" s="4"/>
    </row>
    <row r="529" spans="1:15" s="9" customFormat="1" x14ac:dyDescent="0.2">
      <c r="A529" s="4"/>
      <c r="B529" s="2"/>
      <c r="C529" s="4"/>
      <c r="D529" s="2"/>
      <c r="E529" s="2"/>
      <c r="F529" s="51"/>
      <c r="G529" s="51"/>
      <c r="H529" s="2"/>
      <c r="I529" s="2"/>
      <c r="J529" s="2"/>
      <c r="K529" s="2"/>
      <c r="L529" s="2"/>
      <c r="M529" s="2"/>
      <c r="N529" s="2"/>
      <c r="O529" s="4"/>
    </row>
    <row r="530" spans="1:15" s="9" customFormat="1" x14ac:dyDescent="0.2">
      <c r="A530" s="4"/>
      <c r="B530" s="2"/>
      <c r="C530" s="4"/>
      <c r="D530" s="2"/>
      <c r="E530" s="2"/>
      <c r="F530" s="51"/>
      <c r="G530" s="51"/>
      <c r="H530" s="2"/>
      <c r="I530" s="2"/>
      <c r="J530" s="2"/>
      <c r="K530" s="2"/>
      <c r="L530" s="2"/>
      <c r="M530" s="2"/>
      <c r="N530" s="2"/>
      <c r="O530" s="4"/>
    </row>
    <row r="531" spans="1:15" s="9" customFormat="1" x14ac:dyDescent="0.2">
      <c r="A531" s="4"/>
      <c r="B531" s="2"/>
      <c r="C531" s="4"/>
      <c r="D531" s="2"/>
      <c r="E531" s="2"/>
      <c r="F531" s="51"/>
      <c r="G531" s="51"/>
      <c r="H531" s="2"/>
      <c r="I531" s="2"/>
      <c r="J531" s="2"/>
      <c r="K531" s="2"/>
      <c r="L531" s="2"/>
      <c r="M531" s="2"/>
      <c r="N531" s="2"/>
      <c r="O531" s="4"/>
    </row>
    <row r="532" spans="1:15" s="9" customFormat="1" x14ac:dyDescent="0.2">
      <c r="A532" s="4"/>
      <c r="B532" s="2"/>
      <c r="C532" s="4"/>
      <c r="D532" s="2"/>
      <c r="E532" s="2"/>
      <c r="F532" s="51"/>
      <c r="G532" s="51"/>
      <c r="H532" s="2"/>
      <c r="I532" s="2"/>
      <c r="J532" s="2"/>
      <c r="K532" s="2"/>
      <c r="L532" s="2"/>
      <c r="M532" s="2"/>
      <c r="N532" s="2"/>
      <c r="O532" s="4"/>
    </row>
    <row r="533" spans="1:15" s="9" customFormat="1" x14ac:dyDescent="0.2">
      <c r="A533" s="4"/>
      <c r="B533" s="2"/>
      <c r="C533" s="4"/>
      <c r="D533" s="2"/>
      <c r="E533" s="2"/>
      <c r="F533" s="51"/>
      <c r="G533" s="51"/>
      <c r="H533" s="2"/>
      <c r="I533" s="2"/>
      <c r="J533" s="2"/>
      <c r="K533" s="2"/>
      <c r="L533" s="2"/>
      <c r="M533" s="2"/>
      <c r="N533" s="2"/>
      <c r="O533" s="4"/>
    </row>
    <row r="534" spans="1:15" s="9" customFormat="1" x14ac:dyDescent="0.2">
      <c r="A534" s="4"/>
      <c r="B534" s="2"/>
      <c r="C534" s="4"/>
      <c r="D534" s="2"/>
      <c r="E534" s="2"/>
      <c r="F534" s="51"/>
      <c r="G534" s="51"/>
      <c r="H534" s="2"/>
      <c r="I534" s="2"/>
      <c r="J534" s="2"/>
      <c r="K534" s="2"/>
      <c r="L534" s="2"/>
      <c r="M534" s="2"/>
      <c r="N534" s="2"/>
      <c r="O534" s="4"/>
    </row>
    <row r="535" spans="1:15" s="9" customFormat="1" x14ac:dyDescent="0.2">
      <c r="A535" s="4"/>
      <c r="B535" s="2"/>
      <c r="C535" s="4"/>
      <c r="D535" s="2"/>
      <c r="E535" s="2"/>
      <c r="F535" s="51"/>
      <c r="G535" s="51"/>
      <c r="H535" s="2"/>
      <c r="I535" s="2"/>
      <c r="J535" s="2"/>
      <c r="K535" s="2"/>
      <c r="L535" s="2"/>
      <c r="M535" s="2"/>
      <c r="N535" s="2"/>
      <c r="O535" s="4"/>
    </row>
    <row r="536" spans="1:15" s="9" customFormat="1" x14ac:dyDescent="0.2">
      <c r="A536" s="4"/>
      <c r="B536" s="2"/>
      <c r="C536" s="4"/>
      <c r="D536" s="2"/>
      <c r="E536" s="2"/>
      <c r="F536" s="51"/>
      <c r="G536" s="51"/>
      <c r="H536" s="2"/>
      <c r="I536" s="2"/>
      <c r="J536" s="2"/>
      <c r="K536" s="2"/>
      <c r="L536" s="2"/>
      <c r="M536" s="2"/>
      <c r="N536" s="2"/>
      <c r="O536" s="4"/>
    </row>
    <row r="537" spans="1:15" s="9" customFormat="1" x14ac:dyDescent="0.2">
      <c r="A537" s="4"/>
      <c r="B537" s="2"/>
      <c r="C537" s="4"/>
      <c r="D537" s="2"/>
      <c r="E537" s="2"/>
      <c r="F537" s="51"/>
      <c r="G537" s="51"/>
      <c r="H537" s="2"/>
      <c r="I537" s="2"/>
      <c r="J537" s="2"/>
      <c r="K537" s="2"/>
      <c r="L537" s="2"/>
      <c r="M537" s="2"/>
      <c r="N537" s="2"/>
      <c r="O537" s="4"/>
    </row>
    <row r="538" spans="1:15" s="9" customFormat="1" x14ac:dyDescent="0.2">
      <c r="A538" s="4"/>
      <c r="B538" s="2"/>
      <c r="C538" s="4"/>
      <c r="D538" s="2"/>
      <c r="E538" s="2"/>
      <c r="F538" s="51"/>
      <c r="G538" s="51"/>
      <c r="H538" s="2"/>
      <c r="I538" s="2"/>
      <c r="J538" s="2"/>
      <c r="K538" s="2"/>
      <c r="L538" s="2"/>
      <c r="M538" s="2"/>
      <c r="N538" s="2"/>
      <c r="O538" s="4"/>
    </row>
    <row r="539" spans="1:15" s="9" customFormat="1" x14ac:dyDescent="0.2">
      <c r="A539" s="4"/>
      <c r="B539" s="2"/>
      <c r="C539" s="4"/>
      <c r="D539" s="2"/>
      <c r="E539" s="2"/>
      <c r="F539" s="51"/>
      <c r="G539" s="51"/>
      <c r="H539" s="2"/>
      <c r="I539" s="2"/>
      <c r="J539" s="2"/>
      <c r="K539" s="2"/>
      <c r="L539" s="2"/>
      <c r="M539" s="2"/>
      <c r="N539" s="2"/>
      <c r="O539" s="4"/>
    </row>
    <row r="540" spans="1:15" s="9" customFormat="1" x14ac:dyDescent="0.2">
      <c r="A540" s="4"/>
      <c r="B540" s="2"/>
      <c r="C540" s="4"/>
      <c r="D540" s="2"/>
      <c r="E540" s="2"/>
      <c r="F540" s="51"/>
      <c r="G540" s="51"/>
      <c r="H540" s="2"/>
      <c r="I540" s="2"/>
      <c r="J540" s="2"/>
      <c r="K540" s="2"/>
      <c r="L540" s="2"/>
      <c r="M540" s="2"/>
      <c r="N540" s="2"/>
      <c r="O540" s="4"/>
    </row>
    <row r="541" spans="1:15" s="9" customFormat="1" x14ac:dyDescent="0.2">
      <c r="A541" s="4"/>
      <c r="B541" s="2"/>
      <c r="C541" s="4"/>
      <c r="D541" s="2"/>
      <c r="E541" s="2"/>
      <c r="F541" s="51"/>
      <c r="G541" s="51"/>
      <c r="H541" s="2"/>
      <c r="I541" s="2"/>
      <c r="J541" s="2"/>
      <c r="K541" s="2"/>
      <c r="L541" s="2"/>
      <c r="M541" s="2"/>
      <c r="N541" s="2"/>
      <c r="O541" s="4"/>
    </row>
    <row r="542" spans="1:15" s="9" customFormat="1" x14ac:dyDescent="0.2">
      <c r="A542" s="4"/>
      <c r="B542" s="2"/>
      <c r="C542" s="4"/>
      <c r="D542" s="2"/>
      <c r="E542" s="2"/>
      <c r="F542" s="51"/>
      <c r="G542" s="51"/>
      <c r="H542" s="2"/>
      <c r="I542" s="2"/>
      <c r="J542" s="2"/>
      <c r="K542" s="2"/>
      <c r="L542" s="2"/>
      <c r="M542" s="2"/>
      <c r="N542" s="2"/>
      <c r="O542" s="4"/>
    </row>
    <row r="543" spans="1:15" s="9" customFormat="1" x14ac:dyDescent="0.2">
      <c r="A543" s="4"/>
      <c r="B543" s="2"/>
      <c r="C543" s="4"/>
      <c r="D543" s="2"/>
      <c r="E543" s="2"/>
      <c r="F543" s="51"/>
      <c r="G543" s="51"/>
      <c r="H543" s="2"/>
      <c r="I543" s="2"/>
      <c r="J543" s="2"/>
      <c r="K543" s="2"/>
      <c r="L543" s="2"/>
      <c r="M543" s="2"/>
      <c r="N543" s="2"/>
      <c r="O543" s="4"/>
    </row>
    <row r="544" spans="1:15" s="9" customFormat="1" x14ac:dyDescent="0.2">
      <c r="A544" s="4"/>
      <c r="B544" s="2"/>
      <c r="C544" s="4"/>
      <c r="D544" s="2"/>
      <c r="E544" s="2"/>
      <c r="F544" s="51"/>
      <c r="G544" s="51"/>
      <c r="H544" s="2"/>
      <c r="I544" s="2"/>
      <c r="J544" s="2"/>
      <c r="K544" s="2"/>
      <c r="L544" s="2"/>
      <c r="M544" s="2"/>
      <c r="N544" s="2"/>
      <c r="O544" s="4"/>
    </row>
    <row r="545" spans="1:15" s="9" customFormat="1" x14ac:dyDescent="0.2">
      <c r="A545" s="4"/>
      <c r="B545" s="2"/>
      <c r="C545" s="4"/>
      <c r="D545" s="2"/>
      <c r="E545" s="2"/>
      <c r="F545" s="51"/>
      <c r="G545" s="51"/>
      <c r="H545" s="2"/>
      <c r="I545" s="2"/>
      <c r="J545" s="2"/>
      <c r="K545" s="2"/>
      <c r="L545" s="2"/>
      <c r="M545" s="2"/>
      <c r="N545" s="2"/>
      <c r="O545" s="4"/>
    </row>
    <row r="546" spans="1:15" s="9" customFormat="1" x14ac:dyDescent="0.2">
      <c r="A546" s="4"/>
      <c r="B546" s="2"/>
      <c r="C546" s="4"/>
      <c r="D546" s="2"/>
      <c r="E546" s="2"/>
      <c r="F546" s="51"/>
      <c r="G546" s="51"/>
      <c r="H546" s="2"/>
      <c r="I546" s="2"/>
      <c r="J546" s="2"/>
      <c r="K546" s="2"/>
      <c r="L546" s="2"/>
      <c r="M546" s="2"/>
      <c r="N546" s="2"/>
      <c r="O546" s="4"/>
    </row>
    <row r="547" spans="1:15" s="9" customFormat="1" x14ac:dyDescent="0.2">
      <c r="A547" s="4"/>
      <c r="B547" s="2"/>
      <c r="C547" s="4"/>
      <c r="D547" s="2"/>
      <c r="E547" s="2"/>
      <c r="F547" s="51"/>
      <c r="G547" s="51"/>
      <c r="H547" s="2"/>
      <c r="I547" s="2"/>
      <c r="J547" s="2"/>
      <c r="K547" s="2"/>
      <c r="L547" s="2"/>
      <c r="M547" s="2"/>
      <c r="N547" s="2"/>
      <c r="O547" s="4"/>
    </row>
    <row r="548" spans="1:15" s="9" customFormat="1" x14ac:dyDescent="0.2">
      <c r="A548" s="4"/>
      <c r="B548" s="2"/>
      <c r="C548" s="4"/>
      <c r="D548" s="2"/>
      <c r="E548" s="2"/>
      <c r="F548" s="51"/>
      <c r="G548" s="51"/>
      <c r="H548" s="2"/>
      <c r="I548" s="2"/>
      <c r="J548" s="2"/>
      <c r="K548" s="2"/>
      <c r="L548" s="2"/>
      <c r="M548" s="2"/>
      <c r="N548" s="2"/>
      <c r="O548" s="4"/>
    </row>
    <row r="549" spans="1:15" s="9" customFormat="1" x14ac:dyDescent="0.2">
      <c r="A549" s="4"/>
      <c r="B549" s="2"/>
      <c r="C549" s="4"/>
      <c r="D549" s="2"/>
      <c r="E549" s="2"/>
      <c r="F549" s="51"/>
      <c r="G549" s="51"/>
      <c r="H549" s="2"/>
      <c r="I549" s="2"/>
      <c r="J549" s="2"/>
      <c r="K549" s="2"/>
      <c r="L549" s="2"/>
      <c r="M549" s="2"/>
      <c r="N549" s="2"/>
      <c r="O549" s="4"/>
    </row>
    <row r="550" spans="1:15" s="9" customFormat="1" x14ac:dyDescent="0.2">
      <c r="A550" s="4"/>
      <c r="B550" s="2"/>
      <c r="C550" s="4"/>
      <c r="D550" s="2"/>
      <c r="E550" s="2"/>
      <c r="F550" s="51"/>
      <c r="G550" s="51"/>
      <c r="H550" s="2"/>
      <c r="I550" s="2"/>
      <c r="J550" s="2"/>
      <c r="K550" s="2"/>
      <c r="L550" s="2"/>
      <c r="M550" s="2"/>
      <c r="N550" s="2"/>
      <c r="O550" s="4"/>
    </row>
    <row r="551" spans="1:15" s="9" customFormat="1" x14ac:dyDescent="0.2">
      <c r="A551" s="4"/>
      <c r="B551" s="2"/>
      <c r="C551" s="4"/>
      <c r="D551" s="2"/>
      <c r="E551" s="2"/>
      <c r="F551" s="51"/>
      <c r="G551" s="51"/>
      <c r="H551" s="2"/>
      <c r="I551" s="2"/>
      <c r="J551" s="2"/>
      <c r="K551" s="2"/>
      <c r="L551" s="2"/>
      <c r="M551" s="2"/>
      <c r="N551" s="2"/>
      <c r="O551" s="4"/>
    </row>
    <row r="552" spans="1:15" s="9" customFormat="1" x14ac:dyDescent="0.2">
      <c r="A552" s="4"/>
      <c r="B552" s="2"/>
      <c r="C552" s="4"/>
      <c r="D552" s="2"/>
      <c r="E552" s="2"/>
      <c r="F552" s="51"/>
      <c r="G552" s="51"/>
      <c r="H552" s="2"/>
      <c r="I552" s="2"/>
      <c r="J552" s="2"/>
      <c r="K552" s="2"/>
      <c r="L552" s="2"/>
      <c r="M552" s="2"/>
      <c r="N552" s="2"/>
      <c r="O552" s="4"/>
    </row>
    <row r="553" spans="1:15" s="9" customFormat="1" x14ac:dyDescent="0.2">
      <c r="A553" s="4"/>
      <c r="B553" s="2"/>
      <c r="C553" s="4"/>
      <c r="D553" s="2"/>
      <c r="E553" s="2"/>
      <c r="F553" s="51"/>
      <c r="G553" s="51"/>
      <c r="H553" s="2"/>
      <c r="I553" s="2"/>
      <c r="J553" s="2"/>
      <c r="K553" s="2"/>
      <c r="L553" s="2"/>
      <c r="M553" s="2"/>
      <c r="N553" s="2"/>
      <c r="O553" s="4"/>
    </row>
    <row r="554" spans="1:15" s="9" customFormat="1" x14ac:dyDescent="0.2">
      <c r="A554" s="4"/>
      <c r="B554" s="2"/>
      <c r="C554" s="4"/>
      <c r="D554" s="2"/>
      <c r="E554" s="2"/>
      <c r="F554" s="51"/>
      <c r="G554" s="51"/>
      <c r="H554" s="2"/>
      <c r="I554" s="2"/>
      <c r="J554" s="2"/>
      <c r="K554" s="2"/>
      <c r="L554" s="2"/>
      <c r="M554" s="2"/>
      <c r="N554" s="2"/>
      <c r="O554" s="4"/>
    </row>
    <row r="555" spans="1:15" s="9" customFormat="1" x14ac:dyDescent="0.2">
      <c r="A555" s="4"/>
      <c r="B555" s="2"/>
      <c r="C555" s="4"/>
      <c r="D555" s="2"/>
      <c r="E555" s="2"/>
      <c r="F555" s="51"/>
      <c r="G555" s="51"/>
      <c r="H555" s="2"/>
      <c r="I555" s="2"/>
      <c r="J555" s="2"/>
      <c r="K555" s="2"/>
      <c r="L555" s="2"/>
      <c r="M555" s="2"/>
      <c r="N555" s="2"/>
      <c r="O555" s="4"/>
    </row>
    <row r="556" spans="1:15" s="9" customFormat="1" x14ac:dyDescent="0.2">
      <c r="A556" s="4"/>
      <c r="B556" s="2"/>
      <c r="C556" s="4"/>
      <c r="D556" s="2"/>
      <c r="E556" s="2"/>
      <c r="F556" s="51"/>
      <c r="G556" s="51"/>
      <c r="H556" s="2"/>
      <c r="I556" s="2"/>
      <c r="J556" s="2"/>
      <c r="K556" s="2"/>
      <c r="L556" s="2"/>
      <c r="M556" s="2"/>
      <c r="N556" s="2"/>
      <c r="O556" s="4"/>
    </row>
    <row r="557" spans="1:15" s="9" customFormat="1" x14ac:dyDescent="0.2">
      <c r="A557" s="4"/>
      <c r="B557" s="2"/>
      <c r="C557" s="4"/>
      <c r="D557" s="2"/>
      <c r="E557" s="2"/>
      <c r="F557" s="51"/>
      <c r="G557" s="51"/>
      <c r="H557" s="2"/>
      <c r="I557" s="2"/>
      <c r="J557" s="2"/>
      <c r="K557" s="2"/>
      <c r="L557" s="2"/>
      <c r="M557" s="2"/>
      <c r="N557" s="2"/>
      <c r="O557" s="4"/>
    </row>
    <row r="558" spans="1:15" s="9" customFormat="1" x14ac:dyDescent="0.2">
      <c r="A558" s="4"/>
      <c r="B558" s="2"/>
      <c r="C558" s="4"/>
      <c r="D558" s="2"/>
      <c r="E558" s="2"/>
      <c r="F558" s="51"/>
      <c r="G558" s="51"/>
      <c r="H558" s="2"/>
      <c r="I558" s="2"/>
      <c r="J558" s="2"/>
      <c r="K558" s="2"/>
      <c r="L558" s="2"/>
      <c r="M558" s="2"/>
      <c r="N558" s="2"/>
      <c r="O558" s="4"/>
    </row>
    <row r="559" spans="1:15" s="9" customFormat="1" x14ac:dyDescent="0.2">
      <c r="A559" s="4"/>
      <c r="B559" s="2"/>
      <c r="C559" s="4"/>
      <c r="D559" s="2"/>
      <c r="E559" s="2"/>
      <c r="F559" s="51"/>
      <c r="G559" s="51"/>
      <c r="H559" s="2"/>
      <c r="I559" s="2"/>
      <c r="J559" s="2"/>
      <c r="K559" s="2"/>
      <c r="L559" s="2"/>
      <c r="M559" s="2"/>
      <c r="N559" s="2"/>
      <c r="O559" s="4"/>
    </row>
    <row r="560" spans="1:15" s="9" customFormat="1" x14ac:dyDescent="0.2">
      <c r="A560" s="4"/>
      <c r="B560" s="2"/>
      <c r="C560" s="4"/>
      <c r="D560" s="2"/>
      <c r="E560" s="2"/>
      <c r="F560" s="51"/>
      <c r="G560" s="51"/>
      <c r="H560" s="2"/>
      <c r="I560" s="2"/>
      <c r="J560" s="2"/>
      <c r="K560" s="2"/>
      <c r="L560" s="2"/>
      <c r="M560" s="2"/>
      <c r="N560" s="2"/>
      <c r="O560" s="4"/>
    </row>
    <row r="561" spans="1:15" s="9" customFormat="1" x14ac:dyDescent="0.2">
      <c r="A561" s="4"/>
      <c r="B561" s="2"/>
      <c r="C561" s="4"/>
      <c r="D561" s="2"/>
      <c r="E561" s="2"/>
      <c r="F561" s="51"/>
      <c r="G561" s="51"/>
      <c r="H561" s="2"/>
      <c r="I561" s="2"/>
      <c r="J561" s="2"/>
      <c r="K561" s="2"/>
      <c r="L561" s="2"/>
      <c r="M561" s="2"/>
      <c r="N561" s="2"/>
      <c r="O561" s="4"/>
    </row>
    <row r="562" spans="1:15" s="9" customFormat="1" x14ac:dyDescent="0.2">
      <c r="A562" s="4"/>
      <c r="B562" s="2"/>
      <c r="C562" s="4"/>
      <c r="D562" s="2"/>
      <c r="E562" s="2"/>
      <c r="F562" s="51"/>
      <c r="G562" s="51"/>
      <c r="H562" s="2"/>
      <c r="I562" s="2"/>
      <c r="J562" s="2"/>
      <c r="K562" s="2"/>
      <c r="L562" s="2"/>
      <c r="M562" s="2"/>
      <c r="N562" s="2"/>
      <c r="O562" s="4"/>
    </row>
    <row r="563" spans="1:15" s="9" customFormat="1" x14ac:dyDescent="0.2">
      <c r="A563" s="4"/>
      <c r="B563" s="2"/>
      <c r="C563" s="4"/>
      <c r="D563" s="2"/>
      <c r="E563" s="2"/>
      <c r="F563" s="51"/>
      <c r="G563" s="51"/>
      <c r="H563" s="2"/>
      <c r="I563" s="2"/>
      <c r="J563" s="2"/>
      <c r="K563" s="2"/>
      <c r="L563" s="2"/>
      <c r="M563" s="2"/>
      <c r="N563" s="2"/>
      <c r="O563" s="4"/>
    </row>
    <row r="564" spans="1:15" s="9" customFormat="1" x14ac:dyDescent="0.2">
      <c r="A564" s="4"/>
      <c r="B564" s="2"/>
      <c r="C564" s="4"/>
      <c r="D564" s="2"/>
      <c r="E564" s="2"/>
      <c r="F564" s="51"/>
      <c r="G564" s="51"/>
      <c r="H564" s="2"/>
      <c r="I564" s="2"/>
      <c r="J564" s="2"/>
      <c r="K564" s="2"/>
      <c r="L564" s="2"/>
      <c r="M564" s="2"/>
      <c r="N564" s="2"/>
      <c r="O564" s="4"/>
    </row>
    <row r="565" spans="1:15" s="9" customFormat="1" x14ac:dyDescent="0.2">
      <c r="A565" s="4"/>
      <c r="B565" s="2"/>
      <c r="C565" s="4"/>
      <c r="D565" s="2"/>
      <c r="E565" s="2"/>
      <c r="F565" s="51"/>
      <c r="G565" s="51"/>
      <c r="H565" s="2"/>
      <c r="I565" s="2"/>
      <c r="J565" s="2"/>
      <c r="K565" s="2"/>
      <c r="L565" s="2"/>
      <c r="M565" s="2"/>
      <c r="N565" s="2"/>
      <c r="O565" s="4"/>
    </row>
    <row r="566" spans="1:15" s="9" customFormat="1" x14ac:dyDescent="0.2">
      <c r="A566" s="4"/>
      <c r="B566" s="2"/>
      <c r="C566" s="4"/>
      <c r="D566" s="2"/>
      <c r="E566" s="2"/>
      <c r="F566" s="51"/>
      <c r="G566" s="51"/>
      <c r="H566" s="2"/>
      <c r="I566" s="2"/>
      <c r="J566" s="2"/>
      <c r="K566" s="2"/>
      <c r="L566" s="2"/>
      <c r="M566" s="2"/>
      <c r="N566" s="2"/>
      <c r="O566" s="4"/>
    </row>
    <row r="567" spans="1:15" s="9" customFormat="1" x14ac:dyDescent="0.2">
      <c r="A567" s="4"/>
      <c r="B567" s="2"/>
      <c r="C567" s="4"/>
      <c r="D567" s="2"/>
      <c r="E567" s="2"/>
      <c r="F567" s="51"/>
      <c r="G567" s="51"/>
      <c r="H567" s="2"/>
      <c r="I567" s="2"/>
      <c r="J567" s="2"/>
      <c r="K567" s="2"/>
      <c r="L567" s="2"/>
      <c r="M567" s="2"/>
      <c r="N567" s="2"/>
      <c r="O567" s="4"/>
    </row>
    <row r="568" spans="1:15" s="9" customFormat="1" x14ac:dyDescent="0.2">
      <c r="A568" s="4"/>
      <c r="B568" s="2"/>
      <c r="C568" s="4"/>
      <c r="D568" s="2"/>
      <c r="E568" s="2"/>
      <c r="F568" s="51"/>
      <c r="G568" s="51"/>
      <c r="H568" s="2"/>
      <c r="I568" s="2"/>
      <c r="J568" s="2"/>
      <c r="K568" s="2"/>
      <c r="L568" s="2"/>
      <c r="M568" s="2"/>
      <c r="N568" s="2"/>
      <c r="O568" s="4"/>
    </row>
    <row r="569" spans="1:15" s="9" customFormat="1" x14ac:dyDescent="0.2">
      <c r="A569" s="4"/>
      <c r="B569" s="2"/>
      <c r="C569" s="4"/>
      <c r="D569" s="2"/>
      <c r="E569" s="2"/>
      <c r="F569" s="51"/>
      <c r="G569" s="51"/>
      <c r="H569" s="2"/>
      <c r="I569" s="2"/>
      <c r="J569" s="2"/>
      <c r="K569" s="2"/>
      <c r="L569" s="2"/>
      <c r="M569" s="2"/>
      <c r="N569" s="2"/>
      <c r="O569" s="4"/>
    </row>
    <row r="570" spans="1:15" s="9" customFormat="1" x14ac:dyDescent="0.2">
      <c r="A570" s="4"/>
      <c r="B570" s="2"/>
      <c r="C570" s="4"/>
      <c r="D570" s="2"/>
      <c r="E570" s="2"/>
      <c r="F570" s="51"/>
      <c r="G570" s="51"/>
      <c r="H570" s="2"/>
      <c r="I570" s="2"/>
      <c r="J570" s="2"/>
      <c r="K570" s="2"/>
      <c r="L570" s="2"/>
      <c r="M570" s="2"/>
      <c r="N570" s="2"/>
      <c r="O570" s="4"/>
    </row>
    <row r="571" spans="1:15" s="9" customFormat="1" x14ac:dyDescent="0.2">
      <c r="A571" s="4"/>
      <c r="B571" s="2"/>
      <c r="C571" s="4"/>
      <c r="D571" s="2"/>
      <c r="E571" s="2"/>
      <c r="F571" s="51"/>
      <c r="G571" s="51"/>
      <c r="H571" s="2"/>
      <c r="I571" s="2"/>
      <c r="J571" s="2"/>
      <c r="K571" s="2"/>
      <c r="L571" s="2"/>
      <c r="M571" s="2"/>
      <c r="N571" s="2"/>
      <c r="O571" s="4"/>
    </row>
    <row r="572" spans="1:15" s="9" customFormat="1" x14ac:dyDescent="0.2">
      <c r="A572" s="4"/>
      <c r="B572" s="2"/>
      <c r="C572" s="4"/>
      <c r="D572" s="2"/>
      <c r="E572" s="2"/>
      <c r="F572" s="51"/>
      <c r="G572" s="51"/>
      <c r="H572" s="2"/>
      <c r="I572" s="2"/>
      <c r="J572" s="2"/>
      <c r="K572" s="2"/>
      <c r="L572" s="2"/>
      <c r="M572" s="2"/>
      <c r="N572" s="2"/>
      <c r="O572" s="4"/>
    </row>
    <row r="573" spans="1:15" s="9" customFormat="1" x14ac:dyDescent="0.2">
      <c r="A573" s="4"/>
      <c r="B573" s="2"/>
      <c r="C573" s="4"/>
      <c r="D573" s="2"/>
      <c r="E573" s="2"/>
      <c r="F573" s="51"/>
      <c r="G573" s="51"/>
      <c r="H573" s="2"/>
      <c r="I573" s="2"/>
      <c r="J573" s="2"/>
      <c r="K573" s="2"/>
      <c r="L573" s="2"/>
      <c r="M573" s="2"/>
      <c r="N573" s="2"/>
      <c r="O573" s="4"/>
    </row>
    <row r="574" spans="1:15" s="9" customFormat="1" x14ac:dyDescent="0.2">
      <c r="A574" s="4"/>
      <c r="B574" s="2"/>
      <c r="C574" s="4"/>
      <c r="D574" s="2"/>
      <c r="E574" s="2"/>
      <c r="F574" s="51"/>
      <c r="G574" s="51"/>
      <c r="H574" s="2"/>
      <c r="I574" s="2"/>
      <c r="J574" s="2"/>
      <c r="K574" s="2"/>
      <c r="L574" s="2"/>
      <c r="M574" s="2"/>
      <c r="N574" s="2"/>
      <c r="O574" s="4"/>
    </row>
    <row r="575" spans="1:15" s="9" customFormat="1" x14ac:dyDescent="0.2">
      <c r="A575" s="4"/>
      <c r="B575" s="2"/>
      <c r="C575" s="4"/>
      <c r="D575" s="2"/>
      <c r="E575" s="2"/>
      <c r="F575" s="51"/>
      <c r="G575" s="51"/>
      <c r="H575" s="2"/>
      <c r="I575" s="2"/>
      <c r="J575" s="2"/>
      <c r="K575" s="2"/>
      <c r="L575" s="2"/>
      <c r="M575" s="2"/>
      <c r="N575" s="2"/>
      <c r="O575" s="4"/>
    </row>
    <row r="576" spans="1:15" s="9" customFormat="1" x14ac:dyDescent="0.2">
      <c r="A576" s="4"/>
      <c r="B576" s="2"/>
      <c r="C576" s="4"/>
      <c r="D576" s="2"/>
      <c r="E576" s="2"/>
      <c r="F576" s="51"/>
      <c r="G576" s="51"/>
      <c r="H576" s="2"/>
      <c r="I576" s="2"/>
      <c r="J576" s="2"/>
      <c r="K576" s="2"/>
      <c r="L576" s="2"/>
      <c r="M576" s="2"/>
      <c r="N576" s="2"/>
      <c r="O576" s="4"/>
    </row>
    <row r="577" spans="1:15" s="9" customFormat="1" x14ac:dyDescent="0.2">
      <c r="A577" s="4"/>
      <c r="B577" s="2"/>
      <c r="C577" s="4"/>
      <c r="D577" s="2"/>
      <c r="E577" s="2"/>
      <c r="F577" s="51"/>
      <c r="G577" s="51"/>
      <c r="H577" s="2"/>
      <c r="I577" s="2"/>
      <c r="J577" s="2"/>
      <c r="K577" s="2"/>
      <c r="L577" s="2"/>
      <c r="M577" s="2"/>
      <c r="N577" s="2"/>
      <c r="O577" s="4"/>
    </row>
    <row r="578" spans="1:15" s="9" customFormat="1" x14ac:dyDescent="0.2">
      <c r="A578" s="4"/>
      <c r="B578" s="2"/>
      <c r="C578" s="4"/>
      <c r="D578" s="2"/>
      <c r="E578" s="2"/>
      <c r="F578" s="51"/>
      <c r="G578" s="51"/>
      <c r="H578" s="2"/>
      <c r="I578" s="2"/>
      <c r="J578" s="2"/>
      <c r="K578" s="2"/>
      <c r="L578" s="2"/>
      <c r="M578" s="2"/>
      <c r="N578" s="2"/>
      <c r="O578" s="4"/>
    </row>
    <row r="579" spans="1:15" s="9" customFormat="1" x14ac:dyDescent="0.2">
      <c r="A579" s="4"/>
      <c r="B579" s="2"/>
      <c r="C579" s="4"/>
      <c r="D579" s="2"/>
      <c r="E579" s="2"/>
      <c r="F579" s="51"/>
      <c r="G579" s="51"/>
      <c r="H579" s="2"/>
      <c r="I579" s="2"/>
      <c r="J579" s="2"/>
      <c r="K579" s="2"/>
      <c r="L579" s="2"/>
      <c r="M579" s="2"/>
      <c r="N579" s="2"/>
      <c r="O579" s="4"/>
    </row>
    <row r="580" spans="1:15" s="9" customFormat="1" x14ac:dyDescent="0.2">
      <c r="A580" s="4"/>
      <c r="B580" s="2"/>
      <c r="C580" s="4"/>
      <c r="D580" s="2"/>
      <c r="E580" s="2"/>
      <c r="F580" s="51"/>
      <c r="G580" s="51"/>
      <c r="H580" s="2"/>
      <c r="I580" s="2"/>
      <c r="J580" s="2"/>
      <c r="K580" s="2"/>
      <c r="L580" s="2"/>
      <c r="M580" s="2"/>
      <c r="N580" s="2"/>
      <c r="O580" s="4"/>
    </row>
    <row r="581" spans="1:15" s="9" customFormat="1" x14ac:dyDescent="0.2">
      <c r="A581" s="4"/>
      <c r="B581" s="2"/>
      <c r="C581" s="4"/>
      <c r="D581" s="2"/>
      <c r="E581" s="2"/>
      <c r="F581" s="51"/>
      <c r="G581" s="51"/>
      <c r="H581" s="2"/>
      <c r="I581" s="2"/>
      <c r="J581" s="2"/>
      <c r="K581" s="2"/>
      <c r="L581" s="2"/>
      <c r="M581" s="2"/>
      <c r="N581" s="2"/>
      <c r="O581" s="4"/>
    </row>
    <row r="582" spans="1:15" s="9" customFormat="1" x14ac:dyDescent="0.2">
      <c r="A582" s="4"/>
      <c r="B582" s="2"/>
      <c r="C582" s="4"/>
      <c r="D582" s="2"/>
      <c r="E582" s="2"/>
      <c r="F582" s="51"/>
      <c r="G582" s="51"/>
      <c r="H582" s="2"/>
      <c r="I582" s="2"/>
      <c r="J582" s="2"/>
      <c r="K582" s="2"/>
      <c r="L582" s="2"/>
      <c r="M582" s="2"/>
      <c r="N582" s="2"/>
      <c r="O582" s="4"/>
    </row>
    <row r="583" spans="1:15" s="9" customFormat="1" x14ac:dyDescent="0.2">
      <c r="A583" s="4"/>
      <c r="B583" s="2"/>
      <c r="C583" s="4"/>
      <c r="D583" s="2"/>
      <c r="E583" s="2"/>
      <c r="F583" s="51"/>
      <c r="G583" s="51"/>
      <c r="H583" s="2"/>
      <c r="I583" s="2"/>
      <c r="J583" s="2"/>
      <c r="K583" s="2"/>
      <c r="L583" s="2"/>
      <c r="M583" s="2"/>
      <c r="N583" s="2"/>
      <c r="O583" s="4"/>
    </row>
    <row r="584" spans="1:15" s="9" customFormat="1" x14ac:dyDescent="0.2">
      <c r="A584" s="4"/>
      <c r="B584" s="2"/>
      <c r="C584" s="4"/>
      <c r="D584" s="2"/>
      <c r="E584" s="2"/>
      <c r="F584" s="51"/>
      <c r="G584" s="51"/>
      <c r="H584" s="2"/>
      <c r="I584" s="2"/>
      <c r="J584" s="2"/>
      <c r="K584" s="2"/>
      <c r="L584" s="2"/>
      <c r="M584" s="2"/>
      <c r="N584" s="2"/>
      <c r="O584" s="4"/>
    </row>
    <row r="585" spans="1:15" s="9" customFormat="1" x14ac:dyDescent="0.2">
      <c r="A585" s="4"/>
      <c r="B585" s="2"/>
      <c r="C585" s="4"/>
      <c r="D585" s="2"/>
      <c r="E585" s="2"/>
      <c r="F585" s="51"/>
      <c r="G585" s="51"/>
      <c r="H585" s="2"/>
      <c r="I585" s="2"/>
      <c r="J585" s="2"/>
      <c r="K585" s="2"/>
      <c r="L585" s="2"/>
      <c r="M585" s="2"/>
      <c r="N585" s="2"/>
      <c r="O585" s="4"/>
    </row>
    <row r="586" spans="1:15" s="9" customFormat="1" x14ac:dyDescent="0.2">
      <c r="A586" s="4"/>
      <c r="B586" s="2"/>
      <c r="C586" s="4"/>
      <c r="D586" s="2"/>
      <c r="E586" s="2"/>
      <c r="F586" s="51"/>
      <c r="G586" s="51"/>
      <c r="H586" s="2"/>
      <c r="I586" s="2"/>
      <c r="J586" s="2"/>
      <c r="K586" s="2"/>
      <c r="L586" s="2"/>
      <c r="M586" s="2"/>
      <c r="N586" s="2"/>
      <c r="O586" s="4"/>
    </row>
    <row r="587" spans="1:15" s="9" customFormat="1" x14ac:dyDescent="0.2">
      <c r="A587" s="4"/>
      <c r="B587" s="2"/>
      <c r="C587" s="4"/>
      <c r="D587" s="2"/>
      <c r="E587" s="2"/>
      <c r="F587" s="51"/>
      <c r="G587" s="51"/>
      <c r="H587" s="2"/>
      <c r="I587" s="2"/>
      <c r="J587" s="2"/>
      <c r="K587" s="2"/>
      <c r="L587" s="2"/>
      <c r="M587" s="2"/>
      <c r="N587" s="2"/>
      <c r="O587" s="4"/>
    </row>
    <row r="588" spans="1:15" s="9" customFormat="1" x14ac:dyDescent="0.2">
      <c r="A588" s="4"/>
      <c r="B588" s="2"/>
      <c r="C588" s="4"/>
      <c r="D588" s="2"/>
      <c r="E588" s="2"/>
      <c r="F588" s="51"/>
      <c r="G588" s="51"/>
      <c r="H588" s="2"/>
      <c r="I588" s="2"/>
      <c r="J588" s="2"/>
      <c r="K588" s="2"/>
      <c r="L588" s="2"/>
      <c r="M588" s="2"/>
      <c r="N588" s="2"/>
      <c r="O588" s="4"/>
    </row>
    <row r="589" spans="1:15" s="9" customFormat="1" x14ac:dyDescent="0.2">
      <c r="A589" s="4"/>
      <c r="B589" s="2"/>
      <c r="C589" s="4"/>
      <c r="D589" s="2"/>
      <c r="E589" s="2"/>
      <c r="F589" s="51"/>
      <c r="G589" s="51"/>
      <c r="H589" s="2"/>
      <c r="I589" s="2"/>
      <c r="J589" s="2"/>
      <c r="K589" s="2"/>
      <c r="L589" s="2"/>
      <c r="M589" s="2"/>
      <c r="N589" s="2"/>
      <c r="O589" s="4"/>
    </row>
    <row r="590" spans="1:15" s="9" customFormat="1" x14ac:dyDescent="0.2">
      <c r="A590" s="4"/>
      <c r="B590" s="2"/>
      <c r="C590" s="4"/>
      <c r="D590" s="2"/>
      <c r="E590" s="2"/>
      <c r="F590" s="51"/>
      <c r="G590" s="51"/>
      <c r="H590" s="2"/>
      <c r="I590" s="2"/>
      <c r="J590" s="2"/>
      <c r="K590" s="2"/>
      <c r="L590" s="2"/>
      <c r="M590" s="2"/>
      <c r="N590" s="2"/>
      <c r="O590" s="4"/>
    </row>
    <row r="591" spans="1:15" s="9" customFormat="1" x14ac:dyDescent="0.2">
      <c r="A591" s="4"/>
      <c r="B591" s="2"/>
      <c r="C591" s="4"/>
      <c r="D591" s="2"/>
      <c r="E591" s="2"/>
      <c r="F591" s="51"/>
      <c r="G591" s="51"/>
      <c r="H591" s="2"/>
      <c r="I591" s="2"/>
      <c r="J591" s="2"/>
      <c r="K591" s="2"/>
      <c r="L591" s="2"/>
      <c r="M591" s="2"/>
      <c r="N591" s="2"/>
      <c r="O591" s="4"/>
    </row>
    <row r="592" spans="1:15" s="9" customFormat="1" x14ac:dyDescent="0.2">
      <c r="A592" s="4"/>
      <c r="B592" s="2"/>
      <c r="C592" s="4"/>
      <c r="D592" s="2"/>
      <c r="E592" s="2"/>
      <c r="F592" s="51"/>
      <c r="G592" s="51"/>
      <c r="H592" s="2"/>
      <c r="I592" s="2"/>
      <c r="J592" s="2"/>
      <c r="K592" s="2"/>
      <c r="L592" s="2"/>
      <c r="M592" s="2"/>
      <c r="N592" s="2"/>
      <c r="O592" s="4"/>
    </row>
    <row r="593" spans="1:15" s="9" customFormat="1" x14ac:dyDescent="0.2">
      <c r="A593" s="4"/>
      <c r="B593" s="2"/>
      <c r="C593" s="4"/>
      <c r="D593" s="2"/>
      <c r="E593" s="2"/>
      <c r="F593" s="51"/>
      <c r="G593" s="51"/>
      <c r="H593" s="2"/>
      <c r="I593" s="2"/>
      <c r="J593" s="2"/>
      <c r="K593" s="2"/>
      <c r="L593" s="2"/>
      <c r="M593" s="2"/>
      <c r="N593" s="2"/>
      <c r="O593" s="4"/>
    </row>
    <row r="594" spans="1:15" s="9" customFormat="1" x14ac:dyDescent="0.2">
      <c r="A594" s="4"/>
      <c r="B594" s="2"/>
      <c r="C594" s="4"/>
      <c r="D594" s="2"/>
      <c r="E594" s="2"/>
      <c r="F594" s="51"/>
      <c r="G594" s="51"/>
      <c r="H594" s="2"/>
      <c r="I594" s="2"/>
      <c r="J594" s="2"/>
      <c r="K594" s="2"/>
      <c r="L594" s="2"/>
      <c r="M594" s="2"/>
      <c r="N594" s="2"/>
      <c r="O594" s="4"/>
    </row>
    <row r="595" spans="1:15" s="9" customFormat="1" x14ac:dyDescent="0.2">
      <c r="A595" s="4"/>
      <c r="B595" s="2"/>
      <c r="C595" s="4"/>
      <c r="D595" s="2"/>
      <c r="E595" s="2"/>
      <c r="F595" s="51"/>
      <c r="G595" s="51"/>
      <c r="H595" s="2"/>
      <c r="I595" s="2"/>
      <c r="J595" s="2"/>
      <c r="K595" s="2"/>
      <c r="L595" s="2"/>
      <c r="M595" s="2"/>
      <c r="N595" s="2"/>
      <c r="O595" s="4"/>
    </row>
    <row r="596" spans="1:15" s="9" customFormat="1" x14ac:dyDescent="0.2">
      <c r="A596" s="4"/>
      <c r="B596" s="2"/>
      <c r="C596" s="4"/>
      <c r="D596" s="2"/>
      <c r="E596" s="2"/>
      <c r="F596" s="51"/>
      <c r="G596" s="51"/>
      <c r="H596" s="2"/>
      <c r="I596" s="2"/>
      <c r="J596" s="2"/>
      <c r="K596" s="2"/>
      <c r="L596" s="2"/>
      <c r="M596" s="2"/>
      <c r="N596" s="2"/>
      <c r="O596" s="4"/>
    </row>
    <row r="597" spans="1:15" s="9" customFormat="1" x14ac:dyDescent="0.2">
      <c r="A597" s="4"/>
      <c r="B597" s="2"/>
      <c r="C597" s="4"/>
      <c r="D597" s="2"/>
      <c r="E597" s="2"/>
      <c r="F597" s="51"/>
      <c r="G597" s="51"/>
      <c r="H597" s="2"/>
      <c r="I597" s="2"/>
      <c r="J597" s="2"/>
      <c r="K597" s="2"/>
      <c r="L597" s="2"/>
      <c r="M597" s="2"/>
      <c r="N597" s="2"/>
      <c r="O597" s="4"/>
    </row>
    <row r="598" spans="1:15" s="9" customFormat="1" x14ac:dyDescent="0.2">
      <c r="A598" s="4"/>
      <c r="B598" s="2"/>
      <c r="C598" s="4"/>
      <c r="D598" s="2"/>
      <c r="E598" s="2"/>
      <c r="F598" s="51"/>
      <c r="G598" s="51"/>
      <c r="H598" s="2"/>
      <c r="I598" s="2"/>
      <c r="J598" s="2"/>
      <c r="K598" s="2"/>
      <c r="L598" s="2"/>
      <c r="M598" s="2"/>
      <c r="N598" s="2"/>
      <c r="O598" s="4"/>
    </row>
    <row r="599" spans="1:15" s="9" customFormat="1" x14ac:dyDescent="0.2">
      <c r="A599" s="4"/>
      <c r="B599" s="2"/>
      <c r="C599" s="4"/>
      <c r="D599" s="2"/>
      <c r="E599" s="2"/>
      <c r="F599" s="51"/>
      <c r="G599" s="51"/>
      <c r="H599" s="2"/>
      <c r="I599" s="2"/>
      <c r="J599" s="2"/>
      <c r="K599" s="2"/>
      <c r="L599" s="2"/>
      <c r="M599" s="2"/>
      <c r="N599" s="2"/>
      <c r="O599" s="4"/>
    </row>
    <row r="600" spans="1:15" s="9" customFormat="1" x14ac:dyDescent="0.2">
      <c r="A600" s="4"/>
      <c r="B600" s="2"/>
      <c r="C600" s="4"/>
      <c r="D600" s="2"/>
      <c r="E600" s="2"/>
      <c r="F600" s="51"/>
      <c r="G600" s="51"/>
      <c r="H600" s="2"/>
      <c r="I600" s="2"/>
      <c r="J600" s="2"/>
      <c r="K600" s="2"/>
      <c r="L600" s="2"/>
      <c r="M600" s="2"/>
      <c r="N600" s="2"/>
      <c r="O600" s="4"/>
    </row>
    <row r="601" spans="1:15" s="9" customFormat="1" x14ac:dyDescent="0.2">
      <c r="A601" s="4"/>
      <c r="B601" s="2"/>
      <c r="C601" s="4"/>
      <c r="D601" s="2"/>
      <c r="E601" s="2"/>
      <c r="F601" s="51"/>
      <c r="G601" s="51"/>
      <c r="H601" s="2"/>
      <c r="I601" s="2"/>
      <c r="J601" s="2"/>
      <c r="K601" s="2"/>
      <c r="L601" s="2"/>
      <c r="M601" s="2"/>
      <c r="N601" s="2"/>
      <c r="O601" s="4"/>
    </row>
    <row r="602" spans="1:15" s="9" customFormat="1" x14ac:dyDescent="0.2">
      <c r="A602" s="4"/>
      <c r="B602" s="2"/>
      <c r="C602" s="4"/>
      <c r="D602" s="2"/>
      <c r="E602" s="2"/>
      <c r="F602" s="51"/>
      <c r="G602" s="51"/>
      <c r="H602" s="2"/>
      <c r="I602" s="2"/>
      <c r="J602" s="2"/>
      <c r="K602" s="2"/>
      <c r="L602" s="2"/>
      <c r="M602" s="2"/>
      <c r="N602" s="2"/>
      <c r="O602" s="4"/>
    </row>
    <row r="603" spans="1:15" s="9" customFormat="1" x14ac:dyDescent="0.2">
      <c r="A603" s="4"/>
      <c r="B603" s="2"/>
      <c r="C603" s="4"/>
      <c r="D603" s="2"/>
      <c r="E603" s="2"/>
      <c r="F603" s="51"/>
      <c r="G603" s="51"/>
      <c r="H603" s="2"/>
      <c r="I603" s="2"/>
      <c r="J603" s="2"/>
      <c r="K603" s="2"/>
      <c r="L603" s="2"/>
      <c r="M603" s="2"/>
      <c r="N603" s="2"/>
      <c r="O603" s="4"/>
    </row>
    <row r="604" spans="1:15" s="9" customFormat="1" x14ac:dyDescent="0.2">
      <c r="A604" s="4"/>
      <c r="B604" s="2"/>
      <c r="C604" s="4"/>
      <c r="D604" s="2"/>
      <c r="E604" s="2"/>
      <c r="F604" s="51"/>
      <c r="G604" s="51"/>
      <c r="H604" s="2"/>
      <c r="I604" s="2"/>
      <c r="J604" s="2"/>
      <c r="K604" s="2"/>
      <c r="L604" s="2"/>
      <c r="M604" s="2"/>
      <c r="N604" s="2"/>
      <c r="O604" s="4"/>
    </row>
    <row r="605" spans="1:15" s="9" customFormat="1" x14ac:dyDescent="0.2">
      <c r="A605" s="4"/>
      <c r="B605" s="2"/>
      <c r="C605" s="4"/>
      <c r="D605" s="2"/>
      <c r="E605" s="2"/>
      <c r="F605" s="51"/>
      <c r="G605" s="51"/>
      <c r="H605" s="2"/>
      <c r="I605" s="2"/>
      <c r="J605" s="2"/>
      <c r="K605" s="2"/>
      <c r="L605" s="2"/>
      <c r="M605" s="2"/>
      <c r="N605" s="2"/>
      <c r="O605" s="4"/>
    </row>
    <row r="606" spans="1:15" s="9" customFormat="1" x14ac:dyDescent="0.2">
      <c r="A606" s="4"/>
      <c r="B606" s="2"/>
      <c r="C606" s="4"/>
      <c r="D606" s="2"/>
      <c r="E606" s="2"/>
      <c r="F606" s="51"/>
      <c r="G606" s="51"/>
      <c r="H606" s="2"/>
      <c r="I606" s="2"/>
      <c r="J606" s="2"/>
      <c r="K606" s="2"/>
      <c r="L606" s="2"/>
      <c r="M606" s="2"/>
      <c r="N606" s="2"/>
      <c r="O606" s="4"/>
    </row>
    <row r="607" spans="1:15" s="9" customFormat="1" x14ac:dyDescent="0.2">
      <c r="A607" s="4"/>
      <c r="B607" s="2"/>
      <c r="C607" s="4"/>
      <c r="D607" s="2"/>
      <c r="E607" s="2"/>
      <c r="F607" s="51"/>
      <c r="G607" s="51"/>
      <c r="H607" s="2"/>
      <c r="I607" s="2"/>
      <c r="J607" s="2"/>
      <c r="K607" s="2"/>
      <c r="L607" s="2"/>
      <c r="M607" s="2"/>
      <c r="N607" s="2"/>
      <c r="O607" s="4"/>
    </row>
    <row r="608" spans="1:15" s="9" customFormat="1" x14ac:dyDescent="0.2">
      <c r="A608" s="4"/>
      <c r="B608" s="2"/>
      <c r="C608" s="4"/>
      <c r="D608" s="2"/>
      <c r="E608" s="2"/>
      <c r="F608" s="51"/>
      <c r="G608" s="51"/>
      <c r="H608" s="2"/>
      <c r="I608" s="2"/>
      <c r="J608" s="2"/>
      <c r="K608" s="2"/>
      <c r="L608" s="2"/>
      <c r="M608" s="2"/>
      <c r="N608" s="2"/>
      <c r="O608" s="4"/>
    </row>
    <row r="609" spans="1:15" s="9" customFormat="1" x14ac:dyDescent="0.2">
      <c r="A609" s="4"/>
      <c r="B609" s="2"/>
      <c r="C609" s="4"/>
      <c r="D609" s="2"/>
      <c r="E609" s="2"/>
      <c r="F609" s="51"/>
      <c r="G609" s="51"/>
      <c r="H609" s="2"/>
      <c r="I609" s="2"/>
      <c r="J609" s="2"/>
      <c r="K609" s="2"/>
      <c r="L609" s="2"/>
      <c r="M609" s="2"/>
      <c r="N609" s="2"/>
      <c r="O609" s="4"/>
    </row>
    <row r="610" spans="1:15" s="9" customFormat="1" x14ac:dyDescent="0.2">
      <c r="A610" s="4"/>
      <c r="B610" s="2"/>
      <c r="C610" s="4"/>
      <c r="D610" s="2"/>
      <c r="E610" s="2"/>
      <c r="F610" s="51"/>
      <c r="G610" s="51"/>
      <c r="H610" s="2"/>
      <c r="I610" s="2"/>
      <c r="J610" s="2"/>
      <c r="K610" s="2"/>
      <c r="L610" s="2"/>
      <c r="M610" s="2"/>
      <c r="N610" s="2"/>
      <c r="O610" s="4"/>
    </row>
    <row r="611" spans="1:15" s="9" customFormat="1" x14ac:dyDescent="0.2">
      <c r="A611" s="4"/>
      <c r="B611" s="2"/>
      <c r="C611" s="4"/>
      <c r="D611" s="2"/>
      <c r="E611" s="2"/>
      <c r="F611" s="51"/>
      <c r="G611" s="51"/>
      <c r="H611" s="2"/>
      <c r="I611" s="2"/>
      <c r="J611" s="2"/>
      <c r="K611" s="2"/>
      <c r="L611" s="2"/>
      <c r="M611" s="2"/>
      <c r="N611" s="2"/>
      <c r="O611" s="4"/>
    </row>
    <row r="612" spans="1:15" s="9" customFormat="1" x14ac:dyDescent="0.2">
      <c r="A612" s="4"/>
      <c r="B612" s="2"/>
      <c r="C612" s="4"/>
      <c r="D612" s="2"/>
      <c r="E612" s="2"/>
      <c r="F612" s="51"/>
      <c r="G612" s="51"/>
      <c r="H612" s="2"/>
      <c r="I612" s="2"/>
      <c r="J612" s="2"/>
      <c r="K612" s="2"/>
      <c r="L612" s="2"/>
      <c r="M612" s="2"/>
      <c r="N612" s="2"/>
      <c r="O612" s="4"/>
    </row>
    <row r="613" spans="1:15" s="9" customFormat="1" x14ac:dyDescent="0.2">
      <c r="A613" s="4"/>
      <c r="B613" s="2"/>
      <c r="C613" s="4"/>
      <c r="D613" s="2"/>
      <c r="E613" s="2"/>
      <c r="F613" s="51"/>
      <c r="G613" s="51"/>
      <c r="H613" s="2"/>
      <c r="I613" s="2"/>
      <c r="J613" s="2"/>
      <c r="K613" s="2"/>
      <c r="L613" s="2"/>
      <c r="M613" s="2"/>
      <c r="N613" s="2"/>
      <c r="O613" s="4"/>
    </row>
    <row r="614" spans="1:15" s="9" customFormat="1" x14ac:dyDescent="0.2">
      <c r="A614" s="4"/>
      <c r="B614" s="2"/>
      <c r="C614" s="4"/>
      <c r="D614" s="2"/>
      <c r="E614" s="2"/>
      <c r="F614" s="51"/>
      <c r="G614" s="51"/>
      <c r="H614" s="2"/>
      <c r="I614" s="2"/>
      <c r="J614" s="2"/>
      <c r="K614" s="2"/>
      <c r="L614" s="2"/>
      <c r="M614" s="2"/>
      <c r="N614" s="2"/>
      <c r="O614" s="4"/>
    </row>
    <row r="615" spans="1:15" s="9" customFormat="1" x14ac:dyDescent="0.2">
      <c r="A615" s="4"/>
      <c r="B615" s="2"/>
      <c r="C615" s="4"/>
      <c r="D615" s="2"/>
      <c r="E615" s="2"/>
      <c r="F615" s="51"/>
      <c r="G615" s="51"/>
      <c r="H615" s="2"/>
      <c r="I615" s="2"/>
      <c r="J615" s="2"/>
      <c r="K615" s="2"/>
      <c r="L615" s="2"/>
      <c r="M615" s="2"/>
      <c r="N615" s="2"/>
      <c r="O615" s="4"/>
    </row>
    <row r="616" spans="1:15" s="9" customFormat="1" x14ac:dyDescent="0.2">
      <c r="A616" s="4"/>
      <c r="B616" s="2"/>
      <c r="C616" s="4"/>
      <c r="D616" s="2"/>
      <c r="E616" s="2"/>
      <c r="F616" s="51"/>
      <c r="G616" s="51"/>
      <c r="H616" s="2"/>
      <c r="I616" s="2"/>
      <c r="J616" s="2"/>
      <c r="K616" s="2"/>
      <c r="L616" s="2"/>
      <c r="M616" s="2"/>
      <c r="N616" s="2"/>
      <c r="O616" s="4"/>
    </row>
    <row r="617" spans="1:15" s="9" customFormat="1" x14ac:dyDescent="0.2">
      <c r="A617" s="4"/>
      <c r="B617" s="2"/>
      <c r="C617" s="4"/>
      <c r="D617" s="2"/>
      <c r="E617" s="2"/>
      <c r="F617" s="51"/>
      <c r="G617" s="51"/>
      <c r="H617" s="2"/>
      <c r="I617" s="2"/>
      <c r="J617" s="2"/>
      <c r="K617" s="2"/>
      <c r="L617" s="2"/>
      <c r="M617" s="2"/>
      <c r="N617" s="2"/>
      <c r="O617" s="4"/>
    </row>
    <row r="618" spans="1:15" s="9" customFormat="1" x14ac:dyDescent="0.2">
      <c r="A618" s="4"/>
      <c r="B618" s="2"/>
      <c r="C618" s="4"/>
      <c r="D618" s="2"/>
      <c r="E618" s="2"/>
      <c r="F618" s="51"/>
      <c r="G618" s="51"/>
      <c r="H618" s="2"/>
      <c r="I618" s="2"/>
      <c r="J618" s="2"/>
      <c r="K618" s="2"/>
      <c r="L618" s="2"/>
      <c r="M618" s="2"/>
      <c r="N618" s="2"/>
      <c r="O618" s="4"/>
    </row>
    <row r="619" spans="1:15" s="9" customFormat="1" x14ac:dyDescent="0.2">
      <c r="A619" s="4"/>
      <c r="B619" s="2"/>
      <c r="C619" s="4"/>
      <c r="D619" s="2"/>
      <c r="E619" s="2"/>
      <c r="F619" s="51"/>
      <c r="G619" s="51"/>
      <c r="H619" s="2"/>
      <c r="I619" s="2"/>
      <c r="J619" s="2"/>
      <c r="K619" s="2"/>
      <c r="L619" s="2"/>
      <c r="M619" s="2"/>
      <c r="N619" s="2"/>
      <c r="O619" s="4"/>
    </row>
    <row r="620" spans="1:15" s="9" customFormat="1" x14ac:dyDescent="0.2">
      <c r="A620" s="4"/>
      <c r="B620" s="2"/>
      <c r="C620" s="4"/>
      <c r="D620" s="2"/>
      <c r="E620" s="2"/>
      <c r="F620" s="51"/>
      <c r="G620" s="51"/>
      <c r="H620" s="2"/>
      <c r="I620" s="2"/>
      <c r="J620" s="2"/>
      <c r="K620" s="2"/>
      <c r="L620" s="2"/>
      <c r="M620" s="2"/>
      <c r="N620" s="2"/>
      <c r="O620" s="4"/>
    </row>
    <row r="621" spans="1:15" s="9" customFormat="1" x14ac:dyDescent="0.2">
      <c r="A621" s="4"/>
      <c r="B621" s="2"/>
      <c r="C621" s="4"/>
      <c r="D621" s="2"/>
      <c r="E621" s="2"/>
      <c r="F621" s="51"/>
      <c r="G621" s="51"/>
      <c r="H621" s="2"/>
      <c r="I621" s="2"/>
      <c r="J621" s="2"/>
      <c r="K621" s="2"/>
      <c r="L621" s="2"/>
      <c r="M621" s="2"/>
      <c r="N621" s="2"/>
      <c r="O621" s="4"/>
    </row>
    <row r="622" spans="1:15" s="9" customFormat="1" x14ac:dyDescent="0.2">
      <c r="A622" s="4"/>
      <c r="B622" s="2"/>
      <c r="C622" s="4"/>
      <c r="D622" s="2"/>
      <c r="E622" s="2"/>
      <c r="F622" s="51"/>
      <c r="G622" s="51"/>
      <c r="H622" s="2"/>
      <c r="I622" s="2"/>
      <c r="J622" s="2"/>
      <c r="K622" s="2"/>
      <c r="L622" s="2"/>
      <c r="M622" s="2"/>
      <c r="N622" s="2"/>
      <c r="O622" s="4"/>
    </row>
    <row r="623" spans="1:15" s="9" customFormat="1" x14ac:dyDescent="0.2">
      <c r="A623" s="4"/>
      <c r="B623" s="2"/>
      <c r="C623" s="4"/>
      <c r="D623" s="2"/>
      <c r="E623" s="2"/>
      <c r="F623" s="51"/>
      <c r="G623" s="51"/>
      <c r="H623" s="2"/>
      <c r="I623" s="2"/>
      <c r="J623" s="2"/>
      <c r="K623" s="2"/>
      <c r="L623" s="2"/>
      <c r="M623" s="2"/>
      <c r="N623" s="2"/>
      <c r="O623" s="4"/>
    </row>
    <row r="624" spans="1:15" s="9" customFormat="1" x14ac:dyDescent="0.2">
      <c r="A624" s="4"/>
      <c r="B624" s="2"/>
      <c r="C624" s="4"/>
      <c r="D624" s="2"/>
      <c r="E624" s="2"/>
      <c r="F624" s="51"/>
      <c r="G624" s="51"/>
      <c r="H624" s="2"/>
      <c r="I624" s="2"/>
      <c r="J624" s="2"/>
      <c r="K624" s="2"/>
      <c r="L624" s="2"/>
      <c r="M624" s="2"/>
      <c r="N624" s="2"/>
      <c r="O624" s="4"/>
    </row>
    <row r="625" spans="1:15" s="9" customFormat="1" x14ac:dyDescent="0.2">
      <c r="A625" s="4"/>
      <c r="B625" s="2"/>
      <c r="C625" s="4"/>
      <c r="D625" s="2"/>
      <c r="E625" s="2"/>
      <c r="F625" s="51"/>
      <c r="G625" s="51"/>
      <c r="H625" s="2"/>
      <c r="I625" s="2"/>
      <c r="J625" s="2"/>
      <c r="K625" s="2"/>
      <c r="L625" s="2"/>
      <c r="M625" s="2"/>
      <c r="N625" s="2"/>
      <c r="O625" s="4"/>
    </row>
    <row r="626" spans="1:15" s="9" customFormat="1" x14ac:dyDescent="0.2">
      <c r="A626" s="4"/>
      <c r="B626" s="2"/>
      <c r="C626" s="4"/>
      <c r="D626" s="2"/>
      <c r="E626" s="2"/>
      <c r="F626" s="51"/>
      <c r="G626" s="51"/>
      <c r="H626" s="2"/>
      <c r="I626" s="2"/>
      <c r="J626" s="2"/>
      <c r="K626" s="2"/>
      <c r="L626" s="2"/>
      <c r="M626" s="2"/>
      <c r="N626" s="2"/>
      <c r="O626" s="4"/>
    </row>
    <row r="627" spans="1:15" s="9" customFormat="1" x14ac:dyDescent="0.2">
      <c r="A627" s="4"/>
      <c r="B627" s="2"/>
      <c r="C627" s="4"/>
      <c r="D627" s="2"/>
      <c r="E627" s="2"/>
      <c r="F627" s="51"/>
      <c r="G627" s="51"/>
      <c r="H627" s="2"/>
      <c r="I627" s="2"/>
      <c r="J627" s="2"/>
      <c r="K627" s="2"/>
      <c r="L627" s="2"/>
      <c r="M627" s="2"/>
      <c r="N627" s="2"/>
      <c r="O627" s="4"/>
    </row>
    <row r="628" spans="1:15" s="9" customFormat="1" x14ac:dyDescent="0.2">
      <c r="A628" s="4"/>
      <c r="B628" s="2"/>
      <c r="C628" s="4"/>
      <c r="D628" s="2"/>
      <c r="E628" s="2"/>
      <c r="F628" s="51"/>
      <c r="G628" s="51"/>
      <c r="H628" s="2"/>
      <c r="I628" s="2"/>
      <c r="J628" s="2"/>
      <c r="K628" s="2"/>
      <c r="L628" s="2"/>
      <c r="M628" s="2"/>
      <c r="N628" s="2"/>
      <c r="O628" s="4"/>
    </row>
    <row r="629" spans="1:15" s="9" customFormat="1" x14ac:dyDescent="0.2">
      <c r="A629" s="4"/>
      <c r="B629" s="2"/>
      <c r="C629" s="4"/>
      <c r="D629" s="2"/>
      <c r="E629" s="2"/>
      <c r="F629" s="51"/>
      <c r="G629" s="51"/>
      <c r="H629" s="2"/>
      <c r="I629" s="2"/>
      <c r="J629" s="2"/>
      <c r="K629" s="2"/>
      <c r="L629" s="2"/>
      <c r="M629" s="2"/>
      <c r="N629" s="2"/>
      <c r="O629" s="4"/>
    </row>
    <row r="630" spans="1:15" s="9" customFormat="1" x14ac:dyDescent="0.2">
      <c r="A630" s="4"/>
      <c r="B630" s="2"/>
      <c r="C630" s="4"/>
      <c r="D630" s="2"/>
      <c r="E630" s="2"/>
      <c r="F630" s="51"/>
      <c r="G630" s="51"/>
      <c r="H630" s="2"/>
      <c r="I630" s="2"/>
      <c r="J630" s="2"/>
      <c r="K630" s="2"/>
      <c r="L630" s="2"/>
      <c r="M630" s="2"/>
      <c r="N630" s="2"/>
      <c r="O630" s="4"/>
    </row>
    <row r="631" spans="1:15" s="9" customFormat="1" x14ac:dyDescent="0.2">
      <c r="A631" s="4"/>
      <c r="B631" s="2"/>
      <c r="C631" s="4"/>
      <c r="D631" s="2"/>
      <c r="E631" s="2"/>
      <c r="F631" s="51"/>
      <c r="G631" s="51"/>
      <c r="H631" s="2"/>
      <c r="I631" s="2"/>
      <c r="J631" s="2"/>
      <c r="K631" s="2"/>
      <c r="L631" s="2"/>
      <c r="M631" s="2"/>
      <c r="N631" s="2"/>
      <c r="O631" s="4"/>
    </row>
    <row r="632" spans="1:15" s="9" customFormat="1" x14ac:dyDescent="0.2">
      <c r="A632" s="4"/>
      <c r="B632" s="2"/>
      <c r="C632" s="4"/>
      <c r="D632" s="2"/>
      <c r="E632" s="2"/>
      <c r="F632" s="51"/>
      <c r="G632" s="51"/>
      <c r="H632" s="2"/>
      <c r="I632" s="2"/>
      <c r="J632" s="2"/>
      <c r="K632" s="2"/>
      <c r="L632" s="2"/>
      <c r="M632" s="2"/>
      <c r="N632" s="2"/>
      <c r="O632" s="4"/>
    </row>
    <row r="633" spans="1:15" s="9" customFormat="1" x14ac:dyDescent="0.2">
      <c r="A633" s="4"/>
      <c r="B633" s="2"/>
      <c r="C633" s="4"/>
      <c r="D633" s="2"/>
      <c r="E633" s="2"/>
      <c r="F633" s="51"/>
      <c r="G633" s="51"/>
      <c r="H633" s="2"/>
      <c r="I633" s="2"/>
      <c r="J633" s="2"/>
      <c r="K633" s="2"/>
      <c r="L633" s="2"/>
      <c r="M633" s="2"/>
      <c r="N633" s="2"/>
      <c r="O633" s="4"/>
    </row>
    <row r="634" spans="1:15" s="9" customFormat="1" x14ac:dyDescent="0.2">
      <c r="A634" s="4"/>
      <c r="B634" s="2"/>
      <c r="C634" s="4"/>
      <c r="D634" s="2"/>
      <c r="E634" s="2"/>
      <c r="F634" s="51"/>
      <c r="G634" s="51"/>
      <c r="H634" s="2"/>
      <c r="I634" s="2"/>
      <c r="J634" s="2"/>
      <c r="K634" s="2"/>
      <c r="L634" s="2"/>
      <c r="M634" s="2"/>
      <c r="N634" s="2"/>
      <c r="O634" s="4"/>
    </row>
    <row r="635" spans="1:15" s="9" customFormat="1" x14ac:dyDescent="0.2">
      <c r="A635" s="4"/>
      <c r="B635" s="2"/>
      <c r="C635" s="4"/>
      <c r="D635" s="2"/>
      <c r="E635" s="2"/>
      <c r="F635" s="51"/>
      <c r="G635" s="51"/>
      <c r="H635" s="2"/>
      <c r="I635" s="2"/>
      <c r="J635" s="2"/>
      <c r="K635" s="2"/>
      <c r="L635" s="2"/>
      <c r="M635" s="2"/>
      <c r="N635" s="2"/>
      <c r="O635" s="4"/>
    </row>
    <row r="636" spans="1:15" s="9" customFormat="1" x14ac:dyDescent="0.2">
      <c r="A636" s="4"/>
      <c r="B636" s="2"/>
      <c r="C636" s="4"/>
      <c r="D636" s="2"/>
      <c r="E636" s="2"/>
      <c r="F636" s="51"/>
      <c r="G636" s="51"/>
      <c r="H636" s="2"/>
      <c r="I636" s="2"/>
      <c r="J636" s="2"/>
      <c r="K636" s="2"/>
      <c r="L636" s="2"/>
      <c r="M636" s="2"/>
      <c r="N636" s="2"/>
      <c r="O636" s="4"/>
    </row>
    <row r="637" spans="1:15" s="9" customFormat="1" x14ac:dyDescent="0.2">
      <c r="A637" s="4"/>
      <c r="B637" s="2"/>
      <c r="C637" s="4"/>
      <c r="D637" s="2"/>
      <c r="E637" s="2"/>
      <c r="F637" s="51"/>
      <c r="G637" s="51"/>
      <c r="H637" s="2"/>
      <c r="I637" s="2"/>
      <c r="J637" s="2"/>
      <c r="K637" s="2"/>
      <c r="L637" s="2"/>
      <c r="M637" s="2"/>
      <c r="N637" s="2"/>
      <c r="O637" s="4"/>
    </row>
    <row r="638" spans="1:15" s="9" customFormat="1" x14ac:dyDescent="0.2">
      <c r="A638" s="4"/>
      <c r="B638" s="2"/>
      <c r="C638" s="4"/>
      <c r="D638" s="2"/>
      <c r="E638" s="2"/>
      <c r="F638" s="51"/>
      <c r="G638" s="51"/>
      <c r="H638" s="2"/>
      <c r="I638" s="2"/>
      <c r="J638" s="2"/>
      <c r="K638" s="2"/>
      <c r="L638" s="2"/>
      <c r="M638" s="2"/>
      <c r="N638" s="2"/>
      <c r="O638" s="4"/>
    </row>
    <row r="639" spans="1:15" s="9" customFormat="1" x14ac:dyDescent="0.2">
      <c r="A639" s="4"/>
      <c r="B639" s="2"/>
      <c r="C639" s="4"/>
      <c r="D639" s="2"/>
      <c r="E639" s="2"/>
      <c r="F639" s="51"/>
      <c r="G639" s="51"/>
      <c r="H639" s="2"/>
      <c r="I639" s="2"/>
      <c r="J639" s="2"/>
      <c r="K639" s="2"/>
      <c r="L639" s="2"/>
      <c r="M639" s="2"/>
      <c r="N639" s="2"/>
      <c r="O639" s="4"/>
    </row>
    <row r="640" spans="1:15" s="9" customFormat="1" x14ac:dyDescent="0.2">
      <c r="A640" s="4"/>
      <c r="B640" s="2"/>
      <c r="C640" s="4"/>
      <c r="D640" s="2"/>
      <c r="E640" s="2"/>
      <c r="F640" s="51"/>
      <c r="G640" s="51"/>
      <c r="H640" s="2"/>
      <c r="I640" s="2"/>
      <c r="J640" s="2"/>
      <c r="K640" s="2"/>
      <c r="L640" s="2"/>
      <c r="M640" s="2"/>
      <c r="N640" s="2"/>
      <c r="O640" s="4"/>
    </row>
    <row r="641" spans="1:15" s="9" customFormat="1" x14ac:dyDescent="0.2">
      <c r="A641" s="4"/>
      <c r="B641" s="2"/>
      <c r="C641" s="4"/>
      <c r="D641" s="2"/>
      <c r="E641" s="2"/>
      <c r="F641" s="51"/>
      <c r="G641" s="51"/>
      <c r="H641" s="2"/>
      <c r="I641" s="2"/>
      <c r="J641" s="2"/>
      <c r="K641" s="2"/>
      <c r="L641" s="2"/>
      <c r="M641" s="2"/>
      <c r="N641" s="2"/>
      <c r="O641" s="4"/>
    </row>
    <row r="642" spans="1:15" s="9" customFormat="1" x14ac:dyDescent="0.2">
      <c r="A642" s="4"/>
      <c r="B642" s="2"/>
      <c r="C642" s="4"/>
      <c r="D642" s="2"/>
      <c r="E642" s="2"/>
      <c r="F642" s="51"/>
      <c r="G642" s="51"/>
      <c r="H642" s="2"/>
      <c r="I642" s="2"/>
      <c r="J642" s="2"/>
      <c r="K642" s="2"/>
      <c r="L642" s="2"/>
      <c r="M642" s="2"/>
      <c r="N642" s="2"/>
      <c r="O642" s="4"/>
    </row>
    <row r="643" spans="1:15" s="9" customFormat="1" x14ac:dyDescent="0.2">
      <c r="A643" s="4"/>
      <c r="B643" s="2"/>
      <c r="C643" s="4"/>
      <c r="D643" s="2"/>
      <c r="E643" s="2"/>
      <c r="F643" s="51"/>
      <c r="G643" s="51"/>
      <c r="H643" s="2"/>
      <c r="I643" s="2"/>
      <c r="J643" s="2"/>
      <c r="K643" s="2"/>
      <c r="L643" s="2"/>
      <c r="M643" s="2"/>
      <c r="N643" s="2"/>
      <c r="O643" s="4"/>
    </row>
    <row r="644" spans="1:15" s="9" customFormat="1" x14ac:dyDescent="0.2">
      <c r="A644" s="4"/>
      <c r="B644" s="2"/>
      <c r="C644" s="4"/>
      <c r="D644" s="2"/>
      <c r="E644" s="2"/>
      <c r="F644" s="51"/>
      <c r="G644" s="51"/>
      <c r="H644" s="2"/>
      <c r="I644" s="2"/>
      <c r="J644" s="2"/>
      <c r="K644" s="2"/>
      <c r="L644" s="2"/>
      <c r="M644" s="2"/>
      <c r="N644" s="2"/>
      <c r="O644" s="4"/>
    </row>
    <row r="645" spans="1:15" s="9" customFormat="1" x14ac:dyDescent="0.2">
      <c r="A645" s="4"/>
      <c r="B645" s="2"/>
      <c r="C645" s="4"/>
      <c r="D645" s="2"/>
      <c r="E645" s="2"/>
      <c r="F645" s="51"/>
      <c r="G645" s="51"/>
      <c r="H645" s="2"/>
      <c r="I645" s="2"/>
      <c r="J645" s="2"/>
      <c r="K645" s="2"/>
      <c r="L645" s="2"/>
      <c r="M645" s="2"/>
      <c r="N645" s="2"/>
      <c r="O645" s="4"/>
    </row>
    <row r="646" spans="1:15" s="9" customFormat="1" x14ac:dyDescent="0.2">
      <c r="A646" s="4"/>
      <c r="B646" s="2"/>
      <c r="C646" s="4"/>
      <c r="D646" s="2"/>
      <c r="E646" s="2"/>
      <c r="F646" s="51"/>
      <c r="G646" s="51"/>
      <c r="H646" s="2"/>
      <c r="I646" s="2"/>
      <c r="J646" s="2"/>
      <c r="K646" s="2"/>
      <c r="L646" s="2"/>
      <c r="M646" s="2"/>
      <c r="N646" s="2"/>
      <c r="O646" s="4"/>
    </row>
    <row r="647" spans="1:15" s="9" customFormat="1" x14ac:dyDescent="0.2">
      <c r="A647" s="4"/>
      <c r="B647" s="2"/>
      <c r="C647" s="4"/>
      <c r="D647" s="2"/>
      <c r="E647" s="2"/>
      <c r="F647" s="51"/>
      <c r="G647" s="51"/>
      <c r="H647" s="2"/>
      <c r="I647" s="2"/>
      <c r="J647" s="2"/>
      <c r="K647" s="2"/>
      <c r="L647" s="2"/>
      <c r="M647" s="2"/>
      <c r="N647" s="2"/>
      <c r="O647" s="4"/>
    </row>
    <row r="648" spans="1:15" s="9" customFormat="1" x14ac:dyDescent="0.2">
      <c r="A648" s="4"/>
      <c r="B648" s="2"/>
      <c r="C648" s="4"/>
      <c r="D648" s="2"/>
      <c r="E648" s="2"/>
      <c r="F648" s="51"/>
      <c r="G648" s="51"/>
      <c r="H648" s="2"/>
      <c r="I648" s="2"/>
      <c r="J648" s="2"/>
      <c r="K648" s="2"/>
      <c r="L648" s="2"/>
      <c r="M648" s="2"/>
      <c r="N648" s="2"/>
      <c r="O648" s="4"/>
    </row>
    <row r="649" spans="1:15" s="9" customFormat="1" x14ac:dyDescent="0.2">
      <c r="A649" s="4"/>
      <c r="B649" s="2"/>
      <c r="C649" s="4"/>
      <c r="D649" s="2"/>
      <c r="E649" s="2"/>
      <c r="F649" s="51"/>
      <c r="G649" s="51"/>
      <c r="H649" s="2"/>
      <c r="I649" s="2"/>
      <c r="J649" s="2"/>
      <c r="K649" s="2"/>
      <c r="L649" s="2"/>
      <c r="M649" s="2"/>
      <c r="N649" s="2"/>
      <c r="O649" s="4"/>
    </row>
    <row r="650" spans="1:15" s="9" customFormat="1" x14ac:dyDescent="0.2">
      <c r="A650" s="4"/>
      <c r="B650" s="2"/>
      <c r="C650" s="4"/>
      <c r="D650" s="2"/>
      <c r="E650" s="2"/>
      <c r="F650" s="51"/>
      <c r="G650" s="51"/>
      <c r="H650" s="2"/>
      <c r="I650" s="2"/>
      <c r="J650" s="2"/>
      <c r="K650" s="2"/>
      <c r="L650" s="2"/>
      <c r="M650" s="2"/>
      <c r="N650" s="2"/>
      <c r="O650" s="4"/>
    </row>
    <row r="651" spans="1:15" s="9" customFormat="1" x14ac:dyDescent="0.2">
      <c r="A651" s="4"/>
      <c r="B651" s="2"/>
      <c r="C651" s="4"/>
      <c r="D651" s="2"/>
      <c r="E651" s="2"/>
      <c r="F651" s="51"/>
      <c r="G651" s="51"/>
      <c r="H651" s="2"/>
      <c r="I651" s="2"/>
      <c r="J651" s="2"/>
      <c r="K651" s="2"/>
      <c r="L651" s="2"/>
      <c r="M651" s="2"/>
      <c r="N651" s="2"/>
      <c r="O651" s="4"/>
    </row>
    <row r="652" spans="1:15" s="9" customFormat="1" x14ac:dyDescent="0.2">
      <c r="A652" s="4"/>
      <c r="B652" s="2"/>
      <c r="C652" s="4"/>
      <c r="D652" s="2"/>
      <c r="E652" s="2"/>
      <c r="F652" s="51"/>
      <c r="G652" s="51"/>
      <c r="H652" s="2"/>
      <c r="I652" s="2"/>
      <c r="J652" s="2"/>
      <c r="K652" s="2"/>
      <c r="L652" s="2"/>
      <c r="M652" s="2"/>
      <c r="N652" s="2"/>
      <c r="O652" s="4"/>
    </row>
    <row r="653" spans="1:15" s="9" customFormat="1" x14ac:dyDescent="0.2">
      <c r="A653" s="4"/>
      <c r="B653" s="2"/>
      <c r="C653" s="4"/>
      <c r="D653" s="2"/>
      <c r="E653" s="2"/>
      <c r="F653" s="51"/>
      <c r="G653" s="51"/>
      <c r="H653" s="2"/>
      <c r="I653" s="2"/>
      <c r="J653" s="2"/>
      <c r="K653" s="2"/>
      <c r="L653" s="2"/>
      <c r="M653" s="2"/>
      <c r="N653" s="2"/>
      <c r="O653" s="4"/>
    </row>
    <row r="654" spans="1:15" s="9" customFormat="1" x14ac:dyDescent="0.2">
      <c r="A654" s="4"/>
      <c r="B654" s="2"/>
      <c r="C654" s="4"/>
      <c r="D654" s="2"/>
      <c r="E654" s="2"/>
      <c r="F654" s="51"/>
      <c r="G654" s="51"/>
      <c r="H654" s="2"/>
      <c r="I654" s="2"/>
      <c r="J654" s="2"/>
      <c r="K654" s="2"/>
      <c r="L654" s="2"/>
      <c r="M654" s="2"/>
      <c r="N654" s="2"/>
      <c r="O654" s="4"/>
    </row>
    <row r="655" spans="1:15" s="9" customFormat="1" x14ac:dyDescent="0.2">
      <c r="A655" s="4"/>
      <c r="B655" s="2"/>
      <c r="C655" s="4"/>
      <c r="D655" s="2"/>
      <c r="E655" s="2"/>
      <c r="F655" s="51"/>
      <c r="G655" s="51"/>
      <c r="H655" s="2"/>
      <c r="I655" s="2"/>
      <c r="J655" s="2"/>
      <c r="K655" s="2"/>
      <c r="L655" s="2"/>
      <c r="M655" s="2"/>
      <c r="N655" s="2"/>
      <c r="O655" s="4"/>
    </row>
    <row r="656" spans="1:15" s="9" customFormat="1" x14ac:dyDescent="0.2">
      <c r="A656" s="4"/>
      <c r="B656" s="2"/>
      <c r="C656" s="4"/>
      <c r="D656" s="2"/>
      <c r="E656" s="2"/>
      <c r="F656" s="51"/>
      <c r="G656" s="51"/>
      <c r="H656" s="2"/>
      <c r="I656" s="2"/>
      <c r="J656" s="2"/>
      <c r="K656" s="2"/>
      <c r="L656" s="2"/>
      <c r="M656" s="2"/>
      <c r="N656" s="2"/>
      <c r="O656" s="4"/>
    </row>
    <row r="657" spans="1:15" s="9" customFormat="1" x14ac:dyDescent="0.2">
      <c r="A657" s="4"/>
      <c r="B657" s="2"/>
      <c r="C657" s="4"/>
      <c r="D657" s="2"/>
      <c r="E657" s="2"/>
      <c r="F657" s="51"/>
      <c r="G657" s="51"/>
      <c r="H657" s="2"/>
      <c r="I657" s="2"/>
      <c r="J657" s="2"/>
      <c r="K657" s="2"/>
      <c r="L657" s="2"/>
      <c r="M657" s="2"/>
      <c r="N657" s="2"/>
      <c r="O657" s="4"/>
    </row>
    <row r="658" spans="1:15" s="9" customFormat="1" x14ac:dyDescent="0.2">
      <c r="A658" s="4"/>
      <c r="B658" s="2"/>
      <c r="C658" s="4"/>
      <c r="D658" s="2"/>
      <c r="E658" s="2"/>
      <c r="F658" s="51"/>
      <c r="G658" s="51"/>
      <c r="H658" s="2"/>
      <c r="I658" s="2"/>
      <c r="J658" s="2"/>
      <c r="K658" s="2"/>
      <c r="L658" s="2"/>
      <c r="M658" s="2"/>
      <c r="N658" s="2"/>
      <c r="O658" s="4"/>
    </row>
    <row r="659" spans="1:15" s="9" customFormat="1" x14ac:dyDescent="0.2">
      <c r="A659" s="4"/>
      <c r="B659" s="2"/>
      <c r="C659" s="4"/>
      <c r="D659" s="2"/>
      <c r="E659" s="2"/>
      <c r="F659" s="51"/>
      <c r="G659" s="51"/>
      <c r="H659" s="2"/>
      <c r="I659" s="2"/>
      <c r="J659" s="2"/>
      <c r="K659" s="2"/>
      <c r="L659" s="2"/>
      <c r="M659" s="2"/>
      <c r="N659" s="2"/>
      <c r="O659" s="4"/>
    </row>
    <row r="660" spans="1:15" s="9" customFormat="1" x14ac:dyDescent="0.2">
      <c r="A660" s="4"/>
      <c r="B660" s="2"/>
      <c r="C660" s="4"/>
      <c r="D660" s="2"/>
      <c r="E660" s="2"/>
      <c r="F660" s="51"/>
      <c r="G660" s="51"/>
      <c r="H660" s="2"/>
      <c r="I660" s="2"/>
      <c r="J660" s="2"/>
      <c r="K660" s="2"/>
      <c r="L660" s="2"/>
      <c r="M660" s="2"/>
      <c r="N660" s="2"/>
      <c r="O660" s="4"/>
    </row>
    <row r="661" spans="1:15" s="9" customFormat="1" x14ac:dyDescent="0.2">
      <c r="A661" s="4"/>
      <c r="B661" s="2"/>
      <c r="C661" s="4"/>
      <c r="D661" s="2"/>
      <c r="E661" s="2"/>
      <c r="F661" s="51"/>
      <c r="G661" s="51"/>
      <c r="H661" s="2"/>
      <c r="I661" s="2"/>
      <c r="J661" s="2"/>
      <c r="K661" s="2"/>
      <c r="L661" s="2"/>
      <c r="M661" s="2"/>
      <c r="N661" s="2"/>
      <c r="O661" s="4"/>
    </row>
    <row r="662" spans="1:15" s="9" customFormat="1" x14ac:dyDescent="0.2">
      <c r="A662" s="4"/>
      <c r="B662" s="2"/>
      <c r="C662" s="4"/>
      <c r="D662" s="2"/>
      <c r="E662" s="2"/>
      <c r="F662" s="51"/>
      <c r="G662" s="51"/>
      <c r="H662" s="2"/>
      <c r="I662" s="2"/>
      <c r="J662" s="2"/>
      <c r="K662" s="2"/>
      <c r="L662" s="2"/>
      <c r="M662" s="2"/>
      <c r="N662" s="2"/>
      <c r="O662" s="4"/>
    </row>
    <row r="663" spans="1:15" s="9" customFormat="1" x14ac:dyDescent="0.2">
      <c r="A663" s="4"/>
      <c r="B663" s="2"/>
      <c r="C663" s="4"/>
      <c r="D663" s="2"/>
      <c r="E663" s="2"/>
      <c r="F663" s="51"/>
      <c r="G663" s="51"/>
      <c r="H663" s="2"/>
      <c r="I663" s="2"/>
      <c r="J663" s="2"/>
      <c r="K663" s="2"/>
      <c r="L663" s="2"/>
      <c r="M663" s="2"/>
      <c r="N663" s="2"/>
      <c r="O663" s="4"/>
    </row>
    <row r="664" spans="1:15" s="9" customFormat="1" x14ac:dyDescent="0.2">
      <c r="A664" s="4"/>
      <c r="B664" s="2"/>
      <c r="C664" s="4"/>
      <c r="D664" s="2"/>
      <c r="E664" s="2"/>
      <c r="F664" s="51"/>
      <c r="G664" s="51"/>
      <c r="H664" s="2"/>
      <c r="I664" s="2"/>
      <c r="J664" s="2"/>
      <c r="K664" s="2"/>
      <c r="L664" s="2"/>
      <c r="M664" s="2"/>
      <c r="N664" s="2"/>
      <c r="O664" s="4"/>
    </row>
    <row r="665" spans="1:15" s="9" customFormat="1" x14ac:dyDescent="0.2">
      <c r="A665" s="4"/>
      <c r="B665" s="2"/>
      <c r="C665" s="4"/>
      <c r="D665" s="2"/>
      <c r="E665" s="2"/>
      <c r="F665" s="51"/>
      <c r="G665" s="51"/>
      <c r="H665" s="2"/>
      <c r="I665" s="2"/>
      <c r="J665" s="2"/>
      <c r="K665" s="2"/>
      <c r="L665" s="2"/>
      <c r="M665" s="2"/>
      <c r="N665" s="2"/>
      <c r="O665" s="4"/>
    </row>
    <row r="666" spans="1:15" s="9" customFormat="1" x14ac:dyDescent="0.2">
      <c r="A666" s="4"/>
      <c r="B666" s="2"/>
      <c r="C666" s="4"/>
      <c r="D666" s="2"/>
      <c r="E666" s="2"/>
      <c r="F666" s="51"/>
      <c r="G666" s="51"/>
      <c r="H666" s="2"/>
      <c r="I666" s="2"/>
      <c r="J666" s="2"/>
      <c r="K666" s="2"/>
      <c r="L666" s="2"/>
      <c r="M666" s="2"/>
      <c r="N666" s="2"/>
      <c r="O666" s="4"/>
    </row>
    <row r="667" spans="1:15" s="9" customFormat="1" x14ac:dyDescent="0.2">
      <c r="A667" s="4"/>
      <c r="B667" s="2"/>
      <c r="C667" s="4"/>
      <c r="D667" s="2"/>
      <c r="E667" s="2"/>
      <c r="F667" s="51"/>
      <c r="G667" s="51"/>
      <c r="H667" s="2"/>
      <c r="I667" s="2"/>
      <c r="J667" s="2"/>
      <c r="K667" s="2"/>
      <c r="L667" s="2"/>
      <c r="M667" s="2"/>
      <c r="N667" s="2"/>
      <c r="O667" s="4"/>
    </row>
    <row r="668" spans="1:15" s="9" customFormat="1" x14ac:dyDescent="0.2">
      <c r="A668" s="4"/>
      <c r="B668" s="2"/>
      <c r="C668" s="4"/>
      <c r="D668" s="2"/>
      <c r="E668" s="2"/>
      <c r="F668" s="51"/>
      <c r="G668" s="51"/>
      <c r="H668" s="2"/>
      <c r="I668" s="2"/>
      <c r="J668" s="2"/>
      <c r="K668" s="2"/>
      <c r="L668" s="2"/>
      <c r="M668" s="2"/>
      <c r="N668" s="2"/>
      <c r="O668" s="4"/>
    </row>
    <row r="669" spans="1:15" s="9" customFormat="1" x14ac:dyDescent="0.2">
      <c r="A669" s="4"/>
      <c r="B669" s="2"/>
      <c r="C669" s="4"/>
      <c r="D669" s="2"/>
      <c r="E669" s="2"/>
      <c r="F669" s="51"/>
      <c r="G669" s="51"/>
      <c r="H669" s="2"/>
      <c r="I669" s="2"/>
      <c r="J669" s="2"/>
      <c r="K669" s="2"/>
      <c r="L669" s="2"/>
      <c r="M669" s="2"/>
      <c r="N669" s="2"/>
      <c r="O669" s="4"/>
    </row>
    <row r="670" spans="1:15" s="9" customFormat="1" x14ac:dyDescent="0.2">
      <c r="A670" s="4"/>
      <c r="B670" s="2"/>
      <c r="C670" s="4"/>
      <c r="D670" s="2"/>
      <c r="E670" s="2"/>
      <c r="F670" s="51"/>
      <c r="G670" s="51"/>
      <c r="H670" s="2"/>
      <c r="I670" s="2"/>
      <c r="J670" s="2"/>
      <c r="K670" s="2"/>
      <c r="L670" s="2"/>
      <c r="M670" s="2"/>
      <c r="N670" s="2"/>
      <c r="O670" s="4"/>
    </row>
    <row r="671" spans="1:15" s="9" customFormat="1" x14ac:dyDescent="0.2">
      <c r="A671" s="4"/>
      <c r="B671" s="2"/>
      <c r="C671" s="4"/>
      <c r="D671" s="2"/>
      <c r="E671" s="2"/>
      <c r="F671" s="51"/>
      <c r="G671" s="51"/>
      <c r="H671" s="2"/>
      <c r="I671" s="2"/>
      <c r="J671" s="2"/>
      <c r="K671" s="2"/>
      <c r="L671" s="2"/>
      <c r="M671" s="2"/>
      <c r="N671" s="2"/>
      <c r="O671" s="4"/>
    </row>
    <row r="672" spans="1:15" s="9" customFormat="1" x14ac:dyDescent="0.2">
      <c r="A672" s="4"/>
      <c r="B672" s="2"/>
      <c r="C672" s="4"/>
      <c r="D672" s="2"/>
      <c r="E672" s="2"/>
      <c r="F672" s="51"/>
      <c r="G672" s="51"/>
      <c r="H672" s="2"/>
      <c r="I672" s="2"/>
      <c r="J672" s="2"/>
      <c r="K672" s="2"/>
      <c r="L672" s="2"/>
      <c r="M672" s="2"/>
      <c r="N672" s="2"/>
      <c r="O672" s="4"/>
    </row>
    <row r="673" spans="1:15" s="9" customFormat="1" x14ac:dyDescent="0.2">
      <c r="A673" s="4"/>
      <c r="B673" s="2"/>
      <c r="C673" s="4"/>
      <c r="D673" s="2"/>
      <c r="E673" s="2"/>
      <c r="F673" s="51"/>
      <c r="G673" s="51"/>
      <c r="H673" s="2"/>
      <c r="I673" s="2"/>
      <c r="J673" s="2"/>
      <c r="K673" s="2"/>
      <c r="L673" s="2"/>
      <c r="M673" s="2"/>
      <c r="N673" s="2"/>
      <c r="O673" s="4"/>
    </row>
    <row r="674" spans="1:15" s="9" customFormat="1" x14ac:dyDescent="0.2">
      <c r="A674" s="4"/>
      <c r="B674" s="2"/>
      <c r="C674" s="4"/>
      <c r="D674" s="2"/>
      <c r="E674" s="2"/>
      <c r="F674" s="51"/>
      <c r="G674" s="51"/>
      <c r="H674" s="2"/>
      <c r="I674" s="2"/>
      <c r="J674" s="2"/>
      <c r="K674" s="2"/>
      <c r="L674" s="2"/>
      <c r="M674" s="2"/>
      <c r="N674" s="2"/>
      <c r="O674" s="4"/>
    </row>
    <row r="675" spans="1:15" s="9" customFormat="1" x14ac:dyDescent="0.2">
      <c r="A675" s="4"/>
      <c r="B675" s="2"/>
      <c r="C675" s="4"/>
      <c r="D675" s="2"/>
      <c r="E675" s="2"/>
      <c r="F675" s="51"/>
      <c r="G675" s="51"/>
      <c r="H675" s="2"/>
      <c r="I675" s="2"/>
      <c r="J675" s="2"/>
      <c r="K675" s="2"/>
      <c r="L675" s="2"/>
      <c r="M675" s="2"/>
      <c r="N675" s="2"/>
      <c r="O675" s="4"/>
    </row>
    <row r="676" spans="1:15" s="9" customFormat="1" x14ac:dyDescent="0.2">
      <c r="A676" s="4"/>
      <c r="B676" s="2"/>
      <c r="C676" s="4"/>
      <c r="D676" s="2"/>
      <c r="E676" s="2"/>
      <c r="F676" s="51"/>
      <c r="G676" s="51"/>
      <c r="H676" s="2"/>
      <c r="I676" s="2"/>
      <c r="J676" s="2"/>
      <c r="K676" s="2"/>
      <c r="L676" s="2"/>
      <c r="M676" s="2"/>
      <c r="N676" s="2"/>
      <c r="O676" s="4"/>
    </row>
    <row r="677" spans="1:15" s="9" customFormat="1" x14ac:dyDescent="0.2">
      <c r="A677" s="4"/>
      <c r="B677" s="2"/>
      <c r="C677" s="4"/>
      <c r="D677" s="2"/>
      <c r="E677" s="2"/>
      <c r="F677" s="51"/>
      <c r="G677" s="51"/>
      <c r="H677" s="2"/>
      <c r="I677" s="2"/>
      <c r="J677" s="2"/>
      <c r="K677" s="2"/>
      <c r="L677" s="2"/>
      <c r="M677" s="2"/>
      <c r="N677" s="2"/>
      <c r="O677" s="4"/>
    </row>
    <row r="678" spans="1:15" s="9" customFormat="1" x14ac:dyDescent="0.2">
      <c r="A678" s="4"/>
      <c r="B678" s="2"/>
      <c r="C678" s="4"/>
      <c r="D678" s="2"/>
      <c r="E678" s="2"/>
      <c r="F678" s="51"/>
      <c r="G678" s="51"/>
      <c r="H678" s="2"/>
      <c r="I678" s="2"/>
      <c r="J678" s="2"/>
      <c r="K678" s="2"/>
      <c r="L678" s="2"/>
      <c r="M678" s="2"/>
      <c r="N678" s="2"/>
      <c r="O678" s="4"/>
    </row>
    <row r="679" spans="1:15" s="9" customFormat="1" x14ac:dyDescent="0.2">
      <c r="A679" s="4"/>
      <c r="B679" s="2"/>
      <c r="C679" s="4"/>
      <c r="D679" s="2"/>
      <c r="E679" s="2"/>
      <c r="F679" s="51"/>
      <c r="G679" s="51"/>
      <c r="H679" s="2"/>
      <c r="I679" s="2"/>
      <c r="J679" s="2"/>
      <c r="K679" s="2"/>
      <c r="L679" s="2"/>
      <c r="M679" s="2"/>
      <c r="N679" s="2"/>
      <c r="O679" s="4"/>
    </row>
    <row r="680" spans="1:15" s="9" customFormat="1" x14ac:dyDescent="0.2">
      <c r="A680" s="4"/>
      <c r="B680" s="2"/>
      <c r="C680" s="4"/>
      <c r="D680" s="2"/>
      <c r="E680" s="2"/>
      <c r="F680" s="51"/>
      <c r="G680" s="51"/>
      <c r="H680" s="2"/>
      <c r="I680" s="2"/>
      <c r="J680" s="2"/>
      <c r="K680" s="2"/>
      <c r="L680" s="2"/>
      <c r="M680" s="2"/>
      <c r="N680" s="2"/>
      <c r="O680" s="4"/>
    </row>
    <row r="681" spans="1:15" s="9" customFormat="1" x14ac:dyDescent="0.2">
      <c r="A681" s="4"/>
      <c r="B681" s="2"/>
      <c r="C681" s="4"/>
      <c r="D681" s="2"/>
      <c r="E681" s="2"/>
      <c r="F681" s="51"/>
      <c r="G681" s="51"/>
      <c r="H681" s="2"/>
      <c r="I681" s="2"/>
      <c r="J681" s="2"/>
      <c r="K681" s="2"/>
      <c r="L681" s="2"/>
      <c r="M681" s="2"/>
      <c r="N681" s="2"/>
      <c r="O681" s="4"/>
    </row>
    <row r="682" spans="1:15" s="9" customFormat="1" x14ac:dyDescent="0.2">
      <c r="A682" s="4"/>
      <c r="B682" s="2"/>
      <c r="C682" s="4"/>
      <c r="D682" s="2"/>
      <c r="E682" s="2"/>
      <c r="F682" s="51"/>
      <c r="G682" s="51"/>
      <c r="H682" s="2"/>
      <c r="I682" s="2"/>
      <c r="J682" s="2"/>
      <c r="K682" s="2"/>
      <c r="L682" s="2"/>
      <c r="M682" s="2"/>
      <c r="N682" s="2"/>
      <c r="O682" s="4"/>
    </row>
    <row r="683" spans="1:15" s="9" customFormat="1" x14ac:dyDescent="0.2">
      <c r="A683" s="4"/>
      <c r="B683" s="2"/>
      <c r="C683" s="4"/>
      <c r="D683" s="2"/>
      <c r="E683" s="2"/>
      <c r="F683" s="51"/>
      <c r="G683" s="51"/>
      <c r="H683" s="2"/>
      <c r="I683" s="2"/>
      <c r="J683" s="2"/>
      <c r="K683" s="2"/>
      <c r="L683" s="2"/>
      <c r="M683" s="2"/>
      <c r="N683" s="2"/>
      <c r="O683" s="4"/>
    </row>
    <row r="684" spans="1:15" s="9" customFormat="1" x14ac:dyDescent="0.2">
      <c r="A684" s="4"/>
      <c r="B684" s="2"/>
      <c r="C684" s="4"/>
      <c r="D684" s="2"/>
      <c r="E684" s="2"/>
      <c r="F684" s="51"/>
      <c r="G684" s="51"/>
      <c r="H684" s="2"/>
      <c r="I684" s="2"/>
      <c r="J684" s="2"/>
      <c r="K684" s="2"/>
      <c r="L684" s="2"/>
      <c r="M684" s="2"/>
      <c r="N684" s="2"/>
      <c r="O684" s="4"/>
    </row>
    <row r="685" spans="1:15" s="9" customFormat="1" x14ac:dyDescent="0.2">
      <c r="A685" s="4"/>
      <c r="B685" s="2"/>
      <c r="C685" s="4"/>
      <c r="D685" s="2"/>
      <c r="E685" s="2"/>
      <c r="F685" s="51"/>
      <c r="G685" s="51"/>
      <c r="H685" s="2"/>
      <c r="I685" s="2"/>
      <c r="J685" s="2"/>
      <c r="K685" s="2"/>
      <c r="L685" s="2"/>
      <c r="M685" s="2"/>
      <c r="N685" s="2"/>
      <c r="O685" s="4"/>
    </row>
    <row r="686" spans="1:15" s="9" customFormat="1" x14ac:dyDescent="0.2">
      <c r="A686" s="4"/>
      <c r="B686" s="2"/>
      <c r="C686" s="4"/>
      <c r="D686" s="2"/>
      <c r="E686" s="2"/>
      <c r="F686" s="51"/>
      <c r="G686" s="51"/>
      <c r="H686" s="2"/>
      <c r="I686" s="2"/>
      <c r="J686" s="2"/>
      <c r="K686" s="2"/>
      <c r="L686" s="2"/>
      <c r="M686" s="2"/>
      <c r="N686" s="2"/>
      <c r="O686" s="4"/>
    </row>
    <row r="687" spans="1:15" s="9" customFormat="1" x14ac:dyDescent="0.2">
      <c r="A687" s="4"/>
      <c r="B687" s="2"/>
      <c r="C687" s="4"/>
      <c r="D687" s="2"/>
      <c r="E687" s="2"/>
      <c r="F687" s="51"/>
      <c r="G687" s="51"/>
      <c r="H687" s="2"/>
      <c r="I687" s="2"/>
      <c r="J687" s="2"/>
      <c r="K687" s="2"/>
      <c r="L687" s="2"/>
      <c r="M687" s="2"/>
      <c r="N687" s="2"/>
      <c r="O687" s="4"/>
    </row>
    <row r="688" spans="1:15" s="9" customFormat="1" x14ac:dyDescent="0.2">
      <c r="A688" s="4"/>
      <c r="B688" s="2"/>
      <c r="C688" s="4"/>
      <c r="D688" s="2"/>
      <c r="E688" s="2"/>
      <c r="F688" s="51"/>
      <c r="G688" s="51"/>
      <c r="H688" s="2"/>
      <c r="I688" s="2"/>
      <c r="J688" s="2"/>
      <c r="K688" s="2"/>
      <c r="L688" s="2"/>
      <c r="M688" s="2"/>
      <c r="N688" s="2"/>
      <c r="O688" s="4"/>
    </row>
    <row r="689" spans="1:15" s="9" customFormat="1" x14ac:dyDescent="0.2">
      <c r="A689" s="4"/>
      <c r="B689" s="2"/>
      <c r="C689" s="4"/>
      <c r="D689" s="2"/>
      <c r="E689" s="2"/>
      <c r="F689" s="51"/>
      <c r="G689" s="51"/>
      <c r="H689" s="2"/>
      <c r="I689" s="2"/>
      <c r="J689" s="2"/>
      <c r="K689" s="2"/>
      <c r="L689" s="2"/>
      <c r="M689" s="2"/>
      <c r="N689" s="2"/>
      <c r="O689" s="4"/>
    </row>
    <row r="690" spans="1:15" s="9" customFormat="1" x14ac:dyDescent="0.2">
      <c r="A690" s="4"/>
      <c r="B690" s="2"/>
      <c r="C690" s="4"/>
      <c r="D690" s="2"/>
      <c r="E690" s="2"/>
      <c r="F690" s="51"/>
      <c r="G690" s="51"/>
      <c r="H690" s="2"/>
      <c r="I690" s="2"/>
      <c r="J690" s="2"/>
      <c r="K690" s="2"/>
      <c r="L690" s="2"/>
      <c r="M690" s="2"/>
      <c r="N690" s="2"/>
      <c r="O690" s="4"/>
    </row>
    <row r="691" spans="1:15" s="9" customFormat="1" x14ac:dyDescent="0.2">
      <c r="A691" s="4"/>
      <c r="B691" s="2"/>
      <c r="C691" s="4"/>
      <c r="D691" s="2"/>
      <c r="E691" s="2"/>
      <c r="F691" s="51"/>
      <c r="G691" s="51"/>
      <c r="H691" s="2"/>
      <c r="I691" s="2"/>
      <c r="J691" s="2"/>
      <c r="K691" s="2"/>
      <c r="L691" s="2"/>
      <c r="M691" s="2"/>
      <c r="N691" s="2"/>
      <c r="O691" s="4"/>
    </row>
    <row r="692" spans="1:15" s="9" customFormat="1" x14ac:dyDescent="0.2">
      <c r="A692" s="4"/>
      <c r="B692" s="2"/>
      <c r="C692" s="4"/>
      <c r="D692" s="2"/>
      <c r="E692" s="2"/>
      <c r="F692" s="51"/>
      <c r="G692" s="51"/>
      <c r="H692" s="2"/>
      <c r="I692" s="2"/>
      <c r="J692" s="2"/>
      <c r="K692" s="2"/>
      <c r="L692" s="2"/>
      <c r="M692" s="2"/>
      <c r="N692" s="2"/>
      <c r="O692" s="4"/>
    </row>
    <row r="693" spans="1:15" s="9" customFormat="1" x14ac:dyDescent="0.2">
      <c r="A693" s="4"/>
      <c r="B693" s="2"/>
      <c r="C693" s="4"/>
      <c r="D693" s="2"/>
      <c r="E693" s="2"/>
      <c r="F693" s="51"/>
      <c r="G693" s="51"/>
      <c r="H693" s="2"/>
      <c r="I693" s="2"/>
      <c r="J693" s="2"/>
      <c r="K693" s="2"/>
      <c r="L693" s="2"/>
      <c r="M693" s="2"/>
      <c r="N693" s="2"/>
      <c r="O693" s="4"/>
    </row>
    <row r="694" spans="1:15" s="9" customFormat="1" x14ac:dyDescent="0.2">
      <c r="A694" s="4"/>
      <c r="B694" s="2"/>
      <c r="C694" s="4"/>
      <c r="D694" s="2"/>
      <c r="E694" s="2"/>
      <c r="F694" s="51"/>
      <c r="G694" s="51"/>
      <c r="H694" s="2"/>
      <c r="I694" s="2"/>
      <c r="J694" s="2"/>
      <c r="K694" s="2"/>
      <c r="L694" s="2"/>
      <c r="M694" s="2"/>
      <c r="N694" s="2"/>
      <c r="O694" s="4"/>
    </row>
    <row r="695" spans="1:15" s="9" customFormat="1" x14ac:dyDescent="0.2">
      <c r="A695" s="4"/>
      <c r="B695" s="2"/>
      <c r="C695" s="4"/>
      <c r="D695" s="2"/>
      <c r="E695" s="2"/>
      <c r="F695" s="51"/>
      <c r="G695" s="51"/>
      <c r="H695" s="2"/>
      <c r="I695" s="2"/>
      <c r="J695" s="2"/>
      <c r="K695" s="2"/>
      <c r="L695" s="2"/>
      <c r="M695" s="2"/>
      <c r="N695" s="2"/>
      <c r="O695" s="4"/>
    </row>
    <row r="696" spans="1:15" s="9" customFormat="1" x14ac:dyDescent="0.2">
      <c r="A696" s="4"/>
      <c r="B696" s="2"/>
      <c r="C696" s="4"/>
      <c r="D696" s="2"/>
      <c r="E696" s="2"/>
      <c r="F696" s="51"/>
      <c r="G696" s="51"/>
      <c r="H696" s="2"/>
      <c r="I696" s="2"/>
      <c r="J696" s="2"/>
      <c r="K696" s="2"/>
      <c r="L696" s="2"/>
      <c r="M696" s="2"/>
      <c r="N696" s="2"/>
      <c r="O696" s="4"/>
    </row>
    <row r="697" spans="1:15" s="9" customFormat="1" x14ac:dyDescent="0.2">
      <c r="A697" s="4"/>
      <c r="B697" s="2"/>
      <c r="C697" s="4"/>
      <c r="D697" s="2"/>
      <c r="E697" s="2"/>
      <c r="F697" s="51"/>
      <c r="G697" s="51"/>
      <c r="H697" s="2"/>
      <c r="I697" s="2"/>
      <c r="J697" s="2"/>
      <c r="K697" s="2"/>
      <c r="L697" s="2"/>
      <c r="M697" s="2"/>
      <c r="N697" s="2"/>
      <c r="O697" s="4"/>
    </row>
    <row r="698" spans="1:15" s="9" customFormat="1" x14ac:dyDescent="0.2">
      <c r="A698" s="4"/>
      <c r="B698" s="2"/>
      <c r="C698" s="4"/>
      <c r="D698" s="2"/>
      <c r="E698" s="2"/>
      <c r="F698" s="51"/>
      <c r="G698" s="51"/>
      <c r="H698" s="2"/>
      <c r="I698" s="2"/>
      <c r="J698" s="2"/>
      <c r="K698" s="2"/>
      <c r="L698" s="2"/>
      <c r="M698" s="2"/>
      <c r="N698" s="2"/>
      <c r="O698" s="4"/>
    </row>
    <row r="699" spans="1:15" s="9" customFormat="1" x14ac:dyDescent="0.2">
      <c r="A699" s="4"/>
      <c r="B699" s="2"/>
      <c r="C699" s="4"/>
      <c r="D699" s="2"/>
      <c r="E699" s="2"/>
      <c r="F699" s="51"/>
      <c r="G699" s="51"/>
      <c r="H699" s="2"/>
      <c r="I699" s="2"/>
      <c r="J699" s="2"/>
      <c r="K699" s="2"/>
      <c r="L699" s="2"/>
      <c r="M699" s="2"/>
      <c r="N699" s="2"/>
      <c r="O699" s="4"/>
    </row>
    <row r="700" spans="1:15" s="9" customFormat="1" x14ac:dyDescent="0.2">
      <c r="A700" s="4"/>
      <c r="B700" s="2"/>
      <c r="C700" s="4"/>
      <c r="D700" s="2"/>
      <c r="E700" s="2"/>
      <c r="F700" s="51"/>
      <c r="G700" s="51"/>
      <c r="H700" s="2"/>
      <c r="I700" s="2"/>
      <c r="J700" s="2"/>
      <c r="K700" s="2"/>
      <c r="L700" s="2"/>
      <c r="M700" s="2"/>
      <c r="N700" s="2"/>
      <c r="O700" s="4"/>
    </row>
    <row r="701" spans="1:15" s="9" customFormat="1" x14ac:dyDescent="0.2">
      <c r="A701" s="4"/>
      <c r="B701" s="2"/>
      <c r="C701" s="4"/>
      <c r="D701" s="2"/>
      <c r="E701" s="2"/>
      <c r="F701" s="51"/>
      <c r="G701" s="51"/>
      <c r="H701" s="2"/>
      <c r="I701" s="2"/>
      <c r="J701" s="2"/>
      <c r="K701" s="2"/>
      <c r="L701" s="2"/>
      <c r="M701" s="2"/>
      <c r="N701" s="2"/>
      <c r="O701" s="4"/>
    </row>
    <row r="702" spans="1:15" s="9" customFormat="1" x14ac:dyDescent="0.2">
      <c r="A702" s="4"/>
      <c r="B702" s="2"/>
      <c r="C702" s="4"/>
      <c r="D702" s="2"/>
      <c r="E702" s="2"/>
      <c r="F702" s="51"/>
      <c r="G702" s="51"/>
      <c r="H702" s="2"/>
      <c r="I702" s="2"/>
      <c r="J702" s="2"/>
      <c r="K702" s="2"/>
      <c r="L702" s="2"/>
      <c r="M702" s="2"/>
      <c r="N702" s="2"/>
      <c r="O702" s="4"/>
    </row>
    <row r="703" spans="1:15" s="9" customFormat="1" x14ac:dyDescent="0.2">
      <c r="A703" s="4"/>
      <c r="B703" s="2"/>
      <c r="C703" s="4"/>
      <c r="D703" s="2"/>
      <c r="E703" s="2"/>
      <c r="F703" s="51"/>
      <c r="G703" s="51"/>
      <c r="H703" s="2"/>
      <c r="I703" s="2"/>
      <c r="J703" s="2"/>
      <c r="K703" s="2"/>
      <c r="L703" s="2"/>
      <c r="M703" s="2"/>
      <c r="N703" s="2"/>
      <c r="O703" s="4"/>
    </row>
    <row r="704" spans="1:15" s="9" customFormat="1" x14ac:dyDescent="0.2">
      <c r="A704" s="4"/>
      <c r="B704" s="2"/>
      <c r="C704" s="4"/>
      <c r="D704" s="2"/>
      <c r="E704" s="2"/>
      <c r="F704" s="51"/>
      <c r="G704" s="51"/>
      <c r="H704" s="2"/>
      <c r="I704" s="2"/>
      <c r="J704" s="2"/>
      <c r="K704" s="2"/>
      <c r="L704" s="2"/>
      <c r="M704" s="2"/>
      <c r="N704" s="2"/>
      <c r="O704" s="4"/>
    </row>
    <row r="705" spans="1:15" s="9" customFormat="1" x14ac:dyDescent="0.2">
      <c r="A705" s="4"/>
      <c r="B705" s="2"/>
      <c r="C705" s="4"/>
      <c r="D705" s="2"/>
      <c r="E705" s="2"/>
      <c r="F705" s="51"/>
      <c r="G705" s="51"/>
      <c r="H705" s="2"/>
      <c r="I705" s="2"/>
      <c r="J705" s="2"/>
      <c r="K705" s="2"/>
      <c r="L705" s="2"/>
      <c r="M705" s="2"/>
      <c r="N705" s="2"/>
      <c r="O705" s="4"/>
    </row>
    <row r="706" spans="1:15" s="9" customFormat="1" x14ac:dyDescent="0.2">
      <c r="A706" s="4"/>
      <c r="B706" s="2"/>
      <c r="C706" s="4"/>
      <c r="D706" s="2"/>
      <c r="E706" s="2"/>
      <c r="F706" s="51"/>
      <c r="G706" s="51"/>
      <c r="H706" s="2"/>
      <c r="I706" s="2"/>
      <c r="J706" s="2"/>
      <c r="K706" s="2"/>
      <c r="L706" s="2"/>
      <c r="M706" s="2"/>
      <c r="N706" s="2"/>
      <c r="O706" s="4"/>
    </row>
    <row r="707" spans="1:15" s="9" customFormat="1" x14ac:dyDescent="0.2">
      <c r="A707" s="4"/>
      <c r="B707" s="2"/>
      <c r="C707" s="4"/>
      <c r="D707" s="2"/>
      <c r="E707" s="2"/>
      <c r="F707" s="51"/>
      <c r="G707" s="51"/>
      <c r="H707" s="2"/>
      <c r="I707" s="2"/>
      <c r="J707" s="2"/>
      <c r="K707" s="2"/>
      <c r="L707" s="2"/>
      <c r="M707" s="2"/>
      <c r="N707" s="2"/>
      <c r="O707" s="4"/>
    </row>
    <row r="708" spans="1:15" s="9" customFormat="1" x14ac:dyDescent="0.2">
      <c r="A708" s="4"/>
      <c r="B708" s="2"/>
      <c r="C708" s="4"/>
      <c r="D708" s="2"/>
      <c r="E708" s="2"/>
      <c r="F708" s="51"/>
      <c r="G708" s="51"/>
      <c r="H708" s="2"/>
      <c r="I708" s="2"/>
      <c r="J708" s="2"/>
      <c r="K708" s="2"/>
      <c r="L708" s="2"/>
      <c r="M708" s="2"/>
      <c r="N708" s="2"/>
      <c r="O708" s="4"/>
    </row>
    <row r="709" spans="1:15" s="9" customFormat="1" x14ac:dyDescent="0.2">
      <c r="A709" s="4"/>
      <c r="B709" s="2"/>
      <c r="C709" s="4"/>
      <c r="D709" s="2"/>
      <c r="E709" s="2"/>
      <c r="F709" s="51"/>
      <c r="G709" s="51"/>
      <c r="H709" s="2"/>
      <c r="I709" s="2"/>
      <c r="J709" s="2"/>
      <c r="K709" s="2"/>
      <c r="L709" s="2"/>
      <c r="M709" s="2"/>
      <c r="N709" s="2"/>
      <c r="O709" s="4"/>
    </row>
    <row r="710" spans="1:15" s="9" customFormat="1" x14ac:dyDescent="0.2">
      <c r="A710" s="4"/>
      <c r="B710" s="2"/>
      <c r="C710" s="4"/>
      <c r="D710" s="2"/>
      <c r="E710" s="2"/>
      <c r="F710" s="51"/>
      <c r="G710" s="51"/>
      <c r="H710" s="2"/>
      <c r="I710" s="2"/>
      <c r="J710" s="2"/>
      <c r="K710" s="2"/>
      <c r="L710" s="2"/>
      <c r="M710" s="2"/>
      <c r="N710" s="2"/>
      <c r="O710" s="4"/>
    </row>
    <row r="711" spans="1:15" s="9" customFormat="1" x14ac:dyDescent="0.2">
      <c r="A711" s="4"/>
      <c r="B711" s="2"/>
      <c r="C711" s="4"/>
      <c r="D711" s="2"/>
      <c r="E711" s="2"/>
      <c r="F711" s="51"/>
      <c r="G711" s="51"/>
      <c r="H711" s="2"/>
      <c r="I711" s="2"/>
      <c r="J711" s="2"/>
      <c r="K711" s="2"/>
      <c r="L711" s="2"/>
      <c r="M711" s="2"/>
      <c r="N711" s="2"/>
      <c r="O711" s="4"/>
    </row>
    <row r="712" spans="1:15" s="9" customFormat="1" x14ac:dyDescent="0.2">
      <c r="A712" s="4"/>
      <c r="B712" s="2"/>
      <c r="C712" s="4"/>
      <c r="D712" s="2"/>
      <c r="E712" s="2"/>
      <c r="F712" s="51"/>
      <c r="G712" s="51"/>
      <c r="H712" s="2"/>
      <c r="I712" s="2"/>
      <c r="J712" s="2"/>
      <c r="K712" s="2"/>
      <c r="L712" s="2"/>
      <c r="M712" s="2"/>
      <c r="N712" s="2"/>
      <c r="O712" s="4"/>
    </row>
    <row r="713" spans="1:15" s="9" customFormat="1" x14ac:dyDescent="0.2">
      <c r="A713" s="4"/>
      <c r="B713" s="2"/>
      <c r="C713" s="4"/>
      <c r="D713" s="2"/>
      <c r="E713" s="2"/>
      <c r="F713" s="51"/>
      <c r="G713" s="51"/>
      <c r="H713" s="2"/>
      <c r="I713" s="2"/>
      <c r="J713" s="2"/>
      <c r="K713" s="2"/>
      <c r="L713" s="2"/>
      <c r="M713" s="2"/>
      <c r="N713" s="2"/>
      <c r="O713" s="4"/>
    </row>
    <row r="714" spans="1:15" s="9" customFormat="1" x14ac:dyDescent="0.2">
      <c r="A714" s="4"/>
      <c r="B714" s="2"/>
      <c r="C714" s="4"/>
      <c r="D714" s="2"/>
      <c r="E714" s="2"/>
      <c r="F714" s="51"/>
      <c r="G714" s="51"/>
      <c r="H714" s="2"/>
      <c r="I714" s="2"/>
      <c r="J714" s="2"/>
      <c r="K714" s="2"/>
      <c r="L714" s="2"/>
      <c r="M714" s="2"/>
      <c r="N714" s="2"/>
      <c r="O714" s="4"/>
    </row>
    <row r="715" spans="1:15" s="9" customFormat="1" x14ac:dyDescent="0.2">
      <c r="A715" s="4"/>
      <c r="B715" s="2"/>
      <c r="C715" s="4"/>
      <c r="D715" s="2"/>
      <c r="E715" s="2"/>
      <c r="F715" s="51"/>
      <c r="G715" s="51"/>
      <c r="H715" s="2"/>
      <c r="I715" s="2"/>
      <c r="J715" s="2"/>
      <c r="K715" s="2"/>
      <c r="L715" s="2"/>
      <c r="M715" s="2"/>
      <c r="N715" s="2"/>
      <c r="O715" s="4"/>
    </row>
    <row r="716" spans="1:15" s="9" customFormat="1" x14ac:dyDescent="0.2">
      <c r="A716" s="4"/>
      <c r="B716" s="2"/>
      <c r="C716" s="4"/>
      <c r="D716" s="2"/>
      <c r="E716" s="2"/>
      <c r="F716" s="51"/>
      <c r="G716" s="51"/>
      <c r="H716" s="2"/>
      <c r="I716" s="2"/>
      <c r="J716" s="2"/>
      <c r="K716" s="2"/>
      <c r="L716" s="2"/>
      <c r="M716" s="2"/>
      <c r="N716" s="2"/>
      <c r="O716" s="4"/>
    </row>
    <row r="717" spans="1:15" s="9" customFormat="1" x14ac:dyDescent="0.2">
      <c r="A717" s="4"/>
      <c r="B717" s="2"/>
      <c r="C717" s="4"/>
      <c r="D717" s="2"/>
      <c r="E717" s="2"/>
      <c r="F717" s="51"/>
      <c r="G717" s="51"/>
      <c r="H717" s="2"/>
      <c r="I717" s="2"/>
      <c r="J717" s="2"/>
      <c r="K717" s="2"/>
      <c r="L717" s="2"/>
      <c r="M717" s="2"/>
      <c r="N717" s="2"/>
      <c r="O717" s="4"/>
    </row>
    <row r="718" spans="1:15" s="9" customFormat="1" x14ac:dyDescent="0.2">
      <c r="A718" s="4"/>
      <c r="B718" s="2"/>
      <c r="C718" s="4"/>
      <c r="D718" s="2"/>
      <c r="E718" s="2"/>
      <c r="F718" s="51"/>
      <c r="G718" s="51"/>
      <c r="H718" s="2"/>
      <c r="I718" s="2"/>
      <c r="J718" s="2"/>
      <c r="K718" s="2"/>
      <c r="L718" s="2"/>
      <c r="M718" s="2"/>
      <c r="N718" s="2"/>
      <c r="O718" s="4"/>
    </row>
    <row r="719" spans="1:15" s="9" customFormat="1" x14ac:dyDescent="0.2">
      <c r="A719" s="4"/>
      <c r="B719" s="2"/>
      <c r="C719" s="4"/>
      <c r="D719" s="2"/>
      <c r="E719" s="2"/>
      <c r="F719" s="51"/>
      <c r="G719" s="51"/>
      <c r="H719" s="2"/>
      <c r="I719" s="2"/>
      <c r="J719" s="2"/>
      <c r="K719" s="2"/>
      <c r="L719" s="2"/>
      <c r="M719" s="2"/>
      <c r="N719" s="2"/>
      <c r="O719" s="4"/>
    </row>
    <row r="720" spans="1:15" s="9" customFormat="1" x14ac:dyDescent="0.2">
      <c r="A720" s="4"/>
      <c r="B720" s="2"/>
      <c r="C720" s="4"/>
      <c r="D720" s="2"/>
      <c r="E720" s="2"/>
      <c r="F720" s="51"/>
      <c r="G720" s="51"/>
      <c r="H720" s="2"/>
      <c r="I720" s="2"/>
      <c r="J720" s="2"/>
      <c r="K720" s="2"/>
      <c r="L720" s="2"/>
      <c r="M720" s="2"/>
      <c r="N720" s="2"/>
      <c r="O720" s="4"/>
    </row>
    <row r="721" spans="1:15" s="9" customFormat="1" x14ac:dyDescent="0.2">
      <c r="A721" s="4"/>
      <c r="B721" s="2"/>
      <c r="C721" s="4"/>
      <c r="D721" s="2"/>
      <c r="E721" s="2"/>
      <c r="F721" s="51"/>
      <c r="G721" s="51"/>
      <c r="H721" s="2"/>
      <c r="I721" s="2"/>
      <c r="J721" s="2"/>
      <c r="K721" s="2"/>
      <c r="L721" s="2"/>
      <c r="M721" s="2"/>
      <c r="N721" s="2"/>
      <c r="O721" s="4"/>
    </row>
    <row r="722" spans="1:15" s="9" customFormat="1" x14ac:dyDescent="0.2">
      <c r="A722" s="4"/>
      <c r="B722" s="2"/>
      <c r="C722" s="4"/>
      <c r="D722" s="2"/>
      <c r="E722" s="2"/>
      <c r="F722" s="51"/>
      <c r="G722" s="51"/>
      <c r="H722" s="2"/>
      <c r="I722" s="2"/>
      <c r="J722" s="2"/>
      <c r="K722" s="2"/>
      <c r="L722" s="2"/>
      <c r="M722" s="2"/>
      <c r="N722" s="2"/>
      <c r="O722" s="4"/>
    </row>
    <row r="723" spans="1:15" s="9" customFormat="1" x14ac:dyDescent="0.2">
      <c r="A723" s="4"/>
      <c r="B723" s="2"/>
      <c r="C723" s="4"/>
      <c r="D723" s="2"/>
      <c r="E723" s="2"/>
      <c r="F723" s="51"/>
      <c r="G723" s="51"/>
      <c r="H723" s="2"/>
      <c r="I723" s="2"/>
      <c r="J723" s="2"/>
      <c r="K723" s="2"/>
      <c r="L723" s="2"/>
      <c r="M723" s="2"/>
      <c r="N723" s="2"/>
      <c r="O723" s="4"/>
    </row>
    <row r="724" spans="1:15" s="9" customFormat="1" x14ac:dyDescent="0.2">
      <c r="A724" s="4"/>
      <c r="B724" s="2"/>
      <c r="C724" s="4"/>
      <c r="D724" s="2"/>
      <c r="E724" s="2"/>
      <c r="F724" s="51"/>
      <c r="G724" s="51"/>
      <c r="H724" s="2"/>
      <c r="I724" s="2"/>
      <c r="J724" s="2"/>
      <c r="K724" s="2"/>
      <c r="L724" s="2"/>
      <c r="M724" s="2"/>
      <c r="N724" s="2"/>
      <c r="O724" s="4"/>
    </row>
    <row r="725" spans="1:15" s="9" customFormat="1" x14ac:dyDescent="0.2">
      <c r="A725" s="4"/>
      <c r="B725" s="2"/>
      <c r="C725" s="4"/>
      <c r="D725" s="2"/>
      <c r="E725" s="2"/>
      <c r="F725" s="51"/>
      <c r="G725" s="51"/>
      <c r="H725" s="2"/>
      <c r="I725" s="2"/>
      <c r="J725" s="2"/>
      <c r="K725" s="2"/>
      <c r="L725" s="2"/>
      <c r="M725" s="2"/>
      <c r="N725" s="2"/>
      <c r="O725" s="4"/>
    </row>
    <row r="726" spans="1:15" s="9" customFormat="1" x14ac:dyDescent="0.2">
      <c r="A726" s="4"/>
      <c r="B726" s="2"/>
      <c r="C726" s="4"/>
      <c r="D726" s="2"/>
      <c r="E726" s="2"/>
      <c r="F726" s="51"/>
      <c r="G726" s="51"/>
      <c r="H726" s="2"/>
      <c r="I726" s="2"/>
      <c r="J726" s="2"/>
      <c r="K726" s="2"/>
      <c r="L726" s="2"/>
      <c r="M726" s="2"/>
      <c r="N726" s="2"/>
      <c r="O726" s="4"/>
    </row>
    <row r="727" spans="1:15" s="9" customFormat="1" x14ac:dyDescent="0.2">
      <c r="A727" s="4"/>
      <c r="B727" s="2"/>
      <c r="C727" s="4"/>
      <c r="D727" s="2"/>
      <c r="E727" s="2"/>
      <c r="F727" s="51"/>
      <c r="G727" s="51"/>
      <c r="H727" s="2"/>
      <c r="I727" s="2"/>
      <c r="J727" s="2"/>
      <c r="K727" s="2"/>
      <c r="L727" s="2"/>
      <c r="M727" s="2"/>
      <c r="N727" s="2"/>
      <c r="O727" s="4"/>
    </row>
    <row r="728" spans="1:15" s="9" customFormat="1" x14ac:dyDescent="0.2">
      <c r="A728" s="4"/>
      <c r="B728" s="2"/>
      <c r="C728" s="4"/>
      <c r="D728" s="2"/>
      <c r="E728" s="2"/>
      <c r="F728" s="51"/>
      <c r="G728" s="51"/>
      <c r="H728" s="2"/>
      <c r="I728" s="2"/>
      <c r="J728" s="2"/>
      <c r="K728" s="2"/>
      <c r="L728" s="2"/>
      <c r="M728" s="2"/>
      <c r="N728" s="2"/>
      <c r="O728" s="4"/>
    </row>
    <row r="729" spans="1:15" s="9" customFormat="1" x14ac:dyDescent="0.2">
      <c r="A729" s="4"/>
      <c r="B729" s="2"/>
      <c r="C729" s="4"/>
      <c r="D729" s="2"/>
      <c r="E729" s="2"/>
      <c r="F729" s="51"/>
      <c r="G729" s="51"/>
      <c r="H729" s="2"/>
      <c r="I729" s="2"/>
      <c r="J729" s="2"/>
      <c r="K729" s="2"/>
      <c r="L729" s="2"/>
      <c r="M729" s="2"/>
      <c r="N729" s="2"/>
      <c r="O729" s="4"/>
    </row>
    <row r="730" spans="1:15" s="9" customFormat="1" x14ac:dyDescent="0.2">
      <c r="A730" s="4"/>
      <c r="B730" s="2"/>
      <c r="C730" s="4"/>
      <c r="D730" s="2"/>
      <c r="E730" s="2"/>
      <c r="F730" s="51"/>
      <c r="G730" s="51"/>
      <c r="H730" s="2"/>
      <c r="I730" s="2"/>
      <c r="J730" s="2"/>
      <c r="K730" s="2"/>
      <c r="L730" s="2"/>
      <c r="M730" s="2"/>
      <c r="N730" s="2"/>
      <c r="O730" s="4"/>
    </row>
    <row r="731" spans="1:15" s="9" customFormat="1" x14ac:dyDescent="0.2">
      <c r="A731" s="4"/>
      <c r="B731" s="2"/>
      <c r="C731" s="4"/>
      <c r="D731" s="2"/>
      <c r="E731" s="2"/>
      <c r="F731" s="51"/>
      <c r="G731" s="51"/>
      <c r="H731" s="2"/>
      <c r="I731" s="2"/>
      <c r="J731" s="2"/>
      <c r="K731" s="2"/>
      <c r="L731" s="2"/>
      <c r="M731" s="2"/>
      <c r="N731" s="2"/>
      <c r="O731" s="4"/>
    </row>
    <row r="732" spans="1:15" s="9" customFormat="1" x14ac:dyDescent="0.2">
      <c r="A732" s="4"/>
      <c r="B732" s="2"/>
      <c r="C732" s="4"/>
      <c r="D732" s="2"/>
      <c r="E732" s="2"/>
      <c r="F732" s="51"/>
      <c r="G732" s="51"/>
      <c r="H732" s="2"/>
      <c r="I732" s="2"/>
      <c r="J732" s="2"/>
      <c r="K732" s="2"/>
      <c r="L732" s="2"/>
      <c r="M732" s="2"/>
      <c r="N732" s="2"/>
      <c r="O732" s="4"/>
    </row>
    <row r="733" spans="1:15" s="9" customFormat="1" x14ac:dyDescent="0.2">
      <c r="A733" s="4"/>
      <c r="B733" s="2"/>
      <c r="C733" s="4"/>
      <c r="D733" s="2"/>
      <c r="E733" s="2"/>
      <c r="F733" s="51"/>
      <c r="G733" s="51"/>
      <c r="H733" s="2"/>
      <c r="I733" s="2"/>
      <c r="J733" s="2"/>
      <c r="K733" s="2"/>
      <c r="L733" s="2"/>
      <c r="M733" s="2"/>
      <c r="N733" s="2"/>
      <c r="O733" s="4"/>
    </row>
    <row r="734" spans="1:15" s="9" customFormat="1" x14ac:dyDescent="0.2">
      <c r="A734" s="4"/>
      <c r="B734" s="2"/>
      <c r="C734" s="4"/>
      <c r="D734" s="2"/>
      <c r="E734" s="2"/>
      <c r="F734" s="51"/>
      <c r="G734" s="51"/>
      <c r="H734" s="2"/>
      <c r="I734" s="2"/>
      <c r="J734" s="2"/>
      <c r="K734" s="2"/>
      <c r="L734" s="2"/>
      <c r="M734" s="2"/>
      <c r="N734" s="2"/>
      <c r="O734" s="4"/>
    </row>
    <row r="735" spans="1:15" s="9" customFormat="1" x14ac:dyDescent="0.2">
      <c r="A735" s="4"/>
      <c r="B735" s="2"/>
      <c r="C735" s="4"/>
      <c r="D735" s="2"/>
      <c r="E735" s="2"/>
      <c r="F735" s="51"/>
      <c r="G735" s="51"/>
      <c r="H735" s="2"/>
      <c r="I735" s="2"/>
      <c r="J735" s="2"/>
      <c r="K735" s="2"/>
      <c r="L735" s="2"/>
      <c r="M735" s="2"/>
      <c r="N735" s="2"/>
      <c r="O735" s="4"/>
    </row>
    <row r="736" spans="1:15" s="9" customFormat="1" x14ac:dyDescent="0.2">
      <c r="A736" s="4"/>
      <c r="B736" s="2"/>
      <c r="C736" s="4"/>
      <c r="D736" s="2"/>
      <c r="E736" s="2"/>
      <c r="F736" s="51"/>
      <c r="G736" s="51"/>
      <c r="H736" s="2"/>
      <c r="I736" s="2"/>
      <c r="J736" s="2"/>
      <c r="K736" s="2"/>
      <c r="L736" s="2"/>
      <c r="M736" s="2"/>
      <c r="N736" s="2"/>
      <c r="O736" s="4"/>
    </row>
    <row r="737" spans="1:15" s="9" customFormat="1" x14ac:dyDescent="0.2">
      <c r="A737" s="4"/>
      <c r="B737" s="2"/>
      <c r="C737" s="4"/>
      <c r="D737" s="2"/>
      <c r="E737" s="2"/>
      <c r="F737" s="51"/>
      <c r="G737" s="51"/>
      <c r="H737" s="2"/>
      <c r="I737" s="2"/>
      <c r="J737" s="2"/>
      <c r="K737" s="2"/>
      <c r="L737" s="2"/>
      <c r="M737" s="2"/>
      <c r="N737" s="2"/>
      <c r="O737" s="4"/>
    </row>
    <row r="738" spans="1:15" s="9" customFormat="1" x14ac:dyDescent="0.2">
      <c r="A738" s="4"/>
      <c r="B738" s="2"/>
      <c r="C738" s="4"/>
      <c r="D738" s="2"/>
      <c r="E738" s="2"/>
      <c r="F738" s="51"/>
      <c r="G738" s="51"/>
      <c r="H738" s="2"/>
      <c r="I738" s="2"/>
      <c r="J738" s="2"/>
      <c r="K738" s="2"/>
      <c r="L738" s="2"/>
      <c r="M738" s="2"/>
      <c r="N738" s="2"/>
      <c r="O738" s="4"/>
    </row>
    <row r="739" spans="1:15" s="9" customFormat="1" x14ac:dyDescent="0.2">
      <c r="A739" s="4"/>
      <c r="B739" s="2"/>
      <c r="C739" s="4"/>
      <c r="D739" s="2"/>
      <c r="E739" s="2"/>
      <c r="F739" s="51"/>
      <c r="G739" s="51"/>
      <c r="H739" s="2"/>
      <c r="I739" s="2"/>
      <c r="J739" s="2"/>
      <c r="K739" s="2"/>
      <c r="L739" s="2"/>
      <c r="M739" s="2"/>
      <c r="N739" s="2"/>
      <c r="O739" s="4"/>
    </row>
    <row r="740" spans="1:15" s="9" customFormat="1" x14ac:dyDescent="0.2">
      <c r="A740" s="4"/>
      <c r="B740" s="2"/>
      <c r="C740" s="4"/>
      <c r="D740" s="2"/>
      <c r="E740" s="2"/>
      <c r="F740" s="51"/>
      <c r="G740" s="51"/>
      <c r="H740" s="2"/>
      <c r="I740" s="2"/>
      <c r="J740" s="2"/>
      <c r="K740" s="2"/>
      <c r="L740" s="2"/>
      <c r="M740" s="2"/>
      <c r="N740" s="2"/>
      <c r="O740" s="4"/>
    </row>
    <row r="741" spans="1:15" s="9" customFormat="1" x14ac:dyDescent="0.2">
      <c r="A741" s="4"/>
      <c r="B741" s="2"/>
      <c r="C741" s="4"/>
      <c r="D741" s="2"/>
      <c r="E741" s="2"/>
      <c r="F741" s="51"/>
      <c r="G741" s="51"/>
      <c r="H741" s="2"/>
      <c r="I741" s="2"/>
      <c r="J741" s="2"/>
      <c r="K741" s="2"/>
      <c r="L741" s="2"/>
      <c r="M741" s="2"/>
      <c r="N741" s="2"/>
      <c r="O741" s="4"/>
    </row>
    <row r="742" spans="1:15" s="9" customFormat="1" x14ac:dyDescent="0.2">
      <c r="A742" s="4"/>
      <c r="B742" s="2"/>
      <c r="C742" s="4"/>
      <c r="D742" s="2"/>
      <c r="E742" s="2"/>
      <c r="F742" s="51"/>
      <c r="G742" s="51"/>
      <c r="H742" s="2"/>
      <c r="I742" s="2"/>
      <c r="J742" s="2"/>
      <c r="K742" s="2"/>
      <c r="L742" s="2"/>
      <c r="M742" s="2"/>
      <c r="N742" s="2"/>
      <c r="O742" s="4"/>
    </row>
    <row r="743" spans="1:15" s="9" customFormat="1" x14ac:dyDescent="0.2">
      <c r="A743" s="4"/>
      <c r="B743" s="2"/>
      <c r="C743" s="4"/>
      <c r="D743" s="2"/>
      <c r="E743" s="2"/>
      <c r="F743" s="51"/>
      <c r="G743" s="51"/>
      <c r="H743" s="2"/>
      <c r="I743" s="2"/>
      <c r="J743" s="2"/>
      <c r="K743" s="2"/>
      <c r="L743" s="2"/>
      <c r="M743" s="2"/>
      <c r="N743" s="2"/>
      <c r="O743" s="4"/>
    </row>
    <row r="744" spans="1:15" s="9" customFormat="1" x14ac:dyDescent="0.2">
      <c r="A744" s="4"/>
      <c r="B744" s="2"/>
      <c r="C744" s="4"/>
      <c r="D744" s="2"/>
      <c r="E744" s="2"/>
      <c r="F744" s="51"/>
      <c r="G744" s="51"/>
      <c r="H744" s="2"/>
      <c r="I744" s="2"/>
      <c r="J744" s="2"/>
      <c r="K744" s="2"/>
      <c r="L744" s="2"/>
      <c r="M744" s="2"/>
      <c r="N744" s="2"/>
      <c r="O744" s="4"/>
    </row>
    <row r="745" spans="1:15" s="9" customFormat="1" x14ac:dyDescent="0.2">
      <c r="A745" s="4"/>
      <c r="B745" s="2"/>
      <c r="C745" s="4"/>
      <c r="D745" s="2"/>
      <c r="E745" s="2"/>
      <c r="F745" s="51"/>
      <c r="G745" s="51"/>
      <c r="H745" s="2"/>
      <c r="I745" s="2"/>
      <c r="J745" s="2"/>
      <c r="K745" s="2"/>
      <c r="L745" s="2"/>
      <c r="M745" s="2"/>
      <c r="N745" s="2"/>
      <c r="O745" s="4"/>
    </row>
    <row r="746" spans="1:15" s="9" customFormat="1" x14ac:dyDescent="0.2">
      <c r="A746" s="4"/>
      <c r="B746" s="2"/>
      <c r="C746" s="4"/>
      <c r="D746" s="2"/>
      <c r="E746" s="2"/>
      <c r="F746" s="51"/>
      <c r="G746" s="51"/>
      <c r="H746" s="2"/>
      <c r="I746" s="2"/>
      <c r="J746" s="2"/>
      <c r="K746" s="2"/>
      <c r="L746" s="2"/>
      <c r="M746" s="2"/>
      <c r="N746" s="2"/>
      <c r="O746" s="4"/>
    </row>
    <row r="747" spans="1:15" s="9" customFormat="1" x14ac:dyDescent="0.2">
      <c r="A747" s="4"/>
      <c r="B747" s="2"/>
      <c r="C747" s="4"/>
      <c r="D747" s="2"/>
      <c r="E747" s="2"/>
      <c r="F747" s="51"/>
      <c r="G747" s="51"/>
      <c r="H747" s="2"/>
      <c r="I747" s="2"/>
      <c r="J747" s="2"/>
      <c r="K747" s="2"/>
      <c r="L747" s="2"/>
      <c r="M747" s="2"/>
      <c r="N747" s="2"/>
      <c r="O747" s="4"/>
    </row>
    <row r="748" spans="1:15" s="9" customFormat="1" x14ac:dyDescent="0.2">
      <c r="A748" s="4"/>
      <c r="B748" s="2"/>
      <c r="C748" s="4"/>
      <c r="D748" s="2"/>
      <c r="E748" s="2"/>
      <c r="F748" s="51"/>
      <c r="G748" s="51"/>
      <c r="H748" s="2"/>
      <c r="I748" s="2"/>
      <c r="J748" s="2"/>
      <c r="K748" s="2"/>
      <c r="L748" s="2"/>
      <c r="M748" s="2"/>
      <c r="N748" s="2"/>
      <c r="O748" s="4"/>
    </row>
    <row r="749" spans="1:15" s="9" customFormat="1" x14ac:dyDescent="0.2">
      <c r="A749" s="4"/>
      <c r="B749" s="2"/>
      <c r="C749" s="4"/>
      <c r="D749" s="2"/>
      <c r="E749" s="2"/>
      <c r="F749" s="51"/>
      <c r="G749" s="51"/>
      <c r="H749" s="2"/>
      <c r="I749" s="2"/>
      <c r="J749" s="2"/>
      <c r="K749" s="2"/>
      <c r="L749" s="2"/>
      <c r="M749" s="2"/>
      <c r="N749" s="2"/>
      <c r="O749" s="4"/>
    </row>
    <row r="750" spans="1:15" s="9" customFormat="1" x14ac:dyDescent="0.2">
      <c r="A750" s="4"/>
      <c r="B750" s="2"/>
      <c r="C750" s="4"/>
      <c r="D750" s="2"/>
      <c r="E750" s="2"/>
      <c r="F750" s="51"/>
      <c r="G750" s="51"/>
      <c r="H750" s="2"/>
      <c r="I750" s="2"/>
      <c r="J750" s="2"/>
      <c r="K750" s="2"/>
      <c r="L750" s="2"/>
      <c r="M750" s="2"/>
      <c r="N750" s="2"/>
      <c r="O750" s="4"/>
    </row>
    <row r="751" spans="1:15" s="9" customFormat="1" x14ac:dyDescent="0.2">
      <c r="A751" s="4"/>
      <c r="B751" s="2"/>
      <c r="C751" s="4"/>
      <c r="D751" s="2"/>
      <c r="E751" s="2"/>
      <c r="F751" s="51"/>
      <c r="G751" s="51"/>
      <c r="H751" s="2"/>
      <c r="I751" s="2"/>
      <c r="J751" s="2"/>
      <c r="K751" s="2"/>
      <c r="L751" s="2"/>
      <c r="M751" s="2"/>
      <c r="N751" s="2"/>
      <c r="O751" s="4"/>
    </row>
    <row r="752" spans="1:15" s="9" customFormat="1" x14ac:dyDescent="0.2">
      <c r="A752" s="4"/>
      <c r="B752" s="2"/>
      <c r="C752" s="4"/>
      <c r="D752" s="2"/>
      <c r="E752" s="2"/>
      <c r="F752" s="51"/>
      <c r="G752" s="51"/>
      <c r="H752" s="2"/>
      <c r="I752" s="2"/>
      <c r="J752" s="2"/>
      <c r="K752" s="2"/>
      <c r="L752" s="2"/>
      <c r="M752" s="2"/>
      <c r="N752" s="2"/>
      <c r="O752" s="4"/>
    </row>
    <row r="753" spans="1:15" s="9" customFormat="1" x14ac:dyDescent="0.2">
      <c r="A753" s="4"/>
      <c r="B753" s="2"/>
      <c r="C753" s="4"/>
      <c r="D753" s="2"/>
      <c r="E753" s="2"/>
      <c r="F753" s="51"/>
      <c r="G753" s="51"/>
      <c r="H753" s="2"/>
      <c r="I753" s="2"/>
      <c r="J753" s="2"/>
      <c r="K753" s="2"/>
      <c r="L753" s="2"/>
      <c r="M753" s="2"/>
      <c r="N753" s="2"/>
      <c r="O753" s="4"/>
    </row>
    <row r="754" spans="1:15" s="9" customFormat="1" x14ac:dyDescent="0.2">
      <c r="A754" s="4"/>
      <c r="B754" s="2"/>
      <c r="C754" s="4"/>
      <c r="D754" s="2"/>
      <c r="E754" s="2"/>
      <c r="F754" s="51"/>
      <c r="G754" s="51"/>
      <c r="H754" s="2"/>
      <c r="I754" s="2"/>
      <c r="J754" s="2"/>
      <c r="K754" s="2"/>
      <c r="L754" s="2"/>
      <c r="M754" s="2"/>
      <c r="N754" s="2"/>
      <c r="O754" s="4"/>
    </row>
    <row r="755" spans="1:15" s="9" customFormat="1" x14ac:dyDescent="0.2">
      <c r="A755" s="4"/>
      <c r="B755" s="2"/>
      <c r="C755" s="4"/>
      <c r="D755" s="2"/>
      <c r="E755" s="2"/>
      <c r="F755" s="51"/>
      <c r="G755" s="51"/>
      <c r="H755" s="2"/>
      <c r="I755" s="2"/>
      <c r="J755" s="2"/>
      <c r="K755" s="2"/>
      <c r="L755" s="2"/>
      <c r="M755" s="2"/>
      <c r="N755" s="2"/>
      <c r="O755" s="4"/>
    </row>
    <row r="756" spans="1:15" s="9" customFormat="1" x14ac:dyDescent="0.2">
      <c r="A756" s="4"/>
      <c r="B756" s="2"/>
      <c r="C756" s="4"/>
      <c r="D756" s="2"/>
      <c r="E756" s="2"/>
      <c r="F756" s="51"/>
      <c r="G756" s="51"/>
      <c r="H756" s="2"/>
      <c r="I756" s="2"/>
      <c r="J756" s="2"/>
      <c r="K756" s="2"/>
      <c r="L756" s="2"/>
      <c r="M756" s="2"/>
      <c r="N756" s="2"/>
      <c r="O756" s="4"/>
    </row>
    <row r="757" spans="1:15" s="9" customFormat="1" x14ac:dyDescent="0.2">
      <c r="A757" s="4"/>
      <c r="B757" s="2"/>
      <c r="C757" s="4"/>
      <c r="D757" s="2"/>
      <c r="E757" s="2"/>
      <c r="F757" s="51"/>
      <c r="G757" s="51"/>
      <c r="H757" s="2"/>
      <c r="I757" s="2"/>
      <c r="J757" s="2"/>
      <c r="K757" s="2"/>
      <c r="L757" s="2"/>
      <c r="M757" s="2"/>
      <c r="N757" s="2"/>
      <c r="O757" s="4"/>
    </row>
    <row r="758" spans="1:15" s="9" customFormat="1" x14ac:dyDescent="0.2">
      <c r="A758" s="4"/>
      <c r="B758" s="2"/>
      <c r="C758" s="4"/>
      <c r="D758" s="2"/>
      <c r="E758" s="2"/>
      <c r="F758" s="51"/>
      <c r="G758" s="51"/>
      <c r="H758" s="2"/>
      <c r="I758" s="2"/>
      <c r="J758" s="2"/>
      <c r="K758" s="2"/>
      <c r="L758" s="2"/>
      <c r="M758" s="2"/>
      <c r="N758" s="2"/>
      <c r="O758" s="4"/>
    </row>
    <row r="759" spans="1:15" s="9" customFormat="1" x14ac:dyDescent="0.2">
      <c r="A759" s="4"/>
      <c r="B759" s="2"/>
      <c r="C759" s="4"/>
      <c r="D759" s="2"/>
      <c r="E759" s="2"/>
      <c r="F759" s="51"/>
      <c r="G759" s="51"/>
      <c r="H759" s="2"/>
      <c r="I759" s="2"/>
      <c r="J759" s="2"/>
      <c r="K759" s="2"/>
      <c r="L759" s="2"/>
      <c r="M759" s="2"/>
      <c r="N759" s="2"/>
      <c r="O759" s="4"/>
    </row>
    <row r="760" spans="1:15" s="9" customFormat="1" x14ac:dyDescent="0.2">
      <c r="A760" s="4"/>
      <c r="B760" s="2"/>
      <c r="C760" s="4"/>
      <c r="D760" s="2"/>
      <c r="E760" s="2"/>
      <c r="F760" s="51"/>
      <c r="G760" s="51"/>
      <c r="H760" s="2"/>
      <c r="I760" s="2"/>
      <c r="J760" s="2"/>
      <c r="K760" s="2"/>
      <c r="L760" s="2"/>
      <c r="M760" s="2"/>
      <c r="N760" s="2"/>
      <c r="O760" s="4"/>
    </row>
    <row r="761" spans="1:15" s="9" customFormat="1" x14ac:dyDescent="0.2">
      <c r="A761" s="4"/>
      <c r="B761" s="2"/>
      <c r="C761" s="4"/>
      <c r="D761" s="2"/>
      <c r="E761" s="2"/>
      <c r="F761" s="51"/>
      <c r="G761" s="51"/>
      <c r="H761" s="2"/>
      <c r="I761" s="2"/>
      <c r="J761" s="2"/>
      <c r="K761" s="2"/>
      <c r="L761" s="2"/>
      <c r="M761" s="2"/>
      <c r="N761" s="2"/>
      <c r="O761" s="4"/>
    </row>
    <row r="762" spans="1:15" s="9" customFormat="1" x14ac:dyDescent="0.2">
      <c r="A762" s="4"/>
      <c r="B762" s="2"/>
      <c r="C762" s="4"/>
      <c r="D762" s="2"/>
      <c r="E762" s="2"/>
      <c r="F762" s="51"/>
      <c r="G762" s="51"/>
      <c r="H762" s="2"/>
      <c r="I762" s="2"/>
      <c r="J762" s="2"/>
      <c r="K762" s="2"/>
      <c r="L762" s="2"/>
      <c r="M762" s="2"/>
      <c r="N762" s="2"/>
      <c r="O762" s="4"/>
    </row>
    <row r="763" spans="1:15" s="9" customFormat="1" x14ac:dyDescent="0.2">
      <c r="A763" s="4"/>
      <c r="B763" s="2"/>
      <c r="C763" s="4"/>
      <c r="D763" s="2"/>
      <c r="E763" s="2"/>
      <c r="F763" s="51"/>
      <c r="G763" s="51"/>
      <c r="H763" s="2"/>
      <c r="I763" s="2"/>
      <c r="J763" s="2"/>
      <c r="K763" s="2"/>
      <c r="L763" s="2"/>
      <c r="M763" s="2"/>
      <c r="N763" s="2"/>
      <c r="O763" s="4"/>
    </row>
    <row r="764" spans="1:15" s="9" customFormat="1" x14ac:dyDescent="0.2">
      <c r="A764" s="4"/>
      <c r="B764" s="2"/>
      <c r="C764" s="4"/>
      <c r="D764" s="2"/>
      <c r="E764" s="2"/>
      <c r="F764" s="51"/>
      <c r="G764" s="51"/>
      <c r="H764" s="2"/>
      <c r="I764" s="2"/>
      <c r="J764" s="2"/>
      <c r="K764" s="2"/>
      <c r="L764" s="2"/>
      <c r="M764" s="2"/>
      <c r="N764" s="2"/>
      <c r="O764" s="4"/>
    </row>
    <row r="765" spans="1:15" s="9" customFormat="1" x14ac:dyDescent="0.2">
      <c r="A765" s="4"/>
      <c r="B765" s="2"/>
      <c r="C765" s="4"/>
      <c r="D765" s="2"/>
      <c r="E765" s="2"/>
      <c r="F765" s="51"/>
      <c r="G765" s="51"/>
      <c r="H765" s="2"/>
      <c r="I765" s="2"/>
      <c r="J765" s="2"/>
      <c r="K765" s="2"/>
      <c r="L765" s="2"/>
      <c r="M765" s="2"/>
      <c r="N765" s="2"/>
      <c r="O765" s="4"/>
    </row>
    <row r="766" spans="1:15" s="9" customFormat="1" x14ac:dyDescent="0.2">
      <c r="A766" s="4"/>
      <c r="B766" s="2"/>
      <c r="C766" s="4"/>
      <c r="D766" s="2"/>
      <c r="E766" s="2"/>
      <c r="F766" s="51"/>
      <c r="G766" s="51"/>
      <c r="H766" s="2"/>
      <c r="I766" s="2"/>
      <c r="J766" s="2"/>
      <c r="K766" s="2"/>
      <c r="L766" s="2"/>
      <c r="M766" s="2"/>
      <c r="N766" s="2"/>
      <c r="O766" s="4"/>
    </row>
    <row r="767" spans="1:15" s="9" customFormat="1" x14ac:dyDescent="0.2">
      <c r="A767" s="4"/>
      <c r="B767" s="2"/>
      <c r="C767" s="4"/>
      <c r="D767" s="2"/>
      <c r="E767" s="2"/>
      <c r="F767" s="51"/>
      <c r="G767" s="51"/>
      <c r="H767" s="2"/>
      <c r="I767" s="2"/>
      <c r="J767" s="2"/>
      <c r="K767" s="2"/>
      <c r="L767" s="2"/>
      <c r="M767" s="2"/>
      <c r="N767" s="2"/>
      <c r="O767" s="4"/>
    </row>
    <row r="768" spans="1:15" s="9" customFormat="1" x14ac:dyDescent="0.2">
      <c r="A768" s="4"/>
      <c r="B768" s="2"/>
      <c r="C768" s="4"/>
      <c r="D768" s="2"/>
      <c r="E768" s="2"/>
      <c r="F768" s="51"/>
      <c r="G768" s="51"/>
      <c r="H768" s="2"/>
      <c r="I768" s="2"/>
      <c r="J768" s="2"/>
      <c r="K768" s="2"/>
      <c r="L768" s="2"/>
      <c r="M768" s="2"/>
      <c r="N768" s="2"/>
      <c r="O768" s="4"/>
    </row>
    <row r="769" spans="1:15" s="9" customFormat="1" x14ac:dyDescent="0.2">
      <c r="A769" s="4"/>
      <c r="B769" s="2"/>
      <c r="C769" s="4"/>
      <c r="D769" s="2"/>
      <c r="E769" s="2"/>
      <c r="F769" s="51"/>
      <c r="G769" s="51"/>
      <c r="H769" s="2"/>
      <c r="I769" s="2"/>
      <c r="J769" s="2"/>
      <c r="K769" s="2"/>
      <c r="L769" s="2"/>
      <c r="M769" s="2"/>
      <c r="N769" s="2"/>
      <c r="O769" s="4"/>
    </row>
    <row r="770" spans="1:15" s="9" customFormat="1" x14ac:dyDescent="0.2">
      <c r="A770" s="4"/>
      <c r="B770" s="2"/>
      <c r="C770" s="4"/>
      <c r="D770" s="2"/>
      <c r="E770" s="2"/>
      <c r="F770" s="51"/>
      <c r="G770" s="51"/>
      <c r="H770" s="2"/>
      <c r="I770" s="2"/>
      <c r="J770" s="2"/>
      <c r="K770" s="2"/>
      <c r="L770" s="2"/>
      <c r="M770" s="2"/>
      <c r="N770" s="2"/>
      <c r="O770" s="4"/>
    </row>
    <row r="771" spans="1:15" s="9" customFormat="1" x14ac:dyDescent="0.2">
      <c r="A771" s="4"/>
      <c r="B771" s="2"/>
      <c r="C771" s="4"/>
      <c r="D771" s="2"/>
      <c r="E771" s="2"/>
      <c r="F771" s="51"/>
      <c r="G771" s="51"/>
      <c r="H771" s="2"/>
      <c r="I771" s="2"/>
      <c r="J771" s="2"/>
      <c r="K771" s="2"/>
      <c r="L771" s="2"/>
      <c r="M771" s="2"/>
      <c r="N771" s="2"/>
      <c r="O771" s="4"/>
    </row>
    <row r="772" spans="1:15" s="9" customFormat="1" x14ac:dyDescent="0.2">
      <c r="A772" s="4"/>
      <c r="B772" s="2"/>
      <c r="C772" s="4"/>
      <c r="D772" s="2"/>
      <c r="E772" s="2"/>
      <c r="F772" s="51"/>
      <c r="G772" s="51"/>
      <c r="H772" s="2"/>
      <c r="I772" s="2"/>
      <c r="J772" s="2"/>
      <c r="K772" s="2"/>
      <c r="L772" s="2"/>
      <c r="M772" s="2"/>
      <c r="N772" s="2"/>
      <c r="O772" s="4"/>
    </row>
    <row r="773" spans="1:15" s="9" customFormat="1" x14ac:dyDescent="0.2">
      <c r="A773" s="4"/>
      <c r="B773" s="2"/>
      <c r="C773" s="4"/>
      <c r="D773" s="2"/>
      <c r="E773" s="2"/>
      <c r="F773" s="51"/>
      <c r="G773" s="51"/>
      <c r="H773" s="2"/>
      <c r="I773" s="2"/>
      <c r="J773" s="2"/>
      <c r="K773" s="2"/>
      <c r="L773" s="2"/>
      <c r="M773" s="2"/>
      <c r="N773" s="2"/>
      <c r="O773" s="4"/>
    </row>
    <row r="774" spans="1:15" s="9" customFormat="1" x14ac:dyDescent="0.2">
      <c r="A774" s="4"/>
      <c r="B774" s="2"/>
      <c r="C774" s="4"/>
      <c r="D774" s="2"/>
      <c r="E774" s="2"/>
      <c r="F774" s="51"/>
      <c r="G774" s="51"/>
      <c r="H774" s="2"/>
      <c r="I774" s="2"/>
      <c r="J774" s="2"/>
      <c r="K774" s="2"/>
      <c r="L774" s="2"/>
      <c r="M774" s="2"/>
      <c r="N774" s="2"/>
      <c r="O774" s="4"/>
    </row>
    <row r="775" spans="1:15" s="9" customFormat="1" x14ac:dyDescent="0.2">
      <c r="A775" s="4"/>
      <c r="B775" s="2"/>
      <c r="C775" s="4"/>
      <c r="D775" s="2"/>
      <c r="E775" s="2"/>
      <c r="F775" s="51"/>
      <c r="G775" s="51"/>
      <c r="H775" s="2"/>
      <c r="I775" s="2"/>
      <c r="J775" s="2"/>
      <c r="K775" s="2"/>
      <c r="L775" s="2"/>
      <c r="M775" s="2"/>
      <c r="N775" s="2"/>
      <c r="O775" s="4"/>
    </row>
    <row r="776" spans="1:15" s="9" customFormat="1" x14ac:dyDescent="0.2">
      <c r="A776" s="4"/>
      <c r="B776" s="2"/>
      <c r="C776" s="4"/>
      <c r="D776" s="2"/>
      <c r="E776" s="2"/>
      <c r="F776" s="51"/>
      <c r="G776" s="51"/>
      <c r="H776" s="2"/>
      <c r="I776" s="2"/>
      <c r="J776" s="2"/>
      <c r="K776" s="2"/>
      <c r="L776" s="2"/>
      <c r="M776" s="2"/>
      <c r="N776" s="2"/>
      <c r="O776" s="4"/>
    </row>
    <row r="777" spans="1:15" s="9" customFormat="1" x14ac:dyDescent="0.2">
      <c r="A777" s="4"/>
      <c r="B777" s="2"/>
      <c r="C777" s="4"/>
      <c r="D777" s="2"/>
      <c r="E777" s="2"/>
      <c r="F777" s="51"/>
      <c r="G777" s="51"/>
      <c r="H777" s="2"/>
      <c r="I777" s="2"/>
      <c r="J777" s="2"/>
      <c r="K777" s="2"/>
      <c r="L777" s="2"/>
      <c r="M777" s="2"/>
      <c r="N777" s="2"/>
      <c r="O777" s="4"/>
    </row>
    <row r="778" spans="1:15" s="9" customFormat="1" x14ac:dyDescent="0.2">
      <c r="A778" s="4"/>
      <c r="B778" s="2"/>
      <c r="C778" s="4"/>
      <c r="D778" s="2"/>
      <c r="E778" s="2"/>
      <c r="F778" s="51"/>
      <c r="G778" s="51"/>
      <c r="H778" s="2"/>
      <c r="I778" s="2"/>
      <c r="J778" s="2"/>
      <c r="K778" s="2"/>
      <c r="L778" s="2"/>
      <c r="M778" s="2"/>
      <c r="N778" s="2"/>
      <c r="O778" s="4"/>
    </row>
    <row r="779" spans="1:15" s="9" customFormat="1" x14ac:dyDescent="0.2">
      <c r="A779" s="4"/>
      <c r="B779" s="2"/>
      <c r="C779" s="4"/>
      <c r="D779" s="2"/>
      <c r="E779" s="2"/>
      <c r="F779" s="51"/>
      <c r="G779" s="51"/>
      <c r="H779" s="2"/>
      <c r="I779" s="2"/>
      <c r="J779" s="2"/>
      <c r="K779" s="2"/>
      <c r="L779" s="2"/>
      <c r="M779" s="2"/>
      <c r="N779" s="2"/>
      <c r="O779" s="4"/>
    </row>
    <row r="780" spans="1:15" s="9" customFormat="1" x14ac:dyDescent="0.2">
      <c r="A780" s="4"/>
      <c r="B780" s="2"/>
      <c r="C780" s="4"/>
      <c r="D780" s="2"/>
      <c r="E780" s="2"/>
      <c r="F780" s="51"/>
      <c r="G780" s="51"/>
      <c r="H780" s="2"/>
      <c r="I780" s="2"/>
      <c r="J780" s="2"/>
      <c r="K780" s="2"/>
      <c r="L780" s="2"/>
      <c r="M780" s="2"/>
      <c r="N780" s="2"/>
      <c r="O780" s="4"/>
    </row>
    <row r="781" spans="1:15" s="9" customFormat="1" x14ac:dyDescent="0.2">
      <c r="A781" s="4"/>
      <c r="B781" s="2"/>
      <c r="C781" s="4"/>
      <c r="D781" s="2"/>
      <c r="E781" s="2"/>
      <c r="F781" s="51"/>
      <c r="G781" s="51"/>
      <c r="H781" s="2"/>
      <c r="I781" s="2"/>
      <c r="J781" s="2"/>
      <c r="K781" s="2"/>
      <c r="L781" s="2"/>
      <c r="M781" s="2"/>
      <c r="N781" s="2"/>
      <c r="O781" s="4"/>
    </row>
    <row r="782" spans="1:15" s="9" customFormat="1" x14ac:dyDescent="0.2">
      <c r="A782" s="4"/>
      <c r="B782" s="2"/>
      <c r="C782" s="4"/>
      <c r="D782" s="2"/>
      <c r="E782" s="2"/>
      <c r="F782" s="51"/>
      <c r="G782" s="51"/>
      <c r="H782" s="2"/>
      <c r="I782" s="2"/>
      <c r="J782" s="2"/>
      <c r="K782" s="2"/>
      <c r="L782" s="2"/>
      <c r="M782" s="2"/>
      <c r="N782" s="2"/>
      <c r="O782" s="4"/>
    </row>
    <row r="783" spans="1:15" s="9" customFormat="1" x14ac:dyDescent="0.2">
      <c r="A783" s="4"/>
      <c r="B783" s="2"/>
      <c r="C783" s="4"/>
      <c r="D783" s="2"/>
      <c r="E783" s="2"/>
      <c r="F783" s="51"/>
      <c r="G783" s="51"/>
      <c r="H783" s="2"/>
      <c r="I783" s="2"/>
      <c r="J783" s="2"/>
      <c r="K783" s="2"/>
      <c r="L783" s="2"/>
      <c r="M783" s="2"/>
      <c r="N783" s="2"/>
      <c r="O783" s="4"/>
    </row>
    <row r="784" spans="1:15" s="9" customFormat="1" x14ac:dyDescent="0.2">
      <c r="A784" s="4"/>
      <c r="B784" s="2"/>
      <c r="C784" s="4"/>
      <c r="D784" s="2"/>
      <c r="E784" s="2"/>
      <c r="F784" s="51"/>
      <c r="G784" s="51"/>
      <c r="H784" s="2"/>
      <c r="I784" s="2"/>
      <c r="J784" s="2"/>
      <c r="K784" s="2"/>
      <c r="L784" s="2"/>
      <c r="M784" s="2"/>
      <c r="N784" s="2"/>
      <c r="O784" s="4"/>
    </row>
    <row r="785" spans="1:15" s="9" customFormat="1" x14ac:dyDescent="0.2">
      <c r="A785" s="4"/>
      <c r="B785" s="2"/>
      <c r="C785" s="4"/>
      <c r="D785" s="2"/>
      <c r="E785" s="2"/>
      <c r="F785" s="51"/>
      <c r="G785" s="51"/>
      <c r="H785" s="2"/>
      <c r="I785" s="2"/>
      <c r="J785" s="2"/>
      <c r="K785" s="2"/>
      <c r="L785" s="2"/>
      <c r="M785" s="2"/>
      <c r="N785" s="2"/>
      <c r="O785" s="4"/>
    </row>
    <row r="786" spans="1:15" s="9" customFormat="1" x14ac:dyDescent="0.2">
      <c r="A786" s="4"/>
      <c r="B786" s="2"/>
      <c r="C786" s="4"/>
      <c r="D786" s="2"/>
      <c r="E786" s="2"/>
      <c r="F786" s="51"/>
      <c r="G786" s="51"/>
      <c r="H786" s="2"/>
      <c r="I786" s="2"/>
      <c r="J786" s="2"/>
      <c r="K786" s="2"/>
      <c r="L786" s="2"/>
      <c r="M786" s="2"/>
      <c r="N786" s="2"/>
      <c r="O786" s="4"/>
    </row>
    <row r="787" spans="1:15" s="9" customFormat="1" x14ac:dyDescent="0.2">
      <c r="A787" s="4"/>
      <c r="B787" s="2"/>
      <c r="C787" s="4"/>
      <c r="D787" s="2"/>
      <c r="E787" s="2"/>
      <c r="F787" s="51"/>
      <c r="G787" s="51"/>
      <c r="H787" s="2"/>
      <c r="I787" s="2"/>
      <c r="J787" s="2"/>
      <c r="K787" s="2"/>
      <c r="L787" s="2"/>
      <c r="M787" s="2"/>
      <c r="N787" s="2"/>
      <c r="O787" s="4"/>
    </row>
    <row r="788" spans="1:15" s="9" customFormat="1" x14ac:dyDescent="0.2">
      <c r="A788" s="4"/>
      <c r="B788" s="2"/>
      <c r="C788" s="4"/>
      <c r="D788" s="2"/>
      <c r="E788" s="2"/>
      <c r="F788" s="51"/>
      <c r="G788" s="51"/>
      <c r="H788" s="2"/>
      <c r="I788" s="2"/>
      <c r="J788" s="2"/>
      <c r="K788" s="2"/>
      <c r="L788" s="2"/>
      <c r="M788" s="2"/>
      <c r="N788" s="2"/>
      <c r="O788" s="4"/>
    </row>
    <row r="789" spans="1:15" s="9" customFormat="1" x14ac:dyDescent="0.2">
      <c r="A789" s="4"/>
      <c r="B789" s="2"/>
      <c r="C789" s="4"/>
      <c r="D789" s="2"/>
      <c r="E789" s="2"/>
      <c r="F789" s="51"/>
      <c r="G789" s="51"/>
      <c r="H789" s="2"/>
      <c r="I789" s="2"/>
      <c r="J789" s="2"/>
      <c r="K789" s="2"/>
      <c r="L789" s="2"/>
      <c r="M789" s="2"/>
      <c r="N789" s="2"/>
      <c r="O789" s="4"/>
    </row>
    <row r="790" spans="1:15" s="9" customFormat="1" x14ac:dyDescent="0.2">
      <c r="A790" s="4"/>
      <c r="B790" s="2"/>
      <c r="C790" s="4"/>
      <c r="D790" s="2"/>
      <c r="E790" s="2"/>
      <c r="F790" s="51"/>
      <c r="G790" s="51"/>
      <c r="H790" s="2"/>
      <c r="I790" s="2"/>
      <c r="J790" s="2"/>
      <c r="K790" s="2"/>
      <c r="L790" s="2"/>
      <c r="M790" s="2"/>
      <c r="N790" s="2"/>
      <c r="O790" s="4"/>
    </row>
    <row r="791" spans="1:15" s="9" customFormat="1" x14ac:dyDescent="0.2">
      <c r="A791" s="4"/>
      <c r="B791" s="2"/>
      <c r="C791" s="4"/>
      <c r="D791" s="2"/>
      <c r="E791" s="2"/>
      <c r="F791" s="51"/>
      <c r="G791" s="51"/>
      <c r="H791" s="2"/>
      <c r="I791" s="2"/>
      <c r="J791" s="2"/>
      <c r="K791" s="2"/>
      <c r="L791" s="2"/>
      <c r="M791" s="2"/>
      <c r="N791" s="2"/>
      <c r="O791" s="4"/>
    </row>
    <row r="792" spans="1:15" s="9" customFormat="1" x14ac:dyDescent="0.2">
      <c r="A792" s="4"/>
      <c r="B792" s="2"/>
      <c r="C792" s="4"/>
      <c r="D792" s="2"/>
      <c r="E792" s="2"/>
      <c r="F792" s="51"/>
      <c r="G792" s="51"/>
      <c r="H792" s="2"/>
      <c r="I792" s="2"/>
      <c r="J792" s="2"/>
      <c r="K792" s="2"/>
      <c r="L792" s="2"/>
      <c r="M792" s="2"/>
      <c r="N792" s="2"/>
      <c r="O792" s="4"/>
    </row>
    <row r="793" spans="1:15" s="9" customFormat="1" x14ac:dyDescent="0.2">
      <c r="A793" s="4"/>
      <c r="B793" s="2"/>
      <c r="C793" s="4"/>
      <c r="D793" s="2"/>
      <c r="E793" s="2"/>
      <c r="F793" s="51"/>
      <c r="G793" s="51"/>
      <c r="H793" s="2"/>
      <c r="I793" s="2"/>
      <c r="J793" s="2"/>
      <c r="K793" s="2"/>
      <c r="L793" s="2"/>
      <c r="M793" s="2"/>
      <c r="N793" s="2"/>
      <c r="O793" s="4"/>
    </row>
    <row r="794" spans="1:15" s="9" customFormat="1" x14ac:dyDescent="0.2">
      <c r="A794" s="4"/>
      <c r="B794" s="2"/>
      <c r="C794" s="4"/>
      <c r="D794" s="2"/>
      <c r="E794" s="2"/>
      <c r="F794" s="51"/>
      <c r="G794" s="51"/>
      <c r="H794" s="2"/>
      <c r="I794" s="2"/>
      <c r="J794" s="2"/>
      <c r="K794" s="2"/>
      <c r="L794" s="2"/>
      <c r="M794" s="2"/>
      <c r="N794" s="2"/>
      <c r="O794" s="4"/>
    </row>
    <row r="795" spans="1:15" s="9" customFormat="1" x14ac:dyDescent="0.2">
      <c r="A795" s="4"/>
      <c r="B795" s="2"/>
      <c r="C795" s="4"/>
      <c r="D795" s="2"/>
      <c r="E795" s="2"/>
      <c r="F795" s="51"/>
      <c r="G795" s="51"/>
      <c r="H795" s="2"/>
      <c r="I795" s="2"/>
      <c r="J795" s="2"/>
      <c r="K795" s="2"/>
      <c r="L795" s="2"/>
      <c r="M795" s="2"/>
      <c r="N795" s="2"/>
      <c r="O795" s="4"/>
    </row>
    <row r="796" spans="1:15" s="9" customFormat="1" x14ac:dyDescent="0.2">
      <c r="A796" s="4"/>
      <c r="B796" s="2"/>
      <c r="C796" s="4"/>
      <c r="D796" s="2"/>
      <c r="E796" s="2"/>
      <c r="F796" s="51"/>
      <c r="G796" s="51"/>
      <c r="H796" s="2"/>
      <c r="I796" s="2"/>
      <c r="J796" s="2"/>
      <c r="K796" s="2"/>
      <c r="L796" s="2"/>
      <c r="M796" s="2"/>
      <c r="N796" s="2"/>
      <c r="O796" s="4"/>
    </row>
    <row r="797" spans="1:15" s="9" customFormat="1" x14ac:dyDescent="0.2">
      <c r="A797" s="4"/>
      <c r="B797" s="2"/>
      <c r="C797" s="4"/>
      <c r="D797" s="2"/>
      <c r="E797" s="2"/>
      <c r="F797" s="51"/>
      <c r="G797" s="51"/>
      <c r="H797" s="2"/>
      <c r="I797" s="2"/>
      <c r="J797" s="2"/>
      <c r="K797" s="2"/>
      <c r="L797" s="2"/>
      <c r="M797" s="2"/>
      <c r="N797" s="2"/>
      <c r="O797" s="4"/>
    </row>
    <row r="798" spans="1:15" s="9" customFormat="1" x14ac:dyDescent="0.2">
      <c r="A798" s="4"/>
      <c r="B798" s="2"/>
      <c r="C798" s="4"/>
      <c r="D798" s="2"/>
      <c r="E798" s="2"/>
      <c r="F798" s="51"/>
      <c r="G798" s="51"/>
      <c r="H798" s="2"/>
      <c r="I798" s="2"/>
      <c r="J798" s="2"/>
      <c r="K798" s="2"/>
      <c r="L798" s="2"/>
      <c r="M798" s="2"/>
      <c r="N798" s="2"/>
      <c r="O798" s="4"/>
    </row>
    <row r="799" spans="1:15" s="9" customFormat="1" x14ac:dyDescent="0.2">
      <c r="A799" s="4"/>
      <c r="B799" s="2"/>
      <c r="C799" s="4"/>
      <c r="D799" s="2"/>
      <c r="E799" s="2"/>
      <c r="F799" s="51"/>
      <c r="G799" s="51"/>
      <c r="H799" s="2"/>
      <c r="I799" s="2"/>
      <c r="J799" s="2"/>
      <c r="K799" s="2"/>
      <c r="L799" s="2"/>
      <c r="M799" s="2"/>
      <c r="N799" s="2"/>
      <c r="O799" s="4"/>
    </row>
    <row r="800" spans="1:15" s="9" customFormat="1" x14ac:dyDescent="0.2">
      <c r="A800" s="4"/>
      <c r="B800" s="2"/>
      <c r="C800" s="4"/>
      <c r="D800" s="2"/>
      <c r="E800" s="2"/>
      <c r="F800" s="51"/>
      <c r="G800" s="51"/>
      <c r="H800" s="2"/>
      <c r="I800" s="2"/>
      <c r="J800" s="2"/>
      <c r="K800" s="2"/>
      <c r="L800" s="2"/>
      <c r="M800" s="2"/>
      <c r="N800" s="2"/>
      <c r="O800" s="4"/>
    </row>
    <row r="801" spans="1:15" s="9" customFormat="1" x14ac:dyDescent="0.2">
      <c r="A801" s="4"/>
      <c r="B801" s="2"/>
      <c r="C801" s="4"/>
      <c r="D801" s="2"/>
      <c r="E801" s="2"/>
      <c r="F801" s="51"/>
      <c r="G801" s="51"/>
      <c r="H801" s="2"/>
      <c r="I801" s="2"/>
      <c r="J801" s="2"/>
      <c r="K801" s="2"/>
      <c r="L801" s="2"/>
      <c r="M801" s="2"/>
      <c r="N801" s="2"/>
      <c r="O801" s="4"/>
    </row>
    <row r="802" spans="1:15" s="9" customFormat="1" x14ac:dyDescent="0.2">
      <c r="A802" s="4"/>
      <c r="B802" s="2"/>
      <c r="C802" s="4"/>
      <c r="D802" s="2"/>
      <c r="E802" s="2"/>
      <c r="F802" s="51"/>
      <c r="G802" s="51"/>
      <c r="H802" s="2"/>
      <c r="I802" s="2"/>
      <c r="J802" s="2"/>
      <c r="K802" s="2"/>
      <c r="L802" s="2"/>
      <c r="M802" s="2"/>
      <c r="N802" s="2"/>
      <c r="O802" s="4"/>
    </row>
    <row r="803" spans="1:15" s="9" customFormat="1" x14ac:dyDescent="0.2">
      <c r="A803" s="4"/>
      <c r="B803" s="2"/>
      <c r="C803" s="4"/>
      <c r="D803" s="2"/>
      <c r="E803" s="2"/>
      <c r="F803" s="51"/>
      <c r="G803" s="51"/>
      <c r="H803" s="2"/>
      <c r="I803" s="2"/>
      <c r="J803" s="2"/>
      <c r="K803" s="2"/>
      <c r="L803" s="2"/>
      <c r="M803" s="2"/>
      <c r="N803" s="2"/>
      <c r="O803" s="4"/>
    </row>
    <row r="804" spans="1:15" s="9" customFormat="1" x14ac:dyDescent="0.2">
      <c r="A804" s="4"/>
      <c r="B804" s="2"/>
      <c r="C804" s="4"/>
      <c r="D804" s="2"/>
      <c r="E804" s="2"/>
      <c r="F804" s="51"/>
      <c r="G804" s="51"/>
      <c r="H804" s="2"/>
      <c r="I804" s="2"/>
      <c r="J804" s="2"/>
      <c r="K804" s="2"/>
      <c r="L804" s="2"/>
      <c r="M804" s="2"/>
      <c r="N804" s="2"/>
      <c r="O804" s="4"/>
    </row>
    <row r="805" spans="1:15" s="9" customFormat="1" x14ac:dyDescent="0.2">
      <c r="A805" s="4"/>
      <c r="B805" s="2"/>
      <c r="C805" s="4"/>
      <c r="D805" s="2"/>
      <c r="E805" s="2"/>
      <c r="F805" s="51"/>
      <c r="G805" s="51"/>
      <c r="H805" s="2"/>
      <c r="I805" s="2"/>
      <c r="J805" s="2"/>
      <c r="K805" s="2"/>
      <c r="L805" s="2"/>
      <c r="M805" s="2"/>
      <c r="N805" s="2"/>
      <c r="O805" s="4"/>
    </row>
    <row r="806" spans="1:15" s="9" customFormat="1" x14ac:dyDescent="0.2">
      <c r="A806" s="4"/>
      <c r="B806" s="2"/>
      <c r="C806" s="4"/>
      <c r="D806" s="2"/>
      <c r="E806" s="2"/>
      <c r="F806" s="51"/>
      <c r="G806" s="51"/>
      <c r="H806" s="2"/>
      <c r="I806" s="2"/>
      <c r="J806" s="2"/>
      <c r="K806" s="2"/>
      <c r="L806" s="2"/>
      <c r="M806" s="2"/>
      <c r="N806" s="2"/>
      <c r="O806" s="4"/>
    </row>
    <row r="807" spans="1:15" s="9" customFormat="1" x14ac:dyDescent="0.2">
      <c r="A807" s="4"/>
      <c r="B807" s="2"/>
      <c r="C807" s="4"/>
      <c r="D807" s="2"/>
      <c r="E807" s="2"/>
      <c r="F807" s="51"/>
      <c r="G807" s="51"/>
      <c r="H807" s="2"/>
      <c r="I807" s="2"/>
      <c r="J807" s="2"/>
      <c r="K807" s="2"/>
      <c r="L807" s="2"/>
      <c r="M807" s="2"/>
      <c r="N807" s="2"/>
      <c r="O807" s="4"/>
    </row>
    <row r="808" spans="1:15" s="9" customFormat="1" x14ac:dyDescent="0.2">
      <c r="A808" s="4"/>
      <c r="B808" s="2"/>
      <c r="C808" s="4"/>
      <c r="D808" s="2"/>
      <c r="E808" s="2"/>
      <c r="F808" s="51"/>
      <c r="G808" s="51"/>
      <c r="H808" s="2"/>
      <c r="I808" s="2"/>
      <c r="J808" s="2"/>
      <c r="K808" s="2"/>
      <c r="L808" s="2"/>
      <c r="M808" s="2"/>
      <c r="N808" s="2"/>
      <c r="O808" s="4"/>
    </row>
    <row r="809" spans="1:15" s="9" customFormat="1" x14ac:dyDescent="0.2">
      <c r="A809" s="4"/>
      <c r="B809" s="2"/>
      <c r="C809" s="4"/>
      <c r="D809" s="2"/>
      <c r="E809" s="2"/>
      <c r="F809" s="51"/>
      <c r="G809" s="51"/>
      <c r="H809" s="2"/>
      <c r="I809" s="2"/>
      <c r="J809" s="2"/>
      <c r="K809" s="2"/>
      <c r="L809" s="2"/>
      <c r="M809" s="2"/>
      <c r="N809" s="2"/>
      <c r="O809" s="4"/>
    </row>
    <row r="810" spans="1:15" s="9" customFormat="1" x14ac:dyDescent="0.2">
      <c r="A810" s="4"/>
      <c r="B810" s="2"/>
      <c r="C810" s="4"/>
      <c r="D810" s="2"/>
      <c r="E810" s="2"/>
      <c r="F810" s="51"/>
      <c r="G810" s="51"/>
      <c r="H810" s="2"/>
      <c r="I810" s="2"/>
      <c r="J810" s="2"/>
      <c r="K810" s="2"/>
      <c r="L810" s="2"/>
      <c r="M810" s="2"/>
      <c r="N810" s="2"/>
      <c r="O810" s="4"/>
    </row>
    <row r="811" spans="1:15" s="9" customFormat="1" x14ac:dyDescent="0.2">
      <c r="A811" s="4"/>
      <c r="B811" s="2"/>
      <c r="C811" s="4"/>
      <c r="D811" s="2"/>
      <c r="E811" s="2"/>
      <c r="F811" s="51"/>
      <c r="G811" s="51"/>
      <c r="H811" s="2"/>
      <c r="I811" s="2"/>
      <c r="J811" s="2"/>
      <c r="K811" s="2"/>
      <c r="L811" s="2"/>
      <c r="M811" s="2"/>
      <c r="N811" s="2"/>
      <c r="O811" s="4"/>
    </row>
    <row r="812" spans="1:15" s="9" customFormat="1" x14ac:dyDescent="0.2">
      <c r="A812" s="4"/>
      <c r="B812" s="2"/>
      <c r="C812" s="4"/>
      <c r="D812" s="2"/>
      <c r="E812" s="2"/>
      <c r="F812" s="51"/>
      <c r="G812" s="51"/>
      <c r="H812" s="2"/>
      <c r="I812" s="2"/>
      <c r="J812" s="2"/>
      <c r="K812" s="2"/>
      <c r="L812" s="2"/>
      <c r="M812" s="2"/>
      <c r="N812" s="2"/>
      <c r="O812" s="4"/>
    </row>
    <row r="813" spans="1:15" s="9" customFormat="1" x14ac:dyDescent="0.2">
      <c r="A813" s="4"/>
      <c r="B813" s="2"/>
      <c r="C813" s="4"/>
      <c r="D813" s="2"/>
      <c r="E813" s="2"/>
      <c r="F813" s="51"/>
      <c r="G813" s="51"/>
      <c r="H813" s="2"/>
      <c r="I813" s="2"/>
      <c r="J813" s="2"/>
      <c r="K813" s="2"/>
      <c r="L813" s="2"/>
      <c r="M813" s="2"/>
      <c r="N813" s="2"/>
      <c r="O813" s="4"/>
    </row>
    <row r="814" spans="1:15" s="9" customFormat="1" x14ac:dyDescent="0.2">
      <c r="A814" s="4"/>
      <c r="B814" s="2"/>
      <c r="C814" s="4"/>
      <c r="D814" s="2"/>
      <c r="E814" s="2"/>
      <c r="F814" s="51"/>
      <c r="G814" s="51"/>
      <c r="H814" s="2"/>
      <c r="I814" s="2"/>
      <c r="J814" s="2"/>
      <c r="K814" s="2"/>
      <c r="L814" s="2"/>
      <c r="M814" s="2"/>
      <c r="N814" s="2"/>
      <c r="O814" s="4"/>
    </row>
    <row r="815" spans="1:15" s="9" customFormat="1" x14ac:dyDescent="0.2">
      <c r="A815" s="4"/>
      <c r="B815" s="2"/>
      <c r="C815" s="4"/>
      <c r="D815" s="2"/>
      <c r="E815" s="2"/>
      <c r="F815" s="51"/>
      <c r="G815" s="51"/>
      <c r="H815" s="2"/>
      <c r="I815" s="2"/>
      <c r="J815" s="2"/>
      <c r="K815" s="2"/>
      <c r="L815" s="2"/>
      <c r="M815" s="2"/>
      <c r="N815" s="2"/>
      <c r="O815" s="4"/>
    </row>
    <row r="816" spans="1:15" s="9" customFormat="1" x14ac:dyDescent="0.2">
      <c r="A816" s="4"/>
      <c r="B816" s="2"/>
      <c r="C816" s="4"/>
      <c r="D816" s="2"/>
      <c r="E816" s="2"/>
      <c r="F816" s="51"/>
      <c r="G816" s="51"/>
      <c r="H816" s="2"/>
      <c r="I816" s="2"/>
      <c r="J816" s="2"/>
      <c r="K816" s="2"/>
      <c r="L816" s="2"/>
      <c r="M816" s="2"/>
      <c r="N816" s="2"/>
      <c r="O816" s="4"/>
    </row>
    <row r="817" spans="1:15" s="9" customFormat="1" x14ac:dyDescent="0.2">
      <c r="A817" s="4"/>
      <c r="B817" s="2"/>
      <c r="C817" s="4"/>
      <c r="D817" s="2"/>
      <c r="E817" s="2"/>
      <c r="F817" s="51"/>
      <c r="G817" s="51"/>
      <c r="H817" s="2"/>
      <c r="I817" s="2"/>
      <c r="J817" s="2"/>
      <c r="K817" s="2"/>
      <c r="L817" s="2"/>
      <c r="M817" s="2"/>
      <c r="N817" s="2"/>
      <c r="O817" s="4"/>
    </row>
    <row r="818" spans="1:15" s="9" customFormat="1" x14ac:dyDescent="0.2">
      <c r="A818" s="4"/>
      <c r="B818" s="2"/>
      <c r="C818" s="4"/>
      <c r="D818" s="2"/>
      <c r="E818" s="2"/>
      <c r="F818" s="51"/>
      <c r="G818" s="51"/>
      <c r="H818" s="2"/>
      <c r="I818" s="2"/>
      <c r="J818" s="2"/>
      <c r="K818" s="2"/>
      <c r="L818" s="2"/>
      <c r="M818" s="2"/>
      <c r="N818" s="2"/>
      <c r="O818" s="4"/>
    </row>
    <row r="819" spans="1:15" s="9" customFormat="1" x14ac:dyDescent="0.2">
      <c r="A819" s="4"/>
      <c r="B819" s="2"/>
      <c r="C819" s="4"/>
      <c r="D819" s="2"/>
      <c r="E819" s="2"/>
      <c r="F819" s="51"/>
      <c r="G819" s="51"/>
      <c r="H819" s="2"/>
      <c r="I819" s="2"/>
      <c r="J819" s="2"/>
      <c r="K819" s="2"/>
      <c r="L819" s="2"/>
      <c r="M819" s="2"/>
      <c r="N819" s="2"/>
      <c r="O819" s="4"/>
    </row>
    <row r="820" spans="1:15" s="9" customFormat="1" x14ac:dyDescent="0.2">
      <c r="A820" s="4"/>
      <c r="B820" s="2"/>
      <c r="C820" s="4"/>
      <c r="D820" s="2"/>
      <c r="E820" s="2"/>
      <c r="F820" s="51"/>
      <c r="G820" s="51"/>
      <c r="H820" s="2"/>
      <c r="I820" s="2"/>
      <c r="J820" s="2"/>
      <c r="K820" s="2"/>
      <c r="L820" s="2"/>
      <c r="M820" s="2"/>
      <c r="N820" s="2"/>
      <c r="O820" s="4"/>
    </row>
    <row r="821" spans="1:15" s="9" customFormat="1" x14ac:dyDescent="0.2">
      <c r="A821" s="4"/>
      <c r="B821" s="2"/>
      <c r="C821" s="4"/>
      <c r="D821" s="2"/>
      <c r="E821" s="2"/>
      <c r="F821" s="51"/>
      <c r="G821" s="51"/>
      <c r="H821" s="2"/>
      <c r="I821" s="2"/>
      <c r="J821" s="2"/>
      <c r="K821" s="2"/>
      <c r="L821" s="2"/>
      <c r="M821" s="2"/>
      <c r="N821" s="2"/>
      <c r="O821" s="4"/>
    </row>
    <row r="822" spans="1:15" s="9" customFormat="1" x14ac:dyDescent="0.2">
      <c r="A822" s="4"/>
      <c r="B822" s="2"/>
      <c r="C822" s="4"/>
      <c r="D822" s="2"/>
      <c r="E822" s="2"/>
      <c r="F822" s="51"/>
      <c r="G822" s="51"/>
      <c r="H822" s="2"/>
      <c r="I822" s="2"/>
      <c r="J822" s="2"/>
      <c r="K822" s="2"/>
      <c r="L822" s="2"/>
      <c r="M822" s="2"/>
      <c r="N822" s="2"/>
      <c r="O822" s="4"/>
    </row>
    <row r="823" spans="1:15" s="9" customFormat="1" x14ac:dyDescent="0.2">
      <c r="A823" s="4"/>
      <c r="B823" s="2"/>
      <c r="C823" s="4"/>
      <c r="D823" s="2"/>
      <c r="E823" s="2"/>
      <c r="F823" s="51"/>
      <c r="G823" s="51"/>
      <c r="H823" s="2"/>
      <c r="I823" s="2"/>
      <c r="J823" s="2"/>
      <c r="K823" s="2"/>
      <c r="L823" s="2"/>
      <c r="M823" s="2"/>
      <c r="N823" s="2"/>
      <c r="O823" s="4"/>
    </row>
    <row r="824" spans="1:15" s="9" customFormat="1" x14ac:dyDescent="0.2">
      <c r="A824" s="4"/>
      <c r="B824" s="2"/>
      <c r="C824" s="4"/>
      <c r="D824" s="2"/>
      <c r="E824" s="2"/>
      <c r="F824" s="51"/>
      <c r="G824" s="51"/>
      <c r="H824" s="2"/>
      <c r="I824" s="2"/>
      <c r="J824" s="2"/>
      <c r="K824" s="2"/>
      <c r="L824" s="2"/>
      <c r="M824" s="2"/>
      <c r="N824" s="2"/>
      <c r="O824" s="4"/>
    </row>
    <row r="825" spans="1:15" s="9" customFormat="1" x14ac:dyDescent="0.2">
      <c r="A825" s="4"/>
      <c r="B825" s="2"/>
      <c r="C825" s="4"/>
      <c r="D825" s="2"/>
      <c r="E825" s="2"/>
      <c r="F825" s="51"/>
      <c r="G825" s="51"/>
      <c r="H825" s="2"/>
      <c r="I825" s="2"/>
      <c r="J825" s="2"/>
      <c r="K825" s="2"/>
      <c r="L825" s="2"/>
      <c r="M825" s="2"/>
      <c r="N825" s="2"/>
      <c r="O825" s="4"/>
    </row>
    <row r="826" spans="1:15" s="9" customFormat="1" x14ac:dyDescent="0.2">
      <c r="A826" s="4"/>
      <c r="B826" s="2"/>
      <c r="C826" s="4"/>
      <c r="D826" s="2"/>
      <c r="E826" s="2"/>
      <c r="F826" s="51"/>
      <c r="G826" s="51"/>
      <c r="H826" s="2"/>
      <c r="I826" s="2"/>
      <c r="J826" s="2"/>
      <c r="K826" s="2"/>
      <c r="L826" s="2"/>
      <c r="M826" s="2"/>
      <c r="N826" s="2"/>
      <c r="O826" s="4"/>
    </row>
    <row r="827" spans="1:15" s="9" customFormat="1" x14ac:dyDescent="0.2">
      <c r="A827" s="4"/>
      <c r="B827" s="2"/>
      <c r="C827" s="4"/>
      <c r="D827" s="2"/>
      <c r="E827" s="2"/>
      <c r="F827" s="51"/>
      <c r="G827" s="51"/>
      <c r="H827" s="2"/>
      <c r="I827" s="2"/>
      <c r="J827" s="2"/>
      <c r="K827" s="2"/>
      <c r="L827" s="2"/>
      <c r="M827" s="2"/>
      <c r="N827" s="2"/>
      <c r="O827" s="4"/>
    </row>
    <row r="828" spans="1:15" s="9" customFormat="1" x14ac:dyDescent="0.2">
      <c r="A828" s="4"/>
      <c r="B828" s="2"/>
      <c r="C828" s="4"/>
      <c r="D828" s="2"/>
      <c r="E828" s="2"/>
      <c r="F828" s="51"/>
      <c r="G828" s="51"/>
      <c r="H828" s="2"/>
      <c r="I828" s="2"/>
      <c r="J828" s="2"/>
      <c r="K828" s="2"/>
      <c r="L828" s="2"/>
      <c r="M828" s="2"/>
      <c r="N828" s="2"/>
      <c r="O828" s="4"/>
    </row>
    <row r="829" spans="1:15" s="9" customFormat="1" x14ac:dyDescent="0.2">
      <c r="A829" s="4"/>
      <c r="B829" s="2"/>
      <c r="C829" s="4"/>
      <c r="D829" s="2"/>
      <c r="E829" s="2"/>
      <c r="F829" s="51"/>
      <c r="G829" s="51"/>
      <c r="H829" s="2"/>
      <c r="I829" s="2"/>
      <c r="J829" s="2"/>
      <c r="K829" s="2"/>
      <c r="L829" s="2"/>
      <c r="M829" s="2"/>
      <c r="N829" s="2"/>
      <c r="O829" s="4"/>
    </row>
    <row r="830" spans="1:15" s="9" customFormat="1" x14ac:dyDescent="0.2">
      <c r="A830" s="4"/>
      <c r="B830" s="2"/>
      <c r="C830" s="4"/>
      <c r="D830" s="2"/>
      <c r="E830" s="2"/>
      <c r="F830" s="51"/>
      <c r="G830" s="51"/>
      <c r="H830" s="2"/>
      <c r="I830" s="2"/>
      <c r="J830" s="2"/>
      <c r="K830" s="2"/>
      <c r="L830" s="2"/>
      <c r="M830" s="2"/>
      <c r="N830" s="2"/>
      <c r="O830" s="4"/>
    </row>
    <row r="831" spans="1:15" s="9" customFormat="1" x14ac:dyDescent="0.2">
      <c r="A831" s="4"/>
      <c r="B831" s="2"/>
      <c r="C831" s="4"/>
      <c r="D831" s="2"/>
      <c r="E831" s="2"/>
      <c r="F831" s="51"/>
      <c r="G831" s="51"/>
      <c r="H831" s="2"/>
      <c r="I831" s="2"/>
      <c r="J831" s="2"/>
      <c r="K831" s="2"/>
      <c r="L831" s="2"/>
      <c r="M831" s="2"/>
      <c r="N831" s="2"/>
      <c r="O831" s="4"/>
    </row>
    <row r="832" spans="1:15" s="9" customFormat="1" x14ac:dyDescent="0.2">
      <c r="A832" s="4"/>
      <c r="B832" s="2"/>
      <c r="C832" s="4"/>
      <c r="D832" s="2"/>
      <c r="E832" s="2"/>
      <c r="F832" s="51"/>
      <c r="G832" s="51"/>
      <c r="H832" s="2"/>
      <c r="I832" s="2"/>
      <c r="J832" s="2"/>
      <c r="K832" s="2"/>
      <c r="L832" s="2"/>
      <c r="M832" s="2"/>
      <c r="N832" s="2"/>
      <c r="O832" s="4"/>
    </row>
    <row r="833" spans="1:15" s="9" customFormat="1" x14ac:dyDescent="0.2">
      <c r="A833" s="4"/>
      <c r="B833" s="2"/>
      <c r="C833" s="4"/>
      <c r="D833" s="2"/>
      <c r="E833" s="2"/>
      <c r="F833" s="51"/>
      <c r="G833" s="51"/>
      <c r="H833" s="2"/>
      <c r="I833" s="2"/>
      <c r="J833" s="2"/>
      <c r="K833" s="2"/>
      <c r="L833" s="2"/>
      <c r="M833" s="2"/>
      <c r="N833" s="2"/>
      <c r="O833" s="4"/>
    </row>
    <row r="834" spans="1:15" s="9" customFormat="1" x14ac:dyDescent="0.2">
      <c r="A834" s="4"/>
      <c r="B834" s="2"/>
      <c r="C834" s="4"/>
      <c r="D834" s="2"/>
      <c r="E834" s="2"/>
      <c r="F834" s="51"/>
      <c r="G834" s="51"/>
      <c r="H834" s="2"/>
      <c r="I834" s="2"/>
      <c r="J834" s="2"/>
      <c r="K834" s="2"/>
      <c r="L834" s="2"/>
      <c r="M834" s="2"/>
      <c r="N834" s="2"/>
      <c r="O834" s="4"/>
    </row>
    <row r="835" spans="1:15" s="9" customFormat="1" x14ac:dyDescent="0.2">
      <c r="A835" s="4"/>
      <c r="B835" s="2"/>
      <c r="C835" s="4"/>
      <c r="D835" s="2"/>
      <c r="E835" s="2"/>
      <c r="F835" s="51"/>
      <c r="G835" s="51"/>
      <c r="H835" s="2"/>
      <c r="I835" s="2"/>
      <c r="J835" s="2"/>
      <c r="K835" s="2"/>
      <c r="L835" s="2"/>
      <c r="M835" s="2"/>
      <c r="N835" s="2"/>
      <c r="O835" s="4"/>
    </row>
    <row r="836" spans="1:15" s="9" customFormat="1" x14ac:dyDescent="0.2">
      <c r="A836" s="4"/>
      <c r="B836" s="2"/>
      <c r="C836" s="4"/>
      <c r="D836" s="2"/>
      <c r="E836" s="2"/>
      <c r="F836" s="51"/>
      <c r="G836" s="51"/>
      <c r="H836" s="2"/>
      <c r="I836" s="2"/>
      <c r="J836" s="2"/>
      <c r="K836" s="2"/>
      <c r="L836" s="2"/>
      <c r="M836" s="2"/>
      <c r="N836" s="2"/>
      <c r="O836" s="4"/>
    </row>
    <row r="837" spans="1:15" s="9" customFormat="1" x14ac:dyDescent="0.2">
      <c r="A837" s="4"/>
      <c r="B837" s="2"/>
      <c r="C837" s="4"/>
      <c r="D837" s="2"/>
      <c r="E837" s="2"/>
      <c r="F837" s="51"/>
      <c r="G837" s="51"/>
      <c r="H837" s="2"/>
      <c r="I837" s="2"/>
      <c r="J837" s="2"/>
      <c r="K837" s="2"/>
      <c r="L837" s="2"/>
      <c r="M837" s="2"/>
      <c r="N837" s="2"/>
      <c r="O837" s="4"/>
    </row>
    <row r="838" spans="1:15" s="9" customFormat="1" x14ac:dyDescent="0.2">
      <c r="A838" s="4"/>
      <c r="B838" s="2"/>
      <c r="C838" s="4"/>
      <c r="D838" s="2"/>
      <c r="E838" s="2"/>
      <c r="F838" s="51"/>
      <c r="G838" s="51"/>
      <c r="H838" s="2"/>
      <c r="I838" s="2"/>
      <c r="J838" s="2"/>
      <c r="K838" s="2"/>
      <c r="L838" s="2"/>
      <c r="M838" s="2"/>
      <c r="N838" s="2"/>
      <c r="O838" s="4"/>
    </row>
    <row r="839" spans="1:15" s="9" customFormat="1" x14ac:dyDescent="0.2">
      <c r="A839" s="4"/>
      <c r="B839" s="2"/>
      <c r="C839" s="4"/>
      <c r="D839" s="2"/>
      <c r="E839" s="2"/>
      <c r="F839" s="51"/>
      <c r="G839" s="51"/>
      <c r="H839" s="2"/>
      <c r="I839" s="2"/>
      <c r="J839" s="2"/>
      <c r="K839" s="2"/>
      <c r="L839" s="2"/>
      <c r="M839" s="2"/>
      <c r="N839" s="2"/>
      <c r="O839" s="4"/>
    </row>
    <row r="840" spans="1:15" s="9" customFormat="1" x14ac:dyDescent="0.2">
      <c r="A840" s="4"/>
      <c r="B840" s="2"/>
      <c r="C840" s="4"/>
      <c r="D840" s="2"/>
      <c r="E840" s="2"/>
      <c r="F840" s="51"/>
      <c r="G840" s="51"/>
      <c r="H840" s="2"/>
      <c r="I840" s="2"/>
      <c r="J840" s="2"/>
      <c r="K840" s="2"/>
      <c r="L840" s="2"/>
      <c r="M840" s="2"/>
      <c r="N840" s="2"/>
      <c r="O840" s="4"/>
    </row>
    <row r="841" spans="1:15" s="9" customFormat="1" x14ac:dyDescent="0.2">
      <c r="A841" s="4"/>
      <c r="B841" s="2"/>
      <c r="C841" s="4"/>
      <c r="D841" s="2"/>
      <c r="E841" s="2"/>
      <c r="F841" s="51"/>
      <c r="G841" s="51"/>
      <c r="H841" s="2"/>
      <c r="I841" s="2"/>
      <c r="J841" s="2"/>
      <c r="K841" s="2"/>
      <c r="L841" s="2"/>
      <c r="M841" s="2"/>
      <c r="N841" s="2"/>
      <c r="O841" s="4"/>
    </row>
    <row r="842" spans="1:15" s="9" customFormat="1" x14ac:dyDescent="0.2">
      <c r="A842" s="4"/>
      <c r="B842" s="2"/>
      <c r="C842" s="4"/>
      <c r="D842" s="2"/>
      <c r="E842" s="2"/>
      <c r="F842" s="51"/>
      <c r="G842" s="51"/>
      <c r="H842" s="2"/>
      <c r="I842" s="2"/>
      <c r="J842" s="2"/>
      <c r="K842" s="2"/>
      <c r="L842" s="2"/>
      <c r="M842" s="2"/>
      <c r="N842" s="2"/>
      <c r="O842" s="4"/>
    </row>
    <row r="843" spans="1:15" s="9" customFormat="1" x14ac:dyDescent="0.2">
      <c r="A843" s="4"/>
      <c r="B843" s="2"/>
      <c r="C843" s="4"/>
      <c r="D843" s="2"/>
      <c r="E843" s="2"/>
      <c r="F843" s="51"/>
      <c r="G843" s="51"/>
      <c r="H843" s="2"/>
      <c r="I843" s="2"/>
      <c r="J843" s="2"/>
      <c r="K843" s="2"/>
      <c r="L843" s="2"/>
      <c r="M843" s="2"/>
      <c r="N843" s="2"/>
      <c r="O843" s="4"/>
    </row>
    <row r="844" spans="1:15" s="9" customFormat="1" x14ac:dyDescent="0.2">
      <c r="A844" s="4"/>
      <c r="B844" s="2"/>
      <c r="C844" s="4"/>
      <c r="D844" s="2"/>
      <c r="E844" s="2"/>
      <c r="F844" s="51"/>
      <c r="G844" s="51"/>
      <c r="H844" s="2"/>
      <c r="I844" s="2"/>
      <c r="J844" s="2"/>
      <c r="K844" s="2"/>
      <c r="L844" s="2"/>
      <c r="M844" s="2"/>
      <c r="N844" s="2"/>
      <c r="O844" s="4"/>
    </row>
    <row r="845" spans="1:15" s="9" customFormat="1" x14ac:dyDescent="0.2">
      <c r="A845" s="4"/>
      <c r="B845" s="2"/>
      <c r="C845" s="4"/>
      <c r="D845" s="2"/>
      <c r="E845" s="2"/>
      <c r="F845" s="51"/>
      <c r="G845" s="51"/>
      <c r="H845" s="2"/>
      <c r="I845" s="2"/>
      <c r="J845" s="2"/>
      <c r="K845" s="2"/>
      <c r="L845" s="2"/>
      <c r="M845" s="2"/>
      <c r="N845" s="2"/>
      <c r="O845" s="4"/>
    </row>
    <row r="846" spans="1:15" s="9" customFormat="1" x14ac:dyDescent="0.2">
      <c r="A846" s="4"/>
      <c r="B846" s="2"/>
      <c r="C846" s="4"/>
      <c r="D846" s="2"/>
      <c r="E846" s="2"/>
      <c r="F846" s="51"/>
      <c r="G846" s="51"/>
      <c r="H846" s="2"/>
      <c r="I846" s="2"/>
      <c r="J846" s="2"/>
      <c r="K846" s="2"/>
      <c r="L846" s="2"/>
      <c r="M846" s="2"/>
      <c r="N846" s="2"/>
      <c r="O846" s="4"/>
    </row>
    <row r="847" spans="1:15" s="9" customFormat="1" x14ac:dyDescent="0.2">
      <c r="A847" s="4"/>
      <c r="B847" s="2"/>
      <c r="C847" s="4"/>
      <c r="D847" s="2"/>
      <c r="E847" s="2"/>
      <c r="F847" s="51"/>
      <c r="G847" s="51"/>
      <c r="H847" s="2"/>
      <c r="I847" s="2"/>
      <c r="J847" s="2"/>
      <c r="K847" s="2"/>
      <c r="L847" s="2"/>
      <c r="M847" s="2"/>
      <c r="N847" s="2"/>
      <c r="O847" s="4"/>
    </row>
    <row r="848" spans="1:15" s="9" customFormat="1" x14ac:dyDescent="0.2">
      <c r="A848" s="4"/>
      <c r="B848" s="2"/>
      <c r="C848" s="4"/>
      <c r="D848" s="2"/>
      <c r="E848" s="2"/>
      <c r="F848" s="51"/>
      <c r="G848" s="51"/>
      <c r="H848" s="2"/>
      <c r="I848" s="2"/>
      <c r="J848" s="2"/>
      <c r="K848" s="2"/>
      <c r="L848" s="2"/>
      <c r="M848" s="2"/>
      <c r="N848" s="2"/>
      <c r="O848" s="4"/>
    </row>
    <row r="849" spans="1:15" s="9" customFormat="1" x14ac:dyDescent="0.2">
      <c r="A849" s="4"/>
      <c r="B849" s="2"/>
      <c r="C849" s="4"/>
      <c r="D849" s="2"/>
      <c r="E849" s="2"/>
      <c r="F849" s="51"/>
      <c r="G849" s="51"/>
      <c r="H849" s="2"/>
      <c r="I849" s="2"/>
      <c r="J849" s="2"/>
      <c r="K849" s="2"/>
      <c r="L849" s="2"/>
      <c r="M849" s="2"/>
      <c r="N849" s="2"/>
      <c r="O849" s="4"/>
    </row>
    <row r="850" spans="1:15" s="9" customFormat="1" x14ac:dyDescent="0.2">
      <c r="A850" s="4"/>
      <c r="B850" s="2"/>
      <c r="C850" s="4"/>
      <c r="D850" s="2"/>
      <c r="E850" s="2"/>
      <c r="F850" s="51"/>
      <c r="G850" s="51"/>
      <c r="H850" s="2"/>
      <c r="I850" s="2"/>
      <c r="J850" s="2"/>
      <c r="K850" s="2"/>
      <c r="L850" s="2"/>
      <c r="M850" s="2"/>
      <c r="N850" s="2"/>
      <c r="O850" s="4"/>
    </row>
    <row r="851" spans="1:15" s="9" customFormat="1" x14ac:dyDescent="0.2">
      <c r="A851" s="4"/>
      <c r="B851" s="2"/>
      <c r="C851" s="4"/>
      <c r="D851" s="2"/>
      <c r="E851" s="2"/>
      <c r="F851" s="51"/>
      <c r="G851" s="51"/>
      <c r="H851" s="2"/>
      <c r="I851" s="2"/>
      <c r="J851" s="2"/>
      <c r="K851" s="2"/>
      <c r="L851" s="2"/>
      <c r="M851" s="2"/>
      <c r="N851" s="2"/>
      <c r="O851" s="4"/>
    </row>
    <row r="852" spans="1:15" s="9" customFormat="1" x14ac:dyDescent="0.2">
      <c r="A852" s="4"/>
      <c r="B852" s="2"/>
      <c r="C852" s="4"/>
      <c r="D852" s="2"/>
      <c r="E852" s="2"/>
      <c r="F852" s="51"/>
      <c r="G852" s="51"/>
      <c r="H852" s="2"/>
      <c r="I852" s="2"/>
      <c r="J852" s="2"/>
      <c r="K852" s="2"/>
      <c r="L852" s="2"/>
      <c r="M852" s="2"/>
      <c r="N852" s="2"/>
      <c r="O852" s="4"/>
    </row>
    <row r="853" spans="1:15" s="9" customFormat="1" x14ac:dyDescent="0.2">
      <c r="A853" s="4"/>
      <c r="B853" s="2"/>
      <c r="C853" s="4"/>
      <c r="D853" s="2"/>
      <c r="E853" s="2"/>
      <c r="F853" s="51"/>
      <c r="G853" s="51"/>
      <c r="H853" s="2"/>
      <c r="I853" s="2"/>
      <c r="J853" s="2"/>
      <c r="K853" s="2"/>
      <c r="L853" s="2"/>
      <c r="M853" s="2"/>
      <c r="N853" s="2"/>
      <c r="O853" s="4"/>
    </row>
    <row r="854" spans="1:15" s="9" customFormat="1" x14ac:dyDescent="0.2">
      <c r="A854" s="4"/>
      <c r="B854" s="2"/>
      <c r="C854" s="4"/>
      <c r="D854" s="2"/>
      <c r="E854" s="2"/>
      <c r="F854" s="51"/>
      <c r="G854" s="51"/>
      <c r="H854" s="2"/>
      <c r="I854" s="2"/>
      <c r="J854" s="2"/>
      <c r="K854" s="2"/>
      <c r="L854" s="2"/>
      <c r="M854" s="2"/>
      <c r="N854" s="2"/>
      <c r="O854" s="4"/>
    </row>
    <row r="855" spans="1:15" s="9" customFormat="1" x14ac:dyDescent="0.2">
      <c r="A855" s="4"/>
      <c r="B855" s="2"/>
      <c r="C855" s="4"/>
      <c r="D855" s="2"/>
      <c r="E855" s="2"/>
      <c r="F855" s="51"/>
      <c r="G855" s="51"/>
      <c r="H855" s="2"/>
      <c r="I855" s="2"/>
      <c r="J855" s="2"/>
      <c r="K855" s="2"/>
      <c r="L855" s="2"/>
      <c r="M855" s="2"/>
      <c r="N855" s="2"/>
      <c r="O855" s="4"/>
    </row>
    <row r="856" spans="1:15" s="9" customFormat="1" x14ac:dyDescent="0.2">
      <c r="A856" s="4"/>
      <c r="B856" s="2"/>
      <c r="C856" s="4"/>
      <c r="D856" s="2"/>
      <c r="E856" s="2"/>
      <c r="F856" s="51"/>
      <c r="G856" s="51"/>
      <c r="H856" s="2"/>
      <c r="I856" s="2"/>
      <c r="J856" s="2"/>
      <c r="K856" s="2"/>
      <c r="L856" s="2"/>
      <c r="M856" s="2"/>
      <c r="N856" s="2"/>
      <c r="O856" s="4"/>
    </row>
    <row r="857" spans="1:15" s="9" customFormat="1" x14ac:dyDescent="0.2">
      <c r="A857" s="4"/>
      <c r="B857" s="2"/>
      <c r="C857" s="4"/>
      <c r="D857" s="2"/>
      <c r="E857" s="2"/>
      <c r="F857" s="51"/>
      <c r="G857" s="51"/>
      <c r="H857" s="2"/>
      <c r="I857" s="2"/>
      <c r="J857" s="2"/>
      <c r="K857" s="2"/>
      <c r="L857" s="2"/>
      <c r="M857" s="2"/>
      <c r="N857" s="2"/>
      <c r="O857" s="4"/>
    </row>
    <row r="858" spans="1:15" s="9" customFormat="1" x14ac:dyDescent="0.2">
      <c r="A858" s="4"/>
      <c r="B858" s="2"/>
      <c r="C858" s="4"/>
      <c r="D858" s="2"/>
      <c r="E858" s="2"/>
      <c r="F858" s="51"/>
      <c r="G858" s="51"/>
      <c r="H858" s="2"/>
      <c r="I858" s="2"/>
      <c r="J858" s="2"/>
      <c r="K858" s="2"/>
      <c r="L858" s="2"/>
      <c r="M858" s="2"/>
      <c r="N858" s="2"/>
      <c r="O858" s="4"/>
    </row>
    <row r="859" spans="1:15" s="9" customFormat="1" x14ac:dyDescent="0.2">
      <c r="A859" s="4"/>
      <c r="B859" s="2"/>
      <c r="C859" s="4"/>
      <c r="D859" s="2"/>
      <c r="E859" s="2"/>
      <c r="F859" s="51"/>
      <c r="G859" s="51"/>
      <c r="H859" s="2"/>
      <c r="I859" s="2"/>
      <c r="J859" s="2"/>
      <c r="K859" s="2"/>
      <c r="L859" s="2"/>
      <c r="M859" s="2"/>
      <c r="N859" s="2"/>
      <c r="O859" s="4"/>
    </row>
    <row r="860" spans="1:15" s="9" customFormat="1" x14ac:dyDescent="0.2">
      <c r="A860" s="4"/>
      <c r="B860" s="2"/>
      <c r="C860" s="4"/>
      <c r="D860" s="2"/>
      <c r="E860" s="2"/>
      <c r="F860" s="51"/>
      <c r="G860" s="51"/>
      <c r="H860" s="2"/>
      <c r="I860" s="2"/>
      <c r="J860" s="2"/>
      <c r="K860" s="2"/>
      <c r="L860" s="2"/>
      <c r="M860" s="2"/>
      <c r="N860" s="2"/>
      <c r="O860" s="4"/>
    </row>
    <row r="861" spans="1:15" s="9" customFormat="1" x14ac:dyDescent="0.2">
      <c r="A861" s="4"/>
      <c r="B861" s="2"/>
      <c r="C861" s="4"/>
      <c r="D861" s="2"/>
      <c r="E861" s="2"/>
      <c r="F861" s="51"/>
      <c r="G861" s="51"/>
      <c r="H861" s="2"/>
      <c r="I861" s="2"/>
      <c r="J861" s="2"/>
      <c r="K861" s="2"/>
      <c r="L861" s="2"/>
      <c r="M861" s="2"/>
      <c r="N861" s="2"/>
      <c r="O861" s="4"/>
    </row>
    <row r="862" spans="1:15" s="9" customFormat="1" x14ac:dyDescent="0.2">
      <c r="A862" s="4"/>
      <c r="B862" s="2"/>
      <c r="C862" s="4"/>
      <c r="D862" s="2"/>
      <c r="E862" s="2"/>
      <c r="F862" s="51"/>
      <c r="G862" s="51"/>
      <c r="H862" s="2"/>
      <c r="I862" s="2"/>
      <c r="J862" s="2"/>
      <c r="K862" s="2"/>
      <c r="L862" s="2"/>
      <c r="M862" s="2"/>
      <c r="N862" s="2"/>
      <c r="O862" s="4"/>
    </row>
    <row r="863" spans="1:15" s="9" customFormat="1" x14ac:dyDescent="0.2">
      <c r="A863" s="4"/>
      <c r="B863" s="2"/>
      <c r="C863" s="4"/>
      <c r="D863" s="2"/>
      <c r="E863" s="2"/>
      <c r="F863" s="51"/>
      <c r="G863" s="51"/>
      <c r="H863" s="2"/>
      <c r="I863" s="2"/>
      <c r="J863" s="2"/>
      <c r="K863" s="2"/>
      <c r="L863" s="2"/>
      <c r="M863" s="2"/>
      <c r="N863" s="2"/>
      <c r="O863" s="4"/>
    </row>
    <row r="864" spans="1:15" s="9" customFormat="1" x14ac:dyDescent="0.2">
      <c r="A864" s="4"/>
      <c r="B864" s="2"/>
      <c r="C864" s="4"/>
      <c r="D864" s="2"/>
      <c r="E864" s="2"/>
      <c r="F864" s="51"/>
      <c r="G864" s="51"/>
      <c r="H864" s="2"/>
      <c r="I864" s="2"/>
      <c r="J864" s="2"/>
      <c r="K864" s="2"/>
      <c r="L864" s="2"/>
      <c r="M864" s="2"/>
      <c r="N864" s="2"/>
      <c r="O864" s="4"/>
    </row>
    <row r="865" spans="1:15" s="9" customFormat="1" x14ac:dyDescent="0.2">
      <c r="A865" s="4"/>
      <c r="B865" s="2"/>
      <c r="C865" s="4"/>
      <c r="D865" s="2"/>
      <c r="E865" s="2"/>
      <c r="F865" s="51"/>
      <c r="G865" s="51"/>
      <c r="H865" s="2"/>
      <c r="I865" s="2"/>
      <c r="J865" s="2"/>
      <c r="K865" s="2"/>
      <c r="L865" s="2"/>
      <c r="M865" s="2"/>
      <c r="N865" s="2"/>
      <c r="O865" s="4"/>
    </row>
    <row r="866" spans="1:15" s="9" customFormat="1" x14ac:dyDescent="0.2">
      <c r="A866" s="4"/>
      <c r="B866" s="2"/>
      <c r="C866" s="4"/>
      <c r="D866" s="2"/>
      <c r="E866" s="2"/>
      <c r="F866" s="51"/>
      <c r="G866" s="51"/>
      <c r="H866" s="2"/>
      <c r="I866" s="2"/>
      <c r="J866" s="2"/>
      <c r="K866" s="2"/>
      <c r="L866" s="2"/>
      <c r="M866" s="2"/>
      <c r="N866" s="2"/>
      <c r="O866" s="4"/>
    </row>
    <row r="867" spans="1:15" s="9" customFormat="1" x14ac:dyDescent="0.2">
      <c r="A867" s="4"/>
      <c r="B867" s="2"/>
      <c r="C867" s="4"/>
      <c r="D867" s="2"/>
      <c r="E867" s="2"/>
      <c r="F867" s="51"/>
      <c r="G867" s="51"/>
      <c r="H867" s="2"/>
      <c r="I867" s="2"/>
      <c r="J867" s="2"/>
      <c r="K867" s="2"/>
      <c r="L867" s="2"/>
      <c r="M867" s="2"/>
      <c r="N867" s="2"/>
      <c r="O867" s="4"/>
    </row>
    <row r="868" spans="1:15" s="9" customFormat="1" x14ac:dyDescent="0.2">
      <c r="A868" s="4"/>
      <c r="B868" s="2"/>
      <c r="C868" s="4"/>
      <c r="D868" s="2"/>
      <c r="E868" s="2"/>
      <c r="F868" s="51"/>
      <c r="G868" s="51"/>
      <c r="H868" s="2"/>
      <c r="I868" s="2"/>
      <c r="J868" s="2"/>
      <c r="K868" s="2"/>
      <c r="L868" s="2"/>
      <c r="M868" s="2"/>
      <c r="N868" s="2"/>
      <c r="O868" s="4"/>
    </row>
    <row r="869" spans="1:15" s="9" customFormat="1" x14ac:dyDescent="0.2">
      <c r="A869" s="4"/>
      <c r="B869" s="2"/>
      <c r="C869" s="4"/>
      <c r="D869" s="2"/>
      <c r="E869" s="2"/>
      <c r="F869" s="51"/>
      <c r="G869" s="51"/>
      <c r="H869" s="2"/>
      <c r="I869" s="2"/>
      <c r="J869" s="2"/>
      <c r="K869" s="2"/>
      <c r="L869" s="2"/>
      <c r="M869" s="2"/>
      <c r="N869" s="2"/>
      <c r="O869" s="4"/>
    </row>
    <row r="870" spans="1:15" s="9" customFormat="1" x14ac:dyDescent="0.2">
      <c r="A870" s="4"/>
      <c r="B870" s="2"/>
      <c r="C870" s="4"/>
      <c r="D870" s="2"/>
      <c r="E870" s="2"/>
      <c r="F870" s="51"/>
      <c r="G870" s="51"/>
      <c r="H870" s="2"/>
      <c r="I870" s="2"/>
      <c r="J870" s="2"/>
      <c r="K870" s="2"/>
      <c r="L870" s="2"/>
      <c r="M870" s="2"/>
      <c r="N870" s="2"/>
      <c r="O870" s="4"/>
    </row>
    <row r="871" spans="1:15" s="9" customFormat="1" x14ac:dyDescent="0.2">
      <c r="A871" s="4"/>
      <c r="B871" s="2"/>
      <c r="C871" s="4"/>
      <c r="D871" s="2"/>
      <c r="E871" s="2"/>
      <c r="F871" s="51"/>
      <c r="G871" s="51"/>
      <c r="H871" s="2"/>
      <c r="I871" s="2"/>
      <c r="J871" s="2"/>
      <c r="K871" s="2"/>
      <c r="L871" s="2"/>
      <c r="M871" s="2"/>
      <c r="N871" s="2"/>
      <c r="O871" s="4"/>
    </row>
    <row r="872" spans="1:15" s="9" customFormat="1" x14ac:dyDescent="0.2">
      <c r="A872" s="4"/>
      <c r="B872" s="2"/>
      <c r="C872" s="4"/>
      <c r="D872" s="2"/>
      <c r="E872" s="2"/>
      <c r="F872" s="51"/>
      <c r="G872" s="51"/>
      <c r="H872" s="2"/>
      <c r="I872" s="2"/>
      <c r="J872" s="2"/>
      <c r="K872" s="2"/>
      <c r="L872" s="2"/>
      <c r="M872" s="2"/>
      <c r="N872" s="2"/>
      <c r="O872" s="4"/>
    </row>
    <row r="873" spans="1:15" s="9" customFormat="1" x14ac:dyDescent="0.2">
      <c r="A873" s="4"/>
      <c r="B873" s="2"/>
      <c r="C873" s="4"/>
      <c r="D873" s="2"/>
      <c r="E873" s="2"/>
      <c r="F873" s="51"/>
      <c r="G873" s="51"/>
      <c r="H873" s="2"/>
      <c r="I873" s="2"/>
      <c r="J873" s="2"/>
      <c r="K873" s="2"/>
      <c r="L873" s="2"/>
      <c r="M873" s="2"/>
      <c r="N873" s="2"/>
      <c r="O873" s="4"/>
    </row>
    <row r="874" spans="1:15" s="9" customFormat="1" x14ac:dyDescent="0.2">
      <c r="A874" s="4"/>
      <c r="B874" s="2"/>
      <c r="C874" s="4"/>
      <c r="D874" s="2"/>
      <c r="E874" s="2"/>
      <c r="F874" s="51"/>
      <c r="G874" s="51"/>
      <c r="H874" s="2"/>
      <c r="I874" s="2"/>
      <c r="J874" s="2"/>
      <c r="K874" s="2"/>
      <c r="L874" s="2"/>
      <c r="M874" s="2"/>
      <c r="N874" s="2"/>
      <c r="O874" s="4"/>
    </row>
    <row r="875" spans="1:15" s="9" customFormat="1" x14ac:dyDescent="0.2">
      <c r="A875" s="4"/>
      <c r="B875" s="2"/>
      <c r="C875" s="4"/>
      <c r="D875" s="2"/>
      <c r="E875" s="2"/>
      <c r="F875" s="51"/>
      <c r="G875" s="51"/>
      <c r="H875" s="2"/>
      <c r="I875" s="2"/>
      <c r="J875" s="2"/>
      <c r="K875" s="2"/>
      <c r="L875" s="2"/>
      <c r="M875" s="2"/>
      <c r="N875" s="2"/>
      <c r="O875" s="4"/>
    </row>
    <row r="876" spans="1:15" s="9" customFormat="1" x14ac:dyDescent="0.2">
      <c r="A876" s="4"/>
      <c r="B876" s="2"/>
      <c r="C876" s="4"/>
      <c r="D876" s="2"/>
      <c r="E876" s="2"/>
      <c r="F876" s="51"/>
      <c r="G876" s="51"/>
      <c r="H876" s="2"/>
      <c r="I876" s="2"/>
      <c r="J876" s="2"/>
      <c r="K876" s="2"/>
      <c r="L876" s="2"/>
      <c r="M876" s="2"/>
      <c r="N876" s="2"/>
      <c r="O876" s="4"/>
    </row>
    <row r="877" spans="1:15" s="9" customFormat="1" x14ac:dyDescent="0.2">
      <c r="A877" s="4"/>
      <c r="B877" s="2"/>
      <c r="C877" s="4"/>
      <c r="D877" s="2"/>
      <c r="E877" s="2"/>
      <c r="F877" s="51"/>
      <c r="G877" s="51"/>
      <c r="H877" s="2"/>
      <c r="I877" s="2"/>
      <c r="J877" s="2"/>
      <c r="K877" s="2"/>
      <c r="L877" s="2"/>
      <c r="M877" s="2"/>
      <c r="N877" s="2"/>
      <c r="O877" s="4"/>
    </row>
    <row r="878" spans="1:15" s="9" customFormat="1" x14ac:dyDescent="0.2">
      <c r="A878" s="4"/>
      <c r="B878" s="2"/>
      <c r="C878" s="4"/>
      <c r="D878" s="2"/>
      <c r="E878" s="2"/>
      <c r="F878" s="51"/>
      <c r="G878" s="51"/>
      <c r="H878" s="2"/>
      <c r="I878" s="2"/>
      <c r="J878" s="2"/>
      <c r="K878" s="2"/>
      <c r="L878" s="2"/>
      <c r="M878" s="2"/>
      <c r="N878" s="2"/>
      <c r="O878" s="4"/>
    </row>
    <row r="879" spans="1:15" s="9" customFormat="1" x14ac:dyDescent="0.2">
      <c r="A879" s="4"/>
      <c r="B879" s="2"/>
      <c r="C879" s="4"/>
      <c r="D879" s="2"/>
      <c r="E879" s="2"/>
      <c r="F879" s="51"/>
      <c r="G879" s="51"/>
      <c r="H879" s="2"/>
      <c r="I879" s="2"/>
      <c r="J879" s="2"/>
      <c r="K879" s="2"/>
      <c r="L879" s="2"/>
      <c r="M879" s="2"/>
      <c r="N879" s="2"/>
      <c r="O879" s="4"/>
    </row>
    <row r="880" spans="1:15" s="9" customFormat="1" x14ac:dyDescent="0.2">
      <c r="A880" s="4"/>
      <c r="B880" s="2"/>
      <c r="C880" s="4"/>
      <c r="D880" s="2"/>
      <c r="E880" s="2"/>
      <c r="F880" s="51"/>
      <c r="G880" s="51"/>
      <c r="H880" s="2"/>
      <c r="I880" s="2"/>
      <c r="J880" s="2"/>
      <c r="K880" s="2"/>
      <c r="L880" s="2"/>
      <c r="M880" s="2"/>
      <c r="N880" s="2"/>
      <c r="O880" s="4"/>
    </row>
    <row r="881" spans="1:15" s="9" customFormat="1" x14ac:dyDescent="0.2">
      <c r="A881" s="4"/>
      <c r="B881" s="2"/>
      <c r="C881" s="4"/>
      <c r="D881" s="2"/>
      <c r="E881" s="2"/>
      <c r="F881" s="51"/>
      <c r="G881" s="51"/>
      <c r="H881" s="2"/>
      <c r="I881" s="2"/>
      <c r="J881" s="2"/>
      <c r="K881" s="2"/>
      <c r="L881" s="2"/>
      <c r="M881" s="2"/>
      <c r="N881" s="2"/>
      <c r="O881" s="4"/>
    </row>
    <row r="882" spans="1:15" s="9" customFormat="1" x14ac:dyDescent="0.2">
      <c r="A882" s="4"/>
      <c r="B882" s="2"/>
      <c r="C882" s="4"/>
      <c r="D882" s="2"/>
      <c r="E882" s="2"/>
      <c r="F882" s="51"/>
      <c r="G882" s="51"/>
      <c r="H882" s="2"/>
      <c r="I882" s="2"/>
      <c r="J882" s="2"/>
      <c r="K882" s="2"/>
      <c r="L882" s="2"/>
      <c r="M882" s="2"/>
      <c r="N882" s="2"/>
      <c r="O882" s="4"/>
    </row>
    <row r="883" spans="1:15" s="9" customFormat="1" x14ac:dyDescent="0.2">
      <c r="A883" s="4"/>
      <c r="B883" s="2"/>
      <c r="C883" s="4"/>
      <c r="D883" s="2"/>
      <c r="E883" s="2"/>
      <c r="F883" s="51"/>
      <c r="G883" s="51"/>
      <c r="H883" s="2"/>
      <c r="I883" s="2"/>
      <c r="J883" s="2"/>
      <c r="K883" s="2"/>
      <c r="L883" s="2"/>
      <c r="M883" s="2"/>
      <c r="N883" s="2"/>
      <c r="O883" s="4"/>
    </row>
    <row r="884" spans="1:15" s="9" customFormat="1" x14ac:dyDescent="0.2">
      <c r="A884" s="4"/>
      <c r="B884" s="2"/>
      <c r="C884" s="4"/>
      <c r="D884" s="2"/>
      <c r="E884" s="2"/>
      <c r="F884" s="51"/>
      <c r="G884" s="51"/>
      <c r="H884" s="2"/>
      <c r="I884" s="2"/>
      <c r="J884" s="2"/>
      <c r="K884" s="2"/>
      <c r="L884" s="2"/>
      <c r="M884" s="2"/>
      <c r="N884" s="2"/>
      <c r="O884" s="4"/>
    </row>
    <row r="885" spans="1:15" s="9" customFormat="1" x14ac:dyDescent="0.2">
      <c r="A885" s="4"/>
      <c r="B885" s="2"/>
      <c r="C885" s="4"/>
      <c r="D885" s="2"/>
      <c r="E885" s="2"/>
      <c r="F885" s="51"/>
      <c r="G885" s="51"/>
      <c r="H885" s="2"/>
      <c r="I885" s="2"/>
      <c r="J885" s="2"/>
      <c r="K885" s="2"/>
      <c r="L885" s="2"/>
      <c r="M885" s="2"/>
      <c r="N885" s="2"/>
      <c r="O885" s="4"/>
    </row>
    <row r="886" spans="1:15" s="9" customFormat="1" x14ac:dyDescent="0.2">
      <c r="A886" s="4"/>
      <c r="B886" s="2"/>
      <c r="C886" s="4"/>
      <c r="D886" s="2"/>
      <c r="E886" s="2"/>
      <c r="F886" s="51"/>
      <c r="G886" s="51"/>
      <c r="H886" s="2"/>
      <c r="I886" s="2"/>
      <c r="J886" s="2"/>
      <c r="K886" s="2"/>
      <c r="L886" s="2"/>
      <c r="M886" s="2"/>
      <c r="N886" s="2"/>
      <c r="O886" s="4"/>
    </row>
    <row r="887" spans="1:15" s="9" customFormat="1" x14ac:dyDescent="0.2">
      <c r="A887" s="4"/>
      <c r="B887" s="2"/>
      <c r="C887" s="4"/>
      <c r="D887" s="2"/>
      <c r="E887" s="2"/>
      <c r="F887" s="51"/>
      <c r="G887" s="51"/>
      <c r="H887" s="2"/>
      <c r="I887" s="2"/>
      <c r="J887" s="2"/>
      <c r="K887" s="2"/>
      <c r="L887" s="2"/>
      <c r="M887" s="2"/>
      <c r="N887" s="2"/>
      <c r="O887" s="4"/>
    </row>
    <row r="888" spans="1:15" s="9" customFormat="1" x14ac:dyDescent="0.2">
      <c r="A888" s="4"/>
      <c r="B888" s="2"/>
      <c r="C888" s="4"/>
      <c r="D888" s="2"/>
      <c r="E888" s="2"/>
      <c r="F888" s="51"/>
      <c r="G888" s="51"/>
      <c r="H888" s="2"/>
      <c r="I888" s="2"/>
      <c r="J888" s="2"/>
      <c r="K888" s="2"/>
      <c r="L888" s="2"/>
      <c r="M888" s="2"/>
      <c r="N888" s="2"/>
      <c r="O888" s="4"/>
    </row>
    <row r="889" spans="1:15" s="9" customFormat="1" x14ac:dyDescent="0.2">
      <c r="A889" s="4"/>
      <c r="B889" s="2"/>
      <c r="C889" s="4"/>
      <c r="D889" s="2"/>
      <c r="E889" s="2"/>
      <c r="F889" s="51"/>
      <c r="G889" s="51"/>
      <c r="H889" s="2"/>
      <c r="I889" s="2"/>
      <c r="J889" s="2"/>
      <c r="K889" s="2"/>
      <c r="L889" s="2"/>
      <c r="M889" s="2"/>
      <c r="N889" s="2"/>
      <c r="O889" s="4"/>
    </row>
    <row r="890" spans="1:15" s="9" customFormat="1" x14ac:dyDescent="0.2">
      <c r="A890" s="4"/>
      <c r="B890" s="2"/>
      <c r="C890" s="4"/>
      <c r="D890" s="2"/>
      <c r="E890" s="2"/>
      <c r="F890" s="51"/>
      <c r="G890" s="51"/>
      <c r="H890" s="2"/>
      <c r="I890" s="2"/>
      <c r="J890" s="2"/>
      <c r="K890" s="2"/>
      <c r="L890" s="2"/>
      <c r="M890" s="2"/>
      <c r="N890" s="2"/>
      <c r="O890" s="4"/>
    </row>
    <row r="891" spans="1:15" s="9" customFormat="1" x14ac:dyDescent="0.2">
      <c r="A891" s="4"/>
      <c r="B891" s="2"/>
      <c r="C891" s="4"/>
      <c r="D891" s="2"/>
      <c r="E891" s="2"/>
      <c r="F891" s="51"/>
      <c r="G891" s="51"/>
      <c r="H891" s="2"/>
      <c r="I891" s="2"/>
      <c r="J891" s="2"/>
      <c r="K891" s="2"/>
      <c r="L891" s="2"/>
      <c r="M891" s="2"/>
      <c r="N891" s="2"/>
      <c r="O891" s="4"/>
    </row>
    <row r="892" spans="1:15" s="9" customFormat="1" x14ac:dyDescent="0.2">
      <c r="A892" s="4"/>
      <c r="B892" s="2"/>
      <c r="C892" s="4"/>
      <c r="D892" s="2"/>
      <c r="E892" s="2"/>
      <c r="F892" s="51"/>
      <c r="G892" s="51"/>
      <c r="H892" s="2"/>
      <c r="I892" s="2"/>
      <c r="J892" s="2"/>
      <c r="K892" s="2"/>
      <c r="L892" s="2"/>
      <c r="M892" s="2"/>
      <c r="N892" s="2"/>
      <c r="O892" s="4"/>
    </row>
    <row r="893" spans="1:15" s="9" customFormat="1" x14ac:dyDescent="0.2">
      <c r="A893" s="4"/>
      <c r="B893" s="2"/>
      <c r="C893" s="4"/>
      <c r="D893" s="2"/>
      <c r="E893" s="2"/>
      <c r="F893" s="51"/>
      <c r="G893" s="51"/>
      <c r="H893" s="2"/>
      <c r="I893" s="2"/>
      <c r="J893" s="2"/>
      <c r="K893" s="2"/>
      <c r="L893" s="2"/>
      <c r="M893" s="2"/>
      <c r="N893" s="2"/>
      <c r="O893" s="4"/>
    </row>
    <row r="894" spans="1:15" s="9" customFormat="1" x14ac:dyDescent="0.2">
      <c r="A894" s="4"/>
      <c r="B894" s="2"/>
      <c r="C894" s="4"/>
      <c r="D894" s="2"/>
      <c r="E894" s="2"/>
      <c r="F894" s="51"/>
      <c r="G894" s="51"/>
      <c r="H894" s="2"/>
      <c r="I894" s="2"/>
      <c r="J894" s="2"/>
      <c r="K894" s="2"/>
      <c r="L894" s="2"/>
      <c r="M894" s="2"/>
      <c r="N894" s="2"/>
      <c r="O894" s="4"/>
    </row>
    <row r="895" spans="1:15" s="9" customFormat="1" x14ac:dyDescent="0.2">
      <c r="A895" s="4"/>
      <c r="B895" s="2"/>
      <c r="C895" s="4"/>
      <c r="D895" s="2"/>
      <c r="E895" s="2"/>
      <c r="F895" s="51"/>
      <c r="G895" s="51"/>
      <c r="H895" s="2"/>
      <c r="I895" s="2"/>
      <c r="J895" s="2"/>
      <c r="K895" s="2"/>
      <c r="L895" s="2"/>
      <c r="M895" s="2"/>
      <c r="N895" s="2"/>
      <c r="O895" s="4"/>
    </row>
    <row r="896" spans="1:15" s="9" customFormat="1" x14ac:dyDescent="0.2">
      <c r="A896" s="4"/>
      <c r="B896" s="2"/>
      <c r="C896" s="4"/>
      <c r="D896" s="2"/>
      <c r="E896" s="2"/>
      <c r="F896" s="51"/>
      <c r="G896" s="51"/>
      <c r="H896" s="2"/>
      <c r="I896" s="2"/>
      <c r="J896" s="2"/>
      <c r="K896" s="2"/>
      <c r="L896" s="2"/>
      <c r="M896" s="2"/>
      <c r="N896" s="2"/>
      <c r="O896" s="4"/>
    </row>
    <row r="897" spans="1:15" s="9" customFormat="1" x14ac:dyDescent="0.2">
      <c r="A897" s="4"/>
      <c r="B897" s="2"/>
      <c r="C897" s="4"/>
      <c r="D897" s="2"/>
      <c r="E897" s="2"/>
      <c r="F897" s="51"/>
      <c r="G897" s="51"/>
      <c r="H897" s="2"/>
      <c r="I897" s="2"/>
      <c r="J897" s="2"/>
      <c r="K897" s="2"/>
      <c r="L897" s="2"/>
      <c r="M897" s="2"/>
      <c r="N897" s="2"/>
      <c r="O897" s="4"/>
    </row>
    <row r="898" spans="1:15" s="9" customFormat="1" x14ac:dyDescent="0.2">
      <c r="A898" s="4"/>
      <c r="B898" s="2"/>
      <c r="C898" s="4"/>
      <c r="D898" s="2"/>
      <c r="E898" s="2"/>
      <c r="F898" s="51"/>
      <c r="G898" s="51"/>
      <c r="H898" s="2"/>
      <c r="I898" s="2"/>
      <c r="J898" s="2"/>
      <c r="K898" s="2"/>
      <c r="L898" s="2"/>
      <c r="M898" s="2"/>
      <c r="N898" s="2"/>
      <c r="O898" s="4"/>
    </row>
    <row r="899" spans="1:15" s="9" customFormat="1" x14ac:dyDescent="0.2">
      <c r="A899" s="4"/>
      <c r="B899" s="2"/>
      <c r="C899" s="4"/>
      <c r="D899" s="2"/>
      <c r="E899" s="2"/>
      <c r="F899" s="51"/>
      <c r="G899" s="51"/>
      <c r="H899" s="2"/>
      <c r="I899" s="2"/>
      <c r="J899" s="2"/>
      <c r="K899" s="2"/>
      <c r="L899" s="2"/>
      <c r="M899" s="2"/>
      <c r="N899" s="2"/>
      <c r="O899" s="4"/>
    </row>
    <row r="900" spans="1:15" s="9" customFormat="1" x14ac:dyDescent="0.2">
      <c r="A900" s="4"/>
      <c r="B900" s="2"/>
      <c r="C900" s="4"/>
      <c r="D900" s="2"/>
      <c r="E900" s="2"/>
      <c r="F900" s="51"/>
      <c r="G900" s="51"/>
      <c r="H900" s="2"/>
      <c r="I900" s="2"/>
      <c r="J900" s="2"/>
      <c r="K900" s="2"/>
      <c r="L900" s="2"/>
      <c r="M900" s="2"/>
      <c r="N900" s="2"/>
      <c r="O900" s="4"/>
    </row>
    <row r="901" spans="1:15" s="9" customFormat="1" x14ac:dyDescent="0.2">
      <c r="A901" s="4"/>
      <c r="B901" s="2"/>
      <c r="C901" s="4"/>
      <c r="D901" s="2"/>
      <c r="E901" s="2"/>
      <c r="F901" s="51"/>
      <c r="G901" s="51"/>
      <c r="H901" s="2"/>
      <c r="I901" s="2"/>
      <c r="J901" s="2"/>
      <c r="K901" s="2"/>
      <c r="L901" s="2"/>
      <c r="M901" s="2"/>
      <c r="N901" s="2"/>
      <c r="O901" s="4"/>
    </row>
    <row r="902" spans="1:15" s="9" customFormat="1" x14ac:dyDescent="0.2">
      <c r="A902" s="4"/>
      <c r="B902" s="2"/>
      <c r="C902" s="4"/>
      <c r="D902" s="2"/>
      <c r="E902" s="2"/>
      <c r="F902" s="51"/>
      <c r="G902" s="51"/>
      <c r="H902" s="2"/>
      <c r="I902" s="2"/>
      <c r="J902" s="2"/>
      <c r="K902" s="2"/>
      <c r="L902" s="2"/>
      <c r="M902" s="2"/>
      <c r="N902" s="2"/>
      <c r="O902" s="4"/>
    </row>
    <row r="903" spans="1:15" s="9" customFormat="1" x14ac:dyDescent="0.2">
      <c r="A903" s="4"/>
      <c r="B903" s="2"/>
      <c r="C903" s="4"/>
      <c r="D903" s="2"/>
      <c r="E903" s="2"/>
      <c r="F903" s="51"/>
      <c r="G903" s="51"/>
      <c r="H903" s="2"/>
      <c r="I903" s="2"/>
      <c r="J903" s="2"/>
      <c r="K903" s="2"/>
      <c r="L903" s="2"/>
      <c r="M903" s="2"/>
      <c r="N903" s="2"/>
      <c r="O903" s="4"/>
    </row>
    <row r="904" spans="1:15" s="9" customFormat="1" x14ac:dyDescent="0.2">
      <c r="A904" s="4"/>
      <c r="B904" s="2"/>
      <c r="C904" s="4"/>
      <c r="D904" s="2"/>
      <c r="E904" s="2"/>
      <c r="F904" s="51"/>
      <c r="G904" s="51"/>
      <c r="H904" s="2"/>
      <c r="I904" s="2"/>
      <c r="J904" s="2"/>
      <c r="K904" s="2"/>
      <c r="L904" s="2"/>
      <c r="M904" s="2"/>
      <c r="N904" s="2"/>
      <c r="O904" s="4"/>
    </row>
    <row r="905" spans="1:15" s="9" customFormat="1" x14ac:dyDescent="0.2">
      <c r="A905" s="4"/>
      <c r="B905" s="2"/>
      <c r="C905" s="4"/>
      <c r="D905" s="2"/>
      <c r="E905" s="2"/>
      <c r="F905" s="51"/>
      <c r="G905" s="51"/>
      <c r="H905" s="2"/>
      <c r="I905" s="2"/>
      <c r="J905" s="2"/>
      <c r="K905" s="2"/>
      <c r="L905" s="2"/>
      <c r="M905" s="2"/>
      <c r="N905" s="2"/>
      <c r="O905" s="4"/>
    </row>
    <row r="906" spans="1:15" s="9" customFormat="1" x14ac:dyDescent="0.2">
      <c r="A906" s="4"/>
      <c r="B906" s="2"/>
      <c r="C906" s="4"/>
      <c r="D906" s="2"/>
      <c r="E906" s="2"/>
      <c r="F906" s="51"/>
      <c r="G906" s="51"/>
      <c r="H906" s="2"/>
      <c r="I906" s="2"/>
      <c r="J906" s="2"/>
      <c r="K906" s="2"/>
      <c r="L906" s="2"/>
      <c r="M906" s="2"/>
      <c r="N906" s="2"/>
      <c r="O906" s="4"/>
    </row>
    <row r="907" spans="1:15" s="9" customFormat="1" x14ac:dyDescent="0.2">
      <c r="A907" s="4"/>
      <c r="B907" s="2"/>
      <c r="C907" s="4"/>
      <c r="D907" s="2"/>
      <c r="E907" s="2"/>
      <c r="F907" s="51"/>
      <c r="G907" s="51"/>
      <c r="H907" s="2"/>
      <c r="I907" s="2"/>
      <c r="J907" s="2"/>
      <c r="K907" s="2"/>
      <c r="L907" s="2"/>
      <c r="M907" s="2"/>
      <c r="N907" s="2"/>
      <c r="O907" s="4"/>
    </row>
    <row r="908" spans="1:15" s="9" customFormat="1" x14ac:dyDescent="0.2">
      <c r="A908" s="4"/>
      <c r="B908" s="2"/>
      <c r="C908" s="4"/>
      <c r="D908" s="2"/>
      <c r="E908" s="2"/>
      <c r="F908" s="51"/>
      <c r="G908" s="51"/>
      <c r="H908" s="2"/>
      <c r="I908" s="2"/>
      <c r="J908" s="2"/>
      <c r="K908" s="2"/>
      <c r="L908" s="2"/>
      <c r="M908" s="2"/>
      <c r="N908" s="2"/>
      <c r="O908" s="4"/>
    </row>
    <row r="909" spans="1:15" s="9" customFormat="1" x14ac:dyDescent="0.2">
      <c r="A909" s="4"/>
      <c r="B909" s="2"/>
      <c r="C909" s="4"/>
      <c r="D909" s="2"/>
      <c r="E909" s="2"/>
      <c r="F909" s="51"/>
      <c r="G909" s="51"/>
      <c r="H909" s="2"/>
      <c r="I909" s="2"/>
      <c r="J909" s="2"/>
      <c r="K909" s="2"/>
      <c r="L909" s="2"/>
      <c r="M909" s="2"/>
      <c r="N909" s="2"/>
      <c r="O909" s="4"/>
    </row>
    <row r="910" spans="1:15" s="9" customFormat="1" x14ac:dyDescent="0.2">
      <c r="A910" s="4"/>
      <c r="B910" s="2"/>
      <c r="C910" s="4"/>
      <c r="D910" s="2"/>
      <c r="E910" s="2"/>
      <c r="F910" s="51"/>
      <c r="G910" s="51"/>
      <c r="H910" s="2"/>
      <c r="I910" s="2"/>
      <c r="J910" s="2"/>
      <c r="K910" s="2"/>
      <c r="L910" s="2"/>
      <c r="M910" s="2"/>
      <c r="N910" s="2"/>
      <c r="O910" s="4"/>
    </row>
    <row r="911" spans="1:15" s="9" customFormat="1" x14ac:dyDescent="0.2">
      <c r="A911" s="4"/>
      <c r="B911" s="2"/>
      <c r="C911" s="4"/>
      <c r="D911" s="2"/>
      <c r="E911" s="2"/>
      <c r="F911" s="51"/>
      <c r="G911" s="51"/>
      <c r="H911" s="2"/>
      <c r="I911" s="2"/>
      <c r="J911" s="2"/>
      <c r="K911" s="2"/>
      <c r="L911" s="2"/>
      <c r="M911" s="2"/>
      <c r="N911" s="2"/>
      <c r="O911" s="4"/>
    </row>
    <row r="912" spans="1:15" s="9" customFormat="1" x14ac:dyDescent="0.2">
      <c r="A912" s="4"/>
      <c r="B912" s="2"/>
      <c r="C912" s="4"/>
      <c r="D912" s="2"/>
      <c r="E912" s="2"/>
      <c r="F912" s="51"/>
      <c r="G912" s="51"/>
      <c r="H912" s="2"/>
      <c r="I912" s="2"/>
      <c r="J912" s="2"/>
      <c r="K912" s="2"/>
      <c r="L912" s="2"/>
      <c r="M912" s="2"/>
      <c r="N912" s="2"/>
      <c r="O912" s="4"/>
    </row>
    <row r="913" spans="1:15" s="9" customFormat="1" x14ac:dyDescent="0.2">
      <c r="A913" s="4"/>
      <c r="B913" s="2"/>
      <c r="C913" s="4"/>
      <c r="D913" s="2"/>
      <c r="E913" s="2"/>
      <c r="F913" s="51"/>
      <c r="G913" s="51"/>
      <c r="H913" s="2"/>
      <c r="I913" s="2"/>
      <c r="J913" s="2"/>
      <c r="K913" s="2"/>
      <c r="L913" s="2"/>
      <c r="M913" s="2"/>
      <c r="N913" s="2"/>
      <c r="O913" s="4"/>
    </row>
    <row r="914" spans="1:15" s="9" customFormat="1" x14ac:dyDescent="0.2">
      <c r="A914" s="4"/>
      <c r="B914" s="2"/>
      <c r="C914" s="4"/>
      <c r="D914" s="2"/>
      <c r="E914" s="2"/>
      <c r="F914" s="51"/>
      <c r="G914" s="51"/>
      <c r="H914" s="2"/>
      <c r="I914" s="2"/>
      <c r="J914" s="2"/>
      <c r="K914" s="2"/>
      <c r="L914" s="2"/>
      <c r="M914" s="2"/>
      <c r="N914" s="2"/>
      <c r="O914" s="4"/>
    </row>
    <row r="915" spans="1:15" s="9" customFormat="1" x14ac:dyDescent="0.2">
      <c r="A915" s="4"/>
      <c r="B915" s="2"/>
      <c r="C915" s="4"/>
      <c r="D915" s="2"/>
      <c r="E915" s="2"/>
      <c r="F915" s="51"/>
      <c r="G915" s="51"/>
      <c r="H915" s="2"/>
      <c r="I915" s="2"/>
      <c r="J915" s="2"/>
      <c r="K915" s="2"/>
      <c r="L915" s="2"/>
      <c r="M915" s="2"/>
      <c r="N915" s="2"/>
      <c r="O915" s="4"/>
    </row>
    <row r="916" spans="1:15" s="9" customFormat="1" x14ac:dyDescent="0.2">
      <c r="A916" s="4"/>
      <c r="B916" s="2"/>
      <c r="C916" s="4"/>
      <c r="D916" s="2"/>
      <c r="E916" s="2"/>
      <c r="F916" s="51"/>
      <c r="G916" s="51"/>
      <c r="H916" s="2"/>
      <c r="I916" s="2"/>
      <c r="J916" s="2"/>
      <c r="K916" s="2"/>
      <c r="L916" s="2"/>
      <c r="M916" s="2"/>
      <c r="N916" s="2"/>
      <c r="O916" s="4"/>
    </row>
    <row r="917" spans="1:15" s="9" customFormat="1" x14ac:dyDescent="0.2">
      <c r="A917" s="4"/>
      <c r="B917" s="2"/>
      <c r="C917" s="4"/>
      <c r="D917" s="2"/>
      <c r="E917" s="2"/>
      <c r="F917" s="51"/>
      <c r="G917" s="51"/>
      <c r="H917" s="2"/>
      <c r="I917" s="2"/>
      <c r="J917" s="2"/>
      <c r="K917" s="2"/>
      <c r="L917" s="2"/>
      <c r="M917" s="2"/>
      <c r="N917" s="2"/>
      <c r="O917" s="4"/>
    </row>
    <row r="918" spans="1:15" s="9" customFormat="1" x14ac:dyDescent="0.2">
      <c r="A918" s="4"/>
      <c r="B918" s="2"/>
      <c r="C918" s="4"/>
      <c r="D918" s="2"/>
      <c r="E918" s="2"/>
      <c r="F918" s="51"/>
      <c r="G918" s="51"/>
      <c r="H918" s="2"/>
      <c r="I918" s="2"/>
      <c r="J918" s="2"/>
      <c r="K918" s="2"/>
      <c r="L918" s="2"/>
      <c r="M918" s="2"/>
      <c r="N918" s="2"/>
      <c r="O918" s="4"/>
    </row>
    <row r="919" spans="1:15" s="9" customFormat="1" x14ac:dyDescent="0.2">
      <c r="A919" s="4"/>
      <c r="B919" s="2"/>
      <c r="C919" s="4"/>
      <c r="D919" s="2"/>
      <c r="E919" s="2"/>
      <c r="F919" s="51"/>
      <c r="G919" s="51"/>
      <c r="H919" s="2"/>
      <c r="I919" s="2"/>
      <c r="J919" s="2"/>
      <c r="K919" s="2"/>
      <c r="L919" s="2"/>
      <c r="M919" s="2"/>
      <c r="N919" s="2"/>
      <c r="O919" s="4"/>
    </row>
    <row r="920" spans="1:15" s="9" customFormat="1" x14ac:dyDescent="0.2">
      <c r="A920" s="4"/>
      <c r="B920" s="2"/>
      <c r="C920" s="4"/>
      <c r="D920" s="2"/>
      <c r="E920" s="2"/>
      <c r="F920" s="51"/>
      <c r="G920" s="51"/>
      <c r="H920" s="2"/>
      <c r="I920" s="2"/>
      <c r="J920" s="2"/>
      <c r="K920" s="2"/>
      <c r="L920" s="2"/>
      <c r="M920" s="2"/>
      <c r="N920" s="2"/>
      <c r="O920" s="4"/>
    </row>
    <row r="921" spans="1:15" s="9" customFormat="1" x14ac:dyDescent="0.2">
      <c r="A921" s="4"/>
      <c r="B921" s="2"/>
      <c r="C921" s="4"/>
      <c r="D921" s="2"/>
      <c r="E921" s="2"/>
      <c r="F921" s="51"/>
      <c r="G921" s="51"/>
      <c r="H921" s="2"/>
      <c r="I921" s="2"/>
      <c r="J921" s="2"/>
      <c r="K921" s="2"/>
      <c r="L921" s="2"/>
      <c r="M921" s="2"/>
      <c r="N921" s="2"/>
      <c r="O921" s="4"/>
    </row>
    <row r="922" spans="1:15" s="9" customFormat="1" x14ac:dyDescent="0.2">
      <c r="A922" s="4"/>
      <c r="B922" s="2"/>
      <c r="C922" s="4"/>
      <c r="D922" s="2"/>
      <c r="E922" s="2"/>
      <c r="F922" s="51"/>
      <c r="G922" s="51"/>
      <c r="H922" s="2"/>
      <c r="I922" s="2"/>
      <c r="J922" s="2"/>
      <c r="K922" s="2"/>
      <c r="L922" s="2"/>
      <c r="M922" s="2"/>
      <c r="N922" s="2"/>
      <c r="O922" s="4"/>
    </row>
    <row r="923" spans="1:15" s="9" customFormat="1" x14ac:dyDescent="0.2">
      <c r="A923" s="4"/>
      <c r="B923" s="2"/>
      <c r="C923" s="4"/>
      <c r="D923" s="2"/>
      <c r="E923" s="2"/>
      <c r="F923" s="51"/>
      <c r="G923" s="51"/>
      <c r="H923" s="2"/>
      <c r="I923" s="2"/>
      <c r="J923" s="2"/>
      <c r="K923" s="2"/>
      <c r="L923" s="2"/>
      <c r="M923" s="2"/>
      <c r="N923" s="2"/>
      <c r="O923" s="4"/>
    </row>
    <row r="924" spans="1:15" s="9" customFormat="1" x14ac:dyDescent="0.2">
      <c r="A924" s="4"/>
      <c r="B924" s="2"/>
      <c r="C924" s="4"/>
      <c r="D924" s="2"/>
      <c r="E924" s="2"/>
      <c r="F924" s="51"/>
      <c r="G924" s="51"/>
      <c r="H924" s="2"/>
      <c r="I924" s="2"/>
      <c r="J924" s="2"/>
      <c r="K924" s="2"/>
      <c r="L924" s="2"/>
      <c r="M924" s="2"/>
      <c r="N924" s="2"/>
      <c r="O924" s="4"/>
    </row>
    <row r="925" spans="1:15" s="9" customFormat="1" x14ac:dyDescent="0.2">
      <c r="A925" s="4"/>
      <c r="B925" s="2"/>
      <c r="C925" s="4"/>
      <c r="D925" s="2"/>
      <c r="E925" s="2"/>
      <c r="F925" s="51"/>
      <c r="G925" s="51"/>
      <c r="H925" s="2"/>
      <c r="I925" s="2"/>
      <c r="J925" s="2"/>
      <c r="K925" s="2"/>
      <c r="L925" s="2"/>
      <c r="M925" s="2"/>
      <c r="N925" s="2"/>
      <c r="O925" s="4"/>
    </row>
    <row r="926" spans="1:15" s="9" customFormat="1" x14ac:dyDescent="0.2">
      <c r="A926" s="4"/>
      <c r="B926" s="2"/>
      <c r="C926" s="4"/>
      <c r="D926" s="2"/>
      <c r="E926" s="2"/>
      <c r="F926" s="51"/>
      <c r="G926" s="51"/>
      <c r="H926" s="2"/>
      <c r="I926" s="2"/>
      <c r="J926" s="2"/>
      <c r="K926" s="2"/>
      <c r="L926" s="2"/>
      <c r="M926" s="2"/>
      <c r="N926" s="2"/>
      <c r="O926" s="4"/>
    </row>
    <row r="927" spans="1:15" s="9" customFormat="1" x14ac:dyDescent="0.2">
      <c r="A927" s="4"/>
      <c r="B927" s="2"/>
      <c r="C927" s="4"/>
      <c r="D927" s="2"/>
      <c r="E927" s="2"/>
      <c r="F927" s="51"/>
      <c r="G927" s="51"/>
      <c r="H927" s="2"/>
      <c r="I927" s="2"/>
      <c r="J927" s="2"/>
      <c r="K927" s="2"/>
      <c r="L927" s="2"/>
      <c r="M927" s="2"/>
      <c r="N927" s="2"/>
      <c r="O927" s="4"/>
    </row>
    <row r="928" spans="1:15" s="9" customFormat="1" x14ac:dyDescent="0.2">
      <c r="A928" s="4"/>
      <c r="B928" s="2"/>
      <c r="C928" s="4"/>
      <c r="D928" s="2"/>
      <c r="E928" s="2"/>
      <c r="F928" s="51"/>
      <c r="G928" s="51"/>
      <c r="H928" s="2"/>
      <c r="I928" s="2"/>
      <c r="J928" s="2"/>
      <c r="K928" s="2"/>
      <c r="L928" s="2"/>
      <c r="M928" s="2"/>
      <c r="N928" s="2"/>
      <c r="O928" s="4"/>
    </row>
    <row r="929" spans="1:15" s="9" customFormat="1" x14ac:dyDescent="0.2">
      <c r="A929" s="4"/>
      <c r="B929" s="2"/>
      <c r="C929" s="4"/>
      <c r="D929" s="2"/>
      <c r="E929" s="2"/>
      <c r="F929" s="51"/>
      <c r="G929" s="51"/>
      <c r="H929" s="2"/>
      <c r="I929" s="2"/>
      <c r="J929" s="2"/>
      <c r="K929" s="2"/>
      <c r="L929" s="2"/>
      <c r="M929" s="2"/>
      <c r="N929" s="2"/>
      <c r="O929" s="4"/>
    </row>
    <row r="930" spans="1:15" s="9" customFormat="1" x14ac:dyDescent="0.2">
      <c r="A930" s="4"/>
      <c r="B930" s="2"/>
      <c r="C930" s="4"/>
      <c r="D930" s="2"/>
      <c r="E930" s="2"/>
      <c r="F930" s="51"/>
      <c r="G930" s="51"/>
      <c r="H930" s="2"/>
      <c r="I930" s="2"/>
      <c r="J930" s="2"/>
      <c r="K930" s="2"/>
      <c r="L930" s="2"/>
      <c r="M930" s="2"/>
      <c r="N930" s="2"/>
      <c r="O930" s="4"/>
    </row>
    <row r="931" spans="1:15" s="9" customFormat="1" x14ac:dyDescent="0.2">
      <c r="A931" s="4"/>
      <c r="B931" s="2"/>
      <c r="C931" s="4"/>
      <c r="D931" s="2"/>
      <c r="E931" s="2"/>
      <c r="F931" s="51"/>
      <c r="G931" s="51"/>
      <c r="H931" s="2"/>
      <c r="I931" s="2"/>
      <c r="J931" s="2"/>
      <c r="K931" s="2"/>
      <c r="L931" s="2"/>
      <c r="M931" s="2"/>
      <c r="N931" s="2"/>
      <c r="O931" s="4"/>
    </row>
    <row r="932" spans="1:15" s="9" customFormat="1" x14ac:dyDescent="0.2">
      <c r="A932" s="4"/>
      <c r="B932" s="2"/>
      <c r="C932" s="4"/>
      <c r="D932" s="2"/>
      <c r="E932" s="2"/>
      <c r="F932" s="51"/>
      <c r="G932" s="51"/>
      <c r="H932" s="2"/>
      <c r="I932" s="2"/>
      <c r="J932" s="2"/>
      <c r="K932" s="2"/>
      <c r="L932" s="2"/>
      <c r="M932" s="2"/>
      <c r="N932" s="2"/>
      <c r="O932" s="4"/>
    </row>
    <row r="933" spans="1:15" s="9" customFormat="1" x14ac:dyDescent="0.2">
      <c r="A933" s="4"/>
      <c r="B933" s="2"/>
      <c r="C933" s="4"/>
      <c r="D933" s="2"/>
      <c r="E933" s="2"/>
      <c r="F933" s="51"/>
      <c r="G933" s="51"/>
      <c r="H933" s="2"/>
      <c r="I933" s="2"/>
      <c r="J933" s="2"/>
      <c r="K933" s="2"/>
      <c r="L933" s="2"/>
      <c r="M933" s="2"/>
      <c r="N933" s="2"/>
      <c r="O933" s="4"/>
    </row>
    <row r="934" spans="1:15" s="9" customFormat="1" x14ac:dyDescent="0.2">
      <c r="A934" s="4"/>
      <c r="B934" s="2"/>
      <c r="C934" s="4"/>
      <c r="D934" s="2"/>
      <c r="E934" s="2"/>
      <c r="F934" s="51"/>
      <c r="G934" s="51"/>
      <c r="H934" s="2"/>
      <c r="I934" s="2"/>
      <c r="J934" s="2"/>
      <c r="K934" s="2"/>
      <c r="L934" s="2"/>
      <c r="M934" s="2"/>
      <c r="N934" s="2"/>
      <c r="O934" s="4"/>
    </row>
    <row r="935" spans="1:15" s="9" customFormat="1" x14ac:dyDescent="0.2">
      <c r="A935" s="4"/>
      <c r="B935" s="2"/>
      <c r="C935" s="4"/>
      <c r="D935" s="2"/>
      <c r="E935" s="2"/>
      <c r="F935" s="51"/>
      <c r="G935" s="51"/>
      <c r="H935" s="2"/>
      <c r="I935" s="2"/>
      <c r="J935" s="2"/>
      <c r="K935" s="2"/>
      <c r="L935" s="2"/>
      <c r="M935" s="2"/>
      <c r="N935" s="2"/>
      <c r="O935" s="4"/>
    </row>
    <row r="936" spans="1:15" s="9" customFormat="1" x14ac:dyDescent="0.2">
      <c r="A936" s="4"/>
      <c r="B936" s="2"/>
      <c r="C936" s="4"/>
      <c r="D936" s="2"/>
      <c r="E936" s="2"/>
      <c r="F936" s="51"/>
      <c r="G936" s="51"/>
      <c r="H936" s="2"/>
      <c r="I936" s="2"/>
      <c r="J936" s="2"/>
      <c r="K936" s="2"/>
      <c r="L936" s="2"/>
      <c r="M936" s="2"/>
      <c r="N936" s="2"/>
      <c r="O936" s="4"/>
    </row>
    <row r="937" spans="1:15" s="9" customFormat="1" x14ac:dyDescent="0.2">
      <c r="A937" s="4"/>
      <c r="B937" s="2"/>
      <c r="C937" s="4"/>
      <c r="D937" s="2"/>
      <c r="E937" s="2"/>
      <c r="F937" s="51"/>
      <c r="G937" s="51"/>
      <c r="H937" s="2"/>
      <c r="I937" s="2"/>
      <c r="J937" s="2"/>
      <c r="K937" s="2"/>
      <c r="L937" s="2"/>
      <c r="M937" s="2"/>
      <c r="N937" s="2"/>
      <c r="O937" s="4"/>
    </row>
    <row r="938" spans="1:15" s="9" customFormat="1" x14ac:dyDescent="0.2">
      <c r="A938" s="4"/>
      <c r="B938" s="2"/>
      <c r="C938" s="4"/>
      <c r="D938" s="2"/>
      <c r="E938" s="2"/>
      <c r="F938" s="51"/>
      <c r="G938" s="51"/>
      <c r="H938" s="2"/>
      <c r="I938" s="2"/>
      <c r="J938" s="2"/>
      <c r="K938" s="2"/>
      <c r="L938" s="2"/>
      <c r="M938" s="2"/>
      <c r="N938" s="2"/>
      <c r="O938" s="4"/>
    </row>
    <row r="939" spans="1:15" s="9" customFormat="1" x14ac:dyDescent="0.2">
      <c r="A939" s="4"/>
      <c r="B939" s="2"/>
      <c r="C939" s="4"/>
      <c r="D939" s="2"/>
      <c r="E939" s="2"/>
      <c r="F939" s="51"/>
      <c r="G939" s="51"/>
      <c r="H939" s="2"/>
      <c r="I939" s="2"/>
      <c r="J939" s="2"/>
      <c r="K939" s="2"/>
      <c r="L939" s="2"/>
      <c r="M939" s="2"/>
      <c r="N939" s="2"/>
      <c r="O939" s="4"/>
    </row>
    <row r="940" spans="1:15" s="9" customFormat="1" x14ac:dyDescent="0.2">
      <c r="A940" s="4"/>
      <c r="B940" s="2"/>
      <c r="C940" s="4"/>
      <c r="D940" s="2"/>
      <c r="E940" s="2"/>
      <c r="F940" s="51"/>
      <c r="G940" s="51"/>
      <c r="H940" s="2"/>
      <c r="I940" s="2"/>
      <c r="J940" s="2"/>
      <c r="K940" s="2"/>
      <c r="L940" s="2"/>
      <c r="M940" s="2"/>
      <c r="N940" s="2"/>
      <c r="O940" s="4"/>
    </row>
    <row r="941" spans="1:15" s="9" customFormat="1" x14ac:dyDescent="0.2">
      <c r="A941" s="4"/>
      <c r="B941" s="2"/>
      <c r="C941" s="4"/>
      <c r="D941" s="2"/>
      <c r="E941" s="2"/>
      <c r="F941" s="51"/>
      <c r="G941" s="51"/>
      <c r="H941" s="2"/>
      <c r="I941" s="2"/>
      <c r="J941" s="2"/>
      <c r="K941" s="2"/>
      <c r="L941" s="2"/>
      <c r="M941" s="2"/>
      <c r="N941" s="2"/>
      <c r="O941" s="4"/>
    </row>
    <row r="942" spans="1:15" s="9" customFormat="1" x14ac:dyDescent="0.2">
      <c r="A942" s="4"/>
      <c r="B942" s="2"/>
      <c r="C942" s="4"/>
      <c r="D942" s="2"/>
      <c r="E942" s="2"/>
      <c r="F942" s="51"/>
      <c r="G942" s="51"/>
      <c r="H942" s="2"/>
      <c r="I942" s="2"/>
      <c r="J942" s="2"/>
      <c r="K942" s="2"/>
      <c r="L942" s="2"/>
      <c r="M942" s="2"/>
      <c r="N942" s="2"/>
      <c r="O942" s="4"/>
    </row>
    <row r="943" spans="1:15" s="9" customFormat="1" x14ac:dyDescent="0.2">
      <c r="A943" s="4"/>
      <c r="B943" s="2"/>
      <c r="C943" s="4"/>
      <c r="D943" s="2"/>
      <c r="E943" s="2"/>
      <c r="F943" s="51"/>
      <c r="G943" s="51"/>
      <c r="H943" s="2"/>
      <c r="I943" s="2"/>
      <c r="J943" s="2"/>
      <c r="K943" s="2"/>
      <c r="L943" s="2"/>
      <c r="M943" s="2"/>
      <c r="N943" s="2"/>
      <c r="O943" s="4"/>
    </row>
    <row r="944" spans="1:15" s="9" customFormat="1" x14ac:dyDescent="0.2">
      <c r="A944" s="4"/>
      <c r="B944" s="2"/>
      <c r="C944" s="4"/>
      <c r="D944" s="2"/>
      <c r="E944" s="2"/>
      <c r="F944" s="51"/>
      <c r="G944" s="51"/>
      <c r="H944" s="2"/>
      <c r="I944" s="2"/>
      <c r="J944" s="2"/>
      <c r="K944" s="2"/>
      <c r="L944" s="2"/>
      <c r="M944" s="2"/>
      <c r="N944" s="2"/>
      <c r="O944" s="4"/>
    </row>
    <row r="945" spans="1:15" s="9" customFormat="1" x14ac:dyDescent="0.2">
      <c r="A945" s="4"/>
      <c r="B945" s="2"/>
      <c r="C945" s="4"/>
      <c r="D945" s="2"/>
      <c r="E945" s="2"/>
      <c r="F945" s="51"/>
      <c r="G945" s="51"/>
      <c r="H945" s="2"/>
      <c r="I945" s="2"/>
      <c r="J945" s="2"/>
      <c r="K945" s="2"/>
      <c r="L945" s="2"/>
      <c r="M945" s="2"/>
      <c r="N945" s="2"/>
      <c r="O945" s="4"/>
    </row>
    <row r="946" spans="1:15" s="9" customFormat="1" x14ac:dyDescent="0.2">
      <c r="A946" s="4"/>
      <c r="B946" s="2"/>
      <c r="C946" s="4"/>
      <c r="D946" s="2"/>
      <c r="E946" s="2"/>
      <c r="F946" s="51"/>
      <c r="G946" s="51"/>
      <c r="H946" s="2"/>
      <c r="I946" s="2"/>
      <c r="J946" s="2"/>
      <c r="K946" s="2"/>
      <c r="L946" s="2"/>
      <c r="M946" s="2"/>
      <c r="N946" s="2"/>
      <c r="O946" s="4"/>
    </row>
    <row r="947" spans="1:15" s="9" customFormat="1" x14ac:dyDescent="0.2">
      <c r="A947" s="4"/>
      <c r="B947" s="2"/>
      <c r="C947" s="4"/>
      <c r="D947" s="2"/>
      <c r="E947" s="2"/>
      <c r="F947" s="51"/>
      <c r="G947" s="51"/>
      <c r="H947" s="2"/>
      <c r="I947" s="2"/>
      <c r="J947" s="2"/>
      <c r="K947" s="2"/>
      <c r="L947" s="2"/>
      <c r="M947" s="2"/>
      <c r="N947" s="2"/>
      <c r="O947" s="4"/>
    </row>
    <row r="948" spans="1:15" s="9" customFormat="1" x14ac:dyDescent="0.2">
      <c r="A948" s="4"/>
      <c r="B948" s="2"/>
      <c r="C948" s="4"/>
      <c r="D948" s="2"/>
      <c r="E948" s="2"/>
      <c r="F948" s="51"/>
      <c r="G948" s="51"/>
      <c r="H948" s="2"/>
      <c r="I948" s="2"/>
      <c r="J948" s="2"/>
      <c r="K948" s="2"/>
      <c r="L948" s="2"/>
      <c r="M948" s="2"/>
      <c r="N948" s="2"/>
      <c r="O948" s="4"/>
    </row>
    <row r="949" spans="1:15" s="9" customFormat="1" x14ac:dyDescent="0.2">
      <c r="A949" s="4"/>
      <c r="B949" s="2"/>
      <c r="C949" s="4"/>
      <c r="D949" s="2"/>
      <c r="E949" s="2"/>
      <c r="F949" s="51"/>
      <c r="G949" s="51"/>
      <c r="H949" s="2"/>
      <c r="I949" s="2"/>
      <c r="J949" s="2"/>
      <c r="K949" s="2"/>
      <c r="L949" s="2"/>
      <c r="M949" s="2"/>
      <c r="N949" s="2"/>
      <c r="O949" s="4"/>
    </row>
    <row r="950" spans="1:15" s="9" customFormat="1" x14ac:dyDescent="0.2">
      <c r="A950" s="4"/>
      <c r="B950" s="2"/>
      <c r="C950" s="4"/>
      <c r="D950" s="2"/>
      <c r="E950" s="2"/>
      <c r="F950" s="51"/>
      <c r="G950" s="51"/>
      <c r="H950" s="2"/>
      <c r="I950" s="2"/>
      <c r="J950" s="2"/>
      <c r="K950" s="2"/>
      <c r="L950" s="2"/>
      <c r="M950" s="2"/>
      <c r="N950" s="2"/>
      <c r="O950" s="4"/>
    </row>
    <row r="951" spans="1:15" s="9" customFormat="1" x14ac:dyDescent="0.2">
      <c r="A951" s="4"/>
      <c r="B951" s="2"/>
      <c r="C951" s="4"/>
      <c r="D951" s="2"/>
      <c r="E951" s="2"/>
      <c r="F951" s="51"/>
      <c r="G951" s="51"/>
      <c r="H951" s="2"/>
      <c r="I951" s="2"/>
      <c r="J951" s="2"/>
      <c r="K951" s="2"/>
      <c r="L951" s="2"/>
      <c r="M951" s="2"/>
      <c r="N951" s="2"/>
      <c r="O951" s="4"/>
    </row>
    <row r="952" spans="1:15" s="9" customFormat="1" x14ac:dyDescent="0.2">
      <c r="A952" s="4"/>
      <c r="B952" s="2"/>
      <c r="C952" s="4"/>
      <c r="D952" s="2"/>
      <c r="E952" s="2"/>
      <c r="F952" s="51"/>
      <c r="G952" s="51"/>
      <c r="H952" s="2"/>
      <c r="I952" s="2"/>
      <c r="J952" s="2"/>
      <c r="K952" s="2"/>
      <c r="L952" s="2"/>
      <c r="M952" s="2"/>
      <c r="N952" s="2"/>
      <c r="O952" s="4"/>
    </row>
    <row r="953" spans="1:15" s="9" customFormat="1" x14ac:dyDescent="0.2">
      <c r="A953" s="4"/>
      <c r="B953" s="2"/>
      <c r="C953" s="4"/>
      <c r="D953" s="2"/>
      <c r="E953" s="2"/>
      <c r="F953" s="51"/>
      <c r="G953" s="51"/>
      <c r="H953" s="2"/>
      <c r="I953" s="2"/>
      <c r="J953" s="2"/>
      <c r="K953" s="2"/>
      <c r="L953" s="2"/>
      <c r="M953" s="2"/>
      <c r="N953" s="2"/>
      <c r="O953" s="4"/>
    </row>
    <row r="954" spans="1:15" s="9" customFormat="1" x14ac:dyDescent="0.2">
      <c r="A954" s="4"/>
      <c r="B954" s="2"/>
      <c r="C954" s="4"/>
      <c r="D954" s="2"/>
      <c r="E954" s="2"/>
      <c r="F954" s="51"/>
      <c r="G954" s="51"/>
      <c r="H954" s="2"/>
      <c r="I954" s="2"/>
      <c r="J954" s="2"/>
      <c r="K954" s="2"/>
      <c r="L954" s="2"/>
      <c r="M954" s="2"/>
      <c r="N954" s="2"/>
      <c r="O954" s="4"/>
    </row>
    <row r="955" spans="1:15" s="9" customFormat="1" x14ac:dyDescent="0.2">
      <c r="A955" s="4"/>
      <c r="B955" s="2"/>
      <c r="C955" s="4"/>
      <c r="D955" s="2"/>
      <c r="E955" s="2"/>
      <c r="F955" s="51"/>
      <c r="G955" s="51"/>
      <c r="H955" s="2"/>
      <c r="I955" s="2"/>
      <c r="J955" s="2"/>
      <c r="K955" s="2"/>
      <c r="L955" s="2"/>
      <c r="M955" s="2"/>
      <c r="N955" s="2"/>
      <c r="O955" s="4"/>
    </row>
    <row r="956" spans="1:15" s="9" customFormat="1" x14ac:dyDescent="0.2">
      <c r="A956" s="4"/>
      <c r="B956" s="2"/>
      <c r="C956" s="4"/>
      <c r="D956" s="2"/>
      <c r="E956" s="2"/>
      <c r="F956" s="51"/>
      <c r="G956" s="51"/>
      <c r="H956" s="2"/>
      <c r="I956" s="2"/>
      <c r="J956" s="2"/>
      <c r="K956" s="2"/>
      <c r="L956" s="2"/>
      <c r="M956" s="2"/>
      <c r="N956" s="2"/>
      <c r="O956" s="4"/>
    </row>
    <row r="957" spans="1:15" s="9" customFormat="1" x14ac:dyDescent="0.2">
      <c r="A957" s="4"/>
      <c r="B957" s="2"/>
      <c r="C957" s="4"/>
      <c r="D957" s="2"/>
      <c r="E957" s="2"/>
      <c r="F957" s="51"/>
      <c r="G957" s="51"/>
      <c r="H957" s="2"/>
      <c r="I957" s="2"/>
      <c r="J957" s="2"/>
      <c r="K957" s="2"/>
      <c r="L957" s="2"/>
      <c r="M957" s="2"/>
      <c r="N957" s="2"/>
      <c r="O957" s="4"/>
    </row>
    <row r="958" spans="1:15" s="9" customFormat="1" x14ac:dyDescent="0.2">
      <c r="A958" s="4"/>
      <c r="B958" s="2"/>
      <c r="C958" s="4"/>
      <c r="D958" s="2"/>
      <c r="E958" s="2"/>
      <c r="F958" s="51"/>
      <c r="G958" s="51"/>
      <c r="H958" s="2"/>
      <c r="I958" s="2"/>
      <c r="J958" s="2"/>
      <c r="K958" s="2"/>
      <c r="L958" s="2"/>
      <c r="M958" s="2"/>
      <c r="N958" s="2"/>
      <c r="O958" s="4"/>
    </row>
    <row r="959" spans="1:15" s="9" customFormat="1" x14ac:dyDescent="0.2">
      <c r="A959" s="4"/>
      <c r="B959" s="2"/>
      <c r="C959" s="4"/>
      <c r="D959" s="2"/>
      <c r="E959" s="2"/>
      <c r="F959" s="51"/>
      <c r="G959" s="51"/>
      <c r="H959" s="2"/>
      <c r="I959" s="2"/>
      <c r="J959" s="2"/>
      <c r="K959" s="2"/>
      <c r="L959" s="2"/>
      <c r="M959" s="2"/>
      <c r="N959" s="2"/>
      <c r="O959" s="4"/>
    </row>
    <row r="960" spans="1:15" s="9" customFormat="1" x14ac:dyDescent="0.2">
      <c r="A960" s="4"/>
      <c r="B960" s="2"/>
      <c r="C960" s="4"/>
      <c r="D960" s="2"/>
      <c r="E960" s="2"/>
      <c r="F960" s="51"/>
      <c r="G960" s="51"/>
      <c r="H960" s="2"/>
      <c r="I960" s="2"/>
      <c r="J960" s="2"/>
      <c r="K960" s="2"/>
      <c r="L960" s="2"/>
      <c r="M960" s="2"/>
      <c r="N960" s="2"/>
      <c r="O960" s="4"/>
    </row>
    <row r="961" spans="1:15" s="9" customFormat="1" x14ac:dyDescent="0.2">
      <c r="A961" s="4"/>
      <c r="B961" s="2"/>
      <c r="C961" s="4"/>
      <c r="D961" s="2"/>
      <c r="E961" s="2"/>
      <c r="F961" s="51"/>
      <c r="G961" s="51"/>
      <c r="H961" s="2"/>
      <c r="I961" s="2"/>
      <c r="J961" s="2"/>
      <c r="K961" s="2"/>
      <c r="L961" s="2"/>
      <c r="M961" s="2"/>
      <c r="N961" s="2"/>
      <c r="O961" s="4"/>
    </row>
    <row r="962" spans="1:15" s="9" customFormat="1" x14ac:dyDescent="0.2">
      <c r="A962" s="4"/>
      <c r="B962" s="2"/>
      <c r="C962" s="4"/>
      <c r="D962" s="2"/>
      <c r="E962" s="2"/>
      <c r="F962" s="51"/>
      <c r="G962" s="51"/>
      <c r="H962" s="2"/>
      <c r="I962" s="2"/>
      <c r="J962" s="2"/>
      <c r="K962" s="2"/>
      <c r="L962" s="2"/>
      <c r="M962" s="2"/>
      <c r="N962" s="2"/>
      <c r="O962" s="4"/>
    </row>
    <row r="963" spans="1:15" s="9" customFormat="1" x14ac:dyDescent="0.2">
      <c r="A963" s="4"/>
      <c r="B963" s="2"/>
      <c r="C963" s="4"/>
      <c r="D963" s="2"/>
      <c r="E963" s="2"/>
      <c r="F963" s="51"/>
      <c r="G963" s="51"/>
      <c r="H963" s="2"/>
      <c r="I963" s="2"/>
      <c r="J963" s="2"/>
      <c r="K963" s="2"/>
      <c r="L963" s="2"/>
      <c r="M963" s="2"/>
      <c r="N963" s="2"/>
      <c r="O963" s="4"/>
    </row>
    <row r="964" spans="1:15" s="9" customFormat="1" x14ac:dyDescent="0.2">
      <c r="A964" s="4"/>
      <c r="B964" s="2"/>
      <c r="C964" s="4"/>
      <c r="D964" s="2"/>
      <c r="E964" s="2"/>
      <c r="F964" s="51"/>
      <c r="G964" s="51"/>
      <c r="H964" s="2"/>
      <c r="I964" s="2"/>
      <c r="J964" s="2"/>
      <c r="K964" s="2"/>
      <c r="L964" s="2"/>
      <c r="M964" s="2"/>
      <c r="N964" s="2"/>
      <c r="O964" s="4"/>
    </row>
    <row r="965" spans="1:15" s="9" customFormat="1" x14ac:dyDescent="0.2">
      <c r="A965" s="4"/>
      <c r="B965" s="2"/>
      <c r="C965" s="4"/>
      <c r="D965" s="2"/>
      <c r="E965" s="2"/>
      <c r="F965" s="51"/>
      <c r="G965" s="51"/>
      <c r="H965" s="2"/>
      <c r="I965" s="2"/>
      <c r="J965" s="2"/>
      <c r="K965" s="2"/>
      <c r="L965" s="2"/>
      <c r="M965" s="2"/>
      <c r="N965" s="2"/>
      <c r="O965" s="4"/>
    </row>
    <row r="966" spans="1:15" s="9" customFormat="1" x14ac:dyDescent="0.2">
      <c r="A966" s="4"/>
      <c r="B966" s="2"/>
      <c r="C966" s="4"/>
      <c r="D966" s="2"/>
      <c r="E966" s="2"/>
      <c r="F966" s="51"/>
      <c r="G966" s="51"/>
      <c r="H966" s="2"/>
      <c r="I966" s="2"/>
      <c r="J966" s="2"/>
      <c r="K966" s="2"/>
      <c r="L966" s="2"/>
      <c r="M966" s="2"/>
      <c r="N966" s="2"/>
      <c r="O966" s="4"/>
    </row>
    <row r="967" spans="1:15" s="9" customFormat="1" x14ac:dyDescent="0.2">
      <c r="A967" s="4"/>
      <c r="B967" s="2"/>
      <c r="C967" s="4"/>
      <c r="D967" s="2"/>
      <c r="E967" s="2"/>
      <c r="F967" s="51"/>
      <c r="G967" s="51"/>
      <c r="H967" s="2"/>
      <c r="I967" s="2"/>
      <c r="J967" s="2"/>
      <c r="K967" s="2"/>
      <c r="L967" s="2"/>
      <c r="M967" s="2"/>
      <c r="N967" s="2"/>
      <c r="O967" s="4"/>
    </row>
    <row r="968" spans="1:15" s="9" customFormat="1" x14ac:dyDescent="0.2">
      <c r="A968" s="4"/>
      <c r="B968" s="2"/>
      <c r="C968" s="4"/>
      <c r="D968" s="2"/>
      <c r="E968" s="2"/>
      <c r="F968" s="51"/>
      <c r="G968" s="51"/>
      <c r="H968" s="2"/>
      <c r="I968" s="2"/>
      <c r="J968" s="2"/>
      <c r="K968" s="2"/>
      <c r="L968" s="2"/>
      <c r="M968" s="2"/>
      <c r="N968" s="2"/>
      <c r="O968" s="4"/>
    </row>
    <row r="969" spans="1:15" s="9" customFormat="1" x14ac:dyDescent="0.2">
      <c r="A969" s="4"/>
      <c r="B969" s="2"/>
      <c r="C969" s="4"/>
      <c r="D969" s="2"/>
      <c r="E969" s="2"/>
      <c r="F969" s="51"/>
      <c r="G969" s="51"/>
      <c r="H969" s="2"/>
      <c r="I969" s="2"/>
      <c r="J969" s="2"/>
      <c r="K969" s="2"/>
      <c r="L969" s="2"/>
      <c r="M969" s="2"/>
      <c r="N969" s="2"/>
      <c r="O969" s="4"/>
    </row>
    <row r="970" spans="1:15" s="9" customFormat="1" x14ac:dyDescent="0.2">
      <c r="A970" s="4"/>
      <c r="B970" s="2"/>
      <c r="C970" s="4"/>
      <c r="D970" s="2"/>
      <c r="E970" s="2"/>
      <c r="F970" s="51"/>
      <c r="G970" s="51"/>
      <c r="H970" s="2"/>
      <c r="I970" s="2"/>
      <c r="J970" s="2"/>
      <c r="K970" s="2"/>
      <c r="L970" s="2"/>
      <c r="M970" s="2"/>
      <c r="N970" s="2"/>
      <c r="O970" s="4"/>
    </row>
    <row r="971" spans="1:15" s="9" customFormat="1" x14ac:dyDescent="0.2">
      <c r="A971" s="4"/>
      <c r="B971" s="2"/>
      <c r="C971" s="4"/>
      <c r="D971" s="2"/>
      <c r="E971" s="2"/>
      <c r="F971" s="51"/>
      <c r="G971" s="51"/>
      <c r="H971" s="2"/>
      <c r="I971" s="2"/>
      <c r="J971" s="2"/>
      <c r="K971" s="2"/>
      <c r="L971" s="2"/>
      <c r="M971" s="2"/>
      <c r="N971" s="2"/>
      <c r="O971" s="4"/>
    </row>
    <row r="972" spans="1:15" s="9" customFormat="1" x14ac:dyDescent="0.2">
      <c r="A972" s="4"/>
      <c r="B972" s="2"/>
      <c r="C972" s="4"/>
      <c r="D972" s="2"/>
      <c r="E972" s="2"/>
      <c r="F972" s="51"/>
      <c r="G972" s="51"/>
      <c r="H972" s="2"/>
      <c r="I972" s="2"/>
      <c r="J972" s="2"/>
      <c r="K972" s="2"/>
      <c r="L972" s="2"/>
      <c r="M972" s="2"/>
      <c r="N972" s="2"/>
      <c r="O972" s="4"/>
    </row>
    <row r="973" spans="1:15" s="9" customFormat="1" x14ac:dyDescent="0.2">
      <c r="A973" s="4"/>
      <c r="B973" s="2"/>
      <c r="C973" s="4"/>
      <c r="D973" s="2"/>
      <c r="E973" s="2"/>
      <c r="F973" s="51"/>
      <c r="G973" s="51"/>
      <c r="H973" s="2"/>
      <c r="I973" s="2"/>
      <c r="J973" s="2"/>
      <c r="K973" s="2"/>
      <c r="L973" s="2"/>
      <c r="M973" s="2"/>
      <c r="N973" s="2"/>
      <c r="O973" s="4"/>
    </row>
    <row r="974" spans="1:15" s="9" customFormat="1" x14ac:dyDescent="0.2">
      <c r="A974" s="4"/>
      <c r="B974" s="2"/>
      <c r="C974" s="4"/>
      <c r="D974" s="2"/>
      <c r="E974" s="2"/>
      <c r="F974" s="51"/>
      <c r="G974" s="51"/>
      <c r="H974" s="2"/>
      <c r="I974" s="2"/>
      <c r="J974" s="2"/>
      <c r="K974" s="2"/>
      <c r="L974" s="2"/>
      <c r="M974" s="2"/>
      <c r="N974" s="2"/>
      <c r="O974" s="4"/>
    </row>
    <row r="975" spans="1:15" s="9" customFormat="1" x14ac:dyDescent="0.2">
      <c r="A975" s="4"/>
      <c r="B975" s="2"/>
      <c r="C975" s="4"/>
      <c r="D975" s="2"/>
      <c r="E975" s="2"/>
      <c r="F975" s="51"/>
      <c r="G975" s="51"/>
      <c r="H975" s="2"/>
      <c r="I975" s="2"/>
      <c r="J975" s="2"/>
      <c r="K975" s="2"/>
      <c r="L975" s="2"/>
      <c r="M975" s="2"/>
      <c r="N975" s="2"/>
      <c r="O975" s="4"/>
    </row>
    <row r="976" spans="1:15" s="9" customFormat="1" x14ac:dyDescent="0.2">
      <c r="A976" s="4"/>
      <c r="B976" s="2"/>
      <c r="C976" s="4"/>
      <c r="D976" s="2"/>
      <c r="E976" s="2"/>
      <c r="F976" s="51"/>
      <c r="G976" s="51"/>
      <c r="H976" s="2"/>
      <c r="I976" s="2"/>
      <c r="J976" s="2"/>
      <c r="K976" s="2"/>
      <c r="L976" s="2"/>
      <c r="M976" s="2"/>
      <c r="N976" s="2"/>
      <c r="O976" s="4"/>
    </row>
    <row r="977" spans="1:15" s="9" customFormat="1" x14ac:dyDescent="0.2">
      <c r="A977" s="4"/>
      <c r="B977" s="2"/>
      <c r="C977" s="4"/>
      <c r="D977" s="2"/>
      <c r="E977" s="2"/>
      <c r="F977" s="51"/>
      <c r="G977" s="51"/>
      <c r="H977" s="2"/>
      <c r="I977" s="2"/>
      <c r="J977" s="2"/>
      <c r="K977" s="2"/>
      <c r="L977" s="2"/>
      <c r="M977" s="2"/>
      <c r="N977" s="2"/>
      <c r="O977" s="4"/>
    </row>
    <row r="978" spans="1:15" s="9" customFormat="1" x14ac:dyDescent="0.2">
      <c r="A978" s="4"/>
      <c r="B978" s="2"/>
      <c r="C978" s="4"/>
      <c r="D978" s="2"/>
      <c r="E978" s="2"/>
      <c r="F978" s="51"/>
      <c r="G978" s="51"/>
      <c r="H978" s="2"/>
      <c r="I978" s="2"/>
      <c r="J978" s="2"/>
      <c r="K978" s="2"/>
      <c r="L978" s="2"/>
      <c r="M978" s="2"/>
      <c r="N978" s="2"/>
      <c r="O978" s="4"/>
    </row>
    <row r="979" spans="1:15" s="9" customFormat="1" x14ac:dyDescent="0.2">
      <c r="A979" s="4"/>
      <c r="B979" s="2"/>
      <c r="C979" s="4"/>
      <c r="D979" s="2"/>
      <c r="E979" s="2"/>
      <c r="F979" s="51"/>
      <c r="G979" s="51"/>
      <c r="H979" s="2"/>
      <c r="I979" s="2"/>
      <c r="J979" s="2"/>
      <c r="K979" s="2"/>
      <c r="L979" s="2"/>
      <c r="M979" s="2"/>
      <c r="N979" s="2"/>
      <c r="O979" s="4"/>
    </row>
    <row r="980" spans="1:15" s="9" customFormat="1" x14ac:dyDescent="0.2">
      <c r="A980" s="4"/>
      <c r="B980" s="2"/>
      <c r="C980" s="4"/>
      <c r="D980" s="2"/>
      <c r="E980" s="2"/>
      <c r="F980" s="51"/>
      <c r="G980" s="51"/>
      <c r="H980" s="2"/>
      <c r="I980" s="2"/>
      <c r="J980" s="2"/>
      <c r="K980" s="2"/>
      <c r="L980" s="2"/>
      <c r="M980" s="2"/>
      <c r="N980" s="2"/>
      <c r="O980" s="4"/>
    </row>
    <row r="981" spans="1:15" s="9" customFormat="1" x14ac:dyDescent="0.2">
      <c r="A981" s="4"/>
      <c r="B981" s="2"/>
      <c r="C981" s="4"/>
      <c r="D981" s="2"/>
      <c r="E981" s="2"/>
      <c r="F981" s="51"/>
      <c r="G981" s="51"/>
      <c r="H981" s="2"/>
      <c r="I981" s="2"/>
      <c r="J981" s="2"/>
      <c r="K981" s="2"/>
      <c r="L981" s="2"/>
      <c r="M981" s="2"/>
      <c r="N981" s="2"/>
      <c r="O981" s="4"/>
    </row>
    <row r="982" spans="1:15" s="9" customFormat="1" x14ac:dyDescent="0.2">
      <c r="A982" s="4"/>
      <c r="B982" s="2"/>
      <c r="C982" s="4"/>
      <c r="D982" s="2"/>
      <c r="E982" s="2"/>
      <c r="F982" s="51"/>
      <c r="G982" s="51"/>
      <c r="H982" s="2"/>
      <c r="I982" s="2"/>
      <c r="J982" s="2"/>
      <c r="K982" s="2"/>
      <c r="L982" s="2"/>
      <c r="M982" s="2"/>
      <c r="N982" s="2"/>
      <c r="O982" s="4"/>
    </row>
    <row r="983" spans="1:15" s="9" customFormat="1" x14ac:dyDescent="0.2">
      <c r="A983" s="4"/>
      <c r="B983" s="2"/>
      <c r="C983" s="4"/>
      <c r="D983" s="2"/>
      <c r="E983" s="2"/>
      <c r="F983" s="51"/>
      <c r="G983" s="51"/>
      <c r="H983" s="2"/>
      <c r="I983" s="2"/>
      <c r="J983" s="2"/>
      <c r="K983" s="2"/>
      <c r="L983" s="2"/>
      <c r="M983" s="2"/>
      <c r="N983" s="2"/>
      <c r="O983" s="4"/>
    </row>
    <row r="984" spans="1:15" s="9" customFormat="1" x14ac:dyDescent="0.2">
      <c r="A984" s="4"/>
      <c r="B984" s="2"/>
      <c r="C984" s="4"/>
      <c r="D984" s="2"/>
      <c r="E984" s="2"/>
      <c r="F984" s="51"/>
      <c r="G984" s="51"/>
      <c r="H984" s="2"/>
      <c r="I984" s="2"/>
      <c r="J984" s="2"/>
      <c r="K984" s="2"/>
      <c r="L984" s="2"/>
      <c r="M984" s="2"/>
      <c r="N984" s="2"/>
      <c r="O984" s="4"/>
    </row>
    <row r="985" spans="1:15" s="9" customFormat="1" x14ac:dyDescent="0.2">
      <c r="A985" s="4"/>
      <c r="B985" s="2"/>
      <c r="C985" s="4"/>
      <c r="D985" s="2"/>
      <c r="E985" s="2"/>
      <c r="F985" s="51"/>
      <c r="G985" s="51"/>
      <c r="H985" s="2"/>
      <c r="I985" s="2"/>
      <c r="J985" s="2"/>
      <c r="K985" s="2"/>
      <c r="L985" s="2"/>
      <c r="M985" s="2"/>
      <c r="N985" s="2"/>
      <c r="O985" s="4"/>
    </row>
    <row r="986" spans="1:15" s="9" customFormat="1" x14ac:dyDescent="0.2">
      <c r="A986" s="4"/>
      <c r="B986" s="2"/>
      <c r="C986" s="4"/>
      <c r="D986" s="2"/>
      <c r="E986" s="2"/>
      <c r="F986" s="51"/>
      <c r="G986" s="51"/>
      <c r="H986" s="2"/>
      <c r="I986" s="2"/>
      <c r="J986" s="2"/>
      <c r="K986" s="2"/>
      <c r="L986" s="2"/>
      <c r="M986" s="2"/>
      <c r="N986" s="2"/>
      <c r="O986" s="4"/>
    </row>
    <row r="987" spans="1:15" s="9" customFormat="1" x14ac:dyDescent="0.2">
      <c r="A987" s="4"/>
      <c r="B987" s="2"/>
      <c r="C987" s="4"/>
      <c r="D987" s="2"/>
      <c r="E987" s="2"/>
      <c r="F987" s="51"/>
      <c r="G987" s="51"/>
      <c r="H987" s="2"/>
      <c r="I987" s="2"/>
      <c r="J987" s="2"/>
      <c r="K987" s="2"/>
      <c r="L987" s="2"/>
      <c r="M987" s="2"/>
      <c r="N987" s="2"/>
      <c r="O987" s="4"/>
    </row>
    <row r="988" spans="1:15" s="9" customFormat="1" x14ac:dyDescent="0.2">
      <c r="A988" s="4"/>
      <c r="B988" s="2"/>
      <c r="C988" s="4"/>
      <c r="D988" s="2"/>
      <c r="E988" s="2"/>
      <c r="F988" s="51"/>
      <c r="G988" s="51"/>
      <c r="H988" s="2"/>
      <c r="I988" s="2"/>
      <c r="J988" s="2"/>
      <c r="K988" s="2"/>
      <c r="L988" s="2"/>
      <c r="M988" s="2"/>
      <c r="N988" s="2"/>
      <c r="O988" s="4"/>
    </row>
    <row r="989" spans="1:15" s="9" customFormat="1" x14ac:dyDescent="0.2">
      <c r="A989" s="4"/>
      <c r="B989" s="2"/>
      <c r="C989" s="4"/>
      <c r="D989" s="2"/>
      <c r="E989" s="2"/>
      <c r="F989" s="51"/>
      <c r="G989" s="51"/>
      <c r="H989" s="2"/>
      <c r="I989" s="2"/>
      <c r="J989" s="2"/>
      <c r="K989" s="2"/>
      <c r="L989" s="2"/>
      <c r="M989" s="2"/>
      <c r="N989" s="2"/>
      <c r="O989" s="4"/>
    </row>
    <row r="990" spans="1:15" s="9" customFormat="1" x14ac:dyDescent="0.2">
      <c r="A990" s="4"/>
      <c r="B990" s="2"/>
      <c r="C990" s="4"/>
      <c r="D990" s="2"/>
      <c r="E990" s="2"/>
      <c r="F990" s="51"/>
      <c r="G990" s="51"/>
      <c r="H990" s="2"/>
      <c r="I990" s="2"/>
      <c r="J990" s="2"/>
      <c r="K990" s="2"/>
      <c r="L990" s="2"/>
      <c r="M990" s="2"/>
      <c r="N990" s="2"/>
      <c r="O990" s="4"/>
    </row>
    <row r="991" spans="1:15" s="9" customFormat="1" x14ac:dyDescent="0.2">
      <c r="A991" s="4"/>
      <c r="B991" s="2"/>
      <c r="C991" s="4"/>
      <c r="D991" s="2"/>
      <c r="E991" s="2"/>
      <c r="F991" s="51"/>
      <c r="G991" s="51"/>
      <c r="H991" s="2"/>
      <c r="I991" s="2"/>
      <c r="J991" s="2"/>
      <c r="K991" s="2"/>
      <c r="L991" s="2"/>
      <c r="M991" s="2"/>
      <c r="N991" s="2"/>
      <c r="O991" s="4"/>
    </row>
    <row r="992" spans="1:15" s="9" customFormat="1" x14ac:dyDescent="0.2">
      <c r="A992" s="4"/>
      <c r="B992" s="2"/>
      <c r="C992" s="4"/>
      <c r="D992" s="2"/>
      <c r="E992" s="2"/>
      <c r="F992" s="51"/>
      <c r="G992" s="51"/>
      <c r="H992" s="2"/>
      <c r="I992" s="2"/>
      <c r="J992" s="2"/>
      <c r="K992" s="2"/>
      <c r="L992" s="2"/>
      <c r="M992" s="2"/>
      <c r="N992" s="2"/>
      <c r="O992" s="4"/>
    </row>
    <row r="993" spans="1:15" s="9" customFormat="1" x14ac:dyDescent="0.2">
      <c r="A993" s="4"/>
      <c r="B993" s="2"/>
      <c r="C993" s="4"/>
      <c r="D993" s="2"/>
      <c r="E993" s="2"/>
      <c r="F993" s="51"/>
      <c r="G993" s="51"/>
      <c r="H993" s="2"/>
      <c r="I993" s="2"/>
      <c r="J993" s="2"/>
      <c r="K993" s="2"/>
      <c r="L993" s="2"/>
      <c r="M993" s="2"/>
      <c r="N993" s="2"/>
      <c r="O993" s="4"/>
    </row>
    <row r="994" spans="1:15" s="9" customFormat="1" x14ac:dyDescent="0.2">
      <c r="A994" s="4"/>
      <c r="B994" s="2"/>
      <c r="C994" s="4"/>
      <c r="D994" s="2"/>
      <c r="E994" s="2"/>
      <c r="F994" s="51"/>
      <c r="G994" s="51"/>
      <c r="H994" s="2"/>
      <c r="I994" s="2"/>
      <c r="J994" s="2"/>
      <c r="K994" s="2"/>
      <c r="L994" s="2"/>
      <c r="M994" s="2"/>
      <c r="N994" s="2"/>
      <c r="O994" s="4"/>
    </row>
    <row r="995" spans="1:15" s="9" customFormat="1" x14ac:dyDescent="0.2">
      <c r="A995" s="4"/>
      <c r="B995" s="2"/>
      <c r="C995" s="4"/>
      <c r="D995" s="2"/>
      <c r="E995" s="2"/>
      <c r="F995" s="51"/>
      <c r="G995" s="51"/>
      <c r="H995" s="2"/>
      <c r="I995" s="2"/>
      <c r="J995" s="2"/>
      <c r="K995" s="2"/>
      <c r="L995" s="2"/>
      <c r="M995" s="2"/>
      <c r="N995" s="2"/>
      <c r="O995" s="4"/>
    </row>
    <row r="996" spans="1:15" s="9" customFormat="1" x14ac:dyDescent="0.2">
      <c r="A996" s="4"/>
      <c r="B996" s="2"/>
      <c r="C996" s="4"/>
      <c r="D996" s="2"/>
      <c r="E996" s="2"/>
      <c r="F996" s="51"/>
      <c r="G996" s="51"/>
      <c r="H996" s="2"/>
      <c r="I996" s="2"/>
      <c r="J996" s="2"/>
      <c r="K996" s="2"/>
      <c r="L996" s="2"/>
      <c r="M996" s="2"/>
      <c r="N996" s="2"/>
      <c r="O996" s="4"/>
    </row>
    <row r="997" spans="1:15" s="9" customFormat="1" x14ac:dyDescent="0.2">
      <c r="A997" s="4"/>
      <c r="B997" s="2"/>
      <c r="C997" s="4"/>
      <c r="D997" s="2"/>
      <c r="E997" s="2"/>
      <c r="F997" s="51"/>
      <c r="G997" s="51"/>
      <c r="H997" s="2"/>
      <c r="I997" s="2"/>
      <c r="J997" s="2"/>
      <c r="K997" s="2"/>
      <c r="L997" s="2"/>
      <c r="M997" s="2"/>
      <c r="N997" s="2"/>
      <c r="O997" s="4"/>
    </row>
    <row r="998" spans="1:15" s="9" customFormat="1" x14ac:dyDescent="0.2">
      <c r="A998" s="4"/>
      <c r="B998" s="2"/>
      <c r="C998" s="4"/>
      <c r="D998" s="2"/>
      <c r="E998" s="2"/>
      <c r="F998" s="51"/>
      <c r="G998" s="51"/>
      <c r="H998" s="2"/>
      <c r="I998" s="2"/>
      <c r="J998" s="2"/>
      <c r="K998" s="2"/>
      <c r="L998" s="2"/>
      <c r="M998" s="2"/>
      <c r="N998" s="2"/>
      <c r="O998" s="4"/>
    </row>
    <row r="999" spans="1:15" s="9" customFormat="1" x14ac:dyDescent="0.2">
      <c r="A999" s="4"/>
      <c r="B999" s="2"/>
      <c r="C999" s="4"/>
      <c r="D999" s="2"/>
      <c r="E999" s="2"/>
      <c r="F999" s="51"/>
      <c r="G999" s="51"/>
      <c r="H999" s="2"/>
      <c r="I999" s="2"/>
      <c r="J999" s="2"/>
      <c r="K999" s="2"/>
      <c r="L999" s="2"/>
      <c r="M999" s="2"/>
      <c r="N999" s="2"/>
      <c r="O999" s="4"/>
    </row>
    <row r="1000" spans="1:15" s="9" customFormat="1" x14ac:dyDescent="0.2">
      <c r="A1000" s="4"/>
      <c r="B1000" s="2"/>
      <c r="C1000" s="4"/>
      <c r="D1000" s="2"/>
      <c r="E1000" s="2"/>
      <c r="F1000" s="51"/>
      <c r="G1000" s="51"/>
      <c r="H1000" s="2"/>
      <c r="I1000" s="2"/>
      <c r="J1000" s="2"/>
      <c r="K1000" s="2"/>
      <c r="L1000" s="2"/>
      <c r="M1000" s="2"/>
      <c r="N1000" s="2"/>
      <c r="O1000" s="4"/>
    </row>
    <row r="1001" spans="1:15" s="9" customFormat="1" x14ac:dyDescent="0.2">
      <c r="A1001" s="4"/>
      <c r="B1001" s="2"/>
      <c r="C1001" s="4"/>
      <c r="D1001" s="2"/>
      <c r="E1001" s="2"/>
      <c r="F1001" s="51"/>
      <c r="G1001" s="51"/>
      <c r="H1001" s="2"/>
      <c r="I1001" s="2"/>
      <c r="J1001" s="2"/>
      <c r="K1001" s="2"/>
      <c r="L1001" s="2"/>
      <c r="M1001" s="2"/>
      <c r="N1001" s="2"/>
      <c r="O1001" s="4"/>
    </row>
    <row r="1002" spans="1:15" s="9" customFormat="1" x14ac:dyDescent="0.2">
      <c r="A1002" s="4"/>
      <c r="B1002" s="2"/>
      <c r="C1002" s="4"/>
      <c r="D1002" s="2"/>
      <c r="E1002" s="2"/>
      <c r="F1002" s="51"/>
      <c r="G1002" s="51"/>
      <c r="H1002" s="2"/>
      <c r="I1002" s="2"/>
      <c r="J1002" s="2"/>
      <c r="K1002" s="2"/>
      <c r="L1002" s="2"/>
      <c r="M1002" s="2"/>
      <c r="N1002" s="2"/>
      <c r="O1002" s="4"/>
    </row>
    <row r="1003" spans="1:15" s="9" customFormat="1" x14ac:dyDescent="0.2">
      <c r="A1003" s="4"/>
      <c r="B1003" s="2"/>
      <c r="C1003" s="4"/>
      <c r="D1003" s="2"/>
      <c r="E1003" s="2"/>
      <c r="F1003" s="51"/>
      <c r="G1003" s="51"/>
      <c r="H1003" s="2"/>
      <c r="I1003" s="2"/>
      <c r="J1003" s="2"/>
      <c r="K1003" s="2"/>
      <c r="L1003" s="2"/>
      <c r="M1003" s="2"/>
      <c r="N1003" s="2"/>
      <c r="O1003" s="4"/>
    </row>
    <row r="1004" spans="1:15" s="9" customFormat="1" x14ac:dyDescent="0.2">
      <c r="A1004" s="4"/>
      <c r="B1004" s="2"/>
      <c r="C1004" s="4"/>
      <c r="D1004" s="2"/>
      <c r="E1004" s="2"/>
      <c r="F1004" s="51"/>
      <c r="G1004" s="51"/>
      <c r="H1004" s="2"/>
      <c r="I1004" s="2"/>
      <c r="J1004" s="2"/>
      <c r="K1004" s="2"/>
      <c r="L1004" s="2"/>
      <c r="M1004" s="2"/>
      <c r="N1004" s="2"/>
      <c r="O1004" s="4"/>
    </row>
    <row r="1005" spans="1:15" s="9" customFormat="1" x14ac:dyDescent="0.2">
      <c r="A1005" s="4"/>
      <c r="B1005" s="2"/>
      <c r="C1005" s="4"/>
      <c r="D1005" s="2"/>
      <c r="E1005" s="2"/>
      <c r="F1005" s="51"/>
      <c r="G1005" s="51"/>
      <c r="H1005" s="2"/>
      <c r="I1005" s="2"/>
      <c r="J1005" s="2"/>
      <c r="K1005" s="2"/>
      <c r="L1005" s="2"/>
      <c r="M1005" s="2"/>
      <c r="N1005" s="2"/>
      <c r="O1005" s="4"/>
    </row>
    <row r="1006" spans="1:15" s="9" customFormat="1" x14ac:dyDescent="0.2">
      <c r="A1006" s="4"/>
      <c r="B1006" s="2"/>
      <c r="C1006" s="4"/>
      <c r="D1006" s="2"/>
      <c r="E1006" s="2"/>
      <c r="F1006" s="51"/>
      <c r="G1006" s="51"/>
      <c r="H1006" s="2"/>
      <c r="I1006" s="2"/>
      <c r="J1006" s="2"/>
      <c r="K1006" s="2"/>
      <c r="L1006" s="2"/>
      <c r="M1006" s="2"/>
      <c r="N1006" s="2"/>
      <c r="O1006" s="4"/>
    </row>
    <row r="1007" spans="1:15" s="9" customFormat="1" x14ac:dyDescent="0.2">
      <c r="A1007" s="4"/>
      <c r="B1007" s="2"/>
      <c r="C1007" s="4"/>
      <c r="D1007" s="2"/>
      <c r="E1007" s="2"/>
      <c r="F1007" s="51"/>
      <c r="G1007" s="51"/>
      <c r="H1007" s="2"/>
      <c r="I1007" s="2"/>
      <c r="J1007" s="2"/>
      <c r="K1007" s="2"/>
      <c r="L1007" s="2"/>
      <c r="M1007" s="2"/>
      <c r="N1007" s="2"/>
      <c r="O1007" s="4"/>
    </row>
    <row r="1008" spans="1:15" s="9" customFormat="1" x14ac:dyDescent="0.2">
      <c r="A1008" s="4"/>
      <c r="B1008" s="2"/>
      <c r="C1008" s="4"/>
      <c r="D1008" s="2"/>
      <c r="E1008" s="2"/>
      <c r="F1008" s="51"/>
      <c r="G1008" s="51"/>
      <c r="H1008" s="2"/>
      <c r="I1008" s="2"/>
      <c r="J1008" s="2"/>
      <c r="K1008" s="2"/>
      <c r="L1008" s="2"/>
      <c r="M1008" s="2"/>
      <c r="N1008" s="2"/>
      <c r="O1008" s="4"/>
    </row>
    <row r="1009" spans="1:15" s="9" customFormat="1" x14ac:dyDescent="0.2">
      <c r="A1009" s="4"/>
      <c r="B1009" s="2"/>
      <c r="C1009" s="4"/>
      <c r="D1009" s="2"/>
      <c r="E1009" s="2"/>
      <c r="F1009" s="51"/>
      <c r="G1009" s="51"/>
      <c r="H1009" s="2"/>
      <c r="I1009" s="2"/>
      <c r="J1009" s="2"/>
      <c r="K1009" s="2"/>
      <c r="L1009" s="2"/>
      <c r="M1009" s="2"/>
      <c r="N1009" s="2"/>
      <c r="O1009" s="4"/>
    </row>
    <row r="1010" spans="1:15" s="9" customFormat="1" x14ac:dyDescent="0.2">
      <c r="A1010" s="4"/>
      <c r="B1010" s="2"/>
      <c r="C1010" s="4"/>
      <c r="D1010" s="2"/>
      <c r="E1010" s="2"/>
      <c r="F1010" s="51"/>
      <c r="G1010" s="51"/>
      <c r="H1010" s="2"/>
      <c r="I1010" s="2"/>
      <c r="J1010" s="2"/>
      <c r="K1010" s="2"/>
      <c r="L1010" s="2"/>
      <c r="M1010" s="2"/>
      <c r="N1010" s="2"/>
      <c r="O1010" s="4"/>
    </row>
    <row r="1011" spans="1:15" s="9" customFormat="1" x14ac:dyDescent="0.2">
      <c r="A1011" s="4"/>
      <c r="B1011" s="2"/>
      <c r="C1011" s="4"/>
      <c r="D1011" s="2"/>
      <c r="E1011" s="2"/>
      <c r="F1011" s="51"/>
      <c r="G1011" s="51"/>
      <c r="H1011" s="2"/>
      <c r="I1011" s="2"/>
      <c r="J1011" s="2"/>
      <c r="K1011" s="2"/>
      <c r="L1011" s="2"/>
      <c r="M1011" s="2"/>
      <c r="N1011" s="2"/>
      <c r="O1011" s="4"/>
    </row>
    <row r="1012" spans="1:15" s="9" customFormat="1" x14ac:dyDescent="0.2">
      <c r="A1012" s="4"/>
      <c r="B1012" s="2"/>
      <c r="C1012" s="4"/>
      <c r="D1012" s="2"/>
      <c r="E1012" s="2"/>
      <c r="F1012" s="51"/>
      <c r="G1012" s="51"/>
      <c r="H1012" s="2"/>
      <c r="I1012" s="2"/>
      <c r="J1012" s="2"/>
      <c r="K1012" s="2"/>
      <c r="L1012" s="2"/>
      <c r="M1012" s="2"/>
      <c r="N1012" s="2"/>
      <c r="O1012" s="4"/>
    </row>
    <row r="1013" spans="1:15" s="9" customFormat="1" x14ac:dyDescent="0.2">
      <c r="A1013" s="4"/>
      <c r="B1013" s="2"/>
      <c r="C1013" s="4"/>
      <c r="D1013" s="2"/>
      <c r="E1013" s="2"/>
      <c r="F1013" s="51"/>
      <c r="G1013" s="51"/>
      <c r="H1013" s="2"/>
      <c r="I1013" s="2"/>
      <c r="J1013" s="2"/>
      <c r="K1013" s="2"/>
      <c r="L1013" s="2"/>
      <c r="M1013" s="2"/>
      <c r="N1013" s="2"/>
      <c r="O1013" s="4"/>
    </row>
    <row r="1014" spans="1:15" s="9" customFormat="1" x14ac:dyDescent="0.2">
      <c r="A1014" s="4"/>
      <c r="B1014" s="2"/>
      <c r="C1014" s="4"/>
      <c r="D1014" s="2"/>
      <c r="E1014" s="2"/>
      <c r="F1014" s="51"/>
      <c r="G1014" s="51"/>
      <c r="H1014" s="2"/>
      <c r="I1014" s="2"/>
      <c r="J1014" s="2"/>
      <c r="K1014" s="2"/>
      <c r="L1014" s="2"/>
      <c r="M1014" s="2"/>
      <c r="N1014" s="2"/>
      <c r="O1014" s="4"/>
    </row>
    <row r="1015" spans="1:15" s="9" customFormat="1" x14ac:dyDescent="0.2">
      <c r="A1015" s="4"/>
      <c r="B1015" s="2"/>
      <c r="C1015" s="4"/>
      <c r="D1015" s="2"/>
      <c r="E1015" s="2"/>
      <c r="F1015" s="51"/>
      <c r="G1015" s="51"/>
      <c r="H1015" s="2"/>
      <c r="I1015" s="2"/>
      <c r="J1015" s="2"/>
      <c r="K1015" s="2"/>
      <c r="L1015" s="2"/>
      <c r="M1015" s="2"/>
      <c r="N1015" s="2"/>
      <c r="O1015" s="4"/>
    </row>
    <row r="1016" spans="1:15" s="9" customFormat="1" x14ac:dyDescent="0.2">
      <c r="A1016" s="4"/>
      <c r="B1016" s="2"/>
      <c r="C1016" s="4"/>
      <c r="D1016" s="2"/>
      <c r="E1016" s="2"/>
      <c r="F1016" s="51"/>
      <c r="G1016" s="51"/>
      <c r="H1016" s="2"/>
      <c r="I1016" s="2"/>
      <c r="J1016" s="2"/>
      <c r="K1016" s="2"/>
      <c r="L1016" s="2"/>
      <c r="M1016" s="2"/>
      <c r="N1016" s="2"/>
      <c r="O1016" s="4"/>
    </row>
    <row r="1017" spans="1:15" s="9" customFormat="1" x14ac:dyDescent="0.2">
      <c r="A1017" s="4"/>
      <c r="B1017" s="2"/>
      <c r="C1017" s="4"/>
      <c r="D1017" s="2"/>
      <c r="E1017" s="2"/>
      <c r="F1017" s="51"/>
      <c r="G1017" s="51"/>
      <c r="H1017" s="2"/>
      <c r="I1017" s="2"/>
      <c r="J1017" s="2"/>
      <c r="K1017" s="2"/>
      <c r="L1017" s="2"/>
      <c r="M1017" s="2"/>
      <c r="N1017" s="2"/>
      <c r="O1017" s="4"/>
    </row>
    <row r="1018" spans="1:15" s="9" customFormat="1" x14ac:dyDescent="0.2">
      <c r="A1018" s="4"/>
      <c r="B1018" s="2"/>
      <c r="C1018" s="4"/>
      <c r="D1018" s="2"/>
      <c r="E1018" s="2"/>
      <c r="F1018" s="51"/>
      <c r="G1018" s="51"/>
      <c r="H1018" s="2"/>
      <c r="I1018" s="2"/>
      <c r="J1018" s="2"/>
      <c r="K1018" s="2"/>
      <c r="L1018" s="2"/>
      <c r="M1018" s="2"/>
      <c r="N1018" s="2"/>
      <c r="O1018" s="4"/>
    </row>
    <row r="1019" spans="1:15" s="9" customFormat="1" x14ac:dyDescent="0.2">
      <c r="A1019" s="4"/>
      <c r="B1019" s="2"/>
      <c r="C1019" s="4"/>
      <c r="D1019" s="2"/>
      <c r="E1019" s="2"/>
      <c r="F1019" s="51"/>
      <c r="G1019" s="51"/>
      <c r="H1019" s="2"/>
      <c r="I1019" s="2"/>
      <c r="J1019" s="2"/>
      <c r="K1019" s="2"/>
      <c r="L1019" s="2"/>
      <c r="M1019" s="2"/>
      <c r="N1019" s="2"/>
      <c r="O1019" s="4"/>
    </row>
    <row r="1020" spans="1:15" s="9" customFormat="1" x14ac:dyDescent="0.2">
      <c r="A1020" s="4"/>
      <c r="B1020" s="2"/>
      <c r="C1020" s="4"/>
      <c r="D1020" s="2"/>
      <c r="E1020" s="2"/>
      <c r="F1020" s="51"/>
      <c r="G1020" s="51"/>
      <c r="H1020" s="2"/>
      <c r="I1020" s="2"/>
      <c r="J1020" s="2"/>
      <c r="K1020" s="2"/>
      <c r="L1020" s="2"/>
      <c r="M1020" s="2"/>
      <c r="N1020" s="2"/>
      <c r="O1020" s="4"/>
    </row>
    <row r="1021" spans="1:15" s="9" customFormat="1" x14ac:dyDescent="0.2">
      <c r="A1021" s="4"/>
      <c r="B1021" s="2"/>
      <c r="C1021" s="4"/>
      <c r="D1021" s="2"/>
      <c r="E1021" s="2"/>
      <c r="F1021" s="51"/>
      <c r="G1021" s="51"/>
      <c r="H1021" s="2"/>
      <c r="I1021" s="2"/>
      <c r="J1021" s="2"/>
      <c r="K1021" s="2"/>
      <c r="L1021" s="2"/>
      <c r="M1021" s="2"/>
      <c r="N1021" s="2"/>
      <c r="O1021" s="4"/>
    </row>
    <row r="1022" spans="1:15" s="9" customFormat="1" x14ac:dyDescent="0.2">
      <c r="A1022" s="4"/>
      <c r="B1022" s="2"/>
      <c r="C1022" s="4"/>
      <c r="D1022" s="2"/>
      <c r="E1022" s="2"/>
      <c r="F1022" s="51"/>
      <c r="G1022" s="51"/>
      <c r="H1022" s="2"/>
      <c r="I1022" s="2"/>
      <c r="J1022" s="2"/>
      <c r="K1022" s="2"/>
      <c r="L1022" s="2"/>
      <c r="M1022" s="2"/>
      <c r="N1022" s="2"/>
      <c r="O1022" s="4"/>
    </row>
    <row r="1023" spans="1:15" s="9" customFormat="1" x14ac:dyDescent="0.2">
      <c r="A1023" s="4"/>
      <c r="B1023" s="2"/>
      <c r="C1023" s="4"/>
      <c r="D1023" s="2"/>
      <c r="E1023" s="2"/>
      <c r="F1023" s="51"/>
      <c r="G1023" s="51"/>
      <c r="H1023" s="2"/>
      <c r="I1023" s="2"/>
      <c r="J1023" s="2"/>
      <c r="K1023" s="2"/>
      <c r="L1023" s="2"/>
      <c r="M1023" s="2"/>
      <c r="N1023" s="2"/>
      <c r="O1023" s="4"/>
    </row>
    <row r="1024" spans="1:15" s="9" customFormat="1" x14ac:dyDescent="0.2">
      <c r="A1024" s="4"/>
      <c r="B1024" s="2"/>
      <c r="C1024" s="4"/>
      <c r="D1024" s="2"/>
      <c r="E1024" s="2"/>
      <c r="F1024" s="51"/>
      <c r="G1024" s="51"/>
      <c r="H1024" s="2"/>
      <c r="I1024" s="2"/>
      <c r="J1024" s="2"/>
      <c r="K1024" s="2"/>
      <c r="L1024" s="2"/>
      <c r="M1024" s="2"/>
      <c r="N1024" s="2"/>
      <c r="O1024" s="4"/>
    </row>
    <row r="1025" spans="1:15" s="9" customFormat="1" x14ac:dyDescent="0.2">
      <c r="A1025" s="4"/>
      <c r="B1025" s="2"/>
      <c r="C1025" s="4"/>
      <c r="D1025" s="2"/>
      <c r="E1025" s="2"/>
      <c r="F1025" s="51"/>
      <c r="G1025" s="51"/>
      <c r="H1025" s="2"/>
      <c r="I1025" s="2"/>
      <c r="J1025" s="2"/>
      <c r="K1025" s="2"/>
      <c r="L1025" s="2"/>
      <c r="M1025" s="2"/>
      <c r="N1025" s="2"/>
      <c r="O1025" s="4"/>
    </row>
    <row r="1026" spans="1:15" s="9" customFormat="1" x14ac:dyDescent="0.2">
      <c r="A1026" s="4"/>
      <c r="B1026" s="2"/>
      <c r="C1026" s="4"/>
      <c r="D1026" s="2"/>
      <c r="E1026" s="2"/>
      <c r="F1026" s="51"/>
      <c r="G1026" s="51"/>
      <c r="H1026" s="2"/>
      <c r="I1026" s="2"/>
      <c r="J1026" s="2"/>
      <c r="K1026" s="2"/>
      <c r="L1026" s="2"/>
      <c r="M1026" s="2"/>
      <c r="N1026" s="2"/>
      <c r="O1026" s="4"/>
    </row>
    <row r="1027" spans="1:15" s="9" customFormat="1" x14ac:dyDescent="0.2">
      <c r="A1027" s="4"/>
      <c r="B1027" s="2"/>
      <c r="C1027" s="4"/>
      <c r="D1027" s="2"/>
      <c r="E1027" s="2"/>
      <c r="F1027" s="51"/>
      <c r="G1027" s="51"/>
      <c r="H1027" s="2"/>
      <c r="I1027" s="2"/>
      <c r="J1027" s="2"/>
      <c r="K1027" s="2"/>
      <c r="L1027" s="2"/>
      <c r="M1027" s="2"/>
      <c r="N1027" s="2"/>
      <c r="O1027" s="4"/>
    </row>
    <row r="1028" spans="1:15" s="9" customFormat="1" x14ac:dyDescent="0.2">
      <c r="A1028" s="4"/>
      <c r="B1028" s="2"/>
      <c r="C1028" s="4"/>
      <c r="D1028" s="2"/>
      <c r="E1028" s="2"/>
      <c r="F1028" s="51"/>
      <c r="G1028" s="51"/>
      <c r="H1028" s="2"/>
      <c r="I1028" s="2"/>
      <c r="J1028" s="2"/>
      <c r="K1028" s="2"/>
      <c r="L1028" s="2"/>
      <c r="M1028" s="2"/>
      <c r="N1028" s="2"/>
      <c r="O1028" s="4"/>
    </row>
    <row r="1029" spans="1:15" s="9" customFormat="1" x14ac:dyDescent="0.2">
      <c r="A1029" s="4"/>
      <c r="B1029" s="2"/>
      <c r="C1029" s="4"/>
      <c r="D1029" s="2"/>
      <c r="E1029" s="2"/>
      <c r="F1029" s="51"/>
      <c r="G1029" s="51"/>
      <c r="H1029" s="2"/>
      <c r="I1029" s="2"/>
      <c r="J1029" s="2"/>
      <c r="K1029" s="2"/>
      <c r="L1029" s="2"/>
      <c r="M1029" s="2"/>
      <c r="N1029" s="2"/>
      <c r="O1029" s="4"/>
    </row>
    <row r="1030" spans="1:15" s="9" customFormat="1" x14ac:dyDescent="0.2">
      <c r="A1030" s="4"/>
      <c r="B1030" s="2"/>
      <c r="C1030" s="4"/>
      <c r="D1030" s="2"/>
      <c r="E1030" s="2"/>
      <c r="F1030" s="51"/>
      <c r="G1030" s="51"/>
      <c r="H1030" s="2"/>
      <c r="I1030" s="2"/>
      <c r="J1030" s="2"/>
      <c r="K1030" s="2"/>
      <c r="L1030" s="2"/>
      <c r="M1030" s="2"/>
      <c r="N1030" s="2"/>
      <c r="O1030" s="4"/>
    </row>
    <row r="1031" spans="1:15" s="9" customFormat="1" x14ac:dyDescent="0.2">
      <c r="A1031" s="4"/>
      <c r="B1031" s="2"/>
      <c r="C1031" s="4"/>
      <c r="D1031" s="2"/>
      <c r="E1031" s="2"/>
      <c r="F1031" s="51"/>
      <c r="G1031" s="51"/>
      <c r="H1031" s="2"/>
      <c r="I1031" s="2"/>
      <c r="J1031" s="2"/>
      <c r="K1031" s="2"/>
      <c r="L1031" s="2"/>
      <c r="M1031" s="2"/>
      <c r="N1031" s="2"/>
      <c r="O1031" s="4"/>
    </row>
    <row r="1032" spans="1:15" s="9" customFormat="1" x14ac:dyDescent="0.2">
      <c r="A1032" s="4"/>
      <c r="B1032" s="2"/>
      <c r="C1032" s="4"/>
      <c r="D1032" s="2"/>
      <c r="E1032" s="2"/>
      <c r="F1032" s="51"/>
      <c r="G1032" s="51"/>
      <c r="H1032" s="2"/>
      <c r="I1032" s="2"/>
      <c r="J1032" s="2"/>
      <c r="K1032" s="2"/>
      <c r="L1032" s="2"/>
      <c r="M1032" s="2"/>
      <c r="N1032" s="2"/>
      <c r="O1032" s="4"/>
    </row>
    <row r="1033" spans="1:15" s="9" customFormat="1" x14ac:dyDescent="0.2">
      <c r="A1033" s="4"/>
      <c r="B1033" s="2"/>
      <c r="C1033" s="4"/>
      <c r="D1033" s="2"/>
      <c r="E1033" s="2"/>
      <c r="F1033" s="51"/>
      <c r="G1033" s="51"/>
      <c r="H1033" s="2"/>
      <c r="I1033" s="2"/>
      <c r="J1033" s="2"/>
      <c r="K1033" s="2"/>
      <c r="L1033" s="2"/>
      <c r="M1033" s="2"/>
      <c r="N1033" s="2"/>
      <c r="O1033" s="4"/>
    </row>
    <row r="1034" spans="1:15" s="9" customFormat="1" x14ac:dyDescent="0.2">
      <c r="A1034" s="4"/>
      <c r="B1034" s="2"/>
      <c r="C1034" s="4"/>
      <c r="D1034" s="2"/>
      <c r="E1034" s="2"/>
      <c r="F1034" s="51"/>
      <c r="G1034" s="51"/>
      <c r="H1034" s="2"/>
      <c r="I1034" s="2"/>
      <c r="J1034" s="2"/>
      <c r="K1034" s="2"/>
      <c r="L1034" s="2"/>
      <c r="M1034" s="2"/>
      <c r="N1034" s="2"/>
      <c r="O1034" s="4"/>
    </row>
    <row r="1035" spans="1:15" s="9" customFormat="1" x14ac:dyDescent="0.2">
      <c r="A1035" s="4"/>
      <c r="B1035" s="2"/>
      <c r="C1035" s="4"/>
      <c r="D1035" s="2"/>
      <c r="E1035" s="2"/>
      <c r="F1035" s="51"/>
      <c r="G1035" s="51"/>
      <c r="H1035" s="2"/>
      <c r="I1035" s="2"/>
      <c r="J1035" s="2"/>
      <c r="K1035" s="2"/>
      <c r="L1035" s="2"/>
      <c r="M1035" s="2"/>
      <c r="N1035" s="2"/>
      <c r="O1035" s="4"/>
    </row>
    <row r="1036" spans="1:15" s="9" customFormat="1" x14ac:dyDescent="0.2">
      <c r="A1036" s="4"/>
      <c r="B1036" s="2"/>
      <c r="C1036" s="4"/>
      <c r="D1036" s="2"/>
      <c r="E1036" s="2"/>
      <c r="F1036" s="51"/>
      <c r="G1036" s="51"/>
      <c r="H1036" s="2"/>
      <c r="I1036" s="2"/>
      <c r="J1036" s="2"/>
      <c r="K1036" s="2"/>
      <c r="L1036" s="2"/>
      <c r="M1036" s="2"/>
      <c r="N1036" s="2"/>
      <c r="O1036" s="4"/>
    </row>
    <row r="1037" spans="1:15" s="9" customFormat="1" x14ac:dyDescent="0.2">
      <c r="A1037" s="4"/>
      <c r="B1037" s="2"/>
      <c r="C1037" s="4"/>
      <c r="D1037" s="2"/>
      <c r="E1037" s="2"/>
      <c r="F1037" s="51"/>
      <c r="G1037" s="51"/>
      <c r="H1037" s="2"/>
      <c r="I1037" s="2"/>
      <c r="J1037" s="2"/>
      <c r="K1037" s="2"/>
      <c r="L1037" s="2"/>
      <c r="M1037" s="2"/>
      <c r="N1037" s="2"/>
      <c r="O1037" s="4"/>
    </row>
    <row r="1038" spans="1:15" s="9" customFormat="1" x14ac:dyDescent="0.2">
      <c r="A1038" s="4"/>
      <c r="B1038" s="2"/>
      <c r="C1038" s="4"/>
      <c r="D1038" s="2"/>
      <c r="E1038" s="2"/>
      <c r="F1038" s="51"/>
      <c r="G1038" s="51"/>
      <c r="H1038" s="2"/>
      <c r="I1038" s="2"/>
      <c r="J1038" s="2"/>
      <c r="K1038" s="2"/>
      <c r="L1038" s="2"/>
      <c r="M1038" s="2"/>
      <c r="N1038" s="2"/>
      <c r="O1038" s="4"/>
    </row>
    <row r="1039" spans="1:15" s="9" customFormat="1" x14ac:dyDescent="0.2">
      <c r="A1039" s="4"/>
      <c r="B1039" s="2"/>
      <c r="C1039" s="4"/>
      <c r="D1039" s="2"/>
      <c r="E1039" s="2"/>
      <c r="F1039" s="51"/>
      <c r="G1039" s="51"/>
      <c r="H1039" s="2"/>
      <c r="I1039" s="2"/>
      <c r="J1039" s="2"/>
      <c r="K1039" s="2"/>
      <c r="L1039" s="2"/>
      <c r="M1039" s="2"/>
      <c r="N1039" s="2"/>
      <c r="O1039" s="4"/>
    </row>
    <row r="1040" spans="1:15" s="9" customFormat="1" x14ac:dyDescent="0.2">
      <c r="A1040" s="4"/>
      <c r="B1040" s="2"/>
      <c r="C1040" s="4"/>
      <c r="D1040" s="2"/>
      <c r="E1040" s="2"/>
      <c r="F1040" s="51"/>
      <c r="G1040" s="51"/>
      <c r="H1040" s="2"/>
      <c r="I1040" s="2"/>
      <c r="J1040" s="2"/>
      <c r="K1040" s="2"/>
      <c r="L1040" s="2"/>
      <c r="M1040" s="2"/>
      <c r="N1040" s="2"/>
      <c r="O1040" s="4"/>
    </row>
    <row r="1041" spans="1:15" s="9" customFormat="1" x14ac:dyDescent="0.2">
      <c r="A1041" s="4"/>
      <c r="B1041" s="2"/>
      <c r="C1041" s="4"/>
      <c r="D1041" s="2"/>
      <c r="E1041" s="2"/>
      <c r="F1041" s="51"/>
      <c r="G1041" s="51"/>
      <c r="H1041" s="2"/>
      <c r="I1041" s="2"/>
      <c r="J1041" s="2"/>
      <c r="K1041" s="2"/>
      <c r="L1041" s="2"/>
      <c r="M1041" s="2"/>
      <c r="N1041" s="2"/>
      <c r="O1041" s="4"/>
    </row>
    <row r="1042" spans="1:15" s="9" customFormat="1" x14ac:dyDescent="0.2">
      <c r="A1042" s="4"/>
      <c r="B1042" s="2"/>
      <c r="C1042" s="4"/>
      <c r="D1042" s="2"/>
      <c r="E1042" s="2"/>
      <c r="F1042" s="51"/>
      <c r="G1042" s="51"/>
      <c r="H1042" s="2"/>
      <c r="I1042" s="2"/>
      <c r="J1042" s="2"/>
      <c r="K1042" s="2"/>
      <c r="L1042" s="2"/>
      <c r="M1042" s="2"/>
      <c r="N1042" s="2"/>
      <c r="O1042" s="4"/>
    </row>
    <row r="1043" spans="1:15" s="9" customFormat="1" x14ac:dyDescent="0.2">
      <c r="A1043" s="4"/>
      <c r="B1043" s="2"/>
      <c r="C1043" s="4"/>
      <c r="D1043" s="2"/>
      <c r="E1043" s="2"/>
      <c r="F1043" s="51"/>
      <c r="G1043" s="51"/>
      <c r="H1043" s="2"/>
      <c r="I1043" s="2"/>
      <c r="J1043" s="2"/>
      <c r="K1043" s="2"/>
      <c r="L1043" s="2"/>
      <c r="M1043" s="2"/>
      <c r="N1043" s="2"/>
      <c r="O1043" s="4"/>
    </row>
    <row r="1044" spans="1:15" s="9" customFormat="1" x14ac:dyDescent="0.2">
      <c r="A1044" s="4"/>
      <c r="B1044" s="2"/>
      <c r="C1044" s="4"/>
      <c r="D1044" s="2"/>
      <c r="E1044" s="2"/>
      <c r="F1044" s="51"/>
      <c r="G1044" s="51"/>
      <c r="H1044" s="2"/>
      <c r="I1044" s="2"/>
      <c r="J1044" s="2"/>
      <c r="K1044" s="2"/>
      <c r="L1044" s="2"/>
      <c r="M1044" s="2"/>
      <c r="N1044" s="2"/>
      <c r="O1044" s="4"/>
    </row>
    <row r="1045" spans="1:15" s="9" customFormat="1" x14ac:dyDescent="0.2">
      <c r="A1045" s="4"/>
      <c r="B1045" s="2"/>
      <c r="C1045" s="4"/>
      <c r="D1045" s="2"/>
      <c r="E1045" s="2"/>
      <c r="F1045" s="51"/>
      <c r="G1045" s="51"/>
      <c r="H1045" s="2"/>
      <c r="I1045" s="2"/>
      <c r="J1045" s="2"/>
      <c r="K1045" s="2"/>
      <c r="L1045" s="2"/>
      <c r="M1045" s="2"/>
      <c r="N1045" s="2"/>
      <c r="O1045" s="4"/>
    </row>
    <row r="1046" spans="1:15" s="9" customFormat="1" x14ac:dyDescent="0.2">
      <c r="A1046" s="4"/>
      <c r="B1046" s="2"/>
      <c r="C1046" s="4"/>
      <c r="D1046" s="2"/>
      <c r="E1046" s="2"/>
      <c r="F1046" s="51"/>
      <c r="G1046" s="51"/>
      <c r="H1046" s="2"/>
      <c r="I1046" s="2"/>
      <c r="J1046" s="2"/>
      <c r="K1046" s="2"/>
      <c r="L1046" s="2"/>
      <c r="M1046" s="2"/>
      <c r="N1046" s="2"/>
      <c r="O1046" s="4"/>
    </row>
    <row r="1047" spans="1:15" s="9" customFormat="1" x14ac:dyDescent="0.2">
      <c r="A1047" s="4"/>
      <c r="B1047" s="2"/>
      <c r="C1047" s="4"/>
      <c r="D1047" s="2"/>
      <c r="E1047" s="2"/>
      <c r="F1047" s="51"/>
      <c r="G1047" s="51"/>
      <c r="H1047" s="2"/>
      <c r="I1047" s="2"/>
      <c r="J1047" s="2"/>
      <c r="K1047" s="2"/>
      <c r="L1047" s="2"/>
      <c r="M1047" s="2"/>
      <c r="N1047" s="2"/>
      <c r="O1047" s="4"/>
    </row>
    <row r="1048" spans="1:15" s="9" customFormat="1" x14ac:dyDescent="0.2">
      <c r="A1048" s="4"/>
      <c r="B1048" s="2"/>
      <c r="C1048" s="4"/>
      <c r="D1048" s="2"/>
      <c r="E1048" s="2"/>
      <c r="F1048" s="51"/>
      <c r="G1048" s="51"/>
      <c r="H1048" s="2"/>
      <c r="I1048" s="2"/>
      <c r="J1048" s="2"/>
      <c r="K1048" s="2"/>
      <c r="L1048" s="2"/>
      <c r="M1048" s="2"/>
      <c r="N1048" s="2"/>
      <c r="O1048" s="4"/>
    </row>
    <row r="1049" spans="1:15" s="9" customFormat="1" x14ac:dyDescent="0.2">
      <c r="A1049" s="4"/>
      <c r="B1049" s="2"/>
      <c r="C1049" s="4"/>
      <c r="D1049" s="2"/>
      <c r="E1049" s="2"/>
      <c r="F1049" s="51"/>
      <c r="G1049" s="51"/>
      <c r="H1049" s="2"/>
      <c r="I1049" s="2"/>
      <c r="J1049" s="2"/>
      <c r="K1049" s="2"/>
      <c r="L1049" s="2"/>
      <c r="M1049" s="2"/>
      <c r="N1049" s="2"/>
      <c r="O1049" s="4"/>
    </row>
    <row r="1050" spans="1:15" s="9" customFormat="1" x14ac:dyDescent="0.2">
      <c r="A1050" s="4"/>
      <c r="B1050" s="2"/>
      <c r="C1050" s="4"/>
      <c r="D1050" s="2"/>
      <c r="E1050" s="2"/>
      <c r="F1050" s="51"/>
      <c r="G1050" s="51"/>
      <c r="H1050" s="2"/>
      <c r="I1050" s="2"/>
      <c r="J1050" s="2"/>
      <c r="K1050" s="2"/>
      <c r="L1050" s="2"/>
      <c r="M1050" s="2"/>
      <c r="N1050" s="2"/>
      <c r="O1050" s="4"/>
    </row>
    <row r="1051" spans="1:15" s="9" customFormat="1" x14ac:dyDescent="0.2">
      <c r="A1051" s="4"/>
      <c r="B1051" s="2"/>
      <c r="C1051" s="4"/>
      <c r="D1051" s="2"/>
      <c r="E1051" s="2"/>
      <c r="F1051" s="51"/>
      <c r="G1051" s="51"/>
      <c r="H1051" s="2"/>
      <c r="I1051" s="2"/>
      <c r="J1051" s="2"/>
      <c r="K1051" s="2"/>
      <c r="L1051" s="2"/>
      <c r="M1051" s="2"/>
      <c r="N1051" s="2"/>
      <c r="O1051" s="4"/>
    </row>
    <row r="1052" spans="1:15" s="9" customFormat="1" x14ac:dyDescent="0.2">
      <c r="A1052" s="4"/>
      <c r="B1052" s="2"/>
      <c r="C1052" s="4"/>
      <c r="D1052" s="2"/>
      <c r="E1052" s="2"/>
      <c r="F1052" s="51"/>
      <c r="G1052" s="51"/>
      <c r="H1052" s="2"/>
      <c r="I1052" s="2"/>
      <c r="J1052" s="2"/>
      <c r="K1052" s="2"/>
      <c r="L1052" s="2"/>
      <c r="M1052" s="2"/>
      <c r="N1052" s="2"/>
      <c r="O1052" s="4"/>
    </row>
    <row r="1053" spans="1:15" s="9" customFormat="1" x14ac:dyDescent="0.2">
      <c r="A1053" s="4"/>
      <c r="B1053" s="2"/>
      <c r="C1053" s="4"/>
      <c r="D1053" s="2"/>
      <c r="E1053" s="2"/>
      <c r="F1053" s="51"/>
      <c r="G1053" s="51"/>
      <c r="H1053" s="2"/>
      <c r="I1053" s="2"/>
      <c r="J1053" s="2"/>
      <c r="K1053" s="2"/>
      <c r="L1053" s="2"/>
      <c r="M1053" s="2"/>
      <c r="N1053" s="2"/>
      <c r="O1053" s="4"/>
    </row>
    <row r="1054" spans="1:15" s="9" customFormat="1" x14ac:dyDescent="0.2">
      <c r="A1054" s="4"/>
      <c r="B1054" s="2"/>
      <c r="C1054" s="4"/>
      <c r="D1054" s="2"/>
      <c r="E1054" s="2"/>
      <c r="F1054" s="51"/>
      <c r="G1054" s="51"/>
      <c r="H1054" s="2"/>
      <c r="I1054" s="2"/>
      <c r="J1054" s="2"/>
      <c r="K1054" s="2"/>
      <c r="L1054" s="2"/>
      <c r="M1054" s="2"/>
      <c r="N1054" s="2"/>
      <c r="O1054" s="4"/>
    </row>
    <row r="1055" spans="1:15" s="9" customFormat="1" x14ac:dyDescent="0.2">
      <c r="A1055" s="4"/>
      <c r="B1055" s="2"/>
      <c r="C1055" s="4"/>
      <c r="D1055" s="2"/>
      <c r="E1055" s="2"/>
      <c r="F1055" s="51"/>
      <c r="G1055" s="51"/>
      <c r="H1055" s="2"/>
      <c r="I1055" s="2"/>
      <c r="J1055" s="2"/>
      <c r="K1055" s="2"/>
      <c r="L1055" s="2"/>
      <c r="M1055" s="2"/>
      <c r="N1055" s="2"/>
      <c r="O1055" s="4"/>
    </row>
    <row r="1056" spans="1:15" s="9" customFormat="1" x14ac:dyDescent="0.2">
      <c r="A1056" s="4"/>
      <c r="B1056" s="2"/>
      <c r="C1056" s="4"/>
      <c r="D1056" s="2"/>
      <c r="E1056" s="2"/>
      <c r="F1056" s="51"/>
      <c r="G1056" s="51"/>
      <c r="H1056" s="2"/>
      <c r="I1056" s="2"/>
      <c r="J1056" s="2"/>
      <c r="K1056" s="2"/>
      <c r="L1056" s="2"/>
      <c r="M1056" s="2"/>
      <c r="N1056" s="2"/>
      <c r="O1056" s="4"/>
    </row>
    <row r="1057" spans="1:15" s="9" customFormat="1" x14ac:dyDescent="0.2">
      <c r="A1057" s="4"/>
      <c r="B1057" s="2"/>
      <c r="C1057" s="4"/>
      <c r="D1057" s="2"/>
      <c r="E1057" s="2"/>
      <c r="F1057" s="51"/>
      <c r="G1057" s="51"/>
      <c r="H1057" s="2"/>
      <c r="I1057" s="2"/>
      <c r="J1057" s="2"/>
      <c r="K1057" s="2"/>
      <c r="L1057" s="2"/>
      <c r="M1057" s="2"/>
      <c r="N1057" s="2"/>
      <c r="O1057" s="4"/>
    </row>
    <row r="1058" spans="1:15" s="9" customFormat="1" x14ac:dyDescent="0.2">
      <c r="A1058" s="4"/>
      <c r="B1058" s="2"/>
      <c r="C1058" s="4"/>
      <c r="D1058" s="2"/>
      <c r="E1058" s="2"/>
      <c r="F1058" s="51"/>
      <c r="G1058" s="51"/>
      <c r="H1058" s="2"/>
      <c r="I1058" s="2"/>
      <c r="J1058" s="2"/>
      <c r="K1058" s="2"/>
      <c r="L1058" s="2"/>
      <c r="M1058" s="2"/>
      <c r="N1058" s="2"/>
      <c r="O1058" s="4"/>
    </row>
    <row r="1059" spans="1:15" s="9" customFormat="1" x14ac:dyDescent="0.2">
      <c r="A1059" s="4"/>
      <c r="B1059" s="2"/>
      <c r="C1059" s="4"/>
      <c r="D1059" s="2"/>
      <c r="E1059" s="2"/>
      <c r="F1059" s="51"/>
      <c r="G1059" s="51"/>
      <c r="H1059" s="2"/>
      <c r="I1059" s="2"/>
      <c r="J1059" s="2"/>
      <c r="K1059" s="2"/>
      <c r="L1059" s="2"/>
      <c r="M1059" s="2"/>
      <c r="N1059" s="2"/>
      <c r="O1059" s="4"/>
    </row>
    <row r="1060" spans="1:15" s="9" customFormat="1" x14ac:dyDescent="0.2">
      <c r="A1060" s="4"/>
      <c r="B1060" s="2"/>
      <c r="C1060" s="4"/>
      <c r="D1060" s="2"/>
      <c r="E1060" s="2"/>
      <c r="F1060" s="51"/>
      <c r="G1060" s="51"/>
      <c r="H1060" s="2"/>
      <c r="I1060" s="2"/>
      <c r="J1060" s="2"/>
      <c r="K1060" s="2"/>
      <c r="L1060" s="2"/>
      <c r="M1060" s="2"/>
      <c r="N1060" s="2"/>
      <c r="O1060" s="4"/>
    </row>
    <row r="1061" spans="1:15" s="9" customFormat="1" x14ac:dyDescent="0.2">
      <c r="A1061" s="4"/>
      <c r="B1061" s="2"/>
      <c r="C1061" s="4"/>
      <c r="D1061" s="2"/>
      <c r="E1061" s="2"/>
      <c r="F1061" s="51"/>
      <c r="G1061" s="51"/>
      <c r="H1061" s="2"/>
      <c r="I1061" s="2"/>
      <c r="J1061" s="2"/>
      <c r="K1061" s="2"/>
      <c r="L1061" s="2"/>
      <c r="M1061" s="2"/>
      <c r="N1061" s="2"/>
      <c r="O1061" s="4"/>
    </row>
    <row r="1062" spans="1:15" s="9" customFormat="1" x14ac:dyDescent="0.2">
      <c r="A1062" s="4"/>
      <c r="B1062" s="2"/>
      <c r="C1062" s="4"/>
      <c r="D1062" s="2"/>
      <c r="E1062" s="2"/>
      <c r="F1062" s="51"/>
      <c r="G1062" s="51"/>
      <c r="H1062" s="2"/>
      <c r="I1062" s="2"/>
      <c r="J1062" s="2"/>
      <c r="K1062" s="2"/>
      <c r="L1062" s="2"/>
      <c r="M1062" s="2"/>
      <c r="N1062" s="2"/>
      <c r="O1062" s="4"/>
    </row>
    <row r="1063" spans="1:15" s="9" customFormat="1" x14ac:dyDescent="0.2">
      <c r="A1063" s="4"/>
      <c r="B1063" s="2"/>
      <c r="C1063" s="4"/>
      <c r="D1063" s="2"/>
      <c r="E1063" s="2"/>
      <c r="F1063" s="51"/>
      <c r="G1063" s="51"/>
      <c r="H1063" s="2"/>
      <c r="I1063" s="2"/>
      <c r="J1063" s="2"/>
      <c r="K1063" s="2"/>
      <c r="L1063" s="2"/>
      <c r="M1063" s="2"/>
      <c r="N1063" s="2"/>
      <c r="O1063" s="4"/>
    </row>
    <row r="1064" spans="1:15" s="9" customFormat="1" x14ac:dyDescent="0.2">
      <c r="A1064" s="4"/>
      <c r="B1064" s="2"/>
      <c r="C1064" s="4"/>
      <c r="D1064" s="2"/>
      <c r="E1064" s="2"/>
      <c r="F1064" s="51"/>
      <c r="G1064" s="51"/>
      <c r="H1064" s="2"/>
      <c r="I1064" s="2"/>
      <c r="J1064" s="2"/>
      <c r="K1064" s="2"/>
      <c r="L1064" s="2"/>
      <c r="M1064" s="2"/>
      <c r="N1064" s="2"/>
      <c r="O1064" s="4"/>
    </row>
    <row r="1065" spans="1:15" s="9" customFormat="1" x14ac:dyDescent="0.2">
      <c r="A1065" s="4"/>
      <c r="B1065" s="2"/>
      <c r="C1065" s="4"/>
      <c r="D1065" s="2"/>
      <c r="E1065" s="2"/>
      <c r="F1065" s="51"/>
      <c r="G1065" s="51"/>
      <c r="H1065" s="2"/>
      <c r="I1065" s="2"/>
      <c r="J1065" s="2"/>
      <c r="K1065" s="2"/>
      <c r="L1065" s="2"/>
      <c r="M1065" s="2"/>
      <c r="N1065" s="2"/>
      <c r="O1065" s="4"/>
    </row>
    <row r="1066" spans="1:15" s="9" customFormat="1" x14ac:dyDescent="0.2">
      <c r="A1066" s="4"/>
      <c r="B1066" s="2"/>
      <c r="C1066" s="4"/>
      <c r="D1066" s="2"/>
      <c r="E1066" s="2"/>
      <c r="F1066" s="51"/>
      <c r="G1066" s="51"/>
      <c r="H1066" s="2"/>
      <c r="I1066" s="2"/>
      <c r="J1066" s="2"/>
      <c r="K1066" s="2"/>
      <c r="L1066" s="2"/>
      <c r="M1066" s="2"/>
      <c r="N1066" s="2"/>
      <c r="O1066" s="4"/>
    </row>
    <row r="1067" spans="1:15" s="9" customFormat="1" x14ac:dyDescent="0.2">
      <c r="A1067" s="4"/>
      <c r="B1067" s="2"/>
      <c r="C1067" s="4"/>
      <c r="D1067" s="2"/>
      <c r="E1067" s="2"/>
      <c r="F1067" s="51"/>
      <c r="G1067" s="51"/>
      <c r="H1067" s="2"/>
      <c r="I1067" s="2"/>
      <c r="J1067" s="2"/>
      <c r="K1067" s="2"/>
      <c r="L1067" s="2"/>
      <c r="M1067" s="2"/>
      <c r="N1067" s="2"/>
      <c r="O1067" s="4"/>
    </row>
    <row r="1068" spans="1:15" s="9" customFormat="1" x14ac:dyDescent="0.2">
      <c r="A1068" s="4"/>
      <c r="B1068" s="2"/>
      <c r="C1068" s="4"/>
      <c r="D1068" s="2"/>
      <c r="E1068" s="2"/>
      <c r="F1068" s="51"/>
      <c r="G1068" s="51"/>
      <c r="H1068" s="2"/>
      <c r="I1068" s="2"/>
      <c r="J1068" s="2"/>
      <c r="K1068" s="2"/>
      <c r="L1068" s="2"/>
      <c r="M1068" s="2"/>
      <c r="N1068" s="2"/>
      <c r="O1068" s="4"/>
    </row>
    <row r="1069" spans="1:15" s="9" customFormat="1" x14ac:dyDescent="0.2">
      <c r="A1069" s="4"/>
      <c r="B1069" s="2"/>
      <c r="C1069" s="4"/>
      <c r="D1069" s="2"/>
      <c r="E1069" s="2"/>
      <c r="F1069" s="51"/>
      <c r="G1069" s="51"/>
      <c r="H1069" s="2"/>
      <c r="I1069" s="2"/>
      <c r="J1069" s="2"/>
      <c r="K1069" s="2"/>
      <c r="L1069" s="2"/>
      <c r="M1069" s="2"/>
      <c r="N1069" s="2"/>
      <c r="O1069" s="4"/>
    </row>
    <row r="1070" spans="1:15" s="9" customFormat="1" x14ac:dyDescent="0.2">
      <c r="A1070" s="4"/>
      <c r="B1070" s="2"/>
      <c r="C1070" s="4"/>
      <c r="D1070" s="2"/>
      <c r="E1070" s="2"/>
      <c r="F1070" s="51"/>
      <c r="G1070" s="51"/>
      <c r="H1070" s="2"/>
      <c r="I1070" s="2"/>
      <c r="J1070" s="2"/>
      <c r="K1070" s="2"/>
      <c r="L1070" s="2"/>
      <c r="M1070" s="2"/>
      <c r="N1070" s="2"/>
      <c r="O1070" s="4"/>
    </row>
    <row r="1071" spans="1:15" s="9" customFormat="1" x14ac:dyDescent="0.2">
      <c r="A1071" s="4"/>
      <c r="B1071" s="2"/>
      <c r="C1071" s="4"/>
      <c r="D1071" s="2"/>
      <c r="E1071" s="2"/>
      <c r="F1071" s="51"/>
      <c r="G1071" s="51"/>
      <c r="H1071" s="2"/>
      <c r="I1071" s="2"/>
      <c r="J1071" s="2"/>
      <c r="K1071" s="2"/>
      <c r="L1071" s="2"/>
      <c r="M1071" s="2"/>
      <c r="N1071" s="2"/>
      <c r="O1071" s="4"/>
    </row>
    <row r="1072" spans="1:15" s="9" customFormat="1" x14ac:dyDescent="0.2">
      <c r="A1072" s="4"/>
      <c r="B1072" s="2"/>
      <c r="C1072" s="4"/>
      <c r="D1072" s="2"/>
      <c r="E1072" s="2"/>
      <c r="F1072" s="51"/>
      <c r="G1072" s="51"/>
      <c r="H1072" s="2"/>
      <c r="I1072" s="2"/>
      <c r="J1072" s="2"/>
      <c r="K1072" s="2"/>
      <c r="L1072" s="2"/>
      <c r="M1072" s="2"/>
      <c r="N1072" s="2"/>
      <c r="O1072" s="4"/>
    </row>
    <row r="1073" spans="1:15" s="9" customFormat="1" x14ac:dyDescent="0.2">
      <c r="A1073" s="4"/>
      <c r="B1073" s="2"/>
      <c r="C1073" s="4"/>
      <c r="D1073" s="2"/>
      <c r="E1073" s="2"/>
      <c r="F1073" s="51"/>
      <c r="G1073" s="51"/>
      <c r="H1073" s="2"/>
      <c r="I1073" s="2"/>
      <c r="J1073" s="2"/>
      <c r="K1073" s="2"/>
      <c r="L1073" s="2"/>
      <c r="M1073" s="2"/>
      <c r="N1073" s="2"/>
      <c r="O1073" s="4"/>
    </row>
    <row r="1074" spans="1:15" s="9" customFormat="1" x14ac:dyDescent="0.2">
      <c r="A1074" s="4"/>
      <c r="B1074" s="2"/>
      <c r="C1074" s="4"/>
      <c r="D1074" s="2"/>
      <c r="E1074" s="2"/>
      <c r="F1074" s="51"/>
      <c r="G1074" s="51"/>
      <c r="H1074" s="2"/>
      <c r="I1074" s="2"/>
      <c r="J1074" s="2"/>
      <c r="K1074" s="2"/>
      <c r="L1074" s="2"/>
      <c r="M1074" s="2"/>
      <c r="N1074" s="2"/>
      <c r="O1074" s="4"/>
    </row>
    <row r="1075" spans="1:15" s="9" customFormat="1" x14ac:dyDescent="0.2">
      <c r="A1075" s="4"/>
      <c r="B1075" s="2"/>
      <c r="C1075" s="4"/>
      <c r="D1075" s="2"/>
      <c r="E1075" s="2"/>
      <c r="F1075" s="51"/>
      <c r="G1075" s="51"/>
      <c r="H1075" s="2"/>
      <c r="I1075" s="2"/>
      <c r="J1075" s="2"/>
      <c r="K1075" s="2"/>
      <c r="L1075" s="2"/>
      <c r="M1075" s="2"/>
      <c r="N1075" s="2"/>
      <c r="O1075" s="4"/>
    </row>
    <row r="1076" spans="1:15" s="9" customFormat="1" x14ac:dyDescent="0.2">
      <c r="A1076" s="4"/>
      <c r="B1076" s="2"/>
      <c r="C1076" s="4"/>
      <c r="D1076" s="2"/>
      <c r="E1076" s="2"/>
      <c r="F1076" s="51"/>
      <c r="G1076" s="51"/>
      <c r="H1076" s="2"/>
      <c r="I1076" s="2"/>
      <c r="J1076" s="2"/>
      <c r="K1076" s="2"/>
      <c r="L1076" s="2"/>
      <c r="M1076" s="2"/>
      <c r="N1076" s="2"/>
      <c r="O1076" s="4"/>
    </row>
    <row r="1077" spans="1:15" s="9" customFormat="1" x14ac:dyDescent="0.2">
      <c r="A1077" s="4"/>
      <c r="B1077" s="2"/>
      <c r="C1077" s="4"/>
      <c r="D1077" s="2"/>
      <c r="E1077" s="2"/>
      <c r="F1077" s="51"/>
      <c r="G1077" s="51"/>
      <c r="H1077" s="2"/>
      <c r="I1077" s="2"/>
      <c r="J1077" s="2"/>
      <c r="K1077" s="2"/>
      <c r="L1077" s="2"/>
      <c r="M1077" s="2"/>
      <c r="N1077" s="2"/>
      <c r="O1077" s="4"/>
    </row>
    <row r="1078" spans="1:15" s="9" customFormat="1" x14ac:dyDescent="0.2">
      <c r="A1078" s="4"/>
      <c r="B1078" s="2"/>
      <c r="C1078" s="4"/>
      <c r="D1078" s="2"/>
      <c r="E1078" s="2"/>
      <c r="F1078" s="51"/>
      <c r="G1078" s="51"/>
      <c r="H1078" s="2"/>
      <c r="I1078" s="2"/>
      <c r="J1078" s="2"/>
      <c r="K1078" s="2"/>
      <c r="L1078" s="2"/>
      <c r="M1078" s="2"/>
      <c r="N1078" s="2"/>
      <c r="O1078" s="4"/>
    </row>
    <row r="1079" spans="1:15" s="9" customFormat="1" x14ac:dyDescent="0.2">
      <c r="A1079" s="4"/>
      <c r="B1079" s="2"/>
      <c r="C1079" s="4"/>
      <c r="D1079" s="2"/>
      <c r="E1079" s="2"/>
      <c r="F1079" s="51"/>
      <c r="G1079" s="51"/>
      <c r="H1079" s="2"/>
      <c r="I1079" s="2"/>
      <c r="J1079" s="2"/>
      <c r="K1079" s="2"/>
      <c r="L1079" s="2"/>
      <c r="M1079" s="2"/>
      <c r="N1079" s="2"/>
      <c r="O1079" s="4"/>
    </row>
    <row r="1080" spans="1:15" s="9" customFormat="1" x14ac:dyDescent="0.2">
      <c r="A1080" s="4"/>
      <c r="B1080" s="2"/>
      <c r="C1080" s="4"/>
      <c r="D1080" s="2"/>
      <c r="E1080" s="2"/>
      <c r="F1080" s="51"/>
      <c r="G1080" s="51"/>
      <c r="H1080" s="2"/>
      <c r="I1080" s="2"/>
      <c r="J1080" s="2"/>
      <c r="K1080" s="2"/>
      <c r="L1080" s="2"/>
      <c r="M1080" s="2"/>
      <c r="N1080" s="2"/>
      <c r="O1080" s="4"/>
    </row>
    <row r="1081" spans="1:15" s="9" customFormat="1" x14ac:dyDescent="0.2">
      <c r="A1081" s="4"/>
      <c r="B1081" s="2"/>
      <c r="C1081" s="4"/>
      <c r="D1081" s="2"/>
      <c r="E1081" s="2"/>
      <c r="F1081" s="51"/>
      <c r="G1081" s="51"/>
      <c r="H1081" s="2"/>
      <c r="I1081" s="2"/>
      <c r="J1081" s="2"/>
      <c r="K1081" s="2"/>
      <c r="L1081" s="2"/>
      <c r="M1081" s="2"/>
      <c r="N1081" s="2"/>
      <c r="O1081" s="4"/>
    </row>
    <row r="1082" spans="1:15" s="9" customFormat="1" x14ac:dyDescent="0.2">
      <c r="A1082" s="4"/>
      <c r="B1082" s="2"/>
      <c r="C1082" s="4"/>
      <c r="D1082" s="2"/>
      <c r="E1082" s="2"/>
      <c r="F1082" s="51"/>
      <c r="G1082" s="51"/>
      <c r="H1082" s="2"/>
      <c r="I1082" s="2"/>
      <c r="J1082" s="2"/>
      <c r="K1082" s="2"/>
      <c r="L1082" s="2"/>
      <c r="M1082" s="2"/>
      <c r="N1082" s="2"/>
      <c r="O1082" s="4"/>
    </row>
    <row r="1083" spans="1:15" s="9" customFormat="1" x14ac:dyDescent="0.2">
      <c r="A1083" s="4"/>
      <c r="B1083" s="2"/>
      <c r="C1083" s="4"/>
      <c r="D1083" s="2"/>
      <c r="E1083" s="2"/>
      <c r="F1083" s="51"/>
      <c r="G1083" s="51"/>
      <c r="H1083" s="2"/>
      <c r="I1083" s="2"/>
      <c r="J1083" s="2"/>
      <c r="K1083" s="2"/>
      <c r="L1083" s="2"/>
      <c r="M1083" s="2"/>
      <c r="N1083" s="2"/>
      <c r="O1083" s="4"/>
    </row>
    <row r="1084" spans="1:15" s="9" customFormat="1" x14ac:dyDescent="0.2">
      <c r="A1084" s="4"/>
      <c r="B1084" s="2"/>
      <c r="C1084" s="4"/>
      <c r="D1084" s="2"/>
      <c r="E1084" s="2"/>
      <c r="F1084" s="51"/>
      <c r="G1084" s="51"/>
      <c r="H1084" s="2"/>
      <c r="I1084" s="2"/>
      <c r="J1084" s="2"/>
      <c r="K1084" s="2"/>
      <c r="L1084" s="2"/>
      <c r="M1084" s="2"/>
      <c r="N1084" s="2"/>
      <c r="O1084" s="4"/>
    </row>
    <row r="1085" spans="1:15" s="9" customFormat="1" x14ac:dyDescent="0.2">
      <c r="A1085" s="4"/>
      <c r="B1085" s="2"/>
      <c r="C1085" s="4"/>
      <c r="D1085" s="2"/>
      <c r="E1085" s="2"/>
      <c r="F1085" s="51"/>
      <c r="G1085" s="51"/>
      <c r="H1085" s="2"/>
      <c r="I1085" s="2"/>
      <c r="J1085" s="2"/>
      <c r="K1085" s="2"/>
      <c r="L1085" s="2"/>
      <c r="M1085" s="2"/>
      <c r="N1085" s="2"/>
      <c r="O1085" s="4"/>
    </row>
    <row r="1086" spans="1:15" s="9" customFormat="1" x14ac:dyDescent="0.2">
      <c r="A1086" s="4"/>
      <c r="B1086" s="2"/>
      <c r="C1086" s="4"/>
      <c r="D1086" s="2"/>
      <c r="E1086" s="2"/>
      <c r="F1086" s="51"/>
      <c r="G1086" s="51"/>
      <c r="H1086" s="2"/>
      <c r="I1086" s="2"/>
      <c r="J1086" s="2"/>
      <c r="K1086" s="2"/>
      <c r="L1086" s="2"/>
      <c r="M1086" s="2"/>
      <c r="N1086" s="2"/>
      <c r="O1086" s="4"/>
    </row>
    <row r="1087" spans="1:15" s="9" customFormat="1" x14ac:dyDescent="0.2">
      <c r="A1087" s="4"/>
      <c r="B1087" s="2"/>
      <c r="C1087" s="4"/>
      <c r="D1087" s="2"/>
      <c r="E1087" s="2"/>
      <c r="F1087" s="51"/>
      <c r="G1087" s="51"/>
      <c r="H1087" s="2"/>
      <c r="I1087" s="2"/>
      <c r="J1087" s="2"/>
      <c r="K1087" s="2"/>
      <c r="L1087" s="2"/>
      <c r="M1087" s="2"/>
      <c r="N1087" s="2"/>
      <c r="O1087" s="4"/>
    </row>
    <row r="1088" spans="1:15" s="9" customFormat="1" x14ac:dyDescent="0.2">
      <c r="A1088" s="4"/>
      <c r="B1088" s="2"/>
      <c r="C1088" s="4"/>
      <c r="D1088" s="2"/>
      <c r="E1088" s="2"/>
      <c r="F1088" s="51"/>
      <c r="G1088" s="51"/>
      <c r="H1088" s="2"/>
      <c r="I1088" s="2"/>
      <c r="J1088" s="2"/>
      <c r="K1088" s="2"/>
      <c r="L1088" s="2"/>
      <c r="M1088" s="2"/>
      <c r="N1088" s="2"/>
      <c r="O1088" s="4"/>
    </row>
    <row r="1089" spans="1:15" s="9" customFormat="1" x14ac:dyDescent="0.2">
      <c r="A1089" s="4"/>
      <c r="B1089" s="2"/>
      <c r="C1089" s="4"/>
      <c r="D1089" s="2"/>
      <c r="E1089" s="2"/>
      <c r="F1089" s="51"/>
      <c r="G1089" s="51"/>
      <c r="H1089" s="2"/>
      <c r="I1089" s="2"/>
      <c r="J1089" s="2"/>
      <c r="K1089" s="2"/>
      <c r="L1089" s="2"/>
      <c r="M1089" s="2"/>
      <c r="N1089" s="2"/>
      <c r="O1089" s="4"/>
    </row>
    <row r="1090" spans="1:15" s="9" customFormat="1" x14ac:dyDescent="0.2">
      <c r="A1090" s="4"/>
      <c r="B1090" s="2"/>
      <c r="C1090" s="4"/>
      <c r="D1090" s="2"/>
      <c r="E1090" s="2"/>
      <c r="F1090" s="51"/>
      <c r="G1090" s="51"/>
      <c r="H1090" s="2"/>
      <c r="I1090" s="2"/>
      <c r="J1090" s="2"/>
      <c r="K1090" s="2"/>
      <c r="L1090" s="2"/>
      <c r="M1090" s="2"/>
      <c r="N1090" s="2"/>
      <c r="O1090" s="4"/>
    </row>
    <row r="1091" spans="1:15" s="9" customFormat="1" x14ac:dyDescent="0.2">
      <c r="A1091" s="4"/>
      <c r="B1091" s="2"/>
      <c r="C1091" s="4"/>
      <c r="D1091" s="2"/>
      <c r="E1091" s="2"/>
      <c r="F1091" s="51"/>
      <c r="G1091" s="51"/>
      <c r="H1091" s="2"/>
      <c r="I1091" s="2"/>
      <c r="J1091" s="2"/>
      <c r="K1091" s="2"/>
      <c r="L1091" s="2"/>
      <c r="M1091" s="2"/>
      <c r="N1091" s="2"/>
      <c r="O1091" s="4"/>
    </row>
    <row r="1092" spans="1:15" s="9" customFormat="1" x14ac:dyDescent="0.2">
      <c r="A1092" s="4"/>
      <c r="B1092" s="2"/>
      <c r="C1092" s="4"/>
      <c r="D1092" s="2"/>
      <c r="E1092" s="2"/>
      <c r="F1092" s="51"/>
      <c r="G1092" s="51"/>
      <c r="H1092" s="2"/>
      <c r="I1092" s="2"/>
      <c r="J1092" s="2"/>
      <c r="K1092" s="2"/>
      <c r="L1092" s="2"/>
      <c r="M1092" s="2"/>
      <c r="N1092" s="2"/>
      <c r="O1092" s="4"/>
    </row>
    <row r="1093" spans="1:15" s="9" customFormat="1" x14ac:dyDescent="0.2">
      <c r="A1093" s="4"/>
      <c r="B1093" s="2"/>
      <c r="C1093" s="4"/>
      <c r="D1093" s="2"/>
      <c r="E1093" s="2"/>
      <c r="F1093" s="51"/>
      <c r="G1093" s="51"/>
      <c r="H1093" s="2"/>
      <c r="I1093" s="2"/>
      <c r="J1093" s="2"/>
      <c r="K1093" s="2"/>
      <c r="L1093" s="2"/>
      <c r="M1093" s="2"/>
      <c r="N1093" s="2"/>
      <c r="O1093" s="4"/>
    </row>
    <row r="1094" spans="1:15" s="9" customFormat="1" x14ac:dyDescent="0.2">
      <c r="A1094" s="4"/>
      <c r="B1094" s="2"/>
      <c r="C1094" s="4"/>
      <c r="D1094" s="2"/>
      <c r="E1094" s="2"/>
      <c r="F1094" s="51"/>
      <c r="G1094" s="51"/>
      <c r="H1094" s="2"/>
      <c r="I1094" s="2"/>
      <c r="J1094" s="2"/>
      <c r="K1094" s="2"/>
      <c r="L1094" s="2"/>
      <c r="M1094" s="2"/>
      <c r="N1094" s="2"/>
      <c r="O1094" s="4"/>
    </row>
    <row r="1095" spans="1:15" s="9" customFormat="1" x14ac:dyDescent="0.2">
      <c r="A1095" s="4"/>
      <c r="B1095" s="2"/>
      <c r="C1095" s="4"/>
      <c r="D1095" s="2"/>
      <c r="E1095" s="2"/>
      <c r="F1095" s="51"/>
      <c r="G1095" s="51"/>
      <c r="H1095" s="2"/>
      <c r="I1095" s="2"/>
      <c r="J1095" s="2"/>
      <c r="K1095" s="2"/>
      <c r="L1095" s="2"/>
      <c r="M1095" s="2"/>
      <c r="N1095" s="2"/>
      <c r="O1095" s="4"/>
    </row>
    <row r="1096" spans="1:15" s="9" customFormat="1" x14ac:dyDescent="0.2">
      <c r="A1096" s="4"/>
      <c r="B1096" s="2"/>
      <c r="C1096" s="4"/>
      <c r="D1096" s="2"/>
      <c r="E1096" s="2"/>
      <c r="F1096" s="51"/>
      <c r="G1096" s="51"/>
      <c r="H1096" s="2"/>
      <c r="I1096" s="2"/>
      <c r="J1096" s="2"/>
      <c r="K1096" s="2"/>
      <c r="L1096" s="2"/>
      <c r="M1096" s="2"/>
      <c r="N1096" s="2"/>
      <c r="O1096" s="4"/>
    </row>
    <row r="1097" spans="1:15" s="9" customFormat="1" x14ac:dyDescent="0.2">
      <c r="A1097" s="4"/>
      <c r="B1097" s="2"/>
      <c r="C1097" s="4"/>
      <c r="D1097" s="2"/>
      <c r="E1097" s="2"/>
      <c r="F1097" s="51"/>
      <c r="G1097" s="51"/>
      <c r="H1097" s="2"/>
      <c r="I1097" s="2"/>
      <c r="J1097" s="2"/>
      <c r="K1097" s="2"/>
      <c r="L1097" s="2"/>
      <c r="M1097" s="2"/>
      <c r="N1097" s="2"/>
      <c r="O1097" s="4"/>
    </row>
    <row r="1098" spans="1:15" s="9" customFormat="1" x14ac:dyDescent="0.2">
      <c r="A1098" s="4"/>
      <c r="B1098" s="2"/>
      <c r="C1098" s="4"/>
      <c r="D1098" s="2"/>
      <c r="E1098" s="2"/>
      <c r="F1098" s="51"/>
      <c r="G1098" s="51"/>
      <c r="H1098" s="2"/>
      <c r="I1098" s="2"/>
      <c r="J1098" s="2"/>
      <c r="K1098" s="2"/>
      <c r="L1098" s="2"/>
      <c r="M1098" s="2"/>
      <c r="N1098" s="2"/>
      <c r="O1098" s="4"/>
    </row>
    <row r="1099" spans="1:15" s="9" customFormat="1" x14ac:dyDescent="0.2">
      <c r="A1099" s="4"/>
      <c r="B1099" s="2"/>
      <c r="C1099" s="4"/>
      <c r="D1099" s="2"/>
      <c r="E1099" s="2"/>
      <c r="F1099" s="51"/>
      <c r="G1099" s="51"/>
      <c r="H1099" s="2"/>
      <c r="I1099" s="2"/>
      <c r="J1099" s="2"/>
      <c r="K1099" s="2"/>
      <c r="L1099" s="2"/>
      <c r="M1099" s="2"/>
      <c r="N1099" s="2"/>
      <c r="O1099" s="4"/>
    </row>
    <row r="1100" spans="1:15" s="9" customFormat="1" x14ac:dyDescent="0.2">
      <c r="A1100" s="4"/>
      <c r="B1100" s="2"/>
      <c r="C1100" s="4"/>
      <c r="D1100" s="2"/>
      <c r="E1100" s="2"/>
      <c r="F1100" s="51"/>
      <c r="G1100" s="51"/>
      <c r="H1100" s="2"/>
      <c r="I1100" s="2"/>
      <c r="J1100" s="2"/>
      <c r="K1100" s="2"/>
      <c r="L1100" s="2"/>
      <c r="M1100" s="2"/>
      <c r="N1100" s="2"/>
      <c r="O1100" s="4"/>
    </row>
    <row r="1101" spans="1:15" s="9" customFormat="1" x14ac:dyDescent="0.2">
      <c r="A1101" s="4"/>
      <c r="B1101" s="2"/>
      <c r="C1101" s="4"/>
      <c r="D1101" s="2"/>
      <c r="E1101" s="2"/>
      <c r="F1101" s="51"/>
      <c r="G1101" s="51"/>
      <c r="H1101" s="2"/>
      <c r="I1101" s="2"/>
      <c r="J1101" s="2"/>
      <c r="K1101" s="2"/>
      <c r="L1101" s="2"/>
      <c r="M1101" s="2"/>
      <c r="N1101" s="2"/>
      <c r="O1101" s="4"/>
    </row>
    <row r="1102" spans="1:15" s="9" customFormat="1" x14ac:dyDescent="0.2">
      <c r="A1102" s="4"/>
      <c r="B1102" s="2"/>
      <c r="C1102" s="4"/>
      <c r="D1102" s="2"/>
      <c r="E1102" s="2"/>
      <c r="F1102" s="51"/>
      <c r="G1102" s="51"/>
      <c r="H1102" s="2"/>
      <c r="I1102" s="2"/>
      <c r="J1102" s="2"/>
      <c r="K1102" s="2"/>
      <c r="L1102" s="2"/>
      <c r="M1102" s="2"/>
      <c r="N1102" s="2"/>
      <c r="O1102" s="4"/>
    </row>
    <row r="1103" spans="1:15" s="9" customFormat="1" x14ac:dyDescent="0.2">
      <c r="A1103" s="4"/>
      <c r="B1103" s="2"/>
      <c r="C1103" s="4"/>
      <c r="D1103" s="2"/>
      <c r="E1103" s="2"/>
      <c r="F1103" s="51"/>
      <c r="G1103" s="51"/>
      <c r="H1103" s="2"/>
      <c r="I1103" s="2"/>
      <c r="J1103" s="2"/>
      <c r="K1103" s="2"/>
      <c r="L1103" s="2"/>
      <c r="M1103" s="2"/>
      <c r="N1103" s="2"/>
      <c r="O1103" s="4"/>
    </row>
    <row r="1104" spans="1:15" s="9" customFormat="1" x14ac:dyDescent="0.2">
      <c r="A1104" s="4"/>
      <c r="B1104" s="2"/>
      <c r="C1104" s="4"/>
      <c r="D1104" s="2"/>
      <c r="E1104" s="2"/>
      <c r="F1104" s="51"/>
      <c r="G1104" s="51"/>
      <c r="H1104" s="2"/>
      <c r="I1104" s="2"/>
      <c r="J1104" s="2"/>
      <c r="K1104" s="2"/>
      <c r="L1104" s="2"/>
      <c r="M1104" s="2"/>
      <c r="N1104" s="2"/>
      <c r="O1104" s="4"/>
    </row>
    <row r="1105" spans="1:15" s="9" customFormat="1" x14ac:dyDescent="0.2">
      <c r="A1105" s="4"/>
      <c r="B1105" s="2"/>
      <c r="C1105" s="4"/>
      <c r="D1105" s="2"/>
      <c r="E1105" s="2"/>
      <c r="F1105" s="51"/>
      <c r="G1105" s="51"/>
      <c r="H1105" s="2"/>
      <c r="I1105" s="2"/>
      <c r="J1105" s="2"/>
      <c r="K1105" s="2"/>
      <c r="L1105" s="2"/>
      <c r="M1105" s="2"/>
      <c r="N1105" s="2"/>
      <c r="O1105" s="4"/>
    </row>
    <row r="1106" spans="1:15" s="9" customFormat="1" x14ac:dyDescent="0.2">
      <c r="A1106" s="4"/>
      <c r="B1106" s="2"/>
      <c r="C1106" s="4"/>
      <c r="D1106" s="2"/>
      <c r="E1106" s="2"/>
      <c r="F1106" s="51"/>
      <c r="G1106" s="51"/>
      <c r="H1106" s="2"/>
      <c r="I1106" s="2"/>
      <c r="J1106" s="2"/>
      <c r="K1106" s="2"/>
      <c r="L1106" s="2"/>
      <c r="M1106" s="2"/>
      <c r="N1106" s="2"/>
      <c r="O1106" s="4"/>
    </row>
    <row r="1107" spans="1:15" s="9" customFormat="1" x14ac:dyDescent="0.2">
      <c r="A1107" s="4"/>
      <c r="B1107" s="2"/>
      <c r="C1107" s="4"/>
      <c r="D1107" s="2"/>
      <c r="E1107" s="2"/>
      <c r="F1107" s="51"/>
      <c r="G1107" s="51"/>
      <c r="H1107" s="2"/>
      <c r="I1107" s="2"/>
      <c r="J1107" s="2"/>
      <c r="K1107" s="2"/>
      <c r="L1107" s="2"/>
      <c r="M1107" s="2"/>
      <c r="N1107" s="2"/>
      <c r="O1107" s="4"/>
    </row>
    <row r="1108" spans="1:15" s="9" customFormat="1" x14ac:dyDescent="0.2">
      <c r="A1108" s="4"/>
      <c r="B1108" s="2"/>
      <c r="C1108" s="4"/>
      <c r="D1108" s="2"/>
      <c r="E1108" s="2"/>
      <c r="F1108" s="51"/>
      <c r="G1108" s="51"/>
      <c r="H1108" s="2"/>
      <c r="I1108" s="2"/>
      <c r="J1108" s="2"/>
      <c r="K1108" s="2"/>
      <c r="L1108" s="2"/>
      <c r="M1108" s="2"/>
      <c r="N1108" s="2"/>
      <c r="O1108" s="4"/>
    </row>
    <row r="1109" spans="1:15" s="9" customFormat="1" x14ac:dyDescent="0.2">
      <c r="A1109" s="4"/>
      <c r="B1109" s="2"/>
      <c r="C1109" s="4"/>
      <c r="D1109" s="2"/>
      <c r="E1109" s="2"/>
      <c r="F1109" s="51"/>
      <c r="G1109" s="51"/>
      <c r="H1109" s="2"/>
      <c r="I1109" s="2"/>
      <c r="J1109" s="2"/>
      <c r="K1109" s="2"/>
      <c r="L1109" s="2"/>
      <c r="M1109" s="2"/>
      <c r="N1109" s="2"/>
      <c r="O1109" s="4"/>
    </row>
    <row r="1110" spans="1:15" s="9" customFormat="1" x14ac:dyDescent="0.2">
      <c r="A1110" s="4"/>
      <c r="B1110" s="2"/>
      <c r="C1110" s="4"/>
      <c r="D1110" s="2"/>
      <c r="E1110" s="2"/>
      <c r="F1110" s="51"/>
      <c r="G1110" s="51"/>
      <c r="H1110" s="2"/>
      <c r="I1110" s="2"/>
      <c r="J1110" s="2"/>
      <c r="K1110" s="2"/>
      <c r="L1110" s="2"/>
      <c r="M1110" s="2"/>
      <c r="N1110" s="2"/>
      <c r="O1110" s="4"/>
    </row>
    <row r="1111" spans="1:15" s="9" customFormat="1" x14ac:dyDescent="0.2">
      <c r="A1111" s="4"/>
      <c r="B1111" s="2"/>
      <c r="C1111" s="4"/>
      <c r="D1111" s="2"/>
      <c r="E1111" s="2"/>
      <c r="F1111" s="51"/>
      <c r="G1111" s="51"/>
      <c r="H1111" s="2"/>
      <c r="I1111" s="2"/>
      <c r="J1111" s="2"/>
      <c r="K1111" s="2"/>
      <c r="L1111" s="2"/>
      <c r="M1111" s="2"/>
      <c r="N1111" s="2"/>
      <c r="O1111" s="4"/>
    </row>
    <row r="1112" spans="1:15" s="9" customFormat="1" x14ac:dyDescent="0.2">
      <c r="A1112" s="4"/>
      <c r="B1112" s="2"/>
      <c r="C1112" s="4"/>
      <c r="D1112" s="2"/>
      <c r="E1112" s="2"/>
      <c r="F1112" s="51"/>
      <c r="G1112" s="51"/>
      <c r="H1112" s="2"/>
      <c r="I1112" s="2"/>
      <c r="J1112" s="2"/>
      <c r="K1112" s="2"/>
      <c r="L1112" s="2"/>
      <c r="M1112" s="2"/>
      <c r="N1112" s="2"/>
      <c r="O1112" s="4"/>
    </row>
    <row r="1113" spans="1:15" s="9" customFormat="1" x14ac:dyDescent="0.2">
      <c r="A1113" s="4"/>
      <c r="B1113" s="2"/>
      <c r="C1113" s="4"/>
      <c r="D1113" s="2"/>
      <c r="E1113" s="2"/>
      <c r="F1113" s="51"/>
      <c r="G1113" s="51"/>
      <c r="H1113" s="2"/>
      <c r="I1113" s="2"/>
      <c r="J1113" s="2"/>
      <c r="K1113" s="2"/>
      <c r="L1113" s="2"/>
      <c r="M1113" s="2"/>
      <c r="N1113" s="2"/>
      <c r="O1113" s="4"/>
    </row>
    <row r="1114" spans="1:15" s="9" customFormat="1" x14ac:dyDescent="0.2">
      <c r="A1114" s="4"/>
      <c r="B1114" s="2"/>
      <c r="C1114" s="4"/>
      <c r="D1114" s="2"/>
      <c r="E1114" s="2"/>
      <c r="F1114" s="51"/>
      <c r="G1114" s="51"/>
      <c r="H1114" s="2"/>
      <c r="I1114" s="2"/>
      <c r="J1114" s="2"/>
      <c r="K1114" s="2"/>
      <c r="L1114" s="2"/>
      <c r="M1114" s="2"/>
      <c r="N1114" s="2"/>
      <c r="O1114" s="4"/>
    </row>
    <row r="1115" spans="1:15" s="9" customFormat="1" x14ac:dyDescent="0.2">
      <c r="A1115" s="4"/>
      <c r="B1115" s="2"/>
      <c r="C1115" s="4"/>
      <c r="D1115" s="2"/>
      <c r="E1115" s="2"/>
      <c r="F1115" s="51"/>
      <c r="G1115" s="51"/>
      <c r="H1115" s="2"/>
      <c r="I1115" s="2"/>
      <c r="J1115" s="2"/>
      <c r="K1115" s="2"/>
      <c r="L1115" s="2"/>
      <c r="M1115" s="2"/>
      <c r="N1115" s="2"/>
      <c r="O1115" s="4"/>
    </row>
    <row r="1116" spans="1:15" s="9" customFormat="1" x14ac:dyDescent="0.2">
      <c r="A1116" s="4"/>
      <c r="B1116" s="2"/>
      <c r="C1116" s="4"/>
      <c r="D1116" s="2"/>
      <c r="E1116" s="2"/>
      <c r="F1116" s="51"/>
      <c r="G1116" s="51"/>
      <c r="H1116" s="2"/>
      <c r="I1116" s="2"/>
      <c r="J1116" s="2"/>
      <c r="K1116" s="2"/>
      <c r="L1116" s="2"/>
      <c r="M1116" s="2"/>
      <c r="N1116" s="2"/>
      <c r="O1116" s="4"/>
    </row>
    <row r="1117" spans="1:15" s="9" customFormat="1" x14ac:dyDescent="0.2">
      <c r="A1117" s="4"/>
      <c r="B1117" s="2"/>
      <c r="C1117" s="4"/>
      <c r="D1117" s="2"/>
      <c r="E1117" s="2"/>
      <c r="F1117" s="51"/>
      <c r="G1117" s="51"/>
      <c r="H1117" s="2"/>
      <c r="I1117" s="2"/>
      <c r="J1117" s="2"/>
      <c r="K1117" s="2"/>
      <c r="L1117" s="2"/>
      <c r="M1117" s="2"/>
      <c r="N1117" s="2"/>
      <c r="O1117" s="4"/>
    </row>
    <row r="1118" spans="1:15" s="9" customFormat="1" x14ac:dyDescent="0.2">
      <c r="A1118" s="4"/>
      <c r="B1118" s="2"/>
      <c r="C1118" s="4"/>
      <c r="D1118" s="2"/>
      <c r="E1118" s="2"/>
      <c r="F1118" s="51"/>
      <c r="G1118" s="51"/>
      <c r="H1118" s="2"/>
      <c r="I1118" s="2"/>
      <c r="J1118" s="2"/>
      <c r="K1118" s="2"/>
      <c r="L1118" s="2"/>
      <c r="M1118" s="2"/>
      <c r="N1118" s="2"/>
      <c r="O1118" s="4"/>
    </row>
    <row r="1119" spans="1:15" s="9" customFormat="1" x14ac:dyDescent="0.2">
      <c r="A1119" s="4"/>
      <c r="B1119" s="2"/>
      <c r="C1119" s="4"/>
      <c r="D1119" s="2"/>
      <c r="E1119" s="2"/>
      <c r="F1119" s="51"/>
      <c r="G1119" s="51"/>
      <c r="H1119" s="2"/>
      <c r="I1119" s="2"/>
      <c r="J1119" s="2"/>
      <c r="K1119" s="2"/>
      <c r="L1119" s="2"/>
      <c r="M1119" s="2"/>
      <c r="N1119" s="2"/>
      <c r="O1119" s="4"/>
    </row>
    <row r="1120" spans="1:15" s="9" customFormat="1" x14ac:dyDescent="0.2">
      <c r="A1120" s="4"/>
      <c r="B1120" s="2"/>
      <c r="C1120" s="4"/>
      <c r="D1120" s="2"/>
      <c r="E1120" s="2"/>
      <c r="F1120" s="51"/>
      <c r="G1120" s="51"/>
      <c r="H1120" s="2"/>
      <c r="I1120" s="2"/>
      <c r="J1120" s="2"/>
      <c r="K1120" s="2"/>
      <c r="L1120" s="2"/>
      <c r="M1120" s="2"/>
      <c r="N1120" s="2"/>
      <c r="O1120" s="4"/>
    </row>
    <row r="1121" spans="1:15" s="9" customFormat="1" x14ac:dyDescent="0.2">
      <c r="A1121" s="4"/>
      <c r="B1121" s="2"/>
      <c r="C1121" s="4"/>
      <c r="D1121" s="2"/>
      <c r="E1121" s="2"/>
      <c r="F1121" s="51"/>
      <c r="G1121" s="51"/>
      <c r="H1121" s="2"/>
      <c r="I1121" s="2"/>
      <c r="J1121" s="2"/>
      <c r="K1121" s="2"/>
      <c r="L1121" s="2"/>
      <c r="M1121" s="2"/>
      <c r="N1121" s="2"/>
      <c r="O1121" s="4"/>
    </row>
    <row r="1122" spans="1:15" s="9" customFormat="1" x14ac:dyDescent="0.2">
      <c r="A1122" s="4"/>
      <c r="B1122" s="2"/>
      <c r="C1122" s="4"/>
      <c r="D1122" s="2"/>
      <c r="E1122" s="2"/>
      <c r="F1122" s="51"/>
      <c r="G1122" s="51"/>
      <c r="H1122" s="2"/>
      <c r="I1122" s="2"/>
      <c r="J1122" s="2"/>
      <c r="K1122" s="2"/>
      <c r="L1122" s="2"/>
      <c r="M1122" s="2"/>
      <c r="N1122" s="2"/>
      <c r="O1122" s="4"/>
    </row>
    <row r="1123" spans="1:15" s="9" customFormat="1" x14ac:dyDescent="0.2">
      <c r="A1123" s="4"/>
      <c r="B1123" s="2"/>
      <c r="C1123" s="4"/>
      <c r="D1123" s="2"/>
      <c r="E1123" s="2"/>
      <c r="F1123" s="51"/>
      <c r="G1123" s="51"/>
      <c r="H1123" s="2"/>
      <c r="I1123" s="2"/>
      <c r="J1123" s="2"/>
      <c r="K1123" s="2"/>
      <c r="L1123" s="2"/>
      <c r="M1123" s="2"/>
      <c r="N1123" s="2"/>
      <c r="O1123" s="4"/>
    </row>
    <row r="1124" spans="1:15" s="9" customFormat="1" x14ac:dyDescent="0.2">
      <c r="A1124" s="4"/>
      <c r="B1124" s="2"/>
      <c r="C1124" s="4"/>
      <c r="D1124" s="2"/>
      <c r="E1124" s="2"/>
      <c r="F1124" s="51"/>
      <c r="G1124" s="51"/>
      <c r="H1124" s="2"/>
      <c r="I1124" s="2"/>
      <c r="J1124" s="2"/>
      <c r="K1124" s="2"/>
      <c r="L1124" s="2"/>
      <c r="M1124" s="2"/>
      <c r="N1124" s="2"/>
      <c r="O1124" s="4"/>
    </row>
    <row r="1125" spans="1:15" s="9" customFormat="1" x14ac:dyDescent="0.2">
      <c r="A1125" s="4"/>
      <c r="B1125" s="2"/>
      <c r="C1125" s="4"/>
      <c r="D1125" s="2"/>
      <c r="E1125" s="2"/>
      <c r="F1125" s="51"/>
      <c r="G1125" s="51"/>
      <c r="H1125" s="2"/>
      <c r="I1125" s="2"/>
      <c r="J1125" s="2"/>
      <c r="K1125" s="2"/>
      <c r="L1125" s="2"/>
      <c r="M1125" s="2"/>
      <c r="N1125" s="2"/>
      <c r="O1125" s="4"/>
    </row>
    <row r="1126" spans="1:15" s="9" customFormat="1" x14ac:dyDescent="0.2">
      <c r="A1126" s="4"/>
      <c r="B1126" s="2"/>
      <c r="C1126" s="4"/>
      <c r="D1126" s="2"/>
      <c r="E1126" s="2"/>
      <c r="F1126" s="51"/>
      <c r="G1126" s="51"/>
      <c r="H1126" s="2"/>
      <c r="I1126" s="2"/>
      <c r="J1126" s="2"/>
      <c r="K1126" s="2"/>
      <c r="L1126" s="2"/>
      <c r="M1126" s="2"/>
      <c r="N1126" s="2"/>
      <c r="O1126" s="4"/>
    </row>
    <row r="1127" spans="1:15" s="9" customFormat="1" x14ac:dyDescent="0.2">
      <c r="A1127" s="4"/>
      <c r="B1127" s="2"/>
      <c r="C1127" s="4"/>
      <c r="D1127" s="2"/>
      <c r="E1127" s="2"/>
      <c r="F1127" s="51"/>
      <c r="G1127" s="51"/>
      <c r="H1127" s="2"/>
      <c r="I1127" s="2"/>
      <c r="J1127" s="2"/>
      <c r="K1127" s="2"/>
      <c r="L1127" s="2"/>
      <c r="M1127" s="2"/>
      <c r="N1127" s="2"/>
      <c r="O1127" s="4"/>
    </row>
    <row r="1128" spans="1:15" s="9" customFormat="1" x14ac:dyDescent="0.2">
      <c r="A1128" s="4"/>
      <c r="B1128" s="2"/>
      <c r="C1128" s="4"/>
      <c r="D1128" s="2"/>
      <c r="E1128" s="2"/>
      <c r="F1128" s="51"/>
      <c r="G1128" s="51"/>
      <c r="H1128" s="2"/>
      <c r="I1128" s="2"/>
      <c r="J1128" s="2"/>
      <c r="K1128" s="2"/>
      <c r="L1128" s="2"/>
      <c r="M1128" s="2"/>
      <c r="N1128" s="2"/>
      <c r="O1128" s="4"/>
    </row>
    <row r="1129" spans="1:15" s="9" customFormat="1" x14ac:dyDescent="0.2">
      <c r="A1129" s="4"/>
      <c r="B1129" s="2"/>
      <c r="C1129" s="4"/>
      <c r="D1129" s="2"/>
      <c r="E1129" s="2"/>
      <c r="F1129" s="51"/>
      <c r="G1129" s="51"/>
      <c r="H1129" s="2"/>
      <c r="I1129" s="2"/>
      <c r="J1129" s="2"/>
      <c r="K1129" s="2"/>
      <c r="L1129" s="2"/>
      <c r="M1129" s="2"/>
      <c r="N1129" s="2"/>
      <c r="O1129" s="4"/>
    </row>
    <row r="1130" spans="1:15" s="9" customFormat="1" x14ac:dyDescent="0.2">
      <c r="A1130" s="4"/>
      <c r="B1130" s="2"/>
      <c r="C1130" s="4"/>
      <c r="D1130" s="2"/>
      <c r="E1130" s="2"/>
      <c r="F1130" s="51"/>
      <c r="G1130" s="51"/>
      <c r="H1130" s="2"/>
      <c r="I1130" s="2"/>
      <c r="J1130" s="2"/>
      <c r="K1130" s="2"/>
      <c r="L1130" s="2"/>
      <c r="M1130" s="2"/>
      <c r="N1130" s="2"/>
      <c r="O1130" s="4"/>
    </row>
    <row r="1131" spans="1:15" s="9" customFormat="1" x14ac:dyDescent="0.2">
      <c r="A1131" s="4"/>
      <c r="B1131" s="2"/>
      <c r="C1131" s="4"/>
      <c r="D1131" s="2"/>
      <c r="E1131" s="2"/>
      <c r="F1131" s="51"/>
      <c r="G1131" s="51"/>
      <c r="H1131" s="2"/>
      <c r="I1131" s="2"/>
      <c r="J1131" s="2"/>
      <c r="K1131" s="2"/>
      <c r="L1131" s="2"/>
      <c r="M1131" s="2"/>
      <c r="N1131" s="2"/>
      <c r="O1131" s="4"/>
    </row>
    <row r="1132" spans="1:15" s="9" customFormat="1" x14ac:dyDescent="0.2">
      <c r="A1132" s="4"/>
      <c r="B1132" s="2"/>
      <c r="C1132" s="4"/>
      <c r="D1132" s="2"/>
      <c r="E1132" s="2"/>
      <c r="F1132" s="51"/>
      <c r="G1132" s="51"/>
      <c r="H1132" s="2"/>
      <c r="I1132" s="2"/>
      <c r="J1132" s="2"/>
      <c r="K1132" s="2"/>
      <c r="L1132" s="2"/>
      <c r="M1132" s="2"/>
      <c r="N1132" s="2"/>
      <c r="O1132" s="4"/>
    </row>
    <row r="1133" spans="1:15" s="9" customFormat="1" x14ac:dyDescent="0.2">
      <c r="A1133" s="4"/>
      <c r="B1133" s="2"/>
      <c r="C1133" s="4"/>
      <c r="D1133" s="2"/>
      <c r="E1133" s="2"/>
      <c r="F1133" s="51"/>
      <c r="G1133" s="51"/>
      <c r="H1133" s="2"/>
      <c r="I1133" s="2"/>
      <c r="J1133" s="2"/>
      <c r="K1133" s="2"/>
      <c r="L1133" s="2"/>
      <c r="M1133" s="2"/>
      <c r="N1133" s="2"/>
      <c r="O1133" s="4"/>
    </row>
    <row r="1134" spans="1:15" s="9" customFormat="1" x14ac:dyDescent="0.2">
      <c r="A1134" s="4"/>
      <c r="B1134" s="2"/>
      <c r="C1134" s="4"/>
      <c r="D1134" s="2"/>
      <c r="E1134" s="2"/>
      <c r="F1134" s="51"/>
      <c r="G1134" s="51"/>
      <c r="H1134" s="2"/>
      <c r="I1134" s="2"/>
      <c r="J1134" s="2"/>
      <c r="K1134" s="2"/>
      <c r="L1134" s="2"/>
      <c r="M1134" s="2"/>
      <c r="N1134" s="2"/>
      <c r="O1134" s="4"/>
    </row>
    <row r="1135" spans="1:15" s="9" customFormat="1" x14ac:dyDescent="0.2">
      <c r="A1135" s="4"/>
      <c r="B1135" s="2"/>
      <c r="C1135" s="4"/>
      <c r="D1135" s="2"/>
      <c r="E1135" s="2"/>
      <c r="F1135" s="51"/>
      <c r="G1135" s="51"/>
      <c r="H1135" s="2"/>
      <c r="I1135" s="2"/>
      <c r="J1135" s="2"/>
      <c r="K1135" s="2"/>
      <c r="L1135" s="2"/>
      <c r="M1135" s="2"/>
      <c r="N1135" s="2"/>
      <c r="O1135" s="4"/>
    </row>
    <row r="1136" spans="1:15" s="9" customFormat="1" x14ac:dyDescent="0.2">
      <c r="A1136" s="4"/>
      <c r="B1136" s="2"/>
      <c r="C1136" s="4"/>
      <c r="D1136" s="2"/>
      <c r="E1136" s="2"/>
      <c r="F1136" s="51"/>
      <c r="G1136" s="51"/>
      <c r="H1136" s="2"/>
      <c r="I1136" s="2"/>
      <c r="J1136" s="2"/>
      <c r="K1136" s="2"/>
      <c r="L1136" s="2"/>
      <c r="M1136" s="2"/>
      <c r="N1136" s="2"/>
      <c r="O1136" s="4"/>
    </row>
    <row r="1137" spans="1:15" s="9" customFormat="1" x14ac:dyDescent="0.2">
      <c r="A1137" s="4"/>
      <c r="B1137" s="2"/>
      <c r="C1137" s="4"/>
      <c r="D1137" s="2"/>
      <c r="E1137" s="2"/>
      <c r="F1137" s="51"/>
      <c r="G1137" s="51"/>
      <c r="H1137" s="2"/>
      <c r="I1137" s="2"/>
      <c r="J1137" s="2"/>
      <c r="K1137" s="2"/>
      <c r="L1137" s="2"/>
      <c r="M1137" s="2"/>
      <c r="N1137" s="2"/>
      <c r="O1137" s="4"/>
    </row>
    <row r="1138" spans="1:15" s="9" customFormat="1" x14ac:dyDescent="0.2">
      <c r="A1138" s="4"/>
      <c r="B1138" s="2"/>
      <c r="C1138" s="4"/>
      <c r="D1138" s="2"/>
      <c r="E1138" s="2"/>
      <c r="F1138" s="51"/>
      <c r="G1138" s="51"/>
      <c r="H1138" s="2"/>
      <c r="I1138" s="2"/>
      <c r="J1138" s="2"/>
      <c r="K1138" s="2"/>
      <c r="L1138" s="2"/>
      <c r="M1138" s="2"/>
      <c r="N1138" s="2"/>
      <c r="O1138" s="4"/>
    </row>
    <row r="1139" spans="1:15" s="9" customFormat="1" x14ac:dyDescent="0.2">
      <c r="A1139" s="4"/>
      <c r="B1139" s="2"/>
      <c r="C1139" s="4"/>
      <c r="D1139" s="2"/>
      <c r="E1139" s="2"/>
      <c r="F1139" s="51"/>
      <c r="G1139" s="51"/>
      <c r="H1139" s="2"/>
      <c r="I1139" s="2"/>
      <c r="J1139" s="2"/>
      <c r="K1139" s="2"/>
      <c r="L1139" s="2"/>
      <c r="M1139" s="2"/>
      <c r="N1139" s="2"/>
      <c r="O1139" s="4"/>
    </row>
    <row r="1140" spans="1:15" s="9" customFormat="1" x14ac:dyDescent="0.2">
      <c r="A1140" s="4"/>
      <c r="B1140" s="2"/>
      <c r="C1140" s="4"/>
      <c r="D1140" s="2"/>
      <c r="E1140" s="2"/>
      <c r="F1140" s="51"/>
      <c r="G1140" s="51"/>
      <c r="H1140" s="2"/>
      <c r="I1140" s="2"/>
      <c r="J1140" s="2"/>
      <c r="K1140" s="2"/>
      <c r="L1140" s="2"/>
      <c r="M1140" s="2"/>
      <c r="N1140" s="2"/>
      <c r="O1140" s="4"/>
    </row>
    <row r="1141" spans="1:15" s="9" customFormat="1" x14ac:dyDescent="0.2">
      <c r="A1141" s="4"/>
      <c r="B1141" s="2"/>
      <c r="C1141" s="4"/>
      <c r="D1141" s="2"/>
      <c r="E1141" s="2"/>
      <c r="F1141" s="51"/>
      <c r="G1141" s="51"/>
      <c r="H1141" s="2"/>
      <c r="I1141" s="2"/>
      <c r="J1141" s="2"/>
      <c r="K1141" s="2"/>
      <c r="L1141" s="2"/>
      <c r="M1141" s="2"/>
      <c r="N1141" s="2"/>
      <c r="O1141" s="4"/>
    </row>
    <row r="1142" spans="1:15" s="9" customFormat="1" x14ac:dyDescent="0.2">
      <c r="A1142" s="4"/>
      <c r="B1142" s="2"/>
      <c r="C1142" s="4"/>
      <c r="D1142" s="2"/>
      <c r="E1142" s="2"/>
      <c r="F1142" s="51"/>
      <c r="G1142" s="51"/>
      <c r="H1142" s="2"/>
      <c r="I1142" s="2"/>
      <c r="J1142" s="2"/>
      <c r="K1142" s="2"/>
      <c r="L1142" s="2"/>
      <c r="M1142" s="2"/>
      <c r="N1142" s="2"/>
      <c r="O1142" s="4"/>
    </row>
    <row r="1143" spans="1:15" s="9" customFormat="1" x14ac:dyDescent="0.2">
      <c r="A1143" s="4"/>
      <c r="B1143" s="2"/>
      <c r="C1143" s="4"/>
      <c r="D1143" s="2"/>
      <c r="E1143" s="2"/>
      <c r="F1143" s="51"/>
      <c r="G1143" s="51"/>
      <c r="H1143" s="2"/>
      <c r="I1143" s="2"/>
      <c r="J1143" s="2"/>
      <c r="K1143" s="2"/>
      <c r="L1143" s="2"/>
      <c r="M1143" s="2"/>
      <c r="N1143" s="2"/>
      <c r="O1143" s="4"/>
    </row>
    <row r="1144" spans="1:15" s="9" customFormat="1" x14ac:dyDescent="0.2">
      <c r="A1144" s="4"/>
      <c r="B1144" s="2"/>
      <c r="C1144" s="4"/>
      <c r="D1144" s="2"/>
      <c r="E1144" s="2"/>
      <c r="F1144" s="51"/>
      <c r="G1144" s="51"/>
      <c r="H1144" s="2"/>
      <c r="I1144" s="2"/>
      <c r="J1144" s="2"/>
      <c r="K1144" s="2"/>
      <c r="L1144" s="2"/>
      <c r="M1144" s="2"/>
      <c r="N1144" s="2"/>
      <c r="O1144" s="4"/>
    </row>
    <row r="1145" spans="1:15" s="9" customFormat="1" x14ac:dyDescent="0.2">
      <c r="A1145" s="4"/>
      <c r="B1145" s="2"/>
      <c r="C1145" s="4"/>
      <c r="D1145" s="2"/>
      <c r="E1145" s="2"/>
      <c r="F1145" s="51"/>
      <c r="G1145" s="51"/>
      <c r="H1145" s="2"/>
      <c r="I1145" s="2"/>
      <c r="J1145" s="2"/>
      <c r="K1145" s="2"/>
      <c r="L1145" s="2"/>
      <c r="M1145" s="2"/>
      <c r="N1145" s="2"/>
      <c r="O1145" s="4"/>
    </row>
    <row r="1146" spans="1:15" s="9" customFormat="1" x14ac:dyDescent="0.2">
      <c r="A1146" s="4"/>
      <c r="B1146" s="2"/>
      <c r="C1146" s="4"/>
      <c r="D1146" s="2"/>
      <c r="E1146" s="2"/>
      <c r="F1146" s="51"/>
      <c r="G1146" s="51"/>
      <c r="H1146" s="2"/>
      <c r="I1146" s="2"/>
      <c r="J1146" s="2"/>
      <c r="K1146" s="2"/>
      <c r="L1146" s="2"/>
      <c r="M1146" s="2"/>
      <c r="N1146" s="2"/>
      <c r="O1146" s="4"/>
    </row>
    <row r="1147" spans="1:15" s="9" customFormat="1" x14ac:dyDescent="0.2">
      <c r="A1147" s="4"/>
      <c r="B1147" s="2"/>
      <c r="C1147" s="4"/>
      <c r="D1147" s="2"/>
      <c r="E1147" s="2"/>
      <c r="F1147" s="51"/>
      <c r="G1147" s="51"/>
      <c r="H1147" s="2"/>
      <c r="I1147" s="2"/>
      <c r="J1147" s="2"/>
      <c r="K1147" s="2"/>
      <c r="L1147" s="2"/>
      <c r="M1147" s="2"/>
      <c r="N1147" s="2"/>
      <c r="O1147" s="4"/>
    </row>
    <row r="1148" spans="1:15" s="9" customFormat="1" x14ac:dyDescent="0.2">
      <c r="A1148" s="4"/>
      <c r="B1148" s="2"/>
      <c r="C1148" s="4"/>
      <c r="D1148" s="2"/>
      <c r="E1148" s="2"/>
      <c r="F1148" s="51"/>
      <c r="G1148" s="51"/>
      <c r="H1148" s="2"/>
      <c r="I1148" s="2"/>
      <c r="J1148" s="2"/>
      <c r="K1148" s="2"/>
      <c r="L1148" s="2"/>
      <c r="M1148" s="2"/>
      <c r="N1148" s="2"/>
      <c r="O1148" s="4"/>
    </row>
    <row r="1149" spans="1:15" s="9" customFormat="1" x14ac:dyDescent="0.2">
      <c r="A1149" s="4"/>
      <c r="B1149" s="2"/>
      <c r="C1149" s="4"/>
      <c r="D1149" s="2"/>
      <c r="E1149" s="2"/>
      <c r="F1149" s="51"/>
      <c r="G1149" s="51"/>
      <c r="H1149" s="2"/>
      <c r="I1149" s="2"/>
      <c r="J1149" s="2"/>
      <c r="K1149" s="2"/>
      <c r="L1149" s="2"/>
      <c r="M1149" s="2"/>
      <c r="N1149" s="2"/>
      <c r="O1149" s="4"/>
    </row>
    <row r="1150" spans="1:15" s="9" customFormat="1" x14ac:dyDescent="0.2">
      <c r="A1150" s="4"/>
      <c r="B1150" s="2"/>
      <c r="C1150" s="4"/>
      <c r="D1150" s="2"/>
      <c r="E1150" s="2"/>
      <c r="F1150" s="51"/>
      <c r="G1150" s="51"/>
      <c r="H1150" s="2"/>
      <c r="I1150" s="2"/>
      <c r="J1150" s="2"/>
      <c r="K1150" s="2"/>
      <c r="L1150" s="2"/>
      <c r="M1150" s="2"/>
      <c r="N1150" s="2"/>
      <c r="O1150" s="4"/>
    </row>
    <row r="1151" spans="1:15" s="9" customFormat="1" x14ac:dyDescent="0.2">
      <c r="A1151" s="4"/>
      <c r="B1151" s="2"/>
      <c r="C1151" s="4"/>
      <c r="D1151" s="2"/>
      <c r="E1151" s="2"/>
      <c r="F1151" s="51"/>
      <c r="G1151" s="51"/>
      <c r="H1151" s="2"/>
      <c r="I1151" s="2"/>
      <c r="J1151" s="2"/>
      <c r="K1151" s="2"/>
      <c r="L1151" s="2"/>
      <c r="M1151" s="2"/>
      <c r="N1151" s="2"/>
      <c r="O1151" s="4"/>
    </row>
    <row r="1152" spans="1:15" s="9" customFormat="1" x14ac:dyDescent="0.2">
      <c r="A1152" s="4"/>
      <c r="B1152" s="2"/>
      <c r="C1152" s="4"/>
      <c r="D1152" s="2"/>
      <c r="E1152" s="2"/>
      <c r="F1152" s="51"/>
      <c r="G1152" s="51"/>
      <c r="H1152" s="2"/>
      <c r="I1152" s="2"/>
      <c r="J1152" s="2"/>
      <c r="K1152" s="2"/>
      <c r="L1152" s="2"/>
      <c r="M1152" s="2"/>
      <c r="N1152" s="2"/>
      <c r="O1152" s="4"/>
    </row>
    <row r="1153" spans="1:15" s="9" customFormat="1" x14ac:dyDescent="0.2">
      <c r="A1153" s="4"/>
      <c r="B1153" s="2"/>
      <c r="C1153" s="4"/>
      <c r="D1153" s="2"/>
      <c r="E1153" s="2"/>
      <c r="F1153" s="51"/>
      <c r="G1153" s="51"/>
      <c r="H1153" s="2"/>
      <c r="I1153" s="2"/>
      <c r="J1153" s="2"/>
      <c r="K1153" s="2"/>
      <c r="L1153" s="2"/>
      <c r="M1153" s="2"/>
      <c r="N1153" s="2"/>
      <c r="O1153" s="4"/>
    </row>
    <row r="1154" spans="1:15" s="9" customFormat="1" x14ac:dyDescent="0.2">
      <c r="A1154" s="4"/>
      <c r="B1154" s="2"/>
      <c r="C1154" s="4"/>
      <c r="D1154" s="2"/>
      <c r="E1154" s="2"/>
      <c r="F1154" s="51"/>
      <c r="G1154" s="51"/>
      <c r="H1154" s="2"/>
      <c r="I1154" s="2"/>
      <c r="J1154" s="2"/>
      <c r="K1154" s="2"/>
      <c r="L1154" s="2"/>
      <c r="M1154" s="2"/>
      <c r="N1154" s="2"/>
      <c r="O1154" s="4"/>
    </row>
    <row r="1155" spans="1:15" s="9" customFormat="1" x14ac:dyDescent="0.2">
      <c r="A1155" s="4"/>
      <c r="B1155" s="2"/>
      <c r="C1155" s="4"/>
      <c r="D1155" s="2"/>
      <c r="E1155" s="2"/>
      <c r="F1155" s="51"/>
      <c r="G1155" s="51"/>
      <c r="H1155" s="2"/>
      <c r="I1155" s="2"/>
      <c r="J1155" s="2"/>
      <c r="K1155" s="2"/>
      <c r="L1155" s="2"/>
      <c r="M1155" s="2"/>
      <c r="N1155" s="2"/>
      <c r="O1155" s="4"/>
    </row>
    <row r="1156" spans="1:15" s="9" customFormat="1" x14ac:dyDescent="0.2">
      <c r="A1156" s="4"/>
      <c r="B1156" s="2"/>
      <c r="C1156" s="4"/>
      <c r="D1156" s="2"/>
      <c r="E1156" s="2"/>
      <c r="F1156" s="51"/>
      <c r="G1156" s="51"/>
      <c r="H1156" s="2"/>
      <c r="I1156" s="2"/>
      <c r="J1156" s="2"/>
      <c r="K1156" s="2"/>
      <c r="L1156" s="2"/>
      <c r="M1156" s="2"/>
      <c r="N1156" s="2"/>
      <c r="O1156" s="4"/>
    </row>
    <row r="1157" spans="1:15" s="9" customFormat="1" x14ac:dyDescent="0.2">
      <c r="A1157" s="4"/>
      <c r="B1157" s="2"/>
      <c r="C1157" s="4"/>
      <c r="D1157" s="2"/>
      <c r="E1157" s="2"/>
      <c r="F1157" s="51"/>
      <c r="G1157" s="51"/>
      <c r="H1157" s="2"/>
      <c r="I1157" s="2"/>
      <c r="J1157" s="2"/>
      <c r="K1157" s="2"/>
      <c r="L1157" s="2"/>
      <c r="M1157" s="2"/>
      <c r="N1157" s="2"/>
      <c r="O1157" s="4"/>
    </row>
    <row r="1158" spans="1:15" s="9" customFormat="1" x14ac:dyDescent="0.2">
      <c r="A1158" s="4"/>
      <c r="B1158" s="2"/>
      <c r="C1158" s="4"/>
      <c r="D1158" s="2"/>
      <c r="E1158" s="2"/>
      <c r="F1158" s="51"/>
      <c r="G1158" s="51"/>
      <c r="H1158" s="2"/>
      <c r="I1158" s="2"/>
      <c r="J1158" s="2"/>
      <c r="K1158" s="2"/>
      <c r="L1158" s="2"/>
      <c r="M1158" s="2"/>
      <c r="N1158" s="2"/>
      <c r="O1158" s="4"/>
    </row>
    <row r="1159" spans="1:15" s="9" customFormat="1" x14ac:dyDescent="0.2">
      <c r="A1159" s="4"/>
      <c r="B1159" s="2"/>
      <c r="C1159" s="4"/>
      <c r="D1159" s="2"/>
      <c r="E1159" s="2"/>
      <c r="F1159" s="51"/>
      <c r="G1159" s="51"/>
      <c r="H1159" s="2"/>
      <c r="I1159" s="2"/>
      <c r="J1159" s="2"/>
      <c r="K1159" s="2"/>
      <c r="L1159" s="2"/>
      <c r="M1159" s="2"/>
      <c r="N1159" s="2"/>
      <c r="O1159" s="4"/>
    </row>
    <row r="1160" spans="1:15" s="9" customFormat="1" x14ac:dyDescent="0.2">
      <c r="A1160" s="4"/>
      <c r="B1160" s="2"/>
      <c r="C1160" s="4"/>
      <c r="D1160" s="2"/>
      <c r="E1160" s="2"/>
      <c r="F1160" s="51"/>
      <c r="G1160" s="51"/>
      <c r="H1160" s="2"/>
      <c r="I1160" s="2"/>
      <c r="J1160" s="2"/>
      <c r="K1160" s="2"/>
      <c r="L1160" s="2"/>
      <c r="M1160" s="2"/>
      <c r="N1160" s="2"/>
      <c r="O1160" s="4"/>
    </row>
    <row r="1161" spans="1:15" s="9" customFormat="1" x14ac:dyDescent="0.2">
      <c r="A1161" s="4"/>
      <c r="B1161" s="2"/>
      <c r="C1161" s="4"/>
      <c r="D1161" s="2"/>
      <c r="E1161" s="2"/>
      <c r="F1161" s="51"/>
      <c r="G1161" s="51"/>
      <c r="H1161" s="2"/>
      <c r="I1161" s="2"/>
      <c r="J1161" s="2"/>
      <c r="K1161" s="2"/>
      <c r="L1161" s="2"/>
      <c r="M1161" s="2"/>
      <c r="N1161" s="2"/>
      <c r="O1161" s="4"/>
    </row>
    <row r="1162" spans="1:15" s="9" customFormat="1" x14ac:dyDescent="0.2">
      <c r="A1162" s="4"/>
      <c r="B1162" s="2"/>
      <c r="C1162" s="4"/>
      <c r="D1162" s="2"/>
      <c r="E1162" s="2"/>
      <c r="F1162" s="51"/>
      <c r="G1162" s="51"/>
      <c r="H1162" s="2"/>
      <c r="I1162" s="2"/>
      <c r="J1162" s="2"/>
      <c r="K1162" s="2"/>
      <c r="L1162" s="2"/>
      <c r="M1162" s="2"/>
      <c r="N1162" s="2"/>
      <c r="O1162" s="4"/>
    </row>
    <row r="1163" spans="1:15" s="9" customFormat="1" x14ac:dyDescent="0.2">
      <c r="A1163" s="4"/>
      <c r="B1163" s="2"/>
      <c r="C1163" s="4"/>
      <c r="D1163" s="2"/>
      <c r="E1163" s="2"/>
      <c r="F1163" s="51"/>
      <c r="G1163" s="51"/>
      <c r="H1163" s="2"/>
      <c r="I1163" s="2"/>
      <c r="J1163" s="2"/>
      <c r="K1163" s="2"/>
      <c r="L1163" s="2"/>
      <c r="M1163" s="2"/>
      <c r="N1163" s="2"/>
      <c r="O1163" s="4"/>
    </row>
    <row r="1164" spans="1:15" s="9" customFormat="1" x14ac:dyDescent="0.2">
      <c r="A1164" s="4"/>
      <c r="B1164" s="2"/>
      <c r="C1164" s="4"/>
      <c r="D1164" s="2"/>
      <c r="E1164" s="2"/>
      <c r="F1164" s="51"/>
      <c r="G1164" s="51"/>
      <c r="H1164" s="2"/>
      <c r="I1164" s="2"/>
      <c r="J1164" s="2"/>
      <c r="K1164" s="2"/>
      <c r="L1164" s="2"/>
      <c r="M1164" s="2"/>
      <c r="N1164" s="2"/>
      <c r="O1164" s="4"/>
    </row>
    <row r="1165" spans="1:15" s="9" customFormat="1" x14ac:dyDescent="0.2">
      <c r="A1165" s="4"/>
      <c r="B1165" s="2"/>
      <c r="C1165" s="4"/>
      <c r="D1165" s="2"/>
      <c r="E1165" s="2"/>
      <c r="F1165" s="51"/>
      <c r="G1165" s="51"/>
      <c r="H1165" s="2"/>
      <c r="I1165" s="2"/>
      <c r="J1165" s="2"/>
      <c r="K1165" s="2"/>
      <c r="L1165" s="2"/>
      <c r="M1165" s="2"/>
      <c r="N1165" s="2"/>
      <c r="O1165" s="4"/>
    </row>
    <row r="1166" spans="1:15" s="9" customFormat="1" x14ac:dyDescent="0.2">
      <c r="A1166" s="4"/>
      <c r="B1166" s="2"/>
      <c r="C1166" s="4"/>
      <c r="D1166" s="2"/>
      <c r="E1166" s="2"/>
      <c r="F1166" s="51"/>
      <c r="G1166" s="51"/>
      <c r="H1166" s="2"/>
      <c r="I1166" s="2"/>
      <c r="J1166" s="2"/>
      <c r="K1166" s="2"/>
      <c r="L1166" s="2"/>
      <c r="M1166" s="2"/>
      <c r="N1166" s="2"/>
      <c r="O1166" s="4"/>
    </row>
    <row r="1167" spans="1:15" s="9" customFormat="1" x14ac:dyDescent="0.2">
      <c r="A1167" s="4"/>
      <c r="B1167" s="2"/>
      <c r="C1167" s="4"/>
      <c r="D1167" s="2"/>
      <c r="E1167" s="2"/>
      <c r="F1167" s="51"/>
      <c r="G1167" s="51"/>
      <c r="H1167" s="2"/>
      <c r="I1167" s="2"/>
      <c r="J1167" s="2"/>
      <c r="K1167" s="2"/>
      <c r="L1167" s="2"/>
      <c r="M1167" s="2"/>
      <c r="N1167" s="2"/>
      <c r="O1167" s="4"/>
    </row>
    <row r="1168" spans="1:15" s="9" customFormat="1" x14ac:dyDescent="0.2">
      <c r="A1168" s="4"/>
      <c r="B1168" s="2"/>
      <c r="C1168" s="4"/>
      <c r="D1168" s="2"/>
      <c r="E1168" s="2"/>
      <c r="F1168" s="51"/>
      <c r="G1168" s="51"/>
      <c r="H1168" s="2"/>
      <c r="I1168" s="2"/>
      <c r="J1168" s="2"/>
      <c r="K1168" s="2"/>
      <c r="L1168" s="2"/>
      <c r="M1168" s="2"/>
      <c r="N1168" s="2"/>
      <c r="O1168" s="4"/>
    </row>
    <row r="1169" spans="1:15" s="9" customFormat="1" x14ac:dyDescent="0.2">
      <c r="A1169" s="4"/>
      <c r="B1169" s="2"/>
      <c r="C1169" s="4"/>
      <c r="D1169" s="2"/>
      <c r="E1169" s="2"/>
      <c r="F1169" s="51"/>
      <c r="G1169" s="51"/>
      <c r="H1169" s="2"/>
      <c r="I1169" s="2"/>
      <c r="J1169" s="2"/>
      <c r="K1169" s="2"/>
      <c r="L1169" s="2"/>
      <c r="M1169" s="2"/>
      <c r="N1169" s="2"/>
      <c r="O1169" s="4"/>
    </row>
    <row r="1170" spans="1:15" s="9" customFormat="1" x14ac:dyDescent="0.2">
      <c r="A1170" s="4"/>
      <c r="B1170" s="2"/>
      <c r="C1170" s="4"/>
      <c r="D1170" s="2"/>
      <c r="E1170" s="2"/>
      <c r="F1170" s="51"/>
      <c r="G1170" s="51"/>
      <c r="H1170" s="2"/>
      <c r="I1170" s="2"/>
      <c r="J1170" s="2"/>
      <c r="K1170" s="2"/>
      <c r="L1170" s="2"/>
      <c r="M1170" s="2"/>
      <c r="N1170" s="2"/>
      <c r="O1170" s="4"/>
    </row>
    <row r="1171" spans="1:15" s="9" customFormat="1" x14ac:dyDescent="0.2">
      <c r="A1171" s="4"/>
      <c r="B1171" s="2"/>
      <c r="C1171" s="4"/>
      <c r="D1171" s="2"/>
      <c r="E1171" s="2"/>
      <c r="F1171" s="51"/>
      <c r="G1171" s="51"/>
      <c r="H1171" s="2"/>
      <c r="I1171" s="2"/>
      <c r="J1171" s="2"/>
      <c r="K1171" s="2"/>
      <c r="L1171" s="2"/>
      <c r="M1171" s="2"/>
      <c r="N1171" s="2"/>
      <c r="O1171" s="4"/>
    </row>
    <row r="1172" spans="1:15" s="9" customFormat="1" x14ac:dyDescent="0.2">
      <c r="A1172" s="4"/>
      <c r="B1172" s="2"/>
      <c r="C1172" s="4"/>
      <c r="D1172" s="2"/>
      <c r="E1172" s="2"/>
      <c r="F1172" s="51"/>
      <c r="G1172" s="51"/>
      <c r="H1172" s="2"/>
      <c r="I1172" s="2"/>
      <c r="J1172" s="2"/>
      <c r="K1172" s="2"/>
      <c r="L1172" s="2"/>
      <c r="M1172" s="2"/>
      <c r="N1172" s="2"/>
      <c r="O1172" s="4"/>
    </row>
    <row r="1173" spans="1:15" s="9" customFormat="1" x14ac:dyDescent="0.2">
      <c r="A1173" s="4"/>
      <c r="B1173" s="2"/>
      <c r="C1173" s="4"/>
      <c r="D1173" s="2"/>
      <c r="E1173" s="2"/>
      <c r="F1173" s="51"/>
      <c r="G1173" s="51"/>
      <c r="H1173" s="2"/>
      <c r="I1173" s="2"/>
      <c r="J1173" s="2"/>
      <c r="K1173" s="2"/>
      <c r="L1173" s="2"/>
      <c r="M1173" s="2"/>
      <c r="N1173" s="2"/>
      <c r="O1173" s="4"/>
    </row>
    <row r="1174" spans="1:15" s="9" customFormat="1" x14ac:dyDescent="0.2">
      <c r="A1174" s="4"/>
      <c r="B1174" s="2"/>
      <c r="C1174" s="4"/>
      <c r="D1174" s="2"/>
      <c r="E1174" s="2"/>
      <c r="F1174" s="51"/>
      <c r="G1174" s="51"/>
      <c r="H1174" s="2"/>
      <c r="I1174" s="2"/>
      <c r="J1174" s="2"/>
      <c r="K1174" s="2"/>
      <c r="L1174" s="2"/>
      <c r="M1174" s="2"/>
      <c r="N1174" s="2"/>
      <c r="O1174" s="4"/>
    </row>
    <row r="1175" spans="1:15" s="9" customFormat="1" x14ac:dyDescent="0.2">
      <c r="A1175" s="4"/>
      <c r="B1175" s="2"/>
      <c r="C1175" s="4"/>
      <c r="D1175" s="2"/>
      <c r="E1175" s="2"/>
      <c r="F1175" s="51"/>
      <c r="G1175" s="51"/>
      <c r="H1175" s="2"/>
      <c r="I1175" s="2"/>
      <c r="J1175" s="2"/>
      <c r="K1175" s="2"/>
      <c r="L1175" s="2"/>
      <c r="M1175" s="2"/>
      <c r="N1175" s="2"/>
      <c r="O1175" s="4"/>
    </row>
    <row r="1176" spans="1:15" s="9" customFormat="1" x14ac:dyDescent="0.2">
      <c r="A1176" s="4"/>
      <c r="B1176" s="2"/>
      <c r="C1176" s="4"/>
      <c r="D1176" s="2"/>
      <c r="E1176" s="2"/>
      <c r="F1176" s="51"/>
      <c r="G1176" s="51"/>
      <c r="H1176" s="2"/>
      <c r="I1176" s="2"/>
      <c r="J1176" s="2"/>
      <c r="K1176" s="2"/>
      <c r="L1176" s="2"/>
      <c r="M1176" s="2"/>
      <c r="N1176" s="2"/>
      <c r="O1176" s="4"/>
    </row>
    <row r="1177" spans="1:15" s="9" customFormat="1" x14ac:dyDescent="0.2">
      <c r="A1177" s="4"/>
      <c r="B1177" s="2"/>
      <c r="C1177" s="4"/>
      <c r="D1177" s="2"/>
      <c r="E1177" s="2"/>
      <c r="F1177" s="51"/>
      <c r="G1177" s="51"/>
      <c r="H1177" s="2"/>
      <c r="I1177" s="2"/>
      <c r="J1177" s="2"/>
      <c r="K1177" s="2"/>
      <c r="L1177" s="2"/>
      <c r="M1177" s="2"/>
      <c r="N1177" s="2"/>
      <c r="O1177" s="4"/>
    </row>
    <row r="1178" spans="1:15" s="9" customFormat="1" x14ac:dyDescent="0.2">
      <c r="A1178" s="4"/>
      <c r="B1178" s="2"/>
      <c r="C1178" s="4"/>
      <c r="D1178" s="2"/>
      <c r="E1178" s="2"/>
      <c r="F1178" s="51"/>
      <c r="G1178" s="51"/>
      <c r="H1178" s="2"/>
      <c r="I1178" s="2"/>
      <c r="J1178" s="2"/>
      <c r="K1178" s="2"/>
      <c r="L1178" s="2"/>
      <c r="M1178" s="2"/>
      <c r="N1178" s="2"/>
      <c r="O1178" s="4"/>
    </row>
    <row r="1179" spans="1:15" s="9" customFormat="1" x14ac:dyDescent="0.2">
      <c r="A1179" s="4"/>
      <c r="B1179" s="2"/>
      <c r="C1179" s="4"/>
      <c r="D1179" s="2"/>
      <c r="E1179" s="2"/>
      <c r="F1179" s="51"/>
      <c r="G1179" s="51"/>
      <c r="H1179" s="2"/>
      <c r="I1179" s="2"/>
      <c r="J1179" s="2"/>
      <c r="K1179" s="2"/>
      <c r="L1179" s="2"/>
      <c r="M1179" s="2"/>
      <c r="N1179" s="2"/>
      <c r="O1179" s="4"/>
    </row>
    <row r="1180" spans="1:15" s="9" customFormat="1" x14ac:dyDescent="0.2">
      <c r="A1180" s="4"/>
      <c r="B1180" s="2"/>
      <c r="C1180" s="4"/>
      <c r="D1180" s="2"/>
      <c r="E1180" s="2"/>
      <c r="F1180" s="51"/>
      <c r="G1180" s="51"/>
      <c r="H1180" s="2"/>
      <c r="I1180" s="2"/>
      <c r="J1180" s="2"/>
      <c r="K1180" s="2"/>
      <c r="L1180" s="2"/>
      <c r="M1180" s="2"/>
      <c r="N1180" s="2"/>
      <c r="O1180" s="4"/>
    </row>
    <row r="1181" spans="1:15" s="9" customFormat="1" x14ac:dyDescent="0.2">
      <c r="A1181" s="4"/>
      <c r="B1181" s="2"/>
      <c r="C1181" s="4"/>
      <c r="D1181" s="2"/>
      <c r="E1181" s="2"/>
      <c r="F1181" s="51"/>
      <c r="G1181" s="51"/>
      <c r="H1181" s="2"/>
      <c r="I1181" s="2"/>
      <c r="J1181" s="2"/>
      <c r="K1181" s="2"/>
      <c r="L1181" s="2"/>
      <c r="M1181" s="2"/>
      <c r="N1181" s="2"/>
      <c r="O1181" s="4"/>
    </row>
    <row r="1182" spans="1:15" s="9" customFormat="1" x14ac:dyDescent="0.2">
      <c r="A1182" s="4"/>
      <c r="B1182" s="2"/>
      <c r="C1182" s="4"/>
      <c r="D1182" s="2"/>
      <c r="E1182" s="2"/>
      <c r="F1182" s="51"/>
      <c r="G1182" s="51"/>
      <c r="H1182" s="2"/>
      <c r="I1182" s="2"/>
      <c r="J1182" s="2"/>
      <c r="K1182" s="2"/>
      <c r="L1182" s="2"/>
      <c r="M1182" s="2"/>
      <c r="N1182" s="2"/>
      <c r="O1182" s="4"/>
    </row>
    <row r="1183" spans="1:15" s="9" customFormat="1" x14ac:dyDescent="0.2">
      <c r="A1183" s="4"/>
      <c r="B1183" s="2"/>
      <c r="C1183" s="4"/>
      <c r="D1183" s="2"/>
      <c r="E1183" s="2"/>
      <c r="F1183" s="51"/>
      <c r="G1183" s="51"/>
      <c r="H1183" s="2"/>
      <c r="I1183" s="2"/>
      <c r="J1183" s="2"/>
      <c r="K1183" s="2"/>
      <c r="L1183" s="2"/>
      <c r="M1183" s="2"/>
      <c r="N1183" s="2"/>
      <c r="O1183" s="4"/>
    </row>
    <row r="1184" spans="1:15" s="9" customFormat="1" x14ac:dyDescent="0.2">
      <c r="A1184" s="4"/>
      <c r="B1184" s="2"/>
      <c r="C1184" s="4"/>
      <c r="D1184" s="2"/>
      <c r="E1184" s="2"/>
      <c r="F1184" s="51"/>
      <c r="G1184" s="51"/>
      <c r="H1184" s="2"/>
      <c r="I1184" s="2"/>
      <c r="J1184" s="2"/>
      <c r="K1184" s="2"/>
      <c r="L1184" s="2"/>
      <c r="M1184" s="2"/>
      <c r="N1184" s="2"/>
      <c r="O1184" s="4"/>
    </row>
    <row r="1185" spans="1:15" s="9" customFormat="1" x14ac:dyDescent="0.2">
      <c r="A1185" s="4"/>
      <c r="B1185" s="2"/>
      <c r="C1185" s="4"/>
      <c r="D1185" s="2"/>
      <c r="E1185" s="2"/>
      <c r="F1185" s="51"/>
      <c r="G1185" s="51"/>
      <c r="H1185" s="2"/>
      <c r="I1185" s="2"/>
      <c r="J1185" s="2"/>
      <c r="K1185" s="2"/>
      <c r="L1185" s="2"/>
      <c r="M1185" s="2"/>
      <c r="N1185" s="2"/>
      <c r="O1185" s="4"/>
    </row>
    <row r="1186" spans="1:15" s="9" customFormat="1" x14ac:dyDescent="0.2">
      <c r="A1186" s="4"/>
      <c r="B1186" s="2"/>
      <c r="C1186" s="4"/>
      <c r="D1186" s="2"/>
      <c r="E1186" s="2"/>
      <c r="F1186" s="51"/>
      <c r="G1186" s="51"/>
      <c r="H1186" s="2"/>
      <c r="I1186" s="2"/>
      <c r="J1186" s="2"/>
      <c r="K1186" s="2"/>
      <c r="L1186" s="2"/>
      <c r="M1186" s="2"/>
      <c r="N1186" s="2"/>
      <c r="O1186" s="4"/>
    </row>
    <row r="1187" spans="1:15" s="9" customFormat="1" x14ac:dyDescent="0.2">
      <c r="A1187" s="4"/>
      <c r="B1187" s="2"/>
      <c r="C1187" s="4"/>
      <c r="D1187" s="2"/>
      <c r="E1187" s="2"/>
      <c r="F1187" s="51"/>
      <c r="G1187" s="51"/>
      <c r="H1187" s="2"/>
      <c r="I1187" s="2"/>
      <c r="J1187" s="2"/>
      <c r="K1187" s="2"/>
      <c r="L1187" s="2"/>
      <c r="M1187" s="2"/>
      <c r="N1187" s="2"/>
      <c r="O1187" s="4"/>
    </row>
    <row r="1188" spans="1:15" s="9" customFormat="1" x14ac:dyDescent="0.2">
      <c r="A1188" s="4"/>
      <c r="B1188" s="2"/>
      <c r="C1188" s="4"/>
      <c r="D1188" s="2"/>
      <c r="E1188" s="2"/>
      <c r="F1188" s="51"/>
      <c r="G1188" s="51"/>
      <c r="H1188" s="2"/>
      <c r="I1188" s="2"/>
      <c r="J1188" s="2"/>
      <c r="K1188" s="2"/>
      <c r="L1188" s="2"/>
      <c r="M1188" s="2"/>
      <c r="N1188" s="2"/>
      <c r="O1188" s="4"/>
    </row>
    <row r="1189" spans="1:15" s="9" customFormat="1" x14ac:dyDescent="0.2">
      <c r="A1189" s="4"/>
      <c r="B1189" s="2"/>
      <c r="C1189" s="4"/>
      <c r="D1189" s="2"/>
      <c r="E1189" s="2"/>
      <c r="F1189" s="51"/>
      <c r="G1189" s="51"/>
      <c r="H1189" s="2"/>
      <c r="I1189" s="2"/>
      <c r="J1189" s="2"/>
      <c r="K1189" s="2"/>
      <c r="L1189" s="2"/>
      <c r="M1189" s="2"/>
      <c r="N1189" s="2"/>
      <c r="O1189" s="4"/>
    </row>
    <row r="1190" spans="1:15" s="9" customFormat="1" x14ac:dyDescent="0.2">
      <c r="A1190" s="4"/>
      <c r="B1190" s="2"/>
      <c r="C1190" s="4"/>
      <c r="D1190" s="2"/>
      <c r="E1190" s="2"/>
      <c r="F1190" s="51"/>
      <c r="G1190" s="51"/>
      <c r="H1190" s="2"/>
      <c r="I1190" s="2"/>
      <c r="J1190" s="2"/>
      <c r="K1190" s="2"/>
      <c r="L1190" s="2"/>
      <c r="M1190" s="2"/>
      <c r="N1190" s="2"/>
      <c r="O1190" s="4"/>
    </row>
    <row r="1191" spans="1:15" s="9" customFormat="1" x14ac:dyDescent="0.2">
      <c r="A1191" s="4"/>
      <c r="B1191" s="2"/>
      <c r="C1191" s="4"/>
      <c r="D1191" s="2"/>
      <c r="E1191" s="2"/>
      <c r="F1191" s="51"/>
      <c r="G1191" s="51"/>
      <c r="H1191" s="2"/>
      <c r="I1191" s="2"/>
      <c r="J1191" s="2"/>
      <c r="K1191" s="2"/>
      <c r="L1191" s="2"/>
      <c r="M1191" s="2"/>
      <c r="N1191" s="2"/>
      <c r="O1191" s="4"/>
    </row>
    <row r="1192" spans="1:15" s="9" customFormat="1" x14ac:dyDescent="0.2">
      <c r="A1192" s="4"/>
      <c r="B1192" s="2"/>
      <c r="C1192" s="4"/>
      <c r="D1192" s="2"/>
      <c r="E1192" s="2"/>
      <c r="F1192" s="51"/>
      <c r="G1192" s="51"/>
      <c r="H1192" s="2"/>
      <c r="I1192" s="2"/>
      <c r="J1192" s="2"/>
      <c r="K1192" s="2"/>
      <c r="L1192" s="2"/>
      <c r="M1192" s="2"/>
      <c r="N1192" s="2"/>
      <c r="O1192" s="4"/>
    </row>
    <row r="1193" spans="1:15" s="9" customFormat="1" x14ac:dyDescent="0.2">
      <c r="A1193" s="4"/>
      <c r="B1193" s="2"/>
      <c r="C1193" s="4"/>
      <c r="D1193" s="2"/>
      <c r="E1193" s="2"/>
      <c r="F1193" s="51"/>
      <c r="G1193" s="51"/>
      <c r="H1193" s="2"/>
      <c r="I1193" s="2"/>
      <c r="J1193" s="2"/>
      <c r="K1193" s="2"/>
      <c r="L1193" s="2"/>
      <c r="M1193" s="2"/>
      <c r="N1193" s="2"/>
      <c r="O1193" s="4"/>
    </row>
    <row r="1194" spans="1:15" s="9" customFormat="1" x14ac:dyDescent="0.2">
      <c r="A1194" s="4"/>
      <c r="B1194" s="2"/>
      <c r="C1194" s="4"/>
      <c r="D1194" s="2"/>
      <c r="E1194" s="2"/>
      <c r="F1194" s="51"/>
      <c r="G1194" s="51"/>
      <c r="H1194" s="2"/>
      <c r="I1194" s="2"/>
      <c r="J1194" s="2"/>
      <c r="K1194" s="2"/>
      <c r="L1194" s="2"/>
      <c r="M1194" s="2"/>
      <c r="N1194" s="2"/>
      <c r="O1194" s="4"/>
    </row>
    <row r="1195" spans="1:15" s="9" customFormat="1" x14ac:dyDescent="0.2">
      <c r="A1195" s="4"/>
      <c r="B1195" s="2"/>
      <c r="C1195" s="4"/>
      <c r="D1195" s="2"/>
      <c r="E1195" s="2"/>
      <c r="F1195" s="51"/>
      <c r="G1195" s="51"/>
      <c r="H1195" s="2"/>
      <c r="I1195" s="2"/>
      <c r="J1195" s="2"/>
      <c r="K1195" s="2"/>
      <c r="L1195" s="2"/>
      <c r="M1195" s="2"/>
      <c r="N1195" s="2"/>
      <c r="O1195" s="4"/>
    </row>
    <row r="1196" spans="1:15" s="9" customFormat="1" x14ac:dyDescent="0.2">
      <c r="A1196" s="4"/>
      <c r="B1196" s="2"/>
      <c r="C1196" s="4"/>
      <c r="D1196" s="2"/>
      <c r="E1196" s="2"/>
      <c r="F1196" s="51"/>
      <c r="G1196" s="51"/>
      <c r="H1196" s="2"/>
      <c r="I1196" s="2"/>
      <c r="J1196" s="2"/>
      <c r="K1196" s="2"/>
      <c r="L1196" s="2"/>
      <c r="M1196" s="2"/>
      <c r="N1196" s="2"/>
      <c r="O1196" s="4"/>
    </row>
    <row r="1197" spans="1:15" s="9" customFormat="1" x14ac:dyDescent="0.2">
      <c r="A1197" s="4"/>
      <c r="B1197" s="2"/>
      <c r="C1197" s="4"/>
      <c r="D1197" s="2"/>
      <c r="E1197" s="2"/>
      <c r="F1197" s="51"/>
      <c r="G1197" s="51"/>
      <c r="H1197" s="2"/>
      <c r="I1197" s="2"/>
      <c r="J1197" s="2"/>
      <c r="K1197" s="2"/>
      <c r="L1197" s="2"/>
      <c r="M1197" s="2"/>
      <c r="N1197" s="2"/>
      <c r="O1197" s="4"/>
    </row>
    <row r="1198" spans="1:15" s="9" customFormat="1" x14ac:dyDescent="0.2">
      <c r="A1198" s="4"/>
      <c r="B1198" s="2"/>
      <c r="C1198" s="4"/>
      <c r="D1198" s="2"/>
      <c r="E1198" s="2"/>
      <c r="F1198" s="51"/>
      <c r="G1198" s="51"/>
      <c r="H1198" s="2"/>
      <c r="I1198" s="2"/>
      <c r="J1198" s="2"/>
      <c r="K1198" s="2"/>
      <c r="L1198" s="2"/>
      <c r="M1198" s="2"/>
      <c r="N1198" s="2"/>
      <c r="O1198" s="4"/>
    </row>
    <row r="1199" spans="1:15" s="9" customFormat="1" x14ac:dyDescent="0.2">
      <c r="A1199" s="4"/>
      <c r="B1199" s="2"/>
      <c r="C1199" s="4"/>
      <c r="D1199" s="2"/>
      <c r="E1199" s="2"/>
      <c r="F1199" s="51"/>
      <c r="G1199" s="51"/>
      <c r="H1199" s="2"/>
      <c r="I1199" s="2"/>
      <c r="J1199" s="2"/>
      <c r="K1199" s="2"/>
      <c r="L1199" s="2"/>
      <c r="M1199" s="2"/>
      <c r="N1199" s="2"/>
      <c r="O1199" s="4"/>
    </row>
    <row r="1200" spans="1:15" s="9" customFormat="1" x14ac:dyDescent="0.2">
      <c r="A1200" s="4"/>
      <c r="B1200" s="2"/>
      <c r="C1200" s="4"/>
      <c r="D1200" s="2"/>
      <c r="E1200" s="2"/>
      <c r="F1200" s="51"/>
      <c r="G1200" s="51"/>
      <c r="H1200" s="2"/>
      <c r="I1200" s="2"/>
      <c r="J1200" s="2"/>
      <c r="K1200" s="2"/>
      <c r="L1200" s="2"/>
      <c r="M1200" s="2"/>
      <c r="N1200" s="2"/>
      <c r="O1200" s="4"/>
    </row>
    <row r="1201" spans="1:15" s="9" customFormat="1" x14ac:dyDescent="0.2">
      <c r="A1201" s="4"/>
      <c r="B1201" s="2"/>
      <c r="C1201" s="4"/>
      <c r="D1201" s="2"/>
      <c r="E1201" s="2"/>
      <c r="F1201" s="51"/>
      <c r="G1201" s="51"/>
      <c r="H1201" s="2"/>
      <c r="I1201" s="2"/>
      <c r="J1201" s="2"/>
      <c r="K1201" s="2"/>
      <c r="L1201" s="2"/>
      <c r="M1201" s="2"/>
      <c r="N1201" s="2"/>
      <c r="O1201" s="4"/>
    </row>
    <row r="1202" spans="1:15" s="9" customFormat="1" x14ac:dyDescent="0.2">
      <c r="A1202" s="4"/>
      <c r="B1202" s="2"/>
      <c r="C1202" s="4"/>
      <c r="D1202" s="2"/>
      <c r="E1202" s="2"/>
      <c r="F1202" s="51"/>
      <c r="G1202" s="51"/>
      <c r="H1202" s="2"/>
      <c r="I1202" s="2"/>
      <c r="J1202" s="2"/>
      <c r="K1202" s="2"/>
      <c r="L1202" s="2"/>
      <c r="M1202" s="2"/>
      <c r="N1202" s="2"/>
      <c r="O1202" s="4"/>
    </row>
    <row r="1203" spans="1:15" s="9" customFormat="1" x14ac:dyDescent="0.2">
      <c r="A1203" s="4"/>
      <c r="B1203" s="2"/>
      <c r="C1203" s="4"/>
      <c r="D1203" s="2"/>
      <c r="E1203" s="2"/>
      <c r="F1203" s="51"/>
      <c r="G1203" s="51"/>
      <c r="H1203" s="2"/>
      <c r="I1203" s="2"/>
      <c r="J1203" s="2"/>
      <c r="K1203" s="2"/>
      <c r="L1203" s="2"/>
      <c r="M1203" s="2"/>
      <c r="N1203" s="2"/>
      <c r="O1203" s="4"/>
    </row>
    <row r="1204" spans="1:15" s="9" customFormat="1" x14ac:dyDescent="0.2">
      <c r="A1204" s="4"/>
      <c r="B1204" s="2"/>
      <c r="C1204" s="4"/>
      <c r="D1204" s="2"/>
      <c r="E1204" s="2"/>
      <c r="F1204" s="51"/>
      <c r="G1204" s="51"/>
      <c r="H1204" s="2"/>
      <c r="I1204" s="2"/>
      <c r="J1204" s="2"/>
      <c r="K1204" s="2"/>
      <c r="L1204" s="2"/>
      <c r="M1204" s="2"/>
      <c r="N1204" s="2"/>
      <c r="O1204" s="4"/>
    </row>
    <row r="1205" spans="1:15" s="9" customFormat="1" x14ac:dyDescent="0.2">
      <c r="A1205" s="4"/>
      <c r="B1205" s="2"/>
      <c r="C1205" s="4"/>
      <c r="D1205" s="2"/>
      <c r="E1205" s="2"/>
      <c r="F1205" s="51"/>
      <c r="G1205" s="51"/>
      <c r="H1205" s="2"/>
      <c r="I1205" s="2"/>
      <c r="J1205" s="2"/>
      <c r="K1205" s="2"/>
      <c r="L1205" s="2"/>
      <c r="M1205" s="2"/>
      <c r="N1205" s="2"/>
      <c r="O1205" s="4"/>
    </row>
    <row r="1206" spans="1:15" s="9" customFormat="1" x14ac:dyDescent="0.2">
      <c r="A1206" s="4"/>
      <c r="B1206" s="2"/>
      <c r="C1206" s="4"/>
      <c r="D1206" s="2"/>
      <c r="E1206" s="2"/>
      <c r="F1206" s="51"/>
      <c r="G1206" s="51"/>
      <c r="H1206" s="2"/>
      <c r="I1206" s="2"/>
      <c r="J1206" s="2"/>
      <c r="K1206" s="2"/>
      <c r="L1206" s="2"/>
      <c r="M1206" s="2"/>
      <c r="N1206" s="2"/>
      <c r="O1206" s="4"/>
    </row>
    <row r="1207" spans="1:15" s="9" customFormat="1" x14ac:dyDescent="0.2">
      <c r="A1207" s="4"/>
      <c r="B1207" s="2"/>
      <c r="C1207" s="4"/>
      <c r="D1207" s="2"/>
      <c r="E1207" s="2"/>
      <c r="F1207" s="51"/>
      <c r="G1207" s="51"/>
      <c r="H1207" s="2"/>
      <c r="I1207" s="2"/>
      <c r="J1207" s="2"/>
      <c r="K1207" s="2"/>
      <c r="L1207" s="2"/>
      <c r="M1207" s="2"/>
      <c r="N1207" s="2"/>
      <c r="O1207" s="4"/>
    </row>
    <row r="1208" spans="1:15" s="9" customFormat="1" x14ac:dyDescent="0.2">
      <c r="A1208" s="4"/>
      <c r="B1208" s="2"/>
      <c r="C1208" s="4"/>
      <c r="D1208" s="2"/>
      <c r="E1208" s="2"/>
      <c r="F1208" s="51"/>
      <c r="G1208" s="51"/>
      <c r="H1208" s="2"/>
      <c r="I1208" s="2"/>
      <c r="J1208" s="2"/>
      <c r="K1208" s="2"/>
      <c r="L1208" s="2"/>
      <c r="M1208" s="2"/>
      <c r="N1208" s="2"/>
      <c r="O1208" s="4"/>
    </row>
    <row r="1209" spans="1:15" s="9" customFormat="1" x14ac:dyDescent="0.2">
      <c r="A1209" s="4"/>
      <c r="B1209" s="2"/>
      <c r="C1209" s="4"/>
      <c r="D1209" s="2"/>
      <c r="E1209" s="2"/>
      <c r="F1209" s="51"/>
      <c r="G1209" s="51"/>
      <c r="H1209" s="2"/>
      <c r="I1209" s="2"/>
      <c r="J1209" s="2"/>
      <c r="K1209" s="2"/>
      <c r="L1209" s="2"/>
      <c r="M1209" s="2"/>
      <c r="N1209" s="2"/>
      <c r="O1209" s="4"/>
    </row>
    <row r="1210" spans="1:15" s="9" customFormat="1" x14ac:dyDescent="0.2">
      <c r="A1210" s="4"/>
      <c r="B1210" s="2"/>
      <c r="C1210" s="4"/>
      <c r="D1210" s="2"/>
      <c r="E1210" s="2"/>
      <c r="F1210" s="51"/>
      <c r="G1210" s="51"/>
      <c r="H1210" s="2"/>
      <c r="I1210" s="2"/>
      <c r="J1210" s="2"/>
      <c r="K1210" s="2"/>
      <c r="L1210" s="2"/>
      <c r="M1210" s="2"/>
      <c r="N1210" s="2"/>
      <c r="O1210" s="4"/>
    </row>
    <row r="1211" spans="1:15" s="9" customFormat="1" x14ac:dyDescent="0.2">
      <c r="A1211" s="4"/>
      <c r="B1211" s="2"/>
      <c r="C1211" s="4"/>
      <c r="D1211" s="2"/>
      <c r="E1211" s="2"/>
      <c r="F1211" s="51"/>
      <c r="G1211" s="51"/>
      <c r="H1211" s="2"/>
      <c r="I1211" s="2"/>
      <c r="J1211" s="2"/>
      <c r="K1211" s="2"/>
      <c r="L1211" s="2"/>
      <c r="M1211" s="2"/>
      <c r="N1211" s="2"/>
      <c r="O1211" s="4"/>
    </row>
    <row r="1212" spans="1:15" s="9" customFormat="1" x14ac:dyDescent="0.2">
      <c r="A1212" s="4"/>
      <c r="B1212" s="2"/>
      <c r="C1212" s="4"/>
      <c r="D1212" s="2"/>
      <c r="E1212" s="2"/>
      <c r="F1212" s="51"/>
      <c r="G1212" s="51"/>
      <c r="H1212" s="2"/>
      <c r="I1212" s="2"/>
      <c r="J1212" s="2"/>
      <c r="K1212" s="2"/>
      <c r="L1212" s="2"/>
      <c r="M1212" s="2"/>
      <c r="N1212" s="2"/>
      <c r="O1212" s="4"/>
    </row>
    <row r="1213" spans="1:15" s="9" customFormat="1" x14ac:dyDescent="0.2">
      <c r="A1213" s="4"/>
      <c r="B1213" s="2"/>
      <c r="C1213" s="4"/>
      <c r="D1213" s="2"/>
      <c r="E1213" s="2"/>
      <c r="F1213" s="51"/>
      <c r="G1213" s="51"/>
      <c r="H1213" s="2"/>
      <c r="I1213" s="2"/>
      <c r="J1213" s="2"/>
      <c r="K1213" s="2"/>
      <c r="L1213" s="2"/>
      <c r="M1213" s="2"/>
      <c r="N1213" s="2"/>
      <c r="O1213" s="4"/>
    </row>
    <row r="1214" spans="1:15" s="9" customFormat="1" x14ac:dyDescent="0.2">
      <c r="A1214" s="4"/>
      <c r="B1214" s="2"/>
      <c r="C1214" s="4"/>
      <c r="D1214" s="2"/>
      <c r="E1214" s="2"/>
      <c r="F1214" s="51"/>
      <c r="G1214" s="51"/>
      <c r="H1214" s="2"/>
      <c r="I1214" s="2"/>
      <c r="J1214" s="2"/>
      <c r="K1214" s="2"/>
      <c r="L1214" s="2"/>
      <c r="M1214" s="2"/>
      <c r="N1214" s="2"/>
      <c r="O1214" s="4"/>
    </row>
    <row r="1215" spans="1:15" s="9" customFormat="1" x14ac:dyDescent="0.2">
      <c r="A1215" s="4"/>
      <c r="B1215" s="2"/>
      <c r="C1215" s="4"/>
      <c r="D1215" s="2"/>
      <c r="E1215" s="2"/>
      <c r="F1215" s="51"/>
      <c r="G1215" s="51"/>
      <c r="H1215" s="2"/>
      <c r="I1215" s="2"/>
      <c r="J1215" s="2"/>
      <c r="K1215" s="2"/>
      <c r="L1215" s="2"/>
      <c r="M1215" s="2"/>
      <c r="N1215" s="2"/>
      <c r="O1215" s="4"/>
    </row>
    <row r="1216" spans="1:15" s="9" customFormat="1" x14ac:dyDescent="0.2">
      <c r="A1216" s="4"/>
      <c r="B1216" s="2"/>
      <c r="C1216" s="4"/>
      <c r="D1216" s="2"/>
      <c r="E1216" s="2"/>
      <c r="F1216" s="51"/>
      <c r="G1216" s="51"/>
      <c r="H1216" s="2"/>
      <c r="I1216" s="2"/>
      <c r="J1216" s="2"/>
      <c r="K1216" s="2"/>
      <c r="L1216" s="2"/>
      <c r="M1216" s="2"/>
      <c r="N1216" s="2"/>
      <c r="O1216" s="4"/>
    </row>
    <row r="1217" spans="1:15" s="9" customFormat="1" x14ac:dyDescent="0.2">
      <c r="A1217" s="4"/>
      <c r="B1217" s="2"/>
      <c r="C1217" s="4"/>
      <c r="D1217" s="2"/>
      <c r="E1217" s="2"/>
      <c r="F1217" s="51"/>
      <c r="G1217" s="51"/>
      <c r="H1217" s="2"/>
      <c r="I1217" s="2"/>
      <c r="J1217" s="2"/>
      <c r="K1217" s="2"/>
      <c r="L1217" s="2"/>
      <c r="M1217" s="2"/>
      <c r="N1217" s="2"/>
      <c r="O1217" s="4"/>
    </row>
    <row r="1218" spans="1:15" s="9" customFormat="1" x14ac:dyDescent="0.2">
      <c r="A1218" s="4"/>
      <c r="B1218" s="2"/>
      <c r="C1218" s="4"/>
      <c r="D1218" s="2"/>
      <c r="E1218" s="2"/>
      <c r="F1218" s="51"/>
      <c r="G1218" s="51"/>
      <c r="H1218" s="2"/>
      <c r="I1218" s="2"/>
      <c r="J1218" s="2"/>
      <c r="K1218" s="2"/>
      <c r="L1218" s="2"/>
      <c r="M1218" s="2"/>
      <c r="N1218" s="2"/>
      <c r="O1218" s="4"/>
    </row>
    <row r="1219" spans="1:15" s="9" customFormat="1" x14ac:dyDescent="0.2">
      <c r="A1219" s="4"/>
      <c r="B1219" s="2"/>
      <c r="C1219" s="4"/>
      <c r="D1219" s="2"/>
      <c r="E1219" s="2"/>
      <c r="F1219" s="51"/>
      <c r="G1219" s="51"/>
      <c r="H1219" s="2"/>
      <c r="I1219" s="2"/>
      <c r="J1219" s="2"/>
      <c r="K1219" s="2"/>
      <c r="L1219" s="2"/>
      <c r="M1219" s="2"/>
      <c r="N1219" s="2"/>
      <c r="O1219" s="4"/>
    </row>
    <row r="1220" spans="1:15" s="9" customFormat="1" x14ac:dyDescent="0.2">
      <c r="A1220" s="4"/>
      <c r="B1220" s="2"/>
      <c r="C1220" s="4"/>
      <c r="D1220" s="2"/>
      <c r="E1220" s="2"/>
      <c r="F1220" s="51"/>
      <c r="G1220" s="51"/>
      <c r="H1220" s="2"/>
      <c r="I1220" s="2"/>
      <c r="J1220" s="2"/>
      <c r="K1220" s="2"/>
      <c r="L1220" s="2"/>
      <c r="M1220" s="2"/>
      <c r="N1220" s="2"/>
      <c r="O1220" s="4"/>
    </row>
    <row r="1221" spans="1:15" s="9" customFormat="1" x14ac:dyDescent="0.2">
      <c r="A1221" s="4"/>
      <c r="B1221" s="2"/>
      <c r="C1221" s="4"/>
      <c r="D1221" s="2"/>
      <c r="E1221" s="2"/>
      <c r="F1221" s="51"/>
      <c r="G1221" s="51"/>
      <c r="H1221" s="2"/>
      <c r="I1221" s="2"/>
      <c r="J1221" s="2"/>
      <c r="K1221" s="2"/>
      <c r="L1221" s="2"/>
      <c r="M1221" s="2"/>
      <c r="N1221" s="2"/>
      <c r="O1221" s="4"/>
    </row>
    <row r="1222" spans="1:15" s="9" customFormat="1" x14ac:dyDescent="0.2">
      <c r="A1222" s="4"/>
      <c r="B1222" s="2"/>
      <c r="C1222" s="4"/>
      <c r="D1222" s="2"/>
      <c r="E1222" s="2"/>
      <c r="F1222" s="51"/>
      <c r="G1222" s="51"/>
      <c r="H1222" s="2"/>
      <c r="I1222" s="2"/>
      <c r="J1222" s="2"/>
      <c r="K1222" s="2"/>
      <c r="L1222" s="2"/>
      <c r="M1222" s="2"/>
      <c r="N1222" s="2"/>
      <c r="O1222" s="4"/>
    </row>
    <row r="1223" spans="1:15" s="9" customFormat="1" x14ac:dyDescent="0.2">
      <c r="A1223" s="4"/>
      <c r="B1223" s="2"/>
      <c r="C1223" s="4"/>
      <c r="D1223" s="2"/>
      <c r="E1223" s="2"/>
      <c r="F1223" s="51"/>
      <c r="G1223" s="51"/>
      <c r="H1223" s="2"/>
      <c r="I1223" s="2"/>
      <c r="J1223" s="2"/>
      <c r="K1223" s="2"/>
      <c r="L1223" s="2"/>
      <c r="M1223" s="2"/>
      <c r="N1223" s="2"/>
      <c r="O1223" s="4"/>
    </row>
    <row r="1224" spans="1:15" s="9" customFormat="1" x14ac:dyDescent="0.2">
      <c r="A1224" s="4"/>
      <c r="B1224" s="2"/>
      <c r="C1224" s="4"/>
      <c r="D1224" s="2"/>
      <c r="E1224" s="2"/>
      <c r="F1224" s="51"/>
      <c r="G1224" s="51"/>
      <c r="H1224" s="2"/>
      <c r="I1224" s="2"/>
      <c r="J1224" s="2"/>
      <c r="K1224" s="2"/>
      <c r="L1224" s="2"/>
      <c r="M1224" s="2"/>
      <c r="N1224" s="2"/>
      <c r="O1224" s="4"/>
    </row>
    <row r="1225" spans="1:15" s="9" customFormat="1" x14ac:dyDescent="0.2">
      <c r="A1225" s="4"/>
      <c r="B1225" s="2"/>
      <c r="C1225" s="4"/>
      <c r="D1225" s="2"/>
      <c r="E1225" s="2"/>
      <c r="F1225" s="51"/>
      <c r="G1225" s="51"/>
      <c r="H1225" s="2"/>
      <c r="I1225" s="2"/>
      <c r="J1225" s="2"/>
      <c r="K1225" s="2"/>
      <c r="L1225" s="2"/>
      <c r="M1225" s="2"/>
      <c r="N1225" s="2"/>
      <c r="O1225" s="4"/>
    </row>
    <row r="1226" spans="1:15" s="9" customFormat="1" x14ac:dyDescent="0.2">
      <c r="A1226" s="4"/>
      <c r="B1226" s="2"/>
      <c r="C1226" s="4"/>
      <c r="D1226" s="2"/>
      <c r="E1226" s="2"/>
      <c r="F1226" s="51"/>
      <c r="G1226" s="51"/>
      <c r="H1226" s="2"/>
      <c r="I1226" s="2"/>
      <c r="J1226" s="2"/>
      <c r="K1226" s="2"/>
      <c r="L1226" s="2"/>
      <c r="M1226" s="2"/>
      <c r="N1226" s="2"/>
      <c r="O1226" s="4"/>
    </row>
    <row r="1227" spans="1:15" s="9" customFormat="1" x14ac:dyDescent="0.2">
      <c r="A1227" s="4"/>
      <c r="B1227" s="2"/>
      <c r="C1227" s="4"/>
      <c r="D1227" s="2"/>
      <c r="E1227" s="2"/>
      <c r="F1227" s="51"/>
      <c r="G1227" s="51"/>
      <c r="H1227" s="2"/>
      <c r="I1227" s="2"/>
      <c r="J1227" s="2"/>
      <c r="K1227" s="2"/>
      <c r="L1227" s="2"/>
      <c r="M1227" s="2"/>
      <c r="N1227" s="2"/>
      <c r="O1227" s="4"/>
    </row>
    <row r="1228" spans="1:15" s="9" customFormat="1" x14ac:dyDescent="0.2">
      <c r="A1228" s="4"/>
      <c r="B1228" s="2"/>
      <c r="C1228" s="4"/>
      <c r="D1228" s="2"/>
      <c r="E1228" s="2"/>
      <c r="F1228" s="51"/>
      <c r="G1228" s="51"/>
      <c r="H1228" s="2"/>
      <c r="I1228" s="2"/>
      <c r="J1228" s="2"/>
      <c r="K1228" s="2"/>
      <c r="L1228" s="2"/>
      <c r="M1228" s="2"/>
      <c r="N1228" s="2"/>
      <c r="O1228" s="4"/>
    </row>
    <row r="1229" spans="1:15" s="9" customFormat="1" x14ac:dyDescent="0.2">
      <c r="A1229" s="4"/>
      <c r="B1229" s="2"/>
      <c r="C1229" s="4"/>
      <c r="D1229" s="2"/>
      <c r="E1229" s="2"/>
      <c r="F1229" s="51"/>
      <c r="G1229" s="51"/>
      <c r="H1229" s="2"/>
      <c r="I1229" s="2"/>
      <c r="J1229" s="2"/>
      <c r="K1229" s="2"/>
      <c r="L1229" s="2"/>
      <c r="M1229" s="2"/>
      <c r="N1229" s="2"/>
      <c r="O1229" s="4"/>
    </row>
    <row r="1230" spans="1:15" s="9" customFormat="1" x14ac:dyDescent="0.2">
      <c r="A1230" s="4"/>
      <c r="B1230" s="2"/>
      <c r="C1230" s="4"/>
      <c r="D1230" s="2"/>
      <c r="E1230" s="2"/>
      <c r="F1230" s="51"/>
      <c r="G1230" s="51"/>
      <c r="H1230" s="2"/>
      <c r="I1230" s="2"/>
      <c r="J1230" s="2"/>
      <c r="K1230" s="2"/>
      <c r="L1230" s="2"/>
      <c r="M1230" s="2"/>
      <c r="N1230" s="2"/>
      <c r="O1230" s="4"/>
    </row>
    <row r="1231" spans="1:15" s="9" customFormat="1" x14ac:dyDescent="0.2">
      <c r="A1231" s="4"/>
      <c r="B1231" s="2"/>
      <c r="C1231" s="4"/>
      <c r="D1231" s="2"/>
      <c r="E1231" s="2"/>
      <c r="F1231" s="51"/>
      <c r="G1231" s="51"/>
      <c r="H1231" s="2"/>
      <c r="I1231" s="2"/>
      <c r="J1231" s="2"/>
      <c r="K1231" s="2"/>
      <c r="L1231" s="2"/>
      <c r="M1231" s="2"/>
      <c r="N1231" s="2"/>
      <c r="O1231" s="4"/>
    </row>
    <row r="1232" spans="1:15" s="9" customFormat="1" x14ac:dyDescent="0.2">
      <c r="A1232" s="4"/>
      <c r="B1232" s="2"/>
      <c r="C1232" s="4"/>
      <c r="D1232" s="2"/>
      <c r="E1232" s="2"/>
      <c r="F1232" s="51"/>
      <c r="G1232" s="51"/>
      <c r="H1232" s="2"/>
      <c r="I1232" s="2"/>
      <c r="J1232" s="2"/>
      <c r="K1232" s="2"/>
      <c r="L1232" s="2"/>
      <c r="M1232" s="2"/>
      <c r="N1232" s="2"/>
      <c r="O1232" s="4"/>
    </row>
    <row r="1233" spans="1:15" s="9" customFormat="1" x14ac:dyDescent="0.2">
      <c r="A1233" s="4"/>
      <c r="B1233" s="2"/>
      <c r="C1233" s="4"/>
      <c r="D1233" s="2"/>
      <c r="E1233" s="2"/>
      <c r="F1233" s="51"/>
      <c r="G1233" s="51"/>
      <c r="H1233" s="2"/>
      <c r="I1233" s="2"/>
      <c r="J1233" s="2"/>
      <c r="K1233" s="2"/>
      <c r="L1233" s="2"/>
      <c r="M1233" s="2"/>
      <c r="N1233" s="2"/>
      <c r="O1233" s="4"/>
    </row>
    <row r="1234" spans="1:15" s="9" customFormat="1" x14ac:dyDescent="0.2">
      <c r="A1234" s="4"/>
      <c r="B1234" s="2"/>
      <c r="C1234" s="4"/>
      <c r="D1234" s="2"/>
      <c r="E1234" s="2"/>
      <c r="F1234" s="51"/>
      <c r="G1234" s="51"/>
      <c r="H1234" s="2"/>
      <c r="I1234" s="2"/>
      <c r="J1234" s="2"/>
      <c r="K1234" s="2"/>
      <c r="L1234" s="2"/>
      <c r="M1234" s="2"/>
      <c r="N1234" s="2"/>
      <c r="O1234" s="4"/>
    </row>
    <row r="1235" spans="1:15" s="9" customFormat="1" x14ac:dyDescent="0.2">
      <c r="A1235" s="4"/>
      <c r="B1235" s="2"/>
      <c r="C1235" s="4"/>
      <c r="D1235" s="2"/>
      <c r="E1235" s="2"/>
      <c r="F1235" s="51"/>
      <c r="G1235" s="51"/>
      <c r="H1235" s="2"/>
      <c r="I1235" s="2"/>
      <c r="J1235" s="2"/>
      <c r="K1235" s="2"/>
      <c r="L1235" s="2"/>
      <c r="M1235" s="2"/>
      <c r="N1235" s="2"/>
      <c r="O1235" s="4"/>
    </row>
    <row r="1236" spans="1:15" s="9" customFormat="1" x14ac:dyDescent="0.2">
      <c r="A1236" s="4"/>
      <c r="B1236" s="2"/>
      <c r="C1236" s="4"/>
      <c r="D1236" s="2"/>
      <c r="E1236" s="2"/>
      <c r="F1236" s="51"/>
      <c r="G1236" s="51"/>
      <c r="H1236" s="2"/>
      <c r="I1236" s="2"/>
      <c r="J1236" s="2"/>
      <c r="K1236" s="2"/>
      <c r="L1236" s="2"/>
      <c r="M1236" s="2"/>
      <c r="N1236" s="2"/>
      <c r="O1236" s="4"/>
    </row>
    <row r="1237" spans="1:15" s="9" customFormat="1" x14ac:dyDescent="0.2">
      <c r="A1237" s="4"/>
      <c r="B1237" s="2"/>
      <c r="C1237" s="4"/>
      <c r="D1237" s="2"/>
      <c r="E1237" s="2"/>
      <c r="F1237" s="51"/>
      <c r="G1237" s="51"/>
      <c r="H1237" s="2"/>
      <c r="I1237" s="2"/>
      <c r="J1237" s="2"/>
      <c r="K1237" s="2"/>
      <c r="L1237" s="2"/>
      <c r="M1237" s="2"/>
      <c r="N1237" s="2"/>
      <c r="O1237" s="4"/>
    </row>
    <row r="1238" spans="1:15" s="9" customFormat="1" x14ac:dyDescent="0.2">
      <c r="A1238" s="4"/>
      <c r="B1238" s="2"/>
      <c r="C1238" s="4"/>
      <c r="D1238" s="2"/>
      <c r="E1238" s="2"/>
      <c r="F1238" s="51"/>
      <c r="G1238" s="51"/>
      <c r="H1238" s="2"/>
      <c r="I1238" s="2"/>
      <c r="J1238" s="2"/>
      <c r="K1238" s="2"/>
      <c r="L1238" s="2"/>
      <c r="M1238" s="2"/>
      <c r="N1238" s="2"/>
      <c r="O1238" s="4"/>
    </row>
    <row r="1239" spans="1:15" s="9" customFormat="1" x14ac:dyDescent="0.2">
      <c r="A1239" s="4"/>
      <c r="B1239" s="2"/>
      <c r="C1239" s="4"/>
      <c r="D1239" s="2"/>
      <c r="E1239" s="2"/>
      <c r="F1239" s="51"/>
      <c r="G1239" s="51"/>
      <c r="H1239" s="2"/>
      <c r="I1239" s="2"/>
      <c r="J1239" s="2"/>
      <c r="K1239" s="2"/>
      <c r="L1239" s="2"/>
      <c r="M1239" s="2"/>
      <c r="N1239" s="2"/>
      <c r="O1239" s="4"/>
    </row>
    <row r="1240" spans="1:15" s="9" customFormat="1" x14ac:dyDescent="0.2">
      <c r="A1240" s="4"/>
      <c r="B1240" s="2"/>
      <c r="C1240" s="4"/>
      <c r="D1240" s="2"/>
      <c r="E1240" s="2"/>
      <c r="F1240" s="51"/>
      <c r="G1240" s="51"/>
      <c r="H1240" s="2"/>
      <c r="I1240" s="2"/>
      <c r="J1240" s="2"/>
      <c r="K1240" s="2"/>
      <c r="L1240" s="2"/>
      <c r="M1240" s="2"/>
      <c r="N1240" s="2"/>
      <c r="O1240" s="4"/>
    </row>
    <row r="1241" spans="1:15" s="9" customFormat="1" x14ac:dyDescent="0.2">
      <c r="A1241" s="4"/>
      <c r="B1241" s="2"/>
      <c r="C1241" s="4"/>
      <c r="D1241" s="2"/>
      <c r="E1241" s="2"/>
      <c r="F1241" s="51"/>
      <c r="G1241" s="51"/>
      <c r="H1241" s="2"/>
      <c r="I1241" s="2"/>
      <c r="J1241" s="2"/>
      <c r="K1241" s="2"/>
      <c r="L1241" s="2"/>
      <c r="M1241" s="2"/>
      <c r="N1241" s="2"/>
      <c r="O1241" s="4"/>
    </row>
    <row r="1242" spans="1:15" s="9" customFormat="1" x14ac:dyDescent="0.2">
      <c r="A1242" s="4"/>
      <c r="B1242" s="2"/>
      <c r="C1242" s="4"/>
      <c r="D1242" s="2"/>
      <c r="E1242" s="2"/>
      <c r="F1242" s="51"/>
      <c r="G1242" s="51"/>
      <c r="H1242" s="2"/>
      <c r="I1242" s="2"/>
      <c r="J1242" s="2"/>
      <c r="K1242" s="2"/>
      <c r="L1242" s="2"/>
      <c r="M1242" s="2"/>
      <c r="N1242" s="2"/>
      <c r="O1242" s="4"/>
    </row>
    <row r="1243" spans="1:15" s="9" customFormat="1" x14ac:dyDescent="0.2">
      <c r="A1243" s="4"/>
      <c r="B1243" s="2"/>
      <c r="C1243" s="4"/>
      <c r="D1243" s="2"/>
      <c r="E1243" s="2"/>
      <c r="F1243" s="51"/>
      <c r="G1243" s="51"/>
      <c r="H1243" s="2"/>
      <c r="I1243" s="2"/>
      <c r="J1243" s="2"/>
      <c r="K1243" s="2"/>
      <c r="L1243" s="2"/>
      <c r="M1243" s="2"/>
      <c r="N1243" s="2"/>
      <c r="O1243" s="4"/>
    </row>
    <row r="1244" spans="1:15" s="9" customFormat="1" x14ac:dyDescent="0.2">
      <c r="A1244" s="4"/>
      <c r="B1244" s="2"/>
      <c r="C1244" s="4"/>
      <c r="D1244" s="2"/>
      <c r="E1244" s="2"/>
      <c r="F1244" s="51"/>
      <c r="G1244" s="51"/>
      <c r="H1244" s="2"/>
      <c r="I1244" s="2"/>
      <c r="J1244" s="2"/>
      <c r="K1244" s="2"/>
      <c r="L1244" s="2"/>
      <c r="M1244" s="2"/>
      <c r="N1244" s="2"/>
      <c r="O1244" s="4"/>
    </row>
    <row r="1245" spans="1:15" s="9" customFormat="1" x14ac:dyDescent="0.2">
      <c r="A1245" s="4"/>
      <c r="B1245" s="2"/>
      <c r="C1245" s="4"/>
      <c r="D1245" s="2"/>
      <c r="E1245" s="2"/>
      <c r="F1245" s="51"/>
      <c r="G1245" s="51"/>
      <c r="H1245" s="2"/>
      <c r="I1245" s="2"/>
      <c r="J1245" s="2"/>
      <c r="K1245" s="2"/>
      <c r="L1245" s="2"/>
      <c r="M1245" s="2"/>
      <c r="N1245" s="2"/>
      <c r="O1245" s="4"/>
    </row>
    <row r="1246" spans="1:15" s="9" customFormat="1" x14ac:dyDescent="0.2">
      <c r="A1246" s="4"/>
      <c r="B1246" s="2"/>
      <c r="C1246" s="4"/>
      <c r="D1246" s="2"/>
      <c r="E1246" s="2"/>
      <c r="F1246" s="51"/>
      <c r="G1246" s="51"/>
      <c r="H1246" s="2"/>
      <c r="I1246" s="2"/>
      <c r="J1246" s="2"/>
      <c r="K1246" s="2"/>
      <c r="L1246" s="2"/>
      <c r="M1246" s="2"/>
      <c r="N1246" s="2"/>
      <c r="O1246" s="4"/>
    </row>
    <row r="1247" spans="1:15" s="9" customFormat="1" x14ac:dyDescent="0.2">
      <c r="A1247" s="4"/>
      <c r="B1247" s="2"/>
      <c r="C1247" s="4"/>
      <c r="D1247" s="2"/>
      <c r="E1247" s="2"/>
      <c r="F1247" s="51"/>
      <c r="G1247" s="51"/>
      <c r="H1247" s="2"/>
      <c r="I1247" s="2"/>
      <c r="J1247" s="2"/>
      <c r="K1247" s="2"/>
      <c r="L1247" s="2"/>
      <c r="M1247" s="2"/>
      <c r="N1247" s="2"/>
      <c r="O1247" s="4"/>
    </row>
    <row r="1248" spans="1:15" s="9" customFormat="1" x14ac:dyDescent="0.2">
      <c r="A1248" s="4"/>
      <c r="B1248" s="2"/>
      <c r="C1248" s="4"/>
      <c r="D1248" s="2"/>
      <c r="E1248" s="2"/>
      <c r="F1248" s="51"/>
      <c r="G1248" s="51"/>
      <c r="H1248" s="2"/>
      <c r="I1248" s="2"/>
      <c r="J1248" s="2"/>
      <c r="K1248" s="2"/>
      <c r="L1248" s="2"/>
      <c r="M1248" s="2"/>
      <c r="N1248" s="2"/>
      <c r="O1248" s="4"/>
    </row>
    <row r="1249" spans="1:15" s="9" customFormat="1" x14ac:dyDescent="0.2">
      <c r="A1249" s="4"/>
      <c r="B1249" s="2"/>
      <c r="C1249" s="4"/>
      <c r="D1249" s="2"/>
      <c r="E1249" s="2"/>
      <c r="F1249" s="51"/>
      <c r="G1249" s="51"/>
      <c r="H1249" s="2"/>
      <c r="I1249" s="2"/>
      <c r="J1249" s="2"/>
      <c r="K1249" s="2"/>
      <c r="L1249" s="2"/>
      <c r="M1249" s="2"/>
      <c r="N1249" s="2"/>
      <c r="O1249" s="4"/>
    </row>
    <row r="1250" spans="1:15" s="9" customFormat="1" x14ac:dyDescent="0.2">
      <c r="A1250" s="4"/>
      <c r="B1250" s="2"/>
      <c r="C1250" s="4"/>
      <c r="D1250" s="2"/>
      <c r="E1250" s="2"/>
      <c r="F1250" s="51"/>
      <c r="G1250" s="51"/>
      <c r="H1250" s="2"/>
      <c r="I1250" s="2"/>
      <c r="J1250" s="2"/>
      <c r="K1250" s="2"/>
      <c r="L1250" s="2"/>
      <c r="M1250" s="2"/>
      <c r="N1250" s="2"/>
      <c r="O1250" s="4"/>
    </row>
    <row r="1251" spans="1:15" s="9" customFormat="1" x14ac:dyDescent="0.2">
      <c r="A1251" s="4"/>
      <c r="B1251" s="2"/>
      <c r="C1251" s="4"/>
      <c r="D1251" s="2"/>
      <c r="E1251" s="2"/>
      <c r="F1251" s="51"/>
      <c r="G1251" s="51"/>
      <c r="H1251" s="2"/>
      <c r="I1251" s="2"/>
      <c r="J1251" s="2"/>
      <c r="K1251" s="2"/>
      <c r="L1251" s="2"/>
      <c r="M1251" s="2"/>
      <c r="N1251" s="2"/>
      <c r="O1251" s="4"/>
    </row>
    <row r="1252" spans="1:15" s="9" customFormat="1" x14ac:dyDescent="0.2">
      <c r="A1252" s="4"/>
      <c r="B1252" s="2"/>
      <c r="C1252" s="4"/>
      <c r="D1252" s="2"/>
      <c r="E1252" s="2"/>
      <c r="F1252" s="51"/>
      <c r="G1252" s="51"/>
      <c r="H1252" s="2"/>
      <c r="I1252" s="2"/>
      <c r="J1252" s="2"/>
      <c r="K1252" s="2"/>
      <c r="L1252" s="2"/>
      <c r="M1252" s="2"/>
      <c r="N1252" s="2"/>
      <c r="O1252" s="4"/>
    </row>
    <row r="1253" spans="1:15" s="9" customFormat="1" x14ac:dyDescent="0.2">
      <c r="A1253" s="4"/>
      <c r="B1253" s="2"/>
      <c r="C1253" s="4"/>
      <c r="D1253" s="2"/>
      <c r="E1253" s="2"/>
      <c r="F1253" s="51"/>
      <c r="G1253" s="51"/>
      <c r="H1253" s="2"/>
      <c r="I1253" s="2"/>
      <c r="J1253" s="2"/>
      <c r="K1253" s="2"/>
      <c r="L1253" s="2"/>
      <c r="M1253" s="2"/>
      <c r="N1253" s="2"/>
      <c r="O1253" s="4"/>
    </row>
    <row r="1254" spans="1:15" s="9" customFormat="1" x14ac:dyDescent="0.2">
      <c r="A1254" s="4"/>
      <c r="B1254" s="2"/>
      <c r="C1254" s="4"/>
      <c r="D1254" s="2"/>
      <c r="E1254" s="2"/>
      <c r="F1254" s="51"/>
      <c r="G1254" s="51"/>
      <c r="H1254" s="2"/>
      <c r="I1254" s="2"/>
      <c r="J1254" s="2"/>
      <c r="K1254" s="2"/>
      <c r="L1254" s="2"/>
      <c r="M1254" s="2"/>
      <c r="N1254" s="2"/>
      <c r="O1254" s="4"/>
    </row>
    <row r="1255" spans="1:15" s="9" customFormat="1" x14ac:dyDescent="0.2">
      <c r="A1255" s="4"/>
      <c r="B1255" s="2"/>
      <c r="C1255" s="4"/>
      <c r="D1255" s="2"/>
      <c r="E1255" s="2"/>
      <c r="F1255" s="51"/>
      <c r="G1255" s="51"/>
      <c r="H1255" s="2"/>
      <c r="I1255" s="2"/>
      <c r="J1255" s="2"/>
      <c r="K1255" s="2"/>
      <c r="L1255" s="2"/>
      <c r="M1255" s="2"/>
      <c r="N1255" s="2"/>
      <c r="O1255" s="4"/>
    </row>
    <row r="1256" spans="1:15" s="9" customFormat="1" x14ac:dyDescent="0.2">
      <c r="A1256" s="4"/>
      <c r="B1256" s="2"/>
      <c r="C1256" s="4"/>
      <c r="D1256" s="2"/>
      <c r="E1256" s="2"/>
      <c r="F1256" s="51"/>
      <c r="G1256" s="51"/>
      <c r="H1256" s="2"/>
      <c r="I1256" s="2"/>
      <c r="J1256" s="2"/>
      <c r="K1256" s="2"/>
      <c r="L1256" s="2"/>
      <c r="M1256" s="2"/>
      <c r="N1256" s="2"/>
      <c r="O1256" s="4"/>
    </row>
    <row r="1257" spans="1:15" s="9" customFormat="1" x14ac:dyDescent="0.2">
      <c r="A1257" s="4"/>
      <c r="B1257" s="2"/>
      <c r="C1257" s="4"/>
      <c r="D1257" s="2"/>
      <c r="E1257" s="2"/>
      <c r="F1257" s="51"/>
      <c r="G1257" s="51"/>
      <c r="H1257" s="2"/>
      <c r="I1257" s="2"/>
      <c r="J1257" s="2"/>
      <c r="K1257" s="2"/>
      <c r="L1257" s="2"/>
      <c r="M1257" s="2"/>
      <c r="N1257" s="2"/>
      <c r="O1257" s="4"/>
    </row>
    <row r="1258" spans="1:15" s="9" customFormat="1" x14ac:dyDescent="0.2">
      <c r="A1258" s="4"/>
      <c r="B1258" s="2"/>
      <c r="C1258" s="4"/>
      <c r="D1258" s="2"/>
      <c r="E1258" s="2"/>
      <c r="F1258" s="51"/>
      <c r="G1258" s="51"/>
      <c r="H1258" s="2"/>
      <c r="I1258" s="2"/>
      <c r="J1258" s="2"/>
      <c r="K1258" s="2"/>
      <c r="L1258" s="2"/>
      <c r="M1258" s="2"/>
      <c r="N1258" s="2"/>
      <c r="O1258" s="4"/>
    </row>
    <row r="1259" spans="1:15" s="9" customFormat="1" x14ac:dyDescent="0.2">
      <c r="A1259" s="4"/>
      <c r="B1259" s="2"/>
      <c r="C1259" s="4"/>
      <c r="D1259" s="2"/>
      <c r="E1259" s="2"/>
      <c r="F1259" s="51"/>
      <c r="G1259" s="51"/>
      <c r="H1259" s="2"/>
      <c r="I1259" s="2"/>
      <c r="J1259" s="2"/>
      <c r="K1259" s="2"/>
      <c r="L1259" s="2"/>
      <c r="M1259" s="2"/>
      <c r="N1259" s="2"/>
      <c r="O1259" s="4"/>
    </row>
    <row r="1260" spans="1:15" s="9" customFormat="1" x14ac:dyDescent="0.2">
      <c r="A1260" s="4"/>
      <c r="B1260" s="2"/>
      <c r="C1260" s="4"/>
      <c r="D1260" s="2"/>
      <c r="E1260" s="2"/>
      <c r="F1260" s="51"/>
      <c r="G1260" s="51"/>
      <c r="H1260" s="2"/>
      <c r="I1260" s="2"/>
      <c r="J1260" s="2"/>
      <c r="K1260" s="2"/>
      <c r="L1260" s="2"/>
      <c r="M1260" s="2"/>
      <c r="N1260" s="2"/>
      <c r="O1260" s="4"/>
    </row>
    <row r="1261" spans="1:15" s="9" customFormat="1" x14ac:dyDescent="0.2">
      <c r="A1261" s="4"/>
      <c r="B1261" s="2"/>
      <c r="C1261" s="4"/>
      <c r="D1261" s="2"/>
      <c r="E1261" s="2"/>
      <c r="F1261" s="51"/>
      <c r="G1261" s="51"/>
      <c r="H1261" s="2"/>
      <c r="I1261" s="2"/>
      <c r="J1261" s="2"/>
      <c r="K1261" s="2"/>
      <c r="L1261" s="2"/>
      <c r="M1261" s="2"/>
      <c r="N1261" s="2"/>
      <c r="O1261" s="4"/>
    </row>
    <row r="1262" spans="1:15" s="9" customFormat="1" x14ac:dyDescent="0.2">
      <c r="A1262" s="4"/>
      <c r="B1262" s="2"/>
      <c r="C1262" s="4"/>
      <c r="D1262" s="2"/>
      <c r="E1262" s="2"/>
      <c r="F1262" s="51"/>
      <c r="G1262" s="51"/>
      <c r="H1262" s="2"/>
      <c r="I1262" s="2"/>
      <c r="J1262" s="2"/>
      <c r="K1262" s="2"/>
      <c r="L1262" s="2"/>
      <c r="M1262" s="2"/>
      <c r="N1262" s="2"/>
      <c r="O1262" s="4"/>
    </row>
    <row r="1263" spans="1:15" s="9" customFormat="1" x14ac:dyDescent="0.2">
      <c r="A1263" s="4"/>
      <c r="B1263" s="2"/>
      <c r="C1263" s="4"/>
      <c r="D1263" s="2"/>
      <c r="E1263" s="2"/>
      <c r="F1263" s="51"/>
      <c r="G1263" s="51"/>
      <c r="H1263" s="2"/>
      <c r="I1263" s="2"/>
      <c r="J1263" s="2"/>
      <c r="K1263" s="2"/>
      <c r="L1263" s="2"/>
      <c r="M1263" s="2"/>
      <c r="N1263" s="2"/>
      <c r="O1263" s="4"/>
    </row>
    <row r="1264" spans="1:15" s="9" customFormat="1" x14ac:dyDescent="0.2">
      <c r="A1264" s="4"/>
      <c r="B1264" s="2"/>
      <c r="C1264" s="4"/>
      <c r="D1264" s="2"/>
      <c r="E1264" s="2"/>
      <c r="F1264" s="51"/>
      <c r="G1264" s="51"/>
      <c r="H1264" s="2"/>
      <c r="I1264" s="2"/>
      <c r="J1264" s="2"/>
      <c r="K1264" s="2"/>
      <c r="L1264" s="2"/>
      <c r="M1264" s="2"/>
      <c r="N1264" s="2"/>
      <c r="O1264" s="4"/>
    </row>
    <row r="1265" spans="1:15" s="9" customFormat="1" x14ac:dyDescent="0.2">
      <c r="A1265" s="4"/>
      <c r="B1265" s="2"/>
      <c r="C1265" s="4"/>
      <c r="D1265" s="2"/>
      <c r="E1265" s="2"/>
      <c r="F1265" s="51"/>
      <c r="G1265" s="51"/>
      <c r="H1265" s="2"/>
      <c r="I1265" s="2"/>
      <c r="J1265" s="2"/>
      <c r="K1265" s="2"/>
      <c r="L1265" s="2"/>
      <c r="M1265" s="2"/>
      <c r="N1265" s="2"/>
      <c r="O1265" s="4"/>
    </row>
    <row r="1266" spans="1:15" s="9" customFormat="1" x14ac:dyDescent="0.2">
      <c r="A1266" s="4"/>
      <c r="B1266" s="2"/>
      <c r="C1266" s="4"/>
      <c r="D1266" s="2"/>
      <c r="E1266" s="2"/>
      <c r="F1266" s="51"/>
      <c r="G1266" s="51"/>
      <c r="H1266" s="2"/>
      <c r="I1266" s="2"/>
      <c r="J1266" s="2"/>
      <c r="K1266" s="2"/>
      <c r="L1266" s="2"/>
      <c r="M1266" s="2"/>
      <c r="N1266" s="2"/>
      <c r="O1266" s="4"/>
    </row>
    <row r="1267" spans="1:15" s="9" customFormat="1" x14ac:dyDescent="0.2">
      <c r="A1267" s="4"/>
      <c r="B1267" s="2"/>
      <c r="C1267" s="4"/>
      <c r="D1267" s="2"/>
      <c r="E1267" s="2"/>
      <c r="F1267" s="51"/>
      <c r="G1267" s="51"/>
      <c r="H1267" s="2"/>
      <c r="I1267" s="2"/>
      <c r="J1267" s="2"/>
      <c r="K1267" s="2"/>
      <c r="L1267" s="2"/>
      <c r="M1267" s="2"/>
      <c r="N1267" s="2"/>
      <c r="O1267" s="4"/>
    </row>
    <row r="1268" spans="1:15" s="9" customFormat="1" x14ac:dyDescent="0.2">
      <c r="A1268" s="4"/>
      <c r="B1268" s="2"/>
      <c r="C1268" s="4"/>
      <c r="D1268" s="2"/>
      <c r="E1268" s="2"/>
      <c r="F1268" s="51"/>
      <c r="G1268" s="51"/>
      <c r="H1268" s="2"/>
      <c r="I1268" s="2"/>
      <c r="J1268" s="2"/>
      <c r="K1268" s="2"/>
      <c r="L1268" s="2"/>
      <c r="M1268" s="2"/>
      <c r="N1268" s="2"/>
      <c r="O1268" s="4"/>
    </row>
    <row r="1269" spans="1:15" s="9" customFormat="1" x14ac:dyDescent="0.2">
      <c r="A1269" s="4"/>
      <c r="B1269" s="2"/>
      <c r="C1269" s="4"/>
      <c r="D1269" s="2"/>
      <c r="E1269" s="2"/>
      <c r="F1269" s="51"/>
      <c r="G1269" s="51"/>
      <c r="H1269" s="2"/>
      <c r="I1269" s="2"/>
      <c r="J1269" s="2"/>
      <c r="K1269" s="2"/>
      <c r="L1269" s="2"/>
      <c r="M1269" s="2"/>
      <c r="N1269" s="2"/>
      <c r="O1269" s="4"/>
    </row>
    <row r="1270" spans="1:15" s="9" customFormat="1" x14ac:dyDescent="0.2">
      <c r="A1270" s="4"/>
      <c r="B1270" s="2"/>
      <c r="C1270" s="4"/>
      <c r="D1270" s="2"/>
      <c r="E1270" s="2"/>
      <c r="F1270" s="51"/>
      <c r="G1270" s="51"/>
      <c r="H1270" s="2"/>
      <c r="I1270" s="2"/>
      <c r="J1270" s="2"/>
      <c r="K1270" s="2"/>
      <c r="L1270" s="2"/>
      <c r="M1270" s="2"/>
      <c r="N1270" s="2"/>
      <c r="O1270" s="4"/>
    </row>
    <row r="1271" spans="1:15" s="9" customFormat="1" x14ac:dyDescent="0.2">
      <c r="A1271" s="4"/>
      <c r="B1271" s="2"/>
      <c r="C1271" s="4"/>
      <c r="D1271" s="2"/>
      <c r="E1271" s="2"/>
      <c r="F1271" s="51"/>
      <c r="G1271" s="51"/>
      <c r="H1271" s="2"/>
      <c r="I1271" s="2"/>
      <c r="J1271" s="2"/>
      <c r="K1271" s="2"/>
      <c r="L1271" s="2"/>
      <c r="M1271" s="2"/>
      <c r="N1271" s="2"/>
      <c r="O1271" s="4"/>
    </row>
    <row r="1272" spans="1:15" s="9" customFormat="1" x14ac:dyDescent="0.2">
      <c r="A1272" s="4"/>
      <c r="B1272" s="2"/>
      <c r="C1272" s="4"/>
      <c r="D1272" s="2"/>
      <c r="E1272" s="2"/>
      <c r="F1272" s="51"/>
      <c r="G1272" s="51"/>
      <c r="H1272" s="2"/>
      <c r="I1272" s="2"/>
      <c r="J1272" s="2"/>
      <c r="K1272" s="2"/>
      <c r="L1272" s="2"/>
      <c r="M1272" s="2"/>
      <c r="N1272" s="2"/>
      <c r="O1272" s="4"/>
    </row>
    <row r="1273" spans="1:15" s="9" customFormat="1" x14ac:dyDescent="0.2">
      <c r="A1273" s="4"/>
      <c r="B1273" s="2"/>
      <c r="C1273" s="4"/>
      <c r="D1273" s="2"/>
      <c r="E1273" s="2"/>
      <c r="F1273" s="51"/>
      <c r="G1273" s="51"/>
      <c r="H1273" s="2"/>
      <c r="I1273" s="2"/>
      <c r="J1273" s="2"/>
      <c r="K1273" s="2"/>
      <c r="L1273" s="2"/>
      <c r="M1273" s="2"/>
      <c r="N1273" s="2"/>
      <c r="O1273" s="4"/>
    </row>
    <row r="1274" spans="1:15" s="9" customFormat="1" x14ac:dyDescent="0.2">
      <c r="A1274" s="4"/>
      <c r="B1274" s="2"/>
      <c r="C1274" s="4"/>
      <c r="D1274" s="2"/>
      <c r="E1274" s="2"/>
      <c r="F1274" s="51"/>
      <c r="G1274" s="51"/>
      <c r="H1274" s="2"/>
      <c r="I1274" s="2"/>
      <c r="J1274" s="2"/>
      <c r="K1274" s="2"/>
      <c r="L1274" s="2"/>
      <c r="M1274" s="2"/>
      <c r="N1274" s="2"/>
      <c r="O1274" s="4"/>
    </row>
    <row r="1275" spans="1:15" s="9" customFormat="1" x14ac:dyDescent="0.2">
      <c r="A1275" s="4"/>
      <c r="B1275" s="2"/>
      <c r="C1275" s="4"/>
      <c r="D1275" s="2"/>
      <c r="E1275" s="2"/>
      <c r="F1275" s="51"/>
      <c r="G1275" s="51"/>
      <c r="H1275" s="2"/>
      <c r="I1275" s="2"/>
      <c r="J1275" s="2"/>
      <c r="K1275" s="2"/>
      <c r="L1275" s="2"/>
      <c r="M1275" s="2"/>
      <c r="N1275" s="2"/>
      <c r="O1275" s="4"/>
    </row>
    <row r="1276" spans="1:15" s="9" customFormat="1" x14ac:dyDescent="0.2">
      <c r="A1276" s="4"/>
      <c r="B1276" s="2"/>
      <c r="C1276" s="4"/>
      <c r="D1276" s="2"/>
      <c r="E1276" s="2"/>
      <c r="F1276" s="51"/>
      <c r="G1276" s="51"/>
      <c r="H1276" s="2"/>
      <c r="I1276" s="2"/>
      <c r="J1276" s="2"/>
      <c r="K1276" s="2"/>
      <c r="L1276" s="2"/>
      <c r="M1276" s="2"/>
      <c r="N1276" s="2"/>
      <c r="O1276" s="4"/>
    </row>
    <row r="1277" spans="1:15" s="9" customFormat="1" x14ac:dyDescent="0.2">
      <c r="A1277" s="4"/>
      <c r="B1277" s="2"/>
      <c r="C1277" s="4"/>
      <c r="D1277" s="2"/>
      <c r="E1277" s="2"/>
      <c r="F1277" s="51"/>
      <c r="G1277" s="51"/>
      <c r="H1277" s="2"/>
      <c r="I1277" s="2"/>
      <c r="J1277" s="2"/>
      <c r="K1277" s="2"/>
      <c r="L1277" s="2"/>
      <c r="M1277" s="2"/>
      <c r="N1277" s="2"/>
      <c r="O1277" s="4"/>
    </row>
    <row r="1278" spans="1:15" s="9" customFormat="1" x14ac:dyDescent="0.2">
      <c r="A1278" s="4"/>
      <c r="B1278" s="2"/>
      <c r="C1278" s="4"/>
      <c r="D1278" s="2"/>
      <c r="E1278" s="2"/>
      <c r="F1278" s="51"/>
      <c r="G1278" s="51"/>
      <c r="H1278" s="2"/>
      <c r="I1278" s="2"/>
      <c r="J1278" s="2"/>
      <c r="K1278" s="2"/>
      <c r="L1278" s="2"/>
      <c r="M1278" s="2"/>
      <c r="N1278" s="2"/>
      <c r="O1278" s="4"/>
    </row>
    <row r="1279" spans="1:15" s="9" customFormat="1" x14ac:dyDescent="0.2">
      <c r="A1279" s="4"/>
      <c r="B1279" s="2"/>
      <c r="C1279" s="4"/>
      <c r="D1279" s="2"/>
      <c r="E1279" s="2"/>
      <c r="F1279" s="51"/>
      <c r="G1279" s="51"/>
      <c r="H1279" s="2"/>
      <c r="I1279" s="2"/>
      <c r="J1279" s="2"/>
      <c r="K1279" s="2"/>
      <c r="L1279" s="2"/>
      <c r="M1279" s="2"/>
      <c r="N1279" s="2"/>
      <c r="O1279" s="4"/>
    </row>
    <row r="1280" spans="1:15" s="9" customFormat="1" x14ac:dyDescent="0.2">
      <c r="A1280" s="4"/>
      <c r="B1280" s="2"/>
      <c r="C1280" s="4"/>
      <c r="D1280" s="2"/>
      <c r="E1280" s="2"/>
      <c r="F1280" s="51"/>
      <c r="G1280" s="51"/>
      <c r="H1280" s="2"/>
      <c r="I1280" s="2"/>
      <c r="J1280" s="2"/>
      <c r="K1280" s="2"/>
      <c r="L1280" s="2"/>
      <c r="M1280" s="2"/>
      <c r="N1280" s="2"/>
      <c r="O1280" s="4"/>
    </row>
    <row r="1281" spans="1:15" s="9" customFormat="1" x14ac:dyDescent="0.2">
      <c r="A1281" s="4"/>
      <c r="B1281" s="2"/>
      <c r="C1281" s="4"/>
      <c r="D1281" s="2"/>
      <c r="E1281" s="2"/>
      <c r="F1281" s="51"/>
      <c r="G1281" s="51"/>
      <c r="H1281" s="2"/>
      <c r="I1281" s="2"/>
      <c r="J1281" s="2"/>
      <c r="K1281" s="2"/>
      <c r="L1281" s="2"/>
      <c r="M1281" s="2"/>
      <c r="N1281" s="2"/>
      <c r="O1281" s="4"/>
    </row>
    <row r="1282" spans="1:15" s="9" customFormat="1" x14ac:dyDescent="0.2">
      <c r="A1282" s="4"/>
      <c r="B1282" s="2"/>
      <c r="C1282" s="4"/>
      <c r="D1282" s="2"/>
      <c r="E1282" s="2"/>
      <c r="F1282" s="51"/>
      <c r="G1282" s="51"/>
      <c r="H1282" s="2"/>
      <c r="I1282" s="2"/>
      <c r="J1282" s="2"/>
      <c r="K1282" s="2"/>
      <c r="L1282" s="2"/>
      <c r="M1282" s="2"/>
      <c r="N1282" s="2"/>
      <c r="O1282" s="4"/>
    </row>
    <row r="1283" spans="1:15" s="9" customFormat="1" x14ac:dyDescent="0.2">
      <c r="A1283" s="4"/>
      <c r="B1283" s="2"/>
      <c r="C1283" s="4"/>
      <c r="D1283" s="2"/>
      <c r="E1283" s="2"/>
      <c r="F1283" s="51"/>
      <c r="G1283" s="51"/>
      <c r="H1283" s="2"/>
      <c r="I1283" s="2"/>
      <c r="J1283" s="2"/>
      <c r="K1283" s="2"/>
      <c r="L1283" s="2"/>
      <c r="M1283" s="2"/>
      <c r="N1283" s="2"/>
      <c r="O1283" s="4"/>
    </row>
    <row r="1284" spans="1:15" s="9" customFormat="1" x14ac:dyDescent="0.2">
      <c r="A1284" s="4"/>
      <c r="B1284" s="2"/>
      <c r="C1284" s="4"/>
      <c r="D1284" s="2"/>
      <c r="E1284" s="2"/>
      <c r="F1284" s="51"/>
      <c r="G1284" s="51"/>
      <c r="H1284" s="2"/>
      <c r="I1284" s="2"/>
      <c r="J1284" s="2"/>
      <c r="K1284" s="2"/>
      <c r="L1284" s="2"/>
      <c r="M1284" s="2"/>
      <c r="N1284" s="2"/>
      <c r="O1284" s="4"/>
    </row>
    <row r="1285" spans="1:15" s="9" customFormat="1" x14ac:dyDescent="0.2">
      <c r="A1285" s="4"/>
      <c r="B1285" s="2"/>
      <c r="C1285" s="4"/>
      <c r="D1285" s="2"/>
      <c r="E1285" s="2"/>
      <c r="F1285" s="51"/>
      <c r="G1285" s="51"/>
      <c r="H1285" s="2"/>
      <c r="I1285" s="2"/>
      <c r="J1285" s="2"/>
      <c r="K1285" s="2"/>
      <c r="L1285" s="2"/>
      <c r="M1285" s="2"/>
      <c r="N1285" s="2"/>
      <c r="O1285" s="4"/>
    </row>
    <row r="1286" spans="1:15" s="9" customFormat="1" x14ac:dyDescent="0.2">
      <c r="A1286" s="4"/>
      <c r="B1286" s="2"/>
      <c r="C1286" s="4"/>
      <c r="D1286" s="2"/>
      <c r="E1286" s="2"/>
      <c r="F1286" s="51"/>
      <c r="G1286" s="51"/>
      <c r="H1286" s="2"/>
      <c r="I1286" s="2"/>
      <c r="J1286" s="2"/>
      <c r="K1286" s="2"/>
      <c r="L1286" s="2"/>
      <c r="M1286" s="2"/>
      <c r="N1286" s="2"/>
      <c r="O1286" s="4"/>
    </row>
    <row r="1287" spans="1:15" s="9" customFormat="1" x14ac:dyDescent="0.2">
      <c r="A1287" s="4"/>
      <c r="B1287" s="2"/>
      <c r="C1287" s="4"/>
      <c r="D1287" s="2"/>
      <c r="E1287" s="2"/>
      <c r="F1287" s="51"/>
      <c r="G1287" s="51"/>
      <c r="H1287" s="2"/>
      <c r="I1287" s="2"/>
      <c r="J1287" s="2"/>
      <c r="K1287" s="2"/>
      <c r="L1287" s="2"/>
      <c r="M1287" s="2"/>
      <c r="N1287" s="2"/>
      <c r="O1287" s="4"/>
    </row>
    <row r="1288" spans="1:15" s="9" customFormat="1" x14ac:dyDescent="0.2">
      <c r="A1288" s="4"/>
      <c r="B1288" s="2"/>
      <c r="C1288" s="4"/>
      <c r="D1288" s="2"/>
      <c r="E1288" s="2"/>
      <c r="F1288" s="51"/>
      <c r="G1288" s="51"/>
      <c r="H1288" s="2"/>
      <c r="I1288" s="2"/>
      <c r="J1288" s="2"/>
      <c r="K1288" s="2"/>
      <c r="L1288" s="2"/>
      <c r="M1288" s="2"/>
      <c r="N1288" s="2"/>
      <c r="O1288" s="4"/>
    </row>
    <row r="1289" spans="1:15" s="9" customFormat="1" x14ac:dyDescent="0.2">
      <c r="A1289" s="4"/>
      <c r="B1289" s="2"/>
      <c r="C1289" s="4"/>
      <c r="D1289" s="2"/>
      <c r="E1289" s="2"/>
      <c r="F1289" s="51"/>
      <c r="G1289" s="51"/>
      <c r="H1289" s="2"/>
      <c r="I1289" s="2"/>
      <c r="J1289" s="2"/>
      <c r="K1289" s="2"/>
      <c r="L1289" s="2"/>
      <c r="M1289" s="2"/>
      <c r="N1289" s="2"/>
      <c r="O1289" s="4"/>
    </row>
    <row r="1290" spans="1:15" s="9" customFormat="1" x14ac:dyDescent="0.2">
      <c r="A1290" s="4"/>
      <c r="B1290" s="2"/>
      <c r="C1290" s="4"/>
      <c r="D1290" s="2"/>
      <c r="E1290" s="2"/>
      <c r="F1290" s="51"/>
      <c r="G1290" s="51"/>
      <c r="H1290" s="2"/>
      <c r="I1290" s="2"/>
      <c r="J1290" s="2"/>
      <c r="K1290" s="2"/>
      <c r="L1290" s="2"/>
      <c r="M1290" s="2"/>
      <c r="N1290" s="2"/>
      <c r="O1290" s="4"/>
    </row>
    <row r="1291" spans="1:15" s="9" customFormat="1" x14ac:dyDescent="0.2">
      <c r="A1291" s="4"/>
      <c r="B1291" s="2"/>
      <c r="C1291" s="4"/>
      <c r="D1291" s="2"/>
      <c r="E1291" s="2"/>
      <c r="F1291" s="51"/>
      <c r="G1291" s="51"/>
      <c r="H1291" s="2"/>
      <c r="I1291" s="2"/>
      <c r="J1291" s="2"/>
      <c r="K1291" s="2"/>
      <c r="L1291" s="2"/>
      <c r="M1291" s="2"/>
      <c r="N1291" s="2"/>
      <c r="O1291" s="4"/>
    </row>
    <row r="1292" spans="1:15" s="9" customFormat="1" x14ac:dyDescent="0.2">
      <c r="A1292" s="4"/>
      <c r="B1292" s="2"/>
      <c r="C1292" s="4"/>
      <c r="D1292" s="2"/>
      <c r="E1292" s="2"/>
      <c r="F1292" s="51"/>
      <c r="G1292" s="51"/>
      <c r="H1292" s="2"/>
      <c r="I1292" s="2"/>
      <c r="J1292" s="2"/>
      <c r="K1292" s="2"/>
      <c r="L1292" s="2"/>
      <c r="M1292" s="2"/>
      <c r="N1292" s="2"/>
      <c r="O1292" s="4"/>
    </row>
    <row r="1293" spans="1:15" s="9" customFormat="1" x14ac:dyDescent="0.2">
      <c r="A1293" s="4"/>
      <c r="B1293" s="2"/>
      <c r="C1293" s="4"/>
      <c r="D1293" s="2"/>
      <c r="E1293" s="2"/>
      <c r="F1293" s="51"/>
      <c r="G1293" s="51"/>
      <c r="H1293" s="2"/>
      <c r="I1293" s="2"/>
      <c r="J1293" s="2"/>
      <c r="K1293" s="2"/>
      <c r="L1293" s="2"/>
      <c r="M1293" s="2"/>
      <c r="N1293" s="2"/>
      <c r="O1293" s="4"/>
    </row>
    <row r="1294" spans="1:15" s="9" customFormat="1" x14ac:dyDescent="0.2">
      <c r="A1294" s="4"/>
      <c r="B1294" s="2"/>
      <c r="C1294" s="4"/>
      <c r="D1294" s="2"/>
      <c r="E1294" s="2"/>
      <c r="F1294" s="51"/>
      <c r="G1294" s="51"/>
      <c r="H1294" s="2"/>
      <c r="I1294" s="2"/>
      <c r="J1294" s="2"/>
      <c r="K1294" s="2"/>
      <c r="L1294" s="2"/>
      <c r="M1294" s="2"/>
      <c r="N1294" s="2"/>
      <c r="O1294" s="4"/>
    </row>
    <row r="1295" spans="1:15" s="9" customFormat="1" x14ac:dyDescent="0.2">
      <c r="A1295" s="4"/>
      <c r="B1295" s="2"/>
      <c r="C1295" s="4"/>
      <c r="D1295" s="2"/>
      <c r="E1295" s="2"/>
      <c r="F1295" s="51"/>
      <c r="G1295" s="51"/>
      <c r="H1295" s="2"/>
      <c r="I1295" s="2"/>
      <c r="J1295" s="2"/>
      <c r="K1295" s="2"/>
      <c r="L1295" s="2"/>
      <c r="M1295" s="2"/>
      <c r="N1295" s="2"/>
      <c r="O1295" s="4"/>
    </row>
    <row r="1296" spans="1:15" s="9" customFormat="1" x14ac:dyDescent="0.2">
      <c r="A1296" s="4"/>
      <c r="B1296" s="2"/>
      <c r="C1296" s="4"/>
      <c r="D1296" s="2"/>
      <c r="E1296" s="2"/>
      <c r="F1296" s="51"/>
      <c r="G1296" s="51"/>
      <c r="H1296" s="2"/>
      <c r="I1296" s="2"/>
      <c r="J1296" s="2"/>
      <c r="K1296" s="2"/>
      <c r="L1296" s="2"/>
      <c r="M1296" s="2"/>
      <c r="N1296" s="2"/>
      <c r="O1296" s="4"/>
    </row>
    <row r="1297" spans="1:15" s="9" customFormat="1" x14ac:dyDescent="0.2">
      <c r="A1297" s="4"/>
      <c r="B1297" s="2"/>
      <c r="C1297" s="4"/>
      <c r="D1297" s="2"/>
      <c r="E1297" s="2"/>
      <c r="F1297" s="51"/>
      <c r="G1297" s="51"/>
      <c r="H1297" s="2"/>
      <c r="I1297" s="2"/>
      <c r="J1297" s="2"/>
      <c r="K1297" s="2"/>
      <c r="L1297" s="2"/>
      <c r="M1297" s="2"/>
      <c r="N1297" s="2"/>
      <c r="O1297" s="4"/>
    </row>
    <row r="1298" spans="1:15" s="9" customFormat="1" x14ac:dyDescent="0.2">
      <c r="A1298" s="4"/>
      <c r="B1298" s="2"/>
      <c r="C1298" s="4"/>
      <c r="D1298" s="2"/>
      <c r="E1298" s="2"/>
      <c r="F1298" s="51"/>
      <c r="G1298" s="51"/>
      <c r="H1298" s="2"/>
      <c r="I1298" s="2"/>
      <c r="J1298" s="2"/>
      <c r="K1298" s="2"/>
      <c r="L1298" s="2"/>
      <c r="M1298" s="2"/>
      <c r="N1298" s="2"/>
      <c r="O1298" s="4"/>
    </row>
    <row r="1299" spans="1:15" s="9" customFormat="1" x14ac:dyDescent="0.2">
      <c r="A1299" s="4"/>
      <c r="B1299" s="2"/>
      <c r="C1299" s="4"/>
      <c r="D1299" s="2"/>
      <c r="E1299" s="2"/>
      <c r="F1299" s="51"/>
      <c r="G1299" s="51"/>
      <c r="H1299" s="2"/>
      <c r="I1299" s="2"/>
      <c r="J1299" s="2"/>
      <c r="K1299" s="2"/>
      <c r="L1299" s="2"/>
      <c r="M1299" s="2"/>
      <c r="N1299" s="2"/>
      <c r="O1299" s="4"/>
    </row>
    <row r="1300" spans="1:15" s="9" customFormat="1" x14ac:dyDescent="0.2">
      <c r="A1300" s="4"/>
      <c r="B1300" s="2"/>
      <c r="C1300" s="4"/>
      <c r="D1300" s="2"/>
      <c r="E1300" s="2"/>
      <c r="F1300" s="51"/>
      <c r="G1300" s="51"/>
      <c r="H1300" s="2"/>
      <c r="I1300" s="2"/>
      <c r="J1300" s="2"/>
      <c r="K1300" s="2"/>
      <c r="L1300" s="2"/>
      <c r="M1300" s="2"/>
      <c r="N1300" s="2"/>
      <c r="O1300" s="4"/>
    </row>
    <row r="1301" spans="1:15" s="9" customFormat="1" x14ac:dyDescent="0.2">
      <c r="A1301" s="4"/>
      <c r="B1301" s="2"/>
      <c r="C1301" s="4"/>
      <c r="D1301" s="2"/>
      <c r="E1301" s="2"/>
      <c r="F1301" s="51"/>
      <c r="G1301" s="51"/>
      <c r="H1301" s="2"/>
      <c r="I1301" s="2"/>
      <c r="J1301" s="2"/>
      <c r="K1301" s="2"/>
      <c r="L1301" s="2"/>
      <c r="M1301" s="2"/>
      <c r="N1301" s="2"/>
      <c r="O1301" s="4"/>
    </row>
    <row r="1302" spans="1:15" s="9" customFormat="1" x14ac:dyDescent="0.2">
      <c r="A1302" s="4"/>
      <c r="B1302" s="2"/>
      <c r="C1302" s="4"/>
      <c r="D1302" s="2"/>
      <c r="E1302" s="2"/>
      <c r="F1302" s="51"/>
      <c r="G1302" s="51"/>
      <c r="H1302" s="2"/>
      <c r="I1302" s="2"/>
      <c r="J1302" s="2"/>
      <c r="K1302" s="2"/>
      <c r="L1302" s="2"/>
      <c r="M1302" s="2"/>
      <c r="N1302" s="2"/>
      <c r="O1302" s="4"/>
    </row>
    <row r="1303" spans="1:15" s="9" customFormat="1" x14ac:dyDescent="0.2">
      <c r="A1303" s="4"/>
      <c r="B1303" s="2"/>
      <c r="C1303" s="4"/>
      <c r="D1303" s="2"/>
      <c r="E1303" s="2"/>
      <c r="F1303" s="51"/>
      <c r="G1303" s="51"/>
      <c r="H1303" s="2"/>
      <c r="I1303" s="2"/>
      <c r="J1303" s="2"/>
      <c r="K1303" s="2"/>
      <c r="L1303" s="2"/>
      <c r="M1303" s="2"/>
      <c r="N1303" s="2"/>
      <c r="O1303" s="4"/>
    </row>
    <row r="1304" spans="1:15" s="9" customFormat="1" x14ac:dyDescent="0.2">
      <c r="A1304" s="4"/>
      <c r="B1304" s="2"/>
      <c r="C1304" s="4"/>
      <c r="D1304" s="2"/>
      <c r="E1304" s="2"/>
      <c r="F1304" s="51"/>
      <c r="G1304" s="51"/>
      <c r="H1304" s="2"/>
      <c r="I1304" s="2"/>
      <c r="J1304" s="2"/>
      <c r="K1304" s="2"/>
      <c r="L1304" s="2"/>
      <c r="M1304" s="2"/>
      <c r="N1304" s="2"/>
      <c r="O1304" s="4"/>
    </row>
    <row r="1305" spans="1:15" s="9" customFormat="1" x14ac:dyDescent="0.2">
      <c r="A1305" s="4"/>
      <c r="B1305" s="2"/>
      <c r="C1305" s="4"/>
      <c r="D1305" s="2"/>
      <c r="E1305" s="2"/>
      <c r="F1305" s="51"/>
      <c r="G1305" s="51"/>
      <c r="H1305" s="2"/>
      <c r="I1305" s="2"/>
      <c r="J1305" s="2"/>
      <c r="K1305" s="2"/>
      <c r="L1305" s="2"/>
      <c r="M1305" s="2"/>
      <c r="N1305" s="2"/>
      <c r="O1305" s="4"/>
    </row>
    <row r="1306" spans="1:15" s="9" customFormat="1" x14ac:dyDescent="0.2">
      <c r="A1306" s="4"/>
      <c r="B1306" s="2"/>
      <c r="C1306" s="4"/>
      <c r="D1306" s="2"/>
      <c r="E1306" s="2"/>
      <c r="F1306" s="51"/>
      <c r="G1306" s="51"/>
      <c r="H1306" s="2"/>
      <c r="I1306" s="2"/>
      <c r="J1306" s="2"/>
      <c r="K1306" s="2"/>
      <c r="L1306" s="2"/>
      <c r="M1306" s="2"/>
      <c r="N1306" s="2"/>
      <c r="O1306" s="4"/>
    </row>
    <row r="1307" spans="1:15" s="9" customFormat="1" x14ac:dyDescent="0.2">
      <c r="A1307" s="4"/>
      <c r="B1307" s="2"/>
      <c r="C1307" s="4"/>
      <c r="D1307" s="2"/>
      <c r="E1307" s="2"/>
      <c r="F1307" s="51"/>
      <c r="G1307" s="51"/>
      <c r="H1307" s="2"/>
      <c r="I1307" s="2"/>
      <c r="J1307" s="2"/>
      <c r="K1307" s="2"/>
      <c r="L1307" s="2"/>
      <c r="M1307" s="2"/>
      <c r="N1307" s="2"/>
      <c r="O1307" s="4"/>
    </row>
    <row r="1308" spans="1:15" s="9" customFormat="1" x14ac:dyDescent="0.2">
      <c r="A1308" s="4"/>
      <c r="B1308" s="2"/>
      <c r="C1308" s="4"/>
      <c r="D1308" s="2"/>
      <c r="E1308" s="2"/>
      <c r="F1308" s="51"/>
      <c r="G1308" s="51"/>
      <c r="H1308" s="2"/>
      <c r="I1308" s="2"/>
      <c r="J1308" s="2"/>
      <c r="K1308" s="2"/>
      <c r="L1308" s="2"/>
      <c r="M1308" s="2"/>
      <c r="N1308" s="2"/>
      <c r="O1308" s="4"/>
    </row>
    <row r="1309" spans="1:15" s="9" customFormat="1" x14ac:dyDescent="0.2">
      <c r="A1309" s="4"/>
      <c r="B1309" s="2"/>
      <c r="C1309" s="4"/>
      <c r="D1309" s="2"/>
      <c r="E1309" s="2"/>
      <c r="F1309" s="51"/>
      <c r="G1309" s="51"/>
      <c r="H1309" s="2"/>
      <c r="I1309" s="2"/>
      <c r="J1309" s="2"/>
      <c r="K1309" s="2"/>
      <c r="L1309" s="2"/>
      <c r="M1309" s="2"/>
      <c r="N1309" s="2"/>
      <c r="O1309" s="4"/>
    </row>
    <row r="1310" spans="1:15" s="9" customFormat="1" x14ac:dyDescent="0.2">
      <c r="A1310" s="4"/>
      <c r="B1310" s="2"/>
      <c r="C1310" s="4"/>
      <c r="D1310" s="2"/>
      <c r="E1310" s="2"/>
      <c r="F1310" s="51"/>
      <c r="G1310" s="51"/>
      <c r="H1310" s="2"/>
      <c r="I1310" s="2"/>
      <c r="J1310" s="2"/>
      <c r="K1310" s="2"/>
      <c r="L1310" s="2"/>
      <c r="M1310" s="2"/>
      <c r="N1310" s="2"/>
      <c r="O1310" s="4"/>
    </row>
    <row r="1311" spans="1:15" s="9" customFormat="1" x14ac:dyDescent="0.2">
      <c r="A1311" s="4"/>
      <c r="B1311" s="2"/>
      <c r="C1311" s="4"/>
      <c r="D1311" s="2"/>
      <c r="E1311" s="2"/>
      <c r="F1311" s="51"/>
      <c r="G1311" s="51"/>
      <c r="H1311" s="2"/>
      <c r="I1311" s="2"/>
      <c r="J1311" s="2"/>
      <c r="K1311" s="2"/>
      <c r="L1311" s="2"/>
      <c r="M1311" s="2"/>
      <c r="N1311" s="2"/>
      <c r="O1311" s="4"/>
    </row>
    <row r="1312" spans="1:15" s="9" customFormat="1" x14ac:dyDescent="0.2">
      <c r="A1312" s="4"/>
      <c r="B1312" s="2"/>
      <c r="C1312" s="4"/>
      <c r="D1312" s="2"/>
      <c r="E1312" s="2"/>
      <c r="F1312" s="51"/>
      <c r="G1312" s="51"/>
      <c r="H1312" s="2"/>
      <c r="I1312" s="2"/>
      <c r="J1312" s="2"/>
      <c r="K1312" s="2"/>
      <c r="L1312" s="2"/>
      <c r="M1312" s="2"/>
      <c r="N1312" s="2"/>
      <c r="O1312" s="4"/>
    </row>
    <row r="1313" spans="1:15" s="9" customFormat="1" x14ac:dyDescent="0.2">
      <c r="A1313" s="4"/>
      <c r="B1313" s="2"/>
      <c r="C1313" s="4"/>
      <c r="D1313" s="2"/>
      <c r="E1313" s="2"/>
      <c r="F1313" s="51"/>
      <c r="G1313" s="51"/>
      <c r="H1313" s="2"/>
      <c r="I1313" s="2"/>
      <c r="J1313" s="2"/>
      <c r="K1313" s="2"/>
      <c r="L1313" s="2"/>
      <c r="M1313" s="2"/>
      <c r="N1313" s="2"/>
      <c r="O1313" s="4"/>
    </row>
    <row r="1314" spans="1:15" s="9" customFormat="1" x14ac:dyDescent="0.2">
      <c r="A1314" s="4"/>
      <c r="B1314" s="2"/>
      <c r="C1314" s="4"/>
      <c r="D1314" s="2"/>
      <c r="E1314" s="2"/>
      <c r="F1314" s="51"/>
      <c r="G1314" s="51"/>
      <c r="H1314" s="2"/>
      <c r="I1314" s="2"/>
      <c r="J1314" s="2"/>
      <c r="K1314" s="2"/>
      <c r="L1314" s="2"/>
      <c r="M1314" s="2"/>
      <c r="N1314" s="2"/>
      <c r="O1314" s="4"/>
    </row>
    <row r="1315" spans="1:15" s="9" customFormat="1" x14ac:dyDescent="0.2">
      <c r="A1315" s="4"/>
      <c r="B1315" s="2"/>
      <c r="C1315" s="4"/>
      <c r="D1315" s="2"/>
      <c r="E1315" s="2"/>
      <c r="F1315" s="51"/>
      <c r="G1315" s="51"/>
      <c r="H1315" s="2"/>
      <c r="I1315" s="2"/>
      <c r="J1315" s="2"/>
      <c r="K1315" s="2"/>
      <c r="L1315" s="2"/>
      <c r="M1315" s="2"/>
      <c r="N1315" s="2"/>
      <c r="O1315" s="4"/>
    </row>
    <row r="1316" spans="1:15" s="9" customFormat="1" x14ac:dyDescent="0.2">
      <c r="A1316" s="4"/>
      <c r="B1316" s="2"/>
      <c r="C1316" s="4"/>
      <c r="D1316" s="2"/>
      <c r="E1316" s="2"/>
      <c r="F1316" s="51"/>
      <c r="G1316" s="51"/>
      <c r="H1316" s="2"/>
      <c r="I1316" s="2"/>
      <c r="J1316" s="2"/>
      <c r="K1316" s="2"/>
      <c r="L1316" s="2"/>
      <c r="M1316" s="2"/>
      <c r="N1316" s="2"/>
      <c r="O1316" s="4"/>
    </row>
    <row r="1317" spans="1:15" s="9" customFormat="1" x14ac:dyDescent="0.2">
      <c r="A1317" s="4"/>
      <c r="B1317" s="2"/>
      <c r="C1317" s="4"/>
      <c r="D1317" s="2"/>
      <c r="E1317" s="2"/>
      <c r="F1317" s="51"/>
      <c r="G1317" s="51"/>
      <c r="H1317" s="2"/>
      <c r="I1317" s="2"/>
      <c r="J1317" s="2"/>
      <c r="K1317" s="2"/>
      <c r="L1317" s="2"/>
      <c r="M1317" s="2"/>
      <c r="N1317" s="2"/>
      <c r="O1317" s="4"/>
    </row>
    <row r="1318" spans="1:15" s="9" customFormat="1" x14ac:dyDescent="0.2">
      <c r="A1318" s="4"/>
      <c r="B1318" s="2"/>
      <c r="C1318" s="4"/>
      <c r="D1318" s="2"/>
      <c r="E1318" s="2"/>
      <c r="F1318" s="51"/>
      <c r="G1318" s="51"/>
      <c r="H1318" s="2"/>
      <c r="I1318" s="2"/>
      <c r="J1318" s="2"/>
      <c r="K1318" s="2"/>
      <c r="L1318" s="2"/>
      <c r="M1318" s="2"/>
      <c r="N1318" s="2"/>
      <c r="O1318" s="4"/>
    </row>
    <row r="1319" spans="1:15" s="9" customFormat="1" x14ac:dyDescent="0.2">
      <c r="A1319" s="4"/>
      <c r="B1319" s="2"/>
      <c r="C1319" s="4"/>
      <c r="D1319" s="2"/>
      <c r="E1319" s="2"/>
      <c r="F1319" s="51"/>
      <c r="G1319" s="51"/>
      <c r="H1319" s="2"/>
      <c r="I1319" s="2"/>
      <c r="J1319" s="2"/>
      <c r="K1319" s="2"/>
      <c r="L1319" s="2"/>
      <c r="M1319" s="2"/>
      <c r="N1319" s="2"/>
      <c r="O1319" s="4"/>
    </row>
    <row r="1320" spans="1:15" s="9" customFormat="1" x14ac:dyDescent="0.2">
      <c r="A1320" s="4"/>
      <c r="B1320" s="2"/>
      <c r="C1320" s="4"/>
      <c r="D1320" s="2"/>
      <c r="E1320" s="2"/>
      <c r="F1320" s="51"/>
      <c r="G1320" s="51"/>
      <c r="H1320" s="2"/>
      <c r="I1320" s="2"/>
      <c r="J1320" s="2"/>
      <c r="K1320" s="2"/>
      <c r="L1320" s="2"/>
      <c r="M1320" s="2"/>
      <c r="N1320" s="2"/>
      <c r="O1320" s="4"/>
    </row>
    <row r="1321" spans="1:15" s="9" customFormat="1" x14ac:dyDescent="0.2">
      <c r="A1321" s="4"/>
      <c r="B1321" s="2"/>
      <c r="C1321" s="4"/>
      <c r="D1321" s="2"/>
      <c r="E1321" s="2"/>
      <c r="F1321" s="51"/>
      <c r="G1321" s="51"/>
      <c r="H1321" s="2"/>
      <c r="I1321" s="2"/>
      <c r="J1321" s="2"/>
      <c r="K1321" s="2"/>
      <c r="L1321" s="2"/>
      <c r="M1321" s="2"/>
      <c r="N1321" s="2"/>
      <c r="O1321" s="4"/>
    </row>
    <row r="1322" spans="1:15" s="9" customFormat="1" x14ac:dyDescent="0.2">
      <c r="A1322" s="4"/>
      <c r="B1322" s="2"/>
      <c r="C1322" s="4"/>
      <c r="D1322" s="2"/>
      <c r="E1322" s="2"/>
      <c r="F1322" s="51"/>
      <c r="G1322" s="51"/>
      <c r="H1322" s="2"/>
      <c r="I1322" s="2"/>
      <c r="J1322" s="2"/>
      <c r="K1322" s="2"/>
      <c r="L1322" s="2"/>
      <c r="M1322" s="2"/>
      <c r="N1322" s="2"/>
      <c r="O1322" s="4"/>
    </row>
    <row r="1323" spans="1:15" s="9" customFormat="1" x14ac:dyDescent="0.2">
      <c r="A1323" s="4"/>
      <c r="B1323" s="2"/>
      <c r="C1323" s="4"/>
      <c r="D1323" s="2"/>
      <c r="E1323" s="2"/>
      <c r="F1323" s="51"/>
      <c r="G1323" s="51"/>
      <c r="H1323" s="2"/>
      <c r="I1323" s="2"/>
      <c r="J1323" s="2"/>
      <c r="K1323" s="2"/>
      <c r="L1323" s="2"/>
      <c r="M1323" s="2"/>
      <c r="N1323" s="2"/>
      <c r="O1323" s="4"/>
    </row>
    <row r="1324" spans="1:15" s="9" customFormat="1" x14ac:dyDescent="0.2">
      <c r="A1324" s="4"/>
      <c r="B1324" s="2"/>
      <c r="C1324" s="4"/>
      <c r="D1324" s="2"/>
      <c r="E1324" s="2"/>
      <c r="F1324" s="51"/>
      <c r="G1324" s="51"/>
      <c r="H1324" s="2"/>
      <c r="I1324" s="2"/>
      <c r="J1324" s="2"/>
      <c r="K1324" s="2"/>
      <c r="L1324" s="2"/>
      <c r="M1324" s="2"/>
      <c r="N1324" s="2"/>
      <c r="O1324" s="4"/>
    </row>
    <row r="1325" spans="1:15" s="9" customFormat="1" x14ac:dyDescent="0.2">
      <c r="A1325" s="4"/>
      <c r="B1325" s="2"/>
      <c r="C1325" s="4"/>
      <c r="D1325" s="2"/>
      <c r="E1325" s="2"/>
      <c r="F1325" s="51"/>
      <c r="G1325" s="51"/>
      <c r="H1325" s="2"/>
      <c r="I1325" s="2"/>
      <c r="J1325" s="2"/>
      <c r="K1325" s="2"/>
      <c r="L1325" s="2"/>
      <c r="M1325" s="2"/>
      <c r="N1325" s="2"/>
      <c r="O1325" s="4"/>
    </row>
    <row r="1326" spans="1:15" s="9" customFormat="1" x14ac:dyDescent="0.2">
      <c r="A1326" s="4"/>
      <c r="B1326" s="2"/>
      <c r="C1326" s="4"/>
      <c r="D1326" s="2"/>
      <c r="E1326" s="2"/>
      <c r="F1326" s="51"/>
      <c r="G1326" s="51"/>
      <c r="H1326" s="2"/>
      <c r="I1326" s="2"/>
      <c r="J1326" s="2"/>
      <c r="K1326" s="2"/>
      <c r="L1326" s="2"/>
      <c r="M1326" s="2"/>
      <c r="N1326" s="2"/>
      <c r="O1326" s="4"/>
    </row>
    <row r="1327" spans="1:15" s="9" customFormat="1" x14ac:dyDescent="0.2">
      <c r="A1327" s="4"/>
      <c r="B1327" s="2"/>
      <c r="C1327" s="4"/>
      <c r="D1327" s="2"/>
      <c r="E1327" s="2"/>
      <c r="F1327" s="51"/>
      <c r="G1327" s="51"/>
      <c r="H1327" s="2"/>
      <c r="I1327" s="2"/>
      <c r="J1327" s="2"/>
      <c r="K1327" s="2"/>
      <c r="L1327" s="2"/>
      <c r="M1327" s="2"/>
      <c r="N1327" s="2"/>
      <c r="O1327" s="4"/>
    </row>
    <row r="1328" spans="1:15" s="9" customFormat="1" x14ac:dyDescent="0.2">
      <c r="A1328" s="4"/>
      <c r="B1328" s="2"/>
      <c r="C1328" s="4"/>
      <c r="D1328" s="2"/>
      <c r="E1328" s="2"/>
      <c r="F1328" s="51"/>
      <c r="G1328" s="51"/>
      <c r="H1328" s="2"/>
      <c r="I1328" s="2"/>
      <c r="J1328" s="2"/>
      <c r="K1328" s="2"/>
      <c r="L1328" s="2"/>
      <c r="M1328" s="2"/>
      <c r="N1328" s="2"/>
      <c r="O1328" s="4"/>
    </row>
    <row r="1329" spans="1:15" s="9" customFormat="1" x14ac:dyDescent="0.2">
      <c r="A1329" s="4"/>
      <c r="B1329" s="2"/>
      <c r="C1329" s="4"/>
      <c r="D1329" s="2"/>
      <c r="E1329" s="2"/>
      <c r="F1329" s="51"/>
      <c r="G1329" s="51"/>
      <c r="H1329" s="2"/>
      <c r="I1329" s="2"/>
      <c r="J1329" s="2"/>
      <c r="K1329" s="2"/>
      <c r="L1329" s="2"/>
      <c r="M1329" s="2"/>
      <c r="N1329" s="2"/>
      <c r="O1329" s="4"/>
    </row>
    <row r="1330" spans="1:15" s="9" customFormat="1" x14ac:dyDescent="0.2">
      <c r="A1330" s="4"/>
      <c r="B1330" s="2"/>
      <c r="C1330" s="4"/>
      <c r="D1330" s="2"/>
      <c r="E1330" s="2"/>
      <c r="F1330" s="51"/>
      <c r="G1330" s="51"/>
      <c r="H1330" s="2"/>
      <c r="I1330" s="2"/>
      <c r="J1330" s="2"/>
      <c r="K1330" s="2"/>
      <c r="L1330" s="2"/>
      <c r="M1330" s="2"/>
      <c r="N1330" s="2"/>
      <c r="O1330" s="4"/>
    </row>
    <row r="1331" spans="1:15" s="9" customFormat="1" x14ac:dyDescent="0.2">
      <c r="A1331" s="4"/>
      <c r="B1331" s="2"/>
      <c r="C1331" s="4"/>
      <c r="D1331" s="2"/>
      <c r="E1331" s="2"/>
      <c r="F1331" s="51"/>
      <c r="G1331" s="51"/>
      <c r="H1331" s="2"/>
      <c r="I1331" s="2"/>
      <c r="J1331" s="2"/>
      <c r="K1331" s="2"/>
      <c r="L1331" s="2"/>
      <c r="M1331" s="2"/>
      <c r="N1331" s="2"/>
      <c r="O1331" s="4"/>
    </row>
    <row r="1332" spans="1:15" s="9" customFormat="1" x14ac:dyDescent="0.2">
      <c r="A1332" s="4"/>
      <c r="B1332" s="2"/>
      <c r="C1332" s="4"/>
      <c r="D1332" s="2"/>
      <c r="E1332" s="2"/>
      <c r="F1332" s="51"/>
      <c r="G1332" s="51"/>
      <c r="H1332" s="2"/>
      <c r="I1332" s="2"/>
      <c r="J1332" s="2"/>
      <c r="K1332" s="2"/>
      <c r="L1332" s="2"/>
      <c r="M1332" s="2"/>
      <c r="N1332" s="2"/>
      <c r="O1332" s="4"/>
    </row>
    <row r="1333" spans="1:15" s="9" customFormat="1" x14ac:dyDescent="0.2">
      <c r="A1333" s="4"/>
      <c r="B1333" s="2"/>
      <c r="C1333" s="4"/>
      <c r="D1333" s="2"/>
      <c r="E1333" s="2"/>
      <c r="F1333" s="51"/>
      <c r="G1333" s="51"/>
      <c r="H1333" s="2"/>
      <c r="I1333" s="2"/>
      <c r="J1333" s="2"/>
      <c r="K1333" s="2"/>
      <c r="L1333" s="2"/>
      <c r="M1333" s="2"/>
      <c r="N1333" s="2"/>
      <c r="O1333" s="4"/>
    </row>
    <row r="1334" spans="1:15" s="9" customFormat="1" x14ac:dyDescent="0.2">
      <c r="A1334" s="4"/>
      <c r="B1334" s="2"/>
      <c r="C1334" s="4"/>
      <c r="D1334" s="2"/>
      <c r="E1334" s="2"/>
      <c r="F1334" s="51"/>
      <c r="G1334" s="51"/>
      <c r="H1334" s="2"/>
      <c r="I1334" s="2"/>
      <c r="J1334" s="2"/>
      <c r="K1334" s="2"/>
      <c r="L1334" s="2"/>
      <c r="M1334" s="2"/>
      <c r="N1334" s="2"/>
      <c r="O1334" s="4"/>
    </row>
    <row r="1335" spans="1:15" s="9" customFormat="1" x14ac:dyDescent="0.2">
      <c r="A1335" s="4"/>
      <c r="B1335" s="2"/>
      <c r="C1335" s="4"/>
      <c r="D1335" s="2"/>
      <c r="E1335" s="2"/>
      <c r="F1335" s="51"/>
      <c r="G1335" s="51"/>
      <c r="H1335" s="2"/>
      <c r="I1335" s="2"/>
      <c r="J1335" s="2"/>
      <c r="K1335" s="2"/>
      <c r="L1335" s="2"/>
      <c r="M1335" s="2"/>
      <c r="N1335" s="2"/>
      <c r="O1335" s="4"/>
    </row>
    <row r="1336" spans="1:15" s="9" customFormat="1" x14ac:dyDescent="0.2">
      <c r="A1336" s="4"/>
      <c r="B1336" s="2"/>
      <c r="C1336" s="4"/>
      <c r="D1336" s="2"/>
      <c r="E1336" s="2"/>
      <c r="F1336" s="51"/>
      <c r="G1336" s="51"/>
      <c r="H1336" s="2"/>
      <c r="I1336" s="2"/>
      <c r="J1336" s="2"/>
      <c r="K1336" s="2"/>
      <c r="L1336" s="2"/>
      <c r="M1336" s="2"/>
      <c r="N1336" s="2"/>
      <c r="O1336" s="4"/>
    </row>
    <row r="1337" spans="1:15" s="9" customFormat="1" x14ac:dyDescent="0.2">
      <c r="A1337" s="4"/>
      <c r="B1337" s="2"/>
      <c r="C1337" s="4"/>
      <c r="D1337" s="2"/>
      <c r="E1337" s="2"/>
      <c r="F1337" s="51"/>
      <c r="G1337" s="51"/>
      <c r="H1337" s="2"/>
      <c r="I1337" s="2"/>
      <c r="J1337" s="2"/>
      <c r="K1337" s="2"/>
      <c r="L1337" s="2"/>
      <c r="M1337" s="2"/>
      <c r="N1337" s="2"/>
      <c r="O1337" s="4"/>
    </row>
    <row r="1338" spans="1:15" s="9" customFormat="1" x14ac:dyDescent="0.2">
      <c r="A1338" s="4"/>
      <c r="B1338" s="2"/>
      <c r="C1338" s="4"/>
      <c r="D1338" s="2"/>
      <c r="E1338" s="2"/>
      <c r="F1338" s="51"/>
      <c r="G1338" s="51"/>
      <c r="H1338" s="2"/>
      <c r="I1338" s="2"/>
      <c r="J1338" s="2"/>
      <c r="K1338" s="2"/>
      <c r="L1338" s="2"/>
      <c r="M1338" s="2"/>
      <c r="N1338" s="2"/>
      <c r="O1338" s="4"/>
    </row>
    <row r="1339" spans="1:15" s="9" customFormat="1" x14ac:dyDescent="0.2">
      <c r="A1339" s="4"/>
      <c r="B1339" s="2"/>
      <c r="C1339" s="4"/>
      <c r="D1339" s="2"/>
      <c r="E1339" s="2"/>
      <c r="F1339" s="51"/>
      <c r="G1339" s="51"/>
      <c r="H1339" s="2"/>
      <c r="I1339" s="2"/>
      <c r="J1339" s="2"/>
      <c r="K1339" s="2"/>
      <c r="L1339" s="2"/>
      <c r="M1339" s="2"/>
      <c r="N1339" s="2"/>
      <c r="O1339" s="4"/>
    </row>
    <row r="1340" spans="1:15" s="9" customFormat="1" x14ac:dyDescent="0.2">
      <c r="A1340" s="4"/>
      <c r="B1340" s="2"/>
      <c r="C1340" s="4"/>
      <c r="D1340" s="2"/>
      <c r="E1340" s="2"/>
      <c r="F1340" s="51"/>
      <c r="G1340" s="51"/>
      <c r="H1340" s="2"/>
      <c r="I1340" s="2"/>
      <c r="J1340" s="2"/>
      <c r="K1340" s="2"/>
      <c r="L1340" s="2"/>
      <c r="M1340" s="2"/>
      <c r="N1340" s="2"/>
      <c r="O1340" s="4"/>
    </row>
    <row r="1341" spans="1:15" s="9" customFormat="1" x14ac:dyDescent="0.2">
      <c r="A1341" s="4"/>
      <c r="B1341" s="2"/>
      <c r="C1341" s="4"/>
      <c r="D1341" s="2"/>
      <c r="E1341" s="2"/>
      <c r="F1341" s="51"/>
      <c r="G1341" s="51"/>
      <c r="H1341" s="2"/>
      <c r="I1341" s="2"/>
      <c r="J1341" s="2"/>
      <c r="K1341" s="2"/>
      <c r="L1341" s="2"/>
      <c r="M1341" s="2"/>
      <c r="N1341" s="2"/>
      <c r="O1341" s="4"/>
    </row>
    <row r="1342" spans="1:15" s="9" customFormat="1" x14ac:dyDescent="0.2">
      <c r="A1342" s="4"/>
      <c r="B1342" s="2"/>
      <c r="C1342" s="4"/>
      <c r="D1342" s="2"/>
      <c r="E1342" s="2"/>
      <c r="F1342" s="51"/>
      <c r="G1342" s="51"/>
      <c r="H1342" s="2"/>
      <c r="I1342" s="2"/>
      <c r="J1342" s="2"/>
      <c r="K1342" s="2"/>
      <c r="L1342" s="2"/>
      <c r="M1342" s="2"/>
      <c r="N1342" s="2"/>
      <c r="O1342" s="4"/>
    </row>
    <row r="1343" spans="1:15" s="9" customFormat="1" x14ac:dyDescent="0.2">
      <c r="A1343" s="4"/>
      <c r="B1343" s="2"/>
      <c r="C1343" s="4"/>
      <c r="D1343" s="2"/>
      <c r="E1343" s="2"/>
      <c r="F1343" s="51"/>
      <c r="G1343" s="51"/>
      <c r="H1343" s="2"/>
      <c r="I1343" s="2"/>
      <c r="J1343" s="2"/>
      <c r="K1343" s="2"/>
      <c r="L1343" s="2"/>
      <c r="M1343" s="2"/>
      <c r="N1343" s="2"/>
      <c r="O1343" s="4"/>
    </row>
    <row r="1344" spans="1:15" s="9" customFormat="1" x14ac:dyDescent="0.2">
      <c r="A1344" s="4"/>
      <c r="B1344" s="2"/>
      <c r="C1344" s="4"/>
      <c r="D1344" s="2"/>
      <c r="E1344" s="2"/>
      <c r="F1344" s="51"/>
      <c r="G1344" s="51"/>
      <c r="H1344" s="2"/>
      <c r="I1344" s="2"/>
      <c r="J1344" s="2"/>
      <c r="K1344" s="2"/>
      <c r="L1344" s="2"/>
      <c r="M1344" s="2"/>
      <c r="N1344" s="2"/>
      <c r="O1344" s="4"/>
    </row>
    <row r="1345" spans="1:15" s="9" customFormat="1" x14ac:dyDescent="0.2">
      <c r="A1345" s="4"/>
      <c r="B1345" s="2"/>
      <c r="C1345" s="4"/>
      <c r="D1345" s="2"/>
      <c r="E1345" s="2"/>
      <c r="F1345" s="51"/>
      <c r="G1345" s="51"/>
      <c r="H1345" s="2"/>
      <c r="I1345" s="2"/>
      <c r="J1345" s="2"/>
      <c r="K1345" s="2"/>
      <c r="L1345" s="2"/>
      <c r="M1345" s="2"/>
      <c r="N1345" s="2"/>
      <c r="O1345" s="4"/>
    </row>
    <row r="1346" spans="1:15" s="9" customFormat="1" x14ac:dyDescent="0.2">
      <c r="A1346" s="4"/>
      <c r="B1346" s="2"/>
      <c r="C1346" s="4"/>
      <c r="D1346" s="2"/>
      <c r="E1346" s="2"/>
      <c r="F1346" s="51"/>
      <c r="G1346" s="51"/>
      <c r="H1346" s="2"/>
      <c r="I1346" s="2"/>
      <c r="J1346" s="2"/>
      <c r="K1346" s="2"/>
      <c r="L1346" s="2"/>
      <c r="M1346" s="2"/>
      <c r="N1346" s="2"/>
      <c r="O1346" s="4"/>
    </row>
    <row r="1347" spans="1:15" s="9" customFormat="1" x14ac:dyDescent="0.2">
      <c r="A1347" s="4"/>
      <c r="B1347" s="2"/>
      <c r="C1347" s="4"/>
      <c r="D1347" s="2"/>
      <c r="E1347" s="2"/>
      <c r="F1347" s="51"/>
      <c r="G1347" s="51"/>
      <c r="H1347" s="2"/>
      <c r="I1347" s="2"/>
      <c r="J1347" s="2"/>
      <c r="K1347" s="2"/>
      <c r="L1347" s="2"/>
      <c r="M1347" s="2"/>
      <c r="N1347" s="2"/>
      <c r="O1347" s="4"/>
    </row>
    <row r="1348" spans="1:15" s="9" customFormat="1" x14ac:dyDescent="0.2">
      <c r="A1348" s="4"/>
      <c r="B1348" s="2"/>
      <c r="C1348" s="4"/>
      <c r="D1348" s="2"/>
      <c r="E1348" s="2"/>
      <c r="F1348" s="51"/>
      <c r="G1348" s="51"/>
      <c r="H1348" s="2"/>
      <c r="I1348" s="2"/>
      <c r="J1348" s="2"/>
      <c r="K1348" s="2"/>
      <c r="L1348" s="2"/>
      <c r="M1348" s="2"/>
      <c r="N1348" s="2"/>
      <c r="O1348" s="4"/>
    </row>
    <row r="1349" spans="1:15" s="9" customFormat="1" x14ac:dyDescent="0.2">
      <c r="A1349" s="4"/>
      <c r="B1349" s="2"/>
      <c r="C1349" s="4"/>
      <c r="D1349" s="2"/>
      <c r="E1349" s="2"/>
      <c r="F1349" s="51"/>
      <c r="G1349" s="51"/>
      <c r="H1349" s="2"/>
      <c r="I1349" s="2"/>
      <c r="J1349" s="2"/>
      <c r="K1349" s="2"/>
      <c r="L1349" s="2"/>
      <c r="M1349" s="2"/>
      <c r="N1349" s="2"/>
      <c r="O1349" s="4"/>
    </row>
    <row r="1350" spans="1:15" s="9" customFormat="1" x14ac:dyDescent="0.2">
      <c r="A1350" s="4"/>
      <c r="B1350" s="2"/>
      <c r="C1350" s="4"/>
      <c r="D1350" s="2"/>
      <c r="E1350" s="2"/>
      <c r="F1350" s="51"/>
      <c r="G1350" s="51"/>
      <c r="H1350" s="2"/>
      <c r="I1350" s="2"/>
      <c r="J1350" s="2"/>
      <c r="K1350" s="2"/>
      <c r="L1350" s="2"/>
      <c r="M1350" s="2"/>
      <c r="N1350" s="2"/>
      <c r="O1350" s="4"/>
    </row>
    <row r="1351" spans="1:15" s="9" customFormat="1" x14ac:dyDescent="0.2">
      <c r="A1351" s="4"/>
      <c r="B1351" s="2"/>
      <c r="C1351" s="4"/>
      <c r="D1351" s="2"/>
      <c r="E1351" s="2"/>
      <c r="F1351" s="51"/>
      <c r="G1351" s="51"/>
      <c r="H1351" s="2"/>
      <c r="I1351" s="2"/>
      <c r="J1351" s="2"/>
      <c r="K1351" s="2"/>
      <c r="L1351" s="2"/>
      <c r="M1351" s="2"/>
      <c r="N1351" s="2"/>
      <c r="O1351" s="4"/>
    </row>
    <row r="1352" spans="1:15" s="9" customFormat="1" x14ac:dyDescent="0.2">
      <c r="A1352" s="4"/>
      <c r="B1352" s="2"/>
      <c r="C1352" s="4"/>
      <c r="D1352" s="2"/>
      <c r="E1352" s="2"/>
      <c r="F1352" s="51"/>
      <c r="G1352" s="51"/>
      <c r="H1352" s="2"/>
      <c r="I1352" s="2"/>
      <c r="J1352" s="2"/>
      <c r="K1352" s="2"/>
      <c r="L1352" s="2"/>
      <c r="M1352" s="2"/>
      <c r="N1352" s="2"/>
      <c r="O1352" s="4"/>
    </row>
    <row r="1353" spans="1:15" s="9" customFormat="1" x14ac:dyDescent="0.2">
      <c r="A1353" s="4"/>
      <c r="B1353" s="2"/>
      <c r="C1353" s="4"/>
      <c r="D1353" s="2"/>
      <c r="E1353" s="2"/>
      <c r="F1353" s="51"/>
      <c r="G1353" s="51"/>
      <c r="H1353" s="2"/>
      <c r="I1353" s="2"/>
      <c r="J1353" s="2"/>
      <c r="K1353" s="2"/>
      <c r="L1353" s="2"/>
      <c r="M1353" s="2"/>
      <c r="N1353" s="2"/>
      <c r="O1353" s="4"/>
    </row>
    <row r="1354" spans="1:15" s="9" customFormat="1" x14ac:dyDescent="0.2">
      <c r="A1354" s="4"/>
      <c r="B1354" s="2"/>
      <c r="C1354" s="4"/>
      <c r="D1354" s="2"/>
      <c r="E1354" s="2"/>
      <c r="F1354" s="51"/>
      <c r="G1354" s="51"/>
      <c r="H1354" s="2"/>
      <c r="I1354" s="2"/>
      <c r="J1354" s="2"/>
      <c r="K1354" s="2"/>
      <c r="L1354" s="2"/>
      <c r="M1354" s="2"/>
      <c r="N1354" s="2"/>
      <c r="O1354" s="4"/>
    </row>
    <row r="1355" spans="1:15" s="9" customFormat="1" x14ac:dyDescent="0.2">
      <c r="A1355" s="4"/>
      <c r="B1355" s="2"/>
      <c r="C1355" s="4"/>
      <c r="D1355" s="2"/>
      <c r="E1355" s="2"/>
      <c r="F1355" s="51"/>
      <c r="G1355" s="51"/>
      <c r="H1355" s="2"/>
      <c r="I1355" s="2"/>
      <c r="J1355" s="2"/>
      <c r="K1355" s="2"/>
      <c r="L1355" s="2"/>
      <c r="M1355" s="2"/>
      <c r="N1355" s="2"/>
      <c r="O1355" s="4"/>
    </row>
    <row r="1356" spans="1:15" s="9" customFormat="1" x14ac:dyDescent="0.2">
      <c r="A1356" s="4"/>
      <c r="B1356" s="2"/>
      <c r="C1356" s="4"/>
      <c r="D1356" s="2"/>
      <c r="E1356" s="2"/>
      <c r="F1356" s="51"/>
      <c r="G1356" s="51"/>
      <c r="H1356" s="2"/>
      <c r="I1356" s="2"/>
      <c r="J1356" s="2"/>
      <c r="K1356" s="2"/>
      <c r="L1356" s="2"/>
      <c r="M1356" s="2"/>
      <c r="N1356" s="2"/>
      <c r="O1356" s="4"/>
    </row>
    <row r="1357" spans="1:15" s="9" customFormat="1" x14ac:dyDescent="0.2">
      <c r="A1357" s="4"/>
      <c r="B1357" s="2"/>
      <c r="C1357" s="4"/>
      <c r="D1357" s="2"/>
      <c r="E1357" s="2"/>
      <c r="F1357" s="51"/>
      <c r="G1357" s="51"/>
      <c r="H1357" s="2"/>
      <c r="I1357" s="2"/>
      <c r="J1357" s="2"/>
      <c r="K1357" s="2"/>
      <c r="L1357" s="2"/>
      <c r="M1357" s="2"/>
      <c r="N1357" s="2"/>
      <c r="O1357" s="4"/>
    </row>
    <row r="1358" spans="1:15" s="9" customFormat="1" x14ac:dyDescent="0.2">
      <c r="A1358" s="4"/>
      <c r="B1358" s="2"/>
      <c r="C1358" s="4"/>
      <c r="D1358" s="2"/>
      <c r="E1358" s="2"/>
      <c r="F1358" s="51"/>
      <c r="G1358" s="51"/>
      <c r="H1358" s="2"/>
      <c r="I1358" s="2"/>
      <c r="J1358" s="2"/>
      <c r="K1358" s="2"/>
      <c r="L1358" s="2"/>
      <c r="M1358" s="2"/>
      <c r="N1358" s="2"/>
      <c r="O1358" s="4"/>
    </row>
    <row r="1359" spans="1:15" s="9" customFormat="1" x14ac:dyDescent="0.2">
      <c r="A1359" s="4"/>
      <c r="B1359" s="2"/>
      <c r="C1359" s="4"/>
      <c r="D1359" s="2"/>
      <c r="E1359" s="2"/>
      <c r="F1359" s="51"/>
      <c r="G1359" s="51"/>
      <c r="H1359" s="2"/>
      <c r="I1359" s="2"/>
      <c r="J1359" s="2"/>
      <c r="K1359" s="2"/>
      <c r="L1359" s="2"/>
      <c r="M1359" s="2"/>
      <c r="N1359" s="2"/>
      <c r="O1359" s="4"/>
    </row>
    <row r="1360" spans="1:15" s="9" customFormat="1" x14ac:dyDescent="0.2">
      <c r="A1360" s="4"/>
      <c r="B1360" s="2"/>
      <c r="C1360" s="4"/>
      <c r="D1360" s="2"/>
      <c r="E1360" s="2"/>
      <c r="F1360" s="51"/>
      <c r="G1360" s="51"/>
      <c r="H1360" s="2"/>
      <c r="I1360" s="2"/>
      <c r="J1360" s="2"/>
      <c r="K1360" s="2"/>
      <c r="L1360" s="2"/>
      <c r="M1360" s="2"/>
      <c r="N1360" s="2"/>
      <c r="O1360" s="4"/>
    </row>
    <row r="1361" spans="1:15" s="9" customFormat="1" x14ac:dyDescent="0.2">
      <c r="A1361" s="4"/>
      <c r="B1361" s="2"/>
      <c r="C1361" s="4"/>
      <c r="D1361" s="2"/>
      <c r="E1361" s="2"/>
      <c r="F1361" s="51"/>
      <c r="G1361" s="51"/>
      <c r="H1361" s="2"/>
      <c r="I1361" s="2"/>
      <c r="J1361" s="2"/>
      <c r="K1361" s="2"/>
      <c r="L1361" s="2"/>
      <c r="M1361" s="2"/>
      <c r="N1361" s="2"/>
      <c r="O1361" s="4"/>
    </row>
    <row r="1362" spans="1:15" s="9" customFormat="1" x14ac:dyDescent="0.2">
      <c r="A1362" s="4"/>
      <c r="B1362" s="2"/>
      <c r="C1362" s="4"/>
      <c r="D1362" s="2"/>
      <c r="E1362" s="2"/>
      <c r="F1362" s="51"/>
      <c r="G1362" s="51"/>
      <c r="H1362" s="2"/>
      <c r="I1362" s="2"/>
      <c r="J1362" s="2"/>
      <c r="K1362" s="2"/>
      <c r="L1362" s="2"/>
      <c r="M1362" s="2"/>
      <c r="N1362" s="2"/>
      <c r="O1362" s="4"/>
    </row>
    <row r="1363" spans="1:15" s="9" customFormat="1" x14ac:dyDescent="0.2">
      <c r="A1363" s="4"/>
      <c r="B1363" s="2"/>
      <c r="C1363" s="4"/>
      <c r="D1363" s="2"/>
      <c r="E1363" s="2"/>
      <c r="F1363" s="51"/>
      <c r="G1363" s="51"/>
      <c r="H1363" s="2"/>
      <c r="I1363" s="2"/>
      <c r="J1363" s="2"/>
      <c r="K1363" s="2"/>
      <c r="L1363" s="2"/>
      <c r="M1363" s="2"/>
      <c r="N1363" s="2"/>
      <c r="O1363" s="4"/>
    </row>
    <row r="1364" spans="1:15" s="9" customFormat="1" x14ac:dyDescent="0.2">
      <c r="A1364" s="4"/>
      <c r="B1364" s="2"/>
      <c r="C1364" s="4"/>
      <c r="D1364" s="2"/>
      <c r="E1364" s="2"/>
      <c r="F1364" s="51"/>
      <c r="G1364" s="51"/>
      <c r="H1364" s="2"/>
      <c r="I1364" s="2"/>
      <c r="J1364" s="2"/>
      <c r="K1364" s="2"/>
      <c r="L1364" s="2"/>
      <c r="M1364" s="2"/>
      <c r="N1364" s="2"/>
      <c r="O1364" s="4"/>
    </row>
    <row r="1365" spans="1:15" s="9" customFormat="1" x14ac:dyDescent="0.2">
      <c r="A1365" s="4"/>
      <c r="B1365" s="2"/>
      <c r="C1365" s="4"/>
      <c r="D1365" s="2"/>
      <c r="E1365" s="2"/>
      <c r="F1365" s="51"/>
      <c r="G1365" s="51"/>
      <c r="H1365" s="2"/>
      <c r="I1365" s="2"/>
      <c r="J1365" s="2"/>
      <c r="K1365" s="2"/>
      <c r="L1365" s="2"/>
      <c r="M1365" s="2"/>
      <c r="N1365" s="2"/>
      <c r="O1365" s="4"/>
    </row>
    <row r="1366" spans="1:15" s="9" customFormat="1" x14ac:dyDescent="0.2">
      <c r="A1366" s="4"/>
      <c r="B1366" s="2"/>
      <c r="C1366" s="4"/>
      <c r="D1366" s="2"/>
      <c r="E1366" s="2"/>
      <c r="F1366" s="51"/>
      <c r="G1366" s="51"/>
      <c r="H1366" s="2"/>
      <c r="I1366" s="2"/>
      <c r="J1366" s="2"/>
      <c r="K1366" s="2"/>
      <c r="L1366" s="2"/>
      <c r="M1366" s="2"/>
      <c r="N1366" s="2"/>
      <c r="O1366" s="4"/>
    </row>
    <row r="1367" spans="1:15" s="9" customFormat="1" x14ac:dyDescent="0.2">
      <c r="A1367" s="4"/>
      <c r="B1367" s="2"/>
      <c r="C1367" s="4"/>
      <c r="D1367" s="2"/>
      <c r="E1367" s="2"/>
      <c r="F1367" s="51"/>
      <c r="G1367" s="51"/>
      <c r="H1367" s="2"/>
      <c r="I1367" s="2"/>
      <c r="J1367" s="2"/>
      <c r="K1367" s="2"/>
      <c r="L1367" s="2"/>
      <c r="M1367" s="2"/>
      <c r="N1367" s="2"/>
      <c r="O1367" s="4"/>
    </row>
    <row r="1368" spans="1:15" s="9" customFormat="1" x14ac:dyDescent="0.2">
      <c r="A1368" s="4"/>
      <c r="B1368" s="2"/>
      <c r="C1368" s="4"/>
      <c r="D1368" s="2"/>
      <c r="E1368" s="2"/>
      <c r="F1368" s="51"/>
      <c r="G1368" s="51"/>
      <c r="H1368" s="2"/>
      <c r="I1368" s="2"/>
      <c r="J1368" s="2"/>
      <c r="K1368" s="2"/>
      <c r="L1368" s="2"/>
      <c r="M1368" s="2"/>
      <c r="N1368" s="2"/>
      <c r="O1368" s="4"/>
    </row>
    <row r="1369" spans="1:15" s="9" customFormat="1" x14ac:dyDescent="0.2">
      <c r="A1369" s="4"/>
      <c r="B1369" s="2"/>
      <c r="C1369" s="4"/>
      <c r="D1369" s="2"/>
      <c r="E1369" s="2"/>
      <c r="F1369" s="51"/>
      <c r="G1369" s="51"/>
      <c r="H1369" s="2"/>
      <c r="I1369" s="2"/>
      <c r="J1369" s="2"/>
      <c r="K1369" s="2"/>
      <c r="L1369" s="2"/>
      <c r="M1369" s="2"/>
      <c r="N1369" s="2"/>
      <c r="O1369" s="4"/>
    </row>
    <row r="1370" spans="1:15" s="9" customFormat="1" x14ac:dyDescent="0.2">
      <c r="A1370" s="4"/>
      <c r="B1370" s="2"/>
      <c r="C1370" s="4"/>
      <c r="D1370" s="2"/>
      <c r="E1370" s="2"/>
      <c r="F1370" s="51"/>
      <c r="G1370" s="51"/>
      <c r="H1370" s="2"/>
      <c r="I1370" s="2"/>
      <c r="J1370" s="2"/>
      <c r="K1370" s="2"/>
      <c r="L1370" s="2"/>
      <c r="M1370" s="2"/>
      <c r="N1370" s="2"/>
      <c r="O1370" s="4"/>
    </row>
    <row r="1371" spans="1:15" s="9" customFormat="1" x14ac:dyDescent="0.2">
      <c r="A1371" s="4"/>
      <c r="B1371" s="2"/>
      <c r="C1371" s="4"/>
      <c r="D1371" s="2"/>
      <c r="E1371" s="2"/>
      <c r="F1371" s="51"/>
      <c r="G1371" s="51"/>
      <c r="H1371" s="2"/>
      <c r="I1371" s="2"/>
      <c r="J1371" s="2"/>
      <c r="K1371" s="2"/>
      <c r="L1371" s="2"/>
      <c r="M1371" s="2"/>
      <c r="N1371" s="2"/>
      <c r="O1371" s="4"/>
    </row>
    <row r="1372" spans="1:15" s="9" customFormat="1" x14ac:dyDescent="0.2">
      <c r="A1372" s="4"/>
      <c r="B1372" s="2"/>
      <c r="C1372" s="4"/>
      <c r="D1372" s="2"/>
      <c r="E1372" s="2"/>
      <c r="F1372" s="51"/>
      <c r="G1372" s="51"/>
      <c r="H1372" s="2"/>
      <c r="I1372" s="2"/>
      <c r="J1372" s="2"/>
      <c r="K1372" s="2"/>
      <c r="L1372" s="2"/>
      <c r="M1372" s="2"/>
      <c r="N1372" s="2"/>
      <c r="O1372" s="4"/>
    </row>
    <row r="1373" spans="1:15" s="9" customFormat="1" x14ac:dyDescent="0.2">
      <c r="A1373" s="4"/>
      <c r="B1373" s="2"/>
      <c r="C1373" s="4"/>
      <c r="D1373" s="2"/>
      <c r="E1373" s="2"/>
      <c r="F1373" s="51"/>
      <c r="G1373" s="51"/>
      <c r="H1373" s="2"/>
      <c r="I1373" s="2"/>
      <c r="J1373" s="2"/>
      <c r="K1373" s="2"/>
      <c r="L1373" s="2"/>
      <c r="M1373" s="2"/>
      <c r="N1373" s="2"/>
      <c r="O1373" s="4"/>
    </row>
    <row r="1374" spans="1:15" s="9" customFormat="1" x14ac:dyDescent="0.2">
      <c r="A1374" s="4"/>
      <c r="B1374" s="2"/>
      <c r="C1374" s="4"/>
      <c r="D1374" s="2"/>
      <c r="E1374" s="2"/>
      <c r="F1374" s="51"/>
      <c r="G1374" s="51"/>
      <c r="H1374" s="2"/>
      <c r="I1374" s="2"/>
      <c r="J1374" s="2"/>
      <c r="K1374" s="2"/>
      <c r="L1374" s="2"/>
      <c r="M1374" s="2"/>
      <c r="N1374" s="2"/>
      <c r="O1374" s="4"/>
    </row>
    <row r="1375" spans="1:15" s="9" customFormat="1" x14ac:dyDescent="0.2">
      <c r="A1375" s="4"/>
      <c r="B1375" s="2"/>
      <c r="C1375" s="4"/>
      <c r="D1375" s="2"/>
      <c r="E1375" s="2"/>
      <c r="F1375" s="51"/>
      <c r="G1375" s="51"/>
      <c r="H1375" s="2"/>
      <c r="I1375" s="2"/>
      <c r="J1375" s="2"/>
      <c r="K1375" s="2"/>
      <c r="L1375" s="2"/>
      <c r="M1375" s="2"/>
      <c r="N1375" s="2"/>
      <c r="O1375" s="4"/>
    </row>
    <row r="1376" spans="1:15" s="9" customFormat="1" x14ac:dyDescent="0.2">
      <c r="A1376" s="4"/>
      <c r="B1376" s="2"/>
      <c r="C1376" s="4"/>
      <c r="D1376" s="2"/>
      <c r="E1376" s="2"/>
      <c r="F1376" s="51"/>
      <c r="G1376" s="51"/>
      <c r="H1376" s="2"/>
      <c r="I1376" s="2"/>
      <c r="J1376" s="2"/>
      <c r="K1376" s="2"/>
      <c r="L1376" s="2"/>
      <c r="M1376" s="2"/>
      <c r="N1376" s="2"/>
      <c r="O1376" s="4"/>
    </row>
    <row r="1377" spans="1:15" s="9" customFormat="1" x14ac:dyDescent="0.2">
      <c r="A1377" s="4"/>
      <c r="B1377" s="2"/>
      <c r="C1377" s="4"/>
      <c r="D1377" s="2"/>
      <c r="E1377" s="2"/>
      <c r="F1377" s="51"/>
      <c r="G1377" s="51"/>
      <c r="H1377" s="2"/>
      <c r="I1377" s="2"/>
      <c r="J1377" s="2"/>
      <c r="K1377" s="2"/>
      <c r="L1377" s="2"/>
      <c r="M1377" s="2"/>
      <c r="N1377" s="2"/>
      <c r="O1377" s="4"/>
    </row>
    <row r="1378" spans="1:15" s="9" customFormat="1" x14ac:dyDescent="0.2">
      <c r="A1378" s="4"/>
      <c r="B1378" s="2"/>
      <c r="C1378" s="4"/>
      <c r="D1378" s="2"/>
      <c r="E1378" s="2"/>
      <c r="F1378" s="51"/>
      <c r="G1378" s="51"/>
      <c r="H1378" s="2"/>
      <c r="I1378" s="2"/>
      <c r="J1378" s="2"/>
      <c r="K1378" s="2"/>
      <c r="L1378" s="2"/>
      <c r="M1378" s="2"/>
      <c r="N1378" s="2"/>
      <c r="O1378" s="4"/>
    </row>
    <row r="1379" spans="1:15" s="9" customFormat="1" x14ac:dyDescent="0.2">
      <c r="A1379" s="4"/>
      <c r="B1379" s="2"/>
      <c r="C1379" s="4"/>
      <c r="D1379" s="2"/>
      <c r="E1379" s="2"/>
      <c r="F1379" s="51"/>
      <c r="G1379" s="51"/>
      <c r="H1379" s="2"/>
      <c r="I1379" s="2"/>
      <c r="J1379" s="2"/>
      <c r="K1379" s="2"/>
      <c r="L1379" s="2"/>
      <c r="M1379" s="2"/>
      <c r="N1379" s="2"/>
      <c r="O1379" s="4"/>
    </row>
    <row r="1380" spans="1:15" s="9" customFormat="1" x14ac:dyDescent="0.2">
      <c r="A1380" s="4"/>
      <c r="B1380" s="2"/>
      <c r="C1380" s="4"/>
      <c r="D1380" s="2"/>
      <c r="E1380" s="2"/>
      <c r="F1380" s="51"/>
      <c r="G1380" s="51"/>
      <c r="H1380" s="2"/>
      <c r="I1380" s="2"/>
      <c r="J1380" s="2"/>
      <c r="K1380" s="2"/>
      <c r="L1380" s="2"/>
      <c r="M1380" s="2"/>
      <c r="N1380" s="2"/>
      <c r="O1380" s="4"/>
    </row>
    <row r="1381" spans="1:15" s="9" customFormat="1" x14ac:dyDescent="0.2">
      <c r="A1381" s="4"/>
      <c r="B1381" s="2"/>
      <c r="C1381" s="4"/>
      <c r="D1381" s="2"/>
      <c r="E1381" s="2"/>
      <c r="F1381" s="51"/>
      <c r="G1381" s="51"/>
      <c r="H1381" s="2"/>
      <c r="I1381" s="2"/>
      <c r="J1381" s="2"/>
      <c r="K1381" s="2"/>
      <c r="L1381" s="2"/>
      <c r="M1381" s="2"/>
      <c r="N1381" s="2"/>
      <c r="O1381" s="4"/>
    </row>
    <row r="1382" spans="1:15" s="9" customFormat="1" x14ac:dyDescent="0.2">
      <c r="A1382" s="4"/>
      <c r="B1382" s="2"/>
      <c r="C1382" s="4"/>
      <c r="D1382" s="2"/>
      <c r="E1382" s="2"/>
      <c r="F1382" s="51"/>
      <c r="G1382" s="51"/>
      <c r="H1382" s="2"/>
      <c r="I1382" s="2"/>
      <c r="J1382" s="2"/>
      <c r="K1382" s="2"/>
      <c r="L1382" s="2"/>
      <c r="M1382" s="2"/>
      <c r="N1382" s="2"/>
      <c r="O1382" s="4"/>
    </row>
    <row r="1383" spans="1:15" s="9" customFormat="1" x14ac:dyDescent="0.2">
      <c r="A1383" s="4"/>
      <c r="B1383" s="2"/>
      <c r="C1383" s="4"/>
      <c r="D1383" s="2"/>
      <c r="E1383" s="2"/>
      <c r="F1383" s="51"/>
      <c r="G1383" s="51"/>
      <c r="H1383" s="2"/>
      <c r="I1383" s="2"/>
      <c r="J1383" s="2"/>
      <c r="K1383" s="2"/>
      <c r="L1383" s="2"/>
      <c r="M1383" s="2"/>
      <c r="N1383" s="2"/>
      <c r="O1383" s="4"/>
    </row>
    <row r="1384" spans="1:15" s="9" customFormat="1" x14ac:dyDescent="0.2">
      <c r="A1384" s="4"/>
      <c r="B1384" s="2"/>
      <c r="C1384" s="4"/>
      <c r="D1384" s="2"/>
      <c r="E1384" s="2"/>
      <c r="F1384" s="51"/>
      <c r="G1384" s="51"/>
      <c r="H1384" s="2"/>
      <c r="I1384" s="2"/>
      <c r="J1384" s="2"/>
      <c r="K1384" s="2"/>
      <c r="L1384" s="2"/>
      <c r="M1384" s="2"/>
      <c r="N1384" s="2"/>
      <c r="O1384" s="4"/>
    </row>
    <row r="1385" spans="1:15" s="9" customFormat="1" x14ac:dyDescent="0.2">
      <c r="A1385" s="4"/>
      <c r="B1385" s="2"/>
      <c r="C1385" s="4"/>
      <c r="D1385" s="2"/>
      <c r="E1385" s="2"/>
      <c r="F1385" s="51"/>
      <c r="G1385" s="51"/>
      <c r="H1385" s="2"/>
      <c r="I1385" s="2"/>
      <c r="J1385" s="2"/>
      <c r="K1385" s="2"/>
      <c r="L1385" s="2"/>
      <c r="M1385" s="2"/>
      <c r="N1385" s="2"/>
      <c r="O1385" s="4"/>
    </row>
    <row r="1386" spans="1:15" s="9" customFormat="1" x14ac:dyDescent="0.2">
      <c r="A1386" s="4"/>
      <c r="B1386" s="2"/>
      <c r="C1386" s="4"/>
      <c r="D1386" s="2"/>
      <c r="E1386" s="2"/>
      <c r="F1386" s="51"/>
      <c r="G1386" s="51"/>
      <c r="H1386" s="2"/>
      <c r="I1386" s="2"/>
      <c r="J1386" s="2"/>
      <c r="K1386" s="2"/>
      <c r="L1386" s="2"/>
      <c r="M1386" s="2"/>
      <c r="N1386" s="2"/>
      <c r="O1386" s="4"/>
    </row>
    <row r="1387" spans="1:15" s="9" customFormat="1" x14ac:dyDescent="0.2">
      <c r="A1387" s="4"/>
      <c r="B1387" s="2"/>
      <c r="C1387" s="4"/>
      <c r="D1387" s="2"/>
      <c r="E1387" s="2"/>
      <c r="F1387" s="51"/>
      <c r="G1387" s="51"/>
      <c r="H1387" s="2"/>
      <c r="I1387" s="2"/>
      <c r="J1387" s="2"/>
      <c r="K1387" s="2"/>
      <c r="L1387" s="2"/>
      <c r="M1387" s="2"/>
      <c r="N1387" s="2"/>
      <c r="O1387" s="4"/>
    </row>
    <row r="1388" spans="1:15" s="9" customFormat="1" x14ac:dyDescent="0.2">
      <c r="A1388" s="4"/>
      <c r="B1388" s="2"/>
      <c r="C1388" s="4"/>
      <c r="D1388" s="2"/>
      <c r="E1388" s="2"/>
      <c r="F1388" s="51"/>
      <c r="G1388" s="51"/>
      <c r="H1388" s="2"/>
      <c r="I1388" s="2"/>
      <c r="J1388" s="2"/>
      <c r="K1388" s="2"/>
      <c r="L1388" s="2"/>
      <c r="M1388" s="2"/>
      <c r="N1388" s="2"/>
      <c r="O1388" s="4"/>
    </row>
    <row r="1389" spans="1:15" s="9" customFormat="1" x14ac:dyDescent="0.2">
      <c r="A1389" s="4"/>
      <c r="B1389" s="2"/>
      <c r="C1389" s="4"/>
      <c r="D1389" s="2"/>
      <c r="E1389" s="2"/>
      <c r="F1389" s="51"/>
      <c r="G1389" s="51"/>
      <c r="H1389" s="2"/>
      <c r="I1389" s="2"/>
      <c r="J1389" s="2"/>
      <c r="K1389" s="2"/>
      <c r="L1389" s="2"/>
      <c r="M1389" s="2"/>
      <c r="N1389" s="2"/>
      <c r="O1389" s="4"/>
    </row>
    <row r="1390" spans="1:15" s="9" customFormat="1" x14ac:dyDescent="0.2">
      <c r="A1390" s="4"/>
      <c r="B1390" s="2"/>
      <c r="C1390" s="4"/>
      <c r="D1390" s="2"/>
      <c r="E1390" s="2"/>
      <c r="F1390" s="51"/>
      <c r="G1390" s="51"/>
      <c r="H1390" s="2"/>
      <c r="I1390" s="2"/>
      <c r="J1390" s="2"/>
      <c r="K1390" s="2"/>
      <c r="L1390" s="2"/>
      <c r="M1390" s="2"/>
      <c r="N1390" s="2"/>
      <c r="O1390" s="4"/>
    </row>
    <row r="1391" spans="1:15" s="9" customFormat="1" x14ac:dyDescent="0.2">
      <c r="A1391" s="4"/>
      <c r="B1391" s="2"/>
      <c r="C1391" s="4"/>
      <c r="D1391" s="2"/>
      <c r="E1391" s="2"/>
      <c r="F1391" s="51"/>
      <c r="G1391" s="51"/>
      <c r="H1391" s="2"/>
      <c r="I1391" s="2"/>
      <c r="J1391" s="2"/>
      <c r="K1391" s="2"/>
      <c r="L1391" s="2"/>
      <c r="M1391" s="2"/>
      <c r="N1391" s="2"/>
      <c r="O1391" s="4"/>
    </row>
    <row r="1392" spans="1:15" s="9" customFormat="1" x14ac:dyDescent="0.2">
      <c r="A1392" s="4"/>
      <c r="B1392" s="2"/>
      <c r="C1392" s="4"/>
      <c r="D1392" s="2"/>
      <c r="E1392" s="2"/>
      <c r="F1392" s="51"/>
      <c r="G1392" s="51"/>
      <c r="H1392" s="2"/>
      <c r="I1392" s="2"/>
      <c r="J1392" s="2"/>
      <c r="K1392" s="2"/>
      <c r="L1392" s="2"/>
      <c r="M1392" s="2"/>
      <c r="N1392" s="2"/>
      <c r="O1392" s="4"/>
    </row>
    <row r="1393" spans="1:15" s="9" customFormat="1" x14ac:dyDescent="0.2">
      <c r="A1393" s="4"/>
      <c r="B1393" s="2"/>
      <c r="C1393" s="4"/>
      <c r="D1393" s="2"/>
      <c r="E1393" s="2"/>
      <c r="F1393" s="51"/>
      <c r="G1393" s="51"/>
      <c r="H1393" s="2"/>
      <c r="I1393" s="2"/>
      <c r="J1393" s="2"/>
      <c r="K1393" s="2"/>
      <c r="L1393" s="2"/>
      <c r="M1393" s="2"/>
      <c r="N1393" s="2"/>
      <c r="O1393" s="4"/>
    </row>
    <row r="1394" spans="1:15" s="9" customFormat="1" x14ac:dyDescent="0.2">
      <c r="A1394" s="4"/>
      <c r="B1394" s="2"/>
      <c r="C1394" s="4"/>
      <c r="D1394" s="2"/>
      <c r="E1394" s="2"/>
      <c r="F1394" s="51"/>
      <c r="G1394" s="51"/>
      <c r="H1394" s="2"/>
      <c r="I1394" s="2"/>
      <c r="J1394" s="2"/>
      <c r="K1394" s="2"/>
      <c r="L1394" s="2"/>
      <c r="M1394" s="2"/>
      <c r="N1394" s="2"/>
      <c r="O1394" s="4"/>
    </row>
    <row r="1395" spans="1:15" s="9" customFormat="1" x14ac:dyDescent="0.2">
      <c r="A1395" s="4"/>
      <c r="B1395" s="2"/>
      <c r="C1395" s="4"/>
      <c r="D1395" s="2"/>
      <c r="E1395" s="2"/>
      <c r="F1395" s="51"/>
      <c r="G1395" s="51"/>
      <c r="H1395" s="2"/>
      <c r="I1395" s="2"/>
      <c r="J1395" s="2"/>
      <c r="K1395" s="2"/>
      <c r="L1395" s="2"/>
      <c r="M1395" s="2"/>
      <c r="N1395" s="2"/>
      <c r="O1395" s="4"/>
    </row>
    <row r="1396" spans="1:15" s="9" customFormat="1" x14ac:dyDescent="0.2">
      <c r="A1396" s="4"/>
      <c r="B1396" s="2"/>
      <c r="C1396" s="4"/>
      <c r="D1396" s="2"/>
      <c r="E1396" s="2"/>
      <c r="F1396" s="51"/>
      <c r="G1396" s="51"/>
      <c r="H1396" s="2"/>
      <c r="I1396" s="2"/>
      <c r="J1396" s="2"/>
      <c r="K1396" s="2"/>
      <c r="L1396" s="2"/>
      <c r="M1396" s="2"/>
      <c r="N1396" s="2"/>
      <c r="O1396" s="4"/>
    </row>
    <row r="1397" spans="1:15" s="9" customFormat="1" x14ac:dyDescent="0.2">
      <c r="A1397" s="4"/>
      <c r="B1397" s="2"/>
      <c r="C1397" s="4"/>
      <c r="D1397" s="2"/>
      <c r="E1397" s="2"/>
      <c r="F1397" s="51"/>
      <c r="G1397" s="51"/>
      <c r="H1397" s="2"/>
      <c r="I1397" s="2"/>
      <c r="J1397" s="2"/>
      <c r="K1397" s="2"/>
      <c r="L1397" s="2"/>
      <c r="M1397" s="2"/>
      <c r="N1397" s="2"/>
      <c r="O1397" s="4"/>
    </row>
    <row r="1398" spans="1:15" s="9" customFormat="1" x14ac:dyDescent="0.2">
      <c r="A1398" s="4"/>
      <c r="B1398" s="2"/>
      <c r="C1398" s="4"/>
      <c r="D1398" s="2"/>
      <c r="E1398" s="2"/>
      <c r="F1398" s="51"/>
      <c r="G1398" s="51"/>
      <c r="H1398" s="2"/>
      <c r="I1398" s="2"/>
      <c r="J1398" s="2"/>
      <c r="K1398" s="2"/>
      <c r="L1398" s="2"/>
      <c r="M1398" s="2"/>
      <c r="N1398" s="2"/>
      <c r="O1398" s="4"/>
    </row>
    <row r="1399" spans="1:15" s="9" customFormat="1" x14ac:dyDescent="0.2">
      <c r="A1399" s="4"/>
      <c r="B1399" s="2"/>
      <c r="C1399" s="4"/>
      <c r="D1399" s="2"/>
      <c r="E1399" s="2"/>
      <c r="F1399" s="51"/>
      <c r="G1399" s="51"/>
      <c r="H1399" s="2"/>
      <c r="I1399" s="2"/>
      <c r="J1399" s="2"/>
      <c r="K1399" s="2"/>
      <c r="L1399" s="2"/>
      <c r="M1399" s="2"/>
      <c r="N1399" s="2"/>
      <c r="O1399" s="4"/>
    </row>
    <row r="1400" spans="1:15" s="9" customFormat="1" x14ac:dyDescent="0.2">
      <c r="A1400" s="4"/>
      <c r="B1400" s="2"/>
      <c r="C1400" s="4"/>
      <c r="D1400" s="2"/>
      <c r="E1400" s="2"/>
      <c r="F1400" s="51"/>
      <c r="G1400" s="51"/>
      <c r="H1400" s="2"/>
      <c r="I1400" s="2"/>
      <c r="J1400" s="2"/>
      <c r="K1400" s="2"/>
      <c r="L1400" s="2"/>
      <c r="M1400" s="2"/>
      <c r="N1400" s="2"/>
      <c r="O1400" s="4"/>
    </row>
    <row r="1401" spans="1:15" s="9" customFormat="1" x14ac:dyDescent="0.2">
      <c r="A1401" s="4"/>
      <c r="B1401" s="2"/>
      <c r="C1401" s="4"/>
      <c r="D1401" s="2"/>
      <c r="E1401" s="2"/>
      <c r="F1401" s="51"/>
      <c r="G1401" s="51"/>
      <c r="H1401" s="2"/>
      <c r="I1401" s="2"/>
      <c r="J1401" s="2"/>
      <c r="K1401" s="2"/>
      <c r="L1401" s="2"/>
      <c r="M1401" s="2"/>
      <c r="N1401" s="2"/>
      <c r="O1401" s="4"/>
    </row>
    <row r="1402" spans="1:15" s="9" customFormat="1" x14ac:dyDescent="0.2">
      <c r="A1402" s="4"/>
      <c r="B1402" s="2"/>
      <c r="C1402" s="4"/>
      <c r="D1402" s="2"/>
      <c r="E1402" s="2"/>
      <c r="F1402" s="51"/>
      <c r="G1402" s="51"/>
      <c r="H1402" s="2"/>
      <c r="I1402" s="2"/>
      <c r="J1402" s="2"/>
      <c r="K1402" s="2"/>
      <c r="L1402" s="2"/>
      <c r="M1402" s="2"/>
      <c r="N1402" s="2"/>
      <c r="O1402" s="4"/>
    </row>
    <row r="1403" spans="1:15" s="9" customFormat="1" x14ac:dyDescent="0.2">
      <c r="A1403" s="4"/>
      <c r="B1403" s="2"/>
      <c r="C1403" s="4"/>
      <c r="D1403" s="2"/>
      <c r="E1403" s="2"/>
      <c r="F1403" s="51"/>
      <c r="G1403" s="51"/>
      <c r="H1403" s="2"/>
      <c r="I1403" s="2"/>
      <c r="J1403" s="2"/>
      <c r="K1403" s="2"/>
      <c r="L1403" s="2"/>
      <c r="M1403" s="2"/>
      <c r="N1403" s="2"/>
      <c r="O1403" s="4"/>
    </row>
    <row r="1404" spans="1:15" s="9" customFormat="1" x14ac:dyDescent="0.2">
      <c r="A1404" s="4"/>
      <c r="B1404" s="2"/>
      <c r="C1404" s="4"/>
      <c r="D1404" s="2"/>
      <c r="E1404" s="2"/>
      <c r="F1404" s="51"/>
      <c r="G1404" s="51"/>
      <c r="H1404" s="2"/>
      <c r="I1404" s="2"/>
      <c r="J1404" s="2"/>
      <c r="K1404" s="2"/>
      <c r="L1404" s="2"/>
      <c r="M1404" s="2"/>
      <c r="N1404" s="2"/>
      <c r="O1404" s="4"/>
    </row>
    <row r="1405" spans="1:15" s="9" customFormat="1" x14ac:dyDescent="0.2">
      <c r="A1405" s="4"/>
      <c r="B1405" s="2"/>
      <c r="C1405" s="4"/>
      <c r="D1405" s="2"/>
      <c r="E1405" s="2"/>
      <c r="F1405" s="51"/>
      <c r="G1405" s="51"/>
      <c r="H1405" s="2"/>
      <c r="I1405" s="2"/>
      <c r="J1405" s="2"/>
      <c r="K1405" s="2"/>
      <c r="L1405" s="2"/>
      <c r="M1405" s="2"/>
      <c r="N1405" s="2"/>
      <c r="O1405" s="4"/>
    </row>
    <row r="1406" spans="1:15" s="9" customFormat="1" x14ac:dyDescent="0.2">
      <c r="A1406" s="4"/>
      <c r="B1406" s="2"/>
      <c r="C1406" s="4"/>
      <c r="D1406" s="2"/>
      <c r="E1406" s="2"/>
      <c r="F1406" s="51"/>
      <c r="G1406" s="51"/>
      <c r="H1406" s="2"/>
      <c r="I1406" s="2"/>
      <c r="J1406" s="2"/>
      <c r="K1406" s="2"/>
      <c r="L1406" s="2"/>
      <c r="M1406" s="2"/>
      <c r="N1406" s="2"/>
      <c r="O1406" s="4"/>
    </row>
    <row r="1407" spans="1:15" s="9" customFormat="1" x14ac:dyDescent="0.2">
      <c r="A1407" s="4"/>
      <c r="B1407" s="2"/>
      <c r="C1407" s="4"/>
      <c r="D1407" s="2"/>
      <c r="E1407" s="2"/>
      <c r="F1407" s="51"/>
      <c r="G1407" s="51"/>
      <c r="H1407" s="2"/>
      <c r="I1407" s="2"/>
      <c r="J1407" s="2"/>
      <c r="K1407" s="2"/>
      <c r="L1407" s="2"/>
      <c r="M1407" s="2"/>
      <c r="N1407" s="2"/>
      <c r="O1407" s="4"/>
    </row>
    <row r="1408" spans="1:15" s="9" customFormat="1" x14ac:dyDescent="0.2">
      <c r="A1408" s="4"/>
      <c r="B1408" s="2"/>
      <c r="C1408" s="4"/>
      <c r="D1408" s="2"/>
      <c r="E1408" s="2"/>
      <c r="F1408" s="51"/>
      <c r="G1408" s="51"/>
      <c r="H1408" s="2"/>
      <c r="I1408" s="2"/>
      <c r="J1408" s="2"/>
      <c r="K1408" s="2"/>
      <c r="L1408" s="2"/>
      <c r="M1408" s="2"/>
      <c r="N1408" s="2"/>
      <c r="O1408" s="4"/>
    </row>
    <row r="1409" spans="1:15" s="9" customFormat="1" x14ac:dyDescent="0.2">
      <c r="A1409" s="4"/>
      <c r="B1409" s="2"/>
      <c r="C1409" s="4"/>
      <c r="D1409" s="2"/>
      <c r="E1409" s="2"/>
      <c r="F1409" s="51"/>
      <c r="G1409" s="51"/>
      <c r="H1409" s="2"/>
      <c r="I1409" s="2"/>
      <c r="J1409" s="2"/>
      <c r="K1409" s="2"/>
      <c r="L1409" s="2"/>
      <c r="M1409" s="2"/>
      <c r="N1409" s="2"/>
      <c r="O1409" s="4"/>
    </row>
    <row r="1410" spans="1:15" s="9" customFormat="1" x14ac:dyDescent="0.2">
      <c r="A1410" s="4"/>
      <c r="B1410" s="2"/>
      <c r="C1410" s="4"/>
      <c r="D1410" s="2"/>
      <c r="E1410" s="2"/>
      <c r="F1410" s="51"/>
      <c r="G1410" s="51"/>
      <c r="H1410" s="2"/>
      <c r="I1410" s="2"/>
      <c r="J1410" s="2"/>
      <c r="K1410" s="2"/>
      <c r="L1410" s="2"/>
      <c r="M1410" s="2"/>
      <c r="N1410" s="2"/>
      <c r="O1410" s="4"/>
    </row>
    <row r="1411" spans="1:15" s="9" customFormat="1" x14ac:dyDescent="0.2">
      <c r="A1411" s="4"/>
      <c r="B1411" s="2"/>
      <c r="C1411" s="4"/>
      <c r="D1411" s="2"/>
      <c r="E1411" s="2"/>
      <c r="F1411" s="51"/>
      <c r="G1411" s="51"/>
      <c r="H1411" s="2"/>
      <c r="I1411" s="2"/>
      <c r="J1411" s="2"/>
      <c r="K1411" s="2"/>
      <c r="L1411" s="2"/>
      <c r="M1411" s="2"/>
      <c r="N1411" s="2"/>
      <c r="O1411" s="4"/>
    </row>
    <row r="1412" spans="1:15" s="9" customFormat="1" x14ac:dyDescent="0.2">
      <c r="A1412" s="4"/>
      <c r="B1412" s="2"/>
      <c r="C1412" s="4"/>
      <c r="D1412" s="2"/>
      <c r="E1412" s="2"/>
      <c r="F1412" s="51"/>
      <c r="G1412" s="51"/>
      <c r="H1412" s="2"/>
      <c r="I1412" s="2"/>
      <c r="J1412" s="2"/>
      <c r="K1412" s="2"/>
      <c r="L1412" s="2"/>
      <c r="M1412" s="2"/>
      <c r="N1412" s="2"/>
      <c r="O1412" s="4"/>
    </row>
    <row r="1413" spans="1:15" s="9" customFormat="1" x14ac:dyDescent="0.2">
      <c r="A1413" s="4"/>
      <c r="B1413" s="2"/>
      <c r="C1413" s="4"/>
      <c r="D1413" s="2"/>
      <c r="E1413" s="2"/>
      <c r="F1413" s="51"/>
      <c r="G1413" s="51"/>
      <c r="H1413" s="2"/>
      <c r="I1413" s="2"/>
      <c r="J1413" s="2"/>
      <c r="K1413" s="2"/>
      <c r="L1413" s="2"/>
      <c r="M1413" s="2"/>
      <c r="N1413" s="2"/>
      <c r="O1413" s="4"/>
    </row>
    <row r="1414" spans="1:15" s="9" customFormat="1" x14ac:dyDescent="0.2">
      <c r="A1414" s="4"/>
      <c r="B1414" s="2"/>
      <c r="C1414" s="4"/>
      <c r="D1414" s="2"/>
      <c r="E1414" s="2"/>
      <c r="F1414" s="51"/>
      <c r="G1414" s="51"/>
      <c r="H1414" s="2"/>
      <c r="I1414" s="2"/>
      <c r="J1414" s="2"/>
      <c r="K1414" s="2"/>
      <c r="L1414" s="2"/>
      <c r="M1414" s="2"/>
      <c r="N1414" s="2"/>
      <c r="O1414" s="4"/>
    </row>
    <row r="1415" spans="1:15" s="9" customFormat="1" x14ac:dyDescent="0.2">
      <c r="A1415" s="4"/>
      <c r="B1415" s="2"/>
      <c r="C1415" s="4"/>
      <c r="D1415" s="2"/>
      <c r="E1415" s="2"/>
      <c r="F1415" s="51"/>
      <c r="G1415" s="51"/>
      <c r="H1415" s="2"/>
      <c r="I1415" s="2"/>
      <c r="J1415" s="2"/>
      <c r="K1415" s="2"/>
      <c r="L1415" s="2"/>
      <c r="M1415" s="2"/>
      <c r="N1415" s="2"/>
      <c r="O1415" s="4"/>
    </row>
    <row r="1416" spans="1:15" s="9" customFormat="1" x14ac:dyDescent="0.2">
      <c r="A1416" s="4"/>
      <c r="B1416" s="2"/>
      <c r="C1416" s="4"/>
      <c r="D1416" s="2"/>
      <c r="E1416" s="2"/>
      <c r="F1416" s="51"/>
      <c r="G1416" s="51"/>
      <c r="H1416" s="2"/>
      <c r="I1416" s="2"/>
      <c r="J1416" s="2"/>
      <c r="K1416" s="2"/>
      <c r="L1416" s="2"/>
      <c r="M1416" s="2"/>
      <c r="N1416" s="2"/>
      <c r="O1416" s="4"/>
    </row>
    <row r="1417" spans="1:15" s="9" customFormat="1" x14ac:dyDescent="0.2">
      <c r="A1417" s="4"/>
      <c r="B1417" s="2"/>
      <c r="C1417" s="4"/>
      <c r="D1417" s="2"/>
      <c r="E1417" s="2"/>
      <c r="F1417" s="51"/>
      <c r="G1417" s="51"/>
      <c r="H1417" s="2"/>
      <c r="I1417" s="2"/>
      <c r="J1417" s="2"/>
      <c r="K1417" s="2"/>
      <c r="L1417" s="2"/>
      <c r="M1417" s="2"/>
      <c r="N1417" s="2"/>
      <c r="O1417" s="4"/>
    </row>
    <row r="1418" spans="1:15" s="9" customFormat="1" x14ac:dyDescent="0.2">
      <c r="A1418" s="4"/>
      <c r="B1418" s="2"/>
      <c r="C1418" s="4"/>
      <c r="D1418" s="2"/>
      <c r="E1418" s="2"/>
      <c r="F1418" s="51"/>
      <c r="G1418" s="51"/>
      <c r="H1418" s="2"/>
      <c r="I1418" s="2"/>
      <c r="J1418" s="2"/>
      <c r="K1418" s="2"/>
      <c r="L1418" s="2"/>
      <c r="M1418" s="2"/>
      <c r="N1418" s="2"/>
      <c r="O1418" s="4"/>
    </row>
    <row r="1419" spans="1:15" s="9" customFormat="1" x14ac:dyDescent="0.2">
      <c r="A1419" s="4"/>
      <c r="B1419" s="2"/>
      <c r="C1419" s="4"/>
      <c r="D1419" s="2"/>
      <c r="E1419" s="2"/>
      <c r="F1419" s="51"/>
      <c r="G1419" s="51"/>
      <c r="H1419" s="2"/>
      <c r="I1419" s="2"/>
      <c r="J1419" s="2"/>
      <c r="K1419" s="2"/>
      <c r="L1419" s="2"/>
      <c r="M1419" s="2"/>
      <c r="N1419" s="2"/>
      <c r="O1419" s="4"/>
    </row>
    <row r="1420" spans="1:15" s="9" customFormat="1" x14ac:dyDescent="0.2">
      <c r="A1420" s="4"/>
      <c r="B1420" s="2"/>
      <c r="C1420" s="4"/>
      <c r="D1420" s="2"/>
      <c r="E1420" s="2"/>
      <c r="F1420" s="51"/>
      <c r="G1420" s="51"/>
      <c r="H1420" s="2"/>
      <c r="I1420" s="2"/>
      <c r="J1420" s="2"/>
      <c r="K1420" s="2"/>
      <c r="L1420" s="2"/>
      <c r="M1420" s="2"/>
      <c r="N1420" s="2"/>
      <c r="O1420" s="4"/>
    </row>
    <row r="1421" spans="1:15" s="9" customFormat="1" x14ac:dyDescent="0.2">
      <c r="A1421" s="4"/>
      <c r="B1421" s="2"/>
      <c r="C1421" s="4"/>
      <c r="D1421" s="2"/>
      <c r="E1421" s="2"/>
      <c r="F1421" s="51"/>
      <c r="G1421" s="51"/>
      <c r="H1421" s="2"/>
      <c r="I1421" s="2"/>
      <c r="J1421" s="2"/>
      <c r="K1421" s="2"/>
      <c r="L1421" s="2"/>
      <c r="M1421" s="2"/>
      <c r="N1421" s="2"/>
      <c r="O1421" s="4"/>
    </row>
    <row r="1422" spans="1:15" s="9" customFormat="1" x14ac:dyDescent="0.2">
      <c r="A1422" s="4"/>
      <c r="B1422" s="2"/>
      <c r="C1422" s="4"/>
      <c r="D1422" s="2"/>
      <c r="E1422" s="2"/>
      <c r="F1422" s="51"/>
      <c r="G1422" s="51"/>
      <c r="H1422" s="2"/>
      <c r="I1422" s="2"/>
      <c r="J1422" s="2"/>
      <c r="K1422" s="2"/>
      <c r="L1422" s="2"/>
      <c r="M1422" s="2"/>
      <c r="N1422" s="2"/>
      <c r="O1422" s="4"/>
    </row>
    <row r="1423" spans="1:15" s="9" customFormat="1" x14ac:dyDescent="0.2">
      <c r="A1423" s="4"/>
      <c r="B1423" s="2"/>
      <c r="C1423" s="4"/>
      <c r="D1423" s="2"/>
      <c r="E1423" s="2"/>
      <c r="F1423" s="51"/>
      <c r="G1423" s="51"/>
      <c r="H1423" s="2"/>
      <c r="I1423" s="2"/>
      <c r="J1423" s="2"/>
      <c r="K1423" s="2"/>
      <c r="L1423" s="2"/>
      <c r="M1423" s="2"/>
      <c r="N1423" s="2"/>
      <c r="O1423" s="4"/>
    </row>
    <row r="1424" spans="1:15" s="9" customFormat="1" x14ac:dyDescent="0.2">
      <c r="A1424" s="4"/>
      <c r="B1424" s="2"/>
      <c r="C1424" s="4"/>
      <c r="D1424" s="2"/>
      <c r="E1424" s="2"/>
      <c r="F1424" s="51"/>
      <c r="G1424" s="51"/>
      <c r="H1424" s="2"/>
      <c r="I1424" s="2"/>
      <c r="J1424" s="2"/>
      <c r="K1424" s="2"/>
      <c r="L1424" s="2"/>
      <c r="M1424" s="2"/>
      <c r="N1424" s="2"/>
      <c r="O1424" s="4"/>
    </row>
    <row r="1425" spans="1:15" s="9" customFormat="1" x14ac:dyDescent="0.2">
      <c r="A1425" s="4"/>
      <c r="B1425" s="2"/>
      <c r="C1425" s="4"/>
      <c r="D1425" s="2"/>
      <c r="E1425" s="2"/>
      <c r="F1425" s="51"/>
      <c r="G1425" s="51"/>
      <c r="H1425" s="2"/>
      <c r="I1425" s="2"/>
      <c r="J1425" s="2"/>
      <c r="K1425" s="2"/>
      <c r="L1425" s="2"/>
      <c r="M1425" s="2"/>
      <c r="N1425" s="2"/>
      <c r="O1425" s="4"/>
    </row>
    <row r="1426" spans="1:15" s="9" customFormat="1" x14ac:dyDescent="0.2">
      <c r="A1426" s="4"/>
      <c r="B1426" s="2"/>
      <c r="C1426" s="4"/>
      <c r="D1426" s="2"/>
      <c r="E1426" s="2"/>
      <c r="F1426" s="51"/>
      <c r="G1426" s="51"/>
      <c r="H1426" s="2"/>
      <c r="I1426" s="2"/>
      <c r="J1426" s="2"/>
      <c r="K1426" s="2"/>
      <c r="L1426" s="2"/>
      <c r="M1426" s="2"/>
      <c r="N1426" s="2"/>
      <c r="O1426" s="4"/>
    </row>
    <row r="1427" spans="1:15" s="9" customFormat="1" x14ac:dyDescent="0.2">
      <c r="A1427" s="4"/>
      <c r="B1427" s="2"/>
      <c r="C1427" s="4"/>
      <c r="D1427" s="2"/>
      <c r="E1427" s="2"/>
      <c r="F1427" s="51"/>
      <c r="G1427" s="51"/>
      <c r="H1427" s="2"/>
      <c r="I1427" s="2"/>
      <c r="J1427" s="2"/>
      <c r="K1427" s="2"/>
      <c r="L1427" s="2"/>
      <c r="M1427" s="2"/>
      <c r="N1427" s="2"/>
      <c r="O1427" s="4"/>
    </row>
    <row r="1428" spans="1:15" s="9" customFormat="1" x14ac:dyDescent="0.2">
      <c r="A1428" s="4"/>
      <c r="B1428" s="2"/>
      <c r="C1428" s="4"/>
      <c r="D1428" s="2"/>
      <c r="E1428" s="2"/>
      <c r="F1428" s="51"/>
      <c r="G1428" s="51"/>
      <c r="H1428" s="2"/>
      <c r="I1428" s="2"/>
      <c r="J1428" s="2"/>
      <c r="K1428" s="2"/>
      <c r="L1428" s="2"/>
      <c r="M1428" s="2"/>
      <c r="N1428" s="2"/>
      <c r="O1428" s="4"/>
    </row>
    <row r="1429" spans="1:15" s="9" customFormat="1" x14ac:dyDescent="0.2">
      <c r="A1429" s="4"/>
      <c r="B1429" s="2"/>
      <c r="C1429" s="4"/>
      <c r="D1429" s="2"/>
      <c r="E1429" s="2"/>
      <c r="F1429" s="51"/>
      <c r="G1429" s="51"/>
      <c r="H1429" s="2"/>
      <c r="I1429" s="2"/>
      <c r="J1429" s="2"/>
      <c r="K1429" s="2"/>
      <c r="L1429" s="2"/>
      <c r="M1429" s="2"/>
      <c r="N1429" s="2"/>
      <c r="O1429" s="4"/>
    </row>
    <row r="1430" spans="1:15" s="9" customFormat="1" x14ac:dyDescent="0.2">
      <c r="A1430" s="4"/>
      <c r="B1430" s="2"/>
      <c r="C1430" s="4"/>
      <c r="D1430" s="2"/>
      <c r="E1430" s="2"/>
      <c r="F1430" s="51"/>
      <c r="G1430" s="51"/>
      <c r="H1430" s="2"/>
      <c r="I1430" s="2"/>
      <c r="J1430" s="2"/>
      <c r="K1430" s="2"/>
      <c r="L1430" s="2"/>
      <c r="M1430" s="2"/>
      <c r="N1430" s="2"/>
      <c r="O1430" s="4"/>
    </row>
    <row r="1431" spans="1:15" s="9" customFormat="1" x14ac:dyDescent="0.2">
      <c r="A1431" s="4"/>
      <c r="B1431" s="2"/>
      <c r="C1431" s="4"/>
      <c r="D1431" s="2"/>
      <c r="E1431" s="2"/>
      <c r="F1431" s="51"/>
      <c r="G1431" s="51"/>
      <c r="H1431" s="2"/>
      <c r="I1431" s="2"/>
      <c r="J1431" s="2"/>
      <c r="K1431" s="2"/>
      <c r="L1431" s="2"/>
      <c r="M1431" s="2"/>
      <c r="N1431" s="2"/>
      <c r="O1431" s="4"/>
    </row>
    <row r="1432" spans="1:15" s="9" customFormat="1" x14ac:dyDescent="0.2">
      <c r="A1432" s="4"/>
      <c r="B1432" s="2"/>
      <c r="C1432" s="4"/>
      <c r="D1432" s="2"/>
      <c r="E1432" s="2"/>
      <c r="F1432" s="51"/>
      <c r="G1432" s="51"/>
      <c r="H1432" s="2"/>
      <c r="I1432" s="2"/>
      <c r="J1432" s="2"/>
      <c r="K1432" s="2"/>
      <c r="L1432" s="2"/>
      <c r="M1432" s="2"/>
      <c r="N1432" s="2"/>
      <c r="O1432" s="4"/>
    </row>
    <row r="1433" spans="1:15" s="9" customFormat="1" x14ac:dyDescent="0.2">
      <c r="A1433" s="4"/>
      <c r="B1433" s="2"/>
      <c r="C1433" s="4"/>
      <c r="D1433" s="2"/>
      <c r="E1433" s="2"/>
      <c r="F1433" s="51"/>
      <c r="G1433" s="51"/>
      <c r="H1433" s="2"/>
      <c r="I1433" s="2"/>
      <c r="J1433" s="2"/>
      <c r="K1433" s="2"/>
      <c r="L1433" s="2"/>
      <c r="M1433" s="2"/>
      <c r="N1433" s="2"/>
      <c r="O1433" s="4"/>
    </row>
    <row r="1434" spans="1:15" s="9" customFormat="1" x14ac:dyDescent="0.2">
      <c r="A1434" s="4"/>
      <c r="B1434" s="2"/>
      <c r="C1434" s="4"/>
      <c r="D1434" s="2"/>
      <c r="E1434" s="2"/>
      <c r="F1434" s="51"/>
      <c r="G1434" s="51"/>
      <c r="H1434" s="2"/>
      <c r="I1434" s="2"/>
      <c r="J1434" s="2"/>
      <c r="K1434" s="2"/>
      <c r="L1434" s="2"/>
      <c r="M1434" s="2"/>
      <c r="N1434" s="2"/>
      <c r="O1434" s="4"/>
    </row>
    <row r="1435" spans="1:15" s="9" customFormat="1" x14ac:dyDescent="0.2">
      <c r="A1435" s="4"/>
      <c r="B1435" s="2"/>
      <c r="C1435" s="4"/>
      <c r="D1435" s="2"/>
      <c r="E1435" s="2"/>
      <c r="F1435" s="51"/>
      <c r="G1435" s="51"/>
      <c r="H1435" s="2"/>
      <c r="I1435" s="2"/>
      <c r="J1435" s="2"/>
      <c r="K1435" s="2"/>
      <c r="L1435" s="2"/>
      <c r="M1435" s="2"/>
      <c r="N1435" s="2"/>
      <c r="O1435" s="4"/>
    </row>
    <row r="1436" spans="1:15" s="9" customFormat="1" x14ac:dyDescent="0.2">
      <c r="A1436" s="4"/>
      <c r="B1436" s="2"/>
      <c r="C1436" s="4"/>
      <c r="D1436" s="2"/>
      <c r="E1436" s="2"/>
      <c r="F1436" s="51"/>
      <c r="G1436" s="51"/>
      <c r="H1436" s="2"/>
      <c r="I1436" s="2"/>
      <c r="J1436" s="2"/>
      <c r="K1436" s="2"/>
      <c r="L1436" s="2"/>
      <c r="M1436" s="2"/>
      <c r="N1436" s="2"/>
      <c r="O1436" s="4"/>
    </row>
    <row r="1437" spans="1:15" s="9" customFormat="1" x14ac:dyDescent="0.2">
      <c r="A1437" s="4"/>
      <c r="B1437" s="2"/>
      <c r="C1437" s="4"/>
      <c r="D1437" s="2"/>
      <c r="E1437" s="2"/>
      <c r="F1437" s="51"/>
      <c r="G1437" s="51"/>
      <c r="H1437" s="2"/>
      <c r="I1437" s="2"/>
      <c r="J1437" s="2"/>
      <c r="K1437" s="2"/>
      <c r="L1437" s="2"/>
      <c r="M1437" s="2"/>
      <c r="N1437" s="2"/>
      <c r="O1437" s="4"/>
    </row>
    <row r="1438" spans="1:15" s="9" customFormat="1" x14ac:dyDescent="0.2">
      <c r="A1438" s="4"/>
      <c r="B1438" s="2"/>
      <c r="C1438" s="4"/>
      <c r="D1438" s="2"/>
      <c r="E1438" s="2"/>
      <c r="F1438" s="51"/>
      <c r="G1438" s="51"/>
      <c r="H1438" s="2"/>
      <c r="I1438" s="2"/>
      <c r="J1438" s="2"/>
      <c r="K1438" s="2"/>
      <c r="L1438" s="2"/>
      <c r="M1438" s="2"/>
      <c r="N1438" s="2"/>
      <c r="O1438" s="4"/>
    </row>
    <row r="1439" spans="1:15" s="9" customFormat="1" x14ac:dyDescent="0.2">
      <c r="A1439" s="4"/>
      <c r="B1439" s="2"/>
      <c r="C1439" s="4"/>
      <c r="D1439" s="2"/>
      <c r="E1439" s="2"/>
      <c r="F1439" s="51"/>
      <c r="G1439" s="51"/>
      <c r="H1439" s="2"/>
      <c r="I1439" s="2"/>
      <c r="J1439" s="2"/>
      <c r="K1439" s="2"/>
      <c r="L1439" s="2"/>
      <c r="M1439" s="2"/>
      <c r="N1439" s="2"/>
      <c r="O1439" s="4"/>
    </row>
    <row r="1440" spans="1:15" s="9" customFormat="1" x14ac:dyDescent="0.2">
      <c r="A1440" s="4"/>
      <c r="B1440" s="2"/>
      <c r="C1440" s="4"/>
      <c r="D1440" s="2"/>
      <c r="E1440" s="2"/>
      <c r="F1440" s="51"/>
      <c r="G1440" s="51"/>
      <c r="H1440" s="2"/>
      <c r="I1440" s="2"/>
      <c r="J1440" s="2"/>
      <c r="K1440" s="2"/>
      <c r="L1440" s="2"/>
      <c r="M1440" s="2"/>
      <c r="N1440" s="2"/>
      <c r="O1440" s="4"/>
    </row>
    <row r="1441" spans="1:15" s="9" customFormat="1" x14ac:dyDescent="0.2">
      <c r="A1441" s="4"/>
      <c r="B1441" s="2"/>
      <c r="C1441" s="4"/>
      <c r="D1441" s="2"/>
      <c r="E1441" s="2"/>
      <c r="F1441" s="51"/>
      <c r="G1441" s="51"/>
      <c r="H1441" s="2"/>
      <c r="I1441" s="2"/>
      <c r="J1441" s="2"/>
      <c r="K1441" s="2"/>
      <c r="L1441" s="2"/>
      <c r="M1441" s="2"/>
      <c r="N1441" s="2"/>
      <c r="O1441" s="4"/>
    </row>
    <row r="1442" spans="1:15" s="9" customFormat="1" x14ac:dyDescent="0.2">
      <c r="A1442" s="4"/>
      <c r="B1442" s="2"/>
      <c r="C1442" s="4"/>
      <c r="D1442" s="2"/>
      <c r="E1442" s="2"/>
      <c r="F1442" s="51"/>
      <c r="G1442" s="51"/>
      <c r="H1442" s="2"/>
      <c r="I1442" s="2"/>
      <c r="J1442" s="2"/>
      <c r="K1442" s="2"/>
      <c r="L1442" s="2"/>
      <c r="M1442" s="2"/>
      <c r="N1442" s="2"/>
      <c r="O1442" s="4"/>
    </row>
    <row r="1443" spans="1:15" s="9" customFormat="1" x14ac:dyDescent="0.2">
      <c r="A1443" s="4"/>
      <c r="B1443" s="2"/>
      <c r="C1443" s="4"/>
      <c r="D1443" s="2"/>
      <c r="E1443" s="2"/>
      <c r="F1443" s="51"/>
      <c r="G1443" s="51"/>
      <c r="H1443" s="2"/>
      <c r="I1443" s="2"/>
      <c r="J1443" s="2"/>
      <c r="K1443" s="2"/>
      <c r="L1443" s="2"/>
      <c r="M1443" s="2"/>
      <c r="N1443" s="2"/>
      <c r="O1443" s="4"/>
    </row>
    <row r="1444" spans="1:15" s="9" customFormat="1" x14ac:dyDescent="0.2">
      <c r="A1444" s="4"/>
      <c r="B1444" s="2"/>
      <c r="C1444" s="4"/>
      <c r="D1444" s="2"/>
      <c r="E1444" s="2"/>
      <c r="F1444" s="51"/>
      <c r="G1444" s="51"/>
      <c r="H1444" s="2"/>
      <c r="I1444" s="2"/>
      <c r="J1444" s="2"/>
      <c r="K1444" s="2"/>
      <c r="L1444" s="2"/>
      <c r="M1444" s="2"/>
      <c r="N1444" s="2"/>
      <c r="O1444" s="4"/>
    </row>
    <row r="1445" spans="1:15" s="9" customFormat="1" x14ac:dyDescent="0.2">
      <c r="A1445" s="4"/>
      <c r="B1445" s="2"/>
      <c r="C1445" s="4"/>
      <c r="D1445" s="2"/>
      <c r="E1445" s="2"/>
      <c r="F1445" s="51"/>
      <c r="G1445" s="51"/>
      <c r="H1445" s="2"/>
      <c r="I1445" s="2"/>
      <c r="J1445" s="2"/>
      <c r="K1445" s="2"/>
      <c r="L1445" s="2"/>
      <c r="M1445" s="2"/>
      <c r="N1445" s="2"/>
      <c r="O1445" s="4"/>
    </row>
    <row r="1446" spans="1:15" s="9" customFormat="1" x14ac:dyDescent="0.2">
      <c r="A1446" s="4"/>
      <c r="B1446" s="2"/>
      <c r="C1446" s="4"/>
      <c r="D1446" s="2"/>
      <c r="E1446" s="2"/>
      <c r="F1446" s="51"/>
      <c r="G1446" s="51"/>
      <c r="H1446" s="2"/>
      <c r="I1446" s="2"/>
      <c r="J1446" s="2"/>
      <c r="K1446" s="2"/>
      <c r="L1446" s="2"/>
      <c r="M1446" s="2"/>
      <c r="N1446" s="2"/>
      <c r="O1446" s="4"/>
    </row>
    <row r="1447" spans="1:15" s="9" customFormat="1" x14ac:dyDescent="0.2">
      <c r="A1447" s="4"/>
      <c r="B1447" s="2"/>
      <c r="C1447" s="4"/>
      <c r="D1447" s="2"/>
      <c r="E1447" s="2"/>
      <c r="F1447" s="51"/>
      <c r="G1447" s="51"/>
      <c r="H1447" s="2"/>
      <c r="I1447" s="2"/>
      <c r="J1447" s="2"/>
      <c r="K1447" s="2"/>
      <c r="L1447" s="2"/>
      <c r="M1447" s="2"/>
      <c r="N1447" s="2"/>
      <c r="O1447" s="4"/>
    </row>
    <row r="1448" spans="1:15" s="9" customFormat="1" x14ac:dyDescent="0.2">
      <c r="A1448" s="4"/>
      <c r="B1448" s="2"/>
      <c r="C1448" s="4"/>
      <c r="D1448" s="2"/>
      <c r="E1448" s="2"/>
      <c r="F1448" s="51"/>
      <c r="G1448" s="51"/>
      <c r="H1448" s="2"/>
      <c r="I1448" s="2"/>
      <c r="J1448" s="2"/>
      <c r="K1448" s="2"/>
      <c r="L1448" s="2"/>
      <c r="M1448" s="2"/>
      <c r="N1448" s="2"/>
      <c r="O1448" s="4"/>
    </row>
    <row r="1449" spans="1:15" s="9" customFormat="1" x14ac:dyDescent="0.2">
      <c r="A1449" s="4"/>
      <c r="B1449" s="2"/>
      <c r="C1449" s="4"/>
      <c r="D1449" s="2"/>
      <c r="E1449" s="2"/>
      <c r="F1449" s="51"/>
      <c r="G1449" s="51"/>
      <c r="H1449" s="2"/>
      <c r="I1449" s="2"/>
      <c r="J1449" s="2"/>
      <c r="K1449" s="2"/>
      <c r="L1449" s="2"/>
      <c r="M1449" s="2"/>
      <c r="N1449" s="2"/>
      <c r="O1449" s="4"/>
    </row>
    <row r="1450" spans="1:15" s="9" customFormat="1" x14ac:dyDescent="0.2">
      <c r="A1450" s="4"/>
      <c r="B1450" s="2"/>
      <c r="C1450" s="4"/>
      <c r="D1450" s="2"/>
      <c r="E1450" s="2"/>
      <c r="F1450" s="51"/>
      <c r="G1450" s="51"/>
      <c r="H1450" s="2"/>
      <c r="I1450" s="2"/>
      <c r="J1450" s="2"/>
      <c r="K1450" s="2"/>
      <c r="L1450" s="2"/>
      <c r="M1450" s="2"/>
      <c r="N1450" s="2"/>
      <c r="O1450" s="4"/>
    </row>
    <row r="1451" spans="1:15" s="9" customFormat="1" x14ac:dyDescent="0.2">
      <c r="A1451" s="4"/>
      <c r="B1451" s="2"/>
      <c r="C1451" s="4"/>
      <c r="D1451" s="2"/>
      <c r="E1451" s="2"/>
      <c r="F1451" s="51"/>
      <c r="G1451" s="51"/>
      <c r="H1451" s="2"/>
      <c r="I1451" s="2"/>
      <c r="J1451" s="2"/>
      <c r="K1451" s="2"/>
      <c r="L1451" s="2"/>
      <c r="M1451" s="2"/>
      <c r="N1451" s="2"/>
      <c r="O1451" s="4"/>
    </row>
    <row r="1452" spans="1:15" s="9" customFormat="1" x14ac:dyDescent="0.2">
      <c r="A1452" s="4"/>
      <c r="B1452" s="2"/>
      <c r="C1452" s="4"/>
      <c r="D1452" s="2"/>
      <c r="E1452" s="2"/>
      <c r="F1452" s="51"/>
      <c r="G1452" s="51"/>
      <c r="H1452" s="2"/>
      <c r="I1452" s="2"/>
      <c r="J1452" s="2"/>
      <c r="K1452" s="2"/>
      <c r="L1452" s="2"/>
      <c r="M1452" s="2"/>
      <c r="N1452" s="2"/>
      <c r="O1452" s="4"/>
    </row>
    <row r="1453" spans="1:15" s="9" customFormat="1" x14ac:dyDescent="0.2">
      <c r="A1453" s="4"/>
      <c r="B1453" s="2"/>
      <c r="C1453" s="4"/>
      <c r="D1453" s="2"/>
      <c r="E1453" s="2"/>
      <c r="F1453" s="51"/>
      <c r="G1453" s="51"/>
      <c r="H1453" s="2"/>
      <c r="I1453" s="2"/>
      <c r="J1453" s="2"/>
      <c r="K1453" s="2"/>
      <c r="L1453" s="2"/>
      <c r="M1453" s="2"/>
      <c r="N1453" s="2"/>
      <c r="O1453" s="4"/>
    </row>
    <row r="1454" spans="1:15" s="9" customFormat="1" x14ac:dyDescent="0.2">
      <c r="A1454" s="4"/>
      <c r="B1454" s="2"/>
      <c r="C1454" s="4"/>
      <c r="D1454" s="2"/>
      <c r="E1454" s="2"/>
      <c r="F1454" s="51"/>
      <c r="G1454" s="51"/>
      <c r="H1454" s="2"/>
      <c r="I1454" s="2"/>
      <c r="J1454" s="2"/>
      <c r="K1454" s="2"/>
      <c r="L1454" s="2"/>
      <c r="M1454" s="2"/>
      <c r="N1454" s="2"/>
      <c r="O1454" s="4"/>
    </row>
    <row r="1455" spans="1:15" s="9" customFormat="1" x14ac:dyDescent="0.2">
      <c r="A1455" s="4"/>
      <c r="B1455" s="2"/>
      <c r="C1455" s="4"/>
      <c r="D1455" s="2"/>
      <c r="E1455" s="2"/>
      <c r="F1455" s="51"/>
      <c r="G1455" s="51"/>
      <c r="H1455" s="2"/>
      <c r="I1455" s="2"/>
      <c r="J1455" s="2"/>
      <c r="K1455" s="2"/>
      <c r="L1455" s="2"/>
      <c r="M1455" s="2"/>
      <c r="N1455" s="2"/>
      <c r="O1455" s="4"/>
    </row>
    <row r="1456" spans="1:15" s="9" customFormat="1" x14ac:dyDescent="0.2">
      <c r="A1456" s="4"/>
      <c r="B1456" s="2"/>
      <c r="C1456" s="4"/>
      <c r="D1456" s="2"/>
      <c r="E1456" s="2"/>
      <c r="F1456" s="51"/>
      <c r="G1456" s="51"/>
      <c r="H1456" s="2"/>
      <c r="I1456" s="2"/>
      <c r="J1456" s="2"/>
      <c r="K1456" s="2"/>
      <c r="L1456" s="2"/>
      <c r="M1456" s="2"/>
      <c r="N1456" s="2"/>
      <c r="O1456" s="4"/>
    </row>
    <row r="1457" spans="1:15" s="9" customFormat="1" x14ac:dyDescent="0.2">
      <c r="A1457" s="4"/>
      <c r="B1457" s="2"/>
      <c r="C1457" s="4"/>
      <c r="D1457" s="2"/>
      <c r="E1457" s="2"/>
      <c r="F1457" s="51"/>
      <c r="G1457" s="51"/>
      <c r="H1457" s="2"/>
      <c r="I1457" s="2"/>
      <c r="J1457" s="2"/>
      <c r="K1457" s="2"/>
      <c r="L1457" s="2"/>
      <c r="M1457" s="2"/>
      <c r="N1457" s="2"/>
      <c r="O1457" s="4"/>
    </row>
    <row r="1458" spans="1:15" s="9" customFormat="1" x14ac:dyDescent="0.2">
      <c r="A1458" s="4"/>
      <c r="B1458" s="2"/>
      <c r="C1458" s="4"/>
      <c r="D1458" s="2"/>
      <c r="E1458" s="2"/>
      <c r="F1458" s="51"/>
      <c r="G1458" s="51"/>
      <c r="H1458" s="2"/>
      <c r="I1458" s="2"/>
      <c r="J1458" s="2"/>
      <c r="K1458" s="2"/>
      <c r="L1458" s="2"/>
      <c r="M1458" s="2"/>
      <c r="N1458" s="2"/>
      <c r="O1458" s="4"/>
    </row>
    <row r="1459" spans="1:15" s="9" customFormat="1" x14ac:dyDescent="0.2">
      <c r="A1459" s="4"/>
      <c r="B1459" s="2"/>
      <c r="C1459" s="4"/>
      <c r="D1459" s="2"/>
      <c r="E1459" s="2"/>
      <c r="F1459" s="51"/>
      <c r="G1459" s="51"/>
      <c r="H1459" s="2"/>
      <c r="I1459" s="2"/>
      <c r="J1459" s="2"/>
      <c r="K1459" s="2"/>
      <c r="L1459" s="2"/>
      <c r="M1459" s="2"/>
      <c r="N1459" s="2"/>
      <c r="O1459" s="4"/>
    </row>
    <row r="1460" spans="1:15" s="9" customFormat="1" x14ac:dyDescent="0.2">
      <c r="A1460" s="4"/>
      <c r="B1460" s="2"/>
      <c r="C1460" s="4"/>
      <c r="D1460" s="2"/>
      <c r="E1460" s="2"/>
      <c r="F1460" s="51"/>
      <c r="G1460" s="51"/>
      <c r="H1460" s="2"/>
      <c r="I1460" s="2"/>
      <c r="J1460" s="2"/>
      <c r="K1460" s="2"/>
      <c r="L1460" s="2"/>
      <c r="M1460" s="2"/>
      <c r="N1460" s="2"/>
      <c r="O1460" s="4"/>
    </row>
    <row r="1461" spans="1:15" s="9" customFormat="1" x14ac:dyDescent="0.2">
      <c r="A1461" s="4"/>
      <c r="B1461" s="2"/>
      <c r="C1461" s="4"/>
      <c r="D1461" s="2"/>
      <c r="E1461" s="2"/>
      <c r="F1461" s="51"/>
      <c r="G1461" s="51"/>
      <c r="H1461" s="2"/>
      <c r="I1461" s="2"/>
      <c r="J1461" s="2"/>
      <c r="K1461" s="2"/>
      <c r="L1461" s="2"/>
      <c r="M1461" s="2"/>
      <c r="N1461" s="2"/>
      <c r="O1461" s="4"/>
    </row>
    <row r="1462" spans="1:15" s="9" customFormat="1" x14ac:dyDescent="0.2">
      <c r="A1462" s="4"/>
      <c r="B1462" s="2"/>
      <c r="C1462" s="4"/>
      <c r="D1462" s="2"/>
      <c r="E1462" s="2"/>
      <c r="F1462" s="51"/>
      <c r="G1462" s="51"/>
      <c r="H1462" s="2"/>
      <c r="I1462" s="2"/>
      <c r="J1462" s="2"/>
      <c r="K1462" s="2"/>
      <c r="L1462" s="2"/>
      <c r="M1462" s="2"/>
      <c r="N1462" s="2"/>
      <c r="O1462" s="4"/>
    </row>
    <row r="1463" spans="1:15" s="9" customFormat="1" x14ac:dyDescent="0.2">
      <c r="A1463" s="4"/>
      <c r="B1463" s="2"/>
      <c r="C1463" s="4"/>
      <c r="D1463" s="2"/>
      <c r="E1463" s="2"/>
      <c r="F1463" s="51"/>
      <c r="G1463" s="51"/>
      <c r="H1463" s="2"/>
      <c r="I1463" s="2"/>
      <c r="J1463" s="2"/>
      <c r="K1463" s="2"/>
      <c r="L1463" s="2"/>
      <c r="M1463" s="2"/>
      <c r="N1463" s="2"/>
      <c r="O1463" s="4"/>
    </row>
    <row r="1464" spans="1:15" s="9" customFormat="1" x14ac:dyDescent="0.2">
      <c r="A1464" s="4"/>
      <c r="B1464" s="2"/>
      <c r="C1464" s="4"/>
      <c r="D1464" s="2"/>
      <c r="E1464" s="2"/>
      <c r="F1464" s="51"/>
      <c r="G1464" s="51"/>
      <c r="H1464" s="2"/>
      <c r="I1464" s="2"/>
      <c r="J1464" s="2"/>
      <c r="K1464" s="2"/>
      <c r="L1464" s="2"/>
      <c r="M1464" s="2"/>
      <c r="N1464" s="2"/>
      <c r="O1464" s="4"/>
    </row>
    <row r="1465" spans="1:15" s="9" customFormat="1" x14ac:dyDescent="0.2">
      <c r="A1465" s="4"/>
      <c r="B1465" s="2"/>
      <c r="C1465" s="4"/>
      <c r="D1465" s="2"/>
      <c r="E1465" s="2"/>
      <c r="F1465" s="51"/>
      <c r="G1465" s="51"/>
      <c r="H1465" s="2"/>
      <c r="I1465" s="2"/>
      <c r="J1465" s="2"/>
      <c r="K1465" s="2"/>
      <c r="L1465" s="2"/>
      <c r="M1465" s="2"/>
      <c r="N1465" s="2"/>
      <c r="O1465" s="4"/>
    </row>
    <row r="1466" spans="1:15" s="9" customFormat="1" x14ac:dyDescent="0.2">
      <c r="A1466" s="4"/>
      <c r="B1466" s="2"/>
      <c r="C1466" s="4"/>
      <c r="D1466" s="2"/>
      <c r="E1466" s="2"/>
      <c r="F1466" s="51"/>
      <c r="G1466" s="51"/>
      <c r="H1466" s="2"/>
      <c r="I1466" s="2"/>
      <c r="J1466" s="2"/>
      <c r="K1466" s="2"/>
      <c r="L1466" s="2"/>
      <c r="M1466" s="2"/>
      <c r="N1466" s="2"/>
      <c r="O1466" s="4"/>
    </row>
    <row r="1467" spans="1:15" s="9" customFormat="1" x14ac:dyDescent="0.2">
      <c r="A1467" s="4"/>
      <c r="B1467" s="2"/>
      <c r="C1467" s="4"/>
      <c r="D1467" s="2"/>
      <c r="E1467" s="2"/>
      <c r="F1467" s="51"/>
      <c r="G1467" s="51"/>
      <c r="H1467" s="2"/>
      <c r="I1467" s="2"/>
      <c r="J1467" s="2"/>
      <c r="K1467" s="2"/>
      <c r="L1467" s="2"/>
      <c r="M1467" s="2"/>
      <c r="N1467" s="2"/>
      <c r="O1467" s="4"/>
    </row>
    <row r="1468" spans="1:15" s="9" customFormat="1" x14ac:dyDescent="0.2">
      <c r="A1468" s="4"/>
      <c r="B1468" s="2"/>
      <c r="C1468" s="4"/>
      <c r="D1468" s="2"/>
      <c r="E1468" s="2"/>
      <c r="F1468" s="51"/>
      <c r="G1468" s="51"/>
      <c r="H1468" s="2"/>
      <c r="I1468" s="2"/>
      <c r="J1468" s="2"/>
      <c r="K1468" s="2"/>
      <c r="L1468" s="2"/>
      <c r="M1468" s="2"/>
      <c r="N1468" s="2"/>
      <c r="O1468" s="4"/>
    </row>
    <row r="1469" spans="1:15" s="9" customFormat="1" x14ac:dyDescent="0.2">
      <c r="A1469" s="4"/>
      <c r="B1469" s="2"/>
      <c r="C1469" s="4"/>
      <c r="D1469" s="2"/>
      <c r="E1469" s="2"/>
      <c r="F1469" s="51"/>
      <c r="G1469" s="51"/>
      <c r="H1469" s="2"/>
      <c r="I1469" s="2"/>
      <c r="J1469" s="2"/>
      <c r="K1469" s="2"/>
      <c r="L1469" s="2"/>
      <c r="M1469" s="2"/>
      <c r="N1469" s="2"/>
      <c r="O1469" s="4"/>
    </row>
    <row r="1470" spans="1:15" s="9" customFormat="1" x14ac:dyDescent="0.2">
      <c r="A1470" s="4"/>
      <c r="B1470" s="2"/>
      <c r="C1470" s="4"/>
      <c r="D1470" s="2"/>
      <c r="E1470" s="2"/>
      <c r="F1470" s="51"/>
      <c r="G1470" s="51"/>
      <c r="H1470" s="2"/>
      <c r="I1470" s="2"/>
      <c r="J1470" s="2"/>
      <c r="K1470" s="2"/>
      <c r="L1470" s="2"/>
      <c r="M1470" s="2"/>
      <c r="N1470" s="2"/>
      <c r="O1470" s="4"/>
    </row>
    <row r="1471" spans="1:15" s="9" customFormat="1" x14ac:dyDescent="0.2">
      <c r="A1471" s="4"/>
      <c r="B1471" s="2"/>
      <c r="C1471" s="4"/>
      <c r="D1471" s="2"/>
      <c r="E1471" s="2"/>
      <c r="F1471" s="51"/>
      <c r="G1471" s="51"/>
      <c r="H1471" s="2"/>
      <c r="I1471" s="2"/>
      <c r="J1471" s="2"/>
      <c r="K1471" s="2"/>
      <c r="L1471" s="2"/>
      <c r="M1471" s="2"/>
      <c r="N1471" s="2"/>
      <c r="O1471" s="4"/>
    </row>
    <row r="1472" spans="1:15" s="9" customFormat="1" x14ac:dyDescent="0.2">
      <c r="A1472" s="4"/>
      <c r="B1472" s="2"/>
      <c r="C1472" s="4"/>
      <c r="D1472" s="2"/>
      <c r="E1472" s="2"/>
      <c r="F1472" s="51"/>
      <c r="G1472" s="51"/>
      <c r="H1472" s="2"/>
      <c r="I1472" s="2"/>
      <c r="J1472" s="2"/>
      <c r="K1472" s="2"/>
      <c r="L1472" s="2"/>
      <c r="M1472" s="2"/>
      <c r="N1472" s="2"/>
      <c r="O1472" s="4"/>
    </row>
    <row r="1473" spans="1:15" s="9" customFormat="1" x14ac:dyDescent="0.2">
      <c r="A1473" s="4"/>
      <c r="B1473" s="2"/>
      <c r="C1473" s="4"/>
      <c r="D1473" s="2"/>
      <c r="E1473" s="2"/>
      <c r="F1473" s="51"/>
      <c r="G1473" s="51"/>
      <c r="H1473" s="2"/>
      <c r="I1473" s="2"/>
      <c r="J1473" s="2"/>
      <c r="K1473" s="2"/>
      <c r="L1473" s="2"/>
      <c r="M1473" s="2"/>
      <c r="N1473" s="2"/>
      <c r="O1473" s="4"/>
    </row>
    <row r="1474" spans="1:15" s="9" customFormat="1" x14ac:dyDescent="0.2">
      <c r="A1474" s="4"/>
      <c r="B1474" s="2"/>
      <c r="C1474" s="4"/>
      <c r="D1474" s="2"/>
      <c r="E1474" s="2"/>
      <c r="F1474" s="51"/>
      <c r="G1474" s="51"/>
      <c r="H1474" s="2"/>
      <c r="I1474" s="2"/>
      <c r="J1474" s="2"/>
      <c r="K1474" s="2"/>
      <c r="L1474" s="2"/>
      <c r="M1474" s="2"/>
      <c r="N1474" s="2"/>
      <c r="O1474" s="4"/>
    </row>
    <row r="1475" spans="1:15" s="9" customFormat="1" x14ac:dyDescent="0.2">
      <c r="A1475" s="4"/>
      <c r="B1475" s="2"/>
      <c r="C1475" s="4"/>
      <c r="D1475" s="2"/>
      <c r="E1475" s="2"/>
      <c r="F1475" s="51"/>
      <c r="G1475" s="51"/>
      <c r="H1475" s="2"/>
      <c r="I1475" s="2"/>
      <c r="J1475" s="2"/>
      <c r="K1475" s="2"/>
      <c r="L1475" s="2"/>
      <c r="M1475" s="2"/>
      <c r="N1475" s="2"/>
      <c r="O1475" s="4"/>
    </row>
    <row r="1476" spans="1:15" s="9" customFormat="1" x14ac:dyDescent="0.2">
      <c r="A1476" s="4"/>
      <c r="B1476" s="2"/>
      <c r="C1476" s="4"/>
      <c r="D1476" s="2"/>
      <c r="E1476" s="2"/>
      <c r="F1476" s="51"/>
      <c r="G1476" s="51"/>
      <c r="H1476" s="2"/>
      <c r="I1476" s="2"/>
      <c r="J1476" s="2"/>
      <c r="K1476" s="2"/>
      <c r="L1476" s="2"/>
      <c r="M1476" s="2"/>
      <c r="N1476" s="2"/>
      <c r="O1476" s="4"/>
    </row>
    <row r="1477" spans="1:15" s="9" customFormat="1" x14ac:dyDescent="0.2">
      <c r="A1477" s="4"/>
      <c r="B1477" s="2"/>
      <c r="C1477" s="4"/>
      <c r="D1477" s="2"/>
      <c r="E1477" s="2"/>
      <c r="F1477" s="51"/>
      <c r="G1477" s="51"/>
      <c r="H1477" s="2"/>
      <c r="I1477" s="2"/>
      <c r="J1477" s="2"/>
      <c r="K1477" s="2"/>
      <c r="L1477" s="2"/>
      <c r="M1477" s="2"/>
      <c r="N1477" s="2"/>
      <c r="O1477" s="4"/>
    </row>
    <row r="1478" spans="1:15" s="9" customFormat="1" x14ac:dyDescent="0.2">
      <c r="A1478" s="4"/>
      <c r="B1478" s="2"/>
      <c r="C1478" s="4"/>
      <c r="D1478" s="2"/>
      <c r="E1478" s="2"/>
      <c r="F1478" s="51"/>
      <c r="G1478" s="51"/>
      <c r="H1478" s="2"/>
      <c r="I1478" s="2"/>
      <c r="J1478" s="2"/>
      <c r="K1478" s="2"/>
      <c r="L1478" s="2"/>
      <c r="M1478" s="2"/>
      <c r="N1478" s="2"/>
      <c r="O1478" s="4"/>
    </row>
    <row r="1479" spans="1:15" s="9" customFormat="1" x14ac:dyDescent="0.2">
      <c r="A1479" s="4"/>
      <c r="B1479" s="2"/>
      <c r="C1479" s="4"/>
      <c r="D1479" s="2"/>
      <c r="E1479" s="2"/>
      <c r="F1479" s="51"/>
      <c r="G1479" s="51"/>
      <c r="H1479" s="2"/>
      <c r="I1479" s="2"/>
      <c r="J1479" s="2"/>
      <c r="K1479" s="2"/>
      <c r="L1479" s="2"/>
      <c r="M1479" s="2"/>
      <c r="N1479" s="2"/>
      <c r="O1479" s="4"/>
    </row>
    <row r="1480" spans="1:15" s="9" customFormat="1" x14ac:dyDescent="0.2">
      <c r="A1480" s="4"/>
      <c r="B1480" s="2"/>
      <c r="C1480" s="4"/>
      <c r="D1480" s="2"/>
      <c r="E1480" s="2"/>
      <c r="F1480" s="51"/>
      <c r="G1480" s="51"/>
      <c r="H1480" s="2"/>
      <c r="I1480" s="2"/>
      <c r="J1480" s="2"/>
      <c r="K1480" s="2"/>
      <c r="L1480" s="2"/>
      <c r="M1480" s="2"/>
      <c r="N1480" s="2"/>
      <c r="O1480" s="4"/>
    </row>
    <row r="1481" spans="1:15" s="9" customFormat="1" x14ac:dyDescent="0.2">
      <c r="A1481" s="4"/>
      <c r="B1481" s="2"/>
      <c r="C1481" s="4"/>
      <c r="D1481" s="2"/>
      <c r="E1481" s="2"/>
      <c r="F1481" s="51"/>
      <c r="G1481" s="51"/>
      <c r="H1481" s="2"/>
      <c r="I1481" s="2"/>
      <c r="J1481" s="2"/>
      <c r="K1481" s="2"/>
      <c r="L1481" s="2"/>
      <c r="M1481" s="2"/>
      <c r="N1481" s="2"/>
      <c r="O1481" s="4"/>
    </row>
    <row r="1482" spans="1:15" s="9" customFormat="1" x14ac:dyDescent="0.2">
      <c r="A1482" s="4"/>
      <c r="B1482" s="2"/>
      <c r="C1482" s="4"/>
      <c r="D1482" s="2"/>
      <c r="E1482" s="2"/>
      <c r="F1482" s="51"/>
      <c r="G1482" s="51"/>
      <c r="H1482" s="2"/>
      <c r="I1482" s="2"/>
      <c r="J1482" s="2"/>
      <c r="K1482" s="2"/>
      <c r="L1482" s="2"/>
      <c r="M1482" s="2"/>
      <c r="N1482" s="2"/>
      <c r="O1482" s="4"/>
    </row>
    <row r="1483" spans="1:15" s="9" customFormat="1" x14ac:dyDescent="0.2">
      <c r="A1483" s="4"/>
      <c r="B1483" s="2"/>
      <c r="C1483" s="4"/>
      <c r="D1483" s="2"/>
      <c r="E1483" s="2"/>
      <c r="F1483" s="51"/>
      <c r="G1483" s="51"/>
      <c r="H1483" s="2"/>
      <c r="I1483" s="2"/>
      <c r="J1483" s="2"/>
      <c r="K1483" s="2"/>
      <c r="L1483" s="2"/>
      <c r="M1483" s="2"/>
      <c r="N1483" s="2"/>
      <c r="O1483" s="4"/>
    </row>
    <row r="1484" spans="1:15" s="9" customFormat="1" x14ac:dyDescent="0.2">
      <c r="A1484" s="4"/>
      <c r="B1484" s="2"/>
      <c r="C1484" s="4"/>
      <c r="D1484" s="2"/>
      <c r="E1484" s="2"/>
      <c r="F1484" s="51"/>
      <c r="G1484" s="51"/>
      <c r="H1484" s="2"/>
      <c r="I1484" s="2"/>
      <c r="J1484" s="2"/>
      <c r="K1484" s="2"/>
      <c r="L1484" s="2"/>
      <c r="M1484" s="2"/>
      <c r="N1484" s="2"/>
      <c r="O1484" s="4"/>
    </row>
    <row r="1485" spans="1:15" s="9" customFormat="1" x14ac:dyDescent="0.2">
      <c r="A1485" s="4"/>
      <c r="B1485" s="2"/>
      <c r="C1485" s="4"/>
      <c r="D1485" s="2"/>
      <c r="E1485" s="2"/>
      <c r="F1485" s="51"/>
      <c r="G1485" s="51"/>
      <c r="H1485" s="2"/>
      <c r="I1485" s="2"/>
      <c r="J1485" s="2"/>
      <c r="K1485" s="2"/>
      <c r="L1485" s="2"/>
      <c r="M1485" s="2"/>
      <c r="N1485" s="2"/>
      <c r="O1485" s="4"/>
    </row>
    <row r="1486" spans="1:15" s="9" customFormat="1" x14ac:dyDescent="0.2">
      <c r="A1486" s="4"/>
      <c r="B1486" s="2"/>
      <c r="C1486" s="4"/>
      <c r="D1486" s="2"/>
      <c r="E1486" s="2"/>
      <c r="F1486" s="51"/>
      <c r="G1486" s="51"/>
      <c r="H1486" s="2"/>
      <c r="I1486" s="2"/>
      <c r="J1486" s="2"/>
      <c r="K1486" s="2"/>
      <c r="L1486" s="2"/>
      <c r="M1486" s="2"/>
      <c r="N1486" s="2"/>
      <c r="O1486" s="4"/>
    </row>
    <row r="1487" spans="1:15" s="9" customFormat="1" x14ac:dyDescent="0.2">
      <c r="A1487" s="4"/>
      <c r="B1487" s="2"/>
      <c r="C1487" s="4"/>
      <c r="D1487" s="2"/>
      <c r="E1487" s="2"/>
      <c r="F1487" s="51"/>
      <c r="G1487" s="51"/>
      <c r="H1487" s="2"/>
      <c r="I1487" s="2"/>
      <c r="J1487" s="2"/>
      <c r="K1487" s="2"/>
      <c r="L1487" s="2"/>
      <c r="M1487" s="2"/>
      <c r="N1487" s="2"/>
      <c r="O1487" s="4"/>
    </row>
    <row r="1488" spans="1:15" s="9" customFormat="1" x14ac:dyDescent="0.2">
      <c r="A1488" s="4"/>
      <c r="B1488" s="2"/>
      <c r="C1488" s="4"/>
      <c r="D1488" s="2"/>
      <c r="E1488" s="2"/>
      <c r="F1488" s="51"/>
      <c r="G1488" s="51"/>
      <c r="H1488" s="2"/>
      <c r="I1488" s="2"/>
      <c r="J1488" s="2"/>
      <c r="K1488" s="2"/>
      <c r="L1488" s="2"/>
      <c r="M1488" s="2"/>
      <c r="N1488" s="2"/>
      <c r="O1488" s="4"/>
    </row>
    <row r="1489" spans="1:15" s="9" customFormat="1" x14ac:dyDescent="0.2">
      <c r="A1489" s="4"/>
      <c r="B1489" s="2"/>
      <c r="C1489" s="4"/>
      <c r="D1489" s="2"/>
      <c r="E1489" s="2"/>
      <c r="F1489" s="51"/>
      <c r="G1489" s="51"/>
      <c r="H1489" s="2"/>
      <c r="I1489" s="2"/>
      <c r="J1489" s="2"/>
      <c r="K1489" s="2"/>
      <c r="L1489" s="2"/>
      <c r="M1489" s="2"/>
      <c r="N1489" s="2"/>
      <c r="O1489" s="4"/>
    </row>
    <row r="1490" spans="1:15" s="9" customFormat="1" x14ac:dyDescent="0.2">
      <c r="A1490" s="4"/>
      <c r="B1490" s="2"/>
      <c r="C1490" s="4"/>
      <c r="D1490" s="2"/>
      <c r="E1490" s="2"/>
      <c r="F1490" s="51"/>
      <c r="G1490" s="51"/>
      <c r="H1490" s="2"/>
      <c r="I1490" s="2"/>
      <c r="J1490" s="2"/>
      <c r="K1490" s="2"/>
      <c r="L1490" s="2"/>
      <c r="M1490" s="2"/>
      <c r="N1490" s="2"/>
      <c r="O1490" s="4"/>
    </row>
    <row r="1491" spans="1:15" s="9" customFormat="1" x14ac:dyDescent="0.2">
      <c r="A1491" s="4"/>
      <c r="B1491" s="2"/>
      <c r="C1491" s="4"/>
      <c r="D1491" s="2"/>
      <c r="E1491" s="2"/>
      <c r="F1491" s="51"/>
      <c r="G1491" s="51"/>
      <c r="H1491" s="2"/>
      <c r="I1491" s="2"/>
      <c r="J1491" s="2"/>
      <c r="K1491" s="2"/>
      <c r="L1491" s="2"/>
      <c r="M1491" s="2"/>
      <c r="N1491" s="2"/>
      <c r="O1491" s="4"/>
    </row>
    <row r="1492" spans="1:15" s="9" customFormat="1" x14ac:dyDescent="0.2">
      <c r="A1492" s="4"/>
      <c r="B1492" s="2"/>
      <c r="C1492" s="4"/>
      <c r="D1492" s="2"/>
      <c r="E1492" s="2"/>
      <c r="F1492" s="51"/>
      <c r="G1492" s="51"/>
      <c r="H1492" s="2"/>
      <c r="I1492" s="2"/>
      <c r="J1492" s="2"/>
      <c r="K1492" s="2"/>
      <c r="L1492" s="2"/>
      <c r="M1492" s="2"/>
      <c r="N1492" s="2"/>
      <c r="O1492" s="4"/>
    </row>
    <row r="1493" spans="1:15" s="9" customFormat="1" x14ac:dyDescent="0.2">
      <c r="A1493" s="4"/>
      <c r="B1493" s="2"/>
      <c r="C1493" s="4"/>
      <c r="D1493" s="2"/>
      <c r="E1493" s="2"/>
      <c r="F1493" s="51"/>
      <c r="G1493" s="51"/>
      <c r="H1493" s="2"/>
      <c r="I1493" s="2"/>
      <c r="J1493" s="2"/>
      <c r="K1493" s="2"/>
      <c r="L1493" s="2"/>
      <c r="M1493" s="2"/>
      <c r="N1493" s="2"/>
      <c r="O1493" s="4"/>
    </row>
    <row r="1494" spans="1:15" s="9" customFormat="1" x14ac:dyDescent="0.2">
      <c r="A1494" s="4"/>
      <c r="B1494" s="2"/>
      <c r="C1494" s="4"/>
      <c r="D1494" s="2"/>
      <c r="E1494" s="2"/>
      <c r="F1494" s="51"/>
      <c r="G1494" s="51"/>
      <c r="H1494" s="2"/>
      <c r="I1494" s="2"/>
      <c r="J1494" s="2"/>
      <c r="K1494" s="2"/>
      <c r="L1494" s="2"/>
      <c r="M1494" s="2"/>
      <c r="N1494" s="2"/>
      <c r="O1494" s="4"/>
    </row>
    <row r="1495" spans="1:15" s="9" customFormat="1" x14ac:dyDescent="0.2">
      <c r="A1495" s="4"/>
      <c r="B1495" s="2"/>
      <c r="C1495" s="4"/>
      <c r="D1495" s="2"/>
      <c r="E1495" s="2"/>
      <c r="F1495" s="51"/>
      <c r="G1495" s="51"/>
      <c r="H1495" s="2"/>
      <c r="I1495" s="2"/>
      <c r="J1495" s="2"/>
      <c r="K1495" s="2"/>
      <c r="L1495" s="2"/>
      <c r="M1495" s="2"/>
      <c r="N1495" s="2"/>
      <c r="O1495" s="4"/>
    </row>
    <row r="1496" spans="1:15" s="9" customFormat="1" x14ac:dyDescent="0.2">
      <c r="A1496" s="4"/>
      <c r="B1496" s="2"/>
      <c r="C1496" s="4"/>
      <c r="D1496" s="2"/>
      <c r="E1496" s="2"/>
      <c r="F1496" s="51"/>
      <c r="G1496" s="51"/>
      <c r="H1496" s="2"/>
      <c r="I1496" s="2"/>
      <c r="J1496" s="2"/>
      <c r="K1496" s="2"/>
      <c r="L1496" s="2"/>
      <c r="M1496" s="2"/>
      <c r="N1496" s="2"/>
      <c r="O1496" s="4"/>
    </row>
    <row r="1497" spans="1:15" s="9" customFormat="1" x14ac:dyDescent="0.2">
      <c r="A1497" s="4"/>
      <c r="B1497" s="2"/>
      <c r="C1497" s="4"/>
      <c r="D1497" s="2"/>
      <c r="E1497" s="2"/>
      <c r="F1497" s="51"/>
      <c r="G1497" s="51"/>
      <c r="H1497" s="2"/>
      <c r="I1497" s="2"/>
      <c r="J1497" s="2"/>
      <c r="K1497" s="2"/>
      <c r="L1497" s="2"/>
      <c r="M1497" s="2"/>
      <c r="N1497" s="2"/>
      <c r="O1497" s="4"/>
    </row>
    <row r="1498" spans="1:15" s="9" customFormat="1" x14ac:dyDescent="0.2">
      <c r="A1498" s="4"/>
      <c r="B1498" s="2"/>
      <c r="C1498" s="4"/>
      <c r="D1498" s="2"/>
      <c r="E1498" s="2"/>
      <c r="F1498" s="51"/>
      <c r="G1498" s="51"/>
      <c r="H1498" s="2"/>
      <c r="I1498" s="2"/>
      <c r="J1498" s="2"/>
      <c r="K1498" s="2"/>
      <c r="L1498" s="2"/>
      <c r="M1498" s="2"/>
      <c r="N1498" s="2"/>
      <c r="O1498" s="4"/>
    </row>
    <row r="1499" spans="1:15" s="9" customFormat="1" x14ac:dyDescent="0.2">
      <c r="A1499" s="4"/>
      <c r="B1499" s="2"/>
      <c r="C1499" s="4"/>
      <c r="D1499" s="2"/>
      <c r="E1499" s="2"/>
      <c r="F1499" s="51"/>
      <c r="G1499" s="51"/>
      <c r="H1499" s="2"/>
      <c r="I1499" s="2"/>
      <c r="J1499" s="2"/>
      <c r="K1499" s="2"/>
      <c r="L1499" s="2"/>
      <c r="M1499" s="2"/>
      <c r="N1499" s="2"/>
      <c r="O1499" s="4"/>
    </row>
    <row r="1500" spans="1:15" s="9" customFormat="1" x14ac:dyDescent="0.2">
      <c r="A1500" s="4"/>
      <c r="B1500" s="2"/>
      <c r="C1500" s="4"/>
      <c r="D1500" s="2"/>
      <c r="E1500" s="2"/>
      <c r="F1500" s="51"/>
      <c r="G1500" s="51"/>
      <c r="H1500" s="2"/>
      <c r="I1500" s="2"/>
      <c r="J1500" s="2"/>
      <c r="K1500" s="2"/>
      <c r="L1500" s="2"/>
      <c r="M1500" s="2"/>
      <c r="N1500" s="2"/>
      <c r="O1500" s="4"/>
    </row>
    <row r="1501" spans="1:15" s="9" customFormat="1" x14ac:dyDescent="0.2">
      <c r="A1501" s="4"/>
      <c r="B1501" s="2"/>
      <c r="C1501" s="4"/>
      <c r="D1501" s="2"/>
      <c r="E1501" s="2"/>
      <c r="F1501" s="51"/>
      <c r="G1501" s="51"/>
      <c r="H1501" s="2"/>
      <c r="I1501" s="2"/>
      <c r="J1501" s="2"/>
      <c r="K1501" s="2"/>
      <c r="L1501" s="2"/>
      <c r="M1501" s="2"/>
      <c r="N1501" s="2"/>
      <c r="O1501" s="4"/>
    </row>
    <row r="1502" spans="1:15" s="9" customFormat="1" x14ac:dyDescent="0.2">
      <c r="A1502" s="4"/>
      <c r="B1502" s="2"/>
      <c r="C1502" s="4"/>
      <c r="D1502" s="2"/>
      <c r="E1502" s="2"/>
      <c r="F1502" s="51"/>
      <c r="G1502" s="51"/>
      <c r="H1502" s="2"/>
      <c r="I1502" s="2"/>
      <c r="J1502" s="2"/>
      <c r="K1502" s="2"/>
      <c r="L1502" s="2"/>
      <c r="M1502" s="2"/>
      <c r="N1502" s="2"/>
      <c r="O1502" s="4"/>
    </row>
    <row r="1503" spans="1:15" s="9" customFormat="1" x14ac:dyDescent="0.2">
      <c r="A1503" s="4"/>
      <c r="B1503" s="2"/>
      <c r="C1503" s="4"/>
      <c r="D1503" s="2"/>
      <c r="E1503" s="2"/>
      <c r="F1503" s="51"/>
      <c r="G1503" s="51"/>
      <c r="H1503" s="2"/>
      <c r="I1503" s="2"/>
      <c r="J1503" s="2"/>
      <c r="K1503" s="2"/>
      <c r="L1503" s="2"/>
      <c r="M1503" s="2"/>
      <c r="N1503" s="2"/>
      <c r="O1503" s="4"/>
    </row>
    <row r="1504" spans="1:15" s="9" customFormat="1" x14ac:dyDescent="0.2">
      <c r="A1504" s="4"/>
      <c r="B1504" s="2"/>
      <c r="C1504" s="4"/>
      <c r="D1504" s="2"/>
      <c r="E1504" s="2"/>
      <c r="F1504" s="51"/>
      <c r="G1504" s="51"/>
      <c r="H1504" s="2"/>
      <c r="I1504" s="2"/>
      <c r="J1504" s="2"/>
      <c r="K1504" s="2"/>
      <c r="L1504" s="2"/>
      <c r="M1504" s="2"/>
      <c r="N1504" s="2"/>
      <c r="O1504" s="4"/>
    </row>
    <row r="1505" spans="1:15" s="9" customFormat="1" x14ac:dyDescent="0.2">
      <c r="A1505" s="4"/>
      <c r="B1505" s="2"/>
      <c r="C1505" s="4"/>
      <c r="D1505" s="2"/>
      <c r="E1505" s="2"/>
      <c r="F1505" s="51"/>
      <c r="G1505" s="51"/>
      <c r="H1505" s="2"/>
      <c r="I1505" s="2"/>
      <c r="J1505" s="2"/>
      <c r="K1505" s="2"/>
      <c r="L1505" s="2"/>
      <c r="M1505" s="2"/>
      <c r="N1505" s="2"/>
      <c r="O1505" s="4"/>
    </row>
    <row r="1506" spans="1:15" s="9" customFormat="1" x14ac:dyDescent="0.2">
      <c r="A1506" s="4"/>
      <c r="B1506" s="2"/>
      <c r="C1506" s="4"/>
      <c r="D1506" s="2"/>
      <c r="E1506" s="2"/>
      <c r="F1506" s="51"/>
      <c r="G1506" s="51"/>
      <c r="H1506" s="2"/>
      <c r="I1506" s="2"/>
      <c r="J1506" s="2"/>
      <c r="K1506" s="2"/>
      <c r="L1506" s="2"/>
      <c r="M1506" s="2"/>
      <c r="N1506" s="2"/>
      <c r="O1506" s="4"/>
    </row>
    <row r="1507" spans="1:15" s="9" customFormat="1" x14ac:dyDescent="0.2">
      <c r="A1507" s="4"/>
      <c r="B1507" s="2"/>
      <c r="C1507" s="4"/>
      <c r="D1507" s="2"/>
      <c r="E1507" s="2"/>
      <c r="F1507" s="51"/>
      <c r="G1507" s="51"/>
      <c r="H1507" s="2"/>
      <c r="I1507" s="2"/>
      <c r="J1507" s="2"/>
      <c r="K1507" s="2"/>
      <c r="L1507" s="2"/>
      <c r="M1507" s="2"/>
      <c r="N1507" s="2"/>
      <c r="O1507" s="4"/>
    </row>
    <row r="1508" spans="1:15" s="9" customFormat="1" x14ac:dyDescent="0.2">
      <c r="A1508" s="4"/>
      <c r="B1508" s="2"/>
      <c r="C1508" s="4"/>
      <c r="D1508" s="2"/>
      <c r="E1508" s="2"/>
      <c r="F1508" s="51"/>
      <c r="G1508" s="51"/>
      <c r="H1508" s="2"/>
      <c r="I1508" s="2"/>
      <c r="J1508" s="2"/>
      <c r="K1508" s="2"/>
      <c r="L1508" s="2"/>
      <c r="M1508" s="2"/>
      <c r="N1508" s="2"/>
      <c r="O1508" s="4"/>
    </row>
    <row r="1509" spans="1:15" s="9" customFormat="1" x14ac:dyDescent="0.2">
      <c r="A1509" s="4"/>
      <c r="B1509" s="2"/>
      <c r="C1509" s="4"/>
      <c r="D1509" s="2"/>
      <c r="E1509" s="2"/>
      <c r="F1509" s="51"/>
      <c r="G1509" s="51"/>
      <c r="H1509" s="2"/>
      <c r="I1509" s="2"/>
      <c r="J1509" s="2"/>
      <c r="K1509" s="2"/>
      <c r="L1509" s="2"/>
      <c r="M1509" s="2"/>
      <c r="N1509" s="2"/>
      <c r="O1509" s="4"/>
    </row>
    <row r="1510" spans="1:15" s="9" customFormat="1" x14ac:dyDescent="0.2">
      <c r="A1510" s="4"/>
      <c r="B1510" s="2"/>
      <c r="C1510" s="4"/>
      <c r="D1510" s="2"/>
      <c r="E1510" s="2"/>
      <c r="F1510" s="51"/>
      <c r="G1510" s="51"/>
      <c r="H1510" s="2"/>
      <c r="I1510" s="2"/>
      <c r="J1510" s="2"/>
      <c r="K1510" s="2"/>
      <c r="L1510" s="2"/>
      <c r="M1510" s="2"/>
      <c r="N1510" s="2"/>
      <c r="O1510" s="4"/>
    </row>
    <row r="1511" spans="1:15" s="9" customFormat="1" x14ac:dyDescent="0.2">
      <c r="A1511" s="4"/>
      <c r="B1511" s="2"/>
      <c r="C1511" s="4"/>
      <c r="D1511" s="2"/>
      <c r="E1511" s="2"/>
      <c r="F1511" s="51"/>
      <c r="G1511" s="51"/>
      <c r="H1511" s="2"/>
      <c r="I1511" s="2"/>
      <c r="J1511" s="2"/>
      <c r="K1511" s="2"/>
      <c r="L1511" s="2"/>
      <c r="M1511" s="2"/>
      <c r="N1511" s="2"/>
      <c r="O1511" s="4"/>
    </row>
    <row r="1512" spans="1:15" s="9" customFormat="1" x14ac:dyDescent="0.2">
      <c r="A1512" s="4"/>
      <c r="B1512" s="2"/>
      <c r="C1512" s="4"/>
      <c r="D1512" s="2"/>
      <c r="E1512" s="2"/>
      <c r="F1512" s="51"/>
      <c r="G1512" s="51"/>
      <c r="H1512" s="2"/>
      <c r="I1512" s="2"/>
      <c r="J1512" s="2"/>
      <c r="K1512" s="2"/>
      <c r="L1512" s="2"/>
      <c r="M1512" s="2"/>
      <c r="N1512" s="2"/>
      <c r="O1512" s="4"/>
    </row>
    <row r="1513" spans="1:15" s="9" customFormat="1" x14ac:dyDescent="0.2">
      <c r="A1513" s="4"/>
      <c r="B1513" s="2"/>
      <c r="C1513" s="4"/>
      <c r="D1513" s="2"/>
      <c r="E1513" s="2"/>
      <c r="F1513" s="51"/>
      <c r="G1513" s="51"/>
      <c r="H1513" s="2"/>
      <c r="I1513" s="2"/>
      <c r="J1513" s="2"/>
      <c r="K1513" s="2"/>
      <c r="L1513" s="2"/>
      <c r="M1513" s="2"/>
      <c r="N1513" s="2"/>
      <c r="O1513" s="4"/>
    </row>
    <row r="1514" spans="1:15" s="9" customFormat="1" x14ac:dyDescent="0.2">
      <c r="A1514" s="4"/>
      <c r="B1514" s="2"/>
      <c r="C1514" s="4"/>
      <c r="D1514" s="2"/>
      <c r="E1514" s="2"/>
      <c r="F1514" s="51"/>
      <c r="G1514" s="51"/>
      <c r="H1514" s="2"/>
      <c r="I1514" s="2"/>
      <c r="J1514" s="2"/>
      <c r="K1514" s="2"/>
      <c r="L1514" s="2"/>
      <c r="M1514" s="2"/>
      <c r="N1514" s="2"/>
      <c r="O1514" s="4"/>
    </row>
    <row r="1515" spans="1:15" s="9" customFormat="1" x14ac:dyDescent="0.2">
      <c r="A1515" s="4"/>
      <c r="B1515" s="2"/>
      <c r="C1515" s="4"/>
      <c r="D1515" s="2"/>
      <c r="E1515" s="2"/>
      <c r="F1515" s="51"/>
      <c r="G1515" s="51"/>
      <c r="H1515" s="2"/>
      <c r="I1515" s="2"/>
      <c r="J1515" s="2"/>
      <c r="K1515" s="2"/>
      <c r="L1515" s="2"/>
      <c r="M1515" s="2"/>
      <c r="N1515" s="2"/>
      <c r="O1515" s="4"/>
    </row>
    <row r="1516" spans="1:15" s="9" customFormat="1" x14ac:dyDescent="0.2">
      <c r="A1516" s="4"/>
      <c r="B1516" s="2"/>
      <c r="C1516" s="4"/>
      <c r="D1516" s="2"/>
      <c r="E1516" s="2"/>
      <c r="F1516" s="51"/>
      <c r="G1516" s="51"/>
      <c r="H1516" s="2"/>
      <c r="I1516" s="2"/>
      <c r="J1516" s="2"/>
      <c r="K1516" s="2"/>
      <c r="L1516" s="2"/>
      <c r="M1516" s="2"/>
      <c r="N1516" s="2"/>
      <c r="O1516" s="4"/>
    </row>
    <row r="1517" spans="1:15" s="9" customFormat="1" x14ac:dyDescent="0.2">
      <c r="A1517" s="4"/>
      <c r="B1517" s="2"/>
      <c r="C1517" s="4"/>
      <c r="D1517" s="2"/>
      <c r="E1517" s="2"/>
      <c r="F1517" s="51"/>
      <c r="G1517" s="51"/>
      <c r="H1517" s="2"/>
      <c r="I1517" s="2"/>
      <c r="J1517" s="2"/>
      <c r="K1517" s="2"/>
      <c r="L1517" s="2"/>
      <c r="M1517" s="2"/>
      <c r="N1517" s="2"/>
      <c r="O1517" s="4"/>
    </row>
    <row r="1518" spans="1:15" s="9" customFormat="1" x14ac:dyDescent="0.2">
      <c r="A1518" s="4"/>
      <c r="B1518" s="2"/>
      <c r="C1518" s="4"/>
      <c r="D1518" s="2"/>
      <c r="E1518" s="2"/>
      <c r="F1518" s="51"/>
      <c r="G1518" s="51"/>
      <c r="H1518" s="2"/>
      <c r="I1518" s="2"/>
      <c r="J1518" s="2"/>
      <c r="K1518" s="2"/>
      <c r="L1518" s="2"/>
      <c r="M1518" s="2"/>
      <c r="N1518" s="2"/>
      <c r="O1518" s="4"/>
    </row>
    <row r="1519" spans="1:15" s="9" customFormat="1" x14ac:dyDescent="0.2">
      <c r="A1519" s="4"/>
      <c r="B1519" s="2"/>
      <c r="C1519" s="4"/>
      <c r="D1519" s="2"/>
      <c r="E1519" s="2"/>
      <c r="F1519" s="51"/>
      <c r="G1519" s="51"/>
      <c r="H1519" s="2"/>
      <c r="I1519" s="2"/>
      <c r="J1519" s="2"/>
      <c r="K1519" s="2"/>
      <c r="L1519" s="2"/>
      <c r="M1519" s="2"/>
      <c r="N1519" s="2"/>
      <c r="O1519" s="4"/>
    </row>
    <row r="1520" spans="1:15" s="9" customFormat="1" x14ac:dyDescent="0.2">
      <c r="A1520" s="4"/>
      <c r="B1520" s="2"/>
      <c r="C1520" s="4"/>
      <c r="D1520" s="2"/>
      <c r="E1520" s="2"/>
      <c r="F1520" s="51"/>
      <c r="G1520" s="51"/>
      <c r="H1520" s="2"/>
      <c r="I1520" s="2"/>
      <c r="J1520" s="2"/>
      <c r="K1520" s="2"/>
      <c r="L1520" s="2"/>
      <c r="M1520" s="2"/>
      <c r="N1520" s="2"/>
      <c r="O1520" s="4"/>
    </row>
    <row r="1521" spans="1:15" s="9" customFormat="1" x14ac:dyDescent="0.2">
      <c r="A1521" s="4"/>
      <c r="B1521" s="2"/>
      <c r="C1521" s="4"/>
      <c r="D1521" s="2"/>
      <c r="E1521" s="2"/>
      <c r="F1521" s="51"/>
      <c r="G1521" s="51"/>
      <c r="H1521" s="2"/>
      <c r="I1521" s="2"/>
      <c r="J1521" s="2"/>
      <c r="K1521" s="2"/>
      <c r="L1521" s="2"/>
      <c r="M1521" s="2"/>
      <c r="N1521" s="2"/>
      <c r="O1521" s="4"/>
    </row>
    <row r="1522" spans="1:15" s="9" customFormat="1" x14ac:dyDescent="0.2">
      <c r="A1522" s="4"/>
      <c r="B1522" s="2"/>
      <c r="C1522" s="4"/>
      <c r="D1522" s="2"/>
      <c r="E1522" s="2"/>
      <c r="F1522" s="51"/>
      <c r="G1522" s="51"/>
      <c r="H1522" s="2"/>
      <c r="I1522" s="2"/>
      <c r="J1522" s="2"/>
      <c r="K1522" s="2"/>
      <c r="L1522" s="2"/>
      <c r="M1522" s="2"/>
      <c r="N1522" s="2"/>
      <c r="O1522" s="4"/>
    </row>
    <row r="1523" spans="1:15" s="9" customFormat="1" x14ac:dyDescent="0.2">
      <c r="A1523" s="4"/>
      <c r="B1523" s="2"/>
      <c r="C1523" s="4"/>
      <c r="D1523" s="2"/>
      <c r="E1523" s="2"/>
      <c r="F1523" s="51"/>
      <c r="G1523" s="51"/>
      <c r="H1523" s="2"/>
      <c r="I1523" s="2"/>
      <c r="J1523" s="2"/>
      <c r="K1523" s="2"/>
      <c r="L1523" s="2"/>
      <c r="M1523" s="2"/>
      <c r="N1523" s="2"/>
      <c r="O1523" s="4"/>
    </row>
    <row r="1524" spans="1:15" s="9" customFormat="1" x14ac:dyDescent="0.2">
      <c r="A1524" s="4"/>
      <c r="B1524" s="2"/>
      <c r="C1524" s="4"/>
      <c r="D1524" s="2"/>
      <c r="E1524" s="2"/>
      <c r="F1524" s="51"/>
      <c r="G1524" s="51"/>
      <c r="H1524" s="2"/>
      <c r="I1524" s="2"/>
      <c r="J1524" s="2"/>
      <c r="K1524" s="2"/>
      <c r="L1524" s="2"/>
      <c r="M1524" s="2"/>
      <c r="N1524" s="2"/>
      <c r="O1524" s="4"/>
    </row>
    <row r="1525" spans="1:15" s="9" customFormat="1" x14ac:dyDescent="0.2">
      <c r="A1525" s="4"/>
      <c r="B1525" s="2"/>
      <c r="C1525" s="4"/>
      <c r="D1525" s="2"/>
      <c r="E1525" s="2"/>
      <c r="F1525" s="51"/>
      <c r="G1525" s="51"/>
      <c r="H1525" s="2"/>
      <c r="I1525" s="2"/>
      <c r="J1525" s="2"/>
      <c r="K1525" s="2"/>
      <c r="L1525" s="2"/>
      <c r="M1525" s="2"/>
      <c r="N1525" s="2"/>
      <c r="O1525" s="4"/>
    </row>
    <row r="1526" spans="1:15" s="9" customFormat="1" x14ac:dyDescent="0.2">
      <c r="A1526" s="4"/>
      <c r="B1526" s="2"/>
      <c r="C1526" s="4"/>
      <c r="D1526" s="2"/>
      <c r="E1526" s="2"/>
      <c r="F1526" s="51"/>
      <c r="G1526" s="51"/>
      <c r="H1526" s="2"/>
      <c r="I1526" s="2"/>
      <c r="J1526" s="2"/>
      <c r="K1526" s="2"/>
      <c r="L1526" s="2"/>
      <c r="M1526" s="2"/>
      <c r="N1526" s="2"/>
      <c r="O1526" s="4"/>
    </row>
    <row r="1527" spans="1:15" s="9" customFormat="1" x14ac:dyDescent="0.2">
      <c r="A1527" s="4"/>
      <c r="B1527" s="2"/>
      <c r="C1527" s="4"/>
      <c r="D1527" s="2"/>
      <c r="E1527" s="2"/>
      <c r="F1527" s="51"/>
      <c r="G1527" s="51"/>
      <c r="H1527" s="2"/>
      <c r="I1527" s="2"/>
      <c r="J1527" s="2"/>
      <c r="K1527" s="2"/>
      <c r="L1527" s="2"/>
      <c r="M1527" s="2"/>
      <c r="N1527" s="2"/>
      <c r="O1527" s="4"/>
    </row>
    <row r="1528" spans="1:15" s="9" customFormat="1" x14ac:dyDescent="0.2">
      <c r="A1528" s="4"/>
      <c r="B1528" s="2"/>
      <c r="C1528" s="4"/>
      <c r="D1528" s="2"/>
      <c r="E1528" s="2"/>
      <c r="F1528" s="51"/>
      <c r="G1528" s="51"/>
      <c r="H1528" s="2"/>
      <c r="I1528" s="2"/>
      <c r="J1528" s="2"/>
      <c r="K1528" s="2"/>
      <c r="L1528" s="2"/>
      <c r="M1528" s="2"/>
      <c r="N1528" s="2"/>
      <c r="O1528" s="4"/>
    </row>
    <row r="1529" spans="1:15" s="9" customFormat="1" x14ac:dyDescent="0.2">
      <c r="A1529" s="4"/>
      <c r="B1529" s="2"/>
      <c r="C1529" s="4"/>
      <c r="D1529" s="2"/>
      <c r="E1529" s="2"/>
      <c r="F1529" s="51"/>
      <c r="G1529" s="51"/>
      <c r="H1529" s="2"/>
      <c r="I1529" s="2"/>
      <c r="J1529" s="2"/>
      <c r="K1529" s="2"/>
      <c r="L1529" s="2"/>
      <c r="M1529" s="2"/>
      <c r="N1529" s="2"/>
      <c r="O1529" s="4"/>
    </row>
    <row r="1530" spans="1:15" s="9" customFormat="1" x14ac:dyDescent="0.2">
      <c r="A1530" s="4"/>
      <c r="B1530" s="2"/>
      <c r="C1530" s="4"/>
      <c r="D1530" s="2"/>
      <c r="E1530" s="2"/>
      <c r="F1530" s="51"/>
      <c r="G1530" s="51"/>
      <c r="H1530" s="2"/>
      <c r="I1530" s="2"/>
      <c r="J1530" s="2"/>
      <c r="K1530" s="2"/>
      <c r="L1530" s="2"/>
      <c r="M1530" s="2"/>
      <c r="N1530" s="2"/>
      <c r="O1530" s="4"/>
    </row>
    <row r="1531" spans="1:15" s="9" customFormat="1" x14ac:dyDescent="0.2">
      <c r="A1531" s="4"/>
      <c r="B1531" s="2"/>
      <c r="C1531" s="4"/>
      <c r="D1531" s="2"/>
      <c r="E1531" s="2"/>
      <c r="F1531" s="51"/>
      <c r="G1531" s="51"/>
      <c r="H1531" s="2"/>
      <c r="I1531" s="2"/>
      <c r="J1531" s="2"/>
      <c r="K1531" s="2"/>
      <c r="L1531" s="2"/>
      <c r="M1531" s="2"/>
      <c r="N1531" s="2"/>
      <c r="O1531" s="4"/>
    </row>
    <row r="1532" spans="1:15" s="9" customFormat="1" x14ac:dyDescent="0.2">
      <c r="A1532" s="4"/>
      <c r="B1532" s="2"/>
      <c r="C1532" s="4"/>
      <c r="D1532" s="2"/>
      <c r="E1532" s="2"/>
      <c r="F1532" s="51"/>
      <c r="G1532" s="51"/>
      <c r="H1532" s="2"/>
      <c r="I1532" s="2"/>
      <c r="J1532" s="2"/>
      <c r="K1532" s="2"/>
      <c r="L1532" s="2"/>
      <c r="M1532" s="2"/>
      <c r="N1532" s="2"/>
      <c r="O1532" s="4"/>
    </row>
    <row r="1533" spans="1:15" s="9" customFormat="1" x14ac:dyDescent="0.2">
      <c r="A1533" s="4"/>
      <c r="B1533" s="2"/>
      <c r="C1533" s="4"/>
      <c r="D1533" s="2"/>
      <c r="E1533" s="2"/>
      <c r="F1533" s="51"/>
      <c r="G1533" s="51"/>
      <c r="H1533" s="2"/>
      <c r="I1533" s="2"/>
      <c r="J1533" s="2"/>
      <c r="K1533" s="2"/>
      <c r="L1533" s="2"/>
      <c r="M1533" s="2"/>
      <c r="N1533" s="2"/>
      <c r="O1533" s="4"/>
    </row>
    <row r="1534" spans="1:15" s="9" customFormat="1" x14ac:dyDescent="0.2">
      <c r="A1534" s="4"/>
      <c r="B1534" s="2"/>
      <c r="C1534" s="4"/>
      <c r="D1534" s="2"/>
      <c r="E1534" s="2"/>
      <c r="F1534" s="51"/>
      <c r="G1534" s="51"/>
      <c r="H1534" s="2"/>
      <c r="I1534" s="2"/>
      <c r="J1534" s="2"/>
      <c r="K1534" s="2"/>
      <c r="L1534" s="2"/>
      <c r="M1534" s="2"/>
      <c r="N1534" s="2"/>
      <c r="O1534" s="4"/>
    </row>
    <row r="1535" spans="1:15" s="9" customFormat="1" x14ac:dyDescent="0.2">
      <c r="A1535" s="4"/>
      <c r="B1535" s="2"/>
      <c r="C1535" s="4"/>
      <c r="D1535" s="2"/>
      <c r="E1535" s="2"/>
      <c r="F1535" s="51"/>
      <c r="G1535" s="51"/>
      <c r="H1535" s="2"/>
      <c r="I1535" s="2"/>
      <c r="J1535" s="2"/>
      <c r="K1535" s="2"/>
      <c r="L1535" s="2"/>
      <c r="M1535" s="2"/>
      <c r="N1535" s="2"/>
      <c r="O1535" s="4"/>
    </row>
    <row r="1536" spans="1:15" s="9" customFormat="1" x14ac:dyDescent="0.2">
      <c r="A1536" s="4"/>
      <c r="B1536" s="2"/>
      <c r="C1536" s="4"/>
      <c r="D1536" s="2"/>
      <c r="E1536" s="2"/>
      <c r="F1536" s="51"/>
      <c r="G1536" s="51"/>
      <c r="H1536" s="2"/>
      <c r="I1536" s="2"/>
      <c r="J1536" s="2"/>
      <c r="K1536" s="2"/>
      <c r="L1536" s="2"/>
      <c r="M1536" s="2"/>
      <c r="N1536" s="2"/>
      <c r="O1536" s="4"/>
    </row>
    <row r="1537" spans="1:15" s="9" customFormat="1" x14ac:dyDescent="0.2">
      <c r="A1537" s="4"/>
      <c r="B1537" s="2"/>
      <c r="C1537" s="4"/>
      <c r="D1537" s="2"/>
      <c r="E1537" s="2"/>
      <c r="F1537" s="51"/>
      <c r="G1537" s="51"/>
      <c r="H1537" s="2"/>
      <c r="I1537" s="2"/>
      <c r="J1537" s="2"/>
      <c r="K1537" s="2"/>
      <c r="L1537" s="2"/>
      <c r="M1537" s="2"/>
      <c r="N1537" s="2"/>
      <c r="O1537" s="4"/>
    </row>
    <row r="1538" spans="1:15" s="9" customFormat="1" x14ac:dyDescent="0.2">
      <c r="A1538" s="4"/>
      <c r="B1538" s="2"/>
      <c r="C1538" s="4"/>
      <c r="D1538" s="2"/>
      <c r="E1538" s="2"/>
      <c r="F1538" s="51"/>
      <c r="G1538" s="51"/>
      <c r="H1538" s="2"/>
      <c r="I1538" s="2"/>
      <c r="J1538" s="2"/>
      <c r="K1538" s="2"/>
      <c r="L1538" s="2"/>
      <c r="M1538" s="2"/>
      <c r="N1538" s="2"/>
      <c r="O1538" s="4"/>
    </row>
    <row r="1539" spans="1:15" s="9" customFormat="1" x14ac:dyDescent="0.2">
      <c r="A1539" s="4"/>
      <c r="B1539" s="2"/>
      <c r="C1539" s="4"/>
      <c r="D1539" s="2"/>
      <c r="E1539" s="2"/>
      <c r="F1539" s="51"/>
      <c r="G1539" s="51"/>
      <c r="H1539" s="2"/>
      <c r="I1539" s="2"/>
      <c r="J1539" s="2"/>
      <c r="K1539" s="2"/>
      <c r="L1539" s="2"/>
      <c r="M1539" s="2"/>
      <c r="N1539" s="2"/>
      <c r="O1539" s="4"/>
    </row>
    <row r="1540" spans="1:15" s="9" customFormat="1" x14ac:dyDescent="0.2">
      <c r="A1540" s="4"/>
      <c r="B1540" s="2"/>
      <c r="C1540" s="4"/>
      <c r="D1540" s="2"/>
      <c r="E1540" s="2"/>
      <c r="F1540" s="51"/>
      <c r="G1540" s="51"/>
      <c r="H1540" s="2"/>
      <c r="I1540" s="2"/>
      <c r="J1540" s="2"/>
      <c r="K1540" s="2"/>
      <c r="L1540" s="2"/>
      <c r="M1540" s="2"/>
      <c r="N1540" s="2"/>
      <c r="O1540" s="4"/>
    </row>
    <row r="1541" spans="1:15" s="9" customFormat="1" x14ac:dyDescent="0.2">
      <c r="A1541" s="4"/>
      <c r="B1541" s="2"/>
      <c r="C1541" s="4"/>
      <c r="D1541" s="2"/>
      <c r="E1541" s="2"/>
      <c r="F1541" s="51"/>
      <c r="G1541" s="51"/>
      <c r="H1541" s="2"/>
      <c r="I1541" s="2"/>
      <c r="J1541" s="2"/>
      <c r="K1541" s="2"/>
      <c r="L1541" s="2"/>
      <c r="M1541" s="2"/>
      <c r="N1541" s="2"/>
      <c r="O1541" s="4"/>
    </row>
    <row r="1542" spans="1:15" s="9" customFormat="1" x14ac:dyDescent="0.2">
      <c r="A1542" s="4"/>
      <c r="B1542" s="2"/>
      <c r="C1542" s="4"/>
      <c r="D1542" s="2"/>
      <c r="E1542" s="2"/>
      <c r="F1542" s="51"/>
      <c r="G1542" s="51"/>
      <c r="H1542" s="2"/>
      <c r="I1542" s="2"/>
      <c r="J1542" s="2"/>
      <c r="K1542" s="2"/>
      <c r="L1542" s="2"/>
      <c r="M1542" s="2"/>
      <c r="N1542" s="2"/>
      <c r="O1542" s="4"/>
    </row>
    <row r="1543" spans="1:15" s="9" customFormat="1" x14ac:dyDescent="0.2">
      <c r="A1543" s="4"/>
      <c r="B1543" s="2"/>
      <c r="C1543" s="4"/>
      <c r="D1543" s="2"/>
      <c r="E1543" s="2"/>
      <c r="F1543" s="51"/>
      <c r="G1543" s="51"/>
      <c r="H1543" s="2"/>
      <c r="I1543" s="2"/>
      <c r="J1543" s="2"/>
      <c r="K1543" s="2"/>
      <c r="L1543" s="2"/>
      <c r="M1543" s="2"/>
      <c r="N1543" s="2"/>
      <c r="O1543" s="4"/>
    </row>
    <row r="1544" spans="1:15" s="9" customFormat="1" x14ac:dyDescent="0.2">
      <c r="A1544" s="4"/>
      <c r="B1544" s="2"/>
      <c r="C1544" s="4"/>
      <c r="D1544" s="2"/>
      <c r="E1544" s="2"/>
      <c r="F1544" s="51"/>
      <c r="G1544" s="51"/>
      <c r="H1544" s="2"/>
      <c r="I1544" s="2"/>
      <c r="J1544" s="2"/>
      <c r="K1544" s="2"/>
      <c r="L1544" s="2"/>
      <c r="M1544" s="2"/>
      <c r="N1544" s="2"/>
      <c r="O1544" s="4"/>
    </row>
    <row r="1545" spans="1:15" s="9" customFormat="1" x14ac:dyDescent="0.2">
      <c r="A1545" s="4"/>
      <c r="B1545" s="2"/>
      <c r="C1545" s="4"/>
      <c r="D1545" s="2"/>
      <c r="E1545" s="2"/>
      <c r="F1545" s="51"/>
      <c r="G1545" s="51"/>
      <c r="H1545" s="2"/>
      <c r="I1545" s="2"/>
      <c r="J1545" s="2"/>
      <c r="K1545" s="2"/>
      <c r="L1545" s="2"/>
      <c r="M1545" s="2"/>
      <c r="N1545" s="2"/>
      <c r="O1545" s="4"/>
    </row>
    <row r="1546" spans="1:15" s="9" customFormat="1" x14ac:dyDescent="0.2">
      <c r="A1546" s="4"/>
      <c r="B1546" s="2"/>
      <c r="C1546" s="4"/>
      <c r="D1546" s="2"/>
      <c r="E1546" s="2"/>
      <c r="F1546" s="51"/>
      <c r="G1546" s="51"/>
      <c r="H1546" s="2"/>
      <c r="I1546" s="2"/>
      <c r="J1546" s="2"/>
      <c r="K1546" s="2"/>
      <c r="L1546" s="2"/>
      <c r="M1546" s="2"/>
      <c r="N1546" s="2"/>
      <c r="O1546" s="4"/>
    </row>
    <row r="1547" spans="1:15" s="9" customFormat="1" x14ac:dyDescent="0.2">
      <c r="A1547" s="4"/>
      <c r="B1547" s="2"/>
      <c r="C1547" s="4"/>
      <c r="D1547" s="2"/>
      <c r="E1547" s="2"/>
      <c r="F1547" s="51"/>
      <c r="G1547" s="51"/>
      <c r="H1547" s="2"/>
      <c r="I1547" s="2"/>
      <c r="J1547" s="2"/>
      <c r="K1547" s="2"/>
      <c r="L1547" s="2"/>
      <c r="M1547" s="2"/>
      <c r="N1547" s="2"/>
      <c r="O1547" s="4"/>
    </row>
    <row r="1548" spans="1:15" s="9" customFormat="1" x14ac:dyDescent="0.2">
      <c r="A1548" s="4"/>
      <c r="B1548" s="2"/>
      <c r="C1548" s="4"/>
      <c r="D1548" s="2"/>
      <c r="E1548" s="2"/>
      <c r="F1548" s="51"/>
      <c r="G1548" s="51"/>
      <c r="H1548" s="2"/>
      <c r="I1548" s="2"/>
      <c r="J1548" s="2"/>
      <c r="K1548" s="2"/>
      <c r="L1548" s="2"/>
      <c r="M1548" s="2"/>
      <c r="N1548" s="2"/>
      <c r="O1548" s="4"/>
    </row>
    <row r="1549" spans="1:15" s="9" customFormat="1" x14ac:dyDescent="0.2">
      <c r="A1549" s="4"/>
      <c r="B1549" s="2"/>
      <c r="C1549" s="4"/>
      <c r="D1549" s="2"/>
      <c r="E1549" s="2"/>
      <c r="F1549" s="51"/>
      <c r="G1549" s="51"/>
      <c r="H1549" s="2"/>
      <c r="I1549" s="2"/>
      <c r="J1549" s="2"/>
      <c r="K1549" s="2"/>
      <c r="L1549" s="2"/>
      <c r="M1549" s="2"/>
      <c r="N1549" s="2"/>
      <c r="O1549" s="4"/>
    </row>
    <row r="1550" spans="1:15" s="9" customFormat="1" x14ac:dyDescent="0.2">
      <c r="A1550" s="4"/>
      <c r="B1550" s="2"/>
      <c r="C1550" s="4"/>
      <c r="D1550" s="2"/>
      <c r="E1550" s="2"/>
      <c r="F1550" s="51"/>
      <c r="G1550" s="51"/>
      <c r="H1550" s="2"/>
      <c r="I1550" s="2"/>
      <c r="J1550" s="2"/>
      <c r="K1550" s="2"/>
      <c r="L1550" s="2"/>
      <c r="M1550" s="2"/>
      <c r="N1550" s="2"/>
      <c r="O1550" s="4"/>
    </row>
    <row r="1551" spans="1:15" s="9" customFormat="1" x14ac:dyDescent="0.2">
      <c r="A1551" s="4"/>
      <c r="B1551" s="2"/>
      <c r="C1551" s="4"/>
      <c r="D1551" s="2"/>
      <c r="E1551" s="2"/>
      <c r="F1551" s="51"/>
      <c r="G1551" s="51"/>
      <c r="H1551" s="2"/>
      <c r="I1551" s="2"/>
      <c r="J1551" s="2"/>
      <c r="K1551" s="2"/>
      <c r="L1551" s="2"/>
      <c r="M1551" s="2"/>
      <c r="N1551" s="2"/>
      <c r="O1551" s="4"/>
    </row>
    <row r="1552" spans="1:15" s="9" customFormat="1" x14ac:dyDescent="0.2">
      <c r="A1552" s="4"/>
      <c r="B1552" s="2"/>
      <c r="C1552" s="4"/>
      <c r="D1552" s="2"/>
      <c r="E1552" s="2"/>
      <c r="F1552" s="51"/>
      <c r="G1552" s="51"/>
      <c r="H1552" s="2"/>
      <c r="I1552" s="2"/>
      <c r="J1552" s="2"/>
      <c r="K1552" s="2"/>
      <c r="L1552" s="2"/>
      <c r="M1552" s="2"/>
      <c r="N1552" s="2"/>
      <c r="O1552" s="4"/>
    </row>
    <row r="1553" spans="1:15" s="9" customFormat="1" x14ac:dyDescent="0.2">
      <c r="A1553" s="4"/>
      <c r="B1553" s="2"/>
      <c r="C1553" s="4"/>
      <c r="D1553" s="2"/>
      <c r="E1553" s="2"/>
      <c r="F1553" s="51"/>
      <c r="G1553" s="51"/>
      <c r="H1553" s="2"/>
      <c r="I1553" s="2"/>
      <c r="J1553" s="2"/>
      <c r="K1553" s="2"/>
      <c r="L1553" s="2"/>
      <c r="M1553" s="2"/>
      <c r="N1553" s="2"/>
      <c r="O1553" s="4"/>
    </row>
    <row r="1554" spans="1:15" s="9" customFormat="1" x14ac:dyDescent="0.2">
      <c r="A1554" s="4"/>
      <c r="B1554" s="2"/>
      <c r="C1554" s="4"/>
      <c r="D1554" s="2"/>
      <c r="E1554" s="2"/>
      <c r="F1554" s="51"/>
      <c r="G1554" s="51"/>
      <c r="H1554" s="2"/>
      <c r="I1554" s="2"/>
      <c r="J1554" s="2"/>
      <c r="K1554" s="2"/>
      <c r="L1554" s="2"/>
      <c r="M1554" s="2"/>
      <c r="N1554" s="2"/>
      <c r="O1554" s="4"/>
    </row>
    <row r="1555" spans="1:15" s="9" customFormat="1" x14ac:dyDescent="0.2">
      <c r="A1555" s="4"/>
      <c r="B1555" s="2"/>
      <c r="C1555" s="4"/>
      <c r="D1555" s="2"/>
      <c r="E1555" s="2"/>
      <c r="F1555" s="51"/>
      <c r="G1555" s="51"/>
      <c r="H1555" s="2"/>
      <c r="I1555" s="2"/>
      <c r="J1555" s="2"/>
      <c r="K1555" s="2"/>
      <c r="L1555" s="2"/>
      <c r="M1555" s="2"/>
      <c r="N1555" s="2"/>
      <c r="O1555" s="4"/>
    </row>
    <row r="1556" spans="1:15" s="9" customFormat="1" x14ac:dyDescent="0.2">
      <c r="A1556" s="4"/>
      <c r="B1556" s="2"/>
      <c r="C1556" s="4"/>
      <c r="D1556" s="2"/>
      <c r="E1556" s="2"/>
      <c r="F1556" s="51"/>
      <c r="G1556" s="51"/>
      <c r="H1556" s="2"/>
      <c r="I1556" s="2"/>
      <c r="J1556" s="2"/>
      <c r="K1556" s="2"/>
      <c r="L1556" s="2"/>
      <c r="M1556" s="2"/>
      <c r="N1556" s="2"/>
      <c r="O1556" s="4"/>
    </row>
    <row r="1557" spans="1:15" s="9" customFormat="1" x14ac:dyDescent="0.2">
      <c r="A1557" s="4"/>
      <c r="B1557" s="2"/>
      <c r="C1557" s="4"/>
      <c r="D1557" s="2"/>
      <c r="E1557" s="2"/>
      <c r="F1557" s="51"/>
      <c r="G1557" s="51"/>
      <c r="H1557" s="2"/>
      <c r="I1557" s="2"/>
      <c r="J1557" s="2"/>
      <c r="K1557" s="2"/>
      <c r="L1557" s="2"/>
      <c r="M1557" s="2"/>
      <c r="N1557" s="2"/>
      <c r="O1557" s="4"/>
    </row>
    <row r="1558" spans="1:15" s="9" customFormat="1" x14ac:dyDescent="0.2">
      <c r="A1558" s="4"/>
      <c r="B1558" s="2"/>
      <c r="C1558" s="4"/>
      <c r="D1558" s="2"/>
      <c r="E1558" s="2"/>
      <c r="F1558" s="51"/>
      <c r="G1558" s="51"/>
      <c r="H1558" s="2"/>
      <c r="I1558" s="2"/>
      <c r="J1558" s="2"/>
      <c r="K1558" s="2"/>
      <c r="L1558" s="2"/>
      <c r="M1558" s="2"/>
      <c r="N1558" s="2"/>
      <c r="O1558" s="4"/>
    </row>
    <row r="1559" spans="1:15" s="9" customFormat="1" x14ac:dyDescent="0.2">
      <c r="A1559" s="4"/>
      <c r="B1559" s="2"/>
      <c r="C1559" s="4"/>
      <c r="D1559" s="2"/>
      <c r="E1559" s="2"/>
      <c r="F1559" s="51"/>
      <c r="G1559" s="51"/>
      <c r="H1559" s="2"/>
      <c r="I1559" s="2"/>
      <c r="J1559" s="2"/>
      <c r="K1559" s="2"/>
      <c r="L1559" s="2"/>
      <c r="M1559" s="2"/>
      <c r="N1559" s="2"/>
      <c r="O1559" s="4"/>
    </row>
    <row r="1560" spans="1:15" s="9" customFormat="1" x14ac:dyDescent="0.2">
      <c r="A1560" s="4"/>
      <c r="B1560" s="2"/>
      <c r="C1560" s="4"/>
      <c r="D1560" s="2"/>
      <c r="E1560" s="2"/>
      <c r="F1560" s="51"/>
      <c r="G1560" s="51"/>
      <c r="H1560" s="2"/>
      <c r="I1560" s="2"/>
      <c r="J1560" s="2"/>
      <c r="K1560" s="2"/>
      <c r="L1560" s="2"/>
      <c r="M1560" s="2"/>
      <c r="N1560" s="2"/>
      <c r="O1560" s="4"/>
    </row>
    <row r="1561" spans="1:15" s="9" customFormat="1" x14ac:dyDescent="0.2">
      <c r="A1561" s="4"/>
      <c r="B1561" s="2"/>
      <c r="C1561" s="4"/>
      <c r="D1561" s="2"/>
      <c r="E1561" s="2"/>
      <c r="F1561" s="51"/>
      <c r="G1561" s="51"/>
      <c r="H1561" s="2"/>
      <c r="I1561" s="2"/>
      <c r="J1561" s="2"/>
      <c r="K1561" s="2"/>
      <c r="L1561" s="2"/>
      <c r="M1561" s="2"/>
      <c r="N1561" s="2"/>
      <c r="O1561" s="4"/>
    </row>
    <row r="1562" spans="1:15" s="9" customFormat="1" x14ac:dyDescent="0.2">
      <c r="A1562" s="4"/>
      <c r="B1562" s="2"/>
      <c r="C1562" s="4"/>
      <c r="D1562" s="2"/>
      <c r="E1562" s="2"/>
      <c r="F1562" s="51"/>
      <c r="G1562" s="51"/>
      <c r="H1562" s="2"/>
      <c r="I1562" s="2"/>
      <c r="J1562" s="2"/>
      <c r="K1562" s="2"/>
      <c r="L1562" s="2"/>
      <c r="M1562" s="2"/>
      <c r="N1562" s="2"/>
      <c r="O1562" s="4"/>
    </row>
    <row r="1563" spans="1:15" s="9" customFormat="1" x14ac:dyDescent="0.2">
      <c r="A1563" s="4"/>
      <c r="B1563" s="2"/>
      <c r="C1563" s="4"/>
      <c r="D1563" s="2"/>
      <c r="E1563" s="2"/>
      <c r="F1563" s="51"/>
      <c r="G1563" s="51"/>
      <c r="H1563" s="2"/>
      <c r="I1563" s="2"/>
      <c r="J1563" s="2"/>
      <c r="K1563" s="2"/>
      <c r="L1563" s="2"/>
      <c r="M1563" s="2"/>
      <c r="N1563" s="2"/>
      <c r="O1563" s="4"/>
    </row>
    <row r="1564" spans="1:15" s="9" customFormat="1" x14ac:dyDescent="0.2">
      <c r="A1564" s="4"/>
      <c r="B1564" s="2"/>
      <c r="C1564" s="4"/>
      <c r="D1564" s="2"/>
      <c r="E1564" s="2"/>
      <c r="F1564" s="51"/>
      <c r="G1564" s="51"/>
      <c r="H1564" s="2"/>
      <c r="I1564" s="2"/>
      <c r="J1564" s="2"/>
      <c r="K1564" s="2"/>
      <c r="L1564" s="2"/>
      <c r="M1564" s="2"/>
      <c r="N1564" s="2"/>
      <c r="O1564" s="4"/>
    </row>
    <row r="1565" spans="1:15" s="9" customFormat="1" x14ac:dyDescent="0.2">
      <c r="A1565" s="4"/>
      <c r="B1565" s="2"/>
      <c r="C1565" s="4"/>
      <c r="D1565" s="2"/>
      <c r="E1565" s="2"/>
      <c r="F1565" s="51"/>
      <c r="G1565" s="51"/>
      <c r="H1565" s="2"/>
      <c r="I1565" s="2"/>
      <c r="J1565" s="2"/>
      <c r="K1565" s="2"/>
      <c r="L1565" s="2"/>
      <c r="M1565" s="2"/>
      <c r="N1565" s="2"/>
      <c r="O1565" s="4"/>
    </row>
    <row r="1566" spans="1:15" s="9" customFormat="1" x14ac:dyDescent="0.2">
      <c r="A1566" s="4"/>
      <c r="B1566" s="2"/>
      <c r="C1566" s="4"/>
      <c r="D1566" s="2"/>
      <c r="E1566" s="2"/>
      <c r="F1566" s="51"/>
      <c r="G1566" s="51"/>
      <c r="H1566" s="2"/>
      <c r="I1566" s="2"/>
      <c r="J1566" s="2"/>
      <c r="K1566" s="2"/>
      <c r="L1566" s="2"/>
      <c r="M1566" s="2"/>
      <c r="N1566" s="2"/>
      <c r="O1566" s="4"/>
    </row>
    <row r="1567" spans="1:15" s="9" customFormat="1" x14ac:dyDescent="0.2">
      <c r="A1567" s="4"/>
      <c r="B1567" s="2"/>
      <c r="C1567" s="4"/>
      <c r="D1567" s="2"/>
      <c r="E1567" s="2"/>
      <c r="F1567" s="51"/>
      <c r="G1567" s="51"/>
      <c r="H1567" s="2"/>
      <c r="I1567" s="2"/>
      <c r="J1567" s="2"/>
      <c r="K1567" s="2"/>
      <c r="L1567" s="2"/>
      <c r="M1567" s="2"/>
      <c r="N1567" s="2"/>
      <c r="O1567" s="4"/>
    </row>
    <row r="1568" spans="1:15" s="9" customFormat="1" x14ac:dyDescent="0.2">
      <c r="A1568" s="4"/>
      <c r="B1568" s="2"/>
      <c r="C1568" s="4"/>
      <c r="D1568" s="2"/>
      <c r="E1568" s="2"/>
      <c r="F1568" s="51"/>
      <c r="G1568" s="51"/>
      <c r="H1568" s="2"/>
      <c r="I1568" s="2"/>
      <c r="J1568" s="2"/>
      <c r="K1568" s="2"/>
      <c r="L1568" s="2"/>
      <c r="M1568" s="2"/>
      <c r="N1568" s="2"/>
      <c r="O1568" s="4"/>
    </row>
    <row r="1569" spans="1:15" s="9" customFormat="1" x14ac:dyDescent="0.2">
      <c r="A1569" s="4"/>
      <c r="B1569" s="2"/>
      <c r="C1569" s="4"/>
      <c r="D1569" s="2"/>
      <c r="E1569" s="2"/>
      <c r="F1569" s="51"/>
      <c r="G1569" s="51"/>
      <c r="H1569" s="2"/>
      <c r="I1569" s="2"/>
      <c r="J1569" s="2"/>
      <c r="K1569" s="2"/>
      <c r="L1569" s="2"/>
      <c r="M1569" s="2"/>
      <c r="N1569" s="2"/>
      <c r="O1569" s="4"/>
    </row>
    <row r="1570" spans="1:15" s="9" customFormat="1" x14ac:dyDescent="0.2">
      <c r="A1570" s="4"/>
      <c r="B1570" s="2"/>
      <c r="C1570" s="4"/>
      <c r="D1570" s="2"/>
      <c r="E1570" s="2"/>
      <c r="F1570" s="51"/>
      <c r="G1570" s="51"/>
      <c r="H1570" s="2"/>
      <c r="I1570" s="2"/>
      <c r="J1570" s="2"/>
      <c r="K1570" s="2"/>
      <c r="L1570" s="2"/>
      <c r="M1570" s="2"/>
      <c r="N1570" s="2"/>
      <c r="O1570" s="4"/>
    </row>
    <row r="1571" spans="1:15" s="9" customFormat="1" x14ac:dyDescent="0.2">
      <c r="A1571" s="4"/>
      <c r="B1571" s="2"/>
      <c r="C1571" s="4"/>
      <c r="D1571" s="2"/>
      <c r="E1571" s="2"/>
      <c r="F1571" s="51"/>
      <c r="G1571" s="51"/>
      <c r="H1571" s="2"/>
      <c r="I1571" s="2"/>
      <c r="J1571" s="2"/>
      <c r="K1571" s="2"/>
      <c r="L1571" s="2"/>
      <c r="M1571" s="2"/>
      <c r="N1571" s="2"/>
      <c r="O1571" s="4"/>
    </row>
    <row r="1572" spans="1:15" s="9" customFormat="1" x14ac:dyDescent="0.2">
      <c r="A1572" s="4"/>
      <c r="B1572" s="2"/>
      <c r="C1572" s="4"/>
      <c r="D1572" s="2"/>
      <c r="E1572" s="2"/>
      <c r="F1572" s="51"/>
      <c r="G1572" s="51"/>
      <c r="H1572" s="2"/>
      <c r="I1572" s="2"/>
      <c r="J1572" s="2"/>
      <c r="K1572" s="2"/>
      <c r="L1572" s="2"/>
      <c r="M1572" s="2"/>
      <c r="N1572" s="2"/>
      <c r="O1572" s="4"/>
    </row>
    <row r="1573" spans="1:15" s="9" customFormat="1" x14ac:dyDescent="0.2">
      <c r="A1573" s="4"/>
      <c r="B1573" s="2"/>
      <c r="C1573" s="4"/>
      <c r="D1573" s="2"/>
      <c r="E1573" s="2"/>
      <c r="F1573" s="51"/>
      <c r="G1573" s="51"/>
      <c r="H1573" s="2"/>
      <c r="I1573" s="2"/>
      <c r="J1573" s="2"/>
      <c r="K1573" s="2"/>
      <c r="L1573" s="2"/>
      <c r="M1573" s="2"/>
      <c r="N1573" s="2"/>
      <c r="O1573" s="4"/>
    </row>
    <row r="1574" spans="1:15" s="9" customFormat="1" x14ac:dyDescent="0.2">
      <c r="A1574" s="4"/>
      <c r="B1574" s="2"/>
      <c r="C1574" s="4"/>
      <c r="D1574" s="2"/>
      <c r="E1574" s="2"/>
      <c r="F1574" s="51"/>
      <c r="G1574" s="51"/>
      <c r="H1574" s="2"/>
      <c r="I1574" s="2"/>
      <c r="J1574" s="2"/>
      <c r="K1574" s="2"/>
      <c r="L1574" s="2"/>
      <c r="M1574" s="2"/>
      <c r="N1574" s="2"/>
      <c r="O1574" s="4"/>
    </row>
    <row r="1575" spans="1:15" s="9" customFormat="1" x14ac:dyDescent="0.2">
      <c r="A1575" s="4"/>
      <c r="B1575" s="2"/>
      <c r="C1575" s="4"/>
      <c r="D1575" s="2"/>
      <c r="E1575" s="2"/>
      <c r="F1575" s="51"/>
      <c r="G1575" s="51"/>
      <c r="H1575" s="2"/>
      <c r="I1575" s="2"/>
      <c r="J1575" s="2"/>
      <c r="K1575" s="2"/>
      <c r="L1575" s="2"/>
      <c r="M1575" s="2"/>
      <c r="N1575" s="2"/>
      <c r="O1575" s="4"/>
    </row>
    <row r="1576" spans="1:15" s="9" customFormat="1" x14ac:dyDescent="0.2">
      <c r="A1576" s="4"/>
      <c r="B1576" s="2"/>
      <c r="C1576" s="4"/>
      <c r="D1576" s="2"/>
      <c r="E1576" s="2"/>
      <c r="F1576" s="51"/>
      <c r="G1576" s="51"/>
      <c r="H1576" s="2"/>
      <c r="I1576" s="2"/>
      <c r="J1576" s="2"/>
      <c r="K1576" s="2"/>
      <c r="L1576" s="2"/>
      <c r="M1576" s="2"/>
      <c r="N1576" s="2"/>
      <c r="O1576" s="4"/>
    </row>
    <row r="1577" spans="1:15" s="9" customFormat="1" x14ac:dyDescent="0.2">
      <c r="A1577" s="4"/>
      <c r="B1577" s="2"/>
      <c r="C1577" s="4"/>
      <c r="D1577" s="2"/>
      <c r="E1577" s="2"/>
      <c r="F1577" s="51"/>
      <c r="G1577" s="51"/>
      <c r="H1577" s="2"/>
      <c r="I1577" s="2"/>
      <c r="J1577" s="2"/>
      <c r="K1577" s="2"/>
      <c r="L1577" s="2"/>
      <c r="M1577" s="2"/>
      <c r="N1577" s="2"/>
      <c r="O1577" s="4"/>
    </row>
    <row r="1578" spans="1:15" s="9" customFormat="1" x14ac:dyDescent="0.2">
      <c r="A1578" s="4"/>
      <c r="B1578" s="2"/>
      <c r="C1578" s="4"/>
      <c r="D1578" s="2"/>
      <c r="E1578" s="2"/>
      <c r="F1578" s="51"/>
      <c r="G1578" s="51"/>
      <c r="H1578" s="2"/>
      <c r="I1578" s="2"/>
      <c r="J1578" s="2"/>
      <c r="K1578" s="2"/>
      <c r="L1578" s="2"/>
      <c r="M1578" s="2"/>
      <c r="N1578" s="2"/>
      <c r="O1578" s="4"/>
    </row>
    <row r="1579" spans="1:15" s="9" customFormat="1" x14ac:dyDescent="0.2">
      <c r="A1579" s="4"/>
      <c r="B1579" s="2"/>
      <c r="C1579" s="4"/>
      <c r="D1579" s="2"/>
      <c r="E1579" s="2"/>
      <c r="F1579" s="51"/>
      <c r="G1579" s="51"/>
      <c r="H1579" s="2"/>
      <c r="I1579" s="2"/>
      <c r="J1579" s="2"/>
      <c r="K1579" s="2"/>
      <c r="L1579" s="2"/>
      <c r="M1579" s="2"/>
      <c r="N1579" s="2"/>
      <c r="O1579" s="4"/>
    </row>
    <row r="1580" spans="1:15" s="9" customFormat="1" x14ac:dyDescent="0.2">
      <c r="A1580" s="4"/>
      <c r="B1580" s="2"/>
      <c r="C1580" s="4"/>
      <c r="D1580" s="2"/>
      <c r="E1580" s="2"/>
      <c r="F1580" s="51"/>
      <c r="G1580" s="51"/>
      <c r="H1580" s="2"/>
      <c r="I1580" s="2"/>
      <c r="J1580" s="2"/>
      <c r="K1580" s="2"/>
      <c r="L1580" s="2"/>
      <c r="M1580" s="2"/>
      <c r="N1580" s="2"/>
      <c r="O1580" s="4"/>
    </row>
    <row r="1581" spans="1:15" s="9" customFormat="1" x14ac:dyDescent="0.2">
      <c r="A1581" s="4"/>
      <c r="B1581" s="2"/>
      <c r="C1581" s="4"/>
      <c r="D1581" s="2"/>
      <c r="E1581" s="2"/>
      <c r="F1581" s="51"/>
      <c r="G1581" s="51"/>
      <c r="H1581" s="2"/>
      <c r="I1581" s="2"/>
      <c r="J1581" s="2"/>
      <c r="K1581" s="2"/>
      <c r="L1581" s="2"/>
      <c r="M1581" s="2"/>
      <c r="N1581" s="2"/>
      <c r="O1581" s="4"/>
    </row>
    <row r="1582" spans="1:15" s="9" customFormat="1" x14ac:dyDescent="0.2">
      <c r="A1582" s="4"/>
      <c r="B1582" s="2"/>
      <c r="C1582" s="4"/>
      <c r="D1582" s="2"/>
      <c r="E1582" s="2"/>
      <c r="F1582" s="51"/>
      <c r="G1582" s="51"/>
      <c r="H1582" s="2"/>
      <c r="I1582" s="2"/>
      <c r="J1582" s="2"/>
      <c r="K1582" s="2"/>
      <c r="L1582" s="2"/>
      <c r="M1582" s="2"/>
      <c r="N1582" s="2"/>
      <c r="O1582" s="4"/>
    </row>
    <row r="1583" spans="1:15" s="9" customFormat="1" x14ac:dyDescent="0.2">
      <c r="A1583" s="4"/>
      <c r="B1583" s="2"/>
      <c r="C1583" s="4"/>
      <c r="D1583" s="2"/>
      <c r="E1583" s="2"/>
      <c r="F1583" s="51"/>
      <c r="G1583" s="51"/>
      <c r="H1583" s="2"/>
      <c r="I1583" s="2"/>
      <c r="J1583" s="2"/>
      <c r="K1583" s="2"/>
      <c r="L1583" s="2"/>
      <c r="M1583" s="2"/>
      <c r="N1583" s="2"/>
      <c r="O1583" s="4"/>
    </row>
    <row r="1584" spans="1:15" s="9" customFormat="1" x14ac:dyDescent="0.2">
      <c r="A1584" s="4"/>
      <c r="B1584" s="2"/>
      <c r="C1584" s="4"/>
      <c r="D1584" s="2"/>
      <c r="E1584" s="2"/>
      <c r="F1584" s="51"/>
      <c r="G1584" s="51"/>
      <c r="H1584" s="2"/>
      <c r="I1584" s="2"/>
      <c r="J1584" s="2"/>
      <c r="K1584" s="2"/>
      <c r="L1584" s="2"/>
      <c r="M1584" s="2"/>
      <c r="N1584" s="2"/>
      <c r="O1584" s="4"/>
    </row>
    <row r="1585" spans="1:15" s="9" customFormat="1" x14ac:dyDescent="0.2">
      <c r="A1585" s="4"/>
      <c r="B1585" s="2"/>
      <c r="C1585" s="4"/>
      <c r="D1585" s="2"/>
      <c r="E1585" s="2"/>
      <c r="F1585" s="51"/>
      <c r="G1585" s="51"/>
      <c r="H1585" s="2"/>
      <c r="I1585" s="2"/>
      <c r="J1585" s="2"/>
      <c r="K1585" s="2"/>
      <c r="L1585" s="2"/>
      <c r="M1585" s="2"/>
      <c r="N1585" s="2"/>
      <c r="O1585" s="4"/>
    </row>
    <row r="1586" spans="1:15" s="9" customFormat="1" x14ac:dyDescent="0.2">
      <c r="A1586" s="4"/>
      <c r="B1586" s="2"/>
      <c r="C1586" s="4"/>
      <c r="D1586" s="2"/>
      <c r="E1586" s="2"/>
      <c r="F1586" s="51"/>
      <c r="G1586" s="51"/>
      <c r="H1586" s="2"/>
      <c r="I1586" s="2"/>
      <c r="J1586" s="2"/>
      <c r="K1586" s="2"/>
      <c r="L1586" s="2"/>
      <c r="M1586" s="2"/>
      <c r="N1586" s="2"/>
      <c r="O1586" s="4"/>
    </row>
    <row r="1587" spans="1:15" s="9" customFormat="1" x14ac:dyDescent="0.2">
      <c r="A1587" s="4"/>
      <c r="B1587" s="2"/>
      <c r="C1587" s="4"/>
      <c r="D1587" s="2"/>
      <c r="E1587" s="2"/>
      <c r="F1587" s="51"/>
      <c r="G1587" s="51"/>
      <c r="H1587" s="2"/>
      <c r="I1587" s="2"/>
      <c r="J1587" s="2"/>
      <c r="K1587" s="2"/>
      <c r="L1587" s="2"/>
      <c r="M1587" s="2"/>
      <c r="N1587" s="2"/>
      <c r="O1587" s="4"/>
    </row>
    <row r="1588" spans="1:15" s="9" customFormat="1" x14ac:dyDescent="0.2">
      <c r="A1588" s="4"/>
      <c r="B1588" s="2"/>
      <c r="C1588" s="4"/>
      <c r="D1588" s="2"/>
      <c r="E1588" s="2"/>
      <c r="F1588" s="51"/>
      <c r="G1588" s="51"/>
      <c r="H1588" s="2"/>
      <c r="I1588" s="2"/>
      <c r="J1588" s="2"/>
      <c r="K1588" s="2"/>
      <c r="L1588" s="2"/>
      <c r="M1588" s="2"/>
      <c r="N1588" s="2"/>
      <c r="O1588" s="4"/>
    </row>
    <row r="1589" spans="1:15" s="9" customFormat="1" x14ac:dyDescent="0.2">
      <c r="A1589" s="4"/>
      <c r="B1589" s="2"/>
      <c r="C1589" s="4"/>
      <c r="D1589" s="2"/>
      <c r="E1589" s="2"/>
      <c r="F1589" s="51"/>
      <c r="G1589" s="51"/>
      <c r="H1589" s="2"/>
      <c r="I1589" s="2"/>
      <c r="J1589" s="2"/>
      <c r="K1589" s="2"/>
      <c r="L1589" s="2"/>
      <c r="M1589" s="2"/>
      <c r="N1589" s="2"/>
      <c r="O1589" s="4"/>
    </row>
    <row r="1590" spans="1:15" s="9" customFormat="1" x14ac:dyDescent="0.2">
      <c r="A1590" s="4"/>
      <c r="B1590" s="2"/>
      <c r="C1590" s="4"/>
      <c r="D1590" s="2"/>
      <c r="E1590" s="2"/>
      <c r="F1590" s="51"/>
      <c r="G1590" s="51"/>
      <c r="H1590" s="2"/>
      <c r="I1590" s="2"/>
      <c r="J1590" s="2"/>
      <c r="K1590" s="2"/>
      <c r="L1590" s="2"/>
      <c r="M1590" s="2"/>
      <c r="N1590" s="2"/>
      <c r="O1590" s="4"/>
    </row>
    <row r="1591" spans="1:15" s="9" customFormat="1" x14ac:dyDescent="0.2">
      <c r="A1591" s="4"/>
      <c r="B1591" s="2"/>
      <c r="C1591" s="4"/>
      <c r="D1591" s="2"/>
      <c r="E1591" s="2"/>
      <c r="F1591" s="51"/>
      <c r="G1591" s="51"/>
      <c r="H1591" s="2"/>
      <c r="I1591" s="2"/>
      <c r="J1591" s="2"/>
      <c r="K1591" s="2"/>
      <c r="L1591" s="2"/>
      <c r="M1591" s="2"/>
      <c r="N1591" s="2"/>
      <c r="O1591" s="4"/>
    </row>
    <row r="1592" spans="1:15" s="9" customFormat="1" x14ac:dyDescent="0.2">
      <c r="A1592" s="4"/>
      <c r="B1592" s="2"/>
      <c r="C1592" s="4"/>
      <c r="D1592" s="2"/>
      <c r="E1592" s="2"/>
      <c r="F1592" s="51"/>
      <c r="G1592" s="51"/>
      <c r="H1592" s="2"/>
      <c r="I1592" s="2"/>
      <c r="J1592" s="2"/>
      <c r="K1592" s="2"/>
      <c r="L1592" s="2"/>
      <c r="M1592" s="2"/>
      <c r="N1592" s="2"/>
      <c r="O1592" s="4"/>
    </row>
    <row r="1593" spans="1:15" s="9" customFormat="1" x14ac:dyDescent="0.2">
      <c r="A1593" s="4"/>
      <c r="B1593" s="2"/>
      <c r="C1593" s="4"/>
      <c r="D1593" s="2"/>
      <c r="E1593" s="2"/>
      <c r="F1593" s="51"/>
      <c r="G1593" s="51"/>
      <c r="H1593" s="2"/>
      <c r="I1593" s="2"/>
      <c r="J1593" s="2"/>
      <c r="K1593" s="2"/>
      <c r="L1593" s="2"/>
      <c r="M1593" s="2"/>
      <c r="N1593" s="2"/>
      <c r="O1593" s="4"/>
    </row>
    <row r="1594" spans="1:15" s="9" customFormat="1" x14ac:dyDescent="0.2">
      <c r="A1594" s="4"/>
      <c r="B1594" s="2"/>
      <c r="C1594" s="4"/>
      <c r="D1594" s="2"/>
      <c r="E1594" s="2"/>
      <c r="F1594" s="51"/>
      <c r="G1594" s="51"/>
      <c r="H1594" s="2"/>
      <c r="I1594" s="2"/>
      <c r="J1594" s="2"/>
      <c r="K1594" s="2"/>
      <c r="L1594" s="2"/>
      <c r="M1594" s="2"/>
      <c r="N1594" s="2"/>
      <c r="O1594" s="4"/>
    </row>
    <row r="1595" spans="1:15" s="9" customFormat="1" x14ac:dyDescent="0.2">
      <c r="A1595" s="4"/>
      <c r="B1595" s="2"/>
      <c r="C1595" s="4"/>
      <c r="D1595" s="2"/>
      <c r="E1595" s="2"/>
      <c r="F1595" s="51"/>
      <c r="G1595" s="51"/>
      <c r="H1595" s="2"/>
      <c r="I1595" s="2"/>
      <c r="J1595" s="2"/>
      <c r="K1595" s="2"/>
      <c r="L1595" s="2"/>
      <c r="M1595" s="2"/>
      <c r="N1595" s="2"/>
      <c r="O1595" s="4"/>
    </row>
    <row r="1596" spans="1:15" s="9" customFormat="1" x14ac:dyDescent="0.2">
      <c r="A1596" s="4"/>
      <c r="B1596" s="2"/>
      <c r="C1596" s="4"/>
      <c r="D1596" s="2"/>
      <c r="E1596" s="2"/>
      <c r="F1596" s="51"/>
      <c r="G1596" s="51"/>
      <c r="H1596" s="2"/>
      <c r="I1596" s="2"/>
      <c r="J1596" s="2"/>
      <c r="K1596" s="2"/>
      <c r="L1596" s="2"/>
      <c r="M1596" s="2"/>
      <c r="N1596" s="2"/>
      <c r="O1596" s="4"/>
    </row>
    <row r="1597" spans="1:15" s="9" customFormat="1" x14ac:dyDescent="0.2">
      <c r="A1597" s="4"/>
      <c r="B1597" s="2"/>
      <c r="C1597" s="4"/>
      <c r="D1597" s="2"/>
      <c r="E1597" s="2"/>
      <c r="F1597" s="51"/>
      <c r="G1597" s="51"/>
      <c r="H1597" s="2"/>
      <c r="I1597" s="2"/>
      <c r="J1597" s="2"/>
      <c r="K1597" s="2"/>
      <c r="L1597" s="2"/>
      <c r="M1597" s="2"/>
      <c r="N1597" s="2"/>
      <c r="O1597" s="4"/>
    </row>
    <row r="1598" spans="1:15" s="9" customFormat="1" x14ac:dyDescent="0.2">
      <c r="A1598" s="4"/>
      <c r="B1598" s="2"/>
      <c r="C1598" s="4"/>
      <c r="D1598" s="2"/>
      <c r="E1598" s="2"/>
      <c r="F1598" s="51"/>
      <c r="G1598" s="51"/>
      <c r="H1598" s="2"/>
      <c r="I1598" s="2"/>
      <c r="J1598" s="2"/>
      <c r="K1598" s="2"/>
      <c r="L1598" s="2"/>
      <c r="M1598" s="2"/>
      <c r="N1598" s="2"/>
      <c r="O1598" s="4"/>
    </row>
    <row r="1599" spans="1:15" s="9" customFormat="1" x14ac:dyDescent="0.2">
      <c r="A1599" s="4"/>
      <c r="B1599" s="2"/>
      <c r="C1599" s="4"/>
      <c r="D1599" s="2"/>
      <c r="E1599" s="2"/>
      <c r="F1599" s="51"/>
      <c r="G1599" s="51"/>
      <c r="H1599" s="2"/>
      <c r="I1599" s="2"/>
      <c r="J1599" s="2"/>
      <c r="K1599" s="2"/>
      <c r="L1599" s="2"/>
      <c r="M1599" s="2"/>
      <c r="N1599" s="2"/>
      <c r="O1599" s="4"/>
    </row>
    <row r="1600" spans="1:15" s="9" customFormat="1" x14ac:dyDescent="0.2">
      <c r="A1600" s="4"/>
      <c r="B1600" s="2"/>
      <c r="C1600" s="4"/>
      <c r="D1600" s="2"/>
      <c r="E1600" s="2"/>
      <c r="F1600" s="51"/>
      <c r="G1600" s="51"/>
      <c r="H1600" s="2"/>
      <c r="I1600" s="2"/>
      <c r="J1600" s="2"/>
      <c r="K1600" s="2"/>
      <c r="L1600" s="2"/>
      <c r="M1600" s="2"/>
      <c r="N1600" s="2"/>
      <c r="O1600" s="4"/>
    </row>
    <row r="1601" spans="1:15" s="9" customFormat="1" x14ac:dyDescent="0.2">
      <c r="A1601" s="4"/>
      <c r="B1601" s="2"/>
      <c r="C1601" s="4"/>
      <c r="D1601" s="2"/>
      <c r="E1601" s="2"/>
      <c r="F1601" s="51"/>
      <c r="G1601" s="51"/>
      <c r="H1601" s="2"/>
      <c r="I1601" s="2"/>
      <c r="J1601" s="2"/>
      <c r="K1601" s="2"/>
      <c r="L1601" s="2"/>
      <c r="M1601" s="2"/>
      <c r="N1601" s="2"/>
      <c r="O1601" s="4"/>
    </row>
    <row r="1602" spans="1:15" s="9" customFormat="1" x14ac:dyDescent="0.2">
      <c r="A1602" s="4"/>
      <c r="B1602" s="2"/>
      <c r="C1602" s="4"/>
      <c r="D1602" s="2"/>
      <c r="E1602" s="2"/>
      <c r="F1602" s="51"/>
      <c r="G1602" s="51"/>
      <c r="H1602" s="2"/>
      <c r="I1602" s="2"/>
      <c r="J1602" s="2"/>
      <c r="K1602" s="2"/>
      <c r="L1602" s="2"/>
      <c r="M1602" s="2"/>
      <c r="N1602" s="2"/>
      <c r="O1602" s="4"/>
    </row>
    <row r="1603" spans="1:15" s="9" customFormat="1" x14ac:dyDescent="0.2">
      <c r="A1603" s="4"/>
      <c r="B1603" s="2"/>
      <c r="C1603" s="4"/>
      <c r="D1603" s="2"/>
      <c r="E1603" s="2"/>
      <c r="F1603" s="51"/>
      <c r="G1603" s="51"/>
      <c r="H1603" s="2"/>
      <c r="I1603" s="2"/>
      <c r="J1603" s="2"/>
      <c r="K1603" s="2"/>
      <c r="L1603" s="2"/>
      <c r="M1603" s="2"/>
      <c r="N1603" s="2"/>
      <c r="O1603" s="4"/>
    </row>
    <row r="1604" spans="1:15" s="9" customFormat="1" x14ac:dyDescent="0.2">
      <c r="A1604" s="4"/>
      <c r="B1604" s="2"/>
      <c r="C1604" s="4"/>
      <c r="D1604" s="2"/>
      <c r="E1604" s="2"/>
      <c r="F1604" s="51"/>
      <c r="G1604" s="51"/>
      <c r="H1604" s="2"/>
      <c r="I1604" s="2"/>
      <c r="J1604" s="2"/>
      <c r="K1604" s="2"/>
      <c r="L1604" s="2"/>
      <c r="M1604" s="2"/>
      <c r="N1604" s="2"/>
      <c r="O1604" s="4"/>
    </row>
    <row r="1605" spans="1:15" s="9" customFormat="1" x14ac:dyDescent="0.2">
      <c r="A1605" s="4"/>
      <c r="B1605" s="2"/>
      <c r="C1605" s="4"/>
      <c r="D1605" s="2"/>
      <c r="E1605" s="2"/>
      <c r="F1605" s="51"/>
      <c r="G1605" s="51"/>
      <c r="H1605" s="2"/>
      <c r="I1605" s="2"/>
      <c r="J1605" s="2"/>
      <c r="K1605" s="2"/>
      <c r="L1605" s="2"/>
      <c r="M1605" s="2"/>
      <c r="N1605" s="2"/>
      <c r="O1605" s="4"/>
    </row>
    <row r="1606" spans="1:15" s="9" customFormat="1" x14ac:dyDescent="0.2">
      <c r="A1606" s="4"/>
      <c r="B1606" s="2"/>
      <c r="C1606" s="4"/>
      <c r="D1606" s="2"/>
      <c r="E1606" s="2"/>
      <c r="F1606" s="51"/>
      <c r="G1606" s="51"/>
      <c r="H1606" s="2"/>
      <c r="I1606" s="2"/>
      <c r="J1606" s="2"/>
      <c r="K1606" s="2"/>
      <c r="L1606" s="2"/>
      <c r="M1606" s="2"/>
      <c r="N1606" s="2"/>
      <c r="O1606" s="4"/>
    </row>
    <row r="1607" spans="1:15" s="9" customFormat="1" x14ac:dyDescent="0.2">
      <c r="A1607" s="4"/>
      <c r="B1607" s="2"/>
      <c r="C1607" s="4"/>
      <c r="D1607" s="2"/>
      <c r="E1607" s="2"/>
      <c r="F1607" s="51"/>
      <c r="G1607" s="51"/>
      <c r="H1607" s="2"/>
      <c r="I1607" s="2"/>
      <c r="J1607" s="2"/>
      <c r="K1607" s="2"/>
      <c r="L1607" s="2"/>
      <c r="M1607" s="2"/>
      <c r="N1607" s="2"/>
      <c r="O1607" s="4"/>
    </row>
    <row r="1608" spans="1:15" s="9" customFormat="1" x14ac:dyDescent="0.2">
      <c r="A1608" s="4"/>
      <c r="B1608" s="2"/>
      <c r="C1608" s="4"/>
      <c r="D1608" s="2"/>
      <c r="E1608" s="2"/>
      <c r="F1608" s="51"/>
      <c r="G1608" s="51"/>
      <c r="H1608" s="2"/>
      <c r="I1608" s="2"/>
      <c r="J1608" s="2"/>
      <c r="K1608" s="2"/>
      <c r="L1608" s="2"/>
      <c r="M1608" s="2"/>
      <c r="N1608" s="2"/>
      <c r="O1608" s="4"/>
    </row>
    <row r="1609" spans="1:15" s="9" customFormat="1" x14ac:dyDescent="0.2">
      <c r="A1609" s="4"/>
      <c r="B1609" s="2"/>
      <c r="C1609" s="4"/>
      <c r="D1609" s="2"/>
      <c r="E1609" s="2"/>
      <c r="F1609" s="51"/>
      <c r="G1609" s="51"/>
      <c r="H1609" s="2"/>
      <c r="I1609" s="2"/>
      <c r="J1609" s="2"/>
      <c r="K1609" s="2"/>
      <c r="L1609" s="2"/>
      <c r="M1609" s="2"/>
      <c r="N1609" s="2"/>
      <c r="O1609" s="4"/>
    </row>
    <row r="1610" spans="1:15" s="9" customFormat="1" x14ac:dyDescent="0.2">
      <c r="A1610" s="4"/>
      <c r="B1610" s="2"/>
      <c r="C1610" s="4"/>
      <c r="D1610" s="2"/>
      <c r="E1610" s="2"/>
      <c r="F1610" s="51"/>
      <c r="G1610" s="51"/>
      <c r="H1610" s="2"/>
      <c r="I1610" s="2"/>
      <c r="J1610" s="2"/>
      <c r="K1610" s="2"/>
      <c r="L1610" s="2"/>
      <c r="M1610" s="2"/>
      <c r="N1610" s="2"/>
      <c r="O1610" s="4"/>
    </row>
    <row r="1611" spans="1:15" s="9" customFormat="1" x14ac:dyDescent="0.2">
      <c r="A1611" s="4"/>
      <c r="B1611" s="2"/>
      <c r="C1611" s="4"/>
      <c r="D1611" s="2"/>
      <c r="E1611" s="2"/>
      <c r="F1611" s="51"/>
      <c r="G1611" s="51"/>
      <c r="H1611" s="2"/>
      <c r="I1611" s="2"/>
      <c r="J1611" s="2"/>
      <c r="K1611" s="2"/>
      <c r="L1611" s="2"/>
      <c r="M1611" s="2"/>
      <c r="N1611" s="2"/>
      <c r="O1611" s="4"/>
    </row>
    <row r="1612" spans="1:15" s="9" customFormat="1" x14ac:dyDescent="0.2">
      <c r="A1612" s="4"/>
      <c r="B1612" s="2"/>
      <c r="C1612" s="4"/>
      <c r="D1612" s="2"/>
      <c r="E1612" s="2"/>
      <c r="F1612" s="51"/>
      <c r="G1612" s="51"/>
      <c r="H1612" s="2"/>
      <c r="I1612" s="2"/>
      <c r="J1612" s="2"/>
      <c r="K1612" s="2"/>
      <c r="L1612" s="2"/>
      <c r="M1612" s="2"/>
      <c r="N1612" s="2"/>
      <c r="O1612" s="4"/>
    </row>
    <row r="1613" spans="1:15" s="9" customFormat="1" x14ac:dyDescent="0.2">
      <c r="A1613" s="4"/>
      <c r="B1613" s="2"/>
      <c r="C1613" s="4"/>
      <c r="D1613" s="2"/>
      <c r="E1613" s="2"/>
      <c r="F1613" s="51"/>
      <c r="G1613" s="51"/>
      <c r="H1613" s="2"/>
      <c r="I1613" s="2"/>
      <c r="J1613" s="2"/>
      <c r="K1613" s="2"/>
      <c r="L1613" s="2"/>
      <c r="M1613" s="2"/>
      <c r="N1613" s="2"/>
      <c r="O1613" s="4"/>
    </row>
    <row r="1614" spans="1:15" s="9" customFormat="1" x14ac:dyDescent="0.2">
      <c r="A1614" s="4"/>
      <c r="B1614" s="2"/>
      <c r="C1614" s="4"/>
      <c r="D1614" s="2"/>
      <c r="E1614" s="2"/>
      <c r="F1614" s="51"/>
      <c r="G1614" s="51"/>
      <c r="H1614" s="2"/>
      <c r="I1614" s="2"/>
      <c r="J1614" s="2"/>
      <c r="K1614" s="2"/>
      <c r="L1614" s="2"/>
      <c r="M1614" s="2"/>
      <c r="N1614" s="2"/>
      <c r="O1614" s="4"/>
    </row>
    <row r="1615" spans="1:15" s="9" customFormat="1" x14ac:dyDescent="0.2">
      <c r="A1615" s="4"/>
      <c r="B1615" s="2"/>
      <c r="C1615" s="4"/>
      <c r="D1615" s="2"/>
      <c r="E1615" s="2"/>
      <c r="F1615" s="51"/>
      <c r="G1615" s="51"/>
      <c r="H1615" s="2"/>
      <c r="I1615" s="2"/>
      <c r="J1615" s="2"/>
      <c r="K1615" s="2"/>
      <c r="L1615" s="2"/>
      <c r="M1615" s="2"/>
      <c r="N1615" s="2"/>
      <c r="O1615" s="4"/>
    </row>
    <row r="1616" spans="1:15" s="9" customFormat="1" x14ac:dyDescent="0.2">
      <c r="A1616" s="4"/>
      <c r="B1616" s="2"/>
      <c r="C1616" s="4"/>
      <c r="D1616" s="2"/>
      <c r="E1616" s="2"/>
      <c r="F1616" s="51"/>
      <c r="G1616" s="51"/>
      <c r="H1616" s="2"/>
      <c r="I1616" s="2"/>
      <c r="J1616" s="2"/>
      <c r="K1616" s="2"/>
      <c r="L1616" s="2"/>
      <c r="M1616" s="2"/>
      <c r="N1616" s="2"/>
      <c r="O1616" s="4"/>
    </row>
    <row r="1617" spans="1:15" s="9" customFormat="1" x14ac:dyDescent="0.2">
      <c r="A1617" s="4"/>
      <c r="B1617" s="2"/>
      <c r="C1617" s="4"/>
      <c r="D1617" s="2"/>
      <c r="E1617" s="2"/>
      <c r="F1617" s="51"/>
      <c r="G1617" s="51"/>
      <c r="H1617" s="2"/>
      <c r="I1617" s="2"/>
      <c r="J1617" s="2"/>
      <c r="K1617" s="2"/>
      <c r="L1617" s="2"/>
      <c r="M1617" s="2"/>
      <c r="N1617" s="2"/>
      <c r="O1617" s="4"/>
    </row>
    <row r="1618" spans="1:15" s="9" customFormat="1" x14ac:dyDescent="0.2">
      <c r="A1618" s="4"/>
      <c r="B1618" s="2"/>
      <c r="C1618" s="4"/>
      <c r="D1618" s="2"/>
      <c r="E1618" s="2"/>
      <c r="F1618" s="51"/>
      <c r="G1618" s="51"/>
      <c r="H1618" s="2"/>
      <c r="I1618" s="2"/>
      <c r="J1618" s="2"/>
      <c r="K1618" s="2"/>
      <c r="L1618" s="2"/>
      <c r="M1618" s="2"/>
      <c r="N1618" s="2"/>
      <c r="O1618" s="4"/>
    </row>
    <row r="1619" spans="1:15" s="9" customFormat="1" x14ac:dyDescent="0.2">
      <c r="A1619" s="4"/>
      <c r="B1619" s="2"/>
      <c r="C1619" s="4"/>
      <c r="D1619" s="2"/>
      <c r="E1619" s="2"/>
      <c r="F1619" s="51"/>
      <c r="G1619" s="51"/>
      <c r="H1619" s="2"/>
      <c r="I1619" s="2"/>
      <c r="J1619" s="2"/>
      <c r="K1619" s="2"/>
      <c r="L1619" s="2"/>
      <c r="M1619" s="2"/>
      <c r="N1619" s="2"/>
      <c r="O1619" s="4"/>
    </row>
    <row r="1620" spans="1:15" s="9" customFormat="1" x14ac:dyDescent="0.2">
      <c r="A1620" s="4"/>
      <c r="B1620" s="2"/>
      <c r="C1620" s="4"/>
      <c r="D1620" s="2"/>
      <c r="E1620" s="2"/>
      <c r="F1620" s="51"/>
      <c r="G1620" s="51"/>
      <c r="H1620" s="2"/>
      <c r="I1620" s="2"/>
      <c r="J1620" s="2"/>
      <c r="K1620" s="2"/>
      <c r="L1620" s="2"/>
      <c r="M1620" s="2"/>
      <c r="N1620" s="2"/>
      <c r="O1620" s="4"/>
    </row>
    <row r="1621" spans="1:15" s="9" customFormat="1" x14ac:dyDescent="0.2">
      <c r="A1621" s="4"/>
      <c r="B1621" s="2"/>
      <c r="C1621" s="4"/>
      <c r="D1621" s="2"/>
      <c r="E1621" s="2"/>
      <c r="F1621" s="51"/>
      <c r="G1621" s="51"/>
      <c r="H1621" s="2"/>
      <c r="I1621" s="2"/>
      <c r="J1621" s="2"/>
      <c r="K1621" s="2"/>
      <c r="L1621" s="2"/>
      <c r="M1621" s="2"/>
      <c r="N1621" s="2"/>
      <c r="O1621" s="4"/>
    </row>
    <row r="1622" spans="1:15" s="9" customFormat="1" x14ac:dyDescent="0.2">
      <c r="A1622" s="4"/>
      <c r="B1622" s="2"/>
      <c r="C1622" s="4"/>
      <c r="D1622" s="2"/>
      <c r="E1622" s="2"/>
      <c r="F1622" s="51"/>
      <c r="G1622" s="51"/>
      <c r="H1622" s="2"/>
      <c r="I1622" s="2"/>
      <c r="J1622" s="2"/>
      <c r="K1622" s="2"/>
      <c r="L1622" s="2"/>
      <c r="M1622" s="2"/>
      <c r="N1622" s="2"/>
      <c r="O1622" s="4"/>
    </row>
    <row r="1623" spans="1:15" s="9" customFormat="1" x14ac:dyDescent="0.2">
      <c r="A1623" s="4"/>
      <c r="B1623" s="2"/>
      <c r="C1623" s="4"/>
      <c r="D1623" s="2"/>
      <c r="E1623" s="2"/>
      <c r="F1623" s="51"/>
      <c r="G1623" s="51"/>
      <c r="H1623" s="2"/>
      <c r="I1623" s="2"/>
      <c r="J1623" s="2"/>
      <c r="K1623" s="2"/>
      <c r="L1623" s="2"/>
      <c r="M1623" s="2"/>
      <c r="N1623" s="2"/>
      <c r="O1623" s="4"/>
    </row>
    <row r="1624" spans="1:15" s="9" customFormat="1" x14ac:dyDescent="0.2">
      <c r="A1624" s="4"/>
      <c r="B1624" s="2"/>
      <c r="C1624" s="4"/>
      <c r="D1624" s="2"/>
      <c r="E1624" s="2"/>
      <c r="F1624" s="51"/>
      <c r="G1624" s="51"/>
      <c r="H1624" s="2"/>
      <c r="I1624" s="2"/>
      <c r="J1624" s="2"/>
      <c r="K1624" s="2"/>
      <c r="L1624" s="2"/>
      <c r="M1624" s="2"/>
      <c r="N1624" s="2"/>
      <c r="O1624" s="4"/>
    </row>
    <row r="1625" spans="1:15" s="9" customFormat="1" x14ac:dyDescent="0.2">
      <c r="A1625" s="4"/>
      <c r="B1625" s="2"/>
      <c r="C1625" s="4"/>
      <c r="D1625" s="2"/>
      <c r="E1625" s="2"/>
      <c r="F1625" s="51"/>
      <c r="G1625" s="51"/>
      <c r="H1625" s="2"/>
      <c r="I1625" s="2"/>
      <c r="J1625" s="2"/>
      <c r="K1625" s="2"/>
      <c r="L1625" s="2"/>
      <c r="M1625" s="2"/>
      <c r="N1625" s="2"/>
      <c r="O1625" s="4"/>
    </row>
    <row r="1626" spans="1:15" s="9" customFormat="1" x14ac:dyDescent="0.2">
      <c r="A1626" s="4"/>
      <c r="B1626" s="2"/>
      <c r="C1626" s="4"/>
      <c r="D1626" s="2"/>
      <c r="E1626" s="2"/>
      <c r="F1626" s="51"/>
      <c r="G1626" s="51"/>
      <c r="H1626" s="2"/>
      <c r="I1626" s="2"/>
      <c r="J1626" s="2"/>
      <c r="K1626" s="2"/>
      <c r="L1626" s="2"/>
      <c r="M1626" s="2"/>
      <c r="N1626" s="2"/>
      <c r="O1626" s="4"/>
    </row>
    <row r="1627" spans="1:15" s="9" customFormat="1" x14ac:dyDescent="0.2">
      <c r="A1627" s="4"/>
      <c r="B1627" s="2"/>
      <c r="C1627" s="4"/>
      <c r="D1627" s="2"/>
      <c r="E1627" s="2"/>
      <c r="F1627" s="51"/>
      <c r="G1627" s="51"/>
      <c r="H1627" s="2"/>
      <c r="I1627" s="2"/>
      <c r="J1627" s="2"/>
      <c r="K1627" s="2"/>
      <c r="L1627" s="2"/>
      <c r="M1627" s="2"/>
      <c r="N1627" s="2"/>
      <c r="O1627" s="4"/>
    </row>
    <row r="1628" spans="1:15" s="9" customFormat="1" x14ac:dyDescent="0.2">
      <c r="A1628" s="4"/>
      <c r="B1628" s="2"/>
      <c r="C1628" s="4"/>
      <c r="D1628" s="2"/>
      <c r="E1628" s="2"/>
      <c r="F1628" s="51"/>
      <c r="G1628" s="51"/>
      <c r="H1628" s="2"/>
      <c r="I1628" s="2"/>
      <c r="J1628" s="2"/>
      <c r="K1628" s="2"/>
      <c r="L1628" s="2"/>
      <c r="M1628" s="2"/>
      <c r="N1628" s="2"/>
      <c r="O1628" s="4"/>
    </row>
    <row r="1629" spans="1:15" s="9" customFormat="1" x14ac:dyDescent="0.2">
      <c r="A1629" s="4"/>
      <c r="B1629" s="2"/>
      <c r="C1629" s="4"/>
      <c r="D1629" s="2"/>
      <c r="E1629" s="2"/>
      <c r="F1629" s="51"/>
      <c r="G1629" s="51"/>
      <c r="H1629" s="2"/>
      <c r="I1629" s="2"/>
      <c r="J1629" s="2"/>
      <c r="K1629" s="2"/>
      <c r="L1629" s="2"/>
      <c r="M1629" s="2"/>
      <c r="N1629" s="2"/>
      <c r="O1629" s="4"/>
    </row>
    <row r="1630" spans="1:15" s="9" customFormat="1" x14ac:dyDescent="0.2">
      <c r="A1630" s="4"/>
      <c r="B1630" s="2"/>
      <c r="C1630" s="4"/>
      <c r="D1630" s="2"/>
      <c r="E1630" s="2"/>
      <c r="F1630" s="51"/>
      <c r="G1630" s="51"/>
      <c r="H1630" s="2"/>
      <c r="I1630" s="2"/>
      <c r="J1630" s="2"/>
      <c r="K1630" s="2"/>
      <c r="L1630" s="2"/>
      <c r="M1630" s="2"/>
      <c r="N1630" s="2"/>
      <c r="O1630" s="4"/>
    </row>
    <row r="1631" spans="1:15" s="9" customFormat="1" x14ac:dyDescent="0.2">
      <c r="A1631" s="4"/>
      <c r="B1631" s="2"/>
      <c r="C1631" s="4"/>
      <c r="D1631" s="2"/>
      <c r="E1631" s="2"/>
      <c r="F1631" s="51"/>
      <c r="G1631" s="51"/>
      <c r="H1631" s="2"/>
      <c r="I1631" s="2"/>
      <c r="J1631" s="2"/>
      <c r="K1631" s="2"/>
      <c r="L1631" s="2"/>
      <c r="M1631" s="2"/>
      <c r="N1631" s="2"/>
      <c r="O1631" s="4"/>
    </row>
    <row r="1632" spans="1:15" s="9" customFormat="1" x14ac:dyDescent="0.2">
      <c r="A1632" s="4"/>
      <c r="B1632" s="2"/>
      <c r="C1632" s="4"/>
      <c r="D1632" s="2"/>
      <c r="E1632" s="2"/>
      <c r="F1632" s="51"/>
      <c r="G1632" s="51"/>
      <c r="H1632" s="2"/>
      <c r="I1632" s="2"/>
      <c r="J1632" s="2"/>
      <c r="K1632" s="2"/>
      <c r="L1632" s="2"/>
      <c r="M1632" s="2"/>
      <c r="N1632" s="2"/>
      <c r="O1632" s="4"/>
    </row>
    <row r="1633" spans="1:15" s="9" customFormat="1" x14ac:dyDescent="0.2">
      <c r="A1633" s="4"/>
      <c r="B1633" s="2"/>
      <c r="C1633" s="4"/>
      <c r="D1633" s="2"/>
      <c r="E1633" s="2"/>
      <c r="F1633" s="51"/>
      <c r="G1633" s="51"/>
      <c r="H1633" s="2"/>
      <c r="I1633" s="2"/>
      <c r="J1633" s="2"/>
      <c r="K1633" s="2"/>
      <c r="L1633" s="2"/>
      <c r="M1633" s="2"/>
      <c r="N1633" s="2"/>
      <c r="O1633" s="4"/>
    </row>
    <row r="1634" spans="1:15" s="9" customFormat="1" x14ac:dyDescent="0.2">
      <c r="A1634" s="4"/>
      <c r="B1634" s="2"/>
      <c r="C1634" s="4"/>
      <c r="D1634" s="2"/>
      <c r="E1634" s="2"/>
      <c r="F1634" s="51"/>
      <c r="G1634" s="51"/>
      <c r="H1634" s="2"/>
      <c r="I1634" s="2"/>
      <c r="J1634" s="2"/>
      <c r="K1634" s="2"/>
      <c r="L1634" s="2"/>
      <c r="M1634" s="2"/>
      <c r="N1634" s="2"/>
      <c r="O1634" s="4"/>
    </row>
    <row r="1635" spans="1:15" s="9" customFormat="1" x14ac:dyDescent="0.2">
      <c r="A1635" s="4"/>
      <c r="B1635" s="2"/>
      <c r="C1635" s="4"/>
      <c r="D1635" s="2"/>
      <c r="E1635" s="2"/>
      <c r="F1635" s="51"/>
      <c r="G1635" s="51"/>
      <c r="H1635" s="2"/>
      <c r="I1635" s="2"/>
      <c r="J1635" s="2"/>
      <c r="K1635" s="2"/>
      <c r="L1635" s="2"/>
      <c r="M1635" s="2"/>
      <c r="N1635" s="2"/>
      <c r="O1635" s="4"/>
    </row>
    <row r="1636" spans="1:15" s="9" customFormat="1" x14ac:dyDescent="0.2">
      <c r="A1636" s="4"/>
      <c r="B1636" s="2"/>
      <c r="C1636" s="4"/>
      <c r="D1636" s="2"/>
      <c r="E1636" s="2"/>
      <c r="F1636" s="51"/>
      <c r="G1636" s="51"/>
      <c r="H1636" s="2"/>
      <c r="I1636" s="2"/>
      <c r="J1636" s="2"/>
      <c r="K1636" s="2"/>
      <c r="L1636" s="2"/>
      <c r="M1636" s="2"/>
      <c r="N1636" s="2"/>
      <c r="O1636" s="4"/>
    </row>
    <row r="1637" spans="1:15" s="9" customFormat="1" x14ac:dyDescent="0.2">
      <c r="A1637" s="4"/>
      <c r="B1637" s="2"/>
      <c r="C1637" s="4"/>
      <c r="D1637" s="2"/>
      <c r="E1637" s="2"/>
      <c r="F1637" s="51"/>
      <c r="G1637" s="51"/>
      <c r="H1637" s="2"/>
      <c r="I1637" s="2"/>
      <c r="J1637" s="2"/>
      <c r="K1637" s="2"/>
      <c r="L1637" s="2"/>
      <c r="M1637" s="2"/>
      <c r="N1637" s="2"/>
      <c r="O1637" s="4"/>
    </row>
    <row r="1638" spans="1:15" s="9" customFormat="1" x14ac:dyDescent="0.2">
      <c r="A1638" s="4"/>
      <c r="B1638" s="2"/>
      <c r="C1638" s="4"/>
      <c r="D1638" s="2"/>
      <c r="E1638" s="2"/>
      <c r="F1638" s="51"/>
      <c r="G1638" s="51"/>
      <c r="H1638" s="2"/>
      <c r="I1638" s="2"/>
      <c r="J1638" s="2"/>
      <c r="K1638" s="2"/>
      <c r="L1638" s="2"/>
      <c r="M1638" s="2"/>
      <c r="N1638" s="2"/>
      <c r="O1638" s="4"/>
    </row>
    <row r="1639" spans="1:15" s="9" customFormat="1" x14ac:dyDescent="0.2">
      <c r="A1639" s="4"/>
      <c r="B1639" s="2"/>
      <c r="C1639" s="4"/>
      <c r="D1639" s="2"/>
      <c r="E1639" s="2"/>
      <c r="F1639" s="51"/>
      <c r="G1639" s="51"/>
      <c r="H1639" s="2"/>
      <c r="I1639" s="2"/>
      <c r="J1639" s="2"/>
      <c r="K1639" s="2"/>
      <c r="L1639" s="2"/>
      <c r="M1639" s="2"/>
      <c r="N1639" s="2"/>
      <c r="O1639" s="4"/>
    </row>
    <row r="1640" spans="1:15" s="9" customFormat="1" x14ac:dyDescent="0.2">
      <c r="A1640" s="4"/>
      <c r="B1640" s="2"/>
      <c r="C1640" s="4"/>
      <c r="D1640" s="2"/>
      <c r="E1640" s="2"/>
      <c r="F1640" s="51"/>
      <c r="G1640" s="51"/>
      <c r="H1640" s="2"/>
      <c r="I1640" s="2"/>
      <c r="J1640" s="2"/>
      <c r="K1640" s="2"/>
      <c r="L1640" s="2"/>
      <c r="M1640" s="2"/>
      <c r="N1640" s="2"/>
      <c r="O1640" s="4"/>
    </row>
    <row r="1641" spans="1:15" s="9" customFormat="1" x14ac:dyDescent="0.2">
      <c r="A1641" s="4"/>
      <c r="B1641" s="2"/>
      <c r="C1641" s="4"/>
      <c r="D1641" s="2"/>
      <c r="E1641" s="2"/>
      <c r="F1641" s="51"/>
      <c r="G1641" s="51"/>
      <c r="H1641" s="2"/>
      <c r="I1641" s="2"/>
      <c r="J1641" s="2"/>
      <c r="K1641" s="2"/>
      <c r="L1641" s="2"/>
      <c r="M1641" s="2"/>
      <c r="N1641" s="2"/>
      <c r="O1641" s="4"/>
    </row>
    <row r="1642" spans="1:15" s="9" customFormat="1" x14ac:dyDescent="0.2">
      <c r="A1642" s="4"/>
      <c r="B1642" s="2"/>
      <c r="C1642" s="4"/>
      <c r="D1642" s="2"/>
      <c r="E1642" s="2"/>
      <c r="F1642" s="51"/>
      <c r="G1642" s="51"/>
      <c r="H1642" s="2"/>
      <c r="I1642" s="2"/>
      <c r="J1642" s="2"/>
      <c r="K1642" s="2"/>
      <c r="L1642" s="2"/>
      <c r="M1642" s="2"/>
      <c r="N1642" s="2"/>
      <c r="O1642" s="4"/>
    </row>
    <row r="1643" spans="1:15" s="9" customFormat="1" x14ac:dyDescent="0.2">
      <c r="A1643" s="4"/>
      <c r="B1643" s="2"/>
      <c r="C1643" s="4"/>
      <c r="D1643" s="2"/>
      <c r="E1643" s="2"/>
      <c r="F1643" s="51"/>
      <c r="G1643" s="51"/>
      <c r="H1643" s="2"/>
      <c r="I1643" s="2"/>
      <c r="J1643" s="2"/>
      <c r="K1643" s="2"/>
      <c r="L1643" s="2"/>
      <c r="M1643" s="2"/>
      <c r="N1643" s="2"/>
      <c r="O1643" s="4"/>
    </row>
    <row r="1644" spans="1:15" s="9" customFormat="1" x14ac:dyDescent="0.2">
      <c r="A1644" s="4"/>
      <c r="B1644" s="2"/>
      <c r="C1644" s="4"/>
      <c r="D1644" s="2"/>
      <c r="E1644" s="2"/>
      <c r="F1644" s="51"/>
      <c r="G1644" s="51"/>
      <c r="H1644" s="2"/>
      <c r="I1644" s="2"/>
      <c r="J1644" s="2"/>
      <c r="K1644" s="2"/>
      <c r="L1644" s="2"/>
      <c r="M1644" s="2"/>
      <c r="N1644" s="2"/>
      <c r="O1644" s="4"/>
    </row>
    <row r="1645" spans="1:15" s="9" customFormat="1" x14ac:dyDescent="0.2">
      <c r="A1645" s="4"/>
      <c r="B1645" s="2"/>
      <c r="C1645" s="4"/>
      <c r="D1645" s="2"/>
      <c r="E1645" s="2"/>
      <c r="F1645" s="51"/>
      <c r="G1645" s="51"/>
      <c r="H1645" s="2"/>
      <c r="I1645" s="2"/>
      <c r="J1645" s="2"/>
      <c r="K1645" s="2"/>
      <c r="L1645" s="2"/>
      <c r="M1645" s="2"/>
      <c r="N1645" s="2"/>
      <c r="O1645" s="4"/>
    </row>
    <row r="1646" spans="1:15" s="9" customFormat="1" x14ac:dyDescent="0.2">
      <c r="A1646" s="4"/>
      <c r="B1646" s="2"/>
      <c r="C1646" s="4"/>
      <c r="D1646" s="2"/>
      <c r="E1646" s="2"/>
      <c r="F1646" s="51"/>
      <c r="G1646" s="51"/>
      <c r="H1646" s="2"/>
      <c r="I1646" s="2"/>
      <c r="J1646" s="2"/>
      <c r="K1646" s="2"/>
      <c r="L1646" s="2"/>
      <c r="M1646" s="2"/>
      <c r="N1646" s="2"/>
      <c r="O1646" s="4"/>
    </row>
    <row r="1647" spans="1:15" s="9" customFormat="1" x14ac:dyDescent="0.2">
      <c r="A1647" s="4"/>
      <c r="B1647" s="2"/>
      <c r="C1647" s="4"/>
      <c r="D1647" s="2"/>
      <c r="E1647" s="2"/>
      <c r="F1647" s="51"/>
      <c r="G1647" s="51"/>
      <c r="H1647" s="2"/>
      <c r="I1647" s="2"/>
      <c r="J1647" s="2"/>
      <c r="K1647" s="2"/>
      <c r="L1647" s="2"/>
      <c r="M1647" s="2"/>
      <c r="N1647" s="2"/>
      <c r="O1647" s="4"/>
    </row>
    <row r="1648" spans="1:15" s="9" customFormat="1" x14ac:dyDescent="0.2">
      <c r="A1648" s="4"/>
      <c r="B1648" s="2"/>
      <c r="C1648" s="4"/>
      <c r="D1648" s="2"/>
      <c r="E1648" s="2"/>
      <c r="F1648" s="51"/>
      <c r="G1648" s="51"/>
      <c r="H1648" s="2"/>
      <c r="I1648" s="2"/>
      <c r="J1648" s="2"/>
      <c r="K1648" s="2"/>
      <c r="L1648" s="2"/>
      <c r="M1648" s="2"/>
      <c r="N1648" s="2"/>
      <c r="O1648" s="4"/>
    </row>
    <row r="1649" spans="1:15" s="9" customFormat="1" x14ac:dyDescent="0.2">
      <c r="A1649" s="4"/>
      <c r="B1649" s="2"/>
      <c r="C1649" s="4"/>
      <c r="D1649" s="2"/>
      <c r="E1649" s="2"/>
      <c r="F1649" s="51"/>
      <c r="G1649" s="51"/>
      <c r="H1649" s="2"/>
      <c r="I1649" s="2"/>
      <c r="J1649" s="2"/>
      <c r="K1649" s="2"/>
      <c r="L1649" s="2"/>
      <c r="M1649" s="2"/>
      <c r="N1649" s="2"/>
      <c r="O1649" s="4"/>
    </row>
    <row r="1650" spans="1:15" s="9" customFormat="1" x14ac:dyDescent="0.2">
      <c r="A1650" s="4"/>
      <c r="B1650" s="2"/>
      <c r="C1650" s="4"/>
      <c r="D1650" s="2"/>
      <c r="E1650" s="2"/>
      <c r="F1650" s="51"/>
      <c r="G1650" s="51"/>
      <c r="H1650" s="2"/>
      <c r="I1650" s="2"/>
      <c r="J1650" s="2"/>
      <c r="K1650" s="2"/>
      <c r="L1650" s="2"/>
      <c r="M1650" s="2"/>
      <c r="N1650" s="2"/>
      <c r="O1650" s="4"/>
    </row>
    <row r="1651" spans="1:15" s="9" customFormat="1" x14ac:dyDescent="0.2">
      <c r="A1651" s="4"/>
      <c r="B1651" s="2"/>
      <c r="C1651" s="4"/>
      <c r="D1651" s="2"/>
      <c r="E1651" s="2"/>
      <c r="F1651" s="51"/>
      <c r="G1651" s="51"/>
      <c r="H1651" s="2"/>
      <c r="I1651" s="2"/>
      <c r="J1651" s="2"/>
      <c r="K1651" s="2"/>
      <c r="L1651" s="2"/>
      <c r="M1651" s="2"/>
      <c r="N1651" s="2"/>
      <c r="O1651" s="4"/>
    </row>
    <row r="1652" spans="1:15" s="9" customFormat="1" x14ac:dyDescent="0.2">
      <c r="A1652" s="4"/>
      <c r="B1652" s="2"/>
      <c r="C1652" s="4"/>
      <c r="D1652" s="2"/>
      <c r="E1652" s="2"/>
      <c r="F1652" s="51"/>
      <c r="G1652" s="51"/>
      <c r="H1652" s="2"/>
      <c r="I1652" s="2"/>
      <c r="J1652" s="2"/>
      <c r="K1652" s="2"/>
      <c r="L1652" s="2"/>
      <c r="M1652" s="2"/>
      <c r="N1652" s="2"/>
      <c r="O1652" s="4"/>
    </row>
    <row r="1653" spans="1:15" s="9" customFormat="1" x14ac:dyDescent="0.2">
      <c r="A1653" s="4"/>
      <c r="B1653" s="2"/>
      <c r="C1653" s="4"/>
      <c r="D1653" s="2"/>
      <c r="E1653" s="2"/>
      <c r="F1653" s="51"/>
      <c r="G1653" s="51"/>
      <c r="H1653" s="2"/>
      <c r="I1653" s="2"/>
      <c r="J1653" s="2"/>
      <c r="K1653" s="2"/>
      <c r="L1653" s="2"/>
      <c r="M1653" s="2"/>
      <c r="N1653" s="2"/>
      <c r="O1653" s="4"/>
    </row>
    <row r="1654" spans="1:15" s="9" customFormat="1" x14ac:dyDescent="0.2">
      <c r="A1654" s="4"/>
      <c r="B1654" s="2"/>
      <c r="C1654" s="4"/>
      <c r="D1654" s="2"/>
      <c r="E1654" s="2"/>
      <c r="F1654" s="51"/>
      <c r="G1654" s="51"/>
      <c r="H1654" s="2"/>
      <c r="I1654" s="2"/>
      <c r="J1654" s="2"/>
      <c r="K1654" s="2"/>
      <c r="L1654" s="2"/>
      <c r="M1654" s="2"/>
      <c r="N1654" s="2"/>
      <c r="O1654" s="4"/>
    </row>
    <row r="1655" spans="1:15" s="9" customFormat="1" x14ac:dyDescent="0.2">
      <c r="A1655" s="4"/>
      <c r="B1655" s="2"/>
      <c r="C1655" s="4"/>
      <c r="D1655" s="2"/>
      <c r="E1655" s="2"/>
      <c r="F1655" s="51"/>
      <c r="G1655" s="51"/>
      <c r="H1655" s="2"/>
      <c r="I1655" s="2"/>
      <c r="J1655" s="2"/>
      <c r="K1655" s="2"/>
      <c r="L1655" s="2"/>
      <c r="M1655" s="2"/>
      <c r="N1655" s="2"/>
      <c r="O1655" s="4"/>
    </row>
    <row r="1656" spans="1:15" s="9" customFormat="1" x14ac:dyDescent="0.2">
      <c r="A1656" s="4"/>
      <c r="B1656" s="2"/>
      <c r="C1656" s="4"/>
      <c r="D1656" s="2"/>
      <c r="E1656" s="2"/>
      <c r="F1656" s="51"/>
      <c r="G1656" s="51"/>
      <c r="H1656" s="2"/>
      <c r="I1656" s="2"/>
      <c r="J1656" s="2"/>
      <c r="K1656" s="2"/>
      <c r="L1656" s="2"/>
      <c r="M1656" s="2"/>
      <c r="N1656" s="2"/>
      <c r="O1656" s="4"/>
    </row>
    <row r="1657" spans="1:15" s="9" customFormat="1" x14ac:dyDescent="0.2">
      <c r="A1657" s="4"/>
      <c r="B1657" s="2"/>
      <c r="C1657" s="4"/>
      <c r="D1657" s="2"/>
      <c r="E1657" s="2"/>
      <c r="F1657" s="51"/>
      <c r="G1657" s="51"/>
      <c r="H1657" s="2"/>
      <c r="I1657" s="2"/>
      <c r="J1657" s="2"/>
      <c r="K1657" s="2"/>
      <c r="L1657" s="2"/>
      <c r="M1657" s="2"/>
      <c r="N1657" s="2"/>
      <c r="O1657" s="4"/>
    </row>
    <row r="1658" spans="1:15" s="9" customFormat="1" x14ac:dyDescent="0.2">
      <c r="A1658" s="4"/>
      <c r="B1658" s="2"/>
      <c r="C1658" s="4"/>
      <c r="D1658" s="2"/>
      <c r="E1658" s="2"/>
      <c r="F1658" s="51"/>
      <c r="G1658" s="51"/>
      <c r="H1658" s="2"/>
      <c r="I1658" s="2"/>
      <c r="J1658" s="2"/>
      <c r="K1658" s="2"/>
      <c r="L1658" s="2"/>
      <c r="M1658" s="2"/>
      <c r="N1658" s="2"/>
      <c r="O1658" s="4"/>
    </row>
    <row r="1659" spans="1:15" s="9" customFormat="1" x14ac:dyDescent="0.2">
      <c r="A1659" s="4"/>
      <c r="B1659" s="2"/>
      <c r="C1659" s="4"/>
      <c r="D1659" s="2"/>
      <c r="E1659" s="2"/>
      <c r="F1659" s="51"/>
      <c r="G1659" s="51"/>
      <c r="H1659" s="2"/>
      <c r="I1659" s="2"/>
      <c r="J1659" s="2"/>
      <c r="K1659" s="2"/>
      <c r="L1659" s="2"/>
      <c r="M1659" s="2"/>
      <c r="N1659" s="2"/>
      <c r="O1659" s="4"/>
    </row>
    <row r="1660" spans="1:15" s="9" customFormat="1" x14ac:dyDescent="0.2">
      <c r="A1660" s="4"/>
      <c r="B1660" s="2"/>
      <c r="C1660" s="4"/>
      <c r="D1660" s="2"/>
      <c r="E1660" s="2"/>
      <c r="F1660" s="51"/>
      <c r="G1660" s="51"/>
      <c r="H1660" s="2"/>
      <c r="I1660" s="2"/>
      <c r="J1660" s="2"/>
      <c r="K1660" s="2"/>
      <c r="L1660" s="2"/>
      <c r="M1660" s="2"/>
      <c r="N1660" s="2"/>
      <c r="O1660" s="4"/>
    </row>
    <row r="1661" spans="1:15" s="9" customFormat="1" x14ac:dyDescent="0.2">
      <c r="A1661" s="4"/>
      <c r="B1661" s="2"/>
      <c r="C1661" s="4"/>
      <c r="D1661" s="2"/>
      <c r="E1661" s="2"/>
      <c r="F1661" s="51"/>
      <c r="G1661" s="51"/>
      <c r="H1661" s="2"/>
      <c r="I1661" s="2"/>
      <c r="J1661" s="2"/>
      <c r="K1661" s="2"/>
      <c r="L1661" s="2"/>
      <c r="M1661" s="2"/>
      <c r="N1661" s="2"/>
      <c r="O1661" s="4"/>
    </row>
    <row r="1662" spans="1:15" s="9" customFormat="1" x14ac:dyDescent="0.2">
      <c r="A1662" s="4"/>
      <c r="B1662" s="2"/>
      <c r="C1662" s="4"/>
      <c r="D1662" s="2"/>
      <c r="E1662" s="2"/>
      <c r="F1662" s="51"/>
      <c r="G1662" s="51"/>
      <c r="H1662" s="2"/>
      <c r="I1662" s="2"/>
      <c r="J1662" s="2"/>
      <c r="K1662" s="2"/>
      <c r="L1662" s="2"/>
      <c r="M1662" s="2"/>
      <c r="N1662" s="2"/>
      <c r="O1662" s="4"/>
    </row>
    <row r="1663" spans="1:15" s="9" customFormat="1" x14ac:dyDescent="0.2">
      <c r="A1663" s="4"/>
      <c r="B1663" s="2"/>
      <c r="C1663" s="4"/>
      <c r="D1663" s="2"/>
      <c r="E1663" s="2"/>
      <c r="F1663" s="51"/>
      <c r="G1663" s="51"/>
      <c r="H1663" s="2"/>
      <c r="I1663" s="2"/>
      <c r="J1663" s="2"/>
      <c r="K1663" s="2"/>
      <c r="L1663" s="2"/>
      <c r="M1663" s="2"/>
      <c r="N1663" s="2"/>
      <c r="O1663" s="4"/>
    </row>
    <row r="1664" spans="1:15" s="9" customFormat="1" x14ac:dyDescent="0.2">
      <c r="A1664" s="4"/>
      <c r="B1664" s="2"/>
      <c r="C1664" s="4"/>
      <c r="D1664" s="2"/>
      <c r="E1664" s="2"/>
      <c r="F1664" s="51"/>
      <c r="G1664" s="51"/>
      <c r="H1664" s="2"/>
      <c r="I1664" s="2"/>
      <c r="J1664" s="2"/>
      <c r="K1664" s="2"/>
      <c r="L1664" s="2"/>
      <c r="M1664" s="2"/>
      <c r="N1664" s="2"/>
      <c r="O1664" s="4"/>
    </row>
    <row r="1665" spans="1:15" s="9" customFormat="1" x14ac:dyDescent="0.2">
      <c r="A1665" s="4"/>
      <c r="B1665" s="2"/>
      <c r="C1665" s="4"/>
      <c r="D1665" s="2"/>
      <c r="E1665" s="2"/>
      <c r="F1665" s="51"/>
      <c r="G1665" s="51"/>
      <c r="H1665" s="2"/>
      <c r="I1665" s="2"/>
      <c r="J1665" s="2"/>
      <c r="K1665" s="2"/>
      <c r="L1665" s="2"/>
      <c r="M1665" s="2"/>
      <c r="N1665" s="2"/>
      <c r="O1665" s="4"/>
    </row>
    <row r="1666" spans="1:15" s="9" customFormat="1" x14ac:dyDescent="0.2">
      <c r="A1666" s="4"/>
      <c r="B1666" s="2"/>
      <c r="C1666" s="4"/>
      <c r="D1666" s="2"/>
      <c r="E1666" s="2"/>
      <c r="F1666" s="51"/>
      <c r="G1666" s="51"/>
      <c r="H1666" s="2"/>
      <c r="I1666" s="2"/>
      <c r="J1666" s="2"/>
      <c r="K1666" s="2"/>
      <c r="L1666" s="2"/>
      <c r="M1666" s="2"/>
      <c r="N1666" s="2"/>
      <c r="O1666" s="4"/>
    </row>
    <row r="1667" spans="1:15" s="9" customFormat="1" x14ac:dyDescent="0.2">
      <c r="A1667" s="4"/>
      <c r="B1667" s="2"/>
      <c r="C1667" s="4"/>
      <c r="D1667" s="2"/>
      <c r="E1667" s="2"/>
      <c r="F1667" s="51"/>
      <c r="G1667" s="51"/>
      <c r="H1667" s="2"/>
      <c r="I1667" s="2"/>
      <c r="J1667" s="2"/>
      <c r="K1667" s="2"/>
      <c r="L1667" s="2"/>
      <c r="M1667" s="2"/>
      <c r="N1667" s="2"/>
      <c r="O1667" s="4"/>
    </row>
    <row r="1668" spans="1:15" s="9" customFormat="1" x14ac:dyDescent="0.2">
      <c r="A1668" s="4"/>
      <c r="B1668" s="2"/>
      <c r="C1668" s="4"/>
      <c r="D1668" s="2"/>
      <c r="E1668" s="2"/>
      <c r="F1668" s="51"/>
      <c r="G1668" s="51"/>
      <c r="H1668" s="2"/>
      <c r="I1668" s="2"/>
      <c r="J1668" s="2"/>
      <c r="K1668" s="2"/>
      <c r="L1668" s="2"/>
      <c r="M1668" s="2"/>
      <c r="N1668" s="2"/>
      <c r="O1668" s="4"/>
    </row>
    <row r="1669" spans="1:15" s="9" customFormat="1" x14ac:dyDescent="0.2">
      <c r="A1669" s="4"/>
      <c r="B1669" s="2"/>
      <c r="C1669" s="4"/>
      <c r="D1669" s="2"/>
      <c r="E1669" s="2"/>
      <c r="F1669" s="51"/>
      <c r="G1669" s="51"/>
      <c r="H1669" s="2"/>
      <c r="I1669" s="2"/>
      <c r="J1669" s="2"/>
      <c r="K1669" s="2"/>
      <c r="L1669" s="2"/>
      <c r="M1669" s="2"/>
      <c r="N1669" s="2"/>
      <c r="O1669" s="4"/>
    </row>
    <row r="1670" spans="1:15" s="9" customFormat="1" x14ac:dyDescent="0.2">
      <c r="A1670" s="4"/>
      <c r="B1670" s="2"/>
      <c r="C1670" s="4"/>
      <c r="D1670" s="2"/>
      <c r="E1670" s="2"/>
      <c r="F1670" s="51"/>
      <c r="G1670" s="51"/>
      <c r="H1670" s="2"/>
      <c r="I1670" s="2"/>
      <c r="J1670" s="2"/>
      <c r="K1670" s="2"/>
      <c r="L1670" s="2"/>
      <c r="M1670" s="2"/>
      <c r="N1670" s="2"/>
      <c r="O1670" s="4"/>
    </row>
    <row r="1671" spans="1:15" s="9" customFormat="1" x14ac:dyDescent="0.2">
      <c r="A1671" s="4"/>
      <c r="B1671" s="2"/>
      <c r="C1671" s="4"/>
      <c r="D1671" s="2"/>
      <c r="E1671" s="2"/>
      <c r="F1671" s="51"/>
      <c r="G1671" s="51"/>
      <c r="H1671" s="2"/>
      <c r="I1671" s="2"/>
      <c r="J1671" s="2"/>
      <c r="K1671" s="2"/>
      <c r="L1671" s="2"/>
      <c r="M1671" s="2"/>
      <c r="N1671" s="2"/>
      <c r="O1671" s="4"/>
    </row>
    <row r="1672" spans="1:15" s="9" customFormat="1" x14ac:dyDescent="0.2">
      <c r="A1672" s="4"/>
      <c r="B1672" s="2"/>
      <c r="C1672" s="4"/>
      <c r="D1672" s="2"/>
      <c r="E1672" s="2"/>
      <c r="F1672" s="51"/>
      <c r="G1672" s="51"/>
      <c r="H1672" s="2"/>
      <c r="I1672" s="2"/>
      <c r="J1672" s="2"/>
      <c r="K1672" s="2"/>
      <c r="L1672" s="2"/>
      <c r="M1672" s="2"/>
      <c r="N1672" s="2"/>
      <c r="O1672" s="4"/>
    </row>
    <row r="1673" spans="1:15" s="9" customFormat="1" x14ac:dyDescent="0.2">
      <c r="A1673" s="4"/>
      <c r="B1673" s="2"/>
      <c r="C1673" s="4"/>
      <c r="D1673" s="2"/>
      <c r="E1673" s="2"/>
      <c r="F1673" s="51"/>
      <c r="G1673" s="51"/>
      <c r="H1673" s="2"/>
      <c r="I1673" s="2"/>
      <c r="J1673" s="2"/>
      <c r="K1673" s="2"/>
      <c r="L1673" s="2"/>
      <c r="M1673" s="2"/>
      <c r="N1673" s="2"/>
      <c r="O1673" s="4"/>
    </row>
    <row r="1674" spans="1:15" s="9" customFormat="1" x14ac:dyDescent="0.2">
      <c r="A1674" s="4"/>
      <c r="B1674" s="2"/>
      <c r="C1674" s="4"/>
      <c r="D1674" s="2"/>
      <c r="E1674" s="2"/>
      <c r="F1674" s="51"/>
      <c r="G1674" s="51"/>
      <c r="H1674" s="2"/>
      <c r="I1674" s="2"/>
      <c r="J1674" s="2"/>
      <c r="K1674" s="2"/>
      <c r="L1674" s="2"/>
      <c r="M1674" s="2"/>
      <c r="N1674" s="2"/>
      <c r="O1674" s="4"/>
    </row>
    <row r="1675" spans="1:15" s="9" customFormat="1" x14ac:dyDescent="0.2">
      <c r="A1675" s="4"/>
      <c r="B1675" s="2"/>
      <c r="C1675" s="4"/>
      <c r="D1675" s="2"/>
      <c r="E1675" s="2"/>
      <c r="F1675" s="51"/>
      <c r="G1675" s="51"/>
      <c r="H1675" s="2"/>
      <c r="I1675" s="2"/>
      <c r="J1675" s="2"/>
      <c r="K1675" s="2"/>
      <c r="L1675" s="2"/>
      <c r="M1675" s="2"/>
      <c r="N1675" s="2"/>
      <c r="O1675" s="4"/>
    </row>
    <row r="1676" spans="1:15" s="9" customFormat="1" x14ac:dyDescent="0.2">
      <c r="A1676" s="4"/>
      <c r="B1676" s="2"/>
      <c r="C1676" s="4"/>
      <c r="D1676" s="2"/>
      <c r="E1676" s="2"/>
      <c r="F1676" s="51"/>
      <c r="G1676" s="51"/>
      <c r="H1676" s="2"/>
      <c r="I1676" s="2"/>
      <c r="J1676" s="2"/>
      <c r="K1676" s="2"/>
      <c r="L1676" s="2"/>
      <c r="M1676" s="2"/>
      <c r="N1676" s="2"/>
      <c r="O1676" s="4"/>
    </row>
    <row r="1677" spans="1:15" s="9" customFormat="1" x14ac:dyDescent="0.2">
      <c r="A1677" s="4"/>
      <c r="B1677" s="2"/>
      <c r="C1677" s="4"/>
      <c r="D1677" s="2"/>
      <c r="E1677" s="2"/>
      <c r="F1677" s="51"/>
      <c r="G1677" s="51"/>
      <c r="H1677" s="2"/>
      <c r="I1677" s="2"/>
      <c r="J1677" s="2"/>
      <c r="K1677" s="2"/>
      <c r="L1677" s="2"/>
      <c r="M1677" s="2"/>
      <c r="N1677" s="2"/>
      <c r="O1677" s="4"/>
    </row>
    <row r="1678" spans="1:15" s="9" customFormat="1" x14ac:dyDescent="0.2">
      <c r="A1678" s="4"/>
      <c r="B1678" s="2"/>
      <c r="C1678" s="4"/>
      <c r="D1678" s="2"/>
      <c r="E1678" s="2"/>
      <c r="F1678" s="51"/>
      <c r="G1678" s="51"/>
      <c r="H1678" s="2"/>
      <c r="I1678" s="2"/>
      <c r="J1678" s="2"/>
      <c r="K1678" s="2"/>
      <c r="L1678" s="2"/>
      <c r="M1678" s="2"/>
      <c r="N1678" s="2"/>
      <c r="O1678" s="4"/>
    </row>
    <row r="1679" spans="1:15" s="9" customFormat="1" x14ac:dyDescent="0.2">
      <c r="A1679" s="4"/>
      <c r="B1679" s="2"/>
      <c r="C1679" s="4"/>
      <c r="D1679" s="2"/>
      <c r="E1679" s="2"/>
      <c r="F1679" s="51"/>
      <c r="G1679" s="51"/>
      <c r="H1679" s="2"/>
      <c r="I1679" s="2"/>
      <c r="J1679" s="2"/>
      <c r="K1679" s="2"/>
      <c r="L1679" s="2"/>
      <c r="M1679" s="2"/>
      <c r="N1679" s="2"/>
      <c r="O1679" s="4"/>
    </row>
    <row r="1680" spans="1:15" s="9" customFormat="1" x14ac:dyDescent="0.2">
      <c r="A1680" s="4"/>
      <c r="B1680" s="2"/>
      <c r="C1680" s="4"/>
      <c r="D1680" s="2"/>
      <c r="E1680" s="2"/>
      <c r="F1680" s="51"/>
      <c r="G1680" s="51"/>
      <c r="H1680" s="2"/>
      <c r="I1680" s="2"/>
      <c r="J1680" s="2"/>
      <c r="K1680" s="2"/>
      <c r="L1680" s="2"/>
      <c r="M1680" s="2"/>
      <c r="N1680" s="2"/>
      <c r="O1680" s="4"/>
    </row>
    <row r="1681" spans="1:15" s="9" customFormat="1" x14ac:dyDescent="0.2">
      <c r="A1681" s="4"/>
      <c r="B1681" s="2"/>
      <c r="C1681" s="4"/>
      <c r="D1681" s="2"/>
      <c r="E1681" s="2"/>
      <c r="F1681" s="51"/>
      <c r="G1681" s="51"/>
      <c r="H1681" s="2"/>
      <c r="I1681" s="2"/>
      <c r="J1681" s="2"/>
      <c r="K1681" s="2"/>
      <c r="L1681" s="2"/>
      <c r="M1681" s="2"/>
      <c r="N1681" s="2"/>
      <c r="O1681" s="4"/>
    </row>
    <row r="1682" spans="1:15" s="9" customFormat="1" x14ac:dyDescent="0.2">
      <c r="A1682" s="4"/>
      <c r="B1682" s="2"/>
      <c r="C1682" s="4"/>
      <c r="D1682" s="2"/>
      <c r="E1682" s="2"/>
      <c r="F1682" s="51"/>
      <c r="G1682" s="51"/>
      <c r="H1682" s="2"/>
      <c r="I1682" s="2"/>
      <c r="J1682" s="2"/>
      <c r="K1682" s="2"/>
      <c r="L1682" s="2"/>
      <c r="M1682" s="2"/>
      <c r="N1682" s="2"/>
      <c r="O1682" s="4"/>
    </row>
    <row r="1683" spans="1:15" s="9" customFormat="1" x14ac:dyDescent="0.2">
      <c r="A1683" s="4"/>
      <c r="B1683" s="2"/>
      <c r="C1683" s="4"/>
      <c r="D1683" s="2"/>
      <c r="E1683" s="2"/>
      <c r="F1683" s="51"/>
      <c r="G1683" s="51"/>
      <c r="H1683" s="2"/>
      <c r="I1683" s="2"/>
      <c r="J1683" s="2"/>
      <c r="K1683" s="2"/>
      <c r="L1683" s="2"/>
      <c r="M1683" s="2"/>
      <c r="N1683" s="2"/>
      <c r="O1683" s="4"/>
    </row>
    <row r="1684" spans="1:15" s="9" customFormat="1" x14ac:dyDescent="0.2">
      <c r="A1684" s="4"/>
      <c r="B1684" s="2"/>
      <c r="C1684" s="4"/>
      <c r="D1684" s="2"/>
      <c r="E1684" s="2"/>
      <c r="F1684" s="51"/>
      <c r="G1684" s="51"/>
      <c r="H1684" s="2"/>
      <c r="I1684" s="2"/>
      <c r="J1684" s="2"/>
      <c r="K1684" s="2"/>
      <c r="L1684" s="2"/>
      <c r="M1684" s="2"/>
      <c r="N1684" s="2"/>
      <c r="O1684" s="4"/>
    </row>
    <row r="1685" spans="1:15" s="9" customFormat="1" x14ac:dyDescent="0.2">
      <c r="A1685" s="4"/>
      <c r="B1685" s="2"/>
      <c r="C1685" s="4"/>
      <c r="D1685" s="2"/>
      <c r="E1685" s="2"/>
      <c r="F1685" s="51"/>
      <c r="G1685" s="51"/>
      <c r="H1685" s="2"/>
      <c r="I1685" s="2"/>
      <c r="J1685" s="2"/>
      <c r="K1685" s="2"/>
      <c r="L1685" s="2"/>
      <c r="M1685" s="2"/>
      <c r="N1685" s="2"/>
      <c r="O1685" s="4"/>
    </row>
    <row r="1686" spans="1:15" s="9" customFormat="1" x14ac:dyDescent="0.2">
      <c r="A1686" s="4"/>
      <c r="B1686" s="2"/>
      <c r="C1686" s="4"/>
      <c r="D1686" s="2"/>
      <c r="E1686" s="2"/>
      <c r="F1686" s="51"/>
      <c r="G1686" s="51"/>
      <c r="H1686" s="2"/>
      <c r="I1686" s="2"/>
      <c r="J1686" s="2"/>
      <c r="K1686" s="2"/>
      <c r="L1686" s="2"/>
      <c r="M1686" s="2"/>
      <c r="N1686" s="2"/>
      <c r="O1686" s="4"/>
    </row>
    <row r="1687" spans="1:15" s="9" customFormat="1" x14ac:dyDescent="0.2">
      <c r="A1687" s="4"/>
      <c r="B1687" s="2"/>
      <c r="C1687" s="4"/>
      <c r="D1687" s="2"/>
      <c r="E1687" s="2"/>
      <c r="F1687" s="51"/>
      <c r="G1687" s="51"/>
      <c r="H1687" s="2"/>
      <c r="I1687" s="2"/>
      <c r="J1687" s="2"/>
      <c r="K1687" s="2"/>
      <c r="L1687" s="2"/>
      <c r="M1687" s="2"/>
      <c r="N1687" s="2"/>
      <c r="O1687" s="4"/>
    </row>
    <row r="1688" spans="1:15" s="9" customFormat="1" x14ac:dyDescent="0.2">
      <c r="A1688" s="4"/>
      <c r="B1688" s="2"/>
      <c r="C1688" s="4"/>
      <c r="D1688" s="2"/>
      <c r="E1688" s="2"/>
      <c r="F1688" s="51"/>
      <c r="G1688" s="51"/>
      <c r="H1688" s="2"/>
      <c r="I1688" s="2"/>
      <c r="J1688" s="2"/>
      <c r="K1688" s="2"/>
      <c r="L1688" s="2"/>
      <c r="M1688" s="2"/>
      <c r="N1688" s="2"/>
      <c r="O1688" s="4"/>
    </row>
    <row r="1689" spans="1:15" s="9" customFormat="1" x14ac:dyDescent="0.2">
      <c r="A1689" s="4"/>
      <c r="B1689" s="2"/>
      <c r="C1689" s="4"/>
      <c r="D1689" s="2"/>
      <c r="E1689" s="2"/>
      <c r="F1689" s="51"/>
      <c r="G1689" s="51"/>
      <c r="H1689" s="2"/>
      <c r="I1689" s="2"/>
      <c r="J1689" s="2"/>
      <c r="K1689" s="2"/>
      <c r="L1689" s="2"/>
      <c r="M1689" s="2"/>
      <c r="N1689" s="2"/>
      <c r="O1689" s="4"/>
    </row>
    <row r="1690" spans="1:15" s="9" customFormat="1" x14ac:dyDescent="0.2">
      <c r="A1690" s="4"/>
      <c r="B1690" s="2"/>
      <c r="C1690" s="4"/>
      <c r="D1690" s="2"/>
      <c r="E1690" s="2"/>
      <c r="F1690" s="51"/>
      <c r="G1690" s="51"/>
      <c r="H1690" s="2"/>
      <c r="I1690" s="2"/>
      <c r="J1690" s="2"/>
      <c r="K1690" s="2"/>
      <c r="L1690" s="2"/>
      <c r="M1690" s="2"/>
      <c r="N1690" s="2"/>
      <c r="O1690" s="4"/>
    </row>
    <row r="1691" spans="1:15" s="9" customFormat="1" x14ac:dyDescent="0.2">
      <c r="A1691" s="4"/>
      <c r="B1691" s="2"/>
      <c r="C1691" s="4"/>
      <c r="D1691" s="2"/>
      <c r="E1691" s="2"/>
      <c r="F1691" s="51"/>
      <c r="G1691" s="51"/>
      <c r="H1691" s="2"/>
      <c r="I1691" s="2"/>
      <c r="J1691" s="2"/>
      <c r="K1691" s="2"/>
      <c r="L1691" s="2"/>
      <c r="M1691" s="2"/>
      <c r="N1691" s="2"/>
      <c r="O1691" s="4"/>
    </row>
    <row r="1692" spans="1:15" s="9" customFormat="1" x14ac:dyDescent="0.2">
      <c r="A1692" s="4"/>
      <c r="B1692" s="2"/>
      <c r="C1692" s="4"/>
      <c r="D1692" s="2"/>
      <c r="E1692" s="2"/>
      <c r="F1692" s="51"/>
      <c r="G1692" s="51"/>
      <c r="H1692" s="2"/>
      <c r="I1692" s="2"/>
      <c r="J1692" s="2"/>
      <c r="K1692" s="2"/>
      <c r="L1692" s="2"/>
      <c r="M1692" s="2"/>
      <c r="N1692" s="2"/>
      <c r="O1692" s="4"/>
    </row>
    <row r="1693" spans="1:15" s="9" customFormat="1" x14ac:dyDescent="0.2">
      <c r="A1693" s="4"/>
      <c r="B1693" s="2"/>
      <c r="C1693" s="4"/>
      <c r="D1693" s="2"/>
      <c r="E1693" s="2"/>
      <c r="F1693" s="51"/>
      <c r="G1693" s="51"/>
      <c r="H1693" s="2"/>
      <c r="I1693" s="2"/>
      <c r="J1693" s="2"/>
      <c r="K1693" s="2"/>
      <c r="L1693" s="2"/>
      <c r="M1693" s="2"/>
      <c r="N1693" s="2"/>
      <c r="O1693" s="4"/>
    </row>
    <row r="1694" spans="1:15" s="9" customFormat="1" x14ac:dyDescent="0.2">
      <c r="A1694" s="4"/>
      <c r="B1694" s="2"/>
      <c r="C1694" s="4"/>
      <c r="D1694" s="2"/>
      <c r="E1694" s="2"/>
      <c r="F1694" s="51"/>
      <c r="G1694" s="51"/>
      <c r="H1694" s="2"/>
      <c r="I1694" s="2"/>
      <c r="J1694" s="2"/>
      <c r="K1694" s="2"/>
      <c r="L1694" s="2"/>
      <c r="M1694" s="2"/>
      <c r="N1694" s="2"/>
      <c r="O1694" s="4"/>
    </row>
    <row r="1695" spans="1:15" s="9" customFormat="1" x14ac:dyDescent="0.2">
      <c r="A1695" s="4"/>
      <c r="B1695" s="2"/>
      <c r="C1695" s="4"/>
      <c r="D1695" s="2"/>
      <c r="E1695" s="2"/>
      <c r="F1695" s="51"/>
      <c r="G1695" s="51"/>
      <c r="H1695" s="2"/>
      <c r="I1695" s="2"/>
      <c r="J1695" s="2"/>
      <c r="K1695" s="2"/>
      <c r="L1695" s="2"/>
      <c r="M1695" s="2"/>
      <c r="N1695" s="2"/>
      <c r="O1695" s="4"/>
    </row>
    <row r="1696" spans="1:15" s="9" customFormat="1" x14ac:dyDescent="0.2">
      <c r="A1696" s="4"/>
      <c r="B1696" s="2"/>
      <c r="C1696" s="4"/>
      <c r="D1696" s="2"/>
      <c r="E1696" s="2"/>
      <c r="F1696" s="51"/>
      <c r="G1696" s="51"/>
      <c r="H1696" s="2"/>
      <c r="I1696" s="2"/>
      <c r="J1696" s="2"/>
      <c r="K1696" s="2"/>
      <c r="L1696" s="2"/>
      <c r="M1696" s="2"/>
      <c r="N1696" s="2"/>
      <c r="O1696" s="4"/>
    </row>
    <row r="1697" spans="1:15" s="9" customFormat="1" x14ac:dyDescent="0.2">
      <c r="A1697" s="4"/>
      <c r="B1697" s="2"/>
      <c r="C1697" s="4"/>
      <c r="D1697" s="2"/>
      <c r="E1697" s="2"/>
      <c r="F1697" s="51"/>
      <c r="G1697" s="51"/>
      <c r="H1697" s="2"/>
      <c r="I1697" s="2"/>
      <c r="J1697" s="2"/>
      <c r="K1697" s="2"/>
      <c r="L1697" s="2"/>
      <c r="M1697" s="2"/>
      <c r="N1697" s="2"/>
      <c r="O1697" s="4"/>
    </row>
    <row r="1698" spans="1:15" s="9" customFormat="1" x14ac:dyDescent="0.2">
      <c r="A1698" s="4"/>
      <c r="B1698" s="2"/>
      <c r="C1698" s="4"/>
      <c r="D1698" s="2"/>
      <c r="E1698" s="2"/>
      <c r="F1698" s="51"/>
      <c r="G1698" s="51"/>
      <c r="H1698" s="2"/>
      <c r="I1698" s="2"/>
      <c r="J1698" s="2"/>
      <c r="K1698" s="2"/>
      <c r="L1698" s="2"/>
      <c r="M1698" s="2"/>
      <c r="N1698" s="2"/>
      <c r="O1698" s="4"/>
    </row>
    <row r="1699" spans="1:15" s="9" customFormat="1" x14ac:dyDescent="0.2">
      <c r="A1699" s="4"/>
      <c r="B1699" s="2"/>
      <c r="C1699" s="4"/>
      <c r="D1699" s="2"/>
      <c r="E1699" s="2"/>
      <c r="F1699" s="51"/>
      <c r="G1699" s="51"/>
      <c r="H1699" s="2"/>
      <c r="I1699" s="2"/>
      <c r="J1699" s="2"/>
      <c r="K1699" s="2"/>
      <c r="L1699" s="2"/>
      <c r="M1699" s="2"/>
      <c r="N1699" s="2"/>
      <c r="O1699" s="4"/>
    </row>
    <row r="1700" spans="1:15" s="9" customFormat="1" x14ac:dyDescent="0.2">
      <c r="A1700" s="4"/>
      <c r="B1700" s="2"/>
      <c r="C1700" s="4"/>
      <c r="D1700" s="2"/>
      <c r="E1700" s="2"/>
      <c r="F1700" s="51"/>
      <c r="G1700" s="51"/>
      <c r="H1700" s="2"/>
      <c r="I1700" s="2"/>
      <c r="J1700" s="2"/>
      <c r="K1700" s="2"/>
      <c r="L1700" s="2"/>
      <c r="M1700" s="2"/>
      <c r="N1700" s="2"/>
      <c r="O1700" s="4"/>
    </row>
    <row r="1701" spans="1:15" s="9" customFormat="1" x14ac:dyDescent="0.2">
      <c r="A1701" s="4"/>
      <c r="B1701" s="2"/>
      <c r="C1701" s="4"/>
      <c r="D1701" s="2"/>
      <c r="E1701" s="2"/>
      <c r="F1701" s="51"/>
      <c r="G1701" s="51"/>
      <c r="H1701" s="2"/>
      <c r="I1701" s="2"/>
      <c r="J1701" s="2"/>
      <c r="K1701" s="2"/>
      <c r="L1701" s="2"/>
      <c r="M1701" s="2"/>
      <c r="N1701" s="2"/>
      <c r="O1701" s="4"/>
    </row>
    <row r="1702" spans="1:15" s="9" customFormat="1" x14ac:dyDescent="0.2">
      <c r="A1702" s="4"/>
      <c r="B1702" s="2"/>
      <c r="C1702" s="4"/>
      <c r="D1702" s="2"/>
      <c r="E1702" s="2"/>
      <c r="F1702" s="51"/>
      <c r="G1702" s="51"/>
      <c r="H1702" s="2"/>
      <c r="I1702" s="2"/>
      <c r="J1702" s="2"/>
      <c r="K1702" s="2"/>
      <c r="L1702" s="2"/>
      <c r="M1702" s="2"/>
      <c r="N1702" s="2"/>
      <c r="O1702" s="4"/>
    </row>
    <row r="1703" spans="1:15" s="9" customFormat="1" x14ac:dyDescent="0.2">
      <c r="A1703" s="4"/>
      <c r="B1703" s="2"/>
      <c r="C1703" s="4"/>
      <c r="D1703" s="2"/>
      <c r="E1703" s="2"/>
      <c r="F1703" s="51"/>
      <c r="G1703" s="51"/>
      <c r="H1703" s="2"/>
      <c r="I1703" s="2"/>
      <c r="J1703" s="2"/>
      <c r="K1703" s="2"/>
      <c r="L1703" s="2"/>
      <c r="M1703" s="2"/>
      <c r="N1703" s="2"/>
      <c r="O1703" s="4"/>
    </row>
    <row r="1704" spans="1:15" s="9" customFormat="1" x14ac:dyDescent="0.2">
      <c r="A1704" s="4"/>
      <c r="B1704" s="2"/>
      <c r="C1704" s="4"/>
      <c r="D1704" s="2"/>
      <c r="E1704" s="2"/>
      <c r="F1704" s="51"/>
      <c r="G1704" s="51"/>
      <c r="H1704" s="2"/>
      <c r="I1704" s="2"/>
      <c r="J1704" s="2"/>
      <c r="K1704" s="2"/>
      <c r="L1704" s="2"/>
      <c r="M1704" s="2"/>
      <c r="N1704" s="2"/>
      <c r="O1704" s="4"/>
    </row>
    <row r="1705" spans="1:15" s="9" customFormat="1" x14ac:dyDescent="0.2">
      <c r="A1705" s="4"/>
      <c r="B1705" s="2"/>
      <c r="C1705" s="4"/>
      <c r="D1705" s="2"/>
      <c r="E1705" s="2"/>
      <c r="F1705" s="51"/>
      <c r="G1705" s="51"/>
      <c r="H1705" s="2"/>
      <c r="I1705" s="2"/>
      <c r="J1705" s="2"/>
      <c r="K1705" s="2"/>
      <c r="L1705" s="2"/>
      <c r="M1705" s="2"/>
      <c r="N1705" s="2"/>
      <c r="O1705" s="4"/>
    </row>
    <row r="1706" spans="1:15" s="9" customFormat="1" x14ac:dyDescent="0.2">
      <c r="A1706" s="4"/>
      <c r="B1706" s="2"/>
      <c r="C1706" s="4"/>
      <c r="D1706" s="2"/>
      <c r="E1706" s="2"/>
      <c r="F1706" s="51"/>
      <c r="G1706" s="51"/>
      <c r="H1706" s="2"/>
      <c r="I1706" s="2"/>
      <c r="J1706" s="2"/>
      <c r="K1706" s="2"/>
      <c r="L1706" s="2"/>
      <c r="M1706" s="2"/>
      <c r="N1706" s="2"/>
      <c r="O1706" s="4"/>
    </row>
    <row r="1707" spans="1:15" s="9" customFormat="1" x14ac:dyDescent="0.2">
      <c r="A1707" s="4"/>
      <c r="B1707" s="2"/>
      <c r="C1707" s="4"/>
      <c r="D1707" s="2"/>
      <c r="E1707" s="2"/>
      <c r="F1707" s="51"/>
      <c r="G1707" s="51"/>
      <c r="H1707" s="2"/>
      <c r="I1707" s="2"/>
      <c r="J1707" s="2"/>
      <c r="K1707" s="2"/>
      <c r="L1707" s="2"/>
      <c r="M1707" s="2"/>
      <c r="N1707" s="2"/>
      <c r="O1707" s="4"/>
    </row>
    <row r="1708" spans="1:15" s="9" customFormat="1" x14ac:dyDescent="0.2">
      <c r="A1708" s="4"/>
      <c r="B1708" s="2"/>
      <c r="C1708" s="4"/>
      <c r="D1708" s="2"/>
      <c r="E1708" s="2"/>
      <c r="F1708" s="51"/>
      <c r="G1708" s="51"/>
      <c r="H1708" s="2"/>
      <c r="I1708" s="2"/>
      <c r="J1708" s="2"/>
      <c r="K1708" s="2"/>
      <c r="L1708" s="2"/>
      <c r="M1708" s="2"/>
      <c r="N1708" s="2"/>
      <c r="O1708" s="4"/>
    </row>
    <row r="1709" spans="1:15" s="9" customFormat="1" x14ac:dyDescent="0.2">
      <c r="A1709" s="4"/>
      <c r="B1709" s="2"/>
      <c r="C1709" s="4"/>
      <c r="D1709" s="2"/>
      <c r="E1709" s="2"/>
      <c r="F1709" s="51"/>
      <c r="G1709" s="51"/>
      <c r="H1709" s="2"/>
      <c r="I1709" s="2"/>
      <c r="J1709" s="2"/>
      <c r="K1709" s="2"/>
      <c r="L1709" s="2"/>
      <c r="M1709" s="2"/>
      <c r="N1709" s="2"/>
      <c r="O1709" s="4"/>
    </row>
    <row r="1710" spans="1:15" s="9" customFormat="1" x14ac:dyDescent="0.2">
      <c r="A1710" s="4"/>
      <c r="B1710" s="2"/>
      <c r="C1710" s="4"/>
      <c r="D1710" s="2"/>
      <c r="E1710" s="2"/>
      <c r="F1710" s="51"/>
      <c r="G1710" s="51"/>
      <c r="H1710" s="2"/>
      <c r="I1710" s="2"/>
      <c r="J1710" s="2"/>
      <c r="K1710" s="2"/>
      <c r="L1710" s="2"/>
      <c r="M1710" s="2"/>
      <c r="N1710" s="2"/>
      <c r="O1710" s="4"/>
    </row>
    <row r="1711" spans="1:15" s="9" customFormat="1" x14ac:dyDescent="0.2">
      <c r="A1711" s="4"/>
      <c r="B1711" s="2"/>
      <c r="C1711" s="4"/>
      <c r="D1711" s="2"/>
      <c r="E1711" s="2"/>
      <c r="F1711" s="51"/>
      <c r="G1711" s="51"/>
      <c r="H1711" s="2"/>
      <c r="I1711" s="2"/>
      <c r="J1711" s="2"/>
      <c r="K1711" s="2"/>
      <c r="L1711" s="2"/>
      <c r="M1711" s="2"/>
      <c r="N1711" s="2"/>
      <c r="O1711" s="4"/>
    </row>
    <row r="1712" spans="1:15" s="9" customFormat="1" x14ac:dyDescent="0.2">
      <c r="A1712" s="4"/>
      <c r="B1712" s="2"/>
      <c r="C1712" s="4"/>
      <c r="D1712" s="2"/>
      <c r="E1712" s="2"/>
      <c r="F1712" s="51"/>
      <c r="G1712" s="51"/>
      <c r="H1712" s="2"/>
      <c r="I1712" s="2"/>
      <c r="J1712" s="2"/>
      <c r="K1712" s="2"/>
      <c r="L1712" s="2"/>
      <c r="M1712" s="2"/>
      <c r="N1712" s="2"/>
      <c r="O1712" s="4"/>
    </row>
    <row r="1713" spans="1:15" s="9" customFormat="1" x14ac:dyDescent="0.2">
      <c r="A1713" s="4"/>
      <c r="B1713" s="2"/>
      <c r="C1713" s="4"/>
      <c r="D1713" s="2"/>
      <c r="E1713" s="2"/>
      <c r="F1713" s="51"/>
      <c r="G1713" s="51"/>
      <c r="H1713" s="2"/>
      <c r="I1713" s="2"/>
      <c r="J1713" s="2"/>
      <c r="K1713" s="2"/>
      <c r="L1713" s="2"/>
      <c r="M1713" s="2"/>
      <c r="N1713" s="2"/>
      <c r="O1713" s="4"/>
    </row>
    <row r="1714" spans="1:15" s="9" customFormat="1" x14ac:dyDescent="0.2">
      <c r="A1714" s="4"/>
      <c r="B1714" s="2"/>
      <c r="C1714" s="4"/>
      <c r="D1714" s="2"/>
      <c r="E1714" s="2"/>
      <c r="F1714" s="51"/>
      <c r="G1714" s="51"/>
      <c r="H1714" s="2"/>
      <c r="I1714" s="2"/>
      <c r="J1714" s="2"/>
      <c r="K1714" s="2"/>
      <c r="L1714" s="2"/>
      <c r="M1714" s="2"/>
      <c r="N1714" s="2"/>
      <c r="O1714" s="4"/>
    </row>
    <row r="1715" spans="1:15" s="9" customFormat="1" x14ac:dyDescent="0.2">
      <c r="A1715" s="4"/>
      <c r="B1715" s="2"/>
      <c r="C1715" s="4"/>
      <c r="D1715" s="2"/>
      <c r="E1715" s="2"/>
      <c r="F1715" s="51"/>
      <c r="G1715" s="51"/>
      <c r="H1715" s="2"/>
      <c r="I1715" s="2"/>
      <c r="J1715" s="2"/>
      <c r="K1715" s="2"/>
      <c r="L1715" s="2"/>
      <c r="M1715" s="2"/>
      <c r="N1715" s="2"/>
      <c r="O1715" s="4"/>
    </row>
    <row r="1716" spans="1:15" s="9" customFormat="1" x14ac:dyDescent="0.2">
      <c r="A1716" s="4"/>
      <c r="B1716" s="2"/>
      <c r="C1716" s="4"/>
      <c r="D1716" s="2"/>
      <c r="E1716" s="2"/>
      <c r="F1716" s="51"/>
      <c r="G1716" s="51"/>
      <c r="H1716" s="2"/>
      <c r="I1716" s="2"/>
      <c r="J1716" s="2"/>
      <c r="K1716" s="2"/>
      <c r="L1716" s="2"/>
      <c r="M1716" s="2"/>
      <c r="N1716" s="2"/>
      <c r="O1716" s="4"/>
    </row>
    <row r="1717" spans="1:15" s="9" customFormat="1" x14ac:dyDescent="0.2">
      <c r="A1717" s="4"/>
      <c r="B1717" s="2"/>
      <c r="C1717" s="4"/>
      <c r="D1717" s="2"/>
      <c r="E1717" s="2"/>
      <c r="F1717" s="51"/>
      <c r="G1717" s="51"/>
      <c r="H1717" s="2"/>
      <c r="I1717" s="2"/>
      <c r="J1717" s="2"/>
      <c r="K1717" s="2"/>
      <c r="L1717" s="2"/>
      <c r="M1717" s="2"/>
      <c r="N1717" s="2"/>
      <c r="O1717" s="4"/>
    </row>
    <row r="1718" spans="1:15" s="9" customFormat="1" x14ac:dyDescent="0.2">
      <c r="A1718" s="4"/>
      <c r="B1718" s="2"/>
      <c r="C1718" s="4"/>
      <c r="D1718" s="2"/>
      <c r="E1718" s="2"/>
      <c r="F1718" s="51"/>
      <c r="G1718" s="51"/>
      <c r="H1718" s="2"/>
      <c r="I1718" s="2"/>
      <c r="J1718" s="2"/>
      <c r="K1718" s="2"/>
      <c r="L1718" s="2"/>
      <c r="M1718" s="2"/>
      <c r="N1718" s="2"/>
      <c r="O1718" s="4"/>
    </row>
    <row r="1719" spans="1:15" s="9" customFormat="1" x14ac:dyDescent="0.2">
      <c r="A1719" s="4"/>
      <c r="B1719" s="2"/>
      <c r="C1719" s="4"/>
      <c r="D1719" s="2"/>
      <c r="E1719" s="2"/>
      <c r="F1719" s="51"/>
      <c r="G1719" s="51"/>
      <c r="H1719" s="2"/>
      <c r="I1719" s="2"/>
      <c r="J1719" s="2"/>
      <c r="K1719" s="2"/>
      <c r="L1719" s="2"/>
      <c r="M1719" s="2"/>
      <c r="N1719" s="2"/>
      <c r="O1719" s="4"/>
    </row>
    <row r="1720" spans="1:15" s="9" customFormat="1" x14ac:dyDescent="0.2">
      <c r="A1720" s="4"/>
      <c r="B1720" s="2"/>
      <c r="C1720" s="4"/>
      <c r="D1720" s="2"/>
      <c r="E1720" s="2"/>
      <c r="F1720" s="51"/>
      <c r="G1720" s="51"/>
      <c r="H1720" s="2"/>
      <c r="I1720" s="2"/>
      <c r="J1720" s="2"/>
      <c r="K1720" s="2"/>
      <c r="L1720" s="2"/>
      <c r="M1720" s="2"/>
      <c r="N1720" s="2"/>
      <c r="O1720" s="4"/>
    </row>
    <row r="1721" spans="1:15" s="9" customFormat="1" x14ac:dyDescent="0.2">
      <c r="A1721" s="4"/>
      <c r="B1721" s="2"/>
      <c r="C1721" s="4"/>
      <c r="D1721" s="2"/>
      <c r="E1721" s="2"/>
      <c r="F1721" s="51"/>
      <c r="G1721" s="51"/>
      <c r="H1721" s="2"/>
      <c r="I1721" s="2"/>
      <c r="J1721" s="2"/>
      <c r="K1721" s="2"/>
      <c r="L1721" s="2"/>
      <c r="M1721" s="2"/>
      <c r="N1721" s="2"/>
      <c r="O1721" s="4"/>
    </row>
    <row r="1722" spans="1:15" s="9" customFormat="1" x14ac:dyDescent="0.2">
      <c r="A1722" s="4"/>
      <c r="B1722" s="2"/>
      <c r="C1722" s="4"/>
      <c r="D1722" s="2"/>
      <c r="E1722" s="2"/>
      <c r="F1722" s="51"/>
      <c r="G1722" s="51"/>
      <c r="H1722" s="2"/>
      <c r="I1722" s="2"/>
      <c r="J1722" s="2"/>
      <c r="K1722" s="2"/>
      <c r="L1722" s="2"/>
      <c r="M1722" s="2"/>
      <c r="N1722" s="2"/>
      <c r="O1722" s="4"/>
    </row>
    <row r="1723" spans="1:15" s="9" customFormat="1" x14ac:dyDescent="0.2">
      <c r="A1723" s="4"/>
      <c r="B1723" s="2"/>
      <c r="C1723" s="4"/>
      <c r="D1723" s="2"/>
      <c r="E1723" s="2"/>
      <c r="F1723" s="51"/>
      <c r="G1723" s="51"/>
      <c r="H1723" s="2"/>
      <c r="I1723" s="2"/>
      <c r="J1723" s="2"/>
      <c r="K1723" s="2"/>
      <c r="L1723" s="2"/>
      <c r="M1723" s="2"/>
      <c r="N1723" s="2"/>
      <c r="O1723" s="4"/>
    </row>
    <row r="1724" spans="1:15" s="9" customFormat="1" x14ac:dyDescent="0.2">
      <c r="A1724" s="4"/>
      <c r="B1724" s="2"/>
      <c r="C1724" s="4"/>
      <c r="D1724" s="2"/>
      <c r="E1724" s="2"/>
      <c r="F1724" s="51"/>
      <c r="G1724" s="51"/>
      <c r="H1724" s="2"/>
      <c r="I1724" s="2"/>
      <c r="J1724" s="2"/>
      <c r="K1724" s="2"/>
      <c r="L1724" s="2"/>
      <c r="M1724" s="2"/>
      <c r="N1724" s="2"/>
      <c r="O1724" s="4"/>
    </row>
    <row r="1725" spans="1:15" s="9" customFormat="1" x14ac:dyDescent="0.2">
      <c r="A1725" s="4"/>
      <c r="B1725" s="2"/>
      <c r="C1725" s="4"/>
      <c r="D1725" s="2"/>
      <c r="E1725" s="2"/>
      <c r="F1725" s="51"/>
      <c r="G1725" s="51"/>
      <c r="H1725" s="2"/>
      <c r="I1725" s="2"/>
      <c r="J1725" s="2"/>
      <c r="K1725" s="2"/>
      <c r="L1725" s="2"/>
      <c r="M1725" s="2"/>
      <c r="N1725" s="2"/>
      <c r="O1725" s="4"/>
    </row>
    <row r="1726" spans="1:15" s="9" customFormat="1" x14ac:dyDescent="0.2">
      <c r="A1726" s="4"/>
      <c r="B1726" s="2"/>
      <c r="C1726" s="4"/>
      <c r="D1726" s="2"/>
      <c r="E1726" s="2"/>
      <c r="F1726" s="51"/>
      <c r="G1726" s="51"/>
      <c r="H1726" s="2"/>
      <c r="I1726" s="2"/>
      <c r="J1726" s="2"/>
      <c r="K1726" s="2"/>
      <c r="L1726" s="2"/>
      <c r="M1726" s="2"/>
      <c r="N1726" s="2"/>
      <c r="O1726" s="4"/>
    </row>
    <row r="1727" spans="1:15" s="9" customFormat="1" x14ac:dyDescent="0.2">
      <c r="A1727" s="4"/>
      <c r="B1727" s="2"/>
      <c r="C1727" s="4"/>
      <c r="D1727" s="2"/>
      <c r="E1727" s="2"/>
      <c r="F1727" s="51"/>
      <c r="G1727" s="51"/>
      <c r="H1727" s="2"/>
      <c r="I1727" s="2"/>
      <c r="J1727" s="2"/>
      <c r="K1727" s="2"/>
      <c r="L1727" s="2"/>
      <c r="M1727" s="2"/>
      <c r="N1727" s="2"/>
      <c r="O1727" s="4"/>
    </row>
    <row r="1728" spans="1:15" s="9" customFormat="1" x14ac:dyDescent="0.2">
      <c r="A1728" s="4"/>
      <c r="B1728" s="2"/>
      <c r="C1728" s="4"/>
      <c r="D1728" s="2"/>
      <c r="E1728" s="2"/>
      <c r="F1728" s="51"/>
      <c r="G1728" s="51"/>
      <c r="H1728" s="2"/>
      <c r="I1728" s="2"/>
      <c r="J1728" s="2"/>
      <c r="K1728" s="2"/>
      <c r="L1728" s="2"/>
      <c r="M1728" s="2"/>
      <c r="N1728" s="2"/>
      <c r="O1728" s="4"/>
    </row>
    <row r="1729" spans="1:15" s="9" customFormat="1" x14ac:dyDescent="0.2">
      <c r="A1729" s="4"/>
      <c r="B1729" s="2"/>
      <c r="C1729" s="4"/>
      <c r="D1729" s="2"/>
      <c r="E1729" s="2"/>
      <c r="F1729" s="51"/>
      <c r="G1729" s="51"/>
      <c r="H1729" s="2"/>
      <c r="I1729" s="2"/>
      <c r="J1729" s="2"/>
      <c r="K1729" s="2"/>
      <c r="L1729" s="2"/>
      <c r="M1729" s="2"/>
      <c r="N1729" s="2"/>
      <c r="O1729" s="4"/>
    </row>
    <row r="1730" spans="1:15" s="9" customFormat="1" x14ac:dyDescent="0.2">
      <c r="A1730" s="4"/>
      <c r="B1730" s="2"/>
      <c r="C1730" s="4"/>
      <c r="D1730" s="2"/>
      <c r="E1730" s="2"/>
      <c r="F1730" s="51"/>
      <c r="G1730" s="51"/>
      <c r="H1730" s="2"/>
      <c r="I1730" s="2"/>
      <c r="J1730" s="2"/>
      <c r="K1730" s="2"/>
      <c r="L1730" s="2"/>
      <c r="M1730" s="2"/>
      <c r="N1730" s="2"/>
      <c r="O1730" s="4"/>
    </row>
    <row r="1731" spans="1:15" s="9" customFormat="1" x14ac:dyDescent="0.2">
      <c r="A1731" s="4"/>
      <c r="B1731" s="2"/>
      <c r="C1731" s="4"/>
      <c r="D1731" s="2"/>
      <c r="E1731" s="2"/>
      <c r="F1731" s="51"/>
      <c r="G1731" s="51"/>
      <c r="H1731" s="2"/>
      <c r="I1731" s="2"/>
      <c r="J1731" s="2"/>
      <c r="K1731" s="2"/>
      <c r="L1731" s="2"/>
      <c r="M1731" s="2"/>
      <c r="N1731" s="2"/>
      <c r="O1731" s="4"/>
    </row>
  </sheetData>
  <mergeCells count="6">
    <mergeCell ref="A2:A3"/>
    <mergeCell ref="B2:B3"/>
    <mergeCell ref="C2:C3"/>
    <mergeCell ref="A4:O4"/>
    <mergeCell ref="D61:G61"/>
    <mergeCell ref="K3:N3"/>
  </mergeCells>
  <hyperlinks>
    <hyperlink ref="D61" location="Оглавление!A1" display="Оглавление &gt;&gt;&gt;&gt;"/>
    <hyperlink ref="O2" location="Оглавление!A1" display="Оглавление &gt;&gt;&gt;&gt;"/>
    <hyperlink ref="O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1853"/>
  <sheetViews>
    <sheetView showGridLines="0" zoomScaleNormal="100" workbookViewId="0">
      <pane ySplit="3" topLeftCell="A4" activePane="bottomLeft" state="frozen"/>
      <selection activeCell="Q19" sqref="Q19"/>
      <selection pane="bottomLeft" activeCell="A4" sqref="A4:M4"/>
    </sheetView>
  </sheetViews>
  <sheetFormatPr defaultRowHeight="12.75" x14ac:dyDescent="0.2"/>
  <cols>
    <col min="1" max="1" width="4.28515625" style="131" customWidth="1"/>
    <col min="2" max="2" width="15.140625" style="286" customWidth="1"/>
    <col min="3" max="3" width="67.5703125" style="286" bestFit="1" customWidth="1"/>
    <col min="4" max="4" width="8.5703125" style="285" customWidth="1"/>
    <col min="5" max="5" width="7.42578125" style="285" customWidth="1"/>
    <col min="6" max="6" width="8.5703125" style="287" customWidth="1"/>
    <col min="7" max="7" width="10" style="285" customWidth="1"/>
    <col min="8" max="8" width="4.7109375" style="282" hidden="1" customWidth="1"/>
    <col min="9" max="12" width="13.28515625" style="285" customWidth="1"/>
    <col min="13" max="13" width="27" style="291" customWidth="1"/>
    <col min="14" max="14" width="4" style="277" customWidth="1"/>
    <col min="15" max="16384" width="9.140625" style="1"/>
  </cols>
  <sheetData>
    <row r="1" spans="1:14" ht="72" customHeight="1" x14ac:dyDescent="0.2">
      <c r="B1" s="131"/>
      <c r="C1" s="131"/>
      <c r="D1" s="274"/>
      <c r="E1" s="274"/>
      <c r="F1" s="275"/>
      <c r="G1" s="274"/>
      <c r="H1" s="276"/>
      <c r="I1" s="274"/>
      <c r="J1" s="274"/>
      <c r="K1" s="274"/>
      <c r="L1" s="274"/>
      <c r="M1" s="288"/>
    </row>
    <row r="2" spans="1:14" s="17" customFormat="1" ht="36.75" customHeight="1" x14ac:dyDescent="0.2">
      <c r="A2" s="1034" t="s">
        <v>0</v>
      </c>
      <c r="B2" s="1023" t="s">
        <v>1</v>
      </c>
      <c r="C2" s="1025" t="s">
        <v>2</v>
      </c>
      <c r="D2" s="18"/>
      <c r="E2" s="19"/>
      <c r="F2" s="49"/>
      <c r="G2" s="19"/>
      <c r="H2" s="272"/>
      <c r="I2" s="15" t="s">
        <v>3253</v>
      </c>
      <c r="J2" s="664" t="s">
        <v>3259</v>
      </c>
      <c r="K2" s="665" t="s">
        <v>3260</v>
      </c>
      <c r="L2" s="667" t="s">
        <v>3261</v>
      </c>
      <c r="M2" s="542" t="s">
        <v>127</v>
      </c>
      <c r="N2" s="16"/>
    </row>
    <row r="3" spans="1:14" s="17" customFormat="1" ht="21" customHeight="1" thickBot="1" x14ac:dyDescent="0.25">
      <c r="A3" s="1035"/>
      <c r="B3" s="1024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73"/>
      <c r="I3" s="326">
        <f>Оглавление!F3</f>
        <v>0.21</v>
      </c>
      <c r="J3" s="326"/>
      <c r="K3" s="685"/>
      <c r="L3" s="679"/>
      <c r="M3" s="558" t="s">
        <v>2132</v>
      </c>
      <c r="N3" s="16"/>
    </row>
    <row r="4" spans="1:14" s="13" customFormat="1" ht="38.25" customHeight="1" thickBot="1" x14ac:dyDescent="0.25">
      <c r="A4" s="1032" t="s">
        <v>1717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2"/>
    </row>
    <row r="5" spans="1:14" s="104" customFormat="1" ht="155.25" customHeight="1" x14ac:dyDescent="0.2">
      <c r="A5" s="117"/>
      <c r="B5" s="294" t="s">
        <v>1715</v>
      </c>
      <c r="C5" s="335" t="s">
        <v>1716</v>
      </c>
      <c r="D5" s="102" t="s">
        <v>5</v>
      </c>
      <c r="E5" s="75">
        <v>1</v>
      </c>
      <c r="F5" s="102">
        <v>0.12</v>
      </c>
      <c r="G5" s="292">
        <v>29.120000000000005</v>
      </c>
      <c r="H5" s="76">
        <f>I3</f>
        <v>0.21</v>
      </c>
      <c r="I5" s="160">
        <f t="shared" ref="I5:I6" si="0">G5*(1-H5)</f>
        <v>23.004800000000003</v>
      </c>
      <c r="J5" s="696" t="s">
        <v>537</v>
      </c>
      <c r="K5" s="362" t="s">
        <v>537</v>
      </c>
      <c r="L5" s="676" t="s">
        <v>537</v>
      </c>
      <c r="M5" s="109"/>
      <c r="N5" s="12"/>
    </row>
    <row r="6" spans="1:14" s="11" customFormat="1" ht="23.25" customHeight="1" x14ac:dyDescent="0.25">
      <c r="A6" s="27"/>
      <c r="B6" s="346" t="s">
        <v>1706</v>
      </c>
      <c r="C6" s="28" t="s">
        <v>2682</v>
      </c>
      <c r="D6" s="346" t="s">
        <v>5</v>
      </c>
      <c r="E6" s="30">
        <v>10</v>
      </c>
      <c r="F6" s="31">
        <v>0.153</v>
      </c>
      <c r="G6" s="31">
        <v>39.670400000000001</v>
      </c>
      <c r="H6" s="76">
        <f>I3</f>
        <v>0.21</v>
      </c>
      <c r="I6" s="68">
        <f t="shared" si="0"/>
        <v>31.339616000000003</v>
      </c>
      <c r="J6" s="68">
        <f>I6*2</f>
        <v>62.679232000000006</v>
      </c>
      <c r="K6" s="686">
        <f>I6*7</f>
        <v>219.37731200000002</v>
      </c>
      <c r="L6" s="681">
        <f>I6*2</f>
        <v>62.679232000000006</v>
      </c>
      <c r="M6" s="263"/>
      <c r="N6" s="10"/>
    </row>
    <row r="7" spans="1:14" s="11" customFormat="1" ht="23.25" customHeight="1" x14ac:dyDescent="0.25">
      <c r="A7" s="27"/>
      <c r="B7" s="346" t="s">
        <v>1707</v>
      </c>
      <c r="C7" s="28" t="s">
        <v>2683</v>
      </c>
      <c r="D7" s="346" t="s">
        <v>5</v>
      </c>
      <c r="E7" s="30">
        <v>10</v>
      </c>
      <c r="F7" s="31">
        <v>0.153</v>
      </c>
      <c r="G7" s="31">
        <v>42.504000000000005</v>
      </c>
      <c r="H7" s="76">
        <f>I3</f>
        <v>0.21</v>
      </c>
      <c r="I7" s="68">
        <f t="shared" ref="I7:I12" si="1">G7*(1-H7)</f>
        <v>33.578160000000004</v>
      </c>
      <c r="J7" s="68">
        <f t="shared" ref="J7:J12" si="2">I7*2</f>
        <v>67.156320000000008</v>
      </c>
      <c r="K7" s="686">
        <f t="shared" ref="K7:K12" si="3">I7*7</f>
        <v>235.04712000000004</v>
      </c>
      <c r="L7" s="681">
        <f t="shared" ref="L7:L12" si="4">I7*2</f>
        <v>67.156320000000008</v>
      </c>
      <c r="M7" s="263"/>
      <c r="N7" s="10"/>
    </row>
    <row r="8" spans="1:14" s="11" customFormat="1" ht="23.25" customHeight="1" x14ac:dyDescent="0.25">
      <c r="A8" s="27"/>
      <c r="B8" s="346" t="s">
        <v>1708</v>
      </c>
      <c r="C8" s="28" t="s">
        <v>2686</v>
      </c>
      <c r="D8" s="346" t="s">
        <v>5</v>
      </c>
      <c r="E8" s="30">
        <v>10</v>
      </c>
      <c r="F8" s="31">
        <v>0.20300000000000001</v>
      </c>
      <c r="G8" s="31">
        <v>45.337600000000002</v>
      </c>
      <c r="H8" s="76">
        <f>I3</f>
        <v>0.21</v>
      </c>
      <c r="I8" s="68">
        <f t="shared" si="1"/>
        <v>35.816704000000001</v>
      </c>
      <c r="J8" s="68">
        <f t="shared" si="2"/>
        <v>71.633408000000003</v>
      </c>
      <c r="K8" s="686">
        <f t="shared" si="3"/>
        <v>250.716928</v>
      </c>
      <c r="L8" s="681">
        <f t="shared" si="4"/>
        <v>71.633408000000003</v>
      </c>
      <c r="M8" s="263"/>
      <c r="N8" s="10"/>
    </row>
    <row r="9" spans="1:14" s="11" customFormat="1" ht="23.25" customHeight="1" x14ac:dyDescent="0.25">
      <c r="A9" s="27"/>
      <c r="B9" s="346" t="s">
        <v>1709</v>
      </c>
      <c r="C9" s="28" t="s">
        <v>2684</v>
      </c>
      <c r="D9" s="346" t="s">
        <v>5</v>
      </c>
      <c r="E9" s="30">
        <v>10</v>
      </c>
      <c r="F9" s="31">
        <v>0.25</v>
      </c>
      <c r="G9" s="31">
        <v>59.505600000000008</v>
      </c>
      <c r="H9" s="76">
        <f>I3</f>
        <v>0.21</v>
      </c>
      <c r="I9" s="68">
        <f t="shared" si="1"/>
        <v>47.00942400000001</v>
      </c>
      <c r="J9" s="68">
        <f t="shared" si="2"/>
        <v>94.01884800000002</v>
      </c>
      <c r="K9" s="686">
        <f t="shared" si="3"/>
        <v>329.06596800000005</v>
      </c>
      <c r="L9" s="681">
        <f t="shared" si="4"/>
        <v>94.01884800000002</v>
      </c>
      <c r="M9" s="263"/>
      <c r="N9" s="10"/>
    </row>
    <row r="10" spans="1:14" s="11" customFormat="1" ht="23.25" customHeight="1" x14ac:dyDescent="0.25">
      <c r="A10" s="27"/>
      <c r="B10" s="346" t="s">
        <v>1710</v>
      </c>
      <c r="C10" s="28" t="s">
        <v>2685</v>
      </c>
      <c r="D10" s="346" t="s">
        <v>5</v>
      </c>
      <c r="E10" s="30">
        <v>10</v>
      </c>
      <c r="F10" s="31">
        <v>0.3</v>
      </c>
      <c r="G10" s="31">
        <v>85.00800000000001</v>
      </c>
      <c r="H10" s="76">
        <f>I3</f>
        <v>0.21</v>
      </c>
      <c r="I10" s="68">
        <f t="shared" si="1"/>
        <v>67.156320000000008</v>
      </c>
      <c r="J10" s="68">
        <f t="shared" si="2"/>
        <v>134.31264000000002</v>
      </c>
      <c r="K10" s="686">
        <f t="shared" si="3"/>
        <v>470.09424000000007</v>
      </c>
      <c r="L10" s="681">
        <f t="shared" si="4"/>
        <v>134.31264000000002</v>
      </c>
      <c r="M10" s="263"/>
      <c r="N10" s="10"/>
    </row>
    <row r="11" spans="1:14" s="11" customFormat="1" ht="23.25" customHeight="1" x14ac:dyDescent="0.25">
      <c r="A11" s="27"/>
      <c r="B11" s="346" t="s">
        <v>1711</v>
      </c>
      <c r="C11" s="28" t="s">
        <v>1713</v>
      </c>
      <c r="D11" s="346" t="s">
        <v>5</v>
      </c>
      <c r="E11" s="30">
        <v>10</v>
      </c>
      <c r="F11" s="31">
        <v>0.25</v>
      </c>
      <c r="G11" s="31">
        <v>99.176000000000016</v>
      </c>
      <c r="H11" s="76">
        <f>I3</f>
        <v>0.21</v>
      </c>
      <c r="I11" s="68">
        <f t="shared" si="1"/>
        <v>78.349040000000016</v>
      </c>
      <c r="J11" s="68">
        <f t="shared" si="2"/>
        <v>156.69808000000003</v>
      </c>
      <c r="K11" s="686">
        <f t="shared" si="3"/>
        <v>548.44328000000007</v>
      </c>
      <c r="L11" s="681">
        <f t="shared" si="4"/>
        <v>156.69808000000003</v>
      </c>
      <c r="M11" s="263"/>
      <c r="N11" s="10"/>
    </row>
    <row r="12" spans="1:14" s="11" customFormat="1" ht="23.25" customHeight="1" x14ac:dyDescent="0.25">
      <c r="A12" s="27"/>
      <c r="B12" s="346" t="s">
        <v>1712</v>
      </c>
      <c r="C12" s="28" t="s">
        <v>1714</v>
      </c>
      <c r="D12" s="346" t="s">
        <v>5</v>
      </c>
      <c r="E12" s="30">
        <v>10</v>
      </c>
      <c r="F12" s="31">
        <v>0.3</v>
      </c>
      <c r="G12" s="31">
        <v>113.34400000000002</v>
      </c>
      <c r="H12" s="76">
        <f>I3</f>
        <v>0.21</v>
      </c>
      <c r="I12" s="68">
        <f t="shared" si="1"/>
        <v>89.541760000000025</v>
      </c>
      <c r="J12" s="68">
        <f t="shared" si="2"/>
        <v>179.08352000000005</v>
      </c>
      <c r="K12" s="686">
        <f t="shared" si="3"/>
        <v>626.79232000000013</v>
      </c>
      <c r="L12" s="681">
        <f t="shared" si="4"/>
        <v>179.08352000000005</v>
      </c>
      <c r="M12" s="263"/>
      <c r="N12" s="10"/>
    </row>
    <row r="13" spans="1:14" s="9" customFormat="1" x14ac:dyDescent="0.2">
      <c r="A13" s="131"/>
      <c r="B13" s="348" t="s">
        <v>552</v>
      </c>
      <c r="C13" s="131"/>
      <c r="D13" s="274"/>
      <c r="E13" s="274"/>
      <c r="F13" s="275"/>
      <c r="G13" s="274"/>
      <c r="H13" s="276"/>
      <c r="I13" s="274"/>
      <c r="J13" s="274"/>
      <c r="K13" s="274"/>
      <c r="L13" s="274"/>
      <c r="M13" s="288"/>
      <c r="N13" s="277"/>
    </row>
    <row r="14" spans="1:14" s="9" customFormat="1" x14ac:dyDescent="0.2">
      <c r="A14" s="279"/>
      <c r="B14" s="279"/>
      <c r="C14" s="279"/>
      <c r="D14" s="280"/>
      <c r="E14" s="280"/>
      <c r="F14" s="281"/>
      <c r="G14" s="280"/>
      <c r="H14" s="282"/>
      <c r="I14" s="280"/>
      <c r="J14" s="280"/>
      <c r="K14" s="280"/>
      <c r="L14" s="280"/>
      <c r="M14" s="290"/>
      <c r="N14" s="283"/>
    </row>
    <row r="15" spans="1:14" s="9" customFormat="1" x14ac:dyDescent="0.2">
      <c r="A15" s="279"/>
      <c r="B15" s="279"/>
      <c r="C15" s="279"/>
      <c r="D15" s="280"/>
      <c r="E15" s="280"/>
      <c r="F15" s="281"/>
      <c r="G15" s="280"/>
      <c r="H15" s="282"/>
      <c r="I15" s="280"/>
      <c r="J15" s="280"/>
      <c r="K15" s="280"/>
      <c r="L15" s="280"/>
      <c r="M15" s="290"/>
      <c r="N15" s="283"/>
    </row>
    <row r="16" spans="1:14" s="9" customFormat="1" x14ac:dyDescent="0.2">
      <c r="A16" s="279"/>
      <c r="B16" s="279"/>
      <c r="C16" s="279"/>
      <c r="D16" s="280"/>
      <c r="E16" s="280"/>
      <c r="F16" s="281"/>
      <c r="G16" s="280"/>
      <c r="H16" s="282"/>
      <c r="I16" s="280"/>
      <c r="J16" s="280"/>
      <c r="K16" s="280"/>
      <c r="L16" s="280"/>
      <c r="M16" s="290"/>
      <c r="N16" s="283"/>
    </row>
    <row r="17" spans="1:14" s="9" customFormat="1" x14ac:dyDescent="0.2">
      <c r="A17" s="279"/>
      <c r="B17" s="279"/>
      <c r="C17" s="279"/>
      <c r="D17" s="280"/>
      <c r="E17" s="280"/>
      <c r="F17" s="281"/>
      <c r="G17" s="280"/>
      <c r="H17" s="282"/>
      <c r="I17" s="280"/>
      <c r="J17" s="280"/>
      <c r="K17" s="280"/>
      <c r="L17" s="280"/>
      <c r="M17" s="290"/>
      <c r="N17" s="283"/>
    </row>
    <row r="18" spans="1:14" s="9" customFormat="1" x14ac:dyDescent="0.2">
      <c r="A18" s="279"/>
      <c r="B18" s="279"/>
      <c r="C18" s="279"/>
      <c r="D18" s="280"/>
      <c r="E18" s="280"/>
      <c r="F18" s="281"/>
      <c r="G18" s="280"/>
      <c r="H18" s="282"/>
      <c r="I18" s="280"/>
      <c r="J18" s="280"/>
      <c r="K18" s="280"/>
      <c r="L18" s="280"/>
      <c r="M18" s="290"/>
      <c r="N18" s="283"/>
    </row>
    <row r="19" spans="1:14" s="9" customFormat="1" x14ac:dyDescent="0.2">
      <c r="A19" s="279"/>
      <c r="B19" s="279"/>
      <c r="C19" s="279"/>
      <c r="D19" s="280"/>
      <c r="E19" s="280"/>
      <c r="F19" s="281"/>
      <c r="G19" s="280"/>
      <c r="H19" s="282"/>
      <c r="I19" s="280"/>
      <c r="J19" s="280"/>
      <c r="K19" s="280"/>
      <c r="L19" s="280"/>
      <c r="M19" s="290"/>
      <c r="N19" s="283"/>
    </row>
    <row r="20" spans="1:14" s="9" customFormat="1" x14ac:dyDescent="0.2">
      <c r="A20" s="279"/>
      <c r="B20" s="279"/>
      <c r="C20" s="279"/>
      <c r="D20" s="280"/>
      <c r="E20" s="280"/>
      <c r="F20" s="281"/>
      <c r="G20" s="280"/>
      <c r="H20" s="282"/>
      <c r="I20" s="280"/>
      <c r="J20" s="280"/>
      <c r="K20" s="280"/>
      <c r="L20" s="280"/>
      <c r="M20" s="290"/>
      <c r="N20" s="283"/>
    </row>
    <row r="21" spans="1:14" s="9" customFormat="1" x14ac:dyDescent="0.2">
      <c r="A21" s="279"/>
      <c r="B21" s="279"/>
      <c r="C21" s="279"/>
      <c r="D21" s="280"/>
      <c r="E21" s="280"/>
      <c r="F21" s="281"/>
      <c r="G21" s="280"/>
      <c r="H21" s="282"/>
      <c r="I21" s="280"/>
      <c r="J21" s="280"/>
      <c r="K21" s="280"/>
      <c r="L21" s="280"/>
      <c r="M21" s="290"/>
      <c r="N21" s="283"/>
    </row>
    <row r="22" spans="1:14" s="9" customFormat="1" x14ac:dyDescent="0.2">
      <c r="A22" s="279"/>
      <c r="B22" s="279"/>
      <c r="C22" s="279"/>
      <c r="D22" s="280"/>
      <c r="E22" s="280"/>
      <c r="F22" s="281"/>
      <c r="G22" s="280"/>
      <c r="H22" s="282"/>
      <c r="I22" s="280"/>
      <c r="J22" s="280"/>
      <c r="K22" s="280"/>
      <c r="L22" s="280"/>
      <c r="M22" s="290"/>
      <c r="N22" s="283"/>
    </row>
    <row r="23" spans="1:14" s="9" customFormat="1" x14ac:dyDescent="0.2">
      <c r="A23" s="279"/>
      <c r="B23" s="279"/>
      <c r="C23" s="279"/>
      <c r="D23" s="280"/>
      <c r="E23" s="280"/>
      <c r="F23" s="281"/>
      <c r="G23" s="280"/>
      <c r="H23" s="282"/>
      <c r="I23" s="280"/>
      <c r="J23" s="280"/>
      <c r="K23" s="280"/>
      <c r="L23" s="280"/>
      <c r="M23" s="290"/>
      <c r="N23" s="283"/>
    </row>
    <row r="24" spans="1:14" s="9" customFormat="1" x14ac:dyDescent="0.2">
      <c r="A24" s="279"/>
      <c r="B24" s="279"/>
      <c r="C24" s="279"/>
      <c r="D24" s="280"/>
      <c r="E24" s="280"/>
      <c r="F24" s="281"/>
      <c r="G24" s="280"/>
      <c r="H24" s="282"/>
      <c r="I24" s="280"/>
      <c r="J24" s="280"/>
      <c r="K24" s="280"/>
      <c r="L24" s="280"/>
      <c r="M24" s="290"/>
      <c r="N24" s="283"/>
    </row>
    <row r="25" spans="1:14" s="9" customFormat="1" x14ac:dyDescent="0.2">
      <c r="A25" s="279"/>
      <c r="B25" s="279"/>
      <c r="C25" s="279"/>
      <c r="D25" s="280"/>
      <c r="E25" s="280"/>
      <c r="F25" s="281"/>
      <c r="G25" s="280"/>
      <c r="H25" s="282"/>
      <c r="I25" s="280"/>
      <c r="J25" s="280"/>
      <c r="K25" s="280"/>
      <c r="L25" s="280"/>
      <c r="M25" s="290"/>
      <c r="N25" s="283"/>
    </row>
    <row r="26" spans="1:14" s="9" customFormat="1" x14ac:dyDescent="0.2">
      <c r="A26" s="279"/>
      <c r="B26" s="279"/>
      <c r="C26" s="279"/>
      <c r="D26" s="280"/>
      <c r="E26" s="280"/>
      <c r="F26" s="281"/>
      <c r="G26" s="280"/>
      <c r="H26" s="282"/>
      <c r="I26" s="280"/>
      <c r="J26" s="280"/>
      <c r="K26" s="280"/>
      <c r="L26" s="280"/>
      <c r="M26" s="290"/>
      <c r="N26" s="283"/>
    </row>
    <row r="27" spans="1:14" s="9" customFormat="1" x14ac:dyDescent="0.2">
      <c r="A27" s="279"/>
      <c r="B27" s="279"/>
      <c r="C27" s="279"/>
      <c r="D27" s="280"/>
      <c r="E27" s="280"/>
      <c r="F27" s="281"/>
      <c r="G27" s="280"/>
      <c r="H27" s="282"/>
      <c r="I27" s="280"/>
      <c r="J27" s="280"/>
      <c r="K27" s="280"/>
      <c r="L27" s="280"/>
      <c r="M27" s="290"/>
      <c r="N27" s="283"/>
    </row>
    <row r="28" spans="1:14" s="9" customFormat="1" x14ac:dyDescent="0.2">
      <c r="A28" s="279"/>
      <c r="B28" s="279"/>
      <c r="C28" s="279"/>
      <c r="D28" s="280"/>
      <c r="E28" s="280"/>
      <c r="F28" s="281"/>
      <c r="G28" s="280"/>
      <c r="H28" s="282"/>
      <c r="I28" s="280"/>
      <c r="J28" s="280"/>
      <c r="K28" s="280"/>
      <c r="L28" s="280"/>
      <c r="M28" s="290"/>
      <c r="N28" s="283"/>
    </row>
    <row r="29" spans="1:14" s="9" customFormat="1" x14ac:dyDescent="0.2">
      <c r="A29" s="279"/>
      <c r="B29" s="279"/>
      <c r="C29" s="279"/>
      <c r="D29" s="280"/>
      <c r="E29" s="280"/>
      <c r="F29" s="281"/>
      <c r="G29" s="280"/>
      <c r="H29" s="282"/>
      <c r="I29" s="280"/>
      <c r="J29" s="280"/>
      <c r="K29" s="280"/>
      <c r="L29" s="280"/>
      <c r="M29" s="290"/>
      <c r="N29" s="283"/>
    </row>
    <row r="30" spans="1:14" s="9" customFormat="1" x14ac:dyDescent="0.2">
      <c r="A30" s="279"/>
      <c r="B30" s="279"/>
      <c r="C30" s="279"/>
      <c r="D30" s="280"/>
      <c r="E30" s="280"/>
      <c r="F30" s="281"/>
      <c r="G30" s="280"/>
      <c r="H30" s="282"/>
      <c r="I30" s="280"/>
      <c r="J30" s="280"/>
      <c r="K30" s="280"/>
      <c r="L30" s="280"/>
      <c r="M30" s="290"/>
      <c r="N30" s="284"/>
    </row>
    <row r="31" spans="1:14" s="9" customFormat="1" x14ac:dyDescent="0.2">
      <c r="A31" s="279"/>
      <c r="B31" s="279"/>
      <c r="C31" s="279"/>
      <c r="D31" s="280"/>
      <c r="E31" s="280"/>
      <c r="F31" s="281"/>
      <c r="G31" s="280"/>
      <c r="H31" s="282"/>
      <c r="I31" s="280"/>
      <c r="J31" s="280"/>
      <c r="K31" s="280"/>
      <c r="L31" s="280"/>
      <c r="M31" s="290"/>
      <c r="N31" s="284"/>
    </row>
    <row r="32" spans="1:14" s="9" customFormat="1" x14ac:dyDescent="0.2">
      <c r="A32" s="279"/>
      <c r="B32" s="279"/>
      <c r="C32" s="279"/>
      <c r="D32" s="280"/>
      <c r="E32" s="280"/>
      <c r="F32" s="281"/>
      <c r="G32" s="280"/>
      <c r="H32" s="282"/>
      <c r="I32" s="280"/>
      <c r="J32" s="280"/>
      <c r="K32" s="280"/>
      <c r="L32" s="280"/>
      <c r="M32" s="290"/>
      <c r="N32" s="284"/>
    </row>
    <row r="33" spans="1:14" s="9" customFormat="1" x14ac:dyDescent="0.2">
      <c r="A33" s="279"/>
      <c r="B33" s="279"/>
      <c r="C33" s="279"/>
      <c r="D33" s="280"/>
      <c r="E33" s="280"/>
      <c r="F33" s="281"/>
      <c r="G33" s="280"/>
      <c r="H33" s="282"/>
      <c r="I33" s="280"/>
      <c r="J33" s="280"/>
      <c r="K33" s="280"/>
      <c r="L33" s="280"/>
      <c r="M33" s="290"/>
      <c r="N33" s="284"/>
    </row>
    <row r="34" spans="1:14" s="9" customFormat="1" x14ac:dyDescent="0.2">
      <c r="A34" s="279"/>
      <c r="B34" s="279"/>
      <c r="C34" s="279"/>
      <c r="D34" s="280"/>
      <c r="E34" s="280"/>
      <c r="F34" s="281"/>
      <c r="G34" s="280"/>
      <c r="H34" s="282"/>
      <c r="I34" s="280"/>
      <c r="J34" s="280"/>
      <c r="K34" s="280"/>
      <c r="L34" s="280"/>
      <c r="M34" s="290"/>
      <c r="N34" s="284"/>
    </row>
    <row r="35" spans="1:14" s="9" customFormat="1" x14ac:dyDescent="0.2">
      <c r="A35" s="279"/>
      <c r="B35" s="279"/>
      <c r="C35" s="279"/>
      <c r="D35" s="280"/>
      <c r="E35" s="280"/>
      <c r="F35" s="281"/>
      <c r="G35" s="280"/>
      <c r="H35" s="282"/>
      <c r="I35" s="280"/>
      <c r="J35" s="280"/>
      <c r="K35" s="280"/>
      <c r="L35" s="280"/>
      <c r="M35" s="290"/>
      <c r="N35" s="284"/>
    </row>
    <row r="36" spans="1:14" s="9" customFormat="1" x14ac:dyDescent="0.2">
      <c r="A36" s="279"/>
      <c r="B36" s="279"/>
      <c r="C36" s="279"/>
      <c r="D36" s="280"/>
      <c r="E36" s="280"/>
      <c r="F36" s="281"/>
      <c r="G36" s="280"/>
      <c r="H36" s="282"/>
      <c r="I36" s="280"/>
      <c r="J36" s="280"/>
      <c r="K36" s="280"/>
      <c r="L36" s="280"/>
      <c r="M36" s="290"/>
      <c r="N36" s="284"/>
    </row>
    <row r="37" spans="1:14" s="9" customFormat="1" x14ac:dyDescent="0.2">
      <c r="A37" s="279"/>
      <c r="B37" s="279"/>
      <c r="C37" s="279"/>
      <c r="D37" s="280"/>
      <c r="E37" s="280"/>
      <c r="F37" s="281"/>
      <c r="G37" s="280"/>
      <c r="H37" s="282"/>
      <c r="I37" s="280"/>
      <c r="J37" s="280"/>
      <c r="K37" s="280"/>
      <c r="L37" s="280"/>
      <c r="M37" s="290"/>
      <c r="N37" s="284"/>
    </row>
    <row r="38" spans="1:14" s="9" customFormat="1" x14ac:dyDescent="0.2">
      <c r="A38" s="279"/>
      <c r="B38" s="279"/>
      <c r="C38" s="279"/>
      <c r="D38" s="280"/>
      <c r="E38" s="280"/>
      <c r="F38" s="281"/>
      <c r="G38" s="280"/>
      <c r="H38" s="282"/>
      <c r="I38" s="280"/>
      <c r="J38" s="280"/>
      <c r="K38" s="280"/>
      <c r="L38" s="280"/>
      <c r="M38" s="290"/>
      <c r="N38" s="284"/>
    </row>
    <row r="39" spans="1:14" s="9" customFormat="1" x14ac:dyDescent="0.2">
      <c r="A39" s="279"/>
      <c r="B39" s="279"/>
      <c r="C39" s="279"/>
      <c r="D39" s="280"/>
      <c r="E39" s="280"/>
      <c r="F39" s="281"/>
      <c r="G39" s="280"/>
      <c r="H39" s="282"/>
      <c r="I39" s="280"/>
      <c r="J39" s="280"/>
      <c r="K39" s="280"/>
      <c r="L39" s="280"/>
      <c r="M39" s="290"/>
      <c r="N39" s="284"/>
    </row>
    <row r="40" spans="1:14" s="9" customFormat="1" x14ac:dyDescent="0.2">
      <c r="A40" s="279"/>
      <c r="B40" s="279"/>
      <c r="C40" s="279"/>
      <c r="D40" s="280"/>
      <c r="E40" s="280"/>
      <c r="F40" s="281"/>
      <c r="G40" s="280"/>
      <c r="H40" s="282"/>
      <c r="I40" s="280"/>
      <c r="J40" s="280"/>
      <c r="K40" s="280"/>
      <c r="L40" s="280"/>
      <c r="M40" s="290"/>
      <c r="N40" s="284"/>
    </row>
    <row r="41" spans="1:14" s="9" customFormat="1" x14ac:dyDescent="0.2">
      <c r="A41" s="279"/>
      <c r="B41" s="279"/>
      <c r="C41" s="279"/>
      <c r="D41" s="280"/>
      <c r="E41" s="280"/>
      <c r="F41" s="281"/>
      <c r="G41" s="280"/>
      <c r="H41" s="282"/>
      <c r="I41" s="280"/>
      <c r="J41" s="280"/>
      <c r="K41" s="280"/>
      <c r="L41" s="280"/>
      <c r="M41" s="290"/>
      <c r="N41" s="284"/>
    </row>
    <row r="42" spans="1:14" s="9" customFormat="1" x14ac:dyDescent="0.2">
      <c r="A42" s="279"/>
      <c r="B42" s="279"/>
      <c r="C42" s="279"/>
      <c r="D42" s="280"/>
      <c r="E42" s="280"/>
      <c r="F42" s="281"/>
      <c r="G42" s="280"/>
      <c r="H42" s="282"/>
      <c r="I42" s="280"/>
      <c r="J42" s="280"/>
      <c r="K42" s="280"/>
      <c r="L42" s="280"/>
      <c r="M42" s="290"/>
      <c r="N42" s="284"/>
    </row>
    <row r="43" spans="1:14" s="9" customFormat="1" x14ac:dyDescent="0.2">
      <c r="A43" s="279"/>
      <c r="B43" s="279"/>
      <c r="C43" s="279"/>
      <c r="D43" s="280"/>
      <c r="E43" s="280"/>
      <c r="F43" s="281"/>
      <c r="G43" s="280"/>
      <c r="H43" s="282"/>
      <c r="I43" s="280"/>
      <c r="J43" s="280"/>
      <c r="K43" s="280"/>
      <c r="L43" s="280"/>
      <c r="M43" s="290"/>
      <c r="N43" s="284"/>
    </row>
    <row r="44" spans="1:14" s="9" customFormat="1" x14ac:dyDescent="0.2">
      <c r="A44" s="279"/>
      <c r="B44" s="279"/>
      <c r="C44" s="279"/>
      <c r="D44" s="280"/>
      <c r="E44" s="280"/>
      <c r="F44" s="281"/>
      <c r="G44" s="280"/>
      <c r="H44" s="282"/>
      <c r="I44" s="280"/>
      <c r="J44" s="280"/>
      <c r="K44" s="280"/>
      <c r="L44" s="280"/>
      <c r="M44" s="290"/>
      <c r="N44" s="284"/>
    </row>
    <row r="45" spans="1:14" s="9" customFormat="1" x14ac:dyDescent="0.2">
      <c r="A45" s="279"/>
      <c r="B45" s="279"/>
      <c r="C45" s="279"/>
      <c r="D45" s="280"/>
      <c r="E45" s="280"/>
      <c r="F45" s="281"/>
      <c r="G45" s="280"/>
      <c r="H45" s="282"/>
      <c r="I45" s="280"/>
      <c r="J45" s="280"/>
      <c r="K45" s="280"/>
      <c r="L45" s="280"/>
      <c r="M45" s="290"/>
      <c r="N45" s="284"/>
    </row>
    <row r="46" spans="1:14" s="9" customFormat="1" x14ac:dyDescent="0.2">
      <c r="A46" s="279"/>
      <c r="B46" s="279"/>
      <c r="C46" s="279"/>
      <c r="D46" s="280"/>
      <c r="E46" s="280"/>
      <c r="F46" s="281"/>
      <c r="G46" s="280"/>
      <c r="H46" s="282"/>
      <c r="I46" s="280"/>
      <c r="J46" s="280"/>
      <c r="K46" s="280"/>
      <c r="L46" s="280"/>
      <c r="M46" s="290"/>
      <c r="N46" s="284"/>
    </row>
    <row r="47" spans="1:14" s="9" customFormat="1" x14ac:dyDescent="0.2">
      <c r="A47" s="279"/>
      <c r="B47" s="279"/>
      <c r="C47" s="279"/>
      <c r="D47" s="280"/>
      <c r="E47" s="280"/>
      <c r="F47" s="281"/>
      <c r="G47" s="280"/>
      <c r="H47" s="282"/>
      <c r="I47" s="280"/>
      <c r="J47" s="280"/>
      <c r="K47" s="280"/>
      <c r="L47" s="280"/>
      <c r="M47" s="290"/>
      <c r="N47" s="284"/>
    </row>
    <row r="48" spans="1:14" s="9" customFormat="1" x14ac:dyDescent="0.2">
      <c r="A48" s="279"/>
      <c r="B48" s="279"/>
      <c r="C48" s="279"/>
      <c r="D48" s="280"/>
      <c r="E48" s="280"/>
      <c r="F48" s="281"/>
      <c r="G48" s="280"/>
      <c r="H48" s="282"/>
      <c r="I48" s="280"/>
      <c r="J48" s="280"/>
      <c r="K48" s="280"/>
      <c r="L48" s="280"/>
      <c r="M48" s="290"/>
      <c r="N48" s="284"/>
    </row>
    <row r="49" spans="1:14" s="9" customFormat="1" x14ac:dyDescent="0.2">
      <c r="A49" s="279"/>
      <c r="B49" s="279"/>
      <c r="C49" s="279"/>
      <c r="D49" s="280"/>
      <c r="E49" s="280"/>
      <c r="F49" s="281"/>
      <c r="G49" s="280"/>
      <c r="H49" s="282"/>
      <c r="I49" s="280"/>
      <c r="J49" s="280"/>
      <c r="K49" s="280"/>
      <c r="L49" s="280"/>
      <c r="M49" s="290"/>
      <c r="N49" s="284"/>
    </row>
    <row r="50" spans="1:14" s="9" customFormat="1" x14ac:dyDescent="0.2">
      <c r="A50" s="279"/>
      <c r="B50" s="279"/>
      <c r="C50" s="279"/>
      <c r="D50" s="280"/>
      <c r="E50" s="280"/>
      <c r="F50" s="281"/>
      <c r="G50" s="280"/>
      <c r="H50" s="282"/>
      <c r="I50" s="280"/>
      <c r="J50" s="280"/>
      <c r="K50" s="280"/>
      <c r="L50" s="280"/>
      <c r="M50" s="290"/>
      <c r="N50" s="284"/>
    </row>
    <row r="51" spans="1:14" s="9" customFormat="1" x14ac:dyDescent="0.2">
      <c r="A51" s="279"/>
      <c r="B51" s="279"/>
      <c r="C51" s="279"/>
      <c r="D51" s="280"/>
      <c r="E51" s="280"/>
      <c r="F51" s="281"/>
      <c r="G51" s="280"/>
      <c r="H51" s="282"/>
      <c r="I51" s="280"/>
      <c r="J51" s="280"/>
      <c r="K51" s="280"/>
      <c r="L51" s="280"/>
      <c r="M51" s="290"/>
      <c r="N51" s="284"/>
    </row>
    <row r="52" spans="1:14" s="9" customFormat="1" x14ac:dyDescent="0.2">
      <c r="A52" s="279"/>
      <c r="B52" s="279"/>
      <c r="C52" s="279"/>
      <c r="D52" s="280"/>
      <c r="E52" s="280"/>
      <c r="F52" s="281"/>
      <c r="G52" s="280"/>
      <c r="H52" s="282"/>
      <c r="I52" s="280"/>
      <c r="J52" s="280"/>
      <c r="K52" s="280"/>
      <c r="L52" s="280"/>
      <c r="M52" s="290"/>
      <c r="N52" s="284"/>
    </row>
    <row r="53" spans="1:14" s="9" customFormat="1" x14ac:dyDescent="0.2">
      <c r="A53" s="279"/>
      <c r="B53" s="279"/>
      <c r="C53" s="279"/>
      <c r="D53" s="280"/>
      <c r="E53" s="280"/>
      <c r="F53" s="281"/>
      <c r="G53" s="280"/>
      <c r="H53" s="282"/>
      <c r="I53" s="280"/>
      <c r="J53" s="280"/>
      <c r="K53" s="280"/>
      <c r="L53" s="280"/>
      <c r="M53" s="290"/>
      <c r="N53" s="284"/>
    </row>
    <row r="54" spans="1:14" s="9" customFormat="1" x14ac:dyDescent="0.2">
      <c r="A54" s="279"/>
      <c r="B54" s="279"/>
      <c r="C54" s="279"/>
      <c r="D54" s="280"/>
      <c r="E54" s="280"/>
      <c r="F54" s="281"/>
      <c r="G54" s="280"/>
      <c r="H54" s="282"/>
      <c r="I54" s="280"/>
      <c r="J54" s="280"/>
      <c r="K54" s="280"/>
      <c r="L54" s="280"/>
      <c r="M54" s="290"/>
      <c r="N54" s="284"/>
    </row>
    <row r="55" spans="1:14" s="9" customFormat="1" x14ac:dyDescent="0.2">
      <c r="A55" s="279"/>
      <c r="B55" s="279"/>
      <c r="C55" s="279"/>
      <c r="D55" s="280"/>
      <c r="E55" s="280"/>
      <c r="F55" s="281"/>
      <c r="G55" s="280"/>
      <c r="H55" s="282"/>
      <c r="I55" s="280"/>
      <c r="J55" s="280"/>
      <c r="K55" s="280"/>
      <c r="L55" s="280"/>
      <c r="M55" s="290"/>
      <c r="N55" s="284"/>
    </row>
    <row r="56" spans="1:14" s="9" customFormat="1" x14ac:dyDescent="0.2">
      <c r="A56" s="279"/>
      <c r="B56" s="279"/>
      <c r="C56" s="279"/>
      <c r="D56" s="280"/>
      <c r="E56" s="280"/>
      <c r="F56" s="281"/>
      <c r="G56" s="280"/>
      <c r="H56" s="282"/>
      <c r="I56" s="280"/>
      <c r="J56" s="280"/>
      <c r="K56" s="280"/>
      <c r="L56" s="280"/>
      <c r="M56" s="290"/>
      <c r="N56" s="284"/>
    </row>
    <row r="57" spans="1:14" s="9" customFormat="1" x14ac:dyDescent="0.2">
      <c r="A57" s="279"/>
      <c r="B57" s="279"/>
      <c r="C57" s="279"/>
      <c r="D57" s="280"/>
      <c r="E57" s="280"/>
      <c r="F57" s="281"/>
      <c r="G57" s="280"/>
      <c r="H57" s="282"/>
      <c r="I57" s="280"/>
      <c r="J57" s="280"/>
      <c r="K57" s="280"/>
      <c r="L57" s="280"/>
      <c r="M57" s="290"/>
      <c r="N57" s="284"/>
    </row>
    <row r="58" spans="1:14" s="9" customFormat="1" x14ac:dyDescent="0.2">
      <c r="A58" s="279"/>
      <c r="B58" s="279"/>
      <c r="C58" s="279"/>
      <c r="D58" s="280"/>
      <c r="E58" s="280"/>
      <c r="F58" s="281"/>
      <c r="G58" s="280"/>
      <c r="H58" s="282"/>
      <c r="I58" s="280"/>
      <c r="J58" s="280"/>
      <c r="K58" s="280"/>
      <c r="L58" s="280"/>
      <c r="M58" s="290"/>
      <c r="N58" s="284"/>
    </row>
    <row r="59" spans="1:14" s="9" customFormat="1" x14ac:dyDescent="0.2">
      <c r="A59" s="279"/>
      <c r="B59" s="279"/>
      <c r="C59" s="279"/>
      <c r="D59" s="280"/>
      <c r="E59" s="280"/>
      <c r="F59" s="281"/>
      <c r="G59" s="280"/>
      <c r="H59" s="282"/>
      <c r="I59" s="280"/>
      <c r="J59" s="280"/>
      <c r="K59" s="280"/>
      <c r="L59" s="280"/>
      <c r="M59" s="290"/>
      <c r="N59" s="284"/>
    </row>
    <row r="60" spans="1:14" s="9" customFormat="1" x14ac:dyDescent="0.2">
      <c r="A60" s="279"/>
      <c r="B60" s="279"/>
      <c r="C60" s="279"/>
      <c r="D60" s="280"/>
      <c r="E60" s="280"/>
      <c r="F60" s="281"/>
      <c r="G60" s="280"/>
      <c r="H60" s="282"/>
      <c r="I60" s="280"/>
      <c r="J60" s="280"/>
      <c r="K60" s="280"/>
      <c r="L60" s="280"/>
      <c r="M60" s="290"/>
      <c r="N60" s="284"/>
    </row>
    <row r="61" spans="1:14" s="9" customFormat="1" x14ac:dyDescent="0.2">
      <c r="A61" s="279"/>
      <c r="B61" s="279"/>
      <c r="C61" s="279"/>
      <c r="D61" s="280"/>
      <c r="E61" s="280"/>
      <c r="F61" s="281"/>
      <c r="G61" s="280"/>
      <c r="H61" s="282"/>
      <c r="I61" s="280"/>
      <c r="J61" s="280"/>
      <c r="K61" s="280"/>
      <c r="L61" s="280"/>
      <c r="M61" s="290"/>
      <c r="N61" s="284"/>
    </row>
    <row r="62" spans="1:14" s="9" customFormat="1" x14ac:dyDescent="0.2">
      <c r="A62" s="279"/>
      <c r="B62" s="279"/>
      <c r="C62" s="279"/>
      <c r="D62" s="280"/>
      <c r="E62" s="280"/>
      <c r="F62" s="281"/>
      <c r="G62" s="280"/>
      <c r="H62" s="282"/>
      <c r="I62" s="280"/>
      <c r="J62" s="280"/>
      <c r="K62" s="280"/>
      <c r="L62" s="280"/>
      <c r="M62" s="290"/>
      <c r="N62" s="284"/>
    </row>
    <row r="63" spans="1:14" s="9" customFormat="1" x14ac:dyDescent="0.2">
      <c r="A63" s="279"/>
      <c r="B63" s="279"/>
      <c r="C63" s="279"/>
      <c r="D63" s="280"/>
      <c r="E63" s="280"/>
      <c r="F63" s="281"/>
      <c r="G63" s="280"/>
      <c r="H63" s="282"/>
      <c r="I63" s="280"/>
      <c r="J63" s="280"/>
      <c r="K63" s="280"/>
      <c r="L63" s="280"/>
      <c r="M63" s="290"/>
      <c r="N63" s="284"/>
    </row>
    <row r="64" spans="1:14" s="9" customFormat="1" x14ac:dyDescent="0.2">
      <c r="A64" s="279"/>
      <c r="B64" s="279"/>
      <c r="C64" s="279"/>
      <c r="D64" s="280"/>
      <c r="E64" s="280"/>
      <c r="F64" s="281"/>
      <c r="G64" s="280"/>
      <c r="H64" s="282"/>
      <c r="I64" s="280"/>
      <c r="J64" s="280"/>
      <c r="K64" s="280"/>
      <c r="L64" s="280"/>
      <c r="M64" s="290"/>
      <c r="N64" s="284"/>
    </row>
    <row r="65" spans="1:14" s="9" customFormat="1" x14ac:dyDescent="0.2">
      <c r="A65" s="279"/>
      <c r="B65" s="279"/>
      <c r="C65" s="279"/>
      <c r="D65" s="280"/>
      <c r="E65" s="280"/>
      <c r="F65" s="281"/>
      <c r="G65" s="280"/>
      <c r="H65" s="282"/>
      <c r="I65" s="280"/>
      <c r="J65" s="280"/>
      <c r="K65" s="280"/>
      <c r="L65" s="280"/>
      <c r="M65" s="290"/>
      <c r="N65" s="284"/>
    </row>
    <row r="66" spans="1:14" s="9" customFormat="1" x14ac:dyDescent="0.2">
      <c r="A66" s="279"/>
      <c r="B66" s="279"/>
      <c r="C66" s="279"/>
      <c r="D66" s="280"/>
      <c r="E66" s="280"/>
      <c r="F66" s="281"/>
      <c r="G66" s="280"/>
      <c r="H66" s="282"/>
      <c r="I66" s="280"/>
      <c r="J66" s="280"/>
      <c r="K66" s="280"/>
      <c r="L66" s="280"/>
      <c r="M66" s="290"/>
      <c r="N66" s="284"/>
    </row>
    <row r="67" spans="1:14" s="9" customFormat="1" x14ac:dyDescent="0.2">
      <c r="A67" s="279"/>
      <c r="B67" s="279"/>
      <c r="C67" s="279"/>
      <c r="D67" s="280"/>
      <c r="E67" s="280"/>
      <c r="F67" s="281"/>
      <c r="G67" s="280"/>
      <c r="H67" s="282"/>
      <c r="I67" s="280"/>
      <c r="J67" s="280"/>
      <c r="K67" s="280"/>
      <c r="L67" s="280"/>
      <c r="M67" s="290"/>
      <c r="N67" s="284"/>
    </row>
    <row r="68" spans="1:14" s="9" customFormat="1" x14ac:dyDescent="0.2">
      <c r="A68" s="279"/>
      <c r="B68" s="279"/>
      <c r="C68" s="279"/>
      <c r="D68" s="280"/>
      <c r="E68" s="280"/>
      <c r="F68" s="281"/>
      <c r="G68" s="280"/>
      <c r="H68" s="282"/>
      <c r="I68" s="280"/>
      <c r="J68" s="280"/>
      <c r="K68" s="280"/>
      <c r="L68" s="280"/>
      <c r="M68" s="290"/>
      <c r="N68" s="284"/>
    </row>
    <row r="69" spans="1:14" s="9" customFormat="1" x14ac:dyDescent="0.2">
      <c r="A69" s="279"/>
      <c r="B69" s="279"/>
      <c r="C69" s="279"/>
      <c r="D69" s="280"/>
      <c r="E69" s="280"/>
      <c r="F69" s="281"/>
      <c r="G69" s="280"/>
      <c r="H69" s="282"/>
      <c r="I69" s="280"/>
      <c r="J69" s="280"/>
      <c r="K69" s="280"/>
      <c r="L69" s="280"/>
      <c r="M69" s="290"/>
      <c r="N69" s="284"/>
    </row>
    <row r="70" spans="1:14" s="9" customFormat="1" x14ac:dyDescent="0.2">
      <c r="A70" s="279"/>
      <c r="B70" s="279"/>
      <c r="C70" s="279"/>
      <c r="D70" s="280"/>
      <c r="E70" s="280"/>
      <c r="F70" s="281"/>
      <c r="G70" s="280"/>
      <c r="H70" s="282"/>
      <c r="I70" s="280"/>
      <c r="J70" s="280"/>
      <c r="K70" s="280"/>
      <c r="L70" s="280"/>
      <c r="M70" s="290"/>
      <c r="N70" s="284"/>
    </row>
    <row r="71" spans="1:14" s="9" customFormat="1" x14ac:dyDescent="0.2">
      <c r="A71" s="279"/>
      <c r="B71" s="279"/>
      <c r="C71" s="279"/>
      <c r="D71" s="280"/>
      <c r="E71" s="280"/>
      <c r="F71" s="281"/>
      <c r="G71" s="280"/>
      <c r="H71" s="282"/>
      <c r="I71" s="280"/>
      <c r="J71" s="280"/>
      <c r="K71" s="280"/>
      <c r="L71" s="280"/>
      <c r="M71" s="290"/>
      <c r="N71" s="284"/>
    </row>
    <row r="72" spans="1:14" s="9" customFormat="1" x14ac:dyDescent="0.2">
      <c r="A72" s="279"/>
      <c r="B72" s="279"/>
      <c r="C72" s="279"/>
      <c r="D72" s="280"/>
      <c r="E72" s="280"/>
      <c r="F72" s="281"/>
      <c r="G72" s="280"/>
      <c r="H72" s="282"/>
      <c r="I72" s="280"/>
      <c r="J72" s="280"/>
      <c r="K72" s="280"/>
      <c r="L72" s="280"/>
      <c r="M72" s="290"/>
      <c r="N72" s="284"/>
    </row>
    <row r="73" spans="1:14" s="9" customFormat="1" x14ac:dyDescent="0.2">
      <c r="A73" s="279"/>
      <c r="B73" s="279"/>
      <c r="C73" s="279"/>
      <c r="D73" s="280"/>
      <c r="E73" s="280"/>
      <c r="F73" s="281"/>
      <c r="G73" s="280"/>
      <c r="H73" s="282"/>
      <c r="I73" s="280"/>
      <c r="J73" s="280"/>
      <c r="K73" s="280"/>
      <c r="L73" s="280"/>
      <c r="M73" s="290"/>
      <c r="N73" s="284"/>
    </row>
    <row r="74" spans="1:14" s="9" customFormat="1" x14ac:dyDescent="0.2">
      <c r="A74" s="279"/>
      <c r="B74" s="279"/>
      <c r="C74" s="279"/>
      <c r="D74" s="280"/>
      <c r="E74" s="280"/>
      <c r="F74" s="281"/>
      <c r="G74" s="280"/>
      <c r="H74" s="282"/>
      <c r="I74" s="280"/>
      <c r="J74" s="280"/>
      <c r="K74" s="280"/>
      <c r="L74" s="280"/>
      <c r="M74" s="290"/>
      <c r="N74" s="284"/>
    </row>
    <row r="75" spans="1:14" s="9" customFormat="1" x14ac:dyDescent="0.2">
      <c r="A75" s="279"/>
      <c r="B75" s="279"/>
      <c r="C75" s="279"/>
      <c r="D75" s="280"/>
      <c r="E75" s="280"/>
      <c r="F75" s="281"/>
      <c r="G75" s="280"/>
      <c r="H75" s="282"/>
      <c r="I75" s="280"/>
      <c r="J75" s="280"/>
      <c r="K75" s="280"/>
      <c r="L75" s="280"/>
      <c r="M75" s="290"/>
      <c r="N75" s="284"/>
    </row>
    <row r="76" spans="1:14" s="9" customFormat="1" x14ac:dyDescent="0.2">
      <c r="A76" s="279"/>
      <c r="B76" s="279"/>
      <c r="C76" s="279"/>
      <c r="D76" s="280"/>
      <c r="E76" s="280"/>
      <c r="F76" s="281"/>
      <c r="G76" s="280"/>
      <c r="H76" s="282"/>
      <c r="I76" s="280"/>
      <c r="J76" s="280"/>
      <c r="K76" s="280"/>
      <c r="L76" s="280"/>
      <c r="M76" s="290"/>
      <c r="N76" s="284"/>
    </row>
    <row r="77" spans="1:14" s="9" customFormat="1" x14ac:dyDescent="0.2">
      <c r="A77" s="279"/>
      <c r="B77" s="279"/>
      <c r="C77" s="279"/>
      <c r="D77" s="280"/>
      <c r="E77" s="280"/>
      <c r="F77" s="281"/>
      <c r="G77" s="280"/>
      <c r="H77" s="282"/>
      <c r="I77" s="280"/>
      <c r="J77" s="280"/>
      <c r="K77" s="280"/>
      <c r="L77" s="280"/>
      <c r="M77" s="290"/>
      <c r="N77" s="284"/>
    </row>
    <row r="78" spans="1:14" s="9" customFormat="1" x14ac:dyDescent="0.2">
      <c r="A78" s="279"/>
      <c r="B78" s="279"/>
      <c r="C78" s="279"/>
      <c r="D78" s="280"/>
      <c r="E78" s="280"/>
      <c r="F78" s="281"/>
      <c r="G78" s="280"/>
      <c r="H78" s="282"/>
      <c r="I78" s="280"/>
      <c r="J78" s="280"/>
      <c r="K78" s="280"/>
      <c r="L78" s="280"/>
      <c r="M78" s="290"/>
      <c r="N78" s="284"/>
    </row>
    <row r="79" spans="1:14" s="9" customFormat="1" x14ac:dyDescent="0.2">
      <c r="A79" s="279"/>
      <c r="B79" s="279"/>
      <c r="C79" s="279"/>
      <c r="D79" s="280"/>
      <c r="E79" s="280"/>
      <c r="F79" s="281"/>
      <c r="G79" s="280"/>
      <c r="H79" s="282"/>
      <c r="I79" s="280"/>
      <c r="J79" s="280"/>
      <c r="K79" s="280"/>
      <c r="L79" s="280"/>
      <c r="M79" s="290"/>
      <c r="N79" s="284"/>
    </row>
    <row r="80" spans="1:14" s="9" customFormat="1" x14ac:dyDescent="0.2">
      <c r="A80" s="279"/>
      <c r="B80" s="279"/>
      <c r="C80" s="279"/>
      <c r="D80" s="280"/>
      <c r="E80" s="280"/>
      <c r="F80" s="281"/>
      <c r="G80" s="280"/>
      <c r="H80" s="282"/>
      <c r="I80" s="280"/>
      <c r="J80" s="280"/>
      <c r="K80" s="280"/>
      <c r="L80" s="280"/>
      <c r="M80" s="290"/>
      <c r="N80" s="284"/>
    </row>
    <row r="81" spans="1:14" s="9" customFormat="1" x14ac:dyDescent="0.2">
      <c r="A81" s="279"/>
      <c r="B81" s="279"/>
      <c r="C81" s="279"/>
      <c r="D81" s="280"/>
      <c r="E81" s="280"/>
      <c r="F81" s="281"/>
      <c r="G81" s="280"/>
      <c r="H81" s="282"/>
      <c r="I81" s="280"/>
      <c r="J81" s="280"/>
      <c r="K81" s="280"/>
      <c r="L81" s="280"/>
      <c r="M81" s="290"/>
      <c r="N81" s="284"/>
    </row>
    <row r="82" spans="1:14" s="9" customFormat="1" x14ac:dyDescent="0.2">
      <c r="A82" s="279"/>
      <c r="B82" s="279"/>
      <c r="C82" s="279"/>
      <c r="D82" s="280"/>
      <c r="E82" s="280"/>
      <c r="F82" s="281"/>
      <c r="G82" s="280"/>
      <c r="H82" s="282"/>
      <c r="I82" s="280"/>
      <c r="J82" s="280"/>
      <c r="K82" s="280"/>
      <c r="L82" s="280"/>
      <c r="M82" s="290"/>
      <c r="N82" s="284"/>
    </row>
    <row r="83" spans="1:14" s="9" customFormat="1" x14ac:dyDescent="0.2">
      <c r="A83" s="279"/>
      <c r="B83" s="279"/>
      <c r="C83" s="279"/>
      <c r="D83" s="280"/>
      <c r="E83" s="280"/>
      <c r="F83" s="281"/>
      <c r="G83" s="280"/>
      <c r="H83" s="282"/>
      <c r="I83" s="280"/>
      <c r="J83" s="280"/>
      <c r="K83" s="280"/>
      <c r="L83" s="280"/>
      <c r="M83" s="290"/>
      <c r="N83" s="284"/>
    </row>
    <row r="84" spans="1:14" s="9" customFormat="1" x14ac:dyDescent="0.2">
      <c r="A84" s="279"/>
      <c r="B84" s="279"/>
      <c r="C84" s="279"/>
      <c r="D84" s="280"/>
      <c r="E84" s="280"/>
      <c r="F84" s="281"/>
      <c r="G84" s="280"/>
      <c r="H84" s="282"/>
      <c r="I84" s="280"/>
      <c r="J84" s="280"/>
      <c r="K84" s="280"/>
      <c r="L84" s="280"/>
      <c r="M84" s="290"/>
      <c r="N84" s="284"/>
    </row>
    <row r="85" spans="1:14" s="9" customFormat="1" x14ac:dyDescent="0.2">
      <c r="A85" s="279"/>
      <c r="B85" s="279"/>
      <c r="C85" s="279"/>
      <c r="D85" s="280"/>
      <c r="E85" s="280"/>
      <c r="F85" s="281"/>
      <c r="G85" s="280"/>
      <c r="H85" s="282"/>
      <c r="I85" s="280"/>
      <c r="J85" s="280"/>
      <c r="K85" s="280"/>
      <c r="L85" s="280"/>
      <c r="M85" s="290"/>
      <c r="N85" s="284"/>
    </row>
    <row r="86" spans="1:14" s="9" customFormat="1" x14ac:dyDescent="0.2">
      <c r="A86" s="279"/>
      <c r="B86" s="279"/>
      <c r="C86" s="279"/>
      <c r="D86" s="280"/>
      <c r="E86" s="280"/>
      <c r="F86" s="281"/>
      <c r="G86" s="280"/>
      <c r="H86" s="282"/>
      <c r="I86" s="280"/>
      <c r="J86" s="280"/>
      <c r="K86" s="280"/>
      <c r="L86" s="280"/>
      <c r="M86" s="290"/>
      <c r="N86" s="284"/>
    </row>
    <row r="87" spans="1:14" s="9" customFormat="1" x14ac:dyDescent="0.2">
      <c r="A87" s="279"/>
      <c r="B87" s="279"/>
      <c r="C87" s="279"/>
      <c r="D87" s="280"/>
      <c r="E87" s="280"/>
      <c r="F87" s="281"/>
      <c r="G87" s="280"/>
      <c r="H87" s="282"/>
      <c r="I87" s="280"/>
      <c r="J87" s="280"/>
      <c r="K87" s="280"/>
      <c r="L87" s="280"/>
      <c r="M87" s="290"/>
      <c r="N87" s="284"/>
    </row>
    <row r="88" spans="1:14" s="9" customFormat="1" x14ac:dyDescent="0.2">
      <c r="A88" s="279"/>
      <c r="B88" s="279"/>
      <c r="C88" s="279"/>
      <c r="D88" s="280"/>
      <c r="E88" s="280"/>
      <c r="F88" s="281"/>
      <c r="G88" s="280"/>
      <c r="H88" s="282"/>
      <c r="I88" s="280"/>
      <c r="J88" s="280"/>
      <c r="K88" s="280"/>
      <c r="L88" s="280"/>
      <c r="M88" s="290"/>
      <c r="N88" s="284"/>
    </row>
    <row r="89" spans="1:14" s="9" customFormat="1" x14ac:dyDescent="0.2">
      <c r="A89" s="279"/>
      <c r="B89" s="279"/>
      <c r="C89" s="279"/>
      <c r="D89" s="280"/>
      <c r="E89" s="280"/>
      <c r="F89" s="281"/>
      <c r="G89" s="280"/>
      <c r="H89" s="282"/>
      <c r="I89" s="280"/>
      <c r="J89" s="280"/>
      <c r="K89" s="280"/>
      <c r="L89" s="280"/>
      <c r="M89" s="290"/>
      <c r="N89" s="284"/>
    </row>
    <row r="90" spans="1:14" s="9" customFormat="1" x14ac:dyDescent="0.2">
      <c r="A90" s="279"/>
      <c r="B90" s="279"/>
      <c r="C90" s="279"/>
      <c r="D90" s="280"/>
      <c r="E90" s="280"/>
      <c r="F90" s="281"/>
      <c r="G90" s="280"/>
      <c r="H90" s="282"/>
      <c r="I90" s="280"/>
      <c r="J90" s="280"/>
      <c r="K90" s="280"/>
      <c r="L90" s="280"/>
      <c r="M90" s="290"/>
      <c r="N90" s="284"/>
    </row>
    <row r="91" spans="1:14" s="9" customFormat="1" x14ac:dyDescent="0.2">
      <c r="A91" s="279"/>
      <c r="B91" s="279"/>
      <c r="C91" s="279"/>
      <c r="D91" s="280"/>
      <c r="E91" s="280"/>
      <c r="F91" s="281"/>
      <c r="G91" s="280"/>
      <c r="H91" s="282"/>
      <c r="I91" s="280"/>
      <c r="J91" s="280"/>
      <c r="K91" s="280"/>
      <c r="L91" s="280"/>
      <c r="M91" s="290"/>
      <c r="N91" s="284"/>
    </row>
    <row r="92" spans="1:14" s="9" customFormat="1" x14ac:dyDescent="0.2">
      <c r="A92" s="279"/>
      <c r="B92" s="279"/>
      <c r="C92" s="279"/>
      <c r="D92" s="280"/>
      <c r="E92" s="280"/>
      <c r="F92" s="281"/>
      <c r="G92" s="280"/>
      <c r="H92" s="282"/>
      <c r="I92" s="280"/>
      <c r="J92" s="280"/>
      <c r="K92" s="280"/>
      <c r="L92" s="280"/>
      <c r="M92" s="290"/>
      <c r="N92" s="284"/>
    </row>
    <row r="93" spans="1:14" s="9" customFormat="1" x14ac:dyDescent="0.2">
      <c r="A93" s="279"/>
      <c r="B93" s="279"/>
      <c r="C93" s="279"/>
      <c r="D93" s="280"/>
      <c r="E93" s="280"/>
      <c r="F93" s="281"/>
      <c r="G93" s="280"/>
      <c r="H93" s="282"/>
      <c r="I93" s="280"/>
      <c r="J93" s="280"/>
      <c r="K93" s="280"/>
      <c r="L93" s="280"/>
      <c r="M93" s="290"/>
      <c r="N93" s="284"/>
    </row>
    <row r="94" spans="1:14" s="9" customFormat="1" x14ac:dyDescent="0.2">
      <c r="A94" s="279"/>
      <c r="B94" s="279"/>
      <c r="C94" s="279"/>
      <c r="D94" s="280"/>
      <c r="E94" s="280"/>
      <c r="F94" s="281"/>
      <c r="G94" s="280"/>
      <c r="H94" s="282"/>
      <c r="I94" s="280"/>
      <c r="J94" s="280"/>
      <c r="K94" s="280"/>
      <c r="L94" s="280"/>
      <c r="M94" s="290"/>
      <c r="N94" s="284"/>
    </row>
    <row r="95" spans="1:14" s="9" customFormat="1" x14ac:dyDescent="0.2">
      <c r="A95" s="279"/>
      <c r="B95" s="279"/>
      <c r="C95" s="279"/>
      <c r="D95" s="280"/>
      <c r="E95" s="280"/>
      <c r="F95" s="281"/>
      <c r="G95" s="280"/>
      <c r="H95" s="282"/>
      <c r="I95" s="280"/>
      <c r="J95" s="280"/>
      <c r="K95" s="280"/>
      <c r="L95" s="280"/>
      <c r="M95" s="290"/>
      <c r="N95" s="284"/>
    </row>
    <row r="96" spans="1:14" s="9" customFormat="1" x14ac:dyDescent="0.2">
      <c r="A96" s="279"/>
      <c r="B96" s="279"/>
      <c r="C96" s="279"/>
      <c r="D96" s="280"/>
      <c r="E96" s="280"/>
      <c r="F96" s="281"/>
      <c r="G96" s="280"/>
      <c r="H96" s="282"/>
      <c r="I96" s="280"/>
      <c r="J96" s="280"/>
      <c r="K96" s="280"/>
      <c r="L96" s="280"/>
      <c r="M96" s="290"/>
      <c r="N96" s="284"/>
    </row>
    <row r="97" spans="1:14" s="9" customFormat="1" x14ac:dyDescent="0.2">
      <c r="A97" s="279"/>
      <c r="B97" s="279"/>
      <c r="C97" s="279"/>
      <c r="D97" s="280"/>
      <c r="E97" s="280"/>
      <c r="F97" s="281"/>
      <c r="G97" s="280"/>
      <c r="H97" s="282"/>
      <c r="I97" s="280"/>
      <c r="J97" s="280"/>
      <c r="K97" s="280"/>
      <c r="L97" s="280"/>
      <c r="M97" s="290"/>
      <c r="N97" s="284"/>
    </row>
    <row r="98" spans="1:14" s="9" customFormat="1" x14ac:dyDescent="0.2">
      <c r="A98" s="279"/>
      <c r="B98" s="279"/>
      <c r="C98" s="279"/>
      <c r="D98" s="280"/>
      <c r="E98" s="280"/>
      <c r="F98" s="281"/>
      <c r="G98" s="280"/>
      <c r="H98" s="282"/>
      <c r="I98" s="280"/>
      <c r="J98" s="280"/>
      <c r="K98" s="280"/>
      <c r="L98" s="280"/>
      <c r="M98" s="290"/>
      <c r="N98" s="284"/>
    </row>
    <row r="99" spans="1:14" s="9" customFormat="1" x14ac:dyDescent="0.2">
      <c r="A99" s="279"/>
      <c r="B99" s="279"/>
      <c r="C99" s="279"/>
      <c r="D99" s="280"/>
      <c r="E99" s="280"/>
      <c r="F99" s="281"/>
      <c r="G99" s="280"/>
      <c r="H99" s="282"/>
      <c r="I99" s="280"/>
      <c r="J99" s="280"/>
      <c r="K99" s="280"/>
      <c r="L99" s="280"/>
      <c r="M99" s="290"/>
      <c r="N99" s="284"/>
    </row>
    <row r="100" spans="1:14" s="9" customFormat="1" x14ac:dyDescent="0.2">
      <c r="A100" s="279"/>
      <c r="B100" s="279"/>
      <c r="C100" s="279"/>
      <c r="D100" s="280"/>
      <c r="E100" s="280"/>
      <c r="F100" s="281"/>
      <c r="G100" s="280"/>
      <c r="H100" s="282"/>
      <c r="I100" s="280"/>
      <c r="J100" s="280"/>
      <c r="K100" s="280"/>
      <c r="L100" s="280"/>
      <c r="M100" s="290"/>
      <c r="N100" s="284"/>
    </row>
    <row r="101" spans="1:14" s="9" customFormat="1" x14ac:dyDescent="0.2">
      <c r="A101" s="279"/>
      <c r="B101" s="279"/>
      <c r="C101" s="279"/>
      <c r="D101" s="280"/>
      <c r="E101" s="280"/>
      <c r="F101" s="281"/>
      <c r="G101" s="280"/>
      <c r="H101" s="282"/>
      <c r="I101" s="280"/>
      <c r="J101" s="280"/>
      <c r="K101" s="280"/>
      <c r="L101" s="280"/>
      <c r="M101" s="290"/>
      <c r="N101" s="284"/>
    </row>
    <row r="102" spans="1:14" s="9" customFormat="1" x14ac:dyDescent="0.2">
      <c r="A102" s="279"/>
      <c r="B102" s="279"/>
      <c r="C102" s="279"/>
      <c r="D102" s="280"/>
      <c r="E102" s="280"/>
      <c r="F102" s="281"/>
      <c r="G102" s="280"/>
      <c r="H102" s="282"/>
      <c r="I102" s="280"/>
      <c r="J102" s="280"/>
      <c r="K102" s="280"/>
      <c r="L102" s="280"/>
      <c r="M102" s="290"/>
      <c r="N102" s="284"/>
    </row>
    <row r="103" spans="1:14" s="9" customFormat="1" x14ac:dyDescent="0.2">
      <c r="A103" s="279"/>
      <c r="B103" s="279"/>
      <c r="C103" s="279"/>
      <c r="D103" s="280"/>
      <c r="E103" s="280"/>
      <c r="F103" s="281"/>
      <c r="G103" s="280"/>
      <c r="H103" s="282"/>
      <c r="I103" s="280"/>
      <c r="J103" s="280"/>
      <c r="K103" s="280"/>
      <c r="L103" s="280"/>
      <c r="M103" s="290"/>
      <c r="N103" s="284"/>
    </row>
    <row r="104" spans="1:14" s="9" customFormat="1" x14ac:dyDescent="0.2">
      <c r="A104" s="279"/>
      <c r="B104" s="279"/>
      <c r="C104" s="279"/>
      <c r="D104" s="280"/>
      <c r="E104" s="280"/>
      <c r="F104" s="281"/>
      <c r="G104" s="280"/>
      <c r="H104" s="282"/>
      <c r="I104" s="280"/>
      <c r="J104" s="280"/>
      <c r="K104" s="280"/>
      <c r="L104" s="280"/>
      <c r="M104" s="290"/>
      <c r="N104" s="284"/>
    </row>
    <row r="105" spans="1:14" s="9" customFormat="1" x14ac:dyDescent="0.2">
      <c r="A105" s="279"/>
      <c r="B105" s="279"/>
      <c r="C105" s="279"/>
      <c r="D105" s="280"/>
      <c r="E105" s="280"/>
      <c r="F105" s="281"/>
      <c r="G105" s="280"/>
      <c r="H105" s="282"/>
      <c r="I105" s="280"/>
      <c r="J105" s="280"/>
      <c r="K105" s="280"/>
      <c r="L105" s="280"/>
      <c r="M105" s="290"/>
      <c r="N105" s="284"/>
    </row>
    <row r="106" spans="1:14" s="9" customFormat="1" x14ac:dyDescent="0.2">
      <c r="A106" s="279"/>
      <c r="B106" s="279"/>
      <c r="C106" s="279"/>
      <c r="D106" s="280"/>
      <c r="E106" s="280"/>
      <c r="F106" s="281"/>
      <c r="G106" s="280"/>
      <c r="H106" s="282"/>
      <c r="I106" s="280"/>
      <c r="J106" s="280"/>
      <c r="K106" s="280"/>
      <c r="L106" s="280"/>
      <c r="M106" s="290"/>
      <c r="N106" s="284"/>
    </row>
    <row r="107" spans="1:14" s="9" customFormat="1" x14ac:dyDescent="0.2">
      <c r="A107" s="279"/>
      <c r="B107" s="279"/>
      <c r="C107" s="279"/>
      <c r="D107" s="280"/>
      <c r="E107" s="280"/>
      <c r="F107" s="281"/>
      <c r="G107" s="280"/>
      <c r="H107" s="282"/>
      <c r="I107" s="280"/>
      <c r="J107" s="280"/>
      <c r="K107" s="280"/>
      <c r="L107" s="280"/>
      <c r="M107" s="290"/>
      <c r="N107" s="284"/>
    </row>
    <row r="108" spans="1:14" s="9" customFormat="1" x14ac:dyDescent="0.2">
      <c r="A108" s="279"/>
      <c r="B108" s="279"/>
      <c r="C108" s="279"/>
      <c r="D108" s="280"/>
      <c r="E108" s="280"/>
      <c r="F108" s="281"/>
      <c r="G108" s="280"/>
      <c r="H108" s="282"/>
      <c r="I108" s="280"/>
      <c r="J108" s="280"/>
      <c r="K108" s="280"/>
      <c r="L108" s="280"/>
      <c r="M108" s="290"/>
      <c r="N108" s="284"/>
    </row>
    <row r="109" spans="1:14" s="9" customFormat="1" x14ac:dyDescent="0.2">
      <c r="A109" s="279"/>
      <c r="B109" s="279"/>
      <c r="C109" s="279"/>
      <c r="D109" s="280"/>
      <c r="E109" s="280"/>
      <c r="F109" s="281"/>
      <c r="G109" s="280"/>
      <c r="H109" s="282"/>
      <c r="I109" s="280"/>
      <c r="J109" s="280"/>
      <c r="K109" s="280"/>
      <c r="L109" s="280"/>
      <c r="M109" s="290"/>
      <c r="N109" s="284"/>
    </row>
    <row r="110" spans="1:14" s="9" customFormat="1" x14ac:dyDescent="0.2">
      <c r="A110" s="279"/>
      <c r="B110" s="279"/>
      <c r="C110" s="279"/>
      <c r="D110" s="280"/>
      <c r="E110" s="280"/>
      <c r="F110" s="281"/>
      <c r="G110" s="280"/>
      <c r="H110" s="282"/>
      <c r="I110" s="280"/>
      <c r="J110" s="280"/>
      <c r="K110" s="280"/>
      <c r="L110" s="280"/>
      <c r="M110" s="290"/>
      <c r="N110" s="284"/>
    </row>
    <row r="111" spans="1:14" s="9" customFormat="1" x14ac:dyDescent="0.2">
      <c r="A111" s="279"/>
      <c r="B111" s="279"/>
      <c r="C111" s="279"/>
      <c r="D111" s="280"/>
      <c r="E111" s="280"/>
      <c r="F111" s="281"/>
      <c r="G111" s="280"/>
      <c r="H111" s="282"/>
      <c r="I111" s="280"/>
      <c r="J111" s="280"/>
      <c r="K111" s="280"/>
      <c r="L111" s="280"/>
      <c r="M111" s="290"/>
      <c r="N111" s="284"/>
    </row>
    <row r="112" spans="1:14" s="9" customFormat="1" x14ac:dyDescent="0.2">
      <c r="A112" s="279"/>
      <c r="B112" s="279"/>
      <c r="C112" s="279"/>
      <c r="D112" s="280"/>
      <c r="E112" s="280"/>
      <c r="F112" s="281"/>
      <c r="G112" s="280"/>
      <c r="H112" s="282"/>
      <c r="I112" s="280"/>
      <c r="J112" s="280"/>
      <c r="K112" s="280"/>
      <c r="L112" s="280"/>
      <c r="M112" s="290"/>
      <c r="N112" s="284"/>
    </row>
    <row r="113" spans="1:14" s="9" customFormat="1" x14ac:dyDescent="0.2">
      <c r="A113" s="279"/>
      <c r="B113" s="279"/>
      <c r="C113" s="279"/>
      <c r="D113" s="280"/>
      <c r="E113" s="280"/>
      <c r="F113" s="281"/>
      <c r="G113" s="280"/>
      <c r="H113" s="282"/>
      <c r="I113" s="280"/>
      <c r="J113" s="280"/>
      <c r="K113" s="280"/>
      <c r="L113" s="280"/>
      <c r="M113" s="290"/>
      <c r="N113" s="284"/>
    </row>
    <row r="114" spans="1:14" s="9" customFormat="1" x14ac:dyDescent="0.2">
      <c r="A114" s="279"/>
      <c r="B114" s="279"/>
      <c r="C114" s="279"/>
      <c r="D114" s="280"/>
      <c r="E114" s="280"/>
      <c r="F114" s="281"/>
      <c r="G114" s="280"/>
      <c r="H114" s="282"/>
      <c r="I114" s="280"/>
      <c r="J114" s="280"/>
      <c r="K114" s="280"/>
      <c r="L114" s="280"/>
      <c r="M114" s="290"/>
      <c r="N114" s="284"/>
    </row>
    <row r="115" spans="1:14" s="9" customFormat="1" x14ac:dyDescent="0.2">
      <c r="A115" s="279"/>
      <c r="B115" s="279"/>
      <c r="C115" s="279"/>
      <c r="D115" s="280"/>
      <c r="E115" s="280"/>
      <c r="F115" s="281"/>
      <c r="G115" s="280"/>
      <c r="H115" s="282"/>
      <c r="I115" s="280"/>
      <c r="J115" s="280"/>
      <c r="K115" s="280"/>
      <c r="L115" s="280"/>
      <c r="M115" s="290"/>
      <c r="N115" s="284"/>
    </row>
    <row r="116" spans="1:14" s="9" customFormat="1" x14ac:dyDescent="0.2">
      <c r="A116" s="279"/>
      <c r="B116" s="279"/>
      <c r="C116" s="279"/>
      <c r="D116" s="280"/>
      <c r="E116" s="280"/>
      <c r="F116" s="281"/>
      <c r="G116" s="280"/>
      <c r="H116" s="282"/>
      <c r="I116" s="280"/>
      <c r="J116" s="280"/>
      <c r="K116" s="280"/>
      <c r="L116" s="280"/>
      <c r="M116" s="290"/>
      <c r="N116" s="284"/>
    </row>
    <row r="117" spans="1:14" s="9" customFormat="1" x14ac:dyDescent="0.2">
      <c r="A117" s="279"/>
      <c r="B117" s="279"/>
      <c r="C117" s="279"/>
      <c r="D117" s="280"/>
      <c r="E117" s="280"/>
      <c r="F117" s="281"/>
      <c r="G117" s="280"/>
      <c r="H117" s="282"/>
      <c r="I117" s="280"/>
      <c r="J117" s="280"/>
      <c r="K117" s="280"/>
      <c r="L117" s="280"/>
      <c r="M117" s="290"/>
      <c r="N117" s="284"/>
    </row>
    <row r="118" spans="1:14" s="9" customFormat="1" x14ac:dyDescent="0.2">
      <c r="A118" s="279"/>
      <c r="B118" s="279"/>
      <c r="C118" s="279"/>
      <c r="D118" s="280"/>
      <c r="E118" s="280"/>
      <c r="F118" s="281"/>
      <c r="G118" s="280"/>
      <c r="H118" s="282"/>
      <c r="I118" s="280"/>
      <c r="J118" s="280"/>
      <c r="K118" s="280"/>
      <c r="L118" s="280"/>
      <c r="M118" s="290"/>
      <c r="N118" s="284"/>
    </row>
    <row r="119" spans="1:14" s="9" customFormat="1" x14ac:dyDescent="0.2">
      <c r="A119" s="279"/>
      <c r="B119" s="279"/>
      <c r="C119" s="279"/>
      <c r="D119" s="280"/>
      <c r="E119" s="280"/>
      <c r="F119" s="281"/>
      <c r="G119" s="280"/>
      <c r="H119" s="282"/>
      <c r="I119" s="280"/>
      <c r="J119" s="280"/>
      <c r="K119" s="280"/>
      <c r="L119" s="280"/>
      <c r="M119" s="290"/>
      <c r="N119" s="284"/>
    </row>
    <row r="120" spans="1:14" s="9" customFormat="1" x14ac:dyDescent="0.2">
      <c r="A120" s="279"/>
      <c r="B120" s="279"/>
      <c r="C120" s="279"/>
      <c r="D120" s="280"/>
      <c r="E120" s="280"/>
      <c r="F120" s="281"/>
      <c r="G120" s="280"/>
      <c r="H120" s="282"/>
      <c r="I120" s="280"/>
      <c r="J120" s="280"/>
      <c r="K120" s="280"/>
      <c r="L120" s="280"/>
      <c r="M120" s="290"/>
      <c r="N120" s="284"/>
    </row>
    <row r="121" spans="1:14" s="9" customFormat="1" x14ac:dyDescent="0.2">
      <c r="A121" s="279"/>
      <c r="B121" s="279"/>
      <c r="C121" s="279"/>
      <c r="D121" s="280"/>
      <c r="E121" s="280"/>
      <c r="F121" s="281"/>
      <c r="G121" s="280"/>
      <c r="H121" s="282"/>
      <c r="I121" s="280"/>
      <c r="J121" s="280"/>
      <c r="K121" s="280"/>
      <c r="L121" s="280"/>
      <c r="M121" s="290"/>
      <c r="N121" s="284"/>
    </row>
    <row r="122" spans="1:14" s="9" customFormat="1" x14ac:dyDescent="0.2">
      <c r="A122" s="279"/>
      <c r="B122" s="279"/>
      <c r="C122" s="279"/>
      <c r="D122" s="280"/>
      <c r="E122" s="280"/>
      <c r="F122" s="281"/>
      <c r="G122" s="280"/>
      <c r="H122" s="282"/>
      <c r="I122" s="280"/>
      <c r="J122" s="280"/>
      <c r="K122" s="280"/>
      <c r="L122" s="280"/>
      <c r="M122" s="290"/>
      <c r="N122" s="284"/>
    </row>
    <row r="123" spans="1:14" s="9" customFormat="1" x14ac:dyDescent="0.2">
      <c r="A123" s="279"/>
      <c r="B123" s="279"/>
      <c r="C123" s="279"/>
      <c r="D123" s="280"/>
      <c r="E123" s="280"/>
      <c r="F123" s="281"/>
      <c r="G123" s="280"/>
      <c r="H123" s="282"/>
      <c r="I123" s="280"/>
      <c r="J123" s="280"/>
      <c r="K123" s="280"/>
      <c r="L123" s="280"/>
      <c r="M123" s="290"/>
      <c r="N123" s="284"/>
    </row>
    <row r="124" spans="1:14" s="9" customFormat="1" x14ac:dyDescent="0.2">
      <c r="A124" s="279"/>
      <c r="B124" s="279"/>
      <c r="C124" s="279"/>
      <c r="D124" s="280"/>
      <c r="E124" s="280"/>
      <c r="F124" s="281"/>
      <c r="G124" s="280"/>
      <c r="H124" s="282"/>
      <c r="I124" s="280"/>
      <c r="J124" s="280"/>
      <c r="K124" s="280"/>
      <c r="L124" s="280"/>
      <c r="M124" s="290"/>
      <c r="N124" s="284"/>
    </row>
    <row r="125" spans="1:14" s="9" customFormat="1" x14ac:dyDescent="0.2">
      <c r="A125" s="279"/>
      <c r="B125" s="279"/>
      <c r="C125" s="279"/>
      <c r="D125" s="280"/>
      <c r="E125" s="280"/>
      <c r="F125" s="281"/>
      <c r="G125" s="280"/>
      <c r="H125" s="282"/>
      <c r="I125" s="280"/>
      <c r="J125" s="280"/>
      <c r="K125" s="280"/>
      <c r="L125" s="280"/>
      <c r="M125" s="290"/>
      <c r="N125" s="284"/>
    </row>
    <row r="126" spans="1:14" s="9" customFormat="1" x14ac:dyDescent="0.2">
      <c r="A126" s="279"/>
      <c r="B126" s="279"/>
      <c r="C126" s="279"/>
      <c r="D126" s="280"/>
      <c r="E126" s="280"/>
      <c r="F126" s="281"/>
      <c r="G126" s="280"/>
      <c r="H126" s="282"/>
      <c r="I126" s="280"/>
      <c r="J126" s="280"/>
      <c r="K126" s="280"/>
      <c r="L126" s="280"/>
      <c r="M126" s="290"/>
      <c r="N126" s="284"/>
    </row>
    <row r="127" spans="1:14" s="9" customFormat="1" x14ac:dyDescent="0.2">
      <c r="A127" s="279"/>
      <c r="B127" s="279"/>
      <c r="C127" s="279"/>
      <c r="D127" s="280"/>
      <c r="E127" s="280"/>
      <c r="F127" s="281"/>
      <c r="G127" s="280"/>
      <c r="H127" s="282"/>
      <c r="I127" s="280"/>
      <c r="J127" s="280"/>
      <c r="K127" s="280"/>
      <c r="L127" s="280"/>
      <c r="M127" s="290"/>
      <c r="N127" s="284"/>
    </row>
    <row r="128" spans="1:14" s="9" customFormat="1" x14ac:dyDescent="0.2">
      <c r="A128" s="279"/>
      <c r="B128" s="279"/>
      <c r="C128" s="279"/>
      <c r="D128" s="280"/>
      <c r="E128" s="280"/>
      <c r="F128" s="281"/>
      <c r="G128" s="280"/>
      <c r="H128" s="282"/>
      <c r="I128" s="280"/>
      <c r="J128" s="280"/>
      <c r="K128" s="280"/>
      <c r="L128" s="280"/>
      <c r="M128" s="290"/>
      <c r="N128" s="284"/>
    </row>
    <row r="129" spans="1:14" s="9" customFormat="1" x14ac:dyDescent="0.2">
      <c r="A129" s="279"/>
      <c r="B129" s="279"/>
      <c r="C129" s="279"/>
      <c r="D129" s="280"/>
      <c r="E129" s="280"/>
      <c r="F129" s="281"/>
      <c r="G129" s="280"/>
      <c r="H129" s="282"/>
      <c r="I129" s="280"/>
      <c r="J129" s="280"/>
      <c r="K129" s="280"/>
      <c r="L129" s="280"/>
      <c r="M129" s="290"/>
      <c r="N129" s="284"/>
    </row>
    <row r="130" spans="1:14" s="9" customFormat="1" x14ac:dyDescent="0.2">
      <c r="A130" s="279"/>
      <c r="B130" s="279"/>
      <c r="C130" s="279"/>
      <c r="D130" s="280"/>
      <c r="E130" s="280"/>
      <c r="F130" s="281"/>
      <c r="G130" s="280"/>
      <c r="H130" s="282"/>
      <c r="I130" s="280"/>
      <c r="J130" s="280"/>
      <c r="K130" s="280"/>
      <c r="L130" s="280"/>
      <c r="M130" s="290"/>
      <c r="N130" s="284"/>
    </row>
    <row r="131" spans="1:14" s="9" customFormat="1" x14ac:dyDescent="0.2">
      <c r="A131" s="279"/>
      <c r="B131" s="279"/>
      <c r="C131" s="279"/>
      <c r="D131" s="280"/>
      <c r="E131" s="280"/>
      <c r="F131" s="281"/>
      <c r="G131" s="280"/>
      <c r="H131" s="282"/>
      <c r="I131" s="280"/>
      <c r="J131" s="280"/>
      <c r="K131" s="280"/>
      <c r="L131" s="280"/>
      <c r="M131" s="290"/>
      <c r="N131" s="284"/>
    </row>
    <row r="132" spans="1:14" s="9" customFormat="1" x14ac:dyDescent="0.2">
      <c r="A132" s="279"/>
      <c r="B132" s="279"/>
      <c r="C132" s="279"/>
      <c r="D132" s="280"/>
      <c r="E132" s="280"/>
      <c r="F132" s="281"/>
      <c r="G132" s="280"/>
      <c r="H132" s="282"/>
      <c r="I132" s="280"/>
      <c r="J132" s="280"/>
      <c r="K132" s="280"/>
      <c r="L132" s="280"/>
      <c r="M132" s="290"/>
      <c r="N132" s="284"/>
    </row>
    <row r="133" spans="1:14" s="9" customFormat="1" x14ac:dyDescent="0.2">
      <c r="A133" s="279"/>
      <c r="B133" s="279"/>
      <c r="C133" s="279"/>
      <c r="D133" s="280"/>
      <c r="E133" s="280"/>
      <c r="F133" s="281"/>
      <c r="G133" s="280"/>
      <c r="H133" s="282"/>
      <c r="I133" s="280"/>
      <c r="J133" s="280"/>
      <c r="K133" s="280"/>
      <c r="L133" s="280"/>
      <c r="M133" s="290"/>
      <c r="N133" s="284"/>
    </row>
    <row r="134" spans="1:14" s="9" customFormat="1" x14ac:dyDescent="0.2">
      <c r="A134" s="279"/>
      <c r="B134" s="279"/>
      <c r="C134" s="279"/>
      <c r="D134" s="280"/>
      <c r="E134" s="280"/>
      <c r="F134" s="281"/>
      <c r="G134" s="280"/>
      <c r="H134" s="282"/>
      <c r="I134" s="280"/>
      <c r="J134" s="280"/>
      <c r="K134" s="280"/>
      <c r="L134" s="280"/>
      <c r="M134" s="290"/>
      <c r="N134" s="284"/>
    </row>
    <row r="135" spans="1:14" s="9" customFormat="1" x14ac:dyDescent="0.2">
      <c r="A135" s="279"/>
      <c r="B135" s="279"/>
      <c r="C135" s="279"/>
      <c r="D135" s="280"/>
      <c r="E135" s="280"/>
      <c r="F135" s="281"/>
      <c r="G135" s="280"/>
      <c r="H135" s="282"/>
      <c r="I135" s="280"/>
      <c r="J135" s="280"/>
      <c r="K135" s="280"/>
      <c r="L135" s="280"/>
      <c r="M135" s="290"/>
      <c r="N135" s="284"/>
    </row>
    <row r="136" spans="1:14" s="9" customFormat="1" x14ac:dyDescent="0.2">
      <c r="A136" s="279"/>
      <c r="B136" s="279"/>
      <c r="C136" s="279"/>
      <c r="D136" s="280"/>
      <c r="E136" s="280"/>
      <c r="F136" s="281"/>
      <c r="G136" s="280"/>
      <c r="H136" s="282"/>
      <c r="I136" s="280"/>
      <c r="J136" s="280"/>
      <c r="K136" s="280"/>
      <c r="L136" s="280"/>
      <c r="M136" s="290"/>
      <c r="N136" s="284"/>
    </row>
    <row r="137" spans="1:14" s="9" customFormat="1" x14ac:dyDescent="0.2">
      <c r="A137" s="279"/>
      <c r="B137" s="279"/>
      <c r="C137" s="279"/>
      <c r="D137" s="280"/>
      <c r="E137" s="280"/>
      <c r="F137" s="281"/>
      <c r="G137" s="280"/>
      <c r="H137" s="282"/>
      <c r="I137" s="280"/>
      <c r="J137" s="280"/>
      <c r="K137" s="280"/>
      <c r="L137" s="280"/>
      <c r="M137" s="290"/>
      <c r="N137" s="284"/>
    </row>
    <row r="138" spans="1:14" s="9" customFormat="1" x14ac:dyDescent="0.2">
      <c r="A138" s="279"/>
      <c r="B138" s="279"/>
      <c r="C138" s="279"/>
      <c r="D138" s="280"/>
      <c r="E138" s="280"/>
      <c r="F138" s="281"/>
      <c r="G138" s="280"/>
      <c r="H138" s="282"/>
      <c r="I138" s="280"/>
      <c r="J138" s="280"/>
      <c r="K138" s="280"/>
      <c r="L138" s="280"/>
      <c r="M138" s="290"/>
      <c r="N138" s="284"/>
    </row>
    <row r="139" spans="1:14" s="9" customFormat="1" x14ac:dyDescent="0.2">
      <c r="A139" s="279"/>
      <c r="B139" s="279"/>
      <c r="C139" s="279"/>
      <c r="D139" s="280"/>
      <c r="E139" s="280"/>
      <c r="F139" s="281"/>
      <c r="G139" s="280"/>
      <c r="H139" s="282"/>
      <c r="I139" s="280"/>
      <c r="J139" s="280"/>
      <c r="K139" s="280"/>
      <c r="L139" s="280"/>
      <c r="M139" s="290"/>
      <c r="N139" s="284"/>
    </row>
    <row r="140" spans="1:14" s="9" customFormat="1" x14ac:dyDescent="0.2">
      <c r="A140" s="279"/>
      <c r="B140" s="279"/>
      <c r="C140" s="279"/>
      <c r="D140" s="280"/>
      <c r="E140" s="280"/>
      <c r="F140" s="281"/>
      <c r="G140" s="280"/>
      <c r="H140" s="282"/>
      <c r="I140" s="280"/>
      <c r="J140" s="280"/>
      <c r="K140" s="280"/>
      <c r="L140" s="280"/>
      <c r="M140" s="290"/>
      <c r="N140" s="284"/>
    </row>
    <row r="141" spans="1:14" s="9" customFormat="1" x14ac:dyDescent="0.2">
      <c r="A141" s="279"/>
      <c r="B141" s="279"/>
      <c r="C141" s="279"/>
      <c r="D141" s="280"/>
      <c r="E141" s="280"/>
      <c r="F141" s="281"/>
      <c r="G141" s="280"/>
      <c r="H141" s="282"/>
      <c r="I141" s="280"/>
      <c r="J141" s="280"/>
      <c r="K141" s="280"/>
      <c r="L141" s="280"/>
      <c r="M141" s="290"/>
      <c r="N141" s="284"/>
    </row>
    <row r="142" spans="1:14" s="9" customFormat="1" x14ac:dyDescent="0.2">
      <c r="A142" s="279"/>
      <c r="B142" s="279"/>
      <c r="C142" s="279"/>
      <c r="D142" s="280"/>
      <c r="E142" s="280"/>
      <c r="F142" s="281"/>
      <c r="G142" s="280"/>
      <c r="H142" s="282"/>
      <c r="I142" s="280"/>
      <c r="J142" s="280"/>
      <c r="K142" s="280"/>
      <c r="L142" s="280"/>
      <c r="M142" s="290"/>
      <c r="N142" s="284"/>
    </row>
    <row r="143" spans="1:14" s="9" customFormat="1" x14ac:dyDescent="0.2">
      <c r="A143" s="279"/>
      <c r="B143" s="279"/>
      <c r="C143" s="279"/>
      <c r="D143" s="280"/>
      <c r="E143" s="280"/>
      <c r="F143" s="281"/>
      <c r="G143" s="280"/>
      <c r="H143" s="282"/>
      <c r="I143" s="280"/>
      <c r="J143" s="280"/>
      <c r="K143" s="280"/>
      <c r="L143" s="280"/>
      <c r="M143" s="290"/>
      <c r="N143" s="284"/>
    </row>
    <row r="144" spans="1:14" s="9" customFormat="1" x14ac:dyDescent="0.2">
      <c r="A144" s="279"/>
      <c r="B144" s="279"/>
      <c r="C144" s="279"/>
      <c r="D144" s="280"/>
      <c r="E144" s="280"/>
      <c r="F144" s="281"/>
      <c r="G144" s="280"/>
      <c r="H144" s="282"/>
      <c r="I144" s="280"/>
      <c r="J144" s="280"/>
      <c r="K144" s="280"/>
      <c r="L144" s="280"/>
      <c r="M144" s="290"/>
      <c r="N144" s="284"/>
    </row>
    <row r="145" spans="1:14" s="9" customFormat="1" x14ac:dyDescent="0.2">
      <c r="A145" s="279"/>
      <c r="B145" s="279"/>
      <c r="C145" s="279"/>
      <c r="D145" s="280"/>
      <c r="E145" s="280"/>
      <c r="F145" s="281"/>
      <c r="G145" s="280"/>
      <c r="H145" s="282"/>
      <c r="I145" s="280"/>
      <c r="J145" s="280"/>
      <c r="K145" s="280"/>
      <c r="L145" s="280"/>
      <c r="M145" s="290"/>
      <c r="N145" s="284"/>
    </row>
    <row r="146" spans="1:14" s="9" customFormat="1" x14ac:dyDescent="0.2">
      <c r="A146" s="279"/>
      <c r="B146" s="279"/>
      <c r="C146" s="279"/>
      <c r="D146" s="280"/>
      <c r="E146" s="280"/>
      <c r="F146" s="281"/>
      <c r="G146" s="280"/>
      <c r="H146" s="282"/>
      <c r="I146" s="280"/>
      <c r="J146" s="280"/>
      <c r="K146" s="280"/>
      <c r="L146" s="280"/>
      <c r="M146" s="290"/>
      <c r="N146" s="284"/>
    </row>
    <row r="147" spans="1:14" s="9" customFormat="1" x14ac:dyDescent="0.2">
      <c r="A147" s="279"/>
      <c r="B147" s="279"/>
      <c r="C147" s="279"/>
      <c r="D147" s="280"/>
      <c r="E147" s="280"/>
      <c r="F147" s="281"/>
      <c r="G147" s="280"/>
      <c r="H147" s="282"/>
      <c r="I147" s="280"/>
      <c r="J147" s="280"/>
      <c r="K147" s="280"/>
      <c r="L147" s="280"/>
      <c r="M147" s="290"/>
      <c r="N147" s="284"/>
    </row>
    <row r="148" spans="1:14" s="9" customFormat="1" x14ac:dyDescent="0.2">
      <c r="A148" s="279"/>
      <c r="B148" s="279"/>
      <c r="C148" s="279"/>
      <c r="D148" s="280"/>
      <c r="E148" s="280"/>
      <c r="F148" s="281"/>
      <c r="G148" s="280"/>
      <c r="H148" s="282"/>
      <c r="I148" s="280"/>
      <c r="J148" s="280"/>
      <c r="K148" s="280"/>
      <c r="L148" s="280"/>
      <c r="M148" s="290"/>
      <c r="N148" s="284"/>
    </row>
    <row r="149" spans="1:14" s="9" customFormat="1" x14ac:dyDescent="0.2">
      <c r="A149" s="279"/>
      <c r="B149" s="279"/>
      <c r="C149" s="279"/>
      <c r="D149" s="280"/>
      <c r="E149" s="280"/>
      <c r="F149" s="281"/>
      <c r="G149" s="280"/>
      <c r="H149" s="282"/>
      <c r="I149" s="280"/>
      <c r="J149" s="280"/>
      <c r="K149" s="280"/>
      <c r="L149" s="280"/>
      <c r="M149" s="290"/>
      <c r="N149" s="284"/>
    </row>
    <row r="150" spans="1:14" s="9" customFormat="1" x14ac:dyDescent="0.2">
      <c r="A150" s="279"/>
      <c r="B150" s="279"/>
      <c r="C150" s="279"/>
      <c r="D150" s="280"/>
      <c r="E150" s="280"/>
      <c r="F150" s="281"/>
      <c r="G150" s="280"/>
      <c r="H150" s="282"/>
      <c r="I150" s="280"/>
      <c r="J150" s="280"/>
      <c r="K150" s="280"/>
      <c r="L150" s="280"/>
      <c r="M150" s="290"/>
      <c r="N150" s="284"/>
    </row>
    <row r="151" spans="1:14" s="9" customFormat="1" x14ac:dyDescent="0.2">
      <c r="A151" s="279"/>
      <c r="B151" s="279"/>
      <c r="C151" s="279"/>
      <c r="D151" s="280"/>
      <c r="E151" s="280"/>
      <c r="F151" s="281"/>
      <c r="G151" s="280"/>
      <c r="H151" s="282"/>
      <c r="I151" s="280"/>
      <c r="J151" s="280"/>
      <c r="K151" s="280"/>
      <c r="L151" s="280"/>
      <c r="M151" s="290"/>
      <c r="N151" s="284"/>
    </row>
    <row r="152" spans="1:14" s="9" customFormat="1" x14ac:dyDescent="0.2">
      <c r="A152" s="279"/>
      <c r="B152" s="279"/>
      <c r="C152" s="279"/>
      <c r="D152" s="280"/>
      <c r="E152" s="280"/>
      <c r="F152" s="281"/>
      <c r="G152" s="280"/>
      <c r="H152" s="282"/>
      <c r="I152" s="280"/>
      <c r="J152" s="280"/>
      <c r="K152" s="280"/>
      <c r="L152" s="280"/>
      <c r="M152" s="290"/>
      <c r="N152" s="284"/>
    </row>
    <row r="153" spans="1:14" s="9" customFormat="1" x14ac:dyDescent="0.2">
      <c r="A153" s="279"/>
      <c r="B153" s="279"/>
      <c r="C153" s="279"/>
      <c r="D153" s="280"/>
      <c r="E153" s="280"/>
      <c r="F153" s="281"/>
      <c r="G153" s="280"/>
      <c r="H153" s="282"/>
      <c r="I153" s="280"/>
      <c r="J153" s="280"/>
      <c r="K153" s="280"/>
      <c r="L153" s="280"/>
      <c r="M153" s="290"/>
      <c r="N153" s="284"/>
    </row>
    <row r="154" spans="1:14" s="9" customFormat="1" x14ac:dyDescent="0.2">
      <c r="A154" s="279"/>
      <c r="B154" s="279"/>
      <c r="C154" s="279"/>
      <c r="D154" s="280"/>
      <c r="E154" s="280"/>
      <c r="F154" s="281"/>
      <c r="G154" s="280"/>
      <c r="H154" s="282"/>
      <c r="I154" s="280"/>
      <c r="J154" s="280"/>
      <c r="K154" s="280"/>
      <c r="L154" s="280"/>
      <c r="M154" s="290"/>
      <c r="N154" s="284"/>
    </row>
    <row r="155" spans="1:14" s="9" customFormat="1" x14ac:dyDescent="0.2">
      <c r="A155" s="279"/>
      <c r="B155" s="279"/>
      <c r="C155" s="279"/>
      <c r="D155" s="280"/>
      <c r="E155" s="280"/>
      <c r="F155" s="281"/>
      <c r="G155" s="280"/>
      <c r="H155" s="282"/>
      <c r="I155" s="280"/>
      <c r="J155" s="280"/>
      <c r="K155" s="280"/>
      <c r="L155" s="280"/>
      <c r="M155" s="290"/>
      <c r="N155" s="284"/>
    </row>
    <row r="156" spans="1:14" s="9" customFormat="1" x14ac:dyDescent="0.2">
      <c r="A156" s="279"/>
      <c r="B156" s="279"/>
      <c r="C156" s="279"/>
      <c r="D156" s="280"/>
      <c r="E156" s="280"/>
      <c r="F156" s="281"/>
      <c r="G156" s="280"/>
      <c r="H156" s="282"/>
      <c r="I156" s="280"/>
      <c r="J156" s="280"/>
      <c r="K156" s="280"/>
      <c r="L156" s="280"/>
      <c r="M156" s="290"/>
      <c r="N156" s="284"/>
    </row>
    <row r="157" spans="1:14" s="9" customFormat="1" x14ac:dyDescent="0.2">
      <c r="A157" s="279"/>
      <c r="B157" s="279"/>
      <c r="C157" s="279"/>
      <c r="D157" s="280"/>
      <c r="E157" s="280"/>
      <c r="F157" s="281"/>
      <c r="G157" s="280"/>
      <c r="H157" s="282"/>
      <c r="I157" s="280"/>
      <c r="J157" s="280"/>
      <c r="K157" s="280"/>
      <c r="L157" s="280"/>
      <c r="M157" s="290"/>
      <c r="N157" s="284"/>
    </row>
    <row r="158" spans="1:14" s="9" customFormat="1" x14ac:dyDescent="0.2">
      <c r="A158" s="279"/>
      <c r="B158" s="279"/>
      <c r="C158" s="279"/>
      <c r="D158" s="280"/>
      <c r="E158" s="280"/>
      <c r="F158" s="281"/>
      <c r="G158" s="280"/>
      <c r="H158" s="282"/>
      <c r="I158" s="280"/>
      <c r="J158" s="280"/>
      <c r="K158" s="280"/>
      <c r="L158" s="280"/>
      <c r="M158" s="290"/>
      <c r="N158" s="284"/>
    </row>
    <row r="159" spans="1:14" s="9" customFormat="1" x14ac:dyDescent="0.2">
      <c r="A159" s="279"/>
      <c r="B159" s="279"/>
      <c r="C159" s="279"/>
      <c r="D159" s="280"/>
      <c r="E159" s="280"/>
      <c r="F159" s="281"/>
      <c r="G159" s="280"/>
      <c r="H159" s="282"/>
      <c r="I159" s="280"/>
      <c r="J159" s="280"/>
      <c r="K159" s="280"/>
      <c r="L159" s="280"/>
      <c r="M159" s="290"/>
      <c r="N159" s="284"/>
    </row>
    <row r="160" spans="1:14" s="9" customFormat="1" x14ac:dyDescent="0.2">
      <c r="A160" s="279"/>
      <c r="B160" s="279"/>
      <c r="C160" s="279"/>
      <c r="D160" s="280"/>
      <c r="E160" s="280"/>
      <c r="F160" s="281"/>
      <c r="G160" s="280"/>
      <c r="H160" s="282"/>
      <c r="I160" s="280"/>
      <c r="J160" s="280"/>
      <c r="K160" s="280"/>
      <c r="L160" s="280"/>
      <c r="M160" s="290"/>
      <c r="N160" s="284"/>
    </row>
    <row r="161" spans="1:14" s="9" customFormat="1" x14ac:dyDescent="0.2">
      <c r="A161" s="279"/>
      <c r="B161" s="279"/>
      <c r="C161" s="279"/>
      <c r="D161" s="280"/>
      <c r="E161" s="280"/>
      <c r="F161" s="281"/>
      <c r="G161" s="280"/>
      <c r="H161" s="282"/>
      <c r="I161" s="280"/>
      <c r="J161" s="280"/>
      <c r="K161" s="280"/>
      <c r="L161" s="280"/>
      <c r="M161" s="290"/>
      <c r="N161" s="284"/>
    </row>
    <row r="162" spans="1:14" s="9" customFormat="1" x14ac:dyDescent="0.2">
      <c r="A162" s="279"/>
      <c r="B162" s="279"/>
      <c r="C162" s="279"/>
      <c r="D162" s="280"/>
      <c r="E162" s="280"/>
      <c r="F162" s="281"/>
      <c r="G162" s="280"/>
      <c r="H162" s="282"/>
      <c r="I162" s="280"/>
      <c r="J162" s="280"/>
      <c r="K162" s="280"/>
      <c r="L162" s="280"/>
      <c r="M162" s="290"/>
      <c r="N162" s="284"/>
    </row>
    <row r="163" spans="1:14" s="9" customFormat="1" x14ac:dyDescent="0.2">
      <c r="A163" s="279"/>
      <c r="B163" s="279"/>
      <c r="C163" s="279"/>
      <c r="D163" s="280"/>
      <c r="E163" s="280"/>
      <c r="F163" s="281"/>
      <c r="G163" s="280"/>
      <c r="H163" s="282"/>
      <c r="I163" s="280"/>
      <c r="J163" s="280"/>
      <c r="K163" s="280"/>
      <c r="L163" s="280"/>
      <c r="M163" s="290"/>
      <c r="N163" s="284"/>
    </row>
    <row r="164" spans="1:14" s="9" customFormat="1" x14ac:dyDescent="0.2">
      <c r="A164" s="279"/>
      <c r="B164" s="279"/>
      <c r="C164" s="279"/>
      <c r="D164" s="280"/>
      <c r="E164" s="280"/>
      <c r="F164" s="281"/>
      <c r="G164" s="280"/>
      <c r="H164" s="282"/>
      <c r="I164" s="280"/>
      <c r="J164" s="280"/>
      <c r="K164" s="280"/>
      <c r="L164" s="280"/>
      <c r="M164" s="290"/>
      <c r="N164" s="284"/>
    </row>
    <row r="165" spans="1:14" s="9" customFormat="1" x14ac:dyDescent="0.2">
      <c r="A165" s="279"/>
      <c r="B165" s="279"/>
      <c r="C165" s="279"/>
      <c r="D165" s="280"/>
      <c r="E165" s="280"/>
      <c r="F165" s="281"/>
      <c r="G165" s="280"/>
      <c r="H165" s="282"/>
      <c r="I165" s="280"/>
      <c r="J165" s="280"/>
      <c r="K165" s="280"/>
      <c r="L165" s="280"/>
      <c r="M165" s="290"/>
      <c r="N165" s="284"/>
    </row>
    <row r="166" spans="1:14" s="9" customFormat="1" x14ac:dyDescent="0.2">
      <c r="A166" s="279"/>
      <c r="B166" s="279"/>
      <c r="C166" s="279"/>
      <c r="D166" s="280"/>
      <c r="E166" s="280"/>
      <c r="F166" s="281"/>
      <c r="G166" s="280"/>
      <c r="H166" s="282"/>
      <c r="I166" s="280"/>
      <c r="J166" s="280"/>
      <c r="K166" s="280"/>
      <c r="L166" s="280"/>
      <c r="M166" s="290"/>
      <c r="N166" s="284"/>
    </row>
    <row r="167" spans="1:14" s="9" customFormat="1" x14ac:dyDescent="0.2">
      <c r="A167" s="279"/>
      <c r="B167" s="279"/>
      <c r="C167" s="279"/>
      <c r="D167" s="280"/>
      <c r="E167" s="280"/>
      <c r="F167" s="281"/>
      <c r="G167" s="280"/>
      <c r="H167" s="282"/>
      <c r="I167" s="280"/>
      <c r="J167" s="280"/>
      <c r="K167" s="280"/>
      <c r="L167" s="280"/>
      <c r="M167" s="290"/>
      <c r="N167" s="284"/>
    </row>
    <row r="168" spans="1:14" s="9" customFormat="1" x14ac:dyDescent="0.2">
      <c r="A168" s="279"/>
      <c r="B168" s="279"/>
      <c r="C168" s="279"/>
      <c r="D168" s="280"/>
      <c r="E168" s="280"/>
      <c r="F168" s="281"/>
      <c r="G168" s="280"/>
      <c r="H168" s="282"/>
      <c r="I168" s="280"/>
      <c r="J168" s="280"/>
      <c r="K168" s="280"/>
      <c r="L168" s="280"/>
      <c r="M168" s="290"/>
      <c r="N168" s="284"/>
    </row>
    <row r="169" spans="1:14" s="9" customFormat="1" x14ac:dyDescent="0.2">
      <c r="A169" s="279"/>
      <c r="B169" s="279"/>
      <c r="C169" s="279"/>
      <c r="D169" s="280"/>
      <c r="E169" s="280"/>
      <c r="F169" s="281"/>
      <c r="G169" s="280"/>
      <c r="H169" s="282"/>
      <c r="I169" s="280"/>
      <c r="J169" s="280"/>
      <c r="K169" s="280"/>
      <c r="L169" s="280"/>
      <c r="M169" s="290"/>
      <c r="N169" s="284"/>
    </row>
    <row r="170" spans="1:14" s="9" customFormat="1" x14ac:dyDescent="0.2">
      <c r="A170" s="279"/>
      <c r="B170" s="279"/>
      <c r="C170" s="279"/>
      <c r="D170" s="280"/>
      <c r="E170" s="280"/>
      <c r="F170" s="281"/>
      <c r="G170" s="280"/>
      <c r="H170" s="282"/>
      <c r="I170" s="280"/>
      <c r="J170" s="280"/>
      <c r="K170" s="280"/>
      <c r="L170" s="280"/>
      <c r="M170" s="290"/>
      <c r="N170" s="284"/>
    </row>
    <row r="171" spans="1:14" s="9" customFormat="1" x14ac:dyDescent="0.2">
      <c r="A171" s="279"/>
      <c r="B171" s="279"/>
      <c r="C171" s="279"/>
      <c r="D171" s="280"/>
      <c r="E171" s="280"/>
      <c r="F171" s="281"/>
      <c r="G171" s="280"/>
      <c r="H171" s="282"/>
      <c r="I171" s="280"/>
      <c r="J171" s="280"/>
      <c r="K171" s="280"/>
      <c r="L171" s="280"/>
      <c r="M171" s="290"/>
      <c r="N171" s="284"/>
    </row>
    <row r="172" spans="1:14" s="9" customFormat="1" x14ac:dyDescent="0.2">
      <c r="A172" s="279"/>
      <c r="B172" s="279"/>
      <c r="C172" s="279"/>
      <c r="D172" s="280"/>
      <c r="E172" s="280"/>
      <c r="F172" s="281"/>
      <c r="G172" s="280"/>
      <c r="H172" s="282"/>
      <c r="I172" s="280"/>
      <c r="J172" s="280"/>
      <c r="K172" s="280"/>
      <c r="L172" s="280"/>
      <c r="M172" s="290"/>
      <c r="N172" s="284"/>
    </row>
    <row r="173" spans="1:14" s="9" customFormat="1" x14ac:dyDescent="0.2">
      <c r="A173" s="279"/>
      <c r="B173" s="279"/>
      <c r="C173" s="279"/>
      <c r="D173" s="280"/>
      <c r="E173" s="280"/>
      <c r="F173" s="281"/>
      <c r="G173" s="280"/>
      <c r="H173" s="282"/>
      <c r="I173" s="280"/>
      <c r="J173" s="280"/>
      <c r="K173" s="280"/>
      <c r="L173" s="280"/>
      <c r="M173" s="290"/>
      <c r="N173" s="284"/>
    </row>
    <row r="174" spans="1:14" s="9" customFormat="1" x14ac:dyDescent="0.2">
      <c r="A174" s="279"/>
      <c r="B174" s="279"/>
      <c r="C174" s="279"/>
      <c r="D174" s="280"/>
      <c r="E174" s="280"/>
      <c r="F174" s="281"/>
      <c r="G174" s="280"/>
      <c r="H174" s="282"/>
      <c r="I174" s="280"/>
      <c r="J174" s="280"/>
      <c r="K174" s="280"/>
      <c r="L174" s="280"/>
      <c r="M174" s="290"/>
      <c r="N174" s="284"/>
    </row>
    <row r="175" spans="1:14" s="9" customFormat="1" x14ac:dyDescent="0.2">
      <c r="A175" s="279"/>
      <c r="B175" s="279"/>
      <c r="C175" s="279"/>
      <c r="D175" s="280"/>
      <c r="E175" s="280"/>
      <c r="F175" s="281"/>
      <c r="G175" s="280"/>
      <c r="H175" s="282"/>
      <c r="I175" s="280"/>
      <c r="J175" s="280"/>
      <c r="K175" s="280"/>
      <c r="L175" s="280"/>
      <c r="M175" s="290"/>
      <c r="N175" s="284"/>
    </row>
    <row r="176" spans="1:14" s="9" customFormat="1" x14ac:dyDescent="0.2">
      <c r="A176" s="279"/>
      <c r="B176" s="279"/>
      <c r="C176" s="279"/>
      <c r="D176" s="280"/>
      <c r="E176" s="280"/>
      <c r="F176" s="281"/>
      <c r="G176" s="280"/>
      <c r="H176" s="282"/>
      <c r="I176" s="280"/>
      <c r="J176" s="280"/>
      <c r="K176" s="280"/>
      <c r="L176" s="280"/>
      <c r="M176" s="290"/>
      <c r="N176" s="284"/>
    </row>
    <row r="177" spans="1:14" s="9" customFormat="1" x14ac:dyDescent="0.2">
      <c r="A177" s="279"/>
      <c r="B177" s="279"/>
      <c r="C177" s="279"/>
      <c r="D177" s="280"/>
      <c r="E177" s="280"/>
      <c r="F177" s="281"/>
      <c r="G177" s="280"/>
      <c r="H177" s="282"/>
      <c r="I177" s="280"/>
      <c r="J177" s="280"/>
      <c r="K177" s="280"/>
      <c r="L177" s="280"/>
      <c r="M177" s="290"/>
      <c r="N177" s="284"/>
    </row>
    <row r="178" spans="1:14" s="9" customFormat="1" x14ac:dyDescent="0.2">
      <c r="A178" s="279"/>
      <c r="B178" s="279"/>
      <c r="C178" s="279"/>
      <c r="D178" s="280"/>
      <c r="E178" s="280"/>
      <c r="F178" s="281"/>
      <c r="G178" s="280"/>
      <c r="H178" s="282"/>
      <c r="I178" s="280"/>
      <c r="J178" s="280"/>
      <c r="K178" s="280"/>
      <c r="L178" s="280"/>
      <c r="M178" s="290"/>
      <c r="N178" s="284"/>
    </row>
    <row r="179" spans="1:14" s="9" customFormat="1" x14ac:dyDescent="0.2">
      <c r="A179" s="279"/>
      <c r="B179" s="279"/>
      <c r="C179" s="279"/>
      <c r="D179" s="280"/>
      <c r="E179" s="280"/>
      <c r="F179" s="281"/>
      <c r="G179" s="280"/>
      <c r="H179" s="282"/>
      <c r="I179" s="280"/>
      <c r="J179" s="280"/>
      <c r="K179" s="280"/>
      <c r="L179" s="280"/>
      <c r="M179" s="290"/>
      <c r="N179" s="284"/>
    </row>
    <row r="180" spans="1:14" s="9" customFormat="1" x14ac:dyDescent="0.2">
      <c r="A180" s="279"/>
      <c r="B180" s="279"/>
      <c r="C180" s="279"/>
      <c r="D180" s="280"/>
      <c r="E180" s="280"/>
      <c r="F180" s="281"/>
      <c r="G180" s="280"/>
      <c r="H180" s="282"/>
      <c r="I180" s="280"/>
      <c r="J180" s="280"/>
      <c r="K180" s="280"/>
      <c r="L180" s="280"/>
      <c r="M180" s="290"/>
      <c r="N180" s="284"/>
    </row>
    <row r="181" spans="1:14" s="9" customFormat="1" x14ac:dyDescent="0.2">
      <c r="A181" s="279"/>
      <c r="B181" s="279"/>
      <c r="C181" s="279"/>
      <c r="D181" s="280"/>
      <c r="E181" s="280"/>
      <c r="F181" s="281"/>
      <c r="G181" s="280"/>
      <c r="H181" s="282"/>
      <c r="I181" s="280"/>
      <c r="J181" s="280"/>
      <c r="K181" s="280"/>
      <c r="L181" s="280"/>
      <c r="M181" s="290"/>
      <c r="N181" s="284"/>
    </row>
    <row r="182" spans="1:14" s="9" customFormat="1" x14ac:dyDescent="0.2">
      <c r="A182" s="279"/>
      <c r="B182" s="279"/>
      <c r="C182" s="279"/>
      <c r="D182" s="280"/>
      <c r="E182" s="280"/>
      <c r="F182" s="281"/>
      <c r="G182" s="280"/>
      <c r="H182" s="282"/>
      <c r="I182" s="280"/>
      <c r="J182" s="280"/>
      <c r="K182" s="280"/>
      <c r="L182" s="280"/>
      <c r="M182" s="290"/>
      <c r="N182" s="284"/>
    </row>
    <row r="183" spans="1:14" s="9" customFormat="1" x14ac:dyDescent="0.2">
      <c r="A183" s="279"/>
      <c r="B183" s="279"/>
      <c r="C183" s="279"/>
      <c r="D183" s="280"/>
      <c r="E183" s="280"/>
      <c r="F183" s="281"/>
      <c r="G183" s="280"/>
      <c r="H183" s="282"/>
      <c r="I183" s="280"/>
      <c r="J183" s="280"/>
      <c r="K183" s="280"/>
      <c r="L183" s="280"/>
      <c r="M183" s="290"/>
      <c r="N183" s="284"/>
    </row>
    <row r="184" spans="1:14" s="9" customFormat="1" x14ac:dyDescent="0.2">
      <c r="A184" s="279"/>
      <c r="B184" s="279"/>
      <c r="C184" s="279"/>
      <c r="D184" s="280"/>
      <c r="E184" s="280"/>
      <c r="F184" s="281"/>
      <c r="G184" s="280"/>
      <c r="H184" s="282"/>
      <c r="I184" s="280"/>
      <c r="J184" s="280"/>
      <c r="K184" s="280"/>
      <c r="L184" s="280"/>
      <c r="M184" s="290"/>
      <c r="N184" s="284"/>
    </row>
    <row r="185" spans="1:14" s="9" customFormat="1" x14ac:dyDescent="0.2">
      <c r="A185" s="279"/>
      <c r="B185" s="279"/>
      <c r="C185" s="279"/>
      <c r="D185" s="280"/>
      <c r="E185" s="280"/>
      <c r="F185" s="281"/>
      <c r="G185" s="280"/>
      <c r="H185" s="282"/>
      <c r="I185" s="280"/>
      <c r="J185" s="280"/>
      <c r="K185" s="280"/>
      <c r="L185" s="280"/>
      <c r="M185" s="290"/>
      <c r="N185" s="284"/>
    </row>
    <row r="186" spans="1:14" s="9" customFormat="1" x14ac:dyDescent="0.2">
      <c r="A186" s="279"/>
      <c r="B186" s="279"/>
      <c r="C186" s="279"/>
      <c r="D186" s="280"/>
      <c r="E186" s="280"/>
      <c r="F186" s="281"/>
      <c r="G186" s="280"/>
      <c r="H186" s="282"/>
      <c r="I186" s="280"/>
      <c r="J186" s="280"/>
      <c r="K186" s="280"/>
      <c r="L186" s="280"/>
      <c r="M186" s="290"/>
      <c r="N186" s="284"/>
    </row>
    <row r="187" spans="1:14" s="9" customFormat="1" x14ac:dyDescent="0.2">
      <c r="A187" s="279"/>
      <c r="B187" s="279"/>
      <c r="C187" s="279"/>
      <c r="D187" s="280"/>
      <c r="E187" s="280"/>
      <c r="F187" s="281"/>
      <c r="G187" s="280"/>
      <c r="H187" s="282"/>
      <c r="I187" s="280"/>
      <c r="J187" s="280"/>
      <c r="K187" s="280"/>
      <c r="L187" s="280"/>
      <c r="M187" s="290"/>
      <c r="N187" s="284"/>
    </row>
    <row r="188" spans="1:14" s="9" customFormat="1" x14ac:dyDescent="0.2">
      <c r="A188" s="279"/>
      <c r="B188" s="279"/>
      <c r="C188" s="279"/>
      <c r="D188" s="280"/>
      <c r="E188" s="280"/>
      <c r="F188" s="281"/>
      <c r="G188" s="280"/>
      <c r="H188" s="282"/>
      <c r="I188" s="280"/>
      <c r="J188" s="280"/>
      <c r="K188" s="280"/>
      <c r="L188" s="280"/>
      <c r="M188" s="290"/>
      <c r="N188" s="284"/>
    </row>
    <row r="189" spans="1:14" s="9" customFormat="1" x14ac:dyDescent="0.2">
      <c r="A189" s="279"/>
      <c r="B189" s="279"/>
      <c r="C189" s="279"/>
      <c r="D189" s="280"/>
      <c r="E189" s="280"/>
      <c r="F189" s="281"/>
      <c r="G189" s="280"/>
      <c r="H189" s="282"/>
      <c r="I189" s="280"/>
      <c r="J189" s="280"/>
      <c r="K189" s="280"/>
      <c r="L189" s="280"/>
      <c r="M189" s="290"/>
      <c r="N189" s="284"/>
    </row>
    <row r="190" spans="1:14" s="9" customFormat="1" x14ac:dyDescent="0.2">
      <c r="A190" s="279"/>
      <c r="B190" s="279"/>
      <c r="C190" s="279"/>
      <c r="D190" s="280"/>
      <c r="E190" s="280"/>
      <c r="F190" s="281"/>
      <c r="G190" s="280"/>
      <c r="H190" s="282"/>
      <c r="I190" s="280"/>
      <c r="J190" s="280"/>
      <c r="K190" s="280"/>
      <c r="L190" s="280"/>
      <c r="M190" s="290"/>
      <c r="N190" s="284"/>
    </row>
    <row r="191" spans="1:14" s="9" customFormat="1" x14ac:dyDescent="0.2">
      <c r="A191" s="279"/>
      <c r="B191" s="279"/>
      <c r="C191" s="279"/>
      <c r="D191" s="280"/>
      <c r="E191" s="280"/>
      <c r="F191" s="281"/>
      <c r="G191" s="280"/>
      <c r="H191" s="282"/>
      <c r="I191" s="280"/>
      <c r="J191" s="280"/>
      <c r="K191" s="280"/>
      <c r="L191" s="280"/>
      <c r="M191" s="290"/>
      <c r="N191" s="284"/>
    </row>
    <row r="192" spans="1:14" s="9" customFormat="1" x14ac:dyDescent="0.2">
      <c r="A192" s="279"/>
      <c r="B192" s="279"/>
      <c r="C192" s="279"/>
      <c r="D192" s="280"/>
      <c r="E192" s="280"/>
      <c r="F192" s="281"/>
      <c r="G192" s="280"/>
      <c r="H192" s="282"/>
      <c r="I192" s="280"/>
      <c r="J192" s="280"/>
      <c r="K192" s="280"/>
      <c r="L192" s="280"/>
      <c r="M192" s="290"/>
      <c r="N192" s="284"/>
    </row>
    <row r="193" spans="1:14" s="9" customFormat="1" x14ac:dyDescent="0.2">
      <c r="A193" s="279"/>
      <c r="B193" s="279"/>
      <c r="C193" s="279"/>
      <c r="D193" s="280"/>
      <c r="E193" s="280"/>
      <c r="F193" s="281"/>
      <c r="G193" s="280"/>
      <c r="H193" s="282"/>
      <c r="I193" s="280"/>
      <c r="J193" s="280"/>
      <c r="K193" s="280"/>
      <c r="L193" s="280"/>
      <c r="M193" s="290"/>
      <c r="N193" s="284"/>
    </row>
    <row r="194" spans="1:14" s="9" customFormat="1" x14ac:dyDescent="0.2">
      <c r="A194" s="279"/>
      <c r="B194" s="279"/>
      <c r="C194" s="279"/>
      <c r="D194" s="280"/>
      <c r="E194" s="280"/>
      <c r="F194" s="281"/>
      <c r="G194" s="280"/>
      <c r="H194" s="282"/>
      <c r="I194" s="280"/>
      <c r="J194" s="280"/>
      <c r="K194" s="280"/>
      <c r="L194" s="280"/>
      <c r="M194" s="290"/>
      <c r="N194" s="284"/>
    </row>
    <row r="195" spans="1:14" s="9" customFormat="1" x14ac:dyDescent="0.2">
      <c r="A195" s="279"/>
      <c r="B195" s="279"/>
      <c r="C195" s="279"/>
      <c r="D195" s="280"/>
      <c r="E195" s="280"/>
      <c r="F195" s="281"/>
      <c r="G195" s="280"/>
      <c r="H195" s="282"/>
      <c r="I195" s="280"/>
      <c r="J195" s="280"/>
      <c r="K195" s="280"/>
      <c r="L195" s="280"/>
      <c r="M195" s="290"/>
      <c r="N195" s="284"/>
    </row>
    <row r="196" spans="1:14" s="9" customFormat="1" x14ac:dyDescent="0.2">
      <c r="A196" s="279"/>
      <c r="B196" s="279"/>
      <c r="C196" s="279"/>
      <c r="D196" s="280"/>
      <c r="E196" s="280"/>
      <c r="F196" s="281"/>
      <c r="G196" s="280"/>
      <c r="H196" s="282"/>
      <c r="I196" s="280"/>
      <c r="J196" s="280"/>
      <c r="K196" s="280"/>
      <c r="L196" s="280"/>
      <c r="M196" s="290"/>
      <c r="N196" s="284"/>
    </row>
    <row r="197" spans="1:14" s="9" customFormat="1" x14ac:dyDescent="0.2">
      <c r="A197" s="279"/>
      <c r="B197" s="279"/>
      <c r="C197" s="279"/>
      <c r="D197" s="280"/>
      <c r="E197" s="280"/>
      <c r="F197" s="281"/>
      <c r="G197" s="280"/>
      <c r="H197" s="282"/>
      <c r="I197" s="280"/>
      <c r="J197" s="280"/>
      <c r="K197" s="280"/>
      <c r="L197" s="280"/>
      <c r="M197" s="290"/>
      <c r="N197" s="284"/>
    </row>
    <row r="198" spans="1:14" s="9" customFormat="1" x14ac:dyDescent="0.2">
      <c r="A198" s="279"/>
      <c r="B198" s="279"/>
      <c r="C198" s="279"/>
      <c r="D198" s="280"/>
      <c r="E198" s="280"/>
      <c r="F198" s="281"/>
      <c r="G198" s="280"/>
      <c r="H198" s="282"/>
      <c r="I198" s="280"/>
      <c r="J198" s="280"/>
      <c r="K198" s="280"/>
      <c r="L198" s="280"/>
      <c r="M198" s="290"/>
      <c r="N198" s="284"/>
    </row>
    <row r="199" spans="1:14" s="9" customFormat="1" x14ac:dyDescent="0.2">
      <c r="A199" s="279"/>
      <c r="B199" s="279"/>
      <c r="C199" s="279"/>
      <c r="D199" s="280"/>
      <c r="E199" s="280"/>
      <c r="F199" s="281"/>
      <c r="G199" s="280"/>
      <c r="H199" s="282"/>
      <c r="I199" s="280"/>
      <c r="J199" s="280"/>
      <c r="K199" s="280"/>
      <c r="L199" s="280"/>
      <c r="M199" s="290"/>
      <c r="N199" s="284"/>
    </row>
    <row r="200" spans="1:14" s="9" customFormat="1" x14ac:dyDescent="0.2">
      <c r="A200" s="279"/>
      <c r="B200" s="279"/>
      <c r="C200" s="279"/>
      <c r="D200" s="280"/>
      <c r="E200" s="280"/>
      <c r="F200" s="281"/>
      <c r="G200" s="280"/>
      <c r="H200" s="282"/>
      <c r="I200" s="280"/>
      <c r="J200" s="280"/>
      <c r="K200" s="280"/>
      <c r="L200" s="280"/>
      <c r="M200" s="290"/>
      <c r="N200" s="284"/>
    </row>
    <row r="201" spans="1:14" s="9" customFormat="1" x14ac:dyDescent="0.2">
      <c r="A201" s="279"/>
      <c r="B201" s="279"/>
      <c r="C201" s="279"/>
      <c r="D201" s="280"/>
      <c r="E201" s="280"/>
      <c r="F201" s="281"/>
      <c r="G201" s="280"/>
      <c r="H201" s="282"/>
      <c r="I201" s="280"/>
      <c r="J201" s="280"/>
      <c r="K201" s="280"/>
      <c r="L201" s="280"/>
      <c r="M201" s="290"/>
      <c r="N201" s="284"/>
    </row>
    <row r="202" spans="1:14" s="9" customFormat="1" x14ac:dyDescent="0.2">
      <c r="A202" s="279"/>
      <c r="B202" s="279"/>
      <c r="C202" s="279"/>
      <c r="D202" s="280"/>
      <c r="E202" s="280"/>
      <c r="F202" s="281"/>
      <c r="G202" s="280"/>
      <c r="H202" s="282"/>
      <c r="I202" s="280"/>
      <c r="J202" s="280"/>
      <c r="K202" s="280"/>
      <c r="L202" s="280"/>
      <c r="M202" s="290"/>
      <c r="N202" s="284"/>
    </row>
    <row r="203" spans="1:14" s="9" customFormat="1" x14ac:dyDescent="0.2">
      <c r="A203" s="279"/>
      <c r="B203" s="279"/>
      <c r="C203" s="279"/>
      <c r="D203" s="280"/>
      <c r="E203" s="280"/>
      <c r="F203" s="281"/>
      <c r="G203" s="280"/>
      <c r="H203" s="282"/>
      <c r="I203" s="280"/>
      <c r="J203" s="280"/>
      <c r="K203" s="280"/>
      <c r="L203" s="280"/>
      <c r="M203" s="290"/>
      <c r="N203" s="284"/>
    </row>
    <row r="204" spans="1:14" s="9" customFormat="1" x14ac:dyDescent="0.2">
      <c r="A204" s="279"/>
      <c r="B204" s="279"/>
      <c r="C204" s="279"/>
      <c r="D204" s="280"/>
      <c r="E204" s="280"/>
      <c r="F204" s="281"/>
      <c r="G204" s="280"/>
      <c r="H204" s="282"/>
      <c r="I204" s="280"/>
      <c r="J204" s="280"/>
      <c r="K204" s="280"/>
      <c r="L204" s="280"/>
      <c r="M204" s="290"/>
      <c r="N204" s="284"/>
    </row>
    <row r="205" spans="1:14" s="9" customFormat="1" x14ac:dyDescent="0.2">
      <c r="A205" s="279"/>
      <c r="B205" s="279"/>
      <c r="C205" s="279"/>
      <c r="D205" s="280"/>
      <c r="E205" s="280"/>
      <c r="F205" s="281"/>
      <c r="G205" s="280"/>
      <c r="H205" s="282"/>
      <c r="I205" s="280"/>
      <c r="J205" s="280"/>
      <c r="K205" s="280"/>
      <c r="L205" s="280"/>
      <c r="M205" s="290"/>
      <c r="N205" s="284"/>
    </row>
    <row r="206" spans="1:14" s="9" customFormat="1" x14ac:dyDescent="0.2">
      <c r="A206" s="279"/>
      <c r="B206" s="279"/>
      <c r="C206" s="279"/>
      <c r="D206" s="280"/>
      <c r="E206" s="280"/>
      <c r="F206" s="281"/>
      <c r="G206" s="280"/>
      <c r="H206" s="282"/>
      <c r="I206" s="280"/>
      <c r="J206" s="280"/>
      <c r="K206" s="280"/>
      <c r="L206" s="280"/>
      <c r="M206" s="290"/>
      <c r="N206" s="284"/>
    </row>
    <row r="207" spans="1:14" s="9" customFormat="1" x14ac:dyDescent="0.2">
      <c r="A207" s="279"/>
      <c r="B207" s="279"/>
      <c r="C207" s="279"/>
      <c r="D207" s="280"/>
      <c r="E207" s="280"/>
      <c r="F207" s="281"/>
      <c r="G207" s="280"/>
      <c r="H207" s="282"/>
      <c r="I207" s="280"/>
      <c r="J207" s="280"/>
      <c r="K207" s="280"/>
      <c r="L207" s="280"/>
      <c r="M207" s="290"/>
      <c r="N207" s="284"/>
    </row>
    <row r="208" spans="1:14" s="9" customFormat="1" x14ac:dyDescent="0.2">
      <c r="A208" s="279"/>
      <c r="B208" s="279"/>
      <c r="C208" s="279"/>
      <c r="D208" s="280"/>
      <c r="E208" s="280"/>
      <c r="F208" s="281"/>
      <c r="G208" s="280"/>
      <c r="H208" s="282"/>
      <c r="I208" s="280"/>
      <c r="J208" s="280"/>
      <c r="K208" s="280"/>
      <c r="L208" s="280"/>
      <c r="M208" s="290"/>
      <c r="N208" s="284"/>
    </row>
    <row r="209" spans="1:14" s="9" customFormat="1" x14ac:dyDescent="0.2">
      <c r="A209" s="279"/>
      <c r="B209" s="279"/>
      <c r="C209" s="279"/>
      <c r="D209" s="280"/>
      <c r="E209" s="280"/>
      <c r="F209" s="281"/>
      <c r="G209" s="280"/>
      <c r="H209" s="282"/>
      <c r="I209" s="280"/>
      <c r="J209" s="280"/>
      <c r="K209" s="280"/>
      <c r="L209" s="280"/>
      <c r="M209" s="290"/>
      <c r="N209" s="284"/>
    </row>
    <row r="210" spans="1:14" s="9" customFormat="1" x14ac:dyDescent="0.2">
      <c r="A210" s="279"/>
      <c r="B210" s="279"/>
      <c r="C210" s="279"/>
      <c r="D210" s="280"/>
      <c r="E210" s="280"/>
      <c r="F210" s="281"/>
      <c r="G210" s="280"/>
      <c r="H210" s="282"/>
      <c r="I210" s="280"/>
      <c r="J210" s="280"/>
      <c r="K210" s="280"/>
      <c r="L210" s="280"/>
      <c r="M210" s="290"/>
      <c r="N210" s="284"/>
    </row>
    <row r="211" spans="1:14" s="9" customFormat="1" x14ac:dyDescent="0.2">
      <c r="A211" s="279"/>
      <c r="B211" s="279"/>
      <c r="C211" s="279"/>
      <c r="D211" s="280"/>
      <c r="E211" s="280"/>
      <c r="F211" s="281"/>
      <c r="G211" s="280"/>
      <c r="H211" s="282"/>
      <c r="I211" s="280"/>
      <c r="J211" s="280"/>
      <c r="K211" s="280"/>
      <c r="L211" s="280"/>
      <c r="M211" s="290"/>
      <c r="N211" s="284"/>
    </row>
    <row r="212" spans="1:14" s="9" customFormat="1" x14ac:dyDescent="0.2">
      <c r="A212" s="279"/>
      <c r="B212" s="279"/>
      <c r="C212" s="279"/>
      <c r="D212" s="280"/>
      <c r="E212" s="280"/>
      <c r="F212" s="281"/>
      <c r="G212" s="280"/>
      <c r="H212" s="282"/>
      <c r="I212" s="280"/>
      <c r="J212" s="280"/>
      <c r="K212" s="280"/>
      <c r="L212" s="280"/>
      <c r="M212" s="290"/>
      <c r="N212" s="284"/>
    </row>
    <row r="213" spans="1:14" s="9" customFormat="1" x14ac:dyDescent="0.2">
      <c r="A213" s="279"/>
      <c r="B213" s="279"/>
      <c r="C213" s="279"/>
      <c r="D213" s="280"/>
      <c r="E213" s="280"/>
      <c r="F213" s="281"/>
      <c r="G213" s="280"/>
      <c r="H213" s="282"/>
      <c r="I213" s="280"/>
      <c r="J213" s="280"/>
      <c r="K213" s="280"/>
      <c r="L213" s="280"/>
      <c r="M213" s="290"/>
      <c r="N213" s="284"/>
    </row>
    <row r="214" spans="1:14" s="9" customFormat="1" x14ac:dyDescent="0.2">
      <c r="A214" s="279"/>
      <c r="B214" s="279"/>
      <c r="C214" s="279"/>
      <c r="D214" s="280"/>
      <c r="E214" s="280"/>
      <c r="F214" s="281"/>
      <c r="G214" s="280"/>
      <c r="H214" s="282"/>
      <c r="I214" s="280"/>
      <c r="J214" s="280"/>
      <c r="K214" s="280"/>
      <c r="L214" s="280"/>
      <c r="M214" s="290"/>
      <c r="N214" s="284"/>
    </row>
    <row r="215" spans="1:14" s="9" customFormat="1" x14ac:dyDescent="0.2">
      <c r="A215" s="279"/>
      <c r="B215" s="279"/>
      <c r="C215" s="279"/>
      <c r="D215" s="280"/>
      <c r="E215" s="280"/>
      <c r="F215" s="281"/>
      <c r="G215" s="280"/>
      <c r="H215" s="282"/>
      <c r="I215" s="280"/>
      <c r="J215" s="280"/>
      <c r="K215" s="280"/>
      <c r="L215" s="280"/>
      <c r="M215" s="290"/>
      <c r="N215" s="284"/>
    </row>
    <row r="216" spans="1:14" s="9" customFormat="1" x14ac:dyDescent="0.2">
      <c r="A216" s="279"/>
      <c r="B216" s="279"/>
      <c r="C216" s="279"/>
      <c r="D216" s="280"/>
      <c r="E216" s="280"/>
      <c r="F216" s="281"/>
      <c r="G216" s="280"/>
      <c r="H216" s="282"/>
      <c r="I216" s="280"/>
      <c r="J216" s="280"/>
      <c r="K216" s="280"/>
      <c r="L216" s="280"/>
      <c r="M216" s="290"/>
      <c r="N216" s="284"/>
    </row>
    <row r="217" spans="1:14" s="9" customFormat="1" x14ac:dyDescent="0.2">
      <c r="A217" s="279"/>
      <c r="B217" s="279"/>
      <c r="C217" s="279"/>
      <c r="D217" s="280"/>
      <c r="E217" s="280"/>
      <c r="F217" s="281"/>
      <c r="G217" s="280"/>
      <c r="H217" s="282"/>
      <c r="I217" s="280"/>
      <c r="J217" s="280"/>
      <c r="K217" s="280"/>
      <c r="L217" s="280"/>
      <c r="M217" s="290"/>
      <c r="N217" s="284"/>
    </row>
    <row r="218" spans="1:14" s="9" customFormat="1" x14ac:dyDescent="0.2">
      <c r="A218" s="279"/>
      <c r="B218" s="279"/>
      <c r="C218" s="279"/>
      <c r="D218" s="280"/>
      <c r="E218" s="280"/>
      <c r="F218" s="281"/>
      <c r="G218" s="280"/>
      <c r="H218" s="282"/>
      <c r="I218" s="280"/>
      <c r="J218" s="280"/>
      <c r="K218" s="280"/>
      <c r="L218" s="280"/>
      <c r="M218" s="290"/>
      <c r="N218" s="284"/>
    </row>
    <row r="219" spans="1:14" s="9" customFormat="1" x14ac:dyDescent="0.2">
      <c r="A219" s="279"/>
      <c r="B219" s="279"/>
      <c r="C219" s="279"/>
      <c r="D219" s="280"/>
      <c r="E219" s="280"/>
      <c r="F219" s="281"/>
      <c r="G219" s="280"/>
      <c r="H219" s="282"/>
      <c r="I219" s="280"/>
      <c r="J219" s="280"/>
      <c r="K219" s="280"/>
      <c r="L219" s="280"/>
      <c r="M219" s="290"/>
      <c r="N219" s="284"/>
    </row>
    <row r="220" spans="1:14" s="9" customFormat="1" x14ac:dyDescent="0.2">
      <c r="A220" s="279"/>
      <c r="B220" s="279"/>
      <c r="C220" s="279"/>
      <c r="D220" s="280"/>
      <c r="E220" s="280"/>
      <c r="F220" s="281"/>
      <c r="G220" s="280"/>
      <c r="H220" s="282"/>
      <c r="I220" s="280"/>
      <c r="J220" s="280"/>
      <c r="K220" s="280"/>
      <c r="L220" s="280"/>
      <c r="M220" s="290"/>
      <c r="N220" s="284"/>
    </row>
    <row r="221" spans="1:14" s="9" customFormat="1" x14ac:dyDescent="0.2">
      <c r="A221" s="279"/>
      <c r="B221" s="279"/>
      <c r="C221" s="279"/>
      <c r="D221" s="280"/>
      <c r="E221" s="280"/>
      <c r="F221" s="281"/>
      <c r="G221" s="280"/>
      <c r="H221" s="282"/>
      <c r="I221" s="280"/>
      <c r="J221" s="280"/>
      <c r="K221" s="280"/>
      <c r="L221" s="280"/>
      <c r="M221" s="290"/>
      <c r="N221" s="284"/>
    </row>
    <row r="222" spans="1:14" s="9" customFormat="1" x14ac:dyDescent="0.2">
      <c r="A222" s="279"/>
      <c r="B222" s="279"/>
      <c r="C222" s="279"/>
      <c r="D222" s="280"/>
      <c r="E222" s="280"/>
      <c r="F222" s="281"/>
      <c r="G222" s="280"/>
      <c r="H222" s="282"/>
      <c r="I222" s="280"/>
      <c r="J222" s="280"/>
      <c r="K222" s="280"/>
      <c r="L222" s="280"/>
      <c r="M222" s="290"/>
      <c r="N222" s="284"/>
    </row>
    <row r="223" spans="1:14" s="9" customFormat="1" x14ac:dyDescent="0.2">
      <c r="A223" s="279"/>
      <c r="B223" s="279"/>
      <c r="C223" s="279"/>
      <c r="D223" s="280"/>
      <c r="E223" s="280"/>
      <c r="F223" s="281"/>
      <c r="G223" s="280"/>
      <c r="H223" s="282"/>
      <c r="I223" s="280"/>
      <c r="J223" s="280"/>
      <c r="K223" s="280"/>
      <c r="L223" s="280"/>
      <c r="M223" s="290"/>
      <c r="N223" s="284"/>
    </row>
    <row r="224" spans="1:14" s="9" customFormat="1" x14ac:dyDescent="0.2">
      <c r="A224" s="279"/>
      <c r="B224" s="279"/>
      <c r="C224" s="279"/>
      <c r="D224" s="280"/>
      <c r="E224" s="280"/>
      <c r="F224" s="281"/>
      <c r="G224" s="280"/>
      <c r="H224" s="282"/>
      <c r="I224" s="280"/>
      <c r="J224" s="280"/>
      <c r="K224" s="280"/>
      <c r="L224" s="280"/>
      <c r="M224" s="290"/>
      <c r="N224" s="284"/>
    </row>
    <row r="225" spans="1:14" s="9" customFormat="1" x14ac:dyDescent="0.2">
      <c r="A225" s="279"/>
      <c r="B225" s="279"/>
      <c r="C225" s="279"/>
      <c r="D225" s="280"/>
      <c r="E225" s="280"/>
      <c r="F225" s="281"/>
      <c r="G225" s="280"/>
      <c r="H225" s="282"/>
      <c r="I225" s="280"/>
      <c r="J225" s="280"/>
      <c r="K225" s="280"/>
      <c r="L225" s="280"/>
      <c r="M225" s="290"/>
      <c r="N225" s="284"/>
    </row>
    <row r="226" spans="1:14" s="9" customFormat="1" x14ac:dyDescent="0.2">
      <c r="A226" s="279"/>
      <c r="B226" s="279"/>
      <c r="C226" s="279"/>
      <c r="D226" s="280"/>
      <c r="E226" s="280"/>
      <c r="F226" s="281"/>
      <c r="G226" s="280"/>
      <c r="H226" s="282"/>
      <c r="I226" s="280"/>
      <c r="J226" s="280"/>
      <c r="K226" s="280"/>
      <c r="L226" s="280"/>
      <c r="M226" s="290"/>
      <c r="N226" s="284"/>
    </row>
    <row r="227" spans="1:14" s="9" customFormat="1" x14ac:dyDescent="0.2">
      <c r="A227" s="279"/>
      <c r="B227" s="279"/>
      <c r="C227" s="279"/>
      <c r="D227" s="280"/>
      <c r="E227" s="280"/>
      <c r="F227" s="281"/>
      <c r="G227" s="280"/>
      <c r="H227" s="282"/>
      <c r="I227" s="280"/>
      <c r="J227" s="280"/>
      <c r="K227" s="280"/>
      <c r="L227" s="280"/>
      <c r="M227" s="290"/>
      <c r="N227" s="284"/>
    </row>
    <row r="228" spans="1:14" s="9" customFormat="1" x14ac:dyDescent="0.2">
      <c r="A228" s="279"/>
      <c r="B228" s="279"/>
      <c r="C228" s="279"/>
      <c r="D228" s="280"/>
      <c r="E228" s="280"/>
      <c r="F228" s="281"/>
      <c r="G228" s="280"/>
      <c r="H228" s="282"/>
      <c r="I228" s="280"/>
      <c r="J228" s="280"/>
      <c r="K228" s="280"/>
      <c r="L228" s="280"/>
      <c r="M228" s="290"/>
      <c r="N228" s="284"/>
    </row>
    <row r="229" spans="1:14" s="9" customFormat="1" x14ac:dyDescent="0.2">
      <c r="A229" s="279"/>
      <c r="B229" s="279"/>
      <c r="C229" s="279"/>
      <c r="D229" s="280"/>
      <c r="E229" s="280"/>
      <c r="F229" s="281"/>
      <c r="G229" s="280"/>
      <c r="H229" s="282"/>
      <c r="I229" s="280"/>
      <c r="J229" s="280"/>
      <c r="K229" s="280"/>
      <c r="L229" s="280"/>
      <c r="M229" s="290"/>
      <c r="N229" s="284"/>
    </row>
    <row r="230" spans="1:14" s="9" customFormat="1" x14ac:dyDescent="0.2">
      <c r="A230" s="279"/>
      <c r="B230" s="279"/>
      <c r="C230" s="279"/>
      <c r="D230" s="280"/>
      <c r="E230" s="280"/>
      <c r="F230" s="281"/>
      <c r="G230" s="280"/>
      <c r="H230" s="282"/>
      <c r="I230" s="280"/>
      <c r="J230" s="280"/>
      <c r="K230" s="280"/>
      <c r="L230" s="280"/>
      <c r="M230" s="290"/>
      <c r="N230" s="284"/>
    </row>
    <row r="231" spans="1:14" s="9" customFormat="1" x14ac:dyDescent="0.2">
      <c r="A231" s="279"/>
      <c r="B231" s="279"/>
      <c r="C231" s="279"/>
      <c r="D231" s="280"/>
      <c r="E231" s="280"/>
      <c r="F231" s="281"/>
      <c r="G231" s="280"/>
      <c r="H231" s="282"/>
      <c r="I231" s="280"/>
      <c r="J231" s="280"/>
      <c r="K231" s="280"/>
      <c r="L231" s="280"/>
      <c r="M231" s="290"/>
      <c r="N231" s="284"/>
    </row>
    <row r="232" spans="1:14" s="9" customFormat="1" x14ac:dyDescent="0.2">
      <c r="A232" s="279"/>
      <c r="B232" s="279"/>
      <c r="C232" s="279"/>
      <c r="D232" s="280"/>
      <c r="E232" s="280"/>
      <c r="F232" s="281"/>
      <c r="G232" s="280"/>
      <c r="H232" s="282"/>
      <c r="I232" s="280"/>
      <c r="J232" s="280"/>
      <c r="K232" s="280"/>
      <c r="L232" s="280"/>
      <c r="M232" s="290"/>
      <c r="N232" s="284"/>
    </row>
    <row r="233" spans="1:14" s="9" customFormat="1" x14ac:dyDescent="0.2">
      <c r="A233" s="279"/>
      <c r="B233" s="279"/>
      <c r="C233" s="279"/>
      <c r="D233" s="280"/>
      <c r="E233" s="280"/>
      <c r="F233" s="281"/>
      <c r="G233" s="280"/>
      <c r="H233" s="282"/>
      <c r="I233" s="280"/>
      <c r="J233" s="280"/>
      <c r="K233" s="280"/>
      <c r="L233" s="280"/>
      <c r="M233" s="290"/>
      <c r="N233" s="284"/>
    </row>
    <row r="234" spans="1:14" s="9" customFormat="1" x14ac:dyDescent="0.2">
      <c r="A234" s="279"/>
      <c r="B234" s="279"/>
      <c r="C234" s="279"/>
      <c r="D234" s="280"/>
      <c r="E234" s="280"/>
      <c r="F234" s="281"/>
      <c r="G234" s="280"/>
      <c r="H234" s="282"/>
      <c r="I234" s="280"/>
      <c r="J234" s="280"/>
      <c r="K234" s="280"/>
      <c r="L234" s="280"/>
      <c r="M234" s="290"/>
      <c r="N234" s="284"/>
    </row>
    <row r="235" spans="1:14" s="9" customFormat="1" x14ac:dyDescent="0.2">
      <c r="A235" s="279"/>
      <c r="B235" s="279"/>
      <c r="C235" s="279"/>
      <c r="D235" s="280"/>
      <c r="E235" s="280"/>
      <c r="F235" s="281"/>
      <c r="G235" s="280"/>
      <c r="H235" s="282"/>
      <c r="I235" s="280"/>
      <c r="J235" s="280"/>
      <c r="K235" s="280"/>
      <c r="L235" s="280"/>
      <c r="M235" s="290"/>
      <c r="N235" s="284"/>
    </row>
    <row r="236" spans="1:14" s="9" customFormat="1" x14ac:dyDescent="0.2">
      <c r="A236" s="279"/>
      <c r="B236" s="279"/>
      <c r="C236" s="279"/>
      <c r="D236" s="280"/>
      <c r="E236" s="280"/>
      <c r="F236" s="281"/>
      <c r="G236" s="280"/>
      <c r="H236" s="282"/>
      <c r="I236" s="280"/>
      <c r="J236" s="280"/>
      <c r="K236" s="280"/>
      <c r="L236" s="280"/>
      <c r="M236" s="290"/>
      <c r="N236" s="284"/>
    </row>
    <row r="237" spans="1:14" s="9" customFormat="1" x14ac:dyDescent="0.2">
      <c r="A237" s="279"/>
      <c r="B237" s="279"/>
      <c r="C237" s="279"/>
      <c r="D237" s="280"/>
      <c r="E237" s="280"/>
      <c r="F237" s="281"/>
      <c r="G237" s="280"/>
      <c r="H237" s="282"/>
      <c r="I237" s="280"/>
      <c r="J237" s="280"/>
      <c r="K237" s="280"/>
      <c r="L237" s="280"/>
      <c r="M237" s="290"/>
      <c r="N237" s="284"/>
    </row>
    <row r="238" spans="1:14" s="9" customFormat="1" x14ac:dyDescent="0.2">
      <c r="A238" s="279"/>
      <c r="B238" s="279"/>
      <c r="C238" s="279"/>
      <c r="D238" s="280"/>
      <c r="E238" s="280"/>
      <c r="F238" s="281"/>
      <c r="G238" s="280"/>
      <c r="H238" s="282"/>
      <c r="I238" s="280"/>
      <c r="J238" s="280"/>
      <c r="K238" s="280"/>
      <c r="L238" s="280"/>
      <c r="M238" s="290"/>
      <c r="N238" s="284"/>
    </row>
    <row r="239" spans="1:14" s="9" customFormat="1" x14ac:dyDescent="0.2">
      <c r="A239" s="279"/>
      <c r="B239" s="279"/>
      <c r="C239" s="279"/>
      <c r="D239" s="280"/>
      <c r="E239" s="280"/>
      <c r="F239" s="281"/>
      <c r="G239" s="280"/>
      <c r="H239" s="282"/>
      <c r="I239" s="280"/>
      <c r="J239" s="280"/>
      <c r="K239" s="280"/>
      <c r="L239" s="280"/>
      <c r="M239" s="290"/>
      <c r="N239" s="284"/>
    </row>
    <row r="240" spans="1:14" s="9" customFormat="1" x14ac:dyDescent="0.2">
      <c r="A240" s="279"/>
      <c r="B240" s="279"/>
      <c r="C240" s="279"/>
      <c r="D240" s="280"/>
      <c r="E240" s="280"/>
      <c r="F240" s="281"/>
      <c r="G240" s="280"/>
      <c r="H240" s="282"/>
      <c r="I240" s="280"/>
      <c r="J240" s="280"/>
      <c r="K240" s="280"/>
      <c r="L240" s="280"/>
      <c r="M240" s="290"/>
      <c r="N240" s="284"/>
    </row>
    <row r="241" spans="1:14" s="9" customFormat="1" x14ac:dyDescent="0.2">
      <c r="A241" s="279"/>
      <c r="B241" s="279"/>
      <c r="C241" s="279"/>
      <c r="D241" s="280"/>
      <c r="E241" s="280"/>
      <c r="F241" s="281"/>
      <c r="G241" s="280"/>
      <c r="H241" s="282"/>
      <c r="I241" s="280"/>
      <c r="J241" s="280"/>
      <c r="K241" s="280"/>
      <c r="L241" s="280"/>
      <c r="M241" s="290"/>
      <c r="N241" s="284"/>
    </row>
    <row r="242" spans="1:14" s="9" customFormat="1" x14ac:dyDescent="0.2">
      <c r="A242" s="279"/>
      <c r="B242" s="279"/>
      <c r="C242" s="279"/>
      <c r="D242" s="280"/>
      <c r="E242" s="280"/>
      <c r="F242" s="281"/>
      <c r="G242" s="280"/>
      <c r="H242" s="282"/>
      <c r="I242" s="280"/>
      <c r="J242" s="280"/>
      <c r="K242" s="280"/>
      <c r="L242" s="280"/>
      <c r="M242" s="290"/>
      <c r="N242" s="284"/>
    </row>
    <row r="243" spans="1:14" s="9" customFormat="1" x14ac:dyDescent="0.2">
      <c r="A243" s="279"/>
      <c r="B243" s="279"/>
      <c r="C243" s="279"/>
      <c r="D243" s="280"/>
      <c r="E243" s="280"/>
      <c r="F243" s="281"/>
      <c r="G243" s="280"/>
      <c r="H243" s="282"/>
      <c r="I243" s="280"/>
      <c r="J243" s="280"/>
      <c r="K243" s="280"/>
      <c r="L243" s="280"/>
      <c r="M243" s="290"/>
      <c r="N243" s="284"/>
    </row>
    <row r="244" spans="1:14" s="9" customFormat="1" x14ac:dyDescent="0.2">
      <c r="A244" s="279"/>
      <c r="B244" s="279"/>
      <c r="C244" s="279"/>
      <c r="D244" s="280"/>
      <c r="E244" s="280"/>
      <c r="F244" s="281"/>
      <c r="G244" s="280"/>
      <c r="H244" s="282"/>
      <c r="I244" s="280"/>
      <c r="J244" s="280"/>
      <c r="K244" s="280"/>
      <c r="L244" s="280"/>
      <c r="M244" s="290"/>
      <c r="N244" s="284"/>
    </row>
    <row r="245" spans="1:14" s="9" customFormat="1" x14ac:dyDescent="0.2">
      <c r="A245" s="279"/>
      <c r="B245" s="279"/>
      <c r="C245" s="279"/>
      <c r="D245" s="280"/>
      <c r="E245" s="280"/>
      <c r="F245" s="281"/>
      <c r="G245" s="280"/>
      <c r="H245" s="282"/>
      <c r="I245" s="280"/>
      <c r="J245" s="280"/>
      <c r="K245" s="280"/>
      <c r="L245" s="280"/>
      <c r="M245" s="290"/>
      <c r="N245" s="284"/>
    </row>
    <row r="246" spans="1:14" s="9" customFormat="1" x14ac:dyDescent="0.2">
      <c r="A246" s="279"/>
      <c r="B246" s="279"/>
      <c r="C246" s="279"/>
      <c r="D246" s="280"/>
      <c r="E246" s="280"/>
      <c r="F246" s="281"/>
      <c r="G246" s="280"/>
      <c r="H246" s="282"/>
      <c r="I246" s="280"/>
      <c r="J246" s="280"/>
      <c r="K246" s="280"/>
      <c r="L246" s="280"/>
      <c r="M246" s="290"/>
      <c r="N246" s="284"/>
    </row>
    <row r="247" spans="1:14" s="9" customFormat="1" x14ac:dyDescent="0.2">
      <c r="A247" s="279"/>
      <c r="B247" s="279"/>
      <c r="C247" s="279"/>
      <c r="D247" s="280"/>
      <c r="E247" s="280"/>
      <c r="F247" s="281"/>
      <c r="G247" s="280"/>
      <c r="H247" s="282"/>
      <c r="I247" s="280"/>
      <c r="J247" s="280"/>
      <c r="K247" s="280"/>
      <c r="L247" s="280"/>
      <c r="M247" s="290"/>
      <c r="N247" s="284"/>
    </row>
    <row r="248" spans="1:14" s="9" customFormat="1" x14ac:dyDescent="0.2">
      <c r="A248" s="279"/>
      <c r="B248" s="279"/>
      <c r="C248" s="279"/>
      <c r="D248" s="280"/>
      <c r="E248" s="280"/>
      <c r="F248" s="281"/>
      <c r="G248" s="280"/>
      <c r="H248" s="282"/>
      <c r="I248" s="280"/>
      <c r="J248" s="280"/>
      <c r="K248" s="280"/>
      <c r="L248" s="280"/>
      <c r="M248" s="290"/>
      <c r="N248" s="284"/>
    </row>
    <row r="249" spans="1:14" s="9" customFormat="1" x14ac:dyDescent="0.2">
      <c r="A249" s="279"/>
      <c r="B249" s="279"/>
      <c r="C249" s="279"/>
      <c r="D249" s="280"/>
      <c r="E249" s="280"/>
      <c r="F249" s="281"/>
      <c r="G249" s="280"/>
      <c r="H249" s="282"/>
      <c r="I249" s="280"/>
      <c r="J249" s="280"/>
      <c r="K249" s="280"/>
      <c r="L249" s="280"/>
      <c r="M249" s="290"/>
      <c r="N249" s="284"/>
    </row>
    <row r="250" spans="1:14" s="9" customFormat="1" x14ac:dyDescent="0.2">
      <c r="A250" s="279"/>
      <c r="B250" s="279"/>
      <c r="C250" s="279"/>
      <c r="D250" s="280"/>
      <c r="E250" s="280"/>
      <c r="F250" s="281"/>
      <c r="G250" s="280"/>
      <c r="H250" s="282"/>
      <c r="I250" s="280"/>
      <c r="J250" s="280"/>
      <c r="K250" s="280"/>
      <c r="L250" s="280"/>
      <c r="M250" s="290"/>
      <c r="N250" s="284"/>
    </row>
    <row r="251" spans="1:14" s="9" customFormat="1" x14ac:dyDescent="0.2">
      <c r="A251" s="279"/>
      <c r="B251" s="279"/>
      <c r="C251" s="279"/>
      <c r="D251" s="280"/>
      <c r="E251" s="280"/>
      <c r="F251" s="281"/>
      <c r="G251" s="280"/>
      <c r="H251" s="282"/>
      <c r="I251" s="280"/>
      <c r="J251" s="280"/>
      <c r="K251" s="280"/>
      <c r="L251" s="280"/>
      <c r="M251" s="290"/>
      <c r="N251" s="284"/>
    </row>
    <row r="252" spans="1:14" s="9" customFormat="1" x14ac:dyDescent="0.2">
      <c r="A252" s="279"/>
      <c r="B252" s="279"/>
      <c r="C252" s="279"/>
      <c r="D252" s="280"/>
      <c r="E252" s="280"/>
      <c r="F252" s="281"/>
      <c r="G252" s="280"/>
      <c r="H252" s="282"/>
      <c r="I252" s="280"/>
      <c r="J252" s="280"/>
      <c r="K252" s="280"/>
      <c r="L252" s="280"/>
      <c r="M252" s="290"/>
      <c r="N252" s="284"/>
    </row>
    <row r="253" spans="1:14" s="9" customFormat="1" x14ac:dyDescent="0.2">
      <c r="A253" s="279"/>
      <c r="B253" s="279"/>
      <c r="C253" s="279"/>
      <c r="D253" s="280"/>
      <c r="E253" s="280"/>
      <c r="F253" s="281"/>
      <c r="G253" s="280"/>
      <c r="H253" s="282"/>
      <c r="I253" s="280"/>
      <c r="J253" s="280"/>
      <c r="K253" s="280"/>
      <c r="L253" s="280"/>
      <c r="M253" s="290"/>
      <c r="N253" s="284"/>
    </row>
    <row r="254" spans="1:14" s="9" customFormat="1" x14ac:dyDescent="0.2">
      <c r="A254" s="279"/>
      <c r="B254" s="279"/>
      <c r="C254" s="279"/>
      <c r="D254" s="280"/>
      <c r="E254" s="280"/>
      <c r="F254" s="281"/>
      <c r="G254" s="280"/>
      <c r="H254" s="282"/>
      <c r="I254" s="280"/>
      <c r="J254" s="280"/>
      <c r="K254" s="280"/>
      <c r="L254" s="280"/>
      <c r="M254" s="290"/>
      <c r="N254" s="284"/>
    </row>
    <row r="255" spans="1:14" s="9" customFormat="1" x14ac:dyDescent="0.2">
      <c r="A255" s="279"/>
      <c r="B255" s="279"/>
      <c r="C255" s="279"/>
      <c r="D255" s="280"/>
      <c r="E255" s="280"/>
      <c r="F255" s="281"/>
      <c r="G255" s="280"/>
      <c r="H255" s="282"/>
      <c r="I255" s="280"/>
      <c r="J255" s="280"/>
      <c r="K255" s="280"/>
      <c r="L255" s="280"/>
      <c r="M255" s="290"/>
      <c r="N255" s="284"/>
    </row>
    <row r="256" spans="1:14" s="9" customFormat="1" x14ac:dyDescent="0.2">
      <c r="A256" s="279"/>
      <c r="B256" s="279"/>
      <c r="C256" s="279"/>
      <c r="D256" s="280"/>
      <c r="E256" s="280"/>
      <c r="F256" s="281"/>
      <c r="G256" s="280"/>
      <c r="H256" s="282"/>
      <c r="I256" s="280"/>
      <c r="J256" s="280"/>
      <c r="K256" s="280"/>
      <c r="L256" s="280"/>
      <c r="M256" s="290"/>
      <c r="N256" s="284"/>
    </row>
    <row r="257" spans="1:14" s="9" customFormat="1" x14ac:dyDescent="0.2">
      <c r="A257" s="279"/>
      <c r="B257" s="279"/>
      <c r="C257" s="279"/>
      <c r="D257" s="280"/>
      <c r="E257" s="280"/>
      <c r="F257" s="281"/>
      <c r="G257" s="280"/>
      <c r="H257" s="282"/>
      <c r="I257" s="280"/>
      <c r="J257" s="280"/>
      <c r="K257" s="280"/>
      <c r="L257" s="280"/>
      <c r="M257" s="290"/>
      <c r="N257" s="284"/>
    </row>
    <row r="258" spans="1:14" s="9" customFormat="1" x14ac:dyDescent="0.2">
      <c r="A258" s="279"/>
      <c r="B258" s="279"/>
      <c r="C258" s="279"/>
      <c r="D258" s="280"/>
      <c r="E258" s="280"/>
      <c r="F258" s="281"/>
      <c r="G258" s="280"/>
      <c r="H258" s="282"/>
      <c r="I258" s="280"/>
      <c r="J258" s="280"/>
      <c r="K258" s="280"/>
      <c r="L258" s="280"/>
      <c r="M258" s="290"/>
      <c r="N258" s="284"/>
    </row>
    <row r="259" spans="1:14" s="9" customFormat="1" x14ac:dyDescent="0.2">
      <c r="A259" s="279"/>
      <c r="B259" s="279"/>
      <c r="C259" s="279"/>
      <c r="D259" s="280"/>
      <c r="E259" s="280"/>
      <c r="F259" s="281"/>
      <c r="G259" s="280"/>
      <c r="H259" s="282"/>
      <c r="I259" s="280"/>
      <c r="J259" s="280"/>
      <c r="K259" s="280"/>
      <c r="L259" s="280"/>
      <c r="M259" s="290"/>
      <c r="N259" s="284"/>
    </row>
    <row r="260" spans="1:14" s="9" customFormat="1" x14ac:dyDescent="0.2">
      <c r="A260" s="279"/>
      <c r="B260" s="279"/>
      <c r="C260" s="279"/>
      <c r="D260" s="280"/>
      <c r="E260" s="280"/>
      <c r="F260" s="281"/>
      <c r="G260" s="280"/>
      <c r="H260" s="282"/>
      <c r="I260" s="280"/>
      <c r="J260" s="280"/>
      <c r="K260" s="280"/>
      <c r="L260" s="280"/>
      <c r="M260" s="290"/>
      <c r="N260" s="284"/>
    </row>
    <row r="261" spans="1:14" s="9" customFormat="1" x14ac:dyDescent="0.2">
      <c r="A261" s="279"/>
      <c r="B261" s="279"/>
      <c r="C261" s="279"/>
      <c r="D261" s="280"/>
      <c r="E261" s="280"/>
      <c r="F261" s="281"/>
      <c r="G261" s="280"/>
      <c r="H261" s="282"/>
      <c r="I261" s="280"/>
      <c r="J261" s="280"/>
      <c r="K261" s="280"/>
      <c r="L261" s="280"/>
      <c r="M261" s="290"/>
      <c r="N261" s="284"/>
    </row>
    <row r="262" spans="1:14" s="9" customFormat="1" x14ac:dyDescent="0.2">
      <c r="A262" s="279"/>
      <c r="B262" s="279"/>
      <c r="C262" s="279"/>
      <c r="D262" s="280"/>
      <c r="E262" s="280"/>
      <c r="F262" s="281"/>
      <c r="G262" s="280"/>
      <c r="H262" s="282"/>
      <c r="I262" s="280"/>
      <c r="J262" s="280"/>
      <c r="K262" s="280"/>
      <c r="L262" s="280"/>
      <c r="M262" s="290"/>
      <c r="N262" s="284"/>
    </row>
    <row r="263" spans="1:14" s="9" customFormat="1" x14ac:dyDescent="0.2">
      <c r="A263" s="279"/>
      <c r="B263" s="279"/>
      <c r="C263" s="279"/>
      <c r="D263" s="280"/>
      <c r="E263" s="280"/>
      <c r="F263" s="281"/>
      <c r="G263" s="280"/>
      <c r="H263" s="282"/>
      <c r="I263" s="280"/>
      <c r="J263" s="280"/>
      <c r="K263" s="280"/>
      <c r="L263" s="280"/>
      <c r="M263" s="290"/>
      <c r="N263" s="284"/>
    </row>
    <row r="264" spans="1:14" s="9" customFormat="1" x14ac:dyDescent="0.2">
      <c r="A264" s="279"/>
      <c r="B264" s="279"/>
      <c r="C264" s="279"/>
      <c r="D264" s="280"/>
      <c r="E264" s="280"/>
      <c r="F264" s="281"/>
      <c r="G264" s="280"/>
      <c r="H264" s="282"/>
      <c r="I264" s="280"/>
      <c r="J264" s="280"/>
      <c r="K264" s="280"/>
      <c r="L264" s="280"/>
      <c r="M264" s="290"/>
      <c r="N264" s="284"/>
    </row>
    <row r="265" spans="1:14" s="9" customFormat="1" x14ac:dyDescent="0.2">
      <c r="A265" s="279"/>
      <c r="B265" s="279"/>
      <c r="C265" s="279"/>
      <c r="D265" s="280"/>
      <c r="E265" s="280"/>
      <c r="F265" s="281"/>
      <c r="G265" s="280"/>
      <c r="H265" s="282"/>
      <c r="I265" s="280"/>
      <c r="J265" s="280"/>
      <c r="K265" s="280"/>
      <c r="L265" s="280"/>
      <c r="M265" s="290"/>
      <c r="N265" s="284"/>
    </row>
    <row r="266" spans="1:14" s="9" customFormat="1" x14ac:dyDescent="0.2">
      <c r="A266" s="279"/>
      <c r="B266" s="279"/>
      <c r="C266" s="279"/>
      <c r="D266" s="280"/>
      <c r="E266" s="280"/>
      <c r="F266" s="281"/>
      <c r="G266" s="280"/>
      <c r="H266" s="282"/>
      <c r="I266" s="280"/>
      <c r="J266" s="280"/>
      <c r="K266" s="280"/>
      <c r="L266" s="280"/>
      <c r="M266" s="290"/>
      <c r="N266" s="284"/>
    </row>
    <row r="267" spans="1:14" s="9" customFormat="1" x14ac:dyDescent="0.2">
      <c r="A267" s="279"/>
      <c r="B267" s="279"/>
      <c r="C267" s="279"/>
      <c r="D267" s="280"/>
      <c r="E267" s="280"/>
      <c r="F267" s="281"/>
      <c r="G267" s="280"/>
      <c r="H267" s="282"/>
      <c r="I267" s="280"/>
      <c r="J267" s="280"/>
      <c r="K267" s="280"/>
      <c r="L267" s="280"/>
      <c r="M267" s="290"/>
      <c r="N267" s="284"/>
    </row>
    <row r="268" spans="1:14" s="9" customFormat="1" x14ac:dyDescent="0.2">
      <c r="A268" s="279"/>
      <c r="B268" s="279"/>
      <c r="C268" s="279"/>
      <c r="D268" s="280"/>
      <c r="E268" s="280"/>
      <c r="F268" s="281"/>
      <c r="G268" s="280"/>
      <c r="H268" s="282"/>
      <c r="I268" s="280"/>
      <c r="J268" s="280"/>
      <c r="K268" s="280"/>
      <c r="L268" s="280"/>
      <c r="M268" s="290"/>
      <c r="N268" s="284"/>
    </row>
    <row r="269" spans="1:14" s="9" customFormat="1" x14ac:dyDescent="0.2">
      <c r="A269" s="279"/>
      <c r="B269" s="279"/>
      <c r="C269" s="279"/>
      <c r="D269" s="280"/>
      <c r="E269" s="280"/>
      <c r="F269" s="281"/>
      <c r="G269" s="280"/>
      <c r="H269" s="282"/>
      <c r="I269" s="280"/>
      <c r="J269" s="280"/>
      <c r="K269" s="280"/>
      <c r="L269" s="280"/>
      <c r="M269" s="290"/>
      <c r="N269" s="284"/>
    </row>
    <row r="270" spans="1:14" s="9" customFormat="1" x14ac:dyDescent="0.2">
      <c r="A270" s="279"/>
      <c r="B270" s="279"/>
      <c r="C270" s="279"/>
      <c r="D270" s="280"/>
      <c r="E270" s="280"/>
      <c r="F270" s="281"/>
      <c r="G270" s="280"/>
      <c r="H270" s="282"/>
      <c r="I270" s="280"/>
      <c r="J270" s="280"/>
      <c r="K270" s="280"/>
      <c r="L270" s="280"/>
      <c r="M270" s="290"/>
      <c r="N270" s="284"/>
    </row>
    <row r="271" spans="1:14" s="9" customFormat="1" x14ac:dyDescent="0.2">
      <c r="A271" s="279"/>
      <c r="B271" s="279"/>
      <c r="C271" s="279"/>
      <c r="D271" s="280"/>
      <c r="E271" s="280"/>
      <c r="F271" s="281"/>
      <c r="G271" s="280"/>
      <c r="H271" s="282"/>
      <c r="I271" s="280"/>
      <c r="J271" s="280"/>
      <c r="K271" s="280"/>
      <c r="L271" s="280"/>
      <c r="M271" s="290"/>
      <c r="N271" s="284"/>
    </row>
    <row r="272" spans="1:14" s="9" customFormat="1" x14ac:dyDescent="0.2">
      <c r="A272" s="279"/>
      <c r="B272" s="279"/>
      <c r="C272" s="279"/>
      <c r="D272" s="280"/>
      <c r="E272" s="280"/>
      <c r="F272" s="281"/>
      <c r="G272" s="280"/>
      <c r="H272" s="282"/>
      <c r="I272" s="280"/>
      <c r="J272" s="280"/>
      <c r="K272" s="280"/>
      <c r="L272" s="280"/>
      <c r="M272" s="290"/>
      <c r="N272" s="284"/>
    </row>
    <row r="273" spans="1:14" s="9" customFormat="1" x14ac:dyDescent="0.2">
      <c r="A273" s="279"/>
      <c r="B273" s="279"/>
      <c r="C273" s="279"/>
      <c r="D273" s="280"/>
      <c r="E273" s="280"/>
      <c r="F273" s="281"/>
      <c r="G273" s="280"/>
      <c r="H273" s="282"/>
      <c r="I273" s="280"/>
      <c r="J273" s="280"/>
      <c r="K273" s="280"/>
      <c r="L273" s="280"/>
      <c r="M273" s="290"/>
      <c r="N273" s="284"/>
    </row>
    <row r="274" spans="1:14" s="9" customFormat="1" x14ac:dyDescent="0.2">
      <c r="A274" s="279"/>
      <c r="B274" s="279"/>
      <c r="C274" s="279"/>
      <c r="D274" s="280"/>
      <c r="E274" s="280"/>
      <c r="F274" s="281"/>
      <c r="G274" s="280"/>
      <c r="H274" s="282"/>
      <c r="I274" s="280"/>
      <c r="J274" s="280"/>
      <c r="K274" s="280"/>
      <c r="L274" s="280"/>
      <c r="M274" s="290"/>
      <c r="N274" s="284"/>
    </row>
    <row r="275" spans="1:14" s="9" customFormat="1" x14ac:dyDescent="0.2">
      <c r="A275" s="279"/>
      <c r="B275" s="279"/>
      <c r="C275" s="279"/>
      <c r="D275" s="280"/>
      <c r="E275" s="280"/>
      <c r="F275" s="281"/>
      <c r="G275" s="280"/>
      <c r="H275" s="282"/>
      <c r="I275" s="280"/>
      <c r="J275" s="280"/>
      <c r="K275" s="280"/>
      <c r="L275" s="280"/>
      <c r="M275" s="290"/>
      <c r="N275" s="284"/>
    </row>
    <row r="276" spans="1:14" s="9" customFormat="1" x14ac:dyDescent="0.2">
      <c r="A276" s="279"/>
      <c r="B276" s="279"/>
      <c r="C276" s="279"/>
      <c r="D276" s="280"/>
      <c r="E276" s="280"/>
      <c r="F276" s="281"/>
      <c r="G276" s="280"/>
      <c r="H276" s="282"/>
      <c r="I276" s="280"/>
      <c r="J276" s="280"/>
      <c r="K276" s="280"/>
      <c r="L276" s="280"/>
      <c r="M276" s="290"/>
      <c r="N276" s="284"/>
    </row>
    <row r="277" spans="1:14" s="9" customFormat="1" x14ac:dyDescent="0.2">
      <c r="A277" s="279"/>
      <c r="B277" s="279"/>
      <c r="C277" s="279"/>
      <c r="D277" s="280"/>
      <c r="E277" s="280"/>
      <c r="F277" s="281"/>
      <c r="G277" s="280"/>
      <c r="H277" s="282"/>
      <c r="I277" s="280"/>
      <c r="J277" s="280"/>
      <c r="K277" s="280"/>
      <c r="L277" s="280"/>
      <c r="M277" s="290"/>
      <c r="N277" s="284"/>
    </row>
    <row r="278" spans="1:14" s="9" customFormat="1" x14ac:dyDescent="0.2">
      <c r="A278" s="279"/>
      <c r="B278" s="279"/>
      <c r="C278" s="279"/>
      <c r="D278" s="280"/>
      <c r="E278" s="280"/>
      <c r="F278" s="281"/>
      <c r="G278" s="280"/>
      <c r="H278" s="282"/>
      <c r="I278" s="280"/>
      <c r="J278" s="280"/>
      <c r="K278" s="280"/>
      <c r="L278" s="280"/>
      <c r="M278" s="290"/>
      <c r="N278" s="284"/>
    </row>
    <row r="279" spans="1:14" s="9" customFormat="1" x14ac:dyDescent="0.2">
      <c r="A279" s="279"/>
      <c r="B279" s="279"/>
      <c r="C279" s="279"/>
      <c r="D279" s="280"/>
      <c r="E279" s="280"/>
      <c r="F279" s="281"/>
      <c r="G279" s="280"/>
      <c r="H279" s="282"/>
      <c r="I279" s="280"/>
      <c r="J279" s="280"/>
      <c r="K279" s="280"/>
      <c r="L279" s="280"/>
      <c r="M279" s="290"/>
      <c r="N279" s="284"/>
    </row>
    <row r="280" spans="1:14" s="9" customFormat="1" x14ac:dyDescent="0.2">
      <c r="A280" s="279"/>
      <c r="B280" s="279"/>
      <c r="C280" s="279"/>
      <c r="D280" s="280"/>
      <c r="E280" s="280"/>
      <c r="F280" s="281"/>
      <c r="G280" s="280"/>
      <c r="H280" s="282"/>
      <c r="I280" s="280"/>
      <c r="J280" s="280"/>
      <c r="K280" s="280"/>
      <c r="L280" s="280"/>
      <c r="M280" s="290"/>
      <c r="N280" s="284"/>
    </row>
    <row r="281" spans="1:14" s="9" customFormat="1" x14ac:dyDescent="0.2">
      <c r="A281" s="279"/>
      <c r="B281" s="279"/>
      <c r="C281" s="279"/>
      <c r="D281" s="280"/>
      <c r="E281" s="280"/>
      <c r="F281" s="281"/>
      <c r="G281" s="280"/>
      <c r="H281" s="282"/>
      <c r="I281" s="280"/>
      <c r="J281" s="280"/>
      <c r="K281" s="280"/>
      <c r="L281" s="280"/>
      <c r="M281" s="290"/>
      <c r="N281" s="284"/>
    </row>
    <row r="282" spans="1:14" s="9" customFormat="1" x14ac:dyDescent="0.2">
      <c r="A282" s="279"/>
      <c r="B282" s="279"/>
      <c r="C282" s="279"/>
      <c r="D282" s="280"/>
      <c r="E282" s="280"/>
      <c r="F282" s="281"/>
      <c r="G282" s="280"/>
      <c r="H282" s="282"/>
      <c r="I282" s="280"/>
      <c r="J282" s="280"/>
      <c r="K282" s="280"/>
      <c r="L282" s="280"/>
      <c r="M282" s="290"/>
      <c r="N282" s="284"/>
    </row>
    <row r="283" spans="1:14" s="9" customFormat="1" x14ac:dyDescent="0.2">
      <c r="A283" s="279"/>
      <c r="B283" s="279"/>
      <c r="C283" s="279"/>
      <c r="D283" s="280"/>
      <c r="E283" s="280"/>
      <c r="F283" s="281"/>
      <c r="G283" s="280"/>
      <c r="H283" s="282"/>
      <c r="I283" s="280"/>
      <c r="J283" s="280"/>
      <c r="K283" s="280"/>
      <c r="L283" s="280"/>
      <c r="M283" s="290"/>
      <c r="N283" s="284"/>
    </row>
    <row r="284" spans="1:14" s="9" customFormat="1" x14ac:dyDescent="0.2">
      <c r="A284" s="279"/>
      <c r="B284" s="279"/>
      <c r="C284" s="279"/>
      <c r="D284" s="280"/>
      <c r="E284" s="280"/>
      <c r="F284" s="281"/>
      <c r="G284" s="280"/>
      <c r="H284" s="282"/>
      <c r="I284" s="280"/>
      <c r="J284" s="280"/>
      <c r="K284" s="280"/>
      <c r="L284" s="280"/>
      <c r="M284" s="290"/>
      <c r="N284" s="284"/>
    </row>
    <row r="285" spans="1:14" s="9" customFormat="1" x14ac:dyDescent="0.2">
      <c r="A285" s="279"/>
      <c r="B285" s="279"/>
      <c r="C285" s="279"/>
      <c r="D285" s="280"/>
      <c r="E285" s="280"/>
      <c r="F285" s="281"/>
      <c r="G285" s="280"/>
      <c r="H285" s="282"/>
      <c r="I285" s="280"/>
      <c r="J285" s="280"/>
      <c r="K285" s="280"/>
      <c r="L285" s="280"/>
      <c r="M285" s="290"/>
      <c r="N285" s="284"/>
    </row>
    <row r="286" spans="1:14" s="9" customFormat="1" x14ac:dyDescent="0.2">
      <c r="A286" s="279"/>
      <c r="B286" s="279"/>
      <c r="C286" s="279"/>
      <c r="D286" s="280"/>
      <c r="E286" s="280"/>
      <c r="F286" s="281"/>
      <c r="G286" s="280"/>
      <c r="H286" s="282"/>
      <c r="I286" s="280"/>
      <c r="J286" s="280"/>
      <c r="K286" s="280"/>
      <c r="L286" s="280"/>
      <c r="M286" s="290"/>
      <c r="N286" s="284"/>
    </row>
    <row r="287" spans="1:14" s="9" customFormat="1" x14ac:dyDescent="0.2">
      <c r="A287" s="279"/>
      <c r="B287" s="279"/>
      <c r="C287" s="279"/>
      <c r="D287" s="280"/>
      <c r="E287" s="280"/>
      <c r="F287" s="281"/>
      <c r="G287" s="280"/>
      <c r="H287" s="282"/>
      <c r="I287" s="280"/>
      <c r="J287" s="280"/>
      <c r="K287" s="280"/>
      <c r="L287" s="280"/>
      <c r="M287" s="290"/>
      <c r="N287" s="284"/>
    </row>
    <row r="288" spans="1:14" s="9" customFormat="1" x14ac:dyDescent="0.2">
      <c r="A288" s="279"/>
      <c r="B288" s="279"/>
      <c r="C288" s="279"/>
      <c r="D288" s="280"/>
      <c r="E288" s="280"/>
      <c r="F288" s="281"/>
      <c r="G288" s="280"/>
      <c r="H288" s="282"/>
      <c r="I288" s="280"/>
      <c r="J288" s="280"/>
      <c r="K288" s="280"/>
      <c r="L288" s="280"/>
      <c r="M288" s="290"/>
      <c r="N288" s="284"/>
    </row>
    <row r="289" spans="1:14" s="9" customFormat="1" x14ac:dyDescent="0.2">
      <c r="A289" s="279"/>
      <c r="B289" s="279"/>
      <c r="C289" s="279"/>
      <c r="D289" s="280"/>
      <c r="E289" s="280"/>
      <c r="F289" s="281"/>
      <c r="G289" s="280"/>
      <c r="H289" s="282"/>
      <c r="I289" s="280"/>
      <c r="J289" s="280"/>
      <c r="K289" s="280"/>
      <c r="L289" s="280"/>
      <c r="M289" s="290"/>
      <c r="N289" s="284"/>
    </row>
    <row r="290" spans="1:14" s="9" customFormat="1" x14ac:dyDescent="0.2">
      <c r="A290" s="279"/>
      <c r="B290" s="279"/>
      <c r="C290" s="279"/>
      <c r="D290" s="280"/>
      <c r="E290" s="280"/>
      <c r="F290" s="281"/>
      <c r="G290" s="280"/>
      <c r="H290" s="282"/>
      <c r="I290" s="280"/>
      <c r="J290" s="280"/>
      <c r="K290" s="280"/>
      <c r="L290" s="280"/>
      <c r="M290" s="290"/>
      <c r="N290" s="284"/>
    </row>
    <row r="291" spans="1:14" s="9" customFormat="1" x14ac:dyDescent="0.2">
      <c r="A291" s="279"/>
      <c r="B291" s="279"/>
      <c r="C291" s="279"/>
      <c r="D291" s="280"/>
      <c r="E291" s="280"/>
      <c r="F291" s="281"/>
      <c r="G291" s="280"/>
      <c r="H291" s="282"/>
      <c r="I291" s="280"/>
      <c r="J291" s="280"/>
      <c r="K291" s="280"/>
      <c r="L291" s="280"/>
      <c r="M291" s="290"/>
      <c r="N291" s="284"/>
    </row>
    <row r="292" spans="1:14" s="9" customFormat="1" x14ac:dyDescent="0.2">
      <c r="A292" s="279"/>
      <c r="B292" s="279"/>
      <c r="C292" s="279"/>
      <c r="D292" s="280"/>
      <c r="E292" s="280"/>
      <c r="F292" s="281"/>
      <c r="G292" s="280"/>
      <c r="H292" s="282"/>
      <c r="I292" s="280"/>
      <c r="J292" s="280"/>
      <c r="K292" s="280"/>
      <c r="L292" s="280"/>
      <c r="M292" s="290"/>
      <c r="N292" s="284"/>
    </row>
    <row r="293" spans="1:14" s="9" customFormat="1" x14ac:dyDescent="0.2">
      <c r="A293" s="279"/>
      <c r="B293" s="279"/>
      <c r="C293" s="279"/>
      <c r="D293" s="280"/>
      <c r="E293" s="280"/>
      <c r="F293" s="281"/>
      <c r="G293" s="280"/>
      <c r="H293" s="282"/>
      <c r="I293" s="280"/>
      <c r="J293" s="280"/>
      <c r="K293" s="280"/>
      <c r="L293" s="280"/>
      <c r="M293" s="290"/>
      <c r="N293" s="284"/>
    </row>
    <row r="294" spans="1:14" s="9" customFormat="1" x14ac:dyDescent="0.2">
      <c r="A294" s="279"/>
      <c r="B294" s="279"/>
      <c r="C294" s="279"/>
      <c r="D294" s="280"/>
      <c r="E294" s="280"/>
      <c r="F294" s="281"/>
      <c r="G294" s="280"/>
      <c r="H294" s="282"/>
      <c r="I294" s="280"/>
      <c r="J294" s="280"/>
      <c r="K294" s="280"/>
      <c r="L294" s="280"/>
      <c r="M294" s="290"/>
      <c r="N294" s="284"/>
    </row>
    <row r="295" spans="1:14" s="9" customFormat="1" x14ac:dyDescent="0.2">
      <c r="A295" s="279"/>
      <c r="B295" s="279"/>
      <c r="C295" s="279"/>
      <c r="D295" s="280"/>
      <c r="E295" s="280"/>
      <c r="F295" s="281"/>
      <c r="G295" s="280"/>
      <c r="H295" s="282"/>
      <c r="I295" s="280"/>
      <c r="J295" s="280"/>
      <c r="K295" s="280"/>
      <c r="L295" s="280"/>
      <c r="M295" s="290"/>
      <c r="N295" s="284"/>
    </row>
    <row r="296" spans="1:14" s="9" customFormat="1" x14ac:dyDescent="0.2">
      <c r="A296" s="279"/>
      <c r="B296" s="279"/>
      <c r="C296" s="279"/>
      <c r="D296" s="280"/>
      <c r="E296" s="280"/>
      <c r="F296" s="281"/>
      <c r="G296" s="280"/>
      <c r="H296" s="282"/>
      <c r="I296" s="280"/>
      <c r="J296" s="280"/>
      <c r="K296" s="280"/>
      <c r="L296" s="280"/>
      <c r="M296" s="290"/>
      <c r="N296" s="284"/>
    </row>
    <row r="297" spans="1:14" s="9" customFormat="1" x14ac:dyDescent="0.2">
      <c r="A297" s="279"/>
      <c r="B297" s="279"/>
      <c r="C297" s="279"/>
      <c r="D297" s="280"/>
      <c r="E297" s="280"/>
      <c r="F297" s="281"/>
      <c r="G297" s="280"/>
      <c r="H297" s="282"/>
      <c r="I297" s="280"/>
      <c r="J297" s="280"/>
      <c r="K297" s="280"/>
      <c r="L297" s="280"/>
      <c r="M297" s="290"/>
      <c r="N297" s="284"/>
    </row>
    <row r="298" spans="1:14" s="9" customFormat="1" x14ac:dyDescent="0.2">
      <c r="A298" s="279"/>
      <c r="B298" s="279"/>
      <c r="C298" s="279"/>
      <c r="D298" s="280"/>
      <c r="E298" s="280"/>
      <c r="F298" s="281"/>
      <c r="G298" s="280"/>
      <c r="H298" s="282"/>
      <c r="I298" s="280"/>
      <c r="J298" s="280"/>
      <c r="K298" s="280"/>
      <c r="L298" s="280"/>
      <c r="M298" s="290"/>
      <c r="N298" s="284"/>
    </row>
    <row r="299" spans="1:14" s="9" customFormat="1" x14ac:dyDescent="0.2">
      <c r="A299" s="279"/>
      <c r="B299" s="279"/>
      <c r="C299" s="279"/>
      <c r="D299" s="280"/>
      <c r="E299" s="280"/>
      <c r="F299" s="281"/>
      <c r="G299" s="280"/>
      <c r="H299" s="282"/>
      <c r="I299" s="280"/>
      <c r="J299" s="280"/>
      <c r="K299" s="280"/>
      <c r="L299" s="280"/>
      <c r="M299" s="290"/>
      <c r="N299" s="284"/>
    </row>
    <row r="300" spans="1:14" s="9" customFormat="1" x14ac:dyDescent="0.2">
      <c r="A300" s="279"/>
      <c r="B300" s="279"/>
      <c r="C300" s="279"/>
      <c r="D300" s="280"/>
      <c r="E300" s="280"/>
      <c r="F300" s="281"/>
      <c r="G300" s="280"/>
      <c r="H300" s="282"/>
      <c r="I300" s="280"/>
      <c r="J300" s="280"/>
      <c r="K300" s="280"/>
      <c r="L300" s="280"/>
      <c r="M300" s="290"/>
      <c r="N300" s="284"/>
    </row>
    <row r="301" spans="1:14" s="9" customFormat="1" x14ac:dyDescent="0.2">
      <c r="A301" s="279"/>
      <c r="B301" s="279"/>
      <c r="C301" s="279"/>
      <c r="D301" s="280"/>
      <c r="E301" s="280"/>
      <c r="F301" s="281"/>
      <c r="G301" s="280"/>
      <c r="H301" s="282"/>
      <c r="I301" s="280"/>
      <c r="J301" s="280"/>
      <c r="K301" s="280"/>
      <c r="L301" s="280"/>
      <c r="M301" s="290"/>
      <c r="N301" s="284"/>
    </row>
    <row r="302" spans="1:14" s="9" customFormat="1" x14ac:dyDescent="0.2">
      <c r="A302" s="279"/>
      <c r="B302" s="279"/>
      <c r="C302" s="279"/>
      <c r="D302" s="280"/>
      <c r="E302" s="280"/>
      <c r="F302" s="281"/>
      <c r="G302" s="280"/>
      <c r="H302" s="282"/>
      <c r="I302" s="280"/>
      <c r="J302" s="280"/>
      <c r="K302" s="280"/>
      <c r="L302" s="280"/>
      <c r="M302" s="290"/>
      <c r="N302" s="284"/>
    </row>
    <row r="303" spans="1:14" s="9" customFormat="1" x14ac:dyDescent="0.2">
      <c r="A303" s="279"/>
      <c r="B303" s="279"/>
      <c r="C303" s="279"/>
      <c r="D303" s="280"/>
      <c r="E303" s="280"/>
      <c r="F303" s="281"/>
      <c r="G303" s="280"/>
      <c r="H303" s="282"/>
      <c r="I303" s="280"/>
      <c r="J303" s="280"/>
      <c r="K303" s="280"/>
      <c r="L303" s="280"/>
      <c r="M303" s="290"/>
      <c r="N303" s="284"/>
    </row>
    <row r="304" spans="1:14" s="9" customFormat="1" x14ac:dyDescent="0.2">
      <c r="A304" s="279"/>
      <c r="B304" s="279"/>
      <c r="C304" s="279"/>
      <c r="D304" s="280"/>
      <c r="E304" s="280"/>
      <c r="F304" s="281"/>
      <c r="G304" s="280"/>
      <c r="H304" s="282"/>
      <c r="I304" s="280"/>
      <c r="J304" s="280"/>
      <c r="K304" s="280"/>
      <c r="L304" s="280"/>
      <c r="M304" s="290"/>
      <c r="N304" s="284"/>
    </row>
    <row r="305" spans="1:14" s="9" customFormat="1" x14ac:dyDescent="0.2">
      <c r="A305" s="279"/>
      <c r="B305" s="279"/>
      <c r="C305" s="279"/>
      <c r="D305" s="280"/>
      <c r="E305" s="280"/>
      <c r="F305" s="281"/>
      <c r="G305" s="280"/>
      <c r="H305" s="282"/>
      <c r="I305" s="280"/>
      <c r="J305" s="280"/>
      <c r="K305" s="280"/>
      <c r="L305" s="280"/>
      <c r="M305" s="290"/>
      <c r="N305" s="284"/>
    </row>
    <row r="306" spans="1:14" s="9" customFormat="1" x14ac:dyDescent="0.2">
      <c r="A306" s="279"/>
      <c r="B306" s="279"/>
      <c r="C306" s="279"/>
      <c r="D306" s="280"/>
      <c r="E306" s="280"/>
      <c r="F306" s="281"/>
      <c r="G306" s="280"/>
      <c r="H306" s="282"/>
      <c r="I306" s="280"/>
      <c r="J306" s="280"/>
      <c r="K306" s="280"/>
      <c r="L306" s="280"/>
      <c r="M306" s="290"/>
      <c r="N306" s="284"/>
    </row>
    <row r="307" spans="1:14" s="9" customFormat="1" x14ac:dyDescent="0.2">
      <c r="A307" s="279"/>
      <c r="B307" s="279"/>
      <c r="C307" s="279"/>
      <c r="D307" s="280"/>
      <c r="E307" s="280"/>
      <c r="F307" s="281"/>
      <c r="G307" s="280"/>
      <c r="H307" s="282"/>
      <c r="I307" s="280"/>
      <c r="J307" s="280"/>
      <c r="K307" s="280"/>
      <c r="L307" s="280"/>
      <c r="M307" s="290"/>
      <c r="N307" s="284"/>
    </row>
    <row r="308" spans="1:14" s="9" customFormat="1" x14ac:dyDescent="0.2">
      <c r="A308" s="279"/>
      <c r="B308" s="279"/>
      <c r="C308" s="279"/>
      <c r="D308" s="280"/>
      <c r="E308" s="280"/>
      <c r="F308" s="281"/>
      <c r="G308" s="280"/>
      <c r="H308" s="282"/>
      <c r="I308" s="280"/>
      <c r="J308" s="280"/>
      <c r="K308" s="280"/>
      <c r="L308" s="280"/>
      <c r="M308" s="290"/>
      <c r="N308" s="284"/>
    </row>
    <row r="309" spans="1:14" s="9" customFormat="1" x14ac:dyDescent="0.2">
      <c r="A309" s="279"/>
      <c r="B309" s="279"/>
      <c r="C309" s="279"/>
      <c r="D309" s="280"/>
      <c r="E309" s="280"/>
      <c r="F309" s="281"/>
      <c r="G309" s="280"/>
      <c r="H309" s="282"/>
      <c r="I309" s="280"/>
      <c r="J309" s="280"/>
      <c r="K309" s="280"/>
      <c r="L309" s="280"/>
      <c r="M309" s="290"/>
      <c r="N309" s="284"/>
    </row>
    <row r="310" spans="1:14" s="9" customFormat="1" x14ac:dyDescent="0.2">
      <c r="A310" s="279"/>
      <c r="B310" s="279"/>
      <c r="C310" s="279"/>
      <c r="D310" s="280"/>
      <c r="E310" s="280"/>
      <c r="F310" s="281"/>
      <c r="G310" s="280"/>
      <c r="H310" s="282"/>
      <c r="I310" s="280"/>
      <c r="J310" s="280"/>
      <c r="K310" s="280"/>
      <c r="L310" s="280"/>
      <c r="M310" s="290"/>
      <c r="N310" s="284"/>
    </row>
    <row r="311" spans="1:14" s="9" customFormat="1" x14ac:dyDescent="0.2">
      <c r="A311" s="279"/>
      <c r="B311" s="279"/>
      <c r="C311" s="279"/>
      <c r="D311" s="280"/>
      <c r="E311" s="280"/>
      <c r="F311" s="281"/>
      <c r="G311" s="280"/>
      <c r="H311" s="282"/>
      <c r="I311" s="280"/>
      <c r="J311" s="280"/>
      <c r="K311" s="280"/>
      <c r="L311" s="280"/>
      <c r="M311" s="290"/>
      <c r="N311" s="284"/>
    </row>
    <row r="312" spans="1:14" s="9" customFormat="1" x14ac:dyDescent="0.2">
      <c r="A312" s="279"/>
      <c r="B312" s="279"/>
      <c r="C312" s="279"/>
      <c r="D312" s="280"/>
      <c r="E312" s="280"/>
      <c r="F312" s="281"/>
      <c r="G312" s="280"/>
      <c r="H312" s="282"/>
      <c r="I312" s="280"/>
      <c r="J312" s="280"/>
      <c r="K312" s="280"/>
      <c r="L312" s="280"/>
      <c r="M312" s="290"/>
      <c r="N312" s="284"/>
    </row>
    <row r="313" spans="1:14" s="9" customFormat="1" x14ac:dyDescent="0.2">
      <c r="A313" s="279"/>
      <c r="B313" s="279"/>
      <c r="C313" s="279"/>
      <c r="D313" s="280"/>
      <c r="E313" s="280"/>
      <c r="F313" s="281"/>
      <c r="G313" s="280"/>
      <c r="H313" s="282"/>
      <c r="I313" s="280"/>
      <c r="J313" s="280"/>
      <c r="K313" s="280"/>
      <c r="L313" s="280"/>
      <c r="M313" s="290"/>
      <c r="N313" s="284"/>
    </row>
    <row r="314" spans="1:14" s="9" customFormat="1" x14ac:dyDescent="0.2">
      <c r="A314" s="279"/>
      <c r="B314" s="279"/>
      <c r="C314" s="279"/>
      <c r="D314" s="280"/>
      <c r="E314" s="280"/>
      <c r="F314" s="281"/>
      <c r="G314" s="280"/>
      <c r="H314" s="282"/>
      <c r="I314" s="280"/>
      <c r="J314" s="280"/>
      <c r="K314" s="280"/>
      <c r="L314" s="280"/>
      <c r="M314" s="290"/>
      <c r="N314" s="284"/>
    </row>
    <row r="315" spans="1:14" s="9" customFormat="1" x14ac:dyDescent="0.2">
      <c r="A315" s="279"/>
      <c r="B315" s="279"/>
      <c r="C315" s="279"/>
      <c r="D315" s="280"/>
      <c r="E315" s="280"/>
      <c r="F315" s="281"/>
      <c r="G315" s="280"/>
      <c r="H315" s="282"/>
      <c r="I315" s="280"/>
      <c r="J315" s="280"/>
      <c r="K315" s="280"/>
      <c r="L315" s="280"/>
      <c r="M315" s="290"/>
      <c r="N315" s="284"/>
    </row>
    <row r="316" spans="1:14" s="9" customFormat="1" x14ac:dyDescent="0.2">
      <c r="A316" s="279"/>
      <c r="B316" s="279"/>
      <c r="C316" s="279"/>
      <c r="D316" s="280"/>
      <c r="E316" s="280"/>
      <c r="F316" s="281"/>
      <c r="G316" s="280"/>
      <c r="H316" s="282"/>
      <c r="I316" s="280"/>
      <c r="J316" s="280"/>
      <c r="K316" s="280"/>
      <c r="L316" s="280"/>
      <c r="M316" s="290"/>
      <c r="N316" s="284"/>
    </row>
    <row r="317" spans="1:14" s="9" customFormat="1" x14ac:dyDescent="0.2">
      <c r="A317" s="279"/>
      <c r="B317" s="279"/>
      <c r="C317" s="279"/>
      <c r="D317" s="280"/>
      <c r="E317" s="280"/>
      <c r="F317" s="281"/>
      <c r="G317" s="280"/>
      <c r="H317" s="282"/>
      <c r="I317" s="280"/>
      <c r="J317" s="280"/>
      <c r="K317" s="280"/>
      <c r="L317" s="280"/>
      <c r="M317" s="290"/>
      <c r="N317" s="284"/>
    </row>
    <row r="318" spans="1:14" s="9" customFormat="1" x14ac:dyDescent="0.2">
      <c r="A318" s="279"/>
      <c r="B318" s="279"/>
      <c r="C318" s="279"/>
      <c r="D318" s="280"/>
      <c r="E318" s="280"/>
      <c r="F318" s="281"/>
      <c r="G318" s="280"/>
      <c r="H318" s="282"/>
      <c r="I318" s="280"/>
      <c r="J318" s="280"/>
      <c r="K318" s="280"/>
      <c r="L318" s="280"/>
      <c r="M318" s="290"/>
      <c r="N318" s="284"/>
    </row>
    <row r="319" spans="1:14" s="9" customFormat="1" x14ac:dyDescent="0.2">
      <c r="A319" s="279"/>
      <c r="B319" s="279"/>
      <c r="C319" s="279"/>
      <c r="D319" s="280"/>
      <c r="E319" s="280"/>
      <c r="F319" s="281"/>
      <c r="G319" s="280"/>
      <c r="H319" s="282"/>
      <c r="I319" s="280"/>
      <c r="J319" s="280"/>
      <c r="K319" s="280"/>
      <c r="L319" s="280"/>
      <c r="M319" s="290"/>
      <c r="N319" s="284"/>
    </row>
    <row r="320" spans="1:14" s="9" customFormat="1" x14ac:dyDescent="0.2">
      <c r="A320" s="279"/>
      <c r="B320" s="279"/>
      <c r="C320" s="279"/>
      <c r="D320" s="280"/>
      <c r="E320" s="280"/>
      <c r="F320" s="281"/>
      <c r="G320" s="280"/>
      <c r="H320" s="282"/>
      <c r="I320" s="280"/>
      <c r="J320" s="280"/>
      <c r="K320" s="280"/>
      <c r="L320" s="280"/>
      <c r="M320" s="290"/>
      <c r="N320" s="284"/>
    </row>
    <row r="321" spans="1:14" s="9" customFormat="1" x14ac:dyDescent="0.2">
      <c r="A321" s="279"/>
      <c r="B321" s="279"/>
      <c r="C321" s="279"/>
      <c r="D321" s="280"/>
      <c r="E321" s="280"/>
      <c r="F321" s="281"/>
      <c r="G321" s="280"/>
      <c r="H321" s="282"/>
      <c r="I321" s="280"/>
      <c r="J321" s="280"/>
      <c r="K321" s="280"/>
      <c r="L321" s="280"/>
      <c r="M321" s="290"/>
      <c r="N321" s="284"/>
    </row>
    <row r="322" spans="1:14" s="9" customFormat="1" x14ac:dyDescent="0.2">
      <c r="A322" s="279"/>
      <c r="B322" s="279"/>
      <c r="C322" s="279"/>
      <c r="D322" s="280"/>
      <c r="E322" s="280"/>
      <c r="F322" s="281"/>
      <c r="G322" s="280"/>
      <c r="H322" s="282"/>
      <c r="I322" s="280"/>
      <c r="J322" s="280"/>
      <c r="K322" s="280"/>
      <c r="L322" s="280"/>
      <c r="M322" s="290"/>
      <c r="N322" s="284"/>
    </row>
    <row r="323" spans="1:14" s="9" customFormat="1" x14ac:dyDescent="0.2">
      <c r="A323" s="279"/>
      <c r="B323" s="279"/>
      <c r="C323" s="279"/>
      <c r="D323" s="280"/>
      <c r="E323" s="280"/>
      <c r="F323" s="281"/>
      <c r="G323" s="280"/>
      <c r="H323" s="282"/>
      <c r="I323" s="280"/>
      <c r="J323" s="280"/>
      <c r="K323" s="280"/>
      <c r="L323" s="280"/>
      <c r="M323" s="290"/>
      <c r="N323" s="284"/>
    </row>
    <row r="324" spans="1:14" s="9" customFormat="1" x14ac:dyDescent="0.2">
      <c r="A324" s="279"/>
      <c r="B324" s="279"/>
      <c r="C324" s="279"/>
      <c r="D324" s="280"/>
      <c r="E324" s="280"/>
      <c r="F324" s="281"/>
      <c r="G324" s="280"/>
      <c r="H324" s="282"/>
      <c r="I324" s="280"/>
      <c r="J324" s="280"/>
      <c r="K324" s="280"/>
      <c r="L324" s="280"/>
      <c r="M324" s="290"/>
      <c r="N324" s="284"/>
    </row>
    <row r="325" spans="1:14" s="9" customFormat="1" x14ac:dyDescent="0.2">
      <c r="A325" s="279"/>
      <c r="B325" s="279"/>
      <c r="C325" s="279"/>
      <c r="D325" s="280"/>
      <c r="E325" s="280"/>
      <c r="F325" s="281"/>
      <c r="G325" s="280"/>
      <c r="H325" s="282"/>
      <c r="I325" s="280"/>
      <c r="J325" s="280"/>
      <c r="K325" s="280"/>
      <c r="L325" s="280"/>
      <c r="M325" s="290"/>
      <c r="N325" s="284"/>
    </row>
    <row r="326" spans="1:14" s="9" customFormat="1" x14ac:dyDescent="0.2">
      <c r="A326" s="279"/>
      <c r="B326" s="279"/>
      <c r="C326" s="279"/>
      <c r="D326" s="280"/>
      <c r="E326" s="280"/>
      <c r="F326" s="281"/>
      <c r="G326" s="280"/>
      <c r="H326" s="282"/>
      <c r="I326" s="280"/>
      <c r="J326" s="280"/>
      <c r="K326" s="280"/>
      <c r="L326" s="280"/>
      <c r="M326" s="290"/>
      <c r="N326" s="284"/>
    </row>
    <row r="327" spans="1:14" s="9" customFormat="1" x14ac:dyDescent="0.2">
      <c r="A327" s="279"/>
      <c r="B327" s="279"/>
      <c r="C327" s="279"/>
      <c r="D327" s="280"/>
      <c r="E327" s="280"/>
      <c r="F327" s="281"/>
      <c r="G327" s="280"/>
      <c r="H327" s="282"/>
      <c r="I327" s="280"/>
      <c r="J327" s="280"/>
      <c r="K327" s="280"/>
      <c r="L327" s="280"/>
      <c r="M327" s="290"/>
      <c r="N327" s="284"/>
    </row>
    <row r="328" spans="1:14" s="9" customFormat="1" x14ac:dyDescent="0.2">
      <c r="A328" s="279"/>
      <c r="B328" s="279"/>
      <c r="C328" s="279"/>
      <c r="D328" s="280"/>
      <c r="E328" s="280"/>
      <c r="F328" s="281"/>
      <c r="G328" s="280"/>
      <c r="H328" s="282"/>
      <c r="I328" s="280"/>
      <c r="J328" s="280"/>
      <c r="K328" s="280"/>
      <c r="L328" s="280"/>
      <c r="M328" s="290"/>
      <c r="N328" s="284"/>
    </row>
    <row r="329" spans="1:14" s="9" customFormat="1" x14ac:dyDescent="0.2">
      <c r="A329" s="279"/>
      <c r="B329" s="279"/>
      <c r="C329" s="279"/>
      <c r="D329" s="280"/>
      <c r="E329" s="280"/>
      <c r="F329" s="281"/>
      <c r="G329" s="280"/>
      <c r="H329" s="282"/>
      <c r="I329" s="280"/>
      <c r="J329" s="280"/>
      <c r="K329" s="280"/>
      <c r="L329" s="280"/>
      <c r="M329" s="290"/>
      <c r="N329" s="284"/>
    </row>
    <row r="330" spans="1:14" s="9" customFormat="1" x14ac:dyDescent="0.2">
      <c r="A330" s="279"/>
      <c r="B330" s="279"/>
      <c r="C330" s="279"/>
      <c r="D330" s="280"/>
      <c r="E330" s="280"/>
      <c r="F330" s="281"/>
      <c r="G330" s="280"/>
      <c r="H330" s="282"/>
      <c r="I330" s="280"/>
      <c r="J330" s="280"/>
      <c r="K330" s="280"/>
      <c r="L330" s="280"/>
      <c r="M330" s="290"/>
      <c r="N330" s="284"/>
    </row>
    <row r="331" spans="1:14" s="9" customFormat="1" x14ac:dyDescent="0.2">
      <c r="A331" s="279"/>
      <c r="B331" s="279"/>
      <c r="C331" s="279"/>
      <c r="D331" s="280"/>
      <c r="E331" s="280"/>
      <c r="F331" s="281"/>
      <c r="G331" s="280"/>
      <c r="H331" s="282"/>
      <c r="I331" s="280"/>
      <c r="J331" s="280"/>
      <c r="K331" s="280"/>
      <c r="L331" s="280"/>
      <c r="M331" s="290"/>
      <c r="N331" s="284"/>
    </row>
    <row r="332" spans="1:14" s="9" customFormat="1" x14ac:dyDescent="0.2">
      <c r="A332" s="279"/>
      <c r="B332" s="279"/>
      <c r="C332" s="279"/>
      <c r="D332" s="280"/>
      <c r="E332" s="280"/>
      <c r="F332" s="281"/>
      <c r="G332" s="280"/>
      <c r="H332" s="282"/>
      <c r="I332" s="280"/>
      <c r="J332" s="280"/>
      <c r="K332" s="280"/>
      <c r="L332" s="280"/>
      <c r="M332" s="290"/>
      <c r="N332" s="284"/>
    </row>
    <row r="333" spans="1:14" s="9" customFormat="1" x14ac:dyDescent="0.2">
      <c r="A333" s="279"/>
      <c r="B333" s="279"/>
      <c r="C333" s="279"/>
      <c r="D333" s="280"/>
      <c r="E333" s="280"/>
      <c r="F333" s="281"/>
      <c r="G333" s="280"/>
      <c r="H333" s="282"/>
      <c r="I333" s="280"/>
      <c r="J333" s="280"/>
      <c r="K333" s="280"/>
      <c r="L333" s="280"/>
      <c r="M333" s="290"/>
      <c r="N333" s="284"/>
    </row>
    <row r="334" spans="1:14" s="9" customFormat="1" x14ac:dyDescent="0.2">
      <c r="A334" s="279"/>
      <c r="B334" s="279"/>
      <c r="C334" s="279"/>
      <c r="D334" s="280"/>
      <c r="E334" s="280"/>
      <c r="F334" s="281"/>
      <c r="G334" s="280"/>
      <c r="H334" s="282"/>
      <c r="I334" s="280"/>
      <c r="J334" s="280"/>
      <c r="K334" s="280"/>
      <c r="L334" s="280"/>
      <c r="M334" s="290"/>
      <c r="N334" s="284"/>
    </row>
    <row r="335" spans="1:14" s="9" customFormat="1" x14ac:dyDescent="0.2">
      <c r="A335" s="279"/>
      <c r="B335" s="279"/>
      <c r="C335" s="279"/>
      <c r="D335" s="280"/>
      <c r="E335" s="280"/>
      <c r="F335" s="281"/>
      <c r="G335" s="280"/>
      <c r="H335" s="282"/>
      <c r="I335" s="280"/>
      <c r="J335" s="280"/>
      <c r="K335" s="280"/>
      <c r="L335" s="280"/>
      <c r="M335" s="290"/>
      <c r="N335" s="284"/>
    </row>
    <row r="336" spans="1:14" s="9" customFormat="1" x14ac:dyDescent="0.2">
      <c r="A336" s="279"/>
      <c r="B336" s="279"/>
      <c r="C336" s="279"/>
      <c r="D336" s="280"/>
      <c r="E336" s="280"/>
      <c r="F336" s="281"/>
      <c r="G336" s="280"/>
      <c r="H336" s="282"/>
      <c r="I336" s="280"/>
      <c r="J336" s="280"/>
      <c r="K336" s="280"/>
      <c r="L336" s="280"/>
      <c r="M336" s="290"/>
      <c r="N336" s="284"/>
    </row>
    <row r="337" spans="1:14" s="9" customFormat="1" x14ac:dyDescent="0.2">
      <c r="A337" s="279"/>
      <c r="B337" s="279"/>
      <c r="C337" s="279"/>
      <c r="D337" s="280"/>
      <c r="E337" s="280"/>
      <c r="F337" s="281"/>
      <c r="G337" s="280"/>
      <c r="H337" s="282"/>
      <c r="I337" s="280"/>
      <c r="J337" s="280"/>
      <c r="K337" s="280"/>
      <c r="L337" s="280"/>
      <c r="M337" s="290"/>
      <c r="N337" s="284"/>
    </row>
    <row r="338" spans="1:14" s="9" customFormat="1" x14ac:dyDescent="0.2">
      <c r="A338" s="279"/>
      <c r="B338" s="279"/>
      <c r="C338" s="279"/>
      <c r="D338" s="280"/>
      <c r="E338" s="280"/>
      <c r="F338" s="281"/>
      <c r="G338" s="280"/>
      <c r="H338" s="282"/>
      <c r="I338" s="280"/>
      <c r="J338" s="280"/>
      <c r="K338" s="280"/>
      <c r="L338" s="280"/>
      <c r="M338" s="290"/>
      <c r="N338" s="284"/>
    </row>
    <row r="339" spans="1:14" s="9" customFormat="1" x14ac:dyDescent="0.2">
      <c r="A339" s="279"/>
      <c r="B339" s="279"/>
      <c r="C339" s="279"/>
      <c r="D339" s="280"/>
      <c r="E339" s="280"/>
      <c r="F339" s="281"/>
      <c r="G339" s="280"/>
      <c r="H339" s="282"/>
      <c r="I339" s="280"/>
      <c r="J339" s="280"/>
      <c r="K339" s="280"/>
      <c r="L339" s="280"/>
      <c r="M339" s="290"/>
      <c r="N339" s="284"/>
    </row>
    <row r="340" spans="1:14" s="9" customFormat="1" x14ac:dyDescent="0.2">
      <c r="A340" s="279"/>
      <c r="B340" s="279"/>
      <c r="C340" s="279"/>
      <c r="D340" s="280"/>
      <c r="E340" s="280"/>
      <c r="F340" s="281"/>
      <c r="G340" s="280"/>
      <c r="H340" s="282"/>
      <c r="I340" s="280"/>
      <c r="J340" s="280"/>
      <c r="K340" s="280"/>
      <c r="L340" s="280"/>
      <c r="M340" s="290"/>
      <c r="N340" s="284"/>
    </row>
    <row r="341" spans="1:14" s="9" customFormat="1" x14ac:dyDescent="0.2">
      <c r="A341" s="279"/>
      <c r="B341" s="279"/>
      <c r="C341" s="279"/>
      <c r="D341" s="280"/>
      <c r="E341" s="280"/>
      <c r="F341" s="281"/>
      <c r="G341" s="280"/>
      <c r="H341" s="282"/>
      <c r="I341" s="280"/>
      <c r="J341" s="280"/>
      <c r="K341" s="280"/>
      <c r="L341" s="280"/>
      <c r="M341" s="290"/>
      <c r="N341" s="284"/>
    </row>
    <row r="342" spans="1:14" s="9" customFormat="1" x14ac:dyDescent="0.2">
      <c r="A342" s="279"/>
      <c r="B342" s="279"/>
      <c r="C342" s="279"/>
      <c r="D342" s="280"/>
      <c r="E342" s="280"/>
      <c r="F342" s="281"/>
      <c r="G342" s="280"/>
      <c r="H342" s="282"/>
      <c r="I342" s="280"/>
      <c r="J342" s="280"/>
      <c r="K342" s="280"/>
      <c r="L342" s="280"/>
      <c r="M342" s="290"/>
      <c r="N342" s="284"/>
    </row>
    <row r="343" spans="1:14" s="9" customFormat="1" x14ac:dyDescent="0.2">
      <c r="A343" s="279"/>
      <c r="B343" s="279"/>
      <c r="C343" s="279"/>
      <c r="D343" s="280"/>
      <c r="E343" s="280"/>
      <c r="F343" s="281"/>
      <c r="G343" s="280"/>
      <c r="H343" s="282"/>
      <c r="I343" s="280"/>
      <c r="J343" s="280"/>
      <c r="K343" s="280"/>
      <c r="L343" s="280"/>
      <c r="M343" s="290"/>
      <c r="N343" s="284"/>
    </row>
    <row r="344" spans="1:14" s="9" customFormat="1" x14ac:dyDescent="0.2">
      <c r="A344" s="279"/>
      <c r="B344" s="279"/>
      <c r="C344" s="279"/>
      <c r="D344" s="280"/>
      <c r="E344" s="280"/>
      <c r="F344" s="281"/>
      <c r="G344" s="280"/>
      <c r="H344" s="282"/>
      <c r="I344" s="280"/>
      <c r="J344" s="280"/>
      <c r="K344" s="280"/>
      <c r="L344" s="280"/>
      <c r="M344" s="290"/>
      <c r="N344" s="284"/>
    </row>
    <row r="345" spans="1:14" s="9" customFormat="1" x14ac:dyDescent="0.2">
      <c r="A345" s="279"/>
      <c r="B345" s="279"/>
      <c r="C345" s="279"/>
      <c r="D345" s="280"/>
      <c r="E345" s="280"/>
      <c r="F345" s="281"/>
      <c r="G345" s="280"/>
      <c r="H345" s="282"/>
      <c r="I345" s="280"/>
      <c r="J345" s="280"/>
      <c r="K345" s="280"/>
      <c r="L345" s="280"/>
      <c r="M345" s="290"/>
      <c r="N345" s="284"/>
    </row>
    <row r="346" spans="1:14" s="9" customFormat="1" x14ac:dyDescent="0.2">
      <c r="A346" s="279"/>
      <c r="B346" s="279"/>
      <c r="C346" s="279"/>
      <c r="D346" s="280"/>
      <c r="E346" s="280"/>
      <c r="F346" s="281"/>
      <c r="G346" s="280"/>
      <c r="H346" s="282"/>
      <c r="I346" s="280"/>
      <c r="J346" s="280"/>
      <c r="K346" s="280"/>
      <c r="L346" s="280"/>
      <c r="M346" s="290"/>
      <c r="N346" s="284"/>
    </row>
    <row r="347" spans="1:14" s="9" customFormat="1" x14ac:dyDescent="0.2">
      <c r="A347" s="279"/>
      <c r="B347" s="279"/>
      <c r="C347" s="279"/>
      <c r="D347" s="280"/>
      <c r="E347" s="280"/>
      <c r="F347" s="281"/>
      <c r="G347" s="280"/>
      <c r="H347" s="282"/>
      <c r="I347" s="280"/>
      <c r="J347" s="280"/>
      <c r="K347" s="280"/>
      <c r="L347" s="280"/>
      <c r="M347" s="290"/>
      <c r="N347" s="284"/>
    </row>
    <row r="348" spans="1:14" s="9" customFormat="1" x14ac:dyDescent="0.2">
      <c r="A348" s="279"/>
      <c r="B348" s="279"/>
      <c r="C348" s="279"/>
      <c r="D348" s="280"/>
      <c r="E348" s="280"/>
      <c r="F348" s="281"/>
      <c r="G348" s="280"/>
      <c r="H348" s="282"/>
      <c r="I348" s="280"/>
      <c r="J348" s="280"/>
      <c r="K348" s="280"/>
      <c r="L348" s="280"/>
      <c r="M348" s="290"/>
      <c r="N348" s="284"/>
    </row>
    <row r="349" spans="1:14" s="9" customFormat="1" x14ac:dyDescent="0.2">
      <c r="A349" s="279"/>
      <c r="B349" s="279"/>
      <c r="C349" s="279"/>
      <c r="D349" s="280"/>
      <c r="E349" s="280"/>
      <c r="F349" s="281"/>
      <c r="G349" s="280"/>
      <c r="H349" s="282"/>
      <c r="I349" s="280"/>
      <c r="J349" s="280"/>
      <c r="K349" s="280"/>
      <c r="L349" s="280"/>
      <c r="M349" s="290"/>
      <c r="N349" s="284"/>
    </row>
    <row r="350" spans="1:14" s="9" customFormat="1" x14ac:dyDescent="0.2">
      <c r="A350" s="279"/>
      <c r="B350" s="279"/>
      <c r="C350" s="279"/>
      <c r="D350" s="280"/>
      <c r="E350" s="280"/>
      <c r="F350" s="281"/>
      <c r="G350" s="280"/>
      <c r="H350" s="282"/>
      <c r="I350" s="280"/>
      <c r="J350" s="280"/>
      <c r="K350" s="280"/>
      <c r="L350" s="280"/>
      <c r="M350" s="290"/>
      <c r="N350" s="284"/>
    </row>
    <row r="351" spans="1:14" s="9" customFormat="1" x14ac:dyDescent="0.2">
      <c r="A351" s="279"/>
      <c r="B351" s="279"/>
      <c r="C351" s="279"/>
      <c r="D351" s="280"/>
      <c r="E351" s="280"/>
      <c r="F351" s="281"/>
      <c r="G351" s="280"/>
      <c r="H351" s="282"/>
      <c r="I351" s="280"/>
      <c r="J351" s="280"/>
      <c r="K351" s="280"/>
      <c r="L351" s="280"/>
      <c r="M351" s="290"/>
      <c r="N351" s="284"/>
    </row>
    <row r="352" spans="1:14" s="9" customFormat="1" x14ac:dyDescent="0.2">
      <c r="A352" s="279"/>
      <c r="B352" s="279"/>
      <c r="C352" s="279"/>
      <c r="D352" s="280"/>
      <c r="E352" s="280"/>
      <c r="F352" s="281"/>
      <c r="G352" s="280"/>
      <c r="H352" s="282"/>
      <c r="I352" s="280"/>
      <c r="J352" s="280"/>
      <c r="K352" s="280"/>
      <c r="L352" s="280"/>
      <c r="M352" s="290"/>
      <c r="N352" s="284"/>
    </row>
    <row r="353" spans="1:14" s="9" customFormat="1" x14ac:dyDescent="0.2">
      <c r="A353" s="279"/>
      <c r="B353" s="279"/>
      <c r="C353" s="279"/>
      <c r="D353" s="280"/>
      <c r="E353" s="280"/>
      <c r="F353" s="281"/>
      <c r="G353" s="280"/>
      <c r="H353" s="282"/>
      <c r="I353" s="280"/>
      <c r="J353" s="280"/>
      <c r="K353" s="280"/>
      <c r="L353" s="280"/>
      <c r="M353" s="290"/>
      <c r="N353" s="284"/>
    </row>
    <row r="354" spans="1:14" s="9" customFormat="1" x14ac:dyDescent="0.2">
      <c r="A354" s="279"/>
      <c r="B354" s="279"/>
      <c r="C354" s="279"/>
      <c r="D354" s="280"/>
      <c r="E354" s="280"/>
      <c r="F354" s="281"/>
      <c r="G354" s="280"/>
      <c r="H354" s="282"/>
      <c r="I354" s="280"/>
      <c r="J354" s="280"/>
      <c r="K354" s="280"/>
      <c r="L354" s="280"/>
      <c r="M354" s="290"/>
      <c r="N354" s="284"/>
    </row>
    <row r="355" spans="1:14" s="9" customFormat="1" x14ac:dyDescent="0.2">
      <c r="A355" s="279"/>
      <c r="B355" s="279"/>
      <c r="C355" s="279"/>
      <c r="D355" s="280"/>
      <c r="E355" s="280"/>
      <c r="F355" s="281"/>
      <c r="G355" s="280"/>
      <c r="H355" s="282"/>
      <c r="I355" s="280"/>
      <c r="J355" s="280"/>
      <c r="K355" s="280"/>
      <c r="L355" s="280"/>
      <c r="M355" s="290"/>
      <c r="N355" s="284"/>
    </row>
    <row r="356" spans="1:14" s="9" customFormat="1" x14ac:dyDescent="0.2">
      <c r="A356" s="279"/>
      <c r="B356" s="279"/>
      <c r="C356" s="279"/>
      <c r="D356" s="280"/>
      <c r="E356" s="280"/>
      <c r="F356" s="281"/>
      <c r="G356" s="280"/>
      <c r="H356" s="282"/>
      <c r="I356" s="280"/>
      <c r="J356" s="280"/>
      <c r="K356" s="280"/>
      <c r="L356" s="280"/>
      <c r="M356" s="290"/>
      <c r="N356" s="284"/>
    </row>
    <row r="357" spans="1:14" s="9" customFormat="1" x14ac:dyDescent="0.2">
      <c r="A357" s="279"/>
      <c r="B357" s="279"/>
      <c r="C357" s="279"/>
      <c r="D357" s="280"/>
      <c r="E357" s="280"/>
      <c r="F357" s="281"/>
      <c r="G357" s="280"/>
      <c r="H357" s="282"/>
      <c r="I357" s="280"/>
      <c r="J357" s="280"/>
      <c r="K357" s="280"/>
      <c r="L357" s="280"/>
      <c r="M357" s="290"/>
      <c r="N357" s="284"/>
    </row>
    <row r="358" spans="1:14" s="9" customFormat="1" x14ac:dyDescent="0.2">
      <c r="A358" s="279"/>
      <c r="B358" s="279"/>
      <c r="C358" s="279"/>
      <c r="D358" s="280"/>
      <c r="E358" s="280"/>
      <c r="F358" s="281"/>
      <c r="G358" s="280"/>
      <c r="H358" s="282"/>
      <c r="I358" s="280"/>
      <c r="J358" s="280"/>
      <c r="K358" s="280"/>
      <c r="L358" s="280"/>
      <c r="M358" s="290"/>
      <c r="N358" s="284"/>
    </row>
    <row r="359" spans="1:14" s="9" customFormat="1" x14ac:dyDescent="0.2">
      <c r="A359" s="279"/>
      <c r="B359" s="279"/>
      <c r="C359" s="279"/>
      <c r="D359" s="280"/>
      <c r="E359" s="280"/>
      <c r="F359" s="281"/>
      <c r="G359" s="280"/>
      <c r="H359" s="282"/>
      <c r="I359" s="280"/>
      <c r="J359" s="280"/>
      <c r="K359" s="280"/>
      <c r="L359" s="280"/>
      <c r="M359" s="290"/>
      <c r="N359" s="284"/>
    </row>
    <row r="360" spans="1:14" s="9" customFormat="1" x14ac:dyDescent="0.2">
      <c r="A360" s="279"/>
      <c r="B360" s="279"/>
      <c r="C360" s="279"/>
      <c r="D360" s="280"/>
      <c r="E360" s="280"/>
      <c r="F360" s="281"/>
      <c r="G360" s="280"/>
      <c r="H360" s="282"/>
      <c r="I360" s="280"/>
      <c r="J360" s="280"/>
      <c r="K360" s="280"/>
      <c r="L360" s="280"/>
      <c r="M360" s="290"/>
      <c r="N360" s="284"/>
    </row>
    <row r="361" spans="1:14" s="9" customFormat="1" x14ac:dyDescent="0.2">
      <c r="A361" s="279"/>
      <c r="B361" s="279"/>
      <c r="C361" s="279"/>
      <c r="D361" s="280"/>
      <c r="E361" s="280"/>
      <c r="F361" s="281"/>
      <c r="G361" s="280"/>
      <c r="H361" s="282"/>
      <c r="I361" s="280"/>
      <c r="J361" s="280"/>
      <c r="K361" s="280"/>
      <c r="L361" s="280"/>
      <c r="M361" s="290"/>
      <c r="N361" s="284"/>
    </row>
    <row r="362" spans="1:14" s="9" customFormat="1" x14ac:dyDescent="0.2">
      <c r="A362" s="279"/>
      <c r="B362" s="279"/>
      <c r="C362" s="279"/>
      <c r="D362" s="280"/>
      <c r="E362" s="280"/>
      <c r="F362" s="281"/>
      <c r="G362" s="280"/>
      <c r="H362" s="282"/>
      <c r="I362" s="280"/>
      <c r="J362" s="280"/>
      <c r="K362" s="280"/>
      <c r="L362" s="280"/>
      <c r="M362" s="290"/>
      <c r="N362" s="284"/>
    </row>
    <row r="363" spans="1:14" s="9" customFormat="1" x14ac:dyDescent="0.2">
      <c r="A363" s="279"/>
      <c r="B363" s="279"/>
      <c r="C363" s="279"/>
      <c r="D363" s="280"/>
      <c r="E363" s="280"/>
      <c r="F363" s="281"/>
      <c r="G363" s="280"/>
      <c r="H363" s="282"/>
      <c r="I363" s="280"/>
      <c r="J363" s="280"/>
      <c r="K363" s="280"/>
      <c r="L363" s="280"/>
      <c r="M363" s="290"/>
      <c r="N363" s="284"/>
    </row>
    <row r="364" spans="1:14" s="9" customFormat="1" x14ac:dyDescent="0.2">
      <c r="A364" s="279"/>
      <c r="B364" s="279"/>
      <c r="C364" s="279"/>
      <c r="D364" s="280"/>
      <c r="E364" s="280"/>
      <c r="F364" s="281"/>
      <c r="G364" s="280"/>
      <c r="H364" s="282"/>
      <c r="I364" s="280"/>
      <c r="J364" s="280"/>
      <c r="K364" s="280"/>
      <c r="L364" s="280"/>
      <c r="M364" s="290"/>
      <c r="N364" s="284"/>
    </row>
    <row r="365" spans="1:14" s="9" customFormat="1" x14ac:dyDescent="0.2">
      <c r="A365" s="279"/>
      <c r="B365" s="279"/>
      <c r="C365" s="279"/>
      <c r="D365" s="280"/>
      <c r="E365" s="280"/>
      <c r="F365" s="281"/>
      <c r="G365" s="280"/>
      <c r="H365" s="282"/>
      <c r="I365" s="280"/>
      <c r="J365" s="280"/>
      <c r="K365" s="280"/>
      <c r="L365" s="280"/>
      <c r="M365" s="290"/>
      <c r="N365" s="284"/>
    </row>
    <row r="366" spans="1:14" s="9" customFormat="1" x14ac:dyDescent="0.2">
      <c r="A366" s="279"/>
      <c r="B366" s="279"/>
      <c r="C366" s="279"/>
      <c r="D366" s="280"/>
      <c r="E366" s="280"/>
      <c r="F366" s="281"/>
      <c r="G366" s="280"/>
      <c r="H366" s="282"/>
      <c r="I366" s="280"/>
      <c r="J366" s="280"/>
      <c r="K366" s="280"/>
      <c r="L366" s="280"/>
      <c r="M366" s="290"/>
      <c r="N366" s="284"/>
    </row>
    <row r="367" spans="1:14" s="9" customFormat="1" x14ac:dyDescent="0.2">
      <c r="A367" s="279"/>
      <c r="B367" s="279"/>
      <c r="C367" s="279"/>
      <c r="D367" s="280"/>
      <c r="E367" s="280"/>
      <c r="F367" s="281"/>
      <c r="G367" s="280"/>
      <c r="H367" s="282"/>
      <c r="I367" s="280"/>
      <c r="J367" s="280"/>
      <c r="K367" s="280"/>
      <c r="L367" s="280"/>
      <c r="M367" s="290"/>
      <c r="N367" s="284"/>
    </row>
    <row r="368" spans="1:14" s="9" customFormat="1" x14ac:dyDescent="0.2">
      <c r="A368" s="279"/>
      <c r="B368" s="279"/>
      <c r="C368" s="279"/>
      <c r="D368" s="280"/>
      <c r="E368" s="280"/>
      <c r="F368" s="281"/>
      <c r="G368" s="280"/>
      <c r="H368" s="282"/>
      <c r="I368" s="280"/>
      <c r="J368" s="280"/>
      <c r="K368" s="280"/>
      <c r="L368" s="280"/>
      <c r="M368" s="290"/>
      <c r="N368" s="284"/>
    </row>
    <row r="369" spans="1:14" s="9" customFormat="1" x14ac:dyDescent="0.2">
      <c r="A369" s="279"/>
      <c r="B369" s="279"/>
      <c r="C369" s="279"/>
      <c r="D369" s="280"/>
      <c r="E369" s="280"/>
      <c r="F369" s="281"/>
      <c r="G369" s="280"/>
      <c r="H369" s="282"/>
      <c r="I369" s="280"/>
      <c r="J369" s="280"/>
      <c r="K369" s="280"/>
      <c r="L369" s="280"/>
      <c r="M369" s="290"/>
      <c r="N369" s="284"/>
    </row>
    <row r="370" spans="1:14" s="9" customFormat="1" x14ac:dyDescent="0.2">
      <c r="A370" s="279"/>
      <c r="B370" s="279"/>
      <c r="C370" s="279"/>
      <c r="D370" s="280"/>
      <c r="E370" s="280"/>
      <c r="F370" s="281"/>
      <c r="G370" s="280"/>
      <c r="H370" s="282"/>
      <c r="I370" s="280"/>
      <c r="J370" s="280"/>
      <c r="K370" s="280"/>
      <c r="L370" s="280"/>
      <c r="M370" s="290"/>
      <c r="N370" s="284"/>
    </row>
    <row r="371" spans="1:14" s="9" customFormat="1" x14ac:dyDescent="0.2">
      <c r="A371" s="279"/>
      <c r="B371" s="279"/>
      <c r="C371" s="279"/>
      <c r="D371" s="280"/>
      <c r="E371" s="280"/>
      <c r="F371" s="281"/>
      <c r="G371" s="280"/>
      <c r="H371" s="282"/>
      <c r="I371" s="280"/>
      <c r="J371" s="280"/>
      <c r="K371" s="280"/>
      <c r="L371" s="280"/>
      <c r="M371" s="290"/>
      <c r="N371" s="284"/>
    </row>
    <row r="372" spans="1:14" s="9" customFormat="1" x14ac:dyDescent="0.2">
      <c r="A372" s="279"/>
      <c r="B372" s="279"/>
      <c r="C372" s="279"/>
      <c r="D372" s="280"/>
      <c r="E372" s="280"/>
      <c r="F372" s="281"/>
      <c r="G372" s="280"/>
      <c r="H372" s="282"/>
      <c r="I372" s="280"/>
      <c r="J372" s="280"/>
      <c r="K372" s="280"/>
      <c r="L372" s="280"/>
      <c r="M372" s="290"/>
      <c r="N372" s="284"/>
    </row>
    <row r="373" spans="1:14" s="9" customFormat="1" x14ac:dyDescent="0.2">
      <c r="A373" s="279"/>
      <c r="B373" s="279"/>
      <c r="C373" s="279"/>
      <c r="D373" s="280"/>
      <c r="E373" s="280"/>
      <c r="F373" s="281"/>
      <c r="G373" s="280"/>
      <c r="H373" s="282"/>
      <c r="I373" s="280"/>
      <c r="J373" s="280"/>
      <c r="K373" s="280"/>
      <c r="L373" s="280"/>
      <c r="M373" s="290"/>
      <c r="N373" s="284"/>
    </row>
    <row r="374" spans="1:14" s="9" customFormat="1" x14ac:dyDescent="0.2">
      <c r="A374" s="279"/>
      <c r="B374" s="279"/>
      <c r="C374" s="279"/>
      <c r="D374" s="280"/>
      <c r="E374" s="280"/>
      <c r="F374" s="281"/>
      <c r="G374" s="280"/>
      <c r="H374" s="282"/>
      <c r="I374" s="280"/>
      <c r="J374" s="280"/>
      <c r="K374" s="280"/>
      <c r="L374" s="280"/>
      <c r="M374" s="290"/>
      <c r="N374" s="284"/>
    </row>
    <row r="375" spans="1:14" s="9" customFormat="1" x14ac:dyDescent="0.2">
      <c r="A375" s="279"/>
      <c r="B375" s="279"/>
      <c r="C375" s="279"/>
      <c r="D375" s="280"/>
      <c r="E375" s="280"/>
      <c r="F375" s="281"/>
      <c r="G375" s="280"/>
      <c r="H375" s="282"/>
      <c r="I375" s="280"/>
      <c r="J375" s="280"/>
      <c r="K375" s="280"/>
      <c r="L375" s="280"/>
      <c r="M375" s="290"/>
      <c r="N375" s="284"/>
    </row>
    <row r="376" spans="1:14" s="9" customFormat="1" x14ac:dyDescent="0.2">
      <c r="A376" s="279"/>
      <c r="B376" s="279"/>
      <c r="C376" s="279"/>
      <c r="D376" s="280"/>
      <c r="E376" s="280"/>
      <c r="F376" s="281"/>
      <c r="G376" s="280"/>
      <c r="H376" s="282"/>
      <c r="I376" s="280"/>
      <c r="J376" s="280"/>
      <c r="K376" s="280"/>
      <c r="L376" s="280"/>
      <c r="M376" s="290"/>
      <c r="N376" s="284"/>
    </row>
    <row r="377" spans="1:14" s="9" customFormat="1" x14ac:dyDescent="0.2">
      <c r="A377" s="279"/>
      <c r="B377" s="279"/>
      <c r="C377" s="279"/>
      <c r="D377" s="280"/>
      <c r="E377" s="280"/>
      <c r="F377" s="281"/>
      <c r="G377" s="280"/>
      <c r="H377" s="282"/>
      <c r="I377" s="280"/>
      <c r="J377" s="280"/>
      <c r="K377" s="280"/>
      <c r="L377" s="280"/>
      <c r="M377" s="290"/>
      <c r="N377" s="284"/>
    </row>
    <row r="378" spans="1:14" s="9" customFormat="1" x14ac:dyDescent="0.2">
      <c r="A378" s="279"/>
      <c r="B378" s="279"/>
      <c r="C378" s="279"/>
      <c r="D378" s="280"/>
      <c r="E378" s="280"/>
      <c r="F378" s="281"/>
      <c r="G378" s="280"/>
      <c r="H378" s="282"/>
      <c r="I378" s="280"/>
      <c r="J378" s="280"/>
      <c r="K378" s="280"/>
      <c r="L378" s="280"/>
      <c r="M378" s="290"/>
      <c r="N378" s="284"/>
    </row>
    <row r="379" spans="1:14" s="9" customFormat="1" x14ac:dyDescent="0.2">
      <c r="A379" s="279"/>
      <c r="B379" s="279"/>
      <c r="C379" s="279"/>
      <c r="D379" s="280"/>
      <c r="E379" s="280"/>
      <c r="F379" s="281"/>
      <c r="G379" s="280"/>
      <c r="H379" s="282"/>
      <c r="I379" s="280"/>
      <c r="J379" s="280"/>
      <c r="K379" s="280"/>
      <c r="L379" s="280"/>
      <c r="M379" s="290"/>
      <c r="N379" s="284"/>
    </row>
    <row r="380" spans="1:14" s="9" customFormat="1" x14ac:dyDescent="0.2">
      <c r="A380" s="279"/>
      <c r="B380" s="279"/>
      <c r="C380" s="279"/>
      <c r="D380" s="280"/>
      <c r="E380" s="280"/>
      <c r="F380" s="281"/>
      <c r="G380" s="280"/>
      <c r="H380" s="282"/>
      <c r="I380" s="280"/>
      <c r="J380" s="280"/>
      <c r="K380" s="280"/>
      <c r="L380" s="280"/>
      <c r="M380" s="290"/>
      <c r="N380" s="284"/>
    </row>
    <row r="381" spans="1:14" s="9" customFormat="1" x14ac:dyDescent="0.2">
      <c r="A381" s="279"/>
      <c r="B381" s="279"/>
      <c r="C381" s="279"/>
      <c r="D381" s="280"/>
      <c r="E381" s="280"/>
      <c r="F381" s="281"/>
      <c r="G381" s="280"/>
      <c r="H381" s="282"/>
      <c r="I381" s="280"/>
      <c r="J381" s="280"/>
      <c r="K381" s="280"/>
      <c r="L381" s="280"/>
      <c r="M381" s="290"/>
      <c r="N381" s="284"/>
    </row>
    <row r="382" spans="1:14" s="9" customFormat="1" x14ac:dyDescent="0.2">
      <c r="A382" s="279"/>
      <c r="B382" s="279"/>
      <c r="C382" s="279"/>
      <c r="D382" s="280"/>
      <c r="E382" s="280"/>
      <c r="F382" s="281"/>
      <c r="G382" s="280"/>
      <c r="H382" s="282"/>
      <c r="I382" s="280"/>
      <c r="J382" s="280"/>
      <c r="K382" s="280"/>
      <c r="L382" s="280"/>
      <c r="M382" s="290"/>
      <c r="N382" s="284"/>
    </row>
    <row r="383" spans="1:14" s="9" customFormat="1" x14ac:dyDescent="0.2">
      <c r="A383" s="279"/>
      <c r="B383" s="279"/>
      <c r="C383" s="279"/>
      <c r="D383" s="280"/>
      <c r="E383" s="280"/>
      <c r="F383" s="281"/>
      <c r="G383" s="280"/>
      <c r="H383" s="282"/>
      <c r="I383" s="280"/>
      <c r="J383" s="280"/>
      <c r="K383" s="280"/>
      <c r="L383" s="280"/>
      <c r="M383" s="290"/>
      <c r="N383" s="284"/>
    </row>
    <row r="384" spans="1:14" s="9" customFormat="1" x14ac:dyDescent="0.2">
      <c r="A384" s="279"/>
      <c r="B384" s="279"/>
      <c r="C384" s="279"/>
      <c r="D384" s="280"/>
      <c r="E384" s="280"/>
      <c r="F384" s="281"/>
      <c r="G384" s="280"/>
      <c r="H384" s="282"/>
      <c r="I384" s="280"/>
      <c r="J384" s="280"/>
      <c r="K384" s="280"/>
      <c r="L384" s="280"/>
      <c r="M384" s="290"/>
      <c r="N384" s="284"/>
    </row>
    <row r="385" spans="1:14" s="9" customFormat="1" x14ac:dyDescent="0.2">
      <c r="A385" s="279"/>
      <c r="B385" s="279"/>
      <c r="C385" s="279"/>
      <c r="D385" s="280"/>
      <c r="E385" s="280"/>
      <c r="F385" s="281"/>
      <c r="G385" s="280"/>
      <c r="H385" s="282"/>
      <c r="I385" s="280"/>
      <c r="J385" s="280"/>
      <c r="K385" s="280"/>
      <c r="L385" s="280"/>
      <c r="M385" s="290"/>
      <c r="N385" s="284"/>
    </row>
    <row r="386" spans="1:14" s="9" customFormat="1" x14ac:dyDescent="0.2">
      <c r="A386" s="279"/>
      <c r="B386" s="279"/>
      <c r="C386" s="279"/>
      <c r="D386" s="280"/>
      <c r="E386" s="280"/>
      <c r="F386" s="281"/>
      <c r="G386" s="280"/>
      <c r="H386" s="282"/>
      <c r="I386" s="280"/>
      <c r="J386" s="280"/>
      <c r="K386" s="280"/>
      <c r="L386" s="280"/>
      <c r="M386" s="290"/>
      <c r="N386" s="284"/>
    </row>
    <row r="387" spans="1:14" s="9" customFormat="1" x14ac:dyDescent="0.2">
      <c r="A387" s="279"/>
      <c r="B387" s="279"/>
      <c r="C387" s="279"/>
      <c r="D387" s="280"/>
      <c r="E387" s="280"/>
      <c r="F387" s="281"/>
      <c r="G387" s="280"/>
      <c r="H387" s="282"/>
      <c r="I387" s="280"/>
      <c r="J387" s="280"/>
      <c r="K387" s="280"/>
      <c r="L387" s="280"/>
      <c r="M387" s="290"/>
      <c r="N387" s="284"/>
    </row>
    <row r="388" spans="1:14" s="9" customFormat="1" x14ac:dyDescent="0.2">
      <c r="A388" s="279"/>
      <c r="B388" s="279"/>
      <c r="C388" s="279"/>
      <c r="D388" s="280"/>
      <c r="E388" s="280"/>
      <c r="F388" s="281"/>
      <c r="G388" s="280"/>
      <c r="H388" s="282"/>
      <c r="I388" s="280"/>
      <c r="J388" s="280"/>
      <c r="K388" s="280"/>
      <c r="L388" s="280"/>
      <c r="M388" s="290"/>
      <c r="N388" s="284"/>
    </row>
    <row r="389" spans="1:14" s="9" customFormat="1" x14ac:dyDescent="0.2">
      <c r="A389" s="279"/>
      <c r="B389" s="279"/>
      <c r="C389" s="279"/>
      <c r="D389" s="280"/>
      <c r="E389" s="280"/>
      <c r="F389" s="281"/>
      <c r="G389" s="280"/>
      <c r="H389" s="282"/>
      <c r="I389" s="280"/>
      <c r="J389" s="280"/>
      <c r="K389" s="280"/>
      <c r="L389" s="280"/>
      <c r="M389" s="290"/>
      <c r="N389" s="284"/>
    </row>
    <row r="390" spans="1:14" s="9" customFormat="1" x14ac:dyDescent="0.2">
      <c r="A390" s="279"/>
      <c r="B390" s="279"/>
      <c r="C390" s="279"/>
      <c r="D390" s="280"/>
      <c r="E390" s="280"/>
      <c r="F390" s="281"/>
      <c r="G390" s="280"/>
      <c r="H390" s="282"/>
      <c r="I390" s="280"/>
      <c r="J390" s="280"/>
      <c r="K390" s="280"/>
      <c r="L390" s="280"/>
      <c r="M390" s="290"/>
      <c r="N390" s="284"/>
    </row>
    <row r="391" spans="1:14" s="9" customFormat="1" x14ac:dyDescent="0.2">
      <c r="A391" s="279"/>
      <c r="B391" s="279"/>
      <c r="C391" s="279"/>
      <c r="D391" s="280"/>
      <c r="E391" s="280"/>
      <c r="F391" s="281"/>
      <c r="G391" s="280"/>
      <c r="H391" s="282"/>
      <c r="I391" s="280"/>
      <c r="J391" s="280"/>
      <c r="K391" s="280"/>
      <c r="L391" s="280"/>
      <c r="M391" s="290"/>
      <c r="N391" s="284"/>
    </row>
    <row r="392" spans="1:14" s="9" customFormat="1" x14ac:dyDescent="0.2">
      <c r="A392" s="279"/>
      <c r="B392" s="279"/>
      <c r="C392" s="279"/>
      <c r="D392" s="280"/>
      <c r="E392" s="280"/>
      <c r="F392" s="281"/>
      <c r="G392" s="280"/>
      <c r="H392" s="282"/>
      <c r="I392" s="280"/>
      <c r="J392" s="280"/>
      <c r="K392" s="280"/>
      <c r="L392" s="280"/>
      <c r="M392" s="290"/>
      <c r="N392" s="284"/>
    </row>
    <row r="393" spans="1:14" s="9" customFormat="1" x14ac:dyDescent="0.2">
      <c r="A393" s="279"/>
      <c r="B393" s="279"/>
      <c r="C393" s="279"/>
      <c r="D393" s="280"/>
      <c r="E393" s="280"/>
      <c r="F393" s="281"/>
      <c r="G393" s="280"/>
      <c r="H393" s="282"/>
      <c r="I393" s="280"/>
      <c r="J393" s="280"/>
      <c r="K393" s="280"/>
      <c r="L393" s="280"/>
      <c r="M393" s="290"/>
      <c r="N393" s="284"/>
    </row>
    <row r="394" spans="1:14" s="9" customFormat="1" x14ac:dyDescent="0.2">
      <c r="A394" s="279"/>
      <c r="B394" s="279"/>
      <c r="C394" s="279"/>
      <c r="D394" s="280"/>
      <c r="E394" s="280"/>
      <c r="F394" s="281"/>
      <c r="G394" s="280"/>
      <c r="H394" s="282"/>
      <c r="I394" s="280"/>
      <c r="J394" s="280"/>
      <c r="K394" s="280"/>
      <c r="L394" s="280"/>
      <c r="M394" s="290"/>
      <c r="N394" s="284"/>
    </row>
    <row r="395" spans="1:14" s="9" customFormat="1" x14ac:dyDescent="0.2">
      <c r="A395" s="279"/>
      <c r="B395" s="279"/>
      <c r="C395" s="279"/>
      <c r="D395" s="280"/>
      <c r="E395" s="280"/>
      <c r="F395" s="281"/>
      <c r="G395" s="280"/>
      <c r="H395" s="282"/>
      <c r="I395" s="280"/>
      <c r="J395" s="280"/>
      <c r="K395" s="280"/>
      <c r="L395" s="280"/>
      <c r="M395" s="290"/>
      <c r="N395" s="284"/>
    </row>
    <row r="396" spans="1:14" s="9" customFormat="1" x14ac:dyDescent="0.2">
      <c r="A396" s="279"/>
      <c r="B396" s="279"/>
      <c r="C396" s="279"/>
      <c r="D396" s="280"/>
      <c r="E396" s="280"/>
      <c r="F396" s="281"/>
      <c r="G396" s="280"/>
      <c r="H396" s="282"/>
      <c r="I396" s="280"/>
      <c r="J396" s="280"/>
      <c r="K396" s="280"/>
      <c r="L396" s="280"/>
      <c r="M396" s="290"/>
      <c r="N396" s="284"/>
    </row>
    <row r="397" spans="1:14" s="9" customFormat="1" x14ac:dyDescent="0.2">
      <c r="A397" s="279"/>
      <c r="B397" s="279"/>
      <c r="C397" s="279"/>
      <c r="D397" s="280"/>
      <c r="E397" s="280"/>
      <c r="F397" s="281"/>
      <c r="G397" s="280"/>
      <c r="H397" s="282"/>
      <c r="I397" s="280"/>
      <c r="J397" s="280"/>
      <c r="K397" s="280"/>
      <c r="L397" s="280"/>
      <c r="M397" s="290"/>
      <c r="N397" s="284"/>
    </row>
    <row r="398" spans="1:14" s="9" customFormat="1" x14ac:dyDescent="0.2">
      <c r="A398" s="279"/>
      <c r="B398" s="279"/>
      <c r="C398" s="279"/>
      <c r="D398" s="280"/>
      <c r="E398" s="280"/>
      <c r="F398" s="281"/>
      <c r="G398" s="280"/>
      <c r="H398" s="282"/>
      <c r="I398" s="280"/>
      <c r="J398" s="280"/>
      <c r="K398" s="280"/>
      <c r="L398" s="280"/>
      <c r="M398" s="290"/>
      <c r="N398" s="284"/>
    </row>
    <row r="399" spans="1:14" s="9" customFormat="1" x14ac:dyDescent="0.2">
      <c r="A399" s="279"/>
      <c r="B399" s="279"/>
      <c r="C399" s="279"/>
      <c r="D399" s="280"/>
      <c r="E399" s="280"/>
      <c r="F399" s="281"/>
      <c r="G399" s="280"/>
      <c r="H399" s="282"/>
      <c r="I399" s="280"/>
      <c r="J399" s="280"/>
      <c r="K399" s="280"/>
      <c r="L399" s="280"/>
      <c r="M399" s="290"/>
      <c r="N399" s="284"/>
    </row>
    <row r="400" spans="1:14" s="9" customFormat="1" x14ac:dyDescent="0.2">
      <c r="A400" s="279"/>
      <c r="B400" s="279"/>
      <c r="C400" s="279"/>
      <c r="D400" s="280"/>
      <c r="E400" s="280"/>
      <c r="F400" s="281"/>
      <c r="G400" s="280"/>
      <c r="H400" s="282"/>
      <c r="I400" s="280"/>
      <c r="J400" s="280"/>
      <c r="K400" s="280"/>
      <c r="L400" s="280"/>
      <c r="M400" s="290"/>
      <c r="N400" s="284"/>
    </row>
    <row r="401" spans="1:14" s="9" customFormat="1" x14ac:dyDescent="0.2">
      <c r="A401" s="279"/>
      <c r="B401" s="279"/>
      <c r="C401" s="279"/>
      <c r="D401" s="280"/>
      <c r="E401" s="280"/>
      <c r="F401" s="281"/>
      <c r="G401" s="280"/>
      <c r="H401" s="282"/>
      <c r="I401" s="280"/>
      <c r="J401" s="280"/>
      <c r="K401" s="280"/>
      <c r="L401" s="280"/>
      <c r="M401" s="290"/>
      <c r="N401" s="284"/>
    </row>
    <row r="402" spans="1:14" s="9" customFormat="1" x14ac:dyDescent="0.2">
      <c r="A402" s="279"/>
      <c r="B402" s="279"/>
      <c r="C402" s="279"/>
      <c r="D402" s="280"/>
      <c r="E402" s="280"/>
      <c r="F402" s="281"/>
      <c r="G402" s="280"/>
      <c r="H402" s="282"/>
      <c r="I402" s="280"/>
      <c r="J402" s="280"/>
      <c r="K402" s="280"/>
      <c r="L402" s="280"/>
      <c r="M402" s="290"/>
      <c r="N402" s="284"/>
    </row>
    <row r="403" spans="1:14" s="9" customFormat="1" x14ac:dyDescent="0.2">
      <c r="A403" s="279"/>
      <c r="B403" s="279"/>
      <c r="C403" s="279"/>
      <c r="D403" s="280"/>
      <c r="E403" s="280"/>
      <c r="F403" s="281"/>
      <c r="G403" s="280"/>
      <c r="H403" s="282"/>
      <c r="I403" s="280"/>
      <c r="J403" s="280"/>
      <c r="K403" s="280"/>
      <c r="L403" s="280"/>
      <c r="M403" s="290"/>
      <c r="N403" s="284"/>
    </row>
    <row r="404" spans="1:14" s="9" customFormat="1" x14ac:dyDescent="0.2">
      <c r="A404" s="279"/>
      <c r="B404" s="279"/>
      <c r="C404" s="279"/>
      <c r="D404" s="280"/>
      <c r="E404" s="280"/>
      <c r="F404" s="281"/>
      <c r="G404" s="280"/>
      <c r="H404" s="282"/>
      <c r="I404" s="280"/>
      <c r="J404" s="280"/>
      <c r="K404" s="280"/>
      <c r="L404" s="280"/>
      <c r="M404" s="290"/>
      <c r="N404" s="284"/>
    </row>
    <row r="405" spans="1:14" s="9" customFormat="1" x14ac:dyDescent="0.2">
      <c r="A405" s="279"/>
      <c r="B405" s="279"/>
      <c r="C405" s="279"/>
      <c r="D405" s="280"/>
      <c r="E405" s="280"/>
      <c r="F405" s="281"/>
      <c r="G405" s="280"/>
      <c r="H405" s="282"/>
      <c r="I405" s="280"/>
      <c r="J405" s="280"/>
      <c r="K405" s="280"/>
      <c r="L405" s="280"/>
      <c r="M405" s="290"/>
      <c r="N405" s="284"/>
    </row>
    <row r="406" spans="1:14" s="9" customFormat="1" x14ac:dyDescent="0.2">
      <c r="A406" s="279"/>
      <c r="B406" s="279"/>
      <c r="C406" s="279"/>
      <c r="D406" s="280"/>
      <c r="E406" s="280"/>
      <c r="F406" s="281"/>
      <c r="G406" s="280"/>
      <c r="H406" s="282"/>
      <c r="I406" s="280"/>
      <c r="J406" s="280"/>
      <c r="K406" s="280"/>
      <c r="L406" s="280"/>
      <c r="M406" s="290"/>
      <c r="N406" s="284"/>
    </row>
    <row r="407" spans="1:14" s="9" customFormat="1" x14ac:dyDescent="0.2">
      <c r="A407" s="279"/>
      <c r="B407" s="279"/>
      <c r="C407" s="279"/>
      <c r="D407" s="280"/>
      <c r="E407" s="280"/>
      <c r="F407" s="281"/>
      <c r="G407" s="280"/>
      <c r="H407" s="282"/>
      <c r="I407" s="280"/>
      <c r="J407" s="280"/>
      <c r="K407" s="280"/>
      <c r="L407" s="280"/>
      <c r="M407" s="290"/>
      <c r="N407" s="284"/>
    </row>
    <row r="408" spans="1:14" s="9" customFormat="1" x14ac:dyDescent="0.2">
      <c r="A408" s="279"/>
      <c r="B408" s="279"/>
      <c r="C408" s="279"/>
      <c r="D408" s="280"/>
      <c r="E408" s="280"/>
      <c r="F408" s="281"/>
      <c r="G408" s="280"/>
      <c r="H408" s="282"/>
      <c r="I408" s="280"/>
      <c r="J408" s="280"/>
      <c r="K408" s="280"/>
      <c r="L408" s="280"/>
      <c r="M408" s="290"/>
      <c r="N408" s="284"/>
    </row>
    <row r="409" spans="1:14" s="9" customFormat="1" x14ac:dyDescent="0.2">
      <c r="A409" s="279"/>
      <c r="B409" s="279"/>
      <c r="C409" s="279"/>
      <c r="D409" s="280"/>
      <c r="E409" s="280"/>
      <c r="F409" s="281"/>
      <c r="G409" s="280"/>
      <c r="H409" s="282"/>
      <c r="I409" s="280"/>
      <c r="J409" s="280"/>
      <c r="K409" s="280"/>
      <c r="L409" s="280"/>
      <c r="M409" s="290"/>
      <c r="N409" s="284"/>
    </row>
    <row r="410" spans="1:14" s="9" customFormat="1" x14ac:dyDescent="0.2">
      <c r="A410" s="279"/>
      <c r="B410" s="279"/>
      <c r="C410" s="279"/>
      <c r="D410" s="280"/>
      <c r="E410" s="280"/>
      <c r="F410" s="281"/>
      <c r="G410" s="280"/>
      <c r="H410" s="282"/>
      <c r="I410" s="280"/>
      <c r="J410" s="280"/>
      <c r="K410" s="280"/>
      <c r="L410" s="280"/>
      <c r="M410" s="290"/>
      <c r="N410" s="284"/>
    </row>
    <row r="411" spans="1:14" s="9" customFormat="1" x14ac:dyDescent="0.2">
      <c r="A411" s="279"/>
      <c r="B411" s="279"/>
      <c r="C411" s="279"/>
      <c r="D411" s="280"/>
      <c r="E411" s="280"/>
      <c r="F411" s="281"/>
      <c r="G411" s="280"/>
      <c r="H411" s="282"/>
      <c r="I411" s="280"/>
      <c r="J411" s="280"/>
      <c r="K411" s="280"/>
      <c r="L411" s="280"/>
      <c r="M411" s="290"/>
      <c r="N411" s="284"/>
    </row>
    <row r="412" spans="1:14" s="9" customFormat="1" x14ac:dyDescent="0.2">
      <c r="A412" s="279"/>
      <c r="B412" s="279"/>
      <c r="C412" s="279"/>
      <c r="D412" s="280"/>
      <c r="E412" s="280"/>
      <c r="F412" s="281"/>
      <c r="G412" s="280"/>
      <c r="H412" s="282"/>
      <c r="I412" s="280"/>
      <c r="J412" s="280"/>
      <c r="K412" s="280"/>
      <c r="L412" s="280"/>
      <c r="M412" s="290"/>
      <c r="N412" s="284"/>
    </row>
    <row r="413" spans="1:14" s="9" customFormat="1" x14ac:dyDescent="0.2">
      <c r="A413" s="279"/>
      <c r="B413" s="279"/>
      <c r="C413" s="279"/>
      <c r="D413" s="280"/>
      <c r="E413" s="280"/>
      <c r="F413" s="281"/>
      <c r="G413" s="280"/>
      <c r="H413" s="282"/>
      <c r="I413" s="280"/>
      <c r="J413" s="280"/>
      <c r="K413" s="280"/>
      <c r="L413" s="280"/>
      <c r="M413" s="290"/>
      <c r="N413" s="284"/>
    </row>
    <row r="414" spans="1:14" s="9" customFormat="1" x14ac:dyDescent="0.2">
      <c r="A414" s="279"/>
      <c r="B414" s="279"/>
      <c r="C414" s="279"/>
      <c r="D414" s="280"/>
      <c r="E414" s="280"/>
      <c r="F414" s="281"/>
      <c r="G414" s="280"/>
      <c r="H414" s="282"/>
      <c r="I414" s="280"/>
      <c r="J414" s="280"/>
      <c r="K414" s="280"/>
      <c r="L414" s="280"/>
      <c r="M414" s="290"/>
      <c r="N414" s="284"/>
    </row>
    <row r="415" spans="1:14" s="9" customFormat="1" x14ac:dyDescent="0.2">
      <c r="A415" s="279"/>
      <c r="B415" s="279"/>
      <c r="C415" s="279"/>
      <c r="D415" s="280"/>
      <c r="E415" s="280"/>
      <c r="F415" s="281"/>
      <c r="G415" s="280"/>
      <c r="H415" s="282"/>
      <c r="I415" s="280"/>
      <c r="J415" s="280"/>
      <c r="K415" s="280"/>
      <c r="L415" s="280"/>
      <c r="M415" s="290"/>
      <c r="N415" s="284"/>
    </row>
    <row r="416" spans="1:14" s="9" customFormat="1" x14ac:dyDescent="0.2">
      <c r="A416" s="279"/>
      <c r="B416" s="279"/>
      <c r="C416" s="279"/>
      <c r="D416" s="280"/>
      <c r="E416" s="280"/>
      <c r="F416" s="281"/>
      <c r="G416" s="280"/>
      <c r="H416" s="282"/>
      <c r="I416" s="280"/>
      <c r="J416" s="280"/>
      <c r="K416" s="280"/>
      <c r="L416" s="280"/>
      <c r="M416" s="290"/>
      <c r="N416" s="284"/>
    </row>
    <row r="417" spans="1:14" s="9" customFormat="1" x14ac:dyDescent="0.2">
      <c r="A417" s="279"/>
      <c r="B417" s="279"/>
      <c r="C417" s="279"/>
      <c r="D417" s="280"/>
      <c r="E417" s="280"/>
      <c r="F417" s="281"/>
      <c r="G417" s="280"/>
      <c r="H417" s="282"/>
      <c r="I417" s="280"/>
      <c r="J417" s="280"/>
      <c r="K417" s="280"/>
      <c r="L417" s="280"/>
      <c r="M417" s="290"/>
      <c r="N417" s="284"/>
    </row>
    <row r="418" spans="1:14" s="9" customFormat="1" x14ac:dyDescent="0.2">
      <c r="A418" s="279"/>
      <c r="B418" s="279"/>
      <c r="C418" s="279"/>
      <c r="D418" s="280"/>
      <c r="E418" s="280"/>
      <c r="F418" s="281"/>
      <c r="G418" s="280"/>
      <c r="H418" s="282"/>
      <c r="I418" s="280"/>
      <c r="J418" s="280"/>
      <c r="K418" s="280"/>
      <c r="L418" s="280"/>
      <c r="M418" s="290"/>
      <c r="N418" s="284"/>
    </row>
    <row r="419" spans="1:14" s="9" customFormat="1" x14ac:dyDescent="0.2">
      <c r="A419" s="279"/>
      <c r="B419" s="279"/>
      <c r="C419" s="279"/>
      <c r="D419" s="280"/>
      <c r="E419" s="280"/>
      <c r="F419" s="281"/>
      <c r="G419" s="280"/>
      <c r="H419" s="282"/>
      <c r="I419" s="280"/>
      <c r="J419" s="280"/>
      <c r="K419" s="280"/>
      <c r="L419" s="280"/>
      <c r="M419" s="290"/>
      <c r="N419" s="284"/>
    </row>
    <row r="420" spans="1:14" s="9" customFormat="1" x14ac:dyDescent="0.2">
      <c r="A420" s="279"/>
      <c r="B420" s="279"/>
      <c r="C420" s="279"/>
      <c r="D420" s="280"/>
      <c r="E420" s="280"/>
      <c r="F420" s="281"/>
      <c r="G420" s="280"/>
      <c r="H420" s="282"/>
      <c r="I420" s="280"/>
      <c r="J420" s="280"/>
      <c r="K420" s="280"/>
      <c r="L420" s="280"/>
      <c r="M420" s="290"/>
      <c r="N420" s="284"/>
    </row>
    <row r="421" spans="1:14" s="9" customFormat="1" x14ac:dyDescent="0.2">
      <c r="A421" s="279"/>
      <c r="B421" s="279"/>
      <c r="C421" s="279"/>
      <c r="D421" s="280"/>
      <c r="E421" s="280"/>
      <c r="F421" s="281"/>
      <c r="G421" s="280"/>
      <c r="H421" s="282"/>
      <c r="I421" s="280"/>
      <c r="J421" s="280"/>
      <c r="K421" s="280"/>
      <c r="L421" s="280"/>
      <c r="M421" s="290"/>
      <c r="N421" s="284"/>
    </row>
    <row r="422" spans="1:14" s="9" customFormat="1" x14ac:dyDescent="0.2">
      <c r="A422" s="279"/>
      <c r="B422" s="279"/>
      <c r="C422" s="279"/>
      <c r="D422" s="280"/>
      <c r="E422" s="280"/>
      <c r="F422" s="281"/>
      <c r="G422" s="280"/>
      <c r="H422" s="282"/>
      <c r="I422" s="280"/>
      <c r="J422" s="280"/>
      <c r="K422" s="280"/>
      <c r="L422" s="280"/>
      <c r="M422" s="290"/>
      <c r="N422" s="284"/>
    </row>
    <row r="423" spans="1:14" s="9" customFormat="1" x14ac:dyDescent="0.2">
      <c r="A423" s="279"/>
      <c r="B423" s="279"/>
      <c r="C423" s="279"/>
      <c r="D423" s="280"/>
      <c r="E423" s="280"/>
      <c r="F423" s="281"/>
      <c r="G423" s="280"/>
      <c r="H423" s="282"/>
      <c r="I423" s="280"/>
      <c r="J423" s="280"/>
      <c r="K423" s="280"/>
      <c r="L423" s="280"/>
      <c r="M423" s="290"/>
      <c r="N423" s="284"/>
    </row>
    <row r="424" spans="1:14" s="9" customFormat="1" x14ac:dyDescent="0.2">
      <c r="A424" s="279"/>
      <c r="B424" s="279"/>
      <c r="C424" s="279"/>
      <c r="D424" s="280"/>
      <c r="E424" s="280"/>
      <c r="F424" s="281"/>
      <c r="G424" s="280"/>
      <c r="H424" s="282"/>
      <c r="I424" s="280"/>
      <c r="J424" s="280"/>
      <c r="K424" s="280"/>
      <c r="L424" s="280"/>
      <c r="M424" s="290"/>
      <c r="N424" s="284"/>
    </row>
    <row r="425" spans="1:14" s="9" customFormat="1" x14ac:dyDescent="0.2">
      <c r="A425" s="279"/>
      <c r="B425" s="279"/>
      <c r="C425" s="279"/>
      <c r="D425" s="280"/>
      <c r="E425" s="280"/>
      <c r="F425" s="281"/>
      <c r="G425" s="280"/>
      <c r="H425" s="282"/>
      <c r="I425" s="280"/>
      <c r="J425" s="280"/>
      <c r="K425" s="280"/>
      <c r="L425" s="280"/>
      <c r="M425" s="290"/>
      <c r="N425" s="284"/>
    </row>
    <row r="426" spans="1:14" s="9" customFormat="1" x14ac:dyDescent="0.2">
      <c r="A426" s="279"/>
      <c r="B426" s="279"/>
      <c r="C426" s="279"/>
      <c r="D426" s="280"/>
      <c r="E426" s="280"/>
      <c r="F426" s="281"/>
      <c r="G426" s="280"/>
      <c r="H426" s="282"/>
      <c r="I426" s="280"/>
      <c r="J426" s="280"/>
      <c r="K426" s="280"/>
      <c r="L426" s="280"/>
      <c r="M426" s="290"/>
      <c r="N426" s="284"/>
    </row>
    <row r="427" spans="1:14" s="9" customFormat="1" x14ac:dyDescent="0.2">
      <c r="A427" s="279"/>
      <c r="B427" s="279"/>
      <c r="C427" s="279"/>
      <c r="D427" s="280"/>
      <c r="E427" s="280"/>
      <c r="F427" s="281"/>
      <c r="G427" s="280"/>
      <c r="H427" s="282"/>
      <c r="I427" s="280"/>
      <c r="J427" s="280"/>
      <c r="K427" s="280"/>
      <c r="L427" s="280"/>
      <c r="M427" s="290"/>
      <c r="N427" s="284"/>
    </row>
    <row r="428" spans="1:14" s="9" customFormat="1" x14ac:dyDescent="0.2">
      <c r="A428" s="279"/>
      <c r="B428" s="279"/>
      <c r="C428" s="279"/>
      <c r="D428" s="280"/>
      <c r="E428" s="280"/>
      <c r="F428" s="281"/>
      <c r="G428" s="280"/>
      <c r="H428" s="282"/>
      <c r="I428" s="280"/>
      <c r="J428" s="280"/>
      <c r="K428" s="280"/>
      <c r="L428" s="280"/>
      <c r="M428" s="290"/>
      <c r="N428" s="284"/>
    </row>
    <row r="429" spans="1:14" s="9" customFormat="1" x14ac:dyDescent="0.2">
      <c r="A429" s="279"/>
      <c r="B429" s="279"/>
      <c r="C429" s="279"/>
      <c r="D429" s="280"/>
      <c r="E429" s="280"/>
      <c r="F429" s="281"/>
      <c r="G429" s="280"/>
      <c r="H429" s="282"/>
      <c r="I429" s="280"/>
      <c r="J429" s="280"/>
      <c r="K429" s="280"/>
      <c r="L429" s="280"/>
      <c r="M429" s="290"/>
      <c r="N429" s="284"/>
    </row>
    <row r="430" spans="1:14" s="9" customFormat="1" x14ac:dyDescent="0.2">
      <c r="A430" s="279"/>
      <c r="B430" s="279"/>
      <c r="C430" s="279"/>
      <c r="D430" s="280"/>
      <c r="E430" s="280"/>
      <c r="F430" s="281"/>
      <c r="G430" s="280"/>
      <c r="H430" s="282"/>
      <c r="I430" s="280"/>
      <c r="J430" s="280"/>
      <c r="K430" s="280"/>
      <c r="L430" s="280"/>
      <c r="M430" s="290"/>
      <c r="N430" s="284"/>
    </row>
    <row r="431" spans="1:14" s="9" customFormat="1" x14ac:dyDescent="0.2">
      <c r="A431" s="279"/>
      <c r="B431" s="279"/>
      <c r="C431" s="279"/>
      <c r="D431" s="280"/>
      <c r="E431" s="280"/>
      <c r="F431" s="281"/>
      <c r="G431" s="280"/>
      <c r="H431" s="282"/>
      <c r="I431" s="280"/>
      <c r="J431" s="280"/>
      <c r="K431" s="280"/>
      <c r="L431" s="280"/>
      <c r="M431" s="290"/>
      <c r="N431" s="284"/>
    </row>
    <row r="432" spans="1:14" s="9" customFormat="1" x14ac:dyDescent="0.2">
      <c r="A432" s="279"/>
      <c r="B432" s="279"/>
      <c r="C432" s="279"/>
      <c r="D432" s="280"/>
      <c r="E432" s="280"/>
      <c r="F432" s="281"/>
      <c r="G432" s="280"/>
      <c r="H432" s="282"/>
      <c r="I432" s="280"/>
      <c r="J432" s="280"/>
      <c r="K432" s="280"/>
      <c r="L432" s="280"/>
      <c r="M432" s="290"/>
      <c r="N432" s="284"/>
    </row>
    <row r="433" spans="1:14" s="9" customFormat="1" x14ac:dyDescent="0.2">
      <c r="A433" s="279"/>
      <c r="B433" s="279"/>
      <c r="C433" s="279"/>
      <c r="D433" s="280"/>
      <c r="E433" s="280"/>
      <c r="F433" s="281"/>
      <c r="G433" s="280"/>
      <c r="H433" s="282"/>
      <c r="I433" s="280"/>
      <c r="J433" s="280"/>
      <c r="K433" s="280"/>
      <c r="L433" s="280"/>
      <c r="M433" s="290"/>
      <c r="N433" s="284"/>
    </row>
    <row r="434" spans="1:14" s="9" customFormat="1" x14ac:dyDescent="0.2">
      <c r="A434" s="279"/>
      <c r="B434" s="279"/>
      <c r="C434" s="279"/>
      <c r="D434" s="280"/>
      <c r="E434" s="280"/>
      <c r="F434" s="281"/>
      <c r="G434" s="280"/>
      <c r="H434" s="282"/>
      <c r="I434" s="280"/>
      <c r="J434" s="280"/>
      <c r="K434" s="280"/>
      <c r="L434" s="280"/>
      <c r="M434" s="290"/>
      <c r="N434" s="284"/>
    </row>
    <row r="435" spans="1:14" s="9" customFormat="1" x14ac:dyDescent="0.2">
      <c r="A435" s="279"/>
      <c r="B435" s="279"/>
      <c r="C435" s="279"/>
      <c r="D435" s="280"/>
      <c r="E435" s="280"/>
      <c r="F435" s="281"/>
      <c r="G435" s="280"/>
      <c r="H435" s="282"/>
      <c r="I435" s="280"/>
      <c r="J435" s="280"/>
      <c r="K435" s="280"/>
      <c r="L435" s="280"/>
      <c r="M435" s="290"/>
      <c r="N435" s="284"/>
    </row>
    <row r="436" spans="1:14" s="9" customFormat="1" x14ac:dyDescent="0.2">
      <c r="A436" s="279"/>
      <c r="B436" s="279"/>
      <c r="C436" s="279"/>
      <c r="D436" s="280"/>
      <c r="E436" s="280"/>
      <c r="F436" s="281"/>
      <c r="G436" s="280"/>
      <c r="H436" s="282"/>
      <c r="I436" s="280"/>
      <c r="J436" s="280"/>
      <c r="K436" s="280"/>
      <c r="L436" s="280"/>
      <c r="M436" s="290"/>
      <c r="N436" s="284"/>
    </row>
    <row r="437" spans="1:14" s="9" customFormat="1" x14ac:dyDescent="0.2">
      <c r="A437" s="279"/>
      <c r="B437" s="279"/>
      <c r="C437" s="279"/>
      <c r="D437" s="280"/>
      <c r="E437" s="280"/>
      <c r="F437" s="281"/>
      <c r="G437" s="280"/>
      <c r="H437" s="282"/>
      <c r="I437" s="280"/>
      <c r="J437" s="280"/>
      <c r="K437" s="280"/>
      <c r="L437" s="280"/>
      <c r="M437" s="290"/>
      <c r="N437" s="284"/>
    </row>
    <row r="438" spans="1:14" s="9" customFormat="1" x14ac:dyDescent="0.2">
      <c r="A438" s="279"/>
      <c r="B438" s="279"/>
      <c r="C438" s="279"/>
      <c r="D438" s="280"/>
      <c r="E438" s="280"/>
      <c r="F438" s="281"/>
      <c r="G438" s="280"/>
      <c r="H438" s="282"/>
      <c r="I438" s="280"/>
      <c r="J438" s="280"/>
      <c r="K438" s="280"/>
      <c r="L438" s="280"/>
      <c r="M438" s="290"/>
      <c r="N438" s="284"/>
    </row>
    <row r="439" spans="1:14" s="9" customFormat="1" x14ac:dyDescent="0.2">
      <c r="A439" s="279"/>
      <c r="B439" s="279"/>
      <c r="C439" s="279"/>
      <c r="D439" s="280"/>
      <c r="E439" s="280"/>
      <c r="F439" s="281"/>
      <c r="G439" s="280"/>
      <c r="H439" s="282"/>
      <c r="I439" s="280"/>
      <c r="J439" s="280"/>
      <c r="K439" s="280"/>
      <c r="L439" s="280"/>
      <c r="M439" s="290"/>
      <c r="N439" s="284"/>
    </row>
    <row r="440" spans="1:14" s="9" customFormat="1" x14ac:dyDescent="0.2">
      <c r="A440" s="279"/>
      <c r="B440" s="279"/>
      <c r="C440" s="279"/>
      <c r="D440" s="280"/>
      <c r="E440" s="280"/>
      <c r="F440" s="281"/>
      <c r="G440" s="280"/>
      <c r="H440" s="282"/>
      <c r="I440" s="280"/>
      <c r="J440" s="280"/>
      <c r="K440" s="280"/>
      <c r="L440" s="280"/>
      <c r="M440" s="290"/>
      <c r="N440" s="284"/>
    </row>
    <row r="441" spans="1:14" s="9" customFormat="1" x14ac:dyDescent="0.2">
      <c r="A441" s="279"/>
      <c r="B441" s="279"/>
      <c r="C441" s="279"/>
      <c r="D441" s="280"/>
      <c r="E441" s="280"/>
      <c r="F441" s="281"/>
      <c r="G441" s="280"/>
      <c r="H441" s="282"/>
      <c r="I441" s="280"/>
      <c r="J441" s="280"/>
      <c r="K441" s="280"/>
      <c r="L441" s="280"/>
      <c r="M441" s="290"/>
      <c r="N441" s="284"/>
    </row>
    <row r="442" spans="1:14" s="9" customFormat="1" x14ac:dyDescent="0.2">
      <c r="A442" s="279"/>
      <c r="B442" s="279"/>
      <c r="C442" s="279"/>
      <c r="D442" s="280"/>
      <c r="E442" s="280"/>
      <c r="F442" s="281"/>
      <c r="G442" s="280"/>
      <c r="H442" s="282"/>
      <c r="I442" s="280"/>
      <c r="J442" s="280"/>
      <c r="K442" s="280"/>
      <c r="L442" s="280"/>
      <c r="M442" s="290"/>
      <c r="N442" s="284"/>
    </row>
    <row r="443" spans="1:14" s="9" customFormat="1" x14ac:dyDescent="0.2">
      <c r="A443" s="279"/>
      <c r="B443" s="279"/>
      <c r="C443" s="279"/>
      <c r="D443" s="280"/>
      <c r="E443" s="280"/>
      <c r="F443" s="281"/>
      <c r="G443" s="280"/>
      <c r="H443" s="282"/>
      <c r="I443" s="280"/>
      <c r="J443" s="280"/>
      <c r="K443" s="280"/>
      <c r="L443" s="280"/>
      <c r="M443" s="290"/>
      <c r="N443" s="284"/>
    </row>
    <row r="444" spans="1:14" s="9" customFormat="1" x14ac:dyDescent="0.2">
      <c r="A444" s="279"/>
      <c r="B444" s="279"/>
      <c r="C444" s="279"/>
      <c r="D444" s="280"/>
      <c r="E444" s="280"/>
      <c r="F444" s="281"/>
      <c r="G444" s="280"/>
      <c r="H444" s="282"/>
      <c r="I444" s="280"/>
      <c r="J444" s="280"/>
      <c r="K444" s="280"/>
      <c r="L444" s="280"/>
      <c r="M444" s="290"/>
      <c r="N444" s="284"/>
    </row>
    <row r="445" spans="1:14" s="9" customFormat="1" x14ac:dyDescent="0.2">
      <c r="A445" s="279"/>
      <c r="B445" s="279"/>
      <c r="C445" s="279"/>
      <c r="D445" s="280"/>
      <c r="E445" s="280"/>
      <c r="F445" s="281"/>
      <c r="G445" s="280"/>
      <c r="H445" s="282"/>
      <c r="I445" s="280"/>
      <c r="J445" s="280"/>
      <c r="K445" s="280"/>
      <c r="L445" s="280"/>
      <c r="M445" s="290"/>
      <c r="N445" s="284"/>
    </row>
    <row r="446" spans="1:14" s="9" customFormat="1" x14ac:dyDescent="0.2">
      <c r="A446" s="279"/>
      <c r="B446" s="279"/>
      <c r="C446" s="279"/>
      <c r="D446" s="280"/>
      <c r="E446" s="280"/>
      <c r="F446" s="281"/>
      <c r="G446" s="280"/>
      <c r="H446" s="282"/>
      <c r="I446" s="280"/>
      <c r="J446" s="280"/>
      <c r="K446" s="280"/>
      <c r="L446" s="280"/>
      <c r="M446" s="290"/>
      <c r="N446" s="284"/>
    </row>
    <row r="447" spans="1:14" s="9" customFormat="1" x14ac:dyDescent="0.2">
      <c r="A447" s="279"/>
      <c r="B447" s="279"/>
      <c r="C447" s="279"/>
      <c r="D447" s="280"/>
      <c r="E447" s="280"/>
      <c r="F447" s="281"/>
      <c r="G447" s="280"/>
      <c r="H447" s="282"/>
      <c r="I447" s="280"/>
      <c r="J447" s="280"/>
      <c r="K447" s="280"/>
      <c r="L447" s="280"/>
      <c r="M447" s="290"/>
      <c r="N447" s="284"/>
    </row>
    <row r="448" spans="1:14" s="9" customFormat="1" x14ac:dyDescent="0.2">
      <c r="A448" s="279"/>
      <c r="B448" s="279"/>
      <c r="C448" s="279"/>
      <c r="D448" s="280"/>
      <c r="E448" s="280"/>
      <c r="F448" s="281"/>
      <c r="G448" s="280"/>
      <c r="H448" s="282"/>
      <c r="I448" s="280"/>
      <c r="J448" s="280"/>
      <c r="K448" s="280"/>
      <c r="L448" s="280"/>
      <c r="M448" s="290"/>
      <c r="N448" s="284"/>
    </row>
    <row r="449" spans="1:14" s="9" customFormat="1" x14ac:dyDescent="0.2">
      <c r="A449" s="279"/>
      <c r="B449" s="279"/>
      <c r="C449" s="279"/>
      <c r="D449" s="280"/>
      <c r="E449" s="280"/>
      <c r="F449" s="281"/>
      <c r="G449" s="280"/>
      <c r="H449" s="282"/>
      <c r="I449" s="280"/>
      <c r="J449" s="280"/>
      <c r="K449" s="280"/>
      <c r="L449" s="280"/>
      <c r="M449" s="290"/>
      <c r="N449" s="284"/>
    </row>
    <row r="450" spans="1:14" s="9" customFormat="1" x14ac:dyDescent="0.2">
      <c r="A450" s="279"/>
      <c r="B450" s="279"/>
      <c r="C450" s="279"/>
      <c r="D450" s="280"/>
      <c r="E450" s="280"/>
      <c r="F450" s="281"/>
      <c r="G450" s="280"/>
      <c r="H450" s="282"/>
      <c r="I450" s="280"/>
      <c r="J450" s="280"/>
      <c r="K450" s="280"/>
      <c r="L450" s="280"/>
      <c r="M450" s="290"/>
      <c r="N450" s="284"/>
    </row>
    <row r="451" spans="1:14" s="9" customFormat="1" x14ac:dyDescent="0.2">
      <c r="A451" s="279"/>
      <c r="B451" s="279"/>
      <c r="C451" s="279"/>
      <c r="D451" s="280"/>
      <c r="E451" s="280"/>
      <c r="F451" s="281"/>
      <c r="G451" s="280"/>
      <c r="H451" s="282"/>
      <c r="I451" s="280"/>
      <c r="J451" s="280"/>
      <c r="K451" s="280"/>
      <c r="L451" s="280"/>
      <c r="M451" s="290"/>
      <c r="N451" s="284"/>
    </row>
    <row r="452" spans="1:14" s="9" customFormat="1" x14ac:dyDescent="0.2">
      <c r="A452" s="279"/>
      <c r="B452" s="279"/>
      <c r="C452" s="279"/>
      <c r="D452" s="280"/>
      <c r="E452" s="280"/>
      <c r="F452" s="281"/>
      <c r="G452" s="280"/>
      <c r="H452" s="282"/>
      <c r="I452" s="280"/>
      <c r="J452" s="280"/>
      <c r="K452" s="280"/>
      <c r="L452" s="280"/>
      <c r="M452" s="290"/>
      <c r="N452" s="284"/>
    </row>
    <row r="453" spans="1:14" s="9" customFormat="1" x14ac:dyDescent="0.2">
      <c r="A453" s="279"/>
      <c r="B453" s="279"/>
      <c r="C453" s="279"/>
      <c r="D453" s="280"/>
      <c r="E453" s="280"/>
      <c r="F453" s="281"/>
      <c r="G453" s="280"/>
      <c r="H453" s="282"/>
      <c r="I453" s="280"/>
      <c r="J453" s="280"/>
      <c r="K453" s="280"/>
      <c r="L453" s="280"/>
      <c r="M453" s="290"/>
      <c r="N453" s="284"/>
    </row>
    <row r="454" spans="1:14" s="9" customFormat="1" x14ac:dyDescent="0.2">
      <c r="A454" s="279"/>
      <c r="B454" s="279"/>
      <c r="C454" s="279"/>
      <c r="D454" s="280"/>
      <c r="E454" s="280"/>
      <c r="F454" s="281"/>
      <c r="G454" s="280"/>
      <c r="H454" s="282"/>
      <c r="I454" s="280"/>
      <c r="J454" s="280"/>
      <c r="K454" s="280"/>
      <c r="L454" s="280"/>
      <c r="M454" s="290"/>
      <c r="N454" s="284"/>
    </row>
    <row r="455" spans="1:14" s="9" customFormat="1" x14ac:dyDescent="0.2">
      <c r="A455" s="279"/>
      <c r="B455" s="279"/>
      <c r="C455" s="279"/>
      <c r="D455" s="280"/>
      <c r="E455" s="280"/>
      <c r="F455" s="281"/>
      <c r="G455" s="280"/>
      <c r="H455" s="282"/>
      <c r="I455" s="280"/>
      <c r="J455" s="280"/>
      <c r="K455" s="280"/>
      <c r="L455" s="280"/>
      <c r="M455" s="290"/>
      <c r="N455" s="284"/>
    </row>
    <row r="456" spans="1:14" s="9" customFormat="1" x14ac:dyDescent="0.2">
      <c r="A456" s="279"/>
      <c r="B456" s="279"/>
      <c r="C456" s="279"/>
      <c r="D456" s="280"/>
      <c r="E456" s="280"/>
      <c r="F456" s="281"/>
      <c r="G456" s="280"/>
      <c r="H456" s="282"/>
      <c r="I456" s="280"/>
      <c r="J456" s="280"/>
      <c r="K456" s="280"/>
      <c r="L456" s="280"/>
      <c r="M456" s="290"/>
      <c r="N456" s="284"/>
    </row>
    <row r="457" spans="1:14" s="9" customFormat="1" x14ac:dyDescent="0.2">
      <c r="A457" s="279"/>
      <c r="B457" s="279"/>
      <c r="C457" s="279"/>
      <c r="D457" s="280"/>
      <c r="E457" s="280"/>
      <c r="F457" s="281"/>
      <c r="G457" s="280"/>
      <c r="H457" s="282"/>
      <c r="I457" s="280"/>
      <c r="J457" s="280"/>
      <c r="K457" s="280"/>
      <c r="L457" s="280"/>
      <c r="M457" s="290"/>
      <c r="N457" s="284"/>
    </row>
    <row r="458" spans="1:14" s="9" customFormat="1" x14ac:dyDescent="0.2">
      <c r="A458" s="279"/>
      <c r="B458" s="279"/>
      <c r="C458" s="279"/>
      <c r="D458" s="280"/>
      <c r="E458" s="280"/>
      <c r="F458" s="281"/>
      <c r="G458" s="280"/>
      <c r="H458" s="282"/>
      <c r="I458" s="280"/>
      <c r="J458" s="280"/>
      <c r="K458" s="280"/>
      <c r="L458" s="280"/>
      <c r="M458" s="290"/>
      <c r="N458" s="284"/>
    </row>
    <row r="459" spans="1:14" s="9" customFormat="1" x14ac:dyDescent="0.2">
      <c r="A459" s="279"/>
      <c r="B459" s="279"/>
      <c r="C459" s="279"/>
      <c r="D459" s="280"/>
      <c r="E459" s="280"/>
      <c r="F459" s="281"/>
      <c r="G459" s="280"/>
      <c r="H459" s="282"/>
      <c r="I459" s="280"/>
      <c r="J459" s="280"/>
      <c r="K459" s="280"/>
      <c r="L459" s="280"/>
      <c r="M459" s="290"/>
      <c r="N459" s="284"/>
    </row>
    <row r="460" spans="1:14" s="9" customFormat="1" x14ac:dyDescent="0.2">
      <c r="A460" s="279"/>
      <c r="B460" s="279"/>
      <c r="C460" s="279"/>
      <c r="D460" s="280"/>
      <c r="E460" s="280"/>
      <c r="F460" s="281"/>
      <c r="G460" s="280"/>
      <c r="H460" s="282"/>
      <c r="I460" s="280"/>
      <c r="J460" s="280"/>
      <c r="K460" s="280"/>
      <c r="L460" s="280"/>
      <c r="M460" s="290"/>
      <c r="N460" s="284"/>
    </row>
    <row r="461" spans="1:14" s="9" customFormat="1" x14ac:dyDescent="0.2">
      <c r="A461" s="279"/>
      <c r="B461" s="279"/>
      <c r="C461" s="279"/>
      <c r="D461" s="280"/>
      <c r="E461" s="280"/>
      <c r="F461" s="281"/>
      <c r="G461" s="280"/>
      <c r="H461" s="282"/>
      <c r="I461" s="280"/>
      <c r="J461" s="280"/>
      <c r="K461" s="280"/>
      <c r="L461" s="280"/>
      <c r="M461" s="290"/>
      <c r="N461" s="284"/>
    </row>
    <row r="462" spans="1:14" s="9" customFormat="1" x14ac:dyDescent="0.2">
      <c r="A462" s="279"/>
      <c r="B462" s="279"/>
      <c r="C462" s="279"/>
      <c r="D462" s="280"/>
      <c r="E462" s="280"/>
      <c r="F462" s="281"/>
      <c r="G462" s="280"/>
      <c r="H462" s="282"/>
      <c r="I462" s="280"/>
      <c r="J462" s="280"/>
      <c r="K462" s="280"/>
      <c r="L462" s="280"/>
      <c r="M462" s="290"/>
      <c r="N462" s="284"/>
    </row>
    <row r="463" spans="1:14" s="9" customFormat="1" x14ac:dyDescent="0.2">
      <c r="A463" s="279"/>
      <c r="B463" s="279"/>
      <c r="C463" s="279"/>
      <c r="D463" s="280"/>
      <c r="E463" s="280"/>
      <c r="F463" s="281"/>
      <c r="G463" s="280"/>
      <c r="H463" s="282"/>
      <c r="I463" s="280"/>
      <c r="J463" s="280"/>
      <c r="K463" s="280"/>
      <c r="L463" s="280"/>
      <c r="M463" s="290"/>
      <c r="N463" s="284"/>
    </row>
    <row r="464" spans="1:14" s="9" customFormat="1" x14ac:dyDescent="0.2">
      <c r="A464" s="279"/>
      <c r="B464" s="279"/>
      <c r="C464" s="279"/>
      <c r="D464" s="280"/>
      <c r="E464" s="280"/>
      <c r="F464" s="281"/>
      <c r="G464" s="280"/>
      <c r="H464" s="282"/>
      <c r="I464" s="280"/>
      <c r="J464" s="280"/>
      <c r="K464" s="280"/>
      <c r="L464" s="280"/>
      <c r="M464" s="290"/>
      <c r="N464" s="284"/>
    </row>
    <row r="465" spans="1:14" s="9" customFormat="1" x14ac:dyDescent="0.2">
      <c r="A465" s="279"/>
      <c r="B465" s="279"/>
      <c r="C465" s="279"/>
      <c r="D465" s="280"/>
      <c r="E465" s="280"/>
      <c r="F465" s="281"/>
      <c r="G465" s="280"/>
      <c r="H465" s="282"/>
      <c r="I465" s="280"/>
      <c r="J465" s="280"/>
      <c r="K465" s="280"/>
      <c r="L465" s="280"/>
      <c r="M465" s="290"/>
      <c r="N465" s="284"/>
    </row>
    <row r="466" spans="1:14" s="9" customFormat="1" x14ac:dyDescent="0.2">
      <c r="A466" s="279"/>
      <c r="B466" s="279"/>
      <c r="C466" s="279"/>
      <c r="D466" s="280"/>
      <c r="E466" s="280"/>
      <c r="F466" s="281"/>
      <c r="G466" s="280"/>
      <c r="H466" s="282"/>
      <c r="I466" s="280"/>
      <c r="J466" s="280"/>
      <c r="K466" s="280"/>
      <c r="L466" s="280"/>
      <c r="M466" s="290"/>
      <c r="N466" s="284"/>
    </row>
    <row r="467" spans="1:14" s="9" customFormat="1" x14ac:dyDescent="0.2">
      <c r="A467" s="279"/>
      <c r="B467" s="279"/>
      <c r="C467" s="279"/>
      <c r="D467" s="280"/>
      <c r="E467" s="280"/>
      <c r="F467" s="281"/>
      <c r="G467" s="280"/>
      <c r="H467" s="282"/>
      <c r="I467" s="280"/>
      <c r="J467" s="280"/>
      <c r="K467" s="280"/>
      <c r="L467" s="280"/>
      <c r="M467" s="290"/>
      <c r="N467" s="284"/>
    </row>
    <row r="468" spans="1:14" s="9" customFormat="1" x14ac:dyDescent="0.2">
      <c r="A468" s="279"/>
      <c r="B468" s="279"/>
      <c r="C468" s="279"/>
      <c r="D468" s="280"/>
      <c r="E468" s="280"/>
      <c r="F468" s="281"/>
      <c r="G468" s="280"/>
      <c r="H468" s="282"/>
      <c r="I468" s="280"/>
      <c r="J468" s="280"/>
      <c r="K468" s="280"/>
      <c r="L468" s="280"/>
      <c r="M468" s="290"/>
      <c r="N468" s="284"/>
    </row>
    <row r="469" spans="1:14" s="9" customFormat="1" x14ac:dyDescent="0.2">
      <c r="A469" s="279"/>
      <c r="B469" s="279"/>
      <c r="C469" s="279"/>
      <c r="D469" s="280"/>
      <c r="E469" s="280"/>
      <c r="F469" s="281"/>
      <c r="G469" s="280"/>
      <c r="H469" s="282"/>
      <c r="I469" s="280"/>
      <c r="J469" s="280"/>
      <c r="K469" s="280"/>
      <c r="L469" s="280"/>
      <c r="M469" s="290"/>
      <c r="N469" s="284"/>
    </row>
    <row r="470" spans="1:14" s="9" customFormat="1" x14ac:dyDescent="0.2">
      <c r="A470" s="279"/>
      <c r="B470" s="279"/>
      <c r="C470" s="279"/>
      <c r="D470" s="280"/>
      <c r="E470" s="280"/>
      <c r="F470" s="281"/>
      <c r="G470" s="280"/>
      <c r="H470" s="282"/>
      <c r="I470" s="280"/>
      <c r="J470" s="280"/>
      <c r="K470" s="280"/>
      <c r="L470" s="280"/>
      <c r="M470" s="290"/>
      <c r="N470" s="284"/>
    </row>
    <row r="471" spans="1:14" s="9" customFormat="1" x14ac:dyDescent="0.2">
      <c r="A471" s="279"/>
      <c r="B471" s="279"/>
      <c r="C471" s="279"/>
      <c r="D471" s="280"/>
      <c r="E471" s="280"/>
      <c r="F471" s="281"/>
      <c r="G471" s="280"/>
      <c r="H471" s="282"/>
      <c r="I471" s="280"/>
      <c r="J471" s="280"/>
      <c r="K471" s="280"/>
      <c r="L471" s="280"/>
      <c r="M471" s="290"/>
      <c r="N471" s="284"/>
    </row>
    <row r="472" spans="1:14" s="9" customFormat="1" x14ac:dyDescent="0.2">
      <c r="A472" s="279"/>
      <c r="B472" s="279"/>
      <c r="C472" s="279"/>
      <c r="D472" s="280"/>
      <c r="E472" s="280"/>
      <c r="F472" s="281"/>
      <c r="G472" s="280"/>
      <c r="H472" s="282"/>
      <c r="I472" s="280"/>
      <c r="J472" s="280"/>
      <c r="K472" s="280"/>
      <c r="L472" s="280"/>
      <c r="M472" s="290"/>
      <c r="N472" s="284"/>
    </row>
    <row r="473" spans="1:14" s="9" customFormat="1" x14ac:dyDescent="0.2">
      <c r="A473" s="279"/>
      <c r="B473" s="279"/>
      <c r="C473" s="279"/>
      <c r="D473" s="280"/>
      <c r="E473" s="280"/>
      <c r="F473" s="281"/>
      <c r="G473" s="280"/>
      <c r="H473" s="282"/>
      <c r="I473" s="280"/>
      <c r="J473" s="280"/>
      <c r="K473" s="280"/>
      <c r="L473" s="280"/>
      <c r="M473" s="290"/>
      <c r="N473" s="284"/>
    </row>
    <row r="474" spans="1:14" s="9" customFormat="1" x14ac:dyDescent="0.2">
      <c r="A474" s="279"/>
      <c r="B474" s="279"/>
      <c r="C474" s="279"/>
      <c r="D474" s="280"/>
      <c r="E474" s="280"/>
      <c r="F474" s="281"/>
      <c r="G474" s="280"/>
      <c r="H474" s="282"/>
      <c r="I474" s="280"/>
      <c r="J474" s="280"/>
      <c r="K474" s="280"/>
      <c r="L474" s="280"/>
      <c r="M474" s="290"/>
      <c r="N474" s="284"/>
    </row>
    <row r="475" spans="1:14" s="9" customFormat="1" x14ac:dyDescent="0.2">
      <c r="A475" s="279"/>
      <c r="B475" s="279"/>
      <c r="C475" s="279"/>
      <c r="D475" s="280"/>
      <c r="E475" s="280"/>
      <c r="F475" s="281"/>
      <c r="G475" s="280"/>
      <c r="H475" s="282"/>
      <c r="I475" s="280"/>
      <c r="J475" s="280"/>
      <c r="K475" s="280"/>
      <c r="L475" s="280"/>
      <c r="M475" s="290"/>
      <c r="N475" s="284"/>
    </row>
    <row r="476" spans="1:14" s="9" customFormat="1" x14ac:dyDescent="0.2">
      <c r="A476" s="279"/>
      <c r="B476" s="279"/>
      <c r="C476" s="279"/>
      <c r="D476" s="280"/>
      <c r="E476" s="280"/>
      <c r="F476" s="281"/>
      <c r="G476" s="280"/>
      <c r="H476" s="282"/>
      <c r="I476" s="280"/>
      <c r="J476" s="280"/>
      <c r="K476" s="280"/>
      <c r="L476" s="280"/>
      <c r="M476" s="290"/>
      <c r="N476" s="284"/>
    </row>
    <row r="477" spans="1:14" s="9" customFormat="1" x14ac:dyDescent="0.2">
      <c r="A477" s="279"/>
      <c r="B477" s="279"/>
      <c r="C477" s="279"/>
      <c r="D477" s="280"/>
      <c r="E477" s="280"/>
      <c r="F477" s="281"/>
      <c r="G477" s="280"/>
      <c r="H477" s="282"/>
      <c r="I477" s="280"/>
      <c r="J477" s="280"/>
      <c r="K477" s="280"/>
      <c r="L477" s="280"/>
      <c r="M477" s="290"/>
      <c r="N477" s="284"/>
    </row>
    <row r="478" spans="1:14" s="9" customFormat="1" x14ac:dyDescent="0.2">
      <c r="A478" s="279"/>
      <c r="B478" s="279"/>
      <c r="C478" s="279"/>
      <c r="D478" s="280"/>
      <c r="E478" s="280"/>
      <c r="F478" s="281"/>
      <c r="G478" s="280"/>
      <c r="H478" s="282"/>
      <c r="I478" s="280"/>
      <c r="J478" s="280"/>
      <c r="K478" s="280"/>
      <c r="L478" s="280"/>
      <c r="M478" s="290"/>
      <c r="N478" s="284"/>
    </row>
    <row r="479" spans="1:14" s="9" customFormat="1" x14ac:dyDescent="0.2">
      <c r="A479" s="279"/>
      <c r="B479" s="279"/>
      <c r="C479" s="279"/>
      <c r="D479" s="280"/>
      <c r="E479" s="280"/>
      <c r="F479" s="281"/>
      <c r="G479" s="280"/>
      <c r="H479" s="282"/>
      <c r="I479" s="280"/>
      <c r="J479" s="280"/>
      <c r="K479" s="280"/>
      <c r="L479" s="280"/>
      <c r="M479" s="290"/>
      <c r="N479" s="284"/>
    </row>
    <row r="480" spans="1:14" s="9" customFormat="1" x14ac:dyDescent="0.2">
      <c r="A480" s="279"/>
      <c r="B480" s="279"/>
      <c r="C480" s="279"/>
      <c r="D480" s="280"/>
      <c r="E480" s="280"/>
      <c r="F480" s="281"/>
      <c r="G480" s="280"/>
      <c r="H480" s="282"/>
      <c r="I480" s="280"/>
      <c r="J480" s="280"/>
      <c r="K480" s="280"/>
      <c r="L480" s="280"/>
      <c r="M480" s="290"/>
      <c r="N480" s="284"/>
    </row>
    <row r="481" spans="1:14" s="9" customFormat="1" x14ac:dyDescent="0.2">
      <c r="A481" s="279"/>
      <c r="B481" s="279"/>
      <c r="C481" s="279"/>
      <c r="D481" s="280"/>
      <c r="E481" s="280"/>
      <c r="F481" s="281"/>
      <c r="G481" s="280"/>
      <c r="H481" s="282"/>
      <c r="I481" s="280"/>
      <c r="J481" s="280"/>
      <c r="K481" s="280"/>
      <c r="L481" s="280"/>
      <c r="M481" s="290"/>
      <c r="N481" s="284"/>
    </row>
    <row r="482" spans="1:14" s="9" customFormat="1" x14ac:dyDescent="0.2">
      <c r="A482" s="279"/>
      <c r="B482" s="279"/>
      <c r="C482" s="279"/>
      <c r="D482" s="280"/>
      <c r="E482" s="280"/>
      <c r="F482" s="281"/>
      <c r="G482" s="280"/>
      <c r="H482" s="282"/>
      <c r="I482" s="280"/>
      <c r="J482" s="280"/>
      <c r="K482" s="280"/>
      <c r="L482" s="280"/>
      <c r="M482" s="290"/>
      <c r="N482" s="284"/>
    </row>
    <row r="483" spans="1:14" s="9" customFormat="1" x14ac:dyDescent="0.2">
      <c r="A483" s="279"/>
      <c r="B483" s="279"/>
      <c r="C483" s="279"/>
      <c r="D483" s="280"/>
      <c r="E483" s="280"/>
      <c r="F483" s="281"/>
      <c r="G483" s="280"/>
      <c r="H483" s="282"/>
      <c r="I483" s="280"/>
      <c r="J483" s="280"/>
      <c r="K483" s="280"/>
      <c r="L483" s="280"/>
      <c r="M483" s="290"/>
      <c r="N483" s="284"/>
    </row>
    <row r="484" spans="1:14" s="9" customFormat="1" x14ac:dyDescent="0.2">
      <c r="A484" s="279"/>
      <c r="B484" s="279"/>
      <c r="C484" s="279"/>
      <c r="D484" s="280"/>
      <c r="E484" s="280"/>
      <c r="F484" s="281"/>
      <c r="G484" s="280"/>
      <c r="H484" s="282"/>
      <c r="I484" s="280"/>
      <c r="J484" s="280"/>
      <c r="K484" s="280"/>
      <c r="L484" s="280"/>
      <c r="M484" s="290"/>
      <c r="N484" s="284"/>
    </row>
    <row r="485" spans="1:14" s="9" customFormat="1" x14ac:dyDescent="0.2">
      <c r="A485" s="279"/>
      <c r="B485" s="279"/>
      <c r="C485" s="279"/>
      <c r="D485" s="280"/>
      <c r="E485" s="280"/>
      <c r="F485" s="281"/>
      <c r="G485" s="280"/>
      <c r="H485" s="282"/>
      <c r="I485" s="280"/>
      <c r="J485" s="280"/>
      <c r="K485" s="280"/>
      <c r="L485" s="280"/>
      <c r="M485" s="290"/>
      <c r="N485" s="284"/>
    </row>
    <row r="486" spans="1:14" s="9" customFormat="1" x14ac:dyDescent="0.2">
      <c r="A486" s="279"/>
      <c r="B486" s="279"/>
      <c r="C486" s="279"/>
      <c r="D486" s="280"/>
      <c r="E486" s="280"/>
      <c r="F486" s="281"/>
      <c r="G486" s="280"/>
      <c r="H486" s="282"/>
      <c r="I486" s="280"/>
      <c r="J486" s="280"/>
      <c r="K486" s="280"/>
      <c r="L486" s="280"/>
      <c r="M486" s="290"/>
      <c r="N486" s="284"/>
    </row>
    <row r="487" spans="1:14" s="9" customFormat="1" x14ac:dyDescent="0.2">
      <c r="A487" s="279"/>
      <c r="B487" s="279"/>
      <c r="C487" s="279"/>
      <c r="D487" s="280"/>
      <c r="E487" s="280"/>
      <c r="F487" s="281"/>
      <c r="G487" s="280"/>
      <c r="H487" s="282"/>
      <c r="I487" s="280"/>
      <c r="J487" s="280"/>
      <c r="K487" s="280"/>
      <c r="L487" s="280"/>
      <c r="M487" s="290"/>
      <c r="N487" s="284"/>
    </row>
    <row r="488" spans="1:14" s="9" customFormat="1" x14ac:dyDescent="0.2">
      <c r="A488" s="279"/>
      <c r="B488" s="279"/>
      <c r="C488" s="279"/>
      <c r="D488" s="280"/>
      <c r="E488" s="280"/>
      <c r="F488" s="281"/>
      <c r="G488" s="280"/>
      <c r="H488" s="282"/>
      <c r="I488" s="280"/>
      <c r="J488" s="280"/>
      <c r="K488" s="280"/>
      <c r="L488" s="280"/>
      <c r="M488" s="290"/>
      <c r="N488" s="284"/>
    </row>
    <row r="489" spans="1:14" s="9" customFormat="1" x14ac:dyDescent="0.2">
      <c r="A489" s="279"/>
      <c r="B489" s="279"/>
      <c r="C489" s="279"/>
      <c r="D489" s="280"/>
      <c r="E489" s="280"/>
      <c r="F489" s="281"/>
      <c r="G489" s="280"/>
      <c r="H489" s="282"/>
      <c r="I489" s="280"/>
      <c r="J489" s="280"/>
      <c r="K489" s="280"/>
      <c r="L489" s="280"/>
      <c r="M489" s="290"/>
      <c r="N489" s="284"/>
    </row>
    <row r="490" spans="1:14" s="9" customFormat="1" x14ac:dyDescent="0.2">
      <c r="A490" s="279"/>
      <c r="B490" s="279"/>
      <c r="C490" s="279"/>
      <c r="D490" s="280"/>
      <c r="E490" s="280"/>
      <c r="F490" s="281"/>
      <c r="G490" s="280"/>
      <c r="H490" s="282"/>
      <c r="I490" s="280"/>
      <c r="J490" s="280"/>
      <c r="K490" s="280"/>
      <c r="L490" s="280"/>
      <c r="M490" s="290"/>
      <c r="N490" s="284"/>
    </row>
    <row r="491" spans="1:14" s="9" customFormat="1" x14ac:dyDescent="0.2">
      <c r="A491" s="279"/>
      <c r="B491" s="279"/>
      <c r="C491" s="279"/>
      <c r="D491" s="280"/>
      <c r="E491" s="280"/>
      <c r="F491" s="281"/>
      <c r="G491" s="280"/>
      <c r="H491" s="282"/>
      <c r="I491" s="280"/>
      <c r="J491" s="280"/>
      <c r="K491" s="280"/>
      <c r="L491" s="280"/>
      <c r="M491" s="290"/>
      <c r="N491" s="284"/>
    </row>
    <row r="492" spans="1:14" s="9" customFormat="1" x14ac:dyDescent="0.2">
      <c r="A492" s="279"/>
      <c r="B492" s="279"/>
      <c r="C492" s="279"/>
      <c r="D492" s="280"/>
      <c r="E492" s="280"/>
      <c r="F492" s="281"/>
      <c r="G492" s="280"/>
      <c r="H492" s="282"/>
      <c r="I492" s="280"/>
      <c r="J492" s="280"/>
      <c r="K492" s="280"/>
      <c r="L492" s="280"/>
      <c r="M492" s="290"/>
      <c r="N492" s="284"/>
    </row>
    <row r="493" spans="1:14" s="9" customFormat="1" x14ac:dyDescent="0.2">
      <c r="A493" s="279"/>
      <c r="B493" s="279"/>
      <c r="C493" s="279"/>
      <c r="D493" s="280"/>
      <c r="E493" s="280"/>
      <c r="F493" s="281"/>
      <c r="G493" s="280"/>
      <c r="H493" s="282"/>
      <c r="I493" s="280"/>
      <c r="J493" s="280"/>
      <c r="K493" s="280"/>
      <c r="L493" s="280"/>
      <c r="M493" s="290"/>
      <c r="N493" s="284"/>
    </row>
    <row r="494" spans="1:14" s="9" customFormat="1" x14ac:dyDescent="0.2">
      <c r="A494" s="279"/>
      <c r="B494" s="279"/>
      <c r="C494" s="279"/>
      <c r="D494" s="280"/>
      <c r="E494" s="280"/>
      <c r="F494" s="281"/>
      <c r="G494" s="280"/>
      <c r="H494" s="282"/>
      <c r="I494" s="280"/>
      <c r="J494" s="280"/>
      <c r="K494" s="280"/>
      <c r="L494" s="280"/>
      <c r="M494" s="290"/>
      <c r="N494" s="284"/>
    </row>
    <row r="495" spans="1:14" s="9" customFormat="1" x14ac:dyDescent="0.2">
      <c r="A495" s="279"/>
      <c r="B495" s="279"/>
      <c r="C495" s="279"/>
      <c r="D495" s="280"/>
      <c r="E495" s="280"/>
      <c r="F495" s="281"/>
      <c r="G495" s="280"/>
      <c r="H495" s="282"/>
      <c r="I495" s="280"/>
      <c r="J495" s="280"/>
      <c r="K495" s="280"/>
      <c r="L495" s="280"/>
      <c r="M495" s="290"/>
      <c r="N495" s="284"/>
    </row>
    <row r="496" spans="1:14" s="9" customFormat="1" x14ac:dyDescent="0.2">
      <c r="A496" s="279"/>
      <c r="B496" s="279"/>
      <c r="C496" s="279"/>
      <c r="D496" s="280"/>
      <c r="E496" s="280"/>
      <c r="F496" s="281"/>
      <c r="G496" s="280"/>
      <c r="H496" s="282"/>
      <c r="I496" s="280"/>
      <c r="J496" s="280"/>
      <c r="K496" s="280"/>
      <c r="L496" s="280"/>
      <c r="M496" s="290"/>
      <c r="N496" s="284"/>
    </row>
    <row r="497" spans="1:14" s="9" customFormat="1" x14ac:dyDescent="0.2">
      <c r="A497" s="279"/>
      <c r="B497" s="279"/>
      <c r="C497" s="279"/>
      <c r="D497" s="280"/>
      <c r="E497" s="280"/>
      <c r="F497" s="281"/>
      <c r="G497" s="280"/>
      <c r="H497" s="282"/>
      <c r="I497" s="280"/>
      <c r="J497" s="280"/>
      <c r="K497" s="280"/>
      <c r="L497" s="280"/>
      <c r="M497" s="290"/>
      <c r="N497" s="284"/>
    </row>
    <row r="498" spans="1:14" s="9" customFormat="1" x14ac:dyDescent="0.2">
      <c r="A498" s="279"/>
      <c r="B498" s="279"/>
      <c r="C498" s="279"/>
      <c r="D498" s="280"/>
      <c r="E498" s="280"/>
      <c r="F498" s="281"/>
      <c r="G498" s="280"/>
      <c r="H498" s="282"/>
      <c r="I498" s="280"/>
      <c r="J498" s="280"/>
      <c r="K498" s="280"/>
      <c r="L498" s="280"/>
      <c r="M498" s="290"/>
      <c r="N498" s="284"/>
    </row>
    <row r="499" spans="1:14" s="9" customFormat="1" x14ac:dyDescent="0.2">
      <c r="A499" s="279"/>
      <c r="B499" s="279"/>
      <c r="C499" s="279"/>
      <c r="D499" s="280"/>
      <c r="E499" s="280"/>
      <c r="F499" s="281"/>
      <c r="G499" s="280"/>
      <c r="H499" s="282"/>
      <c r="I499" s="280"/>
      <c r="J499" s="280"/>
      <c r="K499" s="280"/>
      <c r="L499" s="280"/>
      <c r="M499" s="290"/>
      <c r="N499" s="284"/>
    </row>
    <row r="500" spans="1:14" s="9" customFormat="1" x14ac:dyDescent="0.2">
      <c r="A500" s="279"/>
      <c r="B500" s="279"/>
      <c r="C500" s="279"/>
      <c r="D500" s="280"/>
      <c r="E500" s="280"/>
      <c r="F500" s="281"/>
      <c r="G500" s="280"/>
      <c r="H500" s="282"/>
      <c r="I500" s="280"/>
      <c r="J500" s="280"/>
      <c r="K500" s="280"/>
      <c r="L500" s="280"/>
      <c r="M500" s="290"/>
      <c r="N500" s="284"/>
    </row>
    <row r="501" spans="1:14" s="9" customFormat="1" x14ac:dyDescent="0.2">
      <c r="A501" s="279"/>
      <c r="B501" s="279"/>
      <c r="C501" s="279"/>
      <c r="D501" s="280"/>
      <c r="E501" s="280"/>
      <c r="F501" s="281"/>
      <c r="G501" s="280"/>
      <c r="H501" s="282"/>
      <c r="I501" s="280"/>
      <c r="J501" s="280"/>
      <c r="K501" s="280"/>
      <c r="L501" s="280"/>
      <c r="M501" s="290"/>
      <c r="N501" s="284"/>
    </row>
    <row r="502" spans="1:14" s="9" customFormat="1" x14ac:dyDescent="0.2">
      <c r="A502" s="279"/>
      <c r="B502" s="279"/>
      <c r="C502" s="279"/>
      <c r="D502" s="280"/>
      <c r="E502" s="280"/>
      <c r="F502" s="281"/>
      <c r="G502" s="280"/>
      <c r="H502" s="282"/>
      <c r="I502" s="280"/>
      <c r="J502" s="280"/>
      <c r="K502" s="280"/>
      <c r="L502" s="280"/>
      <c r="M502" s="290"/>
      <c r="N502" s="284"/>
    </row>
    <row r="503" spans="1:14" s="9" customFormat="1" x14ac:dyDescent="0.2">
      <c r="A503" s="279"/>
      <c r="B503" s="279"/>
      <c r="C503" s="279"/>
      <c r="D503" s="280"/>
      <c r="E503" s="280"/>
      <c r="F503" s="281"/>
      <c r="G503" s="280"/>
      <c r="H503" s="282"/>
      <c r="I503" s="280"/>
      <c r="J503" s="280"/>
      <c r="K503" s="280"/>
      <c r="L503" s="280"/>
      <c r="M503" s="290"/>
      <c r="N503" s="284"/>
    </row>
    <row r="504" spans="1:14" s="9" customFormat="1" x14ac:dyDescent="0.2">
      <c r="A504" s="279"/>
      <c r="B504" s="279"/>
      <c r="C504" s="279"/>
      <c r="D504" s="280"/>
      <c r="E504" s="280"/>
      <c r="F504" s="281"/>
      <c r="G504" s="280"/>
      <c r="H504" s="282"/>
      <c r="I504" s="280"/>
      <c r="J504" s="280"/>
      <c r="K504" s="280"/>
      <c r="L504" s="280"/>
      <c r="M504" s="290"/>
      <c r="N504" s="284"/>
    </row>
    <row r="505" spans="1:14" s="9" customFormat="1" x14ac:dyDescent="0.2">
      <c r="A505" s="279"/>
      <c r="B505" s="279"/>
      <c r="C505" s="279"/>
      <c r="D505" s="280"/>
      <c r="E505" s="280"/>
      <c r="F505" s="281"/>
      <c r="G505" s="280"/>
      <c r="H505" s="282"/>
      <c r="I505" s="280"/>
      <c r="J505" s="280"/>
      <c r="K505" s="280"/>
      <c r="L505" s="280"/>
      <c r="M505" s="290"/>
      <c r="N505" s="284"/>
    </row>
    <row r="506" spans="1:14" s="9" customFormat="1" x14ac:dyDescent="0.2">
      <c r="A506" s="279"/>
      <c r="B506" s="279"/>
      <c r="C506" s="279"/>
      <c r="D506" s="280"/>
      <c r="E506" s="280"/>
      <c r="F506" s="281"/>
      <c r="G506" s="280"/>
      <c r="H506" s="282"/>
      <c r="I506" s="280"/>
      <c r="J506" s="280"/>
      <c r="K506" s="280"/>
      <c r="L506" s="280"/>
      <c r="M506" s="290"/>
      <c r="N506" s="284"/>
    </row>
    <row r="507" spans="1:14" s="9" customFormat="1" x14ac:dyDescent="0.2">
      <c r="A507" s="279"/>
      <c r="B507" s="279"/>
      <c r="C507" s="279"/>
      <c r="D507" s="280"/>
      <c r="E507" s="280"/>
      <c r="F507" s="281"/>
      <c r="G507" s="280"/>
      <c r="H507" s="282"/>
      <c r="I507" s="280"/>
      <c r="J507" s="280"/>
      <c r="K507" s="280"/>
      <c r="L507" s="280"/>
      <c r="M507" s="290"/>
      <c r="N507" s="284"/>
    </row>
    <row r="508" spans="1:14" s="9" customFormat="1" x14ac:dyDescent="0.2">
      <c r="A508" s="279"/>
      <c r="B508" s="279"/>
      <c r="C508" s="279"/>
      <c r="D508" s="280"/>
      <c r="E508" s="280"/>
      <c r="F508" s="281"/>
      <c r="G508" s="280"/>
      <c r="H508" s="282"/>
      <c r="I508" s="280"/>
      <c r="J508" s="280"/>
      <c r="K508" s="280"/>
      <c r="L508" s="280"/>
      <c r="M508" s="290"/>
      <c r="N508" s="284"/>
    </row>
    <row r="509" spans="1:14" s="9" customFormat="1" x14ac:dyDescent="0.2">
      <c r="A509" s="279"/>
      <c r="B509" s="279"/>
      <c r="C509" s="279"/>
      <c r="D509" s="280"/>
      <c r="E509" s="280"/>
      <c r="F509" s="281"/>
      <c r="G509" s="280"/>
      <c r="H509" s="282"/>
      <c r="I509" s="280"/>
      <c r="J509" s="280"/>
      <c r="K509" s="280"/>
      <c r="L509" s="280"/>
      <c r="M509" s="290"/>
      <c r="N509" s="284"/>
    </row>
    <row r="510" spans="1:14" s="9" customFormat="1" x14ac:dyDescent="0.2">
      <c r="A510" s="279"/>
      <c r="B510" s="279"/>
      <c r="C510" s="279"/>
      <c r="D510" s="280"/>
      <c r="E510" s="280"/>
      <c r="F510" s="281"/>
      <c r="G510" s="280"/>
      <c r="H510" s="282"/>
      <c r="I510" s="280"/>
      <c r="J510" s="280"/>
      <c r="K510" s="280"/>
      <c r="L510" s="280"/>
      <c r="M510" s="290"/>
      <c r="N510" s="284"/>
    </row>
    <row r="511" spans="1:14" s="9" customFormat="1" x14ac:dyDescent="0.2">
      <c r="A511" s="279"/>
      <c r="B511" s="279"/>
      <c r="C511" s="279"/>
      <c r="D511" s="280"/>
      <c r="E511" s="280"/>
      <c r="F511" s="281"/>
      <c r="G511" s="280"/>
      <c r="H511" s="282"/>
      <c r="I511" s="280"/>
      <c r="J511" s="280"/>
      <c r="K511" s="280"/>
      <c r="L511" s="280"/>
      <c r="M511" s="290"/>
      <c r="N511" s="284"/>
    </row>
    <row r="512" spans="1:14" s="9" customFormat="1" x14ac:dyDescent="0.2">
      <c r="A512" s="279"/>
      <c r="B512" s="279"/>
      <c r="C512" s="279"/>
      <c r="D512" s="280"/>
      <c r="E512" s="280"/>
      <c r="F512" s="281"/>
      <c r="G512" s="280"/>
      <c r="H512" s="282"/>
      <c r="I512" s="280"/>
      <c r="J512" s="280"/>
      <c r="K512" s="280"/>
      <c r="L512" s="280"/>
      <c r="M512" s="290"/>
      <c r="N512" s="284"/>
    </row>
    <row r="513" spans="1:14" s="9" customFormat="1" x14ac:dyDescent="0.2">
      <c r="A513" s="279"/>
      <c r="B513" s="279"/>
      <c r="C513" s="279"/>
      <c r="D513" s="280"/>
      <c r="E513" s="280"/>
      <c r="F513" s="281"/>
      <c r="G513" s="280"/>
      <c r="H513" s="282"/>
      <c r="I513" s="280"/>
      <c r="J513" s="280"/>
      <c r="K513" s="280"/>
      <c r="L513" s="280"/>
      <c r="M513" s="290"/>
      <c r="N513" s="284"/>
    </row>
    <row r="514" spans="1:14" s="9" customFormat="1" x14ac:dyDescent="0.2">
      <c r="A514" s="279"/>
      <c r="B514" s="279"/>
      <c r="C514" s="279"/>
      <c r="D514" s="280"/>
      <c r="E514" s="280"/>
      <c r="F514" s="281"/>
      <c r="G514" s="280"/>
      <c r="H514" s="282"/>
      <c r="I514" s="280"/>
      <c r="J514" s="280"/>
      <c r="K514" s="280"/>
      <c r="L514" s="280"/>
      <c r="M514" s="290"/>
      <c r="N514" s="284"/>
    </row>
    <row r="515" spans="1:14" s="9" customFormat="1" x14ac:dyDescent="0.2">
      <c r="A515" s="279"/>
      <c r="B515" s="279"/>
      <c r="C515" s="279"/>
      <c r="D515" s="280"/>
      <c r="E515" s="280"/>
      <c r="F515" s="281"/>
      <c r="G515" s="280"/>
      <c r="H515" s="282"/>
      <c r="I515" s="280"/>
      <c r="J515" s="280"/>
      <c r="K515" s="280"/>
      <c r="L515" s="280"/>
      <c r="M515" s="290"/>
      <c r="N515" s="284"/>
    </row>
    <row r="516" spans="1:14" s="9" customFormat="1" x14ac:dyDescent="0.2">
      <c r="A516" s="279"/>
      <c r="B516" s="279"/>
      <c r="C516" s="279"/>
      <c r="D516" s="280"/>
      <c r="E516" s="280"/>
      <c r="F516" s="281"/>
      <c r="G516" s="280"/>
      <c r="H516" s="282"/>
      <c r="I516" s="280"/>
      <c r="J516" s="280"/>
      <c r="K516" s="280"/>
      <c r="L516" s="280"/>
      <c r="M516" s="290"/>
      <c r="N516" s="284"/>
    </row>
    <row r="517" spans="1:14" s="9" customFormat="1" x14ac:dyDescent="0.2">
      <c r="A517" s="279"/>
      <c r="B517" s="279"/>
      <c r="C517" s="279"/>
      <c r="D517" s="280"/>
      <c r="E517" s="280"/>
      <c r="F517" s="281"/>
      <c r="G517" s="280"/>
      <c r="H517" s="282"/>
      <c r="I517" s="280"/>
      <c r="J517" s="280"/>
      <c r="K517" s="280"/>
      <c r="L517" s="280"/>
      <c r="M517" s="290"/>
      <c r="N517" s="284"/>
    </row>
    <row r="518" spans="1:14" s="9" customFormat="1" x14ac:dyDescent="0.2">
      <c r="A518" s="279"/>
      <c r="B518" s="279"/>
      <c r="C518" s="279"/>
      <c r="D518" s="280"/>
      <c r="E518" s="280"/>
      <c r="F518" s="281"/>
      <c r="G518" s="280"/>
      <c r="H518" s="282"/>
      <c r="I518" s="280"/>
      <c r="J518" s="280"/>
      <c r="K518" s="280"/>
      <c r="L518" s="280"/>
      <c r="M518" s="290"/>
      <c r="N518" s="284"/>
    </row>
    <row r="519" spans="1:14" s="9" customFormat="1" x14ac:dyDescent="0.2">
      <c r="A519" s="279"/>
      <c r="B519" s="279"/>
      <c r="C519" s="279"/>
      <c r="D519" s="280"/>
      <c r="E519" s="280"/>
      <c r="F519" s="281"/>
      <c r="G519" s="280"/>
      <c r="H519" s="282"/>
      <c r="I519" s="280"/>
      <c r="J519" s="280"/>
      <c r="K519" s="280"/>
      <c r="L519" s="280"/>
      <c r="M519" s="290"/>
      <c r="N519" s="284"/>
    </row>
    <row r="520" spans="1:14" s="9" customFormat="1" x14ac:dyDescent="0.2">
      <c r="A520" s="279"/>
      <c r="B520" s="279"/>
      <c r="C520" s="279"/>
      <c r="D520" s="280"/>
      <c r="E520" s="280"/>
      <c r="F520" s="281"/>
      <c r="G520" s="280"/>
      <c r="H520" s="282"/>
      <c r="I520" s="280"/>
      <c r="J520" s="280"/>
      <c r="K520" s="280"/>
      <c r="L520" s="280"/>
      <c r="M520" s="290"/>
      <c r="N520" s="284"/>
    </row>
    <row r="521" spans="1:14" s="9" customFormat="1" x14ac:dyDescent="0.2">
      <c r="A521" s="279"/>
      <c r="B521" s="279"/>
      <c r="C521" s="279"/>
      <c r="D521" s="280"/>
      <c r="E521" s="280"/>
      <c r="F521" s="281"/>
      <c r="G521" s="280"/>
      <c r="H521" s="282"/>
      <c r="I521" s="280"/>
      <c r="J521" s="280"/>
      <c r="K521" s="280"/>
      <c r="L521" s="280"/>
      <c r="M521" s="290"/>
      <c r="N521" s="284"/>
    </row>
    <row r="522" spans="1:14" s="9" customFormat="1" x14ac:dyDescent="0.2">
      <c r="A522" s="279"/>
      <c r="B522" s="279"/>
      <c r="C522" s="279"/>
      <c r="D522" s="280"/>
      <c r="E522" s="280"/>
      <c r="F522" s="281"/>
      <c r="G522" s="280"/>
      <c r="H522" s="282"/>
      <c r="I522" s="280"/>
      <c r="J522" s="280"/>
      <c r="K522" s="280"/>
      <c r="L522" s="280"/>
      <c r="M522" s="290"/>
      <c r="N522" s="284"/>
    </row>
    <row r="523" spans="1:14" s="9" customFormat="1" x14ac:dyDescent="0.2">
      <c r="A523" s="279"/>
      <c r="B523" s="279"/>
      <c r="C523" s="279"/>
      <c r="D523" s="280"/>
      <c r="E523" s="280"/>
      <c r="F523" s="281"/>
      <c r="G523" s="280"/>
      <c r="H523" s="282"/>
      <c r="I523" s="280"/>
      <c r="J523" s="280"/>
      <c r="K523" s="280"/>
      <c r="L523" s="280"/>
      <c r="M523" s="290"/>
      <c r="N523" s="284"/>
    </row>
    <row r="524" spans="1:14" s="9" customFormat="1" x14ac:dyDescent="0.2">
      <c r="A524" s="279"/>
      <c r="B524" s="279"/>
      <c r="C524" s="279"/>
      <c r="D524" s="280"/>
      <c r="E524" s="280"/>
      <c r="F524" s="281"/>
      <c r="G524" s="280"/>
      <c r="H524" s="282"/>
      <c r="I524" s="280"/>
      <c r="J524" s="280"/>
      <c r="K524" s="280"/>
      <c r="L524" s="280"/>
      <c r="M524" s="290"/>
      <c r="N524" s="284"/>
    </row>
    <row r="525" spans="1:14" s="9" customFormat="1" x14ac:dyDescent="0.2">
      <c r="A525" s="279"/>
      <c r="B525" s="279"/>
      <c r="C525" s="279"/>
      <c r="D525" s="280"/>
      <c r="E525" s="280"/>
      <c r="F525" s="281"/>
      <c r="G525" s="280"/>
      <c r="H525" s="282"/>
      <c r="I525" s="280"/>
      <c r="J525" s="280"/>
      <c r="K525" s="280"/>
      <c r="L525" s="280"/>
      <c r="M525" s="290"/>
      <c r="N525" s="284"/>
    </row>
    <row r="526" spans="1:14" s="9" customFormat="1" x14ac:dyDescent="0.2">
      <c r="A526" s="279"/>
      <c r="B526" s="279"/>
      <c r="C526" s="279"/>
      <c r="D526" s="280"/>
      <c r="E526" s="280"/>
      <c r="F526" s="281"/>
      <c r="G526" s="280"/>
      <c r="H526" s="282"/>
      <c r="I526" s="280"/>
      <c r="J526" s="280"/>
      <c r="K526" s="280"/>
      <c r="L526" s="280"/>
      <c r="M526" s="290"/>
      <c r="N526" s="284"/>
    </row>
    <row r="527" spans="1:14" s="9" customFormat="1" x14ac:dyDescent="0.2">
      <c r="A527" s="279"/>
      <c r="B527" s="279"/>
      <c r="C527" s="279"/>
      <c r="D527" s="280"/>
      <c r="E527" s="280"/>
      <c r="F527" s="281"/>
      <c r="G527" s="280"/>
      <c r="H527" s="282"/>
      <c r="I527" s="280"/>
      <c r="J527" s="280"/>
      <c r="K527" s="280"/>
      <c r="L527" s="280"/>
      <c r="M527" s="290"/>
      <c r="N527" s="284"/>
    </row>
    <row r="528" spans="1:14" s="9" customFormat="1" x14ac:dyDescent="0.2">
      <c r="A528" s="279"/>
      <c r="B528" s="279"/>
      <c r="C528" s="279"/>
      <c r="D528" s="280"/>
      <c r="E528" s="280"/>
      <c r="F528" s="281"/>
      <c r="G528" s="280"/>
      <c r="H528" s="282"/>
      <c r="I528" s="280"/>
      <c r="J528" s="280"/>
      <c r="K528" s="280"/>
      <c r="L528" s="280"/>
      <c r="M528" s="290"/>
      <c r="N528" s="284"/>
    </row>
    <row r="529" spans="1:14" s="9" customFormat="1" x14ac:dyDescent="0.2">
      <c r="A529" s="279"/>
      <c r="B529" s="279"/>
      <c r="C529" s="279"/>
      <c r="D529" s="280"/>
      <c r="E529" s="280"/>
      <c r="F529" s="281"/>
      <c r="G529" s="280"/>
      <c r="H529" s="282"/>
      <c r="I529" s="280"/>
      <c r="J529" s="280"/>
      <c r="K529" s="280"/>
      <c r="L529" s="280"/>
      <c r="M529" s="290"/>
      <c r="N529" s="284"/>
    </row>
    <row r="530" spans="1:14" s="9" customFormat="1" x14ac:dyDescent="0.2">
      <c r="A530" s="279"/>
      <c r="B530" s="279"/>
      <c r="C530" s="279"/>
      <c r="D530" s="280"/>
      <c r="E530" s="280"/>
      <c r="F530" s="281"/>
      <c r="G530" s="280"/>
      <c r="H530" s="282"/>
      <c r="I530" s="280"/>
      <c r="J530" s="280"/>
      <c r="K530" s="280"/>
      <c r="L530" s="280"/>
      <c r="M530" s="290"/>
      <c r="N530" s="284"/>
    </row>
    <row r="531" spans="1:14" s="9" customFormat="1" x14ac:dyDescent="0.2">
      <c r="A531" s="279"/>
      <c r="B531" s="279"/>
      <c r="C531" s="279"/>
      <c r="D531" s="280"/>
      <c r="E531" s="280"/>
      <c r="F531" s="281"/>
      <c r="G531" s="280"/>
      <c r="H531" s="282"/>
      <c r="I531" s="280"/>
      <c r="J531" s="280"/>
      <c r="K531" s="280"/>
      <c r="L531" s="280"/>
      <c r="M531" s="290"/>
      <c r="N531" s="284"/>
    </row>
    <row r="532" spans="1:14" s="9" customFormat="1" x14ac:dyDescent="0.2">
      <c r="A532" s="279"/>
      <c r="B532" s="279"/>
      <c r="C532" s="279"/>
      <c r="D532" s="280"/>
      <c r="E532" s="280"/>
      <c r="F532" s="281"/>
      <c r="G532" s="280"/>
      <c r="H532" s="282"/>
      <c r="I532" s="280"/>
      <c r="J532" s="280"/>
      <c r="K532" s="280"/>
      <c r="L532" s="280"/>
      <c r="M532" s="290"/>
      <c r="N532" s="284"/>
    </row>
    <row r="533" spans="1:14" s="9" customFormat="1" x14ac:dyDescent="0.2">
      <c r="A533" s="279"/>
      <c r="B533" s="279"/>
      <c r="C533" s="279"/>
      <c r="D533" s="280"/>
      <c r="E533" s="280"/>
      <c r="F533" s="281"/>
      <c r="G533" s="280"/>
      <c r="H533" s="282"/>
      <c r="I533" s="280"/>
      <c r="J533" s="280"/>
      <c r="K533" s="280"/>
      <c r="L533" s="280"/>
      <c r="M533" s="290"/>
      <c r="N533" s="284"/>
    </row>
    <row r="534" spans="1:14" s="9" customFormat="1" x14ac:dyDescent="0.2">
      <c r="A534" s="279"/>
      <c r="B534" s="279"/>
      <c r="C534" s="279"/>
      <c r="D534" s="280"/>
      <c r="E534" s="280"/>
      <c r="F534" s="281"/>
      <c r="G534" s="280"/>
      <c r="H534" s="282"/>
      <c r="I534" s="280"/>
      <c r="J534" s="280"/>
      <c r="K534" s="280"/>
      <c r="L534" s="280"/>
      <c r="M534" s="290"/>
      <c r="N534" s="284"/>
    </row>
    <row r="535" spans="1:14" s="9" customFormat="1" x14ac:dyDescent="0.2">
      <c r="A535" s="279"/>
      <c r="B535" s="279"/>
      <c r="C535" s="279"/>
      <c r="D535" s="280"/>
      <c r="E535" s="280"/>
      <c r="F535" s="281"/>
      <c r="G535" s="280"/>
      <c r="H535" s="282"/>
      <c r="I535" s="280"/>
      <c r="J535" s="280"/>
      <c r="K535" s="280"/>
      <c r="L535" s="280"/>
      <c r="M535" s="290"/>
      <c r="N535" s="284"/>
    </row>
    <row r="536" spans="1:14" s="9" customFormat="1" x14ac:dyDescent="0.2">
      <c r="A536" s="279"/>
      <c r="B536" s="279"/>
      <c r="C536" s="279"/>
      <c r="D536" s="280"/>
      <c r="E536" s="280"/>
      <c r="F536" s="281"/>
      <c r="G536" s="280"/>
      <c r="H536" s="282"/>
      <c r="I536" s="280"/>
      <c r="J536" s="280"/>
      <c r="K536" s="280"/>
      <c r="L536" s="280"/>
      <c r="M536" s="290"/>
      <c r="N536" s="284"/>
    </row>
    <row r="537" spans="1:14" s="9" customFormat="1" x14ac:dyDescent="0.2">
      <c r="A537" s="279"/>
      <c r="B537" s="279"/>
      <c r="C537" s="279"/>
      <c r="D537" s="280"/>
      <c r="E537" s="280"/>
      <c r="F537" s="281"/>
      <c r="G537" s="280"/>
      <c r="H537" s="282"/>
      <c r="I537" s="280"/>
      <c r="J537" s="280"/>
      <c r="K537" s="280"/>
      <c r="L537" s="280"/>
      <c r="M537" s="290"/>
      <c r="N537" s="284"/>
    </row>
    <row r="538" spans="1:14" s="9" customFormat="1" x14ac:dyDescent="0.2">
      <c r="A538" s="279"/>
      <c r="B538" s="279"/>
      <c r="C538" s="279"/>
      <c r="D538" s="280"/>
      <c r="E538" s="280"/>
      <c r="F538" s="281"/>
      <c r="G538" s="280"/>
      <c r="H538" s="282"/>
      <c r="I538" s="280"/>
      <c r="J538" s="280"/>
      <c r="K538" s="280"/>
      <c r="L538" s="280"/>
      <c r="M538" s="290"/>
      <c r="N538" s="284"/>
    </row>
    <row r="539" spans="1:14" s="9" customFormat="1" x14ac:dyDescent="0.2">
      <c r="A539" s="279"/>
      <c r="B539" s="279"/>
      <c r="C539" s="279"/>
      <c r="D539" s="280"/>
      <c r="E539" s="280"/>
      <c r="F539" s="281"/>
      <c r="G539" s="280"/>
      <c r="H539" s="282"/>
      <c r="I539" s="280"/>
      <c r="J539" s="280"/>
      <c r="K539" s="280"/>
      <c r="L539" s="280"/>
      <c r="M539" s="290"/>
      <c r="N539" s="284"/>
    </row>
    <row r="540" spans="1:14" s="9" customFormat="1" x14ac:dyDescent="0.2">
      <c r="A540" s="279"/>
      <c r="B540" s="279"/>
      <c r="C540" s="279"/>
      <c r="D540" s="280"/>
      <c r="E540" s="280"/>
      <c r="F540" s="281"/>
      <c r="G540" s="280"/>
      <c r="H540" s="282"/>
      <c r="I540" s="280"/>
      <c r="J540" s="280"/>
      <c r="K540" s="280"/>
      <c r="L540" s="280"/>
      <c r="M540" s="290"/>
      <c r="N540" s="284"/>
    </row>
    <row r="541" spans="1:14" s="9" customFormat="1" x14ac:dyDescent="0.2">
      <c r="A541" s="279"/>
      <c r="B541" s="279"/>
      <c r="C541" s="279"/>
      <c r="D541" s="280"/>
      <c r="E541" s="280"/>
      <c r="F541" s="281"/>
      <c r="G541" s="280"/>
      <c r="H541" s="282"/>
      <c r="I541" s="280"/>
      <c r="J541" s="280"/>
      <c r="K541" s="280"/>
      <c r="L541" s="280"/>
      <c r="M541" s="290"/>
      <c r="N541" s="284"/>
    </row>
    <row r="542" spans="1:14" s="9" customFormat="1" x14ac:dyDescent="0.2">
      <c r="A542" s="279"/>
      <c r="B542" s="279"/>
      <c r="C542" s="279"/>
      <c r="D542" s="280"/>
      <c r="E542" s="280"/>
      <c r="F542" s="281"/>
      <c r="G542" s="280"/>
      <c r="H542" s="282"/>
      <c r="I542" s="280"/>
      <c r="J542" s="280"/>
      <c r="K542" s="280"/>
      <c r="L542" s="280"/>
      <c r="M542" s="290"/>
      <c r="N542" s="284"/>
    </row>
    <row r="543" spans="1:14" s="9" customFormat="1" x14ac:dyDescent="0.2">
      <c r="A543" s="279"/>
      <c r="B543" s="279"/>
      <c r="C543" s="279"/>
      <c r="D543" s="280"/>
      <c r="E543" s="280"/>
      <c r="F543" s="281"/>
      <c r="G543" s="280"/>
      <c r="H543" s="282"/>
      <c r="I543" s="280"/>
      <c r="J543" s="280"/>
      <c r="K543" s="280"/>
      <c r="L543" s="280"/>
      <c r="M543" s="290"/>
      <c r="N543" s="284"/>
    </row>
    <row r="544" spans="1:14" s="9" customFormat="1" x14ac:dyDescent="0.2">
      <c r="A544" s="279"/>
      <c r="B544" s="279"/>
      <c r="C544" s="279"/>
      <c r="D544" s="280"/>
      <c r="E544" s="280"/>
      <c r="F544" s="281"/>
      <c r="G544" s="280"/>
      <c r="H544" s="282"/>
      <c r="I544" s="280"/>
      <c r="J544" s="280"/>
      <c r="K544" s="280"/>
      <c r="L544" s="280"/>
      <c r="M544" s="290"/>
      <c r="N544" s="284"/>
    </row>
    <row r="545" spans="1:14" s="9" customFormat="1" x14ac:dyDescent="0.2">
      <c r="A545" s="279"/>
      <c r="B545" s="279"/>
      <c r="C545" s="279"/>
      <c r="D545" s="280"/>
      <c r="E545" s="280"/>
      <c r="F545" s="281"/>
      <c r="G545" s="280"/>
      <c r="H545" s="282"/>
      <c r="I545" s="280"/>
      <c r="J545" s="280"/>
      <c r="K545" s="280"/>
      <c r="L545" s="280"/>
      <c r="M545" s="290"/>
      <c r="N545" s="284"/>
    </row>
    <row r="546" spans="1:14" s="9" customFormat="1" x14ac:dyDescent="0.2">
      <c r="A546" s="279"/>
      <c r="B546" s="279"/>
      <c r="C546" s="279"/>
      <c r="D546" s="280"/>
      <c r="E546" s="280"/>
      <c r="F546" s="281"/>
      <c r="G546" s="280"/>
      <c r="H546" s="282"/>
      <c r="I546" s="280"/>
      <c r="J546" s="280"/>
      <c r="K546" s="280"/>
      <c r="L546" s="280"/>
      <c r="M546" s="290"/>
      <c r="N546" s="284"/>
    </row>
    <row r="547" spans="1:14" s="9" customFormat="1" x14ac:dyDescent="0.2">
      <c r="A547" s="279"/>
      <c r="B547" s="279"/>
      <c r="C547" s="279"/>
      <c r="D547" s="280"/>
      <c r="E547" s="280"/>
      <c r="F547" s="281"/>
      <c r="G547" s="280"/>
      <c r="H547" s="282"/>
      <c r="I547" s="280"/>
      <c r="J547" s="280"/>
      <c r="K547" s="280"/>
      <c r="L547" s="280"/>
      <c r="M547" s="290"/>
      <c r="N547" s="284"/>
    </row>
    <row r="548" spans="1:14" s="9" customFormat="1" x14ac:dyDescent="0.2">
      <c r="A548" s="279"/>
      <c r="B548" s="279"/>
      <c r="C548" s="279"/>
      <c r="D548" s="280"/>
      <c r="E548" s="280"/>
      <c r="F548" s="281"/>
      <c r="G548" s="280"/>
      <c r="H548" s="282"/>
      <c r="I548" s="280"/>
      <c r="J548" s="280"/>
      <c r="K548" s="280"/>
      <c r="L548" s="280"/>
      <c r="M548" s="290"/>
      <c r="N548" s="284"/>
    </row>
    <row r="549" spans="1:14" s="9" customFormat="1" x14ac:dyDescent="0.2">
      <c r="A549" s="279"/>
      <c r="B549" s="279"/>
      <c r="C549" s="279"/>
      <c r="D549" s="280"/>
      <c r="E549" s="280"/>
      <c r="F549" s="281"/>
      <c r="G549" s="280"/>
      <c r="H549" s="282"/>
      <c r="I549" s="280"/>
      <c r="J549" s="280"/>
      <c r="K549" s="280"/>
      <c r="L549" s="280"/>
      <c r="M549" s="290"/>
      <c r="N549" s="284"/>
    </row>
    <row r="550" spans="1:14" s="9" customFormat="1" x14ac:dyDescent="0.2">
      <c r="A550" s="279"/>
      <c r="B550" s="279"/>
      <c r="C550" s="279"/>
      <c r="D550" s="280"/>
      <c r="E550" s="280"/>
      <c r="F550" s="281"/>
      <c r="G550" s="280"/>
      <c r="H550" s="282"/>
      <c r="I550" s="280"/>
      <c r="J550" s="280"/>
      <c r="K550" s="280"/>
      <c r="L550" s="280"/>
      <c r="M550" s="290"/>
      <c r="N550" s="284"/>
    </row>
    <row r="551" spans="1:14" s="9" customFormat="1" x14ac:dyDescent="0.2">
      <c r="A551" s="279"/>
      <c r="B551" s="279"/>
      <c r="C551" s="279"/>
      <c r="D551" s="280"/>
      <c r="E551" s="280"/>
      <c r="F551" s="281"/>
      <c r="G551" s="280"/>
      <c r="H551" s="282"/>
      <c r="I551" s="280"/>
      <c r="J551" s="280"/>
      <c r="K551" s="280"/>
      <c r="L551" s="280"/>
      <c r="M551" s="290"/>
      <c r="N551" s="284"/>
    </row>
    <row r="552" spans="1:14" s="9" customFormat="1" x14ac:dyDescent="0.2">
      <c r="A552" s="279"/>
      <c r="B552" s="279"/>
      <c r="C552" s="279"/>
      <c r="D552" s="280"/>
      <c r="E552" s="280"/>
      <c r="F552" s="281"/>
      <c r="G552" s="280"/>
      <c r="H552" s="282"/>
      <c r="I552" s="280"/>
      <c r="J552" s="280"/>
      <c r="K552" s="280"/>
      <c r="L552" s="280"/>
      <c r="M552" s="290"/>
      <c r="N552" s="284"/>
    </row>
    <row r="553" spans="1:14" s="9" customFormat="1" x14ac:dyDescent="0.2">
      <c r="A553" s="279"/>
      <c r="B553" s="279"/>
      <c r="C553" s="279"/>
      <c r="D553" s="280"/>
      <c r="E553" s="280"/>
      <c r="F553" s="281"/>
      <c r="G553" s="280"/>
      <c r="H553" s="282"/>
      <c r="I553" s="280"/>
      <c r="J553" s="280"/>
      <c r="K553" s="280"/>
      <c r="L553" s="280"/>
      <c r="M553" s="290"/>
      <c r="N553" s="284"/>
    </row>
    <row r="554" spans="1:14" s="9" customFormat="1" x14ac:dyDescent="0.2">
      <c r="A554" s="279"/>
      <c r="B554" s="279"/>
      <c r="C554" s="279"/>
      <c r="D554" s="280"/>
      <c r="E554" s="280"/>
      <c r="F554" s="281"/>
      <c r="G554" s="280"/>
      <c r="H554" s="282"/>
      <c r="I554" s="280"/>
      <c r="J554" s="280"/>
      <c r="K554" s="280"/>
      <c r="L554" s="280"/>
      <c r="M554" s="290"/>
      <c r="N554" s="284"/>
    </row>
    <row r="555" spans="1:14" s="9" customFormat="1" x14ac:dyDescent="0.2">
      <c r="A555" s="279"/>
      <c r="B555" s="279"/>
      <c r="C555" s="279"/>
      <c r="D555" s="280"/>
      <c r="E555" s="280"/>
      <c r="F555" s="281"/>
      <c r="G555" s="280"/>
      <c r="H555" s="282"/>
      <c r="I555" s="280"/>
      <c r="J555" s="280"/>
      <c r="K555" s="280"/>
      <c r="L555" s="280"/>
      <c r="M555" s="290"/>
      <c r="N555" s="284"/>
    </row>
    <row r="556" spans="1:14" s="9" customFormat="1" x14ac:dyDescent="0.2">
      <c r="A556" s="279"/>
      <c r="B556" s="279"/>
      <c r="C556" s="279"/>
      <c r="D556" s="280"/>
      <c r="E556" s="280"/>
      <c r="F556" s="281"/>
      <c r="G556" s="280"/>
      <c r="H556" s="282"/>
      <c r="I556" s="280"/>
      <c r="J556" s="280"/>
      <c r="K556" s="280"/>
      <c r="L556" s="280"/>
      <c r="M556" s="290"/>
      <c r="N556" s="284"/>
    </row>
    <row r="557" spans="1:14" s="9" customFormat="1" x14ac:dyDescent="0.2">
      <c r="A557" s="279"/>
      <c r="B557" s="279"/>
      <c r="C557" s="279"/>
      <c r="D557" s="280"/>
      <c r="E557" s="280"/>
      <c r="F557" s="281"/>
      <c r="G557" s="280"/>
      <c r="H557" s="282"/>
      <c r="I557" s="280"/>
      <c r="J557" s="280"/>
      <c r="K557" s="280"/>
      <c r="L557" s="280"/>
      <c r="M557" s="290"/>
      <c r="N557" s="284"/>
    </row>
    <row r="558" spans="1:14" s="9" customFormat="1" x14ac:dyDescent="0.2">
      <c r="A558" s="279"/>
      <c r="B558" s="279"/>
      <c r="C558" s="279"/>
      <c r="D558" s="280"/>
      <c r="E558" s="280"/>
      <c r="F558" s="281"/>
      <c r="G558" s="280"/>
      <c r="H558" s="282"/>
      <c r="I558" s="280"/>
      <c r="J558" s="280"/>
      <c r="K558" s="280"/>
      <c r="L558" s="280"/>
      <c r="M558" s="290"/>
      <c r="N558" s="284"/>
    </row>
    <row r="559" spans="1:14" s="9" customFormat="1" x14ac:dyDescent="0.2">
      <c r="A559" s="279"/>
      <c r="B559" s="279"/>
      <c r="C559" s="279"/>
      <c r="D559" s="280"/>
      <c r="E559" s="280"/>
      <c r="F559" s="281"/>
      <c r="G559" s="280"/>
      <c r="H559" s="282"/>
      <c r="I559" s="280"/>
      <c r="J559" s="280"/>
      <c r="K559" s="280"/>
      <c r="L559" s="280"/>
      <c r="M559" s="290"/>
      <c r="N559" s="284"/>
    </row>
    <row r="560" spans="1:14" s="9" customFormat="1" x14ac:dyDescent="0.2">
      <c r="A560" s="279"/>
      <c r="B560" s="279"/>
      <c r="C560" s="279"/>
      <c r="D560" s="280"/>
      <c r="E560" s="280"/>
      <c r="F560" s="281"/>
      <c r="G560" s="280"/>
      <c r="H560" s="282"/>
      <c r="I560" s="280"/>
      <c r="J560" s="280"/>
      <c r="K560" s="280"/>
      <c r="L560" s="280"/>
      <c r="M560" s="290"/>
      <c r="N560" s="284"/>
    </row>
    <row r="561" spans="1:14" s="9" customFormat="1" x14ac:dyDescent="0.2">
      <c r="A561" s="279"/>
      <c r="B561" s="279"/>
      <c r="C561" s="279"/>
      <c r="D561" s="280"/>
      <c r="E561" s="280"/>
      <c r="F561" s="281"/>
      <c r="G561" s="280"/>
      <c r="H561" s="282"/>
      <c r="I561" s="280"/>
      <c r="J561" s="280"/>
      <c r="K561" s="280"/>
      <c r="L561" s="280"/>
      <c r="M561" s="290"/>
      <c r="N561" s="284"/>
    </row>
    <row r="562" spans="1:14" s="9" customFormat="1" x14ac:dyDescent="0.2">
      <c r="A562" s="279"/>
      <c r="B562" s="279"/>
      <c r="C562" s="279"/>
      <c r="D562" s="280"/>
      <c r="E562" s="280"/>
      <c r="F562" s="281"/>
      <c r="G562" s="280"/>
      <c r="H562" s="282"/>
      <c r="I562" s="280"/>
      <c r="J562" s="280"/>
      <c r="K562" s="280"/>
      <c r="L562" s="280"/>
      <c r="M562" s="290"/>
      <c r="N562" s="284"/>
    </row>
    <row r="563" spans="1:14" s="9" customFormat="1" x14ac:dyDescent="0.2">
      <c r="A563" s="279"/>
      <c r="B563" s="279"/>
      <c r="C563" s="279"/>
      <c r="D563" s="280"/>
      <c r="E563" s="280"/>
      <c r="F563" s="281"/>
      <c r="G563" s="280"/>
      <c r="H563" s="282"/>
      <c r="I563" s="280"/>
      <c r="J563" s="280"/>
      <c r="K563" s="280"/>
      <c r="L563" s="280"/>
      <c r="M563" s="290"/>
      <c r="N563" s="284"/>
    </row>
    <row r="564" spans="1:14" s="9" customFormat="1" x14ac:dyDescent="0.2">
      <c r="A564" s="279"/>
      <c r="B564" s="279"/>
      <c r="C564" s="279"/>
      <c r="D564" s="280"/>
      <c r="E564" s="280"/>
      <c r="F564" s="281"/>
      <c r="G564" s="280"/>
      <c r="H564" s="282"/>
      <c r="I564" s="280"/>
      <c r="J564" s="280"/>
      <c r="K564" s="280"/>
      <c r="L564" s="280"/>
      <c r="M564" s="290"/>
      <c r="N564" s="284"/>
    </row>
    <row r="565" spans="1:14" s="9" customFormat="1" x14ac:dyDescent="0.2">
      <c r="A565" s="279"/>
      <c r="B565" s="279"/>
      <c r="C565" s="279"/>
      <c r="D565" s="280"/>
      <c r="E565" s="280"/>
      <c r="F565" s="281"/>
      <c r="G565" s="280"/>
      <c r="H565" s="282"/>
      <c r="I565" s="280"/>
      <c r="J565" s="280"/>
      <c r="K565" s="280"/>
      <c r="L565" s="280"/>
      <c r="M565" s="290"/>
      <c r="N565" s="284"/>
    </row>
    <row r="566" spans="1:14" s="9" customFormat="1" x14ac:dyDescent="0.2">
      <c r="A566" s="279"/>
      <c r="B566" s="279"/>
      <c r="C566" s="279"/>
      <c r="D566" s="280"/>
      <c r="E566" s="280"/>
      <c r="F566" s="281"/>
      <c r="G566" s="280"/>
      <c r="H566" s="282"/>
      <c r="I566" s="280"/>
      <c r="J566" s="280"/>
      <c r="K566" s="280"/>
      <c r="L566" s="280"/>
      <c r="M566" s="290"/>
      <c r="N566" s="284"/>
    </row>
    <row r="567" spans="1:14" s="9" customFormat="1" x14ac:dyDescent="0.2">
      <c r="A567" s="279"/>
      <c r="B567" s="279"/>
      <c r="C567" s="279"/>
      <c r="D567" s="280"/>
      <c r="E567" s="280"/>
      <c r="F567" s="281"/>
      <c r="G567" s="280"/>
      <c r="H567" s="282"/>
      <c r="I567" s="280"/>
      <c r="J567" s="280"/>
      <c r="K567" s="280"/>
      <c r="L567" s="280"/>
      <c r="M567" s="290"/>
      <c r="N567" s="284"/>
    </row>
    <row r="568" spans="1:14" s="9" customFormat="1" x14ac:dyDescent="0.2">
      <c r="A568" s="279"/>
      <c r="B568" s="279"/>
      <c r="C568" s="279"/>
      <c r="D568" s="280"/>
      <c r="E568" s="280"/>
      <c r="F568" s="281"/>
      <c r="G568" s="280"/>
      <c r="H568" s="282"/>
      <c r="I568" s="280"/>
      <c r="J568" s="280"/>
      <c r="K568" s="280"/>
      <c r="L568" s="280"/>
      <c r="M568" s="290"/>
      <c r="N568" s="284"/>
    </row>
    <row r="569" spans="1:14" s="9" customFormat="1" x14ac:dyDescent="0.2">
      <c r="A569" s="279"/>
      <c r="B569" s="279"/>
      <c r="C569" s="279"/>
      <c r="D569" s="280"/>
      <c r="E569" s="280"/>
      <c r="F569" s="281"/>
      <c r="G569" s="280"/>
      <c r="H569" s="282"/>
      <c r="I569" s="280"/>
      <c r="J569" s="280"/>
      <c r="K569" s="280"/>
      <c r="L569" s="280"/>
      <c r="M569" s="290"/>
      <c r="N569" s="284"/>
    </row>
    <row r="570" spans="1:14" s="9" customFormat="1" x14ac:dyDescent="0.2">
      <c r="A570" s="279"/>
      <c r="B570" s="279"/>
      <c r="C570" s="279"/>
      <c r="D570" s="280"/>
      <c r="E570" s="280"/>
      <c r="F570" s="281"/>
      <c r="G570" s="280"/>
      <c r="H570" s="282"/>
      <c r="I570" s="280"/>
      <c r="J570" s="280"/>
      <c r="K570" s="280"/>
      <c r="L570" s="280"/>
      <c r="M570" s="290"/>
      <c r="N570" s="284"/>
    </row>
    <row r="571" spans="1:14" s="9" customFormat="1" x14ac:dyDescent="0.2">
      <c r="A571" s="279"/>
      <c r="B571" s="279"/>
      <c r="C571" s="279"/>
      <c r="D571" s="280"/>
      <c r="E571" s="280"/>
      <c r="F571" s="281"/>
      <c r="G571" s="280"/>
      <c r="H571" s="282"/>
      <c r="I571" s="280"/>
      <c r="J571" s="280"/>
      <c r="K571" s="280"/>
      <c r="L571" s="280"/>
      <c r="M571" s="290"/>
      <c r="N571" s="284"/>
    </row>
    <row r="572" spans="1:14" s="9" customFormat="1" x14ac:dyDescent="0.2">
      <c r="A572" s="279"/>
      <c r="B572" s="279"/>
      <c r="C572" s="279"/>
      <c r="D572" s="280"/>
      <c r="E572" s="280"/>
      <c r="F572" s="281"/>
      <c r="G572" s="280"/>
      <c r="H572" s="282"/>
      <c r="I572" s="280"/>
      <c r="J572" s="280"/>
      <c r="K572" s="280"/>
      <c r="L572" s="280"/>
      <c r="M572" s="290"/>
      <c r="N572" s="284"/>
    </row>
    <row r="573" spans="1:14" s="9" customFormat="1" x14ac:dyDescent="0.2">
      <c r="A573" s="279"/>
      <c r="B573" s="279"/>
      <c r="C573" s="279"/>
      <c r="D573" s="280"/>
      <c r="E573" s="280"/>
      <c r="F573" s="281"/>
      <c r="G573" s="280"/>
      <c r="H573" s="282"/>
      <c r="I573" s="280"/>
      <c r="J573" s="280"/>
      <c r="K573" s="280"/>
      <c r="L573" s="280"/>
      <c r="M573" s="290"/>
      <c r="N573" s="284"/>
    </row>
    <row r="574" spans="1:14" s="9" customFormat="1" x14ac:dyDescent="0.2">
      <c r="A574" s="279"/>
      <c r="B574" s="279"/>
      <c r="C574" s="279"/>
      <c r="D574" s="280"/>
      <c r="E574" s="280"/>
      <c r="F574" s="281"/>
      <c r="G574" s="280"/>
      <c r="H574" s="282"/>
      <c r="I574" s="280"/>
      <c r="J574" s="280"/>
      <c r="K574" s="280"/>
      <c r="L574" s="280"/>
      <c r="M574" s="290"/>
      <c r="N574" s="284"/>
    </row>
    <row r="575" spans="1:14" s="9" customFormat="1" x14ac:dyDescent="0.2">
      <c r="A575" s="279"/>
      <c r="B575" s="279"/>
      <c r="C575" s="279"/>
      <c r="D575" s="280"/>
      <c r="E575" s="280"/>
      <c r="F575" s="281"/>
      <c r="G575" s="280"/>
      <c r="H575" s="282"/>
      <c r="I575" s="280"/>
      <c r="J575" s="280"/>
      <c r="K575" s="280"/>
      <c r="L575" s="280"/>
      <c r="M575" s="290"/>
      <c r="N575" s="284"/>
    </row>
    <row r="576" spans="1:14" s="9" customFormat="1" x14ac:dyDescent="0.2">
      <c r="A576" s="279"/>
      <c r="B576" s="279"/>
      <c r="C576" s="279"/>
      <c r="D576" s="280"/>
      <c r="E576" s="280"/>
      <c r="F576" s="281"/>
      <c r="G576" s="280"/>
      <c r="H576" s="282"/>
      <c r="I576" s="280"/>
      <c r="J576" s="280"/>
      <c r="K576" s="280"/>
      <c r="L576" s="280"/>
      <c r="M576" s="290"/>
      <c r="N576" s="284"/>
    </row>
    <row r="577" spans="1:14" s="9" customFormat="1" x14ac:dyDescent="0.2">
      <c r="A577" s="279"/>
      <c r="B577" s="279"/>
      <c r="C577" s="279"/>
      <c r="D577" s="280"/>
      <c r="E577" s="280"/>
      <c r="F577" s="281"/>
      <c r="G577" s="280"/>
      <c r="H577" s="282"/>
      <c r="I577" s="280"/>
      <c r="J577" s="280"/>
      <c r="K577" s="280"/>
      <c r="L577" s="280"/>
      <c r="M577" s="290"/>
      <c r="N577" s="284"/>
    </row>
    <row r="578" spans="1:14" s="9" customFormat="1" x14ac:dyDescent="0.2">
      <c r="A578" s="279"/>
      <c r="B578" s="279"/>
      <c r="C578" s="279"/>
      <c r="D578" s="280"/>
      <c r="E578" s="280"/>
      <c r="F578" s="281"/>
      <c r="G578" s="280"/>
      <c r="H578" s="282"/>
      <c r="I578" s="280"/>
      <c r="J578" s="280"/>
      <c r="K578" s="280"/>
      <c r="L578" s="280"/>
      <c r="M578" s="290"/>
      <c r="N578" s="284"/>
    </row>
    <row r="579" spans="1:14" s="9" customFormat="1" x14ac:dyDescent="0.2">
      <c r="A579" s="279"/>
      <c r="B579" s="279"/>
      <c r="C579" s="279"/>
      <c r="D579" s="280"/>
      <c r="E579" s="280"/>
      <c r="F579" s="281"/>
      <c r="G579" s="280"/>
      <c r="H579" s="282"/>
      <c r="I579" s="280"/>
      <c r="J579" s="280"/>
      <c r="K579" s="280"/>
      <c r="L579" s="280"/>
      <c r="M579" s="290"/>
      <c r="N579" s="284"/>
    </row>
    <row r="580" spans="1:14" s="9" customFormat="1" x14ac:dyDescent="0.2">
      <c r="A580" s="279"/>
      <c r="B580" s="279"/>
      <c r="C580" s="279"/>
      <c r="D580" s="280"/>
      <c r="E580" s="280"/>
      <c r="F580" s="281"/>
      <c r="G580" s="280"/>
      <c r="H580" s="282"/>
      <c r="I580" s="280"/>
      <c r="J580" s="280"/>
      <c r="K580" s="280"/>
      <c r="L580" s="280"/>
      <c r="M580" s="290"/>
      <c r="N580" s="284"/>
    </row>
    <row r="581" spans="1:14" s="9" customFormat="1" x14ac:dyDescent="0.2">
      <c r="A581" s="279"/>
      <c r="B581" s="279"/>
      <c r="C581" s="279"/>
      <c r="D581" s="280"/>
      <c r="E581" s="280"/>
      <c r="F581" s="281"/>
      <c r="G581" s="280"/>
      <c r="H581" s="282"/>
      <c r="I581" s="280"/>
      <c r="J581" s="280"/>
      <c r="K581" s="280"/>
      <c r="L581" s="280"/>
      <c r="M581" s="290"/>
      <c r="N581" s="284"/>
    </row>
    <row r="582" spans="1:14" s="9" customFormat="1" x14ac:dyDescent="0.2">
      <c r="A582" s="279"/>
      <c r="B582" s="279"/>
      <c r="C582" s="279"/>
      <c r="D582" s="280"/>
      <c r="E582" s="280"/>
      <c r="F582" s="281"/>
      <c r="G582" s="280"/>
      <c r="H582" s="282"/>
      <c r="I582" s="280"/>
      <c r="J582" s="280"/>
      <c r="K582" s="280"/>
      <c r="L582" s="280"/>
      <c r="M582" s="290"/>
      <c r="N582" s="284"/>
    </row>
    <row r="583" spans="1:14" s="9" customFormat="1" x14ac:dyDescent="0.2">
      <c r="A583" s="279"/>
      <c r="B583" s="279"/>
      <c r="C583" s="279"/>
      <c r="D583" s="280"/>
      <c r="E583" s="280"/>
      <c r="F583" s="281"/>
      <c r="G583" s="280"/>
      <c r="H583" s="282"/>
      <c r="I583" s="280"/>
      <c r="J583" s="280"/>
      <c r="K583" s="280"/>
      <c r="L583" s="280"/>
      <c r="M583" s="290"/>
      <c r="N583" s="284"/>
    </row>
    <row r="584" spans="1:14" s="9" customFormat="1" x14ac:dyDescent="0.2">
      <c r="A584" s="279"/>
      <c r="B584" s="279"/>
      <c r="C584" s="279"/>
      <c r="D584" s="280"/>
      <c r="E584" s="280"/>
      <c r="F584" s="281"/>
      <c r="G584" s="280"/>
      <c r="H584" s="282"/>
      <c r="I584" s="280"/>
      <c r="J584" s="280"/>
      <c r="K584" s="280"/>
      <c r="L584" s="280"/>
      <c r="M584" s="290"/>
      <c r="N584" s="284"/>
    </row>
    <row r="585" spans="1:14" s="9" customFormat="1" x14ac:dyDescent="0.2">
      <c r="A585" s="279"/>
      <c r="B585" s="279"/>
      <c r="C585" s="279"/>
      <c r="D585" s="280"/>
      <c r="E585" s="280"/>
      <c r="F585" s="281"/>
      <c r="G585" s="280"/>
      <c r="H585" s="282"/>
      <c r="I585" s="280"/>
      <c r="J585" s="280"/>
      <c r="K585" s="280"/>
      <c r="L585" s="280"/>
      <c r="M585" s="290"/>
      <c r="N585" s="284"/>
    </row>
    <row r="586" spans="1:14" s="9" customFormat="1" x14ac:dyDescent="0.2">
      <c r="A586" s="279"/>
      <c r="B586" s="279"/>
      <c r="C586" s="279"/>
      <c r="D586" s="280"/>
      <c r="E586" s="280"/>
      <c r="F586" s="281"/>
      <c r="G586" s="280"/>
      <c r="H586" s="282"/>
      <c r="I586" s="280"/>
      <c r="J586" s="280"/>
      <c r="K586" s="280"/>
      <c r="L586" s="280"/>
      <c r="M586" s="290"/>
      <c r="N586" s="284"/>
    </row>
    <row r="587" spans="1:14" s="9" customFormat="1" x14ac:dyDescent="0.2">
      <c r="A587" s="279"/>
      <c r="B587" s="279"/>
      <c r="C587" s="279"/>
      <c r="D587" s="280"/>
      <c r="E587" s="280"/>
      <c r="F587" s="281"/>
      <c r="G587" s="280"/>
      <c r="H587" s="282"/>
      <c r="I587" s="280"/>
      <c r="J587" s="280"/>
      <c r="K587" s="280"/>
      <c r="L587" s="280"/>
      <c r="M587" s="290"/>
      <c r="N587" s="284"/>
    </row>
    <row r="588" spans="1:14" s="9" customFormat="1" x14ac:dyDescent="0.2">
      <c r="A588" s="279"/>
      <c r="B588" s="279"/>
      <c r="C588" s="279"/>
      <c r="D588" s="280"/>
      <c r="E588" s="280"/>
      <c r="F588" s="281"/>
      <c r="G588" s="280"/>
      <c r="H588" s="282"/>
      <c r="I588" s="280"/>
      <c r="J588" s="280"/>
      <c r="K588" s="280"/>
      <c r="L588" s="280"/>
      <c r="M588" s="290"/>
      <c r="N588" s="284"/>
    </row>
    <row r="589" spans="1:14" s="9" customFormat="1" x14ac:dyDescent="0.2">
      <c r="A589" s="279"/>
      <c r="B589" s="279"/>
      <c r="C589" s="279"/>
      <c r="D589" s="280"/>
      <c r="E589" s="280"/>
      <c r="F589" s="281"/>
      <c r="G589" s="280"/>
      <c r="H589" s="282"/>
      <c r="I589" s="280"/>
      <c r="J589" s="280"/>
      <c r="K589" s="280"/>
      <c r="L589" s="280"/>
      <c r="M589" s="290"/>
      <c r="N589" s="284"/>
    </row>
    <row r="590" spans="1:14" s="9" customFormat="1" x14ac:dyDescent="0.2">
      <c r="A590" s="279"/>
      <c r="B590" s="279"/>
      <c r="C590" s="279"/>
      <c r="D590" s="280"/>
      <c r="E590" s="280"/>
      <c r="F590" s="281"/>
      <c r="G590" s="280"/>
      <c r="H590" s="282"/>
      <c r="I590" s="280"/>
      <c r="J590" s="280"/>
      <c r="K590" s="280"/>
      <c r="L590" s="280"/>
      <c r="M590" s="290"/>
      <c r="N590" s="284"/>
    </row>
    <row r="591" spans="1:14" s="9" customFormat="1" x14ac:dyDescent="0.2">
      <c r="A591" s="279"/>
      <c r="B591" s="279"/>
      <c r="C591" s="279"/>
      <c r="D591" s="280"/>
      <c r="E591" s="280"/>
      <c r="F591" s="281"/>
      <c r="G591" s="280"/>
      <c r="H591" s="282"/>
      <c r="I591" s="280"/>
      <c r="J591" s="280"/>
      <c r="K591" s="280"/>
      <c r="L591" s="280"/>
      <c r="M591" s="290"/>
      <c r="N591" s="284"/>
    </row>
    <row r="592" spans="1:14" s="9" customFormat="1" x14ac:dyDescent="0.2">
      <c r="A592" s="279"/>
      <c r="B592" s="279"/>
      <c r="C592" s="279"/>
      <c r="D592" s="280"/>
      <c r="E592" s="280"/>
      <c r="F592" s="281"/>
      <c r="G592" s="280"/>
      <c r="H592" s="282"/>
      <c r="I592" s="280"/>
      <c r="J592" s="280"/>
      <c r="K592" s="280"/>
      <c r="L592" s="280"/>
      <c r="M592" s="290"/>
      <c r="N592" s="284"/>
    </row>
    <row r="593" spans="1:14" s="9" customFormat="1" x14ac:dyDescent="0.2">
      <c r="A593" s="279"/>
      <c r="B593" s="279"/>
      <c r="C593" s="279"/>
      <c r="D593" s="280"/>
      <c r="E593" s="280"/>
      <c r="F593" s="281"/>
      <c r="G593" s="280"/>
      <c r="H593" s="282"/>
      <c r="I593" s="280"/>
      <c r="J593" s="280"/>
      <c r="K593" s="280"/>
      <c r="L593" s="280"/>
      <c r="M593" s="290"/>
      <c r="N593" s="284"/>
    </row>
    <row r="594" spans="1:14" s="9" customFormat="1" x14ac:dyDescent="0.2">
      <c r="A594" s="279"/>
      <c r="B594" s="279"/>
      <c r="C594" s="279"/>
      <c r="D594" s="280"/>
      <c r="E594" s="280"/>
      <c r="F594" s="281"/>
      <c r="G594" s="280"/>
      <c r="H594" s="282"/>
      <c r="I594" s="280"/>
      <c r="J594" s="280"/>
      <c r="K594" s="280"/>
      <c r="L594" s="280"/>
      <c r="M594" s="290"/>
      <c r="N594" s="284"/>
    </row>
    <row r="595" spans="1:14" s="9" customFormat="1" x14ac:dyDescent="0.2">
      <c r="A595" s="279"/>
      <c r="B595" s="279"/>
      <c r="C595" s="279"/>
      <c r="D595" s="280"/>
      <c r="E595" s="280"/>
      <c r="F595" s="281"/>
      <c r="G595" s="280"/>
      <c r="H595" s="282"/>
      <c r="I595" s="280"/>
      <c r="J595" s="280"/>
      <c r="K595" s="280"/>
      <c r="L595" s="280"/>
      <c r="M595" s="290"/>
      <c r="N595" s="284"/>
    </row>
    <row r="596" spans="1:14" s="9" customFormat="1" x14ac:dyDescent="0.2">
      <c r="A596" s="279"/>
      <c r="B596" s="279"/>
      <c r="C596" s="279"/>
      <c r="D596" s="280"/>
      <c r="E596" s="280"/>
      <c r="F596" s="281"/>
      <c r="G596" s="280"/>
      <c r="H596" s="282"/>
      <c r="I596" s="280"/>
      <c r="J596" s="280"/>
      <c r="K596" s="280"/>
      <c r="L596" s="280"/>
      <c r="M596" s="290"/>
      <c r="N596" s="284"/>
    </row>
    <row r="597" spans="1:14" s="9" customFormat="1" x14ac:dyDescent="0.2">
      <c r="A597" s="279"/>
      <c r="B597" s="279"/>
      <c r="C597" s="279"/>
      <c r="D597" s="280"/>
      <c r="E597" s="280"/>
      <c r="F597" s="281"/>
      <c r="G597" s="280"/>
      <c r="H597" s="282"/>
      <c r="I597" s="280"/>
      <c r="J597" s="280"/>
      <c r="K597" s="280"/>
      <c r="L597" s="280"/>
      <c r="M597" s="290"/>
      <c r="N597" s="284"/>
    </row>
    <row r="598" spans="1:14" s="9" customFormat="1" x14ac:dyDescent="0.2">
      <c r="A598" s="279"/>
      <c r="B598" s="279"/>
      <c r="C598" s="279"/>
      <c r="D598" s="280"/>
      <c r="E598" s="280"/>
      <c r="F598" s="281"/>
      <c r="G598" s="280"/>
      <c r="H598" s="282"/>
      <c r="I598" s="280"/>
      <c r="J598" s="280"/>
      <c r="K598" s="280"/>
      <c r="L598" s="280"/>
      <c r="M598" s="290"/>
      <c r="N598" s="284"/>
    </row>
    <row r="599" spans="1:14" s="9" customFormat="1" x14ac:dyDescent="0.2">
      <c r="A599" s="279"/>
      <c r="B599" s="279"/>
      <c r="C599" s="279"/>
      <c r="D599" s="280"/>
      <c r="E599" s="280"/>
      <c r="F599" s="281"/>
      <c r="G599" s="280"/>
      <c r="H599" s="282"/>
      <c r="I599" s="280"/>
      <c r="J599" s="280"/>
      <c r="K599" s="280"/>
      <c r="L599" s="280"/>
      <c r="M599" s="290"/>
      <c r="N599" s="284"/>
    </row>
    <row r="600" spans="1:14" s="9" customFormat="1" x14ac:dyDescent="0.2">
      <c r="A600" s="279"/>
      <c r="B600" s="279"/>
      <c r="C600" s="279"/>
      <c r="D600" s="280"/>
      <c r="E600" s="280"/>
      <c r="F600" s="281"/>
      <c r="G600" s="280"/>
      <c r="H600" s="282"/>
      <c r="I600" s="280"/>
      <c r="J600" s="280"/>
      <c r="K600" s="280"/>
      <c r="L600" s="280"/>
      <c r="M600" s="290"/>
      <c r="N600" s="284"/>
    </row>
    <row r="601" spans="1:14" s="9" customFormat="1" x14ac:dyDescent="0.2">
      <c r="A601" s="279"/>
      <c r="B601" s="279"/>
      <c r="C601" s="279"/>
      <c r="D601" s="280"/>
      <c r="E601" s="280"/>
      <c r="F601" s="281"/>
      <c r="G601" s="280"/>
      <c r="H601" s="282"/>
      <c r="I601" s="280"/>
      <c r="J601" s="280"/>
      <c r="K601" s="280"/>
      <c r="L601" s="280"/>
      <c r="M601" s="290"/>
      <c r="N601" s="284"/>
    </row>
    <row r="602" spans="1:14" s="9" customFormat="1" x14ac:dyDescent="0.2">
      <c r="A602" s="279"/>
      <c r="B602" s="279"/>
      <c r="C602" s="279"/>
      <c r="D602" s="280"/>
      <c r="E602" s="280"/>
      <c r="F602" s="281"/>
      <c r="G602" s="280"/>
      <c r="H602" s="282"/>
      <c r="I602" s="280"/>
      <c r="J602" s="280"/>
      <c r="K602" s="280"/>
      <c r="L602" s="280"/>
      <c r="M602" s="290"/>
      <c r="N602" s="284"/>
    </row>
    <row r="603" spans="1:14" s="9" customFormat="1" x14ac:dyDescent="0.2">
      <c r="A603" s="279"/>
      <c r="B603" s="279"/>
      <c r="C603" s="279"/>
      <c r="D603" s="280"/>
      <c r="E603" s="280"/>
      <c r="F603" s="281"/>
      <c r="G603" s="280"/>
      <c r="H603" s="282"/>
      <c r="I603" s="280"/>
      <c r="J603" s="280"/>
      <c r="K603" s="280"/>
      <c r="L603" s="280"/>
      <c r="M603" s="290"/>
      <c r="N603" s="284"/>
    </row>
    <row r="604" spans="1:14" s="9" customFormat="1" x14ac:dyDescent="0.2">
      <c r="A604" s="279"/>
      <c r="B604" s="279"/>
      <c r="C604" s="279"/>
      <c r="D604" s="280"/>
      <c r="E604" s="280"/>
      <c r="F604" s="281"/>
      <c r="G604" s="280"/>
      <c r="H604" s="282"/>
      <c r="I604" s="280"/>
      <c r="J604" s="280"/>
      <c r="K604" s="280"/>
      <c r="L604" s="280"/>
      <c r="M604" s="290"/>
      <c r="N604" s="284"/>
    </row>
    <row r="605" spans="1:14" s="9" customFormat="1" x14ac:dyDescent="0.2">
      <c r="A605" s="279"/>
      <c r="B605" s="279"/>
      <c r="C605" s="279"/>
      <c r="D605" s="280"/>
      <c r="E605" s="280"/>
      <c r="F605" s="281"/>
      <c r="G605" s="280"/>
      <c r="H605" s="282"/>
      <c r="I605" s="280"/>
      <c r="J605" s="280"/>
      <c r="K605" s="280"/>
      <c r="L605" s="280"/>
      <c r="M605" s="290"/>
      <c r="N605" s="284"/>
    </row>
    <row r="606" spans="1:14" s="9" customFormat="1" x14ac:dyDescent="0.2">
      <c r="A606" s="279"/>
      <c r="B606" s="279"/>
      <c r="C606" s="279"/>
      <c r="D606" s="280"/>
      <c r="E606" s="280"/>
      <c r="F606" s="281"/>
      <c r="G606" s="280"/>
      <c r="H606" s="282"/>
      <c r="I606" s="280"/>
      <c r="J606" s="280"/>
      <c r="K606" s="280"/>
      <c r="L606" s="280"/>
      <c r="M606" s="290"/>
      <c r="N606" s="284"/>
    </row>
    <row r="607" spans="1:14" s="9" customFormat="1" x14ac:dyDescent="0.2">
      <c r="A607" s="279"/>
      <c r="B607" s="279"/>
      <c r="C607" s="279"/>
      <c r="D607" s="280"/>
      <c r="E607" s="280"/>
      <c r="F607" s="281"/>
      <c r="G607" s="280"/>
      <c r="H607" s="282"/>
      <c r="I607" s="280"/>
      <c r="J607" s="280"/>
      <c r="K607" s="280"/>
      <c r="L607" s="280"/>
      <c r="M607" s="290"/>
      <c r="N607" s="284"/>
    </row>
    <row r="608" spans="1:14" s="9" customFormat="1" x14ac:dyDescent="0.2">
      <c r="A608" s="279"/>
      <c r="B608" s="279"/>
      <c r="C608" s="279"/>
      <c r="D608" s="280"/>
      <c r="E608" s="280"/>
      <c r="F608" s="281"/>
      <c r="G608" s="280"/>
      <c r="H608" s="282"/>
      <c r="I608" s="280"/>
      <c r="J608" s="280"/>
      <c r="K608" s="280"/>
      <c r="L608" s="280"/>
      <c r="M608" s="290"/>
      <c r="N608" s="284"/>
    </row>
    <row r="609" spans="1:14" s="9" customFormat="1" x14ac:dyDescent="0.2">
      <c r="A609" s="279"/>
      <c r="B609" s="279"/>
      <c r="C609" s="279"/>
      <c r="D609" s="280"/>
      <c r="E609" s="280"/>
      <c r="F609" s="281"/>
      <c r="G609" s="280"/>
      <c r="H609" s="282"/>
      <c r="I609" s="280"/>
      <c r="J609" s="280"/>
      <c r="K609" s="280"/>
      <c r="L609" s="280"/>
      <c r="M609" s="290"/>
      <c r="N609" s="284"/>
    </row>
    <row r="610" spans="1:14" s="9" customFormat="1" x14ac:dyDescent="0.2">
      <c r="A610" s="279"/>
      <c r="B610" s="279"/>
      <c r="C610" s="279"/>
      <c r="D610" s="280"/>
      <c r="E610" s="280"/>
      <c r="F610" s="281"/>
      <c r="G610" s="280"/>
      <c r="H610" s="282"/>
      <c r="I610" s="280"/>
      <c r="J610" s="280"/>
      <c r="K610" s="280"/>
      <c r="L610" s="280"/>
      <c r="M610" s="290"/>
      <c r="N610" s="284"/>
    </row>
    <row r="611" spans="1:14" s="9" customFormat="1" x14ac:dyDescent="0.2">
      <c r="A611" s="279"/>
      <c r="B611" s="279"/>
      <c r="C611" s="279"/>
      <c r="D611" s="280"/>
      <c r="E611" s="280"/>
      <c r="F611" s="281"/>
      <c r="G611" s="280"/>
      <c r="H611" s="282"/>
      <c r="I611" s="280"/>
      <c r="J611" s="280"/>
      <c r="K611" s="280"/>
      <c r="L611" s="280"/>
      <c r="M611" s="290"/>
      <c r="N611" s="284"/>
    </row>
    <row r="612" spans="1:14" s="9" customFormat="1" x14ac:dyDescent="0.2">
      <c r="A612" s="279"/>
      <c r="B612" s="279"/>
      <c r="C612" s="279"/>
      <c r="D612" s="280"/>
      <c r="E612" s="280"/>
      <c r="F612" s="281"/>
      <c r="G612" s="280"/>
      <c r="H612" s="282"/>
      <c r="I612" s="280"/>
      <c r="J612" s="280"/>
      <c r="K612" s="280"/>
      <c r="L612" s="280"/>
      <c r="M612" s="290"/>
      <c r="N612" s="284"/>
    </row>
    <row r="613" spans="1:14" s="9" customFormat="1" x14ac:dyDescent="0.2">
      <c r="A613" s="279"/>
      <c r="B613" s="279"/>
      <c r="C613" s="279"/>
      <c r="D613" s="280"/>
      <c r="E613" s="280"/>
      <c r="F613" s="281"/>
      <c r="G613" s="280"/>
      <c r="H613" s="282"/>
      <c r="I613" s="280"/>
      <c r="J613" s="280"/>
      <c r="K613" s="280"/>
      <c r="L613" s="280"/>
      <c r="M613" s="290"/>
      <c r="N613" s="284"/>
    </row>
    <row r="614" spans="1:14" s="9" customFormat="1" x14ac:dyDescent="0.2">
      <c r="A614" s="279"/>
      <c r="B614" s="279"/>
      <c r="C614" s="279"/>
      <c r="D614" s="280"/>
      <c r="E614" s="280"/>
      <c r="F614" s="281"/>
      <c r="G614" s="280"/>
      <c r="H614" s="282"/>
      <c r="I614" s="280"/>
      <c r="J614" s="280"/>
      <c r="K614" s="280"/>
      <c r="L614" s="280"/>
      <c r="M614" s="290"/>
      <c r="N614" s="284"/>
    </row>
    <row r="615" spans="1:14" s="9" customFormat="1" x14ac:dyDescent="0.2">
      <c r="A615" s="279"/>
      <c r="B615" s="279"/>
      <c r="C615" s="279"/>
      <c r="D615" s="280"/>
      <c r="E615" s="280"/>
      <c r="F615" s="281"/>
      <c r="G615" s="280"/>
      <c r="H615" s="282"/>
      <c r="I615" s="280"/>
      <c r="J615" s="280"/>
      <c r="K615" s="280"/>
      <c r="L615" s="280"/>
      <c r="M615" s="290"/>
      <c r="N615" s="284"/>
    </row>
    <row r="616" spans="1:14" s="9" customFormat="1" x14ac:dyDescent="0.2">
      <c r="A616" s="279"/>
      <c r="B616" s="279"/>
      <c r="C616" s="279"/>
      <c r="D616" s="280"/>
      <c r="E616" s="280"/>
      <c r="F616" s="281"/>
      <c r="G616" s="280"/>
      <c r="H616" s="282"/>
      <c r="I616" s="280"/>
      <c r="J616" s="280"/>
      <c r="K616" s="280"/>
      <c r="L616" s="280"/>
      <c r="M616" s="290"/>
      <c r="N616" s="284"/>
    </row>
    <row r="617" spans="1:14" s="9" customFormat="1" x14ac:dyDescent="0.2">
      <c r="A617" s="279"/>
      <c r="B617" s="279"/>
      <c r="C617" s="279"/>
      <c r="D617" s="280"/>
      <c r="E617" s="280"/>
      <c r="F617" s="281"/>
      <c r="G617" s="280"/>
      <c r="H617" s="282"/>
      <c r="I617" s="280"/>
      <c r="J617" s="280"/>
      <c r="K617" s="280"/>
      <c r="L617" s="280"/>
      <c r="M617" s="290"/>
      <c r="N617" s="284"/>
    </row>
    <row r="618" spans="1:14" s="9" customFormat="1" x14ac:dyDescent="0.2">
      <c r="A618" s="279"/>
      <c r="B618" s="279"/>
      <c r="C618" s="279"/>
      <c r="D618" s="280"/>
      <c r="E618" s="280"/>
      <c r="F618" s="281"/>
      <c r="G618" s="280"/>
      <c r="H618" s="282"/>
      <c r="I618" s="280"/>
      <c r="J618" s="280"/>
      <c r="K618" s="280"/>
      <c r="L618" s="280"/>
      <c r="M618" s="290"/>
      <c r="N618" s="284"/>
    </row>
    <row r="619" spans="1:14" s="9" customFormat="1" x14ac:dyDescent="0.2">
      <c r="A619" s="279"/>
      <c r="B619" s="279"/>
      <c r="C619" s="279"/>
      <c r="D619" s="280"/>
      <c r="E619" s="280"/>
      <c r="F619" s="281"/>
      <c r="G619" s="280"/>
      <c r="H619" s="282"/>
      <c r="I619" s="280"/>
      <c r="J619" s="280"/>
      <c r="K619" s="280"/>
      <c r="L619" s="280"/>
      <c r="M619" s="290"/>
      <c r="N619" s="284"/>
    </row>
    <row r="620" spans="1:14" s="9" customFormat="1" x14ac:dyDescent="0.2">
      <c r="A620" s="279"/>
      <c r="B620" s="279"/>
      <c r="C620" s="279"/>
      <c r="D620" s="280"/>
      <c r="E620" s="280"/>
      <c r="F620" s="281"/>
      <c r="G620" s="280"/>
      <c r="H620" s="282"/>
      <c r="I620" s="280"/>
      <c r="J620" s="280"/>
      <c r="K620" s="280"/>
      <c r="L620" s="280"/>
      <c r="M620" s="290"/>
      <c r="N620" s="284"/>
    </row>
    <row r="621" spans="1:14" s="9" customFormat="1" x14ac:dyDescent="0.2">
      <c r="A621" s="279"/>
      <c r="B621" s="279"/>
      <c r="C621" s="279"/>
      <c r="D621" s="280"/>
      <c r="E621" s="280"/>
      <c r="F621" s="281"/>
      <c r="G621" s="280"/>
      <c r="H621" s="282"/>
      <c r="I621" s="280"/>
      <c r="J621" s="280"/>
      <c r="K621" s="280"/>
      <c r="L621" s="280"/>
      <c r="M621" s="290"/>
      <c r="N621" s="284"/>
    </row>
    <row r="622" spans="1:14" s="9" customFormat="1" x14ac:dyDescent="0.2">
      <c r="A622" s="279"/>
      <c r="B622" s="279"/>
      <c r="C622" s="279"/>
      <c r="D622" s="280"/>
      <c r="E622" s="280"/>
      <c r="F622" s="281"/>
      <c r="G622" s="280"/>
      <c r="H622" s="282"/>
      <c r="I622" s="280"/>
      <c r="J622" s="280"/>
      <c r="K622" s="280"/>
      <c r="L622" s="280"/>
      <c r="M622" s="290"/>
      <c r="N622" s="284"/>
    </row>
    <row r="623" spans="1:14" s="9" customFormat="1" x14ac:dyDescent="0.2">
      <c r="A623" s="279"/>
      <c r="B623" s="279"/>
      <c r="C623" s="279"/>
      <c r="D623" s="280"/>
      <c r="E623" s="280"/>
      <c r="F623" s="281"/>
      <c r="G623" s="280"/>
      <c r="H623" s="282"/>
      <c r="I623" s="280"/>
      <c r="J623" s="280"/>
      <c r="K623" s="280"/>
      <c r="L623" s="280"/>
      <c r="M623" s="290"/>
      <c r="N623" s="284"/>
    </row>
    <row r="624" spans="1:14" s="9" customFormat="1" x14ac:dyDescent="0.2">
      <c r="A624" s="279"/>
      <c r="B624" s="279"/>
      <c r="C624" s="279"/>
      <c r="D624" s="280"/>
      <c r="E624" s="280"/>
      <c r="F624" s="281"/>
      <c r="G624" s="280"/>
      <c r="H624" s="282"/>
      <c r="I624" s="280"/>
      <c r="J624" s="280"/>
      <c r="K624" s="280"/>
      <c r="L624" s="280"/>
      <c r="M624" s="290"/>
      <c r="N624" s="284"/>
    </row>
    <row r="625" spans="1:14" s="9" customFormat="1" x14ac:dyDescent="0.2">
      <c r="A625" s="279"/>
      <c r="B625" s="279"/>
      <c r="C625" s="279"/>
      <c r="D625" s="280"/>
      <c r="E625" s="280"/>
      <c r="F625" s="281"/>
      <c r="G625" s="280"/>
      <c r="H625" s="282"/>
      <c r="I625" s="280"/>
      <c r="J625" s="280"/>
      <c r="K625" s="280"/>
      <c r="L625" s="280"/>
      <c r="M625" s="290"/>
      <c r="N625" s="284"/>
    </row>
    <row r="626" spans="1:14" s="9" customFormat="1" x14ac:dyDescent="0.2">
      <c r="A626" s="279"/>
      <c r="B626" s="279"/>
      <c r="C626" s="279"/>
      <c r="D626" s="280"/>
      <c r="E626" s="280"/>
      <c r="F626" s="281"/>
      <c r="G626" s="280"/>
      <c r="H626" s="282"/>
      <c r="I626" s="280"/>
      <c r="J626" s="280"/>
      <c r="K626" s="280"/>
      <c r="L626" s="280"/>
      <c r="M626" s="290"/>
      <c r="N626" s="284"/>
    </row>
    <row r="627" spans="1:14" s="9" customFormat="1" x14ac:dyDescent="0.2">
      <c r="A627" s="279"/>
      <c r="B627" s="279"/>
      <c r="C627" s="279"/>
      <c r="D627" s="280"/>
      <c r="E627" s="280"/>
      <c r="F627" s="281"/>
      <c r="G627" s="280"/>
      <c r="H627" s="282"/>
      <c r="I627" s="280"/>
      <c r="J627" s="280"/>
      <c r="K627" s="280"/>
      <c r="L627" s="280"/>
      <c r="M627" s="290"/>
      <c r="N627" s="284"/>
    </row>
    <row r="628" spans="1:14" s="9" customFormat="1" x14ac:dyDescent="0.2">
      <c r="A628" s="279"/>
      <c r="B628" s="279"/>
      <c r="C628" s="279"/>
      <c r="D628" s="280"/>
      <c r="E628" s="280"/>
      <c r="F628" s="281"/>
      <c r="G628" s="280"/>
      <c r="H628" s="282"/>
      <c r="I628" s="280"/>
      <c r="J628" s="280"/>
      <c r="K628" s="280"/>
      <c r="L628" s="280"/>
      <c r="M628" s="290"/>
      <c r="N628" s="284"/>
    </row>
    <row r="629" spans="1:14" s="9" customFormat="1" x14ac:dyDescent="0.2">
      <c r="A629" s="279"/>
      <c r="B629" s="279"/>
      <c r="C629" s="279"/>
      <c r="D629" s="280"/>
      <c r="E629" s="280"/>
      <c r="F629" s="281"/>
      <c r="G629" s="280"/>
      <c r="H629" s="282"/>
      <c r="I629" s="280"/>
      <c r="J629" s="280"/>
      <c r="K629" s="280"/>
      <c r="L629" s="280"/>
      <c r="M629" s="290"/>
      <c r="N629" s="284"/>
    </row>
    <row r="630" spans="1:14" s="9" customFormat="1" x14ac:dyDescent="0.2">
      <c r="A630" s="279"/>
      <c r="B630" s="279"/>
      <c r="C630" s="279"/>
      <c r="D630" s="280"/>
      <c r="E630" s="280"/>
      <c r="F630" s="281"/>
      <c r="G630" s="280"/>
      <c r="H630" s="282"/>
      <c r="I630" s="280"/>
      <c r="J630" s="280"/>
      <c r="K630" s="280"/>
      <c r="L630" s="280"/>
      <c r="M630" s="290"/>
      <c r="N630" s="284"/>
    </row>
    <row r="631" spans="1:14" s="9" customFormat="1" x14ac:dyDescent="0.2">
      <c r="A631" s="279"/>
      <c r="B631" s="279"/>
      <c r="C631" s="279"/>
      <c r="D631" s="280"/>
      <c r="E631" s="280"/>
      <c r="F631" s="281"/>
      <c r="G631" s="280"/>
      <c r="H631" s="282"/>
      <c r="I631" s="280"/>
      <c r="J631" s="280"/>
      <c r="K631" s="280"/>
      <c r="L631" s="280"/>
      <c r="M631" s="290"/>
      <c r="N631" s="284"/>
    </row>
    <row r="632" spans="1:14" s="9" customFormat="1" x14ac:dyDescent="0.2">
      <c r="A632" s="279"/>
      <c r="B632" s="279"/>
      <c r="C632" s="279"/>
      <c r="D632" s="280"/>
      <c r="E632" s="280"/>
      <c r="F632" s="281"/>
      <c r="G632" s="280"/>
      <c r="H632" s="282"/>
      <c r="I632" s="280"/>
      <c r="J632" s="280"/>
      <c r="K632" s="280"/>
      <c r="L632" s="280"/>
      <c r="M632" s="290"/>
      <c r="N632" s="284"/>
    </row>
    <row r="633" spans="1:14" s="9" customFormat="1" x14ac:dyDescent="0.2">
      <c r="A633" s="279"/>
      <c r="B633" s="279"/>
      <c r="C633" s="279"/>
      <c r="D633" s="280"/>
      <c r="E633" s="280"/>
      <c r="F633" s="281"/>
      <c r="G633" s="280"/>
      <c r="H633" s="282"/>
      <c r="I633" s="280"/>
      <c r="J633" s="280"/>
      <c r="K633" s="280"/>
      <c r="L633" s="280"/>
      <c r="M633" s="290"/>
      <c r="N633" s="284"/>
    </row>
    <row r="634" spans="1:14" s="9" customFormat="1" x14ac:dyDescent="0.2">
      <c r="A634" s="279"/>
      <c r="B634" s="279"/>
      <c r="C634" s="279"/>
      <c r="D634" s="280"/>
      <c r="E634" s="280"/>
      <c r="F634" s="281"/>
      <c r="G634" s="280"/>
      <c r="H634" s="282"/>
      <c r="I634" s="280"/>
      <c r="J634" s="280"/>
      <c r="K634" s="280"/>
      <c r="L634" s="280"/>
      <c r="M634" s="290"/>
      <c r="N634" s="284"/>
    </row>
    <row r="635" spans="1:14" s="9" customFormat="1" x14ac:dyDescent="0.2">
      <c r="A635" s="279"/>
      <c r="B635" s="279"/>
      <c r="C635" s="279"/>
      <c r="D635" s="280"/>
      <c r="E635" s="280"/>
      <c r="F635" s="281"/>
      <c r="G635" s="280"/>
      <c r="H635" s="282"/>
      <c r="I635" s="280"/>
      <c r="J635" s="280"/>
      <c r="K635" s="280"/>
      <c r="L635" s="280"/>
      <c r="M635" s="290"/>
      <c r="N635" s="284"/>
    </row>
    <row r="636" spans="1:14" s="9" customFormat="1" x14ac:dyDescent="0.2">
      <c r="A636" s="279"/>
      <c r="B636" s="279"/>
      <c r="C636" s="279"/>
      <c r="D636" s="280"/>
      <c r="E636" s="280"/>
      <c r="F636" s="281"/>
      <c r="G636" s="280"/>
      <c r="H636" s="282"/>
      <c r="I636" s="280"/>
      <c r="J636" s="280"/>
      <c r="K636" s="280"/>
      <c r="L636" s="280"/>
      <c r="M636" s="290"/>
      <c r="N636" s="284"/>
    </row>
    <row r="637" spans="1:14" s="9" customFormat="1" x14ac:dyDescent="0.2">
      <c r="A637" s="279"/>
      <c r="B637" s="279"/>
      <c r="C637" s="279"/>
      <c r="D637" s="280"/>
      <c r="E637" s="280"/>
      <c r="F637" s="281"/>
      <c r="G637" s="280"/>
      <c r="H637" s="282"/>
      <c r="I637" s="280"/>
      <c r="J637" s="280"/>
      <c r="K637" s="280"/>
      <c r="L637" s="280"/>
      <c r="M637" s="290"/>
      <c r="N637" s="284"/>
    </row>
    <row r="638" spans="1:14" s="9" customFormat="1" x14ac:dyDescent="0.2">
      <c r="A638" s="279"/>
      <c r="B638" s="279"/>
      <c r="C638" s="279"/>
      <c r="D638" s="280"/>
      <c r="E638" s="280"/>
      <c r="F638" s="281"/>
      <c r="G638" s="280"/>
      <c r="H638" s="282"/>
      <c r="I638" s="280"/>
      <c r="J638" s="280"/>
      <c r="K638" s="280"/>
      <c r="L638" s="280"/>
      <c r="M638" s="290"/>
      <c r="N638" s="284"/>
    </row>
    <row r="639" spans="1:14" s="9" customFormat="1" x14ac:dyDescent="0.2">
      <c r="A639" s="279"/>
      <c r="B639" s="279"/>
      <c r="C639" s="279"/>
      <c r="D639" s="280"/>
      <c r="E639" s="280"/>
      <c r="F639" s="281"/>
      <c r="G639" s="280"/>
      <c r="H639" s="282"/>
      <c r="I639" s="280"/>
      <c r="J639" s="280"/>
      <c r="K639" s="280"/>
      <c r="L639" s="280"/>
      <c r="M639" s="290"/>
      <c r="N639" s="284"/>
    </row>
    <row r="640" spans="1:14" s="9" customFormat="1" x14ac:dyDescent="0.2">
      <c r="A640" s="279"/>
      <c r="B640" s="279"/>
      <c r="C640" s="279"/>
      <c r="D640" s="280"/>
      <c r="E640" s="280"/>
      <c r="F640" s="281"/>
      <c r="G640" s="280"/>
      <c r="H640" s="282"/>
      <c r="I640" s="280"/>
      <c r="J640" s="280"/>
      <c r="K640" s="280"/>
      <c r="L640" s="280"/>
      <c r="M640" s="290"/>
      <c r="N640" s="284"/>
    </row>
    <row r="641" spans="1:14" s="9" customFormat="1" x14ac:dyDescent="0.2">
      <c r="A641" s="279"/>
      <c r="B641" s="279"/>
      <c r="C641" s="279"/>
      <c r="D641" s="280"/>
      <c r="E641" s="280"/>
      <c r="F641" s="281"/>
      <c r="G641" s="280"/>
      <c r="H641" s="282"/>
      <c r="I641" s="280"/>
      <c r="J641" s="280"/>
      <c r="K641" s="280"/>
      <c r="L641" s="280"/>
      <c r="M641" s="290"/>
      <c r="N641" s="284"/>
    </row>
    <row r="642" spans="1:14" s="9" customFormat="1" x14ac:dyDescent="0.2">
      <c r="A642" s="279"/>
      <c r="B642" s="279"/>
      <c r="C642" s="279"/>
      <c r="D642" s="280"/>
      <c r="E642" s="280"/>
      <c r="F642" s="281"/>
      <c r="G642" s="280"/>
      <c r="H642" s="282"/>
      <c r="I642" s="280"/>
      <c r="J642" s="280"/>
      <c r="K642" s="280"/>
      <c r="L642" s="280"/>
      <c r="M642" s="290"/>
      <c r="N642" s="284"/>
    </row>
    <row r="643" spans="1:14" s="9" customFormat="1" x14ac:dyDescent="0.2">
      <c r="A643" s="279"/>
      <c r="B643" s="279"/>
      <c r="C643" s="279"/>
      <c r="D643" s="280"/>
      <c r="E643" s="280"/>
      <c r="F643" s="281"/>
      <c r="G643" s="280"/>
      <c r="H643" s="282"/>
      <c r="I643" s="280"/>
      <c r="J643" s="280"/>
      <c r="K643" s="280"/>
      <c r="L643" s="280"/>
      <c r="M643" s="290"/>
      <c r="N643" s="284"/>
    </row>
    <row r="644" spans="1:14" s="9" customFormat="1" x14ac:dyDescent="0.2">
      <c r="A644" s="279"/>
      <c r="B644" s="279"/>
      <c r="C644" s="279"/>
      <c r="D644" s="280"/>
      <c r="E644" s="280"/>
      <c r="F644" s="281"/>
      <c r="G644" s="280"/>
      <c r="H644" s="282"/>
      <c r="I644" s="280"/>
      <c r="J644" s="280"/>
      <c r="K644" s="280"/>
      <c r="L644" s="280"/>
      <c r="M644" s="290"/>
      <c r="N644" s="284"/>
    </row>
    <row r="645" spans="1:14" s="9" customFormat="1" x14ac:dyDescent="0.2">
      <c r="A645" s="279"/>
      <c r="B645" s="279"/>
      <c r="C645" s="279"/>
      <c r="D645" s="280"/>
      <c r="E645" s="280"/>
      <c r="F645" s="281"/>
      <c r="G645" s="280"/>
      <c r="H645" s="282"/>
      <c r="I645" s="280"/>
      <c r="J645" s="280"/>
      <c r="K645" s="280"/>
      <c r="L645" s="280"/>
      <c r="M645" s="290"/>
      <c r="N645" s="284"/>
    </row>
    <row r="646" spans="1:14" s="9" customFormat="1" x14ac:dyDescent="0.2">
      <c r="A646" s="279"/>
      <c r="B646" s="279"/>
      <c r="C646" s="279"/>
      <c r="D646" s="280"/>
      <c r="E646" s="280"/>
      <c r="F646" s="281"/>
      <c r="G646" s="280"/>
      <c r="H646" s="282"/>
      <c r="I646" s="280"/>
      <c r="J646" s="280"/>
      <c r="K646" s="280"/>
      <c r="L646" s="280"/>
      <c r="M646" s="290"/>
      <c r="N646" s="284"/>
    </row>
    <row r="647" spans="1:14" s="9" customFormat="1" x14ac:dyDescent="0.2">
      <c r="A647" s="279"/>
      <c r="B647" s="279"/>
      <c r="C647" s="279"/>
      <c r="D647" s="280"/>
      <c r="E647" s="280"/>
      <c r="F647" s="281"/>
      <c r="G647" s="280"/>
      <c r="H647" s="282"/>
      <c r="I647" s="280"/>
      <c r="J647" s="280"/>
      <c r="K647" s="280"/>
      <c r="L647" s="280"/>
      <c r="M647" s="290"/>
      <c r="N647" s="284"/>
    </row>
    <row r="648" spans="1:14" s="9" customFormat="1" x14ac:dyDescent="0.2">
      <c r="A648" s="279"/>
      <c r="B648" s="279"/>
      <c r="C648" s="279"/>
      <c r="D648" s="280"/>
      <c r="E648" s="280"/>
      <c r="F648" s="281"/>
      <c r="G648" s="280"/>
      <c r="H648" s="282"/>
      <c r="I648" s="280"/>
      <c r="J648" s="280"/>
      <c r="K648" s="280"/>
      <c r="L648" s="280"/>
      <c r="M648" s="290"/>
      <c r="N648" s="284"/>
    </row>
    <row r="649" spans="1:14" s="9" customFormat="1" x14ac:dyDescent="0.2">
      <c r="A649" s="279"/>
      <c r="B649" s="279"/>
      <c r="C649" s="279"/>
      <c r="D649" s="280"/>
      <c r="E649" s="280"/>
      <c r="F649" s="281"/>
      <c r="G649" s="280"/>
      <c r="H649" s="282"/>
      <c r="I649" s="280"/>
      <c r="J649" s="280"/>
      <c r="K649" s="280"/>
      <c r="L649" s="280"/>
      <c r="M649" s="290"/>
      <c r="N649" s="284"/>
    </row>
    <row r="650" spans="1:14" s="9" customFormat="1" x14ac:dyDescent="0.2">
      <c r="A650" s="279"/>
      <c r="B650" s="279"/>
      <c r="C650" s="279"/>
      <c r="D650" s="280"/>
      <c r="E650" s="280"/>
      <c r="F650" s="281"/>
      <c r="G650" s="280"/>
      <c r="H650" s="282"/>
      <c r="I650" s="280"/>
      <c r="J650" s="280"/>
      <c r="K650" s="280"/>
      <c r="L650" s="280"/>
      <c r="M650" s="290"/>
      <c r="N650" s="284"/>
    </row>
    <row r="651" spans="1:14" s="9" customFormat="1" x14ac:dyDescent="0.2">
      <c r="A651" s="279"/>
      <c r="B651" s="279"/>
      <c r="C651" s="279"/>
      <c r="D651" s="280"/>
      <c r="E651" s="280"/>
      <c r="F651" s="281"/>
      <c r="G651" s="280"/>
      <c r="H651" s="282"/>
      <c r="I651" s="280"/>
      <c r="J651" s="280"/>
      <c r="K651" s="280"/>
      <c r="L651" s="280"/>
      <c r="M651" s="290"/>
      <c r="N651" s="284"/>
    </row>
    <row r="652" spans="1:14" s="9" customFormat="1" x14ac:dyDescent="0.2">
      <c r="A652" s="279"/>
      <c r="B652" s="279"/>
      <c r="C652" s="279"/>
      <c r="D652" s="280"/>
      <c r="E652" s="280"/>
      <c r="F652" s="281"/>
      <c r="G652" s="280"/>
      <c r="H652" s="282"/>
      <c r="I652" s="280"/>
      <c r="J652" s="280"/>
      <c r="K652" s="280"/>
      <c r="L652" s="280"/>
      <c r="M652" s="290"/>
      <c r="N652" s="284"/>
    </row>
    <row r="653" spans="1:14" s="9" customFormat="1" x14ac:dyDescent="0.2">
      <c r="A653" s="279"/>
      <c r="B653" s="279"/>
      <c r="C653" s="279"/>
      <c r="D653" s="280"/>
      <c r="E653" s="280"/>
      <c r="F653" s="281"/>
      <c r="G653" s="280"/>
      <c r="H653" s="282"/>
      <c r="I653" s="280"/>
      <c r="J653" s="280"/>
      <c r="K653" s="280"/>
      <c r="L653" s="280"/>
      <c r="M653" s="290"/>
      <c r="N653" s="284"/>
    </row>
    <row r="654" spans="1:14" s="9" customFormat="1" x14ac:dyDescent="0.2">
      <c r="A654" s="279"/>
      <c r="B654" s="279"/>
      <c r="C654" s="279"/>
      <c r="D654" s="280"/>
      <c r="E654" s="280"/>
      <c r="F654" s="281"/>
      <c r="G654" s="280"/>
      <c r="H654" s="282"/>
      <c r="I654" s="280"/>
      <c r="J654" s="280"/>
      <c r="K654" s="280"/>
      <c r="L654" s="280"/>
      <c r="M654" s="290"/>
      <c r="N654" s="284"/>
    </row>
    <row r="655" spans="1:14" s="9" customFormat="1" x14ac:dyDescent="0.2">
      <c r="A655" s="279"/>
      <c r="B655" s="279"/>
      <c r="C655" s="279"/>
      <c r="D655" s="280"/>
      <c r="E655" s="280"/>
      <c r="F655" s="281"/>
      <c r="G655" s="280"/>
      <c r="H655" s="282"/>
      <c r="I655" s="280"/>
      <c r="J655" s="280"/>
      <c r="K655" s="280"/>
      <c r="L655" s="280"/>
      <c r="M655" s="290"/>
      <c r="N655" s="284"/>
    </row>
    <row r="656" spans="1:14" s="9" customFormat="1" x14ac:dyDescent="0.2">
      <c r="A656" s="279"/>
      <c r="B656" s="279"/>
      <c r="C656" s="279"/>
      <c r="D656" s="280"/>
      <c r="E656" s="280"/>
      <c r="F656" s="281"/>
      <c r="G656" s="280"/>
      <c r="H656" s="282"/>
      <c r="I656" s="280"/>
      <c r="J656" s="280"/>
      <c r="K656" s="280"/>
      <c r="L656" s="280"/>
      <c r="M656" s="290"/>
      <c r="N656" s="284"/>
    </row>
    <row r="657" spans="1:14" s="9" customFormat="1" x14ac:dyDescent="0.2">
      <c r="A657" s="279"/>
      <c r="B657" s="279"/>
      <c r="C657" s="279"/>
      <c r="D657" s="280"/>
      <c r="E657" s="280"/>
      <c r="F657" s="281"/>
      <c r="G657" s="280"/>
      <c r="H657" s="282"/>
      <c r="I657" s="280"/>
      <c r="J657" s="280"/>
      <c r="K657" s="280"/>
      <c r="L657" s="280"/>
      <c r="M657" s="290"/>
      <c r="N657" s="284"/>
    </row>
    <row r="658" spans="1:14" s="9" customFormat="1" x14ac:dyDescent="0.2">
      <c r="A658" s="279"/>
      <c r="B658" s="279"/>
      <c r="C658" s="279"/>
      <c r="D658" s="280"/>
      <c r="E658" s="280"/>
      <c r="F658" s="281"/>
      <c r="G658" s="280"/>
      <c r="H658" s="282"/>
      <c r="I658" s="280"/>
      <c r="J658" s="280"/>
      <c r="K658" s="280"/>
      <c r="L658" s="280"/>
      <c r="M658" s="290"/>
      <c r="N658" s="284"/>
    </row>
    <row r="659" spans="1:14" s="9" customFormat="1" x14ac:dyDescent="0.2">
      <c r="A659" s="279"/>
      <c r="B659" s="279"/>
      <c r="C659" s="279"/>
      <c r="D659" s="280"/>
      <c r="E659" s="280"/>
      <c r="F659" s="281"/>
      <c r="G659" s="280"/>
      <c r="H659" s="282"/>
      <c r="I659" s="280"/>
      <c r="J659" s="280"/>
      <c r="K659" s="280"/>
      <c r="L659" s="280"/>
      <c r="M659" s="290"/>
      <c r="N659" s="284"/>
    </row>
    <row r="660" spans="1:14" s="9" customFormat="1" x14ac:dyDescent="0.2">
      <c r="A660" s="279"/>
      <c r="B660" s="279"/>
      <c r="C660" s="279"/>
      <c r="D660" s="280"/>
      <c r="E660" s="280"/>
      <c r="F660" s="281"/>
      <c r="G660" s="280"/>
      <c r="H660" s="282"/>
      <c r="I660" s="280"/>
      <c r="J660" s="280"/>
      <c r="K660" s="280"/>
      <c r="L660" s="280"/>
      <c r="M660" s="290"/>
      <c r="N660" s="284"/>
    </row>
    <row r="661" spans="1:14" s="9" customFormat="1" x14ac:dyDescent="0.2">
      <c r="A661" s="279"/>
      <c r="B661" s="279"/>
      <c r="C661" s="279"/>
      <c r="D661" s="280"/>
      <c r="E661" s="280"/>
      <c r="F661" s="281"/>
      <c r="G661" s="280"/>
      <c r="H661" s="282"/>
      <c r="I661" s="280"/>
      <c r="J661" s="280"/>
      <c r="K661" s="280"/>
      <c r="L661" s="280"/>
      <c r="M661" s="290"/>
      <c r="N661" s="284"/>
    </row>
    <row r="662" spans="1:14" s="9" customFormat="1" x14ac:dyDescent="0.2">
      <c r="A662" s="279"/>
      <c r="B662" s="279"/>
      <c r="C662" s="279"/>
      <c r="D662" s="280"/>
      <c r="E662" s="280"/>
      <c r="F662" s="281"/>
      <c r="G662" s="280"/>
      <c r="H662" s="282"/>
      <c r="I662" s="280"/>
      <c r="J662" s="280"/>
      <c r="K662" s="280"/>
      <c r="L662" s="280"/>
      <c r="M662" s="290"/>
      <c r="N662" s="284"/>
    </row>
    <row r="663" spans="1:14" s="9" customFormat="1" x14ac:dyDescent="0.2">
      <c r="A663" s="279"/>
      <c r="B663" s="279"/>
      <c r="C663" s="279"/>
      <c r="D663" s="280"/>
      <c r="E663" s="280"/>
      <c r="F663" s="281"/>
      <c r="G663" s="280"/>
      <c r="H663" s="282"/>
      <c r="I663" s="280"/>
      <c r="J663" s="280"/>
      <c r="K663" s="280"/>
      <c r="L663" s="280"/>
      <c r="M663" s="290"/>
      <c r="N663" s="284"/>
    </row>
    <row r="664" spans="1:14" s="9" customFormat="1" x14ac:dyDescent="0.2">
      <c r="A664" s="279"/>
      <c r="B664" s="279"/>
      <c r="C664" s="279"/>
      <c r="D664" s="280"/>
      <c r="E664" s="280"/>
      <c r="F664" s="281"/>
      <c r="G664" s="280"/>
      <c r="H664" s="282"/>
      <c r="I664" s="280"/>
      <c r="J664" s="280"/>
      <c r="K664" s="280"/>
      <c r="L664" s="280"/>
      <c r="M664" s="290"/>
      <c r="N664" s="284"/>
    </row>
    <row r="665" spans="1:14" s="9" customFormat="1" x14ac:dyDescent="0.2">
      <c r="A665" s="279"/>
      <c r="B665" s="279"/>
      <c r="C665" s="279"/>
      <c r="D665" s="280"/>
      <c r="E665" s="280"/>
      <c r="F665" s="281"/>
      <c r="G665" s="280"/>
      <c r="H665" s="282"/>
      <c r="I665" s="280"/>
      <c r="J665" s="280"/>
      <c r="K665" s="280"/>
      <c r="L665" s="280"/>
      <c r="M665" s="290"/>
      <c r="N665" s="284"/>
    </row>
    <row r="666" spans="1:14" s="9" customFormat="1" x14ac:dyDescent="0.2">
      <c r="A666" s="279"/>
      <c r="B666" s="279"/>
      <c r="C666" s="279"/>
      <c r="D666" s="280"/>
      <c r="E666" s="280"/>
      <c r="F666" s="281"/>
      <c r="G666" s="280"/>
      <c r="H666" s="282"/>
      <c r="I666" s="280"/>
      <c r="J666" s="280"/>
      <c r="K666" s="280"/>
      <c r="L666" s="280"/>
      <c r="M666" s="290"/>
      <c r="N666" s="284"/>
    </row>
    <row r="667" spans="1:14" s="9" customFormat="1" x14ac:dyDescent="0.2">
      <c r="A667" s="279"/>
      <c r="B667" s="279"/>
      <c r="C667" s="279"/>
      <c r="D667" s="280"/>
      <c r="E667" s="280"/>
      <c r="F667" s="281"/>
      <c r="G667" s="280"/>
      <c r="H667" s="282"/>
      <c r="I667" s="280"/>
      <c r="J667" s="280"/>
      <c r="K667" s="280"/>
      <c r="L667" s="280"/>
      <c r="M667" s="290"/>
      <c r="N667" s="284"/>
    </row>
    <row r="668" spans="1:14" s="9" customFormat="1" x14ac:dyDescent="0.2">
      <c r="A668" s="279"/>
      <c r="B668" s="279"/>
      <c r="C668" s="279"/>
      <c r="D668" s="280"/>
      <c r="E668" s="280"/>
      <c r="F668" s="281"/>
      <c r="G668" s="280"/>
      <c r="H668" s="282"/>
      <c r="I668" s="280"/>
      <c r="J668" s="280"/>
      <c r="K668" s="280"/>
      <c r="L668" s="280"/>
      <c r="M668" s="290"/>
      <c r="N668" s="284"/>
    </row>
    <row r="669" spans="1:14" s="9" customFormat="1" x14ac:dyDescent="0.2">
      <c r="A669" s="279"/>
      <c r="B669" s="279"/>
      <c r="C669" s="279"/>
      <c r="D669" s="280"/>
      <c r="E669" s="280"/>
      <c r="F669" s="281"/>
      <c r="G669" s="280"/>
      <c r="H669" s="282"/>
      <c r="I669" s="280"/>
      <c r="J669" s="280"/>
      <c r="K669" s="280"/>
      <c r="L669" s="280"/>
      <c r="M669" s="290"/>
      <c r="N669" s="284"/>
    </row>
    <row r="670" spans="1:14" s="9" customFormat="1" x14ac:dyDescent="0.2">
      <c r="A670" s="279"/>
      <c r="B670" s="279"/>
      <c r="C670" s="279"/>
      <c r="D670" s="280"/>
      <c r="E670" s="280"/>
      <c r="F670" s="281"/>
      <c r="G670" s="280"/>
      <c r="H670" s="282"/>
      <c r="I670" s="280"/>
      <c r="J670" s="280"/>
      <c r="K670" s="280"/>
      <c r="L670" s="280"/>
      <c r="M670" s="290"/>
      <c r="N670" s="284"/>
    </row>
    <row r="671" spans="1:14" s="9" customFormat="1" x14ac:dyDescent="0.2">
      <c r="A671" s="279"/>
      <c r="B671" s="279"/>
      <c r="C671" s="279"/>
      <c r="D671" s="280"/>
      <c r="E671" s="280"/>
      <c r="F671" s="281"/>
      <c r="G671" s="280"/>
      <c r="H671" s="282"/>
      <c r="I671" s="280"/>
      <c r="J671" s="280"/>
      <c r="K671" s="280"/>
      <c r="L671" s="280"/>
      <c r="M671" s="290"/>
      <c r="N671" s="284"/>
    </row>
    <row r="672" spans="1:14" s="9" customFormat="1" x14ac:dyDescent="0.2">
      <c r="A672" s="279"/>
      <c r="B672" s="279"/>
      <c r="C672" s="279"/>
      <c r="D672" s="280"/>
      <c r="E672" s="280"/>
      <c r="F672" s="281"/>
      <c r="G672" s="280"/>
      <c r="H672" s="282"/>
      <c r="I672" s="280"/>
      <c r="J672" s="280"/>
      <c r="K672" s="280"/>
      <c r="L672" s="280"/>
      <c r="M672" s="290"/>
      <c r="N672" s="284"/>
    </row>
    <row r="673" spans="1:14" s="9" customFormat="1" x14ac:dyDescent="0.2">
      <c r="A673" s="279"/>
      <c r="B673" s="279"/>
      <c r="C673" s="279"/>
      <c r="D673" s="280"/>
      <c r="E673" s="280"/>
      <c r="F673" s="281"/>
      <c r="G673" s="280"/>
      <c r="H673" s="282"/>
      <c r="I673" s="280"/>
      <c r="J673" s="280"/>
      <c r="K673" s="280"/>
      <c r="L673" s="280"/>
      <c r="M673" s="290"/>
      <c r="N673" s="284"/>
    </row>
    <row r="674" spans="1:14" s="9" customFormat="1" x14ac:dyDescent="0.2">
      <c r="A674" s="279"/>
      <c r="B674" s="279"/>
      <c r="C674" s="279"/>
      <c r="D674" s="280"/>
      <c r="E674" s="280"/>
      <c r="F674" s="281"/>
      <c r="G674" s="280"/>
      <c r="H674" s="282"/>
      <c r="I674" s="280"/>
      <c r="J674" s="280"/>
      <c r="K674" s="280"/>
      <c r="L674" s="280"/>
      <c r="M674" s="290"/>
      <c r="N674" s="284"/>
    </row>
    <row r="675" spans="1:14" s="9" customFormat="1" x14ac:dyDescent="0.2">
      <c r="A675" s="279"/>
      <c r="B675" s="279"/>
      <c r="C675" s="279"/>
      <c r="D675" s="280"/>
      <c r="E675" s="280"/>
      <c r="F675" s="281"/>
      <c r="G675" s="280"/>
      <c r="H675" s="282"/>
      <c r="I675" s="280"/>
      <c r="J675" s="280"/>
      <c r="K675" s="280"/>
      <c r="L675" s="280"/>
      <c r="M675" s="290"/>
      <c r="N675" s="284"/>
    </row>
    <row r="676" spans="1:14" s="9" customFormat="1" x14ac:dyDescent="0.2">
      <c r="A676" s="279"/>
      <c r="B676" s="279"/>
      <c r="C676" s="279"/>
      <c r="D676" s="280"/>
      <c r="E676" s="280"/>
      <c r="F676" s="281"/>
      <c r="G676" s="280"/>
      <c r="H676" s="282"/>
      <c r="I676" s="280"/>
      <c r="J676" s="280"/>
      <c r="K676" s="280"/>
      <c r="L676" s="280"/>
      <c r="M676" s="290"/>
      <c r="N676" s="284"/>
    </row>
    <row r="677" spans="1:14" s="9" customFormat="1" x14ac:dyDescent="0.2">
      <c r="A677" s="279"/>
      <c r="B677" s="279"/>
      <c r="C677" s="279"/>
      <c r="D677" s="280"/>
      <c r="E677" s="280"/>
      <c r="F677" s="281"/>
      <c r="G677" s="280"/>
      <c r="H677" s="282"/>
      <c r="I677" s="280"/>
      <c r="J677" s="280"/>
      <c r="K677" s="280"/>
      <c r="L677" s="280"/>
      <c r="M677" s="290"/>
      <c r="N677" s="284"/>
    </row>
    <row r="678" spans="1:14" s="9" customFormat="1" x14ac:dyDescent="0.2">
      <c r="A678" s="279"/>
      <c r="B678" s="279"/>
      <c r="C678" s="279"/>
      <c r="D678" s="280"/>
      <c r="E678" s="280"/>
      <c r="F678" s="281"/>
      <c r="G678" s="280"/>
      <c r="H678" s="282"/>
      <c r="I678" s="280"/>
      <c r="J678" s="280"/>
      <c r="K678" s="280"/>
      <c r="L678" s="280"/>
      <c r="M678" s="290"/>
      <c r="N678" s="284"/>
    </row>
    <row r="679" spans="1:14" s="9" customFormat="1" x14ac:dyDescent="0.2">
      <c r="A679" s="279"/>
      <c r="B679" s="279"/>
      <c r="C679" s="279"/>
      <c r="D679" s="280"/>
      <c r="E679" s="280"/>
      <c r="F679" s="281"/>
      <c r="G679" s="280"/>
      <c r="H679" s="282"/>
      <c r="I679" s="280"/>
      <c r="J679" s="280"/>
      <c r="K679" s="280"/>
      <c r="L679" s="280"/>
      <c r="M679" s="290"/>
      <c r="N679" s="284"/>
    </row>
    <row r="680" spans="1:14" s="9" customFormat="1" x14ac:dyDescent="0.2">
      <c r="A680" s="279"/>
      <c r="B680" s="279"/>
      <c r="C680" s="279"/>
      <c r="D680" s="280"/>
      <c r="E680" s="280"/>
      <c r="F680" s="281"/>
      <c r="G680" s="280"/>
      <c r="H680" s="282"/>
      <c r="I680" s="280"/>
      <c r="J680" s="280"/>
      <c r="K680" s="280"/>
      <c r="L680" s="280"/>
      <c r="M680" s="290"/>
      <c r="N680" s="284"/>
    </row>
    <row r="681" spans="1:14" s="9" customFormat="1" x14ac:dyDescent="0.2">
      <c r="A681" s="279"/>
      <c r="B681" s="279"/>
      <c r="C681" s="279"/>
      <c r="D681" s="280"/>
      <c r="E681" s="280"/>
      <c r="F681" s="281"/>
      <c r="G681" s="280"/>
      <c r="H681" s="282"/>
      <c r="I681" s="280"/>
      <c r="J681" s="280"/>
      <c r="K681" s="280"/>
      <c r="L681" s="280"/>
      <c r="M681" s="290"/>
      <c r="N681" s="284"/>
    </row>
    <row r="682" spans="1:14" s="9" customFormat="1" x14ac:dyDescent="0.2">
      <c r="A682" s="279"/>
      <c r="B682" s="279"/>
      <c r="C682" s="279"/>
      <c r="D682" s="280"/>
      <c r="E682" s="280"/>
      <c r="F682" s="281"/>
      <c r="G682" s="280"/>
      <c r="H682" s="282"/>
      <c r="I682" s="280"/>
      <c r="J682" s="280"/>
      <c r="K682" s="280"/>
      <c r="L682" s="280"/>
      <c r="M682" s="290"/>
      <c r="N682" s="284"/>
    </row>
    <row r="683" spans="1:14" s="9" customFormat="1" x14ac:dyDescent="0.2">
      <c r="A683" s="279"/>
      <c r="B683" s="279"/>
      <c r="C683" s="279"/>
      <c r="D683" s="280"/>
      <c r="E683" s="280"/>
      <c r="F683" s="281"/>
      <c r="G683" s="280"/>
      <c r="H683" s="282"/>
      <c r="I683" s="280"/>
      <c r="J683" s="280"/>
      <c r="K683" s="280"/>
      <c r="L683" s="280"/>
      <c r="M683" s="290"/>
      <c r="N683" s="284"/>
    </row>
    <row r="684" spans="1:14" s="9" customFormat="1" x14ac:dyDescent="0.2">
      <c r="A684" s="279"/>
      <c r="B684" s="279"/>
      <c r="C684" s="279"/>
      <c r="D684" s="280"/>
      <c r="E684" s="280"/>
      <c r="F684" s="281"/>
      <c r="G684" s="280"/>
      <c r="H684" s="282"/>
      <c r="I684" s="280"/>
      <c r="J684" s="280"/>
      <c r="K684" s="280"/>
      <c r="L684" s="280"/>
      <c r="M684" s="290"/>
      <c r="N684" s="284"/>
    </row>
    <row r="685" spans="1:14" s="9" customFormat="1" x14ac:dyDescent="0.2">
      <c r="A685" s="279"/>
      <c r="B685" s="279"/>
      <c r="C685" s="279"/>
      <c r="D685" s="280"/>
      <c r="E685" s="280"/>
      <c r="F685" s="281"/>
      <c r="G685" s="280"/>
      <c r="H685" s="282"/>
      <c r="I685" s="280"/>
      <c r="J685" s="280"/>
      <c r="K685" s="280"/>
      <c r="L685" s="280"/>
      <c r="M685" s="290"/>
      <c r="N685" s="284"/>
    </row>
    <row r="686" spans="1:14" s="9" customFormat="1" x14ac:dyDescent="0.2">
      <c r="A686" s="279"/>
      <c r="B686" s="279"/>
      <c r="C686" s="279"/>
      <c r="D686" s="280"/>
      <c r="E686" s="280"/>
      <c r="F686" s="281"/>
      <c r="G686" s="280"/>
      <c r="H686" s="282"/>
      <c r="I686" s="280"/>
      <c r="J686" s="280"/>
      <c r="K686" s="280"/>
      <c r="L686" s="280"/>
      <c r="M686" s="290"/>
      <c r="N686" s="284"/>
    </row>
    <row r="687" spans="1:14" s="9" customFormat="1" x14ac:dyDescent="0.2">
      <c r="A687" s="279"/>
      <c r="B687" s="279"/>
      <c r="C687" s="279"/>
      <c r="D687" s="280"/>
      <c r="E687" s="280"/>
      <c r="F687" s="281"/>
      <c r="G687" s="280"/>
      <c r="H687" s="282"/>
      <c r="I687" s="280"/>
      <c r="J687" s="280"/>
      <c r="K687" s="280"/>
      <c r="L687" s="280"/>
      <c r="M687" s="290"/>
      <c r="N687" s="284"/>
    </row>
    <row r="688" spans="1:14" s="9" customFormat="1" x14ac:dyDescent="0.2">
      <c r="A688" s="279"/>
      <c r="B688" s="279"/>
      <c r="C688" s="279"/>
      <c r="D688" s="280"/>
      <c r="E688" s="280"/>
      <c r="F688" s="281"/>
      <c r="G688" s="280"/>
      <c r="H688" s="282"/>
      <c r="I688" s="280"/>
      <c r="J688" s="280"/>
      <c r="K688" s="280"/>
      <c r="L688" s="280"/>
      <c r="M688" s="290"/>
      <c r="N688" s="284"/>
    </row>
    <row r="689" spans="1:14" s="9" customFormat="1" x14ac:dyDescent="0.2">
      <c r="A689" s="279"/>
      <c r="B689" s="279"/>
      <c r="C689" s="279"/>
      <c r="D689" s="280"/>
      <c r="E689" s="280"/>
      <c r="F689" s="281"/>
      <c r="G689" s="280"/>
      <c r="H689" s="282"/>
      <c r="I689" s="280"/>
      <c r="J689" s="280"/>
      <c r="K689" s="280"/>
      <c r="L689" s="280"/>
      <c r="M689" s="290"/>
      <c r="N689" s="284"/>
    </row>
    <row r="690" spans="1:14" s="9" customFormat="1" x14ac:dyDescent="0.2">
      <c r="A690" s="279"/>
      <c r="B690" s="279"/>
      <c r="C690" s="279"/>
      <c r="D690" s="280"/>
      <c r="E690" s="280"/>
      <c r="F690" s="281"/>
      <c r="G690" s="280"/>
      <c r="H690" s="282"/>
      <c r="I690" s="280"/>
      <c r="J690" s="280"/>
      <c r="K690" s="280"/>
      <c r="L690" s="280"/>
      <c r="M690" s="290"/>
      <c r="N690" s="284"/>
    </row>
    <row r="691" spans="1:14" s="9" customFormat="1" x14ac:dyDescent="0.2">
      <c r="A691" s="279"/>
      <c r="B691" s="279"/>
      <c r="C691" s="279"/>
      <c r="D691" s="280"/>
      <c r="E691" s="280"/>
      <c r="F691" s="281"/>
      <c r="G691" s="280"/>
      <c r="H691" s="282"/>
      <c r="I691" s="280"/>
      <c r="J691" s="280"/>
      <c r="K691" s="280"/>
      <c r="L691" s="280"/>
      <c r="M691" s="290"/>
      <c r="N691" s="284"/>
    </row>
    <row r="692" spans="1:14" s="9" customFormat="1" x14ac:dyDescent="0.2">
      <c r="A692" s="279"/>
      <c r="B692" s="279"/>
      <c r="C692" s="279"/>
      <c r="D692" s="280"/>
      <c r="E692" s="280"/>
      <c r="F692" s="281"/>
      <c r="G692" s="280"/>
      <c r="H692" s="282"/>
      <c r="I692" s="280"/>
      <c r="J692" s="280"/>
      <c r="K692" s="280"/>
      <c r="L692" s="280"/>
      <c r="M692" s="290"/>
      <c r="N692" s="284"/>
    </row>
    <row r="693" spans="1:14" s="9" customFormat="1" x14ac:dyDescent="0.2">
      <c r="A693" s="279"/>
      <c r="B693" s="279"/>
      <c r="C693" s="279"/>
      <c r="D693" s="280"/>
      <c r="E693" s="280"/>
      <c r="F693" s="281"/>
      <c r="G693" s="280"/>
      <c r="H693" s="282"/>
      <c r="I693" s="280"/>
      <c r="J693" s="280"/>
      <c r="K693" s="280"/>
      <c r="L693" s="280"/>
      <c r="M693" s="290"/>
      <c r="N693" s="284"/>
    </row>
    <row r="694" spans="1:14" s="9" customFormat="1" x14ac:dyDescent="0.2">
      <c r="A694" s="279"/>
      <c r="B694" s="279"/>
      <c r="C694" s="279"/>
      <c r="D694" s="280"/>
      <c r="E694" s="280"/>
      <c r="F694" s="281"/>
      <c r="G694" s="280"/>
      <c r="H694" s="282"/>
      <c r="I694" s="280"/>
      <c r="J694" s="280"/>
      <c r="K694" s="280"/>
      <c r="L694" s="280"/>
      <c r="M694" s="290"/>
      <c r="N694" s="284"/>
    </row>
    <row r="695" spans="1:14" s="9" customFormat="1" x14ac:dyDescent="0.2">
      <c r="A695" s="279"/>
      <c r="B695" s="279"/>
      <c r="C695" s="279"/>
      <c r="D695" s="280"/>
      <c r="E695" s="280"/>
      <c r="F695" s="281"/>
      <c r="G695" s="280"/>
      <c r="H695" s="282"/>
      <c r="I695" s="280"/>
      <c r="J695" s="280"/>
      <c r="K695" s="280"/>
      <c r="L695" s="280"/>
      <c r="M695" s="290"/>
      <c r="N695" s="284"/>
    </row>
    <row r="696" spans="1:14" s="9" customFormat="1" x14ac:dyDescent="0.2">
      <c r="A696" s="279"/>
      <c r="B696" s="279"/>
      <c r="C696" s="279"/>
      <c r="D696" s="280"/>
      <c r="E696" s="280"/>
      <c r="F696" s="281"/>
      <c r="G696" s="280"/>
      <c r="H696" s="282"/>
      <c r="I696" s="280"/>
      <c r="J696" s="280"/>
      <c r="K696" s="280"/>
      <c r="L696" s="280"/>
      <c r="M696" s="290"/>
      <c r="N696" s="284"/>
    </row>
    <row r="697" spans="1:14" s="9" customFormat="1" x14ac:dyDescent="0.2">
      <c r="A697" s="279"/>
      <c r="B697" s="279"/>
      <c r="C697" s="279"/>
      <c r="D697" s="280"/>
      <c r="E697" s="280"/>
      <c r="F697" s="281"/>
      <c r="G697" s="280"/>
      <c r="H697" s="282"/>
      <c r="I697" s="280"/>
      <c r="J697" s="280"/>
      <c r="K697" s="280"/>
      <c r="L697" s="280"/>
      <c r="M697" s="290"/>
      <c r="N697" s="284"/>
    </row>
    <row r="698" spans="1:14" s="9" customFormat="1" x14ac:dyDescent="0.2">
      <c r="A698" s="279"/>
      <c r="B698" s="279"/>
      <c r="C698" s="279"/>
      <c r="D698" s="280"/>
      <c r="E698" s="280"/>
      <c r="F698" s="281"/>
      <c r="G698" s="280"/>
      <c r="H698" s="282"/>
      <c r="I698" s="280"/>
      <c r="J698" s="280"/>
      <c r="K698" s="280"/>
      <c r="L698" s="280"/>
      <c r="M698" s="290"/>
      <c r="N698" s="284"/>
    </row>
    <row r="699" spans="1:14" s="9" customFormat="1" x14ac:dyDescent="0.2">
      <c r="A699" s="279"/>
      <c r="B699" s="279"/>
      <c r="C699" s="279"/>
      <c r="D699" s="280"/>
      <c r="E699" s="280"/>
      <c r="F699" s="281"/>
      <c r="G699" s="280"/>
      <c r="H699" s="282"/>
      <c r="I699" s="280"/>
      <c r="J699" s="280"/>
      <c r="K699" s="280"/>
      <c r="L699" s="280"/>
      <c r="M699" s="290"/>
      <c r="N699" s="284"/>
    </row>
    <row r="700" spans="1:14" s="9" customFormat="1" x14ac:dyDescent="0.2">
      <c r="A700" s="279"/>
      <c r="B700" s="279"/>
      <c r="C700" s="279"/>
      <c r="D700" s="280"/>
      <c r="E700" s="280"/>
      <c r="F700" s="281"/>
      <c r="G700" s="280"/>
      <c r="H700" s="282"/>
      <c r="I700" s="280"/>
      <c r="J700" s="280"/>
      <c r="K700" s="280"/>
      <c r="L700" s="280"/>
      <c r="M700" s="290"/>
      <c r="N700" s="284"/>
    </row>
    <row r="701" spans="1:14" s="9" customFormat="1" x14ac:dyDescent="0.2">
      <c r="A701" s="279"/>
      <c r="B701" s="279"/>
      <c r="C701" s="279"/>
      <c r="D701" s="280"/>
      <c r="E701" s="280"/>
      <c r="F701" s="281"/>
      <c r="G701" s="280"/>
      <c r="H701" s="282"/>
      <c r="I701" s="280"/>
      <c r="J701" s="280"/>
      <c r="K701" s="280"/>
      <c r="L701" s="280"/>
      <c r="M701" s="290"/>
      <c r="N701" s="284"/>
    </row>
    <row r="702" spans="1:14" s="9" customFormat="1" x14ac:dyDescent="0.2">
      <c r="A702" s="279"/>
      <c r="B702" s="279"/>
      <c r="C702" s="279"/>
      <c r="D702" s="280"/>
      <c r="E702" s="280"/>
      <c r="F702" s="281"/>
      <c r="G702" s="280"/>
      <c r="H702" s="282"/>
      <c r="I702" s="280"/>
      <c r="J702" s="280"/>
      <c r="K702" s="280"/>
      <c r="L702" s="280"/>
      <c r="M702" s="290"/>
      <c r="N702" s="284"/>
    </row>
    <row r="703" spans="1:14" s="9" customFormat="1" x14ac:dyDescent="0.2">
      <c r="A703" s="279"/>
      <c r="B703" s="279"/>
      <c r="C703" s="279"/>
      <c r="D703" s="280"/>
      <c r="E703" s="280"/>
      <c r="F703" s="281"/>
      <c r="G703" s="280"/>
      <c r="H703" s="282"/>
      <c r="I703" s="280"/>
      <c r="J703" s="280"/>
      <c r="K703" s="280"/>
      <c r="L703" s="280"/>
      <c r="M703" s="290"/>
      <c r="N703" s="284"/>
    </row>
    <row r="704" spans="1:14" s="9" customFormat="1" x14ac:dyDescent="0.2">
      <c r="A704" s="279"/>
      <c r="B704" s="279"/>
      <c r="C704" s="279"/>
      <c r="D704" s="280"/>
      <c r="E704" s="280"/>
      <c r="F704" s="281"/>
      <c r="G704" s="280"/>
      <c r="H704" s="282"/>
      <c r="I704" s="280"/>
      <c r="J704" s="280"/>
      <c r="K704" s="280"/>
      <c r="L704" s="280"/>
      <c r="M704" s="290"/>
      <c r="N704" s="284"/>
    </row>
    <row r="705" spans="1:14" s="9" customFormat="1" x14ac:dyDescent="0.2">
      <c r="A705" s="279"/>
      <c r="B705" s="279"/>
      <c r="C705" s="279"/>
      <c r="D705" s="280"/>
      <c r="E705" s="280"/>
      <c r="F705" s="281"/>
      <c r="G705" s="280"/>
      <c r="H705" s="282"/>
      <c r="I705" s="280"/>
      <c r="J705" s="280"/>
      <c r="K705" s="280"/>
      <c r="L705" s="280"/>
      <c r="M705" s="290"/>
      <c r="N705" s="284"/>
    </row>
    <row r="706" spans="1:14" s="9" customFormat="1" x14ac:dyDescent="0.2">
      <c r="A706" s="279"/>
      <c r="B706" s="279"/>
      <c r="C706" s="279"/>
      <c r="D706" s="280"/>
      <c r="E706" s="280"/>
      <c r="F706" s="281"/>
      <c r="G706" s="280"/>
      <c r="H706" s="282"/>
      <c r="I706" s="280"/>
      <c r="J706" s="280"/>
      <c r="K706" s="280"/>
      <c r="L706" s="280"/>
      <c r="M706" s="290"/>
      <c r="N706" s="284"/>
    </row>
    <row r="707" spans="1:14" s="9" customFormat="1" x14ac:dyDescent="0.2">
      <c r="A707" s="279"/>
      <c r="B707" s="279"/>
      <c r="C707" s="279"/>
      <c r="D707" s="280"/>
      <c r="E707" s="280"/>
      <c r="F707" s="281"/>
      <c r="G707" s="280"/>
      <c r="H707" s="282"/>
      <c r="I707" s="280"/>
      <c r="J707" s="280"/>
      <c r="K707" s="280"/>
      <c r="L707" s="280"/>
      <c r="M707" s="290"/>
      <c r="N707" s="284"/>
    </row>
    <row r="708" spans="1:14" s="9" customFormat="1" x14ac:dyDescent="0.2">
      <c r="A708" s="279"/>
      <c r="B708" s="279"/>
      <c r="C708" s="279"/>
      <c r="D708" s="280"/>
      <c r="E708" s="280"/>
      <c r="F708" s="281"/>
      <c r="G708" s="280"/>
      <c r="H708" s="282"/>
      <c r="I708" s="280"/>
      <c r="J708" s="280"/>
      <c r="K708" s="280"/>
      <c r="L708" s="280"/>
      <c r="M708" s="290"/>
      <c r="N708" s="284"/>
    </row>
    <row r="709" spans="1:14" s="9" customFormat="1" x14ac:dyDescent="0.2">
      <c r="A709" s="279"/>
      <c r="B709" s="279"/>
      <c r="C709" s="279"/>
      <c r="D709" s="280"/>
      <c r="E709" s="280"/>
      <c r="F709" s="281"/>
      <c r="G709" s="280"/>
      <c r="H709" s="282"/>
      <c r="I709" s="280"/>
      <c r="J709" s="280"/>
      <c r="K709" s="280"/>
      <c r="L709" s="280"/>
      <c r="M709" s="290"/>
      <c r="N709" s="284"/>
    </row>
    <row r="710" spans="1:14" s="9" customFormat="1" x14ac:dyDescent="0.2">
      <c r="A710" s="279"/>
      <c r="B710" s="279"/>
      <c r="C710" s="279"/>
      <c r="D710" s="280"/>
      <c r="E710" s="280"/>
      <c r="F710" s="281"/>
      <c r="G710" s="280"/>
      <c r="H710" s="282"/>
      <c r="I710" s="280"/>
      <c r="J710" s="280"/>
      <c r="K710" s="280"/>
      <c r="L710" s="280"/>
      <c r="M710" s="290"/>
      <c r="N710" s="284"/>
    </row>
    <row r="711" spans="1:14" s="9" customFormat="1" x14ac:dyDescent="0.2">
      <c r="A711" s="279"/>
      <c r="B711" s="279"/>
      <c r="C711" s="279"/>
      <c r="D711" s="280"/>
      <c r="E711" s="280"/>
      <c r="F711" s="281"/>
      <c r="G711" s="280"/>
      <c r="H711" s="282"/>
      <c r="I711" s="280"/>
      <c r="J711" s="280"/>
      <c r="K711" s="280"/>
      <c r="L711" s="280"/>
      <c r="M711" s="290"/>
      <c r="N711" s="284"/>
    </row>
    <row r="712" spans="1:14" s="9" customFormat="1" x14ac:dyDescent="0.2">
      <c r="A712" s="279"/>
      <c r="B712" s="279"/>
      <c r="C712" s="279"/>
      <c r="D712" s="280"/>
      <c r="E712" s="280"/>
      <c r="F712" s="281"/>
      <c r="G712" s="280"/>
      <c r="H712" s="282"/>
      <c r="I712" s="280"/>
      <c r="J712" s="280"/>
      <c r="K712" s="280"/>
      <c r="L712" s="280"/>
      <c r="M712" s="290"/>
      <c r="N712" s="284"/>
    </row>
    <row r="713" spans="1:14" s="9" customFormat="1" x14ac:dyDescent="0.2">
      <c r="A713" s="279"/>
      <c r="B713" s="279"/>
      <c r="C713" s="279"/>
      <c r="D713" s="280"/>
      <c r="E713" s="280"/>
      <c r="F713" s="281"/>
      <c r="G713" s="280"/>
      <c r="H713" s="282"/>
      <c r="I713" s="280"/>
      <c r="J713" s="280"/>
      <c r="K713" s="280"/>
      <c r="L713" s="280"/>
      <c r="M713" s="290"/>
      <c r="N713" s="284"/>
    </row>
    <row r="714" spans="1:14" s="9" customFormat="1" x14ac:dyDescent="0.2">
      <c r="A714" s="279"/>
      <c r="B714" s="279"/>
      <c r="C714" s="279"/>
      <c r="D714" s="280"/>
      <c r="E714" s="280"/>
      <c r="F714" s="281"/>
      <c r="G714" s="280"/>
      <c r="H714" s="282"/>
      <c r="I714" s="280"/>
      <c r="J714" s="280"/>
      <c r="K714" s="280"/>
      <c r="L714" s="280"/>
      <c r="M714" s="290"/>
      <c r="N714" s="284"/>
    </row>
    <row r="715" spans="1:14" s="9" customFormat="1" x14ac:dyDescent="0.2">
      <c r="A715" s="279"/>
      <c r="B715" s="279"/>
      <c r="C715" s="279"/>
      <c r="D715" s="280"/>
      <c r="E715" s="280"/>
      <c r="F715" s="281"/>
      <c r="G715" s="280"/>
      <c r="H715" s="282"/>
      <c r="I715" s="280"/>
      <c r="J715" s="280"/>
      <c r="K715" s="280"/>
      <c r="L715" s="280"/>
      <c r="M715" s="290"/>
      <c r="N715" s="284"/>
    </row>
    <row r="716" spans="1:14" s="9" customFormat="1" x14ac:dyDescent="0.2">
      <c r="A716" s="279"/>
      <c r="B716" s="279"/>
      <c r="C716" s="279"/>
      <c r="D716" s="280"/>
      <c r="E716" s="280"/>
      <c r="F716" s="281"/>
      <c r="G716" s="280"/>
      <c r="H716" s="282"/>
      <c r="I716" s="280"/>
      <c r="J716" s="280"/>
      <c r="K716" s="280"/>
      <c r="L716" s="280"/>
      <c r="M716" s="290"/>
      <c r="N716" s="284"/>
    </row>
    <row r="717" spans="1:14" s="9" customFormat="1" x14ac:dyDescent="0.2">
      <c r="A717" s="279"/>
      <c r="B717" s="279"/>
      <c r="C717" s="279"/>
      <c r="D717" s="280"/>
      <c r="E717" s="280"/>
      <c r="F717" s="281"/>
      <c r="G717" s="280"/>
      <c r="H717" s="282"/>
      <c r="I717" s="280"/>
      <c r="J717" s="280"/>
      <c r="K717" s="280"/>
      <c r="L717" s="280"/>
      <c r="M717" s="290"/>
      <c r="N717" s="284"/>
    </row>
    <row r="718" spans="1:14" s="9" customFormat="1" x14ac:dyDescent="0.2">
      <c r="A718" s="279"/>
      <c r="B718" s="279"/>
      <c r="C718" s="279"/>
      <c r="D718" s="280"/>
      <c r="E718" s="280"/>
      <c r="F718" s="281"/>
      <c r="G718" s="280"/>
      <c r="H718" s="282"/>
      <c r="I718" s="280"/>
      <c r="J718" s="280"/>
      <c r="K718" s="280"/>
      <c r="L718" s="280"/>
      <c r="M718" s="290"/>
      <c r="N718" s="284"/>
    </row>
    <row r="719" spans="1:14" s="9" customFormat="1" x14ac:dyDescent="0.2">
      <c r="A719" s="279"/>
      <c r="B719" s="279"/>
      <c r="C719" s="279"/>
      <c r="D719" s="280"/>
      <c r="E719" s="280"/>
      <c r="F719" s="281"/>
      <c r="G719" s="280"/>
      <c r="H719" s="282"/>
      <c r="I719" s="280"/>
      <c r="J719" s="280"/>
      <c r="K719" s="280"/>
      <c r="L719" s="280"/>
      <c r="M719" s="290"/>
      <c r="N719" s="284"/>
    </row>
    <row r="720" spans="1:14" s="9" customFormat="1" x14ac:dyDescent="0.2">
      <c r="A720" s="279"/>
      <c r="B720" s="279"/>
      <c r="C720" s="279"/>
      <c r="D720" s="280"/>
      <c r="E720" s="280"/>
      <c r="F720" s="281"/>
      <c r="G720" s="280"/>
      <c r="H720" s="282"/>
      <c r="I720" s="280"/>
      <c r="J720" s="280"/>
      <c r="K720" s="280"/>
      <c r="L720" s="280"/>
      <c r="M720" s="290"/>
      <c r="N720" s="284"/>
    </row>
    <row r="721" spans="1:14" s="9" customFormat="1" x14ac:dyDescent="0.2">
      <c r="A721" s="279"/>
      <c r="B721" s="279"/>
      <c r="C721" s="279"/>
      <c r="D721" s="280"/>
      <c r="E721" s="280"/>
      <c r="F721" s="281"/>
      <c r="G721" s="280"/>
      <c r="H721" s="282"/>
      <c r="I721" s="280"/>
      <c r="J721" s="280"/>
      <c r="K721" s="280"/>
      <c r="L721" s="280"/>
      <c r="M721" s="290"/>
      <c r="N721" s="284"/>
    </row>
    <row r="722" spans="1:14" s="9" customFormat="1" x14ac:dyDescent="0.2">
      <c r="A722" s="279"/>
      <c r="B722" s="279"/>
      <c r="C722" s="279"/>
      <c r="D722" s="280"/>
      <c r="E722" s="280"/>
      <c r="F722" s="281"/>
      <c r="G722" s="280"/>
      <c r="H722" s="282"/>
      <c r="I722" s="280"/>
      <c r="J722" s="280"/>
      <c r="K722" s="280"/>
      <c r="L722" s="280"/>
      <c r="M722" s="290"/>
      <c r="N722" s="284"/>
    </row>
    <row r="723" spans="1:14" s="9" customFormat="1" x14ac:dyDescent="0.2">
      <c r="A723" s="279"/>
      <c r="B723" s="279"/>
      <c r="C723" s="279"/>
      <c r="D723" s="280"/>
      <c r="E723" s="280"/>
      <c r="F723" s="281"/>
      <c r="G723" s="280"/>
      <c r="H723" s="282"/>
      <c r="I723" s="280"/>
      <c r="J723" s="280"/>
      <c r="K723" s="280"/>
      <c r="L723" s="280"/>
      <c r="M723" s="290"/>
      <c r="N723" s="284"/>
    </row>
    <row r="724" spans="1:14" s="9" customFormat="1" x14ac:dyDescent="0.2">
      <c r="A724" s="279"/>
      <c r="B724" s="279"/>
      <c r="C724" s="279"/>
      <c r="D724" s="280"/>
      <c r="E724" s="280"/>
      <c r="F724" s="281"/>
      <c r="G724" s="280"/>
      <c r="H724" s="282"/>
      <c r="I724" s="280"/>
      <c r="J724" s="280"/>
      <c r="K724" s="280"/>
      <c r="L724" s="280"/>
      <c r="M724" s="290"/>
      <c r="N724" s="284"/>
    </row>
    <row r="725" spans="1:14" s="9" customFormat="1" x14ac:dyDescent="0.2">
      <c r="A725" s="279"/>
      <c r="B725" s="279"/>
      <c r="C725" s="279"/>
      <c r="D725" s="280"/>
      <c r="E725" s="280"/>
      <c r="F725" s="281"/>
      <c r="G725" s="280"/>
      <c r="H725" s="282"/>
      <c r="I725" s="280"/>
      <c r="J725" s="280"/>
      <c r="K725" s="280"/>
      <c r="L725" s="280"/>
      <c r="M725" s="290"/>
      <c r="N725" s="284"/>
    </row>
    <row r="726" spans="1:14" s="9" customFormat="1" x14ac:dyDescent="0.2">
      <c r="A726" s="279"/>
      <c r="B726" s="279"/>
      <c r="C726" s="279"/>
      <c r="D726" s="280"/>
      <c r="E726" s="280"/>
      <c r="F726" s="281"/>
      <c r="G726" s="280"/>
      <c r="H726" s="282"/>
      <c r="I726" s="280"/>
      <c r="J726" s="280"/>
      <c r="K726" s="280"/>
      <c r="L726" s="280"/>
      <c r="M726" s="290"/>
      <c r="N726" s="284"/>
    </row>
    <row r="727" spans="1:14" s="9" customFormat="1" x14ac:dyDescent="0.2">
      <c r="A727" s="279"/>
      <c r="B727" s="279"/>
      <c r="C727" s="279"/>
      <c r="D727" s="280"/>
      <c r="E727" s="280"/>
      <c r="F727" s="281"/>
      <c r="G727" s="280"/>
      <c r="H727" s="282"/>
      <c r="I727" s="280"/>
      <c r="J727" s="280"/>
      <c r="K727" s="280"/>
      <c r="L727" s="280"/>
      <c r="M727" s="290"/>
      <c r="N727" s="284"/>
    </row>
    <row r="728" spans="1:14" s="9" customFormat="1" x14ac:dyDescent="0.2">
      <c r="A728" s="279"/>
      <c r="B728" s="279"/>
      <c r="C728" s="279"/>
      <c r="D728" s="280"/>
      <c r="E728" s="280"/>
      <c r="F728" s="281"/>
      <c r="G728" s="280"/>
      <c r="H728" s="282"/>
      <c r="I728" s="280"/>
      <c r="J728" s="280"/>
      <c r="K728" s="280"/>
      <c r="L728" s="280"/>
      <c r="M728" s="290"/>
      <c r="N728" s="284"/>
    </row>
    <row r="729" spans="1:14" s="9" customFormat="1" x14ac:dyDescent="0.2">
      <c r="A729" s="279"/>
      <c r="B729" s="279"/>
      <c r="C729" s="279"/>
      <c r="D729" s="280"/>
      <c r="E729" s="280"/>
      <c r="F729" s="281"/>
      <c r="G729" s="280"/>
      <c r="H729" s="282"/>
      <c r="I729" s="280"/>
      <c r="J729" s="280"/>
      <c r="K729" s="280"/>
      <c r="L729" s="280"/>
      <c r="M729" s="290"/>
      <c r="N729" s="284"/>
    </row>
    <row r="730" spans="1:14" s="9" customFormat="1" x14ac:dyDescent="0.2">
      <c r="A730" s="279"/>
      <c r="B730" s="279"/>
      <c r="C730" s="279"/>
      <c r="D730" s="280"/>
      <c r="E730" s="280"/>
      <c r="F730" s="281"/>
      <c r="G730" s="280"/>
      <c r="H730" s="282"/>
      <c r="I730" s="280"/>
      <c r="J730" s="280"/>
      <c r="K730" s="280"/>
      <c r="L730" s="280"/>
      <c r="M730" s="290"/>
      <c r="N730" s="284"/>
    </row>
    <row r="731" spans="1:14" s="9" customFormat="1" x14ac:dyDescent="0.2">
      <c r="A731" s="279"/>
      <c r="B731" s="279"/>
      <c r="C731" s="279"/>
      <c r="D731" s="280"/>
      <c r="E731" s="280"/>
      <c r="F731" s="281"/>
      <c r="G731" s="280"/>
      <c r="H731" s="282"/>
      <c r="I731" s="280"/>
      <c r="J731" s="280"/>
      <c r="K731" s="280"/>
      <c r="L731" s="280"/>
      <c r="M731" s="290"/>
      <c r="N731" s="284"/>
    </row>
    <row r="732" spans="1:14" s="9" customFormat="1" x14ac:dyDescent="0.2">
      <c r="A732" s="279"/>
      <c r="B732" s="279"/>
      <c r="C732" s="279"/>
      <c r="D732" s="280"/>
      <c r="E732" s="280"/>
      <c r="F732" s="281"/>
      <c r="G732" s="280"/>
      <c r="H732" s="282"/>
      <c r="I732" s="280"/>
      <c r="J732" s="280"/>
      <c r="K732" s="280"/>
      <c r="L732" s="280"/>
      <c r="M732" s="290"/>
      <c r="N732" s="284"/>
    </row>
    <row r="733" spans="1:14" s="9" customFormat="1" x14ac:dyDescent="0.2">
      <c r="A733" s="279"/>
      <c r="B733" s="279"/>
      <c r="C733" s="279"/>
      <c r="D733" s="280"/>
      <c r="E733" s="280"/>
      <c r="F733" s="281"/>
      <c r="G733" s="280"/>
      <c r="H733" s="282"/>
      <c r="I733" s="280"/>
      <c r="J733" s="280"/>
      <c r="K733" s="280"/>
      <c r="L733" s="280"/>
      <c r="M733" s="290"/>
      <c r="N733" s="284"/>
    </row>
    <row r="734" spans="1:14" s="9" customFormat="1" x14ac:dyDescent="0.2">
      <c r="A734" s="279"/>
      <c r="B734" s="279"/>
      <c r="C734" s="279"/>
      <c r="D734" s="280"/>
      <c r="E734" s="280"/>
      <c r="F734" s="281"/>
      <c r="G734" s="280"/>
      <c r="H734" s="282"/>
      <c r="I734" s="280"/>
      <c r="J734" s="280"/>
      <c r="K734" s="280"/>
      <c r="L734" s="280"/>
      <c r="M734" s="290"/>
      <c r="N734" s="284"/>
    </row>
    <row r="735" spans="1:14" s="9" customFormat="1" x14ac:dyDescent="0.2">
      <c r="A735" s="279"/>
      <c r="B735" s="279"/>
      <c r="C735" s="279"/>
      <c r="D735" s="280"/>
      <c r="E735" s="280"/>
      <c r="F735" s="281"/>
      <c r="G735" s="280"/>
      <c r="H735" s="282"/>
      <c r="I735" s="280"/>
      <c r="J735" s="280"/>
      <c r="K735" s="280"/>
      <c r="L735" s="280"/>
      <c r="M735" s="290"/>
      <c r="N735" s="284"/>
    </row>
    <row r="736" spans="1:14" s="9" customFormat="1" x14ac:dyDescent="0.2">
      <c r="A736" s="279"/>
      <c r="B736" s="279"/>
      <c r="C736" s="279"/>
      <c r="D736" s="280"/>
      <c r="E736" s="280"/>
      <c r="F736" s="281"/>
      <c r="G736" s="280"/>
      <c r="H736" s="282"/>
      <c r="I736" s="280"/>
      <c r="J736" s="280"/>
      <c r="K736" s="280"/>
      <c r="L736" s="280"/>
      <c r="M736" s="290"/>
      <c r="N736" s="284"/>
    </row>
    <row r="737" spans="1:14" s="9" customFormat="1" x14ac:dyDescent="0.2">
      <c r="A737" s="279"/>
      <c r="B737" s="279"/>
      <c r="C737" s="279"/>
      <c r="D737" s="280"/>
      <c r="E737" s="280"/>
      <c r="F737" s="281"/>
      <c r="G737" s="280"/>
      <c r="H737" s="282"/>
      <c r="I737" s="280"/>
      <c r="J737" s="280"/>
      <c r="K737" s="280"/>
      <c r="L737" s="280"/>
      <c r="M737" s="290"/>
      <c r="N737" s="284"/>
    </row>
    <row r="738" spans="1:14" s="9" customFormat="1" x14ac:dyDescent="0.2">
      <c r="A738" s="279"/>
      <c r="B738" s="279"/>
      <c r="C738" s="279"/>
      <c r="D738" s="280"/>
      <c r="E738" s="280"/>
      <c r="F738" s="281"/>
      <c r="G738" s="280"/>
      <c r="H738" s="282"/>
      <c r="I738" s="280"/>
      <c r="J738" s="280"/>
      <c r="K738" s="280"/>
      <c r="L738" s="280"/>
      <c r="M738" s="290"/>
      <c r="N738" s="284"/>
    </row>
    <row r="739" spans="1:14" s="9" customFormat="1" x14ac:dyDescent="0.2">
      <c r="A739" s="279"/>
      <c r="B739" s="279"/>
      <c r="C739" s="279"/>
      <c r="D739" s="280"/>
      <c r="E739" s="280"/>
      <c r="F739" s="281"/>
      <c r="G739" s="280"/>
      <c r="H739" s="282"/>
      <c r="I739" s="280"/>
      <c r="J739" s="280"/>
      <c r="K739" s="280"/>
      <c r="L739" s="280"/>
      <c r="M739" s="290"/>
      <c r="N739" s="284"/>
    </row>
    <row r="740" spans="1:14" s="9" customFormat="1" x14ac:dyDescent="0.2">
      <c r="A740" s="279"/>
      <c r="B740" s="279"/>
      <c r="C740" s="279"/>
      <c r="D740" s="280"/>
      <c r="E740" s="280"/>
      <c r="F740" s="281"/>
      <c r="G740" s="280"/>
      <c r="H740" s="282"/>
      <c r="I740" s="280"/>
      <c r="J740" s="280"/>
      <c r="K740" s="280"/>
      <c r="L740" s="280"/>
      <c r="M740" s="290"/>
      <c r="N740" s="284"/>
    </row>
    <row r="741" spans="1:14" s="9" customFormat="1" x14ac:dyDescent="0.2">
      <c r="A741" s="279"/>
      <c r="B741" s="279"/>
      <c r="C741" s="279"/>
      <c r="D741" s="280"/>
      <c r="E741" s="280"/>
      <c r="F741" s="281"/>
      <c r="G741" s="280"/>
      <c r="H741" s="282"/>
      <c r="I741" s="280"/>
      <c r="J741" s="280"/>
      <c r="K741" s="280"/>
      <c r="L741" s="280"/>
      <c r="M741" s="290"/>
      <c r="N741" s="284"/>
    </row>
    <row r="742" spans="1:14" s="9" customFormat="1" x14ac:dyDescent="0.2">
      <c r="A742" s="279"/>
      <c r="B742" s="279"/>
      <c r="C742" s="279"/>
      <c r="D742" s="280"/>
      <c r="E742" s="280"/>
      <c r="F742" s="281"/>
      <c r="G742" s="280"/>
      <c r="H742" s="282"/>
      <c r="I742" s="280"/>
      <c r="J742" s="280"/>
      <c r="K742" s="280"/>
      <c r="L742" s="280"/>
      <c r="M742" s="290"/>
      <c r="N742" s="284"/>
    </row>
    <row r="743" spans="1:14" s="9" customFormat="1" x14ac:dyDescent="0.2">
      <c r="A743" s="279"/>
      <c r="B743" s="279"/>
      <c r="C743" s="279"/>
      <c r="D743" s="280"/>
      <c r="E743" s="280"/>
      <c r="F743" s="281"/>
      <c r="G743" s="280"/>
      <c r="H743" s="282"/>
      <c r="I743" s="280"/>
      <c r="J743" s="280"/>
      <c r="K743" s="280"/>
      <c r="L743" s="280"/>
      <c r="M743" s="290"/>
      <c r="N743" s="284"/>
    </row>
    <row r="744" spans="1:14" s="9" customFormat="1" x14ac:dyDescent="0.2">
      <c r="A744" s="279"/>
      <c r="B744" s="279"/>
      <c r="C744" s="279"/>
      <c r="D744" s="280"/>
      <c r="E744" s="280"/>
      <c r="F744" s="281"/>
      <c r="G744" s="280"/>
      <c r="H744" s="282"/>
      <c r="I744" s="280"/>
      <c r="J744" s="280"/>
      <c r="K744" s="280"/>
      <c r="L744" s="280"/>
      <c r="M744" s="290"/>
      <c r="N744" s="284"/>
    </row>
    <row r="745" spans="1:14" s="9" customFormat="1" x14ac:dyDescent="0.2">
      <c r="A745" s="279"/>
      <c r="B745" s="279"/>
      <c r="C745" s="279"/>
      <c r="D745" s="280"/>
      <c r="E745" s="280"/>
      <c r="F745" s="281"/>
      <c r="G745" s="280"/>
      <c r="H745" s="282"/>
      <c r="I745" s="280"/>
      <c r="J745" s="280"/>
      <c r="K745" s="280"/>
      <c r="L745" s="280"/>
      <c r="M745" s="290"/>
      <c r="N745" s="284"/>
    </row>
    <row r="746" spans="1:14" s="9" customFormat="1" x14ac:dyDescent="0.2">
      <c r="A746" s="279"/>
      <c r="B746" s="279"/>
      <c r="C746" s="279"/>
      <c r="D746" s="280"/>
      <c r="E746" s="280"/>
      <c r="F746" s="281"/>
      <c r="G746" s="280"/>
      <c r="H746" s="282"/>
      <c r="I746" s="280"/>
      <c r="J746" s="280"/>
      <c r="K746" s="280"/>
      <c r="L746" s="280"/>
      <c r="M746" s="290"/>
      <c r="N746" s="284"/>
    </row>
    <row r="747" spans="1:14" s="9" customFormat="1" x14ac:dyDescent="0.2">
      <c r="A747" s="279"/>
      <c r="B747" s="279"/>
      <c r="C747" s="279"/>
      <c r="D747" s="280"/>
      <c r="E747" s="280"/>
      <c r="F747" s="281"/>
      <c r="G747" s="280"/>
      <c r="H747" s="282"/>
      <c r="I747" s="280"/>
      <c r="J747" s="280"/>
      <c r="K747" s="280"/>
      <c r="L747" s="280"/>
      <c r="M747" s="290"/>
      <c r="N747" s="284"/>
    </row>
    <row r="748" spans="1:14" s="9" customFormat="1" x14ac:dyDescent="0.2">
      <c r="A748" s="279"/>
      <c r="B748" s="279"/>
      <c r="C748" s="279"/>
      <c r="D748" s="280"/>
      <c r="E748" s="280"/>
      <c r="F748" s="281"/>
      <c r="G748" s="280"/>
      <c r="H748" s="282"/>
      <c r="I748" s="280"/>
      <c r="J748" s="280"/>
      <c r="K748" s="280"/>
      <c r="L748" s="280"/>
      <c r="M748" s="290"/>
      <c r="N748" s="284"/>
    </row>
    <row r="749" spans="1:14" s="9" customFormat="1" x14ac:dyDescent="0.2">
      <c r="A749" s="279"/>
      <c r="B749" s="279"/>
      <c r="C749" s="279"/>
      <c r="D749" s="280"/>
      <c r="E749" s="280"/>
      <c r="F749" s="281"/>
      <c r="G749" s="280"/>
      <c r="H749" s="282"/>
      <c r="I749" s="280"/>
      <c r="J749" s="280"/>
      <c r="K749" s="280"/>
      <c r="L749" s="280"/>
      <c r="M749" s="290"/>
      <c r="N749" s="284"/>
    </row>
    <row r="750" spans="1:14" s="9" customFormat="1" x14ac:dyDescent="0.2">
      <c r="A750" s="279"/>
      <c r="B750" s="279"/>
      <c r="C750" s="279"/>
      <c r="D750" s="280"/>
      <c r="E750" s="280"/>
      <c r="F750" s="281"/>
      <c r="G750" s="280"/>
      <c r="H750" s="282"/>
      <c r="I750" s="280"/>
      <c r="J750" s="280"/>
      <c r="K750" s="280"/>
      <c r="L750" s="280"/>
      <c r="M750" s="290"/>
      <c r="N750" s="284"/>
    </row>
    <row r="751" spans="1:14" s="9" customFormat="1" x14ac:dyDescent="0.2">
      <c r="A751" s="279"/>
      <c r="B751" s="279"/>
      <c r="C751" s="279"/>
      <c r="D751" s="280"/>
      <c r="E751" s="280"/>
      <c r="F751" s="281"/>
      <c r="G751" s="280"/>
      <c r="H751" s="282"/>
      <c r="I751" s="280"/>
      <c r="J751" s="280"/>
      <c r="K751" s="280"/>
      <c r="L751" s="280"/>
      <c r="M751" s="290"/>
      <c r="N751" s="284"/>
    </row>
    <row r="752" spans="1:14" s="9" customFormat="1" x14ac:dyDescent="0.2">
      <c r="A752" s="279"/>
      <c r="B752" s="279"/>
      <c r="C752" s="279"/>
      <c r="D752" s="280"/>
      <c r="E752" s="280"/>
      <c r="F752" s="281"/>
      <c r="G752" s="280"/>
      <c r="H752" s="282"/>
      <c r="I752" s="280"/>
      <c r="J752" s="280"/>
      <c r="K752" s="280"/>
      <c r="L752" s="280"/>
      <c r="M752" s="290"/>
      <c r="N752" s="284"/>
    </row>
    <row r="753" spans="1:14" s="9" customFormat="1" x14ac:dyDescent="0.2">
      <c r="A753" s="279"/>
      <c r="B753" s="279"/>
      <c r="C753" s="279"/>
      <c r="D753" s="280"/>
      <c r="E753" s="280"/>
      <c r="F753" s="281"/>
      <c r="G753" s="280"/>
      <c r="H753" s="282"/>
      <c r="I753" s="280"/>
      <c r="J753" s="280"/>
      <c r="K753" s="280"/>
      <c r="L753" s="280"/>
      <c r="M753" s="290"/>
      <c r="N753" s="284"/>
    </row>
    <row r="754" spans="1:14" s="9" customFormat="1" x14ac:dyDescent="0.2">
      <c r="A754" s="279"/>
      <c r="B754" s="279"/>
      <c r="C754" s="279"/>
      <c r="D754" s="280"/>
      <c r="E754" s="280"/>
      <c r="F754" s="281"/>
      <c r="G754" s="280"/>
      <c r="H754" s="282"/>
      <c r="I754" s="280"/>
      <c r="J754" s="280"/>
      <c r="K754" s="280"/>
      <c r="L754" s="280"/>
      <c r="M754" s="290"/>
      <c r="N754" s="284"/>
    </row>
    <row r="755" spans="1:14" s="9" customFormat="1" x14ac:dyDescent="0.2">
      <c r="A755" s="279"/>
      <c r="B755" s="279"/>
      <c r="C755" s="279"/>
      <c r="D755" s="280"/>
      <c r="E755" s="280"/>
      <c r="F755" s="281"/>
      <c r="G755" s="280"/>
      <c r="H755" s="282"/>
      <c r="I755" s="280"/>
      <c r="J755" s="280"/>
      <c r="K755" s="280"/>
      <c r="L755" s="280"/>
      <c r="M755" s="290"/>
      <c r="N755" s="284"/>
    </row>
    <row r="756" spans="1:14" s="9" customFormat="1" x14ac:dyDescent="0.2">
      <c r="A756" s="279"/>
      <c r="B756" s="279"/>
      <c r="C756" s="279"/>
      <c r="D756" s="280"/>
      <c r="E756" s="280"/>
      <c r="F756" s="281"/>
      <c r="G756" s="280"/>
      <c r="H756" s="282"/>
      <c r="I756" s="280"/>
      <c r="J756" s="280"/>
      <c r="K756" s="280"/>
      <c r="L756" s="280"/>
      <c r="M756" s="290"/>
      <c r="N756" s="284"/>
    </row>
    <row r="757" spans="1:14" s="9" customFormat="1" x14ac:dyDescent="0.2">
      <c r="A757" s="279"/>
      <c r="B757" s="279"/>
      <c r="C757" s="279"/>
      <c r="D757" s="280"/>
      <c r="E757" s="280"/>
      <c r="F757" s="281"/>
      <c r="G757" s="280"/>
      <c r="H757" s="282"/>
      <c r="I757" s="280"/>
      <c r="J757" s="280"/>
      <c r="K757" s="280"/>
      <c r="L757" s="280"/>
      <c r="M757" s="290"/>
      <c r="N757" s="284"/>
    </row>
    <row r="758" spans="1:14" s="9" customFormat="1" x14ac:dyDescent="0.2">
      <c r="A758" s="279"/>
      <c r="B758" s="279"/>
      <c r="C758" s="279"/>
      <c r="D758" s="280"/>
      <c r="E758" s="280"/>
      <c r="F758" s="281"/>
      <c r="G758" s="280"/>
      <c r="H758" s="282"/>
      <c r="I758" s="280"/>
      <c r="J758" s="280"/>
      <c r="K758" s="280"/>
      <c r="L758" s="280"/>
      <c r="M758" s="290"/>
      <c r="N758" s="284"/>
    </row>
    <row r="759" spans="1:14" s="9" customFormat="1" x14ac:dyDescent="0.2">
      <c r="A759" s="279"/>
      <c r="B759" s="279"/>
      <c r="C759" s="279"/>
      <c r="D759" s="280"/>
      <c r="E759" s="280"/>
      <c r="F759" s="281"/>
      <c r="G759" s="280"/>
      <c r="H759" s="282"/>
      <c r="I759" s="280"/>
      <c r="J759" s="280"/>
      <c r="K759" s="280"/>
      <c r="L759" s="280"/>
      <c r="M759" s="290"/>
      <c r="N759" s="284"/>
    </row>
    <row r="760" spans="1:14" s="9" customFormat="1" x14ac:dyDescent="0.2">
      <c r="A760" s="279"/>
      <c r="B760" s="279"/>
      <c r="C760" s="279"/>
      <c r="D760" s="280"/>
      <c r="E760" s="280"/>
      <c r="F760" s="281"/>
      <c r="G760" s="280"/>
      <c r="H760" s="282"/>
      <c r="I760" s="280"/>
      <c r="J760" s="280"/>
      <c r="K760" s="280"/>
      <c r="L760" s="280"/>
      <c r="M760" s="290"/>
      <c r="N760" s="284"/>
    </row>
    <row r="761" spans="1:14" s="9" customFormat="1" x14ac:dyDescent="0.2">
      <c r="A761" s="279"/>
      <c r="B761" s="279"/>
      <c r="C761" s="279"/>
      <c r="D761" s="280"/>
      <c r="E761" s="280"/>
      <c r="F761" s="281"/>
      <c r="G761" s="280"/>
      <c r="H761" s="282"/>
      <c r="I761" s="280"/>
      <c r="J761" s="280"/>
      <c r="K761" s="280"/>
      <c r="L761" s="280"/>
      <c r="M761" s="290"/>
      <c r="N761" s="284"/>
    </row>
    <row r="762" spans="1:14" s="9" customFormat="1" x14ac:dyDescent="0.2">
      <c r="A762" s="279"/>
      <c r="B762" s="279"/>
      <c r="C762" s="279"/>
      <c r="D762" s="280"/>
      <c r="E762" s="280"/>
      <c r="F762" s="281"/>
      <c r="G762" s="280"/>
      <c r="H762" s="282"/>
      <c r="I762" s="280"/>
      <c r="J762" s="280"/>
      <c r="K762" s="280"/>
      <c r="L762" s="280"/>
      <c r="M762" s="290"/>
      <c r="N762" s="284"/>
    </row>
    <row r="763" spans="1:14" s="9" customFormat="1" x14ac:dyDescent="0.2">
      <c r="A763" s="279"/>
      <c r="B763" s="279"/>
      <c r="C763" s="279"/>
      <c r="D763" s="280"/>
      <c r="E763" s="280"/>
      <c r="F763" s="281"/>
      <c r="G763" s="280"/>
      <c r="H763" s="282"/>
      <c r="I763" s="280"/>
      <c r="J763" s="280"/>
      <c r="K763" s="280"/>
      <c r="L763" s="280"/>
      <c r="M763" s="290"/>
      <c r="N763" s="284"/>
    </row>
    <row r="764" spans="1:14" s="9" customFormat="1" x14ac:dyDescent="0.2">
      <c r="A764" s="279"/>
      <c r="B764" s="279"/>
      <c r="C764" s="279"/>
      <c r="D764" s="280"/>
      <c r="E764" s="280"/>
      <c r="F764" s="281"/>
      <c r="G764" s="280"/>
      <c r="H764" s="282"/>
      <c r="I764" s="280"/>
      <c r="J764" s="280"/>
      <c r="K764" s="280"/>
      <c r="L764" s="280"/>
      <c r="M764" s="290"/>
      <c r="N764" s="284"/>
    </row>
    <row r="765" spans="1:14" s="9" customFormat="1" x14ac:dyDescent="0.2">
      <c r="A765" s="279"/>
      <c r="B765" s="279"/>
      <c r="C765" s="279"/>
      <c r="D765" s="280"/>
      <c r="E765" s="280"/>
      <c r="F765" s="281"/>
      <c r="G765" s="280"/>
      <c r="H765" s="282"/>
      <c r="I765" s="280"/>
      <c r="J765" s="280"/>
      <c r="K765" s="280"/>
      <c r="L765" s="280"/>
      <c r="M765" s="290"/>
      <c r="N765" s="284"/>
    </row>
    <row r="766" spans="1:14" s="9" customFormat="1" x14ac:dyDescent="0.2">
      <c r="A766" s="279"/>
      <c r="B766" s="279"/>
      <c r="C766" s="279"/>
      <c r="D766" s="280"/>
      <c r="E766" s="280"/>
      <c r="F766" s="281"/>
      <c r="G766" s="280"/>
      <c r="H766" s="282"/>
      <c r="I766" s="280"/>
      <c r="J766" s="280"/>
      <c r="K766" s="280"/>
      <c r="L766" s="280"/>
      <c r="M766" s="290"/>
      <c r="N766" s="284"/>
    </row>
    <row r="767" spans="1:14" s="9" customFormat="1" x14ac:dyDescent="0.2">
      <c r="A767" s="279"/>
      <c r="B767" s="279"/>
      <c r="C767" s="279"/>
      <c r="D767" s="280"/>
      <c r="E767" s="280"/>
      <c r="F767" s="281"/>
      <c r="G767" s="280"/>
      <c r="H767" s="282"/>
      <c r="I767" s="280"/>
      <c r="J767" s="280"/>
      <c r="K767" s="280"/>
      <c r="L767" s="280"/>
      <c r="M767" s="290"/>
      <c r="N767" s="284"/>
    </row>
    <row r="768" spans="1:14" s="9" customFormat="1" x14ac:dyDescent="0.2">
      <c r="A768" s="279"/>
      <c r="B768" s="279"/>
      <c r="C768" s="279"/>
      <c r="D768" s="280"/>
      <c r="E768" s="280"/>
      <c r="F768" s="281"/>
      <c r="G768" s="280"/>
      <c r="H768" s="282"/>
      <c r="I768" s="280"/>
      <c r="J768" s="280"/>
      <c r="K768" s="280"/>
      <c r="L768" s="280"/>
      <c r="M768" s="290"/>
      <c r="N768" s="284"/>
    </row>
    <row r="769" spans="1:14" s="9" customFormat="1" x14ac:dyDescent="0.2">
      <c r="A769" s="279"/>
      <c r="B769" s="279"/>
      <c r="C769" s="279"/>
      <c r="D769" s="280"/>
      <c r="E769" s="280"/>
      <c r="F769" s="281"/>
      <c r="G769" s="280"/>
      <c r="H769" s="282"/>
      <c r="I769" s="280"/>
      <c r="J769" s="280"/>
      <c r="K769" s="280"/>
      <c r="L769" s="280"/>
      <c r="M769" s="290"/>
      <c r="N769" s="284"/>
    </row>
    <row r="770" spans="1:14" s="9" customFormat="1" x14ac:dyDescent="0.2">
      <c r="A770" s="279"/>
      <c r="B770" s="279"/>
      <c r="C770" s="279"/>
      <c r="D770" s="280"/>
      <c r="E770" s="280"/>
      <c r="F770" s="281"/>
      <c r="G770" s="280"/>
      <c r="H770" s="282"/>
      <c r="I770" s="280"/>
      <c r="J770" s="280"/>
      <c r="K770" s="280"/>
      <c r="L770" s="280"/>
      <c r="M770" s="290"/>
      <c r="N770" s="284"/>
    </row>
    <row r="771" spans="1:14" s="9" customFormat="1" x14ac:dyDescent="0.2">
      <c r="A771" s="279"/>
      <c r="B771" s="279"/>
      <c r="C771" s="279"/>
      <c r="D771" s="280"/>
      <c r="E771" s="280"/>
      <c r="F771" s="281"/>
      <c r="G771" s="280"/>
      <c r="H771" s="282"/>
      <c r="I771" s="280"/>
      <c r="J771" s="280"/>
      <c r="K771" s="280"/>
      <c r="L771" s="280"/>
      <c r="M771" s="290"/>
      <c r="N771" s="284"/>
    </row>
    <row r="772" spans="1:14" s="9" customFormat="1" x14ac:dyDescent="0.2">
      <c r="A772" s="279"/>
      <c r="B772" s="279"/>
      <c r="C772" s="279"/>
      <c r="D772" s="280"/>
      <c r="E772" s="280"/>
      <c r="F772" s="281"/>
      <c r="G772" s="280"/>
      <c r="H772" s="282"/>
      <c r="I772" s="280"/>
      <c r="J772" s="280"/>
      <c r="K772" s="280"/>
      <c r="L772" s="280"/>
      <c r="M772" s="290"/>
      <c r="N772" s="284"/>
    </row>
    <row r="773" spans="1:14" s="9" customFormat="1" x14ac:dyDescent="0.2">
      <c r="A773" s="279"/>
      <c r="B773" s="279"/>
      <c r="C773" s="279"/>
      <c r="D773" s="280"/>
      <c r="E773" s="280"/>
      <c r="F773" s="281"/>
      <c r="G773" s="280"/>
      <c r="H773" s="282"/>
      <c r="I773" s="280"/>
      <c r="J773" s="280"/>
      <c r="K773" s="280"/>
      <c r="L773" s="280"/>
      <c r="M773" s="290"/>
      <c r="N773" s="284"/>
    </row>
    <row r="774" spans="1:14" s="9" customFormat="1" x14ac:dyDescent="0.2">
      <c r="A774" s="279"/>
      <c r="B774" s="279"/>
      <c r="C774" s="279"/>
      <c r="D774" s="280"/>
      <c r="E774" s="280"/>
      <c r="F774" s="281"/>
      <c r="G774" s="280"/>
      <c r="H774" s="282"/>
      <c r="I774" s="280"/>
      <c r="J774" s="280"/>
      <c r="K774" s="280"/>
      <c r="L774" s="280"/>
      <c r="M774" s="290"/>
      <c r="N774" s="284"/>
    </row>
    <row r="775" spans="1:14" s="9" customFormat="1" x14ac:dyDescent="0.2">
      <c r="A775" s="279"/>
      <c r="B775" s="279"/>
      <c r="C775" s="279"/>
      <c r="D775" s="280"/>
      <c r="E775" s="280"/>
      <c r="F775" s="281"/>
      <c r="G775" s="280"/>
      <c r="H775" s="282"/>
      <c r="I775" s="280"/>
      <c r="J775" s="280"/>
      <c r="K775" s="280"/>
      <c r="L775" s="280"/>
      <c r="M775" s="290"/>
      <c r="N775" s="284"/>
    </row>
    <row r="776" spans="1:14" s="9" customFormat="1" x14ac:dyDescent="0.2">
      <c r="A776" s="279"/>
      <c r="B776" s="279"/>
      <c r="C776" s="279"/>
      <c r="D776" s="280"/>
      <c r="E776" s="280"/>
      <c r="F776" s="281"/>
      <c r="G776" s="280"/>
      <c r="H776" s="282"/>
      <c r="I776" s="280"/>
      <c r="J776" s="280"/>
      <c r="K776" s="280"/>
      <c r="L776" s="280"/>
      <c r="M776" s="290"/>
      <c r="N776" s="284"/>
    </row>
    <row r="777" spans="1:14" s="9" customFormat="1" x14ac:dyDescent="0.2">
      <c r="A777" s="279"/>
      <c r="B777" s="279"/>
      <c r="C777" s="279"/>
      <c r="D777" s="280"/>
      <c r="E777" s="280"/>
      <c r="F777" s="281"/>
      <c r="G777" s="280"/>
      <c r="H777" s="282"/>
      <c r="I777" s="280"/>
      <c r="J777" s="280"/>
      <c r="K777" s="280"/>
      <c r="L777" s="280"/>
      <c r="M777" s="290"/>
      <c r="N777" s="284"/>
    </row>
    <row r="778" spans="1:14" s="9" customFormat="1" x14ac:dyDescent="0.2">
      <c r="A778" s="279"/>
      <c r="B778" s="279"/>
      <c r="C778" s="279"/>
      <c r="D778" s="280"/>
      <c r="E778" s="280"/>
      <c r="F778" s="281"/>
      <c r="G778" s="280"/>
      <c r="H778" s="282"/>
      <c r="I778" s="280"/>
      <c r="J778" s="280"/>
      <c r="K778" s="280"/>
      <c r="L778" s="280"/>
      <c r="M778" s="290"/>
      <c r="N778" s="284"/>
    </row>
    <row r="779" spans="1:14" s="9" customFormat="1" x14ac:dyDescent="0.2">
      <c r="A779" s="279"/>
      <c r="B779" s="279"/>
      <c r="C779" s="279"/>
      <c r="D779" s="280"/>
      <c r="E779" s="280"/>
      <c r="F779" s="281"/>
      <c r="G779" s="280"/>
      <c r="H779" s="282"/>
      <c r="I779" s="280"/>
      <c r="J779" s="280"/>
      <c r="K779" s="280"/>
      <c r="L779" s="280"/>
      <c r="M779" s="290"/>
      <c r="N779" s="284"/>
    </row>
    <row r="780" spans="1:14" s="9" customFormat="1" x14ac:dyDescent="0.2">
      <c r="A780" s="279"/>
      <c r="B780" s="279"/>
      <c r="C780" s="279"/>
      <c r="D780" s="280"/>
      <c r="E780" s="280"/>
      <c r="F780" s="281"/>
      <c r="G780" s="280"/>
      <c r="H780" s="282"/>
      <c r="I780" s="280"/>
      <c r="J780" s="280"/>
      <c r="K780" s="280"/>
      <c r="L780" s="280"/>
      <c r="M780" s="290"/>
      <c r="N780" s="284"/>
    </row>
    <row r="781" spans="1:14" s="9" customFormat="1" x14ac:dyDescent="0.2">
      <c r="A781" s="279"/>
      <c r="B781" s="279"/>
      <c r="C781" s="279"/>
      <c r="D781" s="280"/>
      <c r="E781" s="280"/>
      <c r="F781" s="281"/>
      <c r="G781" s="280"/>
      <c r="H781" s="282"/>
      <c r="I781" s="280"/>
      <c r="J781" s="280"/>
      <c r="K781" s="280"/>
      <c r="L781" s="280"/>
      <c r="M781" s="290"/>
      <c r="N781" s="284"/>
    </row>
    <row r="782" spans="1:14" s="9" customFormat="1" x14ac:dyDescent="0.2">
      <c r="A782" s="279"/>
      <c r="B782" s="279"/>
      <c r="C782" s="279"/>
      <c r="D782" s="280"/>
      <c r="E782" s="280"/>
      <c r="F782" s="281"/>
      <c r="G782" s="280"/>
      <c r="H782" s="282"/>
      <c r="I782" s="280"/>
      <c r="J782" s="280"/>
      <c r="K782" s="280"/>
      <c r="L782" s="280"/>
      <c r="M782" s="290"/>
      <c r="N782" s="284"/>
    </row>
    <row r="783" spans="1:14" s="9" customFormat="1" x14ac:dyDescent="0.2">
      <c r="A783" s="279"/>
      <c r="B783" s="279"/>
      <c r="C783" s="279"/>
      <c r="D783" s="280"/>
      <c r="E783" s="280"/>
      <c r="F783" s="281"/>
      <c r="G783" s="280"/>
      <c r="H783" s="282"/>
      <c r="I783" s="280"/>
      <c r="J783" s="280"/>
      <c r="K783" s="280"/>
      <c r="L783" s="280"/>
      <c r="M783" s="290"/>
      <c r="N783" s="284"/>
    </row>
    <row r="784" spans="1:14" s="9" customFormat="1" x14ac:dyDescent="0.2">
      <c r="A784" s="279"/>
      <c r="B784" s="279"/>
      <c r="C784" s="279"/>
      <c r="D784" s="280"/>
      <c r="E784" s="280"/>
      <c r="F784" s="281"/>
      <c r="G784" s="280"/>
      <c r="H784" s="282"/>
      <c r="I784" s="280"/>
      <c r="J784" s="280"/>
      <c r="K784" s="280"/>
      <c r="L784" s="280"/>
      <c r="M784" s="290"/>
      <c r="N784" s="284"/>
    </row>
    <row r="785" spans="1:14" s="9" customFormat="1" x14ac:dyDescent="0.2">
      <c r="A785" s="279"/>
      <c r="B785" s="279"/>
      <c r="C785" s="279"/>
      <c r="D785" s="280"/>
      <c r="E785" s="280"/>
      <c r="F785" s="281"/>
      <c r="G785" s="280"/>
      <c r="H785" s="282"/>
      <c r="I785" s="280"/>
      <c r="J785" s="280"/>
      <c r="K785" s="280"/>
      <c r="L785" s="280"/>
      <c r="M785" s="290"/>
      <c r="N785" s="284"/>
    </row>
    <row r="786" spans="1:14" s="9" customFormat="1" x14ac:dyDescent="0.2">
      <c r="A786" s="279"/>
      <c r="B786" s="279"/>
      <c r="C786" s="279"/>
      <c r="D786" s="280"/>
      <c r="E786" s="280"/>
      <c r="F786" s="281"/>
      <c r="G786" s="280"/>
      <c r="H786" s="282"/>
      <c r="I786" s="280"/>
      <c r="J786" s="280"/>
      <c r="K786" s="280"/>
      <c r="L786" s="280"/>
      <c r="M786" s="290"/>
      <c r="N786" s="284"/>
    </row>
    <row r="787" spans="1:14" s="9" customFormat="1" x14ac:dyDescent="0.2">
      <c r="A787" s="279"/>
      <c r="B787" s="279"/>
      <c r="C787" s="279"/>
      <c r="D787" s="280"/>
      <c r="E787" s="280"/>
      <c r="F787" s="281"/>
      <c r="G787" s="280"/>
      <c r="H787" s="282"/>
      <c r="I787" s="280"/>
      <c r="J787" s="280"/>
      <c r="K787" s="280"/>
      <c r="L787" s="280"/>
      <c r="M787" s="290"/>
      <c r="N787" s="284"/>
    </row>
    <row r="788" spans="1:14" s="9" customFormat="1" x14ac:dyDescent="0.2">
      <c r="A788" s="279"/>
      <c r="B788" s="279"/>
      <c r="C788" s="279"/>
      <c r="D788" s="280"/>
      <c r="E788" s="280"/>
      <c r="F788" s="281"/>
      <c r="G788" s="280"/>
      <c r="H788" s="282"/>
      <c r="I788" s="280"/>
      <c r="J788" s="280"/>
      <c r="K788" s="280"/>
      <c r="L788" s="280"/>
      <c r="M788" s="290"/>
      <c r="N788" s="284"/>
    </row>
    <row r="789" spans="1:14" s="9" customFormat="1" x14ac:dyDescent="0.2">
      <c r="A789" s="279"/>
      <c r="B789" s="279"/>
      <c r="C789" s="279"/>
      <c r="D789" s="280"/>
      <c r="E789" s="280"/>
      <c r="F789" s="281"/>
      <c r="G789" s="280"/>
      <c r="H789" s="282"/>
      <c r="I789" s="280"/>
      <c r="J789" s="280"/>
      <c r="K789" s="280"/>
      <c r="L789" s="280"/>
      <c r="M789" s="290"/>
      <c r="N789" s="284"/>
    </row>
    <row r="790" spans="1:14" s="9" customFormat="1" x14ac:dyDescent="0.2">
      <c r="A790" s="279"/>
      <c r="B790" s="279"/>
      <c r="C790" s="279"/>
      <c r="D790" s="280"/>
      <c r="E790" s="280"/>
      <c r="F790" s="281"/>
      <c r="G790" s="280"/>
      <c r="H790" s="282"/>
      <c r="I790" s="280"/>
      <c r="J790" s="280"/>
      <c r="K790" s="280"/>
      <c r="L790" s="280"/>
      <c r="M790" s="290"/>
      <c r="N790" s="284"/>
    </row>
    <row r="791" spans="1:14" s="9" customFormat="1" x14ac:dyDescent="0.2">
      <c r="A791" s="279"/>
      <c r="B791" s="279"/>
      <c r="C791" s="279"/>
      <c r="D791" s="280"/>
      <c r="E791" s="280"/>
      <c r="F791" s="281"/>
      <c r="G791" s="280"/>
      <c r="H791" s="282"/>
      <c r="I791" s="280"/>
      <c r="J791" s="280"/>
      <c r="K791" s="280"/>
      <c r="L791" s="280"/>
      <c r="M791" s="290"/>
      <c r="N791" s="284"/>
    </row>
    <row r="792" spans="1:14" s="9" customFormat="1" x14ac:dyDescent="0.2">
      <c r="A792" s="279"/>
      <c r="B792" s="279"/>
      <c r="C792" s="279"/>
      <c r="D792" s="280"/>
      <c r="E792" s="280"/>
      <c r="F792" s="281"/>
      <c r="G792" s="280"/>
      <c r="H792" s="282"/>
      <c r="I792" s="280"/>
      <c r="J792" s="280"/>
      <c r="K792" s="280"/>
      <c r="L792" s="280"/>
      <c r="M792" s="290"/>
      <c r="N792" s="284"/>
    </row>
    <row r="793" spans="1:14" s="9" customFormat="1" x14ac:dyDescent="0.2">
      <c r="A793" s="279"/>
      <c r="B793" s="279"/>
      <c r="C793" s="279"/>
      <c r="D793" s="280"/>
      <c r="E793" s="280"/>
      <c r="F793" s="281"/>
      <c r="G793" s="280"/>
      <c r="H793" s="282"/>
      <c r="I793" s="280"/>
      <c r="J793" s="280"/>
      <c r="K793" s="280"/>
      <c r="L793" s="280"/>
      <c r="M793" s="290"/>
      <c r="N793" s="284"/>
    </row>
    <row r="794" spans="1:14" s="9" customFormat="1" x14ac:dyDescent="0.2">
      <c r="A794" s="279"/>
      <c r="B794" s="279"/>
      <c r="C794" s="279"/>
      <c r="D794" s="280"/>
      <c r="E794" s="280"/>
      <c r="F794" s="281"/>
      <c r="G794" s="280"/>
      <c r="H794" s="282"/>
      <c r="I794" s="280"/>
      <c r="J794" s="280"/>
      <c r="K794" s="280"/>
      <c r="L794" s="280"/>
      <c r="M794" s="290"/>
      <c r="N794" s="284"/>
    </row>
    <row r="795" spans="1:14" s="9" customFormat="1" x14ac:dyDescent="0.2">
      <c r="A795" s="279"/>
      <c r="B795" s="279"/>
      <c r="C795" s="279"/>
      <c r="D795" s="280"/>
      <c r="E795" s="280"/>
      <c r="F795" s="281"/>
      <c r="G795" s="280"/>
      <c r="H795" s="282"/>
      <c r="I795" s="280"/>
      <c r="J795" s="280"/>
      <c r="K795" s="280"/>
      <c r="L795" s="280"/>
      <c r="M795" s="290"/>
      <c r="N795" s="284"/>
    </row>
    <row r="796" spans="1:14" s="9" customFormat="1" x14ac:dyDescent="0.2">
      <c r="A796" s="279"/>
      <c r="B796" s="279"/>
      <c r="C796" s="279"/>
      <c r="D796" s="280"/>
      <c r="E796" s="280"/>
      <c r="F796" s="281"/>
      <c r="G796" s="280"/>
      <c r="H796" s="282"/>
      <c r="I796" s="280"/>
      <c r="J796" s="280"/>
      <c r="K796" s="280"/>
      <c r="L796" s="280"/>
      <c r="M796" s="290"/>
      <c r="N796" s="284"/>
    </row>
    <row r="797" spans="1:14" s="9" customFormat="1" x14ac:dyDescent="0.2">
      <c r="A797" s="279"/>
      <c r="B797" s="279"/>
      <c r="C797" s="279"/>
      <c r="D797" s="280"/>
      <c r="E797" s="280"/>
      <c r="F797" s="281"/>
      <c r="G797" s="280"/>
      <c r="H797" s="282"/>
      <c r="I797" s="280"/>
      <c r="J797" s="280"/>
      <c r="K797" s="280"/>
      <c r="L797" s="280"/>
      <c r="M797" s="290"/>
      <c r="N797" s="284"/>
    </row>
    <row r="798" spans="1:14" s="9" customFormat="1" x14ac:dyDescent="0.2">
      <c r="A798" s="279"/>
      <c r="B798" s="279"/>
      <c r="C798" s="279"/>
      <c r="D798" s="280"/>
      <c r="E798" s="280"/>
      <c r="F798" s="281"/>
      <c r="G798" s="280"/>
      <c r="H798" s="282"/>
      <c r="I798" s="280"/>
      <c r="J798" s="280"/>
      <c r="K798" s="280"/>
      <c r="L798" s="280"/>
      <c r="M798" s="290"/>
      <c r="N798" s="284"/>
    </row>
    <row r="799" spans="1:14" s="9" customFormat="1" x14ac:dyDescent="0.2">
      <c r="A799" s="279"/>
      <c r="B799" s="279"/>
      <c r="C799" s="279"/>
      <c r="D799" s="280"/>
      <c r="E799" s="280"/>
      <c r="F799" s="281"/>
      <c r="G799" s="280"/>
      <c r="H799" s="282"/>
      <c r="I799" s="280"/>
      <c r="J799" s="280"/>
      <c r="K799" s="280"/>
      <c r="L799" s="280"/>
      <c r="M799" s="290"/>
      <c r="N799" s="284"/>
    </row>
    <row r="800" spans="1:14" s="9" customFormat="1" x14ac:dyDescent="0.2">
      <c r="A800" s="279"/>
      <c r="B800" s="279"/>
      <c r="C800" s="279"/>
      <c r="D800" s="280"/>
      <c r="E800" s="280"/>
      <c r="F800" s="281"/>
      <c r="G800" s="280"/>
      <c r="H800" s="282"/>
      <c r="I800" s="280"/>
      <c r="J800" s="280"/>
      <c r="K800" s="280"/>
      <c r="L800" s="280"/>
      <c r="M800" s="290"/>
      <c r="N800" s="284"/>
    </row>
    <row r="801" spans="1:14" s="9" customFormat="1" x14ac:dyDescent="0.2">
      <c r="A801" s="279"/>
      <c r="B801" s="279"/>
      <c r="C801" s="279"/>
      <c r="D801" s="280"/>
      <c r="E801" s="280"/>
      <c r="F801" s="281"/>
      <c r="G801" s="280"/>
      <c r="H801" s="282"/>
      <c r="I801" s="280"/>
      <c r="J801" s="280"/>
      <c r="K801" s="280"/>
      <c r="L801" s="280"/>
      <c r="M801" s="290"/>
      <c r="N801" s="284"/>
    </row>
    <row r="802" spans="1:14" s="9" customFormat="1" x14ac:dyDescent="0.2">
      <c r="A802" s="279"/>
      <c r="B802" s="279"/>
      <c r="C802" s="279"/>
      <c r="D802" s="280"/>
      <c r="E802" s="280"/>
      <c r="F802" s="281"/>
      <c r="G802" s="280"/>
      <c r="H802" s="282"/>
      <c r="I802" s="280"/>
      <c r="J802" s="280"/>
      <c r="K802" s="280"/>
      <c r="L802" s="280"/>
      <c r="M802" s="290"/>
      <c r="N802" s="284"/>
    </row>
    <row r="803" spans="1:14" s="9" customFormat="1" x14ac:dyDescent="0.2">
      <c r="A803" s="279"/>
      <c r="B803" s="279"/>
      <c r="C803" s="279"/>
      <c r="D803" s="280"/>
      <c r="E803" s="280"/>
      <c r="F803" s="281"/>
      <c r="G803" s="280"/>
      <c r="H803" s="282"/>
      <c r="I803" s="280"/>
      <c r="J803" s="280"/>
      <c r="K803" s="280"/>
      <c r="L803" s="280"/>
      <c r="M803" s="290"/>
      <c r="N803" s="284"/>
    </row>
    <row r="804" spans="1:14" s="9" customFormat="1" x14ac:dyDescent="0.2">
      <c r="A804" s="279"/>
      <c r="B804" s="279"/>
      <c r="C804" s="279"/>
      <c r="D804" s="280"/>
      <c r="E804" s="280"/>
      <c r="F804" s="281"/>
      <c r="G804" s="280"/>
      <c r="H804" s="282"/>
      <c r="I804" s="280"/>
      <c r="J804" s="280"/>
      <c r="K804" s="280"/>
      <c r="L804" s="280"/>
      <c r="M804" s="290"/>
      <c r="N804" s="284"/>
    </row>
    <row r="805" spans="1:14" s="9" customFormat="1" x14ac:dyDescent="0.2">
      <c r="A805" s="279"/>
      <c r="B805" s="279"/>
      <c r="C805" s="279"/>
      <c r="D805" s="280"/>
      <c r="E805" s="280"/>
      <c r="F805" s="281"/>
      <c r="G805" s="280"/>
      <c r="H805" s="282"/>
      <c r="I805" s="280"/>
      <c r="J805" s="280"/>
      <c r="K805" s="280"/>
      <c r="L805" s="280"/>
      <c r="M805" s="290"/>
      <c r="N805" s="284"/>
    </row>
    <row r="806" spans="1:14" s="9" customFormat="1" x14ac:dyDescent="0.2">
      <c r="A806" s="279"/>
      <c r="B806" s="279"/>
      <c r="C806" s="279"/>
      <c r="D806" s="280"/>
      <c r="E806" s="280"/>
      <c r="F806" s="281"/>
      <c r="G806" s="280"/>
      <c r="H806" s="282"/>
      <c r="I806" s="280"/>
      <c r="J806" s="280"/>
      <c r="K806" s="280"/>
      <c r="L806" s="280"/>
      <c r="M806" s="290"/>
      <c r="N806" s="284"/>
    </row>
    <row r="807" spans="1:14" s="9" customFormat="1" x14ac:dyDescent="0.2">
      <c r="A807" s="279"/>
      <c r="B807" s="279"/>
      <c r="C807" s="279"/>
      <c r="D807" s="280"/>
      <c r="E807" s="280"/>
      <c r="F807" s="281"/>
      <c r="G807" s="280"/>
      <c r="H807" s="282"/>
      <c r="I807" s="280"/>
      <c r="J807" s="280"/>
      <c r="K807" s="280"/>
      <c r="L807" s="280"/>
      <c r="M807" s="290"/>
      <c r="N807" s="284"/>
    </row>
    <row r="808" spans="1:14" s="9" customFormat="1" x14ac:dyDescent="0.2">
      <c r="A808" s="279"/>
      <c r="B808" s="279"/>
      <c r="C808" s="279"/>
      <c r="D808" s="280"/>
      <c r="E808" s="280"/>
      <c r="F808" s="281"/>
      <c r="G808" s="280"/>
      <c r="H808" s="282"/>
      <c r="I808" s="280"/>
      <c r="J808" s="280"/>
      <c r="K808" s="280"/>
      <c r="L808" s="280"/>
      <c r="M808" s="290"/>
      <c r="N808" s="284"/>
    </row>
    <row r="809" spans="1:14" s="9" customFormat="1" x14ac:dyDescent="0.2">
      <c r="A809" s="279"/>
      <c r="B809" s="279"/>
      <c r="C809" s="279"/>
      <c r="D809" s="280"/>
      <c r="E809" s="280"/>
      <c r="F809" s="281"/>
      <c r="G809" s="280"/>
      <c r="H809" s="282"/>
      <c r="I809" s="280"/>
      <c r="J809" s="280"/>
      <c r="K809" s="280"/>
      <c r="L809" s="280"/>
      <c r="M809" s="290"/>
      <c r="N809" s="284"/>
    </row>
    <row r="810" spans="1:14" s="9" customFormat="1" x14ac:dyDescent="0.2">
      <c r="A810" s="279"/>
      <c r="B810" s="279"/>
      <c r="C810" s="279"/>
      <c r="D810" s="280"/>
      <c r="E810" s="280"/>
      <c r="F810" s="281"/>
      <c r="G810" s="280"/>
      <c r="H810" s="282"/>
      <c r="I810" s="280"/>
      <c r="J810" s="280"/>
      <c r="K810" s="280"/>
      <c r="L810" s="280"/>
      <c r="M810" s="290"/>
      <c r="N810" s="284"/>
    </row>
    <row r="811" spans="1:14" s="9" customFormat="1" x14ac:dyDescent="0.2">
      <c r="A811" s="279"/>
      <c r="B811" s="279"/>
      <c r="C811" s="279"/>
      <c r="D811" s="280"/>
      <c r="E811" s="280"/>
      <c r="F811" s="281"/>
      <c r="G811" s="280"/>
      <c r="H811" s="282"/>
      <c r="I811" s="280"/>
      <c r="J811" s="280"/>
      <c r="K811" s="280"/>
      <c r="L811" s="280"/>
      <c r="M811" s="290"/>
      <c r="N811" s="284"/>
    </row>
    <row r="812" spans="1:14" s="9" customFormat="1" x14ac:dyDescent="0.2">
      <c r="A812" s="279"/>
      <c r="B812" s="279"/>
      <c r="C812" s="279"/>
      <c r="D812" s="280"/>
      <c r="E812" s="280"/>
      <c r="F812" s="281"/>
      <c r="G812" s="280"/>
      <c r="H812" s="282"/>
      <c r="I812" s="280"/>
      <c r="J812" s="280"/>
      <c r="K812" s="280"/>
      <c r="L812" s="280"/>
      <c r="M812" s="290"/>
      <c r="N812" s="284"/>
    </row>
    <row r="813" spans="1:14" s="9" customFormat="1" x14ac:dyDescent="0.2">
      <c r="A813" s="279"/>
      <c r="B813" s="279"/>
      <c r="C813" s="279"/>
      <c r="D813" s="280"/>
      <c r="E813" s="280"/>
      <c r="F813" s="281"/>
      <c r="G813" s="280"/>
      <c r="H813" s="282"/>
      <c r="I813" s="280"/>
      <c r="J813" s="280"/>
      <c r="K813" s="280"/>
      <c r="L813" s="280"/>
      <c r="M813" s="290"/>
      <c r="N813" s="284"/>
    </row>
    <row r="814" spans="1:14" s="9" customFormat="1" x14ac:dyDescent="0.2">
      <c r="A814" s="279"/>
      <c r="B814" s="279"/>
      <c r="C814" s="279"/>
      <c r="D814" s="280"/>
      <c r="E814" s="280"/>
      <c r="F814" s="281"/>
      <c r="G814" s="280"/>
      <c r="H814" s="282"/>
      <c r="I814" s="280"/>
      <c r="J814" s="280"/>
      <c r="K814" s="280"/>
      <c r="L814" s="280"/>
      <c r="M814" s="290"/>
      <c r="N814" s="284"/>
    </row>
    <row r="815" spans="1:14" s="9" customFormat="1" x14ac:dyDescent="0.2">
      <c r="A815" s="279"/>
      <c r="B815" s="279"/>
      <c r="C815" s="279"/>
      <c r="D815" s="280"/>
      <c r="E815" s="280"/>
      <c r="F815" s="281"/>
      <c r="G815" s="280"/>
      <c r="H815" s="282"/>
      <c r="I815" s="280"/>
      <c r="J815" s="280"/>
      <c r="K815" s="280"/>
      <c r="L815" s="280"/>
      <c r="M815" s="290"/>
      <c r="N815" s="284"/>
    </row>
    <row r="816" spans="1:14" s="9" customFormat="1" x14ac:dyDescent="0.2">
      <c r="A816" s="279"/>
      <c r="B816" s="279"/>
      <c r="C816" s="279"/>
      <c r="D816" s="280"/>
      <c r="E816" s="280"/>
      <c r="F816" s="281"/>
      <c r="G816" s="280"/>
      <c r="H816" s="282"/>
      <c r="I816" s="280"/>
      <c r="J816" s="280"/>
      <c r="K816" s="280"/>
      <c r="L816" s="280"/>
      <c r="M816" s="290"/>
      <c r="N816" s="284"/>
    </row>
    <row r="817" spans="1:14" s="9" customFormat="1" x14ac:dyDescent="0.2">
      <c r="A817" s="279"/>
      <c r="B817" s="279"/>
      <c r="C817" s="279"/>
      <c r="D817" s="280"/>
      <c r="E817" s="280"/>
      <c r="F817" s="281"/>
      <c r="G817" s="280"/>
      <c r="H817" s="282"/>
      <c r="I817" s="280"/>
      <c r="J817" s="280"/>
      <c r="K817" s="280"/>
      <c r="L817" s="280"/>
      <c r="M817" s="290"/>
      <c r="N817" s="284"/>
    </row>
    <row r="818" spans="1:14" s="9" customFormat="1" x14ac:dyDescent="0.2">
      <c r="A818" s="279"/>
      <c r="B818" s="279"/>
      <c r="C818" s="279"/>
      <c r="D818" s="280"/>
      <c r="E818" s="280"/>
      <c r="F818" s="281"/>
      <c r="G818" s="280"/>
      <c r="H818" s="282"/>
      <c r="I818" s="280"/>
      <c r="J818" s="280"/>
      <c r="K818" s="280"/>
      <c r="L818" s="280"/>
      <c r="M818" s="290"/>
      <c r="N818" s="284"/>
    </row>
    <row r="819" spans="1:14" s="9" customFormat="1" x14ac:dyDescent="0.2">
      <c r="A819" s="279"/>
      <c r="B819" s="279"/>
      <c r="C819" s="279"/>
      <c r="D819" s="280"/>
      <c r="E819" s="280"/>
      <c r="F819" s="281"/>
      <c r="G819" s="280"/>
      <c r="H819" s="282"/>
      <c r="I819" s="280"/>
      <c r="J819" s="280"/>
      <c r="K819" s="280"/>
      <c r="L819" s="280"/>
      <c r="M819" s="290"/>
      <c r="N819" s="284"/>
    </row>
    <row r="820" spans="1:14" s="9" customFormat="1" x14ac:dyDescent="0.2">
      <c r="A820" s="279"/>
      <c r="B820" s="279"/>
      <c r="C820" s="279"/>
      <c r="D820" s="280"/>
      <c r="E820" s="280"/>
      <c r="F820" s="281"/>
      <c r="G820" s="280"/>
      <c r="H820" s="282"/>
      <c r="I820" s="280"/>
      <c r="J820" s="280"/>
      <c r="K820" s="280"/>
      <c r="L820" s="280"/>
      <c r="M820" s="290"/>
      <c r="N820" s="284"/>
    </row>
    <row r="821" spans="1:14" s="9" customFormat="1" x14ac:dyDescent="0.2">
      <c r="A821" s="279"/>
      <c r="B821" s="279"/>
      <c r="C821" s="279"/>
      <c r="D821" s="280"/>
      <c r="E821" s="280"/>
      <c r="F821" s="281"/>
      <c r="G821" s="280"/>
      <c r="H821" s="282"/>
      <c r="I821" s="280"/>
      <c r="J821" s="280"/>
      <c r="K821" s="280"/>
      <c r="L821" s="280"/>
      <c r="M821" s="290"/>
      <c r="N821" s="284"/>
    </row>
    <row r="822" spans="1:14" s="9" customFormat="1" x14ac:dyDescent="0.2">
      <c r="A822" s="279"/>
      <c r="B822" s="279"/>
      <c r="C822" s="279"/>
      <c r="D822" s="280"/>
      <c r="E822" s="280"/>
      <c r="F822" s="281"/>
      <c r="G822" s="280"/>
      <c r="H822" s="282"/>
      <c r="I822" s="280"/>
      <c r="J822" s="280"/>
      <c r="K822" s="280"/>
      <c r="L822" s="280"/>
      <c r="M822" s="290"/>
      <c r="N822" s="284"/>
    </row>
    <row r="823" spans="1:14" s="9" customFormat="1" x14ac:dyDescent="0.2">
      <c r="A823" s="279"/>
      <c r="B823" s="279"/>
      <c r="C823" s="279"/>
      <c r="D823" s="280"/>
      <c r="E823" s="280"/>
      <c r="F823" s="281"/>
      <c r="G823" s="280"/>
      <c r="H823" s="282"/>
      <c r="I823" s="280"/>
      <c r="J823" s="280"/>
      <c r="K823" s="280"/>
      <c r="L823" s="280"/>
      <c r="M823" s="290"/>
      <c r="N823" s="284"/>
    </row>
    <row r="824" spans="1:14" s="9" customFormat="1" x14ac:dyDescent="0.2">
      <c r="A824" s="279"/>
      <c r="B824" s="279"/>
      <c r="C824" s="279"/>
      <c r="D824" s="280"/>
      <c r="E824" s="280"/>
      <c r="F824" s="281"/>
      <c r="G824" s="280"/>
      <c r="H824" s="282"/>
      <c r="I824" s="280"/>
      <c r="J824" s="280"/>
      <c r="K824" s="280"/>
      <c r="L824" s="280"/>
      <c r="M824" s="290"/>
      <c r="N824" s="284"/>
    </row>
    <row r="825" spans="1:14" s="9" customFormat="1" x14ac:dyDescent="0.2">
      <c r="A825" s="279"/>
      <c r="B825" s="279"/>
      <c r="C825" s="279"/>
      <c r="D825" s="280"/>
      <c r="E825" s="280"/>
      <c r="F825" s="281"/>
      <c r="G825" s="280"/>
      <c r="H825" s="282"/>
      <c r="I825" s="280"/>
      <c r="J825" s="280"/>
      <c r="K825" s="280"/>
      <c r="L825" s="280"/>
      <c r="M825" s="290"/>
      <c r="N825" s="284"/>
    </row>
    <row r="826" spans="1:14" s="9" customFormat="1" x14ac:dyDescent="0.2">
      <c r="A826" s="279"/>
      <c r="B826" s="279"/>
      <c r="C826" s="279"/>
      <c r="D826" s="280"/>
      <c r="E826" s="280"/>
      <c r="F826" s="281"/>
      <c r="G826" s="280"/>
      <c r="H826" s="282"/>
      <c r="I826" s="280"/>
      <c r="J826" s="280"/>
      <c r="K826" s="280"/>
      <c r="L826" s="280"/>
      <c r="M826" s="290"/>
      <c r="N826" s="284"/>
    </row>
    <row r="827" spans="1:14" s="9" customFormat="1" x14ac:dyDescent="0.2">
      <c r="A827" s="279"/>
      <c r="B827" s="279"/>
      <c r="C827" s="279"/>
      <c r="D827" s="280"/>
      <c r="E827" s="280"/>
      <c r="F827" s="281"/>
      <c r="G827" s="280"/>
      <c r="H827" s="282"/>
      <c r="I827" s="280"/>
      <c r="J827" s="280"/>
      <c r="K827" s="280"/>
      <c r="L827" s="280"/>
      <c r="M827" s="290"/>
      <c r="N827" s="284"/>
    </row>
    <row r="828" spans="1:14" s="9" customFormat="1" x14ac:dyDescent="0.2">
      <c r="A828" s="279"/>
      <c r="B828" s="279"/>
      <c r="C828" s="279"/>
      <c r="D828" s="280"/>
      <c r="E828" s="280"/>
      <c r="F828" s="281"/>
      <c r="G828" s="280"/>
      <c r="H828" s="282"/>
      <c r="I828" s="280"/>
      <c r="J828" s="280"/>
      <c r="K828" s="280"/>
      <c r="L828" s="280"/>
      <c r="M828" s="290"/>
      <c r="N828" s="284"/>
    </row>
    <row r="829" spans="1:14" s="9" customFormat="1" x14ac:dyDescent="0.2">
      <c r="A829" s="279"/>
      <c r="B829" s="279"/>
      <c r="C829" s="279"/>
      <c r="D829" s="280"/>
      <c r="E829" s="280"/>
      <c r="F829" s="281"/>
      <c r="G829" s="280"/>
      <c r="H829" s="282"/>
      <c r="I829" s="280"/>
      <c r="J829" s="280"/>
      <c r="K829" s="280"/>
      <c r="L829" s="280"/>
      <c r="M829" s="290"/>
      <c r="N829" s="284"/>
    </row>
    <row r="830" spans="1:14" s="9" customFormat="1" x14ac:dyDescent="0.2">
      <c r="A830" s="279"/>
      <c r="B830" s="279"/>
      <c r="C830" s="279"/>
      <c r="D830" s="280"/>
      <c r="E830" s="280"/>
      <c r="F830" s="281"/>
      <c r="G830" s="280"/>
      <c r="H830" s="282"/>
      <c r="I830" s="280"/>
      <c r="J830" s="280"/>
      <c r="K830" s="280"/>
      <c r="L830" s="280"/>
      <c r="M830" s="290"/>
      <c r="N830" s="284"/>
    </row>
    <row r="831" spans="1:14" s="9" customFormat="1" x14ac:dyDescent="0.2">
      <c r="A831" s="279"/>
      <c r="B831" s="279"/>
      <c r="C831" s="279"/>
      <c r="D831" s="280"/>
      <c r="E831" s="280"/>
      <c r="F831" s="281"/>
      <c r="G831" s="280"/>
      <c r="H831" s="282"/>
      <c r="I831" s="280"/>
      <c r="J831" s="280"/>
      <c r="K831" s="280"/>
      <c r="L831" s="280"/>
      <c r="M831" s="290"/>
      <c r="N831" s="284"/>
    </row>
    <row r="832" spans="1:14" s="9" customFormat="1" x14ac:dyDescent="0.2">
      <c r="A832" s="279"/>
      <c r="B832" s="279"/>
      <c r="C832" s="279"/>
      <c r="D832" s="280"/>
      <c r="E832" s="280"/>
      <c r="F832" s="281"/>
      <c r="G832" s="280"/>
      <c r="H832" s="282"/>
      <c r="I832" s="280"/>
      <c r="J832" s="280"/>
      <c r="K832" s="280"/>
      <c r="L832" s="280"/>
      <c r="M832" s="290"/>
      <c r="N832" s="284"/>
    </row>
    <row r="833" spans="1:14" s="9" customFormat="1" x14ac:dyDescent="0.2">
      <c r="A833" s="279"/>
      <c r="B833" s="279"/>
      <c r="C833" s="279"/>
      <c r="D833" s="280"/>
      <c r="E833" s="280"/>
      <c r="F833" s="281"/>
      <c r="G833" s="280"/>
      <c r="H833" s="282"/>
      <c r="I833" s="280"/>
      <c r="J833" s="280"/>
      <c r="K833" s="280"/>
      <c r="L833" s="280"/>
      <c r="M833" s="290"/>
      <c r="N833" s="284"/>
    </row>
    <row r="834" spans="1:14" s="9" customFormat="1" x14ac:dyDescent="0.2">
      <c r="A834" s="279"/>
      <c r="B834" s="279"/>
      <c r="C834" s="279"/>
      <c r="D834" s="280"/>
      <c r="E834" s="280"/>
      <c r="F834" s="281"/>
      <c r="G834" s="280"/>
      <c r="H834" s="282"/>
      <c r="I834" s="280"/>
      <c r="J834" s="280"/>
      <c r="K834" s="280"/>
      <c r="L834" s="280"/>
      <c r="M834" s="290"/>
      <c r="N834" s="284"/>
    </row>
    <row r="835" spans="1:14" s="9" customFormat="1" x14ac:dyDescent="0.2">
      <c r="A835" s="279"/>
      <c r="B835" s="279"/>
      <c r="C835" s="279"/>
      <c r="D835" s="280"/>
      <c r="E835" s="280"/>
      <c r="F835" s="281"/>
      <c r="G835" s="280"/>
      <c r="H835" s="282"/>
      <c r="I835" s="280"/>
      <c r="J835" s="280"/>
      <c r="K835" s="280"/>
      <c r="L835" s="280"/>
      <c r="M835" s="290"/>
      <c r="N835" s="284"/>
    </row>
    <row r="836" spans="1:14" s="9" customFormat="1" x14ac:dyDescent="0.2">
      <c r="A836" s="279"/>
      <c r="B836" s="279"/>
      <c r="C836" s="279"/>
      <c r="D836" s="280"/>
      <c r="E836" s="280"/>
      <c r="F836" s="281"/>
      <c r="G836" s="280"/>
      <c r="H836" s="282"/>
      <c r="I836" s="280"/>
      <c r="J836" s="280"/>
      <c r="K836" s="280"/>
      <c r="L836" s="280"/>
      <c r="M836" s="290"/>
      <c r="N836" s="284"/>
    </row>
    <row r="837" spans="1:14" s="9" customFormat="1" x14ac:dyDescent="0.2">
      <c r="A837" s="279"/>
      <c r="B837" s="279"/>
      <c r="C837" s="279"/>
      <c r="D837" s="280"/>
      <c r="E837" s="280"/>
      <c r="F837" s="281"/>
      <c r="G837" s="280"/>
      <c r="H837" s="282"/>
      <c r="I837" s="280"/>
      <c r="J837" s="280"/>
      <c r="K837" s="280"/>
      <c r="L837" s="280"/>
      <c r="M837" s="290"/>
      <c r="N837" s="284"/>
    </row>
    <row r="838" spans="1:14" s="9" customFormat="1" x14ac:dyDescent="0.2">
      <c r="A838" s="279"/>
      <c r="B838" s="279"/>
      <c r="C838" s="279"/>
      <c r="D838" s="280"/>
      <c r="E838" s="280"/>
      <c r="F838" s="281"/>
      <c r="G838" s="280"/>
      <c r="H838" s="282"/>
      <c r="I838" s="280"/>
      <c r="J838" s="280"/>
      <c r="K838" s="280"/>
      <c r="L838" s="280"/>
      <c r="M838" s="290"/>
      <c r="N838" s="284"/>
    </row>
    <row r="839" spans="1:14" s="9" customFormat="1" x14ac:dyDescent="0.2">
      <c r="A839" s="279"/>
      <c r="B839" s="279"/>
      <c r="C839" s="279"/>
      <c r="D839" s="280"/>
      <c r="E839" s="280"/>
      <c r="F839" s="281"/>
      <c r="G839" s="280"/>
      <c r="H839" s="282"/>
      <c r="I839" s="280"/>
      <c r="J839" s="280"/>
      <c r="K839" s="280"/>
      <c r="L839" s="280"/>
      <c r="M839" s="290"/>
      <c r="N839" s="284"/>
    </row>
    <row r="840" spans="1:14" s="9" customFormat="1" x14ac:dyDescent="0.2">
      <c r="A840" s="279"/>
      <c r="B840" s="279"/>
      <c r="C840" s="279"/>
      <c r="D840" s="280"/>
      <c r="E840" s="280"/>
      <c r="F840" s="281"/>
      <c r="G840" s="280"/>
      <c r="H840" s="282"/>
      <c r="I840" s="280"/>
      <c r="J840" s="280"/>
      <c r="K840" s="280"/>
      <c r="L840" s="280"/>
      <c r="M840" s="290"/>
      <c r="N840" s="284"/>
    </row>
    <row r="841" spans="1:14" s="9" customFormat="1" x14ac:dyDescent="0.2">
      <c r="A841" s="279"/>
      <c r="B841" s="279"/>
      <c r="C841" s="279"/>
      <c r="D841" s="280"/>
      <c r="E841" s="280"/>
      <c r="F841" s="281"/>
      <c r="G841" s="280"/>
      <c r="H841" s="282"/>
      <c r="I841" s="280"/>
      <c r="J841" s="280"/>
      <c r="K841" s="280"/>
      <c r="L841" s="280"/>
      <c r="M841" s="290"/>
      <c r="N841" s="284"/>
    </row>
    <row r="842" spans="1:14" s="9" customFormat="1" x14ac:dyDescent="0.2">
      <c r="A842" s="279"/>
      <c r="B842" s="279"/>
      <c r="C842" s="279"/>
      <c r="D842" s="280"/>
      <c r="E842" s="280"/>
      <c r="F842" s="281"/>
      <c r="G842" s="280"/>
      <c r="H842" s="282"/>
      <c r="I842" s="280"/>
      <c r="J842" s="280"/>
      <c r="K842" s="280"/>
      <c r="L842" s="280"/>
      <c r="M842" s="290"/>
      <c r="N842" s="284"/>
    </row>
    <row r="843" spans="1:14" s="9" customFormat="1" x14ac:dyDescent="0.2">
      <c r="A843" s="279"/>
      <c r="B843" s="279"/>
      <c r="C843" s="279"/>
      <c r="D843" s="280"/>
      <c r="E843" s="280"/>
      <c r="F843" s="281"/>
      <c r="G843" s="280"/>
      <c r="H843" s="282"/>
      <c r="I843" s="280"/>
      <c r="J843" s="280"/>
      <c r="K843" s="280"/>
      <c r="L843" s="280"/>
      <c r="M843" s="290"/>
      <c r="N843" s="284"/>
    </row>
    <row r="844" spans="1:14" s="9" customFormat="1" x14ac:dyDescent="0.2">
      <c r="A844" s="279"/>
      <c r="B844" s="279"/>
      <c r="C844" s="279"/>
      <c r="D844" s="280"/>
      <c r="E844" s="280"/>
      <c r="F844" s="281"/>
      <c r="G844" s="280"/>
      <c r="H844" s="282"/>
      <c r="I844" s="280"/>
      <c r="J844" s="280"/>
      <c r="K844" s="280"/>
      <c r="L844" s="280"/>
      <c r="M844" s="290"/>
      <c r="N844" s="284"/>
    </row>
    <row r="845" spans="1:14" s="9" customFormat="1" x14ac:dyDescent="0.2">
      <c r="A845" s="279"/>
      <c r="B845" s="279"/>
      <c r="C845" s="279"/>
      <c r="D845" s="280"/>
      <c r="E845" s="280"/>
      <c r="F845" s="281"/>
      <c r="G845" s="280"/>
      <c r="H845" s="282"/>
      <c r="I845" s="280"/>
      <c r="J845" s="280"/>
      <c r="K845" s="280"/>
      <c r="L845" s="280"/>
      <c r="M845" s="290"/>
      <c r="N845" s="284"/>
    </row>
    <row r="846" spans="1:14" s="9" customFormat="1" x14ac:dyDescent="0.2">
      <c r="A846" s="279"/>
      <c r="B846" s="279"/>
      <c r="C846" s="279"/>
      <c r="D846" s="280"/>
      <c r="E846" s="280"/>
      <c r="F846" s="281"/>
      <c r="G846" s="280"/>
      <c r="H846" s="282"/>
      <c r="I846" s="280"/>
      <c r="J846" s="280"/>
      <c r="K846" s="280"/>
      <c r="L846" s="280"/>
      <c r="M846" s="290"/>
      <c r="N846" s="284"/>
    </row>
    <row r="847" spans="1:14" s="9" customFormat="1" x14ac:dyDescent="0.2">
      <c r="A847" s="279"/>
      <c r="B847" s="279"/>
      <c r="C847" s="279"/>
      <c r="D847" s="280"/>
      <c r="E847" s="280"/>
      <c r="F847" s="281"/>
      <c r="G847" s="280"/>
      <c r="H847" s="282"/>
      <c r="I847" s="280"/>
      <c r="J847" s="280"/>
      <c r="K847" s="280"/>
      <c r="L847" s="280"/>
      <c r="M847" s="290"/>
      <c r="N847" s="284"/>
    </row>
    <row r="848" spans="1:14" s="9" customFormat="1" x14ac:dyDescent="0.2">
      <c r="A848" s="279"/>
      <c r="B848" s="279"/>
      <c r="C848" s="279"/>
      <c r="D848" s="280"/>
      <c r="E848" s="280"/>
      <c r="F848" s="281"/>
      <c r="G848" s="280"/>
      <c r="H848" s="282"/>
      <c r="I848" s="280"/>
      <c r="J848" s="280"/>
      <c r="K848" s="280"/>
      <c r="L848" s="280"/>
      <c r="M848" s="290"/>
      <c r="N848" s="284"/>
    </row>
    <row r="849" spans="1:14" s="9" customFormat="1" x14ac:dyDescent="0.2">
      <c r="A849" s="279"/>
      <c r="B849" s="279"/>
      <c r="C849" s="279"/>
      <c r="D849" s="280"/>
      <c r="E849" s="280"/>
      <c r="F849" s="281"/>
      <c r="G849" s="280"/>
      <c r="H849" s="282"/>
      <c r="I849" s="280"/>
      <c r="J849" s="280"/>
      <c r="K849" s="280"/>
      <c r="L849" s="280"/>
      <c r="M849" s="290"/>
      <c r="N849" s="284"/>
    </row>
    <row r="850" spans="1:14" s="9" customFormat="1" x14ac:dyDescent="0.2">
      <c r="A850" s="279"/>
      <c r="B850" s="279"/>
      <c r="C850" s="279"/>
      <c r="D850" s="280"/>
      <c r="E850" s="280"/>
      <c r="F850" s="281"/>
      <c r="G850" s="280"/>
      <c r="H850" s="282"/>
      <c r="I850" s="280"/>
      <c r="J850" s="280"/>
      <c r="K850" s="280"/>
      <c r="L850" s="280"/>
      <c r="M850" s="290"/>
      <c r="N850" s="284"/>
    </row>
    <row r="851" spans="1:14" s="9" customFormat="1" x14ac:dyDescent="0.2">
      <c r="A851" s="279"/>
      <c r="B851" s="279"/>
      <c r="C851" s="279"/>
      <c r="D851" s="280"/>
      <c r="E851" s="280"/>
      <c r="F851" s="281"/>
      <c r="G851" s="280"/>
      <c r="H851" s="282"/>
      <c r="I851" s="280"/>
      <c r="J851" s="280"/>
      <c r="K851" s="280"/>
      <c r="L851" s="280"/>
      <c r="M851" s="290"/>
      <c r="N851" s="284"/>
    </row>
    <row r="852" spans="1:14" s="9" customFormat="1" x14ac:dyDescent="0.2">
      <c r="A852" s="279"/>
      <c r="B852" s="279"/>
      <c r="C852" s="279"/>
      <c r="D852" s="280"/>
      <c r="E852" s="280"/>
      <c r="F852" s="281"/>
      <c r="G852" s="280"/>
      <c r="H852" s="282"/>
      <c r="I852" s="280"/>
      <c r="J852" s="280"/>
      <c r="K852" s="280"/>
      <c r="L852" s="280"/>
      <c r="M852" s="290"/>
      <c r="N852" s="284"/>
    </row>
    <row r="853" spans="1:14" s="9" customFormat="1" x14ac:dyDescent="0.2">
      <c r="A853" s="279"/>
      <c r="B853" s="279"/>
      <c r="C853" s="279"/>
      <c r="D853" s="280"/>
      <c r="E853" s="280"/>
      <c r="F853" s="281"/>
      <c r="G853" s="280"/>
      <c r="H853" s="282"/>
      <c r="I853" s="280"/>
      <c r="J853" s="280"/>
      <c r="K853" s="280"/>
      <c r="L853" s="280"/>
      <c r="M853" s="290"/>
      <c r="N853" s="284"/>
    </row>
    <row r="854" spans="1:14" s="9" customFormat="1" x14ac:dyDescent="0.2">
      <c r="A854" s="279"/>
      <c r="B854" s="279"/>
      <c r="C854" s="279"/>
      <c r="D854" s="280"/>
      <c r="E854" s="280"/>
      <c r="F854" s="281"/>
      <c r="G854" s="280"/>
      <c r="H854" s="282"/>
      <c r="I854" s="280"/>
      <c r="J854" s="280"/>
      <c r="K854" s="280"/>
      <c r="L854" s="280"/>
      <c r="M854" s="290"/>
      <c r="N854" s="284"/>
    </row>
    <row r="855" spans="1:14" s="9" customFormat="1" x14ac:dyDescent="0.2">
      <c r="A855" s="279"/>
      <c r="B855" s="279"/>
      <c r="C855" s="279"/>
      <c r="D855" s="280"/>
      <c r="E855" s="280"/>
      <c r="F855" s="281"/>
      <c r="G855" s="280"/>
      <c r="H855" s="282"/>
      <c r="I855" s="280"/>
      <c r="J855" s="280"/>
      <c r="K855" s="280"/>
      <c r="L855" s="280"/>
      <c r="M855" s="290"/>
      <c r="N855" s="284"/>
    </row>
    <row r="856" spans="1:14" s="9" customFormat="1" x14ac:dyDescent="0.2">
      <c r="A856" s="279"/>
      <c r="B856" s="279"/>
      <c r="C856" s="279"/>
      <c r="D856" s="280"/>
      <c r="E856" s="280"/>
      <c r="F856" s="281"/>
      <c r="G856" s="280"/>
      <c r="H856" s="282"/>
      <c r="I856" s="280"/>
      <c r="J856" s="280"/>
      <c r="K856" s="280"/>
      <c r="L856" s="280"/>
      <c r="M856" s="290"/>
      <c r="N856" s="284"/>
    </row>
    <row r="857" spans="1:14" s="9" customFormat="1" x14ac:dyDescent="0.2">
      <c r="A857" s="279"/>
      <c r="B857" s="279"/>
      <c r="C857" s="279"/>
      <c r="D857" s="280"/>
      <c r="E857" s="280"/>
      <c r="F857" s="281"/>
      <c r="G857" s="280"/>
      <c r="H857" s="282"/>
      <c r="I857" s="280"/>
      <c r="J857" s="280"/>
      <c r="K857" s="280"/>
      <c r="L857" s="280"/>
      <c r="M857" s="290"/>
      <c r="N857" s="284"/>
    </row>
    <row r="858" spans="1:14" s="9" customFormat="1" x14ac:dyDescent="0.2">
      <c r="A858" s="279"/>
      <c r="B858" s="279"/>
      <c r="C858" s="279"/>
      <c r="D858" s="280"/>
      <c r="E858" s="280"/>
      <c r="F858" s="281"/>
      <c r="G858" s="280"/>
      <c r="H858" s="282"/>
      <c r="I858" s="280"/>
      <c r="J858" s="280"/>
      <c r="K858" s="280"/>
      <c r="L858" s="280"/>
      <c r="M858" s="290"/>
      <c r="N858" s="284"/>
    </row>
    <row r="859" spans="1:14" s="9" customFormat="1" x14ac:dyDescent="0.2">
      <c r="A859" s="279"/>
      <c r="B859" s="279"/>
      <c r="C859" s="279"/>
      <c r="D859" s="280"/>
      <c r="E859" s="280"/>
      <c r="F859" s="281"/>
      <c r="G859" s="280"/>
      <c r="H859" s="282"/>
      <c r="I859" s="280"/>
      <c r="J859" s="280"/>
      <c r="K859" s="280"/>
      <c r="L859" s="280"/>
      <c r="M859" s="290"/>
      <c r="N859" s="284"/>
    </row>
    <row r="860" spans="1:14" s="9" customFormat="1" x14ac:dyDescent="0.2">
      <c r="A860" s="279"/>
      <c r="B860" s="279"/>
      <c r="C860" s="279"/>
      <c r="D860" s="280"/>
      <c r="E860" s="280"/>
      <c r="F860" s="281"/>
      <c r="G860" s="280"/>
      <c r="H860" s="282"/>
      <c r="I860" s="280"/>
      <c r="J860" s="280"/>
      <c r="K860" s="280"/>
      <c r="L860" s="280"/>
      <c r="M860" s="290"/>
      <c r="N860" s="284"/>
    </row>
    <row r="861" spans="1:14" s="9" customFormat="1" x14ac:dyDescent="0.2">
      <c r="A861" s="279"/>
      <c r="B861" s="279"/>
      <c r="C861" s="279"/>
      <c r="D861" s="280"/>
      <c r="E861" s="280"/>
      <c r="F861" s="281"/>
      <c r="G861" s="280"/>
      <c r="H861" s="282"/>
      <c r="I861" s="280"/>
      <c r="J861" s="280"/>
      <c r="K861" s="280"/>
      <c r="L861" s="280"/>
      <c r="M861" s="290"/>
      <c r="N861" s="284"/>
    </row>
    <row r="862" spans="1:14" s="9" customFormat="1" x14ac:dyDescent="0.2">
      <c r="A862" s="279"/>
      <c r="B862" s="279"/>
      <c r="C862" s="279"/>
      <c r="D862" s="280"/>
      <c r="E862" s="280"/>
      <c r="F862" s="281"/>
      <c r="G862" s="280"/>
      <c r="H862" s="282"/>
      <c r="I862" s="280"/>
      <c r="J862" s="280"/>
      <c r="K862" s="280"/>
      <c r="L862" s="280"/>
      <c r="M862" s="290"/>
      <c r="N862" s="284"/>
    </row>
    <row r="863" spans="1:14" s="9" customFormat="1" x14ac:dyDescent="0.2">
      <c r="A863" s="279"/>
      <c r="B863" s="279"/>
      <c r="C863" s="279"/>
      <c r="D863" s="280"/>
      <c r="E863" s="280"/>
      <c r="F863" s="281"/>
      <c r="G863" s="280"/>
      <c r="H863" s="282"/>
      <c r="I863" s="280"/>
      <c r="J863" s="280"/>
      <c r="K863" s="280"/>
      <c r="L863" s="280"/>
      <c r="M863" s="290"/>
      <c r="N863" s="284"/>
    </row>
    <row r="864" spans="1:14" s="9" customFormat="1" x14ac:dyDescent="0.2">
      <c r="A864" s="279"/>
      <c r="B864" s="279"/>
      <c r="C864" s="279"/>
      <c r="D864" s="280"/>
      <c r="E864" s="280"/>
      <c r="F864" s="281"/>
      <c r="G864" s="280"/>
      <c r="H864" s="282"/>
      <c r="I864" s="280"/>
      <c r="J864" s="280"/>
      <c r="K864" s="280"/>
      <c r="L864" s="280"/>
      <c r="M864" s="290"/>
      <c r="N864" s="284"/>
    </row>
    <row r="865" spans="1:14" s="9" customFormat="1" x14ac:dyDescent="0.2">
      <c r="A865" s="279"/>
      <c r="B865" s="279"/>
      <c r="C865" s="279"/>
      <c r="D865" s="280"/>
      <c r="E865" s="280"/>
      <c r="F865" s="281"/>
      <c r="G865" s="280"/>
      <c r="H865" s="282"/>
      <c r="I865" s="280"/>
      <c r="J865" s="280"/>
      <c r="K865" s="280"/>
      <c r="L865" s="280"/>
      <c r="M865" s="290"/>
      <c r="N865" s="284"/>
    </row>
    <row r="866" spans="1:14" s="9" customFormat="1" x14ac:dyDescent="0.2">
      <c r="A866" s="279"/>
      <c r="B866" s="279"/>
      <c r="C866" s="279"/>
      <c r="D866" s="280"/>
      <c r="E866" s="280"/>
      <c r="F866" s="281"/>
      <c r="G866" s="280"/>
      <c r="H866" s="282"/>
      <c r="I866" s="280"/>
      <c r="J866" s="280"/>
      <c r="K866" s="280"/>
      <c r="L866" s="280"/>
      <c r="M866" s="290"/>
      <c r="N866" s="284"/>
    </row>
    <row r="867" spans="1:14" s="9" customFormat="1" x14ac:dyDescent="0.2">
      <c r="A867" s="279"/>
      <c r="B867" s="279"/>
      <c r="C867" s="279"/>
      <c r="D867" s="280"/>
      <c r="E867" s="280"/>
      <c r="F867" s="281"/>
      <c r="G867" s="280"/>
      <c r="H867" s="282"/>
      <c r="I867" s="280"/>
      <c r="J867" s="280"/>
      <c r="K867" s="280"/>
      <c r="L867" s="280"/>
      <c r="M867" s="290"/>
      <c r="N867" s="284"/>
    </row>
    <row r="868" spans="1:14" s="9" customFormat="1" x14ac:dyDescent="0.2">
      <c r="A868" s="279"/>
      <c r="B868" s="279"/>
      <c r="C868" s="279"/>
      <c r="D868" s="280"/>
      <c r="E868" s="280"/>
      <c r="F868" s="281"/>
      <c r="G868" s="280"/>
      <c r="H868" s="282"/>
      <c r="I868" s="280"/>
      <c r="J868" s="280"/>
      <c r="K868" s="280"/>
      <c r="L868" s="280"/>
      <c r="M868" s="290"/>
      <c r="N868" s="284"/>
    </row>
    <row r="869" spans="1:14" s="9" customFormat="1" x14ac:dyDescent="0.2">
      <c r="A869" s="279"/>
      <c r="B869" s="279"/>
      <c r="C869" s="279"/>
      <c r="D869" s="280"/>
      <c r="E869" s="280"/>
      <c r="F869" s="281"/>
      <c r="G869" s="280"/>
      <c r="H869" s="282"/>
      <c r="I869" s="280"/>
      <c r="J869" s="280"/>
      <c r="K869" s="280"/>
      <c r="L869" s="280"/>
      <c r="M869" s="290"/>
      <c r="N869" s="284"/>
    </row>
    <row r="870" spans="1:14" s="9" customFormat="1" x14ac:dyDescent="0.2">
      <c r="A870" s="279"/>
      <c r="B870" s="279"/>
      <c r="C870" s="279"/>
      <c r="D870" s="280"/>
      <c r="E870" s="280"/>
      <c r="F870" s="281"/>
      <c r="G870" s="280"/>
      <c r="H870" s="282"/>
      <c r="I870" s="280"/>
      <c r="J870" s="280"/>
      <c r="K870" s="280"/>
      <c r="L870" s="280"/>
      <c r="M870" s="290"/>
      <c r="N870" s="284"/>
    </row>
    <row r="871" spans="1:14" s="9" customFormat="1" x14ac:dyDescent="0.2">
      <c r="A871" s="279"/>
      <c r="B871" s="279"/>
      <c r="C871" s="279"/>
      <c r="D871" s="280"/>
      <c r="E871" s="280"/>
      <c r="F871" s="281"/>
      <c r="G871" s="280"/>
      <c r="H871" s="282"/>
      <c r="I871" s="280"/>
      <c r="J871" s="280"/>
      <c r="K871" s="280"/>
      <c r="L871" s="280"/>
      <c r="M871" s="290"/>
      <c r="N871" s="284"/>
    </row>
    <row r="872" spans="1:14" s="9" customFormat="1" x14ac:dyDescent="0.2">
      <c r="A872" s="279"/>
      <c r="B872" s="279"/>
      <c r="C872" s="279"/>
      <c r="D872" s="280"/>
      <c r="E872" s="280"/>
      <c r="F872" s="281"/>
      <c r="G872" s="280"/>
      <c r="H872" s="282"/>
      <c r="I872" s="280"/>
      <c r="J872" s="280"/>
      <c r="K872" s="280"/>
      <c r="L872" s="280"/>
      <c r="M872" s="290"/>
      <c r="N872" s="284"/>
    </row>
    <row r="873" spans="1:14" s="9" customFormat="1" x14ac:dyDescent="0.2">
      <c r="A873" s="279"/>
      <c r="B873" s="279"/>
      <c r="C873" s="279"/>
      <c r="D873" s="280"/>
      <c r="E873" s="280"/>
      <c r="F873" s="281"/>
      <c r="G873" s="280"/>
      <c r="H873" s="282"/>
      <c r="I873" s="280"/>
      <c r="J873" s="280"/>
      <c r="K873" s="280"/>
      <c r="L873" s="280"/>
      <c r="M873" s="290"/>
      <c r="N873" s="284"/>
    </row>
    <row r="874" spans="1:14" s="9" customFormat="1" x14ac:dyDescent="0.2">
      <c r="A874" s="279"/>
      <c r="B874" s="279"/>
      <c r="C874" s="279"/>
      <c r="D874" s="280"/>
      <c r="E874" s="280"/>
      <c r="F874" s="281"/>
      <c r="G874" s="280"/>
      <c r="H874" s="282"/>
      <c r="I874" s="280"/>
      <c r="J874" s="280"/>
      <c r="K874" s="280"/>
      <c r="L874" s="280"/>
      <c r="M874" s="290"/>
      <c r="N874" s="284"/>
    </row>
    <row r="875" spans="1:14" s="9" customFormat="1" x14ac:dyDescent="0.2">
      <c r="A875" s="279"/>
      <c r="B875" s="279"/>
      <c r="C875" s="279"/>
      <c r="D875" s="280"/>
      <c r="E875" s="280"/>
      <c r="F875" s="281"/>
      <c r="G875" s="280"/>
      <c r="H875" s="282"/>
      <c r="I875" s="280"/>
      <c r="J875" s="280"/>
      <c r="K875" s="280"/>
      <c r="L875" s="280"/>
      <c r="M875" s="290"/>
      <c r="N875" s="284"/>
    </row>
    <row r="876" spans="1:14" s="9" customFormat="1" x14ac:dyDescent="0.2">
      <c r="A876" s="279"/>
      <c r="B876" s="279"/>
      <c r="C876" s="279"/>
      <c r="D876" s="280"/>
      <c r="E876" s="280"/>
      <c r="F876" s="281"/>
      <c r="G876" s="280"/>
      <c r="H876" s="282"/>
      <c r="I876" s="280"/>
      <c r="J876" s="280"/>
      <c r="K876" s="280"/>
      <c r="L876" s="280"/>
      <c r="M876" s="290"/>
      <c r="N876" s="284"/>
    </row>
    <row r="877" spans="1:14" s="9" customFormat="1" x14ac:dyDescent="0.2">
      <c r="A877" s="279"/>
      <c r="B877" s="279"/>
      <c r="C877" s="279"/>
      <c r="D877" s="280"/>
      <c r="E877" s="280"/>
      <c r="F877" s="281"/>
      <c r="G877" s="280"/>
      <c r="H877" s="282"/>
      <c r="I877" s="280"/>
      <c r="J877" s="280"/>
      <c r="K877" s="280"/>
      <c r="L877" s="280"/>
      <c r="M877" s="290"/>
      <c r="N877" s="284"/>
    </row>
    <row r="878" spans="1:14" s="9" customFormat="1" x14ac:dyDescent="0.2">
      <c r="A878" s="279"/>
      <c r="B878" s="279"/>
      <c r="C878" s="279"/>
      <c r="D878" s="280"/>
      <c r="E878" s="280"/>
      <c r="F878" s="281"/>
      <c r="G878" s="280"/>
      <c r="H878" s="282"/>
      <c r="I878" s="280"/>
      <c r="J878" s="280"/>
      <c r="K878" s="280"/>
      <c r="L878" s="280"/>
      <c r="M878" s="290"/>
      <c r="N878" s="284"/>
    </row>
    <row r="879" spans="1:14" s="9" customFormat="1" x14ac:dyDescent="0.2">
      <c r="A879" s="279"/>
      <c r="B879" s="279"/>
      <c r="C879" s="279"/>
      <c r="D879" s="280"/>
      <c r="E879" s="280"/>
      <c r="F879" s="281"/>
      <c r="G879" s="280"/>
      <c r="H879" s="282"/>
      <c r="I879" s="280"/>
      <c r="J879" s="280"/>
      <c r="K879" s="280"/>
      <c r="L879" s="280"/>
      <c r="M879" s="290"/>
      <c r="N879" s="284"/>
    </row>
    <row r="880" spans="1:14" s="9" customFormat="1" x14ac:dyDescent="0.2">
      <c r="A880" s="279"/>
      <c r="B880" s="279"/>
      <c r="C880" s="279"/>
      <c r="D880" s="280"/>
      <c r="E880" s="280"/>
      <c r="F880" s="281"/>
      <c r="G880" s="280"/>
      <c r="H880" s="282"/>
      <c r="I880" s="280"/>
      <c r="J880" s="280"/>
      <c r="K880" s="280"/>
      <c r="L880" s="280"/>
      <c r="M880" s="290"/>
      <c r="N880" s="284"/>
    </row>
    <row r="881" spans="1:14" s="9" customFormat="1" x14ac:dyDescent="0.2">
      <c r="A881" s="279"/>
      <c r="B881" s="279"/>
      <c r="C881" s="279"/>
      <c r="D881" s="280"/>
      <c r="E881" s="280"/>
      <c r="F881" s="281"/>
      <c r="G881" s="280"/>
      <c r="H881" s="282"/>
      <c r="I881" s="280"/>
      <c r="J881" s="280"/>
      <c r="K881" s="280"/>
      <c r="L881" s="280"/>
      <c r="M881" s="290"/>
      <c r="N881" s="284"/>
    </row>
    <row r="882" spans="1:14" s="9" customFormat="1" x14ac:dyDescent="0.2">
      <c r="A882" s="279"/>
      <c r="B882" s="279"/>
      <c r="C882" s="279"/>
      <c r="D882" s="280"/>
      <c r="E882" s="280"/>
      <c r="F882" s="281"/>
      <c r="G882" s="280"/>
      <c r="H882" s="282"/>
      <c r="I882" s="280"/>
      <c r="J882" s="280"/>
      <c r="K882" s="280"/>
      <c r="L882" s="280"/>
      <c r="M882" s="290"/>
      <c r="N882" s="284"/>
    </row>
    <row r="883" spans="1:14" s="9" customFormat="1" x14ac:dyDescent="0.2">
      <c r="A883" s="279"/>
      <c r="B883" s="279"/>
      <c r="C883" s="279"/>
      <c r="D883" s="280"/>
      <c r="E883" s="280"/>
      <c r="F883" s="281"/>
      <c r="G883" s="280"/>
      <c r="H883" s="282"/>
      <c r="I883" s="280"/>
      <c r="J883" s="280"/>
      <c r="K883" s="280"/>
      <c r="L883" s="280"/>
      <c r="M883" s="290"/>
      <c r="N883" s="284"/>
    </row>
    <row r="884" spans="1:14" s="9" customFormat="1" x14ac:dyDescent="0.2">
      <c r="A884" s="279"/>
      <c r="B884" s="279"/>
      <c r="C884" s="279"/>
      <c r="D884" s="280"/>
      <c r="E884" s="280"/>
      <c r="F884" s="281"/>
      <c r="G884" s="280"/>
      <c r="H884" s="282"/>
      <c r="I884" s="280"/>
      <c r="J884" s="280"/>
      <c r="K884" s="280"/>
      <c r="L884" s="280"/>
      <c r="M884" s="290"/>
      <c r="N884" s="284"/>
    </row>
    <row r="885" spans="1:14" s="9" customFormat="1" x14ac:dyDescent="0.2">
      <c r="A885" s="279"/>
      <c r="B885" s="279"/>
      <c r="C885" s="279"/>
      <c r="D885" s="280"/>
      <c r="E885" s="280"/>
      <c r="F885" s="281"/>
      <c r="G885" s="280"/>
      <c r="H885" s="282"/>
      <c r="I885" s="280"/>
      <c r="J885" s="280"/>
      <c r="K885" s="280"/>
      <c r="L885" s="280"/>
      <c r="M885" s="290"/>
      <c r="N885" s="284"/>
    </row>
    <row r="886" spans="1:14" s="9" customFormat="1" x14ac:dyDescent="0.2">
      <c r="A886" s="279"/>
      <c r="B886" s="279"/>
      <c r="C886" s="279"/>
      <c r="D886" s="280"/>
      <c r="E886" s="280"/>
      <c r="F886" s="281"/>
      <c r="G886" s="280"/>
      <c r="H886" s="282"/>
      <c r="I886" s="280"/>
      <c r="J886" s="280"/>
      <c r="K886" s="280"/>
      <c r="L886" s="280"/>
      <c r="M886" s="290"/>
      <c r="N886" s="284"/>
    </row>
    <row r="887" spans="1:14" s="9" customFormat="1" x14ac:dyDescent="0.2">
      <c r="A887" s="279"/>
      <c r="B887" s="279"/>
      <c r="C887" s="279"/>
      <c r="D887" s="280"/>
      <c r="E887" s="280"/>
      <c r="F887" s="281"/>
      <c r="G887" s="280"/>
      <c r="H887" s="282"/>
      <c r="I887" s="280"/>
      <c r="J887" s="280"/>
      <c r="K887" s="280"/>
      <c r="L887" s="280"/>
      <c r="M887" s="290"/>
      <c r="N887" s="284"/>
    </row>
    <row r="888" spans="1:14" s="9" customFormat="1" x14ac:dyDescent="0.2">
      <c r="A888" s="279"/>
      <c r="B888" s="279"/>
      <c r="C888" s="279"/>
      <c r="D888" s="280"/>
      <c r="E888" s="280"/>
      <c r="F888" s="281"/>
      <c r="G888" s="280"/>
      <c r="H888" s="282"/>
      <c r="I888" s="280"/>
      <c r="J888" s="280"/>
      <c r="K888" s="280"/>
      <c r="L888" s="280"/>
      <c r="M888" s="290"/>
      <c r="N888" s="284"/>
    </row>
    <row r="889" spans="1:14" s="9" customFormat="1" x14ac:dyDescent="0.2">
      <c r="A889" s="279"/>
      <c r="B889" s="279"/>
      <c r="C889" s="279"/>
      <c r="D889" s="280"/>
      <c r="E889" s="280"/>
      <c r="F889" s="281"/>
      <c r="G889" s="280"/>
      <c r="H889" s="282"/>
      <c r="I889" s="280"/>
      <c r="J889" s="280"/>
      <c r="K889" s="280"/>
      <c r="L889" s="280"/>
      <c r="M889" s="290"/>
      <c r="N889" s="284"/>
    </row>
    <row r="890" spans="1:14" s="9" customFormat="1" x14ac:dyDescent="0.2">
      <c r="A890" s="279"/>
      <c r="B890" s="279"/>
      <c r="C890" s="279"/>
      <c r="D890" s="280"/>
      <c r="E890" s="280"/>
      <c r="F890" s="281"/>
      <c r="G890" s="280"/>
      <c r="H890" s="282"/>
      <c r="I890" s="280"/>
      <c r="J890" s="280"/>
      <c r="K890" s="280"/>
      <c r="L890" s="280"/>
      <c r="M890" s="290"/>
      <c r="N890" s="284"/>
    </row>
    <row r="891" spans="1:14" s="9" customFormat="1" x14ac:dyDescent="0.2">
      <c r="A891" s="279"/>
      <c r="B891" s="279"/>
      <c r="C891" s="279"/>
      <c r="D891" s="280"/>
      <c r="E891" s="280"/>
      <c r="F891" s="281"/>
      <c r="G891" s="280"/>
      <c r="H891" s="282"/>
      <c r="I891" s="280"/>
      <c r="J891" s="280"/>
      <c r="K891" s="280"/>
      <c r="L891" s="280"/>
      <c r="M891" s="290"/>
      <c r="N891" s="284"/>
    </row>
    <row r="892" spans="1:14" s="9" customFormat="1" x14ac:dyDescent="0.2">
      <c r="A892" s="279"/>
      <c r="B892" s="279"/>
      <c r="C892" s="279"/>
      <c r="D892" s="280"/>
      <c r="E892" s="280"/>
      <c r="F892" s="281"/>
      <c r="G892" s="280"/>
      <c r="H892" s="282"/>
      <c r="I892" s="280"/>
      <c r="J892" s="280"/>
      <c r="K892" s="280"/>
      <c r="L892" s="280"/>
      <c r="M892" s="290"/>
      <c r="N892" s="284"/>
    </row>
    <row r="893" spans="1:14" s="9" customFormat="1" x14ac:dyDescent="0.2">
      <c r="A893" s="279"/>
      <c r="B893" s="279"/>
      <c r="C893" s="279"/>
      <c r="D893" s="280"/>
      <c r="E893" s="280"/>
      <c r="F893" s="281"/>
      <c r="G893" s="280"/>
      <c r="H893" s="282"/>
      <c r="I893" s="280"/>
      <c r="J893" s="280"/>
      <c r="K893" s="280"/>
      <c r="L893" s="280"/>
      <c r="M893" s="290"/>
      <c r="N893" s="284"/>
    </row>
    <row r="894" spans="1:14" s="9" customFormat="1" x14ac:dyDescent="0.2">
      <c r="A894" s="279"/>
      <c r="B894" s="279"/>
      <c r="C894" s="279"/>
      <c r="D894" s="280"/>
      <c r="E894" s="280"/>
      <c r="F894" s="281"/>
      <c r="G894" s="280"/>
      <c r="H894" s="282"/>
      <c r="I894" s="280"/>
      <c r="J894" s="280"/>
      <c r="K894" s="280"/>
      <c r="L894" s="280"/>
      <c r="M894" s="290"/>
      <c r="N894" s="284"/>
    </row>
    <row r="895" spans="1:14" s="9" customFormat="1" x14ac:dyDescent="0.2">
      <c r="A895" s="279"/>
      <c r="B895" s="279"/>
      <c r="C895" s="279"/>
      <c r="D895" s="280"/>
      <c r="E895" s="280"/>
      <c r="F895" s="281"/>
      <c r="G895" s="280"/>
      <c r="H895" s="282"/>
      <c r="I895" s="280"/>
      <c r="J895" s="280"/>
      <c r="K895" s="280"/>
      <c r="L895" s="280"/>
      <c r="M895" s="290"/>
      <c r="N895" s="284"/>
    </row>
    <row r="896" spans="1:14" s="9" customFormat="1" x14ac:dyDescent="0.2">
      <c r="A896" s="279"/>
      <c r="B896" s="279"/>
      <c r="C896" s="279"/>
      <c r="D896" s="280"/>
      <c r="E896" s="280"/>
      <c r="F896" s="281"/>
      <c r="G896" s="280"/>
      <c r="H896" s="282"/>
      <c r="I896" s="280"/>
      <c r="J896" s="280"/>
      <c r="K896" s="280"/>
      <c r="L896" s="280"/>
      <c r="M896" s="290"/>
      <c r="N896" s="284"/>
    </row>
    <row r="897" spans="1:14" s="9" customFormat="1" x14ac:dyDescent="0.2">
      <c r="A897" s="279"/>
      <c r="B897" s="279"/>
      <c r="C897" s="279"/>
      <c r="D897" s="280"/>
      <c r="E897" s="280"/>
      <c r="F897" s="281"/>
      <c r="G897" s="280"/>
      <c r="H897" s="282"/>
      <c r="I897" s="280"/>
      <c r="J897" s="280"/>
      <c r="K897" s="280"/>
      <c r="L897" s="280"/>
      <c r="M897" s="290"/>
      <c r="N897" s="284"/>
    </row>
    <row r="898" spans="1:14" s="9" customFormat="1" x14ac:dyDescent="0.2">
      <c r="A898" s="279"/>
      <c r="B898" s="279"/>
      <c r="C898" s="279"/>
      <c r="D898" s="280"/>
      <c r="E898" s="280"/>
      <c r="F898" s="281"/>
      <c r="G898" s="280"/>
      <c r="H898" s="282"/>
      <c r="I898" s="280"/>
      <c r="J898" s="280"/>
      <c r="K898" s="280"/>
      <c r="L898" s="280"/>
      <c r="M898" s="290"/>
      <c r="N898" s="284"/>
    </row>
    <row r="899" spans="1:14" s="9" customFormat="1" x14ac:dyDescent="0.2">
      <c r="A899" s="279"/>
      <c r="B899" s="279"/>
      <c r="C899" s="279"/>
      <c r="D899" s="280"/>
      <c r="E899" s="280"/>
      <c r="F899" s="281"/>
      <c r="G899" s="280"/>
      <c r="H899" s="282"/>
      <c r="I899" s="280"/>
      <c r="J899" s="280"/>
      <c r="K899" s="280"/>
      <c r="L899" s="280"/>
      <c r="M899" s="290"/>
      <c r="N899" s="284"/>
    </row>
    <row r="900" spans="1:14" s="9" customFormat="1" x14ac:dyDescent="0.2">
      <c r="A900" s="279"/>
      <c r="B900" s="279"/>
      <c r="C900" s="279"/>
      <c r="D900" s="280"/>
      <c r="E900" s="280"/>
      <c r="F900" s="281"/>
      <c r="G900" s="280"/>
      <c r="H900" s="282"/>
      <c r="I900" s="280"/>
      <c r="J900" s="280"/>
      <c r="K900" s="280"/>
      <c r="L900" s="280"/>
      <c r="M900" s="290"/>
      <c r="N900" s="284"/>
    </row>
    <row r="901" spans="1:14" s="9" customFormat="1" x14ac:dyDescent="0.2">
      <c r="A901" s="279"/>
      <c r="B901" s="279"/>
      <c r="C901" s="279"/>
      <c r="D901" s="280"/>
      <c r="E901" s="280"/>
      <c r="F901" s="281"/>
      <c r="G901" s="280"/>
      <c r="H901" s="282"/>
      <c r="I901" s="280"/>
      <c r="J901" s="280"/>
      <c r="K901" s="280"/>
      <c r="L901" s="280"/>
      <c r="M901" s="290"/>
      <c r="N901" s="284"/>
    </row>
    <row r="902" spans="1:14" s="9" customFormat="1" x14ac:dyDescent="0.2">
      <c r="A902" s="279"/>
      <c r="B902" s="279"/>
      <c r="C902" s="279"/>
      <c r="D902" s="280"/>
      <c r="E902" s="280"/>
      <c r="F902" s="281"/>
      <c r="G902" s="280"/>
      <c r="H902" s="282"/>
      <c r="I902" s="280"/>
      <c r="J902" s="280"/>
      <c r="K902" s="280"/>
      <c r="L902" s="280"/>
      <c r="M902" s="290"/>
      <c r="N902" s="284"/>
    </row>
    <row r="903" spans="1:14" s="9" customFormat="1" x14ac:dyDescent="0.2">
      <c r="A903" s="279"/>
      <c r="B903" s="279"/>
      <c r="C903" s="279"/>
      <c r="D903" s="280"/>
      <c r="E903" s="280"/>
      <c r="F903" s="281"/>
      <c r="G903" s="280"/>
      <c r="H903" s="282"/>
      <c r="I903" s="280"/>
      <c r="J903" s="280"/>
      <c r="K903" s="280"/>
      <c r="L903" s="280"/>
      <c r="M903" s="290"/>
      <c r="N903" s="284"/>
    </row>
    <row r="904" spans="1:14" s="9" customFormat="1" x14ac:dyDescent="0.2">
      <c r="A904" s="279"/>
      <c r="B904" s="279"/>
      <c r="C904" s="279"/>
      <c r="D904" s="280"/>
      <c r="E904" s="280"/>
      <c r="F904" s="281"/>
      <c r="G904" s="280"/>
      <c r="H904" s="282"/>
      <c r="I904" s="280"/>
      <c r="J904" s="280"/>
      <c r="K904" s="280"/>
      <c r="L904" s="280"/>
      <c r="M904" s="290"/>
      <c r="N904" s="284"/>
    </row>
    <row r="905" spans="1:14" s="9" customFormat="1" x14ac:dyDescent="0.2">
      <c r="A905" s="279"/>
      <c r="B905" s="279"/>
      <c r="C905" s="279"/>
      <c r="D905" s="280"/>
      <c r="E905" s="280"/>
      <c r="F905" s="281"/>
      <c r="G905" s="280"/>
      <c r="H905" s="282"/>
      <c r="I905" s="280"/>
      <c r="J905" s="280"/>
      <c r="K905" s="280"/>
      <c r="L905" s="280"/>
      <c r="M905" s="290"/>
      <c r="N905" s="284"/>
    </row>
    <row r="906" spans="1:14" s="9" customFormat="1" x14ac:dyDescent="0.2">
      <c r="A906" s="279"/>
      <c r="B906" s="279"/>
      <c r="C906" s="279"/>
      <c r="D906" s="280"/>
      <c r="E906" s="280"/>
      <c r="F906" s="281"/>
      <c r="G906" s="280"/>
      <c r="H906" s="282"/>
      <c r="I906" s="280"/>
      <c r="J906" s="280"/>
      <c r="K906" s="280"/>
      <c r="L906" s="280"/>
      <c r="M906" s="290"/>
      <c r="N906" s="284"/>
    </row>
    <row r="907" spans="1:14" s="9" customFormat="1" x14ac:dyDescent="0.2">
      <c r="A907" s="279"/>
      <c r="B907" s="279"/>
      <c r="C907" s="279"/>
      <c r="D907" s="280"/>
      <c r="E907" s="280"/>
      <c r="F907" s="281"/>
      <c r="G907" s="280"/>
      <c r="H907" s="282"/>
      <c r="I907" s="280"/>
      <c r="J907" s="280"/>
      <c r="K907" s="280"/>
      <c r="L907" s="280"/>
      <c r="M907" s="290"/>
      <c r="N907" s="284"/>
    </row>
    <row r="908" spans="1:14" s="9" customFormat="1" x14ac:dyDescent="0.2">
      <c r="A908" s="279"/>
      <c r="B908" s="279"/>
      <c r="C908" s="279"/>
      <c r="D908" s="280"/>
      <c r="E908" s="280"/>
      <c r="F908" s="281"/>
      <c r="G908" s="280"/>
      <c r="H908" s="282"/>
      <c r="I908" s="280"/>
      <c r="J908" s="280"/>
      <c r="K908" s="280"/>
      <c r="L908" s="280"/>
      <c r="M908" s="290"/>
      <c r="N908" s="284"/>
    </row>
    <row r="909" spans="1:14" s="9" customFormat="1" x14ac:dyDescent="0.2">
      <c r="A909" s="279"/>
      <c r="B909" s="279"/>
      <c r="C909" s="279"/>
      <c r="D909" s="280"/>
      <c r="E909" s="280"/>
      <c r="F909" s="281"/>
      <c r="G909" s="280"/>
      <c r="H909" s="282"/>
      <c r="I909" s="280"/>
      <c r="J909" s="280"/>
      <c r="K909" s="280"/>
      <c r="L909" s="280"/>
      <c r="M909" s="290"/>
      <c r="N909" s="284"/>
    </row>
    <row r="910" spans="1:14" s="9" customFormat="1" x14ac:dyDescent="0.2">
      <c r="A910" s="279"/>
      <c r="B910" s="279"/>
      <c r="C910" s="279"/>
      <c r="D910" s="280"/>
      <c r="E910" s="280"/>
      <c r="F910" s="281"/>
      <c r="G910" s="280"/>
      <c r="H910" s="282"/>
      <c r="I910" s="280"/>
      <c r="J910" s="280"/>
      <c r="K910" s="280"/>
      <c r="L910" s="280"/>
      <c r="M910" s="290"/>
      <c r="N910" s="284"/>
    </row>
    <row r="911" spans="1:14" s="9" customFormat="1" x14ac:dyDescent="0.2">
      <c r="A911" s="279"/>
      <c r="B911" s="279"/>
      <c r="C911" s="279"/>
      <c r="D911" s="280"/>
      <c r="E911" s="280"/>
      <c r="F911" s="281"/>
      <c r="G911" s="280"/>
      <c r="H911" s="282"/>
      <c r="I911" s="280"/>
      <c r="J911" s="280"/>
      <c r="K911" s="280"/>
      <c r="L911" s="280"/>
      <c r="M911" s="290"/>
      <c r="N911" s="284"/>
    </row>
    <row r="912" spans="1:14" s="9" customFormat="1" x14ac:dyDescent="0.2">
      <c r="A912" s="279"/>
      <c r="B912" s="279"/>
      <c r="C912" s="279"/>
      <c r="D912" s="280"/>
      <c r="E912" s="280"/>
      <c r="F912" s="281"/>
      <c r="G912" s="280"/>
      <c r="H912" s="282"/>
      <c r="I912" s="280"/>
      <c r="J912" s="280"/>
      <c r="K912" s="280"/>
      <c r="L912" s="280"/>
      <c r="M912" s="290"/>
      <c r="N912" s="284"/>
    </row>
    <row r="913" spans="1:14" s="9" customFormat="1" x14ac:dyDescent="0.2">
      <c r="A913" s="279"/>
      <c r="B913" s="279"/>
      <c r="C913" s="279"/>
      <c r="D913" s="280"/>
      <c r="E913" s="280"/>
      <c r="F913" s="281"/>
      <c r="G913" s="280"/>
      <c r="H913" s="282"/>
      <c r="I913" s="280"/>
      <c r="J913" s="280"/>
      <c r="K913" s="280"/>
      <c r="L913" s="280"/>
      <c r="M913" s="290"/>
      <c r="N913" s="284"/>
    </row>
    <row r="914" spans="1:14" s="9" customFormat="1" x14ac:dyDescent="0.2">
      <c r="A914" s="279"/>
      <c r="B914" s="279"/>
      <c r="C914" s="279"/>
      <c r="D914" s="280"/>
      <c r="E914" s="280"/>
      <c r="F914" s="281"/>
      <c r="G914" s="280"/>
      <c r="H914" s="282"/>
      <c r="I914" s="280"/>
      <c r="J914" s="280"/>
      <c r="K914" s="280"/>
      <c r="L914" s="280"/>
      <c r="M914" s="290"/>
      <c r="N914" s="284"/>
    </row>
    <row r="915" spans="1:14" s="9" customFormat="1" x14ac:dyDescent="0.2">
      <c r="A915" s="279"/>
      <c r="B915" s="279"/>
      <c r="C915" s="279"/>
      <c r="D915" s="280"/>
      <c r="E915" s="280"/>
      <c r="F915" s="281"/>
      <c r="G915" s="280"/>
      <c r="H915" s="282"/>
      <c r="I915" s="280"/>
      <c r="J915" s="280"/>
      <c r="K915" s="280"/>
      <c r="L915" s="280"/>
      <c r="M915" s="290"/>
      <c r="N915" s="284"/>
    </row>
    <row r="916" spans="1:14" s="9" customFormat="1" x14ac:dyDescent="0.2">
      <c r="A916" s="279"/>
      <c r="B916" s="279"/>
      <c r="C916" s="279"/>
      <c r="D916" s="280"/>
      <c r="E916" s="280"/>
      <c r="F916" s="281"/>
      <c r="G916" s="280"/>
      <c r="H916" s="282"/>
      <c r="I916" s="280"/>
      <c r="J916" s="280"/>
      <c r="K916" s="280"/>
      <c r="L916" s="280"/>
      <c r="M916" s="290"/>
      <c r="N916" s="284"/>
    </row>
    <row r="917" spans="1:14" s="9" customFormat="1" x14ac:dyDescent="0.2">
      <c r="A917" s="279"/>
      <c r="B917" s="279"/>
      <c r="C917" s="279"/>
      <c r="D917" s="280"/>
      <c r="E917" s="280"/>
      <c r="F917" s="281"/>
      <c r="G917" s="280"/>
      <c r="H917" s="282"/>
      <c r="I917" s="280"/>
      <c r="J917" s="280"/>
      <c r="K917" s="280"/>
      <c r="L917" s="280"/>
      <c r="M917" s="290"/>
      <c r="N917" s="284"/>
    </row>
    <row r="918" spans="1:14" s="9" customFormat="1" x14ac:dyDescent="0.2">
      <c r="A918" s="279"/>
      <c r="B918" s="279"/>
      <c r="C918" s="279"/>
      <c r="D918" s="280"/>
      <c r="E918" s="280"/>
      <c r="F918" s="281"/>
      <c r="G918" s="280"/>
      <c r="H918" s="282"/>
      <c r="I918" s="280"/>
      <c r="J918" s="280"/>
      <c r="K918" s="280"/>
      <c r="L918" s="280"/>
      <c r="M918" s="290"/>
      <c r="N918" s="284"/>
    </row>
    <row r="919" spans="1:14" s="9" customFormat="1" x14ac:dyDescent="0.2">
      <c r="A919" s="279"/>
      <c r="B919" s="279"/>
      <c r="C919" s="279"/>
      <c r="D919" s="280"/>
      <c r="E919" s="280"/>
      <c r="F919" s="281"/>
      <c r="G919" s="280"/>
      <c r="H919" s="282"/>
      <c r="I919" s="280"/>
      <c r="J919" s="280"/>
      <c r="K919" s="280"/>
      <c r="L919" s="280"/>
      <c r="M919" s="290"/>
      <c r="N919" s="284"/>
    </row>
    <row r="920" spans="1:14" s="9" customFormat="1" x14ac:dyDescent="0.2">
      <c r="A920" s="279"/>
      <c r="B920" s="279"/>
      <c r="C920" s="279"/>
      <c r="D920" s="280"/>
      <c r="E920" s="280"/>
      <c r="F920" s="281"/>
      <c r="G920" s="280"/>
      <c r="H920" s="282"/>
      <c r="I920" s="280"/>
      <c r="J920" s="280"/>
      <c r="K920" s="280"/>
      <c r="L920" s="280"/>
      <c r="M920" s="290"/>
      <c r="N920" s="284"/>
    </row>
    <row r="921" spans="1:14" s="9" customFormat="1" x14ac:dyDescent="0.2">
      <c r="A921" s="279"/>
      <c r="B921" s="279"/>
      <c r="C921" s="279"/>
      <c r="D921" s="280"/>
      <c r="E921" s="280"/>
      <c r="F921" s="281"/>
      <c r="G921" s="280"/>
      <c r="H921" s="282"/>
      <c r="I921" s="280"/>
      <c r="J921" s="280"/>
      <c r="K921" s="280"/>
      <c r="L921" s="280"/>
      <c r="M921" s="290"/>
      <c r="N921" s="284"/>
    </row>
    <row r="922" spans="1:14" s="9" customFormat="1" x14ac:dyDescent="0.2">
      <c r="A922" s="279"/>
      <c r="B922" s="279"/>
      <c r="C922" s="279"/>
      <c r="D922" s="280"/>
      <c r="E922" s="280"/>
      <c r="F922" s="281"/>
      <c r="G922" s="280"/>
      <c r="H922" s="282"/>
      <c r="I922" s="280"/>
      <c r="J922" s="280"/>
      <c r="K922" s="280"/>
      <c r="L922" s="280"/>
      <c r="M922" s="290"/>
      <c r="N922" s="284"/>
    </row>
    <row r="923" spans="1:14" s="9" customFormat="1" x14ac:dyDescent="0.2">
      <c r="A923" s="279"/>
      <c r="B923" s="279"/>
      <c r="C923" s="279"/>
      <c r="D923" s="280"/>
      <c r="E923" s="280"/>
      <c r="F923" s="281"/>
      <c r="G923" s="280"/>
      <c r="H923" s="282"/>
      <c r="I923" s="280"/>
      <c r="J923" s="280"/>
      <c r="K923" s="280"/>
      <c r="L923" s="280"/>
      <c r="M923" s="290"/>
      <c r="N923" s="284"/>
    </row>
    <row r="924" spans="1:14" s="9" customFormat="1" x14ac:dyDescent="0.2">
      <c r="A924" s="279"/>
      <c r="B924" s="279"/>
      <c r="C924" s="279"/>
      <c r="D924" s="280"/>
      <c r="E924" s="280"/>
      <c r="F924" s="281"/>
      <c r="G924" s="280"/>
      <c r="H924" s="282"/>
      <c r="I924" s="280"/>
      <c r="J924" s="280"/>
      <c r="K924" s="280"/>
      <c r="L924" s="280"/>
      <c r="M924" s="290"/>
      <c r="N924" s="284"/>
    </row>
    <row r="925" spans="1:14" s="9" customFormat="1" x14ac:dyDescent="0.2">
      <c r="A925" s="279"/>
      <c r="B925" s="279"/>
      <c r="C925" s="279"/>
      <c r="D925" s="280"/>
      <c r="E925" s="280"/>
      <c r="F925" s="281"/>
      <c r="G925" s="280"/>
      <c r="H925" s="282"/>
      <c r="I925" s="280"/>
      <c r="J925" s="280"/>
      <c r="K925" s="280"/>
      <c r="L925" s="280"/>
      <c r="M925" s="290"/>
      <c r="N925" s="284"/>
    </row>
    <row r="926" spans="1:14" s="9" customFormat="1" x14ac:dyDescent="0.2">
      <c r="A926" s="279"/>
      <c r="B926" s="279"/>
      <c r="C926" s="279"/>
      <c r="D926" s="280"/>
      <c r="E926" s="280"/>
      <c r="F926" s="281"/>
      <c r="G926" s="280"/>
      <c r="H926" s="282"/>
      <c r="I926" s="280"/>
      <c r="J926" s="280"/>
      <c r="K926" s="280"/>
      <c r="L926" s="280"/>
      <c r="M926" s="290"/>
      <c r="N926" s="284"/>
    </row>
    <row r="927" spans="1:14" s="9" customFormat="1" x14ac:dyDescent="0.2">
      <c r="A927" s="279"/>
      <c r="B927" s="279"/>
      <c r="C927" s="279"/>
      <c r="D927" s="280"/>
      <c r="E927" s="280"/>
      <c r="F927" s="281"/>
      <c r="G927" s="280"/>
      <c r="H927" s="282"/>
      <c r="I927" s="280"/>
      <c r="J927" s="280"/>
      <c r="K927" s="280"/>
      <c r="L927" s="280"/>
      <c r="M927" s="290"/>
      <c r="N927" s="284"/>
    </row>
    <row r="928" spans="1:14" s="9" customFormat="1" x14ac:dyDescent="0.2">
      <c r="A928" s="279"/>
      <c r="B928" s="279"/>
      <c r="C928" s="279"/>
      <c r="D928" s="280"/>
      <c r="E928" s="280"/>
      <c r="F928" s="281"/>
      <c r="G928" s="280"/>
      <c r="H928" s="282"/>
      <c r="I928" s="280"/>
      <c r="J928" s="280"/>
      <c r="K928" s="280"/>
      <c r="L928" s="280"/>
      <c r="M928" s="290"/>
      <c r="N928" s="284"/>
    </row>
    <row r="929" spans="1:14" s="9" customFormat="1" x14ac:dyDescent="0.2">
      <c r="A929" s="279"/>
      <c r="B929" s="279"/>
      <c r="C929" s="279"/>
      <c r="D929" s="280"/>
      <c r="E929" s="280"/>
      <c r="F929" s="281"/>
      <c r="G929" s="280"/>
      <c r="H929" s="282"/>
      <c r="I929" s="280"/>
      <c r="J929" s="280"/>
      <c r="K929" s="280"/>
      <c r="L929" s="280"/>
      <c r="M929" s="290"/>
      <c r="N929" s="284"/>
    </row>
    <row r="930" spans="1:14" s="9" customFormat="1" x14ac:dyDescent="0.2">
      <c r="A930" s="279"/>
      <c r="B930" s="279"/>
      <c r="C930" s="279"/>
      <c r="D930" s="280"/>
      <c r="E930" s="280"/>
      <c r="F930" s="281"/>
      <c r="G930" s="280"/>
      <c r="H930" s="282"/>
      <c r="I930" s="280"/>
      <c r="J930" s="280"/>
      <c r="K930" s="280"/>
      <c r="L930" s="280"/>
      <c r="M930" s="290"/>
      <c r="N930" s="284"/>
    </row>
    <row r="931" spans="1:14" s="9" customFormat="1" x14ac:dyDescent="0.2">
      <c r="A931" s="279"/>
      <c r="B931" s="279"/>
      <c r="C931" s="279"/>
      <c r="D931" s="280"/>
      <c r="E931" s="280"/>
      <c r="F931" s="281"/>
      <c r="G931" s="280"/>
      <c r="H931" s="282"/>
      <c r="I931" s="280"/>
      <c r="J931" s="280"/>
      <c r="K931" s="280"/>
      <c r="L931" s="280"/>
      <c r="M931" s="290"/>
      <c r="N931" s="284"/>
    </row>
    <row r="932" spans="1:14" s="9" customFormat="1" x14ac:dyDescent="0.2">
      <c r="A932" s="279"/>
      <c r="B932" s="279"/>
      <c r="C932" s="279"/>
      <c r="D932" s="280"/>
      <c r="E932" s="280"/>
      <c r="F932" s="281"/>
      <c r="G932" s="280"/>
      <c r="H932" s="282"/>
      <c r="I932" s="280"/>
      <c r="J932" s="280"/>
      <c r="K932" s="280"/>
      <c r="L932" s="280"/>
      <c r="M932" s="290"/>
      <c r="N932" s="284"/>
    </row>
    <row r="933" spans="1:14" s="9" customFormat="1" x14ac:dyDescent="0.2">
      <c r="A933" s="279"/>
      <c r="B933" s="279"/>
      <c r="C933" s="279"/>
      <c r="D933" s="280"/>
      <c r="E933" s="280"/>
      <c r="F933" s="281"/>
      <c r="G933" s="280"/>
      <c r="H933" s="282"/>
      <c r="I933" s="280"/>
      <c r="J933" s="280"/>
      <c r="K933" s="280"/>
      <c r="L933" s="280"/>
      <c r="M933" s="290"/>
      <c r="N933" s="284"/>
    </row>
    <row r="934" spans="1:14" s="9" customFormat="1" x14ac:dyDescent="0.2">
      <c r="A934" s="279"/>
      <c r="B934" s="279"/>
      <c r="C934" s="279"/>
      <c r="D934" s="280"/>
      <c r="E934" s="280"/>
      <c r="F934" s="281"/>
      <c r="G934" s="280"/>
      <c r="H934" s="282"/>
      <c r="I934" s="280"/>
      <c r="J934" s="280"/>
      <c r="K934" s="280"/>
      <c r="L934" s="280"/>
      <c r="M934" s="290"/>
      <c r="N934" s="284"/>
    </row>
    <row r="935" spans="1:14" s="9" customFormat="1" x14ac:dyDescent="0.2">
      <c r="A935" s="279"/>
      <c r="B935" s="279"/>
      <c r="C935" s="279"/>
      <c r="D935" s="280"/>
      <c r="E935" s="280"/>
      <c r="F935" s="281"/>
      <c r="G935" s="280"/>
      <c r="H935" s="282"/>
      <c r="I935" s="280"/>
      <c r="J935" s="280"/>
      <c r="K935" s="280"/>
      <c r="L935" s="280"/>
      <c r="M935" s="290"/>
      <c r="N935" s="284"/>
    </row>
    <row r="936" spans="1:14" s="9" customFormat="1" x14ac:dyDescent="0.2">
      <c r="A936" s="279"/>
      <c r="B936" s="279"/>
      <c r="C936" s="279"/>
      <c r="D936" s="280"/>
      <c r="E936" s="280"/>
      <c r="F936" s="281"/>
      <c r="G936" s="280"/>
      <c r="H936" s="282"/>
      <c r="I936" s="280"/>
      <c r="J936" s="280"/>
      <c r="K936" s="280"/>
      <c r="L936" s="280"/>
      <c r="M936" s="290"/>
      <c r="N936" s="284"/>
    </row>
    <row r="937" spans="1:14" s="9" customFormat="1" x14ac:dyDescent="0.2">
      <c r="A937" s="279"/>
      <c r="B937" s="279"/>
      <c r="C937" s="279"/>
      <c r="D937" s="280"/>
      <c r="E937" s="280"/>
      <c r="F937" s="281"/>
      <c r="G937" s="280"/>
      <c r="H937" s="282"/>
      <c r="I937" s="280"/>
      <c r="J937" s="280"/>
      <c r="K937" s="280"/>
      <c r="L937" s="280"/>
      <c r="M937" s="290"/>
      <c r="N937" s="284"/>
    </row>
    <row r="938" spans="1:14" s="9" customFormat="1" x14ac:dyDescent="0.2">
      <c r="A938" s="279"/>
      <c r="B938" s="279"/>
      <c r="C938" s="279"/>
      <c r="D938" s="280"/>
      <c r="E938" s="280"/>
      <c r="F938" s="281"/>
      <c r="G938" s="280"/>
      <c r="H938" s="282"/>
      <c r="I938" s="280"/>
      <c r="J938" s="280"/>
      <c r="K938" s="280"/>
      <c r="L938" s="280"/>
      <c r="M938" s="290"/>
      <c r="N938" s="284"/>
    </row>
    <row r="939" spans="1:14" s="9" customFormat="1" x14ac:dyDescent="0.2">
      <c r="A939" s="279"/>
      <c r="B939" s="279"/>
      <c r="C939" s="279"/>
      <c r="D939" s="280"/>
      <c r="E939" s="280"/>
      <c r="F939" s="281"/>
      <c r="G939" s="280"/>
      <c r="H939" s="282"/>
      <c r="I939" s="280"/>
      <c r="J939" s="280"/>
      <c r="K939" s="280"/>
      <c r="L939" s="280"/>
      <c r="M939" s="290"/>
      <c r="N939" s="284"/>
    </row>
    <row r="940" spans="1:14" s="9" customFormat="1" x14ac:dyDescent="0.2">
      <c r="A940" s="279"/>
      <c r="B940" s="279"/>
      <c r="C940" s="279"/>
      <c r="D940" s="280"/>
      <c r="E940" s="280"/>
      <c r="F940" s="281"/>
      <c r="G940" s="280"/>
      <c r="H940" s="282"/>
      <c r="I940" s="280"/>
      <c r="J940" s="280"/>
      <c r="K940" s="280"/>
      <c r="L940" s="280"/>
      <c r="M940" s="290"/>
      <c r="N940" s="284"/>
    </row>
    <row r="941" spans="1:14" s="9" customFormat="1" x14ac:dyDescent="0.2">
      <c r="A941" s="279"/>
      <c r="B941" s="279"/>
      <c r="C941" s="279"/>
      <c r="D941" s="280"/>
      <c r="E941" s="280"/>
      <c r="F941" s="281"/>
      <c r="G941" s="280"/>
      <c r="H941" s="282"/>
      <c r="I941" s="280"/>
      <c r="J941" s="280"/>
      <c r="K941" s="280"/>
      <c r="L941" s="280"/>
      <c r="M941" s="290"/>
      <c r="N941" s="284"/>
    </row>
    <row r="942" spans="1:14" s="9" customFormat="1" x14ac:dyDescent="0.2">
      <c r="A942" s="279"/>
      <c r="B942" s="279"/>
      <c r="C942" s="279"/>
      <c r="D942" s="280"/>
      <c r="E942" s="280"/>
      <c r="F942" s="281"/>
      <c r="G942" s="280"/>
      <c r="H942" s="282"/>
      <c r="I942" s="280"/>
      <c r="J942" s="280"/>
      <c r="K942" s="280"/>
      <c r="L942" s="280"/>
      <c r="M942" s="290"/>
      <c r="N942" s="284"/>
    </row>
    <row r="943" spans="1:14" s="9" customFormat="1" x14ac:dyDescent="0.2">
      <c r="A943" s="279"/>
      <c r="B943" s="279"/>
      <c r="C943" s="279"/>
      <c r="D943" s="280"/>
      <c r="E943" s="280"/>
      <c r="F943" s="281"/>
      <c r="G943" s="280"/>
      <c r="H943" s="282"/>
      <c r="I943" s="280"/>
      <c r="J943" s="280"/>
      <c r="K943" s="280"/>
      <c r="L943" s="280"/>
      <c r="M943" s="290"/>
      <c r="N943" s="284"/>
    </row>
    <row r="944" spans="1:14" s="9" customFormat="1" x14ac:dyDescent="0.2">
      <c r="A944" s="279"/>
      <c r="B944" s="279"/>
      <c r="C944" s="279"/>
      <c r="D944" s="280"/>
      <c r="E944" s="280"/>
      <c r="F944" s="281"/>
      <c r="G944" s="280"/>
      <c r="H944" s="282"/>
      <c r="I944" s="280"/>
      <c r="J944" s="280"/>
      <c r="K944" s="280"/>
      <c r="L944" s="280"/>
      <c r="M944" s="290"/>
      <c r="N944" s="284"/>
    </row>
    <row r="945" spans="1:14" s="9" customFormat="1" x14ac:dyDescent="0.2">
      <c r="A945" s="279"/>
      <c r="B945" s="279"/>
      <c r="C945" s="279"/>
      <c r="D945" s="280"/>
      <c r="E945" s="280"/>
      <c r="F945" s="281"/>
      <c r="G945" s="280"/>
      <c r="H945" s="282"/>
      <c r="I945" s="280"/>
      <c r="J945" s="280"/>
      <c r="K945" s="280"/>
      <c r="L945" s="280"/>
      <c r="M945" s="290"/>
      <c r="N945" s="284"/>
    </row>
    <row r="946" spans="1:14" s="9" customFormat="1" x14ac:dyDescent="0.2">
      <c r="A946" s="279"/>
      <c r="B946" s="279"/>
      <c r="C946" s="279"/>
      <c r="D946" s="280"/>
      <c r="E946" s="280"/>
      <c r="F946" s="281"/>
      <c r="G946" s="280"/>
      <c r="H946" s="282"/>
      <c r="I946" s="280"/>
      <c r="J946" s="280"/>
      <c r="K946" s="280"/>
      <c r="L946" s="280"/>
      <c r="M946" s="290"/>
      <c r="N946" s="284"/>
    </row>
    <row r="947" spans="1:14" s="9" customFormat="1" x14ac:dyDescent="0.2">
      <c r="A947" s="279"/>
      <c r="B947" s="279"/>
      <c r="C947" s="279"/>
      <c r="D947" s="280"/>
      <c r="E947" s="280"/>
      <c r="F947" s="281"/>
      <c r="G947" s="280"/>
      <c r="H947" s="282"/>
      <c r="I947" s="280"/>
      <c r="J947" s="280"/>
      <c r="K947" s="280"/>
      <c r="L947" s="280"/>
      <c r="M947" s="290"/>
      <c r="N947" s="284"/>
    </row>
    <row r="948" spans="1:14" s="9" customFormat="1" x14ac:dyDescent="0.2">
      <c r="A948" s="279"/>
      <c r="B948" s="279"/>
      <c r="C948" s="279"/>
      <c r="D948" s="280"/>
      <c r="E948" s="280"/>
      <c r="F948" s="281"/>
      <c r="G948" s="280"/>
      <c r="H948" s="282"/>
      <c r="I948" s="280"/>
      <c r="J948" s="280"/>
      <c r="K948" s="280"/>
      <c r="L948" s="280"/>
      <c r="M948" s="290"/>
      <c r="N948" s="284"/>
    </row>
    <row r="949" spans="1:14" s="9" customFormat="1" x14ac:dyDescent="0.2">
      <c r="A949" s="279"/>
      <c r="B949" s="279"/>
      <c r="C949" s="279"/>
      <c r="D949" s="280"/>
      <c r="E949" s="280"/>
      <c r="F949" s="281"/>
      <c r="G949" s="280"/>
      <c r="H949" s="282"/>
      <c r="I949" s="280"/>
      <c r="J949" s="280"/>
      <c r="K949" s="280"/>
      <c r="L949" s="280"/>
      <c r="M949" s="290"/>
      <c r="N949" s="284"/>
    </row>
    <row r="950" spans="1:14" s="9" customFormat="1" x14ac:dyDescent="0.2">
      <c r="A950" s="279"/>
      <c r="B950" s="279"/>
      <c r="C950" s="279"/>
      <c r="D950" s="280"/>
      <c r="E950" s="280"/>
      <c r="F950" s="281"/>
      <c r="G950" s="280"/>
      <c r="H950" s="282"/>
      <c r="I950" s="280"/>
      <c r="J950" s="280"/>
      <c r="K950" s="280"/>
      <c r="L950" s="280"/>
      <c r="M950" s="290"/>
      <c r="N950" s="284"/>
    </row>
    <row r="951" spans="1:14" s="9" customFormat="1" x14ac:dyDescent="0.2">
      <c r="A951" s="279"/>
      <c r="B951" s="279"/>
      <c r="C951" s="279"/>
      <c r="D951" s="280"/>
      <c r="E951" s="280"/>
      <c r="F951" s="281"/>
      <c r="G951" s="280"/>
      <c r="H951" s="282"/>
      <c r="I951" s="280"/>
      <c r="J951" s="280"/>
      <c r="K951" s="280"/>
      <c r="L951" s="280"/>
      <c r="M951" s="290"/>
      <c r="N951" s="284"/>
    </row>
    <row r="952" spans="1:14" s="9" customFormat="1" x14ac:dyDescent="0.2">
      <c r="A952" s="279"/>
      <c r="B952" s="279"/>
      <c r="C952" s="279"/>
      <c r="D952" s="280"/>
      <c r="E952" s="280"/>
      <c r="F952" s="281"/>
      <c r="G952" s="280"/>
      <c r="H952" s="282"/>
      <c r="I952" s="280"/>
      <c r="J952" s="280"/>
      <c r="K952" s="280"/>
      <c r="L952" s="280"/>
      <c r="M952" s="290"/>
      <c r="N952" s="284"/>
    </row>
    <row r="953" spans="1:14" s="9" customFormat="1" x14ac:dyDescent="0.2">
      <c r="A953" s="279"/>
      <c r="B953" s="279"/>
      <c r="C953" s="279"/>
      <c r="D953" s="280"/>
      <c r="E953" s="280"/>
      <c r="F953" s="281"/>
      <c r="G953" s="280"/>
      <c r="H953" s="282"/>
      <c r="I953" s="280"/>
      <c r="J953" s="280"/>
      <c r="K953" s="280"/>
      <c r="L953" s="280"/>
      <c r="M953" s="290"/>
      <c r="N953" s="284"/>
    </row>
    <row r="954" spans="1:14" s="9" customFormat="1" x14ac:dyDescent="0.2">
      <c r="A954" s="279"/>
      <c r="B954" s="279"/>
      <c r="C954" s="279"/>
      <c r="D954" s="280"/>
      <c r="E954" s="280"/>
      <c r="F954" s="281"/>
      <c r="G954" s="280"/>
      <c r="H954" s="282"/>
      <c r="I954" s="280"/>
      <c r="J954" s="280"/>
      <c r="K954" s="280"/>
      <c r="L954" s="280"/>
      <c r="M954" s="290"/>
      <c r="N954" s="284"/>
    </row>
    <row r="955" spans="1:14" s="9" customFormat="1" x14ac:dyDescent="0.2">
      <c r="A955" s="279"/>
      <c r="B955" s="279"/>
      <c r="C955" s="279"/>
      <c r="D955" s="280"/>
      <c r="E955" s="280"/>
      <c r="F955" s="281"/>
      <c r="G955" s="280"/>
      <c r="H955" s="282"/>
      <c r="I955" s="280"/>
      <c r="J955" s="280"/>
      <c r="K955" s="280"/>
      <c r="L955" s="280"/>
      <c r="M955" s="290"/>
      <c r="N955" s="284"/>
    </row>
    <row r="956" spans="1:14" s="9" customFormat="1" x14ac:dyDescent="0.2">
      <c r="A956" s="279"/>
      <c r="B956" s="279"/>
      <c r="C956" s="279"/>
      <c r="D956" s="280"/>
      <c r="E956" s="280"/>
      <c r="F956" s="281"/>
      <c r="G956" s="280"/>
      <c r="H956" s="282"/>
      <c r="I956" s="280"/>
      <c r="J956" s="280"/>
      <c r="K956" s="280"/>
      <c r="L956" s="280"/>
      <c r="M956" s="290"/>
      <c r="N956" s="284"/>
    </row>
    <row r="957" spans="1:14" s="9" customFormat="1" x14ac:dyDescent="0.2">
      <c r="A957" s="279"/>
      <c r="B957" s="279"/>
      <c r="C957" s="279"/>
      <c r="D957" s="280"/>
      <c r="E957" s="280"/>
      <c r="F957" s="281"/>
      <c r="G957" s="280"/>
      <c r="H957" s="282"/>
      <c r="I957" s="280"/>
      <c r="J957" s="280"/>
      <c r="K957" s="280"/>
      <c r="L957" s="280"/>
      <c r="M957" s="290"/>
      <c r="N957" s="284"/>
    </row>
    <row r="958" spans="1:14" s="9" customFormat="1" x14ac:dyDescent="0.2">
      <c r="A958" s="279"/>
      <c r="B958" s="279"/>
      <c r="C958" s="279"/>
      <c r="D958" s="280"/>
      <c r="E958" s="280"/>
      <c r="F958" s="281"/>
      <c r="G958" s="280"/>
      <c r="H958" s="282"/>
      <c r="I958" s="280"/>
      <c r="J958" s="280"/>
      <c r="K958" s="280"/>
      <c r="L958" s="280"/>
      <c r="M958" s="290"/>
      <c r="N958" s="284"/>
    </row>
    <row r="959" spans="1:14" s="9" customFormat="1" x14ac:dyDescent="0.2">
      <c r="A959" s="279"/>
      <c r="B959" s="279"/>
      <c r="C959" s="279"/>
      <c r="D959" s="280"/>
      <c r="E959" s="280"/>
      <c r="F959" s="281"/>
      <c r="G959" s="280"/>
      <c r="H959" s="282"/>
      <c r="I959" s="280"/>
      <c r="J959" s="280"/>
      <c r="K959" s="280"/>
      <c r="L959" s="280"/>
      <c r="M959" s="290"/>
      <c r="N959" s="284"/>
    </row>
    <row r="960" spans="1:14" s="9" customFormat="1" x14ac:dyDescent="0.2">
      <c r="A960" s="279"/>
      <c r="B960" s="279"/>
      <c r="C960" s="279"/>
      <c r="D960" s="280"/>
      <c r="E960" s="280"/>
      <c r="F960" s="281"/>
      <c r="G960" s="280"/>
      <c r="H960" s="282"/>
      <c r="I960" s="280"/>
      <c r="J960" s="280"/>
      <c r="K960" s="280"/>
      <c r="L960" s="280"/>
      <c r="M960" s="290"/>
      <c r="N960" s="284"/>
    </row>
    <row r="961" spans="1:14" s="9" customFormat="1" x14ac:dyDescent="0.2">
      <c r="A961" s="279"/>
      <c r="B961" s="279"/>
      <c r="C961" s="279"/>
      <c r="D961" s="280"/>
      <c r="E961" s="280"/>
      <c r="F961" s="281"/>
      <c r="G961" s="280"/>
      <c r="H961" s="282"/>
      <c r="I961" s="280"/>
      <c r="J961" s="280"/>
      <c r="K961" s="280"/>
      <c r="L961" s="280"/>
      <c r="M961" s="290"/>
      <c r="N961" s="284"/>
    </row>
    <row r="962" spans="1:14" s="9" customFormat="1" x14ac:dyDescent="0.2">
      <c r="A962" s="279"/>
      <c r="B962" s="279"/>
      <c r="C962" s="279"/>
      <c r="D962" s="280"/>
      <c r="E962" s="280"/>
      <c r="F962" s="281"/>
      <c r="G962" s="280"/>
      <c r="H962" s="282"/>
      <c r="I962" s="280"/>
      <c r="J962" s="280"/>
      <c r="K962" s="280"/>
      <c r="L962" s="280"/>
      <c r="M962" s="290"/>
      <c r="N962" s="284"/>
    </row>
    <row r="963" spans="1:14" s="9" customFormat="1" x14ac:dyDescent="0.2">
      <c r="A963" s="279"/>
      <c r="B963" s="279"/>
      <c r="C963" s="279"/>
      <c r="D963" s="280"/>
      <c r="E963" s="280"/>
      <c r="F963" s="281"/>
      <c r="G963" s="280"/>
      <c r="H963" s="282"/>
      <c r="I963" s="280"/>
      <c r="J963" s="280"/>
      <c r="K963" s="280"/>
      <c r="L963" s="280"/>
      <c r="M963" s="290"/>
      <c r="N963" s="284"/>
    </row>
    <row r="964" spans="1:14" s="9" customFormat="1" x14ac:dyDescent="0.2">
      <c r="A964" s="279"/>
      <c r="B964" s="279"/>
      <c r="C964" s="279"/>
      <c r="D964" s="280"/>
      <c r="E964" s="280"/>
      <c r="F964" s="281"/>
      <c r="G964" s="280"/>
      <c r="H964" s="282"/>
      <c r="I964" s="280"/>
      <c r="J964" s="280"/>
      <c r="K964" s="280"/>
      <c r="L964" s="280"/>
      <c r="M964" s="290"/>
      <c r="N964" s="284"/>
    </row>
    <row r="965" spans="1:14" s="9" customFormat="1" x14ac:dyDescent="0.2">
      <c r="A965" s="279"/>
      <c r="B965" s="279"/>
      <c r="C965" s="279"/>
      <c r="D965" s="280"/>
      <c r="E965" s="280"/>
      <c r="F965" s="281"/>
      <c r="G965" s="280"/>
      <c r="H965" s="282"/>
      <c r="I965" s="280"/>
      <c r="J965" s="280"/>
      <c r="K965" s="280"/>
      <c r="L965" s="280"/>
      <c r="M965" s="290"/>
      <c r="N965" s="284"/>
    </row>
    <row r="966" spans="1:14" s="9" customFormat="1" x14ac:dyDescent="0.2">
      <c r="A966" s="279"/>
      <c r="B966" s="279"/>
      <c r="C966" s="279"/>
      <c r="D966" s="280"/>
      <c r="E966" s="280"/>
      <c r="F966" s="281"/>
      <c r="G966" s="280"/>
      <c r="H966" s="282"/>
      <c r="I966" s="280"/>
      <c r="J966" s="280"/>
      <c r="K966" s="280"/>
      <c r="L966" s="280"/>
      <c r="M966" s="290"/>
      <c r="N966" s="284"/>
    </row>
    <row r="967" spans="1:14" s="9" customFormat="1" x14ac:dyDescent="0.2">
      <c r="A967" s="279"/>
      <c r="B967" s="279"/>
      <c r="C967" s="279"/>
      <c r="D967" s="280"/>
      <c r="E967" s="280"/>
      <c r="F967" s="281"/>
      <c r="G967" s="280"/>
      <c r="H967" s="282"/>
      <c r="I967" s="280"/>
      <c r="J967" s="280"/>
      <c r="K967" s="280"/>
      <c r="L967" s="280"/>
      <c r="M967" s="290"/>
      <c r="N967" s="284"/>
    </row>
    <row r="968" spans="1:14" s="9" customFormat="1" x14ac:dyDescent="0.2">
      <c r="A968" s="279"/>
      <c r="B968" s="279"/>
      <c r="C968" s="279"/>
      <c r="D968" s="280"/>
      <c r="E968" s="280"/>
      <c r="F968" s="281"/>
      <c r="G968" s="280"/>
      <c r="H968" s="282"/>
      <c r="I968" s="280"/>
      <c r="J968" s="280"/>
      <c r="K968" s="280"/>
      <c r="L968" s="280"/>
      <c r="M968" s="290"/>
      <c r="N968" s="284"/>
    </row>
    <row r="969" spans="1:14" s="9" customFormat="1" x14ac:dyDescent="0.2">
      <c r="A969" s="279"/>
      <c r="B969" s="279"/>
      <c r="C969" s="279"/>
      <c r="D969" s="280"/>
      <c r="E969" s="280"/>
      <c r="F969" s="281"/>
      <c r="G969" s="280"/>
      <c r="H969" s="282"/>
      <c r="I969" s="280"/>
      <c r="J969" s="280"/>
      <c r="K969" s="280"/>
      <c r="L969" s="280"/>
      <c r="M969" s="290"/>
      <c r="N969" s="284"/>
    </row>
    <row r="970" spans="1:14" s="9" customFormat="1" x14ac:dyDescent="0.2">
      <c r="A970" s="279"/>
      <c r="B970" s="279"/>
      <c r="C970" s="279"/>
      <c r="D970" s="280"/>
      <c r="E970" s="280"/>
      <c r="F970" s="281"/>
      <c r="G970" s="280"/>
      <c r="H970" s="282"/>
      <c r="I970" s="280"/>
      <c r="J970" s="280"/>
      <c r="K970" s="280"/>
      <c r="L970" s="280"/>
      <c r="M970" s="290"/>
      <c r="N970" s="284"/>
    </row>
    <row r="971" spans="1:14" s="9" customFormat="1" x14ac:dyDescent="0.2">
      <c r="A971" s="279"/>
      <c r="B971" s="279"/>
      <c r="C971" s="279"/>
      <c r="D971" s="280"/>
      <c r="E971" s="280"/>
      <c r="F971" s="281"/>
      <c r="G971" s="280"/>
      <c r="H971" s="282"/>
      <c r="I971" s="280"/>
      <c r="J971" s="280"/>
      <c r="K971" s="280"/>
      <c r="L971" s="280"/>
      <c r="M971" s="290"/>
      <c r="N971" s="284"/>
    </row>
    <row r="972" spans="1:14" s="9" customFormat="1" x14ac:dyDescent="0.2">
      <c r="A972" s="279"/>
      <c r="B972" s="279"/>
      <c r="C972" s="279"/>
      <c r="D972" s="280"/>
      <c r="E972" s="280"/>
      <c r="F972" s="281"/>
      <c r="G972" s="280"/>
      <c r="H972" s="282"/>
      <c r="I972" s="280"/>
      <c r="J972" s="280"/>
      <c r="K972" s="280"/>
      <c r="L972" s="280"/>
      <c r="M972" s="290"/>
      <c r="N972" s="284"/>
    </row>
    <row r="973" spans="1:14" s="9" customFormat="1" x14ac:dyDescent="0.2">
      <c r="A973" s="279"/>
      <c r="B973" s="279"/>
      <c r="C973" s="279"/>
      <c r="D973" s="280"/>
      <c r="E973" s="280"/>
      <c r="F973" s="281"/>
      <c r="G973" s="280"/>
      <c r="H973" s="282"/>
      <c r="I973" s="280"/>
      <c r="J973" s="280"/>
      <c r="K973" s="280"/>
      <c r="L973" s="280"/>
      <c r="M973" s="290"/>
      <c r="N973" s="284"/>
    </row>
    <row r="974" spans="1:14" s="9" customFormat="1" x14ac:dyDescent="0.2">
      <c r="A974" s="279"/>
      <c r="B974" s="279"/>
      <c r="C974" s="279"/>
      <c r="D974" s="280"/>
      <c r="E974" s="280"/>
      <c r="F974" s="281"/>
      <c r="G974" s="280"/>
      <c r="H974" s="282"/>
      <c r="I974" s="280"/>
      <c r="J974" s="280"/>
      <c r="K974" s="280"/>
      <c r="L974" s="280"/>
      <c r="M974" s="290"/>
      <c r="N974" s="284"/>
    </row>
    <row r="975" spans="1:14" s="9" customFormat="1" x14ac:dyDescent="0.2">
      <c r="A975" s="279"/>
      <c r="B975" s="279"/>
      <c r="C975" s="279"/>
      <c r="D975" s="280"/>
      <c r="E975" s="280"/>
      <c r="F975" s="281"/>
      <c r="G975" s="280"/>
      <c r="H975" s="282"/>
      <c r="I975" s="280"/>
      <c r="J975" s="280"/>
      <c r="K975" s="280"/>
      <c r="L975" s="280"/>
      <c r="M975" s="290"/>
      <c r="N975" s="284"/>
    </row>
    <row r="976" spans="1:14" s="9" customFormat="1" x14ac:dyDescent="0.2">
      <c r="A976" s="279"/>
      <c r="B976" s="279"/>
      <c r="C976" s="279"/>
      <c r="D976" s="280"/>
      <c r="E976" s="280"/>
      <c r="F976" s="281"/>
      <c r="G976" s="280"/>
      <c r="H976" s="282"/>
      <c r="I976" s="280"/>
      <c r="J976" s="280"/>
      <c r="K976" s="280"/>
      <c r="L976" s="280"/>
      <c r="M976" s="290"/>
      <c r="N976" s="284"/>
    </row>
    <row r="977" spans="1:14" s="9" customFormat="1" x14ac:dyDescent="0.2">
      <c r="A977" s="279"/>
      <c r="B977" s="279"/>
      <c r="C977" s="279"/>
      <c r="D977" s="280"/>
      <c r="E977" s="280"/>
      <c r="F977" s="281"/>
      <c r="G977" s="280"/>
      <c r="H977" s="282"/>
      <c r="I977" s="280"/>
      <c r="J977" s="280"/>
      <c r="K977" s="280"/>
      <c r="L977" s="280"/>
      <c r="M977" s="290"/>
      <c r="N977" s="284"/>
    </row>
    <row r="978" spans="1:14" s="9" customFormat="1" x14ac:dyDescent="0.2">
      <c r="A978" s="279"/>
      <c r="B978" s="279"/>
      <c r="C978" s="279"/>
      <c r="D978" s="280"/>
      <c r="E978" s="280"/>
      <c r="F978" s="281"/>
      <c r="G978" s="280"/>
      <c r="H978" s="282"/>
      <c r="I978" s="280"/>
      <c r="J978" s="280"/>
      <c r="K978" s="280"/>
      <c r="L978" s="280"/>
      <c r="M978" s="290"/>
      <c r="N978" s="284"/>
    </row>
    <row r="979" spans="1:14" s="9" customFormat="1" x14ac:dyDescent="0.2">
      <c r="A979" s="279"/>
      <c r="B979" s="279"/>
      <c r="C979" s="279"/>
      <c r="D979" s="280"/>
      <c r="E979" s="280"/>
      <c r="F979" s="281"/>
      <c r="G979" s="280"/>
      <c r="H979" s="282"/>
      <c r="I979" s="280"/>
      <c r="J979" s="280"/>
      <c r="K979" s="280"/>
      <c r="L979" s="280"/>
      <c r="M979" s="290"/>
      <c r="N979" s="284"/>
    </row>
    <row r="980" spans="1:14" s="9" customFormat="1" x14ac:dyDescent="0.2">
      <c r="A980" s="279"/>
      <c r="B980" s="279"/>
      <c r="C980" s="279"/>
      <c r="D980" s="280"/>
      <c r="E980" s="280"/>
      <c r="F980" s="281"/>
      <c r="G980" s="280"/>
      <c r="H980" s="282"/>
      <c r="I980" s="280"/>
      <c r="J980" s="280"/>
      <c r="K980" s="280"/>
      <c r="L980" s="280"/>
      <c r="M980" s="290"/>
      <c r="N980" s="284"/>
    </row>
    <row r="981" spans="1:14" s="9" customFormat="1" x14ac:dyDescent="0.2">
      <c r="A981" s="279"/>
      <c r="B981" s="279"/>
      <c r="C981" s="279"/>
      <c r="D981" s="280"/>
      <c r="E981" s="280"/>
      <c r="F981" s="281"/>
      <c r="G981" s="280"/>
      <c r="H981" s="282"/>
      <c r="I981" s="280"/>
      <c r="J981" s="280"/>
      <c r="K981" s="280"/>
      <c r="L981" s="280"/>
      <c r="M981" s="290"/>
      <c r="N981" s="284"/>
    </row>
    <row r="982" spans="1:14" s="9" customFormat="1" x14ac:dyDescent="0.2">
      <c r="A982" s="279"/>
      <c r="B982" s="279"/>
      <c r="C982" s="279"/>
      <c r="D982" s="280"/>
      <c r="E982" s="280"/>
      <c r="F982" s="281"/>
      <c r="G982" s="280"/>
      <c r="H982" s="282"/>
      <c r="I982" s="280"/>
      <c r="J982" s="280"/>
      <c r="K982" s="280"/>
      <c r="L982" s="280"/>
      <c r="M982" s="290"/>
      <c r="N982" s="284"/>
    </row>
    <row r="983" spans="1:14" s="9" customFormat="1" x14ac:dyDescent="0.2">
      <c r="A983" s="279"/>
      <c r="B983" s="279"/>
      <c r="C983" s="279"/>
      <c r="D983" s="280"/>
      <c r="E983" s="280"/>
      <c r="F983" s="281"/>
      <c r="G983" s="280"/>
      <c r="H983" s="282"/>
      <c r="I983" s="280"/>
      <c r="J983" s="280"/>
      <c r="K983" s="280"/>
      <c r="L983" s="280"/>
      <c r="M983" s="290"/>
      <c r="N983" s="284"/>
    </row>
    <row r="984" spans="1:14" s="9" customFormat="1" x14ac:dyDescent="0.2">
      <c r="A984" s="279"/>
      <c r="B984" s="279"/>
      <c r="C984" s="279"/>
      <c r="D984" s="280"/>
      <c r="E984" s="280"/>
      <c r="F984" s="281"/>
      <c r="G984" s="280"/>
      <c r="H984" s="282"/>
      <c r="I984" s="280"/>
      <c r="J984" s="280"/>
      <c r="K984" s="280"/>
      <c r="L984" s="280"/>
      <c r="M984" s="290"/>
      <c r="N984" s="284"/>
    </row>
    <row r="985" spans="1:14" s="9" customFormat="1" x14ac:dyDescent="0.2">
      <c r="A985" s="279"/>
      <c r="B985" s="279"/>
      <c r="C985" s="279"/>
      <c r="D985" s="280"/>
      <c r="E985" s="280"/>
      <c r="F985" s="281"/>
      <c r="G985" s="280"/>
      <c r="H985" s="282"/>
      <c r="I985" s="280"/>
      <c r="J985" s="280"/>
      <c r="K985" s="280"/>
      <c r="L985" s="280"/>
      <c r="M985" s="290"/>
      <c r="N985" s="284"/>
    </row>
    <row r="986" spans="1:14" s="9" customFormat="1" x14ac:dyDescent="0.2">
      <c r="A986" s="279"/>
      <c r="B986" s="279"/>
      <c r="C986" s="279"/>
      <c r="D986" s="280"/>
      <c r="E986" s="280"/>
      <c r="F986" s="281"/>
      <c r="G986" s="280"/>
      <c r="H986" s="282"/>
      <c r="I986" s="280"/>
      <c r="J986" s="280"/>
      <c r="K986" s="280"/>
      <c r="L986" s="280"/>
      <c r="M986" s="290"/>
      <c r="N986" s="284"/>
    </row>
    <row r="987" spans="1:14" s="9" customFormat="1" x14ac:dyDescent="0.2">
      <c r="A987" s="279"/>
      <c r="B987" s="279"/>
      <c r="C987" s="279"/>
      <c r="D987" s="280"/>
      <c r="E987" s="280"/>
      <c r="F987" s="281"/>
      <c r="G987" s="280"/>
      <c r="H987" s="282"/>
      <c r="I987" s="280"/>
      <c r="J987" s="280"/>
      <c r="K987" s="280"/>
      <c r="L987" s="280"/>
      <c r="M987" s="290"/>
      <c r="N987" s="284"/>
    </row>
    <row r="988" spans="1:14" s="9" customFormat="1" x14ac:dyDescent="0.2">
      <c r="A988" s="279"/>
      <c r="B988" s="279"/>
      <c r="C988" s="279"/>
      <c r="D988" s="280"/>
      <c r="E988" s="280"/>
      <c r="F988" s="281"/>
      <c r="G988" s="280"/>
      <c r="H988" s="282"/>
      <c r="I988" s="280"/>
      <c r="J988" s="280"/>
      <c r="K988" s="280"/>
      <c r="L988" s="280"/>
      <c r="M988" s="290"/>
      <c r="N988" s="284"/>
    </row>
    <row r="989" spans="1:14" s="9" customFormat="1" x14ac:dyDescent="0.2">
      <c r="A989" s="279"/>
      <c r="B989" s="279"/>
      <c r="C989" s="279"/>
      <c r="D989" s="280"/>
      <c r="E989" s="280"/>
      <c r="F989" s="281"/>
      <c r="G989" s="280"/>
      <c r="H989" s="282"/>
      <c r="I989" s="280"/>
      <c r="J989" s="280"/>
      <c r="K989" s="280"/>
      <c r="L989" s="280"/>
      <c r="M989" s="290"/>
      <c r="N989" s="284"/>
    </row>
    <row r="990" spans="1:14" s="9" customFormat="1" x14ac:dyDescent="0.2">
      <c r="A990" s="279"/>
      <c r="B990" s="279"/>
      <c r="C990" s="279"/>
      <c r="D990" s="280"/>
      <c r="E990" s="280"/>
      <c r="F990" s="281"/>
      <c r="G990" s="280"/>
      <c r="H990" s="282"/>
      <c r="I990" s="280"/>
      <c r="J990" s="280"/>
      <c r="K990" s="280"/>
      <c r="L990" s="280"/>
      <c r="M990" s="290"/>
      <c r="N990" s="284"/>
    </row>
    <row r="991" spans="1:14" s="9" customFormat="1" x14ac:dyDescent="0.2">
      <c r="A991" s="279"/>
      <c r="B991" s="279"/>
      <c r="C991" s="279"/>
      <c r="D991" s="280"/>
      <c r="E991" s="280"/>
      <c r="F991" s="281"/>
      <c r="G991" s="280"/>
      <c r="H991" s="282"/>
      <c r="I991" s="280"/>
      <c r="J991" s="280"/>
      <c r="K991" s="280"/>
      <c r="L991" s="280"/>
      <c r="M991" s="290"/>
      <c r="N991" s="284"/>
    </row>
    <row r="992" spans="1:14" s="9" customFormat="1" x14ac:dyDescent="0.2">
      <c r="A992" s="279"/>
      <c r="B992" s="279"/>
      <c r="C992" s="279"/>
      <c r="D992" s="280"/>
      <c r="E992" s="280"/>
      <c r="F992" s="281"/>
      <c r="G992" s="280"/>
      <c r="H992" s="282"/>
      <c r="I992" s="280"/>
      <c r="J992" s="280"/>
      <c r="K992" s="280"/>
      <c r="L992" s="280"/>
      <c r="M992" s="290"/>
      <c r="N992" s="284"/>
    </row>
    <row r="993" spans="1:14" s="9" customFormat="1" x14ac:dyDescent="0.2">
      <c r="A993" s="279"/>
      <c r="B993" s="279"/>
      <c r="C993" s="279"/>
      <c r="D993" s="280"/>
      <c r="E993" s="280"/>
      <c r="F993" s="281"/>
      <c r="G993" s="280"/>
      <c r="H993" s="282"/>
      <c r="I993" s="280"/>
      <c r="J993" s="280"/>
      <c r="K993" s="280"/>
      <c r="L993" s="280"/>
      <c r="M993" s="290"/>
      <c r="N993" s="284"/>
    </row>
    <row r="994" spans="1:14" s="9" customFormat="1" x14ac:dyDescent="0.2">
      <c r="A994" s="279"/>
      <c r="B994" s="279"/>
      <c r="C994" s="279"/>
      <c r="D994" s="280"/>
      <c r="E994" s="280"/>
      <c r="F994" s="281"/>
      <c r="G994" s="280"/>
      <c r="H994" s="282"/>
      <c r="I994" s="280"/>
      <c r="J994" s="280"/>
      <c r="K994" s="280"/>
      <c r="L994" s="280"/>
      <c r="M994" s="290"/>
      <c r="N994" s="284"/>
    </row>
    <row r="995" spans="1:14" s="9" customFormat="1" x14ac:dyDescent="0.2">
      <c r="A995" s="279"/>
      <c r="B995" s="279"/>
      <c r="C995" s="279"/>
      <c r="D995" s="280"/>
      <c r="E995" s="280"/>
      <c r="F995" s="281"/>
      <c r="G995" s="280"/>
      <c r="H995" s="282"/>
      <c r="I995" s="280"/>
      <c r="J995" s="280"/>
      <c r="K995" s="280"/>
      <c r="L995" s="280"/>
      <c r="M995" s="290"/>
      <c r="N995" s="284"/>
    </row>
    <row r="996" spans="1:14" s="9" customFormat="1" x14ac:dyDescent="0.2">
      <c r="A996" s="279"/>
      <c r="B996" s="279"/>
      <c r="C996" s="279"/>
      <c r="D996" s="280"/>
      <c r="E996" s="280"/>
      <c r="F996" s="281"/>
      <c r="G996" s="280"/>
      <c r="H996" s="282"/>
      <c r="I996" s="280"/>
      <c r="J996" s="280"/>
      <c r="K996" s="280"/>
      <c r="L996" s="280"/>
      <c r="M996" s="290"/>
      <c r="N996" s="284"/>
    </row>
    <row r="997" spans="1:14" s="9" customFormat="1" x14ac:dyDescent="0.2">
      <c r="A997" s="279"/>
      <c r="B997" s="279"/>
      <c r="C997" s="279"/>
      <c r="D997" s="280"/>
      <c r="E997" s="280"/>
      <c r="F997" s="281"/>
      <c r="G997" s="280"/>
      <c r="H997" s="282"/>
      <c r="I997" s="280"/>
      <c r="J997" s="280"/>
      <c r="K997" s="280"/>
      <c r="L997" s="280"/>
      <c r="M997" s="290"/>
      <c r="N997" s="284"/>
    </row>
    <row r="998" spans="1:14" s="9" customFormat="1" x14ac:dyDescent="0.2">
      <c r="A998" s="279"/>
      <c r="B998" s="279"/>
      <c r="C998" s="279"/>
      <c r="D998" s="280"/>
      <c r="E998" s="280"/>
      <c r="F998" s="281"/>
      <c r="G998" s="280"/>
      <c r="H998" s="282"/>
      <c r="I998" s="280"/>
      <c r="J998" s="280"/>
      <c r="K998" s="280"/>
      <c r="L998" s="280"/>
      <c r="M998" s="290"/>
      <c r="N998" s="284"/>
    </row>
    <row r="999" spans="1:14" s="9" customFormat="1" x14ac:dyDescent="0.2">
      <c r="A999" s="279"/>
      <c r="B999" s="279"/>
      <c r="C999" s="279"/>
      <c r="D999" s="280"/>
      <c r="E999" s="280"/>
      <c r="F999" s="281"/>
      <c r="G999" s="280"/>
      <c r="H999" s="282"/>
      <c r="I999" s="280"/>
      <c r="J999" s="280"/>
      <c r="K999" s="280"/>
      <c r="L999" s="280"/>
      <c r="M999" s="290"/>
      <c r="N999" s="284"/>
    </row>
    <row r="1000" spans="1:14" s="9" customFormat="1" x14ac:dyDescent="0.2">
      <c r="A1000" s="279"/>
      <c r="B1000" s="279"/>
      <c r="C1000" s="279"/>
      <c r="D1000" s="280"/>
      <c r="E1000" s="280"/>
      <c r="F1000" s="281"/>
      <c r="G1000" s="280"/>
      <c r="H1000" s="282"/>
      <c r="I1000" s="280"/>
      <c r="J1000" s="280"/>
      <c r="K1000" s="280"/>
      <c r="L1000" s="280"/>
      <c r="M1000" s="290"/>
      <c r="N1000" s="284"/>
    </row>
    <row r="1001" spans="1:14" s="9" customFormat="1" x14ac:dyDescent="0.2">
      <c r="A1001" s="279"/>
      <c r="B1001" s="279"/>
      <c r="C1001" s="279"/>
      <c r="D1001" s="280"/>
      <c r="E1001" s="280"/>
      <c r="F1001" s="281"/>
      <c r="G1001" s="280"/>
      <c r="H1001" s="282"/>
      <c r="I1001" s="280"/>
      <c r="J1001" s="280"/>
      <c r="K1001" s="280"/>
      <c r="L1001" s="280"/>
      <c r="M1001" s="290"/>
      <c r="N1001" s="284"/>
    </row>
    <row r="1002" spans="1:14" s="9" customFormat="1" x14ac:dyDescent="0.2">
      <c r="A1002" s="279"/>
      <c r="B1002" s="279"/>
      <c r="C1002" s="279"/>
      <c r="D1002" s="280"/>
      <c r="E1002" s="280"/>
      <c r="F1002" s="281"/>
      <c r="G1002" s="280"/>
      <c r="H1002" s="282"/>
      <c r="I1002" s="280"/>
      <c r="J1002" s="280"/>
      <c r="K1002" s="280"/>
      <c r="L1002" s="280"/>
      <c r="M1002" s="290"/>
      <c r="N1002" s="284"/>
    </row>
    <row r="1003" spans="1:14" s="9" customFormat="1" x14ac:dyDescent="0.2">
      <c r="A1003" s="279"/>
      <c r="B1003" s="279"/>
      <c r="C1003" s="279"/>
      <c r="D1003" s="280"/>
      <c r="E1003" s="280"/>
      <c r="F1003" s="281"/>
      <c r="G1003" s="280"/>
      <c r="H1003" s="282"/>
      <c r="I1003" s="280"/>
      <c r="J1003" s="280"/>
      <c r="K1003" s="280"/>
      <c r="L1003" s="280"/>
      <c r="M1003" s="290"/>
      <c r="N1003" s="284"/>
    </row>
    <row r="1004" spans="1:14" s="9" customFormat="1" x14ac:dyDescent="0.2">
      <c r="A1004" s="279"/>
      <c r="B1004" s="279"/>
      <c r="C1004" s="279"/>
      <c r="D1004" s="280"/>
      <c r="E1004" s="280"/>
      <c r="F1004" s="281"/>
      <c r="G1004" s="280"/>
      <c r="H1004" s="282"/>
      <c r="I1004" s="280"/>
      <c r="J1004" s="280"/>
      <c r="K1004" s="280"/>
      <c r="L1004" s="280"/>
      <c r="M1004" s="290"/>
      <c r="N1004" s="284"/>
    </row>
    <row r="1005" spans="1:14" s="9" customFormat="1" x14ac:dyDescent="0.2">
      <c r="A1005" s="279"/>
      <c r="B1005" s="279"/>
      <c r="C1005" s="279"/>
      <c r="D1005" s="280"/>
      <c r="E1005" s="280"/>
      <c r="F1005" s="281"/>
      <c r="G1005" s="280"/>
      <c r="H1005" s="282"/>
      <c r="I1005" s="280"/>
      <c r="J1005" s="280"/>
      <c r="K1005" s="280"/>
      <c r="L1005" s="280"/>
      <c r="M1005" s="290"/>
      <c r="N1005" s="284"/>
    </row>
    <row r="1006" spans="1:14" s="9" customFormat="1" x14ac:dyDescent="0.2">
      <c r="A1006" s="279"/>
      <c r="B1006" s="279"/>
      <c r="C1006" s="279"/>
      <c r="D1006" s="280"/>
      <c r="E1006" s="280"/>
      <c r="F1006" s="281"/>
      <c r="G1006" s="280"/>
      <c r="H1006" s="282"/>
      <c r="I1006" s="280"/>
      <c r="J1006" s="280"/>
      <c r="K1006" s="280"/>
      <c r="L1006" s="280"/>
      <c r="M1006" s="290"/>
      <c r="N1006" s="284"/>
    </row>
    <row r="1007" spans="1:14" s="9" customFormat="1" x14ac:dyDescent="0.2">
      <c r="A1007" s="279"/>
      <c r="B1007" s="279"/>
      <c r="C1007" s="279"/>
      <c r="D1007" s="280"/>
      <c r="E1007" s="280"/>
      <c r="F1007" s="281"/>
      <c r="G1007" s="280"/>
      <c r="H1007" s="282"/>
      <c r="I1007" s="280"/>
      <c r="J1007" s="280"/>
      <c r="K1007" s="280"/>
      <c r="L1007" s="280"/>
      <c r="M1007" s="290"/>
      <c r="N1007" s="284"/>
    </row>
    <row r="1008" spans="1:14" s="9" customFormat="1" x14ac:dyDescent="0.2">
      <c r="A1008" s="279"/>
      <c r="B1008" s="279"/>
      <c r="C1008" s="279"/>
      <c r="D1008" s="280"/>
      <c r="E1008" s="280"/>
      <c r="F1008" s="281"/>
      <c r="G1008" s="280"/>
      <c r="H1008" s="282"/>
      <c r="I1008" s="280"/>
      <c r="J1008" s="280"/>
      <c r="K1008" s="280"/>
      <c r="L1008" s="280"/>
      <c r="M1008" s="290"/>
      <c r="N1008" s="284"/>
    </row>
    <row r="1009" spans="1:14" s="9" customFormat="1" x14ac:dyDescent="0.2">
      <c r="A1009" s="279"/>
      <c r="B1009" s="279"/>
      <c r="C1009" s="279"/>
      <c r="D1009" s="280"/>
      <c r="E1009" s="280"/>
      <c r="F1009" s="281"/>
      <c r="G1009" s="280"/>
      <c r="H1009" s="282"/>
      <c r="I1009" s="280"/>
      <c r="J1009" s="280"/>
      <c r="K1009" s="280"/>
      <c r="L1009" s="280"/>
      <c r="M1009" s="290"/>
      <c r="N1009" s="284"/>
    </row>
    <row r="1010" spans="1:14" s="9" customFormat="1" x14ac:dyDescent="0.2">
      <c r="A1010" s="279"/>
      <c r="B1010" s="279"/>
      <c r="C1010" s="279"/>
      <c r="D1010" s="280"/>
      <c r="E1010" s="280"/>
      <c r="F1010" s="281"/>
      <c r="G1010" s="280"/>
      <c r="H1010" s="282"/>
      <c r="I1010" s="280"/>
      <c r="J1010" s="280"/>
      <c r="K1010" s="280"/>
      <c r="L1010" s="280"/>
      <c r="M1010" s="290"/>
      <c r="N1010" s="284"/>
    </row>
    <row r="1011" spans="1:14" s="9" customFormat="1" x14ac:dyDescent="0.2">
      <c r="A1011" s="279"/>
      <c r="B1011" s="279"/>
      <c r="C1011" s="279"/>
      <c r="D1011" s="280"/>
      <c r="E1011" s="280"/>
      <c r="F1011" s="281"/>
      <c r="G1011" s="280"/>
      <c r="H1011" s="282"/>
      <c r="I1011" s="280"/>
      <c r="J1011" s="280"/>
      <c r="K1011" s="280"/>
      <c r="L1011" s="280"/>
      <c r="M1011" s="290"/>
      <c r="N1011" s="284"/>
    </row>
    <row r="1012" spans="1:14" s="9" customFormat="1" x14ac:dyDescent="0.2">
      <c r="A1012" s="279"/>
      <c r="B1012" s="279"/>
      <c r="C1012" s="279"/>
      <c r="D1012" s="280"/>
      <c r="E1012" s="280"/>
      <c r="F1012" s="281"/>
      <c r="G1012" s="280"/>
      <c r="H1012" s="282"/>
      <c r="I1012" s="280"/>
      <c r="J1012" s="280"/>
      <c r="K1012" s="280"/>
      <c r="L1012" s="280"/>
      <c r="M1012" s="290"/>
      <c r="N1012" s="284"/>
    </row>
    <row r="1013" spans="1:14" s="9" customFormat="1" x14ac:dyDescent="0.2">
      <c r="A1013" s="279"/>
      <c r="B1013" s="279"/>
      <c r="C1013" s="279"/>
      <c r="D1013" s="280"/>
      <c r="E1013" s="280"/>
      <c r="F1013" s="281"/>
      <c r="G1013" s="280"/>
      <c r="H1013" s="282"/>
      <c r="I1013" s="280"/>
      <c r="J1013" s="280"/>
      <c r="K1013" s="280"/>
      <c r="L1013" s="280"/>
      <c r="M1013" s="290"/>
      <c r="N1013" s="284"/>
    </row>
    <row r="1014" spans="1:14" s="9" customFormat="1" x14ac:dyDescent="0.2">
      <c r="A1014" s="279"/>
      <c r="B1014" s="279"/>
      <c r="C1014" s="279"/>
      <c r="D1014" s="280"/>
      <c r="E1014" s="280"/>
      <c r="F1014" s="281"/>
      <c r="G1014" s="280"/>
      <c r="H1014" s="282"/>
      <c r="I1014" s="280"/>
      <c r="J1014" s="280"/>
      <c r="K1014" s="280"/>
      <c r="L1014" s="280"/>
      <c r="M1014" s="290"/>
      <c r="N1014" s="284"/>
    </row>
    <row r="1015" spans="1:14" s="9" customFormat="1" x14ac:dyDescent="0.2">
      <c r="A1015" s="279"/>
      <c r="B1015" s="279"/>
      <c r="C1015" s="279"/>
      <c r="D1015" s="280"/>
      <c r="E1015" s="280"/>
      <c r="F1015" s="281"/>
      <c r="G1015" s="280"/>
      <c r="H1015" s="282"/>
      <c r="I1015" s="280"/>
      <c r="J1015" s="280"/>
      <c r="K1015" s="280"/>
      <c r="L1015" s="280"/>
      <c r="M1015" s="290"/>
      <c r="N1015" s="284"/>
    </row>
    <row r="1016" spans="1:14" s="9" customFormat="1" x14ac:dyDescent="0.2">
      <c r="A1016" s="279"/>
      <c r="B1016" s="279"/>
      <c r="C1016" s="279"/>
      <c r="D1016" s="280"/>
      <c r="E1016" s="280"/>
      <c r="F1016" s="281"/>
      <c r="G1016" s="280"/>
      <c r="H1016" s="282"/>
      <c r="I1016" s="280"/>
      <c r="J1016" s="280"/>
      <c r="K1016" s="280"/>
      <c r="L1016" s="280"/>
      <c r="M1016" s="290"/>
      <c r="N1016" s="284"/>
    </row>
    <row r="1017" spans="1:14" s="9" customFormat="1" x14ac:dyDescent="0.2">
      <c r="A1017" s="279"/>
      <c r="B1017" s="279"/>
      <c r="C1017" s="279"/>
      <c r="D1017" s="280"/>
      <c r="E1017" s="280"/>
      <c r="F1017" s="281"/>
      <c r="G1017" s="280"/>
      <c r="H1017" s="282"/>
      <c r="I1017" s="280"/>
      <c r="J1017" s="280"/>
      <c r="K1017" s="280"/>
      <c r="L1017" s="280"/>
      <c r="M1017" s="290"/>
      <c r="N1017" s="284"/>
    </row>
    <row r="1018" spans="1:14" s="9" customFormat="1" x14ac:dyDescent="0.2">
      <c r="A1018" s="279"/>
      <c r="B1018" s="279"/>
      <c r="C1018" s="279"/>
      <c r="D1018" s="280"/>
      <c r="E1018" s="280"/>
      <c r="F1018" s="281"/>
      <c r="G1018" s="280"/>
      <c r="H1018" s="282"/>
      <c r="I1018" s="280"/>
      <c r="J1018" s="280"/>
      <c r="K1018" s="280"/>
      <c r="L1018" s="280"/>
      <c r="M1018" s="290"/>
      <c r="N1018" s="284"/>
    </row>
    <row r="1019" spans="1:14" s="9" customFormat="1" x14ac:dyDescent="0.2">
      <c r="A1019" s="279"/>
      <c r="B1019" s="279"/>
      <c r="C1019" s="279"/>
      <c r="D1019" s="280"/>
      <c r="E1019" s="280"/>
      <c r="F1019" s="281"/>
      <c r="G1019" s="280"/>
      <c r="H1019" s="282"/>
      <c r="I1019" s="280"/>
      <c r="J1019" s="280"/>
      <c r="K1019" s="280"/>
      <c r="L1019" s="280"/>
      <c r="M1019" s="290"/>
      <c r="N1019" s="284"/>
    </row>
    <row r="1020" spans="1:14" s="9" customFormat="1" x14ac:dyDescent="0.2">
      <c r="A1020" s="279"/>
      <c r="B1020" s="279"/>
      <c r="C1020" s="279"/>
      <c r="D1020" s="280"/>
      <c r="E1020" s="280"/>
      <c r="F1020" s="281"/>
      <c r="G1020" s="280"/>
      <c r="H1020" s="282"/>
      <c r="I1020" s="280"/>
      <c r="J1020" s="280"/>
      <c r="K1020" s="280"/>
      <c r="L1020" s="280"/>
      <c r="M1020" s="290"/>
      <c r="N1020" s="284"/>
    </row>
    <row r="1021" spans="1:14" s="9" customFormat="1" x14ac:dyDescent="0.2">
      <c r="A1021" s="279"/>
      <c r="B1021" s="279"/>
      <c r="C1021" s="279"/>
      <c r="D1021" s="280"/>
      <c r="E1021" s="280"/>
      <c r="F1021" s="281"/>
      <c r="G1021" s="280"/>
      <c r="H1021" s="282"/>
      <c r="I1021" s="280"/>
      <c r="J1021" s="280"/>
      <c r="K1021" s="280"/>
      <c r="L1021" s="280"/>
      <c r="M1021" s="290"/>
      <c r="N1021" s="284"/>
    </row>
    <row r="1022" spans="1:14" s="9" customFormat="1" x14ac:dyDescent="0.2">
      <c r="A1022" s="279"/>
      <c r="B1022" s="279"/>
      <c r="C1022" s="279"/>
      <c r="D1022" s="280"/>
      <c r="E1022" s="280"/>
      <c r="F1022" s="281"/>
      <c r="G1022" s="280"/>
      <c r="H1022" s="282"/>
      <c r="I1022" s="280"/>
      <c r="J1022" s="280"/>
      <c r="K1022" s="280"/>
      <c r="L1022" s="280"/>
      <c r="M1022" s="290"/>
      <c r="N1022" s="284"/>
    </row>
    <row r="1023" spans="1:14" s="9" customFormat="1" x14ac:dyDescent="0.2">
      <c r="A1023" s="279"/>
      <c r="B1023" s="279"/>
      <c r="C1023" s="279"/>
      <c r="D1023" s="280"/>
      <c r="E1023" s="280"/>
      <c r="F1023" s="281"/>
      <c r="G1023" s="280"/>
      <c r="H1023" s="282"/>
      <c r="I1023" s="280"/>
      <c r="J1023" s="280"/>
      <c r="K1023" s="280"/>
      <c r="L1023" s="280"/>
      <c r="M1023" s="290"/>
      <c r="N1023" s="284"/>
    </row>
    <row r="1024" spans="1:14" s="9" customFormat="1" x14ac:dyDescent="0.2">
      <c r="A1024" s="279"/>
      <c r="B1024" s="279"/>
      <c r="C1024" s="279"/>
      <c r="D1024" s="280"/>
      <c r="E1024" s="280"/>
      <c r="F1024" s="281"/>
      <c r="G1024" s="280"/>
      <c r="H1024" s="282"/>
      <c r="I1024" s="280"/>
      <c r="J1024" s="280"/>
      <c r="K1024" s="280"/>
      <c r="L1024" s="280"/>
      <c r="M1024" s="290"/>
      <c r="N1024" s="284"/>
    </row>
    <row r="1025" spans="1:14" s="9" customFormat="1" x14ac:dyDescent="0.2">
      <c r="A1025" s="279"/>
      <c r="B1025" s="279"/>
      <c r="C1025" s="279"/>
      <c r="D1025" s="280"/>
      <c r="E1025" s="280"/>
      <c r="F1025" s="281"/>
      <c r="G1025" s="280"/>
      <c r="H1025" s="282"/>
      <c r="I1025" s="280"/>
      <c r="J1025" s="280"/>
      <c r="K1025" s="280"/>
      <c r="L1025" s="280"/>
      <c r="M1025" s="290"/>
      <c r="N1025" s="284"/>
    </row>
    <row r="1026" spans="1:14" s="9" customFormat="1" x14ac:dyDescent="0.2">
      <c r="A1026" s="279"/>
      <c r="B1026" s="279"/>
      <c r="C1026" s="279"/>
      <c r="D1026" s="280"/>
      <c r="E1026" s="280"/>
      <c r="F1026" s="281"/>
      <c r="G1026" s="280"/>
      <c r="H1026" s="282"/>
      <c r="I1026" s="280"/>
      <c r="J1026" s="280"/>
      <c r="K1026" s="280"/>
      <c r="L1026" s="280"/>
      <c r="M1026" s="290"/>
      <c r="N1026" s="284"/>
    </row>
    <row r="1027" spans="1:14" s="9" customFormat="1" x14ac:dyDescent="0.2">
      <c r="A1027" s="279"/>
      <c r="B1027" s="279"/>
      <c r="C1027" s="279"/>
      <c r="D1027" s="280"/>
      <c r="E1027" s="280"/>
      <c r="F1027" s="281"/>
      <c r="G1027" s="280"/>
      <c r="H1027" s="282"/>
      <c r="I1027" s="280"/>
      <c r="J1027" s="280"/>
      <c r="K1027" s="280"/>
      <c r="L1027" s="280"/>
      <c r="M1027" s="290"/>
      <c r="N1027" s="284"/>
    </row>
    <row r="1028" spans="1:14" s="9" customFormat="1" x14ac:dyDescent="0.2">
      <c r="A1028" s="279"/>
      <c r="B1028" s="279"/>
      <c r="C1028" s="279"/>
      <c r="D1028" s="280"/>
      <c r="E1028" s="280"/>
      <c r="F1028" s="281"/>
      <c r="G1028" s="280"/>
      <c r="H1028" s="282"/>
      <c r="I1028" s="280"/>
      <c r="J1028" s="280"/>
      <c r="K1028" s="280"/>
      <c r="L1028" s="280"/>
      <c r="M1028" s="290"/>
      <c r="N1028" s="284"/>
    </row>
    <row r="1029" spans="1:14" s="9" customFormat="1" x14ac:dyDescent="0.2">
      <c r="A1029" s="279"/>
      <c r="B1029" s="279"/>
      <c r="C1029" s="279"/>
      <c r="D1029" s="280"/>
      <c r="E1029" s="280"/>
      <c r="F1029" s="281"/>
      <c r="G1029" s="280"/>
      <c r="H1029" s="282"/>
      <c r="I1029" s="280"/>
      <c r="J1029" s="280"/>
      <c r="K1029" s="280"/>
      <c r="L1029" s="280"/>
      <c r="M1029" s="290"/>
      <c r="N1029" s="284"/>
    </row>
    <row r="1030" spans="1:14" s="9" customFormat="1" x14ac:dyDescent="0.2">
      <c r="A1030" s="279"/>
      <c r="B1030" s="279"/>
      <c r="C1030" s="279"/>
      <c r="D1030" s="280"/>
      <c r="E1030" s="280"/>
      <c r="F1030" s="281"/>
      <c r="G1030" s="280"/>
      <c r="H1030" s="282"/>
      <c r="I1030" s="280"/>
      <c r="J1030" s="280"/>
      <c r="K1030" s="280"/>
      <c r="L1030" s="280"/>
      <c r="M1030" s="290"/>
      <c r="N1030" s="284"/>
    </row>
    <row r="1031" spans="1:14" s="9" customFormat="1" x14ac:dyDescent="0.2">
      <c r="A1031" s="279"/>
      <c r="B1031" s="279"/>
      <c r="C1031" s="279"/>
      <c r="D1031" s="280"/>
      <c r="E1031" s="280"/>
      <c r="F1031" s="281"/>
      <c r="G1031" s="280"/>
      <c r="H1031" s="282"/>
      <c r="I1031" s="280"/>
      <c r="J1031" s="280"/>
      <c r="K1031" s="280"/>
      <c r="L1031" s="280"/>
      <c r="M1031" s="290"/>
      <c r="N1031" s="284"/>
    </row>
    <row r="1032" spans="1:14" s="9" customFormat="1" x14ac:dyDescent="0.2">
      <c r="A1032" s="279"/>
      <c r="B1032" s="279"/>
      <c r="C1032" s="279"/>
      <c r="D1032" s="280"/>
      <c r="E1032" s="280"/>
      <c r="F1032" s="281"/>
      <c r="G1032" s="280"/>
      <c r="H1032" s="282"/>
      <c r="I1032" s="280"/>
      <c r="J1032" s="280"/>
      <c r="K1032" s="280"/>
      <c r="L1032" s="280"/>
      <c r="M1032" s="290"/>
      <c r="N1032" s="284"/>
    </row>
    <row r="1033" spans="1:14" s="9" customFormat="1" x14ac:dyDescent="0.2">
      <c r="A1033" s="279"/>
      <c r="B1033" s="279"/>
      <c r="C1033" s="279"/>
      <c r="D1033" s="280"/>
      <c r="E1033" s="280"/>
      <c r="F1033" s="281"/>
      <c r="G1033" s="280"/>
      <c r="H1033" s="282"/>
      <c r="I1033" s="280"/>
      <c r="J1033" s="280"/>
      <c r="K1033" s="280"/>
      <c r="L1033" s="280"/>
      <c r="M1033" s="290"/>
      <c r="N1033" s="284"/>
    </row>
    <row r="1034" spans="1:14" s="9" customFormat="1" x14ac:dyDescent="0.2">
      <c r="A1034" s="279"/>
      <c r="B1034" s="279"/>
      <c r="C1034" s="279"/>
      <c r="D1034" s="280"/>
      <c r="E1034" s="280"/>
      <c r="F1034" s="281"/>
      <c r="G1034" s="280"/>
      <c r="H1034" s="282"/>
      <c r="I1034" s="280"/>
      <c r="J1034" s="280"/>
      <c r="K1034" s="280"/>
      <c r="L1034" s="280"/>
      <c r="M1034" s="290"/>
      <c r="N1034" s="284"/>
    </row>
    <row r="1035" spans="1:14" s="9" customFormat="1" x14ac:dyDescent="0.2">
      <c r="A1035" s="279"/>
      <c r="B1035" s="279"/>
      <c r="C1035" s="279"/>
      <c r="D1035" s="280"/>
      <c r="E1035" s="280"/>
      <c r="F1035" s="281"/>
      <c r="G1035" s="280"/>
      <c r="H1035" s="282"/>
      <c r="I1035" s="280"/>
      <c r="J1035" s="280"/>
      <c r="K1035" s="280"/>
      <c r="L1035" s="280"/>
      <c r="M1035" s="290"/>
      <c r="N1035" s="284"/>
    </row>
    <row r="1036" spans="1:14" s="9" customFormat="1" x14ac:dyDescent="0.2">
      <c r="A1036" s="279"/>
      <c r="B1036" s="279"/>
      <c r="C1036" s="279"/>
      <c r="D1036" s="280"/>
      <c r="E1036" s="280"/>
      <c r="F1036" s="281"/>
      <c r="G1036" s="280"/>
      <c r="H1036" s="282"/>
      <c r="I1036" s="280"/>
      <c r="J1036" s="280"/>
      <c r="K1036" s="280"/>
      <c r="L1036" s="280"/>
      <c r="M1036" s="290"/>
      <c r="N1036" s="284"/>
    </row>
    <row r="1037" spans="1:14" s="9" customFormat="1" x14ac:dyDescent="0.2">
      <c r="A1037" s="279"/>
      <c r="B1037" s="279"/>
      <c r="C1037" s="279"/>
      <c r="D1037" s="280"/>
      <c r="E1037" s="280"/>
      <c r="F1037" s="281"/>
      <c r="G1037" s="280"/>
      <c r="H1037" s="282"/>
      <c r="I1037" s="280"/>
      <c r="J1037" s="280"/>
      <c r="K1037" s="280"/>
      <c r="L1037" s="280"/>
      <c r="M1037" s="290"/>
      <c r="N1037" s="284"/>
    </row>
    <row r="1038" spans="1:14" s="9" customFormat="1" x14ac:dyDescent="0.2">
      <c r="A1038" s="279"/>
      <c r="B1038" s="279"/>
      <c r="C1038" s="279"/>
      <c r="D1038" s="280"/>
      <c r="E1038" s="280"/>
      <c r="F1038" s="281"/>
      <c r="G1038" s="280"/>
      <c r="H1038" s="282"/>
      <c r="I1038" s="280"/>
      <c r="J1038" s="280"/>
      <c r="K1038" s="280"/>
      <c r="L1038" s="280"/>
      <c r="M1038" s="290"/>
      <c r="N1038" s="284"/>
    </row>
    <row r="1039" spans="1:14" s="9" customFormat="1" x14ac:dyDescent="0.2">
      <c r="A1039" s="279"/>
      <c r="B1039" s="279"/>
      <c r="C1039" s="279"/>
      <c r="D1039" s="280"/>
      <c r="E1039" s="280"/>
      <c r="F1039" s="281"/>
      <c r="G1039" s="280"/>
      <c r="H1039" s="282"/>
      <c r="I1039" s="280"/>
      <c r="J1039" s="280"/>
      <c r="K1039" s="280"/>
      <c r="L1039" s="280"/>
      <c r="M1039" s="290"/>
      <c r="N1039" s="284"/>
    </row>
    <row r="1040" spans="1:14" s="9" customFormat="1" x14ac:dyDescent="0.2">
      <c r="A1040" s="279"/>
      <c r="B1040" s="279"/>
      <c r="C1040" s="279"/>
      <c r="D1040" s="280"/>
      <c r="E1040" s="280"/>
      <c r="F1040" s="281"/>
      <c r="G1040" s="280"/>
      <c r="H1040" s="282"/>
      <c r="I1040" s="280"/>
      <c r="J1040" s="280"/>
      <c r="K1040" s="280"/>
      <c r="L1040" s="280"/>
      <c r="M1040" s="290"/>
      <c r="N1040" s="284"/>
    </row>
    <row r="1041" spans="1:14" s="9" customFormat="1" x14ac:dyDescent="0.2">
      <c r="A1041" s="279"/>
      <c r="B1041" s="279"/>
      <c r="C1041" s="279"/>
      <c r="D1041" s="280"/>
      <c r="E1041" s="280"/>
      <c r="F1041" s="281"/>
      <c r="G1041" s="280"/>
      <c r="H1041" s="282"/>
      <c r="I1041" s="280"/>
      <c r="J1041" s="280"/>
      <c r="K1041" s="280"/>
      <c r="L1041" s="280"/>
      <c r="M1041" s="290"/>
      <c r="N1041" s="284"/>
    </row>
    <row r="1042" spans="1:14" s="9" customFormat="1" x14ac:dyDescent="0.2">
      <c r="A1042" s="279"/>
      <c r="B1042" s="279"/>
      <c r="C1042" s="279"/>
      <c r="D1042" s="280"/>
      <c r="E1042" s="280"/>
      <c r="F1042" s="281"/>
      <c r="G1042" s="280"/>
      <c r="H1042" s="282"/>
      <c r="I1042" s="280"/>
      <c r="J1042" s="280"/>
      <c r="K1042" s="280"/>
      <c r="L1042" s="280"/>
      <c r="M1042" s="290"/>
      <c r="N1042" s="284"/>
    </row>
    <row r="1043" spans="1:14" s="9" customFormat="1" x14ac:dyDescent="0.2">
      <c r="A1043" s="279"/>
      <c r="B1043" s="279"/>
      <c r="C1043" s="279"/>
      <c r="D1043" s="280"/>
      <c r="E1043" s="280"/>
      <c r="F1043" s="281"/>
      <c r="G1043" s="280"/>
      <c r="H1043" s="282"/>
      <c r="I1043" s="280"/>
      <c r="J1043" s="280"/>
      <c r="K1043" s="280"/>
      <c r="L1043" s="280"/>
      <c r="M1043" s="290"/>
      <c r="N1043" s="284"/>
    </row>
    <row r="1044" spans="1:14" s="9" customFormat="1" x14ac:dyDescent="0.2">
      <c r="A1044" s="279"/>
      <c r="B1044" s="279"/>
      <c r="C1044" s="279"/>
      <c r="D1044" s="280"/>
      <c r="E1044" s="280"/>
      <c r="F1044" s="281"/>
      <c r="G1044" s="280"/>
      <c r="H1044" s="282"/>
      <c r="I1044" s="280"/>
      <c r="J1044" s="280"/>
      <c r="K1044" s="280"/>
      <c r="L1044" s="280"/>
      <c r="M1044" s="290"/>
      <c r="N1044" s="284"/>
    </row>
    <row r="1045" spans="1:14" s="9" customFormat="1" x14ac:dyDescent="0.2">
      <c r="A1045" s="279"/>
      <c r="B1045" s="279"/>
      <c r="C1045" s="279"/>
      <c r="D1045" s="280"/>
      <c r="E1045" s="280"/>
      <c r="F1045" s="281"/>
      <c r="G1045" s="280"/>
      <c r="H1045" s="282"/>
      <c r="I1045" s="280"/>
      <c r="J1045" s="280"/>
      <c r="K1045" s="280"/>
      <c r="L1045" s="280"/>
      <c r="M1045" s="290"/>
      <c r="N1045" s="284"/>
    </row>
    <row r="1046" spans="1:14" s="9" customFormat="1" x14ac:dyDescent="0.2">
      <c r="A1046" s="279"/>
      <c r="B1046" s="279"/>
      <c r="C1046" s="279"/>
      <c r="D1046" s="280"/>
      <c r="E1046" s="280"/>
      <c r="F1046" s="281"/>
      <c r="G1046" s="280"/>
      <c r="H1046" s="282"/>
      <c r="I1046" s="280"/>
      <c r="J1046" s="280"/>
      <c r="K1046" s="280"/>
      <c r="L1046" s="280"/>
      <c r="M1046" s="290"/>
      <c r="N1046" s="284"/>
    </row>
    <row r="1047" spans="1:14" s="9" customFormat="1" x14ac:dyDescent="0.2">
      <c r="A1047" s="279"/>
      <c r="B1047" s="279"/>
      <c r="C1047" s="279"/>
      <c r="D1047" s="280"/>
      <c r="E1047" s="280"/>
      <c r="F1047" s="281"/>
      <c r="G1047" s="280"/>
      <c r="H1047" s="282"/>
      <c r="I1047" s="280"/>
      <c r="J1047" s="280"/>
      <c r="K1047" s="280"/>
      <c r="L1047" s="280"/>
      <c r="M1047" s="290"/>
      <c r="N1047" s="284"/>
    </row>
    <row r="1048" spans="1:14" s="9" customFormat="1" x14ac:dyDescent="0.2">
      <c r="A1048" s="279"/>
      <c r="B1048" s="279"/>
      <c r="C1048" s="279"/>
      <c r="D1048" s="280"/>
      <c r="E1048" s="280"/>
      <c r="F1048" s="281"/>
      <c r="G1048" s="280"/>
      <c r="H1048" s="282"/>
      <c r="I1048" s="280"/>
      <c r="J1048" s="280"/>
      <c r="K1048" s="280"/>
      <c r="L1048" s="280"/>
      <c r="M1048" s="290"/>
      <c r="N1048" s="284"/>
    </row>
    <row r="1049" spans="1:14" s="9" customFormat="1" x14ac:dyDescent="0.2">
      <c r="A1049" s="279"/>
      <c r="B1049" s="279"/>
      <c r="C1049" s="279"/>
      <c r="D1049" s="280"/>
      <c r="E1049" s="280"/>
      <c r="F1049" s="281"/>
      <c r="G1049" s="280"/>
      <c r="H1049" s="282"/>
      <c r="I1049" s="280"/>
      <c r="J1049" s="280"/>
      <c r="K1049" s="280"/>
      <c r="L1049" s="280"/>
      <c r="M1049" s="290"/>
      <c r="N1049" s="284"/>
    </row>
    <row r="1050" spans="1:14" s="9" customFormat="1" x14ac:dyDescent="0.2">
      <c r="A1050" s="279"/>
      <c r="B1050" s="279"/>
      <c r="C1050" s="279"/>
      <c r="D1050" s="280"/>
      <c r="E1050" s="280"/>
      <c r="F1050" s="281"/>
      <c r="G1050" s="280"/>
      <c r="H1050" s="282"/>
      <c r="I1050" s="280"/>
      <c r="J1050" s="280"/>
      <c r="K1050" s="280"/>
      <c r="L1050" s="280"/>
      <c r="M1050" s="290"/>
      <c r="N1050" s="284"/>
    </row>
    <row r="1051" spans="1:14" s="9" customFormat="1" x14ac:dyDescent="0.2">
      <c r="A1051" s="279"/>
      <c r="B1051" s="279"/>
      <c r="C1051" s="279"/>
      <c r="D1051" s="280"/>
      <c r="E1051" s="280"/>
      <c r="F1051" s="281"/>
      <c r="G1051" s="280"/>
      <c r="H1051" s="282"/>
      <c r="I1051" s="280"/>
      <c r="J1051" s="280"/>
      <c r="K1051" s="280"/>
      <c r="L1051" s="280"/>
      <c r="M1051" s="290"/>
      <c r="N1051" s="284"/>
    </row>
    <row r="1052" spans="1:14" s="9" customFormat="1" x14ac:dyDescent="0.2">
      <c r="A1052" s="279"/>
      <c r="B1052" s="279"/>
      <c r="C1052" s="279"/>
      <c r="D1052" s="280"/>
      <c r="E1052" s="280"/>
      <c r="F1052" s="281"/>
      <c r="G1052" s="280"/>
      <c r="H1052" s="282"/>
      <c r="I1052" s="280"/>
      <c r="J1052" s="280"/>
      <c r="K1052" s="280"/>
      <c r="L1052" s="280"/>
      <c r="M1052" s="290"/>
      <c r="N1052" s="284"/>
    </row>
    <row r="1053" spans="1:14" s="9" customFormat="1" x14ac:dyDescent="0.2">
      <c r="A1053" s="279"/>
      <c r="B1053" s="279"/>
      <c r="C1053" s="279"/>
      <c r="D1053" s="280"/>
      <c r="E1053" s="280"/>
      <c r="F1053" s="281"/>
      <c r="G1053" s="280"/>
      <c r="H1053" s="282"/>
      <c r="I1053" s="280"/>
      <c r="J1053" s="280"/>
      <c r="K1053" s="280"/>
      <c r="L1053" s="280"/>
      <c r="M1053" s="290"/>
      <c r="N1053" s="284"/>
    </row>
    <row r="1054" spans="1:14" s="9" customFormat="1" x14ac:dyDescent="0.2">
      <c r="A1054" s="279"/>
      <c r="B1054" s="279"/>
      <c r="C1054" s="279"/>
      <c r="D1054" s="280"/>
      <c r="E1054" s="280"/>
      <c r="F1054" s="281"/>
      <c r="G1054" s="280"/>
      <c r="H1054" s="282"/>
      <c r="I1054" s="280"/>
      <c r="J1054" s="280"/>
      <c r="K1054" s="280"/>
      <c r="L1054" s="280"/>
      <c r="M1054" s="290"/>
      <c r="N1054" s="284"/>
    </row>
    <row r="1055" spans="1:14" s="9" customFormat="1" x14ac:dyDescent="0.2">
      <c r="A1055" s="279"/>
      <c r="B1055" s="279"/>
      <c r="C1055" s="279"/>
      <c r="D1055" s="280"/>
      <c r="E1055" s="280"/>
      <c r="F1055" s="281"/>
      <c r="G1055" s="280"/>
      <c r="H1055" s="282"/>
      <c r="I1055" s="280"/>
      <c r="J1055" s="280"/>
      <c r="K1055" s="280"/>
      <c r="L1055" s="280"/>
      <c r="M1055" s="290"/>
      <c r="N1055" s="284"/>
    </row>
    <row r="1056" spans="1:14" s="9" customFormat="1" x14ac:dyDescent="0.2">
      <c r="A1056" s="279"/>
      <c r="B1056" s="279"/>
      <c r="C1056" s="279"/>
      <c r="D1056" s="280"/>
      <c r="E1056" s="280"/>
      <c r="F1056" s="281"/>
      <c r="G1056" s="280"/>
      <c r="H1056" s="282"/>
      <c r="I1056" s="280"/>
      <c r="J1056" s="280"/>
      <c r="K1056" s="280"/>
      <c r="L1056" s="280"/>
      <c r="M1056" s="290"/>
      <c r="N1056" s="284"/>
    </row>
    <row r="1057" spans="1:14" s="9" customFormat="1" x14ac:dyDescent="0.2">
      <c r="A1057" s="279"/>
      <c r="B1057" s="279"/>
      <c r="C1057" s="279"/>
      <c r="D1057" s="280"/>
      <c r="E1057" s="280"/>
      <c r="F1057" s="281"/>
      <c r="G1057" s="280"/>
      <c r="H1057" s="282"/>
      <c r="I1057" s="280"/>
      <c r="J1057" s="280"/>
      <c r="K1057" s="280"/>
      <c r="L1057" s="280"/>
      <c r="M1057" s="290"/>
      <c r="N1057" s="284"/>
    </row>
    <row r="1058" spans="1:14" s="9" customFormat="1" x14ac:dyDescent="0.2">
      <c r="A1058" s="279"/>
      <c r="B1058" s="279"/>
      <c r="C1058" s="279"/>
      <c r="D1058" s="280"/>
      <c r="E1058" s="280"/>
      <c r="F1058" s="281"/>
      <c r="G1058" s="280"/>
      <c r="H1058" s="282"/>
      <c r="I1058" s="280"/>
      <c r="J1058" s="280"/>
      <c r="K1058" s="280"/>
      <c r="L1058" s="280"/>
      <c r="M1058" s="290"/>
      <c r="N1058" s="284"/>
    </row>
    <row r="1059" spans="1:14" s="9" customFormat="1" x14ac:dyDescent="0.2">
      <c r="A1059" s="279"/>
      <c r="B1059" s="279"/>
      <c r="C1059" s="279"/>
      <c r="D1059" s="280"/>
      <c r="E1059" s="280"/>
      <c r="F1059" s="281"/>
      <c r="G1059" s="280"/>
      <c r="H1059" s="282"/>
      <c r="I1059" s="280"/>
      <c r="J1059" s="280"/>
      <c r="K1059" s="280"/>
      <c r="L1059" s="280"/>
      <c r="M1059" s="290"/>
      <c r="N1059" s="284"/>
    </row>
    <row r="1060" spans="1:14" s="9" customFormat="1" x14ac:dyDescent="0.2">
      <c r="A1060" s="279"/>
      <c r="B1060" s="279"/>
      <c r="C1060" s="279"/>
      <c r="D1060" s="280"/>
      <c r="E1060" s="280"/>
      <c r="F1060" s="281"/>
      <c r="G1060" s="280"/>
      <c r="H1060" s="282"/>
      <c r="I1060" s="280"/>
      <c r="J1060" s="280"/>
      <c r="K1060" s="280"/>
      <c r="L1060" s="280"/>
      <c r="M1060" s="290"/>
      <c r="N1060" s="284"/>
    </row>
    <row r="1061" spans="1:14" s="9" customFormat="1" x14ac:dyDescent="0.2">
      <c r="A1061" s="279"/>
      <c r="B1061" s="279"/>
      <c r="C1061" s="279"/>
      <c r="D1061" s="280"/>
      <c r="E1061" s="280"/>
      <c r="F1061" s="281"/>
      <c r="G1061" s="280"/>
      <c r="H1061" s="282"/>
      <c r="I1061" s="280"/>
      <c r="J1061" s="280"/>
      <c r="K1061" s="280"/>
      <c r="L1061" s="280"/>
      <c r="M1061" s="290"/>
      <c r="N1061" s="284"/>
    </row>
    <row r="1062" spans="1:14" s="9" customFormat="1" x14ac:dyDescent="0.2">
      <c r="A1062" s="279"/>
      <c r="B1062" s="279"/>
      <c r="C1062" s="279"/>
      <c r="D1062" s="280"/>
      <c r="E1062" s="280"/>
      <c r="F1062" s="281"/>
      <c r="G1062" s="280"/>
      <c r="H1062" s="282"/>
      <c r="I1062" s="280"/>
      <c r="J1062" s="280"/>
      <c r="K1062" s="280"/>
      <c r="L1062" s="280"/>
      <c r="M1062" s="290"/>
      <c r="N1062" s="284"/>
    </row>
    <row r="1063" spans="1:14" s="9" customFormat="1" x14ac:dyDescent="0.2">
      <c r="A1063" s="279"/>
      <c r="B1063" s="279"/>
      <c r="C1063" s="279"/>
      <c r="D1063" s="280"/>
      <c r="E1063" s="280"/>
      <c r="F1063" s="281"/>
      <c r="G1063" s="280"/>
      <c r="H1063" s="282"/>
      <c r="I1063" s="280"/>
      <c r="J1063" s="280"/>
      <c r="K1063" s="280"/>
      <c r="L1063" s="280"/>
      <c r="M1063" s="290"/>
      <c r="N1063" s="284"/>
    </row>
    <row r="1064" spans="1:14" s="9" customFormat="1" x14ac:dyDescent="0.2">
      <c r="A1064" s="279"/>
      <c r="B1064" s="279"/>
      <c r="C1064" s="279"/>
      <c r="D1064" s="280"/>
      <c r="E1064" s="280"/>
      <c r="F1064" s="281"/>
      <c r="G1064" s="280"/>
      <c r="H1064" s="282"/>
      <c r="I1064" s="280"/>
      <c r="J1064" s="280"/>
      <c r="K1064" s="280"/>
      <c r="L1064" s="280"/>
      <c r="M1064" s="290"/>
      <c r="N1064" s="284"/>
    </row>
    <row r="1065" spans="1:14" s="9" customFormat="1" x14ac:dyDescent="0.2">
      <c r="A1065" s="279"/>
      <c r="B1065" s="279"/>
      <c r="C1065" s="279"/>
      <c r="D1065" s="280"/>
      <c r="E1065" s="280"/>
      <c r="F1065" s="281"/>
      <c r="G1065" s="280"/>
      <c r="H1065" s="282"/>
      <c r="I1065" s="280"/>
      <c r="J1065" s="280"/>
      <c r="K1065" s="280"/>
      <c r="L1065" s="280"/>
      <c r="M1065" s="290"/>
      <c r="N1065" s="284"/>
    </row>
    <row r="1066" spans="1:14" s="9" customFormat="1" x14ac:dyDescent="0.2">
      <c r="A1066" s="279"/>
      <c r="B1066" s="279"/>
      <c r="C1066" s="279"/>
      <c r="D1066" s="280"/>
      <c r="E1066" s="280"/>
      <c r="F1066" s="281"/>
      <c r="G1066" s="280"/>
      <c r="H1066" s="282"/>
      <c r="I1066" s="280"/>
      <c r="J1066" s="280"/>
      <c r="K1066" s="280"/>
      <c r="L1066" s="280"/>
      <c r="M1066" s="290"/>
      <c r="N1066" s="284"/>
    </row>
    <row r="1067" spans="1:14" s="9" customFormat="1" x14ac:dyDescent="0.2">
      <c r="A1067" s="279"/>
      <c r="B1067" s="279"/>
      <c r="C1067" s="279"/>
      <c r="D1067" s="280"/>
      <c r="E1067" s="280"/>
      <c r="F1067" s="281"/>
      <c r="G1067" s="280"/>
      <c r="H1067" s="282"/>
      <c r="I1067" s="280"/>
      <c r="J1067" s="280"/>
      <c r="K1067" s="280"/>
      <c r="L1067" s="280"/>
      <c r="M1067" s="290"/>
      <c r="N1067" s="284"/>
    </row>
    <row r="1068" spans="1:14" s="9" customFormat="1" x14ac:dyDescent="0.2">
      <c r="A1068" s="279"/>
      <c r="B1068" s="279"/>
      <c r="C1068" s="279"/>
      <c r="D1068" s="280"/>
      <c r="E1068" s="280"/>
      <c r="F1068" s="281"/>
      <c r="G1068" s="280"/>
      <c r="H1068" s="282"/>
      <c r="I1068" s="280"/>
      <c r="J1068" s="280"/>
      <c r="K1068" s="280"/>
      <c r="L1068" s="280"/>
      <c r="M1068" s="290"/>
      <c r="N1068" s="284"/>
    </row>
    <row r="1069" spans="1:14" s="9" customFormat="1" x14ac:dyDescent="0.2">
      <c r="A1069" s="279"/>
      <c r="B1069" s="279"/>
      <c r="C1069" s="279"/>
      <c r="D1069" s="280"/>
      <c r="E1069" s="280"/>
      <c r="F1069" s="281"/>
      <c r="G1069" s="280"/>
      <c r="H1069" s="282"/>
      <c r="I1069" s="280"/>
      <c r="J1069" s="280"/>
      <c r="K1069" s="280"/>
      <c r="L1069" s="280"/>
      <c r="M1069" s="290"/>
      <c r="N1069" s="284"/>
    </row>
    <row r="1070" spans="1:14" s="9" customFormat="1" x14ac:dyDescent="0.2">
      <c r="A1070" s="279"/>
      <c r="B1070" s="279"/>
      <c r="C1070" s="279"/>
      <c r="D1070" s="280"/>
      <c r="E1070" s="280"/>
      <c r="F1070" s="281"/>
      <c r="G1070" s="280"/>
      <c r="H1070" s="282"/>
      <c r="I1070" s="280"/>
      <c r="J1070" s="280"/>
      <c r="K1070" s="280"/>
      <c r="L1070" s="280"/>
      <c r="M1070" s="290"/>
      <c r="N1070" s="284"/>
    </row>
    <row r="1071" spans="1:14" s="9" customFormat="1" x14ac:dyDescent="0.2">
      <c r="A1071" s="279"/>
      <c r="B1071" s="279"/>
      <c r="C1071" s="279"/>
      <c r="D1071" s="280"/>
      <c r="E1071" s="280"/>
      <c r="F1071" s="281"/>
      <c r="G1071" s="280"/>
      <c r="H1071" s="282"/>
      <c r="I1071" s="280"/>
      <c r="J1071" s="280"/>
      <c r="K1071" s="280"/>
      <c r="L1071" s="280"/>
      <c r="M1071" s="290"/>
      <c r="N1071" s="284"/>
    </row>
    <row r="1072" spans="1:14" s="9" customFormat="1" x14ac:dyDescent="0.2">
      <c r="A1072" s="279"/>
      <c r="B1072" s="279"/>
      <c r="C1072" s="279"/>
      <c r="D1072" s="280"/>
      <c r="E1072" s="280"/>
      <c r="F1072" s="281"/>
      <c r="G1072" s="280"/>
      <c r="H1072" s="282"/>
      <c r="I1072" s="280"/>
      <c r="J1072" s="280"/>
      <c r="K1072" s="280"/>
      <c r="L1072" s="280"/>
      <c r="M1072" s="290"/>
      <c r="N1072" s="284"/>
    </row>
    <row r="1073" spans="1:14" s="9" customFormat="1" x14ac:dyDescent="0.2">
      <c r="A1073" s="279"/>
      <c r="B1073" s="279"/>
      <c r="C1073" s="279"/>
      <c r="D1073" s="280"/>
      <c r="E1073" s="280"/>
      <c r="F1073" s="281"/>
      <c r="G1073" s="280"/>
      <c r="H1073" s="282"/>
      <c r="I1073" s="280"/>
      <c r="J1073" s="280"/>
      <c r="K1073" s="280"/>
      <c r="L1073" s="280"/>
      <c r="M1073" s="290"/>
      <c r="N1073" s="284"/>
    </row>
    <row r="1074" spans="1:14" s="9" customFormat="1" x14ac:dyDescent="0.2">
      <c r="A1074" s="279"/>
      <c r="B1074" s="279"/>
      <c r="C1074" s="279"/>
      <c r="D1074" s="280"/>
      <c r="E1074" s="280"/>
      <c r="F1074" s="281"/>
      <c r="G1074" s="280"/>
      <c r="H1074" s="282"/>
      <c r="I1074" s="280"/>
      <c r="J1074" s="280"/>
      <c r="K1074" s="280"/>
      <c r="L1074" s="280"/>
      <c r="M1074" s="290"/>
      <c r="N1074" s="284"/>
    </row>
    <row r="1075" spans="1:14" s="9" customFormat="1" x14ac:dyDescent="0.2">
      <c r="A1075" s="279"/>
      <c r="B1075" s="279"/>
      <c r="C1075" s="279"/>
      <c r="D1075" s="280"/>
      <c r="E1075" s="280"/>
      <c r="F1075" s="281"/>
      <c r="G1075" s="280"/>
      <c r="H1075" s="282"/>
      <c r="I1075" s="280"/>
      <c r="J1075" s="280"/>
      <c r="K1075" s="280"/>
      <c r="L1075" s="280"/>
      <c r="M1075" s="290"/>
      <c r="N1075" s="284"/>
    </row>
    <row r="1076" spans="1:14" s="9" customFormat="1" x14ac:dyDescent="0.2">
      <c r="A1076" s="279"/>
      <c r="B1076" s="279"/>
      <c r="C1076" s="279"/>
      <c r="D1076" s="280"/>
      <c r="E1076" s="280"/>
      <c r="F1076" s="281"/>
      <c r="G1076" s="280"/>
      <c r="H1076" s="282"/>
      <c r="I1076" s="280"/>
      <c r="J1076" s="280"/>
      <c r="K1076" s="280"/>
      <c r="L1076" s="280"/>
      <c r="M1076" s="290"/>
      <c r="N1076" s="284"/>
    </row>
    <row r="1077" spans="1:14" s="9" customFormat="1" x14ac:dyDescent="0.2">
      <c r="A1077" s="279"/>
      <c r="B1077" s="279"/>
      <c r="C1077" s="279"/>
      <c r="D1077" s="280"/>
      <c r="E1077" s="280"/>
      <c r="F1077" s="281"/>
      <c r="G1077" s="280"/>
      <c r="H1077" s="282"/>
      <c r="I1077" s="280"/>
      <c r="J1077" s="280"/>
      <c r="K1077" s="280"/>
      <c r="L1077" s="280"/>
      <c r="M1077" s="290"/>
      <c r="N1077" s="284"/>
    </row>
    <row r="1078" spans="1:14" s="9" customFormat="1" x14ac:dyDescent="0.2">
      <c r="A1078" s="279"/>
      <c r="B1078" s="279"/>
      <c r="C1078" s="279"/>
      <c r="D1078" s="280"/>
      <c r="E1078" s="280"/>
      <c r="F1078" s="281"/>
      <c r="G1078" s="280"/>
      <c r="H1078" s="282"/>
      <c r="I1078" s="280"/>
      <c r="J1078" s="280"/>
      <c r="K1078" s="280"/>
      <c r="L1078" s="280"/>
      <c r="M1078" s="290"/>
      <c r="N1078" s="284"/>
    </row>
    <row r="1079" spans="1:14" s="9" customFormat="1" x14ac:dyDescent="0.2">
      <c r="A1079" s="279"/>
      <c r="B1079" s="279"/>
      <c r="C1079" s="279"/>
      <c r="D1079" s="280"/>
      <c r="E1079" s="280"/>
      <c r="F1079" s="281"/>
      <c r="G1079" s="280"/>
      <c r="H1079" s="282"/>
      <c r="I1079" s="280"/>
      <c r="J1079" s="280"/>
      <c r="K1079" s="280"/>
      <c r="L1079" s="280"/>
      <c r="M1079" s="290"/>
      <c r="N1079" s="284"/>
    </row>
    <row r="1080" spans="1:14" s="9" customFormat="1" x14ac:dyDescent="0.2">
      <c r="A1080" s="279"/>
      <c r="B1080" s="279"/>
      <c r="C1080" s="279"/>
      <c r="D1080" s="280"/>
      <c r="E1080" s="280"/>
      <c r="F1080" s="281"/>
      <c r="G1080" s="280"/>
      <c r="H1080" s="282"/>
      <c r="I1080" s="280"/>
      <c r="J1080" s="280"/>
      <c r="K1080" s="280"/>
      <c r="L1080" s="280"/>
      <c r="M1080" s="290"/>
      <c r="N1080" s="284"/>
    </row>
    <row r="1081" spans="1:14" s="9" customFormat="1" x14ac:dyDescent="0.2">
      <c r="A1081" s="279"/>
      <c r="B1081" s="279"/>
      <c r="C1081" s="279"/>
      <c r="D1081" s="280"/>
      <c r="E1081" s="280"/>
      <c r="F1081" s="281"/>
      <c r="G1081" s="280"/>
      <c r="H1081" s="282"/>
      <c r="I1081" s="280"/>
      <c r="J1081" s="280"/>
      <c r="K1081" s="280"/>
      <c r="L1081" s="280"/>
      <c r="M1081" s="290"/>
      <c r="N1081" s="284"/>
    </row>
    <row r="1082" spans="1:14" s="9" customFormat="1" x14ac:dyDescent="0.2">
      <c r="A1082" s="279"/>
      <c r="B1082" s="279"/>
      <c r="C1082" s="279"/>
      <c r="D1082" s="280"/>
      <c r="E1082" s="280"/>
      <c r="F1082" s="281"/>
      <c r="G1082" s="280"/>
      <c r="H1082" s="282"/>
      <c r="I1082" s="280"/>
      <c r="J1082" s="280"/>
      <c r="K1082" s="280"/>
      <c r="L1082" s="280"/>
      <c r="M1082" s="290"/>
      <c r="N1082" s="284"/>
    </row>
    <row r="1083" spans="1:14" s="9" customFormat="1" x14ac:dyDescent="0.2">
      <c r="A1083" s="279"/>
      <c r="B1083" s="279"/>
      <c r="C1083" s="279"/>
      <c r="D1083" s="280"/>
      <c r="E1083" s="280"/>
      <c r="F1083" s="281"/>
      <c r="G1083" s="280"/>
      <c r="H1083" s="282"/>
      <c r="I1083" s="280"/>
      <c r="J1083" s="280"/>
      <c r="K1083" s="280"/>
      <c r="L1083" s="280"/>
      <c r="M1083" s="290"/>
      <c r="N1083" s="284"/>
    </row>
    <row r="1084" spans="1:14" s="9" customFormat="1" x14ac:dyDescent="0.2">
      <c r="A1084" s="279"/>
      <c r="B1084" s="279"/>
      <c r="C1084" s="279"/>
      <c r="D1084" s="280"/>
      <c r="E1084" s="280"/>
      <c r="F1084" s="281"/>
      <c r="G1084" s="280"/>
      <c r="H1084" s="282"/>
      <c r="I1084" s="280"/>
      <c r="J1084" s="280"/>
      <c r="K1084" s="280"/>
      <c r="L1084" s="280"/>
      <c r="M1084" s="290"/>
      <c r="N1084" s="284"/>
    </row>
    <row r="1085" spans="1:14" s="9" customFormat="1" x14ac:dyDescent="0.2">
      <c r="A1085" s="279"/>
      <c r="B1085" s="279"/>
      <c r="C1085" s="279"/>
      <c r="D1085" s="280"/>
      <c r="E1085" s="280"/>
      <c r="F1085" s="281"/>
      <c r="G1085" s="280"/>
      <c r="H1085" s="282"/>
      <c r="I1085" s="280"/>
      <c r="J1085" s="280"/>
      <c r="K1085" s="280"/>
      <c r="L1085" s="280"/>
      <c r="M1085" s="290"/>
      <c r="N1085" s="284"/>
    </row>
    <row r="1086" spans="1:14" s="9" customFormat="1" x14ac:dyDescent="0.2">
      <c r="A1086" s="279"/>
      <c r="B1086" s="279"/>
      <c r="C1086" s="279"/>
      <c r="D1086" s="280"/>
      <c r="E1086" s="280"/>
      <c r="F1086" s="281"/>
      <c r="G1086" s="280"/>
      <c r="H1086" s="282"/>
      <c r="I1086" s="280"/>
      <c r="J1086" s="280"/>
      <c r="K1086" s="280"/>
      <c r="L1086" s="280"/>
      <c r="M1086" s="290"/>
      <c r="N1086" s="284"/>
    </row>
    <row r="1087" spans="1:14" s="9" customFormat="1" x14ac:dyDescent="0.2">
      <c r="A1087" s="279"/>
      <c r="B1087" s="279"/>
      <c r="C1087" s="279"/>
      <c r="D1087" s="280"/>
      <c r="E1087" s="280"/>
      <c r="F1087" s="281"/>
      <c r="G1087" s="280"/>
      <c r="H1087" s="282"/>
      <c r="I1087" s="280"/>
      <c r="J1087" s="280"/>
      <c r="K1087" s="280"/>
      <c r="L1087" s="280"/>
      <c r="M1087" s="290"/>
      <c r="N1087" s="284"/>
    </row>
    <row r="1088" spans="1:14" s="9" customFormat="1" x14ac:dyDescent="0.2">
      <c r="A1088" s="279"/>
      <c r="B1088" s="279"/>
      <c r="C1088" s="279"/>
      <c r="D1088" s="280"/>
      <c r="E1088" s="280"/>
      <c r="F1088" s="281"/>
      <c r="G1088" s="280"/>
      <c r="H1088" s="282"/>
      <c r="I1088" s="280"/>
      <c r="J1088" s="280"/>
      <c r="K1088" s="280"/>
      <c r="L1088" s="280"/>
      <c r="M1088" s="290"/>
      <c r="N1088" s="284"/>
    </row>
    <row r="1089" spans="1:14" s="9" customFormat="1" x14ac:dyDescent="0.2">
      <c r="A1089" s="279"/>
      <c r="B1089" s="279"/>
      <c r="C1089" s="279"/>
      <c r="D1089" s="280"/>
      <c r="E1089" s="280"/>
      <c r="F1089" s="281"/>
      <c r="G1089" s="280"/>
      <c r="H1089" s="282"/>
      <c r="I1089" s="280"/>
      <c r="J1089" s="280"/>
      <c r="K1089" s="280"/>
      <c r="L1089" s="280"/>
      <c r="M1089" s="290"/>
      <c r="N1089" s="284"/>
    </row>
    <row r="1090" spans="1:14" s="9" customFormat="1" x14ac:dyDescent="0.2">
      <c r="A1090" s="279"/>
      <c r="B1090" s="279"/>
      <c r="C1090" s="279"/>
      <c r="D1090" s="280"/>
      <c r="E1090" s="280"/>
      <c r="F1090" s="281"/>
      <c r="G1090" s="280"/>
      <c r="H1090" s="282"/>
      <c r="I1090" s="280"/>
      <c r="J1090" s="280"/>
      <c r="K1090" s="280"/>
      <c r="L1090" s="280"/>
      <c r="M1090" s="290"/>
      <c r="N1090" s="284"/>
    </row>
    <row r="1091" spans="1:14" s="9" customFormat="1" x14ac:dyDescent="0.2">
      <c r="A1091" s="279"/>
      <c r="B1091" s="279"/>
      <c r="C1091" s="279"/>
      <c r="D1091" s="280"/>
      <c r="E1091" s="280"/>
      <c r="F1091" s="281"/>
      <c r="G1091" s="280"/>
      <c r="H1091" s="282"/>
      <c r="I1091" s="280"/>
      <c r="J1091" s="280"/>
      <c r="K1091" s="280"/>
      <c r="L1091" s="280"/>
      <c r="M1091" s="290"/>
      <c r="N1091" s="284"/>
    </row>
    <row r="1092" spans="1:14" s="9" customFormat="1" x14ac:dyDescent="0.2">
      <c r="A1092" s="279"/>
      <c r="B1092" s="279"/>
      <c r="C1092" s="279"/>
      <c r="D1092" s="280"/>
      <c r="E1092" s="280"/>
      <c r="F1092" s="281"/>
      <c r="G1092" s="280"/>
      <c r="H1092" s="282"/>
      <c r="I1092" s="280"/>
      <c r="J1092" s="280"/>
      <c r="K1092" s="280"/>
      <c r="L1092" s="280"/>
      <c r="M1092" s="290"/>
      <c r="N1092" s="284"/>
    </row>
    <row r="1093" spans="1:14" s="9" customFormat="1" x14ac:dyDescent="0.2">
      <c r="A1093" s="279"/>
      <c r="B1093" s="279"/>
      <c r="C1093" s="279"/>
      <c r="D1093" s="280"/>
      <c r="E1093" s="280"/>
      <c r="F1093" s="281"/>
      <c r="G1093" s="280"/>
      <c r="H1093" s="282"/>
      <c r="I1093" s="280"/>
      <c r="J1093" s="280"/>
      <c r="K1093" s="280"/>
      <c r="L1093" s="280"/>
      <c r="M1093" s="290"/>
      <c r="N1093" s="284"/>
    </row>
    <row r="1094" spans="1:14" s="9" customFormat="1" x14ac:dyDescent="0.2">
      <c r="A1094" s="279"/>
      <c r="B1094" s="279"/>
      <c r="C1094" s="279"/>
      <c r="D1094" s="280"/>
      <c r="E1094" s="280"/>
      <c r="F1094" s="281"/>
      <c r="G1094" s="280"/>
      <c r="H1094" s="282"/>
      <c r="I1094" s="280"/>
      <c r="J1094" s="280"/>
      <c r="K1094" s="280"/>
      <c r="L1094" s="280"/>
      <c r="M1094" s="290"/>
      <c r="N1094" s="284"/>
    </row>
    <row r="1095" spans="1:14" s="9" customFormat="1" x14ac:dyDescent="0.2">
      <c r="A1095" s="279"/>
      <c r="B1095" s="279"/>
      <c r="C1095" s="279"/>
      <c r="D1095" s="280"/>
      <c r="E1095" s="280"/>
      <c r="F1095" s="281"/>
      <c r="G1095" s="280"/>
      <c r="H1095" s="282"/>
      <c r="I1095" s="280"/>
      <c r="J1095" s="280"/>
      <c r="K1095" s="280"/>
      <c r="L1095" s="280"/>
      <c r="M1095" s="290"/>
      <c r="N1095" s="284"/>
    </row>
    <row r="1096" spans="1:14" s="9" customFormat="1" x14ac:dyDescent="0.2">
      <c r="A1096" s="279"/>
      <c r="B1096" s="279"/>
      <c r="C1096" s="279"/>
      <c r="D1096" s="280"/>
      <c r="E1096" s="280"/>
      <c r="F1096" s="281"/>
      <c r="G1096" s="280"/>
      <c r="H1096" s="282"/>
      <c r="I1096" s="280"/>
      <c r="J1096" s="280"/>
      <c r="K1096" s="280"/>
      <c r="L1096" s="280"/>
      <c r="M1096" s="290"/>
      <c r="N1096" s="284"/>
    </row>
    <row r="1097" spans="1:14" s="9" customFormat="1" x14ac:dyDescent="0.2">
      <c r="A1097" s="279"/>
      <c r="B1097" s="279"/>
      <c r="C1097" s="279"/>
      <c r="D1097" s="280"/>
      <c r="E1097" s="280"/>
      <c r="F1097" s="281"/>
      <c r="G1097" s="280"/>
      <c r="H1097" s="282"/>
      <c r="I1097" s="280"/>
      <c r="J1097" s="280"/>
      <c r="K1097" s="280"/>
      <c r="L1097" s="280"/>
      <c r="M1097" s="290"/>
      <c r="N1097" s="284"/>
    </row>
    <row r="1098" spans="1:14" s="9" customFormat="1" x14ac:dyDescent="0.2">
      <c r="A1098" s="279"/>
      <c r="B1098" s="279"/>
      <c r="C1098" s="279"/>
      <c r="D1098" s="280"/>
      <c r="E1098" s="280"/>
      <c r="F1098" s="281"/>
      <c r="G1098" s="280"/>
      <c r="H1098" s="282"/>
      <c r="I1098" s="280"/>
      <c r="J1098" s="280"/>
      <c r="K1098" s="280"/>
      <c r="L1098" s="280"/>
      <c r="M1098" s="290"/>
      <c r="N1098" s="284"/>
    </row>
    <row r="1099" spans="1:14" s="9" customFormat="1" x14ac:dyDescent="0.2">
      <c r="A1099" s="279"/>
      <c r="B1099" s="279"/>
      <c r="C1099" s="279"/>
      <c r="D1099" s="280"/>
      <c r="E1099" s="280"/>
      <c r="F1099" s="281"/>
      <c r="G1099" s="280"/>
      <c r="H1099" s="282"/>
      <c r="I1099" s="280"/>
      <c r="J1099" s="280"/>
      <c r="K1099" s="280"/>
      <c r="L1099" s="280"/>
      <c r="M1099" s="290"/>
      <c r="N1099" s="284"/>
    </row>
    <row r="1100" spans="1:14" s="9" customFormat="1" x14ac:dyDescent="0.2">
      <c r="A1100" s="279"/>
      <c r="B1100" s="279"/>
      <c r="C1100" s="279"/>
      <c r="D1100" s="280"/>
      <c r="E1100" s="280"/>
      <c r="F1100" s="281"/>
      <c r="G1100" s="280"/>
      <c r="H1100" s="282"/>
      <c r="I1100" s="280"/>
      <c r="J1100" s="280"/>
      <c r="K1100" s="280"/>
      <c r="L1100" s="280"/>
      <c r="M1100" s="290"/>
      <c r="N1100" s="284"/>
    </row>
    <row r="1101" spans="1:14" s="9" customFormat="1" x14ac:dyDescent="0.2">
      <c r="A1101" s="279"/>
      <c r="B1101" s="279"/>
      <c r="C1101" s="279"/>
      <c r="D1101" s="280"/>
      <c r="E1101" s="280"/>
      <c r="F1101" s="281"/>
      <c r="G1101" s="280"/>
      <c r="H1101" s="282"/>
      <c r="I1101" s="280"/>
      <c r="J1101" s="280"/>
      <c r="K1101" s="280"/>
      <c r="L1101" s="280"/>
      <c r="M1101" s="290"/>
      <c r="N1101" s="284"/>
    </row>
    <row r="1102" spans="1:14" s="9" customFormat="1" x14ac:dyDescent="0.2">
      <c r="A1102" s="279"/>
      <c r="B1102" s="279"/>
      <c r="C1102" s="279"/>
      <c r="D1102" s="280"/>
      <c r="E1102" s="280"/>
      <c r="F1102" s="281"/>
      <c r="G1102" s="280"/>
      <c r="H1102" s="282"/>
      <c r="I1102" s="280"/>
      <c r="J1102" s="280"/>
      <c r="K1102" s="280"/>
      <c r="L1102" s="280"/>
      <c r="M1102" s="290"/>
      <c r="N1102" s="284"/>
    </row>
    <row r="1103" spans="1:14" s="9" customFormat="1" x14ac:dyDescent="0.2">
      <c r="A1103" s="279"/>
      <c r="B1103" s="279"/>
      <c r="C1103" s="279"/>
      <c r="D1103" s="280"/>
      <c r="E1103" s="280"/>
      <c r="F1103" s="281"/>
      <c r="G1103" s="280"/>
      <c r="H1103" s="282"/>
      <c r="I1103" s="280"/>
      <c r="J1103" s="280"/>
      <c r="K1103" s="280"/>
      <c r="L1103" s="280"/>
      <c r="M1103" s="290"/>
      <c r="N1103" s="284"/>
    </row>
    <row r="1104" spans="1:14" s="9" customFormat="1" x14ac:dyDescent="0.2">
      <c r="A1104" s="279"/>
      <c r="B1104" s="279"/>
      <c r="C1104" s="279"/>
      <c r="D1104" s="280"/>
      <c r="E1104" s="280"/>
      <c r="F1104" s="281"/>
      <c r="G1104" s="280"/>
      <c r="H1104" s="282"/>
      <c r="I1104" s="280"/>
      <c r="J1104" s="280"/>
      <c r="K1104" s="280"/>
      <c r="L1104" s="280"/>
      <c r="M1104" s="290"/>
      <c r="N1104" s="284"/>
    </row>
    <row r="1105" spans="1:14" s="9" customFormat="1" x14ac:dyDescent="0.2">
      <c r="A1105" s="279"/>
      <c r="B1105" s="279"/>
      <c r="C1105" s="279"/>
      <c r="D1105" s="280"/>
      <c r="E1105" s="280"/>
      <c r="F1105" s="281"/>
      <c r="G1105" s="280"/>
      <c r="H1105" s="282"/>
      <c r="I1105" s="280"/>
      <c r="J1105" s="280"/>
      <c r="K1105" s="280"/>
      <c r="L1105" s="280"/>
      <c r="M1105" s="290"/>
      <c r="N1105" s="284"/>
    </row>
    <row r="1106" spans="1:14" s="9" customFormat="1" x14ac:dyDescent="0.2">
      <c r="A1106" s="279"/>
      <c r="B1106" s="279"/>
      <c r="C1106" s="279"/>
      <c r="D1106" s="280"/>
      <c r="E1106" s="280"/>
      <c r="F1106" s="281"/>
      <c r="G1106" s="280"/>
      <c r="H1106" s="282"/>
      <c r="I1106" s="280"/>
      <c r="J1106" s="280"/>
      <c r="K1106" s="280"/>
      <c r="L1106" s="280"/>
      <c r="M1106" s="290"/>
      <c r="N1106" s="284"/>
    </row>
    <row r="1107" spans="1:14" s="9" customFormat="1" x14ac:dyDescent="0.2">
      <c r="A1107" s="279"/>
      <c r="B1107" s="279"/>
      <c r="C1107" s="279"/>
      <c r="D1107" s="280"/>
      <c r="E1107" s="280"/>
      <c r="F1107" s="281"/>
      <c r="G1107" s="280"/>
      <c r="H1107" s="282"/>
      <c r="I1107" s="280"/>
      <c r="J1107" s="280"/>
      <c r="K1107" s="280"/>
      <c r="L1107" s="280"/>
      <c r="M1107" s="290"/>
      <c r="N1107" s="284"/>
    </row>
    <row r="1108" spans="1:14" s="9" customFormat="1" x14ac:dyDescent="0.2">
      <c r="A1108" s="279"/>
      <c r="B1108" s="279"/>
      <c r="C1108" s="279"/>
      <c r="D1108" s="280"/>
      <c r="E1108" s="280"/>
      <c r="F1108" s="281"/>
      <c r="G1108" s="280"/>
      <c r="H1108" s="282"/>
      <c r="I1108" s="280"/>
      <c r="J1108" s="280"/>
      <c r="K1108" s="280"/>
      <c r="L1108" s="280"/>
      <c r="M1108" s="290"/>
      <c r="N1108" s="284"/>
    </row>
    <row r="1109" spans="1:14" s="9" customFormat="1" x14ac:dyDescent="0.2">
      <c r="A1109" s="279"/>
      <c r="B1109" s="279"/>
      <c r="C1109" s="279"/>
      <c r="D1109" s="280"/>
      <c r="E1109" s="280"/>
      <c r="F1109" s="281"/>
      <c r="G1109" s="280"/>
      <c r="H1109" s="282"/>
      <c r="I1109" s="280"/>
      <c r="J1109" s="280"/>
      <c r="K1109" s="280"/>
      <c r="L1109" s="280"/>
      <c r="M1109" s="290"/>
      <c r="N1109" s="284"/>
    </row>
    <row r="1110" spans="1:14" s="9" customFormat="1" x14ac:dyDescent="0.2">
      <c r="A1110" s="279"/>
      <c r="B1110" s="279"/>
      <c r="C1110" s="279"/>
      <c r="D1110" s="280"/>
      <c r="E1110" s="280"/>
      <c r="F1110" s="281"/>
      <c r="G1110" s="280"/>
      <c r="H1110" s="282"/>
      <c r="I1110" s="280"/>
      <c r="J1110" s="280"/>
      <c r="K1110" s="280"/>
      <c r="L1110" s="280"/>
      <c r="M1110" s="290"/>
      <c r="N1110" s="284"/>
    </row>
    <row r="1111" spans="1:14" s="9" customFormat="1" x14ac:dyDescent="0.2">
      <c r="A1111" s="279"/>
      <c r="B1111" s="279"/>
      <c r="C1111" s="279"/>
      <c r="D1111" s="280"/>
      <c r="E1111" s="280"/>
      <c r="F1111" s="281"/>
      <c r="G1111" s="280"/>
      <c r="H1111" s="282"/>
      <c r="I1111" s="280"/>
      <c r="J1111" s="280"/>
      <c r="K1111" s="280"/>
      <c r="L1111" s="280"/>
      <c r="M1111" s="290"/>
      <c r="N1111" s="284"/>
    </row>
    <row r="1112" spans="1:14" s="9" customFormat="1" x14ac:dyDescent="0.2">
      <c r="A1112" s="279"/>
      <c r="B1112" s="279"/>
      <c r="C1112" s="279"/>
      <c r="D1112" s="280"/>
      <c r="E1112" s="280"/>
      <c r="F1112" s="281"/>
      <c r="G1112" s="280"/>
      <c r="H1112" s="282"/>
      <c r="I1112" s="280"/>
      <c r="J1112" s="280"/>
      <c r="K1112" s="280"/>
      <c r="L1112" s="280"/>
      <c r="M1112" s="290"/>
      <c r="N1112" s="284"/>
    </row>
    <row r="1113" spans="1:14" s="9" customFormat="1" x14ac:dyDescent="0.2">
      <c r="A1113" s="279"/>
      <c r="B1113" s="279"/>
      <c r="C1113" s="279"/>
      <c r="D1113" s="280"/>
      <c r="E1113" s="280"/>
      <c r="F1113" s="281"/>
      <c r="G1113" s="280"/>
      <c r="H1113" s="282"/>
      <c r="I1113" s="280"/>
      <c r="J1113" s="280"/>
      <c r="K1113" s="280"/>
      <c r="L1113" s="280"/>
      <c r="M1113" s="290"/>
      <c r="N1113" s="284"/>
    </row>
    <row r="1114" spans="1:14" s="9" customFormat="1" x14ac:dyDescent="0.2">
      <c r="A1114" s="279"/>
      <c r="B1114" s="279"/>
      <c r="C1114" s="279"/>
      <c r="D1114" s="280"/>
      <c r="E1114" s="280"/>
      <c r="F1114" s="281"/>
      <c r="G1114" s="280"/>
      <c r="H1114" s="282"/>
      <c r="I1114" s="280"/>
      <c r="J1114" s="280"/>
      <c r="K1114" s="280"/>
      <c r="L1114" s="280"/>
      <c r="M1114" s="290"/>
      <c r="N1114" s="284"/>
    </row>
    <row r="1115" spans="1:14" s="9" customFormat="1" x14ac:dyDescent="0.2">
      <c r="A1115" s="279"/>
      <c r="B1115" s="279"/>
      <c r="C1115" s="279"/>
      <c r="D1115" s="280"/>
      <c r="E1115" s="280"/>
      <c r="F1115" s="281"/>
      <c r="G1115" s="280"/>
      <c r="H1115" s="282"/>
      <c r="I1115" s="280"/>
      <c r="J1115" s="280"/>
      <c r="K1115" s="280"/>
      <c r="L1115" s="280"/>
      <c r="M1115" s="290"/>
      <c r="N1115" s="284"/>
    </row>
    <row r="1116" spans="1:14" s="9" customFormat="1" x14ac:dyDescent="0.2">
      <c r="A1116" s="279"/>
      <c r="B1116" s="279"/>
      <c r="C1116" s="279"/>
      <c r="D1116" s="280"/>
      <c r="E1116" s="280"/>
      <c r="F1116" s="281"/>
      <c r="G1116" s="280"/>
      <c r="H1116" s="282"/>
      <c r="I1116" s="280"/>
      <c r="J1116" s="280"/>
      <c r="K1116" s="280"/>
      <c r="L1116" s="280"/>
      <c r="M1116" s="290"/>
      <c r="N1116" s="284"/>
    </row>
    <row r="1117" spans="1:14" s="9" customFormat="1" x14ac:dyDescent="0.2">
      <c r="A1117" s="279"/>
      <c r="B1117" s="279"/>
      <c r="C1117" s="279"/>
      <c r="D1117" s="280"/>
      <c r="E1117" s="280"/>
      <c r="F1117" s="281"/>
      <c r="G1117" s="280"/>
      <c r="H1117" s="282"/>
      <c r="I1117" s="280"/>
      <c r="J1117" s="280"/>
      <c r="K1117" s="280"/>
      <c r="L1117" s="280"/>
      <c r="M1117" s="290"/>
      <c r="N1117" s="284"/>
    </row>
    <row r="1118" spans="1:14" s="9" customFormat="1" x14ac:dyDescent="0.2">
      <c r="A1118" s="279"/>
      <c r="B1118" s="279"/>
      <c r="C1118" s="279"/>
      <c r="D1118" s="280"/>
      <c r="E1118" s="280"/>
      <c r="F1118" s="281"/>
      <c r="G1118" s="280"/>
      <c r="H1118" s="282"/>
      <c r="I1118" s="280"/>
      <c r="J1118" s="280"/>
      <c r="K1118" s="280"/>
      <c r="L1118" s="280"/>
      <c r="M1118" s="290"/>
      <c r="N1118" s="284"/>
    </row>
    <row r="1119" spans="1:14" s="9" customFormat="1" x14ac:dyDescent="0.2">
      <c r="A1119" s="279"/>
      <c r="B1119" s="279"/>
      <c r="C1119" s="279"/>
      <c r="D1119" s="280"/>
      <c r="E1119" s="280"/>
      <c r="F1119" s="281"/>
      <c r="G1119" s="280"/>
      <c r="H1119" s="282"/>
      <c r="I1119" s="280"/>
      <c r="J1119" s="280"/>
      <c r="K1119" s="280"/>
      <c r="L1119" s="280"/>
      <c r="M1119" s="290"/>
      <c r="N1119" s="284"/>
    </row>
    <row r="1120" spans="1:14" s="9" customFormat="1" x14ac:dyDescent="0.2">
      <c r="A1120" s="279"/>
      <c r="B1120" s="279"/>
      <c r="C1120" s="279"/>
      <c r="D1120" s="280"/>
      <c r="E1120" s="280"/>
      <c r="F1120" s="281"/>
      <c r="G1120" s="280"/>
      <c r="H1120" s="282"/>
      <c r="I1120" s="280"/>
      <c r="J1120" s="280"/>
      <c r="K1120" s="280"/>
      <c r="L1120" s="280"/>
      <c r="M1120" s="290"/>
      <c r="N1120" s="284"/>
    </row>
    <row r="1121" spans="1:14" s="9" customFormat="1" x14ac:dyDescent="0.2">
      <c r="A1121" s="279"/>
      <c r="B1121" s="279"/>
      <c r="C1121" s="279"/>
      <c r="D1121" s="280"/>
      <c r="E1121" s="280"/>
      <c r="F1121" s="281"/>
      <c r="G1121" s="280"/>
      <c r="H1121" s="282"/>
      <c r="I1121" s="280"/>
      <c r="J1121" s="280"/>
      <c r="K1121" s="280"/>
      <c r="L1121" s="280"/>
      <c r="M1121" s="290"/>
      <c r="N1121" s="284"/>
    </row>
    <row r="1122" spans="1:14" s="9" customFormat="1" x14ac:dyDescent="0.2">
      <c r="A1122" s="279"/>
      <c r="B1122" s="279"/>
      <c r="C1122" s="279"/>
      <c r="D1122" s="280"/>
      <c r="E1122" s="280"/>
      <c r="F1122" s="281"/>
      <c r="G1122" s="280"/>
      <c r="H1122" s="282"/>
      <c r="I1122" s="280"/>
      <c r="J1122" s="280"/>
      <c r="K1122" s="280"/>
      <c r="L1122" s="280"/>
      <c r="M1122" s="290"/>
      <c r="N1122" s="284"/>
    </row>
    <row r="1123" spans="1:14" s="9" customFormat="1" x14ac:dyDescent="0.2">
      <c r="A1123" s="279"/>
      <c r="B1123" s="279"/>
      <c r="C1123" s="279"/>
      <c r="D1123" s="280"/>
      <c r="E1123" s="280"/>
      <c r="F1123" s="281"/>
      <c r="G1123" s="280"/>
      <c r="H1123" s="282"/>
      <c r="I1123" s="280"/>
      <c r="J1123" s="280"/>
      <c r="K1123" s="280"/>
      <c r="L1123" s="280"/>
      <c r="M1123" s="290"/>
      <c r="N1123" s="284"/>
    </row>
    <row r="1124" spans="1:14" s="9" customFormat="1" x14ac:dyDescent="0.2">
      <c r="A1124" s="279"/>
      <c r="B1124" s="279"/>
      <c r="C1124" s="279"/>
      <c r="D1124" s="280"/>
      <c r="E1124" s="280"/>
      <c r="F1124" s="281"/>
      <c r="G1124" s="280"/>
      <c r="H1124" s="282"/>
      <c r="I1124" s="280"/>
      <c r="J1124" s="280"/>
      <c r="K1124" s="280"/>
      <c r="L1124" s="280"/>
      <c r="M1124" s="290"/>
      <c r="N1124" s="284"/>
    </row>
    <row r="1125" spans="1:14" s="9" customFormat="1" x14ac:dyDescent="0.2">
      <c r="A1125" s="279"/>
      <c r="B1125" s="279"/>
      <c r="C1125" s="279"/>
      <c r="D1125" s="280"/>
      <c r="E1125" s="280"/>
      <c r="F1125" s="281"/>
      <c r="G1125" s="280"/>
      <c r="H1125" s="282"/>
      <c r="I1125" s="280"/>
      <c r="J1125" s="280"/>
      <c r="K1125" s="280"/>
      <c r="L1125" s="280"/>
      <c r="M1125" s="290"/>
      <c r="N1125" s="284"/>
    </row>
    <row r="1126" spans="1:14" s="9" customFormat="1" x14ac:dyDescent="0.2">
      <c r="A1126" s="279"/>
      <c r="B1126" s="279"/>
      <c r="C1126" s="279"/>
      <c r="D1126" s="280"/>
      <c r="E1126" s="280"/>
      <c r="F1126" s="281"/>
      <c r="G1126" s="280"/>
      <c r="H1126" s="282"/>
      <c r="I1126" s="280"/>
      <c r="J1126" s="280"/>
      <c r="K1126" s="280"/>
      <c r="L1126" s="280"/>
      <c r="M1126" s="290"/>
      <c r="N1126" s="284"/>
    </row>
    <row r="1127" spans="1:14" s="9" customFormat="1" x14ac:dyDescent="0.2">
      <c r="A1127" s="279"/>
      <c r="B1127" s="279"/>
      <c r="C1127" s="279"/>
      <c r="D1127" s="280"/>
      <c r="E1127" s="280"/>
      <c r="F1127" s="281"/>
      <c r="G1127" s="280"/>
      <c r="H1127" s="282"/>
      <c r="I1127" s="280"/>
      <c r="J1127" s="280"/>
      <c r="K1127" s="280"/>
      <c r="L1127" s="280"/>
      <c r="M1127" s="290"/>
      <c r="N1127" s="284"/>
    </row>
    <row r="1128" spans="1:14" s="9" customFormat="1" x14ac:dyDescent="0.2">
      <c r="A1128" s="279"/>
      <c r="B1128" s="279"/>
      <c r="C1128" s="279"/>
      <c r="D1128" s="280"/>
      <c r="E1128" s="280"/>
      <c r="F1128" s="281"/>
      <c r="G1128" s="280"/>
      <c r="H1128" s="282"/>
      <c r="I1128" s="280"/>
      <c r="J1128" s="280"/>
      <c r="K1128" s="280"/>
      <c r="L1128" s="280"/>
      <c r="M1128" s="290"/>
      <c r="N1128" s="284"/>
    </row>
    <row r="1129" spans="1:14" s="9" customFormat="1" x14ac:dyDescent="0.2">
      <c r="A1129" s="279"/>
      <c r="B1129" s="279"/>
      <c r="C1129" s="279"/>
      <c r="D1129" s="280"/>
      <c r="E1129" s="280"/>
      <c r="F1129" s="281"/>
      <c r="G1129" s="280"/>
      <c r="H1129" s="282"/>
      <c r="I1129" s="280"/>
      <c r="J1129" s="280"/>
      <c r="K1129" s="280"/>
      <c r="L1129" s="280"/>
      <c r="M1129" s="290"/>
      <c r="N1129" s="284"/>
    </row>
    <row r="1130" spans="1:14" s="9" customFormat="1" x14ac:dyDescent="0.2">
      <c r="A1130" s="279"/>
      <c r="B1130" s="279"/>
      <c r="C1130" s="279"/>
      <c r="D1130" s="280"/>
      <c r="E1130" s="280"/>
      <c r="F1130" s="281"/>
      <c r="G1130" s="280"/>
      <c r="H1130" s="282"/>
      <c r="I1130" s="280"/>
      <c r="J1130" s="280"/>
      <c r="K1130" s="280"/>
      <c r="L1130" s="280"/>
      <c r="M1130" s="290"/>
      <c r="N1130" s="284"/>
    </row>
    <row r="1131" spans="1:14" s="9" customFormat="1" x14ac:dyDescent="0.2">
      <c r="A1131" s="279"/>
      <c r="B1131" s="279"/>
      <c r="C1131" s="279"/>
      <c r="D1131" s="280"/>
      <c r="E1131" s="280"/>
      <c r="F1131" s="281"/>
      <c r="G1131" s="280"/>
      <c r="H1131" s="282"/>
      <c r="I1131" s="280"/>
      <c r="J1131" s="280"/>
      <c r="K1131" s="280"/>
      <c r="L1131" s="280"/>
      <c r="M1131" s="290"/>
      <c r="N1131" s="284"/>
    </row>
    <row r="1132" spans="1:14" s="9" customFormat="1" x14ac:dyDescent="0.2">
      <c r="A1132" s="279"/>
      <c r="B1132" s="279"/>
      <c r="C1132" s="279"/>
      <c r="D1132" s="280"/>
      <c r="E1132" s="280"/>
      <c r="F1132" s="281"/>
      <c r="G1132" s="280"/>
      <c r="H1132" s="282"/>
      <c r="I1132" s="280"/>
      <c r="J1132" s="280"/>
      <c r="K1132" s="280"/>
      <c r="L1132" s="280"/>
      <c r="M1132" s="290"/>
      <c r="N1132" s="284"/>
    </row>
    <row r="1133" spans="1:14" s="9" customFormat="1" x14ac:dyDescent="0.2">
      <c r="A1133" s="279"/>
      <c r="B1133" s="279"/>
      <c r="C1133" s="279"/>
      <c r="D1133" s="280"/>
      <c r="E1133" s="280"/>
      <c r="F1133" s="281"/>
      <c r="G1133" s="280"/>
      <c r="H1133" s="282"/>
      <c r="I1133" s="280"/>
      <c r="J1133" s="280"/>
      <c r="K1133" s="280"/>
      <c r="L1133" s="280"/>
      <c r="M1133" s="290"/>
      <c r="N1133" s="284"/>
    </row>
    <row r="1134" spans="1:14" s="9" customFormat="1" x14ac:dyDescent="0.2">
      <c r="A1134" s="279"/>
      <c r="B1134" s="279"/>
      <c r="C1134" s="279"/>
      <c r="D1134" s="280"/>
      <c r="E1134" s="280"/>
      <c r="F1134" s="281"/>
      <c r="G1134" s="280"/>
      <c r="H1134" s="282"/>
      <c r="I1134" s="280"/>
      <c r="J1134" s="280"/>
      <c r="K1134" s="280"/>
      <c r="L1134" s="280"/>
      <c r="M1134" s="290"/>
      <c r="N1134" s="284"/>
    </row>
    <row r="1135" spans="1:14" s="9" customFormat="1" x14ac:dyDescent="0.2">
      <c r="A1135" s="279"/>
      <c r="B1135" s="279"/>
      <c r="C1135" s="279"/>
      <c r="D1135" s="280"/>
      <c r="E1135" s="280"/>
      <c r="F1135" s="281"/>
      <c r="G1135" s="280"/>
      <c r="H1135" s="282"/>
      <c r="I1135" s="280"/>
      <c r="J1135" s="280"/>
      <c r="K1135" s="280"/>
      <c r="L1135" s="280"/>
      <c r="M1135" s="290"/>
      <c r="N1135" s="284"/>
    </row>
    <row r="1136" spans="1:14" s="9" customFormat="1" x14ac:dyDescent="0.2">
      <c r="A1136" s="279"/>
      <c r="B1136" s="279"/>
      <c r="C1136" s="279"/>
      <c r="D1136" s="280"/>
      <c r="E1136" s="280"/>
      <c r="F1136" s="281"/>
      <c r="G1136" s="280"/>
      <c r="H1136" s="282"/>
      <c r="I1136" s="280"/>
      <c r="J1136" s="280"/>
      <c r="K1136" s="280"/>
      <c r="L1136" s="280"/>
      <c r="M1136" s="290"/>
      <c r="N1136" s="284"/>
    </row>
    <row r="1137" spans="1:14" s="9" customFormat="1" x14ac:dyDescent="0.2">
      <c r="A1137" s="279"/>
      <c r="B1137" s="279"/>
      <c r="C1137" s="279"/>
      <c r="D1137" s="280"/>
      <c r="E1137" s="280"/>
      <c r="F1137" s="281"/>
      <c r="G1137" s="280"/>
      <c r="H1137" s="282"/>
      <c r="I1137" s="280"/>
      <c r="J1137" s="280"/>
      <c r="K1137" s="280"/>
      <c r="L1137" s="280"/>
      <c r="M1137" s="290"/>
      <c r="N1137" s="284"/>
    </row>
    <row r="1138" spans="1:14" s="9" customFormat="1" x14ac:dyDescent="0.2">
      <c r="A1138" s="279"/>
      <c r="B1138" s="279"/>
      <c r="C1138" s="279"/>
      <c r="D1138" s="280"/>
      <c r="E1138" s="280"/>
      <c r="F1138" s="281"/>
      <c r="G1138" s="280"/>
      <c r="H1138" s="282"/>
      <c r="I1138" s="280"/>
      <c r="J1138" s="280"/>
      <c r="K1138" s="280"/>
      <c r="L1138" s="280"/>
      <c r="M1138" s="290"/>
      <c r="N1138" s="284"/>
    </row>
    <row r="1139" spans="1:14" s="9" customFormat="1" x14ac:dyDescent="0.2">
      <c r="A1139" s="279"/>
      <c r="B1139" s="279"/>
      <c r="C1139" s="279"/>
      <c r="D1139" s="280"/>
      <c r="E1139" s="280"/>
      <c r="F1139" s="281"/>
      <c r="G1139" s="280"/>
      <c r="H1139" s="282"/>
      <c r="I1139" s="280"/>
      <c r="J1139" s="280"/>
      <c r="K1139" s="280"/>
      <c r="L1139" s="280"/>
      <c r="M1139" s="290"/>
      <c r="N1139" s="284"/>
    </row>
    <row r="1140" spans="1:14" s="9" customFormat="1" x14ac:dyDescent="0.2">
      <c r="A1140" s="279"/>
      <c r="B1140" s="279"/>
      <c r="C1140" s="279"/>
      <c r="D1140" s="280"/>
      <c r="E1140" s="280"/>
      <c r="F1140" s="281"/>
      <c r="G1140" s="280"/>
      <c r="H1140" s="282"/>
      <c r="I1140" s="280"/>
      <c r="J1140" s="280"/>
      <c r="K1140" s="280"/>
      <c r="L1140" s="280"/>
      <c r="M1140" s="290"/>
      <c r="N1140" s="284"/>
    </row>
    <row r="1141" spans="1:14" s="9" customFormat="1" x14ac:dyDescent="0.2">
      <c r="A1141" s="279"/>
      <c r="B1141" s="279"/>
      <c r="C1141" s="279"/>
      <c r="D1141" s="280"/>
      <c r="E1141" s="280"/>
      <c r="F1141" s="281"/>
      <c r="G1141" s="280"/>
      <c r="H1141" s="282"/>
      <c r="I1141" s="280"/>
      <c r="J1141" s="280"/>
      <c r="K1141" s="280"/>
      <c r="L1141" s="280"/>
      <c r="M1141" s="290"/>
      <c r="N1141" s="284"/>
    </row>
    <row r="1142" spans="1:14" s="9" customFormat="1" x14ac:dyDescent="0.2">
      <c r="A1142" s="279"/>
      <c r="B1142" s="279"/>
      <c r="C1142" s="279"/>
      <c r="D1142" s="280"/>
      <c r="E1142" s="280"/>
      <c r="F1142" s="281"/>
      <c r="G1142" s="280"/>
      <c r="H1142" s="282"/>
      <c r="I1142" s="280"/>
      <c r="J1142" s="280"/>
      <c r="K1142" s="280"/>
      <c r="L1142" s="280"/>
      <c r="M1142" s="290"/>
      <c r="N1142" s="284"/>
    </row>
    <row r="1143" spans="1:14" s="9" customFormat="1" x14ac:dyDescent="0.2">
      <c r="A1143" s="279"/>
      <c r="B1143" s="279"/>
      <c r="C1143" s="279"/>
      <c r="D1143" s="280"/>
      <c r="E1143" s="280"/>
      <c r="F1143" s="281"/>
      <c r="G1143" s="280"/>
      <c r="H1143" s="282"/>
      <c r="I1143" s="280"/>
      <c r="J1143" s="280"/>
      <c r="K1143" s="280"/>
      <c r="L1143" s="280"/>
      <c r="M1143" s="290"/>
      <c r="N1143" s="284"/>
    </row>
    <row r="1144" spans="1:14" s="9" customFormat="1" x14ac:dyDescent="0.2">
      <c r="A1144" s="279"/>
      <c r="B1144" s="279"/>
      <c r="C1144" s="279"/>
      <c r="D1144" s="280"/>
      <c r="E1144" s="280"/>
      <c r="F1144" s="281"/>
      <c r="G1144" s="280"/>
      <c r="H1144" s="282"/>
      <c r="I1144" s="280"/>
      <c r="J1144" s="280"/>
      <c r="K1144" s="280"/>
      <c r="L1144" s="280"/>
      <c r="M1144" s="290"/>
      <c r="N1144" s="284"/>
    </row>
    <row r="1145" spans="1:14" s="9" customFormat="1" x14ac:dyDescent="0.2">
      <c r="A1145" s="279"/>
      <c r="B1145" s="279"/>
      <c r="C1145" s="279"/>
      <c r="D1145" s="280"/>
      <c r="E1145" s="280"/>
      <c r="F1145" s="281"/>
      <c r="G1145" s="280"/>
      <c r="H1145" s="282"/>
      <c r="I1145" s="280"/>
      <c r="J1145" s="280"/>
      <c r="K1145" s="280"/>
      <c r="L1145" s="280"/>
      <c r="M1145" s="290"/>
      <c r="N1145" s="284"/>
    </row>
    <row r="1146" spans="1:14" s="9" customFormat="1" x14ac:dyDescent="0.2">
      <c r="A1146" s="279"/>
      <c r="B1146" s="279"/>
      <c r="C1146" s="279"/>
      <c r="D1146" s="280"/>
      <c r="E1146" s="280"/>
      <c r="F1146" s="281"/>
      <c r="G1146" s="280"/>
      <c r="H1146" s="282"/>
      <c r="I1146" s="280"/>
      <c r="J1146" s="280"/>
      <c r="K1146" s="280"/>
      <c r="L1146" s="280"/>
      <c r="M1146" s="290"/>
      <c r="N1146" s="284"/>
    </row>
    <row r="1147" spans="1:14" s="9" customFormat="1" x14ac:dyDescent="0.2">
      <c r="A1147" s="279"/>
      <c r="B1147" s="279"/>
      <c r="C1147" s="279"/>
      <c r="D1147" s="280"/>
      <c r="E1147" s="280"/>
      <c r="F1147" s="281"/>
      <c r="G1147" s="280"/>
      <c r="H1147" s="282"/>
      <c r="I1147" s="280"/>
      <c r="J1147" s="280"/>
      <c r="K1147" s="280"/>
      <c r="L1147" s="280"/>
      <c r="M1147" s="290"/>
      <c r="N1147" s="284"/>
    </row>
    <row r="1148" spans="1:14" s="9" customFormat="1" x14ac:dyDescent="0.2">
      <c r="A1148" s="279"/>
      <c r="B1148" s="279"/>
      <c r="C1148" s="279"/>
      <c r="D1148" s="280"/>
      <c r="E1148" s="280"/>
      <c r="F1148" s="281"/>
      <c r="G1148" s="280"/>
      <c r="H1148" s="282"/>
      <c r="I1148" s="280"/>
      <c r="J1148" s="280"/>
      <c r="K1148" s="280"/>
      <c r="L1148" s="280"/>
      <c r="M1148" s="290"/>
      <c r="N1148" s="284"/>
    </row>
    <row r="1149" spans="1:14" s="9" customFormat="1" x14ac:dyDescent="0.2">
      <c r="A1149" s="279"/>
      <c r="B1149" s="279"/>
      <c r="C1149" s="279"/>
      <c r="D1149" s="280"/>
      <c r="E1149" s="280"/>
      <c r="F1149" s="281"/>
      <c r="G1149" s="280"/>
      <c r="H1149" s="282"/>
      <c r="I1149" s="280"/>
      <c r="J1149" s="280"/>
      <c r="K1149" s="280"/>
      <c r="L1149" s="280"/>
      <c r="M1149" s="290"/>
      <c r="N1149" s="284"/>
    </row>
    <row r="1150" spans="1:14" s="9" customFormat="1" x14ac:dyDescent="0.2">
      <c r="A1150" s="279"/>
      <c r="B1150" s="279"/>
      <c r="C1150" s="279"/>
      <c r="D1150" s="280"/>
      <c r="E1150" s="280"/>
      <c r="F1150" s="281"/>
      <c r="G1150" s="280"/>
      <c r="H1150" s="282"/>
      <c r="I1150" s="280"/>
      <c r="J1150" s="280"/>
      <c r="K1150" s="280"/>
      <c r="L1150" s="280"/>
      <c r="M1150" s="290"/>
      <c r="N1150" s="284"/>
    </row>
    <row r="1151" spans="1:14" s="9" customFormat="1" x14ac:dyDescent="0.2">
      <c r="A1151" s="279"/>
      <c r="B1151" s="279"/>
      <c r="C1151" s="279"/>
      <c r="D1151" s="280"/>
      <c r="E1151" s="280"/>
      <c r="F1151" s="281"/>
      <c r="G1151" s="280"/>
      <c r="H1151" s="282"/>
      <c r="I1151" s="280"/>
      <c r="J1151" s="280"/>
      <c r="K1151" s="280"/>
      <c r="L1151" s="280"/>
      <c r="M1151" s="290"/>
      <c r="N1151" s="284"/>
    </row>
    <row r="1152" spans="1:14" s="9" customFormat="1" x14ac:dyDescent="0.2">
      <c r="A1152" s="279"/>
      <c r="B1152" s="279"/>
      <c r="C1152" s="279"/>
      <c r="D1152" s="280"/>
      <c r="E1152" s="280"/>
      <c r="F1152" s="281"/>
      <c r="G1152" s="280"/>
      <c r="H1152" s="282"/>
      <c r="I1152" s="280"/>
      <c r="J1152" s="280"/>
      <c r="K1152" s="280"/>
      <c r="L1152" s="280"/>
      <c r="M1152" s="290"/>
      <c r="N1152" s="284"/>
    </row>
    <row r="1153" spans="1:14" s="9" customFormat="1" x14ac:dyDescent="0.2">
      <c r="A1153" s="279"/>
      <c r="B1153" s="279"/>
      <c r="C1153" s="279"/>
      <c r="D1153" s="280"/>
      <c r="E1153" s="280"/>
      <c r="F1153" s="281"/>
      <c r="G1153" s="280"/>
      <c r="H1153" s="282"/>
      <c r="I1153" s="280"/>
      <c r="J1153" s="280"/>
      <c r="K1153" s="280"/>
      <c r="L1153" s="280"/>
      <c r="M1153" s="290"/>
      <c r="N1153" s="284"/>
    </row>
    <row r="1154" spans="1:14" s="9" customFormat="1" x14ac:dyDescent="0.2">
      <c r="A1154" s="279"/>
      <c r="B1154" s="279"/>
      <c r="C1154" s="279"/>
      <c r="D1154" s="280"/>
      <c r="E1154" s="280"/>
      <c r="F1154" s="281"/>
      <c r="G1154" s="280"/>
      <c r="H1154" s="282"/>
      <c r="I1154" s="280"/>
      <c r="J1154" s="280"/>
      <c r="K1154" s="280"/>
      <c r="L1154" s="280"/>
      <c r="M1154" s="290"/>
      <c r="N1154" s="284"/>
    </row>
    <row r="1155" spans="1:14" s="9" customFormat="1" x14ac:dyDescent="0.2">
      <c r="A1155" s="279"/>
      <c r="B1155" s="279"/>
      <c r="C1155" s="279"/>
      <c r="D1155" s="280"/>
      <c r="E1155" s="280"/>
      <c r="F1155" s="281"/>
      <c r="G1155" s="280"/>
      <c r="H1155" s="282"/>
      <c r="I1155" s="280"/>
      <c r="J1155" s="280"/>
      <c r="K1155" s="280"/>
      <c r="L1155" s="280"/>
      <c r="M1155" s="290"/>
      <c r="N1155" s="284"/>
    </row>
    <row r="1156" spans="1:14" s="9" customFormat="1" x14ac:dyDescent="0.2">
      <c r="A1156" s="279"/>
      <c r="B1156" s="279"/>
      <c r="C1156" s="279"/>
      <c r="D1156" s="280"/>
      <c r="E1156" s="280"/>
      <c r="F1156" s="281"/>
      <c r="G1156" s="280"/>
      <c r="H1156" s="282"/>
      <c r="I1156" s="280"/>
      <c r="J1156" s="280"/>
      <c r="K1156" s="280"/>
      <c r="L1156" s="280"/>
      <c r="M1156" s="290"/>
      <c r="N1156" s="284"/>
    </row>
    <row r="1157" spans="1:14" s="9" customFormat="1" x14ac:dyDescent="0.2">
      <c r="A1157" s="279"/>
      <c r="B1157" s="279"/>
      <c r="C1157" s="279"/>
      <c r="D1157" s="280"/>
      <c r="E1157" s="280"/>
      <c r="F1157" s="281"/>
      <c r="G1157" s="280"/>
      <c r="H1157" s="282"/>
      <c r="I1157" s="280"/>
      <c r="J1157" s="280"/>
      <c r="K1157" s="280"/>
      <c r="L1157" s="280"/>
      <c r="M1157" s="290"/>
      <c r="N1157" s="284"/>
    </row>
    <row r="1158" spans="1:14" s="9" customFormat="1" x14ac:dyDescent="0.2">
      <c r="A1158" s="279"/>
      <c r="B1158" s="279"/>
      <c r="C1158" s="279"/>
      <c r="D1158" s="280"/>
      <c r="E1158" s="280"/>
      <c r="F1158" s="281"/>
      <c r="G1158" s="280"/>
      <c r="H1158" s="282"/>
      <c r="I1158" s="280"/>
      <c r="J1158" s="280"/>
      <c r="K1158" s="280"/>
      <c r="L1158" s="280"/>
      <c r="M1158" s="290"/>
      <c r="N1158" s="284"/>
    </row>
    <row r="1159" spans="1:14" s="9" customFormat="1" x14ac:dyDescent="0.2">
      <c r="A1159" s="279"/>
      <c r="B1159" s="279"/>
      <c r="C1159" s="279"/>
      <c r="D1159" s="280"/>
      <c r="E1159" s="280"/>
      <c r="F1159" s="281"/>
      <c r="G1159" s="280"/>
      <c r="H1159" s="282"/>
      <c r="I1159" s="280"/>
      <c r="J1159" s="280"/>
      <c r="K1159" s="280"/>
      <c r="L1159" s="280"/>
      <c r="M1159" s="290"/>
      <c r="N1159" s="284"/>
    </row>
    <row r="1160" spans="1:14" s="9" customFormat="1" x14ac:dyDescent="0.2">
      <c r="A1160" s="279"/>
      <c r="B1160" s="279"/>
      <c r="C1160" s="279"/>
      <c r="D1160" s="280"/>
      <c r="E1160" s="280"/>
      <c r="F1160" s="281"/>
      <c r="G1160" s="280"/>
      <c r="H1160" s="282"/>
      <c r="I1160" s="280"/>
      <c r="J1160" s="280"/>
      <c r="K1160" s="280"/>
      <c r="L1160" s="280"/>
      <c r="M1160" s="290"/>
      <c r="N1160" s="284"/>
    </row>
    <row r="1161" spans="1:14" s="9" customFormat="1" x14ac:dyDescent="0.2">
      <c r="A1161" s="279"/>
      <c r="B1161" s="279"/>
      <c r="C1161" s="279"/>
      <c r="D1161" s="280"/>
      <c r="E1161" s="280"/>
      <c r="F1161" s="281"/>
      <c r="G1161" s="280"/>
      <c r="H1161" s="282"/>
      <c r="I1161" s="280"/>
      <c r="J1161" s="280"/>
      <c r="K1161" s="280"/>
      <c r="L1161" s="280"/>
      <c r="M1161" s="290"/>
      <c r="N1161" s="284"/>
    </row>
    <row r="1162" spans="1:14" s="9" customFormat="1" x14ac:dyDescent="0.2">
      <c r="A1162" s="279"/>
      <c r="B1162" s="279"/>
      <c r="C1162" s="279"/>
      <c r="D1162" s="280"/>
      <c r="E1162" s="280"/>
      <c r="F1162" s="281"/>
      <c r="G1162" s="280"/>
      <c r="H1162" s="282"/>
      <c r="I1162" s="280"/>
      <c r="J1162" s="280"/>
      <c r="K1162" s="280"/>
      <c r="L1162" s="280"/>
      <c r="M1162" s="290"/>
      <c r="N1162" s="284"/>
    </row>
    <row r="1163" spans="1:14" s="9" customFormat="1" x14ac:dyDescent="0.2">
      <c r="A1163" s="279"/>
      <c r="B1163" s="279"/>
      <c r="C1163" s="279"/>
      <c r="D1163" s="280"/>
      <c r="E1163" s="280"/>
      <c r="F1163" s="281"/>
      <c r="G1163" s="280"/>
      <c r="H1163" s="282"/>
      <c r="I1163" s="280"/>
      <c r="J1163" s="280"/>
      <c r="K1163" s="280"/>
      <c r="L1163" s="280"/>
      <c r="M1163" s="290"/>
      <c r="N1163" s="284"/>
    </row>
    <row r="1164" spans="1:14" s="9" customFormat="1" x14ac:dyDescent="0.2">
      <c r="A1164" s="279"/>
      <c r="B1164" s="279"/>
      <c r="C1164" s="279"/>
      <c r="D1164" s="280"/>
      <c r="E1164" s="280"/>
      <c r="F1164" s="281"/>
      <c r="G1164" s="280"/>
      <c r="H1164" s="282"/>
      <c r="I1164" s="280"/>
      <c r="J1164" s="280"/>
      <c r="K1164" s="280"/>
      <c r="L1164" s="280"/>
      <c r="M1164" s="290"/>
      <c r="N1164" s="284"/>
    </row>
    <row r="1165" spans="1:14" s="9" customFormat="1" x14ac:dyDescent="0.2">
      <c r="A1165" s="279"/>
      <c r="B1165" s="279"/>
      <c r="C1165" s="279"/>
      <c r="D1165" s="280"/>
      <c r="E1165" s="280"/>
      <c r="F1165" s="281"/>
      <c r="G1165" s="280"/>
      <c r="H1165" s="282"/>
      <c r="I1165" s="280"/>
      <c r="J1165" s="280"/>
      <c r="K1165" s="280"/>
      <c r="L1165" s="280"/>
      <c r="M1165" s="290"/>
      <c r="N1165" s="284"/>
    </row>
    <row r="1166" spans="1:14" s="9" customFormat="1" x14ac:dyDescent="0.2">
      <c r="A1166" s="279"/>
      <c r="B1166" s="279"/>
      <c r="C1166" s="279"/>
      <c r="D1166" s="280"/>
      <c r="E1166" s="280"/>
      <c r="F1166" s="281"/>
      <c r="G1166" s="280"/>
      <c r="H1166" s="282"/>
      <c r="I1166" s="280"/>
      <c r="J1166" s="280"/>
      <c r="K1166" s="280"/>
      <c r="L1166" s="280"/>
      <c r="M1166" s="290"/>
      <c r="N1166" s="284"/>
    </row>
    <row r="1167" spans="1:14" s="9" customFormat="1" x14ac:dyDescent="0.2">
      <c r="A1167" s="279"/>
      <c r="B1167" s="279"/>
      <c r="C1167" s="279"/>
      <c r="D1167" s="280"/>
      <c r="E1167" s="280"/>
      <c r="F1167" s="281"/>
      <c r="G1167" s="280"/>
      <c r="H1167" s="282"/>
      <c r="I1167" s="280"/>
      <c r="J1167" s="280"/>
      <c r="K1167" s="280"/>
      <c r="L1167" s="280"/>
      <c r="M1167" s="290"/>
      <c r="N1167" s="284"/>
    </row>
    <row r="1168" spans="1:14" s="9" customFormat="1" x14ac:dyDescent="0.2">
      <c r="A1168" s="279"/>
      <c r="B1168" s="279"/>
      <c r="C1168" s="279"/>
      <c r="D1168" s="280"/>
      <c r="E1168" s="280"/>
      <c r="F1168" s="281"/>
      <c r="G1168" s="280"/>
      <c r="H1168" s="282"/>
      <c r="I1168" s="280"/>
      <c r="J1168" s="280"/>
      <c r="K1168" s="280"/>
      <c r="L1168" s="280"/>
      <c r="M1168" s="290"/>
      <c r="N1168" s="284"/>
    </row>
    <row r="1169" spans="1:14" s="9" customFormat="1" x14ac:dyDescent="0.2">
      <c r="A1169" s="279"/>
      <c r="B1169" s="279"/>
      <c r="C1169" s="279"/>
      <c r="D1169" s="280"/>
      <c r="E1169" s="280"/>
      <c r="F1169" s="281"/>
      <c r="G1169" s="280"/>
      <c r="H1169" s="282"/>
      <c r="I1169" s="280"/>
      <c r="J1169" s="280"/>
      <c r="K1169" s="280"/>
      <c r="L1169" s="280"/>
      <c r="M1169" s="290"/>
      <c r="N1169" s="284"/>
    </row>
    <row r="1170" spans="1:14" s="9" customFormat="1" x14ac:dyDescent="0.2">
      <c r="A1170" s="279"/>
      <c r="B1170" s="279"/>
      <c r="C1170" s="279"/>
      <c r="D1170" s="280"/>
      <c r="E1170" s="280"/>
      <c r="F1170" s="281"/>
      <c r="G1170" s="280"/>
      <c r="H1170" s="282"/>
      <c r="I1170" s="280"/>
      <c r="J1170" s="280"/>
      <c r="K1170" s="280"/>
      <c r="L1170" s="280"/>
      <c r="M1170" s="290"/>
      <c r="N1170" s="284"/>
    </row>
    <row r="1171" spans="1:14" s="9" customFormat="1" x14ac:dyDescent="0.2">
      <c r="A1171" s="279"/>
      <c r="B1171" s="279"/>
      <c r="C1171" s="279"/>
      <c r="D1171" s="280"/>
      <c r="E1171" s="280"/>
      <c r="F1171" s="281"/>
      <c r="G1171" s="280"/>
      <c r="H1171" s="282"/>
      <c r="I1171" s="280"/>
      <c r="J1171" s="280"/>
      <c r="K1171" s="280"/>
      <c r="L1171" s="280"/>
      <c r="M1171" s="290"/>
      <c r="N1171" s="284"/>
    </row>
    <row r="1172" spans="1:14" s="9" customFormat="1" x14ac:dyDescent="0.2">
      <c r="A1172" s="279"/>
      <c r="B1172" s="279"/>
      <c r="C1172" s="279"/>
      <c r="D1172" s="280"/>
      <c r="E1172" s="280"/>
      <c r="F1172" s="281"/>
      <c r="G1172" s="280"/>
      <c r="H1172" s="282"/>
      <c r="I1172" s="280"/>
      <c r="J1172" s="280"/>
      <c r="K1172" s="280"/>
      <c r="L1172" s="280"/>
      <c r="M1172" s="290"/>
      <c r="N1172" s="284"/>
    </row>
    <row r="1173" spans="1:14" s="9" customFormat="1" x14ac:dyDescent="0.2">
      <c r="A1173" s="279"/>
      <c r="B1173" s="279"/>
      <c r="C1173" s="279"/>
      <c r="D1173" s="280"/>
      <c r="E1173" s="280"/>
      <c r="F1173" s="281"/>
      <c r="G1173" s="280"/>
      <c r="H1173" s="282"/>
      <c r="I1173" s="280"/>
      <c r="J1173" s="280"/>
      <c r="K1173" s="280"/>
      <c r="L1173" s="280"/>
      <c r="M1173" s="290"/>
      <c r="N1173" s="284"/>
    </row>
    <row r="1174" spans="1:14" s="9" customFormat="1" x14ac:dyDescent="0.2">
      <c r="A1174" s="279"/>
      <c r="B1174" s="279"/>
      <c r="C1174" s="279"/>
      <c r="D1174" s="280"/>
      <c r="E1174" s="280"/>
      <c r="F1174" s="281"/>
      <c r="G1174" s="280"/>
      <c r="H1174" s="282"/>
      <c r="I1174" s="280"/>
      <c r="J1174" s="280"/>
      <c r="K1174" s="280"/>
      <c r="L1174" s="280"/>
      <c r="M1174" s="290"/>
      <c r="N1174" s="284"/>
    </row>
    <row r="1175" spans="1:14" s="9" customFormat="1" x14ac:dyDescent="0.2">
      <c r="A1175" s="279"/>
      <c r="B1175" s="279"/>
      <c r="C1175" s="279"/>
      <c r="D1175" s="280"/>
      <c r="E1175" s="280"/>
      <c r="F1175" s="281"/>
      <c r="G1175" s="280"/>
      <c r="H1175" s="282"/>
      <c r="I1175" s="280"/>
      <c r="J1175" s="280"/>
      <c r="K1175" s="280"/>
      <c r="L1175" s="280"/>
      <c r="M1175" s="290"/>
      <c r="N1175" s="284"/>
    </row>
    <row r="1176" spans="1:14" s="9" customFormat="1" x14ac:dyDescent="0.2">
      <c r="A1176" s="279"/>
      <c r="B1176" s="279"/>
      <c r="C1176" s="279"/>
      <c r="D1176" s="280"/>
      <c r="E1176" s="280"/>
      <c r="F1176" s="281"/>
      <c r="G1176" s="280"/>
      <c r="H1176" s="282"/>
      <c r="I1176" s="280"/>
      <c r="J1176" s="280"/>
      <c r="K1176" s="280"/>
      <c r="L1176" s="280"/>
      <c r="M1176" s="290"/>
      <c r="N1176" s="284"/>
    </row>
    <row r="1177" spans="1:14" s="9" customFormat="1" x14ac:dyDescent="0.2">
      <c r="A1177" s="279"/>
      <c r="B1177" s="279"/>
      <c r="C1177" s="279"/>
      <c r="D1177" s="280"/>
      <c r="E1177" s="280"/>
      <c r="F1177" s="281"/>
      <c r="G1177" s="280"/>
      <c r="H1177" s="282"/>
      <c r="I1177" s="280"/>
      <c r="J1177" s="280"/>
      <c r="K1177" s="280"/>
      <c r="L1177" s="280"/>
      <c r="M1177" s="290"/>
      <c r="N1177" s="284"/>
    </row>
    <row r="1178" spans="1:14" s="9" customFormat="1" x14ac:dyDescent="0.2">
      <c r="A1178" s="279"/>
      <c r="B1178" s="279"/>
      <c r="C1178" s="279"/>
      <c r="D1178" s="280"/>
      <c r="E1178" s="280"/>
      <c r="F1178" s="281"/>
      <c r="G1178" s="280"/>
      <c r="H1178" s="282"/>
      <c r="I1178" s="280"/>
      <c r="J1178" s="280"/>
      <c r="K1178" s="280"/>
      <c r="L1178" s="280"/>
      <c r="M1178" s="290"/>
      <c r="N1178" s="284"/>
    </row>
    <row r="1179" spans="1:14" s="9" customFormat="1" x14ac:dyDescent="0.2">
      <c r="A1179" s="279"/>
      <c r="B1179" s="279"/>
      <c r="C1179" s="279"/>
      <c r="D1179" s="280"/>
      <c r="E1179" s="280"/>
      <c r="F1179" s="281"/>
      <c r="G1179" s="280"/>
      <c r="H1179" s="282"/>
      <c r="I1179" s="280"/>
      <c r="J1179" s="280"/>
      <c r="K1179" s="280"/>
      <c r="L1179" s="280"/>
      <c r="M1179" s="290"/>
      <c r="N1179" s="284"/>
    </row>
    <row r="1180" spans="1:14" s="9" customFormat="1" x14ac:dyDescent="0.2">
      <c r="A1180" s="279"/>
      <c r="B1180" s="279"/>
      <c r="C1180" s="279"/>
      <c r="D1180" s="280"/>
      <c r="E1180" s="280"/>
      <c r="F1180" s="281"/>
      <c r="G1180" s="280"/>
      <c r="H1180" s="282"/>
      <c r="I1180" s="280"/>
      <c r="J1180" s="280"/>
      <c r="K1180" s="280"/>
      <c r="L1180" s="280"/>
      <c r="M1180" s="290"/>
      <c r="N1180" s="284"/>
    </row>
    <row r="1181" spans="1:14" s="9" customFormat="1" x14ac:dyDescent="0.2">
      <c r="A1181" s="279"/>
      <c r="B1181" s="279"/>
      <c r="C1181" s="279"/>
      <c r="D1181" s="280"/>
      <c r="E1181" s="280"/>
      <c r="F1181" s="281"/>
      <c r="G1181" s="280"/>
      <c r="H1181" s="282"/>
      <c r="I1181" s="280"/>
      <c r="J1181" s="280"/>
      <c r="K1181" s="280"/>
      <c r="L1181" s="280"/>
      <c r="M1181" s="290"/>
      <c r="N1181" s="284"/>
    </row>
    <row r="1182" spans="1:14" s="9" customFormat="1" x14ac:dyDescent="0.2">
      <c r="A1182" s="279"/>
      <c r="B1182" s="279"/>
      <c r="C1182" s="279"/>
      <c r="D1182" s="280"/>
      <c r="E1182" s="280"/>
      <c r="F1182" s="281"/>
      <c r="G1182" s="280"/>
      <c r="H1182" s="282"/>
      <c r="I1182" s="280"/>
      <c r="J1182" s="280"/>
      <c r="K1182" s="280"/>
      <c r="L1182" s="280"/>
      <c r="M1182" s="290"/>
      <c r="N1182" s="284"/>
    </row>
    <row r="1183" spans="1:14" s="9" customFormat="1" x14ac:dyDescent="0.2">
      <c r="A1183" s="279"/>
      <c r="B1183" s="279"/>
      <c r="C1183" s="279"/>
      <c r="D1183" s="280"/>
      <c r="E1183" s="280"/>
      <c r="F1183" s="281"/>
      <c r="G1183" s="280"/>
      <c r="H1183" s="282"/>
      <c r="I1183" s="280"/>
      <c r="J1183" s="280"/>
      <c r="K1183" s="280"/>
      <c r="L1183" s="280"/>
      <c r="M1183" s="290"/>
      <c r="N1183" s="284"/>
    </row>
    <row r="1184" spans="1:14" s="9" customFormat="1" x14ac:dyDescent="0.2">
      <c r="A1184" s="279"/>
      <c r="B1184" s="279"/>
      <c r="C1184" s="279"/>
      <c r="D1184" s="280"/>
      <c r="E1184" s="280"/>
      <c r="F1184" s="281"/>
      <c r="G1184" s="280"/>
      <c r="H1184" s="282"/>
      <c r="I1184" s="280"/>
      <c r="J1184" s="280"/>
      <c r="K1184" s="280"/>
      <c r="L1184" s="280"/>
      <c r="M1184" s="290"/>
      <c r="N1184" s="284"/>
    </row>
    <row r="1185" spans="1:14" s="9" customFormat="1" x14ac:dyDescent="0.2">
      <c r="A1185" s="279"/>
      <c r="B1185" s="279"/>
      <c r="C1185" s="279"/>
      <c r="D1185" s="280"/>
      <c r="E1185" s="280"/>
      <c r="F1185" s="281"/>
      <c r="G1185" s="280"/>
      <c r="H1185" s="282"/>
      <c r="I1185" s="280"/>
      <c r="J1185" s="280"/>
      <c r="K1185" s="280"/>
      <c r="L1185" s="280"/>
      <c r="M1185" s="290"/>
      <c r="N1185" s="284"/>
    </row>
    <row r="1186" spans="1:14" s="9" customFormat="1" x14ac:dyDescent="0.2">
      <c r="A1186" s="279"/>
      <c r="B1186" s="279"/>
      <c r="C1186" s="279"/>
      <c r="D1186" s="280"/>
      <c r="E1186" s="280"/>
      <c r="F1186" s="281"/>
      <c r="G1186" s="280"/>
      <c r="H1186" s="282"/>
      <c r="I1186" s="280"/>
      <c r="J1186" s="280"/>
      <c r="K1186" s="280"/>
      <c r="L1186" s="280"/>
      <c r="M1186" s="290"/>
      <c r="N1186" s="284"/>
    </row>
    <row r="1187" spans="1:14" s="9" customFormat="1" x14ac:dyDescent="0.2">
      <c r="A1187" s="279"/>
      <c r="B1187" s="279"/>
      <c r="C1187" s="279"/>
      <c r="D1187" s="280"/>
      <c r="E1187" s="280"/>
      <c r="F1187" s="281"/>
      <c r="G1187" s="280"/>
      <c r="H1187" s="282"/>
      <c r="I1187" s="280"/>
      <c r="J1187" s="280"/>
      <c r="K1187" s="280"/>
      <c r="L1187" s="280"/>
      <c r="M1187" s="290"/>
      <c r="N1187" s="284"/>
    </row>
    <row r="1188" spans="1:14" s="9" customFormat="1" x14ac:dyDescent="0.2">
      <c r="A1188" s="279"/>
      <c r="B1188" s="279"/>
      <c r="C1188" s="279"/>
      <c r="D1188" s="280"/>
      <c r="E1188" s="280"/>
      <c r="F1188" s="281"/>
      <c r="G1188" s="280"/>
      <c r="H1188" s="282"/>
      <c r="I1188" s="280"/>
      <c r="J1188" s="280"/>
      <c r="K1188" s="280"/>
      <c r="L1188" s="280"/>
      <c r="M1188" s="290"/>
      <c r="N1188" s="284"/>
    </row>
    <row r="1189" spans="1:14" s="9" customFormat="1" x14ac:dyDescent="0.2">
      <c r="A1189" s="279"/>
      <c r="B1189" s="279"/>
      <c r="C1189" s="279"/>
      <c r="D1189" s="280"/>
      <c r="E1189" s="280"/>
      <c r="F1189" s="281"/>
      <c r="G1189" s="280"/>
      <c r="H1189" s="282"/>
      <c r="I1189" s="280"/>
      <c r="J1189" s="280"/>
      <c r="K1189" s="280"/>
      <c r="L1189" s="280"/>
      <c r="M1189" s="290"/>
      <c r="N1189" s="284"/>
    </row>
    <row r="1190" spans="1:14" s="9" customFormat="1" x14ac:dyDescent="0.2">
      <c r="A1190" s="279"/>
      <c r="B1190" s="279"/>
      <c r="C1190" s="279"/>
      <c r="D1190" s="280"/>
      <c r="E1190" s="280"/>
      <c r="F1190" s="281"/>
      <c r="G1190" s="280"/>
      <c r="H1190" s="282"/>
      <c r="I1190" s="280"/>
      <c r="J1190" s="280"/>
      <c r="K1190" s="280"/>
      <c r="L1190" s="280"/>
      <c r="M1190" s="290"/>
      <c r="N1190" s="284"/>
    </row>
    <row r="1191" spans="1:14" s="9" customFormat="1" x14ac:dyDescent="0.2">
      <c r="A1191" s="279"/>
      <c r="B1191" s="279"/>
      <c r="C1191" s="279"/>
      <c r="D1191" s="280"/>
      <c r="E1191" s="280"/>
      <c r="F1191" s="281"/>
      <c r="G1191" s="280"/>
      <c r="H1191" s="282"/>
      <c r="I1191" s="280"/>
      <c r="J1191" s="280"/>
      <c r="K1191" s="280"/>
      <c r="L1191" s="280"/>
      <c r="M1191" s="290"/>
      <c r="N1191" s="284"/>
    </row>
    <row r="1192" spans="1:14" s="9" customFormat="1" x14ac:dyDescent="0.2">
      <c r="A1192" s="279"/>
      <c r="B1192" s="279"/>
      <c r="C1192" s="279"/>
      <c r="D1192" s="280"/>
      <c r="E1192" s="280"/>
      <c r="F1192" s="281"/>
      <c r="G1192" s="280"/>
      <c r="H1192" s="282"/>
      <c r="I1192" s="280"/>
      <c r="J1192" s="280"/>
      <c r="K1192" s="280"/>
      <c r="L1192" s="280"/>
      <c r="M1192" s="290"/>
      <c r="N1192" s="284"/>
    </row>
    <row r="1193" spans="1:14" s="9" customFormat="1" x14ac:dyDescent="0.2">
      <c r="A1193" s="279"/>
      <c r="B1193" s="279"/>
      <c r="C1193" s="279"/>
      <c r="D1193" s="280"/>
      <c r="E1193" s="280"/>
      <c r="F1193" s="281"/>
      <c r="G1193" s="280"/>
      <c r="H1193" s="282"/>
      <c r="I1193" s="280"/>
      <c r="J1193" s="280"/>
      <c r="K1193" s="280"/>
      <c r="L1193" s="280"/>
      <c r="M1193" s="290"/>
      <c r="N1193" s="284"/>
    </row>
    <row r="1194" spans="1:14" s="9" customFormat="1" x14ac:dyDescent="0.2">
      <c r="A1194" s="279"/>
      <c r="B1194" s="279"/>
      <c r="C1194" s="279"/>
      <c r="D1194" s="280"/>
      <c r="E1194" s="280"/>
      <c r="F1194" s="281"/>
      <c r="G1194" s="280"/>
      <c r="H1194" s="282"/>
      <c r="I1194" s="280"/>
      <c r="J1194" s="280"/>
      <c r="K1194" s="280"/>
      <c r="L1194" s="280"/>
      <c r="M1194" s="290"/>
      <c r="N1194" s="284"/>
    </row>
    <row r="1195" spans="1:14" s="9" customFormat="1" x14ac:dyDescent="0.2">
      <c r="A1195" s="279"/>
      <c r="B1195" s="279"/>
      <c r="C1195" s="279"/>
      <c r="D1195" s="280"/>
      <c r="E1195" s="280"/>
      <c r="F1195" s="281"/>
      <c r="G1195" s="280"/>
      <c r="H1195" s="282"/>
      <c r="I1195" s="280"/>
      <c r="J1195" s="280"/>
      <c r="K1195" s="280"/>
      <c r="L1195" s="280"/>
      <c r="M1195" s="290"/>
      <c r="N1195" s="284"/>
    </row>
    <row r="1196" spans="1:14" s="9" customFormat="1" x14ac:dyDescent="0.2">
      <c r="A1196" s="279"/>
      <c r="B1196" s="279"/>
      <c r="C1196" s="279"/>
      <c r="D1196" s="280"/>
      <c r="E1196" s="280"/>
      <c r="F1196" s="281"/>
      <c r="G1196" s="280"/>
      <c r="H1196" s="282"/>
      <c r="I1196" s="280"/>
      <c r="J1196" s="280"/>
      <c r="K1196" s="280"/>
      <c r="L1196" s="280"/>
      <c r="M1196" s="290"/>
      <c r="N1196" s="284"/>
    </row>
    <row r="1197" spans="1:14" s="9" customFormat="1" x14ac:dyDescent="0.2">
      <c r="A1197" s="279"/>
      <c r="B1197" s="279"/>
      <c r="C1197" s="279"/>
      <c r="D1197" s="280"/>
      <c r="E1197" s="280"/>
      <c r="F1197" s="281"/>
      <c r="G1197" s="280"/>
      <c r="H1197" s="282"/>
      <c r="I1197" s="280"/>
      <c r="J1197" s="280"/>
      <c r="K1197" s="280"/>
      <c r="L1197" s="280"/>
      <c r="M1197" s="290"/>
      <c r="N1197" s="284"/>
    </row>
    <row r="1198" spans="1:14" s="9" customFormat="1" x14ac:dyDescent="0.2">
      <c r="A1198" s="279"/>
      <c r="B1198" s="279"/>
      <c r="C1198" s="279"/>
      <c r="D1198" s="280"/>
      <c r="E1198" s="280"/>
      <c r="F1198" s="281"/>
      <c r="G1198" s="280"/>
      <c r="H1198" s="282"/>
      <c r="I1198" s="280"/>
      <c r="J1198" s="280"/>
      <c r="K1198" s="280"/>
      <c r="L1198" s="280"/>
      <c r="M1198" s="290"/>
      <c r="N1198" s="284"/>
    </row>
    <row r="1199" spans="1:14" s="9" customFormat="1" x14ac:dyDescent="0.2">
      <c r="A1199" s="279"/>
      <c r="B1199" s="279"/>
      <c r="C1199" s="279"/>
      <c r="D1199" s="280"/>
      <c r="E1199" s="280"/>
      <c r="F1199" s="281"/>
      <c r="G1199" s="280"/>
      <c r="H1199" s="282"/>
      <c r="I1199" s="280"/>
      <c r="J1199" s="280"/>
      <c r="K1199" s="280"/>
      <c r="L1199" s="280"/>
      <c r="M1199" s="290"/>
      <c r="N1199" s="284"/>
    </row>
    <row r="1200" spans="1:14" s="9" customFormat="1" x14ac:dyDescent="0.2">
      <c r="A1200" s="279"/>
      <c r="B1200" s="279"/>
      <c r="C1200" s="279"/>
      <c r="D1200" s="280"/>
      <c r="E1200" s="280"/>
      <c r="F1200" s="281"/>
      <c r="G1200" s="280"/>
      <c r="H1200" s="282"/>
      <c r="I1200" s="280"/>
      <c r="J1200" s="280"/>
      <c r="K1200" s="280"/>
      <c r="L1200" s="280"/>
      <c r="M1200" s="290"/>
      <c r="N1200" s="284"/>
    </row>
    <row r="1201" spans="1:14" s="9" customFormat="1" x14ac:dyDescent="0.2">
      <c r="A1201" s="279"/>
      <c r="B1201" s="279"/>
      <c r="C1201" s="279"/>
      <c r="D1201" s="280"/>
      <c r="E1201" s="280"/>
      <c r="F1201" s="281"/>
      <c r="G1201" s="280"/>
      <c r="H1201" s="282"/>
      <c r="I1201" s="280"/>
      <c r="J1201" s="280"/>
      <c r="K1201" s="280"/>
      <c r="L1201" s="280"/>
      <c r="M1201" s="290"/>
      <c r="N1201" s="284"/>
    </row>
    <row r="1202" spans="1:14" s="9" customFormat="1" x14ac:dyDescent="0.2">
      <c r="A1202" s="279"/>
      <c r="B1202" s="279"/>
      <c r="C1202" s="279"/>
      <c r="D1202" s="280"/>
      <c r="E1202" s="280"/>
      <c r="F1202" s="281"/>
      <c r="G1202" s="280"/>
      <c r="H1202" s="282"/>
      <c r="I1202" s="280"/>
      <c r="J1202" s="280"/>
      <c r="K1202" s="280"/>
      <c r="L1202" s="280"/>
      <c r="M1202" s="290"/>
      <c r="N1202" s="284"/>
    </row>
    <row r="1203" spans="1:14" s="9" customFormat="1" x14ac:dyDescent="0.2">
      <c r="A1203" s="279"/>
      <c r="B1203" s="279"/>
      <c r="C1203" s="279"/>
      <c r="D1203" s="280"/>
      <c r="E1203" s="280"/>
      <c r="F1203" s="281"/>
      <c r="G1203" s="280"/>
      <c r="H1203" s="282"/>
      <c r="I1203" s="280"/>
      <c r="J1203" s="280"/>
      <c r="K1203" s="280"/>
      <c r="L1203" s="280"/>
      <c r="M1203" s="290"/>
      <c r="N1203" s="284"/>
    </row>
    <row r="1204" spans="1:14" s="9" customFormat="1" x14ac:dyDescent="0.2">
      <c r="A1204" s="279"/>
      <c r="B1204" s="279"/>
      <c r="C1204" s="279"/>
      <c r="D1204" s="280"/>
      <c r="E1204" s="280"/>
      <c r="F1204" s="281"/>
      <c r="G1204" s="280"/>
      <c r="H1204" s="282"/>
      <c r="I1204" s="280"/>
      <c r="J1204" s="280"/>
      <c r="K1204" s="280"/>
      <c r="L1204" s="280"/>
      <c r="M1204" s="290"/>
      <c r="N1204" s="284"/>
    </row>
    <row r="1205" spans="1:14" s="9" customFormat="1" x14ac:dyDescent="0.2">
      <c r="A1205" s="279"/>
      <c r="B1205" s="279"/>
      <c r="C1205" s="279"/>
      <c r="D1205" s="280"/>
      <c r="E1205" s="280"/>
      <c r="F1205" s="281"/>
      <c r="G1205" s="280"/>
      <c r="H1205" s="282"/>
      <c r="I1205" s="280"/>
      <c r="J1205" s="280"/>
      <c r="K1205" s="280"/>
      <c r="L1205" s="280"/>
      <c r="M1205" s="290"/>
      <c r="N1205" s="284"/>
    </row>
    <row r="1206" spans="1:14" s="9" customFormat="1" x14ac:dyDescent="0.2">
      <c r="A1206" s="279"/>
      <c r="B1206" s="279"/>
      <c r="C1206" s="279"/>
      <c r="D1206" s="280"/>
      <c r="E1206" s="280"/>
      <c r="F1206" s="281"/>
      <c r="G1206" s="280"/>
      <c r="H1206" s="282"/>
      <c r="I1206" s="280"/>
      <c r="J1206" s="280"/>
      <c r="K1206" s="280"/>
      <c r="L1206" s="280"/>
      <c r="M1206" s="290"/>
      <c r="N1206" s="284"/>
    </row>
    <row r="1207" spans="1:14" s="9" customFormat="1" x14ac:dyDescent="0.2">
      <c r="A1207" s="279"/>
      <c r="B1207" s="279"/>
      <c r="C1207" s="279"/>
      <c r="D1207" s="280"/>
      <c r="E1207" s="280"/>
      <c r="F1207" s="281"/>
      <c r="G1207" s="280"/>
      <c r="H1207" s="282"/>
      <c r="I1207" s="280"/>
      <c r="J1207" s="280"/>
      <c r="K1207" s="280"/>
      <c r="L1207" s="280"/>
      <c r="M1207" s="290"/>
      <c r="N1207" s="284"/>
    </row>
    <row r="1208" spans="1:14" s="9" customFormat="1" x14ac:dyDescent="0.2">
      <c r="A1208" s="279"/>
      <c r="B1208" s="279"/>
      <c r="C1208" s="279"/>
      <c r="D1208" s="280"/>
      <c r="E1208" s="280"/>
      <c r="F1208" s="281"/>
      <c r="G1208" s="280"/>
      <c r="H1208" s="282"/>
      <c r="I1208" s="280"/>
      <c r="J1208" s="280"/>
      <c r="K1208" s="280"/>
      <c r="L1208" s="280"/>
      <c r="M1208" s="290"/>
      <c r="N1208" s="284"/>
    </row>
    <row r="1209" spans="1:14" s="9" customFormat="1" x14ac:dyDescent="0.2">
      <c r="A1209" s="279"/>
      <c r="B1209" s="279"/>
      <c r="C1209" s="279"/>
      <c r="D1209" s="280"/>
      <c r="E1209" s="280"/>
      <c r="F1209" s="281"/>
      <c r="G1209" s="280"/>
      <c r="H1209" s="282"/>
      <c r="I1209" s="280"/>
      <c r="J1209" s="280"/>
      <c r="K1209" s="280"/>
      <c r="L1209" s="280"/>
      <c r="M1209" s="290"/>
      <c r="N1209" s="284"/>
    </row>
    <row r="1210" spans="1:14" s="9" customFormat="1" x14ac:dyDescent="0.2">
      <c r="A1210" s="279"/>
      <c r="B1210" s="279"/>
      <c r="C1210" s="279"/>
      <c r="D1210" s="280"/>
      <c r="E1210" s="280"/>
      <c r="F1210" s="281"/>
      <c r="G1210" s="280"/>
      <c r="H1210" s="282"/>
      <c r="I1210" s="280"/>
      <c r="J1210" s="280"/>
      <c r="K1210" s="280"/>
      <c r="L1210" s="280"/>
      <c r="M1210" s="290"/>
      <c r="N1210" s="284"/>
    </row>
    <row r="1211" spans="1:14" s="9" customFormat="1" x14ac:dyDescent="0.2">
      <c r="A1211" s="279"/>
      <c r="B1211" s="279"/>
      <c r="C1211" s="279"/>
      <c r="D1211" s="280"/>
      <c r="E1211" s="280"/>
      <c r="F1211" s="281"/>
      <c r="G1211" s="280"/>
      <c r="H1211" s="282"/>
      <c r="I1211" s="280"/>
      <c r="J1211" s="280"/>
      <c r="K1211" s="280"/>
      <c r="L1211" s="280"/>
      <c r="M1211" s="290"/>
      <c r="N1211" s="284"/>
    </row>
    <row r="1212" spans="1:14" s="9" customFormat="1" x14ac:dyDescent="0.2">
      <c r="A1212" s="279"/>
      <c r="B1212" s="279"/>
      <c r="C1212" s="279"/>
      <c r="D1212" s="280"/>
      <c r="E1212" s="280"/>
      <c r="F1212" s="281"/>
      <c r="G1212" s="280"/>
      <c r="H1212" s="282"/>
      <c r="I1212" s="280"/>
      <c r="J1212" s="280"/>
      <c r="K1212" s="280"/>
      <c r="L1212" s="280"/>
      <c r="M1212" s="290"/>
      <c r="N1212" s="284"/>
    </row>
    <row r="1213" spans="1:14" s="9" customFormat="1" x14ac:dyDescent="0.2">
      <c r="A1213" s="279"/>
      <c r="B1213" s="279"/>
      <c r="C1213" s="279"/>
      <c r="D1213" s="280"/>
      <c r="E1213" s="280"/>
      <c r="F1213" s="281"/>
      <c r="G1213" s="280"/>
      <c r="H1213" s="282"/>
      <c r="I1213" s="280"/>
      <c r="J1213" s="280"/>
      <c r="K1213" s="280"/>
      <c r="L1213" s="280"/>
      <c r="M1213" s="290"/>
      <c r="N1213" s="284"/>
    </row>
    <row r="1214" spans="1:14" s="9" customFormat="1" x14ac:dyDescent="0.2">
      <c r="A1214" s="279"/>
      <c r="B1214" s="279"/>
      <c r="C1214" s="279"/>
      <c r="D1214" s="280"/>
      <c r="E1214" s="280"/>
      <c r="F1214" s="281"/>
      <c r="G1214" s="280"/>
      <c r="H1214" s="282"/>
      <c r="I1214" s="280"/>
      <c r="J1214" s="280"/>
      <c r="K1214" s="280"/>
      <c r="L1214" s="280"/>
      <c r="M1214" s="290"/>
      <c r="N1214" s="284"/>
    </row>
    <row r="1215" spans="1:14" s="9" customFormat="1" x14ac:dyDescent="0.2">
      <c r="A1215" s="279"/>
      <c r="B1215" s="279"/>
      <c r="C1215" s="279"/>
      <c r="D1215" s="280"/>
      <c r="E1215" s="280"/>
      <c r="F1215" s="281"/>
      <c r="G1215" s="280"/>
      <c r="H1215" s="282"/>
      <c r="I1215" s="280"/>
      <c r="J1215" s="280"/>
      <c r="K1215" s="280"/>
      <c r="L1215" s="280"/>
      <c r="M1215" s="290"/>
      <c r="N1215" s="284"/>
    </row>
    <row r="1216" spans="1:14" s="9" customFormat="1" x14ac:dyDescent="0.2">
      <c r="A1216" s="279"/>
      <c r="B1216" s="279"/>
      <c r="C1216" s="279"/>
      <c r="D1216" s="280"/>
      <c r="E1216" s="280"/>
      <c r="F1216" s="281"/>
      <c r="G1216" s="280"/>
      <c r="H1216" s="282"/>
      <c r="I1216" s="280"/>
      <c r="J1216" s="280"/>
      <c r="K1216" s="280"/>
      <c r="L1216" s="280"/>
      <c r="M1216" s="290"/>
      <c r="N1216" s="284"/>
    </row>
    <row r="1217" spans="1:14" s="9" customFormat="1" x14ac:dyDescent="0.2">
      <c r="A1217" s="279"/>
      <c r="B1217" s="279"/>
      <c r="C1217" s="279"/>
      <c r="D1217" s="280"/>
      <c r="E1217" s="280"/>
      <c r="F1217" s="281"/>
      <c r="G1217" s="280"/>
      <c r="H1217" s="282"/>
      <c r="I1217" s="280"/>
      <c r="J1217" s="280"/>
      <c r="K1217" s="280"/>
      <c r="L1217" s="280"/>
      <c r="M1217" s="290"/>
      <c r="N1217" s="284"/>
    </row>
    <row r="1218" spans="1:14" s="9" customFormat="1" x14ac:dyDescent="0.2">
      <c r="A1218" s="279"/>
      <c r="B1218" s="279"/>
      <c r="C1218" s="279"/>
      <c r="D1218" s="280"/>
      <c r="E1218" s="280"/>
      <c r="F1218" s="281"/>
      <c r="G1218" s="280"/>
      <c r="H1218" s="282"/>
      <c r="I1218" s="280"/>
      <c r="J1218" s="280"/>
      <c r="K1218" s="280"/>
      <c r="L1218" s="280"/>
      <c r="M1218" s="290"/>
      <c r="N1218" s="284"/>
    </row>
    <row r="1219" spans="1:14" s="9" customFormat="1" x14ac:dyDescent="0.2">
      <c r="A1219" s="279"/>
      <c r="B1219" s="279"/>
      <c r="C1219" s="279"/>
      <c r="D1219" s="280"/>
      <c r="E1219" s="280"/>
      <c r="F1219" s="281"/>
      <c r="G1219" s="280"/>
      <c r="H1219" s="282"/>
      <c r="I1219" s="280"/>
      <c r="J1219" s="280"/>
      <c r="K1219" s="280"/>
      <c r="L1219" s="280"/>
      <c r="M1219" s="290"/>
      <c r="N1219" s="284"/>
    </row>
    <row r="1220" spans="1:14" s="9" customFormat="1" x14ac:dyDescent="0.2">
      <c r="A1220" s="279"/>
      <c r="B1220" s="279"/>
      <c r="C1220" s="279"/>
      <c r="D1220" s="280"/>
      <c r="E1220" s="280"/>
      <c r="F1220" s="281"/>
      <c r="G1220" s="280"/>
      <c r="H1220" s="282"/>
      <c r="I1220" s="280"/>
      <c r="J1220" s="280"/>
      <c r="K1220" s="280"/>
      <c r="L1220" s="280"/>
      <c r="M1220" s="290"/>
      <c r="N1220" s="284"/>
    </row>
    <row r="1221" spans="1:14" s="9" customFormat="1" x14ac:dyDescent="0.2">
      <c r="A1221" s="279"/>
      <c r="B1221" s="279"/>
      <c r="C1221" s="279"/>
      <c r="D1221" s="280"/>
      <c r="E1221" s="280"/>
      <c r="F1221" s="281"/>
      <c r="G1221" s="280"/>
      <c r="H1221" s="282"/>
      <c r="I1221" s="280"/>
      <c r="J1221" s="280"/>
      <c r="K1221" s="280"/>
      <c r="L1221" s="280"/>
      <c r="M1221" s="290"/>
      <c r="N1221" s="284"/>
    </row>
    <row r="1222" spans="1:14" s="9" customFormat="1" x14ac:dyDescent="0.2">
      <c r="A1222" s="279"/>
      <c r="B1222" s="279"/>
      <c r="C1222" s="279"/>
      <c r="D1222" s="280"/>
      <c r="E1222" s="280"/>
      <c r="F1222" s="281"/>
      <c r="G1222" s="280"/>
      <c r="H1222" s="282"/>
      <c r="I1222" s="280"/>
      <c r="J1222" s="280"/>
      <c r="K1222" s="280"/>
      <c r="L1222" s="280"/>
      <c r="M1222" s="290"/>
      <c r="N1222" s="284"/>
    </row>
    <row r="1223" spans="1:14" s="9" customFormat="1" x14ac:dyDescent="0.2">
      <c r="A1223" s="279"/>
      <c r="B1223" s="279"/>
      <c r="C1223" s="279"/>
      <c r="D1223" s="280"/>
      <c r="E1223" s="280"/>
      <c r="F1223" s="281"/>
      <c r="G1223" s="280"/>
      <c r="H1223" s="282"/>
      <c r="I1223" s="280"/>
      <c r="J1223" s="280"/>
      <c r="K1223" s="280"/>
      <c r="L1223" s="280"/>
      <c r="M1223" s="290"/>
      <c r="N1223" s="284"/>
    </row>
    <row r="1224" spans="1:14" s="9" customFormat="1" x14ac:dyDescent="0.2">
      <c r="A1224" s="279"/>
      <c r="B1224" s="279"/>
      <c r="C1224" s="279"/>
      <c r="D1224" s="280"/>
      <c r="E1224" s="280"/>
      <c r="F1224" s="281"/>
      <c r="G1224" s="280"/>
      <c r="H1224" s="282"/>
      <c r="I1224" s="280"/>
      <c r="J1224" s="280"/>
      <c r="K1224" s="280"/>
      <c r="L1224" s="280"/>
      <c r="M1224" s="290"/>
      <c r="N1224" s="284"/>
    </row>
    <row r="1225" spans="1:14" s="9" customFormat="1" x14ac:dyDescent="0.2">
      <c r="A1225" s="279"/>
      <c r="B1225" s="279"/>
      <c r="C1225" s="279"/>
      <c r="D1225" s="280"/>
      <c r="E1225" s="280"/>
      <c r="F1225" s="281"/>
      <c r="G1225" s="280"/>
      <c r="H1225" s="282"/>
      <c r="I1225" s="280"/>
      <c r="J1225" s="280"/>
      <c r="K1225" s="280"/>
      <c r="L1225" s="280"/>
      <c r="M1225" s="290"/>
      <c r="N1225" s="284"/>
    </row>
    <row r="1226" spans="1:14" s="9" customFormat="1" x14ac:dyDescent="0.2">
      <c r="A1226" s="279"/>
      <c r="B1226" s="279"/>
      <c r="C1226" s="279"/>
      <c r="D1226" s="280"/>
      <c r="E1226" s="280"/>
      <c r="F1226" s="281"/>
      <c r="G1226" s="280"/>
      <c r="H1226" s="282"/>
      <c r="I1226" s="280"/>
      <c r="J1226" s="280"/>
      <c r="K1226" s="280"/>
      <c r="L1226" s="280"/>
      <c r="M1226" s="290"/>
      <c r="N1226" s="284"/>
    </row>
    <row r="1227" spans="1:14" s="9" customFormat="1" x14ac:dyDescent="0.2">
      <c r="A1227" s="279"/>
      <c r="B1227" s="279"/>
      <c r="C1227" s="279"/>
      <c r="D1227" s="280"/>
      <c r="E1227" s="280"/>
      <c r="F1227" s="281"/>
      <c r="G1227" s="280"/>
      <c r="H1227" s="282"/>
      <c r="I1227" s="280"/>
      <c r="J1227" s="280"/>
      <c r="K1227" s="280"/>
      <c r="L1227" s="280"/>
      <c r="M1227" s="290"/>
      <c r="N1227" s="284"/>
    </row>
    <row r="1228" spans="1:14" s="9" customFormat="1" x14ac:dyDescent="0.2">
      <c r="A1228" s="279"/>
      <c r="B1228" s="279"/>
      <c r="C1228" s="279"/>
      <c r="D1228" s="280"/>
      <c r="E1228" s="280"/>
      <c r="F1228" s="281"/>
      <c r="G1228" s="280"/>
      <c r="H1228" s="282"/>
      <c r="I1228" s="280"/>
      <c r="J1228" s="280"/>
      <c r="K1228" s="280"/>
      <c r="L1228" s="280"/>
      <c r="M1228" s="290"/>
      <c r="N1228" s="284"/>
    </row>
    <row r="1229" spans="1:14" s="9" customFormat="1" x14ac:dyDescent="0.2">
      <c r="A1229" s="279"/>
      <c r="B1229" s="279"/>
      <c r="C1229" s="279"/>
      <c r="D1229" s="280"/>
      <c r="E1229" s="280"/>
      <c r="F1229" s="281"/>
      <c r="G1229" s="280"/>
      <c r="H1229" s="282"/>
      <c r="I1229" s="280"/>
      <c r="J1229" s="280"/>
      <c r="K1229" s="280"/>
      <c r="L1229" s="280"/>
      <c r="M1229" s="290"/>
      <c r="N1229" s="284"/>
    </row>
    <row r="1230" spans="1:14" s="9" customFormat="1" x14ac:dyDescent="0.2">
      <c r="A1230" s="279"/>
      <c r="B1230" s="279"/>
      <c r="C1230" s="279"/>
      <c r="D1230" s="280"/>
      <c r="E1230" s="280"/>
      <c r="F1230" s="281"/>
      <c r="G1230" s="280"/>
      <c r="H1230" s="282"/>
      <c r="I1230" s="280"/>
      <c r="J1230" s="280"/>
      <c r="K1230" s="280"/>
      <c r="L1230" s="280"/>
      <c r="M1230" s="290"/>
      <c r="N1230" s="284"/>
    </row>
    <row r="1231" spans="1:14" s="9" customFormat="1" x14ac:dyDescent="0.2">
      <c r="A1231" s="279"/>
      <c r="B1231" s="279"/>
      <c r="C1231" s="279"/>
      <c r="D1231" s="280"/>
      <c r="E1231" s="280"/>
      <c r="F1231" s="281"/>
      <c r="G1231" s="280"/>
      <c r="H1231" s="282"/>
      <c r="I1231" s="280"/>
      <c r="J1231" s="280"/>
      <c r="K1231" s="280"/>
      <c r="L1231" s="280"/>
      <c r="M1231" s="290"/>
      <c r="N1231" s="284"/>
    </row>
    <row r="1232" spans="1:14" s="9" customFormat="1" x14ac:dyDescent="0.2">
      <c r="A1232" s="279"/>
      <c r="B1232" s="279"/>
      <c r="C1232" s="279"/>
      <c r="D1232" s="280"/>
      <c r="E1232" s="280"/>
      <c r="F1232" s="281"/>
      <c r="G1232" s="280"/>
      <c r="H1232" s="282"/>
      <c r="I1232" s="280"/>
      <c r="J1232" s="280"/>
      <c r="K1232" s="280"/>
      <c r="L1232" s="280"/>
      <c r="M1232" s="290"/>
      <c r="N1232" s="284"/>
    </row>
    <row r="1233" spans="1:14" s="9" customFormat="1" x14ac:dyDescent="0.2">
      <c r="A1233" s="279"/>
      <c r="B1233" s="279"/>
      <c r="C1233" s="279"/>
      <c r="D1233" s="280"/>
      <c r="E1233" s="280"/>
      <c r="F1233" s="281"/>
      <c r="G1233" s="280"/>
      <c r="H1233" s="282"/>
      <c r="I1233" s="280"/>
      <c r="J1233" s="280"/>
      <c r="K1233" s="280"/>
      <c r="L1233" s="280"/>
      <c r="M1233" s="290"/>
      <c r="N1233" s="284"/>
    </row>
    <row r="1234" spans="1:14" s="9" customFormat="1" x14ac:dyDescent="0.2">
      <c r="A1234" s="279"/>
      <c r="B1234" s="279"/>
      <c r="C1234" s="279"/>
      <c r="D1234" s="280"/>
      <c r="E1234" s="280"/>
      <c r="F1234" s="281"/>
      <c r="G1234" s="280"/>
      <c r="H1234" s="282"/>
      <c r="I1234" s="280"/>
      <c r="J1234" s="280"/>
      <c r="K1234" s="280"/>
      <c r="L1234" s="280"/>
      <c r="M1234" s="290"/>
      <c r="N1234" s="284"/>
    </row>
    <row r="1235" spans="1:14" s="9" customFormat="1" x14ac:dyDescent="0.2">
      <c r="A1235" s="279"/>
      <c r="B1235" s="279"/>
      <c r="C1235" s="279"/>
      <c r="D1235" s="280"/>
      <c r="E1235" s="280"/>
      <c r="F1235" s="281"/>
      <c r="G1235" s="280"/>
      <c r="H1235" s="282"/>
      <c r="I1235" s="280"/>
      <c r="J1235" s="280"/>
      <c r="K1235" s="280"/>
      <c r="L1235" s="280"/>
      <c r="M1235" s="290"/>
      <c r="N1235" s="284"/>
    </row>
    <row r="1236" spans="1:14" s="9" customFormat="1" x14ac:dyDescent="0.2">
      <c r="A1236" s="279"/>
      <c r="B1236" s="279"/>
      <c r="C1236" s="279"/>
      <c r="D1236" s="280"/>
      <c r="E1236" s="280"/>
      <c r="F1236" s="281"/>
      <c r="G1236" s="280"/>
      <c r="H1236" s="282"/>
      <c r="I1236" s="280"/>
      <c r="J1236" s="280"/>
      <c r="K1236" s="280"/>
      <c r="L1236" s="280"/>
      <c r="M1236" s="290"/>
      <c r="N1236" s="284"/>
    </row>
    <row r="1237" spans="1:14" s="9" customFormat="1" x14ac:dyDescent="0.2">
      <c r="A1237" s="279"/>
      <c r="B1237" s="279"/>
      <c r="C1237" s="279"/>
      <c r="D1237" s="280"/>
      <c r="E1237" s="280"/>
      <c r="F1237" s="281"/>
      <c r="G1237" s="280"/>
      <c r="H1237" s="282"/>
      <c r="I1237" s="280"/>
      <c r="J1237" s="280"/>
      <c r="K1237" s="280"/>
      <c r="L1237" s="280"/>
      <c r="M1237" s="290"/>
      <c r="N1237" s="284"/>
    </row>
    <row r="1238" spans="1:14" s="9" customFormat="1" x14ac:dyDescent="0.2">
      <c r="A1238" s="279"/>
      <c r="B1238" s="279"/>
      <c r="C1238" s="279"/>
      <c r="D1238" s="280"/>
      <c r="E1238" s="280"/>
      <c r="F1238" s="281"/>
      <c r="G1238" s="280"/>
      <c r="H1238" s="282"/>
      <c r="I1238" s="280"/>
      <c r="J1238" s="280"/>
      <c r="K1238" s="280"/>
      <c r="L1238" s="280"/>
      <c r="M1238" s="290"/>
      <c r="N1238" s="284"/>
    </row>
    <row r="1239" spans="1:14" s="9" customFormat="1" x14ac:dyDescent="0.2">
      <c r="A1239" s="279"/>
      <c r="B1239" s="279"/>
      <c r="C1239" s="279"/>
      <c r="D1239" s="280"/>
      <c r="E1239" s="280"/>
      <c r="F1239" s="281"/>
      <c r="G1239" s="280"/>
      <c r="H1239" s="282"/>
      <c r="I1239" s="280"/>
      <c r="J1239" s="280"/>
      <c r="K1239" s="280"/>
      <c r="L1239" s="280"/>
      <c r="M1239" s="290"/>
      <c r="N1239" s="284"/>
    </row>
    <row r="1240" spans="1:14" s="9" customFormat="1" x14ac:dyDescent="0.2">
      <c r="A1240" s="279"/>
      <c r="B1240" s="279"/>
      <c r="C1240" s="279"/>
      <c r="D1240" s="280"/>
      <c r="E1240" s="280"/>
      <c r="F1240" s="281"/>
      <c r="G1240" s="280"/>
      <c r="H1240" s="282"/>
      <c r="I1240" s="280"/>
      <c r="J1240" s="280"/>
      <c r="K1240" s="280"/>
      <c r="L1240" s="280"/>
      <c r="M1240" s="290"/>
      <c r="N1240" s="284"/>
    </row>
    <row r="1241" spans="1:14" s="9" customFormat="1" x14ac:dyDescent="0.2">
      <c r="A1241" s="279"/>
      <c r="B1241" s="279"/>
      <c r="C1241" s="279"/>
      <c r="D1241" s="280"/>
      <c r="E1241" s="280"/>
      <c r="F1241" s="281"/>
      <c r="G1241" s="280"/>
      <c r="H1241" s="282"/>
      <c r="I1241" s="280"/>
      <c r="J1241" s="280"/>
      <c r="K1241" s="280"/>
      <c r="L1241" s="280"/>
      <c r="M1241" s="290"/>
      <c r="N1241" s="284"/>
    </row>
    <row r="1242" spans="1:14" s="9" customFormat="1" x14ac:dyDescent="0.2">
      <c r="A1242" s="279"/>
      <c r="B1242" s="279"/>
      <c r="C1242" s="279"/>
      <c r="D1242" s="280"/>
      <c r="E1242" s="280"/>
      <c r="F1242" s="281"/>
      <c r="G1242" s="280"/>
      <c r="H1242" s="282"/>
      <c r="I1242" s="280"/>
      <c r="J1242" s="280"/>
      <c r="K1242" s="280"/>
      <c r="L1242" s="280"/>
      <c r="M1242" s="290"/>
      <c r="N1242" s="284"/>
    </row>
    <row r="1243" spans="1:14" s="9" customFormat="1" x14ac:dyDescent="0.2">
      <c r="A1243" s="279"/>
      <c r="B1243" s="279"/>
      <c r="C1243" s="279"/>
      <c r="D1243" s="280"/>
      <c r="E1243" s="280"/>
      <c r="F1243" s="281"/>
      <c r="G1243" s="280"/>
      <c r="H1243" s="282"/>
      <c r="I1243" s="280"/>
      <c r="J1243" s="280"/>
      <c r="K1243" s="280"/>
      <c r="L1243" s="280"/>
      <c r="M1243" s="290"/>
      <c r="N1243" s="284"/>
    </row>
    <row r="1244" spans="1:14" s="9" customFormat="1" x14ac:dyDescent="0.2">
      <c r="A1244" s="279"/>
      <c r="B1244" s="279"/>
      <c r="C1244" s="279"/>
      <c r="D1244" s="280"/>
      <c r="E1244" s="280"/>
      <c r="F1244" s="281"/>
      <c r="G1244" s="280"/>
      <c r="H1244" s="282"/>
      <c r="I1244" s="280"/>
      <c r="J1244" s="280"/>
      <c r="K1244" s="280"/>
      <c r="L1244" s="280"/>
      <c r="M1244" s="290"/>
      <c r="N1244" s="284"/>
    </row>
    <row r="1245" spans="1:14" s="9" customFormat="1" x14ac:dyDescent="0.2">
      <c r="A1245" s="279"/>
      <c r="B1245" s="279"/>
      <c r="C1245" s="279"/>
      <c r="D1245" s="280"/>
      <c r="E1245" s="280"/>
      <c r="F1245" s="281"/>
      <c r="G1245" s="280"/>
      <c r="H1245" s="282"/>
      <c r="I1245" s="280"/>
      <c r="J1245" s="280"/>
      <c r="K1245" s="280"/>
      <c r="L1245" s="280"/>
      <c r="M1245" s="290"/>
      <c r="N1245" s="284"/>
    </row>
    <row r="1246" spans="1:14" s="9" customFormat="1" x14ac:dyDescent="0.2">
      <c r="A1246" s="279"/>
      <c r="B1246" s="279"/>
      <c r="C1246" s="279"/>
      <c r="D1246" s="280"/>
      <c r="E1246" s="280"/>
      <c r="F1246" s="281"/>
      <c r="G1246" s="280"/>
      <c r="H1246" s="282"/>
      <c r="I1246" s="280"/>
      <c r="J1246" s="280"/>
      <c r="K1246" s="280"/>
      <c r="L1246" s="280"/>
      <c r="M1246" s="290"/>
      <c r="N1246" s="284"/>
    </row>
    <row r="1247" spans="1:14" s="9" customFormat="1" x14ac:dyDescent="0.2">
      <c r="A1247" s="279"/>
      <c r="B1247" s="279"/>
      <c r="C1247" s="279"/>
      <c r="D1247" s="280"/>
      <c r="E1247" s="280"/>
      <c r="F1247" s="281"/>
      <c r="G1247" s="280"/>
      <c r="H1247" s="282"/>
      <c r="I1247" s="280"/>
      <c r="J1247" s="280"/>
      <c r="K1247" s="280"/>
      <c r="L1247" s="280"/>
      <c r="M1247" s="290"/>
      <c r="N1247" s="284"/>
    </row>
    <row r="1248" spans="1:14" s="9" customFormat="1" x14ac:dyDescent="0.2">
      <c r="A1248" s="279"/>
      <c r="B1248" s="279"/>
      <c r="C1248" s="279"/>
      <c r="D1248" s="280"/>
      <c r="E1248" s="280"/>
      <c r="F1248" s="281"/>
      <c r="G1248" s="280"/>
      <c r="H1248" s="282"/>
      <c r="I1248" s="280"/>
      <c r="J1248" s="280"/>
      <c r="K1248" s="280"/>
      <c r="L1248" s="280"/>
      <c r="M1248" s="290"/>
      <c r="N1248" s="284"/>
    </row>
    <row r="1249" spans="1:14" s="9" customFormat="1" x14ac:dyDescent="0.2">
      <c r="A1249" s="279"/>
      <c r="B1249" s="279"/>
      <c r="C1249" s="279"/>
      <c r="D1249" s="280"/>
      <c r="E1249" s="280"/>
      <c r="F1249" s="281"/>
      <c r="G1249" s="280"/>
      <c r="H1249" s="282"/>
      <c r="I1249" s="280"/>
      <c r="J1249" s="280"/>
      <c r="K1249" s="280"/>
      <c r="L1249" s="280"/>
      <c r="M1249" s="290"/>
      <c r="N1249" s="284"/>
    </row>
    <row r="1250" spans="1:14" s="9" customFormat="1" x14ac:dyDescent="0.2">
      <c r="A1250" s="279"/>
      <c r="B1250" s="279"/>
      <c r="C1250" s="279"/>
      <c r="D1250" s="280"/>
      <c r="E1250" s="280"/>
      <c r="F1250" s="281"/>
      <c r="G1250" s="280"/>
      <c r="H1250" s="282"/>
      <c r="I1250" s="280"/>
      <c r="J1250" s="280"/>
      <c r="K1250" s="280"/>
      <c r="L1250" s="280"/>
      <c r="M1250" s="290"/>
      <c r="N1250" s="284"/>
    </row>
    <row r="1251" spans="1:14" s="9" customFormat="1" x14ac:dyDescent="0.2">
      <c r="A1251" s="279"/>
      <c r="B1251" s="279"/>
      <c r="C1251" s="279"/>
      <c r="D1251" s="280"/>
      <c r="E1251" s="280"/>
      <c r="F1251" s="281"/>
      <c r="G1251" s="280"/>
      <c r="H1251" s="282"/>
      <c r="I1251" s="280"/>
      <c r="J1251" s="280"/>
      <c r="K1251" s="280"/>
      <c r="L1251" s="280"/>
      <c r="M1251" s="290"/>
      <c r="N1251" s="284"/>
    </row>
    <row r="1252" spans="1:14" s="9" customFormat="1" x14ac:dyDescent="0.2">
      <c r="A1252" s="279"/>
      <c r="B1252" s="279"/>
      <c r="C1252" s="279"/>
      <c r="D1252" s="280"/>
      <c r="E1252" s="280"/>
      <c r="F1252" s="281"/>
      <c r="G1252" s="280"/>
      <c r="H1252" s="282"/>
      <c r="I1252" s="280"/>
      <c r="J1252" s="280"/>
      <c r="K1252" s="280"/>
      <c r="L1252" s="280"/>
      <c r="M1252" s="290"/>
      <c r="N1252" s="284"/>
    </row>
    <row r="1253" spans="1:14" s="9" customFormat="1" x14ac:dyDescent="0.2">
      <c r="A1253" s="279"/>
      <c r="B1253" s="279"/>
      <c r="C1253" s="279"/>
      <c r="D1253" s="280"/>
      <c r="E1253" s="280"/>
      <c r="F1253" s="281"/>
      <c r="G1253" s="280"/>
      <c r="H1253" s="282"/>
      <c r="I1253" s="280"/>
      <c r="J1253" s="280"/>
      <c r="K1253" s="280"/>
      <c r="L1253" s="280"/>
      <c r="M1253" s="290"/>
      <c r="N1253" s="284"/>
    </row>
    <row r="1254" spans="1:14" s="9" customFormat="1" x14ac:dyDescent="0.2">
      <c r="A1254" s="279"/>
      <c r="B1254" s="279"/>
      <c r="C1254" s="279"/>
      <c r="D1254" s="280"/>
      <c r="E1254" s="280"/>
      <c r="F1254" s="281"/>
      <c r="G1254" s="280"/>
      <c r="H1254" s="282"/>
      <c r="I1254" s="280"/>
      <c r="J1254" s="280"/>
      <c r="K1254" s="280"/>
      <c r="L1254" s="280"/>
      <c r="M1254" s="290"/>
      <c r="N1254" s="284"/>
    </row>
    <row r="1255" spans="1:14" s="9" customFormat="1" x14ac:dyDescent="0.2">
      <c r="A1255" s="279"/>
      <c r="B1255" s="279"/>
      <c r="C1255" s="279"/>
      <c r="D1255" s="280"/>
      <c r="E1255" s="280"/>
      <c r="F1255" s="281"/>
      <c r="G1255" s="280"/>
      <c r="H1255" s="282"/>
      <c r="I1255" s="280"/>
      <c r="J1255" s="280"/>
      <c r="K1255" s="280"/>
      <c r="L1255" s="280"/>
      <c r="M1255" s="290"/>
      <c r="N1255" s="284"/>
    </row>
    <row r="1256" spans="1:14" s="9" customFormat="1" x14ac:dyDescent="0.2">
      <c r="A1256" s="279"/>
      <c r="B1256" s="279"/>
      <c r="C1256" s="279"/>
      <c r="D1256" s="280"/>
      <c r="E1256" s="280"/>
      <c r="F1256" s="281"/>
      <c r="G1256" s="280"/>
      <c r="H1256" s="282"/>
      <c r="I1256" s="280"/>
      <c r="J1256" s="280"/>
      <c r="K1256" s="280"/>
      <c r="L1256" s="280"/>
      <c r="M1256" s="290"/>
      <c r="N1256" s="284"/>
    </row>
    <row r="1257" spans="1:14" s="9" customFormat="1" x14ac:dyDescent="0.2">
      <c r="A1257" s="279"/>
      <c r="B1257" s="279"/>
      <c r="C1257" s="279"/>
      <c r="D1257" s="280"/>
      <c r="E1257" s="280"/>
      <c r="F1257" s="281"/>
      <c r="G1257" s="280"/>
      <c r="H1257" s="282"/>
      <c r="I1257" s="280"/>
      <c r="J1257" s="280"/>
      <c r="K1257" s="280"/>
      <c r="L1257" s="280"/>
      <c r="M1257" s="290"/>
      <c r="N1257" s="284"/>
    </row>
    <row r="1258" spans="1:14" s="9" customFormat="1" x14ac:dyDescent="0.2">
      <c r="A1258" s="279"/>
      <c r="B1258" s="279"/>
      <c r="C1258" s="279"/>
      <c r="D1258" s="280"/>
      <c r="E1258" s="280"/>
      <c r="F1258" s="281"/>
      <c r="G1258" s="280"/>
      <c r="H1258" s="282"/>
      <c r="I1258" s="280"/>
      <c r="J1258" s="280"/>
      <c r="K1258" s="280"/>
      <c r="L1258" s="280"/>
      <c r="M1258" s="290"/>
      <c r="N1258" s="284"/>
    </row>
    <row r="1259" spans="1:14" s="9" customFormat="1" x14ac:dyDescent="0.2">
      <c r="A1259" s="279"/>
      <c r="B1259" s="279"/>
      <c r="C1259" s="279"/>
      <c r="D1259" s="280"/>
      <c r="E1259" s="280"/>
      <c r="F1259" s="281"/>
      <c r="G1259" s="280"/>
      <c r="H1259" s="282"/>
      <c r="I1259" s="280"/>
      <c r="J1259" s="280"/>
      <c r="K1259" s="280"/>
      <c r="L1259" s="280"/>
      <c r="M1259" s="290"/>
      <c r="N1259" s="284"/>
    </row>
    <row r="1260" spans="1:14" s="9" customFormat="1" x14ac:dyDescent="0.2">
      <c r="A1260" s="279"/>
      <c r="B1260" s="279"/>
      <c r="C1260" s="279"/>
      <c r="D1260" s="280"/>
      <c r="E1260" s="280"/>
      <c r="F1260" s="281"/>
      <c r="G1260" s="280"/>
      <c r="H1260" s="282"/>
      <c r="I1260" s="280"/>
      <c r="J1260" s="280"/>
      <c r="K1260" s="280"/>
      <c r="L1260" s="280"/>
      <c r="M1260" s="290"/>
      <c r="N1260" s="284"/>
    </row>
    <row r="1261" spans="1:14" s="9" customFormat="1" x14ac:dyDescent="0.2">
      <c r="A1261" s="279"/>
      <c r="B1261" s="279"/>
      <c r="C1261" s="279"/>
      <c r="D1261" s="280"/>
      <c r="E1261" s="280"/>
      <c r="F1261" s="281"/>
      <c r="G1261" s="280"/>
      <c r="H1261" s="282"/>
      <c r="I1261" s="280"/>
      <c r="J1261" s="280"/>
      <c r="K1261" s="280"/>
      <c r="L1261" s="280"/>
      <c r="M1261" s="290"/>
      <c r="N1261" s="284"/>
    </row>
    <row r="1262" spans="1:14" s="9" customFormat="1" x14ac:dyDescent="0.2">
      <c r="A1262" s="279"/>
      <c r="B1262" s="279"/>
      <c r="C1262" s="279"/>
      <c r="D1262" s="280"/>
      <c r="E1262" s="280"/>
      <c r="F1262" s="281"/>
      <c r="G1262" s="280"/>
      <c r="H1262" s="282"/>
      <c r="I1262" s="280"/>
      <c r="J1262" s="280"/>
      <c r="K1262" s="280"/>
      <c r="L1262" s="280"/>
      <c r="M1262" s="290"/>
      <c r="N1262" s="284"/>
    </row>
    <row r="1263" spans="1:14" s="9" customFormat="1" x14ac:dyDescent="0.2">
      <c r="A1263" s="279"/>
      <c r="B1263" s="279"/>
      <c r="C1263" s="279"/>
      <c r="D1263" s="280"/>
      <c r="E1263" s="280"/>
      <c r="F1263" s="281"/>
      <c r="G1263" s="280"/>
      <c r="H1263" s="282"/>
      <c r="I1263" s="280"/>
      <c r="J1263" s="280"/>
      <c r="K1263" s="280"/>
      <c r="L1263" s="280"/>
      <c r="M1263" s="290"/>
      <c r="N1263" s="284"/>
    </row>
    <row r="1264" spans="1:14" s="9" customFormat="1" x14ac:dyDescent="0.2">
      <c r="A1264" s="279"/>
      <c r="B1264" s="279"/>
      <c r="C1264" s="279"/>
      <c r="D1264" s="280"/>
      <c r="E1264" s="280"/>
      <c r="F1264" s="281"/>
      <c r="G1264" s="280"/>
      <c r="H1264" s="282"/>
      <c r="I1264" s="280"/>
      <c r="J1264" s="280"/>
      <c r="K1264" s="280"/>
      <c r="L1264" s="280"/>
      <c r="M1264" s="290"/>
      <c r="N1264" s="284"/>
    </row>
    <row r="1265" spans="1:14" s="9" customFormat="1" x14ac:dyDescent="0.2">
      <c r="A1265" s="279"/>
      <c r="B1265" s="279"/>
      <c r="C1265" s="279"/>
      <c r="D1265" s="280"/>
      <c r="E1265" s="280"/>
      <c r="F1265" s="281"/>
      <c r="G1265" s="280"/>
      <c r="H1265" s="282"/>
      <c r="I1265" s="280"/>
      <c r="J1265" s="280"/>
      <c r="K1265" s="280"/>
      <c r="L1265" s="280"/>
      <c r="M1265" s="290"/>
      <c r="N1265" s="284"/>
    </row>
    <row r="1266" spans="1:14" s="9" customFormat="1" x14ac:dyDescent="0.2">
      <c r="A1266" s="279"/>
      <c r="B1266" s="279"/>
      <c r="C1266" s="279"/>
      <c r="D1266" s="280"/>
      <c r="E1266" s="280"/>
      <c r="F1266" s="281"/>
      <c r="G1266" s="280"/>
      <c r="H1266" s="282"/>
      <c r="I1266" s="280"/>
      <c r="J1266" s="280"/>
      <c r="K1266" s="280"/>
      <c r="L1266" s="280"/>
      <c r="M1266" s="290"/>
      <c r="N1266" s="284"/>
    </row>
    <row r="1267" spans="1:14" s="9" customFormat="1" x14ac:dyDescent="0.2">
      <c r="A1267" s="279"/>
      <c r="B1267" s="279"/>
      <c r="C1267" s="279"/>
      <c r="D1267" s="280"/>
      <c r="E1267" s="280"/>
      <c r="F1267" s="281"/>
      <c r="G1267" s="280"/>
      <c r="H1267" s="282"/>
      <c r="I1267" s="280"/>
      <c r="J1267" s="280"/>
      <c r="K1267" s="280"/>
      <c r="L1267" s="280"/>
      <c r="M1267" s="290"/>
      <c r="N1267" s="284"/>
    </row>
    <row r="1268" spans="1:14" s="9" customFormat="1" x14ac:dyDescent="0.2">
      <c r="A1268" s="279"/>
      <c r="B1268" s="279"/>
      <c r="C1268" s="279"/>
      <c r="D1268" s="280"/>
      <c r="E1268" s="280"/>
      <c r="F1268" s="281"/>
      <c r="G1268" s="280"/>
      <c r="H1268" s="282"/>
      <c r="I1268" s="280"/>
      <c r="J1268" s="280"/>
      <c r="K1268" s="280"/>
      <c r="L1268" s="280"/>
      <c r="M1268" s="290"/>
      <c r="N1268" s="284"/>
    </row>
    <row r="1269" spans="1:14" s="9" customFormat="1" x14ac:dyDescent="0.2">
      <c r="A1269" s="279"/>
      <c r="B1269" s="279"/>
      <c r="C1269" s="279"/>
      <c r="D1269" s="280"/>
      <c r="E1269" s="280"/>
      <c r="F1269" s="281"/>
      <c r="G1269" s="280"/>
      <c r="H1269" s="282"/>
      <c r="I1269" s="280"/>
      <c r="J1269" s="280"/>
      <c r="K1269" s="280"/>
      <c r="L1269" s="280"/>
      <c r="M1269" s="290"/>
      <c r="N1269" s="284"/>
    </row>
    <row r="1270" spans="1:14" s="9" customFormat="1" x14ac:dyDescent="0.2">
      <c r="A1270" s="279"/>
      <c r="B1270" s="279"/>
      <c r="C1270" s="279"/>
      <c r="D1270" s="280"/>
      <c r="E1270" s="280"/>
      <c r="F1270" s="281"/>
      <c r="G1270" s="280"/>
      <c r="H1270" s="282"/>
      <c r="I1270" s="280"/>
      <c r="J1270" s="280"/>
      <c r="K1270" s="280"/>
      <c r="L1270" s="280"/>
      <c r="M1270" s="290"/>
      <c r="N1270" s="284"/>
    </row>
    <row r="1271" spans="1:14" s="9" customFormat="1" x14ac:dyDescent="0.2">
      <c r="A1271" s="279"/>
      <c r="B1271" s="279"/>
      <c r="C1271" s="279"/>
      <c r="D1271" s="280"/>
      <c r="E1271" s="280"/>
      <c r="F1271" s="281"/>
      <c r="G1271" s="280"/>
      <c r="H1271" s="282"/>
      <c r="I1271" s="280"/>
      <c r="J1271" s="280"/>
      <c r="K1271" s="280"/>
      <c r="L1271" s="280"/>
      <c r="M1271" s="290"/>
      <c r="N1271" s="284"/>
    </row>
    <row r="1272" spans="1:14" s="9" customFormat="1" x14ac:dyDescent="0.2">
      <c r="A1272" s="279"/>
      <c r="B1272" s="279"/>
      <c r="C1272" s="279"/>
      <c r="D1272" s="280"/>
      <c r="E1272" s="280"/>
      <c r="F1272" s="281"/>
      <c r="G1272" s="280"/>
      <c r="H1272" s="282"/>
      <c r="I1272" s="280"/>
      <c r="J1272" s="280"/>
      <c r="K1272" s="280"/>
      <c r="L1272" s="280"/>
      <c r="M1272" s="290"/>
      <c r="N1272" s="284"/>
    </row>
    <row r="1273" spans="1:14" s="9" customFormat="1" x14ac:dyDescent="0.2">
      <c r="A1273" s="279"/>
      <c r="B1273" s="279"/>
      <c r="C1273" s="279"/>
      <c r="D1273" s="280"/>
      <c r="E1273" s="280"/>
      <c r="F1273" s="281"/>
      <c r="G1273" s="280"/>
      <c r="H1273" s="282"/>
      <c r="I1273" s="280"/>
      <c r="J1273" s="280"/>
      <c r="K1273" s="280"/>
      <c r="L1273" s="280"/>
      <c r="M1273" s="290"/>
      <c r="N1273" s="284"/>
    </row>
    <row r="1274" spans="1:14" s="9" customFormat="1" x14ac:dyDescent="0.2">
      <c r="A1274" s="279"/>
      <c r="B1274" s="279"/>
      <c r="C1274" s="279"/>
      <c r="D1274" s="280"/>
      <c r="E1274" s="280"/>
      <c r="F1274" s="281"/>
      <c r="G1274" s="280"/>
      <c r="H1274" s="282"/>
      <c r="I1274" s="280"/>
      <c r="J1274" s="280"/>
      <c r="K1274" s="280"/>
      <c r="L1274" s="280"/>
      <c r="M1274" s="290"/>
      <c r="N1274" s="284"/>
    </row>
    <row r="1275" spans="1:14" s="9" customFormat="1" x14ac:dyDescent="0.2">
      <c r="A1275" s="279"/>
      <c r="B1275" s="279"/>
      <c r="C1275" s="279"/>
      <c r="D1275" s="280"/>
      <c r="E1275" s="280"/>
      <c r="F1275" s="281"/>
      <c r="G1275" s="280"/>
      <c r="H1275" s="282"/>
      <c r="I1275" s="280"/>
      <c r="J1275" s="280"/>
      <c r="K1275" s="280"/>
      <c r="L1275" s="280"/>
      <c r="M1275" s="290"/>
      <c r="N1275" s="284"/>
    </row>
    <row r="1276" spans="1:14" s="9" customFormat="1" x14ac:dyDescent="0.2">
      <c r="A1276" s="279"/>
      <c r="B1276" s="279"/>
      <c r="C1276" s="279"/>
      <c r="D1276" s="280"/>
      <c r="E1276" s="280"/>
      <c r="F1276" s="281"/>
      <c r="G1276" s="280"/>
      <c r="H1276" s="282"/>
      <c r="I1276" s="280"/>
      <c r="J1276" s="280"/>
      <c r="K1276" s="280"/>
      <c r="L1276" s="280"/>
      <c r="M1276" s="290"/>
      <c r="N1276" s="284"/>
    </row>
    <row r="1277" spans="1:14" s="9" customFormat="1" x14ac:dyDescent="0.2">
      <c r="A1277" s="279"/>
      <c r="B1277" s="279"/>
      <c r="C1277" s="279"/>
      <c r="D1277" s="280"/>
      <c r="E1277" s="280"/>
      <c r="F1277" s="281"/>
      <c r="G1277" s="280"/>
      <c r="H1277" s="282"/>
      <c r="I1277" s="280"/>
      <c r="J1277" s="280"/>
      <c r="K1277" s="280"/>
      <c r="L1277" s="280"/>
      <c r="M1277" s="290"/>
      <c r="N1277" s="284"/>
    </row>
    <row r="1278" spans="1:14" s="9" customFormat="1" x14ac:dyDescent="0.2">
      <c r="A1278" s="279"/>
      <c r="B1278" s="279"/>
      <c r="C1278" s="279"/>
      <c r="D1278" s="280"/>
      <c r="E1278" s="280"/>
      <c r="F1278" s="281"/>
      <c r="G1278" s="280"/>
      <c r="H1278" s="282"/>
      <c r="I1278" s="280"/>
      <c r="J1278" s="280"/>
      <c r="K1278" s="280"/>
      <c r="L1278" s="280"/>
      <c r="M1278" s="290"/>
      <c r="N1278" s="284"/>
    </row>
    <row r="1279" spans="1:14" s="9" customFormat="1" x14ac:dyDescent="0.2">
      <c r="A1279" s="279"/>
      <c r="B1279" s="279"/>
      <c r="C1279" s="279"/>
      <c r="D1279" s="280"/>
      <c r="E1279" s="280"/>
      <c r="F1279" s="281"/>
      <c r="G1279" s="280"/>
      <c r="H1279" s="282"/>
      <c r="I1279" s="280"/>
      <c r="J1279" s="280"/>
      <c r="K1279" s="280"/>
      <c r="L1279" s="280"/>
      <c r="M1279" s="290"/>
      <c r="N1279" s="284"/>
    </row>
    <row r="1280" spans="1:14" s="9" customFormat="1" x14ac:dyDescent="0.2">
      <c r="A1280" s="279"/>
      <c r="B1280" s="279"/>
      <c r="C1280" s="279"/>
      <c r="D1280" s="280"/>
      <c r="E1280" s="280"/>
      <c r="F1280" s="281"/>
      <c r="G1280" s="280"/>
      <c r="H1280" s="282"/>
      <c r="I1280" s="280"/>
      <c r="J1280" s="280"/>
      <c r="K1280" s="280"/>
      <c r="L1280" s="280"/>
      <c r="M1280" s="290"/>
      <c r="N1280" s="284"/>
    </row>
    <row r="1281" spans="1:14" s="9" customFormat="1" x14ac:dyDescent="0.2">
      <c r="A1281" s="279"/>
      <c r="B1281" s="279"/>
      <c r="C1281" s="279"/>
      <c r="D1281" s="280"/>
      <c r="E1281" s="280"/>
      <c r="F1281" s="281"/>
      <c r="G1281" s="280"/>
      <c r="H1281" s="282"/>
      <c r="I1281" s="280"/>
      <c r="J1281" s="280"/>
      <c r="K1281" s="280"/>
      <c r="L1281" s="280"/>
      <c r="M1281" s="290"/>
      <c r="N1281" s="284"/>
    </row>
    <row r="1282" spans="1:14" s="9" customFormat="1" x14ac:dyDescent="0.2">
      <c r="A1282" s="279"/>
      <c r="B1282" s="279"/>
      <c r="C1282" s="279"/>
      <c r="D1282" s="280"/>
      <c r="E1282" s="280"/>
      <c r="F1282" s="281"/>
      <c r="G1282" s="280"/>
      <c r="H1282" s="282"/>
      <c r="I1282" s="280"/>
      <c r="J1282" s="280"/>
      <c r="K1282" s="280"/>
      <c r="L1282" s="280"/>
      <c r="M1282" s="290"/>
      <c r="N1282" s="284"/>
    </row>
    <row r="1283" spans="1:14" s="9" customFormat="1" x14ac:dyDescent="0.2">
      <c r="A1283" s="279"/>
      <c r="B1283" s="279"/>
      <c r="C1283" s="279"/>
      <c r="D1283" s="280"/>
      <c r="E1283" s="280"/>
      <c r="F1283" s="281"/>
      <c r="G1283" s="280"/>
      <c r="H1283" s="282"/>
      <c r="I1283" s="280"/>
      <c r="J1283" s="280"/>
      <c r="K1283" s="280"/>
      <c r="L1283" s="280"/>
      <c r="M1283" s="290"/>
      <c r="N1283" s="284"/>
    </row>
    <row r="1284" spans="1:14" s="9" customFormat="1" x14ac:dyDescent="0.2">
      <c r="A1284" s="279"/>
      <c r="B1284" s="279"/>
      <c r="C1284" s="279"/>
      <c r="D1284" s="280"/>
      <c r="E1284" s="280"/>
      <c r="F1284" s="281"/>
      <c r="G1284" s="280"/>
      <c r="H1284" s="282"/>
      <c r="I1284" s="280"/>
      <c r="J1284" s="280"/>
      <c r="K1284" s="280"/>
      <c r="L1284" s="280"/>
      <c r="M1284" s="290"/>
      <c r="N1284" s="284"/>
    </row>
    <row r="1285" spans="1:14" s="9" customFormat="1" x14ac:dyDescent="0.2">
      <c r="A1285" s="279"/>
      <c r="B1285" s="279"/>
      <c r="C1285" s="279"/>
      <c r="D1285" s="280"/>
      <c r="E1285" s="280"/>
      <c r="F1285" s="281"/>
      <c r="G1285" s="280"/>
      <c r="H1285" s="282"/>
      <c r="I1285" s="280"/>
      <c r="J1285" s="280"/>
      <c r="K1285" s="280"/>
      <c r="L1285" s="280"/>
      <c r="M1285" s="290"/>
      <c r="N1285" s="284"/>
    </row>
    <row r="1286" spans="1:14" s="9" customFormat="1" x14ac:dyDescent="0.2">
      <c r="A1286" s="279"/>
      <c r="B1286" s="279"/>
      <c r="C1286" s="279"/>
      <c r="D1286" s="280"/>
      <c r="E1286" s="280"/>
      <c r="F1286" s="281"/>
      <c r="G1286" s="280"/>
      <c r="H1286" s="282"/>
      <c r="I1286" s="280"/>
      <c r="J1286" s="280"/>
      <c r="K1286" s="280"/>
      <c r="L1286" s="280"/>
      <c r="M1286" s="290"/>
      <c r="N1286" s="284"/>
    </row>
    <row r="1287" spans="1:14" s="9" customFormat="1" x14ac:dyDescent="0.2">
      <c r="A1287" s="279"/>
      <c r="B1287" s="279"/>
      <c r="C1287" s="279"/>
      <c r="D1287" s="280"/>
      <c r="E1287" s="280"/>
      <c r="F1287" s="281"/>
      <c r="G1287" s="280"/>
      <c r="H1287" s="282"/>
      <c r="I1287" s="280"/>
      <c r="J1287" s="280"/>
      <c r="K1287" s="280"/>
      <c r="L1287" s="280"/>
      <c r="M1287" s="290"/>
      <c r="N1287" s="284"/>
    </row>
    <row r="1288" spans="1:14" s="9" customFormat="1" x14ac:dyDescent="0.2">
      <c r="A1288" s="279"/>
      <c r="B1288" s="279"/>
      <c r="C1288" s="279"/>
      <c r="D1288" s="280"/>
      <c r="E1288" s="280"/>
      <c r="F1288" s="281"/>
      <c r="G1288" s="280"/>
      <c r="H1288" s="282"/>
      <c r="I1288" s="280"/>
      <c r="J1288" s="280"/>
      <c r="K1288" s="280"/>
      <c r="L1288" s="280"/>
      <c r="M1288" s="290"/>
      <c r="N1288" s="284"/>
    </row>
    <row r="1289" spans="1:14" s="9" customFormat="1" x14ac:dyDescent="0.2">
      <c r="A1289" s="279"/>
      <c r="B1289" s="279"/>
      <c r="C1289" s="279"/>
      <c r="D1289" s="280"/>
      <c r="E1289" s="280"/>
      <c r="F1289" s="281"/>
      <c r="G1289" s="280"/>
      <c r="H1289" s="282"/>
      <c r="I1289" s="280"/>
      <c r="J1289" s="280"/>
      <c r="K1289" s="280"/>
      <c r="L1289" s="280"/>
      <c r="M1289" s="290"/>
      <c r="N1289" s="284"/>
    </row>
    <row r="1290" spans="1:14" s="9" customFormat="1" x14ac:dyDescent="0.2">
      <c r="A1290" s="279"/>
      <c r="B1290" s="279"/>
      <c r="C1290" s="279"/>
      <c r="D1290" s="280"/>
      <c r="E1290" s="280"/>
      <c r="F1290" s="281"/>
      <c r="G1290" s="280"/>
      <c r="H1290" s="282"/>
      <c r="I1290" s="280"/>
      <c r="J1290" s="280"/>
      <c r="K1290" s="280"/>
      <c r="L1290" s="280"/>
      <c r="M1290" s="290"/>
      <c r="N1290" s="284"/>
    </row>
    <row r="1291" spans="1:14" s="9" customFormat="1" x14ac:dyDescent="0.2">
      <c r="A1291" s="279"/>
      <c r="B1291" s="279"/>
      <c r="C1291" s="279"/>
      <c r="D1291" s="280"/>
      <c r="E1291" s="280"/>
      <c r="F1291" s="281"/>
      <c r="G1291" s="280"/>
      <c r="H1291" s="282"/>
      <c r="I1291" s="280"/>
      <c r="J1291" s="280"/>
      <c r="K1291" s="280"/>
      <c r="L1291" s="280"/>
      <c r="M1291" s="290"/>
      <c r="N1291" s="284"/>
    </row>
    <row r="1292" spans="1:14" s="9" customFormat="1" x14ac:dyDescent="0.2">
      <c r="A1292" s="279"/>
      <c r="B1292" s="279"/>
      <c r="C1292" s="279"/>
      <c r="D1292" s="280"/>
      <c r="E1292" s="280"/>
      <c r="F1292" s="281"/>
      <c r="G1292" s="280"/>
      <c r="H1292" s="282"/>
      <c r="I1292" s="280"/>
      <c r="J1292" s="280"/>
      <c r="K1292" s="280"/>
      <c r="L1292" s="280"/>
      <c r="M1292" s="290"/>
      <c r="N1292" s="284"/>
    </row>
    <row r="1293" spans="1:14" s="9" customFormat="1" x14ac:dyDescent="0.2">
      <c r="A1293" s="279"/>
      <c r="B1293" s="279"/>
      <c r="C1293" s="279"/>
      <c r="D1293" s="280"/>
      <c r="E1293" s="280"/>
      <c r="F1293" s="281"/>
      <c r="G1293" s="280"/>
      <c r="H1293" s="282"/>
      <c r="I1293" s="280"/>
      <c r="J1293" s="280"/>
      <c r="K1293" s="280"/>
      <c r="L1293" s="280"/>
      <c r="M1293" s="290"/>
      <c r="N1293" s="284"/>
    </row>
    <row r="1294" spans="1:14" s="9" customFormat="1" x14ac:dyDescent="0.2">
      <c r="A1294" s="279"/>
      <c r="B1294" s="279"/>
      <c r="C1294" s="279"/>
      <c r="D1294" s="280"/>
      <c r="E1294" s="280"/>
      <c r="F1294" s="281"/>
      <c r="G1294" s="280"/>
      <c r="H1294" s="282"/>
      <c r="I1294" s="280"/>
      <c r="J1294" s="280"/>
      <c r="K1294" s="280"/>
      <c r="L1294" s="280"/>
      <c r="M1294" s="290"/>
      <c r="N1294" s="284"/>
    </row>
    <row r="1295" spans="1:14" s="9" customFormat="1" x14ac:dyDescent="0.2">
      <c r="A1295" s="279"/>
      <c r="B1295" s="279"/>
      <c r="C1295" s="279"/>
      <c r="D1295" s="280"/>
      <c r="E1295" s="280"/>
      <c r="F1295" s="281"/>
      <c r="G1295" s="280"/>
      <c r="H1295" s="282"/>
      <c r="I1295" s="280"/>
      <c r="J1295" s="280"/>
      <c r="K1295" s="280"/>
      <c r="L1295" s="280"/>
      <c r="M1295" s="290"/>
      <c r="N1295" s="284"/>
    </row>
    <row r="1296" spans="1:14" s="9" customFormat="1" x14ac:dyDescent="0.2">
      <c r="A1296" s="279"/>
      <c r="B1296" s="279"/>
      <c r="C1296" s="279"/>
      <c r="D1296" s="280"/>
      <c r="E1296" s="280"/>
      <c r="F1296" s="281"/>
      <c r="G1296" s="280"/>
      <c r="H1296" s="282"/>
      <c r="I1296" s="280"/>
      <c r="J1296" s="280"/>
      <c r="K1296" s="280"/>
      <c r="L1296" s="280"/>
      <c r="M1296" s="290"/>
      <c r="N1296" s="284"/>
    </row>
    <row r="1297" spans="1:14" s="9" customFormat="1" x14ac:dyDescent="0.2">
      <c r="A1297" s="279"/>
      <c r="B1297" s="279"/>
      <c r="C1297" s="279"/>
      <c r="D1297" s="280"/>
      <c r="E1297" s="280"/>
      <c r="F1297" s="281"/>
      <c r="G1297" s="280"/>
      <c r="H1297" s="282"/>
      <c r="I1297" s="280"/>
      <c r="J1297" s="280"/>
      <c r="K1297" s="280"/>
      <c r="L1297" s="280"/>
      <c r="M1297" s="290"/>
      <c r="N1297" s="284"/>
    </row>
    <row r="1298" spans="1:14" s="9" customFormat="1" x14ac:dyDescent="0.2">
      <c r="A1298" s="279"/>
      <c r="B1298" s="279"/>
      <c r="C1298" s="279"/>
      <c r="D1298" s="280"/>
      <c r="E1298" s="280"/>
      <c r="F1298" s="281"/>
      <c r="G1298" s="280"/>
      <c r="H1298" s="282"/>
      <c r="I1298" s="280"/>
      <c r="J1298" s="280"/>
      <c r="K1298" s="280"/>
      <c r="L1298" s="280"/>
      <c r="M1298" s="290"/>
      <c r="N1298" s="284"/>
    </row>
    <row r="1299" spans="1:14" s="9" customFormat="1" x14ac:dyDescent="0.2">
      <c r="A1299" s="279"/>
      <c r="B1299" s="279"/>
      <c r="C1299" s="279"/>
      <c r="D1299" s="280"/>
      <c r="E1299" s="280"/>
      <c r="F1299" s="281"/>
      <c r="G1299" s="280"/>
      <c r="H1299" s="282"/>
      <c r="I1299" s="280"/>
      <c r="J1299" s="280"/>
      <c r="K1299" s="280"/>
      <c r="L1299" s="280"/>
      <c r="M1299" s="290"/>
      <c r="N1299" s="284"/>
    </row>
    <row r="1300" spans="1:14" s="9" customFormat="1" x14ac:dyDescent="0.2">
      <c r="A1300" s="279"/>
      <c r="B1300" s="279"/>
      <c r="C1300" s="279"/>
      <c r="D1300" s="280"/>
      <c r="E1300" s="280"/>
      <c r="F1300" s="281"/>
      <c r="G1300" s="280"/>
      <c r="H1300" s="282"/>
      <c r="I1300" s="280"/>
      <c r="J1300" s="280"/>
      <c r="K1300" s="280"/>
      <c r="L1300" s="280"/>
      <c r="M1300" s="290"/>
      <c r="N1300" s="284"/>
    </row>
    <row r="1301" spans="1:14" s="9" customFormat="1" x14ac:dyDescent="0.2">
      <c r="A1301" s="279"/>
      <c r="B1301" s="279"/>
      <c r="C1301" s="279"/>
      <c r="D1301" s="280"/>
      <c r="E1301" s="280"/>
      <c r="F1301" s="281"/>
      <c r="G1301" s="280"/>
      <c r="H1301" s="282"/>
      <c r="I1301" s="280"/>
      <c r="J1301" s="280"/>
      <c r="K1301" s="280"/>
      <c r="L1301" s="280"/>
      <c r="M1301" s="290"/>
      <c r="N1301" s="284"/>
    </row>
    <row r="1302" spans="1:14" s="9" customFormat="1" x14ac:dyDescent="0.2">
      <c r="A1302" s="279"/>
      <c r="B1302" s="279"/>
      <c r="C1302" s="279"/>
      <c r="D1302" s="280"/>
      <c r="E1302" s="280"/>
      <c r="F1302" s="281"/>
      <c r="G1302" s="280"/>
      <c r="H1302" s="282"/>
      <c r="I1302" s="280"/>
      <c r="J1302" s="280"/>
      <c r="K1302" s="280"/>
      <c r="L1302" s="280"/>
      <c r="M1302" s="290"/>
      <c r="N1302" s="284"/>
    </row>
    <row r="1303" spans="1:14" s="9" customFormat="1" x14ac:dyDescent="0.2">
      <c r="A1303" s="279"/>
      <c r="B1303" s="279"/>
      <c r="C1303" s="279"/>
      <c r="D1303" s="280"/>
      <c r="E1303" s="280"/>
      <c r="F1303" s="281"/>
      <c r="G1303" s="280"/>
      <c r="H1303" s="282"/>
      <c r="I1303" s="280"/>
      <c r="J1303" s="280"/>
      <c r="K1303" s="280"/>
      <c r="L1303" s="280"/>
      <c r="M1303" s="290"/>
      <c r="N1303" s="284"/>
    </row>
    <row r="1304" spans="1:14" s="9" customFormat="1" x14ac:dyDescent="0.2">
      <c r="A1304" s="279"/>
      <c r="B1304" s="279"/>
      <c r="C1304" s="279"/>
      <c r="D1304" s="280"/>
      <c r="E1304" s="280"/>
      <c r="F1304" s="281"/>
      <c r="G1304" s="280"/>
      <c r="H1304" s="282"/>
      <c r="I1304" s="280"/>
      <c r="J1304" s="280"/>
      <c r="K1304" s="280"/>
      <c r="L1304" s="280"/>
      <c r="M1304" s="290"/>
      <c r="N1304" s="284"/>
    </row>
    <row r="1305" spans="1:14" s="9" customFormat="1" x14ac:dyDescent="0.2">
      <c r="A1305" s="279"/>
      <c r="B1305" s="279"/>
      <c r="C1305" s="279"/>
      <c r="D1305" s="280"/>
      <c r="E1305" s="280"/>
      <c r="F1305" s="281"/>
      <c r="G1305" s="280"/>
      <c r="H1305" s="282"/>
      <c r="I1305" s="280"/>
      <c r="J1305" s="280"/>
      <c r="K1305" s="280"/>
      <c r="L1305" s="280"/>
      <c r="M1305" s="290"/>
      <c r="N1305" s="284"/>
    </row>
    <row r="1306" spans="1:14" s="9" customFormat="1" x14ac:dyDescent="0.2">
      <c r="A1306" s="279"/>
      <c r="B1306" s="279"/>
      <c r="C1306" s="279"/>
      <c r="D1306" s="280"/>
      <c r="E1306" s="280"/>
      <c r="F1306" s="281"/>
      <c r="G1306" s="280"/>
      <c r="H1306" s="282"/>
      <c r="I1306" s="280"/>
      <c r="J1306" s="280"/>
      <c r="K1306" s="280"/>
      <c r="L1306" s="280"/>
      <c r="M1306" s="290"/>
      <c r="N1306" s="284"/>
    </row>
    <row r="1307" spans="1:14" s="9" customFormat="1" x14ac:dyDescent="0.2">
      <c r="A1307" s="279"/>
      <c r="B1307" s="279"/>
      <c r="C1307" s="279"/>
      <c r="D1307" s="280"/>
      <c r="E1307" s="280"/>
      <c r="F1307" s="281"/>
      <c r="G1307" s="280"/>
      <c r="H1307" s="282"/>
      <c r="I1307" s="280"/>
      <c r="J1307" s="280"/>
      <c r="K1307" s="280"/>
      <c r="L1307" s="280"/>
      <c r="M1307" s="290"/>
      <c r="N1307" s="284"/>
    </row>
    <row r="1308" spans="1:14" s="9" customFormat="1" x14ac:dyDescent="0.2">
      <c r="A1308" s="279"/>
      <c r="B1308" s="279"/>
      <c r="C1308" s="279"/>
      <c r="D1308" s="280"/>
      <c r="E1308" s="280"/>
      <c r="F1308" s="281"/>
      <c r="G1308" s="280"/>
      <c r="H1308" s="282"/>
      <c r="I1308" s="280"/>
      <c r="J1308" s="280"/>
      <c r="K1308" s="280"/>
      <c r="L1308" s="280"/>
      <c r="M1308" s="290"/>
      <c r="N1308" s="284"/>
    </row>
    <row r="1309" spans="1:14" s="9" customFormat="1" x14ac:dyDescent="0.2">
      <c r="A1309" s="279"/>
      <c r="B1309" s="279"/>
      <c r="C1309" s="279"/>
      <c r="D1309" s="280"/>
      <c r="E1309" s="280"/>
      <c r="F1309" s="281"/>
      <c r="G1309" s="280"/>
      <c r="H1309" s="282"/>
      <c r="I1309" s="280"/>
      <c r="J1309" s="280"/>
      <c r="K1309" s="280"/>
      <c r="L1309" s="280"/>
      <c r="M1309" s="290"/>
      <c r="N1309" s="284"/>
    </row>
    <row r="1310" spans="1:14" s="9" customFormat="1" x14ac:dyDescent="0.2">
      <c r="A1310" s="279"/>
      <c r="B1310" s="279"/>
      <c r="C1310" s="279"/>
      <c r="D1310" s="280"/>
      <c r="E1310" s="280"/>
      <c r="F1310" s="281"/>
      <c r="G1310" s="280"/>
      <c r="H1310" s="282"/>
      <c r="I1310" s="280"/>
      <c r="J1310" s="280"/>
      <c r="K1310" s="280"/>
      <c r="L1310" s="280"/>
      <c r="M1310" s="290"/>
      <c r="N1310" s="284"/>
    </row>
    <row r="1311" spans="1:14" s="9" customFormat="1" x14ac:dyDescent="0.2">
      <c r="A1311" s="279"/>
      <c r="B1311" s="279"/>
      <c r="C1311" s="279"/>
      <c r="D1311" s="280"/>
      <c r="E1311" s="280"/>
      <c r="F1311" s="281"/>
      <c r="G1311" s="280"/>
      <c r="H1311" s="282"/>
      <c r="I1311" s="280"/>
      <c r="J1311" s="280"/>
      <c r="K1311" s="280"/>
      <c r="L1311" s="280"/>
      <c r="M1311" s="290"/>
      <c r="N1311" s="284"/>
    </row>
    <row r="1312" spans="1:14" s="9" customFormat="1" x14ac:dyDescent="0.2">
      <c r="A1312" s="279"/>
      <c r="B1312" s="279"/>
      <c r="C1312" s="279"/>
      <c r="D1312" s="280"/>
      <c r="E1312" s="280"/>
      <c r="F1312" s="281"/>
      <c r="G1312" s="280"/>
      <c r="H1312" s="282"/>
      <c r="I1312" s="280"/>
      <c r="J1312" s="280"/>
      <c r="K1312" s="280"/>
      <c r="L1312" s="280"/>
      <c r="M1312" s="290"/>
      <c r="N1312" s="284"/>
    </row>
    <row r="1313" spans="1:14" s="9" customFormat="1" x14ac:dyDescent="0.2">
      <c r="A1313" s="279"/>
      <c r="B1313" s="279"/>
      <c r="C1313" s="279"/>
      <c r="D1313" s="280"/>
      <c r="E1313" s="280"/>
      <c r="F1313" s="281"/>
      <c r="G1313" s="280"/>
      <c r="H1313" s="282"/>
      <c r="I1313" s="280"/>
      <c r="J1313" s="280"/>
      <c r="K1313" s="280"/>
      <c r="L1313" s="280"/>
      <c r="M1313" s="290"/>
      <c r="N1313" s="284"/>
    </row>
    <row r="1314" spans="1:14" s="9" customFormat="1" x14ac:dyDescent="0.2">
      <c r="A1314" s="279"/>
      <c r="B1314" s="279"/>
      <c r="C1314" s="279"/>
      <c r="D1314" s="280"/>
      <c r="E1314" s="280"/>
      <c r="F1314" s="281"/>
      <c r="G1314" s="280"/>
      <c r="H1314" s="282"/>
      <c r="I1314" s="280"/>
      <c r="J1314" s="280"/>
      <c r="K1314" s="280"/>
      <c r="L1314" s="280"/>
      <c r="M1314" s="290"/>
      <c r="N1314" s="284"/>
    </row>
    <row r="1315" spans="1:14" s="9" customFormat="1" x14ac:dyDescent="0.2">
      <c r="A1315" s="279"/>
      <c r="B1315" s="279"/>
      <c r="C1315" s="279"/>
      <c r="D1315" s="280"/>
      <c r="E1315" s="280"/>
      <c r="F1315" s="281"/>
      <c r="G1315" s="280"/>
      <c r="H1315" s="282"/>
      <c r="I1315" s="280"/>
      <c r="J1315" s="280"/>
      <c r="K1315" s="280"/>
      <c r="L1315" s="280"/>
      <c r="M1315" s="290"/>
      <c r="N1315" s="284"/>
    </row>
    <row r="1316" spans="1:14" s="9" customFormat="1" x14ac:dyDescent="0.2">
      <c r="A1316" s="279"/>
      <c r="B1316" s="279"/>
      <c r="C1316" s="279"/>
      <c r="D1316" s="280"/>
      <c r="E1316" s="280"/>
      <c r="F1316" s="281"/>
      <c r="G1316" s="280"/>
      <c r="H1316" s="282"/>
      <c r="I1316" s="280"/>
      <c r="J1316" s="280"/>
      <c r="K1316" s="280"/>
      <c r="L1316" s="280"/>
      <c r="M1316" s="290"/>
      <c r="N1316" s="284"/>
    </row>
    <row r="1317" spans="1:14" s="9" customFormat="1" x14ac:dyDescent="0.2">
      <c r="A1317" s="279"/>
      <c r="B1317" s="279"/>
      <c r="C1317" s="279"/>
      <c r="D1317" s="280"/>
      <c r="E1317" s="280"/>
      <c r="F1317" s="281"/>
      <c r="G1317" s="280"/>
      <c r="H1317" s="282"/>
      <c r="I1317" s="280"/>
      <c r="J1317" s="280"/>
      <c r="K1317" s="280"/>
      <c r="L1317" s="280"/>
      <c r="M1317" s="290"/>
      <c r="N1317" s="284"/>
    </row>
    <row r="1318" spans="1:14" s="9" customFormat="1" x14ac:dyDescent="0.2">
      <c r="A1318" s="279"/>
      <c r="B1318" s="279"/>
      <c r="C1318" s="279"/>
      <c r="D1318" s="280"/>
      <c r="E1318" s="280"/>
      <c r="F1318" s="281"/>
      <c r="G1318" s="280"/>
      <c r="H1318" s="282"/>
      <c r="I1318" s="280"/>
      <c r="J1318" s="280"/>
      <c r="K1318" s="280"/>
      <c r="L1318" s="280"/>
      <c r="M1318" s="290"/>
      <c r="N1318" s="284"/>
    </row>
    <row r="1319" spans="1:14" s="9" customFormat="1" x14ac:dyDescent="0.2">
      <c r="A1319" s="279"/>
      <c r="B1319" s="279"/>
      <c r="C1319" s="279"/>
      <c r="D1319" s="280"/>
      <c r="E1319" s="280"/>
      <c r="F1319" s="281"/>
      <c r="G1319" s="280"/>
      <c r="H1319" s="282"/>
      <c r="I1319" s="280"/>
      <c r="J1319" s="280"/>
      <c r="K1319" s="280"/>
      <c r="L1319" s="280"/>
      <c r="M1319" s="290"/>
      <c r="N1319" s="284"/>
    </row>
    <row r="1320" spans="1:14" s="9" customFormat="1" x14ac:dyDescent="0.2">
      <c r="A1320" s="279"/>
      <c r="B1320" s="279"/>
      <c r="C1320" s="279"/>
      <c r="D1320" s="280"/>
      <c r="E1320" s="280"/>
      <c r="F1320" s="281"/>
      <c r="G1320" s="280"/>
      <c r="H1320" s="282"/>
      <c r="I1320" s="280"/>
      <c r="J1320" s="280"/>
      <c r="K1320" s="280"/>
      <c r="L1320" s="280"/>
      <c r="M1320" s="290"/>
      <c r="N1320" s="284"/>
    </row>
    <row r="1321" spans="1:14" s="9" customFormat="1" x14ac:dyDescent="0.2">
      <c r="A1321" s="279"/>
      <c r="B1321" s="279"/>
      <c r="C1321" s="279"/>
      <c r="D1321" s="280"/>
      <c r="E1321" s="280"/>
      <c r="F1321" s="281"/>
      <c r="G1321" s="280"/>
      <c r="H1321" s="282"/>
      <c r="I1321" s="280"/>
      <c r="J1321" s="280"/>
      <c r="K1321" s="280"/>
      <c r="L1321" s="280"/>
      <c r="M1321" s="290"/>
      <c r="N1321" s="284"/>
    </row>
    <row r="1322" spans="1:14" s="9" customFormat="1" x14ac:dyDescent="0.2">
      <c r="A1322" s="279"/>
      <c r="B1322" s="279"/>
      <c r="C1322" s="279"/>
      <c r="D1322" s="280"/>
      <c r="E1322" s="280"/>
      <c r="F1322" s="281"/>
      <c r="G1322" s="280"/>
      <c r="H1322" s="282"/>
      <c r="I1322" s="280"/>
      <c r="J1322" s="280"/>
      <c r="K1322" s="280"/>
      <c r="L1322" s="280"/>
      <c r="M1322" s="290"/>
      <c r="N1322" s="284"/>
    </row>
    <row r="1323" spans="1:14" s="9" customFormat="1" x14ac:dyDescent="0.2">
      <c r="A1323" s="279"/>
      <c r="B1323" s="279"/>
      <c r="C1323" s="279"/>
      <c r="D1323" s="280"/>
      <c r="E1323" s="280"/>
      <c r="F1323" s="281"/>
      <c r="G1323" s="280"/>
      <c r="H1323" s="282"/>
      <c r="I1323" s="280"/>
      <c r="J1323" s="280"/>
      <c r="K1323" s="280"/>
      <c r="L1323" s="280"/>
      <c r="M1323" s="290"/>
      <c r="N1323" s="284"/>
    </row>
    <row r="1324" spans="1:14" s="9" customFormat="1" x14ac:dyDescent="0.2">
      <c r="A1324" s="279"/>
      <c r="B1324" s="279"/>
      <c r="C1324" s="279"/>
      <c r="D1324" s="280"/>
      <c r="E1324" s="280"/>
      <c r="F1324" s="281"/>
      <c r="G1324" s="280"/>
      <c r="H1324" s="282"/>
      <c r="I1324" s="280"/>
      <c r="J1324" s="280"/>
      <c r="K1324" s="280"/>
      <c r="L1324" s="280"/>
      <c r="M1324" s="290"/>
      <c r="N1324" s="284"/>
    </row>
    <row r="1325" spans="1:14" s="9" customFormat="1" x14ac:dyDescent="0.2">
      <c r="A1325" s="279"/>
      <c r="B1325" s="279"/>
      <c r="C1325" s="279"/>
      <c r="D1325" s="280"/>
      <c r="E1325" s="280"/>
      <c r="F1325" s="281"/>
      <c r="G1325" s="280"/>
      <c r="H1325" s="282"/>
      <c r="I1325" s="280"/>
      <c r="J1325" s="280"/>
      <c r="K1325" s="280"/>
      <c r="L1325" s="280"/>
      <c r="M1325" s="290"/>
      <c r="N1325" s="284"/>
    </row>
    <row r="1326" spans="1:14" s="9" customFormat="1" x14ac:dyDescent="0.2">
      <c r="A1326" s="279"/>
      <c r="B1326" s="279"/>
      <c r="C1326" s="279"/>
      <c r="D1326" s="280"/>
      <c r="E1326" s="280"/>
      <c r="F1326" s="281"/>
      <c r="G1326" s="280"/>
      <c r="H1326" s="282"/>
      <c r="I1326" s="280"/>
      <c r="J1326" s="280"/>
      <c r="K1326" s="280"/>
      <c r="L1326" s="280"/>
      <c r="M1326" s="290"/>
      <c r="N1326" s="284"/>
    </row>
    <row r="1327" spans="1:14" s="9" customFormat="1" x14ac:dyDescent="0.2">
      <c r="A1327" s="279"/>
      <c r="B1327" s="279"/>
      <c r="C1327" s="279"/>
      <c r="D1327" s="280"/>
      <c r="E1327" s="280"/>
      <c r="F1327" s="281"/>
      <c r="G1327" s="280"/>
      <c r="H1327" s="282"/>
      <c r="I1327" s="280"/>
      <c r="J1327" s="280"/>
      <c r="K1327" s="280"/>
      <c r="L1327" s="280"/>
      <c r="M1327" s="290"/>
      <c r="N1327" s="284"/>
    </row>
    <row r="1328" spans="1:14" s="9" customFormat="1" x14ac:dyDescent="0.2">
      <c r="A1328" s="279"/>
      <c r="B1328" s="279"/>
      <c r="C1328" s="279"/>
      <c r="D1328" s="280"/>
      <c r="E1328" s="280"/>
      <c r="F1328" s="281"/>
      <c r="G1328" s="280"/>
      <c r="H1328" s="282"/>
      <c r="I1328" s="280"/>
      <c r="J1328" s="280"/>
      <c r="K1328" s="280"/>
      <c r="L1328" s="280"/>
      <c r="M1328" s="290"/>
      <c r="N1328" s="284"/>
    </row>
    <row r="1329" spans="1:14" s="9" customFormat="1" x14ac:dyDescent="0.2">
      <c r="A1329" s="279"/>
      <c r="B1329" s="279"/>
      <c r="C1329" s="279"/>
      <c r="D1329" s="280"/>
      <c r="E1329" s="280"/>
      <c r="F1329" s="281"/>
      <c r="G1329" s="280"/>
      <c r="H1329" s="282"/>
      <c r="I1329" s="280"/>
      <c r="J1329" s="280"/>
      <c r="K1329" s="280"/>
      <c r="L1329" s="280"/>
      <c r="M1329" s="290"/>
      <c r="N1329" s="284"/>
    </row>
    <row r="1330" spans="1:14" s="9" customFormat="1" x14ac:dyDescent="0.2">
      <c r="A1330" s="279"/>
      <c r="B1330" s="279"/>
      <c r="C1330" s="279"/>
      <c r="D1330" s="280"/>
      <c r="E1330" s="280"/>
      <c r="F1330" s="281"/>
      <c r="G1330" s="280"/>
      <c r="H1330" s="282"/>
      <c r="I1330" s="280"/>
      <c r="J1330" s="280"/>
      <c r="K1330" s="280"/>
      <c r="L1330" s="280"/>
      <c r="M1330" s="290"/>
      <c r="N1330" s="284"/>
    </row>
    <row r="1331" spans="1:14" s="9" customFormat="1" x14ac:dyDescent="0.2">
      <c r="A1331" s="279"/>
      <c r="B1331" s="279"/>
      <c r="C1331" s="279"/>
      <c r="D1331" s="280"/>
      <c r="E1331" s="280"/>
      <c r="F1331" s="281"/>
      <c r="G1331" s="280"/>
      <c r="H1331" s="282"/>
      <c r="I1331" s="280"/>
      <c r="J1331" s="280"/>
      <c r="K1331" s="280"/>
      <c r="L1331" s="280"/>
      <c r="M1331" s="290"/>
      <c r="N1331" s="284"/>
    </row>
    <row r="1332" spans="1:14" s="9" customFormat="1" x14ac:dyDescent="0.2">
      <c r="A1332" s="279"/>
      <c r="B1332" s="279"/>
      <c r="C1332" s="279"/>
      <c r="D1332" s="280"/>
      <c r="E1332" s="280"/>
      <c r="F1332" s="281"/>
      <c r="G1332" s="280"/>
      <c r="H1332" s="282"/>
      <c r="I1332" s="280"/>
      <c r="J1332" s="280"/>
      <c r="K1332" s="280"/>
      <c r="L1332" s="280"/>
      <c r="M1332" s="290"/>
      <c r="N1332" s="284"/>
    </row>
    <row r="1333" spans="1:14" s="9" customFormat="1" x14ac:dyDescent="0.2">
      <c r="A1333" s="279"/>
      <c r="B1333" s="279"/>
      <c r="C1333" s="279"/>
      <c r="D1333" s="280"/>
      <c r="E1333" s="280"/>
      <c r="F1333" s="281"/>
      <c r="G1333" s="280"/>
      <c r="H1333" s="282"/>
      <c r="I1333" s="280"/>
      <c r="J1333" s="280"/>
      <c r="K1333" s="280"/>
      <c r="L1333" s="280"/>
      <c r="M1333" s="290"/>
      <c r="N1333" s="284"/>
    </row>
    <row r="1334" spans="1:14" s="9" customFormat="1" x14ac:dyDescent="0.2">
      <c r="A1334" s="279"/>
      <c r="B1334" s="279"/>
      <c r="C1334" s="279"/>
      <c r="D1334" s="280"/>
      <c r="E1334" s="280"/>
      <c r="F1334" s="281"/>
      <c r="G1334" s="280"/>
      <c r="H1334" s="282"/>
      <c r="I1334" s="280"/>
      <c r="J1334" s="280"/>
      <c r="K1334" s="280"/>
      <c r="L1334" s="280"/>
      <c r="M1334" s="290"/>
      <c r="N1334" s="284"/>
    </row>
    <row r="1335" spans="1:14" s="9" customFormat="1" x14ac:dyDescent="0.2">
      <c r="A1335" s="279"/>
      <c r="B1335" s="279"/>
      <c r="C1335" s="279"/>
      <c r="D1335" s="280"/>
      <c r="E1335" s="280"/>
      <c r="F1335" s="281"/>
      <c r="G1335" s="280"/>
      <c r="H1335" s="282"/>
      <c r="I1335" s="280"/>
      <c r="J1335" s="280"/>
      <c r="K1335" s="280"/>
      <c r="L1335" s="280"/>
      <c r="M1335" s="290"/>
      <c r="N1335" s="284"/>
    </row>
    <row r="1336" spans="1:14" s="9" customFormat="1" x14ac:dyDescent="0.2">
      <c r="A1336" s="279"/>
      <c r="B1336" s="279"/>
      <c r="C1336" s="279"/>
      <c r="D1336" s="280"/>
      <c r="E1336" s="280"/>
      <c r="F1336" s="281"/>
      <c r="G1336" s="280"/>
      <c r="H1336" s="282"/>
      <c r="I1336" s="280"/>
      <c r="J1336" s="280"/>
      <c r="K1336" s="280"/>
      <c r="L1336" s="280"/>
      <c r="M1336" s="290"/>
      <c r="N1336" s="284"/>
    </row>
    <row r="1337" spans="1:14" s="9" customFormat="1" x14ac:dyDescent="0.2">
      <c r="A1337" s="279"/>
      <c r="B1337" s="279"/>
      <c r="C1337" s="279"/>
      <c r="D1337" s="280"/>
      <c r="E1337" s="280"/>
      <c r="F1337" s="281"/>
      <c r="G1337" s="280"/>
      <c r="H1337" s="282"/>
      <c r="I1337" s="280"/>
      <c r="J1337" s="280"/>
      <c r="K1337" s="280"/>
      <c r="L1337" s="280"/>
      <c r="M1337" s="290"/>
      <c r="N1337" s="284"/>
    </row>
    <row r="1338" spans="1:14" s="9" customFormat="1" x14ac:dyDescent="0.2">
      <c r="A1338" s="279"/>
      <c r="B1338" s="279"/>
      <c r="C1338" s="279"/>
      <c r="D1338" s="280"/>
      <c r="E1338" s="280"/>
      <c r="F1338" s="281"/>
      <c r="G1338" s="280"/>
      <c r="H1338" s="282"/>
      <c r="I1338" s="280"/>
      <c r="J1338" s="280"/>
      <c r="K1338" s="280"/>
      <c r="L1338" s="280"/>
      <c r="M1338" s="290"/>
      <c r="N1338" s="284"/>
    </row>
    <row r="1339" spans="1:14" s="9" customFormat="1" x14ac:dyDescent="0.2">
      <c r="A1339" s="279"/>
      <c r="B1339" s="279"/>
      <c r="C1339" s="279"/>
      <c r="D1339" s="280"/>
      <c r="E1339" s="280"/>
      <c r="F1339" s="281"/>
      <c r="G1339" s="280"/>
      <c r="H1339" s="282"/>
      <c r="I1339" s="280"/>
      <c r="J1339" s="280"/>
      <c r="K1339" s="280"/>
      <c r="L1339" s="280"/>
      <c r="M1339" s="290"/>
      <c r="N1339" s="284"/>
    </row>
    <row r="1340" spans="1:14" s="9" customFormat="1" x14ac:dyDescent="0.2">
      <c r="A1340" s="279"/>
      <c r="B1340" s="279"/>
      <c r="C1340" s="279"/>
      <c r="D1340" s="280"/>
      <c r="E1340" s="280"/>
      <c r="F1340" s="281"/>
      <c r="G1340" s="280"/>
      <c r="H1340" s="282"/>
      <c r="I1340" s="280"/>
      <c r="J1340" s="280"/>
      <c r="K1340" s="280"/>
      <c r="L1340" s="280"/>
      <c r="M1340" s="290"/>
      <c r="N1340" s="284"/>
    </row>
    <row r="1341" spans="1:14" s="9" customFormat="1" x14ac:dyDescent="0.2">
      <c r="A1341" s="279"/>
      <c r="B1341" s="279"/>
      <c r="C1341" s="279"/>
      <c r="D1341" s="280"/>
      <c r="E1341" s="280"/>
      <c r="F1341" s="281"/>
      <c r="G1341" s="280"/>
      <c r="H1341" s="282"/>
      <c r="I1341" s="280"/>
      <c r="J1341" s="280"/>
      <c r="K1341" s="280"/>
      <c r="L1341" s="280"/>
      <c r="M1341" s="290"/>
      <c r="N1341" s="284"/>
    </row>
    <row r="1342" spans="1:14" s="9" customFormat="1" x14ac:dyDescent="0.2">
      <c r="A1342" s="279"/>
      <c r="B1342" s="279"/>
      <c r="C1342" s="279"/>
      <c r="D1342" s="280"/>
      <c r="E1342" s="280"/>
      <c r="F1342" s="281"/>
      <c r="G1342" s="280"/>
      <c r="H1342" s="282"/>
      <c r="I1342" s="280"/>
      <c r="J1342" s="280"/>
      <c r="K1342" s="280"/>
      <c r="L1342" s="280"/>
      <c r="M1342" s="290"/>
      <c r="N1342" s="284"/>
    </row>
    <row r="1343" spans="1:14" s="9" customFormat="1" x14ac:dyDescent="0.2">
      <c r="A1343" s="279"/>
      <c r="B1343" s="279"/>
      <c r="C1343" s="279"/>
      <c r="D1343" s="280"/>
      <c r="E1343" s="280"/>
      <c r="F1343" s="281"/>
      <c r="G1343" s="280"/>
      <c r="H1343" s="282"/>
      <c r="I1343" s="280"/>
      <c r="J1343" s="280"/>
      <c r="K1343" s="280"/>
      <c r="L1343" s="280"/>
      <c r="M1343" s="290"/>
      <c r="N1343" s="284"/>
    </row>
    <row r="1344" spans="1:14" s="9" customFormat="1" x14ac:dyDescent="0.2">
      <c r="A1344" s="279"/>
      <c r="B1344" s="279"/>
      <c r="C1344" s="279"/>
      <c r="D1344" s="280"/>
      <c r="E1344" s="280"/>
      <c r="F1344" s="281"/>
      <c r="G1344" s="280"/>
      <c r="H1344" s="282"/>
      <c r="I1344" s="280"/>
      <c r="J1344" s="280"/>
      <c r="K1344" s="280"/>
      <c r="L1344" s="280"/>
      <c r="M1344" s="290"/>
      <c r="N1344" s="284"/>
    </row>
    <row r="1345" spans="1:14" s="9" customFormat="1" x14ac:dyDescent="0.2">
      <c r="A1345" s="279"/>
      <c r="B1345" s="279"/>
      <c r="C1345" s="279"/>
      <c r="D1345" s="280"/>
      <c r="E1345" s="280"/>
      <c r="F1345" s="281"/>
      <c r="G1345" s="280"/>
      <c r="H1345" s="282"/>
      <c r="I1345" s="280"/>
      <c r="J1345" s="280"/>
      <c r="K1345" s="280"/>
      <c r="L1345" s="280"/>
      <c r="M1345" s="290"/>
      <c r="N1345" s="284"/>
    </row>
    <row r="1346" spans="1:14" s="9" customFormat="1" x14ac:dyDescent="0.2">
      <c r="A1346" s="279"/>
      <c r="B1346" s="279"/>
      <c r="C1346" s="279"/>
      <c r="D1346" s="280"/>
      <c r="E1346" s="280"/>
      <c r="F1346" s="281"/>
      <c r="G1346" s="280"/>
      <c r="H1346" s="282"/>
      <c r="I1346" s="280"/>
      <c r="J1346" s="280"/>
      <c r="K1346" s="280"/>
      <c r="L1346" s="280"/>
      <c r="M1346" s="290"/>
      <c r="N1346" s="284"/>
    </row>
    <row r="1347" spans="1:14" s="9" customFormat="1" x14ac:dyDescent="0.2">
      <c r="A1347" s="279"/>
      <c r="B1347" s="279"/>
      <c r="C1347" s="279"/>
      <c r="D1347" s="280"/>
      <c r="E1347" s="280"/>
      <c r="F1347" s="281"/>
      <c r="G1347" s="280"/>
      <c r="H1347" s="282"/>
      <c r="I1347" s="280"/>
      <c r="J1347" s="280"/>
      <c r="K1347" s="280"/>
      <c r="L1347" s="280"/>
      <c r="M1347" s="290"/>
      <c r="N1347" s="284"/>
    </row>
    <row r="1348" spans="1:14" s="9" customFormat="1" x14ac:dyDescent="0.2">
      <c r="A1348" s="279"/>
      <c r="B1348" s="279"/>
      <c r="C1348" s="279"/>
      <c r="D1348" s="280"/>
      <c r="E1348" s="280"/>
      <c r="F1348" s="281"/>
      <c r="G1348" s="280"/>
      <c r="H1348" s="282"/>
      <c r="I1348" s="280"/>
      <c r="J1348" s="280"/>
      <c r="K1348" s="280"/>
      <c r="L1348" s="280"/>
      <c r="M1348" s="290"/>
      <c r="N1348" s="284"/>
    </row>
    <row r="1349" spans="1:14" s="9" customFormat="1" x14ac:dyDescent="0.2">
      <c r="A1349" s="279"/>
      <c r="B1349" s="279"/>
      <c r="C1349" s="279"/>
      <c r="D1349" s="280"/>
      <c r="E1349" s="280"/>
      <c r="F1349" s="281"/>
      <c r="G1349" s="280"/>
      <c r="H1349" s="282"/>
      <c r="I1349" s="280"/>
      <c r="J1349" s="280"/>
      <c r="K1349" s="280"/>
      <c r="L1349" s="280"/>
      <c r="M1349" s="290"/>
      <c r="N1349" s="284"/>
    </row>
    <row r="1350" spans="1:14" s="9" customFormat="1" x14ac:dyDescent="0.2">
      <c r="A1350" s="279"/>
      <c r="B1350" s="279"/>
      <c r="C1350" s="279"/>
      <c r="D1350" s="280"/>
      <c r="E1350" s="280"/>
      <c r="F1350" s="281"/>
      <c r="G1350" s="280"/>
      <c r="H1350" s="282"/>
      <c r="I1350" s="280"/>
      <c r="J1350" s="280"/>
      <c r="K1350" s="280"/>
      <c r="L1350" s="280"/>
      <c r="M1350" s="290"/>
      <c r="N1350" s="284"/>
    </row>
    <row r="1351" spans="1:14" s="9" customFormat="1" x14ac:dyDescent="0.2">
      <c r="A1351" s="279"/>
      <c r="B1351" s="279"/>
      <c r="C1351" s="279"/>
      <c r="D1351" s="280"/>
      <c r="E1351" s="280"/>
      <c r="F1351" s="281"/>
      <c r="G1351" s="280"/>
      <c r="H1351" s="282"/>
      <c r="I1351" s="280"/>
      <c r="J1351" s="280"/>
      <c r="K1351" s="280"/>
      <c r="L1351" s="280"/>
      <c r="M1351" s="290"/>
      <c r="N1351" s="284"/>
    </row>
    <row r="1352" spans="1:14" s="9" customFormat="1" x14ac:dyDescent="0.2">
      <c r="A1352" s="279"/>
      <c r="B1352" s="279"/>
      <c r="C1352" s="279"/>
      <c r="D1352" s="280"/>
      <c r="E1352" s="280"/>
      <c r="F1352" s="281"/>
      <c r="G1352" s="280"/>
      <c r="H1352" s="282"/>
      <c r="I1352" s="280"/>
      <c r="J1352" s="280"/>
      <c r="K1352" s="280"/>
      <c r="L1352" s="280"/>
      <c r="M1352" s="290"/>
      <c r="N1352" s="284"/>
    </row>
    <row r="1353" spans="1:14" s="9" customFormat="1" x14ac:dyDescent="0.2">
      <c r="A1353" s="279"/>
      <c r="B1353" s="279"/>
      <c r="C1353" s="279"/>
      <c r="D1353" s="280"/>
      <c r="E1353" s="280"/>
      <c r="F1353" s="281"/>
      <c r="G1353" s="280"/>
      <c r="H1353" s="282"/>
      <c r="I1353" s="280"/>
      <c r="J1353" s="280"/>
      <c r="K1353" s="280"/>
      <c r="L1353" s="280"/>
      <c r="M1353" s="290"/>
      <c r="N1353" s="284"/>
    </row>
    <row r="1354" spans="1:14" s="9" customFormat="1" x14ac:dyDescent="0.2">
      <c r="A1354" s="279"/>
      <c r="B1354" s="279"/>
      <c r="C1354" s="279"/>
      <c r="D1354" s="280"/>
      <c r="E1354" s="280"/>
      <c r="F1354" s="281"/>
      <c r="G1354" s="280"/>
      <c r="H1354" s="282"/>
      <c r="I1354" s="280"/>
      <c r="J1354" s="280"/>
      <c r="K1354" s="280"/>
      <c r="L1354" s="280"/>
      <c r="M1354" s="290"/>
      <c r="N1354" s="284"/>
    </row>
    <row r="1355" spans="1:14" s="9" customFormat="1" x14ac:dyDescent="0.2">
      <c r="A1355" s="279"/>
      <c r="B1355" s="279"/>
      <c r="C1355" s="279"/>
      <c r="D1355" s="280"/>
      <c r="E1355" s="280"/>
      <c r="F1355" s="281"/>
      <c r="G1355" s="280"/>
      <c r="H1355" s="282"/>
      <c r="I1355" s="280"/>
      <c r="J1355" s="280"/>
      <c r="K1355" s="280"/>
      <c r="L1355" s="280"/>
      <c r="M1355" s="290"/>
      <c r="N1355" s="284"/>
    </row>
    <row r="1356" spans="1:14" s="9" customFormat="1" x14ac:dyDescent="0.2">
      <c r="A1356" s="279"/>
      <c r="B1356" s="279"/>
      <c r="C1356" s="279"/>
      <c r="D1356" s="280"/>
      <c r="E1356" s="280"/>
      <c r="F1356" s="281"/>
      <c r="G1356" s="280"/>
      <c r="H1356" s="282"/>
      <c r="I1356" s="280"/>
      <c r="J1356" s="280"/>
      <c r="K1356" s="280"/>
      <c r="L1356" s="280"/>
      <c r="M1356" s="290"/>
      <c r="N1356" s="284"/>
    </row>
    <row r="1357" spans="1:14" s="9" customFormat="1" x14ac:dyDescent="0.2">
      <c r="A1357" s="279"/>
      <c r="B1357" s="279"/>
      <c r="C1357" s="279"/>
      <c r="D1357" s="280"/>
      <c r="E1357" s="280"/>
      <c r="F1357" s="281"/>
      <c r="G1357" s="280"/>
      <c r="H1357" s="282"/>
      <c r="I1357" s="280"/>
      <c r="J1357" s="280"/>
      <c r="K1357" s="280"/>
      <c r="L1357" s="280"/>
      <c r="M1357" s="290"/>
      <c r="N1357" s="284"/>
    </row>
    <row r="1358" spans="1:14" s="9" customFormat="1" x14ac:dyDescent="0.2">
      <c r="A1358" s="279"/>
      <c r="B1358" s="279"/>
      <c r="C1358" s="279"/>
      <c r="D1358" s="280"/>
      <c r="E1358" s="280"/>
      <c r="F1358" s="281"/>
      <c r="G1358" s="280"/>
      <c r="H1358" s="282"/>
      <c r="I1358" s="280"/>
      <c r="J1358" s="280"/>
      <c r="K1358" s="280"/>
      <c r="L1358" s="280"/>
      <c r="M1358" s="290"/>
      <c r="N1358" s="284"/>
    </row>
    <row r="1359" spans="1:14" s="9" customFormat="1" x14ac:dyDescent="0.2">
      <c r="A1359" s="279"/>
      <c r="B1359" s="279"/>
      <c r="C1359" s="279"/>
      <c r="D1359" s="280"/>
      <c r="E1359" s="280"/>
      <c r="F1359" s="281"/>
      <c r="G1359" s="280"/>
      <c r="H1359" s="282"/>
      <c r="I1359" s="280"/>
      <c r="J1359" s="280"/>
      <c r="K1359" s="280"/>
      <c r="L1359" s="280"/>
      <c r="M1359" s="290"/>
      <c r="N1359" s="284"/>
    </row>
    <row r="1360" spans="1:14" s="9" customFormat="1" x14ac:dyDescent="0.2">
      <c r="A1360" s="279"/>
      <c r="B1360" s="279"/>
      <c r="C1360" s="279"/>
      <c r="D1360" s="280"/>
      <c r="E1360" s="280"/>
      <c r="F1360" s="281"/>
      <c r="G1360" s="280"/>
      <c r="H1360" s="282"/>
      <c r="I1360" s="280"/>
      <c r="J1360" s="280"/>
      <c r="K1360" s="280"/>
      <c r="L1360" s="280"/>
      <c r="M1360" s="290"/>
      <c r="N1360" s="284"/>
    </row>
    <row r="1361" spans="1:14" s="9" customFormat="1" x14ac:dyDescent="0.2">
      <c r="A1361" s="279"/>
      <c r="B1361" s="279"/>
      <c r="C1361" s="279"/>
      <c r="D1361" s="280"/>
      <c r="E1361" s="280"/>
      <c r="F1361" s="281"/>
      <c r="G1361" s="280"/>
      <c r="H1361" s="282"/>
      <c r="I1361" s="280"/>
      <c r="J1361" s="280"/>
      <c r="K1361" s="280"/>
      <c r="L1361" s="280"/>
      <c r="M1361" s="290"/>
      <c r="N1361" s="284"/>
    </row>
    <row r="1362" spans="1:14" s="9" customFormat="1" x14ac:dyDescent="0.2">
      <c r="A1362" s="279"/>
      <c r="B1362" s="279"/>
      <c r="C1362" s="279"/>
      <c r="D1362" s="280"/>
      <c r="E1362" s="280"/>
      <c r="F1362" s="281"/>
      <c r="G1362" s="280"/>
      <c r="H1362" s="282"/>
      <c r="I1362" s="280"/>
      <c r="J1362" s="280"/>
      <c r="K1362" s="280"/>
      <c r="L1362" s="280"/>
      <c r="M1362" s="290"/>
      <c r="N1362" s="284"/>
    </row>
    <row r="1363" spans="1:14" s="9" customFormat="1" x14ac:dyDescent="0.2">
      <c r="A1363" s="279"/>
      <c r="B1363" s="279"/>
      <c r="C1363" s="279"/>
      <c r="D1363" s="280"/>
      <c r="E1363" s="280"/>
      <c r="F1363" s="281"/>
      <c r="G1363" s="280"/>
      <c r="H1363" s="282"/>
      <c r="I1363" s="280"/>
      <c r="J1363" s="280"/>
      <c r="K1363" s="280"/>
      <c r="L1363" s="280"/>
      <c r="M1363" s="290"/>
      <c r="N1363" s="284"/>
    </row>
    <row r="1364" spans="1:14" s="9" customFormat="1" x14ac:dyDescent="0.2">
      <c r="A1364" s="279"/>
      <c r="B1364" s="279"/>
      <c r="C1364" s="279"/>
      <c r="D1364" s="280"/>
      <c r="E1364" s="280"/>
      <c r="F1364" s="281"/>
      <c r="G1364" s="280"/>
      <c r="H1364" s="282"/>
      <c r="I1364" s="280"/>
      <c r="J1364" s="280"/>
      <c r="K1364" s="280"/>
      <c r="L1364" s="280"/>
      <c r="M1364" s="290"/>
      <c r="N1364" s="284"/>
    </row>
    <row r="1365" spans="1:14" s="9" customFormat="1" x14ac:dyDescent="0.2">
      <c r="A1365" s="279"/>
      <c r="B1365" s="279"/>
      <c r="C1365" s="279"/>
      <c r="D1365" s="280"/>
      <c r="E1365" s="280"/>
      <c r="F1365" s="281"/>
      <c r="G1365" s="280"/>
      <c r="H1365" s="282"/>
      <c r="I1365" s="280"/>
      <c r="J1365" s="280"/>
      <c r="K1365" s="280"/>
      <c r="L1365" s="280"/>
      <c r="M1365" s="290"/>
      <c r="N1365" s="284"/>
    </row>
    <row r="1366" spans="1:14" s="9" customFormat="1" x14ac:dyDescent="0.2">
      <c r="A1366" s="279"/>
      <c r="B1366" s="279"/>
      <c r="C1366" s="279"/>
      <c r="D1366" s="280"/>
      <c r="E1366" s="280"/>
      <c r="F1366" s="281"/>
      <c r="G1366" s="280"/>
      <c r="H1366" s="282"/>
      <c r="I1366" s="280"/>
      <c r="J1366" s="280"/>
      <c r="K1366" s="280"/>
      <c r="L1366" s="280"/>
      <c r="M1366" s="290"/>
      <c r="N1366" s="284"/>
    </row>
    <row r="1367" spans="1:14" s="9" customFormat="1" x14ac:dyDescent="0.2">
      <c r="A1367" s="279"/>
      <c r="B1367" s="279"/>
      <c r="C1367" s="279"/>
      <c r="D1367" s="280"/>
      <c r="E1367" s="280"/>
      <c r="F1367" s="281"/>
      <c r="G1367" s="280"/>
      <c r="H1367" s="282"/>
      <c r="I1367" s="280"/>
      <c r="J1367" s="280"/>
      <c r="K1367" s="280"/>
      <c r="L1367" s="280"/>
      <c r="M1367" s="290"/>
      <c r="N1367" s="284"/>
    </row>
    <row r="1368" spans="1:14" s="9" customFormat="1" x14ac:dyDescent="0.2">
      <c r="A1368" s="279"/>
      <c r="B1368" s="279"/>
      <c r="C1368" s="279"/>
      <c r="D1368" s="280"/>
      <c r="E1368" s="280"/>
      <c r="F1368" s="281"/>
      <c r="G1368" s="280"/>
      <c r="H1368" s="282"/>
      <c r="I1368" s="280"/>
      <c r="J1368" s="280"/>
      <c r="K1368" s="280"/>
      <c r="L1368" s="280"/>
      <c r="M1368" s="290"/>
      <c r="N1368" s="284"/>
    </row>
    <row r="1369" spans="1:14" s="9" customFormat="1" x14ac:dyDescent="0.2">
      <c r="A1369" s="279"/>
      <c r="B1369" s="279"/>
      <c r="C1369" s="279"/>
      <c r="D1369" s="280"/>
      <c r="E1369" s="280"/>
      <c r="F1369" s="281"/>
      <c r="G1369" s="280"/>
      <c r="H1369" s="282"/>
      <c r="I1369" s="280"/>
      <c r="J1369" s="280"/>
      <c r="K1369" s="280"/>
      <c r="L1369" s="280"/>
      <c r="M1369" s="290"/>
      <c r="N1369" s="284"/>
    </row>
    <row r="1370" spans="1:14" s="9" customFormat="1" x14ac:dyDescent="0.2">
      <c r="A1370" s="279"/>
      <c r="B1370" s="279"/>
      <c r="C1370" s="279"/>
      <c r="D1370" s="280"/>
      <c r="E1370" s="280"/>
      <c r="F1370" s="281"/>
      <c r="G1370" s="280"/>
      <c r="H1370" s="282"/>
      <c r="I1370" s="280"/>
      <c r="J1370" s="280"/>
      <c r="K1370" s="280"/>
      <c r="L1370" s="280"/>
      <c r="M1370" s="290"/>
      <c r="N1370" s="284"/>
    </row>
    <row r="1371" spans="1:14" s="9" customFormat="1" x14ac:dyDescent="0.2">
      <c r="A1371" s="279"/>
      <c r="B1371" s="279"/>
      <c r="C1371" s="279"/>
      <c r="D1371" s="280"/>
      <c r="E1371" s="280"/>
      <c r="F1371" s="281"/>
      <c r="G1371" s="280"/>
      <c r="H1371" s="282"/>
      <c r="I1371" s="280"/>
      <c r="J1371" s="280"/>
      <c r="K1371" s="280"/>
      <c r="L1371" s="280"/>
      <c r="M1371" s="290"/>
      <c r="N1371" s="284"/>
    </row>
    <row r="1372" spans="1:14" s="9" customFormat="1" x14ac:dyDescent="0.2">
      <c r="A1372" s="279"/>
      <c r="B1372" s="279"/>
      <c r="C1372" s="279"/>
      <c r="D1372" s="280"/>
      <c r="E1372" s="280"/>
      <c r="F1372" s="281"/>
      <c r="G1372" s="280"/>
      <c r="H1372" s="282"/>
      <c r="I1372" s="280"/>
      <c r="J1372" s="280"/>
      <c r="K1372" s="280"/>
      <c r="L1372" s="280"/>
      <c r="M1372" s="290"/>
      <c r="N1372" s="284"/>
    </row>
    <row r="1373" spans="1:14" s="9" customFormat="1" x14ac:dyDescent="0.2">
      <c r="A1373" s="279"/>
      <c r="B1373" s="279"/>
      <c r="C1373" s="279"/>
      <c r="D1373" s="280"/>
      <c r="E1373" s="280"/>
      <c r="F1373" s="281"/>
      <c r="G1373" s="280"/>
      <c r="H1373" s="282"/>
      <c r="I1373" s="280"/>
      <c r="J1373" s="280"/>
      <c r="K1373" s="280"/>
      <c r="L1373" s="280"/>
      <c r="M1373" s="290"/>
      <c r="N1373" s="284"/>
    </row>
    <row r="1374" spans="1:14" s="9" customFormat="1" x14ac:dyDescent="0.2">
      <c r="A1374" s="279"/>
      <c r="B1374" s="279"/>
      <c r="C1374" s="279"/>
      <c r="D1374" s="280"/>
      <c r="E1374" s="280"/>
      <c r="F1374" s="281"/>
      <c r="G1374" s="280"/>
      <c r="H1374" s="282"/>
      <c r="I1374" s="280"/>
      <c r="J1374" s="280"/>
      <c r="K1374" s="280"/>
      <c r="L1374" s="280"/>
      <c r="M1374" s="290"/>
      <c r="N1374" s="284"/>
    </row>
    <row r="1375" spans="1:14" s="9" customFormat="1" x14ac:dyDescent="0.2">
      <c r="A1375" s="279"/>
      <c r="B1375" s="279"/>
      <c r="C1375" s="279"/>
      <c r="D1375" s="280"/>
      <c r="E1375" s="280"/>
      <c r="F1375" s="281"/>
      <c r="G1375" s="280"/>
      <c r="H1375" s="282"/>
      <c r="I1375" s="280"/>
      <c r="J1375" s="280"/>
      <c r="K1375" s="280"/>
      <c r="L1375" s="280"/>
      <c r="M1375" s="290"/>
      <c r="N1375" s="284"/>
    </row>
    <row r="1376" spans="1:14" s="9" customFormat="1" x14ac:dyDescent="0.2">
      <c r="A1376" s="279"/>
      <c r="B1376" s="279"/>
      <c r="C1376" s="279"/>
      <c r="D1376" s="280"/>
      <c r="E1376" s="280"/>
      <c r="F1376" s="281"/>
      <c r="G1376" s="280"/>
      <c r="H1376" s="282"/>
      <c r="I1376" s="280"/>
      <c r="J1376" s="280"/>
      <c r="K1376" s="280"/>
      <c r="L1376" s="280"/>
      <c r="M1376" s="290"/>
      <c r="N1376" s="284"/>
    </row>
    <row r="1377" spans="1:14" s="9" customFormat="1" x14ac:dyDescent="0.2">
      <c r="A1377" s="279"/>
      <c r="B1377" s="279"/>
      <c r="C1377" s="279"/>
      <c r="D1377" s="280"/>
      <c r="E1377" s="280"/>
      <c r="F1377" s="281"/>
      <c r="G1377" s="280"/>
      <c r="H1377" s="282"/>
      <c r="I1377" s="280"/>
      <c r="J1377" s="280"/>
      <c r="K1377" s="280"/>
      <c r="L1377" s="280"/>
      <c r="M1377" s="290"/>
      <c r="N1377" s="284"/>
    </row>
    <row r="1378" spans="1:14" s="9" customFormat="1" x14ac:dyDescent="0.2">
      <c r="A1378" s="279"/>
      <c r="B1378" s="279"/>
      <c r="C1378" s="279"/>
      <c r="D1378" s="280"/>
      <c r="E1378" s="280"/>
      <c r="F1378" s="281"/>
      <c r="G1378" s="280"/>
      <c r="H1378" s="282"/>
      <c r="I1378" s="280"/>
      <c r="J1378" s="280"/>
      <c r="K1378" s="280"/>
      <c r="L1378" s="280"/>
      <c r="M1378" s="290"/>
      <c r="N1378" s="284"/>
    </row>
    <row r="1379" spans="1:14" s="9" customFormat="1" x14ac:dyDescent="0.2">
      <c r="A1379" s="279"/>
      <c r="B1379" s="279"/>
      <c r="C1379" s="279"/>
      <c r="D1379" s="280"/>
      <c r="E1379" s="280"/>
      <c r="F1379" s="281"/>
      <c r="G1379" s="280"/>
      <c r="H1379" s="282"/>
      <c r="I1379" s="280"/>
      <c r="J1379" s="280"/>
      <c r="K1379" s="280"/>
      <c r="L1379" s="280"/>
      <c r="M1379" s="290"/>
      <c r="N1379" s="284"/>
    </row>
    <row r="1380" spans="1:14" s="9" customFormat="1" x14ac:dyDescent="0.2">
      <c r="A1380" s="279"/>
      <c r="B1380" s="279"/>
      <c r="C1380" s="279"/>
      <c r="D1380" s="280"/>
      <c r="E1380" s="280"/>
      <c r="F1380" s="281"/>
      <c r="G1380" s="280"/>
      <c r="H1380" s="282"/>
      <c r="I1380" s="280"/>
      <c r="J1380" s="280"/>
      <c r="K1380" s="280"/>
      <c r="L1380" s="280"/>
      <c r="M1380" s="290"/>
      <c r="N1380" s="284"/>
    </row>
    <row r="1381" spans="1:14" s="9" customFormat="1" x14ac:dyDescent="0.2">
      <c r="A1381" s="279"/>
      <c r="B1381" s="279"/>
      <c r="C1381" s="279"/>
      <c r="D1381" s="280"/>
      <c r="E1381" s="280"/>
      <c r="F1381" s="281"/>
      <c r="G1381" s="280"/>
      <c r="H1381" s="282"/>
      <c r="I1381" s="280"/>
      <c r="J1381" s="280"/>
      <c r="K1381" s="280"/>
      <c r="L1381" s="280"/>
      <c r="M1381" s="290"/>
      <c r="N1381" s="284"/>
    </row>
    <row r="1382" spans="1:14" s="9" customFormat="1" x14ac:dyDescent="0.2">
      <c r="A1382" s="279"/>
      <c r="B1382" s="279"/>
      <c r="C1382" s="279"/>
      <c r="D1382" s="280"/>
      <c r="E1382" s="280"/>
      <c r="F1382" s="281"/>
      <c r="G1382" s="280"/>
      <c r="H1382" s="282"/>
      <c r="I1382" s="280"/>
      <c r="J1382" s="280"/>
      <c r="K1382" s="280"/>
      <c r="L1382" s="280"/>
      <c r="M1382" s="290"/>
      <c r="N1382" s="284"/>
    </row>
    <row r="1383" spans="1:14" s="9" customFormat="1" x14ac:dyDescent="0.2">
      <c r="A1383" s="279"/>
      <c r="B1383" s="279"/>
      <c r="C1383" s="279"/>
      <c r="D1383" s="280"/>
      <c r="E1383" s="280"/>
      <c r="F1383" s="281"/>
      <c r="G1383" s="280"/>
      <c r="H1383" s="282"/>
      <c r="I1383" s="280"/>
      <c r="J1383" s="280"/>
      <c r="K1383" s="280"/>
      <c r="L1383" s="280"/>
      <c r="M1383" s="290"/>
      <c r="N1383" s="284"/>
    </row>
    <row r="1384" spans="1:14" s="9" customFormat="1" x14ac:dyDescent="0.2">
      <c r="A1384" s="279"/>
      <c r="B1384" s="279"/>
      <c r="C1384" s="279"/>
      <c r="D1384" s="280"/>
      <c r="E1384" s="280"/>
      <c r="F1384" s="281"/>
      <c r="G1384" s="280"/>
      <c r="H1384" s="282"/>
      <c r="I1384" s="280"/>
      <c r="J1384" s="280"/>
      <c r="K1384" s="280"/>
      <c r="L1384" s="280"/>
      <c r="M1384" s="290"/>
      <c r="N1384" s="284"/>
    </row>
    <row r="1385" spans="1:14" s="9" customFormat="1" x14ac:dyDescent="0.2">
      <c r="A1385" s="279"/>
      <c r="B1385" s="279"/>
      <c r="C1385" s="279"/>
      <c r="D1385" s="280"/>
      <c r="E1385" s="280"/>
      <c r="F1385" s="281"/>
      <c r="G1385" s="280"/>
      <c r="H1385" s="282"/>
      <c r="I1385" s="280"/>
      <c r="J1385" s="280"/>
      <c r="K1385" s="280"/>
      <c r="L1385" s="280"/>
      <c r="M1385" s="290"/>
      <c r="N1385" s="284"/>
    </row>
    <row r="1386" spans="1:14" s="9" customFormat="1" x14ac:dyDescent="0.2">
      <c r="A1386" s="279"/>
      <c r="B1386" s="279"/>
      <c r="C1386" s="279"/>
      <c r="D1386" s="280"/>
      <c r="E1386" s="280"/>
      <c r="F1386" s="281"/>
      <c r="G1386" s="280"/>
      <c r="H1386" s="282"/>
      <c r="I1386" s="280"/>
      <c r="J1386" s="280"/>
      <c r="K1386" s="280"/>
      <c r="L1386" s="280"/>
      <c r="M1386" s="290"/>
      <c r="N1386" s="284"/>
    </row>
    <row r="1387" spans="1:14" s="9" customFormat="1" x14ac:dyDescent="0.2">
      <c r="A1387" s="279"/>
      <c r="B1387" s="279"/>
      <c r="C1387" s="279"/>
      <c r="D1387" s="280"/>
      <c r="E1387" s="280"/>
      <c r="F1387" s="281"/>
      <c r="G1387" s="280"/>
      <c r="H1387" s="282"/>
      <c r="I1387" s="280"/>
      <c r="J1387" s="280"/>
      <c r="K1387" s="280"/>
      <c r="L1387" s="280"/>
      <c r="M1387" s="290"/>
      <c r="N1387" s="284"/>
    </row>
    <row r="1388" spans="1:14" s="9" customFormat="1" x14ac:dyDescent="0.2">
      <c r="A1388" s="279"/>
      <c r="B1388" s="279"/>
      <c r="C1388" s="279"/>
      <c r="D1388" s="280"/>
      <c r="E1388" s="280"/>
      <c r="F1388" s="281"/>
      <c r="G1388" s="280"/>
      <c r="H1388" s="282"/>
      <c r="I1388" s="280"/>
      <c r="J1388" s="280"/>
      <c r="K1388" s="280"/>
      <c r="L1388" s="280"/>
      <c r="M1388" s="290"/>
      <c r="N1388" s="284"/>
    </row>
    <row r="1389" spans="1:14" s="9" customFormat="1" x14ac:dyDescent="0.2">
      <c r="A1389" s="279"/>
      <c r="B1389" s="279"/>
      <c r="C1389" s="279"/>
      <c r="D1389" s="280"/>
      <c r="E1389" s="280"/>
      <c r="F1389" s="281"/>
      <c r="G1389" s="280"/>
      <c r="H1389" s="282"/>
      <c r="I1389" s="280"/>
      <c r="J1389" s="280"/>
      <c r="K1389" s="280"/>
      <c r="L1389" s="280"/>
      <c r="M1389" s="290"/>
      <c r="N1389" s="284"/>
    </row>
    <row r="1390" spans="1:14" s="9" customFormat="1" x14ac:dyDescent="0.2">
      <c r="A1390" s="279"/>
      <c r="B1390" s="279"/>
      <c r="C1390" s="279"/>
      <c r="D1390" s="280"/>
      <c r="E1390" s="280"/>
      <c r="F1390" s="281"/>
      <c r="G1390" s="280"/>
      <c r="H1390" s="282"/>
      <c r="I1390" s="280"/>
      <c r="J1390" s="280"/>
      <c r="K1390" s="280"/>
      <c r="L1390" s="280"/>
      <c r="M1390" s="290"/>
      <c r="N1390" s="284"/>
    </row>
    <row r="1391" spans="1:14" s="9" customFormat="1" x14ac:dyDescent="0.2">
      <c r="A1391" s="279"/>
      <c r="B1391" s="279"/>
      <c r="C1391" s="279"/>
      <c r="D1391" s="280"/>
      <c r="E1391" s="280"/>
      <c r="F1391" s="281"/>
      <c r="G1391" s="280"/>
      <c r="H1391" s="282"/>
      <c r="I1391" s="280"/>
      <c r="J1391" s="280"/>
      <c r="K1391" s="280"/>
      <c r="L1391" s="280"/>
      <c r="M1391" s="290"/>
      <c r="N1391" s="284"/>
    </row>
    <row r="1392" spans="1:14" s="9" customFormat="1" x14ac:dyDescent="0.2">
      <c r="A1392" s="279"/>
      <c r="B1392" s="279"/>
      <c r="C1392" s="279"/>
      <c r="D1392" s="280"/>
      <c r="E1392" s="280"/>
      <c r="F1392" s="281"/>
      <c r="G1392" s="280"/>
      <c r="H1392" s="282"/>
      <c r="I1392" s="280"/>
      <c r="J1392" s="280"/>
      <c r="K1392" s="280"/>
      <c r="L1392" s="280"/>
      <c r="M1392" s="290"/>
      <c r="N1392" s="284"/>
    </row>
    <row r="1393" spans="1:14" s="9" customFormat="1" x14ac:dyDescent="0.2">
      <c r="A1393" s="279"/>
      <c r="B1393" s="279"/>
      <c r="C1393" s="279"/>
      <c r="D1393" s="280"/>
      <c r="E1393" s="280"/>
      <c r="F1393" s="281"/>
      <c r="G1393" s="280"/>
      <c r="H1393" s="282"/>
      <c r="I1393" s="280"/>
      <c r="J1393" s="280"/>
      <c r="K1393" s="280"/>
      <c r="L1393" s="280"/>
      <c r="M1393" s="290"/>
      <c r="N1393" s="284"/>
    </row>
    <row r="1394" spans="1:14" s="9" customFormat="1" x14ac:dyDescent="0.2">
      <c r="A1394" s="279"/>
      <c r="B1394" s="279"/>
      <c r="C1394" s="279"/>
      <c r="D1394" s="280"/>
      <c r="E1394" s="280"/>
      <c r="F1394" s="281"/>
      <c r="G1394" s="280"/>
      <c r="H1394" s="282"/>
      <c r="I1394" s="280"/>
      <c r="J1394" s="280"/>
      <c r="K1394" s="280"/>
      <c r="L1394" s="280"/>
      <c r="M1394" s="290"/>
      <c r="N1394" s="284"/>
    </row>
    <row r="1395" spans="1:14" s="9" customFormat="1" x14ac:dyDescent="0.2">
      <c r="A1395" s="279"/>
      <c r="B1395" s="279"/>
      <c r="C1395" s="279"/>
      <c r="D1395" s="280"/>
      <c r="E1395" s="280"/>
      <c r="F1395" s="281"/>
      <c r="G1395" s="280"/>
      <c r="H1395" s="282"/>
      <c r="I1395" s="280"/>
      <c r="J1395" s="280"/>
      <c r="K1395" s="280"/>
      <c r="L1395" s="280"/>
      <c r="M1395" s="290"/>
      <c r="N1395" s="284"/>
    </row>
    <row r="1396" spans="1:14" s="9" customFormat="1" x14ac:dyDescent="0.2">
      <c r="A1396" s="279"/>
      <c r="B1396" s="279"/>
      <c r="C1396" s="279"/>
      <c r="D1396" s="280"/>
      <c r="E1396" s="280"/>
      <c r="F1396" s="281"/>
      <c r="G1396" s="280"/>
      <c r="H1396" s="282"/>
      <c r="I1396" s="280"/>
      <c r="J1396" s="280"/>
      <c r="K1396" s="280"/>
      <c r="L1396" s="280"/>
      <c r="M1396" s="290"/>
      <c r="N1396" s="284"/>
    </row>
    <row r="1397" spans="1:14" s="9" customFormat="1" x14ac:dyDescent="0.2">
      <c r="A1397" s="279"/>
      <c r="B1397" s="279"/>
      <c r="C1397" s="279"/>
      <c r="D1397" s="280"/>
      <c r="E1397" s="280"/>
      <c r="F1397" s="281"/>
      <c r="G1397" s="280"/>
      <c r="H1397" s="282"/>
      <c r="I1397" s="280"/>
      <c r="J1397" s="280"/>
      <c r="K1397" s="280"/>
      <c r="L1397" s="280"/>
      <c r="M1397" s="290"/>
      <c r="N1397" s="284"/>
    </row>
    <row r="1398" spans="1:14" s="9" customFormat="1" x14ac:dyDescent="0.2">
      <c r="A1398" s="279"/>
      <c r="B1398" s="279"/>
      <c r="C1398" s="279"/>
      <c r="D1398" s="280"/>
      <c r="E1398" s="280"/>
      <c r="F1398" s="281"/>
      <c r="G1398" s="280"/>
      <c r="H1398" s="282"/>
      <c r="I1398" s="280"/>
      <c r="J1398" s="280"/>
      <c r="K1398" s="280"/>
      <c r="L1398" s="280"/>
      <c r="M1398" s="290"/>
      <c r="N1398" s="284"/>
    </row>
    <row r="1399" spans="1:14" s="9" customFormat="1" x14ac:dyDescent="0.2">
      <c r="A1399" s="279"/>
      <c r="B1399" s="279"/>
      <c r="C1399" s="279"/>
      <c r="D1399" s="280"/>
      <c r="E1399" s="280"/>
      <c r="F1399" s="281"/>
      <c r="G1399" s="280"/>
      <c r="H1399" s="282"/>
      <c r="I1399" s="280"/>
      <c r="J1399" s="280"/>
      <c r="K1399" s="280"/>
      <c r="L1399" s="280"/>
      <c r="M1399" s="290"/>
      <c r="N1399" s="284"/>
    </row>
    <row r="1400" spans="1:14" s="9" customFormat="1" x14ac:dyDescent="0.2">
      <c r="A1400" s="279"/>
      <c r="B1400" s="279"/>
      <c r="C1400" s="279"/>
      <c r="D1400" s="280"/>
      <c r="E1400" s="280"/>
      <c r="F1400" s="281"/>
      <c r="G1400" s="280"/>
      <c r="H1400" s="282"/>
      <c r="I1400" s="280"/>
      <c r="J1400" s="280"/>
      <c r="K1400" s="280"/>
      <c r="L1400" s="280"/>
      <c r="M1400" s="290"/>
      <c r="N1400" s="284"/>
    </row>
    <row r="1401" spans="1:14" s="9" customFormat="1" x14ac:dyDescent="0.2">
      <c r="A1401" s="279"/>
      <c r="B1401" s="279"/>
      <c r="C1401" s="279"/>
      <c r="D1401" s="280"/>
      <c r="E1401" s="280"/>
      <c r="F1401" s="281"/>
      <c r="G1401" s="280"/>
      <c r="H1401" s="282"/>
      <c r="I1401" s="280"/>
      <c r="J1401" s="280"/>
      <c r="K1401" s="280"/>
      <c r="L1401" s="280"/>
      <c r="M1401" s="290"/>
      <c r="N1401" s="284"/>
    </row>
    <row r="1402" spans="1:14" s="9" customFormat="1" x14ac:dyDescent="0.2">
      <c r="A1402" s="279"/>
      <c r="B1402" s="279"/>
      <c r="C1402" s="279"/>
      <c r="D1402" s="280"/>
      <c r="E1402" s="280"/>
      <c r="F1402" s="281"/>
      <c r="G1402" s="280"/>
      <c r="H1402" s="282"/>
      <c r="I1402" s="280"/>
      <c r="J1402" s="280"/>
      <c r="K1402" s="280"/>
      <c r="L1402" s="280"/>
      <c r="M1402" s="290"/>
      <c r="N1402" s="284"/>
    </row>
    <row r="1403" spans="1:14" s="9" customFormat="1" x14ac:dyDescent="0.2">
      <c r="A1403" s="279"/>
      <c r="B1403" s="279"/>
      <c r="C1403" s="279"/>
      <c r="D1403" s="280"/>
      <c r="E1403" s="280"/>
      <c r="F1403" s="281"/>
      <c r="G1403" s="280"/>
      <c r="H1403" s="282"/>
      <c r="I1403" s="280"/>
      <c r="J1403" s="280"/>
      <c r="K1403" s="280"/>
      <c r="L1403" s="280"/>
      <c r="M1403" s="290"/>
      <c r="N1403" s="284"/>
    </row>
    <row r="1404" spans="1:14" s="9" customFormat="1" x14ac:dyDescent="0.2">
      <c r="A1404" s="279"/>
      <c r="B1404" s="279"/>
      <c r="C1404" s="279"/>
      <c r="D1404" s="280"/>
      <c r="E1404" s="280"/>
      <c r="F1404" s="281"/>
      <c r="G1404" s="280"/>
      <c r="H1404" s="282"/>
      <c r="I1404" s="280"/>
      <c r="J1404" s="280"/>
      <c r="K1404" s="280"/>
      <c r="L1404" s="280"/>
      <c r="M1404" s="290"/>
      <c r="N1404" s="284"/>
    </row>
    <row r="1405" spans="1:14" s="9" customFormat="1" x14ac:dyDescent="0.2">
      <c r="A1405" s="279"/>
      <c r="B1405" s="279"/>
      <c r="C1405" s="279"/>
      <c r="D1405" s="280"/>
      <c r="E1405" s="280"/>
      <c r="F1405" s="281"/>
      <c r="G1405" s="280"/>
      <c r="H1405" s="282"/>
      <c r="I1405" s="280"/>
      <c r="J1405" s="280"/>
      <c r="K1405" s="280"/>
      <c r="L1405" s="280"/>
      <c r="M1405" s="290"/>
      <c r="N1405" s="284"/>
    </row>
    <row r="1406" spans="1:14" s="9" customFormat="1" x14ac:dyDescent="0.2">
      <c r="A1406" s="279"/>
      <c r="B1406" s="279"/>
      <c r="C1406" s="279"/>
      <c r="D1406" s="280"/>
      <c r="E1406" s="280"/>
      <c r="F1406" s="281"/>
      <c r="G1406" s="280"/>
      <c r="H1406" s="282"/>
      <c r="I1406" s="280"/>
      <c r="J1406" s="280"/>
      <c r="K1406" s="280"/>
      <c r="L1406" s="280"/>
      <c r="M1406" s="290"/>
      <c r="N1406" s="284"/>
    </row>
    <row r="1407" spans="1:14" s="9" customFormat="1" x14ac:dyDescent="0.2">
      <c r="A1407" s="279"/>
      <c r="B1407" s="279"/>
      <c r="C1407" s="279"/>
      <c r="D1407" s="280"/>
      <c r="E1407" s="280"/>
      <c r="F1407" s="281"/>
      <c r="G1407" s="280"/>
      <c r="H1407" s="282"/>
      <c r="I1407" s="280"/>
      <c r="J1407" s="280"/>
      <c r="K1407" s="280"/>
      <c r="L1407" s="280"/>
      <c r="M1407" s="290"/>
      <c r="N1407" s="284"/>
    </row>
    <row r="1408" spans="1:14" s="9" customFormat="1" x14ac:dyDescent="0.2">
      <c r="A1408" s="279"/>
      <c r="B1408" s="279"/>
      <c r="C1408" s="279"/>
      <c r="D1408" s="280"/>
      <c r="E1408" s="280"/>
      <c r="F1408" s="281"/>
      <c r="G1408" s="280"/>
      <c r="H1408" s="282"/>
      <c r="I1408" s="280"/>
      <c r="J1408" s="280"/>
      <c r="K1408" s="280"/>
      <c r="L1408" s="280"/>
      <c r="M1408" s="290"/>
      <c r="N1408" s="284"/>
    </row>
    <row r="1409" spans="1:14" s="9" customFormat="1" x14ac:dyDescent="0.2">
      <c r="A1409" s="279"/>
      <c r="B1409" s="279"/>
      <c r="C1409" s="279"/>
      <c r="D1409" s="280"/>
      <c r="E1409" s="280"/>
      <c r="F1409" s="281"/>
      <c r="G1409" s="280"/>
      <c r="H1409" s="282"/>
      <c r="I1409" s="280"/>
      <c r="J1409" s="280"/>
      <c r="K1409" s="280"/>
      <c r="L1409" s="280"/>
      <c r="M1409" s="290"/>
      <c r="N1409" s="284"/>
    </row>
    <row r="1410" spans="1:14" s="9" customFormat="1" x14ac:dyDescent="0.2">
      <c r="A1410" s="279"/>
      <c r="B1410" s="279"/>
      <c r="C1410" s="279"/>
      <c r="D1410" s="280"/>
      <c r="E1410" s="280"/>
      <c r="F1410" s="281"/>
      <c r="G1410" s="280"/>
      <c r="H1410" s="282"/>
      <c r="I1410" s="280"/>
      <c r="J1410" s="280"/>
      <c r="K1410" s="280"/>
      <c r="L1410" s="280"/>
      <c r="M1410" s="290"/>
      <c r="N1410" s="284"/>
    </row>
    <row r="1411" spans="1:14" s="9" customFormat="1" x14ac:dyDescent="0.2">
      <c r="A1411" s="279"/>
      <c r="B1411" s="279"/>
      <c r="C1411" s="279"/>
      <c r="D1411" s="280"/>
      <c r="E1411" s="280"/>
      <c r="F1411" s="281"/>
      <c r="G1411" s="280"/>
      <c r="H1411" s="282"/>
      <c r="I1411" s="280"/>
      <c r="J1411" s="280"/>
      <c r="K1411" s="280"/>
      <c r="L1411" s="280"/>
      <c r="M1411" s="290"/>
      <c r="N1411" s="284"/>
    </row>
    <row r="1412" spans="1:14" s="9" customFormat="1" x14ac:dyDescent="0.2">
      <c r="A1412" s="279"/>
      <c r="B1412" s="279"/>
      <c r="C1412" s="279"/>
      <c r="D1412" s="280"/>
      <c r="E1412" s="280"/>
      <c r="F1412" s="281"/>
      <c r="G1412" s="280"/>
      <c r="H1412" s="282"/>
      <c r="I1412" s="280"/>
      <c r="J1412" s="280"/>
      <c r="K1412" s="280"/>
      <c r="L1412" s="280"/>
      <c r="M1412" s="290"/>
      <c r="N1412" s="284"/>
    </row>
    <row r="1413" spans="1:14" s="9" customFormat="1" x14ac:dyDescent="0.2">
      <c r="A1413" s="279"/>
      <c r="B1413" s="279"/>
      <c r="C1413" s="279"/>
      <c r="D1413" s="280"/>
      <c r="E1413" s="280"/>
      <c r="F1413" s="281"/>
      <c r="G1413" s="280"/>
      <c r="H1413" s="282"/>
      <c r="I1413" s="280"/>
      <c r="J1413" s="280"/>
      <c r="K1413" s="280"/>
      <c r="L1413" s="280"/>
      <c r="M1413" s="290"/>
      <c r="N1413" s="284"/>
    </row>
    <row r="1414" spans="1:14" s="9" customFormat="1" x14ac:dyDescent="0.2">
      <c r="A1414" s="279"/>
      <c r="B1414" s="279"/>
      <c r="C1414" s="279"/>
      <c r="D1414" s="280"/>
      <c r="E1414" s="280"/>
      <c r="F1414" s="281"/>
      <c r="G1414" s="280"/>
      <c r="H1414" s="282"/>
      <c r="I1414" s="280"/>
      <c r="J1414" s="280"/>
      <c r="K1414" s="280"/>
      <c r="L1414" s="280"/>
      <c r="M1414" s="290"/>
      <c r="N1414" s="284"/>
    </row>
    <row r="1415" spans="1:14" s="9" customFormat="1" x14ac:dyDescent="0.2">
      <c r="A1415" s="279"/>
      <c r="B1415" s="279"/>
      <c r="C1415" s="279"/>
      <c r="D1415" s="280"/>
      <c r="E1415" s="280"/>
      <c r="F1415" s="281"/>
      <c r="G1415" s="280"/>
      <c r="H1415" s="282"/>
      <c r="I1415" s="280"/>
      <c r="J1415" s="280"/>
      <c r="K1415" s="280"/>
      <c r="L1415" s="280"/>
      <c r="M1415" s="290"/>
      <c r="N1415" s="284"/>
    </row>
    <row r="1416" spans="1:14" s="9" customFormat="1" x14ac:dyDescent="0.2">
      <c r="A1416" s="279"/>
      <c r="B1416" s="279"/>
      <c r="C1416" s="279"/>
      <c r="D1416" s="280"/>
      <c r="E1416" s="280"/>
      <c r="F1416" s="281"/>
      <c r="G1416" s="280"/>
      <c r="H1416" s="282"/>
      <c r="I1416" s="280"/>
      <c r="J1416" s="280"/>
      <c r="K1416" s="280"/>
      <c r="L1416" s="280"/>
      <c r="M1416" s="290"/>
      <c r="N1416" s="284"/>
    </row>
    <row r="1417" spans="1:14" s="9" customFormat="1" x14ac:dyDescent="0.2">
      <c r="A1417" s="279"/>
      <c r="B1417" s="279"/>
      <c r="C1417" s="279"/>
      <c r="D1417" s="280"/>
      <c r="E1417" s="280"/>
      <c r="F1417" s="281"/>
      <c r="G1417" s="280"/>
      <c r="H1417" s="282"/>
      <c r="I1417" s="280"/>
      <c r="J1417" s="280"/>
      <c r="K1417" s="280"/>
      <c r="L1417" s="280"/>
      <c r="M1417" s="290"/>
      <c r="N1417" s="284"/>
    </row>
    <row r="1418" spans="1:14" s="9" customFormat="1" x14ac:dyDescent="0.2">
      <c r="A1418" s="279"/>
      <c r="B1418" s="279"/>
      <c r="C1418" s="279"/>
      <c r="D1418" s="280"/>
      <c r="E1418" s="280"/>
      <c r="F1418" s="281"/>
      <c r="G1418" s="280"/>
      <c r="H1418" s="282"/>
      <c r="I1418" s="280"/>
      <c r="J1418" s="280"/>
      <c r="K1418" s="280"/>
      <c r="L1418" s="280"/>
      <c r="M1418" s="290"/>
      <c r="N1418" s="284"/>
    </row>
    <row r="1419" spans="1:14" s="9" customFormat="1" x14ac:dyDescent="0.2">
      <c r="A1419" s="279"/>
      <c r="B1419" s="279"/>
      <c r="C1419" s="279"/>
      <c r="D1419" s="280"/>
      <c r="E1419" s="280"/>
      <c r="F1419" s="281"/>
      <c r="G1419" s="280"/>
      <c r="H1419" s="282"/>
      <c r="I1419" s="280"/>
      <c r="J1419" s="280"/>
      <c r="K1419" s="280"/>
      <c r="L1419" s="280"/>
      <c r="M1419" s="290"/>
      <c r="N1419" s="284"/>
    </row>
    <row r="1420" spans="1:14" s="9" customFormat="1" x14ac:dyDescent="0.2">
      <c r="A1420" s="279"/>
      <c r="B1420" s="279"/>
      <c r="C1420" s="279"/>
      <c r="D1420" s="280"/>
      <c r="E1420" s="280"/>
      <c r="F1420" s="281"/>
      <c r="G1420" s="280"/>
      <c r="H1420" s="282"/>
      <c r="I1420" s="280"/>
      <c r="J1420" s="280"/>
      <c r="K1420" s="280"/>
      <c r="L1420" s="280"/>
      <c r="M1420" s="290"/>
      <c r="N1420" s="284"/>
    </row>
    <row r="1421" spans="1:14" s="9" customFormat="1" x14ac:dyDescent="0.2">
      <c r="A1421" s="279"/>
      <c r="B1421" s="279"/>
      <c r="C1421" s="279"/>
      <c r="D1421" s="280"/>
      <c r="E1421" s="280"/>
      <c r="F1421" s="281"/>
      <c r="G1421" s="280"/>
      <c r="H1421" s="282"/>
      <c r="I1421" s="280"/>
      <c r="J1421" s="280"/>
      <c r="K1421" s="280"/>
      <c r="L1421" s="280"/>
      <c r="M1421" s="290"/>
      <c r="N1421" s="284"/>
    </row>
    <row r="1422" spans="1:14" s="9" customFormat="1" x14ac:dyDescent="0.2">
      <c r="A1422" s="279"/>
      <c r="B1422" s="279"/>
      <c r="C1422" s="279"/>
      <c r="D1422" s="280"/>
      <c r="E1422" s="280"/>
      <c r="F1422" s="281"/>
      <c r="G1422" s="280"/>
      <c r="H1422" s="282"/>
      <c r="I1422" s="280"/>
      <c r="J1422" s="280"/>
      <c r="K1422" s="280"/>
      <c r="L1422" s="280"/>
      <c r="M1422" s="290"/>
      <c r="N1422" s="284"/>
    </row>
    <row r="1423" spans="1:14" s="9" customFormat="1" x14ac:dyDescent="0.2">
      <c r="A1423" s="279"/>
      <c r="B1423" s="279"/>
      <c r="C1423" s="279"/>
      <c r="D1423" s="280"/>
      <c r="E1423" s="280"/>
      <c r="F1423" s="281"/>
      <c r="G1423" s="280"/>
      <c r="H1423" s="282"/>
      <c r="I1423" s="280"/>
      <c r="J1423" s="280"/>
      <c r="K1423" s="280"/>
      <c r="L1423" s="280"/>
      <c r="M1423" s="290"/>
      <c r="N1423" s="284"/>
    </row>
    <row r="1424" spans="1:14" s="9" customFormat="1" x14ac:dyDescent="0.2">
      <c r="A1424" s="279"/>
      <c r="B1424" s="279"/>
      <c r="C1424" s="279"/>
      <c r="D1424" s="280"/>
      <c r="E1424" s="280"/>
      <c r="F1424" s="281"/>
      <c r="G1424" s="280"/>
      <c r="H1424" s="282"/>
      <c r="I1424" s="280"/>
      <c r="J1424" s="280"/>
      <c r="K1424" s="280"/>
      <c r="L1424" s="280"/>
      <c r="M1424" s="290"/>
      <c r="N1424" s="284"/>
    </row>
    <row r="1425" spans="1:14" s="9" customFormat="1" x14ac:dyDescent="0.2">
      <c r="A1425" s="279"/>
      <c r="B1425" s="279"/>
      <c r="C1425" s="279"/>
      <c r="D1425" s="280"/>
      <c r="E1425" s="280"/>
      <c r="F1425" s="281"/>
      <c r="G1425" s="280"/>
      <c r="H1425" s="282"/>
      <c r="I1425" s="280"/>
      <c r="J1425" s="280"/>
      <c r="K1425" s="280"/>
      <c r="L1425" s="280"/>
      <c r="M1425" s="290"/>
      <c r="N1425" s="284"/>
    </row>
    <row r="1426" spans="1:14" s="9" customFormat="1" x14ac:dyDescent="0.2">
      <c r="A1426" s="279"/>
      <c r="B1426" s="279"/>
      <c r="C1426" s="279"/>
      <c r="D1426" s="280"/>
      <c r="E1426" s="280"/>
      <c r="F1426" s="281"/>
      <c r="G1426" s="280"/>
      <c r="H1426" s="282"/>
      <c r="I1426" s="280"/>
      <c r="J1426" s="280"/>
      <c r="K1426" s="280"/>
      <c r="L1426" s="280"/>
      <c r="M1426" s="290"/>
      <c r="N1426" s="284"/>
    </row>
    <row r="1427" spans="1:14" s="9" customFormat="1" x14ac:dyDescent="0.2">
      <c r="A1427" s="279"/>
      <c r="B1427" s="279"/>
      <c r="C1427" s="279"/>
      <c r="D1427" s="280"/>
      <c r="E1427" s="280"/>
      <c r="F1427" s="281"/>
      <c r="G1427" s="280"/>
      <c r="H1427" s="282"/>
      <c r="I1427" s="280"/>
      <c r="J1427" s="280"/>
      <c r="K1427" s="280"/>
      <c r="L1427" s="280"/>
      <c r="M1427" s="290"/>
      <c r="N1427" s="284"/>
    </row>
    <row r="1428" spans="1:14" s="9" customFormat="1" x14ac:dyDescent="0.2">
      <c r="A1428" s="279"/>
      <c r="B1428" s="279"/>
      <c r="C1428" s="279"/>
      <c r="D1428" s="280"/>
      <c r="E1428" s="280"/>
      <c r="F1428" s="281"/>
      <c r="G1428" s="280"/>
      <c r="H1428" s="282"/>
      <c r="I1428" s="280"/>
      <c r="J1428" s="280"/>
      <c r="K1428" s="280"/>
      <c r="L1428" s="280"/>
      <c r="M1428" s="290"/>
      <c r="N1428" s="284"/>
    </row>
    <row r="1429" spans="1:14" s="9" customFormat="1" x14ac:dyDescent="0.2">
      <c r="A1429" s="279"/>
      <c r="B1429" s="279"/>
      <c r="C1429" s="279"/>
      <c r="D1429" s="280"/>
      <c r="E1429" s="280"/>
      <c r="F1429" s="281"/>
      <c r="G1429" s="280"/>
      <c r="H1429" s="282"/>
      <c r="I1429" s="280"/>
      <c r="J1429" s="280"/>
      <c r="K1429" s="280"/>
      <c r="L1429" s="280"/>
      <c r="M1429" s="290"/>
      <c r="N1429" s="284"/>
    </row>
    <row r="1430" spans="1:14" s="9" customFormat="1" x14ac:dyDescent="0.2">
      <c r="A1430" s="279"/>
      <c r="B1430" s="279"/>
      <c r="C1430" s="279"/>
      <c r="D1430" s="280"/>
      <c r="E1430" s="280"/>
      <c r="F1430" s="281"/>
      <c r="G1430" s="280"/>
      <c r="H1430" s="282"/>
      <c r="I1430" s="280"/>
      <c r="J1430" s="280"/>
      <c r="K1430" s="280"/>
      <c r="L1430" s="280"/>
      <c r="M1430" s="290"/>
      <c r="N1430" s="284"/>
    </row>
    <row r="1431" spans="1:14" s="9" customFormat="1" x14ac:dyDescent="0.2">
      <c r="A1431" s="279"/>
      <c r="B1431" s="279"/>
      <c r="C1431" s="279"/>
      <c r="D1431" s="280"/>
      <c r="E1431" s="280"/>
      <c r="F1431" s="281"/>
      <c r="G1431" s="280"/>
      <c r="H1431" s="282"/>
      <c r="I1431" s="280"/>
      <c r="J1431" s="280"/>
      <c r="K1431" s="280"/>
      <c r="L1431" s="280"/>
      <c r="M1431" s="290"/>
      <c r="N1431" s="284"/>
    </row>
    <row r="1432" spans="1:14" s="9" customFormat="1" x14ac:dyDescent="0.2">
      <c r="A1432" s="279"/>
      <c r="B1432" s="279"/>
      <c r="C1432" s="279"/>
      <c r="D1432" s="280"/>
      <c r="E1432" s="280"/>
      <c r="F1432" s="281"/>
      <c r="G1432" s="280"/>
      <c r="H1432" s="282"/>
      <c r="I1432" s="280"/>
      <c r="J1432" s="280"/>
      <c r="K1432" s="280"/>
      <c r="L1432" s="280"/>
      <c r="M1432" s="290"/>
      <c r="N1432" s="284"/>
    </row>
    <row r="1433" spans="1:14" s="9" customFormat="1" x14ac:dyDescent="0.2">
      <c r="A1433" s="279"/>
      <c r="B1433" s="279"/>
      <c r="C1433" s="279"/>
      <c r="D1433" s="280"/>
      <c r="E1433" s="280"/>
      <c r="F1433" s="281"/>
      <c r="G1433" s="280"/>
      <c r="H1433" s="282"/>
      <c r="I1433" s="280"/>
      <c r="J1433" s="280"/>
      <c r="K1433" s="280"/>
      <c r="L1433" s="280"/>
      <c r="M1433" s="290"/>
      <c r="N1433" s="284"/>
    </row>
    <row r="1434" spans="1:14" s="9" customFormat="1" x14ac:dyDescent="0.2">
      <c r="A1434" s="279"/>
      <c r="B1434" s="279"/>
      <c r="C1434" s="279"/>
      <c r="D1434" s="280"/>
      <c r="E1434" s="280"/>
      <c r="F1434" s="281"/>
      <c r="G1434" s="280"/>
      <c r="H1434" s="282"/>
      <c r="I1434" s="280"/>
      <c r="J1434" s="280"/>
      <c r="K1434" s="280"/>
      <c r="L1434" s="280"/>
      <c r="M1434" s="290"/>
      <c r="N1434" s="284"/>
    </row>
    <row r="1435" spans="1:14" s="9" customFormat="1" x14ac:dyDescent="0.2">
      <c r="A1435" s="279"/>
      <c r="B1435" s="279"/>
      <c r="C1435" s="279"/>
      <c r="D1435" s="280"/>
      <c r="E1435" s="280"/>
      <c r="F1435" s="281"/>
      <c r="G1435" s="280"/>
      <c r="H1435" s="282"/>
      <c r="I1435" s="280"/>
      <c r="J1435" s="280"/>
      <c r="K1435" s="280"/>
      <c r="L1435" s="280"/>
      <c r="M1435" s="290"/>
      <c r="N1435" s="284"/>
    </row>
    <row r="1436" spans="1:14" s="9" customFormat="1" x14ac:dyDescent="0.2">
      <c r="A1436" s="279"/>
      <c r="B1436" s="279"/>
      <c r="C1436" s="279"/>
      <c r="D1436" s="280"/>
      <c r="E1436" s="280"/>
      <c r="F1436" s="281"/>
      <c r="G1436" s="280"/>
      <c r="H1436" s="282"/>
      <c r="I1436" s="280"/>
      <c r="J1436" s="280"/>
      <c r="K1436" s="280"/>
      <c r="L1436" s="280"/>
      <c r="M1436" s="290"/>
      <c r="N1436" s="284"/>
    </row>
    <row r="1437" spans="1:14" s="9" customFormat="1" x14ac:dyDescent="0.2">
      <c r="A1437" s="279"/>
      <c r="B1437" s="279"/>
      <c r="C1437" s="279"/>
      <c r="D1437" s="280"/>
      <c r="E1437" s="280"/>
      <c r="F1437" s="281"/>
      <c r="G1437" s="280"/>
      <c r="H1437" s="282"/>
      <c r="I1437" s="280"/>
      <c r="J1437" s="280"/>
      <c r="K1437" s="280"/>
      <c r="L1437" s="280"/>
      <c r="M1437" s="290"/>
      <c r="N1437" s="284"/>
    </row>
    <row r="1438" spans="1:14" s="9" customFormat="1" x14ac:dyDescent="0.2">
      <c r="A1438" s="279"/>
      <c r="B1438" s="279"/>
      <c r="C1438" s="279"/>
      <c r="D1438" s="280"/>
      <c r="E1438" s="280"/>
      <c r="F1438" s="281"/>
      <c r="G1438" s="280"/>
      <c r="H1438" s="282"/>
      <c r="I1438" s="280"/>
      <c r="J1438" s="280"/>
      <c r="K1438" s="280"/>
      <c r="L1438" s="280"/>
      <c r="M1438" s="290"/>
      <c r="N1438" s="284"/>
    </row>
    <row r="1439" spans="1:14" s="9" customFormat="1" x14ac:dyDescent="0.2">
      <c r="A1439" s="279"/>
      <c r="B1439" s="279"/>
      <c r="C1439" s="279"/>
      <c r="D1439" s="280"/>
      <c r="E1439" s="280"/>
      <c r="F1439" s="281"/>
      <c r="G1439" s="280"/>
      <c r="H1439" s="282"/>
      <c r="I1439" s="280"/>
      <c r="J1439" s="280"/>
      <c r="K1439" s="280"/>
      <c r="L1439" s="280"/>
      <c r="M1439" s="290"/>
      <c r="N1439" s="284"/>
    </row>
    <row r="1440" spans="1:14" s="9" customFormat="1" x14ac:dyDescent="0.2">
      <c r="A1440" s="279"/>
      <c r="B1440" s="279"/>
      <c r="C1440" s="279"/>
      <c r="D1440" s="280"/>
      <c r="E1440" s="280"/>
      <c r="F1440" s="281"/>
      <c r="G1440" s="280"/>
      <c r="H1440" s="282"/>
      <c r="I1440" s="280"/>
      <c r="J1440" s="280"/>
      <c r="K1440" s="280"/>
      <c r="L1440" s="280"/>
      <c r="M1440" s="290"/>
      <c r="N1440" s="284"/>
    </row>
    <row r="1441" spans="1:14" s="9" customFormat="1" x14ac:dyDescent="0.2">
      <c r="A1441" s="279"/>
      <c r="B1441" s="279"/>
      <c r="C1441" s="279"/>
      <c r="D1441" s="280"/>
      <c r="E1441" s="280"/>
      <c r="F1441" s="281"/>
      <c r="G1441" s="280"/>
      <c r="H1441" s="282"/>
      <c r="I1441" s="280"/>
      <c r="J1441" s="280"/>
      <c r="K1441" s="280"/>
      <c r="L1441" s="280"/>
      <c r="M1441" s="290"/>
      <c r="N1441" s="284"/>
    </row>
    <row r="1442" spans="1:14" s="9" customFormat="1" x14ac:dyDescent="0.2">
      <c r="A1442" s="279"/>
      <c r="B1442" s="279"/>
      <c r="C1442" s="279"/>
      <c r="D1442" s="280"/>
      <c r="E1442" s="280"/>
      <c r="F1442" s="281"/>
      <c r="G1442" s="280"/>
      <c r="H1442" s="282"/>
      <c r="I1442" s="280"/>
      <c r="J1442" s="280"/>
      <c r="K1442" s="280"/>
      <c r="L1442" s="280"/>
      <c r="M1442" s="290"/>
      <c r="N1442" s="284"/>
    </row>
    <row r="1443" spans="1:14" s="9" customFormat="1" x14ac:dyDescent="0.2">
      <c r="A1443" s="279"/>
      <c r="B1443" s="279"/>
      <c r="C1443" s="279"/>
      <c r="D1443" s="280"/>
      <c r="E1443" s="280"/>
      <c r="F1443" s="281"/>
      <c r="G1443" s="280"/>
      <c r="H1443" s="282"/>
      <c r="I1443" s="280"/>
      <c r="J1443" s="280"/>
      <c r="K1443" s="280"/>
      <c r="L1443" s="280"/>
      <c r="M1443" s="290"/>
      <c r="N1443" s="284"/>
    </row>
    <row r="1444" spans="1:14" s="9" customFormat="1" x14ac:dyDescent="0.2">
      <c r="A1444" s="279"/>
      <c r="B1444" s="279"/>
      <c r="C1444" s="279"/>
      <c r="D1444" s="280"/>
      <c r="E1444" s="280"/>
      <c r="F1444" s="281"/>
      <c r="G1444" s="280"/>
      <c r="H1444" s="282"/>
      <c r="I1444" s="280"/>
      <c r="J1444" s="280"/>
      <c r="K1444" s="280"/>
      <c r="L1444" s="280"/>
      <c r="M1444" s="290"/>
      <c r="N1444" s="284"/>
    </row>
    <row r="1445" spans="1:14" s="9" customFormat="1" x14ac:dyDescent="0.2">
      <c r="A1445" s="279"/>
      <c r="B1445" s="279"/>
      <c r="C1445" s="279"/>
      <c r="D1445" s="280"/>
      <c r="E1445" s="280"/>
      <c r="F1445" s="281"/>
      <c r="G1445" s="280"/>
      <c r="H1445" s="282"/>
      <c r="I1445" s="280"/>
      <c r="J1445" s="280"/>
      <c r="K1445" s="280"/>
      <c r="L1445" s="280"/>
      <c r="M1445" s="290"/>
      <c r="N1445" s="284"/>
    </row>
    <row r="1446" spans="1:14" s="9" customFormat="1" x14ac:dyDescent="0.2">
      <c r="A1446" s="279"/>
      <c r="B1446" s="279"/>
      <c r="C1446" s="279"/>
      <c r="D1446" s="280"/>
      <c r="E1446" s="280"/>
      <c r="F1446" s="281"/>
      <c r="G1446" s="280"/>
      <c r="H1446" s="282"/>
      <c r="I1446" s="280"/>
      <c r="J1446" s="280"/>
      <c r="K1446" s="280"/>
      <c r="L1446" s="280"/>
      <c r="M1446" s="290"/>
      <c r="N1446" s="284"/>
    </row>
    <row r="1447" spans="1:14" s="9" customFormat="1" x14ac:dyDescent="0.2">
      <c r="A1447" s="279"/>
      <c r="B1447" s="279"/>
      <c r="C1447" s="279"/>
      <c r="D1447" s="280"/>
      <c r="E1447" s="280"/>
      <c r="F1447" s="281"/>
      <c r="G1447" s="280"/>
      <c r="H1447" s="282"/>
      <c r="I1447" s="280"/>
      <c r="J1447" s="280"/>
      <c r="K1447" s="280"/>
      <c r="L1447" s="280"/>
      <c r="M1447" s="290"/>
      <c r="N1447" s="284"/>
    </row>
    <row r="1448" spans="1:14" s="9" customFormat="1" x14ac:dyDescent="0.2">
      <c r="A1448" s="279"/>
      <c r="B1448" s="279"/>
      <c r="C1448" s="279"/>
      <c r="D1448" s="280"/>
      <c r="E1448" s="280"/>
      <c r="F1448" s="281"/>
      <c r="G1448" s="280"/>
      <c r="H1448" s="282"/>
      <c r="I1448" s="280"/>
      <c r="J1448" s="280"/>
      <c r="K1448" s="280"/>
      <c r="L1448" s="280"/>
      <c r="M1448" s="290"/>
      <c r="N1448" s="284"/>
    </row>
    <row r="1449" spans="1:14" s="9" customFormat="1" x14ac:dyDescent="0.2">
      <c r="A1449" s="279"/>
      <c r="B1449" s="279"/>
      <c r="C1449" s="279"/>
      <c r="D1449" s="280"/>
      <c r="E1449" s="280"/>
      <c r="F1449" s="281"/>
      <c r="G1449" s="280"/>
      <c r="H1449" s="282"/>
      <c r="I1449" s="280"/>
      <c r="J1449" s="280"/>
      <c r="K1449" s="280"/>
      <c r="L1449" s="280"/>
      <c r="M1449" s="290"/>
      <c r="N1449" s="284"/>
    </row>
    <row r="1450" spans="1:14" s="9" customFormat="1" x14ac:dyDescent="0.2">
      <c r="A1450" s="279"/>
      <c r="B1450" s="279"/>
      <c r="C1450" s="279"/>
      <c r="D1450" s="280"/>
      <c r="E1450" s="280"/>
      <c r="F1450" s="281"/>
      <c r="G1450" s="280"/>
      <c r="H1450" s="282"/>
      <c r="I1450" s="280"/>
      <c r="J1450" s="280"/>
      <c r="K1450" s="280"/>
      <c r="L1450" s="280"/>
      <c r="M1450" s="290"/>
      <c r="N1450" s="284"/>
    </row>
    <row r="1451" spans="1:14" s="9" customFormat="1" x14ac:dyDescent="0.2">
      <c r="A1451" s="279"/>
      <c r="B1451" s="279"/>
      <c r="C1451" s="279"/>
      <c r="D1451" s="280"/>
      <c r="E1451" s="280"/>
      <c r="F1451" s="281"/>
      <c r="G1451" s="280"/>
      <c r="H1451" s="282"/>
      <c r="I1451" s="280"/>
      <c r="J1451" s="280"/>
      <c r="K1451" s="280"/>
      <c r="L1451" s="280"/>
      <c r="M1451" s="290"/>
      <c r="N1451" s="284"/>
    </row>
    <row r="1452" spans="1:14" s="9" customFormat="1" x14ac:dyDescent="0.2">
      <c r="A1452" s="279"/>
      <c r="B1452" s="279"/>
      <c r="C1452" s="279"/>
      <c r="D1452" s="280"/>
      <c r="E1452" s="280"/>
      <c r="F1452" s="281"/>
      <c r="G1452" s="280"/>
      <c r="H1452" s="282"/>
      <c r="I1452" s="280"/>
      <c r="J1452" s="280"/>
      <c r="K1452" s="280"/>
      <c r="L1452" s="280"/>
      <c r="M1452" s="290"/>
      <c r="N1452" s="284"/>
    </row>
    <row r="1453" spans="1:14" s="9" customFormat="1" x14ac:dyDescent="0.2">
      <c r="A1453" s="279"/>
      <c r="B1453" s="279"/>
      <c r="C1453" s="279"/>
      <c r="D1453" s="280"/>
      <c r="E1453" s="280"/>
      <c r="F1453" s="281"/>
      <c r="G1453" s="280"/>
      <c r="H1453" s="282"/>
      <c r="I1453" s="280"/>
      <c r="J1453" s="280"/>
      <c r="K1453" s="280"/>
      <c r="L1453" s="280"/>
      <c r="M1453" s="290"/>
      <c r="N1453" s="284"/>
    </row>
    <row r="1454" spans="1:14" s="9" customFormat="1" x14ac:dyDescent="0.2">
      <c r="A1454" s="279"/>
      <c r="B1454" s="279"/>
      <c r="C1454" s="279"/>
      <c r="D1454" s="280"/>
      <c r="E1454" s="280"/>
      <c r="F1454" s="281"/>
      <c r="G1454" s="280"/>
      <c r="H1454" s="282"/>
      <c r="I1454" s="280"/>
      <c r="J1454" s="280"/>
      <c r="K1454" s="280"/>
      <c r="L1454" s="280"/>
      <c r="M1454" s="290"/>
      <c r="N1454" s="284"/>
    </row>
    <row r="1455" spans="1:14" s="9" customFormat="1" x14ac:dyDescent="0.2">
      <c r="A1455" s="279"/>
      <c r="B1455" s="279"/>
      <c r="C1455" s="279"/>
      <c r="D1455" s="280"/>
      <c r="E1455" s="280"/>
      <c r="F1455" s="281"/>
      <c r="G1455" s="280"/>
      <c r="H1455" s="282"/>
      <c r="I1455" s="280"/>
      <c r="J1455" s="280"/>
      <c r="K1455" s="280"/>
      <c r="L1455" s="280"/>
      <c r="M1455" s="290"/>
      <c r="N1455" s="284"/>
    </row>
    <row r="1456" spans="1:14" s="9" customFormat="1" x14ac:dyDescent="0.2">
      <c r="A1456" s="279"/>
      <c r="B1456" s="279"/>
      <c r="C1456" s="279"/>
      <c r="D1456" s="280"/>
      <c r="E1456" s="280"/>
      <c r="F1456" s="281"/>
      <c r="G1456" s="280"/>
      <c r="H1456" s="282"/>
      <c r="I1456" s="280"/>
      <c r="J1456" s="280"/>
      <c r="K1456" s="280"/>
      <c r="L1456" s="280"/>
      <c r="M1456" s="290"/>
      <c r="N1456" s="284"/>
    </row>
    <row r="1457" spans="1:14" s="9" customFormat="1" x14ac:dyDescent="0.2">
      <c r="A1457" s="279"/>
      <c r="B1457" s="279"/>
      <c r="C1457" s="279"/>
      <c r="D1457" s="280"/>
      <c r="E1457" s="280"/>
      <c r="F1457" s="281"/>
      <c r="G1457" s="280"/>
      <c r="H1457" s="282"/>
      <c r="I1457" s="280"/>
      <c r="J1457" s="280"/>
      <c r="K1457" s="280"/>
      <c r="L1457" s="280"/>
      <c r="M1457" s="290"/>
      <c r="N1457" s="284"/>
    </row>
    <row r="1458" spans="1:14" s="9" customFormat="1" x14ac:dyDescent="0.2">
      <c r="A1458" s="279"/>
      <c r="B1458" s="279"/>
      <c r="C1458" s="279"/>
      <c r="D1458" s="280"/>
      <c r="E1458" s="280"/>
      <c r="F1458" s="281"/>
      <c r="G1458" s="280"/>
      <c r="H1458" s="282"/>
      <c r="I1458" s="280"/>
      <c r="J1458" s="280"/>
      <c r="K1458" s="280"/>
      <c r="L1458" s="280"/>
      <c r="M1458" s="290"/>
      <c r="N1458" s="284"/>
    </row>
    <row r="1459" spans="1:14" s="9" customFormat="1" x14ac:dyDescent="0.2">
      <c r="A1459" s="279"/>
      <c r="B1459" s="279"/>
      <c r="C1459" s="279"/>
      <c r="D1459" s="280"/>
      <c r="E1459" s="280"/>
      <c r="F1459" s="281"/>
      <c r="G1459" s="280"/>
      <c r="H1459" s="282"/>
      <c r="I1459" s="280"/>
      <c r="J1459" s="280"/>
      <c r="K1459" s="280"/>
      <c r="L1459" s="280"/>
      <c r="M1459" s="290"/>
      <c r="N1459" s="284"/>
    </row>
    <row r="1460" spans="1:14" s="9" customFormat="1" x14ac:dyDescent="0.2">
      <c r="A1460" s="279"/>
      <c r="B1460" s="279"/>
      <c r="C1460" s="279"/>
      <c r="D1460" s="280"/>
      <c r="E1460" s="280"/>
      <c r="F1460" s="281"/>
      <c r="G1460" s="280"/>
      <c r="H1460" s="282"/>
      <c r="I1460" s="280"/>
      <c r="J1460" s="280"/>
      <c r="K1460" s="280"/>
      <c r="L1460" s="280"/>
      <c r="M1460" s="290"/>
      <c r="N1460" s="284"/>
    </row>
    <row r="1461" spans="1:14" s="9" customFormat="1" x14ac:dyDescent="0.2">
      <c r="A1461" s="279"/>
      <c r="B1461" s="279"/>
      <c r="C1461" s="279"/>
      <c r="D1461" s="280"/>
      <c r="E1461" s="280"/>
      <c r="F1461" s="281"/>
      <c r="G1461" s="280"/>
      <c r="H1461" s="282"/>
      <c r="I1461" s="280"/>
      <c r="J1461" s="280"/>
      <c r="K1461" s="280"/>
      <c r="L1461" s="280"/>
      <c r="M1461" s="290"/>
      <c r="N1461" s="284"/>
    </row>
    <row r="1462" spans="1:14" s="9" customFormat="1" x14ac:dyDescent="0.2">
      <c r="A1462" s="279"/>
      <c r="B1462" s="279"/>
      <c r="C1462" s="279"/>
      <c r="D1462" s="280"/>
      <c r="E1462" s="280"/>
      <c r="F1462" s="281"/>
      <c r="G1462" s="280"/>
      <c r="H1462" s="282"/>
      <c r="I1462" s="280"/>
      <c r="J1462" s="280"/>
      <c r="K1462" s="280"/>
      <c r="L1462" s="280"/>
      <c r="M1462" s="290"/>
      <c r="N1462" s="284"/>
    </row>
    <row r="1463" spans="1:14" s="9" customFormat="1" x14ac:dyDescent="0.2">
      <c r="A1463" s="279"/>
      <c r="B1463" s="279"/>
      <c r="C1463" s="279"/>
      <c r="D1463" s="280"/>
      <c r="E1463" s="280"/>
      <c r="F1463" s="281"/>
      <c r="G1463" s="280"/>
      <c r="H1463" s="282"/>
      <c r="I1463" s="280"/>
      <c r="J1463" s="280"/>
      <c r="K1463" s="280"/>
      <c r="L1463" s="280"/>
      <c r="M1463" s="290"/>
      <c r="N1463" s="284"/>
    </row>
    <row r="1464" spans="1:14" s="9" customFormat="1" x14ac:dyDescent="0.2">
      <c r="A1464" s="279"/>
      <c r="B1464" s="279"/>
      <c r="C1464" s="279"/>
      <c r="D1464" s="280"/>
      <c r="E1464" s="280"/>
      <c r="F1464" s="281"/>
      <c r="G1464" s="280"/>
      <c r="H1464" s="282"/>
      <c r="I1464" s="280"/>
      <c r="J1464" s="280"/>
      <c r="K1464" s="280"/>
      <c r="L1464" s="280"/>
      <c r="M1464" s="290"/>
      <c r="N1464" s="284"/>
    </row>
    <row r="1465" spans="1:14" s="9" customFormat="1" x14ac:dyDescent="0.2">
      <c r="A1465" s="279"/>
      <c r="B1465" s="279"/>
      <c r="C1465" s="279"/>
      <c r="D1465" s="280"/>
      <c r="E1465" s="280"/>
      <c r="F1465" s="281"/>
      <c r="G1465" s="280"/>
      <c r="H1465" s="282"/>
      <c r="I1465" s="280"/>
      <c r="J1465" s="280"/>
      <c r="K1465" s="280"/>
      <c r="L1465" s="280"/>
      <c r="M1465" s="290"/>
      <c r="N1465" s="284"/>
    </row>
    <row r="1466" spans="1:14" s="9" customFormat="1" x14ac:dyDescent="0.2">
      <c r="A1466" s="279"/>
      <c r="B1466" s="279"/>
      <c r="C1466" s="279"/>
      <c r="D1466" s="280"/>
      <c r="E1466" s="280"/>
      <c r="F1466" s="281"/>
      <c r="G1466" s="280"/>
      <c r="H1466" s="282"/>
      <c r="I1466" s="280"/>
      <c r="J1466" s="280"/>
      <c r="K1466" s="280"/>
      <c r="L1466" s="280"/>
      <c r="M1466" s="290"/>
      <c r="N1466" s="284"/>
    </row>
    <row r="1467" spans="1:14" s="9" customFormat="1" x14ac:dyDescent="0.2">
      <c r="A1467" s="279"/>
      <c r="B1467" s="279"/>
      <c r="C1467" s="279"/>
      <c r="D1467" s="280"/>
      <c r="E1467" s="280"/>
      <c r="F1467" s="281"/>
      <c r="G1467" s="280"/>
      <c r="H1467" s="282"/>
      <c r="I1467" s="280"/>
      <c r="J1467" s="280"/>
      <c r="K1467" s="280"/>
      <c r="L1467" s="280"/>
      <c r="M1467" s="290"/>
      <c r="N1467" s="284"/>
    </row>
    <row r="1468" spans="1:14" s="9" customFormat="1" x14ac:dyDescent="0.2">
      <c r="A1468" s="279"/>
      <c r="B1468" s="279"/>
      <c r="C1468" s="279"/>
      <c r="D1468" s="280"/>
      <c r="E1468" s="280"/>
      <c r="F1468" s="281"/>
      <c r="G1468" s="280"/>
      <c r="H1468" s="282"/>
      <c r="I1468" s="280"/>
      <c r="J1468" s="280"/>
      <c r="K1468" s="280"/>
      <c r="L1468" s="280"/>
      <c r="M1468" s="290"/>
      <c r="N1468" s="284"/>
    </row>
    <row r="1469" spans="1:14" s="9" customFormat="1" x14ac:dyDescent="0.2">
      <c r="A1469" s="279"/>
      <c r="B1469" s="279"/>
      <c r="C1469" s="279"/>
      <c r="D1469" s="280"/>
      <c r="E1469" s="280"/>
      <c r="F1469" s="281"/>
      <c r="G1469" s="280"/>
      <c r="H1469" s="282"/>
      <c r="I1469" s="280"/>
      <c r="J1469" s="280"/>
      <c r="K1469" s="280"/>
      <c r="L1469" s="280"/>
      <c r="M1469" s="290"/>
      <c r="N1469" s="284"/>
    </row>
    <row r="1470" spans="1:14" s="9" customFormat="1" x14ac:dyDescent="0.2">
      <c r="A1470" s="279"/>
      <c r="B1470" s="279"/>
      <c r="C1470" s="279"/>
      <c r="D1470" s="280"/>
      <c r="E1470" s="280"/>
      <c r="F1470" s="281"/>
      <c r="G1470" s="280"/>
      <c r="H1470" s="282"/>
      <c r="I1470" s="280"/>
      <c r="J1470" s="280"/>
      <c r="K1470" s="280"/>
      <c r="L1470" s="280"/>
      <c r="M1470" s="290"/>
      <c r="N1470" s="284"/>
    </row>
    <row r="1471" spans="1:14" s="9" customFormat="1" x14ac:dyDescent="0.2">
      <c r="A1471" s="279"/>
      <c r="B1471" s="279"/>
      <c r="C1471" s="279"/>
      <c r="D1471" s="280"/>
      <c r="E1471" s="280"/>
      <c r="F1471" s="281"/>
      <c r="G1471" s="280"/>
      <c r="H1471" s="282"/>
      <c r="I1471" s="280"/>
      <c r="J1471" s="280"/>
      <c r="K1471" s="280"/>
      <c r="L1471" s="280"/>
      <c r="M1471" s="290"/>
      <c r="N1471" s="284"/>
    </row>
    <row r="1472" spans="1:14" s="9" customFormat="1" x14ac:dyDescent="0.2">
      <c r="A1472" s="279"/>
      <c r="B1472" s="279"/>
      <c r="C1472" s="279"/>
      <c r="D1472" s="280"/>
      <c r="E1472" s="280"/>
      <c r="F1472" s="281"/>
      <c r="G1472" s="280"/>
      <c r="H1472" s="282"/>
      <c r="I1472" s="280"/>
      <c r="J1472" s="280"/>
      <c r="K1472" s="280"/>
      <c r="L1472" s="280"/>
      <c r="M1472" s="290"/>
      <c r="N1472" s="284"/>
    </row>
    <row r="1473" spans="1:14" s="9" customFormat="1" x14ac:dyDescent="0.2">
      <c r="A1473" s="279"/>
      <c r="B1473" s="279"/>
      <c r="C1473" s="279"/>
      <c r="D1473" s="280"/>
      <c r="E1473" s="280"/>
      <c r="F1473" s="281"/>
      <c r="G1473" s="280"/>
      <c r="H1473" s="282"/>
      <c r="I1473" s="280"/>
      <c r="J1473" s="280"/>
      <c r="K1473" s="280"/>
      <c r="L1473" s="280"/>
      <c r="M1473" s="290"/>
      <c r="N1473" s="284"/>
    </row>
    <row r="1474" spans="1:14" s="9" customFormat="1" x14ac:dyDescent="0.2">
      <c r="A1474" s="279"/>
      <c r="B1474" s="279"/>
      <c r="C1474" s="279"/>
      <c r="D1474" s="280"/>
      <c r="E1474" s="280"/>
      <c r="F1474" s="281"/>
      <c r="G1474" s="280"/>
      <c r="H1474" s="282"/>
      <c r="I1474" s="280"/>
      <c r="J1474" s="280"/>
      <c r="K1474" s="280"/>
      <c r="L1474" s="280"/>
      <c r="M1474" s="290"/>
      <c r="N1474" s="284"/>
    </row>
    <row r="1475" spans="1:14" s="9" customFormat="1" x14ac:dyDescent="0.2">
      <c r="A1475" s="279"/>
      <c r="B1475" s="279"/>
      <c r="C1475" s="279"/>
      <c r="D1475" s="280"/>
      <c r="E1475" s="280"/>
      <c r="F1475" s="281"/>
      <c r="G1475" s="280"/>
      <c r="H1475" s="282"/>
      <c r="I1475" s="280"/>
      <c r="J1475" s="280"/>
      <c r="K1475" s="280"/>
      <c r="L1475" s="280"/>
      <c r="M1475" s="290"/>
      <c r="N1475" s="284"/>
    </row>
    <row r="1476" spans="1:14" s="9" customFormat="1" x14ac:dyDescent="0.2">
      <c r="A1476" s="279"/>
      <c r="B1476" s="279"/>
      <c r="C1476" s="279"/>
      <c r="D1476" s="280"/>
      <c r="E1476" s="280"/>
      <c r="F1476" s="281"/>
      <c r="G1476" s="280"/>
      <c r="H1476" s="282"/>
      <c r="I1476" s="280"/>
      <c r="J1476" s="280"/>
      <c r="K1476" s="280"/>
      <c r="L1476" s="280"/>
      <c r="M1476" s="290"/>
      <c r="N1476" s="284"/>
    </row>
    <row r="1477" spans="1:14" s="9" customFormat="1" x14ac:dyDescent="0.2">
      <c r="A1477" s="279"/>
      <c r="B1477" s="279"/>
      <c r="C1477" s="279"/>
      <c r="D1477" s="280"/>
      <c r="E1477" s="280"/>
      <c r="F1477" s="281"/>
      <c r="G1477" s="280"/>
      <c r="H1477" s="282"/>
      <c r="I1477" s="280"/>
      <c r="J1477" s="280"/>
      <c r="K1477" s="280"/>
      <c r="L1477" s="280"/>
      <c r="M1477" s="290"/>
      <c r="N1477" s="284"/>
    </row>
    <row r="1478" spans="1:14" s="9" customFormat="1" x14ac:dyDescent="0.2">
      <c r="A1478" s="279"/>
      <c r="B1478" s="279"/>
      <c r="C1478" s="279"/>
      <c r="D1478" s="280"/>
      <c r="E1478" s="280"/>
      <c r="F1478" s="281"/>
      <c r="G1478" s="280"/>
      <c r="H1478" s="282"/>
      <c r="I1478" s="280"/>
      <c r="J1478" s="280"/>
      <c r="K1478" s="280"/>
      <c r="L1478" s="280"/>
      <c r="M1478" s="290"/>
      <c r="N1478" s="284"/>
    </row>
    <row r="1479" spans="1:14" s="9" customFormat="1" x14ac:dyDescent="0.2">
      <c r="A1479" s="279"/>
      <c r="B1479" s="279"/>
      <c r="C1479" s="279"/>
      <c r="D1479" s="280"/>
      <c r="E1479" s="280"/>
      <c r="F1479" s="281"/>
      <c r="G1479" s="280"/>
      <c r="H1479" s="282"/>
      <c r="I1479" s="280"/>
      <c r="J1479" s="280"/>
      <c r="K1479" s="280"/>
      <c r="L1479" s="280"/>
      <c r="M1479" s="290"/>
      <c r="N1479" s="284"/>
    </row>
    <row r="1480" spans="1:14" s="9" customFormat="1" x14ac:dyDescent="0.2">
      <c r="A1480" s="279"/>
      <c r="B1480" s="279"/>
      <c r="C1480" s="279"/>
      <c r="D1480" s="280"/>
      <c r="E1480" s="280"/>
      <c r="F1480" s="281"/>
      <c r="G1480" s="280"/>
      <c r="H1480" s="282"/>
      <c r="I1480" s="280"/>
      <c r="J1480" s="280"/>
      <c r="K1480" s="280"/>
      <c r="L1480" s="280"/>
      <c r="M1480" s="290"/>
      <c r="N1480" s="284"/>
    </row>
    <row r="1481" spans="1:14" s="9" customFormat="1" x14ac:dyDescent="0.2">
      <c r="A1481" s="279"/>
      <c r="B1481" s="279"/>
      <c r="C1481" s="279"/>
      <c r="D1481" s="280"/>
      <c r="E1481" s="280"/>
      <c r="F1481" s="281"/>
      <c r="G1481" s="280"/>
      <c r="H1481" s="282"/>
      <c r="I1481" s="280"/>
      <c r="J1481" s="280"/>
      <c r="K1481" s="280"/>
      <c r="L1481" s="280"/>
      <c r="M1481" s="290"/>
      <c r="N1481" s="284"/>
    </row>
    <row r="1482" spans="1:14" s="9" customFormat="1" x14ac:dyDescent="0.2">
      <c r="A1482" s="279"/>
      <c r="B1482" s="279"/>
      <c r="C1482" s="279"/>
      <c r="D1482" s="280"/>
      <c r="E1482" s="280"/>
      <c r="F1482" s="281"/>
      <c r="G1482" s="280"/>
      <c r="H1482" s="282"/>
      <c r="I1482" s="280"/>
      <c r="J1482" s="280"/>
      <c r="K1482" s="280"/>
      <c r="L1482" s="280"/>
      <c r="M1482" s="290"/>
      <c r="N1482" s="284"/>
    </row>
    <row r="1483" spans="1:14" s="9" customFormat="1" x14ac:dyDescent="0.2">
      <c r="A1483" s="279"/>
      <c r="B1483" s="279"/>
      <c r="C1483" s="279"/>
      <c r="D1483" s="280"/>
      <c r="E1483" s="280"/>
      <c r="F1483" s="281"/>
      <c r="G1483" s="280"/>
      <c r="H1483" s="282"/>
      <c r="I1483" s="280"/>
      <c r="J1483" s="280"/>
      <c r="K1483" s="280"/>
      <c r="L1483" s="280"/>
      <c r="M1483" s="290"/>
      <c r="N1483" s="284"/>
    </row>
    <row r="1484" spans="1:14" s="9" customFormat="1" x14ac:dyDescent="0.2">
      <c r="A1484" s="279"/>
      <c r="B1484" s="279"/>
      <c r="C1484" s="279"/>
      <c r="D1484" s="280"/>
      <c r="E1484" s="280"/>
      <c r="F1484" s="281"/>
      <c r="G1484" s="280"/>
      <c r="H1484" s="282"/>
      <c r="I1484" s="280"/>
      <c r="J1484" s="280"/>
      <c r="K1484" s="280"/>
      <c r="L1484" s="280"/>
      <c r="M1484" s="290"/>
      <c r="N1484" s="284"/>
    </row>
    <row r="1485" spans="1:14" s="9" customFormat="1" x14ac:dyDescent="0.2">
      <c r="A1485" s="279"/>
      <c r="B1485" s="279"/>
      <c r="C1485" s="279"/>
      <c r="D1485" s="280"/>
      <c r="E1485" s="280"/>
      <c r="F1485" s="281"/>
      <c r="G1485" s="280"/>
      <c r="H1485" s="282"/>
      <c r="I1485" s="280"/>
      <c r="J1485" s="280"/>
      <c r="K1485" s="280"/>
      <c r="L1485" s="280"/>
      <c r="M1485" s="290"/>
      <c r="N1485" s="284"/>
    </row>
    <row r="1486" spans="1:14" s="9" customFormat="1" x14ac:dyDescent="0.2">
      <c r="A1486" s="279"/>
      <c r="B1486" s="279"/>
      <c r="C1486" s="279"/>
      <c r="D1486" s="280"/>
      <c r="E1486" s="280"/>
      <c r="F1486" s="281"/>
      <c r="G1486" s="280"/>
      <c r="H1486" s="282"/>
      <c r="I1486" s="280"/>
      <c r="J1486" s="280"/>
      <c r="K1486" s="280"/>
      <c r="L1486" s="280"/>
      <c r="M1486" s="290"/>
      <c r="N1486" s="284"/>
    </row>
    <row r="1487" spans="1:14" s="9" customFormat="1" x14ac:dyDescent="0.2">
      <c r="A1487" s="279"/>
      <c r="B1487" s="279"/>
      <c r="C1487" s="279"/>
      <c r="D1487" s="280"/>
      <c r="E1487" s="280"/>
      <c r="F1487" s="281"/>
      <c r="G1487" s="280"/>
      <c r="H1487" s="282"/>
      <c r="I1487" s="280"/>
      <c r="J1487" s="280"/>
      <c r="K1487" s="280"/>
      <c r="L1487" s="280"/>
      <c r="M1487" s="290"/>
      <c r="N1487" s="284"/>
    </row>
    <row r="1488" spans="1:14" s="9" customFormat="1" x14ac:dyDescent="0.2">
      <c r="A1488" s="279"/>
      <c r="B1488" s="279"/>
      <c r="C1488" s="279"/>
      <c r="D1488" s="280"/>
      <c r="E1488" s="280"/>
      <c r="F1488" s="281"/>
      <c r="G1488" s="280"/>
      <c r="H1488" s="282"/>
      <c r="I1488" s="280"/>
      <c r="J1488" s="280"/>
      <c r="K1488" s="280"/>
      <c r="L1488" s="280"/>
      <c r="M1488" s="290"/>
      <c r="N1488" s="284"/>
    </row>
    <row r="1489" spans="1:14" s="9" customFormat="1" x14ac:dyDescent="0.2">
      <c r="A1489" s="279"/>
      <c r="B1489" s="279"/>
      <c r="C1489" s="279"/>
      <c r="D1489" s="280"/>
      <c r="E1489" s="280"/>
      <c r="F1489" s="281"/>
      <c r="G1489" s="280"/>
      <c r="H1489" s="282"/>
      <c r="I1489" s="280"/>
      <c r="J1489" s="280"/>
      <c r="K1489" s="280"/>
      <c r="L1489" s="280"/>
      <c r="M1489" s="290"/>
      <c r="N1489" s="284"/>
    </row>
    <row r="1490" spans="1:14" s="9" customFormat="1" x14ac:dyDescent="0.2">
      <c r="A1490" s="279"/>
      <c r="B1490" s="279"/>
      <c r="C1490" s="279"/>
      <c r="D1490" s="280"/>
      <c r="E1490" s="280"/>
      <c r="F1490" s="281"/>
      <c r="G1490" s="280"/>
      <c r="H1490" s="282"/>
      <c r="I1490" s="280"/>
      <c r="J1490" s="280"/>
      <c r="K1490" s="280"/>
      <c r="L1490" s="280"/>
      <c r="M1490" s="290"/>
      <c r="N1490" s="284"/>
    </row>
    <row r="1491" spans="1:14" s="9" customFormat="1" x14ac:dyDescent="0.2">
      <c r="A1491" s="279"/>
      <c r="B1491" s="279"/>
      <c r="C1491" s="279"/>
      <c r="D1491" s="280"/>
      <c r="E1491" s="280"/>
      <c r="F1491" s="281"/>
      <c r="G1491" s="280"/>
      <c r="H1491" s="282"/>
      <c r="I1491" s="280"/>
      <c r="J1491" s="280"/>
      <c r="K1491" s="280"/>
      <c r="L1491" s="280"/>
      <c r="M1491" s="290"/>
      <c r="N1491" s="284"/>
    </row>
    <row r="1492" spans="1:14" s="9" customFormat="1" x14ac:dyDescent="0.2">
      <c r="A1492" s="279"/>
      <c r="B1492" s="279"/>
      <c r="C1492" s="279"/>
      <c r="D1492" s="280"/>
      <c r="E1492" s="280"/>
      <c r="F1492" s="281"/>
      <c r="G1492" s="280"/>
      <c r="H1492" s="282"/>
      <c r="I1492" s="280"/>
      <c r="J1492" s="280"/>
      <c r="K1492" s="280"/>
      <c r="L1492" s="280"/>
      <c r="M1492" s="290"/>
      <c r="N1492" s="284"/>
    </row>
    <row r="1493" spans="1:14" s="9" customFormat="1" x14ac:dyDescent="0.2">
      <c r="A1493" s="279"/>
      <c r="B1493" s="279"/>
      <c r="C1493" s="279"/>
      <c r="D1493" s="280"/>
      <c r="E1493" s="280"/>
      <c r="F1493" s="281"/>
      <c r="G1493" s="280"/>
      <c r="H1493" s="282"/>
      <c r="I1493" s="280"/>
      <c r="J1493" s="280"/>
      <c r="K1493" s="280"/>
      <c r="L1493" s="280"/>
      <c r="M1493" s="290"/>
      <c r="N1493" s="284"/>
    </row>
    <row r="1494" spans="1:14" s="9" customFormat="1" x14ac:dyDescent="0.2">
      <c r="A1494" s="279"/>
      <c r="B1494" s="279"/>
      <c r="C1494" s="279"/>
      <c r="D1494" s="280"/>
      <c r="E1494" s="280"/>
      <c r="F1494" s="281"/>
      <c r="G1494" s="280"/>
      <c r="H1494" s="282"/>
      <c r="I1494" s="280"/>
      <c r="J1494" s="280"/>
      <c r="K1494" s="280"/>
      <c r="L1494" s="280"/>
      <c r="M1494" s="290"/>
      <c r="N1494" s="284"/>
    </row>
    <row r="1495" spans="1:14" s="9" customFormat="1" x14ac:dyDescent="0.2">
      <c r="A1495" s="279"/>
      <c r="B1495" s="279"/>
      <c r="C1495" s="279"/>
      <c r="D1495" s="280"/>
      <c r="E1495" s="280"/>
      <c r="F1495" s="281"/>
      <c r="G1495" s="280"/>
      <c r="H1495" s="282"/>
      <c r="I1495" s="280"/>
      <c r="J1495" s="280"/>
      <c r="K1495" s="280"/>
      <c r="L1495" s="280"/>
      <c r="M1495" s="290"/>
      <c r="N1495" s="284"/>
    </row>
    <row r="1496" spans="1:14" s="9" customFormat="1" x14ac:dyDescent="0.2">
      <c r="A1496" s="279"/>
      <c r="B1496" s="279"/>
      <c r="C1496" s="279"/>
      <c r="D1496" s="280"/>
      <c r="E1496" s="280"/>
      <c r="F1496" s="281"/>
      <c r="G1496" s="280"/>
      <c r="H1496" s="282"/>
      <c r="I1496" s="280"/>
      <c r="J1496" s="280"/>
      <c r="K1496" s="280"/>
      <c r="L1496" s="280"/>
      <c r="M1496" s="290"/>
      <c r="N1496" s="284"/>
    </row>
    <row r="1497" spans="1:14" s="9" customFormat="1" x14ac:dyDescent="0.2">
      <c r="A1497" s="279"/>
      <c r="B1497" s="279"/>
      <c r="C1497" s="279"/>
      <c r="D1497" s="280"/>
      <c r="E1497" s="280"/>
      <c r="F1497" s="281"/>
      <c r="G1497" s="280"/>
      <c r="H1497" s="282"/>
      <c r="I1497" s="280"/>
      <c r="J1497" s="280"/>
      <c r="K1497" s="280"/>
      <c r="L1497" s="280"/>
      <c r="M1497" s="290"/>
      <c r="N1497" s="284"/>
    </row>
    <row r="1498" spans="1:14" s="9" customFormat="1" x14ac:dyDescent="0.2">
      <c r="A1498" s="279"/>
      <c r="B1498" s="279"/>
      <c r="C1498" s="279"/>
      <c r="D1498" s="280"/>
      <c r="E1498" s="280"/>
      <c r="F1498" s="281"/>
      <c r="G1498" s="280"/>
      <c r="H1498" s="282"/>
      <c r="I1498" s="280"/>
      <c r="J1498" s="280"/>
      <c r="K1498" s="280"/>
      <c r="L1498" s="280"/>
      <c r="M1498" s="290"/>
      <c r="N1498" s="284"/>
    </row>
    <row r="1499" spans="1:14" s="9" customFormat="1" x14ac:dyDescent="0.2">
      <c r="A1499" s="279"/>
      <c r="B1499" s="279"/>
      <c r="C1499" s="279"/>
      <c r="D1499" s="280"/>
      <c r="E1499" s="280"/>
      <c r="F1499" s="281"/>
      <c r="G1499" s="280"/>
      <c r="H1499" s="282"/>
      <c r="I1499" s="280"/>
      <c r="J1499" s="280"/>
      <c r="K1499" s="280"/>
      <c r="L1499" s="280"/>
      <c r="M1499" s="290"/>
      <c r="N1499" s="284"/>
    </row>
    <row r="1500" spans="1:14" s="9" customFormat="1" x14ac:dyDescent="0.2">
      <c r="A1500" s="279"/>
      <c r="B1500" s="279"/>
      <c r="C1500" s="279"/>
      <c r="D1500" s="280"/>
      <c r="E1500" s="280"/>
      <c r="F1500" s="281"/>
      <c r="G1500" s="280"/>
      <c r="H1500" s="282"/>
      <c r="I1500" s="280"/>
      <c r="J1500" s="280"/>
      <c r="K1500" s="280"/>
      <c r="L1500" s="280"/>
      <c r="M1500" s="290"/>
      <c r="N1500" s="284"/>
    </row>
    <row r="1501" spans="1:14" s="9" customFormat="1" x14ac:dyDescent="0.2">
      <c r="A1501" s="279"/>
      <c r="B1501" s="279"/>
      <c r="C1501" s="279"/>
      <c r="D1501" s="280"/>
      <c r="E1501" s="280"/>
      <c r="F1501" s="281"/>
      <c r="G1501" s="280"/>
      <c r="H1501" s="282"/>
      <c r="I1501" s="280"/>
      <c r="J1501" s="280"/>
      <c r="K1501" s="280"/>
      <c r="L1501" s="280"/>
      <c r="M1501" s="290"/>
      <c r="N1501" s="284"/>
    </row>
    <row r="1502" spans="1:14" s="9" customFormat="1" x14ac:dyDescent="0.2">
      <c r="A1502" s="279"/>
      <c r="B1502" s="279"/>
      <c r="C1502" s="279"/>
      <c r="D1502" s="280"/>
      <c r="E1502" s="280"/>
      <c r="F1502" s="281"/>
      <c r="G1502" s="280"/>
      <c r="H1502" s="282"/>
      <c r="I1502" s="280"/>
      <c r="J1502" s="280"/>
      <c r="K1502" s="280"/>
      <c r="L1502" s="280"/>
      <c r="M1502" s="290"/>
      <c r="N1502" s="284"/>
    </row>
    <row r="1503" spans="1:14" s="9" customFormat="1" x14ac:dyDescent="0.2">
      <c r="A1503" s="279"/>
      <c r="B1503" s="279"/>
      <c r="C1503" s="279"/>
      <c r="D1503" s="280"/>
      <c r="E1503" s="280"/>
      <c r="F1503" s="281"/>
      <c r="G1503" s="280"/>
      <c r="H1503" s="282"/>
      <c r="I1503" s="280"/>
      <c r="J1503" s="280"/>
      <c r="K1503" s="280"/>
      <c r="L1503" s="280"/>
      <c r="M1503" s="290"/>
      <c r="N1503" s="284"/>
    </row>
    <row r="1504" spans="1:14" s="9" customFormat="1" x14ac:dyDescent="0.2">
      <c r="A1504" s="279"/>
      <c r="B1504" s="279"/>
      <c r="C1504" s="279"/>
      <c r="D1504" s="280"/>
      <c r="E1504" s="280"/>
      <c r="F1504" s="281"/>
      <c r="G1504" s="280"/>
      <c r="H1504" s="282"/>
      <c r="I1504" s="280"/>
      <c r="J1504" s="280"/>
      <c r="K1504" s="280"/>
      <c r="L1504" s="280"/>
      <c r="M1504" s="290"/>
      <c r="N1504" s="284"/>
    </row>
    <row r="1505" spans="1:14" s="9" customFormat="1" x14ac:dyDescent="0.2">
      <c r="A1505" s="279"/>
      <c r="B1505" s="279"/>
      <c r="C1505" s="279"/>
      <c r="D1505" s="280"/>
      <c r="E1505" s="280"/>
      <c r="F1505" s="281"/>
      <c r="G1505" s="280"/>
      <c r="H1505" s="282"/>
      <c r="I1505" s="280"/>
      <c r="J1505" s="280"/>
      <c r="K1505" s="280"/>
      <c r="L1505" s="280"/>
      <c r="M1505" s="290"/>
      <c r="N1505" s="284"/>
    </row>
    <row r="1506" spans="1:14" s="9" customFormat="1" x14ac:dyDescent="0.2">
      <c r="A1506" s="279"/>
      <c r="B1506" s="279"/>
      <c r="C1506" s="279"/>
      <c r="D1506" s="280"/>
      <c r="E1506" s="280"/>
      <c r="F1506" s="281"/>
      <c r="G1506" s="280"/>
      <c r="H1506" s="282"/>
      <c r="I1506" s="280"/>
      <c r="J1506" s="280"/>
      <c r="K1506" s="280"/>
      <c r="L1506" s="280"/>
      <c r="M1506" s="290"/>
      <c r="N1506" s="284"/>
    </row>
    <row r="1507" spans="1:14" s="9" customFormat="1" x14ac:dyDescent="0.2">
      <c r="A1507" s="279"/>
      <c r="B1507" s="279"/>
      <c r="C1507" s="279"/>
      <c r="D1507" s="280"/>
      <c r="E1507" s="280"/>
      <c r="F1507" s="281"/>
      <c r="G1507" s="280"/>
      <c r="H1507" s="282"/>
      <c r="I1507" s="280"/>
      <c r="J1507" s="280"/>
      <c r="K1507" s="280"/>
      <c r="L1507" s="280"/>
      <c r="M1507" s="290"/>
      <c r="N1507" s="284"/>
    </row>
    <row r="1508" spans="1:14" s="9" customFormat="1" x14ac:dyDescent="0.2">
      <c r="A1508" s="279"/>
      <c r="B1508" s="279"/>
      <c r="C1508" s="279"/>
      <c r="D1508" s="280"/>
      <c r="E1508" s="280"/>
      <c r="F1508" s="281"/>
      <c r="G1508" s="280"/>
      <c r="H1508" s="282"/>
      <c r="I1508" s="280"/>
      <c r="J1508" s="280"/>
      <c r="K1508" s="280"/>
      <c r="L1508" s="280"/>
      <c r="M1508" s="290"/>
      <c r="N1508" s="284"/>
    </row>
    <row r="1509" spans="1:14" s="9" customFormat="1" x14ac:dyDescent="0.2">
      <c r="A1509" s="279"/>
      <c r="B1509" s="279"/>
      <c r="C1509" s="279"/>
      <c r="D1509" s="280"/>
      <c r="E1509" s="280"/>
      <c r="F1509" s="281"/>
      <c r="G1509" s="280"/>
      <c r="H1509" s="282"/>
      <c r="I1509" s="280"/>
      <c r="J1509" s="280"/>
      <c r="K1509" s="280"/>
      <c r="L1509" s="280"/>
      <c r="M1509" s="290"/>
      <c r="N1509" s="284"/>
    </row>
    <row r="1510" spans="1:14" s="9" customFormat="1" x14ac:dyDescent="0.2">
      <c r="A1510" s="279"/>
      <c r="B1510" s="279"/>
      <c r="C1510" s="279"/>
      <c r="D1510" s="280"/>
      <c r="E1510" s="280"/>
      <c r="F1510" s="281"/>
      <c r="G1510" s="280"/>
      <c r="H1510" s="282"/>
      <c r="I1510" s="280"/>
      <c r="J1510" s="280"/>
      <c r="K1510" s="280"/>
      <c r="L1510" s="280"/>
      <c r="M1510" s="290"/>
      <c r="N1510" s="284"/>
    </row>
    <row r="1511" spans="1:14" s="9" customFormat="1" x14ac:dyDescent="0.2">
      <c r="A1511" s="279"/>
      <c r="B1511" s="279"/>
      <c r="C1511" s="279"/>
      <c r="D1511" s="280"/>
      <c r="E1511" s="280"/>
      <c r="F1511" s="281"/>
      <c r="G1511" s="280"/>
      <c r="H1511" s="282"/>
      <c r="I1511" s="280"/>
      <c r="J1511" s="280"/>
      <c r="K1511" s="280"/>
      <c r="L1511" s="280"/>
      <c r="M1511" s="290"/>
      <c r="N1511" s="284"/>
    </row>
    <row r="1512" spans="1:14" s="9" customFormat="1" x14ac:dyDescent="0.2">
      <c r="A1512" s="279"/>
      <c r="B1512" s="279"/>
      <c r="C1512" s="279"/>
      <c r="D1512" s="280"/>
      <c r="E1512" s="280"/>
      <c r="F1512" s="281"/>
      <c r="G1512" s="280"/>
      <c r="H1512" s="282"/>
      <c r="I1512" s="280"/>
      <c r="J1512" s="280"/>
      <c r="K1512" s="280"/>
      <c r="L1512" s="280"/>
      <c r="M1512" s="290"/>
      <c r="N1512" s="284"/>
    </row>
    <row r="1513" spans="1:14" s="9" customFormat="1" x14ac:dyDescent="0.2">
      <c r="A1513" s="279"/>
      <c r="B1513" s="279"/>
      <c r="C1513" s="279"/>
      <c r="D1513" s="280"/>
      <c r="E1513" s="280"/>
      <c r="F1513" s="281"/>
      <c r="G1513" s="280"/>
      <c r="H1513" s="282"/>
      <c r="I1513" s="280"/>
      <c r="J1513" s="280"/>
      <c r="K1513" s="280"/>
      <c r="L1513" s="280"/>
      <c r="M1513" s="290"/>
      <c r="N1513" s="284"/>
    </row>
    <row r="1514" spans="1:14" s="9" customFormat="1" x14ac:dyDescent="0.2">
      <c r="A1514" s="279"/>
      <c r="B1514" s="279"/>
      <c r="C1514" s="279"/>
      <c r="D1514" s="280"/>
      <c r="E1514" s="280"/>
      <c r="F1514" s="281"/>
      <c r="G1514" s="280"/>
      <c r="H1514" s="282"/>
      <c r="I1514" s="280"/>
      <c r="J1514" s="280"/>
      <c r="K1514" s="280"/>
      <c r="L1514" s="280"/>
      <c r="M1514" s="290"/>
      <c r="N1514" s="284"/>
    </row>
    <row r="1515" spans="1:14" s="9" customFormat="1" x14ac:dyDescent="0.2">
      <c r="A1515" s="279"/>
      <c r="B1515" s="279"/>
      <c r="C1515" s="279"/>
      <c r="D1515" s="280"/>
      <c r="E1515" s="280"/>
      <c r="F1515" s="281"/>
      <c r="G1515" s="280"/>
      <c r="H1515" s="282"/>
      <c r="I1515" s="280"/>
      <c r="J1515" s="280"/>
      <c r="K1515" s="280"/>
      <c r="L1515" s="280"/>
      <c r="M1515" s="290"/>
      <c r="N1515" s="284"/>
    </row>
    <row r="1516" spans="1:14" s="9" customFormat="1" x14ac:dyDescent="0.2">
      <c r="A1516" s="279"/>
      <c r="B1516" s="279"/>
      <c r="C1516" s="279"/>
      <c r="D1516" s="280"/>
      <c r="E1516" s="280"/>
      <c r="F1516" s="281"/>
      <c r="G1516" s="280"/>
      <c r="H1516" s="282"/>
      <c r="I1516" s="280"/>
      <c r="J1516" s="280"/>
      <c r="K1516" s="280"/>
      <c r="L1516" s="280"/>
      <c r="M1516" s="290"/>
      <c r="N1516" s="284"/>
    </row>
    <row r="1517" spans="1:14" s="9" customFormat="1" x14ac:dyDescent="0.2">
      <c r="A1517" s="279"/>
      <c r="B1517" s="279"/>
      <c r="C1517" s="279"/>
      <c r="D1517" s="280"/>
      <c r="E1517" s="280"/>
      <c r="F1517" s="281"/>
      <c r="G1517" s="280"/>
      <c r="H1517" s="282"/>
      <c r="I1517" s="280"/>
      <c r="J1517" s="280"/>
      <c r="K1517" s="280"/>
      <c r="L1517" s="280"/>
      <c r="M1517" s="290"/>
      <c r="N1517" s="284"/>
    </row>
    <row r="1518" spans="1:14" s="9" customFormat="1" x14ac:dyDescent="0.2">
      <c r="A1518" s="279"/>
      <c r="B1518" s="279"/>
      <c r="C1518" s="279"/>
      <c r="D1518" s="280"/>
      <c r="E1518" s="280"/>
      <c r="F1518" s="281"/>
      <c r="G1518" s="280"/>
      <c r="H1518" s="282"/>
      <c r="I1518" s="280"/>
      <c r="J1518" s="280"/>
      <c r="K1518" s="280"/>
      <c r="L1518" s="280"/>
      <c r="M1518" s="290"/>
      <c r="N1518" s="284"/>
    </row>
    <row r="1519" spans="1:14" s="9" customFormat="1" x14ac:dyDescent="0.2">
      <c r="A1519" s="279"/>
      <c r="B1519" s="279"/>
      <c r="C1519" s="279"/>
      <c r="D1519" s="280"/>
      <c r="E1519" s="280"/>
      <c r="F1519" s="281"/>
      <c r="G1519" s="280"/>
      <c r="H1519" s="282"/>
      <c r="I1519" s="280"/>
      <c r="J1519" s="280"/>
      <c r="K1519" s="280"/>
      <c r="L1519" s="280"/>
      <c r="M1519" s="290"/>
      <c r="N1519" s="284"/>
    </row>
    <row r="1520" spans="1:14" s="9" customFormat="1" x14ac:dyDescent="0.2">
      <c r="A1520" s="279"/>
      <c r="B1520" s="279"/>
      <c r="C1520" s="279"/>
      <c r="D1520" s="280"/>
      <c r="E1520" s="280"/>
      <c r="F1520" s="281"/>
      <c r="G1520" s="280"/>
      <c r="H1520" s="282"/>
      <c r="I1520" s="280"/>
      <c r="J1520" s="280"/>
      <c r="K1520" s="280"/>
      <c r="L1520" s="280"/>
      <c r="M1520" s="290"/>
      <c r="N1520" s="284"/>
    </row>
    <row r="1521" spans="1:14" s="9" customFormat="1" x14ac:dyDescent="0.2">
      <c r="A1521" s="279"/>
      <c r="B1521" s="279"/>
      <c r="C1521" s="279"/>
      <c r="D1521" s="280"/>
      <c r="E1521" s="280"/>
      <c r="F1521" s="281"/>
      <c r="G1521" s="280"/>
      <c r="H1521" s="282"/>
      <c r="I1521" s="280"/>
      <c r="J1521" s="280"/>
      <c r="K1521" s="280"/>
      <c r="L1521" s="280"/>
      <c r="M1521" s="290"/>
      <c r="N1521" s="284"/>
    </row>
    <row r="1522" spans="1:14" s="9" customFormat="1" x14ac:dyDescent="0.2">
      <c r="A1522" s="279"/>
      <c r="B1522" s="279"/>
      <c r="C1522" s="279"/>
      <c r="D1522" s="280"/>
      <c r="E1522" s="280"/>
      <c r="F1522" s="281"/>
      <c r="G1522" s="280"/>
      <c r="H1522" s="282"/>
      <c r="I1522" s="280"/>
      <c r="J1522" s="280"/>
      <c r="K1522" s="280"/>
      <c r="L1522" s="280"/>
      <c r="M1522" s="290"/>
      <c r="N1522" s="284"/>
    </row>
    <row r="1523" spans="1:14" s="9" customFormat="1" x14ac:dyDescent="0.2">
      <c r="A1523" s="279"/>
      <c r="B1523" s="279"/>
      <c r="C1523" s="279"/>
      <c r="D1523" s="280"/>
      <c r="E1523" s="280"/>
      <c r="F1523" s="281"/>
      <c r="G1523" s="280"/>
      <c r="H1523" s="282"/>
      <c r="I1523" s="280"/>
      <c r="J1523" s="280"/>
      <c r="K1523" s="280"/>
      <c r="L1523" s="280"/>
      <c r="M1523" s="290"/>
      <c r="N1523" s="284"/>
    </row>
    <row r="1524" spans="1:14" s="9" customFormat="1" x14ac:dyDescent="0.2">
      <c r="A1524" s="279"/>
      <c r="B1524" s="279"/>
      <c r="C1524" s="279"/>
      <c r="D1524" s="280"/>
      <c r="E1524" s="280"/>
      <c r="F1524" s="281"/>
      <c r="G1524" s="280"/>
      <c r="H1524" s="282"/>
      <c r="I1524" s="280"/>
      <c r="J1524" s="280"/>
      <c r="K1524" s="280"/>
      <c r="L1524" s="280"/>
      <c r="M1524" s="290"/>
      <c r="N1524" s="284"/>
    </row>
    <row r="1525" spans="1:14" s="9" customFormat="1" x14ac:dyDescent="0.2">
      <c r="A1525" s="279"/>
      <c r="B1525" s="279"/>
      <c r="C1525" s="279"/>
      <c r="D1525" s="280"/>
      <c r="E1525" s="280"/>
      <c r="F1525" s="281"/>
      <c r="G1525" s="280"/>
      <c r="H1525" s="282"/>
      <c r="I1525" s="280"/>
      <c r="J1525" s="280"/>
      <c r="K1525" s="280"/>
      <c r="L1525" s="280"/>
      <c r="M1525" s="290"/>
      <c r="N1525" s="284"/>
    </row>
    <row r="1526" spans="1:14" s="9" customFormat="1" x14ac:dyDescent="0.2">
      <c r="A1526" s="279"/>
      <c r="B1526" s="279"/>
      <c r="C1526" s="279"/>
      <c r="D1526" s="280"/>
      <c r="E1526" s="280"/>
      <c r="F1526" s="281"/>
      <c r="G1526" s="280"/>
      <c r="H1526" s="282"/>
      <c r="I1526" s="280"/>
      <c r="J1526" s="280"/>
      <c r="K1526" s="280"/>
      <c r="L1526" s="280"/>
      <c r="M1526" s="290"/>
      <c r="N1526" s="284"/>
    </row>
    <row r="1527" spans="1:14" s="9" customFormat="1" x14ac:dyDescent="0.2">
      <c r="A1527" s="279"/>
      <c r="B1527" s="279"/>
      <c r="C1527" s="279"/>
      <c r="D1527" s="280"/>
      <c r="E1527" s="280"/>
      <c r="F1527" s="281"/>
      <c r="G1527" s="280"/>
      <c r="H1527" s="282"/>
      <c r="I1527" s="280"/>
      <c r="J1527" s="280"/>
      <c r="K1527" s="280"/>
      <c r="L1527" s="280"/>
      <c r="M1527" s="290"/>
      <c r="N1527" s="284"/>
    </row>
    <row r="1528" spans="1:14" s="9" customFormat="1" x14ac:dyDescent="0.2">
      <c r="A1528" s="279"/>
      <c r="B1528" s="279"/>
      <c r="C1528" s="279"/>
      <c r="D1528" s="280"/>
      <c r="E1528" s="280"/>
      <c r="F1528" s="281"/>
      <c r="G1528" s="280"/>
      <c r="H1528" s="282"/>
      <c r="I1528" s="280"/>
      <c r="J1528" s="280"/>
      <c r="K1528" s="280"/>
      <c r="L1528" s="280"/>
      <c r="M1528" s="290"/>
      <c r="N1528" s="284"/>
    </row>
    <row r="1529" spans="1:14" s="9" customFormat="1" x14ac:dyDescent="0.2">
      <c r="A1529" s="279"/>
      <c r="B1529" s="279"/>
      <c r="C1529" s="279"/>
      <c r="D1529" s="280"/>
      <c r="E1529" s="280"/>
      <c r="F1529" s="281"/>
      <c r="G1529" s="280"/>
      <c r="H1529" s="282"/>
      <c r="I1529" s="280"/>
      <c r="J1529" s="280"/>
      <c r="K1529" s="280"/>
      <c r="L1529" s="280"/>
      <c r="M1529" s="290"/>
      <c r="N1529" s="284"/>
    </row>
    <row r="1530" spans="1:14" s="9" customFormat="1" x14ac:dyDescent="0.2">
      <c r="A1530" s="279"/>
      <c r="B1530" s="279"/>
      <c r="C1530" s="279"/>
      <c r="D1530" s="280"/>
      <c r="E1530" s="280"/>
      <c r="F1530" s="281"/>
      <c r="G1530" s="280"/>
      <c r="H1530" s="282"/>
      <c r="I1530" s="280"/>
      <c r="J1530" s="280"/>
      <c r="K1530" s="280"/>
      <c r="L1530" s="280"/>
      <c r="M1530" s="290"/>
      <c r="N1530" s="284"/>
    </row>
    <row r="1531" spans="1:14" s="9" customFormat="1" x14ac:dyDescent="0.2">
      <c r="A1531" s="279"/>
      <c r="B1531" s="279"/>
      <c r="C1531" s="279"/>
      <c r="D1531" s="280"/>
      <c r="E1531" s="280"/>
      <c r="F1531" s="281"/>
      <c r="G1531" s="280"/>
      <c r="H1531" s="282"/>
      <c r="I1531" s="280"/>
      <c r="J1531" s="280"/>
      <c r="K1531" s="280"/>
      <c r="L1531" s="280"/>
      <c r="M1531" s="290"/>
      <c r="N1531" s="284"/>
    </row>
    <row r="1532" spans="1:14" s="9" customFormat="1" x14ac:dyDescent="0.2">
      <c r="A1532" s="279"/>
      <c r="B1532" s="279"/>
      <c r="C1532" s="279"/>
      <c r="D1532" s="280"/>
      <c r="E1532" s="280"/>
      <c r="F1532" s="281"/>
      <c r="G1532" s="280"/>
      <c r="H1532" s="282"/>
      <c r="I1532" s="280"/>
      <c r="J1532" s="280"/>
      <c r="K1532" s="280"/>
      <c r="L1532" s="280"/>
      <c r="M1532" s="290"/>
      <c r="N1532" s="284"/>
    </row>
    <row r="1533" spans="1:14" s="9" customFormat="1" x14ac:dyDescent="0.2">
      <c r="A1533" s="279"/>
      <c r="B1533" s="279"/>
      <c r="C1533" s="279"/>
      <c r="D1533" s="280"/>
      <c r="E1533" s="280"/>
      <c r="F1533" s="281"/>
      <c r="G1533" s="280"/>
      <c r="H1533" s="282"/>
      <c r="I1533" s="280"/>
      <c r="J1533" s="280"/>
      <c r="K1533" s="280"/>
      <c r="L1533" s="280"/>
      <c r="M1533" s="290"/>
      <c r="N1533" s="284"/>
    </row>
    <row r="1534" spans="1:14" s="9" customFormat="1" x14ac:dyDescent="0.2">
      <c r="A1534" s="279"/>
      <c r="B1534" s="279"/>
      <c r="C1534" s="279"/>
      <c r="D1534" s="280"/>
      <c r="E1534" s="280"/>
      <c r="F1534" s="281"/>
      <c r="G1534" s="280"/>
      <c r="H1534" s="282"/>
      <c r="I1534" s="280"/>
      <c r="J1534" s="280"/>
      <c r="K1534" s="280"/>
      <c r="L1534" s="280"/>
      <c r="M1534" s="290"/>
      <c r="N1534" s="284"/>
    </row>
    <row r="1535" spans="1:14" s="9" customFormat="1" x14ac:dyDescent="0.2">
      <c r="A1535" s="279"/>
      <c r="B1535" s="279"/>
      <c r="C1535" s="279"/>
      <c r="D1535" s="280"/>
      <c r="E1535" s="280"/>
      <c r="F1535" s="281"/>
      <c r="G1535" s="280"/>
      <c r="H1535" s="282"/>
      <c r="I1535" s="280"/>
      <c r="J1535" s="280"/>
      <c r="K1535" s="280"/>
      <c r="L1535" s="280"/>
      <c r="M1535" s="290"/>
      <c r="N1535" s="284"/>
    </row>
    <row r="1536" spans="1:14" s="9" customFormat="1" x14ac:dyDescent="0.2">
      <c r="A1536" s="279"/>
      <c r="B1536" s="279"/>
      <c r="C1536" s="279"/>
      <c r="D1536" s="280"/>
      <c r="E1536" s="280"/>
      <c r="F1536" s="281"/>
      <c r="G1536" s="280"/>
      <c r="H1536" s="282"/>
      <c r="I1536" s="280"/>
      <c r="J1536" s="280"/>
      <c r="K1536" s="280"/>
      <c r="L1536" s="280"/>
      <c r="M1536" s="290"/>
      <c r="N1536" s="284"/>
    </row>
    <row r="1537" spans="1:14" s="9" customFormat="1" x14ac:dyDescent="0.2">
      <c r="A1537" s="279"/>
      <c r="B1537" s="279"/>
      <c r="C1537" s="279"/>
      <c r="D1537" s="280"/>
      <c r="E1537" s="280"/>
      <c r="F1537" s="281"/>
      <c r="G1537" s="280"/>
      <c r="H1537" s="282"/>
      <c r="I1537" s="280"/>
      <c r="J1537" s="280"/>
      <c r="K1537" s="280"/>
      <c r="L1537" s="280"/>
      <c r="M1537" s="290"/>
      <c r="N1537" s="284"/>
    </row>
    <row r="1538" spans="1:14" s="9" customFormat="1" x14ac:dyDescent="0.2">
      <c r="A1538" s="279"/>
      <c r="B1538" s="279"/>
      <c r="C1538" s="279"/>
      <c r="D1538" s="280"/>
      <c r="E1538" s="280"/>
      <c r="F1538" s="281"/>
      <c r="G1538" s="280"/>
      <c r="H1538" s="282"/>
      <c r="I1538" s="280"/>
      <c r="J1538" s="280"/>
      <c r="K1538" s="280"/>
      <c r="L1538" s="280"/>
      <c r="M1538" s="290"/>
      <c r="N1538" s="284"/>
    </row>
    <row r="1539" spans="1:14" s="9" customFormat="1" x14ac:dyDescent="0.2">
      <c r="A1539" s="279"/>
      <c r="B1539" s="279"/>
      <c r="C1539" s="279"/>
      <c r="D1539" s="280"/>
      <c r="E1539" s="280"/>
      <c r="F1539" s="281"/>
      <c r="G1539" s="280"/>
      <c r="H1539" s="282"/>
      <c r="I1539" s="280"/>
      <c r="J1539" s="280"/>
      <c r="K1539" s="280"/>
      <c r="L1539" s="280"/>
      <c r="M1539" s="290"/>
      <c r="N1539" s="284"/>
    </row>
    <row r="1540" spans="1:14" s="9" customFormat="1" x14ac:dyDescent="0.2">
      <c r="A1540" s="279"/>
      <c r="B1540" s="279"/>
      <c r="C1540" s="279"/>
      <c r="D1540" s="280"/>
      <c r="E1540" s="280"/>
      <c r="F1540" s="281"/>
      <c r="G1540" s="280"/>
      <c r="H1540" s="282"/>
      <c r="I1540" s="280"/>
      <c r="J1540" s="280"/>
      <c r="K1540" s="280"/>
      <c r="L1540" s="280"/>
      <c r="M1540" s="290"/>
      <c r="N1540" s="284"/>
    </row>
    <row r="1541" spans="1:14" s="9" customFormat="1" x14ac:dyDescent="0.2">
      <c r="A1541" s="279"/>
      <c r="B1541" s="279"/>
      <c r="C1541" s="279"/>
      <c r="D1541" s="280"/>
      <c r="E1541" s="280"/>
      <c r="F1541" s="281"/>
      <c r="G1541" s="280"/>
      <c r="H1541" s="282"/>
      <c r="I1541" s="280"/>
      <c r="J1541" s="280"/>
      <c r="K1541" s="280"/>
      <c r="L1541" s="280"/>
      <c r="M1541" s="290"/>
      <c r="N1541" s="284"/>
    </row>
    <row r="1542" spans="1:14" s="9" customFormat="1" x14ac:dyDescent="0.2">
      <c r="A1542" s="279"/>
      <c r="B1542" s="279"/>
      <c r="C1542" s="279"/>
      <c r="D1542" s="280"/>
      <c r="E1542" s="280"/>
      <c r="F1542" s="281"/>
      <c r="G1542" s="280"/>
      <c r="H1542" s="282"/>
      <c r="I1542" s="280"/>
      <c r="J1542" s="280"/>
      <c r="K1542" s="280"/>
      <c r="L1542" s="280"/>
      <c r="M1542" s="290"/>
      <c r="N1542" s="284"/>
    </row>
    <row r="1543" spans="1:14" s="9" customFormat="1" x14ac:dyDescent="0.2">
      <c r="A1543" s="279"/>
      <c r="B1543" s="279"/>
      <c r="C1543" s="279"/>
      <c r="D1543" s="280"/>
      <c r="E1543" s="280"/>
      <c r="F1543" s="281"/>
      <c r="G1543" s="280"/>
      <c r="H1543" s="282"/>
      <c r="I1543" s="280"/>
      <c r="J1543" s="280"/>
      <c r="K1543" s="280"/>
      <c r="L1543" s="280"/>
      <c r="M1543" s="290"/>
      <c r="N1543" s="284"/>
    </row>
    <row r="1544" spans="1:14" s="9" customFormat="1" x14ac:dyDescent="0.2">
      <c r="A1544" s="279"/>
      <c r="B1544" s="279"/>
      <c r="C1544" s="279"/>
      <c r="D1544" s="280"/>
      <c r="E1544" s="280"/>
      <c r="F1544" s="281"/>
      <c r="G1544" s="280"/>
      <c r="H1544" s="282"/>
      <c r="I1544" s="280"/>
      <c r="J1544" s="280"/>
      <c r="K1544" s="280"/>
      <c r="L1544" s="280"/>
      <c r="M1544" s="290"/>
      <c r="N1544" s="284"/>
    </row>
    <row r="1545" spans="1:14" s="9" customFormat="1" x14ac:dyDescent="0.2">
      <c r="A1545" s="279"/>
      <c r="B1545" s="279"/>
      <c r="C1545" s="279"/>
      <c r="D1545" s="280"/>
      <c r="E1545" s="280"/>
      <c r="F1545" s="281"/>
      <c r="G1545" s="280"/>
      <c r="H1545" s="282"/>
      <c r="I1545" s="280"/>
      <c r="J1545" s="280"/>
      <c r="K1545" s="280"/>
      <c r="L1545" s="280"/>
      <c r="M1545" s="290"/>
      <c r="N1545" s="284"/>
    </row>
    <row r="1546" spans="1:14" s="9" customFormat="1" x14ac:dyDescent="0.2">
      <c r="A1546" s="279"/>
      <c r="B1546" s="279"/>
      <c r="C1546" s="279"/>
      <c r="D1546" s="280"/>
      <c r="E1546" s="280"/>
      <c r="F1546" s="281"/>
      <c r="G1546" s="280"/>
      <c r="H1546" s="282"/>
      <c r="I1546" s="280"/>
      <c r="J1546" s="280"/>
      <c r="K1546" s="280"/>
      <c r="L1546" s="280"/>
      <c r="M1546" s="290"/>
      <c r="N1546" s="284"/>
    </row>
    <row r="1547" spans="1:14" s="9" customFormat="1" x14ac:dyDescent="0.2">
      <c r="A1547" s="279"/>
      <c r="B1547" s="279"/>
      <c r="C1547" s="279"/>
      <c r="D1547" s="280"/>
      <c r="E1547" s="280"/>
      <c r="F1547" s="281"/>
      <c r="G1547" s="280"/>
      <c r="H1547" s="282"/>
      <c r="I1547" s="280"/>
      <c r="J1547" s="280"/>
      <c r="K1547" s="280"/>
      <c r="L1547" s="280"/>
      <c r="M1547" s="290"/>
      <c r="N1547" s="284"/>
    </row>
    <row r="1548" spans="1:14" s="9" customFormat="1" x14ac:dyDescent="0.2">
      <c r="A1548" s="279"/>
      <c r="B1548" s="279"/>
      <c r="C1548" s="279"/>
      <c r="D1548" s="280"/>
      <c r="E1548" s="280"/>
      <c r="F1548" s="281"/>
      <c r="G1548" s="280"/>
      <c r="H1548" s="282"/>
      <c r="I1548" s="280"/>
      <c r="J1548" s="280"/>
      <c r="K1548" s="280"/>
      <c r="L1548" s="280"/>
      <c r="M1548" s="290"/>
      <c r="N1548" s="284"/>
    </row>
    <row r="1549" spans="1:14" s="9" customFormat="1" x14ac:dyDescent="0.2">
      <c r="A1549" s="279"/>
      <c r="B1549" s="279"/>
      <c r="C1549" s="279"/>
      <c r="D1549" s="280"/>
      <c r="E1549" s="280"/>
      <c r="F1549" s="281"/>
      <c r="G1549" s="280"/>
      <c r="H1549" s="282"/>
      <c r="I1549" s="280"/>
      <c r="J1549" s="280"/>
      <c r="K1549" s="280"/>
      <c r="L1549" s="280"/>
      <c r="M1549" s="290"/>
      <c r="N1549" s="284"/>
    </row>
    <row r="1550" spans="1:14" s="9" customFormat="1" x14ac:dyDescent="0.2">
      <c r="A1550" s="279"/>
      <c r="B1550" s="279"/>
      <c r="C1550" s="279"/>
      <c r="D1550" s="280"/>
      <c r="E1550" s="280"/>
      <c r="F1550" s="281"/>
      <c r="G1550" s="280"/>
      <c r="H1550" s="282"/>
      <c r="I1550" s="280"/>
      <c r="J1550" s="280"/>
      <c r="K1550" s="280"/>
      <c r="L1550" s="280"/>
      <c r="M1550" s="290"/>
      <c r="N1550" s="284"/>
    </row>
    <row r="1551" spans="1:14" s="9" customFormat="1" x14ac:dyDescent="0.2">
      <c r="A1551" s="279"/>
      <c r="B1551" s="279"/>
      <c r="C1551" s="279"/>
      <c r="D1551" s="280"/>
      <c r="E1551" s="280"/>
      <c r="F1551" s="281"/>
      <c r="G1551" s="280"/>
      <c r="H1551" s="282"/>
      <c r="I1551" s="280"/>
      <c r="J1551" s="280"/>
      <c r="K1551" s="280"/>
      <c r="L1551" s="280"/>
      <c r="M1551" s="290"/>
      <c r="N1551" s="284"/>
    </row>
    <row r="1552" spans="1:14" s="9" customFormat="1" x14ac:dyDescent="0.2">
      <c r="A1552" s="279"/>
      <c r="B1552" s="279"/>
      <c r="C1552" s="279"/>
      <c r="D1552" s="280"/>
      <c r="E1552" s="280"/>
      <c r="F1552" s="281"/>
      <c r="G1552" s="280"/>
      <c r="H1552" s="282"/>
      <c r="I1552" s="280"/>
      <c r="J1552" s="280"/>
      <c r="K1552" s="280"/>
      <c r="L1552" s="280"/>
      <c r="M1552" s="290"/>
      <c r="N1552" s="284"/>
    </row>
    <row r="1553" spans="1:14" s="9" customFormat="1" x14ac:dyDescent="0.2">
      <c r="A1553" s="279"/>
      <c r="B1553" s="279"/>
      <c r="C1553" s="279"/>
      <c r="D1553" s="280"/>
      <c r="E1553" s="280"/>
      <c r="F1553" s="281"/>
      <c r="G1553" s="280"/>
      <c r="H1553" s="282"/>
      <c r="I1553" s="280"/>
      <c r="J1553" s="280"/>
      <c r="K1553" s="280"/>
      <c r="L1553" s="280"/>
      <c r="M1553" s="290"/>
      <c r="N1553" s="284"/>
    </row>
    <row r="1554" spans="1:14" s="9" customFormat="1" x14ac:dyDescent="0.2">
      <c r="A1554" s="279"/>
      <c r="B1554" s="279"/>
      <c r="C1554" s="279"/>
      <c r="D1554" s="280"/>
      <c r="E1554" s="280"/>
      <c r="F1554" s="281"/>
      <c r="G1554" s="280"/>
      <c r="H1554" s="282"/>
      <c r="I1554" s="280"/>
      <c r="J1554" s="280"/>
      <c r="K1554" s="280"/>
      <c r="L1554" s="280"/>
      <c r="M1554" s="290"/>
      <c r="N1554" s="284"/>
    </row>
    <row r="1555" spans="1:14" s="9" customFormat="1" x14ac:dyDescent="0.2">
      <c r="A1555" s="279"/>
      <c r="B1555" s="279"/>
      <c r="C1555" s="279"/>
      <c r="D1555" s="280"/>
      <c r="E1555" s="280"/>
      <c r="F1555" s="281"/>
      <c r="G1555" s="280"/>
      <c r="H1555" s="282"/>
      <c r="I1555" s="280"/>
      <c r="J1555" s="280"/>
      <c r="K1555" s="280"/>
      <c r="L1555" s="280"/>
      <c r="M1555" s="290"/>
      <c r="N1555" s="284"/>
    </row>
    <row r="1556" spans="1:14" s="9" customFormat="1" x14ac:dyDescent="0.2">
      <c r="A1556" s="279"/>
      <c r="B1556" s="279"/>
      <c r="C1556" s="279"/>
      <c r="D1556" s="280"/>
      <c r="E1556" s="280"/>
      <c r="F1556" s="281"/>
      <c r="G1556" s="280"/>
      <c r="H1556" s="282"/>
      <c r="I1556" s="280"/>
      <c r="J1556" s="280"/>
      <c r="K1556" s="280"/>
      <c r="L1556" s="280"/>
      <c r="M1556" s="290"/>
      <c r="N1556" s="284"/>
    </row>
    <row r="1557" spans="1:14" s="9" customFormat="1" x14ac:dyDescent="0.2">
      <c r="A1557" s="279"/>
      <c r="B1557" s="279"/>
      <c r="C1557" s="279"/>
      <c r="D1557" s="280"/>
      <c r="E1557" s="280"/>
      <c r="F1557" s="281"/>
      <c r="G1557" s="280"/>
      <c r="H1557" s="282"/>
      <c r="I1557" s="280"/>
      <c r="J1557" s="280"/>
      <c r="K1557" s="280"/>
      <c r="L1557" s="280"/>
      <c r="M1557" s="290"/>
      <c r="N1557" s="284"/>
    </row>
    <row r="1558" spans="1:14" s="9" customFormat="1" x14ac:dyDescent="0.2">
      <c r="A1558" s="279"/>
      <c r="B1558" s="279"/>
      <c r="C1558" s="279"/>
      <c r="D1558" s="280"/>
      <c r="E1558" s="280"/>
      <c r="F1558" s="281"/>
      <c r="G1558" s="280"/>
      <c r="H1558" s="282"/>
      <c r="I1558" s="280"/>
      <c r="J1558" s="280"/>
      <c r="K1558" s="280"/>
      <c r="L1558" s="280"/>
      <c r="M1558" s="290"/>
      <c r="N1558" s="284"/>
    </row>
    <row r="1559" spans="1:14" s="9" customFormat="1" x14ac:dyDescent="0.2">
      <c r="A1559" s="279"/>
      <c r="B1559" s="279"/>
      <c r="C1559" s="279"/>
      <c r="D1559" s="280"/>
      <c r="E1559" s="280"/>
      <c r="F1559" s="281"/>
      <c r="G1559" s="280"/>
      <c r="H1559" s="282"/>
      <c r="I1559" s="280"/>
      <c r="J1559" s="280"/>
      <c r="K1559" s="280"/>
      <c r="L1559" s="280"/>
      <c r="M1559" s="290"/>
      <c r="N1559" s="284"/>
    </row>
    <row r="1560" spans="1:14" s="9" customFormat="1" x14ac:dyDescent="0.2">
      <c r="A1560" s="279"/>
      <c r="B1560" s="279"/>
      <c r="C1560" s="279"/>
      <c r="D1560" s="280"/>
      <c r="E1560" s="280"/>
      <c r="F1560" s="281"/>
      <c r="G1560" s="280"/>
      <c r="H1560" s="282"/>
      <c r="I1560" s="280"/>
      <c r="J1560" s="280"/>
      <c r="K1560" s="280"/>
      <c r="L1560" s="280"/>
      <c r="M1560" s="290"/>
      <c r="N1560" s="284"/>
    </row>
    <row r="1561" spans="1:14" s="9" customFormat="1" x14ac:dyDescent="0.2">
      <c r="A1561" s="279"/>
      <c r="B1561" s="279"/>
      <c r="C1561" s="279"/>
      <c r="D1561" s="280"/>
      <c r="E1561" s="280"/>
      <c r="F1561" s="281"/>
      <c r="G1561" s="280"/>
      <c r="H1561" s="282"/>
      <c r="I1561" s="280"/>
      <c r="J1561" s="280"/>
      <c r="K1561" s="280"/>
      <c r="L1561" s="280"/>
      <c r="M1561" s="290"/>
      <c r="N1561" s="284"/>
    </row>
    <row r="1562" spans="1:14" s="9" customFormat="1" x14ac:dyDescent="0.2">
      <c r="A1562" s="279"/>
      <c r="B1562" s="279"/>
      <c r="C1562" s="279"/>
      <c r="D1562" s="280"/>
      <c r="E1562" s="280"/>
      <c r="F1562" s="281"/>
      <c r="G1562" s="280"/>
      <c r="H1562" s="282"/>
      <c r="I1562" s="280"/>
      <c r="J1562" s="280"/>
      <c r="K1562" s="280"/>
      <c r="L1562" s="280"/>
      <c r="M1562" s="290"/>
      <c r="N1562" s="284"/>
    </row>
    <row r="1563" spans="1:14" s="9" customFormat="1" x14ac:dyDescent="0.2">
      <c r="A1563" s="279"/>
      <c r="B1563" s="279"/>
      <c r="C1563" s="279"/>
      <c r="D1563" s="280"/>
      <c r="E1563" s="280"/>
      <c r="F1563" s="281"/>
      <c r="G1563" s="280"/>
      <c r="H1563" s="282"/>
      <c r="I1563" s="280"/>
      <c r="J1563" s="280"/>
      <c r="K1563" s="280"/>
      <c r="L1563" s="280"/>
      <c r="M1563" s="290"/>
      <c r="N1563" s="284"/>
    </row>
    <row r="1564" spans="1:14" s="9" customFormat="1" x14ac:dyDescent="0.2">
      <c r="A1564" s="279"/>
      <c r="B1564" s="279"/>
      <c r="C1564" s="279"/>
      <c r="D1564" s="280"/>
      <c r="E1564" s="280"/>
      <c r="F1564" s="281"/>
      <c r="G1564" s="280"/>
      <c r="H1564" s="282"/>
      <c r="I1564" s="280"/>
      <c r="J1564" s="280"/>
      <c r="K1564" s="280"/>
      <c r="L1564" s="280"/>
      <c r="M1564" s="290"/>
      <c r="N1564" s="284"/>
    </row>
    <row r="1565" spans="1:14" s="9" customFormat="1" x14ac:dyDescent="0.2">
      <c r="A1565" s="279"/>
      <c r="B1565" s="279"/>
      <c r="C1565" s="279"/>
      <c r="D1565" s="280"/>
      <c r="E1565" s="280"/>
      <c r="F1565" s="281"/>
      <c r="G1565" s="280"/>
      <c r="H1565" s="282"/>
      <c r="I1565" s="280"/>
      <c r="J1565" s="280"/>
      <c r="K1565" s="280"/>
      <c r="L1565" s="280"/>
      <c r="M1565" s="290"/>
      <c r="N1565" s="284"/>
    </row>
    <row r="1566" spans="1:14" s="9" customFormat="1" x14ac:dyDescent="0.2">
      <c r="A1566" s="279"/>
      <c r="B1566" s="279"/>
      <c r="C1566" s="279"/>
      <c r="D1566" s="280"/>
      <c r="E1566" s="280"/>
      <c r="F1566" s="281"/>
      <c r="G1566" s="280"/>
      <c r="H1566" s="282"/>
      <c r="I1566" s="280"/>
      <c r="J1566" s="280"/>
      <c r="K1566" s="280"/>
      <c r="L1566" s="280"/>
      <c r="M1566" s="290"/>
      <c r="N1566" s="284"/>
    </row>
    <row r="1567" spans="1:14" s="9" customFormat="1" x14ac:dyDescent="0.2">
      <c r="A1567" s="279"/>
      <c r="B1567" s="279"/>
      <c r="C1567" s="279"/>
      <c r="D1567" s="280"/>
      <c r="E1567" s="280"/>
      <c r="F1567" s="281"/>
      <c r="G1567" s="280"/>
      <c r="H1567" s="282"/>
      <c r="I1567" s="280"/>
      <c r="J1567" s="280"/>
      <c r="K1567" s="280"/>
      <c r="L1567" s="280"/>
      <c r="M1567" s="290"/>
      <c r="N1567" s="284"/>
    </row>
    <row r="1568" spans="1:14" s="9" customFormat="1" x14ac:dyDescent="0.2">
      <c r="A1568" s="279"/>
      <c r="B1568" s="279"/>
      <c r="C1568" s="279"/>
      <c r="D1568" s="280"/>
      <c r="E1568" s="280"/>
      <c r="F1568" s="281"/>
      <c r="G1568" s="280"/>
      <c r="H1568" s="282"/>
      <c r="I1568" s="280"/>
      <c r="J1568" s="280"/>
      <c r="K1568" s="280"/>
      <c r="L1568" s="280"/>
      <c r="M1568" s="290"/>
      <c r="N1568" s="284"/>
    </row>
    <row r="1569" spans="1:14" s="9" customFormat="1" x14ac:dyDescent="0.2">
      <c r="A1569" s="279"/>
      <c r="B1569" s="279"/>
      <c r="C1569" s="279"/>
      <c r="D1569" s="280"/>
      <c r="E1569" s="280"/>
      <c r="F1569" s="281"/>
      <c r="G1569" s="280"/>
      <c r="H1569" s="282"/>
      <c r="I1569" s="280"/>
      <c r="J1569" s="280"/>
      <c r="K1569" s="280"/>
      <c r="L1569" s="280"/>
      <c r="M1569" s="290"/>
      <c r="N1569" s="284"/>
    </row>
    <row r="1570" spans="1:14" s="9" customFormat="1" x14ac:dyDescent="0.2">
      <c r="A1570" s="279"/>
      <c r="B1570" s="279"/>
      <c r="C1570" s="279"/>
      <c r="D1570" s="280"/>
      <c r="E1570" s="280"/>
      <c r="F1570" s="281"/>
      <c r="G1570" s="280"/>
      <c r="H1570" s="282"/>
      <c r="I1570" s="280"/>
      <c r="J1570" s="280"/>
      <c r="K1570" s="280"/>
      <c r="L1570" s="280"/>
      <c r="M1570" s="290"/>
      <c r="N1570" s="284"/>
    </row>
    <row r="1571" spans="1:14" s="9" customFormat="1" x14ac:dyDescent="0.2">
      <c r="A1571" s="279"/>
      <c r="B1571" s="279"/>
      <c r="C1571" s="279"/>
      <c r="D1571" s="280"/>
      <c r="E1571" s="280"/>
      <c r="F1571" s="281"/>
      <c r="G1571" s="280"/>
      <c r="H1571" s="282"/>
      <c r="I1571" s="280"/>
      <c r="J1571" s="280"/>
      <c r="K1571" s="280"/>
      <c r="L1571" s="280"/>
      <c r="M1571" s="290"/>
      <c r="N1571" s="284"/>
    </row>
    <row r="1572" spans="1:14" s="9" customFormat="1" x14ac:dyDescent="0.2">
      <c r="A1572" s="279"/>
      <c r="B1572" s="279"/>
      <c r="C1572" s="279"/>
      <c r="D1572" s="280"/>
      <c r="E1572" s="280"/>
      <c r="F1572" s="281"/>
      <c r="G1572" s="280"/>
      <c r="H1572" s="282"/>
      <c r="I1572" s="280"/>
      <c r="J1572" s="280"/>
      <c r="K1572" s="280"/>
      <c r="L1572" s="280"/>
      <c r="M1572" s="290"/>
      <c r="N1572" s="284"/>
    </row>
    <row r="1573" spans="1:14" s="9" customFormat="1" x14ac:dyDescent="0.2">
      <c r="A1573" s="279"/>
      <c r="B1573" s="279"/>
      <c r="C1573" s="279"/>
      <c r="D1573" s="280"/>
      <c r="E1573" s="280"/>
      <c r="F1573" s="281"/>
      <c r="G1573" s="280"/>
      <c r="H1573" s="282"/>
      <c r="I1573" s="280"/>
      <c r="J1573" s="280"/>
      <c r="K1573" s="280"/>
      <c r="L1573" s="280"/>
      <c r="M1573" s="290"/>
      <c r="N1573" s="284"/>
    </row>
    <row r="1574" spans="1:14" s="9" customFormat="1" x14ac:dyDescent="0.2">
      <c r="A1574" s="279"/>
      <c r="B1574" s="279"/>
      <c r="C1574" s="279"/>
      <c r="D1574" s="280"/>
      <c r="E1574" s="280"/>
      <c r="F1574" s="281"/>
      <c r="G1574" s="280"/>
      <c r="H1574" s="282"/>
      <c r="I1574" s="280"/>
      <c r="J1574" s="280"/>
      <c r="K1574" s="280"/>
      <c r="L1574" s="280"/>
      <c r="M1574" s="290"/>
      <c r="N1574" s="284"/>
    </row>
    <row r="1575" spans="1:14" s="9" customFormat="1" x14ac:dyDescent="0.2">
      <c r="A1575" s="279"/>
      <c r="B1575" s="279"/>
      <c r="C1575" s="279"/>
      <c r="D1575" s="280"/>
      <c r="E1575" s="280"/>
      <c r="F1575" s="281"/>
      <c r="G1575" s="280"/>
      <c r="H1575" s="282"/>
      <c r="I1575" s="280"/>
      <c r="J1575" s="280"/>
      <c r="K1575" s="280"/>
      <c r="L1575" s="280"/>
      <c r="M1575" s="290"/>
      <c r="N1575" s="284"/>
    </row>
    <row r="1576" spans="1:14" s="9" customFormat="1" x14ac:dyDescent="0.2">
      <c r="A1576" s="279"/>
      <c r="B1576" s="279"/>
      <c r="C1576" s="279"/>
      <c r="D1576" s="280"/>
      <c r="E1576" s="280"/>
      <c r="F1576" s="281"/>
      <c r="G1576" s="280"/>
      <c r="H1576" s="282"/>
      <c r="I1576" s="280"/>
      <c r="J1576" s="280"/>
      <c r="K1576" s="280"/>
      <c r="L1576" s="280"/>
      <c r="M1576" s="290"/>
      <c r="N1576" s="284"/>
    </row>
    <row r="1577" spans="1:14" s="9" customFormat="1" x14ac:dyDescent="0.2">
      <c r="A1577" s="279"/>
      <c r="B1577" s="279"/>
      <c r="C1577" s="279"/>
      <c r="D1577" s="280"/>
      <c r="E1577" s="280"/>
      <c r="F1577" s="281"/>
      <c r="G1577" s="280"/>
      <c r="H1577" s="282"/>
      <c r="I1577" s="280"/>
      <c r="J1577" s="280"/>
      <c r="K1577" s="280"/>
      <c r="L1577" s="280"/>
      <c r="M1577" s="290"/>
      <c r="N1577" s="284"/>
    </row>
    <row r="1578" spans="1:14" s="9" customFormat="1" x14ac:dyDescent="0.2">
      <c r="A1578" s="279"/>
      <c r="B1578" s="279"/>
      <c r="C1578" s="279"/>
      <c r="D1578" s="280"/>
      <c r="E1578" s="280"/>
      <c r="F1578" s="281"/>
      <c r="G1578" s="280"/>
      <c r="H1578" s="282"/>
      <c r="I1578" s="280"/>
      <c r="J1578" s="280"/>
      <c r="K1578" s="280"/>
      <c r="L1578" s="280"/>
      <c r="M1578" s="290"/>
      <c r="N1578" s="284"/>
    </row>
    <row r="1579" spans="1:14" s="9" customFormat="1" x14ac:dyDescent="0.2">
      <c r="A1579" s="279"/>
      <c r="B1579" s="279"/>
      <c r="C1579" s="279"/>
      <c r="D1579" s="280"/>
      <c r="E1579" s="280"/>
      <c r="F1579" s="281"/>
      <c r="G1579" s="280"/>
      <c r="H1579" s="282"/>
      <c r="I1579" s="280"/>
      <c r="J1579" s="280"/>
      <c r="K1579" s="280"/>
      <c r="L1579" s="280"/>
      <c r="M1579" s="290"/>
      <c r="N1579" s="284"/>
    </row>
    <row r="1580" spans="1:14" s="9" customFormat="1" x14ac:dyDescent="0.2">
      <c r="A1580" s="279"/>
      <c r="B1580" s="279"/>
      <c r="C1580" s="279"/>
      <c r="D1580" s="280"/>
      <c r="E1580" s="280"/>
      <c r="F1580" s="281"/>
      <c r="G1580" s="280"/>
      <c r="H1580" s="282"/>
      <c r="I1580" s="280"/>
      <c r="J1580" s="280"/>
      <c r="K1580" s="280"/>
      <c r="L1580" s="280"/>
      <c r="M1580" s="290"/>
      <c r="N1580" s="284"/>
    </row>
    <row r="1581" spans="1:14" s="9" customFormat="1" x14ac:dyDescent="0.2">
      <c r="A1581" s="279"/>
      <c r="B1581" s="279"/>
      <c r="C1581" s="279"/>
      <c r="D1581" s="280"/>
      <c r="E1581" s="280"/>
      <c r="F1581" s="281"/>
      <c r="G1581" s="280"/>
      <c r="H1581" s="282"/>
      <c r="I1581" s="280"/>
      <c r="J1581" s="280"/>
      <c r="K1581" s="280"/>
      <c r="L1581" s="280"/>
      <c r="M1581" s="290"/>
      <c r="N1581" s="284"/>
    </row>
    <row r="1582" spans="1:14" s="9" customFormat="1" x14ac:dyDescent="0.2">
      <c r="A1582" s="279"/>
      <c r="B1582" s="279"/>
      <c r="C1582" s="279"/>
      <c r="D1582" s="280"/>
      <c r="E1582" s="280"/>
      <c r="F1582" s="281"/>
      <c r="G1582" s="280"/>
      <c r="H1582" s="282"/>
      <c r="I1582" s="280"/>
      <c r="J1582" s="280"/>
      <c r="K1582" s="280"/>
      <c r="L1582" s="280"/>
      <c r="M1582" s="290"/>
      <c r="N1582" s="284"/>
    </row>
    <row r="1583" spans="1:14" s="9" customFormat="1" x14ac:dyDescent="0.2">
      <c r="A1583" s="279"/>
      <c r="B1583" s="279"/>
      <c r="C1583" s="279"/>
      <c r="D1583" s="280"/>
      <c r="E1583" s="280"/>
      <c r="F1583" s="281"/>
      <c r="G1583" s="280"/>
      <c r="H1583" s="282"/>
      <c r="I1583" s="280"/>
      <c r="J1583" s="280"/>
      <c r="K1583" s="280"/>
      <c r="L1583" s="280"/>
      <c r="M1583" s="290"/>
      <c r="N1583" s="284"/>
    </row>
    <row r="1584" spans="1:14" s="9" customFormat="1" x14ac:dyDescent="0.2">
      <c r="A1584" s="279"/>
      <c r="B1584" s="279"/>
      <c r="C1584" s="279"/>
      <c r="D1584" s="280"/>
      <c r="E1584" s="280"/>
      <c r="F1584" s="281"/>
      <c r="G1584" s="280"/>
      <c r="H1584" s="282"/>
      <c r="I1584" s="280"/>
      <c r="J1584" s="280"/>
      <c r="K1584" s="280"/>
      <c r="L1584" s="280"/>
      <c r="M1584" s="290"/>
      <c r="N1584" s="284"/>
    </row>
    <row r="1585" spans="1:14" s="9" customFormat="1" x14ac:dyDescent="0.2">
      <c r="A1585" s="279"/>
      <c r="B1585" s="279"/>
      <c r="C1585" s="279"/>
      <c r="D1585" s="280"/>
      <c r="E1585" s="280"/>
      <c r="F1585" s="281"/>
      <c r="G1585" s="280"/>
      <c r="H1585" s="282"/>
      <c r="I1585" s="280"/>
      <c r="J1585" s="280"/>
      <c r="K1585" s="280"/>
      <c r="L1585" s="280"/>
      <c r="M1585" s="290"/>
      <c r="N1585" s="284"/>
    </row>
    <row r="1586" spans="1:14" s="9" customFormat="1" x14ac:dyDescent="0.2">
      <c r="A1586" s="279"/>
      <c r="B1586" s="279"/>
      <c r="C1586" s="279"/>
      <c r="D1586" s="280"/>
      <c r="E1586" s="280"/>
      <c r="F1586" s="281"/>
      <c r="G1586" s="280"/>
      <c r="H1586" s="282"/>
      <c r="I1586" s="280"/>
      <c r="J1586" s="280"/>
      <c r="K1586" s="280"/>
      <c r="L1586" s="280"/>
      <c r="M1586" s="290"/>
      <c r="N1586" s="284"/>
    </row>
    <row r="1587" spans="1:14" s="9" customFormat="1" x14ac:dyDescent="0.2">
      <c r="A1587" s="279"/>
      <c r="B1587" s="279"/>
      <c r="C1587" s="279"/>
      <c r="D1587" s="280"/>
      <c r="E1587" s="280"/>
      <c r="F1587" s="281"/>
      <c r="G1587" s="280"/>
      <c r="H1587" s="282"/>
      <c r="I1587" s="280"/>
      <c r="J1587" s="280"/>
      <c r="K1587" s="280"/>
      <c r="L1587" s="280"/>
      <c r="M1587" s="290"/>
      <c r="N1587" s="284"/>
    </row>
    <row r="1588" spans="1:14" s="9" customFormat="1" x14ac:dyDescent="0.2">
      <c r="A1588" s="279"/>
      <c r="B1588" s="279"/>
      <c r="C1588" s="279"/>
      <c r="D1588" s="280"/>
      <c r="E1588" s="280"/>
      <c r="F1588" s="281"/>
      <c r="G1588" s="280"/>
      <c r="H1588" s="282"/>
      <c r="I1588" s="280"/>
      <c r="J1588" s="280"/>
      <c r="K1588" s="280"/>
      <c r="L1588" s="280"/>
      <c r="M1588" s="290"/>
      <c r="N1588" s="284"/>
    </row>
    <row r="1589" spans="1:14" s="9" customFormat="1" x14ac:dyDescent="0.2">
      <c r="A1589" s="279"/>
      <c r="B1589" s="279"/>
      <c r="C1589" s="279"/>
      <c r="D1589" s="280"/>
      <c r="E1589" s="280"/>
      <c r="F1589" s="281"/>
      <c r="G1589" s="280"/>
      <c r="H1589" s="282"/>
      <c r="I1589" s="280"/>
      <c r="J1589" s="280"/>
      <c r="K1589" s="280"/>
      <c r="L1589" s="280"/>
      <c r="M1589" s="290"/>
      <c r="N1589" s="284"/>
    </row>
    <row r="1590" spans="1:14" s="9" customFormat="1" x14ac:dyDescent="0.2">
      <c r="A1590" s="279"/>
      <c r="B1590" s="279"/>
      <c r="C1590" s="279"/>
      <c r="D1590" s="280"/>
      <c r="E1590" s="280"/>
      <c r="F1590" s="281"/>
      <c r="G1590" s="280"/>
      <c r="H1590" s="282"/>
      <c r="I1590" s="280"/>
      <c r="J1590" s="280"/>
      <c r="K1590" s="280"/>
      <c r="L1590" s="280"/>
      <c r="M1590" s="290"/>
      <c r="N1590" s="284"/>
    </row>
    <row r="1591" spans="1:14" s="9" customFormat="1" x14ac:dyDescent="0.2">
      <c r="A1591" s="279"/>
      <c r="B1591" s="279"/>
      <c r="C1591" s="279"/>
      <c r="D1591" s="280"/>
      <c r="E1591" s="280"/>
      <c r="F1591" s="281"/>
      <c r="G1591" s="280"/>
      <c r="H1591" s="282"/>
      <c r="I1591" s="280"/>
      <c r="J1591" s="280"/>
      <c r="K1591" s="280"/>
      <c r="L1591" s="280"/>
      <c r="M1591" s="290"/>
      <c r="N1591" s="284"/>
    </row>
    <row r="1592" spans="1:14" s="9" customFormat="1" x14ac:dyDescent="0.2">
      <c r="A1592" s="279"/>
      <c r="B1592" s="279"/>
      <c r="C1592" s="279"/>
      <c r="D1592" s="280"/>
      <c r="E1592" s="280"/>
      <c r="F1592" s="281"/>
      <c r="G1592" s="280"/>
      <c r="H1592" s="282"/>
      <c r="I1592" s="280"/>
      <c r="J1592" s="280"/>
      <c r="K1592" s="280"/>
      <c r="L1592" s="280"/>
      <c r="M1592" s="290"/>
      <c r="N1592" s="284"/>
    </row>
    <row r="1593" spans="1:14" s="9" customFormat="1" x14ac:dyDescent="0.2">
      <c r="A1593" s="279"/>
      <c r="B1593" s="279"/>
      <c r="C1593" s="279"/>
      <c r="D1593" s="280"/>
      <c r="E1593" s="280"/>
      <c r="F1593" s="281"/>
      <c r="G1593" s="280"/>
      <c r="H1593" s="282"/>
      <c r="I1593" s="280"/>
      <c r="J1593" s="280"/>
      <c r="K1593" s="280"/>
      <c r="L1593" s="280"/>
      <c r="M1593" s="290"/>
      <c r="N1593" s="284"/>
    </row>
    <row r="1594" spans="1:14" s="9" customFormat="1" x14ac:dyDescent="0.2">
      <c r="A1594" s="279"/>
      <c r="B1594" s="279"/>
      <c r="C1594" s="279"/>
      <c r="D1594" s="280"/>
      <c r="E1594" s="280"/>
      <c r="F1594" s="281"/>
      <c r="G1594" s="280"/>
      <c r="H1594" s="282"/>
      <c r="I1594" s="280"/>
      <c r="J1594" s="280"/>
      <c r="K1594" s="280"/>
      <c r="L1594" s="280"/>
      <c r="M1594" s="290"/>
      <c r="N1594" s="284"/>
    </row>
    <row r="1595" spans="1:14" s="9" customFormat="1" x14ac:dyDescent="0.2">
      <c r="A1595" s="279"/>
      <c r="B1595" s="279"/>
      <c r="C1595" s="279"/>
      <c r="D1595" s="280"/>
      <c r="E1595" s="280"/>
      <c r="F1595" s="281"/>
      <c r="G1595" s="280"/>
      <c r="H1595" s="282"/>
      <c r="I1595" s="280"/>
      <c r="J1595" s="280"/>
      <c r="K1595" s="280"/>
      <c r="L1595" s="280"/>
      <c r="M1595" s="290"/>
      <c r="N1595" s="284"/>
    </row>
    <row r="1596" spans="1:14" s="9" customFormat="1" x14ac:dyDescent="0.2">
      <c r="A1596" s="279"/>
      <c r="B1596" s="279"/>
      <c r="C1596" s="279"/>
      <c r="D1596" s="280"/>
      <c r="E1596" s="280"/>
      <c r="F1596" s="281"/>
      <c r="G1596" s="280"/>
      <c r="H1596" s="282"/>
      <c r="I1596" s="280"/>
      <c r="J1596" s="280"/>
      <c r="K1596" s="280"/>
      <c r="L1596" s="280"/>
      <c r="M1596" s="290"/>
      <c r="N1596" s="284"/>
    </row>
    <row r="1597" spans="1:14" s="9" customFormat="1" x14ac:dyDescent="0.2">
      <c r="A1597" s="279"/>
      <c r="B1597" s="279"/>
      <c r="C1597" s="279"/>
      <c r="D1597" s="280"/>
      <c r="E1597" s="280"/>
      <c r="F1597" s="281"/>
      <c r="G1597" s="280"/>
      <c r="H1597" s="282"/>
      <c r="I1597" s="280"/>
      <c r="J1597" s="280"/>
      <c r="K1597" s="280"/>
      <c r="L1597" s="280"/>
      <c r="M1597" s="290"/>
      <c r="N1597" s="284"/>
    </row>
    <row r="1598" spans="1:14" s="9" customFormat="1" x14ac:dyDescent="0.2">
      <c r="A1598" s="279"/>
      <c r="B1598" s="279"/>
      <c r="C1598" s="279"/>
      <c r="D1598" s="280"/>
      <c r="E1598" s="280"/>
      <c r="F1598" s="281"/>
      <c r="G1598" s="280"/>
      <c r="H1598" s="282"/>
      <c r="I1598" s="280"/>
      <c r="J1598" s="280"/>
      <c r="K1598" s="280"/>
      <c r="L1598" s="280"/>
      <c r="M1598" s="290"/>
      <c r="N1598" s="284"/>
    </row>
    <row r="1599" spans="1:14" s="9" customFormat="1" x14ac:dyDescent="0.2">
      <c r="A1599" s="279"/>
      <c r="B1599" s="279"/>
      <c r="C1599" s="279"/>
      <c r="D1599" s="280"/>
      <c r="E1599" s="280"/>
      <c r="F1599" s="281"/>
      <c r="G1599" s="280"/>
      <c r="H1599" s="282"/>
      <c r="I1599" s="280"/>
      <c r="J1599" s="280"/>
      <c r="K1599" s="280"/>
      <c r="L1599" s="280"/>
      <c r="M1599" s="290"/>
      <c r="N1599" s="284"/>
    </row>
    <row r="1600" spans="1:14" s="9" customFormat="1" x14ac:dyDescent="0.2">
      <c r="A1600" s="279"/>
      <c r="B1600" s="279"/>
      <c r="C1600" s="279"/>
      <c r="D1600" s="280"/>
      <c r="E1600" s="280"/>
      <c r="F1600" s="281"/>
      <c r="G1600" s="280"/>
      <c r="H1600" s="282"/>
      <c r="I1600" s="280"/>
      <c r="J1600" s="280"/>
      <c r="K1600" s="280"/>
      <c r="L1600" s="280"/>
      <c r="M1600" s="290"/>
      <c r="N1600" s="284"/>
    </row>
    <row r="1601" spans="1:14" s="9" customFormat="1" x14ac:dyDescent="0.2">
      <c r="A1601" s="279"/>
      <c r="B1601" s="279"/>
      <c r="C1601" s="279"/>
      <c r="D1601" s="280"/>
      <c r="E1601" s="280"/>
      <c r="F1601" s="281"/>
      <c r="G1601" s="280"/>
      <c r="H1601" s="282"/>
      <c r="I1601" s="280"/>
      <c r="J1601" s="280"/>
      <c r="K1601" s="280"/>
      <c r="L1601" s="280"/>
      <c r="M1601" s="290"/>
      <c r="N1601" s="284"/>
    </row>
    <row r="1602" spans="1:14" s="9" customFormat="1" x14ac:dyDescent="0.2">
      <c r="A1602" s="279"/>
      <c r="B1602" s="279"/>
      <c r="C1602" s="279"/>
      <c r="D1602" s="280"/>
      <c r="E1602" s="280"/>
      <c r="F1602" s="281"/>
      <c r="G1602" s="280"/>
      <c r="H1602" s="282"/>
      <c r="I1602" s="280"/>
      <c r="J1602" s="280"/>
      <c r="K1602" s="280"/>
      <c r="L1602" s="280"/>
      <c r="M1602" s="290"/>
      <c r="N1602" s="284"/>
    </row>
    <row r="1603" spans="1:14" s="9" customFormat="1" x14ac:dyDescent="0.2">
      <c r="A1603" s="279"/>
      <c r="B1603" s="279"/>
      <c r="C1603" s="279"/>
      <c r="D1603" s="280"/>
      <c r="E1603" s="280"/>
      <c r="F1603" s="281"/>
      <c r="G1603" s="280"/>
      <c r="H1603" s="282"/>
      <c r="I1603" s="280"/>
      <c r="J1603" s="280"/>
      <c r="K1603" s="280"/>
      <c r="L1603" s="280"/>
      <c r="M1603" s="290"/>
      <c r="N1603" s="284"/>
    </row>
    <row r="1604" spans="1:14" s="9" customFormat="1" x14ac:dyDescent="0.2">
      <c r="A1604" s="279"/>
      <c r="B1604" s="279"/>
      <c r="C1604" s="279"/>
      <c r="D1604" s="280"/>
      <c r="E1604" s="280"/>
      <c r="F1604" s="281"/>
      <c r="G1604" s="280"/>
      <c r="H1604" s="282"/>
      <c r="I1604" s="280"/>
      <c r="J1604" s="280"/>
      <c r="K1604" s="280"/>
      <c r="L1604" s="280"/>
      <c r="M1604" s="290"/>
      <c r="N1604" s="284"/>
    </row>
    <row r="1605" spans="1:14" s="9" customFormat="1" x14ac:dyDescent="0.2">
      <c r="A1605" s="279"/>
      <c r="B1605" s="279"/>
      <c r="C1605" s="279"/>
      <c r="D1605" s="280"/>
      <c r="E1605" s="280"/>
      <c r="F1605" s="281"/>
      <c r="G1605" s="280"/>
      <c r="H1605" s="282"/>
      <c r="I1605" s="280"/>
      <c r="J1605" s="280"/>
      <c r="K1605" s="280"/>
      <c r="L1605" s="280"/>
      <c r="M1605" s="290"/>
      <c r="N1605" s="284"/>
    </row>
    <row r="1606" spans="1:14" s="9" customFormat="1" x14ac:dyDescent="0.2">
      <c r="A1606" s="279"/>
      <c r="B1606" s="279"/>
      <c r="C1606" s="279"/>
      <c r="D1606" s="280"/>
      <c r="E1606" s="280"/>
      <c r="F1606" s="281"/>
      <c r="G1606" s="280"/>
      <c r="H1606" s="282"/>
      <c r="I1606" s="280"/>
      <c r="J1606" s="280"/>
      <c r="K1606" s="280"/>
      <c r="L1606" s="280"/>
      <c r="M1606" s="290"/>
      <c r="N1606" s="284"/>
    </row>
    <row r="1607" spans="1:14" s="9" customFormat="1" x14ac:dyDescent="0.2">
      <c r="A1607" s="279"/>
      <c r="B1607" s="279"/>
      <c r="C1607" s="279"/>
      <c r="D1607" s="280"/>
      <c r="E1607" s="280"/>
      <c r="F1607" s="281"/>
      <c r="G1607" s="280"/>
      <c r="H1607" s="282"/>
      <c r="I1607" s="280"/>
      <c r="J1607" s="280"/>
      <c r="K1607" s="280"/>
      <c r="L1607" s="280"/>
      <c r="M1607" s="290"/>
      <c r="N1607" s="284"/>
    </row>
    <row r="1608" spans="1:14" s="9" customFormat="1" x14ac:dyDescent="0.2">
      <c r="A1608" s="279"/>
      <c r="B1608" s="279"/>
      <c r="C1608" s="279"/>
      <c r="D1608" s="280"/>
      <c r="E1608" s="280"/>
      <c r="F1608" s="281"/>
      <c r="G1608" s="280"/>
      <c r="H1608" s="282"/>
      <c r="I1608" s="280"/>
      <c r="J1608" s="280"/>
      <c r="K1608" s="280"/>
      <c r="L1608" s="280"/>
      <c r="M1608" s="290"/>
      <c r="N1608" s="284"/>
    </row>
    <row r="1609" spans="1:14" s="9" customFormat="1" x14ac:dyDescent="0.2">
      <c r="A1609" s="279"/>
      <c r="B1609" s="279"/>
      <c r="C1609" s="279"/>
      <c r="D1609" s="280"/>
      <c r="E1609" s="280"/>
      <c r="F1609" s="281"/>
      <c r="G1609" s="280"/>
      <c r="H1609" s="282"/>
      <c r="I1609" s="280"/>
      <c r="J1609" s="280"/>
      <c r="K1609" s="280"/>
      <c r="L1609" s="280"/>
      <c r="M1609" s="290"/>
      <c r="N1609" s="284"/>
    </row>
    <row r="1610" spans="1:14" s="9" customFormat="1" x14ac:dyDescent="0.2">
      <c r="A1610" s="279"/>
      <c r="B1610" s="279"/>
      <c r="C1610" s="279"/>
      <c r="D1610" s="280"/>
      <c r="E1610" s="280"/>
      <c r="F1610" s="281"/>
      <c r="G1610" s="280"/>
      <c r="H1610" s="282"/>
      <c r="I1610" s="280"/>
      <c r="J1610" s="280"/>
      <c r="K1610" s="280"/>
      <c r="L1610" s="280"/>
      <c r="M1610" s="290"/>
      <c r="N1610" s="284"/>
    </row>
    <row r="1611" spans="1:14" s="9" customFormat="1" x14ac:dyDescent="0.2">
      <c r="A1611" s="279"/>
      <c r="B1611" s="279"/>
      <c r="C1611" s="279"/>
      <c r="D1611" s="280"/>
      <c r="E1611" s="280"/>
      <c r="F1611" s="281"/>
      <c r="G1611" s="280"/>
      <c r="H1611" s="282"/>
      <c r="I1611" s="280"/>
      <c r="J1611" s="280"/>
      <c r="K1611" s="280"/>
      <c r="L1611" s="280"/>
      <c r="M1611" s="290"/>
      <c r="N1611" s="284"/>
    </row>
    <row r="1612" spans="1:14" s="9" customFormat="1" x14ac:dyDescent="0.2">
      <c r="A1612" s="279"/>
      <c r="B1612" s="279"/>
      <c r="C1612" s="279"/>
      <c r="D1612" s="280"/>
      <c r="E1612" s="280"/>
      <c r="F1612" s="281"/>
      <c r="G1612" s="280"/>
      <c r="H1612" s="282"/>
      <c r="I1612" s="280"/>
      <c r="J1612" s="280"/>
      <c r="K1612" s="280"/>
      <c r="L1612" s="280"/>
      <c r="M1612" s="290"/>
      <c r="N1612" s="284"/>
    </row>
    <row r="1613" spans="1:14" s="9" customFormat="1" x14ac:dyDescent="0.2">
      <c r="A1613" s="279"/>
      <c r="B1613" s="279"/>
      <c r="C1613" s="279"/>
      <c r="D1613" s="280"/>
      <c r="E1613" s="280"/>
      <c r="F1613" s="281"/>
      <c r="G1613" s="280"/>
      <c r="H1613" s="282"/>
      <c r="I1613" s="280"/>
      <c r="J1613" s="280"/>
      <c r="K1613" s="280"/>
      <c r="L1613" s="280"/>
      <c r="M1613" s="290"/>
      <c r="N1613" s="284"/>
    </row>
    <row r="1614" spans="1:14" s="9" customFormat="1" x14ac:dyDescent="0.2">
      <c r="A1614" s="279"/>
      <c r="B1614" s="279"/>
      <c r="C1614" s="279"/>
      <c r="D1614" s="280"/>
      <c r="E1614" s="280"/>
      <c r="F1614" s="281"/>
      <c r="G1614" s="280"/>
      <c r="H1614" s="282"/>
      <c r="I1614" s="280"/>
      <c r="J1614" s="280"/>
      <c r="K1614" s="280"/>
      <c r="L1614" s="280"/>
      <c r="M1614" s="290"/>
      <c r="N1614" s="284"/>
    </row>
    <row r="1615" spans="1:14" s="9" customFormat="1" x14ac:dyDescent="0.2">
      <c r="A1615" s="279"/>
      <c r="B1615" s="279"/>
      <c r="C1615" s="279"/>
      <c r="D1615" s="280"/>
      <c r="E1615" s="280"/>
      <c r="F1615" s="281"/>
      <c r="G1615" s="280"/>
      <c r="H1615" s="282"/>
      <c r="I1615" s="280"/>
      <c r="J1615" s="280"/>
      <c r="K1615" s="280"/>
      <c r="L1615" s="280"/>
      <c r="M1615" s="290"/>
      <c r="N1615" s="284"/>
    </row>
    <row r="1616" spans="1:14" s="9" customFormat="1" x14ac:dyDescent="0.2">
      <c r="A1616" s="279"/>
      <c r="B1616" s="279"/>
      <c r="C1616" s="279"/>
      <c r="D1616" s="280"/>
      <c r="E1616" s="280"/>
      <c r="F1616" s="281"/>
      <c r="G1616" s="280"/>
      <c r="H1616" s="282"/>
      <c r="I1616" s="280"/>
      <c r="J1616" s="280"/>
      <c r="K1616" s="280"/>
      <c r="L1616" s="280"/>
      <c r="M1616" s="290"/>
      <c r="N1616" s="284"/>
    </row>
    <row r="1617" spans="1:14" s="9" customFormat="1" x14ac:dyDescent="0.2">
      <c r="A1617" s="279"/>
      <c r="B1617" s="279"/>
      <c r="C1617" s="279"/>
      <c r="D1617" s="280"/>
      <c r="E1617" s="280"/>
      <c r="F1617" s="281"/>
      <c r="G1617" s="280"/>
      <c r="H1617" s="282"/>
      <c r="I1617" s="280"/>
      <c r="J1617" s="280"/>
      <c r="K1617" s="280"/>
      <c r="L1617" s="280"/>
      <c r="M1617" s="290"/>
      <c r="N1617" s="284"/>
    </row>
    <row r="1618" spans="1:14" s="9" customFormat="1" x14ac:dyDescent="0.2">
      <c r="A1618" s="279"/>
      <c r="B1618" s="279"/>
      <c r="C1618" s="279"/>
      <c r="D1618" s="280"/>
      <c r="E1618" s="280"/>
      <c r="F1618" s="281"/>
      <c r="G1618" s="280"/>
      <c r="H1618" s="282"/>
      <c r="I1618" s="280"/>
      <c r="J1618" s="280"/>
      <c r="K1618" s="280"/>
      <c r="L1618" s="280"/>
      <c r="M1618" s="290"/>
      <c r="N1618" s="284"/>
    </row>
    <row r="1619" spans="1:14" s="9" customFormat="1" x14ac:dyDescent="0.2">
      <c r="A1619" s="279"/>
      <c r="B1619" s="279"/>
      <c r="C1619" s="279"/>
      <c r="D1619" s="280"/>
      <c r="E1619" s="280"/>
      <c r="F1619" s="281"/>
      <c r="G1619" s="280"/>
      <c r="H1619" s="282"/>
      <c r="I1619" s="280"/>
      <c r="J1619" s="280"/>
      <c r="K1619" s="280"/>
      <c r="L1619" s="280"/>
      <c r="M1619" s="290"/>
      <c r="N1619" s="284"/>
    </row>
    <row r="1620" spans="1:14" s="9" customFormat="1" x14ac:dyDescent="0.2">
      <c r="A1620" s="279"/>
      <c r="B1620" s="279"/>
      <c r="C1620" s="279"/>
      <c r="D1620" s="280"/>
      <c r="E1620" s="280"/>
      <c r="F1620" s="281"/>
      <c r="G1620" s="280"/>
      <c r="H1620" s="282"/>
      <c r="I1620" s="280"/>
      <c r="J1620" s="280"/>
      <c r="K1620" s="280"/>
      <c r="L1620" s="280"/>
      <c r="M1620" s="290"/>
      <c r="N1620" s="284"/>
    </row>
    <row r="1621" spans="1:14" s="9" customFormat="1" x14ac:dyDescent="0.2">
      <c r="A1621" s="279"/>
      <c r="B1621" s="279"/>
      <c r="C1621" s="279"/>
      <c r="D1621" s="280"/>
      <c r="E1621" s="280"/>
      <c r="F1621" s="281"/>
      <c r="G1621" s="280"/>
      <c r="H1621" s="282"/>
      <c r="I1621" s="280"/>
      <c r="J1621" s="280"/>
      <c r="K1621" s="280"/>
      <c r="L1621" s="280"/>
      <c r="M1621" s="290"/>
      <c r="N1621" s="284"/>
    </row>
    <row r="1622" spans="1:14" s="9" customFormat="1" x14ac:dyDescent="0.2">
      <c r="A1622" s="279"/>
      <c r="B1622" s="279"/>
      <c r="C1622" s="279"/>
      <c r="D1622" s="280"/>
      <c r="E1622" s="280"/>
      <c r="F1622" s="281"/>
      <c r="G1622" s="280"/>
      <c r="H1622" s="282"/>
      <c r="I1622" s="280"/>
      <c r="J1622" s="280"/>
      <c r="K1622" s="280"/>
      <c r="L1622" s="280"/>
      <c r="M1622" s="290"/>
      <c r="N1622" s="284"/>
    </row>
    <row r="1623" spans="1:14" s="9" customFormat="1" x14ac:dyDescent="0.2">
      <c r="A1623" s="279"/>
      <c r="B1623" s="279"/>
      <c r="C1623" s="279"/>
      <c r="D1623" s="280"/>
      <c r="E1623" s="280"/>
      <c r="F1623" s="281"/>
      <c r="G1623" s="280"/>
      <c r="H1623" s="282"/>
      <c r="I1623" s="280"/>
      <c r="J1623" s="280"/>
      <c r="K1623" s="280"/>
      <c r="L1623" s="280"/>
      <c r="M1623" s="290"/>
      <c r="N1623" s="284"/>
    </row>
    <row r="1624" spans="1:14" s="9" customFormat="1" x14ac:dyDescent="0.2">
      <c r="A1624" s="279"/>
      <c r="B1624" s="279"/>
      <c r="C1624" s="279"/>
      <c r="D1624" s="280"/>
      <c r="E1624" s="280"/>
      <c r="F1624" s="281"/>
      <c r="G1624" s="280"/>
      <c r="H1624" s="282"/>
      <c r="I1624" s="280"/>
      <c r="J1624" s="280"/>
      <c r="K1624" s="280"/>
      <c r="L1624" s="280"/>
      <c r="M1624" s="290"/>
      <c r="N1624" s="284"/>
    </row>
    <row r="1625" spans="1:14" s="9" customFormat="1" x14ac:dyDescent="0.2">
      <c r="A1625" s="279"/>
      <c r="B1625" s="279"/>
      <c r="C1625" s="279"/>
      <c r="D1625" s="280"/>
      <c r="E1625" s="280"/>
      <c r="F1625" s="281"/>
      <c r="G1625" s="280"/>
      <c r="H1625" s="282"/>
      <c r="I1625" s="280"/>
      <c r="J1625" s="280"/>
      <c r="K1625" s="280"/>
      <c r="L1625" s="280"/>
      <c r="M1625" s="290"/>
      <c r="N1625" s="284"/>
    </row>
    <row r="1626" spans="1:14" s="9" customFormat="1" x14ac:dyDescent="0.2">
      <c r="A1626" s="279"/>
      <c r="B1626" s="279"/>
      <c r="C1626" s="279"/>
      <c r="D1626" s="280"/>
      <c r="E1626" s="280"/>
      <c r="F1626" s="281"/>
      <c r="G1626" s="280"/>
      <c r="H1626" s="282"/>
      <c r="I1626" s="280"/>
      <c r="J1626" s="280"/>
      <c r="K1626" s="280"/>
      <c r="L1626" s="280"/>
      <c r="M1626" s="290"/>
      <c r="N1626" s="284"/>
    </row>
    <row r="1627" spans="1:14" s="9" customFormat="1" x14ac:dyDescent="0.2">
      <c r="A1627" s="279"/>
      <c r="B1627" s="279"/>
      <c r="C1627" s="279"/>
      <c r="D1627" s="280"/>
      <c r="E1627" s="280"/>
      <c r="F1627" s="281"/>
      <c r="G1627" s="280"/>
      <c r="H1627" s="282"/>
      <c r="I1627" s="280"/>
      <c r="J1627" s="280"/>
      <c r="K1627" s="280"/>
      <c r="L1627" s="280"/>
      <c r="M1627" s="290"/>
      <c r="N1627" s="284"/>
    </row>
    <row r="1628" spans="1:14" s="9" customFormat="1" x14ac:dyDescent="0.2">
      <c r="A1628" s="279"/>
      <c r="B1628" s="279"/>
      <c r="C1628" s="279"/>
      <c r="D1628" s="280"/>
      <c r="E1628" s="280"/>
      <c r="F1628" s="281"/>
      <c r="G1628" s="280"/>
      <c r="H1628" s="282"/>
      <c r="I1628" s="280"/>
      <c r="J1628" s="280"/>
      <c r="K1628" s="280"/>
      <c r="L1628" s="280"/>
      <c r="M1628" s="290"/>
      <c r="N1628" s="284"/>
    </row>
    <row r="1629" spans="1:14" s="9" customFormat="1" x14ac:dyDescent="0.2">
      <c r="A1629" s="279"/>
      <c r="B1629" s="279"/>
      <c r="C1629" s="279"/>
      <c r="D1629" s="280"/>
      <c r="E1629" s="280"/>
      <c r="F1629" s="281"/>
      <c r="G1629" s="280"/>
      <c r="H1629" s="282"/>
      <c r="I1629" s="280"/>
      <c r="J1629" s="280"/>
      <c r="K1629" s="280"/>
      <c r="L1629" s="280"/>
      <c r="M1629" s="290"/>
      <c r="N1629" s="284"/>
    </row>
    <row r="1630" spans="1:14" s="9" customFormat="1" x14ac:dyDescent="0.2">
      <c r="A1630" s="279"/>
      <c r="B1630" s="279"/>
      <c r="C1630" s="279"/>
      <c r="D1630" s="280"/>
      <c r="E1630" s="280"/>
      <c r="F1630" s="281"/>
      <c r="G1630" s="280"/>
      <c r="H1630" s="282"/>
      <c r="I1630" s="280"/>
      <c r="J1630" s="280"/>
      <c r="K1630" s="280"/>
      <c r="L1630" s="280"/>
      <c r="M1630" s="290"/>
      <c r="N1630" s="284"/>
    </row>
    <row r="1631" spans="1:14" s="9" customFormat="1" x14ac:dyDescent="0.2">
      <c r="A1631" s="279"/>
      <c r="B1631" s="279"/>
      <c r="C1631" s="279"/>
      <c r="D1631" s="280"/>
      <c r="E1631" s="280"/>
      <c r="F1631" s="281"/>
      <c r="G1631" s="280"/>
      <c r="H1631" s="282"/>
      <c r="I1631" s="280"/>
      <c r="J1631" s="280"/>
      <c r="K1631" s="280"/>
      <c r="L1631" s="280"/>
      <c r="M1631" s="290"/>
      <c r="N1631" s="284"/>
    </row>
    <row r="1632" spans="1:14" s="9" customFormat="1" x14ac:dyDescent="0.2">
      <c r="A1632" s="279"/>
      <c r="B1632" s="279"/>
      <c r="C1632" s="279"/>
      <c r="D1632" s="280"/>
      <c r="E1632" s="280"/>
      <c r="F1632" s="281"/>
      <c r="G1632" s="280"/>
      <c r="H1632" s="282"/>
      <c r="I1632" s="280"/>
      <c r="J1632" s="280"/>
      <c r="K1632" s="280"/>
      <c r="L1632" s="280"/>
      <c r="M1632" s="290"/>
      <c r="N1632" s="284"/>
    </row>
    <row r="1633" spans="1:14" s="9" customFormat="1" x14ac:dyDescent="0.2">
      <c r="A1633" s="279"/>
      <c r="B1633" s="279"/>
      <c r="C1633" s="279"/>
      <c r="D1633" s="280"/>
      <c r="E1633" s="280"/>
      <c r="F1633" s="281"/>
      <c r="G1633" s="280"/>
      <c r="H1633" s="282"/>
      <c r="I1633" s="280"/>
      <c r="J1633" s="280"/>
      <c r="K1633" s="280"/>
      <c r="L1633" s="280"/>
      <c r="M1633" s="290"/>
      <c r="N1633" s="284"/>
    </row>
    <row r="1634" spans="1:14" s="9" customFormat="1" x14ac:dyDescent="0.2">
      <c r="A1634" s="279"/>
      <c r="B1634" s="279"/>
      <c r="C1634" s="279"/>
      <c r="D1634" s="280"/>
      <c r="E1634" s="280"/>
      <c r="F1634" s="281"/>
      <c r="G1634" s="280"/>
      <c r="H1634" s="282"/>
      <c r="I1634" s="280"/>
      <c r="J1634" s="280"/>
      <c r="K1634" s="280"/>
      <c r="L1634" s="280"/>
      <c r="M1634" s="290"/>
      <c r="N1634" s="284"/>
    </row>
    <row r="1635" spans="1:14" s="9" customFormat="1" x14ac:dyDescent="0.2">
      <c r="A1635" s="279"/>
      <c r="B1635" s="279"/>
      <c r="C1635" s="279"/>
      <c r="D1635" s="280"/>
      <c r="E1635" s="280"/>
      <c r="F1635" s="281"/>
      <c r="G1635" s="280"/>
      <c r="H1635" s="282"/>
      <c r="I1635" s="280"/>
      <c r="J1635" s="280"/>
      <c r="K1635" s="280"/>
      <c r="L1635" s="280"/>
      <c r="M1635" s="290"/>
      <c r="N1635" s="284"/>
    </row>
    <row r="1636" spans="1:14" s="9" customFormat="1" x14ac:dyDescent="0.2">
      <c r="A1636" s="279"/>
      <c r="B1636" s="279"/>
      <c r="C1636" s="279"/>
      <c r="D1636" s="280"/>
      <c r="E1636" s="280"/>
      <c r="F1636" s="281"/>
      <c r="G1636" s="280"/>
      <c r="H1636" s="282"/>
      <c r="I1636" s="280"/>
      <c r="J1636" s="280"/>
      <c r="K1636" s="280"/>
      <c r="L1636" s="280"/>
      <c r="M1636" s="290"/>
      <c r="N1636" s="284"/>
    </row>
    <row r="1637" spans="1:14" s="9" customFormat="1" x14ac:dyDescent="0.2">
      <c r="A1637" s="279"/>
      <c r="B1637" s="279"/>
      <c r="C1637" s="279"/>
      <c r="D1637" s="280"/>
      <c r="E1637" s="280"/>
      <c r="F1637" s="281"/>
      <c r="G1637" s="280"/>
      <c r="H1637" s="282"/>
      <c r="I1637" s="280"/>
      <c r="J1637" s="280"/>
      <c r="K1637" s="280"/>
      <c r="L1637" s="280"/>
      <c r="M1637" s="290"/>
      <c r="N1637" s="284"/>
    </row>
    <row r="1638" spans="1:14" s="9" customFormat="1" x14ac:dyDescent="0.2">
      <c r="A1638" s="279"/>
      <c r="B1638" s="279"/>
      <c r="C1638" s="279"/>
      <c r="D1638" s="280"/>
      <c r="E1638" s="280"/>
      <c r="F1638" s="281"/>
      <c r="G1638" s="280"/>
      <c r="H1638" s="282"/>
      <c r="I1638" s="280"/>
      <c r="J1638" s="280"/>
      <c r="K1638" s="280"/>
      <c r="L1638" s="280"/>
      <c r="M1638" s="290"/>
      <c r="N1638" s="284"/>
    </row>
    <row r="1639" spans="1:14" s="9" customFormat="1" x14ac:dyDescent="0.2">
      <c r="A1639" s="279"/>
      <c r="B1639" s="279"/>
      <c r="C1639" s="279"/>
      <c r="D1639" s="280"/>
      <c r="E1639" s="280"/>
      <c r="F1639" s="281"/>
      <c r="G1639" s="280"/>
      <c r="H1639" s="282"/>
      <c r="I1639" s="280"/>
      <c r="J1639" s="280"/>
      <c r="K1639" s="280"/>
      <c r="L1639" s="280"/>
      <c r="M1639" s="290"/>
      <c r="N1639" s="284"/>
    </row>
    <row r="1640" spans="1:14" s="9" customFormat="1" x14ac:dyDescent="0.2">
      <c r="A1640" s="279"/>
      <c r="B1640" s="279"/>
      <c r="C1640" s="279"/>
      <c r="D1640" s="280"/>
      <c r="E1640" s="280"/>
      <c r="F1640" s="281"/>
      <c r="G1640" s="280"/>
      <c r="H1640" s="282"/>
      <c r="I1640" s="280"/>
      <c r="J1640" s="280"/>
      <c r="K1640" s="280"/>
      <c r="L1640" s="280"/>
      <c r="M1640" s="290"/>
      <c r="N1640" s="284"/>
    </row>
    <row r="1641" spans="1:14" s="9" customFormat="1" x14ac:dyDescent="0.2">
      <c r="A1641" s="279"/>
      <c r="B1641" s="279"/>
      <c r="C1641" s="279"/>
      <c r="D1641" s="280"/>
      <c r="E1641" s="280"/>
      <c r="F1641" s="281"/>
      <c r="G1641" s="280"/>
      <c r="H1641" s="282"/>
      <c r="I1641" s="280"/>
      <c r="J1641" s="280"/>
      <c r="K1641" s="280"/>
      <c r="L1641" s="280"/>
      <c r="M1641" s="290"/>
      <c r="N1641" s="284"/>
    </row>
    <row r="1642" spans="1:14" s="9" customFormat="1" x14ac:dyDescent="0.2">
      <c r="A1642" s="279"/>
      <c r="B1642" s="279"/>
      <c r="C1642" s="279"/>
      <c r="D1642" s="280"/>
      <c r="E1642" s="280"/>
      <c r="F1642" s="281"/>
      <c r="G1642" s="280"/>
      <c r="H1642" s="282"/>
      <c r="I1642" s="280"/>
      <c r="J1642" s="280"/>
      <c r="K1642" s="280"/>
      <c r="L1642" s="280"/>
      <c r="M1642" s="290"/>
      <c r="N1642" s="284"/>
    </row>
    <row r="1643" spans="1:14" s="9" customFormat="1" x14ac:dyDescent="0.2">
      <c r="A1643" s="279"/>
      <c r="B1643" s="279"/>
      <c r="C1643" s="279"/>
      <c r="D1643" s="280"/>
      <c r="E1643" s="280"/>
      <c r="F1643" s="281"/>
      <c r="G1643" s="280"/>
      <c r="H1643" s="282"/>
      <c r="I1643" s="280"/>
      <c r="J1643" s="280"/>
      <c r="K1643" s="280"/>
      <c r="L1643" s="280"/>
      <c r="M1643" s="290"/>
      <c r="N1643" s="284"/>
    </row>
    <row r="1644" spans="1:14" s="9" customFormat="1" x14ac:dyDescent="0.2">
      <c r="A1644" s="279"/>
      <c r="B1644" s="279"/>
      <c r="C1644" s="279"/>
      <c r="D1644" s="280"/>
      <c r="E1644" s="280"/>
      <c r="F1644" s="281"/>
      <c r="G1644" s="280"/>
      <c r="H1644" s="282"/>
      <c r="I1644" s="280"/>
      <c r="J1644" s="280"/>
      <c r="K1644" s="280"/>
      <c r="L1644" s="280"/>
      <c r="M1644" s="290"/>
      <c r="N1644" s="284"/>
    </row>
    <row r="1645" spans="1:14" s="9" customFormat="1" x14ac:dyDescent="0.2">
      <c r="A1645" s="279"/>
      <c r="B1645" s="279"/>
      <c r="C1645" s="279"/>
      <c r="D1645" s="280"/>
      <c r="E1645" s="280"/>
      <c r="F1645" s="281"/>
      <c r="G1645" s="280"/>
      <c r="H1645" s="282"/>
      <c r="I1645" s="280"/>
      <c r="J1645" s="280"/>
      <c r="K1645" s="280"/>
      <c r="L1645" s="280"/>
      <c r="M1645" s="290"/>
      <c r="N1645" s="284"/>
    </row>
    <row r="1646" spans="1:14" s="9" customFormat="1" x14ac:dyDescent="0.2">
      <c r="A1646" s="279"/>
      <c r="B1646" s="279"/>
      <c r="C1646" s="279"/>
      <c r="D1646" s="280"/>
      <c r="E1646" s="280"/>
      <c r="F1646" s="281"/>
      <c r="G1646" s="280"/>
      <c r="H1646" s="282"/>
      <c r="I1646" s="280"/>
      <c r="J1646" s="280"/>
      <c r="K1646" s="280"/>
      <c r="L1646" s="280"/>
      <c r="M1646" s="290"/>
      <c r="N1646" s="284"/>
    </row>
    <row r="1647" spans="1:14" s="9" customFormat="1" x14ac:dyDescent="0.2">
      <c r="A1647" s="279"/>
      <c r="B1647" s="279"/>
      <c r="C1647" s="279"/>
      <c r="D1647" s="280"/>
      <c r="E1647" s="280"/>
      <c r="F1647" s="281"/>
      <c r="G1647" s="280"/>
      <c r="H1647" s="282"/>
      <c r="I1647" s="280"/>
      <c r="J1647" s="280"/>
      <c r="K1647" s="280"/>
      <c r="L1647" s="280"/>
      <c r="M1647" s="290"/>
      <c r="N1647" s="284"/>
    </row>
    <row r="1648" spans="1:14" s="9" customFormat="1" x14ac:dyDescent="0.2">
      <c r="A1648" s="279"/>
      <c r="B1648" s="279"/>
      <c r="C1648" s="279"/>
      <c r="D1648" s="280"/>
      <c r="E1648" s="280"/>
      <c r="F1648" s="281"/>
      <c r="G1648" s="280"/>
      <c r="H1648" s="282"/>
      <c r="I1648" s="280"/>
      <c r="J1648" s="280"/>
      <c r="K1648" s="280"/>
      <c r="L1648" s="280"/>
      <c r="M1648" s="290"/>
      <c r="N1648" s="284"/>
    </row>
    <row r="1649" spans="1:14" s="9" customFormat="1" x14ac:dyDescent="0.2">
      <c r="A1649" s="279"/>
      <c r="B1649" s="279"/>
      <c r="C1649" s="279"/>
      <c r="D1649" s="280"/>
      <c r="E1649" s="280"/>
      <c r="F1649" s="281"/>
      <c r="G1649" s="280"/>
      <c r="H1649" s="282"/>
      <c r="I1649" s="280"/>
      <c r="J1649" s="280"/>
      <c r="K1649" s="280"/>
      <c r="L1649" s="280"/>
      <c r="M1649" s="290"/>
      <c r="N1649" s="284"/>
    </row>
    <row r="1650" spans="1:14" s="9" customFormat="1" x14ac:dyDescent="0.2">
      <c r="A1650" s="279"/>
      <c r="B1650" s="279"/>
      <c r="C1650" s="279"/>
      <c r="D1650" s="280"/>
      <c r="E1650" s="280"/>
      <c r="F1650" s="281"/>
      <c r="G1650" s="280"/>
      <c r="H1650" s="282"/>
      <c r="I1650" s="280"/>
      <c r="J1650" s="280"/>
      <c r="K1650" s="280"/>
      <c r="L1650" s="280"/>
      <c r="M1650" s="290"/>
      <c r="N1650" s="284"/>
    </row>
    <row r="1651" spans="1:14" s="9" customFormat="1" x14ac:dyDescent="0.2">
      <c r="A1651" s="279"/>
      <c r="B1651" s="279"/>
      <c r="C1651" s="279"/>
      <c r="D1651" s="280"/>
      <c r="E1651" s="280"/>
      <c r="F1651" s="281"/>
      <c r="G1651" s="280"/>
      <c r="H1651" s="282"/>
      <c r="I1651" s="280"/>
      <c r="J1651" s="280"/>
      <c r="K1651" s="280"/>
      <c r="L1651" s="280"/>
      <c r="M1651" s="290"/>
      <c r="N1651" s="284"/>
    </row>
    <row r="1652" spans="1:14" s="9" customFormat="1" x14ac:dyDescent="0.2">
      <c r="A1652" s="279"/>
      <c r="B1652" s="279"/>
      <c r="C1652" s="279"/>
      <c r="D1652" s="280"/>
      <c r="E1652" s="280"/>
      <c r="F1652" s="281"/>
      <c r="G1652" s="280"/>
      <c r="H1652" s="282"/>
      <c r="I1652" s="280"/>
      <c r="J1652" s="280"/>
      <c r="K1652" s="280"/>
      <c r="L1652" s="280"/>
      <c r="M1652" s="290"/>
      <c r="N1652" s="284"/>
    </row>
    <row r="1653" spans="1:14" s="9" customFormat="1" x14ac:dyDescent="0.2">
      <c r="A1653" s="279"/>
      <c r="B1653" s="279"/>
      <c r="C1653" s="279"/>
      <c r="D1653" s="280"/>
      <c r="E1653" s="280"/>
      <c r="F1653" s="281"/>
      <c r="G1653" s="280"/>
      <c r="H1653" s="282"/>
      <c r="I1653" s="280"/>
      <c r="J1653" s="280"/>
      <c r="K1653" s="280"/>
      <c r="L1653" s="280"/>
      <c r="M1653" s="290"/>
      <c r="N1653" s="284"/>
    </row>
    <row r="1654" spans="1:14" s="9" customFormat="1" x14ac:dyDescent="0.2">
      <c r="A1654" s="279"/>
      <c r="B1654" s="279"/>
      <c r="C1654" s="279"/>
      <c r="D1654" s="280"/>
      <c r="E1654" s="280"/>
      <c r="F1654" s="281"/>
      <c r="G1654" s="280"/>
      <c r="H1654" s="282"/>
      <c r="I1654" s="280"/>
      <c r="J1654" s="280"/>
      <c r="K1654" s="280"/>
      <c r="L1654" s="280"/>
      <c r="M1654" s="290"/>
      <c r="N1654" s="284"/>
    </row>
    <row r="1655" spans="1:14" s="9" customFormat="1" x14ac:dyDescent="0.2">
      <c r="A1655" s="279"/>
      <c r="B1655" s="279"/>
      <c r="C1655" s="279"/>
      <c r="D1655" s="280"/>
      <c r="E1655" s="280"/>
      <c r="F1655" s="281"/>
      <c r="G1655" s="280"/>
      <c r="H1655" s="282"/>
      <c r="I1655" s="280"/>
      <c r="J1655" s="280"/>
      <c r="K1655" s="280"/>
      <c r="L1655" s="280"/>
      <c r="M1655" s="290"/>
      <c r="N1655" s="284"/>
    </row>
    <row r="1656" spans="1:14" s="9" customFormat="1" x14ac:dyDescent="0.2">
      <c r="A1656" s="279"/>
      <c r="B1656" s="279"/>
      <c r="C1656" s="279"/>
      <c r="D1656" s="280"/>
      <c r="E1656" s="280"/>
      <c r="F1656" s="281"/>
      <c r="G1656" s="280"/>
      <c r="H1656" s="282"/>
      <c r="I1656" s="280"/>
      <c r="J1656" s="280"/>
      <c r="K1656" s="280"/>
      <c r="L1656" s="280"/>
      <c r="M1656" s="290"/>
      <c r="N1656" s="284"/>
    </row>
    <row r="1657" spans="1:14" s="9" customFormat="1" x14ac:dyDescent="0.2">
      <c r="A1657" s="279"/>
      <c r="B1657" s="279"/>
      <c r="C1657" s="279"/>
      <c r="D1657" s="280"/>
      <c r="E1657" s="280"/>
      <c r="F1657" s="281"/>
      <c r="G1657" s="280"/>
      <c r="H1657" s="282"/>
      <c r="I1657" s="280"/>
      <c r="J1657" s="280"/>
      <c r="K1657" s="280"/>
      <c r="L1657" s="280"/>
      <c r="M1657" s="290"/>
      <c r="N1657" s="284"/>
    </row>
    <row r="1658" spans="1:14" s="9" customFormat="1" x14ac:dyDescent="0.2">
      <c r="A1658" s="279"/>
      <c r="B1658" s="279"/>
      <c r="C1658" s="279"/>
      <c r="D1658" s="280"/>
      <c r="E1658" s="280"/>
      <c r="F1658" s="281"/>
      <c r="G1658" s="280"/>
      <c r="H1658" s="282"/>
      <c r="I1658" s="280"/>
      <c r="J1658" s="280"/>
      <c r="K1658" s="280"/>
      <c r="L1658" s="280"/>
      <c r="M1658" s="290"/>
      <c r="N1658" s="284"/>
    </row>
    <row r="1659" spans="1:14" s="9" customFormat="1" x14ac:dyDescent="0.2">
      <c r="A1659" s="279"/>
      <c r="B1659" s="279"/>
      <c r="C1659" s="279"/>
      <c r="D1659" s="280"/>
      <c r="E1659" s="280"/>
      <c r="F1659" s="281"/>
      <c r="G1659" s="280"/>
      <c r="H1659" s="282"/>
      <c r="I1659" s="280"/>
      <c r="J1659" s="280"/>
      <c r="K1659" s="280"/>
      <c r="L1659" s="280"/>
      <c r="M1659" s="290"/>
      <c r="N1659" s="284"/>
    </row>
    <row r="1660" spans="1:14" s="9" customFormat="1" x14ac:dyDescent="0.2">
      <c r="A1660" s="279"/>
      <c r="B1660" s="279"/>
      <c r="C1660" s="279"/>
      <c r="D1660" s="280"/>
      <c r="E1660" s="280"/>
      <c r="F1660" s="281"/>
      <c r="G1660" s="280"/>
      <c r="H1660" s="282"/>
      <c r="I1660" s="280"/>
      <c r="J1660" s="280"/>
      <c r="K1660" s="280"/>
      <c r="L1660" s="280"/>
      <c r="M1660" s="290"/>
      <c r="N1660" s="284"/>
    </row>
    <row r="1661" spans="1:14" s="9" customFormat="1" x14ac:dyDescent="0.2">
      <c r="A1661" s="279"/>
      <c r="B1661" s="279"/>
      <c r="C1661" s="279"/>
      <c r="D1661" s="280"/>
      <c r="E1661" s="280"/>
      <c r="F1661" s="281"/>
      <c r="G1661" s="280"/>
      <c r="H1661" s="282"/>
      <c r="I1661" s="280"/>
      <c r="J1661" s="280"/>
      <c r="K1661" s="280"/>
      <c r="L1661" s="280"/>
      <c r="M1661" s="290"/>
      <c r="N1661" s="284"/>
    </row>
    <row r="1662" spans="1:14" s="9" customFormat="1" x14ac:dyDescent="0.2">
      <c r="A1662" s="279"/>
      <c r="B1662" s="279"/>
      <c r="C1662" s="279"/>
      <c r="D1662" s="280"/>
      <c r="E1662" s="280"/>
      <c r="F1662" s="281"/>
      <c r="G1662" s="280"/>
      <c r="H1662" s="282"/>
      <c r="I1662" s="280"/>
      <c r="J1662" s="280"/>
      <c r="K1662" s="280"/>
      <c r="L1662" s="280"/>
      <c r="M1662" s="290"/>
      <c r="N1662" s="284"/>
    </row>
    <row r="1663" spans="1:14" s="9" customFormat="1" x14ac:dyDescent="0.2">
      <c r="A1663" s="279"/>
      <c r="B1663" s="279"/>
      <c r="C1663" s="279"/>
      <c r="D1663" s="280"/>
      <c r="E1663" s="280"/>
      <c r="F1663" s="281"/>
      <c r="G1663" s="280"/>
      <c r="H1663" s="282"/>
      <c r="I1663" s="280"/>
      <c r="J1663" s="280"/>
      <c r="K1663" s="280"/>
      <c r="L1663" s="280"/>
      <c r="M1663" s="290"/>
      <c r="N1663" s="284"/>
    </row>
    <row r="1664" spans="1:14" s="9" customFormat="1" x14ac:dyDescent="0.2">
      <c r="A1664" s="279"/>
      <c r="B1664" s="279"/>
      <c r="C1664" s="279"/>
      <c r="D1664" s="280"/>
      <c r="E1664" s="280"/>
      <c r="F1664" s="281"/>
      <c r="G1664" s="280"/>
      <c r="H1664" s="282"/>
      <c r="I1664" s="280"/>
      <c r="J1664" s="280"/>
      <c r="K1664" s="280"/>
      <c r="L1664" s="280"/>
      <c r="M1664" s="290"/>
      <c r="N1664" s="284"/>
    </row>
    <row r="1665" spans="1:14" s="9" customFormat="1" x14ac:dyDescent="0.2">
      <c r="A1665" s="279"/>
      <c r="B1665" s="279"/>
      <c r="C1665" s="279"/>
      <c r="D1665" s="280"/>
      <c r="E1665" s="280"/>
      <c r="F1665" s="281"/>
      <c r="G1665" s="280"/>
      <c r="H1665" s="282"/>
      <c r="I1665" s="280"/>
      <c r="J1665" s="280"/>
      <c r="K1665" s="280"/>
      <c r="L1665" s="280"/>
      <c r="M1665" s="290"/>
      <c r="N1665" s="284"/>
    </row>
    <row r="1666" spans="1:14" s="9" customFormat="1" x14ac:dyDescent="0.2">
      <c r="A1666" s="279"/>
      <c r="B1666" s="279"/>
      <c r="C1666" s="279"/>
      <c r="D1666" s="280"/>
      <c r="E1666" s="280"/>
      <c r="F1666" s="281"/>
      <c r="G1666" s="280"/>
      <c r="H1666" s="282"/>
      <c r="I1666" s="280"/>
      <c r="J1666" s="280"/>
      <c r="K1666" s="280"/>
      <c r="L1666" s="280"/>
      <c r="M1666" s="290"/>
      <c r="N1666" s="284"/>
    </row>
    <row r="1667" spans="1:14" s="9" customFormat="1" x14ac:dyDescent="0.2">
      <c r="A1667" s="279"/>
      <c r="B1667" s="279"/>
      <c r="C1667" s="279"/>
      <c r="D1667" s="280"/>
      <c r="E1667" s="280"/>
      <c r="F1667" s="281"/>
      <c r="G1667" s="280"/>
      <c r="H1667" s="282"/>
      <c r="I1667" s="280"/>
      <c r="J1667" s="280"/>
      <c r="K1667" s="280"/>
      <c r="L1667" s="280"/>
      <c r="M1667" s="290"/>
      <c r="N1667" s="284"/>
    </row>
    <row r="1668" spans="1:14" s="9" customFormat="1" x14ac:dyDescent="0.2">
      <c r="A1668" s="279"/>
      <c r="B1668" s="279"/>
      <c r="C1668" s="279"/>
      <c r="D1668" s="280"/>
      <c r="E1668" s="280"/>
      <c r="F1668" s="281"/>
      <c r="G1668" s="280"/>
      <c r="H1668" s="282"/>
      <c r="I1668" s="280"/>
      <c r="J1668" s="280"/>
      <c r="K1668" s="280"/>
      <c r="L1668" s="280"/>
      <c r="M1668" s="290"/>
      <c r="N1668" s="284"/>
    </row>
    <row r="1669" spans="1:14" s="9" customFormat="1" x14ac:dyDescent="0.2">
      <c r="A1669" s="279"/>
      <c r="B1669" s="279"/>
      <c r="C1669" s="279"/>
      <c r="D1669" s="280"/>
      <c r="E1669" s="280"/>
      <c r="F1669" s="281"/>
      <c r="G1669" s="280"/>
      <c r="H1669" s="282"/>
      <c r="I1669" s="280"/>
      <c r="J1669" s="280"/>
      <c r="K1669" s="280"/>
      <c r="L1669" s="280"/>
      <c r="M1669" s="290"/>
      <c r="N1669" s="284"/>
    </row>
    <row r="1670" spans="1:14" s="9" customFormat="1" x14ac:dyDescent="0.2">
      <c r="A1670" s="279"/>
      <c r="B1670" s="279"/>
      <c r="C1670" s="279"/>
      <c r="D1670" s="280"/>
      <c r="E1670" s="280"/>
      <c r="F1670" s="281"/>
      <c r="G1670" s="280"/>
      <c r="H1670" s="282"/>
      <c r="I1670" s="280"/>
      <c r="J1670" s="280"/>
      <c r="K1670" s="280"/>
      <c r="L1670" s="280"/>
      <c r="M1670" s="290"/>
      <c r="N1670" s="284"/>
    </row>
    <row r="1671" spans="1:14" s="9" customFormat="1" x14ac:dyDescent="0.2">
      <c r="A1671" s="279"/>
      <c r="B1671" s="279"/>
      <c r="C1671" s="279"/>
      <c r="D1671" s="280"/>
      <c r="E1671" s="280"/>
      <c r="F1671" s="281"/>
      <c r="G1671" s="280"/>
      <c r="H1671" s="282"/>
      <c r="I1671" s="280"/>
      <c r="J1671" s="280"/>
      <c r="K1671" s="280"/>
      <c r="L1671" s="280"/>
      <c r="M1671" s="290"/>
      <c r="N1671" s="284"/>
    </row>
    <row r="1672" spans="1:14" s="9" customFormat="1" x14ac:dyDescent="0.2">
      <c r="A1672" s="279"/>
      <c r="B1672" s="279"/>
      <c r="C1672" s="279"/>
      <c r="D1672" s="280"/>
      <c r="E1672" s="280"/>
      <c r="F1672" s="281"/>
      <c r="G1672" s="280"/>
      <c r="H1672" s="282"/>
      <c r="I1672" s="280"/>
      <c r="J1672" s="280"/>
      <c r="K1672" s="280"/>
      <c r="L1672" s="280"/>
      <c r="M1672" s="290"/>
      <c r="N1672" s="284"/>
    </row>
    <row r="1673" spans="1:14" s="9" customFormat="1" x14ac:dyDescent="0.2">
      <c r="A1673" s="279"/>
      <c r="B1673" s="279"/>
      <c r="C1673" s="279"/>
      <c r="D1673" s="280"/>
      <c r="E1673" s="280"/>
      <c r="F1673" s="281"/>
      <c r="G1673" s="280"/>
      <c r="H1673" s="282"/>
      <c r="I1673" s="280"/>
      <c r="J1673" s="280"/>
      <c r="K1673" s="280"/>
      <c r="L1673" s="280"/>
      <c r="M1673" s="290"/>
      <c r="N1673" s="284"/>
    </row>
    <row r="1674" spans="1:14" s="9" customFormat="1" x14ac:dyDescent="0.2">
      <c r="A1674" s="279"/>
      <c r="B1674" s="279"/>
      <c r="C1674" s="279"/>
      <c r="D1674" s="280"/>
      <c r="E1674" s="280"/>
      <c r="F1674" s="281"/>
      <c r="G1674" s="280"/>
      <c r="H1674" s="282"/>
      <c r="I1674" s="280"/>
      <c r="J1674" s="280"/>
      <c r="K1674" s="280"/>
      <c r="L1674" s="280"/>
      <c r="M1674" s="290"/>
      <c r="N1674" s="284"/>
    </row>
    <row r="1675" spans="1:14" s="9" customFormat="1" x14ac:dyDescent="0.2">
      <c r="A1675" s="279"/>
      <c r="B1675" s="279"/>
      <c r="C1675" s="279"/>
      <c r="D1675" s="280"/>
      <c r="E1675" s="280"/>
      <c r="F1675" s="281"/>
      <c r="G1675" s="280"/>
      <c r="H1675" s="282"/>
      <c r="I1675" s="280"/>
      <c r="J1675" s="280"/>
      <c r="K1675" s="280"/>
      <c r="L1675" s="280"/>
      <c r="M1675" s="290"/>
      <c r="N1675" s="284"/>
    </row>
    <row r="1676" spans="1:14" s="9" customFormat="1" x14ac:dyDescent="0.2">
      <c r="A1676" s="279"/>
      <c r="B1676" s="279"/>
      <c r="C1676" s="279"/>
      <c r="D1676" s="280"/>
      <c r="E1676" s="280"/>
      <c r="F1676" s="281"/>
      <c r="G1676" s="280"/>
      <c r="H1676" s="282"/>
      <c r="I1676" s="280"/>
      <c r="J1676" s="280"/>
      <c r="K1676" s="280"/>
      <c r="L1676" s="280"/>
      <c r="M1676" s="290"/>
      <c r="N1676" s="284"/>
    </row>
    <row r="1677" spans="1:14" s="9" customFormat="1" x14ac:dyDescent="0.2">
      <c r="A1677" s="279"/>
      <c r="B1677" s="279"/>
      <c r="C1677" s="279"/>
      <c r="D1677" s="280"/>
      <c r="E1677" s="280"/>
      <c r="F1677" s="281"/>
      <c r="G1677" s="280"/>
      <c r="H1677" s="282"/>
      <c r="I1677" s="280"/>
      <c r="J1677" s="280"/>
      <c r="K1677" s="280"/>
      <c r="L1677" s="280"/>
      <c r="M1677" s="290"/>
      <c r="N1677" s="284"/>
    </row>
    <row r="1678" spans="1:14" s="9" customFormat="1" x14ac:dyDescent="0.2">
      <c r="A1678" s="279"/>
      <c r="B1678" s="279"/>
      <c r="C1678" s="279"/>
      <c r="D1678" s="280"/>
      <c r="E1678" s="280"/>
      <c r="F1678" s="281"/>
      <c r="G1678" s="280"/>
      <c r="H1678" s="282"/>
      <c r="I1678" s="280"/>
      <c r="J1678" s="280"/>
      <c r="K1678" s="280"/>
      <c r="L1678" s="280"/>
      <c r="M1678" s="290"/>
      <c r="N1678" s="284"/>
    </row>
    <row r="1679" spans="1:14" s="9" customFormat="1" x14ac:dyDescent="0.2">
      <c r="A1679" s="279"/>
      <c r="B1679" s="279"/>
      <c r="C1679" s="279"/>
      <c r="D1679" s="280"/>
      <c r="E1679" s="280"/>
      <c r="F1679" s="281"/>
      <c r="G1679" s="280"/>
      <c r="H1679" s="282"/>
      <c r="I1679" s="280"/>
      <c r="J1679" s="280"/>
      <c r="K1679" s="280"/>
      <c r="L1679" s="280"/>
      <c r="M1679" s="290"/>
      <c r="N1679" s="284"/>
    </row>
    <row r="1680" spans="1:14" s="9" customFormat="1" x14ac:dyDescent="0.2">
      <c r="A1680" s="279"/>
      <c r="B1680" s="279"/>
      <c r="C1680" s="279"/>
      <c r="D1680" s="280"/>
      <c r="E1680" s="280"/>
      <c r="F1680" s="281"/>
      <c r="G1680" s="280"/>
      <c r="H1680" s="282"/>
      <c r="I1680" s="280"/>
      <c r="J1680" s="280"/>
      <c r="K1680" s="280"/>
      <c r="L1680" s="280"/>
      <c r="M1680" s="290"/>
      <c r="N1680" s="284"/>
    </row>
    <row r="1681" spans="1:14" s="9" customFormat="1" x14ac:dyDescent="0.2">
      <c r="A1681" s="279"/>
      <c r="B1681" s="279"/>
      <c r="C1681" s="279"/>
      <c r="D1681" s="280"/>
      <c r="E1681" s="280"/>
      <c r="F1681" s="281"/>
      <c r="G1681" s="280"/>
      <c r="H1681" s="282"/>
      <c r="I1681" s="280"/>
      <c r="J1681" s="280"/>
      <c r="K1681" s="280"/>
      <c r="L1681" s="280"/>
      <c r="M1681" s="290"/>
      <c r="N1681" s="284"/>
    </row>
    <row r="1682" spans="1:14" s="9" customFormat="1" x14ac:dyDescent="0.2">
      <c r="A1682" s="279"/>
      <c r="B1682" s="279"/>
      <c r="C1682" s="279"/>
      <c r="D1682" s="280"/>
      <c r="E1682" s="280"/>
      <c r="F1682" s="281"/>
      <c r="G1682" s="280"/>
      <c r="H1682" s="282"/>
      <c r="I1682" s="280"/>
      <c r="J1682" s="280"/>
      <c r="K1682" s="280"/>
      <c r="L1682" s="280"/>
      <c r="M1682" s="290"/>
      <c r="N1682" s="284"/>
    </row>
    <row r="1683" spans="1:14" s="9" customFormat="1" x14ac:dyDescent="0.2">
      <c r="A1683" s="279"/>
      <c r="B1683" s="279"/>
      <c r="C1683" s="279"/>
      <c r="D1683" s="280"/>
      <c r="E1683" s="280"/>
      <c r="F1683" s="281"/>
      <c r="G1683" s="280"/>
      <c r="H1683" s="282"/>
      <c r="I1683" s="280"/>
      <c r="J1683" s="280"/>
      <c r="K1683" s="280"/>
      <c r="L1683" s="280"/>
      <c r="M1683" s="290"/>
      <c r="N1683" s="284"/>
    </row>
    <row r="1684" spans="1:14" s="9" customFormat="1" x14ac:dyDescent="0.2">
      <c r="A1684" s="279"/>
      <c r="B1684" s="279"/>
      <c r="C1684" s="279"/>
      <c r="D1684" s="280"/>
      <c r="E1684" s="280"/>
      <c r="F1684" s="281"/>
      <c r="G1684" s="280"/>
      <c r="H1684" s="282"/>
      <c r="I1684" s="280"/>
      <c r="J1684" s="280"/>
      <c r="K1684" s="280"/>
      <c r="L1684" s="280"/>
      <c r="M1684" s="290"/>
      <c r="N1684" s="284"/>
    </row>
    <row r="1685" spans="1:14" s="9" customFormat="1" x14ac:dyDescent="0.2">
      <c r="A1685" s="279"/>
      <c r="B1685" s="279"/>
      <c r="C1685" s="279"/>
      <c r="D1685" s="280"/>
      <c r="E1685" s="280"/>
      <c r="F1685" s="281"/>
      <c r="G1685" s="280"/>
      <c r="H1685" s="282"/>
      <c r="I1685" s="280"/>
      <c r="J1685" s="280"/>
      <c r="K1685" s="280"/>
      <c r="L1685" s="280"/>
      <c r="M1685" s="290"/>
      <c r="N1685" s="284"/>
    </row>
    <row r="1686" spans="1:14" s="9" customFormat="1" x14ac:dyDescent="0.2">
      <c r="A1686" s="279"/>
      <c r="B1686" s="279"/>
      <c r="C1686" s="279"/>
      <c r="D1686" s="280"/>
      <c r="E1686" s="280"/>
      <c r="F1686" s="281"/>
      <c r="G1686" s="280"/>
      <c r="H1686" s="282"/>
      <c r="I1686" s="280"/>
      <c r="J1686" s="280"/>
      <c r="K1686" s="280"/>
      <c r="L1686" s="280"/>
      <c r="M1686" s="290"/>
      <c r="N1686" s="284"/>
    </row>
    <row r="1687" spans="1:14" s="9" customFormat="1" x14ac:dyDescent="0.2">
      <c r="A1687" s="279"/>
      <c r="B1687" s="279"/>
      <c r="C1687" s="279"/>
      <c r="D1687" s="280"/>
      <c r="E1687" s="280"/>
      <c r="F1687" s="281"/>
      <c r="G1687" s="280"/>
      <c r="H1687" s="282"/>
      <c r="I1687" s="280"/>
      <c r="J1687" s="280"/>
      <c r="K1687" s="280"/>
      <c r="L1687" s="280"/>
      <c r="M1687" s="290"/>
      <c r="N1687" s="284"/>
    </row>
    <row r="1688" spans="1:14" s="9" customFormat="1" x14ac:dyDescent="0.2">
      <c r="A1688" s="279"/>
      <c r="B1688" s="279"/>
      <c r="C1688" s="279"/>
      <c r="D1688" s="280"/>
      <c r="E1688" s="280"/>
      <c r="F1688" s="281"/>
      <c r="G1688" s="280"/>
      <c r="H1688" s="282"/>
      <c r="I1688" s="280"/>
      <c r="J1688" s="280"/>
      <c r="K1688" s="280"/>
      <c r="L1688" s="280"/>
      <c r="M1688" s="290"/>
      <c r="N1688" s="284"/>
    </row>
    <row r="1689" spans="1:14" s="9" customFormat="1" x14ac:dyDescent="0.2">
      <c r="A1689" s="279"/>
      <c r="B1689" s="279"/>
      <c r="C1689" s="279"/>
      <c r="D1689" s="280"/>
      <c r="E1689" s="280"/>
      <c r="F1689" s="281"/>
      <c r="G1689" s="280"/>
      <c r="H1689" s="282"/>
      <c r="I1689" s="280"/>
      <c r="J1689" s="280"/>
      <c r="K1689" s="280"/>
      <c r="L1689" s="280"/>
      <c r="M1689" s="290"/>
      <c r="N1689" s="284"/>
    </row>
    <row r="1690" spans="1:14" s="9" customFormat="1" x14ac:dyDescent="0.2">
      <c r="A1690" s="279"/>
      <c r="B1690" s="279"/>
      <c r="C1690" s="279"/>
      <c r="D1690" s="280"/>
      <c r="E1690" s="280"/>
      <c r="F1690" s="281"/>
      <c r="G1690" s="280"/>
      <c r="H1690" s="282"/>
      <c r="I1690" s="280"/>
      <c r="J1690" s="280"/>
      <c r="K1690" s="280"/>
      <c r="L1690" s="280"/>
      <c r="M1690" s="290"/>
      <c r="N1690" s="284"/>
    </row>
    <row r="1691" spans="1:14" s="9" customFormat="1" x14ac:dyDescent="0.2">
      <c r="A1691" s="279"/>
      <c r="B1691" s="279"/>
      <c r="C1691" s="279"/>
      <c r="D1691" s="280"/>
      <c r="E1691" s="280"/>
      <c r="F1691" s="281"/>
      <c r="G1691" s="280"/>
      <c r="H1691" s="282"/>
      <c r="I1691" s="280"/>
      <c r="J1691" s="280"/>
      <c r="K1691" s="280"/>
      <c r="L1691" s="280"/>
      <c r="M1691" s="290"/>
      <c r="N1691" s="284"/>
    </row>
    <row r="1692" spans="1:14" s="9" customFormat="1" x14ac:dyDescent="0.2">
      <c r="A1692" s="279"/>
      <c r="B1692" s="279"/>
      <c r="C1692" s="279"/>
      <c r="D1692" s="280"/>
      <c r="E1692" s="280"/>
      <c r="F1692" s="281"/>
      <c r="G1692" s="280"/>
      <c r="H1692" s="282"/>
      <c r="I1692" s="280"/>
      <c r="J1692" s="280"/>
      <c r="K1692" s="280"/>
      <c r="L1692" s="280"/>
      <c r="M1692" s="290"/>
      <c r="N1692" s="284"/>
    </row>
    <row r="1693" spans="1:14" s="9" customFormat="1" x14ac:dyDescent="0.2">
      <c r="A1693" s="279"/>
      <c r="B1693" s="279"/>
      <c r="C1693" s="279"/>
      <c r="D1693" s="280"/>
      <c r="E1693" s="280"/>
      <c r="F1693" s="281"/>
      <c r="G1693" s="280"/>
      <c r="H1693" s="282"/>
      <c r="I1693" s="280"/>
      <c r="J1693" s="280"/>
      <c r="K1693" s="280"/>
      <c r="L1693" s="280"/>
      <c r="M1693" s="290"/>
      <c r="N1693" s="284"/>
    </row>
    <row r="1694" spans="1:14" s="9" customFormat="1" x14ac:dyDescent="0.2">
      <c r="A1694" s="279"/>
      <c r="B1694" s="279"/>
      <c r="C1694" s="279"/>
      <c r="D1694" s="280"/>
      <c r="E1694" s="280"/>
      <c r="F1694" s="281"/>
      <c r="G1694" s="280"/>
      <c r="H1694" s="282"/>
      <c r="I1694" s="280"/>
      <c r="J1694" s="280"/>
      <c r="K1694" s="280"/>
      <c r="L1694" s="280"/>
      <c r="M1694" s="290"/>
      <c r="N1694" s="284"/>
    </row>
    <row r="1695" spans="1:14" s="9" customFormat="1" x14ac:dyDescent="0.2">
      <c r="A1695" s="279"/>
      <c r="B1695" s="279"/>
      <c r="C1695" s="279"/>
      <c r="D1695" s="280"/>
      <c r="E1695" s="280"/>
      <c r="F1695" s="281"/>
      <c r="G1695" s="280"/>
      <c r="H1695" s="282"/>
      <c r="I1695" s="280"/>
      <c r="J1695" s="280"/>
      <c r="K1695" s="280"/>
      <c r="L1695" s="280"/>
      <c r="M1695" s="290"/>
      <c r="N1695" s="284"/>
    </row>
    <row r="1696" spans="1:14" s="9" customFormat="1" x14ac:dyDescent="0.2">
      <c r="A1696" s="279"/>
      <c r="B1696" s="279"/>
      <c r="C1696" s="279"/>
      <c r="D1696" s="280"/>
      <c r="E1696" s="280"/>
      <c r="F1696" s="281"/>
      <c r="G1696" s="280"/>
      <c r="H1696" s="282"/>
      <c r="I1696" s="280"/>
      <c r="J1696" s="280"/>
      <c r="K1696" s="280"/>
      <c r="L1696" s="280"/>
      <c r="M1696" s="290"/>
      <c r="N1696" s="284"/>
    </row>
    <row r="1697" spans="1:14" s="9" customFormat="1" x14ac:dyDescent="0.2">
      <c r="A1697" s="279"/>
      <c r="B1697" s="279"/>
      <c r="C1697" s="279"/>
      <c r="D1697" s="280"/>
      <c r="E1697" s="280"/>
      <c r="F1697" s="281"/>
      <c r="G1697" s="280"/>
      <c r="H1697" s="282"/>
      <c r="I1697" s="280"/>
      <c r="J1697" s="280"/>
      <c r="K1697" s="280"/>
      <c r="L1697" s="280"/>
      <c r="M1697" s="290"/>
      <c r="N1697" s="284"/>
    </row>
    <row r="1698" spans="1:14" s="9" customFormat="1" x14ac:dyDescent="0.2">
      <c r="A1698" s="279"/>
      <c r="B1698" s="279"/>
      <c r="C1698" s="279"/>
      <c r="D1698" s="280"/>
      <c r="E1698" s="280"/>
      <c r="F1698" s="281"/>
      <c r="G1698" s="280"/>
      <c r="H1698" s="282"/>
      <c r="I1698" s="280"/>
      <c r="J1698" s="280"/>
      <c r="K1698" s="280"/>
      <c r="L1698" s="280"/>
      <c r="M1698" s="290"/>
      <c r="N1698" s="284"/>
    </row>
    <row r="1699" spans="1:14" s="9" customFormat="1" x14ac:dyDescent="0.2">
      <c r="A1699" s="279"/>
      <c r="B1699" s="279"/>
      <c r="C1699" s="279"/>
      <c r="D1699" s="280"/>
      <c r="E1699" s="280"/>
      <c r="F1699" s="281"/>
      <c r="G1699" s="280"/>
      <c r="H1699" s="282"/>
      <c r="I1699" s="280"/>
      <c r="J1699" s="280"/>
      <c r="K1699" s="280"/>
      <c r="L1699" s="280"/>
      <c r="M1699" s="290"/>
      <c r="N1699" s="284"/>
    </row>
    <row r="1700" spans="1:14" s="9" customFormat="1" x14ac:dyDescent="0.2">
      <c r="A1700" s="279"/>
      <c r="B1700" s="279"/>
      <c r="C1700" s="279"/>
      <c r="D1700" s="280"/>
      <c r="E1700" s="280"/>
      <c r="F1700" s="281"/>
      <c r="G1700" s="280"/>
      <c r="H1700" s="282"/>
      <c r="I1700" s="280"/>
      <c r="J1700" s="280"/>
      <c r="K1700" s="280"/>
      <c r="L1700" s="280"/>
      <c r="M1700" s="290"/>
      <c r="N1700" s="284"/>
    </row>
    <row r="1701" spans="1:14" s="9" customFormat="1" x14ac:dyDescent="0.2">
      <c r="A1701" s="279"/>
      <c r="B1701" s="279"/>
      <c r="C1701" s="279"/>
      <c r="D1701" s="280"/>
      <c r="E1701" s="280"/>
      <c r="F1701" s="281"/>
      <c r="G1701" s="280"/>
      <c r="H1701" s="282"/>
      <c r="I1701" s="280"/>
      <c r="J1701" s="280"/>
      <c r="K1701" s="280"/>
      <c r="L1701" s="280"/>
      <c r="M1701" s="290"/>
      <c r="N1701" s="284"/>
    </row>
    <row r="1702" spans="1:14" s="9" customFormat="1" x14ac:dyDescent="0.2">
      <c r="A1702" s="279"/>
      <c r="B1702" s="279"/>
      <c r="C1702" s="279"/>
      <c r="D1702" s="280"/>
      <c r="E1702" s="280"/>
      <c r="F1702" s="281"/>
      <c r="G1702" s="280"/>
      <c r="H1702" s="282"/>
      <c r="I1702" s="280"/>
      <c r="J1702" s="280"/>
      <c r="K1702" s="280"/>
      <c r="L1702" s="280"/>
      <c r="M1702" s="290"/>
      <c r="N1702" s="284"/>
    </row>
    <row r="1703" spans="1:14" s="9" customFormat="1" x14ac:dyDescent="0.2">
      <c r="A1703" s="279"/>
      <c r="B1703" s="279"/>
      <c r="C1703" s="279"/>
      <c r="D1703" s="280"/>
      <c r="E1703" s="280"/>
      <c r="F1703" s="281"/>
      <c r="G1703" s="280"/>
      <c r="H1703" s="282"/>
      <c r="I1703" s="280"/>
      <c r="J1703" s="280"/>
      <c r="K1703" s="280"/>
      <c r="L1703" s="280"/>
      <c r="M1703" s="290"/>
      <c r="N1703" s="284"/>
    </row>
    <row r="1704" spans="1:14" s="9" customFormat="1" x14ac:dyDescent="0.2">
      <c r="A1704" s="279"/>
      <c r="B1704" s="279"/>
      <c r="C1704" s="279"/>
      <c r="D1704" s="280"/>
      <c r="E1704" s="280"/>
      <c r="F1704" s="281"/>
      <c r="G1704" s="280"/>
      <c r="H1704" s="282"/>
      <c r="I1704" s="280"/>
      <c r="J1704" s="280"/>
      <c r="K1704" s="280"/>
      <c r="L1704" s="280"/>
      <c r="M1704" s="290"/>
      <c r="N1704" s="284"/>
    </row>
    <row r="1705" spans="1:14" s="9" customFormat="1" x14ac:dyDescent="0.2">
      <c r="A1705" s="279"/>
      <c r="B1705" s="279"/>
      <c r="C1705" s="279"/>
      <c r="D1705" s="280"/>
      <c r="E1705" s="280"/>
      <c r="F1705" s="281"/>
      <c r="G1705" s="280"/>
      <c r="H1705" s="282"/>
      <c r="I1705" s="280"/>
      <c r="J1705" s="280"/>
      <c r="K1705" s="280"/>
      <c r="L1705" s="280"/>
      <c r="M1705" s="290"/>
      <c r="N1705" s="284"/>
    </row>
    <row r="1706" spans="1:14" s="9" customFormat="1" x14ac:dyDescent="0.2">
      <c r="A1706" s="279"/>
      <c r="B1706" s="279"/>
      <c r="C1706" s="279"/>
      <c r="D1706" s="280"/>
      <c r="E1706" s="280"/>
      <c r="F1706" s="281"/>
      <c r="G1706" s="280"/>
      <c r="H1706" s="282"/>
      <c r="I1706" s="280"/>
      <c r="J1706" s="280"/>
      <c r="K1706" s="280"/>
      <c r="L1706" s="280"/>
      <c r="M1706" s="290"/>
      <c r="N1706" s="284"/>
    </row>
    <row r="1707" spans="1:14" s="9" customFormat="1" x14ac:dyDescent="0.2">
      <c r="A1707" s="279"/>
      <c r="B1707" s="279"/>
      <c r="C1707" s="279"/>
      <c r="D1707" s="280"/>
      <c r="E1707" s="280"/>
      <c r="F1707" s="281"/>
      <c r="G1707" s="280"/>
      <c r="H1707" s="282"/>
      <c r="I1707" s="280"/>
      <c r="J1707" s="280"/>
      <c r="K1707" s="280"/>
      <c r="L1707" s="280"/>
      <c r="M1707" s="290"/>
      <c r="N1707" s="284"/>
    </row>
    <row r="1708" spans="1:14" s="9" customFormat="1" x14ac:dyDescent="0.2">
      <c r="A1708" s="279"/>
      <c r="B1708" s="279"/>
      <c r="C1708" s="279"/>
      <c r="D1708" s="280"/>
      <c r="E1708" s="280"/>
      <c r="F1708" s="281"/>
      <c r="G1708" s="280"/>
      <c r="H1708" s="282"/>
      <c r="I1708" s="280"/>
      <c r="J1708" s="280"/>
      <c r="K1708" s="280"/>
      <c r="L1708" s="280"/>
      <c r="M1708" s="290"/>
      <c r="N1708" s="284"/>
    </row>
    <row r="1709" spans="1:14" s="9" customFormat="1" x14ac:dyDescent="0.2">
      <c r="A1709" s="279"/>
      <c r="B1709" s="279"/>
      <c r="C1709" s="279"/>
      <c r="D1709" s="280"/>
      <c r="E1709" s="280"/>
      <c r="F1709" s="281"/>
      <c r="G1709" s="280"/>
      <c r="H1709" s="282"/>
      <c r="I1709" s="280"/>
      <c r="J1709" s="280"/>
      <c r="K1709" s="280"/>
      <c r="L1709" s="280"/>
      <c r="M1709" s="290"/>
      <c r="N1709" s="284"/>
    </row>
    <row r="1710" spans="1:14" s="9" customFormat="1" x14ac:dyDescent="0.2">
      <c r="A1710" s="279"/>
      <c r="B1710" s="279"/>
      <c r="C1710" s="279"/>
      <c r="D1710" s="280"/>
      <c r="E1710" s="280"/>
      <c r="F1710" s="281"/>
      <c r="G1710" s="280"/>
      <c r="H1710" s="282"/>
      <c r="I1710" s="280"/>
      <c r="J1710" s="280"/>
      <c r="K1710" s="280"/>
      <c r="L1710" s="280"/>
      <c r="M1710" s="290"/>
      <c r="N1710" s="284"/>
    </row>
    <row r="1711" spans="1:14" s="9" customFormat="1" x14ac:dyDescent="0.2">
      <c r="A1711" s="279"/>
      <c r="B1711" s="279"/>
      <c r="C1711" s="279"/>
      <c r="D1711" s="280"/>
      <c r="E1711" s="280"/>
      <c r="F1711" s="281"/>
      <c r="G1711" s="280"/>
      <c r="H1711" s="282"/>
      <c r="I1711" s="280"/>
      <c r="J1711" s="280"/>
      <c r="K1711" s="280"/>
      <c r="L1711" s="280"/>
      <c r="M1711" s="290"/>
      <c r="N1711" s="284"/>
    </row>
    <row r="1712" spans="1:14" s="9" customFormat="1" x14ac:dyDescent="0.2">
      <c r="A1712" s="279"/>
      <c r="B1712" s="279"/>
      <c r="C1712" s="279"/>
      <c r="D1712" s="280"/>
      <c r="E1712" s="280"/>
      <c r="F1712" s="281"/>
      <c r="G1712" s="280"/>
      <c r="H1712" s="282"/>
      <c r="I1712" s="280"/>
      <c r="J1712" s="280"/>
      <c r="K1712" s="280"/>
      <c r="L1712" s="280"/>
      <c r="M1712" s="290"/>
      <c r="N1712" s="284"/>
    </row>
    <row r="1713" spans="1:14" s="9" customFormat="1" x14ac:dyDescent="0.2">
      <c r="A1713" s="279"/>
      <c r="B1713" s="279"/>
      <c r="C1713" s="279"/>
      <c r="D1713" s="280"/>
      <c r="E1713" s="280"/>
      <c r="F1713" s="281"/>
      <c r="G1713" s="280"/>
      <c r="H1713" s="282"/>
      <c r="I1713" s="280"/>
      <c r="J1713" s="280"/>
      <c r="K1713" s="280"/>
      <c r="L1713" s="280"/>
      <c r="M1713" s="290"/>
      <c r="N1713" s="284"/>
    </row>
    <row r="1714" spans="1:14" s="9" customFormat="1" x14ac:dyDescent="0.2">
      <c r="A1714" s="279"/>
      <c r="B1714" s="279"/>
      <c r="C1714" s="279"/>
      <c r="D1714" s="280"/>
      <c r="E1714" s="280"/>
      <c r="F1714" s="281"/>
      <c r="G1714" s="280"/>
      <c r="H1714" s="282"/>
      <c r="I1714" s="280"/>
      <c r="J1714" s="280"/>
      <c r="K1714" s="280"/>
      <c r="L1714" s="280"/>
      <c r="M1714" s="290"/>
      <c r="N1714" s="284"/>
    </row>
    <row r="1715" spans="1:14" s="9" customFormat="1" x14ac:dyDescent="0.2">
      <c r="A1715" s="279"/>
      <c r="B1715" s="279"/>
      <c r="C1715" s="279"/>
      <c r="D1715" s="280"/>
      <c r="E1715" s="280"/>
      <c r="F1715" s="281"/>
      <c r="G1715" s="280"/>
      <c r="H1715" s="282"/>
      <c r="I1715" s="280"/>
      <c r="J1715" s="280"/>
      <c r="K1715" s="280"/>
      <c r="L1715" s="280"/>
      <c r="M1715" s="290"/>
      <c r="N1715" s="284"/>
    </row>
    <row r="1716" spans="1:14" s="9" customFormat="1" x14ac:dyDescent="0.2">
      <c r="A1716" s="279"/>
      <c r="B1716" s="279"/>
      <c r="C1716" s="279"/>
      <c r="D1716" s="280"/>
      <c r="E1716" s="280"/>
      <c r="F1716" s="281"/>
      <c r="G1716" s="280"/>
      <c r="H1716" s="282"/>
      <c r="I1716" s="280"/>
      <c r="J1716" s="280"/>
      <c r="K1716" s="280"/>
      <c r="L1716" s="280"/>
      <c r="M1716" s="290"/>
      <c r="N1716" s="284"/>
    </row>
    <row r="1717" spans="1:14" s="9" customFormat="1" x14ac:dyDescent="0.2">
      <c r="A1717" s="279"/>
      <c r="B1717" s="279"/>
      <c r="C1717" s="279"/>
      <c r="D1717" s="280"/>
      <c r="E1717" s="280"/>
      <c r="F1717" s="281"/>
      <c r="G1717" s="280"/>
      <c r="H1717" s="282"/>
      <c r="I1717" s="280"/>
      <c r="J1717" s="280"/>
      <c r="K1717" s="280"/>
      <c r="L1717" s="280"/>
      <c r="M1717" s="290"/>
      <c r="N1717" s="284"/>
    </row>
    <row r="1718" spans="1:14" s="9" customFormat="1" x14ac:dyDescent="0.2">
      <c r="A1718" s="279"/>
      <c r="B1718" s="279"/>
      <c r="C1718" s="279"/>
      <c r="D1718" s="280"/>
      <c r="E1718" s="280"/>
      <c r="F1718" s="281"/>
      <c r="G1718" s="280"/>
      <c r="H1718" s="282"/>
      <c r="I1718" s="280"/>
      <c r="J1718" s="280"/>
      <c r="K1718" s="280"/>
      <c r="L1718" s="280"/>
      <c r="M1718" s="290"/>
      <c r="N1718" s="284"/>
    </row>
    <row r="1719" spans="1:14" s="9" customFormat="1" x14ac:dyDescent="0.2">
      <c r="A1719" s="279"/>
      <c r="B1719" s="279"/>
      <c r="C1719" s="279"/>
      <c r="D1719" s="280"/>
      <c r="E1719" s="280"/>
      <c r="F1719" s="281"/>
      <c r="G1719" s="280"/>
      <c r="H1719" s="282"/>
      <c r="I1719" s="280"/>
      <c r="J1719" s="280"/>
      <c r="K1719" s="280"/>
      <c r="L1719" s="280"/>
      <c r="M1719" s="290"/>
      <c r="N1719" s="284"/>
    </row>
    <row r="1720" spans="1:14" s="9" customFormat="1" x14ac:dyDescent="0.2">
      <c r="A1720" s="279"/>
      <c r="B1720" s="279"/>
      <c r="C1720" s="279"/>
      <c r="D1720" s="280"/>
      <c r="E1720" s="280"/>
      <c r="F1720" s="281"/>
      <c r="G1720" s="280"/>
      <c r="H1720" s="282"/>
      <c r="I1720" s="280"/>
      <c r="J1720" s="280"/>
      <c r="K1720" s="280"/>
      <c r="L1720" s="280"/>
      <c r="M1720" s="290"/>
      <c r="N1720" s="284"/>
    </row>
    <row r="1721" spans="1:14" s="9" customFormat="1" x14ac:dyDescent="0.2">
      <c r="A1721" s="279"/>
      <c r="B1721" s="279"/>
      <c r="C1721" s="279"/>
      <c r="D1721" s="280"/>
      <c r="E1721" s="280"/>
      <c r="F1721" s="281"/>
      <c r="G1721" s="280"/>
      <c r="H1721" s="282"/>
      <c r="I1721" s="280"/>
      <c r="J1721" s="280"/>
      <c r="K1721" s="280"/>
      <c r="L1721" s="280"/>
      <c r="M1721" s="290"/>
      <c r="N1721" s="284"/>
    </row>
    <row r="1722" spans="1:14" s="9" customFormat="1" x14ac:dyDescent="0.2">
      <c r="A1722" s="279"/>
      <c r="B1722" s="279"/>
      <c r="C1722" s="279"/>
      <c r="D1722" s="280"/>
      <c r="E1722" s="280"/>
      <c r="F1722" s="281"/>
      <c r="G1722" s="280"/>
      <c r="H1722" s="282"/>
      <c r="I1722" s="280"/>
      <c r="J1722" s="280"/>
      <c r="K1722" s="280"/>
      <c r="L1722" s="280"/>
      <c r="M1722" s="290"/>
      <c r="N1722" s="284"/>
    </row>
    <row r="1723" spans="1:14" s="9" customFormat="1" x14ac:dyDescent="0.2">
      <c r="A1723" s="279"/>
      <c r="B1723" s="279"/>
      <c r="C1723" s="279"/>
      <c r="D1723" s="280"/>
      <c r="E1723" s="280"/>
      <c r="F1723" s="281"/>
      <c r="G1723" s="280"/>
      <c r="H1723" s="282"/>
      <c r="I1723" s="280"/>
      <c r="J1723" s="280"/>
      <c r="K1723" s="280"/>
      <c r="L1723" s="280"/>
      <c r="M1723" s="290"/>
      <c r="N1723" s="284"/>
    </row>
    <row r="1724" spans="1:14" s="9" customFormat="1" x14ac:dyDescent="0.2">
      <c r="A1724" s="279"/>
      <c r="B1724" s="279"/>
      <c r="C1724" s="279"/>
      <c r="D1724" s="280"/>
      <c r="E1724" s="280"/>
      <c r="F1724" s="281"/>
      <c r="G1724" s="280"/>
      <c r="H1724" s="282"/>
      <c r="I1724" s="280"/>
      <c r="J1724" s="280"/>
      <c r="K1724" s="280"/>
      <c r="L1724" s="280"/>
      <c r="M1724" s="290"/>
      <c r="N1724" s="284"/>
    </row>
    <row r="1725" spans="1:14" s="9" customFormat="1" x14ac:dyDescent="0.2">
      <c r="A1725" s="279"/>
      <c r="B1725" s="279"/>
      <c r="C1725" s="279"/>
      <c r="D1725" s="280"/>
      <c r="E1725" s="280"/>
      <c r="F1725" s="281"/>
      <c r="G1725" s="280"/>
      <c r="H1725" s="282"/>
      <c r="I1725" s="280"/>
      <c r="J1725" s="280"/>
      <c r="K1725" s="280"/>
      <c r="L1725" s="280"/>
      <c r="M1725" s="290"/>
      <c r="N1725" s="284"/>
    </row>
    <row r="1726" spans="1:14" s="9" customFormat="1" x14ac:dyDescent="0.2">
      <c r="A1726" s="279"/>
      <c r="B1726" s="279"/>
      <c r="C1726" s="279"/>
      <c r="D1726" s="280"/>
      <c r="E1726" s="280"/>
      <c r="F1726" s="281"/>
      <c r="G1726" s="280"/>
      <c r="H1726" s="282"/>
      <c r="I1726" s="280"/>
      <c r="J1726" s="280"/>
      <c r="K1726" s="280"/>
      <c r="L1726" s="280"/>
      <c r="M1726" s="290"/>
      <c r="N1726" s="284"/>
    </row>
    <row r="1727" spans="1:14" s="9" customFormat="1" x14ac:dyDescent="0.2">
      <c r="A1727" s="279"/>
      <c r="B1727" s="279"/>
      <c r="C1727" s="279"/>
      <c r="D1727" s="280"/>
      <c r="E1727" s="280"/>
      <c r="F1727" s="281"/>
      <c r="G1727" s="280"/>
      <c r="H1727" s="282"/>
      <c r="I1727" s="280"/>
      <c r="J1727" s="280"/>
      <c r="K1727" s="280"/>
      <c r="L1727" s="280"/>
      <c r="M1727" s="290"/>
      <c r="N1727" s="284"/>
    </row>
    <row r="1728" spans="1:14" s="9" customFormat="1" x14ac:dyDescent="0.2">
      <c r="A1728" s="279"/>
      <c r="B1728" s="279"/>
      <c r="C1728" s="279"/>
      <c r="D1728" s="280"/>
      <c r="E1728" s="280"/>
      <c r="F1728" s="281"/>
      <c r="G1728" s="280"/>
      <c r="H1728" s="282"/>
      <c r="I1728" s="280"/>
      <c r="J1728" s="280"/>
      <c r="K1728" s="280"/>
      <c r="L1728" s="280"/>
      <c r="M1728" s="290"/>
      <c r="N1728" s="284"/>
    </row>
    <row r="1729" spans="1:14" s="9" customFormat="1" x14ac:dyDescent="0.2">
      <c r="A1729" s="279"/>
      <c r="B1729" s="279"/>
      <c r="C1729" s="279"/>
      <c r="D1729" s="280"/>
      <c r="E1729" s="280"/>
      <c r="F1729" s="281"/>
      <c r="G1729" s="280"/>
      <c r="H1729" s="282"/>
      <c r="I1729" s="280"/>
      <c r="J1729" s="280"/>
      <c r="K1729" s="280"/>
      <c r="L1729" s="280"/>
      <c r="M1729" s="290"/>
      <c r="N1729" s="284"/>
    </row>
    <row r="1730" spans="1:14" s="9" customFormat="1" x14ac:dyDescent="0.2">
      <c r="A1730" s="279"/>
      <c r="B1730" s="279"/>
      <c r="C1730" s="279"/>
      <c r="D1730" s="280"/>
      <c r="E1730" s="280"/>
      <c r="F1730" s="281"/>
      <c r="G1730" s="280"/>
      <c r="H1730" s="282"/>
      <c r="I1730" s="280"/>
      <c r="J1730" s="280"/>
      <c r="K1730" s="280"/>
      <c r="L1730" s="280"/>
      <c r="M1730" s="290"/>
      <c r="N1730" s="284"/>
    </row>
    <row r="1731" spans="1:14" s="9" customFormat="1" x14ac:dyDescent="0.2">
      <c r="A1731" s="279"/>
      <c r="B1731" s="279"/>
      <c r="C1731" s="279"/>
      <c r="D1731" s="280"/>
      <c r="E1731" s="280"/>
      <c r="F1731" s="281"/>
      <c r="G1731" s="280"/>
      <c r="H1731" s="282"/>
      <c r="I1731" s="280"/>
      <c r="J1731" s="280"/>
      <c r="K1731" s="280"/>
      <c r="L1731" s="280"/>
      <c r="M1731" s="290"/>
      <c r="N1731" s="284"/>
    </row>
    <row r="1732" spans="1:14" s="9" customFormat="1" x14ac:dyDescent="0.2">
      <c r="A1732" s="279"/>
      <c r="B1732" s="279"/>
      <c r="C1732" s="279"/>
      <c r="D1732" s="280"/>
      <c r="E1732" s="280"/>
      <c r="F1732" s="281"/>
      <c r="G1732" s="280"/>
      <c r="H1732" s="282"/>
      <c r="I1732" s="280"/>
      <c r="J1732" s="280"/>
      <c r="K1732" s="280"/>
      <c r="L1732" s="280"/>
      <c r="M1732" s="290"/>
      <c r="N1732" s="284"/>
    </row>
    <row r="1733" spans="1:14" s="9" customFormat="1" x14ac:dyDescent="0.2">
      <c r="A1733" s="279"/>
      <c r="B1733" s="279"/>
      <c r="C1733" s="279"/>
      <c r="D1733" s="280"/>
      <c r="E1733" s="280"/>
      <c r="F1733" s="281"/>
      <c r="G1733" s="280"/>
      <c r="H1733" s="282"/>
      <c r="I1733" s="280"/>
      <c r="J1733" s="280"/>
      <c r="K1733" s="280"/>
      <c r="L1733" s="280"/>
      <c r="M1733" s="290"/>
      <c r="N1733" s="284"/>
    </row>
    <row r="1734" spans="1:14" s="9" customFormat="1" x14ac:dyDescent="0.2">
      <c r="A1734" s="279"/>
      <c r="B1734" s="279"/>
      <c r="C1734" s="279"/>
      <c r="D1734" s="280"/>
      <c r="E1734" s="280"/>
      <c r="F1734" s="281"/>
      <c r="G1734" s="280"/>
      <c r="H1734" s="282"/>
      <c r="I1734" s="280"/>
      <c r="J1734" s="280"/>
      <c r="K1734" s="280"/>
      <c r="L1734" s="280"/>
      <c r="M1734" s="290"/>
      <c r="N1734" s="284"/>
    </row>
    <row r="1735" spans="1:14" s="9" customFormat="1" x14ac:dyDescent="0.2">
      <c r="A1735" s="279"/>
      <c r="B1735" s="279"/>
      <c r="C1735" s="279"/>
      <c r="D1735" s="280"/>
      <c r="E1735" s="280"/>
      <c r="F1735" s="281"/>
      <c r="G1735" s="280"/>
      <c r="H1735" s="282"/>
      <c r="I1735" s="280"/>
      <c r="J1735" s="280"/>
      <c r="K1735" s="280"/>
      <c r="L1735" s="280"/>
      <c r="M1735" s="290"/>
      <c r="N1735" s="284"/>
    </row>
    <row r="1736" spans="1:14" s="9" customFormat="1" x14ac:dyDescent="0.2">
      <c r="A1736" s="279"/>
      <c r="B1736" s="279"/>
      <c r="C1736" s="279"/>
      <c r="D1736" s="280"/>
      <c r="E1736" s="280"/>
      <c r="F1736" s="281"/>
      <c r="G1736" s="280"/>
      <c r="H1736" s="282"/>
      <c r="I1736" s="280"/>
      <c r="J1736" s="280"/>
      <c r="K1736" s="280"/>
      <c r="L1736" s="280"/>
      <c r="M1736" s="290"/>
      <c r="N1736" s="284"/>
    </row>
    <row r="1737" spans="1:14" s="9" customFormat="1" x14ac:dyDescent="0.2">
      <c r="A1737" s="279"/>
      <c r="B1737" s="279"/>
      <c r="C1737" s="279"/>
      <c r="D1737" s="280"/>
      <c r="E1737" s="280"/>
      <c r="F1737" s="281"/>
      <c r="G1737" s="280"/>
      <c r="H1737" s="282"/>
      <c r="I1737" s="280"/>
      <c r="J1737" s="280"/>
      <c r="K1737" s="280"/>
      <c r="L1737" s="280"/>
      <c r="M1737" s="290"/>
      <c r="N1737" s="284"/>
    </row>
    <row r="1738" spans="1:14" s="9" customFormat="1" x14ac:dyDescent="0.2">
      <c r="A1738" s="279"/>
      <c r="B1738" s="279"/>
      <c r="C1738" s="279"/>
      <c r="D1738" s="280"/>
      <c r="E1738" s="280"/>
      <c r="F1738" s="281"/>
      <c r="G1738" s="280"/>
      <c r="H1738" s="282"/>
      <c r="I1738" s="280"/>
      <c r="J1738" s="280"/>
      <c r="K1738" s="280"/>
      <c r="L1738" s="280"/>
      <c r="M1738" s="290"/>
      <c r="N1738" s="284"/>
    </row>
    <row r="1739" spans="1:14" s="9" customFormat="1" x14ac:dyDescent="0.2">
      <c r="A1739" s="279"/>
      <c r="B1739" s="279"/>
      <c r="C1739" s="279"/>
      <c r="D1739" s="280"/>
      <c r="E1739" s="280"/>
      <c r="F1739" s="281"/>
      <c r="G1739" s="280"/>
      <c r="H1739" s="282"/>
      <c r="I1739" s="280"/>
      <c r="J1739" s="280"/>
      <c r="K1739" s="280"/>
      <c r="L1739" s="280"/>
      <c r="M1739" s="290"/>
      <c r="N1739" s="284"/>
    </row>
    <row r="1740" spans="1:14" s="9" customFormat="1" x14ac:dyDescent="0.2">
      <c r="A1740" s="279"/>
      <c r="B1740" s="279"/>
      <c r="C1740" s="279"/>
      <c r="D1740" s="280"/>
      <c r="E1740" s="280"/>
      <c r="F1740" s="281"/>
      <c r="G1740" s="280"/>
      <c r="H1740" s="282"/>
      <c r="I1740" s="280"/>
      <c r="J1740" s="280"/>
      <c r="K1740" s="280"/>
      <c r="L1740" s="280"/>
      <c r="M1740" s="290"/>
      <c r="N1740" s="284"/>
    </row>
    <row r="1741" spans="1:14" s="9" customFormat="1" x14ac:dyDescent="0.2">
      <c r="A1741" s="279"/>
      <c r="B1741" s="279"/>
      <c r="C1741" s="279"/>
      <c r="D1741" s="280"/>
      <c r="E1741" s="280"/>
      <c r="F1741" s="281"/>
      <c r="G1741" s="280"/>
      <c r="H1741" s="282"/>
      <c r="I1741" s="280"/>
      <c r="J1741" s="280"/>
      <c r="K1741" s="280"/>
      <c r="L1741" s="280"/>
      <c r="M1741" s="290"/>
      <c r="N1741" s="284"/>
    </row>
    <row r="1742" spans="1:14" s="9" customFormat="1" x14ac:dyDescent="0.2">
      <c r="A1742" s="279"/>
      <c r="B1742" s="279"/>
      <c r="C1742" s="279"/>
      <c r="D1742" s="280"/>
      <c r="E1742" s="280"/>
      <c r="F1742" s="281"/>
      <c r="G1742" s="280"/>
      <c r="H1742" s="282"/>
      <c r="I1742" s="280"/>
      <c r="J1742" s="280"/>
      <c r="K1742" s="280"/>
      <c r="L1742" s="280"/>
      <c r="M1742" s="290"/>
      <c r="N1742" s="284"/>
    </row>
    <row r="1743" spans="1:14" s="9" customFormat="1" x14ac:dyDescent="0.2">
      <c r="A1743" s="279"/>
      <c r="B1743" s="279"/>
      <c r="C1743" s="279"/>
      <c r="D1743" s="280"/>
      <c r="E1743" s="280"/>
      <c r="F1743" s="281"/>
      <c r="G1743" s="280"/>
      <c r="H1743" s="282"/>
      <c r="I1743" s="280"/>
      <c r="J1743" s="280"/>
      <c r="K1743" s="280"/>
      <c r="L1743" s="280"/>
      <c r="M1743" s="290"/>
      <c r="N1743" s="284"/>
    </row>
    <row r="1744" spans="1:14" s="9" customFormat="1" x14ac:dyDescent="0.2">
      <c r="A1744" s="279"/>
      <c r="B1744" s="279"/>
      <c r="C1744" s="279"/>
      <c r="D1744" s="280"/>
      <c r="E1744" s="280"/>
      <c r="F1744" s="281"/>
      <c r="G1744" s="280"/>
      <c r="H1744" s="282"/>
      <c r="I1744" s="280"/>
      <c r="J1744" s="280"/>
      <c r="K1744" s="280"/>
      <c r="L1744" s="280"/>
      <c r="M1744" s="290"/>
      <c r="N1744" s="284"/>
    </row>
    <row r="1745" spans="1:14" s="9" customFormat="1" x14ac:dyDescent="0.2">
      <c r="A1745" s="279"/>
      <c r="B1745" s="279"/>
      <c r="C1745" s="279"/>
      <c r="D1745" s="280"/>
      <c r="E1745" s="280"/>
      <c r="F1745" s="281"/>
      <c r="G1745" s="280"/>
      <c r="H1745" s="282"/>
      <c r="I1745" s="280"/>
      <c r="J1745" s="280"/>
      <c r="K1745" s="280"/>
      <c r="L1745" s="280"/>
      <c r="M1745" s="290"/>
      <c r="N1745" s="284"/>
    </row>
    <row r="1746" spans="1:14" s="9" customFormat="1" x14ac:dyDescent="0.2">
      <c r="A1746" s="279"/>
      <c r="B1746" s="279"/>
      <c r="C1746" s="279"/>
      <c r="D1746" s="280"/>
      <c r="E1746" s="280"/>
      <c r="F1746" s="281"/>
      <c r="G1746" s="280"/>
      <c r="H1746" s="282"/>
      <c r="I1746" s="280"/>
      <c r="J1746" s="280"/>
      <c r="K1746" s="280"/>
      <c r="L1746" s="280"/>
      <c r="M1746" s="290"/>
      <c r="N1746" s="284"/>
    </row>
    <row r="1747" spans="1:14" s="9" customFormat="1" x14ac:dyDescent="0.2">
      <c r="A1747" s="279"/>
      <c r="B1747" s="279"/>
      <c r="C1747" s="279"/>
      <c r="D1747" s="280"/>
      <c r="E1747" s="280"/>
      <c r="F1747" s="281"/>
      <c r="G1747" s="280"/>
      <c r="H1747" s="282"/>
      <c r="I1747" s="280"/>
      <c r="J1747" s="280"/>
      <c r="K1747" s="280"/>
      <c r="L1747" s="280"/>
      <c r="M1747" s="290"/>
      <c r="N1747" s="284"/>
    </row>
    <row r="1748" spans="1:14" s="9" customFormat="1" x14ac:dyDescent="0.2">
      <c r="A1748" s="279"/>
      <c r="B1748" s="279"/>
      <c r="C1748" s="279"/>
      <c r="D1748" s="280"/>
      <c r="E1748" s="280"/>
      <c r="F1748" s="281"/>
      <c r="G1748" s="280"/>
      <c r="H1748" s="282"/>
      <c r="I1748" s="280"/>
      <c r="J1748" s="280"/>
      <c r="K1748" s="280"/>
      <c r="L1748" s="280"/>
      <c r="M1748" s="290"/>
      <c r="N1748" s="284"/>
    </row>
    <row r="1749" spans="1:14" s="9" customFormat="1" x14ac:dyDescent="0.2">
      <c r="A1749" s="279"/>
      <c r="B1749" s="279"/>
      <c r="C1749" s="279"/>
      <c r="D1749" s="280"/>
      <c r="E1749" s="280"/>
      <c r="F1749" s="281"/>
      <c r="G1749" s="280"/>
      <c r="H1749" s="282"/>
      <c r="I1749" s="280"/>
      <c r="J1749" s="280"/>
      <c r="K1749" s="280"/>
      <c r="L1749" s="280"/>
      <c r="M1749" s="290"/>
      <c r="N1749" s="284"/>
    </row>
    <row r="1750" spans="1:14" s="9" customFormat="1" x14ac:dyDescent="0.2">
      <c r="A1750" s="279"/>
      <c r="B1750" s="279"/>
      <c r="C1750" s="279"/>
      <c r="D1750" s="280"/>
      <c r="E1750" s="280"/>
      <c r="F1750" s="281"/>
      <c r="G1750" s="280"/>
      <c r="H1750" s="282"/>
      <c r="I1750" s="280"/>
      <c r="J1750" s="280"/>
      <c r="K1750" s="280"/>
      <c r="L1750" s="280"/>
      <c r="M1750" s="290"/>
      <c r="N1750" s="284"/>
    </row>
    <row r="1751" spans="1:14" s="9" customFormat="1" x14ac:dyDescent="0.2">
      <c r="A1751" s="279"/>
      <c r="B1751" s="279"/>
      <c r="C1751" s="279"/>
      <c r="D1751" s="280"/>
      <c r="E1751" s="280"/>
      <c r="F1751" s="281"/>
      <c r="G1751" s="280"/>
      <c r="H1751" s="282"/>
      <c r="I1751" s="280"/>
      <c r="J1751" s="280"/>
      <c r="K1751" s="280"/>
      <c r="L1751" s="280"/>
      <c r="M1751" s="290"/>
      <c r="N1751" s="284"/>
    </row>
    <row r="1752" spans="1:14" s="9" customFormat="1" x14ac:dyDescent="0.2">
      <c r="A1752" s="279"/>
      <c r="B1752" s="279"/>
      <c r="C1752" s="279"/>
      <c r="D1752" s="280"/>
      <c r="E1752" s="280"/>
      <c r="F1752" s="281"/>
      <c r="G1752" s="280"/>
      <c r="H1752" s="282"/>
      <c r="I1752" s="280"/>
      <c r="J1752" s="280"/>
      <c r="K1752" s="280"/>
      <c r="L1752" s="280"/>
      <c r="M1752" s="290"/>
      <c r="N1752" s="284"/>
    </row>
    <row r="1753" spans="1:14" s="9" customFormat="1" x14ac:dyDescent="0.2">
      <c r="A1753" s="279"/>
      <c r="B1753" s="279"/>
      <c r="C1753" s="279"/>
      <c r="D1753" s="280"/>
      <c r="E1753" s="280"/>
      <c r="F1753" s="281"/>
      <c r="G1753" s="280"/>
      <c r="H1753" s="282"/>
      <c r="I1753" s="280"/>
      <c r="J1753" s="280"/>
      <c r="K1753" s="280"/>
      <c r="L1753" s="280"/>
      <c r="M1753" s="290"/>
      <c r="N1753" s="284"/>
    </row>
    <row r="1754" spans="1:14" s="9" customFormat="1" x14ac:dyDescent="0.2">
      <c r="A1754" s="279"/>
      <c r="B1754" s="279"/>
      <c r="C1754" s="279"/>
      <c r="D1754" s="280"/>
      <c r="E1754" s="280"/>
      <c r="F1754" s="281"/>
      <c r="G1754" s="280"/>
      <c r="H1754" s="282"/>
      <c r="I1754" s="280"/>
      <c r="J1754" s="280"/>
      <c r="K1754" s="280"/>
      <c r="L1754" s="280"/>
      <c r="M1754" s="290"/>
      <c r="N1754" s="284"/>
    </row>
    <row r="1755" spans="1:14" s="9" customFormat="1" x14ac:dyDescent="0.2">
      <c r="A1755" s="279"/>
      <c r="B1755" s="279"/>
      <c r="C1755" s="279"/>
      <c r="D1755" s="280"/>
      <c r="E1755" s="280"/>
      <c r="F1755" s="281"/>
      <c r="G1755" s="280"/>
      <c r="H1755" s="282"/>
      <c r="I1755" s="280"/>
      <c r="J1755" s="280"/>
      <c r="K1755" s="280"/>
      <c r="L1755" s="280"/>
      <c r="M1755" s="290"/>
      <c r="N1755" s="284"/>
    </row>
    <row r="1756" spans="1:14" s="9" customFormat="1" x14ac:dyDescent="0.2">
      <c r="A1756" s="279"/>
      <c r="B1756" s="279"/>
      <c r="C1756" s="279"/>
      <c r="D1756" s="280"/>
      <c r="E1756" s="280"/>
      <c r="F1756" s="281"/>
      <c r="G1756" s="280"/>
      <c r="H1756" s="282"/>
      <c r="I1756" s="280"/>
      <c r="J1756" s="280"/>
      <c r="K1756" s="280"/>
      <c r="L1756" s="280"/>
      <c r="M1756" s="290"/>
      <c r="N1756" s="284"/>
    </row>
    <row r="1757" spans="1:14" s="9" customFormat="1" x14ac:dyDescent="0.2">
      <c r="A1757" s="279"/>
      <c r="B1757" s="279"/>
      <c r="C1757" s="279"/>
      <c r="D1757" s="280"/>
      <c r="E1757" s="280"/>
      <c r="F1757" s="281"/>
      <c r="G1757" s="280"/>
      <c r="H1757" s="282"/>
      <c r="I1757" s="280"/>
      <c r="J1757" s="280"/>
      <c r="K1757" s="280"/>
      <c r="L1757" s="280"/>
      <c r="M1757" s="290"/>
      <c r="N1757" s="284"/>
    </row>
    <row r="1758" spans="1:14" s="9" customFormat="1" x14ac:dyDescent="0.2">
      <c r="A1758" s="279"/>
      <c r="B1758" s="279"/>
      <c r="C1758" s="279"/>
      <c r="D1758" s="280"/>
      <c r="E1758" s="280"/>
      <c r="F1758" s="281"/>
      <c r="G1758" s="280"/>
      <c r="H1758" s="282"/>
      <c r="I1758" s="280"/>
      <c r="J1758" s="280"/>
      <c r="K1758" s="280"/>
      <c r="L1758" s="280"/>
      <c r="M1758" s="290"/>
      <c r="N1758" s="284"/>
    </row>
    <row r="1759" spans="1:14" s="9" customFormat="1" x14ac:dyDescent="0.2">
      <c r="A1759" s="279"/>
      <c r="B1759" s="279"/>
      <c r="C1759" s="279"/>
      <c r="D1759" s="280"/>
      <c r="E1759" s="280"/>
      <c r="F1759" s="281"/>
      <c r="G1759" s="280"/>
      <c r="H1759" s="282"/>
      <c r="I1759" s="280"/>
      <c r="J1759" s="280"/>
      <c r="K1759" s="280"/>
      <c r="L1759" s="280"/>
      <c r="M1759" s="290"/>
      <c r="N1759" s="284"/>
    </row>
    <row r="1760" spans="1:14" s="9" customFormat="1" x14ac:dyDescent="0.2">
      <c r="A1760" s="279"/>
      <c r="B1760" s="279"/>
      <c r="C1760" s="279"/>
      <c r="D1760" s="280"/>
      <c r="E1760" s="280"/>
      <c r="F1760" s="281"/>
      <c r="G1760" s="280"/>
      <c r="H1760" s="282"/>
      <c r="I1760" s="280"/>
      <c r="J1760" s="280"/>
      <c r="K1760" s="280"/>
      <c r="L1760" s="280"/>
      <c r="M1760" s="290"/>
      <c r="N1760" s="284"/>
    </row>
    <row r="1761" spans="1:14" s="9" customFormat="1" x14ac:dyDescent="0.2">
      <c r="A1761" s="279"/>
      <c r="B1761" s="279"/>
      <c r="C1761" s="279"/>
      <c r="D1761" s="280"/>
      <c r="E1761" s="280"/>
      <c r="F1761" s="281"/>
      <c r="G1761" s="280"/>
      <c r="H1761" s="282"/>
      <c r="I1761" s="280"/>
      <c r="J1761" s="280"/>
      <c r="K1761" s="280"/>
      <c r="L1761" s="280"/>
      <c r="M1761" s="290"/>
      <c r="N1761" s="284"/>
    </row>
    <row r="1762" spans="1:14" s="9" customFormat="1" x14ac:dyDescent="0.2">
      <c r="A1762" s="279"/>
      <c r="B1762" s="279"/>
      <c r="C1762" s="279"/>
      <c r="D1762" s="280"/>
      <c r="E1762" s="280"/>
      <c r="F1762" s="281"/>
      <c r="G1762" s="280"/>
      <c r="H1762" s="282"/>
      <c r="I1762" s="280"/>
      <c r="J1762" s="280"/>
      <c r="K1762" s="280"/>
      <c r="L1762" s="280"/>
      <c r="M1762" s="290"/>
      <c r="N1762" s="284"/>
    </row>
    <row r="1763" spans="1:14" s="9" customFormat="1" x14ac:dyDescent="0.2">
      <c r="A1763" s="279"/>
      <c r="B1763" s="279"/>
      <c r="C1763" s="279"/>
      <c r="D1763" s="280"/>
      <c r="E1763" s="280"/>
      <c r="F1763" s="281"/>
      <c r="G1763" s="280"/>
      <c r="H1763" s="282"/>
      <c r="I1763" s="280"/>
      <c r="J1763" s="280"/>
      <c r="K1763" s="280"/>
      <c r="L1763" s="280"/>
      <c r="M1763" s="290"/>
      <c r="N1763" s="284"/>
    </row>
    <row r="1764" spans="1:14" s="9" customFormat="1" x14ac:dyDescent="0.2">
      <c r="A1764" s="279"/>
      <c r="B1764" s="279"/>
      <c r="C1764" s="279"/>
      <c r="D1764" s="280"/>
      <c r="E1764" s="280"/>
      <c r="F1764" s="281"/>
      <c r="G1764" s="280"/>
      <c r="H1764" s="282"/>
      <c r="I1764" s="280"/>
      <c r="J1764" s="280"/>
      <c r="K1764" s="280"/>
      <c r="L1764" s="280"/>
      <c r="M1764" s="290"/>
      <c r="N1764" s="284"/>
    </row>
    <row r="1765" spans="1:14" s="9" customFormat="1" x14ac:dyDescent="0.2">
      <c r="A1765" s="279"/>
      <c r="B1765" s="279"/>
      <c r="C1765" s="279"/>
      <c r="D1765" s="280"/>
      <c r="E1765" s="280"/>
      <c r="F1765" s="281"/>
      <c r="G1765" s="280"/>
      <c r="H1765" s="282"/>
      <c r="I1765" s="280"/>
      <c r="J1765" s="280"/>
      <c r="K1765" s="280"/>
      <c r="L1765" s="280"/>
      <c r="M1765" s="290"/>
      <c r="N1765" s="284"/>
    </row>
    <row r="1766" spans="1:14" s="9" customFormat="1" x14ac:dyDescent="0.2">
      <c r="A1766" s="279"/>
      <c r="B1766" s="279"/>
      <c r="C1766" s="279"/>
      <c r="D1766" s="280"/>
      <c r="E1766" s="280"/>
      <c r="F1766" s="281"/>
      <c r="G1766" s="280"/>
      <c r="H1766" s="282"/>
      <c r="I1766" s="280"/>
      <c r="J1766" s="280"/>
      <c r="K1766" s="280"/>
      <c r="L1766" s="280"/>
      <c r="M1766" s="290"/>
      <c r="N1766" s="284"/>
    </row>
    <row r="1767" spans="1:14" s="9" customFormat="1" x14ac:dyDescent="0.2">
      <c r="A1767" s="279"/>
      <c r="B1767" s="279"/>
      <c r="C1767" s="279"/>
      <c r="D1767" s="280"/>
      <c r="E1767" s="280"/>
      <c r="F1767" s="281"/>
      <c r="G1767" s="280"/>
      <c r="H1767" s="282"/>
      <c r="I1767" s="280"/>
      <c r="J1767" s="280"/>
      <c r="K1767" s="280"/>
      <c r="L1767" s="280"/>
      <c r="M1767" s="290"/>
      <c r="N1767" s="284"/>
    </row>
    <row r="1768" spans="1:14" s="9" customFormat="1" x14ac:dyDescent="0.2">
      <c r="A1768" s="279"/>
      <c r="B1768" s="279"/>
      <c r="C1768" s="279"/>
      <c r="D1768" s="280"/>
      <c r="E1768" s="280"/>
      <c r="F1768" s="281"/>
      <c r="G1768" s="280"/>
      <c r="H1768" s="282"/>
      <c r="I1768" s="280"/>
      <c r="J1768" s="280"/>
      <c r="K1768" s="280"/>
      <c r="L1768" s="280"/>
      <c r="M1768" s="290"/>
      <c r="N1768" s="284"/>
    </row>
    <row r="1769" spans="1:14" s="9" customFormat="1" x14ac:dyDescent="0.2">
      <c r="A1769" s="279"/>
      <c r="B1769" s="279"/>
      <c r="C1769" s="279"/>
      <c r="D1769" s="280"/>
      <c r="E1769" s="280"/>
      <c r="F1769" s="281"/>
      <c r="G1769" s="280"/>
      <c r="H1769" s="282"/>
      <c r="I1769" s="280"/>
      <c r="J1769" s="280"/>
      <c r="K1769" s="280"/>
      <c r="L1769" s="280"/>
      <c r="M1769" s="290"/>
      <c r="N1769" s="284"/>
    </row>
    <row r="1770" spans="1:14" s="9" customFormat="1" x14ac:dyDescent="0.2">
      <c r="A1770" s="279"/>
      <c r="B1770" s="279"/>
      <c r="C1770" s="279"/>
      <c r="D1770" s="280"/>
      <c r="E1770" s="280"/>
      <c r="F1770" s="281"/>
      <c r="G1770" s="280"/>
      <c r="H1770" s="282"/>
      <c r="I1770" s="280"/>
      <c r="J1770" s="280"/>
      <c r="K1770" s="280"/>
      <c r="L1770" s="280"/>
      <c r="M1770" s="290"/>
      <c r="N1770" s="284"/>
    </row>
    <row r="1771" spans="1:14" s="9" customFormat="1" x14ac:dyDescent="0.2">
      <c r="A1771" s="279"/>
      <c r="B1771" s="279"/>
      <c r="C1771" s="279"/>
      <c r="D1771" s="280"/>
      <c r="E1771" s="280"/>
      <c r="F1771" s="281"/>
      <c r="G1771" s="280"/>
      <c r="H1771" s="282"/>
      <c r="I1771" s="280"/>
      <c r="J1771" s="280"/>
      <c r="K1771" s="280"/>
      <c r="L1771" s="280"/>
      <c r="M1771" s="290"/>
      <c r="N1771" s="284"/>
    </row>
    <row r="1772" spans="1:14" s="9" customFormat="1" x14ac:dyDescent="0.2">
      <c r="A1772" s="279"/>
      <c r="B1772" s="279"/>
      <c r="C1772" s="279"/>
      <c r="D1772" s="280"/>
      <c r="E1772" s="280"/>
      <c r="F1772" s="281"/>
      <c r="G1772" s="280"/>
      <c r="H1772" s="282"/>
      <c r="I1772" s="280"/>
      <c r="J1772" s="280"/>
      <c r="K1772" s="280"/>
      <c r="L1772" s="280"/>
      <c r="M1772" s="290"/>
      <c r="N1772" s="284"/>
    </row>
    <row r="1773" spans="1:14" s="9" customFormat="1" x14ac:dyDescent="0.2">
      <c r="A1773" s="279"/>
      <c r="B1773" s="279"/>
      <c r="C1773" s="279"/>
      <c r="D1773" s="280"/>
      <c r="E1773" s="280"/>
      <c r="F1773" s="281"/>
      <c r="G1773" s="280"/>
      <c r="H1773" s="282"/>
      <c r="I1773" s="280"/>
      <c r="J1773" s="280"/>
      <c r="K1773" s="280"/>
      <c r="L1773" s="280"/>
      <c r="M1773" s="290"/>
      <c r="N1773" s="284"/>
    </row>
    <row r="1774" spans="1:14" s="9" customFormat="1" x14ac:dyDescent="0.2">
      <c r="A1774" s="279"/>
      <c r="B1774" s="279"/>
      <c r="C1774" s="279"/>
      <c r="D1774" s="280"/>
      <c r="E1774" s="280"/>
      <c r="F1774" s="281"/>
      <c r="G1774" s="280"/>
      <c r="H1774" s="282"/>
      <c r="I1774" s="280"/>
      <c r="J1774" s="280"/>
      <c r="K1774" s="280"/>
      <c r="L1774" s="280"/>
      <c r="M1774" s="290"/>
      <c r="N1774" s="284"/>
    </row>
    <row r="1775" spans="1:14" s="9" customFormat="1" x14ac:dyDescent="0.2">
      <c r="A1775" s="279"/>
      <c r="B1775" s="279"/>
      <c r="C1775" s="279"/>
      <c r="D1775" s="280"/>
      <c r="E1775" s="280"/>
      <c r="F1775" s="281"/>
      <c r="G1775" s="280"/>
      <c r="H1775" s="282"/>
      <c r="I1775" s="280"/>
      <c r="J1775" s="280"/>
      <c r="K1775" s="280"/>
      <c r="L1775" s="280"/>
      <c r="M1775" s="290"/>
      <c r="N1775" s="284"/>
    </row>
    <row r="1776" spans="1:14" s="9" customFormat="1" x14ac:dyDescent="0.2">
      <c r="A1776" s="279"/>
      <c r="B1776" s="279"/>
      <c r="C1776" s="279"/>
      <c r="D1776" s="280"/>
      <c r="E1776" s="280"/>
      <c r="F1776" s="281"/>
      <c r="G1776" s="280"/>
      <c r="H1776" s="282"/>
      <c r="I1776" s="280"/>
      <c r="J1776" s="280"/>
      <c r="K1776" s="280"/>
      <c r="L1776" s="280"/>
      <c r="M1776" s="290"/>
      <c r="N1776" s="284"/>
    </row>
    <row r="1777" spans="1:14" s="9" customFormat="1" x14ac:dyDescent="0.2">
      <c r="A1777" s="279"/>
      <c r="B1777" s="279"/>
      <c r="C1777" s="279"/>
      <c r="D1777" s="280"/>
      <c r="E1777" s="280"/>
      <c r="F1777" s="281"/>
      <c r="G1777" s="280"/>
      <c r="H1777" s="282"/>
      <c r="I1777" s="280"/>
      <c r="J1777" s="280"/>
      <c r="K1777" s="280"/>
      <c r="L1777" s="280"/>
      <c r="M1777" s="290"/>
      <c r="N1777" s="284"/>
    </row>
    <row r="1778" spans="1:14" s="9" customFormat="1" x14ac:dyDescent="0.2">
      <c r="A1778" s="279"/>
      <c r="B1778" s="279"/>
      <c r="C1778" s="279"/>
      <c r="D1778" s="280"/>
      <c r="E1778" s="280"/>
      <c r="F1778" s="281"/>
      <c r="G1778" s="280"/>
      <c r="H1778" s="282"/>
      <c r="I1778" s="280"/>
      <c r="J1778" s="280"/>
      <c r="K1778" s="280"/>
      <c r="L1778" s="280"/>
      <c r="M1778" s="290"/>
      <c r="N1778" s="284"/>
    </row>
    <row r="1779" spans="1:14" s="9" customFormat="1" x14ac:dyDescent="0.2">
      <c r="A1779" s="279"/>
      <c r="B1779" s="279"/>
      <c r="C1779" s="279"/>
      <c r="D1779" s="280"/>
      <c r="E1779" s="280"/>
      <c r="F1779" s="281"/>
      <c r="G1779" s="280"/>
      <c r="H1779" s="282"/>
      <c r="I1779" s="280"/>
      <c r="J1779" s="280"/>
      <c r="K1779" s="280"/>
      <c r="L1779" s="280"/>
      <c r="M1779" s="290"/>
      <c r="N1779" s="284"/>
    </row>
    <row r="1780" spans="1:14" s="9" customFormat="1" x14ac:dyDescent="0.2">
      <c r="A1780" s="279"/>
      <c r="B1780" s="279"/>
      <c r="C1780" s="279"/>
      <c r="D1780" s="280"/>
      <c r="E1780" s="280"/>
      <c r="F1780" s="281"/>
      <c r="G1780" s="280"/>
      <c r="H1780" s="282"/>
      <c r="I1780" s="280"/>
      <c r="J1780" s="280"/>
      <c r="K1780" s="280"/>
      <c r="L1780" s="280"/>
      <c r="M1780" s="290"/>
      <c r="N1780" s="284"/>
    </row>
    <row r="1781" spans="1:14" s="9" customFormat="1" x14ac:dyDescent="0.2">
      <c r="A1781" s="279"/>
      <c r="B1781" s="279"/>
      <c r="C1781" s="279"/>
      <c r="D1781" s="280"/>
      <c r="E1781" s="280"/>
      <c r="F1781" s="281"/>
      <c r="G1781" s="280"/>
      <c r="H1781" s="282"/>
      <c r="I1781" s="280"/>
      <c r="J1781" s="280"/>
      <c r="K1781" s="280"/>
      <c r="L1781" s="280"/>
      <c r="M1781" s="290"/>
      <c r="N1781" s="284"/>
    </row>
    <row r="1782" spans="1:14" s="9" customFormat="1" x14ac:dyDescent="0.2">
      <c r="A1782" s="279"/>
      <c r="B1782" s="279"/>
      <c r="C1782" s="279"/>
      <c r="D1782" s="280"/>
      <c r="E1782" s="280"/>
      <c r="F1782" s="281"/>
      <c r="G1782" s="280"/>
      <c r="H1782" s="282"/>
      <c r="I1782" s="280"/>
      <c r="J1782" s="280"/>
      <c r="K1782" s="280"/>
      <c r="L1782" s="280"/>
      <c r="M1782" s="290"/>
      <c r="N1782" s="284"/>
    </row>
    <row r="1783" spans="1:14" s="9" customFormat="1" x14ac:dyDescent="0.2">
      <c r="A1783" s="279"/>
      <c r="B1783" s="279"/>
      <c r="C1783" s="279"/>
      <c r="D1783" s="280"/>
      <c r="E1783" s="280"/>
      <c r="F1783" s="281"/>
      <c r="G1783" s="280"/>
      <c r="H1783" s="282"/>
      <c r="I1783" s="280"/>
      <c r="J1783" s="280"/>
      <c r="K1783" s="280"/>
      <c r="L1783" s="280"/>
      <c r="M1783" s="290"/>
      <c r="N1783" s="284"/>
    </row>
    <row r="1784" spans="1:14" s="9" customFormat="1" x14ac:dyDescent="0.2">
      <c r="A1784" s="279"/>
      <c r="B1784" s="279"/>
      <c r="C1784" s="279"/>
      <c r="D1784" s="280"/>
      <c r="E1784" s="280"/>
      <c r="F1784" s="281"/>
      <c r="G1784" s="280"/>
      <c r="H1784" s="282"/>
      <c r="I1784" s="280"/>
      <c r="J1784" s="280"/>
      <c r="K1784" s="280"/>
      <c r="L1784" s="280"/>
      <c r="M1784" s="290"/>
      <c r="N1784" s="284"/>
    </row>
    <row r="1785" spans="1:14" s="9" customFormat="1" x14ac:dyDescent="0.2">
      <c r="A1785" s="279"/>
      <c r="B1785" s="279"/>
      <c r="C1785" s="279"/>
      <c r="D1785" s="280"/>
      <c r="E1785" s="280"/>
      <c r="F1785" s="281"/>
      <c r="G1785" s="280"/>
      <c r="H1785" s="282"/>
      <c r="I1785" s="280"/>
      <c r="J1785" s="280"/>
      <c r="K1785" s="280"/>
      <c r="L1785" s="280"/>
      <c r="M1785" s="290"/>
      <c r="N1785" s="284"/>
    </row>
    <row r="1786" spans="1:14" s="9" customFormat="1" x14ac:dyDescent="0.2">
      <c r="A1786" s="279"/>
      <c r="B1786" s="279"/>
      <c r="C1786" s="279"/>
      <c r="D1786" s="280"/>
      <c r="E1786" s="280"/>
      <c r="F1786" s="281"/>
      <c r="G1786" s="280"/>
      <c r="H1786" s="282"/>
      <c r="I1786" s="280"/>
      <c r="J1786" s="280"/>
      <c r="K1786" s="280"/>
      <c r="L1786" s="280"/>
      <c r="M1786" s="290"/>
      <c r="N1786" s="284"/>
    </row>
    <row r="1787" spans="1:14" s="9" customFormat="1" x14ac:dyDescent="0.2">
      <c r="A1787" s="279"/>
      <c r="B1787" s="279"/>
      <c r="C1787" s="279"/>
      <c r="D1787" s="280"/>
      <c r="E1787" s="280"/>
      <c r="F1787" s="281"/>
      <c r="G1787" s="280"/>
      <c r="H1787" s="282"/>
      <c r="I1787" s="280"/>
      <c r="J1787" s="280"/>
      <c r="K1787" s="280"/>
      <c r="L1787" s="280"/>
      <c r="M1787" s="290"/>
      <c r="N1787" s="284"/>
    </row>
    <row r="1788" spans="1:14" s="9" customFormat="1" x14ac:dyDescent="0.2">
      <c r="A1788" s="279"/>
      <c r="B1788" s="279"/>
      <c r="C1788" s="279"/>
      <c r="D1788" s="280"/>
      <c r="E1788" s="280"/>
      <c r="F1788" s="281"/>
      <c r="G1788" s="280"/>
      <c r="H1788" s="282"/>
      <c r="I1788" s="280"/>
      <c r="J1788" s="280"/>
      <c r="K1788" s="280"/>
      <c r="L1788" s="280"/>
      <c r="M1788" s="290"/>
      <c r="N1788" s="284"/>
    </row>
    <row r="1789" spans="1:14" s="9" customFormat="1" x14ac:dyDescent="0.2">
      <c r="A1789" s="279"/>
      <c r="B1789" s="279"/>
      <c r="C1789" s="279"/>
      <c r="D1789" s="280"/>
      <c r="E1789" s="280"/>
      <c r="F1789" s="281"/>
      <c r="G1789" s="280"/>
      <c r="H1789" s="282"/>
      <c r="I1789" s="280"/>
      <c r="J1789" s="280"/>
      <c r="K1789" s="280"/>
      <c r="L1789" s="280"/>
      <c r="M1789" s="290"/>
      <c r="N1789" s="284"/>
    </row>
    <row r="1790" spans="1:14" s="9" customFormat="1" x14ac:dyDescent="0.2">
      <c r="A1790" s="279"/>
      <c r="B1790" s="279"/>
      <c r="C1790" s="279"/>
      <c r="D1790" s="280"/>
      <c r="E1790" s="280"/>
      <c r="F1790" s="281"/>
      <c r="G1790" s="280"/>
      <c r="H1790" s="282"/>
      <c r="I1790" s="280"/>
      <c r="J1790" s="280"/>
      <c r="K1790" s="280"/>
      <c r="L1790" s="280"/>
      <c r="M1790" s="290"/>
      <c r="N1790" s="284"/>
    </row>
    <row r="1791" spans="1:14" s="9" customFormat="1" x14ac:dyDescent="0.2">
      <c r="A1791" s="279"/>
      <c r="B1791" s="279"/>
      <c r="C1791" s="279"/>
      <c r="D1791" s="280"/>
      <c r="E1791" s="280"/>
      <c r="F1791" s="281"/>
      <c r="G1791" s="280"/>
      <c r="H1791" s="282"/>
      <c r="I1791" s="280"/>
      <c r="J1791" s="280"/>
      <c r="K1791" s="280"/>
      <c r="L1791" s="280"/>
      <c r="M1791" s="290"/>
      <c r="N1791" s="284"/>
    </row>
    <row r="1792" spans="1:14" s="9" customFormat="1" x14ac:dyDescent="0.2">
      <c r="A1792" s="279"/>
      <c r="B1792" s="279"/>
      <c r="C1792" s="279"/>
      <c r="D1792" s="280"/>
      <c r="E1792" s="280"/>
      <c r="F1792" s="281"/>
      <c r="G1792" s="280"/>
      <c r="H1792" s="282"/>
      <c r="I1792" s="280"/>
      <c r="J1792" s="280"/>
      <c r="K1792" s="280"/>
      <c r="L1792" s="280"/>
      <c r="M1792" s="290"/>
      <c r="N1792" s="284"/>
    </row>
    <row r="1793" spans="1:14" s="9" customFormat="1" x14ac:dyDescent="0.2">
      <c r="A1793" s="279"/>
      <c r="B1793" s="279"/>
      <c r="C1793" s="279"/>
      <c r="D1793" s="280"/>
      <c r="E1793" s="280"/>
      <c r="F1793" s="281"/>
      <c r="G1793" s="280"/>
      <c r="H1793" s="282"/>
      <c r="I1793" s="280"/>
      <c r="J1793" s="280"/>
      <c r="K1793" s="280"/>
      <c r="L1793" s="280"/>
      <c r="M1793" s="290"/>
      <c r="N1793" s="284"/>
    </row>
    <row r="1794" spans="1:14" s="9" customFormat="1" x14ac:dyDescent="0.2">
      <c r="A1794" s="279"/>
      <c r="B1794" s="279"/>
      <c r="C1794" s="279"/>
      <c r="D1794" s="280"/>
      <c r="E1794" s="280"/>
      <c r="F1794" s="281"/>
      <c r="G1794" s="280"/>
      <c r="H1794" s="282"/>
      <c r="I1794" s="280"/>
      <c r="J1794" s="280"/>
      <c r="K1794" s="280"/>
      <c r="L1794" s="280"/>
      <c r="M1794" s="290"/>
      <c r="N1794" s="284"/>
    </row>
    <row r="1795" spans="1:14" s="9" customFormat="1" x14ac:dyDescent="0.2">
      <c r="A1795" s="279"/>
      <c r="B1795" s="279"/>
      <c r="C1795" s="279"/>
      <c r="D1795" s="280"/>
      <c r="E1795" s="280"/>
      <c r="F1795" s="281"/>
      <c r="G1795" s="280"/>
      <c r="H1795" s="282"/>
      <c r="I1795" s="280"/>
      <c r="J1795" s="280"/>
      <c r="K1795" s="280"/>
      <c r="L1795" s="280"/>
      <c r="M1795" s="290"/>
      <c r="N1795" s="284"/>
    </row>
    <row r="1796" spans="1:14" s="9" customFormat="1" x14ac:dyDescent="0.2">
      <c r="A1796" s="279"/>
      <c r="B1796" s="279"/>
      <c r="C1796" s="279"/>
      <c r="D1796" s="280"/>
      <c r="E1796" s="280"/>
      <c r="F1796" s="281"/>
      <c r="G1796" s="280"/>
      <c r="H1796" s="282"/>
      <c r="I1796" s="280"/>
      <c r="J1796" s="280"/>
      <c r="K1796" s="280"/>
      <c r="L1796" s="280"/>
      <c r="M1796" s="290"/>
      <c r="N1796" s="284"/>
    </row>
    <row r="1797" spans="1:14" s="9" customFormat="1" x14ac:dyDescent="0.2">
      <c r="A1797" s="279"/>
      <c r="B1797" s="279"/>
      <c r="C1797" s="279"/>
      <c r="D1797" s="280"/>
      <c r="E1797" s="280"/>
      <c r="F1797" s="281"/>
      <c r="G1797" s="280"/>
      <c r="H1797" s="282"/>
      <c r="I1797" s="280"/>
      <c r="J1797" s="280"/>
      <c r="K1797" s="280"/>
      <c r="L1797" s="280"/>
      <c r="M1797" s="290"/>
      <c r="N1797" s="284"/>
    </row>
    <row r="1798" spans="1:14" s="9" customFormat="1" x14ac:dyDescent="0.2">
      <c r="A1798" s="279"/>
      <c r="B1798" s="279"/>
      <c r="C1798" s="279"/>
      <c r="D1798" s="280"/>
      <c r="E1798" s="280"/>
      <c r="F1798" s="281"/>
      <c r="G1798" s="280"/>
      <c r="H1798" s="282"/>
      <c r="I1798" s="280"/>
      <c r="J1798" s="280"/>
      <c r="K1798" s="280"/>
      <c r="L1798" s="280"/>
      <c r="M1798" s="290"/>
      <c r="N1798" s="284"/>
    </row>
    <row r="1799" spans="1:14" s="9" customFormat="1" x14ac:dyDescent="0.2">
      <c r="A1799" s="279"/>
      <c r="B1799" s="279"/>
      <c r="C1799" s="279"/>
      <c r="D1799" s="280"/>
      <c r="E1799" s="280"/>
      <c r="F1799" s="281"/>
      <c r="G1799" s="280"/>
      <c r="H1799" s="282"/>
      <c r="I1799" s="280"/>
      <c r="J1799" s="280"/>
      <c r="K1799" s="280"/>
      <c r="L1799" s="280"/>
      <c r="M1799" s="290"/>
      <c r="N1799" s="284"/>
    </row>
    <row r="1800" spans="1:14" s="9" customFormat="1" x14ac:dyDescent="0.2">
      <c r="A1800" s="279"/>
      <c r="B1800" s="279"/>
      <c r="C1800" s="279"/>
      <c r="D1800" s="280"/>
      <c r="E1800" s="280"/>
      <c r="F1800" s="281"/>
      <c r="G1800" s="280"/>
      <c r="H1800" s="282"/>
      <c r="I1800" s="280"/>
      <c r="J1800" s="280"/>
      <c r="K1800" s="280"/>
      <c r="L1800" s="280"/>
      <c r="M1800" s="290"/>
      <c r="N1800" s="284"/>
    </row>
    <row r="1801" spans="1:14" s="9" customFormat="1" x14ac:dyDescent="0.2">
      <c r="A1801" s="279"/>
      <c r="B1801" s="279"/>
      <c r="C1801" s="279"/>
      <c r="D1801" s="280"/>
      <c r="E1801" s="280"/>
      <c r="F1801" s="281"/>
      <c r="G1801" s="280"/>
      <c r="H1801" s="282"/>
      <c r="I1801" s="280"/>
      <c r="J1801" s="280"/>
      <c r="K1801" s="280"/>
      <c r="L1801" s="280"/>
      <c r="M1801" s="290"/>
      <c r="N1801" s="284"/>
    </row>
    <row r="1802" spans="1:14" s="9" customFormat="1" x14ac:dyDescent="0.2">
      <c r="A1802" s="279"/>
      <c r="B1802" s="279"/>
      <c r="C1802" s="279"/>
      <c r="D1802" s="280"/>
      <c r="E1802" s="280"/>
      <c r="F1802" s="281"/>
      <c r="G1802" s="280"/>
      <c r="H1802" s="282"/>
      <c r="I1802" s="280"/>
      <c r="J1802" s="280"/>
      <c r="K1802" s="280"/>
      <c r="L1802" s="280"/>
      <c r="M1802" s="290"/>
      <c r="N1802" s="284"/>
    </row>
    <row r="1803" spans="1:14" s="9" customFormat="1" x14ac:dyDescent="0.2">
      <c r="A1803" s="279"/>
      <c r="B1803" s="279"/>
      <c r="C1803" s="279"/>
      <c r="D1803" s="280"/>
      <c r="E1803" s="280"/>
      <c r="F1803" s="281"/>
      <c r="G1803" s="280"/>
      <c r="H1803" s="282"/>
      <c r="I1803" s="280"/>
      <c r="J1803" s="280"/>
      <c r="K1803" s="280"/>
      <c r="L1803" s="280"/>
      <c r="M1803" s="290"/>
      <c r="N1803" s="284"/>
    </row>
    <row r="1804" spans="1:14" s="9" customFormat="1" x14ac:dyDescent="0.2">
      <c r="A1804" s="279"/>
      <c r="B1804" s="279"/>
      <c r="C1804" s="279"/>
      <c r="D1804" s="280"/>
      <c r="E1804" s="280"/>
      <c r="F1804" s="281"/>
      <c r="G1804" s="280"/>
      <c r="H1804" s="282"/>
      <c r="I1804" s="280"/>
      <c r="J1804" s="280"/>
      <c r="K1804" s="280"/>
      <c r="L1804" s="280"/>
      <c r="M1804" s="290"/>
      <c r="N1804" s="284"/>
    </row>
    <row r="1805" spans="1:14" s="9" customFormat="1" x14ac:dyDescent="0.2">
      <c r="A1805" s="279"/>
      <c r="B1805" s="279"/>
      <c r="C1805" s="279"/>
      <c r="D1805" s="280"/>
      <c r="E1805" s="280"/>
      <c r="F1805" s="281"/>
      <c r="G1805" s="280"/>
      <c r="H1805" s="282"/>
      <c r="I1805" s="280"/>
      <c r="J1805" s="280"/>
      <c r="K1805" s="280"/>
      <c r="L1805" s="280"/>
      <c r="M1805" s="290"/>
      <c r="N1805" s="284"/>
    </row>
    <row r="1806" spans="1:14" s="9" customFormat="1" x14ac:dyDescent="0.2">
      <c r="A1806" s="279"/>
      <c r="B1806" s="279"/>
      <c r="C1806" s="279"/>
      <c r="D1806" s="280"/>
      <c r="E1806" s="280"/>
      <c r="F1806" s="281"/>
      <c r="G1806" s="280"/>
      <c r="H1806" s="282"/>
      <c r="I1806" s="280"/>
      <c r="J1806" s="280"/>
      <c r="K1806" s="280"/>
      <c r="L1806" s="280"/>
      <c r="M1806" s="290"/>
      <c r="N1806" s="284"/>
    </row>
    <row r="1807" spans="1:14" s="9" customFormat="1" x14ac:dyDescent="0.2">
      <c r="A1807" s="279"/>
      <c r="B1807" s="279"/>
      <c r="C1807" s="279"/>
      <c r="D1807" s="280"/>
      <c r="E1807" s="280"/>
      <c r="F1807" s="281"/>
      <c r="G1807" s="280"/>
      <c r="H1807" s="282"/>
      <c r="I1807" s="280"/>
      <c r="J1807" s="280"/>
      <c r="K1807" s="280"/>
      <c r="L1807" s="280"/>
      <c r="M1807" s="290"/>
      <c r="N1807" s="284"/>
    </row>
    <row r="1808" spans="1:14" s="9" customFormat="1" x14ac:dyDescent="0.2">
      <c r="A1808" s="279"/>
      <c r="B1808" s="279"/>
      <c r="C1808" s="279"/>
      <c r="D1808" s="280"/>
      <c r="E1808" s="280"/>
      <c r="F1808" s="281"/>
      <c r="G1808" s="280"/>
      <c r="H1808" s="282"/>
      <c r="I1808" s="280"/>
      <c r="J1808" s="280"/>
      <c r="K1808" s="280"/>
      <c r="L1808" s="280"/>
      <c r="M1808" s="290"/>
      <c r="N1808" s="284"/>
    </row>
    <row r="1809" spans="1:14" s="9" customFormat="1" x14ac:dyDescent="0.2">
      <c r="A1809" s="279"/>
      <c r="B1809" s="279"/>
      <c r="C1809" s="279"/>
      <c r="D1809" s="280"/>
      <c r="E1809" s="280"/>
      <c r="F1809" s="281"/>
      <c r="G1809" s="280"/>
      <c r="H1809" s="282"/>
      <c r="I1809" s="280"/>
      <c r="J1809" s="280"/>
      <c r="K1809" s="280"/>
      <c r="L1809" s="280"/>
      <c r="M1809" s="290"/>
      <c r="N1809" s="284"/>
    </row>
    <row r="1810" spans="1:14" s="9" customFormat="1" x14ac:dyDescent="0.2">
      <c r="A1810" s="279"/>
      <c r="B1810" s="279"/>
      <c r="C1810" s="279"/>
      <c r="D1810" s="280"/>
      <c r="E1810" s="280"/>
      <c r="F1810" s="281"/>
      <c r="G1810" s="280"/>
      <c r="H1810" s="282"/>
      <c r="I1810" s="280"/>
      <c r="J1810" s="280"/>
      <c r="K1810" s="280"/>
      <c r="L1810" s="280"/>
      <c r="M1810" s="290"/>
      <c r="N1810" s="284"/>
    </row>
    <row r="1811" spans="1:14" s="9" customFormat="1" x14ac:dyDescent="0.2">
      <c r="A1811" s="279"/>
      <c r="B1811" s="279"/>
      <c r="C1811" s="279"/>
      <c r="D1811" s="280"/>
      <c r="E1811" s="280"/>
      <c r="F1811" s="281"/>
      <c r="G1811" s="280"/>
      <c r="H1811" s="282"/>
      <c r="I1811" s="280"/>
      <c r="J1811" s="280"/>
      <c r="K1811" s="280"/>
      <c r="L1811" s="280"/>
      <c r="M1811" s="290"/>
      <c r="N1811" s="284"/>
    </row>
    <row r="1812" spans="1:14" s="9" customFormat="1" x14ac:dyDescent="0.2">
      <c r="A1812" s="279"/>
      <c r="B1812" s="279"/>
      <c r="C1812" s="279"/>
      <c r="D1812" s="280"/>
      <c r="E1812" s="280"/>
      <c r="F1812" s="281"/>
      <c r="G1812" s="280"/>
      <c r="H1812" s="282"/>
      <c r="I1812" s="280"/>
      <c r="J1812" s="280"/>
      <c r="K1812" s="280"/>
      <c r="L1812" s="280"/>
      <c r="M1812" s="290"/>
      <c r="N1812" s="284"/>
    </row>
    <row r="1813" spans="1:14" s="9" customFormat="1" x14ac:dyDescent="0.2">
      <c r="A1813" s="279"/>
      <c r="B1813" s="279"/>
      <c r="C1813" s="279"/>
      <c r="D1813" s="280"/>
      <c r="E1813" s="280"/>
      <c r="F1813" s="281"/>
      <c r="G1813" s="280"/>
      <c r="H1813" s="282"/>
      <c r="I1813" s="280"/>
      <c r="J1813" s="280"/>
      <c r="K1813" s="280"/>
      <c r="L1813" s="280"/>
      <c r="M1813" s="290"/>
      <c r="N1813" s="284"/>
    </row>
    <row r="1814" spans="1:14" s="9" customFormat="1" x14ac:dyDescent="0.2">
      <c r="A1814" s="279"/>
      <c r="B1814" s="279"/>
      <c r="C1814" s="279"/>
      <c r="D1814" s="280"/>
      <c r="E1814" s="280"/>
      <c r="F1814" s="281"/>
      <c r="G1814" s="280"/>
      <c r="H1814" s="282"/>
      <c r="I1814" s="280"/>
      <c r="J1814" s="280"/>
      <c r="K1814" s="280"/>
      <c r="L1814" s="280"/>
      <c r="M1814" s="290"/>
      <c r="N1814" s="284"/>
    </row>
    <row r="1815" spans="1:14" s="9" customFormat="1" x14ac:dyDescent="0.2">
      <c r="A1815" s="279"/>
      <c r="B1815" s="279"/>
      <c r="C1815" s="279"/>
      <c r="D1815" s="280"/>
      <c r="E1815" s="280"/>
      <c r="F1815" s="281"/>
      <c r="G1815" s="280"/>
      <c r="H1815" s="282"/>
      <c r="I1815" s="280"/>
      <c r="J1815" s="280"/>
      <c r="K1815" s="280"/>
      <c r="L1815" s="280"/>
      <c r="M1815" s="290"/>
      <c r="N1815" s="284"/>
    </row>
    <row r="1816" spans="1:14" s="9" customFormat="1" x14ac:dyDescent="0.2">
      <c r="A1816" s="279"/>
      <c r="B1816" s="279"/>
      <c r="C1816" s="279"/>
      <c r="D1816" s="280"/>
      <c r="E1816" s="280"/>
      <c r="F1816" s="281"/>
      <c r="G1816" s="280"/>
      <c r="H1816" s="282"/>
      <c r="I1816" s="280"/>
      <c r="J1816" s="280"/>
      <c r="K1816" s="280"/>
      <c r="L1816" s="280"/>
      <c r="M1816" s="290"/>
      <c r="N1816" s="284"/>
    </row>
    <row r="1817" spans="1:14" s="9" customFormat="1" x14ac:dyDescent="0.2">
      <c r="A1817" s="279"/>
      <c r="B1817" s="279"/>
      <c r="C1817" s="279"/>
      <c r="D1817" s="280"/>
      <c r="E1817" s="280"/>
      <c r="F1817" s="281"/>
      <c r="G1817" s="280"/>
      <c r="H1817" s="282"/>
      <c r="I1817" s="280"/>
      <c r="J1817" s="280"/>
      <c r="K1817" s="280"/>
      <c r="L1817" s="280"/>
      <c r="M1817" s="290"/>
      <c r="N1817" s="284"/>
    </row>
    <row r="1818" spans="1:14" s="9" customFormat="1" x14ac:dyDescent="0.2">
      <c r="A1818" s="279"/>
      <c r="B1818" s="279"/>
      <c r="C1818" s="279"/>
      <c r="D1818" s="280"/>
      <c r="E1818" s="280"/>
      <c r="F1818" s="281"/>
      <c r="G1818" s="280"/>
      <c r="H1818" s="282"/>
      <c r="I1818" s="280"/>
      <c r="J1818" s="280"/>
      <c r="K1818" s="280"/>
      <c r="L1818" s="280"/>
      <c r="M1818" s="290"/>
      <c r="N1818" s="284"/>
    </row>
    <row r="1819" spans="1:14" s="9" customFormat="1" x14ac:dyDescent="0.2">
      <c r="A1819" s="279"/>
      <c r="B1819" s="279"/>
      <c r="C1819" s="279"/>
      <c r="D1819" s="280"/>
      <c r="E1819" s="280"/>
      <c r="F1819" s="281"/>
      <c r="G1819" s="280"/>
      <c r="H1819" s="282"/>
      <c r="I1819" s="280"/>
      <c r="J1819" s="280"/>
      <c r="K1819" s="280"/>
      <c r="L1819" s="280"/>
      <c r="M1819" s="290"/>
      <c r="N1819" s="284"/>
    </row>
    <row r="1820" spans="1:14" s="9" customFormat="1" x14ac:dyDescent="0.2">
      <c r="A1820" s="279"/>
      <c r="B1820" s="279"/>
      <c r="C1820" s="279"/>
      <c r="D1820" s="280"/>
      <c r="E1820" s="280"/>
      <c r="F1820" s="281"/>
      <c r="G1820" s="280"/>
      <c r="H1820" s="282"/>
      <c r="I1820" s="280"/>
      <c r="J1820" s="280"/>
      <c r="K1820" s="280"/>
      <c r="L1820" s="280"/>
      <c r="M1820" s="290"/>
      <c r="N1820" s="284"/>
    </row>
    <row r="1821" spans="1:14" s="9" customFormat="1" x14ac:dyDescent="0.2">
      <c r="A1821" s="279"/>
      <c r="B1821" s="279"/>
      <c r="C1821" s="279"/>
      <c r="D1821" s="280"/>
      <c r="E1821" s="280"/>
      <c r="F1821" s="281"/>
      <c r="G1821" s="280"/>
      <c r="H1821" s="282"/>
      <c r="I1821" s="280"/>
      <c r="J1821" s="280"/>
      <c r="K1821" s="280"/>
      <c r="L1821" s="280"/>
      <c r="M1821" s="290"/>
      <c r="N1821" s="284"/>
    </row>
    <row r="1822" spans="1:14" s="9" customFormat="1" x14ac:dyDescent="0.2">
      <c r="A1822" s="279"/>
      <c r="B1822" s="279"/>
      <c r="C1822" s="279"/>
      <c r="D1822" s="280"/>
      <c r="E1822" s="280"/>
      <c r="F1822" s="281"/>
      <c r="G1822" s="280"/>
      <c r="H1822" s="282"/>
      <c r="I1822" s="280"/>
      <c r="J1822" s="280"/>
      <c r="K1822" s="280"/>
      <c r="L1822" s="280"/>
      <c r="M1822" s="290"/>
      <c r="N1822" s="284"/>
    </row>
    <row r="1823" spans="1:14" s="9" customFormat="1" x14ac:dyDescent="0.2">
      <c r="A1823" s="279"/>
      <c r="B1823" s="279"/>
      <c r="C1823" s="279"/>
      <c r="D1823" s="280"/>
      <c r="E1823" s="280"/>
      <c r="F1823" s="281"/>
      <c r="G1823" s="280"/>
      <c r="H1823" s="282"/>
      <c r="I1823" s="280"/>
      <c r="J1823" s="280"/>
      <c r="K1823" s="280"/>
      <c r="L1823" s="280"/>
      <c r="M1823" s="290"/>
      <c r="N1823" s="284"/>
    </row>
    <row r="1824" spans="1:14" s="9" customFormat="1" x14ac:dyDescent="0.2">
      <c r="A1824" s="279"/>
      <c r="B1824" s="279"/>
      <c r="C1824" s="279"/>
      <c r="D1824" s="280"/>
      <c r="E1824" s="280"/>
      <c r="F1824" s="281"/>
      <c r="G1824" s="280"/>
      <c r="H1824" s="282"/>
      <c r="I1824" s="280"/>
      <c r="J1824" s="280"/>
      <c r="K1824" s="280"/>
      <c r="L1824" s="280"/>
      <c r="M1824" s="290"/>
      <c r="N1824" s="284"/>
    </row>
    <row r="1825" spans="1:14" s="9" customFormat="1" x14ac:dyDescent="0.2">
      <c r="A1825" s="279"/>
      <c r="B1825" s="279"/>
      <c r="C1825" s="279"/>
      <c r="D1825" s="280"/>
      <c r="E1825" s="280"/>
      <c r="F1825" s="281"/>
      <c r="G1825" s="280"/>
      <c r="H1825" s="282"/>
      <c r="I1825" s="280"/>
      <c r="J1825" s="280"/>
      <c r="K1825" s="280"/>
      <c r="L1825" s="280"/>
      <c r="M1825" s="290"/>
      <c r="N1825" s="284"/>
    </row>
    <row r="1826" spans="1:14" s="9" customFormat="1" x14ac:dyDescent="0.2">
      <c r="A1826" s="279"/>
      <c r="B1826" s="279"/>
      <c r="C1826" s="279"/>
      <c r="D1826" s="280"/>
      <c r="E1826" s="280"/>
      <c r="F1826" s="281"/>
      <c r="G1826" s="280"/>
      <c r="H1826" s="282"/>
      <c r="I1826" s="280"/>
      <c r="J1826" s="280"/>
      <c r="K1826" s="280"/>
      <c r="L1826" s="280"/>
      <c r="M1826" s="290"/>
      <c r="N1826" s="284"/>
    </row>
    <row r="1827" spans="1:14" s="9" customFormat="1" x14ac:dyDescent="0.2">
      <c r="A1827" s="279"/>
      <c r="B1827" s="279"/>
      <c r="C1827" s="279"/>
      <c r="D1827" s="280"/>
      <c r="E1827" s="280"/>
      <c r="F1827" s="281"/>
      <c r="G1827" s="280"/>
      <c r="H1827" s="282"/>
      <c r="I1827" s="280"/>
      <c r="J1827" s="280"/>
      <c r="K1827" s="280"/>
      <c r="L1827" s="280"/>
      <c r="M1827" s="290"/>
      <c r="N1827" s="284"/>
    </row>
    <row r="1828" spans="1:14" s="9" customFormat="1" x14ac:dyDescent="0.2">
      <c r="A1828" s="279"/>
      <c r="B1828" s="279"/>
      <c r="C1828" s="279"/>
      <c r="D1828" s="280"/>
      <c r="E1828" s="280"/>
      <c r="F1828" s="281"/>
      <c r="G1828" s="280"/>
      <c r="H1828" s="282"/>
      <c r="I1828" s="280"/>
      <c r="J1828" s="280"/>
      <c r="K1828" s="280"/>
      <c r="L1828" s="280"/>
      <c r="M1828" s="290"/>
      <c r="N1828" s="284"/>
    </row>
    <row r="1829" spans="1:14" s="9" customFormat="1" x14ac:dyDescent="0.2">
      <c r="A1829" s="279"/>
      <c r="B1829" s="279"/>
      <c r="C1829" s="279"/>
      <c r="D1829" s="280"/>
      <c r="E1829" s="280"/>
      <c r="F1829" s="281"/>
      <c r="G1829" s="280"/>
      <c r="H1829" s="282"/>
      <c r="I1829" s="280"/>
      <c r="J1829" s="280"/>
      <c r="K1829" s="280"/>
      <c r="L1829" s="280"/>
      <c r="M1829" s="290"/>
      <c r="N1829" s="284"/>
    </row>
    <row r="1830" spans="1:14" s="9" customFormat="1" x14ac:dyDescent="0.2">
      <c r="A1830" s="279"/>
      <c r="B1830" s="279"/>
      <c r="C1830" s="279"/>
      <c r="D1830" s="280"/>
      <c r="E1830" s="280"/>
      <c r="F1830" s="281"/>
      <c r="G1830" s="280"/>
      <c r="H1830" s="282"/>
      <c r="I1830" s="280"/>
      <c r="J1830" s="280"/>
      <c r="K1830" s="280"/>
      <c r="L1830" s="280"/>
      <c r="M1830" s="290"/>
      <c r="N1830" s="284"/>
    </row>
    <row r="1831" spans="1:14" s="9" customFormat="1" x14ac:dyDescent="0.2">
      <c r="A1831" s="279"/>
      <c r="B1831" s="279"/>
      <c r="C1831" s="279"/>
      <c r="D1831" s="280"/>
      <c r="E1831" s="280"/>
      <c r="F1831" s="281"/>
      <c r="G1831" s="280"/>
      <c r="H1831" s="282"/>
      <c r="I1831" s="280"/>
      <c r="J1831" s="280"/>
      <c r="K1831" s="280"/>
      <c r="L1831" s="280"/>
      <c r="M1831" s="290"/>
      <c r="N1831" s="284"/>
    </row>
    <row r="1832" spans="1:14" s="9" customFormat="1" x14ac:dyDescent="0.2">
      <c r="A1832" s="279"/>
      <c r="B1832" s="279"/>
      <c r="C1832" s="279"/>
      <c r="D1832" s="280"/>
      <c r="E1832" s="280"/>
      <c r="F1832" s="281"/>
      <c r="G1832" s="280"/>
      <c r="H1832" s="282"/>
      <c r="I1832" s="280"/>
      <c r="J1832" s="280"/>
      <c r="K1832" s="280"/>
      <c r="L1832" s="280"/>
      <c r="M1832" s="290"/>
      <c r="N1832" s="284"/>
    </row>
    <row r="1833" spans="1:14" s="9" customFormat="1" x14ac:dyDescent="0.2">
      <c r="A1833" s="279"/>
      <c r="B1833" s="279"/>
      <c r="C1833" s="279"/>
      <c r="D1833" s="280"/>
      <c r="E1833" s="280"/>
      <c r="F1833" s="281"/>
      <c r="G1833" s="280"/>
      <c r="H1833" s="282"/>
      <c r="I1833" s="280"/>
      <c r="J1833" s="280"/>
      <c r="K1833" s="280"/>
      <c r="L1833" s="280"/>
      <c r="M1833" s="290"/>
      <c r="N1833" s="284"/>
    </row>
    <row r="1834" spans="1:14" s="9" customFormat="1" x14ac:dyDescent="0.2">
      <c r="A1834" s="279"/>
      <c r="B1834" s="279"/>
      <c r="C1834" s="279"/>
      <c r="D1834" s="280"/>
      <c r="E1834" s="280"/>
      <c r="F1834" s="281"/>
      <c r="G1834" s="280"/>
      <c r="H1834" s="282"/>
      <c r="I1834" s="280"/>
      <c r="J1834" s="280"/>
      <c r="K1834" s="280"/>
      <c r="L1834" s="280"/>
      <c r="M1834" s="290"/>
      <c r="N1834" s="284"/>
    </row>
    <row r="1835" spans="1:14" s="9" customFormat="1" x14ac:dyDescent="0.2">
      <c r="A1835" s="279"/>
      <c r="B1835" s="279"/>
      <c r="C1835" s="279"/>
      <c r="D1835" s="280"/>
      <c r="E1835" s="280"/>
      <c r="F1835" s="281"/>
      <c r="G1835" s="280"/>
      <c r="H1835" s="282"/>
      <c r="I1835" s="280"/>
      <c r="J1835" s="280"/>
      <c r="K1835" s="280"/>
      <c r="L1835" s="280"/>
      <c r="M1835" s="290"/>
      <c r="N1835" s="284"/>
    </row>
    <row r="1836" spans="1:14" s="9" customFormat="1" x14ac:dyDescent="0.2">
      <c r="A1836" s="279"/>
      <c r="B1836" s="279"/>
      <c r="C1836" s="279"/>
      <c r="D1836" s="280"/>
      <c r="E1836" s="280"/>
      <c r="F1836" s="281"/>
      <c r="G1836" s="280"/>
      <c r="H1836" s="282"/>
      <c r="I1836" s="280"/>
      <c r="J1836" s="280"/>
      <c r="K1836" s="280"/>
      <c r="L1836" s="280"/>
      <c r="M1836" s="290"/>
      <c r="N1836" s="284"/>
    </row>
    <row r="1837" spans="1:14" s="9" customFormat="1" x14ac:dyDescent="0.2">
      <c r="A1837" s="279"/>
      <c r="B1837" s="279"/>
      <c r="C1837" s="279"/>
      <c r="D1837" s="280"/>
      <c r="E1837" s="280"/>
      <c r="F1837" s="281"/>
      <c r="G1837" s="280"/>
      <c r="H1837" s="282"/>
      <c r="I1837" s="280"/>
      <c r="J1837" s="280"/>
      <c r="K1837" s="280"/>
      <c r="L1837" s="280"/>
      <c r="M1837" s="290"/>
      <c r="N1837" s="284"/>
    </row>
    <row r="1838" spans="1:14" s="9" customFormat="1" x14ac:dyDescent="0.2">
      <c r="A1838" s="279"/>
      <c r="B1838" s="279"/>
      <c r="C1838" s="279"/>
      <c r="D1838" s="280"/>
      <c r="E1838" s="280"/>
      <c r="F1838" s="281"/>
      <c r="G1838" s="280"/>
      <c r="H1838" s="282"/>
      <c r="I1838" s="280"/>
      <c r="J1838" s="280"/>
      <c r="K1838" s="280"/>
      <c r="L1838" s="280"/>
      <c r="M1838" s="290"/>
      <c r="N1838" s="284"/>
    </row>
    <row r="1839" spans="1:14" s="9" customFormat="1" x14ac:dyDescent="0.2">
      <c r="A1839" s="279"/>
      <c r="B1839" s="279"/>
      <c r="C1839" s="279"/>
      <c r="D1839" s="280"/>
      <c r="E1839" s="280"/>
      <c r="F1839" s="281"/>
      <c r="G1839" s="280"/>
      <c r="H1839" s="282"/>
      <c r="I1839" s="280"/>
      <c r="J1839" s="280"/>
      <c r="K1839" s="280"/>
      <c r="L1839" s="280"/>
      <c r="M1839" s="290"/>
      <c r="N1839" s="284"/>
    </row>
    <row r="1840" spans="1:14" s="9" customFormat="1" x14ac:dyDescent="0.2">
      <c r="A1840" s="279"/>
      <c r="B1840" s="279"/>
      <c r="C1840" s="279"/>
      <c r="D1840" s="280"/>
      <c r="E1840" s="280"/>
      <c r="F1840" s="281"/>
      <c r="G1840" s="280"/>
      <c r="H1840" s="282"/>
      <c r="I1840" s="280"/>
      <c r="J1840" s="280"/>
      <c r="K1840" s="280"/>
      <c r="L1840" s="280"/>
      <c r="M1840" s="290"/>
      <c r="N1840" s="284"/>
    </row>
    <row r="1841" spans="1:14" s="9" customFormat="1" x14ac:dyDescent="0.2">
      <c r="A1841" s="279"/>
      <c r="B1841" s="279"/>
      <c r="C1841" s="279"/>
      <c r="D1841" s="280"/>
      <c r="E1841" s="280"/>
      <c r="F1841" s="281"/>
      <c r="G1841" s="280"/>
      <c r="H1841" s="282"/>
      <c r="I1841" s="280"/>
      <c r="J1841" s="280"/>
      <c r="K1841" s="280"/>
      <c r="L1841" s="280"/>
      <c r="M1841" s="290"/>
      <c r="N1841" s="284"/>
    </row>
    <row r="1842" spans="1:14" s="9" customFormat="1" x14ac:dyDescent="0.2">
      <c r="A1842" s="279"/>
      <c r="B1842" s="279"/>
      <c r="C1842" s="279"/>
      <c r="D1842" s="280"/>
      <c r="E1842" s="280"/>
      <c r="F1842" s="281"/>
      <c r="G1842" s="280"/>
      <c r="H1842" s="282"/>
      <c r="I1842" s="280"/>
      <c r="J1842" s="280"/>
      <c r="K1842" s="280"/>
      <c r="L1842" s="280"/>
      <c r="M1842" s="290"/>
      <c r="N1842" s="284"/>
    </row>
    <row r="1843" spans="1:14" s="9" customFormat="1" x14ac:dyDescent="0.2">
      <c r="A1843" s="279"/>
      <c r="B1843" s="279"/>
      <c r="C1843" s="279"/>
      <c r="D1843" s="280"/>
      <c r="E1843" s="280"/>
      <c r="F1843" s="281"/>
      <c r="G1843" s="280"/>
      <c r="H1843" s="282"/>
      <c r="I1843" s="280"/>
      <c r="J1843" s="280"/>
      <c r="K1843" s="280"/>
      <c r="L1843" s="280"/>
      <c r="M1843" s="290"/>
      <c r="N1843" s="284"/>
    </row>
    <row r="1844" spans="1:14" s="9" customFormat="1" x14ac:dyDescent="0.2">
      <c r="A1844" s="279"/>
      <c r="B1844" s="279"/>
      <c r="C1844" s="279"/>
      <c r="D1844" s="280"/>
      <c r="E1844" s="280"/>
      <c r="F1844" s="281"/>
      <c r="G1844" s="280"/>
      <c r="H1844" s="282"/>
      <c r="I1844" s="280"/>
      <c r="J1844" s="280"/>
      <c r="K1844" s="280"/>
      <c r="L1844" s="280"/>
      <c r="M1844" s="290"/>
      <c r="N1844" s="284"/>
    </row>
    <row r="1845" spans="1:14" s="9" customFormat="1" x14ac:dyDescent="0.2">
      <c r="A1845" s="279"/>
      <c r="B1845" s="279"/>
      <c r="C1845" s="279"/>
      <c r="D1845" s="280"/>
      <c r="E1845" s="280"/>
      <c r="F1845" s="281"/>
      <c r="G1845" s="280"/>
      <c r="H1845" s="282"/>
      <c r="I1845" s="280"/>
      <c r="J1845" s="280"/>
      <c r="K1845" s="280"/>
      <c r="L1845" s="280"/>
      <c r="M1845" s="290"/>
      <c r="N1845" s="284"/>
    </row>
    <row r="1846" spans="1:14" s="9" customFormat="1" x14ac:dyDescent="0.2">
      <c r="A1846" s="279"/>
      <c r="B1846" s="279"/>
      <c r="C1846" s="279"/>
      <c r="D1846" s="280"/>
      <c r="E1846" s="280"/>
      <c r="F1846" s="281"/>
      <c r="G1846" s="280"/>
      <c r="H1846" s="282"/>
      <c r="I1846" s="280"/>
      <c r="J1846" s="280"/>
      <c r="K1846" s="280"/>
      <c r="L1846" s="280"/>
      <c r="M1846" s="290"/>
      <c r="N1846" s="284"/>
    </row>
    <row r="1847" spans="1:14" s="9" customFormat="1" x14ac:dyDescent="0.2">
      <c r="A1847" s="279"/>
      <c r="B1847" s="279"/>
      <c r="C1847" s="279"/>
      <c r="D1847" s="280"/>
      <c r="E1847" s="280"/>
      <c r="F1847" s="281"/>
      <c r="G1847" s="280"/>
      <c r="H1847" s="282"/>
      <c r="I1847" s="280"/>
      <c r="J1847" s="280"/>
      <c r="K1847" s="280"/>
      <c r="L1847" s="280"/>
      <c r="M1847" s="290"/>
      <c r="N1847" s="284"/>
    </row>
    <row r="1848" spans="1:14" s="9" customFormat="1" x14ac:dyDescent="0.2">
      <c r="A1848" s="279"/>
      <c r="B1848" s="279"/>
      <c r="C1848" s="279"/>
      <c r="D1848" s="280"/>
      <c r="E1848" s="280"/>
      <c r="F1848" s="281"/>
      <c r="G1848" s="280"/>
      <c r="H1848" s="282"/>
      <c r="I1848" s="280"/>
      <c r="J1848" s="280"/>
      <c r="K1848" s="280"/>
      <c r="L1848" s="280"/>
      <c r="M1848" s="290"/>
      <c r="N1848" s="284"/>
    </row>
    <row r="1849" spans="1:14" s="9" customFormat="1" x14ac:dyDescent="0.2">
      <c r="A1849" s="279"/>
      <c r="B1849" s="279"/>
      <c r="C1849" s="279"/>
      <c r="D1849" s="280"/>
      <c r="E1849" s="280"/>
      <c r="F1849" s="281"/>
      <c r="G1849" s="280"/>
      <c r="H1849" s="282"/>
      <c r="I1849" s="280"/>
      <c r="J1849" s="280"/>
      <c r="K1849" s="280"/>
      <c r="L1849" s="280"/>
      <c r="M1849" s="290"/>
      <c r="N1849" s="284"/>
    </row>
    <row r="1850" spans="1:14" s="9" customFormat="1" x14ac:dyDescent="0.2">
      <c r="A1850" s="279"/>
      <c r="B1850" s="279"/>
      <c r="C1850" s="279"/>
      <c r="D1850" s="280"/>
      <c r="E1850" s="280"/>
      <c r="F1850" s="281"/>
      <c r="G1850" s="280"/>
      <c r="H1850" s="282"/>
      <c r="I1850" s="280"/>
      <c r="J1850" s="280"/>
      <c r="K1850" s="280"/>
      <c r="L1850" s="280"/>
      <c r="M1850" s="290"/>
      <c r="N1850" s="284"/>
    </row>
    <row r="1851" spans="1:14" s="9" customFormat="1" x14ac:dyDescent="0.2">
      <c r="A1851" s="279"/>
      <c r="B1851" s="279"/>
      <c r="C1851" s="279"/>
      <c r="D1851" s="280"/>
      <c r="E1851" s="280"/>
      <c r="F1851" s="281"/>
      <c r="G1851" s="280"/>
      <c r="H1851" s="282"/>
      <c r="I1851" s="280"/>
      <c r="J1851" s="280"/>
      <c r="K1851" s="280"/>
      <c r="L1851" s="280"/>
      <c r="M1851" s="290"/>
      <c r="N1851" s="284"/>
    </row>
    <row r="1852" spans="1:14" s="9" customFormat="1" x14ac:dyDescent="0.2">
      <c r="A1852" s="279"/>
      <c r="B1852" s="279"/>
      <c r="C1852" s="279"/>
      <c r="D1852" s="280"/>
      <c r="E1852" s="280"/>
      <c r="F1852" s="281"/>
      <c r="G1852" s="280"/>
      <c r="H1852" s="282"/>
      <c r="I1852" s="280"/>
      <c r="J1852" s="280"/>
      <c r="K1852" s="280"/>
      <c r="L1852" s="280"/>
      <c r="M1852" s="290"/>
      <c r="N1852" s="284"/>
    </row>
    <row r="1853" spans="1:14" s="9" customFormat="1" x14ac:dyDescent="0.2">
      <c r="A1853" s="279"/>
      <c r="B1853" s="279"/>
      <c r="C1853" s="279"/>
      <c r="D1853" s="280"/>
      <c r="E1853" s="280"/>
      <c r="F1853" s="281"/>
      <c r="G1853" s="280"/>
      <c r="H1853" s="282"/>
      <c r="I1853" s="280"/>
      <c r="J1853" s="280"/>
      <c r="K1853" s="280"/>
      <c r="L1853" s="280"/>
      <c r="M1853" s="290"/>
      <c r="N1853" s="284"/>
    </row>
  </sheetData>
  <mergeCells count="4">
    <mergeCell ref="A2:A3"/>
    <mergeCell ref="B2:B3"/>
    <mergeCell ref="C2:C3"/>
    <mergeCell ref="A4:M4"/>
  </mergeCells>
  <hyperlinks>
    <hyperlink ref="M2" location="Оглавление!A1" display="Оглавление &gt;&gt;&gt;&gt;"/>
    <hyperlink ref="M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1742"/>
  <sheetViews>
    <sheetView showGridLines="0" zoomScaleNormal="100" workbookViewId="0">
      <pane ySplit="3" topLeftCell="A4" activePane="bottomLeft" state="frozen"/>
      <selection activeCell="Q19" sqref="Q19"/>
      <selection pane="bottomLeft" activeCell="A4" sqref="A4:M4"/>
    </sheetView>
  </sheetViews>
  <sheetFormatPr defaultRowHeight="11.25" x14ac:dyDescent="0.2"/>
  <cols>
    <col min="1" max="1" width="4.28515625" style="6" customWidth="1"/>
    <col min="2" max="2" width="18.85546875" style="3" customWidth="1"/>
    <col min="3" max="3" width="35.7109375" style="338" customWidth="1"/>
    <col min="4" max="4" width="8.5703125" style="5" customWidth="1"/>
    <col min="5" max="5" width="7.42578125" style="5" customWidth="1"/>
    <col min="6" max="6" width="8.5703125" style="52" customWidth="1"/>
    <col min="7" max="7" width="9.28515625" style="5" customWidth="1"/>
    <col min="8" max="8" width="6.7109375" style="2" hidden="1" customWidth="1"/>
    <col min="9" max="12" width="12.5703125" style="5" customWidth="1"/>
    <col min="13" max="13" width="26.42578125" style="3" customWidth="1"/>
    <col min="14" max="14" width="4" style="7" customWidth="1"/>
    <col min="15" max="16384" width="9.140625" style="1"/>
  </cols>
  <sheetData>
    <row r="1" spans="1:14" ht="46.5" customHeight="1" x14ac:dyDescent="0.2">
      <c r="B1" s="6"/>
      <c r="C1" s="66"/>
      <c r="D1" s="14"/>
      <c r="E1" s="14"/>
      <c r="F1" s="48"/>
      <c r="G1" s="14"/>
      <c r="H1" s="14"/>
      <c r="I1" s="14"/>
      <c r="J1" s="14"/>
      <c r="K1" s="14"/>
      <c r="L1" s="14"/>
      <c r="M1" s="131"/>
    </row>
    <row r="2" spans="1:14" s="17" customFormat="1" ht="36.75" customHeight="1" x14ac:dyDescent="0.2">
      <c r="A2" s="1034" t="s">
        <v>0</v>
      </c>
      <c r="B2" s="1023" t="s">
        <v>1</v>
      </c>
      <c r="C2" s="1080" t="s">
        <v>2</v>
      </c>
      <c r="D2" s="101"/>
      <c r="E2" s="103"/>
      <c r="F2" s="49"/>
      <c r="G2" s="19"/>
      <c r="H2" s="46"/>
      <c r="I2" s="15" t="s">
        <v>3253</v>
      </c>
      <c r="J2" s="664" t="s">
        <v>3259</v>
      </c>
      <c r="K2" s="665" t="s">
        <v>3260</v>
      </c>
      <c r="L2" s="667" t="s">
        <v>3261</v>
      </c>
      <c r="M2" s="325" t="s">
        <v>127</v>
      </c>
      <c r="N2" s="16"/>
    </row>
    <row r="3" spans="1:14" s="17" customFormat="1" ht="30.75" customHeight="1" thickBot="1" x14ac:dyDescent="0.25">
      <c r="A3" s="1035"/>
      <c r="B3" s="1024"/>
      <c r="C3" s="1081"/>
      <c r="D3" s="20" t="s">
        <v>3</v>
      </c>
      <c r="E3" s="20" t="s">
        <v>78</v>
      </c>
      <c r="F3" s="50" t="s">
        <v>102</v>
      </c>
      <c r="G3" s="20" t="s">
        <v>101</v>
      </c>
      <c r="H3" s="20"/>
      <c r="I3" s="72">
        <f>Оглавление!F3</f>
        <v>0.21</v>
      </c>
      <c r="J3" s="72"/>
      <c r="K3" s="673"/>
      <c r="L3" s="671"/>
      <c r="M3" s="558" t="s">
        <v>2132</v>
      </c>
      <c r="N3" s="16"/>
    </row>
    <row r="4" spans="1:14" s="13" customFormat="1" ht="13.5" thickBot="1" x14ac:dyDescent="0.25">
      <c r="A4" s="1052" t="s">
        <v>585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2"/>
    </row>
    <row r="5" spans="1:14" s="104" customFormat="1" ht="57" customHeight="1" x14ac:dyDescent="0.2">
      <c r="A5" s="117"/>
      <c r="B5" s="388"/>
      <c r="C5" s="390" t="s">
        <v>593</v>
      </c>
      <c r="D5" s="300"/>
      <c r="E5" s="300"/>
      <c r="F5" s="301"/>
      <c r="G5" s="301"/>
      <c r="H5" s="300"/>
      <c r="I5" s="301"/>
      <c r="J5" s="301"/>
      <c r="K5" s="301"/>
      <c r="L5" s="301"/>
      <c r="M5" s="302" t="s">
        <v>127</v>
      </c>
      <c r="N5" s="12"/>
    </row>
    <row r="6" spans="1:14" s="104" customFormat="1" ht="12.75" x14ac:dyDescent="0.2">
      <c r="A6" s="117"/>
      <c r="B6" s="376" t="s">
        <v>1249</v>
      </c>
      <c r="C6" s="114" t="s">
        <v>1322</v>
      </c>
      <c r="D6" s="377" t="s">
        <v>5</v>
      </c>
      <c r="E6" s="395">
        <v>1</v>
      </c>
      <c r="F6" s="378">
        <v>0.05</v>
      </c>
      <c r="G6" s="379">
        <v>60</v>
      </c>
      <c r="H6" s="380">
        <f>I3</f>
        <v>0.21</v>
      </c>
      <c r="I6" s="381">
        <f t="shared" ref="I6:I38" si="0">G6*(1-H6)</f>
        <v>47.400000000000006</v>
      </c>
      <c r="J6" s="733">
        <f>I6*2</f>
        <v>94.800000000000011</v>
      </c>
      <c r="K6" s="684">
        <f>I6*6</f>
        <v>284.40000000000003</v>
      </c>
      <c r="L6" s="683">
        <f>I6*2</f>
        <v>94.800000000000011</v>
      </c>
      <c r="M6" s="111"/>
      <c r="N6" s="12"/>
    </row>
    <row r="7" spans="1:14" s="104" customFormat="1" ht="12.75" x14ac:dyDescent="0.2">
      <c r="A7" s="117"/>
      <c r="B7" s="376" t="s">
        <v>587</v>
      </c>
      <c r="C7" s="114" t="s">
        <v>1323</v>
      </c>
      <c r="D7" s="377" t="s">
        <v>5</v>
      </c>
      <c r="E7" s="395">
        <v>1</v>
      </c>
      <c r="F7" s="378">
        <v>7.0000000000000007E-2</v>
      </c>
      <c r="G7" s="379">
        <v>66</v>
      </c>
      <c r="H7" s="380">
        <f>I3</f>
        <v>0.21</v>
      </c>
      <c r="I7" s="381">
        <f t="shared" si="0"/>
        <v>52.14</v>
      </c>
      <c r="J7" s="733">
        <f t="shared" ref="J7:J38" si="1">I7*2</f>
        <v>104.28</v>
      </c>
      <c r="K7" s="684">
        <f t="shared" ref="K7:K38" si="2">I7*6</f>
        <v>312.84000000000003</v>
      </c>
      <c r="L7" s="683">
        <f t="shared" ref="L7:L38" si="3">I7*2</f>
        <v>104.28</v>
      </c>
      <c r="M7" s="111"/>
      <c r="N7" s="12"/>
    </row>
    <row r="8" spans="1:14" s="104" customFormat="1" ht="12.75" x14ac:dyDescent="0.2">
      <c r="A8" s="117"/>
      <c r="B8" s="382" t="s">
        <v>588</v>
      </c>
      <c r="C8" s="115" t="s">
        <v>1324</v>
      </c>
      <c r="D8" s="383" t="s">
        <v>5</v>
      </c>
      <c r="E8" s="395">
        <v>1</v>
      </c>
      <c r="F8" s="384">
        <v>0.08</v>
      </c>
      <c r="G8" s="379">
        <v>72</v>
      </c>
      <c r="H8" s="385">
        <f>I3</f>
        <v>0.21</v>
      </c>
      <c r="I8" s="386">
        <f t="shared" si="0"/>
        <v>56.88</v>
      </c>
      <c r="J8" s="733">
        <f t="shared" si="1"/>
        <v>113.76</v>
      </c>
      <c r="K8" s="684">
        <f t="shared" si="2"/>
        <v>341.28000000000003</v>
      </c>
      <c r="L8" s="683">
        <f t="shared" si="3"/>
        <v>113.76</v>
      </c>
      <c r="M8" s="109"/>
      <c r="N8" s="12"/>
    </row>
    <row r="9" spans="1:14" s="104" customFormat="1" ht="12.75" x14ac:dyDescent="0.2">
      <c r="A9" s="117"/>
      <c r="B9" s="382" t="s">
        <v>589</v>
      </c>
      <c r="C9" s="115" t="s">
        <v>1325</v>
      </c>
      <c r="D9" s="383" t="s">
        <v>5</v>
      </c>
      <c r="E9" s="395">
        <v>1</v>
      </c>
      <c r="F9" s="384">
        <v>0.1</v>
      </c>
      <c r="G9" s="379">
        <v>78</v>
      </c>
      <c r="H9" s="385">
        <f>I3</f>
        <v>0.21</v>
      </c>
      <c r="I9" s="386">
        <f t="shared" si="0"/>
        <v>61.620000000000005</v>
      </c>
      <c r="J9" s="733">
        <f t="shared" si="1"/>
        <v>123.24000000000001</v>
      </c>
      <c r="K9" s="684">
        <f t="shared" si="2"/>
        <v>369.72</v>
      </c>
      <c r="L9" s="683">
        <f t="shared" si="3"/>
        <v>123.24000000000001</v>
      </c>
      <c r="M9" s="109"/>
      <c r="N9" s="12"/>
    </row>
    <row r="10" spans="1:14" s="104" customFormat="1" ht="12.75" x14ac:dyDescent="0.2">
      <c r="A10" s="117"/>
      <c r="B10" s="382" t="s">
        <v>590</v>
      </c>
      <c r="C10" s="115" t="s">
        <v>1326</v>
      </c>
      <c r="D10" s="383" t="s">
        <v>5</v>
      </c>
      <c r="E10" s="395">
        <v>1</v>
      </c>
      <c r="F10" s="384">
        <v>0.14000000000000001</v>
      </c>
      <c r="G10" s="379">
        <v>94</v>
      </c>
      <c r="H10" s="385">
        <f>I3</f>
        <v>0.21</v>
      </c>
      <c r="I10" s="386">
        <f t="shared" si="0"/>
        <v>74.260000000000005</v>
      </c>
      <c r="J10" s="733">
        <f t="shared" si="1"/>
        <v>148.52000000000001</v>
      </c>
      <c r="K10" s="684">
        <f t="shared" si="2"/>
        <v>445.56000000000006</v>
      </c>
      <c r="L10" s="683">
        <f t="shared" si="3"/>
        <v>148.52000000000001</v>
      </c>
      <c r="M10" s="109"/>
      <c r="N10" s="12"/>
    </row>
    <row r="11" spans="1:14" s="104" customFormat="1" ht="12.75" x14ac:dyDescent="0.2">
      <c r="A11" s="117"/>
      <c r="B11" s="382" t="s">
        <v>591</v>
      </c>
      <c r="C11" s="115" t="s">
        <v>1327</v>
      </c>
      <c r="D11" s="383" t="s">
        <v>5</v>
      </c>
      <c r="E11" s="395">
        <v>1</v>
      </c>
      <c r="F11" s="384">
        <v>0.18</v>
      </c>
      <c r="G11" s="379">
        <v>106</v>
      </c>
      <c r="H11" s="385">
        <f>I3</f>
        <v>0.21</v>
      </c>
      <c r="I11" s="386">
        <f t="shared" si="0"/>
        <v>83.740000000000009</v>
      </c>
      <c r="J11" s="733">
        <f t="shared" si="1"/>
        <v>167.48000000000002</v>
      </c>
      <c r="K11" s="684">
        <f t="shared" si="2"/>
        <v>502.44000000000005</v>
      </c>
      <c r="L11" s="683">
        <f t="shared" si="3"/>
        <v>167.48000000000002</v>
      </c>
      <c r="M11" s="109"/>
      <c r="N11" s="12"/>
    </row>
    <row r="12" spans="1:14" s="104" customFormat="1" ht="12.75" x14ac:dyDescent="0.2">
      <c r="A12" s="117"/>
      <c r="B12" s="382" t="s">
        <v>1274</v>
      </c>
      <c r="C12" s="115" t="s">
        <v>1328</v>
      </c>
      <c r="D12" s="383" t="s">
        <v>5</v>
      </c>
      <c r="E12" s="395">
        <v>1</v>
      </c>
      <c r="F12" s="384">
        <v>0.22</v>
      </c>
      <c r="G12" s="379">
        <v>120</v>
      </c>
      <c r="H12" s="385">
        <f>I3</f>
        <v>0.21</v>
      </c>
      <c r="I12" s="386">
        <f t="shared" si="0"/>
        <v>94.800000000000011</v>
      </c>
      <c r="J12" s="733">
        <f t="shared" si="1"/>
        <v>189.60000000000002</v>
      </c>
      <c r="K12" s="684">
        <f t="shared" si="2"/>
        <v>568.80000000000007</v>
      </c>
      <c r="L12" s="683">
        <f t="shared" si="3"/>
        <v>189.60000000000002</v>
      </c>
      <c r="M12" s="109"/>
      <c r="N12" s="12"/>
    </row>
    <row r="13" spans="1:14" s="104" customFormat="1" ht="12.75" x14ac:dyDescent="0.2">
      <c r="A13" s="117"/>
      <c r="B13" s="382" t="s">
        <v>592</v>
      </c>
      <c r="C13" s="115" t="s">
        <v>1329</v>
      </c>
      <c r="D13" s="383" t="s">
        <v>5</v>
      </c>
      <c r="E13" s="395">
        <v>1</v>
      </c>
      <c r="F13" s="384">
        <v>0.26</v>
      </c>
      <c r="G13" s="379">
        <v>124</v>
      </c>
      <c r="H13" s="385">
        <f>I3</f>
        <v>0.21</v>
      </c>
      <c r="I13" s="386">
        <f t="shared" si="0"/>
        <v>97.960000000000008</v>
      </c>
      <c r="J13" s="733">
        <f t="shared" si="1"/>
        <v>195.92000000000002</v>
      </c>
      <c r="K13" s="684">
        <f t="shared" si="2"/>
        <v>587.76</v>
      </c>
      <c r="L13" s="683">
        <f t="shared" si="3"/>
        <v>195.92000000000002</v>
      </c>
      <c r="M13" s="109"/>
      <c r="N13" s="12"/>
    </row>
    <row r="14" spans="1:14" s="104" customFormat="1" ht="12.75" x14ac:dyDescent="0.2">
      <c r="A14" s="117"/>
      <c r="B14" s="376" t="s">
        <v>1250</v>
      </c>
      <c r="C14" s="114" t="s">
        <v>1330</v>
      </c>
      <c r="D14" s="377" t="s">
        <v>5</v>
      </c>
      <c r="E14" s="395">
        <v>1</v>
      </c>
      <c r="F14" s="378">
        <v>0.05</v>
      </c>
      <c r="G14" s="379">
        <v>84</v>
      </c>
      <c r="H14" s="380">
        <f>I3</f>
        <v>0.21</v>
      </c>
      <c r="I14" s="381">
        <f t="shared" si="0"/>
        <v>66.36</v>
      </c>
      <c r="J14" s="733">
        <f t="shared" si="1"/>
        <v>132.72</v>
      </c>
      <c r="K14" s="684">
        <f t="shared" si="2"/>
        <v>398.15999999999997</v>
      </c>
      <c r="L14" s="683">
        <f t="shared" si="3"/>
        <v>132.72</v>
      </c>
      <c r="M14" s="111"/>
      <c r="N14" s="12"/>
    </row>
    <row r="15" spans="1:14" s="104" customFormat="1" ht="12.75" x14ac:dyDescent="0.2">
      <c r="A15" s="117"/>
      <c r="B15" s="382" t="s">
        <v>1251</v>
      </c>
      <c r="C15" s="115" t="s">
        <v>1331</v>
      </c>
      <c r="D15" s="383" t="s">
        <v>5</v>
      </c>
      <c r="E15" s="395">
        <v>1</v>
      </c>
      <c r="F15" s="378">
        <v>7.0000000000000007E-2</v>
      </c>
      <c r="G15" s="379">
        <v>90</v>
      </c>
      <c r="H15" s="385">
        <f>I3</f>
        <v>0.21</v>
      </c>
      <c r="I15" s="386">
        <f t="shared" si="0"/>
        <v>71.100000000000009</v>
      </c>
      <c r="J15" s="733">
        <f t="shared" si="1"/>
        <v>142.20000000000002</v>
      </c>
      <c r="K15" s="684">
        <f t="shared" si="2"/>
        <v>426.6</v>
      </c>
      <c r="L15" s="683">
        <f t="shared" si="3"/>
        <v>142.20000000000002</v>
      </c>
      <c r="M15" s="109"/>
      <c r="N15" s="12"/>
    </row>
    <row r="16" spans="1:14" s="104" customFormat="1" ht="12.75" x14ac:dyDescent="0.2">
      <c r="A16" s="117"/>
      <c r="B16" s="382" t="s">
        <v>1252</v>
      </c>
      <c r="C16" s="115" t="s">
        <v>1332</v>
      </c>
      <c r="D16" s="383" t="s">
        <v>5</v>
      </c>
      <c r="E16" s="395">
        <v>1</v>
      </c>
      <c r="F16" s="384">
        <v>0.08</v>
      </c>
      <c r="G16" s="379">
        <v>102</v>
      </c>
      <c r="H16" s="385">
        <f>I3</f>
        <v>0.21</v>
      </c>
      <c r="I16" s="386">
        <f t="shared" si="0"/>
        <v>80.58</v>
      </c>
      <c r="J16" s="733">
        <f t="shared" si="1"/>
        <v>161.16</v>
      </c>
      <c r="K16" s="684">
        <f t="shared" si="2"/>
        <v>483.48</v>
      </c>
      <c r="L16" s="683">
        <f t="shared" si="3"/>
        <v>161.16</v>
      </c>
      <c r="M16" s="109"/>
      <c r="N16" s="12"/>
    </row>
    <row r="17" spans="1:14" s="104" customFormat="1" ht="12.75" x14ac:dyDescent="0.2">
      <c r="A17" s="117"/>
      <c r="B17" s="382" t="s">
        <v>1253</v>
      </c>
      <c r="C17" s="115" t="s">
        <v>1333</v>
      </c>
      <c r="D17" s="383" t="s">
        <v>5</v>
      </c>
      <c r="E17" s="395">
        <v>1</v>
      </c>
      <c r="F17" s="384">
        <v>0.1</v>
      </c>
      <c r="G17" s="379">
        <v>120</v>
      </c>
      <c r="H17" s="385">
        <f>I3</f>
        <v>0.21</v>
      </c>
      <c r="I17" s="386">
        <f t="shared" si="0"/>
        <v>94.800000000000011</v>
      </c>
      <c r="J17" s="733">
        <f t="shared" si="1"/>
        <v>189.60000000000002</v>
      </c>
      <c r="K17" s="684">
        <f t="shared" si="2"/>
        <v>568.80000000000007</v>
      </c>
      <c r="L17" s="683">
        <f t="shared" si="3"/>
        <v>189.60000000000002</v>
      </c>
      <c r="M17" s="109"/>
      <c r="N17" s="12"/>
    </row>
    <row r="18" spans="1:14" s="104" customFormat="1" ht="12.75" x14ac:dyDescent="0.2">
      <c r="A18" s="117"/>
      <c r="B18" s="382" t="s">
        <v>1254</v>
      </c>
      <c r="C18" s="115" t="s">
        <v>1334</v>
      </c>
      <c r="D18" s="383" t="s">
        <v>5</v>
      </c>
      <c r="E18" s="395">
        <v>1</v>
      </c>
      <c r="F18" s="384">
        <v>0.14000000000000001</v>
      </c>
      <c r="G18" s="379">
        <v>138</v>
      </c>
      <c r="H18" s="385">
        <f>I3</f>
        <v>0.21</v>
      </c>
      <c r="I18" s="386">
        <f t="shared" si="0"/>
        <v>109.02000000000001</v>
      </c>
      <c r="J18" s="733">
        <f t="shared" si="1"/>
        <v>218.04000000000002</v>
      </c>
      <c r="K18" s="684">
        <f t="shared" si="2"/>
        <v>654.12000000000012</v>
      </c>
      <c r="L18" s="683">
        <f t="shared" si="3"/>
        <v>218.04000000000002</v>
      </c>
      <c r="M18" s="109"/>
      <c r="N18" s="12"/>
    </row>
    <row r="19" spans="1:14" s="104" customFormat="1" ht="12.75" x14ac:dyDescent="0.2">
      <c r="A19" s="117"/>
      <c r="B19" s="382" t="s">
        <v>1255</v>
      </c>
      <c r="C19" s="115" t="s">
        <v>1335</v>
      </c>
      <c r="D19" s="383" t="s">
        <v>5</v>
      </c>
      <c r="E19" s="395">
        <v>1</v>
      </c>
      <c r="F19" s="384">
        <v>0.18</v>
      </c>
      <c r="G19" s="379">
        <v>160</v>
      </c>
      <c r="H19" s="385">
        <f>I3</f>
        <v>0.21</v>
      </c>
      <c r="I19" s="386">
        <f t="shared" si="0"/>
        <v>126.4</v>
      </c>
      <c r="J19" s="733">
        <f t="shared" si="1"/>
        <v>252.8</v>
      </c>
      <c r="K19" s="684">
        <f t="shared" si="2"/>
        <v>758.40000000000009</v>
      </c>
      <c r="L19" s="683">
        <f t="shared" si="3"/>
        <v>252.8</v>
      </c>
      <c r="M19" s="109"/>
      <c r="N19" s="12"/>
    </row>
    <row r="20" spans="1:14" s="104" customFormat="1" ht="12.75" x14ac:dyDescent="0.2">
      <c r="A20" s="117"/>
      <c r="B20" s="382" t="s">
        <v>1256</v>
      </c>
      <c r="C20" s="115" t="s">
        <v>1336</v>
      </c>
      <c r="D20" s="383" t="s">
        <v>5</v>
      </c>
      <c r="E20" s="395">
        <v>1</v>
      </c>
      <c r="F20" s="384">
        <v>0.22</v>
      </c>
      <c r="G20" s="379">
        <v>166</v>
      </c>
      <c r="H20" s="385">
        <f>I3</f>
        <v>0.21</v>
      </c>
      <c r="I20" s="386">
        <f t="shared" si="0"/>
        <v>131.14000000000001</v>
      </c>
      <c r="J20" s="733">
        <f t="shared" si="1"/>
        <v>262.28000000000003</v>
      </c>
      <c r="K20" s="684">
        <f t="shared" si="2"/>
        <v>786.84000000000015</v>
      </c>
      <c r="L20" s="683">
        <f t="shared" si="3"/>
        <v>262.28000000000003</v>
      </c>
      <c r="M20" s="109"/>
      <c r="N20" s="12"/>
    </row>
    <row r="21" spans="1:14" s="104" customFormat="1" ht="12.75" x14ac:dyDescent="0.2">
      <c r="A21" s="117"/>
      <c r="B21" s="376" t="s">
        <v>1257</v>
      </c>
      <c r="C21" s="114" t="s">
        <v>1337</v>
      </c>
      <c r="D21" s="377" t="s">
        <v>5</v>
      </c>
      <c r="E21" s="395">
        <v>1</v>
      </c>
      <c r="F21" s="384">
        <v>0.26</v>
      </c>
      <c r="G21" s="379">
        <v>94</v>
      </c>
      <c r="H21" s="380">
        <f>I3</f>
        <v>0.21</v>
      </c>
      <c r="I21" s="381">
        <f t="shared" si="0"/>
        <v>74.260000000000005</v>
      </c>
      <c r="J21" s="733">
        <f t="shared" si="1"/>
        <v>148.52000000000001</v>
      </c>
      <c r="K21" s="684">
        <f t="shared" si="2"/>
        <v>445.56000000000006</v>
      </c>
      <c r="L21" s="683">
        <f t="shared" si="3"/>
        <v>148.52000000000001</v>
      </c>
      <c r="M21" s="111"/>
      <c r="N21" s="12"/>
    </row>
    <row r="22" spans="1:14" s="104" customFormat="1" ht="12.75" x14ac:dyDescent="0.2">
      <c r="A22" s="117"/>
      <c r="B22" s="382" t="s">
        <v>1258</v>
      </c>
      <c r="C22" s="115" t="s">
        <v>1338</v>
      </c>
      <c r="D22" s="383" t="s">
        <v>5</v>
      </c>
      <c r="E22" s="395">
        <v>1</v>
      </c>
      <c r="F22" s="378">
        <v>0.05</v>
      </c>
      <c r="G22" s="379">
        <v>102</v>
      </c>
      <c r="H22" s="385">
        <f>I3</f>
        <v>0.21</v>
      </c>
      <c r="I22" s="386">
        <f t="shared" si="0"/>
        <v>80.58</v>
      </c>
      <c r="J22" s="733">
        <f t="shared" si="1"/>
        <v>161.16</v>
      </c>
      <c r="K22" s="684">
        <f t="shared" si="2"/>
        <v>483.48</v>
      </c>
      <c r="L22" s="683">
        <f t="shared" si="3"/>
        <v>161.16</v>
      </c>
      <c r="M22" s="109"/>
      <c r="N22" s="12"/>
    </row>
    <row r="23" spans="1:14" s="104" customFormat="1" ht="12.75" x14ac:dyDescent="0.2">
      <c r="A23" s="117"/>
      <c r="B23" s="382" t="s">
        <v>1259</v>
      </c>
      <c r="C23" s="115" t="s">
        <v>1339</v>
      </c>
      <c r="D23" s="383" t="s">
        <v>5</v>
      </c>
      <c r="E23" s="395">
        <v>1</v>
      </c>
      <c r="F23" s="378">
        <v>7.0000000000000007E-2</v>
      </c>
      <c r="G23" s="379">
        <v>114</v>
      </c>
      <c r="H23" s="385">
        <f>I3</f>
        <v>0.21</v>
      </c>
      <c r="I23" s="386">
        <f t="shared" si="0"/>
        <v>90.06</v>
      </c>
      <c r="J23" s="733">
        <f t="shared" si="1"/>
        <v>180.12</v>
      </c>
      <c r="K23" s="684">
        <f t="shared" si="2"/>
        <v>540.36</v>
      </c>
      <c r="L23" s="683">
        <f t="shared" si="3"/>
        <v>180.12</v>
      </c>
      <c r="M23" s="109"/>
      <c r="N23" s="12"/>
    </row>
    <row r="24" spans="1:14" s="104" customFormat="1" ht="12.75" x14ac:dyDescent="0.2">
      <c r="A24" s="117"/>
      <c r="B24" s="382" t="s">
        <v>1260</v>
      </c>
      <c r="C24" s="115" t="s">
        <v>1340</v>
      </c>
      <c r="D24" s="383" t="s">
        <v>5</v>
      </c>
      <c r="E24" s="395">
        <v>1</v>
      </c>
      <c r="F24" s="384">
        <v>0.08</v>
      </c>
      <c r="G24" s="379">
        <v>138</v>
      </c>
      <c r="H24" s="385">
        <f>I3</f>
        <v>0.21</v>
      </c>
      <c r="I24" s="386">
        <f t="shared" si="0"/>
        <v>109.02000000000001</v>
      </c>
      <c r="J24" s="733">
        <f t="shared" si="1"/>
        <v>218.04000000000002</v>
      </c>
      <c r="K24" s="684">
        <f t="shared" si="2"/>
        <v>654.12000000000012</v>
      </c>
      <c r="L24" s="683">
        <f t="shared" si="3"/>
        <v>218.04000000000002</v>
      </c>
      <c r="M24" s="109"/>
      <c r="N24" s="12"/>
    </row>
    <row r="25" spans="1:14" s="104" customFormat="1" ht="12.75" x14ac:dyDescent="0.2">
      <c r="A25" s="117"/>
      <c r="B25" s="382" t="s">
        <v>1261</v>
      </c>
      <c r="C25" s="115" t="s">
        <v>1341</v>
      </c>
      <c r="D25" s="383" t="s">
        <v>5</v>
      </c>
      <c r="E25" s="395">
        <v>1</v>
      </c>
      <c r="F25" s="384">
        <v>0.1</v>
      </c>
      <c r="G25" s="379">
        <v>156</v>
      </c>
      <c r="H25" s="385">
        <f>I3</f>
        <v>0.21</v>
      </c>
      <c r="I25" s="386">
        <f t="shared" si="0"/>
        <v>123.24000000000001</v>
      </c>
      <c r="J25" s="733">
        <f t="shared" si="1"/>
        <v>246.48000000000002</v>
      </c>
      <c r="K25" s="684">
        <f t="shared" si="2"/>
        <v>739.44</v>
      </c>
      <c r="L25" s="683">
        <f t="shared" si="3"/>
        <v>246.48000000000002</v>
      </c>
      <c r="M25" s="109"/>
      <c r="N25" s="12"/>
    </row>
    <row r="26" spans="1:14" s="104" customFormat="1" ht="12.75" x14ac:dyDescent="0.2">
      <c r="A26" s="117"/>
      <c r="B26" s="382" t="s">
        <v>1262</v>
      </c>
      <c r="C26" s="115" t="s">
        <v>1342</v>
      </c>
      <c r="D26" s="383" t="s">
        <v>5</v>
      </c>
      <c r="E26" s="395">
        <v>1</v>
      </c>
      <c r="F26" s="384">
        <v>0.14000000000000001</v>
      </c>
      <c r="G26" s="379">
        <v>184</v>
      </c>
      <c r="H26" s="385">
        <f>I3</f>
        <v>0.21</v>
      </c>
      <c r="I26" s="386">
        <f t="shared" si="0"/>
        <v>145.36000000000001</v>
      </c>
      <c r="J26" s="733">
        <f t="shared" si="1"/>
        <v>290.72000000000003</v>
      </c>
      <c r="K26" s="684">
        <f t="shared" si="2"/>
        <v>872.16000000000008</v>
      </c>
      <c r="L26" s="683">
        <f t="shared" si="3"/>
        <v>290.72000000000003</v>
      </c>
      <c r="M26" s="109"/>
      <c r="N26" s="12"/>
    </row>
    <row r="27" spans="1:14" s="104" customFormat="1" ht="12.75" x14ac:dyDescent="0.2">
      <c r="A27" s="117"/>
      <c r="B27" s="376" t="s">
        <v>1263</v>
      </c>
      <c r="C27" s="114" t="s">
        <v>1343</v>
      </c>
      <c r="D27" s="377" t="s">
        <v>5</v>
      </c>
      <c r="E27" s="395">
        <v>1</v>
      </c>
      <c r="F27" s="384">
        <v>0.18</v>
      </c>
      <c r="G27" s="379">
        <v>192</v>
      </c>
      <c r="H27" s="380">
        <f>I3</f>
        <v>0.21</v>
      </c>
      <c r="I27" s="381">
        <f t="shared" si="0"/>
        <v>151.68</v>
      </c>
      <c r="J27" s="733">
        <f t="shared" si="1"/>
        <v>303.36</v>
      </c>
      <c r="K27" s="684">
        <f t="shared" si="2"/>
        <v>910.08</v>
      </c>
      <c r="L27" s="683">
        <f t="shared" si="3"/>
        <v>303.36</v>
      </c>
      <c r="M27" s="111"/>
      <c r="N27" s="12"/>
    </row>
    <row r="28" spans="1:14" s="104" customFormat="1" ht="12.75" x14ac:dyDescent="0.2">
      <c r="A28" s="117"/>
      <c r="B28" s="382" t="s">
        <v>1264</v>
      </c>
      <c r="C28" s="115" t="s">
        <v>1344</v>
      </c>
      <c r="D28" s="383" t="s">
        <v>5</v>
      </c>
      <c r="E28" s="395">
        <v>1</v>
      </c>
      <c r="F28" s="384">
        <v>0.22</v>
      </c>
      <c r="G28" s="379">
        <v>130</v>
      </c>
      <c r="H28" s="385">
        <f>I3</f>
        <v>0.21</v>
      </c>
      <c r="I28" s="386">
        <f t="shared" si="0"/>
        <v>102.7</v>
      </c>
      <c r="J28" s="733">
        <f t="shared" si="1"/>
        <v>205.4</v>
      </c>
      <c r="K28" s="684">
        <f t="shared" si="2"/>
        <v>616.20000000000005</v>
      </c>
      <c r="L28" s="683">
        <f t="shared" si="3"/>
        <v>205.4</v>
      </c>
      <c r="M28" s="109"/>
      <c r="N28" s="12"/>
    </row>
    <row r="29" spans="1:14" s="104" customFormat="1" ht="12.75" x14ac:dyDescent="0.2">
      <c r="A29" s="117"/>
      <c r="B29" s="382" t="s">
        <v>1265</v>
      </c>
      <c r="C29" s="115" t="s">
        <v>1345</v>
      </c>
      <c r="D29" s="383" t="s">
        <v>5</v>
      </c>
      <c r="E29" s="395">
        <v>1</v>
      </c>
      <c r="F29" s="384">
        <v>0.26</v>
      </c>
      <c r="G29" s="379">
        <v>144</v>
      </c>
      <c r="H29" s="385">
        <f>I3</f>
        <v>0.21</v>
      </c>
      <c r="I29" s="386">
        <f t="shared" si="0"/>
        <v>113.76</v>
      </c>
      <c r="J29" s="733">
        <f t="shared" si="1"/>
        <v>227.52</v>
      </c>
      <c r="K29" s="684">
        <f t="shared" si="2"/>
        <v>682.56000000000006</v>
      </c>
      <c r="L29" s="683">
        <f t="shared" si="3"/>
        <v>227.52</v>
      </c>
      <c r="M29" s="109"/>
      <c r="N29" s="12"/>
    </row>
    <row r="30" spans="1:14" s="104" customFormat="1" ht="12.75" x14ac:dyDescent="0.2">
      <c r="A30" s="117"/>
      <c r="B30" s="382" t="s">
        <v>1266</v>
      </c>
      <c r="C30" s="115" t="s">
        <v>1346</v>
      </c>
      <c r="D30" s="383" t="s">
        <v>5</v>
      </c>
      <c r="E30" s="395">
        <v>1</v>
      </c>
      <c r="F30" s="378">
        <v>0.05</v>
      </c>
      <c r="G30" s="379">
        <v>174</v>
      </c>
      <c r="H30" s="385">
        <f>I3</f>
        <v>0.21</v>
      </c>
      <c r="I30" s="386">
        <f t="shared" si="0"/>
        <v>137.46</v>
      </c>
      <c r="J30" s="733">
        <f t="shared" si="1"/>
        <v>274.92</v>
      </c>
      <c r="K30" s="684">
        <f t="shared" si="2"/>
        <v>824.76</v>
      </c>
      <c r="L30" s="683">
        <f t="shared" si="3"/>
        <v>274.92</v>
      </c>
      <c r="M30" s="109"/>
      <c r="N30" s="12"/>
    </row>
    <row r="31" spans="1:14" s="104" customFormat="1" ht="12.75" x14ac:dyDescent="0.2">
      <c r="A31" s="117"/>
      <c r="B31" s="382" t="s">
        <v>1267</v>
      </c>
      <c r="C31" s="115" t="s">
        <v>1347</v>
      </c>
      <c r="D31" s="383" t="s">
        <v>5</v>
      </c>
      <c r="E31" s="395">
        <v>1</v>
      </c>
      <c r="F31" s="378">
        <v>7.0000000000000007E-2</v>
      </c>
      <c r="G31" s="379">
        <v>198</v>
      </c>
      <c r="H31" s="385">
        <f>I3</f>
        <v>0.21</v>
      </c>
      <c r="I31" s="386">
        <f t="shared" si="0"/>
        <v>156.42000000000002</v>
      </c>
      <c r="J31" s="733">
        <f t="shared" si="1"/>
        <v>312.84000000000003</v>
      </c>
      <c r="K31" s="684">
        <f t="shared" si="2"/>
        <v>938.5200000000001</v>
      </c>
      <c r="L31" s="683">
        <f t="shared" si="3"/>
        <v>312.84000000000003</v>
      </c>
      <c r="M31" s="109"/>
      <c r="N31" s="12"/>
    </row>
    <row r="32" spans="1:14" s="104" customFormat="1" ht="12.75" x14ac:dyDescent="0.2">
      <c r="A32" s="117"/>
      <c r="B32" s="382" t="s">
        <v>1268</v>
      </c>
      <c r="C32" s="115" t="s">
        <v>1348</v>
      </c>
      <c r="D32" s="383" t="s">
        <v>5</v>
      </c>
      <c r="E32" s="395">
        <v>1</v>
      </c>
      <c r="F32" s="384">
        <v>0.08</v>
      </c>
      <c r="G32" s="379">
        <v>238</v>
      </c>
      <c r="H32" s="385">
        <f>I3</f>
        <v>0.21</v>
      </c>
      <c r="I32" s="386">
        <f t="shared" si="0"/>
        <v>188.02</v>
      </c>
      <c r="J32" s="733">
        <f t="shared" si="1"/>
        <v>376.04</v>
      </c>
      <c r="K32" s="684">
        <f t="shared" si="2"/>
        <v>1128.1200000000001</v>
      </c>
      <c r="L32" s="683">
        <f t="shared" si="3"/>
        <v>376.04</v>
      </c>
      <c r="M32" s="109"/>
      <c r="N32" s="12"/>
    </row>
    <row r="33" spans="1:14" s="104" customFormat="1" ht="12.75" x14ac:dyDescent="0.2">
      <c r="A33" s="117"/>
      <c r="B33" s="382" t="s">
        <v>1275</v>
      </c>
      <c r="C33" s="115" t="s">
        <v>1348</v>
      </c>
      <c r="D33" s="383" t="s">
        <v>5</v>
      </c>
      <c r="E33" s="395">
        <v>1</v>
      </c>
      <c r="F33" s="384">
        <v>0.08</v>
      </c>
      <c r="G33" s="379">
        <v>246</v>
      </c>
      <c r="H33" s="385">
        <f>I3</f>
        <v>0.21</v>
      </c>
      <c r="I33" s="386">
        <f t="shared" si="0"/>
        <v>194.34</v>
      </c>
      <c r="J33" s="733">
        <f t="shared" si="1"/>
        <v>388.68</v>
      </c>
      <c r="K33" s="684">
        <f t="shared" si="2"/>
        <v>1166.04</v>
      </c>
      <c r="L33" s="683">
        <f t="shared" si="3"/>
        <v>388.68</v>
      </c>
      <c r="M33" s="109"/>
      <c r="N33" s="12"/>
    </row>
    <row r="34" spans="1:14" s="104" customFormat="1" ht="12.75" x14ac:dyDescent="0.2">
      <c r="A34" s="117"/>
      <c r="B34" s="382" t="s">
        <v>1269</v>
      </c>
      <c r="C34" s="115" t="s">
        <v>1349</v>
      </c>
      <c r="D34" s="383" t="s">
        <v>5</v>
      </c>
      <c r="E34" s="395">
        <v>1</v>
      </c>
      <c r="F34" s="384">
        <v>0.1</v>
      </c>
      <c r="G34" s="379">
        <v>186</v>
      </c>
      <c r="H34" s="385">
        <f>I3</f>
        <v>0.21</v>
      </c>
      <c r="I34" s="386">
        <f t="shared" si="0"/>
        <v>146.94</v>
      </c>
      <c r="J34" s="733">
        <f t="shared" si="1"/>
        <v>293.88</v>
      </c>
      <c r="K34" s="684">
        <f t="shared" si="2"/>
        <v>881.64</v>
      </c>
      <c r="L34" s="683">
        <f t="shared" si="3"/>
        <v>293.88</v>
      </c>
      <c r="M34" s="109"/>
      <c r="N34" s="12"/>
    </row>
    <row r="35" spans="1:14" s="104" customFormat="1" ht="12.75" x14ac:dyDescent="0.2">
      <c r="A35" s="117"/>
      <c r="B35" s="382" t="s">
        <v>1273</v>
      </c>
      <c r="C35" s="115" t="s">
        <v>1350</v>
      </c>
      <c r="D35" s="383" t="s">
        <v>5</v>
      </c>
      <c r="E35" s="395">
        <v>1</v>
      </c>
      <c r="F35" s="384">
        <v>0.14000000000000001</v>
      </c>
      <c r="G35" s="379">
        <v>226</v>
      </c>
      <c r="H35" s="385">
        <f>I3</f>
        <v>0.21</v>
      </c>
      <c r="I35" s="386">
        <f t="shared" si="0"/>
        <v>178.54000000000002</v>
      </c>
      <c r="J35" s="733">
        <f t="shared" si="1"/>
        <v>357.08000000000004</v>
      </c>
      <c r="K35" s="684">
        <f t="shared" si="2"/>
        <v>1071.2400000000002</v>
      </c>
      <c r="L35" s="683">
        <f t="shared" si="3"/>
        <v>357.08000000000004</v>
      </c>
      <c r="M35" s="109"/>
      <c r="N35" s="12"/>
    </row>
    <row r="36" spans="1:14" s="104" customFormat="1" ht="12.75" x14ac:dyDescent="0.2">
      <c r="A36" s="117"/>
      <c r="B36" s="382" t="s">
        <v>1270</v>
      </c>
      <c r="C36" s="115" t="s">
        <v>1351</v>
      </c>
      <c r="D36" s="383" t="s">
        <v>5</v>
      </c>
      <c r="E36" s="395">
        <v>1</v>
      </c>
      <c r="F36" s="384">
        <v>0.18</v>
      </c>
      <c r="G36" s="379">
        <v>262</v>
      </c>
      <c r="H36" s="385">
        <f>I3</f>
        <v>0.21</v>
      </c>
      <c r="I36" s="386">
        <f t="shared" si="0"/>
        <v>206.98000000000002</v>
      </c>
      <c r="J36" s="733">
        <f t="shared" si="1"/>
        <v>413.96000000000004</v>
      </c>
      <c r="K36" s="684">
        <f t="shared" si="2"/>
        <v>1241.8800000000001</v>
      </c>
      <c r="L36" s="683">
        <f t="shared" si="3"/>
        <v>413.96000000000004</v>
      </c>
      <c r="M36" s="109"/>
      <c r="N36" s="12"/>
    </row>
    <row r="37" spans="1:14" s="104" customFormat="1" ht="12.75" x14ac:dyDescent="0.2">
      <c r="A37" s="117"/>
      <c r="B37" s="382" t="s">
        <v>1271</v>
      </c>
      <c r="C37" s="115" t="s">
        <v>1352</v>
      </c>
      <c r="D37" s="383" t="s">
        <v>5</v>
      </c>
      <c r="E37" s="395">
        <v>1</v>
      </c>
      <c r="F37" s="384">
        <v>0.22</v>
      </c>
      <c r="G37" s="379">
        <v>310</v>
      </c>
      <c r="H37" s="385">
        <f>I3</f>
        <v>0.21</v>
      </c>
      <c r="I37" s="386">
        <f t="shared" si="0"/>
        <v>244.9</v>
      </c>
      <c r="J37" s="733">
        <f t="shared" si="1"/>
        <v>489.8</v>
      </c>
      <c r="K37" s="684">
        <f t="shared" si="2"/>
        <v>1469.4</v>
      </c>
      <c r="L37" s="683">
        <f t="shared" si="3"/>
        <v>489.8</v>
      </c>
      <c r="M37" s="109"/>
      <c r="N37" s="12"/>
    </row>
    <row r="38" spans="1:14" s="104" customFormat="1" ht="12.75" x14ac:dyDescent="0.2">
      <c r="A38" s="117"/>
      <c r="B38" s="382" t="s">
        <v>1272</v>
      </c>
      <c r="C38" s="115" t="s">
        <v>1353</v>
      </c>
      <c r="D38" s="383" t="s">
        <v>5</v>
      </c>
      <c r="E38" s="395">
        <v>1</v>
      </c>
      <c r="F38" s="384">
        <v>0.26</v>
      </c>
      <c r="G38" s="379">
        <v>322</v>
      </c>
      <c r="H38" s="385">
        <f>I3</f>
        <v>0.21</v>
      </c>
      <c r="I38" s="386">
        <f t="shared" si="0"/>
        <v>254.38000000000002</v>
      </c>
      <c r="J38" s="733">
        <f t="shared" si="1"/>
        <v>508.76000000000005</v>
      </c>
      <c r="K38" s="684">
        <f t="shared" si="2"/>
        <v>1526.2800000000002</v>
      </c>
      <c r="L38" s="683">
        <f t="shared" si="3"/>
        <v>508.76000000000005</v>
      </c>
      <c r="M38" s="109"/>
      <c r="N38" s="12"/>
    </row>
    <row r="39" spans="1:14" s="104" customFormat="1" ht="28.5" customHeight="1" x14ac:dyDescent="0.2">
      <c r="A39" s="106"/>
      <c r="B39" s="107"/>
      <c r="C39" s="336"/>
      <c r="D39" s="1051" t="s">
        <v>127</v>
      </c>
      <c r="E39" s="1051"/>
      <c r="F39" s="1051"/>
      <c r="G39" s="108"/>
      <c r="H39" s="108"/>
      <c r="I39" s="108"/>
      <c r="J39" s="108"/>
      <c r="K39" s="108"/>
      <c r="L39" s="108"/>
      <c r="M39" s="107"/>
      <c r="N39" s="12"/>
    </row>
    <row r="40" spans="1:14" s="9" customFormat="1" ht="12.75" x14ac:dyDescent="0.2">
      <c r="A40" s="117"/>
      <c r="B40" s="376" t="s">
        <v>4012</v>
      </c>
      <c r="C40" s="114" t="s">
        <v>4045</v>
      </c>
      <c r="D40" s="377" t="s">
        <v>5</v>
      </c>
      <c r="E40" s="749">
        <v>1</v>
      </c>
      <c r="F40" s="378">
        <v>0.05</v>
      </c>
      <c r="G40" s="379">
        <v>66</v>
      </c>
      <c r="H40" s="380">
        <f>I3</f>
        <v>0.21</v>
      </c>
      <c r="I40" s="381">
        <f t="shared" ref="I40:I72" si="4">G40*(1-H40)</f>
        <v>52.14</v>
      </c>
      <c r="J40" s="733">
        <f>I40*2</f>
        <v>104.28</v>
      </c>
      <c r="K40" s="684">
        <f>I40*6</f>
        <v>312.84000000000003</v>
      </c>
      <c r="L40" s="683">
        <f>I40*2</f>
        <v>104.28</v>
      </c>
      <c r="M40" s="4"/>
      <c r="N40" s="12"/>
    </row>
    <row r="41" spans="1:14" s="9" customFormat="1" ht="12.75" x14ac:dyDescent="0.2">
      <c r="A41" s="117"/>
      <c r="B41" s="376" t="s">
        <v>4013</v>
      </c>
      <c r="C41" s="114" t="s">
        <v>4046</v>
      </c>
      <c r="D41" s="377" t="s">
        <v>5</v>
      </c>
      <c r="E41" s="749">
        <v>1</v>
      </c>
      <c r="F41" s="378">
        <v>7.0000000000000007E-2</v>
      </c>
      <c r="G41" s="379">
        <v>72.600000000000009</v>
      </c>
      <c r="H41" s="380">
        <f>I3</f>
        <v>0.21</v>
      </c>
      <c r="I41" s="381">
        <f t="shared" si="4"/>
        <v>57.354000000000006</v>
      </c>
      <c r="J41" s="733">
        <f t="shared" ref="J41:J72" si="5">I41*2</f>
        <v>114.70800000000001</v>
      </c>
      <c r="K41" s="684">
        <f t="shared" ref="K41:K72" si="6">I41*6</f>
        <v>344.12400000000002</v>
      </c>
      <c r="L41" s="683">
        <f t="shared" ref="L41:L72" si="7">I41*2</f>
        <v>114.70800000000001</v>
      </c>
      <c r="M41" s="4"/>
      <c r="N41" s="12"/>
    </row>
    <row r="42" spans="1:14" s="9" customFormat="1" ht="12.75" x14ac:dyDescent="0.2">
      <c r="A42" s="117"/>
      <c r="B42" s="382" t="s">
        <v>4014</v>
      </c>
      <c r="C42" s="115" t="s">
        <v>4047</v>
      </c>
      <c r="D42" s="383" t="s">
        <v>5</v>
      </c>
      <c r="E42" s="749">
        <v>1</v>
      </c>
      <c r="F42" s="384">
        <v>0.08</v>
      </c>
      <c r="G42" s="379">
        <v>79.2</v>
      </c>
      <c r="H42" s="385">
        <f>I3</f>
        <v>0.21</v>
      </c>
      <c r="I42" s="386">
        <f t="shared" si="4"/>
        <v>62.568000000000005</v>
      </c>
      <c r="J42" s="733">
        <f t="shared" si="5"/>
        <v>125.13600000000001</v>
      </c>
      <c r="K42" s="684">
        <f t="shared" si="6"/>
        <v>375.40800000000002</v>
      </c>
      <c r="L42" s="683">
        <f t="shared" si="7"/>
        <v>125.13600000000001</v>
      </c>
      <c r="M42" s="4"/>
      <c r="N42" s="12"/>
    </row>
    <row r="43" spans="1:14" s="9" customFormat="1" ht="12.75" x14ac:dyDescent="0.2">
      <c r="A43" s="117"/>
      <c r="B43" s="382" t="s">
        <v>4015</v>
      </c>
      <c r="C43" s="115" t="s">
        <v>4048</v>
      </c>
      <c r="D43" s="383" t="s">
        <v>5</v>
      </c>
      <c r="E43" s="749">
        <v>1</v>
      </c>
      <c r="F43" s="384">
        <v>0.1</v>
      </c>
      <c r="G43" s="379">
        <v>85.800000000000011</v>
      </c>
      <c r="H43" s="385">
        <f>I3</f>
        <v>0.21</v>
      </c>
      <c r="I43" s="386">
        <f t="shared" si="4"/>
        <v>67.782000000000011</v>
      </c>
      <c r="J43" s="733">
        <f t="shared" si="5"/>
        <v>135.56400000000002</v>
      </c>
      <c r="K43" s="684">
        <f t="shared" si="6"/>
        <v>406.69200000000006</v>
      </c>
      <c r="L43" s="683">
        <f t="shared" si="7"/>
        <v>135.56400000000002</v>
      </c>
      <c r="M43" s="4"/>
      <c r="N43" s="12"/>
    </row>
    <row r="44" spans="1:14" s="9" customFormat="1" ht="12.75" x14ac:dyDescent="0.2">
      <c r="A44" s="117"/>
      <c r="B44" s="382" t="s">
        <v>4016</v>
      </c>
      <c r="C44" s="115" t="s">
        <v>4049</v>
      </c>
      <c r="D44" s="383" t="s">
        <v>5</v>
      </c>
      <c r="E44" s="749">
        <v>1</v>
      </c>
      <c r="F44" s="384">
        <v>0.14000000000000001</v>
      </c>
      <c r="G44" s="379">
        <v>103.4</v>
      </c>
      <c r="H44" s="385">
        <f>I3</f>
        <v>0.21</v>
      </c>
      <c r="I44" s="386">
        <f t="shared" si="4"/>
        <v>81.686000000000007</v>
      </c>
      <c r="J44" s="733">
        <f t="shared" si="5"/>
        <v>163.37200000000001</v>
      </c>
      <c r="K44" s="684">
        <f t="shared" si="6"/>
        <v>490.11600000000004</v>
      </c>
      <c r="L44" s="683">
        <f t="shared" si="7"/>
        <v>163.37200000000001</v>
      </c>
      <c r="M44" s="4"/>
      <c r="N44" s="12"/>
    </row>
    <row r="45" spans="1:14" s="9" customFormat="1" ht="12.75" x14ac:dyDescent="0.2">
      <c r="A45" s="117"/>
      <c r="B45" s="382" t="s">
        <v>4017</v>
      </c>
      <c r="C45" s="115" t="s">
        <v>4050</v>
      </c>
      <c r="D45" s="383" t="s">
        <v>5</v>
      </c>
      <c r="E45" s="749">
        <v>1</v>
      </c>
      <c r="F45" s="384">
        <v>0.18</v>
      </c>
      <c r="G45" s="379">
        <v>116.60000000000001</v>
      </c>
      <c r="H45" s="385">
        <f>I3</f>
        <v>0.21</v>
      </c>
      <c r="I45" s="386">
        <f t="shared" si="4"/>
        <v>92.114000000000004</v>
      </c>
      <c r="J45" s="733">
        <f t="shared" si="5"/>
        <v>184.22800000000001</v>
      </c>
      <c r="K45" s="684">
        <f t="shared" si="6"/>
        <v>552.68399999999997</v>
      </c>
      <c r="L45" s="683">
        <f t="shared" si="7"/>
        <v>184.22800000000001</v>
      </c>
      <c r="M45" s="4"/>
      <c r="N45" s="12"/>
    </row>
    <row r="46" spans="1:14" s="9" customFormat="1" ht="12.75" x14ac:dyDescent="0.2">
      <c r="A46" s="117"/>
      <c r="B46" s="382" t="s">
        <v>4018</v>
      </c>
      <c r="C46" s="115" t="s">
        <v>4051</v>
      </c>
      <c r="D46" s="383" t="s">
        <v>5</v>
      </c>
      <c r="E46" s="749">
        <v>1</v>
      </c>
      <c r="F46" s="384">
        <v>0.22</v>
      </c>
      <c r="G46" s="379">
        <v>132</v>
      </c>
      <c r="H46" s="385">
        <f>I3</f>
        <v>0.21</v>
      </c>
      <c r="I46" s="386">
        <f t="shared" si="4"/>
        <v>104.28</v>
      </c>
      <c r="J46" s="733">
        <f t="shared" si="5"/>
        <v>208.56</v>
      </c>
      <c r="K46" s="684">
        <f t="shared" si="6"/>
        <v>625.68000000000006</v>
      </c>
      <c r="L46" s="683">
        <f t="shared" si="7"/>
        <v>208.56</v>
      </c>
      <c r="M46" s="4"/>
      <c r="N46" s="12"/>
    </row>
    <row r="47" spans="1:14" s="9" customFormat="1" ht="12.75" x14ac:dyDescent="0.2">
      <c r="A47" s="117"/>
      <c r="B47" s="382" t="s">
        <v>4019</v>
      </c>
      <c r="C47" s="115" t="s">
        <v>4052</v>
      </c>
      <c r="D47" s="383" t="s">
        <v>5</v>
      </c>
      <c r="E47" s="749">
        <v>1</v>
      </c>
      <c r="F47" s="384">
        <v>0.26</v>
      </c>
      <c r="G47" s="379">
        <v>136.4</v>
      </c>
      <c r="H47" s="385">
        <f>I3</f>
        <v>0.21</v>
      </c>
      <c r="I47" s="386">
        <f t="shared" si="4"/>
        <v>107.75600000000001</v>
      </c>
      <c r="J47" s="733">
        <f t="shared" si="5"/>
        <v>215.51200000000003</v>
      </c>
      <c r="K47" s="684">
        <f t="shared" si="6"/>
        <v>646.53600000000006</v>
      </c>
      <c r="L47" s="683">
        <f t="shared" si="7"/>
        <v>215.51200000000003</v>
      </c>
      <c r="M47" s="4"/>
      <c r="N47" s="12"/>
    </row>
    <row r="48" spans="1:14" s="9" customFormat="1" ht="12.75" x14ac:dyDescent="0.2">
      <c r="A48" s="117"/>
      <c r="B48" s="376" t="s">
        <v>4020</v>
      </c>
      <c r="C48" s="114" t="s">
        <v>4053</v>
      </c>
      <c r="D48" s="377" t="s">
        <v>5</v>
      </c>
      <c r="E48" s="749">
        <v>1</v>
      </c>
      <c r="F48" s="378">
        <v>0.05</v>
      </c>
      <c r="G48" s="379">
        <v>92.4</v>
      </c>
      <c r="H48" s="380">
        <f>I3</f>
        <v>0.21</v>
      </c>
      <c r="I48" s="381">
        <f t="shared" si="4"/>
        <v>72.996000000000009</v>
      </c>
      <c r="J48" s="733">
        <f t="shared" si="5"/>
        <v>145.99200000000002</v>
      </c>
      <c r="K48" s="684">
        <f t="shared" si="6"/>
        <v>437.97600000000006</v>
      </c>
      <c r="L48" s="683">
        <f t="shared" si="7"/>
        <v>145.99200000000002</v>
      </c>
      <c r="M48" s="4"/>
      <c r="N48" s="12"/>
    </row>
    <row r="49" spans="1:14" s="9" customFormat="1" ht="12.75" x14ac:dyDescent="0.2">
      <c r="A49" s="117"/>
      <c r="B49" s="382" t="s">
        <v>4021</v>
      </c>
      <c r="C49" s="115" t="s">
        <v>4054</v>
      </c>
      <c r="D49" s="383" t="s">
        <v>5</v>
      </c>
      <c r="E49" s="749">
        <v>1</v>
      </c>
      <c r="F49" s="378">
        <v>7.0000000000000007E-2</v>
      </c>
      <c r="G49" s="379">
        <v>99.000000000000014</v>
      </c>
      <c r="H49" s="385">
        <f>I3</f>
        <v>0.21</v>
      </c>
      <c r="I49" s="386">
        <f t="shared" si="4"/>
        <v>78.210000000000008</v>
      </c>
      <c r="J49" s="733">
        <f t="shared" si="5"/>
        <v>156.42000000000002</v>
      </c>
      <c r="K49" s="684">
        <f t="shared" si="6"/>
        <v>469.26000000000005</v>
      </c>
      <c r="L49" s="683">
        <f t="shared" si="7"/>
        <v>156.42000000000002</v>
      </c>
      <c r="M49" s="4"/>
      <c r="N49" s="12"/>
    </row>
    <row r="50" spans="1:14" s="9" customFormat="1" ht="12.75" x14ac:dyDescent="0.2">
      <c r="A50" s="117"/>
      <c r="B50" s="382" t="s">
        <v>4022</v>
      </c>
      <c r="C50" s="115" t="s">
        <v>4055</v>
      </c>
      <c r="D50" s="383" t="s">
        <v>5</v>
      </c>
      <c r="E50" s="749">
        <v>1</v>
      </c>
      <c r="F50" s="384">
        <v>0.08</v>
      </c>
      <c r="G50" s="379">
        <v>112.2</v>
      </c>
      <c r="H50" s="385">
        <f>I3</f>
        <v>0.21</v>
      </c>
      <c r="I50" s="386">
        <f t="shared" si="4"/>
        <v>88.638000000000005</v>
      </c>
      <c r="J50" s="733">
        <f t="shared" si="5"/>
        <v>177.27600000000001</v>
      </c>
      <c r="K50" s="684">
        <f t="shared" si="6"/>
        <v>531.82799999999997</v>
      </c>
      <c r="L50" s="683">
        <f t="shared" si="7"/>
        <v>177.27600000000001</v>
      </c>
      <c r="M50" s="4"/>
      <c r="N50" s="12"/>
    </row>
    <row r="51" spans="1:14" s="9" customFormat="1" ht="12.75" x14ac:dyDescent="0.2">
      <c r="A51" s="117"/>
      <c r="B51" s="382" t="s">
        <v>4023</v>
      </c>
      <c r="C51" s="115" t="s">
        <v>4056</v>
      </c>
      <c r="D51" s="383" t="s">
        <v>5</v>
      </c>
      <c r="E51" s="749">
        <v>1</v>
      </c>
      <c r="F51" s="384">
        <v>0.1</v>
      </c>
      <c r="G51" s="379">
        <v>132</v>
      </c>
      <c r="H51" s="385">
        <f>I3</f>
        <v>0.21</v>
      </c>
      <c r="I51" s="386">
        <f t="shared" si="4"/>
        <v>104.28</v>
      </c>
      <c r="J51" s="733">
        <f t="shared" si="5"/>
        <v>208.56</v>
      </c>
      <c r="K51" s="684">
        <f t="shared" si="6"/>
        <v>625.68000000000006</v>
      </c>
      <c r="L51" s="683">
        <f t="shared" si="7"/>
        <v>208.56</v>
      </c>
      <c r="M51" s="4"/>
      <c r="N51" s="12"/>
    </row>
    <row r="52" spans="1:14" s="9" customFormat="1" ht="12.75" x14ac:dyDescent="0.2">
      <c r="A52" s="117"/>
      <c r="B52" s="382" t="s">
        <v>4024</v>
      </c>
      <c r="C52" s="115" t="s">
        <v>4057</v>
      </c>
      <c r="D52" s="383" t="s">
        <v>5</v>
      </c>
      <c r="E52" s="749">
        <v>1</v>
      </c>
      <c r="F52" s="384">
        <v>0.14000000000000001</v>
      </c>
      <c r="G52" s="379">
        <v>151.80000000000001</v>
      </c>
      <c r="H52" s="385">
        <f>I3</f>
        <v>0.21</v>
      </c>
      <c r="I52" s="386">
        <f t="shared" si="4"/>
        <v>119.92200000000001</v>
      </c>
      <c r="J52" s="733">
        <f t="shared" si="5"/>
        <v>239.84400000000002</v>
      </c>
      <c r="K52" s="684">
        <f t="shared" si="6"/>
        <v>719.53200000000004</v>
      </c>
      <c r="L52" s="683">
        <f t="shared" si="7"/>
        <v>239.84400000000002</v>
      </c>
      <c r="M52" s="4"/>
      <c r="N52" s="12"/>
    </row>
    <row r="53" spans="1:14" s="9" customFormat="1" ht="12.75" x14ac:dyDescent="0.2">
      <c r="A53" s="117"/>
      <c r="B53" s="382" t="s">
        <v>4025</v>
      </c>
      <c r="C53" s="115" t="s">
        <v>4058</v>
      </c>
      <c r="D53" s="383" t="s">
        <v>5</v>
      </c>
      <c r="E53" s="749">
        <v>1</v>
      </c>
      <c r="F53" s="384">
        <v>0.18</v>
      </c>
      <c r="G53" s="379">
        <v>176</v>
      </c>
      <c r="H53" s="385">
        <f>I3</f>
        <v>0.21</v>
      </c>
      <c r="I53" s="386">
        <f t="shared" si="4"/>
        <v>139.04000000000002</v>
      </c>
      <c r="J53" s="733">
        <f t="shared" si="5"/>
        <v>278.08000000000004</v>
      </c>
      <c r="K53" s="684">
        <f t="shared" si="6"/>
        <v>834.24000000000012</v>
      </c>
      <c r="L53" s="683">
        <f t="shared" si="7"/>
        <v>278.08000000000004</v>
      </c>
      <c r="M53" s="4"/>
      <c r="N53" s="12"/>
    </row>
    <row r="54" spans="1:14" s="9" customFormat="1" ht="12.75" x14ac:dyDescent="0.2">
      <c r="A54" s="117"/>
      <c r="B54" s="382" t="s">
        <v>4026</v>
      </c>
      <c r="C54" s="115" t="s">
        <v>4059</v>
      </c>
      <c r="D54" s="383" t="s">
        <v>5</v>
      </c>
      <c r="E54" s="749">
        <v>1</v>
      </c>
      <c r="F54" s="384">
        <v>0.22</v>
      </c>
      <c r="G54" s="379">
        <v>182.60000000000002</v>
      </c>
      <c r="H54" s="385">
        <f>I3</f>
        <v>0.21</v>
      </c>
      <c r="I54" s="386">
        <f t="shared" si="4"/>
        <v>144.25400000000002</v>
      </c>
      <c r="J54" s="733">
        <f t="shared" si="5"/>
        <v>288.50800000000004</v>
      </c>
      <c r="K54" s="684">
        <f t="shared" si="6"/>
        <v>865.52400000000011</v>
      </c>
      <c r="L54" s="683">
        <f t="shared" si="7"/>
        <v>288.50800000000004</v>
      </c>
      <c r="M54" s="4"/>
      <c r="N54" s="12"/>
    </row>
    <row r="55" spans="1:14" s="9" customFormat="1" ht="12.75" x14ac:dyDescent="0.2">
      <c r="A55" s="117"/>
      <c r="B55" s="376" t="s">
        <v>4027</v>
      </c>
      <c r="C55" s="114" t="s">
        <v>4060</v>
      </c>
      <c r="D55" s="377" t="s">
        <v>5</v>
      </c>
      <c r="E55" s="749">
        <v>1</v>
      </c>
      <c r="F55" s="384">
        <v>0.26</v>
      </c>
      <c r="G55" s="379">
        <v>103.4</v>
      </c>
      <c r="H55" s="380">
        <f>I3</f>
        <v>0.21</v>
      </c>
      <c r="I55" s="381">
        <f t="shared" si="4"/>
        <v>81.686000000000007</v>
      </c>
      <c r="J55" s="733">
        <f t="shared" si="5"/>
        <v>163.37200000000001</v>
      </c>
      <c r="K55" s="684">
        <f t="shared" si="6"/>
        <v>490.11600000000004</v>
      </c>
      <c r="L55" s="683">
        <f t="shared" si="7"/>
        <v>163.37200000000001</v>
      </c>
      <c r="M55" s="4"/>
      <c r="N55" s="12"/>
    </row>
    <row r="56" spans="1:14" s="9" customFormat="1" ht="12.75" x14ac:dyDescent="0.2">
      <c r="A56" s="117"/>
      <c r="B56" s="382" t="s">
        <v>4028</v>
      </c>
      <c r="C56" s="115" t="s">
        <v>4061</v>
      </c>
      <c r="D56" s="383" t="s">
        <v>5</v>
      </c>
      <c r="E56" s="749">
        <v>1</v>
      </c>
      <c r="F56" s="378">
        <v>0.05</v>
      </c>
      <c r="G56" s="379">
        <v>112.2</v>
      </c>
      <c r="H56" s="385">
        <f>I3</f>
        <v>0.21</v>
      </c>
      <c r="I56" s="386">
        <f t="shared" si="4"/>
        <v>88.638000000000005</v>
      </c>
      <c r="J56" s="733">
        <f t="shared" si="5"/>
        <v>177.27600000000001</v>
      </c>
      <c r="K56" s="684">
        <f t="shared" si="6"/>
        <v>531.82799999999997</v>
      </c>
      <c r="L56" s="683">
        <f t="shared" si="7"/>
        <v>177.27600000000001</v>
      </c>
      <c r="M56" s="4"/>
      <c r="N56" s="12"/>
    </row>
    <row r="57" spans="1:14" s="9" customFormat="1" ht="12.75" x14ac:dyDescent="0.2">
      <c r="A57" s="117"/>
      <c r="B57" s="382" t="s">
        <v>4029</v>
      </c>
      <c r="C57" s="115" t="s">
        <v>4062</v>
      </c>
      <c r="D57" s="383" t="s">
        <v>5</v>
      </c>
      <c r="E57" s="749">
        <v>1</v>
      </c>
      <c r="F57" s="378">
        <v>7.0000000000000007E-2</v>
      </c>
      <c r="G57" s="379">
        <v>125.4</v>
      </c>
      <c r="H57" s="385">
        <f>I3</f>
        <v>0.21</v>
      </c>
      <c r="I57" s="386">
        <f t="shared" si="4"/>
        <v>99.066000000000003</v>
      </c>
      <c r="J57" s="733">
        <f t="shared" si="5"/>
        <v>198.13200000000001</v>
      </c>
      <c r="K57" s="684">
        <f t="shared" si="6"/>
        <v>594.39599999999996</v>
      </c>
      <c r="L57" s="683">
        <f t="shared" si="7"/>
        <v>198.13200000000001</v>
      </c>
      <c r="M57" s="4"/>
      <c r="N57" s="12"/>
    </row>
    <row r="58" spans="1:14" s="9" customFormat="1" ht="12.75" x14ac:dyDescent="0.2">
      <c r="A58" s="117"/>
      <c r="B58" s="382" t="s">
        <v>4030</v>
      </c>
      <c r="C58" s="115" t="s">
        <v>4063</v>
      </c>
      <c r="D58" s="383" t="s">
        <v>5</v>
      </c>
      <c r="E58" s="749">
        <v>1</v>
      </c>
      <c r="F58" s="384">
        <v>0.08</v>
      </c>
      <c r="G58" s="379">
        <v>151.80000000000001</v>
      </c>
      <c r="H58" s="385">
        <f>I3</f>
        <v>0.21</v>
      </c>
      <c r="I58" s="386">
        <f t="shared" si="4"/>
        <v>119.92200000000001</v>
      </c>
      <c r="J58" s="733">
        <f t="shared" si="5"/>
        <v>239.84400000000002</v>
      </c>
      <c r="K58" s="684">
        <f t="shared" si="6"/>
        <v>719.53200000000004</v>
      </c>
      <c r="L58" s="683">
        <f t="shared" si="7"/>
        <v>239.84400000000002</v>
      </c>
      <c r="M58" s="4"/>
      <c r="N58" s="12"/>
    </row>
    <row r="59" spans="1:14" s="9" customFormat="1" ht="12.75" x14ac:dyDescent="0.2">
      <c r="A59" s="117"/>
      <c r="B59" s="382" t="s">
        <v>4031</v>
      </c>
      <c r="C59" s="115" t="s">
        <v>4064</v>
      </c>
      <c r="D59" s="383" t="s">
        <v>5</v>
      </c>
      <c r="E59" s="749">
        <v>1</v>
      </c>
      <c r="F59" s="384">
        <v>0.1</v>
      </c>
      <c r="G59" s="379">
        <v>171.60000000000002</v>
      </c>
      <c r="H59" s="385">
        <f>I3</f>
        <v>0.21</v>
      </c>
      <c r="I59" s="386">
        <f t="shared" si="4"/>
        <v>135.56400000000002</v>
      </c>
      <c r="J59" s="733">
        <f t="shared" si="5"/>
        <v>271.12800000000004</v>
      </c>
      <c r="K59" s="684">
        <f t="shared" si="6"/>
        <v>813.38400000000013</v>
      </c>
      <c r="L59" s="683">
        <f t="shared" si="7"/>
        <v>271.12800000000004</v>
      </c>
      <c r="M59" s="4"/>
      <c r="N59" s="12"/>
    </row>
    <row r="60" spans="1:14" s="9" customFormat="1" ht="12.75" x14ac:dyDescent="0.2">
      <c r="A60" s="117"/>
      <c r="B60" s="382" t="s">
        <v>4032</v>
      </c>
      <c r="C60" s="115" t="s">
        <v>4065</v>
      </c>
      <c r="D60" s="383" t="s">
        <v>5</v>
      </c>
      <c r="E60" s="749">
        <v>1</v>
      </c>
      <c r="F60" s="384">
        <v>0.14000000000000001</v>
      </c>
      <c r="G60" s="379">
        <v>202.4</v>
      </c>
      <c r="H60" s="385">
        <f>I3</f>
        <v>0.21</v>
      </c>
      <c r="I60" s="386">
        <f t="shared" si="4"/>
        <v>159.89600000000002</v>
      </c>
      <c r="J60" s="733">
        <f t="shared" si="5"/>
        <v>319.79200000000003</v>
      </c>
      <c r="K60" s="684">
        <f t="shared" si="6"/>
        <v>959.37600000000009</v>
      </c>
      <c r="L60" s="683">
        <f t="shared" si="7"/>
        <v>319.79200000000003</v>
      </c>
      <c r="M60" s="4"/>
      <c r="N60" s="12"/>
    </row>
    <row r="61" spans="1:14" s="9" customFormat="1" ht="12.75" x14ac:dyDescent="0.2">
      <c r="A61" s="117"/>
      <c r="B61" s="376" t="s">
        <v>4033</v>
      </c>
      <c r="C61" s="114" t="s">
        <v>4066</v>
      </c>
      <c r="D61" s="377" t="s">
        <v>5</v>
      </c>
      <c r="E61" s="749">
        <v>1</v>
      </c>
      <c r="F61" s="384">
        <v>0.18</v>
      </c>
      <c r="G61" s="379">
        <v>211.20000000000002</v>
      </c>
      <c r="H61" s="380">
        <f>I3</f>
        <v>0.21</v>
      </c>
      <c r="I61" s="381">
        <f t="shared" si="4"/>
        <v>166.84800000000001</v>
      </c>
      <c r="J61" s="733">
        <f t="shared" si="5"/>
        <v>333.69600000000003</v>
      </c>
      <c r="K61" s="684">
        <f t="shared" si="6"/>
        <v>1001.0880000000001</v>
      </c>
      <c r="L61" s="683">
        <f t="shared" si="7"/>
        <v>333.69600000000003</v>
      </c>
      <c r="M61" s="4"/>
      <c r="N61" s="12"/>
    </row>
    <row r="62" spans="1:14" s="9" customFormat="1" ht="12.75" x14ac:dyDescent="0.2">
      <c r="A62" s="117"/>
      <c r="B62" s="382" t="s">
        <v>4034</v>
      </c>
      <c r="C62" s="115" t="s">
        <v>4067</v>
      </c>
      <c r="D62" s="383" t="s">
        <v>5</v>
      </c>
      <c r="E62" s="749">
        <v>1</v>
      </c>
      <c r="F62" s="384">
        <v>0.22</v>
      </c>
      <c r="G62" s="379">
        <v>143</v>
      </c>
      <c r="H62" s="385">
        <f>I3</f>
        <v>0.21</v>
      </c>
      <c r="I62" s="386">
        <f t="shared" si="4"/>
        <v>112.97</v>
      </c>
      <c r="J62" s="733">
        <f t="shared" si="5"/>
        <v>225.94</v>
      </c>
      <c r="K62" s="684">
        <f t="shared" si="6"/>
        <v>677.81999999999994</v>
      </c>
      <c r="L62" s="683">
        <f t="shared" si="7"/>
        <v>225.94</v>
      </c>
      <c r="M62" s="4"/>
      <c r="N62" s="12"/>
    </row>
    <row r="63" spans="1:14" s="9" customFormat="1" ht="12.75" x14ac:dyDescent="0.2">
      <c r="A63" s="117"/>
      <c r="B63" s="382" t="s">
        <v>4035</v>
      </c>
      <c r="C63" s="115" t="s">
        <v>4068</v>
      </c>
      <c r="D63" s="383" t="s">
        <v>5</v>
      </c>
      <c r="E63" s="749">
        <v>1</v>
      </c>
      <c r="F63" s="384">
        <v>0.26</v>
      </c>
      <c r="G63" s="379">
        <v>158.4</v>
      </c>
      <c r="H63" s="385">
        <f>I3</f>
        <v>0.21</v>
      </c>
      <c r="I63" s="386">
        <f t="shared" si="4"/>
        <v>125.13600000000001</v>
      </c>
      <c r="J63" s="733">
        <f t="shared" si="5"/>
        <v>250.27200000000002</v>
      </c>
      <c r="K63" s="684">
        <f t="shared" si="6"/>
        <v>750.81600000000003</v>
      </c>
      <c r="L63" s="683">
        <f t="shared" si="7"/>
        <v>250.27200000000002</v>
      </c>
      <c r="M63" s="4"/>
      <c r="N63" s="12"/>
    </row>
    <row r="64" spans="1:14" s="9" customFormat="1" ht="12.75" x14ac:dyDescent="0.2">
      <c r="A64" s="117"/>
      <c r="B64" s="382" t="s">
        <v>4036</v>
      </c>
      <c r="C64" s="115" t="s">
        <v>4069</v>
      </c>
      <c r="D64" s="383" t="s">
        <v>5</v>
      </c>
      <c r="E64" s="749">
        <v>1</v>
      </c>
      <c r="F64" s="378">
        <v>0.05</v>
      </c>
      <c r="G64" s="379">
        <v>191.4</v>
      </c>
      <c r="H64" s="385">
        <f>I3</f>
        <v>0.21</v>
      </c>
      <c r="I64" s="386">
        <f t="shared" si="4"/>
        <v>151.20600000000002</v>
      </c>
      <c r="J64" s="733">
        <f t="shared" si="5"/>
        <v>302.41200000000003</v>
      </c>
      <c r="K64" s="684">
        <f t="shared" si="6"/>
        <v>907.2360000000001</v>
      </c>
      <c r="L64" s="683">
        <f t="shared" si="7"/>
        <v>302.41200000000003</v>
      </c>
      <c r="M64" s="4"/>
      <c r="N64" s="12"/>
    </row>
    <row r="65" spans="1:14" s="9" customFormat="1" ht="12.75" x14ac:dyDescent="0.2">
      <c r="A65" s="117"/>
      <c r="B65" s="382" t="s">
        <v>4037</v>
      </c>
      <c r="C65" s="115" t="s">
        <v>4070</v>
      </c>
      <c r="D65" s="383" t="s">
        <v>5</v>
      </c>
      <c r="E65" s="749">
        <v>1</v>
      </c>
      <c r="F65" s="378">
        <v>7.0000000000000007E-2</v>
      </c>
      <c r="G65" s="379">
        <v>217.8</v>
      </c>
      <c r="H65" s="385">
        <f>I3</f>
        <v>0.21</v>
      </c>
      <c r="I65" s="386">
        <f t="shared" si="4"/>
        <v>172.06200000000001</v>
      </c>
      <c r="J65" s="733">
        <f t="shared" si="5"/>
        <v>344.12400000000002</v>
      </c>
      <c r="K65" s="684">
        <f t="shared" si="6"/>
        <v>1032.3720000000001</v>
      </c>
      <c r="L65" s="683">
        <f t="shared" si="7"/>
        <v>344.12400000000002</v>
      </c>
      <c r="M65" s="4"/>
      <c r="N65" s="12"/>
    </row>
    <row r="66" spans="1:14" s="9" customFormat="1" ht="12.75" x14ac:dyDescent="0.2">
      <c r="A66" s="117"/>
      <c r="B66" s="382" t="s">
        <v>4038</v>
      </c>
      <c r="C66" s="115" t="s">
        <v>4071</v>
      </c>
      <c r="D66" s="383" t="s">
        <v>5</v>
      </c>
      <c r="E66" s="749">
        <v>1</v>
      </c>
      <c r="F66" s="384">
        <v>0.08</v>
      </c>
      <c r="G66" s="379">
        <v>261.8</v>
      </c>
      <c r="H66" s="385">
        <f>I3</f>
        <v>0.21</v>
      </c>
      <c r="I66" s="386">
        <f t="shared" si="4"/>
        <v>206.82200000000003</v>
      </c>
      <c r="J66" s="733">
        <f t="shared" si="5"/>
        <v>413.64400000000006</v>
      </c>
      <c r="K66" s="684">
        <f t="shared" si="6"/>
        <v>1240.9320000000002</v>
      </c>
      <c r="L66" s="683">
        <f t="shared" si="7"/>
        <v>413.64400000000006</v>
      </c>
      <c r="M66" s="4"/>
      <c r="N66" s="12"/>
    </row>
    <row r="67" spans="1:14" s="9" customFormat="1" ht="12.75" x14ac:dyDescent="0.2">
      <c r="A67" s="117"/>
      <c r="B67" s="382" t="s">
        <v>4039</v>
      </c>
      <c r="C67" s="115" t="s">
        <v>4071</v>
      </c>
      <c r="D67" s="383" t="s">
        <v>5</v>
      </c>
      <c r="E67" s="749">
        <v>1</v>
      </c>
      <c r="F67" s="384">
        <v>0.08</v>
      </c>
      <c r="G67" s="379">
        <v>270.60000000000002</v>
      </c>
      <c r="H67" s="385">
        <f>I3</f>
        <v>0.21</v>
      </c>
      <c r="I67" s="386">
        <f t="shared" si="4"/>
        <v>213.77400000000003</v>
      </c>
      <c r="J67" s="733">
        <f t="shared" si="5"/>
        <v>427.54800000000006</v>
      </c>
      <c r="K67" s="684">
        <f t="shared" si="6"/>
        <v>1282.6440000000002</v>
      </c>
      <c r="L67" s="683">
        <f t="shared" si="7"/>
        <v>427.54800000000006</v>
      </c>
      <c r="M67" s="4"/>
      <c r="N67" s="12"/>
    </row>
    <row r="68" spans="1:14" s="9" customFormat="1" ht="12.75" x14ac:dyDescent="0.2">
      <c r="A68" s="117"/>
      <c r="B68" s="382" t="s">
        <v>4040</v>
      </c>
      <c r="C68" s="115" t="s">
        <v>4072</v>
      </c>
      <c r="D68" s="383" t="s">
        <v>5</v>
      </c>
      <c r="E68" s="749">
        <v>1</v>
      </c>
      <c r="F68" s="384">
        <v>0.1</v>
      </c>
      <c r="G68" s="379">
        <v>204.60000000000002</v>
      </c>
      <c r="H68" s="385">
        <f>I3</f>
        <v>0.21</v>
      </c>
      <c r="I68" s="386">
        <f t="shared" si="4"/>
        <v>161.63400000000001</v>
      </c>
      <c r="J68" s="733">
        <f t="shared" si="5"/>
        <v>323.26800000000003</v>
      </c>
      <c r="K68" s="684">
        <f t="shared" si="6"/>
        <v>969.80400000000009</v>
      </c>
      <c r="L68" s="683">
        <f t="shared" si="7"/>
        <v>323.26800000000003</v>
      </c>
      <c r="M68" s="4"/>
      <c r="N68" s="12"/>
    </row>
    <row r="69" spans="1:14" s="9" customFormat="1" ht="12.75" x14ac:dyDescent="0.2">
      <c r="A69" s="117"/>
      <c r="B69" s="382" t="s">
        <v>4041</v>
      </c>
      <c r="C69" s="115" t="s">
        <v>4073</v>
      </c>
      <c r="D69" s="383" t="s">
        <v>5</v>
      </c>
      <c r="E69" s="749">
        <v>1</v>
      </c>
      <c r="F69" s="384">
        <v>0.14000000000000001</v>
      </c>
      <c r="G69" s="379">
        <v>248.60000000000002</v>
      </c>
      <c r="H69" s="385">
        <f>I3</f>
        <v>0.21</v>
      </c>
      <c r="I69" s="386">
        <f t="shared" si="4"/>
        <v>196.39400000000003</v>
      </c>
      <c r="J69" s="733">
        <f t="shared" si="5"/>
        <v>392.78800000000007</v>
      </c>
      <c r="K69" s="684">
        <f t="shared" si="6"/>
        <v>1178.3640000000003</v>
      </c>
      <c r="L69" s="683">
        <f t="shared" si="7"/>
        <v>392.78800000000007</v>
      </c>
      <c r="M69" s="4"/>
      <c r="N69" s="12"/>
    </row>
    <row r="70" spans="1:14" s="9" customFormat="1" ht="12.75" x14ac:dyDescent="0.2">
      <c r="A70" s="117"/>
      <c r="B70" s="382" t="s">
        <v>4042</v>
      </c>
      <c r="C70" s="115" t="s">
        <v>4074</v>
      </c>
      <c r="D70" s="383" t="s">
        <v>5</v>
      </c>
      <c r="E70" s="749">
        <v>1</v>
      </c>
      <c r="F70" s="384">
        <v>0.18</v>
      </c>
      <c r="G70" s="379">
        <v>288.20000000000005</v>
      </c>
      <c r="H70" s="385">
        <f>I3</f>
        <v>0.21</v>
      </c>
      <c r="I70" s="386">
        <f t="shared" si="4"/>
        <v>227.67800000000005</v>
      </c>
      <c r="J70" s="733">
        <f t="shared" si="5"/>
        <v>455.35600000000011</v>
      </c>
      <c r="K70" s="684">
        <f t="shared" si="6"/>
        <v>1366.0680000000002</v>
      </c>
      <c r="L70" s="683">
        <f t="shared" si="7"/>
        <v>455.35600000000011</v>
      </c>
      <c r="M70" s="4"/>
      <c r="N70" s="12"/>
    </row>
    <row r="71" spans="1:14" s="9" customFormat="1" ht="12.75" x14ac:dyDescent="0.2">
      <c r="A71" s="117"/>
      <c r="B71" s="382" t="s">
        <v>4043</v>
      </c>
      <c r="C71" s="115" t="s">
        <v>4075</v>
      </c>
      <c r="D71" s="383" t="s">
        <v>5</v>
      </c>
      <c r="E71" s="749">
        <v>1</v>
      </c>
      <c r="F71" s="384">
        <v>0.22</v>
      </c>
      <c r="G71" s="379">
        <v>341</v>
      </c>
      <c r="H71" s="385">
        <f>I3</f>
        <v>0.21</v>
      </c>
      <c r="I71" s="386">
        <f t="shared" si="4"/>
        <v>269.39</v>
      </c>
      <c r="J71" s="733">
        <f t="shared" si="5"/>
        <v>538.78</v>
      </c>
      <c r="K71" s="684">
        <f t="shared" si="6"/>
        <v>1616.34</v>
      </c>
      <c r="L71" s="683">
        <f t="shared" si="7"/>
        <v>538.78</v>
      </c>
      <c r="M71" s="4"/>
      <c r="N71" s="12"/>
    </row>
    <row r="72" spans="1:14" s="9" customFormat="1" ht="12.75" x14ac:dyDescent="0.2">
      <c r="A72" s="117"/>
      <c r="B72" s="382" t="s">
        <v>4044</v>
      </c>
      <c r="C72" s="115" t="s">
        <v>4076</v>
      </c>
      <c r="D72" s="383" t="s">
        <v>5</v>
      </c>
      <c r="E72" s="749">
        <v>1</v>
      </c>
      <c r="F72" s="384">
        <v>0.26</v>
      </c>
      <c r="G72" s="379">
        <v>354.20000000000005</v>
      </c>
      <c r="H72" s="385">
        <f>I3</f>
        <v>0.21</v>
      </c>
      <c r="I72" s="386">
        <f t="shared" si="4"/>
        <v>279.81800000000004</v>
      </c>
      <c r="J72" s="733">
        <f t="shared" si="5"/>
        <v>559.63600000000008</v>
      </c>
      <c r="K72" s="684">
        <f t="shared" si="6"/>
        <v>1678.9080000000004</v>
      </c>
      <c r="L72" s="683">
        <f t="shared" si="7"/>
        <v>559.63600000000008</v>
      </c>
      <c r="M72" s="4"/>
      <c r="N72" s="12"/>
    </row>
    <row r="73" spans="1:14" s="104" customFormat="1" ht="28.5" customHeight="1" x14ac:dyDescent="0.2">
      <c r="A73" s="106"/>
      <c r="B73" s="107"/>
      <c r="C73" s="336"/>
      <c r="D73" s="1051" t="s">
        <v>127</v>
      </c>
      <c r="E73" s="1051"/>
      <c r="F73" s="1051"/>
      <c r="G73" s="108"/>
      <c r="H73" s="108"/>
      <c r="I73" s="108"/>
      <c r="J73" s="108"/>
      <c r="K73" s="108"/>
      <c r="L73" s="108"/>
      <c r="M73" s="107"/>
      <c r="N73" s="12"/>
    </row>
    <row r="74" spans="1:14" s="9" customFormat="1" ht="12.75" x14ac:dyDescent="0.2">
      <c r="A74" s="757"/>
      <c r="B74" s="758"/>
      <c r="C74" s="759"/>
      <c r="D74" s="760"/>
      <c r="E74" s="760"/>
      <c r="F74" s="761"/>
      <c r="G74" s="760"/>
      <c r="H74" s="760"/>
      <c r="I74" s="760"/>
      <c r="J74" s="760"/>
      <c r="K74" s="760"/>
      <c r="L74" s="760"/>
      <c r="M74" s="758"/>
      <c r="N74" s="762"/>
    </row>
    <row r="75" spans="1:14" s="9" customFormat="1" x14ac:dyDescent="0.2">
      <c r="A75" s="758"/>
      <c r="B75" s="758"/>
      <c r="C75" s="759"/>
      <c r="D75" s="760"/>
      <c r="E75" s="760"/>
      <c r="F75" s="761"/>
      <c r="G75" s="760"/>
      <c r="H75" s="760"/>
      <c r="I75" s="760"/>
      <c r="J75" s="760"/>
      <c r="K75" s="760"/>
      <c r="L75" s="760"/>
      <c r="M75" s="758"/>
      <c r="N75" s="763"/>
    </row>
    <row r="76" spans="1:14" s="9" customFormat="1" x14ac:dyDescent="0.2">
      <c r="A76" s="4"/>
      <c r="B76" s="4"/>
      <c r="C76" s="337"/>
      <c r="D76" s="2"/>
      <c r="E76" s="2"/>
      <c r="F76" s="51"/>
      <c r="G76" s="2"/>
      <c r="H76" s="2"/>
      <c r="I76" s="2"/>
      <c r="J76" s="2"/>
      <c r="K76" s="2"/>
      <c r="L76" s="2"/>
      <c r="M76" s="4"/>
    </row>
    <row r="77" spans="1:14" s="9" customFormat="1" x14ac:dyDescent="0.2">
      <c r="A77" s="4"/>
      <c r="B77" s="4"/>
      <c r="C77" s="337"/>
      <c r="D77" s="2"/>
      <c r="E77" s="2"/>
      <c r="F77" s="51"/>
      <c r="G77" s="2"/>
      <c r="H77" s="2"/>
      <c r="I77" s="2"/>
      <c r="J77" s="2"/>
      <c r="K77" s="2"/>
      <c r="L77" s="2"/>
      <c r="M77" s="4"/>
    </row>
    <row r="78" spans="1:14" s="9" customFormat="1" x14ac:dyDescent="0.2">
      <c r="A78" s="4"/>
      <c r="B78" s="4"/>
      <c r="C78" s="337"/>
      <c r="D78" s="2"/>
      <c r="E78" s="2"/>
      <c r="F78" s="51"/>
      <c r="G78" s="2"/>
      <c r="H78" s="2"/>
      <c r="I78" s="2"/>
      <c r="J78" s="2"/>
      <c r="K78" s="2"/>
      <c r="L78" s="2"/>
      <c r="M78" s="4"/>
    </row>
    <row r="79" spans="1:14" s="9" customFormat="1" x14ac:dyDescent="0.2">
      <c r="A79" s="4"/>
      <c r="B79" s="4"/>
      <c r="C79" s="337"/>
      <c r="D79" s="2"/>
      <c r="E79" s="2"/>
      <c r="F79" s="51"/>
      <c r="G79" s="2"/>
      <c r="H79" s="2"/>
      <c r="I79" s="2"/>
      <c r="J79" s="2"/>
      <c r="K79" s="2"/>
      <c r="L79" s="2"/>
      <c r="M79" s="4"/>
    </row>
    <row r="80" spans="1:14" s="9" customFormat="1" x14ac:dyDescent="0.2">
      <c r="A80" s="4"/>
      <c r="B80" s="4"/>
      <c r="C80" s="337"/>
      <c r="D80" s="2"/>
      <c r="E80" s="2"/>
      <c r="F80" s="51"/>
      <c r="G80" s="2"/>
      <c r="H80" s="2"/>
      <c r="I80" s="2"/>
      <c r="J80" s="2"/>
      <c r="K80" s="2"/>
      <c r="L80" s="2"/>
      <c r="M80" s="4"/>
    </row>
    <row r="81" spans="1:13" s="9" customFormat="1" x14ac:dyDescent="0.2">
      <c r="A81" s="4"/>
      <c r="B81" s="4"/>
      <c r="C81" s="337"/>
      <c r="D81" s="2"/>
      <c r="E81" s="2"/>
      <c r="F81" s="51"/>
      <c r="G81" s="2"/>
      <c r="H81" s="2"/>
      <c r="I81" s="2"/>
      <c r="J81" s="2"/>
      <c r="K81" s="2"/>
      <c r="L81" s="2"/>
      <c r="M81" s="4"/>
    </row>
    <row r="82" spans="1:13" s="9" customFormat="1" x14ac:dyDescent="0.2">
      <c r="A82" s="4"/>
      <c r="B82" s="4"/>
      <c r="C82" s="337"/>
      <c r="D82" s="2"/>
      <c r="E82" s="2"/>
      <c r="F82" s="51"/>
      <c r="G82" s="2"/>
      <c r="H82" s="2"/>
      <c r="I82" s="2"/>
      <c r="J82" s="2"/>
      <c r="K82" s="2"/>
      <c r="L82" s="2"/>
      <c r="M82" s="4"/>
    </row>
    <row r="83" spans="1:13" s="9" customFormat="1" x14ac:dyDescent="0.2">
      <c r="A83" s="4"/>
      <c r="B83" s="4"/>
      <c r="C83" s="337"/>
      <c r="D83" s="2"/>
      <c r="E83" s="2"/>
      <c r="F83" s="51"/>
      <c r="G83" s="2"/>
      <c r="H83" s="2"/>
      <c r="I83" s="2"/>
      <c r="J83" s="2"/>
      <c r="K83" s="2"/>
      <c r="L83" s="2"/>
      <c r="M83" s="4"/>
    </row>
    <row r="84" spans="1:13" s="9" customFormat="1" x14ac:dyDescent="0.2">
      <c r="A84" s="4"/>
      <c r="B84" s="4"/>
      <c r="C84" s="337"/>
      <c r="D84" s="2"/>
      <c r="E84" s="2"/>
      <c r="F84" s="51"/>
      <c r="G84" s="2"/>
      <c r="H84" s="2"/>
      <c r="I84" s="2"/>
      <c r="J84" s="2"/>
      <c r="K84" s="2"/>
      <c r="L84" s="2"/>
      <c r="M84" s="4"/>
    </row>
    <row r="85" spans="1:13" s="9" customFormat="1" x14ac:dyDescent="0.2">
      <c r="A85" s="4"/>
      <c r="B85" s="4"/>
      <c r="C85" s="337"/>
      <c r="D85" s="2"/>
      <c r="E85" s="2"/>
      <c r="F85" s="51"/>
      <c r="G85" s="2"/>
      <c r="H85" s="2"/>
      <c r="I85" s="2"/>
      <c r="J85" s="2"/>
      <c r="K85" s="2"/>
      <c r="L85" s="2"/>
      <c r="M85" s="4"/>
    </row>
    <row r="86" spans="1:13" s="9" customFormat="1" x14ac:dyDescent="0.2">
      <c r="A86" s="4"/>
      <c r="B86" s="4"/>
      <c r="C86" s="337"/>
      <c r="D86" s="2"/>
      <c r="E86" s="2"/>
      <c r="F86" s="51"/>
      <c r="G86" s="2"/>
      <c r="H86" s="2"/>
      <c r="I86" s="2"/>
      <c r="J86" s="2"/>
      <c r="K86" s="2"/>
      <c r="L86" s="2"/>
      <c r="M86" s="4"/>
    </row>
    <row r="87" spans="1:13" s="9" customFormat="1" x14ac:dyDescent="0.2">
      <c r="A87" s="4"/>
      <c r="B87" s="4"/>
      <c r="C87" s="337"/>
      <c r="D87" s="2"/>
      <c r="E87" s="2"/>
      <c r="F87" s="51"/>
      <c r="G87" s="2"/>
      <c r="H87" s="2"/>
      <c r="I87" s="2"/>
      <c r="J87" s="2"/>
      <c r="K87" s="2"/>
      <c r="L87" s="2"/>
      <c r="M87" s="4"/>
    </row>
    <row r="88" spans="1:13" s="9" customFormat="1" x14ac:dyDescent="0.2">
      <c r="A88" s="4"/>
      <c r="B88" s="4"/>
      <c r="C88" s="337"/>
      <c r="D88" s="2"/>
      <c r="E88" s="2"/>
      <c r="F88" s="51"/>
      <c r="G88" s="2"/>
      <c r="H88" s="2"/>
      <c r="I88" s="2"/>
      <c r="J88" s="2"/>
      <c r="K88" s="2"/>
      <c r="L88" s="2"/>
      <c r="M88" s="4"/>
    </row>
    <row r="89" spans="1:13" s="9" customFormat="1" x14ac:dyDescent="0.2">
      <c r="A89" s="4"/>
      <c r="B89" s="4"/>
      <c r="C89" s="337"/>
      <c r="D89" s="2"/>
      <c r="E89" s="2"/>
      <c r="F89" s="51"/>
      <c r="G89" s="2"/>
      <c r="H89" s="2"/>
      <c r="I89" s="2"/>
      <c r="J89" s="2"/>
      <c r="K89" s="2"/>
      <c r="L89" s="2"/>
      <c r="M89" s="4"/>
    </row>
    <row r="90" spans="1:13" s="9" customFormat="1" x14ac:dyDescent="0.2">
      <c r="A90" s="4"/>
      <c r="B90" s="4"/>
      <c r="C90" s="337"/>
      <c r="D90" s="2"/>
      <c r="E90" s="2"/>
      <c r="F90" s="51"/>
      <c r="G90" s="2"/>
      <c r="H90" s="2"/>
      <c r="I90" s="2"/>
      <c r="J90" s="2"/>
      <c r="K90" s="2"/>
      <c r="L90" s="2"/>
      <c r="M90" s="4"/>
    </row>
    <row r="91" spans="1:13" s="9" customFormat="1" x14ac:dyDescent="0.2">
      <c r="A91" s="4"/>
      <c r="B91" s="4"/>
      <c r="C91" s="337"/>
      <c r="D91" s="2"/>
      <c r="E91" s="2"/>
      <c r="F91" s="51"/>
      <c r="G91" s="2"/>
      <c r="H91" s="2"/>
      <c r="I91" s="2"/>
      <c r="J91" s="2"/>
      <c r="K91" s="2"/>
      <c r="L91" s="2"/>
      <c r="M91" s="4"/>
    </row>
    <row r="92" spans="1:13" s="9" customFormat="1" x14ac:dyDescent="0.2">
      <c r="A92" s="4"/>
      <c r="B92" s="4"/>
      <c r="C92" s="337"/>
      <c r="D92" s="2"/>
      <c r="E92" s="2"/>
      <c r="F92" s="51"/>
      <c r="G92" s="2"/>
      <c r="H92" s="2"/>
      <c r="I92" s="2"/>
      <c r="J92" s="2"/>
      <c r="K92" s="2"/>
      <c r="L92" s="2"/>
      <c r="M92" s="4"/>
    </row>
    <row r="93" spans="1:13" s="9" customFormat="1" x14ac:dyDescent="0.2">
      <c r="A93" s="4"/>
      <c r="B93" s="4"/>
      <c r="C93" s="337"/>
      <c r="D93" s="2"/>
      <c r="E93" s="2"/>
      <c r="F93" s="51"/>
      <c r="G93" s="2"/>
      <c r="H93" s="2"/>
      <c r="I93" s="2"/>
      <c r="J93" s="2"/>
      <c r="K93" s="2"/>
      <c r="L93" s="2"/>
      <c r="M93" s="4"/>
    </row>
    <row r="94" spans="1:13" s="9" customFormat="1" x14ac:dyDescent="0.2">
      <c r="A94" s="4"/>
      <c r="B94" s="4"/>
      <c r="C94" s="337"/>
      <c r="D94" s="2"/>
      <c r="E94" s="2"/>
      <c r="F94" s="51"/>
      <c r="G94" s="2"/>
      <c r="H94" s="2"/>
      <c r="I94" s="2"/>
      <c r="J94" s="2"/>
      <c r="K94" s="2"/>
      <c r="L94" s="2"/>
      <c r="M94" s="4"/>
    </row>
    <row r="95" spans="1:13" s="9" customFormat="1" x14ac:dyDescent="0.2">
      <c r="A95" s="4"/>
      <c r="B95" s="4"/>
      <c r="C95" s="337"/>
      <c r="D95" s="2"/>
      <c r="E95" s="2"/>
      <c r="F95" s="51"/>
      <c r="G95" s="2"/>
      <c r="H95" s="2"/>
      <c r="I95" s="2"/>
      <c r="J95" s="2"/>
      <c r="K95" s="2"/>
      <c r="L95" s="2"/>
      <c r="M95" s="4"/>
    </row>
    <row r="96" spans="1:13" s="9" customFormat="1" x14ac:dyDescent="0.2">
      <c r="A96" s="4"/>
      <c r="B96" s="4"/>
      <c r="C96" s="337"/>
      <c r="D96" s="2"/>
      <c r="E96" s="2"/>
      <c r="F96" s="51"/>
      <c r="G96" s="2"/>
      <c r="H96" s="2"/>
      <c r="I96" s="2"/>
      <c r="J96" s="2"/>
      <c r="K96" s="2"/>
      <c r="L96" s="2"/>
      <c r="M96" s="4"/>
    </row>
    <row r="97" spans="1:13" s="9" customFormat="1" x14ac:dyDescent="0.2">
      <c r="A97" s="4"/>
      <c r="B97" s="4"/>
      <c r="C97" s="337"/>
      <c r="D97" s="2"/>
      <c r="E97" s="2"/>
      <c r="F97" s="51"/>
      <c r="G97" s="2"/>
      <c r="H97" s="2"/>
      <c r="I97" s="2"/>
      <c r="J97" s="2"/>
      <c r="K97" s="2"/>
      <c r="L97" s="2"/>
      <c r="M97" s="4"/>
    </row>
    <row r="98" spans="1:13" s="9" customFormat="1" x14ac:dyDescent="0.2">
      <c r="A98" s="4"/>
      <c r="B98" s="4"/>
      <c r="C98" s="337"/>
      <c r="D98" s="2"/>
      <c r="E98" s="2"/>
      <c r="F98" s="51"/>
      <c r="G98" s="2"/>
      <c r="H98" s="2"/>
      <c r="I98" s="2"/>
      <c r="J98" s="2"/>
      <c r="K98" s="2"/>
      <c r="L98" s="2"/>
      <c r="M98" s="4"/>
    </row>
    <row r="99" spans="1:13" s="9" customFormat="1" x14ac:dyDescent="0.2">
      <c r="A99" s="4"/>
      <c r="B99" s="4"/>
      <c r="C99" s="337"/>
      <c r="D99" s="2"/>
      <c r="E99" s="2"/>
      <c r="F99" s="51"/>
      <c r="G99" s="2"/>
      <c r="H99" s="2"/>
      <c r="I99" s="2"/>
      <c r="J99" s="2"/>
      <c r="K99" s="2"/>
      <c r="L99" s="2"/>
      <c r="M99" s="4"/>
    </row>
    <row r="100" spans="1:13" s="9" customFormat="1" x14ac:dyDescent="0.2">
      <c r="A100" s="4"/>
      <c r="B100" s="4"/>
      <c r="C100" s="337"/>
      <c r="D100" s="2"/>
      <c r="E100" s="2"/>
      <c r="F100" s="51"/>
      <c r="G100" s="2"/>
      <c r="H100" s="2"/>
      <c r="I100" s="2"/>
      <c r="J100" s="2"/>
      <c r="K100" s="2"/>
      <c r="L100" s="2"/>
      <c r="M100" s="4"/>
    </row>
    <row r="101" spans="1:13" s="9" customFormat="1" x14ac:dyDescent="0.2">
      <c r="A101" s="4"/>
      <c r="B101" s="4"/>
      <c r="C101" s="337"/>
      <c r="D101" s="2"/>
      <c r="E101" s="2"/>
      <c r="F101" s="51"/>
      <c r="G101" s="2"/>
      <c r="H101" s="2"/>
      <c r="I101" s="2"/>
      <c r="J101" s="2"/>
      <c r="K101" s="2"/>
      <c r="L101" s="2"/>
      <c r="M101" s="4"/>
    </row>
    <row r="102" spans="1:13" s="9" customFormat="1" x14ac:dyDescent="0.2">
      <c r="A102" s="4"/>
      <c r="B102" s="4"/>
      <c r="C102" s="337"/>
      <c r="D102" s="2"/>
      <c r="E102" s="2"/>
      <c r="F102" s="51"/>
      <c r="G102" s="2"/>
      <c r="H102" s="2"/>
      <c r="I102" s="2"/>
      <c r="J102" s="2"/>
      <c r="K102" s="2"/>
      <c r="L102" s="2"/>
      <c r="M102" s="4"/>
    </row>
    <row r="103" spans="1:13" s="9" customFormat="1" x14ac:dyDescent="0.2">
      <c r="A103" s="4"/>
      <c r="B103" s="4"/>
      <c r="C103" s="337"/>
      <c r="D103" s="2"/>
      <c r="E103" s="2"/>
      <c r="F103" s="51"/>
      <c r="G103" s="2"/>
      <c r="H103" s="2"/>
      <c r="I103" s="2"/>
      <c r="J103" s="2"/>
      <c r="K103" s="2"/>
      <c r="L103" s="2"/>
      <c r="M103" s="4"/>
    </row>
    <row r="104" spans="1:13" s="9" customFormat="1" x14ac:dyDescent="0.2">
      <c r="A104" s="4"/>
      <c r="B104" s="4"/>
      <c r="C104" s="337"/>
      <c r="D104" s="2"/>
      <c r="E104" s="2"/>
      <c r="F104" s="51"/>
      <c r="G104" s="2"/>
      <c r="H104" s="2"/>
      <c r="I104" s="2"/>
      <c r="J104" s="2"/>
      <c r="K104" s="2"/>
      <c r="L104" s="2"/>
      <c r="M104" s="4"/>
    </row>
    <row r="105" spans="1:13" s="9" customFormat="1" x14ac:dyDescent="0.2">
      <c r="A105" s="4"/>
      <c r="B105" s="4"/>
      <c r="C105" s="337"/>
      <c r="D105" s="2"/>
      <c r="E105" s="2"/>
      <c r="F105" s="51"/>
      <c r="G105" s="2"/>
      <c r="H105" s="2"/>
      <c r="I105" s="2"/>
      <c r="J105" s="2"/>
      <c r="K105" s="2"/>
      <c r="L105" s="2"/>
      <c r="M105" s="4"/>
    </row>
    <row r="106" spans="1:13" s="9" customFormat="1" x14ac:dyDescent="0.2">
      <c r="A106" s="4"/>
      <c r="B106" s="4"/>
      <c r="C106" s="337"/>
      <c r="D106" s="2"/>
      <c r="E106" s="2"/>
      <c r="F106" s="51"/>
      <c r="G106" s="2"/>
      <c r="H106" s="2"/>
      <c r="I106" s="2"/>
      <c r="J106" s="2"/>
      <c r="K106" s="2"/>
      <c r="L106" s="2"/>
      <c r="M106" s="4"/>
    </row>
    <row r="107" spans="1:13" s="9" customFormat="1" x14ac:dyDescent="0.2">
      <c r="A107" s="4"/>
      <c r="B107" s="4"/>
      <c r="C107" s="337"/>
      <c r="D107" s="2"/>
      <c r="E107" s="2"/>
      <c r="F107" s="51"/>
      <c r="G107" s="2"/>
      <c r="H107" s="2"/>
      <c r="I107" s="2"/>
      <c r="J107" s="2"/>
      <c r="K107" s="2"/>
      <c r="L107" s="2"/>
      <c r="M107" s="4"/>
    </row>
    <row r="108" spans="1:13" s="9" customFormat="1" x14ac:dyDescent="0.2">
      <c r="A108" s="4"/>
      <c r="B108" s="4"/>
      <c r="C108" s="337"/>
      <c r="D108" s="2"/>
      <c r="E108" s="2"/>
      <c r="F108" s="51"/>
      <c r="G108" s="2"/>
      <c r="H108" s="2"/>
      <c r="I108" s="2"/>
      <c r="J108" s="2"/>
      <c r="K108" s="2"/>
      <c r="L108" s="2"/>
      <c r="M108" s="4"/>
    </row>
    <row r="109" spans="1:13" s="9" customFormat="1" x14ac:dyDescent="0.2">
      <c r="A109" s="4"/>
      <c r="B109" s="4"/>
      <c r="C109" s="337"/>
      <c r="D109" s="2"/>
      <c r="E109" s="2"/>
      <c r="F109" s="51"/>
      <c r="G109" s="2"/>
      <c r="H109" s="2"/>
      <c r="I109" s="2"/>
      <c r="J109" s="2"/>
      <c r="K109" s="2"/>
      <c r="L109" s="2"/>
      <c r="M109" s="4"/>
    </row>
    <row r="110" spans="1:13" s="9" customFormat="1" x14ac:dyDescent="0.2">
      <c r="A110" s="4"/>
      <c r="B110" s="4"/>
      <c r="C110" s="337"/>
      <c r="D110" s="2"/>
      <c r="E110" s="2"/>
      <c r="F110" s="51"/>
      <c r="G110" s="2"/>
      <c r="H110" s="2"/>
      <c r="I110" s="2"/>
      <c r="J110" s="2"/>
      <c r="K110" s="2"/>
      <c r="L110" s="2"/>
      <c r="M110" s="4"/>
    </row>
    <row r="111" spans="1:13" s="9" customFormat="1" x14ac:dyDescent="0.2">
      <c r="A111" s="4"/>
      <c r="B111" s="4"/>
      <c r="C111" s="337"/>
      <c r="D111" s="2"/>
      <c r="E111" s="2"/>
      <c r="F111" s="51"/>
      <c r="G111" s="2"/>
      <c r="H111" s="2"/>
      <c r="I111" s="2"/>
      <c r="J111" s="2"/>
      <c r="K111" s="2"/>
      <c r="L111" s="2"/>
      <c r="M111" s="4"/>
    </row>
    <row r="112" spans="1:13" s="9" customFormat="1" x14ac:dyDescent="0.2">
      <c r="A112" s="4"/>
      <c r="B112" s="4"/>
      <c r="C112" s="337"/>
      <c r="D112" s="2"/>
      <c r="E112" s="2"/>
      <c r="F112" s="51"/>
      <c r="G112" s="2"/>
      <c r="H112" s="2"/>
      <c r="I112" s="2"/>
      <c r="J112" s="2"/>
      <c r="K112" s="2"/>
      <c r="L112" s="2"/>
      <c r="M112" s="4"/>
    </row>
    <row r="113" spans="1:13" s="9" customFormat="1" x14ac:dyDescent="0.2">
      <c r="A113" s="4"/>
      <c r="B113" s="4"/>
      <c r="C113" s="337"/>
      <c r="D113" s="2"/>
      <c r="E113" s="2"/>
      <c r="F113" s="51"/>
      <c r="G113" s="2"/>
      <c r="H113" s="2"/>
      <c r="I113" s="2"/>
      <c r="J113" s="2"/>
      <c r="K113" s="2"/>
      <c r="L113" s="2"/>
      <c r="M113" s="4"/>
    </row>
    <row r="114" spans="1:13" s="9" customFormat="1" x14ac:dyDescent="0.2">
      <c r="A114" s="4"/>
      <c r="B114" s="4"/>
      <c r="C114" s="337"/>
      <c r="D114" s="2"/>
      <c r="E114" s="2"/>
      <c r="F114" s="51"/>
      <c r="G114" s="2"/>
      <c r="H114" s="2"/>
      <c r="I114" s="2"/>
      <c r="J114" s="2"/>
      <c r="K114" s="2"/>
      <c r="L114" s="2"/>
      <c r="M114" s="4"/>
    </row>
    <row r="115" spans="1:13" s="9" customFormat="1" x14ac:dyDescent="0.2">
      <c r="A115" s="4"/>
      <c r="B115" s="4"/>
      <c r="C115" s="337"/>
      <c r="D115" s="2"/>
      <c r="E115" s="2"/>
      <c r="F115" s="51"/>
      <c r="G115" s="2"/>
      <c r="H115" s="2"/>
      <c r="I115" s="2"/>
      <c r="J115" s="2"/>
      <c r="K115" s="2"/>
      <c r="L115" s="2"/>
      <c r="M115" s="4"/>
    </row>
    <row r="116" spans="1:13" s="9" customFormat="1" x14ac:dyDescent="0.2">
      <c r="A116" s="4"/>
      <c r="B116" s="4"/>
      <c r="C116" s="337"/>
      <c r="D116" s="2"/>
      <c r="E116" s="2"/>
      <c r="F116" s="51"/>
      <c r="G116" s="2"/>
      <c r="H116" s="2"/>
      <c r="I116" s="2"/>
      <c r="J116" s="2"/>
      <c r="K116" s="2"/>
      <c r="L116" s="2"/>
      <c r="M116" s="4"/>
    </row>
    <row r="117" spans="1:13" s="9" customFormat="1" x14ac:dyDescent="0.2">
      <c r="A117" s="4"/>
      <c r="B117" s="4"/>
      <c r="C117" s="337"/>
      <c r="D117" s="2"/>
      <c r="E117" s="2"/>
      <c r="F117" s="51"/>
      <c r="G117" s="2"/>
      <c r="H117" s="2"/>
      <c r="I117" s="2"/>
      <c r="J117" s="2"/>
      <c r="K117" s="2"/>
      <c r="L117" s="2"/>
      <c r="M117" s="4"/>
    </row>
    <row r="118" spans="1:13" s="9" customFormat="1" x14ac:dyDescent="0.2">
      <c r="A118" s="4"/>
      <c r="B118" s="4"/>
      <c r="C118" s="337"/>
      <c r="D118" s="2"/>
      <c r="E118" s="2"/>
      <c r="F118" s="51"/>
      <c r="G118" s="2"/>
      <c r="H118" s="2"/>
      <c r="I118" s="2"/>
      <c r="J118" s="2"/>
      <c r="K118" s="2"/>
      <c r="L118" s="2"/>
      <c r="M118" s="4"/>
    </row>
    <row r="119" spans="1:13" s="9" customFormat="1" x14ac:dyDescent="0.2">
      <c r="A119" s="4"/>
      <c r="B119" s="4"/>
      <c r="C119" s="337"/>
      <c r="D119" s="2"/>
      <c r="E119" s="2"/>
      <c r="F119" s="51"/>
      <c r="G119" s="2"/>
      <c r="H119" s="2"/>
      <c r="I119" s="2"/>
      <c r="J119" s="2"/>
      <c r="K119" s="2"/>
      <c r="L119" s="2"/>
      <c r="M119" s="4"/>
    </row>
    <row r="120" spans="1:13" s="9" customFormat="1" x14ac:dyDescent="0.2">
      <c r="A120" s="4"/>
      <c r="B120" s="4"/>
      <c r="C120" s="337"/>
      <c r="D120" s="2"/>
      <c r="E120" s="2"/>
      <c r="F120" s="51"/>
      <c r="G120" s="2"/>
      <c r="H120" s="2"/>
      <c r="I120" s="2"/>
      <c r="J120" s="2"/>
      <c r="K120" s="2"/>
      <c r="L120" s="2"/>
      <c r="M120" s="4"/>
    </row>
    <row r="121" spans="1:13" s="9" customFormat="1" x14ac:dyDescent="0.2">
      <c r="A121" s="4"/>
      <c r="B121" s="4"/>
      <c r="C121" s="337"/>
      <c r="D121" s="2"/>
      <c r="E121" s="2"/>
      <c r="F121" s="51"/>
      <c r="G121" s="2"/>
      <c r="H121" s="2"/>
      <c r="I121" s="2"/>
      <c r="J121" s="2"/>
      <c r="K121" s="2"/>
      <c r="L121" s="2"/>
      <c r="M121" s="4"/>
    </row>
    <row r="122" spans="1:13" s="9" customFormat="1" x14ac:dyDescent="0.2">
      <c r="A122" s="4"/>
      <c r="B122" s="4"/>
      <c r="C122" s="337"/>
      <c r="D122" s="2"/>
      <c r="E122" s="2"/>
      <c r="F122" s="51"/>
      <c r="G122" s="2"/>
      <c r="H122" s="2"/>
      <c r="I122" s="2"/>
      <c r="J122" s="2"/>
      <c r="K122" s="2"/>
      <c r="L122" s="2"/>
      <c r="M122" s="4"/>
    </row>
    <row r="123" spans="1:13" s="9" customFormat="1" x14ac:dyDescent="0.2">
      <c r="A123" s="4"/>
      <c r="B123" s="4"/>
      <c r="C123" s="337"/>
      <c r="D123" s="2"/>
      <c r="E123" s="2"/>
      <c r="F123" s="51"/>
      <c r="G123" s="2"/>
      <c r="H123" s="2"/>
      <c r="I123" s="2"/>
      <c r="J123" s="2"/>
      <c r="K123" s="2"/>
      <c r="L123" s="2"/>
      <c r="M123" s="4"/>
    </row>
    <row r="124" spans="1:13" s="9" customFormat="1" x14ac:dyDescent="0.2">
      <c r="A124" s="4"/>
      <c r="B124" s="4"/>
      <c r="C124" s="337"/>
      <c r="D124" s="2"/>
      <c r="E124" s="2"/>
      <c r="F124" s="51"/>
      <c r="G124" s="2"/>
      <c r="H124" s="2"/>
      <c r="I124" s="2"/>
      <c r="J124" s="2"/>
      <c r="K124" s="2"/>
      <c r="L124" s="2"/>
      <c r="M124" s="4"/>
    </row>
    <row r="125" spans="1:13" s="9" customFormat="1" x14ac:dyDescent="0.2">
      <c r="A125" s="4"/>
      <c r="B125" s="4"/>
      <c r="C125" s="337"/>
      <c r="D125" s="2"/>
      <c r="E125" s="2"/>
      <c r="F125" s="51"/>
      <c r="G125" s="2"/>
      <c r="H125" s="2"/>
      <c r="I125" s="2"/>
      <c r="J125" s="2"/>
      <c r="K125" s="2"/>
      <c r="L125" s="2"/>
      <c r="M125" s="4"/>
    </row>
    <row r="126" spans="1:13" s="9" customFormat="1" x14ac:dyDescent="0.2">
      <c r="A126" s="4"/>
      <c r="B126" s="4"/>
      <c r="C126" s="337"/>
      <c r="D126" s="2"/>
      <c r="E126" s="2"/>
      <c r="F126" s="51"/>
      <c r="G126" s="2"/>
      <c r="H126" s="2"/>
      <c r="I126" s="2"/>
      <c r="J126" s="2"/>
      <c r="K126" s="2"/>
      <c r="L126" s="2"/>
      <c r="M126" s="4"/>
    </row>
    <row r="127" spans="1:13" s="9" customFormat="1" x14ac:dyDescent="0.2">
      <c r="A127" s="4"/>
      <c r="B127" s="4"/>
      <c r="C127" s="337"/>
      <c r="D127" s="2"/>
      <c r="E127" s="2"/>
      <c r="F127" s="51"/>
      <c r="G127" s="2"/>
      <c r="H127" s="2"/>
      <c r="I127" s="2"/>
      <c r="J127" s="2"/>
      <c r="K127" s="2"/>
      <c r="L127" s="2"/>
      <c r="M127" s="4"/>
    </row>
    <row r="128" spans="1:13" s="9" customFormat="1" x14ac:dyDescent="0.2">
      <c r="A128" s="4"/>
      <c r="B128" s="4"/>
      <c r="C128" s="337"/>
      <c r="D128" s="2"/>
      <c r="E128" s="2"/>
      <c r="F128" s="51"/>
      <c r="G128" s="2"/>
      <c r="H128" s="2"/>
      <c r="I128" s="2"/>
      <c r="J128" s="2"/>
      <c r="K128" s="2"/>
      <c r="L128" s="2"/>
      <c r="M128" s="4"/>
    </row>
    <row r="129" spans="1:13" s="9" customFormat="1" x14ac:dyDescent="0.2">
      <c r="A129" s="4"/>
      <c r="B129" s="4"/>
      <c r="C129" s="337"/>
      <c r="D129" s="2"/>
      <c r="E129" s="2"/>
      <c r="F129" s="51"/>
      <c r="G129" s="2"/>
      <c r="H129" s="2"/>
      <c r="I129" s="2"/>
      <c r="J129" s="2"/>
      <c r="K129" s="2"/>
      <c r="L129" s="2"/>
      <c r="M129" s="4"/>
    </row>
    <row r="130" spans="1:13" s="9" customFormat="1" x14ac:dyDescent="0.2">
      <c r="A130" s="4"/>
      <c r="B130" s="4"/>
      <c r="C130" s="337"/>
      <c r="D130" s="2"/>
      <c r="E130" s="2"/>
      <c r="F130" s="51"/>
      <c r="G130" s="2"/>
      <c r="H130" s="2"/>
      <c r="I130" s="2"/>
      <c r="J130" s="2"/>
      <c r="K130" s="2"/>
      <c r="L130" s="2"/>
      <c r="M130" s="4"/>
    </row>
    <row r="131" spans="1:13" s="9" customFormat="1" x14ac:dyDescent="0.2">
      <c r="A131" s="4"/>
      <c r="B131" s="4"/>
      <c r="C131" s="337"/>
      <c r="D131" s="2"/>
      <c r="E131" s="2"/>
      <c r="F131" s="51"/>
      <c r="G131" s="2"/>
      <c r="H131" s="2"/>
      <c r="I131" s="2"/>
      <c r="J131" s="2"/>
      <c r="K131" s="2"/>
      <c r="L131" s="2"/>
      <c r="M131" s="4"/>
    </row>
    <row r="132" spans="1:13" s="9" customFormat="1" x14ac:dyDescent="0.2">
      <c r="A132" s="4"/>
      <c r="B132" s="4"/>
      <c r="C132" s="337"/>
      <c r="D132" s="2"/>
      <c r="E132" s="2"/>
      <c r="F132" s="51"/>
      <c r="G132" s="2"/>
      <c r="H132" s="2"/>
      <c r="I132" s="2"/>
      <c r="J132" s="2"/>
      <c r="K132" s="2"/>
      <c r="L132" s="2"/>
      <c r="M132" s="4"/>
    </row>
    <row r="133" spans="1:13" s="9" customFormat="1" x14ac:dyDescent="0.2">
      <c r="A133" s="4"/>
      <c r="B133" s="4"/>
      <c r="C133" s="337"/>
      <c r="D133" s="2"/>
      <c r="E133" s="2"/>
      <c r="F133" s="51"/>
      <c r="G133" s="2"/>
      <c r="H133" s="2"/>
      <c r="I133" s="2"/>
      <c r="J133" s="2"/>
      <c r="K133" s="2"/>
      <c r="L133" s="2"/>
      <c r="M133" s="4"/>
    </row>
    <row r="134" spans="1:13" s="9" customFormat="1" x14ac:dyDescent="0.2">
      <c r="A134" s="4"/>
      <c r="B134" s="4"/>
      <c r="C134" s="337"/>
      <c r="D134" s="2"/>
      <c r="E134" s="2"/>
      <c r="F134" s="51"/>
      <c r="G134" s="2"/>
      <c r="H134" s="2"/>
      <c r="I134" s="2"/>
      <c r="J134" s="2"/>
      <c r="K134" s="2"/>
      <c r="L134" s="2"/>
      <c r="M134" s="4"/>
    </row>
    <row r="135" spans="1:13" s="9" customFormat="1" x14ac:dyDescent="0.2">
      <c r="A135" s="4"/>
      <c r="B135" s="4"/>
      <c r="C135" s="337"/>
      <c r="D135" s="2"/>
      <c r="E135" s="2"/>
      <c r="F135" s="51"/>
      <c r="G135" s="2"/>
      <c r="H135" s="2"/>
      <c r="I135" s="2"/>
      <c r="J135" s="2"/>
      <c r="K135" s="2"/>
      <c r="L135" s="2"/>
      <c r="M135" s="4"/>
    </row>
    <row r="136" spans="1:13" s="9" customFormat="1" x14ac:dyDescent="0.2">
      <c r="A136" s="4"/>
      <c r="B136" s="4"/>
      <c r="C136" s="337"/>
      <c r="D136" s="2"/>
      <c r="E136" s="2"/>
      <c r="F136" s="51"/>
      <c r="G136" s="2"/>
      <c r="H136" s="2"/>
      <c r="I136" s="2"/>
      <c r="J136" s="2"/>
      <c r="K136" s="2"/>
      <c r="L136" s="2"/>
      <c r="M136" s="4"/>
    </row>
    <row r="137" spans="1:13" s="9" customFormat="1" x14ac:dyDescent="0.2">
      <c r="A137" s="4"/>
      <c r="B137" s="4"/>
      <c r="C137" s="337"/>
      <c r="D137" s="2"/>
      <c r="E137" s="2"/>
      <c r="F137" s="51"/>
      <c r="G137" s="2"/>
      <c r="H137" s="2"/>
      <c r="I137" s="2"/>
      <c r="J137" s="2"/>
      <c r="K137" s="2"/>
      <c r="L137" s="2"/>
      <c r="M137" s="4"/>
    </row>
    <row r="138" spans="1:13" s="9" customFormat="1" x14ac:dyDescent="0.2">
      <c r="A138" s="4"/>
      <c r="B138" s="4"/>
      <c r="C138" s="337"/>
      <c r="D138" s="2"/>
      <c r="E138" s="2"/>
      <c r="F138" s="51"/>
      <c r="G138" s="2"/>
      <c r="H138" s="2"/>
      <c r="I138" s="2"/>
      <c r="J138" s="2"/>
      <c r="K138" s="2"/>
      <c r="L138" s="2"/>
      <c r="M138" s="4"/>
    </row>
    <row r="139" spans="1:13" s="9" customFormat="1" x14ac:dyDescent="0.2">
      <c r="A139" s="4"/>
      <c r="B139" s="4"/>
      <c r="C139" s="337"/>
      <c r="D139" s="2"/>
      <c r="E139" s="2"/>
      <c r="F139" s="51"/>
      <c r="G139" s="2"/>
      <c r="H139" s="2"/>
      <c r="I139" s="2"/>
      <c r="J139" s="2"/>
      <c r="K139" s="2"/>
      <c r="L139" s="2"/>
      <c r="M139" s="4"/>
    </row>
    <row r="140" spans="1:13" s="9" customFormat="1" x14ac:dyDescent="0.2">
      <c r="A140" s="4"/>
      <c r="B140" s="4"/>
      <c r="C140" s="337"/>
      <c r="D140" s="2"/>
      <c r="E140" s="2"/>
      <c r="F140" s="51"/>
      <c r="G140" s="2"/>
      <c r="H140" s="2"/>
      <c r="I140" s="2"/>
      <c r="J140" s="2"/>
      <c r="K140" s="2"/>
      <c r="L140" s="2"/>
      <c r="M140" s="4"/>
    </row>
    <row r="141" spans="1:13" s="9" customFormat="1" x14ac:dyDescent="0.2">
      <c r="A141" s="4"/>
      <c r="B141" s="4"/>
      <c r="C141" s="337"/>
      <c r="D141" s="2"/>
      <c r="E141" s="2"/>
      <c r="F141" s="51"/>
      <c r="G141" s="2"/>
      <c r="H141" s="2"/>
      <c r="I141" s="2"/>
      <c r="J141" s="2"/>
      <c r="K141" s="2"/>
      <c r="L141" s="2"/>
      <c r="M141" s="4"/>
    </row>
    <row r="142" spans="1:13" s="9" customFormat="1" x14ac:dyDescent="0.2">
      <c r="A142" s="4"/>
      <c r="B142" s="4"/>
      <c r="C142" s="337"/>
      <c r="D142" s="2"/>
      <c r="E142" s="2"/>
      <c r="F142" s="51"/>
      <c r="G142" s="2"/>
      <c r="H142" s="2"/>
      <c r="I142" s="2"/>
      <c r="J142" s="2"/>
      <c r="K142" s="2"/>
      <c r="L142" s="2"/>
      <c r="M142" s="4"/>
    </row>
    <row r="143" spans="1:13" s="9" customFormat="1" x14ac:dyDescent="0.2">
      <c r="A143" s="4"/>
      <c r="B143" s="4"/>
      <c r="C143" s="337"/>
      <c r="D143" s="2"/>
      <c r="E143" s="2"/>
      <c r="F143" s="51"/>
      <c r="G143" s="2"/>
      <c r="H143" s="2"/>
      <c r="I143" s="2"/>
      <c r="J143" s="2"/>
      <c r="K143" s="2"/>
      <c r="L143" s="2"/>
      <c r="M143" s="4"/>
    </row>
    <row r="144" spans="1:13" s="9" customFormat="1" x14ac:dyDescent="0.2">
      <c r="A144" s="4"/>
      <c r="B144" s="4"/>
      <c r="C144" s="337"/>
      <c r="D144" s="2"/>
      <c r="E144" s="2"/>
      <c r="F144" s="51"/>
      <c r="G144" s="2"/>
      <c r="H144" s="2"/>
      <c r="I144" s="2"/>
      <c r="J144" s="2"/>
      <c r="K144" s="2"/>
      <c r="L144" s="2"/>
      <c r="M144" s="4"/>
    </row>
    <row r="145" spans="1:13" s="9" customFormat="1" x14ac:dyDescent="0.2">
      <c r="A145" s="4"/>
      <c r="B145" s="4"/>
      <c r="C145" s="337"/>
      <c r="D145" s="2"/>
      <c r="E145" s="2"/>
      <c r="F145" s="51"/>
      <c r="G145" s="2"/>
      <c r="H145" s="2"/>
      <c r="I145" s="2"/>
      <c r="J145" s="2"/>
      <c r="K145" s="2"/>
      <c r="L145" s="2"/>
      <c r="M145" s="4"/>
    </row>
    <row r="146" spans="1:13" s="9" customFormat="1" x14ac:dyDescent="0.2">
      <c r="A146" s="4"/>
      <c r="B146" s="4"/>
      <c r="C146" s="337"/>
      <c r="D146" s="2"/>
      <c r="E146" s="2"/>
      <c r="F146" s="51"/>
      <c r="G146" s="2"/>
      <c r="H146" s="2"/>
      <c r="I146" s="2"/>
      <c r="J146" s="2"/>
      <c r="K146" s="2"/>
      <c r="L146" s="2"/>
      <c r="M146" s="4"/>
    </row>
    <row r="147" spans="1:13" s="9" customFormat="1" x14ac:dyDescent="0.2">
      <c r="A147" s="4"/>
      <c r="B147" s="4"/>
      <c r="C147" s="337"/>
      <c r="D147" s="2"/>
      <c r="E147" s="2"/>
      <c r="F147" s="51"/>
      <c r="G147" s="2"/>
      <c r="H147" s="2"/>
      <c r="I147" s="2"/>
      <c r="J147" s="2"/>
      <c r="K147" s="2"/>
      <c r="L147" s="2"/>
      <c r="M147" s="4"/>
    </row>
    <row r="148" spans="1:13" s="9" customFormat="1" x14ac:dyDescent="0.2">
      <c r="A148" s="4"/>
      <c r="B148" s="4"/>
      <c r="C148" s="337"/>
      <c r="D148" s="2"/>
      <c r="E148" s="2"/>
      <c r="F148" s="51"/>
      <c r="G148" s="2"/>
      <c r="H148" s="2"/>
      <c r="I148" s="2"/>
      <c r="J148" s="2"/>
      <c r="K148" s="2"/>
      <c r="L148" s="2"/>
      <c r="M148" s="4"/>
    </row>
    <row r="149" spans="1:13" s="9" customFormat="1" x14ac:dyDescent="0.2">
      <c r="A149" s="4"/>
      <c r="B149" s="4"/>
      <c r="C149" s="337"/>
      <c r="D149" s="2"/>
      <c r="E149" s="2"/>
      <c r="F149" s="51"/>
      <c r="G149" s="2"/>
      <c r="H149" s="2"/>
      <c r="I149" s="2"/>
      <c r="J149" s="2"/>
      <c r="K149" s="2"/>
      <c r="L149" s="2"/>
      <c r="M149" s="4"/>
    </row>
    <row r="150" spans="1:13" s="9" customFormat="1" x14ac:dyDescent="0.2">
      <c r="A150" s="4"/>
      <c r="B150" s="4"/>
      <c r="C150" s="337"/>
      <c r="D150" s="2"/>
      <c r="E150" s="2"/>
      <c r="F150" s="51"/>
      <c r="G150" s="2"/>
      <c r="H150" s="2"/>
      <c r="I150" s="2"/>
      <c r="J150" s="2"/>
      <c r="K150" s="2"/>
      <c r="L150" s="2"/>
      <c r="M150" s="4"/>
    </row>
    <row r="151" spans="1:13" s="9" customFormat="1" x14ac:dyDescent="0.2">
      <c r="A151" s="4"/>
      <c r="B151" s="4"/>
      <c r="C151" s="337"/>
      <c r="D151" s="2"/>
      <c r="E151" s="2"/>
      <c r="F151" s="51"/>
      <c r="G151" s="2"/>
      <c r="H151" s="2"/>
      <c r="I151" s="2"/>
      <c r="J151" s="2"/>
      <c r="K151" s="2"/>
      <c r="L151" s="2"/>
      <c r="M151" s="4"/>
    </row>
    <row r="152" spans="1:13" s="9" customFormat="1" x14ac:dyDescent="0.2">
      <c r="A152" s="4"/>
      <c r="B152" s="4"/>
      <c r="C152" s="337"/>
      <c r="D152" s="2"/>
      <c r="E152" s="2"/>
      <c r="F152" s="51"/>
      <c r="G152" s="2"/>
      <c r="H152" s="2"/>
      <c r="I152" s="2"/>
      <c r="J152" s="2"/>
      <c r="K152" s="2"/>
      <c r="L152" s="2"/>
      <c r="M152" s="4"/>
    </row>
    <row r="153" spans="1:13" s="9" customFormat="1" x14ac:dyDescent="0.2">
      <c r="A153" s="4"/>
      <c r="B153" s="4"/>
      <c r="C153" s="337"/>
      <c r="D153" s="2"/>
      <c r="E153" s="2"/>
      <c r="F153" s="51"/>
      <c r="G153" s="2"/>
      <c r="H153" s="2"/>
      <c r="I153" s="2"/>
      <c r="J153" s="2"/>
      <c r="K153" s="2"/>
      <c r="L153" s="2"/>
      <c r="M153" s="4"/>
    </row>
    <row r="154" spans="1:13" s="9" customFormat="1" x14ac:dyDescent="0.2">
      <c r="A154" s="4"/>
      <c r="B154" s="4"/>
      <c r="C154" s="337"/>
      <c r="D154" s="2"/>
      <c r="E154" s="2"/>
      <c r="F154" s="51"/>
      <c r="G154" s="2"/>
      <c r="H154" s="2"/>
      <c r="I154" s="2"/>
      <c r="J154" s="2"/>
      <c r="K154" s="2"/>
      <c r="L154" s="2"/>
      <c r="M154" s="4"/>
    </row>
    <row r="155" spans="1:13" s="9" customFormat="1" x14ac:dyDescent="0.2">
      <c r="A155" s="4"/>
      <c r="B155" s="4"/>
      <c r="C155" s="337"/>
      <c r="D155" s="2"/>
      <c r="E155" s="2"/>
      <c r="F155" s="51"/>
      <c r="G155" s="2"/>
      <c r="H155" s="2"/>
      <c r="I155" s="2"/>
      <c r="J155" s="2"/>
      <c r="K155" s="2"/>
      <c r="L155" s="2"/>
      <c r="M155" s="4"/>
    </row>
    <row r="156" spans="1:13" s="9" customFormat="1" x14ac:dyDescent="0.2">
      <c r="A156" s="4"/>
      <c r="B156" s="4"/>
      <c r="C156" s="337"/>
      <c r="D156" s="2"/>
      <c r="E156" s="2"/>
      <c r="F156" s="51"/>
      <c r="G156" s="2"/>
      <c r="H156" s="2"/>
      <c r="I156" s="2"/>
      <c r="J156" s="2"/>
      <c r="K156" s="2"/>
      <c r="L156" s="2"/>
      <c r="M156" s="4"/>
    </row>
    <row r="157" spans="1:13" s="9" customFormat="1" x14ac:dyDescent="0.2">
      <c r="A157" s="4"/>
      <c r="B157" s="4"/>
      <c r="C157" s="337"/>
      <c r="D157" s="2"/>
      <c r="E157" s="2"/>
      <c r="F157" s="51"/>
      <c r="G157" s="2"/>
      <c r="H157" s="2"/>
      <c r="I157" s="2"/>
      <c r="J157" s="2"/>
      <c r="K157" s="2"/>
      <c r="L157" s="2"/>
      <c r="M157" s="4"/>
    </row>
    <row r="158" spans="1:13" s="9" customFormat="1" x14ac:dyDescent="0.2">
      <c r="A158" s="4"/>
      <c r="B158" s="4"/>
      <c r="C158" s="337"/>
      <c r="D158" s="2"/>
      <c r="E158" s="2"/>
      <c r="F158" s="51"/>
      <c r="G158" s="2"/>
      <c r="H158" s="2"/>
      <c r="I158" s="2"/>
      <c r="J158" s="2"/>
      <c r="K158" s="2"/>
      <c r="L158" s="2"/>
      <c r="M158" s="4"/>
    </row>
    <row r="159" spans="1:13" s="9" customFormat="1" x14ac:dyDescent="0.2">
      <c r="A159" s="4"/>
      <c r="B159" s="4"/>
      <c r="C159" s="337"/>
      <c r="D159" s="2"/>
      <c r="E159" s="2"/>
      <c r="F159" s="51"/>
      <c r="G159" s="2"/>
      <c r="H159" s="2"/>
      <c r="I159" s="2"/>
      <c r="J159" s="2"/>
      <c r="K159" s="2"/>
      <c r="L159" s="2"/>
      <c r="M159" s="4"/>
    </row>
    <row r="160" spans="1:13" s="9" customFormat="1" x14ac:dyDescent="0.2">
      <c r="A160" s="4"/>
      <c r="B160" s="4"/>
      <c r="C160" s="337"/>
      <c r="D160" s="2"/>
      <c r="E160" s="2"/>
      <c r="F160" s="51"/>
      <c r="G160" s="2"/>
      <c r="H160" s="2"/>
      <c r="I160" s="2"/>
      <c r="J160" s="2"/>
      <c r="K160" s="2"/>
      <c r="L160" s="2"/>
      <c r="M160" s="4"/>
    </row>
    <row r="161" spans="1:13" s="9" customFormat="1" x14ac:dyDescent="0.2">
      <c r="A161" s="4"/>
      <c r="B161" s="4"/>
      <c r="C161" s="337"/>
      <c r="D161" s="2"/>
      <c r="E161" s="2"/>
      <c r="F161" s="51"/>
      <c r="G161" s="2"/>
      <c r="H161" s="2"/>
      <c r="I161" s="2"/>
      <c r="J161" s="2"/>
      <c r="K161" s="2"/>
      <c r="L161" s="2"/>
      <c r="M161" s="4"/>
    </row>
    <row r="162" spans="1:13" s="9" customFormat="1" x14ac:dyDescent="0.2">
      <c r="A162" s="4"/>
      <c r="B162" s="4"/>
      <c r="C162" s="337"/>
      <c r="D162" s="2"/>
      <c r="E162" s="2"/>
      <c r="F162" s="51"/>
      <c r="G162" s="2"/>
      <c r="H162" s="2"/>
      <c r="I162" s="2"/>
      <c r="J162" s="2"/>
      <c r="K162" s="2"/>
      <c r="L162" s="2"/>
      <c r="M162" s="4"/>
    </row>
    <row r="163" spans="1:13" s="9" customFormat="1" x14ac:dyDescent="0.2">
      <c r="A163" s="4"/>
      <c r="B163" s="4"/>
      <c r="C163" s="337"/>
      <c r="D163" s="2"/>
      <c r="E163" s="2"/>
      <c r="F163" s="51"/>
      <c r="G163" s="2"/>
      <c r="H163" s="2"/>
      <c r="I163" s="2"/>
      <c r="J163" s="2"/>
      <c r="K163" s="2"/>
      <c r="L163" s="2"/>
      <c r="M163" s="4"/>
    </row>
    <row r="164" spans="1:13" s="9" customFormat="1" x14ac:dyDescent="0.2">
      <c r="A164" s="4"/>
      <c r="B164" s="4"/>
      <c r="C164" s="337"/>
      <c r="D164" s="2"/>
      <c r="E164" s="2"/>
      <c r="F164" s="51"/>
      <c r="G164" s="2"/>
      <c r="H164" s="2"/>
      <c r="I164" s="2"/>
      <c r="J164" s="2"/>
      <c r="K164" s="2"/>
      <c r="L164" s="2"/>
      <c r="M164" s="4"/>
    </row>
    <row r="165" spans="1:13" s="9" customFormat="1" x14ac:dyDescent="0.2">
      <c r="A165" s="4"/>
      <c r="B165" s="4"/>
      <c r="C165" s="337"/>
      <c r="D165" s="2"/>
      <c r="E165" s="2"/>
      <c r="F165" s="51"/>
      <c r="G165" s="2"/>
      <c r="H165" s="2"/>
      <c r="I165" s="2"/>
      <c r="J165" s="2"/>
      <c r="K165" s="2"/>
      <c r="L165" s="2"/>
      <c r="M165" s="4"/>
    </row>
    <row r="166" spans="1:13" s="9" customFormat="1" x14ac:dyDescent="0.2">
      <c r="A166" s="4"/>
      <c r="B166" s="4"/>
      <c r="C166" s="337"/>
      <c r="D166" s="2"/>
      <c r="E166" s="2"/>
      <c r="F166" s="51"/>
      <c r="G166" s="2"/>
      <c r="H166" s="2"/>
      <c r="I166" s="2"/>
      <c r="J166" s="2"/>
      <c r="K166" s="2"/>
      <c r="L166" s="2"/>
      <c r="M166" s="4"/>
    </row>
    <row r="167" spans="1:13" s="9" customFormat="1" x14ac:dyDescent="0.2">
      <c r="A167" s="4"/>
      <c r="B167" s="4"/>
      <c r="C167" s="337"/>
      <c r="D167" s="2"/>
      <c r="E167" s="2"/>
      <c r="F167" s="51"/>
      <c r="G167" s="2"/>
      <c r="H167" s="2"/>
      <c r="I167" s="2"/>
      <c r="J167" s="2"/>
      <c r="K167" s="2"/>
      <c r="L167" s="2"/>
      <c r="M167" s="4"/>
    </row>
    <row r="168" spans="1:13" s="9" customFormat="1" x14ac:dyDescent="0.2">
      <c r="A168" s="4"/>
      <c r="B168" s="4"/>
      <c r="C168" s="337"/>
      <c r="D168" s="2"/>
      <c r="E168" s="2"/>
      <c r="F168" s="51"/>
      <c r="G168" s="2"/>
      <c r="H168" s="2"/>
      <c r="I168" s="2"/>
      <c r="J168" s="2"/>
      <c r="K168" s="2"/>
      <c r="L168" s="2"/>
      <c r="M168" s="4"/>
    </row>
    <row r="169" spans="1:13" s="9" customFormat="1" x14ac:dyDescent="0.2">
      <c r="A169" s="4"/>
      <c r="B169" s="4"/>
      <c r="C169" s="337"/>
      <c r="D169" s="2"/>
      <c r="E169" s="2"/>
      <c r="F169" s="51"/>
      <c r="G169" s="2"/>
      <c r="H169" s="2"/>
      <c r="I169" s="2"/>
      <c r="J169" s="2"/>
      <c r="K169" s="2"/>
      <c r="L169" s="2"/>
      <c r="M169" s="4"/>
    </row>
    <row r="170" spans="1:13" s="9" customFormat="1" x14ac:dyDescent="0.2">
      <c r="A170" s="4"/>
      <c r="B170" s="4"/>
      <c r="C170" s="337"/>
      <c r="D170" s="2"/>
      <c r="E170" s="2"/>
      <c r="F170" s="51"/>
      <c r="G170" s="2"/>
      <c r="H170" s="2"/>
      <c r="I170" s="2"/>
      <c r="J170" s="2"/>
      <c r="K170" s="2"/>
      <c r="L170" s="2"/>
      <c r="M170" s="4"/>
    </row>
    <row r="171" spans="1:13" s="9" customFormat="1" x14ac:dyDescent="0.2">
      <c r="A171" s="4"/>
      <c r="B171" s="4"/>
      <c r="C171" s="337"/>
      <c r="D171" s="2"/>
      <c r="E171" s="2"/>
      <c r="F171" s="51"/>
      <c r="G171" s="2"/>
      <c r="H171" s="2"/>
      <c r="I171" s="2"/>
      <c r="J171" s="2"/>
      <c r="K171" s="2"/>
      <c r="L171" s="2"/>
      <c r="M171" s="4"/>
    </row>
    <row r="172" spans="1:13" s="9" customFormat="1" x14ac:dyDescent="0.2">
      <c r="A172" s="4"/>
      <c r="B172" s="4"/>
      <c r="C172" s="337"/>
      <c r="D172" s="2"/>
      <c r="E172" s="2"/>
      <c r="F172" s="51"/>
      <c r="G172" s="2"/>
      <c r="H172" s="2"/>
      <c r="I172" s="2"/>
      <c r="J172" s="2"/>
      <c r="K172" s="2"/>
      <c r="L172" s="2"/>
      <c r="M172" s="4"/>
    </row>
    <row r="173" spans="1:13" s="9" customFormat="1" x14ac:dyDescent="0.2">
      <c r="A173" s="4"/>
      <c r="B173" s="4"/>
      <c r="C173" s="337"/>
      <c r="D173" s="2"/>
      <c r="E173" s="2"/>
      <c r="F173" s="51"/>
      <c r="G173" s="2"/>
      <c r="H173" s="2"/>
      <c r="I173" s="2"/>
      <c r="J173" s="2"/>
      <c r="K173" s="2"/>
      <c r="L173" s="2"/>
      <c r="M173" s="4"/>
    </row>
    <row r="174" spans="1:13" s="9" customFormat="1" x14ac:dyDescent="0.2">
      <c r="A174" s="4"/>
      <c r="B174" s="4"/>
      <c r="C174" s="337"/>
      <c r="D174" s="2"/>
      <c r="E174" s="2"/>
      <c r="F174" s="51"/>
      <c r="G174" s="2"/>
      <c r="H174" s="2"/>
      <c r="I174" s="2"/>
      <c r="J174" s="2"/>
      <c r="K174" s="2"/>
      <c r="L174" s="2"/>
      <c r="M174" s="4"/>
    </row>
    <row r="175" spans="1:13" s="9" customFormat="1" x14ac:dyDescent="0.2">
      <c r="A175" s="4"/>
      <c r="B175" s="4"/>
      <c r="C175" s="337"/>
      <c r="D175" s="2"/>
      <c r="E175" s="2"/>
      <c r="F175" s="51"/>
      <c r="G175" s="2"/>
      <c r="H175" s="2"/>
      <c r="I175" s="2"/>
      <c r="J175" s="2"/>
      <c r="K175" s="2"/>
      <c r="L175" s="2"/>
      <c r="M175" s="4"/>
    </row>
    <row r="176" spans="1:13" s="9" customFormat="1" x14ac:dyDescent="0.2">
      <c r="A176" s="4"/>
      <c r="B176" s="4"/>
      <c r="C176" s="337"/>
      <c r="D176" s="2"/>
      <c r="E176" s="2"/>
      <c r="F176" s="51"/>
      <c r="G176" s="2"/>
      <c r="H176" s="2"/>
      <c r="I176" s="2"/>
      <c r="J176" s="2"/>
      <c r="K176" s="2"/>
      <c r="L176" s="2"/>
      <c r="M176" s="4"/>
    </row>
    <row r="177" spans="1:13" s="9" customFormat="1" x14ac:dyDescent="0.2">
      <c r="A177" s="4"/>
      <c r="B177" s="4"/>
      <c r="C177" s="337"/>
      <c r="D177" s="2"/>
      <c r="E177" s="2"/>
      <c r="F177" s="51"/>
      <c r="G177" s="2"/>
      <c r="H177" s="2"/>
      <c r="I177" s="2"/>
      <c r="J177" s="2"/>
      <c r="K177" s="2"/>
      <c r="L177" s="2"/>
      <c r="M177" s="4"/>
    </row>
    <row r="178" spans="1:13" s="9" customFormat="1" x14ac:dyDescent="0.2">
      <c r="A178" s="4"/>
      <c r="B178" s="4"/>
      <c r="C178" s="337"/>
      <c r="D178" s="2"/>
      <c r="E178" s="2"/>
      <c r="F178" s="51"/>
      <c r="G178" s="2"/>
      <c r="H178" s="2"/>
      <c r="I178" s="2"/>
      <c r="J178" s="2"/>
      <c r="K178" s="2"/>
      <c r="L178" s="2"/>
      <c r="M178" s="4"/>
    </row>
    <row r="179" spans="1:13" s="9" customFormat="1" x14ac:dyDescent="0.2">
      <c r="A179" s="4"/>
      <c r="B179" s="4"/>
      <c r="C179" s="337"/>
      <c r="D179" s="2"/>
      <c r="E179" s="2"/>
      <c r="F179" s="51"/>
      <c r="G179" s="2"/>
      <c r="H179" s="2"/>
      <c r="I179" s="2"/>
      <c r="J179" s="2"/>
      <c r="K179" s="2"/>
      <c r="L179" s="2"/>
      <c r="M179" s="4"/>
    </row>
    <row r="180" spans="1:13" s="9" customFormat="1" x14ac:dyDescent="0.2">
      <c r="A180" s="4"/>
      <c r="B180" s="4"/>
      <c r="C180" s="337"/>
      <c r="D180" s="2"/>
      <c r="E180" s="2"/>
      <c r="F180" s="51"/>
      <c r="G180" s="2"/>
      <c r="H180" s="2"/>
      <c r="I180" s="2"/>
      <c r="J180" s="2"/>
      <c r="K180" s="2"/>
      <c r="L180" s="2"/>
      <c r="M180" s="4"/>
    </row>
    <row r="181" spans="1:13" s="9" customFormat="1" x14ac:dyDescent="0.2">
      <c r="A181" s="4"/>
      <c r="B181" s="4"/>
      <c r="C181" s="337"/>
      <c r="D181" s="2"/>
      <c r="E181" s="2"/>
      <c r="F181" s="51"/>
      <c r="G181" s="2"/>
      <c r="H181" s="2"/>
      <c r="I181" s="2"/>
      <c r="J181" s="2"/>
      <c r="K181" s="2"/>
      <c r="L181" s="2"/>
      <c r="M181" s="4"/>
    </row>
    <row r="182" spans="1:13" s="9" customFormat="1" x14ac:dyDescent="0.2">
      <c r="A182" s="4"/>
      <c r="B182" s="4"/>
      <c r="C182" s="337"/>
      <c r="D182" s="2"/>
      <c r="E182" s="2"/>
      <c r="F182" s="51"/>
      <c r="G182" s="2"/>
      <c r="H182" s="2"/>
      <c r="I182" s="2"/>
      <c r="J182" s="2"/>
      <c r="K182" s="2"/>
      <c r="L182" s="2"/>
      <c r="M182" s="4"/>
    </row>
    <row r="183" spans="1:13" s="9" customFormat="1" x14ac:dyDescent="0.2">
      <c r="A183" s="4"/>
      <c r="B183" s="4"/>
      <c r="C183" s="337"/>
      <c r="D183" s="2"/>
      <c r="E183" s="2"/>
      <c r="F183" s="51"/>
      <c r="G183" s="2"/>
      <c r="H183" s="2"/>
      <c r="I183" s="2"/>
      <c r="J183" s="2"/>
      <c r="K183" s="2"/>
      <c r="L183" s="2"/>
      <c r="M183" s="4"/>
    </row>
    <row r="184" spans="1:13" s="9" customFormat="1" x14ac:dyDescent="0.2">
      <c r="A184" s="4"/>
      <c r="B184" s="4"/>
      <c r="C184" s="337"/>
      <c r="D184" s="2"/>
      <c r="E184" s="2"/>
      <c r="F184" s="51"/>
      <c r="G184" s="2"/>
      <c r="H184" s="2"/>
      <c r="I184" s="2"/>
      <c r="J184" s="2"/>
      <c r="K184" s="2"/>
      <c r="L184" s="2"/>
      <c r="M184" s="4"/>
    </row>
    <row r="185" spans="1:13" s="9" customFormat="1" x14ac:dyDescent="0.2">
      <c r="A185" s="4"/>
      <c r="B185" s="4"/>
      <c r="C185" s="337"/>
      <c r="D185" s="2"/>
      <c r="E185" s="2"/>
      <c r="F185" s="51"/>
      <c r="G185" s="2"/>
      <c r="H185" s="2"/>
      <c r="I185" s="2"/>
      <c r="J185" s="2"/>
      <c r="K185" s="2"/>
      <c r="L185" s="2"/>
      <c r="M185" s="4"/>
    </row>
    <row r="186" spans="1:13" s="9" customFormat="1" x14ac:dyDescent="0.2">
      <c r="A186" s="4"/>
      <c r="B186" s="4"/>
      <c r="C186" s="337"/>
      <c r="D186" s="2"/>
      <c r="E186" s="2"/>
      <c r="F186" s="51"/>
      <c r="G186" s="2"/>
      <c r="H186" s="2"/>
      <c r="I186" s="2"/>
      <c r="J186" s="2"/>
      <c r="K186" s="2"/>
      <c r="L186" s="2"/>
      <c r="M186" s="4"/>
    </row>
    <row r="187" spans="1:13" s="9" customFormat="1" x14ac:dyDescent="0.2">
      <c r="A187" s="4"/>
      <c r="B187" s="4"/>
      <c r="C187" s="337"/>
      <c r="D187" s="2"/>
      <c r="E187" s="2"/>
      <c r="F187" s="51"/>
      <c r="G187" s="2"/>
      <c r="H187" s="2"/>
      <c r="I187" s="2"/>
      <c r="J187" s="2"/>
      <c r="K187" s="2"/>
      <c r="L187" s="2"/>
      <c r="M187" s="4"/>
    </row>
    <row r="188" spans="1:13" s="9" customFormat="1" x14ac:dyDescent="0.2">
      <c r="A188" s="4"/>
      <c r="B188" s="4"/>
      <c r="C188" s="337"/>
      <c r="D188" s="2"/>
      <c r="E188" s="2"/>
      <c r="F188" s="51"/>
      <c r="G188" s="2"/>
      <c r="H188" s="2"/>
      <c r="I188" s="2"/>
      <c r="J188" s="2"/>
      <c r="K188" s="2"/>
      <c r="L188" s="2"/>
      <c r="M188" s="4"/>
    </row>
    <row r="189" spans="1:13" s="9" customFormat="1" x14ac:dyDescent="0.2">
      <c r="A189" s="4"/>
      <c r="B189" s="4"/>
      <c r="C189" s="337"/>
      <c r="D189" s="2"/>
      <c r="E189" s="2"/>
      <c r="F189" s="51"/>
      <c r="G189" s="2"/>
      <c r="H189" s="2"/>
      <c r="I189" s="2"/>
      <c r="J189" s="2"/>
      <c r="K189" s="2"/>
      <c r="L189" s="2"/>
      <c r="M189" s="4"/>
    </row>
    <row r="190" spans="1:13" s="9" customFormat="1" x14ac:dyDescent="0.2">
      <c r="A190" s="4"/>
      <c r="B190" s="4"/>
      <c r="C190" s="337"/>
      <c r="D190" s="2"/>
      <c r="E190" s="2"/>
      <c r="F190" s="51"/>
      <c r="G190" s="2"/>
      <c r="H190" s="2"/>
      <c r="I190" s="2"/>
      <c r="J190" s="2"/>
      <c r="K190" s="2"/>
      <c r="L190" s="2"/>
      <c r="M190" s="4"/>
    </row>
    <row r="191" spans="1:13" s="9" customFormat="1" x14ac:dyDescent="0.2">
      <c r="A191" s="4"/>
      <c r="B191" s="4"/>
      <c r="C191" s="337"/>
      <c r="D191" s="2"/>
      <c r="E191" s="2"/>
      <c r="F191" s="51"/>
      <c r="G191" s="2"/>
      <c r="H191" s="2"/>
      <c r="I191" s="2"/>
      <c r="J191" s="2"/>
      <c r="K191" s="2"/>
      <c r="L191" s="2"/>
      <c r="M191" s="4"/>
    </row>
    <row r="192" spans="1:13" s="9" customFormat="1" x14ac:dyDescent="0.2">
      <c r="A192" s="4"/>
      <c r="B192" s="4"/>
      <c r="C192" s="337"/>
      <c r="D192" s="2"/>
      <c r="E192" s="2"/>
      <c r="F192" s="51"/>
      <c r="G192" s="2"/>
      <c r="H192" s="2"/>
      <c r="I192" s="2"/>
      <c r="J192" s="2"/>
      <c r="K192" s="2"/>
      <c r="L192" s="2"/>
      <c r="M192" s="4"/>
    </row>
    <row r="193" spans="1:13" s="9" customFormat="1" x14ac:dyDescent="0.2">
      <c r="A193" s="4"/>
      <c r="B193" s="4"/>
      <c r="C193" s="337"/>
      <c r="D193" s="2"/>
      <c r="E193" s="2"/>
      <c r="F193" s="51"/>
      <c r="G193" s="2"/>
      <c r="H193" s="2"/>
      <c r="I193" s="2"/>
      <c r="J193" s="2"/>
      <c r="K193" s="2"/>
      <c r="L193" s="2"/>
      <c r="M193" s="4"/>
    </row>
    <row r="194" spans="1:13" s="9" customFormat="1" x14ac:dyDescent="0.2">
      <c r="A194" s="4"/>
      <c r="B194" s="4"/>
      <c r="C194" s="337"/>
      <c r="D194" s="2"/>
      <c r="E194" s="2"/>
      <c r="F194" s="51"/>
      <c r="G194" s="2"/>
      <c r="H194" s="2"/>
      <c r="I194" s="2"/>
      <c r="J194" s="2"/>
      <c r="K194" s="2"/>
      <c r="L194" s="2"/>
      <c r="M194" s="4"/>
    </row>
    <row r="195" spans="1:13" s="9" customFormat="1" x14ac:dyDescent="0.2">
      <c r="A195" s="4"/>
      <c r="B195" s="4"/>
      <c r="C195" s="337"/>
      <c r="D195" s="2"/>
      <c r="E195" s="2"/>
      <c r="F195" s="51"/>
      <c r="G195" s="2"/>
      <c r="H195" s="2"/>
      <c r="I195" s="2"/>
      <c r="J195" s="2"/>
      <c r="K195" s="2"/>
      <c r="L195" s="2"/>
      <c r="M195" s="4"/>
    </row>
    <row r="196" spans="1:13" s="9" customFormat="1" x14ac:dyDescent="0.2">
      <c r="A196" s="4"/>
      <c r="B196" s="4"/>
      <c r="C196" s="337"/>
      <c r="D196" s="2"/>
      <c r="E196" s="2"/>
      <c r="F196" s="51"/>
      <c r="G196" s="2"/>
      <c r="H196" s="2"/>
      <c r="I196" s="2"/>
      <c r="J196" s="2"/>
      <c r="K196" s="2"/>
      <c r="L196" s="2"/>
      <c r="M196" s="4"/>
    </row>
    <row r="197" spans="1:13" s="9" customFormat="1" x14ac:dyDescent="0.2">
      <c r="A197" s="4"/>
      <c r="B197" s="4"/>
      <c r="C197" s="337"/>
      <c r="D197" s="2"/>
      <c r="E197" s="2"/>
      <c r="F197" s="51"/>
      <c r="G197" s="2"/>
      <c r="H197" s="2"/>
      <c r="I197" s="2"/>
      <c r="J197" s="2"/>
      <c r="K197" s="2"/>
      <c r="L197" s="2"/>
      <c r="M197" s="4"/>
    </row>
    <row r="198" spans="1:13" s="9" customFormat="1" x14ac:dyDescent="0.2">
      <c r="A198" s="4"/>
      <c r="B198" s="4"/>
      <c r="C198" s="337"/>
      <c r="D198" s="2"/>
      <c r="E198" s="2"/>
      <c r="F198" s="51"/>
      <c r="G198" s="2"/>
      <c r="H198" s="2"/>
      <c r="I198" s="2"/>
      <c r="J198" s="2"/>
      <c r="K198" s="2"/>
      <c r="L198" s="2"/>
      <c r="M198" s="4"/>
    </row>
    <row r="199" spans="1:13" s="9" customFormat="1" x14ac:dyDescent="0.2">
      <c r="A199" s="4"/>
      <c r="B199" s="4"/>
      <c r="C199" s="337"/>
      <c r="D199" s="2"/>
      <c r="E199" s="2"/>
      <c r="F199" s="51"/>
      <c r="G199" s="2"/>
      <c r="H199" s="2"/>
      <c r="I199" s="2"/>
      <c r="J199" s="2"/>
      <c r="K199" s="2"/>
      <c r="L199" s="2"/>
      <c r="M199" s="4"/>
    </row>
    <row r="200" spans="1:13" s="9" customFormat="1" x14ac:dyDescent="0.2">
      <c r="A200" s="4"/>
      <c r="B200" s="4"/>
      <c r="C200" s="337"/>
      <c r="D200" s="2"/>
      <c r="E200" s="2"/>
      <c r="F200" s="51"/>
      <c r="G200" s="2"/>
      <c r="H200" s="2"/>
      <c r="I200" s="2"/>
      <c r="J200" s="2"/>
      <c r="K200" s="2"/>
      <c r="L200" s="2"/>
      <c r="M200" s="4"/>
    </row>
    <row r="201" spans="1:13" s="9" customFormat="1" x14ac:dyDescent="0.2">
      <c r="A201" s="4"/>
      <c r="B201" s="4"/>
      <c r="C201" s="337"/>
      <c r="D201" s="2"/>
      <c r="E201" s="2"/>
      <c r="F201" s="51"/>
      <c r="G201" s="2"/>
      <c r="H201" s="2"/>
      <c r="I201" s="2"/>
      <c r="J201" s="2"/>
      <c r="K201" s="2"/>
      <c r="L201" s="2"/>
      <c r="M201" s="4"/>
    </row>
    <row r="202" spans="1:13" s="9" customFormat="1" x14ac:dyDescent="0.2">
      <c r="A202" s="4"/>
      <c r="B202" s="4"/>
      <c r="C202" s="337"/>
      <c r="D202" s="2"/>
      <c r="E202" s="2"/>
      <c r="F202" s="51"/>
      <c r="G202" s="2"/>
      <c r="H202" s="2"/>
      <c r="I202" s="2"/>
      <c r="J202" s="2"/>
      <c r="K202" s="2"/>
      <c r="L202" s="2"/>
      <c r="M202" s="4"/>
    </row>
    <row r="203" spans="1:13" s="9" customFormat="1" x14ac:dyDescent="0.2">
      <c r="A203" s="4"/>
      <c r="B203" s="4"/>
      <c r="C203" s="337"/>
      <c r="D203" s="2"/>
      <c r="E203" s="2"/>
      <c r="F203" s="51"/>
      <c r="G203" s="2"/>
      <c r="H203" s="2"/>
      <c r="I203" s="2"/>
      <c r="J203" s="2"/>
      <c r="K203" s="2"/>
      <c r="L203" s="2"/>
      <c r="M203" s="4"/>
    </row>
    <row r="204" spans="1:13" s="9" customFormat="1" x14ac:dyDescent="0.2">
      <c r="A204" s="4"/>
      <c r="B204" s="4"/>
      <c r="C204" s="337"/>
      <c r="D204" s="2"/>
      <c r="E204" s="2"/>
      <c r="F204" s="51"/>
      <c r="G204" s="2"/>
      <c r="H204" s="2"/>
      <c r="I204" s="2"/>
      <c r="J204" s="2"/>
      <c r="K204" s="2"/>
      <c r="L204" s="2"/>
      <c r="M204" s="4"/>
    </row>
    <row r="205" spans="1:13" s="9" customFormat="1" x14ac:dyDescent="0.2">
      <c r="A205" s="4"/>
      <c r="B205" s="4"/>
      <c r="C205" s="337"/>
      <c r="D205" s="2"/>
      <c r="E205" s="2"/>
      <c r="F205" s="51"/>
      <c r="G205" s="2"/>
      <c r="H205" s="2"/>
      <c r="I205" s="2"/>
      <c r="J205" s="2"/>
      <c r="K205" s="2"/>
      <c r="L205" s="2"/>
      <c r="M205" s="4"/>
    </row>
    <row r="206" spans="1:13" s="9" customFormat="1" x14ac:dyDescent="0.2">
      <c r="A206" s="4"/>
      <c r="B206" s="4"/>
      <c r="C206" s="337"/>
      <c r="D206" s="2"/>
      <c r="E206" s="2"/>
      <c r="F206" s="51"/>
      <c r="G206" s="2"/>
      <c r="H206" s="2"/>
      <c r="I206" s="2"/>
      <c r="J206" s="2"/>
      <c r="K206" s="2"/>
      <c r="L206" s="2"/>
      <c r="M206" s="4"/>
    </row>
    <row r="207" spans="1:13" s="9" customFormat="1" x14ac:dyDescent="0.2">
      <c r="A207" s="4"/>
      <c r="B207" s="4"/>
      <c r="C207" s="337"/>
      <c r="D207" s="2"/>
      <c r="E207" s="2"/>
      <c r="F207" s="51"/>
      <c r="G207" s="2"/>
      <c r="H207" s="2"/>
      <c r="I207" s="2"/>
      <c r="J207" s="2"/>
      <c r="K207" s="2"/>
      <c r="L207" s="2"/>
      <c r="M207" s="4"/>
    </row>
    <row r="208" spans="1:13" s="9" customFormat="1" x14ac:dyDescent="0.2">
      <c r="A208" s="4"/>
      <c r="B208" s="4"/>
      <c r="C208" s="337"/>
      <c r="D208" s="2"/>
      <c r="E208" s="2"/>
      <c r="F208" s="51"/>
      <c r="G208" s="2"/>
      <c r="H208" s="2"/>
      <c r="I208" s="2"/>
      <c r="J208" s="2"/>
      <c r="K208" s="2"/>
      <c r="L208" s="2"/>
      <c r="M208" s="4"/>
    </row>
    <row r="209" spans="1:13" s="9" customFormat="1" x14ac:dyDescent="0.2">
      <c r="A209" s="4"/>
      <c r="B209" s="4"/>
      <c r="C209" s="337"/>
      <c r="D209" s="2"/>
      <c r="E209" s="2"/>
      <c r="F209" s="51"/>
      <c r="G209" s="2"/>
      <c r="H209" s="2"/>
      <c r="I209" s="2"/>
      <c r="J209" s="2"/>
      <c r="K209" s="2"/>
      <c r="L209" s="2"/>
      <c r="M209" s="4"/>
    </row>
    <row r="210" spans="1:13" s="9" customFormat="1" x14ac:dyDescent="0.2">
      <c r="A210" s="4"/>
      <c r="B210" s="4"/>
      <c r="C210" s="337"/>
      <c r="D210" s="2"/>
      <c r="E210" s="2"/>
      <c r="F210" s="51"/>
      <c r="G210" s="2"/>
      <c r="H210" s="2"/>
      <c r="I210" s="2"/>
      <c r="J210" s="2"/>
      <c r="K210" s="2"/>
      <c r="L210" s="2"/>
      <c r="M210" s="4"/>
    </row>
    <row r="211" spans="1:13" s="9" customFormat="1" x14ac:dyDescent="0.2">
      <c r="A211" s="4"/>
      <c r="B211" s="4"/>
      <c r="C211" s="337"/>
      <c r="D211" s="2"/>
      <c r="E211" s="2"/>
      <c r="F211" s="51"/>
      <c r="G211" s="2"/>
      <c r="H211" s="2"/>
      <c r="I211" s="2"/>
      <c r="J211" s="2"/>
      <c r="K211" s="2"/>
      <c r="L211" s="2"/>
      <c r="M211" s="4"/>
    </row>
    <row r="212" spans="1:13" s="9" customFormat="1" x14ac:dyDescent="0.2">
      <c r="A212" s="4"/>
      <c r="B212" s="4"/>
      <c r="C212" s="337"/>
      <c r="D212" s="2"/>
      <c r="E212" s="2"/>
      <c r="F212" s="51"/>
      <c r="G212" s="2"/>
      <c r="H212" s="2"/>
      <c r="I212" s="2"/>
      <c r="J212" s="2"/>
      <c r="K212" s="2"/>
      <c r="L212" s="2"/>
      <c r="M212" s="4"/>
    </row>
    <row r="213" spans="1:13" s="9" customFormat="1" x14ac:dyDescent="0.2">
      <c r="A213" s="4"/>
      <c r="B213" s="4"/>
      <c r="C213" s="337"/>
      <c r="D213" s="2"/>
      <c r="E213" s="2"/>
      <c r="F213" s="51"/>
      <c r="G213" s="2"/>
      <c r="H213" s="2"/>
      <c r="I213" s="2"/>
      <c r="J213" s="2"/>
      <c r="K213" s="2"/>
      <c r="L213" s="2"/>
      <c r="M213" s="4"/>
    </row>
    <row r="214" spans="1:13" s="9" customFormat="1" x14ac:dyDescent="0.2">
      <c r="A214" s="4"/>
      <c r="B214" s="4"/>
      <c r="C214" s="337"/>
      <c r="D214" s="2"/>
      <c r="E214" s="2"/>
      <c r="F214" s="51"/>
      <c r="G214" s="2"/>
      <c r="H214" s="2"/>
      <c r="I214" s="2"/>
      <c r="J214" s="2"/>
      <c r="K214" s="2"/>
      <c r="L214" s="2"/>
      <c r="M214" s="4"/>
    </row>
    <row r="215" spans="1:13" s="9" customFormat="1" x14ac:dyDescent="0.2">
      <c r="A215" s="4"/>
      <c r="B215" s="4"/>
      <c r="C215" s="337"/>
      <c r="D215" s="2"/>
      <c r="E215" s="2"/>
      <c r="F215" s="51"/>
      <c r="G215" s="2"/>
      <c r="H215" s="2"/>
      <c r="I215" s="2"/>
      <c r="J215" s="2"/>
      <c r="K215" s="2"/>
      <c r="L215" s="2"/>
      <c r="M215" s="4"/>
    </row>
    <row r="216" spans="1:13" s="9" customFormat="1" x14ac:dyDescent="0.2">
      <c r="A216" s="4"/>
      <c r="B216" s="4"/>
      <c r="C216" s="337"/>
      <c r="D216" s="2"/>
      <c r="E216" s="2"/>
      <c r="F216" s="51"/>
      <c r="G216" s="2"/>
      <c r="H216" s="2"/>
      <c r="I216" s="2"/>
      <c r="J216" s="2"/>
      <c r="K216" s="2"/>
      <c r="L216" s="2"/>
      <c r="M216" s="4"/>
    </row>
    <row r="217" spans="1:13" s="9" customFormat="1" x14ac:dyDescent="0.2">
      <c r="A217" s="4"/>
      <c r="B217" s="4"/>
      <c r="C217" s="337"/>
      <c r="D217" s="2"/>
      <c r="E217" s="2"/>
      <c r="F217" s="51"/>
      <c r="G217" s="2"/>
      <c r="H217" s="2"/>
      <c r="I217" s="2"/>
      <c r="J217" s="2"/>
      <c r="K217" s="2"/>
      <c r="L217" s="2"/>
      <c r="M217" s="4"/>
    </row>
    <row r="218" spans="1:13" s="9" customFormat="1" x14ac:dyDescent="0.2">
      <c r="A218" s="4"/>
      <c r="B218" s="4"/>
      <c r="C218" s="337"/>
      <c r="D218" s="2"/>
      <c r="E218" s="2"/>
      <c r="F218" s="51"/>
      <c r="G218" s="2"/>
      <c r="H218" s="2"/>
      <c r="I218" s="2"/>
      <c r="J218" s="2"/>
      <c r="K218" s="2"/>
      <c r="L218" s="2"/>
      <c r="M218" s="4"/>
    </row>
    <row r="219" spans="1:13" s="9" customFormat="1" x14ac:dyDescent="0.2">
      <c r="A219" s="4"/>
      <c r="B219" s="4"/>
      <c r="C219" s="337"/>
      <c r="D219" s="2"/>
      <c r="E219" s="2"/>
      <c r="F219" s="51"/>
      <c r="G219" s="2"/>
      <c r="H219" s="2"/>
      <c r="I219" s="2"/>
      <c r="J219" s="2"/>
      <c r="K219" s="2"/>
      <c r="L219" s="2"/>
      <c r="M219" s="4"/>
    </row>
    <row r="220" spans="1:13" s="9" customFormat="1" x14ac:dyDescent="0.2">
      <c r="A220" s="4"/>
      <c r="B220" s="4"/>
      <c r="C220" s="337"/>
      <c r="D220" s="2"/>
      <c r="E220" s="2"/>
      <c r="F220" s="51"/>
      <c r="G220" s="2"/>
      <c r="H220" s="2"/>
      <c r="I220" s="2"/>
      <c r="J220" s="2"/>
      <c r="K220" s="2"/>
      <c r="L220" s="2"/>
      <c r="M220" s="4"/>
    </row>
    <row r="221" spans="1:13" s="9" customFormat="1" x14ac:dyDescent="0.2">
      <c r="A221" s="4"/>
      <c r="B221" s="4"/>
      <c r="C221" s="337"/>
      <c r="D221" s="2"/>
      <c r="E221" s="2"/>
      <c r="F221" s="51"/>
      <c r="G221" s="2"/>
      <c r="H221" s="2"/>
      <c r="I221" s="2"/>
      <c r="J221" s="2"/>
      <c r="K221" s="2"/>
      <c r="L221" s="2"/>
      <c r="M221" s="4"/>
    </row>
    <row r="222" spans="1:13" s="9" customFormat="1" x14ac:dyDescent="0.2">
      <c r="A222" s="4"/>
      <c r="B222" s="4"/>
      <c r="C222" s="337"/>
      <c r="D222" s="2"/>
      <c r="E222" s="2"/>
      <c r="F222" s="51"/>
      <c r="G222" s="2"/>
      <c r="H222" s="2"/>
      <c r="I222" s="2"/>
      <c r="J222" s="2"/>
      <c r="K222" s="2"/>
      <c r="L222" s="2"/>
      <c r="M222" s="4"/>
    </row>
    <row r="223" spans="1:13" s="9" customFormat="1" x14ac:dyDescent="0.2">
      <c r="A223" s="4"/>
      <c r="B223" s="4"/>
      <c r="C223" s="337"/>
      <c r="D223" s="2"/>
      <c r="E223" s="2"/>
      <c r="F223" s="51"/>
      <c r="G223" s="2"/>
      <c r="H223" s="2"/>
      <c r="I223" s="2"/>
      <c r="J223" s="2"/>
      <c r="K223" s="2"/>
      <c r="L223" s="2"/>
      <c r="M223" s="4"/>
    </row>
    <row r="224" spans="1:13" s="9" customFormat="1" x14ac:dyDescent="0.2">
      <c r="A224" s="4"/>
      <c r="B224" s="4"/>
      <c r="C224" s="337"/>
      <c r="D224" s="2"/>
      <c r="E224" s="2"/>
      <c r="F224" s="51"/>
      <c r="G224" s="2"/>
      <c r="H224" s="2"/>
      <c r="I224" s="2"/>
      <c r="J224" s="2"/>
      <c r="K224" s="2"/>
      <c r="L224" s="2"/>
      <c r="M224" s="4"/>
    </row>
    <row r="225" spans="1:13" s="9" customFormat="1" x14ac:dyDescent="0.2">
      <c r="A225" s="4"/>
      <c r="B225" s="4"/>
      <c r="C225" s="337"/>
      <c r="D225" s="2"/>
      <c r="E225" s="2"/>
      <c r="F225" s="51"/>
      <c r="G225" s="2"/>
      <c r="H225" s="2"/>
      <c r="I225" s="2"/>
      <c r="J225" s="2"/>
      <c r="K225" s="2"/>
      <c r="L225" s="2"/>
      <c r="M225" s="4"/>
    </row>
    <row r="226" spans="1:13" s="9" customFormat="1" x14ac:dyDescent="0.2">
      <c r="A226" s="4"/>
      <c r="B226" s="4"/>
      <c r="C226" s="337"/>
      <c r="D226" s="2"/>
      <c r="E226" s="2"/>
      <c r="F226" s="51"/>
      <c r="G226" s="2"/>
      <c r="H226" s="2"/>
      <c r="I226" s="2"/>
      <c r="J226" s="2"/>
      <c r="K226" s="2"/>
      <c r="L226" s="2"/>
      <c r="M226" s="4"/>
    </row>
    <row r="227" spans="1:13" s="9" customFormat="1" x14ac:dyDescent="0.2">
      <c r="A227" s="4"/>
      <c r="B227" s="4"/>
      <c r="C227" s="337"/>
      <c r="D227" s="2"/>
      <c r="E227" s="2"/>
      <c r="F227" s="51"/>
      <c r="G227" s="2"/>
      <c r="H227" s="2"/>
      <c r="I227" s="2"/>
      <c r="J227" s="2"/>
      <c r="K227" s="2"/>
      <c r="L227" s="2"/>
      <c r="M227" s="4"/>
    </row>
    <row r="228" spans="1:13" s="9" customFormat="1" x14ac:dyDescent="0.2">
      <c r="A228" s="4"/>
      <c r="B228" s="4"/>
      <c r="C228" s="337"/>
      <c r="D228" s="2"/>
      <c r="E228" s="2"/>
      <c r="F228" s="51"/>
      <c r="G228" s="2"/>
      <c r="H228" s="2"/>
      <c r="I228" s="2"/>
      <c r="J228" s="2"/>
      <c r="K228" s="2"/>
      <c r="L228" s="2"/>
      <c r="M228" s="4"/>
    </row>
    <row r="229" spans="1:13" s="9" customFormat="1" x14ac:dyDescent="0.2">
      <c r="A229" s="4"/>
      <c r="B229" s="4"/>
      <c r="C229" s="337"/>
      <c r="D229" s="2"/>
      <c r="E229" s="2"/>
      <c r="F229" s="51"/>
      <c r="G229" s="2"/>
      <c r="H229" s="2"/>
      <c r="I229" s="2"/>
      <c r="J229" s="2"/>
      <c r="K229" s="2"/>
      <c r="L229" s="2"/>
      <c r="M229" s="4"/>
    </row>
    <row r="230" spans="1:13" s="9" customFormat="1" x14ac:dyDescent="0.2">
      <c r="A230" s="4"/>
      <c r="B230" s="4"/>
      <c r="C230" s="337"/>
      <c r="D230" s="2"/>
      <c r="E230" s="2"/>
      <c r="F230" s="51"/>
      <c r="G230" s="2"/>
      <c r="H230" s="2"/>
      <c r="I230" s="2"/>
      <c r="J230" s="2"/>
      <c r="K230" s="2"/>
      <c r="L230" s="2"/>
      <c r="M230" s="4"/>
    </row>
    <row r="231" spans="1:13" s="9" customFormat="1" x14ac:dyDescent="0.2">
      <c r="A231" s="4"/>
      <c r="B231" s="4"/>
      <c r="C231" s="337"/>
      <c r="D231" s="2"/>
      <c r="E231" s="2"/>
      <c r="F231" s="51"/>
      <c r="G231" s="2"/>
      <c r="H231" s="2"/>
      <c r="I231" s="2"/>
      <c r="J231" s="2"/>
      <c r="K231" s="2"/>
      <c r="L231" s="2"/>
      <c r="M231" s="4"/>
    </row>
    <row r="232" spans="1:13" s="9" customFormat="1" x14ac:dyDescent="0.2">
      <c r="A232" s="4"/>
      <c r="B232" s="4"/>
      <c r="C232" s="337"/>
      <c r="D232" s="2"/>
      <c r="E232" s="2"/>
      <c r="F232" s="51"/>
      <c r="G232" s="2"/>
      <c r="H232" s="2"/>
      <c r="I232" s="2"/>
      <c r="J232" s="2"/>
      <c r="K232" s="2"/>
      <c r="L232" s="2"/>
      <c r="M232" s="4"/>
    </row>
    <row r="233" spans="1:13" s="9" customFormat="1" x14ac:dyDescent="0.2">
      <c r="A233" s="4"/>
      <c r="B233" s="4"/>
      <c r="C233" s="337"/>
      <c r="D233" s="2"/>
      <c r="E233" s="2"/>
      <c r="F233" s="51"/>
      <c r="G233" s="2"/>
      <c r="H233" s="2"/>
      <c r="I233" s="2"/>
      <c r="J233" s="2"/>
      <c r="K233" s="2"/>
      <c r="L233" s="2"/>
      <c r="M233" s="4"/>
    </row>
    <row r="234" spans="1:13" s="9" customFormat="1" x14ac:dyDescent="0.2">
      <c r="A234" s="4"/>
      <c r="B234" s="4"/>
      <c r="C234" s="337"/>
      <c r="D234" s="2"/>
      <c r="E234" s="2"/>
      <c r="F234" s="51"/>
      <c r="G234" s="2"/>
      <c r="H234" s="2"/>
      <c r="I234" s="2"/>
      <c r="J234" s="2"/>
      <c r="K234" s="2"/>
      <c r="L234" s="2"/>
      <c r="M234" s="4"/>
    </row>
    <row r="235" spans="1:13" s="9" customFormat="1" x14ac:dyDescent="0.2">
      <c r="A235" s="4"/>
      <c r="B235" s="4"/>
      <c r="C235" s="337"/>
      <c r="D235" s="2"/>
      <c r="E235" s="2"/>
      <c r="F235" s="51"/>
      <c r="G235" s="2"/>
      <c r="H235" s="2"/>
      <c r="I235" s="2"/>
      <c r="J235" s="2"/>
      <c r="K235" s="2"/>
      <c r="L235" s="2"/>
      <c r="M235" s="4"/>
    </row>
    <row r="236" spans="1:13" s="9" customFormat="1" x14ac:dyDescent="0.2">
      <c r="A236" s="4"/>
      <c r="B236" s="4"/>
      <c r="C236" s="337"/>
      <c r="D236" s="2"/>
      <c r="E236" s="2"/>
      <c r="F236" s="51"/>
      <c r="G236" s="2"/>
      <c r="H236" s="2"/>
      <c r="I236" s="2"/>
      <c r="J236" s="2"/>
      <c r="K236" s="2"/>
      <c r="L236" s="2"/>
      <c r="M236" s="4"/>
    </row>
    <row r="237" spans="1:13" s="9" customFormat="1" x14ac:dyDescent="0.2">
      <c r="A237" s="4"/>
      <c r="B237" s="4"/>
      <c r="C237" s="337"/>
      <c r="D237" s="2"/>
      <c r="E237" s="2"/>
      <c r="F237" s="51"/>
      <c r="G237" s="2"/>
      <c r="H237" s="2"/>
      <c r="I237" s="2"/>
      <c r="J237" s="2"/>
      <c r="K237" s="2"/>
      <c r="L237" s="2"/>
      <c r="M237" s="4"/>
    </row>
    <row r="238" spans="1:13" s="9" customFormat="1" x14ac:dyDescent="0.2">
      <c r="A238" s="4"/>
      <c r="B238" s="4"/>
      <c r="C238" s="337"/>
      <c r="D238" s="2"/>
      <c r="E238" s="2"/>
      <c r="F238" s="51"/>
      <c r="G238" s="2"/>
      <c r="H238" s="2"/>
      <c r="I238" s="2"/>
      <c r="J238" s="2"/>
      <c r="K238" s="2"/>
      <c r="L238" s="2"/>
      <c r="M238" s="4"/>
    </row>
    <row r="239" spans="1:13" s="9" customFormat="1" x14ac:dyDescent="0.2">
      <c r="A239" s="4"/>
      <c r="B239" s="4"/>
      <c r="C239" s="337"/>
      <c r="D239" s="2"/>
      <c r="E239" s="2"/>
      <c r="F239" s="51"/>
      <c r="G239" s="2"/>
      <c r="H239" s="2"/>
      <c r="I239" s="2"/>
      <c r="J239" s="2"/>
      <c r="K239" s="2"/>
      <c r="L239" s="2"/>
      <c r="M239" s="4"/>
    </row>
    <row r="240" spans="1:13" s="9" customFormat="1" x14ac:dyDescent="0.2">
      <c r="A240" s="4"/>
      <c r="B240" s="4"/>
      <c r="C240" s="337"/>
      <c r="D240" s="2"/>
      <c r="E240" s="2"/>
      <c r="F240" s="51"/>
      <c r="G240" s="2"/>
      <c r="H240" s="2"/>
      <c r="I240" s="2"/>
      <c r="J240" s="2"/>
      <c r="K240" s="2"/>
      <c r="L240" s="2"/>
      <c r="M240" s="4"/>
    </row>
    <row r="241" spans="1:13" s="9" customFormat="1" x14ac:dyDescent="0.2">
      <c r="A241" s="4"/>
      <c r="B241" s="4"/>
      <c r="C241" s="337"/>
      <c r="D241" s="2"/>
      <c r="E241" s="2"/>
      <c r="F241" s="51"/>
      <c r="G241" s="2"/>
      <c r="H241" s="2"/>
      <c r="I241" s="2"/>
      <c r="J241" s="2"/>
      <c r="K241" s="2"/>
      <c r="L241" s="2"/>
      <c r="M241" s="4"/>
    </row>
    <row r="242" spans="1:13" s="9" customFormat="1" x14ac:dyDescent="0.2">
      <c r="A242" s="4"/>
      <c r="B242" s="4"/>
      <c r="C242" s="337"/>
      <c r="D242" s="2"/>
      <c r="E242" s="2"/>
      <c r="F242" s="51"/>
      <c r="G242" s="2"/>
      <c r="H242" s="2"/>
      <c r="I242" s="2"/>
      <c r="J242" s="2"/>
      <c r="K242" s="2"/>
      <c r="L242" s="2"/>
      <c r="M242" s="4"/>
    </row>
    <row r="243" spans="1:13" s="9" customFormat="1" x14ac:dyDescent="0.2">
      <c r="A243" s="4"/>
      <c r="B243" s="4"/>
      <c r="C243" s="337"/>
      <c r="D243" s="2"/>
      <c r="E243" s="2"/>
      <c r="F243" s="51"/>
      <c r="G243" s="2"/>
      <c r="H243" s="2"/>
      <c r="I243" s="2"/>
      <c r="J243" s="2"/>
      <c r="K243" s="2"/>
      <c r="L243" s="2"/>
      <c r="M243" s="4"/>
    </row>
    <row r="244" spans="1:13" s="9" customFormat="1" x14ac:dyDescent="0.2">
      <c r="A244" s="4"/>
      <c r="B244" s="4"/>
      <c r="C244" s="337"/>
      <c r="D244" s="2"/>
      <c r="E244" s="2"/>
      <c r="F244" s="51"/>
      <c r="G244" s="2"/>
      <c r="H244" s="2"/>
      <c r="I244" s="2"/>
      <c r="J244" s="2"/>
      <c r="K244" s="2"/>
      <c r="L244" s="2"/>
      <c r="M244" s="4"/>
    </row>
    <row r="245" spans="1:13" s="9" customFormat="1" x14ac:dyDescent="0.2">
      <c r="A245" s="4"/>
      <c r="B245" s="4"/>
      <c r="C245" s="337"/>
      <c r="D245" s="2"/>
      <c r="E245" s="2"/>
      <c r="F245" s="51"/>
      <c r="G245" s="2"/>
      <c r="H245" s="2"/>
      <c r="I245" s="2"/>
      <c r="J245" s="2"/>
      <c r="K245" s="2"/>
      <c r="L245" s="2"/>
      <c r="M245" s="4"/>
    </row>
    <row r="246" spans="1:13" s="9" customFormat="1" x14ac:dyDescent="0.2">
      <c r="A246" s="4"/>
      <c r="B246" s="4"/>
      <c r="C246" s="337"/>
      <c r="D246" s="2"/>
      <c r="E246" s="2"/>
      <c r="F246" s="51"/>
      <c r="G246" s="2"/>
      <c r="H246" s="2"/>
      <c r="I246" s="2"/>
      <c r="J246" s="2"/>
      <c r="K246" s="2"/>
      <c r="L246" s="2"/>
      <c r="M246" s="4"/>
    </row>
    <row r="247" spans="1:13" s="9" customFormat="1" x14ac:dyDescent="0.2">
      <c r="A247" s="4"/>
      <c r="B247" s="4"/>
      <c r="C247" s="337"/>
      <c r="D247" s="2"/>
      <c r="E247" s="2"/>
      <c r="F247" s="51"/>
      <c r="G247" s="2"/>
      <c r="H247" s="2"/>
      <c r="I247" s="2"/>
      <c r="J247" s="2"/>
      <c r="K247" s="2"/>
      <c r="L247" s="2"/>
      <c r="M247" s="4"/>
    </row>
    <row r="248" spans="1:13" s="9" customFormat="1" x14ac:dyDescent="0.2">
      <c r="A248" s="4"/>
      <c r="B248" s="4"/>
      <c r="C248" s="337"/>
      <c r="D248" s="2"/>
      <c r="E248" s="2"/>
      <c r="F248" s="51"/>
      <c r="G248" s="2"/>
      <c r="H248" s="2"/>
      <c r="I248" s="2"/>
      <c r="J248" s="2"/>
      <c r="K248" s="2"/>
      <c r="L248" s="2"/>
      <c r="M248" s="4"/>
    </row>
    <row r="249" spans="1:13" s="9" customFormat="1" x14ac:dyDescent="0.2">
      <c r="A249" s="4"/>
      <c r="B249" s="4"/>
      <c r="C249" s="337"/>
      <c r="D249" s="2"/>
      <c r="E249" s="2"/>
      <c r="F249" s="51"/>
      <c r="G249" s="2"/>
      <c r="H249" s="2"/>
      <c r="I249" s="2"/>
      <c r="J249" s="2"/>
      <c r="K249" s="2"/>
      <c r="L249" s="2"/>
      <c r="M249" s="4"/>
    </row>
    <row r="250" spans="1:13" s="9" customFormat="1" x14ac:dyDescent="0.2">
      <c r="A250" s="4"/>
      <c r="B250" s="4"/>
      <c r="C250" s="337"/>
      <c r="D250" s="2"/>
      <c r="E250" s="2"/>
      <c r="F250" s="51"/>
      <c r="G250" s="2"/>
      <c r="H250" s="2"/>
      <c r="I250" s="2"/>
      <c r="J250" s="2"/>
      <c r="K250" s="2"/>
      <c r="L250" s="2"/>
      <c r="M250" s="4"/>
    </row>
    <row r="251" spans="1:13" s="9" customFormat="1" x14ac:dyDescent="0.2">
      <c r="A251" s="4"/>
      <c r="B251" s="4"/>
      <c r="C251" s="337"/>
      <c r="D251" s="2"/>
      <c r="E251" s="2"/>
      <c r="F251" s="51"/>
      <c r="G251" s="2"/>
      <c r="H251" s="2"/>
      <c r="I251" s="2"/>
      <c r="J251" s="2"/>
      <c r="K251" s="2"/>
      <c r="L251" s="2"/>
      <c r="M251" s="4"/>
    </row>
    <row r="252" spans="1:13" s="9" customFormat="1" x14ac:dyDescent="0.2">
      <c r="A252" s="4"/>
      <c r="B252" s="4"/>
      <c r="C252" s="337"/>
      <c r="D252" s="2"/>
      <c r="E252" s="2"/>
      <c r="F252" s="51"/>
      <c r="G252" s="2"/>
      <c r="H252" s="2"/>
      <c r="I252" s="2"/>
      <c r="J252" s="2"/>
      <c r="K252" s="2"/>
      <c r="L252" s="2"/>
      <c r="M252" s="4"/>
    </row>
    <row r="253" spans="1:13" s="9" customFormat="1" x14ac:dyDescent="0.2">
      <c r="A253" s="4"/>
      <c r="B253" s="4"/>
      <c r="C253" s="337"/>
      <c r="D253" s="2"/>
      <c r="E253" s="2"/>
      <c r="F253" s="51"/>
      <c r="G253" s="2"/>
      <c r="H253" s="2"/>
      <c r="I253" s="2"/>
      <c r="J253" s="2"/>
      <c r="K253" s="2"/>
      <c r="L253" s="2"/>
      <c r="M253" s="4"/>
    </row>
    <row r="254" spans="1:13" s="9" customFormat="1" x14ac:dyDescent="0.2">
      <c r="A254" s="4"/>
      <c r="B254" s="4"/>
      <c r="C254" s="337"/>
      <c r="D254" s="2"/>
      <c r="E254" s="2"/>
      <c r="F254" s="51"/>
      <c r="G254" s="2"/>
      <c r="H254" s="2"/>
      <c r="I254" s="2"/>
      <c r="J254" s="2"/>
      <c r="K254" s="2"/>
      <c r="L254" s="2"/>
      <c r="M254" s="4"/>
    </row>
    <row r="255" spans="1:13" s="9" customFormat="1" x14ac:dyDescent="0.2">
      <c r="A255" s="4"/>
      <c r="B255" s="4"/>
      <c r="C255" s="337"/>
      <c r="D255" s="2"/>
      <c r="E255" s="2"/>
      <c r="F255" s="51"/>
      <c r="G255" s="2"/>
      <c r="H255" s="2"/>
      <c r="I255" s="2"/>
      <c r="J255" s="2"/>
      <c r="K255" s="2"/>
      <c r="L255" s="2"/>
      <c r="M255" s="4"/>
    </row>
    <row r="256" spans="1:13" s="9" customFormat="1" x14ac:dyDescent="0.2">
      <c r="A256" s="4"/>
      <c r="B256" s="4"/>
      <c r="C256" s="337"/>
      <c r="D256" s="2"/>
      <c r="E256" s="2"/>
      <c r="F256" s="51"/>
      <c r="G256" s="2"/>
      <c r="H256" s="2"/>
      <c r="I256" s="2"/>
      <c r="J256" s="2"/>
      <c r="K256" s="2"/>
      <c r="L256" s="2"/>
      <c r="M256" s="4"/>
    </row>
    <row r="257" spans="1:13" s="9" customFormat="1" x14ac:dyDescent="0.2">
      <c r="A257" s="4"/>
      <c r="B257" s="4"/>
      <c r="C257" s="337"/>
      <c r="D257" s="2"/>
      <c r="E257" s="2"/>
      <c r="F257" s="51"/>
      <c r="G257" s="2"/>
      <c r="H257" s="2"/>
      <c r="I257" s="2"/>
      <c r="J257" s="2"/>
      <c r="K257" s="2"/>
      <c r="L257" s="2"/>
      <c r="M257" s="4"/>
    </row>
    <row r="258" spans="1:13" s="9" customFormat="1" x14ac:dyDescent="0.2">
      <c r="A258" s="4"/>
      <c r="B258" s="4"/>
      <c r="C258" s="337"/>
      <c r="D258" s="2"/>
      <c r="E258" s="2"/>
      <c r="F258" s="51"/>
      <c r="G258" s="2"/>
      <c r="H258" s="2"/>
      <c r="I258" s="2"/>
      <c r="J258" s="2"/>
      <c r="K258" s="2"/>
      <c r="L258" s="2"/>
      <c r="M258" s="4"/>
    </row>
    <row r="259" spans="1:13" s="9" customFormat="1" x14ac:dyDescent="0.2">
      <c r="A259" s="4"/>
      <c r="B259" s="4"/>
      <c r="C259" s="337"/>
      <c r="D259" s="2"/>
      <c r="E259" s="2"/>
      <c r="F259" s="51"/>
      <c r="G259" s="2"/>
      <c r="H259" s="2"/>
      <c r="I259" s="2"/>
      <c r="J259" s="2"/>
      <c r="K259" s="2"/>
      <c r="L259" s="2"/>
      <c r="M259" s="4"/>
    </row>
    <row r="260" spans="1:13" s="9" customFormat="1" x14ac:dyDescent="0.2">
      <c r="A260" s="4"/>
      <c r="B260" s="4"/>
      <c r="C260" s="337"/>
      <c r="D260" s="2"/>
      <c r="E260" s="2"/>
      <c r="F260" s="51"/>
      <c r="G260" s="2"/>
      <c r="H260" s="2"/>
      <c r="I260" s="2"/>
      <c r="J260" s="2"/>
      <c r="K260" s="2"/>
      <c r="L260" s="2"/>
      <c r="M260" s="4"/>
    </row>
    <row r="261" spans="1:13" s="9" customFormat="1" x14ac:dyDescent="0.2">
      <c r="A261" s="4"/>
      <c r="B261" s="4"/>
      <c r="C261" s="337"/>
      <c r="D261" s="2"/>
      <c r="E261" s="2"/>
      <c r="F261" s="51"/>
      <c r="G261" s="2"/>
      <c r="H261" s="2"/>
      <c r="I261" s="2"/>
      <c r="J261" s="2"/>
      <c r="K261" s="2"/>
      <c r="L261" s="2"/>
      <c r="M261" s="4"/>
    </row>
    <row r="262" spans="1:13" s="9" customFormat="1" x14ac:dyDescent="0.2">
      <c r="A262" s="4"/>
      <c r="B262" s="4"/>
      <c r="C262" s="337"/>
      <c r="D262" s="2"/>
      <c r="E262" s="2"/>
      <c r="F262" s="51"/>
      <c r="G262" s="2"/>
      <c r="H262" s="2"/>
      <c r="I262" s="2"/>
      <c r="J262" s="2"/>
      <c r="K262" s="2"/>
      <c r="L262" s="2"/>
      <c r="M262" s="4"/>
    </row>
    <row r="263" spans="1:13" s="9" customFormat="1" x14ac:dyDescent="0.2">
      <c r="A263" s="4"/>
      <c r="B263" s="4"/>
      <c r="C263" s="337"/>
      <c r="D263" s="2"/>
      <c r="E263" s="2"/>
      <c r="F263" s="51"/>
      <c r="G263" s="2"/>
      <c r="H263" s="2"/>
      <c r="I263" s="2"/>
      <c r="J263" s="2"/>
      <c r="K263" s="2"/>
      <c r="L263" s="2"/>
      <c r="M263" s="4"/>
    </row>
    <row r="264" spans="1:13" s="9" customFormat="1" x14ac:dyDescent="0.2">
      <c r="A264" s="4"/>
      <c r="B264" s="4"/>
      <c r="C264" s="337"/>
      <c r="D264" s="2"/>
      <c r="E264" s="2"/>
      <c r="F264" s="51"/>
      <c r="G264" s="2"/>
      <c r="H264" s="2"/>
      <c r="I264" s="2"/>
      <c r="J264" s="2"/>
      <c r="K264" s="2"/>
      <c r="L264" s="2"/>
      <c r="M264" s="4"/>
    </row>
    <row r="265" spans="1:13" s="9" customFormat="1" x14ac:dyDescent="0.2">
      <c r="A265" s="4"/>
      <c r="B265" s="4"/>
      <c r="C265" s="337"/>
      <c r="D265" s="2"/>
      <c r="E265" s="2"/>
      <c r="F265" s="51"/>
      <c r="G265" s="2"/>
      <c r="H265" s="2"/>
      <c r="I265" s="2"/>
      <c r="J265" s="2"/>
      <c r="K265" s="2"/>
      <c r="L265" s="2"/>
      <c r="M265" s="4"/>
    </row>
    <row r="266" spans="1:13" s="9" customFormat="1" x14ac:dyDescent="0.2">
      <c r="A266" s="4"/>
      <c r="B266" s="4"/>
      <c r="C266" s="337"/>
      <c r="D266" s="2"/>
      <c r="E266" s="2"/>
      <c r="F266" s="51"/>
      <c r="G266" s="2"/>
      <c r="H266" s="2"/>
      <c r="I266" s="2"/>
      <c r="J266" s="2"/>
      <c r="K266" s="2"/>
      <c r="L266" s="2"/>
      <c r="M266" s="4"/>
    </row>
    <row r="267" spans="1:13" s="9" customFormat="1" x14ac:dyDescent="0.2">
      <c r="A267" s="4"/>
      <c r="B267" s="4"/>
      <c r="C267" s="337"/>
      <c r="D267" s="2"/>
      <c r="E267" s="2"/>
      <c r="F267" s="51"/>
      <c r="G267" s="2"/>
      <c r="H267" s="2"/>
      <c r="I267" s="2"/>
      <c r="J267" s="2"/>
      <c r="K267" s="2"/>
      <c r="L267" s="2"/>
      <c r="M267" s="4"/>
    </row>
    <row r="268" spans="1:13" s="9" customFormat="1" x14ac:dyDescent="0.2">
      <c r="A268" s="4"/>
      <c r="B268" s="4"/>
      <c r="C268" s="337"/>
      <c r="D268" s="2"/>
      <c r="E268" s="2"/>
      <c r="F268" s="51"/>
      <c r="G268" s="2"/>
      <c r="H268" s="2"/>
      <c r="I268" s="2"/>
      <c r="J268" s="2"/>
      <c r="K268" s="2"/>
      <c r="L268" s="2"/>
      <c r="M268" s="4"/>
    </row>
    <row r="269" spans="1:13" s="9" customFormat="1" x14ac:dyDescent="0.2">
      <c r="A269" s="4"/>
      <c r="B269" s="4"/>
      <c r="C269" s="337"/>
      <c r="D269" s="2"/>
      <c r="E269" s="2"/>
      <c r="F269" s="51"/>
      <c r="G269" s="2"/>
      <c r="H269" s="2"/>
      <c r="I269" s="2"/>
      <c r="J269" s="2"/>
      <c r="K269" s="2"/>
      <c r="L269" s="2"/>
      <c r="M269" s="4"/>
    </row>
    <row r="270" spans="1:13" s="9" customFormat="1" x14ac:dyDescent="0.2">
      <c r="A270" s="4"/>
      <c r="B270" s="4"/>
      <c r="C270" s="337"/>
      <c r="D270" s="2"/>
      <c r="E270" s="2"/>
      <c r="F270" s="51"/>
      <c r="G270" s="2"/>
      <c r="H270" s="2"/>
      <c r="I270" s="2"/>
      <c r="J270" s="2"/>
      <c r="K270" s="2"/>
      <c r="L270" s="2"/>
      <c r="M270" s="4"/>
    </row>
    <row r="271" spans="1:13" s="9" customFormat="1" x14ac:dyDescent="0.2">
      <c r="A271" s="4"/>
      <c r="B271" s="4"/>
      <c r="C271" s="337"/>
      <c r="D271" s="2"/>
      <c r="E271" s="2"/>
      <c r="F271" s="51"/>
      <c r="G271" s="2"/>
      <c r="H271" s="2"/>
      <c r="I271" s="2"/>
      <c r="J271" s="2"/>
      <c r="K271" s="2"/>
      <c r="L271" s="2"/>
      <c r="M271" s="4"/>
    </row>
    <row r="272" spans="1:13" s="9" customFormat="1" x14ac:dyDescent="0.2">
      <c r="A272" s="4"/>
      <c r="B272" s="4"/>
      <c r="C272" s="337"/>
      <c r="D272" s="2"/>
      <c r="E272" s="2"/>
      <c r="F272" s="51"/>
      <c r="G272" s="2"/>
      <c r="H272" s="2"/>
      <c r="I272" s="2"/>
      <c r="J272" s="2"/>
      <c r="K272" s="2"/>
      <c r="L272" s="2"/>
      <c r="M272" s="4"/>
    </row>
    <row r="273" spans="1:13" s="9" customFormat="1" x14ac:dyDescent="0.2">
      <c r="A273" s="4"/>
      <c r="B273" s="4"/>
      <c r="C273" s="337"/>
      <c r="D273" s="2"/>
      <c r="E273" s="2"/>
      <c r="F273" s="51"/>
      <c r="G273" s="2"/>
      <c r="H273" s="2"/>
      <c r="I273" s="2"/>
      <c r="J273" s="2"/>
      <c r="K273" s="2"/>
      <c r="L273" s="2"/>
      <c r="M273" s="4"/>
    </row>
    <row r="274" spans="1:13" s="9" customFormat="1" x14ac:dyDescent="0.2">
      <c r="A274" s="4"/>
      <c r="B274" s="4"/>
      <c r="C274" s="337"/>
      <c r="D274" s="2"/>
      <c r="E274" s="2"/>
      <c r="F274" s="51"/>
      <c r="G274" s="2"/>
      <c r="H274" s="2"/>
      <c r="I274" s="2"/>
      <c r="J274" s="2"/>
      <c r="K274" s="2"/>
      <c r="L274" s="2"/>
      <c r="M274" s="4"/>
    </row>
    <row r="275" spans="1:13" s="9" customFormat="1" x14ac:dyDescent="0.2">
      <c r="A275" s="4"/>
      <c r="B275" s="4"/>
      <c r="C275" s="337"/>
      <c r="D275" s="2"/>
      <c r="E275" s="2"/>
      <c r="F275" s="51"/>
      <c r="G275" s="2"/>
      <c r="H275" s="2"/>
      <c r="I275" s="2"/>
      <c r="J275" s="2"/>
      <c r="K275" s="2"/>
      <c r="L275" s="2"/>
      <c r="M275" s="4"/>
    </row>
    <row r="276" spans="1:13" s="9" customFormat="1" x14ac:dyDescent="0.2">
      <c r="A276" s="4"/>
      <c r="B276" s="4"/>
      <c r="C276" s="337"/>
      <c r="D276" s="2"/>
      <c r="E276" s="2"/>
      <c r="F276" s="51"/>
      <c r="G276" s="2"/>
      <c r="H276" s="2"/>
      <c r="I276" s="2"/>
      <c r="J276" s="2"/>
      <c r="K276" s="2"/>
      <c r="L276" s="2"/>
      <c r="M276" s="4"/>
    </row>
    <row r="277" spans="1:13" s="9" customFormat="1" x14ac:dyDescent="0.2">
      <c r="A277" s="4"/>
      <c r="B277" s="4"/>
      <c r="C277" s="337"/>
      <c r="D277" s="2"/>
      <c r="E277" s="2"/>
      <c r="F277" s="51"/>
      <c r="G277" s="2"/>
      <c r="H277" s="2"/>
      <c r="I277" s="2"/>
      <c r="J277" s="2"/>
      <c r="K277" s="2"/>
      <c r="L277" s="2"/>
      <c r="M277" s="4"/>
    </row>
    <row r="278" spans="1:13" s="9" customFormat="1" x14ac:dyDescent="0.2">
      <c r="A278" s="4"/>
      <c r="B278" s="4"/>
      <c r="C278" s="337"/>
      <c r="D278" s="2"/>
      <c r="E278" s="2"/>
      <c r="F278" s="51"/>
      <c r="G278" s="2"/>
      <c r="H278" s="2"/>
      <c r="I278" s="2"/>
      <c r="J278" s="2"/>
      <c r="K278" s="2"/>
      <c r="L278" s="2"/>
      <c r="M278" s="4"/>
    </row>
    <row r="279" spans="1:13" s="9" customFormat="1" x14ac:dyDescent="0.2">
      <c r="A279" s="4"/>
      <c r="B279" s="4"/>
      <c r="C279" s="337"/>
      <c r="D279" s="2"/>
      <c r="E279" s="2"/>
      <c r="F279" s="51"/>
      <c r="G279" s="2"/>
      <c r="H279" s="2"/>
      <c r="I279" s="2"/>
      <c r="J279" s="2"/>
      <c r="K279" s="2"/>
      <c r="L279" s="2"/>
      <c r="M279" s="4"/>
    </row>
    <row r="280" spans="1:13" s="9" customFormat="1" x14ac:dyDescent="0.2">
      <c r="A280" s="4"/>
      <c r="B280" s="4"/>
      <c r="C280" s="337"/>
      <c r="D280" s="2"/>
      <c r="E280" s="2"/>
      <c r="F280" s="51"/>
      <c r="G280" s="2"/>
      <c r="H280" s="2"/>
      <c r="I280" s="2"/>
      <c r="J280" s="2"/>
      <c r="K280" s="2"/>
      <c r="L280" s="2"/>
      <c r="M280" s="4"/>
    </row>
    <row r="281" spans="1:13" s="9" customFormat="1" x14ac:dyDescent="0.2">
      <c r="A281" s="4"/>
      <c r="B281" s="4"/>
      <c r="C281" s="337"/>
      <c r="D281" s="2"/>
      <c r="E281" s="2"/>
      <c r="F281" s="51"/>
      <c r="G281" s="2"/>
      <c r="H281" s="2"/>
      <c r="I281" s="2"/>
      <c r="J281" s="2"/>
      <c r="K281" s="2"/>
      <c r="L281" s="2"/>
      <c r="M281" s="4"/>
    </row>
    <row r="282" spans="1:13" s="9" customFormat="1" x14ac:dyDescent="0.2">
      <c r="A282" s="4"/>
      <c r="B282" s="4"/>
      <c r="C282" s="337"/>
      <c r="D282" s="2"/>
      <c r="E282" s="2"/>
      <c r="F282" s="51"/>
      <c r="G282" s="2"/>
      <c r="H282" s="2"/>
      <c r="I282" s="2"/>
      <c r="J282" s="2"/>
      <c r="K282" s="2"/>
      <c r="L282" s="2"/>
      <c r="M282" s="4"/>
    </row>
    <row r="283" spans="1:13" s="9" customFormat="1" x14ac:dyDescent="0.2">
      <c r="A283" s="4"/>
      <c r="B283" s="4"/>
      <c r="C283" s="337"/>
      <c r="D283" s="2"/>
      <c r="E283" s="2"/>
      <c r="F283" s="51"/>
      <c r="G283" s="2"/>
      <c r="H283" s="2"/>
      <c r="I283" s="2"/>
      <c r="J283" s="2"/>
      <c r="K283" s="2"/>
      <c r="L283" s="2"/>
      <c r="M283" s="4"/>
    </row>
    <row r="284" spans="1:13" s="9" customFormat="1" x14ac:dyDescent="0.2">
      <c r="A284" s="4"/>
      <c r="B284" s="4"/>
      <c r="C284" s="337"/>
      <c r="D284" s="2"/>
      <c r="E284" s="2"/>
      <c r="F284" s="51"/>
      <c r="G284" s="2"/>
      <c r="H284" s="2"/>
      <c r="I284" s="2"/>
      <c r="J284" s="2"/>
      <c r="K284" s="2"/>
      <c r="L284" s="2"/>
      <c r="M284" s="4"/>
    </row>
    <row r="285" spans="1:13" s="9" customFormat="1" x14ac:dyDescent="0.2">
      <c r="A285" s="4"/>
      <c r="B285" s="4"/>
      <c r="C285" s="337"/>
      <c r="D285" s="2"/>
      <c r="E285" s="2"/>
      <c r="F285" s="51"/>
      <c r="G285" s="2"/>
      <c r="H285" s="2"/>
      <c r="I285" s="2"/>
      <c r="J285" s="2"/>
      <c r="K285" s="2"/>
      <c r="L285" s="2"/>
      <c r="M285" s="4"/>
    </row>
    <row r="286" spans="1:13" s="9" customFormat="1" x14ac:dyDescent="0.2">
      <c r="A286" s="4"/>
      <c r="B286" s="4"/>
      <c r="C286" s="337"/>
      <c r="D286" s="2"/>
      <c r="E286" s="2"/>
      <c r="F286" s="51"/>
      <c r="G286" s="2"/>
      <c r="H286" s="2"/>
      <c r="I286" s="2"/>
      <c r="J286" s="2"/>
      <c r="K286" s="2"/>
      <c r="L286" s="2"/>
      <c r="M286" s="4"/>
    </row>
    <row r="287" spans="1:13" s="9" customFormat="1" x14ac:dyDescent="0.2">
      <c r="A287" s="4"/>
      <c r="B287" s="4"/>
      <c r="C287" s="337"/>
      <c r="D287" s="2"/>
      <c r="E287" s="2"/>
      <c r="F287" s="51"/>
      <c r="G287" s="2"/>
      <c r="H287" s="2"/>
      <c r="I287" s="2"/>
      <c r="J287" s="2"/>
      <c r="K287" s="2"/>
      <c r="L287" s="2"/>
      <c r="M287" s="4"/>
    </row>
    <row r="288" spans="1:13" s="9" customFormat="1" x14ac:dyDescent="0.2">
      <c r="A288" s="4"/>
      <c r="B288" s="4"/>
      <c r="C288" s="337"/>
      <c r="D288" s="2"/>
      <c r="E288" s="2"/>
      <c r="F288" s="51"/>
      <c r="G288" s="2"/>
      <c r="H288" s="2"/>
      <c r="I288" s="2"/>
      <c r="J288" s="2"/>
      <c r="K288" s="2"/>
      <c r="L288" s="2"/>
      <c r="M288" s="4"/>
    </row>
    <row r="289" spans="1:13" s="9" customFormat="1" x14ac:dyDescent="0.2">
      <c r="A289" s="4"/>
      <c r="B289" s="4"/>
      <c r="C289" s="337"/>
      <c r="D289" s="2"/>
      <c r="E289" s="2"/>
      <c r="F289" s="51"/>
      <c r="G289" s="2"/>
      <c r="H289" s="2"/>
      <c r="I289" s="2"/>
      <c r="J289" s="2"/>
      <c r="K289" s="2"/>
      <c r="L289" s="2"/>
      <c r="M289" s="4"/>
    </row>
    <row r="290" spans="1:13" s="9" customFormat="1" x14ac:dyDescent="0.2">
      <c r="A290" s="4"/>
      <c r="B290" s="4"/>
      <c r="C290" s="337"/>
      <c r="D290" s="2"/>
      <c r="E290" s="2"/>
      <c r="F290" s="51"/>
      <c r="G290" s="2"/>
      <c r="H290" s="2"/>
      <c r="I290" s="2"/>
      <c r="J290" s="2"/>
      <c r="K290" s="2"/>
      <c r="L290" s="2"/>
      <c r="M290" s="4"/>
    </row>
    <row r="291" spans="1:13" s="9" customFormat="1" x14ac:dyDescent="0.2">
      <c r="A291" s="4"/>
      <c r="B291" s="4"/>
      <c r="C291" s="337"/>
      <c r="D291" s="2"/>
      <c r="E291" s="2"/>
      <c r="F291" s="51"/>
      <c r="G291" s="2"/>
      <c r="H291" s="2"/>
      <c r="I291" s="2"/>
      <c r="J291" s="2"/>
      <c r="K291" s="2"/>
      <c r="L291" s="2"/>
      <c r="M291" s="4"/>
    </row>
    <row r="292" spans="1:13" s="9" customFormat="1" x14ac:dyDescent="0.2">
      <c r="A292" s="4"/>
      <c r="B292" s="4"/>
      <c r="C292" s="337"/>
      <c r="D292" s="2"/>
      <c r="E292" s="2"/>
      <c r="F292" s="51"/>
      <c r="G292" s="2"/>
      <c r="H292" s="2"/>
      <c r="I292" s="2"/>
      <c r="J292" s="2"/>
      <c r="K292" s="2"/>
      <c r="L292" s="2"/>
      <c r="M292" s="4"/>
    </row>
    <row r="293" spans="1:13" s="9" customFormat="1" x14ac:dyDescent="0.2">
      <c r="A293" s="4"/>
      <c r="B293" s="4"/>
      <c r="C293" s="337"/>
      <c r="D293" s="2"/>
      <c r="E293" s="2"/>
      <c r="F293" s="51"/>
      <c r="G293" s="2"/>
      <c r="H293" s="2"/>
      <c r="I293" s="2"/>
      <c r="J293" s="2"/>
      <c r="K293" s="2"/>
      <c r="L293" s="2"/>
      <c r="M293" s="4"/>
    </row>
    <row r="294" spans="1:13" s="9" customFormat="1" x14ac:dyDescent="0.2">
      <c r="A294" s="4"/>
      <c r="B294" s="4"/>
      <c r="C294" s="337"/>
      <c r="D294" s="2"/>
      <c r="E294" s="2"/>
      <c r="F294" s="51"/>
      <c r="G294" s="2"/>
      <c r="H294" s="2"/>
      <c r="I294" s="2"/>
      <c r="J294" s="2"/>
      <c r="K294" s="2"/>
      <c r="L294" s="2"/>
      <c r="M294" s="4"/>
    </row>
    <row r="295" spans="1:13" s="9" customFormat="1" x14ac:dyDescent="0.2">
      <c r="A295" s="4"/>
      <c r="B295" s="4"/>
      <c r="C295" s="337"/>
      <c r="D295" s="2"/>
      <c r="E295" s="2"/>
      <c r="F295" s="51"/>
      <c r="G295" s="2"/>
      <c r="H295" s="2"/>
      <c r="I295" s="2"/>
      <c r="J295" s="2"/>
      <c r="K295" s="2"/>
      <c r="L295" s="2"/>
      <c r="M295" s="4"/>
    </row>
    <row r="296" spans="1:13" s="9" customFormat="1" x14ac:dyDescent="0.2">
      <c r="A296" s="4"/>
      <c r="B296" s="4"/>
      <c r="C296" s="337"/>
      <c r="D296" s="2"/>
      <c r="E296" s="2"/>
      <c r="F296" s="51"/>
      <c r="G296" s="2"/>
      <c r="H296" s="2"/>
      <c r="I296" s="2"/>
      <c r="J296" s="2"/>
      <c r="K296" s="2"/>
      <c r="L296" s="2"/>
      <c r="M296" s="4"/>
    </row>
    <row r="297" spans="1:13" s="9" customFormat="1" x14ac:dyDescent="0.2">
      <c r="A297" s="4"/>
      <c r="B297" s="4"/>
      <c r="C297" s="337"/>
      <c r="D297" s="2"/>
      <c r="E297" s="2"/>
      <c r="F297" s="51"/>
      <c r="G297" s="2"/>
      <c r="H297" s="2"/>
      <c r="I297" s="2"/>
      <c r="J297" s="2"/>
      <c r="K297" s="2"/>
      <c r="L297" s="2"/>
      <c r="M297" s="4"/>
    </row>
    <row r="298" spans="1:13" s="9" customFormat="1" x14ac:dyDescent="0.2">
      <c r="A298" s="4"/>
      <c r="B298" s="4"/>
      <c r="C298" s="337"/>
      <c r="D298" s="2"/>
      <c r="E298" s="2"/>
      <c r="F298" s="51"/>
      <c r="G298" s="2"/>
      <c r="H298" s="2"/>
      <c r="I298" s="2"/>
      <c r="J298" s="2"/>
      <c r="K298" s="2"/>
      <c r="L298" s="2"/>
      <c r="M298" s="4"/>
    </row>
    <row r="299" spans="1:13" s="9" customFormat="1" x14ac:dyDescent="0.2">
      <c r="A299" s="4"/>
      <c r="B299" s="4"/>
      <c r="C299" s="337"/>
      <c r="D299" s="2"/>
      <c r="E299" s="2"/>
      <c r="F299" s="51"/>
      <c r="G299" s="2"/>
      <c r="H299" s="2"/>
      <c r="I299" s="2"/>
      <c r="J299" s="2"/>
      <c r="K299" s="2"/>
      <c r="L299" s="2"/>
      <c r="M299" s="4"/>
    </row>
    <row r="300" spans="1:13" s="9" customFormat="1" x14ac:dyDescent="0.2">
      <c r="A300" s="4"/>
      <c r="B300" s="4"/>
      <c r="C300" s="337"/>
      <c r="D300" s="2"/>
      <c r="E300" s="2"/>
      <c r="F300" s="51"/>
      <c r="G300" s="2"/>
      <c r="H300" s="2"/>
      <c r="I300" s="2"/>
      <c r="J300" s="2"/>
      <c r="K300" s="2"/>
      <c r="L300" s="2"/>
      <c r="M300" s="4"/>
    </row>
    <row r="301" spans="1:13" s="9" customFormat="1" x14ac:dyDescent="0.2">
      <c r="A301" s="4"/>
      <c r="B301" s="4"/>
      <c r="C301" s="337"/>
      <c r="D301" s="2"/>
      <c r="E301" s="2"/>
      <c r="F301" s="51"/>
      <c r="G301" s="2"/>
      <c r="H301" s="2"/>
      <c r="I301" s="2"/>
      <c r="J301" s="2"/>
      <c r="K301" s="2"/>
      <c r="L301" s="2"/>
      <c r="M301" s="4"/>
    </row>
    <row r="302" spans="1:13" s="9" customFormat="1" x14ac:dyDescent="0.2">
      <c r="A302" s="4"/>
      <c r="B302" s="4"/>
      <c r="C302" s="337"/>
      <c r="D302" s="2"/>
      <c r="E302" s="2"/>
      <c r="F302" s="51"/>
      <c r="G302" s="2"/>
      <c r="H302" s="2"/>
      <c r="I302" s="2"/>
      <c r="J302" s="2"/>
      <c r="K302" s="2"/>
      <c r="L302" s="2"/>
      <c r="M302" s="4"/>
    </row>
    <row r="303" spans="1:13" s="9" customFormat="1" x14ac:dyDescent="0.2">
      <c r="A303" s="4"/>
      <c r="B303" s="4"/>
      <c r="C303" s="337"/>
      <c r="D303" s="2"/>
      <c r="E303" s="2"/>
      <c r="F303" s="51"/>
      <c r="G303" s="2"/>
      <c r="H303" s="2"/>
      <c r="I303" s="2"/>
      <c r="J303" s="2"/>
      <c r="K303" s="2"/>
      <c r="L303" s="2"/>
      <c r="M303" s="4"/>
    </row>
    <row r="304" spans="1:13" s="9" customFormat="1" x14ac:dyDescent="0.2">
      <c r="A304" s="4"/>
      <c r="B304" s="4"/>
      <c r="C304" s="337"/>
      <c r="D304" s="2"/>
      <c r="E304" s="2"/>
      <c r="F304" s="51"/>
      <c r="G304" s="2"/>
      <c r="H304" s="2"/>
      <c r="I304" s="2"/>
      <c r="J304" s="2"/>
      <c r="K304" s="2"/>
      <c r="L304" s="2"/>
      <c r="M304" s="4"/>
    </row>
    <row r="305" spans="1:13" s="9" customFormat="1" x14ac:dyDescent="0.2">
      <c r="A305" s="4"/>
      <c r="B305" s="4"/>
      <c r="C305" s="337"/>
      <c r="D305" s="2"/>
      <c r="E305" s="2"/>
      <c r="F305" s="51"/>
      <c r="G305" s="2"/>
      <c r="H305" s="2"/>
      <c r="I305" s="2"/>
      <c r="J305" s="2"/>
      <c r="K305" s="2"/>
      <c r="L305" s="2"/>
      <c r="M305" s="4"/>
    </row>
    <row r="306" spans="1:13" s="9" customFormat="1" x14ac:dyDescent="0.2">
      <c r="A306" s="4"/>
      <c r="B306" s="4"/>
      <c r="C306" s="337"/>
      <c r="D306" s="2"/>
      <c r="E306" s="2"/>
      <c r="F306" s="51"/>
      <c r="G306" s="2"/>
      <c r="H306" s="2"/>
      <c r="I306" s="2"/>
      <c r="J306" s="2"/>
      <c r="K306" s="2"/>
      <c r="L306" s="2"/>
      <c r="M306" s="4"/>
    </row>
    <row r="307" spans="1:13" s="9" customFormat="1" x14ac:dyDescent="0.2">
      <c r="A307" s="4"/>
      <c r="B307" s="4"/>
      <c r="C307" s="337"/>
      <c r="D307" s="2"/>
      <c r="E307" s="2"/>
      <c r="F307" s="51"/>
      <c r="G307" s="2"/>
      <c r="H307" s="2"/>
      <c r="I307" s="2"/>
      <c r="J307" s="2"/>
      <c r="K307" s="2"/>
      <c r="L307" s="2"/>
      <c r="M307" s="4"/>
    </row>
    <row r="308" spans="1:13" s="9" customFormat="1" x14ac:dyDescent="0.2">
      <c r="A308" s="4"/>
      <c r="B308" s="4"/>
      <c r="C308" s="337"/>
      <c r="D308" s="2"/>
      <c r="E308" s="2"/>
      <c r="F308" s="51"/>
      <c r="G308" s="2"/>
      <c r="H308" s="2"/>
      <c r="I308" s="2"/>
      <c r="J308" s="2"/>
      <c r="K308" s="2"/>
      <c r="L308" s="2"/>
      <c r="M308" s="4"/>
    </row>
    <row r="309" spans="1:13" s="9" customFormat="1" x14ac:dyDescent="0.2">
      <c r="A309" s="4"/>
      <c r="B309" s="4"/>
      <c r="C309" s="337"/>
      <c r="D309" s="2"/>
      <c r="E309" s="2"/>
      <c r="F309" s="51"/>
      <c r="G309" s="2"/>
      <c r="H309" s="2"/>
      <c r="I309" s="2"/>
      <c r="J309" s="2"/>
      <c r="K309" s="2"/>
      <c r="L309" s="2"/>
      <c r="M309" s="4"/>
    </row>
    <row r="310" spans="1:13" s="9" customFormat="1" x14ac:dyDescent="0.2">
      <c r="A310" s="4"/>
      <c r="B310" s="4"/>
      <c r="C310" s="337"/>
      <c r="D310" s="2"/>
      <c r="E310" s="2"/>
      <c r="F310" s="51"/>
      <c r="G310" s="2"/>
      <c r="H310" s="2"/>
      <c r="I310" s="2"/>
      <c r="J310" s="2"/>
      <c r="K310" s="2"/>
      <c r="L310" s="2"/>
      <c r="M310" s="4"/>
    </row>
    <row r="311" spans="1:13" s="9" customFormat="1" x14ac:dyDescent="0.2">
      <c r="A311" s="4"/>
      <c r="B311" s="4"/>
      <c r="C311" s="337"/>
      <c r="D311" s="2"/>
      <c r="E311" s="2"/>
      <c r="F311" s="51"/>
      <c r="G311" s="2"/>
      <c r="H311" s="2"/>
      <c r="I311" s="2"/>
      <c r="J311" s="2"/>
      <c r="K311" s="2"/>
      <c r="L311" s="2"/>
      <c r="M311" s="4"/>
    </row>
    <row r="312" spans="1:13" s="9" customFormat="1" x14ac:dyDescent="0.2">
      <c r="A312" s="4"/>
      <c r="B312" s="4"/>
      <c r="C312" s="337"/>
      <c r="D312" s="2"/>
      <c r="E312" s="2"/>
      <c r="F312" s="51"/>
      <c r="G312" s="2"/>
      <c r="H312" s="2"/>
      <c r="I312" s="2"/>
      <c r="J312" s="2"/>
      <c r="K312" s="2"/>
      <c r="L312" s="2"/>
      <c r="M312" s="4"/>
    </row>
    <row r="313" spans="1:13" s="9" customFormat="1" x14ac:dyDescent="0.2">
      <c r="A313" s="4"/>
      <c r="B313" s="4"/>
      <c r="C313" s="337"/>
      <c r="D313" s="2"/>
      <c r="E313" s="2"/>
      <c r="F313" s="51"/>
      <c r="G313" s="2"/>
      <c r="H313" s="2"/>
      <c r="I313" s="2"/>
      <c r="J313" s="2"/>
      <c r="K313" s="2"/>
      <c r="L313" s="2"/>
      <c r="M313" s="4"/>
    </row>
    <row r="314" spans="1:13" s="9" customFormat="1" x14ac:dyDescent="0.2">
      <c r="A314" s="4"/>
      <c r="B314" s="4"/>
      <c r="C314" s="337"/>
      <c r="D314" s="2"/>
      <c r="E314" s="2"/>
      <c r="F314" s="51"/>
      <c r="G314" s="2"/>
      <c r="H314" s="2"/>
      <c r="I314" s="2"/>
      <c r="J314" s="2"/>
      <c r="K314" s="2"/>
      <c r="L314" s="2"/>
      <c r="M314" s="4"/>
    </row>
    <row r="315" spans="1:13" s="9" customFormat="1" x14ac:dyDescent="0.2">
      <c r="A315" s="4"/>
      <c r="B315" s="4"/>
      <c r="C315" s="337"/>
      <c r="D315" s="2"/>
      <c r="E315" s="2"/>
      <c r="F315" s="51"/>
      <c r="G315" s="2"/>
      <c r="H315" s="2"/>
      <c r="I315" s="2"/>
      <c r="J315" s="2"/>
      <c r="K315" s="2"/>
      <c r="L315" s="2"/>
      <c r="M315" s="4"/>
    </row>
    <row r="316" spans="1:13" s="9" customFormat="1" x14ac:dyDescent="0.2">
      <c r="A316" s="4"/>
      <c r="B316" s="4"/>
      <c r="C316" s="337"/>
      <c r="D316" s="2"/>
      <c r="E316" s="2"/>
      <c r="F316" s="51"/>
      <c r="G316" s="2"/>
      <c r="H316" s="2"/>
      <c r="I316" s="2"/>
      <c r="J316" s="2"/>
      <c r="K316" s="2"/>
      <c r="L316" s="2"/>
      <c r="M316" s="4"/>
    </row>
    <row r="317" spans="1:13" s="9" customFormat="1" x14ac:dyDescent="0.2">
      <c r="A317" s="4"/>
      <c r="B317" s="4"/>
      <c r="C317" s="337"/>
      <c r="D317" s="2"/>
      <c r="E317" s="2"/>
      <c r="F317" s="51"/>
      <c r="G317" s="2"/>
      <c r="H317" s="2"/>
      <c r="I317" s="2"/>
      <c r="J317" s="2"/>
      <c r="K317" s="2"/>
      <c r="L317" s="2"/>
      <c r="M317" s="4"/>
    </row>
    <row r="318" spans="1:13" s="9" customFormat="1" x14ac:dyDescent="0.2">
      <c r="A318" s="4"/>
      <c r="B318" s="4"/>
      <c r="C318" s="337"/>
      <c r="D318" s="2"/>
      <c r="E318" s="2"/>
      <c r="F318" s="51"/>
      <c r="G318" s="2"/>
      <c r="H318" s="2"/>
      <c r="I318" s="2"/>
      <c r="J318" s="2"/>
      <c r="K318" s="2"/>
      <c r="L318" s="2"/>
      <c r="M318" s="4"/>
    </row>
    <row r="319" spans="1:13" s="9" customFormat="1" x14ac:dyDescent="0.2">
      <c r="A319" s="4"/>
      <c r="B319" s="4"/>
      <c r="C319" s="337"/>
      <c r="D319" s="2"/>
      <c r="E319" s="2"/>
      <c r="F319" s="51"/>
      <c r="G319" s="2"/>
      <c r="H319" s="2"/>
      <c r="I319" s="2"/>
      <c r="J319" s="2"/>
      <c r="K319" s="2"/>
      <c r="L319" s="2"/>
      <c r="M319" s="4"/>
    </row>
    <row r="320" spans="1:13" s="9" customFormat="1" x14ac:dyDescent="0.2">
      <c r="A320" s="4"/>
      <c r="B320" s="4"/>
      <c r="C320" s="337"/>
      <c r="D320" s="2"/>
      <c r="E320" s="2"/>
      <c r="F320" s="51"/>
      <c r="G320" s="2"/>
      <c r="H320" s="2"/>
      <c r="I320" s="2"/>
      <c r="J320" s="2"/>
      <c r="K320" s="2"/>
      <c r="L320" s="2"/>
      <c r="M320" s="4"/>
    </row>
    <row r="321" spans="1:13" s="9" customFormat="1" x14ac:dyDescent="0.2">
      <c r="A321" s="4"/>
      <c r="B321" s="4"/>
      <c r="C321" s="337"/>
      <c r="D321" s="2"/>
      <c r="E321" s="2"/>
      <c r="F321" s="51"/>
      <c r="G321" s="2"/>
      <c r="H321" s="2"/>
      <c r="I321" s="2"/>
      <c r="J321" s="2"/>
      <c r="K321" s="2"/>
      <c r="L321" s="2"/>
      <c r="M321" s="4"/>
    </row>
    <row r="322" spans="1:13" s="9" customFormat="1" x14ac:dyDescent="0.2">
      <c r="A322" s="4"/>
      <c r="B322" s="4"/>
      <c r="C322" s="337"/>
      <c r="D322" s="2"/>
      <c r="E322" s="2"/>
      <c r="F322" s="51"/>
      <c r="G322" s="2"/>
      <c r="H322" s="2"/>
      <c r="I322" s="2"/>
      <c r="J322" s="2"/>
      <c r="K322" s="2"/>
      <c r="L322" s="2"/>
      <c r="M322" s="4"/>
    </row>
    <row r="323" spans="1:13" s="9" customFormat="1" x14ac:dyDescent="0.2">
      <c r="A323" s="4"/>
      <c r="B323" s="4"/>
      <c r="C323" s="337"/>
      <c r="D323" s="2"/>
      <c r="E323" s="2"/>
      <c r="F323" s="51"/>
      <c r="G323" s="2"/>
      <c r="H323" s="2"/>
      <c r="I323" s="2"/>
      <c r="J323" s="2"/>
      <c r="K323" s="2"/>
      <c r="L323" s="2"/>
      <c r="M323" s="4"/>
    </row>
    <row r="324" spans="1:13" s="9" customFormat="1" x14ac:dyDescent="0.2">
      <c r="A324" s="4"/>
      <c r="B324" s="4"/>
      <c r="C324" s="337"/>
      <c r="D324" s="2"/>
      <c r="E324" s="2"/>
      <c r="F324" s="51"/>
      <c r="G324" s="2"/>
      <c r="H324" s="2"/>
      <c r="I324" s="2"/>
      <c r="J324" s="2"/>
      <c r="K324" s="2"/>
      <c r="L324" s="2"/>
      <c r="M324" s="4"/>
    </row>
    <row r="325" spans="1:13" s="9" customFormat="1" x14ac:dyDescent="0.2">
      <c r="A325" s="4"/>
      <c r="B325" s="4"/>
      <c r="C325" s="337"/>
      <c r="D325" s="2"/>
      <c r="E325" s="2"/>
      <c r="F325" s="51"/>
      <c r="G325" s="2"/>
      <c r="H325" s="2"/>
      <c r="I325" s="2"/>
      <c r="J325" s="2"/>
      <c r="K325" s="2"/>
      <c r="L325" s="2"/>
      <c r="M325" s="4"/>
    </row>
    <row r="326" spans="1:13" s="9" customFormat="1" x14ac:dyDescent="0.2">
      <c r="A326" s="4"/>
      <c r="B326" s="4"/>
      <c r="C326" s="337"/>
      <c r="D326" s="2"/>
      <c r="E326" s="2"/>
      <c r="F326" s="51"/>
      <c r="G326" s="2"/>
      <c r="H326" s="2"/>
      <c r="I326" s="2"/>
      <c r="J326" s="2"/>
      <c r="K326" s="2"/>
      <c r="L326" s="2"/>
      <c r="M326" s="4"/>
    </row>
    <row r="327" spans="1:13" s="9" customFormat="1" x14ac:dyDescent="0.2">
      <c r="A327" s="4"/>
      <c r="B327" s="4"/>
      <c r="C327" s="337"/>
      <c r="D327" s="2"/>
      <c r="E327" s="2"/>
      <c r="F327" s="51"/>
      <c r="G327" s="2"/>
      <c r="H327" s="2"/>
      <c r="I327" s="2"/>
      <c r="J327" s="2"/>
      <c r="K327" s="2"/>
      <c r="L327" s="2"/>
      <c r="M327" s="4"/>
    </row>
    <row r="328" spans="1:13" s="9" customFormat="1" x14ac:dyDescent="0.2">
      <c r="A328" s="4"/>
      <c r="B328" s="4"/>
      <c r="C328" s="337"/>
      <c r="D328" s="2"/>
      <c r="E328" s="2"/>
      <c r="F328" s="51"/>
      <c r="G328" s="2"/>
      <c r="H328" s="2"/>
      <c r="I328" s="2"/>
      <c r="J328" s="2"/>
      <c r="K328" s="2"/>
      <c r="L328" s="2"/>
      <c r="M328" s="4"/>
    </row>
    <row r="329" spans="1:13" s="9" customFormat="1" x14ac:dyDescent="0.2">
      <c r="A329" s="4"/>
      <c r="B329" s="4"/>
      <c r="C329" s="337"/>
      <c r="D329" s="2"/>
      <c r="E329" s="2"/>
      <c r="F329" s="51"/>
      <c r="G329" s="2"/>
      <c r="H329" s="2"/>
      <c r="I329" s="2"/>
      <c r="J329" s="2"/>
      <c r="K329" s="2"/>
      <c r="L329" s="2"/>
      <c r="M329" s="4"/>
    </row>
    <row r="330" spans="1:13" s="9" customFormat="1" x14ac:dyDescent="0.2">
      <c r="A330" s="4"/>
      <c r="B330" s="4"/>
      <c r="C330" s="337"/>
      <c r="D330" s="2"/>
      <c r="E330" s="2"/>
      <c r="F330" s="51"/>
      <c r="G330" s="2"/>
      <c r="H330" s="2"/>
      <c r="I330" s="2"/>
      <c r="J330" s="2"/>
      <c r="K330" s="2"/>
      <c r="L330" s="2"/>
      <c r="M330" s="4"/>
    </row>
    <row r="331" spans="1:13" s="9" customFormat="1" x14ac:dyDescent="0.2">
      <c r="A331" s="4"/>
      <c r="B331" s="4"/>
      <c r="C331" s="337"/>
      <c r="D331" s="2"/>
      <c r="E331" s="2"/>
      <c r="F331" s="51"/>
      <c r="G331" s="2"/>
      <c r="H331" s="2"/>
      <c r="I331" s="2"/>
      <c r="J331" s="2"/>
      <c r="K331" s="2"/>
      <c r="L331" s="2"/>
      <c r="M331" s="4"/>
    </row>
    <row r="332" spans="1:13" s="9" customFormat="1" x14ac:dyDescent="0.2">
      <c r="A332" s="4"/>
      <c r="B332" s="4"/>
      <c r="C332" s="337"/>
      <c r="D332" s="2"/>
      <c r="E332" s="2"/>
      <c r="F332" s="51"/>
      <c r="G332" s="2"/>
      <c r="H332" s="2"/>
      <c r="I332" s="2"/>
      <c r="J332" s="2"/>
      <c r="K332" s="2"/>
      <c r="L332" s="2"/>
      <c r="M332" s="4"/>
    </row>
    <row r="333" spans="1:13" s="9" customFormat="1" x14ac:dyDescent="0.2">
      <c r="A333" s="4"/>
      <c r="B333" s="4"/>
      <c r="C333" s="337"/>
      <c r="D333" s="2"/>
      <c r="E333" s="2"/>
      <c r="F333" s="51"/>
      <c r="G333" s="2"/>
      <c r="H333" s="2"/>
      <c r="I333" s="2"/>
      <c r="J333" s="2"/>
      <c r="K333" s="2"/>
      <c r="L333" s="2"/>
      <c r="M333" s="4"/>
    </row>
    <row r="334" spans="1:13" s="9" customFormat="1" x14ac:dyDescent="0.2">
      <c r="A334" s="4"/>
      <c r="B334" s="4"/>
      <c r="C334" s="337"/>
      <c r="D334" s="2"/>
      <c r="E334" s="2"/>
      <c r="F334" s="51"/>
      <c r="G334" s="2"/>
      <c r="H334" s="2"/>
      <c r="I334" s="2"/>
      <c r="J334" s="2"/>
      <c r="K334" s="2"/>
      <c r="L334" s="2"/>
      <c r="M334" s="4"/>
    </row>
    <row r="335" spans="1:13" s="9" customFormat="1" x14ac:dyDescent="0.2">
      <c r="A335" s="4"/>
      <c r="B335" s="4"/>
      <c r="C335" s="337"/>
      <c r="D335" s="2"/>
      <c r="E335" s="2"/>
      <c r="F335" s="51"/>
      <c r="G335" s="2"/>
      <c r="H335" s="2"/>
      <c r="I335" s="2"/>
      <c r="J335" s="2"/>
      <c r="K335" s="2"/>
      <c r="L335" s="2"/>
      <c r="M335" s="4"/>
    </row>
    <row r="336" spans="1:13" s="9" customFormat="1" x14ac:dyDescent="0.2">
      <c r="A336" s="4"/>
      <c r="B336" s="4"/>
      <c r="C336" s="337"/>
      <c r="D336" s="2"/>
      <c r="E336" s="2"/>
      <c r="F336" s="51"/>
      <c r="G336" s="2"/>
      <c r="H336" s="2"/>
      <c r="I336" s="2"/>
      <c r="J336" s="2"/>
      <c r="K336" s="2"/>
      <c r="L336" s="2"/>
      <c r="M336" s="4"/>
    </row>
    <row r="337" spans="1:13" s="9" customFormat="1" x14ac:dyDescent="0.2">
      <c r="A337" s="4"/>
      <c r="B337" s="4"/>
      <c r="C337" s="337"/>
      <c r="D337" s="2"/>
      <c r="E337" s="2"/>
      <c r="F337" s="51"/>
      <c r="G337" s="2"/>
      <c r="H337" s="2"/>
      <c r="I337" s="2"/>
      <c r="J337" s="2"/>
      <c r="K337" s="2"/>
      <c r="L337" s="2"/>
      <c r="M337" s="4"/>
    </row>
    <row r="338" spans="1:13" s="9" customFormat="1" x14ac:dyDescent="0.2">
      <c r="A338" s="4"/>
      <c r="B338" s="4"/>
      <c r="C338" s="337"/>
      <c r="D338" s="2"/>
      <c r="E338" s="2"/>
      <c r="F338" s="51"/>
      <c r="G338" s="2"/>
      <c r="H338" s="2"/>
      <c r="I338" s="2"/>
      <c r="J338" s="2"/>
      <c r="K338" s="2"/>
      <c r="L338" s="2"/>
      <c r="M338" s="4"/>
    </row>
    <row r="339" spans="1:13" s="9" customFormat="1" x14ac:dyDescent="0.2">
      <c r="A339" s="4"/>
      <c r="B339" s="4"/>
      <c r="C339" s="337"/>
      <c r="D339" s="2"/>
      <c r="E339" s="2"/>
      <c r="F339" s="51"/>
      <c r="G339" s="2"/>
      <c r="H339" s="2"/>
      <c r="I339" s="2"/>
      <c r="J339" s="2"/>
      <c r="K339" s="2"/>
      <c r="L339" s="2"/>
      <c r="M339" s="4"/>
    </row>
    <row r="340" spans="1:13" s="9" customFormat="1" x14ac:dyDescent="0.2">
      <c r="A340" s="4"/>
      <c r="B340" s="4"/>
      <c r="C340" s="337"/>
      <c r="D340" s="2"/>
      <c r="E340" s="2"/>
      <c r="F340" s="51"/>
      <c r="G340" s="2"/>
      <c r="H340" s="2"/>
      <c r="I340" s="2"/>
      <c r="J340" s="2"/>
      <c r="K340" s="2"/>
      <c r="L340" s="2"/>
      <c r="M340" s="4"/>
    </row>
    <row r="341" spans="1:13" s="9" customFormat="1" x14ac:dyDescent="0.2">
      <c r="A341" s="4"/>
      <c r="B341" s="4"/>
      <c r="C341" s="337"/>
      <c r="D341" s="2"/>
      <c r="E341" s="2"/>
      <c r="F341" s="51"/>
      <c r="G341" s="2"/>
      <c r="H341" s="2"/>
      <c r="I341" s="2"/>
      <c r="J341" s="2"/>
      <c r="K341" s="2"/>
      <c r="L341" s="2"/>
      <c r="M341" s="4"/>
    </row>
    <row r="342" spans="1:13" s="9" customFormat="1" x14ac:dyDescent="0.2">
      <c r="A342" s="4"/>
      <c r="B342" s="4"/>
      <c r="C342" s="337"/>
      <c r="D342" s="2"/>
      <c r="E342" s="2"/>
      <c r="F342" s="51"/>
      <c r="G342" s="2"/>
      <c r="H342" s="2"/>
      <c r="I342" s="2"/>
      <c r="J342" s="2"/>
      <c r="K342" s="2"/>
      <c r="L342" s="2"/>
      <c r="M342" s="4"/>
    </row>
    <row r="343" spans="1:13" s="9" customFormat="1" x14ac:dyDescent="0.2">
      <c r="A343" s="4"/>
      <c r="B343" s="4"/>
      <c r="C343" s="337"/>
      <c r="D343" s="2"/>
      <c r="E343" s="2"/>
      <c r="F343" s="51"/>
      <c r="G343" s="2"/>
      <c r="H343" s="2"/>
      <c r="I343" s="2"/>
      <c r="J343" s="2"/>
      <c r="K343" s="2"/>
      <c r="L343" s="2"/>
      <c r="M343" s="4"/>
    </row>
    <row r="344" spans="1:13" s="9" customFormat="1" x14ac:dyDescent="0.2">
      <c r="A344" s="4"/>
      <c r="B344" s="4"/>
      <c r="C344" s="337"/>
      <c r="D344" s="2"/>
      <c r="E344" s="2"/>
      <c r="F344" s="51"/>
      <c r="G344" s="2"/>
      <c r="H344" s="2"/>
      <c r="I344" s="2"/>
      <c r="J344" s="2"/>
      <c r="K344" s="2"/>
      <c r="L344" s="2"/>
      <c r="M344" s="4"/>
    </row>
    <row r="345" spans="1:13" s="9" customFormat="1" x14ac:dyDescent="0.2">
      <c r="A345" s="4"/>
      <c r="B345" s="4"/>
      <c r="C345" s="337"/>
      <c r="D345" s="2"/>
      <c r="E345" s="2"/>
      <c r="F345" s="51"/>
      <c r="G345" s="2"/>
      <c r="H345" s="2"/>
      <c r="I345" s="2"/>
      <c r="J345" s="2"/>
      <c r="K345" s="2"/>
      <c r="L345" s="2"/>
      <c r="M345" s="4"/>
    </row>
    <row r="346" spans="1:13" s="9" customFormat="1" x14ac:dyDescent="0.2">
      <c r="A346" s="4"/>
      <c r="B346" s="4"/>
      <c r="C346" s="337"/>
      <c r="D346" s="2"/>
      <c r="E346" s="2"/>
      <c r="F346" s="51"/>
      <c r="G346" s="2"/>
      <c r="H346" s="2"/>
      <c r="I346" s="2"/>
      <c r="J346" s="2"/>
      <c r="K346" s="2"/>
      <c r="L346" s="2"/>
      <c r="M346" s="4"/>
    </row>
    <row r="347" spans="1:13" s="9" customFormat="1" x14ac:dyDescent="0.2">
      <c r="A347" s="4"/>
      <c r="B347" s="4"/>
      <c r="C347" s="337"/>
      <c r="D347" s="2"/>
      <c r="E347" s="2"/>
      <c r="F347" s="51"/>
      <c r="G347" s="2"/>
      <c r="H347" s="2"/>
      <c r="I347" s="2"/>
      <c r="J347" s="2"/>
      <c r="K347" s="2"/>
      <c r="L347" s="2"/>
      <c r="M347" s="4"/>
    </row>
    <row r="348" spans="1:13" s="9" customFormat="1" x14ac:dyDescent="0.2">
      <c r="A348" s="4"/>
      <c r="B348" s="4"/>
      <c r="C348" s="337"/>
      <c r="D348" s="2"/>
      <c r="E348" s="2"/>
      <c r="F348" s="51"/>
      <c r="G348" s="2"/>
      <c r="H348" s="2"/>
      <c r="I348" s="2"/>
      <c r="J348" s="2"/>
      <c r="K348" s="2"/>
      <c r="L348" s="2"/>
      <c r="M348" s="4"/>
    </row>
    <row r="349" spans="1:13" s="9" customFormat="1" x14ac:dyDescent="0.2">
      <c r="A349" s="4"/>
      <c r="B349" s="4"/>
      <c r="C349" s="337"/>
      <c r="D349" s="2"/>
      <c r="E349" s="2"/>
      <c r="F349" s="51"/>
      <c r="G349" s="2"/>
      <c r="H349" s="2"/>
      <c r="I349" s="2"/>
      <c r="J349" s="2"/>
      <c r="K349" s="2"/>
      <c r="L349" s="2"/>
      <c r="M349" s="4"/>
    </row>
    <row r="350" spans="1:13" s="9" customFormat="1" x14ac:dyDescent="0.2">
      <c r="A350" s="4"/>
      <c r="B350" s="4"/>
      <c r="C350" s="337"/>
      <c r="D350" s="2"/>
      <c r="E350" s="2"/>
      <c r="F350" s="51"/>
      <c r="G350" s="2"/>
      <c r="H350" s="2"/>
      <c r="I350" s="2"/>
      <c r="J350" s="2"/>
      <c r="K350" s="2"/>
      <c r="L350" s="2"/>
      <c r="M350" s="4"/>
    </row>
    <row r="351" spans="1:13" s="9" customFormat="1" x14ac:dyDescent="0.2">
      <c r="A351" s="4"/>
      <c r="B351" s="4"/>
      <c r="C351" s="337"/>
      <c r="D351" s="2"/>
      <c r="E351" s="2"/>
      <c r="F351" s="51"/>
      <c r="G351" s="2"/>
      <c r="H351" s="2"/>
      <c r="I351" s="2"/>
      <c r="J351" s="2"/>
      <c r="K351" s="2"/>
      <c r="L351" s="2"/>
      <c r="M351" s="4"/>
    </row>
    <row r="352" spans="1:13" s="9" customFormat="1" x14ac:dyDescent="0.2">
      <c r="A352" s="4"/>
      <c r="B352" s="4"/>
      <c r="C352" s="337"/>
      <c r="D352" s="2"/>
      <c r="E352" s="2"/>
      <c r="F352" s="51"/>
      <c r="G352" s="2"/>
      <c r="H352" s="2"/>
      <c r="I352" s="2"/>
      <c r="J352" s="2"/>
      <c r="K352" s="2"/>
      <c r="L352" s="2"/>
      <c r="M352" s="4"/>
    </row>
    <row r="353" spans="1:13" s="9" customFormat="1" x14ac:dyDescent="0.2">
      <c r="A353" s="4"/>
      <c r="B353" s="4"/>
      <c r="C353" s="337"/>
      <c r="D353" s="2"/>
      <c r="E353" s="2"/>
      <c r="F353" s="51"/>
      <c r="G353" s="2"/>
      <c r="H353" s="2"/>
      <c r="I353" s="2"/>
      <c r="J353" s="2"/>
      <c r="K353" s="2"/>
      <c r="L353" s="2"/>
      <c r="M353" s="4"/>
    </row>
    <row r="354" spans="1:13" s="9" customFormat="1" x14ac:dyDescent="0.2">
      <c r="A354" s="4"/>
      <c r="B354" s="4"/>
      <c r="C354" s="337"/>
      <c r="D354" s="2"/>
      <c r="E354" s="2"/>
      <c r="F354" s="51"/>
      <c r="G354" s="2"/>
      <c r="H354" s="2"/>
      <c r="I354" s="2"/>
      <c r="J354" s="2"/>
      <c r="K354" s="2"/>
      <c r="L354" s="2"/>
      <c r="M354" s="4"/>
    </row>
    <row r="355" spans="1:13" s="9" customFormat="1" x14ac:dyDescent="0.2">
      <c r="A355" s="4"/>
      <c r="B355" s="4"/>
      <c r="C355" s="337"/>
      <c r="D355" s="2"/>
      <c r="E355" s="2"/>
      <c r="F355" s="51"/>
      <c r="G355" s="2"/>
      <c r="H355" s="2"/>
      <c r="I355" s="2"/>
      <c r="J355" s="2"/>
      <c r="K355" s="2"/>
      <c r="L355" s="2"/>
      <c r="M355" s="4"/>
    </row>
    <row r="356" spans="1:13" s="9" customFormat="1" x14ac:dyDescent="0.2">
      <c r="A356" s="4"/>
      <c r="B356" s="4"/>
      <c r="C356" s="337"/>
      <c r="D356" s="2"/>
      <c r="E356" s="2"/>
      <c r="F356" s="51"/>
      <c r="G356" s="2"/>
      <c r="H356" s="2"/>
      <c r="I356" s="2"/>
      <c r="J356" s="2"/>
      <c r="K356" s="2"/>
      <c r="L356" s="2"/>
      <c r="M356" s="4"/>
    </row>
    <row r="357" spans="1:13" s="9" customFormat="1" x14ac:dyDescent="0.2">
      <c r="A357" s="4"/>
      <c r="B357" s="4"/>
      <c r="C357" s="337"/>
      <c r="D357" s="2"/>
      <c r="E357" s="2"/>
      <c r="F357" s="51"/>
      <c r="G357" s="2"/>
      <c r="H357" s="2"/>
      <c r="I357" s="2"/>
      <c r="J357" s="2"/>
      <c r="K357" s="2"/>
      <c r="L357" s="2"/>
      <c r="M357" s="4"/>
    </row>
    <row r="358" spans="1:13" s="9" customFormat="1" x14ac:dyDescent="0.2">
      <c r="A358" s="4"/>
      <c r="B358" s="4"/>
      <c r="C358" s="337"/>
      <c r="D358" s="2"/>
      <c r="E358" s="2"/>
      <c r="F358" s="51"/>
      <c r="G358" s="2"/>
      <c r="H358" s="2"/>
      <c r="I358" s="2"/>
      <c r="J358" s="2"/>
      <c r="K358" s="2"/>
      <c r="L358" s="2"/>
      <c r="M358" s="4"/>
    </row>
    <row r="359" spans="1:13" s="9" customFormat="1" x14ac:dyDescent="0.2">
      <c r="A359" s="4"/>
      <c r="B359" s="4"/>
      <c r="C359" s="337"/>
      <c r="D359" s="2"/>
      <c r="E359" s="2"/>
      <c r="F359" s="51"/>
      <c r="G359" s="2"/>
      <c r="H359" s="2"/>
      <c r="I359" s="2"/>
      <c r="J359" s="2"/>
      <c r="K359" s="2"/>
      <c r="L359" s="2"/>
      <c r="M359" s="4"/>
    </row>
    <row r="360" spans="1:13" s="9" customFormat="1" x14ac:dyDescent="0.2">
      <c r="A360" s="4"/>
      <c r="B360" s="4"/>
      <c r="C360" s="337"/>
      <c r="D360" s="2"/>
      <c r="E360" s="2"/>
      <c r="F360" s="51"/>
      <c r="G360" s="2"/>
      <c r="H360" s="2"/>
      <c r="I360" s="2"/>
      <c r="J360" s="2"/>
      <c r="K360" s="2"/>
      <c r="L360" s="2"/>
      <c r="M360" s="4"/>
    </row>
    <row r="361" spans="1:13" s="9" customFormat="1" x14ac:dyDescent="0.2">
      <c r="A361" s="4"/>
      <c r="B361" s="4"/>
      <c r="C361" s="337"/>
      <c r="D361" s="2"/>
      <c r="E361" s="2"/>
      <c r="F361" s="51"/>
      <c r="G361" s="2"/>
      <c r="H361" s="2"/>
      <c r="I361" s="2"/>
      <c r="J361" s="2"/>
      <c r="K361" s="2"/>
      <c r="L361" s="2"/>
      <c r="M361" s="4"/>
    </row>
    <row r="362" spans="1:13" s="9" customFormat="1" x14ac:dyDescent="0.2">
      <c r="A362" s="4"/>
      <c r="B362" s="4"/>
      <c r="C362" s="337"/>
      <c r="D362" s="2"/>
      <c r="E362" s="2"/>
      <c r="F362" s="51"/>
      <c r="G362" s="2"/>
      <c r="H362" s="2"/>
      <c r="I362" s="2"/>
      <c r="J362" s="2"/>
      <c r="K362" s="2"/>
      <c r="L362" s="2"/>
      <c r="M362" s="4"/>
    </row>
    <row r="363" spans="1:13" s="9" customFormat="1" x14ac:dyDescent="0.2">
      <c r="A363" s="4"/>
      <c r="B363" s="4"/>
      <c r="C363" s="337"/>
      <c r="D363" s="2"/>
      <c r="E363" s="2"/>
      <c r="F363" s="51"/>
      <c r="G363" s="2"/>
      <c r="H363" s="2"/>
      <c r="I363" s="2"/>
      <c r="J363" s="2"/>
      <c r="K363" s="2"/>
      <c r="L363" s="2"/>
      <c r="M363" s="4"/>
    </row>
    <row r="364" spans="1:13" s="9" customFormat="1" x14ac:dyDescent="0.2">
      <c r="A364" s="4"/>
      <c r="B364" s="4"/>
      <c r="C364" s="337"/>
      <c r="D364" s="2"/>
      <c r="E364" s="2"/>
      <c r="F364" s="51"/>
      <c r="G364" s="2"/>
      <c r="H364" s="2"/>
      <c r="I364" s="2"/>
      <c r="J364" s="2"/>
      <c r="K364" s="2"/>
      <c r="L364" s="2"/>
      <c r="M364" s="4"/>
    </row>
    <row r="365" spans="1:13" s="9" customFormat="1" x14ac:dyDescent="0.2">
      <c r="A365" s="4"/>
      <c r="B365" s="4"/>
      <c r="C365" s="337"/>
      <c r="D365" s="2"/>
      <c r="E365" s="2"/>
      <c r="F365" s="51"/>
      <c r="G365" s="2"/>
      <c r="H365" s="2"/>
      <c r="I365" s="2"/>
      <c r="J365" s="2"/>
      <c r="K365" s="2"/>
      <c r="L365" s="2"/>
      <c r="M365" s="4"/>
    </row>
    <row r="366" spans="1:13" s="9" customFormat="1" x14ac:dyDescent="0.2">
      <c r="A366" s="4"/>
      <c r="B366" s="4"/>
      <c r="C366" s="337"/>
      <c r="D366" s="2"/>
      <c r="E366" s="2"/>
      <c r="F366" s="51"/>
      <c r="G366" s="2"/>
      <c r="H366" s="2"/>
      <c r="I366" s="2"/>
      <c r="J366" s="2"/>
      <c r="K366" s="2"/>
      <c r="L366" s="2"/>
      <c r="M366" s="4"/>
    </row>
    <row r="367" spans="1:13" s="9" customFormat="1" x14ac:dyDescent="0.2">
      <c r="A367" s="4"/>
      <c r="B367" s="4"/>
      <c r="C367" s="337"/>
      <c r="D367" s="2"/>
      <c r="E367" s="2"/>
      <c r="F367" s="51"/>
      <c r="G367" s="2"/>
      <c r="H367" s="2"/>
      <c r="I367" s="2"/>
      <c r="J367" s="2"/>
      <c r="K367" s="2"/>
      <c r="L367" s="2"/>
      <c r="M367" s="4"/>
    </row>
    <row r="368" spans="1:13" s="9" customFormat="1" x14ac:dyDescent="0.2">
      <c r="A368" s="4"/>
      <c r="B368" s="4"/>
      <c r="C368" s="337"/>
      <c r="D368" s="2"/>
      <c r="E368" s="2"/>
      <c r="F368" s="51"/>
      <c r="G368" s="2"/>
      <c r="H368" s="2"/>
      <c r="I368" s="2"/>
      <c r="J368" s="2"/>
      <c r="K368" s="2"/>
      <c r="L368" s="2"/>
      <c r="M368" s="4"/>
    </row>
    <row r="369" spans="1:13" s="9" customFormat="1" x14ac:dyDescent="0.2">
      <c r="A369" s="4"/>
      <c r="B369" s="4"/>
      <c r="C369" s="337"/>
      <c r="D369" s="2"/>
      <c r="E369" s="2"/>
      <c r="F369" s="51"/>
      <c r="G369" s="2"/>
      <c r="H369" s="2"/>
      <c r="I369" s="2"/>
      <c r="J369" s="2"/>
      <c r="K369" s="2"/>
      <c r="L369" s="2"/>
      <c r="M369" s="4"/>
    </row>
    <row r="370" spans="1:13" s="9" customFormat="1" x14ac:dyDescent="0.2">
      <c r="A370" s="4"/>
      <c r="B370" s="4"/>
      <c r="C370" s="337"/>
      <c r="D370" s="2"/>
      <c r="E370" s="2"/>
      <c r="F370" s="51"/>
      <c r="G370" s="2"/>
      <c r="H370" s="2"/>
      <c r="I370" s="2"/>
      <c r="J370" s="2"/>
      <c r="K370" s="2"/>
      <c r="L370" s="2"/>
      <c r="M370" s="4"/>
    </row>
    <row r="371" spans="1:13" s="9" customFormat="1" x14ac:dyDescent="0.2">
      <c r="A371" s="4"/>
      <c r="B371" s="4"/>
      <c r="C371" s="337"/>
      <c r="D371" s="2"/>
      <c r="E371" s="2"/>
      <c r="F371" s="51"/>
      <c r="G371" s="2"/>
      <c r="H371" s="2"/>
      <c r="I371" s="2"/>
      <c r="J371" s="2"/>
      <c r="K371" s="2"/>
      <c r="L371" s="2"/>
      <c r="M371" s="4"/>
    </row>
    <row r="372" spans="1:13" s="9" customFormat="1" x14ac:dyDescent="0.2">
      <c r="A372" s="4"/>
      <c r="B372" s="4"/>
      <c r="C372" s="337"/>
      <c r="D372" s="2"/>
      <c r="E372" s="2"/>
      <c r="F372" s="51"/>
      <c r="G372" s="2"/>
      <c r="H372" s="2"/>
      <c r="I372" s="2"/>
      <c r="J372" s="2"/>
      <c r="K372" s="2"/>
      <c r="L372" s="2"/>
      <c r="M372" s="4"/>
    </row>
    <row r="373" spans="1:13" s="9" customFormat="1" x14ac:dyDescent="0.2">
      <c r="A373" s="4"/>
      <c r="B373" s="4"/>
      <c r="C373" s="337"/>
      <c r="D373" s="2"/>
      <c r="E373" s="2"/>
      <c r="F373" s="51"/>
      <c r="G373" s="2"/>
      <c r="H373" s="2"/>
      <c r="I373" s="2"/>
      <c r="J373" s="2"/>
      <c r="K373" s="2"/>
      <c r="L373" s="2"/>
      <c r="M373" s="4"/>
    </row>
    <row r="374" spans="1:13" s="9" customFormat="1" x14ac:dyDescent="0.2">
      <c r="A374" s="4"/>
      <c r="B374" s="4"/>
      <c r="C374" s="337"/>
      <c r="D374" s="2"/>
      <c r="E374" s="2"/>
      <c r="F374" s="51"/>
      <c r="G374" s="2"/>
      <c r="H374" s="2"/>
      <c r="I374" s="2"/>
      <c r="J374" s="2"/>
      <c r="K374" s="2"/>
      <c r="L374" s="2"/>
      <c r="M374" s="4"/>
    </row>
    <row r="375" spans="1:13" s="9" customFormat="1" x14ac:dyDescent="0.2">
      <c r="A375" s="4"/>
      <c r="B375" s="4"/>
      <c r="C375" s="337"/>
      <c r="D375" s="2"/>
      <c r="E375" s="2"/>
      <c r="F375" s="51"/>
      <c r="G375" s="2"/>
      <c r="H375" s="2"/>
      <c r="I375" s="2"/>
      <c r="J375" s="2"/>
      <c r="K375" s="2"/>
      <c r="L375" s="2"/>
      <c r="M375" s="4"/>
    </row>
    <row r="376" spans="1:13" s="9" customFormat="1" x14ac:dyDescent="0.2">
      <c r="A376" s="4"/>
      <c r="B376" s="4"/>
      <c r="C376" s="337"/>
      <c r="D376" s="2"/>
      <c r="E376" s="2"/>
      <c r="F376" s="51"/>
      <c r="G376" s="2"/>
      <c r="H376" s="2"/>
      <c r="I376" s="2"/>
      <c r="J376" s="2"/>
      <c r="K376" s="2"/>
      <c r="L376" s="2"/>
      <c r="M376" s="4"/>
    </row>
    <row r="377" spans="1:13" s="9" customFormat="1" x14ac:dyDescent="0.2">
      <c r="A377" s="4"/>
      <c r="B377" s="4"/>
      <c r="C377" s="337"/>
      <c r="D377" s="2"/>
      <c r="E377" s="2"/>
      <c r="F377" s="51"/>
      <c r="G377" s="2"/>
      <c r="H377" s="2"/>
      <c r="I377" s="2"/>
      <c r="J377" s="2"/>
      <c r="K377" s="2"/>
      <c r="L377" s="2"/>
      <c r="M377" s="4"/>
    </row>
    <row r="378" spans="1:13" s="9" customFormat="1" x14ac:dyDescent="0.2">
      <c r="A378" s="4"/>
      <c r="B378" s="4"/>
      <c r="C378" s="337"/>
      <c r="D378" s="2"/>
      <c r="E378" s="2"/>
      <c r="F378" s="51"/>
      <c r="G378" s="2"/>
      <c r="H378" s="2"/>
      <c r="I378" s="2"/>
      <c r="J378" s="2"/>
      <c r="K378" s="2"/>
      <c r="L378" s="2"/>
      <c r="M378" s="4"/>
    </row>
    <row r="379" spans="1:13" s="9" customFormat="1" x14ac:dyDescent="0.2">
      <c r="A379" s="4"/>
      <c r="B379" s="4"/>
      <c r="C379" s="337"/>
      <c r="D379" s="2"/>
      <c r="E379" s="2"/>
      <c r="F379" s="51"/>
      <c r="G379" s="2"/>
      <c r="H379" s="2"/>
      <c r="I379" s="2"/>
      <c r="J379" s="2"/>
      <c r="K379" s="2"/>
      <c r="L379" s="2"/>
      <c r="M379" s="4"/>
    </row>
    <row r="380" spans="1:13" s="9" customFormat="1" x14ac:dyDescent="0.2">
      <c r="A380" s="4"/>
      <c r="B380" s="4"/>
      <c r="C380" s="337"/>
      <c r="D380" s="2"/>
      <c r="E380" s="2"/>
      <c r="F380" s="51"/>
      <c r="G380" s="2"/>
      <c r="H380" s="2"/>
      <c r="I380" s="2"/>
      <c r="J380" s="2"/>
      <c r="K380" s="2"/>
      <c r="L380" s="2"/>
      <c r="M380" s="4"/>
    </row>
    <row r="381" spans="1:13" s="9" customFormat="1" x14ac:dyDescent="0.2">
      <c r="A381" s="4"/>
      <c r="B381" s="4"/>
      <c r="C381" s="337"/>
      <c r="D381" s="2"/>
      <c r="E381" s="2"/>
      <c r="F381" s="51"/>
      <c r="G381" s="2"/>
      <c r="H381" s="2"/>
      <c r="I381" s="2"/>
      <c r="J381" s="2"/>
      <c r="K381" s="2"/>
      <c r="L381" s="2"/>
      <c r="M381" s="4"/>
    </row>
    <row r="382" spans="1:13" s="9" customFormat="1" x14ac:dyDescent="0.2">
      <c r="A382" s="4"/>
      <c r="B382" s="4"/>
      <c r="C382" s="337"/>
      <c r="D382" s="2"/>
      <c r="E382" s="2"/>
      <c r="F382" s="51"/>
      <c r="G382" s="2"/>
      <c r="H382" s="2"/>
      <c r="I382" s="2"/>
      <c r="J382" s="2"/>
      <c r="K382" s="2"/>
      <c r="L382" s="2"/>
      <c r="M382" s="4"/>
    </row>
    <row r="383" spans="1:13" s="9" customFormat="1" x14ac:dyDescent="0.2">
      <c r="A383" s="4"/>
      <c r="B383" s="4"/>
      <c r="C383" s="337"/>
      <c r="D383" s="2"/>
      <c r="E383" s="2"/>
      <c r="F383" s="51"/>
      <c r="G383" s="2"/>
      <c r="H383" s="2"/>
      <c r="I383" s="2"/>
      <c r="J383" s="2"/>
      <c r="K383" s="2"/>
      <c r="L383" s="2"/>
      <c r="M383" s="4"/>
    </row>
    <row r="384" spans="1:13" s="9" customFormat="1" x14ac:dyDescent="0.2">
      <c r="A384" s="4"/>
      <c r="B384" s="4"/>
      <c r="C384" s="337"/>
      <c r="D384" s="2"/>
      <c r="E384" s="2"/>
      <c r="F384" s="51"/>
      <c r="G384" s="2"/>
      <c r="H384" s="2"/>
      <c r="I384" s="2"/>
      <c r="J384" s="2"/>
      <c r="K384" s="2"/>
      <c r="L384" s="2"/>
      <c r="M384" s="4"/>
    </row>
    <row r="385" spans="1:13" s="9" customFormat="1" x14ac:dyDescent="0.2">
      <c r="A385" s="4"/>
      <c r="B385" s="4"/>
      <c r="C385" s="337"/>
      <c r="D385" s="2"/>
      <c r="E385" s="2"/>
      <c r="F385" s="51"/>
      <c r="G385" s="2"/>
      <c r="H385" s="2"/>
      <c r="I385" s="2"/>
      <c r="J385" s="2"/>
      <c r="K385" s="2"/>
      <c r="L385" s="2"/>
      <c r="M385" s="4"/>
    </row>
    <row r="386" spans="1:13" s="9" customFormat="1" x14ac:dyDescent="0.2">
      <c r="A386" s="4"/>
      <c r="B386" s="4"/>
      <c r="C386" s="337"/>
      <c r="D386" s="2"/>
      <c r="E386" s="2"/>
      <c r="F386" s="51"/>
      <c r="G386" s="2"/>
      <c r="H386" s="2"/>
      <c r="I386" s="2"/>
      <c r="J386" s="2"/>
      <c r="K386" s="2"/>
      <c r="L386" s="2"/>
      <c r="M386" s="4"/>
    </row>
    <row r="387" spans="1:13" s="9" customFormat="1" x14ac:dyDescent="0.2">
      <c r="A387" s="4"/>
      <c r="B387" s="4"/>
      <c r="C387" s="337"/>
      <c r="D387" s="2"/>
      <c r="E387" s="2"/>
      <c r="F387" s="51"/>
      <c r="G387" s="2"/>
      <c r="H387" s="2"/>
      <c r="I387" s="2"/>
      <c r="J387" s="2"/>
      <c r="K387" s="2"/>
      <c r="L387" s="2"/>
      <c r="M387" s="4"/>
    </row>
    <row r="388" spans="1:13" s="9" customFormat="1" x14ac:dyDescent="0.2">
      <c r="A388" s="4"/>
      <c r="B388" s="4"/>
      <c r="C388" s="337"/>
      <c r="D388" s="2"/>
      <c r="E388" s="2"/>
      <c r="F388" s="51"/>
      <c r="G388" s="2"/>
      <c r="H388" s="2"/>
      <c r="I388" s="2"/>
      <c r="J388" s="2"/>
      <c r="K388" s="2"/>
      <c r="L388" s="2"/>
      <c r="M388" s="4"/>
    </row>
    <row r="389" spans="1:13" s="9" customFormat="1" x14ac:dyDescent="0.2">
      <c r="A389" s="4"/>
      <c r="B389" s="4"/>
      <c r="C389" s="337"/>
      <c r="D389" s="2"/>
      <c r="E389" s="2"/>
      <c r="F389" s="51"/>
      <c r="G389" s="2"/>
      <c r="H389" s="2"/>
      <c r="I389" s="2"/>
      <c r="J389" s="2"/>
      <c r="K389" s="2"/>
      <c r="L389" s="2"/>
      <c r="M389" s="4"/>
    </row>
    <row r="390" spans="1:13" s="9" customFormat="1" x14ac:dyDescent="0.2">
      <c r="A390" s="4"/>
      <c r="B390" s="4"/>
      <c r="C390" s="337"/>
      <c r="D390" s="2"/>
      <c r="E390" s="2"/>
      <c r="F390" s="51"/>
      <c r="G390" s="2"/>
      <c r="H390" s="2"/>
      <c r="I390" s="2"/>
      <c r="J390" s="2"/>
      <c r="K390" s="2"/>
      <c r="L390" s="2"/>
      <c r="M390" s="4"/>
    </row>
    <row r="391" spans="1:13" s="9" customFormat="1" x14ac:dyDescent="0.2">
      <c r="A391" s="4"/>
      <c r="B391" s="4"/>
      <c r="C391" s="337"/>
      <c r="D391" s="2"/>
      <c r="E391" s="2"/>
      <c r="F391" s="51"/>
      <c r="G391" s="2"/>
      <c r="H391" s="2"/>
      <c r="I391" s="2"/>
      <c r="J391" s="2"/>
      <c r="K391" s="2"/>
      <c r="L391" s="2"/>
      <c r="M391" s="4"/>
    </row>
    <row r="392" spans="1:13" s="9" customFormat="1" x14ac:dyDescent="0.2">
      <c r="A392" s="4"/>
      <c r="B392" s="4"/>
      <c r="C392" s="337"/>
      <c r="D392" s="2"/>
      <c r="E392" s="2"/>
      <c r="F392" s="51"/>
      <c r="G392" s="2"/>
      <c r="H392" s="2"/>
      <c r="I392" s="2"/>
      <c r="J392" s="2"/>
      <c r="K392" s="2"/>
      <c r="L392" s="2"/>
      <c r="M392" s="4"/>
    </row>
    <row r="393" spans="1:13" s="9" customFormat="1" x14ac:dyDescent="0.2">
      <c r="A393" s="4"/>
      <c r="B393" s="4"/>
      <c r="C393" s="337"/>
      <c r="D393" s="2"/>
      <c r="E393" s="2"/>
      <c r="F393" s="51"/>
      <c r="G393" s="2"/>
      <c r="H393" s="2"/>
      <c r="I393" s="2"/>
      <c r="J393" s="2"/>
      <c r="K393" s="2"/>
      <c r="L393" s="2"/>
      <c r="M393" s="4"/>
    </row>
    <row r="394" spans="1:13" s="9" customFormat="1" x14ac:dyDescent="0.2">
      <c r="A394" s="4"/>
      <c r="B394" s="4"/>
      <c r="C394" s="337"/>
      <c r="D394" s="2"/>
      <c r="E394" s="2"/>
      <c r="F394" s="51"/>
      <c r="G394" s="2"/>
      <c r="H394" s="2"/>
      <c r="I394" s="2"/>
      <c r="J394" s="2"/>
      <c r="K394" s="2"/>
      <c r="L394" s="2"/>
      <c r="M394" s="4"/>
    </row>
    <row r="395" spans="1:13" s="9" customFormat="1" x14ac:dyDescent="0.2">
      <c r="A395" s="4"/>
      <c r="B395" s="4"/>
      <c r="C395" s="337"/>
      <c r="D395" s="2"/>
      <c r="E395" s="2"/>
      <c r="F395" s="51"/>
      <c r="G395" s="2"/>
      <c r="H395" s="2"/>
      <c r="I395" s="2"/>
      <c r="J395" s="2"/>
      <c r="K395" s="2"/>
      <c r="L395" s="2"/>
      <c r="M395" s="4"/>
    </row>
    <row r="396" spans="1:13" s="9" customFormat="1" x14ac:dyDescent="0.2">
      <c r="A396" s="4"/>
      <c r="B396" s="4"/>
      <c r="C396" s="337"/>
      <c r="D396" s="2"/>
      <c r="E396" s="2"/>
      <c r="F396" s="51"/>
      <c r="G396" s="2"/>
      <c r="H396" s="2"/>
      <c r="I396" s="2"/>
      <c r="J396" s="2"/>
      <c r="K396" s="2"/>
      <c r="L396" s="2"/>
      <c r="M396" s="4"/>
    </row>
    <row r="397" spans="1:13" s="9" customFormat="1" x14ac:dyDescent="0.2">
      <c r="A397" s="4"/>
      <c r="B397" s="4"/>
      <c r="C397" s="337"/>
      <c r="D397" s="2"/>
      <c r="E397" s="2"/>
      <c r="F397" s="51"/>
      <c r="G397" s="2"/>
      <c r="H397" s="2"/>
      <c r="I397" s="2"/>
      <c r="J397" s="2"/>
      <c r="K397" s="2"/>
      <c r="L397" s="2"/>
      <c r="M397" s="4"/>
    </row>
    <row r="398" spans="1:13" s="9" customFormat="1" x14ac:dyDescent="0.2">
      <c r="A398" s="4"/>
      <c r="B398" s="4"/>
      <c r="C398" s="337"/>
      <c r="D398" s="2"/>
      <c r="E398" s="2"/>
      <c r="F398" s="51"/>
      <c r="G398" s="2"/>
      <c r="H398" s="2"/>
      <c r="I398" s="2"/>
      <c r="J398" s="2"/>
      <c r="K398" s="2"/>
      <c r="L398" s="2"/>
      <c r="M398" s="4"/>
    </row>
    <row r="399" spans="1:13" s="9" customFormat="1" x14ac:dyDescent="0.2">
      <c r="A399" s="4"/>
      <c r="B399" s="4"/>
      <c r="C399" s="337"/>
      <c r="D399" s="2"/>
      <c r="E399" s="2"/>
      <c r="F399" s="51"/>
      <c r="G399" s="2"/>
      <c r="H399" s="2"/>
      <c r="I399" s="2"/>
      <c r="J399" s="2"/>
      <c r="K399" s="2"/>
      <c r="L399" s="2"/>
      <c r="M399" s="4"/>
    </row>
    <row r="400" spans="1:13" s="9" customFormat="1" x14ac:dyDescent="0.2">
      <c r="A400" s="4"/>
      <c r="B400" s="4"/>
      <c r="C400" s="337"/>
      <c r="D400" s="2"/>
      <c r="E400" s="2"/>
      <c r="F400" s="51"/>
      <c r="G400" s="2"/>
      <c r="H400" s="2"/>
      <c r="I400" s="2"/>
      <c r="J400" s="2"/>
      <c r="K400" s="2"/>
      <c r="L400" s="2"/>
      <c r="M400" s="4"/>
    </row>
    <row r="401" spans="1:13" s="9" customFormat="1" x14ac:dyDescent="0.2">
      <c r="A401" s="4"/>
      <c r="B401" s="4"/>
      <c r="C401" s="337"/>
      <c r="D401" s="2"/>
      <c r="E401" s="2"/>
      <c r="F401" s="51"/>
      <c r="G401" s="2"/>
      <c r="H401" s="2"/>
      <c r="I401" s="2"/>
      <c r="J401" s="2"/>
      <c r="K401" s="2"/>
      <c r="L401" s="2"/>
      <c r="M401" s="4"/>
    </row>
    <row r="402" spans="1:13" s="9" customFormat="1" x14ac:dyDescent="0.2">
      <c r="A402" s="4"/>
      <c r="B402" s="4"/>
      <c r="C402" s="337"/>
      <c r="D402" s="2"/>
      <c r="E402" s="2"/>
      <c r="F402" s="51"/>
      <c r="G402" s="2"/>
      <c r="H402" s="2"/>
      <c r="I402" s="2"/>
      <c r="J402" s="2"/>
      <c r="K402" s="2"/>
      <c r="L402" s="2"/>
      <c r="M402" s="4"/>
    </row>
    <row r="403" spans="1:13" s="9" customFormat="1" x14ac:dyDescent="0.2">
      <c r="A403" s="4"/>
      <c r="B403" s="4"/>
      <c r="C403" s="337"/>
      <c r="D403" s="2"/>
      <c r="E403" s="2"/>
      <c r="F403" s="51"/>
      <c r="G403" s="2"/>
      <c r="H403" s="2"/>
      <c r="I403" s="2"/>
      <c r="J403" s="2"/>
      <c r="K403" s="2"/>
      <c r="L403" s="2"/>
      <c r="M403" s="4"/>
    </row>
    <row r="404" spans="1:13" s="9" customFormat="1" x14ac:dyDescent="0.2">
      <c r="A404" s="4"/>
      <c r="B404" s="4"/>
      <c r="C404" s="337"/>
      <c r="D404" s="2"/>
      <c r="E404" s="2"/>
      <c r="F404" s="51"/>
      <c r="G404" s="2"/>
      <c r="H404" s="2"/>
      <c r="I404" s="2"/>
      <c r="J404" s="2"/>
      <c r="K404" s="2"/>
      <c r="L404" s="2"/>
      <c r="M404" s="4"/>
    </row>
    <row r="405" spans="1:13" s="9" customFormat="1" x14ac:dyDescent="0.2">
      <c r="A405" s="4"/>
      <c r="B405" s="4"/>
      <c r="C405" s="337"/>
      <c r="D405" s="2"/>
      <c r="E405" s="2"/>
      <c r="F405" s="51"/>
      <c r="G405" s="2"/>
      <c r="H405" s="2"/>
      <c r="I405" s="2"/>
      <c r="J405" s="2"/>
      <c r="K405" s="2"/>
      <c r="L405" s="2"/>
      <c r="M405" s="4"/>
    </row>
    <row r="406" spans="1:13" s="9" customFormat="1" x14ac:dyDescent="0.2">
      <c r="A406" s="4"/>
      <c r="B406" s="4"/>
      <c r="C406" s="337"/>
      <c r="D406" s="2"/>
      <c r="E406" s="2"/>
      <c r="F406" s="51"/>
      <c r="G406" s="2"/>
      <c r="H406" s="2"/>
      <c r="I406" s="2"/>
      <c r="J406" s="2"/>
      <c r="K406" s="2"/>
      <c r="L406" s="2"/>
      <c r="M406" s="4"/>
    </row>
    <row r="407" spans="1:13" s="9" customFormat="1" x14ac:dyDescent="0.2">
      <c r="A407" s="4"/>
      <c r="B407" s="4"/>
      <c r="C407" s="337"/>
      <c r="D407" s="2"/>
      <c r="E407" s="2"/>
      <c r="F407" s="51"/>
      <c r="G407" s="2"/>
      <c r="H407" s="2"/>
      <c r="I407" s="2"/>
      <c r="J407" s="2"/>
      <c r="K407" s="2"/>
      <c r="L407" s="2"/>
      <c r="M407" s="4"/>
    </row>
    <row r="408" spans="1:13" s="9" customFormat="1" x14ac:dyDescent="0.2">
      <c r="A408" s="4"/>
      <c r="B408" s="4"/>
      <c r="C408" s="337"/>
      <c r="D408" s="2"/>
      <c r="E408" s="2"/>
      <c r="F408" s="51"/>
      <c r="G408" s="2"/>
      <c r="H408" s="2"/>
      <c r="I408" s="2"/>
      <c r="J408" s="2"/>
      <c r="K408" s="2"/>
      <c r="L408" s="2"/>
      <c r="M408" s="4"/>
    </row>
    <row r="409" spans="1:13" s="9" customFormat="1" x14ac:dyDescent="0.2">
      <c r="A409" s="4"/>
      <c r="B409" s="4"/>
      <c r="C409" s="337"/>
      <c r="D409" s="2"/>
      <c r="E409" s="2"/>
      <c r="F409" s="51"/>
      <c r="G409" s="2"/>
      <c r="H409" s="2"/>
      <c r="I409" s="2"/>
      <c r="J409" s="2"/>
      <c r="K409" s="2"/>
      <c r="L409" s="2"/>
      <c r="M409" s="4"/>
    </row>
    <row r="410" spans="1:13" s="9" customFormat="1" x14ac:dyDescent="0.2">
      <c r="A410" s="4"/>
      <c r="B410" s="4"/>
      <c r="C410" s="337"/>
      <c r="D410" s="2"/>
      <c r="E410" s="2"/>
      <c r="F410" s="51"/>
      <c r="G410" s="2"/>
      <c r="H410" s="2"/>
      <c r="I410" s="2"/>
      <c r="J410" s="2"/>
      <c r="K410" s="2"/>
      <c r="L410" s="2"/>
      <c r="M410" s="4"/>
    </row>
    <row r="411" spans="1:13" s="9" customFormat="1" x14ac:dyDescent="0.2">
      <c r="A411" s="4"/>
      <c r="B411" s="4"/>
      <c r="C411" s="337"/>
      <c r="D411" s="2"/>
      <c r="E411" s="2"/>
      <c r="F411" s="51"/>
      <c r="G411" s="2"/>
      <c r="H411" s="2"/>
      <c r="I411" s="2"/>
      <c r="J411" s="2"/>
      <c r="K411" s="2"/>
      <c r="L411" s="2"/>
      <c r="M411" s="4"/>
    </row>
    <row r="412" spans="1:13" s="9" customFormat="1" x14ac:dyDescent="0.2">
      <c r="A412" s="4"/>
      <c r="B412" s="4"/>
      <c r="C412" s="337"/>
      <c r="D412" s="2"/>
      <c r="E412" s="2"/>
      <c r="F412" s="51"/>
      <c r="G412" s="2"/>
      <c r="H412" s="2"/>
      <c r="I412" s="2"/>
      <c r="J412" s="2"/>
      <c r="K412" s="2"/>
      <c r="L412" s="2"/>
      <c r="M412" s="4"/>
    </row>
    <row r="413" spans="1:13" s="9" customFormat="1" x14ac:dyDescent="0.2">
      <c r="A413" s="4"/>
      <c r="B413" s="4"/>
      <c r="C413" s="337"/>
      <c r="D413" s="2"/>
      <c r="E413" s="2"/>
      <c r="F413" s="51"/>
      <c r="G413" s="2"/>
      <c r="H413" s="2"/>
      <c r="I413" s="2"/>
      <c r="J413" s="2"/>
      <c r="K413" s="2"/>
      <c r="L413" s="2"/>
      <c r="M413" s="4"/>
    </row>
    <row r="414" spans="1:13" s="9" customFormat="1" x14ac:dyDescent="0.2">
      <c r="A414" s="4"/>
      <c r="B414" s="4"/>
      <c r="C414" s="337"/>
      <c r="D414" s="2"/>
      <c r="E414" s="2"/>
      <c r="F414" s="51"/>
      <c r="G414" s="2"/>
      <c r="H414" s="2"/>
      <c r="I414" s="2"/>
      <c r="J414" s="2"/>
      <c r="K414" s="2"/>
      <c r="L414" s="2"/>
      <c r="M414" s="4"/>
    </row>
    <row r="415" spans="1:13" s="9" customFormat="1" x14ac:dyDescent="0.2">
      <c r="A415" s="4"/>
      <c r="B415" s="4"/>
      <c r="C415" s="337"/>
      <c r="D415" s="2"/>
      <c r="E415" s="2"/>
      <c r="F415" s="51"/>
      <c r="G415" s="2"/>
      <c r="H415" s="2"/>
      <c r="I415" s="2"/>
      <c r="J415" s="2"/>
      <c r="K415" s="2"/>
      <c r="L415" s="2"/>
      <c r="M415" s="4"/>
    </row>
    <row r="416" spans="1:13" s="9" customFormat="1" x14ac:dyDescent="0.2">
      <c r="A416" s="4"/>
      <c r="B416" s="4"/>
      <c r="C416" s="337"/>
      <c r="D416" s="2"/>
      <c r="E416" s="2"/>
      <c r="F416" s="51"/>
      <c r="G416" s="2"/>
      <c r="H416" s="2"/>
      <c r="I416" s="2"/>
      <c r="J416" s="2"/>
      <c r="K416" s="2"/>
      <c r="L416" s="2"/>
      <c r="M416" s="4"/>
    </row>
    <row r="417" spans="1:13" s="9" customFormat="1" x14ac:dyDescent="0.2">
      <c r="A417" s="4"/>
      <c r="B417" s="4"/>
      <c r="C417" s="337"/>
      <c r="D417" s="2"/>
      <c r="E417" s="2"/>
      <c r="F417" s="51"/>
      <c r="G417" s="2"/>
      <c r="H417" s="2"/>
      <c r="I417" s="2"/>
      <c r="J417" s="2"/>
      <c r="K417" s="2"/>
      <c r="L417" s="2"/>
      <c r="M417" s="4"/>
    </row>
    <row r="418" spans="1:13" s="9" customFormat="1" x14ac:dyDescent="0.2">
      <c r="A418" s="4"/>
      <c r="B418" s="4"/>
      <c r="C418" s="337"/>
      <c r="D418" s="2"/>
      <c r="E418" s="2"/>
      <c r="F418" s="51"/>
      <c r="G418" s="2"/>
      <c r="H418" s="2"/>
      <c r="I418" s="2"/>
      <c r="J418" s="2"/>
      <c r="K418" s="2"/>
      <c r="L418" s="2"/>
      <c r="M418" s="4"/>
    </row>
    <row r="419" spans="1:13" s="9" customFormat="1" x14ac:dyDescent="0.2">
      <c r="A419" s="4"/>
      <c r="B419" s="4"/>
      <c r="C419" s="337"/>
      <c r="D419" s="2"/>
      <c r="E419" s="2"/>
      <c r="F419" s="51"/>
      <c r="G419" s="2"/>
      <c r="H419" s="2"/>
      <c r="I419" s="2"/>
      <c r="J419" s="2"/>
      <c r="K419" s="2"/>
      <c r="L419" s="2"/>
      <c r="M419" s="4"/>
    </row>
    <row r="420" spans="1:13" s="9" customFormat="1" x14ac:dyDescent="0.2">
      <c r="A420" s="4"/>
      <c r="B420" s="4"/>
      <c r="C420" s="337"/>
      <c r="D420" s="2"/>
      <c r="E420" s="2"/>
      <c r="F420" s="51"/>
      <c r="G420" s="2"/>
      <c r="H420" s="2"/>
      <c r="I420" s="2"/>
      <c r="J420" s="2"/>
      <c r="K420" s="2"/>
      <c r="L420" s="2"/>
      <c r="M420" s="4"/>
    </row>
    <row r="421" spans="1:13" s="9" customFormat="1" x14ac:dyDescent="0.2">
      <c r="A421" s="4"/>
      <c r="B421" s="4"/>
      <c r="C421" s="337"/>
      <c r="D421" s="2"/>
      <c r="E421" s="2"/>
      <c r="F421" s="51"/>
      <c r="G421" s="2"/>
      <c r="H421" s="2"/>
      <c r="I421" s="2"/>
      <c r="J421" s="2"/>
      <c r="K421" s="2"/>
      <c r="L421" s="2"/>
      <c r="M421" s="4"/>
    </row>
    <row r="422" spans="1:13" s="9" customFormat="1" x14ac:dyDescent="0.2">
      <c r="A422" s="4"/>
      <c r="B422" s="4"/>
      <c r="C422" s="337"/>
      <c r="D422" s="2"/>
      <c r="E422" s="2"/>
      <c r="F422" s="51"/>
      <c r="G422" s="2"/>
      <c r="H422" s="2"/>
      <c r="I422" s="2"/>
      <c r="J422" s="2"/>
      <c r="K422" s="2"/>
      <c r="L422" s="2"/>
      <c r="M422" s="4"/>
    </row>
    <row r="423" spans="1:13" s="9" customFormat="1" x14ac:dyDescent="0.2">
      <c r="A423" s="4"/>
      <c r="B423" s="4"/>
      <c r="C423" s="337"/>
      <c r="D423" s="2"/>
      <c r="E423" s="2"/>
      <c r="F423" s="51"/>
      <c r="G423" s="2"/>
      <c r="H423" s="2"/>
      <c r="I423" s="2"/>
      <c r="J423" s="2"/>
      <c r="K423" s="2"/>
      <c r="L423" s="2"/>
      <c r="M423" s="4"/>
    </row>
    <row r="424" spans="1:13" s="9" customFormat="1" x14ac:dyDescent="0.2">
      <c r="A424" s="4"/>
      <c r="B424" s="4"/>
      <c r="C424" s="337"/>
      <c r="D424" s="2"/>
      <c r="E424" s="2"/>
      <c r="F424" s="51"/>
      <c r="G424" s="2"/>
      <c r="H424" s="2"/>
      <c r="I424" s="2"/>
      <c r="J424" s="2"/>
      <c r="K424" s="2"/>
      <c r="L424" s="2"/>
      <c r="M424" s="4"/>
    </row>
    <row r="425" spans="1:13" s="9" customFormat="1" x14ac:dyDescent="0.2">
      <c r="A425" s="4"/>
      <c r="B425" s="4"/>
      <c r="C425" s="337"/>
      <c r="D425" s="2"/>
      <c r="E425" s="2"/>
      <c r="F425" s="51"/>
      <c r="G425" s="2"/>
      <c r="H425" s="2"/>
      <c r="I425" s="2"/>
      <c r="J425" s="2"/>
      <c r="K425" s="2"/>
      <c r="L425" s="2"/>
      <c r="M425" s="4"/>
    </row>
    <row r="426" spans="1:13" s="9" customFormat="1" x14ac:dyDescent="0.2">
      <c r="A426" s="4"/>
      <c r="B426" s="4"/>
      <c r="C426" s="337"/>
      <c r="D426" s="2"/>
      <c r="E426" s="2"/>
      <c r="F426" s="51"/>
      <c r="G426" s="2"/>
      <c r="H426" s="2"/>
      <c r="I426" s="2"/>
      <c r="J426" s="2"/>
      <c r="K426" s="2"/>
      <c r="L426" s="2"/>
      <c r="M426" s="4"/>
    </row>
    <row r="427" spans="1:13" s="9" customFormat="1" x14ac:dyDescent="0.2">
      <c r="A427" s="4"/>
      <c r="B427" s="4"/>
      <c r="C427" s="337"/>
      <c r="D427" s="2"/>
      <c r="E427" s="2"/>
      <c r="F427" s="51"/>
      <c r="G427" s="2"/>
      <c r="H427" s="2"/>
      <c r="I427" s="2"/>
      <c r="J427" s="2"/>
      <c r="K427" s="2"/>
      <c r="L427" s="2"/>
      <c r="M427" s="4"/>
    </row>
    <row r="428" spans="1:13" s="9" customFormat="1" x14ac:dyDescent="0.2">
      <c r="A428" s="4"/>
      <c r="B428" s="4"/>
      <c r="C428" s="337"/>
      <c r="D428" s="2"/>
      <c r="E428" s="2"/>
      <c r="F428" s="51"/>
      <c r="G428" s="2"/>
      <c r="H428" s="2"/>
      <c r="I428" s="2"/>
      <c r="J428" s="2"/>
      <c r="K428" s="2"/>
      <c r="L428" s="2"/>
      <c r="M428" s="4"/>
    </row>
    <row r="429" spans="1:13" s="9" customFormat="1" x14ac:dyDescent="0.2">
      <c r="A429" s="4"/>
      <c r="B429" s="4"/>
      <c r="C429" s="337"/>
      <c r="D429" s="2"/>
      <c r="E429" s="2"/>
      <c r="F429" s="51"/>
      <c r="G429" s="2"/>
      <c r="H429" s="2"/>
      <c r="I429" s="2"/>
      <c r="J429" s="2"/>
      <c r="K429" s="2"/>
      <c r="L429" s="2"/>
      <c r="M429" s="4"/>
    </row>
    <row r="430" spans="1:13" s="9" customFormat="1" x14ac:dyDescent="0.2">
      <c r="A430" s="4"/>
      <c r="B430" s="4"/>
      <c r="C430" s="337"/>
      <c r="D430" s="2"/>
      <c r="E430" s="2"/>
      <c r="F430" s="51"/>
      <c r="G430" s="2"/>
      <c r="H430" s="2"/>
      <c r="I430" s="2"/>
      <c r="J430" s="2"/>
      <c r="K430" s="2"/>
      <c r="L430" s="2"/>
      <c r="M430" s="4"/>
    </row>
    <row r="431" spans="1:13" s="9" customFormat="1" x14ac:dyDescent="0.2">
      <c r="A431" s="4"/>
      <c r="B431" s="4"/>
      <c r="C431" s="337"/>
      <c r="D431" s="2"/>
      <c r="E431" s="2"/>
      <c r="F431" s="51"/>
      <c r="G431" s="2"/>
      <c r="H431" s="2"/>
      <c r="I431" s="2"/>
      <c r="J431" s="2"/>
      <c r="K431" s="2"/>
      <c r="L431" s="2"/>
      <c r="M431" s="4"/>
    </row>
    <row r="432" spans="1:13" s="9" customFormat="1" x14ac:dyDescent="0.2">
      <c r="A432" s="4"/>
      <c r="B432" s="4"/>
      <c r="C432" s="337"/>
      <c r="D432" s="2"/>
      <c r="E432" s="2"/>
      <c r="F432" s="51"/>
      <c r="G432" s="2"/>
      <c r="H432" s="2"/>
      <c r="I432" s="2"/>
      <c r="J432" s="2"/>
      <c r="K432" s="2"/>
      <c r="L432" s="2"/>
      <c r="M432" s="4"/>
    </row>
    <row r="433" spans="1:13" s="9" customFormat="1" x14ac:dyDescent="0.2">
      <c r="A433" s="4"/>
      <c r="B433" s="4"/>
      <c r="C433" s="337"/>
      <c r="D433" s="2"/>
      <c r="E433" s="2"/>
      <c r="F433" s="51"/>
      <c r="G433" s="2"/>
      <c r="H433" s="2"/>
      <c r="I433" s="2"/>
      <c r="J433" s="2"/>
      <c r="K433" s="2"/>
      <c r="L433" s="2"/>
      <c r="M433" s="4"/>
    </row>
    <row r="434" spans="1:13" s="9" customFormat="1" x14ac:dyDescent="0.2">
      <c r="A434" s="4"/>
      <c r="B434" s="4"/>
      <c r="C434" s="337"/>
      <c r="D434" s="2"/>
      <c r="E434" s="2"/>
      <c r="F434" s="51"/>
      <c r="G434" s="2"/>
      <c r="H434" s="2"/>
      <c r="I434" s="2"/>
      <c r="J434" s="2"/>
      <c r="K434" s="2"/>
      <c r="L434" s="2"/>
      <c r="M434" s="4"/>
    </row>
    <row r="435" spans="1:13" s="9" customFormat="1" x14ac:dyDescent="0.2">
      <c r="A435" s="4"/>
      <c r="B435" s="4"/>
      <c r="C435" s="337"/>
      <c r="D435" s="2"/>
      <c r="E435" s="2"/>
      <c r="F435" s="51"/>
      <c r="G435" s="2"/>
      <c r="H435" s="2"/>
      <c r="I435" s="2"/>
      <c r="J435" s="2"/>
      <c r="K435" s="2"/>
      <c r="L435" s="2"/>
      <c r="M435" s="4"/>
    </row>
    <row r="436" spans="1:13" s="9" customFormat="1" x14ac:dyDescent="0.2">
      <c r="A436" s="4"/>
      <c r="B436" s="4"/>
      <c r="C436" s="337"/>
      <c r="D436" s="2"/>
      <c r="E436" s="2"/>
      <c r="F436" s="51"/>
      <c r="G436" s="2"/>
      <c r="H436" s="2"/>
      <c r="I436" s="2"/>
      <c r="J436" s="2"/>
      <c r="K436" s="2"/>
      <c r="L436" s="2"/>
      <c r="M436" s="4"/>
    </row>
    <row r="437" spans="1:13" s="9" customFormat="1" x14ac:dyDescent="0.2">
      <c r="A437" s="4"/>
      <c r="B437" s="4"/>
      <c r="C437" s="337"/>
      <c r="D437" s="2"/>
      <c r="E437" s="2"/>
      <c r="F437" s="51"/>
      <c r="G437" s="2"/>
      <c r="H437" s="2"/>
      <c r="I437" s="2"/>
      <c r="J437" s="2"/>
      <c r="K437" s="2"/>
      <c r="L437" s="2"/>
      <c r="M437" s="4"/>
    </row>
    <row r="438" spans="1:13" s="9" customFormat="1" x14ac:dyDescent="0.2">
      <c r="A438" s="4"/>
      <c r="B438" s="4"/>
      <c r="C438" s="337"/>
      <c r="D438" s="2"/>
      <c r="E438" s="2"/>
      <c r="F438" s="51"/>
      <c r="G438" s="2"/>
      <c r="H438" s="2"/>
      <c r="I438" s="2"/>
      <c r="J438" s="2"/>
      <c r="K438" s="2"/>
      <c r="L438" s="2"/>
      <c r="M438" s="4"/>
    </row>
    <row r="439" spans="1:13" s="9" customFormat="1" x14ac:dyDescent="0.2">
      <c r="A439" s="4"/>
      <c r="B439" s="4"/>
      <c r="C439" s="337"/>
      <c r="D439" s="2"/>
      <c r="E439" s="2"/>
      <c r="F439" s="51"/>
      <c r="G439" s="2"/>
      <c r="H439" s="2"/>
      <c r="I439" s="2"/>
      <c r="J439" s="2"/>
      <c r="K439" s="2"/>
      <c r="L439" s="2"/>
      <c r="M439" s="4"/>
    </row>
    <row r="440" spans="1:13" s="9" customFormat="1" x14ac:dyDescent="0.2">
      <c r="A440" s="4"/>
      <c r="B440" s="4"/>
      <c r="C440" s="337"/>
      <c r="D440" s="2"/>
      <c r="E440" s="2"/>
      <c r="F440" s="51"/>
      <c r="G440" s="2"/>
      <c r="H440" s="2"/>
      <c r="I440" s="2"/>
      <c r="J440" s="2"/>
      <c r="K440" s="2"/>
      <c r="L440" s="2"/>
      <c r="M440" s="4"/>
    </row>
    <row r="441" spans="1:13" s="9" customFormat="1" x14ac:dyDescent="0.2">
      <c r="A441" s="4"/>
      <c r="B441" s="4"/>
      <c r="C441" s="337"/>
      <c r="D441" s="2"/>
      <c r="E441" s="2"/>
      <c r="F441" s="51"/>
      <c r="G441" s="2"/>
      <c r="H441" s="2"/>
      <c r="I441" s="2"/>
      <c r="J441" s="2"/>
      <c r="K441" s="2"/>
      <c r="L441" s="2"/>
      <c r="M441" s="4"/>
    </row>
    <row r="442" spans="1:13" s="9" customFormat="1" x14ac:dyDescent="0.2">
      <c r="A442" s="4"/>
      <c r="B442" s="4"/>
      <c r="C442" s="337"/>
      <c r="D442" s="2"/>
      <c r="E442" s="2"/>
      <c r="F442" s="51"/>
      <c r="G442" s="2"/>
      <c r="H442" s="2"/>
      <c r="I442" s="2"/>
      <c r="J442" s="2"/>
      <c r="K442" s="2"/>
      <c r="L442" s="2"/>
      <c r="M442" s="4"/>
    </row>
    <row r="443" spans="1:13" s="9" customFormat="1" x14ac:dyDescent="0.2">
      <c r="A443" s="4"/>
      <c r="B443" s="4"/>
      <c r="C443" s="337"/>
      <c r="D443" s="2"/>
      <c r="E443" s="2"/>
      <c r="F443" s="51"/>
      <c r="G443" s="2"/>
      <c r="H443" s="2"/>
      <c r="I443" s="2"/>
      <c r="J443" s="2"/>
      <c r="K443" s="2"/>
      <c r="L443" s="2"/>
      <c r="M443" s="4"/>
    </row>
    <row r="444" spans="1:13" s="9" customFormat="1" x14ac:dyDescent="0.2">
      <c r="A444" s="4"/>
      <c r="B444" s="4"/>
      <c r="C444" s="337"/>
      <c r="D444" s="2"/>
      <c r="E444" s="2"/>
      <c r="F444" s="51"/>
      <c r="G444" s="2"/>
      <c r="H444" s="2"/>
      <c r="I444" s="2"/>
      <c r="J444" s="2"/>
      <c r="K444" s="2"/>
      <c r="L444" s="2"/>
      <c r="M444" s="4"/>
    </row>
    <row r="445" spans="1:13" s="9" customFormat="1" x14ac:dyDescent="0.2">
      <c r="A445" s="4"/>
      <c r="B445" s="4"/>
      <c r="C445" s="337"/>
      <c r="D445" s="2"/>
      <c r="E445" s="2"/>
      <c r="F445" s="51"/>
      <c r="G445" s="2"/>
      <c r="H445" s="2"/>
      <c r="I445" s="2"/>
      <c r="J445" s="2"/>
      <c r="K445" s="2"/>
      <c r="L445" s="2"/>
      <c r="M445" s="4"/>
    </row>
    <row r="446" spans="1:13" s="9" customFormat="1" x14ac:dyDescent="0.2">
      <c r="A446" s="4"/>
      <c r="B446" s="4"/>
      <c r="C446" s="337"/>
      <c r="D446" s="2"/>
      <c r="E446" s="2"/>
      <c r="F446" s="51"/>
      <c r="G446" s="2"/>
      <c r="H446" s="2"/>
      <c r="I446" s="2"/>
      <c r="J446" s="2"/>
      <c r="K446" s="2"/>
      <c r="L446" s="2"/>
      <c r="M446" s="4"/>
    </row>
    <row r="447" spans="1:13" s="9" customFormat="1" x14ac:dyDescent="0.2">
      <c r="A447" s="4"/>
      <c r="B447" s="4"/>
      <c r="C447" s="337"/>
      <c r="D447" s="2"/>
      <c r="E447" s="2"/>
      <c r="F447" s="51"/>
      <c r="G447" s="2"/>
      <c r="H447" s="2"/>
      <c r="I447" s="2"/>
      <c r="J447" s="2"/>
      <c r="K447" s="2"/>
      <c r="L447" s="2"/>
      <c r="M447" s="4"/>
    </row>
    <row r="448" spans="1:13" s="9" customFormat="1" x14ac:dyDescent="0.2">
      <c r="A448" s="4"/>
      <c r="B448" s="4"/>
      <c r="C448" s="337"/>
      <c r="D448" s="2"/>
      <c r="E448" s="2"/>
      <c r="F448" s="51"/>
      <c r="G448" s="2"/>
      <c r="H448" s="2"/>
      <c r="I448" s="2"/>
      <c r="J448" s="2"/>
      <c r="K448" s="2"/>
      <c r="L448" s="2"/>
      <c r="M448" s="4"/>
    </row>
    <row r="449" spans="1:13" s="9" customFormat="1" x14ac:dyDescent="0.2">
      <c r="A449" s="4"/>
      <c r="B449" s="4"/>
      <c r="C449" s="337"/>
      <c r="D449" s="2"/>
      <c r="E449" s="2"/>
      <c r="F449" s="51"/>
      <c r="G449" s="2"/>
      <c r="H449" s="2"/>
      <c r="I449" s="2"/>
      <c r="J449" s="2"/>
      <c r="K449" s="2"/>
      <c r="L449" s="2"/>
      <c r="M449" s="4"/>
    </row>
    <row r="450" spans="1:13" s="9" customFormat="1" x14ac:dyDescent="0.2">
      <c r="A450" s="4"/>
      <c r="B450" s="4"/>
      <c r="C450" s="337"/>
      <c r="D450" s="2"/>
      <c r="E450" s="2"/>
      <c r="F450" s="51"/>
      <c r="G450" s="2"/>
      <c r="H450" s="2"/>
      <c r="I450" s="2"/>
      <c r="J450" s="2"/>
      <c r="K450" s="2"/>
      <c r="L450" s="2"/>
      <c r="M450" s="4"/>
    </row>
    <row r="451" spans="1:13" s="9" customFormat="1" x14ac:dyDescent="0.2">
      <c r="A451" s="4"/>
      <c r="B451" s="4"/>
      <c r="C451" s="337"/>
      <c r="D451" s="2"/>
      <c r="E451" s="2"/>
      <c r="F451" s="51"/>
      <c r="G451" s="2"/>
      <c r="H451" s="2"/>
      <c r="I451" s="2"/>
      <c r="J451" s="2"/>
      <c r="K451" s="2"/>
      <c r="L451" s="2"/>
      <c r="M451" s="4"/>
    </row>
    <row r="452" spans="1:13" s="9" customFormat="1" x14ac:dyDescent="0.2">
      <c r="A452" s="4"/>
      <c r="B452" s="4"/>
      <c r="C452" s="337"/>
      <c r="D452" s="2"/>
      <c r="E452" s="2"/>
      <c r="F452" s="51"/>
      <c r="G452" s="2"/>
      <c r="H452" s="2"/>
      <c r="I452" s="2"/>
      <c r="J452" s="2"/>
      <c r="K452" s="2"/>
      <c r="L452" s="2"/>
      <c r="M452" s="4"/>
    </row>
    <row r="453" spans="1:13" s="9" customFormat="1" x14ac:dyDescent="0.2">
      <c r="A453" s="4"/>
      <c r="B453" s="4"/>
      <c r="C453" s="337"/>
      <c r="D453" s="2"/>
      <c r="E453" s="2"/>
      <c r="F453" s="51"/>
      <c r="G453" s="2"/>
      <c r="H453" s="2"/>
      <c r="I453" s="2"/>
      <c r="J453" s="2"/>
      <c r="K453" s="2"/>
      <c r="L453" s="2"/>
      <c r="M453" s="4"/>
    </row>
    <row r="454" spans="1:13" s="9" customFormat="1" x14ac:dyDescent="0.2">
      <c r="A454" s="4"/>
      <c r="B454" s="4"/>
      <c r="C454" s="337"/>
      <c r="D454" s="2"/>
      <c r="E454" s="2"/>
      <c r="F454" s="51"/>
      <c r="G454" s="2"/>
      <c r="H454" s="2"/>
      <c r="I454" s="2"/>
      <c r="J454" s="2"/>
      <c r="K454" s="2"/>
      <c r="L454" s="2"/>
      <c r="M454" s="4"/>
    </row>
    <row r="455" spans="1:13" s="9" customFormat="1" x14ac:dyDescent="0.2">
      <c r="A455" s="4"/>
      <c r="B455" s="4"/>
      <c r="C455" s="337"/>
      <c r="D455" s="2"/>
      <c r="E455" s="2"/>
      <c r="F455" s="51"/>
      <c r="G455" s="2"/>
      <c r="H455" s="2"/>
      <c r="I455" s="2"/>
      <c r="J455" s="2"/>
      <c r="K455" s="2"/>
      <c r="L455" s="2"/>
      <c r="M455" s="4"/>
    </row>
    <row r="456" spans="1:13" s="9" customFormat="1" x14ac:dyDescent="0.2">
      <c r="A456" s="4"/>
      <c r="B456" s="4"/>
      <c r="C456" s="337"/>
      <c r="D456" s="2"/>
      <c r="E456" s="2"/>
      <c r="F456" s="51"/>
      <c r="G456" s="2"/>
      <c r="H456" s="2"/>
      <c r="I456" s="2"/>
      <c r="J456" s="2"/>
      <c r="K456" s="2"/>
      <c r="L456" s="2"/>
      <c r="M456" s="4"/>
    </row>
    <row r="457" spans="1:13" s="9" customFormat="1" x14ac:dyDescent="0.2">
      <c r="A457" s="4"/>
      <c r="B457" s="4"/>
      <c r="C457" s="337"/>
      <c r="D457" s="2"/>
      <c r="E457" s="2"/>
      <c r="F457" s="51"/>
      <c r="G457" s="2"/>
      <c r="H457" s="2"/>
      <c r="I457" s="2"/>
      <c r="J457" s="2"/>
      <c r="K457" s="2"/>
      <c r="L457" s="2"/>
      <c r="M457" s="4"/>
    </row>
    <row r="458" spans="1:13" s="9" customFormat="1" x14ac:dyDescent="0.2">
      <c r="A458" s="4"/>
      <c r="B458" s="4"/>
      <c r="C458" s="337"/>
      <c r="D458" s="2"/>
      <c r="E458" s="2"/>
      <c r="F458" s="51"/>
      <c r="G458" s="2"/>
      <c r="H458" s="2"/>
      <c r="I458" s="2"/>
      <c r="J458" s="2"/>
      <c r="K458" s="2"/>
      <c r="L458" s="2"/>
      <c r="M458" s="4"/>
    </row>
    <row r="459" spans="1:13" s="9" customFormat="1" x14ac:dyDescent="0.2">
      <c r="A459" s="4"/>
      <c r="B459" s="4"/>
      <c r="C459" s="337"/>
      <c r="D459" s="2"/>
      <c r="E459" s="2"/>
      <c r="F459" s="51"/>
      <c r="G459" s="2"/>
      <c r="H459" s="2"/>
      <c r="I459" s="2"/>
      <c r="J459" s="2"/>
      <c r="K459" s="2"/>
      <c r="L459" s="2"/>
      <c r="M459" s="4"/>
    </row>
    <row r="460" spans="1:13" s="9" customFormat="1" x14ac:dyDescent="0.2">
      <c r="A460" s="4"/>
      <c r="B460" s="4"/>
      <c r="C460" s="337"/>
      <c r="D460" s="2"/>
      <c r="E460" s="2"/>
      <c r="F460" s="51"/>
      <c r="G460" s="2"/>
      <c r="H460" s="2"/>
      <c r="I460" s="2"/>
      <c r="J460" s="2"/>
      <c r="K460" s="2"/>
      <c r="L460" s="2"/>
      <c r="M460" s="4"/>
    </row>
    <row r="461" spans="1:13" s="9" customFormat="1" x14ac:dyDescent="0.2">
      <c r="A461" s="4"/>
      <c r="B461" s="4"/>
      <c r="C461" s="337"/>
      <c r="D461" s="2"/>
      <c r="E461" s="2"/>
      <c r="F461" s="51"/>
      <c r="G461" s="2"/>
      <c r="H461" s="2"/>
      <c r="I461" s="2"/>
      <c r="J461" s="2"/>
      <c r="K461" s="2"/>
      <c r="L461" s="2"/>
      <c r="M461" s="4"/>
    </row>
    <row r="462" spans="1:13" s="9" customFormat="1" x14ac:dyDescent="0.2">
      <c r="A462" s="4"/>
      <c r="B462" s="4"/>
      <c r="C462" s="337"/>
      <c r="D462" s="2"/>
      <c r="E462" s="2"/>
      <c r="F462" s="51"/>
      <c r="G462" s="2"/>
      <c r="H462" s="2"/>
      <c r="I462" s="2"/>
      <c r="J462" s="2"/>
      <c r="K462" s="2"/>
      <c r="L462" s="2"/>
      <c r="M462" s="4"/>
    </row>
    <row r="463" spans="1:13" s="9" customFormat="1" x14ac:dyDescent="0.2">
      <c r="A463" s="4"/>
      <c r="B463" s="4"/>
      <c r="C463" s="337"/>
      <c r="D463" s="2"/>
      <c r="E463" s="2"/>
      <c r="F463" s="51"/>
      <c r="G463" s="2"/>
      <c r="H463" s="2"/>
      <c r="I463" s="2"/>
      <c r="J463" s="2"/>
      <c r="K463" s="2"/>
      <c r="L463" s="2"/>
      <c r="M463" s="4"/>
    </row>
    <row r="464" spans="1:13" s="9" customFormat="1" x14ac:dyDescent="0.2">
      <c r="A464" s="4"/>
      <c r="B464" s="4"/>
      <c r="C464" s="337"/>
      <c r="D464" s="2"/>
      <c r="E464" s="2"/>
      <c r="F464" s="51"/>
      <c r="G464" s="2"/>
      <c r="H464" s="2"/>
      <c r="I464" s="2"/>
      <c r="J464" s="2"/>
      <c r="K464" s="2"/>
      <c r="L464" s="2"/>
      <c r="M464" s="4"/>
    </row>
    <row r="465" spans="1:13" s="9" customFormat="1" x14ac:dyDescent="0.2">
      <c r="A465" s="4"/>
      <c r="B465" s="4"/>
      <c r="C465" s="337"/>
      <c r="D465" s="2"/>
      <c r="E465" s="2"/>
      <c r="F465" s="51"/>
      <c r="G465" s="2"/>
      <c r="H465" s="2"/>
      <c r="I465" s="2"/>
      <c r="J465" s="2"/>
      <c r="K465" s="2"/>
      <c r="L465" s="2"/>
      <c r="M465" s="4"/>
    </row>
    <row r="466" spans="1:13" s="9" customFormat="1" x14ac:dyDescent="0.2">
      <c r="A466" s="4"/>
      <c r="B466" s="4"/>
      <c r="C466" s="337"/>
      <c r="D466" s="2"/>
      <c r="E466" s="2"/>
      <c r="F466" s="51"/>
      <c r="G466" s="2"/>
      <c r="H466" s="2"/>
      <c r="I466" s="2"/>
      <c r="J466" s="2"/>
      <c r="K466" s="2"/>
      <c r="L466" s="2"/>
      <c r="M466" s="4"/>
    </row>
    <row r="467" spans="1:13" s="9" customFormat="1" x14ac:dyDescent="0.2">
      <c r="A467" s="4"/>
      <c r="B467" s="4"/>
      <c r="C467" s="337"/>
      <c r="D467" s="2"/>
      <c r="E467" s="2"/>
      <c r="F467" s="51"/>
      <c r="G467" s="2"/>
      <c r="H467" s="2"/>
      <c r="I467" s="2"/>
      <c r="J467" s="2"/>
      <c r="K467" s="2"/>
      <c r="L467" s="2"/>
      <c r="M467" s="4"/>
    </row>
    <row r="468" spans="1:13" s="9" customFormat="1" x14ac:dyDescent="0.2">
      <c r="A468" s="4"/>
      <c r="B468" s="4"/>
      <c r="C468" s="337"/>
      <c r="D468" s="2"/>
      <c r="E468" s="2"/>
      <c r="F468" s="51"/>
      <c r="G468" s="2"/>
      <c r="H468" s="2"/>
      <c r="I468" s="2"/>
      <c r="J468" s="2"/>
      <c r="K468" s="2"/>
      <c r="L468" s="2"/>
      <c r="M468" s="4"/>
    </row>
    <row r="469" spans="1:13" s="9" customFormat="1" x14ac:dyDescent="0.2">
      <c r="A469" s="4"/>
      <c r="B469" s="4"/>
      <c r="C469" s="337"/>
      <c r="D469" s="2"/>
      <c r="E469" s="2"/>
      <c r="F469" s="51"/>
      <c r="G469" s="2"/>
      <c r="H469" s="2"/>
      <c r="I469" s="2"/>
      <c r="J469" s="2"/>
      <c r="K469" s="2"/>
      <c r="L469" s="2"/>
      <c r="M469" s="4"/>
    </row>
    <row r="470" spans="1:13" s="9" customFormat="1" x14ac:dyDescent="0.2">
      <c r="A470" s="4"/>
      <c r="B470" s="4"/>
      <c r="C470" s="337"/>
      <c r="D470" s="2"/>
      <c r="E470" s="2"/>
      <c r="F470" s="51"/>
      <c r="G470" s="2"/>
      <c r="H470" s="2"/>
      <c r="I470" s="2"/>
      <c r="J470" s="2"/>
      <c r="K470" s="2"/>
      <c r="L470" s="2"/>
      <c r="M470" s="4"/>
    </row>
    <row r="471" spans="1:13" s="9" customFormat="1" x14ac:dyDescent="0.2">
      <c r="A471" s="4"/>
      <c r="B471" s="4"/>
      <c r="C471" s="337"/>
      <c r="D471" s="2"/>
      <c r="E471" s="2"/>
      <c r="F471" s="51"/>
      <c r="G471" s="2"/>
      <c r="H471" s="2"/>
      <c r="I471" s="2"/>
      <c r="J471" s="2"/>
      <c r="K471" s="2"/>
      <c r="L471" s="2"/>
      <c r="M471" s="4"/>
    </row>
    <row r="472" spans="1:13" s="9" customFormat="1" x14ac:dyDescent="0.2">
      <c r="A472" s="4"/>
      <c r="B472" s="4"/>
      <c r="C472" s="337"/>
      <c r="D472" s="2"/>
      <c r="E472" s="2"/>
      <c r="F472" s="51"/>
      <c r="G472" s="2"/>
      <c r="H472" s="2"/>
      <c r="I472" s="2"/>
      <c r="J472" s="2"/>
      <c r="K472" s="2"/>
      <c r="L472" s="2"/>
      <c r="M472" s="4"/>
    </row>
    <row r="473" spans="1:13" s="9" customFormat="1" x14ac:dyDescent="0.2">
      <c r="A473" s="4"/>
      <c r="B473" s="4"/>
      <c r="C473" s="337"/>
      <c r="D473" s="2"/>
      <c r="E473" s="2"/>
      <c r="F473" s="51"/>
      <c r="G473" s="2"/>
      <c r="H473" s="2"/>
      <c r="I473" s="2"/>
      <c r="J473" s="2"/>
      <c r="K473" s="2"/>
      <c r="L473" s="2"/>
      <c r="M473" s="4"/>
    </row>
    <row r="474" spans="1:13" s="9" customFormat="1" x14ac:dyDescent="0.2">
      <c r="A474" s="4"/>
      <c r="B474" s="4"/>
      <c r="C474" s="337"/>
      <c r="D474" s="2"/>
      <c r="E474" s="2"/>
      <c r="F474" s="51"/>
      <c r="G474" s="2"/>
      <c r="H474" s="2"/>
      <c r="I474" s="2"/>
      <c r="J474" s="2"/>
      <c r="K474" s="2"/>
      <c r="L474" s="2"/>
      <c r="M474" s="4"/>
    </row>
    <row r="475" spans="1:13" s="9" customFormat="1" x14ac:dyDescent="0.2">
      <c r="A475" s="4"/>
      <c r="B475" s="4"/>
      <c r="C475" s="337"/>
      <c r="D475" s="2"/>
      <c r="E475" s="2"/>
      <c r="F475" s="51"/>
      <c r="G475" s="2"/>
      <c r="H475" s="2"/>
      <c r="I475" s="2"/>
      <c r="J475" s="2"/>
      <c r="K475" s="2"/>
      <c r="L475" s="2"/>
      <c r="M475" s="4"/>
    </row>
    <row r="476" spans="1:13" s="9" customFormat="1" x14ac:dyDescent="0.2">
      <c r="A476" s="4"/>
      <c r="B476" s="4"/>
      <c r="C476" s="337"/>
      <c r="D476" s="2"/>
      <c r="E476" s="2"/>
      <c r="F476" s="51"/>
      <c r="G476" s="2"/>
      <c r="H476" s="2"/>
      <c r="I476" s="2"/>
      <c r="J476" s="2"/>
      <c r="K476" s="2"/>
      <c r="L476" s="2"/>
      <c r="M476" s="4"/>
    </row>
    <row r="477" spans="1:13" s="9" customFormat="1" x14ac:dyDescent="0.2">
      <c r="A477" s="4"/>
      <c r="B477" s="4"/>
      <c r="C477" s="337"/>
      <c r="D477" s="2"/>
      <c r="E477" s="2"/>
      <c r="F477" s="51"/>
      <c r="G477" s="2"/>
      <c r="H477" s="2"/>
      <c r="I477" s="2"/>
      <c r="J477" s="2"/>
      <c r="K477" s="2"/>
      <c r="L477" s="2"/>
      <c r="M477" s="4"/>
    </row>
    <row r="478" spans="1:13" s="9" customFormat="1" x14ac:dyDescent="0.2">
      <c r="A478" s="4"/>
      <c r="B478" s="4"/>
      <c r="C478" s="337"/>
      <c r="D478" s="2"/>
      <c r="E478" s="2"/>
      <c r="F478" s="51"/>
      <c r="G478" s="2"/>
      <c r="H478" s="2"/>
      <c r="I478" s="2"/>
      <c r="J478" s="2"/>
      <c r="K478" s="2"/>
      <c r="L478" s="2"/>
      <c r="M478" s="4"/>
    </row>
    <row r="479" spans="1:13" s="9" customFormat="1" x14ac:dyDescent="0.2">
      <c r="A479" s="4"/>
      <c r="B479" s="4"/>
      <c r="C479" s="337"/>
      <c r="D479" s="2"/>
      <c r="E479" s="2"/>
      <c r="F479" s="51"/>
      <c r="G479" s="2"/>
      <c r="H479" s="2"/>
      <c r="I479" s="2"/>
      <c r="J479" s="2"/>
      <c r="K479" s="2"/>
      <c r="L479" s="2"/>
      <c r="M479" s="4"/>
    </row>
    <row r="480" spans="1:13" s="9" customFormat="1" x14ac:dyDescent="0.2">
      <c r="A480" s="4"/>
      <c r="B480" s="4"/>
      <c r="C480" s="337"/>
      <c r="D480" s="2"/>
      <c r="E480" s="2"/>
      <c r="F480" s="51"/>
      <c r="G480" s="2"/>
      <c r="H480" s="2"/>
      <c r="I480" s="2"/>
      <c r="J480" s="2"/>
      <c r="K480" s="2"/>
      <c r="L480" s="2"/>
      <c r="M480" s="4"/>
    </row>
    <row r="481" spans="1:13" s="9" customFormat="1" x14ac:dyDescent="0.2">
      <c r="A481" s="4"/>
      <c r="B481" s="4"/>
      <c r="C481" s="337"/>
      <c r="D481" s="2"/>
      <c r="E481" s="2"/>
      <c r="F481" s="51"/>
      <c r="G481" s="2"/>
      <c r="H481" s="2"/>
      <c r="I481" s="2"/>
      <c r="J481" s="2"/>
      <c r="K481" s="2"/>
      <c r="L481" s="2"/>
      <c r="M481" s="4"/>
    </row>
    <row r="482" spans="1:13" s="9" customFormat="1" x14ac:dyDescent="0.2">
      <c r="A482" s="4"/>
      <c r="B482" s="4"/>
      <c r="C482" s="337"/>
      <c r="D482" s="2"/>
      <c r="E482" s="2"/>
      <c r="F482" s="51"/>
      <c r="G482" s="2"/>
      <c r="H482" s="2"/>
      <c r="I482" s="2"/>
      <c r="J482" s="2"/>
      <c r="K482" s="2"/>
      <c r="L482" s="2"/>
      <c r="M482" s="4"/>
    </row>
    <row r="483" spans="1:13" s="9" customFormat="1" x14ac:dyDescent="0.2">
      <c r="A483" s="4"/>
      <c r="B483" s="4"/>
      <c r="C483" s="337"/>
      <c r="D483" s="2"/>
      <c r="E483" s="2"/>
      <c r="F483" s="51"/>
      <c r="G483" s="2"/>
      <c r="H483" s="2"/>
      <c r="I483" s="2"/>
      <c r="J483" s="2"/>
      <c r="K483" s="2"/>
      <c r="L483" s="2"/>
      <c r="M483" s="4"/>
    </row>
    <row r="484" spans="1:13" s="9" customFormat="1" x14ac:dyDescent="0.2">
      <c r="A484" s="4"/>
      <c r="B484" s="4"/>
      <c r="C484" s="337"/>
      <c r="D484" s="2"/>
      <c r="E484" s="2"/>
      <c r="F484" s="51"/>
      <c r="G484" s="2"/>
      <c r="H484" s="2"/>
      <c r="I484" s="2"/>
      <c r="J484" s="2"/>
      <c r="K484" s="2"/>
      <c r="L484" s="2"/>
      <c r="M484" s="4"/>
    </row>
    <row r="485" spans="1:13" s="9" customFormat="1" x14ac:dyDescent="0.2">
      <c r="A485" s="4"/>
      <c r="B485" s="4"/>
      <c r="C485" s="337"/>
      <c r="D485" s="2"/>
      <c r="E485" s="2"/>
      <c r="F485" s="51"/>
      <c r="G485" s="2"/>
      <c r="H485" s="2"/>
      <c r="I485" s="2"/>
      <c r="J485" s="2"/>
      <c r="K485" s="2"/>
      <c r="L485" s="2"/>
      <c r="M485" s="4"/>
    </row>
    <row r="486" spans="1:13" s="9" customFormat="1" x14ac:dyDescent="0.2">
      <c r="A486" s="4"/>
      <c r="B486" s="4"/>
      <c r="C486" s="337"/>
      <c r="D486" s="2"/>
      <c r="E486" s="2"/>
      <c r="F486" s="51"/>
      <c r="G486" s="2"/>
      <c r="H486" s="2"/>
      <c r="I486" s="2"/>
      <c r="J486" s="2"/>
      <c r="K486" s="2"/>
      <c r="L486" s="2"/>
      <c r="M486" s="4"/>
    </row>
    <row r="487" spans="1:13" s="9" customFormat="1" x14ac:dyDescent="0.2">
      <c r="A487" s="4"/>
      <c r="B487" s="4"/>
      <c r="C487" s="337"/>
      <c r="D487" s="2"/>
      <c r="E487" s="2"/>
      <c r="F487" s="51"/>
      <c r="G487" s="2"/>
      <c r="H487" s="2"/>
      <c r="I487" s="2"/>
      <c r="J487" s="2"/>
      <c r="K487" s="2"/>
      <c r="L487" s="2"/>
      <c r="M487" s="4"/>
    </row>
    <row r="488" spans="1:13" s="9" customFormat="1" x14ac:dyDescent="0.2">
      <c r="A488" s="4"/>
      <c r="B488" s="4"/>
      <c r="C488" s="337"/>
      <c r="D488" s="2"/>
      <c r="E488" s="2"/>
      <c r="F488" s="51"/>
      <c r="G488" s="2"/>
      <c r="H488" s="2"/>
      <c r="I488" s="2"/>
      <c r="J488" s="2"/>
      <c r="K488" s="2"/>
      <c r="L488" s="2"/>
      <c r="M488" s="4"/>
    </row>
    <row r="489" spans="1:13" s="9" customFormat="1" x14ac:dyDescent="0.2">
      <c r="A489" s="4"/>
      <c r="B489" s="4"/>
      <c r="C489" s="337"/>
      <c r="D489" s="2"/>
      <c r="E489" s="2"/>
      <c r="F489" s="51"/>
      <c r="G489" s="2"/>
      <c r="H489" s="2"/>
      <c r="I489" s="2"/>
      <c r="J489" s="2"/>
      <c r="K489" s="2"/>
      <c r="L489" s="2"/>
      <c r="M489" s="4"/>
    </row>
    <row r="490" spans="1:13" s="9" customFormat="1" x14ac:dyDescent="0.2">
      <c r="A490" s="4"/>
      <c r="B490" s="4"/>
      <c r="C490" s="337"/>
      <c r="D490" s="2"/>
      <c r="E490" s="2"/>
      <c r="F490" s="51"/>
      <c r="G490" s="2"/>
      <c r="H490" s="2"/>
      <c r="I490" s="2"/>
      <c r="J490" s="2"/>
      <c r="K490" s="2"/>
      <c r="L490" s="2"/>
      <c r="M490" s="4"/>
    </row>
    <row r="491" spans="1:13" s="9" customFormat="1" x14ac:dyDescent="0.2">
      <c r="A491" s="4"/>
      <c r="B491" s="4"/>
      <c r="C491" s="337"/>
      <c r="D491" s="2"/>
      <c r="E491" s="2"/>
      <c r="F491" s="51"/>
      <c r="G491" s="2"/>
      <c r="H491" s="2"/>
      <c r="I491" s="2"/>
      <c r="J491" s="2"/>
      <c r="K491" s="2"/>
      <c r="L491" s="2"/>
      <c r="M491" s="4"/>
    </row>
    <row r="492" spans="1:13" s="9" customFormat="1" x14ac:dyDescent="0.2">
      <c r="A492" s="4"/>
      <c r="B492" s="4"/>
      <c r="C492" s="337"/>
      <c r="D492" s="2"/>
      <c r="E492" s="2"/>
      <c r="F492" s="51"/>
      <c r="G492" s="2"/>
      <c r="H492" s="2"/>
      <c r="I492" s="2"/>
      <c r="J492" s="2"/>
      <c r="K492" s="2"/>
      <c r="L492" s="2"/>
      <c r="M492" s="4"/>
    </row>
    <row r="493" spans="1:13" s="9" customFormat="1" x14ac:dyDescent="0.2">
      <c r="A493" s="4"/>
      <c r="B493" s="4"/>
      <c r="C493" s="337"/>
      <c r="D493" s="2"/>
      <c r="E493" s="2"/>
      <c r="F493" s="51"/>
      <c r="G493" s="2"/>
      <c r="H493" s="2"/>
      <c r="I493" s="2"/>
      <c r="J493" s="2"/>
      <c r="K493" s="2"/>
      <c r="L493" s="2"/>
      <c r="M493" s="4"/>
    </row>
    <row r="494" spans="1:13" s="9" customFormat="1" x14ac:dyDescent="0.2">
      <c r="A494" s="4"/>
      <c r="B494" s="4"/>
      <c r="C494" s="337"/>
      <c r="D494" s="2"/>
      <c r="E494" s="2"/>
      <c r="F494" s="51"/>
      <c r="G494" s="2"/>
      <c r="H494" s="2"/>
      <c r="I494" s="2"/>
      <c r="J494" s="2"/>
      <c r="K494" s="2"/>
      <c r="L494" s="2"/>
      <c r="M494" s="4"/>
    </row>
    <row r="495" spans="1:13" s="9" customFormat="1" x14ac:dyDescent="0.2">
      <c r="A495" s="4"/>
      <c r="B495" s="4"/>
      <c r="C495" s="337"/>
      <c r="D495" s="2"/>
      <c r="E495" s="2"/>
      <c r="F495" s="51"/>
      <c r="G495" s="2"/>
      <c r="H495" s="2"/>
      <c r="I495" s="2"/>
      <c r="J495" s="2"/>
      <c r="K495" s="2"/>
      <c r="L495" s="2"/>
      <c r="M495" s="4"/>
    </row>
    <row r="496" spans="1:13" s="9" customFormat="1" x14ac:dyDescent="0.2">
      <c r="A496" s="4"/>
      <c r="B496" s="4"/>
      <c r="C496" s="337"/>
      <c r="D496" s="2"/>
      <c r="E496" s="2"/>
      <c r="F496" s="51"/>
      <c r="G496" s="2"/>
      <c r="H496" s="2"/>
      <c r="I496" s="2"/>
      <c r="J496" s="2"/>
      <c r="K496" s="2"/>
      <c r="L496" s="2"/>
      <c r="M496" s="4"/>
    </row>
    <row r="497" spans="1:13" s="9" customFormat="1" x14ac:dyDescent="0.2">
      <c r="A497" s="4"/>
      <c r="B497" s="4"/>
      <c r="C497" s="337"/>
      <c r="D497" s="2"/>
      <c r="E497" s="2"/>
      <c r="F497" s="51"/>
      <c r="G497" s="2"/>
      <c r="H497" s="2"/>
      <c r="I497" s="2"/>
      <c r="J497" s="2"/>
      <c r="K497" s="2"/>
      <c r="L497" s="2"/>
      <c r="M497" s="4"/>
    </row>
    <row r="498" spans="1:13" s="9" customFormat="1" x14ac:dyDescent="0.2">
      <c r="A498" s="4"/>
      <c r="B498" s="4"/>
      <c r="C498" s="337"/>
      <c r="D498" s="2"/>
      <c r="E498" s="2"/>
      <c r="F498" s="51"/>
      <c r="G498" s="2"/>
      <c r="H498" s="2"/>
      <c r="I498" s="2"/>
      <c r="J498" s="2"/>
      <c r="K498" s="2"/>
      <c r="L498" s="2"/>
      <c r="M498" s="4"/>
    </row>
    <row r="499" spans="1:13" s="9" customFormat="1" x14ac:dyDescent="0.2">
      <c r="A499" s="4"/>
      <c r="B499" s="4"/>
      <c r="C499" s="337"/>
      <c r="D499" s="2"/>
      <c r="E499" s="2"/>
      <c r="F499" s="51"/>
      <c r="G499" s="2"/>
      <c r="H499" s="2"/>
      <c r="I499" s="2"/>
      <c r="J499" s="2"/>
      <c r="K499" s="2"/>
      <c r="L499" s="2"/>
      <c r="M499" s="4"/>
    </row>
    <row r="500" spans="1:13" s="9" customFormat="1" x14ac:dyDescent="0.2">
      <c r="A500" s="4"/>
      <c r="B500" s="4"/>
      <c r="C500" s="337"/>
      <c r="D500" s="2"/>
      <c r="E500" s="2"/>
      <c r="F500" s="51"/>
      <c r="G500" s="2"/>
      <c r="H500" s="2"/>
      <c r="I500" s="2"/>
      <c r="J500" s="2"/>
      <c r="K500" s="2"/>
      <c r="L500" s="2"/>
      <c r="M500" s="4"/>
    </row>
    <row r="501" spans="1:13" s="9" customFormat="1" x14ac:dyDescent="0.2">
      <c r="A501" s="4"/>
      <c r="B501" s="4"/>
      <c r="C501" s="337"/>
      <c r="D501" s="2"/>
      <c r="E501" s="2"/>
      <c r="F501" s="51"/>
      <c r="G501" s="2"/>
      <c r="H501" s="2"/>
      <c r="I501" s="2"/>
      <c r="J501" s="2"/>
      <c r="K501" s="2"/>
      <c r="L501" s="2"/>
      <c r="M501" s="4"/>
    </row>
    <row r="502" spans="1:13" s="9" customFormat="1" x14ac:dyDescent="0.2">
      <c r="A502" s="4"/>
      <c r="B502" s="4"/>
      <c r="C502" s="337"/>
      <c r="D502" s="2"/>
      <c r="E502" s="2"/>
      <c r="F502" s="51"/>
      <c r="G502" s="2"/>
      <c r="H502" s="2"/>
      <c r="I502" s="2"/>
      <c r="J502" s="2"/>
      <c r="K502" s="2"/>
      <c r="L502" s="2"/>
      <c r="M502" s="4"/>
    </row>
    <row r="503" spans="1:13" s="9" customFormat="1" x14ac:dyDescent="0.2">
      <c r="A503" s="4"/>
      <c r="B503" s="4"/>
      <c r="C503" s="337"/>
      <c r="D503" s="2"/>
      <c r="E503" s="2"/>
      <c r="F503" s="51"/>
      <c r="G503" s="2"/>
      <c r="H503" s="2"/>
      <c r="I503" s="2"/>
      <c r="J503" s="2"/>
      <c r="K503" s="2"/>
      <c r="L503" s="2"/>
      <c r="M503" s="4"/>
    </row>
    <row r="504" spans="1:13" s="9" customFormat="1" x14ac:dyDescent="0.2">
      <c r="A504" s="4"/>
      <c r="B504" s="4"/>
      <c r="C504" s="337"/>
      <c r="D504" s="2"/>
      <c r="E504" s="2"/>
      <c r="F504" s="51"/>
      <c r="G504" s="2"/>
      <c r="H504" s="2"/>
      <c r="I504" s="2"/>
      <c r="J504" s="2"/>
      <c r="K504" s="2"/>
      <c r="L504" s="2"/>
      <c r="M504" s="4"/>
    </row>
    <row r="505" spans="1:13" s="9" customFormat="1" x14ac:dyDescent="0.2">
      <c r="A505" s="4"/>
      <c r="B505" s="4"/>
      <c r="C505" s="337"/>
      <c r="D505" s="2"/>
      <c r="E505" s="2"/>
      <c r="F505" s="51"/>
      <c r="G505" s="2"/>
      <c r="H505" s="2"/>
      <c r="I505" s="2"/>
      <c r="J505" s="2"/>
      <c r="K505" s="2"/>
      <c r="L505" s="2"/>
      <c r="M505" s="4"/>
    </row>
    <row r="506" spans="1:13" s="9" customFormat="1" x14ac:dyDescent="0.2">
      <c r="A506" s="4"/>
      <c r="B506" s="4"/>
      <c r="C506" s="337"/>
      <c r="D506" s="2"/>
      <c r="E506" s="2"/>
      <c r="F506" s="51"/>
      <c r="G506" s="2"/>
      <c r="H506" s="2"/>
      <c r="I506" s="2"/>
      <c r="J506" s="2"/>
      <c r="K506" s="2"/>
      <c r="L506" s="2"/>
      <c r="M506" s="4"/>
    </row>
    <row r="507" spans="1:13" s="9" customFormat="1" x14ac:dyDescent="0.2">
      <c r="A507" s="4"/>
      <c r="B507" s="4"/>
      <c r="C507" s="337"/>
      <c r="D507" s="2"/>
      <c r="E507" s="2"/>
      <c r="F507" s="51"/>
      <c r="G507" s="2"/>
      <c r="H507" s="2"/>
      <c r="I507" s="2"/>
      <c r="J507" s="2"/>
      <c r="K507" s="2"/>
      <c r="L507" s="2"/>
      <c r="M507" s="4"/>
    </row>
    <row r="508" spans="1:13" s="9" customFormat="1" x14ac:dyDescent="0.2">
      <c r="A508" s="4"/>
      <c r="B508" s="4"/>
      <c r="C508" s="337"/>
      <c r="D508" s="2"/>
      <c r="E508" s="2"/>
      <c r="F508" s="51"/>
      <c r="G508" s="2"/>
      <c r="H508" s="2"/>
      <c r="I508" s="2"/>
      <c r="J508" s="2"/>
      <c r="K508" s="2"/>
      <c r="L508" s="2"/>
      <c r="M508" s="4"/>
    </row>
    <row r="509" spans="1:13" s="9" customFormat="1" x14ac:dyDescent="0.2">
      <c r="A509" s="4"/>
      <c r="B509" s="4"/>
      <c r="C509" s="337"/>
      <c r="D509" s="2"/>
      <c r="E509" s="2"/>
      <c r="F509" s="51"/>
      <c r="G509" s="2"/>
      <c r="H509" s="2"/>
      <c r="I509" s="2"/>
      <c r="J509" s="2"/>
      <c r="K509" s="2"/>
      <c r="L509" s="2"/>
      <c r="M509" s="4"/>
    </row>
    <row r="510" spans="1:13" s="9" customFormat="1" x14ac:dyDescent="0.2">
      <c r="A510" s="4"/>
      <c r="B510" s="4"/>
      <c r="C510" s="337"/>
      <c r="D510" s="2"/>
      <c r="E510" s="2"/>
      <c r="F510" s="51"/>
      <c r="G510" s="2"/>
      <c r="H510" s="2"/>
      <c r="I510" s="2"/>
      <c r="J510" s="2"/>
      <c r="K510" s="2"/>
      <c r="L510" s="2"/>
      <c r="M510" s="4"/>
    </row>
    <row r="511" spans="1:13" s="9" customFormat="1" x14ac:dyDescent="0.2">
      <c r="A511" s="4"/>
      <c r="B511" s="4"/>
      <c r="C511" s="337"/>
      <c r="D511" s="2"/>
      <c r="E511" s="2"/>
      <c r="F511" s="51"/>
      <c r="G511" s="2"/>
      <c r="H511" s="2"/>
      <c r="I511" s="2"/>
      <c r="J511" s="2"/>
      <c r="K511" s="2"/>
      <c r="L511" s="2"/>
      <c r="M511" s="4"/>
    </row>
    <row r="512" spans="1:13" s="9" customFormat="1" x14ac:dyDescent="0.2">
      <c r="A512" s="4"/>
      <c r="B512" s="4"/>
      <c r="C512" s="337"/>
      <c r="D512" s="2"/>
      <c r="E512" s="2"/>
      <c r="F512" s="51"/>
      <c r="G512" s="2"/>
      <c r="H512" s="2"/>
      <c r="I512" s="2"/>
      <c r="J512" s="2"/>
      <c r="K512" s="2"/>
      <c r="L512" s="2"/>
      <c r="M512" s="4"/>
    </row>
    <row r="513" spans="1:13" s="9" customFormat="1" x14ac:dyDescent="0.2">
      <c r="A513" s="4"/>
      <c r="B513" s="4"/>
      <c r="C513" s="337"/>
      <c r="D513" s="2"/>
      <c r="E513" s="2"/>
      <c r="F513" s="51"/>
      <c r="G513" s="2"/>
      <c r="H513" s="2"/>
      <c r="I513" s="2"/>
      <c r="J513" s="2"/>
      <c r="K513" s="2"/>
      <c r="L513" s="2"/>
      <c r="M513" s="4"/>
    </row>
    <row r="514" spans="1:13" s="9" customFormat="1" x14ac:dyDescent="0.2">
      <c r="A514" s="4"/>
      <c r="B514" s="4"/>
      <c r="C514" s="337"/>
      <c r="D514" s="2"/>
      <c r="E514" s="2"/>
      <c r="F514" s="51"/>
      <c r="G514" s="2"/>
      <c r="H514" s="2"/>
      <c r="I514" s="2"/>
      <c r="J514" s="2"/>
      <c r="K514" s="2"/>
      <c r="L514" s="2"/>
      <c r="M514" s="4"/>
    </row>
    <row r="515" spans="1:13" s="9" customFormat="1" x14ac:dyDescent="0.2">
      <c r="A515" s="4"/>
      <c r="B515" s="4"/>
      <c r="C515" s="337"/>
      <c r="D515" s="2"/>
      <c r="E515" s="2"/>
      <c r="F515" s="51"/>
      <c r="G515" s="2"/>
      <c r="H515" s="2"/>
      <c r="I515" s="2"/>
      <c r="J515" s="2"/>
      <c r="K515" s="2"/>
      <c r="L515" s="2"/>
      <c r="M515" s="4"/>
    </row>
    <row r="516" spans="1:13" s="9" customFormat="1" x14ac:dyDescent="0.2">
      <c r="A516" s="4"/>
      <c r="B516" s="4"/>
      <c r="C516" s="337"/>
      <c r="D516" s="2"/>
      <c r="E516" s="2"/>
      <c r="F516" s="51"/>
      <c r="G516" s="2"/>
      <c r="H516" s="2"/>
      <c r="I516" s="2"/>
      <c r="J516" s="2"/>
      <c r="K516" s="2"/>
      <c r="L516" s="2"/>
      <c r="M516" s="4"/>
    </row>
    <row r="517" spans="1:13" s="9" customFormat="1" x14ac:dyDescent="0.2">
      <c r="A517" s="4"/>
      <c r="B517" s="4"/>
      <c r="C517" s="337"/>
      <c r="D517" s="2"/>
      <c r="E517" s="2"/>
      <c r="F517" s="51"/>
      <c r="G517" s="2"/>
      <c r="H517" s="2"/>
      <c r="I517" s="2"/>
      <c r="J517" s="2"/>
      <c r="K517" s="2"/>
      <c r="L517" s="2"/>
      <c r="M517" s="4"/>
    </row>
    <row r="518" spans="1:13" s="9" customFormat="1" x14ac:dyDescent="0.2">
      <c r="A518" s="4"/>
      <c r="B518" s="4"/>
      <c r="C518" s="337"/>
      <c r="D518" s="2"/>
      <c r="E518" s="2"/>
      <c r="F518" s="51"/>
      <c r="G518" s="2"/>
      <c r="H518" s="2"/>
      <c r="I518" s="2"/>
      <c r="J518" s="2"/>
      <c r="K518" s="2"/>
      <c r="L518" s="2"/>
      <c r="M518" s="4"/>
    </row>
    <row r="519" spans="1:13" s="9" customFormat="1" x14ac:dyDescent="0.2">
      <c r="A519" s="4"/>
      <c r="B519" s="4"/>
      <c r="C519" s="337"/>
      <c r="D519" s="2"/>
      <c r="E519" s="2"/>
      <c r="F519" s="51"/>
      <c r="G519" s="2"/>
      <c r="H519" s="2"/>
      <c r="I519" s="2"/>
      <c r="J519" s="2"/>
      <c r="K519" s="2"/>
      <c r="L519" s="2"/>
      <c r="M519" s="4"/>
    </row>
    <row r="520" spans="1:13" s="9" customFormat="1" x14ac:dyDescent="0.2">
      <c r="A520" s="4"/>
      <c r="B520" s="4"/>
      <c r="C520" s="337"/>
      <c r="D520" s="2"/>
      <c r="E520" s="2"/>
      <c r="F520" s="51"/>
      <c r="G520" s="2"/>
      <c r="H520" s="2"/>
      <c r="I520" s="2"/>
      <c r="J520" s="2"/>
      <c r="K520" s="2"/>
      <c r="L520" s="2"/>
      <c r="M520" s="4"/>
    </row>
    <row r="521" spans="1:13" s="9" customFormat="1" x14ac:dyDescent="0.2">
      <c r="A521" s="4"/>
      <c r="B521" s="4"/>
      <c r="C521" s="337"/>
      <c r="D521" s="2"/>
      <c r="E521" s="2"/>
      <c r="F521" s="51"/>
      <c r="G521" s="2"/>
      <c r="H521" s="2"/>
      <c r="I521" s="2"/>
      <c r="J521" s="2"/>
      <c r="K521" s="2"/>
      <c r="L521" s="2"/>
      <c r="M521" s="4"/>
    </row>
    <row r="522" spans="1:13" s="9" customFormat="1" x14ac:dyDescent="0.2">
      <c r="A522" s="4"/>
      <c r="B522" s="4"/>
      <c r="C522" s="337"/>
      <c r="D522" s="2"/>
      <c r="E522" s="2"/>
      <c r="F522" s="51"/>
      <c r="G522" s="2"/>
      <c r="H522" s="2"/>
      <c r="I522" s="2"/>
      <c r="J522" s="2"/>
      <c r="K522" s="2"/>
      <c r="L522" s="2"/>
      <c r="M522" s="4"/>
    </row>
    <row r="523" spans="1:13" s="9" customFormat="1" x14ac:dyDescent="0.2">
      <c r="A523" s="4"/>
      <c r="B523" s="4"/>
      <c r="C523" s="337"/>
      <c r="D523" s="2"/>
      <c r="E523" s="2"/>
      <c r="F523" s="51"/>
      <c r="G523" s="2"/>
      <c r="H523" s="2"/>
      <c r="I523" s="2"/>
      <c r="J523" s="2"/>
      <c r="K523" s="2"/>
      <c r="L523" s="2"/>
      <c r="M523" s="4"/>
    </row>
    <row r="524" spans="1:13" s="9" customFormat="1" x14ac:dyDescent="0.2">
      <c r="A524" s="4"/>
      <c r="B524" s="4"/>
      <c r="C524" s="337"/>
      <c r="D524" s="2"/>
      <c r="E524" s="2"/>
      <c r="F524" s="51"/>
      <c r="G524" s="2"/>
      <c r="H524" s="2"/>
      <c r="I524" s="2"/>
      <c r="J524" s="2"/>
      <c r="K524" s="2"/>
      <c r="L524" s="2"/>
      <c r="M524" s="4"/>
    </row>
    <row r="525" spans="1:13" s="9" customFormat="1" x14ac:dyDescent="0.2">
      <c r="A525" s="4"/>
      <c r="B525" s="4"/>
      <c r="C525" s="337"/>
      <c r="D525" s="2"/>
      <c r="E525" s="2"/>
      <c r="F525" s="51"/>
      <c r="G525" s="2"/>
      <c r="H525" s="2"/>
      <c r="I525" s="2"/>
      <c r="J525" s="2"/>
      <c r="K525" s="2"/>
      <c r="L525" s="2"/>
      <c r="M525" s="4"/>
    </row>
    <row r="526" spans="1:13" s="9" customFormat="1" x14ac:dyDescent="0.2">
      <c r="A526" s="4"/>
      <c r="B526" s="4"/>
      <c r="C526" s="337"/>
      <c r="D526" s="2"/>
      <c r="E526" s="2"/>
      <c r="F526" s="51"/>
      <c r="G526" s="2"/>
      <c r="H526" s="2"/>
      <c r="I526" s="2"/>
      <c r="J526" s="2"/>
      <c r="K526" s="2"/>
      <c r="L526" s="2"/>
      <c r="M526" s="4"/>
    </row>
    <row r="527" spans="1:13" s="9" customFormat="1" x14ac:dyDescent="0.2">
      <c r="A527" s="4"/>
      <c r="B527" s="4"/>
      <c r="C527" s="337"/>
      <c r="D527" s="2"/>
      <c r="E527" s="2"/>
      <c r="F527" s="51"/>
      <c r="G527" s="2"/>
      <c r="H527" s="2"/>
      <c r="I527" s="2"/>
      <c r="J527" s="2"/>
      <c r="K527" s="2"/>
      <c r="L527" s="2"/>
      <c r="M527" s="4"/>
    </row>
    <row r="528" spans="1:13" s="9" customFormat="1" x14ac:dyDescent="0.2">
      <c r="A528" s="4"/>
      <c r="B528" s="4"/>
      <c r="C528" s="337"/>
      <c r="D528" s="2"/>
      <c r="E528" s="2"/>
      <c r="F528" s="51"/>
      <c r="G528" s="2"/>
      <c r="H528" s="2"/>
      <c r="I528" s="2"/>
      <c r="J528" s="2"/>
      <c r="K528" s="2"/>
      <c r="L528" s="2"/>
      <c r="M528" s="4"/>
    </row>
    <row r="529" spans="1:13" s="9" customFormat="1" x14ac:dyDescent="0.2">
      <c r="A529" s="4"/>
      <c r="B529" s="4"/>
      <c r="C529" s="337"/>
      <c r="D529" s="2"/>
      <c r="E529" s="2"/>
      <c r="F529" s="51"/>
      <c r="G529" s="2"/>
      <c r="H529" s="2"/>
      <c r="I529" s="2"/>
      <c r="J529" s="2"/>
      <c r="K529" s="2"/>
      <c r="L529" s="2"/>
      <c r="M529" s="4"/>
    </row>
    <row r="530" spans="1:13" s="9" customFormat="1" x14ac:dyDescent="0.2">
      <c r="A530" s="4"/>
      <c r="B530" s="4"/>
      <c r="C530" s="337"/>
      <c r="D530" s="2"/>
      <c r="E530" s="2"/>
      <c r="F530" s="51"/>
      <c r="G530" s="2"/>
      <c r="H530" s="2"/>
      <c r="I530" s="2"/>
      <c r="J530" s="2"/>
      <c r="K530" s="2"/>
      <c r="L530" s="2"/>
      <c r="M530" s="4"/>
    </row>
    <row r="531" spans="1:13" s="9" customFormat="1" x14ac:dyDescent="0.2">
      <c r="A531" s="4"/>
      <c r="B531" s="4"/>
      <c r="C531" s="337"/>
      <c r="D531" s="2"/>
      <c r="E531" s="2"/>
      <c r="F531" s="51"/>
      <c r="G531" s="2"/>
      <c r="H531" s="2"/>
      <c r="I531" s="2"/>
      <c r="J531" s="2"/>
      <c r="K531" s="2"/>
      <c r="L531" s="2"/>
      <c r="M531" s="4"/>
    </row>
    <row r="532" spans="1:13" s="9" customFormat="1" x14ac:dyDescent="0.2">
      <c r="A532" s="4"/>
      <c r="B532" s="4"/>
      <c r="C532" s="337"/>
      <c r="D532" s="2"/>
      <c r="E532" s="2"/>
      <c r="F532" s="51"/>
      <c r="G532" s="2"/>
      <c r="H532" s="2"/>
      <c r="I532" s="2"/>
      <c r="J532" s="2"/>
      <c r="K532" s="2"/>
      <c r="L532" s="2"/>
      <c r="M532" s="4"/>
    </row>
    <row r="533" spans="1:13" s="9" customFormat="1" x14ac:dyDescent="0.2">
      <c r="A533" s="4"/>
      <c r="B533" s="4"/>
      <c r="C533" s="337"/>
      <c r="D533" s="2"/>
      <c r="E533" s="2"/>
      <c r="F533" s="51"/>
      <c r="G533" s="2"/>
      <c r="H533" s="2"/>
      <c r="I533" s="2"/>
      <c r="J533" s="2"/>
      <c r="K533" s="2"/>
      <c r="L533" s="2"/>
      <c r="M533" s="4"/>
    </row>
    <row r="534" spans="1:13" s="9" customFormat="1" x14ac:dyDescent="0.2">
      <c r="A534" s="4"/>
      <c r="B534" s="4"/>
      <c r="C534" s="337"/>
      <c r="D534" s="2"/>
      <c r="E534" s="2"/>
      <c r="F534" s="51"/>
      <c r="G534" s="2"/>
      <c r="H534" s="2"/>
      <c r="I534" s="2"/>
      <c r="J534" s="2"/>
      <c r="K534" s="2"/>
      <c r="L534" s="2"/>
      <c r="M534" s="4"/>
    </row>
    <row r="535" spans="1:13" s="9" customFormat="1" x14ac:dyDescent="0.2">
      <c r="A535" s="4"/>
      <c r="B535" s="4"/>
      <c r="C535" s="337"/>
      <c r="D535" s="2"/>
      <c r="E535" s="2"/>
      <c r="F535" s="51"/>
      <c r="G535" s="2"/>
      <c r="H535" s="2"/>
      <c r="I535" s="2"/>
      <c r="J535" s="2"/>
      <c r="K535" s="2"/>
      <c r="L535" s="2"/>
      <c r="M535" s="4"/>
    </row>
    <row r="536" spans="1:13" s="9" customFormat="1" x14ac:dyDescent="0.2">
      <c r="A536" s="4"/>
      <c r="B536" s="4"/>
      <c r="C536" s="337"/>
      <c r="D536" s="2"/>
      <c r="E536" s="2"/>
      <c r="F536" s="51"/>
      <c r="G536" s="2"/>
      <c r="H536" s="2"/>
      <c r="I536" s="2"/>
      <c r="J536" s="2"/>
      <c r="K536" s="2"/>
      <c r="L536" s="2"/>
      <c r="M536" s="4"/>
    </row>
    <row r="537" spans="1:13" s="9" customFormat="1" x14ac:dyDescent="0.2">
      <c r="A537" s="4"/>
      <c r="B537" s="4"/>
      <c r="C537" s="337"/>
      <c r="D537" s="2"/>
      <c r="E537" s="2"/>
      <c r="F537" s="51"/>
      <c r="G537" s="2"/>
      <c r="H537" s="2"/>
      <c r="I537" s="2"/>
      <c r="J537" s="2"/>
      <c r="K537" s="2"/>
      <c r="L537" s="2"/>
      <c r="M537" s="4"/>
    </row>
    <row r="538" spans="1:13" s="9" customFormat="1" x14ac:dyDescent="0.2">
      <c r="A538" s="4"/>
      <c r="B538" s="4"/>
      <c r="C538" s="337"/>
      <c r="D538" s="2"/>
      <c r="E538" s="2"/>
      <c r="F538" s="51"/>
      <c r="G538" s="2"/>
      <c r="H538" s="2"/>
      <c r="I538" s="2"/>
      <c r="J538" s="2"/>
      <c r="K538" s="2"/>
      <c r="L538" s="2"/>
      <c r="M538" s="4"/>
    </row>
    <row r="539" spans="1:13" s="9" customFormat="1" x14ac:dyDescent="0.2">
      <c r="A539" s="4"/>
      <c r="B539" s="4"/>
      <c r="C539" s="337"/>
      <c r="D539" s="2"/>
      <c r="E539" s="2"/>
      <c r="F539" s="51"/>
      <c r="G539" s="2"/>
      <c r="H539" s="2"/>
      <c r="I539" s="2"/>
      <c r="J539" s="2"/>
      <c r="K539" s="2"/>
      <c r="L539" s="2"/>
      <c r="M539" s="4"/>
    </row>
    <row r="540" spans="1:13" s="9" customFormat="1" x14ac:dyDescent="0.2">
      <c r="A540" s="4"/>
      <c r="B540" s="4"/>
      <c r="C540" s="337"/>
      <c r="D540" s="2"/>
      <c r="E540" s="2"/>
      <c r="F540" s="51"/>
      <c r="G540" s="2"/>
      <c r="H540" s="2"/>
      <c r="I540" s="2"/>
      <c r="J540" s="2"/>
      <c r="K540" s="2"/>
      <c r="L540" s="2"/>
      <c r="M540" s="4"/>
    </row>
    <row r="541" spans="1:13" s="9" customFormat="1" x14ac:dyDescent="0.2">
      <c r="A541" s="4"/>
      <c r="B541" s="4"/>
      <c r="C541" s="337"/>
      <c r="D541" s="2"/>
      <c r="E541" s="2"/>
      <c r="F541" s="51"/>
      <c r="G541" s="2"/>
      <c r="H541" s="2"/>
      <c r="I541" s="2"/>
      <c r="J541" s="2"/>
      <c r="K541" s="2"/>
      <c r="L541" s="2"/>
      <c r="M541" s="4"/>
    </row>
    <row r="542" spans="1:13" s="9" customFormat="1" x14ac:dyDescent="0.2">
      <c r="A542" s="4"/>
      <c r="B542" s="4"/>
      <c r="C542" s="337"/>
      <c r="D542" s="2"/>
      <c r="E542" s="2"/>
      <c r="F542" s="51"/>
      <c r="G542" s="2"/>
      <c r="H542" s="2"/>
      <c r="I542" s="2"/>
      <c r="J542" s="2"/>
      <c r="K542" s="2"/>
      <c r="L542" s="2"/>
      <c r="M542" s="4"/>
    </row>
    <row r="543" spans="1:13" s="9" customFormat="1" x14ac:dyDescent="0.2">
      <c r="A543" s="4"/>
      <c r="B543" s="4"/>
      <c r="C543" s="337"/>
      <c r="D543" s="2"/>
      <c r="E543" s="2"/>
      <c r="F543" s="51"/>
      <c r="G543" s="2"/>
      <c r="H543" s="2"/>
      <c r="I543" s="2"/>
      <c r="J543" s="2"/>
      <c r="K543" s="2"/>
      <c r="L543" s="2"/>
      <c r="M543" s="4"/>
    </row>
    <row r="544" spans="1:13" s="9" customFormat="1" x14ac:dyDescent="0.2">
      <c r="A544" s="4"/>
      <c r="B544" s="4"/>
      <c r="C544" s="337"/>
      <c r="D544" s="2"/>
      <c r="E544" s="2"/>
      <c r="F544" s="51"/>
      <c r="G544" s="2"/>
      <c r="H544" s="2"/>
      <c r="I544" s="2"/>
      <c r="J544" s="2"/>
      <c r="K544" s="2"/>
      <c r="L544" s="2"/>
      <c r="M544" s="4"/>
    </row>
    <row r="545" spans="1:13" s="9" customFormat="1" x14ac:dyDescent="0.2">
      <c r="A545" s="4"/>
      <c r="B545" s="4"/>
      <c r="C545" s="337"/>
      <c r="D545" s="2"/>
      <c r="E545" s="2"/>
      <c r="F545" s="51"/>
      <c r="G545" s="2"/>
      <c r="H545" s="2"/>
      <c r="I545" s="2"/>
      <c r="J545" s="2"/>
      <c r="K545" s="2"/>
      <c r="L545" s="2"/>
      <c r="M545" s="4"/>
    </row>
    <row r="546" spans="1:13" s="9" customFormat="1" x14ac:dyDescent="0.2">
      <c r="A546" s="4"/>
      <c r="B546" s="4"/>
      <c r="C546" s="337"/>
      <c r="D546" s="2"/>
      <c r="E546" s="2"/>
      <c r="F546" s="51"/>
      <c r="G546" s="2"/>
      <c r="H546" s="2"/>
      <c r="I546" s="2"/>
      <c r="J546" s="2"/>
      <c r="K546" s="2"/>
      <c r="L546" s="2"/>
      <c r="M546" s="4"/>
    </row>
    <row r="547" spans="1:13" s="9" customFormat="1" x14ac:dyDescent="0.2">
      <c r="A547" s="4"/>
      <c r="B547" s="4"/>
      <c r="C547" s="337"/>
      <c r="D547" s="2"/>
      <c r="E547" s="2"/>
      <c r="F547" s="51"/>
      <c r="G547" s="2"/>
      <c r="H547" s="2"/>
      <c r="I547" s="2"/>
      <c r="J547" s="2"/>
      <c r="K547" s="2"/>
      <c r="L547" s="2"/>
      <c r="M547" s="4"/>
    </row>
    <row r="548" spans="1:13" s="9" customFormat="1" x14ac:dyDescent="0.2">
      <c r="A548" s="4"/>
      <c r="B548" s="4"/>
      <c r="C548" s="337"/>
      <c r="D548" s="2"/>
      <c r="E548" s="2"/>
      <c r="F548" s="51"/>
      <c r="G548" s="2"/>
      <c r="H548" s="2"/>
      <c r="I548" s="2"/>
      <c r="J548" s="2"/>
      <c r="K548" s="2"/>
      <c r="L548" s="2"/>
      <c r="M548" s="4"/>
    </row>
    <row r="549" spans="1:13" s="9" customFormat="1" x14ac:dyDescent="0.2">
      <c r="A549" s="4"/>
      <c r="B549" s="4"/>
      <c r="C549" s="337"/>
      <c r="D549" s="2"/>
      <c r="E549" s="2"/>
      <c r="F549" s="51"/>
      <c r="G549" s="2"/>
      <c r="H549" s="2"/>
      <c r="I549" s="2"/>
      <c r="J549" s="2"/>
      <c r="K549" s="2"/>
      <c r="L549" s="2"/>
      <c r="M549" s="4"/>
    </row>
    <row r="550" spans="1:13" s="9" customFormat="1" x14ac:dyDescent="0.2">
      <c r="A550" s="4"/>
      <c r="B550" s="4"/>
      <c r="C550" s="337"/>
      <c r="D550" s="2"/>
      <c r="E550" s="2"/>
      <c r="F550" s="51"/>
      <c r="G550" s="2"/>
      <c r="H550" s="2"/>
      <c r="I550" s="2"/>
      <c r="J550" s="2"/>
      <c r="K550" s="2"/>
      <c r="L550" s="2"/>
      <c r="M550" s="4"/>
    </row>
    <row r="551" spans="1:13" s="9" customFormat="1" x14ac:dyDescent="0.2">
      <c r="A551" s="4"/>
      <c r="B551" s="4"/>
      <c r="C551" s="337"/>
      <c r="D551" s="2"/>
      <c r="E551" s="2"/>
      <c r="F551" s="51"/>
      <c r="G551" s="2"/>
      <c r="H551" s="2"/>
      <c r="I551" s="2"/>
      <c r="J551" s="2"/>
      <c r="K551" s="2"/>
      <c r="L551" s="2"/>
      <c r="M551" s="4"/>
    </row>
    <row r="552" spans="1:13" s="9" customFormat="1" x14ac:dyDescent="0.2">
      <c r="A552" s="4"/>
      <c r="B552" s="4"/>
      <c r="C552" s="337"/>
      <c r="D552" s="2"/>
      <c r="E552" s="2"/>
      <c r="F552" s="51"/>
      <c r="G552" s="2"/>
      <c r="H552" s="2"/>
      <c r="I552" s="2"/>
      <c r="J552" s="2"/>
      <c r="K552" s="2"/>
      <c r="L552" s="2"/>
      <c r="M552" s="4"/>
    </row>
    <row r="553" spans="1:13" s="9" customFormat="1" x14ac:dyDescent="0.2">
      <c r="A553" s="4"/>
      <c r="B553" s="4"/>
      <c r="C553" s="337"/>
      <c r="D553" s="2"/>
      <c r="E553" s="2"/>
      <c r="F553" s="51"/>
      <c r="G553" s="2"/>
      <c r="H553" s="2"/>
      <c r="I553" s="2"/>
      <c r="J553" s="2"/>
      <c r="K553" s="2"/>
      <c r="L553" s="2"/>
      <c r="M553" s="4"/>
    </row>
    <row r="554" spans="1:13" s="9" customFormat="1" x14ac:dyDescent="0.2">
      <c r="A554" s="4"/>
      <c r="B554" s="4"/>
      <c r="C554" s="337"/>
      <c r="D554" s="2"/>
      <c r="E554" s="2"/>
      <c r="F554" s="51"/>
      <c r="G554" s="2"/>
      <c r="H554" s="2"/>
      <c r="I554" s="2"/>
      <c r="J554" s="2"/>
      <c r="K554" s="2"/>
      <c r="L554" s="2"/>
      <c r="M554" s="4"/>
    </row>
    <row r="555" spans="1:13" s="9" customFormat="1" x14ac:dyDescent="0.2">
      <c r="A555" s="4"/>
      <c r="B555" s="4"/>
      <c r="C555" s="337"/>
      <c r="D555" s="2"/>
      <c r="E555" s="2"/>
      <c r="F555" s="51"/>
      <c r="G555" s="2"/>
      <c r="H555" s="2"/>
      <c r="I555" s="2"/>
      <c r="J555" s="2"/>
      <c r="K555" s="2"/>
      <c r="L555" s="2"/>
      <c r="M555" s="4"/>
    </row>
    <row r="556" spans="1:13" s="9" customFormat="1" x14ac:dyDescent="0.2">
      <c r="A556" s="4"/>
      <c r="B556" s="4"/>
      <c r="C556" s="337"/>
      <c r="D556" s="2"/>
      <c r="E556" s="2"/>
      <c r="F556" s="51"/>
      <c r="G556" s="2"/>
      <c r="H556" s="2"/>
      <c r="I556" s="2"/>
      <c r="J556" s="2"/>
      <c r="K556" s="2"/>
      <c r="L556" s="2"/>
      <c r="M556" s="4"/>
    </row>
    <row r="557" spans="1:13" s="9" customFormat="1" x14ac:dyDescent="0.2">
      <c r="A557" s="4"/>
      <c r="B557" s="4"/>
      <c r="C557" s="337"/>
      <c r="D557" s="2"/>
      <c r="E557" s="2"/>
      <c r="F557" s="51"/>
      <c r="G557" s="2"/>
      <c r="H557" s="2"/>
      <c r="I557" s="2"/>
      <c r="J557" s="2"/>
      <c r="K557" s="2"/>
      <c r="L557" s="2"/>
      <c r="M557" s="4"/>
    </row>
    <row r="558" spans="1:13" s="9" customFormat="1" x14ac:dyDescent="0.2">
      <c r="A558" s="4"/>
      <c r="B558" s="4"/>
      <c r="C558" s="337"/>
      <c r="D558" s="2"/>
      <c r="E558" s="2"/>
      <c r="F558" s="51"/>
      <c r="G558" s="2"/>
      <c r="H558" s="2"/>
      <c r="I558" s="2"/>
      <c r="J558" s="2"/>
      <c r="K558" s="2"/>
      <c r="L558" s="2"/>
      <c r="M558" s="4"/>
    </row>
    <row r="559" spans="1:13" s="9" customFormat="1" x14ac:dyDescent="0.2">
      <c r="A559" s="4"/>
      <c r="B559" s="4"/>
      <c r="C559" s="337"/>
      <c r="D559" s="2"/>
      <c r="E559" s="2"/>
      <c r="F559" s="51"/>
      <c r="G559" s="2"/>
      <c r="H559" s="2"/>
      <c r="I559" s="2"/>
      <c r="J559" s="2"/>
      <c r="K559" s="2"/>
      <c r="L559" s="2"/>
      <c r="M559" s="4"/>
    </row>
    <row r="560" spans="1:13" s="9" customFormat="1" x14ac:dyDescent="0.2">
      <c r="A560" s="4"/>
      <c r="B560" s="4"/>
      <c r="C560" s="337"/>
      <c r="D560" s="2"/>
      <c r="E560" s="2"/>
      <c r="F560" s="51"/>
      <c r="G560" s="2"/>
      <c r="H560" s="2"/>
      <c r="I560" s="2"/>
      <c r="J560" s="2"/>
      <c r="K560" s="2"/>
      <c r="L560" s="2"/>
      <c r="M560" s="4"/>
    </row>
    <row r="561" spans="1:13" s="9" customFormat="1" x14ac:dyDescent="0.2">
      <c r="A561" s="4"/>
      <c r="B561" s="4"/>
      <c r="C561" s="337"/>
      <c r="D561" s="2"/>
      <c r="E561" s="2"/>
      <c r="F561" s="51"/>
      <c r="G561" s="2"/>
      <c r="H561" s="2"/>
      <c r="I561" s="2"/>
      <c r="J561" s="2"/>
      <c r="K561" s="2"/>
      <c r="L561" s="2"/>
      <c r="M561" s="4"/>
    </row>
    <row r="562" spans="1:13" s="9" customFormat="1" x14ac:dyDescent="0.2">
      <c r="A562" s="4"/>
      <c r="B562" s="4"/>
      <c r="C562" s="337"/>
      <c r="D562" s="2"/>
      <c r="E562" s="2"/>
      <c r="F562" s="51"/>
      <c r="G562" s="2"/>
      <c r="H562" s="2"/>
      <c r="I562" s="2"/>
      <c r="J562" s="2"/>
      <c r="K562" s="2"/>
      <c r="L562" s="2"/>
      <c r="M562" s="4"/>
    </row>
    <row r="563" spans="1:13" s="9" customFormat="1" x14ac:dyDescent="0.2">
      <c r="A563" s="4"/>
      <c r="B563" s="4"/>
      <c r="C563" s="337"/>
      <c r="D563" s="2"/>
      <c r="E563" s="2"/>
      <c r="F563" s="51"/>
      <c r="G563" s="2"/>
      <c r="H563" s="2"/>
      <c r="I563" s="2"/>
      <c r="J563" s="2"/>
      <c r="K563" s="2"/>
      <c r="L563" s="2"/>
      <c r="M563" s="4"/>
    </row>
    <row r="564" spans="1:13" s="9" customFormat="1" x14ac:dyDescent="0.2">
      <c r="A564" s="4"/>
      <c r="B564" s="4"/>
      <c r="C564" s="337"/>
      <c r="D564" s="2"/>
      <c r="E564" s="2"/>
      <c r="F564" s="51"/>
      <c r="G564" s="2"/>
      <c r="H564" s="2"/>
      <c r="I564" s="2"/>
      <c r="J564" s="2"/>
      <c r="K564" s="2"/>
      <c r="L564" s="2"/>
      <c r="M564" s="4"/>
    </row>
    <row r="565" spans="1:13" s="9" customFormat="1" x14ac:dyDescent="0.2">
      <c r="A565" s="4"/>
      <c r="B565" s="4"/>
      <c r="C565" s="337"/>
      <c r="D565" s="2"/>
      <c r="E565" s="2"/>
      <c r="F565" s="51"/>
      <c r="G565" s="2"/>
      <c r="H565" s="2"/>
      <c r="I565" s="2"/>
      <c r="J565" s="2"/>
      <c r="K565" s="2"/>
      <c r="L565" s="2"/>
      <c r="M565" s="4"/>
    </row>
    <row r="566" spans="1:13" s="9" customFormat="1" x14ac:dyDescent="0.2">
      <c r="A566" s="4"/>
      <c r="B566" s="4"/>
      <c r="C566" s="337"/>
      <c r="D566" s="2"/>
      <c r="E566" s="2"/>
      <c r="F566" s="51"/>
      <c r="G566" s="2"/>
      <c r="H566" s="2"/>
      <c r="I566" s="2"/>
      <c r="J566" s="2"/>
      <c r="K566" s="2"/>
      <c r="L566" s="2"/>
      <c r="M566" s="4"/>
    </row>
    <row r="567" spans="1:13" s="9" customFormat="1" x14ac:dyDescent="0.2">
      <c r="A567" s="4"/>
      <c r="B567" s="4"/>
      <c r="C567" s="337"/>
      <c r="D567" s="2"/>
      <c r="E567" s="2"/>
      <c r="F567" s="51"/>
      <c r="G567" s="2"/>
      <c r="H567" s="2"/>
      <c r="I567" s="2"/>
      <c r="J567" s="2"/>
      <c r="K567" s="2"/>
      <c r="L567" s="2"/>
      <c r="M567" s="4"/>
    </row>
    <row r="568" spans="1:13" s="9" customFormat="1" x14ac:dyDescent="0.2">
      <c r="A568" s="4"/>
      <c r="B568" s="4"/>
      <c r="C568" s="337"/>
      <c r="D568" s="2"/>
      <c r="E568" s="2"/>
      <c r="F568" s="51"/>
      <c r="G568" s="2"/>
      <c r="H568" s="2"/>
      <c r="I568" s="2"/>
      <c r="J568" s="2"/>
      <c r="K568" s="2"/>
      <c r="L568" s="2"/>
      <c r="M568" s="4"/>
    </row>
    <row r="569" spans="1:13" s="9" customFormat="1" x14ac:dyDescent="0.2">
      <c r="A569" s="4"/>
      <c r="B569" s="4"/>
      <c r="C569" s="337"/>
      <c r="D569" s="2"/>
      <c r="E569" s="2"/>
      <c r="F569" s="51"/>
      <c r="G569" s="2"/>
      <c r="H569" s="2"/>
      <c r="I569" s="2"/>
      <c r="J569" s="2"/>
      <c r="K569" s="2"/>
      <c r="L569" s="2"/>
      <c r="M569" s="4"/>
    </row>
    <row r="570" spans="1:13" s="9" customFormat="1" x14ac:dyDescent="0.2">
      <c r="A570" s="4"/>
      <c r="B570" s="4"/>
      <c r="C570" s="337"/>
      <c r="D570" s="2"/>
      <c r="E570" s="2"/>
      <c r="F570" s="51"/>
      <c r="G570" s="2"/>
      <c r="H570" s="2"/>
      <c r="I570" s="2"/>
      <c r="J570" s="2"/>
      <c r="K570" s="2"/>
      <c r="L570" s="2"/>
      <c r="M570" s="4"/>
    </row>
    <row r="571" spans="1:13" s="9" customFormat="1" x14ac:dyDescent="0.2">
      <c r="A571" s="4"/>
      <c r="B571" s="4"/>
      <c r="C571" s="337"/>
      <c r="D571" s="2"/>
      <c r="E571" s="2"/>
      <c r="F571" s="51"/>
      <c r="G571" s="2"/>
      <c r="H571" s="2"/>
      <c r="I571" s="2"/>
      <c r="J571" s="2"/>
      <c r="K571" s="2"/>
      <c r="L571" s="2"/>
      <c r="M571" s="4"/>
    </row>
    <row r="572" spans="1:13" s="9" customFormat="1" x14ac:dyDescent="0.2">
      <c r="A572" s="4"/>
      <c r="B572" s="4"/>
      <c r="C572" s="337"/>
      <c r="D572" s="2"/>
      <c r="E572" s="2"/>
      <c r="F572" s="51"/>
      <c r="G572" s="2"/>
      <c r="H572" s="2"/>
      <c r="I572" s="2"/>
      <c r="J572" s="2"/>
      <c r="K572" s="2"/>
      <c r="L572" s="2"/>
      <c r="M572" s="4"/>
    </row>
    <row r="573" spans="1:13" s="9" customFormat="1" x14ac:dyDescent="0.2">
      <c r="A573" s="4"/>
      <c r="B573" s="4"/>
      <c r="C573" s="337"/>
      <c r="D573" s="2"/>
      <c r="E573" s="2"/>
      <c r="F573" s="51"/>
      <c r="G573" s="2"/>
      <c r="H573" s="2"/>
      <c r="I573" s="2"/>
      <c r="J573" s="2"/>
      <c r="K573" s="2"/>
      <c r="L573" s="2"/>
      <c r="M573" s="4"/>
    </row>
    <row r="574" spans="1:13" s="9" customFormat="1" x14ac:dyDescent="0.2">
      <c r="A574" s="4"/>
      <c r="B574" s="4"/>
      <c r="C574" s="337"/>
      <c r="D574" s="2"/>
      <c r="E574" s="2"/>
      <c r="F574" s="51"/>
      <c r="G574" s="2"/>
      <c r="H574" s="2"/>
      <c r="I574" s="2"/>
      <c r="J574" s="2"/>
      <c r="K574" s="2"/>
      <c r="L574" s="2"/>
      <c r="M574" s="4"/>
    </row>
    <row r="575" spans="1:13" s="9" customFormat="1" x14ac:dyDescent="0.2">
      <c r="A575" s="4"/>
      <c r="B575" s="4"/>
      <c r="C575" s="337"/>
      <c r="D575" s="2"/>
      <c r="E575" s="2"/>
      <c r="F575" s="51"/>
      <c r="G575" s="2"/>
      <c r="H575" s="2"/>
      <c r="I575" s="2"/>
      <c r="J575" s="2"/>
      <c r="K575" s="2"/>
      <c r="L575" s="2"/>
      <c r="M575" s="4"/>
    </row>
    <row r="576" spans="1:13" s="9" customFormat="1" x14ac:dyDescent="0.2">
      <c r="A576" s="4"/>
      <c r="B576" s="4"/>
      <c r="C576" s="337"/>
      <c r="D576" s="2"/>
      <c r="E576" s="2"/>
      <c r="F576" s="51"/>
      <c r="G576" s="2"/>
      <c r="H576" s="2"/>
      <c r="I576" s="2"/>
      <c r="J576" s="2"/>
      <c r="K576" s="2"/>
      <c r="L576" s="2"/>
      <c r="M576" s="4"/>
    </row>
    <row r="577" spans="1:13" s="9" customFormat="1" x14ac:dyDescent="0.2">
      <c r="A577" s="4"/>
      <c r="B577" s="4"/>
      <c r="C577" s="337"/>
      <c r="D577" s="2"/>
      <c r="E577" s="2"/>
      <c r="F577" s="51"/>
      <c r="G577" s="2"/>
      <c r="H577" s="2"/>
      <c r="I577" s="2"/>
      <c r="J577" s="2"/>
      <c r="K577" s="2"/>
      <c r="L577" s="2"/>
      <c r="M577" s="4"/>
    </row>
    <row r="578" spans="1:13" s="9" customFormat="1" x14ac:dyDescent="0.2">
      <c r="A578" s="4"/>
      <c r="B578" s="4"/>
      <c r="C578" s="337"/>
      <c r="D578" s="2"/>
      <c r="E578" s="2"/>
      <c r="F578" s="51"/>
      <c r="G578" s="2"/>
      <c r="H578" s="2"/>
      <c r="I578" s="2"/>
      <c r="J578" s="2"/>
      <c r="K578" s="2"/>
      <c r="L578" s="2"/>
      <c r="M578" s="4"/>
    </row>
    <row r="579" spans="1:13" s="9" customFormat="1" x14ac:dyDescent="0.2">
      <c r="A579" s="4"/>
      <c r="B579" s="4"/>
      <c r="C579" s="337"/>
      <c r="D579" s="2"/>
      <c r="E579" s="2"/>
      <c r="F579" s="51"/>
      <c r="G579" s="2"/>
      <c r="H579" s="2"/>
      <c r="I579" s="2"/>
      <c r="J579" s="2"/>
      <c r="K579" s="2"/>
      <c r="L579" s="2"/>
      <c r="M579" s="4"/>
    </row>
    <row r="580" spans="1:13" s="9" customFormat="1" x14ac:dyDescent="0.2">
      <c r="A580" s="4"/>
      <c r="B580" s="4"/>
      <c r="C580" s="337"/>
      <c r="D580" s="2"/>
      <c r="E580" s="2"/>
      <c r="F580" s="51"/>
      <c r="G580" s="2"/>
      <c r="H580" s="2"/>
      <c r="I580" s="2"/>
      <c r="J580" s="2"/>
      <c r="K580" s="2"/>
      <c r="L580" s="2"/>
      <c r="M580" s="4"/>
    </row>
    <row r="581" spans="1:13" s="9" customFormat="1" x14ac:dyDescent="0.2">
      <c r="A581" s="4"/>
      <c r="B581" s="4"/>
      <c r="C581" s="337"/>
      <c r="D581" s="2"/>
      <c r="E581" s="2"/>
      <c r="F581" s="51"/>
      <c r="G581" s="2"/>
      <c r="H581" s="2"/>
      <c r="I581" s="2"/>
      <c r="J581" s="2"/>
      <c r="K581" s="2"/>
      <c r="L581" s="2"/>
      <c r="M581" s="4"/>
    </row>
    <row r="582" spans="1:13" s="9" customFormat="1" x14ac:dyDescent="0.2">
      <c r="A582" s="4"/>
      <c r="B582" s="4"/>
      <c r="C582" s="337"/>
      <c r="D582" s="2"/>
      <c r="E582" s="2"/>
      <c r="F582" s="51"/>
      <c r="G582" s="2"/>
      <c r="H582" s="2"/>
      <c r="I582" s="2"/>
      <c r="J582" s="2"/>
      <c r="K582" s="2"/>
      <c r="L582" s="2"/>
      <c r="M582" s="4"/>
    </row>
    <row r="583" spans="1:13" s="9" customFormat="1" x14ac:dyDescent="0.2">
      <c r="A583" s="4"/>
      <c r="B583" s="4"/>
      <c r="C583" s="337"/>
      <c r="D583" s="2"/>
      <c r="E583" s="2"/>
      <c r="F583" s="51"/>
      <c r="G583" s="2"/>
      <c r="H583" s="2"/>
      <c r="I583" s="2"/>
      <c r="J583" s="2"/>
      <c r="K583" s="2"/>
      <c r="L583" s="2"/>
      <c r="M583" s="4"/>
    </row>
    <row r="584" spans="1:13" s="9" customFormat="1" x14ac:dyDescent="0.2">
      <c r="A584" s="4"/>
      <c r="B584" s="4"/>
      <c r="C584" s="337"/>
      <c r="D584" s="2"/>
      <c r="E584" s="2"/>
      <c r="F584" s="51"/>
      <c r="G584" s="2"/>
      <c r="H584" s="2"/>
      <c r="I584" s="2"/>
      <c r="J584" s="2"/>
      <c r="K584" s="2"/>
      <c r="L584" s="2"/>
      <c r="M584" s="4"/>
    </row>
    <row r="585" spans="1:13" s="9" customFormat="1" x14ac:dyDescent="0.2">
      <c r="A585" s="4"/>
      <c r="B585" s="4"/>
      <c r="C585" s="337"/>
      <c r="D585" s="2"/>
      <c r="E585" s="2"/>
      <c r="F585" s="51"/>
      <c r="G585" s="2"/>
      <c r="H585" s="2"/>
      <c r="I585" s="2"/>
      <c r="J585" s="2"/>
      <c r="K585" s="2"/>
      <c r="L585" s="2"/>
      <c r="M585" s="4"/>
    </row>
    <row r="586" spans="1:13" s="9" customFormat="1" x14ac:dyDescent="0.2">
      <c r="A586" s="4"/>
      <c r="B586" s="4"/>
      <c r="C586" s="337"/>
      <c r="D586" s="2"/>
      <c r="E586" s="2"/>
      <c r="F586" s="51"/>
      <c r="G586" s="2"/>
      <c r="H586" s="2"/>
      <c r="I586" s="2"/>
      <c r="J586" s="2"/>
      <c r="K586" s="2"/>
      <c r="L586" s="2"/>
      <c r="M586" s="4"/>
    </row>
    <row r="587" spans="1:13" s="9" customFormat="1" x14ac:dyDescent="0.2">
      <c r="A587" s="4"/>
      <c r="B587" s="4"/>
      <c r="C587" s="337"/>
      <c r="D587" s="2"/>
      <c r="E587" s="2"/>
      <c r="F587" s="51"/>
      <c r="G587" s="2"/>
      <c r="H587" s="2"/>
      <c r="I587" s="2"/>
      <c r="J587" s="2"/>
      <c r="K587" s="2"/>
      <c r="L587" s="2"/>
      <c r="M587" s="4"/>
    </row>
    <row r="588" spans="1:13" s="9" customFormat="1" x14ac:dyDescent="0.2">
      <c r="A588" s="4"/>
      <c r="B588" s="4"/>
      <c r="C588" s="337"/>
      <c r="D588" s="2"/>
      <c r="E588" s="2"/>
      <c r="F588" s="51"/>
      <c r="G588" s="2"/>
      <c r="H588" s="2"/>
      <c r="I588" s="2"/>
      <c r="J588" s="2"/>
      <c r="K588" s="2"/>
      <c r="L588" s="2"/>
      <c r="M588" s="4"/>
    </row>
    <row r="589" spans="1:13" s="9" customFormat="1" x14ac:dyDescent="0.2">
      <c r="A589" s="4"/>
      <c r="B589" s="4"/>
      <c r="C589" s="337"/>
      <c r="D589" s="2"/>
      <c r="E589" s="2"/>
      <c r="F589" s="51"/>
      <c r="G589" s="2"/>
      <c r="H589" s="2"/>
      <c r="I589" s="2"/>
      <c r="J589" s="2"/>
      <c r="K589" s="2"/>
      <c r="L589" s="2"/>
      <c r="M589" s="4"/>
    </row>
    <row r="590" spans="1:13" s="9" customFormat="1" x14ac:dyDescent="0.2">
      <c r="A590" s="4"/>
      <c r="B590" s="4"/>
      <c r="C590" s="337"/>
      <c r="D590" s="2"/>
      <c r="E590" s="2"/>
      <c r="F590" s="51"/>
      <c r="G590" s="2"/>
      <c r="H590" s="2"/>
      <c r="I590" s="2"/>
      <c r="J590" s="2"/>
      <c r="K590" s="2"/>
      <c r="L590" s="2"/>
      <c r="M590" s="4"/>
    </row>
    <row r="591" spans="1:13" s="9" customFormat="1" x14ac:dyDescent="0.2">
      <c r="A591" s="4"/>
      <c r="B591" s="4"/>
      <c r="C591" s="337"/>
      <c r="D591" s="2"/>
      <c r="E591" s="2"/>
      <c r="F591" s="51"/>
      <c r="G591" s="2"/>
      <c r="H591" s="2"/>
      <c r="I591" s="2"/>
      <c r="J591" s="2"/>
      <c r="K591" s="2"/>
      <c r="L591" s="2"/>
      <c r="M591" s="4"/>
    </row>
    <row r="592" spans="1:13" s="9" customFormat="1" x14ac:dyDescent="0.2">
      <c r="A592" s="4"/>
      <c r="B592" s="4"/>
      <c r="C592" s="337"/>
      <c r="D592" s="2"/>
      <c r="E592" s="2"/>
      <c r="F592" s="51"/>
      <c r="G592" s="2"/>
      <c r="H592" s="2"/>
      <c r="I592" s="2"/>
      <c r="J592" s="2"/>
      <c r="K592" s="2"/>
      <c r="L592" s="2"/>
      <c r="M592" s="4"/>
    </row>
    <row r="593" spans="1:13" s="9" customFormat="1" x14ac:dyDescent="0.2">
      <c r="A593" s="4"/>
      <c r="B593" s="4"/>
      <c r="C593" s="337"/>
      <c r="D593" s="2"/>
      <c r="E593" s="2"/>
      <c r="F593" s="51"/>
      <c r="G593" s="2"/>
      <c r="H593" s="2"/>
      <c r="I593" s="2"/>
      <c r="J593" s="2"/>
      <c r="K593" s="2"/>
      <c r="L593" s="2"/>
      <c r="M593" s="4"/>
    </row>
    <row r="594" spans="1:13" s="9" customFormat="1" x14ac:dyDescent="0.2">
      <c r="A594" s="4"/>
      <c r="B594" s="4"/>
      <c r="C594" s="337"/>
      <c r="D594" s="2"/>
      <c r="E594" s="2"/>
      <c r="F594" s="51"/>
      <c r="G594" s="2"/>
      <c r="H594" s="2"/>
      <c r="I594" s="2"/>
      <c r="J594" s="2"/>
      <c r="K594" s="2"/>
      <c r="L594" s="2"/>
      <c r="M594" s="4"/>
    </row>
    <row r="595" spans="1:13" s="9" customFormat="1" x14ac:dyDescent="0.2">
      <c r="A595" s="4"/>
      <c r="B595" s="4"/>
      <c r="C595" s="337"/>
      <c r="D595" s="2"/>
      <c r="E595" s="2"/>
      <c r="F595" s="51"/>
      <c r="G595" s="2"/>
      <c r="H595" s="2"/>
      <c r="I595" s="2"/>
      <c r="J595" s="2"/>
      <c r="K595" s="2"/>
      <c r="L595" s="2"/>
      <c r="M595" s="4"/>
    </row>
    <row r="596" spans="1:13" s="9" customFormat="1" x14ac:dyDescent="0.2">
      <c r="A596" s="4"/>
      <c r="B596" s="4"/>
      <c r="C596" s="337"/>
      <c r="D596" s="2"/>
      <c r="E596" s="2"/>
      <c r="F596" s="51"/>
      <c r="G596" s="2"/>
      <c r="H596" s="2"/>
      <c r="I596" s="2"/>
      <c r="J596" s="2"/>
      <c r="K596" s="2"/>
      <c r="L596" s="2"/>
      <c r="M596" s="4"/>
    </row>
    <row r="597" spans="1:13" s="9" customFormat="1" x14ac:dyDescent="0.2">
      <c r="A597" s="4"/>
      <c r="B597" s="4"/>
      <c r="C597" s="337"/>
      <c r="D597" s="2"/>
      <c r="E597" s="2"/>
      <c r="F597" s="51"/>
      <c r="G597" s="2"/>
      <c r="H597" s="2"/>
      <c r="I597" s="2"/>
      <c r="J597" s="2"/>
      <c r="K597" s="2"/>
      <c r="L597" s="2"/>
      <c r="M597" s="4"/>
    </row>
    <row r="598" spans="1:13" s="9" customFormat="1" x14ac:dyDescent="0.2">
      <c r="A598" s="4"/>
      <c r="B598" s="4"/>
      <c r="C598" s="337"/>
      <c r="D598" s="2"/>
      <c r="E598" s="2"/>
      <c r="F598" s="51"/>
      <c r="G598" s="2"/>
      <c r="H598" s="2"/>
      <c r="I598" s="2"/>
      <c r="J598" s="2"/>
      <c r="K598" s="2"/>
      <c r="L598" s="2"/>
      <c r="M598" s="4"/>
    </row>
    <row r="599" spans="1:13" s="9" customFormat="1" x14ac:dyDescent="0.2">
      <c r="A599" s="4"/>
      <c r="B599" s="4"/>
      <c r="C599" s="337"/>
      <c r="D599" s="2"/>
      <c r="E599" s="2"/>
      <c r="F599" s="51"/>
      <c r="G599" s="2"/>
      <c r="H599" s="2"/>
      <c r="I599" s="2"/>
      <c r="J599" s="2"/>
      <c r="K599" s="2"/>
      <c r="L599" s="2"/>
      <c r="M599" s="4"/>
    </row>
    <row r="600" spans="1:13" s="9" customFormat="1" x14ac:dyDescent="0.2">
      <c r="A600" s="4"/>
      <c r="B600" s="4"/>
      <c r="C600" s="337"/>
      <c r="D600" s="2"/>
      <c r="E600" s="2"/>
      <c r="F600" s="51"/>
      <c r="G600" s="2"/>
      <c r="H600" s="2"/>
      <c r="I600" s="2"/>
      <c r="J600" s="2"/>
      <c r="K600" s="2"/>
      <c r="L600" s="2"/>
      <c r="M600" s="4"/>
    </row>
    <row r="601" spans="1:13" s="9" customFormat="1" x14ac:dyDescent="0.2">
      <c r="A601" s="4"/>
      <c r="B601" s="4"/>
      <c r="C601" s="337"/>
      <c r="D601" s="2"/>
      <c r="E601" s="2"/>
      <c r="F601" s="51"/>
      <c r="G601" s="2"/>
      <c r="H601" s="2"/>
      <c r="I601" s="2"/>
      <c r="J601" s="2"/>
      <c r="K601" s="2"/>
      <c r="L601" s="2"/>
      <c r="M601" s="4"/>
    </row>
    <row r="602" spans="1:13" s="9" customFormat="1" x14ac:dyDescent="0.2">
      <c r="A602" s="4"/>
      <c r="B602" s="4"/>
      <c r="C602" s="337"/>
      <c r="D602" s="2"/>
      <c r="E602" s="2"/>
      <c r="F602" s="51"/>
      <c r="G602" s="2"/>
      <c r="H602" s="2"/>
      <c r="I602" s="2"/>
      <c r="J602" s="2"/>
      <c r="K602" s="2"/>
      <c r="L602" s="2"/>
      <c r="M602" s="4"/>
    </row>
    <row r="603" spans="1:13" s="9" customFormat="1" x14ac:dyDescent="0.2">
      <c r="A603" s="4"/>
      <c r="B603" s="4"/>
      <c r="C603" s="337"/>
      <c r="D603" s="2"/>
      <c r="E603" s="2"/>
      <c r="F603" s="51"/>
      <c r="G603" s="2"/>
      <c r="H603" s="2"/>
      <c r="I603" s="2"/>
      <c r="J603" s="2"/>
      <c r="K603" s="2"/>
      <c r="L603" s="2"/>
      <c r="M603" s="4"/>
    </row>
    <row r="604" spans="1:13" s="9" customFormat="1" x14ac:dyDescent="0.2">
      <c r="A604" s="4"/>
      <c r="B604" s="4"/>
      <c r="C604" s="337"/>
      <c r="D604" s="2"/>
      <c r="E604" s="2"/>
      <c r="F604" s="51"/>
      <c r="G604" s="2"/>
      <c r="H604" s="2"/>
      <c r="I604" s="2"/>
      <c r="J604" s="2"/>
      <c r="K604" s="2"/>
      <c r="L604" s="2"/>
      <c r="M604" s="4"/>
    </row>
    <row r="605" spans="1:13" s="9" customFormat="1" x14ac:dyDescent="0.2">
      <c r="A605" s="4"/>
      <c r="B605" s="4"/>
      <c r="C605" s="337"/>
      <c r="D605" s="2"/>
      <c r="E605" s="2"/>
      <c r="F605" s="51"/>
      <c r="G605" s="2"/>
      <c r="H605" s="2"/>
      <c r="I605" s="2"/>
      <c r="J605" s="2"/>
      <c r="K605" s="2"/>
      <c r="L605" s="2"/>
      <c r="M605" s="4"/>
    </row>
    <row r="606" spans="1:13" s="9" customFormat="1" x14ac:dyDescent="0.2">
      <c r="A606" s="4"/>
      <c r="B606" s="4"/>
      <c r="C606" s="337"/>
      <c r="D606" s="2"/>
      <c r="E606" s="2"/>
      <c r="F606" s="51"/>
      <c r="G606" s="2"/>
      <c r="H606" s="2"/>
      <c r="I606" s="2"/>
      <c r="J606" s="2"/>
      <c r="K606" s="2"/>
      <c r="L606" s="2"/>
      <c r="M606" s="4"/>
    </row>
    <row r="607" spans="1:13" s="9" customFormat="1" x14ac:dyDescent="0.2">
      <c r="A607" s="4"/>
      <c r="B607" s="4"/>
      <c r="C607" s="337"/>
      <c r="D607" s="2"/>
      <c r="E607" s="2"/>
      <c r="F607" s="51"/>
      <c r="G607" s="2"/>
      <c r="H607" s="2"/>
      <c r="I607" s="2"/>
      <c r="J607" s="2"/>
      <c r="K607" s="2"/>
      <c r="L607" s="2"/>
      <c r="M607" s="4"/>
    </row>
    <row r="608" spans="1:13" s="9" customFormat="1" x14ac:dyDescent="0.2">
      <c r="A608" s="4"/>
      <c r="B608" s="4"/>
      <c r="C608" s="337"/>
      <c r="D608" s="2"/>
      <c r="E608" s="2"/>
      <c r="F608" s="51"/>
      <c r="G608" s="2"/>
      <c r="H608" s="2"/>
      <c r="I608" s="2"/>
      <c r="J608" s="2"/>
      <c r="K608" s="2"/>
      <c r="L608" s="2"/>
      <c r="M608" s="4"/>
    </row>
    <row r="609" spans="1:13" s="9" customFormat="1" x14ac:dyDescent="0.2">
      <c r="A609" s="4"/>
      <c r="B609" s="4"/>
      <c r="C609" s="337"/>
      <c r="D609" s="2"/>
      <c r="E609" s="2"/>
      <c r="F609" s="51"/>
      <c r="G609" s="2"/>
      <c r="H609" s="2"/>
      <c r="I609" s="2"/>
      <c r="J609" s="2"/>
      <c r="K609" s="2"/>
      <c r="L609" s="2"/>
      <c r="M609" s="4"/>
    </row>
    <row r="610" spans="1:13" s="9" customFormat="1" x14ac:dyDescent="0.2">
      <c r="A610" s="4"/>
      <c r="B610" s="4"/>
      <c r="C610" s="337"/>
      <c r="D610" s="2"/>
      <c r="E610" s="2"/>
      <c r="F610" s="51"/>
      <c r="G610" s="2"/>
      <c r="H610" s="2"/>
      <c r="I610" s="2"/>
      <c r="J610" s="2"/>
      <c r="K610" s="2"/>
      <c r="L610" s="2"/>
      <c r="M610" s="4"/>
    </row>
    <row r="611" spans="1:13" s="9" customFormat="1" x14ac:dyDescent="0.2">
      <c r="A611" s="4"/>
      <c r="B611" s="4"/>
      <c r="C611" s="337"/>
      <c r="D611" s="2"/>
      <c r="E611" s="2"/>
      <c r="F611" s="51"/>
      <c r="G611" s="2"/>
      <c r="H611" s="2"/>
      <c r="I611" s="2"/>
      <c r="J611" s="2"/>
      <c r="K611" s="2"/>
      <c r="L611" s="2"/>
      <c r="M611" s="4"/>
    </row>
    <row r="612" spans="1:13" s="9" customFormat="1" x14ac:dyDescent="0.2">
      <c r="A612" s="4"/>
      <c r="B612" s="4"/>
      <c r="C612" s="337"/>
      <c r="D612" s="2"/>
      <c r="E612" s="2"/>
      <c r="F612" s="51"/>
      <c r="G612" s="2"/>
      <c r="H612" s="2"/>
      <c r="I612" s="2"/>
      <c r="J612" s="2"/>
      <c r="K612" s="2"/>
      <c r="L612" s="2"/>
      <c r="M612" s="4"/>
    </row>
    <row r="613" spans="1:13" s="9" customFormat="1" x14ac:dyDescent="0.2">
      <c r="A613" s="4"/>
      <c r="B613" s="4"/>
      <c r="C613" s="337"/>
      <c r="D613" s="2"/>
      <c r="E613" s="2"/>
      <c r="F613" s="51"/>
      <c r="G613" s="2"/>
      <c r="H613" s="2"/>
      <c r="I613" s="2"/>
      <c r="J613" s="2"/>
      <c r="K613" s="2"/>
      <c r="L613" s="2"/>
      <c r="M613" s="4"/>
    </row>
    <row r="614" spans="1:13" s="9" customFormat="1" x14ac:dyDescent="0.2">
      <c r="A614" s="4"/>
      <c r="B614" s="4"/>
      <c r="C614" s="337"/>
      <c r="D614" s="2"/>
      <c r="E614" s="2"/>
      <c r="F614" s="51"/>
      <c r="G614" s="2"/>
      <c r="H614" s="2"/>
      <c r="I614" s="2"/>
      <c r="J614" s="2"/>
      <c r="K614" s="2"/>
      <c r="L614" s="2"/>
      <c r="M614" s="4"/>
    </row>
    <row r="615" spans="1:13" s="9" customFormat="1" x14ac:dyDescent="0.2">
      <c r="A615" s="4"/>
      <c r="B615" s="4"/>
      <c r="C615" s="337"/>
      <c r="D615" s="2"/>
      <c r="E615" s="2"/>
      <c r="F615" s="51"/>
      <c r="G615" s="2"/>
      <c r="H615" s="2"/>
      <c r="I615" s="2"/>
      <c r="J615" s="2"/>
      <c r="K615" s="2"/>
      <c r="L615" s="2"/>
      <c r="M615" s="4"/>
    </row>
    <row r="616" spans="1:13" s="9" customFormat="1" x14ac:dyDescent="0.2">
      <c r="A616" s="4"/>
      <c r="B616" s="4"/>
      <c r="C616" s="337"/>
      <c r="D616" s="2"/>
      <c r="E616" s="2"/>
      <c r="F616" s="51"/>
      <c r="G616" s="2"/>
      <c r="H616" s="2"/>
      <c r="I616" s="2"/>
      <c r="J616" s="2"/>
      <c r="K616" s="2"/>
      <c r="L616" s="2"/>
      <c r="M616" s="4"/>
    </row>
    <row r="617" spans="1:13" s="9" customFormat="1" x14ac:dyDescent="0.2">
      <c r="A617" s="4"/>
      <c r="B617" s="4"/>
      <c r="C617" s="337"/>
      <c r="D617" s="2"/>
      <c r="E617" s="2"/>
      <c r="F617" s="51"/>
      <c r="G617" s="2"/>
      <c r="H617" s="2"/>
      <c r="I617" s="2"/>
      <c r="J617" s="2"/>
      <c r="K617" s="2"/>
      <c r="L617" s="2"/>
      <c r="M617" s="4"/>
    </row>
    <row r="618" spans="1:13" s="9" customFormat="1" x14ac:dyDescent="0.2">
      <c r="A618" s="4"/>
      <c r="B618" s="4"/>
      <c r="C618" s="337"/>
      <c r="D618" s="2"/>
      <c r="E618" s="2"/>
      <c r="F618" s="51"/>
      <c r="G618" s="2"/>
      <c r="H618" s="2"/>
      <c r="I618" s="2"/>
      <c r="J618" s="2"/>
      <c r="K618" s="2"/>
      <c r="L618" s="2"/>
      <c r="M618" s="4"/>
    </row>
    <row r="619" spans="1:13" s="9" customFormat="1" x14ac:dyDescent="0.2">
      <c r="A619" s="4"/>
      <c r="B619" s="4"/>
      <c r="C619" s="337"/>
      <c r="D619" s="2"/>
      <c r="E619" s="2"/>
      <c r="F619" s="51"/>
      <c r="G619" s="2"/>
      <c r="H619" s="2"/>
      <c r="I619" s="2"/>
      <c r="J619" s="2"/>
      <c r="K619" s="2"/>
      <c r="L619" s="2"/>
      <c r="M619" s="4"/>
    </row>
    <row r="620" spans="1:13" s="9" customFormat="1" x14ac:dyDescent="0.2">
      <c r="A620" s="4"/>
      <c r="B620" s="4"/>
      <c r="C620" s="337"/>
      <c r="D620" s="2"/>
      <c r="E620" s="2"/>
      <c r="F620" s="51"/>
      <c r="G620" s="2"/>
      <c r="H620" s="2"/>
      <c r="I620" s="2"/>
      <c r="J620" s="2"/>
      <c r="K620" s="2"/>
      <c r="L620" s="2"/>
      <c r="M620" s="4"/>
    </row>
    <row r="621" spans="1:13" s="9" customFormat="1" x14ac:dyDescent="0.2">
      <c r="A621" s="4"/>
      <c r="B621" s="4"/>
      <c r="C621" s="337"/>
      <c r="D621" s="2"/>
      <c r="E621" s="2"/>
      <c r="F621" s="51"/>
      <c r="G621" s="2"/>
      <c r="H621" s="2"/>
      <c r="I621" s="2"/>
      <c r="J621" s="2"/>
      <c r="K621" s="2"/>
      <c r="L621" s="2"/>
      <c r="M621" s="4"/>
    </row>
    <row r="622" spans="1:13" s="9" customFormat="1" x14ac:dyDescent="0.2">
      <c r="A622" s="4"/>
      <c r="B622" s="4"/>
      <c r="C622" s="337"/>
      <c r="D622" s="2"/>
      <c r="E622" s="2"/>
      <c r="F622" s="51"/>
      <c r="G622" s="2"/>
      <c r="H622" s="2"/>
      <c r="I622" s="2"/>
      <c r="J622" s="2"/>
      <c r="K622" s="2"/>
      <c r="L622" s="2"/>
      <c r="M622" s="4"/>
    </row>
    <row r="623" spans="1:13" s="9" customFormat="1" x14ac:dyDescent="0.2">
      <c r="A623" s="4"/>
      <c r="B623" s="4"/>
      <c r="C623" s="337"/>
      <c r="D623" s="2"/>
      <c r="E623" s="2"/>
      <c r="F623" s="51"/>
      <c r="G623" s="2"/>
      <c r="H623" s="2"/>
      <c r="I623" s="2"/>
      <c r="J623" s="2"/>
      <c r="K623" s="2"/>
      <c r="L623" s="2"/>
      <c r="M623" s="4"/>
    </row>
    <row r="624" spans="1:13" s="9" customFormat="1" x14ac:dyDescent="0.2">
      <c r="A624" s="4"/>
      <c r="B624" s="4"/>
      <c r="C624" s="337"/>
      <c r="D624" s="2"/>
      <c r="E624" s="2"/>
      <c r="F624" s="51"/>
      <c r="G624" s="2"/>
      <c r="H624" s="2"/>
      <c r="I624" s="2"/>
      <c r="J624" s="2"/>
      <c r="K624" s="2"/>
      <c r="L624" s="2"/>
      <c r="M624" s="4"/>
    </row>
    <row r="625" spans="1:13" s="9" customFormat="1" x14ac:dyDescent="0.2">
      <c r="A625" s="4"/>
      <c r="B625" s="4"/>
      <c r="C625" s="337"/>
      <c r="D625" s="2"/>
      <c r="E625" s="2"/>
      <c r="F625" s="51"/>
      <c r="G625" s="2"/>
      <c r="H625" s="2"/>
      <c r="I625" s="2"/>
      <c r="J625" s="2"/>
      <c r="K625" s="2"/>
      <c r="L625" s="2"/>
      <c r="M625" s="4"/>
    </row>
    <row r="626" spans="1:13" s="9" customFormat="1" x14ac:dyDescent="0.2">
      <c r="A626" s="4"/>
      <c r="B626" s="4"/>
      <c r="C626" s="337"/>
      <c r="D626" s="2"/>
      <c r="E626" s="2"/>
      <c r="F626" s="51"/>
      <c r="G626" s="2"/>
      <c r="H626" s="2"/>
      <c r="I626" s="2"/>
      <c r="J626" s="2"/>
      <c r="K626" s="2"/>
      <c r="L626" s="2"/>
      <c r="M626" s="4"/>
    </row>
    <row r="627" spans="1:13" s="9" customFormat="1" x14ac:dyDescent="0.2">
      <c r="A627" s="4"/>
      <c r="B627" s="4"/>
      <c r="C627" s="337"/>
      <c r="D627" s="2"/>
      <c r="E627" s="2"/>
      <c r="F627" s="51"/>
      <c r="G627" s="2"/>
      <c r="H627" s="2"/>
      <c r="I627" s="2"/>
      <c r="J627" s="2"/>
      <c r="K627" s="2"/>
      <c r="L627" s="2"/>
      <c r="M627" s="4"/>
    </row>
    <row r="628" spans="1:13" s="9" customFormat="1" x14ac:dyDescent="0.2">
      <c r="A628" s="4"/>
      <c r="B628" s="4"/>
      <c r="C628" s="337"/>
      <c r="D628" s="2"/>
      <c r="E628" s="2"/>
      <c r="F628" s="51"/>
      <c r="G628" s="2"/>
      <c r="H628" s="2"/>
      <c r="I628" s="2"/>
      <c r="J628" s="2"/>
      <c r="K628" s="2"/>
      <c r="L628" s="2"/>
      <c r="M628" s="4"/>
    </row>
    <row r="629" spans="1:13" s="9" customFormat="1" x14ac:dyDescent="0.2">
      <c r="A629" s="4"/>
      <c r="B629" s="4"/>
      <c r="C629" s="337"/>
      <c r="D629" s="2"/>
      <c r="E629" s="2"/>
      <c r="F629" s="51"/>
      <c r="G629" s="2"/>
      <c r="H629" s="2"/>
      <c r="I629" s="2"/>
      <c r="J629" s="2"/>
      <c r="K629" s="2"/>
      <c r="L629" s="2"/>
      <c r="M629" s="4"/>
    </row>
    <row r="630" spans="1:13" s="9" customFormat="1" x14ac:dyDescent="0.2">
      <c r="A630" s="4"/>
      <c r="B630" s="4"/>
      <c r="C630" s="337"/>
      <c r="D630" s="2"/>
      <c r="E630" s="2"/>
      <c r="F630" s="51"/>
      <c r="G630" s="2"/>
      <c r="H630" s="2"/>
      <c r="I630" s="2"/>
      <c r="J630" s="2"/>
      <c r="K630" s="2"/>
      <c r="L630" s="2"/>
      <c r="M630" s="4"/>
    </row>
    <row r="631" spans="1:13" s="9" customFormat="1" x14ac:dyDescent="0.2">
      <c r="A631" s="4"/>
      <c r="B631" s="4"/>
      <c r="C631" s="337"/>
      <c r="D631" s="2"/>
      <c r="E631" s="2"/>
      <c r="F631" s="51"/>
      <c r="G631" s="2"/>
      <c r="H631" s="2"/>
      <c r="I631" s="2"/>
      <c r="J631" s="2"/>
      <c r="K631" s="2"/>
      <c r="L631" s="2"/>
      <c r="M631" s="4"/>
    </row>
    <row r="632" spans="1:13" s="9" customFormat="1" x14ac:dyDescent="0.2">
      <c r="A632" s="4"/>
      <c r="B632" s="4"/>
      <c r="C632" s="337"/>
      <c r="D632" s="2"/>
      <c r="E632" s="2"/>
      <c r="F632" s="51"/>
      <c r="G632" s="2"/>
      <c r="H632" s="2"/>
      <c r="I632" s="2"/>
      <c r="J632" s="2"/>
      <c r="K632" s="2"/>
      <c r="L632" s="2"/>
      <c r="M632" s="4"/>
    </row>
    <row r="633" spans="1:13" s="9" customFormat="1" x14ac:dyDescent="0.2">
      <c r="A633" s="4"/>
      <c r="B633" s="4"/>
      <c r="C633" s="337"/>
      <c r="D633" s="2"/>
      <c r="E633" s="2"/>
      <c r="F633" s="51"/>
      <c r="G633" s="2"/>
      <c r="H633" s="2"/>
      <c r="I633" s="2"/>
      <c r="J633" s="2"/>
      <c r="K633" s="2"/>
      <c r="L633" s="2"/>
      <c r="M633" s="4"/>
    </row>
    <row r="634" spans="1:13" s="9" customFormat="1" x14ac:dyDescent="0.2">
      <c r="A634" s="4"/>
      <c r="B634" s="4"/>
      <c r="C634" s="337"/>
      <c r="D634" s="2"/>
      <c r="E634" s="2"/>
      <c r="F634" s="51"/>
      <c r="G634" s="2"/>
      <c r="H634" s="2"/>
      <c r="I634" s="2"/>
      <c r="J634" s="2"/>
      <c r="K634" s="2"/>
      <c r="L634" s="2"/>
      <c r="M634" s="4"/>
    </row>
    <row r="635" spans="1:13" s="9" customFormat="1" x14ac:dyDescent="0.2">
      <c r="A635" s="4"/>
      <c r="B635" s="4"/>
      <c r="C635" s="337"/>
      <c r="D635" s="2"/>
      <c r="E635" s="2"/>
      <c r="F635" s="51"/>
      <c r="G635" s="2"/>
      <c r="H635" s="2"/>
      <c r="I635" s="2"/>
      <c r="J635" s="2"/>
      <c r="K635" s="2"/>
      <c r="L635" s="2"/>
      <c r="M635" s="4"/>
    </row>
    <row r="636" spans="1:13" s="9" customFormat="1" x14ac:dyDescent="0.2">
      <c r="A636" s="4"/>
      <c r="B636" s="4"/>
      <c r="C636" s="337"/>
      <c r="D636" s="2"/>
      <c r="E636" s="2"/>
      <c r="F636" s="51"/>
      <c r="G636" s="2"/>
      <c r="H636" s="2"/>
      <c r="I636" s="2"/>
      <c r="J636" s="2"/>
      <c r="K636" s="2"/>
      <c r="L636" s="2"/>
      <c r="M636" s="4"/>
    </row>
    <row r="637" spans="1:13" s="9" customFormat="1" x14ac:dyDescent="0.2">
      <c r="A637" s="4"/>
      <c r="B637" s="4"/>
      <c r="C637" s="337"/>
      <c r="D637" s="2"/>
      <c r="E637" s="2"/>
      <c r="F637" s="51"/>
      <c r="G637" s="2"/>
      <c r="H637" s="2"/>
      <c r="I637" s="2"/>
      <c r="J637" s="2"/>
      <c r="K637" s="2"/>
      <c r="L637" s="2"/>
      <c r="M637" s="4"/>
    </row>
    <row r="638" spans="1:13" s="9" customFormat="1" x14ac:dyDescent="0.2">
      <c r="A638" s="4"/>
      <c r="B638" s="4"/>
      <c r="C638" s="337"/>
      <c r="D638" s="2"/>
      <c r="E638" s="2"/>
      <c r="F638" s="51"/>
      <c r="G638" s="2"/>
      <c r="H638" s="2"/>
      <c r="I638" s="2"/>
      <c r="J638" s="2"/>
      <c r="K638" s="2"/>
      <c r="L638" s="2"/>
      <c r="M638" s="4"/>
    </row>
    <row r="639" spans="1:13" s="9" customFormat="1" x14ac:dyDescent="0.2">
      <c r="A639" s="4"/>
      <c r="B639" s="4"/>
      <c r="C639" s="337"/>
      <c r="D639" s="2"/>
      <c r="E639" s="2"/>
      <c r="F639" s="51"/>
      <c r="G639" s="2"/>
      <c r="H639" s="2"/>
      <c r="I639" s="2"/>
      <c r="J639" s="2"/>
      <c r="K639" s="2"/>
      <c r="L639" s="2"/>
      <c r="M639" s="4"/>
    </row>
    <row r="640" spans="1:13" s="9" customFormat="1" x14ac:dyDescent="0.2">
      <c r="A640" s="4"/>
      <c r="B640" s="4"/>
      <c r="C640" s="337"/>
      <c r="D640" s="2"/>
      <c r="E640" s="2"/>
      <c r="F640" s="51"/>
      <c r="G640" s="2"/>
      <c r="H640" s="2"/>
      <c r="I640" s="2"/>
      <c r="J640" s="2"/>
      <c r="K640" s="2"/>
      <c r="L640" s="2"/>
      <c r="M640" s="4"/>
    </row>
    <row r="641" spans="1:13" s="9" customFormat="1" x14ac:dyDescent="0.2">
      <c r="A641" s="4"/>
      <c r="B641" s="4"/>
      <c r="C641" s="337"/>
      <c r="D641" s="2"/>
      <c r="E641" s="2"/>
      <c r="F641" s="51"/>
      <c r="G641" s="2"/>
      <c r="H641" s="2"/>
      <c r="I641" s="2"/>
      <c r="J641" s="2"/>
      <c r="K641" s="2"/>
      <c r="L641" s="2"/>
      <c r="M641" s="4"/>
    </row>
    <row r="642" spans="1:13" s="9" customFormat="1" x14ac:dyDescent="0.2">
      <c r="A642" s="4"/>
      <c r="B642" s="4"/>
      <c r="C642" s="337"/>
      <c r="D642" s="2"/>
      <c r="E642" s="2"/>
      <c r="F642" s="51"/>
      <c r="G642" s="2"/>
      <c r="H642" s="2"/>
      <c r="I642" s="2"/>
      <c r="J642" s="2"/>
      <c r="K642" s="2"/>
      <c r="L642" s="2"/>
      <c r="M642" s="4"/>
    </row>
    <row r="643" spans="1:13" s="9" customFormat="1" x14ac:dyDescent="0.2">
      <c r="A643" s="4"/>
      <c r="B643" s="4"/>
      <c r="C643" s="337"/>
      <c r="D643" s="2"/>
      <c r="E643" s="2"/>
      <c r="F643" s="51"/>
      <c r="G643" s="2"/>
      <c r="H643" s="2"/>
      <c r="I643" s="2"/>
      <c r="J643" s="2"/>
      <c r="K643" s="2"/>
      <c r="L643" s="2"/>
      <c r="M643" s="4"/>
    </row>
    <row r="644" spans="1:13" s="9" customFormat="1" x14ac:dyDescent="0.2">
      <c r="A644" s="4"/>
      <c r="B644" s="4"/>
      <c r="C644" s="337"/>
      <c r="D644" s="2"/>
      <c r="E644" s="2"/>
      <c r="F644" s="51"/>
      <c r="G644" s="2"/>
      <c r="H644" s="2"/>
      <c r="I644" s="2"/>
      <c r="J644" s="2"/>
      <c r="K644" s="2"/>
      <c r="L644" s="2"/>
      <c r="M644" s="4"/>
    </row>
    <row r="645" spans="1:13" s="9" customFormat="1" x14ac:dyDescent="0.2">
      <c r="A645" s="4"/>
      <c r="B645" s="4"/>
      <c r="C645" s="337"/>
      <c r="D645" s="2"/>
      <c r="E645" s="2"/>
      <c r="F645" s="51"/>
      <c r="G645" s="2"/>
      <c r="H645" s="2"/>
      <c r="I645" s="2"/>
      <c r="J645" s="2"/>
      <c r="K645" s="2"/>
      <c r="L645" s="2"/>
      <c r="M645" s="4"/>
    </row>
    <row r="646" spans="1:13" s="9" customFormat="1" x14ac:dyDescent="0.2">
      <c r="A646" s="4"/>
      <c r="B646" s="4"/>
      <c r="C646" s="337"/>
      <c r="D646" s="2"/>
      <c r="E646" s="2"/>
      <c r="F646" s="51"/>
      <c r="G646" s="2"/>
      <c r="H646" s="2"/>
      <c r="I646" s="2"/>
      <c r="J646" s="2"/>
      <c r="K646" s="2"/>
      <c r="L646" s="2"/>
      <c r="M646" s="4"/>
    </row>
    <row r="647" spans="1:13" s="9" customFormat="1" x14ac:dyDescent="0.2">
      <c r="A647" s="4"/>
      <c r="B647" s="4"/>
      <c r="C647" s="337"/>
      <c r="D647" s="2"/>
      <c r="E647" s="2"/>
      <c r="F647" s="51"/>
      <c r="G647" s="2"/>
      <c r="H647" s="2"/>
      <c r="I647" s="2"/>
      <c r="J647" s="2"/>
      <c r="K647" s="2"/>
      <c r="L647" s="2"/>
      <c r="M647" s="4"/>
    </row>
    <row r="648" spans="1:13" s="9" customFormat="1" x14ac:dyDescent="0.2">
      <c r="A648" s="4"/>
      <c r="B648" s="4"/>
      <c r="C648" s="337"/>
      <c r="D648" s="2"/>
      <c r="E648" s="2"/>
      <c r="F648" s="51"/>
      <c r="G648" s="2"/>
      <c r="H648" s="2"/>
      <c r="I648" s="2"/>
      <c r="J648" s="2"/>
      <c r="K648" s="2"/>
      <c r="L648" s="2"/>
      <c r="M648" s="4"/>
    </row>
    <row r="649" spans="1:13" s="9" customFormat="1" x14ac:dyDescent="0.2">
      <c r="A649" s="4"/>
      <c r="B649" s="4"/>
      <c r="C649" s="337"/>
      <c r="D649" s="2"/>
      <c r="E649" s="2"/>
      <c r="F649" s="51"/>
      <c r="G649" s="2"/>
      <c r="H649" s="2"/>
      <c r="I649" s="2"/>
      <c r="J649" s="2"/>
      <c r="K649" s="2"/>
      <c r="L649" s="2"/>
      <c r="M649" s="4"/>
    </row>
    <row r="650" spans="1:13" s="9" customFormat="1" x14ac:dyDescent="0.2">
      <c r="A650" s="4"/>
      <c r="B650" s="4"/>
      <c r="C650" s="337"/>
      <c r="D650" s="2"/>
      <c r="E650" s="2"/>
      <c r="F650" s="51"/>
      <c r="G650" s="2"/>
      <c r="H650" s="2"/>
      <c r="I650" s="2"/>
      <c r="J650" s="2"/>
      <c r="K650" s="2"/>
      <c r="L650" s="2"/>
      <c r="M650" s="4"/>
    </row>
    <row r="651" spans="1:13" s="9" customFormat="1" x14ac:dyDescent="0.2">
      <c r="A651" s="4"/>
      <c r="B651" s="4"/>
      <c r="C651" s="337"/>
      <c r="D651" s="2"/>
      <c r="E651" s="2"/>
      <c r="F651" s="51"/>
      <c r="G651" s="2"/>
      <c r="H651" s="2"/>
      <c r="I651" s="2"/>
      <c r="J651" s="2"/>
      <c r="K651" s="2"/>
      <c r="L651" s="2"/>
      <c r="M651" s="4"/>
    </row>
    <row r="652" spans="1:13" s="9" customFormat="1" x14ac:dyDescent="0.2">
      <c r="A652" s="4"/>
      <c r="B652" s="4"/>
      <c r="C652" s="337"/>
      <c r="D652" s="2"/>
      <c r="E652" s="2"/>
      <c r="F652" s="51"/>
      <c r="G652" s="2"/>
      <c r="H652" s="2"/>
      <c r="I652" s="2"/>
      <c r="J652" s="2"/>
      <c r="K652" s="2"/>
      <c r="L652" s="2"/>
      <c r="M652" s="4"/>
    </row>
    <row r="653" spans="1:13" s="9" customFormat="1" x14ac:dyDescent="0.2">
      <c r="A653" s="4"/>
      <c r="B653" s="4"/>
      <c r="C653" s="337"/>
      <c r="D653" s="2"/>
      <c r="E653" s="2"/>
      <c r="F653" s="51"/>
      <c r="G653" s="2"/>
      <c r="H653" s="2"/>
      <c r="I653" s="2"/>
      <c r="J653" s="2"/>
      <c r="K653" s="2"/>
      <c r="L653" s="2"/>
      <c r="M653" s="4"/>
    </row>
    <row r="654" spans="1:13" s="9" customFormat="1" x14ac:dyDescent="0.2">
      <c r="A654" s="4"/>
      <c r="B654" s="4"/>
      <c r="C654" s="337"/>
      <c r="D654" s="2"/>
      <c r="E654" s="2"/>
      <c r="F654" s="51"/>
      <c r="G654" s="2"/>
      <c r="H654" s="2"/>
      <c r="I654" s="2"/>
      <c r="J654" s="2"/>
      <c r="K654" s="2"/>
      <c r="L654" s="2"/>
      <c r="M654" s="4"/>
    </row>
    <row r="655" spans="1:13" s="9" customFormat="1" x14ac:dyDescent="0.2">
      <c r="A655" s="4"/>
      <c r="B655" s="4"/>
      <c r="C655" s="337"/>
      <c r="D655" s="2"/>
      <c r="E655" s="2"/>
      <c r="F655" s="51"/>
      <c r="G655" s="2"/>
      <c r="H655" s="2"/>
      <c r="I655" s="2"/>
      <c r="J655" s="2"/>
      <c r="K655" s="2"/>
      <c r="L655" s="2"/>
      <c r="M655" s="4"/>
    </row>
    <row r="656" spans="1:13" s="9" customFormat="1" x14ac:dyDescent="0.2">
      <c r="A656" s="4"/>
      <c r="B656" s="4"/>
      <c r="C656" s="337"/>
      <c r="D656" s="2"/>
      <c r="E656" s="2"/>
      <c r="F656" s="51"/>
      <c r="G656" s="2"/>
      <c r="H656" s="2"/>
      <c r="I656" s="2"/>
      <c r="J656" s="2"/>
      <c r="K656" s="2"/>
      <c r="L656" s="2"/>
      <c r="M656" s="4"/>
    </row>
    <row r="657" spans="1:13" s="9" customFormat="1" x14ac:dyDescent="0.2">
      <c r="A657" s="4"/>
      <c r="B657" s="4"/>
      <c r="C657" s="337"/>
      <c r="D657" s="2"/>
      <c r="E657" s="2"/>
      <c r="F657" s="51"/>
      <c r="G657" s="2"/>
      <c r="H657" s="2"/>
      <c r="I657" s="2"/>
      <c r="J657" s="2"/>
      <c r="K657" s="2"/>
      <c r="L657" s="2"/>
      <c r="M657" s="4"/>
    </row>
    <row r="658" spans="1:13" s="9" customFormat="1" x14ac:dyDescent="0.2">
      <c r="A658" s="4"/>
      <c r="B658" s="4"/>
      <c r="C658" s="337"/>
      <c r="D658" s="2"/>
      <c r="E658" s="2"/>
      <c r="F658" s="51"/>
      <c r="G658" s="2"/>
      <c r="H658" s="2"/>
      <c r="I658" s="2"/>
      <c r="J658" s="2"/>
      <c r="K658" s="2"/>
      <c r="L658" s="2"/>
      <c r="M658" s="4"/>
    </row>
    <row r="659" spans="1:13" s="9" customFormat="1" x14ac:dyDescent="0.2">
      <c r="A659" s="4"/>
      <c r="B659" s="4"/>
      <c r="C659" s="337"/>
      <c r="D659" s="2"/>
      <c r="E659" s="2"/>
      <c r="F659" s="51"/>
      <c r="G659" s="2"/>
      <c r="H659" s="2"/>
      <c r="I659" s="2"/>
      <c r="J659" s="2"/>
      <c r="K659" s="2"/>
      <c r="L659" s="2"/>
      <c r="M659" s="4"/>
    </row>
    <row r="660" spans="1:13" s="9" customFormat="1" x14ac:dyDescent="0.2">
      <c r="A660" s="4"/>
      <c r="B660" s="4"/>
      <c r="C660" s="337"/>
      <c r="D660" s="2"/>
      <c r="E660" s="2"/>
      <c r="F660" s="51"/>
      <c r="G660" s="2"/>
      <c r="H660" s="2"/>
      <c r="I660" s="2"/>
      <c r="J660" s="2"/>
      <c r="K660" s="2"/>
      <c r="L660" s="2"/>
      <c r="M660" s="4"/>
    </row>
    <row r="661" spans="1:13" s="9" customFormat="1" x14ac:dyDescent="0.2">
      <c r="A661" s="4"/>
      <c r="B661" s="4"/>
      <c r="C661" s="337"/>
      <c r="D661" s="2"/>
      <c r="E661" s="2"/>
      <c r="F661" s="51"/>
      <c r="G661" s="2"/>
      <c r="H661" s="2"/>
      <c r="I661" s="2"/>
      <c r="J661" s="2"/>
      <c r="K661" s="2"/>
      <c r="L661" s="2"/>
      <c r="M661" s="4"/>
    </row>
    <row r="662" spans="1:13" s="9" customFormat="1" x14ac:dyDescent="0.2">
      <c r="A662" s="4"/>
      <c r="B662" s="4"/>
      <c r="C662" s="337"/>
      <c r="D662" s="2"/>
      <c r="E662" s="2"/>
      <c r="F662" s="51"/>
      <c r="G662" s="2"/>
      <c r="H662" s="2"/>
      <c r="I662" s="2"/>
      <c r="J662" s="2"/>
      <c r="K662" s="2"/>
      <c r="L662" s="2"/>
      <c r="M662" s="4"/>
    </row>
    <row r="663" spans="1:13" s="9" customFormat="1" x14ac:dyDescent="0.2">
      <c r="A663" s="4"/>
      <c r="B663" s="4"/>
      <c r="C663" s="337"/>
      <c r="D663" s="2"/>
      <c r="E663" s="2"/>
      <c r="F663" s="51"/>
      <c r="G663" s="2"/>
      <c r="H663" s="2"/>
      <c r="I663" s="2"/>
      <c r="J663" s="2"/>
      <c r="K663" s="2"/>
      <c r="L663" s="2"/>
      <c r="M663" s="4"/>
    </row>
    <row r="664" spans="1:13" s="9" customFormat="1" x14ac:dyDescent="0.2">
      <c r="A664" s="4"/>
      <c r="B664" s="4"/>
      <c r="C664" s="337"/>
      <c r="D664" s="2"/>
      <c r="E664" s="2"/>
      <c r="F664" s="51"/>
      <c r="G664" s="2"/>
      <c r="H664" s="2"/>
      <c r="I664" s="2"/>
      <c r="J664" s="2"/>
      <c r="K664" s="2"/>
      <c r="L664" s="2"/>
      <c r="M664" s="4"/>
    </row>
    <row r="665" spans="1:13" s="9" customFormat="1" x14ac:dyDescent="0.2">
      <c r="A665" s="4"/>
      <c r="B665" s="4"/>
      <c r="C665" s="337"/>
      <c r="D665" s="2"/>
      <c r="E665" s="2"/>
      <c r="F665" s="51"/>
      <c r="G665" s="2"/>
      <c r="H665" s="2"/>
      <c r="I665" s="2"/>
      <c r="J665" s="2"/>
      <c r="K665" s="2"/>
      <c r="L665" s="2"/>
      <c r="M665" s="4"/>
    </row>
    <row r="666" spans="1:13" s="9" customFormat="1" x14ac:dyDescent="0.2">
      <c r="A666" s="4"/>
      <c r="B666" s="4"/>
      <c r="C666" s="337"/>
      <c r="D666" s="2"/>
      <c r="E666" s="2"/>
      <c r="F666" s="51"/>
      <c r="G666" s="2"/>
      <c r="H666" s="2"/>
      <c r="I666" s="2"/>
      <c r="J666" s="2"/>
      <c r="K666" s="2"/>
      <c r="L666" s="2"/>
      <c r="M666" s="4"/>
    </row>
    <row r="667" spans="1:13" s="9" customFormat="1" x14ac:dyDescent="0.2">
      <c r="A667" s="4"/>
      <c r="B667" s="4"/>
      <c r="C667" s="337"/>
      <c r="D667" s="2"/>
      <c r="E667" s="2"/>
      <c r="F667" s="51"/>
      <c r="G667" s="2"/>
      <c r="H667" s="2"/>
      <c r="I667" s="2"/>
      <c r="J667" s="2"/>
      <c r="K667" s="2"/>
      <c r="L667" s="2"/>
      <c r="M667" s="4"/>
    </row>
    <row r="668" spans="1:13" s="9" customFormat="1" x14ac:dyDescent="0.2">
      <c r="A668" s="4"/>
      <c r="B668" s="4"/>
      <c r="C668" s="337"/>
      <c r="D668" s="2"/>
      <c r="E668" s="2"/>
      <c r="F668" s="51"/>
      <c r="G668" s="2"/>
      <c r="H668" s="2"/>
      <c r="I668" s="2"/>
      <c r="J668" s="2"/>
      <c r="K668" s="2"/>
      <c r="L668" s="2"/>
      <c r="M668" s="4"/>
    </row>
    <row r="669" spans="1:13" s="9" customFormat="1" x14ac:dyDescent="0.2">
      <c r="A669" s="4"/>
      <c r="B669" s="4"/>
      <c r="C669" s="337"/>
      <c r="D669" s="2"/>
      <c r="E669" s="2"/>
      <c r="F669" s="51"/>
      <c r="G669" s="2"/>
      <c r="H669" s="2"/>
      <c r="I669" s="2"/>
      <c r="J669" s="2"/>
      <c r="K669" s="2"/>
      <c r="L669" s="2"/>
      <c r="M669" s="4"/>
    </row>
    <row r="670" spans="1:13" s="9" customFormat="1" x14ac:dyDescent="0.2">
      <c r="A670" s="4"/>
      <c r="B670" s="4"/>
      <c r="C670" s="337"/>
      <c r="D670" s="2"/>
      <c r="E670" s="2"/>
      <c r="F670" s="51"/>
      <c r="G670" s="2"/>
      <c r="H670" s="2"/>
      <c r="I670" s="2"/>
      <c r="J670" s="2"/>
      <c r="K670" s="2"/>
      <c r="L670" s="2"/>
      <c r="M670" s="4"/>
    </row>
    <row r="671" spans="1:13" s="9" customFormat="1" x14ac:dyDescent="0.2">
      <c r="A671" s="4"/>
      <c r="B671" s="4"/>
      <c r="C671" s="337"/>
      <c r="D671" s="2"/>
      <c r="E671" s="2"/>
      <c r="F671" s="51"/>
      <c r="G671" s="2"/>
      <c r="H671" s="2"/>
      <c r="I671" s="2"/>
      <c r="J671" s="2"/>
      <c r="K671" s="2"/>
      <c r="L671" s="2"/>
      <c r="M671" s="4"/>
    </row>
    <row r="672" spans="1:13" s="9" customFormat="1" x14ac:dyDescent="0.2">
      <c r="A672" s="4"/>
      <c r="B672" s="4"/>
      <c r="C672" s="337"/>
      <c r="D672" s="2"/>
      <c r="E672" s="2"/>
      <c r="F672" s="51"/>
      <c r="G672" s="2"/>
      <c r="H672" s="2"/>
      <c r="I672" s="2"/>
      <c r="J672" s="2"/>
      <c r="K672" s="2"/>
      <c r="L672" s="2"/>
      <c r="M672" s="4"/>
    </row>
    <row r="673" spans="1:13" s="9" customFormat="1" x14ac:dyDescent="0.2">
      <c r="A673" s="4"/>
      <c r="B673" s="4"/>
      <c r="C673" s="337"/>
      <c r="D673" s="2"/>
      <c r="E673" s="2"/>
      <c r="F673" s="51"/>
      <c r="G673" s="2"/>
      <c r="H673" s="2"/>
      <c r="I673" s="2"/>
      <c r="J673" s="2"/>
      <c r="K673" s="2"/>
      <c r="L673" s="2"/>
      <c r="M673" s="4"/>
    </row>
    <row r="674" spans="1:13" s="9" customFormat="1" x14ac:dyDescent="0.2">
      <c r="A674" s="4"/>
      <c r="B674" s="4"/>
      <c r="C674" s="337"/>
      <c r="D674" s="2"/>
      <c r="E674" s="2"/>
      <c r="F674" s="51"/>
      <c r="G674" s="2"/>
      <c r="H674" s="2"/>
      <c r="I674" s="2"/>
      <c r="J674" s="2"/>
      <c r="K674" s="2"/>
      <c r="L674" s="2"/>
      <c r="M674" s="4"/>
    </row>
    <row r="675" spans="1:13" s="9" customFormat="1" x14ac:dyDescent="0.2">
      <c r="A675" s="4"/>
      <c r="B675" s="4"/>
      <c r="C675" s="337"/>
      <c r="D675" s="2"/>
      <c r="E675" s="2"/>
      <c r="F675" s="51"/>
      <c r="G675" s="2"/>
      <c r="H675" s="2"/>
      <c r="I675" s="2"/>
      <c r="J675" s="2"/>
      <c r="K675" s="2"/>
      <c r="L675" s="2"/>
      <c r="M675" s="4"/>
    </row>
    <row r="676" spans="1:13" s="9" customFormat="1" x14ac:dyDescent="0.2">
      <c r="A676" s="4"/>
      <c r="B676" s="4"/>
      <c r="C676" s="337"/>
      <c r="D676" s="2"/>
      <c r="E676" s="2"/>
      <c r="F676" s="51"/>
      <c r="G676" s="2"/>
      <c r="H676" s="2"/>
      <c r="I676" s="2"/>
      <c r="J676" s="2"/>
      <c r="K676" s="2"/>
      <c r="L676" s="2"/>
      <c r="M676" s="4"/>
    </row>
    <row r="677" spans="1:13" s="9" customFormat="1" x14ac:dyDescent="0.2">
      <c r="A677" s="4"/>
      <c r="B677" s="4"/>
      <c r="C677" s="337"/>
      <c r="D677" s="2"/>
      <c r="E677" s="2"/>
      <c r="F677" s="51"/>
      <c r="G677" s="2"/>
      <c r="H677" s="2"/>
      <c r="I677" s="2"/>
      <c r="J677" s="2"/>
      <c r="K677" s="2"/>
      <c r="L677" s="2"/>
      <c r="M677" s="4"/>
    </row>
    <row r="678" spans="1:13" s="9" customFormat="1" x14ac:dyDescent="0.2">
      <c r="A678" s="4"/>
      <c r="B678" s="4"/>
      <c r="C678" s="337"/>
      <c r="D678" s="2"/>
      <c r="E678" s="2"/>
      <c r="F678" s="51"/>
      <c r="G678" s="2"/>
      <c r="H678" s="2"/>
      <c r="I678" s="2"/>
      <c r="J678" s="2"/>
      <c r="K678" s="2"/>
      <c r="L678" s="2"/>
      <c r="M678" s="4"/>
    </row>
    <row r="679" spans="1:13" s="9" customFormat="1" x14ac:dyDescent="0.2">
      <c r="A679" s="4"/>
      <c r="B679" s="4"/>
      <c r="C679" s="337"/>
      <c r="D679" s="2"/>
      <c r="E679" s="2"/>
      <c r="F679" s="51"/>
      <c r="G679" s="2"/>
      <c r="H679" s="2"/>
      <c r="I679" s="2"/>
      <c r="J679" s="2"/>
      <c r="K679" s="2"/>
      <c r="L679" s="2"/>
      <c r="M679" s="4"/>
    </row>
    <row r="680" spans="1:13" s="9" customFormat="1" x14ac:dyDescent="0.2">
      <c r="A680" s="4"/>
      <c r="B680" s="4"/>
      <c r="C680" s="337"/>
      <c r="D680" s="2"/>
      <c r="E680" s="2"/>
      <c r="F680" s="51"/>
      <c r="G680" s="2"/>
      <c r="H680" s="2"/>
      <c r="I680" s="2"/>
      <c r="J680" s="2"/>
      <c r="K680" s="2"/>
      <c r="L680" s="2"/>
      <c r="M680" s="4"/>
    </row>
    <row r="681" spans="1:13" s="9" customFormat="1" x14ac:dyDescent="0.2">
      <c r="A681" s="4"/>
      <c r="B681" s="4"/>
      <c r="C681" s="337"/>
      <c r="D681" s="2"/>
      <c r="E681" s="2"/>
      <c r="F681" s="51"/>
      <c r="G681" s="2"/>
      <c r="H681" s="2"/>
      <c r="I681" s="2"/>
      <c r="J681" s="2"/>
      <c r="K681" s="2"/>
      <c r="L681" s="2"/>
      <c r="M681" s="4"/>
    </row>
    <row r="682" spans="1:13" s="9" customFormat="1" x14ac:dyDescent="0.2">
      <c r="A682" s="4"/>
      <c r="B682" s="4"/>
      <c r="C682" s="337"/>
      <c r="D682" s="2"/>
      <c r="E682" s="2"/>
      <c r="F682" s="51"/>
      <c r="G682" s="2"/>
      <c r="H682" s="2"/>
      <c r="I682" s="2"/>
      <c r="J682" s="2"/>
      <c r="K682" s="2"/>
      <c r="L682" s="2"/>
      <c r="M682" s="4"/>
    </row>
    <row r="683" spans="1:13" s="9" customFormat="1" x14ac:dyDescent="0.2">
      <c r="A683" s="4"/>
      <c r="B683" s="4"/>
      <c r="C683" s="337"/>
      <c r="D683" s="2"/>
      <c r="E683" s="2"/>
      <c r="F683" s="51"/>
      <c r="G683" s="2"/>
      <c r="H683" s="2"/>
      <c r="I683" s="2"/>
      <c r="J683" s="2"/>
      <c r="K683" s="2"/>
      <c r="L683" s="2"/>
      <c r="M683" s="4"/>
    </row>
    <row r="684" spans="1:13" s="9" customFormat="1" x14ac:dyDescent="0.2">
      <c r="A684" s="4"/>
      <c r="B684" s="4"/>
      <c r="C684" s="337"/>
      <c r="D684" s="2"/>
      <c r="E684" s="2"/>
      <c r="F684" s="51"/>
      <c r="G684" s="2"/>
      <c r="H684" s="2"/>
      <c r="I684" s="2"/>
      <c r="J684" s="2"/>
      <c r="K684" s="2"/>
      <c r="L684" s="2"/>
      <c r="M684" s="4"/>
    </row>
    <row r="685" spans="1:13" s="9" customFormat="1" x14ac:dyDescent="0.2">
      <c r="A685" s="4"/>
      <c r="B685" s="4"/>
      <c r="C685" s="337"/>
      <c r="D685" s="2"/>
      <c r="E685" s="2"/>
      <c r="F685" s="51"/>
      <c r="G685" s="2"/>
      <c r="H685" s="2"/>
      <c r="I685" s="2"/>
      <c r="J685" s="2"/>
      <c r="K685" s="2"/>
      <c r="L685" s="2"/>
      <c r="M685" s="4"/>
    </row>
    <row r="686" spans="1:13" s="9" customFormat="1" x14ac:dyDescent="0.2">
      <c r="A686" s="4"/>
      <c r="B686" s="4"/>
      <c r="C686" s="337"/>
      <c r="D686" s="2"/>
      <c r="E686" s="2"/>
      <c r="F686" s="51"/>
      <c r="G686" s="2"/>
      <c r="H686" s="2"/>
      <c r="I686" s="2"/>
      <c r="J686" s="2"/>
      <c r="K686" s="2"/>
      <c r="L686" s="2"/>
      <c r="M686" s="4"/>
    </row>
    <row r="687" spans="1:13" s="9" customFormat="1" x14ac:dyDescent="0.2">
      <c r="A687" s="4"/>
      <c r="B687" s="4"/>
      <c r="C687" s="337"/>
      <c r="D687" s="2"/>
      <c r="E687" s="2"/>
      <c r="F687" s="51"/>
      <c r="G687" s="2"/>
      <c r="H687" s="2"/>
      <c r="I687" s="2"/>
      <c r="J687" s="2"/>
      <c r="K687" s="2"/>
      <c r="L687" s="2"/>
      <c r="M687" s="4"/>
    </row>
    <row r="688" spans="1:13" s="9" customFormat="1" x14ac:dyDescent="0.2">
      <c r="A688" s="4"/>
      <c r="B688" s="4"/>
      <c r="C688" s="337"/>
      <c r="D688" s="2"/>
      <c r="E688" s="2"/>
      <c r="F688" s="51"/>
      <c r="G688" s="2"/>
      <c r="H688" s="2"/>
      <c r="I688" s="2"/>
      <c r="J688" s="2"/>
      <c r="K688" s="2"/>
      <c r="L688" s="2"/>
      <c r="M688" s="4"/>
    </row>
    <row r="689" spans="1:13" s="9" customFormat="1" x14ac:dyDescent="0.2">
      <c r="A689" s="4"/>
      <c r="B689" s="4"/>
      <c r="C689" s="337"/>
      <c r="D689" s="2"/>
      <c r="E689" s="2"/>
      <c r="F689" s="51"/>
      <c r="G689" s="2"/>
      <c r="H689" s="2"/>
      <c r="I689" s="2"/>
      <c r="J689" s="2"/>
      <c r="K689" s="2"/>
      <c r="L689" s="2"/>
      <c r="M689" s="4"/>
    </row>
    <row r="690" spans="1:13" s="9" customFormat="1" x14ac:dyDescent="0.2">
      <c r="A690" s="4"/>
      <c r="B690" s="4"/>
      <c r="C690" s="337"/>
      <c r="D690" s="2"/>
      <c r="E690" s="2"/>
      <c r="F690" s="51"/>
      <c r="G690" s="2"/>
      <c r="H690" s="2"/>
      <c r="I690" s="2"/>
      <c r="J690" s="2"/>
      <c r="K690" s="2"/>
      <c r="L690" s="2"/>
      <c r="M690" s="4"/>
    </row>
    <row r="691" spans="1:13" s="9" customFormat="1" x14ac:dyDescent="0.2">
      <c r="A691" s="4"/>
      <c r="B691" s="4"/>
      <c r="C691" s="337"/>
      <c r="D691" s="2"/>
      <c r="E691" s="2"/>
      <c r="F691" s="51"/>
      <c r="G691" s="2"/>
      <c r="H691" s="2"/>
      <c r="I691" s="2"/>
      <c r="J691" s="2"/>
      <c r="K691" s="2"/>
      <c r="L691" s="2"/>
      <c r="M691" s="4"/>
    </row>
    <row r="692" spans="1:13" s="9" customFormat="1" x14ac:dyDescent="0.2">
      <c r="A692" s="4"/>
      <c r="B692" s="4"/>
      <c r="C692" s="337"/>
      <c r="D692" s="2"/>
      <c r="E692" s="2"/>
      <c r="F692" s="51"/>
      <c r="G692" s="2"/>
      <c r="H692" s="2"/>
      <c r="I692" s="2"/>
      <c r="J692" s="2"/>
      <c r="K692" s="2"/>
      <c r="L692" s="2"/>
      <c r="M692" s="4"/>
    </row>
    <row r="693" spans="1:13" s="9" customFormat="1" x14ac:dyDescent="0.2">
      <c r="A693" s="4"/>
      <c r="B693" s="4"/>
      <c r="C693" s="337"/>
      <c r="D693" s="2"/>
      <c r="E693" s="2"/>
      <c r="F693" s="51"/>
      <c r="G693" s="2"/>
      <c r="H693" s="2"/>
      <c r="I693" s="2"/>
      <c r="J693" s="2"/>
      <c r="K693" s="2"/>
      <c r="L693" s="2"/>
      <c r="M693" s="4"/>
    </row>
    <row r="694" spans="1:13" s="9" customFormat="1" x14ac:dyDescent="0.2">
      <c r="A694" s="4"/>
      <c r="B694" s="4"/>
      <c r="C694" s="337"/>
      <c r="D694" s="2"/>
      <c r="E694" s="2"/>
      <c r="F694" s="51"/>
      <c r="G694" s="2"/>
      <c r="H694" s="2"/>
      <c r="I694" s="2"/>
      <c r="J694" s="2"/>
      <c r="K694" s="2"/>
      <c r="L694" s="2"/>
      <c r="M694" s="4"/>
    </row>
    <row r="695" spans="1:13" s="9" customFormat="1" x14ac:dyDescent="0.2">
      <c r="A695" s="4"/>
      <c r="B695" s="4"/>
      <c r="C695" s="337"/>
      <c r="D695" s="2"/>
      <c r="E695" s="2"/>
      <c r="F695" s="51"/>
      <c r="G695" s="2"/>
      <c r="H695" s="2"/>
      <c r="I695" s="2"/>
      <c r="J695" s="2"/>
      <c r="K695" s="2"/>
      <c r="L695" s="2"/>
      <c r="M695" s="4"/>
    </row>
    <row r="696" spans="1:13" s="9" customFormat="1" x14ac:dyDescent="0.2">
      <c r="A696" s="4"/>
      <c r="B696" s="4"/>
      <c r="C696" s="337"/>
      <c r="D696" s="2"/>
      <c r="E696" s="2"/>
      <c r="F696" s="51"/>
      <c r="G696" s="2"/>
      <c r="H696" s="2"/>
      <c r="I696" s="2"/>
      <c r="J696" s="2"/>
      <c r="K696" s="2"/>
      <c r="L696" s="2"/>
      <c r="M696" s="4"/>
    </row>
    <row r="697" spans="1:13" s="9" customFormat="1" x14ac:dyDescent="0.2">
      <c r="A697" s="4"/>
      <c r="B697" s="4"/>
      <c r="C697" s="337"/>
      <c r="D697" s="2"/>
      <c r="E697" s="2"/>
      <c r="F697" s="51"/>
      <c r="G697" s="2"/>
      <c r="H697" s="2"/>
      <c r="I697" s="2"/>
      <c r="J697" s="2"/>
      <c r="K697" s="2"/>
      <c r="L697" s="2"/>
      <c r="M697" s="4"/>
    </row>
    <row r="698" spans="1:13" s="9" customFormat="1" x14ac:dyDescent="0.2">
      <c r="A698" s="4"/>
      <c r="B698" s="4"/>
      <c r="C698" s="337"/>
      <c r="D698" s="2"/>
      <c r="E698" s="2"/>
      <c r="F698" s="51"/>
      <c r="G698" s="2"/>
      <c r="H698" s="2"/>
      <c r="I698" s="2"/>
      <c r="J698" s="2"/>
      <c r="K698" s="2"/>
      <c r="L698" s="2"/>
      <c r="M698" s="4"/>
    </row>
    <row r="699" spans="1:13" s="9" customFormat="1" x14ac:dyDescent="0.2">
      <c r="A699" s="4"/>
      <c r="B699" s="4"/>
      <c r="C699" s="337"/>
      <c r="D699" s="2"/>
      <c r="E699" s="2"/>
      <c r="F699" s="51"/>
      <c r="G699" s="2"/>
      <c r="H699" s="2"/>
      <c r="I699" s="2"/>
      <c r="J699" s="2"/>
      <c r="K699" s="2"/>
      <c r="L699" s="2"/>
      <c r="M699" s="4"/>
    </row>
    <row r="700" spans="1:13" s="9" customFormat="1" x14ac:dyDescent="0.2">
      <c r="A700" s="4"/>
      <c r="B700" s="4"/>
      <c r="C700" s="337"/>
      <c r="D700" s="2"/>
      <c r="E700" s="2"/>
      <c r="F700" s="51"/>
      <c r="G700" s="2"/>
      <c r="H700" s="2"/>
      <c r="I700" s="2"/>
      <c r="J700" s="2"/>
      <c r="K700" s="2"/>
      <c r="L700" s="2"/>
      <c r="M700" s="4"/>
    </row>
    <row r="701" spans="1:13" s="9" customFormat="1" x14ac:dyDescent="0.2">
      <c r="A701" s="4"/>
      <c r="B701" s="4"/>
      <c r="C701" s="337"/>
      <c r="D701" s="2"/>
      <c r="E701" s="2"/>
      <c r="F701" s="51"/>
      <c r="G701" s="2"/>
      <c r="H701" s="2"/>
      <c r="I701" s="2"/>
      <c r="J701" s="2"/>
      <c r="K701" s="2"/>
      <c r="L701" s="2"/>
      <c r="M701" s="4"/>
    </row>
    <row r="702" spans="1:13" s="9" customFormat="1" x14ac:dyDescent="0.2">
      <c r="A702" s="4"/>
      <c r="B702" s="4"/>
      <c r="C702" s="337"/>
      <c r="D702" s="2"/>
      <c r="E702" s="2"/>
      <c r="F702" s="51"/>
      <c r="G702" s="2"/>
      <c r="H702" s="2"/>
      <c r="I702" s="2"/>
      <c r="J702" s="2"/>
      <c r="K702" s="2"/>
      <c r="L702" s="2"/>
      <c r="M702" s="4"/>
    </row>
    <row r="703" spans="1:13" s="9" customFormat="1" x14ac:dyDescent="0.2">
      <c r="A703" s="4"/>
      <c r="B703" s="4"/>
      <c r="C703" s="337"/>
      <c r="D703" s="2"/>
      <c r="E703" s="2"/>
      <c r="F703" s="51"/>
      <c r="G703" s="2"/>
      <c r="H703" s="2"/>
      <c r="I703" s="2"/>
      <c r="J703" s="2"/>
      <c r="K703" s="2"/>
      <c r="L703" s="2"/>
      <c r="M703" s="4"/>
    </row>
    <row r="704" spans="1:13" s="9" customFormat="1" x14ac:dyDescent="0.2">
      <c r="A704" s="4"/>
      <c r="B704" s="4"/>
      <c r="C704" s="337"/>
      <c r="D704" s="2"/>
      <c r="E704" s="2"/>
      <c r="F704" s="51"/>
      <c r="G704" s="2"/>
      <c r="H704" s="2"/>
      <c r="I704" s="2"/>
      <c r="J704" s="2"/>
      <c r="K704" s="2"/>
      <c r="L704" s="2"/>
      <c r="M704" s="4"/>
    </row>
    <row r="705" spans="1:13" s="9" customFormat="1" x14ac:dyDescent="0.2">
      <c r="A705" s="4"/>
      <c r="B705" s="4"/>
      <c r="C705" s="337"/>
      <c r="D705" s="2"/>
      <c r="E705" s="2"/>
      <c r="F705" s="51"/>
      <c r="G705" s="2"/>
      <c r="H705" s="2"/>
      <c r="I705" s="2"/>
      <c r="J705" s="2"/>
      <c r="K705" s="2"/>
      <c r="L705" s="2"/>
      <c r="M705" s="4"/>
    </row>
    <row r="706" spans="1:13" s="9" customFormat="1" x14ac:dyDescent="0.2">
      <c r="A706" s="4"/>
      <c r="B706" s="4"/>
      <c r="C706" s="337"/>
      <c r="D706" s="2"/>
      <c r="E706" s="2"/>
      <c r="F706" s="51"/>
      <c r="G706" s="2"/>
      <c r="H706" s="2"/>
      <c r="I706" s="2"/>
      <c r="J706" s="2"/>
      <c r="K706" s="2"/>
      <c r="L706" s="2"/>
      <c r="M706" s="4"/>
    </row>
    <row r="707" spans="1:13" s="9" customFormat="1" x14ac:dyDescent="0.2">
      <c r="A707" s="4"/>
      <c r="B707" s="4"/>
      <c r="C707" s="337"/>
      <c r="D707" s="2"/>
      <c r="E707" s="2"/>
      <c r="F707" s="51"/>
      <c r="G707" s="2"/>
      <c r="H707" s="2"/>
      <c r="I707" s="2"/>
      <c r="J707" s="2"/>
      <c r="K707" s="2"/>
      <c r="L707" s="2"/>
      <c r="M707" s="4"/>
    </row>
    <row r="708" spans="1:13" s="9" customFormat="1" x14ac:dyDescent="0.2">
      <c r="A708" s="4"/>
      <c r="B708" s="4"/>
      <c r="C708" s="337"/>
      <c r="D708" s="2"/>
      <c r="E708" s="2"/>
      <c r="F708" s="51"/>
      <c r="G708" s="2"/>
      <c r="H708" s="2"/>
      <c r="I708" s="2"/>
      <c r="J708" s="2"/>
      <c r="K708" s="2"/>
      <c r="L708" s="2"/>
      <c r="M708" s="4"/>
    </row>
    <row r="709" spans="1:13" s="9" customFormat="1" x14ac:dyDescent="0.2">
      <c r="A709" s="4"/>
      <c r="B709" s="4"/>
      <c r="C709" s="337"/>
      <c r="D709" s="2"/>
      <c r="E709" s="2"/>
      <c r="F709" s="51"/>
      <c r="G709" s="2"/>
      <c r="H709" s="2"/>
      <c r="I709" s="2"/>
      <c r="J709" s="2"/>
      <c r="K709" s="2"/>
      <c r="L709" s="2"/>
      <c r="M709" s="4"/>
    </row>
    <row r="710" spans="1:13" s="9" customFormat="1" x14ac:dyDescent="0.2">
      <c r="A710" s="4"/>
      <c r="B710" s="4"/>
      <c r="C710" s="337"/>
      <c r="D710" s="2"/>
      <c r="E710" s="2"/>
      <c r="F710" s="51"/>
      <c r="G710" s="2"/>
      <c r="H710" s="2"/>
      <c r="I710" s="2"/>
      <c r="J710" s="2"/>
      <c r="K710" s="2"/>
      <c r="L710" s="2"/>
      <c r="M710" s="4"/>
    </row>
    <row r="711" spans="1:13" s="9" customFormat="1" x14ac:dyDescent="0.2">
      <c r="A711" s="4"/>
      <c r="B711" s="4"/>
      <c r="C711" s="337"/>
      <c r="D711" s="2"/>
      <c r="E711" s="2"/>
      <c r="F711" s="51"/>
      <c r="G711" s="2"/>
      <c r="H711" s="2"/>
      <c r="I711" s="2"/>
      <c r="J711" s="2"/>
      <c r="K711" s="2"/>
      <c r="L711" s="2"/>
      <c r="M711" s="4"/>
    </row>
    <row r="712" spans="1:13" s="9" customFormat="1" x14ac:dyDescent="0.2">
      <c r="A712" s="4"/>
      <c r="B712" s="4"/>
      <c r="C712" s="337"/>
      <c r="D712" s="2"/>
      <c r="E712" s="2"/>
      <c r="F712" s="51"/>
      <c r="G712" s="2"/>
      <c r="H712" s="2"/>
      <c r="I712" s="2"/>
      <c r="J712" s="2"/>
      <c r="K712" s="2"/>
      <c r="L712" s="2"/>
      <c r="M712" s="4"/>
    </row>
    <row r="713" spans="1:13" s="9" customFormat="1" x14ac:dyDescent="0.2">
      <c r="A713" s="4"/>
      <c r="B713" s="4"/>
      <c r="C713" s="337"/>
      <c r="D713" s="2"/>
      <c r="E713" s="2"/>
      <c r="F713" s="51"/>
      <c r="G713" s="2"/>
      <c r="H713" s="2"/>
      <c r="I713" s="2"/>
      <c r="J713" s="2"/>
      <c r="K713" s="2"/>
      <c r="L713" s="2"/>
      <c r="M713" s="4"/>
    </row>
    <row r="714" spans="1:13" s="9" customFormat="1" x14ac:dyDescent="0.2">
      <c r="A714" s="4"/>
      <c r="B714" s="4"/>
      <c r="C714" s="337"/>
      <c r="D714" s="2"/>
      <c r="E714" s="2"/>
      <c r="F714" s="51"/>
      <c r="G714" s="2"/>
      <c r="H714" s="2"/>
      <c r="I714" s="2"/>
      <c r="J714" s="2"/>
      <c r="K714" s="2"/>
      <c r="L714" s="2"/>
      <c r="M714" s="4"/>
    </row>
    <row r="715" spans="1:13" s="9" customFormat="1" x14ac:dyDescent="0.2">
      <c r="A715" s="4"/>
      <c r="B715" s="4"/>
      <c r="C715" s="337"/>
      <c r="D715" s="2"/>
      <c r="E715" s="2"/>
      <c r="F715" s="51"/>
      <c r="G715" s="2"/>
      <c r="H715" s="2"/>
      <c r="I715" s="2"/>
      <c r="J715" s="2"/>
      <c r="K715" s="2"/>
      <c r="L715" s="2"/>
      <c r="M715" s="4"/>
    </row>
    <row r="716" spans="1:13" s="9" customFormat="1" x14ac:dyDescent="0.2">
      <c r="A716" s="4"/>
      <c r="B716" s="4"/>
      <c r="C716" s="337"/>
      <c r="D716" s="2"/>
      <c r="E716" s="2"/>
      <c r="F716" s="51"/>
      <c r="G716" s="2"/>
      <c r="H716" s="2"/>
      <c r="I716" s="2"/>
      <c r="J716" s="2"/>
      <c r="K716" s="2"/>
      <c r="L716" s="2"/>
      <c r="M716" s="4"/>
    </row>
    <row r="717" spans="1:13" s="9" customFormat="1" x14ac:dyDescent="0.2">
      <c r="A717" s="4"/>
      <c r="B717" s="4"/>
      <c r="C717" s="337"/>
      <c r="D717" s="2"/>
      <c r="E717" s="2"/>
      <c r="F717" s="51"/>
      <c r="G717" s="2"/>
      <c r="H717" s="2"/>
      <c r="I717" s="2"/>
      <c r="J717" s="2"/>
      <c r="K717" s="2"/>
      <c r="L717" s="2"/>
      <c r="M717" s="4"/>
    </row>
    <row r="718" spans="1:13" s="9" customFormat="1" x14ac:dyDescent="0.2">
      <c r="A718" s="4"/>
      <c r="B718" s="4"/>
      <c r="C718" s="337"/>
      <c r="D718" s="2"/>
      <c r="E718" s="2"/>
      <c r="F718" s="51"/>
      <c r="G718" s="2"/>
      <c r="H718" s="2"/>
      <c r="I718" s="2"/>
      <c r="J718" s="2"/>
      <c r="K718" s="2"/>
      <c r="L718" s="2"/>
      <c r="M718" s="4"/>
    </row>
    <row r="719" spans="1:13" s="9" customFormat="1" x14ac:dyDescent="0.2">
      <c r="A719" s="4"/>
      <c r="B719" s="4"/>
      <c r="C719" s="337"/>
      <c r="D719" s="2"/>
      <c r="E719" s="2"/>
      <c r="F719" s="51"/>
      <c r="G719" s="2"/>
      <c r="H719" s="2"/>
      <c r="I719" s="2"/>
      <c r="J719" s="2"/>
      <c r="K719" s="2"/>
      <c r="L719" s="2"/>
      <c r="M719" s="4"/>
    </row>
    <row r="720" spans="1:13" s="9" customFormat="1" x14ac:dyDescent="0.2">
      <c r="A720" s="4"/>
      <c r="B720" s="4"/>
      <c r="C720" s="337"/>
      <c r="D720" s="2"/>
      <c r="E720" s="2"/>
      <c r="F720" s="51"/>
      <c r="G720" s="2"/>
      <c r="H720" s="2"/>
      <c r="I720" s="2"/>
      <c r="J720" s="2"/>
      <c r="K720" s="2"/>
      <c r="L720" s="2"/>
      <c r="M720" s="4"/>
    </row>
    <row r="721" spans="1:13" s="9" customFormat="1" x14ac:dyDescent="0.2">
      <c r="A721" s="4"/>
      <c r="B721" s="4"/>
      <c r="C721" s="337"/>
      <c r="D721" s="2"/>
      <c r="E721" s="2"/>
      <c r="F721" s="51"/>
      <c r="G721" s="2"/>
      <c r="H721" s="2"/>
      <c r="I721" s="2"/>
      <c r="J721" s="2"/>
      <c r="K721" s="2"/>
      <c r="L721" s="2"/>
      <c r="M721" s="4"/>
    </row>
    <row r="722" spans="1:13" s="9" customFormat="1" x14ac:dyDescent="0.2">
      <c r="A722" s="4"/>
      <c r="B722" s="4"/>
      <c r="C722" s="337"/>
      <c r="D722" s="2"/>
      <c r="E722" s="2"/>
      <c r="F722" s="51"/>
      <c r="G722" s="2"/>
      <c r="H722" s="2"/>
      <c r="I722" s="2"/>
      <c r="J722" s="2"/>
      <c r="K722" s="2"/>
      <c r="L722" s="2"/>
      <c r="M722" s="4"/>
    </row>
    <row r="723" spans="1:13" s="9" customFormat="1" x14ac:dyDescent="0.2">
      <c r="A723" s="4"/>
      <c r="B723" s="4"/>
      <c r="C723" s="337"/>
      <c r="D723" s="2"/>
      <c r="E723" s="2"/>
      <c r="F723" s="51"/>
      <c r="G723" s="2"/>
      <c r="H723" s="2"/>
      <c r="I723" s="2"/>
      <c r="J723" s="2"/>
      <c r="K723" s="2"/>
      <c r="L723" s="2"/>
      <c r="M723" s="4"/>
    </row>
    <row r="724" spans="1:13" s="9" customFormat="1" x14ac:dyDescent="0.2">
      <c r="A724" s="4"/>
      <c r="B724" s="4"/>
      <c r="C724" s="337"/>
      <c r="D724" s="2"/>
      <c r="E724" s="2"/>
      <c r="F724" s="51"/>
      <c r="G724" s="2"/>
      <c r="H724" s="2"/>
      <c r="I724" s="2"/>
      <c r="J724" s="2"/>
      <c r="K724" s="2"/>
      <c r="L724" s="2"/>
      <c r="M724" s="4"/>
    </row>
    <row r="725" spans="1:13" s="9" customFormat="1" x14ac:dyDescent="0.2">
      <c r="A725" s="4"/>
      <c r="B725" s="4"/>
      <c r="C725" s="337"/>
      <c r="D725" s="2"/>
      <c r="E725" s="2"/>
      <c r="F725" s="51"/>
      <c r="G725" s="2"/>
      <c r="H725" s="2"/>
      <c r="I725" s="2"/>
      <c r="J725" s="2"/>
      <c r="K725" s="2"/>
      <c r="L725" s="2"/>
      <c r="M725" s="4"/>
    </row>
    <row r="726" spans="1:13" s="9" customFormat="1" x14ac:dyDescent="0.2">
      <c r="A726" s="4"/>
      <c r="B726" s="4"/>
      <c r="C726" s="337"/>
      <c r="D726" s="2"/>
      <c r="E726" s="2"/>
      <c r="F726" s="51"/>
      <c r="G726" s="2"/>
      <c r="H726" s="2"/>
      <c r="I726" s="2"/>
      <c r="J726" s="2"/>
      <c r="K726" s="2"/>
      <c r="L726" s="2"/>
      <c r="M726" s="4"/>
    </row>
    <row r="727" spans="1:13" s="9" customFormat="1" x14ac:dyDescent="0.2">
      <c r="A727" s="4"/>
      <c r="B727" s="4"/>
      <c r="C727" s="337"/>
      <c r="D727" s="2"/>
      <c r="E727" s="2"/>
      <c r="F727" s="51"/>
      <c r="G727" s="2"/>
      <c r="H727" s="2"/>
      <c r="I727" s="2"/>
      <c r="J727" s="2"/>
      <c r="K727" s="2"/>
      <c r="L727" s="2"/>
      <c r="M727" s="4"/>
    </row>
    <row r="728" spans="1:13" s="9" customFormat="1" x14ac:dyDescent="0.2">
      <c r="A728" s="4"/>
      <c r="B728" s="4"/>
      <c r="C728" s="337"/>
      <c r="D728" s="2"/>
      <c r="E728" s="2"/>
      <c r="F728" s="51"/>
      <c r="G728" s="2"/>
      <c r="H728" s="2"/>
      <c r="I728" s="2"/>
      <c r="J728" s="2"/>
      <c r="K728" s="2"/>
      <c r="L728" s="2"/>
      <c r="M728" s="4"/>
    </row>
    <row r="729" spans="1:13" s="9" customFormat="1" x14ac:dyDescent="0.2">
      <c r="A729" s="4"/>
      <c r="B729" s="4"/>
      <c r="C729" s="337"/>
      <c r="D729" s="2"/>
      <c r="E729" s="2"/>
      <c r="F729" s="51"/>
      <c r="G729" s="2"/>
      <c r="H729" s="2"/>
      <c r="I729" s="2"/>
      <c r="J729" s="2"/>
      <c r="K729" s="2"/>
      <c r="L729" s="2"/>
      <c r="M729" s="4"/>
    </row>
    <row r="730" spans="1:13" s="9" customFormat="1" x14ac:dyDescent="0.2">
      <c r="A730" s="4"/>
      <c r="B730" s="4"/>
      <c r="C730" s="337"/>
      <c r="D730" s="2"/>
      <c r="E730" s="2"/>
      <c r="F730" s="51"/>
      <c r="G730" s="2"/>
      <c r="H730" s="2"/>
      <c r="I730" s="2"/>
      <c r="J730" s="2"/>
      <c r="K730" s="2"/>
      <c r="L730" s="2"/>
      <c r="M730" s="4"/>
    </row>
    <row r="731" spans="1:13" s="9" customFormat="1" x14ac:dyDescent="0.2">
      <c r="A731" s="4"/>
      <c r="B731" s="4"/>
      <c r="C731" s="337"/>
      <c r="D731" s="2"/>
      <c r="E731" s="2"/>
      <c r="F731" s="51"/>
      <c r="G731" s="2"/>
      <c r="H731" s="2"/>
      <c r="I731" s="2"/>
      <c r="J731" s="2"/>
      <c r="K731" s="2"/>
      <c r="L731" s="2"/>
      <c r="M731" s="4"/>
    </row>
    <row r="732" spans="1:13" s="9" customFormat="1" x14ac:dyDescent="0.2">
      <c r="A732" s="4"/>
      <c r="B732" s="4"/>
      <c r="C732" s="337"/>
      <c r="D732" s="2"/>
      <c r="E732" s="2"/>
      <c r="F732" s="51"/>
      <c r="G732" s="2"/>
      <c r="H732" s="2"/>
      <c r="I732" s="2"/>
      <c r="J732" s="2"/>
      <c r="K732" s="2"/>
      <c r="L732" s="2"/>
      <c r="M732" s="4"/>
    </row>
    <row r="733" spans="1:13" s="9" customFormat="1" x14ac:dyDescent="0.2">
      <c r="A733" s="4"/>
      <c r="B733" s="4"/>
      <c r="C733" s="337"/>
      <c r="D733" s="2"/>
      <c r="E733" s="2"/>
      <c r="F733" s="51"/>
      <c r="G733" s="2"/>
      <c r="H733" s="2"/>
      <c r="I733" s="2"/>
      <c r="J733" s="2"/>
      <c r="K733" s="2"/>
      <c r="L733" s="2"/>
      <c r="M733" s="4"/>
    </row>
    <row r="734" spans="1:13" s="9" customFormat="1" x14ac:dyDescent="0.2">
      <c r="A734" s="4"/>
      <c r="B734" s="4"/>
      <c r="C734" s="337"/>
      <c r="D734" s="2"/>
      <c r="E734" s="2"/>
      <c r="F734" s="51"/>
      <c r="G734" s="2"/>
      <c r="H734" s="2"/>
      <c r="I734" s="2"/>
      <c r="J734" s="2"/>
      <c r="K734" s="2"/>
      <c r="L734" s="2"/>
      <c r="M734" s="4"/>
    </row>
    <row r="735" spans="1:13" s="9" customFormat="1" x14ac:dyDescent="0.2">
      <c r="A735" s="4"/>
      <c r="B735" s="4"/>
      <c r="C735" s="337"/>
      <c r="D735" s="2"/>
      <c r="E735" s="2"/>
      <c r="F735" s="51"/>
      <c r="G735" s="2"/>
      <c r="H735" s="2"/>
      <c r="I735" s="2"/>
      <c r="J735" s="2"/>
      <c r="K735" s="2"/>
      <c r="L735" s="2"/>
      <c r="M735" s="4"/>
    </row>
    <row r="736" spans="1:13" s="9" customFormat="1" x14ac:dyDescent="0.2">
      <c r="A736" s="4"/>
      <c r="B736" s="4"/>
      <c r="C736" s="337"/>
      <c r="D736" s="2"/>
      <c r="E736" s="2"/>
      <c r="F736" s="51"/>
      <c r="G736" s="2"/>
      <c r="H736" s="2"/>
      <c r="I736" s="2"/>
      <c r="J736" s="2"/>
      <c r="K736" s="2"/>
      <c r="L736" s="2"/>
      <c r="M736" s="4"/>
    </row>
    <row r="737" spans="1:13" s="9" customFormat="1" x14ac:dyDescent="0.2">
      <c r="A737" s="4"/>
      <c r="B737" s="4"/>
      <c r="C737" s="337"/>
      <c r="D737" s="2"/>
      <c r="E737" s="2"/>
      <c r="F737" s="51"/>
      <c r="G737" s="2"/>
      <c r="H737" s="2"/>
      <c r="I737" s="2"/>
      <c r="J737" s="2"/>
      <c r="K737" s="2"/>
      <c r="L737" s="2"/>
      <c r="M737" s="4"/>
    </row>
    <row r="738" spans="1:13" s="9" customFormat="1" x14ac:dyDescent="0.2">
      <c r="A738" s="4"/>
      <c r="B738" s="4"/>
      <c r="C738" s="337"/>
      <c r="D738" s="2"/>
      <c r="E738" s="2"/>
      <c r="F738" s="51"/>
      <c r="G738" s="2"/>
      <c r="H738" s="2"/>
      <c r="I738" s="2"/>
      <c r="J738" s="2"/>
      <c r="K738" s="2"/>
      <c r="L738" s="2"/>
      <c r="M738" s="4"/>
    </row>
    <row r="739" spans="1:13" s="9" customFormat="1" x14ac:dyDescent="0.2">
      <c r="A739" s="4"/>
      <c r="B739" s="4"/>
      <c r="C739" s="337"/>
      <c r="D739" s="2"/>
      <c r="E739" s="2"/>
      <c r="F739" s="51"/>
      <c r="G739" s="2"/>
      <c r="H739" s="2"/>
      <c r="I739" s="2"/>
      <c r="J739" s="2"/>
      <c r="K739" s="2"/>
      <c r="L739" s="2"/>
      <c r="M739" s="4"/>
    </row>
    <row r="740" spans="1:13" s="9" customFormat="1" x14ac:dyDescent="0.2">
      <c r="A740" s="4"/>
      <c r="B740" s="4"/>
      <c r="C740" s="337"/>
      <c r="D740" s="2"/>
      <c r="E740" s="2"/>
      <c r="F740" s="51"/>
      <c r="G740" s="2"/>
      <c r="H740" s="2"/>
      <c r="I740" s="2"/>
      <c r="J740" s="2"/>
      <c r="K740" s="2"/>
      <c r="L740" s="2"/>
      <c r="M740" s="4"/>
    </row>
    <row r="741" spans="1:13" s="9" customFormat="1" x14ac:dyDescent="0.2">
      <c r="A741" s="4"/>
      <c r="B741" s="4"/>
      <c r="C741" s="337"/>
      <c r="D741" s="2"/>
      <c r="E741" s="2"/>
      <c r="F741" s="51"/>
      <c r="G741" s="2"/>
      <c r="H741" s="2"/>
      <c r="I741" s="2"/>
      <c r="J741" s="2"/>
      <c r="K741" s="2"/>
      <c r="L741" s="2"/>
      <c r="M741" s="4"/>
    </row>
    <row r="742" spans="1:13" s="9" customFormat="1" x14ac:dyDescent="0.2">
      <c r="A742" s="4"/>
      <c r="B742" s="4"/>
      <c r="C742" s="337"/>
      <c r="D742" s="2"/>
      <c r="E742" s="2"/>
      <c r="F742" s="51"/>
      <c r="G742" s="2"/>
      <c r="H742" s="2"/>
      <c r="I742" s="2"/>
      <c r="J742" s="2"/>
      <c r="K742" s="2"/>
      <c r="L742" s="2"/>
      <c r="M742" s="4"/>
    </row>
    <row r="743" spans="1:13" s="9" customFormat="1" x14ac:dyDescent="0.2">
      <c r="A743" s="4"/>
      <c r="B743" s="4"/>
      <c r="C743" s="337"/>
      <c r="D743" s="2"/>
      <c r="E743" s="2"/>
      <c r="F743" s="51"/>
      <c r="G743" s="2"/>
      <c r="H743" s="2"/>
      <c r="I743" s="2"/>
      <c r="J743" s="2"/>
      <c r="K743" s="2"/>
      <c r="L743" s="2"/>
      <c r="M743" s="4"/>
    </row>
    <row r="744" spans="1:13" s="9" customFormat="1" x14ac:dyDescent="0.2">
      <c r="A744" s="4"/>
      <c r="B744" s="4"/>
      <c r="C744" s="337"/>
      <c r="D744" s="2"/>
      <c r="E744" s="2"/>
      <c r="F744" s="51"/>
      <c r="G744" s="2"/>
      <c r="H744" s="2"/>
      <c r="I744" s="2"/>
      <c r="J744" s="2"/>
      <c r="K744" s="2"/>
      <c r="L744" s="2"/>
      <c r="M744" s="4"/>
    </row>
    <row r="745" spans="1:13" s="9" customFormat="1" x14ac:dyDescent="0.2">
      <c r="A745" s="4"/>
      <c r="B745" s="4"/>
      <c r="C745" s="337"/>
      <c r="D745" s="2"/>
      <c r="E745" s="2"/>
      <c r="F745" s="51"/>
      <c r="G745" s="2"/>
      <c r="H745" s="2"/>
      <c r="I745" s="2"/>
      <c r="J745" s="2"/>
      <c r="K745" s="2"/>
      <c r="L745" s="2"/>
      <c r="M745" s="4"/>
    </row>
    <row r="746" spans="1:13" s="9" customFormat="1" x14ac:dyDescent="0.2">
      <c r="A746" s="4"/>
      <c r="B746" s="4"/>
      <c r="C746" s="337"/>
      <c r="D746" s="2"/>
      <c r="E746" s="2"/>
      <c r="F746" s="51"/>
      <c r="G746" s="2"/>
      <c r="H746" s="2"/>
      <c r="I746" s="2"/>
      <c r="J746" s="2"/>
      <c r="K746" s="2"/>
      <c r="L746" s="2"/>
      <c r="M746" s="4"/>
    </row>
    <row r="747" spans="1:13" s="9" customFormat="1" x14ac:dyDescent="0.2">
      <c r="A747" s="4"/>
      <c r="B747" s="4"/>
      <c r="C747" s="337"/>
      <c r="D747" s="2"/>
      <c r="E747" s="2"/>
      <c r="F747" s="51"/>
      <c r="G747" s="2"/>
      <c r="H747" s="2"/>
      <c r="I747" s="2"/>
      <c r="J747" s="2"/>
      <c r="K747" s="2"/>
      <c r="L747" s="2"/>
      <c r="M747" s="4"/>
    </row>
    <row r="748" spans="1:13" s="9" customFormat="1" x14ac:dyDescent="0.2">
      <c r="A748" s="4"/>
      <c r="B748" s="4"/>
      <c r="C748" s="337"/>
      <c r="D748" s="2"/>
      <c r="E748" s="2"/>
      <c r="F748" s="51"/>
      <c r="G748" s="2"/>
      <c r="H748" s="2"/>
      <c r="I748" s="2"/>
      <c r="J748" s="2"/>
      <c r="K748" s="2"/>
      <c r="L748" s="2"/>
      <c r="M748" s="4"/>
    </row>
    <row r="749" spans="1:13" s="9" customFormat="1" x14ac:dyDescent="0.2">
      <c r="A749" s="4"/>
      <c r="B749" s="4"/>
      <c r="C749" s="337"/>
      <c r="D749" s="2"/>
      <c r="E749" s="2"/>
      <c r="F749" s="51"/>
      <c r="G749" s="2"/>
      <c r="H749" s="2"/>
      <c r="I749" s="2"/>
      <c r="J749" s="2"/>
      <c r="K749" s="2"/>
      <c r="L749" s="2"/>
      <c r="M749" s="4"/>
    </row>
    <row r="750" spans="1:13" s="9" customFormat="1" x14ac:dyDescent="0.2">
      <c r="A750" s="4"/>
      <c r="B750" s="4"/>
      <c r="C750" s="337"/>
      <c r="D750" s="2"/>
      <c r="E750" s="2"/>
      <c r="F750" s="51"/>
      <c r="G750" s="2"/>
      <c r="H750" s="2"/>
      <c r="I750" s="2"/>
      <c r="J750" s="2"/>
      <c r="K750" s="2"/>
      <c r="L750" s="2"/>
      <c r="M750" s="4"/>
    </row>
    <row r="751" spans="1:13" s="9" customFormat="1" x14ac:dyDescent="0.2">
      <c r="A751" s="4"/>
      <c r="B751" s="4"/>
      <c r="C751" s="337"/>
      <c r="D751" s="2"/>
      <c r="E751" s="2"/>
      <c r="F751" s="51"/>
      <c r="G751" s="2"/>
      <c r="H751" s="2"/>
      <c r="I751" s="2"/>
      <c r="J751" s="2"/>
      <c r="K751" s="2"/>
      <c r="L751" s="2"/>
      <c r="M751" s="4"/>
    </row>
    <row r="752" spans="1:13" s="9" customFormat="1" x14ac:dyDescent="0.2">
      <c r="A752" s="4"/>
      <c r="B752" s="4"/>
      <c r="C752" s="337"/>
      <c r="D752" s="2"/>
      <c r="E752" s="2"/>
      <c r="F752" s="51"/>
      <c r="G752" s="2"/>
      <c r="H752" s="2"/>
      <c r="I752" s="2"/>
      <c r="J752" s="2"/>
      <c r="K752" s="2"/>
      <c r="L752" s="2"/>
      <c r="M752" s="4"/>
    </row>
    <row r="753" spans="1:13" s="9" customFormat="1" x14ac:dyDescent="0.2">
      <c r="A753" s="4"/>
      <c r="B753" s="4"/>
      <c r="C753" s="337"/>
      <c r="D753" s="2"/>
      <c r="E753" s="2"/>
      <c r="F753" s="51"/>
      <c r="G753" s="2"/>
      <c r="H753" s="2"/>
      <c r="I753" s="2"/>
      <c r="J753" s="2"/>
      <c r="K753" s="2"/>
      <c r="L753" s="2"/>
      <c r="M753" s="4"/>
    </row>
    <row r="754" spans="1:13" s="9" customFormat="1" x14ac:dyDescent="0.2">
      <c r="A754" s="4"/>
      <c r="B754" s="4"/>
      <c r="C754" s="337"/>
      <c r="D754" s="2"/>
      <c r="E754" s="2"/>
      <c r="F754" s="51"/>
      <c r="G754" s="2"/>
      <c r="H754" s="2"/>
      <c r="I754" s="2"/>
      <c r="J754" s="2"/>
      <c r="K754" s="2"/>
      <c r="L754" s="2"/>
      <c r="M754" s="4"/>
    </row>
    <row r="755" spans="1:13" s="9" customFormat="1" x14ac:dyDescent="0.2">
      <c r="A755" s="4"/>
      <c r="B755" s="4"/>
      <c r="C755" s="337"/>
      <c r="D755" s="2"/>
      <c r="E755" s="2"/>
      <c r="F755" s="51"/>
      <c r="G755" s="2"/>
      <c r="H755" s="2"/>
      <c r="I755" s="2"/>
      <c r="J755" s="2"/>
      <c r="K755" s="2"/>
      <c r="L755" s="2"/>
      <c r="M755" s="4"/>
    </row>
    <row r="756" spans="1:13" s="9" customFormat="1" x14ac:dyDescent="0.2">
      <c r="A756" s="4"/>
      <c r="B756" s="4"/>
      <c r="C756" s="337"/>
      <c r="D756" s="2"/>
      <c r="E756" s="2"/>
      <c r="F756" s="51"/>
      <c r="G756" s="2"/>
      <c r="H756" s="2"/>
      <c r="I756" s="2"/>
      <c r="J756" s="2"/>
      <c r="K756" s="2"/>
      <c r="L756" s="2"/>
      <c r="M756" s="4"/>
    </row>
    <row r="757" spans="1:13" s="9" customFormat="1" x14ac:dyDescent="0.2">
      <c r="A757" s="4"/>
      <c r="B757" s="4"/>
      <c r="C757" s="337"/>
      <c r="D757" s="2"/>
      <c r="E757" s="2"/>
      <c r="F757" s="51"/>
      <c r="G757" s="2"/>
      <c r="H757" s="2"/>
      <c r="I757" s="2"/>
      <c r="J757" s="2"/>
      <c r="K757" s="2"/>
      <c r="L757" s="2"/>
      <c r="M757" s="4"/>
    </row>
    <row r="758" spans="1:13" s="9" customFormat="1" x14ac:dyDescent="0.2">
      <c r="A758" s="4"/>
      <c r="B758" s="4"/>
      <c r="C758" s="337"/>
      <c r="D758" s="2"/>
      <c r="E758" s="2"/>
      <c r="F758" s="51"/>
      <c r="G758" s="2"/>
      <c r="H758" s="2"/>
      <c r="I758" s="2"/>
      <c r="J758" s="2"/>
      <c r="K758" s="2"/>
      <c r="L758" s="2"/>
      <c r="M758" s="4"/>
    </row>
    <row r="759" spans="1:13" s="9" customFormat="1" x14ac:dyDescent="0.2">
      <c r="A759" s="4"/>
      <c r="B759" s="4"/>
      <c r="C759" s="337"/>
      <c r="D759" s="2"/>
      <c r="E759" s="2"/>
      <c r="F759" s="51"/>
      <c r="G759" s="2"/>
      <c r="H759" s="2"/>
      <c r="I759" s="2"/>
      <c r="J759" s="2"/>
      <c r="K759" s="2"/>
      <c r="L759" s="2"/>
      <c r="M759" s="4"/>
    </row>
    <row r="760" spans="1:13" s="9" customFormat="1" x14ac:dyDescent="0.2">
      <c r="A760" s="4"/>
      <c r="B760" s="4"/>
      <c r="C760" s="337"/>
      <c r="D760" s="2"/>
      <c r="E760" s="2"/>
      <c r="F760" s="51"/>
      <c r="G760" s="2"/>
      <c r="H760" s="2"/>
      <c r="I760" s="2"/>
      <c r="J760" s="2"/>
      <c r="K760" s="2"/>
      <c r="L760" s="2"/>
      <c r="M760" s="4"/>
    </row>
    <row r="761" spans="1:13" s="9" customFormat="1" x14ac:dyDescent="0.2">
      <c r="A761" s="4"/>
      <c r="B761" s="4"/>
      <c r="C761" s="337"/>
      <c r="D761" s="2"/>
      <c r="E761" s="2"/>
      <c r="F761" s="51"/>
      <c r="G761" s="2"/>
      <c r="H761" s="2"/>
      <c r="I761" s="2"/>
      <c r="J761" s="2"/>
      <c r="K761" s="2"/>
      <c r="L761" s="2"/>
      <c r="M761" s="4"/>
    </row>
    <row r="762" spans="1:13" s="9" customFormat="1" x14ac:dyDescent="0.2">
      <c r="A762" s="4"/>
      <c r="B762" s="4"/>
      <c r="C762" s="337"/>
      <c r="D762" s="2"/>
      <c r="E762" s="2"/>
      <c r="F762" s="51"/>
      <c r="G762" s="2"/>
      <c r="H762" s="2"/>
      <c r="I762" s="2"/>
      <c r="J762" s="2"/>
      <c r="K762" s="2"/>
      <c r="L762" s="2"/>
      <c r="M762" s="4"/>
    </row>
    <row r="763" spans="1:13" s="9" customFormat="1" x14ac:dyDescent="0.2">
      <c r="A763" s="4"/>
      <c r="B763" s="4"/>
      <c r="C763" s="337"/>
      <c r="D763" s="2"/>
      <c r="E763" s="2"/>
      <c r="F763" s="51"/>
      <c r="G763" s="2"/>
      <c r="H763" s="2"/>
      <c r="I763" s="2"/>
      <c r="J763" s="2"/>
      <c r="K763" s="2"/>
      <c r="L763" s="2"/>
      <c r="M763" s="4"/>
    </row>
    <row r="764" spans="1:13" s="9" customFormat="1" x14ac:dyDescent="0.2">
      <c r="A764" s="4"/>
      <c r="B764" s="4"/>
      <c r="C764" s="337"/>
      <c r="D764" s="2"/>
      <c r="E764" s="2"/>
      <c r="F764" s="51"/>
      <c r="G764" s="2"/>
      <c r="H764" s="2"/>
      <c r="I764" s="2"/>
      <c r="J764" s="2"/>
      <c r="K764" s="2"/>
      <c r="L764" s="2"/>
      <c r="M764" s="4"/>
    </row>
    <row r="765" spans="1:13" s="9" customFormat="1" x14ac:dyDescent="0.2">
      <c r="A765" s="4"/>
      <c r="B765" s="4"/>
      <c r="C765" s="337"/>
      <c r="D765" s="2"/>
      <c r="E765" s="2"/>
      <c r="F765" s="51"/>
      <c r="G765" s="2"/>
      <c r="H765" s="2"/>
      <c r="I765" s="2"/>
      <c r="J765" s="2"/>
      <c r="K765" s="2"/>
      <c r="L765" s="2"/>
      <c r="M765" s="4"/>
    </row>
    <row r="766" spans="1:13" s="9" customFormat="1" x14ac:dyDescent="0.2">
      <c r="A766" s="4"/>
      <c r="B766" s="4"/>
      <c r="C766" s="337"/>
      <c r="D766" s="2"/>
      <c r="E766" s="2"/>
      <c r="F766" s="51"/>
      <c r="G766" s="2"/>
      <c r="H766" s="2"/>
      <c r="I766" s="2"/>
      <c r="J766" s="2"/>
      <c r="K766" s="2"/>
      <c r="L766" s="2"/>
      <c r="M766" s="4"/>
    </row>
    <row r="767" spans="1:13" s="9" customFormat="1" x14ac:dyDescent="0.2">
      <c r="A767" s="4"/>
      <c r="B767" s="4"/>
      <c r="C767" s="337"/>
      <c r="D767" s="2"/>
      <c r="E767" s="2"/>
      <c r="F767" s="51"/>
      <c r="G767" s="2"/>
      <c r="H767" s="2"/>
      <c r="I767" s="2"/>
      <c r="J767" s="2"/>
      <c r="K767" s="2"/>
      <c r="L767" s="2"/>
      <c r="M767" s="4"/>
    </row>
    <row r="768" spans="1:13" s="9" customFormat="1" x14ac:dyDescent="0.2">
      <c r="A768" s="4"/>
      <c r="B768" s="4"/>
      <c r="C768" s="337"/>
      <c r="D768" s="2"/>
      <c r="E768" s="2"/>
      <c r="F768" s="51"/>
      <c r="G768" s="2"/>
      <c r="H768" s="2"/>
      <c r="I768" s="2"/>
      <c r="J768" s="2"/>
      <c r="K768" s="2"/>
      <c r="L768" s="2"/>
      <c r="M768" s="4"/>
    </row>
    <row r="769" spans="1:13" s="9" customFormat="1" x14ac:dyDescent="0.2">
      <c r="A769" s="4"/>
      <c r="B769" s="4"/>
      <c r="C769" s="337"/>
      <c r="D769" s="2"/>
      <c r="E769" s="2"/>
      <c r="F769" s="51"/>
      <c r="G769" s="2"/>
      <c r="H769" s="2"/>
      <c r="I769" s="2"/>
      <c r="J769" s="2"/>
      <c r="K769" s="2"/>
      <c r="L769" s="2"/>
      <c r="M769" s="4"/>
    </row>
    <row r="770" spans="1:13" s="9" customFormat="1" x14ac:dyDescent="0.2">
      <c r="A770" s="4"/>
      <c r="B770" s="4"/>
      <c r="C770" s="337"/>
      <c r="D770" s="2"/>
      <c r="E770" s="2"/>
      <c r="F770" s="51"/>
      <c r="G770" s="2"/>
      <c r="H770" s="2"/>
      <c r="I770" s="2"/>
      <c r="J770" s="2"/>
      <c r="K770" s="2"/>
      <c r="L770" s="2"/>
      <c r="M770" s="4"/>
    </row>
    <row r="771" spans="1:13" s="9" customFormat="1" x14ac:dyDescent="0.2">
      <c r="A771" s="4"/>
      <c r="B771" s="4"/>
      <c r="C771" s="337"/>
      <c r="D771" s="2"/>
      <c r="E771" s="2"/>
      <c r="F771" s="51"/>
      <c r="G771" s="2"/>
      <c r="H771" s="2"/>
      <c r="I771" s="2"/>
      <c r="J771" s="2"/>
      <c r="K771" s="2"/>
      <c r="L771" s="2"/>
      <c r="M771" s="4"/>
    </row>
    <row r="772" spans="1:13" s="9" customFormat="1" x14ac:dyDescent="0.2">
      <c r="A772" s="4"/>
      <c r="B772" s="4"/>
      <c r="C772" s="337"/>
      <c r="D772" s="2"/>
      <c r="E772" s="2"/>
      <c r="F772" s="51"/>
      <c r="G772" s="2"/>
      <c r="H772" s="2"/>
      <c r="I772" s="2"/>
      <c r="J772" s="2"/>
      <c r="K772" s="2"/>
      <c r="L772" s="2"/>
      <c r="M772" s="4"/>
    </row>
    <row r="773" spans="1:13" s="9" customFormat="1" x14ac:dyDescent="0.2">
      <c r="A773" s="4"/>
      <c r="B773" s="4"/>
      <c r="C773" s="337"/>
      <c r="D773" s="2"/>
      <c r="E773" s="2"/>
      <c r="F773" s="51"/>
      <c r="G773" s="2"/>
      <c r="H773" s="2"/>
      <c r="I773" s="2"/>
      <c r="J773" s="2"/>
      <c r="K773" s="2"/>
      <c r="L773" s="2"/>
      <c r="M773" s="4"/>
    </row>
    <row r="774" spans="1:13" s="9" customFormat="1" x14ac:dyDescent="0.2">
      <c r="A774" s="4"/>
      <c r="B774" s="4"/>
      <c r="C774" s="337"/>
      <c r="D774" s="2"/>
      <c r="E774" s="2"/>
      <c r="F774" s="51"/>
      <c r="G774" s="2"/>
      <c r="H774" s="2"/>
      <c r="I774" s="2"/>
      <c r="J774" s="2"/>
      <c r="K774" s="2"/>
      <c r="L774" s="2"/>
      <c r="M774" s="4"/>
    </row>
    <row r="775" spans="1:13" s="9" customFormat="1" x14ac:dyDescent="0.2">
      <c r="A775" s="4"/>
      <c r="B775" s="4"/>
      <c r="C775" s="337"/>
      <c r="D775" s="2"/>
      <c r="E775" s="2"/>
      <c r="F775" s="51"/>
      <c r="G775" s="2"/>
      <c r="H775" s="2"/>
      <c r="I775" s="2"/>
      <c r="J775" s="2"/>
      <c r="K775" s="2"/>
      <c r="L775" s="2"/>
      <c r="M775" s="4"/>
    </row>
    <row r="776" spans="1:13" s="9" customFormat="1" x14ac:dyDescent="0.2">
      <c r="A776" s="4"/>
      <c r="B776" s="4"/>
      <c r="C776" s="337"/>
      <c r="D776" s="2"/>
      <c r="E776" s="2"/>
      <c r="F776" s="51"/>
      <c r="G776" s="2"/>
      <c r="H776" s="2"/>
      <c r="I776" s="2"/>
      <c r="J776" s="2"/>
      <c r="K776" s="2"/>
      <c r="L776" s="2"/>
      <c r="M776" s="4"/>
    </row>
    <row r="777" spans="1:13" s="9" customFormat="1" x14ac:dyDescent="0.2">
      <c r="A777" s="4"/>
      <c r="B777" s="4"/>
      <c r="C777" s="337"/>
      <c r="D777" s="2"/>
      <c r="E777" s="2"/>
      <c r="F777" s="51"/>
      <c r="G777" s="2"/>
      <c r="H777" s="2"/>
      <c r="I777" s="2"/>
      <c r="J777" s="2"/>
      <c r="K777" s="2"/>
      <c r="L777" s="2"/>
      <c r="M777" s="4"/>
    </row>
    <row r="778" spans="1:13" s="9" customFormat="1" x14ac:dyDescent="0.2">
      <c r="A778" s="4"/>
      <c r="B778" s="4"/>
      <c r="C778" s="337"/>
      <c r="D778" s="2"/>
      <c r="E778" s="2"/>
      <c r="F778" s="51"/>
      <c r="G778" s="2"/>
      <c r="H778" s="2"/>
      <c r="I778" s="2"/>
      <c r="J778" s="2"/>
      <c r="K778" s="2"/>
      <c r="L778" s="2"/>
      <c r="M778" s="4"/>
    </row>
    <row r="779" spans="1:13" s="9" customFormat="1" x14ac:dyDescent="0.2">
      <c r="A779" s="4"/>
      <c r="B779" s="4"/>
      <c r="C779" s="337"/>
      <c r="D779" s="2"/>
      <c r="E779" s="2"/>
      <c r="F779" s="51"/>
      <c r="G779" s="2"/>
      <c r="H779" s="2"/>
      <c r="I779" s="2"/>
      <c r="J779" s="2"/>
      <c r="K779" s="2"/>
      <c r="L779" s="2"/>
      <c r="M779" s="4"/>
    </row>
    <row r="780" spans="1:13" s="9" customFormat="1" x14ac:dyDescent="0.2">
      <c r="A780" s="4"/>
      <c r="B780" s="4"/>
      <c r="C780" s="337"/>
      <c r="D780" s="2"/>
      <c r="E780" s="2"/>
      <c r="F780" s="51"/>
      <c r="G780" s="2"/>
      <c r="H780" s="2"/>
      <c r="I780" s="2"/>
      <c r="J780" s="2"/>
      <c r="K780" s="2"/>
      <c r="L780" s="2"/>
      <c r="M780" s="4"/>
    </row>
    <row r="781" spans="1:13" s="9" customFormat="1" x14ac:dyDescent="0.2">
      <c r="A781" s="4"/>
      <c r="B781" s="4"/>
      <c r="C781" s="337"/>
      <c r="D781" s="2"/>
      <c r="E781" s="2"/>
      <c r="F781" s="51"/>
      <c r="G781" s="2"/>
      <c r="H781" s="2"/>
      <c r="I781" s="2"/>
      <c r="J781" s="2"/>
      <c r="K781" s="2"/>
      <c r="L781" s="2"/>
      <c r="M781" s="4"/>
    </row>
    <row r="782" spans="1:13" s="9" customFormat="1" x14ac:dyDescent="0.2">
      <c r="A782" s="4"/>
      <c r="B782" s="4"/>
      <c r="C782" s="337"/>
      <c r="D782" s="2"/>
      <c r="E782" s="2"/>
      <c r="F782" s="51"/>
      <c r="G782" s="2"/>
      <c r="H782" s="2"/>
      <c r="I782" s="2"/>
      <c r="J782" s="2"/>
      <c r="K782" s="2"/>
      <c r="L782" s="2"/>
      <c r="M782" s="4"/>
    </row>
    <row r="783" spans="1:13" s="9" customFormat="1" x14ac:dyDescent="0.2">
      <c r="A783" s="4"/>
      <c r="B783" s="4"/>
      <c r="C783" s="337"/>
      <c r="D783" s="2"/>
      <c r="E783" s="2"/>
      <c r="F783" s="51"/>
      <c r="G783" s="2"/>
      <c r="H783" s="2"/>
      <c r="I783" s="2"/>
      <c r="J783" s="2"/>
      <c r="K783" s="2"/>
      <c r="L783" s="2"/>
      <c r="M783" s="4"/>
    </row>
    <row r="784" spans="1:13" s="9" customFormat="1" x14ac:dyDescent="0.2">
      <c r="A784" s="4"/>
      <c r="B784" s="4"/>
      <c r="C784" s="337"/>
      <c r="D784" s="2"/>
      <c r="E784" s="2"/>
      <c r="F784" s="51"/>
      <c r="G784" s="2"/>
      <c r="H784" s="2"/>
      <c r="I784" s="2"/>
      <c r="J784" s="2"/>
      <c r="K784" s="2"/>
      <c r="L784" s="2"/>
      <c r="M784" s="4"/>
    </row>
    <row r="785" spans="1:13" s="9" customFormat="1" x14ac:dyDescent="0.2">
      <c r="A785" s="4"/>
      <c r="B785" s="4"/>
      <c r="C785" s="337"/>
      <c r="D785" s="2"/>
      <c r="E785" s="2"/>
      <c r="F785" s="51"/>
      <c r="G785" s="2"/>
      <c r="H785" s="2"/>
      <c r="I785" s="2"/>
      <c r="J785" s="2"/>
      <c r="K785" s="2"/>
      <c r="L785" s="2"/>
      <c r="M785" s="4"/>
    </row>
    <row r="786" spans="1:13" s="9" customFormat="1" x14ac:dyDescent="0.2">
      <c r="A786" s="4"/>
      <c r="B786" s="4"/>
      <c r="C786" s="337"/>
      <c r="D786" s="2"/>
      <c r="E786" s="2"/>
      <c r="F786" s="51"/>
      <c r="G786" s="2"/>
      <c r="H786" s="2"/>
      <c r="I786" s="2"/>
      <c r="J786" s="2"/>
      <c r="K786" s="2"/>
      <c r="L786" s="2"/>
      <c r="M786" s="4"/>
    </row>
    <row r="787" spans="1:13" s="9" customFormat="1" x14ac:dyDescent="0.2">
      <c r="A787" s="4"/>
      <c r="B787" s="4"/>
      <c r="C787" s="337"/>
      <c r="D787" s="2"/>
      <c r="E787" s="2"/>
      <c r="F787" s="51"/>
      <c r="G787" s="2"/>
      <c r="H787" s="2"/>
      <c r="I787" s="2"/>
      <c r="J787" s="2"/>
      <c r="K787" s="2"/>
      <c r="L787" s="2"/>
      <c r="M787" s="4"/>
    </row>
    <row r="788" spans="1:13" s="9" customFormat="1" x14ac:dyDescent="0.2">
      <c r="A788" s="4"/>
      <c r="B788" s="4"/>
      <c r="C788" s="337"/>
      <c r="D788" s="2"/>
      <c r="E788" s="2"/>
      <c r="F788" s="51"/>
      <c r="G788" s="2"/>
      <c r="H788" s="2"/>
      <c r="I788" s="2"/>
      <c r="J788" s="2"/>
      <c r="K788" s="2"/>
      <c r="L788" s="2"/>
      <c r="M788" s="4"/>
    </row>
    <row r="789" spans="1:13" s="9" customFormat="1" x14ac:dyDescent="0.2">
      <c r="A789" s="4"/>
      <c r="B789" s="4"/>
      <c r="C789" s="337"/>
      <c r="D789" s="2"/>
      <c r="E789" s="2"/>
      <c r="F789" s="51"/>
      <c r="G789" s="2"/>
      <c r="H789" s="2"/>
      <c r="I789" s="2"/>
      <c r="J789" s="2"/>
      <c r="K789" s="2"/>
      <c r="L789" s="2"/>
      <c r="M789" s="4"/>
    </row>
    <row r="790" spans="1:13" s="9" customFormat="1" x14ac:dyDescent="0.2">
      <c r="A790" s="4"/>
      <c r="B790" s="4"/>
      <c r="C790" s="337"/>
      <c r="D790" s="2"/>
      <c r="E790" s="2"/>
      <c r="F790" s="51"/>
      <c r="G790" s="2"/>
      <c r="H790" s="2"/>
      <c r="I790" s="2"/>
      <c r="J790" s="2"/>
      <c r="K790" s="2"/>
      <c r="L790" s="2"/>
      <c r="M790" s="4"/>
    </row>
    <row r="791" spans="1:13" s="9" customFormat="1" x14ac:dyDescent="0.2">
      <c r="A791" s="4"/>
      <c r="B791" s="4"/>
      <c r="C791" s="337"/>
      <c r="D791" s="2"/>
      <c r="E791" s="2"/>
      <c r="F791" s="51"/>
      <c r="G791" s="2"/>
      <c r="H791" s="2"/>
      <c r="I791" s="2"/>
      <c r="J791" s="2"/>
      <c r="K791" s="2"/>
      <c r="L791" s="2"/>
      <c r="M791" s="4"/>
    </row>
    <row r="792" spans="1:13" s="9" customFormat="1" x14ac:dyDescent="0.2">
      <c r="A792" s="4"/>
      <c r="B792" s="4"/>
      <c r="C792" s="337"/>
      <c r="D792" s="2"/>
      <c r="E792" s="2"/>
      <c r="F792" s="51"/>
      <c r="G792" s="2"/>
      <c r="H792" s="2"/>
      <c r="I792" s="2"/>
      <c r="J792" s="2"/>
      <c r="K792" s="2"/>
      <c r="L792" s="2"/>
      <c r="M792" s="4"/>
    </row>
    <row r="793" spans="1:13" s="9" customFormat="1" x14ac:dyDescent="0.2">
      <c r="A793" s="4"/>
      <c r="B793" s="4"/>
      <c r="C793" s="337"/>
      <c r="D793" s="2"/>
      <c r="E793" s="2"/>
      <c r="F793" s="51"/>
      <c r="G793" s="2"/>
      <c r="H793" s="2"/>
      <c r="I793" s="2"/>
      <c r="J793" s="2"/>
      <c r="K793" s="2"/>
      <c r="L793" s="2"/>
      <c r="M793" s="4"/>
    </row>
    <row r="794" spans="1:13" s="9" customFormat="1" x14ac:dyDescent="0.2">
      <c r="A794" s="4"/>
      <c r="B794" s="4"/>
      <c r="C794" s="337"/>
      <c r="D794" s="2"/>
      <c r="E794" s="2"/>
      <c r="F794" s="51"/>
      <c r="G794" s="2"/>
      <c r="H794" s="2"/>
      <c r="I794" s="2"/>
      <c r="J794" s="2"/>
      <c r="K794" s="2"/>
      <c r="L794" s="2"/>
      <c r="M794" s="4"/>
    </row>
    <row r="795" spans="1:13" s="9" customFormat="1" x14ac:dyDescent="0.2">
      <c r="A795" s="4"/>
      <c r="B795" s="4"/>
      <c r="C795" s="337"/>
      <c r="D795" s="2"/>
      <c r="E795" s="2"/>
      <c r="F795" s="51"/>
      <c r="G795" s="2"/>
      <c r="H795" s="2"/>
      <c r="I795" s="2"/>
      <c r="J795" s="2"/>
      <c r="K795" s="2"/>
      <c r="L795" s="2"/>
      <c r="M795" s="4"/>
    </row>
    <row r="796" spans="1:13" s="9" customFormat="1" x14ac:dyDescent="0.2">
      <c r="A796" s="4"/>
      <c r="B796" s="4"/>
      <c r="C796" s="337"/>
      <c r="D796" s="2"/>
      <c r="E796" s="2"/>
      <c r="F796" s="51"/>
      <c r="G796" s="2"/>
      <c r="H796" s="2"/>
      <c r="I796" s="2"/>
      <c r="J796" s="2"/>
      <c r="K796" s="2"/>
      <c r="L796" s="2"/>
      <c r="M796" s="4"/>
    </row>
    <row r="797" spans="1:13" s="9" customFormat="1" x14ac:dyDescent="0.2">
      <c r="A797" s="4"/>
      <c r="B797" s="4"/>
      <c r="C797" s="337"/>
      <c r="D797" s="2"/>
      <c r="E797" s="2"/>
      <c r="F797" s="51"/>
      <c r="G797" s="2"/>
      <c r="H797" s="2"/>
      <c r="I797" s="2"/>
      <c r="J797" s="2"/>
      <c r="K797" s="2"/>
      <c r="L797" s="2"/>
      <c r="M797" s="4"/>
    </row>
    <row r="798" spans="1:13" s="9" customFormat="1" x14ac:dyDescent="0.2">
      <c r="A798" s="4"/>
      <c r="B798" s="4"/>
      <c r="C798" s="337"/>
      <c r="D798" s="2"/>
      <c r="E798" s="2"/>
      <c r="F798" s="51"/>
      <c r="G798" s="2"/>
      <c r="H798" s="2"/>
      <c r="I798" s="2"/>
      <c r="J798" s="2"/>
      <c r="K798" s="2"/>
      <c r="L798" s="2"/>
      <c r="M798" s="4"/>
    </row>
    <row r="799" spans="1:13" s="9" customFormat="1" x14ac:dyDescent="0.2">
      <c r="A799" s="4"/>
      <c r="B799" s="4"/>
      <c r="C799" s="337"/>
      <c r="D799" s="2"/>
      <c r="E799" s="2"/>
      <c r="F799" s="51"/>
      <c r="G799" s="2"/>
      <c r="H799" s="2"/>
      <c r="I799" s="2"/>
      <c r="J799" s="2"/>
      <c r="K799" s="2"/>
      <c r="L799" s="2"/>
      <c r="M799" s="4"/>
    </row>
    <row r="800" spans="1:13" s="9" customFormat="1" x14ac:dyDescent="0.2">
      <c r="A800" s="4"/>
      <c r="B800" s="4"/>
      <c r="C800" s="337"/>
      <c r="D800" s="2"/>
      <c r="E800" s="2"/>
      <c r="F800" s="51"/>
      <c r="G800" s="2"/>
      <c r="H800" s="2"/>
      <c r="I800" s="2"/>
      <c r="J800" s="2"/>
      <c r="K800" s="2"/>
      <c r="L800" s="2"/>
      <c r="M800" s="4"/>
    </row>
    <row r="801" spans="1:13" s="9" customFormat="1" x14ac:dyDescent="0.2">
      <c r="A801" s="4"/>
      <c r="B801" s="4"/>
      <c r="C801" s="337"/>
      <c r="D801" s="2"/>
      <c r="E801" s="2"/>
      <c r="F801" s="51"/>
      <c r="G801" s="2"/>
      <c r="H801" s="2"/>
      <c r="I801" s="2"/>
      <c r="J801" s="2"/>
      <c r="K801" s="2"/>
      <c r="L801" s="2"/>
      <c r="M801" s="4"/>
    </row>
    <row r="802" spans="1:13" s="9" customFormat="1" x14ac:dyDescent="0.2">
      <c r="A802" s="4"/>
      <c r="B802" s="4"/>
      <c r="C802" s="337"/>
      <c r="D802" s="2"/>
      <c r="E802" s="2"/>
      <c r="F802" s="51"/>
      <c r="G802" s="2"/>
      <c r="H802" s="2"/>
      <c r="I802" s="2"/>
      <c r="J802" s="2"/>
      <c r="K802" s="2"/>
      <c r="L802" s="2"/>
      <c r="M802" s="4"/>
    </row>
    <row r="803" spans="1:13" s="9" customFormat="1" x14ac:dyDescent="0.2">
      <c r="A803" s="4"/>
      <c r="B803" s="4"/>
      <c r="C803" s="337"/>
      <c r="D803" s="2"/>
      <c r="E803" s="2"/>
      <c r="F803" s="51"/>
      <c r="G803" s="2"/>
      <c r="H803" s="2"/>
      <c r="I803" s="2"/>
      <c r="J803" s="2"/>
      <c r="K803" s="2"/>
      <c r="L803" s="2"/>
      <c r="M803" s="4"/>
    </row>
    <row r="804" spans="1:13" s="9" customFormat="1" x14ac:dyDescent="0.2">
      <c r="A804" s="4"/>
      <c r="B804" s="4"/>
      <c r="C804" s="337"/>
      <c r="D804" s="2"/>
      <c r="E804" s="2"/>
      <c r="F804" s="51"/>
      <c r="G804" s="2"/>
      <c r="H804" s="2"/>
      <c r="I804" s="2"/>
      <c r="J804" s="2"/>
      <c r="K804" s="2"/>
      <c r="L804" s="2"/>
      <c r="M804" s="4"/>
    </row>
    <row r="805" spans="1:13" s="9" customFormat="1" x14ac:dyDescent="0.2">
      <c r="A805" s="4"/>
      <c r="B805" s="4"/>
      <c r="C805" s="337"/>
      <c r="D805" s="2"/>
      <c r="E805" s="2"/>
      <c r="F805" s="51"/>
      <c r="G805" s="2"/>
      <c r="H805" s="2"/>
      <c r="I805" s="2"/>
      <c r="J805" s="2"/>
      <c r="K805" s="2"/>
      <c r="L805" s="2"/>
      <c r="M805" s="4"/>
    </row>
    <row r="806" spans="1:13" s="9" customFormat="1" x14ac:dyDescent="0.2">
      <c r="A806" s="4"/>
      <c r="B806" s="4"/>
      <c r="C806" s="337"/>
      <c r="D806" s="2"/>
      <c r="E806" s="2"/>
      <c r="F806" s="51"/>
      <c r="G806" s="2"/>
      <c r="H806" s="2"/>
      <c r="I806" s="2"/>
      <c r="J806" s="2"/>
      <c r="K806" s="2"/>
      <c r="L806" s="2"/>
      <c r="M806" s="4"/>
    </row>
    <row r="807" spans="1:13" s="9" customFormat="1" x14ac:dyDescent="0.2">
      <c r="A807" s="4"/>
      <c r="B807" s="4"/>
      <c r="C807" s="337"/>
      <c r="D807" s="2"/>
      <c r="E807" s="2"/>
      <c r="F807" s="51"/>
      <c r="G807" s="2"/>
      <c r="H807" s="2"/>
      <c r="I807" s="2"/>
      <c r="J807" s="2"/>
      <c r="K807" s="2"/>
      <c r="L807" s="2"/>
      <c r="M807" s="4"/>
    </row>
    <row r="808" spans="1:13" s="9" customFormat="1" x14ac:dyDescent="0.2">
      <c r="A808" s="4"/>
      <c r="B808" s="4"/>
      <c r="C808" s="337"/>
      <c r="D808" s="2"/>
      <c r="E808" s="2"/>
      <c r="F808" s="51"/>
      <c r="G808" s="2"/>
      <c r="H808" s="2"/>
      <c r="I808" s="2"/>
      <c r="J808" s="2"/>
      <c r="K808" s="2"/>
      <c r="L808" s="2"/>
      <c r="M808" s="4"/>
    </row>
    <row r="809" spans="1:13" s="9" customFormat="1" x14ac:dyDescent="0.2">
      <c r="A809" s="4"/>
      <c r="B809" s="4"/>
      <c r="C809" s="337"/>
      <c r="D809" s="2"/>
      <c r="E809" s="2"/>
      <c r="F809" s="51"/>
      <c r="G809" s="2"/>
      <c r="H809" s="2"/>
      <c r="I809" s="2"/>
      <c r="J809" s="2"/>
      <c r="K809" s="2"/>
      <c r="L809" s="2"/>
      <c r="M809" s="4"/>
    </row>
    <row r="810" spans="1:13" s="9" customFormat="1" x14ac:dyDescent="0.2">
      <c r="A810" s="4"/>
      <c r="B810" s="4"/>
      <c r="C810" s="337"/>
      <c r="D810" s="2"/>
      <c r="E810" s="2"/>
      <c r="F810" s="51"/>
      <c r="G810" s="2"/>
      <c r="H810" s="2"/>
      <c r="I810" s="2"/>
      <c r="J810" s="2"/>
      <c r="K810" s="2"/>
      <c r="L810" s="2"/>
      <c r="M810" s="4"/>
    </row>
    <row r="811" spans="1:13" s="9" customFormat="1" x14ac:dyDescent="0.2">
      <c r="A811" s="4"/>
      <c r="B811" s="4"/>
      <c r="C811" s="337"/>
      <c r="D811" s="2"/>
      <c r="E811" s="2"/>
      <c r="F811" s="51"/>
      <c r="G811" s="2"/>
      <c r="H811" s="2"/>
      <c r="I811" s="2"/>
      <c r="J811" s="2"/>
      <c r="K811" s="2"/>
      <c r="L811" s="2"/>
      <c r="M811" s="4"/>
    </row>
    <row r="812" spans="1:13" s="9" customFormat="1" x14ac:dyDescent="0.2">
      <c r="A812" s="4"/>
      <c r="B812" s="4"/>
      <c r="C812" s="337"/>
      <c r="D812" s="2"/>
      <c r="E812" s="2"/>
      <c r="F812" s="51"/>
      <c r="G812" s="2"/>
      <c r="H812" s="2"/>
      <c r="I812" s="2"/>
      <c r="J812" s="2"/>
      <c r="K812" s="2"/>
      <c r="L812" s="2"/>
      <c r="M812" s="4"/>
    </row>
    <row r="813" spans="1:13" s="9" customFormat="1" x14ac:dyDescent="0.2">
      <c r="A813" s="4"/>
      <c r="B813" s="4"/>
      <c r="C813" s="337"/>
      <c r="D813" s="2"/>
      <c r="E813" s="2"/>
      <c r="F813" s="51"/>
      <c r="G813" s="2"/>
      <c r="H813" s="2"/>
      <c r="I813" s="2"/>
      <c r="J813" s="2"/>
      <c r="K813" s="2"/>
      <c r="L813" s="2"/>
      <c r="M813" s="4"/>
    </row>
    <row r="814" spans="1:13" s="9" customFormat="1" x14ac:dyDescent="0.2">
      <c r="A814" s="4"/>
      <c r="B814" s="4"/>
      <c r="C814" s="337"/>
      <c r="D814" s="2"/>
      <c r="E814" s="2"/>
      <c r="F814" s="51"/>
      <c r="G814" s="2"/>
      <c r="H814" s="2"/>
      <c r="I814" s="2"/>
      <c r="J814" s="2"/>
      <c r="K814" s="2"/>
      <c r="L814" s="2"/>
      <c r="M814" s="4"/>
    </row>
    <row r="815" spans="1:13" s="9" customFormat="1" x14ac:dyDescent="0.2">
      <c r="A815" s="4"/>
      <c r="B815" s="4"/>
      <c r="C815" s="337"/>
      <c r="D815" s="2"/>
      <c r="E815" s="2"/>
      <c r="F815" s="51"/>
      <c r="G815" s="2"/>
      <c r="H815" s="2"/>
      <c r="I815" s="2"/>
      <c r="J815" s="2"/>
      <c r="K815" s="2"/>
      <c r="L815" s="2"/>
      <c r="M815" s="4"/>
    </row>
    <row r="816" spans="1:13" s="9" customFormat="1" x14ac:dyDescent="0.2">
      <c r="A816" s="4"/>
      <c r="B816" s="4"/>
      <c r="C816" s="337"/>
      <c r="D816" s="2"/>
      <c r="E816" s="2"/>
      <c r="F816" s="51"/>
      <c r="G816" s="2"/>
      <c r="H816" s="2"/>
      <c r="I816" s="2"/>
      <c r="J816" s="2"/>
      <c r="K816" s="2"/>
      <c r="L816" s="2"/>
      <c r="M816" s="4"/>
    </row>
    <row r="817" spans="1:13" s="9" customFormat="1" x14ac:dyDescent="0.2">
      <c r="A817" s="4"/>
      <c r="B817" s="4"/>
      <c r="C817" s="337"/>
      <c r="D817" s="2"/>
      <c r="E817" s="2"/>
      <c r="F817" s="51"/>
      <c r="G817" s="2"/>
      <c r="H817" s="2"/>
      <c r="I817" s="2"/>
      <c r="J817" s="2"/>
      <c r="K817" s="2"/>
      <c r="L817" s="2"/>
      <c r="M817" s="4"/>
    </row>
    <row r="818" spans="1:13" s="9" customFormat="1" x14ac:dyDescent="0.2">
      <c r="A818" s="4"/>
      <c r="B818" s="4"/>
      <c r="C818" s="337"/>
      <c r="D818" s="2"/>
      <c r="E818" s="2"/>
      <c r="F818" s="51"/>
      <c r="G818" s="2"/>
      <c r="H818" s="2"/>
      <c r="I818" s="2"/>
      <c r="J818" s="2"/>
      <c r="K818" s="2"/>
      <c r="L818" s="2"/>
      <c r="M818" s="4"/>
    </row>
    <row r="819" spans="1:13" s="9" customFormat="1" x14ac:dyDescent="0.2">
      <c r="A819" s="4"/>
      <c r="B819" s="4"/>
      <c r="C819" s="337"/>
      <c r="D819" s="2"/>
      <c r="E819" s="2"/>
      <c r="F819" s="51"/>
      <c r="G819" s="2"/>
      <c r="H819" s="2"/>
      <c r="I819" s="2"/>
      <c r="J819" s="2"/>
      <c r="K819" s="2"/>
      <c r="L819" s="2"/>
      <c r="M819" s="4"/>
    </row>
    <row r="820" spans="1:13" s="9" customFormat="1" x14ac:dyDescent="0.2">
      <c r="A820" s="4"/>
      <c r="B820" s="4"/>
      <c r="C820" s="337"/>
      <c r="D820" s="2"/>
      <c r="E820" s="2"/>
      <c r="F820" s="51"/>
      <c r="G820" s="2"/>
      <c r="H820" s="2"/>
      <c r="I820" s="2"/>
      <c r="J820" s="2"/>
      <c r="K820" s="2"/>
      <c r="L820" s="2"/>
      <c r="M820" s="4"/>
    </row>
    <row r="821" spans="1:13" s="9" customFormat="1" x14ac:dyDescent="0.2">
      <c r="A821" s="4"/>
      <c r="B821" s="4"/>
      <c r="C821" s="337"/>
      <c r="D821" s="2"/>
      <c r="E821" s="2"/>
      <c r="F821" s="51"/>
      <c r="G821" s="2"/>
      <c r="H821" s="2"/>
      <c r="I821" s="2"/>
      <c r="J821" s="2"/>
      <c r="K821" s="2"/>
      <c r="L821" s="2"/>
      <c r="M821" s="4"/>
    </row>
    <row r="822" spans="1:13" s="9" customFormat="1" x14ac:dyDescent="0.2">
      <c r="A822" s="4"/>
      <c r="B822" s="4"/>
      <c r="C822" s="337"/>
      <c r="D822" s="2"/>
      <c r="E822" s="2"/>
      <c r="F822" s="51"/>
      <c r="G822" s="2"/>
      <c r="H822" s="2"/>
      <c r="I822" s="2"/>
      <c r="J822" s="2"/>
      <c r="K822" s="2"/>
      <c r="L822" s="2"/>
      <c r="M822" s="4"/>
    </row>
    <row r="823" spans="1:13" s="9" customFormat="1" x14ac:dyDescent="0.2">
      <c r="A823" s="4"/>
      <c r="B823" s="4"/>
      <c r="C823" s="337"/>
      <c r="D823" s="2"/>
      <c r="E823" s="2"/>
      <c r="F823" s="51"/>
      <c r="G823" s="2"/>
      <c r="H823" s="2"/>
      <c r="I823" s="2"/>
      <c r="J823" s="2"/>
      <c r="K823" s="2"/>
      <c r="L823" s="2"/>
      <c r="M823" s="4"/>
    </row>
    <row r="824" spans="1:13" s="9" customFormat="1" x14ac:dyDescent="0.2">
      <c r="A824" s="4"/>
      <c r="B824" s="4"/>
      <c r="C824" s="337"/>
      <c r="D824" s="2"/>
      <c r="E824" s="2"/>
      <c r="F824" s="51"/>
      <c r="G824" s="2"/>
      <c r="H824" s="2"/>
      <c r="I824" s="2"/>
      <c r="J824" s="2"/>
      <c r="K824" s="2"/>
      <c r="L824" s="2"/>
      <c r="M824" s="4"/>
    </row>
    <row r="825" spans="1:13" s="9" customFormat="1" x14ac:dyDescent="0.2">
      <c r="A825" s="4"/>
      <c r="B825" s="4"/>
      <c r="C825" s="337"/>
      <c r="D825" s="2"/>
      <c r="E825" s="2"/>
      <c r="F825" s="51"/>
      <c r="G825" s="2"/>
      <c r="H825" s="2"/>
      <c r="I825" s="2"/>
      <c r="J825" s="2"/>
      <c r="K825" s="2"/>
      <c r="L825" s="2"/>
      <c r="M825" s="4"/>
    </row>
    <row r="826" spans="1:13" s="9" customFormat="1" x14ac:dyDescent="0.2">
      <c r="A826" s="4"/>
      <c r="B826" s="4"/>
      <c r="C826" s="337"/>
      <c r="D826" s="2"/>
      <c r="E826" s="2"/>
      <c r="F826" s="51"/>
      <c r="G826" s="2"/>
      <c r="H826" s="2"/>
      <c r="I826" s="2"/>
      <c r="J826" s="2"/>
      <c r="K826" s="2"/>
      <c r="L826" s="2"/>
      <c r="M826" s="4"/>
    </row>
    <row r="827" spans="1:13" s="9" customFormat="1" x14ac:dyDescent="0.2">
      <c r="A827" s="4"/>
      <c r="B827" s="4"/>
      <c r="C827" s="337"/>
      <c r="D827" s="2"/>
      <c r="E827" s="2"/>
      <c r="F827" s="51"/>
      <c r="G827" s="2"/>
      <c r="H827" s="2"/>
      <c r="I827" s="2"/>
      <c r="J827" s="2"/>
      <c r="K827" s="2"/>
      <c r="L827" s="2"/>
      <c r="M827" s="4"/>
    </row>
    <row r="828" spans="1:13" s="9" customFormat="1" x14ac:dyDescent="0.2">
      <c r="A828" s="4"/>
      <c r="B828" s="4"/>
      <c r="C828" s="337"/>
      <c r="D828" s="2"/>
      <c r="E828" s="2"/>
      <c r="F828" s="51"/>
      <c r="G828" s="2"/>
      <c r="H828" s="2"/>
      <c r="I828" s="2"/>
      <c r="J828" s="2"/>
      <c r="K828" s="2"/>
      <c r="L828" s="2"/>
      <c r="M828" s="4"/>
    </row>
    <row r="829" spans="1:13" s="9" customFormat="1" x14ac:dyDescent="0.2">
      <c r="A829" s="4"/>
      <c r="B829" s="4"/>
      <c r="C829" s="337"/>
      <c r="D829" s="2"/>
      <c r="E829" s="2"/>
      <c r="F829" s="51"/>
      <c r="G829" s="2"/>
      <c r="H829" s="2"/>
      <c r="I829" s="2"/>
      <c r="J829" s="2"/>
      <c r="K829" s="2"/>
      <c r="L829" s="2"/>
      <c r="M829" s="4"/>
    </row>
    <row r="830" spans="1:13" s="9" customFormat="1" x14ac:dyDescent="0.2">
      <c r="A830" s="4"/>
      <c r="B830" s="4"/>
      <c r="C830" s="337"/>
      <c r="D830" s="2"/>
      <c r="E830" s="2"/>
      <c r="F830" s="51"/>
      <c r="G830" s="2"/>
      <c r="H830" s="2"/>
      <c r="I830" s="2"/>
      <c r="J830" s="2"/>
      <c r="K830" s="2"/>
      <c r="L830" s="2"/>
      <c r="M830" s="4"/>
    </row>
    <row r="831" spans="1:13" s="9" customFormat="1" x14ac:dyDescent="0.2">
      <c r="A831" s="4"/>
      <c r="B831" s="4"/>
      <c r="C831" s="337"/>
      <c r="D831" s="2"/>
      <c r="E831" s="2"/>
      <c r="F831" s="51"/>
      <c r="G831" s="2"/>
      <c r="H831" s="2"/>
      <c r="I831" s="2"/>
      <c r="J831" s="2"/>
      <c r="K831" s="2"/>
      <c r="L831" s="2"/>
      <c r="M831" s="4"/>
    </row>
    <row r="832" spans="1:13" s="9" customFormat="1" x14ac:dyDescent="0.2">
      <c r="A832" s="4"/>
      <c r="B832" s="4"/>
      <c r="C832" s="337"/>
      <c r="D832" s="2"/>
      <c r="E832" s="2"/>
      <c r="F832" s="51"/>
      <c r="G832" s="2"/>
      <c r="H832" s="2"/>
      <c r="I832" s="2"/>
      <c r="J832" s="2"/>
      <c r="K832" s="2"/>
      <c r="L832" s="2"/>
      <c r="M832" s="4"/>
    </row>
    <row r="833" spans="1:13" s="9" customFormat="1" x14ac:dyDescent="0.2">
      <c r="A833" s="4"/>
      <c r="B833" s="4"/>
      <c r="C833" s="337"/>
      <c r="D833" s="2"/>
      <c r="E833" s="2"/>
      <c r="F833" s="51"/>
      <c r="G833" s="2"/>
      <c r="H833" s="2"/>
      <c r="I833" s="2"/>
      <c r="J833" s="2"/>
      <c r="K833" s="2"/>
      <c r="L833" s="2"/>
      <c r="M833" s="4"/>
    </row>
    <row r="834" spans="1:13" s="9" customFormat="1" x14ac:dyDescent="0.2">
      <c r="A834" s="4"/>
      <c r="B834" s="4"/>
      <c r="C834" s="337"/>
      <c r="D834" s="2"/>
      <c r="E834" s="2"/>
      <c r="F834" s="51"/>
      <c r="G834" s="2"/>
      <c r="H834" s="2"/>
      <c r="I834" s="2"/>
      <c r="J834" s="2"/>
      <c r="K834" s="2"/>
      <c r="L834" s="2"/>
      <c r="M834" s="4"/>
    </row>
    <row r="835" spans="1:13" s="9" customFormat="1" x14ac:dyDescent="0.2">
      <c r="A835" s="4"/>
      <c r="B835" s="4"/>
      <c r="C835" s="337"/>
      <c r="D835" s="2"/>
      <c r="E835" s="2"/>
      <c r="F835" s="51"/>
      <c r="G835" s="2"/>
      <c r="H835" s="2"/>
      <c r="I835" s="2"/>
      <c r="J835" s="2"/>
      <c r="K835" s="2"/>
      <c r="L835" s="2"/>
      <c r="M835" s="4"/>
    </row>
    <row r="836" spans="1:13" s="9" customFormat="1" x14ac:dyDescent="0.2">
      <c r="A836" s="4"/>
      <c r="B836" s="4"/>
      <c r="C836" s="337"/>
      <c r="D836" s="2"/>
      <c r="E836" s="2"/>
      <c r="F836" s="51"/>
      <c r="G836" s="2"/>
      <c r="H836" s="2"/>
      <c r="I836" s="2"/>
      <c r="J836" s="2"/>
      <c r="K836" s="2"/>
      <c r="L836" s="2"/>
      <c r="M836" s="4"/>
    </row>
    <row r="837" spans="1:13" s="9" customFormat="1" x14ac:dyDescent="0.2">
      <c r="A837" s="4"/>
      <c r="B837" s="4"/>
      <c r="C837" s="337"/>
      <c r="D837" s="2"/>
      <c r="E837" s="2"/>
      <c r="F837" s="51"/>
      <c r="G837" s="2"/>
      <c r="H837" s="2"/>
      <c r="I837" s="2"/>
      <c r="J837" s="2"/>
      <c r="K837" s="2"/>
      <c r="L837" s="2"/>
      <c r="M837" s="4"/>
    </row>
    <row r="838" spans="1:13" s="9" customFormat="1" x14ac:dyDescent="0.2">
      <c r="A838" s="4"/>
      <c r="B838" s="4"/>
      <c r="C838" s="337"/>
      <c r="D838" s="2"/>
      <c r="E838" s="2"/>
      <c r="F838" s="51"/>
      <c r="G838" s="2"/>
      <c r="H838" s="2"/>
      <c r="I838" s="2"/>
      <c r="J838" s="2"/>
      <c r="K838" s="2"/>
      <c r="L838" s="2"/>
      <c r="M838" s="4"/>
    </row>
    <row r="839" spans="1:13" s="9" customFormat="1" x14ac:dyDescent="0.2">
      <c r="A839" s="4"/>
      <c r="B839" s="4"/>
      <c r="C839" s="337"/>
      <c r="D839" s="2"/>
      <c r="E839" s="2"/>
      <c r="F839" s="51"/>
      <c r="G839" s="2"/>
      <c r="H839" s="2"/>
      <c r="I839" s="2"/>
      <c r="J839" s="2"/>
      <c r="K839" s="2"/>
      <c r="L839" s="2"/>
      <c r="M839" s="4"/>
    </row>
    <row r="840" spans="1:13" s="9" customFormat="1" x14ac:dyDescent="0.2">
      <c r="A840" s="4"/>
      <c r="B840" s="4"/>
      <c r="C840" s="337"/>
      <c r="D840" s="2"/>
      <c r="E840" s="2"/>
      <c r="F840" s="51"/>
      <c r="G840" s="2"/>
      <c r="H840" s="2"/>
      <c r="I840" s="2"/>
      <c r="J840" s="2"/>
      <c r="K840" s="2"/>
      <c r="L840" s="2"/>
      <c r="M840" s="4"/>
    </row>
    <row r="841" spans="1:13" s="9" customFormat="1" x14ac:dyDescent="0.2">
      <c r="A841" s="4"/>
      <c r="B841" s="4"/>
      <c r="C841" s="337"/>
      <c r="D841" s="2"/>
      <c r="E841" s="2"/>
      <c r="F841" s="51"/>
      <c r="G841" s="2"/>
      <c r="H841" s="2"/>
      <c r="I841" s="2"/>
      <c r="J841" s="2"/>
      <c r="K841" s="2"/>
      <c r="L841" s="2"/>
      <c r="M841" s="4"/>
    </row>
    <row r="842" spans="1:13" s="9" customFormat="1" x14ac:dyDescent="0.2">
      <c r="A842" s="4"/>
      <c r="B842" s="4"/>
      <c r="C842" s="337"/>
      <c r="D842" s="2"/>
      <c r="E842" s="2"/>
      <c r="F842" s="51"/>
      <c r="G842" s="2"/>
      <c r="H842" s="2"/>
      <c r="I842" s="2"/>
      <c r="J842" s="2"/>
      <c r="K842" s="2"/>
      <c r="L842" s="2"/>
      <c r="M842" s="4"/>
    </row>
    <row r="843" spans="1:13" s="9" customFormat="1" x14ac:dyDescent="0.2">
      <c r="A843" s="4"/>
      <c r="B843" s="4"/>
      <c r="C843" s="337"/>
      <c r="D843" s="2"/>
      <c r="E843" s="2"/>
      <c r="F843" s="51"/>
      <c r="G843" s="2"/>
      <c r="H843" s="2"/>
      <c r="I843" s="2"/>
      <c r="J843" s="2"/>
      <c r="K843" s="2"/>
      <c r="L843" s="2"/>
      <c r="M843" s="4"/>
    </row>
    <row r="844" spans="1:13" s="9" customFormat="1" x14ac:dyDescent="0.2">
      <c r="A844" s="4"/>
      <c r="B844" s="4"/>
      <c r="C844" s="337"/>
      <c r="D844" s="2"/>
      <c r="E844" s="2"/>
      <c r="F844" s="51"/>
      <c r="G844" s="2"/>
      <c r="H844" s="2"/>
      <c r="I844" s="2"/>
      <c r="J844" s="2"/>
      <c r="K844" s="2"/>
      <c r="L844" s="2"/>
      <c r="M844" s="4"/>
    </row>
    <row r="845" spans="1:13" s="9" customFormat="1" x14ac:dyDescent="0.2">
      <c r="A845" s="4"/>
      <c r="B845" s="4"/>
      <c r="C845" s="337"/>
      <c r="D845" s="2"/>
      <c r="E845" s="2"/>
      <c r="F845" s="51"/>
      <c r="G845" s="2"/>
      <c r="H845" s="2"/>
      <c r="I845" s="2"/>
      <c r="J845" s="2"/>
      <c r="K845" s="2"/>
      <c r="L845" s="2"/>
      <c r="M845" s="4"/>
    </row>
    <row r="846" spans="1:13" s="9" customFormat="1" x14ac:dyDescent="0.2">
      <c r="A846" s="4"/>
      <c r="B846" s="4"/>
      <c r="C846" s="337"/>
      <c r="D846" s="2"/>
      <c r="E846" s="2"/>
      <c r="F846" s="51"/>
      <c r="G846" s="2"/>
      <c r="H846" s="2"/>
      <c r="I846" s="2"/>
      <c r="J846" s="2"/>
      <c r="K846" s="2"/>
      <c r="L846" s="2"/>
      <c r="M846" s="4"/>
    </row>
    <row r="847" spans="1:13" s="9" customFormat="1" x14ac:dyDescent="0.2">
      <c r="A847" s="4"/>
      <c r="B847" s="4"/>
      <c r="C847" s="337"/>
      <c r="D847" s="2"/>
      <c r="E847" s="2"/>
      <c r="F847" s="51"/>
      <c r="G847" s="2"/>
      <c r="H847" s="2"/>
      <c r="I847" s="2"/>
      <c r="J847" s="2"/>
      <c r="K847" s="2"/>
      <c r="L847" s="2"/>
      <c r="M847" s="4"/>
    </row>
    <row r="848" spans="1:13" s="9" customFormat="1" x14ac:dyDescent="0.2">
      <c r="A848" s="4"/>
      <c r="B848" s="4"/>
      <c r="C848" s="337"/>
      <c r="D848" s="2"/>
      <c r="E848" s="2"/>
      <c r="F848" s="51"/>
      <c r="G848" s="2"/>
      <c r="H848" s="2"/>
      <c r="I848" s="2"/>
      <c r="J848" s="2"/>
      <c r="K848" s="2"/>
      <c r="L848" s="2"/>
      <c r="M848" s="4"/>
    </row>
    <row r="849" spans="1:13" s="9" customFormat="1" x14ac:dyDescent="0.2">
      <c r="A849" s="4"/>
      <c r="B849" s="4"/>
      <c r="C849" s="337"/>
      <c r="D849" s="2"/>
      <c r="E849" s="2"/>
      <c r="F849" s="51"/>
      <c r="G849" s="2"/>
      <c r="H849" s="2"/>
      <c r="I849" s="2"/>
      <c r="J849" s="2"/>
      <c r="K849" s="2"/>
      <c r="L849" s="2"/>
      <c r="M849" s="4"/>
    </row>
    <row r="850" spans="1:13" s="9" customFormat="1" x14ac:dyDescent="0.2">
      <c r="A850" s="4"/>
      <c r="B850" s="4"/>
      <c r="C850" s="337"/>
      <c r="D850" s="2"/>
      <c r="E850" s="2"/>
      <c r="F850" s="51"/>
      <c r="G850" s="2"/>
      <c r="H850" s="2"/>
      <c r="I850" s="2"/>
      <c r="J850" s="2"/>
      <c r="K850" s="2"/>
      <c r="L850" s="2"/>
      <c r="M850" s="4"/>
    </row>
    <row r="851" spans="1:13" s="9" customFormat="1" x14ac:dyDescent="0.2">
      <c r="A851" s="4"/>
      <c r="B851" s="4"/>
      <c r="C851" s="337"/>
      <c r="D851" s="2"/>
      <c r="E851" s="2"/>
      <c r="F851" s="51"/>
      <c r="G851" s="2"/>
      <c r="H851" s="2"/>
      <c r="I851" s="2"/>
      <c r="J851" s="2"/>
      <c r="K851" s="2"/>
      <c r="L851" s="2"/>
      <c r="M851" s="4"/>
    </row>
    <row r="852" spans="1:13" s="9" customFormat="1" x14ac:dyDescent="0.2">
      <c r="A852" s="4"/>
      <c r="B852" s="4"/>
      <c r="C852" s="337"/>
      <c r="D852" s="2"/>
      <c r="E852" s="2"/>
      <c r="F852" s="51"/>
      <c r="G852" s="2"/>
      <c r="H852" s="2"/>
      <c r="I852" s="2"/>
      <c r="J852" s="2"/>
      <c r="K852" s="2"/>
      <c r="L852" s="2"/>
      <c r="M852" s="4"/>
    </row>
    <row r="853" spans="1:13" s="9" customFormat="1" x14ac:dyDescent="0.2">
      <c r="A853" s="4"/>
      <c r="B853" s="4"/>
      <c r="C853" s="337"/>
      <c r="D853" s="2"/>
      <c r="E853" s="2"/>
      <c r="F853" s="51"/>
      <c r="G853" s="2"/>
      <c r="H853" s="2"/>
      <c r="I853" s="2"/>
      <c r="J853" s="2"/>
      <c r="K853" s="2"/>
      <c r="L853" s="2"/>
      <c r="M853" s="4"/>
    </row>
    <row r="854" spans="1:13" s="9" customFormat="1" x14ac:dyDescent="0.2">
      <c r="A854" s="4"/>
      <c r="B854" s="4"/>
      <c r="C854" s="337"/>
      <c r="D854" s="2"/>
      <c r="E854" s="2"/>
      <c r="F854" s="51"/>
      <c r="G854" s="2"/>
      <c r="H854" s="2"/>
      <c r="I854" s="2"/>
      <c r="J854" s="2"/>
      <c r="K854" s="2"/>
      <c r="L854" s="2"/>
      <c r="M854" s="4"/>
    </row>
    <row r="855" spans="1:13" s="9" customFormat="1" x14ac:dyDescent="0.2">
      <c r="A855" s="4"/>
      <c r="B855" s="4"/>
      <c r="C855" s="337"/>
      <c r="D855" s="2"/>
      <c r="E855" s="2"/>
      <c r="F855" s="51"/>
      <c r="G855" s="2"/>
      <c r="H855" s="2"/>
      <c r="I855" s="2"/>
      <c r="J855" s="2"/>
      <c r="K855" s="2"/>
      <c r="L855" s="2"/>
      <c r="M855" s="4"/>
    </row>
    <row r="856" spans="1:13" s="9" customFormat="1" x14ac:dyDescent="0.2">
      <c r="A856" s="4"/>
      <c r="B856" s="4"/>
      <c r="C856" s="337"/>
      <c r="D856" s="2"/>
      <c r="E856" s="2"/>
      <c r="F856" s="51"/>
      <c r="G856" s="2"/>
      <c r="H856" s="2"/>
      <c r="I856" s="2"/>
      <c r="J856" s="2"/>
      <c r="K856" s="2"/>
      <c r="L856" s="2"/>
      <c r="M856" s="4"/>
    </row>
    <row r="857" spans="1:13" s="9" customFormat="1" x14ac:dyDescent="0.2">
      <c r="A857" s="4"/>
      <c r="B857" s="4"/>
      <c r="C857" s="337"/>
      <c r="D857" s="2"/>
      <c r="E857" s="2"/>
      <c r="F857" s="51"/>
      <c r="G857" s="2"/>
      <c r="H857" s="2"/>
      <c r="I857" s="2"/>
      <c r="J857" s="2"/>
      <c r="K857" s="2"/>
      <c r="L857" s="2"/>
      <c r="M857" s="4"/>
    </row>
    <row r="858" spans="1:13" s="9" customFormat="1" x14ac:dyDescent="0.2">
      <c r="A858" s="4"/>
      <c r="B858" s="4"/>
      <c r="C858" s="337"/>
      <c r="D858" s="2"/>
      <c r="E858" s="2"/>
      <c r="F858" s="51"/>
      <c r="G858" s="2"/>
      <c r="H858" s="2"/>
      <c r="I858" s="2"/>
      <c r="J858" s="2"/>
      <c r="K858" s="2"/>
      <c r="L858" s="2"/>
      <c r="M858" s="4"/>
    </row>
    <row r="859" spans="1:13" s="9" customFormat="1" x14ac:dyDescent="0.2">
      <c r="A859" s="4"/>
      <c r="B859" s="4"/>
      <c r="C859" s="337"/>
      <c r="D859" s="2"/>
      <c r="E859" s="2"/>
      <c r="F859" s="51"/>
      <c r="G859" s="2"/>
      <c r="H859" s="2"/>
      <c r="I859" s="2"/>
      <c r="J859" s="2"/>
      <c r="K859" s="2"/>
      <c r="L859" s="2"/>
      <c r="M859" s="4"/>
    </row>
    <row r="860" spans="1:13" s="9" customFormat="1" x14ac:dyDescent="0.2">
      <c r="A860" s="4"/>
      <c r="B860" s="4"/>
      <c r="C860" s="337"/>
      <c r="D860" s="2"/>
      <c r="E860" s="2"/>
      <c r="F860" s="51"/>
      <c r="G860" s="2"/>
      <c r="H860" s="2"/>
      <c r="I860" s="2"/>
      <c r="J860" s="2"/>
      <c r="K860" s="2"/>
      <c r="L860" s="2"/>
      <c r="M860" s="4"/>
    </row>
    <row r="861" spans="1:13" s="9" customFormat="1" x14ac:dyDescent="0.2">
      <c r="A861" s="4"/>
      <c r="B861" s="4"/>
      <c r="C861" s="337"/>
      <c r="D861" s="2"/>
      <c r="E861" s="2"/>
      <c r="F861" s="51"/>
      <c r="G861" s="2"/>
      <c r="H861" s="2"/>
      <c r="I861" s="2"/>
      <c r="J861" s="2"/>
      <c r="K861" s="2"/>
      <c r="L861" s="2"/>
      <c r="M861" s="4"/>
    </row>
    <row r="862" spans="1:13" s="9" customFormat="1" x14ac:dyDescent="0.2">
      <c r="A862" s="4"/>
      <c r="B862" s="4"/>
      <c r="C862" s="337"/>
      <c r="D862" s="2"/>
      <c r="E862" s="2"/>
      <c r="F862" s="51"/>
      <c r="G862" s="2"/>
      <c r="H862" s="2"/>
      <c r="I862" s="2"/>
      <c r="J862" s="2"/>
      <c r="K862" s="2"/>
      <c r="L862" s="2"/>
      <c r="M862" s="4"/>
    </row>
    <row r="863" spans="1:13" s="9" customFormat="1" x14ac:dyDescent="0.2">
      <c r="A863" s="4"/>
      <c r="B863" s="4"/>
      <c r="C863" s="337"/>
      <c r="D863" s="2"/>
      <c r="E863" s="2"/>
      <c r="F863" s="51"/>
      <c r="G863" s="2"/>
      <c r="H863" s="2"/>
      <c r="I863" s="2"/>
      <c r="J863" s="2"/>
      <c r="K863" s="2"/>
      <c r="L863" s="2"/>
      <c r="M863" s="4"/>
    </row>
    <row r="864" spans="1:13" s="9" customFormat="1" x14ac:dyDescent="0.2">
      <c r="A864" s="4"/>
      <c r="B864" s="4"/>
      <c r="C864" s="337"/>
      <c r="D864" s="2"/>
      <c r="E864" s="2"/>
      <c r="F864" s="51"/>
      <c r="G864" s="2"/>
      <c r="H864" s="2"/>
      <c r="I864" s="2"/>
      <c r="J864" s="2"/>
      <c r="K864" s="2"/>
      <c r="L864" s="2"/>
      <c r="M864" s="4"/>
    </row>
    <row r="865" spans="1:13" s="9" customFormat="1" x14ac:dyDescent="0.2">
      <c r="A865" s="4"/>
      <c r="B865" s="4"/>
      <c r="C865" s="337"/>
      <c r="D865" s="2"/>
      <c r="E865" s="2"/>
      <c r="F865" s="51"/>
      <c r="G865" s="2"/>
      <c r="H865" s="2"/>
      <c r="I865" s="2"/>
      <c r="J865" s="2"/>
      <c r="K865" s="2"/>
      <c r="L865" s="2"/>
      <c r="M865" s="4"/>
    </row>
    <row r="866" spans="1:13" s="9" customFormat="1" x14ac:dyDescent="0.2">
      <c r="A866" s="4"/>
      <c r="B866" s="4"/>
      <c r="C866" s="337"/>
      <c r="D866" s="2"/>
      <c r="E866" s="2"/>
      <c r="F866" s="51"/>
      <c r="G866" s="2"/>
      <c r="H866" s="2"/>
      <c r="I866" s="2"/>
      <c r="J866" s="2"/>
      <c r="K866" s="2"/>
      <c r="L866" s="2"/>
      <c r="M866" s="4"/>
    </row>
    <row r="867" spans="1:13" s="9" customFormat="1" x14ac:dyDescent="0.2">
      <c r="A867" s="4"/>
      <c r="B867" s="4"/>
      <c r="C867" s="337"/>
      <c r="D867" s="2"/>
      <c r="E867" s="2"/>
      <c r="F867" s="51"/>
      <c r="G867" s="2"/>
      <c r="H867" s="2"/>
      <c r="I867" s="2"/>
      <c r="J867" s="2"/>
      <c r="K867" s="2"/>
      <c r="L867" s="2"/>
      <c r="M867" s="4"/>
    </row>
    <row r="868" spans="1:13" s="9" customFormat="1" x14ac:dyDescent="0.2">
      <c r="A868" s="4"/>
      <c r="B868" s="4"/>
      <c r="C868" s="337"/>
      <c r="D868" s="2"/>
      <c r="E868" s="2"/>
      <c r="F868" s="51"/>
      <c r="G868" s="2"/>
      <c r="H868" s="2"/>
      <c r="I868" s="2"/>
      <c r="J868" s="2"/>
      <c r="K868" s="2"/>
      <c r="L868" s="2"/>
      <c r="M868" s="4"/>
    </row>
    <row r="869" spans="1:13" s="9" customFormat="1" x14ac:dyDescent="0.2">
      <c r="A869" s="4"/>
      <c r="B869" s="4"/>
      <c r="C869" s="337"/>
      <c r="D869" s="2"/>
      <c r="E869" s="2"/>
      <c r="F869" s="51"/>
      <c r="G869" s="2"/>
      <c r="H869" s="2"/>
      <c r="I869" s="2"/>
      <c r="J869" s="2"/>
      <c r="K869" s="2"/>
      <c r="L869" s="2"/>
      <c r="M869" s="4"/>
    </row>
    <row r="870" spans="1:13" s="9" customFormat="1" x14ac:dyDescent="0.2">
      <c r="A870" s="4"/>
      <c r="B870" s="4"/>
      <c r="C870" s="337"/>
      <c r="D870" s="2"/>
      <c r="E870" s="2"/>
      <c r="F870" s="51"/>
      <c r="G870" s="2"/>
      <c r="H870" s="2"/>
      <c r="I870" s="2"/>
      <c r="J870" s="2"/>
      <c r="K870" s="2"/>
      <c r="L870" s="2"/>
      <c r="M870" s="4"/>
    </row>
    <row r="871" spans="1:13" s="9" customFormat="1" x14ac:dyDescent="0.2">
      <c r="A871" s="4"/>
      <c r="B871" s="4"/>
      <c r="C871" s="337"/>
      <c r="D871" s="2"/>
      <c r="E871" s="2"/>
      <c r="F871" s="51"/>
      <c r="G871" s="2"/>
      <c r="H871" s="2"/>
      <c r="I871" s="2"/>
      <c r="J871" s="2"/>
      <c r="K871" s="2"/>
      <c r="L871" s="2"/>
      <c r="M871" s="4"/>
    </row>
    <row r="872" spans="1:13" s="9" customFormat="1" x14ac:dyDescent="0.2">
      <c r="A872" s="4"/>
      <c r="B872" s="4"/>
      <c r="C872" s="337"/>
      <c r="D872" s="2"/>
      <c r="E872" s="2"/>
      <c r="F872" s="51"/>
      <c r="G872" s="2"/>
      <c r="H872" s="2"/>
      <c r="I872" s="2"/>
      <c r="J872" s="2"/>
      <c r="K872" s="2"/>
      <c r="L872" s="2"/>
      <c r="M872" s="4"/>
    </row>
    <row r="873" spans="1:13" s="9" customFormat="1" x14ac:dyDescent="0.2">
      <c r="A873" s="4"/>
      <c r="B873" s="4"/>
      <c r="C873" s="337"/>
      <c r="D873" s="2"/>
      <c r="E873" s="2"/>
      <c r="F873" s="51"/>
      <c r="G873" s="2"/>
      <c r="H873" s="2"/>
      <c r="I873" s="2"/>
      <c r="J873" s="2"/>
      <c r="K873" s="2"/>
      <c r="L873" s="2"/>
      <c r="M873" s="4"/>
    </row>
    <row r="874" spans="1:13" s="9" customFormat="1" x14ac:dyDescent="0.2">
      <c r="A874" s="4"/>
      <c r="B874" s="4"/>
      <c r="C874" s="337"/>
      <c r="D874" s="2"/>
      <c r="E874" s="2"/>
      <c r="F874" s="51"/>
      <c r="G874" s="2"/>
      <c r="H874" s="2"/>
      <c r="I874" s="2"/>
      <c r="J874" s="2"/>
      <c r="K874" s="2"/>
      <c r="L874" s="2"/>
      <c r="M874" s="4"/>
    </row>
    <row r="875" spans="1:13" s="9" customFormat="1" x14ac:dyDescent="0.2">
      <c r="A875" s="4"/>
      <c r="B875" s="4"/>
      <c r="C875" s="337"/>
      <c r="D875" s="2"/>
      <c r="E875" s="2"/>
      <c r="F875" s="51"/>
      <c r="G875" s="2"/>
      <c r="H875" s="2"/>
      <c r="I875" s="2"/>
      <c r="J875" s="2"/>
      <c r="K875" s="2"/>
      <c r="L875" s="2"/>
      <c r="M875" s="4"/>
    </row>
    <row r="876" spans="1:13" s="9" customFormat="1" x14ac:dyDescent="0.2">
      <c r="A876" s="4"/>
      <c r="B876" s="4"/>
      <c r="C876" s="337"/>
      <c r="D876" s="2"/>
      <c r="E876" s="2"/>
      <c r="F876" s="51"/>
      <c r="G876" s="2"/>
      <c r="H876" s="2"/>
      <c r="I876" s="2"/>
      <c r="J876" s="2"/>
      <c r="K876" s="2"/>
      <c r="L876" s="2"/>
      <c r="M876" s="4"/>
    </row>
    <row r="877" spans="1:13" s="9" customFormat="1" x14ac:dyDescent="0.2">
      <c r="A877" s="4"/>
      <c r="B877" s="4"/>
      <c r="C877" s="337"/>
      <c r="D877" s="2"/>
      <c r="E877" s="2"/>
      <c r="F877" s="51"/>
      <c r="G877" s="2"/>
      <c r="H877" s="2"/>
      <c r="I877" s="2"/>
      <c r="J877" s="2"/>
      <c r="K877" s="2"/>
      <c r="L877" s="2"/>
      <c r="M877" s="4"/>
    </row>
    <row r="878" spans="1:13" s="9" customFormat="1" x14ac:dyDescent="0.2">
      <c r="A878" s="4"/>
      <c r="B878" s="4"/>
      <c r="C878" s="337"/>
      <c r="D878" s="2"/>
      <c r="E878" s="2"/>
      <c r="F878" s="51"/>
      <c r="G878" s="2"/>
      <c r="H878" s="2"/>
      <c r="I878" s="2"/>
      <c r="J878" s="2"/>
      <c r="K878" s="2"/>
      <c r="L878" s="2"/>
      <c r="M878" s="4"/>
    </row>
    <row r="879" spans="1:13" s="9" customFormat="1" x14ac:dyDescent="0.2">
      <c r="A879" s="4"/>
      <c r="B879" s="4"/>
      <c r="C879" s="337"/>
      <c r="D879" s="2"/>
      <c r="E879" s="2"/>
      <c r="F879" s="51"/>
      <c r="G879" s="2"/>
      <c r="H879" s="2"/>
      <c r="I879" s="2"/>
      <c r="J879" s="2"/>
      <c r="K879" s="2"/>
      <c r="L879" s="2"/>
      <c r="M879" s="4"/>
    </row>
    <row r="880" spans="1:13" s="9" customFormat="1" x14ac:dyDescent="0.2">
      <c r="A880" s="4"/>
      <c r="B880" s="4"/>
      <c r="C880" s="337"/>
      <c r="D880" s="2"/>
      <c r="E880" s="2"/>
      <c r="F880" s="51"/>
      <c r="G880" s="2"/>
      <c r="H880" s="2"/>
      <c r="I880" s="2"/>
      <c r="J880" s="2"/>
      <c r="K880" s="2"/>
      <c r="L880" s="2"/>
      <c r="M880" s="4"/>
    </row>
    <row r="881" spans="1:13" s="9" customFormat="1" x14ac:dyDescent="0.2">
      <c r="A881" s="4"/>
      <c r="B881" s="4"/>
      <c r="C881" s="337"/>
      <c r="D881" s="2"/>
      <c r="E881" s="2"/>
      <c r="F881" s="51"/>
      <c r="G881" s="2"/>
      <c r="H881" s="2"/>
      <c r="I881" s="2"/>
      <c r="J881" s="2"/>
      <c r="K881" s="2"/>
      <c r="L881" s="2"/>
      <c r="M881" s="4"/>
    </row>
    <row r="882" spans="1:13" s="9" customFormat="1" x14ac:dyDescent="0.2">
      <c r="A882" s="4"/>
      <c r="B882" s="4"/>
      <c r="C882" s="337"/>
      <c r="D882" s="2"/>
      <c r="E882" s="2"/>
      <c r="F882" s="51"/>
      <c r="G882" s="2"/>
      <c r="H882" s="2"/>
      <c r="I882" s="2"/>
      <c r="J882" s="2"/>
      <c r="K882" s="2"/>
      <c r="L882" s="2"/>
      <c r="M882" s="4"/>
    </row>
    <row r="883" spans="1:13" s="9" customFormat="1" x14ac:dyDescent="0.2">
      <c r="A883" s="4"/>
      <c r="B883" s="4"/>
      <c r="C883" s="337"/>
      <c r="D883" s="2"/>
      <c r="E883" s="2"/>
      <c r="F883" s="51"/>
      <c r="G883" s="2"/>
      <c r="H883" s="2"/>
      <c r="I883" s="2"/>
      <c r="J883" s="2"/>
      <c r="K883" s="2"/>
      <c r="L883" s="2"/>
      <c r="M883" s="4"/>
    </row>
    <row r="884" spans="1:13" s="9" customFormat="1" x14ac:dyDescent="0.2">
      <c r="A884" s="4"/>
      <c r="B884" s="4"/>
      <c r="C884" s="337"/>
      <c r="D884" s="2"/>
      <c r="E884" s="2"/>
      <c r="F884" s="51"/>
      <c r="G884" s="2"/>
      <c r="H884" s="2"/>
      <c r="I884" s="2"/>
      <c r="J884" s="2"/>
      <c r="K884" s="2"/>
      <c r="L884" s="2"/>
      <c r="M884" s="4"/>
    </row>
    <row r="885" spans="1:13" s="9" customFormat="1" x14ac:dyDescent="0.2">
      <c r="A885" s="4"/>
      <c r="B885" s="4"/>
      <c r="C885" s="337"/>
      <c r="D885" s="2"/>
      <c r="E885" s="2"/>
      <c r="F885" s="51"/>
      <c r="G885" s="2"/>
      <c r="H885" s="2"/>
      <c r="I885" s="2"/>
      <c r="J885" s="2"/>
      <c r="K885" s="2"/>
      <c r="L885" s="2"/>
      <c r="M885" s="4"/>
    </row>
    <row r="886" spans="1:13" s="9" customFormat="1" x14ac:dyDescent="0.2">
      <c r="A886" s="4"/>
      <c r="B886" s="4"/>
      <c r="C886" s="337"/>
      <c r="D886" s="2"/>
      <c r="E886" s="2"/>
      <c r="F886" s="51"/>
      <c r="G886" s="2"/>
      <c r="H886" s="2"/>
      <c r="I886" s="2"/>
      <c r="J886" s="2"/>
      <c r="K886" s="2"/>
      <c r="L886" s="2"/>
      <c r="M886" s="4"/>
    </row>
    <row r="887" spans="1:13" s="9" customFormat="1" x14ac:dyDescent="0.2">
      <c r="A887" s="4"/>
      <c r="B887" s="4"/>
      <c r="C887" s="337"/>
      <c r="D887" s="2"/>
      <c r="E887" s="2"/>
      <c r="F887" s="51"/>
      <c r="G887" s="2"/>
      <c r="H887" s="2"/>
      <c r="I887" s="2"/>
      <c r="J887" s="2"/>
      <c r="K887" s="2"/>
      <c r="L887" s="2"/>
      <c r="M887" s="4"/>
    </row>
    <row r="888" spans="1:13" s="9" customFormat="1" x14ac:dyDescent="0.2">
      <c r="A888" s="4"/>
      <c r="B888" s="4"/>
      <c r="C888" s="337"/>
      <c r="D888" s="2"/>
      <c r="E888" s="2"/>
      <c r="F888" s="51"/>
      <c r="G888" s="2"/>
      <c r="H888" s="2"/>
      <c r="I888" s="2"/>
      <c r="J888" s="2"/>
      <c r="K888" s="2"/>
      <c r="L888" s="2"/>
      <c r="M888" s="4"/>
    </row>
    <row r="889" spans="1:13" s="9" customFormat="1" x14ac:dyDescent="0.2">
      <c r="A889" s="4"/>
      <c r="B889" s="4"/>
      <c r="C889" s="337"/>
      <c r="D889" s="2"/>
      <c r="E889" s="2"/>
      <c r="F889" s="51"/>
      <c r="G889" s="2"/>
      <c r="H889" s="2"/>
      <c r="I889" s="2"/>
      <c r="J889" s="2"/>
      <c r="K889" s="2"/>
      <c r="L889" s="2"/>
      <c r="M889" s="4"/>
    </row>
    <row r="890" spans="1:13" s="9" customFormat="1" x14ac:dyDescent="0.2">
      <c r="A890" s="4"/>
      <c r="B890" s="4"/>
      <c r="C890" s="337"/>
      <c r="D890" s="2"/>
      <c r="E890" s="2"/>
      <c r="F890" s="51"/>
      <c r="G890" s="2"/>
      <c r="H890" s="2"/>
      <c r="I890" s="2"/>
      <c r="J890" s="2"/>
      <c r="K890" s="2"/>
      <c r="L890" s="2"/>
      <c r="M890" s="4"/>
    </row>
    <row r="891" spans="1:13" s="9" customFormat="1" x14ac:dyDescent="0.2">
      <c r="A891" s="4"/>
      <c r="B891" s="4"/>
      <c r="C891" s="337"/>
      <c r="D891" s="2"/>
      <c r="E891" s="2"/>
      <c r="F891" s="51"/>
      <c r="G891" s="2"/>
      <c r="H891" s="2"/>
      <c r="I891" s="2"/>
      <c r="J891" s="2"/>
      <c r="K891" s="2"/>
      <c r="L891" s="2"/>
      <c r="M891" s="4"/>
    </row>
    <row r="892" spans="1:13" s="9" customFormat="1" x14ac:dyDescent="0.2">
      <c r="A892" s="4"/>
      <c r="B892" s="4"/>
      <c r="C892" s="337"/>
      <c r="D892" s="2"/>
      <c r="E892" s="2"/>
      <c r="F892" s="51"/>
      <c r="G892" s="2"/>
      <c r="H892" s="2"/>
      <c r="I892" s="2"/>
      <c r="J892" s="2"/>
      <c r="K892" s="2"/>
      <c r="L892" s="2"/>
      <c r="M892" s="4"/>
    </row>
    <row r="893" spans="1:13" s="9" customFormat="1" x14ac:dyDescent="0.2">
      <c r="A893" s="4"/>
      <c r="B893" s="4"/>
      <c r="C893" s="337"/>
      <c r="D893" s="2"/>
      <c r="E893" s="2"/>
      <c r="F893" s="51"/>
      <c r="G893" s="2"/>
      <c r="H893" s="2"/>
      <c r="I893" s="2"/>
      <c r="J893" s="2"/>
      <c r="K893" s="2"/>
      <c r="L893" s="2"/>
      <c r="M893" s="4"/>
    </row>
    <row r="894" spans="1:13" s="9" customFormat="1" x14ac:dyDescent="0.2">
      <c r="A894" s="4"/>
      <c r="B894" s="4"/>
      <c r="C894" s="337"/>
      <c r="D894" s="2"/>
      <c r="E894" s="2"/>
      <c r="F894" s="51"/>
      <c r="G894" s="2"/>
      <c r="H894" s="2"/>
      <c r="I894" s="2"/>
      <c r="J894" s="2"/>
      <c r="K894" s="2"/>
      <c r="L894" s="2"/>
      <c r="M894" s="4"/>
    </row>
    <row r="895" spans="1:13" s="9" customFormat="1" x14ac:dyDescent="0.2">
      <c r="A895" s="4"/>
      <c r="B895" s="4"/>
      <c r="C895" s="337"/>
      <c r="D895" s="2"/>
      <c r="E895" s="2"/>
      <c r="F895" s="51"/>
      <c r="G895" s="2"/>
      <c r="H895" s="2"/>
      <c r="I895" s="2"/>
      <c r="J895" s="2"/>
      <c r="K895" s="2"/>
      <c r="L895" s="2"/>
      <c r="M895" s="4"/>
    </row>
    <row r="896" spans="1:13" s="9" customFormat="1" x14ac:dyDescent="0.2">
      <c r="A896" s="4"/>
      <c r="B896" s="4"/>
      <c r="C896" s="337"/>
      <c r="D896" s="2"/>
      <c r="E896" s="2"/>
      <c r="F896" s="51"/>
      <c r="G896" s="2"/>
      <c r="H896" s="2"/>
      <c r="I896" s="2"/>
      <c r="J896" s="2"/>
      <c r="K896" s="2"/>
      <c r="L896" s="2"/>
      <c r="M896" s="4"/>
    </row>
    <row r="897" spans="1:13" s="9" customFormat="1" x14ac:dyDescent="0.2">
      <c r="A897" s="4"/>
      <c r="B897" s="4"/>
      <c r="C897" s="337"/>
      <c r="D897" s="2"/>
      <c r="E897" s="2"/>
      <c r="F897" s="51"/>
      <c r="G897" s="2"/>
      <c r="H897" s="2"/>
      <c r="I897" s="2"/>
      <c r="J897" s="2"/>
      <c r="K897" s="2"/>
      <c r="L897" s="2"/>
      <c r="M897" s="4"/>
    </row>
    <row r="898" spans="1:13" s="9" customFormat="1" x14ac:dyDescent="0.2">
      <c r="A898" s="4"/>
      <c r="B898" s="4"/>
      <c r="C898" s="337"/>
      <c r="D898" s="2"/>
      <c r="E898" s="2"/>
      <c r="F898" s="51"/>
      <c r="G898" s="2"/>
      <c r="H898" s="2"/>
      <c r="I898" s="2"/>
      <c r="J898" s="2"/>
      <c r="K898" s="2"/>
      <c r="L898" s="2"/>
      <c r="M898" s="4"/>
    </row>
    <row r="899" spans="1:13" s="9" customFormat="1" x14ac:dyDescent="0.2">
      <c r="A899" s="4"/>
      <c r="B899" s="4"/>
      <c r="C899" s="337"/>
      <c r="D899" s="2"/>
      <c r="E899" s="2"/>
      <c r="F899" s="51"/>
      <c r="G899" s="2"/>
      <c r="H899" s="2"/>
      <c r="I899" s="2"/>
      <c r="J899" s="2"/>
      <c r="K899" s="2"/>
      <c r="L899" s="2"/>
      <c r="M899" s="4"/>
    </row>
    <row r="900" spans="1:13" s="9" customFormat="1" x14ac:dyDescent="0.2">
      <c r="A900" s="4"/>
      <c r="B900" s="4"/>
      <c r="C900" s="337"/>
      <c r="D900" s="2"/>
      <c r="E900" s="2"/>
      <c r="F900" s="51"/>
      <c r="G900" s="2"/>
      <c r="H900" s="2"/>
      <c r="I900" s="2"/>
      <c r="J900" s="2"/>
      <c r="K900" s="2"/>
      <c r="L900" s="2"/>
      <c r="M900" s="4"/>
    </row>
    <row r="901" spans="1:13" s="9" customFormat="1" x14ac:dyDescent="0.2">
      <c r="A901" s="4"/>
      <c r="B901" s="4"/>
      <c r="C901" s="337"/>
      <c r="D901" s="2"/>
      <c r="E901" s="2"/>
      <c r="F901" s="51"/>
      <c r="G901" s="2"/>
      <c r="H901" s="2"/>
      <c r="I901" s="2"/>
      <c r="J901" s="2"/>
      <c r="K901" s="2"/>
      <c r="L901" s="2"/>
      <c r="M901" s="4"/>
    </row>
    <row r="902" spans="1:13" s="9" customFormat="1" x14ac:dyDescent="0.2">
      <c r="A902" s="4"/>
      <c r="B902" s="4"/>
      <c r="C902" s="337"/>
      <c r="D902" s="2"/>
      <c r="E902" s="2"/>
      <c r="F902" s="51"/>
      <c r="G902" s="2"/>
      <c r="H902" s="2"/>
      <c r="I902" s="2"/>
      <c r="J902" s="2"/>
      <c r="K902" s="2"/>
      <c r="L902" s="2"/>
      <c r="M902" s="4"/>
    </row>
    <row r="903" spans="1:13" s="9" customFormat="1" x14ac:dyDescent="0.2">
      <c r="A903" s="4"/>
      <c r="B903" s="4"/>
      <c r="C903" s="337"/>
      <c r="D903" s="2"/>
      <c r="E903" s="2"/>
      <c r="F903" s="51"/>
      <c r="G903" s="2"/>
      <c r="H903" s="2"/>
      <c r="I903" s="2"/>
      <c r="J903" s="2"/>
      <c r="K903" s="2"/>
      <c r="L903" s="2"/>
      <c r="M903" s="4"/>
    </row>
    <row r="904" spans="1:13" s="9" customFormat="1" x14ac:dyDescent="0.2">
      <c r="A904" s="4"/>
      <c r="B904" s="4"/>
      <c r="C904" s="337"/>
      <c r="D904" s="2"/>
      <c r="E904" s="2"/>
      <c r="F904" s="51"/>
      <c r="G904" s="2"/>
      <c r="H904" s="2"/>
      <c r="I904" s="2"/>
      <c r="J904" s="2"/>
      <c r="K904" s="2"/>
      <c r="L904" s="2"/>
      <c r="M904" s="4"/>
    </row>
    <row r="905" spans="1:13" s="9" customFormat="1" x14ac:dyDescent="0.2">
      <c r="A905" s="4"/>
      <c r="B905" s="4"/>
      <c r="C905" s="337"/>
      <c r="D905" s="2"/>
      <c r="E905" s="2"/>
      <c r="F905" s="51"/>
      <c r="G905" s="2"/>
      <c r="H905" s="2"/>
      <c r="I905" s="2"/>
      <c r="J905" s="2"/>
      <c r="K905" s="2"/>
      <c r="L905" s="2"/>
      <c r="M905" s="4"/>
    </row>
    <row r="906" spans="1:13" s="9" customFormat="1" x14ac:dyDescent="0.2">
      <c r="A906" s="4"/>
      <c r="B906" s="4"/>
      <c r="C906" s="337"/>
      <c r="D906" s="2"/>
      <c r="E906" s="2"/>
      <c r="F906" s="51"/>
      <c r="G906" s="2"/>
      <c r="H906" s="2"/>
      <c r="I906" s="2"/>
      <c r="J906" s="2"/>
      <c r="K906" s="2"/>
      <c r="L906" s="2"/>
      <c r="M906" s="4"/>
    </row>
    <row r="907" spans="1:13" s="9" customFormat="1" x14ac:dyDescent="0.2">
      <c r="A907" s="4"/>
      <c r="B907" s="4"/>
      <c r="C907" s="337"/>
      <c r="D907" s="2"/>
      <c r="E907" s="2"/>
      <c r="F907" s="51"/>
      <c r="G907" s="2"/>
      <c r="H907" s="2"/>
      <c r="I907" s="2"/>
      <c r="J907" s="2"/>
      <c r="K907" s="2"/>
      <c r="L907" s="2"/>
      <c r="M907" s="4"/>
    </row>
    <row r="908" spans="1:13" s="9" customFormat="1" x14ac:dyDescent="0.2">
      <c r="A908" s="4"/>
      <c r="B908" s="4"/>
      <c r="C908" s="337"/>
      <c r="D908" s="2"/>
      <c r="E908" s="2"/>
      <c r="F908" s="51"/>
      <c r="G908" s="2"/>
      <c r="H908" s="2"/>
      <c r="I908" s="2"/>
      <c r="J908" s="2"/>
      <c r="K908" s="2"/>
      <c r="L908" s="2"/>
      <c r="M908" s="4"/>
    </row>
    <row r="909" spans="1:13" s="9" customFormat="1" x14ac:dyDescent="0.2">
      <c r="A909" s="4"/>
      <c r="B909" s="4"/>
      <c r="C909" s="337"/>
      <c r="D909" s="2"/>
      <c r="E909" s="2"/>
      <c r="F909" s="51"/>
      <c r="G909" s="2"/>
      <c r="H909" s="2"/>
      <c r="I909" s="2"/>
      <c r="J909" s="2"/>
      <c r="K909" s="2"/>
      <c r="L909" s="2"/>
      <c r="M909" s="4"/>
    </row>
    <row r="910" spans="1:13" s="9" customFormat="1" x14ac:dyDescent="0.2">
      <c r="A910" s="4"/>
      <c r="B910" s="4"/>
      <c r="C910" s="337"/>
      <c r="D910" s="2"/>
      <c r="E910" s="2"/>
      <c r="F910" s="51"/>
      <c r="G910" s="2"/>
      <c r="H910" s="2"/>
      <c r="I910" s="2"/>
      <c r="J910" s="2"/>
      <c r="K910" s="2"/>
      <c r="L910" s="2"/>
      <c r="M910" s="4"/>
    </row>
    <row r="911" spans="1:13" s="9" customFormat="1" x14ac:dyDescent="0.2">
      <c r="A911" s="4"/>
      <c r="B911" s="4"/>
      <c r="C911" s="337"/>
      <c r="D911" s="2"/>
      <c r="E911" s="2"/>
      <c r="F911" s="51"/>
      <c r="G911" s="2"/>
      <c r="H911" s="2"/>
      <c r="I911" s="2"/>
      <c r="J911" s="2"/>
      <c r="K911" s="2"/>
      <c r="L911" s="2"/>
      <c r="M911" s="4"/>
    </row>
    <row r="912" spans="1:13" s="9" customFormat="1" x14ac:dyDescent="0.2">
      <c r="A912" s="4"/>
      <c r="B912" s="4"/>
      <c r="C912" s="337"/>
      <c r="D912" s="2"/>
      <c r="E912" s="2"/>
      <c r="F912" s="51"/>
      <c r="G912" s="2"/>
      <c r="H912" s="2"/>
      <c r="I912" s="2"/>
      <c r="J912" s="2"/>
      <c r="K912" s="2"/>
      <c r="L912" s="2"/>
      <c r="M912" s="4"/>
    </row>
    <row r="913" spans="1:13" s="9" customFormat="1" x14ac:dyDescent="0.2">
      <c r="A913" s="4"/>
      <c r="B913" s="4"/>
      <c r="C913" s="337"/>
      <c r="D913" s="2"/>
      <c r="E913" s="2"/>
      <c r="F913" s="51"/>
      <c r="G913" s="2"/>
      <c r="H913" s="2"/>
      <c r="I913" s="2"/>
      <c r="J913" s="2"/>
      <c r="K913" s="2"/>
      <c r="L913" s="2"/>
      <c r="M913" s="4"/>
    </row>
    <row r="914" spans="1:13" s="9" customFormat="1" x14ac:dyDescent="0.2">
      <c r="A914" s="4"/>
      <c r="B914" s="4"/>
      <c r="C914" s="337"/>
      <c r="D914" s="2"/>
      <c r="E914" s="2"/>
      <c r="F914" s="51"/>
      <c r="G914" s="2"/>
      <c r="H914" s="2"/>
      <c r="I914" s="2"/>
      <c r="J914" s="2"/>
      <c r="K914" s="2"/>
      <c r="L914" s="2"/>
      <c r="M914" s="4"/>
    </row>
    <row r="915" spans="1:13" s="9" customFormat="1" x14ac:dyDescent="0.2">
      <c r="A915" s="4"/>
      <c r="B915" s="4"/>
      <c r="C915" s="337"/>
      <c r="D915" s="2"/>
      <c r="E915" s="2"/>
      <c r="F915" s="51"/>
      <c r="G915" s="2"/>
      <c r="H915" s="2"/>
      <c r="I915" s="2"/>
      <c r="J915" s="2"/>
      <c r="K915" s="2"/>
      <c r="L915" s="2"/>
      <c r="M915" s="4"/>
    </row>
    <row r="916" spans="1:13" s="9" customFormat="1" x14ac:dyDescent="0.2">
      <c r="A916" s="4"/>
      <c r="B916" s="4"/>
      <c r="C916" s="337"/>
      <c r="D916" s="2"/>
      <c r="E916" s="2"/>
      <c r="F916" s="51"/>
      <c r="G916" s="2"/>
      <c r="H916" s="2"/>
      <c r="I916" s="2"/>
      <c r="J916" s="2"/>
      <c r="K916" s="2"/>
      <c r="L916" s="2"/>
      <c r="M916" s="4"/>
    </row>
    <row r="917" spans="1:13" s="9" customFormat="1" x14ac:dyDescent="0.2">
      <c r="A917" s="4"/>
      <c r="B917" s="4"/>
      <c r="C917" s="337"/>
      <c r="D917" s="2"/>
      <c r="E917" s="2"/>
      <c r="F917" s="51"/>
      <c r="G917" s="2"/>
      <c r="H917" s="2"/>
      <c r="I917" s="2"/>
      <c r="J917" s="2"/>
      <c r="K917" s="2"/>
      <c r="L917" s="2"/>
      <c r="M917" s="4"/>
    </row>
    <row r="918" spans="1:13" s="9" customFormat="1" x14ac:dyDescent="0.2">
      <c r="A918" s="4"/>
      <c r="B918" s="4"/>
      <c r="C918" s="337"/>
      <c r="D918" s="2"/>
      <c r="E918" s="2"/>
      <c r="F918" s="51"/>
      <c r="G918" s="2"/>
      <c r="H918" s="2"/>
      <c r="I918" s="2"/>
      <c r="J918" s="2"/>
      <c r="K918" s="2"/>
      <c r="L918" s="2"/>
      <c r="M918" s="4"/>
    </row>
    <row r="919" spans="1:13" s="9" customFormat="1" x14ac:dyDescent="0.2">
      <c r="A919" s="4"/>
      <c r="B919" s="4"/>
      <c r="C919" s="337"/>
      <c r="D919" s="2"/>
      <c r="E919" s="2"/>
      <c r="F919" s="51"/>
      <c r="G919" s="2"/>
      <c r="H919" s="2"/>
      <c r="I919" s="2"/>
      <c r="J919" s="2"/>
      <c r="K919" s="2"/>
      <c r="L919" s="2"/>
      <c r="M919" s="4"/>
    </row>
    <row r="920" spans="1:13" s="9" customFormat="1" x14ac:dyDescent="0.2">
      <c r="A920" s="4"/>
      <c r="B920" s="4"/>
      <c r="C920" s="337"/>
      <c r="D920" s="2"/>
      <c r="E920" s="2"/>
      <c r="F920" s="51"/>
      <c r="G920" s="2"/>
      <c r="H920" s="2"/>
      <c r="I920" s="2"/>
      <c r="J920" s="2"/>
      <c r="K920" s="2"/>
      <c r="L920" s="2"/>
      <c r="M920" s="4"/>
    </row>
    <row r="921" spans="1:13" s="9" customFormat="1" x14ac:dyDescent="0.2">
      <c r="A921" s="4"/>
      <c r="B921" s="4"/>
      <c r="C921" s="337"/>
      <c r="D921" s="2"/>
      <c r="E921" s="2"/>
      <c r="F921" s="51"/>
      <c r="G921" s="2"/>
      <c r="H921" s="2"/>
      <c r="I921" s="2"/>
      <c r="J921" s="2"/>
      <c r="K921" s="2"/>
      <c r="L921" s="2"/>
      <c r="M921" s="4"/>
    </row>
    <row r="922" spans="1:13" s="9" customFormat="1" x14ac:dyDescent="0.2">
      <c r="A922" s="4"/>
      <c r="B922" s="4"/>
      <c r="C922" s="337"/>
      <c r="D922" s="2"/>
      <c r="E922" s="2"/>
      <c r="F922" s="51"/>
      <c r="G922" s="2"/>
      <c r="H922" s="2"/>
      <c r="I922" s="2"/>
      <c r="J922" s="2"/>
      <c r="K922" s="2"/>
      <c r="L922" s="2"/>
      <c r="M922" s="4"/>
    </row>
    <row r="923" spans="1:13" s="9" customFormat="1" x14ac:dyDescent="0.2">
      <c r="A923" s="4"/>
      <c r="B923" s="4"/>
      <c r="C923" s="337"/>
      <c r="D923" s="2"/>
      <c r="E923" s="2"/>
      <c r="F923" s="51"/>
      <c r="G923" s="2"/>
      <c r="H923" s="2"/>
      <c r="I923" s="2"/>
      <c r="J923" s="2"/>
      <c r="K923" s="2"/>
      <c r="L923" s="2"/>
      <c r="M923" s="4"/>
    </row>
    <row r="924" spans="1:13" s="9" customFormat="1" x14ac:dyDescent="0.2">
      <c r="A924" s="4"/>
      <c r="B924" s="4"/>
      <c r="C924" s="337"/>
      <c r="D924" s="2"/>
      <c r="E924" s="2"/>
      <c r="F924" s="51"/>
      <c r="G924" s="2"/>
      <c r="H924" s="2"/>
      <c r="I924" s="2"/>
      <c r="J924" s="2"/>
      <c r="K924" s="2"/>
      <c r="L924" s="2"/>
      <c r="M924" s="4"/>
    </row>
    <row r="925" spans="1:13" s="9" customFormat="1" x14ac:dyDescent="0.2">
      <c r="A925" s="4"/>
      <c r="B925" s="4"/>
      <c r="C925" s="337"/>
      <c r="D925" s="2"/>
      <c r="E925" s="2"/>
      <c r="F925" s="51"/>
      <c r="G925" s="2"/>
      <c r="H925" s="2"/>
      <c r="I925" s="2"/>
      <c r="J925" s="2"/>
      <c r="K925" s="2"/>
      <c r="L925" s="2"/>
      <c r="M925" s="4"/>
    </row>
    <row r="926" spans="1:13" s="9" customFormat="1" x14ac:dyDescent="0.2">
      <c r="A926" s="4"/>
      <c r="B926" s="4"/>
      <c r="C926" s="337"/>
      <c r="D926" s="2"/>
      <c r="E926" s="2"/>
      <c r="F926" s="51"/>
      <c r="G926" s="2"/>
      <c r="H926" s="2"/>
      <c r="I926" s="2"/>
      <c r="J926" s="2"/>
      <c r="K926" s="2"/>
      <c r="L926" s="2"/>
      <c r="M926" s="4"/>
    </row>
    <row r="927" spans="1:13" s="9" customFormat="1" x14ac:dyDescent="0.2">
      <c r="A927" s="4"/>
      <c r="B927" s="4"/>
      <c r="C927" s="337"/>
      <c r="D927" s="2"/>
      <c r="E927" s="2"/>
      <c r="F927" s="51"/>
      <c r="G927" s="2"/>
      <c r="H927" s="2"/>
      <c r="I927" s="2"/>
      <c r="J927" s="2"/>
      <c r="K927" s="2"/>
      <c r="L927" s="2"/>
      <c r="M927" s="4"/>
    </row>
    <row r="928" spans="1:13" s="9" customFormat="1" x14ac:dyDescent="0.2">
      <c r="A928" s="4"/>
      <c r="B928" s="4"/>
      <c r="C928" s="337"/>
      <c r="D928" s="2"/>
      <c r="E928" s="2"/>
      <c r="F928" s="51"/>
      <c r="G928" s="2"/>
      <c r="H928" s="2"/>
      <c r="I928" s="2"/>
      <c r="J928" s="2"/>
      <c r="K928" s="2"/>
      <c r="L928" s="2"/>
      <c r="M928" s="4"/>
    </row>
    <row r="929" spans="1:13" s="9" customFormat="1" x14ac:dyDescent="0.2">
      <c r="A929" s="4"/>
      <c r="B929" s="4"/>
      <c r="C929" s="337"/>
      <c r="D929" s="2"/>
      <c r="E929" s="2"/>
      <c r="F929" s="51"/>
      <c r="G929" s="2"/>
      <c r="H929" s="2"/>
      <c r="I929" s="2"/>
      <c r="J929" s="2"/>
      <c r="K929" s="2"/>
      <c r="L929" s="2"/>
      <c r="M929" s="4"/>
    </row>
    <row r="930" spans="1:13" s="9" customFormat="1" x14ac:dyDescent="0.2">
      <c r="A930" s="4"/>
      <c r="B930" s="4"/>
      <c r="C930" s="337"/>
      <c r="D930" s="2"/>
      <c r="E930" s="2"/>
      <c r="F930" s="51"/>
      <c r="G930" s="2"/>
      <c r="H930" s="2"/>
      <c r="I930" s="2"/>
      <c r="J930" s="2"/>
      <c r="K930" s="2"/>
      <c r="L930" s="2"/>
      <c r="M930" s="4"/>
    </row>
    <row r="931" spans="1:13" s="9" customFormat="1" x14ac:dyDescent="0.2">
      <c r="A931" s="4"/>
      <c r="B931" s="4"/>
      <c r="C931" s="337"/>
      <c r="D931" s="2"/>
      <c r="E931" s="2"/>
      <c r="F931" s="51"/>
      <c r="G931" s="2"/>
      <c r="H931" s="2"/>
      <c r="I931" s="2"/>
      <c r="J931" s="2"/>
      <c r="K931" s="2"/>
      <c r="L931" s="2"/>
      <c r="M931" s="4"/>
    </row>
    <row r="932" spans="1:13" s="9" customFormat="1" x14ac:dyDescent="0.2">
      <c r="A932" s="4"/>
      <c r="B932" s="4"/>
      <c r="C932" s="337"/>
      <c r="D932" s="2"/>
      <c r="E932" s="2"/>
      <c r="F932" s="51"/>
      <c r="G932" s="2"/>
      <c r="H932" s="2"/>
      <c r="I932" s="2"/>
      <c r="J932" s="2"/>
      <c r="K932" s="2"/>
      <c r="L932" s="2"/>
      <c r="M932" s="4"/>
    </row>
    <row r="933" spans="1:13" s="9" customFormat="1" x14ac:dyDescent="0.2">
      <c r="A933" s="4"/>
      <c r="B933" s="4"/>
      <c r="C933" s="337"/>
      <c r="D933" s="2"/>
      <c r="E933" s="2"/>
      <c r="F933" s="51"/>
      <c r="G933" s="2"/>
      <c r="H933" s="2"/>
      <c r="I933" s="2"/>
      <c r="J933" s="2"/>
      <c r="K933" s="2"/>
      <c r="L933" s="2"/>
      <c r="M933" s="4"/>
    </row>
    <row r="934" spans="1:13" s="9" customFormat="1" x14ac:dyDescent="0.2">
      <c r="A934" s="4"/>
      <c r="B934" s="4"/>
      <c r="C934" s="337"/>
      <c r="D934" s="2"/>
      <c r="E934" s="2"/>
      <c r="F934" s="51"/>
      <c r="G934" s="2"/>
      <c r="H934" s="2"/>
      <c r="I934" s="2"/>
      <c r="J934" s="2"/>
      <c r="K934" s="2"/>
      <c r="L934" s="2"/>
      <c r="M934" s="4"/>
    </row>
    <row r="935" spans="1:13" s="9" customFormat="1" x14ac:dyDescent="0.2">
      <c r="A935" s="4"/>
      <c r="B935" s="4"/>
      <c r="C935" s="337"/>
      <c r="D935" s="2"/>
      <c r="E935" s="2"/>
      <c r="F935" s="51"/>
      <c r="G935" s="2"/>
      <c r="H935" s="2"/>
      <c r="I935" s="2"/>
      <c r="J935" s="2"/>
      <c r="K935" s="2"/>
      <c r="L935" s="2"/>
      <c r="M935" s="4"/>
    </row>
    <row r="936" spans="1:13" s="9" customFormat="1" x14ac:dyDescent="0.2">
      <c r="A936" s="4"/>
      <c r="B936" s="4"/>
      <c r="C936" s="337"/>
      <c r="D936" s="2"/>
      <c r="E936" s="2"/>
      <c r="F936" s="51"/>
      <c r="G936" s="2"/>
      <c r="H936" s="2"/>
      <c r="I936" s="2"/>
      <c r="J936" s="2"/>
      <c r="K936" s="2"/>
      <c r="L936" s="2"/>
      <c r="M936" s="4"/>
    </row>
    <row r="937" spans="1:13" s="9" customFormat="1" x14ac:dyDescent="0.2">
      <c r="A937" s="4"/>
      <c r="B937" s="4"/>
      <c r="C937" s="337"/>
      <c r="D937" s="2"/>
      <c r="E937" s="2"/>
      <c r="F937" s="51"/>
      <c r="G937" s="2"/>
      <c r="H937" s="2"/>
      <c r="I937" s="2"/>
      <c r="J937" s="2"/>
      <c r="K937" s="2"/>
      <c r="L937" s="2"/>
      <c r="M937" s="4"/>
    </row>
    <row r="938" spans="1:13" s="9" customFormat="1" x14ac:dyDescent="0.2">
      <c r="A938" s="4"/>
      <c r="B938" s="4"/>
      <c r="C938" s="337"/>
      <c r="D938" s="2"/>
      <c r="E938" s="2"/>
      <c r="F938" s="51"/>
      <c r="G938" s="2"/>
      <c r="H938" s="2"/>
      <c r="I938" s="2"/>
      <c r="J938" s="2"/>
      <c r="K938" s="2"/>
      <c r="L938" s="2"/>
      <c r="M938" s="4"/>
    </row>
    <row r="939" spans="1:13" s="9" customFormat="1" x14ac:dyDescent="0.2">
      <c r="A939" s="4"/>
      <c r="B939" s="4"/>
      <c r="C939" s="337"/>
      <c r="D939" s="2"/>
      <c r="E939" s="2"/>
      <c r="F939" s="51"/>
      <c r="G939" s="2"/>
      <c r="H939" s="2"/>
      <c r="I939" s="2"/>
      <c r="J939" s="2"/>
      <c r="K939" s="2"/>
      <c r="L939" s="2"/>
      <c r="M939" s="4"/>
    </row>
    <row r="940" spans="1:13" s="9" customFormat="1" x14ac:dyDescent="0.2">
      <c r="A940" s="4"/>
      <c r="B940" s="4"/>
      <c r="C940" s="337"/>
      <c r="D940" s="2"/>
      <c r="E940" s="2"/>
      <c r="F940" s="51"/>
      <c r="G940" s="2"/>
      <c r="H940" s="2"/>
      <c r="I940" s="2"/>
      <c r="J940" s="2"/>
      <c r="K940" s="2"/>
      <c r="L940" s="2"/>
      <c r="M940" s="4"/>
    </row>
    <row r="941" spans="1:13" s="9" customFormat="1" x14ac:dyDescent="0.2">
      <c r="A941" s="4"/>
      <c r="B941" s="4"/>
      <c r="C941" s="337"/>
      <c r="D941" s="2"/>
      <c r="E941" s="2"/>
      <c r="F941" s="51"/>
      <c r="G941" s="2"/>
      <c r="H941" s="2"/>
      <c r="I941" s="2"/>
      <c r="J941" s="2"/>
      <c r="K941" s="2"/>
      <c r="L941" s="2"/>
      <c r="M941" s="4"/>
    </row>
    <row r="942" spans="1:13" s="9" customFormat="1" x14ac:dyDescent="0.2">
      <c r="A942" s="4"/>
      <c r="B942" s="4"/>
      <c r="C942" s="337"/>
      <c r="D942" s="2"/>
      <c r="E942" s="2"/>
      <c r="F942" s="51"/>
      <c r="G942" s="2"/>
      <c r="H942" s="2"/>
      <c r="I942" s="2"/>
      <c r="J942" s="2"/>
      <c r="K942" s="2"/>
      <c r="L942" s="2"/>
      <c r="M942" s="4"/>
    </row>
    <row r="943" spans="1:13" s="9" customFormat="1" x14ac:dyDescent="0.2">
      <c r="A943" s="4"/>
      <c r="B943" s="4"/>
      <c r="C943" s="337"/>
      <c r="D943" s="2"/>
      <c r="E943" s="2"/>
      <c r="F943" s="51"/>
      <c r="G943" s="2"/>
      <c r="H943" s="2"/>
      <c r="I943" s="2"/>
      <c r="J943" s="2"/>
      <c r="K943" s="2"/>
      <c r="L943" s="2"/>
      <c r="M943" s="4"/>
    </row>
    <row r="944" spans="1:13" s="9" customFormat="1" x14ac:dyDescent="0.2">
      <c r="A944" s="4"/>
      <c r="B944" s="4"/>
      <c r="C944" s="337"/>
      <c r="D944" s="2"/>
      <c r="E944" s="2"/>
      <c r="F944" s="51"/>
      <c r="G944" s="2"/>
      <c r="H944" s="2"/>
      <c r="I944" s="2"/>
      <c r="J944" s="2"/>
      <c r="K944" s="2"/>
      <c r="L944" s="2"/>
      <c r="M944" s="4"/>
    </row>
    <row r="945" spans="1:13" s="9" customFormat="1" x14ac:dyDescent="0.2">
      <c r="A945" s="4"/>
      <c r="B945" s="4"/>
      <c r="C945" s="337"/>
      <c r="D945" s="2"/>
      <c r="E945" s="2"/>
      <c r="F945" s="51"/>
      <c r="G945" s="2"/>
      <c r="H945" s="2"/>
      <c r="I945" s="2"/>
      <c r="J945" s="2"/>
      <c r="K945" s="2"/>
      <c r="L945" s="2"/>
      <c r="M945" s="4"/>
    </row>
    <row r="946" spans="1:13" s="9" customFormat="1" x14ac:dyDescent="0.2">
      <c r="A946" s="4"/>
      <c r="B946" s="4"/>
      <c r="C946" s="337"/>
      <c r="D946" s="2"/>
      <c r="E946" s="2"/>
      <c r="F946" s="51"/>
      <c r="G946" s="2"/>
      <c r="H946" s="2"/>
      <c r="I946" s="2"/>
      <c r="J946" s="2"/>
      <c r="K946" s="2"/>
      <c r="L946" s="2"/>
      <c r="M946" s="4"/>
    </row>
    <row r="947" spans="1:13" s="9" customFormat="1" x14ac:dyDescent="0.2">
      <c r="A947" s="4"/>
      <c r="B947" s="4"/>
      <c r="C947" s="337"/>
      <c r="D947" s="2"/>
      <c r="E947" s="2"/>
      <c r="F947" s="51"/>
      <c r="G947" s="2"/>
      <c r="H947" s="2"/>
      <c r="I947" s="2"/>
      <c r="J947" s="2"/>
      <c r="K947" s="2"/>
      <c r="L947" s="2"/>
      <c r="M947" s="4"/>
    </row>
    <row r="948" spans="1:13" s="9" customFormat="1" x14ac:dyDescent="0.2">
      <c r="A948" s="4"/>
      <c r="B948" s="4"/>
      <c r="C948" s="337"/>
      <c r="D948" s="2"/>
      <c r="E948" s="2"/>
      <c r="F948" s="51"/>
      <c r="G948" s="2"/>
      <c r="H948" s="2"/>
      <c r="I948" s="2"/>
      <c r="J948" s="2"/>
      <c r="K948" s="2"/>
      <c r="L948" s="2"/>
      <c r="M948" s="4"/>
    </row>
    <row r="949" spans="1:13" s="9" customFormat="1" x14ac:dyDescent="0.2">
      <c r="A949" s="4"/>
      <c r="B949" s="4"/>
      <c r="C949" s="337"/>
      <c r="D949" s="2"/>
      <c r="E949" s="2"/>
      <c r="F949" s="51"/>
      <c r="G949" s="2"/>
      <c r="H949" s="2"/>
      <c r="I949" s="2"/>
      <c r="J949" s="2"/>
      <c r="K949" s="2"/>
      <c r="L949" s="2"/>
      <c r="M949" s="4"/>
    </row>
    <row r="950" spans="1:13" s="9" customFormat="1" x14ac:dyDescent="0.2">
      <c r="A950" s="4"/>
      <c r="B950" s="4"/>
      <c r="C950" s="337"/>
      <c r="D950" s="2"/>
      <c r="E950" s="2"/>
      <c r="F950" s="51"/>
      <c r="G950" s="2"/>
      <c r="H950" s="2"/>
      <c r="I950" s="2"/>
      <c r="J950" s="2"/>
      <c r="K950" s="2"/>
      <c r="L950" s="2"/>
      <c r="M950" s="4"/>
    </row>
    <row r="951" spans="1:13" s="9" customFormat="1" x14ac:dyDescent="0.2">
      <c r="A951" s="4"/>
      <c r="B951" s="4"/>
      <c r="C951" s="337"/>
      <c r="D951" s="2"/>
      <c r="E951" s="2"/>
      <c r="F951" s="51"/>
      <c r="G951" s="2"/>
      <c r="H951" s="2"/>
      <c r="I951" s="2"/>
      <c r="J951" s="2"/>
      <c r="K951" s="2"/>
      <c r="L951" s="2"/>
      <c r="M951" s="4"/>
    </row>
    <row r="952" spans="1:13" s="9" customFormat="1" x14ac:dyDescent="0.2">
      <c r="A952" s="4"/>
      <c r="B952" s="4"/>
      <c r="C952" s="337"/>
      <c r="D952" s="2"/>
      <c r="E952" s="2"/>
      <c r="F952" s="51"/>
      <c r="G952" s="2"/>
      <c r="H952" s="2"/>
      <c r="I952" s="2"/>
      <c r="J952" s="2"/>
      <c r="K952" s="2"/>
      <c r="L952" s="2"/>
      <c r="M952" s="4"/>
    </row>
    <row r="953" spans="1:13" s="9" customFormat="1" x14ac:dyDescent="0.2">
      <c r="A953" s="4"/>
      <c r="B953" s="4"/>
      <c r="C953" s="337"/>
      <c r="D953" s="2"/>
      <c r="E953" s="2"/>
      <c r="F953" s="51"/>
      <c r="G953" s="2"/>
      <c r="H953" s="2"/>
      <c r="I953" s="2"/>
      <c r="J953" s="2"/>
      <c r="K953" s="2"/>
      <c r="L953" s="2"/>
      <c r="M953" s="4"/>
    </row>
    <row r="954" spans="1:13" s="9" customFormat="1" x14ac:dyDescent="0.2">
      <c r="A954" s="4"/>
      <c r="B954" s="4"/>
      <c r="C954" s="337"/>
      <c r="D954" s="2"/>
      <c r="E954" s="2"/>
      <c r="F954" s="51"/>
      <c r="G954" s="2"/>
      <c r="H954" s="2"/>
      <c r="I954" s="2"/>
      <c r="J954" s="2"/>
      <c r="K954" s="2"/>
      <c r="L954" s="2"/>
      <c r="M954" s="4"/>
    </row>
    <row r="955" spans="1:13" s="9" customFormat="1" x14ac:dyDescent="0.2">
      <c r="A955" s="4"/>
      <c r="B955" s="4"/>
      <c r="C955" s="337"/>
      <c r="D955" s="2"/>
      <c r="E955" s="2"/>
      <c r="F955" s="51"/>
      <c r="G955" s="2"/>
      <c r="H955" s="2"/>
      <c r="I955" s="2"/>
      <c r="J955" s="2"/>
      <c r="K955" s="2"/>
      <c r="L955" s="2"/>
      <c r="M955" s="4"/>
    </row>
    <row r="956" spans="1:13" s="9" customFormat="1" x14ac:dyDescent="0.2">
      <c r="A956" s="4"/>
      <c r="B956" s="4"/>
      <c r="C956" s="337"/>
      <c r="D956" s="2"/>
      <c r="E956" s="2"/>
      <c r="F956" s="51"/>
      <c r="G956" s="2"/>
      <c r="H956" s="2"/>
      <c r="I956" s="2"/>
      <c r="J956" s="2"/>
      <c r="K956" s="2"/>
      <c r="L956" s="2"/>
      <c r="M956" s="4"/>
    </row>
    <row r="957" spans="1:13" s="9" customFormat="1" x14ac:dyDescent="0.2">
      <c r="A957" s="4"/>
      <c r="B957" s="4"/>
      <c r="C957" s="337"/>
      <c r="D957" s="2"/>
      <c r="E957" s="2"/>
      <c r="F957" s="51"/>
      <c r="G957" s="2"/>
      <c r="H957" s="2"/>
      <c r="I957" s="2"/>
      <c r="J957" s="2"/>
      <c r="K957" s="2"/>
      <c r="L957" s="2"/>
      <c r="M957" s="4"/>
    </row>
    <row r="958" spans="1:13" s="9" customFormat="1" x14ac:dyDescent="0.2">
      <c r="A958" s="4"/>
      <c r="B958" s="4"/>
      <c r="C958" s="337"/>
      <c r="D958" s="2"/>
      <c r="E958" s="2"/>
      <c r="F958" s="51"/>
      <c r="G958" s="2"/>
      <c r="H958" s="2"/>
      <c r="I958" s="2"/>
      <c r="J958" s="2"/>
      <c r="K958" s="2"/>
      <c r="L958" s="2"/>
      <c r="M958" s="4"/>
    </row>
    <row r="959" spans="1:13" s="9" customFormat="1" x14ac:dyDescent="0.2">
      <c r="A959" s="4"/>
      <c r="B959" s="4"/>
      <c r="C959" s="337"/>
      <c r="D959" s="2"/>
      <c r="E959" s="2"/>
      <c r="F959" s="51"/>
      <c r="G959" s="2"/>
      <c r="H959" s="2"/>
      <c r="I959" s="2"/>
      <c r="J959" s="2"/>
      <c r="K959" s="2"/>
      <c r="L959" s="2"/>
      <c r="M959" s="4"/>
    </row>
    <row r="960" spans="1:13" s="9" customFormat="1" x14ac:dyDescent="0.2">
      <c r="A960" s="4"/>
      <c r="B960" s="4"/>
      <c r="C960" s="337"/>
      <c r="D960" s="2"/>
      <c r="E960" s="2"/>
      <c r="F960" s="51"/>
      <c r="G960" s="2"/>
      <c r="H960" s="2"/>
      <c r="I960" s="2"/>
      <c r="J960" s="2"/>
      <c r="K960" s="2"/>
      <c r="L960" s="2"/>
      <c r="M960" s="4"/>
    </row>
    <row r="961" spans="1:13" s="9" customFormat="1" x14ac:dyDescent="0.2">
      <c r="A961" s="4"/>
      <c r="B961" s="4"/>
      <c r="C961" s="337"/>
      <c r="D961" s="2"/>
      <c r="E961" s="2"/>
      <c r="F961" s="51"/>
      <c r="G961" s="2"/>
      <c r="H961" s="2"/>
      <c r="I961" s="2"/>
      <c r="J961" s="2"/>
      <c r="K961" s="2"/>
      <c r="L961" s="2"/>
      <c r="M961" s="4"/>
    </row>
    <row r="962" spans="1:13" s="9" customFormat="1" x14ac:dyDescent="0.2">
      <c r="A962" s="4"/>
      <c r="B962" s="4"/>
      <c r="C962" s="337"/>
      <c r="D962" s="2"/>
      <c r="E962" s="2"/>
      <c r="F962" s="51"/>
      <c r="G962" s="2"/>
      <c r="H962" s="2"/>
      <c r="I962" s="2"/>
      <c r="J962" s="2"/>
      <c r="K962" s="2"/>
      <c r="L962" s="2"/>
      <c r="M962" s="4"/>
    </row>
    <row r="963" spans="1:13" s="9" customFormat="1" x14ac:dyDescent="0.2">
      <c r="A963" s="4"/>
      <c r="B963" s="4"/>
      <c r="C963" s="337"/>
      <c r="D963" s="2"/>
      <c r="E963" s="2"/>
      <c r="F963" s="51"/>
      <c r="G963" s="2"/>
      <c r="H963" s="2"/>
      <c r="I963" s="2"/>
      <c r="J963" s="2"/>
      <c r="K963" s="2"/>
      <c r="L963" s="2"/>
      <c r="M963" s="4"/>
    </row>
    <row r="964" spans="1:13" s="9" customFormat="1" x14ac:dyDescent="0.2">
      <c r="A964" s="4"/>
      <c r="B964" s="4"/>
      <c r="C964" s="337"/>
      <c r="D964" s="2"/>
      <c r="E964" s="2"/>
      <c r="F964" s="51"/>
      <c r="G964" s="2"/>
      <c r="H964" s="2"/>
      <c r="I964" s="2"/>
      <c r="J964" s="2"/>
      <c r="K964" s="2"/>
      <c r="L964" s="2"/>
      <c r="M964" s="4"/>
    </row>
    <row r="965" spans="1:13" s="9" customFormat="1" x14ac:dyDescent="0.2">
      <c r="A965" s="4"/>
      <c r="B965" s="4"/>
      <c r="C965" s="337"/>
      <c r="D965" s="2"/>
      <c r="E965" s="2"/>
      <c r="F965" s="51"/>
      <c r="G965" s="2"/>
      <c r="H965" s="2"/>
      <c r="I965" s="2"/>
      <c r="J965" s="2"/>
      <c r="K965" s="2"/>
      <c r="L965" s="2"/>
      <c r="M965" s="4"/>
    </row>
    <row r="966" spans="1:13" s="9" customFormat="1" x14ac:dyDescent="0.2">
      <c r="A966" s="4"/>
      <c r="B966" s="4"/>
      <c r="C966" s="337"/>
      <c r="D966" s="2"/>
      <c r="E966" s="2"/>
      <c r="F966" s="51"/>
      <c r="G966" s="2"/>
      <c r="H966" s="2"/>
      <c r="I966" s="2"/>
      <c r="J966" s="2"/>
      <c r="K966" s="2"/>
      <c r="L966" s="2"/>
      <c r="M966" s="4"/>
    </row>
    <row r="967" spans="1:13" s="9" customFormat="1" x14ac:dyDescent="0.2">
      <c r="A967" s="4"/>
      <c r="B967" s="4"/>
      <c r="C967" s="337"/>
      <c r="D967" s="2"/>
      <c r="E967" s="2"/>
      <c r="F967" s="51"/>
      <c r="G967" s="2"/>
      <c r="H967" s="2"/>
      <c r="I967" s="2"/>
      <c r="J967" s="2"/>
      <c r="K967" s="2"/>
      <c r="L967" s="2"/>
      <c r="M967" s="4"/>
    </row>
    <row r="968" spans="1:13" s="9" customFormat="1" x14ac:dyDescent="0.2">
      <c r="A968" s="4"/>
      <c r="B968" s="4"/>
      <c r="C968" s="337"/>
      <c r="D968" s="2"/>
      <c r="E968" s="2"/>
      <c r="F968" s="51"/>
      <c r="G968" s="2"/>
      <c r="H968" s="2"/>
      <c r="I968" s="2"/>
      <c r="J968" s="2"/>
      <c r="K968" s="2"/>
      <c r="L968" s="2"/>
      <c r="M968" s="4"/>
    </row>
    <row r="969" spans="1:13" s="9" customFormat="1" x14ac:dyDescent="0.2">
      <c r="A969" s="4"/>
      <c r="B969" s="4"/>
      <c r="C969" s="337"/>
      <c r="D969" s="2"/>
      <c r="E969" s="2"/>
      <c r="F969" s="51"/>
      <c r="G969" s="2"/>
      <c r="H969" s="2"/>
      <c r="I969" s="2"/>
      <c r="J969" s="2"/>
      <c r="K969" s="2"/>
      <c r="L969" s="2"/>
      <c r="M969" s="4"/>
    </row>
    <row r="970" spans="1:13" s="9" customFormat="1" x14ac:dyDescent="0.2">
      <c r="A970" s="4"/>
      <c r="B970" s="4"/>
      <c r="C970" s="337"/>
      <c r="D970" s="2"/>
      <c r="E970" s="2"/>
      <c r="F970" s="51"/>
      <c r="G970" s="2"/>
      <c r="H970" s="2"/>
      <c r="I970" s="2"/>
      <c r="J970" s="2"/>
      <c r="K970" s="2"/>
      <c r="L970" s="2"/>
      <c r="M970" s="4"/>
    </row>
    <row r="971" spans="1:13" s="9" customFormat="1" x14ac:dyDescent="0.2">
      <c r="A971" s="4"/>
      <c r="B971" s="4"/>
      <c r="C971" s="337"/>
      <c r="D971" s="2"/>
      <c r="E971" s="2"/>
      <c r="F971" s="51"/>
      <c r="G971" s="2"/>
      <c r="H971" s="2"/>
      <c r="I971" s="2"/>
      <c r="J971" s="2"/>
      <c r="K971" s="2"/>
      <c r="L971" s="2"/>
      <c r="M971" s="4"/>
    </row>
    <row r="972" spans="1:13" s="9" customFormat="1" x14ac:dyDescent="0.2">
      <c r="A972" s="4"/>
      <c r="B972" s="4"/>
      <c r="C972" s="337"/>
      <c r="D972" s="2"/>
      <c r="E972" s="2"/>
      <c r="F972" s="51"/>
      <c r="G972" s="2"/>
      <c r="H972" s="2"/>
      <c r="I972" s="2"/>
      <c r="J972" s="2"/>
      <c r="K972" s="2"/>
      <c r="L972" s="2"/>
      <c r="M972" s="4"/>
    </row>
    <row r="973" spans="1:13" s="9" customFormat="1" x14ac:dyDescent="0.2">
      <c r="A973" s="4"/>
      <c r="B973" s="4"/>
      <c r="C973" s="337"/>
      <c r="D973" s="2"/>
      <c r="E973" s="2"/>
      <c r="F973" s="51"/>
      <c r="G973" s="2"/>
      <c r="H973" s="2"/>
      <c r="I973" s="2"/>
      <c r="J973" s="2"/>
      <c r="K973" s="2"/>
      <c r="L973" s="2"/>
      <c r="M973" s="4"/>
    </row>
    <row r="974" spans="1:13" s="9" customFormat="1" x14ac:dyDescent="0.2">
      <c r="A974" s="4"/>
      <c r="B974" s="4"/>
      <c r="C974" s="337"/>
      <c r="D974" s="2"/>
      <c r="E974" s="2"/>
      <c r="F974" s="51"/>
      <c r="G974" s="2"/>
      <c r="H974" s="2"/>
      <c r="I974" s="2"/>
      <c r="J974" s="2"/>
      <c r="K974" s="2"/>
      <c r="L974" s="2"/>
      <c r="M974" s="4"/>
    </row>
    <row r="975" spans="1:13" s="9" customFormat="1" x14ac:dyDescent="0.2">
      <c r="A975" s="4"/>
      <c r="B975" s="4"/>
      <c r="C975" s="337"/>
      <c r="D975" s="2"/>
      <c r="E975" s="2"/>
      <c r="F975" s="51"/>
      <c r="G975" s="2"/>
      <c r="H975" s="2"/>
      <c r="I975" s="2"/>
      <c r="J975" s="2"/>
      <c r="K975" s="2"/>
      <c r="L975" s="2"/>
      <c r="M975" s="4"/>
    </row>
    <row r="976" spans="1:13" s="9" customFormat="1" x14ac:dyDescent="0.2">
      <c r="A976" s="4"/>
      <c r="B976" s="4"/>
      <c r="C976" s="337"/>
      <c r="D976" s="2"/>
      <c r="E976" s="2"/>
      <c r="F976" s="51"/>
      <c r="G976" s="2"/>
      <c r="H976" s="2"/>
      <c r="I976" s="2"/>
      <c r="J976" s="2"/>
      <c r="K976" s="2"/>
      <c r="L976" s="2"/>
      <c r="M976" s="4"/>
    </row>
    <row r="977" spans="1:13" s="9" customFormat="1" x14ac:dyDescent="0.2">
      <c r="A977" s="4"/>
      <c r="B977" s="4"/>
      <c r="C977" s="337"/>
      <c r="D977" s="2"/>
      <c r="E977" s="2"/>
      <c r="F977" s="51"/>
      <c r="G977" s="2"/>
      <c r="H977" s="2"/>
      <c r="I977" s="2"/>
      <c r="J977" s="2"/>
      <c r="K977" s="2"/>
      <c r="L977" s="2"/>
      <c r="M977" s="4"/>
    </row>
    <row r="978" spans="1:13" s="9" customFormat="1" x14ac:dyDescent="0.2">
      <c r="A978" s="4"/>
      <c r="B978" s="4"/>
      <c r="C978" s="337"/>
      <c r="D978" s="2"/>
      <c r="E978" s="2"/>
      <c r="F978" s="51"/>
      <c r="G978" s="2"/>
      <c r="H978" s="2"/>
      <c r="I978" s="2"/>
      <c r="J978" s="2"/>
      <c r="K978" s="2"/>
      <c r="L978" s="2"/>
      <c r="M978" s="4"/>
    </row>
    <row r="979" spans="1:13" s="9" customFormat="1" x14ac:dyDescent="0.2">
      <c r="A979" s="4"/>
      <c r="B979" s="4"/>
      <c r="C979" s="337"/>
      <c r="D979" s="2"/>
      <c r="E979" s="2"/>
      <c r="F979" s="51"/>
      <c r="G979" s="2"/>
      <c r="H979" s="2"/>
      <c r="I979" s="2"/>
      <c r="J979" s="2"/>
      <c r="K979" s="2"/>
      <c r="L979" s="2"/>
      <c r="M979" s="4"/>
    </row>
    <row r="980" spans="1:13" s="9" customFormat="1" x14ac:dyDescent="0.2">
      <c r="A980" s="4"/>
      <c r="B980" s="4"/>
      <c r="C980" s="337"/>
      <c r="D980" s="2"/>
      <c r="E980" s="2"/>
      <c r="F980" s="51"/>
      <c r="G980" s="2"/>
      <c r="H980" s="2"/>
      <c r="I980" s="2"/>
      <c r="J980" s="2"/>
      <c r="K980" s="2"/>
      <c r="L980" s="2"/>
      <c r="M980" s="4"/>
    </row>
    <row r="981" spans="1:13" s="9" customFormat="1" x14ac:dyDescent="0.2">
      <c r="A981" s="4"/>
      <c r="B981" s="4"/>
      <c r="C981" s="337"/>
      <c r="D981" s="2"/>
      <c r="E981" s="2"/>
      <c r="F981" s="51"/>
      <c r="G981" s="2"/>
      <c r="H981" s="2"/>
      <c r="I981" s="2"/>
      <c r="J981" s="2"/>
      <c r="K981" s="2"/>
      <c r="L981" s="2"/>
      <c r="M981" s="4"/>
    </row>
    <row r="982" spans="1:13" s="9" customFormat="1" x14ac:dyDescent="0.2">
      <c r="A982" s="4"/>
      <c r="B982" s="4"/>
      <c r="C982" s="337"/>
      <c r="D982" s="2"/>
      <c r="E982" s="2"/>
      <c r="F982" s="51"/>
      <c r="G982" s="2"/>
      <c r="H982" s="2"/>
      <c r="I982" s="2"/>
      <c r="J982" s="2"/>
      <c r="K982" s="2"/>
      <c r="L982" s="2"/>
      <c r="M982" s="4"/>
    </row>
    <row r="983" spans="1:13" s="9" customFormat="1" x14ac:dyDescent="0.2">
      <c r="A983" s="4"/>
      <c r="B983" s="4"/>
      <c r="C983" s="337"/>
      <c r="D983" s="2"/>
      <c r="E983" s="2"/>
      <c r="F983" s="51"/>
      <c r="G983" s="2"/>
      <c r="H983" s="2"/>
      <c r="I983" s="2"/>
      <c r="J983" s="2"/>
      <c r="K983" s="2"/>
      <c r="L983" s="2"/>
      <c r="M983" s="4"/>
    </row>
    <row r="984" spans="1:13" s="9" customFormat="1" x14ac:dyDescent="0.2">
      <c r="A984" s="4"/>
      <c r="B984" s="4"/>
      <c r="C984" s="337"/>
      <c r="D984" s="2"/>
      <c r="E984" s="2"/>
      <c r="F984" s="51"/>
      <c r="G984" s="2"/>
      <c r="H984" s="2"/>
      <c r="I984" s="2"/>
      <c r="J984" s="2"/>
      <c r="K984" s="2"/>
      <c r="L984" s="2"/>
      <c r="M984" s="4"/>
    </row>
    <row r="985" spans="1:13" s="9" customFormat="1" x14ac:dyDescent="0.2">
      <c r="A985" s="4"/>
      <c r="B985" s="4"/>
      <c r="C985" s="337"/>
      <c r="D985" s="2"/>
      <c r="E985" s="2"/>
      <c r="F985" s="51"/>
      <c r="G985" s="2"/>
      <c r="H985" s="2"/>
      <c r="I985" s="2"/>
      <c r="J985" s="2"/>
      <c r="K985" s="2"/>
      <c r="L985" s="2"/>
      <c r="M985" s="4"/>
    </row>
    <row r="986" spans="1:13" s="9" customFormat="1" x14ac:dyDescent="0.2">
      <c r="A986" s="4"/>
      <c r="B986" s="4"/>
      <c r="C986" s="337"/>
      <c r="D986" s="2"/>
      <c r="E986" s="2"/>
      <c r="F986" s="51"/>
      <c r="G986" s="2"/>
      <c r="H986" s="2"/>
      <c r="I986" s="2"/>
      <c r="J986" s="2"/>
      <c r="K986" s="2"/>
      <c r="L986" s="2"/>
      <c r="M986" s="4"/>
    </row>
    <row r="987" spans="1:13" s="9" customFormat="1" x14ac:dyDescent="0.2">
      <c r="A987" s="4"/>
      <c r="B987" s="4"/>
      <c r="C987" s="337"/>
      <c r="D987" s="2"/>
      <c r="E987" s="2"/>
      <c r="F987" s="51"/>
      <c r="G987" s="2"/>
      <c r="H987" s="2"/>
      <c r="I987" s="2"/>
      <c r="J987" s="2"/>
      <c r="K987" s="2"/>
      <c r="L987" s="2"/>
      <c r="M987" s="4"/>
    </row>
    <row r="988" spans="1:13" s="9" customFormat="1" x14ac:dyDescent="0.2">
      <c r="A988" s="4"/>
      <c r="B988" s="4"/>
      <c r="C988" s="337"/>
      <c r="D988" s="2"/>
      <c r="E988" s="2"/>
      <c r="F988" s="51"/>
      <c r="G988" s="2"/>
      <c r="H988" s="2"/>
      <c r="I988" s="2"/>
      <c r="J988" s="2"/>
      <c r="K988" s="2"/>
      <c r="L988" s="2"/>
      <c r="M988" s="4"/>
    </row>
    <row r="989" spans="1:13" s="9" customFormat="1" x14ac:dyDescent="0.2">
      <c r="A989" s="4"/>
      <c r="B989" s="4"/>
      <c r="C989" s="337"/>
      <c r="D989" s="2"/>
      <c r="E989" s="2"/>
      <c r="F989" s="51"/>
      <c r="G989" s="2"/>
      <c r="H989" s="2"/>
      <c r="I989" s="2"/>
      <c r="J989" s="2"/>
      <c r="K989" s="2"/>
      <c r="L989" s="2"/>
      <c r="M989" s="4"/>
    </row>
    <row r="990" spans="1:13" s="9" customFormat="1" x14ac:dyDescent="0.2">
      <c r="A990" s="4"/>
      <c r="B990" s="4"/>
      <c r="C990" s="337"/>
      <c r="D990" s="2"/>
      <c r="E990" s="2"/>
      <c r="F990" s="51"/>
      <c r="G990" s="2"/>
      <c r="H990" s="2"/>
      <c r="I990" s="2"/>
      <c r="J990" s="2"/>
      <c r="K990" s="2"/>
      <c r="L990" s="2"/>
      <c r="M990" s="4"/>
    </row>
    <row r="991" spans="1:13" s="9" customFormat="1" x14ac:dyDescent="0.2">
      <c r="A991" s="4"/>
      <c r="B991" s="4"/>
      <c r="C991" s="337"/>
      <c r="D991" s="2"/>
      <c r="E991" s="2"/>
      <c r="F991" s="51"/>
      <c r="G991" s="2"/>
      <c r="H991" s="2"/>
      <c r="I991" s="2"/>
      <c r="J991" s="2"/>
      <c r="K991" s="2"/>
      <c r="L991" s="2"/>
      <c r="M991" s="4"/>
    </row>
    <row r="992" spans="1:13" s="9" customFormat="1" x14ac:dyDescent="0.2">
      <c r="A992" s="4"/>
      <c r="B992" s="4"/>
      <c r="C992" s="337"/>
      <c r="D992" s="2"/>
      <c r="E992" s="2"/>
      <c r="F992" s="51"/>
      <c r="G992" s="2"/>
      <c r="H992" s="2"/>
      <c r="I992" s="2"/>
      <c r="J992" s="2"/>
      <c r="K992" s="2"/>
      <c r="L992" s="2"/>
      <c r="M992" s="4"/>
    </row>
    <row r="993" spans="1:13" s="9" customFormat="1" x14ac:dyDescent="0.2">
      <c r="A993" s="4"/>
      <c r="B993" s="4"/>
      <c r="C993" s="337"/>
      <c r="D993" s="2"/>
      <c r="E993" s="2"/>
      <c r="F993" s="51"/>
      <c r="G993" s="2"/>
      <c r="H993" s="2"/>
      <c r="I993" s="2"/>
      <c r="J993" s="2"/>
      <c r="K993" s="2"/>
      <c r="L993" s="2"/>
      <c r="M993" s="4"/>
    </row>
    <row r="994" spans="1:13" s="9" customFormat="1" x14ac:dyDescent="0.2">
      <c r="A994" s="4"/>
      <c r="B994" s="4"/>
      <c r="C994" s="337"/>
      <c r="D994" s="2"/>
      <c r="E994" s="2"/>
      <c r="F994" s="51"/>
      <c r="G994" s="2"/>
      <c r="H994" s="2"/>
      <c r="I994" s="2"/>
      <c r="J994" s="2"/>
      <c r="K994" s="2"/>
      <c r="L994" s="2"/>
      <c r="M994" s="4"/>
    </row>
    <row r="995" spans="1:13" s="9" customFormat="1" x14ac:dyDescent="0.2">
      <c r="A995" s="4"/>
      <c r="B995" s="4"/>
      <c r="C995" s="337"/>
      <c r="D995" s="2"/>
      <c r="E995" s="2"/>
      <c r="F995" s="51"/>
      <c r="G995" s="2"/>
      <c r="H995" s="2"/>
      <c r="I995" s="2"/>
      <c r="J995" s="2"/>
      <c r="K995" s="2"/>
      <c r="L995" s="2"/>
      <c r="M995" s="4"/>
    </row>
    <row r="996" spans="1:13" s="9" customFormat="1" x14ac:dyDescent="0.2">
      <c r="A996" s="4"/>
      <c r="B996" s="4"/>
      <c r="C996" s="337"/>
      <c r="D996" s="2"/>
      <c r="E996" s="2"/>
      <c r="F996" s="51"/>
      <c r="G996" s="2"/>
      <c r="H996" s="2"/>
      <c r="I996" s="2"/>
      <c r="J996" s="2"/>
      <c r="K996" s="2"/>
      <c r="L996" s="2"/>
      <c r="M996" s="4"/>
    </row>
    <row r="997" spans="1:13" s="9" customFormat="1" x14ac:dyDescent="0.2">
      <c r="A997" s="4"/>
      <c r="B997" s="4"/>
      <c r="C997" s="337"/>
      <c r="D997" s="2"/>
      <c r="E997" s="2"/>
      <c r="F997" s="51"/>
      <c r="G997" s="2"/>
      <c r="H997" s="2"/>
      <c r="I997" s="2"/>
      <c r="J997" s="2"/>
      <c r="K997" s="2"/>
      <c r="L997" s="2"/>
      <c r="M997" s="4"/>
    </row>
    <row r="998" spans="1:13" s="9" customFormat="1" x14ac:dyDescent="0.2">
      <c r="A998" s="4"/>
      <c r="B998" s="4"/>
      <c r="C998" s="337"/>
      <c r="D998" s="2"/>
      <c r="E998" s="2"/>
      <c r="F998" s="51"/>
      <c r="G998" s="2"/>
      <c r="H998" s="2"/>
      <c r="I998" s="2"/>
      <c r="J998" s="2"/>
      <c r="K998" s="2"/>
      <c r="L998" s="2"/>
      <c r="M998" s="4"/>
    </row>
    <row r="999" spans="1:13" s="9" customFormat="1" x14ac:dyDescent="0.2">
      <c r="A999" s="4"/>
      <c r="B999" s="4"/>
      <c r="C999" s="337"/>
      <c r="D999" s="2"/>
      <c r="E999" s="2"/>
      <c r="F999" s="51"/>
      <c r="G999" s="2"/>
      <c r="H999" s="2"/>
      <c r="I999" s="2"/>
      <c r="J999" s="2"/>
      <c r="K999" s="2"/>
      <c r="L999" s="2"/>
      <c r="M999" s="4"/>
    </row>
    <row r="1000" spans="1:13" s="9" customFormat="1" x14ac:dyDescent="0.2">
      <c r="A1000" s="4"/>
      <c r="B1000" s="4"/>
      <c r="C1000" s="337"/>
      <c r="D1000" s="2"/>
      <c r="E1000" s="2"/>
      <c r="F1000" s="51"/>
      <c r="G1000" s="2"/>
      <c r="H1000" s="2"/>
      <c r="I1000" s="2"/>
      <c r="J1000" s="2"/>
      <c r="K1000" s="2"/>
      <c r="L1000" s="2"/>
      <c r="M1000" s="4"/>
    </row>
    <row r="1001" spans="1:13" s="9" customFormat="1" x14ac:dyDescent="0.2">
      <c r="A1001" s="4"/>
      <c r="B1001" s="4"/>
      <c r="C1001" s="337"/>
      <c r="D1001" s="2"/>
      <c r="E1001" s="2"/>
      <c r="F1001" s="51"/>
      <c r="G1001" s="2"/>
      <c r="H1001" s="2"/>
      <c r="I1001" s="2"/>
      <c r="J1001" s="2"/>
      <c r="K1001" s="2"/>
      <c r="L1001" s="2"/>
      <c r="M1001" s="4"/>
    </row>
    <row r="1002" spans="1:13" s="9" customFormat="1" x14ac:dyDescent="0.2">
      <c r="A1002" s="4"/>
      <c r="B1002" s="4"/>
      <c r="C1002" s="337"/>
      <c r="D1002" s="2"/>
      <c r="E1002" s="2"/>
      <c r="F1002" s="51"/>
      <c r="G1002" s="2"/>
      <c r="H1002" s="2"/>
      <c r="I1002" s="2"/>
      <c r="J1002" s="2"/>
      <c r="K1002" s="2"/>
      <c r="L1002" s="2"/>
      <c r="M1002" s="4"/>
    </row>
    <row r="1003" spans="1:13" s="9" customFormat="1" x14ac:dyDescent="0.2">
      <c r="A1003" s="4"/>
      <c r="B1003" s="4"/>
      <c r="C1003" s="337"/>
      <c r="D1003" s="2"/>
      <c r="E1003" s="2"/>
      <c r="F1003" s="51"/>
      <c r="G1003" s="2"/>
      <c r="H1003" s="2"/>
      <c r="I1003" s="2"/>
      <c r="J1003" s="2"/>
      <c r="K1003" s="2"/>
      <c r="L1003" s="2"/>
      <c r="M1003" s="4"/>
    </row>
    <row r="1004" spans="1:13" s="9" customFormat="1" x14ac:dyDescent="0.2">
      <c r="A1004" s="4"/>
      <c r="B1004" s="4"/>
      <c r="C1004" s="337"/>
      <c r="D1004" s="2"/>
      <c r="E1004" s="2"/>
      <c r="F1004" s="51"/>
      <c r="G1004" s="2"/>
      <c r="H1004" s="2"/>
      <c r="I1004" s="2"/>
      <c r="J1004" s="2"/>
      <c r="K1004" s="2"/>
      <c r="L1004" s="2"/>
      <c r="M1004" s="4"/>
    </row>
    <row r="1005" spans="1:13" s="9" customFormat="1" x14ac:dyDescent="0.2">
      <c r="A1005" s="4"/>
      <c r="B1005" s="4"/>
      <c r="C1005" s="337"/>
      <c r="D1005" s="2"/>
      <c r="E1005" s="2"/>
      <c r="F1005" s="51"/>
      <c r="G1005" s="2"/>
      <c r="H1005" s="2"/>
      <c r="I1005" s="2"/>
      <c r="J1005" s="2"/>
      <c r="K1005" s="2"/>
      <c r="L1005" s="2"/>
      <c r="M1005" s="4"/>
    </row>
    <row r="1006" spans="1:13" s="9" customFormat="1" x14ac:dyDescent="0.2">
      <c r="A1006" s="4"/>
      <c r="B1006" s="4"/>
      <c r="C1006" s="337"/>
      <c r="D1006" s="2"/>
      <c r="E1006" s="2"/>
      <c r="F1006" s="51"/>
      <c r="G1006" s="2"/>
      <c r="H1006" s="2"/>
      <c r="I1006" s="2"/>
      <c r="J1006" s="2"/>
      <c r="K1006" s="2"/>
      <c r="L1006" s="2"/>
      <c r="M1006" s="4"/>
    </row>
    <row r="1007" spans="1:13" s="9" customFormat="1" x14ac:dyDescent="0.2">
      <c r="A1007" s="4"/>
      <c r="B1007" s="4"/>
      <c r="C1007" s="337"/>
      <c r="D1007" s="2"/>
      <c r="E1007" s="2"/>
      <c r="F1007" s="51"/>
      <c r="G1007" s="2"/>
      <c r="H1007" s="2"/>
      <c r="I1007" s="2"/>
      <c r="J1007" s="2"/>
      <c r="K1007" s="2"/>
      <c r="L1007" s="2"/>
      <c r="M1007" s="4"/>
    </row>
    <row r="1008" spans="1:13" s="9" customFormat="1" x14ac:dyDescent="0.2">
      <c r="A1008" s="4"/>
      <c r="B1008" s="4"/>
      <c r="C1008" s="337"/>
      <c r="D1008" s="2"/>
      <c r="E1008" s="2"/>
      <c r="F1008" s="51"/>
      <c r="G1008" s="2"/>
      <c r="H1008" s="2"/>
      <c r="I1008" s="2"/>
      <c r="J1008" s="2"/>
      <c r="K1008" s="2"/>
      <c r="L1008" s="2"/>
      <c r="M1008" s="4"/>
    </row>
    <row r="1009" spans="1:13" s="9" customFormat="1" x14ac:dyDescent="0.2">
      <c r="A1009" s="4"/>
      <c r="B1009" s="4"/>
      <c r="C1009" s="337"/>
      <c r="D1009" s="2"/>
      <c r="E1009" s="2"/>
      <c r="F1009" s="51"/>
      <c r="G1009" s="2"/>
      <c r="H1009" s="2"/>
      <c r="I1009" s="2"/>
      <c r="J1009" s="2"/>
      <c r="K1009" s="2"/>
      <c r="L1009" s="2"/>
      <c r="M1009" s="4"/>
    </row>
    <row r="1010" spans="1:13" s="9" customFormat="1" x14ac:dyDescent="0.2">
      <c r="A1010" s="4"/>
      <c r="B1010" s="4"/>
      <c r="C1010" s="337"/>
      <c r="D1010" s="2"/>
      <c r="E1010" s="2"/>
      <c r="F1010" s="51"/>
      <c r="G1010" s="2"/>
      <c r="H1010" s="2"/>
      <c r="I1010" s="2"/>
      <c r="J1010" s="2"/>
      <c r="K1010" s="2"/>
      <c r="L1010" s="2"/>
      <c r="M1010" s="4"/>
    </row>
    <row r="1011" spans="1:13" s="9" customFormat="1" x14ac:dyDescent="0.2">
      <c r="A1011" s="4"/>
      <c r="B1011" s="4"/>
      <c r="C1011" s="337"/>
      <c r="D1011" s="2"/>
      <c r="E1011" s="2"/>
      <c r="F1011" s="51"/>
      <c r="G1011" s="2"/>
      <c r="H1011" s="2"/>
      <c r="I1011" s="2"/>
      <c r="J1011" s="2"/>
      <c r="K1011" s="2"/>
      <c r="L1011" s="2"/>
      <c r="M1011" s="4"/>
    </row>
    <row r="1012" spans="1:13" s="9" customFormat="1" x14ac:dyDescent="0.2">
      <c r="A1012" s="4"/>
      <c r="B1012" s="4"/>
      <c r="C1012" s="337"/>
      <c r="D1012" s="2"/>
      <c r="E1012" s="2"/>
      <c r="F1012" s="51"/>
      <c r="G1012" s="2"/>
      <c r="H1012" s="2"/>
      <c r="I1012" s="2"/>
      <c r="J1012" s="2"/>
      <c r="K1012" s="2"/>
      <c r="L1012" s="2"/>
      <c r="M1012" s="4"/>
    </row>
    <row r="1013" spans="1:13" s="9" customFormat="1" x14ac:dyDescent="0.2">
      <c r="A1013" s="4"/>
      <c r="B1013" s="4"/>
      <c r="C1013" s="337"/>
      <c r="D1013" s="2"/>
      <c r="E1013" s="2"/>
      <c r="F1013" s="51"/>
      <c r="G1013" s="2"/>
      <c r="H1013" s="2"/>
      <c r="I1013" s="2"/>
      <c r="J1013" s="2"/>
      <c r="K1013" s="2"/>
      <c r="L1013" s="2"/>
      <c r="M1013" s="4"/>
    </row>
    <row r="1014" spans="1:13" s="9" customFormat="1" x14ac:dyDescent="0.2">
      <c r="A1014" s="4"/>
      <c r="B1014" s="4"/>
      <c r="C1014" s="337"/>
      <c r="D1014" s="2"/>
      <c r="E1014" s="2"/>
      <c r="F1014" s="51"/>
      <c r="G1014" s="2"/>
      <c r="H1014" s="2"/>
      <c r="I1014" s="2"/>
      <c r="J1014" s="2"/>
      <c r="K1014" s="2"/>
      <c r="L1014" s="2"/>
      <c r="M1014" s="4"/>
    </row>
    <row r="1015" spans="1:13" s="9" customFormat="1" x14ac:dyDescent="0.2">
      <c r="A1015" s="4"/>
      <c r="B1015" s="4"/>
      <c r="C1015" s="337"/>
      <c r="D1015" s="2"/>
      <c r="E1015" s="2"/>
      <c r="F1015" s="51"/>
      <c r="G1015" s="2"/>
      <c r="H1015" s="2"/>
      <c r="I1015" s="2"/>
      <c r="J1015" s="2"/>
      <c r="K1015" s="2"/>
      <c r="L1015" s="2"/>
      <c r="M1015" s="4"/>
    </row>
    <row r="1016" spans="1:13" s="9" customFormat="1" x14ac:dyDescent="0.2">
      <c r="A1016" s="4"/>
      <c r="B1016" s="4"/>
      <c r="C1016" s="337"/>
      <c r="D1016" s="2"/>
      <c r="E1016" s="2"/>
      <c r="F1016" s="51"/>
      <c r="G1016" s="2"/>
      <c r="H1016" s="2"/>
      <c r="I1016" s="2"/>
      <c r="J1016" s="2"/>
      <c r="K1016" s="2"/>
      <c r="L1016" s="2"/>
      <c r="M1016" s="4"/>
    </row>
    <row r="1017" spans="1:13" s="9" customFormat="1" x14ac:dyDescent="0.2">
      <c r="A1017" s="4"/>
      <c r="B1017" s="4"/>
      <c r="C1017" s="337"/>
      <c r="D1017" s="2"/>
      <c r="E1017" s="2"/>
      <c r="F1017" s="51"/>
      <c r="G1017" s="2"/>
      <c r="H1017" s="2"/>
      <c r="I1017" s="2"/>
      <c r="J1017" s="2"/>
      <c r="K1017" s="2"/>
      <c r="L1017" s="2"/>
      <c r="M1017" s="4"/>
    </row>
    <row r="1018" spans="1:13" s="9" customFormat="1" x14ac:dyDescent="0.2">
      <c r="A1018" s="4"/>
      <c r="B1018" s="4"/>
      <c r="C1018" s="337"/>
      <c r="D1018" s="2"/>
      <c r="E1018" s="2"/>
      <c r="F1018" s="51"/>
      <c r="G1018" s="2"/>
      <c r="H1018" s="2"/>
      <c r="I1018" s="2"/>
      <c r="J1018" s="2"/>
      <c r="K1018" s="2"/>
      <c r="L1018" s="2"/>
      <c r="M1018" s="4"/>
    </row>
    <row r="1019" spans="1:13" s="9" customFormat="1" x14ac:dyDescent="0.2">
      <c r="A1019" s="4"/>
      <c r="B1019" s="4"/>
      <c r="C1019" s="337"/>
      <c r="D1019" s="2"/>
      <c r="E1019" s="2"/>
      <c r="F1019" s="51"/>
      <c r="G1019" s="2"/>
      <c r="H1019" s="2"/>
      <c r="I1019" s="2"/>
      <c r="J1019" s="2"/>
      <c r="K1019" s="2"/>
      <c r="L1019" s="2"/>
      <c r="M1019" s="4"/>
    </row>
    <row r="1020" spans="1:13" s="9" customFormat="1" x14ac:dyDescent="0.2">
      <c r="A1020" s="4"/>
      <c r="B1020" s="4"/>
      <c r="C1020" s="337"/>
      <c r="D1020" s="2"/>
      <c r="E1020" s="2"/>
      <c r="F1020" s="51"/>
      <c r="G1020" s="2"/>
      <c r="H1020" s="2"/>
      <c r="I1020" s="2"/>
      <c r="J1020" s="2"/>
      <c r="K1020" s="2"/>
      <c r="L1020" s="2"/>
      <c r="M1020" s="4"/>
    </row>
    <row r="1021" spans="1:13" s="9" customFormat="1" x14ac:dyDescent="0.2">
      <c r="A1021" s="4"/>
      <c r="B1021" s="4"/>
      <c r="C1021" s="337"/>
      <c r="D1021" s="2"/>
      <c r="E1021" s="2"/>
      <c r="F1021" s="51"/>
      <c r="G1021" s="2"/>
      <c r="H1021" s="2"/>
      <c r="I1021" s="2"/>
      <c r="J1021" s="2"/>
      <c r="K1021" s="2"/>
      <c r="L1021" s="2"/>
      <c r="M1021" s="4"/>
    </row>
    <row r="1022" spans="1:13" s="9" customFormat="1" x14ac:dyDescent="0.2">
      <c r="A1022" s="4"/>
      <c r="B1022" s="4"/>
      <c r="C1022" s="337"/>
      <c r="D1022" s="2"/>
      <c r="E1022" s="2"/>
      <c r="F1022" s="51"/>
      <c r="G1022" s="2"/>
      <c r="H1022" s="2"/>
      <c r="I1022" s="2"/>
      <c r="J1022" s="2"/>
      <c r="K1022" s="2"/>
      <c r="L1022" s="2"/>
      <c r="M1022" s="4"/>
    </row>
    <row r="1023" spans="1:13" s="9" customFormat="1" x14ac:dyDescent="0.2">
      <c r="A1023" s="4"/>
      <c r="B1023" s="4"/>
      <c r="C1023" s="337"/>
      <c r="D1023" s="2"/>
      <c r="E1023" s="2"/>
      <c r="F1023" s="51"/>
      <c r="G1023" s="2"/>
      <c r="H1023" s="2"/>
      <c r="I1023" s="2"/>
      <c r="J1023" s="2"/>
      <c r="K1023" s="2"/>
      <c r="L1023" s="2"/>
      <c r="M1023" s="4"/>
    </row>
    <row r="1024" spans="1:13" s="9" customFormat="1" x14ac:dyDescent="0.2">
      <c r="A1024" s="4"/>
      <c r="B1024" s="4"/>
      <c r="C1024" s="337"/>
      <c r="D1024" s="2"/>
      <c r="E1024" s="2"/>
      <c r="F1024" s="51"/>
      <c r="G1024" s="2"/>
      <c r="H1024" s="2"/>
      <c r="I1024" s="2"/>
      <c r="J1024" s="2"/>
      <c r="K1024" s="2"/>
      <c r="L1024" s="2"/>
      <c r="M1024" s="4"/>
    </row>
    <row r="1025" spans="1:13" s="9" customFormat="1" x14ac:dyDescent="0.2">
      <c r="A1025" s="4"/>
      <c r="B1025" s="4"/>
      <c r="C1025" s="337"/>
      <c r="D1025" s="2"/>
      <c r="E1025" s="2"/>
      <c r="F1025" s="51"/>
      <c r="G1025" s="2"/>
      <c r="H1025" s="2"/>
      <c r="I1025" s="2"/>
      <c r="J1025" s="2"/>
      <c r="K1025" s="2"/>
      <c r="L1025" s="2"/>
      <c r="M1025" s="4"/>
    </row>
    <row r="1026" spans="1:13" s="9" customFormat="1" x14ac:dyDescent="0.2">
      <c r="A1026" s="4"/>
      <c r="B1026" s="4"/>
      <c r="C1026" s="337"/>
      <c r="D1026" s="2"/>
      <c r="E1026" s="2"/>
      <c r="F1026" s="51"/>
      <c r="G1026" s="2"/>
      <c r="H1026" s="2"/>
      <c r="I1026" s="2"/>
      <c r="J1026" s="2"/>
      <c r="K1026" s="2"/>
      <c r="L1026" s="2"/>
      <c r="M1026" s="4"/>
    </row>
    <row r="1027" spans="1:13" s="9" customFormat="1" x14ac:dyDescent="0.2">
      <c r="A1027" s="4"/>
      <c r="B1027" s="4"/>
      <c r="C1027" s="337"/>
      <c r="D1027" s="2"/>
      <c r="E1027" s="2"/>
      <c r="F1027" s="51"/>
      <c r="G1027" s="2"/>
      <c r="H1027" s="2"/>
      <c r="I1027" s="2"/>
      <c r="J1027" s="2"/>
      <c r="K1027" s="2"/>
      <c r="L1027" s="2"/>
      <c r="M1027" s="4"/>
    </row>
    <row r="1028" spans="1:13" s="9" customFormat="1" x14ac:dyDescent="0.2">
      <c r="A1028" s="4"/>
      <c r="B1028" s="4"/>
      <c r="C1028" s="337"/>
      <c r="D1028" s="2"/>
      <c r="E1028" s="2"/>
      <c r="F1028" s="51"/>
      <c r="G1028" s="2"/>
      <c r="H1028" s="2"/>
      <c r="I1028" s="2"/>
      <c r="J1028" s="2"/>
      <c r="K1028" s="2"/>
      <c r="L1028" s="2"/>
      <c r="M1028" s="4"/>
    </row>
    <row r="1029" spans="1:13" s="9" customFormat="1" x14ac:dyDescent="0.2">
      <c r="A1029" s="4"/>
      <c r="B1029" s="4"/>
      <c r="C1029" s="337"/>
      <c r="D1029" s="2"/>
      <c r="E1029" s="2"/>
      <c r="F1029" s="51"/>
      <c r="G1029" s="2"/>
      <c r="H1029" s="2"/>
      <c r="I1029" s="2"/>
      <c r="J1029" s="2"/>
      <c r="K1029" s="2"/>
      <c r="L1029" s="2"/>
      <c r="M1029" s="4"/>
    </row>
    <row r="1030" spans="1:13" s="9" customFormat="1" x14ac:dyDescent="0.2">
      <c r="A1030" s="4"/>
      <c r="B1030" s="4"/>
      <c r="C1030" s="337"/>
      <c r="D1030" s="2"/>
      <c r="E1030" s="2"/>
      <c r="F1030" s="51"/>
      <c r="G1030" s="2"/>
      <c r="H1030" s="2"/>
      <c r="I1030" s="2"/>
      <c r="J1030" s="2"/>
      <c r="K1030" s="2"/>
      <c r="L1030" s="2"/>
      <c r="M1030" s="4"/>
    </row>
    <row r="1031" spans="1:13" s="9" customFormat="1" x14ac:dyDescent="0.2">
      <c r="A1031" s="4"/>
      <c r="B1031" s="4"/>
      <c r="C1031" s="337"/>
      <c r="D1031" s="2"/>
      <c r="E1031" s="2"/>
      <c r="F1031" s="51"/>
      <c r="G1031" s="2"/>
      <c r="H1031" s="2"/>
      <c r="I1031" s="2"/>
      <c r="J1031" s="2"/>
      <c r="K1031" s="2"/>
      <c r="L1031" s="2"/>
      <c r="M1031" s="4"/>
    </row>
    <row r="1032" spans="1:13" s="9" customFormat="1" x14ac:dyDescent="0.2">
      <c r="A1032" s="4"/>
      <c r="B1032" s="4"/>
      <c r="C1032" s="337"/>
      <c r="D1032" s="2"/>
      <c r="E1032" s="2"/>
      <c r="F1032" s="51"/>
      <c r="G1032" s="2"/>
      <c r="H1032" s="2"/>
      <c r="I1032" s="2"/>
      <c r="J1032" s="2"/>
      <c r="K1032" s="2"/>
      <c r="L1032" s="2"/>
      <c r="M1032" s="4"/>
    </row>
    <row r="1033" spans="1:13" s="9" customFormat="1" x14ac:dyDescent="0.2">
      <c r="A1033" s="4"/>
      <c r="B1033" s="4"/>
      <c r="C1033" s="337"/>
      <c r="D1033" s="2"/>
      <c r="E1033" s="2"/>
      <c r="F1033" s="51"/>
      <c r="G1033" s="2"/>
      <c r="H1033" s="2"/>
      <c r="I1033" s="2"/>
      <c r="J1033" s="2"/>
      <c r="K1033" s="2"/>
      <c r="L1033" s="2"/>
      <c r="M1033" s="4"/>
    </row>
    <row r="1034" spans="1:13" s="9" customFormat="1" x14ac:dyDescent="0.2">
      <c r="A1034" s="4"/>
      <c r="B1034" s="4"/>
      <c r="C1034" s="337"/>
      <c r="D1034" s="2"/>
      <c r="E1034" s="2"/>
      <c r="F1034" s="51"/>
      <c r="G1034" s="2"/>
      <c r="H1034" s="2"/>
      <c r="I1034" s="2"/>
      <c r="J1034" s="2"/>
      <c r="K1034" s="2"/>
      <c r="L1034" s="2"/>
      <c r="M1034" s="4"/>
    </row>
    <row r="1035" spans="1:13" s="9" customFormat="1" x14ac:dyDescent="0.2">
      <c r="A1035" s="4"/>
      <c r="B1035" s="4"/>
      <c r="C1035" s="337"/>
      <c r="D1035" s="2"/>
      <c r="E1035" s="2"/>
      <c r="F1035" s="51"/>
      <c r="G1035" s="2"/>
      <c r="H1035" s="2"/>
      <c r="I1035" s="2"/>
      <c r="J1035" s="2"/>
      <c r="K1035" s="2"/>
      <c r="L1035" s="2"/>
      <c r="M1035" s="4"/>
    </row>
    <row r="1036" spans="1:13" s="9" customFormat="1" x14ac:dyDescent="0.2">
      <c r="A1036" s="4"/>
      <c r="B1036" s="4"/>
      <c r="C1036" s="337"/>
      <c r="D1036" s="2"/>
      <c r="E1036" s="2"/>
      <c r="F1036" s="51"/>
      <c r="G1036" s="2"/>
      <c r="H1036" s="2"/>
      <c r="I1036" s="2"/>
      <c r="J1036" s="2"/>
      <c r="K1036" s="2"/>
      <c r="L1036" s="2"/>
      <c r="M1036" s="4"/>
    </row>
    <row r="1037" spans="1:13" s="9" customFormat="1" x14ac:dyDescent="0.2">
      <c r="A1037" s="4"/>
      <c r="B1037" s="4"/>
      <c r="C1037" s="337"/>
      <c r="D1037" s="2"/>
      <c r="E1037" s="2"/>
      <c r="F1037" s="51"/>
      <c r="G1037" s="2"/>
      <c r="H1037" s="2"/>
      <c r="I1037" s="2"/>
      <c r="J1037" s="2"/>
      <c r="K1037" s="2"/>
      <c r="L1037" s="2"/>
      <c r="M1037" s="4"/>
    </row>
    <row r="1038" spans="1:13" s="9" customFormat="1" x14ac:dyDescent="0.2">
      <c r="A1038" s="4"/>
      <c r="B1038" s="4"/>
      <c r="C1038" s="337"/>
      <c r="D1038" s="2"/>
      <c r="E1038" s="2"/>
      <c r="F1038" s="51"/>
      <c r="G1038" s="2"/>
      <c r="H1038" s="2"/>
      <c r="I1038" s="2"/>
      <c r="J1038" s="2"/>
      <c r="K1038" s="2"/>
      <c r="L1038" s="2"/>
      <c r="M1038" s="4"/>
    </row>
    <row r="1039" spans="1:13" s="9" customFormat="1" x14ac:dyDescent="0.2">
      <c r="A1039" s="4"/>
      <c r="B1039" s="4"/>
      <c r="C1039" s="337"/>
      <c r="D1039" s="2"/>
      <c r="E1039" s="2"/>
      <c r="F1039" s="51"/>
      <c r="G1039" s="2"/>
      <c r="H1039" s="2"/>
      <c r="I1039" s="2"/>
      <c r="J1039" s="2"/>
      <c r="K1039" s="2"/>
      <c r="L1039" s="2"/>
      <c r="M1039" s="4"/>
    </row>
    <row r="1040" spans="1:13" s="9" customFormat="1" x14ac:dyDescent="0.2">
      <c r="A1040" s="4"/>
      <c r="B1040" s="4"/>
      <c r="C1040" s="337"/>
      <c r="D1040" s="2"/>
      <c r="E1040" s="2"/>
      <c r="F1040" s="51"/>
      <c r="G1040" s="2"/>
      <c r="H1040" s="2"/>
      <c r="I1040" s="2"/>
      <c r="J1040" s="2"/>
      <c r="K1040" s="2"/>
      <c r="L1040" s="2"/>
      <c r="M1040" s="4"/>
    </row>
    <row r="1041" spans="1:13" s="9" customFormat="1" x14ac:dyDescent="0.2">
      <c r="A1041" s="4"/>
      <c r="B1041" s="4"/>
      <c r="C1041" s="337"/>
      <c r="D1041" s="2"/>
      <c r="E1041" s="2"/>
      <c r="F1041" s="51"/>
      <c r="G1041" s="2"/>
      <c r="H1041" s="2"/>
      <c r="I1041" s="2"/>
      <c r="J1041" s="2"/>
      <c r="K1041" s="2"/>
      <c r="L1041" s="2"/>
      <c r="M1041" s="4"/>
    </row>
    <row r="1042" spans="1:13" s="9" customFormat="1" x14ac:dyDescent="0.2">
      <c r="A1042" s="4"/>
      <c r="B1042" s="4"/>
      <c r="C1042" s="337"/>
      <c r="D1042" s="2"/>
      <c r="E1042" s="2"/>
      <c r="F1042" s="51"/>
      <c r="G1042" s="2"/>
      <c r="H1042" s="2"/>
      <c r="I1042" s="2"/>
      <c r="J1042" s="2"/>
      <c r="K1042" s="2"/>
      <c r="L1042" s="2"/>
      <c r="M1042" s="4"/>
    </row>
    <row r="1043" spans="1:13" s="9" customFormat="1" x14ac:dyDescent="0.2">
      <c r="A1043" s="4"/>
      <c r="B1043" s="4"/>
      <c r="C1043" s="337"/>
      <c r="D1043" s="2"/>
      <c r="E1043" s="2"/>
      <c r="F1043" s="51"/>
      <c r="G1043" s="2"/>
      <c r="H1043" s="2"/>
      <c r="I1043" s="2"/>
      <c r="J1043" s="2"/>
      <c r="K1043" s="2"/>
      <c r="L1043" s="2"/>
      <c r="M1043" s="4"/>
    </row>
    <row r="1044" spans="1:13" s="9" customFormat="1" x14ac:dyDescent="0.2">
      <c r="A1044" s="4"/>
      <c r="B1044" s="4"/>
      <c r="C1044" s="337"/>
      <c r="D1044" s="2"/>
      <c r="E1044" s="2"/>
      <c r="F1044" s="51"/>
      <c r="G1044" s="2"/>
      <c r="H1044" s="2"/>
      <c r="I1044" s="2"/>
      <c r="J1044" s="2"/>
      <c r="K1044" s="2"/>
      <c r="L1044" s="2"/>
      <c r="M1044" s="4"/>
    </row>
    <row r="1045" spans="1:13" s="9" customFormat="1" x14ac:dyDescent="0.2">
      <c r="A1045" s="4"/>
      <c r="B1045" s="4"/>
      <c r="C1045" s="337"/>
      <c r="D1045" s="2"/>
      <c r="E1045" s="2"/>
      <c r="F1045" s="51"/>
      <c r="G1045" s="2"/>
      <c r="H1045" s="2"/>
      <c r="I1045" s="2"/>
      <c r="J1045" s="2"/>
      <c r="K1045" s="2"/>
      <c r="L1045" s="2"/>
      <c r="M1045" s="4"/>
    </row>
    <row r="1046" spans="1:13" s="9" customFormat="1" x14ac:dyDescent="0.2">
      <c r="A1046" s="4"/>
      <c r="B1046" s="4"/>
      <c r="C1046" s="337"/>
      <c r="D1046" s="2"/>
      <c r="E1046" s="2"/>
      <c r="F1046" s="51"/>
      <c r="G1046" s="2"/>
      <c r="H1046" s="2"/>
      <c r="I1046" s="2"/>
      <c r="J1046" s="2"/>
      <c r="K1046" s="2"/>
      <c r="L1046" s="2"/>
      <c r="M1046" s="4"/>
    </row>
    <row r="1047" spans="1:13" s="9" customFormat="1" x14ac:dyDescent="0.2">
      <c r="A1047" s="4"/>
      <c r="B1047" s="4"/>
      <c r="C1047" s="337"/>
      <c r="D1047" s="2"/>
      <c r="E1047" s="2"/>
      <c r="F1047" s="51"/>
      <c r="G1047" s="2"/>
      <c r="H1047" s="2"/>
      <c r="I1047" s="2"/>
      <c r="J1047" s="2"/>
      <c r="K1047" s="2"/>
      <c r="L1047" s="2"/>
      <c r="M1047" s="4"/>
    </row>
    <row r="1048" spans="1:13" s="9" customFormat="1" x14ac:dyDescent="0.2">
      <c r="A1048" s="4"/>
      <c r="B1048" s="4"/>
      <c r="C1048" s="337"/>
      <c r="D1048" s="2"/>
      <c r="E1048" s="2"/>
      <c r="F1048" s="51"/>
      <c r="G1048" s="2"/>
      <c r="H1048" s="2"/>
      <c r="I1048" s="2"/>
      <c r="J1048" s="2"/>
      <c r="K1048" s="2"/>
      <c r="L1048" s="2"/>
      <c r="M1048" s="4"/>
    </row>
    <row r="1049" spans="1:13" s="9" customFormat="1" x14ac:dyDescent="0.2">
      <c r="A1049" s="4"/>
      <c r="B1049" s="4"/>
      <c r="C1049" s="337"/>
      <c r="D1049" s="2"/>
      <c r="E1049" s="2"/>
      <c r="F1049" s="51"/>
      <c r="G1049" s="2"/>
      <c r="H1049" s="2"/>
      <c r="I1049" s="2"/>
      <c r="J1049" s="2"/>
      <c r="K1049" s="2"/>
      <c r="L1049" s="2"/>
      <c r="M1049" s="4"/>
    </row>
    <row r="1050" spans="1:13" s="9" customFormat="1" x14ac:dyDescent="0.2">
      <c r="A1050" s="4"/>
      <c r="B1050" s="4"/>
      <c r="C1050" s="337"/>
      <c r="D1050" s="2"/>
      <c r="E1050" s="2"/>
      <c r="F1050" s="51"/>
      <c r="G1050" s="2"/>
      <c r="H1050" s="2"/>
      <c r="I1050" s="2"/>
      <c r="J1050" s="2"/>
      <c r="K1050" s="2"/>
      <c r="L1050" s="2"/>
      <c r="M1050" s="4"/>
    </row>
    <row r="1051" spans="1:13" s="9" customFormat="1" x14ac:dyDescent="0.2">
      <c r="A1051" s="4"/>
      <c r="B1051" s="4"/>
      <c r="C1051" s="337"/>
      <c r="D1051" s="2"/>
      <c r="E1051" s="2"/>
      <c r="F1051" s="51"/>
      <c r="G1051" s="2"/>
      <c r="H1051" s="2"/>
      <c r="I1051" s="2"/>
      <c r="J1051" s="2"/>
      <c r="K1051" s="2"/>
      <c r="L1051" s="2"/>
      <c r="M1051" s="4"/>
    </row>
    <row r="1052" spans="1:13" s="9" customFormat="1" x14ac:dyDescent="0.2">
      <c r="A1052" s="4"/>
      <c r="B1052" s="4"/>
      <c r="C1052" s="337"/>
      <c r="D1052" s="2"/>
      <c r="E1052" s="2"/>
      <c r="F1052" s="51"/>
      <c r="G1052" s="2"/>
      <c r="H1052" s="2"/>
      <c r="I1052" s="2"/>
      <c r="J1052" s="2"/>
      <c r="K1052" s="2"/>
      <c r="L1052" s="2"/>
      <c r="M1052" s="4"/>
    </row>
    <row r="1053" spans="1:13" s="9" customFormat="1" x14ac:dyDescent="0.2">
      <c r="A1053" s="4"/>
      <c r="B1053" s="4"/>
      <c r="C1053" s="337"/>
      <c r="D1053" s="2"/>
      <c r="E1053" s="2"/>
      <c r="F1053" s="51"/>
      <c r="G1053" s="2"/>
      <c r="H1053" s="2"/>
      <c r="I1053" s="2"/>
      <c r="J1053" s="2"/>
      <c r="K1053" s="2"/>
      <c r="L1053" s="2"/>
      <c r="M1053" s="4"/>
    </row>
    <row r="1054" spans="1:13" s="9" customFormat="1" x14ac:dyDescent="0.2">
      <c r="A1054" s="4"/>
      <c r="B1054" s="4"/>
      <c r="C1054" s="337"/>
      <c r="D1054" s="2"/>
      <c r="E1054" s="2"/>
      <c r="F1054" s="51"/>
      <c r="G1054" s="2"/>
      <c r="H1054" s="2"/>
      <c r="I1054" s="2"/>
      <c r="J1054" s="2"/>
      <c r="K1054" s="2"/>
      <c r="L1054" s="2"/>
      <c r="M1054" s="4"/>
    </row>
    <row r="1055" spans="1:13" s="9" customFormat="1" x14ac:dyDescent="0.2">
      <c r="A1055" s="4"/>
      <c r="B1055" s="4"/>
      <c r="C1055" s="337"/>
      <c r="D1055" s="2"/>
      <c r="E1055" s="2"/>
      <c r="F1055" s="51"/>
      <c r="G1055" s="2"/>
      <c r="H1055" s="2"/>
      <c r="I1055" s="2"/>
      <c r="J1055" s="2"/>
      <c r="K1055" s="2"/>
      <c r="L1055" s="2"/>
      <c r="M1055" s="4"/>
    </row>
    <row r="1056" spans="1:13" s="9" customFormat="1" x14ac:dyDescent="0.2">
      <c r="A1056" s="4"/>
      <c r="B1056" s="4"/>
      <c r="C1056" s="337"/>
      <c r="D1056" s="2"/>
      <c r="E1056" s="2"/>
      <c r="F1056" s="51"/>
      <c r="G1056" s="2"/>
      <c r="H1056" s="2"/>
      <c r="I1056" s="2"/>
      <c r="J1056" s="2"/>
      <c r="K1056" s="2"/>
      <c r="L1056" s="2"/>
      <c r="M1056" s="4"/>
    </row>
    <row r="1057" spans="1:13" s="9" customFormat="1" x14ac:dyDescent="0.2">
      <c r="A1057" s="4"/>
      <c r="B1057" s="4"/>
      <c r="C1057" s="337"/>
      <c r="D1057" s="2"/>
      <c r="E1057" s="2"/>
      <c r="F1057" s="51"/>
      <c r="G1057" s="2"/>
      <c r="H1057" s="2"/>
      <c r="I1057" s="2"/>
      <c r="J1057" s="2"/>
      <c r="K1057" s="2"/>
      <c r="L1057" s="2"/>
      <c r="M1057" s="4"/>
    </row>
    <row r="1058" spans="1:13" s="9" customFormat="1" x14ac:dyDescent="0.2">
      <c r="A1058" s="4"/>
      <c r="B1058" s="4"/>
      <c r="C1058" s="337"/>
      <c r="D1058" s="2"/>
      <c r="E1058" s="2"/>
      <c r="F1058" s="51"/>
      <c r="G1058" s="2"/>
      <c r="H1058" s="2"/>
      <c r="I1058" s="2"/>
      <c r="J1058" s="2"/>
      <c r="K1058" s="2"/>
      <c r="L1058" s="2"/>
      <c r="M1058" s="4"/>
    </row>
    <row r="1059" spans="1:13" s="9" customFormat="1" x14ac:dyDescent="0.2">
      <c r="A1059" s="4"/>
      <c r="B1059" s="4"/>
      <c r="C1059" s="337"/>
      <c r="D1059" s="2"/>
      <c r="E1059" s="2"/>
      <c r="F1059" s="51"/>
      <c r="G1059" s="2"/>
      <c r="H1059" s="2"/>
      <c r="I1059" s="2"/>
      <c r="J1059" s="2"/>
      <c r="K1059" s="2"/>
      <c r="L1059" s="2"/>
      <c r="M1059" s="4"/>
    </row>
    <row r="1060" spans="1:13" s="9" customFormat="1" x14ac:dyDescent="0.2">
      <c r="A1060" s="4"/>
      <c r="B1060" s="4"/>
      <c r="C1060" s="337"/>
      <c r="D1060" s="2"/>
      <c r="E1060" s="2"/>
      <c r="F1060" s="51"/>
      <c r="G1060" s="2"/>
      <c r="H1060" s="2"/>
      <c r="I1060" s="2"/>
      <c r="J1060" s="2"/>
      <c r="K1060" s="2"/>
      <c r="L1060" s="2"/>
      <c r="M1060" s="4"/>
    </row>
    <row r="1061" spans="1:13" s="9" customFormat="1" x14ac:dyDescent="0.2">
      <c r="A1061" s="4"/>
      <c r="B1061" s="4"/>
      <c r="C1061" s="337"/>
      <c r="D1061" s="2"/>
      <c r="E1061" s="2"/>
      <c r="F1061" s="51"/>
      <c r="G1061" s="2"/>
      <c r="H1061" s="2"/>
      <c r="I1061" s="2"/>
      <c r="J1061" s="2"/>
      <c r="K1061" s="2"/>
      <c r="L1061" s="2"/>
      <c r="M1061" s="4"/>
    </row>
    <row r="1062" spans="1:13" s="9" customFormat="1" x14ac:dyDescent="0.2">
      <c r="A1062" s="4"/>
      <c r="B1062" s="4"/>
      <c r="C1062" s="337"/>
      <c r="D1062" s="2"/>
      <c r="E1062" s="2"/>
      <c r="F1062" s="51"/>
      <c r="G1062" s="2"/>
      <c r="H1062" s="2"/>
      <c r="I1062" s="2"/>
      <c r="J1062" s="2"/>
      <c r="K1062" s="2"/>
      <c r="L1062" s="2"/>
      <c r="M1062" s="4"/>
    </row>
    <row r="1063" spans="1:13" s="9" customFormat="1" x14ac:dyDescent="0.2">
      <c r="A1063" s="4"/>
      <c r="B1063" s="4"/>
      <c r="C1063" s="337"/>
      <c r="D1063" s="2"/>
      <c r="E1063" s="2"/>
      <c r="F1063" s="51"/>
      <c r="G1063" s="2"/>
      <c r="H1063" s="2"/>
      <c r="I1063" s="2"/>
      <c r="J1063" s="2"/>
      <c r="K1063" s="2"/>
      <c r="L1063" s="2"/>
      <c r="M1063" s="4"/>
    </row>
    <row r="1064" spans="1:13" s="9" customFormat="1" x14ac:dyDescent="0.2">
      <c r="A1064" s="4"/>
      <c r="B1064" s="4"/>
      <c r="C1064" s="337"/>
      <c r="D1064" s="2"/>
      <c r="E1064" s="2"/>
      <c r="F1064" s="51"/>
      <c r="G1064" s="2"/>
      <c r="H1064" s="2"/>
      <c r="I1064" s="2"/>
      <c r="J1064" s="2"/>
      <c r="K1064" s="2"/>
      <c r="L1064" s="2"/>
      <c r="M1064" s="4"/>
    </row>
    <row r="1065" spans="1:13" s="9" customFormat="1" x14ac:dyDescent="0.2">
      <c r="A1065" s="4"/>
      <c r="B1065" s="4"/>
      <c r="C1065" s="337"/>
      <c r="D1065" s="2"/>
      <c r="E1065" s="2"/>
      <c r="F1065" s="51"/>
      <c r="G1065" s="2"/>
      <c r="H1065" s="2"/>
      <c r="I1065" s="2"/>
      <c r="J1065" s="2"/>
      <c r="K1065" s="2"/>
      <c r="L1065" s="2"/>
      <c r="M1065" s="4"/>
    </row>
    <row r="1066" spans="1:13" s="9" customFormat="1" x14ac:dyDescent="0.2">
      <c r="A1066" s="4"/>
      <c r="B1066" s="4"/>
      <c r="C1066" s="337"/>
      <c r="D1066" s="2"/>
      <c r="E1066" s="2"/>
      <c r="F1066" s="51"/>
      <c r="G1066" s="2"/>
      <c r="H1066" s="2"/>
      <c r="I1066" s="2"/>
      <c r="J1066" s="2"/>
      <c r="K1066" s="2"/>
      <c r="L1066" s="2"/>
      <c r="M1066" s="4"/>
    </row>
    <row r="1067" spans="1:13" s="9" customFormat="1" x14ac:dyDescent="0.2">
      <c r="A1067" s="4"/>
      <c r="B1067" s="4"/>
      <c r="C1067" s="337"/>
      <c r="D1067" s="2"/>
      <c r="E1067" s="2"/>
      <c r="F1067" s="51"/>
      <c r="G1067" s="2"/>
      <c r="H1067" s="2"/>
      <c r="I1067" s="2"/>
      <c r="J1067" s="2"/>
      <c r="K1067" s="2"/>
      <c r="L1067" s="2"/>
      <c r="M1067" s="4"/>
    </row>
    <row r="1068" spans="1:13" s="9" customFormat="1" x14ac:dyDescent="0.2">
      <c r="A1068" s="4"/>
      <c r="B1068" s="4"/>
      <c r="C1068" s="337"/>
      <c r="D1068" s="2"/>
      <c r="E1068" s="2"/>
      <c r="F1068" s="51"/>
      <c r="G1068" s="2"/>
      <c r="H1068" s="2"/>
      <c r="I1068" s="2"/>
      <c r="J1068" s="2"/>
      <c r="K1068" s="2"/>
      <c r="L1068" s="2"/>
      <c r="M1068" s="4"/>
    </row>
    <row r="1069" spans="1:13" s="9" customFormat="1" x14ac:dyDescent="0.2">
      <c r="A1069" s="4"/>
      <c r="B1069" s="4"/>
      <c r="C1069" s="337"/>
      <c r="D1069" s="2"/>
      <c r="E1069" s="2"/>
      <c r="F1069" s="51"/>
      <c r="G1069" s="2"/>
      <c r="H1069" s="2"/>
      <c r="I1069" s="2"/>
      <c r="J1069" s="2"/>
      <c r="K1069" s="2"/>
      <c r="L1069" s="2"/>
      <c r="M1069" s="4"/>
    </row>
    <row r="1070" spans="1:13" s="9" customFormat="1" x14ac:dyDescent="0.2">
      <c r="A1070" s="4"/>
      <c r="B1070" s="4"/>
      <c r="C1070" s="337"/>
      <c r="D1070" s="2"/>
      <c r="E1070" s="2"/>
      <c r="F1070" s="51"/>
      <c r="G1070" s="2"/>
      <c r="H1070" s="2"/>
      <c r="I1070" s="2"/>
      <c r="J1070" s="2"/>
      <c r="K1070" s="2"/>
      <c r="L1070" s="2"/>
      <c r="M1070" s="4"/>
    </row>
    <row r="1071" spans="1:13" s="9" customFormat="1" x14ac:dyDescent="0.2">
      <c r="A1071" s="4"/>
      <c r="B1071" s="4"/>
      <c r="C1071" s="337"/>
      <c r="D1071" s="2"/>
      <c r="E1071" s="2"/>
      <c r="F1071" s="51"/>
      <c r="G1071" s="2"/>
      <c r="H1071" s="2"/>
      <c r="I1071" s="2"/>
      <c r="J1071" s="2"/>
      <c r="K1071" s="2"/>
      <c r="L1071" s="2"/>
      <c r="M1071" s="4"/>
    </row>
    <row r="1072" spans="1:13" s="9" customFormat="1" x14ac:dyDescent="0.2">
      <c r="A1072" s="4"/>
      <c r="B1072" s="4"/>
      <c r="C1072" s="337"/>
      <c r="D1072" s="2"/>
      <c r="E1072" s="2"/>
      <c r="F1072" s="51"/>
      <c r="G1072" s="2"/>
      <c r="H1072" s="2"/>
      <c r="I1072" s="2"/>
      <c r="J1072" s="2"/>
      <c r="K1072" s="2"/>
      <c r="L1072" s="2"/>
      <c r="M1072" s="4"/>
    </row>
    <row r="1073" spans="1:13" s="9" customFormat="1" x14ac:dyDescent="0.2">
      <c r="A1073" s="4"/>
      <c r="B1073" s="4"/>
      <c r="C1073" s="337"/>
      <c r="D1073" s="2"/>
      <c r="E1073" s="2"/>
      <c r="F1073" s="51"/>
      <c r="G1073" s="2"/>
      <c r="H1073" s="2"/>
      <c r="I1073" s="2"/>
      <c r="J1073" s="2"/>
      <c r="K1073" s="2"/>
      <c r="L1073" s="2"/>
      <c r="M1073" s="4"/>
    </row>
    <row r="1074" spans="1:13" s="9" customFormat="1" x14ac:dyDescent="0.2">
      <c r="A1074" s="4"/>
      <c r="B1074" s="4"/>
      <c r="C1074" s="337"/>
      <c r="D1074" s="2"/>
      <c r="E1074" s="2"/>
      <c r="F1074" s="51"/>
      <c r="G1074" s="2"/>
      <c r="H1074" s="2"/>
      <c r="I1074" s="2"/>
      <c r="J1074" s="2"/>
      <c r="K1074" s="2"/>
      <c r="L1074" s="2"/>
      <c r="M1074" s="4"/>
    </row>
    <row r="1075" spans="1:13" s="9" customFormat="1" x14ac:dyDescent="0.2">
      <c r="A1075" s="4"/>
      <c r="B1075" s="4"/>
      <c r="C1075" s="337"/>
      <c r="D1075" s="2"/>
      <c r="E1075" s="2"/>
      <c r="F1075" s="51"/>
      <c r="G1075" s="2"/>
      <c r="H1075" s="2"/>
      <c r="I1075" s="2"/>
      <c r="J1075" s="2"/>
      <c r="K1075" s="2"/>
      <c r="L1075" s="2"/>
      <c r="M1075" s="4"/>
    </row>
    <row r="1076" spans="1:13" s="9" customFormat="1" x14ac:dyDescent="0.2">
      <c r="A1076" s="4"/>
      <c r="B1076" s="4"/>
      <c r="C1076" s="337"/>
      <c r="D1076" s="2"/>
      <c r="E1076" s="2"/>
      <c r="F1076" s="51"/>
      <c r="G1076" s="2"/>
      <c r="H1076" s="2"/>
      <c r="I1076" s="2"/>
      <c r="J1076" s="2"/>
      <c r="K1076" s="2"/>
      <c r="L1076" s="2"/>
      <c r="M1076" s="4"/>
    </row>
    <row r="1077" spans="1:13" s="9" customFormat="1" x14ac:dyDescent="0.2">
      <c r="A1077" s="4"/>
      <c r="B1077" s="4"/>
      <c r="C1077" s="337"/>
      <c r="D1077" s="2"/>
      <c r="E1077" s="2"/>
      <c r="F1077" s="51"/>
      <c r="G1077" s="2"/>
      <c r="H1077" s="2"/>
      <c r="I1077" s="2"/>
      <c r="J1077" s="2"/>
      <c r="K1077" s="2"/>
      <c r="L1077" s="2"/>
      <c r="M1077" s="4"/>
    </row>
    <row r="1078" spans="1:13" s="9" customFormat="1" x14ac:dyDescent="0.2">
      <c r="A1078" s="4"/>
      <c r="B1078" s="4"/>
      <c r="C1078" s="337"/>
      <c r="D1078" s="2"/>
      <c r="E1078" s="2"/>
      <c r="F1078" s="51"/>
      <c r="G1078" s="2"/>
      <c r="H1078" s="2"/>
      <c r="I1078" s="2"/>
      <c r="J1078" s="2"/>
      <c r="K1078" s="2"/>
      <c r="L1078" s="2"/>
      <c r="M1078" s="4"/>
    </row>
    <row r="1079" spans="1:13" s="9" customFormat="1" x14ac:dyDescent="0.2">
      <c r="A1079" s="4"/>
      <c r="B1079" s="4"/>
      <c r="C1079" s="337"/>
      <c r="D1079" s="2"/>
      <c r="E1079" s="2"/>
      <c r="F1079" s="51"/>
      <c r="G1079" s="2"/>
      <c r="H1079" s="2"/>
      <c r="I1079" s="2"/>
      <c r="J1079" s="2"/>
      <c r="K1079" s="2"/>
      <c r="L1079" s="2"/>
      <c r="M1079" s="4"/>
    </row>
    <row r="1080" spans="1:13" s="9" customFormat="1" x14ac:dyDescent="0.2">
      <c r="A1080" s="4"/>
      <c r="B1080" s="4"/>
      <c r="C1080" s="337"/>
      <c r="D1080" s="2"/>
      <c r="E1080" s="2"/>
      <c r="F1080" s="51"/>
      <c r="G1080" s="2"/>
      <c r="H1080" s="2"/>
      <c r="I1080" s="2"/>
      <c r="J1080" s="2"/>
      <c r="K1080" s="2"/>
      <c r="L1080" s="2"/>
      <c r="M1080" s="4"/>
    </row>
    <row r="1081" spans="1:13" s="9" customFormat="1" x14ac:dyDescent="0.2">
      <c r="A1081" s="4"/>
      <c r="B1081" s="4"/>
      <c r="C1081" s="337"/>
      <c r="D1081" s="2"/>
      <c r="E1081" s="2"/>
      <c r="F1081" s="51"/>
      <c r="G1081" s="2"/>
      <c r="H1081" s="2"/>
      <c r="I1081" s="2"/>
      <c r="J1081" s="2"/>
      <c r="K1081" s="2"/>
      <c r="L1081" s="2"/>
      <c r="M1081" s="4"/>
    </row>
    <row r="1082" spans="1:13" s="9" customFormat="1" x14ac:dyDescent="0.2">
      <c r="A1082" s="4"/>
      <c r="B1082" s="4"/>
      <c r="C1082" s="337"/>
      <c r="D1082" s="2"/>
      <c r="E1082" s="2"/>
      <c r="F1082" s="51"/>
      <c r="G1082" s="2"/>
      <c r="H1082" s="2"/>
      <c r="I1082" s="2"/>
      <c r="J1082" s="2"/>
      <c r="K1082" s="2"/>
      <c r="L1082" s="2"/>
      <c r="M1082" s="4"/>
    </row>
    <row r="1083" spans="1:13" s="9" customFormat="1" x14ac:dyDescent="0.2">
      <c r="A1083" s="4"/>
      <c r="B1083" s="4"/>
      <c r="C1083" s="337"/>
      <c r="D1083" s="2"/>
      <c r="E1083" s="2"/>
      <c r="F1083" s="51"/>
      <c r="G1083" s="2"/>
      <c r="H1083" s="2"/>
      <c r="I1083" s="2"/>
      <c r="J1083" s="2"/>
      <c r="K1083" s="2"/>
      <c r="L1083" s="2"/>
      <c r="M1083" s="4"/>
    </row>
    <row r="1084" spans="1:13" s="9" customFormat="1" x14ac:dyDescent="0.2">
      <c r="A1084" s="4"/>
      <c r="B1084" s="4"/>
      <c r="C1084" s="337"/>
      <c r="D1084" s="2"/>
      <c r="E1084" s="2"/>
      <c r="F1084" s="51"/>
      <c r="G1084" s="2"/>
      <c r="H1084" s="2"/>
      <c r="I1084" s="2"/>
      <c r="J1084" s="2"/>
      <c r="K1084" s="2"/>
      <c r="L1084" s="2"/>
      <c r="M1084" s="4"/>
    </row>
    <row r="1085" spans="1:13" s="9" customFormat="1" x14ac:dyDescent="0.2">
      <c r="A1085" s="4"/>
      <c r="B1085" s="4"/>
      <c r="C1085" s="337"/>
      <c r="D1085" s="2"/>
      <c r="E1085" s="2"/>
      <c r="F1085" s="51"/>
      <c r="G1085" s="2"/>
      <c r="H1085" s="2"/>
      <c r="I1085" s="2"/>
      <c r="J1085" s="2"/>
      <c r="K1085" s="2"/>
      <c r="L1085" s="2"/>
      <c r="M1085" s="4"/>
    </row>
    <row r="1086" spans="1:13" s="9" customFormat="1" x14ac:dyDescent="0.2">
      <c r="A1086" s="4"/>
      <c r="B1086" s="4"/>
      <c r="C1086" s="337"/>
      <c r="D1086" s="2"/>
      <c r="E1086" s="2"/>
      <c r="F1086" s="51"/>
      <c r="G1086" s="2"/>
      <c r="H1086" s="2"/>
      <c r="I1086" s="2"/>
      <c r="J1086" s="2"/>
      <c r="K1086" s="2"/>
      <c r="L1086" s="2"/>
      <c r="M1086" s="4"/>
    </row>
    <row r="1087" spans="1:13" s="9" customFormat="1" x14ac:dyDescent="0.2">
      <c r="A1087" s="4"/>
      <c r="B1087" s="4"/>
      <c r="C1087" s="337"/>
      <c r="D1087" s="2"/>
      <c r="E1087" s="2"/>
      <c r="F1087" s="51"/>
      <c r="G1087" s="2"/>
      <c r="H1087" s="2"/>
      <c r="I1087" s="2"/>
      <c r="J1087" s="2"/>
      <c r="K1087" s="2"/>
      <c r="L1087" s="2"/>
      <c r="M1087" s="4"/>
    </row>
    <row r="1088" spans="1:13" s="9" customFormat="1" x14ac:dyDescent="0.2">
      <c r="A1088" s="4"/>
      <c r="B1088" s="4"/>
      <c r="C1088" s="337"/>
      <c r="D1088" s="2"/>
      <c r="E1088" s="2"/>
      <c r="F1088" s="51"/>
      <c r="G1088" s="2"/>
      <c r="H1088" s="2"/>
      <c r="I1088" s="2"/>
      <c r="J1088" s="2"/>
      <c r="K1088" s="2"/>
      <c r="L1088" s="2"/>
      <c r="M1088" s="4"/>
    </row>
    <row r="1089" spans="1:13" s="9" customFormat="1" x14ac:dyDescent="0.2">
      <c r="A1089" s="4"/>
      <c r="B1089" s="4"/>
      <c r="C1089" s="337"/>
      <c r="D1089" s="2"/>
      <c r="E1089" s="2"/>
      <c r="F1089" s="51"/>
      <c r="G1089" s="2"/>
      <c r="H1089" s="2"/>
      <c r="I1089" s="2"/>
      <c r="J1089" s="2"/>
      <c r="K1089" s="2"/>
      <c r="L1089" s="2"/>
      <c r="M1089" s="4"/>
    </row>
    <row r="1090" spans="1:13" s="9" customFormat="1" x14ac:dyDescent="0.2">
      <c r="A1090" s="4"/>
      <c r="B1090" s="4"/>
      <c r="C1090" s="337"/>
      <c r="D1090" s="2"/>
      <c r="E1090" s="2"/>
      <c r="F1090" s="51"/>
      <c r="G1090" s="2"/>
      <c r="H1090" s="2"/>
      <c r="I1090" s="2"/>
      <c r="J1090" s="2"/>
      <c r="K1090" s="2"/>
      <c r="L1090" s="2"/>
      <c r="M1090" s="4"/>
    </row>
    <row r="1091" spans="1:13" s="9" customFormat="1" x14ac:dyDescent="0.2">
      <c r="A1091" s="4"/>
      <c r="B1091" s="4"/>
      <c r="C1091" s="337"/>
      <c r="D1091" s="2"/>
      <c r="E1091" s="2"/>
      <c r="F1091" s="51"/>
      <c r="G1091" s="2"/>
      <c r="H1091" s="2"/>
      <c r="I1091" s="2"/>
      <c r="J1091" s="2"/>
      <c r="K1091" s="2"/>
      <c r="L1091" s="2"/>
      <c r="M1091" s="4"/>
    </row>
    <row r="1092" spans="1:13" s="9" customFormat="1" x14ac:dyDescent="0.2">
      <c r="A1092" s="4"/>
      <c r="B1092" s="4"/>
      <c r="C1092" s="337"/>
      <c r="D1092" s="2"/>
      <c r="E1092" s="2"/>
      <c r="F1092" s="51"/>
      <c r="G1092" s="2"/>
      <c r="H1092" s="2"/>
      <c r="I1092" s="2"/>
      <c r="J1092" s="2"/>
      <c r="K1092" s="2"/>
      <c r="L1092" s="2"/>
      <c r="M1092" s="4"/>
    </row>
    <row r="1093" spans="1:13" s="9" customFormat="1" x14ac:dyDescent="0.2">
      <c r="A1093" s="4"/>
      <c r="B1093" s="4"/>
      <c r="C1093" s="337"/>
      <c r="D1093" s="2"/>
      <c r="E1093" s="2"/>
      <c r="F1093" s="51"/>
      <c r="G1093" s="2"/>
      <c r="H1093" s="2"/>
      <c r="I1093" s="2"/>
      <c r="J1093" s="2"/>
      <c r="K1093" s="2"/>
      <c r="L1093" s="2"/>
      <c r="M1093" s="4"/>
    </row>
    <row r="1094" spans="1:13" s="9" customFormat="1" x14ac:dyDescent="0.2">
      <c r="A1094" s="4"/>
      <c r="B1094" s="4"/>
      <c r="C1094" s="337"/>
      <c r="D1094" s="2"/>
      <c r="E1094" s="2"/>
      <c r="F1094" s="51"/>
      <c r="G1094" s="2"/>
      <c r="H1094" s="2"/>
      <c r="I1094" s="2"/>
      <c r="J1094" s="2"/>
      <c r="K1094" s="2"/>
      <c r="L1094" s="2"/>
      <c r="M1094" s="4"/>
    </row>
    <row r="1095" spans="1:13" s="9" customFormat="1" x14ac:dyDescent="0.2">
      <c r="A1095" s="4"/>
      <c r="B1095" s="4"/>
      <c r="C1095" s="337"/>
      <c r="D1095" s="2"/>
      <c r="E1095" s="2"/>
      <c r="F1095" s="51"/>
      <c r="G1095" s="2"/>
      <c r="H1095" s="2"/>
      <c r="I1095" s="2"/>
      <c r="J1095" s="2"/>
      <c r="K1095" s="2"/>
      <c r="L1095" s="2"/>
      <c r="M1095" s="4"/>
    </row>
    <row r="1096" spans="1:13" s="9" customFormat="1" x14ac:dyDescent="0.2">
      <c r="A1096" s="4"/>
      <c r="B1096" s="4"/>
      <c r="C1096" s="337"/>
      <c r="D1096" s="2"/>
      <c r="E1096" s="2"/>
      <c r="F1096" s="51"/>
      <c r="G1096" s="2"/>
      <c r="H1096" s="2"/>
      <c r="I1096" s="2"/>
      <c r="J1096" s="2"/>
      <c r="K1096" s="2"/>
      <c r="L1096" s="2"/>
      <c r="M1096" s="4"/>
    </row>
    <row r="1097" spans="1:13" s="9" customFormat="1" x14ac:dyDescent="0.2">
      <c r="A1097" s="4"/>
      <c r="B1097" s="4"/>
      <c r="C1097" s="337"/>
      <c r="D1097" s="2"/>
      <c r="E1097" s="2"/>
      <c r="F1097" s="51"/>
      <c r="G1097" s="2"/>
      <c r="H1097" s="2"/>
      <c r="I1097" s="2"/>
      <c r="J1097" s="2"/>
      <c r="K1097" s="2"/>
      <c r="L1097" s="2"/>
      <c r="M1097" s="4"/>
    </row>
    <row r="1098" spans="1:13" s="9" customFormat="1" x14ac:dyDescent="0.2">
      <c r="A1098" s="4"/>
      <c r="B1098" s="4"/>
      <c r="C1098" s="337"/>
      <c r="D1098" s="2"/>
      <c r="E1098" s="2"/>
      <c r="F1098" s="51"/>
      <c r="G1098" s="2"/>
      <c r="H1098" s="2"/>
      <c r="I1098" s="2"/>
      <c r="J1098" s="2"/>
      <c r="K1098" s="2"/>
      <c r="L1098" s="2"/>
      <c r="M1098" s="4"/>
    </row>
    <row r="1099" spans="1:13" s="9" customFormat="1" x14ac:dyDescent="0.2">
      <c r="A1099" s="4"/>
      <c r="B1099" s="4"/>
      <c r="C1099" s="337"/>
      <c r="D1099" s="2"/>
      <c r="E1099" s="2"/>
      <c r="F1099" s="51"/>
      <c r="G1099" s="2"/>
      <c r="H1099" s="2"/>
      <c r="I1099" s="2"/>
      <c r="J1099" s="2"/>
      <c r="K1099" s="2"/>
      <c r="L1099" s="2"/>
      <c r="M1099" s="4"/>
    </row>
    <row r="1100" spans="1:13" s="9" customFormat="1" x14ac:dyDescent="0.2">
      <c r="A1100" s="4"/>
      <c r="B1100" s="4"/>
      <c r="C1100" s="337"/>
      <c r="D1100" s="2"/>
      <c r="E1100" s="2"/>
      <c r="F1100" s="51"/>
      <c r="G1100" s="2"/>
      <c r="H1100" s="2"/>
      <c r="I1100" s="2"/>
      <c r="J1100" s="2"/>
      <c r="K1100" s="2"/>
      <c r="L1100" s="2"/>
      <c r="M1100" s="4"/>
    </row>
    <row r="1101" spans="1:13" s="9" customFormat="1" x14ac:dyDescent="0.2">
      <c r="A1101" s="4"/>
      <c r="B1101" s="4"/>
      <c r="C1101" s="337"/>
      <c r="D1101" s="2"/>
      <c r="E1101" s="2"/>
      <c r="F1101" s="51"/>
      <c r="G1101" s="2"/>
      <c r="H1101" s="2"/>
      <c r="I1101" s="2"/>
      <c r="J1101" s="2"/>
      <c r="K1101" s="2"/>
      <c r="L1101" s="2"/>
      <c r="M1101" s="4"/>
    </row>
    <row r="1102" spans="1:13" s="9" customFormat="1" x14ac:dyDescent="0.2">
      <c r="A1102" s="4"/>
      <c r="B1102" s="4"/>
      <c r="C1102" s="337"/>
      <c r="D1102" s="2"/>
      <c r="E1102" s="2"/>
      <c r="F1102" s="51"/>
      <c r="G1102" s="2"/>
      <c r="H1102" s="2"/>
      <c r="I1102" s="2"/>
      <c r="J1102" s="2"/>
      <c r="K1102" s="2"/>
      <c r="L1102" s="2"/>
      <c r="M1102" s="4"/>
    </row>
    <row r="1103" spans="1:13" s="9" customFormat="1" x14ac:dyDescent="0.2">
      <c r="A1103" s="4"/>
      <c r="B1103" s="4"/>
      <c r="C1103" s="337"/>
      <c r="D1103" s="2"/>
      <c r="E1103" s="2"/>
      <c r="F1103" s="51"/>
      <c r="G1103" s="2"/>
      <c r="H1103" s="2"/>
      <c r="I1103" s="2"/>
      <c r="J1103" s="2"/>
      <c r="K1103" s="2"/>
      <c r="L1103" s="2"/>
      <c r="M1103" s="4"/>
    </row>
    <row r="1104" spans="1:13" s="9" customFormat="1" x14ac:dyDescent="0.2">
      <c r="A1104" s="4"/>
      <c r="B1104" s="4"/>
      <c r="C1104" s="337"/>
      <c r="D1104" s="2"/>
      <c r="E1104" s="2"/>
      <c r="F1104" s="51"/>
      <c r="G1104" s="2"/>
      <c r="H1104" s="2"/>
      <c r="I1104" s="2"/>
      <c r="J1104" s="2"/>
      <c r="K1104" s="2"/>
      <c r="L1104" s="2"/>
      <c r="M1104" s="4"/>
    </row>
    <row r="1105" spans="1:13" s="9" customFormat="1" x14ac:dyDescent="0.2">
      <c r="A1105" s="4"/>
      <c r="B1105" s="4"/>
      <c r="C1105" s="337"/>
      <c r="D1105" s="2"/>
      <c r="E1105" s="2"/>
      <c r="F1105" s="51"/>
      <c r="G1105" s="2"/>
      <c r="H1105" s="2"/>
      <c r="I1105" s="2"/>
      <c r="J1105" s="2"/>
      <c r="K1105" s="2"/>
      <c r="L1105" s="2"/>
      <c r="M1105" s="4"/>
    </row>
    <row r="1106" spans="1:13" s="9" customFormat="1" x14ac:dyDescent="0.2">
      <c r="A1106" s="4"/>
      <c r="B1106" s="4"/>
      <c r="C1106" s="337"/>
      <c r="D1106" s="2"/>
      <c r="E1106" s="2"/>
      <c r="F1106" s="51"/>
      <c r="G1106" s="2"/>
      <c r="H1106" s="2"/>
      <c r="I1106" s="2"/>
      <c r="J1106" s="2"/>
      <c r="K1106" s="2"/>
      <c r="L1106" s="2"/>
      <c r="M1106" s="4"/>
    </row>
    <row r="1107" spans="1:13" s="9" customFormat="1" x14ac:dyDescent="0.2">
      <c r="A1107" s="4"/>
      <c r="B1107" s="4"/>
      <c r="C1107" s="337"/>
      <c r="D1107" s="2"/>
      <c r="E1107" s="2"/>
      <c r="F1107" s="51"/>
      <c r="G1107" s="2"/>
      <c r="H1107" s="2"/>
      <c r="I1107" s="2"/>
      <c r="J1107" s="2"/>
      <c r="K1107" s="2"/>
      <c r="L1107" s="2"/>
      <c r="M1107" s="4"/>
    </row>
    <row r="1108" spans="1:13" s="9" customFormat="1" x14ac:dyDescent="0.2">
      <c r="A1108" s="4"/>
      <c r="B1108" s="4"/>
      <c r="C1108" s="337"/>
      <c r="D1108" s="2"/>
      <c r="E1108" s="2"/>
      <c r="F1108" s="51"/>
      <c r="G1108" s="2"/>
      <c r="H1108" s="2"/>
      <c r="I1108" s="2"/>
      <c r="J1108" s="2"/>
      <c r="K1108" s="2"/>
      <c r="L1108" s="2"/>
      <c r="M1108" s="4"/>
    </row>
    <row r="1109" spans="1:13" s="9" customFormat="1" x14ac:dyDescent="0.2">
      <c r="A1109" s="4"/>
      <c r="B1109" s="4"/>
      <c r="C1109" s="337"/>
      <c r="D1109" s="2"/>
      <c r="E1109" s="2"/>
      <c r="F1109" s="51"/>
      <c r="G1109" s="2"/>
      <c r="H1109" s="2"/>
      <c r="I1109" s="2"/>
      <c r="J1109" s="2"/>
      <c r="K1109" s="2"/>
      <c r="L1109" s="2"/>
      <c r="M1109" s="4"/>
    </row>
    <row r="1110" spans="1:13" s="9" customFormat="1" x14ac:dyDescent="0.2">
      <c r="A1110" s="4"/>
      <c r="B1110" s="4"/>
      <c r="C1110" s="337"/>
      <c r="D1110" s="2"/>
      <c r="E1110" s="2"/>
      <c r="F1110" s="51"/>
      <c r="G1110" s="2"/>
      <c r="H1110" s="2"/>
      <c r="I1110" s="2"/>
      <c r="J1110" s="2"/>
      <c r="K1110" s="2"/>
      <c r="L1110" s="2"/>
      <c r="M1110" s="4"/>
    </row>
    <row r="1111" spans="1:13" s="9" customFormat="1" x14ac:dyDescent="0.2">
      <c r="A1111" s="4"/>
      <c r="B1111" s="4"/>
      <c r="C1111" s="337"/>
      <c r="D1111" s="2"/>
      <c r="E1111" s="2"/>
      <c r="F1111" s="51"/>
      <c r="G1111" s="2"/>
      <c r="H1111" s="2"/>
      <c r="I1111" s="2"/>
      <c r="J1111" s="2"/>
      <c r="K1111" s="2"/>
      <c r="L1111" s="2"/>
      <c r="M1111" s="4"/>
    </row>
    <row r="1112" spans="1:13" s="9" customFormat="1" x14ac:dyDescent="0.2">
      <c r="A1112" s="4"/>
      <c r="B1112" s="4"/>
      <c r="C1112" s="337"/>
      <c r="D1112" s="2"/>
      <c r="E1112" s="2"/>
      <c r="F1112" s="51"/>
      <c r="G1112" s="2"/>
      <c r="H1112" s="2"/>
      <c r="I1112" s="2"/>
      <c r="J1112" s="2"/>
      <c r="K1112" s="2"/>
      <c r="L1112" s="2"/>
      <c r="M1112" s="4"/>
    </row>
    <row r="1113" spans="1:13" s="9" customFormat="1" x14ac:dyDescent="0.2">
      <c r="A1113" s="4"/>
      <c r="B1113" s="4"/>
      <c r="C1113" s="337"/>
      <c r="D1113" s="2"/>
      <c r="E1113" s="2"/>
      <c r="F1113" s="51"/>
      <c r="G1113" s="2"/>
      <c r="H1113" s="2"/>
      <c r="I1113" s="2"/>
      <c r="J1113" s="2"/>
      <c r="K1113" s="2"/>
      <c r="L1113" s="2"/>
      <c r="M1113" s="4"/>
    </row>
    <row r="1114" spans="1:13" s="9" customFormat="1" x14ac:dyDescent="0.2">
      <c r="A1114" s="4"/>
      <c r="B1114" s="4"/>
      <c r="C1114" s="337"/>
      <c r="D1114" s="2"/>
      <c r="E1114" s="2"/>
      <c r="F1114" s="51"/>
      <c r="G1114" s="2"/>
      <c r="H1114" s="2"/>
      <c r="I1114" s="2"/>
      <c r="J1114" s="2"/>
      <c r="K1114" s="2"/>
      <c r="L1114" s="2"/>
      <c r="M1114" s="4"/>
    </row>
    <row r="1115" spans="1:13" s="9" customFormat="1" x14ac:dyDescent="0.2">
      <c r="A1115" s="4"/>
      <c r="B1115" s="4"/>
      <c r="C1115" s="337"/>
      <c r="D1115" s="2"/>
      <c r="E1115" s="2"/>
      <c r="F1115" s="51"/>
      <c r="G1115" s="2"/>
      <c r="H1115" s="2"/>
      <c r="I1115" s="2"/>
      <c r="J1115" s="2"/>
      <c r="K1115" s="2"/>
      <c r="L1115" s="2"/>
      <c r="M1115" s="4"/>
    </row>
    <row r="1116" spans="1:13" s="9" customFormat="1" x14ac:dyDescent="0.2">
      <c r="A1116" s="4"/>
      <c r="B1116" s="4"/>
      <c r="C1116" s="337"/>
      <c r="D1116" s="2"/>
      <c r="E1116" s="2"/>
      <c r="F1116" s="51"/>
      <c r="G1116" s="2"/>
      <c r="H1116" s="2"/>
      <c r="I1116" s="2"/>
      <c r="J1116" s="2"/>
      <c r="K1116" s="2"/>
      <c r="L1116" s="2"/>
      <c r="M1116" s="4"/>
    </row>
    <row r="1117" spans="1:13" s="9" customFormat="1" x14ac:dyDescent="0.2">
      <c r="A1117" s="4"/>
      <c r="B1117" s="4"/>
      <c r="C1117" s="337"/>
      <c r="D1117" s="2"/>
      <c r="E1117" s="2"/>
      <c r="F1117" s="51"/>
      <c r="G1117" s="2"/>
      <c r="H1117" s="2"/>
      <c r="I1117" s="2"/>
      <c r="J1117" s="2"/>
      <c r="K1117" s="2"/>
      <c r="L1117" s="2"/>
      <c r="M1117" s="4"/>
    </row>
    <row r="1118" spans="1:13" s="9" customFormat="1" x14ac:dyDescent="0.2">
      <c r="A1118" s="4"/>
      <c r="B1118" s="4"/>
      <c r="C1118" s="337"/>
      <c r="D1118" s="2"/>
      <c r="E1118" s="2"/>
      <c r="F1118" s="51"/>
      <c r="G1118" s="2"/>
      <c r="H1118" s="2"/>
      <c r="I1118" s="2"/>
      <c r="J1118" s="2"/>
      <c r="K1118" s="2"/>
      <c r="L1118" s="2"/>
      <c r="M1118" s="4"/>
    </row>
    <row r="1119" spans="1:13" s="9" customFormat="1" x14ac:dyDescent="0.2">
      <c r="A1119" s="4"/>
      <c r="B1119" s="4"/>
      <c r="C1119" s="337"/>
      <c r="D1119" s="2"/>
      <c r="E1119" s="2"/>
      <c r="F1119" s="51"/>
      <c r="G1119" s="2"/>
      <c r="H1119" s="2"/>
      <c r="I1119" s="2"/>
      <c r="J1119" s="2"/>
      <c r="K1119" s="2"/>
      <c r="L1119" s="2"/>
      <c r="M1119" s="4"/>
    </row>
    <row r="1120" spans="1:13" s="9" customFormat="1" x14ac:dyDescent="0.2">
      <c r="A1120" s="4"/>
      <c r="B1120" s="4"/>
      <c r="C1120" s="337"/>
      <c r="D1120" s="2"/>
      <c r="E1120" s="2"/>
      <c r="F1120" s="51"/>
      <c r="G1120" s="2"/>
      <c r="H1120" s="2"/>
      <c r="I1120" s="2"/>
      <c r="J1120" s="2"/>
      <c r="K1120" s="2"/>
      <c r="L1120" s="2"/>
      <c r="M1120" s="4"/>
    </row>
    <row r="1121" spans="1:13" s="9" customFormat="1" x14ac:dyDescent="0.2">
      <c r="A1121" s="4"/>
      <c r="B1121" s="4"/>
      <c r="C1121" s="337"/>
      <c r="D1121" s="2"/>
      <c r="E1121" s="2"/>
      <c r="F1121" s="51"/>
      <c r="G1121" s="2"/>
      <c r="H1121" s="2"/>
      <c r="I1121" s="2"/>
      <c r="J1121" s="2"/>
      <c r="K1121" s="2"/>
      <c r="L1121" s="2"/>
      <c r="M1121" s="4"/>
    </row>
    <row r="1122" spans="1:13" s="9" customFormat="1" x14ac:dyDescent="0.2">
      <c r="A1122" s="4"/>
      <c r="B1122" s="4"/>
      <c r="C1122" s="337"/>
      <c r="D1122" s="2"/>
      <c r="E1122" s="2"/>
      <c r="F1122" s="51"/>
      <c r="G1122" s="2"/>
      <c r="H1122" s="2"/>
      <c r="I1122" s="2"/>
      <c r="J1122" s="2"/>
      <c r="K1122" s="2"/>
      <c r="L1122" s="2"/>
      <c r="M1122" s="4"/>
    </row>
    <row r="1123" spans="1:13" s="9" customFormat="1" x14ac:dyDescent="0.2">
      <c r="A1123" s="4"/>
      <c r="B1123" s="4"/>
      <c r="C1123" s="337"/>
      <c r="D1123" s="2"/>
      <c r="E1123" s="2"/>
      <c r="F1123" s="51"/>
      <c r="G1123" s="2"/>
      <c r="H1123" s="2"/>
      <c r="I1123" s="2"/>
      <c r="J1123" s="2"/>
      <c r="K1123" s="2"/>
      <c r="L1123" s="2"/>
      <c r="M1123" s="4"/>
    </row>
    <row r="1124" spans="1:13" s="9" customFormat="1" x14ac:dyDescent="0.2">
      <c r="A1124" s="4"/>
      <c r="B1124" s="4"/>
      <c r="C1124" s="337"/>
      <c r="D1124" s="2"/>
      <c r="E1124" s="2"/>
      <c r="F1124" s="51"/>
      <c r="G1124" s="2"/>
      <c r="H1124" s="2"/>
      <c r="I1124" s="2"/>
      <c r="J1124" s="2"/>
      <c r="K1124" s="2"/>
      <c r="L1124" s="2"/>
      <c r="M1124" s="4"/>
    </row>
    <row r="1125" spans="1:13" s="9" customFormat="1" x14ac:dyDescent="0.2">
      <c r="A1125" s="4"/>
      <c r="B1125" s="4"/>
      <c r="C1125" s="337"/>
      <c r="D1125" s="2"/>
      <c r="E1125" s="2"/>
      <c r="F1125" s="51"/>
      <c r="G1125" s="2"/>
      <c r="H1125" s="2"/>
      <c r="I1125" s="2"/>
      <c r="J1125" s="2"/>
      <c r="K1125" s="2"/>
      <c r="L1125" s="2"/>
      <c r="M1125" s="4"/>
    </row>
    <row r="1126" spans="1:13" s="9" customFormat="1" x14ac:dyDescent="0.2">
      <c r="A1126" s="4"/>
      <c r="B1126" s="4"/>
      <c r="C1126" s="337"/>
      <c r="D1126" s="2"/>
      <c r="E1126" s="2"/>
      <c r="F1126" s="51"/>
      <c r="G1126" s="2"/>
      <c r="H1126" s="2"/>
      <c r="I1126" s="2"/>
      <c r="J1126" s="2"/>
      <c r="K1126" s="2"/>
      <c r="L1126" s="2"/>
      <c r="M1126" s="4"/>
    </row>
    <row r="1127" spans="1:13" s="9" customFormat="1" x14ac:dyDescent="0.2">
      <c r="A1127" s="4"/>
      <c r="B1127" s="4"/>
      <c r="C1127" s="337"/>
      <c r="D1127" s="2"/>
      <c r="E1127" s="2"/>
      <c r="F1127" s="51"/>
      <c r="G1127" s="2"/>
      <c r="H1127" s="2"/>
      <c r="I1127" s="2"/>
      <c r="J1127" s="2"/>
      <c r="K1127" s="2"/>
      <c r="L1127" s="2"/>
      <c r="M1127" s="4"/>
    </row>
    <row r="1128" spans="1:13" s="9" customFormat="1" x14ac:dyDescent="0.2">
      <c r="A1128" s="4"/>
      <c r="B1128" s="4"/>
      <c r="C1128" s="337"/>
      <c r="D1128" s="2"/>
      <c r="E1128" s="2"/>
      <c r="F1128" s="51"/>
      <c r="G1128" s="2"/>
      <c r="H1128" s="2"/>
      <c r="I1128" s="2"/>
      <c r="J1128" s="2"/>
      <c r="K1128" s="2"/>
      <c r="L1128" s="2"/>
      <c r="M1128" s="4"/>
    </row>
    <row r="1129" spans="1:13" s="9" customFormat="1" x14ac:dyDescent="0.2">
      <c r="A1129" s="4"/>
      <c r="B1129" s="4"/>
      <c r="C1129" s="337"/>
      <c r="D1129" s="2"/>
      <c r="E1129" s="2"/>
      <c r="F1129" s="51"/>
      <c r="G1129" s="2"/>
      <c r="H1129" s="2"/>
      <c r="I1129" s="2"/>
      <c r="J1129" s="2"/>
      <c r="K1129" s="2"/>
      <c r="L1129" s="2"/>
      <c r="M1129" s="4"/>
    </row>
    <row r="1130" spans="1:13" s="9" customFormat="1" x14ac:dyDescent="0.2">
      <c r="A1130" s="4"/>
      <c r="B1130" s="4"/>
      <c r="C1130" s="337"/>
      <c r="D1130" s="2"/>
      <c r="E1130" s="2"/>
      <c r="F1130" s="51"/>
      <c r="G1130" s="2"/>
      <c r="H1130" s="2"/>
      <c r="I1130" s="2"/>
      <c r="J1130" s="2"/>
      <c r="K1130" s="2"/>
      <c r="L1130" s="2"/>
      <c r="M1130" s="4"/>
    </row>
    <row r="1131" spans="1:13" s="9" customFormat="1" x14ac:dyDescent="0.2">
      <c r="A1131" s="4"/>
      <c r="B1131" s="4"/>
      <c r="C1131" s="337"/>
      <c r="D1131" s="2"/>
      <c r="E1131" s="2"/>
      <c r="F1131" s="51"/>
      <c r="G1131" s="2"/>
      <c r="H1131" s="2"/>
      <c r="I1131" s="2"/>
      <c r="J1131" s="2"/>
      <c r="K1131" s="2"/>
      <c r="L1131" s="2"/>
      <c r="M1131" s="4"/>
    </row>
    <row r="1132" spans="1:13" s="9" customFormat="1" x14ac:dyDescent="0.2">
      <c r="A1132" s="4"/>
      <c r="B1132" s="4"/>
      <c r="C1132" s="337"/>
      <c r="D1132" s="2"/>
      <c r="E1132" s="2"/>
      <c r="F1132" s="51"/>
      <c r="G1132" s="2"/>
      <c r="H1132" s="2"/>
      <c r="I1132" s="2"/>
      <c r="J1132" s="2"/>
      <c r="K1132" s="2"/>
      <c r="L1132" s="2"/>
      <c r="M1132" s="4"/>
    </row>
    <row r="1133" spans="1:13" s="9" customFormat="1" x14ac:dyDescent="0.2">
      <c r="A1133" s="4"/>
      <c r="B1133" s="4"/>
      <c r="C1133" s="337"/>
      <c r="D1133" s="2"/>
      <c r="E1133" s="2"/>
      <c r="F1133" s="51"/>
      <c r="G1133" s="2"/>
      <c r="H1133" s="2"/>
      <c r="I1133" s="2"/>
      <c r="J1133" s="2"/>
      <c r="K1133" s="2"/>
      <c r="L1133" s="2"/>
      <c r="M1133" s="4"/>
    </row>
    <row r="1134" spans="1:13" s="9" customFormat="1" x14ac:dyDescent="0.2">
      <c r="A1134" s="4"/>
      <c r="B1134" s="4"/>
      <c r="C1134" s="337"/>
      <c r="D1134" s="2"/>
      <c r="E1134" s="2"/>
      <c r="F1134" s="51"/>
      <c r="G1134" s="2"/>
      <c r="H1134" s="2"/>
      <c r="I1134" s="2"/>
      <c r="J1134" s="2"/>
      <c r="K1134" s="2"/>
      <c r="L1134" s="2"/>
      <c r="M1134" s="4"/>
    </row>
    <row r="1135" spans="1:13" s="9" customFormat="1" x14ac:dyDescent="0.2">
      <c r="A1135" s="4"/>
      <c r="B1135" s="4"/>
      <c r="C1135" s="337"/>
      <c r="D1135" s="2"/>
      <c r="E1135" s="2"/>
      <c r="F1135" s="51"/>
      <c r="G1135" s="2"/>
      <c r="H1135" s="2"/>
      <c r="I1135" s="2"/>
      <c r="J1135" s="2"/>
      <c r="K1135" s="2"/>
      <c r="L1135" s="2"/>
      <c r="M1135" s="4"/>
    </row>
    <row r="1136" spans="1:13" s="9" customFormat="1" x14ac:dyDescent="0.2">
      <c r="A1136" s="4"/>
      <c r="B1136" s="4"/>
      <c r="C1136" s="337"/>
      <c r="D1136" s="2"/>
      <c r="E1136" s="2"/>
      <c r="F1136" s="51"/>
      <c r="G1136" s="2"/>
      <c r="H1136" s="2"/>
      <c r="I1136" s="2"/>
      <c r="J1136" s="2"/>
      <c r="K1136" s="2"/>
      <c r="L1136" s="2"/>
      <c r="M1136" s="4"/>
    </row>
    <row r="1137" spans="1:13" s="9" customFormat="1" x14ac:dyDescent="0.2">
      <c r="A1137" s="4"/>
      <c r="B1137" s="4"/>
      <c r="C1137" s="337"/>
      <c r="D1137" s="2"/>
      <c r="E1137" s="2"/>
      <c r="F1137" s="51"/>
      <c r="G1137" s="2"/>
      <c r="H1137" s="2"/>
      <c r="I1137" s="2"/>
      <c r="J1137" s="2"/>
      <c r="K1137" s="2"/>
      <c r="L1137" s="2"/>
      <c r="M1137" s="4"/>
    </row>
    <row r="1138" spans="1:13" s="9" customFormat="1" x14ac:dyDescent="0.2">
      <c r="A1138" s="4"/>
      <c r="B1138" s="4"/>
      <c r="C1138" s="337"/>
      <c r="D1138" s="2"/>
      <c r="E1138" s="2"/>
      <c r="F1138" s="51"/>
      <c r="G1138" s="2"/>
      <c r="H1138" s="2"/>
      <c r="I1138" s="2"/>
      <c r="J1138" s="2"/>
      <c r="K1138" s="2"/>
      <c r="L1138" s="2"/>
      <c r="M1138" s="4"/>
    </row>
    <row r="1139" spans="1:13" s="9" customFormat="1" x14ac:dyDescent="0.2">
      <c r="A1139" s="4"/>
      <c r="B1139" s="4"/>
      <c r="C1139" s="337"/>
      <c r="D1139" s="2"/>
      <c r="E1139" s="2"/>
      <c r="F1139" s="51"/>
      <c r="G1139" s="2"/>
      <c r="H1139" s="2"/>
      <c r="I1139" s="2"/>
      <c r="J1139" s="2"/>
      <c r="K1139" s="2"/>
      <c r="L1139" s="2"/>
      <c r="M1139" s="4"/>
    </row>
    <row r="1140" spans="1:13" s="9" customFormat="1" x14ac:dyDescent="0.2">
      <c r="A1140" s="4"/>
      <c r="B1140" s="4"/>
      <c r="C1140" s="337"/>
      <c r="D1140" s="2"/>
      <c r="E1140" s="2"/>
      <c r="F1140" s="51"/>
      <c r="G1140" s="2"/>
      <c r="H1140" s="2"/>
      <c r="I1140" s="2"/>
      <c r="J1140" s="2"/>
      <c r="K1140" s="2"/>
      <c r="L1140" s="2"/>
      <c r="M1140" s="4"/>
    </row>
    <row r="1141" spans="1:13" s="9" customFormat="1" x14ac:dyDescent="0.2">
      <c r="A1141" s="4"/>
      <c r="B1141" s="4"/>
      <c r="C1141" s="337"/>
      <c r="D1141" s="2"/>
      <c r="E1141" s="2"/>
      <c r="F1141" s="51"/>
      <c r="G1141" s="2"/>
      <c r="H1141" s="2"/>
      <c r="I1141" s="2"/>
      <c r="J1141" s="2"/>
      <c r="K1141" s="2"/>
      <c r="L1141" s="2"/>
      <c r="M1141" s="4"/>
    </row>
    <row r="1142" spans="1:13" s="9" customFormat="1" x14ac:dyDescent="0.2">
      <c r="A1142" s="4"/>
      <c r="B1142" s="4"/>
      <c r="C1142" s="337"/>
      <c r="D1142" s="2"/>
      <c r="E1142" s="2"/>
      <c r="F1142" s="51"/>
      <c r="G1142" s="2"/>
      <c r="H1142" s="2"/>
      <c r="I1142" s="2"/>
      <c r="J1142" s="2"/>
      <c r="K1142" s="2"/>
      <c r="L1142" s="2"/>
      <c r="M1142" s="4"/>
    </row>
    <row r="1143" spans="1:13" s="9" customFormat="1" x14ac:dyDescent="0.2">
      <c r="A1143" s="4"/>
      <c r="B1143" s="4"/>
      <c r="C1143" s="337"/>
      <c r="D1143" s="2"/>
      <c r="E1143" s="2"/>
      <c r="F1143" s="51"/>
      <c r="G1143" s="2"/>
      <c r="H1143" s="2"/>
      <c r="I1143" s="2"/>
      <c r="J1143" s="2"/>
      <c r="K1143" s="2"/>
      <c r="L1143" s="2"/>
      <c r="M1143" s="4"/>
    </row>
    <row r="1144" spans="1:13" s="9" customFormat="1" x14ac:dyDescent="0.2">
      <c r="A1144" s="4"/>
      <c r="B1144" s="4"/>
      <c r="C1144" s="337"/>
      <c r="D1144" s="2"/>
      <c r="E1144" s="2"/>
      <c r="F1144" s="51"/>
      <c r="G1144" s="2"/>
      <c r="H1144" s="2"/>
      <c r="I1144" s="2"/>
      <c r="J1144" s="2"/>
      <c r="K1144" s="2"/>
      <c r="L1144" s="2"/>
      <c r="M1144" s="4"/>
    </row>
    <row r="1145" spans="1:13" s="9" customFormat="1" x14ac:dyDescent="0.2">
      <c r="A1145" s="4"/>
      <c r="B1145" s="4"/>
      <c r="C1145" s="337"/>
      <c r="D1145" s="2"/>
      <c r="E1145" s="2"/>
      <c r="F1145" s="51"/>
      <c r="G1145" s="2"/>
      <c r="H1145" s="2"/>
      <c r="I1145" s="2"/>
      <c r="J1145" s="2"/>
      <c r="K1145" s="2"/>
      <c r="L1145" s="2"/>
      <c r="M1145" s="4"/>
    </row>
    <row r="1146" spans="1:13" s="9" customFormat="1" x14ac:dyDescent="0.2">
      <c r="A1146" s="4"/>
      <c r="B1146" s="4"/>
      <c r="C1146" s="337"/>
      <c r="D1146" s="2"/>
      <c r="E1146" s="2"/>
      <c r="F1146" s="51"/>
      <c r="G1146" s="2"/>
      <c r="H1146" s="2"/>
      <c r="I1146" s="2"/>
      <c r="J1146" s="2"/>
      <c r="K1146" s="2"/>
      <c r="L1146" s="2"/>
      <c r="M1146" s="4"/>
    </row>
    <row r="1147" spans="1:13" s="9" customFormat="1" x14ac:dyDescent="0.2">
      <c r="A1147" s="4"/>
      <c r="B1147" s="4"/>
      <c r="C1147" s="337"/>
      <c r="D1147" s="2"/>
      <c r="E1147" s="2"/>
      <c r="F1147" s="51"/>
      <c r="G1147" s="2"/>
      <c r="H1147" s="2"/>
      <c r="I1147" s="2"/>
      <c r="J1147" s="2"/>
      <c r="K1147" s="2"/>
      <c r="L1147" s="2"/>
      <c r="M1147" s="4"/>
    </row>
    <row r="1148" spans="1:13" s="9" customFormat="1" x14ac:dyDescent="0.2">
      <c r="A1148" s="4"/>
      <c r="B1148" s="4"/>
      <c r="C1148" s="337"/>
      <c r="D1148" s="2"/>
      <c r="E1148" s="2"/>
      <c r="F1148" s="51"/>
      <c r="G1148" s="2"/>
      <c r="H1148" s="2"/>
      <c r="I1148" s="2"/>
      <c r="J1148" s="2"/>
      <c r="K1148" s="2"/>
      <c r="L1148" s="2"/>
      <c r="M1148" s="4"/>
    </row>
    <row r="1149" spans="1:13" s="9" customFormat="1" x14ac:dyDescent="0.2">
      <c r="A1149" s="4"/>
      <c r="B1149" s="4"/>
      <c r="C1149" s="337"/>
      <c r="D1149" s="2"/>
      <c r="E1149" s="2"/>
      <c r="F1149" s="51"/>
      <c r="G1149" s="2"/>
      <c r="H1149" s="2"/>
      <c r="I1149" s="2"/>
      <c r="J1149" s="2"/>
      <c r="K1149" s="2"/>
      <c r="L1149" s="2"/>
      <c r="M1149" s="4"/>
    </row>
    <row r="1150" spans="1:13" s="9" customFormat="1" x14ac:dyDescent="0.2">
      <c r="A1150" s="4"/>
      <c r="B1150" s="4"/>
      <c r="C1150" s="337"/>
      <c r="D1150" s="2"/>
      <c r="E1150" s="2"/>
      <c r="F1150" s="51"/>
      <c r="G1150" s="2"/>
      <c r="H1150" s="2"/>
      <c r="I1150" s="2"/>
      <c r="J1150" s="2"/>
      <c r="K1150" s="2"/>
      <c r="L1150" s="2"/>
      <c r="M1150" s="4"/>
    </row>
    <row r="1151" spans="1:13" s="9" customFormat="1" x14ac:dyDescent="0.2">
      <c r="A1151" s="4"/>
      <c r="B1151" s="4"/>
      <c r="C1151" s="337"/>
      <c r="D1151" s="2"/>
      <c r="E1151" s="2"/>
      <c r="F1151" s="51"/>
      <c r="G1151" s="2"/>
      <c r="H1151" s="2"/>
      <c r="I1151" s="2"/>
      <c r="J1151" s="2"/>
      <c r="K1151" s="2"/>
      <c r="L1151" s="2"/>
      <c r="M1151" s="4"/>
    </row>
    <row r="1152" spans="1:13" s="9" customFormat="1" x14ac:dyDescent="0.2">
      <c r="A1152" s="4"/>
      <c r="B1152" s="4"/>
      <c r="C1152" s="337"/>
      <c r="D1152" s="2"/>
      <c r="E1152" s="2"/>
      <c r="F1152" s="51"/>
      <c r="G1152" s="2"/>
      <c r="H1152" s="2"/>
      <c r="I1152" s="2"/>
      <c r="J1152" s="2"/>
      <c r="K1152" s="2"/>
      <c r="L1152" s="2"/>
      <c r="M1152" s="4"/>
    </row>
    <row r="1153" spans="1:13" s="9" customFormat="1" x14ac:dyDescent="0.2">
      <c r="A1153" s="4"/>
      <c r="B1153" s="4"/>
      <c r="C1153" s="337"/>
      <c r="D1153" s="2"/>
      <c r="E1153" s="2"/>
      <c r="F1153" s="51"/>
      <c r="G1153" s="2"/>
      <c r="H1153" s="2"/>
      <c r="I1153" s="2"/>
      <c r="J1153" s="2"/>
      <c r="K1153" s="2"/>
      <c r="L1153" s="2"/>
      <c r="M1153" s="4"/>
    </row>
    <row r="1154" spans="1:13" s="9" customFormat="1" x14ac:dyDescent="0.2">
      <c r="A1154" s="4"/>
      <c r="B1154" s="4"/>
      <c r="C1154" s="337"/>
      <c r="D1154" s="2"/>
      <c r="E1154" s="2"/>
      <c r="F1154" s="51"/>
      <c r="G1154" s="2"/>
      <c r="H1154" s="2"/>
      <c r="I1154" s="2"/>
      <c r="J1154" s="2"/>
      <c r="K1154" s="2"/>
      <c r="L1154" s="2"/>
      <c r="M1154" s="4"/>
    </row>
    <row r="1155" spans="1:13" s="9" customFormat="1" x14ac:dyDescent="0.2">
      <c r="A1155" s="4"/>
      <c r="B1155" s="4"/>
      <c r="C1155" s="337"/>
      <c r="D1155" s="2"/>
      <c r="E1155" s="2"/>
      <c r="F1155" s="51"/>
      <c r="G1155" s="2"/>
      <c r="H1155" s="2"/>
      <c r="I1155" s="2"/>
      <c r="J1155" s="2"/>
      <c r="K1155" s="2"/>
      <c r="L1155" s="2"/>
      <c r="M1155" s="4"/>
    </row>
    <row r="1156" spans="1:13" s="9" customFormat="1" x14ac:dyDescent="0.2">
      <c r="A1156" s="4"/>
      <c r="B1156" s="4"/>
      <c r="C1156" s="337"/>
      <c r="D1156" s="2"/>
      <c r="E1156" s="2"/>
      <c r="F1156" s="51"/>
      <c r="G1156" s="2"/>
      <c r="H1156" s="2"/>
      <c r="I1156" s="2"/>
      <c r="J1156" s="2"/>
      <c r="K1156" s="2"/>
      <c r="L1156" s="2"/>
      <c r="M1156" s="4"/>
    </row>
    <row r="1157" spans="1:13" s="9" customFormat="1" x14ac:dyDescent="0.2">
      <c r="A1157" s="4"/>
      <c r="B1157" s="4"/>
      <c r="C1157" s="337"/>
      <c r="D1157" s="2"/>
      <c r="E1157" s="2"/>
      <c r="F1157" s="51"/>
      <c r="G1157" s="2"/>
      <c r="H1157" s="2"/>
      <c r="I1157" s="2"/>
      <c r="J1157" s="2"/>
      <c r="K1157" s="2"/>
      <c r="L1157" s="2"/>
      <c r="M1157" s="4"/>
    </row>
    <row r="1158" spans="1:13" s="9" customFormat="1" x14ac:dyDescent="0.2">
      <c r="A1158" s="4"/>
      <c r="B1158" s="4"/>
      <c r="C1158" s="337"/>
      <c r="D1158" s="2"/>
      <c r="E1158" s="2"/>
      <c r="F1158" s="51"/>
      <c r="G1158" s="2"/>
      <c r="H1158" s="2"/>
      <c r="I1158" s="2"/>
      <c r="J1158" s="2"/>
      <c r="K1158" s="2"/>
      <c r="L1158" s="2"/>
      <c r="M1158" s="4"/>
    </row>
    <row r="1159" spans="1:13" s="9" customFormat="1" x14ac:dyDescent="0.2">
      <c r="A1159" s="4"/>
      <c r="B1159" s="4"/>
      <c r="C1159" s="337"/>
      <c r="D1159" s="2"/>
      <c r="E1159" s="2"/>
      <c r="F1159" s="51"/>
      <c r="G1159" s="2"/>
      <c r="H1159" s="2"/>
      <c r="I1159" s="2"/>
      <c r="J1159" s="2"/>
      <c r="K1159" s="2"/>
      <c r="L1159" s="2"/>
      <c r="M1159" s="4"/>
    </row>
    <row r="1160" spans="1:13" s="9" customFormat="1" x14ac:dyDescent="0.2">
      <c r="A1160" s="4"/>
      <c r="B1160" s="4"/>
      <c r="C1160" s="337"/>
      <c r="D1160" s="2"/>
      <c r="E1160" s="2"/>
      <c r="F1160" s="51"/>
      <c r="G1160" s="2"/>
      <c r="H1160" s="2"/>
      <c r="I1160" s="2"/>
      <c r="J1160" s="2"/>
      <c r="K1160" s="2"/>
      <c r="L1160" s="2"/>
      <c r="M1160" s="4"/>
    </row>
    <row r="1161" spans="1:13" s="9" customFormat="1" x14ac:dyDescent="0.2">
      <c r="A1161" s="4"/>
      <c r="B1161" s="4"/>
      <c r="C1161" s="337"/>
      <c r="D1161" s="2"/>
      <c r="E1161" s="2"/>
      <c r="F1161" s="51"/>
      <c r="G1161" s="2"/>
      <c r="H1161" s="2"/>
      <c r="I1161" s="2"/>
      <c r="J1161" s="2"/>
      <c r="K1161" s="2"/>
      <c r="L1161" s="2"/>
      <c r="M1161" s="4"/>
    </row>
    <row r="1162" spans="1:13" s="9" customFormat="1" x14ac:dyDescent="0.2">
      <c r="A1162" s="4"/>
      <c r="B1162" s="4"/>
      <c r="C1162" s="337"/>
      <c r="D1162" s="2"/>
      <c r="E1162" s="2"/>
      <c r="F1162" s="51"/>
      <c r="G1162" s="2"/>
      <c r="H1162" s="2"/>
      <c r="I1162" s="2"/>
      <c r="J1162" s="2"/>
      <c r="K1162" s="2"/>
      <c r="L1162" s="2"/>
      <c r="M1162" s="4"/>
    </row>
    <row r="1163" spans="1:13" s="9" customFormat="1" x14ac:dyDescent="0.2">
      <c r="A1163" s="4"/>
      <c r="B1163" s="4"/>
      <c r="C1163" s="337"/>
      <c r="D1163" s="2"/>
      <c r="E1163" s="2"/>
      <c r="F1163" s="51"/>
      <c r="G1163" s="2"/>
      <c r="H1163" s="2"/>
      <c r="I1163" s="2"/>
      <c r="J1163" s="2"/>
      <c r="K1163" s="2"/>
      <c r="L1163" s="2"/>
      <c r="M1163" s="4"/>
    </row>
    <row r="1164" spans="1:13" s="9" customFormat="1" x14ac:dyDescent="0.2">
      <c r="A1164" s="4"/>
      <c r="B1164" s="4"/>
      <c r="C1164" s="337"/>
      <c r="D1164" s="2"/>
      <c r="E1164" s="2"/>
      <c r="F1164" s="51"/>
      <c r="G1164" s="2"/>
      <c r="H1164" s="2"/>
      <c r="I1164" s="2"/>
      <c r="J1164" s="2"/>
      <c r="K1164" s="2"/>
      <c r="L1164" s="2"/>
      <c r="M1164" s="4"/>
    </row>
    <row r="1165" spans="1:13" s="9" customFormat="1" x14ac:dyDescent="0.2">
      <c r="A1165" s="4"/>
      <c r="B1165" s="4"/>
      <c r="C1165" s="337"/>
      <c r="D1165" s="2"/>
      <c r="E1165" s="2"/>
      <c r="F1165" s="51"/>
      <c r="G1165" s="2"/>
      <c r="H1165" s="2"/>
      <c r="I1165" s="2"/>
      <c r="J1165" s="2"/>
      <c r="K1165" s="2"/>
      <c r="L1165" s="2"/>
      <c r="M1165" s="4"/>
    </row>
    <row r="1166" spans="1:13" s="9" customFormat="1" x14ac:dyDescent="0.2">
      <c r="A1166" s="4"/>
      <c r="B1166" s="4"/>
      <c r="C1166" s="337"/>
      <c r="D1166" s="2"/>
      <c r="E1166" s="2"/>
      <c r="F1166" s="51"/>
      <c r="G1166" s="2"/>
      <c r="H1166" s="2"/>
      <c r="I1166" s="2"/>
      <c r="J1166" s="2"/>
      <c r="K1166" s="2"/>
      <c r="L1166" s="2"/>
      <c r="M1166" s="4"/>
    </row>
    <row r="1167" spans="1:13" s="9" customFormat="1" x14ac:dyDescent="0.2">
      <c r="A1167" s="4"/>
      <c r="B1167" s="4"/>
      <c r="C1167" s="337"/>
      <c r="D1167" s="2"/>
      <c r="E1167" s="2"/>
      <c r="F1167" s="51"/>
      <c r="G1167" s="2"/>
      <c r="H1167" s="2"/>
      <c r="I1167" s="2"/>
      <c r="J1167" s="2"/>
      <c r="K1167" s="2"/>
      <c r="L1167" s="2"/>
      <c r="M1167" s="4"/>
    </row>
    <row r="1168" spans="1:13" s="9" customFormat="1" x14ac:dyDescent="0.2">
      <c r="A1168" s="4"/>
      <c r="B1168" s="4"/>
      <c r="C1168" s="337"/>
      <c r="D1168" s="2"/>
      <c r="E1168" s="2"/>
      <c r="F1168" s="51"/>
      <c r="G1168" s="2"/>
      <c r="H1168" s="2"/>
      <c r="I1168" s="2"/>
      <c r="J1168" s="2"/>
      <c r="K1168" s="2"/>
      <c r="L1168" s="2"/>
      <c r="M1168" s="4"/>
    </row>
    <row r="1169" spans="1:13" s="9" customFormat="1" x14ac:dyDescent="0.2">
      <c r="A1169" s="4"/>
      <c r="B1169" s="4"/>
      <c r="C1169" s="337"/>
      <c r="D1169" s="2"/>
      <c r="E1169" s="2"/>
      <c r="F1169" s="51"/>
      <c r="G1169" s="2"/>
      <c r="H1169" s="2"/>
      <c r="I1169" s="2"/>
      <c r="J1169" s="2"/>
      <c r="K1169" s="2"/>
      <c r="L1169" s="2"/>
      <c r="M1169" s="4"/>
    </row>
    <row r="1170" spans="1:13" s="9" customFormat="1" x14ac:dyDescent="0.2">
      <c r="A1170" s="4"/>
      <c r="B1170" s="4"/>
      <c r="C1170" s="337"/>
      <c r="D1170" s="2"/>
      <c r="E1170" s="2"/>
      <c r="F1170" s="51"/>
      <c r="G1170" s="2"/>
      <c r="H1170" s="2"/>
      <c r="I1170" s="2"/>
      <c r="J1170" s="2"/>
      <c r="K1170" s="2"/>
      <c r="L1170" s="2"/>
      <c r="M1170" s="4"/>
    </row>
    <row r="1171" spans="1:13" s="9" customFormat="1" x14ac:dyDescent="0.2">
      <c r="A1171" s="4"/>
      <c r="B1171" s="4"/>
      <c r="C1171" s="337"/>
      <c r="D1171" s="2"/>
      <c r="E1171" s="2"/>
      <c r="F1171" s="51"/>
      <c r="G1171" s="2"/>
      <c r="H1171" s="2"/>
      <c r="I1171" s="2"/>
      <c r="J1171" s="2"/>
      <c r="K1171" s="2"/>
      <c r="L1171" s="2"/>
      <c r="M1171" s="4"/>
    </row>
    <row r="1172" spans="1:13" s="9" customFormat="1" x14ac:dyDescent="0.2">
      <c r="A1172" s="4"/>
      <c r="B1172" s="4"/>
      <c r="C1172" s="337"/>
      <c r="D1172" s="2"/>
      <c r="E1172" s="2"/>
      <c r="F1172" s="51"/>
      <c r="G1172" s="2"/>
      <c r="H1172" s="2"/>
      <c r="I1172" s="2"/>
      <c r="J1172" s="2"/>
      <c r="K1172" s="2"/>
      <c r="L1172" s="2"/>
      <c r="M1172" s="4"/>
    </row>
    <row r="1173" spans="1:13" s="9" customFormat="1" x14ac:dyDescent="0.2">
      <c r="A1173" s="4"/>
      <c r="B1173" s="4"/>
      <c r="C1173" s="337"/>
      <c r="D1173" s="2"/>
      <c r="E1173" s="2"/>
      <c r="F1173" s="51"/>
      <c r="G1173" s="2"/>
      <c r="H1173" s="2"/>
      <c r="I1173" s="2"/>
      <c r="J1173" s="2"/>
      <c r="K1173" s="2"/>
      <c r="L1173" s="2"/>
      <c r="M1173" s="4"/>
    </row>
    <row r="1174" spans="1:13" s="9" customFormat="1" x14ac:dyDescent="0.2">
      <c r="A1174" s="4"/>
      <c r="B1174" s="4"/>
      <c r="C1174" s="337"/>
      <c r="D1174" s="2"/>
      <c r="E1174" s="2"/>
      <c r="F1174" s="51"/>
      <c r="G1174" s="2"/>
      <c r="H1174" s="2"/>
      <c r="I1174" s="2"/>
      <c r="J1174" s="2"/>
      <c r="K1174" s="2"/>
      <c r="L1174" s="2"/>
      <c r="M1174" s="4"/>
    </row>
    <row r="1175" spans="1:13" s="9" customFormat="1" x14ac:dyDescent="0.2">
      <c r="A1175" s="4"/>
      <c r="B1175" s="4"/>
      <c r="C1175" s="337"/>
      <c r="D1175" s="2"/>
      <c r="E1175" s="2"/>
      <c r="F1175" s="51"/>
      <c r="G1175" s="2"/>
      <c r="H1175" s="2"/>
      <c r="I1175" s="2"/>
      <c r="J1175" s="2"/>
      <c r="K1175" s="2"/>
      <c r="L1175" s="2"/>
      <c r="M1175" s="4"/>
    </row>
    <row r="1176" spans="1:13" s="9" customFormat="1" x14ac:dyDescent="0.2">
      <c r="A1176" s="4"/>
      <c r="B1176" s="4"/>
      <c r="C1176" s="337"/>
      <c r="D1176" s="2"/>
      <c r="E1176" s="2"/>
      <c r="F1176" s="51"/>
      <c r="G1176" s="2"/>
      <c r="H1176" s="2"/>
      <c r="I1176" s="2"/>
      <c r="J1176" s="2"/>
      <c r="K1176" s="2"/>
      <c r="L1176" s="2"/>
      <c r="M1176" s="4"/>
    </row>
    <row r="1177" spans="1:13" s="9" customFormat="1" x14ac:dyDescent="0.2">
      <c r="A1177" s="4"/>
      <c r="B1177" s="4"/>
      <c r="C1177" s="337"/>
      <c r="D1177" s="2"/>
      <c r="E1177" s="2"/>
      <c r="F1177" s="51"/>
      <c r="G1177" s="2"/>
      <c r="H1177" s="2"/>
      <c r="I1177" s="2"/>
      <c r="J1177" s="2"/>
      <c r="K1177" s="2"/>
      <c r="L1177" s="2"/>
      <c r="M1177" s="4"/>
    </row>
    <row r="1178" spans="1:13" s="9" customFormat="1" x14ac:dyDescent="0.2">
      <c r="A1178" s="4"/>
      <c r="B1178" s="4"/>
      <c r="C1178" s="337"/>
      <c r="D1178" s="2"/>
      <c r="E1178" s="2"/>
      <c r="F1178" s="51"/>
      <c r="G1178" s="2"/>
      <c r="H1178" s="2"/>
      <c r="I1178" s="2"/>
      <c r="J1178" s="2"/>
      <c r="K1178" s="2"/>
      <c r="L1178" s="2"/>
      <c r="M1178" s="4"/>
    </row>
    <row r="1179" spans="1:13" s="9" customFormat="1" x14ac:dyDescent="0.2">
      <c r="A1179" s="4"/>
      <c r="B1179" s="4"/>
      <c r="C1179" s="337"/>
      <c r="D1179" s="2"/>
      <c r="E1179" s="2"/>
      <c r="F1179" s="51"/>
      <c r="G1179" s="2"/>
      <c r="H1179" s="2"/>
      <c r="I1179" s="2"/>
      <c r="J1179" s="2"/>
      <c r="K1179" s="2"/>
      <c r="L1179" s="2"/>
      <c r="M1179" s="4"/>
    </row>
    <row r="1180" spans="1:13" s="9" customFormat="1" x14ac:dyDescent="0.2">
      <c r="A1180" s="4"/>
      <c r="B1180" s="4"/>
      <c r="C1180" s="337"/>
      <c r="D1180" s="2"/>
      <c r="E1180" s="2"/>
      <c r="F1180" s="51"/>
      <c r="G1180" s="2"/>
      <c r="H1180" s="2"/>
      <c r="I1180" s="2"/>
      <c r="J1180" s="2"/>
      <c r="K1180" s="2"/>
      <c r="L1180" s="2"/>
      <c r="M1180" s="4"/>
    </row>
    <row r="1181" spans="1:13" s="9" customFormat="1" x14ac:dyDescent="0.2">
      <c r="A1181" s="4"/>
      <c r="B1181" s="4"/>
      <c r="C1181" s="337"/>
      <c r="D1181" s="2"/>
      <c r="E1181" s="2"/>
      <c r="F1181" s="51"/>
      <c r="G1181" s="2"/>
      <c r="H1181" s="2"/>
      <c r="I1181" s="2"/>
      <c r="J1181" s="2"/>
      <c r="K1181" s="2"/>
      <c r="L1181" s="2"/>
      <c r="M1181" s="4"/>
    </row>
    <row r="1182" spans="1:13" s="9" customFormat="1" x14ac:dyDescent="0.2">
      <c r="A1182" s="4"/>
      <c r="B1182" s="4"/>
      <c r="C1182" s="337"/>
      <c r="D1182" s="2"/>
      <c r="E1182" s="2"/>
      <c r="F1182" s="51"/>
      <c r="G1182" s="2"/>
      <c r="H1182" s="2"/>
      <c r="I1182" s="2"/>
      <c r="J1182" s="2"/>
      <c r="K1182" s="2"/>
      <c r="L1182" s="2"/>
      <c r="M1182" s="4"/>
    </row>
    <row r="1183" spans="1:13" s="9" customFormat="1" x14ac:dyDescent="0.2">
      <c r="A1183" s="4"/>
      <c r="B1183" s="4"/>
      <c r="C1183" s="337"/>
      <c r="D1183" s="2"/>
      <c r="E1183" s="2"/>
      <c r="F1183" s="51"/>
      <c r="G1183" s="2"/>
      <c r="H1183" s="2"/>
      <c r="I1183" s="2"/>
      <c r="J1183" s="2"/>
      <c r="K1183" s="2"/>
      <c r="L1183" s="2"/>
      <c r="M1183" s="4"/>
    </row>
    <row r="1184" spans="1:13" s="9" customFormat="1" x14ac:dyDescent="0.2">
      <c r="A1184" s="4"/>
      <c r="B1184" s="4"/>
      <c r="C1184" s="337"/>
      <c r="D1184" s="2"/>
      <c r="E1184" s="2"/>
      <c r="F1184" s="51"/>
      <c r="G1184" s="2"/>
      <c r="H1184" s="2"/>
      <c r="I1184" s="2"/>
      <c r="J1184" s="2"/>
      <c r="K1184" s="2"/>
      <c r="L1184" s="2"/>
      <c r="M1184" s="4"/>
    </row>
    <row r="1185" spans="1:13" s="9" customFormat="1" x14ac:dyDescent="0.2">
      <c r="A1185" s="4"/>
      <c r="B1185" s="4"/>
      <c r="C1185" s="337"/>
      <c r="D1185" s="2"/>
      <c r="E1185" s="2"/>
      <c r="F1185" s="51"/>
      <c r="G1185" s="2"/>
      <c r="H1185" s="2"/>
      <c r="I1185" s="2"/>
      <c r="J1185" s="2"/>
      <c r="K1185" s="2"/>
      <c r="L1185" s="2"/>
      <c r="M1185" s="4"/>
    </row>
    <row r="1186" spans="1:13" s="9" customFormat="1" x14ac:dyDescent="0.2">
      <c r="A1186" s="4"/>
      <c r="B1186" s="4"/>
      <c r="C1186" s="337"/>
      <c r="D1186" s="2"/>
      <c r="E1186" s="2"/>
      <c r="F1186" s="51"/>
      <c r="G1186" s="2"/>
      <c r="H1186" s="2"/>
      <c r="I1186" s="2"/>
      <c r="J1186" s="2"/>
      <c r="K1186" s="2"/>
      <c r="L1186" s="2"/>
      <c r="M1186" s="4"/>
    </row>
    <row r="1187" spans="1:13" s="9" customFormat="1" x14ac:dyDescent="0.2">
      <c r="A1187" s="4"/>
      <c r="B1187" s="4"/>
      <c r="C1187" s="337"/>
      <c r="D1187" s="2"/>
      <c r="E1187" s="2"/>
      <c r="F1187" s="51"/>
      <c r="G1187" s="2"/>
      <c r="H1187" s="2"/>
      <c r="I1187" s="2"/>
      <c r="J1187" s="2"/>
      <c r="K1187" s="2"/>
      <c r="L1187" s="2"/>
      <c r="M1187" s="4"/>
    </row>
    <row r="1188" spans="1:13" s="9" customFormat="1" x14ac:dyDescent="0.2">
      <c r="A1188" s="4"/>
      <c r="B1188" s="4"/>
      <c r="C1188" s="337"/>
      <c r="D1188" s="2"/>
      <c r="E1188" s="2"/>
      <c r="F1188" s="51"/>
      <c r="G1188" s="2"/>
      <c r="H1188" s="2"/>
      <c r="I1188" s="2"/>
      <c r="J1188" s="2"/>
      <c r="K1188" s="2"/>
      <c r="L1188" s="2"/>
      <c r="M1188" s="4"/>
    </row>
    <row r="1189" spans="1:13" s="9" customFormat="1" x14ac:dyDescent="0.2">
      <c r="A1189" s="4"/>
      <c r="B1189" s="4"/>
      <c r="C1189" s="337"/>
      <c r="D1189" s="2"/>
      <c r="E1189" s="2"/>
      <c r="F1189" s="51"/>
      <c r="G1189" s="2"/>
      <c r="H1189" s="2"/>
      <c r="I1189" s="2"/>
      <c r="J1189" s="2"/>
      <c r="K1189" s="2"/>
      <c r="L1189" s="2"/>
      <c r="M1189" s="4"/>
    </row>
    <row r="1190" spans="1:13" s="9" customFormat="1" x14ac:dyDescent="0.2">
      <c r="A1190" s="4"/>
      <c r="B1190" s="4"/>
      <c r="C1190" s="337"/>
      <c r="D1190" s="2"/>
      <c r="E1190" s="2"/>
      <c r="F1190" s="51"/>
      <c r="G1190" s="2"/>
      <c r="H1190" s="2"/>
      <c r="I1190" s="2"/>
      <c r="J1190" s="2"/>
      <c r="K1190" s="2"/>
      <c r="L1190" s="2"/>
      <c r="M1190" s="4"/>
    </row>
    <row r="1191" spans="1:13" s="9" customFormat="1" x14ac:dyDescent="0.2">
      <c r="A1191" s="4"/>
      <c r="B1191" s="4"/>
      <c r="C1191" s="337"/>
      <c r="D1191" s="2"/>
      <c r="E1191" s="2"/>
      <c r="F1191" s="51"/>
      <c r="G1191" s="2"/>
      <c r="H1191" s="2"/>
      <c r="I1191" s="2"/>
      <c r="J1191" s="2"/>
      <c r="K1191" s="2"/>
      <c r="L1191" s="2"/>
      <c r="M1191" s="4"/>
    </row>
    <row r="1192" spans="1:13" s="9" customFormat="1" x14ac:dyDescent="0.2">
      <c r="A1192" s="4"/>
      <c r="B1192" s="4"/>
      <c r="C1192" s="337"/>
      <c r="D1192" s="2"/>
      <c r="E1192" s="2"/>
      <c r="F1192" s="51"/>
      <c r="G1192" s="2"/>
      <c r="H1192" s="2"/>
      <c r="I1192" s="2"/>
      <c r="J1192" s="2"/>
      <c r="K1192" s="2"/>
      <c r="L1192" s="2"/>
      <c r="M1192" s="4"/>
    </row>
    <row r="1193" spans="1:13" s="9" customFormat="1" x14ac:dyDescent="0.2">
      <c r="A1193" s="4"/>
      <c r="B1193" s="4"/>
      <c r="C1193" s="337"/>
      <c r="D1193" s="2"/>
      <c r="E1193" s="2"/>
      <c r="F1193" s="51"/>
      <c r="G1193" s="2"/>
      <c r="H1193" s="2"/>
      <c r="I1193" s="2"/>
      <c r="J1193" s="2"/>
      <c r="K1193" s="2"/>
      <c r="L1193" s="2"/>
      <c r="M1193" s="4"/>
    </row>
    <row r="1194" spans="1:13" s="9" customFormat="1" x14ac:dyDescent="0.2">
      <c r="A1194" s="4"/>
      <c r="B1194" s="4"/>
      <c r="C1194" s="337"/>
      <c r="D1194" s="2"/>
      <c r="E1194" s="2"/>
      <c r="F1194" s="51"/>
      <c r="G1194" s="2"/>
      <c r="H1194" s="2"/>
      <c r="I1194" s="2"/>
      <c r="J1194" s="2"/>
      <c r="K1194" s="2"/>
      <c r="L1194" s="2"/>
      <c r="M1194" s="4"/>
    </row>
    <row r="1195" spans="1:13" s="9" customFormat="1" x14ac:dyDescent="0.2">
      <c r="A1195" s="4"/>
      <c r="B1195" s="4"/>
      <c r="C1195" s="337"/>
      <c r="D1195" s="2"/>
      <c r="E1195" s="2"/>
      <c r="F1195" s="51"/>
      <c r="G1195" s="2"/>
      <c r="H1195" s="2"/>
      <c r="I1195" s="2"/>
      <c r="J1195" s="2"/>
      <c r="K1195" s="2"/>
      <c r="L1195" s="2"/>
      <c r="M1195" s="4"/>
    </row>
    <row r="1196" spans="1:13" s="9" customFormat="1" x14ac:dyDescent="0.2">
      <c r="A1196" s="4"/>
      <c r="B1196" s="4"/>
      <c r="C1196" s="337"/>
      <c r="D1196" s="2"/>
      <c r="E1196" s="2"/>
      <c r="F1196" s="51"/>
      <c r="G1196" s="2"/>
      <c r="H1196" s="2"/>
      <c r="I1196" s="2"/>
      <c r="J1196" s="2"/>
      <c r="K1196" s="2"/>
      <c r="L1196" s="2"/>
      <c r="M1196" s="4"/>
    </row>
    <row r="1197" spans="1:13" s="9" customFormat="1" x14ac:dyDescent="0.2">
      <c r="A1197" s="4"/>
      <c r="B1197" s="4"/>
      <c r="C1197" s="337"/>
      <c r="D1197" s="2"/>
      <c r="E1197" s="2"/>
      <c r="F1197" s="51"/>
      <c r="G1197" s="2"/>
      <c r="H1197" s="2"/>
      <c r="I1197" s="2"/>
      <c r="J1197" s="2"/>
      <c r="K1197" s="2"/>
      <c r="L1197" s="2"/>
      <c r="M1197" s="4"/>
    </row>
    <row r="1198" spans="1:13" s="9" customFormat="1" x14ac:dyDescent="0.2">
      <c r="A1198" s="4"/>
      <c r="B1198" s="4"/>
      <c r="C1198" s="337"/>
      <c r="D1198" s="2"/>
      <c r="E1198" s="2"/>
      <c r="F1198" s="51"/>
      <c r="G1198" s="2"/>
      <c r="H1198" s="2"/>
      <c r="I1198" s="2"/>
      <c r="J1198" s="2"/>
      <c r="K1198" s="2"/>
      <c r="L1198" s="2"/>
      <c r="M1198" s="4"/>
    </row>
    <row r="1199" spans="1:13" s="9" customFormat="1" x14ac:dyDescent="0.2">
      <c r="A1199" s="4"/>
      <c r="B1199" s="4"/>
      <c r="C1199" s="337"/>
      <c r="D1199" s="2"/>
      <c r="E1199" s="2"/>
      <c r="F1199" s="51"/>
      <c r="G1199" s="2"/>
      <c r="H1199" s="2"/>
      <c r="I1199" s="2"/>
      <c r="J1199" s="2"/>
      <c r="K1199" s="2"/>
      <c r="L1199" s="2"/>
      <c r="M1199" s="4"/>
    </row>
    <row r="1200" spans="1:13" s="9" customFormat="1" x14ac:dyDescent="0.2">
      <c r="A1200" s="4"/>
      <c r="B1200" s="4"/>
      <c r="C1200" s="337"/>
      <c r="D1200" s="2"/>
      <c r="E1200" s="2"/>
      <c r="F1200" s="51"/>
      <c r="G1200" s="2"/>
      <c r="H1200" s="2"/>
      <c r="I1200" s="2"/>
      <c r="J1200" s="2"/>
      <c r="K1200" s="2"/>
      <c r="L1200" s="2"/>
      <c r="M1200" s="4"/>
    </row>
    <row r="1201" spans="1:13" s="9" customFormat="1" x14ac:dyDescent="0.2">
      <c r="A1201" s="4"/>
      <c r="B1201" s="4"/>
      <c r="C1201" s="337"/>
      <c r="D1201" s="2"/>
      <c r="E1201" s="2"/>
      <c r="F1201" s="51"/>
      <c r="G1201" s="2"/>
      <c r="H1201" s="2"/>
      <c r="I1201" s="2"/>
      <c r="J1201" s="2"/>
      <c r="K1201" s="2"/>
      <c r="L1201" s="2"/>
      <c r="M1201" s="4"/>
    </row>
    <row r="1202" spans="1:13" s="9" customFormat="1" x14ac:dyDescent="0.2">
      <c r="A1202" s="4"/>
      <c r="B1202" s="4"/>
      <c r="C1202" s="337"/>
      <c r="D1202" s="2"/>
      <c r="E1202" s="2"/>
      <c r="F1202" s="51"/>
      <c r="G1202" s="2"/>
      <c r="H1202" s="2"/>
      <c r="I1202" s="2"/>
      <c r="J1202" s="2"/>
      <c r="K1202" s="2"/>
      <c r="L1202" s="2"/>
      <c r="M1202" s="4"/>
    </row>
    <row r="1203" spans="1:13" s="9" customFormat="1" x14ac:dyDescent="0.2">
      <c r="A1203" s="4"/>
      <c r="B1203" s="4"/>
      <c r="C1203" s="337"/>
      <c r="D1203" s="2"/>
      <c r="E1203" s="2"/>
      <c r="F1203" s="51"/>
      <c r="G1203" s="2"/>
      <c r="H1203" s="2"/>
      <c r="I1203" s="2"/>
      <c r="J1203" s="2"/>
      <c r="K1203" s="2"/>
      <c r="L1203" s="2"/>
      <c r="M1203" s="4"/>
    </row>
    <row r="1204" spans="1:13" s="9" customFormat="1" x14ac:dyDescent="0.2">
      <c r="A1204" s="4"/>
      <c r="B1204" s="4"/>
      <c r="C1204" s="337"/>
      <c r="D1204" s="2"/>
      <c r="E1204" s="2"/>
      <c r="F1204" s="51"/>
      <c r="G1204" s="2"/>
      <c r="H1204" s="2"/>
      <c r="I1204" s="2"/>
      <c r="J1204" s="2"/>
      <c r="K1204" s="2"/>
      <c r="L1204" s="2"/>
      <c r="M1204" s="4"/>
    </row>
    <row r="1205" spans="1:13" s="9" customFormat="1" x14ac:dyDescent="0.2">
      <c r="A1205" s="4"/>
      <c r="B1205" s="4"/>
      <c r="C1205" s="337"/>
      <c r="D1205" s="2"/>
      <c r="E1205" s="2"/>
      <c r="F1205" s="51"/>
      <c r="G1205" s="2"/>
      <c r="H1205" s="2"/>
      <c r="I1205" s="2"/>
      <c r="J1205" s="2"/>
      <c r="K1205" s="2"/>
      <c r="L1205" s="2"/>
      <c r="M1205" s="4"/>
    </row>
    <row r="1206" spans="1:13" s="9" customFormat="1" x14ac:dyDescent="0.2">
      <c r="A1206" s="4"/>
      <c r="B1206" s="4"/>
      <c r="C1206" s="337"/>
      <c r="D1206" s="2"/>
      <c r="E1206" s="2"/>
      <c r="F1206" s="51"/>
      <c r="G1206" s="2"/>
      <c r="H1206" s="2"/>
      <c r="I1206" s="2"/>
      <c r="J1206" s="2"/>
      <c r="K1206" s="2"/>
      <c r="L1206" s="2"/>
      <c r="M1206" s="4"/>
    </row>
    <row r="1207" spans="1:13" s="9" customFormat="1" x14ac:dyDescent="0.2">
      <c r="A1207" s="4"/>
      <c r="B1207" s="4"/>
      <c r="C1207" s="337"/>
      <c r="D1207" s="2"/>
      <c r="E1207" s="2"/>
      <c r="F1207" s="51"/>
      <c r="G1207" s="2"/>
      <c r="H1207" s="2"/>
      <c r="I1207" s="2"/>
      <c r="J1207" s="2"/>
      <c r="K1207" s="2"/>
      <c r="L1207" s="2"/>
      <c r="M1207" s="4"/>
    </row>
    <row r="1208" spans="1:13" s="9" customFormat="1" x14ac:dyDescent="0.2">
      <c r="A1208" s="4"/>
      <c r="B1208" s="4"/>
      <c r="C1208" s="337"/>
      <c r="D1208" s="2"/>
      <c r="E1208" s="2"/>
      <c r="F1208" s="51"/>
      <c r="G1208" s="2"/>
      <c r="H1208" s="2"/>
      <c r="I1208" s="2"/>
      <c r="J1208" s="2"/>
      <c r="K1208" s="2"/>
      <c r="L1208" s="2"/>
      <c r="M1208" s="4"/>
    </row>
    <row r="1209" spans="1:13" s="9" customFormat="1" x14ac:dyDescent="0.2">
      <c r="A1209" s="4"/>
      <c r="B1209" s="4"/>
      <c r="C1209" s="337"/>
      <c r="D1209" s="2"/>
      <c r="E1209" s="2"/>
      <c r="F1209" s="51"/>
      <c r="G1209" s="2"/>
      <c r="H1209" s="2"/>
      <c r="I1209" s="2"/>
      <c r="J1209" s="2"/>
      <c r="K1209" s="2"/>
      <c r="L1209" s="2"/>
      <c r="M1209" s="4"/>
    </row>
    <row r="1210" spans="1:13" s="9" customFormat="1" x14ac:dyDescent="0.2">
      <c r="A1210" s="4"/>
      <c r="B1210" s="4"/>
      <c r="C1210" s="337"/>
      <c r="D1210" s="2"/>
      <c r="E1210" s="2"/>
      <c r="F1210" s="51"/>
      <c r="G1210" s="2"/>
      <c r="H1210" s="2"/>
      <c r="I1210" s="2"/>
      <c r="J1210" s="2"/>
      <c r="K1210" s="2"/>
      <c r="L1210" s="2"/>
      <c r="M1210" s="4"/>
    </row>
    <row r="1211" spans="1:13" s="9" customFormat="1" x14ac:dyDescent="0.2">
      <c r="A1211" s="4"/>
      <c r="B1211" s="4"/>
      <c r="C1211" s="337"/>
      <c r="D1211" s="2"/>
      <c r="E1211" s="2"/>
      <c r="F1211" s="51"/>
      <c r="G1211" s="2"/>
      <c r="H1211" s="2"/>
      <c r="I1211" s="2"/>
      <c r="J1211" s="2"/>
      <c r="K1211" s="2"/>
      <c r="L1211" s="2"/>
      <c r="M1211" s="4"/>
    </row>
    <row r="1212" spans="1:13" s="9" customFormat="1" x14ac:dyDescent="0.2">
      <c r="A1212" s="4"/>
      <c r="B1212" s="4"/>
      <c r="C1212" s="337"/>
      <c r="D1212" s="2"/>
      <c r="E1212" s="2"/>
      <c r="F1212" s="51"/>
      <c r="G1212" s="2"/>
      <c r="H1212" s="2"/>
      <c r="I1212" s="2"/>
      <c r="J1212" s="2"/>
      <c r="K1212" s="2"/>
      <c r="L1212" s="2"/>
      <c r="M1212" s="4"/>
    </row>
    <row r="1213" spans="1:13" s="9" customFormat="1" x14ac:dyDescent="0.2">
      <c r="A1213" s="4"/>
      <c r="B1213" s="4"/>
      <c r="C1213" s="337"/>
      <c r="D1213" s="2"/>
      <c r="E1213" s="2"/>
      <c r="F1213" s="51"/>
      <c r="G1213" s="2"/>
      <c r="H1213" s="2"/>
      <c r="I1213" s="2"/>
      <c r="J1213" s="2"/>
      <c r="K1213" s="2"/>
      <c r="L1213" s="2"/>
      <c r="M1213" s="4"/>
    </row>
    <row r="1214" spans="1:13" s="9" customFormat="1" x14ac:dyDescent="0.2">
      <c r="A1214" s="4"/>
      <c r="B1214" s="4"/>
      <c r="C1214" s="337"/>
      <c r="D1214" s="2"/>
      <c r="E1214" s="2"/>
      <c r="F1214" s="51"/>
      <c r="G1214" s="2"/>
      <c r="H1214" s="2"/>
      <c r="I1214" s="2"/>
      <c r="J1214" s="2"/>
      <c r="K1214" s="2"/>
      <c r="L1214" s="2"/>
      <c r="M1214" s="4"/>
    </row>
    <row r="1215" spans="1:13" s="9" customFormat="1" x14ac:dyDescent="0.2">
      <c r="A1215" s="4"/>
      <c r="B1215" s="4"/>
      <c r="C1215" s="337"/>
      <c r="D1215" s="2"/>
      <c r="E1215" s="2"/>
      <c r="F1215" s="51"/>
      <c r="G1215" s="2"/>
      <c r="H1215" s="2"/>
      <c r="I1215" s="2"/>
      <c r="J1215" s="2"/>
      <c r="K1215" s="2"/>
      <c r="L1215" s="2"/>
      <c r="M1215" s="4"/>
    </row>
    <row r="1216" spans="1:13" s="9" customFormat="1" x14ac:dyDescent="0.2">
      <c r="A1216" s="4"/>
      <c r="B1216" s="4"/>
      <c r="C1216" s="337"/>
      <c r="D1216" s="2"/>
      <c r="E1216" s="2"/>
      <c r="F1216" s="51"/>
      <c r="G1216" s="2"/>
      <c r="H1216" s="2"/>
      <c r="I1216" s="2"/>
      <c r="J1216" s="2"/>
      <c r="K1216" s="2"/>
      <c r="L1216" s="2"/>
      <c r="M1216" s="4"/>
    </row>
    <row r="1217" spans="1:13" s="9" customFormat="1" x14ac:dyDescent="0.2">
      <c r="A1217" s="4"/>
      <c r="B1217" s="4"/>
      <c r="C1217" s="337"/>
      <c r="D1217" s="2"/>
      <c r="E1217" s="2"/>
      <c r="F1217" s="51"/>
      <c r="G1217" s="2"/>
      <c r="H1217" s="2"/>
      <c r="I1217" s="2"/>
      <c r="J1217" s="2"/>
      <c r="K1217" s="2"/>
      <c r="L1217" s="2"/>
      <c r="M1217" s="4"/>
    </row>
    <row r="1218" spans="1:13" s="9" customFormat="1" x14ac:dyDescent="0.2">
      <c r="A1218" s="4"/>
      <c r="B1218" s="4"/>
      <c r="C1218" s="337"/>
      <c r="D1218" s="2"/>
      <c r="E1218" s="2"/>
      <c r="F1218" s="51"/>
      <c r="G1218" s="2"/>
      <c r="H1218" s="2"/>
      <c r="I1218" s="2"/>
      <c r="J1218" s="2"/>
      <c r="K1218" s="2"/>
      <c r="L1218" s="2"/>
      <c r="M1218" s="4"/>
    </row>
    <row r="1219" spans="1:13" s="9" customFormat="1" x14ac:dyDescent="0.2">
      <c r="A1219" s="4"/>
      <c r="B1219" s="4"/>
      <c r="C1219" s="337"/>
      <c r="D1219" s="2"/>
      <c r="E1219" s="2"/>
      <c r="F1219" s="51"/>
      <c r="G1219" s="2"/>
      <c r="H1219" s="2"/>
      <c r="I1219" s="2"/>
      <c r="J1219" s="2"/>
      <c r="K1219" s="2"/>
      <c r="L1219" s="2"/>
      <c r="M1219" s="4"/>
    </row>
    <row r="1220" spans="1:13" s="9" customFormat="1" x14ac:dyDescent="0.2">
      <c r="A1220" s="4"/>
      <c r="B1220" s="4"/>
      <c r="C1220" s="337"/>
      <c r="D1220" s="2"/>
      <c r="E1220" s="2"/>
      <c r="F1220" s="51"/>
      <c r="G1220" s="2"/>
      <c r="H1220" s="2"/>
      <c r="I1220" s="2"/>
      <c r="J1220" s="2"/>
      <c r="K1220" s="2"/>
      <c r="L1220" s="2"/>
      <c r="M1220" s="4"/>
    </row>
    <row r="1221" spans="1:13" s="9" customFormat="1" x14ac:dyDescent="0.2">
      <c r="A1221" s="4"/>
      <c r="B1221" s="4"/>
      <c r="C1221" s="337"/>
      <c r="D1221" s="2"/>
      <c r="E1221" s="2"/>
      <c r="F1221" s="51"/>
      <c r="G1221" s="2"/>
      <c r="H1221" s="2"/>
      <c r="I1221" s="2"/>
      <c r="J1221" s="2"/>
      <c r="K1221" s="2"/>
      <c r="L1221" s="2"/>
      <c r="M1221" s="4"/>
    </row>
    <row r="1222" spans="1:13" s="9" customFormat="1" x14ac:dyDescent="0.2">
      <c r="A1222" s="4"/>
      <c r="B1222" s="4"/>
      <c r="C1222" s="337"/>
      <c r="D1222" s="2"/>
      <c r="E1222" s="2"/>
      <c r="F1222" s="51"/>
      <c r="G1222" s="2"/>
      <c r="H1222" s="2"/>
      <c r="I1222" s="2"/>
      <c r="J1222" s="2"/>
      <c r="K1222" s="2"/>
      <c r="L1222" s="2"/>
      <c r="M1222" s="4"/>
    </row>
    <row r="1223" spans="1:13" s="9" customFormat="1" x14ac:dyDescent="0.2">
      <c r="A1223" s="4"/>
      <c r="B1223" s="4"/>
      <c r="C1223" s="337"/>
      <c r="D1223" s="2"/>
      <c r="E1223" s="2"/>
      <c r="F1223" s="51"/>
      <c r="G1223" s="2"/>
      <c r="H1223" s="2"/>
      <c r="I1223" s="2"/>
      <c r="J1223" s="2"/>
      <c r="K1223" s="2"/>
      <c r="L1223" s="2"/>
      <c r="M1223" s="4"/>
    </row>
    <row r="1224" spans="1:13" s="9" customFormat="1" x14ac:dyDescent="0.2">
      <c r="A1224" s="4"/>
      <c r="B1224" s="4"/>
      <c r="C1224" s="337"/>
      <c r="D1224" s="2"/>
      <c r="E1224" s="2"/>
      <c r="F1224" s="51"/>
      <c r="G1224" s="2"/>
      <c r="H1224" s="2"/>
      <c r="I1224" s="2"/>
      <c r="J1224" s="2"/>
      <c r="K1224" s="2"/>
      <c r="L1224" s="2"/>
      <c r="M1224" s="4"/>
    </row>
    <row r="1225" spans="1:13" s="9" customFormat="1" x14ac:dyDescent="0.2">
      <c r="A1225" s="4"/>
      <c r="B1225" s="4"/>
      <c r="C1225" s="337"/>
      <c r="D1225" s="2"/>
      <c r="E1225" s="2"/>
      <c r="F1225" s="51"/>
      <c r="G1225" s="2"/>
      <c r="H1225" s="2"/>
      <c r="I1225" s="2"/>
      <c r="J1225" s="2"/>
      <c r="K1225" s="2"/>
      <c r="L1225" s="2"/>
      <c r="M1225" s="4"/>
    </row>
    <row r="1226" spans="1:13" s="9" customFormat="1" x14ac:dyDescent="0.2">
      <c r="A1226" s="4"/>
      <c r="B1226" s="4"/>
      <c r="C1226" s="337"/>
      <c r="D1226" s="2"/>
      <c r="E1226" s="2"/>
      <c r="F1226" s="51"/>
      <c r="G1226" s="2"/>
      <c r="H1226" s="2"/>
      <c r="I1226" s="2"/>
      <c r="J1226" s="2"/>
      <c r="K1226" s="2"/>
      <c r="L1226" s="2"/>
      <c r="M1226" s="4"/>
    </row>
    <row r="1227" spans="1:13" s="9" customFormat="1" x14ac:dyDescent="0.2">
      <c r="A1227" s="4"/>
      <c r="B1227" s="4"/>
      <c r="C1227" s="337"/>
      <c r="D1227" s="2"/>
      <c r="E1227" s="2"/>
      <c r="F1227" s="51"/>
      <c r="G1227" s="2"/>
      <c r="H1227" s="2"/>
      <c r="I1227" s="2"/>
      <c r="J1227" s="2"/>
      <c r="K1227" s="2"/>
      <c r="L1227" s="2"/>
      <c r="M1227" s="4"/>
    </row>
    <row r="1228" spans="1:13" s="9" customFormat="1" x14ac:dyDescent="0.2">
      <c r="A1228" s="4"/>
      <c r="B1228" s="4"/>
      <c r="C1228" s="337"/>
      <c r="D1228" s="2"/>
      <c r="E1228" s="2"/>
      <c r="F1228" s="51"/>
      <c r="G1228" s="2"/>
      <c r="H1228" s="2"/>
      <c r="I1228" s="2"/>
      <c r="J1228" s="2"/>
      <c r="K1228" s="2"/>
      <c r="L1228" s="2"/>
      <c r="M1228" s="4"/>
    </row>
    <row r="1229" spans="1:13" s="9" customFormat="1" x14ac:dyDescent="0.2">
      <c r="A1229" s="4"/>
      <c r="B1229" s="4"/>
      <c r="C1229" s="337"/>
      <c r="D1229" s="2"/>
      <c r="E1229" s="2"/>
      <c r="F1229" s="51"/>
      <c r="G1229" s="2"/>
      <c r="H1229" s="2"/>
      <c r="I1229" s="2"/>
      <c r="J1229" s="2"/>
      <c r="K1229" s="2"/>
      <c r="L1229" s="2"/>
      <c r="M1229" s="4"/>
    </row>
    <row r="1230" spans="1:13" s="9" customFormat="1" x14ac:dyDescent="0.2">
      <c r="A1230" s="4"/>
      <c r="B1230" s="4"/>
      <c r="C1230" s="337"/>
      <c r="D1230" s="2"/>
      <c r="E1230" s="2"/>
      <c r="F1230" s="51"/>
      <c r="G1230" s="2"/>
      <c r="H1230" s="2"/>
      <c r="I1230" s="2"/>
      <c r="J1230" s="2"/>
      <c r="K1230" s="2"/>
      <c r="L1230" s="2"/>
      <c r="M1230" s="4"/>
    </row>
    <row r="1231" spans="1:13" s="9" customFormat="1" x14ac:dyDescent="0.2">
      <c r="A1231" s="4"/>
      <c r="B1231" s="4"/>
      <c r="C1231" s="337"/>
      <c r="D1231" s="2"/>
      <c r="E1231" s="2"/>
      <c r="F1231" s="51"/>
      <c r="G1231" s="2"/>
      <c r="H1231" s="2"/>
      <c r="I1231" s="2"/>
      <c r="J1231" s="2"/>
      <c r="K1231" s="2"/>
      <c r="L1231" s="2"/>
      <c r="M1231" s="4"/>
    </row>
    <row r="1232" spans="1:13" s="9" customFormat="1" x14ac:dyDescent="0.2">
      <c r="A1232" s="4"/>
      <c r="B1232" s="4"/>
      <c r="C1232" s="337"/>
      <c r="D1232" s="2"/>
      <c r="E1232" s="2"/>
      <c r="F1232" s="51"/>
      <c r="G1232" s="2"/>
      <c r="H1232" s="2"/>
      <c r="I1232" s="2"/>
      <c r="J1232" s="2"/>
      <c r="K1232" s="2"/>
      <c r="L1232" s="2"/>
      <c r="M1232" s="4"/>
    </row>
    <row r="1233" spans="1:13" s="9" customFormat="1" x14ac:dyDescent="0.2">
      <c r="A1233" s="4"/>
      <c r="B1233" s="4"/>
      <c r="C1233" s="337"/>
      <c r="D1233" s="2"/>
      <c r="E1233" s="2"/>
      <c r="F1233" s="51"/>
      <c r="G1233" s="2"/>
      <c r="H1233" s="2"/>
      <c r="I1233" s="2"/>
      <c r="J1233" s="2"/>
      <c r="K1233" s="2"/>
      <c r="L1233" s="2"/>
      <c r="M1233" s="4"/>
    </row>
    <row r="1234" spans="1:13" s="9" customFormat="1" x14ac:dyDescent="0.2">
      <c r="A1234" s="4"/>
      <c r="B1234" s="4"/>
      <c r="C1234" s="337"/>
      <c r="D1234" s="2"/>
      <c r="E1234" s="2"/>
      <c r="F1234" s="51"/>
      <c r="G1234" s="2"/>
      <c r="H1234" s="2"/>
      <c r="I1234" s="2"/>
      <c r="J1234" s="2"/>
      <c r="K1234" s="2"/>
      <c r="L1234" s="2"/>
      <c r="M1234" s="4"/>
    </row>
    <row r="1235" spans="1:13" s="9" customFormat="1" x14ac:dyDescent="0.2">
      <c r="A1235" s="4"/>
      <c r="B1235" s="4"/>
      <c r="C1235" s="337"/>
      <c r="D1235" s="2"/>
      <c r="E1235" s="2"/>
      <c r="F1235" s="51"/>
      <c r="G1235" s="2"/>
      <c r="H1235" s="2"/>
      <c r="I1235" s="2"/>
      <c r="J1235" s="2"/>
      <c r="K1235" s="2"/>
      <c r="L1235" s="2"/>
      <c r="M1235" s="4"/>
    </row>
    <row r="1236" spans="1:13" s="9" customFormat="1" x14ac:dyDescent="0.2">
      <c r="A1236" s="4"/>
      <c r="B1236" s="4"/>
      <c r="C1236" s="337"/>
      <c r="D1236" s="2"/>
      <c r="E1236" s="2"/>
      <c r="F1236" s="51"/>
      <c r="G1236" s="2"/>
      <c r="H1236" s="2"/>
      <c r="I1236" s="2"/>
      <c r="J1236" s="2"/>
      <c r="K1236" s="2"/>
      <c r="L1236" s="2"/>
      <c r="M1236" s="4"/>
    </row>
    <row r="1237" spans="1:13" s="9" customFormat="1" x14ac:dyDescent="0.2">
      <c r="A1237" s="4"/>
      <c r="B1237" s="4"/>
      <c r="C1237" s="337"/>
      <c r="D1237" s="2"/>
      <c r="E1237" s="2"/>
      <c r="F1237" s="51"/>
      <c r="G1237" s="2"/>
      <c r="H1237" s="2"/>
      <c r="I1237" s="2"/>
      <c r="J1237" s="2"/>
      <c r="K1237" s="2"/>
      <c r="L1237" s="2"/>
      <c r="M1237" s="4"/>
    </row>
    <row r="1238" spans="1:13" s="9" customFormat="1" x14ac:dyDescent="0.2">
      <c r="A1238" s="4"/>
      <c r="B1238" s="4"/>
      <c r="C1238" s="337"/>
      <c r="D1238" s="2"/>
      <c r="E1238" s="2"/>
      <c r="F1238" s="51"/>
      <c r="G1238" s="2"/>
      <c r="H1238" s="2"/>
      <c r="I1238" s="2"/>
      <c r="J1238" s="2"/>
      <c r="K1238" s="2"/>
      <c r="L1238" s="2"/>
      <c r="M1238" s="4"/>
    </row>
    <row r="1239" spans="1:13" s="9" customFormat="1" x14ac:dyDescent="0.2">
      <c r="A1239" s="4"/>
      <c r="B1239" s="4"/>
      <c r="C1239" s="337"/>
      <c r="D1239" s="2"/>
      <c r="E1239" s="2"/>
      <c r="F1239" s="51"/>
      <c r="G1239" s="2"/>
      <c r="H1239" s="2"/>
      <c r="I1239" s="2"/>
      <c r="J1239" s="2"/>
      <c r="K1239" s="2"/>
      <c r="L1239" s="2"/>
      <c r="M1239" s="4"/>
    </row>
    <row r="1240" spans="1:13" s="9" customFormat="1" x14ac:dyDescent="0.2">
      <c r="A1240" s="4"/>
      <c r="B1240" s="4"/>
      <c r="C1240" s="337"/>
      <c r="D1240" s="2"/>
      <c r="E1240" s="2"/>
      <c r="F1240" s="51"/>
      <c r="G1240" s="2"/>
      <c r="H1240" s="2"/>
      <c r="I1240" s="2"/>
      <c r="J1240" s="2"/>
      <c r="K1240" s="2"/>
      <c r="L1240" s="2"/>
      <c r="M1240" s="4"/>
    </row>
    <row r="1241" spans="1:13" s="9" customFormat="1" x14ac:dyDescent="0.2">
      <c r="A1241" s="4"/>
      <c r="B1241" s="4"/>
      <c r="C1241" s="337"/>
      <c r="D1241" s="2"/>
      <c r="E1241" s="2"/>
      <c r="F1241" s="51"/>
      <c r="G1241" s="2"/>
      <c r="H1241" s="2"/>
      <c r="I1241" s="2"/>
      <c r="J1241" s="2"/>
      <c r="K1241" s="2"/>
      <c r="L1241" s="2"/>
      <c r="M1241" s="4"/>
    </row>
    <row r="1242" spans="1:13" s="9" customFormat="1" x14ac:dyDescent="0.2">
      <c r="A1242" s="4"/>
      <c r="B1242" s="4"/>
      <c r="C1242" s="337"/>
      <c r="D1242" s="2"/>
      <c r="E1242" s="2"/>
      <c r="F1242" s="51"/>
      <c r="G1242" s="2"/>
      <c r="H1242" s="2"/>
      <c r="I1242" s="2"/>
      <c r="J1242" s="2"/>
      <c r="K1242" s="2"/>
      <c r="L1242" s="2"/>
      <c r="M1242" s="4"/>
    </row>
    <row r="1243" spans="1:13" s="9" customFormat="1" x14ac:dyDescent="0.2">
      <c r="A1243" s="4"/>
      <c r="B1243" s="4"/>
      <c r="C1243" s="337"/>
      <c r="D1243" s="2"/>
      <c r="E1243" s="2"/>
      <c r="F1243" s="51"/>
      <c r="G1243" s="2"/>
      <c r="H1243" s="2"/>
      <c r="I1243" s="2"/>
      <c r="J1243" s="2"/>
      <c r="K1243" s="2"/>
      <c r="L1243" s="2"/>
      <c r="M1243" s="4"/>
    </row>
    <row r="1244" spans="1:13" s="9" customFormat="1" x14ac:dyDescent="0.2">
      <c r="A1244" s="4"/>
      <c r="B1244" s="4"/>
      <c r="C1244" s="337"/>
      <c r="D1244" s="2"/>
      <c r="E1244" s="2"/>
      <c r="F1244" s="51"/>
      <c r="G1244" s="2"/>
      <c r="H1244" s="2"/>
      <c r="I1244" s="2"/>
      <c r="J1244" s="2"/>
      <c r="K1244" s="2"/>
      <c r="L1244" s="2"/>
      <c r="M1244" s="4"/>
    </row>
    <row r="1245" spans="1:13" s="9" customFormat="1" x14ac:dyDescent="0.2">
      <c r="A1245" s="4"/>
      <c r="B1245" s="4"/>
      <c r="C1245" s="337"/>
      <c r="D1245" s="2"/>
      <c r="E1245" s="2"/>
      <c r="F1245" s="51"/>
      <c r="G1245" s="2"/>
      <c r="H1245" s="2"/>
      <c r="I1245" s="2"/>
      <c r="J1245" s="2"/>
      <c r="K1245" s="2"/>
      <c r="L1245" s="2"/>
      <c r="M1245" s="4"/>
    </row>
    <row r="1246" spans="1:13" s="9" customFormat="1" x14ac:dyDescent="0.2">
      <c r="A1246" s="4"/>
      <c r="B1246" s="4"/>
      <c r="C1246" s="337"/>
      <c r="D1246" s="2"/>
      <c r="E1246" s="2"/>
      <c r="F1246" s="51"/>
      <c r="G1246" s="2"/>
      <c r="H1246" s="2"/>
      <c r="I1246" s="2"/>
      <c r="J1246" s="2"/>
      <c r="K1246" s="2"/>
      <c r="L1246" s="2"/>
      <c r="M1246" s="4"/>
    </row>
    <row r="1247" spans="1:13" s="9" customFormat="1" x14ac:dyDescent="0.2">
      <c r="A1247" s="4"/>
      <c r="B1247" s="4"/>
      <c r="C1247" s="337"/>
      <c r="D1247" s="2"/>
      <c r="E1247" s="2"/>
      <c r="F1247" s="51"/>
      <c r="G1247" s="2"/>
      <c r="H1247" s="2"/>
      <c r="I1247" s="2"/>
      <c r="J1247" s="2"/>
      <c r="K1247" s="2"/>
      <c r="L1247" s="2"/>
      <c r="M1247" s="4"/>
    </row>
    <row r="1248" spans="1:13" s="9" customFormat="1" x14ac:dyDescent="0.2">
      <c r="A1248" s="4"/>
      <c r="B1248" s="4"/>
      <c r="C1248" s="337"/>
      <c r="D1248" s="2"/>
      <c r="E1248" s="2"/>
      <c r="F1248" s="51"/>
      <c r="G1248" s="2"/>
      <c r="H1248" s="2"/>
      <c r="I1248" s="2"/>
      <c r="J1248" s="2"/>
      <c r="K1248" s="2"/>
      <c r="L1248" s="2"/>
      <c r="M1248" s="4"/>
    </row>
    <row r="1249" spans="1:13" s="9" customFormat="1" x14ac:dyDescent="0.2">
      <c r="A1249" s="4"/>
      <c r="B1249" s="4"/>
      <c r="C1249" s="337"/>
      <c r="D1249" s="2"/>
      <c r="E1249" s="2"/>
      <c r="F1249" s="51"/>
      <c r="G1249" s="2"/>
      <c r="H1249" s="2"/>
      <c r="I1249" s="2"/>
      <c r="J1249" s="2"/>
      <c r="K1249" s="2"/>
      <c r="L1249" s="2"/>
      <c r="M1249" s="4"/>
    </row>
    <row r="1250" spans="1:13" s="9" customFormat="1" x14ac:dyDescent="0.2">
      <c r="A1250" s="4"/>
      <c r="B1250" s="4"/>
      <c r="C1250" s="337"/>
      <c r="D1250" s="2"/>
      <c r="E1250" s="2"/>
      <c r="F1250" s="51"/>
      <c r="G1250" s="2"/>
      <c r="H1250" s="2"/>
      <c r="I1250" s="2"/>
      <c r="J1250" s="2"/>
      <c r="K1250" s="2"/>
      <c r="L1250" s="2"/>
      <c r="M1250" s="4"/>
    </row>
    <row r="1251" spans="1:13" s="9" customFormat="1" x14ac:dyDescent="0.2">
      <c r="A1251" s="4"/>
      <c r="B1251" s="4"/>
      <c r="C1251" s="337"/>
      <c r="D1251" s="2"/>
      <c r="E1251" s="2"/>
      <c r="F1251" s="51"/>
      <c r="G1251" s="2"/>
      <c r="H1251" s="2"/>
      <c r="I1251" s="2"/>
      <c r="J1251" s="2"/>
      <c r="K1251" s="2"/>
      <c r="L1251" s="2"/>
      <c r="M1251" s="4"/>
    </row>
    <row r="1252" spans="1:13" s="9" customFormat="1" x14ac:dyDescent="0.2">
      <c r="A1252" s="4"/>
      <c r="B1252" s="4"/>
      <c r="C1252" s="337"/>
      <c r="D1252" s="2"/>
      <c r="E1252" s="2"/>
      <c r="F1252" s="51"/>
      <c r="G1252" s="2"/>
      <c r="H1252" s="2"/>
      <c r="I1252" s="2"/>
      <c r="J1252" s="2"/>
      <c r="K1252" s="2"/>
      <c r="L1252" s="2"/>
      <c r="M1252" s="4"/>
    </row>
    <row r="1253" spans="1:13" s="9" customFormat="1" x14ac:dyDescent="0.2">
      <c r="A1253" s="4"/>
      <c r="B1253" s="4"/>
      <c r="C1253" s="337"/>
      <c r="D1253" s="2"/>
      <c r="E1253" s="2"/>
      <c r="F1253" s="51"/>
      <c r="G1253" s="2"/>
      <c r="H1253" s="2"/>
      <c r="I1253" s="2"/>
      <c r="J1253" s="2"/>
      <c r="K1253" s="2"/>
      <c r="L1253" s="2"/>
      <c r="M1253" s="4"/>
    </row>
    <row r="1254" spans="1:13" s="9" customFormat="1" x14ac:dyDescent="0.2">
      <c r="A1254" s="4"/>
      <c r="B1254" s="4"/>
      <c r="C1254" s="337"/>
      <c r="D1254" s="2"/>
      <c r="E1254" s="2"/>
      <c r="F1254" s="51"/>
      <c r="G1254" s="2"/>
      <c r="H1254" s="2"/>
      <c r="I1254" s="2"/>
      <c r="J1254" s="2"/>
      <c r="K1254" s="2"/>
      <c r="L1254" s="2"/>
      <c r="M1254" s="4"/>
    </row>
    <row r="1255" spans="1:13" s="9" customFormat="1" x14ac:dyDescent="0.2">
      <c r="A1255" s="4"/>
      <c r="B1255" s="4"/>
      <c r="C1255" s="337"/>
      <c r="D1255" s="2"/>
      <c r="E1255" s="2"/>
      <c r="F1255" s="51"/>
      <c r="G1255" s="2"/>
      <c r="H1255" s="2"/>
      <c r="I1255" s="2"/>
      <c r="J1255" s="2"/>
      <c r="K1255" s="2"/>
      <c r="L1255" s="2"/>
      <c r="M1255" s="4"/>
    </row>
    <row r="1256" spans="1:13" s="9" customFormat="1" x14ac:dyDescent="0.2">
      <c r="A1256" s="4"/>
      <c r="B1256" s="4"/>
      <c r="C1256" s="337"/>
      <c r="D1256" s="2"/>
      <c r="E1256" s="2"/>
      <c r="F1256" s="51"/>
      <c r="G1256" s="2"/>
      <c r="H1256" s="2"/>
      <c r="I1256" s="2"/>
      <c r="J1256" s="2"/>
      <c r="K1256" s="2"/>
      <c r="L1256" s="2"/>
      <c r="M1256" s="4"/>
    </row>
    <row r="1257" spans="1:13" s="9" customFormat="1" x14ac:dyDescent="0.2">
      <c r="A1257" s="4"/>
      <c r="B1257" s="4"/>
      <c r="C1257" s="337"/>
      <c r="D1257" s="2"/>
      <c r="E1257" s="2"/>
      <c r="F1257" s="51"/>
      <c r="G1257" s="2"/>
      <c r="H1257" s="2"/>
      <c r="I1257" s="2"/>
      <c r="J1257" s="2"/>
      <c r="K1257" s="2"/>
      <c r="L1257" s="2"/>
      <c r="M1257" s="4"/>
    </row>
    <row r="1258" spans="1:13" s="9" customFormat="1" x14ac:dyDescent="0.2">
      <c r="A1258" s="4"/>
      <c r="B1258" s="4"/>
      <c r="C1258" s="337"/>
      <c r="D1258" s="2"/>
      <c r="E1258" s="2"/>
      <c r="F1258" s="51"/>
      <c r="G1258" s="2"/>
      <c r="H1258" s="2"/>
      <c r="I1258" s="2"/>
      <c r="J1258" s="2"/>
      <c r="K1258" s="2"/>
      <c r="L1258" s="2"/>
      <c r="M1258" s="4"/>
    </row>
    <row r="1259" spans="1:13" s="9" customFormat="1" x14ac:dyDescent="0.2">
      <c r="A1259" s="4"/>
      <c r="B1259" s="4"/>
      <c r="C1259" s="337"/>
      <c r="D1259" s="2"/>
      <c r="E1259" s="2"/>
      <c r="F1259" s="51"/>
      <c r="G1259" s="2"/>
      <c r="H1259" s="2"/>
      <c r="I1259" s="2"/>
      <c r="J1259" s="2"/>
      <c r="K1259" s="2"/>
      <c r="L1259" s="2"/>
      <c r="M1259" s="4"/>
    </row>
    <row r="1260" spans="1:13" s="9" customFormat="1" x14ac:dyDescent="0.2">
      <c r="A1260" s="4"/>
      <c r="B1260" s="4"/>
      <c r="C1260" s="337"/>
      <c r="D1260" s="2"/>
      <c r="E1260" s="2"/>
      <c r="F1260" s="51"/>
      <c r="G1260" s="2"/>
      <c r="H1260" s="2"/>
      <c r="I1260" s="2"/>
      <c r="J1260" s="2"/>
      <c r="K1260" s="2"/>
      <c r="L1260" s="2"/>
      <c r="M1260" s="4"/>
    </row>
    <row r="1261" spans="1:13" s="9" customFormat="1" x14ac:dyDescent="0.2">
      <c r="A1261" s="4"/>
      <c r="B1261" s="4"/>
      <c r="C1261" s="337"/>
      <c r="D1261" s="2"/>
      <c r="E1261" s="2"/>
      <c r="F1261" s="51"/>
      <c r="G1261" s="2"/>
      <c r="H1261" s="2"/>
      <c r="I1261" s="2"/>
      <c r="J1261" s="2"/>
      <c r="K1261" s="2"/>
      <c r="L1261" s="2"/>
      <c r="M1261" s="4"/>
    </row>
    <row r="1262" spans="1:13" s="9" customFormat="1" x14ac:dyDescent="0.2">
      <c r="A1262" s="4"/>
      <c r="B1262" s="4"/>
      <c r="C1262" s="337"/>
      <c r="D1262" s="2"/>
      <c r="E1262" s="2"/>
      <c r="F1262" s="51"/>
      <c r="G1262" s="2"/>
      <c r="H1262" s="2"/>
      <c r="I1262" s="2"/>
      <c r="J1262" s="2"/>
      <c r="K1262" s="2"/>
      <c r="L1262" s="2"/>
      <c r="M1262" s="4"/>
    </row>
    <row r="1263" spans="1:13" s="9" customFormat="1" x14ac:dyDescent="0.2">
      <c r="A1263" s="4"/>
      <c r="B1263" s="4"/>
      <c r="C1263" s="337"/>
      <c r="D1263" s="2"/>
      <c r="E1263" s="2"/>
      <c r="F1263" s="51"/>
      <c r="G1263" s="2"/>
      <c r="H1263" s="2"/>
      <c r="I1263" s="2"/>
      <c r="J1263" s="2"/>
      <c r="K1263" s="2"/>
      <c r="L1263" s="2"/>
      <c r="M1263" s="4"/>
    </row>
    <row r="1264" spans="1:13" s="9" customFormat="1" x14ac:dyDescent="0.2">
      <c r="A1264" s="4"/>
      <c r="B1264" s="4"/>
      <c r="C1264" s="337"/>
      <c r="D1264" s="2"/>
      <c r="E1264" s="2"/>
      <c r="F1264" s="51"/>
      <c r="G1264" s="2"/>
      <c r="H1264" s="2"/>
      <c r="I1264" s="2"/>
      <c r="J1264" s="2"/>
      <c r="K1264" s="2"/>
      <c r="L1264" s="2"/>
      <c r="M1264" s="4"/>
    </row>
    <row r="1265" spans="1:13" s="9" customFormat="1" x14ac:dyDescent="0.2">
      <c r="A1265" s="4"/>
      <c r="B1265" s="4"/>
      <c r="C1265" s="337"/>
      <c r="D1265" s="2"/>
      <c r="E1265" s="2"/>
      <c r="F1265" s="51"/>
      <c r="G1265" s="2"/>
      <c r="H1265" s="2"/>
      <c r="I1265" s="2"/>
      <c r="J1265" s="2"/>
      <c r="K1265" s="2"/>
      <c r="L1265" s="2"/>
      <c r="M1265" s="4"/>
    </row>
    <row r="1266" spans="1:13" s="9" customFormat="1" x14ac:dyDescent="0.2">
      <c r="A1266" s="4"/>
      <c r="B1266" s="4"/>
      <c r="C1266" s="337"/>
      <c r="D1266" s="2"/>
      <c r="E1266" s="2"/>
      <c r="F1266" s="51"/>
      <c r="G1266" s="2"/>
      <c r="H1266" s="2"/>
      <c r="I1266" s="2"/>
      <c r="J1266" s="2"/>
      <c r="K1266" s="2"/>
      <c r="L1266" s="2"/>
      <c r="M1266" s="4"/>
    </row>
    <row r="1267" spans="1:13" s="9" customFormat="1" x14ac:dyDescent="0.2">
      <c r="A1267" s="4"/>
      <c r="B1267" s="4"/>
      <c r="C1267" s="337"/>
      <c r="D1267" s="2"/>
      <c r="E1267" s="2"/>
      <c r="F1267" s="51"/>
      <c r="G1267" s="2"/>
      <c r="H1267" s="2"/>
      <c r="I1267" s="2"/>
      <c r="J1267" s="2"/>
      <c r="K1267" s="2"/>
      <c r="L1267" s="2"/>
      <c r="M1267" s="4"/>
    </row>
    <row r="1268" spans="1:13" s="9" customFormat="1" x14ac:dyDescent="0.2">
      <c r="A1268" s="4"/>
      <c r="B1268" s="4"/>
      <c r="C1268" s="337"/>
      <c r="D1268" s="2"/>
      <c r="E1268" s="2"/>
      <c r="F1268" s="51"/>
      <c r="G1268" s="2"/>
      <c r="H1268" s="2"/>
      <c r="I1268" s="2"/>
      <c r="J1268" s="2"/>
      <c r="K1268" s="2"/>
      <c r="L1268" s="2"/>
      <c r="M1268" s="4"/>
    </row>
    <row r="1269" spans="1:13" s="9" customFormat="1" x14ac:dyDescent="0.2">
      <c r="A1269" s="4"/>
      <c r="B1269" s="4"/>
      <c r="C1269" s="337"/>
      <c r="D1269" s="2"/>
      <c r="E1269" s="2"/>
      <c r="F1269" s="51"/>
      <c r="G1269" s="2"/>
      <c r="H1269" s="2"/>
      <c r="I1269" s="2"/>
      <c r="J1269" s="2"/>
      <c r="K1269" s="2"/>
      <c r="L1269" s="2"/>
      <c r="M1269" s="4"/>
    </row>
    <row r="1270" spans="1:13" s="9" customFormat="1" x14ac:dyDescent="0.2">
      <c r="A1270" s="4"/>
      <c r="B1270" s="4"/>
      <c r="C1270" s="337"/>
      <c r="D1270" s="2"/>
      <c r="E1270" s="2"/>
      <c r="F1270" s="51"/>
      <c r="G1270" s="2"/>
      <c r="H1270" s="2"/>
      <c r="I1270" s="2"/>
      <c r="J1270" s="2"/>
      <c r="K1270" s="2"/>
      <c r="L1270" s="2"/>
      <c r="M1270" s="4"/>
    </row>
    <row r="1271" spans="1:13" s="9" customFormat="1" x14ac:dyDescent="0.2">
      <c r="A1271" s="4"/>
      <c r="B1271" s="4"/>
      <c r="C1271" s="337"/>
      <c r="D1271" s="2"/>
      <c r="E1271" s="2"/>
      <c r="F1271" s="51"/>
      <c r="G1271" s="2"/>
      <c r="H1271" s="2"/>
      <c r="I1271" s="2"/>
      <c r="J1271" s="2"/>
      <c r="K1271" s="2"/>
      <c r="L1271" s="2"/>
      <c r="M1271" s="4"/>
    </row>
    <row r="1272" spans="1:13" s="9" customFormat="1" x14ac:dyDescent="0.2">
      <c r="A1272" s="4"/>
      <c r="B1272" s="4"/>
      <c r="C1272" s="337"/>
      <c r="D1272" s="2"/>
      <c r="E1272" s="2"/>
      <c r="F1272" s="51"/>
      <c r="G1272" s="2"/>
      <c r="H1272" s="2"/>
      <c r="I1272" s="2"/>
      <c r="J1272" s="2"/>
      <c r="K1272" s="2"/>
      <c r="L1272" s="2"/>
      <c r="M1272" s="4"/>
    </row>
    <row r="1273" spans="1:13" s="9" customFormat="1" x14ac:dyDescent="0.2">
      <c r="A1273" s="4"/>
      <c r="B1273" s="4"/>
      <c r="C1273" s="337"/>
      <c r="D1273" s="2"/>
      <c r="E1273" s="2"/>
      <c r="F1273" s="51"/>
      <c r="G1273" s="2"/>
      <c r="H1273" s="2"/>
      <c r="I1273" s="2"/>
      <c r="J1273" s="2"/>
      <c r="K1273" s="2"/>
      <c r="L1273" s="2"/>
      <c r="M1273" s="4"/>
    </row>
    <row r="1274" spans="1:13" s="9" customFormat="1" x14ac:dyDescent="0.2">
      <c r="A1274" s="4"/>
      <c r="B1274" s="4"/>
      <c r="C1274" s="337"/>
      <c r="D1274" s="2"/>
      <c r="E1274" s="2"/>
      <c r="F1274" s="51"/>
      <c r="G1274" s="2"/>
      <c r="H1274" s="2"/>
      <c r="I1274" s="2"/>
      <c r="J1274" s="2"/>
      <c r="K1274" s="2"/>
      <c r="L1274" s="2"/>
      <c r="M1274" s="4"/>
    </row>
    <row r="1275" spans="1:13" s="9" customFormat="1" x14ac:dyDescent="0.2">
      <c r="A1275" s="4"/>
      <c r="B1275" s="4"/>
      <c r="C1275" s="337"/>
      <c r="D1275" s="2"/>
      <c r="E1275" s="2"/>
      <c r="F1275" s="51"/>
      <c r="G1275" s="2"/>
      <c r="H1275" s="2"/>
      <c r="I1275" s="2"/>
      <c r="J1275" s="2"/>
      <c r="K1275" s="2"/>
      <c r="L1275" s="2"/>
      <c r="M1275" s="4"/>
    </row>
    <row r="1276" spans="1:13" s="9" customFormat="1" x14ac:dyDescent="0.2">
      <c r="A1276" s="4"/>
      <c r="B1276" s="4"/>
      <c r="C1276" s="337"/>
      <c r="D1276" s="2"/>
      <c r="E1276" s="2"/>
      <c r="F1276" s="51"/>
      <c r="G1276" s="2"/>
      <c r="H1276" s="2"/>
      <c r="I1276" s="2"/>
      <c r="J1276" s="2"/>
      <c r="K1276" s="2"/>
      <c r="L1276" s="2"/>
      <c r="M1276" s="4"/>
    </row>
    <row r="1277" spans="1:13" s="9" customFormat="1" x14ac:dyDescent="0.2">
      <c r="A1277" s="4"/>
      <c r="B1277" s="4"/>
      <c r="C1277" s="337"/>
      <c r="D1277" s="2"/>
      <c r="E1277" s="2"/>
      <c r="F1277" s="51"/>
      <c r="G1277" s="2"/>
      <c r="H1277" s="2"/>
      <c r="I1277" s="2"/>
      <c r="J1277" s="2"/>
      <c r="K1277" s="2"/>
      <c r="L1277" s="2"/>
      <c r="M1277" s="4"/>
    </row>
    <row r="1278" spans="1:13" s="9" customFormat="1" x14ac:dyDescent="0.2">
      <c r="A1278" s="4"/>
      <c r="B1278" s="4"/>
      <c r="C1278" s="337"/>
      <c r="D1278" s="2"/>
      <c r="E1278" s="2"/>
      <c r="F1278" s="51"/>
      <c r="G1278" s="2"/>
      <c r="H1278" s="2"/>
      <c r="I1278" s="2"/>
      <c r="J1278" s="2"/>
      <c r="K1278" s="2"/>
      <c r="L1278" s="2"/>
      <c r="M1278" s="4"/>
    </row>
    <row r="1279" spans="1:13" s="9" customFormat="1" x14ac:dyDescent="0.2">
      <c r="A1279" s="4"/>
      <c r="B1279" s="4"/>
      <c r="C1279" s="337"/>
      <c r="D1279" s="2"/>
      <c r="E1279" s="2"/>
      <c r="F1279" s="51"/>
      <c r="G1279" s="2"/>
      <c r="H1279" s="2"/>
      <c r="I1279" s="2"/>
      <c r="J1279" s="2"/>
      <c r="K1279" s="2"/>
      <c r="L1279" s="2"/>
      <c r="M1279" s="4"/>
    </row>
    <row r="1280" spans="1:13" s="9" customFormat="1" x14ac:dyDescent="0.2">
      <c r="A1280" s="4"/>
      <c r="B1280" s="4"/>
      <c r="C1280" s="337"/>
      <c r="D1280" s="2"/>
      <c r="E1280" s="2"/>
      <c r="F1280" s="51"/>
      <c r="G1280" s="2"/>
      <c r="H1280" s="2"/>
      <c r="I1280" s="2"/>
      <c r="J1280" s="2"/>
      <c r="K1280" s="2"/>
      <c r="L1280" s="2"/>
      <c r="M1280" s="4"/>
    </row>
    <row r="1281" spans="1:13" s="9" customFormat="1" x14ac:dyDescent="0.2">
      <c r="A1281" s="4"/>
      <c r="B1281" s="4"/>
      <c r="C1281" s="337"/>
      <c r="D1281" s="2"/>
      <c r="E1281" s="2"/>
      <c r="F1281" s="51"/>
      <c r="G1281" s="2"/>
      <c r="H1281" s="2"/>
      <c r="I1281" s="2"/>
      <c r="J1281" s="2"/>
      <c r="K1281" s="2"/>
      <c r="L1281" s="2"/>
      <c r="M1281" s="4"/>
    </row>
    <row r="1282" spans="1:13" s="9" customFormat="1" x14ac:dyDescent="0.2">
      <c r="A1282" s="4"/>
      <c r="B1282" s="4"/>
      <c r="C1282" s="337"/>
      <c r="D1282" s="2"/>
      <c r="E1282" s="2"/>
      <c r="F1282" s="51"/>
      <c r="G1282" s="2"/>
      <c r="H1282" s="2"/>
      <c r="I1282" s="2"/>
      <c r="J1282" s="2"/>
      <c r="K1282" s="2"/>
      <c r="L1282" s="2"/>
      <c r="M1282" s="4"/>
    </row>
    <row r="1283" spans="1:13" s="9" customFormat="1" x14ac:dyDescent="0.2">
      <c r="A1283" s="4"/>
      <c r="B1283" s="4"/>
      <c r="C1283" s="337"/>
      <c r="D1283" s="2"/>
      <c r="E1283" s="2"/>
      <c r="F1283" s="51"/>
      <c r="G1283" s="2"/>
      <c r="H1283" s="2"/>
      <c r="I1283" s="2"/>
      <c r="J1283" s="2"/>
      <c r="K1283" s="2"/>
      <c r="L1283" s="2"/>
      <c r="M1283" s="4"/>
    </row>
    <row r="1284" spans="1:13" s="9" customFormat="1" x14ac:dyDescent="0.2">
      <c r="A1284" s="4"/>
      <c r="B1284" s="4"/>
      <c r="C1284" s="337"/>
      <c r="D1284" s="2"/>
      <c r="E1284" s="2"/>
      <c r="F1284" s="51"/>
      <c r="G1284" s="2"/>
      <c r="H1284" s="2"/>
      <c r="I1284" s="2"/>
      <c r="J1284" s="2"/>
      <c r="K1284" s="2"/>
      <c r="L1284" s="2"/>
      <c r="M1284" s="4"/>
    </row>
    <row r="1285" spans="1:13" s="9" customFormat="1" x14ac:dyDescent="0.2">
      <c r="A1285" s="4"/>
      <c r="B1285" s="4"/>
      <c r="C1285" s="337"/>
      <c r="D1285" s="2"/>
      <c r="E1285" s="2"/>
      <c r="F1285" s="51"/>
      <c r="G1285" s="2"/>
      <c r="H1285" s="2"/>
      <c r="I1285" s="2"/>
      <c r="J1285" s="2"/>
      <c r="K1285" s="2"/>
      <c r="L1285" s="2"/>
      <c r="M1285" s="4"/>
    </row>
    <row r="1286" spans="1:13" s="9" customFormat="1" x14ac:dyDescent="0.2">
      <c r="A1286" s="4"/>
      <c r="B1286" s="4"/>
      <c r="C1286" s="337"/>
      <c r="D1286" s="2"/>
      <c r="E1286" s="2"/>
      <c r="F1286" s="51"/>
      <c r="G1286" s="2"/>
      <c r="H1286" s="2"/>
      <c r="I1286" s="2"/>
      <c r="J1286" s="2"/>
      <c r="K1286" s="2"/>
      <c r="L1286" s="2"/>
      <c r="M1286" s="4"/>
    </row>
    <row r="1287" spans="1:13" s="9" customFormat="1" x14ac:dyDescent="0.2">
      <c r="A1287" s="4"/>
      <c r="B1287" s="4"/>
      <c r="C1287" s="337"/>
      <c r="D1287" s="2"/>
      <c r="E1287" s="2"/>
      <c r="F1287" s="51"/>
      <c r="G1287" s="2"/>
      <c r="H1287" s="2"/>
      <c r="I1287" s="2"/>
      <c r="J1287" s="2"/>
      <c r="K1287" s="2"/>
      <c r="L1287" s="2"/>
      <c r="M1287" s="4"/>
    </row>
    <row r="1288" spans="1:13" s="9" customFormat="1" x14ac:dyDescent="0.2">
      <c r="A1288" s="4"/>
      <c r="B1288" s="4"/>
      <c r="C1288" s="337"/>
      <c r="D1288" s="2"/>
      <c r="E1288" s="2"/>
      <c r="F1288" s="51"/>
      <c r="G1288" s="2"/>
      <c r="H1288" s="2"/>
      <c r="I1288" s="2"/>
      <c r="J1288" s="2"/>
      <c r="K1288" s="2"/>
      <c r="L1288" s="2"/>
      <c r="M1288" s="4"/>
    </row>
    <row r="1289" spans="1:13" s="9" customFormat="1" x14ac:dyDescent="0.2">
      <c r="A1289" s="4"/>
      <c r="B1289" s="4"/>
      <c r="C1289" s="337"/>
      <c r="D1289" s="2"/>
      <c r="E1289" s="2"/>
      <c r="F1289" s="51"/>
      <c r="G1289" s="2"/>
      <c r="H1289" s="2"/>
      <c r="I1289" s="2"/>
      <c r="J1289" s="2"/>
      <c r="K1289" s="2"/>
      <c r="L1289" s="2"/>
      <c r="M1289" s="4"/>
    </row>
    <row r="1290" spans="1:13" s="9" customFormat="1" x14ac:dyDescent="0.2">
      <c r="A1290" s="4"/>
      <c r="B1290" s="4"/>
      <c r="C1290" s="337"/>
      <c r="D1290" s="2"/>
      <c r="E1290" s="2"/>
      <c r="F1290" s="51"/>
      <c r="G1290" s="2"/>
      <c r="H1290" s="2"/>
      <c r="I1290" s="2"/>
      <c r="J1290" s="2"/>
      <c r="K1290" s="2"/>
      <c r="L1290" s="2"/>
      <c r="M1290" s="4"/>
    </row>
    <row r="1291" spans="1:13" s="9" customFormat="1" x14ac:dyDescent="0.2">
      <c r="A1291" s="4"/>
      <c r="B1291" s="4"/>
      <c r="C1291" s="337"/>
      <c r="D1291" s="2"/>
      <c r="E1291" s="2"/>
      <c r="F1291" s="51"/>
      <c r="G1291" s="2"/>
      <c r="H1291" s="2"/>
      <c r="I1291" s="2"/>
      <c r="J1291" s="2"/>
      <c r="K1291" s="2"/>
      <c r="L1291" s="2"/>
      <c r="M1291" s="4"/>
    </row>
    <row r="1292" spans="1:13" s="9" customFormat="1" x14ac:dyDescent="0.2">
      <c r="A1292" s="4"/>
      <c r="B1292" s="4"/>
      <c r="C1292" s="337"/>
      <c r="D1292" s="2"/>
      <c r="E1292" s="2"/>
      <c r="F1292" s="51"/>
      <c r="G1292" s="2"/>
      <c r="H1292" s="2"/>
      <c r="I1292" s="2"/>
      <c r="J1292" s="2"/>
      <c r="K1292" s="2"/>
      <c r="L1292" s="2"/>
      <c r="M1292" s="4"/>
    </row>
    <row r="1293" spans="1:13" s="9" customFormat="1" x14ac:dyDescent="0.2">
      <c r="A1293" s="4"/>
      <c r="B1293" s="4"/>
      <c r="C1293" s="337"/>
      <c r="D1293" s="2"/>
      <c r="E1293" s="2"/>
      <c r="F1293" s="51"/>
      <c r="G1293" s="2"/>
      <c r="H1293" s="2"/>
      <c r="I1293" s="2"/>
      <c r="J1293" s="2"/>
      <c r="K1293" s="2"/>
      <c r="L1293" s="2"/>
      <c r="M1293" s="4"/>
    </row>
    <row r="1294" spans="1:13" s="9" customFormat="1" x14ac:dyDescent="0.2">
      <c r="A1294" s="4"/>
      <c r="B1294" s="4"/>
      <c r="C1294" s="337"/>
      <c r="D1294" s="2"/>
      <c r="E1294" s="2"/>
      <c r="F1294" s="51"/>
      <c r="G1294" s="2"/>
      <c r="H1294" s="2"/>
      <c r="I1294" s="2"/>
      <c r="J1294" s="2"/>
      <c r="K1294" s="2"/>
      <c r="L1294" s="2"/>
      <c r="M1294" s="4"/>
    </row>
    <row r="1295" spans="1:13" s="9" customFormat="1" x14ac:dyDescent="0.2">
      <c r="A1295" s="4"/>
      <c r="B1295" s="4"/>
      <c r="C1295" s="337"/>
      <c r="D1295" s="2"/>
      <c r="E1295" s="2"/>
      <c r="F1295" s="51"/>
      <c r="G1295" s="2"/>
      <c r="H1295" s="2"/>
      <c r="I1295" s="2"/>
      <c r="J1295" s="2"/>
      <c r="K1295" s="2"/>
      <c r="L1295" s="2"/>
      <c r="M1295" s="4"/>
    </row>
    <row r="1296" spans="1:13" s="9" customFormat="1" x14ac:dyDescent="0.2">
      <c r="A1296" s="4"/>
      <c r="B1296" s="4"/>
      <c r="C1296" s="337"/>
      <c r="D1296" s="2"/>
      <c r="E1296" s="2"/>
      <c r="F1296" s="51"/>
      <c r="G1296" s="2"/>
      <c r="H1296" s="2"/>
      <c r="I1296" s="2"/>
      <c r="J1296" s="2"/>
      <c r="K1296" s="2"/>
      <c r="L1296" s="2"/>
      <c r="M1296" s="4"/>
    </row>
    <row r="1297" spans="1:13" s="9" customFormat="1" x14ac:dyDescent="0.2">
      <c r="A1297" s="4"/>
      <c r="B1297" s="4"/>
      <c r="C1297" s="337"/>
      <c r="D1297" s="2"/>
      <c r="E1297" s="2"/>
      <c r="F1297" s="51"/>
      <c r="G1297" s="2"/>
      <c r="H1297" s="2"/>
      <c r="I1297" s="2"/>
      <c r="J1297" s="2"/>
      <c r="K1297" s="2"/>
      <c r="L1297" s="2"/>
      <c r="M1297" s="4"/>
    </row>
    <row r="1298" spans="1:13" s="9" customFormat="1" x14ac:dyDescent="0.2">
      <c r="A1298" s="4"/>
      <c r="B1298" s="4"/>
      <c r="C1298" s="337"/>
      <c r="D1298" s="2"/>
      <c r="E1298" s="2"/>
      <c r="F1298" s="51"/>
      <c r="G1298" s="2"/>
      <c r="H1298" s="2"/>
      <c r="I1298" s="2"/>
      <c r="J1298" s="2"/>
      <c r="K1298" s="2"/>
      <c r="L1298" s="2"/>
      <c r="M1298" s="4"/>
    </row>
    <row r="1299" spans="1:13" s="9" customFormat="1" x14ac:dyDescent="0.2">
      <c r="A1299" s="4"/>
      <c r="B1299" s="4"/>
      <c r="C1299" s="337"/>
      <c r="D1299" s="2"/>
      <c r="E1299" s="2"/>
      <c r="F1299" s="51"/>
      <c r="G1299" s="2"/>
      <c r="H1299" s="2"/>
      <c r="I1299" s="2"/>
      <c r="J1299" s="2"/>
      <c r="K1299" s="2"/>
      <c r="L1299" s="2"/>
      <c r="M1299" s="4"/>
    </row>
    <row r="1300" spans="1:13" s="9" customFormat="1" x14ac:dyDescent="0.2">
      <c r="A1300" s="4"/>
      <c r="B1300" s="4"/>
      <c r="C1300" s="337"/>
      <c r="D1300" s="2"/>
      <c r="E1300" s="2"/>
      <c r="F1300" s="51"/>
      <c r="G1300" s="2"/>
      <c r="H1300" s="2"/>
      <c r="I1300" s="2"/>
      <c r="J1300" s="2"/>
      <c r="K1300" s="2"/>
      <c r="L1300" s="2"/>
      <c r="M1300" s="4"/>
    </row>
    <row r="1301" spans="1:13" s="9" customFormat="1" x14ac:dyDescent="0.2">
      <c r="A1301" s="4"/>
      <c r="B1301" s="4"/>
      <c r="C1301" s="337"/>
      <c r="D1301" s="2"/>
      <c r="E1301" s="2"/>
      <c r="F1301" s="51"/>
      <c r="G1301" s="2"/>
      <c r="H1301" s="2"/>
      <c r="I1301" s="2"/>
      <c r="J1301" s="2"/>
      <c r="K1301" s="2"/>
      <c r="L1301" s="2"/>
      <c r="M1301" s="4"/>
    </row>
    <row r="1302" spans="1:13" s="9" customFormat="1" x14ac:dyDescent="0.2">
      <c r="A1302" s="4"/>
      <c r="B1302" s="4"/>
      <c r="C1302" s="337"/>
      <c r="D1302" s="2"/>
      <c r="E1302" s="2"/>
      <c r="F1302" s="51"/>
      <c r="G1302" s="2"/>
      <c r="H1302" s="2"/>
      <c r="I1302" s="2"/>
      <c r="J1302" s="2"/>
      <c r="K1302" s="2"/>
      <c r="L1302" s="2"/>
      <c r="M1302" s="4"/>
    </row>
    <row r="1303" spans="1:13" s="9" customFormat="1" x14ac:dyDescent="0.2">
      <c r="A1303" s="4"/>
      <c r="B1303" s="4"/>
      <c r="C1303" s="337"/>
      <c r="D1303" s="2"/>
      <c r="E1303" s="2"/>
      <c r="F1303" s="51"/>
      <c r="G1303" s="2"/>
      <c r="H1303" s="2"/>
      <c r="I1303" s="2"/>
      <c r="J1303" s="2"/>
      <c r="K1303" s="2"/>
      <c r="L1303" s="2"/>
      <c r="M1303" s="4"/>
    </row>
    <row r="1304" spans="1:13" s="9" customFormat="1" x14ac:dyDescent="0.2">
      <c r="A1304" s="4"/>
      <c r="B1304" s="4"/>
      <c r="C1304" s="337"/>
      <c r="D1304" s="2"/>
      <c r="E1304" s="2"/>
      <c r="F1304" s="51"/>
      <c r="G1304" s="2"/>
      <c r="H1304" s="2"/>
      <c r="I1304" s="2"/>
      <c r="J1304" s="2"/>
      <c r="K1304" s="2"/>
      <c r="L1304" s="2"/>
      <c r="M1304" s="4"/>
    </row>
    <row r="1305" spans="1:13" s="9" customFormat="1" x14ac:dyDescent="0.2">
      <c r="A1305" s="4"/>
      <c r="B1305" s="4"/>
      <c r="C1305" s="337"/>
      <c r="D1305" s="2"/>
      <c r="E1305" s="2"/>
      <c r="F1305" s="51"/>
      <c r="G1305" s="2"/>
      <c r="H1305" s="2"/>
      <c r="I1305" s="2"/>
      <c r="J1305" s="2"/>
      <c r="K1305" s="2"/>
      <c r="L1305" s="2"/>
      <c r="M1305" s="4"/>
    </row>
    <row r="1306" spans="1:13" s="9" customFormat="1" x14ac:dyDescent="0.2">
      <c r="A1306" s="4"/>
      <c r="B1306" s="4"/>
      <c r="C1306" s="337"/>
      <c r="D1306" s="2"/>
      <c r="E1306" s="2"/>
      <c r="F1306" s="51"/>
      <c r="G1306" s="2"/>
      <c r="H1306" s="2"/>
      <c r="I1306" s="2"/>
      <c r="J1306" s="2"/>
      <c r="K1306" s="2"/>
      <c r="L1306" s="2"/>
      <c r="M1306" s="4"/>
    </row>
    <row r="1307" spans="1:13" s="9" customFormat="1" x14ac:dyDescent="0.2">
      <c r="A1307" s="4"/>
      <c r="B1307" s="4"/>
      <c r="C1307" s="337"/>
      <c r="D1307" s="2"/>
      <c r="E1307" s="2"/>
      <c r="F1307" s="51"/>
      <c r="G1307" s="2"/>
      <c r="H1307" s="2"/>
      <c r="I1307" s="2"/>
      <c r="J1307" s="2"/>
      <c r="K1307" s="2"/>
      <c r="L1307" s="2"/>
      <c r="M1307" s="4"/>
    </row>
    <row r="1308" spans="1:13" s="9" customFormat="1" x14ac:dyDescent="0.2">
      <c r="A1308" s="4"/>
      <c r="B1308" s="4"/>
      <c r="C1308" s="337"/>
      <c r="D1308" s="2"/>
      <c r="E1308" s="2"/>
      <c r="F1308" s="51"/>
      <c r="G1308" s="2"/>
      <c r="H1308" s="2"/>
      <c r="I1308" s="2"/>
      <c r="J1308" s="2"/>
      <c r="K1308" s="2"/>
      <c r="L1308" s="2"/>
      <c r="M1308" s="4"/>
    </row>
    <row r="1309" spans="1:13" s="9" customFormat="1" x14ac:dyDescent="0.2">
      <c r="A1309" s="4"/>
      <c r="B1309" s="4"/>
      <c r="C1309" s="337"/>
      <c r="D1309" s="2"/>
      <c r="E1309" s="2"/>
      <c r="F1309" s="51"/>
      <c r="G1309" s="2"/>
      <c r="H1309" s="2"/>
      <c r="I1309" s="2"/>
      <c r="J1309" s="2"/>
      <c r="K1309" s="2"/>
      <c r="L1309" s="2"/>
      <c r="M1309" s="4"/>
    </row>
    <row r="1310" spans="1:13" s="9" customFormat="1" x14ac:dyDescent="0.2">
      <c r="A1310" s="4"/>
      <c r="B1310" s="4"/>
      <c r="C1310" s="337"/>
      <c r="D1310" s="2"/>
      <c r="E1310" s="2"/>
      <c r="F1310" s="51"/>
      <c r="G1310" s="2"/>
      <c r="H1310" s="2"/>
      <c r="I1310" s="2"/>
      <c r="J1310" s="2"/>
      <c r="K1310" s="2"/>
      <c r="L1310" s="2"/>
      <c r="M1310" s="4"/>
    </row>
    <row r="1311" spans="1:13" s="9" customFormat="1" x14ac:dyDescent="0.2">
      <c r="A1311" s="4"/>
      <c r="B1311" s="4"/>
      <c r="C1311" s="337"/>
      <c r="D1311" s="2"/>
      <c r="E1311" s="2"/>
      <c r="F1311" s="51"/>
      <c r="G1311" s="2"/>
      <c r="H1311" s="2"/>
      <c r="I1311" s="2"/>
      <c r="J1311" s="2"/>
      <c r="K1311" s="2"/>
      <c r="L1311" s="2"/>
      <c r="M1311" s="4"/>
    </row>
    <row r="1312" spans="1:13" s="9" customFormat="1" x14ac:dyDescent="0.2">
      <c r="A1312" s="4"/>
      <c r="B1312" s="4"/>
      <c r="C1312" s="337"/>
      <c r="D1312" s="2"/>
      <c r="E1312" s="2"/>
      <c r="F1312" s="51"/>
      <c r="G1312" s="2"/>
      <c r="H1312" s="2"/>
      <c r="I1312" s="2"/>
      <c r="J1312" s="2"/>
      <c r="K1312" s="2"/>
      <c r="L1312" s="2"/>
      <c r="M1312" s="4"/>
    </row>
    <row r="1313" spans="1:13" s="9" customFormat="1" x14ac:dyDescent="0.2">
      <c r="A1313" s="4"/>
      <c r="B1313" s="4"/>
      <c r="C1313" s="337"/>
      <c r="D1313" s="2"/>
      <c r="E1313" s="2"/>
      <c r="F1313" s="51"/>
      <c r="G1313" s="2"/>
      <c r="H1313" s="2"/>
      <c r="I1313" s="2"/>
      <c r="J1313" s="2"/>
      <c r="K1313" s="2"/>
      <c r="L1313" s="2"/>
      <c r="M1313" s="4"/>
    </row>
    <row r="1314" spans="1:13" s="9" customFormat="1" x14ac:dyDescent="0.2">
      <c r="A1314" s="4"/>
      <c r="B1314" s="4"/>
      <c r="C1314" s="337"/>
      <c r="D1314" s="2"/>
      <c r="E1314" s="2"/>
      <c r="F1314" s="51"/>
      <c r="G1314" s="2"/>
      <c r="H1314" s="2"/>
      <c r="I1314" s="2"/>
      <c r="J1314" s="2"/>
      <c r="K1314" s="2"/>
      <c r="L1314" s="2"/>
      <c r="M1314" s="4"/>
    </row>
    <row r="1315" spans="1:13" s="9" customFormat="1" x14ac:dyDescent="0.2">
      <c r="A1315" s="4"/>
      <c r="B1315" s="4"/>
      <c r="C1315" s="337"/>
      <c r="D1315" s="2"/>
      <c r="E1315" s="2"/>
      <c r="F1315" s="51"/>
      <c r="G1315" s="2"/>
      <c r="H1315" s="2"/>
      <c r="I1315" s="2"/>
      <c r="J1315" s="2"/>
      <c r="K1315" s="2"/>
      <c r="L1315" s="2"/>
      <c r="M1315" s="4"/>
    </row>
    <row r="1316" spans="1:13" s="9" customFormat="1" x14ac:dyDescent="0.2">
      <c r="A1316" s="4"/>
      <c r="B1316" s="4"/>
      <c r="C1316" s="337"/>
      <c r="D1316" s="2"/>
      <c r="E1316" s="2"/>
      <c r="F1316" s="51"/>
      <c r="G1316" s="2"/>
      <c r="H1316" s="2"/>
      <c r="I1316" s="2"/>
      <c r="J1316" s="2"/>
      <c r="K1316" s="2"/>
      <c r="L1316" s="2"/>
      <c r="M1316" s="4"/>
    </row>
    <row r="1317" spans="1:13" s="9" customFormat="1" x14ac:dyDescent="0.2">
      <c r="A1317" s="4"/>
      <c r="B1317" s="4"/>
      <c r="C1317" s="337"/>
      <c r="D1317" s="2"/>
      <c r="E1317" s="2"/>
      <c r="F1317" s="51"/>
      <c r="G1317" s="2"/>
      <c r="H1317" s="2"/>
      <c r="I1317" s="2"/>
      <c r="J1317" s="2"/>
      <c r="K1317" s="2"/>
      <c r="L1317" s="2"/>
      <c r="M1317" s="4"/>
    </row>
    <row r="1318" spans="1:13" s="9" customFormat="1" x14ac:dyDescent="0.2">
      <c r="A1318" s="4"/>
      <c r="B1318" s="4"/>
      <c r="C1318" s="337"/>
      <c r="D1318" s="2"/>
      <c r="E1318" s="2"/>
      <c r="F1318" s="51"/>
      <c r="G1318" s="2"/>
      <c r="H1318" s="2"/>
      <c r="I1318" s="2"/>
      <c r="J1318" s="2"/>
      <c r="K1318" s="2"/>
      <c r="L1318" s="2"/>
      <c r="M1318" s="4"/>
    </row>
    <row r="1319" spans="1:13" s="9" customFormat="1" x14ac:dyDescent="0.2">
      <c r="A1319" s="4"/>
      <c r="B1319" s="4"/>
      <c r="C1319" s="337"/>
      <c r="D1319" s="2"/>
      <c r="E1319" s="2"/>
      <c r="F1319" s="51"/>
      <c r="G1319" s="2"/>
      <c r="H1319" s="2"/>
      <c r="I1319" s="2"/>
      <c r="J1319" s="2"/>
      <c r="K1319" s="2"/>
      <c r="L1319" s="2"/>
      <c r="M1319" s="4"/>
    </row>
    <row r="1320" spans="1:13" s="9" customFormat="1" x14ac:dyDescent="0.2">
      <c r="A1320" s="4"/>
      <c r="B1320" s="4"/>
      <c r="C1320" s="337"/>
      <c r="D1320" s="2"/>
      <c r="E1320" s="2"/>
      <c r="F1320" s="51"/>
      <c r="G1320" s="2"/>
      <c r="H1320" s="2"/>
      <c r="I1320" s="2"/>
      <c r="J1320" s="2"/>
      <c r="K1320" s="2"/>
      <c r="L1320" s="2"/>
      <c r="M1320" s="4"/>
    </row>
    <row r="1321" spans="1:13" s="9" customFormat="1" x14ac:dyDescent="0.2">
      <c r="A1321" s="4"/>
      <c r="B1321" s="4"/>
      <c r="C1321" s="337"/>
      <c r="D1321" s="2"/>
      <c r="E1321" s="2"/>
      <c r="F1321" s="51"/>
      <c r="G1321" s="2"/>
      <c r="H1321" s="2"/>
      <c r="I1321" s="2"/>
      <c r="J1321" s="2"/>
      <c r="K1321" s="2"/>
      <c r="L1321" s="2"/>
      <c r="M1321" s="4"/>
    </row>
    <row r="1322" spans="1:13" s="9" customFormat="1" x14ac:dyDescent="0.2">
      <c r="A1322" s="4"/>
      <c r="B1322" s="4"/>
      <c r="C1322" s="337"/>
      <c r="D1322" s="2"/>
      <c r="E1322" s="2"/>
      <c r="F1322" s="51"/>
      <c r="G1322" s="2"/>
      <c r="H1322" s="2"/>
      <c r="I1322" s="2"/>
      <c r="J1322" s="2"/>
      <c r="K1322" s="2"/>
      <c r="L1322" s="2"/>
      <c r="M1322" s="4"/>
    </row>
    <row r="1323" spans="1:13" s="9" customFormat="1" x14ac:dyDescent="0.2">
      <c r="A1323" s="4"/>
      <c r="B1323" s="4"/>
      <c r="C1323" s="337"/>
      <c r="D1323" s="2"/>
      <c r="E1323" s="2"/>
      <c r="F1323" s="51"/>
      <c r="G1323" s="2"/>
      <c r="H1323" s="2"/>
      <c r="I1323" s="2"/>
      <c r="J1323" s="2"/>
      <c r="K1323" s="2"/>
      <c r="L1323" s="2"/>
      <c r="M1323" s="4"/>
    </row>
    <row r="1324" spans="1:13" s="9" customFormat="1" x14ac:dyDescent="0.2">
      <c r="A1324" s="4"/>
      <c r="B1324" s="4"/>
      <c r="C1324" s="337"/>
      <c r="D1324" s="2"/>
      <c r="E1324" s="2"/>
      <c r="F1324" s="51"/>
      <c r="G1324" s="2"/>
      <c r="H1324" s="2"/>
      <c r="I1324" s="2"/>
      <c r="J1324" s="2"/>
      <c r="K1324" s="2"/>
      <c r="L1324" s="2"/>
      <c r="M1324" s="4"/>
    </row>
    <row r="1325" spans="1:13" s="9" customFormat="1" x14ac:dyDescent="0.2">
      <c r="A1325" s="4"/>
      <c r="B1325" s="4"/>
      <c r="C1325" s="337"/>
      <c r="D1325" s="2"/>
      <c r="E1325" s="2"/>
      <c r="F1325" s="51"/>
      <c r="G1325" s="2"/>
      <c r="H1325" s="2"/>
      <c r="I1325" s="2"/>
      <c r="J1325" s="2"/>
      <c r="K1325" s="2"/>
      <c r="L1325" s="2"/>
      <c r="M1325" s="4"/>
    </row>
    <row r="1326" spans="1:13" s="9" customFormat="1" x14ac:dyDescent="0.2">
      <c r="A1326" s="4"/>
      <c r="B1326" s="4"/>
      <c r="C1326" s="337"/>
      <c r="D1326" s="2"/>
      <c r="E1326" s="2"/>
      <c r="F1326" s="51"/>
      <c r="G1326" s="2"/>
      <c r="H1326" s="2"/>
      <c r="I1326" s="2"/>
      <c r="J1326" s="2"/>
      <c r="K1326" s="2"/>
      <c r="L1326" s="2"/>
      <c r="M1326" s="4"/>
    </row>
    <row r="1327" spans="1:13" s="9" customFormat="1" x14ac:dyDescent="0.2">
      <c r="A1327" s="4"/>
      <c r="B1327" s="4"/>
      <c r="C1327" s="337"/>
      <c r="D1327" s="2"/>
      <c r="E1327" s="2"/>
      <c r="F1327" s="51"/>
      <c r="G1327" s="2"/>
      <c r="H1327" s="2"/>
      <c r="I1327" s="2"/>
      <c r="J1327" s="2"/>
      <c r="K1327" s="2"/>
      <c r="L1327" s="2"/>
      <c r="M1327" s="4"/>
    </row>
    <row r="1328" spans="1:13" s="9" customFormat="1" x14ac:dyDescent="0.2">
      <c r="A1328" s="4"/>
      <c r="B1328" s="4"/>
      <c r="C1328" s="337"/>
      <c r="D1328" s="2"/>
      <c r="E1328" s="2"/>
      <c r="F1328" s="51"/>
      <c r="G1328" s="2"/>
      <c r="H1328" s="2"/>
      <c r="I1328" s="2"/>
      <c r="J1328" s="2"/>
      <c r="K1328" s="2"/>
      <c r="L1328" s="2"/>
      <c r="M1328" s="4"/>
    </row>
    <row r="1329" spans="1:13" s="9" customFormat="1" x14ac:dyDescent="0.2">
      <c r="A1329" s="4"/>
      <c r="B1329" s="4"/>
      <c r="C1329" s="337"/>
      <c r="D1329" s="2"/>
      <c r="E1329" s="2"/>
      <c r="F1329" s="51"/>
      <c r="G1329" s="2"/>
      <c r="H1329" s="2"/>
      <c r="I1329" s="2"/>
      <c r="J1329" s="2"/>
      <c r="K1329" s="2"/>
      <c r="L1329" s="2"/>
      <c r="M1329" s="4"/>
    </row>
    <row r="1330" spans="1:13" s="9" customFormat="1" x14ac:dyDescent="0.2">
      <c r="A1330" s="4"/>
      <c r="B1330" s="4"/>
      <c r="C1330" s="337"/>
      <c r="D1330" s="2"/>
      <c r="E1330" s="2"/>
      <c r="F1330" s="51"/>
      <c r="G1330" s="2"/>
      <c r="H1330" s="2"/>
      <c r="I1330" s="2"/>
      <c r="J1330" s="2"/>
      <c r="K1330" s="2"/>
      <c r="L1330" s="2"/>
      <c r="M1330" s="4"/>
    </row>
    <row r="1331" spans="1:13" s="9" customFormat="1" x14ac:dyDescent="0.2">
      <c r="A1331" s="4"/>
      <c r="B1331" s="4"/>
      <c r="C1331" s="337"/>
      <c r="D1331" s="2"/>
      <c r="E1331" s="2"/>
      <c r="F1331" s="51"/>
      <c r="G1331" s="2"/>
      <c r="H1331" s="2"/>
      <c r="I1331" s="2"/>
      <c r="J1331" s="2"/>
      <c r="K1331" s="2"/>
      <c r="L1331" s="2"/>
      <c r="M1331" s="4"/>
    </row>
    <row r="1332" spans="1:13" s="9" customFormat="1" x14ac:dyDescent="0.2">
      <c r="A1332" s="4"/>
      <c r="B1332" s="4"/>
      <c r="C1332" s="337"/>
      <c r="D1332" s="2"/>
      <c r="E1332" s="2"/>
      <c r="F1332" s="51"/>
      <c r="G1332" s="2"/>
      <c r="H1332" s="2"/>
      <c r="I1332" s="2"/>
      <c r="J1332" s="2"/>
      <c r="K1332" s="2"/>
      <c r="L1332" s="2"/>
      <c r="M1332" s="4"/>
    </row>
    <row r="1333" spans="1:13" s="9" customFormat="1" x14ac:dyDescent="0.2">
      <c r="A1333" s="4"/>
      <c r="B1333" s="4"/>
      <c r="C1333" s="337"/>
      <c r="D1333" s="2"/>
      <c r="E1333" s="2"/>
      <c r="F1333" s="51"/>
      <c r="G1333" s="2"/>
      <c r="H1333" s="2"/>
      <c r="I1333" s="2"/>
      <c r="J1333" s="2"/>
      <c r="K1333" s="2"/>
      <c r="L1333" s="2"/>
      <c r="M1333" s="4"/>
    </row>
    <row r="1334" spans="1:13" s="9" customFormat="1" x14ac:dyDescent="0.2">
      <c r="A1334" s="4"/>
      <c r="B1334" s="4"/>
      <c r="C1334" s="337"/>
      <c r="D1334" s="2"/>
      <c r="E1334" s="2"/>
      <c r="F1334" s="51"/>
      <c r="G1334" s="2"/>
      <c r="H1334" s="2"/>
      <c r="I1334" s="2"/>
      <c r="J1334" s="2"/>
      <c r="K1334" s="2"/>
      <c r="L1334" s="2"/>
      <c r="M1334" s="4"/>
    </row>
    <row r="1335" spans="1:13" s="9" customFormat="1" x14ac:dyDescent="0.2">
      <c r="A1335" s="4"/>
      <c r="B1335" s="4"/>
      <c r="C1335" s="337"/>
      <c r="D1335" s="2"/>
      <c r="E1335" s="2"/>
      <c r="F1335" s="51"/>
      <c r="G1335" s="2"/>
      <c r="H1335" s="2"/>
      <c r="I1335" s="2"/>
      <c r="J1335" s="2"/>
      <c r="K1335" s="2"/>
      <c r="L1335" s="2"/>
      <c r="M1335" s="4"/>
    </row>
    <row r="1336" spans="1:13" s="9" customFormat="1" x14ac:dyDescent="0.2">
      <c r="A1336" s="4"/>
      <c r="B1336" s="4"/>
      <c r="C1336" s="337"/>
      <c r="D1336" s="2"/>
      <c r="E1336" s="2"/>
      <c r="F1336" s="51"/>
      <c r="G1336" s="2"/>
      <c r="H1336" s="2"/>
      <c r="I1336" s="2"/>
      <c r="J1336" s="2"/>
      <c r="K1336" s="2"/>
      <c r="L1336" s="2"/>
      <c r="M1336" s="4"/>
    </row>
    <row r="1337" spans="1:13" s="9" customFormat="1" x14ac:dyDescent="0.2">
      <c r="A1337" s="4"/>
      <c r="B1337" s="4"/>
      <c r="C1337" s="337"/>
      <c r="D1337" s="2"/>
      <c r="E1337" s="2"/>
      <c r="F1337" s="51"/>
      <c r="G1337" s="2"/>
      <c r="H1337" s="2"/>
      <c r="I1337" s="2"/>
      <c r="J1337" s="2"/>
      <c r="K1337" s="2"/>
      <c r="L1337" s="2"/>
      <c r="M1337" s="4"/>
    </row>
    <row r="1338" spans="1:13" s="9" customFormat="1" x14ac:dyDescent="0.2">
      <c r="A1338" s="4"/>
      <c r="B1338" s="4"/>
      <c r="C1338" s="337"/>
      <c r="D1338" s="2"/>
      <c r="E1338" s="2"/>
      <c r="F1338" s="51"/>
      <c r="G1338" s="2"/>
      <c r="H1338" s="2"/>
      <c r="I1338" s="2"/>
      <c r="J1338" s="2"/>
      <c r="K1338" s="2"/>
      <c r="L1338" s="2"/>
      <c r="M1338" s="4"/>
    </row>
    <row r="1339" spans="1:13" s="9" customFormat="1" x14ac:dyDescent="0.2">
      <c r="A1339" s="4"/>
      <c r="B1339" s="4"/>
      <c r="C1339" s="337"/>
      <c r="D1339" s="2"/>
      <c r="E1339" s="2"/>
      <c r="F1339" s="51"/>
      <c r="G1339" s="2"/>
      <c r="H1339" s="2"/>
      <c r="I1339" s="2"/>
      <c r="J1339" s="2"/>
      <c r="K1339" s="2"/>
      <c r="L1339" s="2"/>
      <c r="M1339" s="4"/>
    </row>
    <row r="1340" spans="1:13" s="9" customFormat="1" x14ac:dyDescent="0.2">
      <c r="A1340" s="4"/>
      <c r="B1340" s="4"/>
      <c r="C1340" s="337"/>
      <c r="D1340" s="2"/>
      <c r="E1340" s="2"/>
      <c r="F1340" s="51"/>
      <c r="G1340" s="2"/>
      <c r="H1340" s="2"/>
      <c r="I1340" s="2"/>
      <c r="J1340" s="2"/>
      <c r="K1340" s="2"/>
      <c r="L1340" s="2"/>
      <c r="M1340" s="4"/>
    </row>
    <row r="1341" spans="1:13" s="9" customFormat="1" x14ac:dyDescent="0.2">
      <c r="A1341" s="4"/>
      <c r="B1341" s="4"/>
      <c r="C1341" s="337"/>
      <c r="D1341" s="2"/>
      <c r="E1341" s="2"/>
      <c r="F1341" s="51"/>
      <c r="G1341" s="2"/>
      <c r="H1341" s="2"/>
      <c r="I1341" s="2"/>
      <c r="J1341" s="2"/>
      <c r="K1341" s="2"/>
      <c r="L1341" s="2"/>
      <c r="M1341" s="4"/>
    </row>
    <row r="1342" spans="1:13" s="9" customFormat="1" x14ac:dyDescent="0.2">
      <c r="A1342" s="4"/>
      <c r="B1342" s="4"/>
      <c r="C1342" s="337"/>
      <c r="D1342" s="2"/>
      <c r="E1342" s="2"/>
      <c r="F1342" s="51"/>
      <c r="G1342" s="2"/>
      <c r="H1342" s="2"/>
      <c r="I1342" s="2"/>
      <c r="J1342" s="2"/>
      <c r="K1342" s="2"/>
      <c r="L1342" s="2"/>
      <c r="M1342" s="4"/>
    </row>
    <row r="1343" spans="1:13" s="9" customFormat="1" x14ac:dyDescent="0.2">
      <c r="A1343" s="4"/>
      <c r="B1343" s="4"/>
      <c r="C1343" s="337"/>
      <c r="D1343" s="2"/>
      <c r="E1343" s="2"/>
      <c r="F1343" s="51"/>
      <c r="G1343" s="2"/>
      <c r="H1343" s="2"/>
      <c r="I1343" s="2"/>
      <c r="J1343" s="2"/>
      <c r="K1343" s="2"/>
      <c r="L1343" s="2"/>
      <c r="M1343" s="4"/>
    </row>
    <row r="1344" spans="1:13" s="9" customFormat="1" x14ac:dyDescent="0.2">
      <c r="A1344" s="4"/>
      <c r="B1344" s="4"/>
      <c r="C1344" s="337"/>
      <c r="D1344" s="2"/>
      <c r="E1344" s="2"/>
      <c r="F1344" s="51"/>
      <c r="G1344" s="2"/>
      <c r="H1344" s="2"/>
      <c r="I1344" s="2"/>
      <c r="J1344" s="2"/>
      <c r="K1344" s="2"/>
      <c r="L1344" s="2"/>
      <c r="M1344" s="4"/>
    </row>
    <row r="1345" spans="1:13" s="9" customFormat="1" x14ac:dyDescent="0.2">
      <c r="A1345" s="4"/>
      <c r="B1345" s="4"/>
      <c r="C1345" s="337"/>
      <c r="D1345" s="2"/>
      <c r="E1345" s="2"/>
      <c r="F1345" s="51"/>
      <c r="G1345" s="2"/>
      <c r="H1345" s="2"/>
      <c r="I1345" s="2"/>
      <c r="J1345" s="2"/>
      <c r="K1345" s="2"/>
      <c r="L1345" s="2"/>
      <c r="M1345" s="4"/>
    </row>
    <row r="1346" spans="1:13" s="9" customFormat="1" x14ac:dyDescent="0.2">
      <c r="A1346" s="4"/>
      <c r="B1346" s="4"/>
      <c r="C1346" s="337"/>
      <c r="D1346" s="2"/>
      <c r="E1346" s="2"/>
      <c r="F1346" s="51"/>
      <c r="G1346" s="2"/>
      <c r="H1346" s="2"/>
      <c r="I1346" s="2"/>
      <c r="J1346" s="2"/>
      <c r="K1346" s="2"/>
      <c r="L1346" s="2"/>
      <c r="M1346" s="4"/>
    </row>
    <row r="1347" spans="1:13" s="9" customFormat="1" x14ac:dyDescent="0.2">
      <c r="A1347" s="4"/>
      <c r="B1347" s="4"/>
      <c r="C1347" s="337"/>
      <c r="D1347" s="2"/>
      <c r="E1347" s="2"/>
      <c r="F1347" s="51"/>
      <c r="G1347" s="2"/>
      <c r="H1347" s="2"/>
      <c r="I1347" s="2"/>
      <c r="J1347" s="2"/>
      <c r="K1347" s="2"/>
      <c r="L1347" s="2"/>
      <c r="M1347" s="4"/>
    </row>
    <row r="1348" spans="1:13" s="9" customFormat="1" x14ac:dyDescent="0.2">
      <c r="A1348" s="4"/>
      <c r="B1348" s="4"/>
      <c r="C1348" s="337"/>
      <c r="D1348" s="2"/>
      <c r="E1348" s="2"/>
      <c r="F1348" s="51"/>
      <c r="G1348" s="2"/>
      <c r="H1348" s="2"/>
      <c r="I1348" s="2"/>
      <c r="J1348" s="2"/>
      <c r="K1348" s="2"/>
      <c r="L1348" s="2"/>
      <c r="M1348" s="4"/>
    </row>
    <row r="1349" spans="1:13" s="9" customFormat="1" x14ac:dyDescent="0.2">
      <c r="A1349" s="4"/>
      <c r="B1349" s="4"/>
      <c r="C1349" s="337"/>
      <c r="D1349" s="2"/>
      <c r="E1349" s="2"/>
      <c r="F1349" s="51"/>
      <c r="G1349" s="2"/>
      <c r="H1349" s="2"/>
      <c r="I1349" s="2"/>
      <c r="J1349" s="2"/>
      <c r="K1349" s="2"/>
      <c r="L1349" s="2"/>
      <c r="M1349" s="4"/>
    </row>
    <row r="1350" spans="1:13" s="9" customFormat="1" x14ac:dyDescent="0.2">
      <c r="A1350" s="4"/>
      <c r="B1350" s="4"/>
      <c r="C1350" s="337"/>
      <c r="D1350" s="2"/>
      <c r="E1350" s="2"/>
      <c r="F1350" s="51"/>
      <c r="G1350" s="2"/>
      <c r="H1350" s="2"/>
      <c r="I1350" s="2"/>
      <c r="J1350" s="2"/>
      <c r="K1350" s="2"/>
      <c r="L1350" s="2"/>
      <c r="M1350" s="4"/>
    </row>
    <row r="1351" spans="1:13" s="9" customFormat="1" x14ac:dyDescent="0.2">
      <c r="A1351" s="4"/>
      <c r="B1351" s="4"/>
      <c r="C1351" s="337"/>
      <c r="D1351" s="2"/>
      <c r="E1351" s="2"/>
      <c r="F1351" s="51"/>
      <c r="G1351" s="2"/>
      <c r="H1351" s="2"/>
      <c r="I1351" s="2"/>
      <c r="J1351" s="2"/>
      <c r="K1351" s="2"/>
      <c r="L1351" s="2"/>
      <c r="M1351" s="4"/>
    </row>
    <row r="1352" spans="1:13" s="9" customFormat="1" x14ac:dyDescent="0.2">
      <c r="A1352" s="4"/>
      <c r="B1352" s="4"/>
      <c r="C1352" s="337"/>
      <c r="D1352" s="2"/>
      <c r="E1352" s="2"/>
      <c r="F1352" s="51"/>
      <c r="G1352" s="2"/>
      <c r="H1352" s="2"/>
      <c r="I1352" s="2"/>
      <c r="J1352" s="2"/>
      <c r="K1352" s="2"/>
      <c r="L1352" s="2"/>
      <c r="M1352" s="4"/>
    </row>
    <row r="1353" spans="1:13" s="9" customFormat="1" x14ac:dyDescent="0.2">
      <c r="A1353" s="4"/>
      <c r="B1353" s="4"/>
      <c r="C1353" s="337"/>
      <c r="D1353" s="2"/>
      <c r="E1353" s="2"/>
      <c r="F1353" s="51"/>
      <c r="G1353" s="2"/>
      <c r="H1353" s="2"/>
      <c r="I1353" s="2"/>
      <c r="J1353" s="2"/>
      <c r="K1353" s="2"/>
      <c r="L1353" s="2"/>
      <c r="M1353" s="4"/>
    </row>
    <row r="1354" spans="1:13" s="9" customFormat="1" x14ac:dyDescent="0.2">
      <c r="A1354" s="4"/>
      <c r="B1354" s="4"/>
      <c r="C1354" s="337"/>
      <c r="D1354" s="2"/>
      <c r="E1354" s="2"/>
      <c r="F1354" s="51"/>
      <c r="G1354" s="2"/>
      <c r="H1354" s="2"/>
      <c r="I1354" s="2"/>
      <c r="J1354" s="2"/>
      <c r="K1354" s="2"/>
      <c r="L1354" s="2"/>
      <c r="M1354" s="4"/>
    </row>
    <row r="1355" spans="1:13" s="9" customFormat="1" x14ac:dyDescent="0.2">
      <c r="A1355" s="4"/>
      <c r="B1355" s="4"/>
      <c r="C1355" s="337"/>
      <c r="D1355" s="2"/>
      <c r="E1355" s="2"/>
      <c r="F1355" s="51"/>
      <c r="G1355" s="2"/>
      <c r="H1355" s="2"/>
      <c r="I1355" s="2"/>
      <c r="J1355" s="2"/>
      <c r="K1355" s="2"/>
      <c r="L1355" s="2"/>
      <c r="M1355" s="4"/>
    </row>
    <row r="1356" spans="1:13" s="9" customFormat="1" x14ac:dyDescent="0.2">
      <c r="A1356" s="4"/>
      <c r="B1356" s="4"/>
      <c r="C1356" s="337"/>
      <c r="D1356" s="2"/>
      <c r="E1356" s="2"/>
      <c r="F1356" s="51"/>
      <c r="G1356" s="2"/>
      <c r="H1356" s="2"/>
      <c r="I1356" s="2"/>
      <c r="J1356" s="2"/>
      <c r="K1356" s="2"/>
      <c r="L1356" s="2"/>
      <c r="M1356" s="4"/>
    </row>
    <row r="1357" spans="1:13" s="9" customFormat="1" x14ac:dyDescent="0.2">
      <c r="A1357" s="4"/>
      <c r="B1357" s="4"/>
      <c r="C1357" s="337"/>
      <c r="D1357" s="2"/>
      <c r="E1357" s="2"/>
      <c r="F1357" s="51"/>
      <c r="G1357" s="2"/>
      <c r="H1357" s="2"/>
      <c r="I1357" s="2"/>
      <c r="J1357" s="2"/>
      <c r="K1357" s="2"/>
      <c r="L1357" s="2"/>
      <c r="M1357" s="4"/>
    </row>
    <row r="1358" spans="1:13" s="9" customFormat="1" x14ac:dyDescent="0.2">
      <c r="A1358" s="4"/>
      <c r="B1358" s="4"/>
      <c r="C1358" s="337"/>
      <c r="D1358" s="2"/>
      <c r="E1358" s="2"/>
      <c r="F1358" s="51"/>
      <c r="G1358" s="2"/>
      <c r="H1358" s="2"/>
      <c r="I1358" s="2"/>
      <c r="J1358" s="2"/>
      <c r="K1358" s="2"/>
      <c r="L1358" s="2"/>
      <c r="M1358" s="4"/>
    </row>
    <row r="1359" spans="1:13" s="9" customFormat="1" x14ac:dyDescent="0.2">
      <c r="A1359" s="4"/>
      <c r="B1359" s="4"/>
      <c r="C1359" s="337"/>
      <c r="D1359" s="2"/>
      <c r="E1359" s="2"/>
      <c r="F1359" s="51"/>
      <c r="G1359" s="2"/>
      <c r="H1359" s="2"/>
      <c r="I1359" s="2"/>
      <c r="J1359" s="2"/>
      <c r="K1359" s="2"/>
      <c r="L1359" s="2"/>
      <c r="M1359" s="4"/>
    </row>
    <row r="1360" spans="1:13" s="9" customFormat="1" x14ac:dyDescent="0.2">
      <c r="A1360" s="4"/>
      <c r="B1360" s="4"/>
      <c r="C1360" s="337"/>
      <c r="D1360" s="2"/>
      <c r="E1360" s="2"/>
      <c r="F1360" s="51"/>
      <c r="G1360" s="2"/>
      <c r="H1360" s="2"/>
      <c r="I1360" s="2"/>
      <c r="J1360" s="2"/>
      <c r="K1360" s="2"/>
      <c r="L1360" s="2"/>
      <c r="M1360" s="4"/>
    </row>
    <row r="1361" spans="1:13" s="9" customFormat="1" x14ac:dyDescent="0.2">
      <c r="A1361" s="4"/>
      <c r="B1361" s="4"/>
      <c r="C1361" s="337"/>
      <c r="D1361" s="2"/>
      <c r="E1361" s="2"/>
      <c r="F1361" s="51"/>
      <c r="G1361" s="2"/>
      <c r="H1361" s="2"/>
      <c r="I1361" s="2"/>
      <c r="J1361" s="2"/>
      <c r="K1361" s="2"/>
      <c r="L1361" s="2"/>
      <c r="M1361" s="4"/>
    </row>
    <row r="1362" spans="1:13" s="9" customFormat="1" x14ac:dyDescent="0.2">
      <c r="A1362" s="4"/>
      <c r="B1362" s="4"/>
      <c r="C1362" s="337"/>
      <c r="D1362" s="2"/>
      <c r="E1362" s="2"/>
      <c r="F1362" s="51"/>
      <c r="G1362" s="2"/>
      <c r="H1362" s="2"/>
      <c r="I1362" s="2"/>
      <c r="J1362" s="2"/>
      <c r="K1362" s="2"/>
      <c r="L1362" s="2"/>
      <c r="M1362" s="4"/>
    </row>
    <row r="1363" spans="1:13" s="9" customFormat="1" x14ac:dyDescent="0.2">
      <c r="A1363" s="4"/>
      <c r="B1363" s="4"/>
      <c r="C1363" s="337"/>
      <c r="D1363" s="2"/>
      <c r="E1363" s="2"/>
      <c r="F1363" s="51"/>
      <c r="G1363" s="2"/>
      <c r="H1363" s="2"/>
      <c r="I1363" s="2"/>
      <c r="J1363" s="2"/>
      <c r="K1363" s="2"/>
      <c r="L1363" s="2"/>
      <c r="M1363" s="4"/>
    </row>
    <row r="1364" spans="1:13" s="9" customFormat="1" x14ac:dyDescent="0.2">
      <c r="A1364" s="4"/>
      <c r="B1364" s="4"/>
      <c r="C1364" s="337"/>
      <c r="D1364" s="2"/>
      <c r="E1364" s="2"/>
      <c r="F1364" s="51"/>
      <c r="G1364" s="2"/>
      <c r="H1364" s="2"/>
      <c r="I1364" s="2"/>
      <c r="J1364" s="2"/>
      <c r="K1364" s="2"/>
      <c r="L1364" s="2"/>
      <c r="M1364" s="4"/>
    </row>
    <row r="1365" spans="1:13" s="9" customFormat="1" x14ac:dyDescent="0.2">
      <c r="A1365" s="4"/>
      <c r="B1365" s="4"/>
      <c r="C1365" s="337"/>
      <c r="D1365" s="2"/>
      <c r="E1365" s="2"/>
      <c r="F1365" s="51"/>
      <c r="G1365" s="2"/>
      <c r="H1365" s="2"/>
      <c r="I1365" s="2"/>
      <c r="J1365" s="2"/>
      <c r="K1365" s="2"/>
      <c r="L1365" s="2"/>
      <c r="M1365" s="4"/>
    </row>
    <row r="1366" spans="1:13" s="9" customFormat="1" x14ac:dyDescent="0.2">
      <c r="A1366" s="4"/>
      <c r="B1366" s="4"/>
      <c r="C1366" s="337"/>
      <c r="D1366" s="2"/>
      <c r="E1366" s="2"/>
      <c r="F1366" s="51"/>
      <c r="G1366" s="2"/>
      <c r="H1366" s="2"/>
      <c r="I1366" s="2"/>
      <c r="J1366" s="2"/>
      <c r="K1366" s="2"/>
      <c r="L1366" s="2"/>
      <c r="M1366" s="4"/>
    </row>
    <row r="1367" spans="1:13" s="9" customFormat="1" x14ac:dyDescent="0.2">
      <c r="A1367" s="4"/>
      <c r="B1367" s="4"/>
      <c r="C1367" s="337"/>
      <c r="D1367" s="2"/>
      <c r="E1367" s="2"/>
      <c r="F1367" s="51"/>
      <c r="G1367" s="2"/>
      <c r="H1367" s="2"/>
      <c r="I1367" s="2"/>
      <c r="J1367" s="2"/>
      <c r="K1367" s="2"/>
      <c r="L1367" s="2"/>
      <c r="M1367" s="4"/>
    </row>
    <row r="1368" spans="1:13" s="9" customFormat="1" x14ac:dyDescent="0.2">
      <c r="A1368" s="4"/>
      <c r="B1368" s="4"/>
      <c r="C1368" s="337"/>
      <c r="D1368" s="2"/>
      <c r="E1368" s="2"/>
      <c r="F1368" s="51"/>
      <c r="G1368" s="2"/>
      <c r="H1368" s="2"/>
      <c r="I1368" s="2"/>
      <c r="J1368" s="2"/>
      <c r="K1368" s="2"/>
      <c r="L1368" s="2"/>
      <c r="M1368" s="4"/>
    </row>
    <row r="1369" spans="1:13" s="9" customFormat="1" x14ac:dyDescent="0.2">
      <c r="A1369" s="4"/>
      <c r="B1369" s="4"/>
      <c r="C1369" s="337"/>
      <c r="D1369" s="2"/>
      <c r="E1369" s="2"/>
      <c r="F1369" s="51"/>
      <c r="G1369" s="2"/>
      <c r="H1369" s="2"/>
      <c r="I1369" s="2"/>
      <c r="J1369" s="2"/>
      <c r="K1369" s="2"/>
      <c r="L1369" s="2"/>
      <c r="M1369" s="4"/>
    </row>
    <row r="1370" spans="1:13" s="9" customFormat="1" x14ac:dyDescent="0.2">
      <c r="A1370" s="4"/>
      <c r="B1370" s="4"/>
      <c r="C1370" s="337"/>
      <c r="D1370" s="2"/>
      <c r="E1370" s="2"/>
      <c r="F1370" s="51"/>
      <c r="G1370" s="2"/>
      <c r="H1370" s="2"/>
      <c r="I1370" s="2"/>
      <c r="J1370" s="2"/>
      <c r="K1370" s="2"/>
      <c r="L1370" s="2"/>
      <c r="M1370" s="4"/>
    </row>
    <row r="1371" spans="1:13" s="9" customFormat="1" x14ac:dyDescent="0.2">
      <c r="A1371" s="4"/>
      <c r="B1371" s="4"/>
      <c r="C1371" s="337"/>
      <c r="D1371" s="2"/>
      <c r="E1371" s="2"/>
      <c r="F1371" s="51"/>
      <c r="G1371" s="2"/>
      <c r="H1371" s="2"/>
      <c r="I1371" s="2"/>
      <c r="J1371" s="2"/>
      <c r="K1371" s="2"/>
      <c r="L1371" s="2"/>
      <c r="M1371" s="4"/>
    </row>
    <row r="1372" spans="1:13" s="9" customFormat="1" x14ac:dyDescent="0.2">
      <c r="A1372" s="4"/>
      <c r="B1372" s="4"/>
      <c r="C1372" s="337"/>
      <c r="D1372" s="2"/>
      <c r="E1372" s="2"/>
      <c r="F1372" s="51"/>
      <c r="G1372" s="2"/>
      <c r="H1372" s="2"/>
      <c r="I1372" s="2"/>
      <c r="J1372" s="2"/>
      <c r="K1372" s="2"/>
      <c r="L1372" s="2"/>
      <c r="M1372" s="4"/>
    </row>
    <row r="1373" spans="1:13" s="9" customFormat="1" x14ac:dyDescent="0.2">
      <c r="A1373" s="4"/>
      <c r="B1373" s="4"/>
      <c r="C1373" s="337"/>
      <c r="D1373" s="2"/>
      <c r="E1373" s="2"/>
      <c r="F1373" s="51"/>
      <c r="G1373" s="2"/>
      <c r="H1373" s="2"/>
      <c r="I1373" s="2"/>
      <c r="J1373" s="2"/>
      <c r="K1373" s="2"/>
      <c r="L1373" s="2"/>
      <c r="M1373" s="4"/>
    </row>
    <row r="1374" spans="1:13" s="9" customFormat="1" x14ac:dyDescent="0.2">
      <c r="A1374" s="4"/>
      <c r="B1374" s="4"/>
      <c r="C1374" s="337"/>
      <c r="D1374" s="2"/>
      <c r="E1374" s="2"/>
      <c r="F1374" s="51"/>
      <c r="G1374" s="2"/>
      <c r="H1374" s="2"/>
      <c r="I1374" s="2"/>
      <c r="J1374" s="2"/>
      <c r="K1374" s="2"/>
      <c r="L1374" s="2"/>
      <c r="M1374" s="4"/>
    </row>
    <row r="1375" spans="1:13" s="9" customFormat="1" x14ac:dyDescent="0.2">
      <c r="A1375" s="4"/>
      <c r="B1375" s="4"/>
      <c r="C1375" s="337"/>
      <c r="D1375" s="2"/>
      <c r="E1375" s="2"/>
      <c r="F1375" s="51"/>
      <c r="G1375" s="2"/>
      <c r="H1375" s="2"/>
      <c r="I1375" s="2"/>
      <c r="J1375" s="2"/>
      <c r="K1375" s="2"/>
      <c r="L1375" s="2"/>
      <c r="M1375" s="4"/>
    </row>
    <row r="1376" spans="1:13" s="9" customFormat="1" x14ac:dyDescent="0.2">
      <c r="A1376" s="4"/>
      <c r="B1376" s="4"/>
      <c r="C1376" s="337"/>
      <c r="D1376" s="2"/>
      <c r="E1376" s="2"/>
      <c r="F1376" s="51"/>
      <c r="G1376" s="2"/>
      <c r="H1376" s="2"/>
      <c r="I1376" s="2"/>
      <c r="J1376" s="2"/>
      <c r="K1376" s="2"/>
      <c r="L1376" s="2"/>
      <c r="M1376" s="4"/>
    </row>
    <row r="1377" spans="1:13" s="9" customFormat="1" x14ac:dyDescent="0.2">
      <c r="A1377" s="4"/>
      <c r="B1377" s="4"/>
      <c r="C1377" s="337"/>
      <c r="D1377" s="2"/>
      <c r="E1377" s="2"/>
      <c r="F1377" s="51"/>
      <c r="G1377" s="2"/>
      <c r="H1377" s="2"/>
      <c r="I1377" s="2"/>
      <c r="J1377" s="2"/>
      <c r="K1377" s="2"/>
      <c r="L1377" s="2"/>
      <c r="M1377" s="4"/>
    </row>
    <row r="1378" spans="1:13" s="9" customFormat="1" x14ac:dyDescent="0.2">
      <c r="A1378" s="4"/>
      <c r="B1378" s="4"/>
      <c r="C1378" s="337"/>
      <c r="D1378" s="2"/>
      <c r="E1378" s="2"/>
      <c r="F1378" s="51"/>
      <c r="G1378" s="2"/>
      <c r="H1378" s="2"/>
      <c r="I1378" s="2"/>
      <c r="J1378" s="2"/>
      <c r="K1378" s="2"/>
      <c r="L1378" s="2"/>
      <c r="M1378" s="4"/>
    </row>
    <row r="1379" spans="1:13" s="9" customFormat="1" x14ac:dyDescent="0.2">
      <c r="A1379" s="4"/>
      <c r="B1379" s="4"/>
      <c r="C1379" s="337"/>
      <c r="D1379" s="2"/>
      <c r="E1379" s="2"/>
      <c r="F1379" s="51"/>
      <c r="G1379" s="2"/>
      <c r="H1379" s="2"/>
      <c r="I1379" s="2"/>
      <c r="J1379" s="2"/>
      <c r="K1379" s="2"/>
      <c r="L1379" s="2"/>
      <c r="M1379" s="4"/>
    </row>
    <row r="1380" spans="1:13" s="9" customFormat="1" x14ac:dyDescent="0.2">
      <c r="A1380" s="4"/>
      <c r="B1380" s="4"/>
      <c r="C1380" s="337"/>
      <c r="D1380" s="2"/>
      <c r="E1380" s="2"/>
      <c r="F1380" s="51"/>
      <c r="G1380" s="2"/>
      <c r="H1380" s="2"/>
      <c r="I1380" s="2"/>
      <c r="J1380" s="2"/>
      <c r="K1380" s="2"/>
      <c r="L1380" s="2"/>
      <c r="M1380" s="4"/>
    </row>
    <row r="1381" spans="1:13" s="9" customFormat="1" x14ac:dyDescent="0.2">
      <c r="A1381" s="4"/>
      <c r="B1381" s="4"/>
      <c r="C1381" s="337"/>
      <c r="D1381" s="2"/>
      <c r="E1381" s="2"/>
      <c r="F1381" s="51"/>
      <c r="G1381" s="2"/>
      <c r="H1381" s="2"/>
      <c r="I1381" s="2"/>
      <c r="J1381" s="2"/>
      <c r="K1381" s="2"/>
      <c r="L1381" s="2"/>
      <c r="M1381" s="4"/>
    </row>
    <row r="1382" spans="1:13" s="9" customFormat="1" x14ac:dyDescent="0.2">
      <c r="A1382" s="4"/>
      <c r="B1382" s="4"/>
      <c r="C1382" s="337"/>
      <c r="D1382" s="2"/>
      <c r="E1382" s="2"/>
      <c r="F1382" s="51"/>
      <c r="G1382" s="2"/>
      <c r="H1382" s="2"/>
      <c r="I1382" s="2"/>
      <c r="J1382" s="2"/>
      <c r="K1382" s="2"/>
      <c r="L1382" s="2"/>
      <c r="M1382" s="4"/>
    </row>
    <row r="1383" spans="1:13" s="9" customFormat="1" x14ac:dyDescent="0.2">
      <c r="A1383" s="4"/>
      <c r="B1383" s="4"/>
      <c r="C1383" s="337"/>
      <c r="D1383" s="2"/>
      <c r="E1383" s="2"/>
      <c r="F1383" s="51"/>
      <c r="G1383" s="2"/>
      <c r="H1383" s="2"/>
      <c r="I1383" s="2"/>
      <c r="J1383" s="2"/>
      <c r="K1383" s="2"/>
      <c r="L1383" s="2"/>
      <c r="M1383" s="4"/>
    </row>
    <row r="1384" spans="1:13" s="9" customFormat="1" x14ac:dyDescent="0.2">
      <c r="A1384" s="4"/>
      <c r="B1384" s="4"/>
      <c r="C1384" s="337"/>
      <c r="D1384" s="2"/>
      <c r="E1384" s="2"/>
      <c r="F1384" s="51"/>
      <c r="G1384" s="2"/>
      <c r="H1384" s="2"/>
      <c r="I1384" s="2"/>
      <c r="J1384" s="2"/>
      <c r="K1384" s="2"/>
      <c r="L1384" s="2"/>
      <c r="M1384" s="4"/>
    </row>
    <row r="1385" spans="1:13" s="9" customFormat="1" x14ac:dyDescent="0.2">
      <c r="A1385" s="4"/>
      <c r="B1385" s="4"/>
      <c r="C1385" s="337"/>
      <c r="D1385" s="2"/>
      <c r="E1385" s="2"/>
      <c r="F1385" s="51"/>
      <c r="G1385" s="2"/>
      <c r="H1385" s="2"/>
      <c r="I1385" s="2"/>
      <c r="J1385" s="2"/>
      <c r="K1385" s="2"/>
      <c r="L1385" s="2"/>
      <c r="M1385" s="4"/>
    </row>
    <row r="1386" spans="1:13" s="9" customFormat="1" x14ac:dyDescent="0.2">
      <c r="A1386" s="4"/>
      <c r="B1386" s="4"/>
      <c r="C1386" s="337"/>
      <c r="D1386" s="2"/>
      <c r="E1386" s="2"/>
      <c r="F1386" s="51"/>
      <c r="G1386" s="2"/>
      <c r="H1386" s="2"/>
      <c r="I1386" s="2"/>
      <c r="J1386" s="2"/>
      <c r="K1386" s="2"/>
      <c r="L1386" s="2"/>
      <c r="M1386" s="4"/>
    </row>
    <row r="1387" spans="1:13" s="9" customFormat="1" x14ac:dyDescent="0.2">
      <c r="A1387" s="4"/>
      <c r="B1387" s="4"/>
      <c r="C1387" s="337"/>
      <c r="D1387" s="2"/>
      <c r="E1387" s="2"/>
      <c r="F1387" s="51"/>
      <c r="G1387" s="2"/>
      <c r="H1387" s="2"/>
      <c r="I1387" s="2"/>
      <c r="J1387" s="2"/>
      <c r="K1387" s="2"/>
      <c r="L1387" s="2"/>
      <c r="M1387" s="4"/>
    </row>
    <row r="1388" spans="1:13" s="9" customFormat="1" x14ac:dyDescent="0.2">
      <c r="A1388" s="4"/>
      <c r="B1388" s="4"/>
      <c r="C1388" s="337"/>
      <c r="D1388" s="2"/>
      <c r="E1388" s="2"/>
      <c r="F1388" s="51"/>
      <c r="G1388" s="2"/>
      <c r="H1388" s="2"/>
      <c r="I1388" s="2"/>
      <c r="J1388" s="2"/>
      <c r="K1388" s="2"/>
      <c r="L1388" s="2"/>
      <c r="M1388" s="4"/>
    </row>
    <row r="1389" spans="1:13" s="9" customFormat="1" x14ac:dyDescent="0.2">
      <c r="A1389" s="4"/>
      <c r="B1389" s="4"/>
      <c r="C1389" s="337"/>
      <c r="D1389" s="2"/>
      <c r="E1389" s="2"/>
      <c r="F1389" s="51"/>
      <c r="G1389" s="2"/>
      <c r="H1389" s="2"/>
      <c r="I1389" s="2"/>
      <c r="J1389" s="2"/>
      <c r="K1389" s="2"/>
      <c r="L1389" s="2"/>
      <c r="M1389" s="4"/>
    </row>
    <row r="1390" spans="1:13" s="9" customFormat="1" x14ac:dyDescent="0.2">
      <c r="A1390" s="4"/>
      <c r="B1390" s="4"/>
      <c r="C1390" s="337"/>
      <c r="D1390" s="2"/>
      <c r="E1390" s="2"/>
      <c r="F1390" s="51"/>
      <c r="G1390" s="2"/>
      <c r="H1390" s="2"/>
      <c r="I1390" s="2"/>
      <c r="J1390" s="2"/>
      <c r="K1390" s="2"/>
      <c r="L1390" s="2"/>
      <c r="M1390" s="4"/>
    </row>
    <row r="1391" spans="1:13" s="9" customFormat="1" x14ac:dyDescent="0.2">
      <c r="A1391" s="4"/>
      <c r="B1391" s="4"/>
      <c r="C1391" s="337"/>
      <c r="D1391" s="2"/>
      <c r="E1391" s="2"/>
      <c r="F1391" s="51"/>
      <c r="G1391" s="2"/>
      <c r="H1391" s="2"/>
      <c r="I1391" s="2"/>
      <c r="J1391" s="2"/>
      <c r="K1391" s="2"/>
      <c r="L1391" s="2"/>
      <c r="M1391" s="4"/>
    </row>
    <row r="1392" spans="1:13" s="9" customFormat="1" x14ac:dyDescent="0.2">
      <c r="A1392" s="4"/>
      <c r="B1392" s="4"/>
      <c r="C1392" s="337"/>
      <c r="D1392" s="2"/>
      <c r="E1392" s="2"/>
      <c r="F1392" s="51"/>
      <c r="G1392" s="2"/>
      <c r="H1392" s="2"/>
      <c r="I1392" s="2"/>
      <c r="J1392" s="2"/>
      <c r="K1392" s="2"/>
      <c r="L1392" s="2"/>
      <c r="M1392" s="4"/>
    </row>
    <row r="1393" spans="1:13" s="9" customFormat="1" x14ac:dyDescent="0.2">
      <c r="A1393" s="4"/>
      <c r="B1393" s="4"/>
      <c r="C1393" s="337"/>
      <c r="D1393" s="2"/>
      <c r="E1393" s="2"/>
      <c r="F1393" s="51"/>
      <c r="G1393" s="2"/>
      <c r="H1393" s="2"/>
      <c r="I1393" s="2"/>
      <c r="J1393" s="2"/>
      <c r="K1393" s="2"/>
      <c r="L1393" s="2"/>
      <c r="M1393" s="4"/>
    </row>
    <row r="1394" spans="1:13" s="9" customFormat="1" x14ac:dyDescent="0.2">
      <c r="A1394" s="4"/>
      <c r="B1394" s="4"/>
      <c r="C1394" s="337"/>
      <c r="D1394" s="2"/>
      <c r="E1394" s="2"/>
      <c r="F1394" s="51"/>
      <c r="G1394" s="2"/>
      <c r="H1394" s="2"/>
      <c r="I1394" s="2"/>
      <c r="J1394" s="2"/>
      <c r="K1394" s="2"/>
      <c r="L1394" s="2"/>
      <c r="M1394" s="4"/>
    </row>
    <row r="1395" spans="1:13" s="9" customFormat="1" x14ac:dyDescent="0.2">
      <c r="A1395" s="4"/>
      <c r="B1395" s="4"/>
      <c r="C1395" s="337"/>
      <c r="D1395" s="2"/>
      <c r="E1395" s="2"/>
      <c r="F1395" s="51"/>
      <c r="G1395" s="2"/>
      <c r="H1395" s="2"/>
      <c r="I1395" s="2"/>
      <c r="J1395" s="2"/>
      <c r="K1395" s="2"/>
      <c r="L1395" s="2"/>
      <c r="M1395" s="4"/>
    </row>
    <row r="1396" spans="1:13" s="9" customFormat="1" x14ac:dyDescent="0.2">
      <c r="A1396" s="4"/>
      <c r="B1396" s="4"/>
      <c r="C1396" s="337"/>
      <c r="D1396" s="2"/>
      <c r="E1396" s="2"/>
      <c r="F1396" s="51"/>
      <c r="G1396" s="2"/>
      <c r="H1396" s="2"/>
      <c r="I1396" s="2"/>
      <c r="J1396" s="2"/>
      <c r="K1396" s="2"/>
      <c r="L1396" s="2"/>
      <c r="M1396" s="4"/>
    </row>
    <row r="1397" spans="1:13" s="9" customFormat="1" x14ac:dyDescent="0.2">
      <c r="A1397" s="4"/>
      <c r="B1397" s="4"/>
      <c r="C1397" s="337"/>
      <c r="D1397" s="2"/>
      <c r="E1397" s="2"/>
      <c r="F1397" s="51"/>
      <c r="G1397" s="2"/>
      <c r="H1397" s="2"/>
      <c r="I1397" s="2"/>
      <c r="J1397" s="2"/>
      <c r="K1397" s="2"/>
      <c r="L1397" s="2"/>
      <c r="M1397" s="4"/>
    </row>
    <row r="1398" spans="1:13" s="9" customFormat="1" x14ac:dyDescent="0.2">
      <c r="A1398" s="4"/>
      <c r="B1398" s="4"/>
      <c r="C1398" s="337"/>
      <c r="D1398" s="2"/>
      <c r="E1398" s="2"/>
      <c r="F1398" s="51"/>
      <c r="G1398" s="2"/>
      <c r="H1398" s="2"/>
      <c r="I1398" s="2"/>
      <c r="J1398" s="2"/>
      <c r="K1398" s="2"/>
      <c r="L1398" s="2"/>
      <c r="M1398" s="4"/>
    </row>
    <row r="1399" spans="1:13" s="9" customFormat="1" x14ac:dyDescent="0.2">
      <c r="A1399" s="4"/>
      <c r="B1399" s="4"/>
      <c r="C1399" s="337"/>
      <c r="D1399" s="2"/>
      <c r="E1399" s="2"/>
      <c r="F1399" s="51"/>
      <c r="G1399" s="2"/>
      <c r="H1399" s="2"/>
      <c r="I1399" s="2"/>
      <c r="J1399" s="2"/>
      <c r="K1399" s="2"/>
      <c r="L1399" s="2"/>
      <c r="M1399" s="4"/>
    </row>
    <row r="1400" spans="1:13" s="9" customFormat="1" x14ac:dyDescent="0.2">
      <c r="A1400" s="4"/>
      <c r="B1400" s="4"/>
      <c r="C1400" s="337"/>
      <c r="D1400" s="2"/>
      <c r="E1400" s="2"/>
      <c r="F1400" s="51"/>
      <c r="G1400" s="2"/>
      <c r="H1400" s="2"/>
      <c r="I1400" s="2"/>
      <c r="J1400" s="2"/>
      <c r="K1400" s="2"/>
      <c r="L1400" s="2"/>
      <c r="M1400" s="4"/>
    </row>
    <row r="1401" spans="1:13" s="9" customFormat="1" x14ac:dyDescent="0.2">
      <c r="A1401" s="4"/>
      <c r="B1401" s="4"/>
      <c r="C1401" s="337"/>
      <c r="D1401" s="2"/>
      <c r="E1401" s="2"/>
      <c r="F1401" s="51"/>
      <c r="G1401" s="2"/>
      <c r="H1401" s="2"/>
      <c r="I1401" s="2"/>
      <c r="J1401" s="2"/>
      <c r="K1401" s="2"/>
      <c r="L1401" s="2"/>
      <c r="M1401" s="4"/>
    </row>
    <row r="1402" spans="1:13" s="9" customFormat="1" x14ac:dyDescent="0.2">
      <c r="A1402" s="4"/>
      <c r="B1402" s="4"/>
      <c r="C1402" s="337"/>
      <c r="D1402" s="2"/>
      <c r="E1402" s="2"/>
      <c r="F1402" s="51"/>
      <c r="G1402" s="2"/>
      <c r="H1402" s="2"/>
      <c r="I1402" s="2"/>
      <c r="J1402" s="2"/>
      <c r="K1402" s="2"/>
      <c r="L1402" s="2"/>
      <c r="M1402" s="4"/>
    </row>
    <row r="1403" spans="1:13" s="9" customFormat="1" x14ac:dyDescent="0.2">
      <c r="A1403" s="4"/>
      <c r="B1403" s="4"/>
      <c r="C1403" s="337"/>
      <c r="D1403" s="2"/>
      <c r="E1403" s="2"/>
      <c r="F1403" s="51"/>
      <c r="G1403" s="2"/>
      <c r="H1403" s="2"/>
      <c r="I1403" s="2"/>
      <c r="J1403" s="2"/>
      <c r="K1403" s="2"/>
      <c r="L1403" s="2"/>
      <c r="M1403" s="4"/>
    </row>
    <row r="1404" spans="1:13" s="9" customFormat="1" x14ac:dyDescent="0.2">
      <c r="A1404" s="4"/>
      <c r="B1404" s="4"/>
      <c r="C1404" s="337"/>
      <c r="D1404" s="2"/>
      <c r="E1404" s="2"/>
      <c r="F1404" s="51"/>
      <c r="G1404" s="2"/>
      <c r="H1404" s="2"/>
      <c r="I1404" s="2"/>
      <c r="J1404" s="2"/>
      <c r="K1404" s="2"/>
      <c r="L1404" s="2"/>
      <c r="M1404" s="4"/>
    </row>
    <row r="1405" spans="1:13" s="9" customFormat="1" x14ac:dyDescent="0.2">
      <c r="A1405" s="4"/>
      <c r="B1405" s="4"/>
      <c r="C1405" s="337"/>
      <c r="D1405" s="2"/>
      <c r="E1405" s="2"/>
      <c r="F1405" s="51"/>
      <c r="G1405" s="2"/>
      <c r="H1405" s="2"/>
      <c r="I1405" s="2"/>
      <c r="J1405" s="2"/>
      <c r="K1405" s="2"/>
      <c r="L1405" s="2"/>
      <c r="M1405" s="4"/>
    </row>
    <row r="1406" spans="1:13" s="9" customFormat="1" x14ac:dyDescent="0.2">
      <c r="A1406" s="4"/>
      <c r="B1406" s="4"/>
      <c r="C1406" s="337"/>
      <c r="D1406" s="2"/>
      <c r="E1406" s="2"/>
      <c r="F1406" s="51"/>
      <c r="G1406" s="2"/>
      <c r="H1406" s="2"/>
      <c r="I1406" s="2"/>
      <c r="J1406" s="2"/>
      <c r="K1406" s="2"/>
      <c r="L1406" s="2"/>
      <c r="M1406" s="4"/>
    </row>
    <row r="1407" spans="1:13" s="9" customFormat="1" x14ac:dyDescent="0.2">
      <c r="A1407" s="4"/>
      <c r="B1407" s="4"/>
      <c r="C1407" s="337"/>
      <c r="D1407" s="2"/>
      <c r="E1407" s="2"/>
      <c r="F1407" s="51"/>
      <c r="G1407" s="2"/>
      <c r="H1407" s="2"/>
      <c r="I1407" s="2"/>
      <c r="J1407" s="2"/>
      <c r="K1407" s="2"/>
      <c r="L1407" s="2"/>
      <c r="M1407" s="4"/>
    </row>
    <row r="1408" spans="1:13" s="9" customFormat="1" x14ac:dyDescent="0.2">
      <c r="A1408" s="4"/>
      <c r="B1408" s="4"/>
      <c r="C1408" s="337"/>
      <c r="D1408" s="2"/>
      <c r="E1408" s="2"/>
      <c r="F1408" s="51"/>
      <c r="G1408" s="2"/>
      <c r="H1408" s="2"/>
      <c r="I1408" s="2"/>
      <c r="J1408" s="2"/>
      <c r="K1408" s="2"/>
      <c r="L1408" s="2"/>
      <c r="M1408" s="4"/>
    </row>
    <row r="1409" spans="1:13" s="9" customFormat="1" x14ac:dyDescent="0.2">
      <c r="A1409" s="4"/>
      <c r="B1409" s="4"/>
      <c r="C1409" s="337"/>
      <c r="D1409" s="2"/>
      <c r="E1409" s="2"/>
      <c r="F1409" s="51"/>
      <c r="G1409" s="2"/>
      <c r="H1409" s="2"/>
      <c r="I1409" s="2"/>
      <c r="J1409" s="2"/>
      <c r="K1409" s="2"/>
      <c r="L1409" s="2"/>
      <c r="M1409" s="4"/>
    </row>
    <row r="1410" spans="1:13" s="9" customFormat="1" x14ac:dyDescent="0.2">
      <c r="A1410" s="4"/>
      <c r="B1410" s="4"/>
      <c r="C1410" s="337"/>
      <c r="D1410" s="2"/>
      <c r="E1410" s="2"/>
      <c r="F1410" s="51"/>
      <c r="G1410" s="2"/>
      <c r="H1410" s="2"/>
      <c r="I1410" s="2"/>
      <c r="J1410" s="2"/>
      <c r="K1410" s="2"/>
      <c r="L1410" s="2"/>
      <c r="M1410" s="4"/>
    </row>
    <row r="1411" spans="1:13" s="9" customFormat="1" x14ac:dyDescent="0.2">
      <c r="A1411" s="4"/>
      <c r="B1411" s="4"/>
      <c r="C1411" s="337"/>
      <c r="D1411" s="2"/>
      <c r="E1411" s="2"/>
      <c r="F1411" s="51"/>
      <c r="G1411" s="2"/>
      <c r="H1411" s="2"/>
      <c r="I1411" s="2"/>
      <c r="J1411" s="2"/>
      <c r="K1411" s="2"/>
      <c r="L1411" s="2"/>
      <c r="M1411" s="4"/>
    </row>
    <row r="1412" spans="1:13" s="9" customFormat="1" x14ac:dyDescent="0.2">
      <c r="A1412" s="4"/>
      <c r="B1412" s="4"/>
      <c r="C1412" s="337"/>
      <c r="D1412" s="2"/>
      <c r="E1412" s="2"/>
      <c r="F1412" s="51"/>
      <c r="G1412" s="2"/>
      <c r="H1412" s="2"/>
      <c r="I1412" s="2"/>
      <c r="J1412" s="2"/>
      <c r="K1412" s="2"/>
      <c r="L1412" s="2"/>
      <c r="M1412" s="4"/>
    </row>
    <row r="1413" spans="1:13" s="9" customFormat="1" x14ac:dyDescent="0.2">
      <c r="A1413" s="4"/>
      <c r="B1413" s="4"/>
      <c r="C1413" s="337"/>
      <c r="D1413" s="2"/>
      <c r="E1413" s="2"/>
      <c r="F1413" s="51"/>
      <c r="G1413" s="2"/>
      <c r="H1413" s="2"/>
      <c r="I1413" s="2"/>
      <c r="J1413" s="2"/>
      <c r="K1413" s="2"/>
      <c r="L1413" s="2"/>
      <c r="M1413" s="4"/>
    </row>
    <row r="1414" spans="1:13" s="9" customFormat="1" x14ac:dyDescent="0.2">
      <c r="A1414" s="4"/>
      <c r="B1414" s="4"/>
      <c r="C1414" s="337"/>
      <c r="D1414" s="2"/>
      <c r="E1414" s="2"/>
      <c r="F1414" s="51"/>
      <c r="G1414" s="2"/>
      <c r="H1414" s="2"/>
      <c r="I1414" s="2"/>
      <c r="J1414" s="2"/>
      <c r="K1414" s="2"/>
      <c r="L1414" s="2"/>
      <c r="M1414" s="4"/>
    </row>
    <row r="1415" spans="1:13" s="9" customFormat="1" x14ac:dyDescent="0.2">
      <c r="A1415" s="4"/>
      <c r="B1415" s="4"/>
      <c r="C1415" s="337"/>
      <c r="D1415" s="2"/>
      <c r="E1415" s="2"/>
      <c r="F1415" s="51"/>
      <c r="G1415" s="2"/>
      <c r="H1415" s="2"/>
      <c r="I1415" s="2"/>
      <c r="J1415" s="2"/>
      <c r="K1415" s="2"/>
      <c r="L1415" s="2"/>
      <c r="M1415" s="4"/>
    </row>
    <row r="1416" spans="1:13" s="9" customFormat="1" x14ac:dyDescent="0.2">
      <c r="A1416" s="4"/>
      <c r="B1416" s="4"/>
      <c r="C1416" s="337"/>
      <c r="D1416" s="2"/>
      <c r="E1416" s="2"/>
      <c r="F1416" s="51"/>
      <c r="G1416" s="2"/>
      <c r="H1416" s="2"/>
      <c r="I1416" s="2"/>
      <c r="J1416" s="2"/>
      <c r="K1416" s="2"/>
      <c r="L1416" s="2"/>
      <c r="M1416" s="4"/>
    </row>
    <row r="1417" spans="1:13" s="9" customFormat="1" x14ac:dyDescent="0.2">
      <c r="A1417" s="4"/>
      <c r="B1417" s="4"/>
      <c r="C1417" s="337"/>
      <c r="D1417" s="2"/>
      <c r="E1417" s="2"/>
      <c r="F1417" s="51"/>
      <c r="G1417" s="2"/>
      <c r="H1417" s="2"/>
      <c r="I1417" s="2"/>
      <c r="J1417" s="2"/>
      <c r="K1417" s="2"/>
      <c r="L1417" s="2"/>
      <c r="M1417" s="4"/>
    </row>
    <row r="1418" spans="1:13" s="9" customFormat="1" x14ac:dyDescent="0.2">
      <c r="A1418" s="4"/>
      <c r="B1418" s="4"/>
      <c r="C1418" s="337"/>
      <c r="D1418" s="2"/>
      <c r="E1418" s="2"/>
      <c r="F1418" s="51"/>
      <c r="G1418" s="2"/>
      <c r="H1418" s="2"/>
      <c r="I1418" s="2"/>
      <c r="J1418" s="2"/>
      <c r="K1418" s="2"/>
      <c r="L1418" s="2"/>
      <c r="M1418" s="4"/>
    </row>
    <row r="1419" spans="1:13" s="9" customFormat="1" x14ac:dyDescent="0.2">
      <c r="A1419" s="4"/>
      <c r="B1419" s="4"/>
      <c r="C1419" s="337"/>
      <c r="D1419" s="2"/>
      <c r="E1419" s="2"/>
      <c r="F1419" s="51"/>
      <c r="G1419" s="2"/>
      <c r="H1419" s="2"/>
      <c r="I1419" s="2"/>
      <c r="J1419" s="2"/>
      <c r="K1419" s="2"/>
      <c r="L1419" s="2"/>
      <c r="M1419" s="4"/>
    </row>
    <row r="1420" spans="1:13" s="9" customFormat="1" x14ac:dyDescent="0.2">
      <c r="A1420" s="4"/>
      <c r="B1420" s="4"/>
      <c r="C1420" s="337"/>
      <c r="D1420" s="2"/>
      <c r="E1420" s="2"/>
      <c r="F1420" s="51"/>
      <c r="G1420" s="2"/>
      <c r="H1420" s="2"/>
      <c r="I1420" s="2"/>
      <c r="J1420" s="2"/>
      <c r="K1420" s="2"/>
      <c r="L1420" s="2"/>
      <c r="M1420" s="4"/>
    </row>
    <row r="1421" spans="1:13" s="9" customFormat="1" x14ac:dyDescent="0.2">
      <c r="A1421" s="4"/>
      <c r="B1421" s="4"/>
      <c r="C1421" s="337"/>
      <c r="D1421" s="2"/>
      <c r="E1421" s="2"/>
      <c r="F1421" s="51"/>
      <c r="G1421" s="2"/>
      <c r="H1421" s="2"/>
      <c r="I1421" s="2"/>
      <c r="J1421" s="2"/>
      <c r="K1421" s="2"/>
      <c r="L1421" s="2"/>
      <c r="M1421" s="4"/>
    </row>
    <row r="1422" spans="1:13" s="9" customFormat="1" x14ac:dyDescent="0.2">
      <c r="A1422" s="4"/>
      <c r="B1422" s="4"/>
      <c r="C1422" s="337"/>
      <c r="D1422" s="2"/>
      <c r="E1422" s="2"/>
      <c r="F1422" s="51"/>
      <c r="G1422" s="2"/>
      <c r="H1422" s="2"/>
      <c r="I1422" s="2"/>
      <c r="J1422" s="2"/>
      <c r="K1422" s="2"/>
      <c r="L1422" s="2"/>
      <c r="M1422" s="4"/>
    </row>
    <row r="1423" spans="1:13" s="9" customFormat="1" x14ac:dyDescent="0.2">
      <c r="A1423" s="4"/>
      <c r="B1423" s="4"/>
      <c r="C1423" s="337"/>
      <c r="D1423" s="2"/>
      <c r="E1423" s="2"/>
      <c r="F1423" s="51"/>
      <c r="G1423" s="2"/>
      <c r="H1423" s="2"/>
      <c r="I1423" s="2"/>
      <c r="J1423" s="2"/>
      <c r="K1423" s="2"/>
      <c r="L1423" s="2"/>
      <c r="M1423" s="4"/>
    </row>
    <row r="1424" spans="1:13" s="9" customFormat="1" x14ac:dyDescent="0.2">
      <c r="A1424" s="4"/>
      <c r="B1424" s="4"/>
      <c r="C1424" s="337"/>
      <c r="D1424" s="2"/>
      <c r="E1424" s="2"/>
      <c r="F1424" s="51"/>
      <c r="G1424" s="2"/>
      <c r="H1424" s="2"/>
      <c r="I1424" s="2"/>
      <c r="J1424" s="2"/>
      <c r="K1424" s="2"/>
      <c r="L1424" s="2"/>
      <c r="M1424" s="4"/>
    </row>
    <row r="1425" spans="1:13" s="9" customFormat="1" x14ac:dyDescent="0.2">
      <c r="A1425" s="4"/>
      <c r="B1425" s="4"/>
      <c r="C1425" s="337"/>
      <c r="D1425" s="2"/>
      <c r="E1425" s="2"/>
      <c r="F1425" s="51"/>
      <c r="G1425" s="2"/>
      <c r="H1425" s="2"/>
      <c r="I1425" s="2"/>
      <c r="J1425" s="2"/>
      <c r="K1425" s="2"/>
      <c r="L1425" s="2"/>
      <c r="M1425" s="4"/>
    </row>
    <row r="1426" spans="1:13" s="9" customFormat="1" x14ac:dyDescent="0.2">
      <c r="A1426" s="4"/>
      <c r="B1426" s="4"/>
      <c r="C1426" s="337"/>
      <c r="D1426" s="2"/>
      <c r="E1426" s="2"/>
      <c r="F1426" s="51"/>
      <c r="G1426" s="2"/>
      <c r="H1426" s="2"/>
      <c r="I1426" s="2"/>
      <c r="J1426" s="2"/>
      <c r="K1426" s="2"/>
      <c r="L1426" s="2"/>
      <c r="M1426" s="4"/>
    </row>
    <row r="1427" spans="1:13" s="9" customFormat="1" x14ac:dyDescent="0.2">
      <c r="A1427" s="4"/>
      <c r="B1427" s="4"/>
      <c r="C1427" s="337"/>
      <c r="D1427" s="2"/>
      <c r="E1427" s="2"/>
      <c r="F1427" s="51"/>
      <c r="G1427" s="2"/>
      <c r="H1427" s="2"/>
      <c r="I1427" s="2"/>
      <c r="J1427" s="2"/>
      <c r="K1427" s="2"/>
      <c r="L1427" s="2"/>
      <c r="M1427" s="4"/>
    </row>
    <row r="1428" spans="1:13" s="9" customFormat="1" x14ac:dyDescent="0.2">
      <c r="A1428" s="4"/>
      <c r="B1428" s="4"/>
      <c r="C1428" s="337"/>
      <c r="D1428" s="2"/>
      <c r="E1428" s="2"/>
      <c r="F1428" s="51"/>
      <c r="G1428" s="2"/>
      <c r="H1428" s="2"/>
      <c r="I1428" s="2"/>
      <c r="J1428" s="2"/>
      <c r="K1428" s="2"/>
      <c r="L1428" s="2"/>
      <c r="M1428" s="4"/>
    </row>
    <row r="1429" spans="1:13" s="9" customFormat="1" x14ac:dyDescent="0.2">
      <c r="A1429" s="4"/>
      <c r="B1429" s="4"/>
      <c r="C1429" s="337"/>
      <c r="D1429" s="2"/>
      <c r="E1429" s="2"/>
      <c r="F1429" s="51"/>
      <c r="G1429" s="2"/>
      <c r="H1429" s="2"/>
      <c r="I1429" s="2"/>
      <c r="J1429" s="2"/>
      <c r="K1429" s="2"/>
      <c r="L1429" s="2"/>
      <c r="M1429" s="4"/>
    </row>
    <row r="1430" spans="1:13" s="9" customFormat="1" x14ac:dyDescent="0.2">
      <c r="A1430" s="4"/>
      <c r="B1430" s="4"/>
      <c r="C1430" s="337"/>
      <c r="D1430" s="2"/>
      <c r="E1430" s="2"/>
      <c r="F1430" s="51"/>
      <c r="G1430" s="2"/>
      <c r="H1430" s="2"/>
      <c r="I1430" s="2"/>
      <c r="J1430" s="2"/>
      <c r="K1430" s="2"/>
      <c r="L1430" s="2"/>
      <c r="M1430" s="4"/>
    </row>
    <row r="1431" spans="1:13" s="9" customFormat="1" x14ac:dyDescent="0.2">
      <c r="A1431" s="4"/>
      <c r="B1431" s="4"/>
      <c r="C1431" s="337"/>
      <c r="D1431" s="2"/>
      <c r="E1431" s="2"/>
      <c r="F1431" s="51"/>
      <c r="G1431" s="2"/>
      <c r="H1431" s="2"/>
      <c r="I1431" s="2"/>
      <c r="J1431" s="2"/>
      <c r="K1431" s="2"/>
      <c r="L1431" s="2"/>
      <c r="M1431" s="4"/>
    </row>
    <row r="1432" spans="1:13" s="9" customFormat="1" x14ac:dyDescent="0.2">
      <c r="A1432" s="4"/>
      <c r="B1432" s="4"/>
      <c r="C1432" s="337"/>
      <c r="D1432" s="2"/>
      <c r="E1432" s="2"/>
      <c r="F1432" s="51"/>
      <c r="G1432" s="2"/>
      <c r="H1432" s="2"/>
      <c r="I1432" s="2"/>
      <c r="J1432" s="2"/>
      <c r="K1432" s="2"/>
      <c r="L1432" s="2"/>
      <c r="M1432" s="4"/>
    </row>
    <row r="1433" spans="1:13" s="9" customFormat="1" x14ac:dyDescent="0.2">
      <c r="A1433" s="4"/>
      <c r="B1433" s="4"/>
      <c r="C1433" s="337"/>
      <c r="D1433" s="2"/>
      <c r="E1433" s="2"/>
      <c r="F1433" s="51"/>
      <c r="G1433" s="2"/>
      <c r="H1433" s="2"/>
      <c r="I1433" s="2"/>
      <c r="J1433" s="2"/>
      <c r="K1433" s="2"/>
      <c r="L1433" s="2"/>
      <c r="M1433" s="4"/>
    </row>
    <row r="1434" spans="1:13" s="9" customFormat="1" x14ac:dyDescent="0.2">
      <c r="A1434" s="4"/>
      <c r="B1434" s="4"/>
      <c r="C1434" s="337"/>
      <c r="D1434" s="2"/>
      <c r="E1434" s="2"/>
      <c r="F1434" s="51"/>
      <c r="G1434" s="2"/>
      <c r="H1434" s="2"/>
      <c r="I1434" s="2"/>
      <c r="J1434" s="2"/>
      <c r="K1434" s="2"/>
      <c r="L1434" s="2"/>
      <c r="M1434" s="4"/>
    </row>
    <row r="1435" spans="1:13" s="9" customFormat="1" x14ac:dyDescent="0.2">
      <c r="A1435" s="4"/>
      <c r="B1435" s="4"/>
      <c r="C1435" s="337"/>
      <c r="D1435" s="2"/>
      <c r="E1435" s="2"/>
      <c r="F1435" s="51"/>
      <c r="G1435" s="2"/>
      <c r="H1435" s="2"/>
      <c r="I1435" s="2"/>
      <c r="J1435" s="2"/>
      <c r="K1435" s="2"/>
      <c r="L1435" s="2"/>
      <c r="M1435" s="4"/>
    </row>
    <row r="1436" spans="1:13" s="9" customFormat="1" x14ac:dyDescent="0.2">
      <c r="A1436" s="4"/>
      <c r="B1436" s="4"/>
      <c r="C1436" s="337"/>
      <c r="D1436" s="2"/>
      <c r="E1436" s="2"/>
      <c r="F1436" s="51"/>
      <c r="G1436" s="2"/>
      <c r="H1436" s="2"/>
      <c r="I1436" s="2"/>
      <c r="J1436" s="2"/>
      <c r="K1436" s="2"/>
      <c r="L1436" s="2"/>
      <c r="M1436" s="4"/>
    </row>
    <row r="1437" spans="1:13" s="9" customFormat="1" x14ac:dyDescent="0.2">
      <c r="A1437" s="4"/>
      <c r="B1437" s="4"/>
      <c r="C1437" s="337"/>
      <c r="D1437" s="2"/>
      <c r="E1437" s="2"/>
      <c r="F1437" s="51"/>
      <c r="G1437" s="2"/>
      <c r="H1437" s="2"/>
      <c r="I1437" s="2"/>
      <c r="J1437" s="2"/>
      <c r="K1437" s="2"/>
      <c r="L1437" s="2"/>
      <c r="M1437" s="4"/>
    </row>
    <row r="1438" spans="1:13" s="9" customFormat="1" x14ac:dyDescent="0.2">
      <c r="A1438" s="4"/>
      <c r="B1438" s="4"/>
      <c r="C1438" s="337"/>
      <c r="D1438" s="2"/>
      <c r="E1438" s="2"/>
      <c r="F1438" s="51"/>
      <c r="G1438" s="2"/>
      <c r="H1438" s="2"/>
      <c r="I1438" s="2"/>
      <c r="J1438" s="2"/>
      <c r="K1438" s="2"/>
      <c r="L1438" s="2"/>
      <c r="M1438" s="4"/>
    </row>
    <row r="1439" spans="1:13" s="9" customFormat="1" x14ac:dyDescent="0.2">
      <c r="A1439" s="4"/>
      <c r="B1439" s="4"/>
      <c r="C1439" s="337"/>
      <c r="D1439" s="2"/>
      <c r="E1439" s="2"/>
      <c r="F1439" s="51"/>
      <c r="G1439" s="2"/>
      <c r="H1439" s="2"/>
      <c r="I1439" s="2"/>
      <c r="J1439" s="2"/>
      <c r="K1439" s="2"/>
      <c r="L1439" s="2"/>
      <c r="M1439" s="4"/>
    </row>
    <row r="1440" spans="1:13" s="9" customFormat="1" x14ac:dyDescent="0.2">
      <c r="A1440" s="4"/>
      <c r="B1440" s="4"/>
      <c r="C1440" s="337"/>
      <c r="D1440" s="2"/>
      <c r="E1440" s="2"/>
      <c r="F1440" s="51"/>
      <c r="G1440" s="2"/>
      <c r="H1440" s="2"/>
      <c r="I1440" s="2"/>
      <c r="J1440" s="2"/>
      <c r="K1440" s="2"/>
      <c r="L1440" s="2"/>
      <c r="M1440" s="4"/>
    </row>
    <row r="1441" spans="1:13" s="9" customFormat="1" x14ac:dyDescent="0.2">
      <c r="A1441" s="4"/>
      <c r="B1441" s="4"/>
      <c r="C1441" s="337"/>
      <c r="D1441" s="2"/>
      <c r="E1441" s="2"/>
      <c r="F1441" s="51"/>
      <c r="G1441" s="2"/>
      <c r="H1441" s="2"/>
      <c r="I1441" s="2"/>
      <c r="J1441" s="2"/>
      <c r="K1441" s="2"/>
      <c r="L1441" s="2"/>
      <c r="M1441" s="4"/>
    </row>
    <row r="1442" spans="1:13" s="9" customFormat="1" x14ac:dyDescent="0.2">
      <c r="A1442" s="4"/>
      <c r="B1442" s="4"/>
      <c r="C1442" s="337"/>
      <c r="D1442" s="2"/>
      <c r="E1442" s="2"/>
      <c r="F1442" s="51"/>
      <c r="G1442" s="2"/>
      <c r="H1442" s="2"/>
      <c r="I1442" s="2"/>
      <c r="J1442" s="2"/>
      <c r="K1442" s="2"/>
      <c r="L1442" s="2"/>
      <c r="M1442" s="4"/>
    </row>
    <row r="1443" spans="1:13" s="9" customFormat="1" x14ac:dyDescent="0.2">
      <c r="A1443" s="4"/>
      <c r="B1443" s="4"/>
      <c r="C1443" s="337"/>
      <c r="D1443" s="2"/>
      <c r="E1443" s="2"/>
      <c r="F1443" s="51"/>
      <c r="G1443" s="2"/>
      <c r="H1443" s="2"/>
      <c r="I1443" s="2"/>
      <c r="J1443" s="2"/>
      <c r="K1443" s="2"/>
      <c r="L1443" s="2"/>
      <c r="M1443" s="4"/>
    </row>
    <row r="1444" spans="1:13" s="9" customFormat="1" x14ac:dyDescent="0.2">
      <c r="A1444" s="4"/>
      <c r="B1444" s="4"/>
      <c r="C1444" s="337"/>
      <c r="D1444" s="2"/>
      <c r="E1444" s="2"/>
      <c r="F1444" s="51"/>
      <c r="G1444" s="2"/>
      <c r="H1444" s="2"/>
      <c r="I1444" s="2"/>
      <c r="J1444" s="2"/>
      <c r="K1444" s="2"/>
      <c r="L1444" s="2"/>
      <c r="M1444" s="4"/>
    </row>
    <row r="1445" spans="1:13" s="9" customFormat="1" x14ac:dyDescent="0.2">
      <c r="A1445" s="4"/>
      <c r="B1445" s="4"/>
      <c r="C1445" s="337"/>
      <c r="D1445" s="2"/>
      <c r="E1445" s="2"/>
      <c r="F1445" s="51"/>
      <c r="G1445" s="2"/>
      <c r="H1445" s="2"/>
      <c r="I1445" s="2"/>
      <c r="J1445" s="2"/>
      <c r="K1445" s="2"/>
      <c r="L1445" s="2"/>
      <c r="M1445" s="4"/>
    </row>
    <row r="1446" spans="1:13" s="9" customFormat="1" x14ac:dyDescent="0.2">
      <c r="A1446" s="4"/>
      <c r="B1446" s="4"/>
      <c r="C1446" s="337"/>
      <c r="D1446" s="2"/>
      <c r="E1446" s="2"/>
      <c r="F1446" s="51"/>
      <c r="G1446" s="2"/>
      <c r="H1446" s="2"/>
      <c r="I1446" s="2"/>
      <c r="J1446" s="2"/>
      <c r="K1446" s="2"/>
      <c r="L1446" s="2"/>
      <c r="M1446" s="4"/>
    </row>
    <row r="1447" spans="1:13" s="9" customFormat="1" x14ac:dyDescent="0.2">
      <c r="A1447" s="4"/>
      <c r="B1447" s="4"/>
      <c r="C1447" s="337"/>
      <c r="D1447" s="2"/>
      <c r="E1447" s="2"/>
      <c r="F1447" s="51"/>
      <c r="G1447" s="2"/>
      <c r="H1447" s="2"/>
      <c r="I1447" s="2"/>
      <c r="J1447" s="2"/>
      <c r="K1447" s="2"/>
      <c r="L1447" s="2"/>
      <c r="M1447" s="4"/>
    </row>
    <row r="1448" spans="1:13" s="9" customFormat="1" x14ac:dyDescent="0.2">
      <c r="A1448" s="4"/>
      <c r="B1448" s="4"/>
      <c r="C1448" s="337"/>
      <c r="D1448" s="2"/>
      <c r="E1448" s="2"/>
      <c r="F1448" s="51"/>
      <c r="G1448" s="2"/>
      <c r="H1448" s="2"/>
      <c r="I1448" s="2"/>
      <c r="J1448" s="2"/>
      <c r="K1448" s="2"/>
      <c r="L1448" s="2"/>
      <c r="M1448" s="4"/>
    </row>
    <row r="1449" spans="1:13" s="9" customFormat="1" x14ac:dyDescent="0.2">
      <c r="A1449" s="4"/>
      <c r="B1449" s="4"/>
      <c r="C1449" s="337"/>
      <c r="D1449" s="2"/>
      <c r="E1449" s="2"/>
      <c r="F1449" s="51"/>
      <c r="G1449" s="2"/>
      <c r="H1449" s="2"/>
      <c r="I1449" s="2"/>
      <c r="J1449" s="2"/>
      <c r="K1449" s="2"/>
      <c r="L1449" s="2"/>
      <c r="M1449" s="4"/>
    </row>
    <row r="1450" spans="1:13" s="9" customFormat="1" x14ac:dyDescent="0.2">
      <c r="A1450" s="4"/>
      <c r="B1450" s="4"/>
      <c r="C1450" s="337"/>
      <c r="D1450" s="2"/>
      <c r="E1450" s="2"/>
      <c r="F1450" s="51"/>
      <c r="G1450" s="2"/>
      <c r="H1450" s="2"/>
      <c r="I1450" s="2"/>
      <c r="J1450" s="2"/>
      <c r="K1450" s="2"/>
      <c r="L1450" s="2"/>
      <c r="M1450" s="4"/>
    </row>
    <row r="1451" spans="1:13" s="9" customFormat="1" x14ac:dyDescent="0.2">
      <c r="A1451" s="4"/>
      <c r="B1451" s="4"/>
      <c r="C1451" s="337"/>
      <c r="D1451" s="2"/>
      <c r="E1451" s="2"/>
      <c r="F1451" s="51"/>
      <c r="G1451" s="2"/>
      <c r="H1451" s="2"/>
      <c r="I1451" s="2"/>
      <c r="J1451" s="2"/>
      <c r="K1451" s="2"/>
      <c r="L1451" s="2"/>
      <c r="M1451" s="4"/>
    </row>
    <row r="1452" spans="1:13" s="9" customFormat="1" x14ac:dyDescent="0.2">
      <c r="A1452" s="4"/>
      <c r="B1452" s="4"/>
      <c r="C1452" s="337"/>
      <c r="D1452" s="2"/>
      <c r="E1452" s="2"/>
      <c r="F1452" s="51"/>
      <c r="G1452" s="2"/>
      <c r="H1452" s="2"/>
      <c r="I1452" s="2"/>
      <c r="J1452" s="2"/>
      <c r="K1452" s="2"/>
      <c r="L1452" s="2"/>
      <c r="M1452" s="4"/>
    </row>
    <row r="1453" spans="1:13" s="9" customFormat="1" x14ac:dyDescent="0.2">
      <c r="A1453" s="4"/>
      <c r="B1453" s="4"/>
      <c r="C1453" s="337"/>
      <c r="D1453" s="2"/>
      <c r="E1453" s="2"/>
      <c r="F1453" s="51"/>
      <c r="G1453" s="2"/>
      <c r="H1453" s="2"/>
      <c r="I1453" s="2"/>
      <c r="J1453" s="2"/>
      <c r="K1453" s="2"/>
      <c r="L1453" s="2"/>
      <c r="M1453" s="4"/>
    </row>
    <row r="1454" spans="1:13" s="9" customFormat="1" x14ac:dyDescent="0.2">
      <c r="A1454" s="4"/>
      <c r="B1454" s="4"/>
      <c r="C1454" s="337"/>
      <c r="D1454" s="2"/>
      <c r="E1454" s="2"/>
      <c r="F1454" s="51"/>
      <c r="G1454" s="2"/>
      <c r="H1454" s="2"/>
      <c r="I1454" s="2"/>
      <c r="J1454" s="2"/>
      <c r="K1454" s="2"/>
      <c r="L1454" s="2"/>
      <c r="M1454" s="4"/>
    </row>
    <row r="1455" spans="1:13" s="9" customFormat="1" x14ac:dyDescent="0.2">
      <c r="A1455" s="4"/>
      <c r="B1455" s="4"/>
      <c r="C1455" s="337"/>
      <c r="D1455" s="2"/>
      <c r="E1455" s="2"/>
      <c r="F1455" s="51"/>
      <c r="G1455" s="2"/>
      <c r="H1455" s="2"/>
      <c r="I1455" s="2"/>
      <c r="J1455" s="2"/>
      <c r="K1455" s="2"/>
      <c r="L1455" s="2"/>
      <c r="M1455" s="4"/>
    </row>
    <row r="1456" spans="1:13" s="9" customFormat="1" x14ac:dyDescent="0.2">
      <c r="A1456" s="4"/>
      <c r="B1456" s="4"/>
      <c r="C1456" s="337"/>
      <c r="D1456" s="2"/>
      <c r="E1456" s="2"/>
      <c r="F1456" s="51"/>
      <c r="G1456" s="2"/>
      <c r="H1456" s="2"/>
      <c r="I1456" s="2"/>
      <c r="J1456" s="2"/>
      <c r="K1456" s="2"/>
      <c r="L1456" s="2"/>
      <c r="M1456" s="4"/>
    </row>
    <row r="1457" spans="1:13" s="9" customFormat="1" x14ac:dyDescent="0.2">
      <c r="A1457" s="4"/>
      <c r="B1457" s="4"/>
      <c r="C1457" s="337"/>
      <c r="D1457" s="2"/>
      <c r="E1457" s="2"/>
      <c r="F1457" s="51"/>
      <c r="G1457" s="2"/>
      <c r="H1457" s="2"/>
      <c r="I1457" s="2"/>
      <c r="J1457" s="2"/>
      <c r="K1457" s="2"/>
      <c r="L1457" s="2"/>
      <c r="M1457" s="4"/>
    </row>
    <row r="1458" spans="1:13" s="9" customFormat="1" x14ac:dyDescent="0.2">
      <c r="A1458" s="4"/>
      <c r="B1458" s="4"/>
      <c r="C1458" s="337"/>
      <c r="D1458" s="2"/>
      <c r="E1458" s="2"/>
      <c r="F1458" s="51"/>
      <c r="G1458" s="2"/>
      <c r="H1458" s="2"/>
      <c r="I1458" s="2"/>
      <c r="J1458" s="2"/>
      <c r="K1458" s="2"/>
      <c r="L1458" s="2"/>
      <c r="M1458" s="4"/>
    </row>
    <row r="1459" spans="1:13" s="9" customFormat="1" x14ac:dyDescent="0.2">
      <c r="A1459" s="4"/>
      <c r="B1459" s="4"/>
      <c r="C1459" s="337"/>
      <c r="D1459" s="2"/>
      <c r="E1459" s="2"/>
      <c r="F1459" s="51"/>
      <c r="G1459" s="2"/>
      <c r="H1459" s="2"/>
      <c r="I1459" s="2"/>
      <c r="J1459" s="2"/>
      <c r="K1459" s="2"/>
      <c r="L1459" s="2"/>
      <c r="M1459" s="4"/>
    </row>
    <row r="1460" spans="1:13" s="9" customFormat="1" x14ac:dyDescent="0.2">
      <c r="A1460" s="4"/>
      <c r="B1460" s="4"/>
      <c r="C1460" s="337"/>
      <c r="D1460" s="2"/>
      <c r="E1460" s="2"/>
      <c r="F1460" s="51"/>
      <c r="G1460" s="2"/>
      <c r="H1460" s="2"/>
      <c r="I1460" s="2"/>
      <c r="J1460" s="2"/>
      <c r="K1460" s="2"/>
      <c r="L1460" s="2"/>
      <c r="M1460" s="4"/>
    </row>
    <row r="1461" spans="1:13" s="9" customFormat="1" x14ac:dyDescent="0.2">
      <c r="A1461" s="4"/>
      <c r="B1461" s="4"/>
      <c r="C1461" s="337"/>
      <c r="D1461" s="2"/>
      <c r="E1461" s="2"/>
      <c r="F1461" s="51"/>
      <c r="G1461" s="2"/>
      <c r="H1461" s="2"/>
      <c r="I1461" s="2"/>
      <c r="J1461" s="2"/>
      <c r="K1461" s="2"/>
      <c r="L1461" s="2"/>
      <c r="M1461" s="4"/>
    </row>
    <row r="1462" spans="1:13" s="9" customFormat="1" x14ac:dyDescent="0.2">
      <c r="A1462" s="4"/>
      <c r="B1462" s="4"/>
      <c r="C1462" s="337"/>
      <c r="D1462" s="2"/>
      <c r="E1462" s="2"/>
      <c r="F1462" s="51"/>
      <c r="G1462" s="2"/>
      <c r="H1462" s="2"/>
      <c r="I1462" s="2"/>
      <c r="J1462" s="2"/>
      <c r="K1462" s="2"/>
      <c r="L1462" s="2"/>
      <c r="M1462" s="4"/>
    </row>
    <row r="1463" spans="1:13" s="9" customFormat="1" x14ac:dyDescent="0.2">
      <c r="A1463" s="4"/>
      <c r="B1463" s="4"/>
      <c r="C1463" s="337"/>
      <c r="D1463" s="2"/>
      <c r="E1463" s="2"/>
      <c r="F1463" s="51"/>
      <c r="G1463" s="2"/>
      <c r="H1463" s="2"/>
      <c r="I1463" s="2"/>
      <c r="J1463" s="2"/>
      <c r="K1463" s="2"/>
      <c r="L1463" s="2"/>
      <c r="M1463" s="4"/>
    </row>
    <row r="1464" spans="1:13" s="9" customFormat="1" x14ac:dyDescent="0.2">
      <c r="A1464" s="4"/>
      <c r="B1464" s="4"/>
      <c r="C1464" s="337"/>
      <c r="D1464" s="2"/>
      <c r="E1464" s="2"/>
      <c r="F1464" s="51"/>
      <c r="G1464" s="2"/>
      <c r="H1464" s="2"/>
      <c r="I1464" s="2"/>
      <c r="J1464" s="2"/>
      <c r="K1464" s="2"/>
      <c r="L1464" s="2"/>
      <c r="M1464" s="4"/>
    </row>
    <row r="1465" spans="1:13" s="9" customFormat="1" x14ac:dyDescent="0.2">
      <c r="A1465" s="4"/>
      <c r="B1465" s="4"/>
      <c r="C1465" s="337"/>
      <c r="D1465" s="2"/>
      <c r="E1465" s="2"/>
      <c r="F1465" s="51"/>
      <c r="G1465" s="2"/>
      <c r="H1465" s="2"/>
      <c r="I1465" s="2"/>
      <c r="J1465" s="2"/>
      <c r="K1465" s="2"/>
      <c r="L1465" s="2"/>
      <c r="M1465" s="4"/>
    </row>
    <row r="1466" spans="1:13" s="9" customFormat="1" x14ac:dyDescent="0.2">
      <c r="A1466" s="4"/>
      <c r="B1466" s="4"/>
      <c r="C1466" s="337"/>
      <c r="D1466" s="2"/>
      <c r="E1466" s="2"/>
      <c r="F1466" s="51"/>
      <c r="G1466" s="2"/>
      <c r="H1466" s="2"/>
      <c r="I1466" s="2"/>
      <c r="J1466" s="2"/>
      <c r="K1466" s="2"/>
      <c r="L1466" s="2"/>
      <c r="M1466" s="4"/>
    </row>
    <row r="1467" spans="1:13" s="9" customFormat="1" x14ac:dyDescent="0.2">
      <c r="A1467" s="4"/>
      <c r="B1467" s="4"/>
      <c r="C1467" s="337"/>
      <c r="D1467" s="2"/>
      <c r="E1467" s="2"/>
      <c r="F1467" s="51"/>
      <c r="G1467" s="2"/>
      <c r="H1467" s="2"/>
      <c r="I1467" s="2"/>
      <c r="J1467" s="2"/>
      <c r="K1467" s="2"/>
      <c r="L1467" s="2"/>
      <c r="M1467" s="4"/>
    </row>
    <row r="1468" spans="1:13" s="9" customFormat="1" x14ac:dyDescent="0.2">
      <c r="A1468" s="4"/>
      <c r="B1468" s="4"/>
      <c r="C1468" s="337"/>
      <c r="D1468" s="2"/>
      <c r="E1468" s="2"/>
      <c r="F1468" s="51"/>
      <c r="G1468" s="2"/>
      <c r="H1468" s="2"/>
      <c r="I1468" s="2"/>
      <c r="J1468" s="2"/>
      <c r="K1468" s="2"/>
      <c r="L1468" s="2"/>
      <c r="M1468" s="4"/>
    </row>
    <row r="1469" spans="1:13" s="9" customFormat="1" x14ac:dyDescent="0.2">
      <c r="A1469" s="4"/>
      <c r="B1469" s="4"/>
      <c r="C1469" s="337"/>
      <c r="D1469" s="2"/>
      <c r="E1469" s="2"/>
      <c r="F1469" s="51"/>
      <c r="G1469" s="2"/>
      <c r="H1469" s="2"/>
      <c r="I1469" s="2"/>
      <c r="J1469" s="2"/>
      <c r="K1469" s="2"/>
      <c r="L1469" s="2"/>
      <c r="M1469" s="4"/>
    </row>
    <row r="1470" spans="1:13" s="9" customFormat="1" x14ac:dyDescent="0.2">
      <c r="A1470" s="4"/>
      <c r="B1470" s="4"/>
      <c r="C1470" s="337"/>
      <c r="D1470" s="2"/>
      <c r="E1470" s="2"/>
      <c r="F1470" s="51"/>
      <c r="G1470" s="2"/>
      <c r="H1470" s="2"/>
      <c r="I1470" s="2"/>
      <c r="J1470" s="2"/>
      <c r="K1470" s="2"/>
      <c r="L1470" s="2"/>
      <c r="M1470" s="4"/>
    </row>
    <row r="1471" spans="1:13" s="9" customFormat="1" x14ac:dyDescent="0.2">
      <c r="A1471" s="4"/>
      <c r="B1471" s="4"/>
      <c r="C1471" s="337"/>
      <c r="D1471" s="2"/>
      <c r="E1471" s="2"/>
      <c r="F1471" s="51"/>
      <c r="G1471" s="2"/>
      <c r="H1471" s="2"/>
      <c r="I1471" s="2"/>
      <c r="J1471" s="2"/>
      <c r="K1471" s="2"/>
      <c r="L1471" s="2"/>
      <c r="M1471" s="4"/>
    </row>
    <row r="1472" spans="1:13" s="9" customFormat="1" x14ac:dyDescent="0.2">
      <c r="A1472" s="4"/>
      <c r="B1472" s="4"/>
      <c r="C1472" s="337"/>
      <c r="D1472" s="2"/>
      <c r="E1472" s="2"/>
      <c r="F1472" s="51"/>
      <c r="G1472" s="2"/>
      <c r="H1472" s="2"/>
      <c r="I1472" s="2"/>
      <c r="J1472" s="2"/>
      <c r="K1472" s="2"/>
      <c r="L1472" s="2"/>
      <c r="M1472" s="4"/>
    </row>
    <row r="1473" spans="1:13" s="9" customFormat="1" x14ac:dyDescent="0.2">
      <c r="A1473" s="4"/>
      <c r="B1473" s="4"/>
      <c r="C1473" s="337"/>
      <c r="D1473" s="2"/>
      <c r="E1473" s="2"/>
      <c r="F1473" s="51"/>
      <c r="G1473" s="2"/>
      <c r="H1473" s="2"/>
      <c r="I1473" s="2"/>
      <c r="J1473" s="2"/>
      <c r="K1473" s="2"/>
      <c r="L1473" s="2"/>
      <c r="M1473" s="4"/>
    </row>
    <row r="1474" spans="1:13" s="9" customFormat="1" x14ac:dyDescent="0.2">
      <c r="A1474" s="4"/>
      <c r="B1474" s="4"/>
      <c r="C1474" s="337"/>
      <c r="D1474" s="2"/>
      <c r="E1474" s="2"/>
      <c r="F1474" s="51"/>
      <c r="G1474" s="2"/>
      <c r="H1474" s="2"/>
      <c r="I1474" s="2"/>
      <c r="J1474" s="2"/>
      <c r="K1474" s="2"/>
      <c r="L1474" s="2"/>
      <c r="M1474" s="4"/>
    </row>
    <row r="1475" spans="1:13" s="9" customFormat="1" x14ac:dyDescent="0.2">
      <c r="A1475" s="4"/>
      <c r="B1475" s="4"/>
      <c r="C1475" s="337"/>
      <c r="D1475" s="2"/>
      <c r="E1475" s="2"/>
      <c r="F1475" s="51"/>
      <c r="G1475" s="2"/>
      <c r="H1475" s="2"/>
      <c r="I1475" s="2"/>
      <c r="J1475" s="2"/>
      <c r="K1475" s="2"/>
      <c r="L1475" s="2"/>
      <c r="M1475" s="4"/>
    </row>
    <row r="1476" spans="1:13" s="9" customFormat="1" x14ac:dyDescent="0.2">
      <c r="A1476" s="4"/>
      <c r="B1476" s="4"/>
      <c r="C1476" s="337"/>
      <c r="D1476" s="2"/>
      <c r="E1476" s="2"/>
      <c r="F1476" s="51"/>
      <c r="G1476" s="2"/>
      <c r="H1476" s="2"/>
      <c r="I1476" s="2"/>
      <c r="J1476" s="2"/>
      <c r="K1476" s="2"/>
      <c r="L1476" s="2"/>
      <c r="M1476" s="4"/>
    </row>
    <row r="1477" spans="1:13" s="9" customFormat="1" x14ac:dyDescent="0.2">
      <c r="A1477" s="4"/>
      <c r="B1477" s="4"/>
      <c r="C1477" s="337"/>
      <c r="D1477" s="2"/>
      <c r="E1477" s="2"/>
      <c r="F1477" s="51"/>
      <c r="G1477" s="2"/>
      <c r="H1477" s="2"/>
      <c r="I1477" s="2"/>
      <c r="J1477" s="2"/>
      <c r="K1477" s="2"/>
      <c r="L1477" s="2"/>
      <c r="M1477" s="4"/>
    </row>
    <row r="1478" spans="1:13" s="9" customFormat="1" x14ac:dyDescent="0.2">
      <c r="A1478" s="4"/>
      <c r="B1478" s="4"/>
      <c r="C1478" s="337"/>
      <c r="D1478" s="2"/>
      <c r="E1478" s="2"/>
      <c r="F1478" s="51"/>
      <c r="G1478" s="2"/>
      <c r="H1478" s="2"/>
      <c r="I1478" s="2"/>
      <c r="J1478" s="2"/>
      <c r="K1478" s="2"/>
      <c r="L1478" s="2"/>
      <c r="M1478" s="4"/>
    </row>
    <row r="1479" spans="1:13" s="9" customFormat="1" x14ac:dyDescent="0.2">
      <c r="A1479" s="4"/>
      <c r="B1479" s="4"/>
      <c r="C1479" s="337"/>
      <c r="D1479" s="2"/>
      <c r="E1479" s="2"/>
      <c r="F1479" s="51"/>
      <c r="G1479" s="2"/>
      <c r="H1479" s="2"/>
      <c r="I1479" s="2"/>
      <c r="J1479" s="2"/>
      <c r="K1479" s="2"/>
      <c r="L1479" s="2"/>
      <c r="M1479" s="4"/>
    </row>
    <row r="1480" spans="1:13" s="9" customFormat="1" x14ac:dyDescent="0.2">
      <c r="A1480" s="4"/>
      <c r="B1480" s="4"/>
      <c r="C1480" s="337"/>
      <c r="D1480" s="2"/>
      <c r="E1480" s="2"/>
      <c r="F1480" s="51"/>
      <c r="G1480" s="2"/>
      <c r="H1480" s="2"/>
      <c r="I1480" s="2"/>
      <c r="J1480" s="2"/>
      <c r="K1480" s="2"/>
      <c r="L1480" s="2"/>
      <c r="M1480" s="4"/>
    </row>
    <row r="1481" spans="1:13" s="9" customFormat="1" x14ac:dyDescent="0.2">
      <c r="A1481" s="4"/>
      <c r="B1481" s="4"/>
      <c r="C1481" s="337"/>
      <c r="D1481" s="2"/>
      <c r="E1481" s="2"/>
      <c r="F1481" s="51"/>
      <c r="G1481" s="2"/>
      <c r="H1481" s="2"/>
      <c r="I1481" s="2"/>
      <c r="J1481" s="2"/>
      <c r="K1481" s="2"/>
      <c r="L1481" s="2"/>
      <c r="M1481" s="4"/>
    </row>
    <row r="1482" spans="1:13" s="9" customFormat="1" x14ac:dyDescent="0.2">
      <c r="A1482" s="4"/>
      <c r="B1482" s="4"/>
      <c r="C1482" s="337"/>
      <c r="D1482" s="2"/>
      <c r="E1482" s="2"/>
      <c r="F1482" s="51"/>
      <c r="G1482" s="2"/>
      <c r="H1482" s="2"/>
      <c r="I1482" s="2"/>
      <c r="J1482" s="2"/>
      <c r="K1482" s="2"/>
      <c r="L1482" s="2"/>
      <c r="M1482" s="4"/>
    </row>
    <row r="1483" spans="1:13" s="9" customFormat="1" x14ac:dyDescent="0.2">
      <c r="A1483" s="4"/>
      <c r="B1483" s="4"/>
      <c r="C1483" s="337"/>
      <c r="D1483" s="2"/>
      <c r="E1483" s="2"/>
      <c r="F1483" s="51"/>
      <c r="G1483" s="2"/>
      <c r="H1483" s="2"/>
      <c r="I1483" s="2"/>
      <c r="J1483" s="2"/>
      <c r="K1483" s="2"/>
      <c r="L1483" s="2"/>
      <c r="M1483" s="4"/>
    </row>
    <row r="1484" spans="1:13" s="9" customFormat="1" x14ac:dyDescent="0.2">
      <c r="A1484" s="4"/>
      <c r="B1484" s="4"/>
      <c r="C1484" s="337"/>
      <c r="D1484" s="2"/>
      <c r="E1484" s="2"/>
      <c r="F1484" s="51"/>
      <c r="G1484" s="2"/>
      <c r="H1484" s="2"/>
      <c r="I1484" s="2"/>
      <c r="J1484" s="2"/>
      <c r="K1484" s="2"/>
      <c r="L1484" s="2"/>
      <c r="M1484" s="4"/>
    </row>
    <row r="1485" spans="1:13" s="9" customFormat="1" x14ac:dyDescent="0.2">
      <c r="A1485" s="4"/>
      <c r="B1485" s="4"/>
      <c r="C1485" s="337"/>
      <c r="D1485" s="2"/>
      <c r="E1485" s="2"/>
      <c r="F1485" s="51"/>
      <c r="G1485" s="2"/>
      <c r="H1485" s="2"/>
      <c r="I1485" s="2"/>
      <c r="J1485" s="2"/>
      <c r="K1485" s="2"/>
      <c r="L1485" s="2"/>
      <c r="M1485" s="4"/>
    </row>
    <row r="1486" spans="1:13" s="9" customFormat="1" x14ac:dyDescent="0.2">
      <c r="A1486" s="4"/>
      <c r="B1486" s="4"/>
      <c r="C1486" s="337"/>
      <c r="D1486" s="2"/>
      <c r="E1486" s="2"/>
      <c r="F1486" s="51"/>
      <c r="G1486" s="2"/>
      <c r="H1486" s="2"/>
      <c r="I1486" s="2"/>
      <c r="J1486" s="2"/>
      <c r="K1486" s="2"/>
      <c r="L1486" s="2"/>
      <c r="M1486" s="4"/>
    </row>
    <row r="1487" spans="1:13" s="9" customFormat="1" x14ac:dyDescent="0.2">
      <c r="A1487" s="4"/>
      <c r="B1487" s="4"/>
      <c r="C1487" s="337"/>
      <c r="D1487" s="2"/>
      <c r="E1487" s="2"/>
      <c r="F1487" s="51"/>
      <c r="G1487" s="2"/>
      <c r="H1487" s="2"/>
      <c r="I1487" s="2"/>
      <c r="J1487" s="2"/>
      <c r="K1487" s="2"/>
      <c r="L1487" s="2"/>
      <c r="M1487" s="4"/>
    </row>
    <row r="1488" spans="1:13" s="9" customFormat="1" x14ac:dyDescent="0.2">
      <c r="A1488" s="4"/>
      <c r="B1488" s="4"/>
      <c r="C1488" s="337"/>
      <c r="D1488" s="2"/>
      <c r="E1488" s="2"/>
      <c r="F1488" s="51"/>
      <c r="G1488" s="2"/>
      <c r="H1488" s="2"/>
      <c r="I1488" s="2"/>
      <c r="J1488" s="2"/>
      <c r="K1488" s="2"/>
      <c r="L1488" s="2"/>
      <c r="M1488" s="4"/>
    </row>
    <row r="1489" spans="1:13" s="9" customFormat="1" x14ac:dyDescent="0.2">
      <c r="A1489" s="4"/>
      <c r="B1489" s="4"/>
      <c r="C1489" s="337"/>
      <c r="D1489" s="2"/>
      <c r="E1489" s="2"/>
      <c r="F1489" s="51"/>
      <c r="G1489" s="2"/>
      <c r="H1489" s="2"/>
      <c r="I1489" s="2"/>
      <c r="J1489" s="2"/>
      <c r="K1489" s="2"/>
      <c r="L1489" s="2"/>
      <c r="M1489" s="4"/>
    </row>
    <row r="1490" spans="1:13" s="9" customFormat="1" x14ac:dyDescent="0.2">
      <c r="A1490" s="4"/>
      <c r="B1490" s="4"/>
      <c r="C1490" s="337"/>
      <c r="D1490" s="2"/>
      <c r="E1490" s="2"/>
      <c r="F1490" s="51"/>
      <c r="G1490" s="2"/>
      <c r="H1490" s="2"/>
      <c r="I1490" s="2"/>
      <c r="J1490" s="2"/>
      <c r="K1490" s="2"/>
      <c r="L1490" s="2"/>
      <c r="M1490" s="4"/>
    </row>
    <row r="1491" spans="1:13" s="9" customFormat="1" x14ac:dyDescent="0.2">
      <c r="A1491" s="4"/>
      <c r="B1491" s="4"/>
      <c r="C1491" s="337"/>
      <c r="D1491" s="2"/>
      <c r="E1491" s="2"/>
      <c r="F1491" s="51"/>
      <c r="G1491" s="2"/>
      <c r="H1491" s="2"/>
      <c r="I1491" s="2"/>
      <c r="J1491" s="2"/>
      <c r="K1491" s="2"/>
      <c r="L1491" s="2"/>
      <c r="M1491" s="4"/>
    </row>
    <row r="1492" spans="1:13" s="9" customFormat="1" x14ac:dyDescent="0.2">
      <c r="A1492" s="4"/>
      <c r="B1492" s="4"/>
      <c r="C1492" s="337"/>
      <c r="D1492" s="2"/>
      <c r="E1492" s="2"/>
      <c r="F1492" s="51"/>
      <c r="G1492" s="2"/>
      <c r="H1492" s="2"/>
      <c r="I1492" s="2"/>
      <c r="J1492" s="2"/>
      <c r="K1492" s="2"/>
      <c r="L1492" s="2"/>
      <c r="M1492" s="4"/>
    </row>
    <row r="1493" spans="1:13" s="9" customFormat="1" x14ac:dyDescent="0.2">
      <c r="A1493" s="4"/>
      <c r="B1493" s="4"/>
      <c r="C1493" s="337"/>
      <c r="D1493" s="2"/>
      <c r="E1493" s="2"/>
      <c r="F1493" s="51"/>
      <c r="G1493" s="2"/>
      <c r="H1493" s="2"/>
      <c r="I1493" s="2"/>
      <c r="J1493" s="2"/>
      <c r="K1493" s="2"/>
      <c r="L1493" s="2"/>
      <c r="M1493" s="4"/>
    </row>
    <row r="1494" spans="1:13" s="9" customFormat="1" x14ac:dyDescent="0.2">
      <c r="A1494" s="4"/>
      <c r="B1494" s="4"/>
      <c r="C1494" s="337"/>
      <c r="D1494" s="2"/>
      <c r="E1494" s="2"/>
      <c r="F1494" s="51"/>
      <c r="G1494" s="2"/>
      <c r="H1494" s="2"/>
      <c r="I1494" s="2"/>
      <c r="J1494" s="2"/>
      <c r="K1494" s="2"/>
      <c r="L1494" s="2"/>
      <c r="M1494" s="4"/>
    </row>
    <row r="1495" spans="1:13" s="9" customFormat="1" x14ac:dyDescent="0.2">
      <c r="A1495" s="4"/>
      <c r="B1495" s="4"/>
      <c r="C1495" s="337"/>
      <c r="D1495" s="2"/>
      <c r="E1495" s="2"/>
      <c r="F1495" s="51"/>
      <c r="G1495" s="2"/>
      <c r="H1495" s="2"/>
      <c r="I1495" s="2"/>
      <c r="J1495" s="2"/>
      <c r="K1495" s="2"/>
      <c r="L1495" s="2"/>
      <c r="M1495" s="4"/>
    </row>
    <row r="1496" spans="1:13" s="9" customFormat="1" x14ac:dyDescent="0.2">
      <c r="A1496" s="4"/>
      <c r="B1496" s="4"/>
      <c r="C1496" s="337"/>
      <c r="D1496" s="2"/>
      <c r="E1496" s="2"/>
      <c r="F1496" s="51"/>
      <c r="G1496" s="2"/>
      <c r="H1496" s="2"/>
      <c r="I1496" s="2"/>
      <c r="J1496" s="2"/>
      <c r="K1496" s="2"/>
      <c r="L1496" s="2"/>
      <c r="M1496" s="4"/>
    </row>
    <row r="1497" spans="1:13" s="9" customFormat="1" x14ac:dyDescent="0.2">
      <c r="A1497" s="4"/>
      <c r="B1497" s="4"/>
      <c r="C1497" s="337"/>
      <c r="D1497" s="2"/>
      <c r="E1497" s="2"/>
      <c r="F1497" s="51"/>
      <c r="G1497" s="2"/>
      <c r="H1497" s="2"/>
      <c r="I1497" s="2"/>
      <c r="J1497" s="2"/>
      <c r="K1497" s="2"/>
      <c r="L1497" s="2"/>
      <c r="M1497" s="4"/>
    </row>
    <row r="1498" spans="1:13" s="9" customFormat="1" x14ac:dyDescent="0.2">
      <c r="A1498" s="4"/>
      <c r="B1498" s="4"/>
      <c r="C1498" s="337"/>
      <c r="D1498" s="2"/>
      <c r="E1498" s="2"/>
      <c r="F1498" s="51"/>
      <c r="G1498" s="2"/>
      <c r="H1498" s="2"/>
      <c r="I1498" s="2"/>
      <c r="J1498" s="2"/>
      <c r="K1498" s="2"/>
      <c r="L1498" s="2"/>
      <c r="M1498" s="4"/>
    </row>
    <row r="1499" spans="1:13" s="9" customFormat="1" x14ac:dyDescent="0.2">
      <c r="A1499" s="4"/>
      <c r="B1499" s="4"/>
      <c r="C1499" s="337"/>
      <c r="D1499" s="2"/>
      <c r="E1499" s="2"/>
      <c r="F1499" s="51"/>
      <c r="G1499" s="2"/>
      <c r="H1499" s="2"/>
      <c r="I1499" s="2"/>
      <c r="J1499" s="2"/>
      <c r="K1499" s="2"/>
      <c r="L1499" s="2"/>
      <c r="M1499" s="4"/>
    </row>
    <row r="1500" spans="1:13" s="9" customFormat="1" x14ac:dyDescent="0.2">
      <c r="A1500" s="4"/>
      <c r="B1500" s="4"/>
      <c r="C1500" s="337"/>
      <c r="D1500" s="2"/>
      <c r="E1500" s="2"/>
      <c r="F1500" s="51"/>
      <c r="G1500" s="2"/>
      <c r="H1500" s="2"/>
      <c r="I1500" s="2"/>
      <c r="J1500" s="2"/>
      <c r="K1500" s="2"/>
      <c r="L1500" s="2"/>
      <c r="M1500" s="4"/>
    </row>
    <row r="1501" spans="1:13" s="9" customFormat="1" x14ac:dyDescent="0.2">
      <c r="A1501" s="4"/>
      <c r="B1501" s="4"/>
      <c r="C1501" s="337"/>
      <c r="D1501" s="2"/>
      <c r="E1501" s="2"/>
      <c r="F1501" s="51"/>
      <c r="G1501" s="2"/>
      <c r="H1501" s="2"/>
      <c r="I1501" s="2"/>
      <c r="J1501" s="2"/>
      <c r="K1501" s="2"/>
      <c r="L1501" s="2"/>
      <c r="M1501" s="4"/>
    </row>
    <row r="1502" spans="1:13" s="9" customFormat="1" x14ac:dyDescent="0.2">
      <c r="A1502" s="4"/>
      <c r="B1502" s="4"/>
      <c r="C1502" s="337"/>
      <c r="D1502" s="2"/>
      <c r="E1502" s="2"/>
      <c r="F1502" s="51"/>
      <c r="G1502" s="2"/>
      <c r="H1502" s="2"/>
      <c r="I1502" s="2"/>
      <c r="J1502" s="2"/>
      <c r="K1502" s="2"/>
      <c r="L1502" s="2"/>
      <c r="M1502" s="4"/>
    </row>
    <row r="1503" spans="1:13" s="9" customFormat="1" x14ac:dyDescent="0.2">
      <c r="A1503" s="4"/>
      <c r="B1503" s="4"/>
      <c r="C1503" s="337"/>
      <c r="D1503" s="2"/>
      <c r="E1503" s="2"/>
      <c r="F1503" s="51"/>
      <c r="G1503" s="2"/>
      <c r="H1503" s="2"/>
      <c r="I1503" s="2"/>
      <c r="J1503" s="2"/>
      <c r="K1503" s="2"/>
      <c r="L1503" s="2"/>
      <c r="M1503" s="4"/>
    </row>
    <row r="1504" spans="1:13" s="9" customFormat="1" x14ac:dyDescent="0.2">
      <c r="A1504" s="4"/>
      <c r="B1504" s="4"/>
      <c r="C1504" s="337"/>
      <c r="D1504" s="2"/>
      <c r="E1504" s="2"/>
      <c r="F1504" s="51"/>
      <c r="G1504" s="2"/>
      <c r="H1504" s="2"/>
      <c r="I1504" s="2"/>
      <c r="J1504" s="2"/>
      <c r="K1504" s="2"/>
      <c r="L1504" s="2"/>
      <c r="M1504" s="4"/>
    </row>
    <row r="1505" spans="1:13" s="9" customFormat="1" x14ac:dyDescent="0.2">
      <c r="A1505" s="4"/>
      <c r="B1505" s="4"/>
      <c r="C1505" s="337"/>
      <c r="D1505" s="2"/>
      <c r="E1505" s="2"/>
      <c r="F1505" s="51"/>
      <c r="G1505" s="2"/>
      <c r="H1505" s="2"/>
      <c r="I1505" s="2"/>
      <c r="J1505" s="2"/>
      <c r="K1505" s="2"/>
      <c r="L1505" s="2"/>
      <c r="M1505" s="4"/>
    </row>
    <row r="1506" spans="1:13" s="9" customFormat="1" x14ac:dyDescent="0.2">
      <c r="A1506" s="4"/>
      <c r="B1506" s="4"/>
      <c r="C1506" s="337"/>
      <c r="D1506" s="2"/>
      <c r="E1506" s="2"/>
      <c r="F1506" s="51"/>
      <c r="G1506" s="2"/>
      <c r="H1506" s="2"/>
      <c r="I1506" s="2"/>
      <c r="J1506" s="2"/>
      <c r="K1506" s="2"/>
      <c r="L1506" s="2"/>
      <c r="M1506" s="4"/>
    </row>
    <row r="1507" spans="1:13" s="9" customFormat="1" x14ac:dyDescent="0.2">
      <c r="A1507" s="4"/>
      <c r="B1507" s="4"/>
      <c r="C1507" s="337"/>
      <c r="D1507" s="2"/>
      <c r="E1507" s="2"/>
      <c r="F1507" s="51"/>
      <c r="G1507" s="2"/>
      <c r="H1507" s="2"/>
      <c r="I1507" s="2"/>
      <c r="J1507" s="2"/>
      <c r="K1507" s="2"/>
      <c r="L1507" s="2"/>
      <c r="M1507" s="4"/>
    </row>
    <row r="1508" spans="1:13" s="9" customFormat="1" x14ac:dyDescent="0.2">
      <c r="A1508" s="4"/>
      <c r="B1508" s="4"/>
      <c r="C1508" s="337"/>
      <c r="D1508" s="2"/>
      <c r="E1508" s="2"/>
      <c r="F1508" s="51"/>
      <c r="G1508" s="2"/>
      <c r="H1508" s="2"/>
      <c r="I1508" s="2"/>
      <c r="J1508" s="2"/>
      <c r="K1508" s="2"/>
      <c r="L1508" s="2"/>
      <c r="M1508" s="4"/>
    </row>
    <row r="1509" spans="1:13" s="9" customFormat="1" x14ac:dyDescent="0.2">
      <c r="A1509" s="4"/>
      <c r="B1509" s="4"/>
      <c r="C1509" s="337"/>
      <c r="D1509" s="2"/>
      <c r="E1509" s="2"/>
      <c r="F1509" s="51"/>
      <c r="G1509" s="2"/>
      <c r="H1509" s="2"/>
      <c r="I1509" s="2"/>
      <c r="J1509" s="2"/>
      <c r="K1509" s="2"/>
      <c r="L1509" s="2"/>
      <c r="M1509" s="4"/>
    </row>
    <row r="1510" spans="1:13" s="9" customFormat="1" x14ac:dyDescent="0.2">
      <c r="A1510" s="4"/>
      <c r="B1510" s="4"/>
      <c r="C1510" s="337"/>
      <c r="D1510" s="2"/>
      <c r="E1510" s="2"/>
      <c r="F1510" s="51"/>
      <c r="G1510" s="2"/>
      <c r="H1510" s="2"/>
      <c r="I1510" s="2"/>
      <c r="J1510" s="2"/>
      <c r="K1510" s="2"/>
      <c r="L1510" s="2"/>
      <c r="M1510" s="4"/>
    </row>
    <row r="1511" spans="1:13" s="9" customFormat="1" x14ac:dyDescent="0.2">
      <c r="A1511" s="4"/>
      <c r="B1511" s="4"/>
      <c r="C1511" s="337"/>
      <c r="D1511" s="2"/>
      <c r="E1511" s="2"/>
      <c r="F1511" s="51"/>
      <c r="G1511" s="2"/>
      <c r="H1511" s="2"/>
      <c r="I1511" s="2"/>
      <c r="J1511" s="2"/>
      <c r="K1511" s="2"/>
      <c r="L1511" s="2"/>
      <c r="M1511" s="4"/>
    </row>
    <row r="1512" spans="1:13" s="9" customFormat="1" x14ac:dyDescent="0.2">
      <c r="A1512" s="4"/>
      <c r="B1512" s="4"/>
      <c r="C1512" s="337"/>
      <c r="D1512" s="2"/>
      <c r="E1512" s="2"/>
      <c r="F1512" s="51"/>
      <c r="G1512" s="2"/>
      <c r="H1512" s="2"/>
      <c r="I1512" s="2"/>
      <c r="J1512" s="2"/>
      <c r="K1512" s="2"/>
      <c r="L1512" s="2"/>
      <c r="M1512" s="4"/>
    </row>
    <row r="1513" spans="1:13" s="9" customFormat="1" x14ac:dyDescent="0.2">
      <c r="A1513" s="4"/>
      <c r="B1513" s="4"/>
      <c r="C1513" s="337"/>
      <c r="D1513" s="2"/>
      <c r="E1513" s="2"/>
      <c r="F1513" s="51"/>
      <c r="G1513" s="2"/>
      <c r="H1513" s="2"/>
      <c r="I1513" s="2"/>
      <c r="J1513" s="2"/>
      <c r="K1513" s="2"/>
      <c r="L1513" s="2"/>
      <c r="M1513" s="4"/>
    </row>
    <row r="1514" spans="1:13" s="9" customFormat="1" x14ac:dyDescent="0.2">
      <c r="A1514" s="4"/>
      <c r="B1514" s="4"/>
      <c r="C1514" s="337"/>
      <c r="D1514" s="2"/>
      <c r="E1514" s="2"/>
      <c r="F1514" s="51"/>
      <c r="G1514" s="2"/>
      <c r="H1514" s="2"/>
      <c r="I1514" s="2"/>
      <c r="J1514" s="2"/>
      <c r="K1514" s="2"/>
      <c r="L1514" s="2"/>
      <c r="M1514" s="4"/>
    </row>
    <row r="1515" spans="1:13" s="9" customFormat="1" x14ac:dyDescent="0.2">
      <c r="A1515" s="4"/>
      <c r="B1515" s="4"/>
      <c r="C1515" s="337"/>
      <c r="D1515" s="2"/>
      <c r="E1515" s="2"/>
      <c r="F1515" s="51"/>
      <c r="G1515" s="2"/>
      <c r="H1515" s="2"/>
      <c r="I1515" s="2"/>
      <c r="J1515" s="2"/>
      <c r="K1515" s="2"/>
      <c r="L1515" s="2"/>
      <c r="M1515" s="4"/>
    </row>
    <row r="1516" spans="1:13" s="9" customFormat="1" x14ac:dyDescent="0.2">
      <c r="A1516" s="4"/>
      <c r="B1516" s="4"/>
      <c r="C1516" s="337"/>
      <c r="D1516" s="2"/>
      <c r="E1516" s="2"/>
      <c r="F1516" s="51"/>
      <c r="G1516" s="2"/>
      <c r="H1516" s="2"/>
      <c r="I1516" s="2"/>
      <c r="J1516" s="2"/>
      <c r="K1516" s="2"/>
      <c r="L1516" s="2"/>
      <c r="M1516" s="4"/>
    </row>
    <row r="1517" spans="1:13" s="9" customFormat="1" x14ac:dyDescent="0.2">
      <c r="A1517" s="4"/>
      <c r="B1517" s="4"/>
      <c r="C1517" s="337"/>
      <c r="D1517" s="2"/>
      <c r="E1517" s="2"/>
      <c r="F1517" s="51"/>
      <c r="G1517" s="2"/>
      <c r="H1517" s="2"/>
      <c r="I1517" s="2"/>
      <c r="J1517" s="2"/>
      <c r="K1517" s="2"/>
      <c r="L1517" s="2"/>
      <c r="M1517" s="4"/>
    </row>
    <row r="1518" spans="1:13" s="9" customFormat="1" x14ac:dyDescent="0.2">
      <c r="A1518" s="4"/>
      <c r="B1518" s="4"/>
      <c r="C1518" s="337"/>
      <c r="D1518" s="2"/>
      <c r="E1518" s="2"/>
      <c r="F1518" s="51"/>
      <c r="G1518" s="2"/>
      <c r="H1518" s="2"/>
      <c r="I1518" s="2"/>
      <c r="J1518" s="2"/>
      <c r="K1518" s="2"/>
      <c r="L1518" s="2"/>
      <c r="M1518" s="4"/>
    </row>
    <row r="1519" spans="1:13" s="9" customFormat="1" x14ac:dyDescent="0.2">
      <c r="A1519" s="4"/>
      <c r="B1519" s="4"/>
      <c r="C1519" s="337"/>
      <c r="D1519" s="2"/>
      <c r="E1519" s="2"/>
      <c r="F1519" s="51"/>
      <c r="G1519" s="2"/>
      <c r="H1519" s="2"/>
      <c r="I1519" s="2"/>
      <c r="J1519" s="2"/>
      <c r="K1519" s="2"/>
      <c r="L1519" s="2"/>
      <c r="M1519" s="4"/>
    </row>
    <row r="1520" spans="1:13" s="9" customFormat="1" x14ac:dyDescent="0.2">
      <c r="A1520" s="4"/>
      <c r="B1520" s="4"/>
      <c r="C1520" s="337"/>
      <c r="D1520" s="2"/>
      <c r="E1520" s="2"/>
      <c r="F1520" s="51"/>
      <c r="G1520" s="2"/>
      <c r="H1520" s="2"/>
      <c r="I1520" s="2"/>
      <c r="J1520" s="2"/>
      <c r="K1520" s="2"/>
      <c r="L1520" s="2"/>
      <c r="M1520" s="4"/>
    </row>
    <row r="1521" spans="1:13" s="9" customFormat="1" x14ac:dyDescent="0.2">
      <c r="A1521" s="4"/>
      <c r="B1521" s="4"/>
      <c r="C1521" s="337"/>
      <c r="D1521" s="2"/>
      <c r="E1521" s="2"/>
      <c r="F1521" s="51"/>
      <c r="G1521" s="2"/>
      <c r="H1521" s="2"/>
      <c r="I1521" s="2"/>
      <c r="J1521" s="2"/>
      <c r="K1521" s="2"/>
      <c r="L1521" s="2"/>
      <c r="M1521" s="4"/>
    </row>
    <row r="1522" spans="1:13" s="9" customFormat="1" x14ac:dyDescent="0.2">
      <c r="A1522" s="4"/>
      <c r="B1522" s="4"/>
      <c r="C1522" s="337"/>
      <c r="D1522" s="2"/>
      <c r="E1522" s="2"/>
      <c r="F1522" s="51"/>
      <c r="G1522" s="2"/>
      <c r="H1522" s="2"/>
      <c r="I1522" s="2"/>
      <c r="J1522" s="2"/>
      <c r="K1522" s="2"/>
      <c r="L1522" s="2"/>
      <c r="M1522" s="4"/>
    </row>
    <row r="1523" spans="1:13" s="9" customFormat="1" x14ac:dyDescent="0.2">
      <c r="A1523" s="4"/>
      <c r="B1523" s="4"/>
      <c r="C1523" s="337"/>
      <c r="D1523" s="2"/>
      <c r="E1523" s="2"/>
      <c r="F1523" s="51"/>
      <c r="G1523" s="2"/>
      <c r="H1523" s="2"/>
      <c r="I1523" s="2"/>
      <c r="J1523" s="2"/>
      <c r="K1523" s="2"/>
      <c r="L1523" s="2"/>
      <c r="M1523" s="4"/>
    </row>
    <row r="1524" spans="1:13" s="9" customFormat="1" x14ac:dyDescent="0.2">
      <c r="A1524" s="4"/>
      <c r="B1524" s="4"/>
      <c r="C1524" s="337"/>
      <c r="D1524" s="2"/>
      <c r="E1524" s="2"/>
      <c r="F1524" s="51"/>
      <c r="G1524" s="2"/>
      <c r="H1524" s="2"/>
      <c r="I1524" s="2"/>
      <c r="J1524" s="2"/>
      <c r="K1524" s="2"/>
      <c r="L1524" s="2"/>
      <c r="M1524" s="4"/>
    </row>
    <row r="1525" spans="1:13" s="9" customFormat="1" x14ac:dyDescent="0.2">
      <c r="A1525" s="4"/>
      <c r="B1525" s="4"/>
      <c r="C1525" s="337"/>
      <c r="D1525" s="2"/>
      <c r="E1525" s="2"/>
      <c r="F1525" s="51"/>
      <c r="G1525" s="2"/>
      <c r="H1525" s="2"/>
      <c r="I1525" s="2"/>
      <c r="J1525" s="2"/>
      <c r="K1525" s="2"/>
      <c r="L1525" s="2"/>
      <c r="M1525" s="4"/>
    </row>
    <row r="1526" spans="1:13" s="9" customFormat="1" x14ac:dyDescent="0.2">
      <c r="A1526" s="4"/>
      <c r="B1526" s="4"/>
      <c r="C1526" s="337"/>
      <c r="D1526" s="2"/>
      <c r="E1526" s="2"/>
      <c r="F1526" s="51"/>
      <c r="G1526" s="2"/>
      <c r="H1526" s="2"/>
      <c r="I1526" s="2"/>
      <c r="J1526" s="2"/>
      <c r="K1526" s="2"/>
      <c r="L1526" s="2"/>
      <c r="M1526" s="4"/>
    </row>
    <row r="1527" spans="1:13" s="9" customFormat="1" x14ac:dyDescent="0.2">
      <c r="A1527" s="4"/>
      <c r="B1527" s="4"/>
      <c r="C1527" s="337"/>
      <c r="D1527" s="2"/>
      <c r="E1527" s="2"/>
      <c r="F1527" s="51"/>
      <c r="G1527" s="2"/>
      <c r="H1527" s="2"/>
      <c r="I1527" s="2"/>
      <c r="J1527" s="2"/>
      <c r="K1527" s="2"/>
      <c r="L1527" s="2"/>
      <c r="M1527" s="4"/>
    </row>
    <row r="1528" spans="1:13" s="9" customFormat="1" x14ac:dyDescent="0.2">
      <c r="A1528" s="4"/>
      <c r="B1528" s="4"/>
      <c r="C1528" s="337"/>
      <c r="D1528" s="2"/>
      <c r="E1528" s="2"/>
      <c r="F1528" s="51"/>
      <c r="G1528" s="2"/>
      <c r="H1528" s="2"/>
      <c r="I1528" s="2"/>
      <c r="J1528" s="2"/>
      <c r="K1528" s="2"/>
      <c r="L1528" s="2"/>
      <c r="M1528" s="4"/>
    </row>
    <row r="1529" spans="1:13" s="9" customFormat="1" x14ac:dyDescent="0.2">
      <c r="A1529" s="4"/>
      <c r="B1529" s="4"/>
      <c r="C1529" s="337"/>
      <c r="D1529" s="2"/>
      <c r="E1529" s="2"/>
      <c r="F1529" s="51"/>
      <c r="G1529" s="2"/>
      <c r="H1529" s="2"/>
      <c r="I1529" s="2"/>
      <c r="J1529" s="2"/>
      <c r="K1529" s="2"/>
      <c r="L1529" s="2"/>
      <c r="M1529" s="4"/>
    </row>
    <row r="1530" spans="1:13" s="9" customFormat="1" x14ac:dyDescent="0.2">
      <c r="A1530" s="4"/>
      <c r="B1530" s="4"/>
      <c r="C1530" s="337"/>
      <c r="D1530" s="2"/>
      <c r="E1530" s="2"/>
      <c r="F1530" s="51"/>
      <c r="G1530" s="2"/>
      <c r="H1530" s="2"/>
      <c r="I1530" s="2"/>
      <c r="J1530" s="2"/>
      <c r="K1530" s="2"/>
      <c r="L1530" s="2"/>
      <c r="M1530" s="4"/>
    </row>
    <row r="1531" spans="1:13" s="9" customFormat="1" x14ac:dyDescent="0.2">
      <c r="A1531" s="4"/>
      <c r="B1531" s="4"/>
      <c r="C1531" s="337"/>
      <c r="D1531" s="2"/>
      <c r="E1531" s="2"/>
      <c r="F1531" s="51"/>
      <c r="G1531" s="2"/>
      <c r="H1531" s="2"/>
      <c r="I1531" s="2"/>
      <c r="J1531" s="2"/>
      <c r="K1531" s="2"/>
      <c r="L1531" s="2"/>
      <c r="M1531" s="4"/>
    </row>
    <row r="1532" spans="1:13" s="9" customFormat="1" x14ac:dyDescent="0.2">
      <c r="A1532" s="4"/>
      <c r="B1532" s="4"/>
      <c r="C1532" s="337"/>
      <c r="D1532" s="2"/>
      <c r="E1532" s="2"/>
      <c r="F1532" s="51"/>
      <c r="G1532" s="2"/>
      <c r="H1532" s="2"/>
      <c r="I1532" s="2"/>
      <c r="J1532" s="2"/>
      <c r="K1532" s="2"/>
      <c r="L1532" s="2"/>
      <c r="M1532" s="4"/>
    </row>
    <row r="1533" spans="1:13" s="9" customFormat="1" x14ac:dyDescent="0.2">
      <c r="A1533" s="4"/>
      <c r="B1533" s="4"/>
      <c r="C1533" s="337"/>
      <c r="D1533" s="2"/>
      <c r="E1533" s="2"/>
      <c r="F1533" s="51"/>
      <c r="G1533" s="2"/>
      <c r="H1533" s="2"/>
      <c r="I1533" s="2"/>
      <c r="J1533" s="2"/>
      <c r="K1533" s="2"/>
      <c r="L1533" s="2"/>
      <c r="M1533" s="4"/>
    </row>
    <row r="1534" spans="1:13" s="9" customFormat="1" x14ac:dyDescent="0.2">
      <c r="A1534" s="4"/>
      <c r="B1534" s="4"/>
      <c r="C1534" s="337"/>
      <c r="D1534" s="2"/>
      <c r="E1534" s="2"/>
      <c r="F1534" s="51"/>
      <c r="G1534" s="2"/>
      <c r="H1534" s="2"/>
      <c r="I1534" s="2"/>
      <c r="J1534" s="2"/>
      <c r="K1534" s="2"/>
      <c r="L1534" s="2"/>
      <c r="M1534" s="4"/>
    </row>
    <row r="1535" spans="1:13" s="9" customFormat="1" x14ac:dyDescent="0.2">
      <c r="A1535" s="4"/>
      <c r="B1535" s="4"/>
      <c r="C1535" s="337"/>
      <c r="D1535" s="2"/>
      <c r="E1535" s="2"/>
      <c r="F1535" s="51"/>
      <c r="G1535" s="2"/>
      <c r="H1535" s="2"/>
      <c r="I1535" s="2"/>
      <c r="J1535" s="2"/>
      <c r="K1535" s="2"/>
      <c r="L1535" s="2"/>
      <c r="M1535" s="4"/>
    </row>
    <row r="1536" spans="1:13" s="9" customFormat="1" x14ac:dyDescent="0.2">
      <c r="A1536" s="4"/>
      <c r="B1536" s="4"/>
      <c r="C1536" s="337"/>
      <c r="D1536" s="2"/>
      <c r="E1536" s="2"/>
      <c r="F1536" s="51"/>
      <c r="G1536" s="2"/>
      <c r="H1536" s="2"/>
      <c r="I1536" s="2"/>
      <c r="J1536" s="2"/>
      <c r="K1536" s="2"/>
      <c r="L1536" s="2"/>
      <c r="M1536" s="4"/>
    </row>
    <row r="1537" spans="1:13" s="9" customFormat="1" x14ac:dyDescent="0.2">
      <c r="A1537" s="4"/>
      <c r="B1537" s="4"/>
      <c r="C1537" s="337"/>
      <c r="D1537" s="2"/>
      <c r="E1537" s="2"/>
      <c r="F1537" s="51"/>
      <c r="G1537" s="2"/>
      <c r="H1537" s="2"/>
      <c r="I1537" s="2"/>
      <c r="J1537" s="2"/>
      <c r="K1537" s="2"/>
      <c r="L1537" s="2"/>
      <c r="M1537" s="4"/>
    </row>
    <row r="1538" spans="1:13" s="9" customFormat="1" x14ac:dyDescent="0.2">
      <c r="A1538" s="4"/>
      <c r="B1538" s="4"/>
      <c r="C1538" s="337"/>
      <c r="D1538" s="2"/>
      <c r="E1538" s="2"/>
      <c r="F1538" s="51"/>
      <c r="G1538" s="2"/>
      <c r="H1538" s="2"/>
      <c r="I1538" s="2"/>
      <c r="J1538" s="2"/>
      <c r="K1538" s="2"/>
      <c r="L1538" s="2"/>
      <c r="M1538" s="4"/>
    </row>
    <row r="1539" spans="1:13" s="9" customFormat="1" x14ac:dyDescent="0.2">
      <c r="A1539" s="4"/>
      <c r="B1539" s="4"/>
      <c r="C1539" s="337"/>
      <c r="D1539" s="2"/>
      <c r="E1539" s="2"/>
      <c r="F1539" s="51"/>
      <c r="G1539" s="2"/>
      <c r="H1539" s="2"/>
      <c r="I1539" s="2"/>
      <c r="J1539" s="2"/>
      <c r="K1539" s="2"/>
      <c r="L1539" s="2"/>
      <c r="M1539" s="4"/>
    </row>
    <row r="1540" spans="1:13" s="9" customFormat="1" x14ac:dyDescent="0.2">
      <c r="A1540" s="4"/>
      <c r="B1540" s="4"/>
      <c r="C1540" s="337"/>
      <c r="D1540" s="2"/>
      <c r="E1540" s="2"/>
      <c r="F1540" s="51"/>
      <c r="G1540" s="2"/>
      <c r="H1540" s="2"/>
      <c r="I1540" s="2"/>
      <c r="J1540" s="2"/>
      <c r="K1540" s="2"/>
      <c r="L1540" s="2"/>
      <c r="M1540" s="4"/>
    </row>
    <row r="1541" spans="1:13" s="9" customFormat="1" x14ac:dyDescent="0.2">
      <c r="A1541" s="4"/>
      <c r="B1541" s="4"/>
      <c r="C1541" s="337"/>
      <c r="D1541" s="2"/>
      <c r="E1541" s="2"/>
      <c r="F1541" s="51"/>
      <c r="G1541" s="2"/>
      <c r="H1541" s="2"/>
      <c r="I1541" s="2"/>
      <c r="J1541" s="2"/>
      <c r="K1541" s="2"/>
      <c r="L1541" s="2"/>
      <c r="M1541" s="4"/>
    </row>
    <row r="1542" spans="1:13" s="9" customFormat="1" x14ac:dyDescent="0.2">
      <c r="A1542" s="4"/>
      <c r="B1542" s="4"/>
      <c r="C1542" s="337"/>
      <c r="D1542" s="2"/>
      <c r="E1542" s="2"/>
      <c r="F1542" s="51"/>
      <c r="G1542" s="2"/>
      <c r="H1542" s="2"/>
      <c r="I1542" s="2"/>
      <c r="J1542" s="2"/>
      <c r="K1542" s="2"/>
      <c r="L1542" s="2"/>
      <c r="M1542" s="4"/>
    </row>
    <row r="1543" spans="1:13" s="9" customFormat="1" x14ac:dyDescent="0.2">
      <c r="A1543" s="4"/>
      <c r="B1543" s="4"/>
      <c r="C1543" s="337"/>
      <c r="D1543" s="2"/>
      <c r="E1543" s="2"/>
      <c r="F1543" s="51"/>
      <c r="G1543" s="2"/>
      <c r="H1543" s="2"/>
      <c r="I1543" s="2"/>
      <c r="J1543" s="2"/>
      <c r="K1543" s="2"/>
      <c r="L1543" s="2"/>
      <c r="M1543" s="4"/>
    </row>
    <row r="1544" spans="1:13" s="9" customFormat="1" x14ac:dyDescent="0.2">
      <c r="A1544" s="4"/>
      <c r="B1544" s="4"/>
      <c r="C1544" s="337"/>
      <c r="D1544" s="2"/>
      <c r="E1544" s="2"/>
      <c r="F1544" s="51"/>
      <c r="G1544" s="2"/>
      <c r="H1544" s="2"/>
      <c r="I1544" s="2"/>
      <c r="J1544" s="2"/>
      <c r="K1544" s="2"/>
      <c r="L1544" s="2"/>
      <c r="M1544" s="4"/>
    </row>
    <row r="1545" spans="1:13" s="9" customFormat="1" x14ac:dyDescent="0.2">
      <c r="A1545" s="4"/>
      <c r="B1545" s="4"/>
      <c r="C1545" s="337"/>
      <c r="D1545" s="2"/>
      <c r="E1545" s="2"/>
      <c r="F1545" s="51"/>
      <c r="G1545" s="2"/>
      <c r="H1545" s="2"/>
      <c r="I1545" s="2"/>
      <c r="J1545" s="2"/>
      <c r="K1545" s="2"/>
      <c r="L1545" s="2"/>
      <c r="M1545" s="4"/>
    </row>
    <row r="1546" spans="1:13" s="9" customFormat="1" x14ac:dyDescent="0.2">
      <c r="A1546" s="4"/>
      <c r="B1546" s="4"/>
      <c r="C1546" s="337"/>
      <c r="D1546" s="2"/>
      <c r="E1546" s="2"/>
      <c r="F1546" s="51"/>
      <c r="G1546" s="2"/>
      <c r="H1546" s="2"/>
      <c r="I1546" s="2"/>
      <c r="J1546" s="2"/>
      <c r="K1546" s="2"/>
      <c r="L1546" s="2"/>
      <c r="M1546" s="4"/>
    </row>
    <row r="1547" spans="1:13" s="9" customFormat="1" x14ac:dyDescent="0.2">
      <c r="A1547" s="4"/>
      <c r="B1547" s="4"/>
      <c r="C1547" s="337"/>
      <c r="D1547" s="2"/>
      <c r="E1547" s="2"/>
      <c r="F1547" s="51"/>
      <c r="G1547" s="2"/>
      <c r="H1547" s="2"/>
      <c r="I1547" s="2"/>
      <c r="J1547" s="2"/>
      <c r="K1547" s="2"/>
      <c r="L1547" s="2"/>
      <c r="M1547" s="4"/>
    </row>
    <row r="1548" spans="1:13" s="9" customFormat="1" x14ac:dyDescent="0.2">
      <c r="A1548" s="4"/>
      <c r="B1548" s="4"/>
      <c r="C1548" s="337"/>
      <c r="D1548" s="2"/>
      <c r="E1548" s="2"/>
      <c r="F1548" s="51"/>
      <c r="G1548" s="2"/>
      <c r="H1548" s="2"/>
      <c r="I1548" s="2"/>
      <c r="J1548" s="2"/>
      <c r="K1548" s="2"/>
      <c r="L1548" s="2"/>
      <c r="M1548" s="4"/>
    </row>
    <row r="1549" spans="1:13" s="9" customFormat="1" x14ac:dyDescent="0.2">
      <c r="A1549" s="4"/>
      <c r="B1549" s="4"/>
      <c r="C1549" s="337"/>
      <c r="D1549" s="2"/>
      <c r="E1549" s="2"/>
      <c r="F1549" s="51"/>
      <c r="G1549" s="2"/>
      <c r="H1549" s="2"/>
      <c r="I1549" s="2"/>
      <c r="J1549" s="2"/>
      <c r="K1549" s="2"/>
      <c r="L1549" s="2"/>
      <c r="M1549" s="4"/>
    </row>
    <row r="1550" spans="1:13" s="9" customFormat="1" x14ac:dyDescent="0.2">
      <c r="A1550" s="4"/>
      <c r="B1550" s="4"/>
      <c r="C1550" s="337"/>
      <c r="D1550" s="2"/>
      <c r="E1550" s="2"/>
      <c r="F1550" s="51"/>
      <c r="G1550" s="2"/>
      <c r="H1550" s="2"/>
      <c r="I1550" s="2"/>
      <c r="J1550" s="2"/>
      <c r="K1550" s="2"/>
      <c r="L1550" s="2"/>
      <c r="M1550" s="4"/>
    </row>
    <row r="1551" spans="1:13" s="9" customFormat="1" x14ac:dyDescent="0.2">
      <c r="A1551" s="4"/>
      <c r="B1551" s="4"/>
      <c r="C1551" s="337"/>
      <c r="D1551" s="2"/>
      <c r="E1551" s="2"/>
      <c r="F1551" s="51"/>
      <c r="G1551" s="2"/>
      <c r="H1551" s="2"/>
      <c r="I1551" s="2"/>
      <c r="J1551" s="2"/>
      <c r="K1551" s="2"/>
      <c r="L1551" s="2"/>
      <c r="M1551" s="4"/>
    </row>
    <row r="1552" spans="1:13" s="9" customFormat="1" x14ac:dyDescent="0.2">
      <c r="A1552" s="4"/>
      <c r="B1552" s="4"/>
      <c r="C1552" s="337"/>
      <c r="D1552" s="2"/>
      <c r="E1552" s="2"/>
      <c r="F1552" s="51"/>
      <c r="G1552" s="2"/>
      <c r="H1552" s="2"/>
      <c r="I1552" s="2"/>
      <c r="J1552" s="2"/>
      <c r="K1552" s="2"/>
      <c r="L1552" s="2"/>
      <c r="M1552" s="4"/>
    </row>
    <row r="1553" spans="1:13" s="9" customFormat="1" x14ac:dyDescent="0.2">
      <c r="A1553" s="4"/>
      <c r="B1553" s="4"/>
      <c r="C1553" s="337"/>
      <c r="D1553" s="2"/>
      <c r="E1553" s="2"/>
      <c r="F1553" s="51"/>
      <c r="G1553" s="2"/>
      <c r="H1553" s="2"/>
      <c r="I1553" s="2"/>
      <c r="J1553" s="2"/>
      <c r="K1553" s="2"/>
      <c r="L1553" s="2"/>
      <c r="M1553" s="4"/>
    </row>
    <row r="1554" spans="1:13" s="9" customFormat="1" x14ac:dyDescent="0.2">
      <c r="A1554" s="4"/>
      <c r="B1554" s="4"/>
      <c r="C1554" s="337"/>
      <c r="D1554" s="2"/>
      <c r="E1554" s="2"/>
      <c r="F1554" s="51"/>
      <c r="G1554" s="2"/>
      <c r="H1554" s="2"/>
      <c r="I1554" s="2"/>
      <c r="J1554" s="2"/>
      <c r="K1554" s="2"/>
      <c r="L1554" s="2"/>
      <c r="M1554" s="4"/>
    </row>
    <row r="1555" spans="1:13" s="9" customFormat="1" x14ac:dyDescent="0.2">
      <c r="A1555" s="4"/>
      <c r="B1555" s="4"/>
      <c r="C1555" s="337"/>
      <c r="D1555" s="2"/>
      <c r="E1555" s="2"/>
      <c r="F1555" s="51"/>
      <c r="G1555" s="2"/>
      <c r="H1555" s="2"/>
      <c r="I1555" s="2"/>
      <c r="J1555" s="2"/>
      <c r="K1555" s="2"/>
      <c r="L1555" s="2"/>
      <c r="M1555" s="4"/>
    </row>
    <row r="1556" spans="1:13" s="9" customFormat="1" x14ac:dyDescent="0.2">
      <c r="A1556" s="4"/>
      <c r="B1556" s="4"/>
      <c r="C1556" s="337"/>
      <c r="D1556" s="2"/>
      <c r="E1556" s="2"/>
      <c r="F1556" s="51"/>
      <c r="G1556" s="2"/>
      <c r="H1556" s="2"/>
      <c r="I1556" s="2"/>
      <c r="J1556" s="2"/>
      <c r="K1556" s="2"/>
      <c r="L1556" s="2"/>
      <c r="M1556" s="4"/>
    </row>
    <row r="1557" spans="1:13" s="9" customFormat="1" x14ac:dyDescent="0.2">
      <c r="A1557" s="4"/>
      <c r="B1557" s="4"/>
      <c r="C1557" s="337"/>
      <c r="D1557" s="2"/>
      <c r="E1557" s="2"/>
      <c r="F1557" s="51"/>
      <c r="G1557" s="2"/>
      <c r="H1557" s="2"/>
      <c r="I1557" s="2"/>
      <c r="J1557" s="2"/>
      <c r="K1557" s="2"/>
      <c r="L1557" s="2"/>
      <c r="M1557" s="4"/>
    </row>
    <row r="1558" spans="1:13" s="9" customFormat="1" x14ac:dyDescent="0.2">
      <c r="A1558" s="4"/>
      <c r="B1558" s="4"/>
      <c r="C1558" s="337"/>
      <c r="D1558" s="2"/>
      <c r="E1558" s="2"/>
      <c r="F1558" s="51"/>
      <c r="G1558" s="2"/>
      <c r="H1558" s="2"/>
      <c r="I1558" s="2"/>
      <c r="J1558" s="2"/>
      <c r="K1558" s="2"/>
      <c r="L1558" s="2"/>
      <c r="M1558" s="4"/>
    </row>
    <row r="1559" spans="1:13" s="9" customFormat="1" x14ac:dyDescent="0.2">
      <c r="A1559" s="4"/>
      <c r="B1559" s="4"/>
      <c r="C1559" s="337"/>
      <c r="D1559" s="2"/>
      <c r="E1559" s="2"/>
      <c r="F1559" s="51"/>
      <c r="G1559" s="2"/>
      <c r="H1559" s="2"/>
      <c r="I1559" s="2"/>
      <c r="J1559" s="2"/>
      <c r="K1559" s="2"/>
      <c r="L1559" s="2"/>
      <c r="M1559" s="4"/>
    </row>
    <row r="1560" spans="1:13" s="9" customFormat="1" x14ac:dyDescent="0.2">
      <c r="A1560" s="4"/>
      <c r="B1560" s="4"/>
      <c r="C1560" s="337"/>
      <c r="D1560" s="2"/>
      <c r="E1560" s="2"/>
      <c r="F1560" s="51"/>
      <c r="G1560" s="2"/>
      <c r="H1560" s="2"/>
      <c r="I1560" s="2"/>
      <c r="J1560" s="2"/>
      <c r="K1560" s="2"/>
      <c r="L1560" s="2"/>
      <c r="M1560" s="4"/>
    </row>
    <row r="1561" spans="1:13" s="9" customFormat="1" x14ac:dyDescent="0.2">
      <c r="A1561" s="4"/>
      <c r="B1561" s="4"/>
      <c r="C1561" s="337"/>
      <c r="D1561" s="2"/>
      <c r="E1561" s="2"/>
      <c r="F1561" s="51"/>
      <c r="G1561" s="2"/>
      <c r="H1561" s="2"/>
      <c r="I1561" s="2"/>
      <c r="J1561" s="2"/>
      <c r="K1561" s="2"/>
      <c r="L1561" s="2"/>
      <c r="M1561" s="4"/>
    </row>
    <row r="1562" spans="1:13" s="9" customFormat="1" x14ac:dyDescent="0.2">
      <c r="A1562" s="4"/>
      <c r="B1562" s="4"/>
      <c r="C1562" s="337"/>
      <c r="D1562" s="2"/>
      <c r="E1562" s="2"/>
      <c r="F1562" s="51"/>
      <c r="G1562" s="2"/>
      <c r="H1562" s="2"/>
      <c r="I1562" s="2"/>
      <c r="J1562" s="2"/>
      <c r="K1562" s="2"/>
      <c r="L1562" s="2"/>
      <c r="M1562" s="4"/>
    </row>
    <row r="1563" spans="1:13" s="9" customFormat="1" x14ac:dyDescent="0.2">
      <c r="A1563" s="4"/>
      <c r="B1563" s="4"/>
      <c r="C1563" s="337"/>
      <c r="D1563" s="2"/>
      <c r="E1563" s="2"/>
      <c r="F1563" s="51"/>
      <c r="G1563" s="2"/>
      <c r="H1563" s="2"/>
      <c r="I1563" s="2"/>
      <c r="J1563" s="2"/>
      <c r="K1563" s="2"/>
      <c r="L1563" s="2"/>
      <c r="M1563" s="4"/>
    </row>
    <row r="1564" spans="1:13" s="9" customFormat="1" x14ac:dyDescent="0.2">
      <c r="A1564" s="4"/>
      <c r="B1564" s="4"/>
      <c r="C1564" s="337"/>
      <c r="D1564" s="2"/>
      <c r="E1564" s="2"/>
      <c r="F1564" s="51"/>
      <c r="G1564" s="2"/>
      <c r="H1564" s="2"/>
      <c r="I1564" s="2"/>
      <c r="J1564" s="2"/>
      <c r="K1564" s="2"/>
      <c r="L1564" s="2"/>
      <c r="M1564" s="4"/>
    </row>
    <row r="1565" spans="1:13" s="9" customFormat="1" x14ac:dyDescent="0.2">
      <c r="A1565" s="4"/>
      <c r="B1565" s="4"/>
      <c r="C1565" s="337"/>
      <c r="D1565" s="2"/>
      <c r="E1565" s="2"/>
      <c r="F1565" s="51"/>
      <c r="G1565" s="2"/>
      <c r="H1565" s="2"/>
      <c r="I1565" s="2"/>
      <c r="J1565" s="2"/>
      <c r="K1565" s="2"/>
      <c r="L1565" s="2"/>
      <c r="M1565" s="4"/>
    </row>
    <row r="1566" spans="1:13" s="9" customFormat="1" x14ac:dyDescent="0.2">
      <c r="A1566" s="4"/>
      <c r="B1566" s="4"/>
      <c r="C1566" s="337"/>
      <c r="D1566" s="2"/>
      <c r="E1566" s="2"/>
      <c r="F1566" s="51"/>
      <c r="G1566" s="2"/>
      <c r="H1566" s="2"/>
      <c r="I1566" s="2"/>
      <c r="J1566" s="2"/>
      <c r="K1566" s="2"/>
      <c r="L1566" s="2"/>
      <c r="M1566" s="4"/>
    </row>
    <row r="1567" spans="1:13" s="9" customFormat="1" x14ac:dyDescent="0.2">
      <c r="A1567" s="4"/>
      <c r="B1567" s="4"/>
      <c r="C1567" s="337"/>
      <c r="D1567" s="2"/>
      <c r="E1567" s="2"/>
      <c r="F1567" s="51"/>
      <c r="G1567" s="2"/>
      <c r="H1567" s="2"/>
      <c r="I1567" s="2"/>
      <c r="J1567" s="2"/>
      <c r="K1567" s="2"/>
      <c r="L1567" s="2"/>
      <c r="M1567" s="4"/>
    </row>
    <row r="1568" spans="1:13" s="9" customFormat="1" x14ac:dyDescent="0.2">
      <c r="A1568" s="4"/>
      <c r="B1568" s="4"/>
      <c r="C1568" s="337"/>
      <c r="D1568" s="2"/>
      <c r="E1568" s="2"/>
      <c r="F1568" s="51"/>
      <c r="G1568" s="2"/>
      <c r="H1568" s="2"/>
      <c r="I1568" s="2"/>
      <c r="J1568" s="2"/>
      <c r="K1568" s="2"/>
      <c r="L1568" s="2"/>
      <c r="M1568" s="4"/>
    </row>
    <row r="1569" spans="1:13" s="9" customFormat="1" x14ac:dyDescent="0.2">
      <c r="A1569" s="4"/>
      <c r="B1569" s="4"/>
      <c r="C1569" s="337"/>
      <c r="D1569" s="2"/>
      <c r="E1569" s="2"/>
      <c r="F1569" s="51"/>
      <c r="G1569" s="2"/>
      <c r="H1569" s="2"/>
      <c r="I1569" s="2"/>
      <c r="J1569" s="2"/>
      <c r="K1569" s="2"/>
      <c r="L1569" s="2"/>
      <c r="M1569" s="4"/>
    </row>
    <row r="1570" spans="1:13" s="9" customFormat="1" x14ac:dyDescent="0.2">
      <c r="A1570" s="4"/>
      <c r="B1570" s="4"/>
      <c r="C1570" s="337"/>
      <c r="D1570" s="2"/>
      <c r="E1570" s="2"/>
      <c r="F1570" s="51"/>
      <c r="G1570" s="2"/>
      <c r="H1570" s="2"/>
      <c r="I1570" s="2"/>
      <c r="J1570" s="2"/>
      <c r="K1570" s="2"/>
      <c r="L1570" s="2"/>
      <c r="M1570" s="4"/>
    </row>
    <row r="1571" spans="1:13" s="9" customFormat="1" x14ac:dyDescent="0.2">
      <c r="A1571" s="4"/>
      <c r="B1571" s="4"/>
      <c r="C1571" s="337"/>
      <c r="D1571" s="2"/>
      <c r="E1571" s="2"/>
      <c r="F1571" s="51"/>
      <c r="G1571" s="2"/>
      <c r="H1571" s="2"/>
      <c r="I1571" s="2"/>
      <c r="J1571" s="2"/>
      <c r="K1571" s="2"/>
      <c r="L1571" s="2"/>
      <c r="M1571" s="4"/>
    </row>
    <row r="1572" spans="1:13" s="9" customFormat="1" x14ac:dyDescent="0.2">
      <c r="A1572" s="4"/>
      <c r="B1572" s="4"/>
      <c r="C1572" s="337"/>
      <c r="D1572" s="2"/>
      <c r="E1572" s="2"/>
      <c r="F1572" s="51"/>
      <c r="G1572" s="2"/>
      <c r="H1572" s="2"/>
      <c r="I1572" s="2"/>
      <c r="J1572" s="2"/>
      <c r="K1572" s="2"/>
      <c r="L1572" s="2"/>
      <c r="M1572" s="4"/>
    </row>
    <row r="1573" spans="1:13" s="9" customFormat="1" x14ac:dyDescent="0.2">
      <c r="A1573" s="4"/>
      <c r="B1573" s="4"/>
      <c r="C1573" s="337"/>
      <c r="D1573" s="2"/>
      <c r="E1573" s="2"/>
      <c r="F1573" s="51"/>
      <c r="G1573" s="2"/>
      <c r="H1573" s="2"/>
      <c r="I1573" s="2"/>
      <c r="J1573" s="2"/>
      <c r="K1573" s="2"/>
      <c r="L1573" s="2"/>
      <c r="M1573" s="4"/>
    </row>
    <row r="1574" spans="1:13" s="9" customFormat="1" x14ac:dyDescent="0.2">
      <c r="A1574" s="4"/>
      <c r="B1574" s="4"/>
      <c r="C1574" s="337"/>
      <c r="D1574" s="2"/>
      <c r="E1574" s="2"/>
      <c r="F1574" s="51"/>
      <c r="G1574" s="2"/>
      <c r="H1574" s="2"/>
      <c r="I1574" s="2"/>
      <c r="J1574" s="2"/>
      <c r="K1574" s="2"/>
      <c r="L1574" s="2"/>
      <c r="M1574" s="4"/>
    </row>
    <row r="1575" spans="1:13" s="9" customFormat="1" x14ac:dyDescent="0.2">
      <c r="A1575" s="4"/>
      <c r="B1575" s="4"/>
      <c r="C1575" s="337"/>
      <c r="D1575" s="2"/>
      <c r="E1575" s="2"/>
      <c r="F1575" s="51"/>
      <c r="G1575" s="2"/>
      <c r="H1575" s="2"/>
      <c r="I1575" s="2"/>
      <c r="J1575" s="2"/>
      <c r="K1575" s="2"/>
      <c r="L1575" s="2"/>
      <c r="M1575" s="4"/>
    </row>
    <row r="1576" spans="1:13" s="9" customFormat="1" x14ac:dyDescent="0.2">
      <c r="A1576" s="4"/>
      <c r="B1576" s="4"/>
      <c r="C1576" s="337"/>
      <c r="D1576" s="2"/>
      <c r="E1576" s="2"/>
      <c r="F1576" s="51"/>
      <c r="G1576" s="2"/>
      <c r="H1576" s="2"/>
      <c r="I1576" s="2"/>
      <c r="J1576" s="2"/>
      <c r="K1576" s="2"/>
      <c r="L1576" s="2"/>
      <c r="M1576" s="4"/>
    </row>
    <row r="1577" spans="1:13" s="9" customFormat="1" x14ac:dyDescent="0.2">
      <c r="A1577" s="4"/>
      <c r="B1577" s="4"/>
      <c r="C1577" s="337"/>
      <c r="D1577" s="2"/>
      <c r="E1577" s="2"/>
      <c r="F1577" s="51"/>
      <c r="G1577" s="2"/>
      <c r="H1577" s="2"/>
      <c r="I1577" s="2"/>
      <c r="J1577" s="2"/>
      <c r="K1577" s="2"/>
      <c r="L1577" s="2"/>
      <c r="M1577" s="4"/>
    </row>
    <row r="1578" spans="1:13" s="9" customFormat="1" x14ac:dyDescent="0.2">
      <c r="A1578" s="4"/>
      <c r="B1578" s="4"/>
      <c r="C1578" s="337"/>
      <c r="D1578" s="2"/>
      <c r="E1578" s="2"/>
      <c r="F1578" s="51"/>
      <c r="G1578" s="2"/>
      <c r="H1578" s="2"/>
      <c r="I1578" s="2"/>
      <c r="J1578" s="2"/>
      <c r="K1578" s="2"/>
      <c r="L1578" s="2"/>
      <c r="M1578" s="4"/>
    </row>
    <row r="1579" spans="1:13" s="9" customFormat="1" x14ac:dyDescent="0.2">
      <c r="A1579" s="4"/>
      <c r="B1579" s="4"/>
      <c r="C1579" s="337"/>
      <c r="D1579" s="2"/>
      <c r="E1579" s="2"/>
      <c r="F1579" s="51"/>
      <c r="G1579" s="2"/>
      <c r="H1579" s="2"/>
      <c r="I1579" s="2"/>
      <c r="J1579" s="2"/>
      <c r="K1579" s="2"/>
      <c r="L1579" s="2"/>
      <c r="M1579" s="4"/>
    </row>
    <row r="1580" spans="1:13" s="9" customFormat="1" x14ac:dyDescent="0.2">
      <c r="A1580" s="4"/>
      <c r="B1580" s="4"/>
      <c r="C1580" s="337"/>
      <c r="D1580" s="2"/>
      <c r="E1580" s="2"/>
      <c r="F1580" s="51"/>
      <c r="G1580" s="2"/>
      <c r="H1580" s="2"/>
      <c r="I1580" s="2"/>
      <c r="J1580" s="2"/>
      <c r="K1580" s="2"/>
      <c r="L1580" s="2"/>
      <c r="M1580" s="4"/>
    </row>
    <row r="1581" spans="1:13" s="9" customFormat="1" x14ac:dyDescent="0.2">
      <c r="A1581" s="4"/>
      <c r="B1581" s="4"/>
      <c r="C1581" s="337"/>
      <c r="D1581" s="2"/>
      <c r="E1581" s="2"/>
      <c r="F1581" s="51"/>
      <c r="G1581" s="2"/>
      <c r="H1581" s="2"/>
      <c r="I1581" s="2"/>
      <c r="J1581" s="2"/>
      <c r="K1581" s="2"/>
      <c r="L1581" s="2"/>
      <c r="M1581" s="4"/>
    </row>
    <row r="1582" spans="1:13" s="9" customFormat="1" x14ac:dyDescent="0.2">
      <c r="A1582" s="4"/>
      <c r="B1582" s="4"/>
      <c r="C1582" s="337"/>
      <c r="D1582" s="2"/>
      <c r="E1582" s="2"/>
      <c r="F1582" s="51"/>
      <c r="G1582" s="2"/>
      <c r="H1582" s="2"/>
      <c r="I1582" s="2"/>
      <c r="J1582" s="2"/>
      <c r="K1582" s="2"/>
      <c r="L1582" s="2"/>
      <c r="M1582" s="4"/>
    </row>
    <row r="1583" spans="1:13" s="9" customFormat="1" x14ac:dyDescent="0.2">
      <c r="A1583" s="4"/>
      <c r="B1583" s="4"/>
      <c r="C1583" s="337"/>
      <c r="D1583" s="2"/>
      <c r="E1583" s="2"/>
      <c r="F1583" s="51"/>
      <c r="G1583" s="2"/>
      <c r="H1583" s="2"/>
      <c r="I1583" s="2"/>
      <c r="J1583" s="2"/>
      <c r="K1583" s="2"/>
      <c r="L1583" s="2"/>
      <c r="M1583" s="4"/>
    </row>
    <row r="1584" spans="1:13" s="9" customFormat="1" x14ac:dyDescent="0.2">
      <c r="A1584" s="4"/>
      <c r="B1584" s="4"/>
      <c r="C1584" s="337"/>
      <c r="D1584" s="2"/>
      <c r="E1584" s="2"/>
      <c r="F1584" s="51"/>
      <c r="G1584" s="2"/>
      <c r="H1584" s="2"/>
      <c r="I1584" s="2"/>
      <c r="J1584" s="2"/>
      <c r="K1584" s="2"/>
      <c r="L1584" s="2"/>
      <c r="M1584" s="4"/>
    </row>
    <row r="1585" spans="1:13" s="9" customFormat="1" x14ac:dyDescent="0.2">
      <c r="A1585" s="4"/>
      <c r="B1585" s="4"/>
      <c r="C1585" s="337"/>
      <c r="D1585" s="2"/>
      <c r="E1585" s="2"/>
      <c r="F1585" s="51"/>
      <c r="G1585" s="2"/>
      <c r="H1585" s="2"/>
      <c r="I1585" s="2"/>
      <c r="J1585" s="2"/>
      <c r="K1585" s="2"/>
      <c r="L1585" s="2"/>
      <c r="M1585" s="4"/>
    </row>
    <row r="1586" spans="1:13" s="9" customFormat="1" x14ac:dyDescent="0.2">
      <c r="A1586" s="4"/>
      <c r="B1586" s="4"/>
      <c r="C1586" s="337"/>
      <c r="D1586" s="2"/>
      <c r="E1586" s="2"/>
      <c r="F1586" s="51"/>
      <c r="G1586" s="2"/>
      <c r="H1586" s="2"/>
      <c r="I1586" s="2"/>
      <c r="J1586" s="2"/>
      <c r="K1586" s="2"/>
      <c r="L1586" s="2"/>
      <c r="M1586" s="4"/>
    </row>
    <row r="1587" spans="1:13" s="9" customFormat="1" x14ac:dyDescent="0.2">
      <c r="A1587" s="4"/>
      <c r="B1587" s="4"/>
      <c r="C1587" s="337"/>
      <c r="D1587" s="2"/>
      <c r="E1587" s="2"/>
      <c r="F1587" s="51"/>
      <c r="G1587" s="2"/>
      <c r="H1587" s="2"/>
      <c r="I1587" s="2"/>
      <c r="J1587" s="2"/>
      <c r="K1587" s="2"/>
      <c r="L1587" s="2"/>
      <c r="M1587" s="4"/>
    </row>
    <row r="1588" spans="1:13" s="9" customFormat="1" x14ac:dyDescent="0.2">
      <c r="A1588" s="4"/>
      <c r="B1588" s="4"/>
      <c r="C1588" s="337"/>
      <c r="D1588" s="2"/>
      <c r="E1588" s="2"/>
      <c r="F1588" s="51"/>
      <c r="G1588" s="2"/>
      <c r="H1588" s="2"/>
      <c r="I1588" s="2"/>
      <c r="J1588" s="2"/>
      <c r="K1588" s="2"/>
      <c r="L1588" s="2"/>
      <c r="M1588" s="4"/>
    </row>
    <row r="1589" spans="1:13" s="9" customFormat="1" x14ac:dyDescent="0.2">
      <c r="A1589" s="4"/>
      <c r="B1589" s="4"/>
      <c r="C1589" s="337"/>
      <c r="D1589" s="2"/>
      <c r="E1589" s="2"/>
      <c r="F1589" s="51"/>
      <c r="G1589" s="2"/>
      <c r="H1589" s="2"/>
      <c r="I1589" s="2"/>
      <c r="J1589" s="2"/>
      <c r="K1589" s="2"/>
      <c r="L1589" s="2"/>
      <c r="M1589" s="4"/>
    </row>
    <row r="1590" spans="1:13" s="9" customFormat="1" x14ac:dyDescent="0.2">
      <c r="A1590" s="4"/>
      <c r="B1590" s="4"/>
      <c r="C1590" s="337"/>
      <c r="D1590" s="2"/>
      <c r="E1590" s="2"/>
      <c r="F1590" s="51"/>
      <c r="G1590" s="2"/>
      <c r="H1590" s="2"/>
      <c r="I1590" s="2"/>
      <c r="J1590" s="2"/>
      <c r="K1590" s="2"/>
      <c r="L1590" s="2"/>
      <c r="M1590" s="4"/>
    </row>
    <row r="1591" spans="1:13" s="9" customFormat="1" x14ac:dyDescent="0.2">
      <c r="A1591" s="4"/>
      <c r="B1591" s="4"/>
      <c r="C1591" s="337"/>
      <c r="D1591" s="2"/>
      <c r="E1591" s="2"/>
      <c r="F1591" s="51"/>
      <c r="G1591" s="2"/>
      <c r="H1591" s="2"/>
      <c r="I1591" s="2"/>
      <c r="J1591" s="2"/>
      <c r="K1591" s="2"/>
      <c r="L1591" s="2"/>
      <c r="M1591" s="4"/>
    </row>
    <row r="1592" spans="1:13" s="9" customFormat="1" x14ac:dyDescent="0.2">
      <c r="A1592" s="4"/>
      <c r="B1592" s="4"/>
      <c r="C1592" s="337"/>
      <c r="D1592" s="2"/>
      <c r="E1592" s="2"/>
      <c r="F1592" s="51"/>
      <c r="G1592" s="2"/>
      <c r="H1592" s="2"/>
      <c r="I1592" s="2"/>
      <c r="J1592" s="2"/>
      <c r="K1592" s="2"/>
      <c r="L1592" s="2"/>
      <c r="M1592" s="4"/>
    </row>
    <row r="1593" spans="1:13" s="9" customFormat="1" x14ac:dyDescent="0.2">
      <c r="A1593" s="4"/>
      <c r="B1593" s="4"/>
      <c r="C1593" s="337"/>
      <c r="D1593" s="2"/>
      <c r="E1593" s="2"/>
      <c r="F1593" s="51"/>
      <c r="G1593" s="2"/>
      <c r="H1593" s="2"/>
      <c r="I1593" s="2"/>
      <c r="J1593" s="2"/>
      <c r="K1593" s="2"/>
      <c r="L1593" s="2"/>
      <c r="M1593" s="4"/>
    </row>
    <row r="1594" spans="1:13" s="9" customFormat="1" x14ac:dyDescent="0.2">
      <c r="A1594" s="4"/>
      <c r="B1594" s="4"/>
      <c r="C1594" s="337"/>
      <c r="D1594" s="2"/>
      <c r="E1594" s="2"/>
      <c r="F1594" s="51"/>
      <c r="G1594" s="2"/>
      <c r="H1594" s="2"/>
      <c r="I1594" s="2"/>
      <c r="J1594" s="2"/>
      <c r="K1594" s="2"/>
      <c r="L1594" s="2"/>
      <c r="M1594" s="4"/>
    </row>
    <row r="1595" spans="1:13" s="9" customFormat="1" x14ac:dyDescent="0.2">
      <c r="A1595" s="4"/>
      <c r="B1595" s="4"/>
      <c r="C1595" s="337"/>
      <c r="D1595" s="2"/>
      <c r="E1595" s="2"/>
      <c r="F1595" s="51"/>
      <c r="G1595" s="2"/>
      <c r="H1595" s="2"/>
      <c r="I1595" s="2"/>
      <c r="J1595" s="2"/>
      <c r="K1595" s="2"/>
      <c r="L1595" s="2"/>
      <c r="M1595" s="4"/>
    </row>
    <row r="1596" spans="1:13" s="9" customFormat="1" x14ac:dyDescent="0.2">
      <c r="A1596" s="4"/>
      <c r="B1596" s="4"/>
      <c r="C1596" s="337"/>
      <c r="D1596" s="2"/>
      <c r="E1596" s="2"/>
      <c r="F1596" s="51"/>
      <c r="G1596" s="2"/>
      <c r="H1596" s="2"/>
      <c r="I1596" s="2"/>
      <c r="J1596" s="2"/>
      <c r="K1596" s="2"/>
      <c r="L1596" s="2"/>
      <c r="M1596" s="4"/>
    </row>
    <row r="1597" spans="1:13" s="9" customFormat="1" x14ac:dyDescent="0.2">
      <c r="A1597" s="4"/>
      <c r="B1597" s="4"/>
      <c r="C1597" s="337"/>
      <c r="D1597" s="2"/>
      <c r="E1597" s="2"/>
      <c r="F1597" s="51"/>
      <c r="G1597" s="2"/>
      <c r="H1597" s="2"/>
      <c r="I1597" s="2"/>
      <c r="J1597" s="2"/>
      <c r="K1597" s="2"/>
      <c r="L1597" s="2"/>
      <c r="M1597" s="4"/>
    </row>
    <row r="1598" spans="1:13" s="9" customFormat="1" x14ac:dyDescent="0.2">
      <c r="A1598" s="4"/>
      <c r="B1598" s="4"/>
      <c r="C1598" s="337"/>
      <c r="D1598" s="2"/>
      <c r="E1598" s="2"/>
      <c r="F1598" s="51"/>
      <c r="G1598" s="2"/>
      <c r="H1598" s="2"/>
      <c r="I1598" s="2"/>
      <c r="J1598" s="2"/>
      <c r="K1598" s="2"/>
      <c r="L1598" s="2"/>
      <c r="M1598" s="4"/>
    </row>
    <row r="1599" spans="1:13" s="9" customFormat="1" x14ac:dyDescent="0.2">
      <c r="A1599" s="4"/>
      <c r="B1599" s="4"/>
      <c r="C1599" s="337"/>
      <c r="D1599" s="2"/>
      <c r="E1599" s="2"/>
      <c r="F1599" s="51"/>
      <c r="G1599" s="2"/>
      <c r="H1599" s="2"/>
      <c r="I1599" s="2"/>
      <c r="J1599" s="2"/>
      <c r="K1599" s="2"/>
      <c r="L1599" s="2"/>
      <c r="M1599" s="4"/>
    </row>
    <row r="1600" spans="1:13" s="9" customFormat="1" x14ac:dyDescent="0.2">
      <c r="A1600" s="4"/>
      <c r="B1600" s="4"/>
      <c r="C1600" s="337"/>
      <c r="D1600" s="2"/>
      <c r="E1600" s="2"/>
      <c r="F1600" s="51"/>
      <c r="G1600" s="2"/>
      <c r="H1600" s="2"/>
      <c r="I1600" s="2"/>
      <c r="J1600" s="2"/>
      <c r="K1600" s="2"/>
      <c r="L1600" s="2"/>
      <c r="M1600" s="4"/>
    </row>
    <row r="1601" spans="1:13" s="9" customFormat="1" x14ac:dyDescent="0.2">
      <c r="A1601" s="4"/>
      <c r="B1601" s="4"/>
      <c r="C1601" s="337"/>
      <c r="D1601" s="2"/>
      <c r="E1601" s="2"/>
      <c r="F1601" s="51"/>
      <c r="G1601" s="2"/>
      <c r="H1601" s="2"/>
      <c r="I1601" s="2"/>
      <c r="J1601" s="2"/>
      <c r="K1601" s="2"/>
      <c r="L1601" s="2"/>
      <c r="M1601" s="4"/>
    </row>
    <row r="1602" spans="1:13" s="9" customFormat="1" x14ac:dyDescent="0.2">
      <c r="A1602" s="4"/>
      <c r="B1602" s="4"/>
      <c r="C1602" s="337"/>
      <c r="D1602" s="2"/>
      <c r="E1602" s="2"/>
      <c r="F1602" s="51"/>
      <c r="G1602" s="2"/>
      <c r="H1602" s="2"/>
      <c r="I1602" s="2"/>
      <c r="J1602" s="2"/>
      <c r="K1602" s="2"/>
      <c r="L1602" s="2"/>
      <c r="M1602" s="4"/>
    </row>
    <row r="1603" spans="1:13" s="9" customFormat="1" x14ac:dyDescent="0.2">
      <c r="A1603" s="4"/>
      <c r="B1603" s="4"/>
      <c r="C1603" s="337"/>
      <c r="D1603" s="2"/>
      <c r="E1603" s="2"/>
      <c r="F1603" s="51"/>
      <c r="G1603" s="2"/>
      <c r="H1603" s="2"/>
      <c r="I1603" s="2"/>
      <c r="J1603" s="2"/>
      <c r="K1603" s="2"/>
      <c r="L1603" s="2"/>
      <c r="M1603" s="4"/>
    </row>
    <row r="1604" spans="1:13" s="9" customFormat="1" x14ac:dyDescent="0.2">
      <c r="A1604" s="4"/>
      <c r="B1604" s="4"/>
      <c r="C1604" s="337"/>
      <c r="D1604" s="2"/>
      <c r="E1604" s="2"/>
      <c r="F1604" s="51"/>
      <c r="G1604" s="2"/>
      <c r="H1604" s="2"/>
      <c r="I1604" s="2"/>
      <c r="J1604" s="2"/>
      <c r="K1604" s="2"/>
      <c r="L1604" s="2"/>
      <c r="M1604" s="4"/>
    </row>
    <row r="1605" spans="1:13" s="9" customFormat="1" x14ac:dyDescent="0.2">
      <c r="A1605" s="4"/>
      <c r="B1605" s="4"/>
      <c r="C1605" s="337"/>
      <c r="D1605" s="2"/>
      <c r="E1605" s="2"/>
      <c r="F1605" s="51"/>
      <c r="G1605" s="2"/>
      <c r="H1605" s="2"/>
      <c r="I1605" s="2"/>
      <c r="J1605" s="2"/>
      <c r="K1605" s="2"/>
      <c r="L1605" s="2"/>
      <c r="M1605" s="4"/>
    </row>
    <row r="1606" spans="1:13" s="9" customFormat="1" x14ac:dyDescent="0.2">
      <c r="A1606" s="4"/>
      <c r="B1606" s="4"/>
      <c r="C1606" s="337"/>
      <c r="D1606" s="2"/>
      <c r="E1606" s="2"/>
      <c r="F1606" s="51"/>
      <c r="G1606" s="2"/>
      <c r="H1606" s="2"/>
      <c r="I1606" s="2"/>
      <c r="J1606" s="2"/>
      <c r="K1606" s="2"/>
      <c r="L1606" s="2"/>
      <c r="M1606" s="4"/>
    </row>
    <row r="1607" spans="1:13" s="9" customFormat="1" x14ac:dyDescent="0.2">
      <c r="A1607" s="4"/>
      <c r="B1607" s="4"/>
      <c r="C1607" s="337"/>
      <c r="D1607" s="2"/>
      <c r="E1607" s="2"/>
      <c r="F1607" s="51"/>
      <c r="G1607" s="2"/>
      <c r="H1607" s="2"/>
      <c r="I1607" s="2"/>
      <c r="J1607" s="2"/>
      <c r="K1607" s="2"/>
      <c r="L1607" s="2"/>
      <c r="M1607" s="4"/>
    </row>
    <row r="1608" spans="1:13" s="9" customFormat="1" x14ac:dyDescent="0.2">
      <c r="A1608" s="4"/>
      <c r="B1608" s="4"/>
      <c r="C1608" s="337"/>
      <c r="D1608" s="2"/>
      <c r="E1608" s="2"/>
      <c r="F1608" s="51"/>
      <c r="G1608" s="2"/>
      <c r="H1608" s="2"/>
      <c r="I1608" s="2"/>
      <c r="J1608" s="2"/>
      <c r="K1608" s="2"/>
      <c r="L1608" s="2"/>
      <c r="M1608" s="4"/>
    </row>
    <row r="1609" spans="1:13" s="9" customFormat="1" x14ac:dyDescent="0.2">
      <c r="A1609" s="4"/>
      <c r="B1609" s="4"/>
      <c r="C1609" s="337"/>
      <c r="D1609" s="2"/>
      <c r="E1609" s="2"/>
      <c r="F1609" s="51"/>
      <c r="G1609" s="2"/>
      <c r="H1609" s="2"/>
      <c r="I1609" s="2"/>
      <c r="J1609" s="2"/>
      <c r="K1609" s="2"/>
      <c r="L1609" s="2"/>
      <c r="M1609" s="4"/>
    </row>
    <row r="1610" spans="1:13" s="9" customFormat="1" x14ac:dyDescent="0.2">
      <c r="A1610" s="4"/>
      <c r="B1610" s="4"/>
      <c r="C1610" s="337"/>
      <c r="D1610" s="2"/>
      <c r="E1610" s="2"/>
      <c r="F1610" s="51"/>
      <c r="G1610" s="2"/>
      <c r="H1610" s="2"/>
      <c r="I1610" s="2"/>
      <c r="J1610" s="2"/>
      <c r="K1610" s="2"/>
      <c r="L1610" s="2"/>
      <c r="M1610" s="4"/>
    </row>
    <row r="1611" spans="1:13" s="9" customFormat="1" x14ac:dyDescent="0.2">
      <c r="A1611" s="4"/>
      <c r="B1611" s="4"/>
      <c r="C1611" s="337"/>
      <c r="D1611" s="2"/>
      <c r="E1611" s="2"/>
      <c r="F1611" s="51"/>
      <c r="G1611" s="2"/>
      <c r="H1611" s="2"/>
      <c r="I1611" s="2"/>
      <c r="J1611" s="2"/>
      <c r="K1611" s="2"/>
      <c r="L1611" s="2"/>
      <c r="M1611" s="4"/>
    </row>
    <row r="1612" spans="1:13" s="9" customFormat="1" x14ac:dyDescent="0.2">
      <c r="A1612" s="4"/>
      <c r="B1612" s="4"/>
      <c r="C1612" s="337"/>
      <c r="D1612" s="2"/>
      <c r="E1612" s="2"/>
      <c r="F1612" s="51"/>
      <c r="G1612" s="2"/>
      <c r="H1612" s="2"/>
      <c r="I1612" s="2"/>
      <c r="J1612" s="2"/>
      <c r="K1612" s="2"/>
      <c r="L1612" s="2"/>
      <c r="M1612" s="4"/>
    </row>
    <row r="1613" spans="1:13" s="9" customFormat="1" x14ac:dyDescent="0.2">
      <c r="A1613" s="4"/>
      <c r="B1613" s="4"/>
      <c r="C1613" s="337"/>
      <c r="D1613" s="2"/>
      <c r="E1613" s="2"/>
      <c r="F1613" s="51"/>
      <c r="G1613" s="2"/>
      <c r="H1613" s="2"/>
      <c r="I1613" s="2"/>
      <c r="J1613" s="2"/>
      <c r="K1613" s="2"/>
      <c r="L1613" s="2"/>
      <c r="M1613" s="4"/>
    </row>
    <row r="1614" spans="1:13" s="9" customFormat="1" x14ac:dyDescent="0.2">
      <c r="A1614" s="4"/>
      <c r="B1614" s="4"/>
      <c r="C1614" s="337"/>
      <c r="D1614" s="2"/>
      <c r="E1614" s="2"/>
      <c r="F1614" s="51"/>
      <c r="G1614" s="2"/>
      <c r="H1614" s="2"/>
      <c r="I1614" s="2"/>
      <c r="J1614" s="2"/>
      <c r="K1614" s="2"/>
      <c r="L1614" s="2"/>
      <c r="M1614" s="4"/>
    </row>
    <row r="1615" spans="1:13" s="9" customFormat="1" x14ac:dyDescent="0.2">
      <c r="A1615" s="4"/>
      <c r="B1615" s="4"/>
      <c r="C1615" s="337"/>
      <c r="D1615" s="2"/>
      <c r="E1615" s="2"/>
      <c r="F1615" s="51"/>
      <c r="G1615" s="2"/>
      <c r="H1615" s="2"/>
      <c r="I1615" s="2"/>
      <c r="J1615" s="2"/>
      <c r="K1615" s="2"/>
      <c r="L1615" s="2"/>
      <c r="M1615" s="4"/>
    </row>
    <row r="1616" spans="1:13" s="9" customFormat="1" x14ac:dyDescent="0.2">
      <c r="A1616" s="4"/>
      <c r="B1616" s="4"/>
      <c r="C1616" s="337"/>
      <c r="D1616" s="2"/>
      <c r="E1616" s="2"/>
      <c r="F1616" s="51"/>
      <c r="G1616" s="2"/>
      <c r="H1616" s="2"/>
      <c r="I1616" s="2"/>
      <c r="J1616" s="2"/>
      <c r="K1616" s="2"/>
      <c r="L1616" s="2"/>
      <c r="M1616" s="4"/>
    </row>
    <row r="1617" spans="1:13" s="9" customFormat="1" x14ac:dyDescent="0.2">
      <c r="A1617" s="4"/>
      <c r="B1617" s="4"/>
      <c r="C1617" s="337"/>
      <c r="D1617" s="2"/>
      <c r="E1617" s="2"/>
      <c r="F1617" s="51"/>
      <c r="G1617" s="2"/>
      <c r="H1617" s="2"/>
      <c r="I1617" s="2"/>
      <c r="J1617" s="2"/>
      <c r="K1617" s="2"/>
      <c r="L1617" s="2"/>
      <c r="M1617" s="4"/>
    </row>
    <row r="1618" spans="1:13" s="9" customFormat="1" x14ac:dyDescent="0.2">
      <c r="A1618" s="4"/>
      <c r="B1618" s="4"/>
      <c r="C1618" s="337"/>
      <c r="D1618" s="2"/>
      <c r="E1618" s="2"/>
      <c r="F1618" s="51"/>
      <c r="G1618" s="2"/>
      <c r="H1618" s="2"/>
      <c r="I1618" s="2"/>
      <c r="J1618" s="2"/>
      <c r="K1618" s="2"/>
      <c r="L1618" s="2"/>
      <c r="M1618" s="4"/>
    </row>
    <row r="1619" spans="1:13" s="9" customFormat="1" x14ac:dyDescent="0.2">
      <c r="A1619" s="4"/>
      <c r="B1619" s="4"/>
      <c r="C1619" s="337"/>
      <c r="D1619" s="2"/>
      <c r="E1619" s="2"/>
      <c r="F1619" s="51"/>
      <c r="G1619" s="2"/>
      <c r="H1619" s="2"/>
      <c r="I1619" s="2"/>
      <c r="J1619" s="2"/>
      <c r="K1619" s="2"/>
      <c r="L1619" s="2"/>
      <c r="M1619" s="4"/>
    </row>
    <row r="1620" spans="1:13" s="9" customFormat="1" x14ac:dyDescent="0.2">
      <c r="A1620" s="4"/>
      <c r="B1620" s="4"/>
      <c r="C1620" s="337"/>
      <c r="D1620" s="2"/>
      <c r="E1620" s="2"/>
      <c r="F1620" s="51"/>
      <c r="G1620" s="2"/>
      <c r="H1620" s="2"/>
      <c r="I1620" s="2"/>
      <c r="J1620" s="2"/>
      <c r="K1620" s="2"/>
      <c r="L1620" s="2"/>
      <c r="M1620" s="4"/>
    </row>
    <row r="1621" spans="1:13" s="9" customFormat="1" x14ac:dyDescent="0.2">
      <c r="A1621" s="4"/>
      <c r="B1621" s="4"/>
      <c r="C1621" s="337"/>
      <c r="D1621" s="2"/>
      <c r="E1621" s="2"/>
      <c r="F1621" s="51"/>
      <c r="G1621" s="2"/>
      <c r="H1621" s="2"/>
      <c r="I1621" s="2"/>
      <c r="J1621" s="2"/>
      <c r="K1621" s="2"/>
      <c r="L1621" s="2"/>
      <c r="M1621" s="4"/>
    </row>
    <row r="1622" spans="1:13" s="9" customFormat="1" x14ac:dyDescent="0.2">
      <c r="A1622" s="4"/>
      <c r="B1622" s="4"/>
      <c r="C1622" s="337"/>
      <c r="D1622" s="2"/>
      <c r="E1622" s="2"/>
      <c r="F1622" s="51"/>
      <c r="G1622" s="2"/>
      <c r="H1622" s="2"/>
      <c r="I1622" s="2"/>
      <c r="J1622" s="2"/>
      <c r="K1622" s="2"/>
      <c r="L1622" s="2"/>
      <c r="M1622" s="4"/>
    </row>
    <row r="1623" spans="1:13" s="9" customFormat="1" x14ac:dyDescent="0.2">
      <c r="A1623" s="4"/>
      <c r="B1623" s="4"/>
      <c r="C1623" s="337"/>
      <c r="D1623" s="2"/>
      <c r="E1623" s="2"/>
      <c r="F1623" s="51"/>
      <c r="G1623" s="2"/>
      <c r="H1623" s="2"/>
      <c r="I1623" s="2"/>
      <c r="J1623" s="2"/>
      <c r="K1623" s="2"/>
      <c r="L1623" s="2"/>
      <c r="M1623" s="4"/>
    </row>
    <row r="1624" spans="1:13" s="9" customFormat="1" x14ac:dyDescent="0.2">
      <c r="A1624" s="4"/>
      <c r="B1624" s="4"/>
      <c r="C1624" s="337"/>
      <c r="D1624" s="2"/>
      <c r="E1624" s="2"/>
      <c r="F1624" s="51"/>
      <c r="G1624" s="2"/>
      <c r="H1624" s="2"/>
      <c r="I1624" s="2"/>
      <c r="J1624" s="2"/>
      <c r="K1624" s="2"/>
      <c r="L1624" s="2"/>
      <c r="M1624" s="4"/>
    </row>
    <row r="1625" spans="1:13" s="9" customFormat="1" x14ac:dyDescent="0.2">
      <c r="A1625" s="4"/>
      <c r="B1625" s="4"/>
      <c r="C1625" s="337"/>
      <c r="D1625" s="2"/>
      <c r="E1625" s="2"/>
      <c r="F1625" s="51"/>
      <c r="G1625" s="2"/>
      <c r="H1625" s="2"/>
      <c r="I1625" s="2"/>
      <c r="J1625" s="2"/>
      <c r="K1625" s="2"/>
      <c r="L1625" s="2"/>
      <c r="M1625" s="4"/>
    </row>
    <row r="1626" spans="1:13" s="9" customFormat="1" x14ac:dyDescent="0.2">
      <c r="A1626" s="4"/>
      <c r="B1626" s="4"/>
      <c r="C1626" s="337"/>
      <c r="D1626" s="2"/>
      <c r="E1626" s="2"/>
      <c r="F1626" s="51"/>
      <c r="G1626" s="2"/>
      <c r="H1626" s="2"/>
      <c r="I1626" s="2"/>
      <c r="J1626" s="2"/>
      <c r="K1626" s="2"/>
      <c r="L1626" s="2"/>
      <c r="M1626" s="4"/>
    </row>
    <row r="1627" spans="1:13" s="9" customFormat="1" x14ac:dyDescent="0.2">
      <c r="A1627" s="4"/>
      <c r="B1627" s="4"/>
      <c r="C1627" s="337"/>
      <c r="D1627" s="2"/>
      <c r="E1627" s="2"/>
      <c r="F1627" s="51"/>
      <c r="G1627" s="2"/>
      <c r="H1627" s="2"/>
      <c r="I1627" s="2"/>
      <c r="J1627" s="2"/>
      <c r="K1627" s="2"/>
      <c r="L1627" s="2"/>
      <c r="M1627" s="4"/>
    </row>
    <row r="1628" spans="1:13" s="9" customFormat="1" x14ac:dyDescent="0.2">
      <c r="A1628" s="4"/>
      <c r="B1628" s="4"/>
      <c r="C1628" s="337"/>
      <c r="D1628" s="2"/>
      <c r="E1628" s="2"/>
      <c r="F1628" s="51"/>
      <c r="G1628" s="2"/>
      <c r="H1628" s="2"/>
      <c r="I1628" s="2"/>
      <c r="J1628" s="2"/>
      <c r="K1628" s="2"/>
      <c r="L1628" s="2"/>
      <c r="M1628" s="4"/>
    </row>
    <row r="1629" spans="1:13" s="9" customFormat="1" x14ac:dyDescent="0.2">
      <c r="A1629" s="4"/>
      <c r="B1629" s="4"/>
      <c r="C1629" s="337"/>
      <c r="D1629" s="2"/>
      <c r="E1629" s="2"/>
      <c r="F1629" s="51"/>
      <c r="G1629" s="2"/>
      <c r="H1629" s="2"/>
      <c r="I1629" s="2"/>
      <c r="J1629" s="2"/>
      <c r="K1629" s="2"/>
      <c r="L1629" s="2"/>
      <c r="M1629" s="4"/>
    </row>
    <row r="1630" spans="1:13" s="9" customFormat="1" x14ac:dyDescent="0.2">
      <c r="A1630" s="4"/>
      <c r="B1630" s="4"/>
      <c r="C1630" s="337"/>
      <c r="D1630" s="2"/>
      <c r="E1630" s="2"/>
      <c r="F1630" s="51"/>
      <c r="G1630" s="2"/>
      <c r="H1630" s="2"/>
      <c r="I1630" s="2"/>
      <c r="J1630" s="2"/>
      <c r="K1630" s="2"/>
      <c r="L1630" s="2"/>
      <c r="M1630" s="4"/>
    </row>
    <row r="1631" spans="1:13" s="9" customFormat="1" x14ac:dyDescent="0.2">
      <c r="A1631" s="4"/>
      <c r="B1631" s="4"/>
      <c r="C1631" s="337"/>
      <c r="D1631" s="2"/>
      <c r="E1631" s="2"/>
      <c r="F1631" s="51"/>
      <c r="G1631" s="2"/>
      <c r="H1631" s="2"/>
      <c r="I1631" s="2"/>
      <c r="J1631" s="2"/>
      <c r="K1631" s="2"/>
      <c r="L1631" s="2"/>
      <c r="M1631" s="4"/>
    </row>
    <row r="1632" spans="1:13" s="9" customFormat="1" x14ac:dyDescent="0.2">
      <c r="A1632" s="4"/>
      <c r="B1632" s="4"/>
      <c r="C1632" s="337"/>
      <c r="D1632" s="2"/>
      <c r="E1632" s="2"/>
      <c r="F1632" s="51"/>
      <c r="G1632" s="2"/>
      <c r="H1632" s="2"/>
      <c r="I1632" s="2"/>
      <c r="J1632" s="2"/>
      <c r="K1632" s="2"/>
      <c r="L1632" s="2"/>
      <c r="M1632" s="4"/>
    </row>
    <row r="1633" spans="1:13" s="9" customFormat="1" x14ac:dyDescent="0.2">
      <c r="A1633" s="4"/>
      <c r="B1633" s="4"/>
      <c r="C1633" s="337"/>
      <c r="D1633" s="2"/>
      <c r="E1633" s="2"/>
      <c r="F1633" s="51"/>
      <c r="G1633" s="2"/>
      <c r="H1633" s="2"/>
      <c r="I1633" s="2"/>
      <c r="J1633" s="2"/>
      <c r="K1633" s="2"/>
      <c r="L1633" s="2"/>
      <c r="M1633" s="4"/>
    </row>
    <row r="1634" spans="1:13" s="9" customFormat="1" x14ac:dyDescent="0.2">
      <c r="A1634" s="4"/>
      <c r="B1634" s="4"/>
      <c r="C1634" s="337"/>
      <c r="D1634" s="2"/>
      <c r="E1634" s="2"/>
      <c r="F1634" s="51"/>
      <c r="G1634" s="2"/>
      <c r="H1634" s="2"/>
      <c r="I1634" s="2"/>
      <c r="J1634" s="2"/>
      <c r="K1634" s="2"/>
      <c r="L1634" s="2"/>
      <c r="M1634" s="4"/>
    </row>
    <row r="1635" spans="1:13" s="9" customFormat="1" x14ac:dyDescent="0.2">
      <c r="A1635" s="4"/>
      <c r="B1635" s="4"/>
      <c r="C1635" s="337"/>
      <c r="D1635" s="2"/>
      <c r="E1635" s="2"/>
      <c r="F1635" s="51"/>
      <c r="G1635" s="2"/>
      <c r="H1635" s="2"/>
      <c r="I1635" s="2"/>
      <c r="J1635" s="2"/>
      <c r="K1635" s="2"/>
      <c r="L1635" s="2"/>
      <c r="M1635" s="4"/>
    </row>
    <row r="1636" spans="1:13" s="9" customFormat="1" x14ac:dyDescent="0.2">
      <c r="A1636" s="4"/>
      <c r="B1636" s="4"/>
      <c r="C1636" s="337"/>
      <c r="D1636" s="2"/>
      <c r="E1636" s="2"/>
      <c r="F1636" s="51"/>
      <c r="G1636" s="2"/>
      <c r="H1636" s="2"/>
      <c r="I1636" s="2"/>
      <c r="J1636" s="2"/>
      <c r="K1636" s="2"/>
      <c r="L1636" s="2"/>
      <c r="M1636" s="4"/>
    </row>
    <row r="1637" spans="1:13" s="9" customFormat="1" x14ac:dyDescent="0.2">
      <c r="A1637" s="4"/>
      <c r="B1637" s="4"/>
      <c r="C1637" s="337"/>
      <c r="D1637" s="2"/>
      <c r="E1637" s="2"/>
      <c r="F1637" s="51"/>
      <c r="G1637" s="2"/>
      <c r="H1637" s="2"/>
      <c r="I1637" s="2"/>
      <c r="J1637" s="2"/>
      <c r="K1637" s="2"/>
      <c r="L1637" s="2"/>
      <c r="M1637" s="4"/>
    </row>
    <row r="1638" spans="1:13" s="9" customFormat="1" x14ac:dyDescent="0.2">
      <c r="A1638" s="4"/>
      <c r="B1638" s="4"/>
      <c r="C1638" s="337"/>
      <c r="D1638" s="2"/>
      <c r="E1638" s="2"/>
      <c r="F1638" s="51"/>
      <c r="G1638" s="2"/>
      <c r="H1638" s="2"/>
      <c r="I1638" s="2"/>
      <c r="J1638" s="2"/>
      <c r="K1638" s="2"/>
      <c r="L1638" s="2"/>
      <c r="M1638" s="4"/>
    </row>
    <row r="1639" spans="1:13" s="9" customFormat="1" x14ac:dyDescent="0.2">
      <c r="A1639" s="4"/>
      <c r="B1639" s="4"/>
      <c r="C1639" s="337"/>
      <c r="D1639" s="2"/>
      <c r="E1639" s="2"/>
      <c r="F1639" s="51"/>
      <c r="G1639" s="2"/>
      <c r="H1639" s="2"/>
      <c r="I1639" s="2"/>
      <c r="J1639" s="2"/>
      <c r="K1639" s="2"/>
      <c r="L1639" s="2"/>
      <c r="M1639" s="4"/>
    </row>
    <row r="1640" spans="1:13" s="9" customFormat="1" x14ac:dyDescent="0.2">
      <c r="A1640" s="4"/>
      <c r="B1640" s="4"/>
      <c r="C1640" s="337"/>
      <c r="D1640" s="2"/>
      <c r="E1640" s="2"/>
      <c r="F1640" s="51"/>
      <c r="G1640" s="2"/>
      <c r="H1640" s="2"/>
      <c r="I1640" s="2"/>
      <c r="J1640" s="2"/>
      <c r="K1640" s="2"/>
      <c r="L1640" s="2"/>
      <c r="M1640" s="4"/>
    </row>
    <row r="1641" spans="1:13" s="9" customFormat="1" x14ac:dyDescent="0.2">
      <c r="A1641" s="4"/>
      <c r="B1641" s="4"/>
      <c r="C1641" s="337"/>
      <c r="D1641" s="2"/>
      <c r="E1641" s="2"/>
      <c r="F1641" s="51"/>
      <c r="G1641" s="2"/>
      <c r="H1641" s="2"/>
      <c r="I1641" s="2"/>
      <c r="J1641" s="2"/>
      <c r="K1641" s="2"/>
      <c r="L1641" s="2"/>
      <c r="M1641" s="4"/>
    </row>
    <row r="1642" spans="1:13" s="9" customFormat="1" x14ac:dyDescent="0.2">
      <c r="A1642" s="4"/>
      <c r="B1642" s="4"/>
      <c r="C1642" s="337"/>
      <c r="D1642" s="2"/>
      <c r="E1642" s="2"/>
      <c r="F1642" s="51"/>
      <c r="G1642" s="2"/>
      <c r="H1642" s="2"/>
      <c r="I1642" s="2"/>
      <c r="J1642" s="2"/>
      <c r="K1642" s="2"/>
      <c r="L1642" s="2"/>
      <c r="M1642" s="4"/>
    </row>
    <row r="1643" spans="1:13" s="9" customFormat="1" x14ac:dyDescent="0.2">
      <c r="A1643" s="4"/>
      <c r="B1643" s="4"/>
      <c r="C1643" s="337"/>
      <c r="D1643" s="2"/>
      <c r="E1643" s="2"/>
      <c r="F1643" s="51"/>
      <c r="G1643" s="2"/>
      <c r="H1643" s="2"/>
      <c r="I1643" s="2"/>
      <c r="J1643" s="2"/>
      <c r="K1643" s="2"/>
      <c r="L1643" s="2"/>
      <c r="M1643" s="4"/>
    </row>
    <row r="1644" spans="1:13" s="9" customFormat="1" x14ac:dyDescent="0.2">
      <c r="A1644" s="4"/>
      <c r="B1644" s="4"/>
      <c r="C1644" s="337"/>
      <c r="D1644" s="2"/>
      <c r="E1644" s="2"/>
      <c r="F1644" s="51"/>
      <c r="G1644" s="2"/>
      <c r="H1644" s="2"/>
      <c r="I1644" s="2"/>
      <c r="J1644" s="2"/>
      <c r="K1644" s="2"/>
      <c r="L1644" s="2"/>
      <c r="M1644" s="4"/>
    </row>
    <row r="1645" spans="1:13" s="9" customFormat="1" x14ac:dyDescent="0.2">
      <c r="A1645" s="4"/>
      <c r="B1645" s="4"/>
      <c r="C1645" s="337"/>
      <c r="D1645" s="2"/>
      <c r="E1645" s="2"/>
      <c r="F1645" s="51"/>
      <c r="G1645" s="2"/>
      <c r="H1645" s="2"/>
      <c r="I1645" s="2"/>
      <c r="J1645" s="2"/>
      <c r="K1645" s="2"/>
      <c r="L1645" s="2"/>
      <c r="M1645" s="4"/>
    </row>
    <row r="1646" spans="1:13" s="9" customFormat="1" x14ac:dyDescent="0.2">
      <c r="A1646" s="4"/>
      <c r="B1646" s="4"/>
      <c r="C1646" s="337"/>
      <c r="D1646" s="2"/>
      <c r="E1646" s="2"/>
      <c r="F1646" s="51"/>
      <c r="G1646" s="2"/>
      <c r="H1646" s="2"/>
      <c r="I1646" s="2"/>
      <c r="J1646" s="2"/>
      <c r="K1646" s="2"/>
      <c r="L1646" s="2"/>
      <c r="M1646" s="4"/>
    </row>
    <row r="1647" spans="1:13" s="9" customFormat="1" x14ac:dyDescent="0.2">
      <c r="A1647" s="4"/>
      <c r="B1647" s="4"/>
      <c r="C1647" s="337"/>
      <c r="D1647" s="2"/>
      <c r="E1647" s="2"/>
      <c r="F1647" s="51"/>
      <c r="G1647" s="2"/>
      <c r="H1647" s="2"/>
      <c r="I1647" s="2"/>
      <c r="J1647" s="2"/>
      <c r="K1647" s="2"/>
      <c r="L1647" s="2"/>
      <c r="M1647" s="4"/>
    </row>
    <row r="1648" spans="1:13" s="9" customFormat="1" x14ac:dyDescent="0.2">
      <c r="A1648" s="4"/>
      <c r="B1648" s="4"/>
      <c r="C1648" s="337"/>
      <c r="D1648" s="2"/>
      <c r="E1648" s="2"/>
      <c r="F1648" s="51"/>
      <c r="G1648" s="2"/>
      <c r="H1648" s="2"/>
      <c r="I1648" s="2"/>
      <c r="J1648" s="2"/>
      <c r="K1648" s="2"/>
      <c r="L1648" s="2"/>
      <c r="M1648" s="4"/>
    </row>
    <row r="1649" spans="1:13" s="9" customFormat="1" x14ac:dyDescent="0.2">
      <c r="A1649" s="4"/>
      <c r="B1649" s="4"/>
      <c r="C1649" s="337"/>
      <c r="D1649" s="2"/>
      <c r="E1649" s="2"/>
      <c r="F1649" s="51"/>
      <c r="G1649" s="2"/>
      <c r="H1649" s="2"/>
      <c r="I1649" s="2"/>
      <c r="J1649" s="2"/>
      <c r="K1649" s="2"/>
      <c r="L1649" s="2"/>
      <c r="M1649" s="4"/>
    </row>
    <row r="1650" spans="1:13" s="9" customFormat="1" x14ac:dyDescent="0.2">
      <c r="A1650" s="4"/>
      <c r="B1650" s="4"/>
      <c r="C1650" s="337"/>
      <c r="D1650" s="2"/>
      <c r="E1650" s="2"/>
      <c r="F1650" s="51"/>
      <c r="G1650" s="2"/>
      <c r="H1650" s="2"/>
      <c r="I1650" s="2"/>
      <c r="J1650" s="2"/>
      <c r="K1650" s="2"/>
      <c r="L1650" s="2"/>
      <c r="M1650" s="4"/>
    </row>
    <row r="1651" spans="1:13" s="9" customFormat="1" x14ac:dyDescent="0.2">
      <c r="A1651" s="4"/>
      <c r="B1651" s="4"/>
      <c r="C1651" s="337"/>
      <c r="D1651" s="2"/>
      <c r="E1651" s="2"/>
      <c r="F1651" s="51"/>
      <c r="G1651" s="2"/>
      <c r="H1651" s="2"/>
      <c r="I1651" s="2"/>
      <c r="J1651" s="2"/>
      <c r="K1651" s="2"/>
      <c r="L1651" s="2"/>
      <c r="M1651" s="4"/>
    </row>
    <row r="1652" spans="1:13" s="9" customFormat="1" x14ac:dyDescent="0.2">
      <c r="A1652" s="4"/>
      <c r="B1652" s="4"/>
      <c r="C1652" s="337"/>
      <c r="D1652" s="2"/>
      <c r="E1652" s="2"/>
      <c r="F1652" s="51"/>
      <c r="G1652" s="2"/>
      <c r="H1652" s="2"/>
      <c r="I1652" s="2"/>
      <c r="J1652" s="2"/>
      <c r="K1652" s="2"/>
      <c r="L1652" s="2"/>
      <c r="M1652" s="4"/>
    </row>
    <row r="1653" spans="1:13" s="9" customFormat="1" x14ac:dyDescent="0.2">
      <c r="A1653" s="4"/>
      <c r="B1653" s="4"/>
      <c r="C1653" s="337"/>
      <c r="D1653" s="2"/>
      <c r="E1653" s="2"/>
      <c r="F1653" s="51"/>
      <c r="G1653" s="2"/>
      <c r="H1653" s="2"/>
      <c r="I1653" s="2"/>
      <c r="J1653" s="2"/>
      <c r="K1653" s="2"/>
      <c r="L1653" s="2"/>
      <c r="M1653" s="4"/>
    </row>
    <row r="1654" spans="1:13" s="9" customFormat="1" x14ac:dyDescent="0.2">
      <c r="A1654" s="4"/>
      <c r="B1654" s="4"/>
      <c r="C1654" s="337"/>
      <c r="D1654" s="2"/>
      <c r="E1654" s="2"/>
      <c r="F1654" s="51"/>
      <c r="G1654" s="2"/>
      <c r="H1654" s="2"/>
      <c r="I1654" s="2"/>
      <c r="J1654" s="2"/>
      <c r="K1654" s="2"/>
      <c r="L1654" s="2"/>
      <c r="M1654" s="4"/>
    </row>
    <row r="1655" spans="1:13" s="9" customFormat="1" x14ac:dyDescent="0.2">
      <c r="A1655" s="4"/>
      <c r="B1655" s="4"/>
      <c r="C1655" s="337"/>
      <c r="D1655" s="2"/>
      <c r="E1655" s="2"/>
      <c r="F1655" s="51"/>
      <c r="G1655" s="2"/>
      <c r="H1655" s="2"/>
      <c r="I1655" s="2"/>
      <c r="J1655" s="2"/>
      <c r="K1655" s="2"/>
      <c r="L1655" s="2"/>
      <c r="M1655" s="4"/>
    </row>
    <row r="1656" spans="1:13" s="9" customFormat="1" x14ac:dyDescent="0.2">
      <c r="A1656" s="4"/>
      <c r="B1656" s="4"/>
      <c r="C1656" s="337"/>
      <c r="D1656" s="2"/>
      <c r="E1656" s="2"/>
      <c r="F1656" s="51"/>
      <c r="G1656" s="2"/>
      <c r="H1656" s="2"/>
      <c r="I1656" s="2"/>
      <c r="J1656" s="2"/>
      <c r="K1656" s="2"/>
      <c r="L1656" s="2"/>
      <c r="M1656" s="4"/>
    </row>
    <row r="1657" spans="1:13" s="9" customFormat="1" x14ac:dyDescent="0.2">
      <c r="A1657" s="4"/>
      <c r="B1657" s="4"/>
      <c r="C1657" s="337"/>
      <c r="D1657" s="2"/>
      <c r="E1657" s="2"/>
      <c r="F1657" s="51"/>
      <c r="G1657" s="2"/>
      <c r="H1657" s="2"/>
      <c r="I1657" s="2"/>
      <c r="J1657" s="2"/>
      <c r="K1657" s="2"/>
      <c r="L1657" s="2"/>
      <c r="M1657" s="4"/>
    </row>
    <row r="1658" spans="1:13" s="9" customFormat="1" x14ac:dyDescent="0.2">
      <c r="A1658" s="4"/>
      <c r="B1658" s="4"/>
      <c r="C1658" s="337"/>
      <c r="D1658" s="2"/>
      <c r="E1658" s="2"/>
      <c r="F1658" s="51"/>
      <c r="G1658" s="2"/>
      <c r="H1658" s="2"/>
      <c r="I1658" s="2"/>
      <c r="J1658" s="2"/>
      <c r="K1658" s="2"/>
      <c r="L1658" s="2"/>
      <c r="M1658" s="4"/>
    </row>
    <row r="1659" spans="1:13" s="9" customFormat="1" x14ac:dyDescent="0.2">
      <c r="A1659" s="4"/>
      <c r="B1659" s="4"/>
      <c r="C1659" s="337"/>
      <c r="D1659" s="2"/>
      <c r="E1659" s="2"/>
      <c r="F1659" s="51"/>
      <c r="G1659" s="2"/>
      <c r="H1659" s="2"/>
      <c r="I1659" s="2"/>
      <c r="J1659" s="2"/>
      <c r="K1659" s="2"/>
      <c r="L1659" s="2"/>
      <c r="M1659" s="4"/>
    </row>
    <row r="1660" spans="1:13" s="9" customFormat="1" x14ac:dyDescent="0.2">
      <c r="A1660" s="4"/>
      <c r="B1660" s="4"/>
      <c r="C1660" s="337"/>
      <c r="D1660" s="2"/>
      <c r="E1660" s="2"/>
      <c r="F1660" s="51"/>
      <c r="G1660" s="2"/>
      <c r="H1660" s="2"/>
      <c r="I1660" s="2"/>
      <c r="J1660" s="2"/>
      <c r="K1660" s="2"/>
      <c r="L1660" s="2"/>
      <c r="M1660" s="4"/>
    </row>
    <row r="1661" spans="1:13" s="9" customFormat="1" x14ac:dyDescent="0.2">
      <c r="A1661" s="4"/>
      <c r="B1661" s="4"/>
      <c r="C1661" s="337"/>
      <c r="D1661" s="2"/>
      <c r="E1661" s="2"/>
      <c r="F1661" s="51"/>
      <c r="G1661" s="2"/>
      <c r="H1661" s="2"/>
      <c r="I1661" s="2"/>
      <c r="J1661" s="2"/>
      <c r="K1661" s="2"/>
      <c r="L1661" s="2"/>
      <c r="M1661" s="4"/>
    </row>
    <row r="1662" spans="1:13" s="9" customFormat="1" x14ac:dyDescent="0.2">
      <c r="A1662" s="4"/>
      <c r="B1662" s="4"/>
      <c r="C1662" s="337"/>
      <c r="D1662" s="2"/>
      <c r="E1662" s="2"/>
      <c r="F1662" s="51"/>
      <c r="G1662" s="2"/>
      <c r="H1662" s="2"/>
      <c r="I1662" s="2"/>
      <c r="J1662" s="2"/>
      <c r="K1662" s="2"/>
      <c r="L1662" s="2"/>
      <c r="M1662" s="4"/>
    </row>
    <row r="1663" spans="1:13" s="9" customFormat="1" x14ac:dyDescent="0.2">
      <c r="A1663" s="4"/>
      <c r="B1663" s="4"/>
      <c r="C1663" s="337"/>
      <c r="D1663" s="2"/>
      <c r="E1663" s="2"/>
      <c r="F1663" s="51"/>
      <c r="G1663" s="2"/>
      <c r="H1663" s="2"/>
      <c r="I1663" s="2"/>
      <c r="J1663" s="2"/>
      <c r="K1663" s="2"/>
      <c r="L1663" s="2"/>
      <c r="M1663" s="4"/>
    </row>
    <row r="1664" spans="1:13" s="9" customFormat="1" x14ac:dyDescent="0.2">
      <c r="A1664" s="4"/>
      <c r="B1664" s="4"/>
      <c r="C1664" s="337"/>
      <c r="D1664" s="2"/>
      <c r="E1664" s="2"/>
      <c r="F1664" s="51"/>
      <c r="G1664" s="2"/>
      <c r="H1664" s="2"/>
      <c r="I1664" s="2"/>
      <c r="J1664" s="2"/>
      <c r="K1664" s="2"/>
      <c r="L1664" s="2"/>
      <c r="M1664" s="4"/>
    </row>
    <row r="1665" spans="1:13" s="9" customFormat="1" x14ac:dyDescent="0.2">
      <c r="A1665" s="4"/>
      <c r="B1665" s="4"/>
      <c r="C1665" s="337"/>
      <c r="D1665" s="2"/>
      <c r="E1665" s="2"/>
      <c r="F1665" s="51"/>
      <c r="G1665" s="2"/>
      <c r="H1665" s="2"/>
      <c r="I1665" s="2"/>
      <c r="J1665" s="2"/>
      <c r="K1665" s="2"/>
      <c r="L1665" s="2"/>
      <c r="M1665" s="4"/>
    </row>
    <row r="1666" spans="1:13" s="9" customFormat="1" x14ac:dyDescent="0.2">
      <c r="A1666" s="4"/>
      <c r="B1666" s="4"/>
      <c r="C1666" s="337"/>
      <c r="D1666" s="2"/>
      <c r="E1666" s="2"/>
      <c r="F1666" s="51"/>
      <c r="G1666" s="2"/>
      <c r="H1666" s="2"/>
      <c r="I1666" s="2"/>
      <c r="J1666" s="2"/>
      <c r="K1666" s="2"/>
      <c r="L1666" s="2"/>
      <c r="M1666" s="4"/>
    </row>
    <row r="1667" spans="1:13" s="9" customFormat="1" x14ac:dyDescent="0.2">
      <c r="A1667" s="4"/>
      <c r="B1667" s="4"/>
      <c r="C1667" s="337"/>
      <c r="D1667" s="2"/>
      <c r="E1667" s="2"/>
      <c r="F1667" s="51"/>
      <c r="G1667" s="2"/>
      <c r="H1667" s="2"/>
      <c r="I1667" s="2"/>
      <c r="J1667" s="2"/>
      <c r="K1667" s="2"/>
      <c r="L1667" s="2"/>
      <c r="M1667" s="4"/>
    </row>
    <row r="1668" spans="1:13" s="9" customFormat="1" x14ac:dyDescent="0.2">
      <c r="A1668" s="4"/>
      <c r="B1668" s="4"/>
      <c r="C1668" s="337"/>
      <c r="D1668" s="2"/>
      <c r="E1668" s="2"/>
      <c r="F1668" s="51"/>
      <c r="G1668" s="2"/>
      <c r="H1668" s="2"/>
      <c r="I1668" s="2"/>
      <c r="J1668" s="2"/>
      <c r="K1668" s="2"/>
      <c r="L1668" s="2"/>
      <c r="M1668" s="4"/>
    </row>
    <row r="1669" spans="1:13" s="9" customFormat="1" x14ac:dyDescent="0.2">
      <c r="A1669" s="4"/>
      <c r="B1669" s="4"/>
      <c r="C1669" s="337"/>
      <c r="D1669" s="2"/>
      <c r="E1669" s="2"/>
      <c r="F1669" s="51"/>
      <c r="G1669" s="2"/>
      <c r="H1669" s="2"/>
      <c r="I1669" s="2"/>
      <c r="J1669" s="2"/>
      <c r="K1669" s="2"/>
      <c r="L1669" s="2"/>
      <c r="M1669" s="4"/>
    </row>
    <row r="1670" spans="1:13" s="9" customFormat="1" x14ac:dyDescent="0.2">
      <c r="A1670" s="4"/>
      <c r="B1670" s="4"/>
      <c r="C1670" s="337"/>
      <c r="D1670" s="2"/>
      <c r="E1670" s="2"/>
      <c r="F1670" s="51"/>
      <c r="G1670" s="2"/>
      <c r="H1670" s="2"/>
      <c r="I1670" s="2"/>
      <c r="J1670" s="2"/>
      <c r="K1670" s="2"/>
      <c r="L1670" s="2"/>
      <c r="M1670" s="4"/>
    </row>
    <row r="1671" spans="1:13" s="9" customFormat="1" x14ac:dyDescent="0.2">
      <c r="A1671" s="4"/>
      <c r="B1671" s="4"/>
      <c r="C1671" s="337"/>
      <c r="D1671" s="2"/>
      <c r="E1671" s="2"/>
      <c r="F1671" s="51"/>
      <c r="G1671" s="2"/>
      <c r="H1671" s="2"/>
      <c r="I1671" s="2"/>
      <c r="J1671" s="2"/>
      <c r="K1671" s="2"/>
      <c r="L1671" s="2"/>
      <c r="M1671" s="4"/>
    </row>
    <row r="1672" spans="1:13" s="9" customFormat="1" x14ac:dyDescent="0.2">
      <c r="A1672" s="4"/>
      <c r="B1672" s="4"/>
      <c r="C1672" s="337"/>
      <c r="D1672" s="2"/>
      <c r="E1672" s="2"/>
      <c r="F1672" s="51"/>
      <c r="G1672" s="2"/>
      <c r="H1672" s="2"/>
      <c r="I1672" s="2"/>
      <c r="J1672" s="2"/>
      <c r="K1672" s="2"/>
      <c r="L1672" s="2"/>
      <c r="M1672" s="4"/>
    </row>
    <row r="1673" spans="1:13" s="9" customFormat="1" x14ac:dyDescent="0.2">
      <c r="A1673" s="4"/>
      <c r="B1673" s="4"/>
      <c r="C1673" s="337"/>
      <c r="D1673" s="2"/>
      <c r="E1673" s="2"/>
      <c r="F1673" s="51"/>
      <c r="G1673" s="2"/>
      <c r="H1673" s="2"/>
      <c r="I1673" s="2"/>
      <c r="J1673" s="2"/>
      <c r="K1673" s="2"/>
      <c r="L1673" s="2"/>
      <c r="M1673" s="4"/>
    </row>
    <row r="1674" spans="1:13" s="9" customFormat="1" x14ac:dyDescent="0.2">
      <c r="A1674" s="4"/>
      <c r="B1674" s="4"/>
      <c r="C1674" s="337"/>
      <c r="D1674" s="2"/>
      <c r="E1674" s="2"/>
      <c r="F1674" s="51"/>
      <c r="G1674" s="2"/>
      <c r="H1674" s="2"/>
      <c r="I1674" s="2"/>
      <c r="J1674" s="2"/>
      <c r="K1674" s="2"/>
      <c r="L1674" s="2"/>
      <c r="M1674" s="4"/>
    </row>
    <row r="1675" spans="1:13" s="9" customFormat="1" x14ac:dyDescent="0.2">
      <c r="A1675" s="4"/>
      <c r="B1675" s="4"/>
      <c r="C1675" s="337"/>
      <c r="D1675" s="2"/>
      <c r="E1675" s="2"/>
      <c r="F1675" s="51"/>
      <c r="G1675" s="2"/>
      <c r="H1675" s="2"/>
      <c r="I1675" s="2"/>
      <c r="J1675" s="2"/>
      <c r="K1675" s="2"/>
      <c r="L1675" s="2"/>
      <c r="M1675" s="4"/>
    </row>
    <row r="1676" spans="1:13" s="9" customFormat="1" x14ac:dyDescent="0.2">
      <c r="A1676" s="4"/>
      <c r="B1676" s="4"/>
      <c r="C1676" s="337"/>
      <c r="D1676" s="2"/>
      <c r="E1676" s="2"/>
      <c r="F1676" s="51"/>
      <c r="G1676" s="2"/>
      <c r="H1676" s="2"/>
      <c r="I1676" s="2"/>
      <c r="J1676" s="2"/>
      <c r="K1676" s="2"/>
      <c r="L1676" s="2"/>
      <c r="M1676" s="4"/>
    </row>
    <row r="1677" spans="1:13" s="9" customFormat="1" x14ac:dyDescent="0.2">
      <c r="A1677" s="4"/>
      <c r="B1677" s="4"/>
      <c r="C1677" s="337"/>
      <c r="D1677" s="2"/>
      <c r="E1677" s="2"/>
      <c r="F1677" s="51"/>
      <c r="G1677" s="2"/>
      <c r="H1677" s="2"/>
      <c r="I1677" s="2"/>
      <c r="J1677" s="2"/>
      <c r="K1677" s="2"/>
      <c r="L1677" s="2"/>
      <c r="M1677" s="4"/>
    </row>
    <row r="1678" spans="1:13" s="9" customFormat="1" x14ac:dyDescent="0.2">
      <c r="A1678" s="4"/>
      <c r="B1678" s="4"/>
      <c r="C1678" s="337"/>
      <c r="D1678" s="2"/>
      <c r="E1678" s="2"/>
      <c r="F1678" s="51"/>
      <c r="G1678" s="2"/>
      <c r="H1678" s="2"/>
      <c r="I1678" s="2"/>
      <c r="J1678" s="2"/>
      <c r="K1678" s="2"/>
      <c r="L1678" s="2"/>
      <c r="M1678" s="4"/>
    </row>
    <row r="1679" spans="1:13" s="9" customFormat="1" x14ac:dyDescent="0.2">
      <c r="A1679" s="4"/>
      <c r="B1679" s="4"/>
      <c r="C1679" s="337"/>
      <c r="D1679" s="2"/>
      <c r="E1679" s="2"/>
      <c r="F1679" s="51"/>
      <c r="G1679" s="2"/>
      <c r="H1679" s="2"/>
      <c r="I1679" s="2"/>
      <c r="J1679" s="2"/>
      <c r="K1679" s="2"/>
      <c r="L1679" s="2"/>
      <c r="M1679" s="4"/>
    </row>
    <row r="1680" spans="1:13" s="9" customFormat="1" x14ac:dyDescent="0.2">
      <c r="A1680" s="4"/>
      <c r="B1680" s="4"/>
      <c r="C1680" s="337"/>
      <c r="D1680" s="2"/>
      <c r="E1680" s="2"/>
      <c r="F1680" s="51"/>
      <c r="G1680" s="2"/>
      <c r="H1680" s="2"/>
      <c r="I1680" s="2"/>
      <c r="J1680" s="2"/>
      <c r="K1680" s="2"/>
      <c r="L1680" s="2"/>
      <c r="M1680" s="4"/>
    </row>
    <row r="1681" spans="1:13" s="9" customFormat="1" x14ac:dyDescent="0.2">
      <c r="A1681" s="4"/>
      <c r="B1681" s="4"/>
      <c r="C1681" s="337"/>
      <c r="D1681" s="2"/>
      <c r="E1681" s="2"/>
      <c r="F1681" s="51"/>
      <c r="G1681" s="2"/>
      <c r="H1681" s="2"/>
      <c r="I1681" s="2"/>
      <c r="J1681" s="2"/>
      <c r="K1681" s="2"/>
      <c r="L1681" s="2"/>
      <c r="M1681" s="4"/>
    </row>
    <row r="1682" spans="1:13" s="9" customFormat="1" x14ac:dyDescent="0.2">
      <c r="A1682" s="4"/>
      <c r="B1682" s="4"/>
      <c r="C1682" s="337"/>
      <c r="D1682" s="2"/>
      <c r="E1682" s="2"/>
      <c r="F1682" s="51"/>
      <c r="G1682" s="2"/>
      <c r="H1682" s="2"/>
      <c r="I1682" s="2"/>
      <c r="J1682" s="2"/>
      <c r="K1682" s="2"/>
      <c r="L1682" s="2"/>
      <c r="M1682" s="4"/>
    </row>
    <row r="1683" spans="1:13" s="9" customFormat="1" x14ac:dyDescent="0.2">
      <c r="A1683" s="4"/>
      <c r="B1683" s="4"/>
      <c r="C1683" s="337"/>
      <c r="D1683" s="2"/>
      <c r="E1683" s="2"/>
      <c r="F1683" s="51"/>
      <c r="G1683" s="2"/>
      <c r="H1683" s="2"/>
      <c r="I1683" s="2"/>
      <c r="J1683" s="2"/>
      <c r="K1683" s="2"/>
      <c r="L1683" s="2"/>
      <c r="M1683" s="4"/>
    </row>
    <row r="1684" spans="1:13" s="9" customFormat="1" x14ac:dyDescent="0.2">
      <c r="A1684" s="4"/>
      <c r="B1684" s="4"/>
      <c r="C1684" s="337"/>
      <c r="D1684" s="2"/>
      <c r="E1684" s="2"/>
      <c r="F1684" s="51"/>
      <c r="G1684" s="2"/>
      <c r="H1684" s="2"/>
      <c r="I1684" s="2"/>
      <c r="J1684" s="2"/>
      <c r="K1684" s="2"/>
      <c r="L1684" s="2"/>
      <c r="M1684" s="4"/>
    </row>
    <row r="1685" spans="1:13" s="9" customFormat="1" x14ac:dyDescent="0.2">
      <c r="A1685" s="4"/>
      <c r="B1685" s="4"/>
      <c r="C1685" s="337"/>
      <c r="D1685" s="2"/>
      <c r="E1685" s="2"/>
      <c r="F1685" s="51"/>
      <c r="G1685" s="2"/>
      <c r="H1685" s="2"/>
      <c r="I1685" s="2"/>
      <c r="J1685" s="2"/>
      <c r="K1685" s="2"/>
      <c r="L1685" s="2"/>
      <c r="M1685" s="4"/>
    </row>
    <row r="1686" spans="1:13" s="9" customFormat="1" x14ac:dyDescent="0.2">
      <c r="A1686" s="4"/>
      <c r="B1686" s="4"/>
      <c r="C1686" s="337"/>
      <c r="D1686" s="2"/>
      <c r="E1686" s="2"/>
      <c r="F1686" s="51"/>
      <c r="G1686" s="2"/>
      <c r="H1686" s="2"/>
      <c r="I1686" s="2"/>
      <c r="J1686" s="2"/>
      <c r="K1686" s="2"/>
      <c r="L1686" s="2"/>
      <c r="M1686" s="4"/>
    </row>
    <row r="1687" spans="1:13" s="9" customFormat="1" x14ac:dyDescent="0.2">
      <c r="A1687" s="4"/>
      <c r="B1687" s="4"/>
      <c r="C1687" s="337"/>
      <c r="D1687" s="2"/>
      <c r="E1687" s="2"/>
      <c r="F1687" s="51"/>
      <c r="G1687" s="2"/>
      <c r="H1687" s="2"/>
      <c r="I1687" s="2"/>
      <c r="J1687" s="2"/>
      <c r="K1687" s="2"/>
      <c r="L1687" s="2"/>
      <c r="M1687" s="4"/>
    </row>
    <row r="1688" spans="1:13" s="9" customFormat="1" x14ac:dyDescent="0.2">
      <c r="A1688" s="4"/>
      <c r="B1688" s="4"/>
      <c r="C1688" s="337"/>
      <c r="D1688" s="2"/>
      <c r="E1688" s="2"/>
      <c r="F1688" s="51"/>
      <c r="G1688" s="2"/>
      <c r="H1688" s="2"/>
      <c r="I1688" s="2"/>
      <c r="J1688" s="2"/>
      <c r="K1688" s="2"/>
      <c r="L1688" s="2"/>
      <c r="M1688" s="4"/>
    </row>
    <row r="1689" spans="1:13" s="9" customFormat="1" x14ac:dyDescent="0.2">
      <c r="A1689" s="4"/>
      <c r="B1689" s="4"/>
      <c r="C1689" s="337"/>
      <c r="D1689" s="2"/>
      <c r="E1689" s="2"/>
      <c r="F1689" s="51"/>
      <c r="G1689" s="2"/>
      <c r="H1689" s="2"/>
      <c r="I1689" s="2"/>
      <c r="J1689" s="2"/>
      <c r="K1689" s="2"/>
      <c r="L1689" s="2"/>
      <c r="M1689" s="4"/>
    </row>
    <row r="1690" spans="1:13" s="9" customFormat="1" x14ac:dyDescent="0.2">
      <c r="A1690" s="4"/>
      <c r="B1690" s="4"/>
      <c r="C1690" s="337"/>
      <c r="D1690" s="2"/>
      <c r="E1690" s="2"/>
      <c r="F1690" s="51"/>
      <c r="G1690" s="2"/>
      <c r="H1690" s="2"/>
      <c r="I1690" s="2"/>
      <c r="J1690" s="2"/>
      <c r="K1690" s="2"/>
      <c r="L1690" s="2"/>
      <c r="M1690" s="4"/>
    </row>
    <row r="1691" spans="1:13" s="9" customFormat="1" x14ac:dyDescent="0.2">
      <c r="A1691" s="4"/>
      <c r="B1691" s="4"/>
      <c r="C1691" s="337"/>
      <c r="D1691" s="2"/>
      <c r="E1691" s="2"/>
      <c r="F1691" s="51"/>
      <c r="G1691" s="2"/>
      <c r="H1691" s="2"/>
      <c r="I1691" s="2"/>
      <c r="J1691" s="2"/>
      <c r="K1691" s="2"/>
      <c r="L1691" s="2"/>
      <c r="M1691" s="4"/>
    </row>
    <row r="1692" spans="1:13" s="9" customFormat="1" x14ac:dyDescent="0.2">
      <c r="A1692" s="4"/>
      <c r="B1692" s="4"/>
      <c r="C1692" s="337"/>
      <c r="D1692" s="2"/>
      <c r="E1692" s="2"/>
      <c r="F1692" s="51"/>
      <c r="G1692" s="2"/>
      <c r="H1692" s="2"/>
      <c r="I1692" s="2"/>
      <c r="J1692" s="2"/>
      <c r="K1692" s="2"/>
      <c r="L1692" s="2"/>
      <c r="M1692" s="4"/>
    </row>
    <row r="1693" spans="1:13" s="9" customFormat="1" x14ac:dyDescent="0.2">
      <c r="A1693" s="4"/>
      <c r="B1693" s="4"/>
      <c r="C1693" s="337"/>
      <c r="D1693" s="2"/>
      <c r="E1693" s="2"/>
      <c r="F1693" s="51"/>
      <c r="G1693" s="2"/>
      <c r="H1693" s="2"/>
      <c r="I1693" s="2"/>
      <c r="J1693" s="2"/>
      <c r="K1693" s="2"/>
      <c r="L1693" s="2"/>
      <c r="M1693" s="4"/>
    </row>
    <row r="1694" spans="1:13" s="9" customFormat="1" x14ac:dyDescent="0.2">
      <c r="A1694" s="4"/>
      <c r="B1694" s="4"/>
      <c r="C1694" s="337"/>
      <c r="D1694" s="2"/>
      <c r="E1694" s="2"/>
      <c r="F1694" s="51"/>
      <c r="G1694" s="2"/>
      <c r="H1694" s="2"/>
      <c r="I1694" s="2"/>
      <c r="J1694" s="2"/>
      <c r="K1694" s="2"/>
      <c r="L1694" s="2"/>
      <c r="M1694" s="4"/>
    </row>
    <row r="1695" spans="1:13" s="9" customFormat="1" x14ac:dyDescent="0.2">
      <c r="A1695" s="4"/>
      <c r="B1695" s="4"/>
      <c r="C1695" s="337"/>
      <c r="D1695" s="2"/>
      <c r="E1695" s="2"/>
      <c r="F1695" s="51"/>
      <c r="G1695" s="2"/>
      <c r="H1695" s="2"/>
      <c r="I1695" s="2"/>
      <c r="J1695" s="2"/>
      <c r="K1695" s="2"/>
      <c r="L1695" s="2"/>
      <c r="M1695" s="4"/>
    </row>
    <row r="1696" spans="1:13" s="9" customFormat="1" x14ac:dyDescent="0.2">
      <c r="A1696" s="4"/>
      <c r="B1696" s="4"/>
      <c r="C1696" s="337"/>
      <c r="D1696" s="2"/>
      <c r="E1696" s="2"/>
      <c r="F1696" s="51"/>
      <c r="G1696" s="2"/>
      <c r="H1696" s="2"/>
      <c r="I1696" s="2"/>
      <c r="J1696" s="2"/>
      <c r="K1696" s="2"/>
      <c r="L1696" s="2"/>
      <c r="M1696" s="4"/>
    </row>
    <row r="1697" spans="1:13" s="9" customFormat="1" x14ac:dyDescent="0.2">
      <c r="A1697" s="4"/>
      <c r="B1697" s="4"/>
      <c r="C1697" s="337"/>
      <c r="D1697" s="2"/>
      <c r="E1697" s="2"/>
      <c r="F1697" s="51"/>
      <c r="G1697" s="2"/>
      <c r="H1697" s="2"/>
      <c r="I1697" s="2"/>
      <c r="J1697" s="2"/>
      <c r="K1697" s="2"/>
      <c r="L1697" s="2"/>
      <c r="M1697" s="4"/>
    </row>
    <row r="1698" spans="1:13" s="9" customFormat="1" x14ac:dyDescent="0.2">
      <c r="A1698" s="4"/>
      <c r="B1698" s="4"/>
      <c r="C1698" s="337"/>
      <c r="D1698" s="2"/>
      <c r="E1698" s="2"/>
      <c r="F1698" s="51"/>
      <c r="G1698" s="2"/>
      <c r="H1698" s="2"/>
      <c r="I1698" s="2"/>
      <c r="J1698" s="2"/>
      <c r="K1698" s="2"/>
      <c r="L1698" s="2"/>
      <c r="M1698" s="4"/>
    </row>
    <row r="1699" spans="1:13" s="9" customFormat="1" x14ac:dyDescent="0.2">
      <c r="A1699" s="4"/>
      <c r="B1699" s="4"/>
      <c r="C1699" s="337"/>
      <c r="D1699" s="2"/>
      <c r="E1699" s="2"/>
      <c r="F1699" s="51"/>
      <c r="G1699" s="2"/>
      <c r="H1699" s="2"/>
      <c r="I1699" s="2"/>
      <c r="J1699" s="2"/>
      <c r="K1699" s="2"/>
      <c r="L1699" s="2"/>
      <c r="M1699" s="4"/>
    </row>
    <row r="1700" spans="1:13" s="9" customFormat="1" x14ac:dyDescent="0.2">
      <c r="A1700" s="4"/>
      <c r="B1700" s="4"/>
      <c r="C1700" s="337"/>
      <c r="D1700" s="2"/>
      <c r="E1700" s="2"/>
      <c r="F1700" s="51"/>
      <c r="G1700" s="2"/>
      <c r="H1700" s="2"/>
      <c r="I1700" s="2"/>
      <c r="J1700" s="2"/>
      <c r="K1700" s="2"/>
      <c r="L1700" s="2"/>
      <c r="M1700" s="4"/>
    </row>
    <row r="1701" spans="1:13" s="9" customFormat="1" x14ac:dyDescent="0.2">
      <c r="A1701" s="4"/>
      <c r="B1701" s="4"/>
      <c r="C1701" s="337"/>
      <c r="D1701" s="2"/>
      <c r="E1701" s="2"/>
      <c r="F1701" s="51"/>
      <c r="G1701" s="2"/>
      <c r="H1701" s="2"/>
      <c r="I1701" s="2"/>
      <c r="J1701" s="2"/>
      <c r="K1701" s="2"/>
      <c r="L1701" s="2"/>
      <c r="M1701" s="4"/>
    </row>
    <row r="1702" spans="1:13" s="9" customFormat="1" x14ac:dyDescent="0.2">
      <c r="A1702" s="4"/>
      <c r="B1702" s="4"/>
      <c r="C1702" s="337"/>
      <c r="D1702" s="2"/>
      <c r="E1702" s="2"/>
      <c r="F1702" s="51"/>
      <c r="G1702" s="2"/>
      <c r="H1702" s="2"/>
      <c r="I1702" s="2"/>
      <c r="J1702" s="2"/>
      <c r="K1702" s="2"/>
      <c r="L1702" s="2"/>
      <c r="M1702" s="4"/>
    </row>
    <row r="1703" spans="1:13" s="9" customFormat="1" x14ac:dyDescent="0.2">
      <c r="A1703" s="4"/>
      <c r="B1703" s="4"/>
      <c r="C1703" s="337"/>
      <c r="D1703" s="2"/>
      <c r="E1703" s="2"/>
      <c r="F1703" s="51"/>
      <c r="G1703" s="2"/>
      <c r="H1703" s="2"/>
      <c r="I1703" s="2"/>
      <c r="J1703" s="2"/>
      <c r="K1703" s="2"/>
      <c r="L1703" s="2"/>
      <c r="M1703" s="4"/>
    </row>
    <row r="1704" spans="1:13" s="9" customFormat="1" x14ac:dyDescent="0.2">
      <c r="A1704" s="4"/>
      <c r="B1704" s="4"/>
      <c r="C1704" s="337"/>
      <c r="D1704" s="2"/>
      <c r="E1704" s="2"/>
      <c r="F1704" s="51"/>
      <c r="G1704" s="2"/>
      <c r="H1704" s="2"/>
      <c r="I1704" s="2"/>
      <c r="J1704" s="2"/>
      <c r="K1704" s="2"/>
      <c r="L1704" s="2"/>
      <c r="M1704" s="4"/>
    </row>
    <row r="1705" spans="1:13" s="9" customFormat="1" x14ac:dyDescent="0.2">
      <c r="A1705" s="4"/>
      <c r="B1705" s="4"/>
      <c r="C1705" s="337"/>
      <c r="D1705" s="2"/>
      <c r="E1705" s="2"/>
      <c r="F1705" s="51"/>
      <c r="G1705" s="2"/>
      <c r="H1705" s="2"/>
      <c r="I1705" s="2"/>
      <c r="J1705" s="2"/>
      <c r="K1705" s="2"/>
      <c r="L1705" s="2"/>
      <c r="M1705" s="4"/>
    </row>
    <row r="1706" spans="1:13" s="9" customFormat="1" x14ac:dyDescent="0.2">
      <c r="A1706" s="4"/>
      <c r="B1706" s="4"/>
      <c r="C1706" s="337"/>
      <c r="D1706" s="2"/>
      <c r="E1706" s="2"/>
      <c r="F1706" s="51"/>
      <c r="G1706" s="2"/>
      <c r="H1706" s="2"/>
      <c r="I1706" s="2"/>
      <c r="J1706" s="2"/>
      <c r="K1706" s="2"/>
      <c r="L1706" s="2"/>
      <c r="M1706" s="4"/>
    </row>
    <row r="1707" spans="1:13" s="9" customFormat="1" x14ac:dyDescent="0.2">
      <c r="A1707" s="4"/>
      <c r="B1707" s="4"/>
      <c r="C1707" s="337"/>
      <c r="D1707" s="2"/>
      <c r="E1707" s="2"/>
      <c r="F1707" s="51"/>
      <c r="G1707" s="2"/>
      <c r="H1707" s="2"/>
      <c r="I1707" s="2"/>
      <c r="J1707" s="2"/>
      <c r="K1707" s="2"/>
      <c r="L1707" s="2"/>
      <c r="M1707" s="4"/>
    </row>
    <row r="1708" spans="1:13" s="9" customFormat="1" x14ac:dyDescent="0.2">
      <c r="A1708" s="4"/>
      <c r="B1708" s="4"/>
      <c r="C1708" s="337"/>
      <c r="D1708" s="2"/>
      <c r="E1708" s="2"/>
      <c r="F1708" s="51"/>
      <c r="G1708" s="2"/>
      <c r="H1708" s="2"/>
      <c r="I1708" s="2"/>
      <c r="J1708" s="2"/>
      <c r="K1708" s="2"/>
      <c r="L1708" s="2"/>
      <c r="M1708" s="4"/>
    </row>
    <row r="1709" spans="1:13" s="9" customFormat="1" x14ac:dyDescent="0.2">
      <c r="A1709" s="4"/>
      <c r="B1709" s="4"/>
      <c r="C1709" s="337"/>
      <c r="D1709" s="2"/>
      <c r="E1709" s="2"/>
      <c r="F1709" s="51"/>
      <c r="G1709" s="2"/>
      <c r="H1709" s="2"/>
      <c r="I1709" s="2"/>
      <c r="J1709" s="2"/>
      <c r="K1709" s="2"/>
      <c r="L1709" s="2"/>
      <c r="M1709" s="4"/>
    </row>
    <row r="1710" spans="1:13" x14ac:dyDescent="0.2">
      <c r="B1710" s="4"/>
      <c r="C1710" s="337"/>
      <c r="D1710" s="2"/>
      <c r="E1710" s="2"/>
      <c r="F1710" s="51"/>
      <c r="G1710" s="2"/>
      <c r="I1710" s="2"/>
      <c r="J1710" s="2"/>
      <c r="K1710" s="2"/>
      <c r="L1710" s="2"/>
    </row>
    <row r="1711" spans="1:13" x14ac:dyDescent="0.2">
      <c r="B1711" s="4"/>
      <c r="C1711" s="337"/>
      <c r="D1711" s="2"/>
      <c r="E1711" s="2"/>
      <c r="F1711" s="51"/>
      <c r="G1711" s="2"/>
      <c r="I1711" s="2"/>
      <c r="J1711" s="2"/>
      <c r="K1711" s="2"/>
      <c r="L1711" s="2"/>
    </row>
    <row r="1712" spans="1:13" x14ac:dyDescent="0.2">
      <c r="B1712" s="4"/>
      <c r="C1712" s="337"/>
      <c r="D1712" s="2"/>
      <c r="E1712" s="2"/>
      <c r="F1712" s="51"/>
      <c r="G1712" s="2"/>
      <c r="I1712" s="2"/>
      <c r="J1712" s="2"/>
      <c r="K1712" s="2"/>
      <c r="L1712" s="2"/>
    </row>
    <row r="1713" spans="2:12" x14ac:dyDescent="0.2">
      <c r="B1713" s="4"/>
      <c r="C1713" s="337"/>
      <c r="D1713" s="2"/>
      <c r="E1713" s="2"/>
      <c r="F1713" s="51"/>
      <c r="G1713" s="2"/>
      <c r="I1713" s="2"/>
      <c r="J1713" s="2"/>
      <c r="K1713" s="2"/>
      <c r="L1713" s="2"/>
    </row>
    <row r="1714" spans="2:12" x14ac:dyDescent="0.2">
      <c r="B1714" s="4"/>
      <c r="C1714" s="337"/>
      <c r="D1714" s="2"/>
      <c r="E1714" s="2"/>
      <c r="F1714" s="51"/>
      <c r="G1714" s="2"/>
      <c r="I1714" s="2"/>
      <c r="J1714" s="2"/>
      <c r="K1714" s="2"/>
      <c r="L1714" s="2"/>
    </row>
    <row r="1715" spans="2:12" x14ac:dyDescent="0.2">
      <c r="B1715" s="4"/>
      <c r="C1715" s="337"/>
      <c r="D1715" s="2"/>
      <c r="E1715" s="2"/>
      <c r="F1715" s="51"/>
      <c r="G1715" s="2"/>
      <c r="I1715" s="2"/>
      <c r="J1715" s="2"/>
      <c r="K1715" s="2"/>
      <c r="L1715" s="2"/>
    </row>
    <row r="1716" spans="2:12" x14ac:dyDescent="0.2">
      <c r="B1716" s="4"/>
      <c r="C1716" s="337"/>
      <c r="D1716" s="2"/>
      <c r="E1716" s="2"/>
      <c r="F1716" s="51"/>
      <c r="G1716" s="2"/>
      <c r="I1716" s="2"/>
      <c r="J1716" s="2"/>
      <c r="K1716" s="2"/>
      <c r="L1716" s="2"/>
    </row>
    <row r="1717" spans="2:12" x14ac:dyDescent="0.2">
      <c r="B1717" s="4"/>
      <c r="C1717" s="337"/>
      <c r="D1717" s="2"/>
      <c r="E1717" s="2"/>
      <c r="F1717" s="51"/>
      <c r="G1717" s="2"/>
      <c r="I1717" s="2"/>
      <c r="J1717" s="2"/>
      <c r="K1717" s="2"/>
      <c r="L1717" s="2"/>
    </row>
    <row r="1718" spans="2:12" x14ac:dyDescent="0.2">
      <c r="B1718" s="4"/>
      <c r="C1718" s="337"/>
      <c r="D1718" s="2"/>
      <c r="E1718" s="2"/>
      <c r="F1718" s="51"/>
      <c r="G1718" s="2"/>
      <c r="I1718" s="2"/>
      <c r="J1718" s="2"/>
      <c r="K1718" s="2"/>
      <c r="L1718" s="2"/>
    </row>
    <row r="1719" spans="2:12" x14ac:dyDescent="0.2">
      <c r="B1719" s="4"/>
      <c r="C1719" s="337"/>
      <c r="D1719" s="2"/>
      <c r="E1719" s="2"/>
      <c r="F1719" s="51"/>
      <c r="G1719" s="2"/>
      <c r="I1719" s="2"/>
      <c r="J1719" s="2"/>
      <c r="K1719" s="2"/>
      <c r="L1719" s="2"/>
    </row>
    <row r="1720" spans="2:12" x14ac:dyDescent="0.2">
      <c r="B1720" s="4"/>
      <c r="C1720" s="337"/>
      <c r="D1720" s="2"/>
      <c r="E1720" s="2"/>
      <c r="F1720" s="51"/>
      <c r="G1720" s="2"/>
      <c r="I1720" s="2"/>
      <c r="J1720" s="2"/>
      <c r="K1720" s="2"/>
      <c r="L1720" s="2"/>
    </row>
    <row r="1721" spans="2:12" x14ac:dyDescent="0.2">
      <c r="B1721" s="4"/>
      <c r="C1721" s="337"/>
      <c r="D1721" s="2"/>
      <c r="E1721" s="2"/>
      <c r="F1721" s="51"/>
      <c r="G1721" s="2"/>
      <c r="I1721" s="2"/>
      <c r="J1721" s="2"/>
      <c r="K1721" s="2"/>
      <c r="L1721" s="2"/>
    </row>
    <row r="1722" spans="2:12" x14ac:dyDescent="0.2">
      <c r="B1722" s="4"/>
      <c r="C1722" s="337"/>
      <c r="D1722" s="2"/>
      <c r="E1722" s="2"/>
      <c r="F1722" s="51"/>
      <c r="G1722" s="2"/>
      <c r="I1722" s="2"/>
      <c r="J1722" s="2"/>
      <c r="K1722" s="2"/>
      <c r="L1722" s="2"/>
    </row>
    <row r="1723" spans="2:12" x14ac:dyDescent="0.2">
      <c r="B1723" s="4"/>
      <c r="C1723" s="337"/>
      <c r="D1723" s="2"/>
      <c r="E1723" s="2"/>
      <c r="F1723" s="51"/>
      <c r="G1723" s="2"/>
      <c r="I1723" s="2"/>
      <c r="J1723" s="2"/>
      <c r="K1723" s="2"/>
      <c r="L1723" s="2"/>
    </row>
    <row r="1724" spans="2:12" x14ac:dyDescent="0.2">
      <c r="B1724" s="4"/>
      <c r="C1724" s="337"/>
      <c r="D1724" s="2"/>
      <c r="E1724" s="2"/>
      <c r="F1724" s="51"/>
      <c r="G1724" s="2"/>
      <c r="I1724" s="2"/>
      <c r="J1724" s="2"/>
      <c r="K1724" s="2"/>
      <c r="L1724" s="2"/>
    </row>
    <row r="1725" spans="2:12" x14ac:dyDescent="0.2">
      <c r="B1725" s="4"/>
      <c r="C1725" s="337"/>
      <c r="D1725" s="2"/>
      <c r="E1725" s="2"/>
      <c r="F1725" s="51"/>
      <c r="G1725" s="2"/>
      <c r="I1725" s="2"/>
      <c r="J1725" s="2"/>
      <c r="K1725" s="2"/>
      <c r="L1725" s="2"/>
    </row>
    <row r="1726" spans="2:12" x14ac:dyDescent="0.2">
      <c r="B1726" s="4"/>
      <c r="C1726" s="337"/>
      <c r="D1726" s="2"/>
      <c r="E1726" s="2"/>
      <c r="F1726" s="51"/>
      <c r="G1726" s="2"/>
      <c r="I1726" s="2"/>
      <c r="J1726" s="2"/>
      <c r="K1726" s="2"/>
      <c r="L1726" s="2"/>
    </row>
    <row r="1727" spans="2:12" x14ac:dyDescent="0.2">
      <c r="B1727" s="4"/>
      <c r="C1727" s="337"/>
      <c r="D1727" s="2"/>
      <c r="E1727" s="2"/>
      <c r="F1727" s="51"/>
      <c r="G1727" s="2"/>
      <c r="I1727" s="2"/>
      <c r="J1727" s="2"/>
      <c r="K1727" s="2"/>
      <c r="L1727" s="2"/>
    </row>
    <row r="1728" spans="2:12" x14ac:dyDescent="0.2">
      <c r="B1728" s="4"/>
      <c r="C1728" s="337"/>
      <c r="D1728" s="2"/>
      <c r="E1728" s="2"/>
      <c r="F1728" s="51"/>
      <c r="G1728" s="2"/>
      <c r="I1728" s="2"/>
      <c r="J1728" s="2"/>
      <c r="K1728" s="2"/>
      <c r="L1728" s="2"/>
    </row>
    <row r="1729" spans="2:12" x14ac:dyDescent="0.2">
      <c r="B1729" s="4"/>
      <c r="C1729" s="337"/>
      <c r="D1729" s="2"/>
      <c r="E1729" s="2"/>
      <c r="F1729" s="51"/>
      <c r="G1729" s="2"/>
      <c r="I1729" s="2"/>
      <c r="J1729" s="2"/>
      <c r="K1729" s="2"/>
      <c r="L1729" s="2"/>
    </row>
    <row r="1730" spans="2:12" x14ac:dyDescent="0.2">
      <c r="B1730" s="4"/>
      <c r="C1730" s="337"/>
      <c r="D1730" s="2"/>
      <c r="E1730" s="2"/>
      <c r="F1730" s="51"/>
      <c r="G1730" s="2"/>
      <c r="I1730" s="2"/>
      <c r="J1730" s="2"/>
      <c r="K1730" s="2"/>
      <c r="L1730" s="2"/>
    </row>
    <row r="1731" spans="2:12" x14ac:dyDescent="0.2">
      <c r="B1731" s="4"/>
      <c r="C1731" s="337"/>
      <c r="D1731" s="2"/>
      <c r="E1731" s="2"/>
      <c r="F1731" s="51"/>
      <c r="G1731" s="2"/>
      <c r="I1731" s="2"/>
      <c r="J1731" s="2"/>
      <c r="K1731" s="2"/>
      <c r="L1731" s="2"/>
    </row>
    <row r="1732" spans="2:12" x14ac:dyDescent="0.2">
      <c r="B1732" s="4"/>
      <c r="C1732" s="337"/>
      <c r="D1732" s="2"/>
      <c r="E1732" s="2"/>
      <c r="F1732" s="51"/>
      <c r="G1732" s="2"/>
      <c r="I1732" s="2"/>
      <c r="J1732" s="2"/>
      <c r="K1732" s="2"/>
      <c r="L1732" s="2"/>
    </row>
    <row r="1733" spans="2:12" x14ac:dyDescent="0.2">
      <c r="B1733" s="4"/>
      <c r="C1733" s="337"/>
      <c r="D1733" s="2"/>
      <c r="E1733" s="2"/>
      <c r="F1733" s="51"/>
      <c r="G1733" s="2"/>
      <c r="I1733" s="2"/>
      <c r="J1733" s="2"/>
      <c r="K1733" s="2"/>
      <c r="L1733" s="2"/>
    </row>
    <row r="1734" spans="2:12" x14ac:dyDescent="0.2">
      <c r="B1734" s="4"/>
      <c r="C1734" s="337"/>
      <c r="D1734" s="2"/>
      <c r="E1734" s="2"/>
      <c r="F1734" s="51"/>
      <c r="G1734" s="2"/>
      <c r="I1734" s="2"/>
      <c r="J1734" s="2"/>
      <c r="K1734" s="2"/>
      <c r="L1734" s="2"/>
    </row>
    <row r="1735" spans="2:12" x14ac:dyDescent="0.2">
      <c r="B1735" s="4"/>
      <c r="C1735" s="337"/>
      <c r="D1735" s="2"/>
      <c r="E1735" s="2"/>
      <c r="F1735" s="51"/>
      <c r="G1735" s="2"/>
      <c r="I1735" s="2"/>
      <c r="J1735" s="2"/>
      <c r="K1735" s="2"/>
      <c r="L1735" s="2"/>
    </row>
    <row r="1736" spans="2:12" x14ac:dyDescent="0.2">
      <c r="B1736" s="4"/>
      <c r="C1736" s="337"/>
      <c r="D1736" s="2"/>
      <c r="E1736" s="2"/>
      <c r="F1736" s="51"/>
      <c r="G1736" s="2"/>
      <c r="I1736" s="2"/>
      <c r="J1736" s="2"/>
      <c r="K1736" s="2"/>
      <c r="L1736" s="2"/>
    </row>
    <row r="1737" spans="2:12" x14ac:dyDescent="0.2">
      <c r="B1737" s="4"/>
      <c r="C1737" s="337"/>
      <c r="D1737" s="2"/>
      <c r="E1737" s="2"/>
      <c r="F1737" s="51"/>
      <c r="G1737" s="2"/>
      <c r="I1737" s="2"/>
      <c r="J1737" s="2"/>
      <c r="K1737" s="2"/>
      <c r="L1737" s="2"/>
    </row>
    <row r="1738" spans="2:12" x14ac:dyDescent="0.2">
      <c r="B1738" s="4"/>
      <c r="C1738" s="337"/>
      <c r="D1738" s="2"/>
      <c r="E1738" s="2"/>
      <c r="F1738" s="51"/>
      <c r="G1738" s="2"/>
      <c r="I1738" s="2"/>
      <c r="J1738" s="2"/>
      <c r="K1738" s="2"/>
      <c r="L1738" s="2"/>
    </row>
    <row r="1739" spans="2:12" x14ac:dyDescent="0.2">
      <c r="B1739" s="4"/>
      <c r="C1739" s="337"/>
      <c r="D1739" s="2"/>
      <c r="E1739" s="2"/>
      <c r="F1739" s="51"/>
      <c r="G1739" s="2"/>
      <c r="I1739" s="2"/>
      <c r="J1739" s="2"/>
      <c r="K1739" s="2"/>
      <c r="L1739" s="2"/>
    </row>
    <row r="1740" spans="2:12" x14ac:dyDescent="0.2">
      <c r="B1740" s="4"/>
      <c r="C1740" s="337"/>
      <c r="D1740" s="2"/>
      <c r="E1740" s="2"/>
      <c r="F1740" s="51"/>
      <c r="G1740" s="2"/>
      <c r="I1740" s="2"/>
      <c r="J1740" s="2"/>
      <c r="K1740" s="2"/>
      <c r="L1740" s="2"/>
    </row>
    <row r="1741" spans="2:12" x14ac:dyDescent="0.2">
      <c r="B1741" s="4"/>
      <c r="C1741" s="337"/>
      <c r="D1741" s="2"/>
      <c r="E1741" s="2"/>
      <c r="F1741" s="51"/>
      <c r="G1741" s="2"/>
      <c r="I1741" s="2"/>
      <c r="J1741" s="2"/>
      <c r="K1741" s="2"/>
      <c r="L1741" s="2"/>
    </row>
    <row r="1742" spans="2:12" x14ac:dyDescent="0.2">
      <c r="B1742" s="4"/>
      <c r="C1742" s="337"/>
      <c r="D1742" s="2"/>
      <c r="E1742" s="2"/>
      <c r="F1742" s="51"/>
      <c r="G1742" s="2"/>
      <c r="I1742" s="2"/>
      <c r="J1742" s="2"/>
      <c r="K1742" s="2"/>
      <c r="L1742" s="2"/>
    </row>
  </sheetData>
  <mergeCells count="6">
    <mergeCell ref="D73:F73"/>
    <mergeCell ref="D39:F39"/>
    <mergeCell ref="A2:A3"/>
    <mergeCell ref="B2:B3"/>
    <mergeCell ref="C2:C3"/>
    <mergeCell ref="A4:M4"/>
  </mergeCells>
  <hyperlinks>
    <hyperlink ref="M5" location="Оглавление!A1" display="Оглавление &gt;&gt;&gt;&gt;"/>
    <hyperlink ref="D39" location="Оглавление!A1" display="Оглавление &gt;&gt;&gt;&gt;"/>
    <hyperlink ref="M2" location="Оглавление!A1" display="Оглавление &gt;&gt;&gt;&gt;"/>
    <hyperlink ref="M3" location="Фотооглавление!A2" display="Фотооглавление &gt;&gt;&gt;&gt;"/>
    <hyperlink ref="D73" location="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K1677"/>
  <sheetViews>
    <sheetView showGridLines="0" zoomScaleNormal="100" workbookViewId="0">
      <pane ySplit="3" topLeftCell="A4" activePane="bottomLeft" state="frozen"/>
      <selection activeCell="Q19" sqref="Q19"/>
      <selection pane="bottomLeft" activeCell="S6" sqref="S6"/>
    </sheetView>
  </sheetViews>
  <sheetFormatPr defaultRowHeight="11.25" x14ac:dyDescent="0.2"/>
  <cols>
    <col min="1" max="1" width="4.28515625" style="6" customWidth="1"/>
    <col min="2" max="2" width="12.42578125" style="3" bestFit="1" customWidth="1"/>
    <col min="3" max="3" width="46.28515625" style="338" customWidth="1"/>
    <col min="4" max="4" width="8.5703125" style="5" customWidth="1"/>
    <col min="5" max="5" width="7.42578125" style="5" customWidth="1"/>
    <col min="6" max="6" width="8.5703125" style="52" customWidth="1"/>
    <col min="7" max="7" width="14" style="5" customWidth="1"/>
    <col min="8" max="8" width="14.7109375" style="2" hidden="1" customWidth="1"/>
    <col min="9" max="9" width="12.85546875" style="5" customWidth="1"/>
    <col min="10" max="10" width="26.42578125" style="3" customWidth="1"/>
    <col min="11" max="11" width="4" style="7" customWidth="1"/>
    <col min="12" max="16384" width="9.140625" style="1"/>
  </cols>
  <sheetData>
    <row r="1" spans="1:11" ht="54" customHeight="1" x14ac:dyDescent="0.2">
      <c r="B1" s="6"/>
      <c r="C1" s="66"/>
      <c r="D1" s="14"/>
      <c r="E1" s="14"/>
      <c r="F1" s="48"/>
      <c r="G1" s="14"/>
      <c r="H1" s="14"/>
      <c r="I1" s="14"/>
      <c r="J1" s="131"/>
    </row>
    <row r="2" spans="1:11" s="17" customFormat="1" ht="36.75" customHeight="1" x14ac:dyDescent="0.2">
      <c r="A2" s="1034" t="s">
        <v>0</v>
      </c>
      <c r="B2" s="1023" t="s">
        <v>1</v>
      </c>
      <c r="C2" s="1080" t="s">
        <v>2</v>
      </c>
      <c r="D2" s="101"/>
      <c r="E2" s="103"/>
      <c r="F2" s="49"/>
      <c r="G2" s="19"/>
      <c r="H2" s="46"/>
      <c r="I2" s="15" t="s">
        <v>109</v>
      </c>
      <c r="J2" s="542" t="s">
        <v>127</v>
      </c>
      <c r="K2" s="16"/>
    </row>
    <row r="3" spans="1:11" s="17" customFormat="1" ht="30.75" customHeight="1" thickBot="1" x14ac:dyDescent="0.25">
      <c r="A3" s="1035"/>
      <c r="B3" s="1024"/>
      <c r="C3" s="1081"/>
      <c r="D3" s="20" t="s">
        <v>3</v>
      </c>
      <c r="E3" s="20" t="s">
        <v>78</v>
      </c>
      <c r="F3" s="50" t="s">
        <v>102</v>
      </c>
      <c r="G3" s="20" t="s">
        <v>101</v>
      </c>
      <c r="H3" s="20"/>
      <c r="I3" s="72">
        <f>Оглавление!F3</f>
        <v>0.21</v>
      </c>
      <c r="J3" s="558" t="s">
        <v>2132</v>
      </c>
      <c r="K3" s="16"/>
    </row>
    <row r="4" spans="1:11" s="13" customFormat="1" ht="13.5" thickBot="1" x14ac:dyDescent="0.25">
      <c r="A4" s="1052" t="s">
        <v>585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2"/>
    </row>
    <row r="5" spans="1:11" s="104" customFormat="1" ht="149.25" customHeight="1" x14ac:dyDescent="0.2">
      <c r="A5" s="117"/>
      <c r="B5" s="387" t="s">
        <v>2170</v>
      </c>
      <c r="C5" s="335" t="s">
        <v>2238</v>
      </c>
      <c r="D5" s="102" t="s">
        <v>5</v>
      </c>
      <c r="E5" s="75">
        <v>50</v>
      </c>
      <c r="F5" s="102">
        <v>0.04</v>
      </c>
      <c r="G5" s="292">
        <v>60.35</v>
      </c>
      <c r="H5" s="76">
        <f>I3</f>
        <v>0.21</v>
      </c>
      <c r="I5" s="160">
        <f>G5*(1-H5)</f>
        <v>47.676500000000004</v>
      </c>
      <c r="J5" s="109"/>
      <c r="K5" s="12"/>
    </row>
    <row r="6" spans="1:11" s="104" customFormat="1" ht="149.25" customHeight="1" x14ac:dyDescent="0.2">
      <c r="A6" s="117"/>
      <c r="B6" s="387" t="s">
        <v>2171</v>
      </c>
      <c r="C6" s="335" t="s">
        <v>2237</v>
      </c>
      <c r="D6" s="102" t="s">
        <v>5</v>
      </c>
      <c r="E6" s="75">
        <v>10</v>
      </c>
      <c r="F6" s="102">
        <v>0.04</v>
      </c>
      <c r="G6" s="292">
        <v>58</v>
      </c>
      <c r="H6" s="76">
        <f>I3</f>
        <v>0.21</v>
      </c>
      <c r="I6" s="160">
        <f>G6*(1-H6)</f>
        <v>45.82</v>
      </c>
      <c r="J6" s="109"/>
      <c r="K6" s="12"/>
    </row>
    <row r="7" spans="1:11" s="104" customFormat="1" ht="28.5" customHeight="1" x14ac:dyDescent="0.2">
      <c r="A7" s="106"/>
      <c r="B7" s="107"/>
      <c r="C7" s="336"/>
      <c r="D7" s="1051" t="s">
        <v>127</v>
      </c>
      <c r="E7" s="1051"/>
      <c r="F7" s="1051"/>
      <c r="G7" s="108"/>
      <c r="H7" s="108"/>
      <c r="I7" s="108"/>
      <c r="J7" s="107"/>
      <c r="K7" s="12"/>
    </row>
    <row r="8" spans="1:11" s="9" customFormat="1" x14ac:dyDescent="0.2">
      <c r="A8" s="4"/>
      <c r="B8" s="4"/>
      <c r="C8" s="337"/>
      <c r="D8" s="2"/>
      <c r="E8" s="2"/>
      <c r="F8" s="51"/>
      <c r="G8" s="2"/>
      <c r="H8" s="2"/>
      <c r="I8" s="2"/>
      <c r="J8" s="4"/>
    </row>
    <row r="9" spans="1:11" s="9" customFormat="1" x14ac:dyDescent="0.2">
      <c r="A9" s="4"/>
      <c r="B9" s="4"/>
      <c r="C9" s="337"/>
      <c r="D9" s="2"/>
      <c r="E9" s="2"/>
      <c r="F9" s="51"/>
      <c r="G9" s="2"/>
      <c r="H9" s="2"/>
      <c r="I9" s="2"/>
      <c r="J9" s="4"/>
    </row>
    <row r="10" spans="1:11" s="9" customFormat="1" x14ac:dyDescent="0.2">
      <c r="A10" s="4"/>
      <c r="B10" s="4"/>
      <c r="C10" s="337"/>
      <c r="D10" s="2"/>
      <c r="E10" s="2"/>
      <c r="F10" s="51"/>
      <c r="G10" s="2"/>
      <c r="H10" s="2"/>
      <c r="I10" s="2"/>
      <c r="J10" s="4"/>
    </row>
    <row r="11" spans="1:11" s="9" customFormat="1" x14ac:dyDescent="0.2">
      <c r="A11" s="4"/>
      <c r="B11" s="4"/>
      <c r="C11" s="337"/>
      <c r="D11" s="2"/>
      <c r="E11" s="2"/>
      <c r="F11" s="51"/>
      <c r="G11" s="2"/>
      <c r="H11" s="2"/>
      <c r="I11" s="2"/>
      <c r="J11" s="4"/>
    </row>
    <row r="12" spans="1:11" s="9" customFormat="1" x14ac:dyDescent="0.2">
      <c r="A12" s="4"/>
      <c r="B12" s="4"/>
      <c r="C12" s="337"/>
      <c r="D12" s="2"/>
      <c r="E12" s="2"/>
      <c r="F12" s="51"/>
      <c r="G12" s="2"/>
      <c r="H12" s="2"/>
      <c r="I12" s="2"/>
      <c r="J12" s="4"/>
    </row>
    <row r="13" spans="1:11" s="9" customFormat="1" x14ac:dyDescent="0.2">
      <c r="A13" s="4"/>
      <c r="B13" s="4"/>
      <c r="C13" s="337"/>
      <c r="D13" s="2"/>
      <c r="E13" s="2"/>
      <c r="F13" s="51"/>
      <c r="G13" s="2"/>
      <c r="H13" s="2"/>
      <c r="I13" s="2"/>
      <c r="J13" s="4"/>
    </row>
    <row r="14" spans="1:11" s="9" customFormat="1" x14ac:dyDescent="0.2">
      <c r="A14" s="4"/>
      <c r="B14" s="4"/>
      <c r="C14" s="337"/>
      <c r="D14" s="2"/>
      <c r="E14" s="2"/>
      <c r="F14" s="51"/>
      <c r="G14" s="2"/>
      <c r="H14" s="2"/>
      <c r="I14" s="2"/>
      <c r="J14" s="4"/>
    </row>
    <row r="15" spans="1:11" s="9" customFormat="1" x14ac:dyDescent="0.2">
      <c r="A15" s="4"/>
      <c r="B15" s="4"/>
      <c r="C15" s="337"/>
      <c r="D15" s="2"/>
      <c r="E15" s="2"/>
      <c r="F15" s="51"/>
      <c r="G15" s="2"/>
      <c r="H15" s="2"/>
      <c r="I15" s="2"/>
      <c r="J15" s="4"/>
    </row>
    <row r="16" spans="1:11" s="9" customFormat="1" x14ac:dyDescent="0.2">
      <c r="A16" s="4"/>
      <c r="B16" s="4"/>
      <c r="C16" s="337"/>
      <c r="D16" s="2"/>
      <c r="E16" s="2"/>
      <c r="F16" s="51"/>
      <c r="G16" s="2"/>
      <c r="H16" s="2"/>
      <c r="I16" s="2"/>
      <c r="J16" s="4"/>
    </row>
    <row r="17" spans="1:10" s="9" customFormat="1" x14ac:dyDescent="0.2">
      <c r="A17" s="4"/>
      <c r="B17" s="4"/>
      <c r="C17" s="337"/>
      <c r="D17" s="2"/>
      <c r="E17" s="2"/>
      <c r="F17" s="51"/>
      <c r="G17" s="2"/>
      <c r="H17" s="2"/>
      <c r="I17" s="2"/>
      <c r="J17" s="4"/>
    </row>
    <row r="18" spans="1:10" s="9" customFormat="1" x14ac:dyDescent="0.2">
      <c r="A18" s="4"/>
      <c r="B18" s="4"/>
      <c r="C18" s="337"/>
      <c r="D18" s="2"/>
      <c r="E18" s="2"/>
      <c r="F18" s="51"/>
      <c r="G18" s="2"/>
      <c r="H18" s="2"/>
      <c r="I18" s="2"/>
      <c r="J18" s="4"/>
    </row>
    <row r="19" spans="1:10" s="9" customFormat="1" x14ac:dyDescent="0.2">
      <c r="A19" s="4"/>
      <c r="B19" s="4"/>
      <c r="C19" s="337"/>
      <c r="D19" s="2"/>
      <c r="E19" s="2"/>
      <c r="F19" s="51"/>
      <c r="G19" s="2"/>
      <c r="H19" s="2"/>
      <c r="I19" s="2"/>
      <c r="J19" s="4"/>
    </row>
    <row r="20" spans="1:10" s="9" customFormat="1" x14ac:dyDescent="0.2">
      <c r="A20" s="4"/>
      <c r="B20" s="4"/>
      <c r="C20" s="337"/>
      <c r="D20" s="2"/>
      <c r="E20" s="2"/>
      <c r="F20" s="51"/>
      <c r="G20" s="2"/>
      <c r="H20" s="2"/>
      <c r="I20" s="2"/>
      <c r="J20" s="4"/>
    </row>
    <row r="21" spans="1:10" s="9" customFormat="1" x14ac:dyDescent="0.2">
      <c r="A21" s="4"/>
      <c r="B21" s="4"/>
      <c r="C21" s="337"/>
      <c r="D21" s="2"/>
      <c r="E21" s="2"/>
      <c r="F21" s="51"/>
      <c r="G21" s="2"/>
      <c r="H21" s="2"/>
      <c r="I21" s="2"/>
      <c r="J21" s="4"/>
    </row>
    <row r="22" spans="1:10" s="9" customFormat="1" x14ac:dyDescent="0.2">
      <c r="A22" s="4"/>
      <c r="B22" s="4"/>
      <c r="C22" s="337"/>
      <c r="D22" s="2"/>
      <c r="E22" s="2"/>
      <c r="F22" s="51"/>
      <c r="G22" s="2"/>
      <c r="H22" s="2"/>
      <c r="I22" s="2"/>
      <c r="J22" s="4"/>
    </row>
    <row r="23" spans="1:10" s="9" customFormat="1" x14ac:dyDescent="0.2">
      <c r="A23" s="4"/>
      <c r="B23" s="4"/>
      <c r="C23" s="337"/>
      <c r="D23" s="2"/>
      <c r="E23" s="2"/>
      <c r="F23" s="51"/>
      <c r="G23" s="2"/>
      <c r="H23" s="2"/>
      <c r="I23" s="2"/>
      <c r="J23" s="4"/>
    </row>
    <row r="24" spans="1:10" s="9" customFormat="1" x14ac:dyDescent="0.2">
      <c r="A24" s="4"/>
      <c r="B24" s="4"/>
      <c r="C24" s="337"/>
      <c r="D24" s="2"/>
      <c r="E24" s="2"/>
      <c r="F24" s="51"/>
      <c r="G24" s="2"/>
      <c r="H24" s="2"/>
      <c r="I24" s="2"/>
      <c r="J24" s="4"/>
    </row>
    <row r="25" spans="1:10" s="9" customFormat="1" x14ac:dyDescent="0.2">
      <c r="A25" s="4"/>
      <c r="B25" s="4"/>
      <c r="C25" s="337"/>
      <c r="D25" s="2"/>
      <c r="E25" s="2"/>
      <c r="F25" s="51"/>
      <c r="G25" s="2"/>
      <c r="H25" s="2"/>
      <c r="I25" s="2"/>
      <c r="J25" s="4"/>
    </row>
    <row r="26" spans="1:10" s="9" customFormat="1" x14ac:dyDescent="0.2">
      <c r="A26" s="4"/>
      <c r="B26" s="4"/>
      <c r="C26" s="337"/>
      <c r="D26" s="2"/>
      <c r="E26" s="2"/>
      <c r="F26" s="51"/>
      <c r="G26" s="2"/>
      <c r="H26" s="2"/>
      <c r="I26" s="2"/>
      <c r="J26" s="4"/>
    </row>
    <row r="27" spans="1:10" s="9" customFormat="1" x14ac:dyDescent="0.2">
      <c r="A27" s="4"/>
      <c r="B27" s="4"/>
      <c r="C27" s="337"/>
      <c r="D27" s="2"/>
      <c r="E27" s="2"/>
      <c r="F27" s="51"/>
      <c r="G27" s="2"/>
      <c r="H27" s="2"/>
      <c r="I27" s="2"/>
      <c r="J27" s="4"/>
    </row>
    <row r="28" spans="1:10" s="9" customFormat="1" x14ac:dyDescent="0.2">
      <c r="A28" s="4"/>
      <c r="B28" s="4"/>
      <c r="C28" s="337"/>
      <c r="D28" s="2"/>
      <c r="E28" s="2"/>
      <c r="F28" s="51"/>
      <c r="G28" s="2"/>
      <c r="H28" s="2"/>
      <c r="I28" s="2"/>
      <c r="J28" s="4"/>
    </row>
    <row r="29" spans="1:10" s="9" customFormat="1" x14ac:dyDescent="0.2">
      <c r="A29" s="4"/>
      <c r="B29" s="4"/>
      <c r="C29" s="337"/>
      <c r="D29" s="2"/>
      <c r="E29" s="2"/>
      <c r="F29" s="51"/>
      <c r="G29" s="2"/>
      <c r="H29" s="2"/>
      <c r="I29" s="2"/>
      <c r="J29" s="4"/>
    </row>
    <row r="30" spans="1:10" s="9" customFormat="1" x14ac:dyDescent="0.2">
      <c r="A30" s="4"/>
      <c r="B30" s="4"/>
      <c r="C30" s="337"/>
      <c r="D30" s="2"/>
      <c r="E30" s="2"/>
      <c r="F30" s="51"/>
      <c r="G30" s="2"/>
      <c r="H30" s="2"/>
      <c r="I30" s="2"/>
      <c r="J30" s="4"/>
    </row>
    <row r="31" spans="1:10" s="9" customFormat="1" x14ac:dyDescent="0.2">
      <c r="A31" s="4"/>
      <c r="B31" s="4"/>
      <c r="C31" s="337"/>
      <c r="D31" s="2"/>
      <c r="E31" s="2"/>
      <c r="F31" s="51"/>
      <c r="G31" s="2"/>
      <c r="H31" s="2"/>
      <c r="I31" s="2"/>
      <c r="J31" s="4"/>
    </row>
    <row r="32" spans="1:10" s="9" customFormat="1" x14ac:dyDescent="0.2">
      <c r="A32" s="4"/>
      <c r="B32" s="4"/>
      <c r="C32" s="337"/>
      <c r="D32" s="2"/>
      <c r="E32" s="2"/>
      <c r="F32" s="51"/>
      <c r="G32" s="2"/>
      <c r="H32" s="2"/>
      <c r="I32" s="2"/>
      <c r="J32" s="4"/>
    </row>
    <row r="33" spans="1:10" s="9" customFormat="1" x14ac:dyDescent="0.2">
      <c r="A33" s="4"/>
      <c r="B33" s="4"/>
      <c r="C33" s="337"/>
      <c r="D33" s="2"/>
      <c r="E33" s="2"/>
      <c r="F33" s="51"/>
      <c r="G33" s="2"/>
      <c r="H33" s="2"/>
      <c r="I33" s="2"/>
      <c r="J33" s="4"/>
    </row>
    <row r="34" spans="1:10" s="9" customFormat="1" x14ac:dyDescent="0.2">
      <c r="A34" s="4"/>
      <c r="B34" s="4"/>
      <c r="C34" s="337"/>
      <c r="D34" s="2"/>
      <c r="E34" s="2"/>
      <c r="F34" s="51"/>
      <c r="G34" s="2"/>
      <c r="H34" s="2"/>
      <c r="I34" s="2"/>
      <c r="J34" s="4"/>
    </row>
    <row r="35" spans="1:10" s="9" customFormat="1" x14ac:dyDescent="0.2">
      <c r="A35" s="4"/>
      <c r="B35" s="4"/>
      <c r="C35" s="337"/>
      <c r="D35" s="2"/>
      <c r="E35" s="2"/>
      <c r="F35" s="51"/>
      <c r="G35" s="2"/>
      <c r="H35" s="2"/>
      <c r="I35" s="2"/>
      <c r="J35" s="4"/>
    </row>
    <row r="36" spans="1:10" s="9" customFormat="1" x14ac:dyDescent="0.2">
      <c r="A36" s="4"/>
      <c r="B36" s="4"/>
      <c r="C36" s="337"/>
      <c r="D36" s="2"/>
      <c r="E36" s="2"/>
      <c r="F36" s="51"/>
      <c r="G36" s="2"/>
      <c r="H36" s="2"/>
      <c r="I36" s="2"/>
      <c r="J36" s="4"/>
    </row>
    <row r="37" spans="1:10" s="9" customFormat="1" x14ac:dyDescent="0.2">
      <c r="A37" s="4"/>
      <c r="B37" s="4"/>
      <c r="C37" s="337"/>
      <c r="D37" s="2"/>
      <c r="E37" s="2"/>
      <c r="F37" s="51"/>
      <c r="G37" s="2"/>
      <c r="H37" s="2"/>
      <c r="I37" s="2"/>
      <c r="J37" s="4"/>
    </row>
    <row r="38" spans="1:10" s="9" customFormat="1" x14ac:dyDescent="0.2">
      <c r="A38" s="4"/>
      <c r="B38" s="4"/>
      <c r="C38" s="337"/>
      <c r="D38" s="2"/>
      <c r="E38" s="2"/>
      <c r="F38" s="51"/>
      <c r="G38" s="2"/>
      <c r="H38" s="2"/>
      <c r="I38" s="2"/>
      <c r="J38" s="4"/>
    </row>
    <row r="39" spans="1:10" s="9" customFormat="1" x14ac:dyDescent="0.2">
      <c r="A39" s="4"/>
      <c r="B39" s="4"/>
      <c r="C39" s="337"/>
      <c r="D39" s="2"/>
      <c r="E39" s="2"/>
      <c r="F39" s="51"/>
      <c r="G39" s="2"/>
      <c r="H39" s="2"/>
      <c r="I39" s="2"/>
      <c r="J39" s="4"/>
    </row>
    <row r="40" spans="1:10" s="9" customFormat="1" x14ac:dyDescent="0.2">
      <c r="A40" s="4"/>
      <c r="B40" s="4"/>
      <c r="C40" s="337"/>
      <c r="D40" s="2"/>
      <c r="E40" s="2"/>
      <c r="F40" s="51"/>
      <c r="G40" s="2"/>
      <c r="H40" s="2"/>
      <c r="I40" s="2"/>
      <c r="J40" s="4"/>
    </row>
    <row r="41" spans="1:10" s="9" customFormat="1" x14ac:dyDescent="0.2">
      <c r="A41" s="4"/>
      <c r="B41" s="4"/>
      <c r="C41" s="337"/>
      <c r="D41" s="2"/>
      <c r="E41" s="2"/>
      <c r="F41" s="51"/>
      <c r="G41" s="2"/>
      <c r="H41" s="2"/>
      <c r="I41" s="2"/>
      <c r="J41" s="4"/>
    </row>
    <row r="42" spans="1:10" s="9" customFormat="1" x14ac:dyDescent="0.2">
      <c r="A42" s="4"/>
      <c r="B42" s="4"/>
      <c r="C42" s="337"/>
      <c r="D42" s="2"/>
      <c r="E42" s="2"/>
      <c r="F42" s="51"/>
      <c r="G42" s="2"/>
      <c r="H42" s="2"/>
      <c r="I42" s="2"/>
      <c r="J42" s="4"/>
    </row>
    <row r="43" spans="1:10" s="9" customFormat="1" x14ac:dyDescent="0.2">
      <c r="A43" s="4"/>
      <c r="B43" s="4"/>
      <c r="C43" s="337"/>
      <c r="D43" s="2"/>
      <c r="E43" s="2"/>
      <c r="F43" s="51"/>
      <c r="G43" s="2"/>
      <c r="H43" s="2"/>
      <c r="I43" s="2"/>
      <c r="J43" s="4"/>
    </row>
    <row r="44" spans="1:10" s="9" customFormat="1" x14ac:dyDescent="0.2">
      <c r="A44" s="4"/>
      <c r="B44" s="4"/>
      <c r="C44" s="337"/>
      <c r="D44" s="2"/>
      <c r="E44" s="2"/>
      <c r="F44" s="51"/>
      <c r="G44" s="2"/>
      <c r="H44" s="2"/>
      <c r="I44" s="2"/>
      <c r="J44" s="4"/>
    </row>
    <row r="45" spans="1:10" s="9" customFormat="1" x14ac:dyDescent="0.2">
      <c r="A45" s="4"/>
      <c r="B45" s="4"/>
      <c r="C45" s="337"/>
      <c r="D45" s="2"/>
      <c r="E45" s="2"/>
      <c r="F45" s="51"/>
      <c r="G45" s="2"/>
      <c r="H45" s="2"/>
      <c r="I45" s="2"/>
      <c r="J45" s="4"/>
    </row>
    <row r="46" spans="1:10" s="9" customFormat="1" x14ac:dyDescent="0.2">
      <c r="A46" s="4"/>
      <c r="B46" s="4"/>
      <c r="C46" s="337"/>
      <c r="D46" s="2"/>
      <c r="E46" s="2"/>
      <c r="F46" s="51"/>
      <c r="G46" s="2"/>
      <c r="H46" s="2"/>
      <c r="I46" s="2"/>
      <c r="J46" s="4"/>
    </row>
    <row r="47" spans="1:10" s="9" customFormat="1" x14ac:dyDescent="0.2">
      <c r="A47" s="4"/>
      <c r="B47" s="4"/>
      <c r="C47" s="337"/>
      <c r="D47" s="2"/>
      <c r="E47" s="2"/>
      <c r="F47" s="51"/>
      <c r="G47" s="2"/>
      <c r="H47" s="2"/>
      <c r="I47" s="2"/>
      <c r="J47" s="4"/>
    </row>
    <row r="48" spans="1:10" s="9" customFormat="1" x14ac:dyDescent="0.2">
      <c r="A48" s="4"/>
      <c r="B48" s="4"/>
      <c r="C48" s="337"/>
      <c r="D48" s="2"/>
      <c r="E48" s="2"/>
      <c r="F48" s="51"/>
      <c r="G48" s="2"/>
      <c r="H48" s="2"/>
      <c r="I48" s="2"/>
      <c r="J48" s="4"/>
    </row>
    <row r="49" spans="1:10" s="9" customFormat="1" x14ac:dyDescent="0.2">
      <c r="A49" s="4"/>
      <c r="B49" s="4"/>
      <c r="C49" s="337"/>
      <c r="D49" s="2"/>
      <c r="E49" s="2"/>
      <c r="F49" s="51"/>
      <c r="G49" s="2"/>
      <c r="H49" s="2"/>
      <c r="I49" s="2"/>
      <c r="J49" s="4"/>
    </row>
    <row r="50" spans="1:10" s="9" customFormat="1" x14ac:dyDescent="0.2">
      <c r="A50" s="4"/>
      <c r="B50" s="4"/>
      <c r="C50" s="337"/>
      <c r="D50" s="2"/>
      <c r="E50" s="2"/>
      <c r="F50" s="51"/>
      <c r="G50" s="2"/>
      <c r="H50" s="2"/>
      <c r="I50" s="2"/>
      <c r="J50" s="4"/>
    </row>
    <row r="51" spans="1:10" s="9" customFormat="1" x14ac:dyDescent="0.2">
      <c r="A51" s="4"/>
      <c r="B51" s="4"/>
      <c r="C51" s="337"/>
      <c r="D51" s="2"/>
      <c r="E51" s="2"/>
      <c r="F51" s="51"/>
      <c r="G51" s="2"/>
      <c r="H51" s="2"/>
      <c r="I51" s="2"/>
      <c r="J51" s="4"/>
    </row>
    <row r="52" spans="1:10" s="9" customFormat="1" x14ac:dyDescent="0.2">
      <c r="A52" s="4"/>
      <c r="B52" s="4"/>
      <c r="C52" s="337"/>
      <c r="D52" s="2"/>
      <c r="E52" s="2"/>
      <c r="F52" s="51"/>
      <c r="G52" s="2"/>
      <c r="H52" s="2"/>
      <c r="I52" s="2"/>
      <c r="J52" s="4"/>
    </row>
    <row r="53" spans="1:10" s="9" customFormat="1" x14ac:dyDescent="0.2">
      <c r="A53" s="4"/>
      <c r="B53" s="4"/>
      <c r="C53" s="337"/>
      <c r="D53" s="2"/>
      <c r="E53" s="2"/>
      <c r="F53" s="51"/>
      <c r="G53" s="2"/>
      <c r="H53" s="2"/>
      <c r="I53" s="2"/>
      <c r="J53" s="4"/>
    </row>
    <row r="54" spans="1:10" s="9" customFormat="1" x14ac:dyDescent="0.2">
      <c r="A54" s="4"/>
      <c r="B54" s="4"/>
      <c r="C54" s="337"/>
      <c r="D54" s="2"/>
      <c r="E54" s="2"/>
      <c r="F54" s="51"/>
      <c r="G54" s="2"/>
      <c r="H54" s="2"/>
      <c r="I54" s="2"/>
      <c r="J54" s="4"/>
    </row>
    <row r="55" spans="1:10" s="9" customFormat="1" x14ac:dyDescent="0.2">
      <c r="A55" s="4"/>
      <c r="B55" s="4"/>
      <c r="C55" s="337"/>
      <c r="D55" s="2"/>
      <c r="E55" s="2"/>
      <c r="F55" s="51"/>
      <c r="G55" s="2"/>
      <c r="H55" s="2"/>
      <c r="I55" s="2"/>
      <c r="J55" s="4"/>
    </row>
    <row r="56" spans="1:10" s="9" customFormat="1" x14ac:dyDescent="0.2">
      <c r="A56" s="4"/>
      <c r="B56" s="4"/>
      <c r="C56" s="337"/>
      <c r="D56" s="2"/>
      <c r="E56" s="2"/>
      <c r="F56" s="51"/>
      <c r="G56" s="2"/>
      <c r="H56" s="2"/>
      <c r="I56" s="2"/>
      <c r="J56" s="4"/>
    </row>
    <row r="57" spans="1:10" s="9" customFormat="1" x14ac:dyDescent="0.2">
      <c r="A57" s="4"/>
      <c r="B57" s="4"/>
      <c r="C57" s="337"/>
      <c r="D57" s="2"/>
      <c r="E57" s="2"/>
      <c r="F57" s="51"/>
      <c r="G57" s="2"/>
      <c r="H57" s="2"/>
      <c r="I57" s="2"/>
      <c r="J57" s="4"/>
    </row>
    <row r="58" spans="1:10" s="9" customFormat="1" x14ac:dyDescent="0.2">
      <c r="A58" s="4"/>
      <c r="B58" s="4"/>
      <c r="C58" s="337"/>
      <c r="D58" s="2"/>
      <c r="E58" s="2"/>
      <c r="F58" s="51"/>
      <c r="G58" s="2"/>
      <c r="H58" s="2"/>
      <c r="I58" s="2"/>
      <c r="J58" s="4"/>
    </row>
    <row r="59" spans="1:10" s="9" customFormat="1" x14ac:dyDescent="0.2">
      <c r="A59" s="4"/>
      <c r="B59" s="4"/>
      <c r="C59" s="337"/>
      <c r="D59" s="2"/>
      <c r="E59" s="2"/>
      <c r="F59" s="51"/>
      <c r="G59" s="2"/>
      <c r="H59" s="2"/>
      <c r="I59" s="2"/>
      <c r="J59" s="4"/>
    </row>
    <row r="60" spans="1:10" s="9" customFormat="1" x14ac:dyDescent="0.2">
      <c r="A60" s="4"/>
      <c r="B60" s="4"/>
      <c r="C60" s="337"/>
      <c r="D60" s="2"/>
      <c r="E60" s="2"/>
      <c r="F60" s="51"/>
      <c r="G60" s="2"/>
      <c r="H60" s="2"/>
      <c r="I60" s="2"/>
      <c r="J60" s="4"/>
    </row>
    <row r="61" spans="1:10" s="9" customFormat="1" x14ac:dyDescent="0.2">
      <c r="A61" s="4"/>
      <c r="B61" s="4"/>
      <c r="C61" s="337"/>
      <c r="D61" s="2"/>
      <c r="E61" s="2"/>
      <c r="F61" s="51"/>
      <c r="G61" s="2"/>
      <c r="H61" s="2"/>
      <c r="I61" s="2"/>
      <c r="J61" s="4"/>
    </row>
    <row r="62" spans="1:10" s="9" customFormat="1" x14ac:dyDescent="0.2">
      <c r="A62" s="4"/>
      <c r="B62" s="4"/>
      <c r="C62" s="337"/>
      <c r="D62" s="2"/>
      <c r="E62" s="2"/>
      <c r="F62" s="51"/>
      <c r="G62" s="2"/>
      <c r="H62" s="2"/>
      <c r="I62" s="2"/>
      <c r="J62" s="4"/>
    </row>
    <row r="63" spans="1:10" s="9" customFormat="1" x14ac:dyDescent="0.2">
      <c r="A63" s="4"/>
      <c r="B63" s="4"/>
      <c r="C63" s="337"/>
      <c r="D63" s="2"/>
      <c r="E63" s="2"/>
      <c r="F63" s="51"/>
      <c r="G63" s="2"/>
      <c r="H63" s="2"/>
      <c r="I63" s="2"/>
      <c r="J63" s="4"/>
    </row>
    <row r="64" spans="1:10" s="9" customFormat="1" x14ac:dyDescent="0.2">
      <c r="A64" s="4"/>
      <c r="B64" s="4"/>
      <c r="C64" s="337"/>
      <c r="D64" s="2"/>
      <c r="E64" s="2"/>
      <c r="F64" s="51"/>
      <c r="G64" s="2"/>
      <c r="H64" s="2"/>
      <c r="I64" s="2"/>
      <c r="J64" s="4"/>
    </row>
    <row r="65" spans="1:10" s="9" customFormat="1" x14ac:dyDescent="0.2">
      <c r="A65" s="4"/>
      <c r="B65" s="4"/>
      <c r="C65" s="337"/>
      <c r="D65" s="2"/>
      <c r="E65" s="2"/>
      <c r="F65" s="51"/>
      <c r="G65" s="2"/>
      <c r="H65" s="2"/>
      <c r="I65" s="2"/>
      <c r="J65" s="4"/>
    </row>
    <row r="66" spans="1:10" s="9" customFormat="1" x14ac:dyDescent="0.2">
      <c r="A66" s="4"/>
      <c r="B66" s="4"/>
      <c r="C66" s="337"/>
      <c r="D66" s="2"/>
      <c r="E66" s="2"/>
      <c r="F66" s="51"/>
      <c r="G66" s="2"/>
      <c r="H66" s="2"/>
      <c r="I66" s="2"/>
      <c r="J66" s="4"/>
    </row>
    <row r="67" spans="1:10" s="9" customFormat="1" x14ac:dyDescent="0.2">
      <c r="A67" s="4"/>
      <c r="B67" s="4"/>
      <c r="C67" s="337"/>
      <c r="D67" s="2"/>
      <c r="E67" s="2"/>
      <c r="F67" s="51"/>
      <c r="G67" s="2"/>
      <c r="H67" s="2"/>
      <c r="I67" s="2"/>
      <c r="J67" s="4"/>
    </row>
    <row r="68" spans="1:10" s="9" customFormat="1" x14ac:dyDescent="0.2">
      <c r="A68" s="4"/>
      <c r="B68" s="4"/>
      <c r="C68" s="337"/>
      <c r="D68" s="2"/>
      <c r="E68" s="2"/>
      <c r="F68" s="51"/>
      <c r="G68" s="2"/>
      <c r="H68" s="2"/>
      <c r="I68" s="2"/>
      <c r="J68" s="4"/>
    </row>
    <row r="69" spans="1:10" s="9" customFormat="1" x14ac:dyDescent="0.2">
      <c r="A69" s="4"/>
      <c r="B69" s="4"/>
      <c r="C69" s="337"/>
      <c r="D69" s="2"/>
      <c r="E69" s="2"/>
      <c r="F69" s="51"/>
      <c r="G69" s="2"/>
      <c r="H69" s="2"/>
      <c r="I69" s="2"/>
      <c r="J69" s="4"/>
    </row>
    <row r="70" spans="1:10" s="9" customFormat="1" x14ac:dyDescent="0.2">
      <c r="A70" s="4"/>
      <c r="B70" s="4"/>
      <c r="C70" s="337"/>
      <c r="D70" s="2"/>
      <c r="E70" s="2"/>
      <c r="F70" s="51"/>
      <c r="G70" s="2"/>
      <c r="H70" s="2"/>
      <c r="I70" s="2"/>
      <c r="J70" s="4"/>
    </row>
    <row r="71" spans="1:10" s="9" customFormat="1" x14ac:dyDescent="0.2">
      <c r="A71" s="4"/>
      <c r="B71" s="4"/>
      <c r="C71" s="337"/>
      <c r="D71" s="2"/>
      <c r="E71" s="2"/>
      <c r="F71" s="51"/>
      <c r="G71" s="2"/>
      <c r="H71" s="2"/>
      <c r="I71" s="2"/>
      <c r="J71" s="4"/>
    </row>
    <row r="72" spans="1:10" s="9" customFormat="1" x14ac:dyDescent="0.2">
      <c r="A72" s="4"/>
      <c r="B72" s="4"/>
      <c r="C72" s="337"/>
      <c r="D72" s="2"/>
      <c r="E72" s="2"/>
      <c r="F72" s="51"/>
      <c r="G72" s="2"/>
      <c r="H72" s="2"/>
      <c r="I72" s="2"/>
      <c r="J72" s="4"/>
    </row>
    <row r="73" spans="1:10" s="9" customFormat="1" x14ac:dyDescent="0.2">
      <c r="A73" s="4"/>
      <c r="B73" s="4"/>
      <c r="C73" s="337"/>
      <c r="D73" s="2"/>
      <c r="E73" s="2"/>
      <c r="F73" s="51"/>
      <c r="G73" s="2"/>
      <c r="H73" s="2"/>
      <c r="I73" s="2"/>
      <c r="J73" s="4"/>
    </row>
    <row r="74" spans="1:10" s="9" customFormat="1" x14ac:dyDescent="0.2">
      <c r="A74" s="4"/>
      <c r="B74" s="4"/>
      <c r="C74" s="337"/>
      <c r="D74" s="2"/>
      <c r="E74" s="2"/>
      <c r="F74" s="51"/>
      <c r="G74" s="2"/>
      <c r="H74" s="2"/>
      <c r="I74" s="2"/>
      <c r="J74" s="4"/>
    </row>
    <row r="75" spans="1:10" s="9" customFormat="1" x14ac:dyDescent="0.2">
      <c r="A75" s="4"/>
      <c r="B75" s="4"/>
      <c r="C75" s="337"/>
      <c r="D75" s="2"/>
      <c r="E75" s="2"/>
      <c r="F75" s="51"/>
      <c r="G75" s="2"/>
      <c r="H75" s="2"/>
      <c r="I75" s="2"/>
      <c r="J75" s="4"/>
    </row>
    <row r="76" spans="1:10" s="9" customFormat="1" x14ac:dyDescent="0.2">
      <c r="A76" s="4"/>
      <c r="B76" s="4"/>
      <c r="C76" s="337"/>
      <c r="D76" s="2"/>
      <c r="E76" s="2"/>
      <c r="F76" s="51"/>
      <c r="G76" s="2"/>
      <c r="H76" s="2"/>
      <c r="I76" s="2"/>
      <c r="J76" s="4"/>
    </row>
    <row r="77" spans="1:10" s="9" customFormat="1" x14ac:dyDescent="0.2">
      <c r="A77" s="4"/>
      <c r="B77" s="4"/>
      <c r="C77" s="337"/>
      <c r="D77" s="2"/>
      <c r="E77" s="2"/>
      <c r="F77" s="51"/>
      <c r="G77" s="2"/>
      <c r="H77" s="2"/>
      <c r="I77" s="2"/>
      <c r="J77" s="4"/>
    </row>
    <row r="78" spans="1:10" s="9" customFormat="1" x14ac:dyDescent="0.2">
      <c r="A78" s="4"/>
      <c r="B78" s="4"/>
      <c r="C78" s="337"/>
      <c r="D78" s="2"/>
      <c r="E78" s="2"/>
      <c r="F78" s="51"/>
      <c r="G78" s="2"/>
      <c r="H78" s="2"/>
      <c r="I78" s="2"/>
      <c r="J78" s="4"/>
    </row>
    <row r="79" spans="1:10" s="9" customFormat="1" x14ac:dyDescent="0.2">
      <c r="A79" s="4"/>
      <c r="B79" s="4"/>
      <c r="C79" s="337"/>
      <c r="D79" s="2"/>
      <c r="E79" s="2"/>
      <c r="F79" s="51"/>
      <c r="G79" s="2"/>
      <c r="H79" s="2"/>
      <c r="I79" s="2"/>
      <c r="J79" s="4"/>
    </row>
    <row r="80" spans="1:10" s="9" customFormat="1" x14ac:dyDescent="0.2">
      <c r="A80" s="4"/>
      <c r="B80" s="4"/>
      <c r="C80" s="337"/>
      <c r="D80" s="2"/>
      <c r="E80" s="2"/>
      <c r="F80" s="51"/>
      <c r="G80" s="2"/>
      <c r="H80" s="2"/>
      <c r="I80" s="2"/>
      <c r="J80" s="4"/>
    </row>
    <row r="81" spans="1:10" s="9" customFormat="1" x14ac:dyDescent="0.2">
      <c r="A81" s="4"/>
      <c r="B81" s="4"/>
      <c r="C81" s="337"/>
      <c r="D81" s="2"/>
      <c r="E81" s="2"/>
      <c r="F81" s="51"/>
      <c r="G81" s="2"/>
      <c r="H81" s="2"/>
      <c r="I81" s="2"/>
      <c r="J81" s="4"/>
    </row>
    <row r="82" spans="1:10" s="9" customFormat="1" x14ac:dyDescent="0.2">
      <c r="A82" s="4"/>
      <c r="B82" s="4"/>
      <c r="C82" s="337"/>
      <c r="D82" s="2"/>
      <c r="E82" s="2"/>
      <c r="F82" s="51"/>
      <c r="G82" s="2"/>
      <c r="H82" s="2"/>
      <c r="I82" s="2"/>
      <c r="J82" s="4"/>
    </row>
    <row r="83" spans="1:10" s="9" customFormat="1" x14ac:dyDescent="0.2">
      <c r="A83" s="4"/>
      <c r="B83" s="4"/>
      <c r="C83" s="337"/>
      <c r="D83" s="2"/>
      <c r="E83" s="2"/>
      <c r="F83" s="51"/>
      <c r="G83" s="2"/>
      <c r="H83" s="2"/>
      <c r="I83" s="2"/>
      <c r="J83" s="4"/>
    </row>
    <row r="84" spans="1:10" s="9" customFormat="1" x14ac:dyDescent="0.2">
      <c r="A84" s="4"/>
      <c r="B84" s="4"/>
      <c r="C84" s="337"/>
      <c r="D84" s="2"/>
      <c r="E84" s="2"/>
      <c r="F84" s="51"/>
      <c r="G84" s="2"/>
      <c r="H84" s="2"/>
      <c r="I84" s="2"/>
      <c r="J84" s="4"/>
    </row>
    <row r="85" spans="1:10" s="9" customFormat="1" x14ac:dyDescent="0.2">
      <c r="A85" s="4"/>
      <c r="B85" s="4"/>
      <c r="C85" s="337"/>
      <c r="D85" s="2"/>
      <c r="E85" s="2"/>
      <c r="F85" s="51"/>
      <c r="G85" s="2"/>
      <c r="H85" s="2"/>
      <c r="I85" s="2"/>
      <c r="J85" s="4"/>
    </row>
    <row r="86" spans="1:10" s="9" customFormat="1" x14ac:dyDescent="0.2">
      <c r="A86" s="4"/>
      <c r="B86" s="4"/>
      <c r="C86" s="337"/>
      <c r="D86" s="2"/>
      <c r="E86" s="2"/>
      <c r="F86" s="51"/>
      <c r="G86" s="2"/>
      <c r="H86" s="2"/>
      <c r="I86" s="2"/>
      <c r="J86" s="4"/>
    </row>
    <row r="87" spans="1:10" s="9" customFormat="1" x14ac:dyDescent="0.2">
      <c r="A87" s="4"/>
      <c r="B87" s="4"/>
      <c r="C87" s="337"/>
      <c r="D87" s="2"/>
      <c r="E87" s="2"/>
      <c r="F87" s="51"/>
      <c r="G87" s="2"/>
      <c r="H87" s="2"/>
      <c r="I87" s="2"/>
      <c r="J87" s="4"/>
    </row>
    <row r="88" spans="1:10" s="9" customFormat="1" x14ac:dyDescent="0.2">
      <c r="A88" s="4"/>
      <c r="B88" s="4"/>
      <c r="C88" s="337"/>
      <c r="D88" s="2"/>
      <c r="E88" s="2"/>
      <c r="F88" s="51"/>
      <c r="G88" s="2"/>
      <c r="H88" s="2"/>
      <c r="I88" s="2"/>
      <c r="J88" s="4"/>
    </row>
    <row r="89" spans="1:10" s="9" customFormat="1" x14ac:dyDescent="0.2">
      <c r="A89" s="4"/>
      <c r="B89" s="4"/>
      <c r="C89" s="337"/>
      <c r="D89" s="2"/>
      <c r="E89" s="2"/>
      <c r="F89" s="51"/>
      <c r="G89" s="2"/>
      <c r="H89" s="2"/>
      <c r="I89" s="2"/>
      <c r="J89" s="4"/>
    </row>
    <row r="90" spans="1:10" s="9" customFormat="1" x14ac:dyDescent="0.2">
      <c r="A90" s="4"/>
      <c r="B90" s="4"/>
      <c r="C90" s="337"/>
      <c r="D90" s="2"/>
      <c r="E90" s="2"/>
      <c r="F90" s="51"/>
      <c r="G90" s="2"/>
      <c r="H90" s="2"/>
      <c r="I90" s="2"/>
      <c r="J90" s="4"/>
    </row>
    <row r="91" spans="1:10" s="9" customFormat="1" x14ac:dyDescent="0.2">
      <c r="A91" s="4"/>
      <c r="B91" s="4"/>
      <c r="C91" s="337"/>
      <c r="D91" s="2"/>
      <c r="E91" s="2"/>
      <c r="F91" s="51"/>
      <c r="G91" s="2"/>
      <c r="H91" s="2"/>
      <c r="I91" s="2"/>
      <c r="J91" s="4"/>
    </row>
    <row r="92" spans="1:10" s="9" customFormat="1" x14ac:dyDescent="0.2">
      <c r="A92" s="4"/>
      <c r="B92" s="4"/>
      <c r="C92" s="337"/>
      <c r="D92" s="2"/>
      <c r="E92" s="2"/>
      <c r="F92" s="51"/>
      <c r="G92" s="2"/>
      <c r="H92" s="2"/>
      <c r="I92" s="2"/>
      <c r="J92" s="4"/>
    </row>
    <row r="93" spans="1:10" s="9" customFormat="1" x14ac:dyDescent="0.2">
      <c r="A93" s="4"/>
      <c r="B93" s="4"/>
      <c r="C93" s="337"/>
      <c r="D93" s="2"/>
      <c r="E93" s="2"/>
      <c r="F93" s="51"/>
      <c r="G93" s="2"/>
      <c r="H93" s="2"/>
      <c r="I93" s="2"/>
      <c r="J93" s="4"/>
    </row>
    <row r="94" spans="1:10" s="9" customFormat="1" x14ac:dyDescent="0.2">
      <c r="A94" s="4"/>
      <c r="B94" s="4"/>
      <c r="C94" s="337"/>
      <c r="D94" s="2"/>
      <c r="E94" s="2"/>
      <c r="F94" s="51"/>
      <c r="G94" s="2"/>
      <c r="H94" s="2"/>
      <c r="I94" s="2"/>
      <c r="J94" s="4"/>
    </row>
    <row r="95" spans="1:10" s="9" customFormat="1" x14ac:dyDescent="0.2">
      <c r="A95" s="4"/>
      <c r="B95" s="4"/>
      <c r="C95" s="337"/>
      <c r="D95" s="2"/>
      <c r="E95" s="2"/>
      <c r="F95" s="51"/>
      <c r="G95" s="2"/>
      <c r="H95" s="2"/>
      <c r="I95" s="2"/>
      <c r="J95" s="4"/>
    </row>
    <row r="96" spans="1:10" s="9" customFormat="1" x14ac:dyDescent="0.2">
      <c r="A96" s="4"/>
      <c r="B96" s="4"/>
      <c r="C96" s="337"/>
      <c r="D96" s="2"/>
      <c r="E96" s="2"/>
      <c r="F96" s="51"/>
      <c r="G96" s="2"/>
      <c r="H96" s="2"/>
      <c r="I96" s="2"/>
      <c r="J96" s="4"/>
    </row>
    <row r="97" spans="1:10" s="9" customFormat="1" x14ac:dyDescent="0.2">
      <c r="A97" s="4"/>
      <c r="B97" s="4"/>
      <c r="C97" s="337"/>
      <c r="D97" s="2"/>
      <c r="E97" s="2"/>
      <c r="F97" s="51"/>
      <c r="G97" s="2"/>
      <c r="H97" s="2"/>
      <c r="I97" s="2"/>
      <c r="J97" s="4"/>
    </row>
    <row r="98" spans="1:10" s="9" customFormat="1" x14ac:dyDescent="0.2">
      <c r="A98" s="4"/>
      <c r="B98" s="4"/>
      <c r="C98" s="337"/>
      <c r="D98" s="2"/>
      <c r="E98" s="2"/>
      <c r="F98" s="51"/>
      <c r="G98" s="2"/>
      <c r="H98" s="2"/>
      <c r="I98" s="2"/>
      <c r="J98" s="4"/>
    </row>
    <row r="99" spans="1:10" s="9" customFormat="1" x14ac:dyDescent="0.2">
      <c r="A99" s="4"/>
      <c r="B99" s="4"/>
      <c r="C99" s="337"/>
      <c r="D99" s="2"/>
      <c r="E99" s="2"/>
      <c r="F99" s="51"/>
      <c r="G99" s="2"/>
      <c r="H99" s="2"/>
      <c r="I99" s="2"/>
      <c r="J99" s="4"/>
    </row>
    <row r="100" spans="1:10" s="9" customFormat="1" x14ac:dyDescent="0.2">
      <c r="A100" s="4"/>
      <c r="B100" s="4"/>
      <c r="C100" s="337"/>
      <c r="D100" s="2"/>
      <c r="E100" s="2"/>
      <c r="F100" s="51"/>
      <c r="G100" s="2"/>
      <c r="H100" s="2"/>
      <c r="I100" s="2"/>
      <c r="J100" s="4"/>
    </row>
    <row r="101" spans="1:10" s="9" customFormat="1" x14ac:dyDescent="0.2">
      <c r="A101" s="4"/>
      <c r="B101" s="4"/>
      <c r="C101" s="337"/>
      <c r="D101" s="2"/>
      <c r="E101" s="2"/>
      <c r="F101" s="51"/>
      <c r="G101" s="2"/>
      <c r="H101" s="2"/>
      <c r="I101" s="2"/>
      <c r="J101" s="4"/>
    </row>
    <row r="102" spans="1:10" s="9" customFormat="1" x14ac:dyDescent="0.2">
      <c r="A102" s="4"/>
      <c r="B102" s="4"/>
      <c r="C102" s="337"/>
      <c r="D102" s="2"/>
      <c r="E102" s="2"/>
      <c r="F102" s="51"/>
      <c r="G102" s="2"/>
      <c r="H102" s="2"/>
      <c r="I102" s="2"/>
      <c r="J102" s="4"/>
    </row>
    <row r="103" spans="1:10" s="9" customFormat="1" x14ac:dyDescent="0.2">
      <c r="A103" s="4"/>
      <c r="B103" s="4"/>
      <c r="C103" s="337"/>
      <c r="D103" s="2"/>
      <c r="E103" s="2"/>
      <c r="F103" s="51"/>
      <c r="G103" s="2"/>
      <c r="H103" s="2"/>
      <c r="I103" s="2"/>
      <c r="J103" s="4"/>
    </row>
    <row r="104" spans="1:10" s="9" customFormat="1" x14ac:dyDescent="0.2">
      <c r="A104" s="4"/>
      <c r="B104" s="4"/>
      <c r="C104" s="337"/>
      <c r="D104" s="2"/>
      <c r="E104" s="2"/>
      <c r="F104" s="51"/>
      <c r="G104" s="2"/>
      <c r="H104" s="2"/>
      <c r="I104" s="2"/>
      <c r="J104" s="4"/>
    </row>
    <row r="105" spans="1:10" s="9" customFormat="1" x14ac:dyDescent="0.2">
      <c r="A105" s="4"/>
      <c r="B105" s="4"/>
      <c r="C105" s="337"/>
      <c r="D105" s="2"/>
      <c r="E105" s="2"/>
      <c r="F105" s="51"/>
      <c r="G105" s="2"/>
      <c r="H105" s="2"/>
      <c r="I105" s="2"/>
      <c r="J105" s="4"/>
    </row>
    <row r="106" spans="1:10" s="9" customFormat="1" x14ac:dyDescent="0.2">
      <c r="A106" s="4"/>
      <c r="B106" s="4"/>
      <c r="C106" s="337"/>
      <c r="D106" s="2"/>
      <c r="E106" s="2"/>
      <c r="F106" s="51"/>
      <c r="G106" s="2"/>
      <c r="H106" s="2"/>
      <c r="I106" s="2"/>
      <c r="J106" s="4"/>
    </row>
    <row r="107" spans="1:10" s="9" customFormat="1" x14ac:dyDescent="0.2">
      <c r="A107" s="4"/>
      <c r="B107" s="4"/>
      <c r="C107" s="337"/>
      <c r="D107" s="2"/>
      <c r="E107" s="2"/>
      <c r="F107" s="51"/>
      <c r="G107" s="2"/>
      <c r="H107" s="2"/>
      <c r="I107" s="2"/>
      <c r="J107" s="4"/>
    </row>
    <row r="108" spans="1:10" s="9" customFormat="1" x14ac:dyDescent="0.2">
      <c r="A108" s="4"/>
      <c r="B108" s="4"/>
      <c r="C108" s="337"/>
      <c r="D108" s="2"/>
      <c r="E108" s="2"/>
      <c r="F108" s="51"/>
      <c r="G108" s="2"/>
      <c r="H108" s="2"/>
      <c r="I108" s="2"/>
      <c r="J108" s="4"/>
    </row>
    <row r="109" spans="1:10" s="9" customFormat="1" x14ac:dyDescent="0.2">
      <c r="A109" s="4"/>
      <c r="B109" s="4"/>
      <c r="C109" s="337"/>
      <c r="D109" s="2"/>
      <c r="E109" s="2"/>
      <c r="F109" s="51"/>
      <c r="G109" s="2"/>
      <c r="H109" s="2"/>
      <c r="I109" s="2"/>
      <c r="J109" s="4"/>
    </row>
    <row r="110" spans="1:10" s="9" customFormat="1" x14ac:dyDescent="0.2">
      <c r="A110" s="4"/>
      <c r="B110" s="4"/>
      <c r="C110" s="337"/>
      <c r="D110" s="2"/>
      <c r="E110" s="2"/>
      <c r="F110" s="51"/>
      <c r="G110" s="2"/>
      <c r="H110" s="2"/>
      <c r="I110" s="2"/>
      <c r="J110" s="4"/>
    </row>
    <row r="111" spans="1:10" s="9" customFormat="1" x14ac:dyDescent="0.2">
      <c r="A111" s="4"/>
      <c r="B111" s="4"/>
      <c r="C111" s="337"/>
      <c r="D111" s="2"/>
      <c r="E111" s="2"/>
      <c r="F111" s="51"/>
      <c r="G111" s="2"/>
      <c r="H111" s="2"/>
      <c r="I111" s="2"/>
      <c r="J111" s="4"/>
    </row>
    <row r="112" spans="1:10" s="9" customFormat="1" x14ac:dyDescent="0.2">
      <c r="A112" s="4"/>
      <c r="B112" s="4"/>
      <c r="C112" s="337"/>
      <c r="D112" s="2"/>
      <c r="E112" s="2"/>
      <c r="F112" s="51"/>
      <c r="G112" s="2"/>
      <c r="H112" s="2"/>
      <c r="I112" s="2"/>
      <c r="J112" s="4"/>
    </row>
    <row r="113" spans="1:10" s="9" customFormat="1" x14ac:dyDescent="0.2">
      <c r="A113" s="4"/>
      <c r="B113" s="4"/>
      <c r="C113" s="337"/>
      <c r="D113" s="2"/>
      <c r="E113" s="2"/>
      <c r="F113" s="51"/>
      <c r="G113" s="2"/>
      <c r="H113" s="2"/>
      <c r="I113" s="2"/>
      <c r="J113" s="4"/>
    </row>
    <row r="114" spans="1:10" s="9" customFormat="1" x14ac:dyDescent="0.2">
      <c r="A114" s="4"/>
      <c r="B114" s="4"/>
      <c r="C114" s="337"/>
      <c r="D114" s="2"/>
      <c r="E114" s="2"/>
      <c r="F114" s="51"/>
      <c r="G114" s="2"/>
      <c r="H114" s="2"/>
      <c r="I114" s="2"/>
      <c r="J114" s="4"/>
    </row>
    <row r="115" spans="1:10" s="9" customFormat="1" x14ac:dyDescent="0.2">
      <c r="A115" s="4"/>
      <c r="B115" s="4"/>
      <c r="C115" s="337"/>
      <c r="D115" s="2"/>
      <c r="E115" s="2"/>
      <c r="F115" s="51"/>
      <c r="G115" s="2"/>
      <c r="H115" s="2"/>
      <c r="I115" s="2"/>
      <c r="J115" s="4"/>
    </row>
    <row r="116" spans="1:10" s="9" customFormat="1" x14ac:dyDescent="0.2">
      <c r="A116" s="4"/>
      <c r="B116" s="4"/>
      <c r="C116" s="337"/>
      <c r="D116" s="2"/>
      <c r="E116" s="2"/>
      <c r="F116" s="51"/>
      <c r="G116" s="2"/>
      <c r="H116" s="2"/>
      <c r="I116" s="2"/>
      <c r="J116" s="4"/>
    </row>
    <row r="117" spans="1:10" s="9" customFormat="1" x14ac:dyDescent="0.2">
      <c r="A117" s="4"/>
      <c r="B117" s="4"/>
      <c r="C117" s="337"/>
      <c r="D117" s="2"/>
      <c r="E117" s="2"/>
      <c r="F117" s="51"/>
      <c r="G117" s="2"/>
      <c r="H117" s="2"/>
      <c r="I117" s="2"/>
      <c r="J117" s="4"/>
    </row>
    <row r="118" spans="1:10" s="9" customFormat="1" x14ac:dyDescent="0.2">
      <c r="A118" s="4"/>
      <c r="B118" s="4"/>
      <c r="C118" s="337"/>
      <c r="D118" s="2"/>
      <c r="E118" s="2"/>
      <c r="F118" s="51"/>
      <c r="G118" s="2"/>
      <c r="H118" s="2"/>
      <c r="I118" s="2"/>
      <c r="J118" s="4"/>
    </row>
    <row r="119" spans="1:10" s="9" customFormat="1" x14ac:dyDescent="0.2">
      <c r="A119" s="4"/>
      <c r="B119" s="4"/>
      <c r="C119" s="337"/>
      <c r="D119" s="2"/>
      <c r="E119" s="2"/>
      <c r="F119" s="51"/>
      <c r="G119" s="2"/>
      <c r="H119" s="2"/>
      <c r="I119" s="2"/>
      <c r="J119" s="4"/>
    </row>
    <row r="120" spans="1:10" s="9" customFormat="1" x14ac:dyDescent="0.2">
      <c r="A120" s="4"/>
      <c r="B120" s="4"/>
      <c r="C120" s="337"/>
      <c r="D120" s="2"/>
      <c r="E120" s="2"/>
      <c r="F120" s="51"/>
      <c r="G120" s="2"/>
      <c r="H120" s="2"/>
      <c r="I120" s="2"/>
      <c r="J120" s="4"/>
    </row>
    <row r="121" spans="1:10" s="9" customFormat="1" x14ac:dyDescent="0.2">
      <c r="A121" s="4"/>
      <c r="B121" s="4"/>
      <c r="C121" s="337"/>
      <c r="D121" s="2"/>
      <c r="E121" s="2"/>
      <c r="F121" s="51"/>
      <c r="G121" s="2"/>
      <c r="H121" s="2"/>
      <c r="I121" s="2"/>
      <c r="J121" s="4"/>
    </row>
    <row r="122" spans="1:10" s="9" customFormat="1" x14ac:dyDescent="0.2">
      <c r="A122" s="4"/>
      <c r="B122" s="4"/>
      <c r="C122" s="337"/>
      <c r="D122" s="2"/>
      <c r="E122" s="2"/>
      <c r="F122" s="51"/>
      <c r="G122" s="2"/>
      <c r="H122" s="2"/>
      <c r="I122" s="2"/>
      <c r="J122" s="4"/>
    </row>
    <row r="123" spans="1:10" s="9" customFormat="1" x14ac:dyDescent="0.2">
      <c r="A123" s="4"/>
      <c r="B123" s="4"/>
      <c r="C123" s="337"/>
      <c r="D123" s="2"/>
      <c r="E123" s="2"/>
      <c r="F123" s="51"/>
      <c r="G123" s="2"/>
      <c r="H123" s="2"/>
      <c r="I123" s="2"/>
      <c r="J123" s="4"/>
    </row>
    <row r="124" spans="1:10" s="9" customFormat="1" x14ac:dyDescent="0.2">
      <c r="A124" s="4"/>
      <c r="B124" s="4"/>
      <c r="C124" s="337"/>
      <c r="D124" s="2"/>
      <c r="E124" s="2"/>
      <c r="F124" s="51"/>
      <c r="G124" s="2"/>
      <c r="H124" s="2"/>
      <c r="I124" s="2"/>
      <c r="J124" s="4"/>
    </row>
    <row r="125" spans="1:10" s="9" customFormat="1" x14ac:dyDescent="0.2">
      <c r="A125" s="4"/>
      <c r="B125" s="4"/>
      <c r="C125" s="337"/>
      <c r="D125" s="2"/>
      <c r="E125" s="2"/>
      <c r="F125" s="51"/>
      <c r="G125" s="2"/>
      <c r="H125" s="2"/>
      <c r="I125" s="2"/>
      <c r="J125" s="4"/>
    </row>
    <row r="126" spans="1:10" s="9" customFormat="1" x14ac:dyDescent="0.2">
      <c r="A126" s="4"/>
      <c r="B126" s="4"/>
      <c r="C126" s="337"/>
      <c r="D126" s="2"/>
      <c r="E126" s="2"/>
      <c r="F126" s="51"/>
      <c r="G126" s="2"/>
      <c r="H126" s="2"/>
      <c r="I126" s="2"/>
      <c r="J126" s="4"/>
    </row>
    <row r="127" spans="1:10" s="9" customFormat="1" x14ac:dyDescent="0.2">
      <c r="A127" s="4"/>
      <c r="B127" s="4"/>
      <c r="C127" s="337"/>
      <c r="D127" s="2"/>
      <c r="E127" s="2"/>
      <c r="F127" s="51"/>
      <c r="G127" s="2"/>
      <c r="H127" s="2"/>
      <c r="I127" s="2"/>
      <c r="J127" s="4"/>
    </row>
    <row r="128" spans="1:10" s="9" customFormat="1" x14ac:dyDescent="0.2">
      <c r="A128" s="4"/>
      <c r="B128" s="4"/>
      <c r="C128" s="337"/>
      <c r="D128" s="2"/>
      <c r="E128" s="2"/>
      <c r="F128" s="51"/>
      <c r="G128" s="2"/>
      <c r="H128" s="2"/>
      <c r="I128" s="2"/>
      <c r="J128" s="4"/>
    </row>
    <row r="129" spans="1:10" s="9" customFormat="1" x14ac:dyDescent="0.2">
      <c r="A129" s="4"/>
      <c r="B129" s="4"/>
      <c r="C129" s="337"/>
      <c r="D129" s="2"/>
      <c r="E129" s="2"/>
      <c r="F129" s="51"/>
      <c r="G129" s="2"/>
      <c r="H129" s="2"/>
      <c r="I129" s="2"/>
      <c r="J129" s="4"/>
    </row>
    <row r="130" spans="1:10" s="9" customFormat="1" x14ac:dyDescent="0.2">
      <c r="A130" s="4"/>
      <c r="B130" s="4"/>
      <c r="C130" s="337"/>
      <c r="D130" s="2"/>
      <c r="E130" s="2"/>
      <c r="F130" s="51"/>
      <c r="G130" s="2"/>
      <c r="H130" s="2"/>
      <c r="I130" s="2"/>
      <c r="J130" s="4"/>
    </row>
    <row r="131" spans="1:10" s="9" customFormat="1" x14ac:dyDescent="0.2">
      <c r="A131" s="4"/>
      <c r="B131" s="4"/>
      <c r="C131" s="337"/>
      <c r="D131" s="2"/>
      <c r="E131" s="2"/>
      <c r="F131" s="51"/>
      <c r="G131" s="2"/>
      <c r="H131" s="2"/>
      <c r="I131" s="2"/>
      <c r="J131" s="4"/>
    </row>
    <row r="132" spans="1:10" s="9" customFormat="1" x14ac:dyDescent="0.2">
      <c r="A132" s="4"/>
      <c r="B132" s="4"/>
      <c r="C132" s="337"/>
      <c r="D132" s="2"/>
      <c r="E132" s="2"/>
      <c r="F132" s="51"/>
      <c r="G132" s="2"/>
      <c r="H132" s="2"/>
      <c r="I132" s="2"/>
      <c r="J132" s="4"/>
    </row>
    <row r="133" spans="1:10" s="9" customFormat="1" x14ac:dyDescent="0.2">
      <c r="A133" s="4"/>
      <c r="B133" s="4"/>
      <c r="C133" s="337"/>
      <c r="D133" s="2"/>
      <c r="E133" s="2"/>
      <c r="F133" s="51"/>
      <c r="G133" s="2"/>
      <c r="H133" s="2"/>
      <c r="I133" s="2"/>
      <c r="J133" s="4"/>
    </row>
    <row r="134" spans="1:10" s="9" customFormat="1" x14ac:dyDescent="0.2">
      <c r="A134" s="4"/>
      <c r="B134" s="4"/>
      <c r="C134" s="337"/>
      <c r="D134" s="2"/>
      <c r="E134" s="2"/>
      <c r="F134" s="51"/>
      <c r="G134" s="2"/>
      <c r="H134" s="2"/>
      <c r="I134" s="2"/>
      <c r="J134" s="4"/>
    </row>
    <row r="135" spans="1:10" s="9" customFormat="1" x14ac:dyDescent="0.2">
      <c r="A135" s="4"/>
      <c r="B135" s="4"/>
      <c r="C135" s="337"/>
      <c r="D135" s="2"/>
      <c r="E135" s="2"/>
      <c r="F135" s="51"/>
      <c r="G135" s="2"/>
      <c r="H135" s="2"/>
      <c r="I135" s="2"/>
      <c r="J135" s="4"/>
    </row>
    <row r="136" spans="1:10" s="9" customFormat="1" x14ac:dyDescent="0.2">
      <c r="A136" s="4"/>
      <c r="B136" s="4"/>
      <c r="C136" s="337"/>
      <c r="D136" s="2"/>
      <c r="E136" s="2"/>
      <c r="F136" s="51"/>
      <c r="G136" s="2"/>
      <c r="H136" s="2"/>
      <c r="I136" s="2"/>
      <c r="J136" s="4"/>
    </row>
    <row r="137" spans="1:10" s="9" customFormat="1" x14ac:dyDescent="0.2">
      <c r="A137" s="4"/>
      <c r="B137" s="4"/>
      <c r="C137" s="337"/>
      <c r="D137" s="2"/>
      <c r="E137" s="2"/>
      <c r="F137" s="51"/>
      <c r="G137" s="2"/>
      <c r="H137" s="2"/>
      <c r="I137" s="2"/>
      <c r="J137" s="4"/>
    </row>
    <row r="138" spans="1:10" s="9" customFormat="1" x14ac:dyDescent="0.2">
      <c r="A138" s="4"/>
      <c r="B138" s="4"/>
      <c r="C138" s="337"/>
      <c r="D138" s="2"/>
      <c r="E138" s="2"/>
      <c r="F138" s="51"/>
      <c r="G138" s="2"/>
      <c r="H138" s="2"/>
      <c r="I138" s="2"/>
      <c r="J138" s="4"/>
    </row>
    <row r="139" spans="1:10" s="9" customFormat="1" x14ac:dyDescent="0.2">
      <c r="A139" s="4"/>
      <c r="B139" s="4"/>
      <c r="C139" s="337"/>
      <c r="D139" s="2"/>
      <c r="E139" s="2"/>
      <c r="F139" s="51"/>
      <c r="G139" s="2"/>
      <c r="H139" s="2"/>
      <c r="I139" s="2"/>
      <c r="J139" s="4"/>
    </row>
    <row r="140" spans="1:10" s="9" customFormat="1" x14ac:dyDescent="0.2">
      <c r="A140" s="4"/>
      <c r="B140" s="4"/>
      <c r="C140" s="337"/>
      <c r="D140" s="2"/>
      <c r="E140" s="2"/>
      <c r="F140" s="51"/>
      <c r="G140" s="2"/>
      <c r="H140" s="2"/>
      <c r="I140" s="2"/>
      <c r="J140" s="4"/>
    </row>
    <row r="141" spans="1:10" s="9" customFormat="1" x14ac:dyDescent="0.2">
      <c r="A141" s="4"/>
      <c r="B141" s="4"/>
      <c r="C141" s="337"/>
      <c r="D141" s="2"/>
      <c r="E141" s="2"/>
      <c r="F141" s="51"/>
      <c r="G141" s="2"/>
      <c r="H141" s="2"/>
      <c r="I141" s="2"/>
      <c r="J141" s="4"/>
    </row>
    <row r="142" spans="1:10" s="9" customFormat="1" x14ac:dyDescent="0.2">
      <c r="A142" s="4"/>
      <c r="B142" s="4"/>
      <c r="C142" s="337"/>
      <c r="D142" s="2"/>
      <c r="E142" s="2"/>
      <c r="F142" s="51"/>
      <c r="G142" s="2"/>
      <c r="H142" s="2"/>
      <c r="I142" s="2"/>
      <c r="J142" s="4"/>
    </row>
    <row r="143" spans="1:10" s="9" customFormat="1" x14ac:dyDescent="0.2">
      <c r="A143" s="4"/>
      <c r="B143" s="4"/>
      <c r="C143" s="337"/>
      <c r="D143" s="2"/>
      <c r="E143" s="2"/>
      <c r="F143" s="51"/>
      <c r="G143" s="2"/>
      <c r="H143" s="2"/>
      <c r="I143" s="2"/>
      <c r="J143" s="4"/>
    </row>
    <row r="144" spans="1:10" s="9" customFormat="1" x14ac:dyDescent="0.2">
      <c r="A144" s="4"/>
      <c r="B144" s="4"/>
      <c r="C144" s="337"/>
      <c r="D144" s="2"/>
      <c r="E144" s="2"/>
      <c r="F144" s="51"/>
      <c r="G144" s="2"/>
      <c r="H144" s="2"/>
      <c r="I144" s="2"/>
      <c r="J144" s="4"/>
    </row>
    <row r="145" spans="1:10" s="9" customFormat="1" x14ac:dyDescent="0.2">
      <c r="A145" s="4"/>
      <c r="B145" s="4"/>
      <c r="C145" s="337"/>
      <c r="D145" s="2"/>
      <c r="E145" s="2"/>
      <c r="F145" s="51"/>
      <c r="G145" s="2"/>
      <c r="H145" s="2"/>
      <c r="I145" s="2"/>
      <c r="J145" s="4"/>
    </row>
    <row r="146" spans="1:10" s="9" customFormat="1" x14ac:dyDescent="0.2">
      <c r="A146" s="4"/>
      <c r="B146" s="4"/>
      <c r="C146" s="337"/>
      <c r="D146" s="2"/>
      <c r="E146" s="2"/>
      <c r="F146" s="51"/>
      <c r="G146" s="2"/>
      <c r="H146" s="2"/>
      <c r="I146" s="2"/>
      <c r="J146" s="4"/>
    </row>
    <row r="147" spans="1:10" s="9" customFormat="1" x14ac:dyDescent="0.2">
      <c r="A147" s="4"/>
      <c r="B147" s="4"/>
      <c r="C147" s="337"/>
      <c r="D147" s="2"/>
      <c r="E147" s="2"/>
      <c r="F147" s="51"/>
      <c r="G147" s="2"/>
      <c r="H147" s="2"/>
      <c r="I147" s="2"/>
      <c r="J147" s="4"/>
    </row>
    <row r="148" spans="1:10" s="9" customFormat="1" x14ac:dyDescent="0.2">
      <c r="A148" s="4"/>
      <c r="B148" s="4"/>
      <c r="C148" s="337"/>
      <c r="D148" s="2"/>
      <c r="E148" s="2"/>
      <c r="F148" s="51"/>
      <c r="G148" s="2"/>
      <c r="H148" s="2"/>
      <c r="I148" s="2"/>
      <c r="J148" s="4"/>
    </row>
    <row r="149" spans="1:10" s="9" customFormat="1" x14ac:dyDescent="0.2">
      <c r="A149" s="4"/>
      <c r="B149" s="4"/>
      <c r="C149" s="337"/>
      <c r="D149" s="2"/>
      <c r="E149" s="2"/>
      <c r="F149" s="51"/>
      <c r="G149" s="2"/>
      <c r="H149" s="2"/>
      <c r="I149" s="2"/>
      <c r="J149" s="4"/>
    </row>
    <row r="150" spans="1:10" s="9" customFormat="1" x14ac:dyDescent="0.2">
      <c r="A150" s="4"/>
      <c r="B150" s="4"/>
      <c r="C150" s="337"/>
      <c r="D150" s="2"/>
      <c r="E150" s="2"/>
      <c r="F150" s="51"/>
      <c r="G150" s="2"/>
      <c r="H150" s="2"/>
      <c r="I150" s="2"/>
      <c r="J150" s="4"/>
    </row>
    <row r="151" spans="1:10" s="9" customFormat="1" x14ac:dyDescent="0.2">
      <c r="A151" s="4"/>
      <c r="B151" s="4"/>
      <c r="C151" s="337"/>
      <c r="D151" s="2"/>
      <c r="E151" s="2"/>
      <c r="F151" s="51"/>
      <c r="G151" s="2"/>
      <c r="H151" s="2"/>
      <c r="I151" s="2"/>
      <c r="J151" s="4"/>
    </row>
    <row r="152" spans="1:10" s="9" customFormat="1" x14ac:dyDescent="0.2">
      <c r="A152" s="4"/>
      <c r="B152" s="4"/>
      <c r="C152" s="337"/>
      <c r="D152" s="2"/>
      <c r="E152" s="2"/>
      <c r="F152" s="51"/>
      <c r="G152" s="2"/>
      <c r="H152" s="2"/>
      <c r="I152" s="2"/>
      <c r="J152" s="4"/>
    </row>
    <row r="153" spans="1:10" s="9" customFormat="1" x14ac:dyDescent="0.2">
      <c r="A153" s="4"/>
      <c r="B153" s="4"/>
      <c r="C153" s="337"/>
      <c r="D153" s="2"/>
      <c r="E153" s="2"/>
      <c r="F153" s="51"/>
      <c r="G153" s="2"/>
      <c r="H153" s="2"/>
      <c r="I153" s="2"/>
      <c r="J153" s="4"/>
    </row>
    <row r="154" spans="1:10" s="9" customFormat="1" x14ac:dyDescent="0.2">
      <c r="A154" s="4"/>
      <c r="B154" s="4"/>
      <c r="C154" s="337"/>
      <c r="D154" s="2"/>
      <c r="E154" s="2"/>
      <c r="F154" s="51"/>
      <c r="G154" s="2"/>
      <c r="H154" s="2"/>
      <c r="I154" s="2"/>
      <c r="J154" s="4"/>
    </row>
    <row r="155" spans="1:10" s="9" customFormat="1" x14ac:dyDescent="0.2">
      <c r="A155" s="4"/>
      <c r="B155" s="4"/>
      <c r="C155" s="337"/>
      <c r="D155" s="2"/>
      <c r="E155" s="2"/>
      <c r="F155" s="51"/>
      <c r="G155" s="2"/>
      <c r="H155" s="2"/>
      <c r="I155" s="2"/>
      <c r="J155" s="4"/>
    </row>
    <row r="156" spans="1:10" s="9" customFormat="1" x14ac:dyDescent="0.2">
      <c r="A156" s="4"/>
      <c r="B156" s="4"/>
      <c r="C156" s="337"/>
      <c r="D156" s="2"/>
      <c r="E156" s="2"/>
      <c r="F156" s="51"/>
      <c r="G156" s="2"/>
      <c r="H156" s="2"/>
      <c r="I156" s="2"/>
      <c r="J156" s="4"/>
    </row>
    <row r="157" spans="1:10" s="9" customFormat="1" x14ac:dyDescent="0.2">
      <c r="A157" s="4"/>
      <c r="B157" s="4"/>
      <c r="C157" s="337"/>
      <c r="D157" s="2"/>
      <c r="E157" s="2"/>
      <c r="F157" s="51"/>
      <c r="G157" s="2"/>
      <c r="H157" s="2"/>
      <c r="I157" s="2"/>
      <c r="J157" s="4"/>
    </row>
    <row r="158" spans="1:10" s="9" customFormat="1" x14ac:dyDescent="0.2">
      <c r="A158" s="4"/>
      <c r="B158" s="4"/>
      <c r="C158" s="337"/>
      <c r="D158" s="2"/>
      <c r="E158" s="2"/>
      <c r="F158" s="51"/>
      <c r="G158" s="2"/>
      <c r="H158" s="2"/>
      <c r="I158" s="2"/>
      <c r="J158" s="4"/>
    </row>
    <row r="159" spans="1:10" s="9" customFormat="1" x14ac:dyDescent="0.2">
      <c r="A159" s="4"/>
      <c r="B159" s="4"/>
      <c r="C159" s="337"/>
      <c r="D159" s="2"/>
      <c r="E159" s="2"/>
      <c r="F159" s="51"/>
      <c r="G159" s="2"/>
      <c r="H159" s="2"/>
      <c r="I159" s="2"/>
      <c r="J159" s="4"/>
    </row>
    <row r="160" spans="1:10" s="9" customFormat="1" x14ac:dyDescent="0.2">
      <c r="A160" s="4"/>
      <c r="B160" s="4"/>
      <c r="C160" s="337"/>
      <c r="D160" s="2"/>
      <c r="E160" s="2"/>
      <c r="F160" s="51"/>
      <c r="G160" s="2"/>
      <c r="H160" s="2"/>
      <c r="I160" s="2"/>
      <c r="J160" s="4"/>
    </row>
    <row r="161" spans="1:10" s="9" customFormat="1" x14ac:dyDescent="0.2">
      <c r="A161" s="4"/>
      <c r="B161" s="4"/>
      <c r="C161" s="337"/>
      <c r="D161" s="2"/>
      <c r="E161" s="2"/>
      <c r="F161" s="51"/>
      <c r="G161" s="2"/>
      <c r="H161" s="2"/>
      <c r="I161" s="2"/>
      <c r="J161" s="4"/>
    </row>
    <row r="162" spans="1:10" s="9" customFormat="1" x14ac:dyDescent="0.2">
      <c r="A162" s="4"/>
      <c r="B162" s="4"/>
      <c r="C162" s="337"/>
      <c r="D162" s="2"/>
      <c r="E162" s="2"/>
      <c r="F162" s="51"/>
      <c r="G162" s="2"/>
      <c r="H162" s="2"/>
      <c r="I162" s="2"/>
      <c r="J162" s="4"/>
    </row>
    <row r="163" spans="1:10" s="9" customFormat="1" x14ac:dyDescent="0.2">
      <c r="A163" s="4"/>
      <c r="B163" s="4"/>
      <c r="C163" s="337"/>
      <c r="D163" s="2"/>
      <c r="E163" s="2"/>
      <c r="F163" s="51"/>
      <c r="G163" s="2"/>
      <c r="H163" s="2"/>
      <c r="I163" s="2"/>
      <c r="J163" s="4"/>
    </row>
    <row r="164" spans="1:10" s="9" customFormat="1" x14ac:dyDescent="0.2">
      <c r="A164" s="4"/>
      <c r="B164" s="4"/>
      <c r="C164" s="337"/>
      <c r="D164" s="2"/>
      <c r="E164" s="2"/>
      <c r="F164" s="51"/>
      <c r="G164" s="2"/>
      <c r="H164" s="2"/>
      <c r="I164" s="2"/>
      <c r="J164" s="4"/>
    </row>
    <row r="165" spans="1:10" s="9" customFormat="1" x14ac:dyDescent="0.2">
      <c r="A165" s="4"/>
      <c r="B165" s="4"/>
      <c r="C165" s="337"/>
      <c r="D165" s="2"/>
      <c r="E165" s="2"/>
      <c r="F165" s="51"/>
      <c r="G165" s="2"/>
      <c r="H165" s="2"/>
      <c r="I165" s="2"/>
      <c r="J165" s="4"/>
    </row>
    <row r="166" spans="1:10" s="9" customFormat="1" x14ac:dyDescent="0.2">
      <c r="A166" s="4"/>
      <c r="B166" s="4"/>
      <c r="C166" s="337"/>
      <c r="D166" s="2"/>
      <c r="E166" s="2"/>
      <c r="F166" s="51"/>
      <c r="G166" s="2"/>
      <c r="H166" s="2"/>
      <c r="I166" s="2"/>
      <c r="J166" s="4"/>
    </row>
    <row r="167" spans="1:10" s="9" customFormat="1" x14ac:dyDescent="0.2">
      <c r="A167" s="4"/>
      <c r="B167" s="4"/>
      <c r="C167" s="337"/>
      <c r="D167" s="2"/>
      <c r="E167" s="2"/>
      <c r="F167" s="51"/>
      <c r="G167" s="2"/>
      <c r="H167" s="2"/>
      <c r="I167" s="2"/>
      <c r="J167" s="4"/>
    </row>
    <row r="168" spans="1:10" s="9" customFormat="1" x14ac:dyDescent="0.2">
      <c r="A168" s="4"/>
      <c r="B168" s="4"/>
      <c r="C168" s="337"/>
      <c r="D168" s="2"/>
      <c r="E168" s="2"/>
      <c r="F168" s="51"/>
      <c r="G168" s="2"/>
      <c r="H168" s="2"/>
      <c r="I168" s="2"/>
      <c r="J168" s="4"/>
    </row>
    <row r="169" spans="1:10" s="9" customFormat="1" x14ac:dyDescent="0.2">
      <c r="A169" s="4"/>
      <c r="B169" s="4"/>
      <c r="C169" s="337"/>
      <c r="D169" s="2"/>
      <c r="E169" s="2"/>
      <c r="F169" s="51"/>
      <c r="G169" s="2"/>
      <c r="H169" s="2"/>
      <c r="I169" s="2"/>
      <c r="J169" s="4"/>
    </row>
    <row r="170" spans="1:10" s="9" customFormat="1" x14ac:dyDescent="0.2">
      <c r="A170" s="4"/>
      <c r="B170" s="4"/>
      <c r="C170" s="337"/>
      <c r="D170" s="2"/>
      <c r="E170" s="2"/>
      <c r="F170" s="51"/>
      <c r="G170" s="2"/>
      <c r="H170" s="2"/>
      <c r="I170" s="2"/>
      <c r="J170" s="4"/>
    </row>
    <row r="171" spans="1:10" s="9" customFormat="1" x14ac:dyDescent="0.2">
      <c r="A171" s="4"/>
      <c r="B171" s="4"/>
      <c r="C171" s="337"/>
      <c r="D171" s="2"/>
      <c r="E171" s="2"/>
      <c r="F171" s="51"/>
      <c r="G171" s="2"/>
      <c r="H171" s="2"/>
      <c r="I171" s="2"/>
      <c r="J171" s="4"/>
    </row>
    <row r="172" spans="1:10" s="9" customFormat="1" x14ac:dyDescent="0.2">
      <c r="A172" s="4"/>
      <c r="B172" s="4"/>
      <c r="C172" s="337"/>
      <c r="D172" s="2"/>
      <c r="E172" s="2"/>
      <c r="F172" s="51"/>
      <c r="G172" s="2"/>
      <c r="H172" s="2"/>
      <c r="I172" s="2"/>
      <c r="J172" s="4"/>
    </row>
    <row r="173" spans="1:10" s="9" customFormat="1" x14ac:dyDescent="0.2">
      <c r="A173" s="4"/>
      <c r="B173" s="4"/>
      <c r="C173" s="337"/>
      <c r="D173" s="2"/>
      <c r="E173" s="2"/>
      <c r="F173" s="51"/>
      <c r="G173" s="2"/>
      <c r="H173" s="2"/>
      <c r="I173" s="2"/>
      <c r="J173" s="4"/>
    </row>
    <row r="174" spans="1:10" s="9" customFormat="1" x14ac:dyDescent="0.2">
      <c r="A174" s="4"/>
      <c r="B174" s="4"/>
      <c r="C174" s="337"/>
      <c r="D174" s="2"/>
      <c r="E174" s="2"/>
      <c r="F174" s="51"/>
      <c r="G174" s="2"/>
      <c r="H174" s="2"/>
      <c r="I174" s="2"/>
      <c r="J174" s="4"/>
    </row>
    <row r="175" spans="1:10" s="9" customFormat="1" x14ac:dyDescent="0.2">
      <c r="A175" s="4"/>
      <c r="B175" s="4"/>
      <c r="C175" s="337"/>
      <c r="D175" s="2"/>
      <c r="E175" s="2"/>
      <c r="F175" s="51"/>
      <c r="G175" s="2"/>
      <c r="H175" s="2"/>
      <c r="I175" s="2"/>
      <c r="J175" s="4"/>
    </row>
    <row r="176" spans="1:10" s="9" customFormat="1" x14ac:dyDescent="0.2">
      <c r="A176" s="4"/>
      <c r="B176" s="4"/>
      <c r="C176" s="337"/>
      <c r="D176" s="2"/>
      <c r="E176" s="2"/>
      <c r="F176" s="51"/>
      <c r="G176" s="2"/>
      <c r="H176" s="2"/>
      <c r="I176" s="2"/>
      <c r="J176" s="4"/>
    </row>
    <row r="177" spans="1:10" s="9" customFormat="1" x14ac:dyDescent="0.2">
      <c r="A177" s="4"/>
      <c r="B177" s="4"/>
      <c r="C177" s="337"/>
      <c r="D177" s="2"/>
      <c r="E177" s="2"/>
      <c r="F177" s="51"/>
      <c r="G177" s="2"/>
      <c r="H177" s="2"/>
      <c r="I177" s="2"/>
      <c r="J177" s="4"/>
    </row>
    <row r="178" spans="1:10" s="9" customFormat="1" x14ac:dyDescent="0.2">
      <c r="A178" s="4"/>
      <c r="B178" s="4"/>
      <c r="C178" s="337"/>
      <c r="D178" s="2"/>
      <c r="E178" s="2"/>
      <c r="F178" s="51"/>
      <c r="G178" s="2"/>
      <c r="H178" s="2"/>
      <c r="I178" s="2"/>
      <c r="J178" s="4"/>
    </row>
    <row r="179" spans="1:10" s="9" customFormat="1" x14ac:dyDescent="0.2">
      <c r="A179" s="4"/>
      <c r="B179" s="4"/>
      <c r="C179" s="337"/>
      <c r="D179" s="2"/>
      <c r="E179" s="2"/>
      <c r="F179" s="51"/>
      <c r="G179" s="2"/>
      <c r="H179" s="2"/>
      <c r="I179" s="2"/>
      <c r="J179" s="4"/>
    </row>
    <row r="180" spans="1:10" s="9" customFormat="1" x14ac:dyDescent="0.2">
      <c r="A180" s="4"/>
      <c r="B180" s="4"/>
      <c r="C180" s="337"/>
      <c r="D180" s="2"/>
      <c r="E180" s="2"/>
      <c r="F180" s="51"/>
      <c r="G180" s="2"/>
      <c r="H180" s="2"/>
      <c r="I180" s="2"/>
      <c r="J180" s="4"/>
    </row>
    <row r="181" spans="1:10" s="9" customFormat="1" x14ac:dyDescent="0.2">
      <c r="A181" s="4"/>
      <c r="B181" s="4"/>
      <c r="C181" s="337"/>
      <c r="D181" s="2"/>
      <c r="E181" s="2"/>
      <c r="F181" s="51"/>
      <c r="G181" s="2"/>
      <c r="H181" s="2"/>
      <c r="I181" s="2"/>
      <c r="J181" s="4"/>
    </row>
    <row r="182" spans="1:10" s="9" customFormat="1" x14ac:dyDescent="0.2">
      <c r="A182" s="4"/>
      <c r="B182" s="4"/>
      <c r="C182" s="337"/>
      <c r="D182" s="2"/>
      <c r="E182" s="2"/>
      <c r="F182" s="51"/>
      <c r="G182" s="2"/>
      <c r="H182" s="2"/>
      <c r="I182" s="2"/>
      <c r="J182" s="4"/>
    </row>
    <row r="183" spans="1:10" s="9" customFormat="1" x14ac:dyDescent="0.2">
      <c r="A183" s="4"/>
      <c r="B183" s="4"/>
      <c r="C183" s="337"/>
      <c r="D183" s="2"/>
      <c r="E183" s="2"/>
      <c r="F183" s="51"/>
      <c r="G183" s="2"/>
      <c r="H183" s="2"/>
      <c r="I183" s="2"/>
      <c r="J183" s="4"/>
    </row>
    <row r="184" spans="1:10" s="9" customFormat="1" x14ac:dyDescent="0.2">
      <c r="A184" s="4"/>
      <c r="B184" s="4"/>
      <c r="C184" s="337"/>
      <c r="D184" s="2"/>
      <c r="E184" s="2"/>
      <c r="F184" s="51"/>
      <c r="G184" s="2"/>
      <c r="H184" s="2"/>
      <c r="I184" s="2"/>
      <c r="J184" s="4"/>
    </row>
    <row r="185" spans="1:10" s="9" customFormat="1" x14ac:dyDescent="0.2">
      <c r="A185" s="4"/>
      <c r="B185" s="4"/>
      <c r="C185" s="337"/>
      <c r="D185" s="2"/>
      <c r="E185" s="2"/>
      <c r="F185" s="51"/>
      <c r="G185" s="2"/>
      <c r="H185" s="2"/>
      <c r="I185" s="2"/>
      <c r="J185" s="4"/>
    </row>
    <row r="186" spans="1:10" s="9" customFormat="1" x14ac:dyDescent="0.2">
      <c r="A186" s="4"/>
      <c r="B186" s="4"/>
      <c r="C186" s="337"/>
      <c r="D186" s="2"/>
      <c r="E186" s="2"/>
      <c r="F186" s="51"/>
      <c r="G186" s="2"/>
      <c r="H186" s="2"/>
      <c r="I186" s="2"/>
      <c r="J186" s="4"/>
    </row>
    <row r="187" spans="1:10" s="9" customFormat="1" x14ac:dyDescent="0.2">
      <c r="A187" s="4"/>
      <c r="B187" s="4"/>
      <c r="C187" s="337"/>
      <c r="D187" s="2"/>
      <c r="E187" s="2"/>
      <c r="F187" s="51"/>
      <c r="G187" s="2"/>
      <c r="H187" s="2"/>
      <c r="I187" s="2"/>
      <c r="J187" s="4"/>
    </row>
    <row r="188" spans="1:10" s="9" customFormat="1" x14ac:dyDescent="0.2">
      <c r="A188" s="4"/>
      <c r="B188" s="4"/>
      <c r="C188" s="337"/>
      <c r="D188" s="2"/>
      <c r="E188" s="2"/>
      <c r="F188" s="51"/>
      <c r="G188" s="2"/>
      <c r="H188" s="2"/>
      <c r="I188" s="2"/>
      <c r="J188" s="4"/>
    </row>
    <row r="189" spans="1:10" s="9" customFormat="1" x14ac:dyDescent="0.2">
      <c r="A189" s="4"/>
      <c r="B189" s="4"/>
      <c r="C189" s="337"/>
      <c r="D189" s="2"/>
      <c r="E189" s="2"/>
      <c r="F189" s="51"/>
      <c r="G189" s="2"/>
      <c r="H189" s="2"/>
      <c r="I189" s="2"/>
      <c r="J189" s="4"/>
    </row>
    <row r="190" spans="1:10" s="9" customFormat="1" x14ac:dyDescent="0.2">
      <c r="A190" s="4"/>
      <c r="B190" s="4"/>
      <c r="C190" s="337"/>
      <c r="D190" s="2"/>
      <c r="E190" s="2"/>
      <c r="F190" s="51"/>
      <c r="G190" s="2"/>
      <c r="H190" s="2"/>
      <c r="I190" s="2"/>
      <c r="J190" s="4"/>
    </row>
    <row r="191" spans="1:10" s="9" customFormat="1" x14ac:dyDescent="0.2">
      <c r="A191" s="4"/>
      <c r="B191" s="4"/>
      <c r="C191" s="337"/>
      <c r="D191" s="2"/>
      <c r="E191" s="2"/>
      <c r="F191" s="51"/>
      <c r="G191" s="2"/>
      <c r="H191" s="2"/>
      <c r="I191" s="2"/>
      <c r="J191" s="4"/>
    </row>
    <row r="192" spans="1:10" s="9" customFormat="1" x14ac:dyDescent="0.2">
      <c r="A192" s="4"/>
      <c r="B192" s="4"/>
      <c r="C192" s="337"/>
      <c r="D192" s="2"/>
      <c r="E192" s="2"/>
      <c r="F192" s="51"/>
      <c r="G192" s="2"/>
      <c r="H192" s="2"/>
      <c r="I192" s="2"/>
      <c r="J192" s="4"/>
    </row>
    <row r="193" spans="1:10" s="9" customFormat="1" x14ac:dyDescent="0.2">
      <c r="A193" s="4"/>
      <c r="B193" s="4"/>
      <c r="C193" s="337"/>
      <c r="D193" s="2"/>
      <c r="E193" s="2"/>
      <c r="F193" s="51"/>
      <c r="G193" s="2"/>
      <c r="H193" s="2"/>
      <c r="I193" s="2"/>
      <c r="J193" s="4"/>
    </row>
    <row r="194" spans="1:10" s="9" customFormat="1" x14ac:dyDescent="0.2">
      <c r="A194" s="4"/>
      <c r="B194" s="4"/>
      <c r="C194" s="337"/>
      <c r="D194" s="2"/>
      <c r="E194" s="2"/>
      <c r="F194" s="51"/>
      <c r="G194" s="2"/>
      <c r="H194" s="2"/>
      <c r="I194" s="2"/>
      <c r="J194" s="4"/>
    </row>
    <row r="195" spans="1:10" s="9" customFormat="1" x14ac:dyDescent="0.2">
      <c r="A195" s="4"/>
      <c r="B195" s="4"/>
      <c r="C195" s="337"/>
      <c r="D195" s="2"/>
      <c r="E195" s="2"/>
      <c r="F195" s="51"/>
      <c r="G195" s="2"/>
      <c r="H195" s="2"/>
      <c r="I195" s="2"/>
      <c r="J195" s="4"/>
    </row>
    <row r="196" spans="1:10" s="9" customFormat="1" x14ac:dyDescent="0.2">
      <c r="A196" s="4"/>
      <c r="B196" s="4"/>
      <c r="C196" s="337"/>
      <c r="D196" s="2"/>
      <c r="E196" s="2"/>
      <c r="F196" s="51"/>
      <c r="G196" s="2"/>
      <c r="H196" s="2"/>
      <c r="I196" s="2"/>
      <c r="J196" s="4"/>
    </row>
    <row r="197" spans="1:10" s="9" customFormat="1" x14ac:dyDescent="0.2">
      <c r="A197" s="4"/>
      <c r="B197" s="4"/>
      <c r="C197" s="337"/>
      <c r="D197" s="2"/>
      <c r="E197" s="2"/>
      <c r="F197" s="51"/>
      <c r="G197" s="2"/>
      <c r="H197" s="2"/>
      <c r="I197" s="2"/>
      <c r="J197" s="4"/>
    </row>
    <row r="198" spans="1:10" s="9" customFormat="1" x14ac:dyDescent="0.2">
      <c r="A198" s="4"/>
      <c r="B198" s="4"/>
      <c r="C198" s="337"/>
      <c r="D198" s="2"/>
      <c r="E198" s="2"/>
      <c r="F198" s="51"/>
      <c r="G198" s="2"/>
      <c r="H198" s="2"/>
      <c r="I198" s="2"/>
      <c r="J198" s="4"/>
    </row>
    <row r="199" spans="1:10" s="9" customFormat="1" x14ac:dyDescent="0.2">
      <c r="A199" s="4"/>
      <c r="B199" s="4"/>
      <c r="C199" s="337"/>
      <c r="D199" s="2"/>
      <c r="E199" s="2"/>
      <c r="F199" s="51"/>
      <c r="G199" s="2"/>
      <c r="H199" s="2"/>
      <c r="I199" s="2"/>
      <c r="J199" s="4"/>
    </row>
    <row r="200" spans="1:10" s="9" customFormat="1" x14ac:dyDescent="0.2">
      <c r="A200" s="4"/>
      <c r="B200" s="4"/>
      <c r="C200" s="337"/>
      <c r="D200" s="2"/>
      <c r="E200" s="2"/>
      <c r="F200" s="51"/>
      <c r="G200" s="2"/>
      <c r="H200" s="2"/>
      <c r="I200" s="2"/>
      <c r="J200" s="4"/>
    </row>
    <row r="201" spans="1:10" s="9" customFormat="1" x14ac:dyDescent="0.2">
      <c r="A201" s="4"/>
      <c r="B201" s="4"/>
      <c r="C201" s="337"/>
      <c r="D201" s="2"/>
      <c r="E201" s="2"/>
      <c r="F201" s="51"/>
      <c r="G201" s="2"/>
      <c r="H201" s="2"/>
      <c r="I201" s="2"/>
      <c r="J201" s="4"/>
    </row>
    <row r="202" spans="1:10" s="9" customFormat="1" x14ac:dyDescent="0.2">
      <c r="A202" s="4"/>
      <c r="B202" s="4"/>
      <c r="C202" s="337"/>
      <c r="D202" s="2"/>
      <c r="E202" s="2"/>
      <c r="F202" s="51"/>
      <c r="G202" s="2"/>
      <c r="H202" s="2"/>
      <c r="I202" s="2"/>
      <c r="J202" s="4"/>
    </row>
    <row r="203" spans="1:10" s="9" customFormat="1" x14ac:dyDescent="0.2">
      <c r="A203" s="4"/>
      <c r="B203" s="4"/>
      <c r="C203" s="337"/>
      <c r="D203" s="2"/>
      <c r="E203" s="2"/>
      <c r="F203" s="51"/>
      <c r="G203" s="2"/>
      <c r="H203" s="2"/>
      <c r="I203" s="2"/>
      <c r="J203" s="4"/>
    </row>
    <row r="204" spans="1:10" s="9" customFormat="1" x14ac:dyDescent="0.2">
      <c r="A204" s="4"/>
      <c r="B204" s="4"/>
      <c r="C204" s="337"/>
      <c r="D204" s="2"/>
      <c r="E204" s="2"/>
      <c r="F204" s="51"/>
      <c r="G204" s="2"/>
      <c r="H204" s="2"/>
      <c r="I204" s="2"/>
      <c r="J204" s="4"/>
    </row>
    <row r="205" spans="1:10" s="9" customFormat="1" x14ac:dyDescent="0.2">
      <c r="A205" s="4"/>
      <c r="B205" s="4"/>
      <c r="C205" s="337"/>
      <c r="D205" s="2"/>
      <c r="E205" s="2"/>
      <c r="F205" s="51"/>
      <c r="G205" s="2"/>
      <c r="H205" s="2"/>
      <c r="I205" s="2"/>
      <c r="J205" s="4"/>
    </row>
    <row r="206" spans="1:10" s="9" customFormat="1" x14ac:dyDescent="0.2">
      <c r="A206" s="4"/>
      <c r="B206" s="4"/>
      <c r="C206" s="337"/>
      <c r="D206" s="2"/>
      <c r="E206" s="2"/>
      <c r="F206" s="51"/>
      <c r="G206" s="2"/>
      <c r="H206" s="2"/>
      <c r="I206" s="2"/>
      <c r="J206" s="4"/>
    </row>
    <row r="207" spans="1:10" s="9" customFormat="1" x14ac:dyDescent="0.2">
      <c r="A207" s="4"/>
      <c r="B207" s="4"/>
      <c r="C207" s="337"/>
      <c r="D207" s="2"/>
      <c r="E207" s="2"/>
      <c r="F207" s="51"/>
      <c r="G207" s="2"/>
      <c r="H207" s="2"/>
      <c r="I207" s="2"/>
      <c r="J207" s="4"/>
    </row>
    <row r="208" spans="1:10" s="9" customFormat="1" x14ac:dyDescent="0.2">
      <c r="A208" s="4"/>
      <c r="B208" s="4"/>
      <c r="C208" s="337"/>
      <c r="D208" s="2"/>
      <c r="E208" s="2"/>
      <c r="F208" s="51"/>
      <c r="G208" s="2"/>
      <c r="H208" s="2"/>
      <c r="I208" s="2"/>
      <c r="J208" s="4"/>
    </row>
    <row r="209" spans="1:10" s="9" customFormat="1" x14ac:dyDescent="0.2">
      <c r="A209" s="4"/>
      <c r="B209" s="4"/>
      <c r="C209" s="337"/>
      <c r="D209" s="2"/>
      <c r="E209" s="2"/>
      <c r="F209" s="51"/>
      <c r="G209" s="2"/>
      <c r="H209" s="2"/>
      <c r="I209" s="2"/>
      <c r="J209" s="4"/>
    </row>
    <row r="210" spans="1:10" s="9" customFormat="1" x14ac:dyDescent="0.2">
      <c r="A210" s="4"/>
      <c r="B210" s="4"/>
      <c r="C210" s="337"/>
      <c r="D210" s="2"/>
      <c r="E210" s="2"/>
      <c r="F210" s="51"/>
      <c r="G210" s="2"/>
      <c r="H210" s="2"/>
      <c r="I210" s="2"/>
      <c r="J210" s="4"/>
    </row>
    <row r="211" spans="1:10" s="9" customFormat="1" x14ac:dyDescent="0.2">
      <c r="A211" s="4"/>
      <c r="B211" s="4"/>
      <c r="C211" s="337"/>
      <c r="D211" s="2"/>
      <c r="E211" s="2"/>
      <c r="F211" s="51"/>
      <c r="G211" s="2"/>
      <c r="H211" s="2"/>
      <c r="I211" s="2"/>
      <c r="J211" s="4"/>
    </row>
    <row r="212" spans="1:10" s="9" customFormat="1" x14ac:dyDescent="0.2">
      <c r="A212" s="4"/>
      <c r="B212" s="4"/>
      <c r="C212" s="337"/>
      <c r="D212" s="2"/>
      <c r="E212" s="2"/>
      <c r="F212" s="51"/>
      <c r="G212" s="2"/>
      <c r="H212" s="2"/>
      <c r="I212" s="2"/>
      <c r="J212" s="4"/>
    </row>
    <row r="213" spans="1:10" s="9" customFormat="1" x14ac:dyDescent="0.2">
      <c r="A213" s="4"/>
      <c r="B213" s="4"/>
      <c r="C213" s="337"/>
      <c r="D213" s="2"/>
      <c r="E213" s="2"/>
      <c r="F213" s="51"/>
      <c r="G213" s="2"/>
      <c r="H213" s="2"/>
      <c r="I213" s="2"/>
      <c r="J213" s="4"/>
    </row>
    <row r="214" spans="1:10" s="9" customFormat="1" x14ac:dyDescent="0.2">
      <c r="A214" s="4"/>
      <c r="B214" s="4"/>
      <c r="C214" s="337"/>
      <c r="D214" s="2"/>
      <c r="E214" s="2"/>
      <c r="F214" s="51"/>
      <c r="G214" s="2"/>
      <c r="H214" s="2"/>
      <c r="I214" s="2"/>
      <c r="J214" s="4"/>
    </row>
    <row r="215" spans="1:10" s="9" customFormat="1" x14ac:dyDescent="0.2">
      <c r="A215" s="4"/>
      <c r="B215" s="4"/>
      <c r="C215" s="337"/>
      <c r="D215" s="2"/>
      <c r="E215" s="2"/>
      <c r="F215" s="51"/>
      <c r="G215" s="2"/>
      <c r="H215" s="2"/>
      <c r="I215" s="2"/>
      <c r="J215" s="4"/>
    </row>
    <row r="216" spans="1:10" s="9" customFormat="1" x14ac:dyDescent="0.2">
      <c r="A216" s="4"/>
      <c r="B216" s="4"/>
      <c r="C216" s="337"/>
      <c r="D216" s="2"/>
      <c r="E216" s="2"/>
      <c r="F216" s="51"/>
      <c r="G216" s="2"/>
      <c r="H216" s="2"/>
      <c r="I216" s="2"/>
      <c r="J216" s="4"/>
    </row>
    <row r="217" spans="1:10" s="9" customFormat="1" x14ac:dyDescent="0.2">
      <c r="A217" s="4"/>
      <c r="B217" s="4"/>
      <c r="C217" s="337"/>
      <c r="D217" s="2"/>
      <c r="E217" s="2"/>
      <c r="F217" s="51"/>
      <c r="G217" s="2"/>
      <c r="H217" s="2"/>
      <c r="I217" s="2"/>
      <c r="J217" s="4"/>
    </row>
    <row r="218" spans="1:10" s="9" customFormat="1" x14ac:dyDescent="0.2">
      <c r="A218" s="4"/>
      <c r="B218" s="4"/>
      <c r="C218" s="337"/>
      <c r="D218" s="2"/>
      <c r="E218" s="2"/>
      <c r="F218" s="51"/>
      <c r="G218" s="2"/>
      <c r="H218" s="2"/>
      <c r="I218" s="2"/>
      <c r="J218" s="4"/>
    </row>
    <row r="219" spans="1:10" s="9" customFormat="1" x14ac:dyDescent="0.2">
      <c r="A219" s="4"/>
      <c r="B219" s="4"/>
      <c r="C219" s="337"/>
      <c r="D219" s="2"/>
      <c r="E219" s="2"/>
      <c r="F219" s="51"/>
      <c r="G219" s="2"/>
      <c r="H219" s="2"/>
      <c r="I219" s="2"/>
      <c r="J219" s="4"/>
    </row>
    <row r="220" spans="1:10" s="9" customFormat="1" x14ac:dyDescent="0.2">
      <c r="A220" s="4"/>
      <c r="B220" s="4"/>
      <c r="C220" s="337"/>
      <c r="D220" s="2"/>
      <c r="E220" s="2"/>
      <c r="F220" s="51"/>
      <c r="G220" s="2"/>
      <c r="H220" s="2"/>
      <c r="I220" s="2"/>
      <c r="J220" s="4"/>
    </row>
    <row r="221" spans="1:10" s="9" customFormat="1" x14ac:dyDescent="0.2">
      <c r="A221" s="4"/>
      <c r="B221" s="4"/>
      <c r="C221" s="337"/>
      <c r="D221" s="2"/>
      <c r="E221" s="2"/>
      <c r="F221" s="51"/>
      <c r="G221" s="2"/>
      <c r="H221" s="2"/>
      <c r="I221" s="2"/>
      <c r="J221" s="4"/>
    </row>
    <row r="222" spans="1:10" s="9" customFormat="1" x14ac:dyDescent="0.2">
      <c r="A222" s="4"/>
      <c r="B222" s="4"/>
      <c r="C222" s="337"/>
      <c r="D222" s="2"/>
      <c r="E222" s="2"/>
      <c r="F222" s="51"/>
      <c r="G222" s="2"/>
      <c r="H222" s="2"/>
      <c r="I222" s="2"/>
      <c r="J222" s="4"/>
    </row>
    <row r="223" spans="1:10" s="9" customFormat="1" x14ac:dyDescent="0.2">
      <c r="A223" s="4"/>
      <c r="B223" s="4"/>
      <c r="C223" s="337"/>
      <c r="D223" s="2"/>
      <c r="E223" s="2"/>
      <c r="F223" s="51"/>
      <c r="G223" s="2"/>
      <c r="H223" s="2"/>
      <c r="I223" s="2"/>
      <c r="J223" s="4"/>
    </row>
    <row r="224" spans="1:10" s="9" customFormat="1" x14ac:dyDescent="0.2">
      <c r="A224" s="4"/>
      <c r="B224" s="4"/>
      <c r="C224" s="337"/>
      <c r="D224" s="2"/>
      <c r="E224" s="2"/>
      <c r="F224" s="51"/>
      <c r="G224" s="2"/>
      <c r="H224" s="2"/>
      <c r="I224" s="2"/>
      <c r="J224" s="4"/>
    </row>
    <row r="225" spans="1:10" s="9" customFormat="1" x14ac:dyDescent="0.2">
      <c r="A225" s="4"/>
      <c r="B225" s="4"/>
      <c r="C225" s="337"/>
      <c r="D225" s="2"/>
      <c r="E225" s="2"/>
      <c r="F225" s="51"/>
      <c r="G225" s="2"/>
      <c r="H225" s="2"/>
      <c r="I225" s="2"/>
      <c r="J225" s="4"/>
    </row>
    <row r="226" spans="1:10" s="9" customFormat="1" x14ac:dyDescent="0.2">
      <c r="A226" s="4"/>
      <c r="B226" s="4"/>
      <c r="C226" s="337"/>
      <c r="D226" s="2"/>
      <c r="E226" s="2"/>
      <c r="F226" s="51"/>
      <c r="G226" s="2"/>
      <c r="H226" s="2"/>
      <c r="I226" s="2"/>
      <c r="J226" s="4"/>
    </row>
    <row r="227" spans="1:10" s="9" customFormat="1" x14ac:dyDescent="0.2">
      <c r="A227" s="4"/>
      <c r="B227" s="4"/>
      <c r="C227" s="337"/>
      <c r="D227" s="2"/>
      <c r="E227" s="2"/>
      <c r="F227" s="51"/>
      <c r="G227" s="2"/>
      <c r="H227" s="2"/>
      <c r="I227" s="2"/>
      <c r="J227" s="4"/>
    </row>
    <row r="228" spans="1:10" s="9" customFormat="1" x14ac:dyDescent="0.2">
      <c r="A228" s="4"/>
      <c r="B228" s="4"/>
      <c r="C228" s="337"/>
      <c r="D228" s="2"/>
      <c r="E228" s="2"/>
      <c r="F228" s="51"/>
      <c r="G228" s="2"/>
      <c r="H228" s="2"/>
      <c r="I228" s="2"/>
      <c r="J228" s="4"/>
    </row>
    <row r="229" spans="1:10" s="9" customFormat="1" x14ac:dyDescent="0.2">
      <c r="A229" s="4"/>
      <c r="B229" s="4"/>
      <c r="C229" s="337"/>
      <c r="D229" s="2"/>
      <c r="E229" s="2"/>
      <c r="F229" s="51"/>
      <c r="G229" s="2"/>
      <c r="H229" s="2"/>
      <c r="I229" s="2"/>
      <c r="J229" s="4"/>
    </row>
    <row r="230" spans="1:10" s="9" customFormat="1" x14ac:dyDescent="0.2">
      <c r="A230" s="4"/>
      <c r="B230" s="4"/>
      <c r="C230" s="337"/>
      <c r="D230" s="2"/>
      <c r="E230" s="2"/>
      <c r="F230" s="51"/>
      <c r="G230" s="2"/>
      <c r="H230" s="2"/>
      <c r="I230" s="2"/>
      <c r="J230" s="4"/>
    </row>
    <row r="231" spans="1:10" s="9" customFormat="1" x14ac:dyDescent="0.2">
      <c r="A231" s="4"/>
      <c r="B231" s="4"/>
      <c r="C231" s="337"/>
      <c r="D231" s="2"/>
      <c r="E231" s="2"/>
      <c r="F231" s="51"/>
      <c r="G231" s="2"/>
      <c r="H231" s="2"/>
      <c r="I231" s="2"/>
      <c r="J231" s="4"/>
    </row>
    <row r="232" spans="1:10" s="9" customFormat="1" x14ac:dyDescent="0.2">
      <c r="A232" s="4"/>
      <c r="B232" s="4"/>
      <c r="C232" s="337"/>
      <c r="D232" s="2"/>
      <c r="E232" s="2"/>
      <c r="F232" s="51"/>
      <c r="G232" s="2"/>
      <c r="H232" s="2"/>
      <c r="I232" s="2"/>
      <c r="J232" s="4"/>
    </row>
    <row r="233" spans="1:10" s="9" customFormat="1" x14ac:dyDescent="0.2">
      <c r="A233" s="4"/>
      <c r="B233" s="4"/>
      <c r="C233" s="337"/>
      <c r="D233" s="2"/>
      <c r="E233" s="2"/>
      <c r="F233" s="51"/>
      <c r="G233" s="2"/>
      <c r="H233" s="2"/>
      <c r="I233" s="2"/>
      <c r="J233" s="4"/>
    </row>
    <row r="234" spans="1:10" s="9" customFormat="1" x14ac:dyDescent="0.2">
      <c r="A234" s="4"/>
      <c r="B234" s="4"/>
      <c r="C234" s="337"/>
      <c r="D234" s="2"/>
      <c r="E234" s="2"/>
      <c r="F234" s="51"/>
      <c r="G234" s="2"/>
      <c r="H234" s="2"/>
      <c r="I234" s="2"/>
      <c r="J234" s="4"/>
    </row>
    <row r="235" spans="1:10" s="9" customFormat="1" x14ac:dyDescent="0.2">
      <c r="A235" s="4"/>
      <c r="B235" s="4"/>
      <c r="C235" s="337"/>
      <c r="D235" s="2"/>
      <c r="E235" s="2"/>
      <c r="F235" s="51"/>
      <c r="G235" s="2"/>
      <c r="H235" s="2"/>
      <c r="I235" s="2"/>
      <c r="J235" s="4"/>
    </row>
    <row r="236" spans="1:10" s="9" customFormat="1" x14ac:dyDescent="0.2">
      <c r="A236" s="4"/>
      <c r="B236" s="4"/>
      <c r="C236" s="337"/>
      <c r="D236" s="2"/>
      <c r="E236" s="2"/>
      <c r="F236" s="51"/>
      <c r="G236" s="2"/>
      <c r="H236" s="2"/>
      <c r="I236" s="2"/>
      <c r="J236" s="4"/>
    </row>
    <row r="237" spans="1:10" s="9" customFormat="1" x14ac:dyDescent="0.2">
      <c r="A237" s="4"/>
      <c r="B237" s="4"/>
      <c r="C237" s="337"/>
      <c r="D237" s="2"/>
      <c r="E237" s="2"/>
      <c r="F237" s="51"/>
      <c r="G237" s="2"/>
      <c r="H237" s="2"/>
      <c r="I237" s="2"/>
      <c r="J237" s="4"/>
    </row>
    <row r="238" spans="1:10" s="9" customFormat="1" x14ac:dyDescent="0.2">
      <c r="A238" s="4"/>
      <c r="B238" s="4"/>
      <c r="C238" s="337"/>
      <c r="D238" s="2"/>
      <c r="E238" s="2"/>
      <c r="F238" s="51"/>
      <c r="G238" s="2"/>
      <c r="H238" s="2"/>
      <c r="I238" s="2"/>
      <c r="J238" s="4"/>
    </row>
    <row r="239" spans="1:10" s="9" customFormat="1" x14ac:dyDescent="0.2">
      <c r="A239" s="4"/>
      <c r="B239" s="4"/>
      <c r="C239" s="337"/>
      <c r="D239" s="2"/>
      <c r="E239" s="2"/>
      <c r="F239" s="51"/>
      <c r="G239" s="2"/>
      <c r="H239" s="2"/>
      <c r="I239" s="2"/>
      <c r="J239" s="4"/>
    </row>
    <row r="240" spans="1:10" s="9" customFormat="1" x14ac:dyDescent="0.2">
      <c r="A240" s="4"/>
      <c r="B240" s="4"/>
      <c r="C240" s="337"/>
      <c r="D240" s="2"/>
      <c r="E240" s="2"/>
      <c r="F240" s="51"/>
      <c r="G240" s="2"/>
      <c r="H240" s="2"/>
      <c r="I240" s="2"/>
      <c r="J240" s="4"/>
    </row>
    <row r="241" spans="1:10" s="9" customFormat="1" x14ac:dyDescent="0.2">
      <c r="A241" s="4"/>
      <c r="B241" s="4"/>
      <c r="C241" s="337"/>
      <c r="D241" s="2"/>
      <c r="E241" s="2"/>
      <c r="F241" s="51"/>
      <c r="G241" s="2"/>
      <c r="H241" s="2"/>
      <c r="I241" s="2"/>
      <c r="J241" s="4"/>
    </row>
    <row r="242" spans="1:10" s="9" customFormat="1" x14ac:dyDescent="0.2">
      <c r="A242" s="4"/>
      <c r="B242" s="4"/>
      <c r="C242" s="337"/>
      <c r="D242" s="2"/>
      <c r="E242" s="2"/>
      <c r="F242" s="51"/>
      <c r="G242" s="2"/>
      <c r="H242" s="2"/>
      <c r="I242" s="2"/>
      <c r="J242" s="4"/>
    </row>
    <row r="243" spans="1:10" s="9" customFormat="1" x14ac:dyDescent="0.2">
      <c r="A243" s="4"/>
      <c r="B243" s="4"/>
      <c r="C243" s="337"/>
      <c r="D243" s="2"/>
      <c r="E243" s="2"/>
      <c r="F243" s="51"/>
      <c r="G243" s="2"/>
      <c r="H243" s="2"/>
      <c r="I243" s="2"/>
      <c r="J243" s="4"/>
    </row>
    <row r="244" spans="1:10" s="9" customFormat="1" x14ac:dyDescent="0.2">
      <c r="A244" s="4"/>
      <c r="B244" s="4"/>
      <c r="C244" s="337"/>
      <c r="D244" s="2"/>
      <c r="E244" s="2"/>
      <c r="F244" s="51"/>
      <c r="G244" s="2"/>
      <c r="H244" s="2"/>
      <c r="I244" s="2"/>
      <c r="J244" s="4"/>
    </row>
    <row r="245" spans="1:10" s="9" customFormat="1" x14ac:dyDescent="0.2">
      <c r="A245" s="4"/>
      <c r="B245" s="4"/>
      <c r="C245" s="337"/>
      <c r="D245" s="2"/>
      <c r="E245" s="2"/>
      <c r="F245" s="51"/>
      <c r="G245" s="2"/>
      <c r="H245" s="2"/>
      <c r="I245" s="2"/>
      <c r="J245" s="4"/>
    </row>
    <row r="246" spans="1:10" s="9" customFormat="1" x14ac:dyDescent="0.2">
      <c r="A246" s="4"/>
      <c r="B246" s="4"/>
      <c r="C246" s="337"/>
      <c r="D246" s="2"/>
      <c r="E246" s="2"/>
      <c r="F246" s="51"/>
      <c r="G246" s="2"/>
      <c r="H246" s="2"/>
      <c r="I246" s="2"/>
      <c r="J246" s="4"/>
    </row>
    <row r="247" spans="1:10" s="9" customFormat="1" x14ac:dyDescent="0.2">
      <c r="A247" s="4"/>
      <c r="B247" s="4"/>
      <c r="C247" s="337"/>
      <c r="D247" s="2"/>
      <c r="E247" s="2"/>
      <c r="F247" s="51"/>
      <c r="G247" s="2"/>
      <c r="H247" s="2"/>
      <c r="I247" s="2"/>
      <c r="J247" s="4"/>
    </row>
    <row r="248" spans="1:10" s="9" customFormat="1" x14ac:dyDescent="0.2">
      <c r="A248" s="4"/>
      <c r="B248" s="4"/>
      <c r="C248" s="337"/>
      <c r="D248" s="2"/>
      <c r="E248" s="2"/>
      <c r="F248" s="51"/>
      <c r="G248" s="2"/>
      <c r="H248" s="2"/>
      <c r="I248" s="2"/>
      <c r="J248" s="4"/>
    </row>
    <row r="249" spans="1:10" s="9" customFormat="1" x14ac:dyDescent="0.2">
      <c r="A249" s="4"/>
      <c r="B249" s="4"/>
      <c r="C249" s="337"/>
      <c r="D249" s="2"/>
      <c r="E249" s="2"/>
      <c r="F249" s="51"/>
      <c r="G249" s="2"/>
      <c r="H249" s="2"/>
      <c r="I249" s="2"/>
      <c r="J249" s="4"/>
    </row>
    <row r="250" spans="1:10" s="9" customFormat="1" x14ac:dyDescent="0.2">
      <c r="A250" s="4"/>
      <c r="B250" s="4"/>
      <c r="C250" s="337"/>
      <c r="D250" s="2"/>
      <c r="E250" s="2"/>
      <c r="F250" s="51"/>
      <c r="G250" s="2"/>
      <c r="H250" s="2"/>
      <c r="I250" s="2"/>
      <c r="J250" s="4"/>
    </row>
    <row r="251" spans="1:10" s="9" customFormat="1" x14ac:dyDescent="0.2">
      <c r="A251" s="4"/>
      <c r="B251" s="4"/>
      <c r="C251" s="337"/>
      <c r="D251" s="2"/>
      <c r="E251" s="2"/>
      <c r="F251" s="51"/>
      <c r="G251" s="2"/>
      <c r="H251" s="2"/>
      <c r="I251" s="2"/>
      <c r="J251" s="4"/>
    </row>
    <row r="252" spans="1:10" s="9" customFormat="1" x14ac:dyDescent="0.2">
      <c r="A252" s="4"/>
      <c r="B252" s="4"/>
      <c r="C252" s="337"/>
      <c r="D252" s="2"/>
      <c r="E252" s="2"/>
      <c r="F252" s="51"/>
      <c r="G252" s="2"/>
      <c r="H252" s="2"/>
      <c r="I252" s="2"/>
      <c r="J252" s="4"/>
    </row>
    <row r="253" spans="1:10" s="9" customFormat="1" x14ac:dyDescent="0.2">
      <c r="A253" s="4"/>
      <c r="B253" s="4"/>
      <c r="C253" s="337"/>
      <c r="D253" s="2"/>
      <c r="E253" s="2"/>
      <c r="F253" s="51"/>
      <c r="G253" s="2"/>
      <c r="H253" s="2"/>
      <c r="I253" s="2"/>
      <c r="J253" s="4"/>
    </row>
    <row r="254" spans="1:10" s="9" customFormat="1" x14ac:dyDescent="0.2">
      <c r="A254" s="4"/>
      <c r="B254" s="4"/>
      <c r="C254" s="337"/>
      <c r="D254" s="2"/>
      <c r="E254" s="2"/>
      <c r="F254" s="51"/>
      <c r="G254" s="2"/>
      <c r="H254" s="2"/>
      <c r="I254" s="2"/>
      <c r="J254" s="4"/>
    </row>
    <row r="255" spans="1:10" s="9" customFormat="1" x14ac:dyDescent="0.2">
      <c r="A255" s="4"/>
      <c r="B255" s="4"/>
      <c r="C255" s="337"/>
      <c r="D255" s="2"/>
      <c r="E255" s="2"/>
      <c r="F255" s="51"/>
      <c r="G255" s="2"/>
      <c r="H255" s="2"/>
      <c r="I255" s="2"/>
      <c r="J255" s="4"/>
    </row>
    <row r="256" spans="1:10" s="9" customFormat="1" x14ac:dyDescent="0.2">
      <c r="A256" s="4"/>
      <c r="B256" s="4"/>
      <c r="C256" s="337"/>
      <c r="D256" s="2"/>
      <c r="E256" s="2"/>
      <c r="F256" s="51"/>
      <c r="G256" s="2"/>
      <c r="H256" s="2"/>
      <c r="I256" s="2"/>
      <c r="J256" s="4"/>
    </row>
    <row r="257" spans="1:10" s="9" customFormat="1" x14ac:dyDescent="0.2">
      <c r="A257" s="4"/>
      <c r="B257" s="4"/>
      <c r="C257" s="337"/>
      <c r="D257" s="2"/>
      <c r="E257" s="2"/>
      <c r="F257" s="51"/>
      <c r="G257" s="2"/>
      <c r="H257" s="2"/>
      <c r="I257" s="2"/>
      <c r="J257" s="4"/>
    </row>
    <row r="258" spans="1:10" s="9" customFormat="1" x14ac:dyDescent="0.2">
      <c r="A258" s="4"/>
      <c r="B258" s="4"/>
      <c r="C258" s="337"/>
      <c r="D258" s="2"/>
      <c r="E258" s="2"/>
      <c r="F258" s="51"/>
      <c r="G258" s="2"/>
      <c r="H258" s="2"/>
      <c r="I258" s="2"/>
      <c r="J258" s="4"/>
    </row>
    <row r="259" spans="1:10" s="9" customFormat="1" x14ac:dyDescent="0.2">
      <c r="A259" s="4"/>
      <c r="B259" s="4"/>
      <c r="C259" s="337"/>
      <c r="D259" s="2"/>
      <c r="E259" s="2"/>
      <c r="F259" s="51"/>
      <c r="G259" s="2"/>
      <c r="H259" s="2"/>
      <c r="I259" s="2"/>
      <c r="J259" s="4"/>
    </row>
    <row r="260" spans="1:10" s="9" customFormat="1" x14ac:dyDescent="0.2">
      <c r="A260" s="4"/>
      <c r="B260" s="4"/>
      <c r="C260" s="337"/>
      <c r="D260" s="2"/>
      <c r="E260" s="2"/>
      <c r="F260" s="51"/>
      <c r="G260" s="2"/>
      <c r="H260" s="2"/>
      <c r="I260" s="2"/>
      <c r="J260" s="4"/>
    </row>
    <row r="261" spans="1:10" s="9" customFormat="1" x14ac:dyDescent="0.2">
      <c r="A261" s="4"/>
      <c r="B261" s="4"/>
      <c r="C261" s="337"/>
      <c r="D261" s="2"/>
      <c r="E261" s="2"/>
      <c r="F261" s="51"/>
      <c r="G261" s="2"/>
      <c r="H261" s="2"/>
      <c r="I261" s="2"/>
      <c r="J261" s="4"/>
    </row>
    <row r="262" spans="1:10" s="9" customFormat="1" x14ac:dyDescent="0.2">
      <c r="A262" s="4"/>
      <c r="B262" s="4"/>
      <c r="C262" s="337"/>
      <c r="D262" s="2"/>
      <c r="E262" s="2"/>
      <c r="F262" s="51"/>
      <c r="G262" s="2"/>
      <c r="H262" s="2"/>
      <c r="I262" s="2"/>
      <c r="J262" s="4"/>
    </row>
    <row r="263" spans="1:10" s="9" customFormat="1" x14ac:dyDescent="0.2">
      <c r="A263" s="4"/>
      <c r="B263" s="4"/>
      <c r="C263" s="337"/>
      <c r="D263" s="2"/>
      <c r="E263" s="2"/>
      <c r="F263" s="51"/>
      <c r="G263" s="2"/>
      <c r="H263" s="2"/>
      <c r="I263" s="2"/>
      <c r="J263" s="4"/>
    </row>
    <row r="264" spans="1:10" s="9" customFormat="1" x14ac:dyDescent="0.2">
      <c r="A264" s="4"/>
      <c r="B264" s="4"/>
      <c r="C264" s="337"/>
      <c r="D264" s="2"/>
      <c r="E264" s="2"/>
      <c r="F264" s="51"/>
      <c r="G264" s="2"/>
      <c r="H264" s="2"/>
      <c r="I264" s="2"/>
      <c r="J264" s="4"/>
    </row>
    <row r="265" spans="1:10" s="9" customFormat="1" x14ac:dyDescent="0.2">
      <c r="A265" s="4"/>
      <c r="B265" s="4"/>
      <c r="C265" s="337"/>
      <c r="D265" s="2"/>
      <c r="E265" s="2"/>
      <c r="F265" s="51"/>
      <c r="G265" s="2"/>
      <c r="H265" s="2"/>
      <c r="I265" s="2"/>
      <c r="J265" s="4"/>
    </row>
    <row r="266" spans="1:10" s="9" customFormat="1" x14ac:dyDescent="0.2">
      <c r="A266" s="4"/>
      <c r="B266" s="4"/>
      <c r="C266" s="337"/>
      <c r="D266" s="2"/>
      <c r="E266" s="2"/>
      <c r="F266" s="51"/>
      <c r="G266" s="2"/>
      <c r="H266" s="2"/>
      <c r="I266" s="2"/>
      <c r="J266" s="4"/>
    </row>
    <row r="267" spans="1:10" s="9" customFormat="1" x14ac:dyDescent="0.2">
      <c r="A267" s="4"/>
      <c r="B267" s="4"/>
      <c r="C267" s="337"/>
      <c r="D267" s="2"/>
      <c r="E267" s="2"/>
      <c r="F267" s="51"/>
      <c r="G267" s="2"/>
      <c r="H267" s="2"/>
      <c r="I267" s="2"/>
      <c r="J267" s="4"/>
    </row>
    <row r="268" spans="1:10" s="9" customFormat="1" x14ac:dyDescent="0.2">
      <c r="A268" s="4"/>
      <c r="B268" s="4"/>
      <c r="C268" s="337"/>
      <c r="D268" s="2"/>
      <c r="E268" s="2"/>
      <c r="F268" s="51"/>
      <c r="G268" s="2"/>
      <c r="H268" s="2"/>
      <c r="I268" s="2"/>
      <c r="J268" s="4"/>
    </row>
    <row r="269" spans="1:10" s="9" customFormat="1" x14ac:dyDescent="0.2">
      <c r="A269" s="4"/>
      <c r="B269" s="4"/>
      <c r="C269" s="337"/>
      <c r="D269" s="2"/>
      <c r="E269" s="2"/>
      <c r="F269" s="51"/>
      <c r="G269" s="2"/>
      <c r="H269" s="2"/>
      <c r="I269" s="2"/>
      <c r="J269" s="4"/>
    </row>
    <row r="270" spans="1:10" s="9" customFormat="1" x14ac:dyDescent="0.2">
      <c r="A270" s="4"/>
      <c r="B270" s="4"/>
      <c r="C270" s="337"/>
      <c r="D270" s="2"/>
      <c r="E270" s="2"/>
      <c r="F270" s="51"/>
      <c r="G270" s="2"/>
      <c r="H270" s="2"/>
      <c r="I270" s="2"/>
      <c r="J270" s="4"/>
    </row>
    <row r="271" spans="1:10" s="9" customFormat="1" x14ac:dyDescent="0.2">
      <c r="A271" s="4"/>
      <c r="B271" s="4"/>
      <c r="C271" s="337"/>
      <c r="D271" s="2"/>
      <c r="E271" s="2"/>
      <c r="F271" s="51"/>
      <c r="G271" s="2"/>
      <c r="H271" s="2"/>
      <c r="I271" s="2"/>
      <c r="J271" s="4"/>
    </row>
    <row r="272" spans="1:10" s="9" customFormat="1" x14ac:dyDescent="0.2">
      <c r="A272" s="4"/>
      <c r="B272" s="4"/>
      <c r="C272" s="337"/>
      <c r="D272" s="2"/>
      <c r="E272" s="2"/>
      <c r="F272" s="51"/>
      <c r="G272" s="2"/>
      <c r="H272" s="2"/>
      <c r="I272" s="2"/>
      <c r="J272" s="4"/>
    </row>
    <row r="273" spans="1:10" s="9" customFormat="1" x14ac:dyDescent="0.2">
      <c r="A273" s="4"/>
      <c r="B273" s="4"/>
      <c r="C273" s="337"/>
      <c r="D273" s="2"/>
      <c r="E273" s="2"/>
      <c r="F273" s="51"/>
      <c r="G273" s="2"/>
      <c r="H273" s="2"/>
      <c r="I273" s="2"/>
      <c r="J273" s="4"/>
    </row>
    <row r="274" spans="1:10" s="9" customFormat="1" x14ac:dyDescent="0.2">
      <c r="A274" s="4"/>
      <c r="B274" s="4"/>
      <c r="C274" s="337"/>
      <c r="D274" s="2"/>
      <c r="E274" s="2"/>
      <c r="F274" s="51"/>
      <c r="G274" s="2"/>
      <c r="H274" s="2"/>
      <c r="I274" s="2"/>
      <c r="J274" s="4"/>
    </row>
    <row r="275" spans="1:10" s="9" customFormat="1" x14ac:dyDescent="0.2">
      <c r="A275" s="4"/>
      <c r="B275" s="4"/>
      <c r="C275" s="337"/>
      <c r="D275" s="2"/>
      <c r="E275" s="2"/>
      <c r="F275" s="51"/>
      <c r="G275" s="2"/>
      <c r="H275" s="2"/>
      <c r="I275" s="2"/>
      <c r="J275" s="4"/>
    </row>
    <row r="276" spans="1:10" s="9" customFormat="1" x14ac:dyDescent="0.2">
      <c r="A276" s="4"/>
      <c r="B276" s="4"/>
      <c r="C276" s="337"/>
      <c r="D276" s="2"/>
      <c r="E276" s="2"/>
      <c r="F276" s="51"/>
      <c r="G276" s="2"/>
      <c r="H276" s="2"/>
      <c r="I276" s="2"/>
      <c r="J276" s="4"/>
    </row>
    <row r="277" spans="1:10" s="9" customFormat="1" x14ac:dyDescent="0.2">
      <c r="A277" s="4"/>
      <c r="B277" s="4"/>
      <c r="C277" s="337"/>
      <c r="D277" s="2"/>
      <c r="E277" s="2"/>
      <c r="F277" s="51"/>
      <c r="G277" s="2"/>
      <c r="H277" s="2"/>
      <c r="I277" s="2"/>
      <c r="J277" s="4"/>
    </row>
    <row r="278" spans="1:10" s="9" customFormat="1" x14ac:dyDescent="0.2">
      <c r="A278" s="4"/>
      <c r="B278" s="4"/>
      <c r="C278" s="337"/>
      <c r="D278" s="2"/>
      <c r="E278" s="2"/>
      <c r="F278" s="51"/>
      <c r="G278" s="2"/>
      <c r="H278" s="2"/>
      <c r="I278" s="2"/>
      <c r="J278" s="4"/>
    </row>
    <row r="279" spans="1:10" s="9" customFormat="1" x14ac:dyDescent="0.2">
      <c r="A279" s="4"/>
      <c r="B279" s="4"/>
      <c r="C279" s="337"/>
      <c r="D279" s="2"/>
      <c r="E279" s="2"/>
      <c r="F279" s="51"/>
      <c r="G279" s="2"/>
      <c r="H279" s="2"/>
      <c r="I279" s="2"/>
      <c r="J279" s="4"/>
    </row>
    <row r="280" spans="1:10" s="9" customFormat="1" x14ac:dyDescent="0.2">
      <c r="A280" s="4"/>
      <c r="B280" s="4"/>
      <c r="C280" s="337"/>
      <c r="D280" s="2"/>
      <c r="E280" s="2"/>
      <c r="F280" s="51"/>
      <c r="G280" s="2"/>
      <c r="H280" s="2"/>
      <c r="I280" s="2"/>
      <c r="J280" s="4"/>
    </row>
    <row r="281" spans="1:10" s="9" customFormat="1" x14ac:dyDescent="0.2">
      <c r="A281" s="4"/>
      <c r="B281" s="4"/>
      <c r="C281" s="337"/>
      <c r="D281" s="2"/>
      <c r="E281" s="2"/>
      <c r="F281" s="51"/>
      <c r="G281" s="2"/>
      <c r="H281" s="2"/>
      <c r="I281" s="2"/>
      <c r="J281" s="4"/>
    </row>
    <row r="282" spans="1:10" s="9" customFormat="1" x14ac:dyDescent="0.2">
      <c r="A282" s="4"/>
      <c r="B282" s="4"/>
      <c r="C282" s="337"/>
      <c r="D282" s="2"/>
      <c r="E282" s="2"/>
      <c r="F282" s="51"/>
      <c r="G282" s="2"/>
      <c r="H282" s="2"/>
      <c r="I282" s="2"/>
      <c r="J282" s="4"/>
    </row>
    <row r="283" spans="1:10" s="9" customFormat="1" x14ac:dyDescent="0.2">
      <c r="A283" s="4"/>
      <c r="B283" s="4"/>
      <c r="C283" s="337"/>
      <c r="D283" s="2"/>
      <c r="E283" s="2"/>
      <c r="F283" s="51"/>
      <c r="G283" s="2"/>
      <c r="H283" s="2"/>
      <c r="I283" s="2"/>
      <c r="J283" s="4"/>
    </row>
    <row r="284" spans="1:10" s="9" customFormat="1" x14ac:dyDescent="0.2">
      <c r="A284" s="4"/>
      <c r="B284" s="4"/>
      <c r="C284" s="337"/>
      <c r="D284" s="2"/>
      <c r="E284" s="2"/>
      <c r="F284" s="51"/>
      <c r="G284" s="2"/>
      <c r="H284" s="2"/>
      <c r="I284" s="2"/>
      <c r="J284" s="4"/>
    </row>
    <row r="285" spans="1:10" s="9" customFormat="1" x14ac:dyDescent="0.2">
      <c r="A285" s="4"/>
      <c r="B285" s="4"/>
      <c r="C285" s="337"/>
      <c r="D285" s="2"/>
      <c r="E285" s="2"/>
      <c r="F285" s="51"/>
      <c r="G285" s="2"/>
      <c r="H285" s="2"/>
      <c r="I285" s="2"/>
      <c r="J285" s="4"/>
    </row>
    <row r="286" spans="1:10" s="9" customFormat="1" x14ac:dyDescent="0.2">
      <c r="A286" s="4"/>
      <c r="B286" s="4"/>
      <c r="C286" s="337"/>
      <c r="D286" s="2"/>
      <c r="E286" s="2"/>
      <c r="F286" s="51"/>
      <c r="G286" s="2"/>
      <c r="H286" s="2"/>
      <c r="I286" s="2"/>
      <c r="J286" s="4"/>
    </row>
    <row r="287" spans="1:10" s="9" customFormat="1" x14ac:dyDescent="0.2">
      <c r="A287" s="4"/>
      <c r="B287" s="4"/>
      <c r="C287" s="337"/>
      <c r="D287" s="2"/>
      <c r="E287" s="2"/>
      <c r="F287" s="51"/>
      <c r="G287" s="2"/>
      <c r="H287" s="2"/>
      <c r="I287" s="2"/>
      <c r="J287" s="4"/>
    </row>
    <row r="288" spans="1:10" s="9" customFormat="1" x14ac:dyDescent="0.2">
      <c r="A288" s="4"/>
      <c r="B288" s="4"/>
      <c r="C288" s="337"/>
      <c r="D288" s="2"/>
      <c r="E288" s="2"/>
      <c r="F288" s="51"/>
      <c r="G288" s="2"/>
      <c r="H288" s="2"/>
      <c r="I288" s="2"/>
      <c r="J288" s="4"/>
    </row>
    <row r="289" spans="1:10" s="9" customFormat="1" x14ac:dyDescent="0.2">
      <c r="A289" s="4"/>
      <c r="B289" s="4"/>
      <c r="C289" s="337"/>
      <c r="D289" s="2"/>
      <c r="E289" s="2"/>
      <c r="F289" s="51"/>
      <c r="G289" s="2"/>
      <c r="H289" s="2"/>
      <c r="I289" s="2"/>
      <c r="J289" s="4"/>
    </row>
    <row r="290" spans="1:10" s="9" customFormat="1" x14ac:dyDescent="0.2">
      <c r="A290" s="4"/>
      <c r="B290" s="4"/>
      <c r="C290" s="337"/>
      <c r="D290" s="2"/>
      <c r="E290" s="2"/>
      <c r="F290" s="51"/>
      <c r="G290" s="2"/>
      <c r="H290" s="2"/>
      <c r="I290" s="2"/>
      <c r="J290" s="4"/>
    </row>
    <row r="291" spans="1:10" s="9" customFormat="1" x14ac:dyDescent="0.2">
      <c r="A291" s="4"/>
      <c r="B291" s="4"/>
      <c r="C291" s="337"/>
      <c r="D291" s="2"/>
      <c r="E291" s="2"/>
      <c r="F291" s="51"/>
      <c r="G291" s="2"/>
      <c r="H291" s="2"/>
      <c r="I291" s="2"/>
      <c r="J291" s="4"/>
    </row>
    <row r="292" spans="1:10" s="9" customFormat="1" x14ac:dyDescent="0.2">
      <c r="A292" s="4"/>
      <c r="B292" s="4"/>
      <c r="C292" s="337"/>
      <c r="D292" s="2"/>
      <c r="E292" s="2"/>
      <c r="F292" s="51"/>
      <c r="G292" s="2"/>
      <c r="H292" s="2"/>
      <c r="I292" s="2"/>
      <c r="J292" s="4"/>
    </row>
    <row r="293" spans="1:10" s="9" customFormat="1" x14ac:dyDescent="0.2">
      <c r="A293" s="4"/>
      <c r="B293" s="4"/>
      <c r="C293" s="337"/>
      <c r="D293" s="2"/>
      <c r="E293" s="2"/>
      <c r="F293" s="51"/>
      <c r="G293" s="2"/>
      <c r="H293" s="2"/>
      <c r="I293" s="2"/>
      <c r="J293" s="4"/>
    </row>
    <row r="294" spans="1:10" s="9" customFormat="1" x14ac:dyDescent="0.2">
      <c r="A294" s="4"/>
      <c r="B294" s="4"/>
      <c r="C294" s="337"/>
      <c r="D294" s="2"/>
      <c r="E294" s="2"/>
      <c r="F294" s="51"/>
      <c r="G294" s="2"/>
      <c r="H294" s="2"/>
      <c r="I294" s="2"/>
      <c r="J294" s="4"/>
    </row>
    <row r="295" spans="1:10" s="9" customFormat="1" x14ac:dyDescent="0.2">
      <c r="A295" s="4"/>
      <c r="B295" s="4"/>
      <c r="C295" s="337"/>
      <c r="D295" s="2"/>
      <c r="E295" s="2"/>
      <c r="F295" s="51"/>
      <c r="G295" s="2"/>
      <c r="H295" s="2"/>
      <c r="I295" s="2"/>
      <c r="J295" s="4"/>
    </row>
    <row r="296" spans="1:10" s="9" customFormat="1" x14ac:dyDescent="0.2">
      <c r="A296" s="4"/>
      <c r="B296" s="4"/>
      <c r="C296" s="337"/>
      <c r="D296" s="2"/>
      <c r="E296" s="2"/>
      <c r="F296" s="51"/>
      <c r="G296" s="2"/>
      <c r="H296" s="2"/>
      <c r="I296" s="2"/>
      <c r="J296" s="4"/>
    </row>
    <row r="297" spans="1:10" s="9" customFormat="1" x14ac:dyDescent="0.2">
      <c r="A297" s="4"/>
      <c r="B297" s="4"/>
      <c r="C297" s="337"/>
      <c r="D297" s="2"/>
      <c r="E297" s="2"/>
      <c r="F297" s="51"/>
      <c r="G297" s="2"/>
      <c r="H297" s="2"/>
      <c r="I297" s="2"/>
      <c r="J297" s="4"/>
    </row>
    <row r="298" spans="1:10" s="9" customFormat="1" x14ac:dyDescent="0.2">
      <c r="A298" s="4"/>
      <c r="B298" s="4"/>
      <c r="C298" s="337"/>
      <c r="D298" s="2"/>
      <c r="E298" s="2"/>
      <c r="F298" s="51"/>
      <c r="G298" s="2"/>
      <c r="H298" s="2"/>
      <c r="I298" s="2"/>
      <c r="J298" s="4"/>
    </row>
    <row r="299" spans="1:10" s="9" customFormat="1" x14ac:dyDescent="0.2">
      <c r="A299" s="4"/>
      <c r="B299" s="4"/>
      <c r="C299" s="337"/>
      <c r="D299" s="2"/>
      <c r="E299" s="2"/>
      <c r="F299" s="51"/>
      <c r="G299" s="2"/>
      <c r="H299" s="2"/>
      <c r="I299" s="2"/>
      <c r="J299" s="4"/>
    </row>
    <row r="300" spans="1:10" s="9" customFormat="1" x14ac:dyDescent="0.2">
      <c r="A300" s="4"/>
      <c r="B300" s="4"/>
      <c r="C300" s="337"/>
      <c r="D300" s="2"/>
      <c r="E300" s="2"/>
      <c r="F300" s="51"/>
      <c r="G300" s="2"/>
      <c r="H300" s="2"/>
      <c r="I300" s="2"/>
      <c r="J300" s="4"/>
    </row>
    <row r="301" spans="1:10" s="9" customFormat="1" x14ac:dyDescent="0.2">
      <c r="A301" s="4"/>
      <c r="B301" s="4"/>
      <c r="C301" s="337"/>
      <c r="D301" s="2"/>
      <c r="E301" s="2"/>
      <c r="F301" s="51"/>
      <c r="G301" s="2"/>
      <c r="H301" s="2"/>
      <c r="I301" s="2"/>
      <c r="J301" s="4"/>
    </row>
    <row r="302" spans="1:10" s="9" customFormat="1" x14ac:dyDescent="0.2">
      <c r="A302" s="4"/>
      <c r="B302" s="4"/>
      <c r="C302" s="337"/>
      <c r="D302" s="2"/>
      <c r="E302" s="2"/>
      <c r="F302" s="51"/>
      <c r="G302" s="2"/>
      <c r="H302" s="2"/>
      <c r="I302" s="2"/>
      <c r="J302" s="4"/>
    </row>
    <row r="303" spans="1:10" s="9" customFormat="1" x14ac:dyDescent="0.2">
      <c r="A303" s="4"/>
      <c r="B303" s="4"/>
      <c r="C303" s="337"/>
      <c r="D303" s="2"/>
      <c r="E303" s="2"/>
      <c r="F303" s="51"/>
      <c r="G303" s="2"/>
      <c r="H303" s="2"/>
      <c r="I303" s="2"/>
      <c r="J303" s="4"/>
    </row>
    <row r="304" spans="1:10" s="9" customFormat="1" x14ac:dyDescent="0.2">
      <c r="A304" s="4"/>
      <c r="B304" s="4"/>
      <c r="C304" s="337"/>
      <c r="D304" s="2"/>
      <c r="E304" s="2"/>
      <c r="F304" s="51"/>
      <c r="G304" s="2"/>
      <c r="H304" s="2"/>
      <c r="I304" s="2"/>
      <c r="J304" s="4"/>
    </row>
    <row r="305" spans="1:10" s="9" customFormat="1" x14ac:dyDescent="0.2">
      <c r="A305" s="4"/>
      <c r="B305" s="4"/>
      <c r="C305" s="337"/>
      <c r="D305" s="2"/>
      <c r="E305" s="2"/>
      <c r="F305" s="51"/>
      <c r="G305" s="2"/>
      <c r="H305" s="2"/>
      <c r="I305" s="2"/>
      <c r="J305" s="4"/>
    </row>
    <row r="306" spans="1:10" s="9" customFormat="1" x14ac:dyDescent="0.2">
      <c r="A306" s="4"/>
      <c r="B306" s="4"/>
      <c r="C306" s="337"/>
      <c r="D306" s="2"/>
      <c r="E306" s="2"/>
      <c r="F306" s="51"/>
      <c r="G306" s="2"/>
      <c r="H306" s="2"/>
      <c r="I306" s="2"/>
      <c r="J306" s="4"/>
    </row>
    <row r="307" spans="1:10" s="9" customFormat="1" x14ac:dyDescent="0.2">
      <c r="A307" s="4"/>
      <c r="B307" s="4"/>
      <c r="C307" s="337"/>
      <c r="D307" s="2"/>
      <c r="E307" s="2"/>
      <c r="F307" s="51"/>
      <c r="G307" s="2"/>
      <c r="H307" s="2"/>
      <c r="I307" s="2"/>
      <c r="J307" s="4"/>
    </row>
    <row r="308" spans="1:10" s="9" customFormat="1" x14ac:dyDescent="0.2">
      <c r="A308" s="4"/>
      <c r="B308" s="4"/>
      <c r="C308" s="337"/>
      <c r="D308" s="2"/>
      <c r="E308" s="2"/>
      <c r="F308" s="51"/>
      <c r="G308" s="2"/>
      <c r="H308" s="2"/>
      <c r="I308" s="2"/>
      <c r="J308" s="4"/>
    </row>
    <row r="309" spans="1:10" s="9" customFormat="1" x14ac:dyDescent="0.2">
      <c r="A309" s="4"/>
      <c r="B309" s="4"/>
      <c r="C309" s="337"/>
      <c r="D309" s="2"/>
      <c r="E309" s="2"/>
      <c r="F309" s="51"/>
      <c r="G309" s="2"/>
      <c r="H309" s="2"/>
      <c r="I309" s="2"/>
      <c r="J309" s="4"/>
    </row>
    <row r="310" spans="1:10" s="9" customFormat="1" x14ac:dyDescent="0.2">
      <c r="A310" s="4"/>
      <c r="B310" s="4"/>
      <c r="C310" s="337"/>
      <c r="D310" s="2"/>
      <c r="E310" s="2"/>
      <c r="F310" s="51"/>
      <c r="G310" s="2"/>
      <c r="H310" s="2"/>
      <c r="I310" s="2"/>
      <c r="J310" s="4"/>
    </row>
    <row r="311" spans="1:10" s="9" customFormat="1" x14ac:dyDescent="0.2">
      <c r="A311" s="4"/>
      <c r="B311" s="4"/>
      <c r="C311" s="337"/>
      <c r="D311" s="2"/>
      <c r="E311" s="2"/>
      <c r="F311" s="51"/>
      <c r="G311" s="2"/>
      <c r="H311" s="2"/>
      <c r="I311" s="2"/>
      <c r="J311" s="4"/>
    </row>
    <row r="312" spans="1:10" s="9" customFormat="1" x14ac:dyDescent="0.2">
      <c r="A312" s="4"/>
      <c r="B312" s="4"/>
      <c r="C312" s="337"/>
      <c r="D312" s="2"/>
      <c r="E312" s="2"/>
      <c r="F312" s="51"/>
      <c r="G312" s="2"/>
      <c r="H312" s="2"/>
      <c r="I312" s="2"/>
      <c r="J312" s="4"/>
    </row>
    <row r="313" spans="1:10" s="9" customFormat="1" x14ac:dyDescent="0.2">
      <c r="A313" s="4"/>
      <c r="B313" s="4"/>
      <c r="C313" s="337"/>
      <c r="D313" s="2"/>
      <c r="E313" s="2"/>
      <c r="F313" s="51"/>
      <c r="G313" s="2"/>
      <c r="H313" s="2"/>
      <c r="I313" s="2"/>
      <c r="J313" s="4"/>
    </row>
    <row r="314" spans="1:10" s="9" customFormat="1" x14ac:dyDescent="0.2">
      <c r="A314" s="4"/>
      <c r="B314" s="4"/>
      <c r="C314" s="337"/>
      <c r="D314" s="2"/>
      <c r="E314" s="2"/>
      <c r="F314" s="51"/>
      <c r="G314" s="2"/>
      <c r="H314" s="2"/>
      <c r="I314" s="2"/>
      <c r="J314" s="4"/>
    </row>
    <row r="315" spans="1:10" s="9" customFormat="1" x14ac:dyDescent="0.2">
      <c r="A315" s="4"/>
      <c r="B315" s="4"/>
      <c r="C315" s="337"/>
      <c r="D315" s="2"/>
      <c r="E315" s="2"/>
      <c r="F315" s="51"/>
      <c r="G315" s="2"/>
      <c r="H315" s="2"/>
      <c r="I315" s="2"/>
      <c r="J315" s="4"/>
    </row>
    <row r="316" spans="1:10" s="9" customFormat="1" x14ac:dyDescent="0.2">
      <c r="A316" s="4"/>
      <c r="B316" s="4"/>
      <c r="C316" s="337"/>
      <c r="D316" s="2"/>
      <c r="E316" s="2"/>
      <c r="F316" s="51"/>
      <c r="G316" s="2"/>
      <c r="H316" s="2"/>
      <c r="I316" s="2"/>
      <c r="J316" s="4"/>
    </row>
    <row r="317" spans="1:10" s="9" customFormat="1" x14ac:dyDescent="0.2">
      <c r="A317" s="4"/>
      <c r="B317" s="4"/>
      <c r="C317" s="337"/>
      <c r="D317" s="2"/>
      <c r="E317" s="2"/>
      <c r="F317" s="51"/>
      <c r="G317" s="2"/>
      <c r="H317" s="2"/>
      <c r="I317" s="2"/>
      <c r="J317" s="4"/>
    </row>
    <row r="318" spans="1:10" s="9" customFormat="1" x14ac:dyDescent="0.2">
      <c r="A318" s="4"/>
      <c r="B318" s="4"/>
      <c r="C318" s="337"/>
      <c r="D318" s="2"/>
      <c r="E318" s="2"/>
      <c r="F318" s="51"/>
      <c r="G318" s="2"/>
      <c r="H318" s="2"/>
      <c r="I318" s="2"/>
      <c r="J318" s="4"/>
    </row>
    <row r="319" spans="1:10" s="9" customFormat="1" x14ac:dyDescent="0.2">
      <c r="A319" s="4"/>
      <c r="B319" s="4"/>
      <c r="C319" s="337"/>
      <c r="D319" s="2"/>
      <c r="E319" s="2"/>
      <c r="F319" s="51"/>
      <c r="G319" s="2"/>
      <c r="H319" s="2"/>
      <c r="I319" s="2"/>
      <c r="J319" s="4"/>
    </row>
    <row r="320" spans="1:10" s="9" customFormat="1" x14ac:dyDescent="0.2">
      <c r="A320" s="4"/>
      <c r="B320" s="4"/>
      <c r="C320" s="337"/>
      <c r="D320" s="2"/>
      <c r="E320" s="2"/>
      <c r="F320" s="51"/>
      <c r="G320" s="2"/>
      <c r="H320" s="2"/>
      <c r="I320" s="2"/>
      <c r="J320" s="4"/>
    </row>
    <row r="321" spans="1:10" s="9" customFormat="1" x14ac:dyDescent="0.2">
      <c r="A321" s="4"/>
      <c r="B321" s="4"/>
      <c r="C321" s="337"/>
      <c r="D321" s="2"/>
      <c r="E321" s="2"/>
      <c r="F321" s="51"/>
      <c r="G321" s="2"/>
      <c r="H321" s="2"/>
      <c r="I321" s="2"/>
      <c r="J321" s="4"/>
    </row>
    <row r="322" spans="1:10" s="9" customFormat="1" x14ac:dyDescent="0.2">
      <c r="A322" s="4"/>
      <c r="B322" s="4"/>
      <c r="C322" s="337"/>
      <c r="D322" s="2"/>
      <c r="E322" s="2"/>
      <c r="F322" s="51"/>
      <c r="G322" s="2"/>
      <c r="H322" s="2"/>
      <c r="I322" s="2"/>
      <c r="J322" s="4"/>
    </row>
    <row r="323" spans="1:10" s="9" customFormat="1" x14ac:dyDescent="0.2">
      <c r="A323" s="4"/>
      <c r="B323" s="4"/>
      <c r="C323" s="337"/>
      <c r="D323" s="2"/>
      <c r="E323" s="2"/>
      <c r="F323" s="51"/>
      <c r="G323" s="2"/>
      <c r="H323" s="2"/>
      <c r="I323" s="2"/>
      <c r="J323" s="4"/>
    </row>
    <row r="324" spans="1:10" s="9" customFormat="1" x14ac:dyDescent="0.2">
      <c r="A324" s="4"/>
      <c r="B324" s="4"/>
      <c r="C324" s="337"/>
      <c r="D324" s="2"/>
      <c r="E324" s="2"/>
      <c r="F324" s="51"/>
      <c r="G324" s="2"/>
      <c r="H324" s="2"/>
      <c r="I324" s="2"/>
      <c r="J324" s="4"/>
    </row>
    <row r="325" spans="1:10" s="9" customFormat="1" x14ac:dyDescent="0.2">
      <c r="A325" s="4"/>
      <c r="B325" s="4"/>
      <c r="C325" s="337"/>
      <c r="D325" s="2"/>
      <c r="E325" s="2"/>
      <c r="F325" s="51"/>
      <c r="G325" s="2"/>
      <c r="H325" s="2"/>
      <c r="I325" s="2"/>
      <c r="J325" s="4"/>
    </row>
    <row r="326" spans="1:10" s="9" customFormat="1" x14ac:dyDescent="0.2">
      <c r="A326" s="4"/>
      <c r="B326" s="4"/>
      <c r="C326" s="337"/>
      <c r="D326" s="2"/>
      <c r="E326" s="2"/>
      <c r="F326" s="51"/>
      <c r="G326" s="2"/>
      <c r="H326" s="2"/>
      <c r="I326" s="2"/>
      <c r="J326" s="4"/>
    </row>
    <row r="327" spans="1:10" s="9" customFormat="1" x14ac:dyDescent="0.2">
      <c r="A327" s="4"/>
      <c r="B327" s="4"/>
      <c r="C327" s="337"/>
      <c r="D327" s="2"/>
      <c r="E327" s="2"/>
      <c r="F327" s="51"/>
      <c r="G327" s="2"/>
      <c r="H327" s="2"/>
      <c r="I327" s="2"/>
      <c r="J327" s="4"/>
    </row>
    <row r="328" spans="1:10" s="9" customFormat="1" x14ac:dyDescent="0.2">
      <c r="A328" s="4"/>
      <c r="B328" s="4"/>
      <c r="C328" s="337"/>
      <c r="D328" s="2"/>
      <c r="E328" s="2"/>
      <c r="F328" s="51"/>
      <c r="G328" s="2"/>
      <c r="H328" s="2"/>
      <c r="I328" s="2"/>
      <c r="J328" s="4"/>
    </row>
    <row r="329" spans="1:10" s="9" customFormat="1" x14ac:dyDescent="0.2">
      <c r="A329" s="4"/>
      <c r="B329" s="4"/>
      <c r="C329" s="337"/>
      <c r="D329" s="2"/>
      <c r="E329" s="2"/>
      <c r="F329" s="51"/>
      <c r="G329" s="2"/>
      <c r="H329" s="2"/>
      <c r="I329" s="2"/>
      <c r="J329" s="4"/>
    </row>
    <row r="330" spans="1:10" s="9" customFormat="1" x14ac:dyDescent="0.2">
      <c r="A330" s="4"/>
      <c r="B330" s="4"/>
      <c r="C330" s="337"/>
      <c r="D330" s="2"/>
      <c r="E330" s="2"/>
      <c r="F330" s="51"/>
      <c r="G330" s="2"/>
      <c r="H330" s="2"/>
      <c r="I330" s="2"/>
      <c r="J330" s="4"/>
    </row>
    <row r="331" spans="1:10" s="9" customFormat="1" x14ac:dyDescent="0.2">
      <c r="A331" s="4"/>
      <c r="B331" s="4"/>
      <c r="C331" s="337"/>
      <c r="D331" s="2"/>
      <c r="E331" s="2"/>
      <c r="F331" s="51"/>
      <c r="G331" s="2"/>
      <c r="H331" s="2"/>
      <c r="I331" s="2"/>
      <c r="J331" s="4"/>
    </row>
    <row r="332" spans="1:10" s="9" customFormat="1" x14ac:dyDescent="0.2">
      <c r="A332" s="4"/>
      <c r="B332" s="4"/>
      <c r="C332" s="337"/>
      <c r="D332" s="2"/>
      <c r="E332" s="2"/>
      <c r="F332" s="51"/>
      <c r="G332" s="2"/>
      <c r="H332" s="2"/>
      <c r="I332" s="2"/>
      <c r="J332" s="4"/>
    </row>
    <row r="333" spans="1:10" s="9" customFormat="1" x14ac:dyDescent="0.2">
      <c r="A333" s="4"/>
      <c r="B333" s="4"/>
      <c r="C333" s="337"/>
      <c r="D333" s="2"/>
      <c r="E333" s="2"/>
      <c r="F333" s="51"/>
      <c r="G333" s="2"/>
      <c r="H333" s="2"/>
      <c r="I333" s="2"/>
      <c r="J333" s="4"/>
    </row>
    <row r="334" spans="1:10" s="9" customFormat="1" x14ac:dyDescent="0.2">
      <c r="A334" s="4"/>
      <c r="B334" s="4"/>
      <c r="C334" s="337"/>
      <c r="D334" s="2"/>
      <c r="E334" s="2"/>
      <c r="F334" s="51"/>
      <c r="G334" s="2"/>
      <c r="H334" s="2"/>
      <c r="I334" s="2"/>
      <c r="J334" s="4"/>
    </row>
    <row r="335" spans="1:10" s="9" customFormat="1" x14ac:dyDescent="0.2">
      <c r="A335" s="4"/>
      <c r="B335" s="4"/>
      <c r="C335" s="337"/>
      <c r="D335" s="2"/>
      <c r="E335" s="2"/>
      <c r="F335" s="51"/>
      <c r="G335" s="2"/>
      <c r="H335" s="2"/>
      <c r="I335" s="2"/>
      <c r="J335" s="4"/>
    </row>
    <row r="336" spans="1:10" s="9" customFormat="1" x14ac:dyDescent="0.2">
      <c r="A336" s="4"/>
      <c r="B336" s="4"/>
      <c r="C336" s="337"/>
      <c r="D336" s="2"/>
      <c r="E336" s="2"/>
      <c r="F336" s="51"/>
      <c r="G336" s="2"/>
      <c r="H336" s="2"/>
      <c r="I336" s="2"/>
      <c r="J336" s="4"/>
    </row>
    <row r="337" spans="1:10" s="9" customFormat="1" x14ac:dyDescent="0.2">
      <c r="A337" s="4"/>
      <c r="B337" s="4"/>
      <c r="C337" s="337"/>
      <c r="D337" s="2"/>
      <c r="E337" s="2"/>
      <c r="F337" s="51"/>
      <c r="G337" s="2"/>
      <c r="H337" s="2"/>
      <c r="I337" s="2"/>
      <c r="J337" s="4"/>
    </row>
    <row r="338" spans="1:10" s="9" customFormat="1" x14ac:dyDescent="0.2">
      <c r="A338" s="4"/>
      <c r="B338" s="4"/>
      <c r="C338" s="337"/>
      <c r="D338" s="2"/>
      <c r="E338" s="2"/>
      <c r="F338" s="51"/>
      <c r="G338" s="2"/>
      <c r="H338" s="2"/>
      <c r="I338" s="2"/>
      <c r="J338" s="4"/>
    </row>
    <row r="339" spans="1:10" s="9" customFormat="1" x14ac:dyDescent="0.2">
      <c r="A339" s="4"/>
      <c r="B339" s="4"/>
      <c r="C339" s="337"/>
      <c r="D339" s="2"/>
      <c r="E339" s="2"/>
      <c r="F339" s="51"/>
      <c r="G339" s="2"/>
      <c r="H339" s="2"/>
      <c r="I339" s="2"/>
      <c r="J339" s="4"/>
    </row>
    <row r="340" spans="1:10" s="9" customFormat="1" x14ac:dyDescent="0.2">
      <c r="A340" s="4"/>
      <c r="B340" s="4"/>
      <c r="C340" s="337"/>
      <c r="D340" s="2"/>
      <c r="E340" s="2"/>
      <c r="F340" s="51"/>
      <c r="G340" s="2"/>
      <c r="H340" s="2"/>
      <c r="I340" s="2"/>
      <c r="J340" s="4"/>
    </row>
    <row r="341" spans="1:10" s="9" customFormat="1" x14ac:dyDescent="0.2">
      <c r="A341" s="4"/>
      <c r="B341" s="4"/>
      <c r="C341" s="337"/>
      <c r="D341" s="2"/>
      <c r="E341" s="2"/>
      <c r="F341" s="51"/>
      <c r="G341" s="2"/>
      <c r="H341" s="2"/>
      <c r="I341" s="2"/>
      <c r="J341" s="4"/>
    </row>
    <row r="342" spans="1:10" s="9" customFormat="1" x14ac:dyDescent="0.2">
      <c r="A342" s="4"/>
      <c r="B342" s="4"/>
      <c r="C342" s="337"/>
      <c r="D342" s="2"/>
      <c r="E342" s="2"/>
      <c r="F342" s="51"/>
      <c r="G342" s="2"/>
      <c r="H342" s="2"/>
      <c r="I342" s="2"/>
      <c r="J342" s="4"/>
    </row>
    <row r="343" spans="1:10" s="9" customFormat="1" x14ac:dyDescent="0.2">
      <c r="A343" s="4"/>
      <c r="B343" s="4"/>
      <c r="C343" s="337"/>
      <c r="D343" s="2"/>
      <c r="E343" s="2"/>
      <c r="F343" s="51"/>
      <c r="G343" s="2"/>
      <c r="H343" s="2"/>
      <c r="I343" s="2"/>
      <c r="J343" s="4"/>
    </row>
    <row r="344" spans="1:10" s="9" customFormat="1" x14ac:dyDescent="0.2">
      <c r="A344" s="4"/>
      <c r="B344" s="4"/>
      <c r="C344" s="337"/>
      <c r="D344" s="2"/>
      <c r="E344" s="2"/>
      <c r="F344" s="51"/>
      <c r="G344" s="2"/>
      <c r="H344" s="2"/>
      <c r="I344" s="2"/>
      <c r="J344" s="4"/>
    </row>
    <row r="345" spans="1:10" s="9" customFormat="1" x14ac:dyDescent="0.2">
      <c r="A345" s="4"/>
      <c r="B345" s="4"/>
      <c r="C345" s="337"/>
      <c r="D345" s="2"/>
      <c r="E345" s="2"/>
      <c r="F345" s="51"/>
      <c r="G345" s="2"/>
      <c r="H345" s="2"/>
      <c r="I345" s="2"/>
      <c r="J345" s="4"/>
    </row>
    <row r="346" spans="1:10" s="9" customFormat="1" x14ac:dyDescent="0.2">
      <c r="A346" s="4"/>
      <c r="B346" s="4"/>
      <c r="C346" s="337"/>
      <c r="D346" s="2"/>
      <c r="E346" s="2"/>
      <c r="F346" s="51"/>
      <c r="G346" s="2"/>
      <c r="H346" s="2"/>
      <c r="I346" s="2"/>
      <c r="J346" s="4"/>
    </row>
    <row r="347" spans="1:10" s="9" customFormat="1" x14ac:dyDescent="0.2">
      <c r="A347" s="4"/>
      <c r="B347" s="4"/>
      <c r="C347" s="337"/>
      <c r="D347" s="2"/>
      <c r="E347" s="2"/>
      <c r="F347" s="51"/>
      <c r="G347" s="2"/>
      <c r="H347" s="2"/>
      <c r="I347" s="2"/>
      <c r="J347" s="4"/>
    </row>
    <row r="348" spans="1:10" s="9" customFormat="1" x14ac:dyDescent="0.2">
      <c r="A348" s="4"/>
      <c r="B348" s="4"/>
      <c r="C348" s="337"/>
      <c r="D348" s="2"/>
      <c r="E348" s="2"/>
      <c r="F348" s="51"/>
      <c r="G348" s="2"/>
      <c r="H348" s="2"/>
      <c r="I348" s="2"/>
      <c r="J348" s="4"/>
    </row>
    <row r="349" spans="1:10" s="9" customFormat="1" x14ac:dyDescent="0.2">
      <c r="A349" s="4"/>
      <c r="B349" s="4"/>
      <c r="C349" s="337"/>
      <c r="D349" s="2"/>
      <c r="E349" s="2"/>
      <c r="F349" s="51"/>
      <c r="G349" s="2"/>
      <c r="H349" s="2"/>
      <c r="I349" s="2"/>
      <c r="J349" s="4"/>
    </row>
    <row r="350" spans="1:10" s="9" customFormat="1" x14ac:dyDescent="0.2">
      <c r="A350" s="4"/>
      <c r="B350" s="4"/>
      <c r="C350" s="337"/>
      <c r="D350" s="2"/>
      <c r="E350" s="2"/>
      <c r="F350" s="51"/>
      <c r="G350" s="2"/>
      <c r="H350" s="2"/>
      <c r="I350" s="2"/>
      <c r="J350" s="4"/>
    </row>
    <row r="351" spans="1:10" s="9" customFormat="1" x14ac:dyDescent="0.2">
      <c r="A351" s="4"/>
      <c r="B351" s="4"/>
      <c r="C351" s="337"/>
      <c r="D351" s="2"/>
      <c r="E351" s="2"/>
      <c r="F351" s="51"/>
      <c r="G351" s="2"/>
      <c r="H351" s="2"/>
      <c r="I351" s="2"/>
      <c r="J351" s="4"/>
    </row>
    <row r="352" spans="1:10" s="9" customFormat="1" x14ac:dyDescent="0.2">
      <c r="A352" s="4"/>
      <c r="B352" s="4"/>
      <c r="C352" s="337"/>
      <c r="D352" s="2"/>
      <c r="E352" s="2"/>
      <c r="F352" s="51"/>
      <c r="G352" s="2"/>
      <c r="H352" s="2"/>
      <c r="I352" s="2"/>
      <c r="J352" s="4"/>
    </row>
    <row r="353" spans="1:10" s="9" customFormat="1" x14ac:dyDescent="0.2">
      <c r="A353" s="4"/>
      <c r="B353" s="4"/>
      <c r="C353" s="337"/>
      <c r="D353" s="2"/>
      <c r="E353" s="2"/>
      <c r="F353" s="51"/>
      <c r="G353" s="2"/>
      <c r="H353" s="2"/>
      <c r="I353" s="2"/>
      <c r="J353" s="4"/>
    </row>
    <row r="354" spans="1:10" s="9" customFormat="1" x14ac:dyDescent="0.2">
      <c r="A354" s="4"/>
      <c r="B354" s="4"/>
      <c r="C354" s="337"/>
      <c r="D354" s="2"/>
      <c r="E354" s="2"/>
      <c r="F354" s="51"/>
      <c r="G354" s="2"/>
      <c r="H354" s="2"/>
      <c r="I354" s="2"/>
      <c r="J354" s="4"/>
    </row>
    <row r="355" spans="1:10" s="9" customFormat="1" x14ac:dyDescent="0.2">
      <c r="A355" s="4"/>
      <c r="B355" s="4"/>
      <c r="C355" s="337"/>
      <c r="D355" s="2"/>
      <c r="E355" s="2"/>
      <c r="F355" s="51"/>
      <c r="G355" s="2"/>
      <c r="H355" s="2"/>
      <c r="I355" s="2"/>
      <c r="J355" s="4"/>
    </row>
    <row r="356" spans="1:10" s="9" customFormat="1" x14ac:dyDescent="0.2">
      <c r="A356" s="4"/>
      <c r="B356" s="4"/>
      <c r="C356" s="337"/>
      <c r="D356" s="2"/>
      <c r="E356" s="2"/>
      <c r="F356" s="51"/>
      <c r="G356" s="2"/>
      <c r="H356" s="2"/>
      <c r="I356" s="2"/>
      <c r="J356" s="4"/>
    </row>
    <row r="357" spans="1:10" s="9" customFormat="1" x14ac:dyDescent="0.2">
      <c r="A357" s="4"/>
      <c r="B357" s="4"/>
      <c r="C357" s="337"/>
      <c r="D357" s="2"/>
      <c r="E357" s="2"/>
      <c r="F357" s="51"/>
      <c r="G357" s="2"/>
      <c r="H357" s="2"/>
      <c r="I357" s="2"/>
      <c r="J357" s="4"/>
    </row>
    <row r="358" spans="1:10" s="9" customFormat="1" x14ac:dyDescent="0.2">
      <c r="A358" s="4"/>
      <c r="B358" s="4"/>
      <c r="C358" s="337"/>
      <c r="D358" s="2"/>
      <c r="E358" s="2"/>
      <c r="F358" s="51"/>
      <c r="G358" s="2"/>
      <c r="H358" s="2"/>
      <c r="I358" s="2"/>
      <c r="J358" s="4"/>
    </row>
    <row r="359" spans="1:10" s="9" customFormat="1" x14ac:dyDescent="0.2">
      <c r="A359" s="4"/>
      <c r="B359" s="4"/>
      <c r="C359" s="337"/>
      <c r="D359" s="2"/>
      <c r="E359" s="2"/>
      <c r="F359" s="51"/>
      <c r="G359" s="2"/>
      <c r="H359" s="2"/>
      <c r="I359" s="2"/>
      <c r="J359" s="4"/>
    </row>
    <row r="360" spans="1:10" s="9" customFormat="1" x14ac:dyDescent="0.2">
      <c r="A360" s="4"/>
      <c r="B360" s="4"/>
      <c r="C360" s="337"/>
      <c r="D360" s="2"/>
      <c r="E360" s="2"/>
      <c r="F360" s="51"/>
      <c r="G360" s="2"/>
      <c r="H360" s="2"/>
      <c r="I360" s="2"/>
      <c r="J360" s="4"/>
    </row>
    <row r="361" spans="1:10" s="9" customFormat="1" x14ac:dyDescent="0.2">
      <c r="A361" s="4"/>
      <c r="B361" s="4"/>
      <c r="C361" s="337"/>
      <c r="D361" s="2"/>
      <c r="E361" s="2"/>
      <c r="F361" s="51"/>
      <c r="G361" s="2"/>
      <c r="H361" s="2"/>
      <c r="I361" s="2"/>
      <c r="J361" s="4"/>
    </row>
    <row r="362" spans="1:10" s="9" customFormat="1" x14ac:dyDescent="0.2">
      <c r="A362" s="4"/>
      <c r="B362" s="4"/>
      <c r="C362" s="337"/>
      <c r="D362" s="2"/>
      <c r="E362" s="2"/>
      <c r="F362" s="51"/>
      <c r="G362" s="2"/>
      <c r="H362" s="2"/>
      <c r="I362" s="2"/>
      <c r="J362" s="4"/>
    </row>
    <row r="363" spans="1:10" s="9" customFormat="1" x14ac:dyDescent="0.2">
      <c r="A363" s="4"/>
      <c r="B363" s="4"/>
      <c r="C363" s="337"/>
      <c r="D363" s="2"/>
      <c r="E363" s="2"/>
      <c r="F363" s="51"/>
      <c r="G363" s="2"/>
      <c r="H363" s="2"/>
      <c r="I363" s="2"/>
      <c r="J363" s="4"/>
    </row>
    <row r="364" spans="1:10" s="9" customFormat="1" x14ac:dyDescent="0.2">
      <c r="A364" s="4"/>
      <c r="B364" s="4"/>
      <c r="C364" s="337"/>
      <c r="D364" s="2"/>
      <c r="E364" s="2"/>
      <c r="F364" s="51"/>
      <c r="G364" s="2"/>
      <c r="H364" s="2"/>
      <c r="I364" s="2"/>
      <c r="J364" s="4"/>
    </row>
    <row r="365" spans="1:10" s="9" customFormat="1" x14ac:dyDescent="0.2">
      <c r="A365" s="4"/>
      <c r="B365" s="4"/>
      <c r="C365" s="337"/>
      <c r="D365" s="2"/>
      <c r="E365" s="2"/>
      <c r="F365" s="51"/>
      <c r="G365" s="2"/>
      <c r="H365" s="2"/>
      <c r="I365" s="2"/>
      <c r="J365" s="4"/>
    </row>
    <row r="366" spans="1:10" s="9" customFormat="1" x14ac:dyDescent="0.2">
      <c r="A366" s="4"/>
      <c r="B366" s="4"/>
      <c r="C366" s="337"/>
      <c r="D366" s="2"/>
      <c r="E366" s="2"/>
      <c r="F366" s="51"/>
      <c r="G366" s="2"/>
      <c r="H366" s="2"/>
      <c r="I366" s="2"/>
      <c r="J366" s="4"/>
    </row>
    <row r="367" spans="1:10" s="9" customFormat="1" x14ac:dyDescent="0.2">
      <c r="A367" s="4"/>
      <c r="B367" s="4"/>
      <c r="C367" s="337"/>
      <c r="D367" s="2"/>
      <c r="E367" s="2"/>
      <c r="F367" s="51"/>
      <c r="G367" s="2"/>
      <c r="H367" s="2"/>
      <c r="I367" s="2"/>
      <c r="J367" s="4"/>
    </row>
    <row r="368" spans="1:10" s="9" customFormat="1" x14ac:dyDescent="0.2">
      <c r="A368" s="4"/>
      <c r="B368" s="4"/>
      <c r="C368" s="337"/>
      <c r="D368" s="2"/>
      <c r="E368" s="2"/>
      <c r="F368" s="51"/>
      <c r="G368" s="2"/>
      <c r="H368" s="2"/>
      <c r="I368" s="2"/>
      <c r="J368" s="4"/>
    </row>
    <row r="369" spans="1:10" s="9" customFormat="1" x14ac:dyDescent="0.2">
      <c r="A369" s="4"/>
      <c r="B369" s="4"/>
      <c r="C369" s="337"/>
      <c r="D369" s="2"/>
      <c r="E369" s="2"/>
      <c r="F369" s="51"/>
      <c r="G369" s="2"/>
      <c r="H369" s="2"/>
      <c r="I369" s="2"/>
      <c r="J369" s="4"/>
    </row>
    <row r="370" spans="1:10" s="9" customFormat="1" x14ac:dyDescent="0.2">
      <c r="A370" s="4"/>
      <c r="B370" s="4"/>
      <c r="C370" s="337"/>
      <c r="D370" s="2"/>
      <c r="E370" s="2"/>
      <c r="F370" s="51"/>
      <c r="G370" s="2"/>
      <c r="H370" s="2"/>
      <c r="I370" s="2"/>
      <c r="J370" s="4"/>
    </row>
    <row r="371" spans="1:10" s="9" customFormat="1" x14ac:dyDescent="0.2">
      <c r="A371" s="4"/>
      <c r="B371" s="4"/>
      <c r="C371" s="337"/>
      <c r="D371" s="2"/>
      <c r="E371" s="2"/>
      <c r="F371" s="51"/>
      <c r="G371" s="2"/>
      <c r="H371" s="2"/>
      <c r="I371" s="2"/>
      <c r="J371" s="4"/>
    </row>
    <row r="372" spans="1:10" s="9" customFormat="1" x14ac:dyDescent="0.2">
      <c r="A372" s="4"/>
      <c r="B372" s="4"/>
      <c r="C372" s="337"/>
      <c r="D372" s="2"/>
      <c r="E372" s="2"/>
      <c r="F372" s="51"/>
      <c r="G372" s="2"/>
      <c r="H372" s="2"/>
      <c r="I372" s="2"/>
      <c r="J372" s="4"/>
    </row>
    <row r="373" spans="1:10" s="9" customFormat="1" x14ac:dyDescent="0.2">
      <c r="A373" s="4"/>
      <c r="B373" s="4"/>
      <c r="C373" s="337"/>
      <c r="D373" s="2"/>
      <c r="E373" s="2"/>
      <c r="F373" s="51"/>
      <c r="G373" s="2"/>
      <c r="H373" s="2"/>
      <c r="I373" s="2"/>
      <c r="J373" s="4"/>
    </row>
    <row r="374" spans="1:10" s="9" customFormat="1" x14ac:dyDescent="0.2">
      <c r="A374" s="4"/>
      <c r="B374" s="4"/>
      <c r="C374" s="337"/>
      <c r="D374" s="2"/>
      <c r="E374" s="2"/>
      <c r="F374" s="51"/>
      <c r="G374" s="2"/>
      <c r="H374" s="2"/>
      <c r="I374" s="2"/>
      <c r="J374" s="4"/>
    </row>
    <row r="375" spans="1:10" s="9" customFormat="1" x14ac:dyDescent="0.2">
      <c r="A375" s="4"/>
      <c r="B375" s="4"/>
      <c r="C375" s="337"/>
      <c r="D375" s="2"/>
      <c r="E375" s="2"/>
      <c r="F375" s="51"/>
      <c r="G375" s="2"/>
      <c r="H375" s="2"/>
      <c r="I375" s="2"/>
      <c r="J375" s="4"/>
    </row>
    <row r="376" spans="1:10" s="9" customFormat="1" x14ac:dyDescent="0.2">
      <c r="A376" s="4"/>
      <c r="B376" s="4"/>
      <c r="C376" s="337"/>
      <c r="D376" s="2"/>
      <c r="E376" s="2"/>
      <c r="F376" s="51"/>
      <c r="G376" s="2"/>
      <c r="H376" s="2"/>
      <c r="I376" s="2"/>
      <c r="J376" s="4"/>
    </row>
    <row r="377" spans="1:10" s="9" customFormat="1" x14ac:dyDescent="0.2">
      <c r="A377" s="4"/>
      <c r="B377" s="4"/>
      <c r="C377" s="337"/>
      <c r="D377" s="2"/>
      <c r="E377" s="2"/>
      <c r="F377" s="51"/>
      <c r="G377" s="2"/>
      <c r="H377" s="2"/>
      <c r="I377" s="2"/>
      <c r="J377" s="4"/>
    </row>
    <row r="378" spans="1:10" s="9" customFormat="1" x14ac:dyDescent="0.2">
      <c r="A378" s="4"/>
      <c r="B378" s="4"/>
      <c r="C378" s="337"/>
      <c r="D378" s="2"/>
      <c r="E378" s="2"/>
      <c r="F378" s="51"/>
      <c r="G378" s="2"/>
      <c r="H378" s="2"/>
      <c r="I378" s="2"/>
      <c r="J378" s="4"/>
    </row>
    <row r="379" spans="1:10" s="9" customFormat="1" x14ac:dyDescent="0.2">
      <c r="A379" s="4"/>
      <c r="B379" s="4"/>
      <c r="C379" s="337"/>
      <c r="D379" s="2"/>
      <c r="E379" s="2"/>
      <c r="F379" s="51"/>
      <c r="G379" s="2"/>
      <c r="H379" s="2"/>
      <c r="I379" s="2"/>
      <c r="J379" s="4"/>
    </row>
    <row r="380" spans="1:10" s="9" customFormat="1" x14ac:dyDescent="0.2">
      <c r="A380" s="4"/>
      <c r="B380" s="4"/>
      <c r="C380" s="337"/>
      <c r="D380" s="2"/>
      <c r="E380" s="2"/>
      <c r="F380" s="51"/>
      <c r="G380" s="2"/>
      <c r="H380" s="2"/>
      <c r="I380" s="2"/>
      <c r="J380" s="4"/>
    </row>
    <row r="381" spans="1:10" s="9" customFormat="1" x14ac:dyDescent="0.2">
      <c r="A381" s="4"/>
      <c r="B381" s="4"/>
      <c r="C381" s="337"/>
      <c r="D381" s="2"/>
      <c r="E381" s="2"/>
      <c r="F381" s="51"/>
      <c r="G381" s="2"/>
      <c r="H381" s="2"/>
      <c r="I381" s="2"/>
      <c r="J381" s="4"/>
    </row>
    <row r="382" spans="1:10" s="9" customFormat="1" x14ac:dyDescent="0.2">
      <c r="A382" s="4"/>
      <c r="B382" s="4"/>
      <c r="C382" s="337"/>
      <c r="D382" s="2"/>
      <c r="E382" s="2"/>
      <c r="F382" s="51"/>
      <c r="G382" s="2"/>
      <c r="H382" s="2"/>
      <c r="I382" s="2"/>
      <c r="J382" s="4"/>
    </row>
    <row r="383" spans="1:10" s="9" customFormat="1" x14ac:dyDescent="0.2">
      <c r="A383" s="4"/>
      <c r="B383" s="4"/>
      <c r="C383" s="337"/>
      <c r="D383" s="2"/>
      <c r="E383" s="2"/>
      <c r="F383" s="51"/>
      <c r="G383" s="2"/>
      <c r="H383" s="2"/>
      <c r="I383" s="2"/>
      <c r="J383" s="4"/>
    </row>
    <row r="384" spans="1:10" s="9" customFormat="1" x14ac:dyDescent="0.2">
      <c r="A384" s="4"/>
      <c r="B384" s="4"/>
      <c r="C384" s="337"/>
      <c r="D384" s="2"/>
      <c r="E384" s="2"/>
      <c r="F384" s="51"/>
      <c r="G384" s="2"/>
      <c r="H384" s="2"/>
      <c r="I384" s="2"/>
      <c r="J384" s="4"/>
    </row>
    <row r="385" spans="1:10" s="9" customFormat="1" x14ac:dyDescent="0.2">
      <c r="A385" s="4"/>
      <c r="B385" s="4"/>
      <c r="C385" s="337"/>
      <c r="D385" s="2"/>
      <c r="E385" s="2"/>
      <c r="F385" s="51"/>
      <c r="G385" s="2"/>
      <c r="H385" s="2"/>
      <c r="I385" s="2"/>
      <c r="J385" s="4"/>
    </row>
    <row r="386" spans="1:10" s="9" customFormat="1" x14ac:dyDescent="0.2">
      <c r="A386" s="4"/>
      <c r="B386" s="4"/>
      <c r="C386" s="337"/>
      <c r="D386" s="2"/>
      <c r="E386" s="2"/>
      <c r="F386" s="51"/>
      <c r="G386" s="2"/>
      <c r="H386" s="2"/>
      <c r="I386" s="2"/>
      <c r="J386" s="4"/>
    </row>
    <row r="387" spans="1:10" s="9" customFormat="1" x14ac:dyDescent="0.2">
      <c r="A387" s="4"/>
      <c r="B387" s="4"/>
      <c r="C387" s="337"/>
      <c r="D387" s="2"/>
      <c r="E387" s="2"/>
      <c r="F387" s="51"/>
      <c r="G387" s="2"/>
      <c r="H387" s="2"/>
      <c r="I387" s="2"/>
      <c r="J387" s="4"/>
    </row>
    <row r="388" spans="1:10" s="9" customFormat="1" x14ac:dyDescent="0.2">
      <c r="A388" s="4"/>
      <c r="B388" s="4"/>
      <c r="C388" s="337"/>
      <c r="D388" s="2"/>
      <c r="E388" s="2"/>
      <c r="F388" s="51"/>
      <c r="G388" s="2"/>
      <c r="H388" s="2"/>
      <c r="I388" s="2"/>
      <c r="J388" s="4"/>
    </row>
    <row r="389" spans="1:10" s="9" customFormat="1" x14ac:dyDescent="0.2">
      <c r="A389" s="4"/>
      <c r="B389" s="4"/>
      <c r="C389" s="337"/>
      <c r="D389" s="2"/>
      <c r="E389" s="2"/>
      <c r="F389" s="51"/>
      <c r="G389" s="2"/>
      <c r="H389" s="2"/>
      <c r="I389" s="2"/>
      <c r="J389" s="4"/>
    </row>
    <row r="390" spans="1:10" s="9" customFormat="1" x14ac:dyDescent="0.2">
      <c r="A390" s="4"/>
      <c r="B390" s="4"/>
      <c r="C390" s="337"/>
      <c r="D390" s="2"/>
      <c r="E390" s="2"/>
      <c r="F390" s="51"/>
      <c r="G390" s="2"/>
      <c r="H390" s="2"/>
      <c r="I390" s="2"/>
      <c r="J390" s="4"/>
    </row>
    <row r="391" spans="1:10" s="9" customFormat="1" x14ac:dyDescent="0.2">
      <c r="A391" s="4"/>
      <c r="B391" s="4"/>
      <c r="C391" s="337"/>
      <c r="D391" s="2"/>
      <c r="E391" s="2"/>
      <c r="F391" s="51"/>
      <c r="G391" s="2"/>
      <c r="H391" s="2"/>
      <c r="I391" s="2"/>
      <c r="J391" s="4"/>
    </row>
    <row r="392" spans="1:10" s="9" customFormat="1" x14ac:dyDescent="0.2">
      <c r="A392" s="4"/>
      <c r="B392" s="4"/>
      <c r="C392" s="337"/>
      <c r="D392" s="2"/>
      <c r="E392" s="2"/>
      <c r="F392" s="51"/>
      <c r="G392" s="2"/>
      <c r="H392" s="2"/>
      <c r="I392" s="2"/>
      <c r="J392" s="4"/>
    </row>
    <row r="393" spans="1:10" s="9" customFormat="1" x14ac:dyDescent="0.2">
      <c r="A393" s="4"/>
      <c r="B393" s="4"/>
      <c r="C393" s="337"/>
      <c r="D393" s="2"/>
      <c r="E393" s="2"/>
      <c r="F393" s="51"/>
      <c r="G393" s="2"/>
      <c r="H393" s="2"/>
      <c r="I393" s="2"/>
      <c r="J393" s="4"/>
    </row>
    <row r="394" spans="1:10" s="9" customFormat="1" x14ac:dyDescent="0.2">
      <c r="A394" s="4"/>
      <c r="B394" s="4"/>
      <c r="C394" s="337"/>
      <c r="D394" s="2"/>
      <c r="E394" s="2"/>
      <c r="F394" s="51"/>
      <c r="G394" s="2"/>
      <c r="H394" s="2"/>
      <c r="I394" s="2"/>
      <c r="J394" s="4"/>
    </row>
    <row r="395" spans="1:10" s="9" customFormat="1" x14ac:dyDescent="0.2">
      <c r="A395" s="4"/>
      <c r="B395" s="4"/>
      <c r="C395" s="337"/>
      <c r="D395" s="2"/>
      <c r="E395" s="2"/>
      <c r="F395" s="51"/>
      <c r="G395" s="2"/>
      <c r="H395" s="2"/>
      <c r="I395" s="2"/>
      <c r="J395" s="4"/>
    </row>
    <row r="396" spans="1:10" s="9" customFormat="1" x14ac:dyDescent="0.2">
      <c r="A396" s="4"/>
      <c r="B396" s="4"/>
      <c r="C396" s="337"/>
      <c r="D396" s="2"/>
      <c r="E396" s="2"/>
      <c r="F396" s="51"/>
      <c r="G396" s="2"/>
      <c r="H396" s="2"/>
      <c r="I396" s="2"/>
      <c r="J396" s="4"/>
    </row>
    <row r="397" spans="1:10" s="9" customFormat="1" x14ac:dyDescent="0.2">
      <c r="A397" s="4"/>
      <c r="B397" s="4"/>
      <c r="C397" s="337"/>
      <c r="D397" s="2"/>
      <c r="E397" s="2"/>
      <c r="F397" s="51"/>
      <c r="G397" s="2"/>
      <c r="H397" s="2"/>
      <c r="I397" s="2"/>
      <c r="J397" s="4"/>
    </row>
    <row r="398" spans="1:10" s="9" customFormat="1" x14ac:dyDescent="0.2">
      <c r="A398" s="4"/>
      <c r="B398" s="4"/>
      <c r="C398" s="337"/>
      <c r="D398" s="2"/>
      <c r="E398" s="2"/>
      <c r="F398" s="51"/>
      <c r="G398" s="2"/>
      <c r="H398" s="2"/>
      <c r="I398" s="2"/>
      <c r="J398" s="4"/>
    </row>
    <row r="399" spans="1:10" s="9" customFormat="1" x14ac:dyDescent="0.2">
      <c r="A399" s="4"/>
      <c r="B399" s="4"/>
      <c r="C399" s="337"/>
      <c r="D399" s="2"/>
      <c r="E399" s="2"/>
      <c r="F399" s="51"/>
      <c r="G399" s="2"/>
      <c r="H399" s="2"/>
      <c r="I399" s="2"/>
      <c r="J399" s="4"/>
    </row>
    <row r="400" spans="1:10" s="9" customFormat="1" x14ac:dyDescent="0.2">
      <c r="A400" s="4"/>
      <c r="B400" s="4"/>
      <c r="C400" s="337"/>
      <c r="D400" s="2"/>
      <c r="E400" s="2"/>
      <c r="F400" s="51"/>
      <c r="G400" s="2"/>
      <c r="H400" s="2"/>
      <c r="I400" s="2"/>
      <c r="J400" s="4"/>
    </row>
    <row r="401" spans="1:10" s="9" customFormat="1" x14ac:dyDescent="0.2">
      <c r="A401" s="4"/>
      <c r="B401" s="4"/>
      <c r="C401" s="337"/>
      <c r="D401" s="2"/>
      <c r="E401" s="2"/>
      <c r="F401" s="51"/>
      <c r="G401" s="2"/>
      <c r="H401" s="2"/>
      <c r="I401" s="2"/>
      <c r="J401" s="4"/>
    </row>
    <row r="402" spans="1:10" s="9" customFormat="1" x14ac:dyDescent="0.2">
      <c r="A402" s="4"/>
      <c r="B402" s="4"/>
      <c r="C402" s="337"/>
      <c r="D402" s="2"/>
      <c r="E402" s="2"/>
      <c r="F402" s="51"/>
      <c r="G402" s="2"/>
      <c r="H402" s="2"/>
      <c r="I402" s="2"/>
      <c r="J402" s="4"/>
    </row>
    <row r="403" spans="1:10" s="9" customFormat="1" x14ac:dyDescent="0.2">
      <c r="A403" s="4"/>
      <c r="B403" s="4"/>
      <c r="C403" s="337"/>
      <c r="D403" s="2"/>
      <c r="E403" s="2"/>
      <c r="F403" s="51"/>
      <c r="G403" s="2"/>
      <c r="H403" s="2"/>
      <c r="I403" s="2"/>
      <c r="J403" s="4"/>
    </row>
    <row r="404" spans="1:10" s="9" customFormat="1" x14ac:dyDescent="0.2">
      <c r="A404" s="4"/>
      <c r="B404" s="4"/>
      <c r="C404" s="337"/>
      <c r="D404" s="2"/>
      <c r="E404" s="2"/>
      <c r="F404" s="51"/>
      <c r="G404" s="2"/>
      <c r="H404" s="2"/>
      <c r="I404" s="2"/>
      <c r="J404" s="4"/>
    </row>
    <row r="405" spans="1:10" s="9" customFormat="1" x14ac:dyDescent="0.2">
      <c r="A405" s="4"/>
      <c r="B405" s="4"/>
      <c r="C405" s="337"/>
      <c r="D405" s="2"/>
      <c r="E405" s="2"/>
      <c r="F405" s="51"/>
      <c r="G405" s="2"/>
      <c r="H405" s="2"/>
      <c r="I405" s="2"/>
      <c r="J405" s="4"/>
    </row>
    <row r="406" spans="1:10" s="9" customFormat="1" x14ac:dyDescent="0.2">
      <c r="A406" s="4"/>
      <c r="B406" s="4"/>
      <c r="C406" s="337"/>
      <c r="D406" s="2"/>
      <c r="E406" s="2"/>
      <c r="F406" s="51"/>
      <c r="G406" s="2"/>
      <c r="H406" s="2"/>
      <c r="I406" s="2"/>
      <c r="J406" s="4"/>
    </row>
    <row r="407" spans="1:10" s="9" customFormat="1" x14ac:dyDescent="0.2">
      <c r="A407" s="4"/>
      <c r="B407" s="4"/>
      <c r="C407" s="337"/>
      <c r="D407" s="2"/>
      <c r="E407" s="2"/>
      <c r="F407" s="51"/>
      <c r="G407" s="2"/>
      <c r="H407" s="2"/>
      <c r="I407" s="2"/>
      <c r="J407" s="4"/>
    </row>
    <row r="408" spans="1:10" s="9" customFormat="1" x14ac:dyDescent="0.2">
      <c r="A408" s="4"/>
      <c r="B408" s="4"/>
      <c r="C408" s="337"/>
      <c r="D408" s="2"/>
      <c r="E408" s="2"/>
      <c r="F408" s="51"/>
      <c r="G408" s="2"/>
      <c r="H408" s="2"/>
      <c r="I408" s="2"/>
      <c r="J408" s="4"/>
    </row>
    <row r="409" spans="1:10" s="9" customFormat="1" x14ac:dyDescent="0.2">
      <c r="A409" s="4"/>
      <c r="B409" s="4"/>
      <c r="C409" s="337"/>
      <c r="D409" s="2"/>
      <c r="E409" s="2"/>
      <c r="F409" s="51"/>
      <c r="G409" s="2"/>
      <c r="H409" s="2"/>
      <c r="I409" s="2"/>
      <c r="J409" s="4"/>
    </row>
    <row r="410" spans="1:10" s="9" customFormat="1" x14ac:dyDescent="0.2">
      <c r="A410" s="4"/>
      <c r="B410" s="4"/>
      <c r="C410" s="337"/>
      <c r="D410" s="2"/>
      <c r="E410" s="2"/>
      <c r="F410" s="51"/>
      <c r="G410" s="2"/>
      <c r="H410" s="2"/>
      <c r="I410" s="2"/>
      <c r="J410" s="4"/>
    </row>
    <row r="411" spans="1:10" s="9" customFormat="1" x14ac:dyDescent="0.2">
      <c r="A411" s="4"/>
      <c r="B411" s="4"/>
      <c r="C411" s="337"/>
      <c r="D411" s="2"/>
      <c r="E411" s="2"/>
      <c r="F411" s="51"/>
      <c r="G411" s="2"/>
      <c r="H411" s="2"/>
      <c r="I411" s="2"/>
      <c r="J411" s="4"/>
    </row>
    <row r="412" spans="1:10" s="9" customFormat="1" x14ac:dyDescent="0.2">
      <c r="A412" s="4"/>
      <c r="B412" s="4"/>
      <c r="C412" s="337"/>
      <c r="D412" s="2"/>
      <c r="E412" s="2"/>
      <c r="F412" s="51"/>
      <c r="G412" s="2"/>
      <c r="H412" s="2"/>
      <c r="I412" s="2"/>
      <c r="J412" s="4"/>
    </row>
    <row r="413" spans="1:10" s="9" customFormat="1" x14ac:dyDescent="0.2">
      <c r="A413" s="4"/>
      <c r="B413" s="4"/>
      <c r="C413" s="337"/>
      <c r="D413" s="2"/>
      <c r="E413" s="2"/>
      <c r="F413" s="51"/>
      <c r="G413" s="2"/>
      <c r="H413" s="2"/>
      <c r="I413" s="2"/>
      <c r="J413" s="4"/>
    </row>
    <row r="414" spans="1:10" s="9" customFormat="1" x14ac:dyDescent="0.2">
      <c r="A414" s="4"/>
      <c r="B414" s="4"/>
      <c r="C414" s="337"/>
      <c r="D414" s="2"/>
      <c r="E414" s="2"/>
      <c r="F414" s="51"/>
      <c r="G414" s="2"/>
      <c r="H414" s="2"/>
      <c r="I414" s="2"/>
      <c r="J414" s="4"/>
    </row>
    <row r="415" spans="1:10" s="9" customFormat="1" x14ac:dyDescent="0.2">
      <c r="A415" s="4"/>
      <c r="B415" s="4"/>
      <c r="C415" s="337"/>
      <c r="D415" s="2"/>
      <c r="E415" s="2"/>
      <c r="F415" s="51"/>
      <c r="G415" s="2"/>
      <c r="H415" s="2"/>
      <c r="I415" s="2"/>
      <c r="J415" s="4"/>
    </row>
    <row r="416" spans="1:10" s="9" customFormat="1" x14ac:dyDescent="0.2">
      <c r="A416" s="4"/>
      <c r="B416" s="4"/>
      <c r="C416" s="337"/>
      <c r="D416" s="2"/>
      <c r="E416" s="2"/>
      <c r="F416" s="51"/>
      <c r="G416" s="2"/>
      <c r="H416" s="2"/>
      <c r="I416" s="2"/>
      <c r="J416" s="4"/>
    </row>
    <row r="417" spans="1:10" s="9" customFormat="1" x14ac:dyDescent="0.2">
      <c r="A417" s="4"/>
      <c r="B417" s="4"/>
      <c r="C417" s="337"/>
      <c r="D417" s="2"/>
      <c r="E417" s="2"/>
      <c r="F417" s="51"/>
      <c r="G417" s="2"/>
      <c r="H417" s="2"/>
      <c r="I417" s="2"/>
      <c r="J417" s="4"/>
    </row>
    <row r="418" spans="1:10" s="9" customFormat="1" x14ac:dyDescent="0.2">
      <c r="A418" s="4"/>
      <c r="B418" s="4"/>
      <c r="C418" s="337"/>
      <c r="D418" s="2"/>
      <c r="E418" s="2"/>
      <c r="F418" s="51"/>
      <c r="G418" s="2"/>
      <c r="H418" s="2"/>
      <c r="I418" s="2"/>
      <c r="J418" s="4"/>
    </row>
    <row r="419" spans="1:10" s="9" customFormat="1" x14ac:dyDescent="0.2">
      <c r="A419" s="4"/>
      <c r="B419" s="4"/>
      <c r="C419" s="337"/>
      <c r="D419" s="2"/>
      <c r="E419" s="2"/>
      <c r="F419" s="51"/>
      <c r="G419" s="2"/>
      <c r="H419" s="2"/>
      <c r="I419" s="2"/>
      <c r="J419" s="4"/>
    </row>
    <row r="420" spans="1:10" s="9" customFormat="1" x14ac:dyDescent="0.2">
      <c r="A420" s="4"/>
      <c r="B420" s="4"/>
      <c r="C420" s="337"/>
      <c r="D420" s="2"/>
      <c r="E420" s="2"/>
      <c r="F420" s="51"/>
      <c r="G420" s="2"/>
      <c r="H420" s="2"/>
      <c r="I420" s="2"/>
      <c r="J420" s="4"/>
    </row>
    <row r="421" spans="1:10" s="9" customFormat="1" x14ac:dyDescent="0.2">
      <c r="A421" s="4"/>
      <c r="B421" s="4"/>
      <c r="C421" s="337"/>
      <c r="D421" s="2"/>
      <c r="E421" s="2"/>
      <c r="F421" s="51"/>
      <c r="G421" s="2"/>
      <c r="H421" s="2"/>
      <c r="I421" s="2"/>
      <c r="J421" s="4"/>
    </row>
    <row r="422" spans="1:10" s="9" customFormat="1" x14ac:dyDescent="0.2">
      <c r="A422" s="4"/>
      <c r="B422" s="4"/>
      <c r="C422" s="337"/>
      <c r="D422" s="2"/>
      <c r="E422" s="2"/>
      <c r="F422" s="51"/>
      <c r="G422" s="2"/>
      <c r="H422" s="2"/>
      <c r="I422" s="2"/>
      <c r="J422" s="4"/>
    </row>
    <row r="423" spans="1:10" s="9" customFormat="1" x14ac:dyDescent="0.2">
      <c r="A423" s="4"/>
      <c r="B423" s="4"/>
      <c r="C423" s="337"/>
      <c r="D423" s="2"/>
      <c r="E423" s="2"/>
      <c r="F423" s="51"/>
      <c r="G423" s="2"/>
      <c r="H423" s="2"/>
      <c r="I423" s="2"/>
      <c r="J423" s="4"/>
    </row>
    <row r="424" spans="1:10" s="9" customFormat="1" x14ac:dyDescent="0.2">
      <c r="A424" s="4"/>
      <c r="B424" s="4"/>
      <c r="C424" s="337"/>
      <c r="D424" s="2"/>
      <c r="E424" s="2"/>
      <c r="F424" s="51"/>
      <c r="G424" s="2"/>
      <c r="H424" s="2"/>
      <c r="I424" s="2"/>
      <c r="J424" s="4"/>
    </row>
    <row r="425" spans="1:10" s="9" customFormat="1" x14ac:dyDescent="0.2">
      <c r="A425" s="4"/>
      <c r="B425" s="4"/>
      <c r="C425" s="337"/>
      <c r="D425" s="2"/>
      <c r="E425" s="2"/>
      <c r="F425" s="51"/>
      <c r="G425" s="2"/>
      <c r="H425" s="2"/>
      <c r="I425" s="2"/>
      <c r="J425" s="4"/>
    </row>
    <row r="426" spans="1:10" s="9" customFormat="1" x14ac:dyDescent="0.2">
      <c r="A426" s="4"/>
      <c r="B426" s="4"/>
      <c r="C426" s="337"/>
      <c r="D426" s="2"/>
      <c r="E426" s="2"/>
      <c r="F426" s="51"/>
      <c r="G426" s="2"/>
      <c r="H426" s="2"/>
      <c r="I426" s="2"/>
      <c r="J426" s="4"/>
    </row>
    <row r="427" spans="1:10" s="9" customFormat="1" x14ac:dyDescent="0.2">
      <c r="A427" s="4"/>
      <c r="B427" s="4"/>
      <c r="C427" s="337"/>
      <c r="D427" s="2"/>
      <c r="E427" s="2"/>
      <c r="F427" s="51"/>
      <c r="G427" s="2"/>
      <c r="H427" s="2"/>
      <c r="I427" s="2"/>
      <c r="J427" s="4"/>
    </row>
    <row r="428" spans="1:10" s="9" customFormat="1" x14ac:dyDescent="0.2">
      <c r="A428" s="4"/>
      <c r="B428" s="4"/>
      <c r="C428" s="337"/>
      <c r="D428" s="2"/>
      <c r="E428" s="2"/>
      <c r="F428" s="51"/>
      <c r="G428" s="2"/>
      <c r="H428" s="2"/>
      <c r="I428" s="2"/>
      <c r="J428" s="4"/>
    </row>
    <row r="429" spans="1:10" s="9" customFormat="1" x14ac:dyDescent="0.2">
      <c r="A429" s="4"/>
      <c r="B429" s="4"/>
      <c r="C429" s="337"/>
      <c r="D429" s="2"/>
      <c r="E429" s="2"/>
      <c r="F429" s="51"/>
      <c r="G429" s="2"/>
      <c r="H429" s="2"/>
      <c r="I429" s="2"/>
      <c r="J429" s="4"/>
    </row>
    <row r="430" spans="1:10" s="9" customFormat="1" x14ac:dyDescent="0.2">
      <c r="A430" s="4"/>
      <c r="B430" s="4"/>
      <c r="C430" s="337"/>
      <c r="D430" s="2"/>
      <c r="E430" s="2"/>
      <c r="F430" s="51"/>
      <c r="G430" s="2"/>
      <c r="H430" s="2"/>
      <c r="I430" s="2"/>
      <c r="J430" s="4"/>
    </row>
    <row r="431" spans="1:10" s="9" customFormat="1" x14ac:dyDescent="0.2">
      <c r="A431" s="4"/>
      <c r="B431" s="4"/>
      <c r="C431" s="337"/>
      <c r="D431" s="2"/>
      <c r="E431" s="2"/>
      <c r="F431" s="51"/>
      <c r="G431" s="2"/>
      <c r="H431" s="2"/>
      <c r="I431" s="2"/>
      <c r="J431" s="4"/>
    </row>
    <row r="432" spans="1:10" s="9" customFormat="1" x14ac:dyDescent="0.2">
      <c r="A432" s="4"/>
      <c r="B432" s="4"/>
      <c r="C432" s="337"/>
      <c r="D432" s="2"/>
      <c r="E432" s="2"/>
      <c r="F432" s="51"/>
      <c r="G432" s="2"/>
      <c r="H432" s="2"/>
      <c r="I432" s="2"/>
      <c r="J432" s="4"/>
    </row>
    <row r="433" spans="1:10" s="9" customFormat="1" x14ac:dyDescent="0.2">
      <c r="A433" s="4"/>
      <c r="B433" s="4"/>
      <c r="C433" s="337"/>
      <c r="D433" s="2"/>
      <c r="E433" s="2"/>
      <c r="F433" s="51"/>
      <c r="G433" s="2"/>
      <c r="H433" s="2"/>
      <c r="I433" s="2"/>
      <c r="J433" s="4"/>
    </row>
    <row r="434" spans="1:10" s="9" customFormat="1" x14ac:dyDescent="0.2">
      <c r="A434" s="4"/>
      <c r="B434" s="4"/>
      <c r="C434" s="337"/>
      <c r="D434" s="2"/>
      <c r="E434" s="2"/>
      <c r="F434" s="51"/>
      <c r="G434" s="2"/>
      <c r="H434" s="2"/>
      <c r="I434" s="2"/>
      <c r="J434" s="4"/>
    </row>
    <row r="435" spans="1:10" s="9" customFormat="1" x14ac:dyDescent="0.2">
      <c r="A435" s="4"/>
      <c r="B435" s="4"/>
      <c r="C435" s="337"/>
      <c r="D435" s="2"/>
      <c r="E435" s="2"/>
      <c r="F435" s="51"/>
      <c r="G435" s="2"/>
      <c r="H435" s="2"/>
      <c r="I435" s="2"/>
      <c r="J435" s="4"/>
    </row>
    <row r="436" spans="1:10" s="9" customFormat="1" x14ac:dyDescent="0.2">
      <c r="A436" s="4"/>
      <c r="B436" s="4"/>
      <c r="C436" s="337"/>
      <c r="D436" s="2"/>
      <c r="E436" s="2"/>
      <c r="F436" s="51"/>
      <c r="G436" s="2"/>
      <c r="H436" s="2"/>
      <c r="I436" s="2"/>
      <c r="J436" s="4"/>
    </row>
    <row r="437" spans="1:10" s="9" customFormat="1" x14ac:dyDescent="0.2">
      <c r="A437" s="4"/>
      <c r="B437" s="4"/>
      <c r="C437" s="337"/>
      <c r="D437" s="2"/>
      <c r="E437" s="2"/>
      <c r="F437" s="51"/>
      <c r="G437" s="2"/>
      <c r="H437" s="2"/>
      <c r="I437" s="2"/>
      <c r="J437" s="4"/>
    </row>
    <row r="438" spans="1:10" s="9" customFormat="1" x14ac:dyDescent="0.2">
      <c r="A438" s="4"/>
      <c r="B438" s="4"/>
      <c r="C438" s="337"/>
      <c r="D438" s="2"/>
      <c r="E438" s="2"/>
      <c r="F438" s="51"/>
      <c r="G438" s="2"/>
      <c r="H438" s="2"/>
      <c r="I438" s="2"/>
      <c r="J438" s="4"/>
    </row>
    <row r="439" spans="1:10" s="9" customFormat="1" x14ac:dyDescent="0.2">
      <c r="A439" s="4"/>
      <c r="B439" s="4"/>
      <c r="C439" s="337"/>
      <c r="D439" s="2"/>
      <c r="E439" s="2"/>
      <c r="F439" s="51"/>
      <c r="G439" s="2"/>
      <c r="H439" s="2"/>
      <c r="I439" s="2"/>
      <c r="J439" s="4"/>
    </row>
    <row r="440" spans="1:10" s="9" customFormat="1" x14ac:dyDescent="0.2">
      <c r="A440" s="4"/>
      <c r="B440" s="4"/>
      <c r="C440" s="337"/>
      <c r="D440" s="2"/>
      <c r="E440" s="2"/>
      <c r="F440" s="51"/>
      <c r="G440" s="2"/>
      <c r="H440" s="2"/>
      <c r="I440" s="2"/>
      <c r="J440" s="4"/>
    </row>
    <row r="441" spans="1:10" s="9" customFormat="1" x14ac:dyDescent="0.2">
      <c r="A441" s="4"/>
      <c r="B441" s="4"/>
      <c r="C441" s="337"/>
      <c r="D441" s="2"/>
      <c r="E441" s="2"/>
      <c r="F441" s="51"/>
      <c r="G441" s="2"/>
      <c r="H441" s="2"/>
      <c r="I441" s="2"/>
      <c r="J441" s="4"/>
    </row>
    <row r="442" spans="1:10" s="9" customFormat="1" x14ac:dyDescent="0.2">
      <c r="A442" s="4"/>
      <c r="B442" s="4"/>
      <c r="C442" s="337"/>
      <c r="D442" s="2"/>
      <c r="E442" s="2"/>
      <c r="F442" s="51"/>
      <c r="G442" s="2"/>
      <c r="H442" s="2"/>
      <c r="I442" s="2"/>
      <c r="J442" s="4"/>
    </row>
    <row r="443" spans="1:10" s="9" customFormat="1" x14ac:dyDescent="0.2">
      <c r="A443" s="4"/>
      <c r="B443" s="4"/>
      <c r="C443" s="337"/>
      <c r="D443" s="2"/>
      <c r="E443" s="2"/>
      <c r="F443" s="51"/>
      <c r="G443" s="2"/>
      <c r="H443" s="2"/>
      <c r="I443" s="2"/>
      <c r="J443" s="4"/>
    </row>
    <row r="444" spans="1:10" s="9" customFormat="1" x14ac:dyDescent="0.2">
      <c r="A444" s="4"/>
      <c r="B444" s="4"/>
      <c r="C444" s="337"/>
      <c r="D444" s="2"/>
      <c r="E444" s="2"/>
      <c r="F444" s="51"/>
      <c r="G444" s="2"/>
      <c r="H444" s="2"/>
      <c r="I444" s="2"/>
      <c r="J444" s="4"/>
    </row>
    <row r="445" spans="1:10" s="9" customFormat="1" x14ac:dyDescent="0.2">
      <c r="A445" s="4"/>
      <c r="B445" s="4"/>
      <c r="C445" s="337"/>
      <c r="D445" s="2"/>
      <c r="E445" s="2"/>
      <c r="F445" s="51"/>
      <c r="G445" s="2"/>
      <c r="H445" s="2"/>
      <c r="I445" s="2"/>
      <c r="J445" s="4"/>
    </row>
    <row r="446" spans="1:10" s="9" customFormat="1" x14ac:dyDescent="0.2">
      <c r="A446" s="4"/>
      <c r="B446" s="4"/>
      <c r="C446" s="337"/>
      <c r="D446" s="2"/>
      <c r="E446" s="2"/>
      <c r="F446" s="51"/>
      <c r="G446" s="2"/>
      <c r="H446" s="2"/>
      <c r="I446" s="2"/>
      <c r="J446" s="4"/>
    </row>
    <row r="447" spans="1:10" s="9" customFormat="1" x14ac:dyDescent="0.2">
      <c r="A447" s="4"/>
      <c r="B447" s="4"/>
      <c r="C447" s="337"/>
      <c r="D447" s="2"/>
      <c r="E447" s="2"/>
      <c r="F447" s="51"/>
      <c r="G447" s="2"/>
      <c r="H447" s="2"/>
      <c r="I447" s="2"/>
      <c r="J447" s="4"/>
    </row>
    <row r="448" spans="1:10" s="9" customFormat="1" x14ac:dyDescent="0.2">
      <c r="A448" s="4"/>
      <c r="B448" s="4"/>
      <c r="C448" s="337"/>
      <c r="D448" s="2"/>
      <c r="E448" s="2"/>
      <c r="F448" s="51"/>
      <c r="G448" s="2"/>
      <c r="H448" s="2"/>
      <c r="I448" s="2"/>
      <c r="J448" s="4"/>
    </row>
    <row r="449" spans="1:10" s="9" customFormat="1" x14ac:dyDescent="0.2">
      <c r="A449" s="4"/>
      <c r="B449" s="4"/>
      <c r="C449" s="337"/>
      <c r="D449" s="2"/>
      <c r="E449" s="2"/>
      <c r="F449" s="51"/>
      <c r="G449" s="2"/>
      <c r="H449" s="2"/>
      <c r="I449" s="2"/>
      <c r="J449" s="4"/>
    </row>
    <row r="450" spans="1:10" s="9" customFormat="1" x14ac:dyDescent="0.2">
      <c r="A450" s="4"/>
      <c r="B450" s="4"/>
      <c r="C450" s="337"/>
      <c r="D450" s="2"/>
      <c r="E450" s="2"/>
      <c r="F450" s="51"/>
      <c r="G450" s="2"/>
      <c r="H450" s="2"/>
      <c r="I450" s="2"/>
      <c r="J450" s="4"/>
    </row>
    <row r="451" spans="1:10" s="9" customFormat="1" x14ac:dyDescent="0.2">
      <c r="A451" s="4"/>
      <c r="B451" s="4"/>
      <c r="C451" s="337"/>
      <c r="D451" s="2"/>
      <c r="E451" s="2"/>
      <c r="F451" s="51"/>
      <c r="G451" s="2"/>
      <c r="H451" s="2"/>
      <c r="I451" s="2"/>
      <c r="J451" s="4"/>
    </row>
    <row r="452" spans="1:10" s="9" customFormat="1" x14ac:dyDescent="0.2">
      <c r="A452" s="4"/>
      <c r="B452" s="4"/>
      <c r="C452" s="337"/>
      <c r="D452" s="2"/>
      <c r="E452" s="2"/>
      <c r="F452" s="51"/>
      <c r="G452" s="2"/>
      <c r="H452" s="2"/>
      <c r="I452" s="2"/>
      <c r="J452" s="4"/>
    </row>
    <row r="453" spans="1:10" s="9" customFormat="1" x14ac:dyDescent="0.2">
      <c r="A453" s="4"/>
      <c r="B453" s="4"/>
      <c r="C453" s="337"/>
      <c r="D453" s="2"/>
      <c r="E453" s="2"/>
      <c r="F453" s="51"/>
      <c r="G453" s="2"/>
      <c r="H453" s="2"/>
      <c r="I453" s="2"/>
      <c r="J453" s="4"/>
    </row>
    <row r="454" spans="1:10" s="9" customFormat="1" x14ac:dyDescent="0.2">
      <c r="A454" s="4"/>
      <c r="B454" s="4"/>
      <c r="C454" s="337"/>
      <c r="D454" s="2"/>
      <c r="E454" s="2"/>
      <c r="F454" s="51"/>
      <c r="G454" s="2"/>
      <c r="H454" s="2"/>
      <c r="I454" s="2"/>
      <c r="J454" s="4"/>
    </row>
    <row r="455" spans="1:10" s="9" customFormat="1" x14ac:dyDescent="0.2">
      <c r="A455" s="4"/>
      <c r="B455" s="4"/>
      <c r="C455" s="337"/>
      <c r="D455" s="2"/>
      <c r="E455" s="2"/>
      <c r="F455" s="51"/>
      <c r="G455" s="2"/>
      <c r="H455" s="2"/>
      <c r="I455" s="2"/>
      <c r="J455" s="4"/>
    </row>
    <row r="456" spans="1:10" s="9" customFormat="1" x14ac:dyDescent="0.2">
      <c r="A456" s="4"/>
      <c r="B456" s="4"/>
      <c r="C456" s="337"/>
      <c r="D456" s="2"/>
      <c r="E456" s="2"/>
      <c r="F456" s="51"/>
      <c r="G456" s="2"/>
      <c r="H456" s="2"/>
      <c r="I456" s="2"/>
      <c r="J456" s="4"/>
    </row>
    <row r="457" spans="1:10" s="9" customFormat="1" x14ac:dyDescent="0.2">
      <c r="A457" s="4"/>
      <c r="B457" s="4"/>
      <c r="C457" s="337"/>
      <c r="D457" s="2"/>
      <c r="E457" s="2"/>
      <c r="F457" s="51"/>
      <c r="G457" s="2"/>
      <c r="H457" s="2"/>
      <c r="I457" s="2"/>
      <c r="J457" s="4"/>
    </row>
    <row r="458" spans="1:10" s="9" customFormat="1" x14ac:dyDescent="0.2">
      <c r="A458" s="4"/>
      <c r="B458" s="4"/>
      <c r="C458" s="337"/>
      <c r="D458" s="2"/>
      <c r="E458" s="2"/>
      <c r="F458" s="51"/>
      <c r="G458" s="2"/>
      <c r="H458" s="2"/>
      <c r="I458" s="2"/>
      <c r="J458" s="4"/>
    </row>
    <row r="459" spans="1:10" s="9" customFormat="1" x14ac:dyDescent="0.2">
      <c r="A459" s="4"/>
      <c r="B459" s="4"/>
      <c r="C459" s="337"/>
      <c r="D459" s="2"/>
      <c r="E459" s="2"/>
      <c r="F459" s="51"/>
      <c r="G459" s="2"/>
      <c r="H459" s="2"/>
      <c r="I459" s="2"/>
      <c r="J459" s="4"/>
    </row>
    <row r="460" spans="1:10" s="9" customFormat="1" x14ac:dyDescent="0.2">
      <c r="A460" s="4"/>
      <c r="B460" s="4"/>
      <c r="C460" s="337"/>
      <c r="D460" s="2"/>
      <c r="E460" s="2"/>
      <c r="F460" s="51"/>
      <c r="G460" s="2"/>
      <c r="H460" s="2"/>
      <c r="I460" s="2"/>
      <c r="J460" s="4"/>
    </row>
    <row r="461" spans="1:10" s="9" customFormat="1" x14ac:dyDescent="0.2">
      <c r="A461" s="4"/>
      <c r="B461" s="4"/>
      <c r="C461" s="337"/>
      <c r="D461" s="2"/>
      <c r="E461" s="2"/>
      <c r="F461" s="51"/>
      <c r="G461" s="2"/>
      <c r="H461" s="2"/>
      <c r="I461" s="2"/>
      <c r="J461" s="4"/>
    </row>
    <row r="462" spans="1:10" s="9" customFormat="1" x14ac:dyDescent="0.2">
      <c r="A462" s="4"/>
      <c r="B462" s="4"/>
      <c r="C462" s="337"/>
      <c r="D462" s="2"/>
      <c r="E462" s="2"/>
      <c r="F462" s="51"/>
      <c r="G462" s="2"/>
      <c r="H462" s="2"/>
      <c r="I462" s="2"/>
      <c r="J462" s="4"/>
    </row>
    <row r="463" spans="1:10" s="9" customFormat="1" x14ac:dyDescent="0.2">
      <c r="A463" s="4"/>
      <c r="B463" s="4"/>
      <c r="C463" s="337"/>
      <c r="D463" s="2"/>
      <c r="E463" s="2"/>
      <c r="F463" s="51"/>
      <c r="G463" s="2"/>
      <c r="H463" s="2"/>
      <c r="I463" s="2"/>
      <c r="J463" s="4"/>
    </row>
    <row r="464" spans="1:10" s="9" customFormat="1" x14ac:dyDescent="0.2">
      <c r="A464" s="4"/>
      <c r="B464" s="4"/>
      <c r="C464" s="337"/>
      <c r="D464" s="2"/>
      <c r="E464" s="2"/>
      <c r="F464" s="51"/>
      <c r="G464" s="2"/>
      <c r="H464" s="2"/>
      <c r="I464" s="2"/>
      <c r="J464" s="4"/>
    </row>
    <row r="465" spans="1:10" s="9" customFormat="1" x14ac:dyDescent="0.2">
      <c r="A465" s="4"/>
      <c r="B465" s="4"/>
      <c r="C465" s="337"/>
      <c r="D465" s="2"/>
      <c r="E465" s="2"/>
      <c r="F465" s="51"/>
      <c r="G465" s="2"/>
      <c r="H465" s="2"/>
      <c r="I465" s="2"/>
      <c r="J465" s="4"/>
    </row>
    <row r="466" spans="1:10" s="9" customFormat="1" x14ac:dyDescent="0.2">
      <c r="A466" s="4"/>
      <c r="B466" s="4"/>
      <c r="C466" s="337"/>
      <c r="D466" s="2"/>
      <c r="E466" s="2"/>
      <c r="F466" s="51"/>
      <c r="G466" s="2"/>
      <c r="H466" s="2"/>
      <c r="I466" s="2"/>
      <c r="J466" s="4"/>
    </row>
    <row r="467" spans="1:10" s="9" customFormat="1" x14ac:dyDescent="0.2">
      <c r="A467" s="4"/>
      <c r="B467" s="4"/>
      <c r="C467" s="337"/>
      <c r="D467" s="2"/>
      <c r="E467" s="2"/>
      <c r="F467" s="51"/>
      <c r="G467" s="2"/>
      <c r="H467" s="2"/>
      <c r="I467" s="2"/>
      <c r="J467" s="4"/>
    </row>
    <row r="468" spans="1:10" s="9" customFormat="1" x14ac:dyDescent="0.2">
      <c r="A468" s="4"/>
      <c r="B468" s="4"/>
      <c r="C468" s="337"/>
      <c r="D468" s="2"/>
      <c r="E468" s="2"/>
      <c r="F468" s="51"/>
      <c r="G468" s="2"/>
      <c r="H468" s="2"/>
      <c r="I468" s="2"/>
      <c r="J468" s="4"/>
    </row>
    <row r="469" spans="1:10" s="9" customFormat="1" x14ac:dyDescent="0.2">
      <c r="A469" s="4"/>
      <c r="B469" s="4"/>
      <c r="C469" s="337"/>
      <c r="D469" s="2"/>
      <c r="E469" s="2"/>
      <c r="F469" s="51"/>
      <c r="G469" s="2"/>
      <c r="H469" s="2"/>
      <c r="I469" s="2"/>
      <c r="J469" s="4"/>
    </row>
    <row r="470" spans="1:10" s="9" customFormat="1" x14ac:dyDescent="0.2">
      <c r="A470" s="4"/>
      <c r="B470" s="4"/>
      <c r="C470" s="337"/>
      <c r="D470" s="2"/>
      <c r="E470" s="2"/>
      <c r="F470" s="51"/>
      <c r="G470" s="2"/>
      <c r="H470" s="2"/>
      <c r="I470" s="2"/>
      <c r="J470" s="4"/>
    </row>
    <row r="471" spans="1:10" s="9" customFormat="1" x14ac:dyDescent="0.2">
      <c r="A471" s="4"/>
      <c r="B471" s="4"/>
      <c r="C471" s="337"/>
      <c r="D471" s="2"/>
      <c r="E471" s="2"/>
      <c r="F471" s="51"/>
      <c r="G471" s="2"/>
      <c r="H471" s="2"/>
      <c r="I471" s="2"/>
      <c r="J471" s="4"/>
    </row>
    <row r="472" spans="1:10" s="9" customFormat="1" x14ac:dyDescent="0.2">
      <c r="A472" s="4"/>
      <c r="B472" s="4"/>
      <c r="C472" s="337"/>
      <c r="D472" s="2"/>
      <c r="E472" s="2"/>
      <c r="F472" s="51"/>
      <c r="G472" s="2"/>
      <c r="H472" s="2"/>
      <c r="I472" s="2"/>
      <c r="J472" s="4"/>
    </row>
    <row r="473" spans="1:10" s="9" customFormat="1" x14ac:dyDescent="0.2">
      <c r="A473" s="4"/>
      <c r="B473" s="4"/>
      <c r="C473" s="337"/>
      <c r="D473" s="2"/>
      <c r="E473" s="2"/>
      <c r="F473" s="51"/>
      <c r="G473" s="2"/>
      <c r="H473" s="2"/>
      <c r="I473" s="2"/>
      <c r="J473" s="4"/>
    </row>
    <row r="474" spans="1:10" s="9" customFormat="1" x14ac:dyDescent="0.2">
      <c r="A474" s="4"/>
      <c r="B474" s="4"/>
      <c r="C474" s="337"/>
      <c r="D474" s="2"/>
      <c r="E474" s="2"/>
      <c r="F474" s="51"/>
      <c r="G474" s="2"/>
      <c r="H474" s="2"/>
      <c r="I474" s="2"/>
      <c r="J474" s="4"/>
    </row>
    <row r="475" spans="1:10" s="9" customFormat="1" x14ac:dyDescent="0.2">
      <c r="A475" s="4"/>
      <c r="B475" s="4"/>
      <c r="C475" s="337"/>
      <c r="D475" s="2"/>
      <c r="E475" s="2"/>
      <c r="F475" s="51"/>
      <c r="G475" s="2"/>
      <c r="H475" s="2"/>
      <c r="I475" s="2"/>
      <c r="J475" s="4"/>
    </row>
    <row r="476" spans="1:10" s="9" customFormat="1" x14ac:dyDescent="0.2">
      <c r="A476" s="4"/>
      <c r="B476" s="4"/>
      <c r="C476" s="337"/>
      <c r="D476" s="2"/>
      <c r="E476" s="2"/>
      <c r="F476" s="51"/>
      <c r="G476" s="2"/>
      <c r="H476" s="2"/>
      <c r="I476" s="2"/>
      <c r="J476" s="4"/>
    </row>
    <row r="477" spans="1:10" s="9" customFormat="1" x14ac:dyDescent="0.2">
      <c r="A477" s="4"/>
      <c r="B477" s="4"/>
      <c r="C477" s="337"/>
      <c r="D477" s="2"/>
      <c r="E477" s="2"/>
      <c r="F477" s="51"/>
      <c r="G477" s="2"/>
      <c r="H477" s="2"/>
      <c r="I477" s="2"/>
      <c r="J477" s="4"/>
    </row>
    <row r="478" spans="1:10" s="9" customFormat="1" x14ac:dyDescent="0.2">
      <c r="A478" s="4"/>
      <c r="B478" s="4"/>
      <c r="C478" s="337"/>
      <c r="D478" s="2"/>
      <c r="E478" s="2"/>
      <c r="F478" s="51"/>
      <c r="G478" s="2"/>
      <c r="H478" s="2"/>
      <c r="I478" s="2"/>
      <c r="J478" s="4"/>
    </row>
    <row r="479" spans="1:10" s="9" customFormat="1" x14ac:dyDescent="0.2">
      <c r="A479" s="4"/>
      <c r="B479" s="4"/>
      <c r="C479" s="337"/>
      <c r="D479" s="2"/>
      <c r="E479" s="2"/>
      <c r="F479" s="51"/>
      <c r="G479" s="2"/>
      <c r="H479" s="2"/>
      <c r="I479" s="2"/>
      <c r="J479" s="4"/>
    </row>
    <row r="480" spans="1:10" s="9" customFormat="1" x14ac:dyDescent="0.2">
      <c r="A480" s="4"/>
      <c r="B480" s="4"/>
      <c r="C480" s="337"/>
      <c r="D480" s="2"/>
      <c r="E480" s="2"/>
      <c r="F480" s="51"/>
      <c r="G480" s="2"/>
      <c r="H480" s="2"/>
      <c r="I480" s="2"/>
      <c r="J480" s="4"/>
    </row>
    <row r="481" spans="1:10" s="9" customFormat="1" x14ac:dyDescent="0.2">
      <c r="A481" s="4"/>
      <c r="B481" s="4"/>
      <c r="C481" s="337"/>
      <c r="D481" s="2"/>
      <c r="E481" s="2"/>
      <c r="F481" s="51"/>
      <c r="G481" s="2"/>
      <c r="H481" s="2"/>
      <c r="I481" s="2"/>
      <c r="J481" s="4"/>
    </row>
    <row r="482" spans="1:10" s="9" customFormat="1" x14ac:dyDescent="0.2">
      <c r="A482" s="4"/>
      <c r="B482" s="4"/>
      <c r="C482" s="337"/>
      <c r="D482" s="2"/>
      <c r="E482" s="2"/>
      <c r="F482" s="51"/>
      <c r="G482" s="2"/>
      <c r="H482" s="2"/>
      <c r="I482" s="2"/>
      <c r="J482" s="4"/>
    </row>
    <row r="483" spans="1:10" s="9" customFormat="1" x14ac:dyDescent="0.2">
      <c r="A483" s="4"/>
      <c r="B483" s="4"/>
      <c r="C483" s="337"/>
      <c r="D483" s="2"/>
      <c r="E483" s="2"/>
      <c r="F483" s="51"/>
      <c r="G483" s="2"/>
      <c r="H483" s="2"/>
      <c r="I483" s="2"/>
      <c r="J483" s="4"/>
    </row>
    <row r="484" spans="1:10" s="9" customFormat="1" x14ac:dyDescent="0.2">
      <c r="A484" s="4"/>
      <c r="B484" s="4"/>
      <c r="C484" s="337"/>
      <c r="D484" s="2"/>
      <c r="E484" s="2"/>
      <c r="F484" s="51"/>
      <c r="G484" s="2"/>
      <c r="H484" s="2"/>
      <c r="I484" s="2"/>
      <c r="J484" s="4"/>
    </row>
    <row r="485" spans="1:10" s="9" customFormat="1" x14ac:dyDescent="0.2">
      <c r="A485" s="4"/>
      <c r="B485" s="4"/>
      <c r="C485" s="337"/>
      <c r="D485" s="2"/>
      <c r="E485" s="2"/>
      <c r="F485" s="51"/>
      <c r="G485" s="2"/>
      <c r="H485" s="2"/>
      <c r="I485" s="2"/>
      <c r="J485" s="4"/>
    </row>
    <row r="486" spans="1:10" s="9" customFormat="1" x14ac:dyDescent="0.2">
      <c r="A486" s="4"/>
      <c r="B486" s="4"/>
      <c r="C486" s="337"/>
      <c r="D486" s="2"/>
      <c r="E486" s="2"/>
      <c r="F486" s="51"/>
      <c r="G486" s="2"/>
      <c r="H486" s="2"/>
      <c r="I486" s="2"/>
      <c r="J486" s="4"/>
    </row>
    <row r="487" spans="1:10" s="9" customFormat="1" x14ac:dyDescent="0.2">
      <c r="A487" s="4"/>
      <c r="B487" s="4"/>
      <c r="C487" s="337"/>
      <c r="D487" s="2"/>
      <c r="E487" s="2"/>
      <c r="F487" s="51"/>
      <c r="G487" s="2"/>
      <c r="H487" s="2"/>
      <c r="I487" s="2"/>
      <c r="J487" s="4"/>
    </row>
    <row r="488" spans="1:10" s="9" customFormat="1" x14ac:dyDescent="0.2">
      <c r="A488" s="4"/>
      <c r="B488" s="4"/>
      <c r="C488" s="337"/>
      <c r="D488" s="2"/>
      <c r="E488" s="2"/>
      <c r="F488" s="51"/>
      <c r="G488" s="2"/>
      <c r="H488" s="2"/>
      <c r="I488" s="2"/>
      <c r="J488" s="4"/>
    </row>
    <row r="489" spans="1:10" s="9" customFormat="1" x14ac:dyDescent="0.2">
      <c r="A489" s="4"/>
      <c r="B489" s="4"/>
      <c r="C489" s="337"/>
      <c r="D489" s="2"/>
      <c r="E489" s="2"/>
      <c r="F489" s="51"/>
      <c r="G489" s="2"/>
      <c r="H489" s="2"/>
      <c r="I489" s="2"/>
      <c r="J489" s="4"/>
    </row>
    <row r="490" spans="1:10" s="9" customFormat="1" x14ac:dyDescent="0.2">
      <c r="A490" s="4"/>
      <c r="B490" s="4"/>
      <c r="C490" s="337"/>
      <c r="D490" s="2"/>
      <c r="E490" s="2"/>
      <c r="F490" s="51"/>
      <c r="G490" s="2"/>
      <c r="H490" s="2"/>
      <c r="I490" s="2"/>
      <c r="J490" s="4"/>
    </row>
    <row r="491" spans="1:10" s="9" customFormat="1" x14ac:dyDescent="0.2">
      <c r="A491" s="4"/>
      <c r="B491" s="4"/>
      <c r="C491" s="337"/>
      <c r="D491" s="2"/>
      <c r="E491" s="2"/>
      <c r="F491" s="51"/>
      <c r="G491" s="2"/>
      <c r="H491" s="2"/>
      <c r="I491" s="2"/>
      <c r="J491" s="4"/>
    </row>
    <row r="492" spans="1:10" s="9" customFormat="1" x14ac:dyDescent="0.2">
      <c r="A492" s="4"/>
      <c r="B492" s="4"/>
      <c r="C492" s="337"/>
      <c r="D492" s="2"/>
      <c r="E492" s="2"/>
      <c r="F492" s="51"/>
      <c r="G492" s="2"/>
      <c r="H492" s="2"/>
      <c r="I492" s="2"/>
      <c r="J492" s="4"/>
    </row>
    <row r="493" spans="1:10" s="9" customFormat="1" x14ac:dyDescent="0.2">
      <c r="A493" s="4"/>
      <c r="B493" s="4"/>
      <c r="C493" s="337"/>
      <c r="D493" s="2"/>
      <c r="E493" s="2"/>
      <c r="F493" s="51"/>
      <c r="G493" s="2"/>
      <c r="H493" s="2"/>
      <c r="I493" s="2"/>
      <c r="J493" s="4"/>
    </row>
    <row r="494" spans="1:10" s="9" customFormat="1" x14ac:dyDescent="0.2">
      <c r="A494" s="4"/>
      <c r="B494" s="4"/>
      <c r="C494" s="337"/>
      <c r="D494" s="2"/>
      <c r="E494" s="2"/>
      <c r="F494" s="51"/>
      <c r="G494" s="2"/>
      <c r="H494" s="2"/>
      <c r="I494" s="2"/>
      <c r="J494" s="4"/>
    </row>
    <row r="495" spans="1:10" s="9" customFormat="1" x14ac:dyDescent="0.2">
      <c r="A495" s="4"/>
      <c r="B495" s="4"/>
      <c r="C495" s="337"/>
      <c r="D495" s="2"/>
      <c r="E495" s="2"/>
      <c r="F495" s="51"/>
      <c r="G495" s="2"/>
      <c r="H495" s="2"/>
      <c r="I495" s="2"/>
      <c r="J495" s="4"/>
    </row>
    <row r="496" spans="1:10" s="9" customFormat="1" x14ac:dyDescent="0.2">
      <c r="A496" s="4"/>
      <c r="B496" s="4"/>
      <c r="C496" s="337"/>
      <c r="D496" s="2"/>
      <c r="E496" s="2"/>
      <c r="F496" s="51"/>
      <c r="G496" s="2"/>
      <c r="H496" s="2"/>
      <c r="I496" s="2"/>
      <c r="J496" s="4"/>
    </row>
    <row r="497" spans="1:10" s="9" customFormat="1" x14ac:dyDescent="0.2">
      <c r="A497" s="4"/>
      <c r="B497" s="4"/>
      <c r="C497" s="337"/>
      <c r="D497" s="2"/>
      <c r="E497" s="2"/>
      <c r="F497" s="51"/>
      <c r="G497" s="2"/>
      <c r="H497" s="2"/>
      <c r="I497" s="2"/>
      <c r="J497" s="4"/>
    </row>
    <row r="498" spans="1:10" s="9" customFormat="1" x14ac:dyDescent="0.2">
      <c r="A498" s="4"/>
      <c r="B498" s="4"/>
      <c r="C498" s="337"/>
      <c r="D498" s="2"/>
      <c r="E498" s="2"/>
      <c r="F498" s="51"/>
      <c r="G498" s="2"/>
      <c r="H498" s="2"/>
      <c r="I498" s="2"/>
      <c r="J498" s="4"/>
    </row>
    <row r="499" spans="1:10" s="9" customFormat="1" x14ac:dyDescent="0.2">
      <c r="A499" s="4"/>
      <c r="B499" s="4"/>
      <c r="C499" s="337"/>
      <c r="D499" s="2"/>
      <c r="E499" s="2"/>
      <c r="F499" s="51"/>
      <c r="G499" s="2"/>
      <c r="H499" s="2"/>
      <c r="I499" s="2"/>
      <c r="J499" s="4"/>
    </row>
    <row r="500" spans="1:10" s="9" customFormat="1" x14ac:dyDescent="0.2">
      <c r="A500" s="4"/>
      <c r="B500" s="4"/>
      <c r="C500" s="337"/>
      <c r="D500" s="2"/>
      <c r="E500" s="2"/>
      <c r="F500" s="51"/>
      <c r="G500" s="2"/>
      <c r="H500" s="2"/>
      <c r="I500" s="2"/>
      <c r="J500" s="4"/>
    </row>
    <row r="501" spans="1:10" s="9" customFormat="1" x14ac:dyDescent="0.2">
      <c r="A501" s="4"/>
      <c r="B501" s="4"/>
      <c r="C501" s="337"/>
      <c r="D501" s="2"/>
      <c r="E501" s="2"/>
      <c r="F501" s="51"/>
      <c r="G501" s="2"/>
      <c r="H501" s="2"/>
      <c r="I501" s="2"/>
      <c r="J501" s="4"/>
    </row>
    <row r="502" spans="1:10" s="9" customFormat="1" x14ac:dyDescent="0.2">
      <c r="A502" s="4"/>
      <c r="B502" s="4"/>
      <c r="C502" s="337"/>
      <c r="D502" s="2"/>
      <c r="E502" s="2"/>
      <c r="F502" s="51"/>
      <c r="G502" s="2"/>
      <c r="H502" s="2"/>
      <c r="I502" s="2"/>
      <c r="J502" s="4"/>
    </row>
    <row r="503" spans="1:10" s="9" customFormat="1" x14ac:dyDescent="0.2">
      <c r="A503" s="4"/>
      <c r="B503" s="4"/>
      <c r="C503" s="337"/>
      <c r="D503" s="2"/>
      <c r="E503" s="2"/>
      <c r="F503" s="51"/>
      <c r="G503" s="2"/>
      <c r="H503" s="2"/>
      <c r="I503" s="2"/>
      <c r="J503" s="4"/>
    </row>
    <row r="504" spans="1:10" s="9" customFormat="1" x14ac:dyDescent="0.2">
      <c r="A504" s="4"/>
      <c r="B504" s="4"/>
      <c r="C504" s="337"/>
      <c r="D504" s="2"/>
      <c r="E504" s="2"/>
      <c r="F504" s="51"/>
      <c r="G504" s="2"/>
      <c r="H504" s="2"/>
      <c r="I504" s="2"/>
      <c r="J504" s="4"/>
    </row>
    <row r="505" spans="1:10" s="9" customFormat="1" x14ac:dyDescent="0.2">
      <c r="A505" s="4"/>
      <c r="B505" s="4"/>
      <c r="C505" s="337"/>
      <c r="D505" s="2"/>
      <c r="E505" s="2"/>
      <c r="F505" s="51"/>
      <c r="G505" s="2"/>
      <c r="H505" s="2"/>
      <c r="I505" s="2"/>
      <c r="J505" s="4"/>
    </row>
    <row r="506" spans="1:10" s="9" customFormat="1" x14ac:dyDescent="0.2">
      <c r="A506" s="4"/>
      <c r="B506" s="4"/>
      <c r="C506" s="337"/>
      <c r="D506" s="2"/>
      <c r="E506" s="2"/>
      <c r="F506" s="51"/>
      <c r="G506" s="2"/>
      <c r="H506" s="2"/>
      <c r="I506" s="2"/>
      <c r="J506" s="4"/>
    </row>
    <row r="507" spans="1:10" s="9" customFormat="1" x14ac:dyDescent="0.2">
      <c r="A507" s="4"/>
      <c r="B507" s="4"/>
      <c r="C507" s="337"/>
      <c r="D507" s="2"/>
      <c r="E507" s="2"/>
      <c r="F507" s="51"/>
      <c r="G507" s="2"/>
      <c r="H507" s="2"/>
      <c r="I507" s="2"/>
      <c r="J507" s="4"/>
    </row>
    <row r="508" spans="1:10" s="9" customFormat="1" x14ac:dyDescent="0.2">
      <c r="A508" s="4"/>
      <c r="B508" s="4"/>
      <c r="C508" s="337"/>
      <c r="D508" s="2"/>
      <c r="E508" s="2"/>
      <c r="F508" s="51"/>
      <c r="G508" s="2"/>
      <c r="H508" s="2"/>
      <c r="I508" s="2"/>
      <c r="J508" s="4"/>
    </row>
    <row r="509" spans="1:10" s="9" customFormat="1" x14ac:dyDescent="0.2">
      <c r="A509" s="4"/>
      <c r="B509" s="4"/>
      <c r="C509" s="337"/>
      <c r="D509" s="2"/>
      <c r="E509" s="2"/>
      <c r="F509" s="51"/>
      <c r="G509" s="2"/>
      <c r="H509" s="2"/>
      <c r="I509" s="2"/>
      <c r="J509" s="4"/>
    </row>
    <row r="510" spans="1:10" s="9" customFormat="1" x14ac:dyDescent="0.2">
      <c r="A510" s="4"/>
      <c r="B510" s="4"/>
      <c r="C510" s="337"/>
      <c r="D510" s="2"/>
      <c r="E510" s="2"/>
      <c r="F510" s="51"/>
      <c r="G510" s="2"/>
      <c r="H510" s="2"/>
      <c r="I510" s="2"/>
      <c r="J510" s="4"/>
    </row>
    <row r="511" spans="1:10" s="9" customFormat="1" x14ac:dyDescent="0.2">
      <c r="A511" s="4"/>
      <c r="B511" s="4"/>
      <c r="C511" s="337"/>
      <c r="D511" s="2"/>
      <c r="E511" s="2"/>
      <c r="F511" s="51"/>
      <c r="G511" s="2"/>
      <c r="H511" s="2"/>
      <c r="I511" s="2"/>
      <c r="J511" s="4"/>
    </row>
    <row r="512" spans="1:10" s="9" customFormat="1" x14ac:dyDescent="0.2">
      <c r="A512" s="4"/>
      <c r="B512" s="4"/>
      <c r="C512" s="337"/>
      <c r="D512" s="2"/>
      <c r="E512" s="2"/>
      <c r="F512" s="51"/>
      <c r="G512" s="2"/>
      <c r="H512" s="2"/>
      <c r="I512" s="2"/>
      <c r="J512" s="4"/>
    </row>
    <row r="513" spans="1:10" s="9" customFormat="1" x14ac:dyDescent="0.2">
      <c r="A513" s="4"/>
      <c r="B513" s="4"/>
      <c r="C513" s="337"/>
      <c r="D513" s="2"/>
      <c r="E513" s="2"/>
      <c r="F513" s="51"/>
      <c r="G513" s="2"/>
      <c r="H513" s="2"/>
      <c r="I513" s="2"/>
      <c r="J513" s="4"/>
    </row>
    <row r="514" spans="1:10" s="9" customFormat="1" x14ac:dyDescent="0.2">
      <c r="A514" s="4"/>
      <c r="B514" s="4"/>
      <c r="C514" s="337"/>
      <c r="D514" s="2"/>
      <c r="E514" s="2"/>
      <c r="F514" s="51"/>
      <c r="G514" s="2"/>
      <c r="H514" s="2"/>
      <c r="I514" s="2"/>
      <c r="J514" s="4"/>
    </row>
    <row r="515" spans="1:10" s="9" customFormat="1" x14ac:dyDescent="0.2">
      <c r="A515" s="4"/>
      <c r="B515" s="4"/>
      <c r="C515" s="337"/>
      <c r="D515" s="2"/>
      <c r="E515" s="2"/>
      <c r="F515" s="51"/>
      <c r="G515" s="2"/>
      <c r="H515" s="2"/>
      <c r="I515" s="2"/>
      <c r="J515" s="4"/>
    </row>
    <row r="516" spans="1:10" s="9" customFormat="1" x14ac:dyDescent="0.2">
      <c r="A516" s="4"/>
      <c r="B516" s="4"/>
      <c r="C516" s="337"/>
      <c r="D516" s="2"/>
      <c r="E516" s="2"/>
      <c r="F516" s="51"/>
      <c r="G516" s="2"/>
      <c r="H516" s="2"/>
      <c r="I516" s="2"/>
      <c r="J516" s="4"/>
    </row>
    <row r="517" spans="1:10" s="9" customFormat="1" x14ac:dyDescent="0.2">
      <c r="A517" s="4"/>
      <c r="B517" s="4"/>
      <c r="C517" s="337"/>
      <c r="D517" s="2"/>
      <c r="E517" s="2"/>
      <c r="F517" s="51"/>
      <c r="G517" s="2"/>
      <c r="H517" s="2"/>
      <c r="I517" s="2"/>
      <c r="J517" s="4"/>
    </row>
    <row r="518" spans="1:10" s="9" customFormat="1" x14ac:dyDescent="0.2">
      <c r="A518" s="4"/>
      <c r="B518" s="4"/>
      <c r="C518" s="337"/>
      <c r="D518" s="2"/>
      <c r="E518" s="2"/>
      <c r="F518" s="51"/>
      <c r="G518" s="2"/>
      <c r="H518" s="2"/>
      <c r="I518" s="2"/>
      <c r="J518" s="4"/>
    </row>
    <row r="519" spans="1:10" s="9" customFormat="1" x14ac:dyDescent="0.2">
      <c r="A519" s="4"/>
      <c r="B519" s="4"/>
      <c r="C519" s="337"/>
      <c r="D519" s="2"/>
      <c r="E519" s="2"/>
      <c r="F519" s="51"/>
      <c r="G519" s="2"/>
      <c r="H519" s="2"/>
      <c r="I519" s="2"/>
      <c r="J519" s="4"/>
    </row>
    <row r="520" spans="1:10" s="9" customFormat="1" x14ac:dyDescent="0.2">
      <c r="A520" s="4"/>
      <c r="B520" s="4"/>
      <c r="C520" s="337"/>
      <c r="D520" s="2"/>
      <c r="E520" s="2"/>
      <c r="F520" s="51"/>
      <c r="G520" s="2"/>
      <c r="H520" s="2"/>
      <c r="I520" s="2"/>
      <c r="J520" s="4"/>
    </row>
    <row r="521" spans="1:10" s="9" customFormat="1" x14ac:dyDescent="0.2">
      <c r="A521" s="4"/>
      <c r="B521" s="4"/>
      <c r="C521" s="337"/>
      <c r="D521" s="2"/>
      <c r="E521" s="2"/>
      <c r="F521" s="51"/>
      <c r="G521" s="2"/>
      <c r="H521" s="2"/>
      <c r="I521" s="2"/>
      <c r="J521" s="4"/>
    </row>
    <row r="522" spans="1:10" s="9" customFormat="1" x14ac:dyDescent="0.2">
      <c r="A522" s="4"/>
      <c r="B522" s="4"/>
      <c r="C522" s="337"/>
      <c r="D522" s="2"/>
      <c r="E522" s="2"/>
      <c r="F522" s="51"/>
      <c r="G522" s="2"/>
      <c r="H522" s="2"/>
      <c r="I522" s="2"/>
      <c r="J522" s="4"/>
    </row>
    <row r="523" spans="1:10" s="9" customFormat="1" x14ac:dyDescent="0.2">
      <c r="A523" s="4"/>
      <c r="B523" s="4"/>
      <c r="C523" s="337"/>
      <c r="D523" s="2"/>
      <c r="E523" s="2"/>
      <c r="F523" s="51"/>
      <c r="G523" s="2"/>
      <c r="H523" s="2"/>
      <c r="I523" s="2"/>
      <c r="J523" s="4"/>
    </row>
    <row r="524" spans="1:10" s="9" customFormat="1" x14ac:dyDescent="0.2">
      <c r="A524" s="4"/>
      <c r="B524" s="4"/>
      <c r="C524" s="337"/>
      <c r="D524" s="2"/>
      <c r="E524" s="2"/>
      <c r="F524" s="51"/>
      <c r="G524" s="2"/>
      <c r="H524" s="2"/>
      <c r="I524" s="2"/>
      <c r="J524" s="4"/>
    </row>
    <row r="525" spans="1:10" s="9" customFormat="1" x14ac:dyDescent="0.2">
      <c r="A525" s="4"/>
      <c r="B525" s="4"/>
      <c r="C525" s="337"/>
      <c r="D525" s="2"/>
      <c r="E525" s="2"/>
      <c r="F525" s="51"/>
      <c r="G525" s="2"/>
      <c r="H525" s="2"/>
      <c r="I525" s="2"/>
      <c r="J525" s="4"/>
    </row>
    <row r="526" spans="1:10" s="9" customFormat="1" x14ac:dyDescent="0.2">
      <c r="A526" s="4"/>
      <c r="B526" s="4"/>
      <c r="C526" s="337"/>
      <c r="D526" s="2"/>
      <c r="E526" s="2"/>
      <c r="F526" s="51"/>
      <c r="G526" s="2"/>
      <c r="H526" s="2"/>
      <c r="I526" s="2"/>
      <c r="J526" s="4"/>
    </row>
    <row r="527" spans="1:10" s="9" customFormat="1" x14ac:dyDescent="0.2">
      <c r="A527" s="4"/>
      <c r="B527" s="4"/>
      <c r="C527" s="337"/>
      <c r="D527" s="2"/>
      <c r="E527" s="2"/>
      <c r="F527" s="51"/>
      <c r="G527" s="2"/>
      <c r="H527" s="2"/>
      <c r="I527" s="2"/>
      <c r="J527" s="4"/>
    </row>
    <row r="528" spans="1:10" s="9" customFormat="1" x14ac:dyDescent="0.2">
      <c r="A528" s="4"/>
      <c r="B528" s="4"/>
      <c r="C528" s="337"/>
      <c r="D528" s="2"/>
      <c r="E528" s="2"/>
      <c r="F528" s="51"/>
      <c r="G528" s="2"/>
      <c r="H528" s="2"/>
      <c r="I528" s="2"/>
      <c r="J528" s="4"/>
    </row>
    <row r="529" spans="1:10" s="9" customFormat="1" x14ac:dyDescent="0.2">
      <c r="A529" s="4"/>
      <c r="B529" s="4"/>
      <c r="C529" s="337"/>
      <c r="D529" s="2"/>
      <c r="E529" s="2"/>
      <c r="F529" s="51"/>
      <c r="G529" s="2"/>
      <c r="H529" s="2"/>
      <c r="I529" s="2"/>
      <c r="J529" s="4"/>
    </row>
    <row r="530" spans="1:10" s="9" customFormat="1" x14ac:dyDescent="0.2">
      <c r="A530" s="4"/>
      <c r="B530" s="4"/>
      <c r="C530" s="337"/>
      <c r="D530" s="2"/>
      <c r="E530" s="2"/>
      <c r="F530" s="51"/>
      <c r="G530" s="2"/>
      <c r="H530" s="2"/>
      <c r="I530" s="2"/>
      <c r="J530" s="4"/>
    </row>
    <row r="531" spans="1:10" s="9" customFormat="1" x14ac:dyDescent="0.2">
      <c r="A531" s="4"/>
      <c r="B531" s="4"/>
      <c r="C531" s="337"/>
      <c r="D531" s="2"/>
      <c r="E531" s="2"/>
      <c r="F531" s="51"/>
      <c r="G531" s="2"/>
      <c r="H531" s="2"/>
      <c r="I531" s="2"/>
      <c r="J531" s="4"/>
    </row>
    <row r="532" spans="1:10" s="9" customFormat="1" x14ac:dyDescent="0.2">
      <c r="A532" s="4"/>
      <c r="B532" s="4"/>
      <c r="C532" s="337"/>
      <c r="D532" s="2"/>
      <c r="E532" s="2"/>
      <c r="F532" s="51"/>
      <c r="G532" s="2"/>
      <c r="H532" s="2"/>
      <c r="I532" s="2"/>
      <c r="J532" s="4"/>
    </row>
    <row r="533" spans="1:10" s="9" customFormat="1" x14ac:dyDescent="0.2">
      <c r="A533" s="4"/>
      <c r="B533" s="4"/>
      <c r="C533" s="337"/>
      <c r="D533" s="2"/>
      <c r="E533" s="2"/>
      <c r="F533" s="51"/>
      <c r="G533" s="2"/>
      <c r="H533" s="2"/>
      <c r="I533" s="2"/>
      <c r="J533" s="4"/>
    </row>
    <row r="534" spans="1:10" s="9" customFormat="1" x14ac:dyDescent="0.2">
      <c r="A534" s="4"/>
      <c r="B534" s="4"/>
      <c r="C534" s="337"/>
      <c r="D534" s="2"/>
      <c r="E534" s="2"/>
      <c r="F534" s="51"/>
      <c r="G534" s="2"/>
      <c r="H534" s="2"/>
      <c r="I534" s="2"/>
      <c r="J534" s="4"/>
    </row>
    <row r="535" spans="1:10" s="9" customFormat="1" x14ac:dyDescent="0.2">
      <c r="A535" s="4"/>
      <c r="B535" s="4"/>
      <c r="C535" s="337"/>
      <c r="D535" s="2"/>
      <c r="E535" s="2"/>
      <c r="F535" s="51"/>
      <c r="G535" s="2"/>
      <c r="H535" s="2"/>
      <c r="I535" s="2"/>
      <c r="J535" s="4"/>
    </row>
    <row r="536" spans="1:10" s="9" customFormat="1" x14ac:dyDescent="0.2">
      <c r="A536" s="4"/>
      <c r="B536" s="4"/>
      <c r="C536" s="337"/>
      <c r="D536" s="2"/>
      <c r="E536" s="2"/>
      <c r="F536" s="51"/>
      <c r="G536" s="2"/>
      <c r="H536" s="2"/>
      <c r="I536" s="2"/>
      <c r="J536" s="4"/>
    </row>
    <row r="537" spans="1:10" s="9" customFormat="1" x14ac:dyDescent="0.2">
      <c r="A537" s="4"/>
      <c r="B537" s="4"/>
      <c r="C537" s="337"/>
      <c r="D537" s="2"/>
      <c r="E537" s="2"/>
      <c r="F537" s="51"/>
      <c r="G537" s="2"/>
      <c r="H537" s="2"/>
      <c r="I537" s="2"/>
      <c r="J537" s="4"/>
    </row>
    <row r="538" spans="1:10" s="9" customFormat="1" x14ac:dyDescent="0.2">
      <c r="A538" s="4"/>
      <c r="B538" s="4"/>
      <c r="C538" s="337"/>
      <c r="D538" s="2"/>
      <c r="E538" s="2"/>
      <c r="F538" s="51"/>
      <c r="G538" s="2"/>
      <c r="H538" s="2"/>
      <c r="I538" s="2"/>
      <c r="J538" s="4"/>
    </row>
    <row r="539" spans="1:10" s="9" customFormat="1" x14ac:dyDescent="0.2">
      <c r="A539" s="4"/>
      <c r="B539" s="4"/>
      <c r="C539" s="337"/>
      <c r="D539" s="2"/>
      <c r="E539" s="2"/>
      <c r="F539" s="51"/>
      <c r="G539" s="2"/>
      <c r="H539" s="2"/>
      <c r="I539" s="2"/>
      <c r="J539" s="4"/>
    </row>
    <row r="540" spans="1:10" s="9" customFormat="1" x14ac:dyDescent="0.2">
      <c r="A540" s="4"/>
      <c r="B540" s="4"/>
      <c r="C540" s="337"/>
      <c r="D540" s="2"/>
      <c r="E540" s="2"/>
      <c r="F540" s="51"/>
      <c r="G540" s="2"/>
      <c r="H540" s="2"/>
      <c r="I540" s="2"/>
      <c r="J540" s="4"/>
    </row>
    <row r="541" spans="1:10" s="9" customFormat="1" x14ac:dyDescent="0.2">
      <c r="A541" s="4"/>
      <c r="B541" s="4"/>
      <c r="C541" s="337"/>
      <c r="D541" s="2"/>
      <c r="E541" s="2"/>
      <c r="F541" s="51"/>
      <c r="G541" s="2"/>
      <c r="H541" s="2"/>
      <c r="I541" s="2"/>
      <c r="J541" s="4"/>
    </row>
    <row r="542" spans="1:10" s="9" customFormat="1" x14ac:dyDescent="0.2">
      <c r="A542" s="4"/>
      <c r="B542" s="4"/>
      <c r="C542" s="337"/>
      <c r="D542" s="2"/>
      <c r="E542" s="2"/>
      <c r="F542" s="51"/>
      <c r="G542" s="2"/>
      <c r="H542" s="2"/>
      <c r="I542" s="2"/>
      <c r="J542" s="4"/>
    </row>
    <row r="543" spans="1:10" s="9" customFormat="1" x14ac:dyDescent="0.2">
      <c r="A543" s="4"/>
      <c r="B543" s="4"/>
      <c r="C543" s="337"/>
      <c r="D543" s="2"/>
      <c r="E543" s="2"/>
      <c r="F543" s="51"/>
      <c r="G543" s="2"/>
      <c r="H543" s="2"/>
      <c r="I543" s="2"/>
      <c r="J543" s="4"/>
    </row>
    <row r="544" spans="1:10" s="9" customFormat="1" x14ac:dyDescent="0.2">
      <c r="A544" s="4"/>
      <c r="B544" s="4"/>
      <c r="C544" s="337"/>
      <c r="D544" s="2"/>
      <c r="E544" s="2"/>
      <c r="F544" s="51"/>
      <c r="G544" s="2"/>
      <c r="H544" s="2"/>
      <c r="I544" s="2"/>
      <c r="J544" s="4"/>
    </row>
    <row r="545" spans="1:10" s="9" customFormat="1" x14ac:dyDescent="0.2">
      <c r="A545" s="4"/>
      <c r="B545" s="4"/>
      <c r="C545" s="337"/>
      <c r="D545" s="2"/>
      <c r="E545" s="2"/>
      <c r="F545" s="51"/>
      <c r="G545" s="2"/>
      <c r="H545" s="2"/>
      <c r="I545" s="2"/>
      <c r="J545" s="4"/>
    </row>
    <row r="546" spans="1:10" s="9" customFormat="1" x14ac:dyDescent="0.2">
      <c r="A546" s="4"/>
      <c r="B546" s="4"/>
      <c r="C546" s="337"/>
      <c r="D546" s="2"/>
      <c r="E546" s="2"/>
      <c r="F546" s="51"/>
      <c r="G546" s="2"/>
      <c r="H546" s="2"/>
      <c r="I546" s="2"/>
      <c r="J546" s="4"/>
    </row>
    <row r="547" spans="1:10" s="9" customFormat="1" x14ac:dyDescent="0.2">
      <c r="A547" s="4"/>
      <c r="B547" s="4"/>
      <c r="C547" s="337"/>
      <c r="D547" s="2"/>
      <c r="E547" s="2"/>
      <c r="F547" s="51"/>
      <c r="G547" s="2"/>
      <c r="H547" s="2"/>
      <c r="I547" s="2"/>
      <c r="J547" s="4"/>
    </row>
    <row r="548" spans="1:10" s="9" customFormat="1" x14ac:dyDescent="0.2">
      <c r="A548" s="4"/>
      <c r="B548" s="4"/>
      <c r="C548" s="337"/>
      <c r="D548" s="2"/>
      <c r="E548" s="2"/>
      <c r="F548" s="51"/>
      <c r="G548" s="2"/>
      <c r="H548" s="2"/>
      <c r="I548" s="2"/>
      <c r="J548" s="4"/>
    </row>
    <row r="549" spans="1:10" s="9" customFormat="1" x14ac:dyDescent="0.2">
      <c r="A549" s="4"/>
      <c r="B549" s="4"/>
      <c r="C549" s="337"/>
      <c r="D549" s="2"/>
      <c r="E549" s="2"/>
      <c r="F549" s="51"/>
      <c r="G549" s="2"/>
      <c r="H549" s="2"/>
      <c r="I549" s="2"/>
      <c r="J549" s="4"/>
    </row>
    <row r="550" spans="1:10" s="9" customFormat="1" x14ac:dyDescent="0.2">
      <c r="A550" s="4"/>
      <c r="B550" s="4"/>
      <c r="C550" s="337"/>
      <c r="D550" s="2"/>
      <c r="E550" s="2"/>
      <c r="F550" s="51"/>
      <c r="G550" s="2"/>
      <c r="H550" s="2"/>
      <c r="I550" s="2"/>
      <c r="J550" s="4"/>
    </row>
    <row r="551" spans="1:10" s="9" customFormat="1" x14ac:dyDescent="0.2">
      <c r="A551" s="4"/>
      <c r="B551" s="4"/>
      <c r="C551" s="337"/>
      <c r="D551" s="2"/>
      <c r="E551" s="2"/>
      <c r="F551" s="51"/>
      <c r="G551" s="2"/>
      <c r="H551" s="2"/>
      <c r="I551" s="2"/>
      <c r="J551" s="4"/>
    </row>
    <row r="552" spans="1:10" s="9" customFormat="1" x14ac:dyDescent="0.2">
      <c r="A552" s="4"/>
      <c r="B552" s="4"/>
      <c r="C552" s="337"/>
      <c r="D552" s="2"/>
      <c r="E552" s="2"/>
      <c r="F552" s="51"/>
      <c r="G552" s="2"/>
      <c r="H552" s="2"/>
      <c r="I552" s="2"/>
      <c r="J552" s="4"/>
    </row>
    <row r="553" spans="1:10" s="9" customFormat="1" x14ac:dyDescent="0.2">
      <c r="A553" s="4"/>
      <c r="B553" s="4"/>
      <c r="C553" s="337"/>
      <c r="D553" s="2"/>
      <c r="E553" s="2"/>
      <c r="F553" s="51"/>
      <c r="G553" s="2"/>
      <c r="H553" s="2"/>
      <c r="I553" s="2"/>
      <c r="J553" s="4"/>
    </row>
    <row r="554" spans="1:10" s="9" customFormat="1" x14ac:dyDescent="0.2">
      <c r="A554" s="4"/>
      <c r="B554" s="4"/>
      <c r="C554" s="337"/>
      <c r="D554" s="2"/>
      <c r="E554" s="2"/>
      <c r="F554" s="51"/>
      <c r="G554" s="2"/>
      <c r="H554" s="2"/>
      <c r="I554" s="2"/>
      <c r="J554" s="4"/>
    </row>
    <row r="555" spans="1:10" s="9" customFormat="1" x14ac:dyDescent="0.2">
      <c r="A555" s="4"/>
      <c r="B555" s="4"/>
      <c r="C555" s="337"/>
      <c r="D555" s="2"/>
      <c r="E555" s="2"/>
      <c r="F555" s="51"/>
      <c r="G555" s="2"/>
      <c r="H555" s="2"/>
      <c r="I555" s="2"/>
      <c r="J555" s="4"/>
    </row>
    <row r="556" spans="1:10" s="9" customFormat="1" x14ac:dyDescent="0.2">
      <c r="A556" s="4"/>
      <c r="B556" s="4"/>
      <c r="C556" s="337"/>
      <c r="D556" s="2"/>
      <c r="E556" s="2"/>
      <c r="F556" s="51"/>
      <c r="G556" s="2"/>
      <c r="H556" s="2"/>
      <c r="I556" s="2"/>
      <c r="J556" s="4"/>
    </row>
    <row r="557" spans="1:10" s="9" customFormat="1" x14ac:dyDescent="0.2">
      <c r="A557" s="4"/>
      <c r="B557" s="4"/>
      <c r="C557" s="337"/>
      <c r="D557" s="2"/>
      <c r="E557" s="2"/>
      <c r="F557" s="51"/>
      <c r="G557" s="2"/>
      <c r="H557" s="2"/>
      <c r="I557" s="2"/>
      <c r="J557" s="4"/>
    </row>
    <row r="558" spans="1:10" s="9" customFormat="1" x14ac:dyDescent="0.2">
      <c r="A558" s="4"/>
      <c r="B558" s="4"/>
      <c r="C558" s="337"/>
      <c r="D558" s="2"/>
      <c r="E558" s="2"/>
      <c r="F558" s="51"/>
      <c r="G558" s="2"/>
      <c r="H558" s="2"/>
      <c r="I558" s="2"/>
      <c r="J558" s="4"/>
    </row>
    <row r="559" spans="1:10" s="9" customFormat="1" x14ac:dyDescent="0.2">
      <c r="A559" s="4"/>
      <c r="B559" s="4"/>
      <c r="C559" s="337"/>
      <c r="D559" s="2"/>
      <c r="E559" s="2"/>
      <c r="F559" s="51"/>
      <c r="G559" s="2"/>
      <c r="H559" s="2"/>
      <c r="I559" s="2"/>
      <c r="J559" s="4"/>
    </row>
    <row r="560" spans="1:10" s="9" customFormat="1" x14ac:dyDescent="0.2">
      <c r="A560" s="4"/>
      <c r="B560" s="4"/>
      <c r="C560" s="337"/>
      <c r="D560" s="2"/>
      <c r="E560" s="2"/>
      <c r="F560" s="51"/>
      <c r="G560" s="2"/>
      <c r="H560" s="2"/>
      <c r="I560" s="2"/>
      <c r="J560" s="4"/>
    </row>
    <row r="561" spans="1:10" s="9" customFormat="1" x14ac:dyDescent="0.2">
      <c r="A561" s="4"/>
      <c r="B561" s="4"/>
      <c r="C561" s="337"/>
      <c r="D561" s="2"/>
      <c r="E561" s="2"/>
      <c r="F561" s="51"/>
      <c r="G561" s="2"/>
      <c r="H561" s="2"/>
      <c r="I561" s="2"/>
      <c r="J561" s="4"/>
    </row>
    <row r="562" spans="1:10" s="9" customFormat="1" x14ac:dyDescent="0.2">
      <c r="A562" s="4"/>
      <c r="B562" s="4"/>
      <c r="C562" s="337"/>
      <c r="D562" s="2"/>
      <c r="E562" s="2"/>
      <c r="F562" s="51"/>
      <c r="G562" s="2"/>
      <c r="H562" s="2"/>
      <c r="I562" s="2"/>
      <c r="J562" s="4"/>
    </row>
    <row r="563" spans="1:10" s="9" customFormat="1" x14ac:dyDescent="0.2">
      <c r="A563" s="4"/>
      <c r="B563" s="4"/>
      <c r="C563" s="337"/>
      <c r="D563" s="2"/>
      <c r="E563" s="2"/>
      <c r="F563" s="51"/>
      <c r="G563" s="2"/>
      <c r="H563" s="2"/>
      <c r="I563" s="2"/>
      <c r="J563" s="4"/>
    </row>
    <row r="564" spans="1:10" s="9" customFormat="1" x14ac:dyDescent="0.2">
      <c r="A564" s="4"/>
      <c r="B564" s="4"/>
      <c r="C564" s="337"/>
      <c r="D564" s="2"/>
      <c r="E564" s="2"/>
      <c r="F564" s="51"/>
      <c r="G564" s="2"/>
      <c r="H564" s="2"/>
      <c r="I564" s="2"/>
      <c r="J564" s="4"/>
    </row>
    <row r="565" spans="1:10" s="9" customFormat="1" x14ac:dyDescent="0.2">
      <c r="A565" s="4"/>
      <c r="B565" s="4"/>
      <c r="C565" s="337"/>
      <c r="D565" s="2"/>
      <c r="E565" s="2"/>
      <c r="F565" s="51"/>
      <c r="G565" s="2"/>
      <c r="H565" s="2"/>
      <c r="I565" s="2"/>
      <c r="J565" s="4"/>
    </row>
    <row r="566" spans="1:10" s="9" customFormat="1" x14ac:dyDescent="0.2">
      <c r="A566" s="4"/>
      <c r="B566" s="4"/>
      <c r="C566" s="337"/>
      <c r="D566" s="2"/>
      <c r="E566" s="2"/>
      <c r="F566" s="51"/>
      <c r="G566" s="2"/>
      <c r="H566" s="2"/>
      <c r="I566" s="2"/>
      <c r="J566" s="4"/>
    </row>
    <row r="567" spans="1:10" s="9" customFormat="1" x14ac:dyDescent="0.2">
      <c r="A567" s="4"/>
      <c r="B567" s="4"/>
      <c r="C567" s="337"/>
      <c r="D567" s="2"/>
      <c r="E567" s="2"/>
      <c r="F567" s="51"/>
      <c r="G567" s="2"/>
      <c r="H567" s="2"/>
      <c r="I567" s="2"/>
      <c r="J567" s="4"/>
    </row>
    <row r="568" spans="1:10" s="9" customFormat="1" x14ac:dyDescent="0.2">
      <c r="A568" s="4"/>
      <c r="B568" s="4"/>
      <c r="C568" s="337"/>
      <c r="D568" s="2"/>
      <c r="E568" s="2"/>
      <c r="F568" s="51"/>
      <c r="G568" s="2"/>
      <c r="H568" s="2"/>
      <c r="I568" s="2"/>
      <c r="J568" s="4"/>
    </row>
    <row r="569" spans="1:10" s="9" customFormat="1" x14ac:dyDescent="0.2">
      <c r="A569" s="4"/>
      <c r="B569" s="4"/>
      <c r="C569" s="337"/>
      <c r="D569" s="2"/>
      <c r="E569" s="2"/>
      <c r="F569" s="51"/>
      <c r="G569" s="2"/>
      <c r="H569" s="2"/>
      <c r="I569" s="2"/>
      <c r="J569" s="4"/>
    </row>
    <row r="570" spans="1:10" s="9" customFormat="1" x14ac:dyDescent="0.2">
      <c r="A570" s="4"/>
      <c r="B570" s="4"/>
      <c r="C570" s="337"/>
      <c r="D570" s="2"/>
      <c r="E570" s="2"/>
      <c r="F570" s="51"/>
      <c r="G570" s="2"/>
      <c r="H570" s="2"/>
      <c r="I570" s="2"/>
      <c r="J570" s="4"/>
    </row>
    <row r="571" spans="1:10" s="9" customFormat="1" x14ac:dyDescent="0.2">
      <c r="A571" s="4"/>
      <c r="B571" s="4"/>
      <c r="C571" s="337"/>
      <c r="D571" s="2"/>
      <c r="E571" s="2"/>
      <c r="F571" s="51"/>
      <c r="G571" s="2"/>
      <c r="H571" s="2"/>
      <c r="I571" s="2"/>
      <c r="J571" s="4"/>
    </row>
    <row r="572" spans="1:10" s="9" customFormat="1" x14ac:dyDescent="0.2">
      <c r="A572" s="4"/>
      <c r="B572" s="4"/>
      <c r="C572" s="337"/>
      <c r="D572" s="2"/>
      <c r="E572" s="2"/>
      <c r="F572" s="51"/>
      <c r="G572" s="2"/>
      <c r="H572" s="2"/>
      <c r="I572" s="2"/>
      <c r="J572" s="4"/>
    </row>
    <row r="573" spans="1:10" s="9" customFormat="1" x14ac:dyDescent="0.2">
      <c r="A573" s="4"/>
      <c r="B573" s="4"/>
      <c r="C573" s="337"/>
      <c r="D573" s="2"/>
      <c r="E573" s="2"/>
      <c r="F573" s="51"/>
      <c r="G573" s="2"/>
      <c r="H573" s="2"/>
      <c r="I573" s="2"/>
      <c r="J573" s="4"/>
    </row>
    <row r="574" spans="1:10" s="9" customFormat="1" x14ac:dyDescent="0.2">
      <c r="A574" s="4"/>
      <c r="B574" s="4"/>
      <c r="C574" s="337"/>
      <c r="D574" s="2"/>
      <c r="E574" s="2"/>
      <c r="F574" s="51"/>
      <c r="G574" s="2"/>
      <c r="H574" s="2"/>
      <c r="I574" s="2"/>
      <c r="J574" s="4"/>
    </row>
    <row r="575" spans="1:10" s="9" customFormat="1" x14ac:dyDescent="0.2">
      <c r="A575" s="4"/>
      <c r="B575" s="4"/>
      <c r="C575" s="337"/>
      <c r="D575" s="2"/>
      <c r="E575" s="2"/>
      <c r="F575" s="51"/>
      <c r="G575" s="2"/>
      <c r="H575" s="2"/>
      <c r="I575" s="2"/>
      <c r="J575" s="4"/>
    </row>
    <row r="576" spans="1:10" s="9" customFormat="1" x14ac:dyDescent="0.2">
      <c r="A576" s="4"/>
      <c r="B576" s="4"/>
      <c r="C576" s="337"/>
      <c r="D576" s="2"/>
      <c r="E576" s="2"/>
      <c r="F576" s="51"/>
      <c r="G576" s="2"/>
      <c r="H576" s="2"/>
      <c r="I576" s="2"/>
      <c r="J576" s="4"/>
    </row>
    <row r="577" spans="1:10" s="9" customFormat="1" x14ac:dyDescent="0.2">
      <c r="A577" s="4"/>
      <c r="B577" s="4"/>
      <c r="C577" s="337"/>
      <c r="D577" s="2"/>
      <c r="E577" s="2"/>
      <c r="F577" s="51"/>
      <c r="G577" s="2"/>
      <c r="H577" s="2"/>
      <c r="I577" s="2"/>
      <c r="J577" s="4"/>
    </row>
    <row r="578" spans="1:10" s="9" customFormat="1" x14ac:dyDescent="0.2">
      <c r="A578" s="4"/>
      <c r="B578" s="4"/>
      <c r="C578" s="337"/>
      <c r="D578" s="2"/>
      <c r="E578" s="2"/>
      <c r="F578" s="51"/>
      <c r="G578" s="2"/>
      <c r="H578" s="2"/>
      <c r="I578" s="2"/>
      <c r="J578" s="4"/>
    </row>
    <row r="579" spans="1:10" s="9" customFormat="1" x14ac:dyDescent="0.2">
      <c r="A579" s="4"/>
      <c r="B579" s="4"/>
      <c r="C579" s="337"/>
      <c r="D579" s="2"/>
      <c r="E579" s="2"/>
      <c r="F579" s="51"/>
      <c r="G579" s="2"/>
      <c r="H579" s="2"/>
      <c r="I579" s="2"/>
      <c r="J579" s="4"/>
    </row>
    <row r="580" spans="1:10" s="9" customFormat="1" x14ac:dyDescent="0.2">
      <c r="A580" s="4"/>
      <c r="B580" s="4"/>
      <c r="C580" s="337"/>
      <c r="D580" s="2"/>
      <c r="E580" s="2"/>
      <c r="F580" s="51"/>
      <c r="G580" s="2"/>
      <c r="H580" s="2"/>
      <c r="I580" s="2"/>
      <c r="J580" s="4"/>
    </row>
    <row r="581" spans="1:10" s="9" customFormat="1" x14ac:dyDescent="0.2">
      <c r="A581" s="4"/>
      <c r="B581" s="4"/>
      <c r="C581" s="337"/>
      <c r="D581" s="2"/>
      <c r="E581" s="2"/>
      <c r="F581" s="51"/>
      <c r="G581" s="2"/>
      <c r="H581" s="2"/>
      <c r="I581" s="2"/>
      <c r="J581" s="4"/>
    </row>
    <row r="582" spans="1:10" s="9" customFormat="1" x14ac:dyDescent="0.2">
      <c r="A582" s="4"/>
      <c r="B582" s="4"/>
      <c r="C582" s="337"/>
      <c r="D582" s="2"/>
      <c r="E582" s="2"/>
      <c r="F582" s="51"/>
      <c r="G582" s="2"/>
      <c r="H582" s="2"/>
      <c r="I582" s="2"/>
      <c r="J582" s="4"/>
    </row>
    <row r="583" spans="1:10" s="9" customFormat="1" x14ac:dyDescent="0.2">
      <c r="A583" s="4"/>
      <c r="B583" s="4"/>
      <c r="C583" s="337"/>
      <c r="D583" s="2"/>
      <c r="E583" s="2"/>
      <c r="F583" s="51"/>
      <c r="G583" s="2"/>
      <c r="H583" s="2"/>
      <c r="I583" s="2"/>
      <c r="J583" s="4"/>
    </row>
    <row r="584" spans="1:10" s="9" customFormat="1" x14ac:dyDescent="0.2">
      <c r="A584" s="4"/>
      <c r="B584" s="4"/>
      <c r="C584" s="337"/>
      <c r="D584" s="2"/>
      <c r="E584" s="2"/>
      <c r="F584" s="51"/>
      <c r="G584" s="2"/>
      <c r="H584" s="2"/>
      <c r="I584" s="2"/>
      <c r="J584" s="4"/>
    </row>
    <row r="585" spans="1:10" s="9" customFormat="1" x14ac:dyDescent="0.2">
      <c r="A585" s="4"/>
      <c r="B585" s="4"/>
      <c r="C585" s="337"/>
      <c r="D585" s="2"/>
      <c r="E585" s="2"/>
      <c r="F585" s="51"/>
      <c r="G585" s="2"/>
      <c r="H585" s="2"/>
      <c r="I585" s="2"/>
      <c r="J585" s="4"/>
    </row>
    <row r="586" spans="1:10" s="9" customFormat="1" x14ac:dyDescent="0.2">
      <c r="A586" s="4"/>
      <c r="B586" s="4"/>
      <c r="C586" s="337"/>
      <c r="D586" s="2"/>
      <c r="E586" s="2"/>
      <c r="F586" s="51"/>
      <c r="G586" s="2"/>
      <c r="H586" s="2"/>
      <c r="I586" s="2"/>
      <c r="J586" s="4"/>
    </row>
    <row r="587" spans="1:10" s="9" customFormat="1" x14ac:dyDescent="0.2">
      <c r="A587" s="4"/>
      <c r="B587" s="4"/>
      <c r="C587" s="337"/>
      <c r="D587" s="2"/>
      <c r="E587" s="2"/>
      <c r="F587" s="51"/>
      <c r="G587" s="2"/>
      <c r="H587" s="2"/>
      <c r="I587" s="2"/>
      <c r="J587" s="4"/>
    </row>
    <row r="588" spans="1:10" s="9" customFormat="1" x14ac:dyDescent="0.2">
      <c r="A588" s="4"/>
      <c r="B588" s="4"/>
      <c r="C588" s="337"/>
      <c r="D588" s="2"/>
      <c r="E588" s="2"/>
      <c r="F588" s="51"/>
      <c r="G588" s="2"/>
      <c r="H588" s="2"/>
      <c r="I588" s="2"/>
      <c r="J588" s="4"/>
    </row>
    <row r="589" spans="1:10" s="9" customFormat="1" x14ac:dyDescent="0.2">
      <c r="A589" s="4"/>
      <c r="B589" s="4"/>
      <c r="C589" s="337"/>
      <c r="D589" s="2"/>
      <c r="E589" s="2"/>
      <c r="F589" s="51"/>
      <c r="G589" s="2"/>
      <c r="H589" s="2"/>
      <c r="I589" s="2"/>
      <c r="J589" s="4"/>
    </row>
    <row r="590" spans="1:10" s="9" customFormat="1" x14ac:dyDescent="0.2">
      <c r="A590" s="4"/>
      <c r="B590" s="4"/>
      <c r="C590" s="337"/>
      <c r="D590" s="2"/>
      <c r="E590" s="2"/>
      <c r="F590" s="51"/>
      <c r="G590" s="2"/>
      <c r="H590" s="2"/>
      <c r="I590" s="2"/>
      <c r="J590" s="4"/>
    </row>
    <row r="591" spans="1:10" s="9" customFormat="1" x14ac:dyDescent="0.2">
      <c r="A591" s="4"/>
      <c r="B591" s="4"/>
      <c r="C591" s="337"/>
      <c r="D591" s="2"/>
      <c r="E591" s="2"/>
      <c r="F591" s="51"/>
      <c r="G591" s="2"/>
      <c r="H591" s="2"/>
      <c r="I591" s="2"/>
      <c r="J591" s="4"/>
    </row>
    <row r="592" spans="1:10" s="9" customFormat="1" x14ac:dyDescent="0.2">
      <c r="A592" s="4"/>
      <c r="B592" s="4"/>
      <c r="C592" s="337"/>
      <c r="D592" s="2"/>
      <c r="E592" s="2"/>
      <c r="F592" s="51"/>
      <c r="G592" s="2"/>
      <c r="H592" s="2"/>
      <c r="I592" s="2"/>
      <c r="J592" s="4"/>
    </row>
    <row r="593" spans="1:10" s="9" customFormat="1" x14ac:dyDescent="0.2">
      <c r="A593" s="4"/>
      <c r="B593" s="4"/>
      <c r="C593" s="337"/>
      <c r="D593" s="2"/>
      <c r="E593" s="2"/>
      <c r="F593" s="51"/>
      <c r="G593" s="2"/>
      <c r="H593" s="2"/>
      <c r="I593" s="2"/>
      <c r="J593" s="4"/>
    </row>
    <row r="594" spans="1:10" s="9" customFormat="1" x14ac:dyDescent="0.2">
      <c r="A594" s="4"/>
      <c r="B594" s="4"/>
      <c r="C594" s="337"/>
      <c r="D594" s="2"/>
      <c r="E594" s="2"/>
      <c r="F594" s="51"/>
      <c r="G594" s="2"/>
      <c r="H594" s="2"/>
      <c r="I594" s="2"/>
      <c r="J594" s="4"/>
    </row>
    <row r="595" spans="1:10" s="9" customFormat="1" x14ac:dyDescent="0.2">
      <c r="A595" s="4"/>
      <c r="B595" s="4"/>
      <c r="C595" s="337"/>
      <c r="D595" s="2"/>
      <c r="E595" s="2"/>
      <c r="F595" s="51"/>
      <c r="G595" s="2"/>
      <c r="H595" s="2"/>
      <c r="I595" s="2"/>
      <c r="J595" s="4"/>
    </row>
    <row r="596" spans="1:10" s="9" customFormat="1" x14ac:dyDescent="0.2">
      <c r="A596" s="4"/>
      <c r="B596" s="4"/>
      <c r="C596" s="337"/>
      <c r="D596" s="2"/>
      <c r="E596" s="2"/>
      <c r="F596" s="51"/>
      <c r="G596" s="2"/>
      <c r="H596" s="2"/>
      <c r="I596" s="2"/>
      <c r="J596" s="4"/>
    </row>
    <row r="597" spans="1:10" s="9" customFormat="1" x14ac:dyDescent="0.2">
      <c r="A597" s="4"/>
      <c r="B597" s="4"/>
      <c r="C597" s="337"/>
      <c r="D597" s="2"/>
      <c r="E597" s="2"/>
      <c r="F597" s="51"/>
      <c r="G597" s="2"/>
      <c r="H597" s="2"/>
      <c r="I597" s="2"/>
      <c r="J597" s="4"/>
    </row>
    <row r="598" spans="1:10" s="9" customFormat="1" x14ac:dyDescent="0.2">
      <c r="A598" s="4"/>
      <c r="B598" s="4"/>
      <c r="C598" s="337"/>
      <c r="D598" s="2"/>
      <c r="E598" s="2"/>
      <c r="F598" s="51"/>
      <c r="G598" s="2"/>
      <c r="H598" s="2"/>
      <c r="I598" s="2"/>
      <c r="J598" s="4"/>
    </row>
    <row r="599" spans="1:10" s="9" customFormat="1" x14ac:dyDescent="0.2">
      <c r="A599" s="4"/>
      <c r="B599" s="4"/>
      <c r="C599" s="337"/>
      <c r="D599" s="2"/>
      <c r="E599" s="2"/>
      <c r="F599" s="51"/>
      <c r="G599" s="2"/>
      <c r="H599" s="2"/>
      <c r="I599" s="2"/>
      <c r="J599" s="4"/>
    </row>
    <row r="600" spans="1:10" s="9" customFormat="1" x14ac:dyDescent="0.2">
      <c r="A600" s="4"/>
      <c r="B600" s="4"/>
      <c r="C600" s="337"/>
      <c r="D600" s="2"/>
      <c r="E600" s="2"/>
      <c r="F600" s="51"/>
      <c r="G600" s="2"/>
      <c r="H600" s="2"/>
      <c r="I600" s="2"/>
      <c r="J600" s="4"/>
    </row>
    <row r="601" spans="1:10" s="9" customFormat="1" x14ac:dyDescent="0.2">
      <c r="A601" s="4"/>
      <c r="B601" s="4"/>
      <c r="C601" s="337"/>
      <c r="D601" s="2"/>
      <c r="E601" s="2"/>
      <c r="F601" s="51"/>
      <c r="G601" s="2"/>
      <c r="H601" s="2"/>
      <c r="I601" s="2"/>
      <c r="J601" s="4"/>
    </row>
    <row r="602" spans="1:10" s="9" customFormat="1" x14ac:dyDescent="0.2">
      <c r="A602" s="4"/>
      <c r="B602" s="4"/>
      <c r="C602" s="337"/>
      <c r="D602" s="2"/>
      <c r="E602" s="2"/>
      <c r="F602" s="51"/>
      <c r="G602" s="2"/>
      <c r="H602" s="2"/>
      <c r="I602" s="2"/>
      <c r="J602" s="4"/>
    </row>
    <row r="603" spans="1:10" s="9" customFormat="1" x14ac:dyDescent="0.2">
      <c r="A603" s="4"/>
      <c r="B603" s="4"/>
      <c r="C603" s="337"/>
      <c r="D603" s="2"/>
      <c r="E603" s="2"/>
      <c r="F603" s="51"/>
      <c r="G603" s="2"/>
      <c r="H603" s="2"/>
      <c r="I603" s="2"/>
      <c r="J603" s="4"/>
    </row>
    <row r="604" spans="1:10" s="9" customFormat="1" x14ac:dyDescent="0.2">
      <c r="A604" s="4"/>
      <c r="B604" s="4"/>
      <c r="C604" s="337"/>
      <c r="D604" s="2"/>
      <c r="E604" s="2"/>
      <c r="F604" s="51"/>
      <c r="G604" s="2"/>
      <c r="H604" s="2"/>
      <c r="I604" s="2"/>
      <c r="J604" s="4"/>
    </row>
    <row r="605" spans="1:10" s="9" customFormat="1" x14ac:dyDescent="0.2">
      <c r="A605" s="4"/>
      <c r="B605" s="4"/>
      <c r="C605" s="337"/>
      <c r="D605" s="2"/>
      <c r="E605" s="2"/>
      <c r="F605" s="51"/>
      <c r="G605" s="2"/>
      <c r="H605" s="2"/>
      <c r="I605" s="2"/>
      <c r="J605" s="4"/>
    </row>
    <row r="606" spans="1:10" s="9" customFormat="1" x14ac:dyDescent="0.2">
      <c r="A606" s="4"/>
      <c r="B606" s="4"/>
      <c r="C606" s="337"/>
      <c r="D606" s="2"/>
      <c r="E606" s="2"/>
      <c r="F606" s="51"/>
      <c r="G606" s="2"/>
      <c r="H606" s="2"/>
      <c r="I606" s="2"/>
      <c r="J606" s="4"/>
    </row>
    <row r="607" spans="1:10" s="9" customFormat="1" x14ac:dyDescent="0.2">
      <c r="A607" s="4"/>
      <c r="B607" s="4"/>
      <c r="C607" s="337"/>
      <c r="D607" s="2"/>
      <c r="E607" s="2"/>
      <c r="F607" s="51"/>
      <c r="G607" s="2"/>
      <c r="H607" s="2"/>
      <c r="I607" s="2"/>
      <c r="J607" s="4"/>
    </row>
    <row r="608" spans="1:10" s="9" customFormat="1" x14ac:dyDescent="0.2">
      <c r="A608" s="4"/>
      <c r="B608" s="4"/>
      <c r="C608" s="337"/>
      <c r="D608" s="2"/>
      <c r="E608" s="2"/>
      <c r="F608" s="51"/>
      <c r="G608" s="2"/>
      <c r="H608" s="2"/>
      <c r="I608" s="2"/>
      <c r="J608" s="4"/>
    </row>
    <row r="609" spans="1:10" s="9" customFormat="1" x14ac:dyDescent="0.2">
      <c r="A609" s="4"/>
      <c r="B609" s="4"/>
      <c r="C609" s="337"/>
      <c r="D609" s="2"/>
      <c r="E609" s="2"/>
      <c r="F609" s="51"/>
      <c r="G609" s="2"/>
      <c r="H609" s="2"/>
      <c r="I609" s="2"/>
      <c r="J609" s="4"/>
    </row>
    <row r="610" spans="1:10" s="9" customFormat="1" x14ac:dyDescent="0.2">
      <c r="A610" s="4"/>
      <c r="B610" s="4"/>
      <c r="C610" s="337"/>
      <c r="D610" s="2"/>
      <c r="E610" s="2"/>
      <c r="F610" s="51"/>
      <c r="G610" s="2"/>
      <c r="H610" s="2"/>
      <c r="I610" s="2"/>
      <c r="J610" s="4"/>
    </row>
    <row r="611" spans="1:10" s="9" customFormat="1" x14ac:dyDescent="0.2">
      <c r="A611" s="4"/>
      <c r="B611" s="4"/>
      <c r="C611" s="337"/>
      <c r="D611" s="2"/>
      <c r="E611" s="2"/>
      <c r="F611" s="51"/>
      <c r="G611" s="2"/>
      <c r="H611" s="2"/>
      <c r="I611" s="2"/>
      <c r="J611" s="4"/>
    </row>
    <row r="612" spans="1:10" s="9" customFormat="1" x14ac:dyDescent="0.2">
      <c r="A612" s="4"/>
      <c r="B612" s="4"/>
      <c r="C612" s="337"/>
      <c r="D612" s="2"/>
      <c r="E612" s="2"/>
      <c r="F612" s="51"/>
      <c r="G612" s="2"/>
      <c r="H612" s="2"/>
      <c r="I612" s="2"/>
      <c r="J612" s="4"/>
    </row>
    <row r="613" spans="1:10" s="9" customFormat="1" x14ac:dyDescent="0.2">
      <c r="A613" s="4"/>
      <c r="B613" s="4"/>
      <c r="C613" s="337"/>
      <c r="D613" s="2"/>
      <c r="E613" s="2"/>
      <c r="F613" s="51"/>
      <c r="G613" s="2"/>
      <c r="H613" s="2"/>
      <c r="I613" s="2"/>
      <c r="J613" s="4"/>
    </row>
    <row r="614" spans="1:10" s="9" customFormat="1" x14ac:dyDescent="0.2">
      <c r="A614" s="4"/>
      <c r="B614" s="4"/>
      <c r="C614" s="337"/>
      <c r="D614" s="2"/>
      <c r="E614" s="2"/>
      <c r="F614" s="51"/>
      <c r="G614" s="2"/>
      <c r="H614" s="2"/>
      <c r="I614" s="2"/>
      <c r="J614" s="4"/>
    </row>
    <row r="615" spans="1:10" s="9" customFormat="1" x14ac:dyDescent="0.2">
      <c r="A615" s="4"/>
      <c r="B615" s="4"/>
      <c r="C615" s="337"/>
      <c r="D615" s="2"/>
      <c r="E615" s="2"/>
      <c r="F615" s="51"/>
      <c r="G615" s="2"/>
      <c r="H615" s="2"/>
      <c r="I615" s="2"/>
      <c r="J615" s="4"/>
    </row>
    <row r="616" spans="1:10" s="9" customFormat="1" x14ac:dyDescent="0.2">
      <c r="A616" s="4"/>
      <c r="B616" s="4"/>
      <c r="C616" s="337"/>
      <c r="D616" s="2"/>
      <c r="E616" s="2"/>
      <c r="F616" s="51"/>
      <c r="G616" s="2"/>
      <c r="H616" s="2"/>
      <c r="I616" s="2"/>
      <c r="J616" s="4"/>
    </row>
    <row r="617" spans="1:10" s="9" customFormat="1" x14ac:dyDescent="0.2">
      <c r="A617" s="4"/>
      <c r="B617" s="4"/>
      <c r="C617" s="337"/>
      <c r="D617" s="2"/>
      <c r="E617" s="2"/>
      <c r="F617" s="51"/>
      <c r="G617" s="2"/>
      <c r="H617" s="2"/>
      <c r="I617" s="2"/>
      <c r="J617" s="4"/>
    </row>
    <row r="618" spans="1:10" s="9" customFormat="1" x14ac:dyDescent="0.2">
      <c r="A618" s="4"/>
      <c r="B618" s="4"/>
      <c r="C618" s="337"/>
      <c r="D618" s="2"/>
      <c r="E618" s="2"/>
      <c r="F618" s="51"/>
      <c r="G618" s="2"/>
      <c r="H618" s="2"/>
      <c r="I618" s="2"/>
      <c r="J618" s="4"/>
    </row>
    <row r="619" spans="1:10" s="9" customFormat="1" x14ac:dyDescent="0.2">
      <c r="A619" s="4"/>
      <c r="B619" s="4"/>
      <c r="C619" s="337"/>
      <c r="D619" s="2"/>
      <c r="E619" s="2"/>
      <c r="F619" s="51"/>
      <c r="G619" s="2"/>
      <c r="H619" s="2"/>
      <c r="I619" s="2"/>
      <c r="J619" s="4"/>
    </row>
    <row r="620" spans="1:10" s="9" customFormat="1" x14ac:dyDescent="0.2">
      <c r="A620" s="4"/>
      <c r="B620" s="4"/>
      <c r="C620" s="337"/>
      <c r="D620" s="2"/>
      <c r="E620" s="2"/>
      <c r="F620" s="51"/>
      <c r="G620" s="2"/>
      <c r="H620" s="2"/>
      <c r="I620" s="2"/>
      <c r="J620" s="4"/>
    </row>
    <row r="621" spans="1:10" s="9" customFormat="1" x14ac:dyDescent="0.2">
      <c r="A621" s="4"/>
      <c r="B621" s="4"/>
      <c r="C621" s="337"/>
      <c r="D621" s="2"/>
      <c r="E621" s="2"/>
      <c r="F621" s="51"/>
      <c r="G621" s="2"/>
      <c r="H621" s="2"/>
      <c r="I621" s="2"/>
      <c r="J621" s="4"/>
    </row>
    <row r="622" spans="1:10" s="9" customFormat="1" x14ac:dyDescent="0.2">
      <c r="A622" s="4"/>
      <c r="B622" s="4"/>
      <c r="C622" s="337"/>
      <c r="D622" s="2"/>
      <c r="E622" s="2"/>
      <c r="F622" s="51"/>
      <c r="G622" s="2"/>
      <c r="H622" s="2"/>
      <c r="I622" s="2"/>
      <c r="J622" s="4"/>
    </row>
    <row r="623" spans="1:10" s="9" customFormat="1" x14ac:dyDescent="0.2">
      <c r="A623" s="4"/>
      <c r="B623" s="4"/>
      <c r="C623" s="337"/>
      <c r="D623" s="2"/>
      <c r="E623" s="2"/>
      <c r="F623" s="51"/>
      <c r="G623" s="2"/>
      <c r="H623" s="2"/>
      <c r="I623" s="2"/>
      <c r="J623" s="4"/>
    </row>
    <row r="624" spans="1:10" s="9" customFormat="1" x14ac:dyDescent="0.2">
      <c r="A624" s="4"/>
      <c r="B624" s="4"/>
      <c r="C624" s="337"/>
      <c r="D624" s="2"/>
      <c r="E624" s="2"/>
      <c r="F624" s="51"/>
      <c r="G624" s="2"/>
      <c r="H624" s="2"/>
      <c r="I624" s="2"/>
      <c r="J624" s="4"/>
    </row>
    <row r="625" spans="1:10" s="9" customFormat="1" x14ac:dyDescent="0.2">
      <c r="A625" s="4"/>
      <c r="B625" s="4"/>
      <c r="C625" s="337"/>
      <c r="D625" s="2"/>
      <c r="E625" s="2"/>
      <c r="F625" s="51"/>
      <c r="G625" s="2"/>
      <c r="H625" s="2"/>
      <c r="I625" s="2"/>
      <c r="J625" s="4"/>
    </row>
    <row r="626" spans="1:10" s="9" customFormat="1" x14ac:dyDescent="0.2">
      <c r="A626" s="4"/>
      <c r="B626" s="4"/>
      <c r="C626" s="337"/>
      <c r="D626" s="2"/>
      <c r="E626" s="2"/>
      <c r="F626" s="51"/>
      <c r="G626" s="2"/>
      <c r="H626" s="2"/>
      <c r="I626" s="2"/>
      <c r="J626" s="4"/>
    </row>
    <row r="627" spans="1:10" s="9" customFormat="1" x14ac:dyDescent="0.2">
      <c r="A627" s="4"/>
      <c r="B627" s="4"/>
      <c r="C627" s="337"/>
      <c r="D627" s="2"/>
      <c r="E627" s="2"/>
      <c r="F627" s="51"/>
      <c r="G627" s="2"/>
      <c r="H627" s="2"/>
      <c r="I627" s="2"/>
      <c r="J627" s="4"/>
    </row>
    <row r="628" spans="1:10" s="9" customFormat="1" x14ac:dyDescent="0.2">
      <c r="A628" s="4"/>
      <c r="B628" s="4"/>
      <c r="C628" s="337"/>
      <c r="D628" s="2"/>
      <c r="E628" s="2"/>
      <c r="F628" s="51"/>
      <c r="G628" s="2"/>
      <c r="H628" s="2"/>
      <c r="I628" s="2"/>
      <c r="J628" s="4"/>
    </row>
    <row r="629" spans="1:10" s="9" customFormat="1" x14ac:dyDescent="0.2">
      <c r="A629" s="4"/>
      <c r="B629" s="4"/>
      <c r="C629" s="337"/>
      <c r="D629" s="2"/>
      <c r="E629" s="2"/>
      <c r="F629" s="51"/>
      <c r="G629" s="2"/>
      <c r="H629" s="2"/>
      <c r="I629" s="2"/>
      <c r="J629" s="4"/>
    </row>
    <row r="630" spans="1:10" s="9" customFormat="1" x14ac:dyDescent="0.2">
      <c r="A630" s="4"/>
      <c r="B630" s="4"/>
      <c r="C630" s="337"/>
      <c r="D630" s="2"/>
      <c r="E630" s="2"/>
      <c r="F630" s="51"/>
      <c r="G630" s="2"/>
      <c r="H630" s="2"/>
      <c r="I630" s="2"/>
      <c r="J630" s="4"/>
    </row>
    <row r="631" spans="1:10" s="9" customFormat="1" x14ac:dyDescent="0.2">
      <c r="A631" s="4"/>
      <c r="B631" s="4"/>
      <c r="C631" s="337"/>
      <c r="D631" s="2"/>
      <c r="E631" s="2"/>
      <c r="F631" s="51"/>
      <c r="G631" s="2"/>
      <c r="H631" s="2"/>
      <c r="I631" s="2"/>
      <c r="J631" s="4"/>
    </row>
    <row r="632" spans="1:10" s="9" customFormat="1" x14ac:dyDescent="0.2">
      <c r="A632" s="4"/>
      <c r="B632" s="4"/>
      <c r="C632" s="337"/>
      <c r="D632" s="2"/>
      <c r="E632" s="2"/>
      <c r="F632" s="51"/>
      <c r="G632" s="2"/>
      <c r="H632" s="2"/>
      <c r="I632" s="2"/>
      <c r="J632" s="4"/>
    </row>
    <row r="633" spans="1:10" s="9" customFormat="1" x14ac:dyDescent="0.2">
      <c r="A633" s="4"/>
      <c r="B633" s="4"/>
      <c r="C633" s="337"/>
      <c r="D633" s="2"/>
      <c r="E633" s="2"/>
      <c r="F633" s="51"/>
      <c r="G633" s="2"/>
      <c r="H633" s="2"/>
      <c r="I633" s="2"/>
      <c r="J633" s="4"/>
    </row>
    <row r="634" spans="1:10" s="9" customFormat="1" x14ac:dyDescent="0.2">
      <c r="A634" s="4"/>
      <c r="B634" s="4"/>
      <c r="C634" s="337"/>
      <c r="D634" s="2"/>
      <c r="E634" s="2"/>
      <c r="F634" s="51"/>
      <c r="G634" s="2"/>
      <c r="H634" s="2"/>
      <c r="I634" s="2"/>
      <c r="J634" s="4"/>
    </row>
    <row r="635" spans="1:10" s="9" customFormat="1" x14ac:dyDescent="0.2">
      <c r="A635" s="4"/>
      <c r="B635" s="4"/>
      <c r="C635" s="337"/>
      <c r="D635" s="2"/>
      <c r="E635" s="2"/>
      <c r="F635" s="51"/>
      <c r="G635" s="2"/>
      <c r="H635" s="2"/>
      <c r="I635" s="2"/>
      <c r="J635" s="4"/>
    </row>
    <row r="636" spans="1:10" s="9" customFormat="1" x14ac:dyDescent="0.2">
      <c r="A636" s="4"/>
      <c r="B636" s="4"/>
      <c r="C636" s="337"/>
      <c r="D636" s="2"/>
      <c r="E636" s="2"/>
      <c r="F636" s="51"/>
      <c r="G636" s="2"/>
      <c r="H636" s="2"/>
      <c r="I636" s="2"/>
      <c r="J636" s="4"/>
    </row>
    <row r="637" spans="1:10" s="9" customFormat="1" x14ac:dyDescent="0.2">
      <c r="A637" s="4"/>
      <c r="B637" s="4"/>
      <c r="C637" s="337"/>
      <c r="D637" s="2"/>
      <c r="E637" s="2"/>
      <c r="F637" s="51"/>
      <c r="G637" s="2"/>
      <c r="H637" s="2"/>
      <c r="I637" s="2"/>
      <c r="J637" s="4"/>
    </row>
    <row r="638" spans="1:10" s="9" customFormat="1" x14ac:dyDescent="0.2">
      <c r="A638" s="4"/>
      <c r="B638" s="4"/>
      <c r="C638" s="337"/>
      <c r="D638" s="2"/>
      <c r="E638" s="2"/>
      <c r="F638" s="51"/>
      <c r="G638" s="2"/>
      <c r="H638" s="2"/>
      <c r="I638" s="2"/>
      <c r="J638" s="4"/>
    </row>
    <row r="639" spans="1:10" s="9" customFormat="1" x14ac:dyDescent="0.2">
      <c r="A639" s="4"/>
      <c r="B639" s="4"/>
      <c r="C639" s="337"/>
      <c r="D639" s="2"/>
      <c r="E639" s="2"/>
      <c r="F639" s="51"/>
      <c r="G639" s="2"/>
      <c r="H639" s="2"/>
      <c r="I639" s="2"/>
      <c r="J639" s="4"/>
    </row>
    <row r="640" spans="1:10" s="9" customFormat="1" x14ac:dyDescent="0.2">
      <c r="A640" s="4"/>
      <c r="B640" s="4"/>
      <c r="C640" s="337"/>
      <c r="D640" s="2"/>
      <c r="E640" s="2"/>
      <c r="F640" s="51"/>
      <c r="G640" s="2"/>
      <c r="H640" s="2"/>
      <c r="I640" s="2"/>
      <c r="J640" s="4"/>
    </row>
    <row r="641" spans="1:10" s="9" customFormat="1" x14ac:dyDescent="0.2">
      <c r="A641" s="4"/>
      <c r="B641" s="4"/>
      <c r="C641" s="337"/>
      <c r="D641" s="2"/>
      <c r="E641" s="2"/>
      <c r="F641" s="51"/>
      <c r="G641" s="2"/>
      <c r="H641" s="2"/>
      <c r="I641" s="2"/>
      <c r="J641" s="4"/>
    </row>
    <row r="642" spans="1:10" s="9" customFormat="1" x14ac:dyDescent="0.2">
      <c r="A642" s="4"/>
      <c r="B642" s="4"/>
      <c r="C642" s="337"/>
      <c r="D642" s="2"/>
      <c r="E642" s="2"/>
      <c r="F642" s="51"/>
      <c r="G642" s="2"/>
      <c r="H642" s="2"/>
      <c r="I642" s="2"/>
      <c r="J642" s="4"/>
    </row>
    <row r="643" spans="1:10" s="9" customFormat="1" x14ac:dyDescent="0.2">
      <c r="A643" s="4"/>
      <c r="B643" s="4"/>
      <c r="C643" s="337"/>
      <c r="D643" s="2"/>
      <c r="E643" s="2"/>
      <c r="F643" s="51"/>
      <c r="G643" s="2"/>
      <c r="H643" s="2"/>
      <c r="I643" s="2"/>
      <c r="J643" s="4"/>
    </row>
    <row r="644" spans="1:10" s="9" customFormat="1" x14ac:dyDescent="0.2">
      <c r="A644" s="4"/>
      <c r="B644" s="4"/>
      <c r="C644" s="337"/>
      <c r="D644" s="2"/>
      <c r="E644" s="2"/>
      <c r="F644" s="51"/>
      <c r="G644" s="2"/>
      <c r="H644" s="2"/>
      <c r="I644" s="2"/>
      <c r="J644" s="4"/>
    </row>
    <row r="645" spans="1:10" s="9" customFormat="1" x14ac:dyDescent="0.2">
      <c r="A645" s="4"/>
      <c r="B645" s="4"/>
      <c r="C645" s="337"/>
      <c r="D645" s="2"/>
      <c r="E645" s="2"/>
      <c r="F645" s="51"/>
      <c r="G645" s="2"/>
      <c r="H645" s="2"/>
      <c r="I645" s="2"/>
      <c r="J645" s="4"/>
    </row>
    <row r="646" spans="1:10" s="9" customFormat="1" x14ac:dyDescent="0.2">
      <c r="A646" s="4"/>
      <c r="B646" s="4"/>
      <c r="C646" s="337"/>
      <c r="D646" s="2"/>
      <c r="E646" s="2"/>
      <c r="F646" s="51"/>
      <c r="G646" s="2"/>
      <c r="H646" s="2"/>
      <c r="I646" s="2"/>
      <c r="J646" s="4"/>
    </row>
    <row r="647" spans="1:10" s="9" customFormat="1" x14ac:dyDescent="0.2">
      <c r="A647" s="4"/>
      <c r="B647" s="4"/>
      <c r="C647" s="337"/>
      <c r="D647" s="2"/>
      <c r="E647" s="2"/>
      <c r="F647" s="51"/>
      <c r="G647" s="2"/>
      <c r="H647" s="2"/>
      <c r="I647" s="2"/>
      <c r="J647" s="4"/>
    </row>
    <row r="648" spans="1:10" s="9" customFormat="1" x14ac:dyDescent="0.2">
      <c r="A648" s="4"/>
      <c r="B648" s="4"/>
      <c r="C648" s="337"/>
      <c r="D648" s="2"/>
      <c r="E648" s="2"/>
      <c r="F648" s="51"/>
      <c r="G648" s="2"/>
      <c r="H648" s="2"/>
      <c r="I648" s="2"/>
      <c r="J648" s="4"/>
    </row>
    <row r="649" spans="1:10" s="9" customFormat="1" x14ac:dyDescent="0.2">
      <c r="A649" s="4"/>
      <c r="B649" s="4"/>
      <c r="C649" s="337"/>
      <c r="D649" s="2"/>
      <c r="E649" s="2"/>
      <c r="F649" s="51"/>
      <c r="G649" s="2"/>
      <c r="H649" s="2"/>
      <c r="I649" s="2"/>
      <c r="J649" s="4"/>
    </row>
    <row r="650" spans="1:10" s="9" customFormat="1" x14ac:dyDescent="0.2">
      <c r="A650" s="4"/>
      <c r="B650" s="4"/>
      <c r="C650" s="337"/>
      <c r="D650" s="2"/>
      <c r="E650" s="2"/>
      <c r="F650" s="51"/>
      <c r="G650" s="2"/>
      <c r="H650" s="2"/>
      <c r="I650" s="2"/>
      <c r="J650" s="4"/>
    </row>
    <row r="651" spans="1:10" s="9" customFormat="1" x14ac:dyDescent="0.2">
      <c r="A651" s="4"/>
      <c r="B651" s="4"/>
      <c r="C651" s="337"/>
      <c r="D651" s="2"/>
      <c r="E651" s="2"/>
      <c r="F651" s="51"/>
      <c r="G651" s="2"/>
      <c r="H651" s="2"/>
      <c r="I651" s="2"/>
      <c r="J651" s="4"/>
    </row>
    <row r="652" spans="1:10" s="9" customFormat="1" x14ac:dyDescent="0.2">
      <c r="A652" s="4"/>
      <c r="B652" s="4"/>
      <c r="C652" s="337"/>
      <c r="D652" s="2"/>
      <c r="E652" s="2"/>
      <c r="F652" s="51"/>
      <c r="G652" s="2"/>
      <c r="H652" s="2"/>
      <c r="I652" s="2"/>
      <c r="J652" s="4"/>
    </row>
    <row r="653" spans="1:10" s="9" customFormat="1" x14ac:dyDescent="0.2">
      <c r="A653" s="4"/>
      <c r="B653" s="4"/>
      <c r="C653" s="337"/>
      <c r="D653" s="2"/>
      <c r="E653" s="2"/>
      <c r="F653" s="51"/>
      <c r="G653" s="2"/>
      <c r="H653" s="2"/>
      <c r="I653" s="2"/>
      <c r="J653" s="4"/>
    </row>
    <row r="654" spans="1:10" s="9" customFormat="1" x14ac:dyDescent="0.2">
      <c r="A654" s="4"/>
      <c r="B654" s="4"/>
      <c r="C654" s="337"/>
      <c r="D654" s="2"/>
      <c r="E654" s="2"/>
      <c r="F654" s="51"/>
      <c r="G654" s="2"/>
      <c r="H654" s="2"/>
      <c r="I654" s="2"/>
      <c r="J654" s="4"/>
    </row>
    <row r="655" spans="1:10" s="9" customFormat="1" x14ac:dyDescent="0.2">
      <c r="A655" s="4"/>
      <c r="B655" s="4"/>
      <c r="C655" s="337"/>
      <c r="D655" s="2"/>
      <c r="E655" s="2"/>
      <c r="F655" s="51"/>
      <c r="G655" s="2"/>
      <c r="H655" s="2"/>
      <c r="I655" s="2"/>
      <c r="J655" s="4"/>
    </row>
    <row r="656" spans="1:10" s="9" customFormat="1" x14ac:dyDescent="0.2">
      <c r="A656" s="4"/>
      <c r="B656" s="4"/>
      <c r="C656" s="337"/>
      <c r="D656" s="2"/>
      <c r="E656" s="2"/>
      <c r="F656" s="51"/>
      <c r="G656" s="2"/>
      <c r="H656" s="2"/>
      <c r="I656" s="2"/>
      <c r="J656" s="4"/>
    </row>
    <row r="657" spans="1:10" s="9" customFormat="1" x14ac:dyDescent="0.2">
      <c r="A657" s="4"/>
      <c r="B657" s="4"/>
      <c r="C657" s="337"/>
      <c r="D657" s="2"/>
      <c r="E657" s="2"/>
      <c r="F657" s="51"/>
      <c r="G657" s="2"/>
      <c r="H657" s="2"/>
      <c r="I657" s="2"/>
      <c r="J657" s="4"/>
    </row>
    <row r="658" spans="1:10" s="9" customFormat="1" x14ac:dyDescent="0.2">
      <c r="A658" s="4"/>
      <c r="B658" s="4"/>
      <c r="C658" s="337"/>
      <c r="D658" s="2"/>
      <c r="E658" s="2"/>
      <c r="F658" s="51"/>
      <c r="G658" s="2"/>
      <c r="H658" s="2"/>
      <c r="I658" s="2"/>
      <c r="J658" s="4"/>
    </row>
    <row r="659" spans="1:10" s="9" customFormat="1" x14ac:dyDescent="0.2">
      <c r="A659" s="4"/>
      <c r="B659" s="4"/>
      <c r="C659" s="337"/>
      <c r="D659" s="2"/>
      <c r="E659" s="2"/>
      <c r="F659" s="51"/>
      <c r="G659" s="2"/>
      <c r="H659" s="2"/>
      <c r="I659" s="2"/>
      <c r="J659" s="4"/>
    </row>
    <row r="660" spans="1:10" s="9" customFormat="1" x14ac:dyDescent="0.2">
      <c r="A660" s="4"/>
      <c r="B660" s="4"/>
      <c r="C660" s="337"/>
      <c r="D660" s="2"/>
      <c r="E660" s="2"/>
      <c r="F660" s="51"/>
      <c r="G660" s="2"/>
      <c r="H660" s="2"/>
      <c r="I660" s="2"/>
      <c r="J660" s="4"/>
    </row>
    <row r="661" spans="1:10" s="9" customFormat="1" x14ac:dyDescent="0.2">
      <c r="A661" s="4"/>
      <c r="B661" s="4"/>
      <c r="C661" s="337"/>
      <c r="D661" s="2"/>
      <c r="E661" s="2"/>
      <c r="F661" s="51"/>
      <c r="G661" s="2"/>
      <c r="H661" s="2"/>
      <c r="I661" s="2"/>
      <c r="J661" s="4"/>
    </row>
    <row r="662" spans="1:10" s="9" customFormat="1" x14ac:dyDescent="0.2">
      <c r="A662" s="4"/>
      <c r="B662" s="4"/>
      <c r="C662" s="337"/>
      <c r="D662" s="2"/>
      <c r="E662" s="2"/>
      <c r="F662" s="51"/>
      <c r="G662" s="2"/>
      <c r="H662" s="2"/>
      <c r="I662" s="2"/>
      <c r="J662" s="4"/>
    </row>
    <row r="663" spans="1:10" s="9" customFormat="1" x14ac:dyDescent="0.2">
      <c r="A663" s="4"/>
      <c r="B663" s="4"/>
      <c r="C663" s="337"/>
      <c r="D663" s="2"/>
      <c r="E663" s="2"/>
      <c r="F663" s="51"/>
      <c r="G663" s="2"/>
      <c r="H663" s="2"/>
      <c r="I663" s="2"/>
      <c r="J663" s="4"/>
    </row>
    <row r="664" spans="1:10" s="9" customFormat="1" x14ac:dyDescent="0.2">
      <c r="A664" s="4"/>
      <c r="B664" s="4"/>
      <c r="C664" s="337"/>
      <c r="D664" s="2"/>
      <c r="E664" s="2"/>
      <c r="F664" s="51"/>
      <c r="G664" s="2"/>
      <c r="H664" s="2"/>
      <c r="I664" s="2"/>
      <c r="J664" s="4"/>
    </row>
    <row r="665" spans="1:10" s="9" customFormat="1" x14ac:dyDescent="0.2">
      <c r="A665" s="4"/>
      <c r="B665" s="4"/>
      <c r="C665" s="337"/>
      <c r="D665" s="2"/>
      <c r="E665" s="2"/>
      <c r="F665" s="51"/>
      <c r="G665" s="2"/>
      <c r="H665" s="2"/>
      <c r="I665" s="2"/>
      <c r="J665" s="4"/>
    </row>
    <row r="666" spans="1:10" s="9" customFormat="1" x14ac:dyDescent="0.2">
      <c r="A666" s="4"/>
      <c r="B666" s="4"/>
      <c r="C666" s="337"/>
      <c r="D666" s="2"/>
      <c r="E666" s="2"/>
      <c r="F666" s="51"/>
      <c r="G666" s="2"/>
      <c r="H666" s="2"/>
      <c r="I666" s="2"/>
      <c r="J666" s="4"/>
    </row>
    <row r="667" spans="1:10" s="9" customFormat="1" x14ac:dyDescent="0.2">
      <c r="A667" s="4"/>
      <c r="B667" s="4"/>
      <c r="C667" s="337"/>
      <c r="D667" s="2"/>
      <c r="E667" s="2"/>
      <c r="F667" s="51"/>
      <c r="G667" s="2"/>
      <c r="H667" s="2"/>
      <c r="I667" s="2"/>
      <c r="J667" s="4"/>
    </row>
    <row r="668" spans="1:10" s="9" customFormat="1" x14ac:dyDescent="0.2">
      <c r="A668" s="4"/>
      <c r="B668" s="4"/>
      <c r="C668" s="337"/>
      <c r="D668" s="2"/>
      <c r="E668" s="2"/>
      <c r="F668" s="51"/>
      <c r="G668" s="2"/>
      <c r="H668" s="2"/>
      <c r="I668" s="2"/>
      <c r="J668" s="4"/>
    </row>
    <row r="669" spans="1:10" s="9" customFormat="1" x14ac:dyDescent="0.2">
      <c r="A669" s="4"/>
      <c r="B669" s="4"/>
      <c r="C669" s="337"/>
      <c r="D669" s="2"/>
      <c r="E669" s="2"/>
      <c r="F669" s="51"/>
      <c r="G669" s="2"/>
      <c r="H669" s="2"/>
      <c r="I669" s="2"/>
      <c r="J669" s="4"/>
    </row>
    <row r="670" spans="1:10" s="9" customFormat="1" x14ac:dyDescent="0.2">
      <c r="A670" s="4"/>
      <c r="B670" s="4"/>
      <c r="C670" s="337"/>
      <c r="D670" s="2"/>
      <c r="E670" s="2"/>
      <c r="F670" s="51"/>
      <c r="G670" s="2"/>
      <c r="H670" s="2"/>
      <c r="I670" s="2"/>
      <c r="J670" s="4"/>
    </row>
    <row r="671" spans="1:10" s="9" customFormat="1" x14ac:dyDescent="0.2">
      <c r="A671" s="4"/>
      <c r="B671" s="4"/>
      <c r="C671" s="337"/>
      <c r="D671" s="2"/>
      <c r="E671" s="2"/>
      <c r="F671" s="51"/>
      <c r="G671" s="2"/>
      <c r="H671" s="2"/>
      <c r="I671" s="2"/>
      <c r="J671" s="4"/>
    </row>
    <row r="672" spans="1:10" s="9" customFormat="1" x14ac:dyDescent="0.2">
      <c r="A672" s="4"/>
      <c r="B672" s="4"/>
      <c r="C672" s="337"/>
      <c r="D672" s="2"/>
      <c r="E672" s="2"/>
      <c r="F672" s="51"/>
      <c r="G672" s="2"/>
      <c r="H672" s="2"/>
      <c r="I672" s="2"/>
      <c r="J672" s="4"/>
    </row>
    <row r="673" spans="1:10" s="9" customFormat="1" x14ac:dyDescent="0.2">
      <c r="A673" s="4"/>
      <c r="B673" s="4"/>
      <c r="C673" s="337"/>
      <c r="D673" s="2"/>
      <c r="E673" s="2"/>
      <c r="F673" s="51"/>
      <c r="G673" s="2"/>
      <c r="H673" s="2"/>
      <c r="I673" s="2"/>
      <c r="J673" s="4"/>
    </row>
    <row r="674" spans="1:10" s="9" customFormat="1" x14ac:dyDescent="0.2">
      <c r="A674" s="4"/>
      <c r="B674" s="4"/>
      <c r="C674" s="337"/>
      <c r="D674" s="2"/>
      <c r="E674" s="2"/>
      <c r="F674" s="51"/>
      <c r="G674" s="2"/>
      <c r="H674" s="2"/>
      <c r="I674" s="2"/>
      <c r="J674" s="4"/>
    </row>
    <row r="675" spans="1:10" s="9" customFormat="1" x14ac:dyDescent="0.2">
      <c r="A675" s="4"/>
      <c r="B675" s="4"/>
      <c r="C675" s="337"/>
      <c r="D675" s="2"/>
      <c r="E675" s="2"/>
      <c r="F675" s="51"/>
      <c r="G675" s="2"/>
      <c r="H675" s="2"/>
      <c r="I675" s="2"/>
      <c r="J675" s="4"/>
    </row>
    <row r="676" spans="1:10" s="9" customFormat="1" x14ac:dyDescent="0.2">
      <c r="A676" s="4"/>
      <c r="B676" s="4"/>
      <c r="C676" s="337"/>
      <c r="D676" s="2"/>
      <c r="E676" s="2"/>
      <c r="F676" s="51"/>
      <c r="G676" s="2"/>
      <c r="H676" s="2"/>
      <c r="I676" s="2"/>
      <c r="J676" s="4"/>
    </row>
    <row r="677" spans="1:10" s="9" customFormat="1" x14ac:dyDescent="0.2">
      <c r="A677" s="4"/>
      <c r="B677" s="4"/>
      <c r="C677" s="337"/>
      <c r="D677" s="2"/>
      <c r="E677" s="2"/>
      <c r="F677" s="51"/>
      <c r="G677" s="2"/>
      <c r="H677" s="2"/>
      <c r="I677" s="2"/>
      <c r="J677" s="4"/>
    </row>
    <row r="678" spans="1:10" s="9" customFormat="1" x14ac:dyDescent="0.2">
      <c r="A678" s="4"/>
      <c r="B678" s="4"/>
      <c r="C678" s="337"/>
      <c r="D678" s="2"/>
      <c r="E678" s="2"/>
      <c r="F678" s="51"/>
      <c r="G678" s="2"/>
      <c r="H678" s="2"/>
      <c r="I678" s="2"/>
      <c r="J678" s="4"/>
    </row>
    <row r="679" spans="1:10" s="9" customFormat="1" x14ac:dyDescent="0.2">
      <c r="A679" s="4"/>
      <c r="B679" s="4"/>
      <c r="C679" s="337"/>
      <c r="D679" s="2"/>
      <c r="E679" s="2"/>
      <c r="F679" s="51"/>
      <c r="G679" s="2"/>
      <c r="H679" s="2"/>
      <c r="I679" s="2"/>
      <c r="J679" s="4"/>
    </row>
    <row r="680" spans="1:10" s="9" customFormat="1" x14ac:dyDescent="0.2">
      <c r="A680" s="4"/>
      <c r="B680" s="4"/>
      <c r="C680" s="337"/>
      <c r="D680" s="2"/>
      <c r="E680" s="2"/>
      <c r="F680" s="51"/>
      <c r="G680" s="2"/>
      <c r="H680" s="2"/>
      <c r="I680" s="2"/>
      <c r="J680" s="4"/>
    </row>
    <row r="681" spans="1:10" s="9" customFormat="1" x14ac:dyDescent="0.2">
      <c r="A681" s="4"/>
      <c r="B681" s="4"/>
      <c r="C681" s="337"/>
      <c r="D681" s="2"/>
      <c r="E681" s="2"/>
      <c r="F681" s="51"/>
      <c r="G681" s="2"/>
      <c r="H681" s="2"/>
      <c r="I681" s="2"/>
      <c r="J681" s="4"/>
    </row>
    <row r="682" spans="1:10" s="9" customFormat="1" x14ac:dyDescent="0.2">
      <c r="A682" s="4"/>
      <c r="B682" s="4"/>
      <c r="C682" s="337"/>
      <c r="D682" s="2"/>
      <c r="E682" s="2"/>
      <c r="F682" s="51"/>
      <c r="G682" s="2"/>
      <c r="H682" s="2"/>
      <c r="I682" s="2"/>
      <c r="J682" s="4"/>
    </row>
    <row r="683" spans="1:10" s="9" customFormat="1" x14ac:dyDescent="0.2">
      <c r="A683" s="4"/>
      <c r="B683" s="4"/>
      <c r="C683" s="337"/>
      <c r="D683" s="2"/>
      <c r="E683" s="2"/>
      <c r="F683" s="51"/>
      <c r="G683" s="2"/>
      <c r="H683" s="2"/>
      <c r="I683" s="2"/>
      <c r="J683" s="4"/>
    </row>
    <row r="684" spans="1:10" s="9" customFormat="1" x14ac:dyDescent="0.2">
      <c r="A684" s="4"/>
      <c r="B684" s="4"/>
      <c r="C684" s="337"/>
      <c r="D684" s="2"/>
      <c r="E684" s="2"/>
      <c r="F684" s="51"/>
      <c r="G684" s="2"/>
      <c r="H684" s="2"/>
      <c r="I684" s="2"/>
      <c r="J684" s="4"/>
    </row>
    <row r="685" spans="1:10" s="9" customFormat="1" x14ac:dyDescent="0.2">
      <c r="A685" s="4"/>
      <c r="B685" s="4"/>
      <c r="C685" s="337"/>
      <c r="D685" s="2"/>
      <c r="E685" s="2"/>
      <c r="F685" s="51"/>
      <c r="G685" s="2"/>
      <c r="H685" s="2"/>
      <c r="I685" s="2"/>
      <c r="J685" s="4"/>
    </row>
    <row r="686" spans="1:10" s="9" customFormat="1" x14ac:dyDescent="0.2">
      <c r="A686" s="4"/>
      <c r="B686" s="4"/>
      <c r="C686" s="337"/>
      <c r="D686" s="2"/>
      <c r="E686" s="2"/>
      <c r="F686" s="51"/>
      <c r="G686" s="2"/>
      <c r="H686" s="2"/>
      <c r="I686" s="2"/>
      <c r="J686" s="4"/>
    </row>
    <row r="687" spans="1:10" s="9" customFormat="1" x14ac:dyDescent="0.2">
      <c r="A687" s="4"/>
      <c r="B687" s="4"/>
      <c r="C687" s="337"/>
      <c r="D687" s="2"/>
      <c r="E687" s="2"/>
      <c r="F687" s="51"/>
      <c r="G687" s="2"/>
      <c r="H687" s="2"/>
      <c r="I687" s="2"/>
      <c r="J687" s="4"/>
    </row>
    <row r="688" spans="1:10" s="9" customFormat="1" x14ac:dyDescent="0.2">
      <c r="A688" s="4"/>
      <c r="B688" s="4"/>
      <c r="C688" s="337"/>
      <c r="D688" s="2"/>
      <c r="E688" s="2"/>
      <c r="F688" s="51"/>
      <c r="G688" s="2"/>
      <c r="H688" s="2"/>
      <c r="I688" s="2"/>
      <c r="J688" s="4"/>
    </row>
    <row r="689" spans="1:10" s="9" customFormat="1" x14ac:dyDescent="0.2">
      <c r="A689" s="4"/>
      <c r="B689" s="4"/>
      <c r="C689" s="337"/>
      <c r="D689" s="2"/>
      <c r="E689" s="2"/>
      <c r="F689" s="51"/>
      <c r="G689" s="2"/>
      <c r="H689" s="2"/>
      <c r="I689" s="2"/>
      <c r="J689" s="4"/>
    </row>
    <row r="690" spans="1:10" s="9" customFormat="1" x14ac:dyDescent="0.2">
      <c r="A690" s="4"/>
      <c r="B690" s="4"/>
      <c r="C690" s="337"/>
      <c r="D690" s="2"/>
      <c r="E690" s="2"/>
      <c r="F690" s="51"/>
      <c r="G690" s="2"/>
      <c r="H690" s="2"/>
      <c r="I690" s="2"/>
      <c r="J690" s="4"/>
    </row>
    <row r="691" spans="1:10" s="9" customFormat="1" x14ac:dyDescent="0.2">
      <c r="A691" s="4"/>
      <c r="B691" s="4"/>
      <c r="C691" s="337"/>
      <c r="D691" s="2"/>
      <c r="E691" s="2"/>
      <c r="F691" s="51"/>
      <c r="G691" s="2"/>
      <c r="H691" s="2"/>
      <c r="I691" s="2"/>
      <c r="J691" s="4"/>
    </row>
    <row r="692" spans="1:10" s="9" customFormat="1" x14ac:dyDescent="0.2">
      <c r="A692" s="4"/>
      <c r="B692" s="4"/>
      <c r="C692" s="337"/>
      <c r="D692" s="2"/>
      <c r="E692" s="2"/>
      <c r="F692" s="51"/>
      <c r="G692" s="2"/>
      <c r="H692" s="2"/>
      <c r="I692" s="2"/>
      <c r="J692" s="4"/>
    </row>
    <row r="693" spans="1:10" s="9" customFormat="1" x14ac:dyDescent="0.2">
      <c r="A693" s="4"/>
      <c r="B693" s="4"/>
      <c r="C693" s="337"/>
      <c r="D693" s="2"/>
      <c r="E693" s="2"/>
      <c r="F693" s="51"/>
      <c r="G693" s="2"/>
      <c r="H693" s="2"/>
      <c r="I693" s="2"/>
      <c r="J693" s="4"/>
    </row>
    <row r="694" spans="1:10" s="9" customFormat="1" x14ac:dyDescent="0.2">
      <c r="A694" s="4"/>
      <c r="B694" s="4"/>
      <c r="C694" s="337"/>
      <c r="D694" s="2"/>
      <c r="E694" s="2"/>
      <c r="F694" s="51"/>
      <c r="G694" s="2"/>
      <c r="H694" s="2"/>
      <c r="I694" s="2"/>
      <c r="J694" s="4"/>
    </row>
    <row r="695" spans="1:10" s="9" customFormat="1" x14ac:dyDescent="0.2">
      <c r="A695" s="4"/>
      <c r="B695" s="4"/>
      <c r="C695" s="337"/>
      <c r="D695" s="2"/>
      <c r="E695" s="2"/>
      <c r="F695" s="51"/>
      <c r="G695" s="2"/>
      <c r="H695" s="2"/>
      <c r="I695" s="2"/>
      <c r="J695" s="4"/>
    </row>
    <row r="696" spans="1:10" s="9" customFormat="1" x14ac:dyDescent="0.2">
      <c r="A696" s="4"/>
      <c r="B696" s="4"/>
      <c r="C696" s="337"/>
      <c r="D696" s="2"/>
      <c r="E696" s="2"/>
      <c r="F696" s="51"/>
      <c r="G696" s="2"/>
      <c r="H696" s="2"/>
      <c r="I696" s="2"/>
      <c r="J696" s="4"/>
    </row>
    <row r="697" spans="1:10" s="9" customFormat="1" x14ac:dyDescent="0.2">
      <c r="A697" s="4"/>
      <c r="B697" s="4"/>
      <c r="C697" s="337"/>
      <c r="D697" s="2"/>
      <c r="E697" s="2"/>
      <c r="F697" s="51"/>
      <c r="G697" s="2"/>
      <c r="H697" s="2"/>
      <c r="I697" s="2"/>
      <c r="J697" s="4"/>
    </row>
    <row r="698" spans="1:10" s="9" customFormat="1" x14ac:dyDescent="0.2">
      <c r="A698" s="4"/>
      <c r="B698" s="4"/>
      <c r="C698" s="337"/>
      <c r="D698" s="2"/>
      <c r="E698" s="2"/>
      <c r="F698" s="51"/>
      <c r="G698" s="2"/>
      <c r="H698" s="2"/>
      <c r="I698" s="2"/>
      <c r="J698" s="4"/>
    </row>
    <row r="699" spans="1:10" s="9" customFormat="1" x14ac:dyDescent="0.2">
      <c r="A699" s="4"/>
      <c r="B699" s="4"/>
      <c r="C699" s="337"/>
      <c r="D699" s="2"/>
      <c r="E699" s="2"/>
      <c r="F699" s="51"/>
      <c r="G699" s="2"/>
      <c r="H699" s="2"/>
      <c r="I699" s="2"/>
      <c r="J699" s="4"/>
    </row>
    <row r="700" spans="1:10" s="9" customFormat="1" x14ac:dyDescent="0.2">
      <c r="A700" s="4"/>
      <c r="B700" s="4"/>
      <c r="C700" s="337"/>
      <c r="D700" s="2"/>
      <c r="E700" s="2"/>
      <c r="F700" s="51"/>
      <c r="G700" s="2"/>
      <c r="H700" s="2"/>
      <c r="I700" s="2"/>
      <c r="J700" s="4"/>
    </row>
    <row r="701" spans="1:10" s="9" customFormat="1" x14ac:dyDescent="0.2">
      <c r="A701" s="4"/>
      <c r="B701" s="4"/>
      <c r="C701" s="337"/>
      <c r="D701" s="2"/>
      <c r="E701" s="2"/>
      <c r="F701" s="51"/>
      <c r="G701" s="2"/>
      <c r="H701" s="2"/>
      <c r="I701" s="2"/>
      <c r="J701" s="4"/>
    </row>
    <row r="702" spans="1:10" s="9" customFormat="1" x14ac:dyDescent="0.2">
      <c r="A702" s="4"/>
      <c r="B702" s="4"/>
      <c r="C702" s="337"/>
      <c r="D702" s="2"/>
      <c r="E702" s="2"/>
      <c r="F702" s="51"/>
      <c r="G702" s="2"/>
      <c r="H702" s="2"/>
      <c r="I702" s="2"/>
      <c r="J702" s="4"/>
    </row>
    <row r="703" spans="1:10" s="9" customFormat="1" x14ac:dyDescent="0.2">
      <c r="A703" s="4"/>
      <c r="B703" s="4"/>
      <c r="C703" s="337"/>
      <c r="D703" s="2"/>
      <c r="E703" s="2"/>
      <c r="F703" s="51"/>
      <c r="G703" s="2"/>
      <c r="H703" s="2"/>
      <c r="I703" s="2"/>
      <c r="J703" s="4"/>
    </row>
    <row r="704" spans="1:10" s="9" customFormat="1" x14ac:dyDescent="0.2">
      <c r="A704" s="4"/>
      <c r="B704" s="4"/>
      <c r="C704" s="337"/>
      <c r="D704" s="2"/>
      <c r="E704" s="2"/>
      <c r="F704" s="51"/>
      <c r="G704" s="2"/>
      <c r="H704" s="2"/>
      <c r="I704" s="2"/>
      <c r="J704" s="4"/>
    </row>
    <row r="705" spans="1:10" s="9" customFormat="1" x14ac:dyDescent="0.2">
      <c r="A705" s="4"/>
      <c r="B705" s="4"/>
      <c r="C705" s="337"/>
      <c r="D705" s="2"/>
      <c r="E705" s="2"/>
      <c r="F705" s="51"/>
      <c r="G705" s="2"/>
      <c r="H705" s="2"/>
      <c r="I705" s="2"/>
      <c r="J705" s="4"/>
    </row>
    <row r="706" spans="1:10" s="9" customFormat="1" x14ac:dyDescent="0.2">
      <c r="A706" s="4"/>
      <c r="B706" s="4"/>
      <c r="C706" s="337"/>
      <c r="D706" s="2"/>
      <c r="E706" s="2"/>
      <c r="F706" s="51"/>
      <c r="G706" s="2"/>
      <c r="H706" s="2"/>
      <c r="I706" s="2"/>
      <c r="J706" s="4"/>
    </row>
    <row r="707" spans="1:10" s="9" customFormat="1" x14ac:dyDescent="0.2">
      <c r="A707" s="4"/>
      <c r="B707" s="4"/>
      <c r="C707" s="337"/>
      <c r="D707" s="2"/>
      <c r="E707" s="2"/>
      <c r="F707" s="51"/>
      <c r="G707" s="2"/>
      <c r="H707" s="2"/>
      <c r="I707" s="2"/>
      <c r="J707" s="4"/>
    </row>
    <row r="708" spans="1:10" s="9" customFormat="1" x14ac:dyDescent="0.2">
      <c r="A708" s="4"/>
      <c r="B708" s="4"/>
      <c r="C708" s="337"/>
      <c r="D708" s="2"/>
      <c r="E708" s="2"/>
      <c r="F708" s="51"/>
      <c r="G708" s="2"/>
      <c r="H708" s="2"/>
      <c r="I708" s="2"/>
      <c r="J708" s="4"/>
    </row>
    <row r="709" spans="1:10" s="9" customFormat="1" x14ac:dyDescent="0.2">
      <c r="A709" s="4"/>
      <c r="B709" s="4"/>
      <c r="C709" s="337"/>
      <c r="D709" s="2"/>
      <c r="E709" s="2"/>
      <c r="F709" s="51"/>
      <c r="G709" s="2"/>
      <c r="H709" s="2"/>
      <c r="I709" s="2"/>
      <c r="J709" s="4"/>
    </row>
    <row r="710" spans="1:10" s="9" customFormat="1" x14ac:dyDescent="0.2">
      <c r="A710" s="4"/>
      <c r="B710" s="4"/>
      <c r="C710" s="337"/>
      <c r="D710" s="2"/>
      <c r="E710" s="2"/>
      <c r="F710" s="51"/>
      <c r="G710" s="2"/>
      <c r="H710" s="2"/>
      <c r="I710" s="2"/>
      <c r="J710" s="4"/>
    </row>
    <row r="711" spans="1:10" s="9" customFormat="1" x14ac:dyDescent="0.2">
      <c r="A711" s="4"/>
      <c r="B711" s="4"/>
      <c r="C711" s="337"/>
      <c r="D711" s="2"/>
      <c r="E711" s="2"/>
      <c r="F711" s="51"/>
      <c r="G711" s="2"/>
      <c r="H711" s="2"/>
      <c r="I711" s="2"/>
      <c r="J711" s="4"/>
    </row>
    <row r="712" spans="1:10" s="9" customFormat="1" x14ac:dyDescent="0.2">
      <c r="A712" s="4"/>
      <c r="B712" s="4"/>
      <c r="C712" s="337"/>
      <c r="D712" s="2"/>
      <c r="E712" s="2"/>
      <c r="F712" s="51"/>
      <c r="G712" s="2"/>
      <c r="H712" s="2"/>
      <c r="I712" s="2"/>
      <c r="J712" s="4"/>
    </row>
    <row r="713" spans="1:10" s="9" customFormat="1" x14ac:dyDescent="0.2">
      <c r="A713" s="4"/>
      <c r="B713" s="4"/>
      <c r="C713" s="337"/>
      <c r="D713" s="2"/>
      <c r="E713" s="2"/>
      <c r="F713" s="51"/>
      <c r="G713" s="2"/>
      <c r="H713" s="2"/>
      <c r="I713" s="2"/>
      <c r="J713" s="4"/>
    </row>
    <row r="714" spans="1:10" s="9" customFormat="1" x14ac:dyDescent="0.2">
      <c r="A714" s="4"/>
      <c r="B714" s="4"/>
      <c r="C714" s="337"/>
      <c r="D714" s="2"/>
      <c r="E714" s="2"/>
      <c r="F714" s="51"/>
      <c r="G714" s="2"/>
      <c r="H714" s="2"/>
      <c r="I714" s="2"/>
      <c r="J714" s="4"/>
    </row>
    <row r="715" spans="1:10" s="9" customFormat="1" x14ac:dyDescent="0.2">
      <c r="A715" s="4"/>
      <c r="B715" s="4"/>
      <c r="C715" s="337"/>
      <c r="D715" s="2"/>
      <c r="E715" s="2"/>
      <c r="F715" s="51"/>
      <c r="G715" s="2"/>
      <c r="H715" s="2"/>
      <c r="I715" s="2"/>
      <c r="J715" s="4"/>
    </row>
    <row r="716" spans="1:10" s="9" customFormat="1" x14ac:dyDescent="0.2">
      <c r="A716" s="4"/>
      <c r="B716" s="4"/>
      <c r="C716" s="337"/>
      <c r="D716" s="2"/>
      <c r="E716" s="2"/>
      <c r="F716" s="51"/>
      <c r="G716" s="2"/>
      <c r="H716" s="2"/>
      <c r="I716" s="2"/>
      <c r="J716" s="4"/>
    </row>
    <row r="717" spans="1:10" s="9" customFormat="1" x14ac:dyDescent="0.2">
      <c r="A717" s="4"/>
      <c r="B717" s="4"/>
      <c r="C717" s="337"/>
      <c r="D717" s="2"/>
      <c r="E717" s="2"/>
      <c r="F717" s="51"/>
      <c r="G717" s="2"/>
      <c r="H717" s="2"/>
      <c r="I717" s="2"/>
      <c r="J717" s="4"/>
    </row>
    <row r="718" spans="1:10" s="9" customFormat="1" x14ac:dyDescent="0.2">
      <c r="A718" s="4"/>
      <c r="B718" s="4"/>
      <c r="C718" s="337"/>
      <c r="D718" s="2"/>
      <c r="E718" s="2"/>
      <c r="F718" s="51"/>
      <c r="G718" s="2"/>
      <c r="H718" s="2"/>
      <c r="I718" s="2"/>
      <c r="J718" s="4"/>
    </row>
    <row r="719" spans="1:10" s="9" customFormat="1" x14ac:dyDescent="0.2">
      <c r="A719" s="4"/>
      <c r="B719" s="4"/>
      <c r="C719" s="337"/>
      <c r="D719" s="2"/>
      <c r="E719" s="2"/>
      <c r="F719" s="51"/>
      <c r="G719" s="2"/>
      <c r="H719" s="2"/>
      <c r="I719" s="2"/>
      <c r="J719" s="4"/>
    </row>
    <row r="720" spans="1:10" s="9" customFormat="1" x14ac:dyDescent="0.2">
      <c r="A720" s="4"/>
      <c r="B720" s="4"/>
      <c r="C720" s="337"/>
      <c r="D720" s="2"/>
      <c r="E720" s="2"/>
      <c r="F720" s="51"/>
      <c r="G720" s="2"/>
      <c r="H720" s="2"/>
      <c r="I720" s="2"/>
      <c r="J720" s="4"/>
    </row>
    <row r="721" spans="1:10" s="9" customFormat="1" x14ac:dyDescent="0.2">
      <c r="A721" s="4"/>
      <c r="B721" s="4"/>
      <c r="C721" s="337"/>
      <c r="D721" s="2"/>
      <c r="E721" s="2"/>
      <c r="F721" s="51"/>
      <c r="G721" s="2"/>
      <c r="H721" s="2"/>
      <c r="I721" s="2"/>
      <c r="J721" s="4"/>
    </row>
    <row r="722" spans="1:10" s="9" customFormat="1" x14ac:dyDescent="0.2">
      <c r="A722" s="4"/>
      <c r="B722" s="4"/>
      <c r="C722" s="337"/>
      <c r="D722" s="2"/>
      <c r="E722" s="2"/>
      <c r="F722" s="51"/>
      <c r="G722" s="2"/>
      <c r="H722" s="2"/>
      <c r="I722" s="2"/>
      <c r="J722" s="4"/>
    </row>
    <row r="723" spans="1:10" s="9" customFormat="1" x14ac:dyDescent="0.2">
      <c r="A723" s="4"/>
      <c r="B723" s="4"/>
      <c r="C723" s="337"/>
      <c r="D723" s="2"/>
      <c r="E723" s="2"/>
      <c r="F723" s="51"/>
      <c r="G723" s="2"/>
      <c r="H723" s="2"/>
      <c r="I723" s="2"/>
      <c r="J723" s="4"/>
    </row>
    <row r="724" spans="1:10" s="9" customFormat="1" x14ac:dyDescent="0.2">
      <c r="A724" s="4"/>
      <c r="B724" s="4"/>
      <c r="C724" s="337"/>
      <c r="D724" s="2"/>
      <c r="E724" s="2"/>
      <c r="F724" s="51"/>
      <c r="G724" s="2"/>
      <c r="H724" s="2"/>
      <c r="I724" s="2"/>
      <c r="J724" s="4"/>
    </row>
    <row r="725" spans="1:10" s="9" customFormat="1" x14ac:dyDescent="0.2">
      <c r="A725" s="4"/>
      <c r="B725" s="4"/>
      <c r="C725" s="337"/>
      <c r="D725" s="2"/>
      <c r="E725" s="2"/>
      <c r="F725" s="51"/>
      <c r="G725" s="2"/>
      <c r="H725" s="2"/>
      <c r="I725" s="2"/>
      <c r="J725" s="4"/>
    </row>
    <row r="726" spans="1:10" s="9" customFormat="1" x14ac:dyDescent="0.2">
      <c r="A726" s="4"/>
      <c r="B726" s="4"/>
      <c r="C726" s="337"/>
      <c r="D726" s="2"/>
      <c r="E726" s="2"/>
      <c r="F726" s="51"/>
      <c r="G726" s="2"/>
      <c r="H726" s="2"/>
      <c r="I726" s="2"/>
      <c r="J726" s="4"/>
    </row>
    <row r="727" spans="1:10" s="9" customFormat="1" x14ac:dyDescent="0.2">
      <c r="A727" s="4"/>
      <c r="B727" s="4"/>
      <c r="C727" s="337"/>
      <c r="D727" s="2"/>
      <c r="E727" s="2"/>
      <c r="F727" s="51"/>
      <c r="G727" s="2"/>
      <c r="H727" s="2"/>
      <c r="I727" s="2"/>
      <c r="J727" s="4"/>
    </row>
    <row r="728" spans="1:10" s="9" customFormat="1" x14ac:dyDescent="0.2">
      <c r="A728" s="4"/>
      <c r="B728" s="4"/>
      <c r="C728" s="337"/>
      <c r="D728" s="2"/>
      <c r="E728" s="2"/>
      <c r="F728" s="51"/>
      <c r="G728" s="2"/>
      <c r="H728" s="2"/>
      <c r="I728" s="2"/>
      <c r="J728" s="4"/>
    </row>
    <row r="729" spans="1:10" s="9" customFormat="1" x14ac:dyDescent="0.2">
      <c r="A729" s="4"/>
      <c r="B729" s="4"/>
      <c r="C729" s="337"/>
      <c r="D729" s="2"/>
      <c r="E729" s="2"/>
      <c r="F729" s="51"/>
      <c r="G729" s="2"/>
      <c r="H729" s="2"/>
      <c r="I729" s="2"/>
      <c r="J729" s="4"/>
    </row>
    <row r="730" spans="1:10" s="9" customFormat="1" x14ac:dyDescent="0.2">
      <c r="A730" s="4"/>
      <c r="B730" s="4"/>
      <c r="C730" s="337"/>
      <c r="D730" s="2"/>
      <c r="E730" s="2"/>
      <c r="F730" s="51"/>
      <c r="G730" s="2"/>
      <c r="H730" s="2"/>
      <c r="I730" s="2"/>
      <c r="J730" s="4"/>
    </row>
    <row r="731" spans="1:10" s="9" customFormat="1" x14ac:dyDescent="0.2">
      <c r="A731" s="4"/>
      <c r="B731" s="4"/>
      <c r="C731" s="337"/>
      <c r="D731" s="2"/>
      <c r="E731" s="2"/>
      <c r="F731" s="51"/>
      <c r="G731" s="2"/>
      <c r="H731" s="2"/>
      <c r="I731" s="2"/>
      <c r="J731" s="4"/>
    </row>
    <row r="732" spans="1:10" s="9" customFormat="1" x14ac:dyDescent="0.2">
      <c r="A732" s="4"/>
      <c r="B732" s="4"/>
      <c r="C732" s="337"/>
      <c r="D732" s="2"/>
      <c r="E732" s="2"/>
      <c r="F732" s="51"/>
      <c r="G732" s="2"/>
      <c r="H732" s="2"/>
      <c r="I732" s="2"/>
      <c r="J732" s="4"/>
    </row>
    <row r="733" spans="1:10" s="9" customFormat="1" x14ac:dyDescent="0.2">
      <c r="A733" s="4"/>
      <c r="B733" s="4"/>
      <c r="C733" s="337"/>
      <c r="D733" s="2"/>
      <c r="E733" s="2"/>
      <c r="F733" s="51"/>
      <c r="G733" s="2"/>
      <c r="H733" s="2"/>
      <c r="I733" s="2"/>
      <c r="J733" s="4"/>
    </row>
    <row r="734" spans="1:10" s="9" customFormat="1" x14ac:dyDescent="0.2">
      <c r="A734" s="4"/>
      <c r="B734" s="4"/>
      <c r="C734" s="337"/>
      <c r="D734" s="2"/>
      <c r="E734" s="2"/>
      <c r="F734" s="51"/>
      <c r="G734" s="2"/>
      <c r="H734" s="2"/>
      <c r="I734" s="2"/>
      <c r="J734" s="4"/>
    </row>
    <row r="735" spans="1:10" s="9" customFormat="1" x14ac:dyDescent="0.2">
      <c r="A735" s="4"/>
      <c r="B735" s="4"/>
      <c r="C735" s="337"/>
      <c r="D735" s="2"/>
      <c r="E735" s="2"/>
      <c r="F735" s="51"/>
      <c r="G735" s="2"/>
      <c r="H735" s="2"/>
      <c r="I735" s="2"/>
      <c r="J735" s="4"/>
    </row>
    <row r="736" spans="1:10" s="9" customFormat="1" x14ac:dyDescent="0.2">
      <c r="A736" s="4"/>
      <c r="B736" s="4"/>
      <c r="C736" s="337"/>
      <c r="D736" s="2"/>
      <c r="E736" s="2"/>
      <c r="F736" s="51"/>
      <c r="G736" s="2"/>
      <c r="H736" s="2"/>
      <c r="I736" s="2"/>
      <c r="J736" s="4"/>
    </row>
    <row r="737" spans="1:10" s="9" customFormat="1" x14ac:dyDescent="0.2">
      <c r="A737" s="4"/>
      <c r="B737" s="4"/>
      <c r="C737" s="337"/>
      <c r="D737" s="2"/>
      <c r="E737" s="2"/>
      <c r="F737" s="51"/>
      <c r="G737" s="2"/>
      <c r="H737" s="2"/>
      <c r="I737" s="2"/>
      <c r="J737" s="4"/>
    </row>
    <row r="738" spans="1:10" s="9" customFormat="1" x14ac:dyDescent="0.2">
      <c r="A738" s="4"/>
      <c r="B738" s="4"/>
      <c r="C738" s="337"/>
      <c r="D738" s="2"/>
      <c r="E738" s="2"/>
      <c r="F738" s="51"/>
      <c r="G738" s="2"/>
      <c r="H738" s="2"/>
      <c r="I738" s="2"/>
      <c r="J738" s="4"/>
    </row>
    <row r="739" spans="1:10" s="9" customFormat="1" x14ac:dyDescent="0.2">
      <c r="A739" s="4"/>
      <c r="B739" s="4"/>
      <c r="C739" s="337"/>
      <c r="D739" s="2"/>
      <c r="E739" s="2"/>
      <c r="F739" s="51"/>
      <c r="G739" s="2"/>
      <c r="H739" s="2"/>
      <c r="I739" s="2"/>
      <c r="J739" s="4"/>
    </row>
    <row r="740" spans="1:10" s="9" customFormat="1" x14ac:dyDescent="0.2">
      <c r="A740" s="4"/>
      <c r="B740" s="4"/>
      <c r="C740" s="337"/>
      <c r="D740" s="2"/>
      <c r="E740" s="2"/>
      <c r="F740" s="51"/>
      <c r="G740" s="2"/>
      <c r="H740" s="2"/>
      <c r="I740" s="2"/>
      <c r="J740" s="4"/>
    </row>
    <row r="741" spans="1:10" s="9" customFormat="1" x14ac:dyDescent="0.2">
      <c r="A741" s="4"/>
      <c r="B741" s="4"/>
      <c r="C741" s="337"/>
      <c r="D741" s="2"/>
      <c r="E741" s="2"/>
      <c r="F741" s="51"/>
      <c r="G741" s="2"/>
      <c r="H741" s="2"/>
      <c r="I741" s="2"/>
      <c r="J741" s="4"/>
    </row>
    <row r="742" spans="1:10" s="9" customFormat="1" x14ac:dyDescent="0.2">
      <c r="A742" s="4"/>
      <c r="B742" s="4"/>
      <c r="C742" s="337"/>
      <c r="D742" s="2"/>
      <c r="E742" s="2"/>
      <c r="F742" s="51"/>
      <c r="G742" s="2"/>
      <c r="H742" s="2"/>
      <c r="I742" s="2"/>
      <c r="J742" s="4"/>
    </row>
    <row r="743" spans="1:10" s="9" customFormat="1" x14ac:dyDescent="0.2">
      <c r="A743" s="4"/>
      <c r="B743" s="4"/>
      <c r="C743" s="337"/>
      <c r="D743" s="2"/>
      <c r="E743" s="2"/>
      <c r="F743" s="51"/>
      <c r="G743" s="2"/>
      <c r="H743" s="2"/>
      <c r="I743" s="2"/>
      <c r="J743" s="4"/>
    </row>
    <row r="744" spans="1:10" s="9" customFormat="1" x14ac:dyDescent="0.2">
      <c r="A744" s="4"/>
      <c r="B744" s="4"/>
      <c r="C744" s="337"/>
      <c r="D744" s="2"/>
      <c r="E744" s="2"/>
      <c r="F744" s="51"/>
      <c r="G744" s="2"/>
      <c r="H744" s="2"/>
      <c r="I744" s="2"/>
      <c r="J744" s="4"/>
    </row>
    <row r="745" spans="1:10" s="9" customFormat="1" x14ac:dyDescent="0.2">
      <c r="A745" s="4"/>
      <c r="B745" s="4"/>
      <c r="C745" s="337"/>
      <c r="D745" s="2"/>
      <c r="E745" s="2"/>
      <c r="F745" s="51"/>
      <c r="G745" s="2"/>
      <c r="H745" s="2"/>
      <c r="I745" s="2"/>
      <c r="J745" s="4"/>
    </row>
    <row r="746" spans="1:10" s="9" customFormat="1" x14ac:dyDescent="0.2">
      <c r="A746" s="4"/>
      <c r="B746" s="4"/>
      <c r="C746" s="337"/>
      <c r="D746" s="2"/>
      <c r="E746" s="2"/>
      <c r="F746" s="51"/>
      <c r="G746" s="2"/>
      <c r="H746" s="2"/>
      <c r="I746" s="2"/>
      <c r="J746" s="4"/>
    </row>
    <row r="747" spans="1:10" s="9" customFormat="1" x14ac:dyDescent="0.2">
      <c r="A747" s="4"/>
      <c r="B747" s="4"/>
      <c r="C747" s="337"/>
      <c r="D747" s="2"/>
      <c r="E747" s="2"/>
      <c r="F747" s="51"/>
      <c r="G747" s="2"/>
      <c r="H747" s="2"/>
      <c r="I747" s="2"/>
      <c r="J747" s="4"/>
    </row>
    <row r="748" spans="1:10" s="9" customFormat="1" x14ac:dyDescent="0.2">
      <c r="A748" s="4"/>
      <c r="B748" s="4"/>
      <c r="C748" s="337"/>
      <c r="D748" s="2"/>
      <c r="E748" s="2"/>
      <c r="F748" s="51"/>
      <c r="G748" s="2"/>
      <c r="H748" s="2"/>
      <c r="I748" s="2"/>
      <c r="J748" s="4"/>
    </row>
    <row r="749" spans="1:10" s="9" customFormat="1" x14ac:dyDescent="0.2">
      <c r="A749" s="4"/>
      <c r="B749" s="4"/>
      <c r="C749" s="337"/>
      <c r="D749" s="2"/>
      <c r="E749" s="2"/>
      <c r="F749" s="51"/>
      <c r="G749" s="2"/>
      <c r="H749" s="2"/>
      <c r="I749" s="2"/>
      <c r="J749" s="4"/>
    </row>
    <row r="750" spans="1:10" s="9" customFormat="1" x14ac:dyDescent="0.2">
      <c r="A750" s="4"/>
      <c r="B750" s="4"/>
      <c r="C750" s="337"/>
      <c r="D750" s="2"/>
      <c r="E750" s="2"/>
      <c r="F750" s="51"/>
      <c r="G750" s="2"/>
      <c r="H750" s="2"/>
      <c r="I750" s="2"/>
      <c r="J750" s="4"/>
    </row>
    <row r="751" spans="1:10" s="9" customFormat="1" x14ac:dyDescent="0.2">
      <c r="A751" s="4"/>
      <c r="B751" s="4"/>
      <c r="C751" s="337"/>
      <c r="D751" s="2"/>
      <c r="E751" s="2"/>
      <c r="F751" s="51"/>
      <c r="G751" s="2"/>
      <c r="H751" s="2"/>
      <c r="I751" s="2"/>
      <c r="J751" s="4"/>
    </row>
    <row r="752" spans="1:10" s="9" customFormat="1" x14ac:dyDescent="0.2">
      <c r="A752" s="4"/>
      <c r="B752" s="4"/>
      <c r="C752" s="337"/>
      <c r="D752" s="2"/>
      <c r="E752" s="2"/>
      <c r="F752" s="51"/>
      <c r="G752" s="2"/>
      <c r="H752" s="2"/>
      <c r="I752" s="2"/>
      <c r="J752" s="4"/>
    </row>
    <row r="753" spans="1:10" s="9" customFormat="1" x14ac:dyDescent="0.2">
      <c r="A753" s="4"/>
      <c r="B753" s="4"/>
      <c r="C753" s="337"/>
      <c r="D753" s="2"/>
      <c r="E753" s="2"/>
      <c r="F753" s="51"/>
      <c r="G753" s="2"/>
      <c r="H753" s="2"/>
      <c r="I753" s="2"/>
      <c r="J753" s="4"/>
    </row>
    <row r="754" spans="1:10" s="9" customFormat="1" x14ac:dyDescent="0.2">
      <c r="A754" s="4"/>
      <c r="B754" s="4"/>
      <c r="C754" s="337"/>
      <c r="D754" s="2"/>
      <c r="E754" s="2"/>
      <c r="F754" s="51"/>
      <c r="G754" s="2"/>
      <c r="H754" s="2"/>
      <c r="I754" s="2"/>
      <c r="J754" s="4"/>
    </row>
    <row r="755" spans="1:10" s="9" customFormat="1" x14ac:dyDescent="0.2">
      <c r="A755" s="4"/>
      <c r="B755" s="4"/>
      <c r="C755" s="337"/>
      <c r="D755" s="2"/>
      <c r="E755" s="2"/>
      <c r="F755" s="51"/>
      <c r="G755" s="2"/>
      <c r="H755" s="2"/>
      <c r="I755" s="2"/>
      <c r="J755" s="4"/>
    </row>
    <row r="756" spans="1:10" s="9" customFormat="1" x14ac:dyDescent="0.2">
      <c r="A756" s="4"/>
      <c r="B756" s="4"/>
      <c r="C756" s="337"/>
      <c r="D756" s="2"/>
      <c r="E756" s="2"/>
      <c r="F756" s="51"/>
      <c r="G756" s="2"/>
      <c r="H756" s="2"/>
      <c r="I756" s="2"/>
      <c r="J756" s="4"/>
    </row>
    <row r="757" spans="1:10" s="9" customFormat="1" x14ac:dyDescent="0.2">
      <c r="A757" s="4"/>
      <c r="B757" s="4"/>
      <c r="C757" s="337"/>
      <c r="D757" s="2"/>
      <c r="E757" s="2"/>
      <c r="F757" s="51"/>
      <c r="G757" s="2"/>
      <c r="H757" s="2"/>
      <c r="I757" s="2"/>
      <c r="J757" s="4"/>
    </row>
    <row r="758" spans="1:10" s="9" customFormat="1" x14ac:dyDescent="0.2">
      <c r="A758" s="4"/>
      <c r="B758" s="4"/>
      <c r="C758" s="337"/>
      <c r="D758" s="2"/>
      <c r="E758" s="2"/>
      <c r="F758" s="51"/>
      <c r="G758" s="2"/>
      <c r="H758" s="2"/>
      <c r="I758" s="2"/>
      <c r="J758" s="4"/>
    </row>
    <row r="759" spans="1:10" s="9" customFormat="1" x14ac:dyDescent="0.2">
      <c r="A759" s="4"/>
      <c r="B759" s="4"/>
      <c r="C759" s="337"/>
      <c r="D759" s="2"/>
      <c r="E759" s="2"/>
      <c r="F759" s="51"/>
      <c r="G759" s="2"/>
      <c r="H759" s="2"/>
      <c r="I759" s="2"/>
      <c r="J759" s="4"/>
    </row>
    <row r="760" spans="1:10" s="9" customFormat="1" x14ac:dyDescent="0.2">
      <c r="A760" s="4"/>
      <c r="B760" s="4"/>
      <c r="C760" s="337"/>
      <c r="D760" s="2"/>
      <c r="E760" s="2"/>
      <c r="F760" s="51"/>
      <c r="G760" s="2"/>
      <c r="H760" s="2"/>
      <c r="I760" s="2"/>
      <c r="J760" s="4"/>
    </row>
    <row r="761" spans="1:10" s="9" customFormat="1" x14ac:dyDescent="0.2">
      <c r="A761" s="4"/>
      <c r="B761" s="4"/>
      <c r="C761" s="337"/>
      <c r="D761" s="2"/>
      <c r="E761" s="2"/>
      <c r="F761" s="51"/>
      <c r="G761" s="2"/>
      <c r="H761" s="2"/>
      <c r="I761" s="2"/>
      <c r="J761" s="4"/>
    </row>
    <row r="762" spans="1:10" s="9" customFormat="1" x14ac:dyDescent="0.2">
      <c r="A762" s="4"/>
      <c r="B762" s="4"/>
      <c r="C762" s="337"/>
      <c r="D762" s="2"/>
      <c r="E762" s="2"/>
      <c r="F762" s="51"/>
      <c r="G762" s="2"/>
      <c r="H762" s="2"/>
      <c r="I762" s="2"/>
      <c r="J762" s="4"/>
    </row>
    <row r="763" spans="1:10" s="9" customFormat="1" x14ac:dyDescent="0.2">
      <c r="A763" s="4"/>
      <c r="B763" s="4"/>
      <c r="C763" s="337"/>
      <c r="D763" s="2"/>
      <c r="E763" s="2"/>
      <c r="F763" s="51"/>
      <c r="G763" s="2"/>
      <c r="H763" s="2"/>
      <c r="I763" s="2"/>
      <c r="J763" s="4"/>
    </row>
    <row r="764" spans="1:10" s="9" customFormat="1" x14ac:dyDescent="0.2">
      <c r="A764" s="4"/>
      <c r="B764" s="4"/>
      <c r="C764" s="337"/>
      <c r="D764" s="2"/>
      <c r="E764" s="2"/>
      <c r="F764" s="51"/>
      <c r="G764" s="2"/>
      <c r="H764" s="2"/>
      <c r="I764" s="2"/>
      <c r="J764" s="4"/>
    </row>
    <row r="765" spans="1:10" s="9" customFormat="1" x14ac:dyDescent="0.2">
      <c r="A765" s="4"/>
      <c r="B765" s="4"/>
      <c r="C765" s="337"/>
      <c r="D765" s="2"/>
      <c r="E765" s="2"/>
      <c r="F765" s="51"/>
      <c r="G765" s="2"/>
      <c r="H765" s="2"/>
      <c r="I765" s="2"/>
      <c r="J765" s="4"/>
    </row>
    <row r="766" spans="1:10" s="9" customFormat="1" x14ac:dyDescent="0.2">
      <c r="A766" s="4"/>
      <c r="B766" s="4"/>
      <c r="C766" s="337"/>
      <c r="D766" s="2"/>
      <c r="E766" s="2"/>
      <c r="F766" s="51"/>
      <c r="G766" s="2"/>
      <c r="H766" s="2"/>
      <c r="I766" s="2"/>
      <c r="J766" s="4"/>
    </row>
    <row r="767" spans="1:10" s="9" customFormat="1" x14ac:dyDescent="0.2">
      <c r="A767" s="4"/>
      <c r="B767" s="4"/>
      <c r="C767" s="337"/>
      <c r="D767" s="2"/>
      <c r="E767" s="2"/>
      <c r="F767" s="51"/>
      <c r="G767" s="2"/>
      <c r="H767" s="2"/>
      <c r="I767" s="2"/>
      <c r="J767" s="4"/>
    </row>
    <row r="768" spans="1:10" s="9" customFormat="1" x14ac:dyDescent="0.2">
      <c r="A768" s="4"/>
      <c r="B768" s="4"/>
      <c r="C768" s="337"/>
      <c r="D768" s="2"/>
      <c r="E768" s="2"/>
      <c r="F768" s="51"/>
      <c r="G768" s="2"/>
      <c r="H768" s="2"/>
      <c r="I768" s="2"/>
      <c r="J768" s="4"/>
    </row>
    <row r="769" spans="1:10" s="9" customFormat="1" x14ac:dyDescent="0.2">
      <c r="A769" s="4"/>
      <c r="B769" s="4"/>
      <c r="C769" s="337"/>
      <c r="D769" s="2"/>
      <c r="E769" s="2"/>
      <c r="F769" s="51"/>
      <c r="G769" s="2"/>
      <c r="H769" s="2"/>
      <c r="I769" s="2"/>
      <c r="J769" s="4"/>
    </row>
    <row r="770" spans="1:10" s="9" customFormat="1" x14ac:dyDescent="0.2">
      <c r="A770" s="4"/>
      <c r="B770" s="4"/>
      <c r="C770" s="337"/>
      <c r="D770" s="2"/>
      <c r="E770" s="2"/>
      <c r="F770" s="51"/>
      <c r="G770" s="2"/>
      <c r="H770" s="2"/>
      <c r="I770" s="2"/>
      <c r="J770" s="4"/>
    </row>
    <row r="771" spans="1:10" s="9" customFormat="1" x14ac:dyDescent="0.2">
      <c r="A771" s="4"/>
      <c r="B771" s="4"/>
      <c r="C771" s="337"/>
      <c r="D771" s="2"/>
      <c r="E771" s="2"/>
      <c r="F771" s="51"/>
      <c r="G771" s="2"/>
      <c r="H771" s="2"/>
      <c r="I771" s="2"/>
      <c r="J771" s="4"/>
    </row>
    <row r="772" spans="1:10" s="9" customFormat="1" x14ac:dyDescent="0.2">
      <c r="A772" s="4"/>
      <c r="B772" s="4"/>
      <c r="C772" s="337"/>
      <c r="D772" s="2"/>
      <c r="E772" s="2"/>
      <c r="F772" s="51"/>
      <c r="G772" s="2"/>
      <c r="H772" s="2"/>
      <c r="I772" s="2"/>
      <c r="J772" s="4"/>
    </row>
    <row r="773" spans="1:10" s="9" customFormat="1" x14ac:dyDescent="0.2">
      <c r="A773" s="4"/>
      <c r="B773" s="4"/>
      <c r="C773" s="337"/>
      <c r="D773" s="2"/>
      <c r="E773" s="2"/>
      <c r="F773" s="51"/>
      <c r="G773" s="2"/>
      <c r="H773" s="2"/>
      <c r="I773" s="2"/>
      <c r="J773" s="4"/>
    </row>
    <row r="774" spans="1:10" s="9" customFormat="1" x14ac:dyDescent="0.2">
      <c r="A774" s="4"/>
      <c r="B774" s="4"/>
      <c r="C774" s="337"/>
      <c r="D774" s="2"/>
      <c r="E774" s="2"/>
      <c r="F774" s="51"/>
      <c r="G774" s="2"/>
      <c r="H774" s="2"/>
      <c r="I774" s="2"/>
      <c r="J774" s="4"/>
    </row>
    <row r="775" spans="1:10" s="9" customFormat="1" x14ac:dyDescent="0.2">
      <c r="A775" s="4"/>
      <c r="B775" s="4"/>
      <c r="C775" s="337"/>
      <c r="D775" s="2"/>
      <c r="E775" s="2"/>
      <c r="F775" s="51"/>
      <c r="G775" s="2"/>
      <c r="H775" s="2"/>
      <c r="I775" s="2"/>
      <c r="J775" s="4"/>
    </row>
    <row r="776" spans="1:10" s="9" customFormat="1" x14ac:dyDescent="0.2">
      <c r="A776" s="4"/>
      <c r="B776" s="4"/>
      <c r="C776" s="337"/>
      <c r="D776" s="2"/>
      <c r="E776" s="2"/>
      <c r="F776" s="51"/>
      <c r="G776" s="2"/>
      <c r="H776" s="2"/>
      <c r="I776" s="2"/>
      <c r="J776" s="4"/>
    </row>
    <row r="777" spans="1:10" s="9" customFormat="1" x14ac:dyDescent="0.2">
      <c r="A777" s="4"/>
      <c r="B777" s="4"/>
      <c r="C777" s="337"/>
      <c r="D777" s="2"/>
      <c r="E777" s="2"/>
      <c r="F777" s="51"/>
      <c r="G777" s="2"/>
      <c r="H777" s="2"/>
      <c r="I777" s="2"/>
      <c r="J777" s="4"/>
    </row>
    <row r="778" spans="1:10" s="9" customFormat="1" x14ac:dyDescent="0.2">
      <c r="A778" s="4"/>
      <c r="B778" s="4"/>
      <c r="C778" s="337"/>
      <c r="D778" s="2"/>
      <c r="E778" s="2"/>
      <c r="F778" s="51"/>
      <c r="G778" s="2"/>
      <c r="H778" s="2"/>
      <c r="I778" s="2"/>
      <c r="J778" s="4"/>
    </row>
    <row r="779" spans="1:10" s="9" customFormat="1" x14ac:dyDescent="0.2">
      <c r="A779" s="4"/>
      <c r="B779" s="4"/>
      <c r="C779" s="337"/>
      <c r="D779" s="2"/>
      <c r="E779" s="2"/>
      <c r="F779" s="51"/>
      <c r="G779" s="2"/>
      <c r="H779" s="2"/>
      <c r="I779" s="2"/>
      <c r="J779" s="4"/>
    </row>
    <row r="780" spans="1:10" s="9" customFormat="1" x14ac:dyDescent="0.2">
      <c r="A780" s="4"/>
      <c r="B780" s="4"/>
      <c r="C780" s="337"/>
      <c r="D780" s="2"/>
      <c r="E780" s="2"/>
      <c r="F780" s="51"/>
      <c r="G780" s="2"/>
      <c r="H780" s="2"/>
      <c r="I780" s="2"/>
      <c r="J780" s="4"/>
    </row>
    <row r="781" spans="1:10" s="9" customFormat="1" x14ac:dyDescent="0.2">
      <c r="A781" s="4"/>
      <c r="B781" s="4"/>
      <c r="C781" s="337"/>
      <c r="D781" s="2"/>
      <c r="E781" s="2"/>
      <c r="F781" s="51"/>
      <c r="G781" s="2"/>
      <c r="H781" s="2"/>
      <c r="I781" s="2"/>
      <c r="J781" s="4"/>
    </row>
    <row r="782" spans="1:10" s="9" customFormat="1" x14ac:dyDescent="0.2">
      <c r="A782" s="4"/>
      <c r="B782" s="4"/>
      <c r="C782" s="337"/>
      <c r="D782" s="2"/>
      <c r="E782" s="2"/>
      <c r="F782" s="51"/>
      <c r="G782" s="2"/>
      <c r="H782" s="2"/>
      <c r="I782" s="2"/>
      <c r="J782" s="4"/>
    </row>
    <row r="783" spans="1:10" s="9" customFormat="1" x14ac:dyDescent="0.2">
      <c r="A783" s="4"/>
      <c r="B783" s="4"/>
      <c r="C783" s="337"/>
      <c r="D783" s="2"/>
      <c r="E783" s="2"/>
      <c r="F783" s="51"/>
      <c r="G783" s="2"/>
      <c r="H783" s="2"/>
      <c r="I783" s="2"/>
      <c r="J783" s="4"/>
    </row>
    <row r="784" spans="1:10" s="9" customFormat="1" x14ac:dyDescent="0.2">
      <c r="A784" s="4"/>
      <c r="B784" s="4"/>
      <c r="C784" s="337"/>
      <c r="D784" s="2"/>
      <c r="E784" s="2"/>
      <c r="F784" s="51"/>
      <c r="G784" s="2"/>
      <c r="H784" s="2"/>
      <c r="I784" s="2"/>
      <c r="J784" s="4"/>
    </row>
    <row r="785" spans="1:10" s="9" customFormat="1" x14ac:dyDescent="0.2">
      <c r="A785" s="4"/>
      <c r="B785" s="4"/>
      <c r="C785" s="337"/>
      <c r="D785" s="2"/>
      <c r="E785" s="2"/>
      <c r="F785" s="51"/>
      <c r="G785" s="2"/>
      <c r="H785" s="2"/>
      <c r="I785" s="2"/>
      <c r="J785" s="4"/>
    </row>
    <row r="786" spans="1:10" s="9" customFormat="1" x14ac:dyDescent="0.2">
      <c r="A786" s="4"/>
      <c r="B786" s="4"/>
      <c r="C786" s="337"/>
      <c r="D786" s="2"/>
      <c r="E786" s="2"/>
      <c r="F786" s="51"/>
      <c r="G786" s="2"/>
      <c r="H786" s="2"/>
      <c r="I786" s="2"/>
      <c r="J786" s="4"/>
    </row>
    <row r="787" spans="1:10" s="9" customFormat="1" x14ac:dyDescent="0.2">
      <c r="A787" s="4"/>
      <c r="B787" s="4"/>
      <c r="C787" s="337"/>
      <c r="D787" s="2"/>
      <c r="E787" s="2"/>
      <c r="F787" s="51"/>
      <c r="G787" s="2"/>
      <c r="H787" s="2"/>
      <c r="I787" s="2"/>
      <c r="J787" s="4"/>
    </row>
    <row r="788" spans="1:10" s="9" customFormat="1" x14ac:dyDescent="0.2">
      <c r="A788" s="4"/>
      <c r="B788" s="4"/>
      <c r="C788" s="337"/>
      <c r="D788" s="2"/>
      <c r="E788" s="2"/>
      <c r="F788" s="51"/>
      <c r="G788" s="2"/>
      <c r="H788" s="2"/>
      <c r="I788" s="2"/>
      <c r="J788" s="4"/>
    </row>
    <row r="789" spans="1:10" s="9" customFormat="1" x14ac:dyDescent="0.2">
      <c r="A789" s="4"/>
      <c r="B789" s="4"/>
      <c r="C789" s="337"/>
      <c r="D789" s="2"/>
      <c r="E789" s="2"/>
      <c r="F789" s="51"/>
      <c r="G789" s="2"/>
      <c r="H789" s="2"/>
      <c r="I789" s="2"/>
      <c r="J789" s="4"/>
    </row>
    <row r="790" spans="1:10" s="9" customFormat="1" x14ac:dyDescent="0.2">
      <c r="A790" s="4"/>
      <c r="B790" s="4"/>
      <c r="C790" s="337"/>
      <c r="D790" s="2"/>
      <c r="E790" s="2"/>
      <c r="F790" s="51"/>
      <c r="G790" s="2"/>
      <c r="H790" s="2"/>
      <c r="I790" s="2"/>
      <c r="J790" s="4"/>
    </row>
    <row r="791" spans="1:10" s="9" customFormat="1" x14ac:dyDescent="0.2">
      <c r="A791" s="4"/>
      <c r="B791" s="4"/>
      <c r="C791" s="337"/>
      <c r="D791" s="2"/>
      <c r="E791" s="2"/>
      <c r="F791" s="51"/>
      <c r="G791" s="2"/>
      <c r="H791" s="2"/>
      <c r="I791" s="2"/>
      <c r="J791" s="4"/>
    </row>
    <row r="792" spans="1:10" s="9" customFormat="1" x14ac:dyDescent="0.2">
      <c r="A792" s="4"/>
      <c r="B792" s="4"/>
      <c r="C792" s="337"/>
      <c r="D792" s="2"/>
      <c r="E792" s="2"/>
      <c r="F792" s="51"/>
      <c r="G792" s="2"/>
      <c r="H792" s="2"/>
      <c r="I792" s="2"/>
      <c r="J792" s="4"/>
    </row>
    <row r="793" spans="1:10" s="9" customFormat="1" x14ac:dyDescent="0.2">
      <c r="A793" s="4"/>
      <c r="B793" s="4"/>
      <c r="C793" s="337"/>
      <c r="D793" s="2"/>
      <c r="E793" s="2"/>
      <c r="F793" s="51"/>
      <c r="G793" s="2"/>
      <c r="H793" s="2"/>
      <c r="I793" s="2"/>
      <c r="J793" s="4"/>
    </row>
    <row r="794" spans="1:10" s="9" customFormat="1" x14ac:dyDescent="0.2">
      <c r="A794" s="4"/>
      <c r="B794" s="4"/>
      <c r="C794" s="337"/>
      <c r="D794" s="2"/>
      <c r="E794" s="2"/>
      <c r="F794" s="51"/>
      <c r="G794" s="2"/>
      <c r="H794" s="2"/>
      <c r="I794" s="2"/>
      <c r="J794" s="4"/>
    </row>
    <row r="795" spans="1:10" s="9" customFormat="1" x14ac:dyDescent="0.2">
      <c r="A795" s="4"/>
      <c r="B795" s="4"/>
      <c r="C795" s="337"/>
      <c r="D795" s="2"/>
      <c r="E795" s="2"/>
      <c r="F795" s="51"/>
      <c r="G795" s="2"/>
      <c r="H795" s="2"/>
      <c r="I795" s="2"/>
      <c r="J795" s="4"/>
    </row>
    <row r="796" spans="1:10" s="9" customFormat="1" x14ac:dyDescent="0.2">
      <c r="A796" s="4"/>
      <c r="B796" s="4"/>
      <c r="C796" s="337"/>
      <c r="D796" s="2"/>
      <c r="E796" s="2"/>
      <c r="F796" s="51"/>
      <c r="G796" s="2"/>
      <c r="H796" s="2"/>
      <c r="I796" s="2"/>
      <c r="J796" s="4"/>
    </row>
    <row r="797" spans="1:10" s="9" customFormat="1" x14ac:dyDescent="0.2">
      <c r="A797" s="4"/>
      <c r="B797" s="4"/>
      <c r="C797" s="337"/>
      <c r="D797" s="2"/>
      <c r="E797" s="2"/>
      <c r="F797" s="51"/>
      <c r="G797" s="2"/>
      <c r="H797" s="2"/>
      <c r="I797" s="2"/>
      <c r="J797" s="4"/>
    </row>
    <row r="798" spans="1:10" s="9" customFormat="1" x14ac:dyDescent="0.2">
      <c r="A798" s="4"/>
      <c r="B798" s="4"/>
      <c r="C798" s="337"/>
      <c r="D798" s="2"/>
      <c r="E798" s="2"/>
      <c r="F798" s="51"/>
      <c r="G798" s="2"/>
      <c r="H798" s="2"/>
      <c r="I798" s="2"/>
      <c r="J798" s="4"/>
    </row>
    <row r="799" spans="1:10" s="9" customFormat="1" x14ac:dyDescent="0.2">
      <c r="A799" s="4"/>
      <c r="B799" s="4"/>
      <c r="C799" s="337"/>
      <c r="D799" s="2"/>
      <c r="E799" s="2"/>
      <c r="F799" s="51"/>
      <c r="G799" s="2"/>
      <c r="H799" s="2"/>
      <c r="I799" s="2"/>
      <c r="J799" s="4"/>
    </row>
    <row r="800" spans="1:10" s="9" customFormat="1" x14ac:dyDescent="0.2">
      <c r="A800" s="4"/>
      <c r="B800" s="4"/>
      <c r="C800" s="337"/>
      <c r="D800" s="2"/>
      <c r="E800" s="2"/>
      <c r="F800" s="51"/>
      <c r="G800" s="2"/>
      <c r="H800" s="2"/>
      <c r="I800" s="2"/>
      <c r="J800" s="4"/>
    </row>
    <row r="801" spans="1:10" s="9" customFormat="1" x14ac:dyDescent="0.2">
      <c r="A801" s="4"/>
      <c r="B801" s="4"/>
      <c r="C801" s="337"/>
      <c r="D801" s="2"/>
      <c r="E801" s="2"/>
      <c r="F801" s="51"/>
      <c r="G801" s="2"/>
      <c r="H801" s="2"/>
      <c r="I801" s="2"/>
      <c r="J801" s="4"/>
    </row>
    <row r="802" spans="1:10" s="9" customFormat="1" x14ac:dyDescent="0.2">
      <c r="A802" s="4"/>
      <c r="B802" s="4"/>
      <c r="C802" s="337"/>
      <c r="D802" s="2"/>
      <c r="E802" s="2"/>
      <c r="F802" s="51"/>
      <c r="G802" s="2"/>
      <c r="H802" s="2"/>
      <c r="I802" s="2"/>
      <c r="J802" s="4"/>
    </row>
    <row r="803" spans="1:10" s="9" customFormat="1" x14ac:dyDescent="0.2">
      <c r="A803" s="4"/>
      <c r="B803" s="4"/>
      <c r="C803" s="337"/>
      <c r="D803" s="2"/>
      <c r="E803" s="2"/>
      <c r="F803" s="51"/>
      <c r="G803" s="2"/>
      <c r="H803" s="2"/>
      <c r="I803" s="2"/>
      <c r="J803" s="4"/>
    </row>
    <row r="804" spans="1:10" s="9" customFormat="1" x14ac:dyDescent="0.2">
      <c r="A804" s="4"/>
      <c r="B804" s="4"/>
      <c r="C804" s="337"/>
      <c r="D804" s="2"/>
      <c r="E804" s="2"/>
      <c r="F804" s="51"/>
      <c r="G804" s="2"/>
      <c r="H804" s="2"/>
      <c r="I804" s="2"/>
      <c r="J804" s="4"/>
    </row>
    <row r="805" spans="1:10" s="9" customFormat="1" x14ac:dyDescent="0.2">
      <c r="A805" s="4"/>
      <c r="B805" s="4"/>
      <c r="C805" s="337"/>
      <c r="D805" s="2"/>
      <c r="E805" s="2"/>
      <c r="F805" s="51"/>
      <c r="G805" s="2"/>
      <c r="H805" s="2"/>
      <c r="I805" s="2"/>
      <c r="J805" s="4"/>
    </row>
    <row r="806" spans="1:10" s="9" customFormat="1" x14ac:dyDescent="0.2">
      <c r="A806" s="4"/>
      <c r="B806" s="4"/>
      <c r="C806" s="337"/>
      <c r="D806" s="2"/>
      <c r="E806" s="2"/>
      <c r="F806" s="51"/>
      <c r="G806" s="2"/>
      <c r="H806" s="2"/>
      <c r="I806" s="2"/>
      <c r="J806" s="4"/>
    </row>
    <row r="807" spans="1:10" s="9" customFormat="1" x14ac:dyDescent="0.2">
      <c r="A807" s="4"/>
      <c r="B807" s="4"/>
      <c r="C807" s="337"/>
      <c r="D807" s="2"/>
      <c r="E807" s="2"/>
      <c r="F807" s="51"/>
      <c r="G807" s="2"/>
      <c r="H807" s="2"/>
      <c r="I807" s="2"/>
      <c r="J807" s="4"/>
    </row>
    <row r="808" spans="1:10" s="9" customFormat="1" x14ac:dyDescent="0.2">
      <c r="A808" s="4"/>
      <c r="B808" s="4"/>
      <c r="C808" s="337"/>
      <c r="D808" s="2"/>
      <c r="E808" s="2"/>
      <c r="F808" s="51"/>
      <c r="G808" s="2"/>
      <c r="H808" s="2"/>
      <c r="I808" s="2"/>
      <c r="J808" s="4"/>
    </row>
    <row r="809" spans="1:10" s="9" customFormat="1" x14ac:dyDescent="0.2">
      <c r="A809" s="4"/>
      <c r="B809" s="4"/>
      <c r="C809" s="337"/>
      <c r="D809" s="2"/>
      <c r="E809" s="2"/>
      <c r="F809" s="51"/>
      <c r="G809" s="2"/>
      <c r="H809" s="2"/>
      <c r="I809" s="2"/>
      <c r="J809" s="4"/>
    </row>
    <row r="810" spans="1:10" s="9" customFormat="1" x14ac:dyDescent="0.2">
      <c r="A810" s="4"/>
      <c r="B810" s="4"/>
      <c r="C810" s="337"/>
      <c r="D810" s="2"/>
      <c r="E810" s="2"/>
      <c r="F810" s="51"/>
      <c r="G810" s="2"/>
      <c r="H810" s="2"/>
      <c r="I810" s="2"/>
      <c r="J810" s="4"/>
    </row>
    <row r="811" spans="1:10" s="9" customFormat="1" x14ac:dyDescent="0.2">
      <c r="A811" s="4"/>
      <c r="B811" s="4"/>
      <c r="C811" s="337"/>
      <c r="D811" s="2"/>
      <c r="E811" s="2"/>
      <c r="F811" s="51"/>
      <c r="G811" s="2"/>
      <c r="H811" s="2"/>
      <c r="I811" s="2"/>
      <c r="J811" s="4"/>
    </row>
    <row r="812" spans="1:10" s="9" customFormat="1" x14ac:dyDescent="0.2">
      <c r="A812" s="4"/>
      <c r="B812" s="4"/>
      <c r="C812" s="337"/>
      <c r="D812" s="2"/>
      <c r="E812" s="2"/>
      <c r="F812" s="51"/>
      <c r="G812" s="2"/>
      <c r="H812" s="2"/>
      <c r="I812" s="2"/>
      <c r="J812" s="4"/>
    </row>
    <row r="813" spans="1:10" s="9" customFormat="1" x14ac:dyDescent="0.2">
      <c r="A813" s="4"/>
      <c r="B813" s="4"/>
      <c r="C813" s="337"/>
      <c r="D813" s="2"/>
      <c r="E813" s="2"/>
      <c r="F813" s="51"/>
      <c r="G813" s="2"/>
      <c r="H813" s="2"/>
      <c r="I813" s="2"/>
      <c r="J813" s="4"/>
    </row>
    <row r="814" spans="1:10" s="9" customFormat="1" x14ac:dyDescent="0.2">
      <c r="A814" s="4"/>
      <c r="B814" s="4"/>
      <c r="C814" s="337"/>
      <c r="D814" s="2"/>
      <c r="E814" s="2"/>
      <c r="F814" s="51"/>
      <c r="G814" s="2"/>
      <c r="H814" s="2"/>
      <c r="I814" s="2"/>
      <c r="J814" s="4"/>
    </row>
    <row r="815" spans="1:10" s="9" customFormat="1" x14ac:dyDescent="0.2">
      <c r="A815" s="4"/>
      <c r="B815" s="4"/>
      <c r="C815" s="337"/>
      <c r="D815" s="2"/>
      <c r="E815" s="2"/>
      <c r="F815" s="51"/>
      <c r="G815" s="2"/>
      <c r="H815" s="2"/>
      <c r="I815" s="2"/>
      <c r="J815" s="4"/>
    </row>
    <row r="816" spans="1:10" s="9" customFormat="1" x14ac:dyDescent="0.2">
      <c r="A816" s="4"/>
      <c r="B816" s="4"/>
      <c r="C816" s="337"/>
      <c r="D816" s="2"/>
      <c r="E816" s="2"/>
      <c r="F816" s="51"/>
      <c r="G816" s="2"/>
      <c r="H816" s="2"/>
      <c r="I816" s="2"/>
      <c r="J816" s="4"/>
    </row>
    <row r="817" spans="1:10" s="9" customFormat="1" x14ac:dyDescent="0.2">
      <c r="A817" s="4"/>
      <c r="B817" s="4"/>
      <c r="C817" s="337"/>
      <c r="D817" s="2"/>
      <c r="E817" s="2"/>
      <c r="F817" s="51"/>
      <c r="G817" s="2"/>
      <c r="H817" s="2"/>
      <c r="I817" s="2"/>
      <c r="J817" s="4"/>
    </row>
    <row r="818" spans="1:10" s="9" customFormat="1" x14ac:dyDescent="0.2">
      <c r="A818" s="4"/>
      <c r="B818" s="4"/>
      <c r="C818" s="337"/>
      <c r="D818" s="2"/>
      <c r="E818" s="2"/>
      <c r="F818" s="51"/>
      <c r="G818" s="2"/>
      <c r="H818" s="2"/>
      <c r="I818" s="2"/>
      <c r="J818" s="4"/>
    </row>
    <row r="819" spans="1:10" s="9" customFormat="1" x14ac:dyDescent="0.2">
      <c r="A819" s="4"/>
      <c r="B819" s="4"/>
      <c r="C819" s="337"/>
      <c r="D819" s="2"/>
      <c r="E819" s="2"/>
      <c r="F819" s="51"/>
      <c r="G819" s="2"/>
      <c r="H819" s="2"/>
      <c r="I819" s="2"/>
      <c r="J819" s="4"/>
    </row>
    <row r="820" spans="1:10" s="9" customFormat="1" x14ac:dyDescent="0.2">
      <c r="A820" s="4"/>
      <c r="B820" s="4"/>
      <c r="C820" s="337"/>
      <c r="D820" s="2"/>
      <c r="E820" s="2"/>
      <c r="F820" s="51"/>
      <c r="G820" s="2"/>
      <c r="H820" s="2"/>
      <c r="I820" s="2"/>
      <c r="J820" s="4"/>
    </row>
    <row r="821" spans="1:10" s="9" customFormat="1" x14ac:dyDescent="0.2">
      <c r="A821" s="4"/>
      <c r="B821" s="4"/>
      <c r="C821" s="337"/>
      <c r="D821" s="2"/>
      <c r="E821" s="2"/>
      <c r="F821" s="51"/>
      <c r="G821" s="2"/>
      <c r="H821" s="2"/>
      <c r="I821" s="2"/>
      <c r="J821" s="4"/>
    </row>
    <row r="822" spans="1:10" s="9" customFormat="1" x14ac:dyDescent="0.2">
      <c r="A822" s="4"/>
      <c r="B822" s="4"/>
      <c r="C822" s="337"/>
      <c r="D822" s="2"/>
      <c r="E822" s="2"/>
      <c r="F822" s="51"/>
      <c r="G822" s="2"/>
      <c r="H822" s="2"/>
      <c r="I822" s="2"/>
      <c r="J822" s="4"/>
    </row>
    <row r="823" spans="1:10" s="9" customFormat="1" x14ac:dyDescent="0.2">
      <c r="A823" s="4"/>
      <c r="B823" s="4"/>
      <c r="C823" s="337"/>
      <c r="D823" s="2"/>
      <c r="E823" s="2"/>
      <c r="F823" s="51"/>
      <c r="G823" s="2"/>
      <c r="H823" s="2"/>
      <c r="I823" s="2"/>
      <c r="J823" s="4"/>
    </row>
    <row r="824" spans="1:10" s="9" customFormat="1" x14ac:dyDescent="0.2">
      <c r="A824" s="4"/>
      <c r="B824" s="4"/>
      <c r="C824" s="337"/>
      <c r="D824" s="2"/>
      <c r="E824" s="2"/>
      <c r="F824" s="51"/>
      <c r="G824" s="2"/>
      <c r="H824" s="2"/>
      <c r="I824" s="2"/>
      <c r="J824" s="4"/>
    </row>
    <row r="825" spans="1:10" s="9" customFormat="1" x14ac:dyDescent="0.2">
      <c r="A825" s="4"/>
      <c r="B825" s="4"/>
      <c r="C825" s="337"/>
      <c r="D825" s="2"/>
      <c r="E825" s="2"/>
      <c r="F825" s="51"/>
      <c r="G825" s="2"/>
      <c r="H825" s="2"/>
      <c r="I825" s="2"/>
      <c r="J825" s="4"/>
    </row>
    <row r="826" spans="1:10" s="9" customFormat="1" x14ac:dyDescent="0.2">
      <c r="A826" s="4"/>
      <c r="B826" s="4"/>
      <c r="C826" s="337"/>
      <c r="D826" s="2"/>
      <c r="E826" s="2"/>
      <c r="F826" s="51"/>
      <c r="G826" s="2"/>
      <c r="H826" s="2"/>
      <c r="I826" s="2"/>
      <c r="J826" s="4"/>
    </row>
    <row r="827" spans="1:10" s="9" customFormat="1" x14ac:dyDescent="0.2">
      <c r="A827" s="4"/>
      <c r="B827" s="4"/>
      <c r="C827" s="337"/>
      <c r="D827" s="2"/>
      <c r="E827" s="2"/>
      <c r="F827" s="51"/>
      <c r="G827" s="2"/>
      <c r="H827" s="2"/>
      <c r="I827" s="2"/>
      <c r="J827" s="4"/>
    </row>
    <row r="828" spans="1:10" s="9" customFormat="1" x14ac:dyDescent="0.2">
      <c r="A828" s="4"/>
      <c r="B828" s="4"/>
      <c r="C828" s="337"/>
      <c r="D828" s="2"/>
      <c r="E828" s="2"/>
      <c r="F828" s="51"/>
      <c r="G828" s="2"/>
      <c r="H828" s="2"/>
      <c r="I828" s="2"/>
      <c r="J828" s="4"/>
    </row>
    <row r="829" spans="1:10" s="9" customFormat="1" x14ac:dyDescent="0.2">
      <c r="A829" s="4"/>
      <c r="B829" s="4"/>
      <c r="C829" s="337"/>
      <c r="D829" s="2"/>
      <c r="E829" s="2"/>
      <c r="F829" s="51"/>
      <c r="G829" s="2"/>
      <c r="H829" s="2"/>
      <c r="I829" s="2"/>
      <c r="J829" s="4"/>
    </row>
    <row r="830" spans="1:10" s="9" customFormat="1" x14ac:dyDescent="0.2">
      <c r="A830" s="4"/>
      <c r="B830" s="4"/>
      <c r="C830" s="337"/>
      <c r="D830" s="2"/>
      <c r="E830" s="2"/>
      <c r="F830" s="51"/>
      <c r="G830" s="2"/>
      <c r="H830" s="2"/>
      <c r="I830" s="2"/>
      <c r="J830" s="4"/>
    </row>
    <row r="831" spans="1:10" s="9" customFormat="1" x14ac:dyDescent="0.2">
      <c r="A831" s="4"/>
      <c r="B831" s="4"/>
      <c r="C831" s="337"/>
      <c r="D831" s="2"/>
      <c r="E831" s="2"/>
      <c r="F831" s="51"/>
      <c r="G831" s="2"/>
      <c r="H831" s="2"/>
      <c r="I831" s="2"/>
      <c r="J831" s="4"/>
    </row>
    <row r="832" spans="1:10" s="9" customFormat="1" x14ac:dyDescent="0.2">
      <c r="A832" s="4"/>
      <c r="B832" s="4"/>
      <c r="C832" s="337"/>
      <c r="D832" s="2"/>
      <c r="E832" s="2"/>
      <c r="F832" s="51"/>
      <c r="G832" s="2"/>
      <c r="H832" s="2"/>
      <c r="I832" s="2"/>
      <c r="J832" s="4"/>
    </row>
    <row r="833" spans="1:10" s="9" customFormat="1" x14ac:dyDescent="0.2">
      <c r="A833" s="4"/>
      <c r="B833" s="4"/>
      <c r="C833" s="337"/>
      <c r="D833" s="2"/>
      <c r="E833" s="2"/>
      <c r="F833" s="51"/>
      <c r="G833" s="2"/>
      <c r="H833" s="2"/>
      <c r="I833" s="2"/>
      <c r="J833" s="4"/>
    </row>
    <row r="834" spans="1:10" s="9" customFormat="1" x14ac:dyDescent="0.2">
      <c r="A834" s="4"/>
      <c r="B834" s="4"/>
      <c r="C834" s="337"/>
      <c r="D834" s="2"/>
      <c r="E834" s="2"/>
      <c r="F834" s="51"/>
      <c r="G834" s="2"/>
      <c r="H834" s="2"/>
      <c r="I834" s="2"/>
      <c r="J834" s="4"/>
    </row>
    <row r="835" spans="1:10" s="9" customFormat="1" x14ac:dyDescent="0.2">
      <c r="A835" s="4"/>
      <c r="B835" s="4"/>
      <c r="C835" s="337"/>
      <c r="D835" s="2"/>
      <c r="E835" s="2"/>
      <c r="F835" s="51"/>
      <c r="G835" s="2"/>
      <c r="H835" s="2"/>
      <c r="I835" s="2"/>
      <c r="J835" s="4"/>
    </row>
    <row r="836" spans="1:10" s="9" customFormat="1" x14ac:dyDescent="0.2">
      <c r="A836" s="4"/>
      <c r="B836" s="4"/>
      <c r="C836" s="337"/>
      <c r="D836" s="2"/>
      <c r="E836" s="2"/>
      <c r="F836" s="51"/>
      <c r="G836" s="2"/>
      <c r="H836" s="2"/>
      <c r="I836" s="2"/>
      <c r="J836" s="4"/>
    </row>
    <row r="837" spans="1:10" s="9" customFormat="1" x14ac:dyDescent="0.2">
      <c r="A837" s="4"/>
      <c r="B837" s="4"/>
      <c r="C837" s="337"/>
      <c r="D837" s="2"/>
      <c r="E837" s="2"/>
      <c r="F837" s="51"/>
      <c r="G837" s="2"/>
      <c r="H837" s="2"/>
      <c r="I837" s="2"/>
      <c r="J837" s="4"/>
    </row>
    <row r="838" spans="1:10" s="9" customFormat="1" x14ac:dyDescent="0.2">
      <c r="A838" s="4"/>
      <c r="B838" s="4"/>
      <c r="C838" s="337"/>
      <c r="D838" s="2"/>
      <c r="E838" s="2"/>
      <c r="F838" s="51"/>
      <c r="G838" s="2"/>
      <c r="H838" s="2"/>
      <c r="I838" s="2"/>
      <c r="J838" s="4"/>
    </row>
    <row r="839" spans="1:10" s="9" customFormat="1" x14ac:dyDescent="0.2">
      <c r="A839" s="4"/>
      <c r="B839" s="4"/>
      <c r="C839" s="337"/>
      <c r="D839" s="2"/>
      <c r="E839" s="2"/>
      <c r="F839" s="51"/>
      <c r="G839" s="2"/>
      <c r="H839" s="2"/>
      <c r="I839" s="2"/>
      <c r="J839" s="4"/>
    </row>
    <row r="840" spans="1:10" s="9" customFormat="1" x14ac:dyDescent="0.2">
      <c r="A840" s="4"/>
      <c r="B840" s="4"/>
      <c r="C840" s="337"/>
      <c r="D840" s="2"/>
      <c r="E840" s="2"/>
      <c r="F840" s="51"/>
      <c r="G840" s="2"/>
      <c r="H840" s="2"/>
      <c r="I840" s="2"/>
      <c r="J840" s="4"/>
    </row>
    <row r="841" spans="1:10" s="9" customFormat="1" x14ac:dyDescent="0.2">
      <c r="A841" s="4"/>
      <c r="B841" s="4"/>
      <c r="C841" s="337"/>
      <c r="D841" s="2"/>
      <c r="E841" s="2"/>
      <c r="F841" s="51"/>
      <c r="G841" s="2"/>
      <c r="H841" s="2"/>
      <c r="I841" s="2"/>
      <c r="J841" s="4"/>
    </row>
    <row r="842" spans="1:10" s="9" customFormat="1" x14ac:dyDescent="0.2">
      <c r="A842" s="4"/>
      <c r="B842" s="4"/>
      <c r="C842" s="337"/>
      <c r="D842" s="2"/>
      <c r="E842" s="2"/>
      <c r="F842" s="51"/>
      <c r="G842" s="2"/>
      <c r="H842" s="2"/>
      <c r="I842" s="2"/>
      <c r="J842" s="4"/>
    </row>
    <row r="843" spans="1:10" s="9" customFormat="1" x14ac:dyDescent="0.2">
      <c r="A843" s="4"/>
      <c r="B843" s="4"/>
      <c r="C843" s="337"/>
      <c r="D843" s="2"/>
      <c r="E843" s="2"/>
      <c r="F843" s="51"/>
      <c r="G843" s="2"/>
      <c r="H843" s="2"/>
      <c r="I843" s="2"/>
      <c r="J843" s="4"/>
    </row>
    <row r="844" spans="1:10" s="9" customFormat="1" x14ac:dyDescent="0.2">
      <c r="A844" s="4"/>
      <c r="B844" s="4"/>
      <c r="C844" s="337"/>
      <c r="D844" s="2"/>
      <c r="E844" s="2"/>
      <c r="F844" s="51"/>
      <c r="G844" s="2"/>
      <c r="H844" s="2"/>
      <c r="I844" s="2"/>
      <c r="J844" s="4"/>
    </row>
    <row r="845" spans="1:10" s="9" customFormat="1" x14ac:dyDescent="0.2">
      <c r="A845" s="4"/>
      <c r="B845" s="4"/>
      <c r="C845" s="337"/>
      <c r="D845" s="2"/>
      <c r="E845" s="2"/>
      <c r="F845" s="51"/>
      <c r="G845" s="2"/>
      <c r="H845" s="2"/>
      <c r="I845" s="2"/>
      <c r="J845" s="4"/>
    </row>
    <row r="846" spans="1:10" s="9" customFormat="1" x14ac:dyDescent="0.2">
      <c r="A846" s="4"/>
      <c r="B846" s="4"/>
      <c r="C846" s="337"/>
      <c r="D846" s="2"/>
      <c r="E846" s="2"/>
      <c r="F846" s="51"/>
      <c r="G846" s="2"/>
      <c r="H846" s="2"/>
      <c r="I846" s="2"/>
      <c r="J846" s="4"/>
    </row>
    <row r="847" spans="1:10" s="9" customFormat="1" x14ac:dyDescent="0.2">
      <c r="A847" s="4"/>
      <c r="B847" s="4"/>
      <c r="C847" s="337"/>
      <c r="D847" s="2"/>
      <c r="E847" s="2"/>
      <c r="F847" s="51"/>
      <c r="G847" s="2"/>
      <c r="H847" s="2"/>
      <c r="I847" s="2"/>
      <c r="J847" s="4"/>
    </row>
    <row r="848" spans="1:10" s="9" customFormat="1" x14ac:dyDescent="0.2">
      <c r="A848" s="4"/>
      <c r="B848" s="4"/>
      <c r="C848" s="337"/>
      <c r="D848" s="2"/>
      <c r="E848" s="2"/>
      <c r="F848" s="51"/>
      <c r="G848" s="2"/>
      <c r="H848" s="2"/>
      <c r="I848" s="2"/>
      <c r="J848" s="4"/>
    </row>
    <row r="849" spans="1:10" s="9" customFormat="1" x14ac:dyDescent="0.2">
      <c r="A849" s="4"/>
      <c r="B849" s="4"/>
      <c r="C849" s="337"/>
      <c r="D849" s="2"/>
      <c r="E849" s="2"/>
      <c r="F849" s="51"/>
      <c r="G849" s="2"/>
      <c r="H849" s="2"/>
      <c r="I849" s="2"/>
      <c r="J849" s="4"/>
    </row>
    <row r="850" spans="1:10" s="9" customFormat="1" x14ac:dyDescent="0.2">
      <c r="A850" s="4"/>
      <c r="B850" s="4"/>
      <c r="C850" s="337"/>
      <c r="D850" s="2"/>
      <c r="E850" s="2"/>
      <c r="F850" s="51"/>
      <c r="G850" s="2"/>
      <c r="H850" s="2"/>
      <c r="I850" s="2"/>
      <c r="J850" s="4"/>
    </row>
    <row r="851" spans="1:10" s="9" customFormat="1" x14ac:dyDescent="0.2">
      <c r="A851" s="4"/>
      <c r="B851" s="4"/>
      <c r="C851" s="337"/>
      <c r="D851" s="2"/>
      <c r="E851" s="2"/>
      <c r="F851" s="51"/>
      <c r="G851" s="2"/>
      <c r="H851" s="2"/>
      <c r="I851" s="2"/>
      <c r="J851" s="4"/>
    </row>
    <row r="852" spans="1:10" s="9" customFormat="1" x14ac:dyDescent="0.2">
      <c r="A852" s="4"/>
      <c r="B852" s="4"/>
      <c r="C852" s="337"/>
      <c r="D852" s="2"/>
      <c r="E852" s="2"/>
      <c r="F852" s="51"/>
      <c r="G852" s="2"/>
      <c r="H852" s="2"/>
      <c r="I852" s="2"/>
      <c r="J852" s="4"/>
    </row>
    <row r="853" spans="1:10" s="9" customFormat="1" x14ac:dyDescent="0.2">
      <c r="A853" s="4"/>
      <c r="B853" s="4"/>
      <c r="C853" s="337"/>
      <c r="D853" s="2"/>
      <c r="E853" s="2"/>
      <c r="F853" s="51"/>
      <c r="G853" s="2"/>
      <c r="H853" s="2"/>
      <c r="I853" s="2"/>
      <c r="J853" s="4"/>
    </row>
    <row r="854" spans="1:10" s="9" customFormat="1" x14ac:dyDescent="0.2">
      <c r="A854" s="4"/>
      <c r="B854" s="4"/>
      <c r="C854" s="337"/>
      <c r="D854" s="2"/>
      <c r="E854" s="2"/>
      <c r="F854" s="51"/>
      <c r="G854" s="2"/>
      <c r="H854" s="2"/>
      <c r="I854" s="2"/>
      <c r="J854" s="4"/>
    </row>
    <row r="855" spans="1:10" s="9" customFormat="1" x14ac:dyDescent="0.2">
      <c r="A855" s="4"/>
      <c r="B855" s="4"/>
      <c r="C855" s="337"/>
      <c r="D855" s="2"/>
      <c r="E855" s="2"/>
      <c r="F855" s="51"/>
      <c r="G855" s="2"/>
      <c r="H855" s="2"/>
      <c r="I855" s="2"/>
      <c r="J855" s="4"/>
    </row>
    <row r="856" spans="1:10" s="9" customFormat="1" x14ac:dyDescent="0.2">
      <c r="A856" s="4"/>
      <c r="B856" s="4"/>
      <c r="C856" s="337"/>
      <c r="D856" s="2"/>
      <c r="E856" s="2"/>
      <c r="F856" s="51"/>
      <c r="G856" s="2"/>
      <c r="H856" s="2"/>
      <c r="I856" s="2"/>
      <c r="J856" s="4"/>
    </row>
    <row r="857" spans="1:10" s="9" customFormat="1" x14ac:dyDescent="0.2">
      <c r="A857" s="4"/>
      <c r="B857" s="4"/>
      <c r="C857" s="337"/>
      <c r="D857" s="2"/>
      <c r="E857" s="2"/>
      <c r="F857" s="51"/>
      <c r="G857" s="2"/>
      <c r="H857" s="2"/>
      <c r="I857" s="2"/>
      <c r="J857" s="4"/>
    </row>
    <row r="858" spans="1:10" s="9" customFormat="1" x14ac:dyDescent="0.2">
      <c r="A858" s="4"/>
      <c r="B858" s="4"/>
      <c r="C858" s="337"/>
      <c r="D858" s="2"/>
      <c r="E858" s="2"/>
      <c r="F858" s="51"/>
      <c r="G858" s="2"/>
      <c r="H858" s="2"/>
      <c r="I858" s="2"/>
      <c r="J858" s="4"/>
    </row>
    <row r="859" spans="1:10" s="9" customFormat="1" x14ac:dyDescent="0.2">
      <c r="A859" s="4"/>
      <c r="B859" s="4"/>
      <c r="C859" s="337"/>
      <c r="D859" s="2"/>
      <c r="E859" s="2"/>
      <c r="F859" s="51"/>
      <c r="G859" s="2"/>
      <c r="H859" s="2"/>
      <c r="I859" s="2"/>
      <c r="J859" s="4"/>
    </row>
    <row r="860" spans="1:10" s="9" customFormat="1" x14ac:dyDescent="0.2">
      <c r="A860" s="4"/>
      <c r="B860" s="4"/>
      <c r="C860" s="337"/>
      <c r="D860" s="2"/>
      <c r="E860" s="2"/>
      <c r="F860" s="51"/>
      <c r="G860" s="2"/>
      <c r="H860" s="2"/>
      <c r="I860" s="2"/>
      <c r="J860" s="4"/>
    </row>
    <row r="861" spans="1:10" s="9" customFormat="1" x14ac:dyDescent="0.2">
      <c r="A861" s="4"/>
      <c r="B861" s="4"/>
      <c r="C861" s="337"/>
      <c r="D861" s="2"/>
      <c r="E861" s="2"/>
      <c r="F861" s="51"/>
      <c r="G861" s="2"/>
      <c r="H861" s="2"/>
      <c r="I861" s="2"/>
      <c r="J861" s="4"/>
    </row>
    <row r="862" spans="1:10" s="9" customFormat="1" x14ac:dyDescent="0.2">
      <c r="A862" s="4"/>
      <c r="B862" s="4"/>
      <c r="C862" s="337"/>
      <c r="D862" s="2"/>
      <c r="E862" s="2"/>
      <c r="F862" s="51"/>
      <c r="G862" s="2"/>
      <c r="H862" s="2"/>
      <c r="I862" s="2"/>
      <c r="J862" s="4"/>
    </row>
    <row r="863" spans="1:10" s="9" customFormat="1" x14ac:dyDescent="0.2">
      <c r="A863" s="4"/>
      <c r="B863" s="4"/>
      <c r="C863" s="337"/>
      <c r="D863" s="2"/>
      <c r="E863" s="2"/>
      <c r="F863" s="51"/>
      <c r="G863" s="2"/>
      <c r="H863" s="2"/>
      <c r="I863" s="2"/>
      <c r="J863" s="4"/>
    </row>
    <row r="864" spans="1:10" s="9" customFormat="1" x14ac:dyDescent="0.2">
      <c r="A864" s="4"/>
      <c r="B864" s="4"/>
      <c r="C864" s="337"/>
      <c r="D864" s="2"/>
      <c r="E864" s="2"/>
      <c r="F864" s="51"/>
      <c r="G864" s="2"/>
      <c r="H864" s="2"/>
      <c r="I864" s="2"/>
      <c r="J864" s="4"/>
    </row>
    <row r="865" spans="1:10" s="9" customFormat="1" x14ac:dyDescent="0.2">
      <c r="A865" s="4"/>
      <c r="B865" s="4"/>
      <c r="C865" s="337"/>
      <c r="D865" s="2"/>
      <c r="E865" s="2"/>
      <c r="F865" s="51"/>
      <c r="G865" s="2"/>
      <c r="H865" s="2"/>
      <c r="I865" s="2"/>
      <c r="J865" s="4"/>
    </row>
    <row r="866" spans="1:10" s="9" customFormat="1" x14ac:dyDescent="0.2">
      <c r="A866" s="4"/>
      <c r="B866" s="4"/>
      <c r="C866" s="337"/>
      <c r="D866" s="2"/>
      <c r="E866" s="2"/>
      <c r="F866" s="51"/>
      <c r="G866" s="2"/>
      <c r="H866" s="2"/>
      <c r="I866" s="2"/>
      <c r="J866" s="4"/>
    </row>
    <row r="867" spans="1:10" s="9" customFormat="1" x14ac:dyDescent="0.2">
      <c r="A867" s="4"/>
      <c r="B867" s="4"/>
      <c r="C867" s="337"/>
      <c r="D867" s="2"/>
      <c r="E867" s="2"/>
      <c r="F867" s="51"/>
      <c r="G867" s="2"/>
      <c r="H867" s="2"/>
      <c r="I867" s="2"/>
      <c r="J867" s="4"/>
    </row>
    <row r="868" spans="1:10" s="9" customFormat="1" x14ac:dyDescent="0.2">
      <c r="A868" s="4"/>
      <c r="B868" s="4"/>
      <c r="C868" s="337"/>
      <c r="D868" s="2"/>
      <c r="E868" s="2"/>
      <c r="F868" s="51"/>
      <c r="G868" s="2"/>
      <c r="H868" s="2"/>
      <c r="I868" s="2"/>
      <c r="J868" s="4"/>
    </row>
    <row r="869" spans="1:10" s="9" customFormat="1" x14ac:dyDescent="0.2">
      <c r="A869" s="4"/>
      <c r="B869" s="4"/>
      <c r="C869" s="337"/>
      <c r="D869" s="2"/>
      <c r="E869" s="2"/>
      <c r="F869" s="51"/>
      <c r="G869" s="2"/>
      <c r="H869" s="2"/>
      <c r="I869" s="2"/>
      <c r="J869" s="4"/>
    </row>
    <row r="870" spans="1:10" s="9" customFormat="1" x14ac:dyDescent="0.2">
      <c r="A870" s="4"/>
      <c r="B870" s="4"/>
      <c r="C870" s="337"/>
      <c r="D870" s="2"/>
      <c r="E870" s="2"/>
      <c r="F870" s="51"/>
      <c r="G870" s="2"/>
      <c r="H870" s="2"/>
      <c r="I870" s="2"/>
      <c r="J870" s="4"/>
    </row>
    <row r="871" spans="1:10" s="9" customFormat="1" x14ac:dyDescent="0.2">
      <c r="A871" s="4"/>
      <c r="B871" s="4"/>
      <c r="C871" s="337"/>
      <c r="D871" s="2"/>
      <c r="E871" s="2"/>
      <c r="F871" s="51"/>
      <c r="G871" s="2"/>
      <c r="H871" s="2"/>
      <c r="I871" s="2"/>
      <c r="J871" s="4"/>
    </row>
    <row r="872" spans="1:10" s="9" customFormat="1" x14ac:dyDescent="0.2">
      <c r="A872" s="4"/>
      <c r="B872" s="4"/>
      <c r="C872" s="337"/>
      <c r="D872" s="2"/>
      <c r="E872" s="2"/>
      <c r="F872" s="51"/>
      <c r="G872" s="2"/>
      <c r="H872" s="2"/>
      <c r="I872" s="2"/>
      <c r="J872" s="4"/>
    </row>
    <row r="873" spans="1:10" s="9" customFormat="1" x14ac:dyDescent="0.2">
      <c r="A873" s="4"/>
      <c r="B873" s="4"/>
      <c r="C873" s="337"/>
      <c r="D873" s="2"/>
      <c r="E873" s="2"/>
      <c r="F873" s="51"/>
      <c r="G873" s="2"/>
      <c r="H873" s="2"/>
      <c r="I873" s="2"/>
      <c r="J873" s="4"/>
    </row>
    <row r="874" spans="1:10" s="9" customFormat="1" x14ac:dyDescent="0.2">
      <c r="A874" s="4"/>
      <c r="B874" s="4"/>
      <c r="C874" s="337"/>
      <c r="D874" s="2"/>
      <c r="E874" s="2"/>
      <c r="F874" s="51"/>
      <c r="G874" s="2"/>
      <c r="H874" s="2"/>
      <c r="I874" s="2"/>
      <c r="J874" s="4"/>
    </row>
    <row r="875" spans="1:10" s="9" customFormat="1" x14ac:dyDescent="0.2">
      <c r="A875" s="4"/>
      <c r="B875" s="4"/>
      <c r="C875" s="337"/>
      <c r="D875" s="2"/>
      <c r="E875" s="2"/>
      <c r="F875" s="51"/>
      <c r="G875" s="2"/>
      <c r="H875" s="2"/>
      <c r="I875" s="2"/>
      <c r="J875" s="4"/>
    </row>
    <row r="876" spans="1:10" s="9" customFormat="1" x14ac:dyDescent="0.2">
      <c r="A876" s="4"/>
      <c r="B876" s="4"/>
      <c r="C876" s="337"/>
      <c r="D876" s="2"/>
      <c r="E876" s="2"/>
      <c r="F876" s="51"/>
      <c r="G876" s="2"/>
      <c r="H876" s="2"/>
      <c r="I876" s="2"/>
      <c r="J876" s="4"/>
    </row>
    <row r="877" spans="1:10" s="9" customFormat="1" x14ac:dyDescent="0.2">
      <c r="A877" s="4"/>
      <c r="B877" s="4"/>
      <c r="C877" s="337"/>
      <c r="D877" s="2"/>
      <c r="E877" s="2"/>
      <c r="F877" s="51"/>
      <c r="G877" s="2"/>
      <c r="H877" s="2"/>
      <c r="I877" s="2"/>
      <c r="J877" s="4"/>
    </row>
    <row r="878" spans="1:10" s="9" customFormat="1" x14ac:dyDescent="0.2">
      <c r="A878" s="4"/>
      <c r="B878" s="4"/>
      <c r="C878" s="337"/>
      <c r="D878" s="2"/>
      <c r="E878" s="2"/>
      <c r="F878" s="51"/>
      <c r="G878" s="2"/>
      <c r="H878" s="2"/>
      <c r="I878" s="2"/>
      <c r="J878" s="4"/>
    </row>
    <row r="879" spans="1:10" s="9" customFormat="1" x14ac:dyDescent="0.2">
      <c r="A879" s="4"/>
      <c r="B879" s="4"/>
      <c r="C879" s="337"/>
      <c r="D879" s="2"/>
      <c r="E879" s="2"/>
      <c r="F879" s="51"/>
      <c r="G879" s="2"/>
      <c r="H879" s="2"/>
      <c r="I879" s="2"/>
      <c r="J879" s="4"/>
    </row>
    <row r="880" spans="1:10" s="9" customFormat="1" x14ac:dyDescent="0.2">
      <c r="A880" s="4"/>
      <c r="B880" s="4"/>
      <c r="C880" s="337"/>
      <c r="D880" s="2"/>
      <c r="E880" s="2"/>
      <c r="F880" s="51"/>
      <c r="G880" s="2"/>
      <c r="H880" s="2"/>
      <c r="I880" s="2"/>
      <c r="J880" s="4"/>
    </row>
    <row r="881" spans="1:10" s="9" customFormat="1" x14ac:dyDescent="0.2">
      <c r="A881" s="4"/>
      <c r="B881" s="4"/>
      <c r="C881" s="337"/>
      <c r="D881" s="2"/>
      <c r="E881" s="2"/>
      <c r="F881" s="51"/>
      <c r="G881" s="2"/>
      <c r="H881" s="2"/>
      <c r="I881" s="2"/>
      <c r="J881" s="4"/>
    </row>
    <row r="882" spans="1:10" s="9" customFormat="1" x14ac:dyDescent="0.2">
      <c r="A882" s="4"/>
      <c r="B882" s="4"/>
      <c r="C882" s="337"/>
      <c r="D882" s="2"/>
      <c r="E882" s="2"/>
      <c r="F882" s="51"/>
      <c r="G882" s="2"/>
      <c r="H882" s="2"/>
      <c r="I882" s="2"/>
      <c r="J882" s="4"/>
    </row>
    <row r="883" spans="1:10" s="9" customFormat="1" x14ac:dyDescent="0.2">
      <c r="A883" s="4"/>
      <c r="B883" s="4"/>
      <c r="C883" s="337"/>
      <c r="D883" s="2"/>
      <c r="E883" s="2"/>
      <c r="F883" s="51"/>
      <c r="G883" s="2"/>
      <c r="H883" s="2"/>
      <c r="I883" s="2"/>
      <c r="J883" s="4"/>
    </row>
    <row r="884" spans="1:10" s="9" customFormat="1" x14ac:dyDescent="0.2">
      <c r="A884" s="4"/>
      <c r="B884" s="4"/>
      <c r="C884" s="337"/>
      <c r="D884" s="2"/>
      <c r="E884" s="2"/>
      <c r="F884" s="51"/>
      <c r="G884" s="2"/>
      <c r="H884" s="2"/>
      <c r="I884" s="2"/>
      <c r="J884" s="4"/>
    </row>
    <row r="885" spans="1:10" s="9" customFormat="1" x14ac:dyDescent="0.2">
      <c r="A885" s="4"/>
      <c r="B885" s="4"/>
      <c r="C885" s="337"/>
      <c r="D885" s="2"/>
      <c r="E885" s="2"/>
      <c r="F885" s="51"/>
      <c r="G885" s="2"/>
      <c r="H885" s="2"/>
      <c r="I885" s="2"/>
      <c r="J885" s="4"/>
    </row>
    <row r="886" spans="1:10" s="9" customFormat="1" x14ac:dyDescent="0.2">
      <c r="A886" s="4"/>
      <c r="B886" s="4"/>
      <c r="C886" s="337"/>
      <c r="D886" s="2"/>
      <c r="E886" s="2"/>
      <c r="F886" s="51"/>
      <c r="G886" s="2"/>
      <c r="H886" s="2"/>
      <c r="I886" s="2"/>
      <c r="J886" s="4"/>
    </row>
    <row r="887" spans="1:10" s="9" customFormat="1" x14ac:dyDescent="0.2">
      <c r="A887" s="4"/>
      <c r="B887" s="4"/>
      <c r="C887" s="337"/>
      <c r="D887" s="2"/>
      <c r="E887" s="2"/>
      <c r="F887" s="51"/>
      <c r="G887" s="2"/>
      <c r="H887" s="2"/>
      <c r="I887" s="2"/>
      <c r="J887" s="4"/>
    </row>
    <row r="888" spans="1:10" s="9" customFormat="1" x14ac:dyDescent="0.2">
      <c r="A888" s="4"/>
      <c r="B888" s="4"/>
      <c r="C888" s="337"/>
      <c r="D888" s="2"/>
      <c r="E888" s="2"/>
      <c r="F888" s="51"/>
      <c r="G888" s="2"/>
      <c r="H888" s="2"/>
      <c r="I888" s="2"/>
      <c r="J888" s="4"/>
    </row>
    <row r="889" spans="1:10" s="9" customFormat="1" x14ac:dyDescent="0.2">
      <c r="A889" s="4"/>
      <c r="B889" s="4"/>
      <c r="C889" s="337"/>
      <c r="D889" s="2"/>
      <c r="E889" s="2"/>
      <c r="F889" s="51"/>
      <c r="G889" s="2"/>
      <c r="H889" s="2"/>
      <c r="I889" s="2"/>
      <c r="J889" s="4"/>
    </row>
    <row r="890" spans="1:10" s="9" customFormat="1" x14ac:dyDescent="0.2">
      <c r="A890" s="4"/>
      <c r="B890" s="4"/>
      <c r="C890" s="337"/>
      <c r="D890" s="2"/>
      <c r="E890" s="2"/>
      <c r="F890" s="51"/>
      <c r="G890" s="2"/>
      <c r="H890" s="2"/>
      <c r="I890" s="2"/>
      <c r="J890" s="4"/>
    </row>
    <row r="891" spans="1:10" s="9" customFormat="1" x14ac:dyDescent="0.2">
      <c r="A891" s="4"/>
      <c r="B891" s="4"/>
      <c r="C891" s="337"/>
      <c r="D891" s="2"/>
      <c r="E891" s="2"/>
      <c r="F891" s="51"/>
      <c r="G891" s="2"/>
      <c r="H891" s="2"/>
      <c r="I891" s="2"/>
      <c r="J891" s="4"/>
    </row>
    <row r="892" spans="1:10" s="9" customFormat="1" x14ac:dyDescent="0.2">
      <c r="A892" s="4"/>
      <c r="B892" s="4"/>
      <c r="C892" s="337"/>
      <c r="D892" s="2"/>
      <c r="E892" s="2"/>
      <c r="F892" s="51"/>
      <c r="G892" s="2"/>
      <c r="H892" s="2"/>
      <c r="I892" s="2"/>
      <c r="J892" s="4"/>
    </row>
    <row r="893" spans="1:10" s="9" customFormat="1" x14ac:dyDescent="0.2">
      <c r="A893" s="4"/>
      <c r="B893" s="4"/>
      <c r="C893" s="337"/>
      <c r="D893" s="2"/>
      <c r="E893" s="2"/>
      <c r="F893" s="51"/>
      <c r="G893" s="2"/>
      <c r="H893" s="2"/>
      <c r="I893" s="2"/>
      <c r="J893" s="4"/>
    </row>
    <row r="894" spans="1:10" s="9" customFormat="1" x14ac:dyDescent="0.2">
      <c r="A894" s="4"/>
      <c r="B894" s="4"/>
      <c r="C894" s="337"/>
      <c r="D894" s="2"/>
      <c r="E894" s="2"/>
      <c r="F894" s="51"/>
      <c r="G894" s="2"/>
      <c r="H894" s="2"/>
      <c r="I894" s="2"/>
      <c r="J894" s="4"/>
    </row>
    <row r="895" spans="1:10" s="9" customFormat="1" x14ac:dyDescent="0.2">
      <c r="A895" s="4"/>
      <c r="B895" s="4"/>
      <c r="C895" s="337"/>
      <c r="D895" s="2"/>
      <c r="E895" s="2"/>
      <c r="F895" s="51"/>
      <c r="G895" s="2"/>
      <c r="H895" s="2"/>
      <c r="I895" s="2"/>
      <c r="J895" s="4"/>
    </row>
    <row r="896" spans="1:10" s="9" customFormat="1" x14ac:dyDescent="0.2">
      <c r="A896" s="4"/>
      <c r="B896" s="4"/>
      <c r="C896" s="337"/>
      <c r="D896" s="2"/>
      <c r="E896" s="2"/>
      <c r="F896" s="51"/>
      <c r="G896" s="2"/>
      <c r="H896" s="2"/>
      <c r="I896" s="2"/>
      <c r="J896" s="4"/>
    </row>
    <row r="897" spans="1:10" s="9" customFormat="1" x14ac:dyDescent="0.2">
      <c r="A897" s="4"/>
      <c r="B897" s="4"/>
      <c r="C897" s="337"/>
      <c r="D897" s="2"/>
      <c r="E897" s="2"/>
      <c r="F897" s="51"/>
      <c r="G897" s="2"/>
      <c r="H897" s="2"/>
      <c r="I897" s="2"/>
      <c r="J897" s="4"/>
    </row>
    <row r="898" spans="1:10" s="9" customFormat="1" x14ac:dyDescent="0.2">
      <c r="A898" s="4"/>
      <c r="B898" s="4"/>
      <c r="C898" s="337"/>
      <c r="D898" s="2"/>
      <c r="E898" s="2"/>
      <c r="F898" s="51"/>
      <c r="G898" s="2"/>
      <c r="H898" s="2"/>
      <c r="I898" s="2"/>
      <c r="J898" s="4"/>
    </row>
    <row r="899" spans="1:10" s="9" customFormat="1" x14ac:dyDescent="0.2">
      <c r="A899" s="4"/>
      <c r="B899" s="4"/>
      <c r="C899" s="337"/>
      <c r="D899" s="2"/>
      <c r="E899" s="2"/>
      <c r="F899" s="51"/>
      <c r="G899" s="2"/>
      <c r="H899" s="2"/>
      <c r="I899" s="2"/>
      <c r="J899" s="4"/>
    </row>
    <row r="900" spans="1:10" s="9" customFormat="1" x14ac:dyDescent="0.2">
      <c r="A900" s="4"/>
      <c r="B900" s="4"/>
      <c r="C900" s="337"/>
      <c r="D900" s="2"/>
      <c r="E900" s="2"/>
      <c r="F900" s="51"/>
      <c r="G900" s="2"/>
      <c r="H900" s="2"/>
      <c r="I900" s="2"/>
      <c r="J900" s="4"/>
    </row>
    <row r="901" spans="1:10" s="9" customFormat="1" x14ac:dyDescent="0.2">
      <c r="A901" s="4"/>
      <c r="B901" s="4"/>
      <c r="C901" s="337"/>
      <c r="D901" s="2"/>
      <c r="E901" s="2"/>
      <c r="F901" s="51"/>
      <c r="G901" s="2"/>
      <c r="H901" s="2"/>
      <c r="I901" s="2"/>
      <c r="J901" s="4"/>
    </row>
    <row r="902" spans="1:10" s="9" customFormat="1" x14ac:dyDescent="0.2">
      <c r="A902" s="4"/>
      <c r="B902" s="4"/>
      <c r="C902" s="337"/>
      <c r="D902" s="2"/>
      <c r="E902" s="2"/>
      <c r="F902" s="51"/>
      <c r="G902" s="2"/>
      <c r="H902" s="2"/>
      <c r="I902" s="2"/>
      <c r="J902" s="4"/>
    </row>
    <row r="903" spans="1:10" s="9" customFormat="1" x14ac:dyDescent="0.2">
      <c r="A903" s="4"/>
      <c r="B903" s="4"/>
      <c r="C903" s="337"/>
      <c r="D903" s="2"/>
      <c r="E903" s="2"/>
      <c r="F903" s="51"/>
      <c r="G903" s="2"/>
      <c r="H903" s="2"/>
      <c r="I903" s="2"/>
      <c r="J903" s="4"/>
    </row>
    <row r="904" spans="1:10" s="9" customFormat="1" x14ac:dyDescent="0.2">
      <c r="A904" s="4"/>
      <c r="B904" s="4"/>
      <c r="C904" s="337"/>
      <c r="D904" s="2"/>
      <c r="E904" s="2"/>
      <c r="F904" s="51"/>
      <c r="G904" s="2"/>
      <c r="H904" s="2"/>
      <c r="I904" s="2"/>
      <c r="J904" s="4"/>
    </row>
    <row r="905" spans="1:10" s="9" customFormat="1" x14ac:dyDescent="0.2">
      <c r="A905" s="4"/>
      <c r="B905" s="4"/>
      <c r="C905" s="337"/>
      <c r="D905" s="2"/>
      <c r="E905" s="2"/>
      <c r="F905" s="51"/>
      <c r="G905" s="2"/>
      <c r="H905" s="2"/>
      <c r="I905" s="2"/>
      <c r="J905" s="4"/>
    </row>
    <row r="906" spans="1:10" s="9" customFormat="1" x14ac:dyDescent="0.2">
      <c r="A906" s="4"/>
      <c r="B906" s="4"/>
      <c r="C906" s="337"/>
      <c r="D906" s="2"/>
      <c r="E906" s="2"/>
      <c r="F906" s="51"/>
      <c r="G906" s="2"/>
      <c r="H906" s="2"/>
      <c r="I906" s="2"/>
      <c r="J906" s="4"/>
    </row>
    <row r="907" spans="1:10" s="9" customFormat="1" x14ac:dyDescent="0.2">
      <c r="A907" s="4"/>
      <c r="B907" s="4"/>
      <c r="C907" s="337"/>
      <c r="D907" s="2"/>
      <c r="E907" s="2"/>
      <c r="F907" s="51"/>
      <c r="G907" s="2"/>
      <c r="H907" s="2"/>
      <c r="I907" s="2"/>
      <c r="J907" s="4"/>
    </row>
    <row r="908" spans="1:10" s="9" customFormat="1" x14ac:dyDescent="0.2">
      <c r="A908" s="4"/>
      <c r="B908" s="4"/>
      <c r="C908" s="337"/>
      <c r="D908" s="2"/>
      <c r="E908" s="2"/>
      <c r="F908" s="51"/>
      <c r="G908" s="2"/>
      <c r="H908" s="2"/>
      <c r="I908" s="2"/>
      <c r="J908" s="4"/>
    </row>
    <row r="909" spans="1:10" s="9" customFormat="1" x14ac:dyDescent="0.2">
      <c r="A909" s="4"/>
      <c r="B909" s="4"/>
      <c r="C909" s="337"/>
      <c r="D909" s="2"/>
      <c r="E909" s="2"/>
      <c r="F909" s="51"/>
      <c r="G909" s="2"/>
      <c r="H909" s="2"/>
      <c r="I909" s="2"/>
      <c r="J909" s="4"/>
    </row>
    <row r="910" spans="1:10" s="9" customFormat="1" x14ac:dyDescent="0.2">
      <c r="A910" s="4"/>
      <c r="B910" s="4"/>
      <c r="C910" s="337"/>
      <c r="D910" s="2"/>
      <c r="E910" s="2"/>
      <c r="F910" s="51"/>
      <c r="G910" s="2"/>
      <c r="H910" s="2"/>
      <c r="I910" s="2"/>
      <c r="J910" s="4"/>
    </row>
    <row r="911" spans="1:10" s="9" customFormat="1" x14ac:dyDescent="0.2">
      <c r="A911" s="4"/>
      <c r="B911" s="4"/>
      <c r="C911" s="337"/>
      <c r="D911" s="2"/>
      <c r="E911" s="2"/>
      <c r="F911" s="51"/>
      <c r="G911" s="2"/>
      <c r="H911" s="2"/>
      <c r="I911" s="2"/>
      <c r="J911" s="4"/>
    </row>
    <row r="912" spans="1:10" s="9" customFormat="1" x14ac:dyDescent="0.2">
      <c r="A912" s="4"/>
      <c r="B912" s="4"/>
      <c r="C912" s="337"/>
      <c r="D912" s="2"/>
      <c r="E912" s="2"/>
      <c r="F912" s="51"/>
      <c r="G912" s="2"/>
      <c r="H912" s="2"/>
      <c r="I912" s="2"/>
      <c r="J912" s="4"/>
    </row>
    <row r="913" spans="1:10" s="9" customFormat="1" x14ac:dyDescent="0.2">
      <c r="A913" s="4"/>
      <c r="B913" s="4"/>
      <c r="C913" s="337"/>
      <c r="D913" s="2"/>
      <c r="E913" s="2"/>
      <c r="F913" s="51"/>
      <c r="G913" s="2"/>
      <c r="H913" s="2"/>
      <c r="I913" s="2"/>
      <c r="J913" s="4"/>
    </row>
    <row r="914" spans="1:10" s="9" customFormat="1" x14ac:dyDescent="0.2">
      <c r="A914" s="4"/>
      <c r="B914" s="4"/>
      <c r="C914" s="337"/>
      <c r="D914" s="2"/>
      <c r="E914" s="2"/>
      <c r="F914" s="51"/>
      <c r="G914" s="2"/>
      <c r="H914" s="2"/>
      <c r="I914" s="2"/>
      <c r="J914" s="4"/>
    </row>
    <row r="915" spans="1:10" s="9" customFormat="1" x14ac:dyDescent="0.2">
      <c r="A915" s="4"/>
      <c r="B915" s="4"/>
      <c r="C915" s="337"/>
      <c r="D915" s="2"/>
      <c r="E915" s="2"/>
      <c r="F915" s="51"/>
      <c r="G915" s="2"/>
      <c r="H915" s="2"/>
      <c r="I915" s="2"/>
      <c r="J915" s="4"/>
    </row>
    <row r="916" spans="1:10" s="9" customFormat="1" x14ac:dyDescent="0.2">
      <c r="A916" s="4"/>
      <c r="B916" s="4"/>
      <c r="C916" s="337"/>
      <c r="D916" s="2"/>
      <c r="E916" s="2"/>
      <c r="F916" s="51"/>
      <c r="G916" s="2"/>
      <c r="H916" s="2"/>
      <c r="I916" s="2"/>
      <c r="J916" s="4"/>
    </row>
    <row r="917" spans="1:10" s="9" customFormat="1" x14ac:dyDescent="0.2">
      <c r="A917" s="4"/>
      <c r="B917" s="4"/>
      <c r="C917" s="337"/>
      <c r="D917" s="2"/>
      <c r="E917" s="2"/>
      <c r="F917" s="51"/>
      <c r="G917" s="2"/>
      <c r="H917" s="2"/>
      <c r="I917" s="2"/>
      <c r="J917" s="4"/>
    </row>
    <row r="918" spans="1:10" s="9" customFormat="1" x14ac:dyDescent="0.2">
      <c r="A918" s="4"/>
      <c r="B918" s="4"/>
      <c r="C918" s="337"/>
      <c r="D918" s="2"/>
      <c r="E918" s="2"/>
      <c r="F918" s="51"/>
      <c r="G918" s="2"/>
      <c r="H918" s="2"/>
      <c r="I918" s="2"/>
      <c r="J918" s="4"/>
    </row>
    <row r="919" spans="1:10" s="9" customFormat="1" x14ac:dyDescent="0.2">
      <c r="A919" s="4"/>
      <c r="B919" s="4"/>
      <c r="C919" s="337"/>
      <c r="D919" s="2"/>
      <c r="E919" s="2"/>
      <c r="F919" s="51"/>
      <c r="G919" s="2"/>
      <c r="H919" s="2"/>
      <c r="I919" s="2"/>
      <c r="J919" s="4"/>
    </row>
    <row r="920" spans="1:10" s="9" customFormat="1" x14ac:dyDescent="0.2">
      <c r="A920" s="4"/>
      <c r="B920" s="4"/>
      <c r="C920" s="337"/>
      <c r="D920" s="2"/>
      <c r="E920" s="2"/>
      <c r="F920" s="51"/>
      <c r="G920" s="2"/>
      <c r="H920" s="2"/>
      <c r="I920" s="2"/>
      <c r="J920" s="4"/>
    </row>
    <row r="921" spans="1:10" s="9" customFormat="1" x14ac:dyDescent="0.2">
      <c r="A921" s="4"/>
      <c r="B921" s="4"/>
      <c r="C921" s="337"/>
      <c r="D921" s="2"/>
      <c r="E921" s="2"/>
      <c r="F921" s="51"/>
      <c r="G921" s="2"/>
      <c r="H921" s="2"/>
      <c r="I921" s="2"/>
      <c r="J921" s="4"/>
    </row>
    <row r="922" spans="1:10" s="9" customFormat="1" x14ac:dyDescent="0.2">
      <c r="A922" s="4"/>
      <c r="B922" s="4"/>
      <c r="C922" s="337"/>
      <c r="D922" s="2"/>
      <c r="E922" s="2"/>
      <c r="F922" s="51"/>
      <c r="G922" s="2"/>
      <c r="H922" s="2"/>
      <c r="I922" s="2"/>
      <c r="J922" s="4"/>
    </row>
    <row r="923" spans="1:10" s="9" customFormat="1" x14ac:dyDescent="0.2">
      <c r="A923" s="4"/>
      <c r="B923" s="4"/>
      <c r="C923" s="337"/>
      <c r="D923" s="2"/>
      <c r="E923" s="2"/>
      <c r="F923" s="51"/>
      <c r="G923" s="2"/>
      <c r="H923" s="2"/>
      <c r="I923" s="2"/>
      <c r="J923" s="4"/>
    </row>
    <row r="924" spans="1:10" s="9" customFormat="1" x14ac:dyDescent="0.2">
      <c r="A924" s="4"/>
      <c r="B924" s="4"/>
      <c r="C924" s="337"/>
      <c r="D924" s="2"/>
      <c r="E924" s="2"/>
      <c r="F924" s="51"/>
      <c r="G924" s="2"/>
      <c r="H924" s="2"/>
      <c r="I924" s="2"/>
      <c r="J924" s="4"/>
    </row>
    <row r="925" spans="1:10" s="9" customFormat="1" x14ac:dyDescent="0.2">
      <c r="A925" s="4"/>
      <c r="B925" s="4"/>
      <c r="C925" s="337"/>
      <c r="D925" s="2"/>
      <c r="E925" s="2"/>
      <c r="F925" s="51"/>
      <c r="G925" s="2"/>
      <c r="H925" s="2"/>
      <c r="I925" s="2"/>
      <c r="J925" s="4"/>
    </row>
    <row r="926" spans="1:10" s="9" customFormat="1" x14ac:dyDescent="0.2">
      <c r="A926" s="4"/>
      <c r="B926" s="4"/>
      <c r="C926" s="337"/>
      <c r="D926" s="2"/>
      <c r="E926" s="2"/>
      <c r="F926" s="51"/>
      <c r="G926" s="2"/>
      <c r="H926" s="2"/>
      <c r="I926" s="2"/>
      <c r="J926" s="4"/>
    </row>
    <row r="927" spans="1:10" s="9" customFormat="1" x14ac:dyDescent="0.2">
      <c r="A927" s="4"/>
      <c r="B927" s="4"/>
      <c r="C927" s="337"/>
      <c r="D927" s="2"/>
      <c r="E927" s="2"/>
      <c r="F927" s="51"/>
      <c r="G927" s="2"/>
      <c r="H927" s="2"/>
      <c r="I927" s="2"/>
      <c r="J927" s="4"/>
    </row>
    <row r="928" spans="1:10" s="9" customFormat="1" x14ac:dyDescent="0.2">
      <c r="A928" s="4"/>
      <c r="B928" s="4"/>
      <c r="C928" s="337"/>
      <c r="D928" s="2"/>
      <c r="E928" s="2"/>
      <c r="F928" s="51"/>
      <c r="G928" s="2"/>
      <c r="H928" s="2"/>
      <c r="I928" s="2"/>
      <c r="J928" s="4"/>
    </row>
    <row r="929" spans="1:10" s="9" customFormat="1" x14ac:dyDescent="0.2">
      <c r="A929" s="4"/>
      <c r="B929" s="4"/>
      <c r="C929" s="337"/>
      <c r="D929" s="2"/>
      <c r="E929" s="2"/>
      <c r="F929" s="51"/>
      <c r="G929" s="2"/>
      <c r="H929" s="2"/>
      <c r="I929" s="2"/>
      <c r="J929" s="4"/>
    </row>
    <row r="930" spans="1:10" s="9" customFormat="1" x14ac:dyDescent="0.2">
      <c r="A930" s="4"/>
      <c r="B930" s="4"/>
      <c r="C930" s="337"/>
      <c r="D930" s="2"/>
      <c r="E930" s="2"/>
      <c r="F930" s="51"/>
      <c r="G930" s="2"/>
      <c r="H930" s="2"/>
      <c r="I930" s="2"/>
      <c r="J930" s="4"/>
    </row>
    <row r="931" spans="1:10" s="9" customFormat="1" x14ac:dyDescent="0.2">
      <c r="A931" s="4"/>
      <c r="B931" s="4"/>
      <c r="C931" s="337"/>
      <c r="D931" s="2"/>
      <c r="E931" s="2"/>
      <c r="F931" s="51"/>
      <c r="G931" s="2"/>
      <c r="H931" s="2"/>
      <c r="I931" s="2"/>
      <c r="J931" s="4"/>
    </row>
    <row r="932" spans="1:10" s="9" customFormat="1" x14ac:dyDescent="0.2">
      <c r="A932" s="4"/>
      <c r="B932" s="4"/>
      <c r="C932" s="337"/>
      <c r="D932" s="2"/>
      <c r="E932" s="2"/>
      <c r="F932" s="51"/>
      <c r="G932" s="2"/>
      <c r="H932" s="2"/>
      <c r="I932" s="2"/>
      <c r="J932" s="4"/>
    </row>
    <row r="933" spans="1:10" s="9" customFormat="1" x14ac:dyDescent="0.2">
      <c r="A933" s="4"/>
      <c r="B933" s="4"/>
      <c r="C933" s="337"/>
      <c r="D933" s="2"/>
      <c r="E933" s="2"/>
      <c r="F933" s="51"/>
      <c r="G933" s="2"/>
      <c r="H933" s="2"/>
      <c r="I933" s="2"/>
      <c r="J933" s="4"/>
    </row>
    <row r="934" spans="1:10" s="9" customFormat="1" x14ac:dyDescent="0.2">
      <c r="A934" s="4"/>
      <c r="B934" s="4"/>
      <c r="C934" s="337"/>
      <c r="D934" s="2"/>
      <c r="E934" s="2"/>
      <c r="F934" s="51"/>
      <c r="G934" s="2"/>
      <c r="H934" s="2"/>
      <c r="I934" s="2"/>
      <c r="J934" s="4"/>
    </row>
    <row r="935" spans="1:10" s="9" customFormat="1" x14ac:dyDescent="0.2">
      <c r="A935" s="4"/>
      <c r="B935" s="4"/>
      <c r="C935" s="337"/>
      <c r="D935" s="2"/>
      <c r="E935" s="2"/>
      <c r="F935" s="51"/>
      <c r="G935" s="2"/>
      <c r="H935" s="2"/>
      <c r="I935" s="2"/>
      <c r="J935" s="4"/>
    </row>
    <row r="936" spans="1:10" s="9" customFormat="1" x14ac:dyDescent="0.2">
      <c r="A936" s="4"/>
      <c r="B936" s="4"/>
      <c r="C936" s="337"/>
      <c r="D936" s="2"/>
      <c r="E936" s="2"/>
      <c r="F936" s="51"/>
      <c r="G936" s="2"/>
      <c r="H936" s="2"/>
      <c r="I936" s="2"/>
      <c r="J936" s="4"/>
    </row>
    <row r="937" spans="1:10" s="9" customFormat="1" x14ac:dyDescent="0.2">
      <c r="A937" s="4"/>
      <c r="B937" s="4"/>
      <c r="C937" s="337"/>
      <c r="D937" s="2"/>
      <c r="E937" s="2"/>
      <c r="F937" s="51"/>
      <c r="G937" s="2"/>
      <c r="H937" s="2"/>
      <c r="I937" s="2"/>
      <c r="J937" s="4"/>
    </row>
    <row r="938" spans="1:10" s="9" customFormat="1" x14ac:dyDescent="0.2">
      <c r="A938" s="4"/>
      <c r="B938" s="4"/>
      <c r="C938" s="337"/>
      <c r="D938" s="2"/>
      <c r="E938" s="2"/>
      <c r="F938" s="51"/>
      <c r="G938" s="2"/>
      <c r="H938" s="2"/>
      <c r="I938" s="2"/>
      <c r="J938" s="4"/>
    </row>
    <row r="939" spans="1:10" s="9" customFormat="1" x14ac:dyDescent="0.2">
      <c r="A939" s="4"/>
      <c r="B939" s="4"/>
      <c r="C939" s="337"/>
      <c r="D939" s="2"/>
      <c r="E939" s="2"/>
      <c r="F939" s="51"/>
      <c r="G939" s="2"/>
      <c r="H939" s="2"/>
      <c r="I939" s="2"/>
      <c r="J939" s="4"/>
    </row>
    <row r="940" spans="1:10" s="9" customFormat="1" x14ac:dyDescent="0.2">
      <c r="A940" s="4"/>
      <c r="B940" s="4"/>
      <c r="C940" s="337"/>
      <c r="D940" s="2"/>
      <c r="E940" s="2"/>
      <c r="F940" s="51"/>
      <c r="G940" s="2"/>
      <c r="H940" s="2"/>
      <c r="I940" s="2"/>
      <c r="J940" s="4"/>
    </row>
    <row r="941" spans="1:10" s="9" customFormat="1" x14ac:dyDescent="0.2">
      <c r="A941" s="4"/>
      <c r="B941" s="4"/>
      <c r="C941" s="337"/>
      <c r="D941" s="2"/>
      <c r="E941" s="2"/>
      <c r="F941" s="51"/>
      <c r="G941" s="2"/>
      <c r="H941" s="2"/>
      <c r="I941" s="2"/>
      <c r="J941" s="4"/>
    </row>
    <row r="942" spans="1:10" s="9" customFormat="1" x14ac:dyDescent="0.2">
      <c r="A942" s="4"/>
      <c r="B942" s="4"/>
      <c r="C942" s="337"/>
      <c r="D942" s="2"/>
      <c r="E942" s="2"/>
      <c r="F942" s="51"/>
      <c r="G942" s="2"/>
      <c r="H942" s="2"/>
      <c r="I942" s="2"/>
      <c r="J942" s="4"/>
    </row>
    <row r="943" spans="1:10" s="9" customFormat="1" x14ac:dyDescent="0.2">
      <c r="A943" s="4"/>
      <c r="B943" s="4"/>
      <c r="C943" s="337"/>
      <c r="D943" s="2"/>
      <c r="E943" s="2"/>
      <c r="F943" s="51"/>
      <c r="G943" s="2"/>
      <c r="H943" s="2"/>
      <c r="I943" s="2"/>
      <c r="J943" s="4"/>
    </row>
    <row r="944" spans="1:10" s="9" customFormat="1" x14ac:dyDescent="0.2">
      <c r="A944" s="4"/>
      <c r="B944" s="4"/>
      <c r="C944" s="337"/>
      <c r="D944" s="2"/>
      <c r="E944" s="2"/>
      <c r="F944" s="51"/>
      <c r="G944" s="2"/>
      <c r="H944" s="2"/>
      <c r="I944" s="2"/>
      <c r="J944" s="4"/>
    </row>
    <row r="945" spans="1:10" s="9" customFormat="1" x14ac:dyDescent="0.2">
      <c r="A945" s="4"/>
      <c r="B945" s="4"/>
      <c r="C945" s="337"/>
      <c r="D945" s="2"/>
      <c r="E945" s="2"/>
      <c r="F945" s="51"/>
      <c r="G945" s="2"/>
      <c r="H945" s="2"/>
      <c r="I945" s="2"/>
      <c r="J945" s="4"/>
    </row>
    <row r="946" spans="1:10" s="9" customFormat="1" x14ac:dyDescent="0.2">
      <c r="A946" s="4"/>
      <c r="B946" s="4"/>
      <c r="C946" s="337"/>
      <c r="D946" s="2"/>
      <c r="E946" s="2"/>
      <c r="F946" s="51"/>
      <c r="G946" s="2"/>
      <c r="H946" s="2"/>
      <c r="I946" s="2"/>
      <c r="J946" s="4"/>
    </row>
    <row r="947" spans="1:10" s="9" customFormat="1" x14ac:dyDescent="0.2">
      <c r="A947" s="4"/>
      <c r="B947" s="4"/>
      <c r="C947" s="337"/>
      <c r="D947" s="2"/>
      <c r="E947" s="2"/>
      <c r="F947" s="51"/>
      <c r="G947" s="2"/>
      <c r="H947" s="2"/>
      <c r="I947" s="2"/>
      <c r="J947" s="4"/>
    </row>
    <row r="948" spans="1:10" s="9" customFormat="1" x14ac:dyDescent="0.2">
      <c r="A948" s="4"/>
      <c r="B948" s="4"/>
      <c r="C948" s="337"/>
      <c r="D948" s="2"/>
      <c r="E948" s="2"/>
      <c r="F948" s="51"/>
      <c r="G948" s="2"/>
      <c r="H948" s="2"/>
      <c r="I948" s="2"/>
      <c r="J948" s="4"/>
    </row>
    <row r="949" spans="1:10" s="9" customFormat="1" x14ac:dyDescent="0.2">
      <c r="A949" s="4"/>
      <c r="B949" s="4"/>
      <c r="C949" s="337"/>
      <c r="D949" s="2"/>
      <c r="E949" s="2"/>
      <c r="F949" s="51"/>
      <c r="G949" s="2"/>
      <c r="H949" s="2"/>
      <c r="I949" s="2"/>
      <c r="J949" s="4"/>
    </row>
    <row r="950" spans="1:10" s="9" customFormat="1" x14ac:dyDescent="0.2">
      <c r="A950" s="4"/>
      <c r="B950" s="4"/>
      <c r="C950" s="337"/>
      <c r="D950" s="2"/>
      <c r="E950" s="2"/>
      <c r="F950" s="51"/>
      <c r="G950" s="2"/>
      <c r="H950" s="2"/>
      <c r="I950" s="2"/>
      <c r="J950" s="4"/>
    </row>
    <row r="951" spans="1:10" s="9" customFormat="1" x14ac:dyDescent="0.2">
      <c r="A951" s="4"/>
      <c r="B951" s="4"/>
      <c r="C951" s="337"/>
      <c r="D951" s="2"/>
      <c r="E951" s="2"/>
      <c r="F951" s="51"/>
      <c r="G951" s="2"/>
      <c r="H951" s="2"/>
      <c r="I951" s="2"/>
      <c r="J951" s="4"/>
    </row>
    <row r="952" spans="1:10" s="9" customFormat="1" x14ac:dyDescent="0.2">
      <c r="A952" s="4"/>
      <c r="B952" s="4"/>
      <c r="C952" s="337"/>
      <c r="D952" s="2"/>
      <c r="E952" s="2"/>
      <c r="F952" s="51"/>
      <c r="G952" s="2"/>
      <c r="H952" s="2"/>
      <c r="I952" s="2"/>
      <c r="J952" s="4"/>
    </row>
    <row r="953" spans="1:10" s="9" customFormat="1" x14ac:dyDescent="0.2">
      <c r="A953" s="4"/>
      <c r="B953" s="4"/>
      <c r="C953" s="337"/>
      <c r="D953" s="2"/>
      <c r="E953" s="2"/>
      <c r="F953" s="51"/>
      <c r="G953" s="2"/>
      <c r="H953" s="2"/>
      <c r="I953" s="2"/>
      <c r="J953" s="4"/>
    </row>
    <row r="954" spans="1:10" s="9" customFormat="1" x14ac:dyDescent="0.2">
      <c r="A954" s="4"/>
      <c r="B954" s="4"/>
      <c r="C954" s="337"/>
      <c r="D954" s="2"/>
      <c r="E954" s="2"/>
      <c r="F954" s="51"/>
      <c r="G954" s="2"/>
      <c r="H954" s="2"/>
      <c r="I954" s="2"/>
      <c r="J954" s="4"/>
    </row>
    <row r="955" spans="1:10" s="9" customFormat="1" x14ac:dyDescent="0.2">
      <c r="A955" s="4"/>
      <c r="B955" s="4"/>
      <c r="C955" s="337"/>
      <c r="D955" s="2"/>
      <c r="E955" s="2"/>
      <c r="F955" s="51"/>
      <c r="G955" s="2"/>
      <c r="H955" s="2"/>
      <c r="I955" s="2"/>
      <c r="J955" s="4"/>
    </row>
    <row r="956" spans="1:10" s="9" customFormat="1" x14ac:dyDescent="0.2">
      <c r="A956" s="4"/>
      <c r="B956" s="4"/>
      <c r="C956" s="337"/>
      <c r="D956" s="2"/>
      <c r="E956" s="2"/>
      <c r="F956" s="51"/>
      <c r="G956" s="2"/>
      <c r="H956" s="2"/>
      <c r="I956" s="2"/>
      <c r="J956" s="4"/>
    </row>
    <row r="957" spans="1:10" s="9" customFormat="1" x14ac:dyDescent="0.2">
      <c r="A957" s="4"/>
      <c r="B957" s="4"/>
      <c r="C957" s="337"/>
      <c r="D957" s="2"/>
      <c r="E957" s="2"/>
      <c r="F957" s="51"/>
      <c r="G957" s="2"/>
      <c r="H957" s="2"/>
      <c r="I957" s="2"/>
      <c r="J957" s="4"/>
    </row>
    <row r="958" spans="1:10" s="9" customFormat="1" x14ac:dyDescent="0.2">
      <c r="A958" s="4"/>
      <c r="B958" s="4"/>
      <c r="C958" s="337"/>
      <c r="D958" s="2"/>
      <c r="E958" s="2"/>
      <c r="F958" s="51"/>
      <c r="G958" s="2"/>
      <c r="H958" s="2"/>
      <c r="I958" s="2"/>
      <c r="J958" s="4"/>
    </row>
    <row r="959" spans="1:10" s="9" customFormat="1" x14ac:dyDescent="0.2">
      <c r="A959" s="4"/>
      <c r="B959" s="4"/>
      <c r="C959" s="337"/>
      <c r="D959" s="2"/>
      <c r="E959" s="2"/>
      <c r="F959" s="51"/>
      <c r="G959" s="2"/>
      <c r="H959" s="2"/>
      <c r="I959" s="2"/>
      <c r="J959" s="4"/>
    </row>
    <row r="960" spans="1:10" s="9" customFormat="1" x14ac:dyDescent="0.2">
      <c r="A960" s="4"/>
      <c r="B960" s="4"/>
      <c r="C960" s="337"/>
      <c r="D960" s="2"/>
      <c r="E960" s="2"/>
      <c r="F960" s="51"/>
      <c r="G960" s="2"/>
      <c r="H960" s="2"/>
      <c r="I960" s="2"/>
      <c r="J960" s="4"/>
    </row>
    <row r="961" spans="1:10" s="9" customFormat="1" x14ac:dyDescent="0.2">
      <c r="A961" s="4"/>
      <c r="B961" s="4"/>
      <c r="C961" s="337"/>
      <c r="D961" s="2"/>
      <c r="E961" s="2"/>
      <c r="F961" s="51"/>
      <c r="G961" s="2"/>
      <c r="H961" s="2"/>
      <c r="I961" s="2"/>
      <c r="J961" s="4"/>
    </row>
    <row r="962" spans="1:10" s="9" customFormat="1" x14ac:dyDescent="0.2">
      <c r="A962" s="4"/>
      <c r="B962" s="4"/>
      <c r="C962" s="337"/>
      <c r="D962" s="2"/>
      <c r="E962" s="2"/>
      <c r="F962" s="51"/>
      <c r="G962" s="2"/>
      <c r="H962" s="2"/>
      <c r="I962" s="2"/>
      <c r="J962" s="4"/>
    </row>
    <row r="963" spans="1:10" s="9" customFormat="1" x14ac:dyDescent="0.2">
      <c r="A963" s="4"/>
      <c r="B963" s="4"/>
      <c r="C963" s="337"/>
      <c r="D963" s="2"/>
      <c r="E963" s="2"/>
      <c r="F963" s="51"/>
      <c r="G963" s="2"/>
      <c r="H963" s="2"/>
      <c r="I963" s="2"/>
      <c r="J963" s="4"/>
    </row>
    <row r="964" spans="1:10" s="9" customFormat="1" x14ac:dyDescent="0.2">
      <c r="A964" s="4"/>
      <c r="B964" s="4"/>
      <c r="C964" s="337"/>
      <c r="D964" s="2"/>
      <c r="E964" s="2"/>
      <c r="F964" s="51"/>
      <c r="G964" s="2"/>
      <c r="H964" s="2"/>
      <c r="I964" s="2"/>
      <c r="J964" s="4"/>
    </row>
    <row r="965" spans="1:10" s="9" customFormat="1" x14ac:dyDescent="0.2">
      <c r="A965" s="4"/>
      <c r="B965" s="4"/>
      <c r="C965" s="337"/>
      <c r="D965" s="2"/>
      <c r="E965" s="2"/>
      <c r="F965" s="51"/>
      <c r="G965" s="2"/>
      <c r="H965" s="2"/>
      <c r="I965" s="2"/>
      <c r="J965" s="4"/>
    </row>
    <row r="966" spans="1:10" s="9" customFormat="1" x14ac:dyDescent="0.2">
      <c r="A966" s="4"/>
      <c r="B966" s="4"/>
      <c r="C966" s="337"/>
      <c r="D966" s="2"/>
      <c r="E966" s="2"/>
      <c r="F966" s="51"/>
      <c r="G966" s="2"/>
      <c r="H966" s="2"/>
      <c r="I966" s="2"/>
      <c r="J966" s="4"/>
    </row>
    <row r="967" spans="1:10" s="9" customFormat="1" x14ac:dyDescent="0.2">
      <c r="A967" s="4"/>
      <c r="B967" s="4"/>
      <c r="C967" s="337"/>
      <c r="D967" s="2"/>
      <c r="E967" s="2"/>
      <c r="F967" s="51"/>
      <c r="G967" s="2"/>
      <c r="H967" s="2"/>
      <c r="I967" s="2"/>
      <c r="J967" s="4"/>
    </row>
    <row r="968" spans="1:10" s="9" customFormat="1" x14ac:dyDescent="0.2">
      <c r="A968" s="4"/>
      <c r="B968" s="4"/>
      <c r="C968" s="337"/>
      <c r="D968" s="2"/>
      <c r="E968" s="2"/>
      <c r="F968" s="51"/>
      <c r="G968" s="2"/>
      <c r="H968" s="2"/>
      <c r="I968" s="2"/>
      <c r="J968" s="4"/>
    </row>
    <row r="969" spans="1:10" s="9" customFormat="1" x14ac:dyDescent="0.2">
      <c r="A969" s="4"/>
      <c r="B969" s="4"/>
      <c r="C969" s="337"/>
      <c r="D969" s="2"/>
      <c r="E969" s="2"/>
      <c r="F969" s="51"/>
      <c r="G969" s="2"/>
      <c r="H969" s="2"/>
      <c r="I969" s="2"/>
      <c r="J969" s="4"/>
    </row>
    <row r="970" spans="1:10" s="9" customFormat="1" x14ac:dyDescent="0.2">
      <c r="A970" s="4"/>
      <c r="B970" s="4"/>
      <c r="C970" s="337"/>
      <c r="D970" s="2"/>
      <c r="E970" s="2"/>
      <c r="F970" s="51"/>
      <c r="G970" s="2"/>
      <c r="H970" s="2"/>
      <c r="I970" s="2"/>
      <c r="J970" s="4"/>
    </row>
    <row r="971" spans="1:10" s="9" customFormat="1" x14ac:dyDescent="0.2">
      <c r="A971" s="4"/>
      <c r="B971" s="4"/>
      <c r="C971" s="337"/>
      <c r="D971" s="2"/>
      <c r="E971" s="2"/>
      <c r="F971" s="51"/>
      <c r="G971" s="2"/>
      <c r="H971" s="2"/>
      <c r="I971" s="2"/>
      <c r="J971" s="4"/>
    </row>
    <row r="972" spans="1:10" s="9" customFormat="1" x14ac:dyDescent="0.2">
      <c r="A972" s="4"/>
      <c r="B972" s="4"/>
      <c r="C972" s="337"/>
      <c r="D972" s="2"/>
      <c r="E972" s="2"/>
      <c r="F972" s="51"/>
      <c r="G972" s="2"/>
      <c r="H972" s="2"/>
      <c r="I972" s="2"/>
      <c r="J972" s="4"/>
    </row>
    <row r="973" spans="1:10" s="9" customFormat="1" x14ac:dyDescent="0.2">
      <c r="A973" s="4"/>
      <c r="B973" s="4"/>
      <c r="C973" s="337"/>
      <c r="D973" s="2"/>
      <c r="E973" s="2"/>
      <c r="F973" s="51"/>
      <c r="G973" s="2"/>
      <c r="H973" s="2"/>
      <c r="I973" s="2"/>
      <c r="J973" s="4"/>
    </row>
    <row r="974" spans="1:10" s="9" customFormat="1" x14ac:dyDescent="0.2">
      <c r="A974" s="4"/>
      <c r="B974" s="4"/>
      <c r="C974" s="337"/>
      <c r="D974" s="2"/>
      <c r="E974" s="2"/>
      <c r="F974" s="51"/>
      <c r="G974" s="2"/>
      <c r="H974" s="2"/>
      <c r="I974" s="2"/>
      <c r="J974" s="4"/>
    </row>
    <row r="975" spans="1:10" s="9" customFormat="1" x14ac:dyDescent="0.2">
      <c r="A975" s="4"/>
      <c r="B975" s="4"/>
      <c r="C975" s="337"/>
      <c r="D975" s="2"/>
      <c r="E975" s="2"/>
      <c r="F975" s="51"/>
      <c r="G975" s="2"/>
      <c r="H975" s="2"/>
      <c r="I975" s="2"/>
      <c r="J975" s="4"/>
    </row>
    <row r="976" spans="1:10" s="9" customFormat="1" x14ac:dyDescent="0.2">
      <c r="A976" s="4"/>
      <c r="B976" s="4"/>
      <c r="C976" s="337"/>
      <c r="D976" s="2"/>
      <c r="E976" s="2"/>
      <c r="F976" s="51"/>
      <c r="G976" s="2"/>
      <c r="H976" s="2"/>
      <c r="I976" s="2"/>
      <c r="J976" s="4"/>
    </row>
    <row r="977" spans="1:10" s="9" customFormat="1" x14ac:dyDescent="0.2">
      <c r="A977" s="4"/>
      <c r="B977" s="4"/>
      <c r="C977" s="337"/>
      <c r="D977" s="2"/>
      <c r="E977" s="2"/>
      <c r="F977" s="51"/>
      <c r="G977" s="2"/>
      <c r="H977" s="2"/>
      <c r="I977" s="2"/>
      <c r="J977" s="4"/>
    </row>
    <row r="978" spans="1:10" s="9" customFormat="1" x14ac:dyDescent="0.2">
      <c r="A978" s="4"/>
      <c r="B978" s="4"/>
      <c r="C978" s="337"/>
      <c r="D978" s="2"/>
      <c r="E978" s="2"/>
      <c r="F978" s="51"/>
      <c r="G978" s="2"/>
      <c r="H978" s="2"/>
      <c r="I978" s="2"/>
      <c r="J978" s="4"/>
    </row>
    <row r="979" spans="1:10" s="9" customFormat="1" x14ac:dyDescent="0.2">
      <c r="A979" s="4"/>
      <c r="B979" s="4"/>
      <c r="C979" s="337"/>
      <c r="D979" s="2"/>
      <c r="E979" s="2"/>
      <c r="F979" s="51"/>
      <c r="G979" s="2"/>
      <c r="H979" s="2"/>
      <c r="I979" s="2"/>
      <c r="J979" s="4"/>
    </row>
    <row r="980" spans="1:10" s="9" customFormat="1" x14ac:dyDescent="0.2">
      <c r="A980" s="4"/>
      <c r="B980" s="4"/>
      <c r="C980" s="337"/>
      <c r="D980" s="2"/>
      <c r="E980" s="2"/>
      <c r="F980" s="51"/>
      <c r="G980" s="2"/>
      <c r="H980" s="2"/>
      <c r="I980" s="2"/>
      <c r="J980" s="4"/>
    </row>
    <row r="981" spans="1:10" s="9" customFormat="1" x14ac:dyDescent="0.2">
      <c r="A981" s="4"/>
      <c r="B981" s="4"/>
      <c r="C981" s="337"/>
      <c r="D981" s="2"/>
      <c r="E981" s="2"/>
      <c r="F981" s="51"/>
      <c r="G981" s="2"/>
      <c r="H981" s="2"/>
      <c r="I981" s="2"/>
      <c r="J981" s="4"/>
    </row>
    <row r="982" spans="1:10" s="9" customFormat="1" x14ac:dyDescent="0.2">
      <c r="A982" s="4"/>
      <c r="B982" s="4"/>
      <c r="C982" s="337"/>
      <c r="D982" s="2"/>
      <c r="E982" s="2"/>
      <c r="F982" s="51"/>
      <c r="G982" s="2"/>
      <c r="H982" s="2"/>
      <c r="I982" s="2"/>
      <c r="J982" s="4"/>
    </row>
    <row r="983" spans="1:10" s="9" customFormat="1" x14ac:dyDescent="0.2">
      <c r="A983" s="4"/>
      <c r="B983" s="4"/>
      <c r="C983" s="337"/>
      <c r="D983" s="2"/>
      <c r="E983" s="2"/>
      <c r="F983" s="51"/>
      <c r="G983" s="2"/>
      <c r="H983" s="2"/>
      <c r="I983" s="2"/>
      <c r="J983" s="4"/>
    </row>
    <row r="984" spans="1:10" s="9" customFormat="1" x14ac:dyDescent="0.2">
      <c r="A984" s="4"/>
      <c r="B984" s="4"/>
      <c r="C984" s="337"/>
      <c r="D984" s="2"/>
      <c r="E984" s="2"/>
      <c r="F984" s="51"/>
      <c r="G984" s="2"/>
      <c r="H984" s="2"/>
      <c r="I984" s="2"/>
      <c r="J984" s="4"/>
    </row>
    <row r="985" spans="1:10" s="9" customFormat="1" x14ac:dyDescent="0.2">
      <c r="A985" s="4"/>
      <c r="B985" s="4"/>
      <c r="C985" s="337"/>
      <c r="D985" s="2"/>
      <c r="E985" s="2"/>
      <c r="F985" s="51"/>
      <c r="G985" s="2"/>
      <c r="H985" s="2"/>
      <c r="I985" s="2"/>
      <c r="J985" s="4"/>
    </row>
    <row r="986" spans="1:10" s="9" customFormat="1" x14ac:dyDescent="0.2">
      <c r="A986" s="4"/>
      <c r="B986" s="4"/>
      <c r="C986" s="337"/>
      <c r="D986" s="2"/>
      <c r="E986" s="2"/>
      <c r="F986" s="51"/>
      <c r="G986" s="2"/>
      <c r="H986" s="2"/>
      <c r="I986" s="2"/>
      <c r="J986" s="4"/>
    </row>
    <row r="987" spans="1:10" s="9" customFormat="1" x14ac:dyDescent="0.2">
      <c r="A987" s="4"/>
      <c r="B987" s="4"/>
      <c r="C987" s="337"/>
      <c r="D987" s="2"/>
      <c r="E987" s="2"/>
      <c r="F987" s="51"/>
      <c r="G987" s="2"/>
      <c r="H987" s="2"/>
      <c r="I987" s="2"/>
      <c r="J987" s="4"/>
    </row>
    <row r="988" spans="1:10" s="9" customFormat="1" x14ac:dyDescent="0.2">
      <c r="A988" s="4"/>
      <c r="B988" s="4"/>
      <c r="C988" s="337"/>
      <c r="D988" s="2"/>
      <c r="E988" s="2"/>
      <c r="F988" s="51"/>
      <c r="G988" s="2"/>
      <c r="H988" s="2"/>
      <c r="I988" s="2"/>
      <c r="J988" s="4"/>
    </row>
    <row r="989" spans="1:10" s="9" customFormat="1" x14ac:dyDescent="0.2">
      <c r="A989" s="4"/>
      <c r="B989" s="4"/>
      <c r="C989" s="337"/>
      <c r="D989" s="2"/>
      <c r="E989" s="2"/>
      <c r="F989" s="51"/>
      <c r="G989" s="2"/>
      <c r="H989" s="2"/>
      <c r="I989" s="2"/>
      <c r="J989" s="4"/>
    </row>
    <row r="990" spans="1:10" s="9" customFormat="1" x14ac:dyDescent="0.2">
      <c r="A990" s="4"/>
      <c r="B990" s="4"/>
      <c r="C990" s="337"/>
      <c r="D990" s="2"/>
      <c r="E990" s="2"/>
      <c r="F990" s="51"/>
      <c r="G990" s="2"/>
      <c r="H990" s="2"/>
      <c r="I990" s="2"/>
      <c r="J990" s="4"/>
    </row>
    <row r="991" spans="1:10" s="9" customFormat="1" x14ac:dyDescent="0.2">
      <c r="A991" s="4"/>
      <c r="B991" s="4"/>
      <c r="C991" s="337"/>
      <c r="D991" s="2"/>
      <c r="E991" s="2"/>
      <c r="F991" s="51"/>
      <c r="G991" s="2"/>
      <c r="H991" s="2"/>
      <c r="I991" s="2"/>
      <c r="J991" s="4"/>
    </row>
    <row r="992" spans="1:10" s="9" customFormat="1" x14ac:dyDescent="0.2">
      <c r="A992" s="4"/>
      <c r="B992" s="4"/>
      <c r="C992" s="337"/>
      <c r="D992" s="2"/>
      <c r="E992" s="2"/>
      <c r="F992" s="51"/>
      <c r="G992" s="2"/>
      <c r="H992" s="2"/>
      <c r="I992" s="2"/>
      <c r="J992" s="4"/>
    </row>
    <row r="993" spans="1:10" s="9" customFormat="1" x14ac:dyDescent="0.2">
      <c r="A993" s="4"/>
      <c r="B993" s="4"/>
      <c r="C993" s="337"/>
      <c r="D993" s="2"/>
      <c r="E993" s="2"/>
      <c r="F993" s="51"/>
      <c r="G993" s="2"/>
      <c r="H993" s="2"/>
      <c r="I993" s="2"/>
      <c r="J993" s="4"/>
    </row>
    <row r="994" spans="1:10" s="9" customFormat="1" x14ac:dyDescent="0.2">
      <c r="A994" s="4"/>
      <c r="B994" s="4"/>
      <c r="C994" s="337"/>
      <c r="D994" s="2"/>
      <c r="E994" s="2"/>
      <c r="F994" s="51"/>
      <c r="G994" s="2"/>
      <c r="H994" s="2"/>
      <c r="I994" s="2"/>
      <c r="J994" s="4"/>
    </row>
    <row r="995" spans="1:10" s="9" customFormat="1" x14ac:dyDescent="0.2">
      <c r="A995" s="4"/>
      <c r="B995" s="4"/>
      <c r="C995" s="337"/>
      <c r="D995" s="2"/>
      <c r="E995" s="2"/>
      <c r="F995" s="51"/>
      <c r="G995" s="2"/>
      <c r="H995" s="2"/>
      <c r="I995" s="2"/>
      <c r="J995" s="4"/>
    </row>
    <row r="996" spans="1:10" s="9" customFormat="1" x14ac:dyDescent="0.2">
      <c r="A996" s="4"/>
      <c r="B996" s="4"/>
      <c r="C996" s="337"/>
      <c r="D996" s="2"/>
      <c r="E996" s="2"/>
      <c r="F996" s="51"/>
      <c r="G996" s="2"/>
      <c r="H996" s="2"/>
      <c r="I996" s="2"/>
      <c r="J996" s="4"/>
    </row>
    <row r="997" spans="1:10" s="9" customFormat="1" x14ac:dyDescent="0.2">
      <c r="A997" s="4"/>
      <c r="B997" s="4"/>
      <c r="C997" s="337"/>
      <c r="D997" s="2"/>
      <c r="E997" s="2"/>
      <c r="F997" s="51"/>
      <c r="G997" s="2"/>
      <c r="H997" s="2"/>
      <c r="I997" s="2"/>
      <c r="J997" s="4"/>
    </row>
    <row r="998" spans="1:10" s="9" customFormat="1" x14ac:dyDescent="0.2">
      <c r="A998" s="4"/>
      <c r="B998" s="4"/>
      <c r="C998" s="337"/>
      <c r="D998" s="2"/>
      <c r="E998" s="2"/>
      <c r="F998" s="51"/>
      <c r="G998" s="2"/>
      <c r="H998" s="2"/>
      <c r="I998" s="2"/>
      <c r="J998" s="4"/>
    </row>
    <row r="999" spans="1:10" s="9" customFormat="1" x14ac:dyDescent="0.2">
      <c r="A999" s="4"/>
      <c r="B999" s="4"/>
      <c r="C999" s="337"/>
      <c r="D999" s="2"/>
      <c r="E999" s="2"/>
      <c r="F999" s="51"/>
      <c r="G999" s="2"/>
      <c r="H999" s="2"/>
      <c r="I999" s="2"/>
      <c r="J999" s="4"/>
    </row>
    <row r="1000" spans="1:10" s="9" customFormat="1" x14ac:dyDescent="0.2">
      <c r="A1000" s="4"/>
      <c r="B1000" s="4"/>
      <c r="C1000" s="337"/>
      <c r="D1000" s="2"/>
      <c r="E1000" s="2"/>
      <c r="F1000" s="51"/>
      <c r="G1000" s="2"/>
      <c r="H1000" s="2"/>
      <c r="I1000" s="2"/>
      <c r="J1000" s="4"/>
    </row>
    <row r="1001" spans="1:10" s="9" customFormat="1" x14ac:dyDescent="0.2">
      <c r="A1001" s="4"/>
      <c r="B1001" s="4"/>
      <c r="C1001" s="337"/>
      <c r="D1001" s="2"/>
      <c r="E1001" s="2"/>
      <c r="F1001" s="51"/>
      <c r="G1001" s="2"/>
      <c r="H1001" s="2"/>
      <c r="I1001" s="2"/>
      <c r="J1001" s="4"/>
    </row>
    <row r="1002" spans="1:10" s="9" customFormat="1" x14ac:dyDescent="0.2">
      <c r="A1002" s="4"/>
      <c r="B1002" s="4"/>
      <c r="C1002" s="337"/>
      <c r="D1002" s="2"/>
      <c r="E1002" s="2"/>
      <c r="F1002" s="51"/>
      <c r="G1002" s="2"/>
      <c r="H1002" s="2"/>
      <c r="I1002" s="2"/>
      <c r="J1002" s="4"/>
    </row>
    <row r="1003" spans="1:10" s="9" customFormat="1" x14ac:dyDescent="0.2">
      <c r="A1003" s="4"/>
      <c r="B1003" s="4"/>
      <c r="C1003" s="337"/>
      <c r="D1003" s="2"/>
      <c r="E1003" s="2"/>
      <c r="F1003" s="51"/>
      <c r="G1003" s="2"/>
      <c r="H1003" s="2"/>
      <c r="I1003" s="2"/>
      <c r="J1003" s="4"/>
    </row>
    <row r="1004" spans="1:10" s="9" customFormat="1" x14ac:dyDescent="0.2">
      <c r="A1004" s="4"/>
      <c r="B1004" s="4"/>
      <c r="C1004" s="337"/>
      <c r="D1004" s="2"/>
      <c r="E1004" s="2"/>
      <c r="F1004" s="51"/>
      <c r="G1004" s="2"/>
      <c r="H1004" s="2"/>
      <c r="I1004" s="2"/>
      <c r="J1004" s="4"/>
    </row>
    <row r="1005" spans="1:10" s="9" customFormat="1" x14ac:dyDescent="0.2">
      <c r="A1005" s="4"/>
      <c r="B1005" s="4"/>
      <c r="C1005" s="337"/>
      <c r="D1005" s="2"/>
      <c r="E1005" s="2"/>
      <c r="F1005" s="51"/>
      <c r="G1005" s="2"/>
      <c r="H1005" s="2"/>
      <c r="I1005" s="2"/>
      <c r="J1005" s="4"/>
    </row>
    <row r="1006" spans="1:10" s="9" customFormat="1" x14ac:dyDescent="0.2">
      <c r="A1006" s="4"/>
      <c r="B1006" s="4"/>
      <c r="C1006" s="337"/>
      <c r="D1006" s="2"/>
      <c r="E1006" s="2"/>
      <c r="F1006" s="51"/>
      <c r="G1006" s="2"/>
      <c r="H1006" s="2"/>
      <c r="I1006" s="2"/>
      <c r="J1006" s="4"/>
    </row>
    <row r="1007" spans="1:10" s="9" customFormat="1" x14ac:dyDescent="0.2">
      <c r="A1007" s="4"/>
      <c r="B1007" s="4"/>
      <c r="C1007" s="337"/>
      <c r="D1007" s="2"/>
      <c r="E1007" s="2"/>
      <c r="F1007" s="51"/>
      <c r="G1007" s="2"/>
      <c r="H1007" s="2"/>
      <c r="I1007" s="2"/>
      <c r="J1007" s="4"/>
    </row>
    <row r="1008" spans="1:10" s="9" customFormat="1" x14ac:dyDescent="0.2">
      <c r="A1008" s="4"/>
      <c r="B1008" s="4"/>
      <c r="C1008" s="337"/>
      <c r="D1008" s="2"/>
      <c r="E1008" s="2"/>
      <c r="F1008" s="51"/>
      <c r="G1008" s="2"/>
      <c r="H1008" s="2"/>
      <c r="I1008" s="2"/>
      <c r="J1008" s="4"/>
    </row>
    <row r="1009" spans="1:10" s="9" customFormat="1" x14ac:dyDescent="0.2">
      <c r="A1009" s="4"/>
      <c r="B1009" s="4"/>
      <c r="C1009" s="337"/>
      <c r="D1009" s="2"/>
      <c r="E1009" s="2"/>
      <c r="F1009" s="51"/>
      <c r="G1009" s="2"/>
      <c r="H1009" s="2"/>
      <c r="I1009" s="2"/>
      <c r="J1009" s="4"/>
    </row>
    <row r="1010" spans="1:10" s="9" customFormat="1" x14ac:dyDescent="0.2">
      <c r="A1010" s="4"/>
      <c r="B1010" s="4"/>
      <c r="C1010" s="337"/>
      <c r="D1010" s="2"/>
      <c r="E1010" s="2"/>
      <c r="F1010" s="51"/>
      <c r="G1010" s="2"/>
      <c r="H1010" s="2"/>
      <c r="I1010" s="2"/>
      <c r="J1010" s="4"/>
    </row>
    <row r="1011" spans="1:10" s="9" customFormat="1" x14ac:dyDescent="0.2">
      <c r="A1011" s="4"/>
      <c r="B1011" s="4"/>
      <c r="C1011" s="337"/>
      <c r="D1011" s="2"/>
      <c r="E1011" s="2"/>
      <c r="F1011" s="51"/>
      <c r="G1011" s="2"/>
      <c r="H1011" s="2"/>
      <c r="I1011" s="2"/>
      <c r="J1011" s="4"/>
    </row>
    <row r="1012" spans="1:10" s="9" customFormat="1" x14ac:dyDescent="0.2">
      <c r="A1012" s="4"/>
      <c r="B1012" s="4"/>
      <c r="C1012" s="337"/>
      <c r="D1012" s="2"/>
      <c r="E1012" s="2"/>
      <c r="F1012" s="51"/>
      <c r="G1012" s="2"/>
      <c r="H1012" s="2"/>
      <c r="I1012" s="2"/>
      <c r="J1012" s="4"/>
    </row>
    <row r="1013" spans="1:10" s="9" customFormat="1" x14ac:dyDescent="0.2">
      <c r="A1013" s="4"/>
      <c r="B1013" s="4"/>
      <c r="C1013" s="337"/>
      <c r="D1013" s="2"/>
      <c r="E1013" s="2"/>
      <c r="F1013" s="51"/>
      <c r="G1013" s="2"/>
      <c r="H1013" s="2"/>
      <c r="I1013" s="2"/>
      <c r="J1013" s="4"/>
    </row>
    <row r="1014" spans="1:10" s="9" customFormat="1" x14ac:dyDescent="0.2">
      <c r="A1014" s="4"/>
      <c r="B1014" s="4"/>
      <c r="C1014" s="337"/>
      <c r="D1014" s="2"/>
      <c r="E1014" s="2"/>
      <c r="F1014" s="51"/>
      <c r="G1014" s="2"/>
      <c r="H1014" s="2"/>
      <c r="I1014" s="2"/>
      <c r="J1014" s="4"/>
    </row>
    <row r="1015" spans="1:10" s="9" customFormat="1" x14ac:dyDescent="0.2">
      <c r="A1015" s="4"/>
      <c r="B1015" s="4"/>
      <c r="C1015" s="337"/>
      <c r="D1015" s="2"/>
      <c r="E1015" s="2"/>
      <c r="F1015" s="51"/>
      <c r="G1015" s="2"/>
      <c r="H1015" s="2"/>
      <c r="I1015" s="2"/>
      <c r="J1015" s="4"/>
    </row>
    <row r="1016" spans="1:10" s="9" customFormat="1" x14ac:dyDescent="0.2">
      <c r="A1016" s="4"/>
      <c r="B1016" s="4"/>
      <c r="C1016" s="337"/>
      <c r="D1016" s="2"/>
      <c r="E1016" s="2"/>
      <c r="F1016" s="51"/>
      <c r="G1016" s="2"/>
      <c r="H1016" s="2"/>
      <c r="I1016" s="2"/>
      <c r="J1016" s="4"/>
    </row>
    <row r="1017" spans="1:10" s="9" customFormat="1" x14ac:dyDescent="0.2">
      <c r="A1017" s="4"/>
      <c r="B1017" s="4"/>
      <c r="C1017" s="337"/>
      <c r="D1017" s="2"/>
      <c r="E1017" s="2"/>
      <c r="F1017" s="51"/>
      <c r="G1017" s="2"/>
      <c r="H1017" s="2"/>
      <c r="I1017" s="2"/>
      <c r="J1017" s="4"/>
    </row>
    <row r="1018" spans="1:10" s="9" customFormat="1" x14ac:dyDescent="0.2">
      <c r="A1018" s="4"/>
      <c r="B1018" s="4"/>
      <c r="C1018" s="337"/>
      <c r="D1018" s="2"/>
      <c r="E1018" s="2"/>
      <c r="F1018" s="51"/>
      <c r="G1018" s="2"/>
      <c r="H1018" s="2"/>
      <c r="I1018" s="2"/>
      <c r="J1018" s="4"/>
    </row>
    <row r="1019" spans="1:10" s="9" customFormat="1" x14ac:dyDescent="0.2">
      <c r="A1019" s="4"/>
      <c r="B1019" s="4"/>
      <c r="C1019" s="337"/>
      <c r="D1019" s="2"/>
      <c r="E1019" s="2"/>
      <c r="F1019" s="51"/>
      <c r="G1019" s="2"/>
      <c r="H1019" s="2"/>
      <c r="I1019" s="2"/>
      <c r="J1019" s="4"/>
    </row>
    <row r="1020" spans="1:10" s="9" customFormat="1" x14ac:dyDescent="0.2">
      <c r="A1020" s="4"/>
      <c r="B1020" s="4"/>
      <c r="C1020" s="337"/>
      <c r="D1020" s="2"/>
      <c r="E1020" s="2"/>
      <c r="F1020" s="51"/>
      <c r="G1020" s="2"/>
      <c r="H1020" s="2"/>
      <c r="I1020" s="2"/>
      <c r="J1020" s="4"/>
    </row>
    <row r="1021" spans="1:10" s="9" customFormat="1" x14ac:dyDescent="0.2">
      <c r="A1021" s="4"/>
      <c r="B1021" s="4"/>
      <c r="C1021" s="337"/>
      <c r="D1021" s="2"/>
      <c r="E1021" s="2"/>
      <c r="F1021" s="51"/>
      <c r="G1021" s="2"/>
      <c r="H1021" s="2"/>
      <c r="I1021" s="2"/>
      <c r="J1021" s="4"/>
    </row>
    <row r="1022" spans="1:10" s="9" customFormat="1" x14ac:dyDescent="0.2">
      <c r="A1022" s="4"/>
      <c r="B1022" s="4"/>
      <c r="C1022" s="337"/>
      <c r="D1022" s="2"/>
      <c r="E1022" s="2"/>
      <c r="F1022" s="51"/>
      <c r="G1022" s="2"/>
      <c r="H1022" s="2"/>
      <c r="I1022" s="2"/>
      <c r="J1022" s="4"/>
    </row>
    <row r="1023" spans="1:10" s="9" customFormat="1" x14ac:dyDescent="0.2">
      <c r="A1023" s="4"/>
      <c r="B1023" s="4"/>
      <c r="C1023" s="337"/>
      <c r="D1023" s="2"/>
      <c r="E1023" s="2"/>
      <c r="F1023" s="51"/>
      <c r="G1023" s="2"/>
      <c r="H1023" s="2"/>
      <c r="I1023" s="2"/>
      <c r="J1023" s="4"/>
    </row>
    <row r="1024" spans="1:10" s="9" customFormat="1" x14ac:dyDescent="0.2">
      <c r="A1024" s="4"/>
      <c r="B1024" s="4"/>
      <c r="C1024" s="337"/>
      <c r="D1024" s="2"/>
      <c r="E1024" s="2"/>
      <c r="F1024" s="51"/>
      <c r="G1024" s="2"/>
      <c r="H1024" s="2"/>
      <c r="I1024" s="2"/>
      <c r="J1024" s="4"/>
    </row>
    <row r="1025" spans="1:10" s="9" customFormat="1" x14ac:dyDescent="0.2">
      <c r="A1025" s="4"/>
      <c r="B1025" s="4"/>
      <c r="C1025" s="337"/>
      <c r="D1025" s="2"/>
      <c r="E1025" s="2"/>
      <c r="F1025" s="51"/>
      <c r="G1025" s="2"/>
      <c r="H1025" s="2"/>
      <c r="I1025" s="2"/>
      <c r="J1025" s="4"/>
    </row>
    <row r="1026" spans="1:10" s="9" customFormat="1" x14ac:dyDescent="0.2">
      <c r="A1026" s="4"/>
      <c r="B1026" s="4"/>
      <c r="C1026" s="337"/>
      <c r="D1026" s="2"/>
      <c r="E1026" s="2"/>
      <c r="F1026" s="51"/>
      <c r="G1026" s="2"/>
      <c r="H1026" s="2"/>
      <c r="I1026" s="2"/>
      <c r="J1026" s="4"/>
    </row>
    <row r="1027" spans="1:10" s="9" customFormat="1" x14ac:dyDescent="0.2">
      <c r="A1027" s="4"/>
      <c r="B1027" s="4"/>
      <c r="C1027" s="337"/>
      <c r="D1027" s="2"/>
      <c r="E1027" s="2"/>
      <c r="F1027" s="51"/>
      <c r="G1027" s="2"/>
      <c r="H1027" s="2"/>
      <c r="I1027" s="2"/>
      <c r="J1027" s="4"/>
    </row>
    <row r="1028" spans="1:10" s="9" customFormat="1" x14ac:dyDescent="0.2">
      <c r="A1028" s="4"/>
      <c r="B1028" s="4"/>
      <c r="C1028" s="337"/>
      <c r="D1028" s="2"/>
      <c r="E1028" s="2"/>
      <c r="F1028" s="51"/>
      <c r="G1028" s="2"/>
      <c r="H1028" s="2"/>
      <c r="I1028" s="2"/>
      <c r="J1028" s="4"/>
    </row>
    <row r="1029" spans="1:10" s="9" customFormat="1" x14ac:dyDescent="0.2">
      <c r="A1029" s="4"/>
      <c r="B1029" s="4"/>
      <c r="C1029" s="337"/>
      <c r="D1029" s="2"/>
      <c r="E1029" s="2"/>
      <c r="F1029" s="51"/>
      <c r="G1029" s="2"/>
      <c r="H1029" s="2"/>
      <c r="I1029" s="2"/>
      <c r="J1029" s="4"/>
    </row>
    <row r="1030" spans="1:10" s="9" customFormat="1" x14ac:dyDescent="0.2">
      <c r="A1030" s="4"/>
      <c r="B1030" s="4"/>
      <c r="C1030" s="337"/>
      <c r="D1030" s="2"/>
      <c r="E1030" s="2"/>
      <c r="F1030" s="51"/>
      <c r="G1030" s="2"/>
      <c r="H1030" s="2"/>
      <c r="I1030" s="2"/>
      <c r="J1030" s="4"/>
    </row>
    <row r="1031" spans="1:10" s="9" customFormat="1" x14ac:dyDescent="0.2">
      <c r="A1031" s="4"/>
      <c r="B1031" s="4"/>
      <c r="C1031" s="337"/>
      <c r="D1031" s="2"/>
      <c r="E1031" s="2"/>
      <c r="F1031" s="51"/>
      <c r="G1031" s="2"/>
      <c r="H1031" s="2"/>
      <c r="I1031" s="2"/>
      <c r="J1031" s="4"/>
    </row>
    <row r="1032" spans="1:10" s="9" customFormat="1" x14ac:dyDescent="0.2">
      <c r="A1032" s="4"/>
      <c r="B1032" s="4"/>
      <c r="C1032" s="337"/>
      <c r="D1032" s="2"/>
      <c r="E1032" s="2"/>
      <c r="F1032" s="51"/>
      <c r="G1032" s="2"/>
      <c r="H1032" s="2"/>
      <c r="I1032" s="2"/>
      <c r="J1032" s="4"/>
    </row>
    <row r="1033" spans="1:10" s="9" customFormat="1" x14ac:dyDescent="0.2">
      <c r="A1033" s="4"/>
      <c r="B1033" s="4"/>
      <c r="C1033" s="337"/>
      <c r="D1033" s="2"/>
      <c r="E1033" s="2"/>
      <c r="F1033" s="51"/>
      <c r="G1033" s="2"/>
      <c r="H1033" s="2"/>
      <c r="I1033" s="2"/>
      <c r="J1033" s="4"/>
    </row>
    <row r="1034" spans="1:10" s="9" customFormat="1" x14ac:dyDescent="0.2">
      <c r="A1034" s="4"/>
      <c r="B1034" s="4"/>
      <c r="C1034" s="337"/>
      <c r="D1034" s="2"/>
      <c r="E1034" s="2"/>
      <c r="F1034" s="51"/>
      <c r="G1034" s="2"/>
      <c r="H1034" s="2"/>
      <c r="I1034" s="2"/>
      <c r="J1034" s="4"/>
    </row>
    <row r="1035" spans="1:10" s="9" customFormat="1" x14ac:dyDescent="0.2">
      <c r="A1035" s="4"/>
      <c r="B1035" s="4"/>
      <c r="C1035" s="337"/>
      <c r="D1035" s="2"/>
      <c r="E1035" s="2"/>
      <c r="F1035" s="51"/>
      <c r="G1035" s="2"/>
      <c r="H1035" s="2"/>
      <c r="I1035" s="2"/>
      <c r="J1035" s="4"/>
    </row>
    <row r="1036" spans="1:10" s="9" customFormat="1" x14ac:dyDescent="0.2">
      <c r="A1036" s="4"/>
      <c r="B1036" s="4"/>
      <c r="C1036" s="337"/>
      <c r="D1036" s="2"/>
      <c r="E1036" s="2"/>
      <c r="F1036" s="51"/>
      <c r="G1036" s="2"/>
      <c r="H1036" s="2"/>
      <c r="I1036" s="2"/>
      <c r="J1036" s="4"/>
    </row>
    <row r="1037" spans="1:10" s="9" customFormat="1" x14ac:dyDescent="0.2">
      <c r="A1037" s="4"/>
      <c r="B1037" s="4"/>
      <c r="C1037" s="337"/>
      <c r="D1037" s="2"/>
      <c r="E1037" s="2"/>
      <c r="F1037" s="51"/>
      <c r="G1037" s="2"/>
      <c r="H1037" s="2"/>
      <c r="I1037" s="2"/>
      <c r="J1037" s="4"/>
    </row>
    <row r="1038" spans="1:10" s="9" customFormat="1" x14ac:dyDescent="0.2">
      <c r="A1038" s="4"/>
      <c r="B1038" s="4"/>
      <c r="C1038" s="337"/>
      <c r="D1038" s="2"/>
      <c r="E1038" s="2"/>
      <c r="F1038" s="51"/>
      <c r="G1038" s="2"/>
      <c r="H1038" s="2"/>
      <c r="I1038" s="2"/>
      <c r="J1038" s="4"/>
    </row>
    <row r="1039" spans="1:10" s="9" customFormat="1" x14ac:dyDescent="0.2">
      <c r="A1039" s="4"/>
      <c r="B1039" s="4"/>
      <c r="C1039" s="337"/>
      <c r="D1039" s="2"/>
      <c r="E1039" s="2"/>
      <c r="F1039" s="51"/>
      <c r="G1039" s="2"/>
      <c r="H1039" s="2"/>
      <c r="I1039" s="2"/>
      <c r="J1039" s="4"/>
    </row>
    <row r="1040" spans="1:10" s="9" customFormat="1" x14ac:dyDescent="0.2">
      <c r="A1040" s="4"/>
      <c r="B1040" s="4"/>
      <c r="C1040" s="337"/>
      <c r="D1040" s="2"/>
      <c r="E1040" s="2"/>
      <c r="F1040" s="51"/>
      <c r="G1040" s="2"/>
      <c r="H1040" s="2"/>
      <c r="I1040" s="2"/>
      <c r="J1040" s="4"/>
    </row>
    <row r="1041" spans="1:10" s="9" customFormat="1" x14ac:dyDescent="0.2">
      <c r="A1041" s="4"/>
      <c r="B1041" s="4"/>
      <c r="C1041" s="337"/>
      <c r="D1041" s="2"/>
      <c r="E1041" s="2"/>
      <c r="F1041" s="51"/>
      <c r="G1041" s="2"/>
      <c r="H1041" s="2"/>
      <c r="I1041" s="2"/>
      <c r="J1041" s="4"/>
    </row>
    <row r="1042" spans="1:10" s="9" customFormat="1" x14ac:dyDescent="0.2">
      <c r="A1042" s="4"/>
      <c r="B1042" s="4"/>
      <c r="C1042" s="337"/>
      <c r="D1042" s="2"/>
      <c r="E1042" s="2"/>
      <c r="F1042" s="51"/>
      <c r="G1042" s="2"/>
      <c r="H1042" s="2"/>
      <c r="I1042" s="2"/>
      <c r="J1042" s="4"/>
    </row>
    <row r="1043" spans="1:10" s="9" customFormat="1" x14ac:dyDescent="0.2">
      <c r="A1043" s="4"/>
      <c r="B1043" s="4"/>
      <c r="C1043" s="337"/>
      <c r="D1043" s="2"/>
      <c r="E1043" s="2"/>
      <c r="F1043" s="51"/>
      <c r="G1043" s="2"/>
      <c r="H1043" s="2"/>
      <c r="I1043" s="2"/>
      <c r="J1043" s="4"/>
    </row>
    <row r="1044" spans="1:10" s="9" customFormat="1" x14ac:dyDescent="0.2">
      <c r="A1044" s="4"/>
      <c r="B1044" s="4"/>
      <c r="C1044" s="337"/>
      <c r="D1044" s="2"/>
      <c r="E1044" s="2"/>
      <c r="F1044" s="51"/>
      <c r="G1044" s="2"/>
      <c r="H1044" s="2"/>
      <c r="I1044" s="2"/>
      <c r="J1044" s="4"/>
    </row>
    <row r="1045" spans="1:10" s="9" customFormat="1" x14ac:dyDescent="0.2">
      <c r="A1045" s="4"/>
      <c r="B1045" s="4"/>
      <c r="C1045" s="337"/>
      <c r="D1045" s="2"/>
      <c r="E1045" s="2"/>
      <c r="F1045" s="51"/>
      <c r="G1045" s="2"/>
      <c r="H1045" s="2"/>
      <c r="I1045" s="2"/>
      <c r="J1045" s="4"/>
    </row>
    <row r="1046" spans="1:10" s="9" customFormat="1" x14ac:dyDescent="0.2">
      <c r="A1046" s="4"/>
      <c r="B1046" s="4"/>
      <c r="C1046" s="337"/>
      <c r="D1046" s="2"/>
      <c r="E1046" s="2"/>
      <c r="F1046" s="51"/>
      <c r="G1046" s="2"/>
      <c r="H1046" s="2"/>
      <c r="I1046" s="2"/>
      <c r="J1046" s="4"/>
    </row>
    <row r="1047" spans="1:10" s="9" customFormat="1" x14ac:dyDescent="0.2">
      <c r="A1047" s="4"/>
      <c r="B1047" s="4"/>
      <c r="C1047" s="337"/>
      <c r="D1047" s="2"/>
      <c r="E1047" s="2"/>
      <c r="F1047" s="51"/>
      <c r="G1047" s="2"/>
      <c r="H1047" s="2"/>
      <c r="I1047" s="2"/>
      <c r="J1047" s="4"/>
    </row>
    <row r="1048" spans="1:10" s="9" customFormat="1" x14ac:dyDescent="0.2">
      <c r="A1048" s="4"/>
      <c r="B1048" s="4"/>
      <c r="C1048" s="337"/>
      <c r="D1048" s="2"/>
      <c r="E1048" s="2"/>
      <c r="F1048" s="51"/>
      <c r="G1048" s="2"/>
      <c r="H1048" s="2"/>
      <c r="I1048" s="2"/>
      <c r="J1048" s="4"/>
    </row>
    <row r="1049" spans="1:10" s="9" customFormat="1" x14ac:dyDescent="0.2">
      <c r="A1049" s="4"/>
      <c r="B1049" s="4"/>
      <c r="C1049" s="337"/>
      <c r="D1049" s="2"/>
      <c r="E1049" s="2"/>
      <c r="F1049" s="51"/>
      <c r="G1049" s="2"/>
      <c r="H1049" s="2"/>
      <c r="I1049" s="2"/>
      <c r="J1049" s="4"/>
    </row>
    <row r="1050" spans="1:10" s="9" customFormat="1" x14ac:dyDescent="0.2">
      <c r="A1050" s="4"/>
      <c r="B1050" s="4"/>
      <c r="C1050" s="337"/>
      <c r="D1050" s="2"/>
      <c r="E1050" s="2"/>
      <c r="F1050" s="51"/>
      <c r="G1050" s="2"/>
      <c r="H1050" s="2"/>
      <c r="I1050" s="2"/>
      <c r="J1050" s="4"/>
    </row>
    <row r="1051" spans="1:10" s="9" customFormat="1" x14ac:dyDescent="0.2">
      <c r="A1051" s="4"/>
      <c r="B1051" s="4"/>
      <c r="C1051" s="337"/>
      <c r="D1051" s="2"/>
      <c r="E1051" s="2"/>
      <c r="F1051" s="51"/>
      <c r="G1051" s="2"/>
      <c r="H1051" s="2"/>
      <c r="I1051" s="2"/>
      <c r="J1051" s="4"/>
    </row>
    <row r="1052" spans="1:10" s="9" customFormat="1" x14ac:dyDescent="0.2">
      <c r="A1052" s="4"/>
      <c r="B1052" s="4"/>
      <c r="C1052" s="337"/>
      <c r="D1052" s="2"/>
      <c r="E1052" s="2"/>
      <c r="F1052" s="51"/>
      <c r="G1052" s="2"/>
      <c r="H1052" s="2"/>
      <c r="I1052" s="2"/>
      <c r="J1052" s="4"/>
    </row>
    <row r="1053" spans="1:10" s="9" customFormat="1" x14ac:dyDescent="0.2">
      <c r="A1053" s="4"/>
      <c r="B1053" s="4"/>
      <c r="C1053" s="337"/>
      <c r="D1053" s="2"/>
      <c r="E1053" s="2"/>
      <c r="F1053" s="51"/>
      <c r="G1053" s="2"/>
      <c r="H1053" s="2"/>
      <c r="I1053" s="2"/>
      <c r="J1053" s="4"/>
    </row>
    <row r="1054" spans="1:10" s="9" customFormat="1" x14ac:dyDescent="0.2">
      <c r="A1054" s="4"/>
      <c r="B1054" s="4"/>
      <c r="C1054" s="337"/>
      <c r="D1054" s="2"/>
      <c r="E1054" s="2"/>
      <c r="F1054" s="51"/>
      <c r="G1054" s="2"/>
      <c r="H1054" s="2"/>
      <c r="I1054" s="2"/>
      <c r="J1054" s="4"/>
    </row>
    <row r="1055" spans="1:10" s="9" customFormat="1" x14ac:dyDescent="0.2">
      <c r="A1055" s="4"/>
      <c r="B1055" s="4"/>
      <c r="C1055" s="337"/>
      <c r="D1055" s="2"/>
      <c r="E1055" s="2"/>
      <c r="F1055" s="51"/>
      <c r="G1055" s="2"/>
      <c r="H1055" s="2"/>
      <c r="I1055" s="2"/>
      <c r="J1055" s="4"/>
    </row>
    <row r="1056" spans="1:10" s="9" customFormat="1" x14ac:dyDescent="0.2">
      <c r="A1056" s="4"/>
      <c r="B1056" s="4"/>
      <c r="C1056" s="337"/>
      <c r="D1056" s="2"/>
      <c r="E1056" s="2"/>
      <c r="F1056" s="51"/>
      <c r="G1056" s="2"/>
      <c r="H1056" s="2"/>
      <c r="I1056" s="2"/>
      <c r="J1056" s="4"/>
    </row>
    <row r="1057" spans="1:10" s="9" customFormat="1" x14ac:dyDescent="0.2">
      <c r="A1057" s="4"/>
      <c r="B1057" s="4"/>
      <c r="C1057" s="337"/>
      <c r="D1057" s="2"/>
      <c r="E1057" s="2"/>
      <c r="F1057" s="51"/>
      <c r="G1057" s="2"/>
      <c r="H1057" s="2"/>
      <c r="I1057" s="2"/>
      <c r="J1057" s="4"/>
    </row>
    <row r="1058" spans="1:10" s="9" customFormat="1" x14ac:dyDescent="0.2">
      <c r="A1058" s="4"/>
      <c r="B1058" s="4"/>
      <c r="C1058" s="337"/>
      <c r="D1058" s="2"/>
      <c r="E1058" s="2"/>
      <c r="F1058" s="51"/>
      <c r="G1058" s="2"/>
      <c r="H1058" s="2"/>
      <c r="I1058" s="2"/>
      <c r="J1058" s="4"/>
    </row>
    <row r="1059" spans="1:10" s="9" customFormat="1" x14ac:dyDescent="0.2">
      <c r="A1059" s="4"/>
      <c r="B1059" s="4"/>
      <c r="C1059" s="337"/>
      <c r="D1059" s="2"/>
      <c r="E1059" s="2"/>
      <c r="F1059" s="51"/>
      <c r="G1059" s="2"/>
      <c r="H1059" s="2"/>
      <c r="I1059" s="2"/>
      <c r="J1059" s="4"/>
    </row>
    <row r="1060" spans="1:10" s="9" customFormat="1" x14ac:dyDescent="0.2">
      <c r="A1060" s="4"/>
      <c r="B1060" s="4"/>
      <c r="C1060" s="337"/>
      <c r="D1060" s="2"/>
      <c r="E1060" s="2"/>
      <c r="F1060" s="51"/>
      <c r="G1060" s="2"/>
      <c r="H1060" s="2"/>
      <c r="I1060" s="2"/>
      <c r="J1060" s="4"/>
    </row>
    <row r="1061" spans="1:10" s="9" customFormat="1" x14ac:dyDescent="0.2">
      <c r="A1061" s="4"/>
      <c r="B1061" s="4"/>
      <c r="C1061" s="337"/>
      <c r="D1061" s="2"/>
      <c r="E1061" s="2"/>
      <c r="F1061" s="51"/>
      <c r="G1061" s="2"/>
      <c r="H1061" s="2"/>
      <c r="I1061" s="2"/>
      <c r="J1061" s="4"/>
    </row>
    <row r="1062" spans="1:10" s="9" customFormat="1" x14ac:dyDescent="0.2">
      <c r="A1062" s="4"/>
      <c r="B1062" s="4"/>
      <c r="C1062" s="337"/>
      <c r="D1062" s="2"/>
      <c r="E1062" s="2"/>
      <c r="F1062" s="51"/>
      <c r="G1062" s="2"/>
      <c r="H1062" s="2"/>
      <c r="I1062" s="2"/>
      <c r="J1062" s="4"/>
    </row>
    <row r="1063" spans="1:10" s="9" customFormat="1" x14ac:dyDescent="0.2">
      <c r="A1063" s="4"/>
      <c r="B1063" s="4"/>
      <c r="C1063" s="337"/>
      <c r="D1063" s="2"/>
      <c r="E1063" s="2"/>
      <c r="F1063" s="51"/>
      <c r="G1063" s="2"/>
      <c r="H1063" s="2"/>
      <c r="I1063" s="2"/>
      <c r="J1063" s="4"/>
    </row>
    <row r="1064" spans="1:10" s="9" customFormat="1" x14ac:dyDescent="0.2">
      <c r="A1064" s="4"/>
      <c r="B1064" s="4"/>
      <c r="C1064" s="337"/>
      <c r="D1064" s="2"/>
      <c r="E1064" s="2"/>
      <c r="F1064" s="51"/>
      <c r="G1064" s="2"/>
      <c r="H1064" s="2"/>
      <c r="I1064" s="2"/>
      <c r="J1064" s="4"/>
    </row>
    <row r="1065" spans="1:10" s="9" customFormat="1" x14ac:dyDescent="0.2">
      <c r="A1065" s="4"/>
      <c r="B1065" s="4"/>
      <c r="C1065" s="337"/>
      <c r="D1065" s="2"/>
      <c r="E1065" s="2"/>
      <c r="F1065" s="51"/>
      <c r="G1065" s="2"/>
      <c r="H1065" s="2"/>
      <c r="I1065" s="2"/>
      <c r="J1065" s="4"/>
    </row>
    <row r="1066" spans="1:10" s="9" customFormat="1" x14ac:dyDescent="0.2">
      <c r="A1066" s="4"/>
      <c r="B1066" s="4"/>
      <c r="C1066" s="337"/>
      <c r="D1066" s="2"/>
      <c r="E1066" s="2"/>
      <c r="F1066" s="51"/>
      <c r="G1066" s="2"/>
      <c r="H1066" s="2"/>
      <c r="I1066" s="2"/>
      <c r="J1066" s="4"/>
    </row>
    <row r="1067" spans="1:10" s="9" customFormat="1" x14ac:dyDescent="0.2">
      <c r="A1067" s="4"/>
      <c r="B1067" s="4"/>
      <c r="C1067" s="337"/>
      <c r="D1067" s="2"/>
      <c r="E1067" s="2"/>
      <c r="F1067" s="51"/>
      <c r="G1067" s="2"/>
      <c r="H1067" s="2"/>
      <c r="I1067" s="2"/>
      <c r="J1067" s="4"/>
    </row>
    <row r="1068" spans="1:10" s="9" customFormat="1" x14ac:dyDescent="0.2">
      <c r="A1068" s="4"/>
      <c r="B1068" s="4"/>
      <c r="C1068" s="337"/>
      <c r="D1068" s="2"/>
      <c r="E1068" s="2"/>
      <c r="F1068" s="51"/>
      <c r="G1068" s="2"/>
      <c r="H1068" s="2"/>
      <c r="I1068" s="2"/>
      <c r="J1068" s="4"/>
    </row>
    <row r="1069" spans="1:10" s="9" customFormat="1" x14ac:dyDescent="0.2">
      <c r="A1069" s="4"/>
      <c r="B1069" s="4"/>
      <c r="C1069" s="337"/>
      <c r="D1069" s="2"/>
      <c r="E1069" s="2"/>
      <c r="F1069" s="51"/>
      <c r="G1069" s="2"/>
      <c r="H1069" s="2"/>
      <c r="I1069" s="2"/>
      <c r="J1069" s="4"/>
    </row>
    <row r="1070" spans="1:10" s="9" customFormat="1" x14ac:dyDescent="0.2">
      <c r="A1070" s="4"/>
      <c r="B1070" s="4"/>
      <c r="C1070" s="337"/>
      <c r="D1070" s="2"/>
      <c r="E1070" s="2"/>
      <c r="F1070" s="51"/>
      <c r="G1070" s="2"/>
      <c r="H1070" s="2"/>
      <c r="I1070" s="2"/>
      <c r="J1070" s="4"/>
    </row>
    <row r="1071" spans="1:10" s="9" customFormat="1" x14ac:dyDescent="0.2">
      <c r="A1071" s="4"/>
      <c r="B1071" s="4"/>
      <c r="C1071" s="337"/>
      <c r="D1071" s="2"/>
      <c r="E1071" s="2"/>
      <c r="F1071" s="51"/>
      <c r="G1071" s="2"/>
      <c r="H1071" s="2"/>
      <c r="I1071" s="2"/>
      <c r="J1071" s="4"/>
    </row>
    <row r="1072" spans="1:10" s="9" customFormat="1" x14ac:dyDescent="0.2">
      <c r="A1072" s="4"/>
      <c r="B1072" s="4"/>
      <c r="C1072" s="337"/>
      <c r="D1072" s="2"/>
      <c r="E1072" s="2"/>
      <c r="F1072" s="51"/>
      <c r="G1072" s="2"/>
      <c r="H1072" s="2"/>
      <c r="I1072" s="2"/>
      <c r="J1072" s="4"/>
    </row>
    <row r="1073" spans="1:10" s="9" customFormat="1" x14ac:dyDescent="0.2">
      <c r="A1073" s="4"/>
      <c r="B1073" s="4"/>
      <c r="C1073" s="337"/>
      <c r="D1073" s="2"/>
      <c r="E1073" s="2"/>
      <c r="F1073" s="51"/>
      <c r="G1073" s="2"/>
      <c r="H1073" s="2"/>
      <c r="I1073" s="2"/>
      <c r="J1073" s="4"/>
    </row>
    <row r="1074" spans="1:10" s="9" customFormat="1" x14ac:dyDescent="0.2">
      <c r="A1074" s="4"/>
      <c r="B1074" s="4"/>
      <c r="C1074" s="337"/>
      <c r="D1074" s="2"/>
      <c r="E1074" s="2"/>
      <c r="F1074" s="51"/>
      <c r="G1074" s="2"/>
      <c r="H1074" s="2"/>
      <c r="I1074" s="2"/>
      <c r="J1074" s="4"/>
    </row>
    <row r="1075" spans="1:10" s="9" customFormat="1" x14ac:dyDescent="0.2">
      <c r="A1075" s="4"/>
      <c r="B1075" s="4"/>
      <c r="C1075" s="337"/>
      <c r="D1075" s="2"/>
      <c r="E1075" s="2"/>
      <c r="F1075" s="51"/>
      <c r="G1075" s="2"/>
      <c r="H1075" s="2"/>
      <c r="I1075" s="2"/>
      <c r="J1075" s="4"/>
    </row>
    <row r="1076" spans="1:10" s="9" customFormat="1" x14ac:dyDescent="0.2">
      <c r="A1076" s="4"/>
      <c r="B1076" s="4"/>
      <c r="C1076" s="337"/>
      <c r="D1076" s="2"/>
      <c r="E1076" s="2"/>
      <c r="F1076" s="51"/>
      <c r="G1076" s="2"/>
      <c r="H1076" s="2"/>
      <c r="I1076" s="2"/>
      <c r="J1076" s="4"/>
    </row>
    <row r="1077" spans="1:10" s="9" customFormat="1" x14ac:dyDescent="0.2">
      <c r="A1077" s="4"/>
      <c r="B1077" s="4"/>
      <c r="C1077" s="337"/>
      <c r="D1077" s="2"/>
      <c r="E1077" s="2"/>
      <c r="F1077" s="51"/>
      <c r="G1077" s="2"/>
      <c r="H1077" s="2"/>
      <c r="I1077" s="2"/>
      <c r="J1077" s="4"/>
    </row>
    <row r="1078" spans="1:10" s="9" customFormat="1" x14ac:dyDescent="0.2">
      <c r="A1078" s="4"/>
      <c r="B1078" s="4"/>
      <c r="C1078" s="337"/>
      <c r="D1078" s="2"/>
      <c r="E1078" s="2"/>
      <c r="F1078" s="51"/>
      <c r="G1078" s="2"/>
      <c r="H1078" s="2"/>
      <c r="I1078" s="2"/>
      <c r="J1078" s="4"/>
    </row>
    <row r="1079" spans="1:10" s="9" customFormat="1" x14ac:dyDescent="0.2">
      <c r="A1079" s="4"/>
      <c r="B1079" s="4"/>
      <c r="C1079" s="337"/>
      <c r="D1079" s="2"/>
      <c r="E1079" s="2"/>
      <c r="F1079" s="51"/>
      <c r="G1079" s="2"/>
      <c r="H1079" s="2"/>
      <c r="I1079" s="2"/>
      <c r="J1079" s="4"/>
    </row>
    <row r="1080" spans="1:10" s="9" customFormat="1" x14ac:dyDescent="0.2">
      <c r="A1080" s="4"/>
      <c r="B1080" s="4"/>
      <c r="C1080" s="337"/>
      <c r="D1080" s="2"/>
      <c r="E1080" s="2"/>
      <c r="F1080" s="51"/>
      <c r="G1080" s="2"/>
      <c r="H1080" s="2"/>
      <c r="I1080" s="2"/>
      <c r="J1080" s="4"/>
    </row>
    <row r="1081" spans="1:10" s="9" customFormat="1" x14ac:dyDescent="0.2">
      <c r="A1081" s="4"/>
      <c r="B1081" s="4"/>
      <c r="C1081" s="337"/>
      <c r="D1081" s="2"/>
      <c r="E1081" s="2"/>
      <c r="F1081" s="51"/>
      <c r="G1081" s="2"/>
      <c r="H1081" s="2"/>
      <c r="I1081" s="2"/>
      <c r="J1081" s="4"/>
    </row>
    <row r="1082" spans="1:10" s="9" customFormat="1" x14ac:dyDescent="0.2">
      <c r="A1082" s="4"/>
      <c r="B1082" s="4"/>
      <c r="C1082" s="337"/>
      <c r="D1082" s="2"/>
      <c r="E1082" s="2"/>
      <c r="F1082" s="51"/>
      <c r="G1082" s="2"/>
      <c r="H1082" s="2"/>
      <c r="I1082" s="2"/>
      <c r="J1082" s="4"/>
    </row>
    <row r="1083" spans="1:10" s="9" customFormat="1" x14ac:dyDescent="0.2">
      <c r="A1083" s="4"/>
      <c r="B1083" s="4"/>
      <c r="C1083" s="337"/>
      <c r="D1083" s="2"/>
      <c r="E1083" s="2"/>
      <c r="F1083" s="51"/>
      <c r="G1083" s="2"/>
      <c r="H1083" s="2"/>
      <c r="I1083" s="2"/>
      <c r="J1083" s="4"/>
    </row>
    <row r="1084" spans="1:10" s="9" customFormat="1" x14ac:dyDescent="0.2">
      <c r="A1084" s="4"/>
      <c r="B1084" s="4"/>
      <c r="C1084" s="337"/>
      <c r="D1084" s="2"/>
      <c r="E1084" s="2"/>
      <c r="F1084" s="51"/>
      <c r="G1084" s="2"/>
      <c r="H1084" s="2"/>
      <c r="I1084" s="2"/>
      <c r="J1084" s="4"/>
    </row>
    <row r="1085" spans="1:10" s="9" customFormat="1" x14ac:dyDescent="0.2">
      <c r="A1085" s="4"/>
      <c r="B1085" s="4"/>
      <c r="C1085" s="337"/>
      <c r="D1085" s="2"/>
      <c r="E1085" s="2"/>
      <c r="F1085" s="51"/>
      <c r="G1085" s="2"/>
      <c r="H1085" s="2"/>
      <c r="I1085" s="2"/>
      <c r="J1085" s="4"/>
    </row>
    <row r="1086" spans="1:10" s="9" customFormat="1" x14ac:dyDescent="0.2">
      <c r="A1086" s="4"/>
      <c r="B1086" s="4"/>
      <c r="C1086" s="337"/>
      <c r="D1086" s="2"/>
      <c r="E1086" s="2"/>
      <c r="F1086" s="51"/>
      <c r="G1086" s="2"/>
      <c r="H1086" s="2"/>
      <c r="I1086" s="2"/>
      <c r="J1086" s="4"/>
    </row>
    <row r="1087" spans="1:10" s="9" customFormat="1" x14ac:dyDescent="0.2">
      <c r="A1087" s="4"/>
      <c r="B1087" s="4"/>
      <c r="C1087" s="337"/>
      <c r="D1087" s="2"/>
      <c r="E1087" s="2"/>
      <c r="F1087" s="51"/>
      <c r="G1087" s="2"/>
      <c r="H1087" s="2"/>
      <c r="I1087" s="2"/>
      <c r="J1087" s="4"/>
    </row>
    <row r="1088" spans="1:10" s="9" customFormat="1" x14ac:dyDescent="0.2">
      <c r="A1088" s="4"/>
      <c r="B1088" s="4"/>
      <c r="C1088" s="337"/>
      <c r="D1088" s="2"/>
      <c r="E1088" s="2"/>
      <c r="F1088" s="51"/>
      <c r="G1088" s="2"/>
      <c r="H1088" s="2"/>
      <c r="I1088" s="2"/>
      <c r="J1088" s="4"/>
    </row>
    <row r="1089" spans="1:10" s="9" customFormat="1" x14ac:dyDescent="0.2">
      <c r="A1089" s="4"/>
      <c r="B1089" s="4"/>
      <c r="C1089" s="337"/>
      <c r="D1089" s="2"/>
      <c r="E1089" s="2"/>
      <c r="F1089" s="51"/>
      <c r="G1089" s="2"/>
      <c r="H1089" s="2"/>
      <c r="I1089" s="2"/>
      <c r="J1089" s="4"/>
    </row>
    <row r="1090" spans="1:10" s="9" customFormat="1" x14ac:dyDescent="0.2">
      <c r="A1090" s="4"/>
      <c r="B1090" s="4"/>
      <c r="C1090" s="337"/>
      <c r="D1090" s="2"/>
      <c r="E1090" s="2"/>
      <c r="F1090" s="51"/>
      <c r="G1090" s="2"/>
      <c r="H1090" s="2"/>
      <c r="I1090" s="2"/>
      <c r="J1090" s="4"/>
    </row>
    <row r="1091" spans="1:10" s="9" customFormat="1" x14ac:dyDescent="0.2">
      <c r="A1091" s="4"/>
      <c r="B1091" s="4"/>
      <c r="C1091" s="337"/>
      <c r="D1091" s="2"/>
      <c r="E1091" s="2"/>
      <c r="F1091" s="51"/>
      <c r="G1091" s="2"/>
      <c r="H1091" s="2"/>
      <c r="I1091" s="2"/>
      <c r="J1091" s="4"/>
    </row>
    <row r="1092" spans="1:10" s="9" customFormat="1" x14ac:dyDescent="0.2">
      <c r="A1092" s="4"/>
      <c r="B1092" s="4"/>
      <c r="C1092" s="337"/>
      <c r="D1092" s="2"/>
      <c r="E1092" s="2"/>
      <c r="F1092" s="51"/>
      <c r="G1092" s="2"/>
      <c r="H1092" s="2"/>
      <c r="I1092" s="2"/>
      <c r="J1092" s="4"/>
    </row>
    <row r="1093" spans="1:10" s="9" customFormat="1" x14ac:dyDescent="0.2">
      <c r="A1093" s="4"/>
      <c r="B1093" s="4"/>
      <c r="C1093" s="337"/>
      <c r="D1093" s="2"/>
      <c r="E1093" s="2"/>
      <c r="F1093" s="51"/>
      <c r="G1093" s="2"/>
      <c r="H1093" s="2"/>
      <c r="I1093" s="2"/>
      <c r="J1093" s="4"/>
    </row>
    <row r="1094" spans="1:10" s="9" customFormat="1" x14ac:dyDescent="0.2">
      <c r="A1094" s="4"/>
      <c r="B1094" s="4"/>
      <c r="C1094" s="337"/>
      <c r="D1094" s="2"/>
      <c r="E1094" s="2"/>
      <c r="F1094" s="51"/>
      <c r="G1094" s="2"/>
      <c r="H1094" s="2"/>
      <c r="I1094" s="2"/>
      <c r="J1094" s="4"/>
    </row>
    <row r="1095" spans="1:10" s="9" customFormat="1" x14ac:dyDescent="0.2">
      <c r="A1095" s="4"/>
      <c r="B1095" s="4"/>
      <c r="C1095" s="337"/>
      <c r="D1095" s="2"/>
      <c r="E1095" s="2"/>
      <c r="F1095" s="51"/>
      <c r="G1095" s="2"/>
      <c r="H1095" s="2"/>
      <c r="I1095" s="2"/>
      <c r="J1095" s="4"/>
    </row>
    <row r="1096" spans="1:10" s="9" customFormat="1" x14ac:dyDescent="0.2">
      <c r="A1096" s="4"/>
      <c r="B1096" s="4"/>
      <c r="C1096" s="337"/>
      <c r="D1096" s="2"/>
      <c r="E1096" s="2"/>
      <c r="F1096" s="51"/>
      <c r="G1096" s="2"/>
      <c r="H1096" s="2"/>
      <c r="I1096" s="2"/>
      <c r="J1096" s="4"/>
    </row>
    <row r="1097" spans="1:10" s="9" customFormat="1" x14ac:dyDescent="0.2">
      <c r="A1097" s="4"/>
      <c r="B1097" s="4"/>
      <c r="C1097" s="337"/>
      <c r="D1097" s="2"/>
      <c r="E1097" s="2"/>
      <c r="F1097" s="51"/>
      <c r="G1097" s="2"/>
      <c r="H1097" s="2"/>
      <c r="I1097" s="2"/>
      <c r="J1097" s="4"/>
    </row>
    <row r="1098" spans="1:10" s="9" customFormat="1" x14ac:dyDescent="0.2">
      <c r="A1098" s="4"/>
      <c r="B1098" s="4"/>
      <c r="C1098" s="337"/>
      <c r="D1098" s="2"/>
      <c r="E1098" s="2"/>
      <c r="F1098" s="51"/>
      <c r="G1098" s="2"/>
      <c r="H1098" s="2"/>
      <c r="I1098" s="2"/>
      <c r="J1098" s="4"/>
    </row>
    <row r="1099" spans="1:10" s="9" customFormat="1" x14ac:dyDescent="0.2">
      <c r="A1099" s="4"/>
      <c r="B1099" s="4"/>
      <c r="C1099" s="337"/>
      <c r="D1099" s="2"/>
      <c r="E1099" s="2"/>
      <c r="F1099" s="51"/>
      <c r="G1099" s="2"/>
      <c r="H1099" s="2"/>
      <c r="I1099" s="2"/>
      <c r="J1099" s="4"/>
    </row>
    <row r="1100" spans="1:10" s="9" customFormat="1" x14ac:dyDescent="0.2">
      <c r="A1100" s="4"/>
      <c r="B1100" s="4"/>
      <c r="C1100" s="337"/>
      <c r="D1100" s="2"/>
      <c r="E1100" s="2"/>
      <c r="F1100" s="51"/>
      <c r="G1100" s="2"/>
      <c r="H1100" s="2"/>
      <c r="I1100" s="2"/>
      <c r="J1100" s="4"/>
    </row>
    <row r="1101" spans="1:10" s="9" customFormat="1" x14ac:dyDescent="0.2">
      <c r="A1101" s="4"/>
      <c r="B1101" s="4"/>
      <c r="C1101" s="337"/>
      <c r="D1101" s="2"/>
      <c r="E1101" s="2"/>
      <c r="F1101" s="51"/>
      <c r="G1101" s="2"/>
      <c r="H1101" s="2"/>
      <c r="I1101" s="2"/>
      <c r="J1101" s="4"/>
    </row>
    <row r="1102" spans="1:10" s="9" customFormat="1" x14ac:dyDescent="0.2">
      <c r="A1102" s="4"/>
      <c r="B1102" s="4"/>
      <c r="C1102" s="337"/>
      <c r="D1102" s="2"/>
      <c r="E1102" s="2"/>
      <c r="F1102" s="51"/>
      <c r="G1102" s="2"/>
      <c r="H1102" s="2"/>
      <c r="I1102" s="2"/>
      <c r="J1102" s="4"/>
    </row>
    <row r="1103" spans="1:10" s="9" customFormat="1" x14ac:dyDescent="0.2">
      <c r="A1103" s="4"/>
      <c r="B1103" s="4"/>
      <c r="C1103" s="337"/>
      <c r="D1103" s="2"/>
      <c r="E1103" s="2"/>
      <c r="F1103" s="51"/>
      <c r="G1103" s="2"/>
      <c r="H1103" s="2"/>
      <c r="I1103" s="2"/>
      <c r="J1103" s="4"/>
    </row>
    <row r="1104" spans="1:10" s="9" customFormat="1" x14ac:dyDescent="0.2">
      <c r="A1104" s="4"/>
      <c r="B1104" s="4"/>
      <c r="C1104" s="337"/>
      <c r="D1104" s="2"/>
      <c r="E1104" s="2"/>
      <c r="F1104" s="51"/>
      <c r="G1104" s="2"/>
      <c r="H1104" s="2"/>
      <c r="I1104" s="2"/>
      <c r="J1104" s="4"/>
    </row>
    <row r="1105" spans="1:10" s="9" customFormat="1" x14ac:dyDescent="0.2">
      <c r="A1105" s="4"/>
      <c r="B1105" s="4"/>
      <c r="C1105" s="337"/>
      <c r="D1105" s="2"/>
      <c r="E1105" s="2"/>
      <c r="F1105" s="51"/>
      <c r="G1105" s="2"/>
      <c r="H1105" s="2"/>
      <c r="I1105" s="2"/>
      <c r="J1105" s="4"/>
    </row>
    <row r="1106" spans="1:10" s="9" customFormat="1" x14ac:dyDescent="0.2">
      <c r="A1106" s="4"/>
      <c r="B1106" s="4"/>
      <c r="C1106" s="337"/>
      <c r="D1106" s="2"/>
      <c r="E1106" s="2"/>
      <c r="F1106" s="51"/>
      <c r="G1106" s="2"/>
      <c r="H1106" s="2"/>
      <c r="I1106" s="2"/>
      <c r="J1106" s="4"/>
    </row>
    <row r="1107" spans="1:10" s="9" customFormat="1" x14ac:dyDescent="0.2">
      <c r="A1107" s="4"/>
      <c r="B1107" s="4"/>
      <c r="C1107" s="337"/>
      <c r="D1107" s="2"/>
      <c r="E1107" s="2"/>
      <c r="F1107" s="51"/>
      <c r="G1107" s="2"/>
      <c r="H1107" s="2"/>
      <c r="I1107" s="2"/>
      <c r="J1107" s="4"/>
    </row>
    <row r="1108" spans="1:10" s="9" customFormat="1" x14ac:dyDescent="0.2">
      <c r="A1108" s="4"/>
      <c r="B1108" s="4"/>
      <c r="C1108" s="337"/>
      <c r="D1108" s="2"/>
      <c r="E1108" s="2"/>
      <c r="F1108" s="51"/>
      <c r="G1108" s="2"/>
      <c r="H1108" s="2"/>
      <c r="I1108" s="2"/>
      <c r="J1108" s="4"/>
    </row>
    <row r="1109" spans="1:10" s="9" customFormat="1" x14ac:dyDescent="0.2">
      <c r="A1109" s="4"/>
      <c r="B1109" s="4"/>
      <c r="C1109" s="337"/>
      <c r="D1109" s="2"/>
      <c r="E1109" s="2"/>
      <c r="F1109" s="51"/>
      <c r="G1109" s="2"/>
      <c r="H1109" s="2"/>
      <c r="I1109" s="2"/>
      <c r="J1109" s="4"/>
    </row>
    <row r="1110" spans="1:10" s="9" customFormat="1" x14ac:dyDescent="0.2">
      <c r="A1110" s="4"/>
      <c r="B1110" s="4"/>
      <c r="C1110" s="337"/>
      <c r="D1110" s="2"/>
      <c r="E1110" s="2"/>
      <c r="F1110" s="51"/>
      <c r="G1110" s="2"/>
      <c r="H1110" s="2"/>
      <c r="I1110" s="2"/>
      <c r="J1110" s="4"/>
    </row>
    <row r="1111" spans="1:10" s="9" customFormat="1" x14ac:dyDescent="0.2">
      <c r="A1111" s="4"/>
      <c r="B1111" s="4"/>
      <c r="C1111" s="337"/>
      <c r="D1111" s="2"/>
      <c r="E1111" s="2"/>
      <c r="F1111" s="51"/>
      <c r="G1111" s="2"/>
      <c r="H1111" s="2"/>
      <c r="I1111" s="2"/>
      <c r="J1111" s="4"/>
    </row>
    <row r="1112" spans="1:10" s="9" customFormat="1" x14ac:dyDescent="0.2">
      <c r="A1112" s="4"/>
      <c r="B1112" s="4"/>
      <c r="C1112" s="337"/>
      <c r="D1112" s="2"/>
      <c r="E1112" s="2"/>
      <c r="F1112" s="51"/>
      <c r="G1112" s="2"/>
      <c r="H1112" s="2"/>
      <c r="I1112" s="2"/>
      <c r="J1112" s="4"/>
    </row>
    <row r="1113" spans="1:10" s="9" customFormat="1" x14ac:dyDescent="0.2">
      <c r="A1113" s="4"/>
      <c r="B1113" s="4"/>
      <c r="C1113" s="337"/>
      <c r="D1113" s="2"/>
      <c r="E1113" s="2"/>
      <c r="F1113" s="51"/>
      <c r="G1113" s="2"/>
      <c r="H1113" s="2"/>
      <c r="I1113" s="2"/>
      <c r="J1113" s="4"/>
    </row>
    <row r="1114" spans="1:10" s="9" customFormat="1" x14ac:dyDescent="0.2">
      <c r="A1114" s="4"/>
      <c r="B1114" s="4"/>
      <c r="C1114" s="337"/>
      <c r="D1114" s="2"/>
      <c r="E1114" s="2"/>
      <c r="F1114" s="51"/>
      <c r="G1114" s="2"/>
      <c r="H1114" s="2"/>
      <c r="I1114" s="2"/>
      <c r="J1114" s="4"/>
    </row>
    <row r="1115" spans="1:10" s="9" customFormat="1" x14ac:dyDescent="0.2">
      <c r="A1115" s="4"/>
      <c r="B1115" s="4"/>
      <c r="C1115" s="337"/>
      <c r="D1115" s="2"/>
      <c r="E1115" s="2"/>
      <c r="F1115" s="51"/>
      <c r="G1115" s="2"/>
      <c r="H1115" s="2"/>
      <c r="I1115" s="2"/>
      <c r="J1115" s="4"/>
    </row>
    <row r="1116" spans="1:10" s="9" customFormat="1" x14ac:dyDescent="0.2">
      <c r="A1116" s="4"/>
      <c r="B1116" s="4"/>
      <c r="C1116" s="337"/>
      <c r="D1116" s="2"/>
      <c r="E1116" s="2"/>
      <c r="F1116" s="51"/>
      <c r="G1116" s="2"/>
      <c r="H1116" s="2"/>
      <c r="I1116" s="2"/>
      <c r="J1116" s="4"/>
    </row>
    <row r="1117" spans="1:10" s="9" customFormat="1" x14ac:dyDescent="0.2">
      <c r="A1117" s="4"/>
      <c r="B1117" s="4"/>
      <c r="C1117" s="337"/>
      <c r="D1117" s="2"/>
      <c r="E1117" s="2"/>
      <c r="F1117" s="51"/>
      <c r="G1117" s="2"/>
      <c r="H1117" s="2"/>
      <c r="I1117" s="2"/>
      <c r="J1117" s="4"/>
    </row>
    <row r="1118" spans="1:10" s="9" customFormat="1" x14ac:dyDescent="0.2">
      <c r="A1118" s="4"/>
      <c r="B1118" s="4"/>
      <c r="C1118" s="337"/>
      <c r="D1118" s="2"/>
      <c r="E1118" s="2"/>
      <c r="F1118" s="51"/>
      <c r="G1118" s="2"/>
      <c r="H1118" s="2"/>
      <c r="I1118" s="2"/>
      <c r="J1118" s="4"/>
    </row>
    <row r="1119" spans="1:10" s="9" customFormat="1" x14ac:dyDescent="0.2">
      <c r="A1119" s="4"/>
      <c r="B1119" s="4"/>
      <c r="C1119" s="337"/>
      <c r="D1119" s="2"/>
      <c r="E1119" s="2"/>
      <c r="F1119" s="51"/>
      <c r="G1119" s="2"/>
      <c r="H1119" s="2"/>
      <c r="I1119" s="2"/>
      <c r="J1119" s="4"/>
    </row>
    <row r="1120" spans="1:10" s="9" customFormat="1" x14ac:dyDescent="0.2">
      <c r="A1120" s="4"/>
      <c r="B1120" s="4"/>
      <c r="C1120" s="337"/>
      <c r="D1120" s="2"/>
      <c r="E1120" s="2"/>
      <c r="F1120" s="51"/>
      <c r="G1120" s="2"/>
      <c r="H1120" s="2"/>
      <c r="I1120" s="2"/>
      <c r="J1120" s="4"/>
    </row>
    <row r="1121" spans="1:10" s="9" customFormat="1" x14ac:dyDescent="0.2">
      <c r="A1121" s="4"/>
      <c r="B1121" s="4"/>
      <c r="C1121" s="337"/>
      <c r="D1121" s="2"/>
      <c r="E1121" s="2"/>
      <c r="F1121" s="51"/>
      <c r="G1121" s="2"/>
      <c r="H1121" s="2"/>
      <c r="I1121" s="2"/>
      <c r="J1121" s="4"/>
    </row>
    <row r="1122" spans="1:10" s="9" customFormat="1" x14ac:dyDescent="0.2">
      <c r="A1122" s="4"/>
      <c r="B1122" s="4"/>
      <c r="C1122" s="337"/>
      <c r="D1122" s="2"/>
      <c r="E1122" s="2"/>
      <c r="F1122" s="51"/>
      <c r="G1122" s="2"/>
      <c r="H1122" s="2"/>
      <c r="I1122" s="2"/>
      <c r="J1122" s="4"/>
    </row>
    <row r="1123" spans="1:10" s="9" customFormat="1" x14ac:dyDescent="0.2">
      <c r="A1123" s="4"/>
      <c r="B1123" s="4"/>
      <c r="C1123" s="337"/>
      <c r="D1123" s="2"/>
      <c r="E1123" s="2"/>
      <c r="F1123" s="51"/>
      <c r="G1123" s="2"/>
      <c r="H1123" s="2"/>
      <c r="I1123" s="2"/>
      <c r="J1123" s="4"/>
    </row>
    <row r="1124" spans="1:10" s="9" customFormat="1" x14ac:dyDescent="0.2">
      <c r="A1124" s="4"/>
      <c r="B1124" s="4"/>
      <c r="C1124" s="337"/>
      <c r="D1124" s="2"/>
      <c r="E1124" s="2"/>
      <c r="F1124" s="51"/>
      <c r="G1124" s="2"/>
      <c r="H1124" s="2"/>
      <c r="I1124" s="2"/>
      <c r="J1124" s="4"/>
    </row>
    <row r="1125" spans="1:10" s="9" customFormat="1" x14ac:dyDescent="0.2">
      <c r="A1125" s="4"/>
      <c r="B1125" s="4"/>
      <c r="C1125" s="337"/>
      <c r="D1125" s="2"/>
      <c r="E1125" s="2"/>
      <c r="F1125" s="51"/>
      <c r="G1125" s="2"/>
      <c r="H1125" s="2"/>
      <c r="I1125" s="2"/>
      <c r="J1125" s="4"/>
    </row>
    <row r="1126" spans="1:10" s="9" customFormat="1" x14ac:dyDescent="0.2">
      <c r="A1126" s="4"/>
      <c r="B1126" s="4"/>
      <c r="C1126" s="337"/>
      <c r="D1126" s="2"/>
      <c r="E1126" s="2"/>
      <c r="F1126" s="51"/>
      <c r="G1126" s="2"/>
      <c r="H1126" s="2"/>
      <c r="I1126" s="2"/>
      <c r="J1126" s="4"/>
    </row>
    <row r="1127" spans="1:10" s="9" customFormat="1" x14ac:dyDescent="0.2">
      <c r="A1127" s="4"/>
      <c r="B1127" s="4"/>
      <c r="C1127" s="337"/>
      <c r="D1127" s="2"/>
      <c r="E1127" s="2"/>
      <c r="F1127" s="51"/>
      <c r="G1127" s="2"/>
      <c r="H1127" s="2"/>
      <c r="I1127" s="2"/>
      <c r="J1127" s="4"/>
    </row>
    <row r="1128" spans="1:10" s="9" customFormat="1" x14ac:dyDescent="0.2">
      <c r="A1128" s="4"/>
      <c r="B1128" s="4"/>
      <c r="C1128" s="337"/>
      <c r="D1128" s="2"/>
      <c r="E1128" s="2"/>
      <c r="F1128" s="51"/>
      <c r="G1128" s="2"/>
      <c r="H1128" s="2"/>
      <c r="I1128" s="2"/>
      <c r="J1128" s="4"/>
    </row>
    <row r="1129" spans="1:10" s="9" customFormat="1" x14ac:dyDescent="0.2">
      <c r="A1129" s="4"/>
      <c r="B1129" s="4"/>
      <c r="C1129" s="337"/>
      <c r="D1129" s="2"/>
      <c r="E1129" s="2"/>
      <c r="F1129" s="51"/>
      <c r="G1129" s="2"/>
      <c r="H1129" s="2"/>
      <c r="I1129" s="2"/>
      <c r="J1129" s="4"/>
    </row>
    <row r="1130" spans="1:10" s="9" customFormat="1" x14ac:dyDescent="0.2">
      <c r="A1130" s="4"/>
      <c r="B1130" s="4"/>
      <c r="C1130" s="337"/>
      <c r="D1130" s="2"/>
      <c r="E1130" s="2"/>
      <c r="F1130" s="51"/>
      <c r="G1130" s="2"/>
      <c r="H1130" s="2"/>
      <c r="I1130" s="2"/>
      <c r="J1130" s="4"/>
    </row>
    <row r="1131" spans="1:10" s="9" customFormat="1" x14ac:dyDescent="0.2">
      <c r="A1131" s="4"/>
      <c r="B1131" s="4"/>
      <c r="C1131" s="337"/>
      <c r="D1131" s="2"/>
      <c r="E1131" s="2"/>
      <c r="F1131" s="51"/>
      <c r="G1131" s="2"/>
      <c r="H1131" s="2"/>
      <c r="I1131" s="2"/>
      <c r="J1131" s="4"/>
    </row>
    <row r="1132" spans="1:10" s="9" customFormat="1" x14ac:dyDescent="0.2">
      <c r="A1132" s="4"/>
      <c r="B1132" s="4"/>
      <c r="C1132" s="337"/>
      <c r="D1132" s="2"/>
      <c r="E1132" s="2"/>
      <c r="F1132" s="51"/>
      <c r="G1132" s="2"/>
      <c r="H1132" s="2"/>
      <c r="I1132" s="2"/>
      <c r="J1132" s="4"/>
    </row>
    <row r="1133" spans="1:10" s="9" customFormat="1" x14ac:dyDescent="0.2">
      <c r="A1133" s="4"/>
      <c r="B1133" s="4"/>
      <c r="C1133" s="337"/>
      <c r="D1133" s="2"/>
      <c r="E1133" s="2"/>
      <c r="F1133" s="51"/>
      <c r="G1133" s="2"/>
      <c r="H1133" s="2"/>
      <c r="I1133" s="2"/>
      <c r="J1133" s="4"/>
    </row>
    <row r="1134" spans="1:10" s="9" customFormat="1" x14ac:dyDescent="0.2">
      <c r="A1134" s="4"/>
      <c r="B1134" s="4"/>
      <c r="C1134" s="337"/>
      <c r="D1134" s="2"/>
      <c r="E1134" s="2"/>
      <c r="F1134" s="51"/>
      <c r="G1134" s="2"/>
      <c r="H1134" s="2"/>
      <c r="I1134" s="2"/>
      <c r="J1134" s="4"/>
    </row>
    <row r="1135" spans="1:10" s="9" customFormat="1" x14ac:dyDescent="0.2">
      <c r="A1135" s="4"/>
      <c r="B1135" s="4"/>
      <c r="C1135" s="337"/>
      <c r="D1135" s="2"/>
      <c r="E1135" s="2"/>
      <c r="F1135" s="51"/>
      <c r="G1135" s="2"/>
      <c r="H1135" s="2"/>
      <c r="I1135" s="2"/>
      <c r="J1135" s="4"/>
    </row>
    <row r="1136" spans="1:10" s="9" customFormat="1" x14ac:dyDescent="0.2">
      <c r="A1136" s="4"/>
      <c r="B1136" s="4"/>
      <c r="C1136" s="337"/>
      <c r="D1136" s="2"/>
      <c r="E1136" s="2"/>
      <c r="F1136" s="51"/>
      <c r="G1136" s="2"/>
      <c r="H1136" s="2"/>
      <c r="I1136" s="2"/>
      <c r="J1136" s="4"/>
    </row>
    <row r="1137" spans="1:10" s="9" customFormat="1" x14ac:dyDescent="0.2">
      <c r="A1137" s="4"/>
      <c r="B1137" s="4"/>
      <c r="C1137" s="337"/>
      <c r="D1137" s="2"/>
      <c r="E1137" s="2"/>
      <c r="F1137" s="51"/>
      <c r="G1137" s="2"/>
      <c r="H1137" s="2"/>
      <c r="I1137" s="2"/>
      <c r="J1137" s="4"/>
    </row>
    <row r="1138" spans="1:10" s="9" customFormat="1" x14ac:dyDescent="0.2">
      <c r="A1138" s="4"/>
      <c r="B1138" s="4"/>
      <c r="C1138" s="337"/>
      <c r="D1138" s="2"/>
      <c r="E1138" s="2"/>
      <c r="F1138" s="51"/>
      <c r="G1138" s="2"/>
      <c r="H1138" s="2"/>
      <c r="I1138" s="2"/>
      <c r="J1138" s="4"/>
    </row>
    <row r="1139" spans="1:10" s="9" customFormat="1" x14ac:dyDescent="0.2">
      <c r="A1139" s="4"/>
      <c r="B1139" s="4"/>
      <c r="C1139" s="337"/>
      <c r="D1139" s="2"/>
      <c r="E1139" s="2"/>
      <c r="F1139" s="51"/>
      <c r="G1139" s="2"/>
      <c r="H1139" s="2"/>
      <c r="I1139" s="2"/>
      <c r="J1139" s="4"/>
    </row>
    <row r="1140" spans="1:10" s="9" customFormat="1" x14ac:dyDescent="0.2">
      <c r="A1140" s="4"/>
      <c r="B1140" s="4"/>
      <c r="C1140" s="337"/>
      <c r="D1140" s="2"/>
      <c r="E1140" s="2"/>
      <c r="F1140" s="51"/>
      <c r="G1140" s="2"/>
      <c r="H1140" s="2"/>
      <c r="I1140" s="2"/>
      <c r="J1140" s="4"/>
    </row>
    <row r="1141" spans="1:10" s="9" customFormat="1" x14ac:dyDescent="0.2">
      <c r="A1141" s="4"/>
      <c r="B1141" s="4"/>
      <c r="C1141" s="337"/>
      <c r="D1141" s="2"/>
      <c r="E1141" s="2"/>
      <c r="F1141" s="51"/>
      <c r="G1141" s="2"/>
      <c r="H1141" s="2"/>
      <c r="I1141" s="2"/>
      <c r="J1141" s="4"/>
    </row>
    <row r="1142" spans="1:10" s="9" customFormat="1" x14ac:dyDescent="0.2">
      <c r="A1142" s="4"/>
      <c r="B1142" s="4"/>
      <c r="C1142" s="337"/>
      <c r="D1142" s="2"/>
      <c r="E1142" s="2"/>
      <c r="F1142" s="51"/>
      <c r="G1142" s="2"/>
      <c r="H1142" s="2"/>
      <c r="I1142" s="2"/>
      <c r="J1142" s="4"/>
    </row>
    <row r="1143" spans="1:10" s="9" customFormat="1" x14ac:dyDescent="0.2">
      <c r="A1143" s="4"/>
      <c r="B1143" s="4"/>
      <c r="C1143" s="337"/>
      <c r="D1143" s="2"/>
      <c r="E1143" s="2"/>
      <c r="F1143" s="51"/>
      <c r="G1143" s="2"/>
      <c r="H1143" s="2"/>
      <c r="I1143" s="2"/>
      <c r="J1143" s="4"/>
    </row>
    <row r="1144" spans="1:10" s="9" customFormat="1" x14ac:dyDescent="0.2">
      <c r="A1144" s="4"/>
      <c r="B1144" s="4"/>
      <c r="C1144" s="337"/>
      <c r="D1144" s="2"/>
      <c r="E1144" s="2"/>
      <c r="F1144" s="51"/>
      <c r="G1144" s="2"/>
      <c r="H1144" s="2"/>
      <c r="I1144" s="2"/>
      <c r="J1144" s="4"/>
    </row>
    <row r="1145" spans="1:10" s="9" customFormat="1" x14ac:dyDescent="0.2">
      <c r="A1145" s="4"/>
      <c r="B1145" s="4"/>
      <c r="C1145" s="337"/>
      <c r="D1145" s="2"/>
      <c r="E1145" s="2"/>
      <c r="F1145" s="51"/>
      <c r="G1145" s="2"/>
      <c r="H1145" s="2"/>
      <c r="I1145" s="2"/>
      <c r="J1145" s="4"/>
    </row>
    <row r="1146" spans="1:10" s="9" customFormat="1" x14ac:dyDescent="0.2">
      <c r="A1146" s="4"/>
      <c r="B1146" s="4"/>
      <c r="C1146" s="337"/>
      <c r="D1146" s="2"/>
      <c r="E1146" s="2"/>
      <c r="F1146" s="51"/>
      <c r="G1146" s="2"/>
      <c r="H1146" s="2"/>
      <c r="I1146" s="2"/>
      <c r="J1146" s="4"/>
    </row>
    <row r="1147" spans="1:10" s="9" customFormat="1" x14ac:dyDescent="0.2">
      <c r="A1147" s="4"/>
      <c r="B1147" s="4"/>
      <c r="C1147" s="337"/>
      <c r="D1147" s="2"/>
      <c r="E1147" s="2"/>
      <c r="F1147" s="51"/>
      <c r="G1147" s="2"/>
      <c r="H1147" s="2"/>
      <c r="I1147" s="2"/>
      <c r="J1147" s="4"/>
    </row>
    <row r="1148" spans="1:10" s="9" customFormat="1" x14ac:dyDescent="0.2">
      <c r="A1148" s="4"/>
      <c r="B1148" s="4"/>
      <c r="C1148" s="337"/>
      <c r="D1148" s="2"/>
      <c r="E1148" s="2"/>
      <c r="F1148" s="51"/>
      <c r="G1148" s="2"/>
      <c r="H1148" s="2"/>
      <c r="I1148" s="2"/>
      <c r="J1148" s="4"/>
    </row>
    <row r="1149" spans="1:10" s="9" customFormat="1" x14ac:dyDescent="0.2">
      <c r="A1149" s="4"/>
      <c r="B1149" s="4"/>
      <c r="C1149" s="337"/>
      <c r="D1149" s="2"/>
      <c r="E1149" s="2"/>
      <c r="F1149" s="51"/>
      <c r="G1149" s="2"/>
      <c r="H1149" s="2"/>
      <c r="I1149" s="2"/>
      <c r="J1149" s="4"/>
    </row>
    <row r="1150" spans="1:10" s="9" customFormat="1" x14ac:dyDescent="0.2">
      <c r="A1150" s="4"/>
      <c r="B1150" s="4"/>
      <c r="C1150" s="337"/>
      <c r="D1150" s="2"/>
      <c r="E1150" s="2"/>
      <c r="F1150" s="51"/>
      <c r="G1150" s="2"/>
      <c r="H1150" s="2"/>
      <c r="I1150" s="2"/>
      <c r="J1150" s="4"/>
    </row>
    <row r="1151" spans="1:10" s="9" customFormat="1" x14ac:dyDescent="0.2">
      <c r="A1151" s="4"/>
      <c r="B1151" s="4"/>
      <c r="C1151" s="337"/>
      <c r="D1151" s="2"/>
      <c r="E1151" s="2"/>
      <c r="F1151" s="51"/>
      <c r="G1151" s="2"/>
      <c r="H1151" s="2"/>
      <c r="I1151" s="2"/>
      <c r="J1151" s="4"/>
    </row>
    <row r="1152" spans="1:10" s="9" customFormat="1" x14ac:dyDescent="0.2">
      <c r="A1152" s="4"/>
      <c r="B1152" s="4"/>
      <c r="C1152" s="337"/>
      <c r="D1152" s="2"/>
      <c r="E1152" s="2"/>
      <c r="F1152" s="51"/>
      <c r="G1152" s="2"/>
      <c r="H1152" s="2"/>
      <c r="I1152" s="2"/>
      <c r="J1152" s="4"/>
    </row>
    <row r="1153" spans="1:10" s="9" customFormat="1" x14ac:dyDescent="0.2">
      <c r="A1153" s="4"/>
      <c r="B1153" s="4"/>
      <c r="C1153" s="337"/>
      <c r="D1153" s="2"/>
      <c r="E1153" s="2"/>
      <c r="F1153" s="51"/>
      <c r="G1153" s="2"/>
      <c r="H1153" s="2"/>
      <c r="I1153" s="2"/>
      <c r="J1153" s="4"/>
    </row>
    <row r="1154" spans="1:10" s="9" customFormat="1" x14ac:dyDescent="0.2">
      <c r="A1154" s="4"/>
      <c r="B1154" s="4"/>
      <c r="C1154" s="337"/>
      <c r="D1154" s="2"/>
      <c r="E1154" s="2"/>
      <c r="F1154" s="51"/>
      <c r="G1154" s="2"/>
      <c r="H1154" s="2"/>
      <c r="I1154" s="2"/>
      <c r="J1154" s="4"/>
    </row>
    <row r="1155" spans="1:10" s="9" customFormat="1" x14ac:dyDescent="0.2">
      <c r="A1155" s="4"/>
      <c r="B1155" s="4"/>
      <c r="C1155" s="337"/>
      <c r="D1155" s="2"/>
      <c r="E1155" s="2"/>
      <c r="F1155" s="51"/>
      <c r="G1155" s="2"/>
      <c r="H1155" s="2"/>
      <c r="I1155" s="2"/>
      <c r="J1155" s="4"/>
    </row>
    <row r="1156" spans="1:10" s="9" customFormat="1" x14ac:dyDescent="0.2">
      <c r="A1156" s="4"/>
      <c r="B1156" s="4"/>
      <c r="C1156" s="337"/>
      <c r="D1156" s="2"/>
      <c r="E1156" s="2"/>
      <c r="F1156" s="51"/>
      <c r="G1156" s="2"/>
      <c r="H1156" s="2"/>
      <c r="I1156" s="2"/>
      <c r="J1156" s="4"/>
    </row>
    <row r="1157" spans="1:10" s="9" customFormat="1" x14ac:dyDescent="0.2">
      <c r="A1157" s="4"/>
      <c r="B1157" s="4"/>
      <c r="C1157" s="337"/>
      <c r="D1157" s="2"/>
      <c r="E1157" s="2"/>
      <c r="F1157" s="51"/>
      <c r="G1157" s="2"/>
      <c r="H1157" s="2"/>
      <c r="I1157" s="2"/>
      <c r="J1157" s="4"/>
    </row>
    <row r="1158" spans="1:10" s="9" customFormat="1" x14ac:dyDescent="0.2">
      <c r="A1158" s="4"/>
      <c r="B1158" s="4"/>
      <c r="C1158" s="337"/>
      <c r="D1158" s="2"/>
      <c r="E1158" s="2"/>
      <c r="F1158" s="51"/>
      <c r="G1158" s="2"/>
      <c r="H1158" s="2"/>
      <c r="I1158" s="2"/>
      <c r="J1158" s="4"/>
    </row>
    <row r="1159" spans="1:10" s="9" customFormat="1" x14ac:dyDescent="0.2">
      <c r="A1159" s="4"/>
      <c r="B1159" s="4"/>
      <c r="C1159" s="337"/>
      <c r="D1159" s="2"/>
      <c r="E1159" s="2"/>
      <c r="F1159" s="51"/>
      <c r="G1159" s="2"/>
      <c r="H1159" s="2"/>
      <c r="I1159" s="2"/>
      <c r="J1159" s="4"/>
    </row>
    <row r="1160" spans="1:10" s="9" customFormat="1" x14ac:dyDescent="0.2">
      <c r="A1160" s="4"/>
      <c r="B1160" s="4"/>
      <c r="C1160" s="337"/>
      <c r="D1160" s="2"/>
      <c r="E1160" s="2"/>
      <c r="F1160" s="51"/>
      <c r="G1160" s="2"/>
      <c r="H1160" s="2"/>
      <c r="I1160" s="2"/>
      <c r="J1160" s="4"/>
    </row>
    <row r="1161" spans="1:10" s="9" customFormat="1" x14ac:dyDescent="0.2">
      <c r="A1161" s="4"/>
      <c r="B1161" s="4"/>
      <c r="C1161" s="337"/>
      <c r="D1161" s="2"/>
      <c r="E1161" s="2"/>
      <c r="F1161" s="51"/>
      <c r="G1161" s="2"/>
      <c r="H1161" s="2"/>
      <c r="I1161" s="2"/>
      <c r="J1161" s="4"/>
    </row>
    <row r="1162" spans="1:10" s="9" customFormat="1" x14ac:dyDescent="0.2">
      <c r="A1162" s="4"/>
      <c r="B1162" s="4"/>
      <c r="C1162" s="337"/>
      <c r="D1162" s="2"/>
      <c r="E1162" s="2"/>
      <c r="F1162" s="51"/>
      <c r="G1162" s="2"/>
      <c r="H1162" s="2"/>
      <c r="I1162" s="2"/>
      <c r="J1162" s="4"/>
    </row>
    <row r="1163" spans="1:10" s="9" customFormat="1" x14ac:dyDescent="0.2">
      <c r="A1163" s="4"/>
      <c r="B1163" s="4"/>
      <c r="C1163" s="337"/>
      <c r="D1163" s="2"/>
      <c r="E1163" s="2"/>
      <c r="F1163" s="51"/>
      <c r="G1163" s="2"/>
      <c r="H1163" s="2"/>
      <c r="I1163" s="2"/>
      <c r="J1163" s="4"/>
    </row>
    <row r="1164" spans="1:10" s="9" customFormat="1" x14ac:dyDescent="0.2">
      <c r="A1164" s="4"/>
      <c r="B1164" s="4"/>
      <c r="C1164" s="337"/>
      <c r="D1164" s="2"/>
      <c r="E1164" s="2"/>
      <c r="F1164" s="51"/>
      <c r="G1164" s="2"/>
      <c r="H1164" s="2"/>
      <c r="I1164" s="2"/>
      <c r="J1164" s="4"/>
    </row>
    <row r="1165" spans="1:10" s="9" customFormat="1" x14ac:dyDescent="0.2">
      <c r="A1165" s="4"/>
      <c r="B1165" s="4"/>
      <c r="C1165" s="337"/>
      <c r="D1165" s="2"/>
      <c r="E1165" s="2"/>
      <c r="F1165" s="51"/>
      <c r="G1165" s="2"/>
      <c r="H1165" s="2"/>
      <c r="I1165" s="2"/>
      <c r="J1165" s="4"/>
    </row>
    <row r="1166" spans="1:10" s="9" customFormat="1" x14ac:dyDescent="0.2">
      <c r="A1166" s="4"/>
      <c r="B1166" s="4"/>
      <c r="C1166" s="337"/>
      <c r="D1166" s="2"/>
      <c r="E1166" s="2"/>
      <c r="F1166" s="51"/>
      <c r="G1166" s="2"/>
      <c r="H1166" s="2"/>
      <c r="I1166" s="2"/>
      <c r="J1166" s="4"/>
    </row>
    <row r="1167" spans="1:10" s="9" customFormat="1" x14ac:dyDescent="0.2">
      <c r="A1167" s="4"/>
      <c r="B1167" s="4"/>
      <c r="C1167" s="337"/>
      <c r="D1167" s="2"/>
      <c r="E1167" s="2"/>
      <c r="F1167" s="51"/>
      <c r="G1167" s="2"/>
      <c r="H1167" s="2"/>
      <c r="I1167" s="2"/>
      <c r="J1167" s="4"/>
    </row>
    <row r="1168" spans="1:10" s="9" customFormat="1" x14ac:dyDescent="0.2">
      <c r="A1168" s="4"/>
      <c r="B1168" s="4"/>
      <c r="C1168" s="337"/>
      <c r="D1168" s="2"/>
      <c r="E1168" s="2"/>
      <c r="F1168" s="51"/>
      <c r="G1168" s="2"/>
      <c r="H1168" s="2"/>
      <c r="I1168" s="2"/>
      <c r="J1168" s="4"/>
    </row>
    <row r="1169" spans="1:10" s="9" customFormat="1" x14ac:dyDescent="0.2">
      <c r="A1169" s="4"/>
      <c r="B1169" s="4"/>
      <c r="C1169" s="337"/>
      <c r="D1169" s="2"/>
      <c r="E1169" s="2"/>
      <c r="F1169" s="51"/>
      <c r="G1169" s="2"/>
      <c r="H1169" s="2"/>
      <c r="I1169" s="2"/>
      <c r="J1169" s="4"/>
    </row>
    <row r="1170" spans="1:10" s="9" customFormat="1" x14ac:dyDescent="0.2">
      <c r="A1170" s="4"/>
      <c r="B1170" s="4"/>
      <c r="C1170" s="337"/>
      <c r="D1170" s="2"/>
      <c r="E1170" s="2"/>
      <c r="F1170" s="51"/>
      <c r="G1170" s="2"/>
      <c r="H1170" s="2"/>
      <c r="I1170" s="2"/>
      <c r="J1170" s="4"/>
    </row>
    <row r="1171" spans="1:10" s="9" customFormat="1" x14ac:dyDescent="0.2">
      <c r="A1171" s="4"/>
      <c r="B1171" s="4"/>
      <c r="C1171" s="337"/>
      <c r="D1171" s="2"/>
      <c r="E1171" s="2"/>
      <c r="F1171" s="51"/>
      <c r="G1171" s="2"/>
      <c r="H1171" s="2"/>
      <c r="I1171" s="2"/>
      <c r="J1171" s="4"/>
    </row>
    <row r="1172" spans="1:10" s="9" customFormat="1" x14ac:dyDescent="0.2">
      <c r="A1172" s="4"/>
      <c r="B1172" s="4"/>
      <c r="C1172" s="337"/>
      <c r="D1172" s="2"/>
      <c r="E1172" s="2"/>
      <c r="F1172" s="51"/>
      <c r="G1172" s="2"/>
      <c r="H1172" s="2"/>
      <c r="I1172" s="2"/>
      <c r="J1172" s="4"/>
    </row>
    <row r="1173" spans="1:10" s="9" customFormat="1" x14ac:dyDescent="0.2">
      <c r="A1173" s="4"/>
      <c r="B1173" s="4"/>
      <c r="C1173" s="337"/>
      <c r="D1173" s="2"/>
      <c r="E1173" s="2"/>
      <c r="F1173" s="51"/>
      <c r="G1173" s="2"/>
      <c r="H1173" s="2"/>
      <c r="I1173" s="2"/>
      <c r="J1173" s="4"/>
    </row>
    <row r="1174" spans="1:10" s="9" customFormat="1" x14ac:dyDescent="0.2">
      <c r="A1174" s="4"/>
      <c r="B1174" s="4"/>
      <c r="C1174" s="337"/>
      <c r="D1174" s="2"/>
      <c r="E1174" s="2"/>
      <c r="F1174" s="51"/>
      <c r="G1174" s="2"/>
      <c r="H1174" s="2"/>
      <c r="I1174" s="2"/>
      <c r="J1174" s="4"/>
    </row>
    <row r="1175" spans="1:10" s="9" customFormat="1" x14ac:dyDescent="0.2">
      <c r="A1175" s="4"/>
      <c r="B1175" s="4"/>
      <c r="C1175" s="337"/>
      <c r="D1175" s="2"/>
      <c r="E1175" s="2"/>
      <c r="F1175" s="51"/>
      <c r="G1175" s="2"/>
      <c r="H1175" s="2"/>
      <c r="I1175" s="2"/>
      <c r="J1175" s="4"/>
    </row>
    <row r="1176" spans="1:10" s="9" customFormat="1" x14ac:dyDescent="0.2">
      <c r="A1176" s="4"/>
      <c r="B1176" s="4"/>
      <c r="C1176" s="337"/>
      <c r="D1176" s="2"/>
      <c r="E1176" s="2"/>
      <c r="F1176" s="51"/>
      <c r="G1176" s="2"/>
      <c r="H1176" s="2"/>
      <c r="I1176" s="2"/>
      <c r="J1176" s="4"/>
    </row>
    <row r="1177" spans="1:10" s="9" customFormat="1" x14ac:dyDescent="0.2">
      <c r="A1177" s="4"/>
      <c r="B1177" s="4"/>
      <c r="C1177" s="337"/>
      <c r="D1177" s="2"/>
      <c r="E1177" s="2"/>
      <c r="F1177" s="51"/>
      <c r="G1177" s="2"/>
      <c r="H1177" s="2"/>
      <c r="I1177" s="2"/>
      <c r="J1177" s="4"/>
    </row>
    <row r="1178" spans="1:10" s="9" customFormat="1" x14ac:dyDescent="0.2">
      <c r="A1178" s="4"/>
      <c r="B1178" s="4"/>
      <c r="C1178" s="337"/>
      <c r="D1178" s="2"/>
      <c r="E1178" s="2"/>
      <c r="F1178" s="51"/>
      <c r="G1178" s="2"/>
      <c r="H1178" s="2"/>
      <c r="I1178" s="2"/>
      <c r="J1178" s="4"/>
    </row>
    <row r="1179" spans="1:10" s="9" customFormat="1" x14ac:dyDescent="0.2">
      <c r="A1179" s="4"/>
      <c r="B1179" s="4"/>
      <c r="C1179" s="337"/>
      <c r="D1179" s="2"/>
      <c r="E1179" s="2"/>
      <c r="F1179" s="51"/>
      <c r="G1179" s="2"/>
      <c r="H1179" s="2"/>
      <c r="I1179" s="2"/>
      <c r="J1179" s="4"/>
    </row>
    <row r="1180" spans="1:10" s="9" customFormat="1" x14ac:dyDescent="0.2">
      <c r="A1180" s="4"/>
      <c r="B1180" s="4"/>
      <c r="C1180" s="337"/>
      <c r="D1180" s="2"/>
      <c r="E1180" s="2"/>
      <c r="F1180" s="51"/>
      <c r="G1180" s="2"/>
      <c r="H1180" s="2"/>
      <c r="I1180" s="2"/>
      <c r="J1180" s="4"/>
    </row>
    <row r="1181" spans="1:10" s="9" customFormat="1" x14ac:dyDescent="0.2">
      <c r="A1181" s="4"/>
      <c r="B1181" s="4"/>
      <c r="C1181" s="337"/>
      <c r="D1181" s="2"/>
      <c r="E1181" s="2"/>
      <c r="F1181" s="51"/>
      <c r="G1181" s="2"/>
      <c r="H1181" s="2"/>
      <c r="I1181" s="2"/>
      <c r="J1181" s="4"/>
    </row>
    <row r="1182" spans="1:10" s="9" customFormat="1" x14ac:dyDescent="0.2">
      <c r="A1182" s="4"/>
      <c r="B1182" s="4"/>
      <c r="C1182" s="337"/>
      <c r="D1182" s="2"/>
      <c r="E1182" s="2"/>
      <c r="F1182" s="51"/>
      <c r="G1182" s="2"/>
      <c r="H1182" s="2"/>
      <c r="I1182" s="2"/>
      <c r="J1182" s="4"/>
    </row>
    <row r="1183" spans="1:10" s="9" customFormat="1" x14ac:dyDescent="0.2">
      <c r="A1183" s="4"/>
      <c r="B1183" s="4"/>
      <c r="C1183" s="337"/>
      <c r="D1183" s="2"/>
      <c r="E1183" s="2"/>
      <c r="F1183" s="51"/>
      <c r="G1183" s="2"/>
      <c r="H1183" s="2"/>
      <c r="I1183" s="2"/>
      <c r="J1183" s="4"/>
    </row>
    <row r="1184" spans="1:10" s="9" customFormat="1" x14ac:dyDescent="0.2">
      <c r="A1184" s="4"/>
      <c r="B1184" s="4"/>
      <c r="C1184" s="337"/>
      <c r="D1184" s="2"/>
      <c r="E1184" s="2"/>
      <c r="F1184" s="51"/>
      <c r="G1184" s="2"/>
      <c r="H1184" s="2"/>
      <c r="I1184" s="2"/>
      <c r="J1184" s="4"/>
    </row>
    <row r="1185" spans="1:10" s="9" customFormat="1" x14ac:dyDescent="0.2">
      <c r="A1185" s="4"/>
      <c r="B1185" s="4"/>
      <c r="C1185" s="337"/>
      <c r="D1185" s="2"/>
      <c r="E1185" s="2"/>
      <c r="F1185" s="51"/>
      <c r="G1185" s="2"/>
      <c r="H1185" s="2"/>
      <c r="I1185" s="2"/>
      <c r="J1185" s="4"/>
    </row>
    <row r="1186" spans="1:10" s="9" customFormat="1" x14ac:dyDescent="0.2">
      <c r="A1186" s="4"/>
      <c r="B1186" s="4"/>
      <c r="C1186" s="337"/>
      <c r="D1186" s="2"/>
      <c r="E1186" s="2"/>
      <c r="F1186" s="51"/>
      <c r="G1186" s="2"/>
      <c r="H1186" s="2"/>
      <c r="I1186" s="2"/>
      <c r="J1186" s="4"/>
    </row>
    <row r="1187" spans="1:10" s="9" customFormat="1" x14ac:dyDescent="0.2">
      <c r="A1187" s="4"/>
      <c r="B1187" s="4"/>
      <c r="C1187" s="337"/>
      <c r="D1187" s="2"/>
      <c r="E1187" s="2"/>
      <c r="F1187" s="51"/>
      <c r="G1187" s="2"/>
      <c r="H1187" s="2"/>
      <c r="I1187" s="2"/>
      <c r="J1187" s="4"/>
    </row>
    <row r="1188" spans="1:10" s="9" customFormat="1" x14ac:dyDescent="0.2">
      <c r="A1188" s="4"/>
      <c r="B1188" s="4"/>
      <c r="C1188" s="337"/>
      <c r="D1188" s="2"/>
      <c r="E1188" s="2"/>
      <c r="F1188" s="51"/>
      <c r="G1188" s="2"/>
      <c r="H1188" s="2"/>
      <c r="I1188" s="2"/>
      <c r="J1188" s="4"/>
    </row>
    <row r="1189" spans="1:10" s="9" customFormat="1" x14ac:dyDescent="0.2">
      <c r="A1189" s="4"/>
      <c r="B1189" s="4"/>
      <c r="C1189" s="337"/>
      <c r="D1189" s="2"/>
      <c r="E1189" s="2"/>
      <c r="F1189" s="51"/>
      <c r="G1189" s="2"/>
      <c r="H1189" s="2"/>
      <c r="I1189" s="2"/>
      <c r="J1189" s="4"/>
    </row>
    <row r="1190" spans="1:10" s="9" customFormat="1" x14ac:dyDescent="0.2">
      <c r="A1190" s="4"/>
      <c r="B1190" s="4"/>
      <c r="C1190" s="337"/>
      <c r="D1190" s="2"/>
      <c r="E1190" s="2"/>
      <c r="F1190" s="51"/>
      <c r="G1190" s="2"/>
      <c r="H1190" s="2"/>
      <c r="I1190" s="2"/>
      <c r="J1190" s="4"/>
    </row>
    <row r="1191" spans="1:10" s="9" customFormat="1" x14ac:dyDescent="0.2">
      <c r="A1191" s="4"/>
      <c r="B1191" s="4"/>
      <c r="C1191" s="337"/>
      <c r="D1191" s="2"/>
      <c r="E1191" s="2"/>
      <c r="F1191" s="51"/>
      <c r="G1191" s="2"/>
      <c r="H1191" s="2"/>
      <c r="I1191" s="2"/>
      <c r="J1191" s="4"/>
    </row>
    <row r="1192" spans="1:10" s="9" customFormat="1" x14ac:dyDescent="0.2">
      <c r="A1192" s="4"/>
      <c r="B1192" s="4"/>
      <c r="C1192" s="337"/>
      <c r="D1192" s="2"/>
      <c r="E1192" s="2"/>
      <c r="F1192" s="51"/>
      <c r="G1192" s="2"/>
      <c r="H1192" s="2"/>
      <c r="I1192" s="2"/>
      <c r="J1192" s="4"/>
    </row>
    <row r="1193" spans="1:10" s="9" customFormat="1" x14ac:dyDescent="0.2">
      <c r="A1193" s="4"/>
      <c r="B1193" s="4"/>
      <c r="C1193" s="337"/>
      <c r="D1193" s="2"/>
      <c r="E1193" s="2"/>
      <c r="F1193" s="51"/>
      <c r="G1193" s="2"/>
      <c r="H1193" s="2"/>
      <c r="I1193" s="2"/>
      <c r="J1193" s="4"/>
    </row>
    <row r="1194" spans="1:10" s="9" customFormat="1" x14ac:dyDescent="0.2">
      <c r="A1194" s="4"/>
      <c r="B1194" s="4"/>
      <c r="C1194" s="337"/>
      <c r="D1194" s="2"/>
      <c r="E1194" s="2"/>
      <c r="F1194" s="51"/>
      <c r="G1194" s="2"/>
      <c r="H1194" s="2"/>
      <c r="I1194" s="2"/>
      <c r="J1194" s="4"/>
    </row>
    <row r="1195" spans="1:10" s="9" customFormat="1" x14ac:dyDescent="0.2">
      <c r="A1195" s="4"/>
      <c r="B1195" s="4"/>
      <c r="C1195" s="337"/>
      <c r="D1195" s="2"/>
      <c r="E1195" s="2"/>
      <c r="F1195" s="51"/>
      <c r="G1195" s="2"/>
      <c r="H1195" s="2"/>
      <c r="I1195" s="2"/>
      <c r="J1195" s="4"/>
    </row>
    <row r="1196" spans="1:10" s="9" customFormat="1" x14ac:dyDescent="0.2">
      <c r="A1196" s="4"/>
      <c r="B1196" s="4"/>
      <c r="C1196" s="337"/>
      <c r="D1196" s="2"/>
      <c r="E1196" s="2"/>
      <c r="F1196" s="51"/>
      <c r="G1196" s="2"/>
      <c r="H1196" s="2"/>
      <c r="I1196" s="2"/>
      <c r="J1196" s="4"/>
    </row>
    <row r="1197" spans="1:10" s="9" customFormat="1" x14ac:dyDescent="0.2">
      <c r="A1197" s="4"/>
      <c r="B1197" s="4"/>
      <c r="C1197" s="337"/>
      <c r="D1197" s="2"/>
      <c r="E1197" s="2"/>
      <c r="F1197" s="51"/>
      <c r="G1197" s="2"/>
      <c r="H1197" s="2"/>
      <c r="I1197" s="2"/>
      <c r="J1197" s="4"/>
    </row>
    <row r="1198" spans="1:10" s="9" customFormat="1" x14ac:dyDescent="0.2">
      <c r="A1198" s="4"/>
      <c r="B1198" s="4"/>
      <c r="C1198" s="337"/>
      <c r="D1198" s="2"/>
      <c r="E1198" s="2"/>
      <c r="F1198" s="51"/>
      <c r="G1198" s="2"/>
      <c r="H1198" s="2"/>
      <c r="I1198" s="2"/>
      <c r="J1198" s="4"/>
    </row>
    <row r="1199" spans="1:10" s="9" customFormat="1" x14ac:dyDescent="0.2">
      <c r="A1199" s="4"/>
      <c r="B1199" s="4"/>
      <c r="C1199" s="337"/>
      <c r="D1199" s="2"/>
      <c r="E1199" s="2"/>
      <c r="F1199" s="51"/>
      <c r="G1199" s="2"/>
      <c r="H1199" s="2"/>
      <c r="I1199" s="2"/>
      <c r="J1199" s="4"/>
    </row>
    <row r="1200" spans="1:10" s="9" customFormat="1" x14ac:dyDescent="0.2">
      <c r="A1200" s="4"/>
      <c r="B1200" s="4"/>
      <c r="C1200" s="337"/>
      <c r="D1200" s="2"/>
      <c r="E1200" s="2"/>
      <c r="F1200" s="51"/>
      <c r="G1200" s="2"/>
      <c r="H1200" s="2"/>
      <c r="I1200" s="2"/>
      <c r="J1200" s="4"/>
    </row>
    <row r="1201" spans="1:10" s="9" customFormat="1" x14ac:dyDescent="0.2">
      <c r="A1201" s="4"/>
      <c r="B1201" s="4"/>
      <c r="C1201" s="337"/>
      <c r="D1201" s="2"/>
      <c r="E1201" s="2"/>
      <c r="F1201" s="51"/>
      <c r="G1201" s="2"/>
      <c r="H1201" s="2"/>
      <c r="I1201" s="2"/>
      <c r="J1201" s="4"/>
    </row>
    <row r="1202" spans="1:10" s="9" customFormat="1" x14ac:dyDescent="0.2">
      <c r="A1202" s="4"/>
      <c r="B1202" s="4"/>
      <c r="C1202" s="337"/>
      <c r="D1202" s="2"/>
      <c r="E1202" s="2"/>
      <c r="F1202" s="51"/>
      <c r="G1202" s="2"/>
      <c r="H1202" s="2"/>
      <c r="I1202" s="2"/>
      <c r="J1202" s="4"/>
    </row>
    <row r="1203" spans="1:10" s="9" customFormat="1" x14ac:dyDescent="0.2">
      <c r="A1203" s="4"/>
      <c r="B1203" s="4"/>
      <c r="C1203" s="337"/>
      <c r="D1203" s="2"/>
      <c r="E1203" s="2"/>
      <c r="F1203" s="51"/>
      <c r="G1203" s="2"/>
      <c r="H1203" s="2"/>
      <c r="I1203" s="2"/>
      <c r="J1203" s="4"/>
    </row>
    <row r="1204" spans="1:10" s="9" customFormat="1" x14ac:dyDescent="0.2">
      <c r="A1204" s="4"/>
      <c r="B1204" s="4"/>
      <c r="C1204" s="337"/>
      <c r="D1204" s="2"/>
      <c r="E1204" s="2"/>
      <c r="F1204" s="51"/>
      <c r="G1204" s="2"/>
      <c r="H1204" s="2"/>
      <c r="I1204" s="2"/>
      <c r="J1204" s="4"/>
    </row>
    <row r="1205" spans="1:10" s="9" customFormat="1" x14ac:dyDescent="0.2">
      <c r="A1205" s="4"/>
      <c r="B1205" s="4"/>
      <c r="C1205" s="337"/>
      <c r="D1205" s="2"/>
      <c r="E1205" s="2"/>
      <c r="F1205" s="51"/>
      <c r="G1205" s="2"/>
      <c r="H1205" s="2"/>
      <c r="I1205" s="2"/>
      <c r="J1205" s="4"/>
    </row>
    <row r="1206" spans="1:10" s="9" customFormat="1" x14ac:dyDescent="0.2">
      <c r="A1206" s="4"/>
      <c r="B1206" s="4"/>
      <c r="C1206" s="337"/>
      <c r="D1206" s="2"/>
      <c r="E1206" s="2"/>
      <c r="F1206" s="51"/>
      <c r="G1206" s="2"/>
      <c r="H1206" s="2"/>
      <c r="I1206" s="2"/>
      <c r="J1206" s="4"/>
    </row>
    <row r="1207" spans="1:10" s="9" customFormat="1" x14ac:dyDescent="0.2">
      <c r="A1207" s="4"/>
      <c r="B1207" s="4"/>
      <c r="C1207" s="337"/>
      <c r="D1207" s="2"/>
      <c r="E1207" s="2"/>
      <c r="F1207" s="51"/>
      <c r="G1207" s="2"/>
      <c r="H1207" s="2"/>
      <c r="I1207" s="2"/>
      <c r="J1207" s="4"/>
    </row>
    <row r="1208" spans="1:10" s="9" customFormat="1" x14ac:dyDescent="0.2">
      <c r="A1208" s="4"/>
      <c r="B1208" s="4"/>
      <c r="C1208" s="337"/>
      <c r="D1208" s="2"/>
      <c r="E1208" s="2"/>
      <c r="F1208" s="51"/>
      <c r="G1208" s="2"/>
      <c r="H1208" s="2"/>
      <c r="I1208" s="2"/>
      <c r="J1208" s="4"/>
    </row>
    <row r="1209" spans="1:10" s="9" customFormat="1" x14ac:dyDescent="0.2">
      <c r="A1209" s="4"/>
      <c r="B1209" s="4"/>
      <c r="C1209" s="337"/>
      <c r="D1209" s="2"/>
      <c r="E1209" s="2"/>
      <c r="F1209" s="51"/>
      <c r="G1209" s="2"/>
      <c r="H1209" s="2"/>
      <c r="I1209" s="2"/>
      <c r="J1209" s="4"/>
    </row>
    <row r="1210" spans="1:10" s="9" customFormat="1" x14ac:dyDescent="0.2">
      <c r="A1210" s="4"/>
      <c r="B1210" s="4"/>
      <c r="C1210" s="337"/>
      <c r="D1210" s="2"/>
      <c r="E1210" s="2"/>
      <c r="F1210" s="51"/>
      <c r="G1210" s="2"/>
      <c r="H1210" s="2"/>
      <c r="I1210" s="2"/>
      <c r="J1210" s="4"/>
    </row>
    <row r="1211" spans="1:10" s="9" customFormat="1" x14ac:dyDescent="0.2">
      <c r="A1211" s="4"/>
      <c r="B1211" s="4"/>
      <c r="C1211" s="337"/>
      <c r="D1211" s="2"/>
      <c r="E1211" s="2"/>
      <c r="F1211" s="51"/>
      <c r="G1211" s="2"/>
      <c r="H1211" s="2"/>
      <c r="I1211" s="2"/>
      <c r="J1211" s="4"/>
    </row>
    <row r="1212" spans="1:10" s="9" customFormat="1" x14ac:dyDescent="0.2">
      <c r="A1212" s="4"/>
      <c r="B1212" s="4"/>
      <c r="C1212" s="337"/>
      <c r="D1212" s="2"/>
      <c r="E1212" s="2"/>
      <c r="F1212" s="51"/>
      <c r="G1212" s="2"/>
      <c r="H1212" s="2"/>
      <c r="I1212" s="2"/>
      <c r="J1212" s="4"/>
    </row>
    <row r="1213" spans="1:10" s="9" customFormat="1" x14ac:dyDescent="0.2">
      <c r="A1213" s="4"/>
      <c r="B1213" s="4"/>
      <c r="C1213" s="337"/>
      <c r="D1213" s="2"/>
      <c r="E1213" s="2"/>
      <c r="F1213" s="51"/>
      <c r="G1213" s="2"/>
      <c r="H1213" s="2"/>
      <c r="I1213" s="2"/>
      <c r="J1213" s="4"/>
    </row>
    <row r="1214" spans="1:10" s="9" customFormat="1" x14ac:dyDescent="0.2">
      <c r="A1214" s="4"/>
      <c r="B1214" s="4"/>
      <c r="C1214" s="337"/>
      <c r="D1214" s="2"/>
      <c r="E1214" s="2"/>
      <c r="F1214" s="51"/>
      <c r="G1214" s="2"/>
      <c r="H1214" s="2"/>
      <c r="I1214" s="2"/>
      <c r="J1214" s="4"/>
    </row>
    <row r="1215" spans="1:10" s="9" customFormat="1" x14ac:dyDescent="0.2">
      <c r="A1215" s="4"/>
      <c r="B1215" s="4"/>
      <c r="C1215" s="337"/>
      <c r="D1215" s="2"/>
      <c r="E1215" s="2"/>
      <c r="F1215" s="51"/>
      <c r="G1215" s="2"/>
      <c r="H1215" s="2"/>
      <c r="I1215" s="2"/>
      <c r="J1215" s="4"/>
    </row>
    <row r="1216" spans="1:10" s="9" customFormat="1" x14ac:dyDescent="0.2">
      <c r="A1216" s="4"/>
      <c r="B1216" s="4"/>
      <c r="C1216" s="337"/>
      <c r="D1216" s="2"/>
      <c r="E1216" s="2"/>
      <c r="F1216" s="51"/>
      <c r="G1216" s="2"/>
      <c r="H1216" s="2"/>
      <c r="I1216" s="2"/>
      <c r="J1216" s="4"/>
    </row>
    <row r="1217" spans="1:10" s="9" customFormat="1" x14ac:dyDescent="0.2">
      <c r="A1217" s="4"/>
      <c r="B1217" s="4"/>
      <c r="C1217" s="337"/>
      <c r="D1217" s="2"/>
      <c r="E1217" s="2"/>
      <c r="F1217" s="51"/>
      <c r="G1217" s="2"/>
      <c r="H1217" s="2"/>
      <c r="I1217" s="2"/>
      <c r="J1217" s="4"/>
    </row>
    <row r="1218" spans="1:10" s="9" customFormat="1" x14ac:dyDescent="0.2">
      <c r="A1218" s="4"/>
      <c r="B1218" s="4"/>
      <c r="C1218" s="337"/>
      <c r="D1218" s="2"/>
      <c r="E1218" s="2"/>
      <c r="F1218" s="51"/>
      <c r="G1218" s="2"/>
      <c r="H1218" s="2"/>
      <c r="I1218" s="2"/>
      <c r="J1218" s="4"/>
    </row>
    <row r="1219" spans="1:10" s="9" customFormat="1" x14ac:dyDescent="0.2">
      <c r="A1219" s="4"/>
      <c r="B1219" s="4"/>
      <c r="C1219" s="337"/>
      <c r="D1219" s="2"/>
      <c r="E1219" s="2"/>
      <c r="F1219" s="51"/>
      <c r="G1219" s="2"/>
      <c r="H1219" s="2"/>
      <c r="I1219" s="2"/>
      <c r="J1219" s="4"/>
    </row>
    <row r="1220" spans="1:10" s="9" customFormat="1" x14ac:dyDescent="0.2">
      <c r="A1220" s="4"/>
      <c r="B1220" s="4"/>
      <c r="C1220" s="337"/>
      <c r="D1220" s="2"/>
      <c r="E1220" s="2"/>
      <c r="F1220" s="51"/>
      <c r="G1220" s="2"/>
      <c r="H1220" s="2"/>
      <c r="I1220" s="2"/>
      <c r="J1220" s="4"/>
    </row>
    <row r="1221" spans="1:10" s="9" customFormat="1" x14ac:dyDescent="0.2">
      <c r="A1221" s="4"/>
      <c r="B1221" s="4"/>
      <c r="C1221" s="337"/>
      <c r="D1221" s="2"/>
      <c r="E1221" s="2"/>
      <c r="F1221" s="51"/>
      <c r="G1221" s="2"/>
      <c r="H1221" s="2"/>
      <c r="I1221" s="2"/>
      <c r="J1221" s="4"/>
    </row>
    <row r="1222" spans="1:10" s="9" customFormat="1" x14ac:dyDescent="0.2">
      <c r="A1222" s="4"/>
      <c r="B1222" s="4"/>
      <c r="C1222" s="337"/>
      <c r="D1222" s="2"/>
      <c r="E1222" s="2"/>
      <c r="F1222" s="51"/>
      <c r="G1222" s="2"/>
      <c r="H1222" s="2"/>
      <c r="I1222" s="2"/>
      <c r="J1222" s="4"/>
    </row>
    <row r="1223" spans="1:10" s="9" customFormat="1" x14ac:dyDescent="0.2">
      <c r="A1223" s="4"/>
      <c r="B1223" s="4"/>
      <c r="C1223" s="337"/>
      <c r="D1223" s="2"/>
      <c r="E1223" s="2"/>
      <c r="F1223" s="51"/>
      <c r="G1223" s="2"/>
      <c r="H1223" s="2"/>
      <c r="I1223" s="2"/>
      <c r="J1223" s="4"/>
    </row>
    <row r="1224" spans="1:10" s="9" customFormat="1" x14ac:dyDescent="0.2">
      <c r="A1224" s="4"/>
      <c r="B1224" s="4"/>
      <c r="C1224" s="337"/>
      <c r="D1224" s="2"/>
      <c r="E1224" s="2"/>
      <c r="F1224" s="51"/>
      <c r="G1224" s="2"/>
      <c r="H1224" s="2"/>
      <c r="I1224" s="2"/>
      <c r="J1224" s="4"/>
    </row>
    <row r="1225" spans="1:10" s="9" customFormat="1" x14ac:dyDescent="0.2">
      <c r="A1225" s="4"/>
      <c r="B1225" s="4"/>
      <c r="C1225" s="337"/>
      <c r="D1225" s="2"/>
      <c r="E1225" s="2"/>
      <c r="F1225" s="51"/>
      <c r="G1225" s="2"/>
      <c r="H1225" s="2"/>
      <c r="I1225" s="2"/>
      <c r="J1225" s="4"/>
    </row>
    <row r="1226" spans="1:10" s="9" customFormat="1" x14ac:dyDescent="0.2">
      <c r="A1226" s="4"/>
      <c r="B1226" s="4"/>
      <c r="C1226" s="337"/>
      <c r="D1226" s="2"/>
      <c r="E1226" s="2"/>
      <c r="F1226" s="51"/>
      <c r="G1226" s="2"/>
      <c r="H1226" s="2"/>
      <c r="I1226" s="2"/>
      <c r="J1226" s="4"/>
    </row>
    <row r="1227" spans="1:10" s="9" customFormat="1" x14ac:dyDescent="0.2">
      <c r="A1227" s="4"/>
      <c r="B1227" s="4"/>
      <c r="C1227" s="337"/>
      <c r="D1227" s="2"/>
      <c r="E1227" s="2"/>
      <c r="F1227" s="51"/>
      <c r="G1227" s="2"/>
      <c r="H1227" s="2"/>
      <c r="I1227" s="2"/>
      <c r="J1227" s="4"/>
    </row>
    <row r="1228" spans="1:10" s="9" customFormat="1" x14ac:dyDescent="0.2">
      <c r="A1228" s="4"/>
      <c r="B1228" s="4"/>
      <c r="C1228" s="337"/>
      <c r="D1228" s="2"/>
      <c r="E1228" s="2"/>
      <c r="F1228" s="51"/>
      <c r="G1228" s="2"/>
      <c r="H1228" s="2"/>
      <c r="I1228" s="2"/>
      <c r="J1228" s="4"/>
    </row>
    <row r="1229" spans="1:10" s="9" customFormat="1" x14ac:dyDescent="0.2">
      <c r="A1229" s="4"/>
      <c r="B1229" s="4"/>
      <c r="C1229" s="337"/>
      <c r="D1229" s="2"/>
      <c r="E1229" s="2"/>
      <c r="F1229" s="51"/>
      <c r="G1229" s="2"/>
      <c r="H1229" s="2"/>
      <c r="I1229" s="2"/>
      <c r="J1229" s="4"/>
    </row>
    <row r="1230" spans="1:10" s="9" customFormat="1" x14ac:dyDescent="0.2">
      <c r="A1230" s="4"/>
      <c r="B1230" s="4"/>
      <c r="C1230" s="337"/>
      <c r="D1230" s="2"/>
      <c r="E1230" s="2"/>
      <c r="F1230" s="51"/>
      <c r="G1230" s="2"/>
      <c r="H1230" s="2"/>
      <c r="I1230" s="2"/>
      <c r="J1230" s="4"/>
    </row>
    <row r="1231" spans="1:10" s="9" customFormat="1" x14ac:dyDescent="0.2">
      <c r="A1231" s="4"/>
      <c r="B1231" s="4"/>
      <c r="C1231" s="337"/>
      <c r="D1231" s="2"/>
      <c r="E1231" s="2"/>
      <c r="F1231" s="51"/>
      <c r="G1231" s="2"/>
      <c r="H1231" s="2"/>
      <c r="I1231" s="2"/>
      <c r="J1231" s="4"/>
    </row>
    <row r="1232" spans="1:10" s="9" customFormat="1" x14ac:dyDescent="0.2">
      <c r="A1232" s="4"/>
      <c r="B1232" s="4"/>
      <c r="C1232" s="337"/>
      <c r="D1232" s="2"/>
      <c r="E1232" s="2"/>
      <c r="F1232" s="51"/>
      <c r="G1232" s="2"/>
      <c r="H1232" s="2"/>
      <c r="I1232" s="2"/>
      <c r="J1232" s="4"/>
    </row>
    <row r="1233" spans="1:10" s="9" customFormat="1" x14ac:dyDescent="0.2">
      <c r="A1233" s="4"/>
      <c r="B1233" s="4"/>
      <c r="C1233" s="337"/>
      <c r="D1233" s="2"/>
      <c r="E1233" s="2"/>
      <c r="F1233" s="51"/>
      <c r="G1233" s="2"/>
      <c r="H1233" s="2"/>
      <c r="I1233" s="2"/>
      <c r="J1233" s="4"/>
    </row>
    <row r="1234" spans="1:10" s="9" customFormat="1" x14ac:dyDescent="0.2">
      <c r="A1234" s="4"/>
      <c r="B1234" s="4"/>
      <c r="C1234" s="337"/>
      <c r="D1234" s="2"/>
      <c r="E1234" s="2"/>
      <c r="F1234" s="51"/>
      <c r="G1234" s="2"/>
      <c r="H1234" s="2"/>
      <c r="I1234" s="2"/>
      <c r="J1234" s="4"/>
    </row>
    <row r="1235" spans="1:10" s="9" customFormat="1" x14ac:dyDescent="0.2">
      <c r="A1235" s="4"/>
      <c r="B1235" s="4"/>
      <c r="C1235" s="337"/>
      <c r="D1235" s="2"/>
      <c r="E1235" s="2"/>
      <c r="F1235" s="51"/>
      <c r="G1235" s="2"/>
      <c r="H1235" s="2"/>
      <c r="I1235" s="2"/>
      <c r="J1235" s="4"/>
    </row>
    <row r="1236" spans="1:10" s="9" customFormat="1" x14ac:dyDescent="0.2">
      <c r="A1236" s="4"/>
      <c r="B1236" s="4"/>
      <c r="C1236" s="337"/>
      <c r="D1236" s="2"/>
      <c r="E1236" s="2"/>
      <c r="F1236" s="51"/>
      <c r="G1236" s="2"/>
      <c r="H1236" s="2"/>
      <c r="I1236" s="2"/>
      <c r="J1236" s="4"/>
    </row>
    <row r="1237" spans="1:10" s="9" customFormat="1" x14ac:dyDescent="0.2">
      <c r="A1237" s="4"/>
      <c r="B1237" s="4"/>
      <c r="C1237" s="337"/>
      <c r="D1237" s="2"/>
      <c r="E1237" s="2"/>
      <c r="F1237" s="51"/>
      <c r="G1237" s="2"/>
      <c r="H1237" s="2"/>
      <c r="I1237" s="2"/>
      <c r="J1237" s="4"/>
    </row>
    <row r="1238" spans="1:10" s="9" customFormat="1" x14ac:dyDescent="0.2">
      <c r="A1238" s="4"/>
      <c r="B1238" s="4"/>
      <c r="C1238" s="337"/>
      <c r="D1238" s="2"/>
      <c r="E1238" s="2"/>
      <c r="F1238" s="51"/>
      <c r="G1238" s="2"/>
      <c r="H1238" s="2"/>
      <c r="I1238" s="2"/>
      <c r="J1238" s="4"/>
    </row>
    <row r="1239" spans="1:10" s="9" customFormat="1" x14ac:dyDescent="0.2">
      <c r="A1239" s="4"/>
      <c r="B1239" s="4"/>
      <c r="C1239" s="337"/>
      <c r="D1239" s="2"/>
      <c r="E1239" s="2"/>
      <c r="F1239" s="51"/>
      <c r="G1239" s="2"/>
      <c r="H1239" s="2"/>
      <c r="I1239" s="2"/>
      <c r="J1239" s="4"/>
    </row>
    <row r="1240" spans="1:10" s="9" customFormat="1" x14ac:dyDescent="0.2">
      <c r="A1240" s="4"/>
      <c r="B1240" s="4"/>
      <c r="C1240" s="337"/>
      <c r="D1240" s="2"/>
      <c r="E1240" s="2"/>
      <c r="F1240" s="51"/>
      <c r="G1240" s="2"/>
      <c r="H1240" s="2"/>
      <c r="I1240" s="2"/>
      <c r="J1240" s="4"/>
    </row>
    <row r="1241" spans="1:10" s="9" customFormat="1" x14ac:dyDescent="0.2">
      <c r="A1241" s="4"/>
      <c r="B1241" s="4"/>
      <c r="C1241" s="337"/>
      <c r="D1241" s="2"/>
      <c r="E1241" s="2"/>
      <c r="F1241" s="51"/>
      <c r="G1241" s="2"/>
      <c r="H1241" s="2"/>
      <c r="I1241" s="2"/>
      <c r="J1241" s="4"/>
    </row>
    <row r="1242" spans="1:10" s="9" customFormat="1" x14ac:dyDescent="0.2">
      <c r="A1242" s="4"/>
      <c r="B1242" s="4"/>
      <c r="C1242" s="337"/>
      <c r="D1242" s="2"/>
      <c r="E1242" s="2"/>
      <c r="F1242" s="51"/>
      <c r="G1242" s="2"/>
      <c r="H1242" s="2"/>
      <c r="I1242" s="2"/>
      <c r="J1242" s="4"/>
    </row>
    <row r="1243" spans="1:10" s="9" customFormat="1" x14ac:dyDescent="0.2">
      <c r="A1243" s="4"/>
      <c r="B1243" s="4"/>
      <c r="C1243" s="337"/>
      <c r="D1243" s="2"/>
      <c r="E1243" s="2"/>
      <c r="F1243" s="51"/>
      <c r="G1243" s="2"/>
      <c r="H1243" s="2"/>
      <c r="I1243" s="2"/>
      <c r="J1243" s="4"/>
    </row>
    <row r="1244" spans="1:10" s="9" customFormat="1" x14ac:dyDescent="0.2">
      <c r="A1244" s="4"/>
      <c r="B1244" s="4"/>
      <c r="C1244" s="337"/>
      <c r="D1244" s="2"/>
      <c r="E1244" s="2"/>
      <c r="F1244" s="51"/>
      <c r="G1244" s="2"/>
      <c r="H1244" s="2"/>
      <c r="I1244" s="2"/>
      <c r="J1244" s="4"/>
    </row>
    <row r="1245" spans="1:10" s="9" customFormat="1" x14ac:dyDescent="0.2">
      <c r="A1245" s="4"/>
      <c r="B1245" s="4"/>
      <c r="C1245" s="337"/>
      <c r="D1245" s="2"/>
      <c r="E1245" s="2"/>
      <c r="F1245" s="51"/>
      <c r="G1245" s="2"/>
      <c r="H1245" s="2"/>
      <c r="I1245" s="2"/>
      <c r="J1245" s="4"/>
    </row>
    <row r="1246" spans="1:10" s="9" customFormat="1" x14ac:dyDescent="0.2">
      <c r="A1246" s="4"/>
      <c r="B1246" s="4"/>
      <c r="C1246" s="337"/>
      <c r="D1246" s="2"/>
      <c r="E1246" s="2"/>
      <c r="F1246" s="51"/>
      <c r="G1246" s="2"/>
      <c r="H1246" s="2"/>
      <c r="I1246" s="2"/>
      <c r="J1246" s="4"/>
    </row>
    <row r="1247" spans="1:10" s="9" customFormat="1" x14ac:dyDescent="0.2">
      <c r="A1247" s="4"/>
      <c r="B1247" s="4"/>
      <c r="C1247" s="337"/>
      <c r="D1247" s="2"/>
      <c r="E1247" s="2"/>
      <c r="F1247" s="51"/>
      <c r="G1247" s="2"/>
      <c r="H1247" s="2"/>
      <c r="I1247" s="2"/>
      <c r="J1247" s="4"/>
    </row>
    <row r="1248" spans="1:10" s="9" customFormat="1" x14ac:dyDescent="0.2">
      <c r="A1248" s="4"/>
      <c r="B1248" s="4"/>
      <c r="C1248" s="337"/>
      <c r="D1248" s="2"/>
      <c r="E1248" s="2"/>
      <c r="F1248" s="51"/>
      <c r="G1248" s="2"/>
      <c r="H1248" s="2"/>
      <c r="I1248" s="2"/>
      <c r="J1248" s="4"/>
    </row>
    <row r="1249" spans="1:10" s="9" customFormat="1" x14ac:dyDescent="0.2">
      <c r="A1249" s="4"/>
      <c r="B1249" s="4"/>
      <c r="C1249" s="337"/>
      <c r="D1249" s="2"/>
      <c r="E1249" s="2"/>
      <c r="F1249" s="51"/>
      <c r="G1249" s="2"/>
      <c r="H1249" s="2"/>
      <c r="I1249" s="2"/>
      <c r="J1249" s="4"/>
    </row>
    <row r="1250" spans="1:10" s="9" customFormat="1" x14ac:dyDescent="0.2">
      <c r="A1250" s="4"/>
      <c r="B1250" s="4"/>
      <c r="C1250" s="337"/>
      <c r="D1250" s="2"/>
      <c r="E1250" s="2"/>
      <c r="F1250" s="51"/>
      <c r="G1250" s="2"/>
      <c r="H1250" s="2"/>
      <c r="I1250" s="2"/>
      <c r="J1250" s="4"/>
    </row>
    <row r="1251" spans="1:10" s="9" customFormat="1" x14ac:dyDescent="0.2">
      <c r="A1251" s="4"/>
      <c r="B1251" s="4"/>
      <c r="C1251" s="337"/>
      <c r="D1251" s="2"/>
      <c r="E1251" s="2"/>
      <c r="F1251" s="51"/>
      <c r="G1251" s="2"/>
      <c r="H1251" s="2"/>
      <c r="I1251" s="2"/>
      <c r="J1251" s="4"/>
    </row>
    <row r="1252" spans="1:10" s="9" customFormat="1" x14ac:dyDescent="0.2">
      <c r="A1252" s="4"/>
      <c r="B1252" s="4"/>
      <c r="C1252" s="337"/>
      <c r="D1252" s="2"/>
      <c r="E1252" s="2"/>
      <c r="F1252" s="51"/>
      <c r="G1252" s="2"/>
      <c r="H1252" s="2"/>
      <c r="I1252" s="2"/>
      <c r="J1252" s="4"/>
    </row>
    <row r="1253" spans="1:10" s="9" customFormat="1" x14ac:dyDescent="0.2">
      <c r="A1253" s="4"/>
      <c r="B1253" s="4"/>
      <c r="C1253" s="337"/>
      <c r="D1253" s="2"/>
      <c r="E1253" s="2"/>
      <c r="F1253" s="51"/>
      <c r="G1253" s="2"/>
      <c r="H1253" s="2"/>
      <c r="I1253" s="2"/>
      <c r="J1253" s="4"/>
    </row>
    <row r="1254" spans="1:10" s="9" customFormat="1" x14ac:dyDescent="0.2">
      <c r="A1254" s="4"/>
      <c r="B1254" s="4"/>
      <c r="C1254" s="337"/>
      <c r="D1254" s="2"/>
      <c r="E1254" s="2"/>
      <c r="F1254" s="51"/>
      <c r="G1254" s="2"/>
      <c r="H1254" s="2"/>
      <c r="I1254" s="2"/>
      <c r="J1254" s="4"/>
    </row>
    <row r="1255" spans="1:10" s="9" customFormat="1" x14ac:dyDescent="0.2">
      <c r="A1255" s="4"/>
      <c r="B1255" s="4"/>
      <c r="C1255" s="337"/>
      <c r="D1255" s="2"/>
      <c r="E1255" s="2"/>
      <c r="F1255" s="51"/>
      <c r="G1255" s="2"/>
      <c r="H1255" s="2"/>
      <c r="I1255" s="2"/>
      <c r="J1255" s="4"/>
    </row>
    <row r="1256" spans="1:10" s="9" customFormat="1" x14ac:dyDescent="0.2">
      <c r="A1256" s="4"/>
      <c r="B1256" s="4"/>
      <c r="C1256" s="337"/>
      <c r="D1256" s="2"/>
      <c r="E1256" s="2"/>
      <c r="F1256" s="51"/>
      <c r="G1256" s="2"/>
      <c r="H1256" s="2"/>
      <c r="I1256" s="2"/>
      <c r="J1256" s="4"/>
    </row>
    <row r="1257" spans="1:10" s="9" customFormat="1" x14ac:dyDescent="0.2">
      <c r="A1257" s="4"/>
      <c r="B1257" s="4"/>
      <c r="C1257" s="337"/>
      <c r="D1257" s="2"/>
      <c r="E1257" s="2"/>
      <c r="F1257" s="51"/>
      <c r="G1257" s="2"/>
      <c r="H1257" s="2"/>
      <c r="I1257" s="2"/>
      <c r="J1257" s="4"/>
    </row>
    <row r="1258" spans="1:10" s="9" customFormat="1" x14ac:dyDescent="0.2">
      <c r="A1258" s="4"/>
      <c r="B1258" s="4"/>
      <c r="C1258" s="337"/>
      <c r="D1258" s="2"/>
      <c r="E1258" s="2"/>
      <c r="F1258" s="51"/>
      <c r="G1258" s="2"/>
      <c r="H1258" s="2"/>
      <c r="I1258" s="2"/>
      <c r="J1258" s="4"/>
    </row>
    <row r="1259" spans="1:10" s="9" customFormat="1" x14ac:dyDescent="0.2">
      <c r="A1259" s="4"/>
      <c r="B1259" s="4"/>
      <c r="C1259" s="337"/>
      <c r="D1259" s="2"/>
      <c r="E1259" s="2"/>
      <c r="F1259" s="51"/>
      <c r="G1259" s="2"/>
      <c r="H1259" s="2"/>
      <c r="I1259" s="2"/>
      <c r="J1259" s="4"/>
    </row>
    <row r="1260" spans="1:10" s="9" customFormat="1" x14ac:dyDescent="0.2">
      <c r="A1260" s="4"/>
      <c r="B1260" s="4"/>
      <c r="C1260" s="337"/>
      <c r="D1260" s="2"/>
      <c r="E1260" s="2"/>
      <c r="F1260" s="51"/>
      <c r="G1260" s="2"/>
      <c r="H1260" s="2"/>
      <c r="I1260" s="2"/>
      <c r="J1260" s="4"/>
    </row>
    <row r="1261" spans="1:10" s="9" customFormat="1" x14ac:dyDescent="0.2">
      <c r="A1261" s="4"/>
      <c r="B1261" s="4"/>
      <c r="C1261" s="337"/>
      <c r="D1261" s="2"/>
      <c r="E1261" s="2"/>
      <c r="F1261" s="51"/>
      <c r="G1261" s="2"/>
      <c r="H1261" s="2"/>
      <c r="I1261" s="2"/>
      <c r="J1261" s="4"/>
    </row>
    <row r="1262" spans="1:10" s="9" customFormat="1" x14ac:dyDescent="0.2">
      <c r="A1262" s="4"/>
      <c r="B1262" s="4"/>
      <c r="C1262" s="337"/>
      <c r="D1262" s="2"/>
      <c r="E1262" s="2"/>
      <c r="F1262" s="51"/>
      <c r="G1262" s="2"/>
      <c r="H1262" s="2"/>
      <c r="I1262" s="2"/>
      <c r="J1262" s="4"/>
    </row>
    <row r="1263" spans="1:10" s="9" customFormat="1" x14ac:dyDescent="0.2">
      <c r="A1263" s="4"/>
      <c r="B1263" s="4"/>
      <c r="C1263" s="337"/>
      <c r="D1263" s="2"/>
      <c r="E1263" s="2"/>
      <c r="F1263" s="51"/>
      <c r="G1263" s="2"/>
      <c r="H1263" s="2"/>
      <c r="I1263" s="2"/>
      <c r="J1263" s="4"/>
    </row>
    <row r="1264" spans="1:10" s="9" customFormat="1" x14ac:dyDescent="0.2">
      <c r="A1264" s="4"/>
      <c r="B1264" s="4"/>
      <c r="C1264" s="337"/>
      <c r="D1264" s="2"/>
      <c r="E1264" s="2"/>
      <c r="F1264" s="51"/>
      <c r="G1264" s="2"/>
      <c r="H1264" s="2"/>
      <c r="I1264" s="2"/>
      <c r="J1264" s="4"/>
    </row>
    <row r="1265" spans="1:10" s="9" customFormat="1" x14ac:dyDescent="0.2">
      <c r="A1265" s="4"/>
      <c r="B1265" s="4"/>
      <c r="C1265" s="337"/>
      <c r="D1265" s="2"/>
      <c r="E1265" s="2"/>
      <c r="F1265" s="51"/>
      <c r="G1265" s="2"/>
      <c r="H1265" s="2"/>
      <c r="I1265" s="2"/>
      <c r="J1265" s="4"/>
    </row>
    <row r="1266" spans="1:10" s="9" customFormat="1" x14ac:dyDescent="0.2">
      <c r="A1266" s="4"/>
      <c r="B1266" s="4"/>
      <c r="C1266" s="337"/>
      <c r="D1266" s="2"/>
      <c r="E1266" s="2"/>
      <c r="F1266" s="51"/>
      <c r="G1266" s="2"/>
      <c r="H1266" s="2"/>
      <c r="I1266" s="2"/>
      <c r="J1266" s="4"/>
    </row>
    <row r="1267" spans="1:10" s="9" customFormat="1" x14ac:dyDescent="0.2">
      <c r="A1267" s="4"/>
      <c r="B1267" s="4"/>
      <c r="C1267" s="337"/>
      <c r="D1267" s="2"/>
      <c r="E1267" s="2"/>
      <c r="F1267" s="51"/>
      <c r="G1267" s="2"/>
      <c r="H1267" s="2"/>
      <c r="I1267" s="2"/>
      <c r="J1267" s="4"/>
    </row>
    <row r="1268" spans="1:10" s="9" customFormat="1" x14ac:dyDescent="0.2">
      <c r="A1268" s="4"/>
      <c r="B1268" s="4"/>
      <c r="C1268" s="337"/>
      <c r="D1268" s="2"/>
      <c r="E1268" s="2"/>
      <c r="F1268" s="51"/>
      <c r="G1268" s="2"/>
      <c r="H1268" s="2"/>
      <c r="I1268" s="2"/>
      <c r="J1268" s="4"/>
    </row>
    <row r="1269" spans="1:10" s="9" customFormat="1" x14ac:dyDescent="0.2">
      <c r="A1269" s="4"/>
      <c r="B1269" s="4"/>
      <c r="C1269" s="337"/>
      <c r="D1269" s="2"/>
      <c r="E1269" s="2"/>
      <c r="F1269" s="51"/>
      <c r="G1269" s="2"/>
      <c r="H1269" s="2"/>
      <c r="I1269" s="2"/>
      <c r="J1269" s="4"/>
    </row>
    <row r="1270" spans="1:10" s="9" customFormat="1" x14ac:dyDescent="0.2">
      <c r="A1270" s="4"/>
      <c r="B1270" s="4"/>
      <c r="C1270" s="337"/>
      <c r="D1270" s="2"/>
      <c r="E1270" s="2"/>
      <c r="F1270" s="51"/>
      <c r="G1270" s="2"/>
      <c r="H1270" s="2"/>
      <c r="I1270" s="2"/>
      <c r="J1270" s="4"/>
    </row>
    <row r="1271" spans="1:10" s="9" customFormat="1" x14ac:dyDescent="0.2">
      <c r="A1271" s="4"/>
      <c r="B1271" s="4"/>
      <c r="C1271" s="337"/>
      <c r="D1271" s="2"/>
      <c r="E1271" s="2"/>
      <c r="F1271" s="51"/>
      <c r="G1271" s="2"/>
      <c r="H1271" s="2"/>
      <c r="I1271" s="2"/>
      <c r="J1271" s="4"/>
    </row>
    <row r="1272" spans="1:10" s="9" customFormat="1" x14ac:dyDescent="0.2">
      <c r="A1272" s="4"/>
      <c r="B1272" s="4"/>
      <c r="C1272" s="337"/>
      <c r="D1272" s="2"/>
      <c r="E1272" s="2"/>
      <c r="F1272" s="51"/>
      <c r="G1272" s="2"/>
      <c r="H1272" s="2"/>
      <c r="I1272" s="2"/>
      <c r="J1272" s="4"/>
    </row>
    <row r="1273" spans="1:10" s="9" customFormat="1" x14ac:dyDescent="0.2">
      <c r="A1273" s="4"/>
      <c r="B1273" s="4"/>
      <c r="C1273" s="337"/>
      <c r="D1273" s="2"/>
      <c r="E1273" s="2"/>
      <c r="F1273" s="51"/>
      <c r="G1273" s="2"/>
      <c r="H1273" s="2"/>
      <c r="I1273" s="2"/>
      <c r="J1273" s="4"/>
    </row>
    <row r="1274" spans="1:10" s="9" customFormat="1" x14ac:dyDescent="0.2">
      <c r="A1274" s="4"/>
      <c r="B1274" s="4"/>
      <c r="C1274" s="337"/>
      <c r="D1274" s="2"/>
      <c r="E1274" s="2"/>
      <c r="F1274" s="51"/>
      <c r="G1274" s="2"/>
      <c r="H1274" s="2"/>
      <c r="I1274" s="2"/>
      <c r="J1274" s="4"/>
    </row>
    <row r="1275" spans="1:10" s="9" customFormat="1" x14ac:dyDescent="0.2">
      <c r="A1275" s="4"/>
      <c r="B1275" s="4"/>
      <c r="C1275" s="337"/>
      <c r="D1275" s="2"/>
      <c r="E1275" s="2"/>
      <c r="F1275" s="51"/>
      <c r="G1275" s="2"/>
      <c r="H1275" s="2"/>
      <c r="I1275" s="2"/>
      <c r="J1275" s="4"/>
    </row>
    <row r="1276" spans="1:10" s="9" customFormat="1" x14ac:dyDescent="0.2">
      <c r="A1276" s="4"/>
      <c r="B1276" s="4"/>
      <c r="C1276" s="337"/>
      <c r="D1276" s="2"/>
      <c r="E1276" s="2"/>
      <c r="F1276" s="51"/>
      <c r="G1276" s="2"/>
      <c r="H1276" s="2"/>
      <c r="I1276" s="2"/>
      <c r="J1276" s="4"/>
    </row>
    <row r="1277" spans="1:10" s="9" customFormat="1" x14ac:dyDescent="0.2">
      <c r="A1277" s="4"/>
      <c r="B1277" s="4"/>
      <c r="C1277" s="337"/>
      <c r="D1277" s="2"/>
      <c r="E1277" s="2"/>
      <c r="F1277" s="51"/>
      <c r="G1277" s="2"/>
      <c r="H1277" s="2"/>
      <c r="I1277" s="2"/>
      <c r="J1277" s="4"/>
    </row>
    <row r="1278" spans="1:10" s="9" customFormat="1" x14ac:dyDescent="0.2">
      <c r="A1278" s="4"/>
      <c r="B1278" s="4"/>
      <c r="C1278" s="337"/>
      <c r="D1278" s="2"/>
      <c r="E1278" s="2"/>
      <c r="F1278" s="51"/>
      <c r="G1278" s="2"/>
      <c r="H1278" s="2"/>
      <c r="I1278" s="2"/>
      <c r="J1278" s="4"/>
    </row>
    <row r="1279" spans="1:10" s="9" customFormat="1" x14ac:dyDescent="0.2">
      <c r="A1279" s="4"/>
      <c r="B1279" s="4"/>
      <c r="C1279" s="337"/>
      <c r="D1279" s="2"/>
      <c r="E1279" s="2"/>
      <c r="F1279" s="51"/>
      <c r="G1279" s="2"/>
      <c r="H1279" s="2"/>
      <c r="I1279" s="2"/>
      <c r="J1279" s="4"/>
    </row>
    <row r="1280" spans="1:10" s="9" customFormat="1" x14ac:dyDescent="0.2">
      <c r="A1280" s="4"/>
      <c r="B1280" s="4"/>
      <c r="C1280" s="337"/>
      <c r="D1280" s="2"/>
      <c r="E1280" s="2"/>
      <c r="F1280" s="51"/>
      <c r="G1280" s="2"/>
      <c r="H1280" s="2"/>
      <c r="I1280" s="2"/>
      <c r="J1280" s="4"/>
    </row>
    <row r="1281" spans="1:10" s="9" customFormat="1" x14ac:dyDescent="0.2">
      <c r="A1281" s="4"/>
      <c r="B1281" s="4"/>
      <c r="C1281" s="337"/>
      <c r="D1281" s="2"/>
      <c r="E1281" s="2"/>
      <c r="F1281" s="51"/>
      <c r="G1281" s="2"/>
      <c r="H1281" s="2"/>
      <c r="I1281" s="2"/>
      <c r="J1281" s="4"/>
    </row>
    <row r="1282" spans="1:10" s="9" customFormat="1" x14ac:dyDescent="0.2">
      <c r="A1282" s="4"/>
      <c r="B1282" s="4"/>
      <c r="C1282" s="337"/>
      <c r="D1282" s="2"/>
      <c r="E1282" s="2"/>
      <c r="F1282" s="51"/>
      <c r="G1282" s="2"/>
      <c r="H1282" s="2"/>
      <c r="I1282" s="2"/>
      <c r="J1282" s="4"/>
    </row>
    <row r="1283" spans="1:10" s="9" customFormat="1" x14ac:dyDescent="0.2">
      <c r="A1283" s="4"/>
      <c r="B1283" s="4"/>
      <c r="C1283" s="337"/>
      <c r="D1283" s="2"/>
      <c r="E1283" s="2"/>
      <c r="F1283" s="51"/>
      <c r="G1283" s="2"/>
      <c r="H1283" s="2"/>
      <c r="I1283" s="2"/>
      <c r="J1283" s="4"/>
    </row>
    <row r="1284" spans="1:10" s="9" customFormat="1" x14ac:dyDescent="0.2">
      <c r="A1284" s="4"/>
      <c r="B1284" s="4"/>
      <c r="C1284" s="337"/>
      <c r="D1284" s="2"/>
      <c r="E1284" s="2"/>
      <c r="F1284" s="51"/>
      <c r="G1284" s="2"/>
      <c r="H1284" s="2"/>
      <c r="I1284" s="2"/>
      <c r="J1284" s="4"/>
    </row>
    <row r="1285" spans="1:10" s="9" customFormat="1" x14ac:dyDescent="0.2">
      <c r="A1285" s="4"/>
      <c r="B1285" s="4"/>
      <c r="C1285" s="337"/>
      <c r="D1285" s="2"/>
      <c r="E1285" s="2"/>
      <c r="F1285" s="51"/>
      <c r="G1285" s="2"/>
      <c r="H1285" s="2"/>
      <c r="I1285" s="2"/>
      <c r="J1285" s="4"/>
    </row>
    <row r="1286" spans="1:10" s="9" customFormat="1" x14ac:dyDescent="0.2">
      <c r="A1286" s="4"/>
      <c r="B1286" s="4"/>
      <c r="C1286" s="337"/>
      <c r="D1286" s="2"/>
      <c r="E1286" s="2"/>
      <c r="F1286" s="51"/>
      <c r="G1286" s="2"/>
      <c r="H1286" s="2"/>
      <c r="I1286" s="2"/>
      <c r="J1286" s="4"/>
    </row>
    <row r="1287" spans="1:10" s="9" customFormat="1" x14ac:dyDescent="0.2">
      <c r="A1287" s="4"/>
      <c r="B1287" s="4"/>
      <c r="C1287" s="337"/>
      <c r="D1287" s="2"/>
      <c r="E1287" s="2"/>
      <c r="F1287" s="51"/>
      <c r="G1287" s="2"/>
      <c r="H1287" s="2"/>
      <c r="I1287" s="2"/>
      <c r="J1287" s="4"/>
    </row>
    <row r="1288" spans="1:10" s="9" customFormat="1" x14ac:dyDescent="0.2">
      <c r="A1288" s="4"/>
      <c r="B1288" s="4"/>
      <c r="C1288" s="337"/>
      <c r="D1288" s="2"/>
      <c r="E1288" s="2"/>
      <c r="F1288" s="51"/>
      <c r="G1288" s="2"/>
      <c r="H1288" s="2"/>
      <c r="I1288" s="2"/>
      <c r="J1288" s="4"/>
    </row>
    <row r="1289" spans="1:10" s="9" customFormat="1" x14ac:dyDescent="0.2">
      <c r="A1289" s="4"/>
      <c r="B1289" s="4"/>
      <c r="C1289" s="337"/>
      <c r="D1289" s="2"/>
      <c r="E1289" s="2"/>
      <c r="F1289" s="51"/>
      <c r="G1289" s="2"/>
      <c r="H1289" s="2"/>
      <c r="I1289" s="2"/>
      <c r="J1289" s="4"/>
    </row>
    <row r="1290" spans="1:10" s="9" customFormat="1" x14ac:dyDescent="0.2">
      <c r="A1290" s="4"/>
      <c r="B1290" s="4"/>
      <c r="C1290" s="337"/>
      <c r="D1290" s="2"/>
      <c r="E1290" s="2"/>
      <c r="F1290" s="51"/>
      <c r="G1290" s="2"/>
      <c r="H1290" s="2"/>
      <c r="I1290" s="2"/>
      <c r="J1290" s="4"/>
    </row>
    <row r="1291" spans="1:10" s="9" customFormat="1" x14ac:dyDescent="0.2">
      <c r="A1291" s="4"/>
      <c r="B1291" s="4"/>
      <c r="C1291" s="337"/>
      <c r="D1291" s="2"/>
      <c r="E1291" s="2"/>
      <c r="F1291" s="51"/>
      <c r="G1291" s="2"/>
      <c r="H1291" s="2"/>
      <c r="I1291" s="2"/>
      <c r="J1291" s="4"/>
    </row>
    <row r="1292" spans="1:10" s="9" customFormat="1" x14ac:dyDescent="0.2">
      <c r="A1292" s="4"/>
      <c r="B1292" s="4"/>
      <c r="C1292" s="337"/>
      <c r="D1292" s="2"/>
      <c r="E1292" s="2"/>
      <c r="F1292" s="51"/>
      <c r="G1292" s="2"/>
      <c r="H1292" s="2"/>
      <c r="I1292" s="2"/>
      <c r="J1292" s="4"/>
    </row>
    <row r="1293" spans="1:10" s="9" customFormat="1" x14ac:dyDescent="0.2">
      <c r="A1293" s="4"/>
      <c r="B1293" s="4"/>
      <c r="C1293" s="337"/>
      <c r="D1293" s="2"/>
      <c r="E1293" s="2"/>
      <c r="F1293" s="51"/>
      <c r="G1293" s="2"/>
      <c r="H1293" s="2"/>
      <c r="I1293" s="2"/>
      <c r="J1293" s="4"/>
    </row>
    <row r="1294" spans="1:10" s="9" customFormat="1" x14ac:dyDescent="0.2">
      <c r="A1294" s="4"/>
      <c r="B1294" s="4"/>
      <c r="C1294" s="337"/>
      <c r="D1294" s="2"/>
      <c r="E1294" s="2"/>
      <c r="F1294" s="51"/>
      <c r="G1294" s="2"/>
      <c r="H1294" s="2"/>
      <c r="I1294" s="2"/>
      <c r="J1294" s="4"/>
    </row>
    <row r="1295" spans="1:10" s="9" customFormat="1" x14ac:dyDescent="0.2">
      <c r="A1295" s="4"/>
      <c r="B1295" s="4"/>
      <c r="C1295" s="337"/>
      <c r="D1295" s="2"/>
      <c r="E1295" s="2"/>
      <c r="F1295" s="51"/>
      <c r="G1295" s="2"/>
      <c r="H1295" s="2"/>
      <c r="I1295" s="2"/>
      <c r="J1295" s="4"/>
    </row>
    <row r="1296" spans="1:10" s="9" customFormat="1" x14ac:dyDescent="0.2">
      <c r="A1296" s="4"/>
      <c r="B1296" s="4"/>
      <c r="C1296" s="337"/>
      <c r="D1296" s="2"/>
      <c r="E1296" s="2"/>
      <c r="F1296" s="51"/>
      <c r="G1296" s="2"/>
      <c r="H1296" s="2"/>
      <c r="I1296" s="2"/>
      <c r="J1296" s="4"/>
    </row>
    <row r="1297" spans="1:10" s="9" customFormat="1" x14ac:dyDescent="0.2">
      <c r="A1297" s="4"/>
      <c r="B1297" s="4"/>
      <c r="C1297" s="337"/>
      <c r="D1297" s="2"/>
      <c r="E1297" s="2"/>
      <c r="F1297" s="51"/>
      <c r="G1297" s="2"/>
      <c r="H1297" s="2"/>
      <c r="I1297" s="2"/>
      <c r="J1297" s="4"/>
    </row>
    <row r="1298" spans="1:10" s="9" customFormat="1" x14ac:dyDescent="0.2">
      <c r="A1298" s="4"/>
      <c r="B1298" s="4"/>
      <c r="C1298" s="337"/>
      <c r="D1298" s="2"/>
      <c r="E1298" s="2"/>
      <c r="F1298" s="51"/>
      <c r="G1298" s="2"/>
      <c r="H1298" s="2"/>
      <c r="I1298" s="2"/>
      <c r="J1298" s="4"/>
    </row>
    <row r="1299" spans="1:10" s="9" customFormat="1" x14ac:dyDescent="0.2">
      <c r="A1299" s="4"/>
      <c r="B1299" s="4"/>
      <c r="C1299" s="337"/>
      <c r="D1299" s="2"/>
      <c r="E1299" s="2"/>
      <c r="F1299" s="51"/>
      <c r="G1299" s="2"/>
      <c r="H1299" s="2"/>
      <c r="I1299" s="2"/>
      <c r="J1299" s="4"/>
    </row>
    <row r="1300" spans="1:10" s="9" customFormat="1" x14ac:dyDescent="0.2">
      <c r="A1300" s="4"/>
      <c r="B1300" s="4"/>
      <c r="C1300" s="337"/>
      <c r="D1300" s="2"/>
      <c r="E1300" s="2"/>
      <c r="F1300" s="51"/>
      <c r="G1300" s="2"/>
      <c r="H1300" s="2"/>
      <c r="I1300" s="2"/>
      <c r="J1300" s="4"/>
    </row>
    <row r="1301" spans="1:10" s="9" customFormat="1" x14ac:dyDescent="0.2">
      <c r="A1301" s="4"/>
      <c r="B1301" s="4"/>
      <c r="C1301" s="337"/>
      <c r="D1301" s="2"/>
      <c r="E1301" s="2"/>
      <c r="F1301" s="51"/>
      <c r="G1301" s="2"/>
      <c r="H1301" s="2"/>
      <c r="I1301" s="2"/>
      <c r="J1301" s="4"/>
    </row>
    <row r="1302" spans="1:10" s="9" customFormat="1" x14ac:dyDescent="0.2">
      <c r="A1302" s="4"/>
      <c r="B1302" s="4"/>
      <c r="C1302" s="337"/>
      <c r="D1302" s="2"/>
      <c r="E1302" s="2"/>
      <c r="F1302" s="51"/>
      <c r="G1302" s="2"/>
      <c r="H1302" s="2"/>
      <c r="I1302" s="2"/>
      <c r="J1302" s="4"/>
    </row>
    <row r="1303" spans="1:10" s="9" customFormat="1" x14ac:dyDescent="0.2">
      <c r="A1303" s="4"/>
      <c r="B1303" s="4"/>
      <c r="C1303" s="337"/>
      <c r="D1303" s="2"/>
      <c r="E1303" s="2"/>
      <c r="F1303" s="51"/>
      <c r="G1303" s="2"/>
      <c r="H1303" s="2"/>
      <c r="I1303" s="2"/>
      <c r="J1303" s="4"/>
    </row>
    <row r="1304" spans="1:10" s="9" customFormat="1" x14ac:dyDescent="0.2">
      <c r="A1304" s="4"/>
      <c r="B1304" s="4"/>
      <c r="C1304" s="337"/>
      <c r="D1304" s="2"/>
      <c r="E1304" s="2"/>
      <c r="F1304" s="51"/>
      <c r="G1304" s="2"/>
      <c r="H1304" s="2"/>
      <c r="I1304" s="2"/>
      <c r="J1304" s="4"/>
    </row>
    <row r="1305" spans="1:10" s="9" customFormat="1" x14ac:dyDescent="0.2">
      <c r="A1305" s="4"/>
      <c r="B1305" s="4"/>
      <c r="C1305" s="337"/>
      <c r="D1305" s="2"/>
      <c r="E1305" s="2"/>
      <c r="F1305" s="51"/>
      <c r="G1305" s="2"/>
      <c r="H1305" s="2"/>
      <c r="I1305" s="2"/>
      <c r="J1305" s="4"/>
    </row>
    <row r="1306" spans="1:10" s="9" customFormat="1" x14ac:dyDescent="0.2">
      <c r="A1306" s="4"/>
      <c r="B1306" s="4"/>
      <c r="C1306" s="337"/>
      <c r="D1306" s="2"/>
      <c r="E1306" s="2"/>
      <c r="F1306" s="51"/>
      <c r="G1306" s="2"/>
      <c r="H1306" s="2"/>
      <c r="I1306" s="2"/>
      <c r="J1306" s="4"/>
    </row>
    <row r="1307" spans="1:10" s="9" customFormat="1" x14ac:dyDescent="0.2">
      <c r="A1307" s="4"/>
      <c r="B1307" s="4"/>
      <c r="C1307" s="337"/>
      <c r="D1307" s="2"/>
      <c r="E1307" s="2"/>
      <c r="F1307" s="51"/>
      <c r="G1307" s="2"/>
      <c r="H1307" s="2"/>
      <c r="I1307" s="2"/>
      <c r="J1307" s="4"/>
    </row>
    <row r="1308" spans="1:10" s="9" customFormat="1" x14ac:dyDescent="0.2">
      <c r="A1308" s="4"/>
      <c r="B1308" s="4"/>
      <c r="C1308" s="337"/>
      <c r="D1308" s="2"/>
      <c r="E1308" s="2"/>
      <c r="F1308" s="51"/>
      <c r="G1308" s="2"/>
      <c r="H1308" s="2"/>
      <c r="I1308" s="2"/>
      <c r="J1308" s="4"/>
    </row>
    <row r="1309" spans="1:10" s="9" customFormat="1" x14ac:dyDescent="0.2">
      <c r="A1309" s="4"/>
      <c r="B1309" s="4"/>
      <c r="C1309" s="337"/>
      <c r="D1309" s="2"/>
      <c r="E1309" s="2"/>
      <c r="F1309" s="51"/>
      <c r="G1309" s="2"/>
      <c r="H1309" s="2"/>
      <c r="I1309" s="2"/>
      <c r="J1309" s="4"/>
    </row>
    <row r="1310" spans="1:10" s="9" customFormat="1" x14ac:dyDescent="0.2">
      <c r="A1310" s="4"/>
      <c r="B1310" s="4"/>
      <c r="C1310" s="337"/>
      <c r="D1310" s="2"/>
      <c r="E1310" s="2"/>
      <c r="F1310" s="51"/>
      <c r="G1310" s="2"/>
      <c r="H1310" s="2"/>
      <c r="I1310" s="2"/>
      <c r="J1310" s="4"/>
    </row>
    <row r="1311" spans="1:10" s="9" customFormat="1" x14ac:dyDescent="0.2">
      <c r="A1311" s="4"/>
      <c r="B1311" s="4"/>
      <c r="C1311" s="337"/>
      <c r="D1311" s="2"/>
      <c r="E1311" s="2"/>
      <c r="F1311" s="51"/>
      <c r="G1311" s="2"/>
      <c r="H1311" s="2"/>
      <c r="I1311" s="2"/>
      <c r="J1311" s="4"/>
    </row>
    <row r="1312" spans="1:10" s="9" customFormat="1" x14ac:dyDescent="0.2">
      <c r="A1312" s="4"/>
      <c r="B1312" s="4"/>
      <c r="C1312" s="337"/>
      <c r="D1312" s="2"/>
      <c r="E1312" s="2"/>
      <c r="F1312" s="51"/>
      <c r="G1312" s="2"/>
      <c r="H1312" s="2"/>
      <c r="I1312" s="2"/>
      <c r="J1312" s="4"/>
    </row>
    <row r="1313" spans="1:10" s="9" customFormat="1" x14ac:dyDescent="0.2">
      <c r="A1313" s="4"/>
      <c r="B1313" s="4"/>
      <c r="C1313" s="337"/>
      <c r="D1313" s="2"/>
      <c r="E1313" s="2"/>
      <c r="F1313" s="51"/>
      <c r="G1313" s="2"/>
      <c r="H1313" s="2"/>
      <c r="I1313" s="2"/>
      <c r="J1313" s="4"/>
    </row>
    <row r="1314" spans="1:10" s="9" customFormat="1" x14ac:dyDescent="0.2">
      <c r="A1314" s="4"/>
      <c r="B1314" s="4"/>
      <c r="C1314" s="337"/>
      <c r="D1314" s="2"/>
      <c r="E1314" s="2"/>
      <c r="F1314" s="51"/>
      <c r="G1314" s="2"/>
      <c r="H1314" s="2"/>
      <c r="I1314" s="2"/>
      <c r="J1314" s="4"/>
    </row>
    <row r="1315" spans="1:10" s="9" customFormat="1" x14ac:dyDescent="0.2">
      <c r="A1315" s="4"/>
      <c r="B1315" s="4"/>
      <c r="C1315" s="337"/>
      <c r="D1315" s="2"/>
      <c r="E1315" s="2"/>
      <c r="F1315" s="51"/>
      <c r="G1315" s="2"/>
      <c r="H1315" s="2"/>
      <c r="I1315" s="2"/>
      <c r="J1315" s="4"/>
    </row>
    <row r="1316" spans="1:10" s="9" customFormat="1" x14ac:dyDescent="0.2">
      <c r="A1316" s="4"/>
      <c r="B1316" s="4"/>
      <c r="C1316" s="337"/>
      <c r="D1316" s="2"/>
      <c r="E1316" s="2"/>
      <c r="F1316" s="51"/>
      <c r="G1316" s="2"/>
      <c r="H1316" s="2"/>
      <c r="I1316" s="2"/>
      <c r="J1316" s="4"/>
    </row>
    <row r="1317" spans="1:10" s="9" customFormat="1" x14ac:dyDescent="0.2">
      <c r="A1317" s="4"/>
      <c r="B1317" s="4"/>
      <c r="C1317" s="337"/>
      <c r="D1317" s="2"/>
      <c r="E1317" s="2"/>
      <c r="F1317" s="51"/>
      <c r="G1317" s="2"/>
      <c r="H1317" s="2"/>
      <c r="I1317" s="2"/>
      <c r="J1317" s="4"/>
    </row>
    <row r="1318" spans="1:10" s="9" customFormat="1" x14ac:dyDescent="0.2">
      <c r="A1318" s="4"/>
      <c r="B1318" s="4"/>
      <c r="C1318" s="337"/>
      <c r="D1318" s="2"/>
      <c r="E1318" s="2"/>
      <c r="F1318" s="51"/>
      <c r="G1318" s="2"/>
      <c r="H1318" s="2"/>
      <c r="I1318" s="2"/>
      <c r="J1318" s="4"/>
    </row>
    <row r="1319" spans="1:10" s="9" customFormat="1" x14ac:dyDescent="0.2">
      <c r="A1319" s="4"/>
      <c r="B1319" s="4"/>
      <c r="C1319" s="337"/>
      <c r="D1319" s="2"/>
      <c r="E1319" s="2"/>
      <c r="F1319" s="51"/>
      <c r="G1319" s="2"/>
      <c r="H1319" s="2"/>
      <c r="I1319" s="2"/>
      <c r="J1319" s="4"/>
    </row>
    <row r="1320" spans="1:10" s="9" customFormat="1" x14ac:dyDescent="0.2">
      <c r="A1320" s="4"/>
      <c r="B1320" s="4"/>
      <c r="C1320" s="337"/>
      <c r="D1320" s="2"/>
      <c r="E1320" s="2"/>
      <c r="F1320" s="51"/>
      <c r="G1320" s="2"/>
      <c r="H1320" s="2"/>
      <c r="I1320" s="2"/>
      <c r="J1320" s="4"/>
    </row>
    <row r="1321" spans="1:10" s="9" customFormat="1" x14ac:dyDescent="0.2">
      <c r="A1321" s="4"/>
      <c r="B1321" s="4"/>
      <c r="C1321" s="337"/>
      <c r="D1321" s="2"/>
      <c r="E1321" s="2"/>
      <c r="F1321" s="51"/>
      <c r="G1321" s="2"/>
      <c r="H1321" s="2"/>
      <c r="I1321" s="2"/>
      <c r="J1321" s="4"/>
    </row>
    <row r="1322" spans="1:10" s="9" customFormat="1" x14ac:dyDescent="0.2">
      <c r="A1322" s="4"/>
      <c r="B1322" s="4"/>
      <c r="C1322" s="337"/>
      <c r="D1322" s="2"/>
      <c r="E1322" s="2"/>
      <c r="F1322" s="51"/>
      <c r="G1322" s="2"/>
      <c r="H1322" s="2"/>
      <c r="I1322" s="2"/>
      <c r="J1322" s="4"/>
    </row>
    <row r="1323" spans="1:10" s="9" customFormat="1" x14ac:dyDescent="0.2">
      <c r="A1323" s="4"/>
      <c r="B1323" s="4"/>
      <c r="C1323" s="337"/>
      <c r="D1323" s="2"/>
      <c r="E1323" s="2"/>
      <c r="F1323" s="51"/>
      <c r="G1323" s="2"/>
      <c r="H1323" s="2"/>
      <c r="I1323" s="2"/>
      <c r="J1323" s="4"/>
    </row>
    <row r="1324" spans="1:10" s="9" customFormat="1" x14ac:dyDescent="0.2">
      <c r="A1324" s="4"/>
      <c r="B1324" s="4"/>
      <c r="C1324" s="337"/>
      <c r="D1324" s="2"/>
      <c r="E1324" s="2"/>
      <c r="F1324" s="51"/>
      <c r="G1324" s="2"/>
      <c r="H1324" s="2"/>
      <c r="I1324" s="2"/>
      <c r="J1324" s="4"/>
    </row>
    <row r="1325" spans="1:10" s="9" customFormat="1" x14ac:dyDescent="0.2">
      <c r="A1325" s="4"/>
      <c r="B1325" s="4"/>
      <c r="C1325" s="337"/>
      <c r="D1325" s="2"/>
      <c r="E1325" s="2"/>
      <c r="F1325" s="51"/>
      <c r="G1325" s="2"/>
      <c r="H1325" s="2"/>
      <c r="I1325" s="2"/>
      <c r="J1325" s="4"/>
    </row>
    <row r="1326" spans="1:10" s="9" customFormat="1" x14ac:dyDescent="0.2">
      <c r="A1326" s="4"/>
      <c r="B1326" s="4"/>
      <c r="C1326" s="337"/>
      <c r="D1326" s="2"/>
      <c r="E1326" s="2"/>
      <c r="F1326" s="51"/>
      <c r="G1326" s="2"/>
      <c r="H1326" s="2"/>
      <c r="I1326" s="2"/>
      <c r="J1326" s="4"/>
    </row>
    <row r="1327" spans="1:10" s="9" customFormat="1" x14ac:dyDescent="0.2">
      <c r="A1327" s="4"/>
      <c r="B1327" s="4"/>
      <c r="C1327" s="337"/>
      <c r="D1327" s="2"/>
      <c r="E1327" s="2"/>
      <c r="F1327" s="51"/>
      <c r="G1327" s="2"/>
      <c r="H1327" s="2"/>
      <c r="I1327" s="2"/>
      <c r="J1327" s="4"/>
    </row>
    <row r="1328" spans="1:10" s="9" customFormat="1" x14ac:dyDescent="0.2">
      <c r="A1328" s="4"/>
      <c r="B1328" s="4"/>
      <c r="C1328" s="337"/>
      <c r="D1328" s="2"/>
      <c r="E1328" s="2"/>
      <c r="F1328" s="51"/>
      <c r="G1328" s="2"/>
      <c r="H1328" s="2"/>
      <c r="I1328" s="2"/>
      <c r="J1328" s="4"/>
    </row>
    <row r="1329" spans="1:10" s="9" customFormat="1" x14ac:dyDescent="0.2">
      <c r="A1329" s="4"/>
      <c r="B1329" s="4"/>
      <c r="C1329" s="337"/>
      <c r="D1329" s="2"/>
      <c r="E1329" s="2"/>
      <c r="F1329" s="51"/>
      <c r="G1329" s="2"/>
      <c r="H1329" s="2"/>
      <c r="I1329" s="2"/>
      <c r="J1329" s="4"/>
    </row>
    <row r="1330" spans="1:10" s="9" customFormat="1" x14ac:dyDescent="0.2">
      <c r="A1330" s="4"/>
      <c r="B1330" s="4"/>
      <c r="C1330" s="337"/>
      <c r="D1330" s="2"/>
      <c r="E1330" s="2"/>
      <c r="F1330" s="51"/>
      <c r="G1330" s="2"/>
      <c r="H1330" s="2"/>
      <c r="I1330" s="2"/>
      <c r="J1330" s="4"/>
    </row>
    <row r="1331" spans="1:10" s="9" customFormat="1" x14ac:dyDescent="0.2">
      <c r="A1331" s="4"/>
      <c r="B1331" s="4"/>
      <c r="C1331" s="337"/>
      <c r="D1331" s="2"/>
      <c r="E1331" s="2"/>
      <c r="F1331" s="51"/>
      <c r="G1331" s="2"/>
      <c r="H1331" s="2"/>
      <c r="I1331" s="2"/>
      <c r="J1331" s="4"/>
    </row>
    <row r="1332" spans="1:10" s="9" customFormat="1" x14ac:dyDescent="0.2">
      <c r="A1332" s="4"/>
      <c r="B1332" s="4"/>
      <c r="C1332" s="337"/>
      <c r="D1332" s="2"/>
      <c r="E1332" s="2"/>
      <c r="F1332" s="51"/>
      <c r="G1332" s="2"/>
      <c r="H1332" s="2"/>
      <c r="I1332" s="2"/>
      <c r="J1332" s="4"/>
    </row>
    <row r="1333" spans="1:10" s="9" customFormat="1" x14ac:dyDescent="0.2">
      <c r="A1333" s="4"/>
      <c r="B1333" s="4"/>
      <c r="C1333" s="337"/>
      <c r="D1333" s="2"/>
      <c r="E1333" s="2"/>
      <c r="F1333" s="51"/>
      <c r="G1333" s="2"/>
      <c r="H1333" s="2"/>
      <c r="I1333" s="2"/>
      <c r="J1333" s="4"/>
    </row>
    <row r="1334" spans="1:10" s="9" customFormat="1" x14ac:dyDescent="0.2">
      <c r="A1334" s="4"/>
      <c r="B1334" s="4"/>
      <c r="C1334" s="337"/>
      <c r="D1334" s="2"/>
      <c r="E1334" s="2"/>
      <c r="F1334" s="51"/>
      <c r="G1334" s="2"/>
      <c r="H1334" s="2"/>
      <c r="I1334" s="2"/>
      <c r="J1334" s="4"/>
    </row>
    <row r="1335" spans="1:10" s="9" customFormat="1" x14ac:dyDescent="0.2">
      <c r="A1335" s="4"/>
      <c r="B1335" s="4"/>
      <c r="C1335" s="337"/>
      <c r="D1335" s="2"/>
      <c r="E1335" s="2"/>
      <c r="F1335" s="51"/>
      <c r="G1335" s="2"/>
      <c r="H1335" s="2"/>
      <c r="I1335" s="2"/>
      <c r="J1335" s="4"/>
    </row>
    <row r="1336" spans="1:10" s="9" customFormat="1" x14ac:dyDescent="0.2">
      <c r="A1336" s="4"/>
      <c r="B1336" s="4"/>
      <c r="C1336" s="337"/>
      <c r="D1336" s="2"/>
      <c r="E1336" s="2"/>
      <c r="F1336" s="51"/>
      <c r="G1336" s="2"/>
      <c r="H1336" s="2"/>
      <c r="I1336" s="2"/>
      <c r="J1336" s="4"/>
    </row>
    <row r="1337" spans="1:10" s="9" customFormat="1" x14ac:dyDescent="0.2">
      <c r="A1337" s="4"/>
      <c r="B1337" s="4"/>
      <c r="C1337" s="337"/>
      <c r="D1337" s="2"/>
      <c r="E1337" s="2"/>
      <c r="F1337" s="51"/>
      <c r="G1337" s="2"/>
      <c r="H1337" s="2"/>
      <c r="I1337" s="2"/>
      <c r="J1337" s="4"/>
    </row>
    <row r="1338" spans="1:10" s="9" customFormat="1" x14ac:dyDescent="0.2">
      <c r="A1338" s="4"/>
      <c r="B1338" s="4"/>
      <c r="C1338" s="337"/>
      <c r="D1338" s="2"/>
      <c r="E1338" s="2"/>
      <c r="F1338" s="51"/>
      <c r="G1338" s="2"/>
      <c r="H1338" s="2"/>
      <c r="I1338" s="2"/>
      <c r="J1338" s="4"/>
    </row>
    <row r="1339" spans="1:10" s="9" customFormat="1" x14ac:dyDescent="0.2">
      <c r="A1339" s="4"/>
      <c r="B1339" s="4"/>
      <c r="C1339" s="337"/>
      <c r="D1339" s="2"/>
      <c r="E1339" s="2"/>
      <c r="F1339" s="51"/>
      <c r="G1339" s="2"/>
      <c r="H1339" s="2"/>
      <c r="I1339" s="2"/>
      <c r="J1339" s="4"/>
    </row>
    <row r="1340" spans="1:10" s="9" customFormat="1" x14ac:dyDescent="0.2">
      <c r="A1340" s="4"/>
      <c r="B1340" s="4"/>
      <c r="C1340" s="337"/>
      <c r="D1340" s="2"/>
      <c r="E1340" s="2"/>
      <c r="F1340" s="51"/>
      <c r="G1340" s="2"/>
      <c r="H1340" s="2"/>
      <c r="I1340" s="2"/>
      <c r="J1340" s="4"/>
    </row>
    <row r="1341" spans="1:10" s="9" customFormat="1" x14ac:dyDescent="0.2">
      <c r="A1341" s="4"/>
      <c r="B1341" s="4"/>
      <c r="C1341" s="337"/>
      <c r="D1341" s="2"/>
      <c r="E1341" s="2"/>
      <c r="F1341" s="51"/>
      <c r="G1341" s="2"/>
      <c r="H1341" s="2"/>
      <c r="I1341" s="2"/>
      <c r="J1341" s="4"/>
    </row>
    <row r="1342" spans="1:10" s="9" customFormat="1" x14ac:dyDescent="0.2">
      <c r="A1342" s="4"/>
      <c r="B1342" s="4"/>
      <c r="C1342" s="337"/>
      <c r="D1342" s="2"/>
      <c r="E1342" s="2"/>
      <c r="F1342" s="51"/>
      <c r="G1342" s="2"/>
      <c r="H1342" s="2"/>
      <c r="I1342" s="2"/>
      <c r="J1342" s="4"/>
    </row>
    <row r="1343" spans="1:10" s="9" customFormat="1" x14ac:dyDescent="0.2">
      <c r="A1343" s="4"/>
      <c r="B1343" s="4"/>
      <c r="C1343" s="337"/>
      <c r="D1343" s="2"/>
      <c r="E1343" s="2"/>
      <c r="F1343" s="51"/>
      <c r="G1343" s="2"/>
      <c r="H1343" s="2"/>
      <c r="I1343" s="2"/>
      <c r="J1343" s="4"/>
    </row>
    <row r="1344" spans="1:10" s="9" customFormat="1" x14ac:dyDescent="0.2">
      <c r="A1344" s="4"/>
      <c r="B1344" s="4"/>
      <c r="C1344" s="337"/>
      <c r="D1344" s="2"/>
      <c r="E1344" s="2"/>
      <c r="F1344" s="51"/>
      <c r="G1344" s="2"/>
      <c r="H1344" s="2"/>
      <c r="I1344" s="2"/>
      <c r="J1344" s="4"/>
    </row>
    <row r="1345" spans="1:10" s="9" customFormat="1" x14ac:dyDescent="0.2">
      <c r="A1345" s="4"/>
      <c r="B1345" s="4"/>
      <c r="C1345" s="337"/>
      <c r="D1345" s="2"/>
      <c r="E1345" s="2"/>
      <c r="F1345" s="51"/>
      <c r="G1345" s="2"/>
      <c r="H1345" s="2"/>
      <c r="I1345" s="2"/>
      <c r="J1345" s="4"/>
    </row>
    <row r="1346" spans="1:10" s="9" customFormat="1" x14ac:dyDescent="0.2">
      <c r="A1346" s="4"/>
      <c r="B1346" s="4"/>
      <c r="C1346" s="337"/>
      <c r="D1346" s="2"/>
      <c r="E1346" s="2"/>
      <c r="F1346" s="51"/>
      <c r="G1346" s="2"/>
      <c r="H1346" s="2"/>
      <c r="I1346" s="2"/>
      <c r="J1346" s="4"/>
    </row>
    <row r="1347" spans="1:10" s="9" customFormat="1" x14ac:dyDescent="0.2">
      <c r="A1347" s="4"/>
      <c r="B1347" s="4"/>
      <c r="C1347" s="337"/>
      <c r="D1347" s="2"/>
      <c r="E1347" s="2"/>
      <c r="F1347" s="51"/>
      <c r="G1347" s="2"/>
      <c r="H1347" s="2"/>
      <c r="I1347" s="2"/>
      <c r="J1347" s="4"/>
    </row>
    <row r="1348" spans="1:10" s="9" customFormat="1" x14ac:dyDescent="0.2">
      <c r="A1348" s="4"/>
      <c r="B1348" s="4"/>
      <c r="C1348" s="337"/>
      <c r="D1348" s="2"/>
      <c r="E1348" s="2"/>
      <c r="F1348" s="51"/>
      <c r="G1348" s="2"/>
      <c r="H1348" s="2"/>
      <c r="I1348" s="2"/>
      <c r="J1348" s="4"/>
    </row>
    <row r="1349" spans="1:10" s="9" customFormat="1" x14ac:dyDescent="0.2">
      <c r="A1349" s="4"/>
      <c r="B1349" s="4"/>
      <c r="C1349" s="337"/>
      <c r="D1349" s="2"/>
      <c r="E1349" s="2"/>
      <c r="F1349" s="51"/>
      <c r="G1349" s="2"/>
      <c r="H1349" s="2"/>
      <c r="I1349" s="2"/>
      <c r="J1349" s="4"/>
    </row>
    <row r="1350" spans="1:10" s="9" customFormat="1" x14ac:dyDescent="0.2">
      <c r="A1350" s="4"/>
      <c r="B1350" s="4"/>
      <c r="C1350" s="337"/>
      <c r="D1350" s="2"/>
      <c r="E1350" s="2"/>
      <c r="F1350" s="51"/>
      <c r="G1350" s="2"/>
      <c r="H1350" s="2"/>
      <c r="I1350" s="2"/>
      <c r="J1350" s="4"/>
    </row>
    <row r="1351" spans="1:10" s="9" customFormat="1" x14ac:dyDescent="0.2">
      <c r="A1351" s="4"/>
      <c r="B1351" s="4"/>
      <c r="C1351" s="337"/>
      <c r="D1351" s="2"/>
      <c r="E1351" s="2"/>
      <c r="F1351" s="51"/>
      <c r="G1351" s="2"/>
      <c r="H1351" s="2"/>
      <c r="I1351" s="2"/>
      <c r="J1351" s="4"/>
    </row>
    <row r="1352" spans="1:10" s="9" customFormat="1" x14ac:dyDescent="0.2">
      <c r="A1352" s="4"/>
      <c r="B1352" s="4"/>
      <c r="C1352" s="337"/>
      <c r="D1352" s="2"/>
      <c r="E1352" s="2"/>
      <c r="F1352" s="51"/>
      <c r="G1352" s="2"/>
      <c r="H1352" s="2"/>
      <c r="I1352" s="2"/>
      <c r="J1352" s="4"/>
    </row>
    <row r="1353" spans="1:10" s="9" customFormat="1" x14ac:dyDescent="0.2">
      <c r="A1353" s="4"/>
      <c r="B1353" s="4"/>
      <c r="C1353" s="337"/>
      <c r="D1353" s="2"/>
      <c r="E1353" s="2"/>
      <c r="F1353" s="51"/>
      <c r="G1353" s="2"/>
      <c r="H1353" s="2"/>
      <c r="I1353" s="2"/>
      <c r="J1353" s="4"/>
    </row>
    <row r="1354" spans="1:10" s="9" customFormat="1" x14ac:dyDescent="0.2">
      <c r="A1354" s="4"/>
      <c r="B1354" s="4"/>
      <c r="C1354" s="337"/>
      <c r="D1354" s="2"/>
      <c r="E1354" s="2"/>
      <c r="F1354" s="51"/>
      <c r="G1354" s="2"/>
      <c r="H1354" s="2"/>
      <c r="I1354" s="2"/>
      <c r="J1354" s="4"/>
    </row>
    <row r="1355" spans="1:10" s="9" customFormat="1" x14ac:dyDescent="0.2">
      <c r="A1355" s="4"/>
      <c r="B1355" s="4"/>
      <c r="C1355" s="337"/>
      <c r="D1355" s="2"/>
      <c r="E1355" s="2"/>
      <c r="F1355" s="51"/>
      <c r="G1355" s="2"/>
      <c r="H1355" s="2"/>
      <c r="I1355" s="2"/>
      <c r="J1355" s="4"/>
    </row>
    <row r="1356" spans="1:10" s="9" customFormat="1" x14ac:dyDescent="0.2">
      <c r="A1356" s="4"/>
      <c r="B1356" s="4"/>
      <c r="C1356" s="337"/>
      <c r="D1356" s="2"/>
      <c r="E1356" s="2"/>
      <c r="F1356" s="51"/>
      <c r="G1356" s="2"/>
      <c r="H1356" s="2"/>
      <c r="I1356" s="2"/>
      <c r="J1356" s="4"/>
    </row>
    <row r="1357" spans="1:10" s="9" customFormat="1" x14ac:dyDescent="0.2">
      <c r="A1357" s="4"/>
      <c r="B1357" s="4"/>
      <c r="C1357" s="337"/>
      <c r="D1357" s="2"/>
      <c r="E1357" s="2"/>
      <c r="F1357" s="51"/>
      <c r="G1357" s="2"/>
      <c r="H1357" s="2"/>
      <c r="I1357" s="2"/>
      <c r="J1357" s="4"/>
    </row>
    <row r="1358" spans="1:10" s="9" customFormat="1" x14ac:dyDescent="0.2">
      <c r="A1358" s="4"/>
      <c r="B1358" s="4"/>
      <c r="C1358" s="337"/>
      <c r="D1358" s="2"/>
      <c r="E1358" s="2"/>
      <c r="F1358" s="51"/>
      <c r="G1358" s="2"/>
      <c r="H1358" s="2"/>
      <c r="I1358" s="2"/>
      <c r="J1358" s="4"/>
    </row>
    <row r="1359" spans="1:10" s="9" customFormat="1" x14ac:dyDescent="0.2">
      <c r="A1359" s="4"/>
      <c r="B1359" s="4"/>
      <c r="C1359" s="337"/>
      <c r="D1359" s="2"/>
      <c r="E1359" s="2"/>
      <c r="F1359" s="51"/>
      <c r="G1359" s="2"/>
      <c r="H1359" s="2"/>
      <c r="I1359" s="2"/>
      <c r="J1359" s="4"/>
    </row>
    <row r="1360" spans="1:10" s="9" customFormat="1" x14ac:dyDescent="0.2">
      <c r="A1360" s="4"/>
      <c r="B1360" s="4"/>
      <c r="C1360" s="337"/>
      <c r="D1360" s="2"/>
      <c r="E1360" s="2"/>
      <c r="F1360" s="51"/>
      <c r="G1360" s="2"/>
      <c r="H1360" s="2"/>
      <c r="I1360" s="2"/>
      <c r="J1360" s="4"/>
    </row>
    <row r="1361" spans="1:10" s="9" customFormat="1" x14ac:dyDescent="0.2">
      <c r="A1361" s="4"/>
      <c r="B1361" s="4"/>
      <c r="C1361" s="337"/>
      <c r="D1361" s="2"/>
      <c r="E1361" s="2"/>
      <c r="F1361" s="51"/>
      <c r="G1361" s="2"/>
      <c r="H1361" s="2"/>
      <c r="I1361" s="2"/>
      <c r="J1361" s="4"/>
    </row>
    <row r="1362" spans="1:10" s="9" customFormat="1" x14ac:dyDescent="0.2">
      <c r="A1362" s="4"/>
      <c r="B1362" s="4"/>
      <c r="C1362" s="337"/>
      <c r="D1362" s="2"/>
      <c r="E1362" s="2"/>
      <c r="F1362" s="51"/>
      <c r="G1362" s="2"/>
      <c r="H1362" s="2"/>
      <c r="I1362" s="2"/>
      <c r="J1362" s="4"/>
    </row>
    <row r="1363" spans="1:10" s="9" customFormat="1" x14ac:dyDescent="0.2">
      <c r="A1363" s="4"/>
      <c r="B1363" s="4"/>
      <c r="C1363" s="337"/>
      <c r="D1363" s="2"/>
      <c r="E1363" s="2"/>
      <c r="F1363" s="51"/>
      <c r="G1363" s="2"/>
      <c r="H1363" s="2"/>
      <c r="I1363" s="2"/>
      <c r="J1363" s="4"/>
    </row>
    <row r="1364" spans="1:10" s="9" customFormat="1" x14ac:dyDescent="0.2">
      <c r="A1364" s="4"/>
      <c r="B1364" s="4"/>
      <c r="C1364" s="337"/>
      <c r="D1364" s="2"/>
      <c r="E1364" s="2"/>
      <c r="F1364" s="51"/>
      <c r="G1364" s="2"/>
      <c r="H1364" s="2"/>
      <c r="I1364" s="2"/>
      <c r="J1364" s="4"/>
    </row>
    <row r="1365" spans="1:10" s="9" customFormat="1" x14ac:dyDescent="0.2">
      <c r="A1365" s="4"/>
      <c r="B1365" s="4"/>
      <c r="C1365" s="337"/>
      <c r="D1365" s="2"/>
      <c r="E1365" s="2"/>
      <c r="F1365" s="51"/>
      <c r="G1365" s="2"/>
      <c r="H1365" s="2"/>
      <c r="I1365" s="2"/>
      <c r="J1365" s="4"/>
    </row>
    <row r="1366" spans="1:10" s="9" customFormat="1" x14ac:dyDescent="0.2">
      <c r="A1366" s="4"/>
      <c r="B1366" s="4"/>
      <c r="C1366" s="337"/>
      <c r="D1366" s="2"/>
      <c r="E1366" s="2"/>
      <c r="F1366" s="51"/>
      <c r="G1366" s="2"/>
      <c r="H1366" s="2"/>
      <c r="I1366" s="2"/>
      <c r="J1366" s="4"/>
    </row>
    <row r="1367" spans="1:10" s="9" customFormat="1" x14ac:dyDescent="0.2">
      <c r="A1367" s="4"/>
      <c r="B1367" s="4"/>
      <c r="C1367" s="337"/>
      <c r="D1367" s="2"/>
      <c r="E1367" s="2"/>
      <c r="F1367" s="51"/>
      <c r="G1367" s="2"/>
      <c r="H1367" s="2"/>
      <c r="I1367" s="2"/>
      <c r="J1367" s="4"/>
    </row>
    <row r="1368" spans="1:10" s="9" customFormat="1" x14ac:dyDescent="0.2">
      <c r="A1368" s="4"/>
      <c r="B1368" s="4"/>
      <c r="C1368" s="337"/>
      <c r="D1368" s="2"/>
      <c r="E1368" s="2"/>
      <c r="F1368" s="51"/>
      <c r="G1368" s="2"/>
      <c r="H1368" s="2"/>
      <c r="I1368" s="2"/>
      <c r="J1368" s="4"/>
    </row>
    <row r="1369" spans="1:10" s="9" customFormat="1" x14ac:dyDescent="0.2">
      <c r="A1369" s="4"/>
      <c r="B1369" s="4"/>
      <c r="C1369" s="337"/>
      <c r="D1369" s="2"/>
      <c r="E1369" s="2"/>
      <c r="F1369" s="51"/>
      <c r="G1369" s="2"/>
      <c r="H1369" s="2"/>
      <c r="I1369" s="2"/>
      <c r="J1369" s="4"/>
    </row>
    <row r="1370" spans="1:10" s="9" customFormat="1" x14ac:dyDescent="0.2">
      <c r="A1370" s="4"/>
      <c r="B1370" s="4"/>
      <c r="C1370" s="337"/>
      <c r="D1370" s="2"/>
      <c r="E1370" s="2"/>
      <c r="F1370" s="51"/>
      <c r="G1370" s="2"/>
      <c r="H1370" s="2"/>
      <c r="I1370" s="2"/>
      <c r="J1370" s="4"/>
    </row>
    <row r="1371" spans="1:10" s="9" customFormat="1" x14ac:dyDescent="0.2">
      <c r="A1371" s="4"/>
      <c r="B1371" s="4"/>
      <c r="C1371" s="337"/>
      <c r="D1371" s="2"/>
      <c r="E1371" s="2"/>
      <c r="F1371" s="51"/>
      <c r="G1371" s="2"/>
      <c r="H1371" s="2"/>
      <c r="I1371" s="2"/>
      <c r="J1371" s="4"/>
    </row>
    <row r="1372" spans="1:10" s="9" customFormat="1" x14ac:dyDescent="0.2">
      <c r="A1372" s="4"/>
      <c r="B1372" s="4"/>
      <c r="C1372" s="337"/>
      <c r="D1372" s="2"/>
      <c r="E1372" s="2"/>
      <c r="F1372" s="51"/>
      <c r="G1372" s="2"/>
      <c r="H1372" s="2"/>
      <c r="I1372" s="2"/>
      <c r="J1372" s="4"/>
    </row>
    <row r="1373" spans="1:10" s="9" customFormat="1" x14ac:dyDescent="0.2">
      <c r="A1373" s="4"/>
      <c r="B1373" s="4"/>
      <c r="C1373" s="337"/>
      <c r="D1373" s="2"/>
      <c r="E1373" s="2"/>
      <c r="F1373" s="51"/>
      <c r="G1373" s="2"/>
      <c r="H1373" s="2"/>
      <c r="I1373" s="2"/>
      <c r="J1373" s="4"/>
    </row>
    <row r="1374" spans="1:10" s="9" customFormat="1" x14ac:dyDescent="0.2">
      <c r="A1374" s="4"/>
      <c r="B1374" s="4"/>
      <c r="C1374" s="337"/>
      <c r="D1374" s="2"/>
      <c r="E1374" s="2"/>
      <c r="F1374" s="51"/>
      <c r="G1374" s="2"/>
      <c r="H1374" s="2"/>
      <c r="I1374" s="2"/>
      <c r="J1374" s="4"/>
    </row>
    <row r="1375" spans="1:10" s="9" customFormat="1" x14ac:dyDescent="0.2">
      <c r="A1375" s="4"/>
      <c r="B1375" s="4"/>
      <c r="C1375" s="337"/>
      <c r="D1375" s="2"/>
      <c r="E1375" s="2"/>
      <c r="F1375" s="51"/>
      <c r="G1375" s="2"/>
      <c r="H1375" s="2"/>
      <c r="I1375" s="2"/>
      <c r="J1375" s="4"/>
    </row>
    <row r="1376" spans="1:10" s="9" customFormat="1" x14ac:dyDescent="0.2">
      <c r="A1376" s="4"/>
      <c r="B1376" s="4"/>
      <c r="C1376" s="337"/>
      <c r="D1376" s="2"/>
      <c r="E1376" s="2"/>
      <c r="F1376" s="51"/>
      <c r="G1376" s="2"/>
      <c r="H1376" s="2"/>
      <c r="I1376" s="2"/>
      <c r="J1376" s="4"/>
    </row>
    <row r="1377" spans="1:10" s="9" customFormat="1" x14ac:dyDescent="0.2">
      <c r="A1377" s="4"/>
      <c r="B1377" s="4"/>
      <c r="C1377" s="337"/>
      <c r="D1377" s="2"/>
      <c r="E1377" s="2"/>
      <c r="F1377" s="51"/>
      <c r="G1377" s="2"/>
      <c r="H1377" s="2"/>
      <c r="I1377" s="2"/>
      <c r="J1377" s="4"/>
    </row>
    <row r="1378" spans="1:10" s="9" customFormat="1" x14ac:dyDescent="0.2">
      <c r="A1378" s="4"/>
      <c r="B1378" s="4"/>
      <c r="C1378" s="337"/>
      <c r="D1378" s="2"/>
      <c r="E1378" s="2"/>
      <c r="F1378" s="51"/>
      <c r="G1378" s="2"/>
      <c r="H1378" s="2"/>
      <c r="I1378" s="2"/>
      <c r="J1378" s="4"/>
    </row>
    <row r="1379" spans="1:10" s="9" customFormat="1" x14ac:dyDescent="0.2">
      <c r="A1379" s="4"/>
      <c r="B1379" s="4"/>
      <c r="C1379" s="337"/>
      <c r="D1379" s="2"/>
      <c r="E1379" s="2"/>
      <c r="F1379" s="51"/>
      <c r="G1379" s="2"/>
      <c r="H1379" s="2"/>
      <c r="I1379" s="2"/>
      <c r="J1379" s="4"/>
    </row>
    <row r="1380" spans="1:10" s="9" customFormat="1" x14ac:dyDescent="0.2">
      <c r="A1380" s="4"/>
      <c r="B1380" s="4"/>
      <c r="C1380" s="337"/>
      <c r="D1380" s="2"/>
      <c r="E1380" s="2"/>
      <c r="F1380" s="51"/>
      <c r="G1380" s="2"/>
      <c r="H1380" s="2"/>
      <c r="I1380" s="2"/>
      <c r="J1380" s="4"/>
    </row>
    <row r="1381" spans="1:10" s="9" customFormat="1" x14ac:dyDescent="0.2">
      <c r="A1381" s="4"/>
      <c r="B1381" s="4"/>
      <c r="C1381" s="337"/>
      <c r="D1381" s="2"/>
      <c r="E1381" s="2"/>
      <c r="F1381" s="51"/>
      <c r="G1381" s="2"/>
      <c r="H1381" s="2"/>
      <c r="I1381" s="2"/>
      <c r="J1381" s="4"/>
    </row>
    <row r="1382" spans="1:10" s="9" customFormat="1" x14ac:dyDescent="0.2">
      <c r="A1382" s="4"/>
      <c r="B1382" s="4"/>
      <c r="C1382" s="337"/>
      <c r="D1382" s="2"/>
      <c r="E1382" s="2"/>
      <c r="F1382" s="51"/>
      <c r="G1382" s="2"/>
      <c r="H1382" s="2"/>
      <c r="I1382" s="2"/>
      <c r="J1382" s="4"/>
    </row>
    <row r="1383" spans="1:10" s="9" customFormat="1" x14ac:dyDescent="0.2">
      <c r="A1383" s="4"/>
      <c r="B1383" s="4"/>
      <c r="C1383" s="337"/>
      <c r="D1383" s="2"/>
      <c r="E1383" s="2"/>
      <c r="F1383" s="51"/>
      <c r="G1383" s="2"/>
      <c r="H1383" s="2"/>
      <c r="I1383" s="2"/>
      <c r="J1383" s="4"/>
    </row>
    <row r="1384" spans="1:10" s="9" customFormat="1" x14ac:dyDescent="0.2">
      <c r="A1384" s="4"/>
      <c r="B1384" s="4"/>
      <c r="C1384" s="337"/>
      <c r="D1384" s="2"/>
      <c r="E1384" s="2"/>
      <c r="F1384" s="51"/>
      <c r="G1384" s="2"/>
      <c r="H1384" s="2"/>
      <c r="I1384" s="2"/>
      <c r="J1384" s="4"/>
    </row>
    <row r="1385" spans="1:10" s="9" customFormat="1" x14ac:dyDescent="0.2">
      <c r="A1385" s="4"/>
      <c r="B1385" s="4"/>
      <c r="C1385" s="337"/>
      <c r="D1385" s="2"/>
      <c r="E1385" s="2"/>
      <c r="F1385" s="51"/>
      <c r="G1385" s="2"/>
      <c r="H1385" s="2"/>
      <c r="I1385" s="2"/>
      <c r="J1385" s="4"/>
    </row>
    <row r="1386" spans="1:10" s="9" customFormat="1" x14ac:dyDescent="0.2">
      <c r="A1386" s="4"/>
      <c r="B1386" s="4"/>
      <c r="C1386" s="337"/>
      <c r="D1386" s="2"/>
      <c r="E1386" s="2"/>
      <c r="F1386" s="51"/>
      <c r="G1386" s="2"/>
      <c r="H1386" s="2"/>
      <c r="I1386" s="2"/>
      <c r="J1386" s="4"/>
    </row>
    <row r="1387" spans="1:10" s="9" customFormat="1" x14ac:dyDescent="0.2">
      <c r="A1387" s="4"/>
      <c r="B1387" s="4"/>
      <c r="C1387" s="337"/>
      <c r="D1387" s="2"/>
      <c r="E1387" s="2"/>
      <c r="F1387" s="51"/>
      <c r="G1387" s="2"/>
      <c r="H1387" s="2"/>
      <c r="I1387" s="2"/>
      <c r="J1387" s="4"/>
    </row>
    <row r="1388" spans="1:10" s="9" customFormat="1" x14ac:dyDescent="0.2">
      <c r="A1388" s="4"/>
      <c r="B1388" s="4"/>
      <c r="C1388" s="337"/>
      <c r="D1388" s="2"/>
      <c r="E1388" s="2"/>
      <c r="F1388" s="51"/>
      <c r="G1388" s="2"/>
      <c r="H1388" s="2"/>
      <c r="I1388" s="2"/>
      <c r="J1388" s="4"/>
    </row>
    <row r="1389" spans="1:10" s="9" customFormat="1" x14ac:dyDescent="0.2">
      <c r="A1389" s="4"/>
      <c r="B1389" s="4"/>
      <c r="C1389" s="337"/>
      <c r="D1389" s="2"/>
      <c r="E1389" s="2"/>
      <c r="F1389" s="51"/>
      <c r="G1389" s="2"/>
      <c r="H1389" s="2"/>
      <c r="I1389" s="2"/>
      <c r="J1389" s="4"/>
    </row>
    <row r="1390" spans="1:10" s="9" customFormat="1" x14ac:dyDescent="0.2">
      <c r="A1390" s="4"/>
      <c r="B1390" s="4"/>
      <c r="C1390" s="337"/>
      <c r="D1390" s="2"/>
      <c r="E1390" s="2"/>
      <c r="F1390" s="51"/>
      <c r="G1390" s="2"/>
      <c r="H1390" s="2"/>
      <c r="I1390" s="2"/>
      <c r="J1390" s="4"/>
    </row>
    <row r="1391" spans="1:10" s="9" customFormat="1" x14ac:dyDescent="0.2">
      <c r="A1391" s="4"/>
      <c r="B1391" s="4"/>
      <c r="C1391" s="337"/>
      <c r="D1391" s="2"/>
      <c r="E1391" s="2"/>
      <c r="F1391" s="51"/>
      <c r="G1391" s="2"/>
      <c r="H1391" s="2"/>
      <c r="I1391" s="2"/>
      <c r="J1391" s="4"/>
    </row>
    <row r="1392" spans="1:10" s="9" customFormat="1" x14ac:dyDescent="0.2">
      <c r="A1392" s="4"/>
      <c r="B1392" s="4"/>
      <c r="C1392" s="337"/>
      <c r="D1392" s="2"/>
      <c r="E1392" s="2"/>
      <c r="F1392" s="51"/>
      <c r="G1392" s="2"/>
      <c r="H1392" s="2"/>
      <c r="I1392" s="2"/>
      <c r="J1392" s="4"/>
    </row>
    <row r="1393" spans="1:10" s="9" customFormat="1" x14ac:dyDescent="0.2">
      <c r="A1393" s="4"/>
      <c r="B1393" s="4"/>
      <c r="C1393" s="337"/>
      <c r="D1393" s="2"/>
      <c r="E1393" s="2"/>
      <c r="F1393" s="51"/>
      <c r="G1393" s="2"/>
      <c r="H1393" s="2"/>
      <c r="I1393" s="2"/>
      <c r="J1393" s="4"/>
    </row>
    <row r="1394" spans="1:10" s="9" customFormat="1" x14ac:dyDescent="0.2">
      <c r="A1394" s="4"/>
      <c r="B1394" s="4"/>
      <c r="C1394" s="337"/>
      <c r="D1394" s="2"/>
      <c r="E1394" s="2"/>
      <c r="F1394" s="51"/>
      <c r="G1394" s="2"/>
      <c r="H1394" s="2"/>
      <c r="I1394" s="2"/>
      <c r="J1394" s="4"/>
    </row>
    <row r="1395" spans="1:10" s="9" customFormat="1" x14ac:dyDescent="0.2">
      <c r="A1395" s="4"/>
      <c r="B1395" s="4"/>
      <c r="C1395" s="337"/>
      <c r="D1395" s="2"/>
      <c r="E1395" s="2"/>
      <c r="F1395" s="51"/>
      <c r="G1395" s="2"/>
      <c r="H1395" s="2"/>
      <c r="I1395" s="2"/>
      <c r="J1395" s="4"/>
    </row>
    <row r="1396" spans="1:10" s="9" customFormat="1" x14ac:dyDescent="0.2">
      <c r="A1396" s="4"/>
      <c r="B1396" s="4"/>
      <c r="C1396" s="337"/>
      <c r="D1396" s="2"/>
      <c r="E1396" s="2"/>
      <c r="F1396" s="51"/>
      <c r="G1396" s="2"/>
      <c r="H1396" s="2"/>
      <c r="I1396" s="2"/>
      <c r="J1396" s="4"/>
    </row>
    <row r="1397" spans="1:10" s="9" customFormat="1" x14ac:dyDescent="0.2">
      <c r="A1397" s="4"/>
      <c r="B1397" s="4"/>
      <c r="C1397" s="337"/>
      <c r="D1397" s="2"/>
      <c r="E1397" s="2"/>
      <c r="F1397" s="51"/>
      <c r="G1397" s="2"/>
      <c r="H1397" s="2"/>
      <c r="I1397" s="2"/>
      <c r="J1397" s="4"/>
    </row>
    <row r="1398" spans="1:10" s="9" customFormat="1" x14ac:dyDescent="0.2">
      <c r="A1398" s="4"/>
      <c r="B1398" s="4"/>
      <c r="C1398" s="337"/>
      <c r="D1398" s="2"/>
      <c r="E1398" s="2"/>
      <c r="F1398" s="51"/>
      <c r="G1398" s="2"/>
      <c r="H1398" s="2"/>
      <c r="I1398" s="2"/>
      <c r="J1398" s="4"/>
    </row>
    <row r="1399" spans="1:10" s="9" customFormat="1" x14ac:dyDescent="0.2">
      <c r="A1399" s="4"/>
      <c r="B1399" s="4"/>
      <c r="C1399" s="337"/>
      <c r="D1399" s="2"/>
      <c r="E1399" s="2"/>
      <c r="F1399" s="51"/>
      <c r="G1399" s="2"/>
      <c r="H1399" s="2"/>
      <c r="I1399" s="2"/>
      <c r="J1399" s="4"/>
    </row>
    <row r="1400" spans="1:10" s="9" customFormat="1" x14ac:dyDescent="0.2">
      <c r="A1400" s="4"/>
      <c r="B1400" s="4"/>
      <c r="C1400" s="337"/>
      <c r="D1400" s="2"/>
      <c r="E1400" s="2"/>
      <c r="F1400" s="51"/>
      <c r="G1400" s="2"/>
      <c r="H1400" s="2"/>
      <c r="I1400" s="2"/>
      <c r="J1400" s="4"/>
    </row>
    <row r="1401" spans="1:10" s="9" customFormat="1" x14ac:dyDescent="0.2">
      <c r="A1401" s="4"/>
      <c r="B1401" s="4"/>
      <c r="C1401" s="337"/>
      <c r="D1401" s="2"/>
      <c r="E1401" s="2"/>
      <c r="F1401" s="51"/>
      <c r="G1401" s="2"/>
      <c r="H1401" s="2"/>
      <c r="I1401" s="2"/>
      <c r="J1401" s="4"/>
    </row>
    <row r="1402" spans="1:10" s="9" customFormat="1" x14ac:dyDescent="0.2">
      <c r="A1402" s="4"/>
      <c r="B1402" s="4"/>
      <c r="C1402" s="337"/>
      <c r="D1402" s="2"/>
      <c r="E1402" s="2"/>
      <c r="F1402" s="51"/>
      <c r="G1402" s="2"/>
      <c r="H1402" s="2"/>
      <c r="I1402" s="2"/>
      <c r="J1402" s="4"/>
    </row>
    <row r="1403" spans="1:10" s="9" customFormat="1" x14ac:dyDescent="0.2">
      <c r="A1403" s="4"/>
      <c r="B1403" s="4"/>
      <c r="C1403" s="337"/>
      <c r="D1403" s="2"/>
      <c r="E1403" s="2"/>
      <c r="F1403" s="51"/>
      <c r="G1403" s="2"/>
      <c r="H1403" s="2"/>
      <c r="I1403" s="2"/>
      <c r="J1403" s="4"/>
    </row>
    <row r="1404" spans="1:10" s="9" customFormat="1" x14ac:dyDescent="0.2">
      <c r="A1404" s="4"/>
      <c r="B1404" s="4"/>
      <c r="C1404" s="337"/>
      <c r="D1404" s="2"/>
      <c r="E1404" s="2"/>
      <c r="F1404" s="51"/>
      <c r="G1404" s="2"/>
      <c r="H1404" s="2"/>
      <c r="I1404" s="2"/>
      <c r="J1404" s="4"/>
    </row>
    <row r="1405" spans="1:10" s="9" customFormat="1" x14ac:dyDescent="0.2">
      <c r="A1405" s="4"/>
      <c r="B1405" s="4"/>
      <c r="C1405" s="337"/>
      <c r="D1405" s="2"/>
      <c r="E1405" s="2"/>
      <c r="F1405" s="51"/>
      <c r="G1405" s="2"/>
      <c r="H1405" s="2"/>
      <c r="I1405" s="2"/>
      <c r="J1405" s="4"/>
    </row>
    <row r="1406" spans="1:10" s="9" customFormat="1" x14ac:dyDescent="0.2">
      <c r="A1406" s="4"/>
      <c r="B1406" s="4"/>
      <c r="C1406" s="337"/>
      <c r="D1406" s="2"/>
      <c r="E1406" s="2"/>
      <c r="F1406" s="51"/>
      <c r="G1406" s="2"/>
      <c r="H1406" s="2"/>
      <c r="I1406" s="2"/>
      <c r="J1406" s="4"/>
    </row>
    <row r="1407" spans="1:10" s="9" customFormat="1" x14ac:dyDescent="0.2">
      <c r="A1407" s="4"/>
      <c r="B1407" s="4"/>
      <c r="C1407" s="337"/>
      <c r="D1407" s="2"/>
      <c r="E1407" s="2"/>
      <c r="F1407" s="51"/>
      <c r="G1407" s="2"/>
      <c r="H1407" s="2"/>
      <c r="I1407" s="2"/>
      <c r="J1407" s="4"/>
    </row>
    <row r="1408" spans="1:10" s="9" customFormat="1" x14ac:dyDescent="0.2">
      <c r="A1408" s="4"/>
      <c r="B1408" s="4"/>
      <c r="C1408" s="337"/>
      <c r="D1408" s="2"/>
      <c r="E1408" s="2"/>
      <c r="F1408" s="51"/>
      <c r="G1408" s="2"/>
      <c r="H1408" s="2"/>
      <c r="I1408" s="2"/>
      <c r="J1408" s="4"/>
    </row>
    <row r="1409" spans="1:10" s="9" customFormat="1" x14ac:dyDescent="0.2">
      <c r="A1409" s="4"/>
      <c r="B1409" s="4"/>
      <c r="C1409" s="337"/>
      <c r="D1409" s="2"/>
      <c r="E1409" s="2"/>
      <c r="F1409" s="51"/>
      <c r="G1409" s="2"/>
      <c r="H1409" s="2"/>
      <c r="I1409" s="2"/>
      <c r="J1409" s="4"/>
    </row>
    <row r="1410" spans="1:10" s="9" customFormat="1" x14ac:dyDescent="0.2">
      <c r="A1410" s="4"/>
      <c r="B1410" s="4"/>
      <c r="C1410" s="337"/>
      <c r="D1410" s="2"/>
      <c r="E1410" s="2"/>
      <c r="F1410" s="51"/>
      <c r="G1410" s="2"/>
      <c r="H1410" s="2"/>
      <c r="I1410" s="2"/>
      <c r="J1410" s="4"/>
    </row>
    <row r="1411" spans="1:10" s="9" customFormat="1" x14ac:dyDescent="0.2">
      <c r="A1411" s="4"/>
      <c r="B1411" s="4"/>
      <c r="C1411" s="337"/>
      <c r="D1411" s="2"/>
      <c r="E1411" s="2"/>
      <c r="F1411" s="51"/>
      <c r="G1411" s="2"/>
      <c r="H1411" s="2"/>
      <c r="I1411" s="2"/>
      <c r="J1411" s="4"/>
    </row>
    <row r="1412" spans="1:10" s="9" customFormat="1" x14ac:dyDescent="0.2">
      <c r="A1412" s="4"/>
      <c r="B1412" s="4"/>
      <c r="C1412" s="337"/>
      <c r="D1412" s="2"/>
      <c r="E1412" s="2"/>
      <c r="F1412" s="51"/>
      <c r="G1412" s="2"/>
      <c r="H1412" s="2"/>
      <c r="I1412" s="2"/>
      <c r="J1412" s="4"/>
    </row>
    <row r="1413" spans="1:10" s="9" customFormat="1" x14ac:dyDescent="0.2">
      <c r="A1413" s="4"/>
      <c r="B1413" s="4"/>
      <c r="C1413" s="337"/>
      <c r="D1413" s="2"/>
      <c r="E1413" s="2"/>
      <c r="F1413" s="51"/>
      <c r="G1413" s="2"/>
      <c r="H1413" s="2"/>
      <c r="I1413" s="2"/>
      <c r="J1413" s="4"/>
    </row>
    <row r="1414" spans="1:10" s="9" customFormat="1" x14ac:dyDescent="0.2">
      <c r="A1414" s="4"/>
      <c r="B1414" s="4"/>
      <c r="C1414" s="337"/>
      <c r="D1414" s="2"/>
      <c r="E1414" s="2"/>
      <c r="F1414" s="51"/>
      <c r="G1414" s="2"/>
      <c r="H1414" s="2"/>
      <c r="I1414" s="2"/>
      <c r="J1414" s="4"/>
    </row>
    <row r="1415" spans="1:10" s="9" customFormat="1" x14ac:dyDescent="0.2">
      <c r="A1415" s="4"/>
      <c r="B1415" s="4"/>
      <c r="C1415" s="337"/>
      <c r="D1415" s="2"/>
      <c r="E1415" s="2"/>
      <c r="F1415" s="51"/>
      <c r="G1415" s="2"/>
      <c r="H1415" s="2"/>
      <c r="I1415" s="2"/>
      <c r="J1415" s="4"/>
    </row>
    <row r="1416" spans="1:10" s="9" customFormat="1" x14ac:dyDescent="0.2">
      <c r="A1416" s="4"/>
      <c r="B1416" s="4"/>
      <c r="C1416" s="337"/>
      <c r="D1416" s="2"/>
      <c r="E1416" s="2"/>
      <c r="F1416" s="51"/>
      <c r="G1416" s="2"/>
      <c r="H1416" s="2"/>
      <c r="I1416" s="2"/>
      <c r="J1416" s="4"/>
    </row>
    <row r="1417" spans="1:10" s="9" customFormat="1" x14ac:dyDescent="0.2">
      <c r="A1417" s="4"/>
      <c r="B1417" s="4"/>
      <c r="C1417" s="337"/>
      <c r="D1417" s="2"/>
      <c r="E1417" s="2"/>
      <c r="F1417" s="51"/>
      <c r="G1417" s="2"/>
      <c r="H1417" s="2"/>
      <c r="I1417" s="2"/>
      <c r="J1417" s="4"/>
    </row>
    <row r="1418" spans="1:10" s="9" customFormat="1" x14ac:dyDescent="0.2">
      <c r="A1418" s="4"/>
      <c r="B1418" s="4"/>
      <c r="C1418" s="337"/>
      <c r="D1418" s="2"/>
      <c r="E1418" s="2"/>
      <c r="F1418" s="51"/>
      <c r="G1418" s="2"/>
      <c r="H1418" s="2"/>
      <c r="I1418" s="2"/>
      <c r="J1418" s="4"/>
    </row>
    <row r="1419" spans="1:10" s="9" customFormat="1" x14ac:dyDescent="0.2">
      <c r="A1419" s="4"/>
      <c r="B1419" s="4"/>
      <c r="C1419" s="337"/>
      <c r="D1419" s="2"/>
      <c r="E1419" s="2"/>
      <c r="F1419" s="51"/>
      <c r="G1419" s="2"/>
      <c r="H1419" s="2"/>
      <c r="I1419" s="2"/>
      <c r="J1419" s="4"/>
    </row>
    <row r="1420" spans="1:10" s="9" customFormat="1" x14ac:dyDescent="0.2">
      <c r="A1420" s="4"/>
      <c r="B1420" s="4"/>
      <c r="C1420" s="337"/>
      <c r="D1420" s="2"/>
      <c r="E1420" s="2"/>
      <c r="F1420" s="51"/>
      <c r="G1420" s="2"/>
      <c r="H1420" s="2"/>
      <c r="I1420" s="2"/>
      <c r="J1420" s="4"/>
    </row>
    <row r="1421" spans="1:10" s="9" customFormat="1" x14ac:dyDescent="0.2">
      <c r="A1421" s="4"/>
      <c r="B1421" s="4"/>
      <c r="C1421" s="337"/>
      <c r="D1421" s="2"/>
      <c r="E1421" s="2"/>
      <c r="F1421" s="51"/>
      <c r="G1421" s="2"/>
      <c r="H1421" s="2"/>
      <c r="I1421" s="2"/>
      <c r="J1421" s="4"/>
    </row>
    <row r="1422" spans="1:10" s="9" customFormat="1" x14ac:dyDescent="0.2">
      <c r="A1422" s="4"/>
      <c r="B1422" s="4"/>
      <c r="C1422" s="337"/>
      <c r="D1422" s="2"/>
      <c r="E1422" s="2"/>
      <c r="F1422" s="51"/>
      <c r="G1422" s="2"/>
      <c r="H1422" s="2"/>
      <c r="I1422" s="2"/>
      <c r="J1422" s="4"/>
    </row>
    <row r="1423" spans="1:10" s="9" customFormat="1" x14ac:dyDescent="0.2">
      <c r="A1423" s="4"/>
      <c r="B1423" s="4"/>
      <c r="C1423" s="337"/>
      <c r="D1423" s="2"/>
      <c r="E1423" s="2"/>
      <c r="F1423" s="51"/>
      <c r="G1423" s="2"/>
      <c r="H1423" s="2"/>
      <c r="I1423" s="2"/>
      <c r="J1423" s="4"/>
    </row>
    <row r="1424" spans="1:10" s="9" customFormat="1" x14ac:dyDescent="0.2">
      <c r="A1424" s="4"/>
      <c r="B1424" s="4"/>
      <c r="C1424" s="337"/>
      <c r="D1424" s="2"/>
      <c r="E1424" s="2"/>
      <c r="F1424" s="51"/>
      <c r="G1424" s="2"/>
      <c r="H1424" s="2"/>
      <c r="I1424" s="2"/>
      <c r="J1424" s="4"/>
    </row>
    <row r="1425" spans="1:10" s="9" customFormat="1" x14ac:dyDescent="0.2">
      <c r="A1425" s="4"/>
      <c r="B1425" s="4"/>
      <c r="C1425" s="337"/>
      <c r="D1425" s="2"/>
      <c r="E1425" s="2"/>
      <c r="F1425" s="51"/>
      <c r="G1425" s="2"/>
      <c r="H1425" s="2"/>
      <c r="I1425" s="2"/>
      <c r="J1425" s="4"/>
    </row>
    <row r="1426" spans="1:10" s="9" customFormat="1" x14ac:dyDescent="0.2">
      <c r="A1426" s="4"/>
      <c r="B1426" s="4"/>
      <c r="C1426" s="337"/>
      <c r="D1426" s="2"/>
      <c r="E1426" s="2"/>
      <c r="F1426" s="51"/>
      <c r="G1426" s="2"/>
      <c r="H1426" s="2"/>
      <c r="I1426" s="2"/>
      <c r="J1426" s="4"/>
    </row>
    <row r="1427" spans="1:10" s="9" customFormat="1" x14ac:dyDescent="0.2">
      <c r="A1427" s="4"/>
      <c r="B1427" s="4"/>
      <c r="C1427" s="337"/>
      <c r="D1427" s="2"/>
      <c r="E1427" s="2"/>
      <c r="F1427" s="51"/>
      <c r="G1427" s="2"/>
      <c r="H1427" s="2"/>
      <c r="I1427" s="2"/>
      <c r="J1427" s="4"/>
    </row>
    <row r="1428" spans="1:10" s="9" customFormat="1" x14ac:dyDescent="0.2">
      <c r="A1428" s="4"/>
      <c r="B1428" s="4"/>
      <c r="C1428" s="337"/>
      <c r="D1428" s="2"/>
      <c r="E1428" s="2"/>
      <c r="F1428" s="51"/>
      <c r="G1428" s="2"/>
      <c r="H1428" s="2"/>
      <c r="I1428" s="2"/>
      <c r="J1428" s="4"/>
    </row>
    <row r="1429" spans="1:10" s="9" customFormat="1" x14ac:dyDescent="0.2">
      <c r="A1429" s="4"/>
      <c r="B1429" s="4"/>
      <c r="C1429" s="337"/>
      <c r="D1429" s="2"/>
      <c r="E1429" s="2"/>
      <c r="F1429" s="51"/>
      <c r="G1429" s="2"/>
      <c r="H1429" s="2"/>
      <c r="I1429" s="2"/>
      <c r="J1429" s="4"/>
    </row>
    <row r="1430" spans="1:10" s="9" customFormat="1" x14ac:dyDescent="0.2">
      <c r="A1430" s="4"/>
      <c r="B1430" s="4"/>
      <c r="C1430" s="337"/>
      <c r="D1430" s="2"/>
      <c r="E1430" s="2"/>
      <c r="F1430" s="51"/>
      <c r="G1430" s="2"/>
      <c r="H1430" s="2"/>
      <c r="I1430" s="2"/>
      <c r="J1430" s="4"/>
    </row>
    <row r="1431" spans="1:10" s="9" customFormat="1" x14ac:dyDescent="0.2">
      <c r="A1431" s="4"/>
      <c r="B1431" s="4"/>
      <c r="C1431" s="337"/>
      <c r="D1431" s="2"/>
      <c r="E1431" s="2"/>
      <c r="F1431" s="51"/>
      <c r="G1431" s="2"/>
      <c r="H1431" s="2"/>
      <c r="I1431" s="2"/>
      <c r="J1431" s="4"/>
    </row>
    <row r="1432" spans="1:10" s="9" customFormat="1" x14ac:dyDescent="0.2">
      <c r="A1432" s="4"/>
      <c r="B1432" s="4"/>
      <c r="C1432" s="337"/>
      <c r="D1432" s="2"/>
      <c r="E1432" s="2"/>
      <c r="F1432" s="51"/>
      <c r="G1432" s="2"/>
      <c r="H1432" s="2"/>
      <c r="I1432" s="2"/>
      <c r="J1432" s="4"/>
    </row>
    <row r="1433" spans="1:10" s="9" customFormat="1" x14ac:dyDescent="0.2">
      <c r="A1433" s="4"/>
      <c r="B1433" s="4"/>
      <c r="C1433" s="337"/>
      <c r="D1433" s="2"/>
      <c r="E1433" s="2"/>
      <c r="F1433" s="51"/>
      <c r="G1433" s="2"/>
      <c r="H1433" s="2"/>
      <c r="I1433" s="2"/>
      <c r="J1433" s="4"/>
    </row>
    <row r="1434" spans="1:10" s="9" customFormat="1" x14ac:dyDescent="0.2">
      <c r="A1434" s="4"/>
      <c r="B1434" s="4"/>
      <c r="C1434" s="337"/>
      <c r="D1434" s="2"/>
      <c r="E1434" s="2"/>
      <c r="F1434" s="51"/>
      <c r="G1434" s="2"/>
      <c r="H1434" s="2"/>
      <c r="I1434" s="2"/>
      <c r="J1434" s="4"/>
    </row>
    <row r="1435" spans="1:10" s="9" customFormat="1" x14ac:dyDescent="0.2">
      <c r="A1435" s="4"/>
      <c r="B1435" s="4"/>
      <c r="C1435" s="337"/>
      <c r="D1435" s="2"/>
      <c r="E1435" s="2"/>
      <c r="F1435" s="51"/>
      <c r="G1435" s="2"/>
      <c r="H1435" s="2"/>
      <c r="I1435" s="2"/>
      <c r="J1435" s="4"/>
    </row>
    <row r="1436" spans="1:10" s="9" customFormat="1" x14ac:dyDescent="0.2">
      <c r="A1436" s="4"/>
      <c r="B1436" s="4"/>
      <c r="C1436" s="337"/>
      <c r="D1436" s="2"/>
      <c r="E1436" s="2"/>
      <c r="F1436" s="51"/>
      <c r="G1436" s="2"/>
      <c r="H1436" s="2"/>
      <c r="I1436" s="2"/>
      <c r="J1436" s="4"/>
    </row>
    <row r="1437" spans="1:10" s="9" customFormat="1" x14ac:dyDescent="0.2">
      <c r="A1437" s="4"/>
      <c r="B1437" s="4"/>
      <c r="C1437" s="337"/>
      <c r="D1437" s="2"/>
      <c r="E1437" s="2"/>
      <c r="F1437" s="51"/>
      <c r="G1437" s="2"/>
      <c r="H1437" s="2"/>
      <c r="I1437" s="2"/>
      <c r="J1437" s="4"/>
    </row>
    <row r="1438" spans="1:10" s="9" customFormat="1" x14ac:dyDescent="0.2">
      <c r="A1438" s="4"/>
      <c r="B1438" s="4"/>
      <c r="C1438" s="337"/>
      <c r="D1438" s="2"/>
      <c r="E1438" s="2"/>
      <c r="F1438" s="51"/>
      <c r="G1438" s="2"/>
      <c r="H1438" s="2"/>
      <c r="I1438" s="2"/>
      <c r="J1438" s="4"/>
    </row>
    <row r="1439" spans="1:10" s="9" customFormat="1" x14ac:dyDescent="0.2">
      <c r="A1439" s="4"/>
      <c r="B1439" s="4"/>
      <c r="C1439" s="337"/>
      <c r="D1439" s="2"/>
      <c r="E1439" s="2"/>
      <c r="F1439" s="51"/>
      <c r="G1439" s="2"/>
      <c r="H1439" s="2"/>
      <c r="I1439" s="2"/>
      <c r="J1439" s="4"/>
    </row>
    <row r="1440" spans="1:10" s="9" customFormat="1" x14ac:dyDescent="0.2">
      <c r="A1440" s="4"/>
      <c r="B1440" s="4"/>
      <c r="C1440" s="337"/>
      <c r="D1440" s="2"/>
      <c r="E1440" s="2"/>
      <c r="F1440" s="51"/>
      <c r="G1440" s="2"/>
      <c r="H1440" s="2"/>
      <c r="I1440" s="2"/>
      <c r="J1440" s="4"/>
    </row>
    <row r="1441" spans="1:10" s="9" customFormat="1" x14ac:dyDescent="0.2">
      <c r="A1441" s="4"/>
      <c r="B1441" s="4"/>
      <c r="C1441" s="337"/>
      <c r="D1441" s="2"/>
      <c r="E1441" s="2"/>
      <c r="F1441" s="51"/>
      <c r="G1441" s="2"/>
      <c r="H1441" s="2"/>
      <c r="I1441" s="2"/>
      <c r="J1441" s="4"/>
    </row>
    <row r="1442" spans="1:10" s="9" customFormat="1" x14ac:dyDescent="0.2">
      <c r="A1442" s="4"/>
      <c r="B1442" s="4"/>
      <c r="C1442" s="337"/>
      <c r="D1442" s="2"/>
      <c r="E1442" s="2"/>
      <c r="F1442" s="51"/>
      <c r="G1442" s="2"/>
      <c r="H1442" s="2"/>
      <c r="I1442" s="2"/>
      <c r="J1442" s="4"/>
    </row>
    <row r="1443" spans="1:10" s="9" customFormat="1" x14ac:dyDescent="0.2">
      <c r="A1443" s="4"/>
      <c r="B1443" s="4"/>
      <c r="C1443" s="337"/>
      <c r="D1443" s="2"/>
      <c r="E1443" s="2"/>
      <c r="F1443" s="51"/>
      <c r="G1443" s="2"/>
      <c r="H1443" s="2"/>
      <c r="I1443" s="2"/>
      <c r="J1443" s="4"/>
    </row>
    <row r="1444" spans="1:10" s="9" customFormat="1" x14ac:dyDescent="0.2">
      <c r="A1444" s="4"/>
      <c r="B1444" s="4"/>
      <c r="C1444" s="337"/>
      <c r="D1444" s="2"/>
      <c r="E1444" s="2"/>
      <c r="F1444" s="51"/>
      <c r="G1444" s="2"/>
      <c r="H1444" s="2"/>
      <c r="I1444" s="2"/>
      <c r="J1444" s="4"/>
    </row>
    <row r="1445" spans="1:10" s="9" customFormat="1" x14ac:dyDescent="0.2">
      <c r="A1445" s="4"/>
      <c r="B1445" s="4"/>
      <c r="C1445" s="337"/>
      <c r="D1445" s="2"/>
      <c r="E1445" s="2"/>
      <c r="F1445" s="51"/>
      <c r="G1445" s="2"/>
      <c r="H1445" s="2"/>
      <c r="I1445" s="2"/>
      <c r="J1445" s="4"/>
    </row>
    <row r="1446" spans="1:10" s="9" customFormat="1" x14ac:dyDescent="0.2">
      <c r="A1446" s="4"/>
      <c r="B1446" s="4"/>
      <c r="C1446" s="337"/>
      <c r="D1446" s="2"/>
      <c r="E1446" s="2"/>
      <c r="F1446" s="51"/>
      <c r="G1446" s="2"/>
      <c r="H1446" s="2"/>
      <c r="I1446" s="2"/>
      <c r="J1446" s="4"/>
    </row>
    <row r="1447" spans="1:10" s="9" customFormat="1" x14ac:dyDescent="0.2">
      <c r="A1447" s="4"/>
      <c r="B1447" s="4"/>
      <c r="C1447" s="337"/>
      <c r="D1447" s="2"/>
      <c r="E1447" s="2"/>
      <c r="F1447" s="51"/>
      <c r="G1447" s="2"/>
      <c r="H1447" s="2"/>
      <c r="I1447" s="2"/>
      <c r="J1447" s="4"/>
    </row>
    <row r="1448" spans="1:10" s="9" customFormat="1" x14ac:dyDescent="0.2">
      <c r="A1448" s="4"/>
      <c r="B1448" s="4"/>
      <c r="C1448" s="337"/>
      <c r="D1448" s="2"/>
      <c r="E1448" s="2"/>
      <c r="F1448" s="51"/>
      <c r="G1448" s="2"/>
      <c r="H1448" s="2"/>
      <c r="I1448" s="2"/>
      <c r="J1448" s="4"/>
    </row>
    <row r="1449" spans="1:10" s="9" customFormat="1" x14ac:dyDescent="0.2">
      <c r="A1449" s="4"/>
      <c r="B1449" s="4"/>
      <c r="C1449" s="337"/>
      <c r="D1449" s="2"/>
      <c r="E1449" s="2"/>
      <c r="F1449" s="51"/>
      <c r="G1449" s="2"/>
      <c r="H1449" s="2"/>
      <c r="I1449" s="2"/>
      <c r="J1449" s="4"/>
    </row>
    <row r="1450" spans="1:10" s="9" customFormat="1" x14ac:dyDescent="0.2">
      <c r="A1450" s="4"/>
      <c r="B1450" s="4"/>
      <c r="C1450" s="337"/>
      <c r="D1450" s="2"/>
      <c r="E1450" s="2"/>
      <c r="F1450" s="51"/>
      <c r="G1450" s="2"/>
      <c r="H1450" s="2"/>
      <c r="I1450" s="2"/>
      <c r="J1450" s="4"/>
    </row>
    <row r="1451" spans="1:10" s="9" customFormat="1" x14ac:dyDescent="0.2">
      <c r="A1451" s="4"/>
      <c r="B1451" s="4"/>
      <c r="C1451" s="337"/>
      <c r="D1451" s="2"/>
      <c r="E1451" s="2"/>
      <c r="F1451" s="51"/>
      <c r="G1451" s="2"/>
      <c r="H1451" s="2"/>
      <c r="I1451" s="2"/>
      <c r="J1451" s="4"/>
    </row>
    <row r="1452" spans="1:10" s="9" customFormat="1" x14ac:dyDescent="0.2">
      <c r="A1452" s="4"/>
      <c r="B1452" s="4"/>
      <c r="C1452" s="337"/>
      <c r="D1452" s="2"/>
      <c r="E1452" s="2"/>
      <c r="F1452" s="51"/>
      <c r="G1452" s="2"/>
      <c r="H1452" s="2"/>
      <c r="I1452" s="2"/>
      <c r="J1452" s="4"/>
    </row>
    <row r="1453" spans="1:10" s="9" customFormat="1" x14ac:dyDescent="0.2">
      <c r="A1453" s="4"/>
      <c r="B1453" s="4"/>
      <c r="C1453" s="337"/>
      <c r="D1453" s="2"/>
      <c r="E1453" s="2"/>
      <c r="F1453" s="51"/>
      <c r="G1453" s="2"/>
      <c r="H1453" s="2"/>
      <c r="I1453" s="2"/>
      <c r="J1453" s="4"/>
    </row>
    <row r="1454" spans="1:10" s="9" customFormat="1" x14ac:dyDescent="0.2">
      <c r="A1454" s="4"/>
      <c r="B1454" s="4"/>
      <c r="C1454" s="337"/>
      <c r="D1454" s="2"/>
      <c r="E1454" s="2"/>
      <c r="F1454" s="51"/>
      <c r="G1454" s="2"/>
      <c r="H1454" s="2"/>
      <c r="I1454" s="2"/>
      <c r="J1454" s="4"/>
    </row>
    <row r="1455" spans="1:10" s="9" customFormat="1" x14ac:dyDescent="0.2">
      <c r="A1455" s="4"/>
      <c r="B1455" s="4"/>
      <c r="C1455" s="337"/>
      <c r="D1455" s="2"/>
      <c r="E1455" s="2"/>
      <c r="F1455" s="51"/>
      <c r="G1455" s="2"/>
      <c r="H1455" s="2"/>
      <c r="I1455" s="2"/>
      <c r="J1455" s="4"/>
    </row>
    <row r="1456" spans="1:10" s="9" customFormat="1" x14ac:dyDescent="0.2">
      <c r="A1456" s="4"/>
      <c r="B1456" s="4"/>
      <c r="C1456" s="337"/>
      <c r="D1456" s="2"/>
      <c r="E1456" s="2"/>
      <c r="F1456" s="51"/>
      <c r="G1456" s="2"/>
      <c r="H1456" s="2"/>
      <c r="I1456" s="2"/>
      <c r="J1456" s="4"/>
    </row>
    <row r="1457" spans="1:10" s="9" customFormat="1" x14ac:dyDescent="0.2">
      <c r="A1457" s="4"/>
      <c r="B1457" s="4"/>
      <c r="C1457" s="337"/>
      <c r="D1457" s="2"/>
      <c r="E1457" s="2"/>
      <c r="F1457" s="51"/>
      <c r="G1457" s="2"/>
      <c r="H1457" s="2"/>
      <c r="I1457" s="2"/>
      <c r="J1457" s="4"/>
    </row>
    <row r="1458" spans="1:10" s="9" customFormat="1" x14ac:dyDescent="0.2">
      <c r="A1458" s="4"/>
      <c r="B1458" s="4"/>
      <c r="C1458" s="337"/>
      <c r="D1458" s="2"/>
      <c r="E1458" s="2"/>
      <c r="F1458" s="51"/>
      <c r="G1458" s="2"/>
      <c r="H1458" s="2"/>
      <c r="I1458" s="2"/>
      <c r="J1458" s="4"/>
    </row>
    <row r="1459" spans="1:10" s="9" customFormat="1" x14ac:dyDescent="0.2">
      <c r="A1459" s="4"/>
      <c r="B1459" s="4"/>
      <c r="C1459" s="337"/>
      <c r="D1459" s="2"/>
      <c r="E1459" s="2"/>
      <c r="F1459" s="51"/>
      <c r="G1459" s="2"/>
      <c r="H1459" s="2"/>
      <c r="I1459" s="2"/>
      <c r="J1459" s="4"/>
    </row>
    <row r="1460" spans="1:10" s="9" customFormat="1" x14ac:dyDescent="0.2">
      <c r="A1460" s="4"/>
      <c r="B1460" s="4"/>
      <c r="C1460" s="337"/>
      <c r="D1460" s="2"/>
      <c r="E1460" s="2"/>
      <c r="F1460" s="51"/>
      <c r="G1460" s="2"/>
      <c r="H1460" s="2"/>
      <c r="I1460" s="2"/>
      <c r="J1460" s="4"/>
    </row>
    <row r="1461" spans="1:10" s="9" customFormat="1" x14ac:dyDescent="0.2">
      <c r="A1461" s="4"/>
      <c r="B1461" s="4"/>
      <c r="C1461" s="337"/>
      <c r="D1461" s="2"/>
      <c r="E1461" s="2"/>
      <c r="F1461" s="51"/>
      <c r="G1461" s="2"/>
      <c r="H1461" s="2"/>
      <c r="I1461" s="2"/>
      <c r="J1461" s="4"/>
    </row>
    <row r="1462" spans="1:10" s="9" customFormat="1" x14ac:dyDescent="0.2">
      <c r="A1462" s="4"/>
      <c r="B1462" s="4"/>
      <c r="C1462" s="337"/>
      <c r="D1462" s="2"/>
      <c r="E1462" s="2"/>
      <c r="F1462" s="51"/>
      <c r="G1462" s="2"/>
      <c r="H1462" s="2"/>
      <c r="I1462" s="2"/>
      <c r="J1462" s="4"/>
    </row>
    <row r="1463" spans="1:10" s="9" customFormat="1" x14ac:dyDescent="0.2">
      <c r="A1463" s="4"/>
      <c r="B1463" s="4"/>
      <c r="C1463" s="337"/>
      <c r="D1463" s="2"/>
      <c r="E1463" s="2"/>
      <c r="F1463" s="51"/>
      <c r="G1463" s="2"/>
      <c r="H1463" s="2"/>
      <c r="I1463" s="2"/>
      <c r="J1463" s="4"/>
    </row>
    <row r="1464" spans="1:10" s="9" customFormat="1" x14ac:dyDescent="0.2">
      <c r="A1464" s="4"/>
      <c r="B1464" s="4"/>
      <c r="C1464" s="337"/>
      <c r="D1464" s="2"/>
      <c r="E1464" s="2"/>
      <c r="F1464" s="51"/>
      <c r="G1464" s="2"/>
      <c r="H1464" s="2"/>
      <c r="I1464" s="2"/>
      <c r="J1464" s="4"/>
    </row>
    <row r="1465" spans="1:10" s="9" customFormat="1" x14ac:dyDescent="0.2">
      <c r="A1465" s="4"/>
      <c r="B1465" s="4"/>
      <c r="C1465" s="337"/>
      <c r="D1465" s="2"/>
      <c r="E1465" s="2"/>
      <c r="F1465" s="51"/>
      <c r="G1465" s="2"/>
      <c r="H1465" s="2"/>
      <c r="I1465" s="2"/>
      <c r="J1465" s="4"/>
    </row>
    <row r="1466" spans="1:10" s="9" customFormat="1" x14ac:dyDescent="0.2">
      <c r="A1466" s="4"/>
      <c r="B1466" s="4"/>
      <c r="C1466" s="337"/>
      <c r="D1466" s="2"/>
      <c r="E1466" s="2"/>
      <c r="F1466" s="51"/>
      <c r="G1466" s="2"/>
      <c r="H1466" s="2"/>
      <c r="I1466" s="2"/>
      <c r="J1466" s="4"/>
    </row>
    <row r="1467" spans="1:10" s="9" customFormat="1" x14ac:dyDescent="0.2">
      <c r="A1467" s="4"/>
      <c r="B1467" s="4"/>
      <c r="C1467" s="337"/>
      <c r="D1467" s="2"/>
      <c r="E1467" s="2"/>
      <c r="F1467" s="51"/>
      <c r="G1467" s="2"/>
      <c r="H1467" s="2"/>
      <c r="I1467" s="2"/>
      <c r="J1467" s="4"/>
    </row>
    <row r="1468" spans="1:10" s="9" customFormat="1" x14ac:dyDescent="0.2">
      <c r="A1468" s="4"/>
      <c r="B1468" s="4"/>
      <c r="C1468" s="337"/>
      <c r="D1468" s="2"/>
      <c r="E1468" s="2"/>
      <c r="F1468" s="51"/>
      <c r="G1468" s="2"/>
      <c r="H1468" s="2"/>
      <c r="I1468" s="2"/>
      <c r="J1468" s="4"/>
    </row>
    <row r="1469" spans="1:10" s="9" customFormat="1" x14ac:dyDescent="0.2">
      <c r="A1469" s="4"/>
      <c r="B1469" s="4"/>
      <c r="C1469" s="337"/>
      <c r="D1469" s="2"/>
      <c r="E1469" s="2"/>
      <c r="F1469" s="51"/>
      <c r="G1469" s="2"/>
      <c r="H1469" s="2"/>
      <c r="I1469" s="2"/>
      <c r="J1469" s="4"/>
    </row>
    <row r="1470" spans="1:10" s="9" customFormat="1" x14ac:dyDescent="0.2">
      <c r="A1470" s="4"/>
      <c r="B1470" s="4"/>
      <c r="C1470" s="337"/>
      <c r="D1470" s="2"/>
      <c r="E1470" s="2"/>
      <c r="F1470" s="51"/>
      <c r="G1470" s="2"/>
      <c r="H1470" s="2"/>
      <c r="I1470" s="2"/>
      <c r="J1470" s="4"/>
    </row>
    <row r="1471" spans="1:10" s="9" customFormat="1" x14ac:dyDescent="0.2">
      <c r="A1471" s="4"/>
      <c r="B1471" s="4"/>
      <c r="C1471" s="337"/>
      <c r="D1471" s="2"/>
      <c r="E1471" s="2"/>
      <c r="F1471" s="51"/>
      <c r="G1471" s="2"/>
      <c r="H1471" s="2"/>
      <c r="I1471" s="2"/>
      <c r="J1471" s="4"/>
    </row>
    <row r="1472" spans="1:10" s="9" customFormat="1" x14ac:dyDescent="0.2">
      <c r="A1472" s="4"/>
      <c r="B1472" s="4"/>
      <c r="C1472" s="337"/>
      <c r="D1472" s="2"/>
      <c r="E1472" s="2"/>
      <c r="F1472" s="51"/>
      <c r="G1472" s="2"/>
      <c r="H1472" s="2"/>
      <c r="I1472" s="2"/>
      <c r="J1472" s="4"/>
    </row>
    <row r="1473" spans="1:10" s="9" customFormat="1" x14ac:dyDescent="0.2">
      <c r="A1473" s="4"/>
      <c r="B1473" s="4"/>
      <c r="C1473" s="337"/>
      <c r="D1473" s="2"/>
      <c r="E1473" s="2"/>
      <c r="F1473" s="51"/>
      <c r="G1473" s="2"/>
      <c r="H1473" s="2"/>
      <c r="I1473" s="2"/>
      <c r="J1473" s="4"/>
    </row>
    <row r="1474" spans="1:10" s="9" customFormat="1" x14ac:dyDescent="0.2">
      <c r="A1474" s="4"/>
      <c r="B1474" s="4"/>
      <c r="C1474" s="337"/>
      <c r="D1474" s="2"/>
      <c r="E1474" s="2"/>
      <c r="F1474" s="51"/>
      <c r="G1474" s="2"/>
      <c r="H1474" s="2"/>
      <c r="I1474" s="2"/>
      <c r="J1474" s="4"/>
    </row>
    <row r="1475" spans="1:10" s="9" customFormat="1" x14ac:dyDescent="0.2">
      <c r="A1475" s="4"/>
      <c r="B1475" s="4"/>
      <c r="C1475" s="337"/>
      <c r="D1475" s="2"/>
      <c r="E1475" s="2"/>
      <c r="F1475" s="51"/>
      <c r="G1475" s="2"/>
      <c r="H1475" s="2"/>
      <c r="I1475" s="2"/>
      <c r="J1475" s="4"/>
    </row>
    <row r="1476" spans="1:10" s="9" customFormat="1" x14ac:dyDescent="0.2">
      <c r="A1476" s="4"/>
      <c r="B1476" s="4"/>
      <c r="C1476" s="337"/>
      <c r="D1476" s="2"/>
      <c r="E1476" s="2"/>
      <c r="F1476" s="51"/>
      <c r="G1476" s="2"/>
      <c r="H1476" s="2"/>
      <c r="I1476" s="2"/>
      <c r="J1476" s="4"/>
    </row>
    <row r="1477" spans="1:10" s="9" customFormat="1" x14ac:dyDescent="0.2">
      <c r="A1477" s="4"/>
      <c r="B1477" s="4"/>
      <c r="C1477" s="337"/>
      <c r="D1477" s="2"/>
      <c r="E1477" s="2"/>
      <c r="F1477" s="51"/>
      <c r="G1477" s="2"/>
      <c r="H1477" s="2"/>
      <c r="I1477" s="2"/>
      <c r="J1477" s="4"/>
    </row>
    <row r="1478" spans="1:10" s="9" customFormat="1" x14ac:dyDescent="0.2">
      <c r="A1478" s="4"/>
      <c r="B1478" s="4"/>
      <c r="C1478" s="337"/>
      <c r="D1478" s="2"/>
      <c r="E1478" s="2"/>
      <c r="F1478" s="51"/>
      <c r="G1478" s="2"/>
      <c r="H1478" s="2"/>
      <c r="I1478" s="2"/>
      <c r="J1478" s="4"/>
    </row>
    <row r="1479" spans="1:10" s="9" customFormat="1" x14ac:dyDescent="0.2">
      <c r="A1479" s="4"/>
      <c r="B1479" s="4"/>
      <c r="C1479" s="337"/>
      <c r="D1479" s="2"/>
      <c r="E1479" s="2"/>
      <c r="F1479" s="51"/>
      <c r="G1479" s="2"/>
      <c r="H1479" s="2"/>
      <c r="I1479" s="2"/>
      <c r="J1479" s="4"/>
    </row>
    <row r="1480" spans="1:10" s="9" customFormat="1" x14ac:dyDescent="0.2">
      <c r="A1480" s="4"/>
      <c r="B1480" s="4"/>
      <c r="C1480" s="337"/>
      <c r="D1480" s="2"/>
      <c r="E1480" s="2"/>
      <c r="F1480" s="51"/>
      <c r="G1480" s="2"/>
      <c r="H1480" s="2"/>
      <c r="I1480" s="2"/>
      <c r="J1480" s="4"/>
    </row>
    <row r="1481" spans="1:10" s="9" customFormat="1" x14ac:dyDescent="0.2">
      <c r="A1481" s="4"/>
      <c r="B1481" s="4"/>
      <c r="C1481" s="337"/>
      <c r="D1481" s="2"/>
      <c r="E1481" s="2"/>
      <c r="F1481" s="51"/>
      <c r="G1481" s="2"/>
      <c r="H1481" s="2"/>
      <c r="I1481" s="2"/>
      <c r="J1481" s="4"/>
    </row>
    <row r="1482" spans="1:10" s="9" customFormat="1" x14ac:dyDescent="0.2">
      <c r="A1482" s="4"/>
      <c r="B1482" s="4"/>
      <c r="C1482" s="337"/>
      <c r="D1482" s="2"/>
      <c r="E1482" s="2"/>
      <c r="F1482" s="51"/>
      <c r="G1482" s="2"/>
      <c r="H1482" s="2"/>
      <c r="I1482" s="2"/>
      <c r="J1482" s="4"/>
    </row>
    <row r="1483" spans="1:10" s="9" customFormat="1" x14ac:dyDescent="0.2">
      <c r="A1483" s="4"/>
      <c r="B1483" s="4"/>
      <c r="C1483" s="337"/>
      <c r="D1483" s="2"/>
      <c r="E1483" s="2"/>
      <c r="F1483" s="51"/>
      <c r="G1483" s="2"/>
      <c r="H1483" s="2"/>
      <c r="I1483" s="2"/>
      <c r="J1483" s="4"/>
    </row>
    <row r="1484" spans="1:10" s="9" customFormat="1" x14ac:dyDescent="0.2">
      <c r="A1484" s="4"/>
      <c r="B1484" s="4"/>
      <c r="C1484" s="337"/>
      <c r="D1484" s="2"/>
      <c r="E1484" s="2"/>
      <c r="F1484" s="51"/>
      <c r="G1484" s="2"/>
      <c r="H1484" s="2"/>
      <c r="I1484" s="2"/>
      <c r="J1484" s="4"/>
    </row>
    <row r="1485" spans="1:10" s="9" customFormat="1" x14ac:dyDescent="0.2">
      <c r="A1485" s="4"/>
      <c r="B1485" s="4"/>
      <c r="C1485" s="337"/>
      <c r="D1485" s="2"/>
      <c r="E1485" s="2"/>
      <c r="F1485" s="51"/>
      <c r="G1485" s="2"/>
      <c r="H1485" s="2"/>
      <c r="I1485" s="2"/>
      <c r="J1485" s="4"/>
    </row>
    <row r="1486" spans="1:10" s="9" customFormat="1" x14ac:dyDescent="0.2">
      <c r="A1486" s="4"/>
      <c r="B1486" s="4"/>
      <c r="C1486" s="337"/>
      <c r="D1486" s="2"/>
      <c r="E1486" s="2"/>
      <c r="F1486" s="51"/>
      <c r="G1486" s="2"/>
      <c r="H1486" s="2"/>
      <c r="I1486" s="2"/>
      <c r="J1486" s="4"/>
    </row>
    <row r="1487" spans="1:10" s="9" customFormat="1" x14ac:dyDescent="0.2">
      <c r="A1487" s="4"/>
      <c r="B1487" s="4"/>
      <c r="C1487" s="337"/>
      <c r="D1487" s="2"/>
      <c r="E1487" s="2"/>
      <c r="F1487" s="51"/>
      <c r="G1487" s="2"/>
      <c r="H1487" s="2"/>
      <c r="I1487" s="2"/>
      <c r="J1487" s="4"/>
    </row>
    <row r="1488" spans="1:10" s="9" customFormat="1" x14ac:dyDescent="0.2">
      <c r="A1488" s="4"/>
      <c r="B1488" s="4"/>
      <c r="C1488" s="337"/>
      <c r="D1488" s="2"/>
      <c r="E1488" s="2"/>
      <c r="F1488" s="51"/>
      <c r="G1488" s="2"/>
      <c r="H1488" s="2"/>
      <c r="I1488" s="2"/>
      <c r="J1488" s="4"/>
    </row>
    <row r="1489" spans="1:10" s="9" customFormat="1" x14ac:dyDescent="0.2">
      <c r="A1489" s="4"/>
      <c r="B1489" s="4"/>
      <c r="C1489" s="337"/>
      <c r="D1489" s="2"/>
      <c r="E1489" s="2"/>
      <c r="F1489" s="51"/>
      <c r="G1489" s="2"/>
      <c r="H1489" s="2"/>
      <c r="I1489" s="2"/>
      <c r="J1489" s="4"/>
    </row>
    <row r="1490" spans="1:10" s="9" customFormat="1" x14ac:dyDescent="0.2">
      <c r="A1490" s="4"/>
      <c r="B1490" s="4"/>
      <c r="C1490" s="337"/>
      <c r="D1490" s="2"/>
      <c r="E1490" s="2"/>
      <c r="F1490" s="51"/>
      <c r="G1490" s="2"/>
      <c r="H1490" s="2"/>
      <c r="I1490" s="2"/>
      <c r="J1490" s="4"/>
    </row>
    <row r="1491" spans="1:10" s="9" customFormat="1" x14ac:dyDescent="0.2">
      <c r="A1491" s="4"/>
      <c r="B1491" s="4"/>
      <c r="C1491" s="337"/>
      <c r="D1491" s="2"/>
      <c r="E1491" s="2"/>
      <c r="F1491" s="51"/>
      <c r="G1491" s="2"/>
      <c r="H1491" s="2"/>
      <c r="I1491" s="2"/>
      <c r="J1491" s="4"/>
    </row>
    <row r="1492" spans="1:10" s="9" customFormat="1" x14ac:dyDescent="0.2">
      <c r="A1492" s="4"/>
      <c r="B1492" s="4"/>
      <c r="C1492" s="337"/>
      <c r="D1492" s="2"/>
      <c r="E1492" s="2"/>
      <c r="F1492" s="51"/>
      <c r="G1492" s="2"/>
      <c r="H1492" s="2"/>
      <c r="I1492" s="2"/>
      <c r="J1492" s="4"/>
    </row>
    <row r="1493" spans="1:10" s="9" customFormat="1" x14ac:dyDescent="0.2">
      <c r="A1493" s="4"/>
      <c r="B1493" s="4"/>
      <c r="C1493" s="337"/>
      <c r="D1493" s="2"/>
      <c r="E1493" s="2"/>
      <c r="F1493" s="51"/>
      <c r="G1493" s="2"/>
      <c r="H1493" s="2"/>
      <c r="I1493" s="2"/>
      <c r="J1493" s="4"/>
    </row>
    <row r="1494" spans="1:10" s="9" customFormat="1" x14ac:dyDescent="0.2">
      <c r="A1494" s="4"/>
      <c r="B1494" s="4"/>
      <c r="C1494" s="337"/>
      <c r="D1494" s="2"/>
      <c r="E1494" s="2"/>
      <c r="F1494" s="51"/>
      <c r="G1494" s="2"/>
      <c r="H1494" s="2"/>
      <c r="I1494" s="2"/>
      <c r="J1494" s="4"/>
    </row>
    <row r="1495" spans="1:10" s="9" customFormat="1" x14ac:dyDescent="0.2">
      <c r="A1495" s="4"/>
      <c r="B1495" s="4"/>
      <c r="C1495" s="337"/>
      <c r="D1495" s="2"/>
      <c r="E1495" s="2"/>
      <c r="F1495" s="51"/>
      <c r="G1495" s="2"/>
      <c r="H1495" s="2"/>
      <c r="I1495" s="2"/>
      <c r="J1495" s="4"/>
    </row>
    <row r="1496" spans="1:10" s="9" customFormat="1" x14ac:dyDescent="0.2">
      <c r="A1496" s="4"/>
      <c r="B1496" s="4"/>
      <c r="C1496" s="337"/>
      <c r="D1496" s="2"/>
      <c r="E1496" s="2"/>
      <c r="F1496" s="51"/>
      <c r="G1496" s="2"/>
      <c r="H1496" s="2"/>
      <c r="I1496" s="2"/>
      <c r="J1496" s="4"/>
    </row>
    <row r="1497" spans="1:10" s="9" customFormat="1" x14ac:dyDescent="0.2">
      <c r="A1497" s="4"/>
      <c r="B1497" s="4"/>
      <c r="C1497" s="337"/>
      <c r="D1497" s="2"/>
      <c r="E1497" s="2"/>
      <c r="F1497" s="51"/>
      <c r="G1497" s="2"/>
      <c r="H1497" s="2"/>
      <c r="I1497" s="2"/>
      <c r="J1497" s="4"/>
    </row>
    <row r="1498" spans="1:10" s="9" customFormat="1" x14ac:dyDescent="0.2">
      <c r="A1498" s="4"/>
      <c r="B1498" s="4"/>
      <c r="C1498" s="337"/>
      <c r="D1498" s="2"/>
      <c r="E1498" s="2"/>
      <c r="F1498" s="51"/>
      <c r="G1498" s="2"/>
      <c r="H1498" s="2"/>
      <c r="I1498" s="2"/>
      <c r="J1498" s="4"/>
    </row>
    <row r="1499" spans="1:10" s="9" customFormat="1" x14ac:dyDescent="0.2">
      <c r="A1499" s="4"/>
      <c r="B1499" s="4"/>
      <c r="C1499" s="337"/>
      <c r="D1499" s="2"/>
      <c r="E1499" s="2"/>
      <c r="F1499" s="51"/>
      <c r="G1499" s="2"/>
      <c r="H1499" s="2"/>
      <c r="I1499" s="2"/>
      <c r="J1499" s="4"/>
    </row>
    <row r="1500" spans="1:10" s="9" customFormat="1" x14ac:dyDescent="0.2">
      <c r="A1500" s="4"/>
      <c r="B1500" s="4"/>
      <c r="C1500" s="337"/>
      <c r="D1500" s="2"/>
      <c r="E1500" s="2"/>
      <c r="F1500" s="51"/>
      <c r="G1500" s="2"/>
      <c r="H1500" s="2"/>
      <c r="I1500" s="2"/>
      <c r="J1500" s="4"/>
    </row>
    <row r="1501" spans="1:10" s="9" customFormat="1" x14ac:dyDescent="0.2">
      <c r="A1501" s="4"/>
      <c r="B1501" s="4"/>
      <c r="C1501" s="337"/>
      <c r="D1501" s="2"/>
      <c r="E1501" s="2"/>
      <c r="F1501" s="51"/>
      <c r="G1501" s="2"/>
      <c r="H1501" s="2"/>
      <c r="I1501" s="2"/>
      <c r="J1501" s="4"/>
    </row>
    <row r="1502" spans="1:10" s="9" customFormat="1" x14ac:dyDescent="0.2">
      <c r="A1502" s="4"/>
      <c r="B1502" s="4"/>
      <c r="C1502" s="337"/>
      <c r="D1502" s="2"/>
      <c r="E1502" s="2"/>
      <c r="F1502" s="51"/>
      <c r="G1502" s="2"/>
      <c r="H1502" s="2"/>
      <c r="I1502" s="2"/>
      <c r="J1502" s="4"/>
    </row>
    <row r="1503" spans="1:10" s="9" customFormat="1" x14ac:dyDescent="0.2">
      <c r="A1503" s="4"/>
      <c r="B1503" s="4"/>
      <c r="C1503" s="337"/>
      <c r="D1503" s="2"/>
      <c r="E1503" s="2"/>
      <c r="F1503" s="51"/>
      <c r="G1503" s="2"/>
      <c r="H1503" s="2"/>
      <c r="I1503" s="2"/>
      <c r="J1503" s="4"/>
    </row>
    <row r="1504" spans="1:10" s="9" customFormat="1" x14ac:dyDescent="0.2">
      <c r="A1504" s="4"/>
      <c r="B1504" s="4"/>
      <c r="C1504" s="337"/>
      <c r="D1504" s="2"/>
      <c r="E1504" s="2"/>
      <c r="F1504" s="51"/>
      <c r="G1504" s="2"/>
      <c r="H1504" s="2"/>
      <c r="I1504" s="2"/>
      <c r="J1504" s="4"/>
    </row>
    <row r="1505" spans="1:10" s="9" customFormat="1" x14ac:dyDescent="0.2">
      <c r="A1505" s="4"/>
      <c r="B1505" s="4"/>
      <c r="C1505" s="337"/>
      <c r="D1505" s="2"/>
      <c r="E1505" s="2"/>
      <c r="F1505" s="51"/>
      <c r="G1505" s="2"/>
      <c r="H1505" s="2"/>
      <c r="I1505" s="2"/>
      <c r="J1505" s="4"/>
    </row>
    <row r="1506" spans="1:10" s="9" customFormat="1" x14ac:dyDescent="0.2">
      <c r="A1506" s="4"/>
      <c r="B1506" s="4"/>
      <c r="C1506" s="337"/>
      <c r="D1506" s="2"/>
      <c r="E1506" s="2"/>
      <c r="F1506" s="51"/>
      <c r="G1506" s="2"/>
      <c r="H1506" s="2"/>
      <c r="I1506" s="2"/>
      <c r="J1506" s="4"/>
    </row>
    <row r="1507" spans="1:10" s="9" customFormat="1" x14ac:dyDescent="0.2">
      <c r="A1507" s="4"/>
      <c r="B1507" s="4"/>
      <c r="C1507" s="337"/>
      <c r="D1507" s="2"/>
      <c r="E1507" s="2"/>
      <c r="F1507" s="51"/>
      <c r="G1507" s="2"/>
      <c r="H1507" s="2"/>
      <c r="I1507" s="2"/>
      <c r="J1507" s="4"/>
    </row>
    <row r="1508" spans="1:10" s="9" customFormat="1" x14ac:dyDescent="0.2">
      <c r="A1508" s="4"/>
      <c r="B1508" s="4"/>
      <c r="C1508" s="337"/>
      <c r="D1508" s="2"/>
      <c r="E1508" s="2"/>
      <c r="F1508" s="51"/>
      <c r="G1508" s="2"/>
      <c r="H1508" s="2"/>
      <c r="I1508" s="2"/>
      <c r="J1508" s="4"/>
    </row>
    <row r="1509" spans="1:10" s="9" customFormat="1" x14ac:dyDescent="0.2">
      <c r="A1509" s="4"/>
      <c r="B1509" s="4"/>
      <c r="C1509" s="337"/>
      <c r="D1509" s="2"/>
      <c r="E1509" s="2"/>
      <c r="F1509" s="51"/>
      <c r="G1509" s="2"/>
      <c r="H1509" s="2"/>
      <c r="I1509" s="2"/>
      <c r="J1509" s="4"/>
    </row>
    <row r="1510" spans="1:10" s="9" customFormat="1" x14ac:dyDescent="0.2">
      <c r="A1510" s="4"/>
      <c r="B1510" s="4"/>
      <c r="C1510" s="337"/>
      <c r="D1510" s="2"/>
      <c r="E1510" s="2"/>
      <c r="F1510" s="51"/>
      <c r="G1510" s="2"/>
      <c r="H1510" s="2"/>
      <c r="I1510" s="2"/>
      <c r="J1510" s="4"/>
    </row>
    <row r="1511" spans="1:10" s="9" customFormat="1" x14ac:dyDescent="0.2">
      <c r="A1511" s="4"/>
      <c r="B1511" s="4"/>
      <c r="C1511" s="337"/>
      <c r="D1511" s="2"/>
      <c r="E1511" s="2"/>
      <c r="F1511" s="51"/>
      <c r="G1511" s="2"/>
      <c r="H1511" s="2"/>
      <c r="I1511" s="2"/>
      <c r="J1511" s="4"/>
    </row>
    <row r="1512" spans="1:10" s="9" customFormat="1" x14ac:dyDescent="0.2">
      <c r="A1512" s="4"/>
      <c r="B1512" s="4"/>
      <c r="C1512" s="337"/>
      <c r="D1512" s="2"/>
      <c r="E1512" s="2"/>
      <c r="F1512" s="51"/>
      <c r="G1512" s="2"/>
      <c r="H1512" s="2"/>
      <c r="I1512" s="2"/>
      <c r="J1512" s="4"/>
    </row>
    <row r="1513" spans="1:10" s="9" customFormat="1" x14ac:dyDescent="0.2">
      <c r="A1513" s="4"/>
      <c r="B1513" s="4"/>
      <c r="C1513" s="337"/>
      <c r="D1513" s="2"/>
      <c r="E1513" s="2"/>
      <c r="F1513" s="51"/>
      <c r="G1513" s="2"/>
      <c r="H1513" s="2"/>
      <c r="I1513" s="2"/>
      <c r="J1513" s="4"/>
    </row>
    <row r="1514" spans="1:10" s="9" customFormat="1" x14ac:dyDescent="0.2">
      <c r="A1514" s="4"/>
      <c r="B1514" s="4"/>
      <c r="C1514" s="337"/>
      <c r="D1514" s="2"/>
      <c r="E1514" s="2"/>
      <c r="F1514" s="51"/>
      <c r="G1514" s="2"/>
      <c r="H1514" s="2"/>
      <c r="I1514" s="2"/>
      <c r="J1514" s="4"/>
    </row>
    <row r="1515" spans="1:10" s="9" customFormat="1" x14ac:dyDescent="0.2">
      <c r="A1515" s="4"/>
      <c r="B1515" s="4"/>
      <c r="C1515" s="337"/>
      <c r="D1515" s="2"/>
      <c r="E1515" s="2"/>
      <c r="F1515" s="51"/>
      <c r="G1515" s="2"/>
      <c r="H1515" s="2"/>
      <c r="I1515" s="2"/>
      <c r="J1515" s="4"/>
    </row>
    <row r="1516" spans="1:10" s="9" customFormat="1" x14ac:dyDescent="0.2">
      <c r="A1516" s="4"/>
      <c r="B1516" s="4"/>
      <c r="C1516" s="337"/>
      <c r="D1516" s="2"/>
      <c r="E1516" s="2"/>
      <c r="F1516" s="51"/>
      <c r="G1516" s="2"/>
      <c r="H1516" s="2"/>
      <c r="I1516" s="2"/>
      <c r="J1516" s="4"/>
    </row>
    <row r="1517" spans="1:10" s="9" customFormat="1" x14ac:dyDescent="0.2">
      <c r="A1517" s="4"/>
      <c r="B1517" s="4"/>
      <c r="C1517" s="337"/>
      <c r="D1517" s="2"/>
      <c r="E1517" s="2"/>
      <c r="F1517" s="51"/>
      <c r="G1517" s="2"/>
      <c r="H1517" s="2"/>
      <c r="I1517" s="2"/>
      <c r="J1517" s="4"/>
    </row>
    <row r="1518" spans="1:10" s="9" customFormat="1" x14ac:dyDescent="0.2">
      <c r="A1518" s="4"/>
      <c r="B1518" s="4"/>
      <c r="C1518" s="337"/>
      <c r="D1518" s="2"/>
      <c r="E1518" s="2"/>
      <c r="F1518" s="51"/>
      <c r="G1518" s="2"/>
      <c r="H1518" s="2"/>
      <c r="I1518" s="2"/>
      <c r="J1518" s="4"/>
    </row>
    <row r="1519" spans="1:10" s="9" customFormat="1" x14ac:dyDescent="0.2">
      <c r="A1519" s="4"/>
      <c r="B1519" s="4"/>
      <c r="C1519" s="337"/>
      <c r="D1519" s="2"/>
      <c r="E1519" s="2"/>
      <c r="F1519" s="51"/>
      <c r="G1519" s="2"/>
      <c r="H1519" s="2"/>
      <c r="I1519" s="2"/>
      <c r="J1519" s="4"/>
    </row>
    <row r="1520" spans="1:10" s="9" customFormat="1" x14ac:dyDescent="0.2">
      <c r="A1520" s="4"/>
      <c r="B1520" s="4"/>
      <c r="C1520" s="337"/>
      <c r="D1520" s="2"/>
      <c r="E1520" s="2"/>
      <c r="F1520" s="51"/>
      <c r="G1520" s="2"/>
      <c r="H1520" s="2"/>
      <c r="I1520" s="2"/>
      <c r="J1520" s="4"/>
    </row>
    <row r="1521" spans="1:10" s="9" customFormat="1" x14ac:dyDescent="0.2">
      <c r="A1521" s="4"/>
      <c r="B1521" s="4"/>
      <c r="C1521" s="337"/>
      <c r="D1521" s="2"/>
      <c r="E1521" s="2"/>
      <c r="F1521" s="51"/>
      <c r="G1521" s="2"/>
      <c r="H1521" s="2"/>
      <c r="I1521" s="2"/>
      <c r="J1521" s="4"/>
    </row>
    <row r="1522" spans="1:10" s="9" customFormat="1" x14ac:dyDescent="0.2">
      <c r="A1522" s="4"/>
      <c r="B1522" s="4"/>
      <c r="C1522" s="337"/>
      <c r="D1522" s="2"/>
      <c r="E1522" s="2"/>
      <c r="F1522" s="51"/>
      <c r="G1522" s="2"/>
      <c r="H1522" s="2"/>
      <c r="I1522" s="2"/>
      <c r="J1522" s="4"/>
    </row>
    <row r="1523" spans="1:10" s="9" customFormat="1" x14ac:dyDescent="0.2">
      <c r="A1523" s="4"/>
      <c r="B1523" s="4"/>
      <c r="C1523" s="337"/>
      <c r="D1523" s="2"/>
      <c r="E1523" s="2"/>
      <c r="F1523" s="51"/>
      <c r="G1523" s="2"/>
      <c r="H1523" s="2"/>
      <c r="I1523" s="2"/>
      <c r="J1523" s="4"/>
    </row>
    <row r="1524" spans="1:10" s="9" customFormat="1" x14ac:dyDescent="0.2">
      <c r="A1524" s="4"/>
      <c r="B1524" s="4"/>
      <c r="C1524" s="337"/>
      <c r="D1524" s="2"/>
      <c r="E1524" s="2"/>
      <c r="F1524" s="51"/>
      <c r="G1524" s="2"/>
      <c r="H1524" s="2"/>
      <c r="I1524" s="2"/>
      <c r="J1524" s="4"/>
    </row>
    <row r="1525" spans="1:10" s="9" customFormat="1" x14ac:dyDescent="0.2">
      <c r="A1525" s="4"/>
      <c r="B1525" s="4"/>
      <c r="C1525" s="337"/>
      <c r="D1525" s="2"/>
      <c r="E1525" s="2"/>
      <c r="F1525" s="51"/>
      <c r="G1525" s="2"/>
      <c r="H1525" s="2"/>
      <c r="I1525" s="2"/>
      <c r="J1525" s="4"/>
    </row>
    <row r="1526" spans="1:10" s="9" customFormat="1" x14ac:dyDescent="0.2">
      <c r="A1526" s="4"/>
      <c r="B1526" s="4"/>
      <c r="C1526" s="337"/>
      <c r="D1526" s="2"/>
      <c r="E1526" s="2"/>
      <c r="F1526" s="51"/>
      <c r="G1526" s="2"/>
      <c r="H1526" s="2"/>
      <c r="I1526" s="2"/>
      <c r="J1526" s="4"/>
    </row>
    <row r="1527" spans="1:10" s="9" customFormat="1" x14ac:dyDescent="0.2">
      <c r="A1527" s="4"/>
      <c r="B1527" s="4"/>
      <c r="C1527" s="337"/>
      <c r="D1527" s="2"/>
      <c r="E1527" s="2"/>
      <c r="F1527" s="51"/>
      <c r="G1527" s="2"/>
      <c r="H1527" s="2"/>
      <c r="I1527" s="2"/>
      <c r="J1527" s="4"/>
    </row>
    <row r="1528" spans="1:10" s="9" customFormat="1" x14ac:dyDescent="0.2">
      <c r="A1528" s="4"/>
      <c r="B1528" s="4"/>
      <c r="C1528" s="337"/>
      <c r="D1528" s="2"/>
      <c r="E1528" s="2"/>
      <c r="F1528" s="51"/>
      <c r="G1528" s="2"/>
      <c r="H1528" s="2"/>
      <c r="I1528" s="2"/>
      <c r="J1528" s="4"/>
    </row>
    <row r="1529" spans="1:10" s="9" customFormat="1" x14ac:dyDescent="0.2">
      <c r="A1529" s="4"/>
      <c r="B1529" s="4"/>
      <c r="C1529" s="337"/>
      <c r="D1529" s="2"/>
      <c r="E1529" s="2"/>
      <c r="F1529" s="51"/>
      <c r="G1529" s="2"/>
      <c r="H1529" s="2"/>
      <c r="I1529" s="2"/>
      <c r="J1529" s="4"/>
    </row>
    <row r="1530" spans="1:10" s="9" customFormat="1" x14ac:dyDescent="0.2">
      <c r="A1530" s="4"/>
      <c r="B1530" s="4"/>
      <c r="C1530" s="337"/>
      <c r="D1530" s="2"/>
      <c r="E1530" s="2"/>
      <c r="F1530" s="51"/>
      <c r="G1530" s="2"/>
      <c r="H1530" s="2"/>
      <c r="I1530" s="2"/>
      <c r="J1530" s="4"/>
    </row>
    <row r="1531" spans="1:10" s="9" customFormat="1" x14ac:dyDescent="0.2">
      <c r="A1531" s="4"/>
      <c r="B1531" s="4"/>
      <c r="C1531" s="337"/>
      <c r="D1531" s="2"/>
      <c r="E1531" s="2"/>
      <c r="F1531" s="51"/>
      <c r="G1531" s="2"/>
      <c r="H1531" s="2"/>
      <c r="I1531" s="2"/>
      <c r="J1531" s="4"/>
    </row>
    <row r="1532" spans="1:10" s="9" customFormat="1" x14ac:dyDescent="0.2">
      <c r="A1532" s="4"/>
      <c r="B1532" s="4"/>
      <c r="C1532" s="337"/>
      <c r="D1532" s="2"/>
      <c r="E1532" s="2"/>
      <c r="F1532" s="51"/>
      <c r="G1532" s="2"/>
      <c r="H1532" s="2"/>
      <c r="I1532" s="2"/>
      <c r="J1532" s="4"/>
    </row>
    <row r="1533" spans="1:10" s="9" customFormat="1" x14ac:dyDescent="0.2">
      <c r="A1533" s="4"/>
      <c r="B1533" s="4"/>
      <c r="C1533" s="337"/>
      <c r="D1533" s="2"/>
      <c r="E1533" s="2"/>
      <c r="F1533" s="51"/>
      <c r="G1533" s="2"/>
      <c r="H1533" s="2"/>
      <c r="I1533" s="2"/>
      <c r="J1533" s="4"/>
    </row>
    <row r="1534" spans="1:10" s="9" customFormat="1" x14ac:dyDescent="0.2">
      <c r="A1534" s="4"/>
      <c r="B1534" s="4"/>
      <c r="C1534" s="337"/>
      <c r="D1534" s="2"/>
      <c r="E1534" s="2"/>
      <c r="F1534" s="51"/>
      <c r="G1534" s="2"/>
      <c r="H1534" s="2"/>
      <c r="I1534" s="2"/>
      <c r="J1534" s="4"/>
    </row>
    <row r="1535" spans="1:10" s="9" customFormat="1" x14ac:dyDescent="0.2">
      <c r="A1535" s="4"/>
      <c r="B1535" s="4"/>
      <c r="C1535" s="337"/>
      <c r="D1535" s="2"/>
      <c r="E1535" s="2"/>
      <c r="F1535" s="51"/>
      <c r="G1535" s="2"/>
      <c r="H1535" s="2"/>
      <c r="I1535" s="2"/>
      <c r="J1535" s="4"/>
    </row>
    <row r="1536" spans="1:10" s="9" customFormat="1" x14ac:dyDescent="0.2">
      <c r="A1536" s="4"/>
      <c r="B1536" s="4"/>
      <c r="C1536" s="337"/>
      <c r="D1536" s="2"/>
      <c r="E1536" s="2"/>
      <c r="F1536" s="51"/>
      <c r="G1536" s="2"/>
      <c r="H1536" s="2"/>
      <c r="I1536" s="2"/>
      <c r="J1536" s="4"/>
    </row>
    <row r="1537" spans="1:10" s="9" customFormat="1" x14ac:dyDescent="0.2">
      <c r="A1537" s="4"/>
      <c r="B1537" s="4"/>
      <c r="C1537" s="337"/>
      <c r="D1537" s="2"/>
      <c r="E1537" s="2"/>
      <c r="F1537" s="51"/>
      <c r="G1537" s="2"/>
      <c r="H1537" s="2"/>
      <c r="I1537" s="2"/>
      <c r="J1537" s="4"/>
    </row>
    <row r="1538" spans="1:10" s="9" customFormat="1" x14ac:dyDescent="0.2">
      <c r="A1538" s="4"/>
      <c r="B1538" s="4"/>
      <c r="C1538" s="337"/>
      <c r="D1538" s="2"/>
      <c r="E1538" s="2"/>
      <c r="F1538" s="51"/>
      <c r="G1538" s="2"/>
      <c r="H1538" s="2"/>
      <c r="I1538" s="2"/>
      <c r="J1538" s="4"/>
    </row>
    <row r="1539" spans="1:10" s="9" customFormat="1" x14ac:dyDescent="0.2">
      <c r="A1539" s="4"/>
      <c r="B1539" s="4"/>
      <c r="C1539" s="337"/>
      <c r="D1539" s="2"/>
      <c r="E1539" s="2"/>
      <c r="F1539" s="51"/>
      <c r="G1539" s="2"/>
      <c r="H1539" s="2"/>
      <c r="I1539" s="2"/>
      <c r="J1539" s="4"/>
    </row>
    <row r="1540" spans="1:10" s="9" customFormat="1" x14ac:dyDescent="0.2">
      <c r="A1540" s="4"/>
      <c r="B1540" s="4"/>
      <c r="C1540" s="337"/>
      <c r="D1540" s="2"/>
      <c r="E1540" s="2"/>
      <c r="F1540" s="51"/>
      <c r="G1540" s="2"/>
      <c r="H1540" s="2"/>
      <c r="I1540" s="2"/>
      <c r="J1540" s="4"/>
    </row>
    <row r="1541" spans="1:10" s="9" customFormat="1" x14ac:dyDescent="0.2">
      <c r="A1541" s="4"/>
      <c r="B1541" s="4"/>
      <c r="C1541" s="337"/>
      <c r="D1541" s="2"/>
      <c r="E1541" s="2"/>
      <c r="F1541" s="51"/>
      <c r="G1541" s="2"/>
      <c r="H1541" s="2"/>
      <c r="I1541" s="2"/>
      <c r="J1541" s="4"/>
    </row>
    <row r="1542" spans="1:10" s="9" customFormat="1" x14ac:dyDescent="0.2">
      <c r="A1542" s="4"/>
      <c r="B1542" s="4"/>
      <c r="C1542" s="337"/>
      <c r="D1542" s="2"/>
      <c r="E1542" s="2"/>
      <c r="F1542" s="51"/>
      <c r="G1542" s="2"/>
      <c r="H1542" s="2"/>
      <c r="I1542" s="2"/>
      <c r="J1542" s="4"/>
    </row>
    <row r="1543" spans="1:10" s="9" customFormat="1" x14ac:dyDescent="0.2">
      <c r="A1543" s="4"/>
      <c r="B1543" s="4"/>
      <c r="C1543" s="337"/>
      <c r="D1543" s="2"/>
      <c r="E1543" s="2"/>
      <c r="F1543" s="51"/>
      <c r="G1543" s="2"/>
      <c r="H1543" s="2"/>
      <c r="I1543" s="2"/>
      <c r="J1543" s="4"/>
    </row>
    <row r="1544" spans="1:10" s="9" customFormat="1" x14ac:dyDescent="0.2">
      <c r="A1544" s="4"/>
      <c r="B1544" s="4"/>
      <c r="C1544" s="337"/>
      <c r="D1544" s="2"/>
      <c r="E1544" s="2"/>
      <c r="F1544" s="51"/>
      <c r="G1544" s="2"/>
      <c r="H1544" s="2"/>
      <c r="I1544" s="2"/>
      <c r="J1544" s="4"/>
    </row>
    <row r="1545" spans="1:10" s="9" customFormat="1" x14ac:dyDescent="0.2">
      <c r="A1545" s="4"/>
      <c r="B1545" s="4"/>
      <c r="C1545" s="337"/>
      <c r="D1545" s="2"/>
      <c r="E1545" s="2"/>
      <c r="F1545" s="51"/>
      <c r="G1545" s="2"/>
      <c r="H1545" s="2"/>
      <c r="I1545" s="2"/>
      <c r="J1545" s="4"/>
    </row>
    <row r="1546" spans="1:10" s="9" customFormat="1" x14ac:dyDescent="0.2">
      <c r="A1546" s="4"/>
      <c r="B1546" s="4"/>
      <c r="C1546" s="337"/>
      <c r="D1546" s="2"/>
      <c r="E1546" s="2"/>
      <c r="F1546" s="51"/>
      <c r="G1546" s="2"/>
      <c r="H1546" s="2"/>
      <c r="I1546" s="2"/>
      <c r="J1546" s="4"/>
    </row>
    <row r="1547" spans="1:10" s="9" customFormat="1" x14ac:dyDescent="0.2">
      <c r="A1547" s="4"/>
      <c r="B1547" s="4"/>
      <c r="C1547" s="337"/>
      <c r="D1547" s="2"/>
      <c r="E1547" s="2"/>
      <c r="F1547" s="51"/>
      <c r="G1547" s="2"/>
      <c r="H1547" s="2"/>
      <c r="I1547" s="2"/>
      <c r="J1547" s="4"/>
    </row>
    <row r="1548" spans="1:10" s="9" customFormat="1" x14ac:dyDescent="0.2">
      <c r="A1548" s="4"/>
      <c r="B1548" s="4"/>
      <c r="C1548" s="337"/>
      <c r="D1548" s="2"/>
      <c r="E1548" s="2"/>
      <c r="F1548" s="51"/>
      <c r="G1548" s="2"/>
      <c r="H1548" s="2"/>
      <c r="I1548" s="2"/>
      <c r="J1548" s="4"/>
    </row>
    <row r="1549" spans="1:10" s="9" customFormat="1" x14ac:dyDescent="0.2">
      <c r="A1549" s="4"/>
      <c r="B1549" s="4"/>
      <c r="C1549" s="337"/>
      <c r="D1549" s="2"/>
      <c r="E1549" s="2"/>
      <c r="F1549" s="51"/>
      <c r="G1549" s="2"/>
      <c r="H1549" s="2"/>
      <c r="I1549" s="2"/>
      <c r="J1549" s="4"/>
    </row>
    <row r="1550" spans="1:10" s="9" customFormat="1" x14ac:dyDescent="0.2">
      <c r="A1550" s="4"/>
      <c r="B1550" s="4"/>
      <c r="C1550" s="337"/>
      <c r="D1550" s="2"/>
      <c r="E1550" s="2"/>
      <c r="F1550" s="51"/>
      <c r="G1550" s="2"/>
      <c r="H1550" s="2"/>
      <c r="I1550" s="2"/>
      <c r="J1550" s="4"/>
    </row>
    <row r="1551" spans="1:10" s="9" customFormat="1" x14ac:dyDescent="0.2">
      <c r="A1551" s="4"/>
      <c r="B1551" s="4"/>
      <c r="C1551" s="337"/>
      <c r="D1551" s="2"/>
      <c r="E1551" s="2"/>
      <c r="F1551" s="51"/>
      <c r="G1551" s="2"/>
      <c r="H1551" s="2"/>
      <c r="I1551" s="2"/>
      <c r="J1551" s="4"/>
    </row>
    <row r="1552" spans="1:10" s="9" customFormat="1" x14ac:dyDescent="0.2">
      <c r="A1552" s="4"/>
      <c r="B1552" s="4"/>
      <c r="C1552" s="337"/>
      <c r="D1552" s="2"/>
      <c r="E1552" s="2"/>
      <c r="F1552" s="51"/>
      <c r="G1552" s="2"/>
      <c r="H1552" s="2"/>
      <c r="I1552" s="2"/>
      <c r="J1552" s="4"/>
    </row>
    <row r="1553" spans="1:10" s="9" customFormat="1" x14ac:dyDescent="0.2">
      <c r="A1553" s="4"/>
      <c r="B1553" s="4"/>
      <c r="C1553" s="337"/>
      <c r="D1553" s="2"/>
      <c r="E1553" s="2"/>
      <c r="F1553" s="51"/>
      <c r="G1553" s="2"/>
      <c r="H1553" s="2"/>
      <c r="I1553" s="2"/>
      <c r="J1553" s="4"/>
    </row>
    <row r="1554" spans="1:10" s="9" customFormat="1" x14ac:dyDescent="0.2">
      <c r="A1554" s="4"/>
      <c r="B1554" s="4"/>
      <c r="C1554" s="337"/>
      <c r="D1554" s="2"/>
      <c r="E1554" s="2"/>
      <c r="F1554" s="51"/>
      <c r="G1554" s="2"/>
      <c r="H1554" s="2"/>
      <c r="I1554" s="2"/>
      <c r="J1554" s="4"/>
    </row>
    <row r="1555" spans="1:10" s="9" customFormat="1" x14ac:dyDescent="0.2">
      <c r="A1555" s="4"/>
      <c r="B1555" s="4"/>
      <c r="C1555" s="337"/>
      <c r="D1555" s="2"/>
      <c r="E1555" s="2"/>
      <c r="F1555" s="51"/>
      <c r="G1555" s="2"/>
      <c r="H1555" s="2"/>
      <c r="I1555" s="2"/>
      <c r="J1555" s="4"/>
    </row>
    <row r="1556" spans="1:10" s="9" customFormat="1" x14ac:dyDescent="0.2">
      <c r="A1556" s="4"/>
      <c r="B1556" s="4"/>
      <c r="C1556" s="337"/>
      <c r="D1556" s="2"/>
      <c r="E1556" s="2"/>
      <c r="F1556" s="51"/>
      <c r="G1556" s="2"/>
      <c r="H1556" s="2"/>
      <c r="I1556" s="2"/>
      <c r="J1556" s="4"/>
    </row>
    <row r="1557" spans="1:10" s="9" customFormat="1" x14ac:dyDescent="0.2">
      <c r="A1557" s="4"/>
      <c r="B1557" s="4"/>
      <c r="C1557" s="337"/>
      <c r="D1557" s="2"/>
      <c r="E1557" s="2"/>
      <c r="F1557" s="51"/>
      <c r="G1557" s="2"/>
      <c r="H1557" s="2"/>
      <c r="I1557" s="2"/>
      <c r="J1557" s="4"/>
    </row>
    <row r="1558" spans="1:10" s="9" customFormat="1" x14ac:dyDescent="0.2">
      <c r="A1558" s="4"/>
      <c r="B1558" s="4"/>
      <c r="C1558" s="337"/>
      <c r="D1558" s="2"/>
      <c r="E1558" s="2"/>
      <c r="F1558" s="51"/>
      <c r="G1558" s="2"/>
      <c r="H1558" s="2"/>
      <c r="I1558" s="2"/>
      <c r="J1558" s="4"/>
    </row>
    <row r="1559" spans="1:10" s="9" customFormat="1" x14ac:dyDescent="0.2">
      <c r="A1559" s="4"/>
      <c r="B1559" s="4"/>
      <c r="C1559" s="337"/>
      <c r="D1559" s="2"/>
      <c r="E1559" s="2"/>
      <c r="F1559" s="51"/>
      <c r="G1559" s="2"/>
      <c r="H1559" s="2"/>
      <c r="I1559" s="2"/>
      <c r="J1559" s="4"/>
    </row>
    <row r="1560" spans="1:10" s="9" customFormat="1" x14ac:dyDescent="0.2">
      <c r="A1560" s="4"/>
      <c r="B1560" s="4"/>
      <c r="C1560" s="337"/>
      <c r="D1560" s="2"/>
      <c r="E1560" s="2"/>
      <c r="F1560" s="51"/>
      <c r="G1560" s="2"/>
      <c r="H1560" s="2"/>
      <c r="I1560" s="2"/>
      <c r="J1560" s="4"/>
    </row>
    <row r="1561" spans="1:10" s="9" customFormat="1" x14ac:dyDescent="0.2">
      <c r="A1561" s="4"/>
      <c r="B1561" s="4"/>
      <c r="C1561" s="337"/>
      <c r="D1561" s="2"/>
      <c r="E1561" s="2"/>
      <c r="F1561" s="51"/>
      <c r="G1561" s="2"/>
      <c r="H1561" s="2"/>
      <c r="I1561" s="2"/>
      <c r="J1561" s="4"/>
    </row>
    <row r="1562" spans="1:10" s="9" customFormat="1" x14ac:dyDescent="0.2">
      <c r="A1562" s="4"/>
      <c r="B1562" s="4"/>
      <c r="C1562" s="337"/>
      <c r="D1562" s="2"/>
      <c r="E1562" s="2"/>
      <c r="F1562" s="51"/>
      <c r="G1562" s="2"/>
      <c r="H1562" s="2"/>
      <c r="I1562" s="2"/>
      <c r="J1562" s="4"/>
    </row>
    <row r="1563" spans="1:10" s="9" customFormat="1" x14ac:dyDescent="0.2">
      <c r="A1563" s="4"/>
      <c r="B1563" s="4"/>
      <c r="C1563" s="337"/>
      <c r="D1563" s="2"/>
      <c r="E1563" s="2"/>
      <c r="F1563" s="51"/>
      <c r="G1563" s="2"/>
      <c r="H1563" s="2"/>
      <c r="I1563" s="2"/>
      <c r="J1563" s="4"/>
    </row>
    <row r="1564" spans="1:10" s="9" customFormat="1" x14ac:dyDescent="0.2">
      <c r="A1564" s="4"/>
      <c r="B1564" s="4"/>
      <c r="C1564" s="337"/>
      <c r="D1564" s="2"/>
      <c r="E1564" s="2"/>
      <c r="F1564" s="51"/>
      <c r="G1564" s="2"/>
      <c r="H1564" s="2"/>
      <c r="I1564" s="2"/>
      <c r="J1564" s="4"/>
    </row>
    <row r="1565" spans="1:10" s="9" customFormat="1" x14ac:dyDescent="0.2">
      <c r="A1565" s="4"/>
      <c r="B1565" s="4"/>
      <c r="C1565" s="337"/>
      <c r="D1565" s="2"/>
      <c r="E1565" s="2"/>
      <c r="F1565" s="51"/>
      <c r="G1565" s="2"/>
      <c r="H1565" s="2"/>
      <c r="I1565" s="2"/>
      <c r="J1565" s="4"/>
    </row>
    <row r="1566" spans="1:10" s="9" customFormat="1" x14ac:dyDescent="0.2">
      <c r="A1566" s="4"/>
      <c r="B1566" s="4"/>
      <c r="C1566" s="337"/>
      <c r="D1566" s="2"/>
      <c r="E1566" s="2"/>
      <c r="F1566" s="51"/>
      <c r="G1566" s="2"/>
      <c r="H1566" s="2"/>
      <c r="I1566" s="2"/>
      <c r="J1566" s="4"/>
    </row>
    <row r="1567" spans="1:10" s="9" customFormat="1" x14ac:dyDescent="0.2">
      <c r="A1567" s="4"/>
      <c r="B1567" s="4"/>
      <c r="C1567" s="337"/>
      <c r="D1567" s="2"/>
      <c r="E1567" s="2"/>
      <c r="F1567" s="51"/>
      <c r="G1567" s="2"/>
      <c r="H1567" s="2"/>
      <c r="I1567" s="2"/>
      <c r="J1567" s="4"/>
    </row>
    <row r="1568" spans="1:10" s="9" customFormat="1" x14ac:dyDescent="0.2">
      <c r="A1568" s="4"/>
      <c r="B1568" s="4"/>
      <c r="C1568" s="337"/>
      <c r="D1568" s="2"/>
      <c r="E1568" s="2"/>
      <c r="F1568" s="51"/>
      <c r="G1568" s="2"/>
      <c r="H1568" s="2"/>
      <c r="I1568" s="2"/>
      <c r="J1568" s="4"/>
    </row>
    <row r="1569" spans="1:10" s="9" customFormat="1" x14ac:dyDescent="0.2">
      <c r="A1569" s="4"/>
      <c r="B1569" s="4"/>
      <c r="C1569" s="337"/>
      <c r="D1569" s="2"/>
      <c r="E1569" s="2"/>
      <c r="F1569" s="51"/>
      <c r="G1569" s="2"/>
      <c r="H1569" s="2"/>
      <c r="I1569" s="2"/>
      <c r="J1569" s="4"/>
    </row>
    <row r="1570" spans="1:10" s="9" customFormat="1" x14ac:dyDescent="0.2">
      <c r="A1570" s="4"/>
      <c r="B1570" s="4"/>
      <c r="C1570" s="337"/>
      <c r="D1570" s="2"/>
      <c r="E1570" s="2"/>
      <c r="F1570" s="51"/>
      <c r="G1570" s="2"/>
      <c r="H1570" s="2"/>
      <c r="I1570" s="2"/>
      <c r="J1570" s="4"/>
    </row>
    <row r="1571" spans="1:10" s="9" customFormat="1" x14ac:dyDescent="0.2">
      <c r="A1571" s="4"/>
      <c r="B1571" s="4"/>
      <c r="C1571" s="337"/>
      <c r="D1571" s="2"/>
      <c r="E1571" s="2"/>
      <c r="F1571" s="51"/>
      <c r="G1571" s="2"/>
      <c r="H1571" s="2"/>
      <c r="I1571" s="2"/>
      <c r="J1571" s="4"/>
    </row>
    <row r="1572" spans="1:10" s="9" customFormat="1" x14ac:dyDescent="0.2">
      <c r="A1572" s="4"/>
      <c r="B1572" s="4"/>
      <c r="C1572" s="337"/>
      <c r="D1572" s="2"/>
      <c r="E1572" s="2"/>
      <c r="F1572" s="51"/>
      <c r="G1572" s="2"/>
      <c r="H1572" s="2"/>
      <c r="I1572" s="2"/>
      <c r="J1572" s="4"/>
    </row>
    <row r="1573" spans="1:10" s="9" customFormat="1" x14ac:dyDescent="0.2">
      <c r="A1573" s="4"/>
      <c r="B1573" s="4"/>
      <c r="C1573" s="337"/>
      <c r="D1573" s="2"/>
      <c r="E1573" s="2"/>
      <c r="F1573" s="51"/>
      <c r="G1573" s="2"/>
      <c r="H1573" s="2"/>
      <c r="I1573" s="2"/>
      <c r="J1573" s="4"/>
    </row>
    <row r="1574" spans="1:10" s="9" customFormat="1" x14ac:dyDescent="0.2">
      <c r="A1574" s="4"/>
      <c r="B1574" s="4"/>
      <c r="C1574" s="337"/>
      <c r="D1574" s="2"/>
      <c r="E1574" s="2"/>
      <c r="F1574" s="51"/>
      <c r="G1574" s="2"/>
      <c r="H1574" s="2"/>
      <c r="I1574" s="2"/>
      <c r="J1574" s="4"/>
    </row>
    <row r="1575" spans="1:10" s="9" customFormat="1" x14ac:dyDescent="0.2">
      <c r="A1575" s="4"/>
      <c r="B1575" s="4"/>
      <c r="C1575" s="337"/>
      <c r="D1575" s="2"/>
      <c r="E1575" s="2"/>
      <c r="F1575" s="51"/>
      <c r="G1575" s="2"/>
      <c r="H1575" s="2"/>
      <c r="I1575" s="2"/>
      <c r="J1575" s="4"/>
    </row>
    <row r="1576" spans="1:10" s="9" customFormat="1" x14ac:dyDescent="0.2">
      <c r="A1576" s="4"/>
      <c r="B1576" s="4"/>
      <c r="C1576" s="337"/>
      <c r="D1576" s="2"/>
      <c r="E1576" s="2"/>
      <c r="F1576" s="51"/>
      <c r="G1576" s="2"/>
      <c r="H1576" s="2"/>
      <c r="I1576" s="2"/>
      <c r="J1576" s="4"/>
    </row>
    <row r="1577" spans="1:10" s="9" customFormat="1" x14ac:dyDescent="0.2">
      <c r="A1577" s="4"/>
      <c r="B1577" s="4"/>
      <c r="C1577" s="337"/>
      <c r="D1577" s="2"/>
      <c r="E1577" s="2"/>
      <c r="F1577" s="51"/>
      <c r="G1577" s="2"/>
      <c r="H1577" s="2"/>
      <c r="I1577" s="2"/>
      <c r="J1577" s="4"/>
    </row>
    <row r="1578" spans="1:10" s="9" customFormat="1" x14ac:dyDescent="0.2">
      <c r="A1578" s="4"/>
      <c r="B1578" s="4"/>
      <c r="C1578" s="337"/>
      <c r="D1578" s="2"/>
      <c r="E1578" s="2"/>
      <c r="F1578" s="51"/>
      <c r="G1578" s="2"/>
      <c r="H1578" s="2"/>
      <c r="I1578" s="2"/>
      <c r="J1578" s="4"/>
    </row>
    <row r="1579" spans="1:10" s="9" customFormat="1" x14ac:dyDescent="0.2">
      <c r="A1579" s="4"/>
      <c r="B1579" s="4"/>
      <c r="C1579" s="337"/>
      <c r="D1579" s="2"/>
      <c r="E1579" s="2"/>
      <c r="F1579" s="51"/>
      <c r="G1579" s="2"/>
      <c r="H1579" s="2"/>
      <c r="I1579" s="2"/>
      <c r="J1579" s="4"/>
    </row>
    <row r="1580" spans="1:10" s="9" customFormat="1" x14ac:dyDescent="0.2">
      <c r="A1580" s="4"/>
      <c r="B1580" s="4"/>
      <c r="C1580" s="337"/>
      <c r="D1580" s="2"/>
      <c r="E1580" s="2"/>
      <c r="F1580" s="51"/>
      <c r="G1580" s="2"/>
      <c r="H1580" s="2"/>
      <c r="I1580" s="2"/>
      <c r="J1580" s="4"/>
    </row>
    <row r="1581" spans="1:10" s="9" customFormat="1" x14ac:dyDescent="0.2">
      <c r="A1581" s="4"/>
      <c r="B1581" s="4"/>
      <c r="C1581" s="337"/>
      <c r="D1581" s="2"/>
      <c r="E1581" s="2"/>
      <c r="F1581" s="51"/>
      <c r="G1581" s="2"/>
      <c r="H1581" s="2"/>
      <c r="I1581" s="2"/>
      <c r="J1581" s="4"/>
    </row>
    <row r="1582" spans="1:10" s="9" customFormat="1" x14ac:dyDescent="0.2">
      <c r="A1582" s="4"/>
      <c r="B1582" s="4"/>
      <c r="C1582" s="337"/>
      <c r="D1582" s="2"/>
      <c r="E1582" s="2"/>
      <c r="F1582" s="51"/>
      <c r="G1582" s="2"/>
      <c r="H1582" s="2"/>
      <c r="I1582" s="2"/>
      <c r="J1582" s="4"/>
    </row>
    <row r="1583" spans="1:10" s="9" customFormat="1" x14ac:dyDescent="0.2">
      <c r="A1583" s="4"/>
      <c r="B1583" s="4"/>
      <c r="C1583" s="337"/>
      <c r="D1583" s="2"/>
      <c r="E1583" s="2"/>
      <c r="F1583" s="51"/>
      <c r="G1583" s="2"/>
      <c r="H1583" s="2"/>
      <c r="I1583" s="2"/>
      <c r="J1583" s="4"/>
    </row>
    <row r="1584" spans="1:10" s="9" customFormat="1" x14ac:dyDescent="0.2">
      <c r="A1584" s="4"/>
      <c r="B1584" s="4"/>
      <c r="C1584" s="337"/>
      <c r="D1584" s="2"/>
      <c r="E1584" s="2"/>
      <c r="F1584" s="51"/>
      <c r="G1584" s="2"/>
      <c r="H1584" s="2"/>
      <c r="I1584" s="2"/>
      <c r="J1584" s="4"/>
    </row>
    <row r="1585" spans="1:10" s="9" customFormat="1" x14ac:dyDescent="0.2">
      <c r="A1585" s="4"/>
      <c r="B1585" s="4"/>
      <c r="C1585" s="337"/>
      <c r="D1585" s="2"/>
      <c r="E1585" s="2"/>
      <c r="F1585" s="51"/>
      <c r="G1585" s="2"/>
      <c r="H1585" s="2"/>
      <c r="I1585" s="2"/>
      <c r="J1585" s="4"/>
    </row>
    <row r="1586" spans="1:10" s="9" customFormat="1" x14ac:dyDescent="0.2">
      <c r="A1586" s="4"/>
      <c r="B1586" s="4"/>
      <c r="C1586" s="337"/>
      <c r="D1586" s="2"/>
      <c r="E1586" s="2"/>
      <c r="F1586" s="51"/>
      <c r="G1586" s="2"/>
      <c r="H1586" s="2"/>
      <c r="I1586" s="2"/>
      <c r="J1586" s="4"/>
    </row>
    <row r="1587" spans="1:10" s="9" customFormat="1" x14ac:dyDescent="0.2">
      <c r="A1587" s="4"/>
      <c r="B1587" s="4"/>
      <c r="C1587" s="337"/>
      <c r="D1587" s="2"/>
      <c r="E1587" s="2"/>
      <c r="F1587" s="51"/>
      <c r="G1587" s="2"/>
      <c r="H1587" s="2"/>
      <c r="I1587" s="2"/>
      <c r="J1587" s="4"/>
    </row>
    <row r="1588" spans="1:10" s="9" customFormat="1" x14ac:dyDescent="0.2">
      <c r="A1588" s="4"/>
      <c r="B1588" s="4"/>
      <c r="C1588" s="337"/>
      <c r="D1588" s="2"/>
      <c r="E1588" s="2"/>
      <c r="F1588" s="51"/>
      <c r="G1588" s="2"/>
      <c r="H1588" s="2"/>
      <c r="I1588" s="2"/>
      <c r="J1588" s="4"/>
    </row>
    <row r="1589" spans="1:10" s="9" customFormat="1" x14ac:dyDescent="0.2">
      <c r="A1589" s="4"/>
      <c r="B1589" s="4"/>
      <c r="C1589" s="337"/>
      <c r="D1589" s="2"/>
      <c r="E1589" s="2"/>
      <c r="F1589" s="51"/>
      <c r="G1589" s="2"/>
      <c r="H1589" s="2"/>
      <c r="I1589" s="2"/>
      <c r="J1589" s="4"/>
    </row>
    <row r="1590" spans="1:10" s="9" customFormat="1" x14ac:dyDescent="0.2">
      <c r="A1590" s="4"/>
      <c r="B1590" s="4"/>
      <c r="C1590" s="337"/>
      <c r="D1590" s="2"/>
      <c r="E1590" s="2"/>
      <c r="F1590" s="51"/>
      <c r="G1590" s="2"/>
      <c r="H1590" s="2"/>
      <c r="I1590" s="2"/>
      <c r="J1590" s="4"/>
    </row>
    <row r="1591" spans="1:10" s="9" customFormat="1" x14ac:dyDescent="0.2">
      <c r="A1591" s="4"/>
      <c r="B1591" s="4"/>
      <c r="C1591" s="337"/>
      <c r="D1591" s="2"/>
      <c r="E1591" s="2"/>
      <c r="F1591" s="51"/>
      <c r="G1591" s="2"/>
      <c r="H1591" s="2"/>
      <c r="I1591" s="2"/>
      <c r="J1591" s="4"/>
    </row>
    <row r="1592" spans="1:10" s="9" customFormat="1" x14ac:dyDescent="0.2">
      <c r="A1592" s="4"/>
      <c r="B1592" s="4"/>
      <c r="C1592" s="337"/>
      <c r="D1592" s="2"/>
      <c r="E1592" s="2"/>
      <c r="F1592" s="51"/>
      <c r="G1592" s="2"/>
      <c r="H1592" s="2"/>
      <c r="I1592" s="2"/>
      <c r="J1592" s="4"/>
    </row>
    <row r="1593" spans="1:10" s="9" customFormat="1" x14ac:dyDescent="0.2">
      <c r="A1593" s="4"/>
      <c r="B1593" s="4"/>
      <c r="C1593" s="337"/>
      <c r="D1593" s="2"/>
      <c r="E1593" s="2"/>
      <c r="F1593" s="51"/>
      <c r="G1593" s="2"/>
      <c r="H1593" s="2"/>
      <c r="I1593" s="2"/>
      <c r="J1593" s="4"/>
    </row>
    <row r="1594" spans="1:10" s="9" customFormat="1" x14ac:dyDescent="0.2">
      <c r="A1594" s="4"/>
      <c r="B1594" s="4"/>
      <c r="C1594" s="337"/>
      <c r="D1594" s="2"/>
      <c r="E1594" s="2"/>
      <c r="F1594" s="51"/>
      <c r="G1594" s="2"/>
      <c r="H1594" s="2"/>
      <c r="I1594" s="2"/>
      <c r="J1594" s="4"/>
    </row>
    <row r="1595" spans="1:10" s="9" customFormat="1" x14ac:dyDescent="0.2">
      <c r="A1595" s="4"/>
      <c r="B1595" s="4"/>
      <c r="C1595" s="337"/>
      <c r="D1595" s="2"/>
      <c r="E1595" s="2"/>
      <c r="F1595" s="51"/>
      <c r="G1595" s="2"/>
      <c r="H1595" s="2"/>
      <c r="I1595" s="2"/>
      <c r="J1595" s="4"/>
    </row>
    <row r="1596" spans="1:10" s="9" customFormat="1" x14ac:dyDescent="0.2">
      <c r="A1596" s="4"/>
      <c r="B1596" s="4"/>
      <c r="C1596" s="337"/>
      <c r="D1596" s="2"/>
      <c r="E1596" s="2"/>
      <c r="F1596" s="51"/>
      <c r="G1596" s="2"/>
      <c r="H1596" s="2"/>
      <c r="I1596" s="2"/>
      <c r="J1596" s="4"/>
    </row>
    <row r="1597" spans="1:10" s="9" customFormat="1" x14ac:dyDescent="0.2">
      <c r="A1597" s="4"/>
      <c r="B1597" s="4"/>
      <c r="C1597" s="337"/>
      <c r="D1597" s="2"/>
      <c r="E1597" s="2"/>
      <c r="F1597" s="51"/>
      <c r="G1597" s="2"/>
      <c r="H1597" s="2"/>
      <c r="I1597" s="2"/>
      <c r="J1597" s="4"/>
    </row>
    <row r="1598" spans="1:10" s="9" customFormat="1" x14ac:dyDescent="0.2">
      <c r="A1598" s="4"/>
      <c r="B1598" s="4"/>
      <c r="C1598" s="337"/>
      <c r="D1598" s="2"/>
      <c r="E1598" s="2"/>
      <c r="F1598" s="51"/>
      <c r="G1598" s="2"/>
      <c r="H1598" s="2"/>
      <c r="I1598" s="2"/>
      <c r="J1598" s="4"/>
    </row>
    <row r="1599" spans="1:10" s="9" customFormat="1" x14ac:dyDescent="0.2">
      <c r="A1599" s="4"/>
      <c r="B1599" s="4"/>
      <c r="C1599" s="337"/>
      <c r="D1599" s="2"/>
      <c r="E1599" s="2"/>
      <c r="F1599" s="51"/>
      <c r="G1599" s="2"/>
      <c r="H1599" s="2"/>
      <c r="I1599" s="2"/>
      <c r="J1599" s="4"/>
    </row>
    <row r="1600" spans="1:10" s="9" customFormat="1" x14ac:dyDescent="0.2">
      <c r="A1600" s="4"/>
      <c r="B1600" s="4"/>
      <c r="C1600" s="337"/>
      <c r="D1600" s="2"/>
      <c r="E1600" s="2"/>
      <c r="F1600" s="51"/>
      <c r="G1600" s="2"/>
      <c r="H1600" s="2"/>
      <c r="I1600" s="2"/>
      <c r="J1600" s="4"/>
    </row>
    <row r="1601" spans="1:10" s="9" customFormat="1" x14ac:dyDescent="0.2">
      <c r="A1601" s="4"/>
      <c r="B1601" s="4"/>
      <c r="C1601" s="337"/>
      <c r="D1601" s="2"/>
      <c r="E1601" s="2"/>
      <c r="F1601" s="51"/>
      <c r="G1601" s="2"/>
      <c r="H1601" s="2"/>
      <c r="I1601" s="2"/>
      <c r="J1601" s="4"/>
    </row>
    <row r="1602" spans="1:10" s="9" customFormat="1" x14ac:dyDescent="0.2">
      <c r="A1602" s="4"/>
      <c r="B1602" s="4"/>
      <c r="C1602" s="337"/>
      <c r="D1602" s="2"/>
      <c r="E1602" s="2"/>
      <c r="F1602" s="51"/>
      <c r="G1602" s="2"/>
      <c r="H1602" s="2"/>
      <c r="I1602" s="2"/>
      <c r="J1602" s="4"/>
    </row>
    <row r="1603" spans="1:10" s="9" customFormat="1" x14ac:dyDescent="0.2">
      <c r="A1603" s="4"/>
      <c r="B1603" s="4"/>
      <c r="C1603" s="337"/>
      <c r="D1603" s="2"/>
      <c r="E1603" s="2"/>
      <c r="F1603" s="51"/>
      <c r="G1603" s="2"/>
      <c r="H1603" s="2"/>
      <c r="I1603" s="2"/>
      <c r="J1603" s="4"/>
    </row>
    <row r="1604" spans="1:10" s="9" customFormat="1" x14ac:dyDescent="0.2">
      <c r="A1604" s="4"/>
      <c r="B1604" s="4"/>
      <c r="C1604" s="337"/>
      <c r="D1604" s="2"/>
      <c r="E1604" s="2"/>
      <c r="F1604" s="51"/>
      <c r="G1604" s="2"/>
      <c r="H1604" s="2"/>
      <c r="I1604" s="2"/>
      <c r="J1604" s="4"/>
    </row>
    <row r="1605" spans="1:10" s="9" customFormat="1" x14ac:dyDescent="0.2">
      <c r="A1605" s="4"/>
      <c r="B1605" s="4"/>
      <c r="C1605" s="337"/>
      <c r="D1605" s="2"/>
      <c r="E1605" s="2"/>
      <c r="F1605" s="51"/>
      <c r="G1605" s="2"/>
      <c r="H1605" s="2"/>
      <c r="I1605" s="2"/>
      <c r="J1605" s="4"/>
    </row>
    <row r="1606" spans="1:10" s="9" customFormat="1" x14ac:dyDescent="0.2">
      <c r="A1606" s="4"/>
      <c r="B1606" s="4"/>
      <c r="C1606" s="337"/>
      <c r="D1606" s="2"/>
      <c r="E1606" s="2"/>
      <c r="F1606" s="51"/>
      <c r="G1606" s="2"/>
      <c r="H1606" s="2"/>
      <c r="I1606" s="2"/>
      <c r="J1606" s="4"/>
    </row>
    <row r="1607" spans="1:10" s="9" customFormat="1" x14ac:dyDescent="0.2">
      <c r="A1607" s="4"/>
      <c r="B1607" s="4"/>
      <c r="C1607" s="337"/>
      <c r="D1607" s="2"/>
      <c r="E1607" s="2"/>
      <c r="F1607" s="51"/>
      <c r="G1607" s="2"/>
      <c r="H1607" s="2"/>
      <c r="I1607" s="2"/>
      <c r="J1607" s="4"/>
    </row>
    <row r="1608" spans="1:10" s="9" customFormat="1" x14ac:dyDescent="0.2">
      <c r="A1608" s="4"/>
      <c r="B1608" s="4"/>
      <c r="C1608" s="337"/>
      <c r="D1608" s="2"/>
      <c r="E1608" s="2"/>
      <c r="F1608" s="51"/>
      <c r="G1608" s="2"/>
      <c r="H1608" s="2"/>
      <c r="I1608" s="2"/>
      <c r="J1608" s="4"/>
    </row>
    <row r="1609" spans="1:10" s="9" customFormat="1" x14ac:dyDescent="0.2">
      <c r="A1609" s="4"/>
      <c r="B1609" s="4"/>
      <c r="C1609" s="337"/>
      <c r="D1609" s="2"/>
      <c r="E1609" s="2"/>
      <c r="F1609" s="51"/>
      <c r="G1609" s="2"/>
      <c r="H1609" s="2"/>
      <c r="I1609" s="2"/>
      <c r="J1609" s="4"/>
    </row>
    <row r="1610" spans="1:10" s="9" customFormat="1" x14ac:dyDescent="0.2">
      <c r="A1610" s="4"/>
      <c r="B1610" s="4"/>
      <c r="C1610" s="337"/>
      <c r="D1610" s="2"/>
      <c r="E1610" s="2"/>
      <c r="F1610" s="51"/>
      <c r="G1610" s="2"/>
      <c r="H1610" s="2"/>
      <c r="I1610" s="2"/>
      <c r="J1610" s="4"/>
    </row>
    <row r="1611" spans="1:10" s="9" customFormat="1" x14ac:dyDescent="0.2">
      <c r="A1611" s="4"/>
      <c r="B1611" s="4"/>
      <c r="C1611" s="337"/>
      <c r="D1611" s="2"/>
      <c r="E1611" s="2"/>
      <c r="F1611" s="51"/>
      <c r="G1611" s="2"/>
      <c r="H1611" s="2"/>
      <c r="I1611" s="2"/>
      <c r="J1611" s="4"/>
    </row>
    <row r="1612" spans="1:10" s="9" customFormat="1" x14ac:dyDescent="0.2">
      <c r="A1612" s="4"/>
      <c r="B1612" s="4"/>
      <c r="C1612" s="337"/>
      <c r="D1612" s="2"/>
      <c r="E1612" s="2"/>
      <c r="F1612" s="51"/>
      <c r="G1612" s="2"/>
      <c r="H1612" s="2"/>
      <c r="I1612" s="2"/>
      <c r="J1612" s="4"/>
    </row>
    <row r="1613" spans="1:10" s="9" customFormat="1" x14ac:dyDescent="0.2">
      <c r="A1613" s="4"/>
      <c r="B1613" s="4"/>
      <c r="C1613" s="337"/>
      <c r="D1613" s="2"/>
      <c r="E1613" s="2"/>
      <c r="F1613" s="51"/>
      <c r="G1613" s="2"/>
      <c r="H1613" s="2"/>
      <c r="I1613" s="2"/>
      <c r="J1613" s="4"/>
    </row>
    <row r="1614" spans="1:10" s="9" customFormat="1" x14ac:dyDescent="0.2">
      <c r="A1614" s="4"/>
      <c r="B1614" s="4"/>
      <c r="C1614" s="337"/>
      <c r="D1614" s="2"/>
      <c r="E1614" s="2"/>
      <c r="F1614" s="51"/>
      <c r="G1614" s="2"/>
      <c r="H1614" s="2"/>
      <c r="I1614" s="2"/>
      <c r="J1614" s="4"/>
    </row>
    <row r="1615" spans="1:10" s="9" customFormat="1" x14ac:dyDescent="0.2">
      <c r="A1615" s="4"/>
      <c r="B1615" s="4"/>
      <c r="C1615" s="337"/>
      <c r="D1615" s="2"/>
      <c r="E1615" s="2"/>
      <c r="F1615" s="51"/>
      <c r="G1615" s="2"/>
      <c r="H1615" s="2"/>
      <c r="I1615" s="2"/>
      <c r="J1615" s="4"/>
    </row>
    <row r="1616" spans="1:10" s="9" customFormat="1" x14ac:dyDescent="0.2">
      <c r="A1616" s="4"/>
      <c r="B1616" s="4"/>
      <c r="C1616" s="337"/>
      <c r="D1616" s="2"/>
      <c r="E1616" s="2"/>
      <c r="F1616" s="51"/>
      <c r="G1616" s="2"/>
      <c r="H1616" s="2"/>
      <c r="I1616" s="2"/>
      <c r="J1616" s="4"/>
    </row>
    <row r="1617" spans="1:10" s="9" customFormat="1" x14ac:dyDescent="0.2">
      <c r="A1617" s="4"/>
      <c r="B1617" s="4"/>
      <c r="C1617" s="337"/>
      <c r="D1617" s="2"/>
      <c r="E1617" s="2"/>
      <c r="F1617" s="51"/>
      <c r="G1617" s="2"/>
      <c r="H1617" s="2"/>
      <c r="I1617" s="2"/>
      <c r="J1617" s="4"/>
    </row>
    <row r="1618" spans="1:10" s="9" customFormat="1" x14ac:dyDescent="0.2">
      <c r="A1618" s="4"/>
      <c r="B1618" s="4"/>
      <c r="C1618" s="337"/>
      <c r="D1618" s="2"/>
      <c r="E1618" s="2"/>
      <c r="F1618" s="51"/>
      <c r="G1618" s="2"/>
      <c r="H1618" s="2"/>
      <c r="I1618" s="2"/>
      <c r="J1618" s="4"/>
    </row>
    <row r="1619" spans="1:10" s="9" customFormat="1" x14ac:dyDescent="0.2">
      <c r="A1619" s="4"/>
      <c r="B1619" s="4"/>
      <c r="C1619" s="337"/>
      <c r="D1619" s="2"/>
      <c r="E1619" s="2"/>
      <c r="F1619" s="51"/>
      <c r="G1619" s="2"/>
      <c r="H1619" s="2"/>
      <c r="I1619" s="2"/>
      <c r="J1619" s="4"/>
    </row>
    <row r="1620" spans="1:10" s="9" customFormat="1" x14ac:dyDescent="0.2">
      <c r="A1620" s="4"/>
      <c r="B1620" s="4"/>
      <c r="C1620" s="337"/>
      <c r="D1620" s="2"/>
      <c r="E1620" s="2"/>
      <c r="F1620" s="51"/>
      <c r="G1620" s="2"/>
      <c r="H1620" s="2"/>
      <c r="I1620" s="2"/>
      <c r="J1620" s="4"/>
    </row>
    <row r="1621" spans="1:10" s="9" customFormat="1" x14ac:dyDescent="0.2">
      <c r="A1621" s="4"/>
      <c r="B1621" s="4"/>
      <c r="C1621" s="337"/>
      <c r="D1621" s="2"/>
      <c r="E1621" s="2"/>
      <c r="F1621" s="51"/>
      <c r="G1621" s="2"/>
      <c r="H1621" s="2"/>
      <c r="I1621" s="2"/>
      <c r="J1621" s="4"/>
    </row>
    <row r="1622" spans="1:10" s="9" customFormat="1" x14ac:dyDescent="0.2">
      <c r="A1622" s="4"/>
      <c r="B1622" s="4"/>
      <c r="C1622" s="337"/>
      <c r="D1622" s="2"/>
      <c r="E1622" s="2"/>
      <c r="F1622" s="51"/>
      <c r="G1622" s="2"/>
      <c r="H1622" s="2"/>
      <c r="I1622" s="2"/>
      <c r="J1622" s="4"/>
    </row>
    <row r="1623" spans="1:10" s="9" customFormat="1" x14ac:dyDescent="0.2">
      <c r="A1623" s="4"/>
      <c r="B1623" s="4"/>
      <c r="C1623" s="337"/>
      <c r="D1623" s="2"/>
      <c r="E1623" s="2"/>
      <c r="F1623" s="51"/>
      <c r="G1623" s="2"/>
      <c r="H1623" s="2"/>
      <c r="I1623" s="2"/>
      <c r="J1623" s="4"/>
    </row>
    <row r="1624" spans="1:10" s="9" customFormat="1" x14ac:dyDescent="0.2">
      <c r="A1624" s="4"/>
      <c r="B1624" s="4"/>
      <c r="C1624" s="337"/>
      <c r="D1624" s="2"/>
      <c r="E1624" s="2"/>
      <c r="F1624" s="51"/>
      <c r="G1624" s="2"/>
      <c r="H1624" s="2"/>
      <c r="I1624" s="2"/>
      <c r="J1624" s="4"/>
    </row>
    <row r="1625" spans="1:10" s="9" customFormat="1" x14ac:dyDescent="0.2">
      <c r="A1625" s="4"/>
      <c r="B1625" s="4"/>
      <c r="C1625" s="337"/>
      <c r="D1625" s="2"/>
      <c r="E1625" s="2"/>
      <c r="F1625" s="51"/>
      <c r="G1625" s="2"/>
      <c r="H1625" s="2"/>
      <c r="I1625" s="2"/>
      <c r="J1625" s="4"/>
    </row>
    <row r="1626" spans="1:10" s="9" customFormat="1" x14ac:dyDescent="0.2">
      <c r="A1626" s="4"/>
      <c r="B1626" s="4"/>
      <c r="C1626" s="337"/>
      <c r="D1626" s="2"/>
      <c r="E1626" s="2"/>
      <c r="F1626" s="51"/>
      <c r="G1626" s="2"/>
      <c r="H1626" s="2"/>
      <c r="I1626" s="2"/>
      <c r="J1626" s="4"/>
    </row>
    <row r="1627" spans="1:10" s="9" customFormat="1" x14ac:dyDescent="0.2">
      <c r="A1627" s="4"/>
      <c r="B1627" s="4"/>
      <c r="C1627" s="337"/>
      <c r="D1627" s="2"/>
      <c r="E1627" s="2"/>
      <c r="F1627" s="51"/>
      <c r="G1627" s="2"/>
      <c r="H1627" s="2"/>
      <c r="I1627" s="2"/>
      <c r="J1627" s="4"/>
    </row>
    <row r="1628" spans="1:10" s="9" customFormat="1" x14ac:dyDescent="0.2">
      <c r="A1628" s="4"/>
      <c r="B1628" s="4"/>
      <c r="C1628" s="337"/>
      <c r="D1628" s="2"/>
      <c r="E1628" s="2"/>
      <c r="F1628" s="51"/>
      <c r="G1628" s="2"/>
      <c r="H1628" s="2"/>
      <c r="I1628" s="2"/>
      <c r="J1628" s="4"/>
    </row>
    <row r="1629" spans="1:10" s="9" customFormat="1" x14ac:dyDescent="0.2">
      <c r="A1629" s="4"/>
      <c r="B1629" s="4"/>
      <c r="C1629" s="337"/>
      <c r="D1629" s="2"/>
      <c r="E1629" s="2"/>
      <c r="F1629" s="51"/>
      <c r="G1629" s="2"/>
      <c r="H1629" s="2"/>
      <c r="I1629" s="2"/>
      <c r="J1629" s="4"/>
    </row>
    <row r="1630" spans="1:10" s="9" customFormat="1" x14ac:dyDescent="0.2">
      <c r="A1630" s="4"/>
      <c r="B1630" s="4"/>
      <c r="C1630" s="337"/>
      <c r="D1630" s="2"/>
      <c r="E1630" s="2"/>
      <c r="F1630" s="51"/>
      <c r="G1630" s="2"/>
      <c r="H1630" s="2"/>
      <c r="I1630" s="2"/>
      <c r="J1630" s="4"/>
    </row>
    <row r="1631" spans="1:10" s="9" customFormat="1" x14ac:dyDescent="0.2">
      <c r="A1631" s="4"/>
      <c r="B1631" s="4"/>
      <c r="C1631" s="337"/>
      <c r="D1631" s="2"/>
      <c r="E1631" s="2"/>
      <c r="F1631" s="51"/>
      <c r="G1631" s="2"/>
      <c r="H1631" s="2"/>
      <c r="I1631" s="2"/>
      <c r="J1631" s="4"/>
    </row>
    <row r="1632" spans="1:10" s="9" customFormat="1" x14ac:dyDescent="0.2">
      <c r="A1632" s="4"/>
      <c r="B1632" s="4"/>
      <c r="C1632" s="337"/>
      <c r="D1632" s="2"/>
      <c r="E1632" s="2"/>
      <c r="F1632" s="51"/>
      <c r="G1632" s="2"/>
      <c r="H1632" s="2"/>
      <c r="I1632" s="2"/>
      <c r="J1632" s="4"/>
    </row>
    <row r="1633" spans="1:10" s="9" customFormat="1" x14ac:dyDescent="0.2">
      <c r="A1633" s="4"/>
      <c r="B1633" s="4"/>
      <c r="C1633" s="337"/>
      <c r="D1633" s="2"/>
      <c r="E1633" s="2"/>
      <c r="F1633" s="51"/>
      <c r="G1633" s="2"/>
      <c r="H1633" s="2"/>
      <c r="I1633" s="2"/>
      <c r="J1633" s="4"/>
    </row>
    <row r="1634" spans="1:10" s="9" customFormat="1" x14ac:dyDescent="0.2">
      <c r="A1634" s="4"/>
      <c r="B1634" s="4"/>
      <c r="C1634" s="337"/>
      <c r="D1634" s="2"/>
      <c r="E1634" s="2"/>
      <c r="F1634" s="51"/>
      <c r="G1634" s="2"/>
      <c r="H1634" s="2"/>
      <c r="I1634" s="2"/>
      <c r="J1634" s="4"/>
    </row>
    <row r="1635" spans="1:10" s="9" customFormat="1" x14ac:dyDescent="0.2">
      <c r="A1635" s="4"/>
      <c r="B1635" s="4"/>
      <c r="C1635" s="337"/>
      <c r="D1635" s="2"/>
      <c r="E1635" s="2"/>
      <c r="F1635" s="51"/>
      <c r="G1635" s="2"/>
      <c r="H1635" s="2"/>
      <c r="I1635" s="2"/>
      <c r="J1635" s="4"/>
    </row>
    <row r="1636" spans="1:10" s="9" customFormat="1" x14ac:dyDescent="0.2">
      <c r="A1636" s="4"/>
      <c r="B1636" s="4"/>
      <c r="C1636" s="337"/>
      <c r="D1636" s="2"/>
      <c r="E1636" s="2"/>
      <c r="F1636" s="51"/>
      <c r="G1636" s="2"/>
      <c r="H1636" s="2"/>
      <c r="I1636" s="2"/>
      <c r="J1636" s="4"/>
    </row>
    <row r="1637" spans="1:10" s="9" customFormat="1" x14ac:dyDescent="0.2">
      <c r="A1637" s="4"/>
      <c r="B1637" s="4"/>
      <c r="C1637" s="337"/>
      <c r="D1637" s="2"/>
      <c r="E1637" s="2"/>
      <c r="F1637" s="51"/>
      <c r="G1637" s="2"/>
      <c r="H1637" s="2"/>
      <c r="I1637" s="2"/>
      <c r="J1637" s="4"/>
    </row>
    <row r="1638" spans="1:10" s="9" customFormat="1" x14ac:dyDescent="0.2">
      <c r="A1638" s="4"/>
      <c r="B1638" s="4"/>
      <c r="C1638" s="337"/>
      <c r="D1638" s="2"/>
      <c r="E1638" s="2"/>
      <c r="F1638" s="51"/>
      <c r="G1638" s="2"/>
      <c r="H1638" s="2"/>
      <c r="I1638" s="2"/>
      <c r="J1638" s="4"/>
    </row>
    <row r="1639" spans="1:10" s="9" customFormat="1" x14ac:dyDescent="0.2">
      <c r="A1639" s="4"/>
      <c r="B1639" s="4"/>
      <c r="C1639" s="337"/>
      <c r="D1639" s="2"/>
      <c r="E1639" s="2"/>
      <c r="F1639" s="51"/>
      <c r="G1639" s="2"/>
      <c r="H1639" s="2"/>
      <c r="I1639" s="2"/>
      <c r="J1639" s="4"/>
    </row>
    <row r="1640" spans="1:10" s="9" customFormat="1" x14ac:dyDescent="0.2">
      <c r="A1640" s="4"/>
      <c r="B1640" s="4"/>
      <c r="C1640" s="337"/>
      <c r="D1640" s="2"/>
      <c r="E1640" s="2"/>
      <c r="F1640" s="51"/>
      <c r="G1640" s="2"/>
      <c r="H1640" s="2"/>
      <c r="I1640" s="2"/>
      <c r="J1640" s="4"/>
    </row>
    <row r="1641" spans="1:10" s="9" customFormat="1" x14ac:dyDescent="0.2">
      <c r="A1641" s="4"/>
      <c r="B1641" s="4"/>
      <c r="C1641" s="337"/>
      <c r="D1641" s="2"/>
      <c r="E1641" s="2"/>
      <c r="F1641" s="51"/>
      <c r="G1641" s="2"/>
      <c r="H1641" s="2"/>
      <c r="I1641" s="2"/>
      <c r="J1641" s="4"/>
    </row>
    <row r="1642" spans="1:10" s="9" customFormat="1" x14ac:dyDescent="0.2">
      <c r="A1642" s="4"/>
      <c r="B1642" s="4"/>
      <c r="C1642" s="337"/>
      <c r="D1642" s="2"/>
      <c r="E1642" s="2"/>
      <c r="F1642" s="51"/>
      <c r="G1642" s="2"/>
      <c r="H1642" s="2"/>
      <c r="I1642" s="2"/>
      <c r="J1642" s="4"/>
    </row>
    <row r="1643" spans="1:10" s="9" customFormat="1" x14ac:dyDescent="0.2">
      <c r="A1643" s="4"/>
      <c r="B1643" s="4"/>
      <c r="C1643" s="337"/>
      <c r="D1643" s="2"/>
      <c r="E1643" s="2"/>
      <c r="F1643" s="51"/>
      <c r="G1643" s="2"/>
      <c r="H1643" s="2"/>
      <c r="I1643" s="2"/>
      <c r="J1643" s="4"/>
    </row>
    <row r="1644" spans="1:10" s="9" customFormat="1" x14ac:dyDescent="0.2">
      <c r="A1644" s="4"/>
      <c r="B1644" s="4"/>
      <c r="C1644" s="337"/>
      <c r="D1644" s="2"/>
      <c r="E1644" s="2"/>
      <c r="F1644" s="51"/>
      <c r="G1644" s="2"/>
      <c r="H1644" s="2"/>
      <c r="I1644" s="2"/>
      <c r="J1644" s="4"/>
    </row>
    <row r="1645" spans="1:10" s="9" customFormat="1" x14ac:dyDescent="0.2">
      <c r="A1645" s="4"/>
      <c r="B1645" s="4"/>
      <c r="C1645" s="337"/>
      <c r="D1645" s="2"/>
      <c r="E1645" s="2"/>
      <c r="F1645" s="51"/>
      <c r="G1645" s="2"/>
      <c r="H1645" s="2"/>
      <c r="I1645" s="2"/>
      <c r="J1645" s="4"/>
    </row>
    <row r="1646" spans="1:10" s="9" customFormat="1" x14ac:dyDescent="0.2">
      <c r="A1646" s="4"/>
      <c r="B1646" s="4"/>
      <c r="C1646" s="337"/>
      <c r="D1646" s="2"/>
      <c r="E1646" s="2"/>
      <c r="F1646" s="51"/>
      <c r="G1646" s="2"/>
      <c r="H1646" s="2"/>
      <c r="I1646" s="2"/>
      <c r="J1646" s="4"/>
    </row>
    <row r="1647" spans="1:10" s="9" customFormat="1" x14ac:dyDescent="0.2">
      <c r="A1647" s="4"/>
      <c r="B1647" s="4"/>
      <c r="C1647" s="337"/>
      <c r="D1647" s="2"/>
      <c r="E1647" s="2"/>
      <c r="F1647" s="51"/>
      <c r="G1647" s="2"/>
      <c r="H1647" s="2"/>
      <c r="I1647" s="2"/>
      <c r="J1647" s="4"/>
    </row>
    <row r="1648" spans="1:10" s="9" customFormat="1" x14ac:dyDescent="0.2">
      <c r="A1648" s="4"/>
      <c r="B1648" s="4"/>
      <c r="C1648" s="337"/>
      <c r="D1648" s="2"/>
      <c r="E1648" s="2"/>
      <c r="F1648" s="51"/>
      <c r="G1648" s="2"/>
      <c r="H1648" s="2"/>
      <c r="I1648" s="2"/>
      <c r="J1648" s="4"/>
    </row>
    <row r="1649" spans="1:10" s="9" customFormat="1" x14ac:dyDescent="0.2">
      <c r="A1649" s="4"/>
      <c r="B1649" s="4"/>
      <c r="C1649" s="337"/>
      <c r="D1649" s="2"/>
      <c r="E1649" s="2"/>
      <c r="F1649" s="51"/>
      <c r="G1649" s="2"/>
      <c r="H1649" s="2"/>
      <c r="I1649" s="2"/>
      <c r="J1649" s="4"/>
    </row>
    <row r="1650" spans="1:10" s="9" customFormat="1" x14ac:dyDescent="0.2">
      <c r="A1650" s="4"/>
      <c r="B1650" s="4"/>
      <c r="C1650" s="337"/>
      <c r="D1650" s="2"/>
      <c r="E1650" s="2"/>
      <c r="F1650" s="51"/>
      <c r="G1650" s="2"/>
      <c r="H1650" s="2"/>
      <c r="I1650" s="2"/>
      <c r="J1650" s="4"/>
    </row>
    <row r="1651" spans="1:10" s="9" customFormat="1" x14ac:dyDescent="0.2">
      <c r="A1651" s="4"/>
      <c r="B1651" s="4"/>
      <c r="C1651" s="337"/>
      <c r="D1651" s="2"/>
      <c r="E1651" s="2"/>
      <c r="F1651" s="51"/>
      <c r="G1651" s="2"/>
      <c r="H1651" s="2"/>
      <c r="I1651" s="2"/>
      <c r="J1651" s="4"/>
    </row>
    <row r="1652" spans="1:10" s="9" customFormat="1" x14ac:dyDescent="0.2">
      <c r="A1652" s="4"/>
      <c r="B1652" s="4"/>
      <c r="C1652" s="337"/>
      <c r="D1652" s="2"/>
      <c r="E1652" s="2"/>
      <c r="F1652" s="51"/>
      <c r="G1652" s="2"/>
      <c r="H1652" s="2"/>
      <c r="I1652" s="2"/>
      <c r="J1652" s="4"/>
    </row>
    <row r="1653" spans="1:10" s="9" customFormat="1" x14ac:dyDescent="0.2">
      <c r="A1653" s="4"/>
      <c r="B1653" s="4"/>
      <c r="C1653" s="337"/>
      <c r="D1653" s="2"/>
      <c r="E1653" s="2"/>
      <c r="F1653" s="51"/>
      <c r="G1653" s="2"/>
      <c r="H1653" s="2"/>
      <c r="I1653" s="2"/>
      <c r="J1653" s="4"/>
    </row>
    <row r="1654" spans="1:10" s="9" customFormat="1" x14ac:dyDescent="0.2">
      <c r="A1654" s="4"/>
      <c r="B1654" s="4"/>
      <c r="C1654" s="337"/>
      <c r="D1654" s="2"/>
      <c r="E1654" s="2"/>
      <c r="F1654" s="51"/>
      <c r="G1654" s="2"/>
      <c r="H1654" s="2"/>
      <c r="I1654" s="2"/>
      <c r="J1654" s="4"/>
    </row>
    <row r="1655" spans="1:10" s="9" customFormat="1" x14ac:dyDescent="0.2">
      <c r="A1655" s="4"/>
      <c r="B1655" s="4"/>
      <c r="C1655" s="337"/>
      <c r="D1655" s="2"/>
      <c r="E1655" s="2"/>
      <c r="F1655" s="51"/>
      <c r="G1655" s="2"/>
      <c r="H1655" s="2"/>
      <c r="I1655" s="2"/>
      <c r="J1655" s="4"/>
    </row>
    <row r="1656" spans="1:10" s="9" customFormat="1" x14ac:dyDescent="0.2">
      <c r="A1656" s="4"/>
      <c r="B1656" s="4"/>
      <c r="C1656" s="337"/>
      <c r="D1656" s="2"/>
      <c r="E1656" s="2"/>
      <c r="F1656" s="51"/>
      <c r="G1656" s="2"/>
      <c r="H1656" s="2"/>
      <c r="I1656" s="2"/>
      <c r="J1656" s="4"/>
    </row>
    <row r="1657" spans="1:10" s="9" customFormat="1" x14ac:dyDescent="0.2">
      <c r="A1657" s="4"/>
      <c r="B1657" s="4"/>
      <c r="C1657" s="337"/>
      <c r="D1657" s="2"/>
      <c r="E1657" s="2"/>
      <c r="F1657" s="51"/>
      <c r="G1657" s="2"/>
      <c r="H1657" s="2"/>
      <c r="I1657" s="2"/>
      <c r="J1657" s="4"/>
    </row>
    <row r="1658" spans="1:10" s="9" customFormat="1" x14ac:dyDescent="0.2">
      <c r="A1658" s="4"/>
      <c r="B1658" s="4"/>
      <c r="C1658" s="337"/>
      <c r="D1658" s="2"/>
      <c r="E1658" s="2"/>
      <c r="F1658" s="51"/>
      <c r="G1658" s="2"/>
      <c r="H1658" s="2"/>
      <c r="I1658" s="2"/>
      <c r="J1658" s="4"/>
    </row>
    <row r="1659" spans="1:10" s="9" customFormat="1" x14ac:dyDescent="0.2">
      <c r="A1659" s="4"/>
      <c r="B1659" s="4"/>
      <c r="C1659" s="337"/>
      <c r="D1659" s="2"/>
      <c r="E1659" s="2"/>
      <c r="F1659" s="51"/>
      <c r="G1659" s="2"/>
      <c r="H1659" s="2"/>
      <c r="I1659" s="2"/>
      <c r="J1659" s="4"/>
    </row>
    <row r="1660" spans="1:10" s="9" customFormat="1" x14ac:dyDescent="0.2">
      <c r="A1660" s="4"/>
      <c r="B1660" s="4"/>
      <c r="C1660" s="337"/>
      <c r="D1660" s="2"/>
      <c r="E1660" s="2"/>
      <c r="F1660" s="51"/>
      <c r="G1660" s="2"/>
      <c r="H1660" s="2"/>
      <c r="I1660" s="2"/>
      <c r="J1660" s="4"/>
    </row>
    <row r="1661" spans="1:10" s="9" customFormat="1" x14ac:dyDescent="0.2">
      <c r="A1661" s="4"/>
      <c r="B1661" s="4"/>
      <c r="C1661" s="337"/>
      <c r="D1661" s="2"/>
      <c r="E1661" s="2"/>
      <c r="F1661" s="51"/>
      <c r="G1661" s="2"/>
      <c r="H1661" s="2"/>
      <c r="I1661" s="2"/>
      <c r="J1661" s="4"/>
    </row>
    <row r="1662" spans="1:10" s="9" customFormat="1" x14ac:dyDescent="0.2">
      <c r="A1662" s="4"/>
      <c r="B1662" s="4"/>
      <c r="C1662" s="337"/>
      <c r="D1662" s="2"/>
      <c r="E1662" s="2"/>
      <c r="F1662" s="51"/>
      <c r="G1662" s="2"/>
      <c r="H1662" s="2"/>
      <c r="I1662" s="2"/>
      <c r="J1662" s="4"/>
    </row>
    <row r="1663" spans="1:10" s="9" customFormat="1" x14ac:dyDescent="0.2">
      <c r="A1663" s="4"/>
      <c r="B1663" s="4"/>
      <c r="C1663" s="337"/>
      <c r="D1663" s="2"/>
      <c r="E1663" s="2"/>
      <c r="F1663" s="51"/>
      <c r="G1663" s="2"/>
      <c r="H1663" s="2"/>
      <c r="I1663" s="2"/>
      <c r="J1663" s="4"/>
    </row>
    <row r="1664" spans="1:10" s="9" customFormat="1" x14ac:dyDescent="0.2">
      <c r="A1664" s="4"/>
      <c r="B1664" s="4"/>
      <c r="C1664" s="337"/>
      <c r="D1664" s="2"/>
      <c r="E1664" s="2"/>
      <c r="F1664" s="51"/>
      <c r="G1664" s="2"/>
      <c r="H1664" s="2"/>
      <c r="I1664" s="2"/>
      <c r="J1664" s="4"/>
    </row>
    <row r="1665" spans="1:10" s="9" customFormat="1" x14ac:dyDescent="0.2">
      <c r="A1665" s="4"/>
      <c r="B1665" s="4"/>
      <c r="C1665" s="337"/>
      <c r="D1665" s="2"/>
      <c r="E1665" s="2"/>
      <c r="F1665" s="51"/>
      <c r="G1665" s="2"/>
      <c r="H1665" s="2"/>
      <c r="I1665" s="2"/>
      <c r="J1665" s="4"/>
    </row>
    <row r="1666" spans="1:10" s="9" customFormat="1" x14ac:dyDescent="0.2">
      <c r="A1666" s="4"/>
      <c r="B1666" s="4"/>
      <c r="C1666" s="337"/>
      <c r="D1666" s="2"/>
      <c r="E1666" s="2"/>
      <c r="F1666" s="51"/>
      <c r="G1666" s="2"/>
      <c r="H1666" s="2"/>
      <c r="I1666" s="2"/>
      <c r="J1666" s="4"/>
    </row>
    <row r="1667" spans="1:10" s="9" customFormat="1" x14ac:dyDescent="0.2">
      <c r="A1667" s="4"/>
      <c r="B1667" s="4"/>
      <c r="C1667" s="337"/>
      <c r="D1667" s="2"/>
      <c r="E1667" s="2"/>
      <c r="F1667" s="51"/>
      <c r="G1667" s="2"/>
      <c r="H1667" s="2"/>
      <c r="I1667" s="2"/>
      <c r="J1667" s="4"/>
    </row>
    <row r="1668" spans="1:10" s="9" customFormat="1" x14ac:dyDescent="0.2">
      <c r="A1668" s="4"/>
      <c r="B1668" s="4"/>
      <c r="C1668" s="337"/>
      <c r="D1668" s="2"/>
      <c r="E1668" s="2"/>
      <c r="F1668" s="51"/>
      <c r="G1668" s="2"/>
      <c r="H1668" s="2"/>
      <c r="I1668" s="2"/>
      <c r="J1668" s="4"/>
    </row>
    <row r="1669" spans="1:10" s="9" customFormat="1" x14ac:dyDescent="0.2">
      <c r="A1669" s="4"/>
      <c r="B1669" s="4"/>
      <c r="C1669" s="337"/>
      <c r="D1669" s="2"/>
      <c r="E1669" s="2"/>
      <c r="F1669" s="51"/>
      <c r="G1669" s="2"/>
      <c r="H1669" s="2"/>
      <c r="I1669" s="2"/>
      <c r="J1669" s="4"/>
    </row>
    <row r="1670" spans="1:10" s="9" customFormat="1" x14ac:dyDescent="0.2">
      <c r="A1670" s="4"/>
      <c r="B1670" s="4"/>
      <c r="C1670" s="337"/>
      <c r="D1670" s="2"/>
      <c r="E1670" s="2"/>
      <c r="F1670" s="51"/>
      <c r="G1670" s="2"/>
      <c r="H1670" s="2"/>
      <c r="I1670" s="2"/>
      <c r="J1670" s="4"/>
    </row>
    <row r="1671" spans="1:10" s="9" customFormat="1" x14ac:dyDescent="0.2">
      <c r="A1671" s="4"/>
      <c r="B1671" s="4"/>
      <c r="C1671" s="337"/>
      <c r="D1671" s="2"/>
      <c r="E1671" s="2"/>
      <c r="F1671" s="51"/>
      <c r="G1671" s="2"/>
      <c r="H1671" s="2"/>
      <c r="I1671" s="2"/>
      <c r="J1671" s="4"/>
    </row>
    <row r="1672" spans="1:10" s="9" customFormat="1" x14ac:dyDescent="0.2">
      <c r="A1672" s="4"/>
      <c r="B1672" s="4"/>
      <c r="C1672" s="337"/>
      <c r="D1672" s="2"/>
      <c r="E1672" s="2"/>
      <c r="F1672" s="51"/>
      <c r="G1672" s="2"/>
      <c r="H1672" s="2"/>
      <c r="I1672" s="2"/>
      <c r="J1672" s="4"/>
    </row>
    <row r="1673" spans="1:10" s="9" customFormat="1" x14ac:dyDescent="0.2">
      <c r="A1673" s="4"/>
      <c r="B1673" s="4"/>
      <c r="C1673" s="337"/>
      <c r="D1673" s="2"/>
      <c r="E1673" s="2"/>
      <c r="F1673" s="51"/>
      <c r="G1673" s="2"/>
      <c r="H1673" s="2"/>
      <c r="I1673" s="2"/>
      <c r="J1673" s="4"/>
    </row>
    <row r="1674" spans="1:10" s="9" customFormat="1" x14ac:dyDescent="0.2">
      <c r="A1674" s="4"/>
      <c r="B1674" s="4"/>
      <c r="C1674" s="337"/>
      <c r="D1674" s="2"/>
      <c r="E1674" s="2"/>
      <c r="F1674" s="51"/>
      <c r="G1674" s="2"/>
      <c r="H1674" s="2"/>
      <c r="I1674" s="2"/>
      <c r="J1674" s="4"/>
    </row>
    <row r="1675" spans="1:10" s="9" customFormat="1" x14ac:dyDescent="0.2">
      <c r="A1675" s="4"/>
      <c r="B1675" s="4"/>
      <c r="C1675" s="337"/>
      <c r="D1675" s="2"/>
      <c r="E1675" s="2"/>
      <c r="F1675" s="51"/>
      <c r="G1675" s="2"/>
      <c r="H1675" s="2"/>
      <c r="I1675" s="2"/>
      <c r="J1675" s="4"/>
    </row>
    <row r="1676" spans="1:10" s="9" customFormat="1" x14ac:dyDescent="0.2">
      <c r="A1676" s="4"/>
      <c r="B1676" s="4"/>
      <c r="C1676" s="337"/>
      <c r="D1676" s="2"/>
      <c r="E1676" s="2"/>
      <c r="F1676" s="51"/>
      <c r="G1676" s="2"/>
      <c r="H1676" s="2"/>
      <c r="I1676" s="2"/>
      <c r="J1676" s="4"/>
    </row>
    <row r="1677" spans="1:10" s="9" customFormat="1" x14ac:dyDescent="0.2">
      <c r="A1677" s="4"/>
      <c r="B1677" s="4"/>
      <c r="C1677" s="337"/>
      <c r="D1677" s="2"/>
      <c r="E1677" s="2"/>
      <c r="F1677" s="51"/>
      <c r="G1677" s="2"/>
      <c r="H1677" s="2"/>
      <c r="I1677" s="2"/>
      <c r="J1677" s="4"/>
    </row>
  </sheetData>
  <mergeCells count="5">
    <mergeCell ref="D7:F7"/>
    <mergeCell ref="A2:A3"/>
    <mergeCell ref="B2:B3"/>
    <mergeCell ref="C2:C3"/>
    <mergeCell ref="A4:J4"/>
  </mergeCells>
  <hyperlinks>
    <hyperlink ref="D7" location="Оглавление!A1" display="Оглавление &gt;&gt;&gt;&gt;"/>
    <hyperlink ref="J2" location="Оглавление!A1" display="Оглавление &gt;&gt;&gt;&gt;"/>
    <hyperlink ref="J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N1725"/>
  <sheetViews>
    <sheetView showGridLines="0" zoomScaleNormal="100" workbookViewId="0">
      <pane ySplit="3" topLeftCell="A4" activePane="bottomLeft" state="frozen"/>
      <selection activeCell="Q19" sqref="Q19"/>
      <selection pane="bottomLeft" activeCell="Q7" sqref="Q7"/>
    </sheetView>
  </sheetViews>
  <sheetFormatPr defaultRowHeight="11.25" x14ac:dyDescent="0.2"/>
  <cols>
    <col min="1" max="1" width="4.28515625" style="6" customWidth="1"/>
    <col min="2" max="2" width="12.42578125" style="3" bestFit="1" customWidth="1"/>
    <col min="3" max="3" width="46.140625" style="338" customWidth="1"/>
    <col min="4" max="4" width="8.5703125" style="5" customWidth="1"/>
    <col min="5" max="5" width="7.42578125" style="5" customWidth="1"/>
    <col min="6" max="6" width="8.5703125" style="52" customWidth="1"/>
    <col min="7" max="7" width="9.28515625" style="5" customWidth="1"/>
    <col min="8" max="8" width="10.7109375" style="2" customWidth="1"/>
    <col min="9" max="12" width="11.5703125" style="5" customWidth="1"/>
    <col min="13" max="13" width="26.42578125" style="3" customWidth="1"/>
    <col min="14" max="14" width="4" style="7" customWidth="1"/>
    <col min="15" max="16384" width="9.140625" style="1"/>
  </cols>
  <sheetData>
    <row r="1" spans="1:14" ht="54" customHeight="1" x14ac:dyDescent="0.2">
      <c r="B1" s="6"/>
      <c r="C1" s="66"/>
      <c r="D1" s="14"/>
      <c r="E1" s="14"/>
      <c r="F1" s="48"/>
      <c r="G1" s="14"/>
      <c r="H1" s="14"/>
      <c r="I1" s="14"/>
      <c r="J1" s="14"/>
      <c r="K1" s="14"/>
      <c r="L1" s="14"/>
      <c r="M1" s="131"/>
    </row>
    <row r="2" spans="1:14" s="17" customFormat="1" ht="36.75" customHeight="1" x14ac:dyDescent="0.2">
      <c r="A2" s="1034" t="s">
        <v>0</v>
      </c>
      <c r="B2" s="1023" t="s">
        <v>1</v>
      </c>
      <c r="C2" s="1080" t="s">
        <v>2</v>
      </c>
      <c r="D2" s="101"/>
      <c r="E2" s="103"/>
      <c r="F2" s="49"/>
      <c r="G2" s="19"/>
      <c r="H2" s="46"/>
      <c r="I2" s="15" t="s">
        <v>3253</v>
      </c>
      <c r="J2" s="664" t="s">
        <v>3259</v>
      </c>
      <c r="K2" s="665" t="s">
        <v>3260</v>
      </c>
      <c r="L2" s="667" t="s">
        <v>3261</v>
      </c>
      <c r="M2" s="542" t="s">
        <v>127</v>
      </c>
      <c r="N2" s="16"/>
    </row>
    <row r="3" spans="1:14" s="17" customFormat="1" ht="30.75" customHeight="1" thickBot="1" x14ac:dyDescent="0.25">
      <c r="A3" s="1035"/>
      <c r="B3" s="1024"/>
      <c r="C3" s="1081"/>
      <c r="D3" s="20" t="s">
        <v>3</v>
      </c>
      <c r="E3" s="20" t="s">
        <v>78</v>
      </c>
      <c r="F3" s="50" t="s">
        <v>102</v>
      </c>
      <c r="G3" s="20" t="s">
        <v>101</v>
      </c>
      <c r="H3" s="20"/>
      <c r="I3" s="72">
        <f>Оглавление!F3</f>
        <v>0.21</v>
      </c>
      <c r="J3" s="663"/>
      <c r="K3" s="673"/>
      <c r="L3" s="671"/>
      <c r="M3" s="558" t="s">
        <v>2132</v>
      </c>
      <c r="N3" s="16"/>
    </row>
    <row r="4" spans="1:14" s="13" customFormat="1" ht="13.5" thickBot="1" x14ac:dyDescent="0.25">
      <c r="A4" s="1052" t="s">
        <v>585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2"/>
    </row>
    <row r="5" spans="1:14" s="104" customFormat="1" ht="149.25" customHeight="1" x14ac:dyDescent="0.2">
      <c r="A5" s="117"/>
      <c r="B5" s="387" t="s">
        <v>2144</v>
      </c>
      <c r="C5" s="335" t="s">
        <v>2705</v>
      </c>
      <c r="D5" s="102" t="s">
        <v>5</v>
      </c>
      <c r="E5" s="75">
        <v>1</v>
      </c>
      <c r="F5" s="102">
        <v>0.04</v>
      </c>
      <c r="G5" s="292">
        <v>37.431809999999999</v>
      </c>
      <c r="H5" s="76">
        <f>I3</f>
        <v>0.21</v>
      </c>
      <c r="I5" s="160">
        <f t="shared" ref="I5:I6" si="0">G5*(1-H5)</f>
        <v>29.571129899999999</v>
      </c>
      <c r="J5" s="696">
        <f>I5*2</f>
        <v>59.142259799999998</v>
      </c>
      <c r="K5" s="362">
        <f>I5*6</f>
        <v>177.42677939999999</v>
      </c>
      <c r="L5" s="676">
        <f>I5*2.1</f>
        <v>62.099372790000004</v>
      </c>
      <c r="M5" s="109"/>
      <c r="N5" s="12"/>
    </row>
    <row r="6" spans="1:14" s="104" customFormat="1" ht="149.25" customHeight="1" x14ac:dyDescent="0.2">
      <c r="A6" s="117"/>
      <c r="B6" s="387" t="s">
        <v>1248</v>
      </c>
      <c r="C6" s="335" t="s">
        <v>2145</v>
      </c>
      <c r="D6" s="102" t="s">
        <v>5</v>
      </c>
      <c r="E6" s="75">
        <v>1</v>
      </c>
      <c r="F6" s="102">
        <v>0.04</v>
      </c>
      <c r="G6" s="292">
        <v>32.291999999999994</v>
      </c>
      <c r="H6" s="76">
        <f>I3</f>
        <v>0.21</v>
      </c>
      <c r="I6" s="160">
        <f t="shared" si="0"/>
        <v>25.510679999999997</v>
      </c>
      <c r="J6" s="696">
        <f t="shared" ref="J6:J54" si="1">I6*2</f>
        <v>51.021359999999994</v>
      </c>
      <c r="K6" s="362">
        <f t="shared" ref="K6:K54" si="2">I6*6</f>
        <v>153.06407999999999</v>
      </c>
      <c r="L6" s="676">
        <f t="shared" ref="L6:L54" si="3">I6*2.1</f>
        <v>53.572427999999995</v>
      </c>
      <c r="M6" s="109"/>
      <c r="N6" s="12"/>
    </row>
    <row r="7" spans="1:14" s="104" customFormat="1" ht="90.75" customHeight="1" x14ac:dyDescent="0.2">
      <c r="A7" s="117"/>
      <c r="B7" s="387" t="s">
        <v>2133</v>
      </c>
      <c r="C7" s="335" t="s">
        <v>3986</v>
      </c>
      <c r="D7" s="102" t="s">
        <v>5</v>
      </c>
      <c r="E7" s="75">
        <v>1</v>
      </c>
      <c r="F7" s="102">
        <v>0.04</v>
      </c>
      <c r="G7" s="292">
        <v>22.8735</v>
      </c>
      <c r="H7" s="76">
        <f>I3</f>
        <v>0.21</v>
      </c>
      <c r="I7" s="160">
        <f t="shared" ref="I7" si="4">G7*(1-H7)</f>
        <v>18.070065</v>
      </c>
      <c r="J7" s="696">
        <f t="shared" si="1"/>
        <v>36.140129999999999</v>
      </c>
      <c r="K7" s="362">
        <f t="shared" si="2"/>
        <v>108.42039</v>
      </c>
      <c r="L7" s="676">
        <f t="shared" si="3"/>
        <v>37.947136499999999</v>
      </c>
      <c r="M7" s="109"/>
      <c r="N7" s="12"/>
    </row>
    <row r="8" spans="1:14" s="104" customFormat="1" ht="90.75" customHeight="1" x14ac:dyDescent="0.2">
      <c r="A8" s="117"/>
      <c r="B8" s="387" t="s">
        <v>2143</v>
      </c>
      <c r="C8" s="335" t="s">
        <v>3985</v>
      </c>
      <c r="D8" s="102" t="s">
        <v>5</v>
      </c>
      <c r="E8" s="75">
        <v>1</v>
      </c>
      <c r="F8" s="102">
        <v>0.04</v>
      </c>
      <c r="G8" s="292">
        <v>40.364999999999995</v>
      </c>
      <c r="H8" s="76">
        <f>I3</f>
        <v>0.21</v>
      </c>
      <c r="I8" s="160">
        <f t="shared" ref="I8" si="5">G8*(1-H8)</f>
        <v>31.888349999999999</v>
      </c>
      <c r="J8" s="696">
        <f t="shared" si="1"/>
        <v>63.776699999999998</v>
      </c>
      <c r="K8" s="362">
        <f t="shared" si="2"/>
        <v>191.33009999999999</v>
      </c>
      <c r="L8" s="676">
        <f t="shared" si="3"/>
        <v>66.965535000000003</v>
      </c>
      <c r="M8" s="109"/>
      <c r="N8" s="12"/>
    </row>
    <row r="9" spans="1:14" s="104" customFormat="1" ht="90.75" customHeight="1" thickBot="1" x14ac:dyDescent="0.25">
      <c r="A9" s="117"/>
      <c r="B9" s="559" t="s">
        <v>2134</v>
      </c>
      <c r="C9" s="389" t="s">
        <v>730</v>
      </c>
      <c r="D9" s="258" t="s">
        <v>5</v>
      </c>
      <c r="E9" s="489">
        <v>1</v>
      </c>
      <c r="F9" s="258">
        <v>0.04</v>
      </c>
      <c r="G9" s="560">
        <v>24.834566249999998</v>
      </c>
      <c r="H9" s="91">
        <f>I3</f>
        <v>0.21</v>
      </c>
      <c r="I9" s="180">
        <f t="shared" ref="I9:I54" si="6">G9*(1-H9)</f>
        <v>19.6193073375</v>
      </c>
      <c r="J9" s="696">
        <f t="shared" si="1"/>
        <v>39.238614675000001</v>
      </c>
      <c r="K9" s="362">
        <f t="shared" si="2"/>
        <v>117.715844025</v>
      </c>
      <c r="L9" s="676">
        <f t="shared" si="3"/>
        <v>41.200545408750003</v>
      </c>
      <c r="M9" s="110"/>
      <c r="N9" s="12"/>
    </row>
    <row r="10" spans="1:14" s="104" customFormat="1" ht="43.5" customHeight="1" x14ac:dyDescent="0.2">
      <c r="A10" s="169"/>
      <c r="B10" s="561" t="s">
        <v>1228</v>
      </c>
      <c r="C10" s="562" t="s">
        <v>731</v>
      </c>
      <c r="D10" s="563" t="s">
        <v>5</v>
      </c>
      <c r="E10" s="564">
        <v>1</v>
      </c>
      <c r="F10" s="563">
        <v>0.1</v>
      </c>
      <c r="G10" s="565">
        <v>34.420708822500004</v>
      </c>
      <c r="H10" s="339">
        <f>I3</f>
        <v>0.21</v>
      </c>
      <c r="I10" s="566">
        <f t="shared" si="6"/>
        <v>27.192359969775005</v>
      </c>
      <c r="J10" s="696">
        <f t="shared" si="1"/>
        <v>54.38471993955001</v>
      </c>
      <c r="K10" s="362">
        <f t="shared" si="2"/>
        <v>163.15415981865004</v>
      </c>
      <c r="L10" s="676">
        <f t="shared" si="3"/>
        <v>57.103955936527512</v>
      </c>
      <c r="M10" s="567"/>
      <c r="N10" s="12"/>
    </row>
    <row r="11" spans="1:14" s="104" customFormat="1" ht="43.5" customHeight="1" thickBot="1" x14ac:dyDescent="0.25">
      <c r="A11" s="169"/>
      <c r="B11" s="734" t="s">
        <v>586</v>
      </c>
      <c r="C11" s="389" t="s">
        <v>732</v>
      </c>
      <c r="D11" s="258" t="s">
        <v>5</v>
      </c>
      <c r="E11" s="659">
        <v>1</v>
      </c>
      <c r="F11" s="258">
        <v>0.1</v>
      </c>
      <c r="G11" s="560">
        <v>44.255197057499998</v>
      </c>
      <c r="H11" s="91">
        <f>I3</f>
        <v>0.21</v>
      </c>
      <c r="I11" s="180">
        <f t="shared" ref="I11:I16" si="7">G11*(1-H11)</f>
        <v>34.961605675424998</v>
      </c>
      <c r="J11" s="735">
        <f t="shared" si="1"/>
        <v>69.923211350849996</v>
      </c>
      <c r="K11" s="687">
        <f t="shared" si="2"/>
        <v>209.76963405254997</v>
      </c>
      <c r="L11" s="689">
        <f t="shared" si="3"/>
        <v>73.4193719183925</v>
      </c>
      <c r="M11" s="576"/>
      <c r="N11" s="12"/>
    </row>
    <row r="12" spans="1:14" s="104" customFormat="1" ht="20.25" customHeight="1" x14ac:dyDescent="0.2">
      <c r="A12" s="169"/>
      <c r="B12" s="561" t="s">
        <v>1217</v>
      </c>
      <c r="C12" s="562" t="s">
        <v>1218</v>
      </c>
      <c r="D12" s="563" t="s">
        <v>5</v>
      </c>
      <c r="E12" s="564">
        <v>1</v>
      </c>
      <c r="F12" s="563">
        <v>0.1</v>
      </c>
      <c r="G12" s="565">
        <v>96.876000000000005</v>
      </c>
      <c r="H12" s="339">
        <f>I3</f>
        <v>0.21</v>
      </c>
      <c r="I12" s="566">
        <f t="shared" si="7"/>
        <v>76.532040000000009</v>
      </c>
      <c r="J12" s="740">
        <f t="shared" si="1"/>
        <v>153.06408000000002</v>
      </c>
      <c r="K12" s="741">
        <f t="shared" si="2"/>
        <v>459.19224000000008</v>
      </c>
      <c r="L12" s="742">
        <f t="shared" si="3"/>
        <v>160.71728400000003</v>
      </c>
      <c r="M12" s="567"/>
      <c r="N12" s="12"/>
    </row>
    <row r="13" spans="1:14" s="104" customFormat="1" ht="20.25" customHeight="1" x14ac:dyDescent="0.2">
      <c r="A13" s="169"/>
      <c r="B13" s="568" t="s">
        <v>2135</v>
      </c>
      <c r="C13" s="335" t="s">
        <v>2139</v>
      </c>
      <c r="D13" s="102" t="s">
        <v>5</v>
      </c>
      <c r="E13" s="75">
        <v>1</v>
      </c>
      <c r="F13" s="102">
        <v>0.1</v>
      </c>
      <c r="G13" s="292">
        <v>96.876000000000005</v>
      </c>
      <c r="H13" s="76">
        <f>I3</f>
        <v>0.21</v>
      </c>
      <c r="I13" s="160">
        <f t="shared" si="7"/>
        <v>76.532040000000009</v>
      </c>
      <c r="J13" s="696">
        <f t="shared" si="1"/>
        <v>153.06408000000002</v>
      </c>
      <c r="K13" s="362">
        <f t="shared" si="2"/>
        <v>459.19224000000008</v>
      </c>
      <c r="L13" s="743">
        <f t="shared" si="3"/>
        <v>160.71728400000003</v>
      </c>
      <c r="M13" s="569"/>
      <c r="N13" s="12"/>
    </row>
    <row r="14" spans="1:14" s="104" customFormat="1" ht="20.25" customHeight="1" x14ac:dyDescent="0.2">
      <c r="A14" s="169"/>
      <c r="B14" s="568" t="s">
        <v>2136</v>
      </c>
      <c r="C14" s="335" t="s">
        <v>2140</v>
      </c>
      <c r="D14" s="102" t="s">
        <v>5</v>
      </c>
      <c r="E14" s="75">
        <v>1</v>
      </c>
      <c r="F14" s="102">
        <v>0.1</v>
      </c>
      <c r="G14" s="292">
        <v>96.876000000000005</v>
      </c>
      <c r="H14" s="76">
        <f>I3</f>
        <v>0.21</v>
      </c>
      <c r="I14" s="160">
        <f t="shared" si="7"/>
        <v>76.532040000000009</v>
      </c>
      <c r="J14" s="696">
        <f t="shared" si="1"/>
        <v>153.06408000000002</v>
      </c>
      <c r="K14" s="362">
        <f t="shared" si="2"/>
        <v>459.19224000000008</v>
      </c>
      <c r="L14" s="743">
        <f t="shared" si="3"/>
        <v>160.71728400000003</v>
      </c>
      <c r="M14" s="569"/>
      <c r="N14" s="12"/>
    </row>
    <row r="15" spans="1:14" s="104" customFormat="1" ht="20.25" customHeight="1" x14ac:dyDescent="0.2">
      <c r="A15" s="169"/>
      <c r="B15" s="568" t="s">
        <v>2137</v>
      </c>
      <c r="C15" s="335" t="s">
        <v>2141</v>
      </c>
      <c r="D15" s="102" t="s">
        <v>5</v>
      </c>
      <c r="E15" s="75">
        <v>1</v>
      </c>
      <c r="F15" s="102">
        <v>0.1</v>
      </c>
      <c r="G15" s="292">
        <v>96.876000000000005</v>
      </c>
      <c r="H15" s="76">
        <f>I3</f>
        <v>0.21</v>
      </c>
      <c r="I15" s="160">
        <f t="shared" si="7"/>
        <v>76.532040000000009</v>
      </c>
      <c r="J15" s="696">
        <f t="shared" si="1"/>
        <v>153.06408000000002</v>
      </c>
      <c r="K15" s="362">
        <f t="shared" si="2"/>
        <v>459.19224000000008</v>
      </c>
      <c r="L15" s="743">
        <f t="shared" si="3"/>
        <v>160.71728400000003</v>
      </c>
      <c r="M15" s="569"/>
      <c r="N15" s="12"/>
    </row>
    <row r="16" spans="1:14" s="104" customFormat="1" ht="20.25" customHeight="1" thickBot="1" x14ac:dyDescent="0.25">
      <c r="A16" s="169"/>
      <c r="B16" s="570" t="s">
        <v>2138</v>
      </c>
      <c r="C16" s="571" t="s">
        <v>2142</v>
      </c>
      <c r="D16" s="572" t="s">
        <v>5</v>
      </c>
      <c r="E16" s="573">
        <v>1</v>
      </c>
      <c r="F16" s="572">
        <v>0.1</v>
      </c>
      <c r="G16" s="574">
        <v>96.876000000000005</v>
      </c>
      <c r="H16" s="340">
        <f>I3</f>
        <v>0.21</v>
      </c>
      <c r="I16" s="575">
        <f t="shared" si="7"/>
        <v>76.532040000000009</v>
      </c>
      <c r="J16" s="744">
        <f t="shared" si="1"/>
        <v>153.06408000000002</v>
      </c>
      <c r="K16" s="745">
        <f t="shared" si="2"/>
        <v>459.19224000000008</v>
      </c>
      <c r="L16" s="746">
        <f t="shared" si="3"/>
        <v>160.71728400000003</v>
      </c>
      <c r="M16" s="576"/>
      <c r="N16" s="12"/>
    </row>
    <row r="17" spans="1:14" s="104" customFormat="1" ht="90.75" customHeight="1" x14ac:dyDescent="0.2">
      <c r="A17" s="117"/>
      <c r="B17" s="736" t="s">
        <v>1229</v>
      </c>
      <c r="C17" s="737" t="s">
        <v>733</v>
      </c>
      <c r="D17" s="261" t="s">
        <v>5</v>
      </c>
      <c r="E17" s="660">
        <v>1</v>
      </c>
      <c r="F17" s="261">
        <v>0.31</v>
      </c>
      <c r="G17" s="738">
        <v>86.111999999999995</v>
      </c>
      <c r="H17" s="95">
        <f>I3</f>
        <v>0.21</v>
      </c>
      <c r="I17" s="181">
        <f t="shared" si="6"/>
        <v>68.028480000000002</v>
      </c>
      <c r="J17" s="739">
        <f t="shared" si="1"/>
        <v>136.05696</v>
      </c>
      <c r="K17" s="688">
        <f t="shared" si="2"/>
        <v>408.17088000000001</v>
      </c>
      <c r="L17" s="690">
        <f t="shared" si="3"/>
        <v>142.85980800000002</v>
      </c>
      <c r="M17" s="109"/>
      <c r="N17" s="12"/>
    </row>
    <row r="18" spans="1:14" s="104" customFormat="1" ht="90.75" customHeight="1" x14ac:dyDescent="0.2">
      <c r="A18" s="117"/>
      <c r="B18" s="387" t="s">
        <v>1230</v>
      </c>
      <c r="C18" s="335" t="s">
        <v>1321</v>
      </c>
      <c r="D18" s="102" t="s">
        <v>5</v>
      </c>
      <c r="E18" s="75">
        <v>1</v>
      </c>
      <c r="F18" s="102">
        <v>0.12</v>
      </c>
      <c r="G18" s="292">
        <v>74.002499999999998</v>
      </c>
      <c r="H18" s="76">
        <f>I3</f>
        <v>0.21</v>
      </c>
      <c r="I18" s="160">
        <f t="shared" si="6"/>
        <v>58.461975000000002</v>
      </c>
      <c r="J18" s="696">
        <f t="shared" si="1"/>
        <v>116.92395</v>
      </c>
      <c r="K18" s="362">
        <f t="shared" si="2"/>
        <v>350.77185000000003</v>
      </c>
      <c r="L18" s="676">
        <f t="shared" si="3"/>
        <v>122.77014750000001</v>
      </c>
      <c r="M18" s="109"/>
      <c r="N18" s="12"/>
    </row>
    <row r="19" spans="1:14" s="104" customFormat="1" ht="90.75" customHeight="1" x14ac:dyDescent="0.2">
      <c r="A19" s="117"/>
      <c r="B19" s="387" t="s">
        <v>1231</v>
      </c>
      <c r="C19" s="335" t="s">
        <v>734</v>
      </c>
      <c r="D19" s="102" t="s">
        <v>5</v>
      </c>
      <c r="E19" s="75">
        <v>1</v>
      </c>
      <c r="F19" s="102">
        <v>0.1</v>
      </c>
      <c r="G19" s="292">
        <v>56.511000000000003</v>
      </c>
      <c r="H19" s="76">
        <f>I3</f>
        <v>0.21</v>
      </c>
      <c r="I19" s="160">
        <f t="shared" si="6"/>
        <v>44.643690000000007</v>
      </c>
      <c r="J19" s="696">
        <f t="shared" si="1"/>
        <v>89.287380000000013</v>
      </c>
      <c r="K19" s="362">
        <f t="shared" si="2"/>
        <v>267.86214000000007</v>
      </c>
      <c r="L19" s="676">
        <f t="shared" si="3"/>
        <v>93.751749000000018</v>
      </c>
      <c r="M19" s="109"/>
      <c r="N19" s="12"/>
    </row>
    <row r="20" spans="1:14" s="104" customFormat="1" ht="90.75" customHeight="1" x14ac:dyDescent="0.2">
      <c r="A20" s="117"/>
      <c r="B20" s="387" t="s">
        <v>1232</v>
      </c>
      <c r="C20" s="335" t="s">
        <v>735</v>
      </c>
      <c r="D20" s="102" t="s">
        <v>5</v>
      </c>
      <c r="E20" s="75">
        <v>1</v>
      </c>
      <c r="F20" s="102">
        <v>0.1</v>
      </c>
      <c r="G20" s="292">
        <v>59.744516027625011</v>
      </c>
      <c r="H20" s="76">
        <f>I3</f>
        <v>0.21</v>
      </c>
      <c r="I20" s="160">
        <f t="shared" si="6"/>
        <v>47.19816766182376</v>
      </c>
      <c r="J20" s="696">
        <f t="shared" si="1"/>
        <v>94.39633532364752</v>
      </c>
      <c r="K20" s="362">
        <f t="shared" si="2"/>
        <v>283.18900597094256</v>
      </c>
      <c r="L20" s="676">
        <f t="shared" si="3"/>
        <v>99.116152089829896</v>
      </c>
      <c r="M20" s="109"/>
      <c r="N20" s="12"/>
    </row>
    <row r="21" spans="1:14" s="104" customFormat="1" ht="13.5" customHeight="1" x14ac:dyDescent="0.2">
      <c r="A21" s="117"/>
      <c r="B21" s="387" t="s">
        <v>1276</v>
      </c>
      <c r="C21" s="335" t="s">
        <v>1295</v>
      </c>
      <c r="D21" s="102" t="s">
        <v>5</v>
      </c>
      <c r="E21" s="75">
        <v>1</v>
      </c>
      <c r="F21" s="102">
        <v>0.1</v>
      </c>
      <c r="G21" s="292">
        <v>50.893476616125</v>
      </c>
      <c r="H21" s="76">
        <f>I3</f>
        <v>0.21</v>
      </c>
      <c r="I21" s="160">
        <f t="shared" si="6"/>
        <v>40.205846526738753</v>
      </c>
      <c r="J21" s="696">
        <f t="shared" si="1"/>
        <v>80.411693053477507</v>
      </c>
      <c r="K21" s="362">
        <f t="shared" si="2"/>
        <v>241.23507916043252</v>
      </c>
      <c r="L21" s="676">
        <f t="shared" si="3"/>
        <v>84.432277706151382</v>
      </c>
      <c r="M21" s="1082"/>
      <c r="N21" s="12"/>
    </row>
    <row r="22" spans="1:14" s="104" customFormat="1" ht="13.5" customHeight="1" x14ac:dyDescent="0.2">
      <c r="A22" s="117"/>
      <c r="B22" s="387" t="s">
        <v>1277</v>
      </c>
      <c r="C22" s="335" t="s">
        <v>1296</v>
      </c>
      <c r="D22" s="102" t="s">
        <v>5</v>
      </c>
      <c r="E22" s="75">
        <v>1</v>
      </c>
      <c r="F22" s="102">
        <v>0.28000000000000003</v>
      </c>
      <c r="G22" s="292">
        <v>76.340214924187507</v>
      </c>
      <c r="H22" s="76">
        <f>I3</f>
        <v>0.21</v>
      </c>
      <c r="I22" s="160">
        <f t="shared" si="6"/>
        <v>60.30876979010813</v>
      </c>
      <c r="J22" s="696">
        <f t="shared" si="1"/>
        <v>120.61753958021626</v>
      </c>
      <c r="K22" s="362">
        <f t="shared" si="2"/>
        <v>361.85261874064878</v>
      </c>
      <c r="L22" s="676">
        <f t="shared" si="3"/>
        <v>126.64841655922707</v>
      </c>
      <c r="M22" s="1083"/>
      <c r="N22" s="12"/>
    </row>
    <row r="23" spans="1:14" s="104" customFormat="1" ht="13.5" customHeight="1" x14ac:dyDescent="0.2">
      <c r="A23" s="117"/>
      <c r="B23" s="387" t="s">
        <v>1278</v>
      </c>
      <c r="C23" s="335" t="s">
        <v>1297</v>
      </c>
      <c r="D23" s="102" t="s">
        <v>5</v>
      </c>
      <c r="E23" s="75">
        <v>1</v>
      </c>
      <c r="F23" s="102">
        <v>0.36</v>
      </c>
      <c r="G23" s="292">
        <v>101.78695323225</v>
      </c>
      <c r="H23" s="76">
        <f>I3</f>
        <v>0.21</v>
      </c>
      <c r="I23" s="160">
        <f t="shared" si="6"/>
        <v>80.411693053477507</v>
      </c>
      <c r="J23" s="696">
        <f t="shared" si="1"/>
        <v>160.82338610695501</v>
      </c>
      <c r="K23" s="362">
        <f t="shared" si="2"/>
        <v>482.47015832086504</v>
      </c>
      <c r="L23" s="676">
        <f t="shared" si="3"/>
        <v>168.86455541230276</v>
      </c>
      <c r="M23" s="1083"/>
      <c r="N23" s="12"/>
    </row>
    <row r="24" spans="1:14" s="104" customFormat="1" ht="13.5" customHeight="1" x14ac:dyDescent="0.2">
      <c r="A24" s="117"/>
      <c r="B24" s="387" t="s">
        <v>1279</v>
      </c>
      <c r="C24" s="335" t="s">
        <v>1298</v>
      </c>
      <c r="D24" s="102" t="s">
        <v>5</v>
      </c>
      <c r="E24" s="75">
        <v>1</v>
      </c>
      <c r="F24" s="102">
        <v>0.44</v>
      </c>
      <c r="G24" s="292">
        <v>127.23369154031249</v>
      </c>
      <c r="H24" s="76">
        <f>I3</f>
        <v>0.21</v>
      </c>
      <c r="I24" s="160">
        <f t="shared" si="6"/>
        <v>100.51461631684687</v>
      </c>
      <c r="J24" s="696">
        <f t="shared" si="1"/>
        <v>201.02923263369374</v>
      </c>
      <c r="K24" s="362">
        <f t="shared" si="2"/>
        <v>603.08769790108124</v>
      </c>
      <c r="L24" s="676">
        <f t="shared" si="3"/>
        <v>211.08069426537844</v>
      </c>
      <c r="M24" s="1083"/>
      <c r="N24" s="12"/>
    </row>
    <row r="25" spans="1:14" s="104" customFormat="1" ht="13.5" customHeight="1" x14ac:dyDescent="0.2">
      <c r="A25" s="117"/>
      <c r="B25" s="387" t="s">
        <v>1280</v>
      </c>
      <c r="C25" s="335" t="s">
        <v>1299</v>
      </c>
      <c r="D25" s="102" t="s">
        <v>5</v>
      </c>
      <c r="E25" s="75">
        <v>1</v>
      </c>
      <c r="F25" s="102">
        <v>0.52</v>
      </c>
      <c r="G25" s="292">
        <v>145.04640835595629</v>
      </c>
      <c r="H25" s="76">
        <f>I3</f>
        <v>0.21</v>
      </c>
      <c r="I25" s="160">
        <f t="shared" si="6"/>
        <v>114.58666260120548</v>
      </c>
      <c r="J25" s="696">
        <f t="shared" si="1"/>
        <v>229.17332520241095</v>
      </c>
      <c r="K25" s="362">
        <f t="shared" si="2"/>
        <v>687.51997560723282</v>
      </c>
      <c r="L25" s="676">
        <f t="shared" si="3"/>
        <v>240.63199146253152</v>
      </c>
      <c r="M25" s="1083"/>
      <c r="N25" s="12"/>
    </row>
    <row r="26" spans="1:14" s="104" customFormat="1" ht="13.5" customHeight="1" x14ac:dyDescent="0.2">
      <c r="A26" s="117"/>
      <c r="B26" s="387" t="s">
        <v>1281</v>
      </c>
      <c r="C26" s="335" t="s">
        <v>1300</v>
      </c>
      <c r="D26" s="102" t="s">
        <v>5</v>
      </c>
      <c r="E26" s="75">
        <v>1</v>
      </c>
      <c r="F26" s="102">
        <v>0.6</v>
      </c>
      <c r="G26" s="292">
        <v>165.40379900240626</v>
      </c>
      <c r="H26" s="76">
        <f>I3</f>
        <v>0.21</v>
      </c>
      <c r="I26" s="160">
        <f t="shared" si="6"/>
        <v>130.66900121190096</v>
      </c>
      <c r="J26" s="696">
        <f t="shared" si="1"/>
        <v>261.33800242380192</v>
      </c>
      <c r="K26" s="362">
        <f t="shared" si="2"/>
        <v>784.01400727140572</v>
      </c>
      <c r="L26" s="676">
        <f t="shared" si="3"/>
        <v>274.40490254499201</v>
      </c>
      <c r="M26" s="1083"/>
      <c r="N26" s="12"/>
    </row>
    <row r="27" spans="1:14" s="104" customFormat="1" ht="13.5" customHeight="1" x14ac:dyDescent="0.2">
      <c r="A27" s="117"/>
      <c r="B27" s="387" t="s">
        <v>1282</v>
      </c>
      <c r="C27" s="335" t="s">
        <v>1301</v>
      </c>
      <c r="D27" s="102" t="s">
        <v>5</v>
      </c>
      <c r="E27" s="75">
        <v>1</v>
      </c>
      <c r="F27" s="102">
        <v>0.67</v>
      </c>
      <c r="G27" s="292">
        <v>178.12716815643753</v>
      </c>
      <c r="H27" s="76">
        <f>I3</f>
        <v>0.21</v>
      </c>
      <c r="I27" s="160">
        <f t="shared" si="6"/>
        <v>140.72046284358566</v>
      </c>
      <c r="J27" s="696">
        <f t="shared" si="1"/>
        <v>281.44092568717133</v>
      </c>
      <c r="K27" s="362">
        <f t="shared" si="2"/>
        <v>844.32277706151399</v>
      </c>
      <c r="L27" s="676">
        <f t="shared" si="3"/>
        <v>295.51297197152991</v>
      </c>
      <c r="M27" s="1083"/>
      <c r="N27" s="12"/>
    </row>
    <row r="28" spans="1:14" s="104" customFormat="1" ht="13.5" customHeight="1" x14ac:dyDescent="0.2">
      <c r="A28" s="117"/>
      <c r="B28" s="387" t="s">
        <v>1283</v>
      </c>
      <c r="C28" s="335" t="s">
        <v>1302</v>
      </c>
      <c r="D28" s="102" t="s">
        <v>5</v>
      </c>
      <c r="E28" s="75">
        <v>1</v>
      </c>
      <c r="F28" s="102">
        <v>0.75</v>
      </c>
      <c r="G28" s="292">
        <v>203.5739064645</v>
      </c>
      <c r="H28" s="76">
        <f>I3</f>
        <v>0.21</v>
      </c>
      <c r="I28" s="160">
        <f t="shared" si="6"/>
        <v>160.82338610695501</v>
      </c>
      <c r="J28" s="696">
        <f t="shared" si="1"/>
        <v>321.64677221391003</v>
      </c>
      <c r="K28" s="362">
        <f t="shared" si="2"/>
        <v>964.94031664173008</v>
      </c>
      <c r="L28" s="676">
        <f t="shared" si="3"/>
        <v>337.72911082460553</v>
      </c>
      <c r="M28" s="1083"/>
      <c r="N28" s="12"/>
    </row>
    <row r="29" spans="1:14" s="104" customFormat="1" ht="13.5" customHeight="1" x14ac:dyDescent="0.2">
      <c r="A29" s="117"/>
      <c r="B29" s="387" t="s">
        <v>1284</v>
      </c>
      <c r="C29" s="335" t="s">
        <v>1303</v>
      </c>
      <c r="D29" s="102" t="s">
        <v>5</v>
      </c>
      <c r="E29" s="75">
        <v>1</v>
      </c>
      <c r="F29" s="102">
        <v>0.83</v>
      </c>
      <c r="G29" s="292">
        <v>229.02064477256249</v>
      </c>
      <c r="H29" s="76">
        <f>I3</f>
        <v>0.21</v>
      </c>
      <c r="I29" s="160">
        <f t="shared" si="6"/>
        <v>180.92630937032439</v>
      </c>
      <c r="J29" s="696">
        <f t="shared" si="1"/>
        <v>361.85261874064878</v>
      </c>
      <c r="K29" s="362">
        <f t="shared" si="2"/>
        <v>1085.5578562219464</v>
      </c>
      <c r="L29" s="676">
        <f t="shared" si="3"/>
        <v>379.94524967768126</v>
      </c>
      <c r="M29" s="1083"/>
      <c r="N29" s="12"/>
    </row>
    <row r="30" spans="1:14" s="104" customFormat="1" ht="13.5" customHeight="1" x14ac:dyDescent="0.2">
      <c r="A30" s="117"/>
      <c r="B30" s="387" t="s">
        <v>1285</v>
      </c>
      <c r="C30" s="335" t="s">
        <v>1304</v>
      </c>
      <c r="D30" s="102" t="s">
        <v>5</v>
      </c>
      <c r="E30" s="75">
        <v>1</v>
      </c>
      <c r="F30" s="102">
        <v>0.91</v>
      </c>
      <c r="G30" s="292">
        <v>254.46738308062498</v>
      </c>
      <c r="H30" s="76">
        <f>I3</f>
        <v>0.21</v>
      </c>
      <c r="I30" s="160">
        <f t="shared" si="6"/>
        <v>201.02923263369374</v>
      </c>
      <c r="J30" s="696">
        <f t="shared" si="1"/>
        <v>402.05846526738748</v>
      </c>
      <c r="K30" s="362">
        <f t="shared" si="2"/>
        <v>1206.1753958021625</v>
      </c>
      <c r="L30" s="676">
        <f t="shared" si="3"/>
        <v>422.16138853075688</v>
      </c>
      <c r="M30" s="1083"/>
      <c r="N30" s="12"/>
    </row>
    <row r="31" spans="1:14" s="104" customFormat="1" ht="13.5" customHeight="1" x14ac:dyDescent="0.2">
      <c r="A31" s="117"/>
      <c r="B31" s="387" t="s">
        <v>1286</v>
      </c>
      <c r="C31" s="335" t="s">
        <v>1305</v>
      </c>
      <c r="D31" s="102" t="s">
        <v>5</v>
      </c>
      <c r="E31" s="75">
        <v>1</v>
      </c>
      <c r="F31" s="102">
        <v>0.99</v>
      </c>
      <c r="G31" s="292">
        <v>279.91412138868748</v>
      </c>
      <c r="H31" s="76">
        <f>I3</f>
        <v>0.21</v>
      </c>
      <c r="I31" s="160">
        <f t="shared" si="6"/>
        <v>221.13215589706311</v>
      </c>
      <c r="J31" s="696">
        <f t="shared" si="1"/>
        <v>442.26431179412623</v>
      </c>
      <c r="K31" s="362">
        <f t="shared" si="2"/>
        <v>1326.7929353823788</v>
      </c>
      <c r="L31" s="676">
        <f t="shared" si="3"/>
        <v>464.37752738383256</v>
      </c>
      <c r="M31" s="1084"/>
      <c r="N31" s="12"/>
    </row>
    <row r="32" spans="1:14" s="104" customFormat="1" ht="12.75" x14ac:dyDescent="0.2">
      <c r="A32" s="117"/>
      <c r="B32" s="387" t="s">
        <v>1287</v>
      </c>
      <c r="C32" s="335" t="s">
        <v>1306</v>
      </c>
      <c r="D32" s="102" t="s">
        <v>5</v>
      </c>
      <c r="E32" s="75">
        <v>1</v>
      </c>
      <c r="F32" s="102">
        <v>0.04</v>
      </c>
      <c r="G32" s="292">
        <v>53.438150446931253</v>
      </c>
      <c r="H32" s="76">
        <f>I3</f>
        <v>0.21</v>
      </c>
      <c r="I32" s="160">
        <f t="shared" si="6"/>
        <v>42.216138853075691</v>
      </c>
      <c r="J32" s="696">
        <f t="shared" si="1"/>
        <v>84.432277706151382</v>
      </c>
      <c r="K32" s="362">
        <f t="shared" si="2"/>
        <v>253.29683311845415</v>
      </c>
      <c r="L32" s="676">
        <f t="shared" si="3"/>
        <v>88.653891591458958</v>
      </c>
      <c r="M32" s="1083"/>
      <c r="N32" s="12"/>
    </row>
    <row r="33" spans="1:14" s="104" customFormat="1" ht="12.75" x14ac:dyDescent="0.2">
      <c r="A33" s="117"/>
      <c r="B33" s="387" t="s">
        <v>1288</v>
      </c>
      <c r="C33" s="335" t="s">
        <v>1307</v>
      </c>
      <c r="D33" s="102" t="s">
        <v>5</v>
      </c>
      <c r="E33" s="75">
        <v>1</v>
      </c>
      <c r="F33" s="102">
        <v>0.05</v>
      </c>
      <c r="G33" s="292">
        <v>55.982824277737492</v>
      </c>
      <c r="H33" s="76">
        <f>I3</f>
        <v>0.21</v>
      </c>
      <c r="I33" s="160">
        <f t="shared" si="6"/>
        <v>44.226431179412621</v>
      </c>
      <c r="J33" s="696">
        <f t="shared" si="1"/>
        <v>88.452862358825243</v>
      </c>
      <c r="K33" s="362">
        <f t="shared" si="2"/>
        <v>265.35858707647571</v>
      </c>
      <c r="L33" s="676">
        <f t="shared" si="3"/>
        <v>92.875505476766506</v>
      </c>
      <c r="M33" s="1083"/>
      <c r="N33" s="12"/>
    </row>
    <row r="34" spans="1:14" s="104" customFormat="1" ht="12.75" x14ac:dyDescent="0.2">
      <c r="A34" s="117"/>
      <c r="B34" s="387" t="s">
        <v>1289</v>
      </c>
      <c r="C34" s="335" t="s">
        <v>1308</v>
      </c>
      <c r="D34" s="102" t="s">
        <v>5</v>
      </c>
      <c r="E34" s="75">
        <v>1</v>
      </c>
      <c r="F34" s="102">
        <v>0.05</v>
      </c>
      <c r="G34" s="292">
        <v>58.527498108543753</v>
      </c>
      <c r="H34" s="76">
        <f>I3</f>
        <v>0.21</v>
      </c>
      <c r="I34" s="160">
        <f t="shared" si="6"/>
        <v>46.236723505749566</v>
      </c>
      <c r="J34" s="696">
        <f t="shared" si="1"/>
        <v>92.473447011499132</v>
      </c>
      <c r="K34" s="362">
        <f t="shared" si="2"/>
        <v>277.42034103449737</v>
      </c>
      <c r="L34" s="676">
        <f t="shared" si="3"/>
        <v>97.097119362074096</v>
      </c>
      <c r="M34" s="1083"/>
      <c r="N34" s="12"/>
    </row>
    <row r="35" spans="1:14" s="104" customFormat="1" ht="12.75" x14ac:dyDescent="0.2">
      <c r="A35" s="117"/>
      <c r="B35" s="387" t="s">
        <v>1290</v>
      </c>
      <c r="C35" s="335" t="s">
        <v>1309</v>
      </c>
      <c r="D35" s="102" t="s">
        <v>5</v>
      </c>
      <c r="E35" s="75">
        <v>1</v>
      </c>
      <c r="F35" s="102">
        <v>0.06</v>
      </c>
      <c r="G35" s="292">
        <v>61.072171939350007</v>
      </c>
      <c r="H35" s="76">
        <f>I3</f>
        <v>0.21</v>
      </c>
      <c r="I35" s="160">
        <f t="shared" si="6"/>
        <v>48.247015832086504</v>
      </c>
      <c r="J35" s="696">
        <f t="shared" si="1"/>
        <v>96.494031664173008</v>
      </c>
      <c r="K35" s="362">
        <f t="shared" si="2"/>
        <v>289.48209499251902</v>
      </c>
      <c r="L35" s="676">
        <f t="shared" si="3"/>
        <v>101.31873324738166</v>
      </c>
      <c r="M35" s="1083"/>
      <c r="N35" s="12"/>
    </row>
    <row r="36" spans="1:14" s="104" customFormat="1" ht="12.75" x14ac:dyDescent="0.2">
      <c r="A36" s="117"/>
      <c r="B36" s="387" t="s">
        <v>1291</v>
      </c>
      <c r="C36" s="335" t="s">
        <v>1310</v>
      </c>
      <c r="D36" s="102" t="s">
        <v>5</v>
      </c>
      <c r="E36" s="75">
        <v>1</v>
      </c>
      <c r="F36" s="102">
        <v>0.09</v>
      </c>
      <c r="G36" s="292">
        <v>68.706193431768753</v>
      </c>
      <c r="H36" s="76">
        <f>I3</f>
        <v>0.21</v>
      </c>
      <c r="I36" s="160">
        <f t="shared" si="6"/>
        <v>54.277892811097317</v>
      </c>
      <c r="J36" s="696">
        <f t="shared" si="1"/>
        <v>108.55578562219463</v>
      </c>
      <c r="K36" s="362">
        <f t="shared" si="2"/>
        <v>325.66735686658387</v>
      </c>
      <c r="L36" s="676">
        <f t="shared" si="3"/>
        <v>113.98357490330437</v>
      </c>
      <c r="M36" s="1083"/>
      <c r="N36" s="12"/>
    </row>
    <row r="37" spans="1:14" s="104" customFormat="1" ht="12.75" x14ac:dyDescent="0.2">
      <c r="A37" s="117"/>
      <c r="B37" s="387" t="s">
        <v>1292</v>
      </c>
      <c r="C37" s="335" t="s">
        <v>1311</v>
      </c>
      <c r="D37" s="102" t="s">
        <v>5</v>
      </c>
      <c r="E37" s="75">
        <v>1</v>
      </c>
      <c r="F37" s="102">
        <v>0.13</v>
      </c>
      <c r="G37" s="292">
        <v>83.974236416606246</v>
      </c>
      <c r="H37" s="76">
        <f>I3</f>
        <v>0.21</v>
      </c>
      <c r="I37" s="160">
        <f t="shared" si="6"/>
        <v>66.339646769118943</v>
      </c>
      <c r="J37" s="696">
        <f t="shared" si="1"/>
        <v>132.67929353823789</v>
      </c>
      <c r="K37" s="362">
        <f t="shared" si="2"/>
        <v>398.03788061471369</v>
      </c>
      <c r="L37" s="676">
        <f t="shared" si="3"/>
        <v>139.31325821514977</v>
      </c>
      <c r="M37" s="1083"/>
      <c r="N37" s="12"/>
    </row>
    <row r="38" spans="1:14" s="104" customFormat="1" ht="12.75" x14ac:dyDescent="0.2">
      <c r="A38" s="117"/>
      <c r="B38" s="387" t="s">
        <v>1293</v>
      </c>
      <c r="C38" s="335" t="s">
        <v>1312</v>
      </c>
      <c r="D38" s="102" t="s">
        <v>5</v>
      </c>
      <c r="E38" s="75">
        <v>1</v>
      </c>
      <c r="F38" s="102">
        <v>0.17</v>
      </c>
      <c r="G38" s="292">
        <v>94.152931739831246</v>
      </c>
      <c r="H38" s="76">
        <f>I3</f>
        <v>0.21</v>
      </c>
      <c r="I38" s="160">
        <f t="shared" si="6"/>
        <v>74.380816074466694</v>
      </c>
      <c r="J38" s="696">
        <f t="shared" si="1"/>
        <v>148.76163214893339</v>
      </c>
      <c r="K38" s="362">
        <f t="shared" si="2"/>
        <v>446.28489644680019</v>
      </c>
      <c r="L38" s="676">
        <f t="shared" si="3"/>
        <v>156.19971375638005</v>
      </c>
      <c r="M38" s="1083"/>
      <c r="N38" s="12"/>
    </row>
    <row r="39" spans="1:14" s="104" customFormat="1" ht="12.75" x14ac:dyDescent="0.2">
      <c r="A39" s="117"/>
      <c r="B39" s="387" t="s">
        <v>1294</v>
      </c>
      <c r="C39" s="335" t="s">
        <v>1313</v>
      </c>
      <c r="D39" s="102" t="s">
        <v>5</v>
      </c>
      <c r="E39" s="75">
        <v>1</v>
      </c>
      <c r="F39" s="102">
        <v>0.25</v>
      </c>
      <c r="G39" s="292">
        <v>106.87630089386251</v>
      </c>
      <c r="H39" s="76">
        <f>I3</f>
        <v>0.21</v>
      </c>
      <c r="I39" s="160">
        <f t="shared" si="6"/>
        <v>84.432277706151382</v>
      </c>
      <c r="J39" s="696">
        <f t="shared" si="1"/>
        <v>168.86455541230276</v>
      </c>
      <c r="K39" s="362">
        <f t="shared" si="2"/>
        <v>506.59366623690829</v>
      </c>
      <c r="L39" s="676">
        <f t="shared" si="3"/>
        <v>177.30778318291792</v>
      </c>
      <c r="M39" s="1084"/>
      <c r="N39" s="12"/>
    </row>
    <row r="40" spans="1:14" s="104" customFormat="1" ht="13.5" customHeight="1" x14ac:dyDescent="0.2">
      <c r="A40" s="117"/>
      <c r="B40" s="387" t="s">
        <v>1233</v>
      </c>
      <c r="C40" s="335" t="s">
        <v>715</v>
      </c>
      <c r="D40" s="102" t="s">
        <v>5</v>
      </c>
      <c r="E40" s="75">
        <v>1</v>
      </c>
      <c r="F40" s="102">
        <v>0.11</v>
      </c>
      <c r="G40" s="292">
        <v>162.8591251716</v>
      </c>
      <c r="H40" s="76">
        <f>I3</f>
        <v>0.21</v>
      </c>
      <c r="I40" s="160">
        <f t="shared" si="6"/>
        <v>128.65870888556401</v>
      </c>
      <c r="J40" s="696">
        <f t="shared" si="1"/>
        <v>257.31741777112802</v>
      </c>
      <c r="K40" s="362">
        <f t="shared" si="2"/>
        <v>771.95225331338406</v>
      </c>
      <c r="L40" s="676">
        <f t="shared" si="3"/>
        <v>270.18328865968442</v>
      </c>
      <c r="M40" s="1082"/>
      <c r="N40" s="12"/>
    </row>
    <row r="41" spans="1:14" s="104" customFormat="1" ht="13.5" customHeight="1" x14ac:dyDescent="0.2">
      <c r="A41" s="117"/>
      <c r="B41" s="387" t="s">
        <v>1234</v>
      </c>
      <c r="C41" s="335" t="s">
        <v>716</v>
      </c>
      <c r="D41" s="102" t="s">
        <v>5</v>
      </c>
      <c r="E41" s="75">
        <v>1</v>
      </c>
      <c r="F41" s="102">
        <v>0.12</v>
      </c>
      <c r="G41" s="292">
        <v>162.8591251716</v>
      </c>
      <c r="H41" s="76">
        <f>I3</f>
        <v>0.21</v>
      </c>
      <c r="I41" s="160">
        <f t="shared" si="6"/>
        <v>128.65870888556401</v>
      </c>
      <c r="J41" s="696">
        <f t="shared" si="1"/>
        <v>257.31741777112802</v>
      </c>
      <c r="K41" s="362">
        <f t="shared" si="2"/>
        <v>771.95225331338406</v>
      </c>
      <c r="L41" s="676">
        <f t="shared" si="3"/>
        <v>270.18328865968442</v>
      </c>
      <c r="M41" s="1083"/>
      <c r="N41" s="12"/>
    </row>
    <row r="42" spans="1:14" s="104" customFormat="1" ht="13.5" customHeight="1" x14ac:dyDescent="0.2">
      <c r="A42" s="117"/>
      <c r="B42" s="387" t="s">
        <v>1235</v>
      </c>
      <c r="C42" s="335" t="s">
        <v>717</v>
      </c>
      <c r="D42" s="102" t="s">
        <v>5</v>
      </c>
      <c r="E42" s="75">
        <v>1</v>
      </c>
      <c r="F42" s="102">
        <v>0.13</v>
      </c>
      <c r="G42" s="292">
        <v>165.40379900240626</v>
      </c>
      <c r="H42" s="76">
        <f>I3</f>
        <v>0.21</v>
      </c>
      <c r="I42" s="160">
        <f t="shared" si="6"/>
        <v>130.66900121190096</v>
      </c>
      <c r="J42" s="696">
        <f t="shared" si="1"/>
        <v>261.33800242380192</v>
      </c>
      <c r="K42" s="362">
        <f t="shared" si="2"/>
        <v>784.01400727140572</v>
      </c>
      <c r="L42" s="676">
        <f t="shared" si="3"/>
        <v>274.40490254499201</v>
      </c>
      <c r="M42" s="1083"/>
      <c r="N42" s="12"/>
    </row>
    <row r="43" spans="1:14" s="104" customFormat="1" ht="13.5" customHeight="1" x14ac:dyDescent="0.2">
      <c r="A43" s="117"/>
      <c r="B43" s="387" t="s">
        <v>1236</v>
      </c>
      <c r="C43" s="335" t="s">
        <v>718</v>
      </c>
      <c r="D43" s="102" t="s">
        <v>5</v>
      </c>
      <c r="E43" s="75">
        <v>1</v>
      </c>
      <c r="F43" s="102">
        <v>0.14000000000000001</v>
      </c>
      <c r="G43" s="292">
        <v>170.49314666401875</v>
      </c>
      <c r="H43" s="76">
        <f>I3</f>
        <v>0.21</v>
      </c>
      <c r="I43" s="160">
        <f t="shared" si="6"/>
        <v>134.68958586457481</v>
      </c>
      <c r="J43" s="696">
        <f t="shared" si="1"/>
        <v>269.37917172914962</v>
      </c>
      <c r="K43" s="362">
        <f t="shared" si="2"/>
        <v>808.1375151874488</v>
      </c>
      <c r="L43" s="676">
        <f t="shared" si="3"/>
        <v>282.84813031560714</v>
      </c>
      <c r="M43" s="1083"/>
      <c r="N43" s="12"/>
    </row>
    <row r="44" spans="1:14" s="104" customFormat="1" ht="13.5" customHeight="1" x14ac:dyDescent="0.2">
      <c r="A44" s="117"/>
      <c r="B44" s="387" t="s">
        <v>1237</v>
      </c>
      <c r="C44" s="335" t="s">
        <v>719</v>
      </c>
      <c r="D44" s="102" t="s">
        <v>5</v>
      </c>
      <c r="E44" s="75">
        <v>1</v>
      </c>
      <c r="F44" s="102">
        <v>0.16</v>
      </c>
      <c r="G44" s="292">
        <v>175.58249432563127</v>
      </c>
      <c r="H44" s="76">
        <f>I3</f>
        <v>0.21</v>
      </c>
      <c r="I44" s="160">
        <f t="shared" si="6"/>
        <v>138.71017051724871</v>
      </c>
      <c r="J44" s="696">
        <f t="shared" si="1"/>
        <v>277.42034103449743</v>
      </c>
      <c r="K44" s="362">
        <f t="shared" si="2"/>
        <v>832.26102310349233</v>
      </c>
      <c r="L44" s="676">
        <f t="shared" si="3"/>
        <v>291.29135808622232</v>
      </c>
      <c r="M44" s="1083"/>
      <c r="N44" s="12"/>
    </row>
    <row r="45" spans="1:14" s="104" customFormat="1" ht="13.5" customHeight="1" x14ac:dyDescent="0.2">
      <c r="A45" s="117"/>
      <c r="B45" s="387" t="s">
        <v>1238</v>
      </c>
      <c r="C45" s="335" t="s">
        <v>720</v>
      </c>
      <c r="D45" s="102" t="s">
        <v>5</v>
      </c>
      <c r="E45" s="75">
        <v>1</v>
      </c>
      <c r="F45" s="102">
        <v>0.16</v>
      </c>
      <c r="G45" s="292">
        <v>173.03782049482504</v>
      </c>
      <c r="H45" s="76">
        <f>I3</f>
        <v>0.21</v>
      </c>
      <c r="I45" s="160">
        <f t="shared" si="6"/>
        <v>136.69987819091179</v>
      </c>
      <c r="J45" s="696">
        <f t="shared" si="1"/>
        <v>273.39975638182358</v>
      </c>
      <c r="K45" s="362">
        <f t="shared" si="2"/>
        <v>820.19926914547068</v>
      </c>
      <c r="L45" s="676">
        <f t="shared" si="3"/>
        <v>287.06974420091478</v>
      </c>
      <c r="M45" s="1083"/>
      <c r="N45" s="12"/>
    </row>
    <row r="46" spans="1:14" s="104" customFormat="1" ht="13.5" customHeight="1" x14ac:dyDescent="0.2">
      <c r="A46" s="117"/>
      <c r="B46" s="387" t="s">
        <v>1239</v>
      </c>
      <c r="C46" s="335" t="s">
        <v>721</v>
      </c>
      <c r="D46" s="102" t="s">
        <v>5</v>
      </c>
      <c r="E46" s="75">
        <v>1</v>
      </c>
      <c r="F46" s="102">
        <v>0.18</v>
      </c>
      <c r="G46" s="292">
        <v>175.58249432563127</v>
      </c>
      <c r="H46" s="76">
        <f>I3</f>
        <v>0.21</v>
      </c>
      <c r="I46" s="160">
        <f t="shared" si="6"/>
        <v>138.71017051724871</v>
      </c>
      <c r="J46" s="696">
        <f t="shared" si="1"/>
        <v>277.42034103449743</v>
      </c>
      <c r="K46" s="362">
        <f t="shared" si="2"/>
        <v>832.26102310349233</v>
      </c>
      <c r="L46" s="676">
        <f t="shared" si="3"/>
        <v>291.29135808622232</v>
      </c>
      <c r="M46" s="1083"/>
      <c r="N46" s="12"/>
    </row>
    <row r="47" spans="1:14" s="104" customFormat="1" ht="13.5" customHeight="1" x14ac:dyDescent="0.2">
      <c r="A47" s="117"/>
      <c r="B47" s="387" t="s">
        <v>1240</v>
      </c>
      <c r="C47" s="335" t="s">
        <v>722</v>
      </c>
      <c r="D47" s="102" t="s">
        <v>5</v>
      </c>
      <c r="E47" s="75">
        <v>1</v>
      </c>
      <c r="F47" s="102">
        <v>0.19</v>
      </c>
      <c r="G47" s="292">
        <v>180.67184198724371</v>
      </c>
      <c r="H47" s="76">
        <f>I3</f>
        <v>0.21</v>
      </c>
      <c r="I47" s="160">
        <f t="shared" si="6"/>
        <v>142.73075516992253</v>
      </c>
      <c r="J47" s="696">
        <f t="shared" si="1"/>
        <v>285.46151033984506</v>
      </c>
      <c r="K47" s="362">
        <f t="shared" si="2"/>
        <v>856.38453101953519</v>
      </c>
      <c r="L47" s="676">
        <f t="shared" si="3"/>
        <v>299.73458585683733</v>
      </c>
      <c r="M47" s="1083"/>
      <c r="N47" s="12"/>
    </row>
    <row r="48" spans="1:14" s="104" customFormat="1" ht="13.5" customHeight="1" x14ac:dyDescent="0.2">
      <c r="A48" s="117"/>
      <c r="B48" s="387" t="s">
        <v>1241</v>
      </c>
      <c r="C48" s="335" t="s">
        <v>723</v>
      </c>
      <c r="D48" s="102" t="s">
        <v>5</v>
      </c>
      <c r="E48" s="75">
        <v>1</v>
      </c>
      <c r="F48" s="102">
        <v>0.21</v>
      </c>
      <c r="G48" s="292">
        <v>183.21651581805</v>
      </c>
      <c r="H48" s="76">
        <f>I3</f>
        <v>0.21</v>
      </c>
      <c r="I48" s="160">
        <f t="shared" si="6"/>
        <v>144.74104749625951</v>
      </c>
      <c r="J48" s="696">
        <f t="shared" si="1"/>
        <v>289.48209499251902</v>
      </c>
      <c r="K48" s="362">
        <f t="shared" si="2"/>
        <v>868.44628497755707</v>
      </c>
      <c r="L48" s="676">
        <f t="shared" si="3"/>
        <v>303.95619974214497</v>
      </c>
      <c r="M48" s="1083"/>
      <c r="N48" s="12"/>
    </row>
    <row r="49" spans="1:14" s="104" customFormat="1" ht="13.5" customHeight="1" x14ac:dyDescent="0.2">
      <c r="A49" s="117"/>
      <c r="B49" s="387" t="s">
        <v>1242</v>
      </c>
      <c r="C49" s="335" t="s">
        <v>724</v>
      </c>
      <c r="D49" s="102" t="s">
        <v>5</v>
      </c>
      <c r="E49" s="75">
        <v>1</v>
      </c>
      <c r="F49" s="102">
        <v>0.25</v>
      </c>
      <c r="G49" s="292">
        <v>193.39521114127504</v>
      </c>
      <c r="H49" s="76">
        <f>I3</f>
        <v>0.21</v>
      </c>
      <c r="I49" s="160">
        <f t="shared" si="6"/>
        <v>152.78221680160729</v>
      </c>
      <c r="J49" s="696">
        <f t="shared" si="1"/>
        <v>305.56443360321458</v>
      </c>
      <c r="K49" s="362">
        <f t="shared" si="2"/>
        <v>916.69330080964369</v>
      </c>
      <c r="L49" s="676">
        <f t="shared" si="3"/>
        <v>320.84265528337534</v>
      </c>
      <c r="M49" s="1083"/>
      <c r="N49" s="12"/>
    </row>
    <row r="50" spans="1:14" s="104" customFormat="1" ht="13.5" customHeight="1" x14ac:dyDescent="0.2">
      <c r="A50" s="117"/>
      <c r="B50" s="387" t="s">
        <v>1243</v>
      </c>
      <c r="C50" s="335" t="s">
        <v>725</v>
      </c>
      <c r="D50" s="102" t="s">
        <v>5</v>
      </c>
      <c r="E50" s="75">
        <v>1</v>
      </c>
      <c r="F50" s="102">
        <v>0.19</v>
      </c>
      <c r="G50" s="292">
        <v>175.58249432563127</v>
      </c>
      <c r="H50" s="76">
        <f>I3</f>
        <v>0.21</v>
      </c>
      <c r="I50" s="160">
        <f t="shared" si="6"/>
        <v>138.71017051724871</v>
      </c>
      <c r="J50" s="696">
        <f t="shared" si="1"/>
        <v>277.42034103449743</v>
      </c>
      <c r="K50" s="362">
        <f t="shared" si="2"/>
        <v>832.26102310349233</v>
      </c>
      <c r="L50" s="676">
        <f t="shared" si="3"/>
        <v>291.29135808622232</v>
      </c>
      <c r="M50" s="1083"/>
      <c r="N50" s="12"/>
    </row>
    <row r="51" spans="1:14" s="104" customFormat="1" ht="13.5" customHeight="1" x14ac:dyDescent="0.2">
      <c r="A51" s="117"/>
      <c r="B51" s="387" t="s">
        <v>1244</v>
      </c>
      <c r="C51" s="335" t="s">
        <v>726</v>
      </c>
      <c r="D51" s="102" t="s">
        <v>5</v>
      </c>
      <c r="E51" s="75">
        <v>1</v>
      </c>
      <c r="F51" s="102">
        <v>0.22</v>
      </c>
      <c r="G51" s="292">
        <v>183.21651581805</v>
      </c>
      <c r="H51" s="76">
        <f>I3</f>
        <v>0.21</v>
      </c>
      <c r="I51" s="160">
        <f t="shared" si="6"/>
        <v>144.74104749625951</v>
      </c>
      <c r="J51" s="696">
        <f t="shared" si="1"/>
        <v>289.48209499251902</v>
      </c>
      <c r="K51" s="362">
        <f t="shared" si="2"/>
        <v>868.44628497755707</v>
      </c>
      <c r="L51" s="676">
        <f t="shared" si="3"/>
        <v>303.95619974214497</v>
      </c>
      <c r="M51" s="1083"/>
      <c r="N51" s="12"/>
    </row>
    <row r="52" spans="1:14" s="104" customFormat="1" ht="13.5" customHeight="1" x14ac:dyDescent="0.2">
      <c r="A52" s="117"/>
      <c r="B52" s="387" t="s">
        <v>1245</v>
      </c>
      <c r="C52" s="335" t="s">
        <v>727</v>
      </c>
      <c r="D52" s="102" t="s">
        <v>5</v>
      </c>
      <c r="E52" s="75">
        <v>1</v>
      </c>
      <c r="F52" s="102">
        <v>0.24</v>
      </c>
      <c r="G52" s="292">
        <v>185.76118964885623</v>
      </c>
      <c r="H52" s="76">
        <f>I3</f>
        <v>0.21</v>
      </c>
      <c r="I52" s="160">
        <f t="shared" si="6"/>
        <v>146.75133982259644</v>
      </c>
      <c r="J52" s="696">
        <f t="shared" si="1"/>
        <v>293.50267964519287</v>
      </c>
      <c r="K52" s="362">
        <f t="shared" si="2"/>
        <v>880.50803893557861</v>
      </c>
      <c r="L52" s="676">
        <f t="shared" si="3"/>
        <v>308.17781362745251</v>
      </c>
      <c r="M52" s="1083"/>
      <c r="N52" s="12"/>
    </row>
    <row r="53" spans="1:14" s="104" customFormat="1" ht="13.5" customHeight="1" x14ac:dyDescent="0.2">
      <c r="A53" s="117"/>
      <c r="B53" s="387" t="s">
        <v>1246</v>
      </c>
      <c r="C53" s="335" t="s">
        <v>728</v>
      </c>
      <c r="D53" s="102" t="s">
        <v>5</v>
      </c>
      <c r="E53" s="75">
        <v>1</v>
      </c>
      <c r="F53" s="102">
        <v>0.26</v>
      </c>
      <c r="G53" s="292">
        <v>193.39521114127504</v>
      </c>
      <c r="H53" s="76">
        <f>I3</f>
        <v>0.21</v>
      </c>
      <c r="I53" s="160">
        <f t="shared" si="6"/>
        <v>152.78221680160729</v>
      </c>
      <c r="J53" s="696">
        <f t="shared" si="1"/>
        <v>305.56443360321458</v>
      </c>
      <c r="K53" s="362">
        <f t="shared" si="2"/>
        <v>916.69330080964369</v>
      </c>
      <c r="L53" s="676">
        <f t="shared" si="3"/>
        <v>320.84265528337534</v>
      </c>
      <c r="M53" s="1083"/>
      <c r="N53" s="12"/>
    </row>
    <row r="54" spans="1:14" s="104" customFormat="1" ht="13.5" customHeight="1" x14ac:dyDescent="0.2">
      <c r="A54" s="117"/>
      <c r="B54" s="387" t="s">
        <v>1247</v>
      </c>
      <c r="C54" s="389" t="s">
        <v>729</v>
      </c>
      <c r="D54" s="258" t="s">
        <v>5</v>
      </c>
      <c r="E54" s="90">
        <v>1</v>
      </c>
      <c r="F54" s="258">
        <v>0.3</v>
      </c>
      <c r="G54" s="292">
        <v>201.02923263369379</v>
      </c>
      <c r="H54" s="91">
        <f>I3</f>
        <v>0.21</v>
      </c>
      <c r="I54" s="180">
        <f t="shared" si="6"/>
        <v>158.81309378061812</v>
      </c>
      <c r="J54" s="696">
        <f t="shared" si="1"/>
        <v>317.62618756123624</v>
      </c>
      <c r="K54" s="362">
        <f t="shared" si="2"/>
        <v>952.87856268370865</v>
      </c>
      <c r="L54" s="676">
        <f t="shared" si="3"/>
        <v>333.50749693929805</v>
      </c>
      <c r="M54" s="1084"/>
      <c r="N54" s="12"/>
    </row>
    <row r="55" spans="1:14" s="104" customFormat="1" ht="28.5" customHeight="1" x14ac:dyDescent="0.2">
      <c r="A55" s="106"/>
      <c r="B55" s="107"/>
      <c r="C55" s="336"/>
      <c r="D55" s="1051" t="s">
        <v>127</v>
      </c>
      <c r="E55" s="1051"/>
      <c r="F55" s="1051"/>
      <c r="G55" s="108"/>
      <c r="H55" s="108"/>
      <c r="I55" s="108"/>
      <c r="J55" s="108"/>
      <c r="K55" s="108"/>
      <c r="L55" s="108"/>
      <c r="M55" s="107"/>
      <c r="N55" s="12"/>
    </row>
    <row r="56" spans="1:14" s="9" customFormat="1" x14ac:dyDescent="0.2">
      <c r="A56" s="4"/>
      <c r="B56" s="4"/>
      <c r="C56" s="337"/>
      <c r="D56" s="2"/>
      <c r="E56" s="2"/>
      <c r="F56" s="51"/>
      <c r="G56" s="2"/>
      <c r="H56" s="2"/>
      <c r="I56" s="2"/>
      <c r="J56" s="2"/>
      <c r="K56" s="2"/>
      <c r="L56" s="2"/>
      <c r="M56" s="4"/>
    </row>
    <row r="57" spans="1:14" s="9" customFormat="1" x14ac:dyDescent="0.2">
      <c r="A57" s="4"/>
      <c r="B57" s="4"/>
      <c r="C57" s="337"/>
      <c r="D57" s="2"/>
      <c r="E57" s="2"/>
      <c r="F57" s="51"/>
      <c r="G57" s="2"/>
      <c r="H57" s="2"/>
      <c r="I57" s="2"/>
      <c r="J57" s="2"/>
      <c r="K57" s="2"/>
      <c r="L57" s="2"/>
      <c r="M57" s="4"/>
    </row>
    <row r="58" spans="1:14" s="9" customFormat="1" x14ac:dyDescent="0.2">
      <c r="A58" s="4"/>
      <c r="B58" s="4"/>
      <c r="C58" s="337"/>
      <c r="D58" s="2"/>
      <c r="E58" s="2"/>
      <c r="F58" s="51"/>
      <c r="G58" s="2"/>
      <c r="H58" s="2"/>
      <c r="I58" s="2"/>
      <c r="J58" s="2"/>
      <c r="K58" s="2"/>
      <c r="L58" s="2"/>
      <c r="M58" s="4"/>
    </row>
    <row r="59" spans="1:14" s="9" customFormat="1" x14ac:dyDescent="0.2">
      <c r="A59" s="4"/>
      <c r="B59" s="4"/>
      <c r="C59" s="337"/>
      <c r="D59" s="2"/>
      <c r="E59" s="2"/>
      <c r="F59" s="51"/>
      <c r="G59" s="2"/>
      <c r="H59" s="2"/>
      <c r="I59" s="2"/>
      <c r="J59" s="2"/>
      <c r="K59" s="2"/>
      <c r="L59" s="2"/>
      <c r="M59" s="4"/>
    </row>
    <row r="60" spans="1:14" s="9" customFormat="1" x14ac:dyDescent="0.2">
      <c r="A60" s="4"/>
      <c r="B60" s="4"/>
      <c r="C60" s="337"/>
      <c r="D60" s="2"/>
      <c r="E60" s="2"/>
      <c r="F60" s="51"/>
      <c r="G60" s="2"/>
      <c r="H60" s="2"/>
      <c r="I60" s="2"/>
      <c r="J60" s="2"/>
      <c r="K60" s="2"/>
      <c r="L60" s="2"/>
      <c r="M60" s="4"/>
    </row>
    <row r="61" spans="1:14" s="9" customFormat="1" x14ac:dyDescent="0.2">
      <c r="A61" s="4"/>
      <c r="B61" s="4"/>
      <c r="C61" s="337"/>
      <c r="D61" s="2"/>
      <c r="E61" s="2"/>
      <c r="F61" s="51"/>
      <c r="G61" s="2"/>
      <c r="H61" s="2"/>
      <c r="I61" s="2"/>
      <c r="J61" s="2"/>
      <c r="K61" s="2"/>
      <c r="L61" s="2"/>
      <c r="M61" s="4"/>
    </row>
    <row r="62" spans="1:14" s="9" customFormat="1" x14ac:dyDescent="0.2">
      <c r="A62" s="4"/>
      <c r="B62" s="4"/>
      <c r="C62" s="337"/>
      <c r="D62" s="2"/>
      <c r="E62" s="2"/>
      <c r="F62" s="51"/>
      <c r="G62" s="2"/>
      <c r="H62" s="2"/>
      <c r="I62" s="2"/>
      <c r="J62" s="2"/>
      <c r="K62" s="2"/>
      <c r="L62" s="2"/>
      <c r="M62" s="4"/>
    </row>
    <row r="63" spans="1:14" s="9" customFormat="1" x14ac:dyDescent="0.2">
      <c r="A63" s="4"/>
      <c r="B63" s="4"/>
      <c r="C63" s="337"/>
      <c r="D63" s="2"/>
      <c r="E63" s="2"/>
      <c r="F63" s="51"/>
      <c r="G63" s="2"/>
      <c r="H63" s="2"/>
      <c r="I63" s="2"/>
      <c r="J63" s="2"/>
      <c r="K63" s="2"/>
      <c r="L63" s="2"/>
      <c r="M63" s="4"/>
    </row>
    <row r="64" spans="1:14" s="9" customFormat="1" x14ac:dyDescent="0.2">
      <c r="A64" s="4"/>
      <c r="B64" s="4"/>
      <c r="C64" s="337"/>
      <c r="D64" s="2"/>
      <c r="E64" s="2"/>
      <c r="F64" s="51"/>
      <c r="G64" s="2"/>
      <c r="H64" s="2"/>
      <c r="I64" s="2"/>
      <c r="J64" s="2"/>
      <c r="K64" s="2"/>
      <c r="L64" s="2"/>
      <c r="M64" s="4"/>
    </row>
    <row r="65" spans="1:13" s="9" customFormat="1" x14ac:dyDescent="0.2">
      <c r="A65" s="4"/>
      <c r="B65" s="4"/>
      <c r="C65" s="337"/>
      <c r="D65" s="2"/>
      <c r="E65" s="2"/>
      <c r="F65" s="51"/>
      <c r="G65" s="2"/>
      <c r="H65" s="2"/>
      <c r="I65" s="2"/>
      <c r="J65" s="2"/>
      <c r="K65" s="2"/>
      <c r="L65" s="2"/>
      <c r="M65" s="4"/>
    </row>
    <row r="66" spans="1:13" s="9" customFormat="1" x14ac:dyDescent="0.2">
      <c r="A66" s="4"/>
      <c r="B66" s="4"/>
      <c r="C66" s="337"/>
      <c r="D66" s="2"/>
      <c r="E66" s="2"/>
      <c r="F66" s="51"/>
      <c r="G66" s="2"/>
      <c r="H66" s="2"/>
      <c r="I66" s="2"/>
      <c r="J66" s="2"/>
      <c r="K66" s="2"/>
      <c r="L66" s="2"/>
      <c r="M66" s="4"/>
    </row>
    <row r="67" spans="1:13" s="9" customFormat="1" x14ac:dyDescent="0.2">
      <c r="A67" s="4"/>
      <c r="B67" s="4"/>
      <c r="C67" s="337"/>
      <c r="D67" s="2"/>
      <c r="E67" s="2"/>
      <c r="F67" s="51"/>
      <c r="G67" s="2"/>
      <c r="H67" s="2"/>
      <c r="I67" s="2"/>
      <c r="J67" s="2"/>
      <c r="K67" s="2"/>
      <c r="L67" s="2"/>
      <c r="M67" s="4"/>
    </row>
    <row r="68" spans="1:13" s="9" customFormat="1" x14ac:dyDescent="0.2">
      <c r="A68" s="4"/>
      <c r="B68" s="4"/>
      <c r="C68" s="337"/>
      <c r="D68" s="2"/>
      <c r="E68" s="2"/>
      <c r="F68" s="51"/>
      <c r="G68" s="2"/>
      <c r="H68" s="2"/>
      <c r="I68" s="2"/>
      <c r="J68" s="2"/>
      <c r="K68" s="2"/>
      <c r="L68" s="2"/>
      <c r="M68" s="4"/>
    </row>
    <row r="69" spans="1:13" s="9" customFormat="1" x14ac:dyDescent="0.2">
      <c r="A69" s="4"/>
      <c r="B69" s="4"/>
      <c r="C69" s="337"/>
      <c r="D69" s="2"/>
      <c r="E69" s="2"/>
      <c r="F69" s="51"/>
      <c r="G69" s="2"/>
      <c r="H69" s="2"/>
      <c r="I69" s="2"/>
      <c r="J69" s="2"/>
      <c r="K69" s="2"/>
      <c r="L69" s="2"/>
      <c r="M69" s="4"/>
    </row>
    <row r="70" spans="1:13" s="9" customFormat="1" x14ac:dyDescent="0.2">
      <c r="A70" s="4"/>
      <c r="B70" s="4"/>
      <c r="C70" s="337"/>
      <c r="D70" s="2"/>
      <c r="E70" s="2"/>
      <c r="F70" s="51"/>
      <c r="G70" s="2"/>
      <c r="H70" s="2"/>
      <c r="I70" s="2"/>
      <c r="J70" s="2"/>
      <c r="K70" s="2"/>
      <c r="L70" s="2"/>
      <c r="M70" s="4"/>
    </row>
    <row r="71" spans="1:13" s="9" customFormat="1" x14ac:dyDescent="0.2">
      <c r="A71" s="4"/>
      <c r="B71" s="4"/>
      <c r="C71" s="337"/>
      <c r="D71" s="2"/>
      <c r="E71" s="2"/>
      <c r="F71" s="51"/>
      <c r="G71" s="2"/>
      <c r="H71" s="2"/>
      <c r="I71" s="2"/>
      <c r="J71" s="2"/>
      <c r="K71" s="2"/>
      <c r="L71" s="2"/>
      <c r="M71" s="4"/>
    </row>
    <row r="72" spans="1:13" s="9" customFormat="1" x14ac:dyDescent="0.2">
      <c r="A72" s="4"/>
      <c r="B72" s="4"/>
      <c r="C72" s="337"/>
      <c r="D72" s="2"/>
      <c r="E72" s="2"/>
      <c r="F72" s="51"/>
      <c r="G72" s="2"/>
      <c r="H72" s="2"/>
      <c r="I72" s="2"/>
      <c r="J72" s="2"/>
      <c r="K72" s="2"/>
      <c r="L72" s="2"/>
      <c r="M72" s="4"/>
    </row>
    <row r="73" spans="1:13" s="9" customFormat="1" x14ac:dyDescent="0.2">
      <c r="A73" s="4"/>
      <c r="B73" s="4"/>
      <c r="C73" s="337"/>
      <c r="D73" s="2"/>
      <c r="E73" s="2"/>
      <c r="F73" s="51"/>
      <c r="G73" s="2"/>
      <c r="H73" s="2"/>
      <c r="I73" s="2"/>
      <c r="J73" s="2"/>
      <c r="K73" s="2"/>
      <c r="L73" s="2"/>
      <c r="M73" s="4"/>
    </row>
    <row r="74" spans="1:13" s="9" customFormat="1" x14ac:dyDescent="0.2">
      <c r="A74" s="4"/>
      <c r="B74" s="4"/>
      <c r="C74" s="337"/>
      <c r="D74" s="2"/>
      <c r="E74" s="2"/>
      <c r="F74" s="51"/>
      <c r="G74" s="2"/>
      <c r="H74" s="2"/>
      <c r="I74" s="2"/>
      <c r="J74" s="2"/>
      <c r="K74" s="2"/>
      <c r="L74" s="2"/>
      <c r="M74" s="4"/>
    </row>
    <row r="75" spans="1:13" s="9" customFormat="1" x14ac:dyDescent="0.2">
      <c r="A75" s="4"/>
      <c r="B75" s="4"/>
      <c r="C75" s="337"/>
      <c r="D75" s="2"/>
      <c r="E75" s="2"/>
      <c r="F75" s="51"/>
      <c r="G75" s="2"/>
      <c r="H75" s="2"/>
      <c r="I75" s="2"/>
      <c r="J75" s="2"/>
      <c r="K75" s="2"/>
      <c r="L75" s="2"/>
      <c r="M75" s="4"/>
    </row>
    <row r="76" spans="1:13" s="9" customFormat="1" x14ac:dyDescent="0.2">
      <c r="A76" s="4"/>
      <c r="B76" s="4"/>
      <c r="C76" s="337"/>
      <c r="D76" s="2"/>
      <c r="E76" s="2"/>
      <c r="F76" s="51"/>
      <c r="G76" s="2"/>
      <c r="H76" s="2"/>
      <c r="I76" s="2"/>
      <c r="J76" s="2"/>
      <c r="K76" s="2"/>
      <c r="L76" s="2"/>
      <c r="M76" s="4"/>
    </row>
    <row r="77" spans="1:13" s="9" customFormat="1" x14ac:dyDescent="0.2">
      <c r="A77" s="4"/>
      <c r="B77" s="4"/>
      <c r="C77" s="337"/>
      <c r="D77" s="2"/>
      <c r="E77" s="2"/>
      <c r="F77" s="51"/>
      <c r="G77" s="2"/>
      <c r="H77" s="2"/>
      <c r="I77" s="2"/>
      <c r="J77" s="2"/>
      <c r="K77" s="2"/>
      <c r="L77" s="2"/>
      <c r="M77" s="4"/>
    </row>
    <row r="78" spans="1:13" s="9" customFormat="1" x14ac:dyDescent="0.2">
      <c r="A78" s="4"/>
      <c r="B78" s="4"/>
      <c r="C78" s="337"/>
      <c r="D78" s="2"/>
      <c r="E78" s="2"/>
      <c r="F78" s="51"/>
      <c r="G78" s="2"/>
      <c r="H78" s="2"/>
      <c r="I78" s="2"/>
      <c r="J78" s="2"/>
      <c r="K78" s="2"/>
      <c r="L78" s="2"/>
      <c r="M78" s="4"/>
    </row>
    <row r="79" spans="1:13" s="9" customFormat="1" x14ac:dyDescent="0.2">
      <c r="A79" s="4"/>
      <c r="B79" s="4"/>
      <c r="C79" s="337"/>
      <c r="D79" s="2"/>
      <c r="E79" s="2"/>
      <c r="F79" s="51"/>
      <c r="G79" s="2"/>
      <c r="H79" s="2"/>
      <c r="I79" s="2"/>
      <c r="J79" s="2"/>
      <c r="K79" s="2"/>
      <c r="L79" s="2"/>
      <c r="M79" s="4"/>
    </row>
    <row r="80" spans="1:13" s="9" customFormat="1" x14ac:dyDescent="0.2">
      <c r="A80" s="4"/>
      <c r="B80" s="4"/>
      <c r="C80" s="337"/>
      <c r="D80" s="2"/>
      <c r="E80" s="2"/>
      <c r="F80" s="51"/>
      <c r="G80" s="2"/>
      <c r="H80" s="2"/>
      <c r="I80" s="2"/>
      <c r="J80" s="2"/>
      <c r="K80" s="2"/>
      <c r="L80" s="2"/>
      <c r="M80" s="4"/>
    </row>
    <row r="81" spans="1:13" s="9" customFormat="1" x14ac:dyDescent="0.2">
      <c r="A81" s="4"/>
      <c r="B81" s="4"/>
      <c r="C81" s="337"/>
      <c r="D81" s="2"/>
      <c r="E81" s="2"/>
      <c r="F81" s="51"/>
      <c r="G81" s="2"/>
      <c r="H81" s="2"/>
      <c r="I81" s="2"/>
      <c r="J81" s="2"/>
      <c r="K81" s="2"/>
      <c r="L81" s="2"/>
      <c r="M81" s="4"/>
    </row>
    <row r="82" spans="1:13" s="9" customFormat="1" x14ac:dyDescent="0.2">
      <c r="A82" s="4"/>
      <c r="B82" s="4"/>
      <c r="C82" s="337"/>
      <c r="D82" s="2"/>
      <c r="E82" s="2"/>
      <c r="F82" s="51"/>
      <c r="G82" s="2"/>
      <c r="H82" s="2"/>
      <c r="I82" s="2"/>
      <c r="J82" s="2"/>
      <c r="K82" s="2"/>
      <c r="L82" s="2"/>
      <c r="M82" s="4"/>
    </row>
    <row r="83" spans="1:13" s="9" customFormat="1" x14ac:dyDescent="0.2">
      <c r="A83" s="4"/>
      <c r="B83" s="4"/>
      <c r="C83" s="337"/>
      <c r="D83" s="2"/>
      <c r="E83" s="2"/>
      <c r="F83" s="51"/>
      <c r="G83" s="2"/>
      <c r="H83" s="2"/>
      <c r="I83" s="2"/>
      <c r="J83" s="2"/>
      <c r="K83" s="2"/>
      <c r="L83" s="2"/>
      <c r="M83" s="4"/>
    </row>
    <row r="84" spans="1:13" s="9" customFormat="1" x14ac:dyDescent="0.2">
      <c r="A84" s="4"/>
      <c r="B84" s="4"/>
      <c r="C84" s="337"/>
      <c r="D84" s="2"/>
      <c r="E84" s="2"/>
      <c r="F84" s="51"/>
      <c r="G84" s="2"/>
      <c r="H84" s="2"/>
      <c r="I84" s="2"/>
      <c r="J84" s="2"/>
      <c r="K84" s="2"/>
      <c r="L84" s="2"/>
      <c r="M84" s="4"/>
    </row>
    <row r="85" spans="1:13" s="9" customFormat="1" x14ac:dyDescent="0.2">
      <c r="A85" s="4"/>
      <c r="B85" s="4"/>
      <c r="C85" s="337"/>
      <c r="D85" s="2"/>
      <c r="E85" s="2"/>
      <c r="F85" s="51"/>
      <c r="G85" s="2"/>
      <c r="H85" s="2"/>
      <c r="I85" s="2"/>
      <c r="J85" s="2"/>
      <c r="K85" s="2"/>
      <c r="L85" s="2"/>
      <c r="M85" s="4"/>
    </row>
    <row r="86" spans="1:13" s="9" customFormat="1" x14ac:dyDescent="0.2">
      <c r="A86" s="4"/>
      <c r="B86" s="4"/>
      <c r="C86" s="337"/>
      <c r="D86" s="2"/>
      <c r="E86" s="2"/>
      <c r="F86" s="51"/>
      <c r="G86" s="2"/>
      <c r="H86" s="2"/>
      <c r="I86" s="2"/>
      <c r="J86" s="2"/>
      <c r="K86" s="2"/>
      <c r="L86" s="2"/>
      <c r="M86" s="4"/>
    </row>
    <row r="87" spans="1:13" s="9" customFormat="1" x14ac:dyDescent="0.2">
      <c r="A87" s="4"/>
      <c r="B87" s="4"/>
      <c r="C87" s="337"/>
      <c r="D87" s="2"/>
      <c r="E87" s="2"/>
      <c r="F87" s="51"/>
      <c r="G87" s="2"/>
      <c r="H87" s="2"/>
      <c r="I87" s="2"/>
      <c r="J87" s="2"/>
      <c r="K87" s="2"/>
      <c r="L87" s="2"/>
      <c r="M87" s="4"/>
    </row>
    <row r="88" spans="1:13" s="9" customFormat="1" x14ac:dyDescent="0.2">
      <c r="A88" s="4"/>
      <c r="B88" s="4"/>
      <c r="C88" s="337"/>
      <c r="D88" s="2"/>
      <c r="E88" s="2"/>
      <c r="F88" s="51"/>
      <c r="G88" s="2"/>
      <c r="H88" s="2"/>
      <c r="I88" s="2"/>
      <c r="J88" s="2"/>
      <c r="K88" s="2"/>
      <c r="L88" s="2"/>
      <c r="M88" s="4"/>
    </row>
    <row r="89" spans="1:13" s="9" customFormat="1" x14ac:dyDescent="0.2">
      <c r="A89" s="4"/>
      <c r="B89" s="4"/>
      <c r="C89" s="337"/>
      <c r="D89" s="2"/>
      <c r="E89" s="2"/>
      <c r="F89" s="51"/>
      <c r="G89" s="2"/>
      <c r="H89" s="2"/>
      <c r="I89" s="2"/>
      <c r="J89" s="2"/>
      <c r="K89" s="2"/>
      <c r="L89" s="2"/>
      <c r="M89" s="4"/>
    </row>
    <row r="90" spans="1:13" s="9" customFormat="1" x14ac:dyDescent="0.2">
      <c r="A90" s="4"/>
      <c r="B90" s="4"/>
      <c r="C90" s="337"/>
      <c r="D90" s="2"/>
      <c r="E90" s="2"/>
      <c r="F90" s="51"/>
      <c r="G90" s="2"/>
      <c r="H90" s="2"/>
      <c r="I90" s="2"/>
      <c r="J90" s="2"/>
      <c r="K90" s="2"/>
      <c r="L90" s="2"/>
      <c r="M90" s="4"/>
    </row>
    <row r="91" spans="1:13" s="9" customFormat="1" x14ac:dyDescent="0.2">
      <c r="A91" s="4"/>
      <c r="B91" s="4"/>
      <c r="C91" s="337"/>
      <c r="D91" s="2"/>
      <c r="E91" s="2"/>
      <c r="F91" s="51"/>
      <c r="G91" s="2"/>
      <c r="H91" s="2"/>
      <c r="I91" s="2"/>
      <c r="J91" s="2"/>
      <c r="K91" s="2"/>
      <c r="L91" s="2"/>
      <c r="M91" s="4"/>
    </row>
    <row r="92" spans="1:13" s="9" customFormat="1" x14ac:dyDescent="0.2">
      <c r="A92" s="4"/>
      <c r="B92" s="4"/>
      <c r="C92" s="337"/>
      <c r="D92" s="2"/>
      <c r="E92" s="2"/>
      <c r="F92" s="51"/>
      <c r="G92" s="2"/>
      <c r="H92" s="2"/>
      <c r="I92" s="2"/>
      <c r="J92" s="2"/>
      <c r="K92" s="2"/>
      <c r="L92" s="2"/>
      <c r="M92" s="4"/>
    </row>
    <row r="93" spans="1:13" s="9" customFormat="1" x14ac:dyDescent="0.2">
      <c r="A93" s="4"/>
      <c r="B93" s="4"/>
      <c r="C93" s="337"/>
      <c r="D93" s="2"/>
      <c r="E93" s="2"/>
      <c r="F93" s="51"/>
      <c r="G93" s="2"/>
      <c r="H93" s="2"/>
      <c r="I93" s="2"/>
      <c r="J93" s="2"/>
      <c r="K93" s="2"/>
      <c r="L93" s="2"/>
      <c r="M93" s="4"/>
    </row>
    <row r="94" spans="1:13" s="9" customFormat="1" x14ac:dyDescent="0.2">
      <c r="A94" s="4"/>
      <c r="B94" s="4"/>
      <c r="C94" s="337"/>
      <c r="D94" s="2"/>
      <c r="E94" s="2"/>
      <c r="F94" s="51"/>
      <c r="G94" s="2"/>
      <c r="H94" s="2"/>
      <c r="I94" s="2"/>
      <c r="J94" s="2"/>
      <c r="K94" s="2"/>
      <c r="L94" s="2"/>
      <c r="M94" s="4"/>
    </row>
    <row r="95" spans="1:13" s="9" customFormat="1" x14ac:dyDescent="0.2">
      <c r="A95" s="4"/>
      <c r="B95" s="4"/>
      <c r="C95" s="337"/>
      <c r="D95" s="2"/>
      <c r="E95" s="2"/>
      <c r="F95" s="51"/>
      <c r="G95" s="2"/>
      <c r="H95" s="2"/>
      <c r="I95" s="2"/>
      <c r="J95" s="2"/>
      <c r="K95" s="2"/>
      <c r="L95" s="2"/>
      <c r="M95" s="4"/>
    </row>
    <row r="96" spans="1:13" s="9" customFormat="1" x14ac:dyDescent="0.2">
      <c r="A96" s="4"/>
      <c r="B96" s="4"/>
      <c r="C96" s="337"/>
      <c r="D96" s="2"/>
      <c r="E96" s="2"/>
      <c r="F96" s="51"/>
      <c r="G96" s="2"/>
      <c r="H96" s="2"/>
      <c r="I96" s="2"/>
      <c r="J96" s="2"/>
      <c r="K96" s="2"/>
      <c r="L96" s="2"/>
      <c r="M96" s="4"/>
    </row>
    <row r="97" spans="1:13" s="9" customFormat="1" x14ac:dyDescent="0.2">
      <c r="A97" s="4"/>
      <c r="B97" s="4"/>
      <c r="C97" s="337"/>
      <c r="D97" s="2"/>
      <c r="E97" s="2"/>
      <c r="F97" s="51"/>
      <c r="G97" s="2"/>
      <c r="H97" s="2"/>
      <c r="I97" s="2"/>
      <c r="J97" s="2"/>
      <c r="K97" s="2"/>
      <c r="L97" s="2"/>
      <c r="M97" s="4"/>
    </row>
    <row r="98" spans="1:13" s="9" customFormat="1" x14ac:dyDescent="0.2">
      <c r="A98" s="4"/>
      <c r="B98" s="4"/>
      <c r="C98" s="337"/>
      <c r="D98" s="2"/>
      <c r="E98" s="2"/>
      <c r="F98" s="51"/>
      <c r="G98" s="2"/>
      <c r="H98" s="2"/>
      <c r="I98" s="2"/>
      <c r="J98" s="2"/>
      <c r="K98" s="2"/>
      <c r="L98" s="2"/>
      <c r="M98" s="4"/>
    </row>
    <row r="99" spans="1:13" s="9" customFormat="1" x14ac:dyDescent="0.2">
      <c r="A99" s="4"/>
      <c r="B99" s="4"/>
      <c r="C99" s="337"/>
      <c r="D99" s="2"/>
      <c r="E99" s="2"/>
      <c r="F99" s="51"/>
      <c r="G99" s="2"/>
      <c r="H99" s="2"/>
      <c r="I99" s="2"/>
      <c r="J99" s="2"/>
      <c r="K99" s="2"/>
      <c r="L99" s="2"/>
      <c r="M99" s="4"/>
    </row>
    <row r="100" spans="1:13" s="9" customFormat="1" x14ac:dyDescent="0.2">
      <c r="A100" s="4"/>
      <c r="B100" s="4"/>
      <c r="C100" s="337"/>
      <c r="D100" s="2"/>
      <c r="E100" s="2"/>
      <c r="F100" s="51"/>
      <c r="G100" s="2"/>
      <c r="H100" s="2"/>
      <c r="I100" s="2"/>
      <c r="J100" s="2"/>
      <c r="K100" s="2"/>
      <c r="L100" s="2"/>
      <c r="M100" s="4"/>
    </row>
    <row r="101" spans="1:13" s="9" customFormat="1" x14ac:dyDescent="0.2">
      <c r="A101" s="4"/>
      <c r="B101" s="4"/>
      <c r="C101" s="337"/>
      <c r="D101" s="2"/>
      <c r="E101" s="2"/>
      <c r="F101" s="51"/>
      <c r="G101" s="2"/>
      <c r="H101" s="2"/>
      <c r="I101" s="2"/>
      <c r="J101" s="2"/>
      <c r="K101" s="2"/>
      <c r="L101" s="2"/>
      <c r="M101" s="4"/>
    </row>
    <row r="102" spans="1:13" s="9" customFormat="1" x14ac:dyDescent="0.2">
      <c r="A102" s="4"/>
      <c r="B102" s="4"/>
      <c r="C102" s="337"/>
      <c r="D102" s="2"/>
      <c r="E102" s="2"/>
      <c r="F102" s="51"/>
      <c r="G102" s="2"/>
      <c r="H102" s="2"/>
      <c r="I102" s="2"/>
      <c r="J102" s="2"/>
      <c r="K102" s="2"/>
      <c r="L102" s="2"/>
      <c r="M102" s="4"/>
    </row>
    <row r="103" spans="1:13" s="9" customFormat="1" x14ac:dyDescent="0.2">
      <c r="A103" s="4"/>
      <c r="B103" s="4"/>
      <c r="C103" s="337"/>
      <c r="D103" s="2"/>
      <c r="E103" s="2"/>
      <c r="F103" s="51"/>
      <c r="G103" s="2"/>
      <c r="H103" s="2"/>
      <c r="I103" s="2"/>
      <c r="J103" s="2"/>
      <c r="K103" s="2"/>
      <c r="L103" s="2"/>
      <c r="M103" s="4"/>
    </row>
    <row r="104" spans="1:13" s="9" customFormat="1" x14ac:dyDescent="0.2">
      <c r="A104" s="4"/>
      <c r="B104" s="4"/>
      <c r="C104" s="337"/>
      <c r="D104" s="2"/>
      <c r="E104" s="2"/>
      <c r="F104" s="51"/>
      <c r="G104" s="2"/>
      <c r="H104" s="2"/>
      <c r="I104" s="2"/>
      <c r="J104" s="2"/>
      <c r="K104" s="2"/>
      <c r="L104" s="2"/>
      <c r="M104" s="4"/>
    </row>
    <row r="105" spans="1:13" s="9" customFormat="1" x14ac:dyDescent="0.2">
      <c r="A105" s="4"/>
      <c r="B105" s="4"/>
      <c r="C105" s="337"/>
      <c r="D105" s="2"/>
      <c r="E105" s="2"/>
      <c r="F105" s="51"/>
      <c r="G105" s="2"/>
      <c r="H105" s="2"/>
      <c r="I105" s="2"/>
      <c r="J105" s="2"/>
      <c r="K105" s="2"/>
      <c r="L105" s="2"/>
      <c r="M105" s="4"/>
    </row>
    <row r="106" spans="1:13" s="9" customFormat="1" x14ac:dyDescent="0.2">
      <c r="A106" s="4"/>
      <c r="B106" s="4"/>
      <c r="C106" s="337"/>
      <c r="D106" s="2"/>
      <c r="E106" s="2"/>
      <c r="F106" s="51"/>
      <c r="G106" s="2"/>
      <c r="H106" s="2"/>
      <c r="I106" s="2"/>
      <c r="J106" s="2"/>
      <c r="K106" s="2"/>
      <c r="L106" s="2"/>
      <c r="M106" s="4"/>
    </row>
    <row r="107" spans="1:13" s="9" customFormat="1" x14ac:dyDescent="0.2">
      <c r="A107" s="4"/>
      <c r="B107" s="4"/>
      <c r="C107" s="337"/>
      <c r="D107" s="2"/>
      <c r="E107" s="2"/>
      <c r="F107" s="51"/>
      <c r="G107" s="2"/>
      <c r="H107" s="2"/>
      <c r="I107" s="2"/>
      <c r="J107" s="2"/>
      <c r="K107" s="2"/>
      <c r="L107" s="2"/>
      <c r="M107" s="4"/>
    </row>
    <row r="108" spans="1:13" s="9" customFormat="1" x14ac:dyDescent="0.2">
      <c r="A108" s="4"/>
      <c r="B108" s="4"/>
      <c r="C108" s="337"/>
      <c r="D108" s="2"/>
      <c r="E108" s="2"/>
      <c r="F108" s="51"/>
      <c r="G108" s="2"/>
      <c r="H108" s="2"/>
      <c r="I108" s="2"/>
      <c r="J108" s="2"/>
      <c r="K108" s="2"/>
      <c r="L108" s="2"/>
      <c r="M108" s="4"/>
    </row>
    <row r="109" spans="1:13" s="9" customFormat="1" x14ac:dyDescent="0.2">
      <c r="A109" s="4"/>
      <c r="B109" s="4"/>
      <c r="C109" s="337"/>
      <c r="D109" s="2"/>
      <c r="E109" s="2"/>
      <c r="F109" s="51"/>
      <c r="G109" s="2"/>
      <c r="H109" s="2"/>
      <c r="I109" s="2"/>
      <c r="J109" s="2"/>
      <c r="K109" s="2"/>
      <c r="L109" s="2"/>
      <c r="M109" s="4"/>
    </row>
    <row r="110" spans="1:13" s="9" customFormat="1" x14ac:dyDescent="0.2">
      <c r="A110" s="4"/>
      <c r="B110" s="4"/>
      <c r="C110" s="337"/>
      <c r="D110" s="2"/>
      <c r="E110" s="2"/>
      <c r="F110" s="51"/>
      <c r="G110" s="2"/>
      <c r="H110" s="2"/>
      <c r="I110" s="2"/>
      <c r="J110" s="2"/>
      <c r="K110" s="2"/>
      <c r="L110" s="2"/>
      <c r="M110" s="4"/>
    </row>
    <row r="111" spans="1:13" s="9" customFormat="1" x14ac:dyDescent="0.2">
      <c r="A111" s="4"/>
      <c r="B111" s="4"/>
      <c r="C111" s="337"/>
      <c r="D111" s="2"/>
      <c r="E111" s="2"/>
      <c r="F111" s="51"/>
      <c r="G111" s="2"/>
      <c r="H111" s="2"/>
      <c r="I111" s="2"/>
      <c r="J111" s="2"/>
      <c r="K111" s="2"/>
      <c r="L111" s="2"/>
      <c r="M111" s="4"/>
    </row>
    <row r="112" spans="1:13" s="9" customFormat="1" x14ac:dyDescent="0.2">
      <c r="A112" s="4"/>
      <c r="B112" s="4"/>
      <c r="C112" s="337"/>
      <c r="D112" s="2"/>
      <c r="E112" s="2"/>
      <c r="F112" s="51"/>
      <c r="G112" s="2"/>
      <c r="H112" s="2"/>
      <c r="I112" s="2"/>
      <c r="J112" s="2"/>
      <c r="K112" s="2"/>
      <c r="L112" s="2"/>
      <c r="M112" s="4"/>
    </row>
    <row r="113" spans="1:13" s="9" customFormat="1" x14ac:dyDescent="0.2">
      <c r="A113" s="4"/>
      <c r="B113" s="4"/>
      <c r="C113" s="337"/>
      <c r="D113" s="2"/>
      <c r="E113" s="2"/>
      <c r="F113" s="51"/>
      <c r="G113" s="2"/>
      <c r="H113" s="2"/>
      <c r="I113" s="2"/>
      <c r="J113" s="2"/>
      <c r="K113" s="2"/>
      <c r="L113" s="2"/>
      <c r="M113" s="4"/>
    </row>
    <row r="114" spans="1:13" s="9" customFormat="1" x14ac:dyDescent="0.2">
      <c r="A114" s="4"/>
      <c r="B114" s="4"/>
      <c r="C114" s="337"/>
      <c r="D114" s="2"/>
      <c r="E114" s="2"/>
      <c r="F114" s="51"/>
      <c r="G114" s="2"/>
      <c r="H114" s="2"/>
      <c r="I114" s="2"/>
      <c r="J114" s="2"/>
      <c r="K114" s="2"/>
      <c r="L114" s="2"/>
      <c r="M114" s="4"/>
    </row>
    <row r="115" spans="1:13" s="9" customFormat="1" x14ac:dyDescent="0.2">
      <c r="A115" s="4"/>
      <c r="B115" s="4"/>
      <c r="C115" s="337"/>
      <c r="D115" s="2"/>
      <c r="E115" s="2"/>
      <c r="F115" s="51"/>
      <c r="G115" s="2"/>
      <c r="H115" s="2"/>
      <c r="I115" s="2"/>
      <c r="J115" s="2"/>
      <c r="K115" s="2"/>
      <c r="L115" s="2"/>
      <c r="M115" s="4"/>
    </row>
    <row r="116" spans="1:13" s="9" customFormat="1" x14ac:dyDescent="0.2">
      <c r="A116" s="4"/>
      <c r="B116" s="4"/>
      <c r="C116" s="337"/>
      <c r="D116" s="2"/>
      <c r="E116" s="2"/>
      <c r="F116" s="51"/>
      <c r="G116" s="2"/>
      <c r="H116" s="2"/>
      <c r="I116" s="2"/>
      <c r="J116" s="2"/>
      <c r="K116" s="2"/>
      <c r="L116" s="2"/>
      <c r="M116" s="4"/>
    </row>
    <row r="117" spans="1:13" s="9" customFormat="1" x14ac:dyDescent="0.2">
      <c r="A117" s="4"/>
      <c r="B117" s="4"/>
      <c r="C117" s="337"/>
      <c r="D117" s="2"/>
      <c r="E117" s="2"/>
      <c r="F117" s="51"/>
      <c r="G117" s="2"/>
      <c r="H117" s="2"/>
      <c r="I117" s="2"/>
      <c r="J117" s="2"/>
      <c r="K117" s="2"/>
      <c r="L117" s="2"/>
      <c r="M117" s="4"/>
    </row>
    <row r="118" spans="1:13" s="9" customFormat="1" x14ac:dyDescent="0.2">
      <c r="A118" s="4"/>
      <c r="B118" s="4"/>
      <c r="C118" s="337"/>
      <c r="D118" s="2"/>
      <c r="E118" s="2"/>
      <c r="F118" s="51"/>
      <c r="G118" s="2"/>
      <c r="H118" s="2"/>
      <c r="I118" s="2"/>
      <c r="J118" s="2"/>
      <c r="K118" s="2"/>
      <c r="L118" s="2"/>
      <c r="M118" s="4"/>
    </row>
    <row r="119" spans="1:13" s="9" customFormat="1" x14ac:dyDescent="0.2">
      <c r="A119" s="4"/>
      <c r="B119" s="4"/>
      <c r="C119" s="337"/>
      <c r="D119" s="2"/>
      <c r="E119" s="2"/>
      <c r="F119" s="51"/>
      <c r="G119" s="2"/>
      <c r="H119" s="2"/>
      <c r="I119" s="2"/>
      <c r="J119" s="2"/>
      <c r="K119" s="2"/>
      <c r="L119" s="2"/>
      <c r="M119" s="4"/>
    </row>
    <row r="120" spans="1:13" s="9" customFormat="1" x14ac:dyDescent="0.2">
      <c r="A120" s="4"/>
      <c r="B120" s="4"/>
      <c r="C120" s="337"/>
      <c r="D120" s="2"/>
      <c r="E120" s="2"/>
      <c r="F120" s="51"/>
      <c r="G120" s="2"/>
      <c r="H120" s="2"/>
      <c r="I120" s="2"/>
      <c r="J120" s="2"/>
      <c r="K120" s="2"/>
      <c r="L120" s="2"/>
      <c r="M120" s="4"/>
    </row>
    <row r="121" spans="1:13" s="9" customFormat="1" x14ac:dyDescent="0.2">
      <c r="A121" s="4"/>
      <c r="B121" s="4"/>
      <c r="C121" s="337"/>
      <c r="D121" s="2"/>
      <c r="E121" s="2"/>
      <c r="F121" s="51"/>
      <c r="G121" s="2"/>
      <c r="H121" s="2"/>
      <c r="I121" s="2"/>
      <c r="J121" s="2"/>
      <c r="K121" s="2"/>
      <c r="L121" s="2"/>
      <c r="M121" s="4"/>
    </row>
    <row r="122" spans="1:13" s="9" customFormat="1" x14ac:dyDescent="0.2">
      <c r="A122" s="4"/>
      <c r="B122" s="4"/>
      <c r="C122" s="337"/>
      <c r="D122" s="2"/>
      <c r="E122" s="2"/>
      <c r="F122" s="51"/>
      <c r="G122" s="2"/>
      <c r="H122" s="2"/>
      <c r="I122" s="2"/>
      <c r="J122" s="2"/>
      <c r="K122" s="2"/>
      <c r="L122" s="2"/>
      <c r="M122" s="4"/>
    </row>
    <row r="123" spans="1:13" s="9" customFormat="1" x14ac:dyDescent="0.2">
      <c r="A123" s="4"/>
      <c r="B123" s="4"/>
      <c r="C123" s="337"/>
      <c r="D123" s="2"/>
      <c r="E123" s="2"/>
      <c r="F123" s="51"/>
      <c r="G123" s="2"/>
      <c r="H123" s="2"/>
      <c r="I123" s="2"/>
      <c r="J123" s="2"/>
      <c r="K123" s="2"/>
      <c r="L123" s="2"/>
      <c r="M123" s="4"/>
    </row>
    <row r="124" spans="1:13" s="9" customFormat="1" x14ac:dyDescent="0.2">
      <c r="A124" s="4"/>
      <c r="B124" s="4"/>
      <c r="C124" s="337"/>
      <c r="D124" s="2"/>
      <c r="E124" s="2"/>
      <c r="F124" s="51"/>
      <c r="G124" s="2"/>
      <c r="H124" s="2"/>
      <c r="I124" s="2"/>
      <c r="J124" s="2"/>
      <c r="K124" s="2"/>
      <c r="L124" s="2"/>
      <c r="M124" s="4"/>
    </row>
    <row r="125" spans="1:13" s="9" customFormat="1" x14ac:dyDescent="0.2">
      <c r="A125" s="4"/>
      <c r="B125" s="4"/>
      <c r="C125" s="337"/>
      <c r="D125" s="2"/>
      <c r="E125" s="2"/>
      <c r="F125" s="51"/>
      <c r="G125" s="2"/>
      <c r="H125" s="2"/>
      <c r="I125" s="2"/>
      <c r="J125" s="2"/>
      <c r="K125" s="2"/>
      <c r="L125" s="2"/>
      <c r="M125" s="4"/>
    </row>
    <row r="126" spans="1:13" s="9" customFormat="1" x14ac:dyDescent="0.2">
      <c r="A126" s="4"/>
      <c r="B126" s="4"/>
      <c r="C126" s="337"/>
      <c r="D126" s="2"/>
      <c r="E126" s="2"/>
      <c r="F126" s="51"/>
      <c r="G126" s="2"/>
      <c r="H126" s="2"/>
      <c r="I126" s="2"/>
      <c r="J126" s="2"/>
      <c r="K126" s="2"/>
      <c r="L126" s="2"/>
      <c r="M126" s="4"/>
    </row>
    <row r="127" spans="1:13" s="9" customFormat="1" x14ac:dyDescent="0.2">
      <c r="A127" s="4"/>
      <c r="B127" s="4"/>
      <c r="C127" s="337"/>
      <c r="D127" s="2"/>
      <c r="E127" s="2"/>
      <c r="F127" s="51"/>
      <c r="G127" s="2"/>
      <c r="H127" s="2"/>
      <c r="I127" s="2"/>
      <c r="J127" s="2"/>
      <c r="K127" s="2"/>
      <c r="L127" s="2"/>
      <c r="M127" s="4"/>
    </row>
    <row r="128" spans="1:13" s="9" customFormat="1" x14ac:dyDescent="0.2">
      <c r="A128" s="4"/>
      <c r="B128" s="4"/>
      <c r="C128" s="337"/>
      <c r="D128" s="2"/>
      <c r="E128" s="2"/>
      <c r="F128" s="51"/>
      <c r="G128" s="2"/>
      <c r="H128" s="2"/>
      <c r="I128" s="2"/>
      <c r="J128" s="2"/>
      <c r="K128" s="2"/>
      <c r="L128" s="2"/>
      <c r="M128" s="4"/>
    </row>
    <row r="129" spans="1:13" s="9" customFormat="1" x14ac:dyDescent="0.2">
      <c r="A129" s="4"/>
      <c r="B129" s="4"/>
      <c r="C129" s="337"/>
      <c r="D129" s="2"/>
      <c r="E129" s="2"/>
      <c r="F129" s="51"/>
      <c r="G129" s="2"/>
      <c r="H129" s="2"/>
      <c r="I129" s="2"/>
      <c r="J129" s="2"/>
      <c r="K129" s="2"/>
      <c r="L129" s="2"/>
      <c r="M129" s="4"/>
    </row>
    <row r="130" spans="1:13" s="9" customFormat="1" x14ac:dyDescent="0.2">
      <c r="A130" s="4"/>
      <c r="B130" s="4"/>
      <c r="C130" s="337"/>
      <c r="D130" s="2"/>
      <c r="E130" s="2"/>
      <c r="F130" s="51"/>
      <c r="G130" s="2"/>
      <c r="H130" s="2"/>
      <c r="I130" s="2"/>
      <c r="J130" s="2"/>
      <c r="K130" s="2"/>
      <c r="L130" s="2"/>
      <c r="M130" s="4"/>
    </row>
    <row r="131" spans="1:13" s="9" customFormat="1" x14ac:dyDescent="0.2">
      <c r="A131" s="4"/>
      <c r="B131" s="4"/>
      <c r="C131" s="337"/>
      <c r="D131" s="2"/>
      <c r="E131" s="2"/>
      <c r="F131" s="51"/>
      <c r="G131" s="2"/>
      <c r="H131" s="2"/>
      <c r="I131" s="2"/>
      <c r="J131" s="2"/>
      <c r="K131" s="2"/>
      <c r="L131" s="2"/>
      <c r="M131" s="4"/>
    </row>
    <row r="132" spans="1:13" s="9" customFormat="1" x14ac:dyDescent="0.2">
      <c r="A132" s="4"/>
      <c r="B132" s="4"/>
      <c r="C132" s="337"/>
      <c r="D132" s="2"/>
      <c r="E132" s="2"/>
      <c r="F132" s="51"/>
      <c r="G132" s="2"/>
      <c r="H132" s="2"/>
      <c r="I132" s="2"/>
      <c r="J132" s="2"/>
      <c r="K132" s="2"/>
      <c r="L132" s="2"/>
      <c r="M132" s="4"/>
    </row>
    <row r="133" spans="1:13" s="9" customFormat="1" x14ac:dyDescent="0.2">
      <c r="A133" s="4"/>
      <c r="B133" s="4"/>
      <c r="C133" s="337"/>
      <c r="D133" s="2"/>
      <c r="E133" s="2"/>
      <c r="F133" s="51"/>
      <c r="G133" s="2"/>
      <c r="H133" s="2"/>
      <c r="I133" s="2"/>
      <c r="J133" s="2"/>
      <c r="K133" s="2"/>
      <c r="L133" s="2"/>
      <c r="M133" s="4"/>
    </row>
    <row r="134" spans="1:13" s="9" customFormat="1" x14ac:dyDescent="0.2">
      <c r="A134" s="4"/>
      <c r="B134" s="4"/>
      <c r="C134" s="337"/>
      <c r="D134" s="2"/>
      <c r="E134" s="2"/>
      <c r="F134" s="51"/>
      <c r="G134" s="2"/>
      <c r="H134" s="2"/>
      <c r="I134" s="2"/>
      <c r="J134" s="2"/>
      <c r="K134" s="2"/>
      <c r="L134" s="2"/>
      <c r="M134" s="4"/>
    </row>
    <row r="135" spans="1:13" s="9" customFormat="1" x14ac:dyDescent="0.2">
      <c r="A135" s="4"/>
      <c r="B135" s="4"/>
      <c r="C135" s="337"/>
      <c r="D135" s="2"/>
      <c r="E135" s="2"/>
      <c r="F135" s="51"/>
      <c r="G135" s="2"/>
      <c r="H135" s="2"/>
      <c r="I135" s="2"/>
      <c r="J135" s="2"/>
      <c r="K135" s="2"/>
      <c r="L135" s="2"/>
      <c r="M135" s="4"/>
    </row>
    <row r="136" spans="1:13" s="9" customFormat="1" x14ac:dyDescent="0.2">
      <c r="A136" s="4"/>
      <c r="B136" s="4"/>
      <c r="C136" s="337"/>
      <c r="D136" s="2"/>
      <c r="E136" s="2"/>
      <c r="F136" s="51"/>
      <c r="G136" s="2"/>
      <c r="H136" s="2"/>
      <c r="I136" s="2"/>
      <c r="J136" s="2"/>
      <c r="K136" s="2"/>
      <c r="L136" s="2"/>
      <c r="M136" s="4"/>
    </row>
    <row r="137" spans="1:13" s="9" customFormat="1" x14ac:dyDescent="0.2">
      <c r="A137" s="4"/>
      <c r="B137" s="4"/>
      <c r="C137" s="337"/>
      <c r="D137" s="2"/>
      <c r="E137" s="2"/>
      <c r="F137" s="51"/>
      <c r="G137" s="2"/>
      <c r="H137" s="2"/>
      <c r="I137" s="2"/>
      <c r="J137" s="2"/>
      <c r="K137" s="2"/>
      <c r="L137" s="2"/>
      <c r="M137" s="4"/>
    </row>
    <row r="138" spans="1:13" s="9" customFormat="1" x14ac:dyDescent="0.2">
      <c r="A138" s="4"/>
      <c r="B138" s="4"/>
      <c r="C138" s="337"/>
      <c r="D138" s="2"/>
      <c r="E138" s="2"/>
      <c r="F138" s="51"/>
      <c r="G138" s="2"/>
      <c r="H138" s="2"/>
      <c r="I138" s="2"/>
      <c r="J138" s="2"/>
      <c r="K138" s="2"/>
      <c r="L138" s="2"/>
      <c r="M138" s="4"/>
    </row>
    <row r="139" spans="1:13" s="9" customFormat="1" x14ac:dyDescent="0.2">
      <c r="A139" s="4"/>
      <c r="B139" s="4"/>
      <c r="C139" s="337"/>
      <c r="D139" s="2"/>
      <c r="E139" s="2"/>
      <c r="F139" s="51"/>
      <c r="G139" s="2"/>
      <c r="H139" s="2"/>
      <c r="I139" s="2"/>
      <c r="J139" s="2"/>
      <c r="K139" s="2"/>
      <c r="L139" s="2"/>
      <c r="M139" s="4"/>
    </row>
    <row r="140" spans="1:13" s="9" customFormat="1" x14ac:dyDescent="0.2">
      <c r="A140" s="4"/>
      <c r="B140" s="4"/>
      <c r="C140" s="337"/>
      <c r="D140" s="2"/>
      <c r="E140" s="2"/>
      <c r="F140" s="51"/>
      <c r="G140" s="2"/>
      <c r="H140" s="2"/>
      <c r="I140" s="2"/>
      <c r="J140" s="2"/>
      <c r="K140" s="2"/>
      <c r="L140" s="2"/>
      <c r="M140" s="4"/>
    </row>
    <row r="141" spans="1:13" s="9" customFormat="1" x14ac:dyDescent="0.2">
      <c r="A141" s="4"/>
      <c r="B141" s="4"/>
      <c r="C141" s="337"/>
      <c r="D141" s="2"/>
      <c r="E141" s="2"/>
      <c r="F141" s="51"/>
      <c r="G141" s="2"/>
      <c r="H141" s="2"/>
      <c r="I141" s="2"/>
      <c r="J141" s="2"/>
      <c r="K141" s="2"/>
      <c r="L141" s="2"/>
      <c r="M141" s="4"/>
    </row>
    <row r="142" spans="1:13" s="9" customFormat="1" x14ac:dyDescent="0.2">
      <c r="A142" s="4"/>
      <c r="B142" s="4"/>
      <c r="C142" s="337"/>
      <c r="D142" s="2"/>
      <c r="E142" s="2"/>
      <c r="F142" s="51"/>
      <c r="G142" s="2"/>
      <c r="H142" s="2"/>
      <c r="I142" s="2"/>
      <c r="J142" s="2"/>
      <c r="K142" s="2"/>
      <c r="L142" s="2"/>
      <c r="M142" s="4"/>
    </row>
    <row r="143" spans="1:13" s="9" customFormat="1" x14ac:dyDescent="0.2">
      <c r="A143" s="4"/>
      <c r="B143" s="4"/>
      <c r="C143" s="337"/>
      <c r="D143" s="2"/>
      <c r="E143" s="2"/>
      <c r="F143" s="51"/>
      <c r="G143" s="2"/>
      <c r="H143" s="2"/>
      <c r="I143" s="2"/>
      <c r="J143" s="2"/>
      <c r="K143" s="2"/>
      <c r="L143" s="2"/>
      <c r="M143" s="4"/>
    </row>
    <row r="144" spans="1:13" s="9" customFormat="1" x14ac:dyDescent="0.2">
      <c r="A144" s="4"/>
      <c r="B144" s="4"/>
      <c r="C144" s="337"/>
      <c r="D144" s="2"/>
      <c r="E144" s="2"/>
      <c r="F144" s="51"/>
      <c r="G144" s="2"/>
      <c r="H144" s="2"/>
      <c r="I144" s="2"/>
      <c r="J144" s="2"/>
      <c r="K144" s="2"/>
      <c r="L144" s="2"/>
      <c r="M144" s="4"/>
    </row>
    <row r="145" spans="1:13" s="9" customFormat="1" x14ac:dyDescent="0.2">
      <c r="A145" s="4"/>
      <c r="B145" s="4"/>
      <c r="C145" s="337"/>
      <c r="D145" s="2"/>
      <c r="E145" s="2"/>
      <c r="F145" s="51"/>
      <c r="G145" s="2"/>
      <c r="H145" s="2"/>
      <c r="I145" s="2"/>
      <c r="J145" s="2"/>
      <c r="K145" s="2"/>
      <c r="L145" s="2"/>
      <c r="M145" s="4"/>
    </row>
    <row r="146" spans="1:13" s="9" customFormat="1" x14ac:dyDescent="0.2">
      <c r="A146" s="4"/>
      <c r="B146" s="4"/>
      <c r="C146" s="337"/>
      <c r="D146" s="2"/>
      <c r="E146" s="2"/>
      <c r="F146" s="51"/>
      <c r="G146" s="2"/>
      <c r="H146" s="2"/>
      <c r="I146" s="2"/>
      <c r="J146" s="2"/>
      <c r="K146" s="2"/>
      <c r="L146" s="2"/>
      <c r="M146" s="4"/>
    </row>
    <row r="147" spans="1:13" s="9" customFormat="1" x14ac:dyDescent="0.2">
      <c r="A147" s="4"/>
      <c r="B147" s="4"/>
      <c r="C147" s="337"/>
      <c r="D147" s="2"/>
      <c r="E147" s="2"/>
      <c r="F147" s="51"/>
      <c r="G147" s="2"/>
      <c r="H147" s="2"/>
      <c r="I147" s="2"/>
      <c r="J147" s="2"/>
      <c r="K147" s="2"/>
      <c r="L147" s="2"/>
      <c r="M147" s="4"/>
    </row>
    <row r="148" spans="1:13" s="9" customFormat="1" x14ac:dyDescent="0.2">
      <c r="A148" s="4"/>
      <c r="B148" s="4"/>
      <c r="C148" s="337"/>
      <c r="D148" s="2"/>
      <c r="E148" s="2"/>
      <c r="F148" s="51"/>
      <c r="G148" s="2"/>
      <c r="H148" s="2"/>
      <c r="I148" s="2"/>
      <c r="J148" s="2"/>
      <c r="K148" s="2"/>
      <c r="L148" s="2"/>
      <c r="M148" s="4"/>
    </row>
    <row r="149" spans="1:13" s="9" customFormat="1" x14ac:dyDescent="0.2">
      <c r="A149" s="4"/>
      <c r="B149" s="4"/>
      <c r="C149" s="337"/>
      <c r="D149" s="2"/>
      <c r="E149" s="2"/>
      <c r="F149" s="51"/>
      <c r="G149" s="2"/>
      <c r="H149" s="2"/>
      <c r="I149" s="2"/>
      <c r="J149" s="2"/>
      <c r="K149" s="2"/>
      <c r="L149" s="2"/>
      <c r="M149" s="4"/>
    </row>
    <row r="150" spans="1:13" s="9" customFormat="1" x14ac:dyDescent="0.2">
      <c r="A150" s="4"/>
      <c r="B150" s="4"/>
      <c r="C150" s="337"/>
      <c r="D150" s="2"/>
      <c r="E150" s="2"/>
      <c r="F150" s="51"/>
      <c r="G150" s="2"/>
      <c r="H150" s="2"/>
      <c r="I150" s="2"/>
      <c r="J150" s="2"/>
      <c r="K150" s="2"/>
      <c r="L150" s="2"/>
      <c r="M150" s="4"/>
    </row>
    <row r="151" spans="1:13" s="9" customFormat="1" x14ac:dyDescent="0.2">
      <c r="A151" s="4"/>
      <c r="B151" s="4"/>
      <c r="C151" s="337"/>
      <c r="D151" s="2"/>
      <c r="E151" s="2"/>
      <c r="F151" s="51"/>
      <c r="G151" s="2"/>
      <c r="H151" s="2"/>
      <c r="I151" s="2"/>
      <c r="J151" s="2"/>
      <c r="K151" s="2"/>
      <c r="L151" s="2"/>
      <c r="M151" s="4"/>
    </row>
    <row r="152" spans="1:13" s="9" customFormat="1" x14ac:dyDescent="0.2">
      <c r="A152" s="4"/>
      <c r="B152" s="4"/>
      <c r="C152" s="337"/>
      <c r="D152" s="2"/>
      <c r="E152" s="2"/>
      <c r="F152" s="51"/>
      <c r="G152" s="2"/>
      <c r="H152" s="2"/>
      <c r="I152" s="2"/>
      <c r="J152" s="2"/>
      <c r="K152" s="2"/>
      <c r="L152" s="2"/>
      <c r="M152" s="4"/>
    </row>
    <row r="153" spans="1:13" s="9" customFormat="1" x14ac:dyDescent="0.2">
      <c r="A153" s="4"/>
      <c r="B153" s="4"/>
      <c r="C153" s="337"/>
      <c r="D153" s="2"/>
      <c r="E153" s="2"/>
      <c r="F153" s="51"/>
      <c r="G153" s="2"/>
      <c r="H153" s="2"/>
      <c r="I153" s="2"/>
      <c r="J153" s="2"/>
      <c r="K153" s="2"/>
      <c r="L153" s="2"/>
      <c r="M153" s="4"/>
    </row>
    <row r="154" spans="1:13" s="9" customFormat="1" x14ac:dyDescent="0.2">
      <c r="A154" s="4"/>
      <c r="B154" s="4"/>
      <c r="C154" s="337"/>
      <c r="D154" s="2"/>
      <c r="E154" s="2"/>
      <c r="F154" s="51"/>
      <c r="G154" s="2"/>
      <c r="H154" s="2"/>
      <c r="I154" s="2"/>
      <c r="J154" s="2"/>
      <c r="K154" s="2"/>
      <c r="L154" s="2"/>
      <c r="M154" s="4"/>
    </row>
    <row r="155" spans="1:13" s="9" customFormat="1" x14ac:dyDescent="0.2">
      <c r="A155" s="4"/>
      <c r="B155" s="4"/>
      <c r="C155" s="337"/>
      <c r="D155" s="2"/>
      <c r="E155" s="2"/>
      <c r="F155" s="51"/>
      <c r="G155" s="2"/>
      <c r="H155" s="2"/>
      <c r="I155" s="2"/>
      <c r="J155" s="2"/>
      <c r="K155" s="2"/>
      <c r="L155" s="2"/>
      <c r="M155" s="4"/>
    </row>
    <row r="156" spans="1:13" s="9" customFormat="1" x14ac:dyDescent="0.2">
      <c r="A156" s="4"/>
      <c r="B156" s="4"/>
      <c r="C156" s="337"/>
      <c r="D156" s="2"/>
      <c r="E156" s="2"/>
      <c r="F156" s="51"/>
      <c r="G156" s="2"/>
      <c r="H156" s="2"/>
      <c r="I156" s="2"/>
      <c r="J156" s="2"/>
      <c r="K156" s="2"/>
      <c r="L156" s="2"/>
      <c r="M156" s="4"/>
    </row>
    <row r="157" spans="1:13" s="9" customFormat="1" x14ac:dyDescent="0.2">
      <c r="A157" s="4"/>
      <c r="B157" s="4"/>
      <c r="C157" s="337"/>
      <c r="D157" s="2"/>
      <c r="E157" s="2"/>
      <c r="F157" s="51"/>
      <c r="G157" s="2"/>
      <c r="H157" s="2"/>
      <c r="I157" s="2"/>
      <c r="J157" s="2"/>
      <c r="K157" s="2"/>
      <c r="L157" s="2"/>
      <c r="M157" s="4"/>
    </row>
    <row r="158" spans="1:13" s="9" customFormat="1" x14ac:dyDescent="0.2">
      <c r="A158" s="4"/>
      <c r="B158" s="4"/>
      <c r="C158" s="337"/>
      <c r="D158" s="2"/>
      <c r="E158" s="2"/>
      <c r="F158" s="51"/>
      <c r="G158" s="2"/>
      <c r="H158" s="2"/>
      <c r="I158" s="2"/>
      <c r="J158" s="2"/>
      <c r="K158" s="2"/>
      <c r="L158" s="2"/>
      <c r="M158" s="4"/>
    </row>
    <row r="159" spans="1:13" s="9" customFormat="1" x14ac:dyDescent="0.2">
      <c r="A159" s="4"/>
      <c r="B159" s="4"/>
      <c r="C159" s="337"/>
      <c r="D159" s="2"/>
      <c r="E159" s="2"/>
      <c r="F159" s="51"/>
      <c r="G159" s="2"/>
      <c r="H159" s="2"/>
      <c r="I159" s="2"/>
      <c r="J159" s="2"/>
      <c r="K159" s="2"/>
      <c r="L159" s="2"/>
      <c r="M159" s="4"/>
    </row>
    <row r="160" spans="1:13" s="9" customFormat="1" x14ac:dyDescent="0.2">
      <c r="A160" s="4"/>
      <c r="B160" s="4"/>
      <c r="C160" s="337"/>
      <c r="D160" s="2"/>
      <c r="E160" s="2"/>
      <c r="F160" s="51"/>
      <c r="G160" s="2"/>
      <c r="H160" s="2"/>
      <c r="I160" s="2"/>
      <c r="J160" s="2"/>
      <c r="K160" s="2"/>
      <c r="L160" s="2"/>
      <c r="M160" s="4"/>
    </row>
    <row r="161" spans="1:13" s="9" customFormat="1" x14ac:dyDescent="0.2">
      <c r="A161" s="4"/>
      <c r="B161" s="4"/>
      <c r="C161" s="337"/>
      <c r="D161" s="2"/>
      <c r="E161" s="2"/>
      <c r="F161" s="51"/>
      <c r="G161" s="2"/>
      <c r="H161" s="2"/>
      <c r="I161" s="2"/>
      <c r="J161" s="2"/>
      <c r="K161" s="2"/>
      <c r="L161" s="2"/>
      <c r="M161" s="4"/>
    </row>
    <row r="162" spans="1:13" s="9" customFormat="1" x14ac:dyDescent="0.2">
      <c r="A162" s="4"/>
      <c r="B162" s="4"/>
      <c r="C162" s="337"/>
      <c r="D162" s="2"/>
      <c r="E162" s="2"/>
      <c r="F162" s="51"/>
      <c r="G162" s="2"/>
      <c r="H162" s="2"/>
      <c r="I162" s="2"/>
      <c r="J162" s="2"/>
      <c r="K162" s="2"/>
      <c r="L162" s="2"/>
      <c r="M162" s="4"/>
    </row>
    <row r="163" spans="1:13" s="9" customFormat="1" x14ac:dyDescent="0.2">
      <c r="A163" s="4"/>
      <c r="B163" s="4"/>
      <c r="C163" s="337"/>
      <c r="D163" s="2"/>
      <c r="E163" s="2"/>
      <c r="F163" s="51"/>
      <c r="G163" s="2"/>
      <c r="H163" s="2"/>
      <c r="I163" s="2"/>
      <c r="J163" s="2"/>
      <c r="K163" s="2"/>
      <c r="L163" s="2"/>
      <c r="M163" s="4"/>
    </row>
    <row r="164" spans="1:13" s="9" customFormat="1" x14ac:dyDescent="0.2">
      <c r="A164" s="4"/>
      <c r="B164" s="4"/>
      <c r="C164" s="337"/>
      <c r="D164" s="2"/>
      <c r="E164" s="2"/>
      <c r="F164" s="51"/>
      <c r="G164" s="2"/>
      <c r="H164" s="2"/>
      <c r="I164" s="2"/>
      <c r="J164" s="2"/>
      <c r="K164" s="2"/>
      <c r="L164" s="2"/>
      <c r="M164" s="4"/>
    </row>
    <row r="165" spans="1:13" s="9" customFormat="1" x14ac:dyDescent="0.2">
      <c r="A165" s="4"/>
      <c r="B165" s="4"/>
      <c r="C165" s="337"/>
      <c r="D165" s="2"/>
      <c r="E165" s="2"/>
      <c r="F165" s="51"/>
      <c r="G165" s="2"/>
      <c r="H165" s="2"/>
      <c r="I165" s="2"/>
      <c r="J165" s="2"/>
      <c r="K165" s="2"/>
      <c r="L165" s="2"/>
      <c r="M165" s="4"/>
    </row>
    <row r="166" spans="1:13" s="9" customFormat="1" x14ac:dyDescent="0.2">
      <c r="A166" s="4"/>
      <c r="B166" s="4"/>
      <c r="C166" s="337"/>
      <c r="D166" s="2"/>
      <c r="E166" s="2"/>
      <c r="F166" s="51"/>
      <c r="G166" s="2"/>
      <c r="H166" s="2"/>
      <c r="I166" s="2"/>
      <c r="J166" s="2"/>
      <c r="K166" s="2"/>
      <c r="L166" s="2"/>
      <c r="M166" s="4"/>
    </row>
    <row r="167" spans="1:13" s="9" customFormat="1" x14ac:dyDescent="0.2">
      <c r="A167" s="4"/>
      <c r="B167" s="4"/>
      <c r="C167" s="337"/>
      <c r="D167" s="2"/>
      <c r="E167" s="2"/>
      <c r="F167" s="51"/>
      <c r="G167" s="2"/>
      <c r="H167" s="2"/>
      <c r="I167" s="2"/>
      <c r="J167" s="2"/>
      <c r="K167" s="2"/>
      <c r="L167" s="2"/>
      <c r="M167" s="4"/>
    </row>
    <row r="168" spans="1:13" s="9" customFormat="1" x14ac:dyDescent="0.2">
      <c r="A168" s="4"/>
      <c r="B168" s="4"/>
      <c r="C168" s="337"/>
      <c r="D168" s="2"/>
      <c r="E168" s="2"/>
      <c r="F168" s="51"/>
      <c r="G168" s="2"/>
      <c r="H168" s="2"/>
      <c r="I168" s="2"/>
      <c r="J168" s="2"/>
      <c r="K168" s="2"/>
      <c r="L168" s="2"/>
      <c r="M168" s="4"/>
    </row>
    <row r="169" spans="1:13" s="9" customFormat="1" x14ac:dyDescent="0.2">
      <c r="A169" s="4"/>
      <c r="B169" s="4"/>
      <c r="C169" s="337"/>
      <c r="D169" s="2"/>
      <c r="E169" s="2"/>
      <c r="F169" s="51"/>
      <c r="G169" s="2"/>
      <c r="H169" s="2"/>
      <c r="I169" s="2"/>
      <c r="J169" s="2"/>
      <c r="K169" s="2"/>
      <c r="L169" s="2"/>
      <c r="M169" s="4"/>
    </row>
    <row r="170" spans="1:13" s="9" customFormat="1" x14ac:dyDescent="0.2">
      <c r="A170" s="4"/>
      <c r="B170" s="4"/>
      <c r="C170" s="337"/>
      <c r="D170" s="2"/>
      <c r="E170" s="2"/>
      <c r="F170" s="51"/>
      <c r="G170" s="2"/>
      <c r="H170" s="2"/>
      <c r="I170" s="2"/>
      <c r="J170" s="2"/>
      <c r="K170" s="2"/>
      <c r="L170" s="2"/>
      <c r="M170" s="4"/>
    </row>
    <row r="171" spans="1:13" s="9" customFormat="1" x14ac:dyDescent="0.2">
      <c r="A171" s="4"/>
      <c r="B171" s="4"/>
      <c r="C171" s="337"/>
      <c r="D171" s="2"/>
      <c r="E171" s="2"/>
      <c r="F171" s="51"/>
      <c r="G171" s="2"/>
      <c r="H171" s="2"/>
      <c r="I171" s="2"/>
      <c r="J171" s="2"/>
      <c r="K171" s="2"/>
      <c r="L171" s="2"/>
      <c r="M171" s="4"/>
    </row>
    <row r="172" spans="1:13" s="9" customFormat="1" x14ac:dyDescent="0.2">
      <c r="A172" s="4"/>
      <c r="B172" s="4"/>
      <c r="C172" s="337"/>
      <c r="D172" s="2"/>
      <c r="E172" s="2"/>
      <c r="F172" s="51"/>
      <c r="G172" s="2"/>
      <c r="H172" s="2"/>
      <c r="I172" s="2"/>
      <c r="J172" s="2"/>
      <c r="K172" s="2"/>
      <c r="L172" s="2"/>
      <c r="M172" s="4"/>
    </row>
    <row r="173" spans="1:13" s="9" customFormat="1" x14ac:dyDescent="0.2">
      <c r="A173" s="4"/>
      <c r="B173" s="4"/>
      <c r="C173" s="337"/>
      <c r="D173" s="2"/>
      <c r="E173" s="2"/>
      <c r="F173" s="51"/>
      <c r="G173" s="2"/>
      <c r="H173" s="2"/>
      <c r="I173" s="2"/>
      <c r="J173" s="2"/>
      <c r="K173" s="2"/>
      <c r="L173" s="2"/>
      <c r="M173" s="4"/>
    </row>
    <row r="174" spans="1:13" s="9" customFormat="1" x14ac:dyDescent="0.2">
      <c r="A174" s="4"/>
      <c r="B174" s="4"/>
      <c r="C174" s="337"/>
      <c r="D174" s="2"/>
      <c r="E174" s="2"/>
      <c r="F174" s="51"/>
      <c r="G174" s="2"/>
      <c r="H174" s="2"/>
      <c r="I174" s="2"/>
      <c r="J174" s="2"/>
      <c r="K174" s="2"/>
      <c r="L174" s="2"/>
      <c r="M174" s="4"/>
    </row>
    <row r="175" spans="1:13" s="9" customFormat="1" x14ac:dyDescent="0.2">
      <c r="A175" s="4"/>
      <c r="B175" s="4"/>
      <c r="C175" s="337"/>
      <c r="D175" s="2"/>
      <c r="E175" s="2"/>
      <c r="F175" s="51"/>
      <c r="G175" s="2"/>
      <c r="H175" s="2"/>
      <c r="I175" s="2"/>
      <c r="J175" s="2"/>
      <c r="K175" s="2"/>
      <c r="L175" s="2"/>
      <c r="M175" s="4"/>
    </row>
    <row r="176" spans="1:13" s="9" customFormat="1" x14ac:dyDescent="0.2">
      <c r="A176" s="4"/>
      <c r="B176" s="4"/>
      <c r="C176" s="337"/>
      <c r="D176" s="2"/>
      <c r="E176" s="2"/>
      <c r="F176" s="51"/>
      <c r="G176" s="2"/>
      <c r="H176" s="2"/>
      <c r="I176" s="2"/>
      <c r="J176" s="2"/>
      <c r="K176" s="2"/>
      <c r="L176" s="2"/>
      <c r="M176" s="4"/>
    </row>
    <row r="177" spans="1:13" s="9" customFormat="1" x14ac:dyDescent="0.2">
      <c r="A177" s="4"/>
      <c r="B177" s="4"/>
      <c r="C177" s="337"/>
      <c r="D177" s="2"/>
      <c r="E177" s="2"/>
      <c r="F177" s="51"/>
      <c r="G177" s="2"/>
      <c r="H177" s="2"/>
      <c r="I177" s="2"/>
      <c r="J177" s="2"/>
      <c r="K177" s="2"/>
      <c r="L177" s="2"/>
      <c r="M177" s="4"/>
    </row>
    <row r="178" spans="1:13" s="9" customFormat="1" x14ac:dyDescent="0.2">
      <c r="A178" s="4"/>
      <c r="B178" s="4"/>
      <c r="C178" s="337"/>
      <c r="D178" s="2"/>
      <c r="E178" s="2"/>
      <c r="F178" s="51"/>
      <c r="G178" s="2"/>
      <c r="H178" s="2"/>
      <c r="I178" s="2"/>
      <c r="J178" s="2"/>
      <c r="K178" s="2"/>
      <c r="L178" s="2"/>
      <c r="M178" s="4"/>
    </row>
    <row r="179" spans="1:13" s="9" customFormat="1" x14ac:dyDescent="0.2">
      <c r="A179" s="4"/>
      <c r="B179" s="4"/>
      <c r="C179" s="337"/>
      <c r="D179" s="2"/>
      <c r="E179" s="2"/>
      <c r="F179" s="51"/>
      <c r="G179" s="2"/>
      <c r="H179" s="2"/>
      <c r="I179" s="2"/>
      <c r="J179" s="2"/>
      <c r="K179" s="2"/>
      <c r="L179" s="2"/>
      <c r="M179" s="4"/>
    </row>
    <row r="180" spans="1:13" s="9" customFormat="1" x14ac:dyDescent="0.2">
      <c r="A180" s="4"/>
      <c r="B180" s="4"/>
      <c r="C180" s="337"/>
      <c r="D180" s="2"/>
      <c r="E180" s="2"/>
      <c r="F180" s="51"/>
      <c r="G180" s="2"/>
      <c r="H180" s="2"/>
      <c r="I180" s="2"/>
      <c r="J180" s="2"/>
      <c r="K180" s="2"/>
      <c r="L180" s="2"/>
      <c r="M180" s="4"/>
    </row>
    <row r="181" spans="1:13" s="9" customFormat="1" x14ac:dyDescent="0.2">
      <c r="A181" s="4"/>
      <c r="B181" s="4"/>
      <c r="C181" s="337"/>
      <c r="D181" s="2"/>
      <c r="E181" s="2"/>
      <c r="F181" s="51"/>
      <c r="G181" s="2"/>
      <c r="H181" s="2"/>
      <c r="I181" s="2"/>
      <c r="J181" s="2"/>
      <c r="K181" s="2"/>
      <c r="L181" s="2"/>
      <c r="M181" s="4"/>
    </row>
    <row r="182" spans="1:13" s="9" customFormat="1" x14ac:dyDescent="0.2">
      <c r="A182" s="4"/>
      <c r="B182" s="4"/>
      <c r="C182" s="337"/>
      <c r="D182" s="2"/>
      <c r="E182" s="2"/>
      <c r="F182" s="51"/>
      <c r="G182" s="2"/>
      <c r="H182" s="2"/>
      <c r="I182" s="2"/>
      <c r="J182" s="2"/>
      <c r="K182" s="2"/>
      <c r="L182" s="2"/>
      <c r="M182" s="4"/>
    </row>
    <row r="183" spans="1:13" s="9" customFormat="1" x14ac:dyDescent="0.2">
      <c r="A183" s="4"/>
      <c r="B183" s="4"/>
      <c r="C183" s="337"/>
      <c r="D183" s="2"/>
      <c r="E183" s="2"/>
      <c r="F183" s="51"/>
      <c r="G183" s="2"/>
      <c r="H183" s="2"/>
      <c r="I183" s="2"/>
      <c r="J183" s="2"/>
      <c r="K183" s="2"/>
      <c r="L183" s="2"/>
      <c r="M183" s="4"/>
    </row>
    <row r="184" spans="1:13" s="9" customFormat="1" x14ac:dyDescent="0.2">
      <c r="A184" s="4"/>
      <c r="B184" s="4"/>
      <c r="C184" s="337"/>
      <c r="D184" s="2"/>
      <c r="E184" s="2"/>
      <c r="F184" s="51"/>
      <c r="G184" s="2"/>
      <c r="H184" s="2"/>
      <c r="I184" s="2"/>
      <c r="J184" s="2"/>
      <c r="K184" s="2"/>
      <c r="L184" s="2"/>
      <c r="M184" s="4"/>
    </row>
    <row r="185" spans="1:13" s="9" customFormat="1" x14ac:dyDescent="0.2">
      <c r="A185" s="4"/>
      <c r="B185" s="4"/>
      <c r="C185" s="337"/>
      <c r="D185" s="2"/>
      <c r="E185" s="2"/>
      <c r="F185" s="51"/>
      <c r="G185" s="2"/>
      <c r="H185" s="2"/>
      <c r="I185" s="2"/>
      <c r="J185" s="2"/>
      <c r="K185" s="2"/>
      <c r="L185" s="2"/>
      <c r="M185" s="4"/>
    </row>
    <row r="186" spans="1:13" s="9" customFormat="1" x14ac:dyDescent="0.2">
      <c r="A186" s="4"/>
      <c r="B186" s="4"/>
      <c r="C186" s="337"/>
      <c r="D186" s="2"/>
      <c r="E186" s="2"/>
      <c r="F186" s="51"/>
      <c r="G186" s="2"/>
      <c r="H186" s="2"/>
      <c r="I186" s="2"/>
      <c r="J186" s="2"/>
      <c r="K186" s="2"/>
      <c r="L186" s="2"/>
      <c r="M186" s="4"/>
    </row>
    <row r="187" spans="1:13" s="9" customFormat="1" x14ac:dyDescent="0.2">
      <c r="A187" s="4"/>
      <c r="B187" s="4"/>
      <c r="C187" s="337"/>
      <c r="D187" s="2"/>
      <c r="E187" s="2"/>
      <c r="F187" s="51"/>
      <c r="G187" s="2"/>
      <c r="H187" s="2"/>
      <c r="I187" s="2"/>
      <c r="J187" s="2"/>
      <c r="K187" s="2"/>
      <c r="L187" s="2"/>
      <c r="M187" s="4"/>
    </row>
    <row r="188" spans="1:13" s="9" customFormat="1" x14ac:dyDescent="0.2">
      <c r="A188" s="4"/>
      <c r="B188" s="4"/>
      <c r="C188" s="337"/>
      <c r="D188" s="2"/>
      <c r="E188" s="2"/>
      <c r="F188" s="51"/>
      <c r="G188" s="2"/>
      <c r="H188" s="2"/>
      <c r="I188" s="2"/>
      <c r="J188" s="2"/>
      <c r="K188" s="2"/>
      <c r="L188" s="2"/>
      <c r="M188" s="4"/>
    </row>
    <row r="189" spans="1:13" s="9" customFormat="1" x14ac:dyDescent="0.2">
      <c r="A189" s="4"/>
      <c r="B189" s="4"/>
      <c r="C189" s="337"/>
      <c r="D189" s="2"/>
      <c r="E189" s="2"/>
      <c r="F189" s="51"/>
      <c r="G189" s="2"/>
      <c r="H189" s="2"/>
      <c r="I189" s="2"/>
      <c r="J189" s="2"/>
      <c r="K189" s="2"/>
      <c r="L189" s="2"/>
      <c r="M189" s="4"/>
    </row>
    <row r="190" spans="1:13" s="9" customFormat="1" x14ac:dyDescent="0.2">
      <c r="A190" s="4"/>
      <c r="B190" s="4"/>
      <c r="C190" s="337"/>
      <c r="D190" s="2"/>
      <c r="E190" s="2"/>
      <c r="F190" s="51"/>
      <c r="G190" s="2"/>
      <c r="H190" s="2"/>
      <c r="I190" s="2"/>
      <c r="J190" s="2"/>
      <c r="K190" s="2"/>
      <c r="L190" s="2"/>
      <c r="M190" s="4"/>
    </row>
    <row r="191" spans="1:13" s="9" customFormat="1" x14ac:dyDescent="0.2">
      <c r="A191" s="4"/>
      <c r="B191" s="4"/>
      <c r="C191" s="337"/>
      <c r="D191" s="2"/>
      <c r="E191" s="2"/>
      <c r="F191" s="51"/>
      <c r="G191" s="2"/>
      <c r="H191" s="2"/>
      <c r="I191" s="2"/>
      <c r="J191" s="2"/>
      <c r="K191" s="2"/>
      <c r="L191" s="2"/>
      <c r="M191" s="4"/>
    </row>
    <row r="192" spans="1:13" s="9" customFormat="1" x14ac:dyDescent="0.2">
      <c r="A192" s="4"/>
      <c r="B192" s="4"/>
      <c r="C192" s="337"/>
      <c r="D192" s="2"/>
      <c r="E192" s="2"/>
      <c r="F192" s="51"/>
      <c r="G192" s="2"/>
      <c r="H192" s="2"/>
      <c r="I192" s="2"/>
      <c r="J192" s="2"/>
      <c r="K192" s="2"/>
      <c r="L192" s="2"/>
      <c r="M192" s="4"/>
    </row>
    <row r="193" spans="1:13" s="9" customFormat="1" x14ac:dyDescent="0.2">
      <c r="A193" s="4"/>
      <c r="B193" s="4"/>
      <c r="C193" s="337"/>
      <c r="D193" s="2"/>
      <c r="E193" s="2"/>
      <c r="F193" s="51"/>
      <c r="G193" s="2"/>
      <c r="H193" s="2"/>
      <c r="I193" s="2"/>
      <c r="J193" s="2"/>
      <c r="K193" s="2"/>
      <c r="L193" s="2"/>
      <c r="M193" s="4"/>
    </row>
    <row r="194" spans="1:13" s="9" customFormat="1" x14ac:dyDescent="0.2">
      <c r="A194" s="4"/>
      <c r="B194" s="4"/>
      <c r="C194" s="337"/>
      <c r="D194" s="2"/>
      <c r="E194" s="2"/>
      <c r="F194" s="51"/>
      <c r="G194" s="2"/>
      <c r="H194" s="2"/>
      <c r="I194" s="2"/>
      <c r="J194" s="2"/>
      <c r="K194" s="2"/>
      <c r="L194" s="2"/>
      <c r="M194" s="4"/>
    </row>
    <row r="195" spans="1:13" s="9" customFormat="1" x14ac:dyDescent="0.2">
      <c r="A195" s="4"/>
      <c r="B195" s="4"/>
      <c r="C195" s="337"/>
      <c r="D195" s="2"/>
      <c r="E195" s="2"/>
      <c r="F195" s="51"/>
      <c r="G195" s="2"/>
      <c r="H195" s="2"/>
      <c r="I195" s="2"/>
      <c r="J195" s="2"/>
      <c r="K195" s="2"/>
      <c r="L195" s="2"/>
      <c r="M195" s="4"/>
    </row>
    <row r="196" spans="1:13" s="9" customFormat="1" x14ac:dyDescent="0.2">
      <c r="A196" s="4"/>
      <c r="B196" s="4"/>
      <c r="C196" s="337"/>
      <c r="D196" s="2"/>
      <c r="E196" s="2"/>
      <c r="F196" s="51"/>
      <c r="G196" s="2"/>
      <c r="H196" s="2"/>
      <c r="I196" s="2"/>
      <c r="J196" s="2"/>
      <c r="K196" s="2"/>
      <c r="L196" s="2"/>
      <c r="M196" s="4"/>
    </row>
    <row r="197" spans="1:13" s="9" customFormat="1" x14ac:dyDescent="0.2">
      <c r="A197" s="4"/>
      <c r="B197" s="4"/>
      <c r="C197" s="337"/>
      <c r="D197" s="2"/>
      <c r="E197" s="2"/>
      <c r="F197" s="51"/>
      <c r="G197" s="2"/>
      <c r="H197" s="2"/>
      <c r="I197" s="2"/>
      <c r="J197" s="2"/>
      <c r="K197" s="2"/>
      <c r="L197" s="2"/>
      <c r="M197" s="4"/>
    </row>
    <row r="198" spans="1:13" s="9" customFormat="1" x14ac:dyDescent="0.2">
      <c r="A198" s="4"/>
      <c r="B198" s="4"/>
      <c r="C198" s="337"/>
      <c r="D198" s="2"/>
      <c r="E198" s="2"/>
      <c r="F198" s="51"/>
      <c r="G198" s="2"/>
      <c r="H198" s="2"/>
      <c r="I198" s="2"/>
      <c r="J198" s="2"/>
      <c r="K198" s="2"/>
      <c r="L198" s="2"/>
      <c r="M198" s="4"/>
    </row>
    <row r="199" spans="1:13" s="9" customFormat="1" x14ac:dyDescent="0.2">
      <c r="A199" s="4"/>
      <c r="B199" s="4"/>
      <c r="C199" s="337"/>
      <c r="D199" s="2"/>
      <c r="E199" s="2"/>
      <c r="F199" s="51"/>
      <c r="G199" s="2"/>
      <c r="H199" s="2"/>
      <c r="I199" s="2"/>
      <c r="J199" s="2"/>
      <c r="K199" s="2"/>
      <c r="L199" s="2"/>
      <c r="M199" s="4"/>
    </row>
    <row r="200" spans="1:13" s="9" customFormat="1" x14ac:dyDescent="0.2">
      <c r="A200" s="4"/>
      <c r="B200" s="4"/>
      <c r="C200" s="337"/>
      <c r="D200" s="2"/>
      <c r="E200" s="2"/>
      <c r="F200" s="51"/>
      <c r="G200" s="2"/>
      <c r="H200" s="2"/>
      <c r="I200" s="2"/>
      <c r="J200" s="2"/>
      <c r="K200" s="2"/>
      <c r="L200" s="2"/>
      <c r="M200" s="4"/>
    </row>
    <row r="201" spans="1:13" s="9" customFormat="1" x14ac:dyDescent="0.2">
      <c r="A201" s="4"/>
      <c r="B201" s="4"/>
      <c r="C201" s="337"/>
      <c r="D201" s="2"/>
      <c r="E201" s="2"/>
      <c r="F201" s="51"/>
      <c r="G201" s="2"/>
      <c r="H201" s="2"/>
      <c r="I201" s="2"/>
      <c r="J201" s="2"/>
      <c r="K201" s="2"/>
      <c r="L201" s="2"/>
      <c r="M201" s="4"/>
    </row>
    <row r="202" spans="1:13" s="9" customFormat="1" x14ac:dyDescent="0.2">
      <c r="A202" s="4"/>
      <c r="B202" s="4"/>
      <c r="C202" s="337"/>
      <c r="D202" s="2"/>
      <c r="E202" s="2"/>
      <c r="F202" s="51"/>
      <c r="G202" s="2"/>
      <c r="H202" s="2"/>
      <c r="I202" s="2"/>
      <c r="J202" s="2"/>
      <c r="K202" s="2"/>
      <c r="L202" s="2"/>
      <c r="M202" s="4"/>
    </row>
    <row r="203" spans="1:13" s="9" customFormat="1" x14ac:dyDescent="0.2">
      <c r="A203" s="4"/>
      <c r="B203" s="4"/>
      <c r="C203" s="337"/>
      <c r="D203" s="2"/>
      <c r="E203" s="2"/>
      <c r="F203" s="51"/>
      <c r="G203" s="2"/>
      <c r="H203" s="2"/>
      <c r="I203" s="2"/>
      <c r="J203" s="2"/>
      <c r="K203" s="2"/>
      <c r="L203" s="2"/>
      <c r="M203" s="4"/>
    </row>
    <row r="204" spans="1:13" s="9" customFormat="1" x14ac:dyDescent="0.2">
      <c r="A204" s="4"/>
      <c r="B204" s="4"/>
      <c r="C204" s="337"/>
      <c r="D204" s="2"/>
      <c r="E204" s="2"/>
      <c r="F204" s="51"/>
      <c r="G204" s="2"/>
      <c r="H204" s="2"/>
      <c r="I204" s="2"/>
      <c r="J204" s="2"/>
      <c r="K204" s="2"/>
      <c r="L204" s="2"/>
      <c r="M204" s="4"/>
    </row>
    <row r="205" spans="1:13" s="9" customFormat="1" x14ac:dyDescent="0.2">
      <c r="A205" s="4"/>
      <c r="B205" s="4"/>
      <c r="C205" s="337"/>
      <c r="D205" s="2"/>
      <c r="E205" s="2"/>
      <c r="F205" s="51"/>
      <c r="G205" s="2"/>
      <c r="H205" s="2"/>
      <c r="I205" s="2"/>
      <c r="J205" s="2"/>
      <c r="K205" s="2"/>
      <c r="L205" s="2"/>
      <c r="M205" s="4"/>
    </row>
    <row r="206" spans="1:13" s="9" customFormat="1" x14ac:dyDescent="0.2">
      <c r="A206" s="4"/>
      <c r="B206" s="4"/>
      <c r="C206" s="337"/>
      <c r="D206" s="2"/>
      <c r="E206" s="2"/>
      <c r="F206" s="51"/>
      <c r="G206" s="2"/>
      <c r="H206" s="2"/>
      <c r="I206" s="2"/>
      <c r="J206" s="2"/>
      <c r="K206" s="2"/>
      <c r="L206" s="2"/>
      <c r="M206" s="4"/>
    </row>
    <row r="207" spans="1:13" s="9" customFormat="1" x14ac:dyDescent="0.2">
      <c r="A207" s="4"/>
      <c r="B207" s="4"/>
      <c r="C207" s="337"/>
      <c r="D207" s="2"/>
      <c r="E207" s="2"/>
      <c r="F207" s="51"/>
      <c r="G207" s="2"/>
      <c r="H207" s="2"/>
      <c r="I207" s="2"/>
      <c r="J207" s="2"/>
      <c r="K207" s="2"/>
      <c r="L207" s="2"/>
      <c r="M207" s="4"/>
    </row>
    <row r="208" spans="1:13" s="9" customFormat="1" x14ac:dyDescent="0.2">
      <c r="A208" s="4"/>
      <c r="B208" s="4"/>
      <c r="C208" s="337"/>
      <c r="D208" s="2"/>
      <c r="E208" s="2"/>
      <c r="F208" s="51"/>
      <c r="G208" s="2"/>
      <c r="H208" s="2"/>
      <c r="I208" s="2"/>
      <c r="J208" s="2"/>
      <c r="K208" s="2"/>
      <c r="L208" s="2"/>
      <c r="M208" s="4"/>
    </row>
    <row r="209" spans="1:13" s="9" customFormat="1" x14ac:dyDescent="0.2">
      <c r="A209" s="4"/>
      <c r="B209" s="4"/>
      <c r="C209" s="337"/>
      <c r="D209" s="2"/>
      <c r="E209" s="2"/>
      <c r="F209" s="51"/>
      <c r="G209" s="2"/>
      <c r="H209" s="2"/>
      <c r="I209" s="2"/>
      <c r="J209" s="2"/>
      <c r="K209" s="2"/>
      <c r="L209" s="2"/>
      <c r="M209" s="4"/>
    </row>
    <row r="210" spans="1:13" s="9" customFormat="1" x14ac:dyDescent="0.2">
      <c r="A210" s="4"/>
      <c r="B210" s="4"/>
      <c r="C210" s="337"/>
      <c r="D210" s="2"/>
      <c r="E210" s="2"/>
      <c r="F210" s="51"/>
      <c r="G210" s="2"/>
      <c r="H210" s="2"/>
      <c r="I210" s="2"/>
      <c r="J210" s="2"/>
      <c r="K210" s="2"/>
      <c r="L210" s="2"/>
      <c r="M210" s="4"/>
    </row>
    <row r="211" spans="1:13" s="9" customFormat="1" x14ac:dyDescent="0.2">
      <c r="A211" s="4"/>
      <c r="B211" s="4"/>
      <c r="C211" s="337"/>
      <c r="D211" s="2"/>
      <c r="E211" s="2"/>
      <c r="F211" s="51"/>
      <c r="G211" s="2"/>
      <c r="H211" s="2"/>
      <c r="I211" s="2"/>
      <c r="J211" s="2"/>
      <c r="K211" s="2"/>
      <c r="L211" s="2"/>
      <c r="M211" s="4"/>
    </row>
    <row r="212" spans="1:13" s="9" customFormat="1" x14ac:dyDescent="0.2">
      <c r="A212" s="4"/>
      <c r="B212" s="4"/>
      <c r="C212" s="337"/>
      <c r="D212" s="2"/>
      <c r="E212" s="2"/>
      <c r="F212" s="51"/>
      <c r="G212" s="2"/>
      <c r="H212" s="2"/>
      <c r="I212" s="2"/>
      <c r="J212" s="2"/>
      <c r="K212" s="2"/>
      <c r="L212" s="2"/>
      <c r="M212" s="4"/>
    </row>
    <row r="213" spans="1:13" s="9" customFormat="1" x14ac:dyDescent="0.2">
      <c r="A213" s="4"/>
      <c r="B213" s="4"/>
      <c r="C213" s="337"/>
      <c r="D213" s="2"/>
      <c r="E213" s="2"/>
      <c r="F213" s="51"/>
      <c r="G213" s="2"/>
      <c r="H213" s="2"/>
      <c r="I213" s="2"/>
      <c r="J213" s="2"/>
      <c r="K213" s="2"/>
      <c r="L213" s="2"/>
      <c r="M213" s="4"/>
    </row>
    <row r="214" spans="1:13" s="9" customFormat="1" x14ac:dyDescent="0.2">
      <c r="A214" s="4"/>
      <c r="B214" s="4"/>
      <c r="C214" s="337"/>
      <c r="D214" s="2"/>
      <c r="E214" s="2"/>
      <c r="F214" s="51"/>
      <c r="G214" s="2"/>
      <c r="H214" s="2"/>
      <c r="I214" s="2"/>
      <c r="J214" s="2"/>
      <c r="K214" s="2"/>
      <c r="L214" s="2"/>
      <c r="M214" s="4"/>
    </row>
    <row r="215" spans="1:13" s="9" customFormat="1" x14ac:dyDescent="0.2">
      <c r="A215" s="4"/>
      <c r="B215" s="4"/>
      <c r="C215" s="337"/>
      <c r="D215" s="2"/>
      <c r="E215" s="2"/>
      <c r="F215" s="51"/>
      <c r="G215" s="2"/>
      <c r="H215" s="2"/>
      <c r="I215" s="2"/>
      <c r="J215" s="2"/>
      <c r="K215" s="2"/>
      <c r="L215" s="2"/>
      <c r="M215" s="4"/>
    </row>
    <row r="216" spans="1:13" s="9" customFormat="1" x14ac:dyDescent="0.2">
      <c r="A216" s="4"/>
      <c r="B216" s="4"/>
      <c r="C216" s="337"/>
      <c r="D216" s="2"/>
      <c r="E216" s="2"/>
      <c r="F216" s="51"/>
      <c r="G216" s="2"/>
      <c r="H216" s="2"/>
      <c r="I216" s="2"/>
      <c r="J216" s="2"/>
      <c r="K216" s="2"/>
      <c r="L216" s="2"/>
      <c r="M216" s="4"/>
    </row>
    <row r="217" spans="1:13" s="9" customFormat="1" x14ac:dyDescent="0.2">
      <c r="A217" s="4"/>
      <c r="B217" s="4"/>
      <c r="C217" s="337"/>
      <c r="D217" s="2"/>
      <c r="E217" s="2"/>
      <c r="F217" s="51"/>
      <c r="G217" s="2"/>
      <c r="H217" s="2"/>
      <c r="I217" s="2"/>
      <c r="J217" s="2"/>
      <c r="K217" s="2"/>
      <c r="L217" s="2"/>
      <c r="M217" s="4"/>
    </row>
    <row r="218" spans="1:13" s="9" customFormat="1" x14ac:dyDescent="0.2">
      <c r="A218" s="4"/>
      <c r="B218" s="4"/>
      <c r="C218" s="337"/>
      <c r="D218" s="2"/>
      <c r="E218" s="2"/>
      <c r="F218" s="51"/>
      <c r="G218" s="2"/>
      <c r="H218" s="2"/>
      <c r="I218" s="2"/>
      <c r="J218" s="2"/>
      <c r="K218" s="2"/>
      <c r="L218" s="2"/>
      <c r="M218" s="4"/>
    </row>
    <row r="219" spans="1:13" s="9" customFormat="1" x14ac:dyDescent="0.2">
      <c r="A219" s="4"/>
      <c r="B219" s="4"/>
      <c r="C219" s="337"/>
      <c r="D219" s="2"/>
      <c r="E219" s="2"/>
      <c r="F219" s="51"/>
      <c r="G219" s="2"/>
      <c r="H219" s="2"/>
      <c r="I219" s="2"/>
      <c r="J219" s="2"/>
      <c r="K219" s="2"/>
      <c r="L219" s="2"/>
      <c r="M219" s="4"/>
    </row>
    <row r="220" spans="1:13" s="9" customFormat="1" x14ac:dyDescent="0.2">
      <c r="A220" s="4"/>
      <c r="B220" s="4"/>
      <c r="C220" s="337"/>
      <c r="D220" s="2"/>
      <c r="E220" s="2"/>
      <c r="F220" s="51"/>
      <c r="G220" s="2"/>
      <c r="H220" s="2"/>
      <c r="I220" s="2"/>
      <c r="J220" s="2"/>
      <c r="K220" s="2"/>
      <c r="L220" s="2"/>
      <c r="M220" s="4"/>
    </row>
    <row r="221" spans="1:13" s="9" customFormat="1" x14ac:dyDescent="0.2">
      <c r="A221" s="4"/>
      <c r="B221" s="4"/>
      <c r="C221" s="337"/>
      <c r="D221" s="2"/>
      <c r="E221" s="2"/>
      <c r="F221" s="51"/>
      <c r="G221" s="2"/>
      <c r="H221" s="2"/>
      <c r="I221" s="2"/>
      <c r="J221" s="2"/>
      <c r="K221" s="2"/>
      <c r="L221" s="2"/>
      <c r="M221" s="4"/>
    </row>
    <row r="222" spans="1:13" s="9" customFormat="1" x14ac:dyDescent="0.2">
      <c r="A222" s="4"/>
      <c r="B222" s="4"/>
      <c r="C222" s="337"/>
      <c r="D222" s="2"/>
      <c r="E222" s="2"/>
      <c r="F222" s="51"/>
      <c r="G222" s="2"/>
      <c r="H222" s="2"/>
      <c r="I222" s="2"/>
      <c r="J222" s="2"/>
      <c r="K222" s="2"/>
      <c r="L222" s="2"/>
      <c r="M222" s="4"/>
    </row>
    <row r="223" spans="1:13" s="9" customFormat="1" x14ac:dyDescent="0.2">
      <c r="A223" s="4"/>
      <c r="B223" s="4"/>
      <c r="C223" s="337"/>
      <c r="D223" s="2"/>
      <c r="E223" s="2"/>
      <c r="F223" s="51"/>
      <c r="G223" s="2"/>
      <c r="H223" s="2"/>
      <c r="I223" s="2"/>
      <c r="J223" s="2"/>
      <c r="K223" s="2"/>
      <c r="L223" s="2"/>
      <c r="M223" s="4"/>
    </row>
    <row r="224" spans="1:13" s="9" customFormat="1" x14ac:dyDescent="0.2">
      <c r="A224" s="4"/>
      <c r="B224" s="4"/>
      <c r="C224" s="337"/>
      <c r="D224" s="2"/>
      <c r="E224" s="2"/>
      <c r="F224" s="51"/>
      <c r="G224" s="2"/>
      <c r="H224" s="2"/>
      <c r="I224" s="2"/>
      <c r="J224" s="2"/>
      <c r="K224" s="2"/>
      <c r="L224" s="2"/>
      <c r="M224" s="4"/>
    </row>
    <row r="225" spans="1:13" s="9" customFormat="1" x14ac:dyDescent="0.2">
      <c r="A225" s="4"/>
      <c r="B225" s="4"/>
      <c r="C225" s="337"/>
      <c r="D225" s="2"/>
      <c r="E225" s="2"/>
      <c r="F225" s="51"/>
      <c r="G225" s="2"/>
      <c r="H225" s="2"/>
      <c r="I225" s="2"/>
      <c r="J225" s="2"/>
      <c r="K225" s="2"/>
      <c r="L225" s="2"/>
      <c r="M225" s="4"/>
    </row>
    <row r="226" spans="1:13" s="9" customFormat="1" x14ac:dyDescent="0.2">
      <c r="A226" s="4"/>
      <c r="B226" s="4"/>
      <c r="C226" s="337"/>
      <c r="D226" s="2"/>
      <c r="E226" s="2"/>
      <c r="F226" s="51"/>
      <c r="G226" s="2"/>
      <c r="H226" s="2"/>
      <c r="I226" s="2"/>
      <c r="J226" s="2"/>
      <c r="K226" s="2"/>
      <c r="L226" s="2"/>
      <c r="M226" s="4"/>
    </row>
    <row r="227" spans="1:13" s="9" customFormat="1" x14ac:dyDescent="0.2">
      <c r="A227" s="4"/>
      <c r="B227" s="4"/>
      <c r="C227" s="337"/>
      <c r="D227" s="2"/>
      <c r="E227" s="2"/>
      <c r="F227" s="51"/>
      <c r="G227" s="2"/>
      <c r="H227" s="2"/>
      <c r="I227" s="2"/>
      <c r="J227" s="2"/>
      <c r="K227" s="2"/>
      <c r="L227" s="2"/>
      <c r="M227" s="4"/>
    </row>
    <row r="228" spans="1:13" s="9" customFormat="1" x14ac:dyDescent="0.2">
      <c r="A228" s="4"/>
      <c r="B228" s="4"/>
      <c r="C228" s="337"/>
      <c r="D228" s="2"/>
      <c r="E228" s="2"/>
      <c r="F228" s="51"/>
      <c r="G228" s="2"/>
      <c r="H228" s="2"/>
      <c r="I228" s="2"/>
      <c r="J228" s="2"/>
      <c r="K228" s="2"/>
      <c r="L228" s="2"/>
      <c r="M228" s="4"/>
    </row>
    <row r="229" spans="1:13" s="9" customFormat="1" x14ac:dyDescent="0.2">
      <c r="A229" s="4"/>
      <c r="B229" s="4"/>
      <c r="C229" s="337"/>
      <c r="D229" s="2"/>
      <c r="E229" s="2"/>
      <c r="F229" s="51"/>
      <c r="G229" s="2"/>
      <c r="H229" s="2"/>
      <c r="I229" s="2"/>
      <c r="J229" s="2"/>
      <c r="K229" s="2"/>
      <c r="L229" s="2"/>
      <c r="M229" s="4"/>
    </row>
    <row r="230" spans="1:13" s="9" customFormat="1" x14ac:dyDescent="0.2">
      <c r="A230" s="4"/>
      <c r="B230" s="4"/>
      <c r="C230" s="337"/>
      <c r="D230" s="2"/>
      <c r="E230" s="2"/>
      <c r="F230" s="51"/>
      <c r="G230" s="2"/>
      <c r="H230" s="2"/>
      <c r="I230" s="2"/>
      <c r="J230" s="2"/>
      <c r="K230" s="2"/>
      <c r="L230" s="2"/>
      <c r="M230" s="4"/>
    </row>
    <row r="231" spans="1:13" s="9" customFormat="1" x14ac:dyDescent="0.2">
      <c r="A231" s="4"/>
      <c r="B231" s="4"/>
      <c r="C231" s="337"/>
      <c r="D231" s="2"/>
      <c r="E231" s="2"/>
      <c r="F231" s="51"/>
      <c r="G231" s="2"/>
      <c r="H231" s="2"/>
      <c r="I231" s="2"/>
      <c r="J231" s="2"/>
      <c r="K231" s="2"/>
      <c r="L231" s="2"/>
      <c r="M231" s="4"/>
    </row>
    <row r="232" spans="1:13" s="9" customFormat="1" x14ac:dyDescent="0.2">
      <c r="A232" s="4"/>
      <c r="B232" s="4"/>
      <c r="C232" s="337"/>
      <c r="D232" s="2"/>
      <c r="E232" s="2"/>
      <c r="F232" s="51"/>
      <c r="G232" s="2"/>
      <c r="H232" s="2"/>
      <c r="I232" s="2"/>
      <c r="J232" s="2"/>
      <c r="K232" s="2"/>
      <c r="L232" s="2"/>
      <c r="M232" s="4"/>
    </row>
    <row r="233" spans="1:13" s="9" customFormat="1" x14ac:dyDescent="0.2">
      <c r="A233" s="4"/>
      <c r="B233" s="4"/>
      <c r="C233" s="337"/>
      <c r="D233" s="2"/>
      <c r="E233" s="2"/>
      <c r="F233" s="51"/>
      <c r="G233" s="2"/>
      <c r="H233" s="2"/>
      <c r="I233" s="2"/>
      <c r="J233" s="2"/>
      <c r="K233" s="2"/>
      <c r="L233" s="2"/>
      <c r="M233" s="4"/>
    </row>
    <row r="234" spans="1:13" s="9" customFormat="1" x14ac:dyDescent="0.2">
      <c r="A234" s="4"/>
      <c r="B234" s="4"/>
      <c r="C234" s="337"/>
      <c r="D234" s="2"/>
      <c r="E234" s="2"/>
      <c r="F234" s="51"/>
      <c r="G234" s="2"/>
      <c r="H234" s="2"/>
      <c r="I234" s="2"/>
      <c r="J234" s="2"/>
      <c r="K234" s="2"/>
      <c r="L234" s="2"/>
      <c r="M234" s="4"/>
    </row>
    <row r="235" spans="1:13" s="9" customFormat="1" x14ac:dyDescent="0.2">
      <c r="A235" s="4"/>
      <c r="B235" s="4"/>
      <c r="C235" s="337"/>
      <c r="D235" s="2"/>
      <c r="E235" s="2"/>
      <c r="F235" s="51"/>
      <c r="G235" s="2"/>
      <c r="H235" s="2"/>
      <c r="I235" s="2"/>
      <c r="J235" s="2"/>
      <c r="K235" s="2"/>
      <c r="L235" s="2"/>
      <c r="M235" s="4"/>
    </row>
    <row r="236" spans="1:13" s="9" customFormat="1" x14ac:dyDescent="0.2">
      <c r="A236" s="4"/>
      <c r="B236" s="4"/>
      <c r="C236" s="337"/>
      <c r="D236" s="2"/>
      <c r="E236" s="2"/>
      <c r="F236" s="51"/>
      <c r="G236" s="2"/>
      <c r="H236" s="2"/>
      <c r="I236" s="2"/>
      <c r="J236" s="2"/>
      <c r="K236" s="2"/>
      <c r="L236" s="2"/>
      <c r="M236" s="4"/>
    </row>
    <row r="237" spans="1:13" s="9" customFormat="1" x14ac:dyDescent="0.2">
      <c r="A237" s="4"/>
      <c r="B237" s="4"/>
      <c r="C237" s="337"/>
      <c r="D237" s="2"/>
      <c r="E237" s="2"/>
      <c r="F237" s="51"/>
      <c r="G237" s="2"/>
      <c r="H237" s="2"/>
      <c r="I237" s="2"/>
      <c r="J237" s="2"/>
      <c r="K237" s="2"/>
      <c r="L237" s="2"/>
      <c r="M237" s="4"/>
    </row>
    <row r="238" spans="1:13" s="9" customFormat="1" x14ac:dyDescent="0.2">
      <c r="A238" s="4"/>
      <c r="B238" s="4"/>
      <c r="C238" s="337"/>
      <c r="D238" s="2"/>
      <c r="E238" s="2"/>
      <c r="F238" s="51"/>
      <c r="G238" s="2"/>
      <c r="H238" s="2"/>
      <c r="I238" s="2"/>
      <c r="J238" s="2"/>
      <c r="K238" s="2"/>
      <c r="L238" s="2"/>
      <c r="M238" s="4"/>
    </row>
    <row r="239" spans="1:13" s="9" customFormat="1" x14ac:dyDescent="0.2">
      <c r="A239" s="4"/>
      <c r="B239" s="4"/>
      <c r="C239" s="337"/>
      <c r="D239" s="2"/>
      <c r="E239" s="2"/>
      <c r="F239" s="51"/>
      <c r="G239" s="2"/>
      <c r="H239" s="2"/>
      <c r="I239" s="2"/>
      <c r="J239" s="2"/>
      <c r="K239" s="2"/>
      <c r="L239" s="2"/>
      <c r="M239" s="4"/>
    </row>
    <row r="240" spans="1:13" s="9" customFormat="1" x14ac:dyDescent="0.2">
      <c r="A240" s="4"/>
      <c r="B240" s="4"/>
      <c r="C240" s="337"/>
      <c r="D240" s="2"/>
      <c r="E240" s="2"/>
      <c r="F240" s="51"/>
      <c r="G240" s="2"/>
      <c r="H240" s="2"/>
      <c r="I240" s="2"/>
      <c r="J240" s="2"/>
      <c r="K240" s="2"/>
      <c r="L240" s="2"/>
      <c r="M240" s="4"/>
    </row>
    <row r="241" spans="1:13" s="9" customFormat="1" x14ac:dyDescent="0.2">
      <c r="A241" s="4"/>
      <c r="B241" s="4"/>
      <c r="C241" s="337"/>
      <c r="D241" s="2"/>
      <c r="E241" s="2"/>
      <c r="F241" s="51"/>
      <c r="G241" s="2"/>
      <c r="H241" s="2"/>
      <c r="I241" s="2"/>
      <c r="J241" s="2"/>
      <c r="K241" s="2"/>
      <c r="L241" s="2"/>
      <c r="M241" s="4"/>
    </row>
    <row r="242" spans="1:13" s="9" customFormat="1" x14ac:dyDescent="0.2">
      <c r="A242" s="4"/>
      <c r="B242" s="4"/>
      <c r="C242" s="337"/>
      <c r="D242" s="2"/>
      <c r="E242" s="2"/>
      <c r="F242" s="51"/>
      <c r="G242" s="2"/>
      <c r="H242" s="2"/>
      <c r="I242" s="2"/>
      <c r="J242" s="2"/>
      <c r="K242" s="2"/>
      <c r="L242" s="2"/>
      <c r="M242" s="4"/>
    </row>
    <row r="243" spans="1:13" s="9" customFormat="1" x14ac:dyDescent="0.2">
      <c r="A243" s="4"/>
      <c r="B243" s="4"/>
      <c r="C243" s="337"/>
      <c r="D243" s="2"/>
      <c r="E243" s="2"/>
      <c r="F243" s="51"/>
      <c r="G243" s="2"/>
      <c r="H243" s="2"/>
      <c r="I243" s="2"/>
      <c r="J243" s="2"/>
      <c r="K243" s="2"/>
      <c r="L243" s="2"/>
      <c r="M243" s="4"/>
    </row>
    <row r="244" spans="1:13" s="9" customFormat="1" x14ac:dyDescent="0.2">
      <c r="A244" s="4"/>
      <c r="B244" s="4"/>
      <c r="C244" s="337"/>
      <c r="D244" s="2"/>
      <c r="E244" s="2"/>
      <c r="F244" s="51"/>
      <c r="G244" s="2"/>
      <c r="H244" s="2"/>
      <c r="I244" s="2"/>
      <c r="J244" s="2"/>
      <c r="K244" s="2"/>
      <c r="L244" s="2"/>
      <c r="M244" s="4"/>
    </row>
    <row r="245" spans="1:13" s="9" customFormat="1" x14ac:dyDescent="0.2">
      <c r="A245" s="4"/>
      <c r="B245" s="4"/>
      <c r="C245" s="337"/>
      <c r="D245" s="2"/>
      <c r="E245" s="2"/>
      <c r="F245" s="51"/>
      <c r="G245" s="2"/>
      <c r="H245" s="2"/>
      <c r="I245" s="2"/>
      <c r="J245" s="2"/>
      <c r="K245" s="2"/>
      <c r="L245" s="2"/>
      <c r="M245" s="4"/>
    </row>
    <row r="246" spans="1:13" s="9" customFormat="1" x14ac:dyDescent="0.2">
      <c r="A246" s="4"/>
      <c r="B246" s="4"/>
      <c r="C246" s="337"/>
      <c r="D246" s="2"/>
      <c r="E246" s="2"/>
      <c r="F246" s="51"/>
      <c r="G246" s="2"/>
      <c r="H246" s="2"/>
      <c r="I246" s="2"/>
      <c r="J246" s="2"/>
      <c r="K246" s="2"/>
      <c r="L246" s="2"/>
      <c r="M246" s="4"/>
    </row>
    <row r="247" spans="1:13" s="9" customFormat="1" x14ac:dyDescent="0.2">
      <c r="A247" s="4"/>
      <c r="B247" s="4"/>
      <c r="C247" s="337"/>
      <c r="D247" s="2"/>
      <c r="E247" s="2"/>
      <c r="F247" s="51"/>
      <c r="G247" s="2"/>
      <c r="H247" s="2"/>
      <c r="I247" s="2"/>
      <c r="J247" s="2"/>
      <c r="K247" s="2"/>
      <c r="L247" s="2"/>
      <c r="M247" s="4"/>
    </row>
    <row r="248" spans="1:13" s="9" customFormat="1" x14ac:dyDescent="0.2">
      <c r="A248" s="4"/>
      <c r="B248" s="4"/>
      <c r="C248" s="337"/>
      <c r="D248" s="2"/>
      <c r="E248" s="2"/>
      <c r="F248" s="51"/>
      <c r="G248" s="2"/>
      <c r="H248" s="2"/>
      <c r="I248" s="2"/>
      <c r="J248" s="2"/>
      <c r="K248" s="2"/>
      <c r="L248" s="2"/>
      <c r="M248" s="4"/>
    </row>
    <row r="249" spans="1:13" s="9" customFormat="1" x14ac:dyDescent="0.2">
      <c r="A249" s="4"/>
      <c r="B249" s="4"/>
      <c r="C249" s="337"/>
      <c r="D249" s="2"/>
      <c r="E249" s="2"/>
      <c r="F249" s="51"/>
      <c r="G249" s="2"/>
      <c r="H249" s="2"/>
      <c r="I249" s="2"/>
      <c r="J249" s="2"/>
      <c r="K249" s="2"/>
      <c r="L249" s="2"/>
      <c r="M249" s="4"/>
    </row>
    <row r="250" spans="1:13" s="9" customFormat="1" x14ac:dyDescent="0.2">
      <c r="A250" s="4"/>
      <c r="B250" s="4"/>
      <c r="C250" s="337"/>
      <c r="D250" s="2"/>
      <c r="E250" s="2"/>
      <c r="F250" s="51"/>
      <c r="G250" s="2"/>
      <c r="H250" s="2"/>
      <c r="I250" s="2"/>
      <c r="J250" s="2"/>
      <c r="K250" s="2"/>
      <c r="L250" s="2"/>
      <c r="M250" s="4"/>
    </row>
    <row r="251" spans="1:13" s="9" customFormat="1" x14ac:dyDescent="0.2">
      <c r="A251" s="4"/>
      <c r="B251" s="4"/>
      <c r="C251" s="337"/>
      <c r="D251" s="2"/>
      <c r="E251" s="2"/>
      <c r="F251" s="51"/>
      <c r="G251" s="2"/>
      <c r="H251" s="2"/>
      <c r="I251" s="2"/>
      <c r="J251" s="2"/>
      <c r="K251" s="2"/>
      <c r="L251" s="2"/>
      <c r="M251" s="4"/>
    </row>
    <row r="252" spans="1:13" s="9" customFormat="1" x14ac:dyDescent="0.2">
      <c r="A252" s="4"/>
      <c r="B252" s="4"/>
      <c r="C252" s="337"/>
      <c r="D252" s="2"/>
      <c r="E252" s="2"/>
      <c r="F252" s="51"/>
      <c r="G252" s="2"/>
      <c r="H252" s="2"/>
      <c r="I252" s="2"/>
      <c r="J252" s="2"/>
      <c r="K252" s="2"/>
      <c r="L252" s="2"/>
      <c r="M252" s="4"/>
    </row>
    <row r="253" spans="1:13" s="9" customFormat="1" x14ac:dyDescent="0.2">
      <c r="A253" s="4"/>
      <c r="B253" s="4"/>
      <c r="C253" s="337"/>
      <c r="D253" s="2"/>
      <c r="E253" s="2"/>
      <c r="F253" s="51"/>
      <c r="G253" s="2"/>
      <c r="H253" s="2"/>
      <c r="I253" s="2"/>
      <c r="J253" s="2"/>
      <c r="K253" s="2"/>
      <c r="L253" s="2"/>
      <c r="M253" s="4"/>
    </row>
    <row r="254" spans="1:13" s="9" customFormat="1" x14ac:dyDescent="0.2">
      <c r="A254" s="4"/>
      <c r="B254" s="4"/>
      <c r="C254" s="337"/>
      <c r="D254" s="2"/>
      <c r="E254" s="2"/>
      <c r="F254" s="51"/>
      <c r="G254" s="2"/>
      <c r="H254" s="2"/>
      <c r="I254" s="2"/>
      <c r="J254" s="2"/>
      <c r="K254" s="2"/>
      <c r="L254" s="2"/>
      <c r="M254" s="4"/>
    </row>
    <row r="255" spans="1:13" s="9" customFormat="1" x14ac:dyDescent="0.2">
      <c r="A255" s="4"/>
      <c r="B255" s="4"/>
      <c r="C255" s="337"/>
      <c r="D255" s="2"/>
      <c r="E255" s="2"/>
      <c r="F255" s="51"/>
      <c r="G255" s="2"/>
      <c r="H255" s="2"/>
      <c r="I255" s="2"/>
      <c r="J255" s="2"/>
      <c r="K255" s="2"/>
      <c r="L255" s="2"/>
      <c r="M255" s="4"/>
    </row>
    <row r="256" spans="1:13" s="9" customFormat="1" x14ac:dyDescent="0.2">
      <c r="A256" s="4"/>
      <c r="B256" s="4"/>
      <c r="C256" s="337"/>
      <c r="D256" s="2"/>
      <c r="E256" s="2"/>
      <c r="F256" s="51"/>
      <c r="G256" s="2"/>
      <c r="H256" s="2"/>
      <c r="I256" s="2"/>
      <c r="J256" s="2"/>
      <c r="K256" s="2"/>
      <c r="L256" s="2"/>
      <c r="M256" s="4"/>
    </row>
    <row r="257" spans="1:13" s="9" customFormat="1" x14ac:dyDescent="0.2">
      <c r="A257" s="4"/>
      <c r="B257" s="4"/>
      <c r="C257" s="337"/>
      <c r="D257" s="2"/>
      <c r="E257" s="2"/>
      <c r="F257" s="51"/>
      <c r="G257" s="2"/>
      <c r="H257" s="2"/>
      <c r="I257" s="2"/>
      <c r="J257" s="2"/>
      <c r="K257" s="2"/>
      <c r="L257" s="2"/>
      <c r="M257" s="4"/>
    </row>
    <row r="258" spans="1:13" s="9" customFormat="1" x14ac:dyDescent="0.2">
      <c r="A258" s="4"/>
      <c r="B258" s="4"/>
      <c r="C258" s="337"/>
      <c r="D258" s="2"/>
      <c r="E258" s="2"/>
      <c r="F258" s="51"/>
      <c r="G258" s="2"/>
      <c r="H258" s="2"/>
      <c r="I258" s="2"/>
      <c r="J258" s="2"/>
      <c r="K258" s="2"/>
      <c r="L258" s="2"/>
      <c r="M258" s="4"/>
    </row>
    <row r="259" spans="1:13" s="9" customFormat="1" x14ac:dyDescent="0.2">
      <c r="A259" s="4"/>
      <c r="B259" s="4"/>
      <c r="C259" s="337"/>
      <c r="D259" s="2"/>
      <c r="E259" s="2"/>
      <c r="F259" s="51"/>
      <c r="G259" s="2"/>
      <c r="H259" s="2"/>
      <c r="I259" s="2"/>
      <c r="J259" s="2"/>
      <c r="K259" s="2"/>
      <c r="L259" s="2"/>
      <c r="M259" s="4"/>
    </row>
    <row r="260" spans="1:13" s="9" customFormat="1" x14ac:dyDescent="0.2">
      <c r="A260" s="4"/>
      <c r="B260" s="4"/>
      <c r="C260" s="337"/>
      <c r="D260" s="2"/>
      <c r="E260" s="2"/>
      <c r="F260" s="51"/>
      <c r="G260" s="2"/>
      <c r="H260" s="2"/>
      <c r="I260" s="2"/>
      <c r="J260" s="2"/>
      <c r="K260" s="2"/>
      <c r="L260" s="2"/>
      <c r="M260" s="4"/>
    </row>
    <row r="261" spans="1:13" s="9" customFormat="1" x14ac:dyDescent="0.2">
      <c r="A261" s="4"/>
      <c r="B261" s="4"/>
      <c r="C261" s="337"/>
      <c r="D261" s="2"/>
      <c r="E261" s="2"/>
      <c r="F261" s="51"/>
      <c r="G261" s="2"/>
      <c r="H261" s="2"/>
      <c r="I261" s="2"/>
      <c r="J261" s="2"/>
      <c r="K261" s="2"/>
      <c r="L261" s="2"/>
      <c r="M261" s="4"/>
    </row>
    <row r="262" spans="1:13" s="9" customFormat="1" x14ac:dyDescent="0.2">
      <c r="A262" s="4"/>
      <c r="B262" s="4"/>
      <c r="C262" s="337"/>
      <c r="D262" s="2"/>
      <c r="E262" s="2"/>
      <c r="F262" s="51"/>
      <c r="G262" s="2"/>
      <c r="H262" s="2"/>
      <c r="I262" s="2"/>
      <c r="J262" s="2"/>
      <c r="K262" s="2"/>
      <c r="L262" s="2"/>
      <c r="M262" s="4"/>
    </row>
    <row r="263" spans="1:13" s="9" customFormat="1" x14ac:dyDescent="0.2">
      <c r="A263" s="4"/>
      <c r="B263" s="4"/>
      <c r="C263" s="337"/>
      <c r="D263" s="2"/>
      <c r="E263" s="2"/>
      <c r="F263" s="51"/>
      <c r="G263" s="2"/>
      <c r="H263" s="2"/>
      <c r="I263" s="2"/>
      <c r="J263" s="2"/>
      <c r="K263" s="2"/>
      <c r="L263" s="2"/>
      <c r="M263" s="4"/>
    </row>
    <row r="264" spans="1:13" s="9" customFormat="1" x14ac:dyDescent="0.2">
      <c r="A264" s="4"/>
      <c r="B264" s="4"/>
      <c r="C264" s="337"/>
      <c r="D264" s="2"/>
      <c r="E264" s="2"/>
      <c r="F264" s="51"/>
      <c r="G264" s="2"/>
      <c r="H264" s="2"/>
      <c r="I264" s="2"/>
      <c r="J264" s="2"/>
      <c r="K264" s="2"/>
      <c r="L264" s="2"/>
      <c r="M264" s="4"/>
    </row>
    <row r="265" spans="1:13" s="9" customFormat="1" x14ac:dyDescent="0.2">
      <c r="A265" s="4"/>
      <c r="B265" s="4"/>
      <c r="C265" s="337"/>
      <c r="D265" s="2"/>
      <c r="E265" s="2"/>
      <c r="F265" s="51"/>
      <c r="G265" s="2"/>
      <c r="H265" s="2"/>
      <c r="I265" s="2"/>
      <c r="J265" s="2"/>
      <c r="K265" s="2"/>
      <c r="L265" s="2"/>
      <c r="M265" s="4"/>
    </row>
    <row r="266" spans="1:13" s="9" customFormat="1" x14ac:dyDescent="0.2">
      <c r="A266" s="4"/>
      <c r="B266" s="4"/>
      <c r="C266" s="337"/>
      <c r="D266" s="2"/>
      <c r="E266" s="2"/>
      <c r="F266" s="51"/>
      <c r="G266" s="2"/>
      <c r="H266" s="2"/>
      <c r="I266" s="2"/>
      <c r="J266" s="2"/>
      <c r="K266" s="2"/>
      <c r="L266" s="2"/>
      <c r="M266" s="4"/>
    </row>
    <row r="267" spans="1:13" s="9" customFormat="1" x14ac:dyDescent="0.2">
      <c r="A267" s="4"/>
      <c r="B267" s="4"/>
      <c r="C267" s="337"/>
      <c r="D267" s="2"/>
      <c r="E267" s="2"/>
      <c r="F267" s="51"/>
      <c r="G267" s="2"/>
      <c r="H267" s="2"/>
      <c r="I267" s="2"/>
      <c r="J267" s="2"/>
      <c r="K267" s="2"/>
      <c r="L267" s="2"/>
      <c r="M267" s="4"/>
    </row>
    <row r="268" spans="1:13" s="9" customFormat="1" x14ac:dyDescent="0.2">
      <c r="A268" s="4"/>
      <c r="B268" s="4"/>
      <c r="C268" s="337"/>
      <c r="D268" s="2"/>
      <c r="E268" s="2"/>
      <c r="F268" s="51"/>
      <c r="G268" s="2"/>
      <c r="H268" s="2"/>
      <c r="I268" s="2"/>
      <c r="J268" s="2"/>
      <c r="K268" s="2"/>
      <c r="L268" s="2"/>
      <c r="M268" s="4"/>
    </row>
    <row r="269" spans="1:13" s="9" customFormat="1" x14ac:dyDescent="0.2">
      <c r="A269" s="4"/>
      <c r="B269" s="4"/>
      <c r="C269" s="337"/>
      <c r="D269" s="2"/>
      <c r="E269" s="2"/>
      <c r="F269" s="51"/>
      <c r="G269" s="2"/>
      <c r="H269" s="2"/>
      <c r="I269" s="2"/>
      <c r="J269" s="2"/>
      <c r="K269" s="2"/>
      <c r="L269" s="2"/>
      <c r="M269" s="4"/>
    </row>
    <row r="270" spans="1:13" s="9" customFormat="1" x14ac:dyDescent="0.2">
      <c r="A270" s="4"/>
      <c r="B270" s="4"/>
      <c r="C270" s="337"/>
      <c r="D270" s="2"/>
      <c r="E270" s="2"/>
      <c r="F270" s="51"/>
      <c r="G270" s="2"/>
      <c r="H270" s="2"/>
      <c r="I270" s="2"/>
      <c r="J270" s="2"/>
      <c r="K270" s="2"/>
      <c r="L270" s="2"/>
      <c r="M270" s="4"/>
    </row>
    <row r="271" spans="1:13" s="9" customFormat="1" x14ac:dyDescent="0.2">
      <c r="A271" s="4"/>
      <c r="B271" s="4"/>
      <c r="C271" s="337"/>
      <c r="D271" s="2"/>
      <c r="E271" s="2"/>
      <c r="F271" s="51"/>
      <c r="G271" s="2"/>
      <c r="H271" s="2"/>
      <c r="I271" s="2"/>
      <c r="J271" s="2"/>
      <c r="K271" s="2"/>
      <c r="L271" s="2"/>
      <c r="M271" s="4"/>
    </row>
    <row r="272" spans="1:13" s="9" customFormat="1" x14ac:dyDescent="0.2">
      <c r="A272" s="4"/>
      <c r="B272" s="4"/>
      <c r="C272" s="337"/>
      <c r="D272" s="2"/>
      <c r="E272" s="2"/>
      <c r="F272" s="51"/>
      <c r="G272" s="2"/>
      <c r="H272" s="2"/>
      <c r="I272" s="2"/>
      <c r="J272" s="2"/>
      <c r="K272" s="2"/>
      <c r="L272" s="2"/>
      <c r="M272" s="4"/>
    </row>
    <row r="273" spans="1:13" s="9" customFormat="1" x14ac:dyDescent="0.2">
      <c r="A273" s="4"/>
      <c r="B273" s="4"/>
      <c r="C273" s="337"/>
      <c r="D273" s="2"/>
      <c r="E273" s="2"/>
      <c r="F273" s="51"/>
      <c r="G273" s="2"/>
      <c r="H273" s="2"/>
      <c r="I273" s="2"/>
      <c r="J273" s="2"/>
      <c r="K273" s="2"/>
      <c r="L273" s="2"/>
      <c r="M273" s="4"/>
    </row>
    <row r="274" spans="1:13" s="9" customFormat="1" x14ac:dyDescent="0.2">
      <c r="A274" s="4"/>
      <c r="B274" s="4"/>
      <c r="C274" s="337"/>
      <c r="D274" s="2"/>
      <c r="E274" s="2"/>
      <c r="F274" s="51"/>
      <c r="G274" s="2"/>
      <c r="H274" s="2"/>
      <c r="I274" s="2"/>
      <c r="J274" s="2"/>
      <c r="K274" s="2"/>
      <c r="L274" s="2"/>
      <c r="M274" s="4"/>
    </row>
    <row r="275" spans="1:13" s="9" customFormat="1" x14ac:dyDescent="0.2">
      <c r="A275" s="4"/>
      <c r="B275" s="4"/>
      <c r="C275" s="337"/>
      <c r="D275" s="2"/>
      <c r="E275" s="2"/>
      <c r="F275" s="51"/>
      <c r="G275" s="2"/>
      <c r="H275" s="2"/>
      <c r="I275" s="2"/>
      <c r="J275" s="2"/>
      <c r="K275" s="2"/>
      <c r="L275" s="2"/>
      <c r="M275" s="4"/>
    </row>
    <row r="276" spans="1:13" s="9" customFormat="1" x14ac:dyDescent="0.2">
      <c r="A276" s="4"/>
      <c r="B276" s="4"/>
      <c r="C276" s="337"/>
      <c r="D276" s="2"/>
      <c r="E276" s="2"/>
      <c r="F276" s="51"/>
      <c r="G276" s="2"/>
      <c r="H276" s="2"/>
      <c r="I276" s="2"/>
      <c r="J276" s="2"/>
      <c r="K276" s="2"/>
      <c r="L276" s="2"/>
      <c r="M276" s="4"/>
    </row>
    <row r="277" spans="1:13" s="9" customFormat="1" x14ac:dyDescent="0.2">
      <c r="A277" s="4"/>
      <c r="B277" s="4"/>
      <c r="C277" s="337"/>
      <c r="D277" s="2"/>
      <c r="E277" s="2"/>
      <c r="F277" s="51"/>
      <c r="G277" s="2"/>
      <c r="H277" s="2"/>
      <c r="I277" s="2"/>
      <c r="J277" s="2"/>
      <c r="K277" s="2"/>
      <c r="L277" s="2"/>
      <c r="M277" s="4"/>
    </row>
    <row r="278" spans="1:13" s="9" customFormat="1" x14ac:dyDescent="0.2">
      <c r="A278" s="4"/>
      <c r="B278" s="4"/>
      <c r="C278" s="337"/>
      <c r="D278" s="2"/>
      <c r="E278" s="2"/>
      <c r="F278" s="51"/>
      <c r="G278" s="2"/>
      <c r="H278" s="2"/>
      <c r="I278" s="2"/>
      <c r="J278" s="2"/>
      <c r="K278" s="2"/>
      <c r="L278" s="2"/>
      <c r="M278" s="4"/>
    </row>
    <row r="279" spans="1:13" s="9" customFormat="1" x14ac:dyDescent="0.2">
      <c r="A279" s="4"/>
      <c r="B279" s="4"/>
      <c r="C279" s="337"/>
      <c r="D279" s="2"/>
      <c r="E279" s="2"/>
      <c r="F279" s="51"/>
      <c r="G279" s="2"/>
      <c r="H279" s="2"/>
      <c r="I279" s="2"/>
      <c r="J279" s="2"/>
      <c r="K279" s="2"/>
      <c r="L279" s="2"/>
      <c r="M279" s="4"/>
    </row>
    <row r="280" spans="1:13" s="9" customFormat="1" x14ac:dyDescent="0.2">
      <c r="A280" s="4"/>
      <c r="B280" s="4"/>
      <c r="C280" s="337"/>
      <c r="D280" s="2"/>
      <c r="E280" s="2"/>
      <c r="F280" s="51"/>
      <c r="G280" s="2"/>
      <c r="H280" s="2"/>
      <c r="I280" s="2"/>
      <c r="J280" s="2"/>
      <c r="K280" s="2"/>
      <c r="L280" s="2"/>
      <c r="M280" s="4"/>
    </row>
    <row r="281" spans="1:13" s="9" customFormat="1" x14ac:dyDescent="0.2">
      <c r="A281" s="4"/>
      <c r="B281" s="4"/>
      <c r="C281" s="337"/>
      <c r="D281" s="2"/>
      <c r="E281" s="2"/>
      <c r="F281" s="51"/>
      <c r="G281" s="2"/>
      <c r="H281" s="2"/>
      <c r="I281" s="2"/>
      <c r="J281" s="2"/>
      <c r="K281" s="2"/>
      <c r="L281" s="2"/>
      <c r="M281" s="4"/>
    </row>
    <row r="282" spans="1:13" s="9" customFormat="1" x14ac:dyDescent="0.2">
      <c r="A282" s="4"/>
      <c r="B282" s="4"/>
      <c r="C282" s="337"/>
      <c r="D282" s="2"/>
      <c r="E282" s="2"/>
      <c r="F282" s="51"/>
      <c r="G282" s="2"/>
      <c r="H282" s="2"/>
      <c r="I282" s="2"/>
      <c r="J282" s="2"/>
      <c r="K282" s="2"/>
      <c r="L282" s="2"/>
      <c r="M282" s="4"/>
    </row>
    <row r="283" spans="1:13" s="9" customFormat="1" x14ac:dyDescent="0.2">
      <c r="A283" s="4"/>
      <c r="B283" s="4"/>
      <c r="C283" s="337"/>
      <c r="D283" s="2"/>
      <c r="E283" s="2"/>
      <c r="F283" s="51"/>
      <c r="G283" s="2"/>
      <c r="H283" s="2"/>
      <c r="I283" s="2"/>
      <c r="J283" s="2"/>
      <c r="K283" s="2"/>
      <c r="L283" s="2"/>
      <c r="M283" s="4"/>
    </row>
    <row r="284" spans="1:13" s="9" customFormat="1" x14ac:dyDescent="0.2">
      <c r="A284" s="4"/>
      <c r="B284" s="4"/>
      <c r="C284" s="337"/>
      <c r="D284" s="2"/>
      <c r="E284" s="2"/>
      <c r="F284" s="51"/>
      <c r="G284" s="2"/>
      <c r="H284" s="2"/>
      <c r="I284" s="2"/>
      <c r="J284" s="2"/>
      <c r="K284" s="2"/>
      <c r="L284" s="2"/>
      <c r="M284" s="4"/>
    </row>
    <row r="285" spans="1:13" s="9" customFormat="1" x14ac:dyDescent="0.2">
      <c r="A285" s="4"/>
      <c r="B285" s="4"/>
      <c r="C285" s="337"/>
      <c r="D285" s="2"/>
      <c r="E285" s="2"/>
      <c r="F285" s="51"/>
      <c r="G285" s="2"/>
      <c r="H285" s="2"/>
      <c r="I285" s="2"/>
      <c r="J285" s="2"/>
      <c r="K285" s="2"/>
      <c r="L285" s="2"/>
      <c r="M285" s="4"/>
    </row>
    <row r="286" spans="1:13" s="9" customFormat="1" x14ac:dyDescent="0.2">
      <c r="A286" s="4"/>
      <c r="B286" s="4"/>
      <c r="C286" s="337"/>
      <c r="D286" s="2"/>
      <c r="E286" s="2"/>
      <c r="F286" s="51"/>
      <c r="G286" s="2"/>
      <c r="H286" s="2"/>
      <c r="I286" s="2"/>
      <c r="J286" s="2"/>
      <c r="K286" s="2"/>
      <c r="L286" s="2"/>
      <c r="M286" s="4"/>
    </row>
    <row r="287" spans="1:13" s="9" customFormat="1" x14ac:dyDescent="0.2">
      <c r="A287" s="4"/>
      <c r="B287" s="4"/>
      <c r="C287" s="337"/>
      <c r="D287" s="2"/>
      <c r="E287" s="2"/>
      <c r="F287" s="51"/>
      <c r="G287" s="2"/>
      <c r="H287" s="2"/>
      <c r="I287" s="2"/>
      <c r="J287" s="2"/>
      <c r="K287" s="2"/>
      <c r="L287" s="2"/>
      <c r="M287" s="4"/>
    </row>
    <row r="288" spans="1:13" s="9" customFormat="1" x14ac:dyDescent="0.2">
      <c r="A288" s="4"/>
      <c r="B288" s="4"/>
      <c r="C288" s="337"/>
      <c r="D288" s="2"/>
      <c r="E288" s="2"/>
      <c r="F288" s="51"/>
      <c r="G288" s="2"/>
      <c r="H288" s="2"/>
      <c r="I288" s="2"/>
      <c r="J288" s="2"/>
      <c r="K288" s="2"/>
      <c r="L288" s="2"/>
      <c r="M288" s="4"/>
    </row>
    <row r="289" spans="1:13" s="9" customFormat="1" x14ac:dyDescent="0.2">
      <c r="A289" s="4"/>
      <c r="B289" s="4"/>
      <c r="C289" s="337"/>
      <c r="D289" s="2"/>
      <c r="E289" s="2"/>
      <c r="F289" s="51"/>
      <c r="G289" s="2"/>
      <c r="H289" s="2"/>
      <c r="I289" s="2"/>
      <c r="J289" s="2"/>
      <c r="K289" s="2"/>
      <c r="L289" s="2"/>
      <c r="M289" s="4"/>
    </row>
    <row r="290" spans="1:13" s="9" customFormat="1" x14ac:dyDescent="0.2">
      <c r="A290" s="4"/>
      <c r="B290" s="4"/>
      <c r="C290" s="337"/>
      <c r="D290" s="2"/>
      <c r="E290" s="2"/>
      <c r="F290" s="51"/>
      <c r="G290" s="2"/>
      <c r="H290" s="2"/>
      <c r="I290" s="2"/>
      <c r="J290" s="2"/>
      <c r="K290" s="2"/>
      <c r="L290" s="2"/>
      <c r="M290" s="4"/>
    </row>
    <row r="291" spans="1:13" s="9" customFormat="1" x14ac:dyDescent="0.2">
      <c r="A291" s="4"/>
      <c r="B291" s="4"/>
      <c r="C291" s="337"/>
      <c r="D291" s="2"/>
      <c r="E291" s="2"/>
      <c r="F291" s="51"/>
      <c r="G291" s="2"/>
      <c r="H291" s="2"/>
      <c r="I291" s="2"/>
      <c r="J291" s="2"/>
      <c r="K291" s="2"/>
      <c r="L291" s="2"/>
      <c r="M291" s="4"/>
    </row>
    <row r="292" spans="1:13" s="9" customFormat="1" x14ac:dyDescent="0.2">
      <c r="A292" s="4"/>
      <c r="B292" s="4"/>
      <c r="C292" s="337"/>
      <c r="D292" s="2"/>
      <c r="E292" s="2"/>
      <c r="F292" s="51"/>
      <c r="G292" s="2"/>
      <c r="H292" s="2"/>
      <c r="I292" s="2"/>
      <c r="J292" s="2"/>
      <c r="K292" s="2"/>
      <c r="L292" s="2"/>
      <c r="M292" s="4"/>
    </row>
    <row r="293" spans="1:13" s="9" customFormat="1" x14ac:dyDescent="0.2">
      <c r="A293" s="4"/>
      <c r="B293" s="4"/>
      <c r="C293" s="337"/>
      <c r="D293" s="2"/>
      <c r="E293" s="2"/>
      <c r="F293" s="51"/>
      <c r="G293" s="2"/>
      <c r="H293" s="2"/>
      <c r="I293" s="2"/>
      <c r="J293" s="2"/>
      <c r="K293" s="2"/>
      <c r="L293" s="2"/>
      <c r="M293" s="4"/>
    </row>
    <row r="294" spans="1:13" s="9" customFormat="1" x14ac:dyDescent="0.2">
      <c r="A294" s="4"/>
      <c r="B294" s="4"/>
      <c r="C294" s="337"/>
      <c r="D294" s="2"/>
      <c r="E294" s="2"/>
      <c r="F294" s="51"/>
      <c r="G294" s="2"/>
      <c r="H294" s="2"/>
      <c r="I294" s="2"/>
      <c r="J294" s="2"/>
      <c r="K294" s="2"/>
      <c r="L294" s="2"/>
      <c r="M294" s="4"/>
    </row>
    <row r="295" spans="1:13" s="9" customFormat="1" x14ac:dyDescent="0.2">
      <c r="A295" s="4"/>
      <c r="B295" s="4"/>
      <c r="C295" s="337"/>
      <c r="D295" s="2"/>
      <c r="E295" s="2"/>
      <c r="F295" s="51"/>
      <c r="G295" s="2"/>
      <c r="H295" s="2"/>
      <c r="I295" s="2"/>
      <c r="J295" s="2"/>
      <c r="K295" s="2"/>
      <c r="L295" s="2"/>
      <c r="M295" s="4"/>
    </row>
    <row r="296" spans="1:13" s="9" customFormat="1" x14ac:dyDescent="0.2">
      <c r="A296" s="4"/>
      <c r="B296" s="4"/>
      <c r="C296" s="337"/>
      <c r="D296" s="2"/>
      <c r="E296" s="2"/>
      <c r="F296" s="51"/>
      <c r="G296" s="2"/>
      <c r="H296" s="2"/>
      <c r="I296" s="2"/>
      <c r="J296" s="2"/>
      <c r="K296" s="2"/>
      <c r="L296" s="2"/>
      <c r="M296" s="4"/>
    </row>
    <row r="297" spans="1:13" s="9" customFormat="1" x14ac:dyDescent="0.2">
      <c r="A297" s="4"/>
      <c r="B297" s="4"/>
      <c r="C297" s="337"/>
      <c r="D297" s="2"/>
      <c r="E297" s="2"/>
      <c r="F297" s="51"/>
      <c r="G297" s="2"/>
      <c r="H297" s="2"/>
      <c r="I297" s="2"/>
      <c r="J297" s="2"/>
      <c r="K297" s="2"/>
      <c r="L297" s="2"/>
      <c r="M297" s="4"/>
    </row>
    <row r="298" spans="1:13" s="9" customFormat="1" x14ac:dyDescent="0.2">
      <c r="A298" s="4"/>
      <c r="B298" s="4"/>
      <c r="C298" s="337"/>
      <c r="D298" s="2"/>
      <c r="E298" s="2"/>
      <c r="F298" s="51"/>
      <c r="G298" s="2"/>
      <c r="H298" s="2"/>
      <c r="I298" s="2"/>
      <c r="J298" s="2"/>
      <c r="K298" s="2"/>
      <c r="L298" s="2"/>
      <c r="M298" s="4"/>
    </row>
    <row r="299" spans="1:13" s="9" customFormat="1" x14ac:dyDescent="0.2">
      <c r="A299" s="4"/>
      <c r="B299" s="4"/>
      <c r="C299" s="337"/>
      <c r="D299" s="2"/>
      <c r="E299" s="2"/>
      <c r="F299" s="51"/>
      <c r="G299" s="2"/>
      <c r="H299" s="2"/>
      <c r="I299" s="2"/>
      <c r="J299" s="2"/>
      <c r="K299" s="2"/>
      <c r="L299" s="2"/>
      <c r="M299" s="4"/>
    </row>
    <row r="300" spans="1:13" s="9" customFormat="1" x14ac:dyDescent="0.2">
      <c r="A300" s="4"/>
      <c r="B300" s="4"/>
      <c r="C300" s="337"/>
      <c r="D300" s="2"/>
      <c r="E300" s="2"/>
      <c r="F300" s="51"/>
      <c r="G300" s="2"/>
      <c r="H300" s="2"/>
      <c r="I300" s="2"/>
      <c r="J300" s="2"/>
      <c r="K300" s="2"/>
      <c r="L300" s="2"/>
      <c r="M300" s="4"/>
    </row>
    <row r="301" spans="1:13" s="9" customFormat="1" x14ac:dyDescent="0.2">
      <c r="A301" s="4"/>
      <c r="B301" s="4"/>
      <c r="C301" s="337"/>
      <c r="D301" s="2"/>
      <c r="E301" s="2"/>
      <c r="F301" s="51"/>
      <c r="G301" s="2"/>
      <c r="H301" s="2"/>
      <c r="I301" s="2"/>
      <c r="J301" s="2"/>
      <c r="K301" s="2"/>
      <c r="L301" s="2"/>
      <c r="M301" s="4"/>
    </row>
    <row r="302" spans="1:13" s="9" customFormat="1" x14ac:dyDescent="0.2">
      <c r="A302" s="4"/>
      <c r="B302" s="4"/>
      <c r="C302" s="337"/>
      <c r="D302" s="2"/>
      <c r="E302" s="2"/>
      <c r="F302" s="51"/>
      <c r="G302" s="2"/>
      <c r="H302" s="2"/>
      <c r="I302" s="2"/>
      <c r="J302" s="2"/>
      <c r="K302" s="2"/>
      <c r="L302" s="2"/>
      <c r="M302" s="4"/>
    </row>
    <row r="303" spans="1:13" s="9" customFormat="1" x14ac:dyDescent="0.2">
      <c r="A303" s="4"/>
      <c r="B303" s="4"/>
      <c r="C303" s="337"/>
      <c r="D303" s="2"/>
      <c r="E303" s="2"/>
      <c r="F303" s="51"/>
      <c r="G303" s="2"/>
      <c r="H303" s="2"/>
      <c r="I303" s="2"/>
      <c r="J303" s="2"/>
      <c r="K303" s="2"/>
      <c r="L303" s="2"/>
      <c r="M303" s="4"/>
    </row>
    <row r="304" spans="1:13" s="9" customFormat="1" x14ac:dyDescent="0.2">
      <c r="A304" s="4"/>
      <c r="B304" s="4"/>
      <c r="C304" s="337"/>
      <c r="D304" s="2"/>
      <c r="E304" s="2"/>
      <c r="F304" s="51"/>
      <c r="G304" s="2"/>
      <c r="H304" s="2"/>
      <c r="I304" s="2"/>
      <c r="J304" s="2"/>
      <c r="K304" s="2"/>
      <c r="L304" s="2"/>
      <c r="M304" s="4"/>
    </row>
    <row r="305" spans="1:13" s="9" customFormat="1" x14ac:dyDescent="0.2">
      <c r="A305" s="4"/>
      <c r="B305" s="4"/>
      <c r="C305" s="337"/>
      <c r="D305" s="2"/>
      <c r="E305" s="2"/>
      <c r="F305" s="51"/>
      <c r="G305" s="2"/>
      <c r="H305" s="2"/>
      <c r="I305" s="2"/>
      <c r="J305" s="2"/>
      <c r="K305" s="2"/>
      <c r="L305" s="2"/>
      <c r="M305" s="4"/>
    </row>
    <row r="306" spans="1:13" s="9" customFormat="1" x14ac:dyDescent="0.2">
      <c r="A306" s="4"/>
      <c r="B306" s="4"/>
      <c r="C306" s="337"/>
      <c r="D306" s="2"/>
      <c r="E306" s="2"/>
      <c r="F306" s="51"/>
      <c r="G306" s="2"/>
      <c r="H306" s="2"/>
      <c r="I306" s="2"/>
      <c r="J306" s="2"/>
      <c r="K306" s="2"/>
      <c r="L306" s="2"/>
      <c r="M306" s="4"/>
    </row>
    <row r="307" spans="1:13" s="9" customFormat="1" x14ac:dyDescent="0.2">
      <c r="A307" s="4"/>
      <c r="B307" s="4"/>
      <c r="C307" s="337"/>
      <c r="D307" s="2"/>
      <c r="E307" s="2"/>
      <c r="F307" s="51"/>
      <c r="G307" s="2"/>
      <c r="H307" s="2"/>
      <c r="I307" s="2"/>
      <c r="J307" s="2"/>
      <c r="K307" s="2"/>
      <c r="L307" s="2"/>
      <c r="M307" s="4"/>
    </row>
    <row r="308" spans="1:13" s="9" customFormat="1" x14ac:dyDescent="0.2">
      <c r="A308" s="4"/>
      <c r="B308" s="4"/>
      <c r="C308" s="337"/>
      <c r="D308" s="2"/>
      <c r="E308" s="2"/>
      <c r="F308" s="51"/>
      <c r="G308" s="2"/>
      <c r="H308" s="2"/>
      <c r="I308" s="2"/>
      <c r="J308" s="2"/>
      <c r="K308" s="2"/>
      <c r="L308" s="2"/>
      <c r="M308" s="4"/>
    </row>
    <row r="309" spans="1:13" s="9" customFormat="1" x14ac:dyDescent="0.2">
      <c r="A309" s="4"/>
      <c r="B309" s="4"/>
      <c r="C309" s="337"/>
      <c r="D309" s="2"/>
      <c r="E309" s="2"/>
      <c r="F309" s="51"/>
      <c r="G309" s="2"/>
      <c r="H309" s="2"/>
      <c r="I309" s="2"/>
      <c r="J309" s="2"/>
      <c r="K309" s="2"/>
      <c r="L309" s="2"/>
      <c r="M309" s="4"/>
    </row>
    <row r="310" spans="1:13" s="9" customFormat="1" x14ac:dyDescent="0.2">
      <c r="A310" s="4"/>
      <c r="B310" s="4"/>
      <c r="C310" s="337"/>
      <c r="D310" s="2"/>
      <c r="E310" s="2"/>
      <c r="F310" s="51"/>
      <c r="G310" s="2"/>
      <c r="H310" s="2"/>
      <c r="I310" s="2"/>
      <c r="J310" s="2"/>
      <c r="K310" s="2"/>
      <c r="L310" s="2"/>
      <c r="M310" s="4"/>
    </row>
    <row r="311" spans="1:13" s="9" customFormat="1" x14ac:dyDescent="0.2">
      <c r="A311" s="4"/>
      <c r="B311" s="4"/>
      <c r="C311" s="337"/>
      <c r="D311" s="2"/>
      <c r="E311" s="2"/>
      <c r="F311" s="51"/>
      <c r="G311" s="2"/>
      <c r="H311" s="2"/>
      <c r="I311" s="2"/>
      <c r="J311" s="2"/>
      <c r="K311" s="2"/>
      <c r="L311" s="2"/>
      <c r="M311" s="4"/>
    </row>
    <row r="312" spans="1:13" s="9" customFormat="1" x14ac:dyDescent="0.2">
      <c r="A312" s="4"/>
      <c r="B312" s="4"/>
      <c r="C312" s="337"/>
      <c r="D312" s="2"/>
      <c r="E312" s="2"/>
      <c r="F312" s="51"/>
      <c r="G312" s="2"/>
      <c r="H312" s="2"/>
      <c r="I312" s="2"/>
      <c r="J312" s="2"/>
      <c r="K312" s="2"/>
      <c r="L312" s="2"/>
      <c r="M312" s="4"/>
    </row>
    <row r="313" spans="1:13" s="9" customFormat="1" x14ac:dyDescent="0.2">
      <c r="A313" s="4"/>
      <c r="B313" s="4"/>
      <c r="C313" s="337"/>
      <c r="D313" s="2"/>
      <c r="E313" s="2"/>
      <c r="F313" s="51"/>
      <c r="G313" s="2"/>
      <c r="H313" s="2"/>
      <c r="I313" s="2"/>
      <c r="J313" s="2"/>
      <c r="K313" s="2"/>
      <c r="L313" s="2"/>
      <c r="M313" s="4"/>
    </row>
    <row r="314" spans="1:13" s="9" customFormat="1" x14ac:dyDescent="0.2">
      <c r="A314" s="4"/>
      <c r="B314" s="4"/>
      <c r="C314" s="337"/>
      <c r="D314" s="2"/>
      <c r="E314" s="2"/>
      <c r="F314" s="51"/>
      <c r="G314" s="2"/>
      <c r="H314" s="2"/>
      <c r="I314" s="2"/>
      <c r="J314" s="2"/>
      <c r="K314" s="2"/>
      <c r="L314" s="2"/>
      <c r="M314" s="4"/>
    </row>
    <row r="315" spans="1:13" s="9" customFormat="1" x14ac:dyDescent="0.2">
      <c r="A315" s="4"/>
      <c r="B315" s="4"/>
      <c r="C315" s="337"/>
      <c r="D315" s="2"/>
      <c r="E315" s="2"/>
      <c r="F315" s="51"/>
      <c r="G315" s="2"/>
      <c r="H315" s="2"/>
      <c r="I315" s="2"/>
      <c r="J315" s="2"/>
      <c r="K315" s="2"/>
      <c r="L315" s="2"/>
      <c r="M315" s="4"/>
    </row>
    <row r="316" spans="1:13" s="9" customFormat="1" x14ac:dyDescent="0.2">
      <c r="A316" s="4"/>
      <c r="B316" s="4"/>
      <c r="C316" s="337"/>
      <c r="D316" s="2"/>
      <c r="E316" s="2"/>
      <c r="F316" s="51"/>
      <c r="G316" s="2"/>
      <c r="H316" s="2"/>
      <c r="I316" s="2"/>
      <c r="J316" s="2"/>
      <c r="K316" s="2"/>
      <c r="L316" s="2"/>
      <c r="M316" s="4"/>
    </row>
    <row r="317" spans="1:13" s="9" customFormat="1" x14ac:dyDescent="0.2">
      <c r="A317" s="4"/>
      <c r="B317" s="4"/>
      <c r="C317" s="337"/>
      <c r="D317" s="2"/>
      <c r="E317" s="2"/>
      <c r="F317" s="51"/>
      <c r="G317" s="2"/>
      <c r="H317" s="2"/>
      <c r="I317" s="2"/>
      <c r="J317" s="2"/>
      <c r="K317" s="2"/>
      <c r="L317" s="2"/>
      <c r="M317" s="4"/>
    </row>
    <row r="318" spans="1:13" s="9" customFormat="1" x14ac:dyDescent="0.2">
      <c r="A318" s="4"/>
      <c r="B318" s="4"/>
      <c r="C318" s="337"/>
      <c r="D318" s="2"/>
      <c r="E318" s="2"/>
      <c r="F318" s="51"/>
      <c r="G318" s="2"/>
      <c r="H318" s="2"/>
      <c r="I318" s="2"/>
      <c r="J318" s="2"/>
      <c r="K318" s="2"/>
      <c r="L318" s="2"/>
      <c r="M318" s="4"/>
    </row>
    <row r="319" spans="1:13" s="9" customFormat="1" x14ac:dyDescent="0.2">
      <c r="A319" s="4"/>
      <c r="B319" s="4"/>
      <c r="C319" s="337"/>
      <c r="D319" s="2"/>
      <c r="E319" s="2"/>
      <c r="F319" s="51"/>
      <c r="G319" s="2"/>
      <c r="H319" s="2"/>
      <c r="I319" s="2"/>
      <c r="J319" s="2"/>
      <c r="K319" s="2"/>
      <c r="L319" s="2"/>
      <c r="M319" s="4"/>
    </row>
    <row r="320" spans="1:13" s="9" customFormat="1" x14ac:dyDescent="0.2">
      <c r="A320" s="4"/>
      <c r="B320" s="4"/>
      <c r="C320" s="337"/>
      <c r="D320" s="2"/>
      <c r="E320" s="2"/>
      <c r="F320" s="51"/>
      <c r="G320" s="2"/>
      <c r="H320" s="2"/>
      <c r="I320" s="2"/>
      <c r="J320" s="2"/>
      <c r="K320" s="2"/>
      <c r="L320" s="2"/>
      <c r="M320" s="4"/>
    </row>
    <row r="321" spans="1:13" s="9" customFormat="1" x14ac:dyDescent="0.2">
      <c r="A321" s="4"/>
      <c r="B321" s="4"/>
      <c r="C321" s="337"/>
      <c r="D321" s="2"/>
      <c r="E321" s="2"/>
      <c r="F321" s="51"/>
      <c r="G321" s="2"/>
      <c r="H321" s="2"/>
      <c r="I321" s="2"/>
      <c r="J321" s="2"/>
      <c r="K321" s="2"/>
      <c r="L321" s="2"/>
      <c r="M321" s="4"/>
    </row>
    <row r="322" spans="1:13" s="9" customFormat="1" x14ac:dyDescent="0.2">
      <c r="A322" s="4"/>
      <c r="B322" s="4"/>
      <c r="C322" s="337"/>
      <c r="D322" s="2"/>
      <c r="E322" s="2"/>
      <c r="F322" s="51"/>
      <c r="G322" s="2"/>
      <c r="H322" s="2"/>
      <c r="I322" s="2"/>
      <c r="J322" s="2"/>
      <c r="K322" s="2"/>
      <c r="L322" s="2"/>
      <c r="M322" s="4"/>
    </row>
    <row r="323" spans="1:13" s="9" customFormat="1" x14ac:dyDescent="0.2">
      <c r="A323" s="4"/>
      <c r="B323" s="4"/>
      <c r="C323" s="337"/>
      <c r="D323" s="2"/>
      <c r="E323" s="2"/>
      <c r="F323" s="51"/>
      <c r="G323" s="2"/>
      <c r="H323" s="2"/>
      <c r="I323" s="2"/>
      <c r="J323" s="2"/>
      <c r="K323" s="2"/>
      <c r="L323" s="2"/>
      <c r="M323" s="4"/>
    </row>
    <row r="324" spans="1:13" s="9" customFormat="1" x14ac:dyDescent="0.2">
      <c r="A324" s="4"/>
      <c r="B324" s="4"/>
      <c r="C324" s="337"/>
      <c r="D324" s="2"/>
      <c r="E324" s="2"/>
      <c r="F324" s="51"/>
      <c r="G324" s="2"/>
      <c r="H324" s="2"/>
      <c r="I324" s="2"/>
      <c r="J324" s="2"/>
      <c r="K324" s="2"/>
      <c r="L324" s="2"/>
      <c r="M324" s="4"/>
    </row>
    <row r="325" spans="1:13" s="9" customFormat="1" x14ac:dyDescent="0.2">
      <c r="A325" s="4"/>
      <c r="B325" s="4"/>
      <c r="C325" s="337"/>
      <c r="D325" s="2"/>
      <c r="E325" s="2"/>
      <c r="F325" s="51"/>
      <c r="G325" s="2"/>
      <c r="H325" s="2"/>
      <c r="I325" s="2"/>
      <c r="J325" s="2"/>
      <c r="K325" s="2"/>
      <c r="L325" s="2"/>
      <c r="M325" s="4"/>
    </row>
    <row r="326" spans="1:13" s="9" customFormat="1" x14ac:dyDescent="0.2">
      <c r="A326" s="4"/>
      <c r="B326" s="4"/>
      <c r="C326" s="337"/>
      <c r="D326" s="2"/>
      <c r="E326" s="2"/>
      <c r="F326" s="51"/>
      <c r="G326" s="2"/>
      <c r="H326" s="2"/>
      <c r="I326" s="2"/>
      <c r="J326" s="2"/>
      <c r="K326" s="2"/>
      <c r="L326" s="2"/>
      <c r="M326" s="4"/>
    </row>
    <row r="327" spans="1:13" s="9" customFormat="1" x14ac:dyDescent="0.2">
      <c r="A327" s="4"/>
      <c r="B327" s="4"/>
      <c r="C327" s="337"/>
      <c r="D327" s="2"/>
      <c r="E327" s="2"/>
      <c r="F327" s="51"/>
      <c r="G327" s="2"/>
      <c r="H327" s="2"/>
      <c r="I327" s="2"/>
      <c r="J327" s="2"/>
      <c r="K327" s="2"/>
      <c r="L327" s="2"/>
      <c r="M327" s="4"/>
    </row>
    <row r="328" spans="1:13" s="9" customFormat="1" x14ac:dyDescent="0.2">
      <c r="A328" s="4"/>
      <c r="B328" s="4"/>
      <c r="C328" s="337"/>
      <c r="D328" s="2"/>
      <c r="E328" s="2"/>
      <c r="F328" s="51"/>
      <c r="G328" s="2"/>
      <c r="H328" s="2"/>
      <c r="I328" s="2"/>
      <c r="J328" s="2"/>
      <c r="K328" s="2"/>
      <c r="L328" s="2"/>
      <c r="M328" s="4"/>
    </row>
    <row r="329" spans="1:13" s="9" customFormat="1" x14ac:dyDescent="0.2">
      <c r="A329" s="4"/>
      <c r="B329" s="4"/>
      <c r="C329" s="337"/>
      <c r="D329" s="2"/>
      <c r="E329" s="2"/>
      <c r="F329" s="51"/>
      <c r="G329" s="2"/>
      <c r="H329" s="2"/>
      <c r="I329" s="2"/>
      <c r="J329" s="2"/>
      <c r="K329" s="2"/>
      <c r="L329" s="2"/>
      <c r="M329" s="4"/>
    </row>
    <row r="330" spans="1:13" s="9" customFormat="1" x14ac:dyDescent="0.2">
      <c r="A330" s="4"/>
      <c r="B330" s="4"/>
      <c r="C330" s="337"/>
      <c r="D330" s="2"/>
      <c r="E330" s="2"/>
      <c r="F330" s="51"/>
      <c r="G330" s="2"/>
      <c r="H330" s="2"/>
      <c r="I330" s="2"/>
      <c r="J330" s="2"/>
      <c r="K330" s="2"/>
      <c r="L330" s="2"/>
      <c r="M330" s="4"/>
    </row>
    <row r="331" spans="1:13" s="9" customFormat="1" x14ac:dyDescent="0.2">
      <c r="A331" s="4"/>
      <c r="B331" s="4"/>
      <c r="C331" s="337"/>
      <c r="D331" s="2"/>
      <c r="E331" s="2"/>
      <c r="F331" s="51"/>
      <c r="G331" s="2"/>
      <c r="H331" s="2"/>
      <c r="I331" s="2"/>
      <c r="J331" s="2"/>
      <c r="K331" s="2"/>
      <c r="L331" s="2"/>
      <c r="M331" s="4"/>
    </row>
    <row r="332" spans="1:13" s="9" customFormat="1" x14ac:dyDescent="0.2">
      <c r="A332" s="4"/>
      <c r="B332" s="4"/>
      <c r="C332" s="337"/>
      <c r="D332" s="2"/>
      <c r="E332" s="2"/>
      <c r="F332" s="51"/>
      <c r="G332" s="2"/>
      <c r="H332" s="2"/>
      <c r="I332" s="2"/>
      <c r="J332" s="2"/>
      <c r="K332" s="2"/>
      <c r="L332" s="2"/>
      <c r="M332" s="4"/>
    </row>
    <row r="333" spans="1:13" s="9" customFormat="1" x14ac:dyDescent="0.2">
      <c r="A333" s="4"/>
      <c r="B333" s="4"/>
      <c r="C333" s="337"/>
      <c r="D333" s="2"/>
      <c r="E333" s="2"/>
      <c r="F333" s="51"/>
      <c r="G333" s="2"/>
      <c r="H333" s="2"/>
      <c r="I333" s="2"/>
      <c r="J333" s="2"/>
      <c r="K333" s="2"/>
      <c r="L333" s="2"/>
      <c r="M333" s="4"/>
    </row>
    <row r="334" spans="1:13" s="9" customFormat="1" x14ac:dyDescent="0.2">
      <c r="A334" s="4"/>
      <c r="B334" s="4"/>
      <c r="C334" s="337"/>
      <c r="D334" s="2"/>
      <c r="E334" s="2"/>
      <c r="F334" s="51"/>
      <c r="G334" s="2"/>
      <c r="H334" s="2"/>
      <c r="I334" s="2"/>
      <c r="J334" s="2"/>
      <c r="K334" s="2"/>
      <c r="L334" s="2"/>
      <c r="M334" s="4"/>
    </row>
    <row r="335" spans="1:13" s="9" customFormat="1" x14ac:dyDescent="0.2">
      <c r="A335" s="4"/>
      <c r="B335" s="4"/>
      <c r="C335" s="337"/>
      <c r="D335" s="2"/>
      <c r="E335" s="2"/>
      <c r="F335" s="51"/>
      <c r="G335" s="2"/>
      <c r="H335" s="2"/>
      <c r="I335" s="2"/>
      <c r="J335" s="2"/>
      <c r="K335" s="2"/>
      <c r="L335" s="2"/>
      <c r="M335" s="4"/>
    </row>
    <row r="336" spans="1:13" s="9" customFormat="1" x14ac:dyDescent="0.2">
      <c r="A336" s="4"/>
      <c r="B336" s="4"/>
      <c r="C336" s="337"/>
      <c r="D336" s="2"/>
      <c r="E336" s="2"/>
      <c r="F336" s="51"/>
      <c r="G336" s="2"/>
      <c r="H336" s="2"/>
      <c r="I336" s="2"/>
      <c r="J336" s="2"/>
      <c r="K336" s="2"/>
      <c r="L336" s="2"/>
      <c r="M336" s="4"/>
    </row>
    <row r="337" spans="1:13" s="9" customFormat="1" x14ac:dyDescent="0.2">
      <c r="A337" s="4"/>
      <c r="B337" s="4"/>
      <c r="C337" s="337"/>
      <c r="D337" s="2"/>
      <c r="E337" s="2"/>
      <c r="F337" s="51"/>
      <c r="G337" s="2"/>
      <c r="H337" s="2"/>
      <c r="I337" s="2"/>
      <c r="J337" s="2"/>
      <c r="K337" s="2"/>
      <c r="L337" s="2"/>
      <c r="M337" s="4"/>
    </row>
    <row r="338" spans="1:13" s="9" customFormat="1" x14ac:dyDescent="0.2">
      <c r="A338" s="4"/>
      <c r="B338" s="4"/>
      <c r="C338" s="337"/>
      <c r="D338" s="2"/>
      <c r="E338" s="2"/>
      <c r="F338" s="51"/>
      <c r="G338" s="2"/>
      <c r="H338" s="2"/>
      <c r="I338" s="2"/>
      <c r="J338" s="2"/>
      <c r="K338" s="2"/>
      <c r="L338" s="2"/>
      <c r="M338" s="4"/>
    </row>
    <row r="339" spans="1:13" s="9" customFormat="1" x14ac:dyDescent="0.2">
      <c r="A339" s="4"/>
      <c r="B339" s="4"/>
      <c r="C339" s="337"/>
      <c r="D339" s="2"/>
      <c r="E339" s="2"/>
      <c r="F339" s="51"/>
      <c r="G339" s="2"/>
      <c r="H339" s="2"/>
      <c r="I339" s="2"/>
      <c r="J339" s="2"/>
      <c r="K339" s="2"/>
      <c r="L339" s="2"/>
      <c r="M339" s="4"/>
    </row>
    <row r="340" spans="1:13" s="9" customFormat="1" x14ac:dyDescent="0.2">
      <c r="A340" s="4"/>
      <c r="B340" s="4"/>
      <c r="C340" s="337"/>
      <c r="D340" s="2"/>
      <c r="E340" s="2"/>
      <c r="F340" s="51"/>
      <c r="G340" s="2"/>
      <c r="H340" s="2"/>
      <c r="I340" s="2"/>
      <c r="J340" s="2"/>
      <c r="K340" s="2"/>
      <c r="L340" s="2"/>
      <c r="M340" s="4"/>
    </row>
    <row r="341" spans="1:13" s="9" customFormat="1" x14ac:dyDescent="0.2">
      <c r="A341" s="4"/>
      <c r="B341" s="4"/>
      <c r="C341" s="337"/>
      <c r="D341" s="2"/>
      <c r="E341" s="2"/>
      <c r="F341" s="51"/>
      <c r="G341" s="2"/>
      <c r="H341" s="2"/>
      <c r="I341" s="2"/>
      <c r="J341" s="2"/>
      <c r="K341" s="2"/>
      <c r="L341" s="2"/>
      <c r="M341" s="4"/>
    </row>
    <row r="342" spans="1:13" s="9" customFormat="1" x14ac:dyDescent="0.2">
      <c r="A342" s="4"/>
      <c r="B342" s="4"/>
      <c r="C342" s="337"/>
      <c r="D342" s="2"/>
      <c r="E342" s="2"/>
      <c r="F342" s="51"/>
      <c r="G342" s="2"/>
      <c r="H342" s="2"/>
      <c r="I342" s="2"/>
      <c r="J342" s="2"/>
      <c r="K342" s="2"/>
      <c r="L342" s="2"/>
      <c r="M342" s="4"/>
    </row>
    <row r="343" spans="1:13" s="9" customFormat="1" x14ac:dyDescent="0.2">
      <c r="A343" s="4"/>
      <c r="B343" s="4"/>
      <c r="C343" s="337"/>
      <c r="D343" s="2"/>
      <c r="E343" s="2"/>
      <c r="F343" s="51"/>
      <c r="G343" s="2"/>
      <c r="H343" s="2"/>
      <c r="I343" s="2"/>
      <c r="J343" s="2"/>
      <c r="K343" s="2"/>
      <c r="L343" s="2"/>
      <c r="M343" s="4"/>
    </row>
    <row r="344" spans="1:13" s="9" customFormat="1" x14ac:dyDescent="0.2">
      <c r="A344" s="4"/>
      <c r="B344" s="4"/>
      <c r="C344" s="337"/>
      <c r="D344" s="2"/>
      <c r="E344" s="2"/>
      <c r="F344" s="51"/>
      <c r="G344" s="2"/>
      <c r="H344" s="2"/>
      <c r="I344" s="2"/>
      <c r="J344" s="2"/>
      <c r="K344" s="2"/>
      <c r="L344" s="2"/>
      <c r="M344" s="4"/>
    </row>
    <row r="345" spans="1:13" s="9" customFormat="1" x14ac:dyDescent="0.2">
      <c r="A345" s="4"/>
      <c r="B345" s="4"/>
      <c r="C345" s="337"/>
      <c r="D345" s="2"/>
      <c r="E345" s="2"/>
      <c r="F345" s="51"/>
      <c r="G345" s="2"/>
      <c r="H345" s="2"/>
      <c r="I345" s="2"/>
      <c r="J345" s="2"/>
      <c r="K345" s="2"/>
      <c r="L345" s="2"/>
      <c r="M345" s="4"/>
    </row>
    <row r="346" spans="1:13" s="9" customFormat="1" x14ac:dyDescent="0.2">
      <c r="A346" s="4"/>
      <c r="B346" s="4"/>
      <c r="C346" s="337"/>
      <c r="D346" s="2"/>
      <c r="E346" s="2"/>
      <c r="F346" s="51"/>
      <c r="G346" s="2"/>
      <c r="H346" s="2"/>
      <c r="I346" s="2"/>
      <c r="J346" s="2"/>
      <c r="K346" s="2"/>
      <c r="L346" s="2"/>
      <c r="M346" s="4"/>
    </row>
    <row r="347" spans="1:13" s="9" customFormat="1" x14ac:dyDescent="0.2">
      <c r="A347" s="4"/>
      <c r="B347" s="4"/>
      <c r="C347" s="337"/>
      <c r="D347" s="2"/>
      <c r="E347" s="2"/>
      <c r="F347" s="51"/>
      <c r="G347" s="2"/>
      <c r="H347" s="2"/>
      <c r="I347" s="2"/>
      <c r="J347" s="2"/>
      <c r="K347" s="2"/>
      <c r="L347" s="2"/>
      <c r="M347" s="4"/>
    </row>
    <row r="348" spans="1:13" s="9" customFormat="1" x14ac:dyDescent="0.2">
      <c r="A348" s="4"/>
      <c r="B348" s="4"/>
      <c r="C348" s="337"/>
      <c r="D348" s="2"/>
      <c r="E348" s="2"/>
      <c r="F348" s="51"/>
      <c r="G348" s="2"/>
      <c r="H348" s="2"/>
      <c r="I348" s="2"/>
      <c r="J348" s="2"/>
      <c r="K348" s="2"/>
      <c r="L348" s="2"/>
      <c r="M348" s="4"/>
    </row>
    <row r="349" spans="1:13" s="9" customFormat="1" x14ac:dyDescent="0.2">
      <c r="A349" s="4"/>
      <c r="B349" s="4"/>
      <c r="C349" s="337"/>
      <c r="D349" s="2"/>
      <c r="E349" s="2"/>
      <c r="F349" s="51"/>
      <c r="G349" s="2"/>
      <c r="H349" s="2"/>
      <c r="I349" s="2"/>
      <c r="J349" s="2"/>
      <c r="K349" s="2"/>
      <c r="L349" s="2"/>
      <c r="M349" s="4"/>
    </row>
    <row r="350" spans="1:13" s="9" customFormat="1" x14ac:dyDescent="0.2">
      <c r="A350" s="4"/>
      <c r="B350" s="4"/>
      <c r="C350" s="337"/>
      <c r="D350" s="2"/>
      <c r="E350" s="2"/>
      <c r="F350" s="51"/>
      <c r="G350" s="2"/>
      <c r="H350" s="2"/>
      <c r="I350" s="2"/>
      <c r="J350" s="2"/>
      <c r="K350" s="2"/>
      <c r="L350" s="2"/>
      <c r="M350" s="4"/>
    </row>
    <row r="351" spans="1:13" s="9" customFormat="1" x14ac:dyDescent="0.2">
      <c r="A351" s="4"/>
      <c r="B351" s="4"/>
      <c r="C351" s="337"/>
      <c r="D351" s="2"/>
      <c r="E351" s="2"/>
      <c r="F351" s="51"/>
      <c r="G351" s="2"/>
      <c r="H351" s="2"/>
      <c r="I351" s="2"/>
      <c r="J351" s="2"/>
      <c r="K351" s="2"/>
      <c r="L351" s="2"/>
      <c r="M351" s="4"/>
    </row>
    <row r="352" spans="1:13" s="9" customFormat="1" x14ac:dyDescent="0.2">
      <c r="A352" s="4"/>
      <c r="B352" s="4"/>
      <c r="C352" s="337"/>
      <c r="D352" s="2"/>
      <c r="E352" s="2"/>
      <c r="F352" s="51"/>
      <c r="G352" s="2"/>
      <c r="H352" s="2"/>
      <c r="I352" s="2"/>
      <c r="J352" s="2"/>
      <c r="K352" s="2"/>
      <c r="L352" s="2"/>
      <c r="M352" s="4"/>
    </row>
    <row r="353" spans="1:13" s="9" customFormat="1" x14ac:dyDescent="0.2">
      <c r="A353" s="4"/>
      <c r="B353" s="4"/>
      <c r="C353" s="337"/>
      <c r="D353" s="2"/>
      <c r="E353" s="2"/>
      <c r="F353" s="51"/>
      <c r="G353" s="2"/>
      <c r="H353" s="2"/>
      <c r="I353" s="2"/>
      <c r="J353" s="2"/>
      <c r="K353" s="2"/>
      <c r="L353" s="2"/>
      <c r="M353" s="4"/>
    </row>
    <row r="354" spans="1:13" s="9" customFormat="1" x14ac:dyDescent="0.2">
      <c r="A354" s="4"/>
      <c r="B354" s="4"/>
      <c r="C354" s="337"/>
      <c r="D354" s="2"/>
      <c r="E354" s="2"/>
      <c r="F354" s="51"/>
      <c r="G354" s="2"/>
      <c r="H354" s="2"/>
      <c r="I354" s="2"/>
      <c r="J354" s="2"/>
      <c r="K354" s="2"/>
      <c r="L354" s="2"/>
      <c r="M354" s="4"/>
    </row>
    <row r="355" spans="1:13" s="9" customFormat="1" x14ac:dyDescent="0.2">
      <c r="A355" s="4"/>
      <c r="B355" s="4"/>
      <c r="C355" s="337"/>
      <c r="D355" s="2"/>
      <c r="E355" s="2"/>
      <c r="F355" s="51"/>
      <c r="G355" s="2"/>
      <c r="H355" s="2"/>
      <c r="I355" s="2"/>
      <c r="J355" s="2"/>
      <c r="K355" s="2"/>
      <c r="L355" s="2"/>
      <c r="M355" s="4"/>
    </row>
    <row r="356" spans="1:13" s="9" customFormat="1" x14ac:dyDescent="0.2">
      <c r="A356" s="4"/>
      <c r="B356" s="4"/>
      <c r="C356" s="337"/>
      <c r="D356" s="2"/>
      <c r="E356" s="2"/>
      <c r="F356" s="51"/>
      <c r="G356" s="2"/>
      <c r="H356" s="2"/>
      <c r="I356" s="2"/>
      <c r="J356" s="2"/>
      <c r="K356" s="2"/>
      <c r="L356" s="2"/>
      <c r="M356" s="4"/>
    </row>
    <row r="357" spans="1:13" s="9" customFormat="1" x14ac:dyDescent="0.2">
      <c r="A357" s="4"/>
      <c r="B357" s="4"/>
      <c r="C357" s="337"/>
      <c r="D357" s="2"/>
      <c r="E357" s="2"/>
      <c r="F357" s="51"/>
      <c r="G357" s="2"/>
      <c r="H357" s="2"/>
      <c r="I357" s="2"/>
      <c r="J357" s="2"/>
      <c r="K357" s="2"/>
      <c r="L357" s="2"/>
      <c r="M357" s="4"/>
    </row>
    <row r="358" spans="1:13" s="9" customFormat="1" x14ac:dyDescent="0.2">
      <c r="A358" s="4"/>
      <c r="B358" s="4"/>
      <c r="C358" s="337"/>
      <c r="D358" s="2"/>
      <c r="E358" s="2"/>
      <c r="F358" s="51"/>
      <c r="G358" s="2"/>
      <c r="H358" s="2"/>
      <c r="I358" s="2"/>
      <c r="J358" s="2"/>
      <c r="K358" s="2"/>
      <c r="L358" s="2"/>
      <c r="M358" s="4"/>
    </row>
    <row r="359" spans="1:13" s="9" customFormat="1" x14ac:dyDescent="0.2">
      <c r="A359" s="4"/>
      <c r="B359" s="4"/>
      <c r="C359" s="337"/>
      <c r="D359" s="2"/>
      <c r="E359" s="2"/>
      <c r="F359" s="51"/>
      <c r="G359" s="2"/>
      <c r="H359" s="2"/>
      <c r="I359" s="2"/>
      <c r="J359" s="2"/>
      <c r="K359" s="2"/>
      <c r="L359" s="2"/>
      <c r="M359" s="4"/>
    </row>
    <row r="360" spans="1:13" s="9" customFormat="1" x14ac:dyDescent="0.2">
      <c r="A360" s="4"/>
      <c r="B360" s="4"/>
      <c r="C360" s="337"/>
      <c r="D360" s="2"/>
      <c r="E360" s="2"/>
      <c r="F360" s="51"/>
      <c r="G360" s="2"/>
      <c r="H360" s="2"/>
      <c r="I360" s="2"/>
      <c r="J360" s="2"/>
      <c r="K360" s="2"/>
      <c r="L360" s="2"/>
      <c r="M360" s="4"/>
    </row>
    <row r="361" spans="1:13" s="9" customFormat="1" x14ac:dyDescent="0.2">
      <c r="A361" s="4"/>
      <c r="B361" s="4"/>
      <c r="C361" s="337"/>
      <c r="D361" s="2"/>
      <c r="E361" s="2"/>
      <c r="F361" s="51"/>
      <c r="G361" s="2"/>
      <c r="H361" s="2"/>
      <c r="I361" s="2"/>
      <c r="J361" s="2"/>
      <c r="K361" s="2"/>
      <c r="L361" s="2"/>
      <c r="M361" s="4"/>
    </row>
    <row r="362" spans="1:13" s="9" customFormat="1" x14ac:dyDescent="0.2">
      <c r="A362" s="4"/>
      <c r="B362" s="4"/>
      <c r="C362" s="337"/>
      <c r="D362" s="2"/>
      <c r="E362" s="2"/>
      <c r="F362" s="51"/>
      <c r="G362" s="2"/>
      <c r="H362" s="2"/>
      <c r="I362" s="2"/>
      <c r="J362" s="2"/>
      <c r="K362" s="2"/>
      <c r="L362" s="2"/>
      <c r="M362" s="4"/>
    </row>
    <row r="363" spans="1:13" s="9" customFormat="1" x14ac:dyDescent="0.2">
      <c r="A363" s="4"/>
      <c r="B363" s="4"/>
      <c r="C363" s="337"/>
      <c r="D363" s="2"/>
      <c r="E363" s="2"/>
      <c r="F363" s="51"/>
      <c r="G363" s="2"/>
      <c r="H363" s="2"/>
      <c r="I363" s="2"/>
      <c r="J363" s="2"/>
      <c r="K363" s="2"/>
      <c r="L363" s="2"/>
      <c r="M363" s="4"/>
    </row>
    <row r="364" spans="1:13" s="9" customFormat="1" x14ac:dyDescent="0.2">
      <c r="A364" s="4"/>
      <c r="B364" s="4"/>
      <c r="C364" s="337"/>
      <c r="D364" s="2"/>
      <c r="E364" s="2"/>
      <c r="F364" s="51"/>
      <c r="G364" s="2"/>
      <c r="H364" s="2"/>
      <c r="I364" s="2"/>
      <c r="J364" s="2"/>
      <c r="K364" s="2"/>
      <c r="L364" s="2"/>
      <c r="M364" s="4"/>
    </row>
    <row r="365" spans="1:13" s="9" customFormat="1" x14ac:dyDescent="0.2">
      <c r="A365" s="4"/>
      <c r="B365" s="4"/>
      <c r="C365" s="337"/>
      <c r="D365" s="2"/>
      <c r="E365" s="2"/>
      <c r="F365" s="51"/>
      <c r="G365" s="2"/>
      <c r="H365" s="2"/>
      <c r="I365" s="2"/>
      <c r="J365" s="2"/>
      <c r="K365" s="2"/>
      <c r="L365" s="2"/>
      <c r="M365" s="4"/>
    </row>
    <row r="366" spans="1:13" s="9" customFormat="1" x14ac:dyDescent="0.2">
      <c r="A366" s="4"/>
      <c r="B366" s="4"/>
      <c r="C366" s="337"/>
      <c r="D366" s="2"/>
      <c r="E366" s="2"/>
      <c r="F366" s="51"/>
      <c r="G366" s="2"/>
      <c r="H366" s="2"/>
      <c r="I366" s="2"/>
      <c r="J366" s="2"/>
      <c r="K366" s="2"/>
      <c r="L366" s="2"/>
      <c r="M366" s="4"/>
    </row>
    <row r="367" spans="1:13" s="9" customFormat="1" x14ac:dyDescent="0.2">
      <c r="A367" s="4"/>
      <c r="B367" s="4"/>
      <c r="C367" s="337"/>
      <c r="D367" s="2"/>
      <c r="E367" s="2"/>
      <c r="F367" s="51"/>
      <c r="G367" s="2"/>
      <c r="H367" s="2"/>
      <c r="I367" s="2"/>
      <c r="J367" s="2"/>
      <c r="K367" s="2"/>
      <c r="L367" s="2"/>
      <c r="M367" s="4"/>
    </row>
    <row r="368" spans="1:13" s="9" customFormat="1" x14ac:dyDescent="0.2">
      <c r="A368" s="4"/>
      <c r="B368" s="4"/>
      <c r="C368" s="337"/>
      <c r="D368" s="2"/>
      <c r="E368" s="2"/>
      <c r="F368" s="51"/>
      <c r="G368" s="2"/>
      <c r="H368" s="2"/>
      <c r="I368" s="2"/>
      <c r="J368" s="2"/>
      <c r="K368" s="2"/>
      <c r="L368" s="2"/>
      <c r="M368" s="4"/>
    </row>
    <row r="369" spans="1:13" s="9" customFormat="1" x14ac:dyDescent="0.2">
      <c r="A369" s="4"/>
      <c r="B369" s="4"/>
      <c r="C369" s="337"/>
      <c r="D369" s="2"/>
      <c r="E369" s="2"/>
      <c r="F369" s="51"/>
      <c r="G369" s="2"/>
      <c r="H369" s="2"/>
      <c r="I369" s="2"/>
      <c r="J369" s="2"/>
      <c r="K369" s="2"/>
      <c r="L369" s="2"/>
      <c r="M369" s="4"/>
    </row>
    <row r="370" spans="1:13" s="9" customFormat="1" x14ac:dyDescent="0.2">
      <c r="A370" s="4"/>
      <c r="B370" s="4"/>
      <c r="C370" s="337"/>
      <c r="D370" s="2"/>
      <c r="E370" s="2"/>
      <c r="F370" s="51"/>
      <c r="G370" s="2"/>
      <c r="H370" s="2"/>
      <c r="I370" s="2"/>
      <c r="J370" s="2"/>
      <c r="K370" s="2"/>
      <c r="L370" s="2"/>
      <c r="M370" s="4"/>
    </row>
    <row r="371" spans="1:13" s="9" customFormat="1" x14ac:dyDescent="0.2">
      <c r="A371" s="4"/>
      <c r="B371" s="4"/>
      <c r="C371" s="337"/>
      <c r="D371" s="2"/>
      <c r="E371" s="2"/>
      <c r="F371" s="51"/>
      <c r="G371" s="2"/>
      <c r="H371" s="2"/>
      <c r="I371" s="2"/>
      <c r="J371" s="2"/>
      <c r="K371" s="2"/>
      <c r="L371" s="2"/>
      <c r="M371" s="4"/>
    </row>
    <row r="372" spans="1:13" s="9" customFormat="1" x14ac:dyDescent="0.2">
      <c r="A372" s="4"/>
      <c r="B372" s="4"/>
      <c r="C372" s="337"/>
      <c r="D372" s="2"/>
      <c r="E372" s="2"/>
      <c r="F372" s="51"/>
      <c r="G372" s="2"/>
      <c r="H372" s="2"/>
      <c r="I372" s="2"/>
      <c r="J372" s="2"/>
      <c r="K372" s="2"/>
      <c r="L372" s="2"/>
      <c r="M372" s="4"/>
    </row>
    <row r="373" spans="1:13" s="9" customFormat="1" x14ac:dyDescent="0.2">
      <c r="A373" s="4"/>
      <c r="B373" s="4"/>
      <c r="C373" s="337"/>
      <c r="D373" s="2"/>
      <c r="E373" s="2"/>
      <c r="F373" s="51"/>
      <c r="G373" s="2"/>
      <c r="H373" s="2"/>
      <c r="I373" s="2"/>
      <c r="J373" s="2"/>
      <c r="K373" s="2"/>
      <c r="L373" s="2"/>
      <c r="M373" s="4"/>
    </row>
    <row r="374" spans="1:13" s="9" customFormat="1" x14ac:dyDescent="0.2">
      <c r="A374" s="4"/>
      <c r="B374" s="4"/>
      <c r="C374" s="337"/>
      <c r="D374" s="2"/>
      <c r="E374" s="2"/>
      <c r="F374" s="51"/>
      <c r="G374" s="2"/>
      <c r="H374" s="2"/>
      <c r="I374" s="2"/>
      <c r="J374" s="2"/>
      <c r="K374" s="2"/>
      <c r="L374" s="2"/>
      <c r="M374" s="4"/>
    </row>
    <row r="375" spans="1:13" s="9" customFormat="1" x14ac:dyDescent="0.2">
      <c r="A375" s="4"/>
      <c r="B375" s="4"/>
      <c r="C375" s="337"/>
      <c r="D375" s="2"/>
      <c r="E375" s="2"/>
      <c r="F375" s="51"/>
      <c r="G375" s="2"/>
      <c r="H375" s="2"/>
      <c r="I375" s="2"/>
      <c r="J375" s="2"/>
      <c r="K375" s="2"/>
      <c r="L375" s="2"/>
      <c r="M375" s="4"/>
    </row>
    <row r="376" spans="1:13" s="9" customFormat="1" x14ac:dyDescent="0.2">
      <c r="A376" s="4"/>
      <c r="B376" s="4"/>
      <c r="C376" s="337"/>
      <c r="D376" s="2"/>
      <c r="E376" s="2"/>
      <c r="F376" s="51"/>
      <c r="G376" s="2"/>
      <c r="H376" s="2"/>
      <c r="I376" s="2"/>
      <c r="J376" s="2"/>
      <c r="K376" s="2"/>
      <c r="L376" s="2"/>
      <c r="M376" s="4"/>
    </row>
    <row r="377" spans="1:13" s="9" customFormat="1" x14ac:dyDescent="0.2">
      <c r="A377" s="4"/>
      <c r="B377" s="4"/>
      <c r="C377" s="337"/>
      <c r="D377" s="2"/>
      <c r="E377" s="2"/>
      <c r="F377" s="51"/>
      <c r="G377" s="2"/>
      <c r="H377" s="2"/>
      <c r="I377" s="2"/>
      <c r="J377" s="2"/>
      <c r="K377" s="2"/>
      <c r="L377" s="2"/>
      <c r="M377" s="4"/>
    </row>
    <row r="378" spans="1:13" s="9" customFormat="1" x14ac:dyDescent="0.2">
      <c r="A378" s="4"/>
      <c r="B378" s="4"/>
      <c r="C378" s="337"/>
      <c r="D378" s="2"/>
      <c r="E378" s="2"/>
      <c r="F378" s="51"/>
      <c r="G378" s="2"/>
      <c r="H378" s="2"/>
      <c r="I378" s="2"/>
      <c r="J378" s="2"/>
      <c r="K378" s="2"/>
      <c r="L378" s="2"/>
      <c r="M378" s="4"/>
    </row>
    <row r="379" spans="1:13" s="9" customFormat="1" x14ac:dyDescent="0.2">
      <c r="A379" s="4"/>
      <c r="B379" s="4"/>
      <c r="C379" s="337"/>
      <c r="D379" s="2"/>
      <c r="E379" s="2"/>
      <c r="F379" s="51"/>
      <c r="G379" s="2"/>
      <c r="H379" s="2"/>
      <c r="I379" s="2"/>
      <c r="J379" s="2"/>
      <c r="K379" s="2"/>
      <c r="L379" s="2"/>
      <c r="M379" s="4"/>
    </row>
    <row r="380" spans="1:13" s="9" customFormat="1" x14ac:dyDescent="0.2">
      <c r="A380" s="4"/>
      <c r="B380" s="4"/>
      <c r="C380" s="337"/>
      <c r="D380" s="2"/>
      <c r="E380" s="2"/>
      <c r="F380" s="51"/>
      <c r="G380" s="2"/>
      <c r="H380" s="2"/>
      <c r="I380" s="2"/>
      <c r="J380" s="2"/>
      <c r="K380" s="2"/>
      <c r="L380" s="2"/>
      <c r="M380" s="4"/>
    </row>
    <row r="381" spans="1:13" s="9" customFormat="1" x14ac:dyDescent="0.2">
      <c r="A381" s="4"/>
      <c r="B381" s="4"/>
      <c r="C381" s="337"/>
      <c r="D381" s="2"/>
      <c r="E381" s="2"/>
      <c r="F381" s="51"/>
      <c r="G381" s="2"/>
      <c r="H381" s="2"/>
      <c r="I381" s="2"/>
      <c r="J381" s="2"/>
      <c r="K381" s="2"/>
      <c r="L381" s="2"/>
      <c r="M381" s="4"/>
    </row>
    <row r="382" spans="1:13" s="9" customFormat="1" x14ac:dyDescent="0.2">
      <c r="A382" s="4"/>
      <c r="B382" s="4"/>
      <c r="C382" s="337"/>
      <c r="D382" s="2"/>
      <c r="E382" s="2"/>
      <c r="F382" s="51"/>
      <c r="G382" s="2"/>
      <c r="H382" s="2"/>
      <c r="I382" s="2"/>
      <c r="J382" s="2"/>
      <c r="K382" s="2"/>
      <c r="L382" s="2"/>
      <c r="M382" s="4"/>
    </row>
    <row r="383" spans="1:13" s="9" customFormat="1" x14ac:dyDescent="0.2">
      <c r="A383" s="4"/>
      <c r="B383" s="4"/>
      <c r="C383" s="337"/>
      <c r="D383" s="2"/>
      <c r="E383" s="2"/>
      <c r="F383" s="51"/>
      <c r="G383" s="2"/>
      <c r="H383" s="2"/>
      <c r="I383" s="2"/>
      <c r="J383" s="2"/>
      <c r="K383" s="2"/>
      <c r="L383" s="2"/>
      <c r="M383" s="4"/>
    </row>
    <row r="384" spans="1:13" s="9" customFormat="1" x14ac:dyDescent="0.2">
      <c r="A384" s="4"/>
      <c r="B384" s="4"/>
      <c r="C384" s="337"/>
      <c r="D384" s="2"/>
      <c r="E384" s="2"/>
      <c r="F384" s="51"/>
      <c r="G384" s="2"/>
      <c r="H384" s="2"/>
      <c r="I384" s="2"/>
      <c r="J384" s="2"/>
      <c r="K384" s="2"/>
      <c r="L384" s="2"/>
      <c r="M384" s="4"/>
    </row>
    <row r="385" spans="1:13" s="9" customFormat="1" x14ac:dyDescent="0.2">
      <c r="A385" s="4"/>
      <c r="B385" s="4"/>
      <c r="C385" s="337"/>
      <c r="D385" s="2"/>
      <c r="E385" s="2"/>
      <c r="F385" s="51"/>
      <c r="G385" s="2"/>
      <c r="H385" s="2"/>
      <c r="I385" s="2"/>
      <c r="J385" s="2"/>
      <c r="K385" s="2"/>
      <c r="L385" s="2"/>
      <c r="M385" s="4"/>
    </row>
    <row r="386" spans="1:13" s="9" customFormat="1" x14ac:dyDescent="0.2">
      <c r="A386" s="4"/>
      <c r="B386" s="4"/>
      <c r="C386" s="337"/>
      <c r="D386" s="2"/>
      <c r="E386" s="2"/>
      <c r="F386" s="51"/>
      <c r="G386" s="2"/>
      <c r="H386" s="2"/>
      <c r="I386" s="2"/>
      <c r="J386" s="2"/>
      <c r="K386" s="2"/>
      <c r="L386" s="2"/>
      <c r="M386" s="4"/>
    </row>
    <row r="387" spans="1:13" s="9" customFormat="1" x14ac:dyDescent="0.2">
      <c r="A387" s="4"/>
      <c r="B387" s="4"/>
      <c r="C387" s="337"/>
      <c r="D387" s="2"/>
      <c r="E387" s="2"/>
      <c r="F387" s="51"/>
      <c r="G387" s="2"/>
      <c r="H387" s="2"/>
      <c r="I387" s="2"/>
      <c r="J387" s="2"/>
      <c r="K387" s="2"/>
      <c r="L387" s="2"/>
      <c r="M387" s="4"/>
    </row>
    <row r="388" spans="1:13" s="9" customFormat="1" x14ac:dyDescent="0.2">
      <c r="A388" s="4"/>
      <c r="B388" s="4"/>
      <c r="C388" s="337"/>
      <c r="D388" s="2"/>
      <c r="E388" s="2"/>
      <c r="F388" s="51"/>
      <c r="G388" s="2"/>
      <c r="H388" s="2"/>
      <c r="I388" s="2"/>
      <c r="J388" s="2"/>
      <c r="K388" s="2"/>
      <c r="L388" s="2"/>
      <c r="M388" s="4"/>
    </row>
    <row r="389" spans="1:13" s="9" customFormat="1" x14ac:dyDescent="0.2">
      <c r="A389" s="4"/>
      <c r="B389" s="4"/>
      <c r="C389" s="337"/>
      <c r="D389" s="2"/>
      <c r="E389" s="2"/>
      <c r="F389" s="51"/>
      <c r="G389" s="2"/>
      <c r="H389" s="2"/>
      <c r="I389" s="2"/>
      <c r="J389" s="2"/>
      <c r="K389" s="2"/>
      <c r="L389" s="2"/>
      <c r="M389" s="4"/>
    </row>
    <row r="390" spans="1:13" s="9" customFormat="1" x14ac:dyDescent="0.2">
      <c r="A390" s="4"/>
      <c r="B390" s="4"/>
      <c r="C390" s="337"/>
      <c r="D390" s="2"/>
      <c r="E390" s="2"/>
      <c r="F390" s="51"/>
      <c r="G390" s="2"/>
      <c r="H390" s="2"/>
      <c r="I390" s="2"/>
      <c r="J390" s="2"/>
      <c r="K390" s="2"/>
      <c r="L390" s="2"/>
      <c r="M390" s="4"/>
    </row>
    <row r="391" spans="1:13" s="9" customFormat="1" x14ac:dyDescent="0.2">
      <c r="A391" s="4"/>
      <c r="B391" s="4"/>
      <c r="C391" s="337"/>
      <c r="D391" s="2"/>
      <c r="E391" s="2"/>
      <c r="F391" s="51"/>
      <c r="G391" s="2"/>
      <c r="H391" s="2"/>
      <c r="I391" s="2"/>
      <c r="J391" s="2"/>
      <c r="K391" s="2"/>
      <c r="L391" s="2"/>
      <c r="M391" s="4"/>
    </row>
    <row r="392" spans="1:13" s="9" customFormat="1" x14ac:dyDescent="0.2">
      <c r="A392" s="4"/>
      <c r="B392" s="4"/>
      <c r="C392" s="337"/>
      <c r="D392" s="2"/>
      <c r="E392" s="2"/>
      <c r="F392" s="51"/>
      <c r="G392" s="2"/>
      <c r="H392" s="2"/>
      <c r="I392" s="2"/>
      <c r="J392" s="2"/>
      <c r="K392" s="2"/>
      <c r="L392" s="2"/>
      <c r="M392" s="4"/>
    </row>
    <row r="393" spans="1:13" s="9" customFormat="1" x14ac:dyDescent="0.2">
      <c r="A393" s="4"/>
      <c r="B393" s="4"/>
      <c r="C393" s="337"/>
      <c r="D393" s="2"/>
      <c r="E393" s="2"/>
      <c r="F393" s="51"/>
      <c r="G393" s="2"/>
      <c r="H393" s="2"/>
      <c r="I393" s="2"/>
      <c r="J393" s="2"/>
      <c r="K393" s="2"/>
      <c r="L393" s="2"/>
      <c r="M393" s="4"/>
    </row>
    <row r="394" spans="1:13" s="9" customFormat="1" x14ac:dyDescent="0.2">
      <c r="A394" s="4"/>
      <c r="B394" s="4"/>
      <c r="C394" s="337"/>
      <c r="D394" s="2"/>
      <c r="E394" s="2"/>
      <c r="F394" s="51"/>
      <c r="G394" s="2"/>
      <c r="H394" s="2"/>
      <c r="I394" s="2"/>
      <c r="J394" s="2"/>
      <c r="K394" s="2"/>
      <c r="L394" s="2"/>
      <c r="M394" s="4"/>
    </row>
    <row r="395" spans="1:13" s="9" customFormat="1" x14ac:dyDescent="0.2">
      <c r="A395" s="4"/>
      <c r="B395" s="4"/>
      <c r="C395" s="337"/>
      <c r="D395" s="2"/>
      <c r="E395" s="2"/>
      <c r="F395" s="51"/>
      <c r="G395" s="2"/>
      <c r="H395" s="2"/>
      <c r="I395" s="2"/>
      <c r="J395" s="2"/>
      <c r="K395" s="2"/>
      <c r="L395" s="2"/>
      <c r="M395" s="4"/>
    </row>
    <row r="396" spans="1:13" s="9" customFormat="1" x14ac:dyDescent="0.2">
      <c r="A396" s="4"/>
      <c r="B396" s="4"/>
      <c r="C396" s="337"/>
      <c r="D396" s="2"/>
      <c r="E396" s="2"/>
      <c r="F396" s="51"/>
      <c r="G396" s="2"/>
      <c r="H396" s="2"/>
      <c r="I396" s="2"/>
      <c r="J396" s="2"/>
      <c r="K396" s="2"/>
      <c r="L396" s="2"/>
      <c r="M396" s="4"/>
    </row>
    <row r="397" spans="1:13" s="9" customFormat="1" x14ac:dyDescent="0.2">
      <c r="A397" s="4"/>
      <c r="B397" s="4"/>
      <c r="C397" s="337"/>
      <c r="D397" s="2"/>
      <c r="E397" s="2"/>
      <c r="F397" s="51"/>
      <c r="G397" s="2"/>
      <c r="H397" s="2"/>
      <c r="I397" s="2"/>
      <c r="J397" s="2"/>
      <c r="K397" s="2"/>
      <c r="L397" s="2"/>
      <c r="M397" s="4"/>
    </row>
    <row r="398" spans="1:13" s="9" customFormat="1" x14ac:dyDescent="0.2">
      <c r="A398" s="4"/>
      <c r="B398" s="4"/>
      <c r="C398" s="337"/>
      <c r="D398" s="2"/>
      <c r="E398" s="2"/>
      <c r="F398" s="51"/>
      <c r="G398" s="2"/>
      <c r="H398" s="2"/>
      <c r="I398" s="2"/>
      <c r="J398" s="2"/>
      <c r="K398" s="2"/>
      <c r="L398" s="2"/>
      <c r="M398" s="4"/>
    </row>
    <row r="399" spans="1:13" s="9" customFormat="1" x14ac:dyDescent="0.2">
      <c r="A399" s="4"/>
      <c r="B399" s="4"/>
      <c r="C399" s="337"/>
      <c r="D399" s="2"/>
      <c r="E399" s="2"/>
      <c r="F399" s="51"/>
      <c r="G399" s="2"/>
      <c r="H399" s="2"/>
      <c r="I399" s="2"/>
      <c r="J399" s="2"/>
      <c r="K399" s="2"/>
      <c r="L399" s="2"/>
      <c r="M399" s="4"/>
    </row>
    <row r="400" spans="1:13" s="9" customFormat="1" x14ac:dyDescent="0.2">
      <c r="A400" s="4"/>
      <c r="B400" s="4"/>
      <c r="C400" s="337"/>
      <c r="D400" s="2"/>
      <c r="E400" s="2"/>
      <c r="F400" s="51"/>
      <c r="G400" s="2"/>
      <c r="H400" s="2"/>
      <c r="I400" s="2"/>
      <c r="J400" s="2"/>
      <c r="K400" s="2"/>
      <c r="L400" s="2"/>
      <c r="M400" s="4"/>
    </row>
    <row r="401" spans="1:13" s="9" customFormat="1" x14ac:dyDescent="0.2">
      <c r="A401" s="4"/>
      <c r="B401" s="4"/>
      <c r="C401" s="337"/>
      <c r="D401" s="2"/>
      <c r="E401" s="2"/>
      <c r="F401" s="51"/>
      <c r="G401" s="2"/>
      <c r="H401" s="2"/>
      <c r="I401" s="2"/>
      <c r="J401" s="2"/>
      <c r="K401" s="2"/>
      <c r="L401" s="2"/>
      <c r="M401" s="4"/>
    </row>
    <row r="402" spans="1:13" s="9" customFormat="1" x14ac:dyDescent="0.2">
      <c r="A402" s="4"/>
      <c r="B402" s="4"/>
      <c r="C402" s="337"/>
      <c r="D402" s="2"/>
      <c r="E402" s="2"/>
      <c r="F402" s="51"/>
      <c r="G402" s="2"/>
      <c r="H402" s="2"/>
      <c r="I402" s="2"/>
      <c r="J402" s="2"/>
      <c r="K402" s="2"/>
      <c r="L402" s="2"/>
      <c r="M402" s="4"/>
    </row>
    <row r="403" spans="1:13" s="9" customFormat="1" x14ac:dyDescent="0.2">
      <c r="A403" s="4"/>
      <c r="B403" s="4"/>
      <c r="C403" s="337"/>
      <c r="D403" s="2"/>
      <c r="E403" s="2"/>
      <c r="F403" s="51"/>
      <c r="G403" s="2"/>
      <c r="H403" s="2"/>
      <c r="I403" s="2"/>
      <c r="J403" s="2"/>
      <c r="K403" s="2"/>
      <c r="L403" s="2"/>
      <c r="M403" s="4"/>
    </row>
    <row r="404" spans="1:13" s="9" customFormat="1" x14ac:dyDescent="0.2">
      <c r="A404" s="4"/>
      <c r="B404" s="4"/>
      <c r="C404" s="337"/>
      <c r="D404" s="2"/>
      <c r="E404" s="2"/>
      <c r="F404" s="51"/>
      <c r="G404" s="2"/>
      <c r="H404" s="2"/>
      <c r="I404" s="2"/>
      <c r="J404" s="2"/>
      <c r="K404" s="2"/>
      <c r="L404" s="2"/>
      <c r="M404" s="4"/>
    </row>
    <row r="405" spans="1:13" s="9" customFormat="1" x14ac:dyDescent="0.2">
      <c r="A405" s="4"/>
      <c r="B405" s="4"/>
      <c r="C405" s="337"/>
      <c r="D405" s="2"/>
      <c r="E405" s="2"/>
      <c r="F405" s="51"/>
      <c r="G405" s="2"/>
      <c r="H405" s="2"/>
      <c r="I405" s="2"/>
      <c r="J405" s="2"/>
      <c r="K405" s="2"/>
      <c r="L405" s="2"/>
      <c r="M405" s="4"/>
    </row>
    <row r="406" spans="1:13" s="9" customFormat="1" x14ac:dyDescent="0.2">
      <c r="A406" s="4"/>
      <c r="B406" s="4"/>
      <c r="C406" s="337"/>
      <c r="D406" s="2"/>
      <c r="E406" s="2"/>
      <c r="F406" s="51"/>
      <c r="G406" s="2"/>
      <c r="H406" s="2"/>
      <c r="I406" s="2"/>
      <c r="J406" s="2"/>
      <c r="K406" s="2"/>
      <c r="L406" s="2"/>
      <c r="M406" s="4"/>
    </row>
    <row r="407" spans="1:13" s="9" customFormat="1" x14ac:dyDescent="0.2">
      <c r="A407" s="4"/>
      <c r="B407" s="4"/>
      <c r="C407" s="337"/>
      <c r="D407" s="2"/>
      <c r="E407" s="2"/>
      <c r="F407" s="51"/>
      <c r="G407" s="2"/>
      <c r="H407" s="2"/>
      <c r="I407" s="2"/>
      <c r="J407" s="2"/>
      <c r="K407" s="2"/>
      <c r="L407" s="2"/>
      <c r="M407" s="4"/>
    </row>
    <row r="408" spans="1:13" s="9" customFormat="1" x14ac:dyDescent="0.2">
      <c r="A408" s="4"/>
      <c r="B408" s="4"/>
      <c r="C408" s="337"/>
      <c r="D408" s="2"/>
      <c r="E408" s="2"/>
      <c r="F408" s="51"/>
      <c r="G408" s="2"/>
      <c r="H408" s="2"/>
      <c r="I408" s="2"/>
      <c r="J408" s="2"/>
      <c r="K408" s="2"/>
      <c r="L408" s="2"/>
      <c r="M408" s="4"/>
    </row>
    <row r="409" spans="1:13" s="9" customFormat="1" x14ac:dyDescent="0.2">
      <c r="A409" s="4"/>
      <c r="B409" s="4"/>
      <c r="C409" s="337"/>
      <c r="D409" s="2"/>
      <c r="E409" s="2"/>
      <c r="F409" s="51"/>
      <c r="G409" s="2"/>
      <c r="H409" s="2"/>
      <c r="I409" s="2"/>
      <c r="J409" s="2"/>
      <c r="K409" s="2"/>
      <c r="L409" s="2"/>
      <c r="M409" s="4"/>
    </row>
    <row r="410" spans="1:13" s="9" customFormat="1" x14ac:dyDescent="0.2">
      <c r="A410" s="4"/>
      <c r="B410" s="4"/>
      <c r="C410" s="337"/>
      <c r="D410" s="2"/>
      <c r="E410" s="2"/>
      <c r="F410" s="51"/>
      <c r="G410" s="2"/>
      <c r="H410" s="2"/>
      <c r="I410" s="2"/>
      <c r="J410" s="2"/>
      <c r="K410" s="2"/>
      <c r="L410" s="2"/>
      <c r="M410" s="4"/>
    </row>
    <row r="411" spans="1:13" s="9" customFormat="1" x14ac:dyDescent="0.2">
      <c r="A411" s="4"/>
      <c r="B411" s="4"/>
      <c r="C411" s="337"/>
      <c r="D411" s="2"/>
      <c r="E411" s="2"/>
      <c r="F411" s="51"/>
      <c r="G411" s="2"/>
      <c r="H411" s="2"/>
      <c r="I411" s="2"/>
      <c r="J411" s="2"/>
      <c r="K411" s="2"/>
      <c r="L411" s="2"/>
      <c r="M411" s="4"/>
    </row>
    <row r="412" spans="1:13" s="9" customFormat="1" x14ac:dyDescent="0.2">
      <c r="A412" s="4"/>
      <c r="B412" s="4"/>
      <c r="C412" s="337"/>
      <c r="D412" s="2"/>
      <c r="E412" s="2"/>
      <c r="F412" s="51"/>
      <c r="G412" s="2"/>
      <c r="H412" s="2"/>
      <c r="I412" s="2"/>
      <c r="J412" s="2"/>
      <c r="K412" s="2"/>
      <c r="L412" s="2"/>
      <c r="M412" s="4"/>
    </row>
    <row r="413" spans="1:13" s="9" customFormat="1" x14ac:dyDescent="0.2">
      <c r="A413" s="4"/>
      <c r="B413" s="4"/>
      <c r="C413" s="337"/>
      <c r="D413" s="2"/>
      <c r="E413" s="2"/>
      <c r="F413" s="51"/>
      <c r="G413" s="2"/>
      <c r="H413" s="2"/>
      <c r="I413" s="2"/>
      <c r="J413" s="2"/>
      <c r="K413" s="2"/>
      <c r="L413" s="2"/>
      <c r="M413" s="4"/>
    </row>
    <row r="414" spans="1:13" s="9" customFormat="1" x14ac:dyDescent="0.2">
      <c r="A414" s="4"/>
      <c r="B414" s="4"/>
      <c r="C414" s="337"/>
      <c r="D414" s="2"/>
      <c r="E414" s="2"/>
      <c r="F414" s="51"/>
      <c r="G414" s="2"/>
      <c r="H414" s="2"/>
      <c r="I414" s="2"/>
      <c r="J414" s="2"/>
      <c r="K414" s="2"/>
      <c r="L414" s="2"/>
      <c r="M414" s="4"/>
    </row>
    <row r="415" spans="1:13" s="9" customFormat="1" x14ac:dyDescent="0.2">
      <c r="A415" s="4"/>
      <c r="B415" s="4"/>
      <c r="C415" s="337"/>
      <c r="D415" s="2"/>
      <c r="E415" s="2"/>
      <c r="F415" s="51"/>
      <c r="G415" s="2"/>
      <c r="H415" s="2"/>
      <c r="I415" s="2"/>
      <c r="J415" s="2"/>
      <c r="K415" s="2"/>
      <c r="L415" s="2"/>
      <c r="M415" s="4"/>
    </row>
    <row r="416" spans="1:13" s="9" customFormat="1" x14ac:dyDescent="0.2">
      <c r="A416" s="4"/>
      <c r="B416" s="4"/>
      <c r="C416" s="337"/>
      <c r="D416" s="2"/>
      <c r="E416" s="2"/>
      <c r="F416" s="51"/>
      <c r="G416" s="2"/>
      <c r="H416" s="2"/>
      <c r="I416" s="2"/>
      <c r="J416" s="2"/>
      <c r="K416" s="2"/>
      <c r="L416" s="2"/>
      <c r="M416" s="4"/>
    </row>
    <row r="417" spans="1:13" s="9" customFormat="1" x14ac:dyDescent="0.2">
      <c r="A417" s="4"/>
      <c r="B417" s="4"/>
      <c r="C417" s="337"/>
      <c r="D417" s="2"/>
      <c r="E417" s="2"/>
      <c r="F417" s="51"/>
      <c r="G417" s="2"/>
      <c r="H417" s="2"/>
      <c r="I417" s="2"/>
      <c r="J417" s="2"/>
      <c r="K417" s="2"/>
      <c r="L417" s="2"/>
      <c r="M417" s="4"/>
    </row>
    <row r="418" spans="1:13" s="9" customFormat="1" x14ac:dyDescent="0.2">
      <c r="A418" s="4"/>
      <c r="B418" s="4"/>
      <c r="C418" s="337"/>
      <c r="D418" s="2"/>
      <c r="E418" s="2"/>
      <c r="F418" s="51"/>
      <c r="G418" s="2"/>
      <c r="H418" s="2"/>
      <c r="I418" s="2"/>
      <c r="J418" s="2"/>
      <c r="K418" s="2"/>
      <c r="L418" s="2"/>
      <c r="M418" s="4"/>
    </row>
    <row r="419" spans="1:13" s="9" customFormat="1" x14ac:dyDescent="0.2">
      <c r="A419" s="4"/>
      <c r="B419" s="4"/>
      <c r="C419" s="337"/>
      <c r="D419" s="2"/>
      <c r="E419" s="2"/>
      <c r="F419" s="51"/>
      <c r="G419" s="2"/>
      <c r="H419" s="2"/>
      <c r="I419" s="2"/>
      <c r="J419" s="2"/>
      <c r="K419" s="2"/>
      <c r="L419" s="2"/>
      <c r="M419" s="4"/>
    </row>
    <row r="420" spans="1:13" s="9" customFormat="1" x14ac:dyDescent="0.2">
      <c r="A420" s="4"/>
      <c r="B420" s="4"/>
      <c r="C420" s="337"/>
      <c r="D420" s="2"/>
      <c r="E420" s="2"/>
      <c r="F420" s="51"/>
      <c r="G420" s="2"/>
      <c r="H420" s="2"/>
      <c r="I420" s="2"/>
      <c r="J420" s="2"/>
      <c r="K420" s="2"/>
      <c r="L420" s="2"/>
      <c r="M420" s="4"/>
    </row>
    <row r="421" spans="1:13" s="9" customFormat="1" x14ac:dyDescent="0.2">
      <c r="A421" s="4"/>
      <c r="B421" s="4"/>
      <c r="C421" s="337"/>
      <c r="D421" s="2"/>
      <c r="E421" s="2"/>
      <c r="F421" s="51"/>
      <c r="G421" s="2"/>
      <c r="H421" s="2"/>
      <c r="I421" s="2"/>
      <c r="J421" s="2"/>
      <c r="K421" s="2"/>
      <c r="L421" s="2"/>
      <c r="M421" s="4"/>
    </row>
    <row r="422" spans="1:13" s="9" customFormat="1" x14ac:dyDescent="0.2">
      <c r="A422" s="4"/>
      <c r="B422" s="4"/>
      <c r="C422" s="337"/>
      <c r="D422" s="2"/>
      <c r="E422" s="2"/>
      <c r="F422" s="51"/>
      <c r="G422" s="2"/>
      <c r="H422" s="2"/>
      <c r="I422" s="2"/>
      <c r="J422" s="2"/>
      <c r="K422" s="2"/>
      <c r="L422" s="2"/>
      <c r="M422" s="4"/>
    </row>
    <row r="423" spans="1:13" s="9" customFormat="1" x14ac:dyDescent="0.2">
      <c r="A423" s="4"/>
      <c r="B423" s="4"/>
      <c r="C423" s="337"/>
      <c r="D423" s="2"/>
      <c r="E423" s="2"/>
      <c r="F423" s="51"/>
      <c r="G423" s="2"/>
      <c r="H423" s="2"/>
      <c r="I423" s="2"/>
      <c r="J423" s="2"/>
      <c r="K423" s="2"/>
      <c r="L423" s="2"/>
      <c r="M423" s="4"/>
    </row>
    <row r="424" spans="1:13" s="9" customFormat="1" x14ac:dyDescent="0.2">
      <c r="A424" s="4"/>
      <c r="B424" s="4"/>
      <c r="C424" s="337"/>
      <c r="D424" s="2"/>
      <c r="E424" s="2"/>
      <c r="F424" s="51"/>
      <c r="G424" s="2"/>
      <c r="H424" s="2"/>
      <c r="I424" s="2"/>
      <c r="J424" s="2"/>
      <c r="K424" s="2"/>
      <c r="L424" s="2"/>
      <c r="M424" s="4"/>
    </row>
    <row r="425" spans="1:13" s="9" customFormat="1" x14ac:dyDescent="0.2">
      <c r="A425" s="4"/>
      <c r="B425" s="4"/>
      <c r="C425" s="337"/>
      <c r="D425" s="2"/>
      <c r="E425" s="2"/>
      <c r="F425" s="51"/>
      <c r="G425" s="2"/>
      <c r="H425" s="2"/>
      <c r="I425" s="2"/>
      <c r="J425" s="2"/>
      <c r="K425" s="2"/>
      <c r="L425" s="2"/>
      <c r="M425" s="4"/>
    </row>
    <row r="426" spans="1:13" s="9" customFormat="1" x14ac:dyDescent="0.2">
      <c r="A426" s="4"/>
      <c r="B426" s="4"/>
      <c r="C426" s="337"/>
      <c r="D426" s="2"/>
      <c r="E426" s="2"/>
      <c r="F426" s="51"/>
      <c r="G426" s="2"/>
      <c r="H426" s="2"/>
      <c r="I426" s="2"/>
      <c r="J426" s="2"/>
      <c r="K426" s="2"/>
      <c r="L426" s="2"/>
      <c r="M426" s="4"/>
    </row>
    <row r="427" spans="1:13" s="9" customFormat="1" x14ac:dyDescent="0.2">
      <c r="A427" s="4"/>
      <c r="B427" s="4"/>
      <c r="C427" s="337"/>
      <c r="D427" s="2"/>
      <c r="E427" s="2"/>
      <c r="F427" s="51"/>
      <c r="G427" s="2"/>
      <c r="H427" s="2"/>
      <c r="I427" s="2"/>
      <c r="J427" s="2"/>
      <c r="K427" s="2"/>
      <c r="L427" s="2"/>
      <c r="M427" s="4"/>
    </row>
    <row r="428" spans="1:13" s="9" customFormat="1" x14ac:dyDescent="0.2">
      <c r="A428" s="4"/>
      <c r="B428" s="4"/>
      <c r="C428" s="337"/>
      <c r="D428" s="2"/>
      <c r="E428" s="2"/>
      <c r="F428" s="51"/>
      <c r="G428" s="2"/>
      <c r="H428" s="2"/>
      <c r="I428" s="2"/>
      <c r="J428" s="2"/>
      <c r="K428" s="2"/>
      <c r="L428" s="2"/>
      <c r="M428" s="4"/>
    </row>
    <row r="429" spans="1:13" s="9" customFormat="1" x14ac:dyDescent="0.2">
      <c r="A429" s="4"/>
      <c r="B429" s="4"/>
      <c r="C429" s="337"/>
      <c r="D429" s="2"/>
      <c r="E429" s="2"/>
      <c r="F429" s="51"/>
      <c r="G429" s="2"/>
      <c r="H429" s="2"/>
      <c r="I429" s="2"/>
      <c r="J429" s="2"/>
      <c r="K429" s="2"/>
      <c r="L429" s="2"/>
      <c r="M429" s="4"/>
    </row>
    <row r="430" spans="1:13" s="9" customFormat="1" x14ac:dyDescent="0.2">
      <c r="A430" s="4"/>
      <c r="B430" s="4"/>
      <c r="C430" s="337"/>
      <c r="D430" s="2"/>
      <c r="E430" s="2"/>
      <c r="F430" s="51"/>
      <c r="G430" s="2"/>
      <c r="H430" s="2"/>
      <c r="I430" s="2"/>
      <c r="J430" s="2"/>
      <c r="K430" s="2"/>
      <c r="L430" s="2"/>
      <c r="M430" s="4"/>
    </row>
    <row r="431" spans="1:13" s="9" customFormat="1" x14ac:dyDescent="0.2">
      <c r="A431" s="4"/>
      <c r="B431" s="4"/>
      <c r="C431" s="337"/>
      <c r="D431" s="2"/>
      <c r="E431" s="2"/>
      <c r="F431" s="51"/>
      <c r="G431" s="2"/>
      <c r="H431" s="2"/>
      <c r="I431" s="2"/>
      <c r="J431" s="2"/>
      <c r="K431" s="2"/>
      <c r="L431" s="2"/>
      <c r="M431" s="4"/>
    </row>
    <row r="432" spans="1:13" s="9" customFormat="1" x14ac:dyDescent="0.2">
      <c r="A432" s="4"/>
      <c r="B432" s="4"/>
      <c r="C432" s="337"/>
      <c r="D432" s="2"/>
      <c r="E432" s="2"/>
      <c r="F432" s="51"/>
      <c r="G432" s="2"/>
      <c r="H432" s="2"/>
      <c r="I432" s="2"/>
      <c r="J432" s="2"/>
      <c r="K432" s="2"/>
      <c r="L432" s="2"/>
      <c r="M432" s="4"/>
    </row>
    <row r="433" spans="1:13" s="9" customFormat="1" x14ac:dyDescent="0.2">
      <c r="A433" s="4"/>
      <c r="B433" s="4"/>
      <c r="C433" s="337"/>
      <c r="D433" s="2"/>
      <c r="E433" s="2"/>
      <c r="F433" s="51"/>
      <c r="G433" s="2"/>
      <c r="H433" s="2"/>
      <c r="I433" s="2"/>
      <c r="J433" s="2"/>
      <c r="K433" s="2"/>
      <c r="L433" s="2"/>
      <c r="M433" s="4"/>
    </row>
    <row r="434" spans="1:13" s="9" customFormat="1" x14ac:dyDescent="0.2">
      <c r="A434" s="4"/>
      <c r="B434" s="4"/>
      <c r="C434" s="337"/>
      <c r="D434" s="2"/>
      <c r="E434" s="2"/>
      <c r="F434" s="51"/>
      <c r="G434" s="2"/>
      <c r="H434" s="2"/>
      <c r="I434" s="2"/>
      <c r="J434" s="2"/>
      <c r="K434" s="2"/>
      <c r="L434" s="2"/>
      <c r="M434" s="4"/>
    </row>
    <row r="435" spans="1:13" s="9" customFormat="1" x14ac:dyDescent="0.2">
      <c r="A435" s="4"/>
      <c r="B435" s="4"/>
      <c r="C435" s="337"/>
      <c r="D435" s="2"/>
      <c r="E435" s="2"/>
      <c r="F435" s="51"/>
      <c r="G435" s="2"/>
      <c r="H435" s="2"/>
      <c r="I435" s="2"/>
      <c r="J435" s="2"/>
      <c r="K435" s="2"/>
      <c r="L435" s="2"/>
      <c r="M435" s="4"/>
    </row>
    <row r="436" spans="1:13" s="9" customFormat="1" x14ac:dyDescent="0.2">
      <c r="A436" s="4"/>
      <c r="B436" s="4"/>
      <c r="C436" s="337"/>
      <c r="D436" s="2"/>
      <c r="E436" s="2"/>
      <c r="F436" s="51"/>
      <c r="G436" s="2"/>
      <c r="H436" s="2"/>
      <c r="I436" s="2"/>
      <c r="J436" s="2"/>
      <c r="K436" s="2"/>
      <c r="L436" s="2"/>
      <c r="M436" s="4"/>
    </row>
    <row r="437" spans="1:13" s="9" customFormat="1" x14ac:dyDescent="0.2">
      <c r="A437" s="4"/>
      <c r="B437" s="4"/>
      <c r="C437" s="337"/>
      <c r="D437" s="2"/>
      <c r="E437" s="2"/>
      <c r="F437" s="51"/>
      <c r="G437" s="2"/>
      <c r="H437" s="2"/>
      <c r="I437" s="2"/>
      <c r="J437" s="2"/>
      <c r="K437" s="2"/>
      <c r="L437" s="2"/>
      <c r="M437" s="4"/>
    </row>
    <row r="438" spans="1:13" s="9" customFormat="1" x14ac:dyDescent="0.2">
      <c r="A438" s="4"/>
      <c r="B438" s="4"/>
      <c r="C438" s="337"/>
      <c r="D438" s="2"/>
      <c r="E438" s="2"/>
      <c r="F438" s="51"/>
      <c r="G438" s="2"/>
      <c r="H438" s="2"/>
      <c r="I438" s="2"/>
      <c r="J438" s="2"/>
      <c r="K438" s="2"/>
      <c r="L438" s="2"/>
      <c r="M438" s="4"/>
    </row>
    <row r="439" spans="1:13" s="9" customFormat="1" x14ac:dyDescent="0.2">
      <c r="A439" s="4"/>
      <c r="B439" s="4"/>
      <c r="C439" s="337"/>
      <c r="D439" s="2"/>
      <c r="E439" s="2"/>
      <c r="F439" s="51"/>
      <c r="G439" s="2"/>
      <c r="H439" s="2"/>
      <c r="I439" s="2"/>
      <c r="J439" s="2"/>
      <c r="K439" s="2"/>
      <c r="L439" s="2"/>
      <c r="M439" s="4"/>
    </row>
    <row r="440" spans="1:13" s="9" customFormat="1" x14ac:dyDescent="0.2">
      <c r="A440" s="4"/>
      <c r="B440" s="4"/>
      <c r="C440" s="337"/>
      <c r="D440" s="2"/>
      <c r="E440" s="2"/>
      <c r="F440" s="51"/>
      <c r="G440" s="2"/>
      <c r="H440" s="2"/>
      <c r="I440" s="2"/>
      <c r="J440" s="2"/>
      <c r="K440" s="2"/>
      <c r="L440" s="2"/>
      <c r="M440" s="4"/>
    </row>
    <row r="441" spans="1:13" s="9" customFormat="1" x14ac:dyDescent="0.2">
      <c r="A441" s="4"/>
      <c r="B441" s="4"/>
      <c r="C441" s="337"/>
      <c r="D441" s="2"/>
      <c r="E441" s="2"/>
      <c r="F441" s="51"/>
      <c r="G441" s="2"/>
      <c r="H441" s="2"/>
      <c r="I441" s="2"/>
      <c r="J441" s="2"/>
      <c r="K441" s="2"/>
      <c r="L441" s="2"/>
      <c r="M441" s="4"/>
    </row>
    <row r="442" spans="1:13" s="9" customFormat="1" x14ac:dyDescent="0.2">
      <c r="A442" s="4"/>
      <c r="B442" s="4"/>
      <c r="C442" s="337"/>
      <c r="D442" s="2"/>
      <c r="E442" s="2"/>
      <c r="F442" s="51"/>
      <c r="G442" s="2"/>
      <c r="H442" s="2"/>
      <c r="I442" s="2"/>
      <c r="J442" s="2"/>
      <c r="K442" s="2"/>
      <c r="L442" s="2"/>
      <c r="M442" s="4"/>
    </row>
    <row r="443" spans="1:13" s="9" customFormat="1" x14ac:dyDescent="0.2">
      <c r="A443" s="4"/>
      <c r="B443" s="4"/>
      <c r="C443" s="337"/>
      <c r="D443" s="2"/>
      <c r="E443" s="2"/>
      <c r="F443" s="51"/>
      <c r="G443" s="2"/>
      <c r="H443" s="2"/>
      <c r="I443" s="2"/>
      <c r="J443" s="2"/>
      <c r="K443" s="2"/>
      <c r="L443" s="2"/>
      <c r="M443" s="4"/>
    </row>
    <row r="444" spans="1:13" s="9" customFormat="1" x14ac:dyDescent="0.2">
      <c r="A444" s="4"/>
      <c r="B444" s="4"/>
      <c r="C444" s="337"/>
      <c r="D444" s="2"/>
      <c r="E444" s="2"/>
      <c r="F444" s="51"/>
      <c r="G444" s="2"/>
      <c r="H444" s="2"/>
      <c r="I444" s="2"/>
      <c r="J444" s="2"/>
      <c r="K444" s="2"/>
      <c r="L444" s="2"/>
      <c r="M444" s="4"/>
    </row>
    <row r="445" spans="1:13" s="9" customFormat="1" x14ac:dyDescent="0.2">
      <c r="A445" s="4"/>
      <c r="B445" s="4"/>
      <c r="C445" s="337"/>
      <c r="D445" s="2"/>
      <c r="E445" s="2"/>
      <c r="F445" s="51"/>
      <c r="G445" s="2"/>
      <c r="H445" s="2"/>
      <c r="I445" s="2"/>
      <c r="J445" s="2"/>
      <c r="K445" s="2"/>
      <c r="L445" s="2"/>
      <c r="M445" s="4"/>
    </row>
    <row r="446" spans="1:13" s="9" customFormat="1" x14ac:dyDescent="0.2">
      <c r="A446" s="4"/>
      <c r="B446" s="4"/>
      <c r="C446" s="337"/>
      <c r="D446" s="2"/>
      <c r="E446" s="2"/>
      <c r="F446" s="51"/>
      <c r="G446" s="2"/>
      <c r="H446" s="2"/>
      <c r="I446" s="2"/>
      <c r="J446" s="2"/>
      <c r="K446" s="2"/>
      <c r="L446" s="2"/>
      <c r="M446" s="4"/>
    </row>
    <row r="447" spans="1:13" s="9" customFormat="1" x14ac:dyDescent="0.2">
      <c r="A447" s="4"/>
      <c r="B447" s="4"/>
      <c r="C447" s="337"/>
      <c r="D447" s="2"/>
      <c r="E447" s="2"/>
      <c r="F447" s="51"/>
      <c r="G447" s="2"/>
      <c r="H447" s="2"/>
      <c r="I447" s="2"/>
      <c r="J447" s="2"/>
      <c r="K447" s="2"/>
      <c r="L447" s="2"/>
      <c r="M447" s="4"/>
    </row>
    <row r="448" spans="1:13" s="9" customFormat="1" x14ac:dyDescent="0.2">
      <c r="A448" s="4"/>
      <c r="B448" s="4"/>
      <c r="C448" s="337"/>
      <c r="D448" s="2"/>
      <c r="E448" s="2"/>
      <c r="F448" s="51"/>
      <c r="G448" s="2"/>
      <c r="H448" s="2"/>
      <c r="I448" s="2"/>
      <c r="J448" s="2"/>
      <c r="K448" s="2"/>
      <c r="L448" s="2"/>
      <c r="M448" s="4"/>
    </row>
    <row r="449" spans="1:13" s="9" customFormat="1" x14ac:dyDescent="0.2">
      <c r="A449" s="4"/>
      <c r="B449" s="4"/>
      <c r="C449" s="337"/>
      <c r="D449" s="2"/>
      <c r="E449" s="2"/>
      <c r="F449" s="51"/>
      <c r="G449" s="2"/>
      <c r="H449" s="2"/>
      <c r="I449" s="2"/>
      <c r="J449" s="2"/>
      <c r="K449" s="2"/>
      <c r="L449" s="2"/>
      <c r="M449" s="4"/>
    </row>
    <row r="450" spans="1:13" s="9" customFormat="1" x14ac:dyDescent="0.2">
      <c r="A450" s="4"/>
      <c r="B450" s="4"/>
      <c r="C450" s="337"/>
      <c r="D450" s="2"/>
      <c r="E450" s="2"/>
      <c r="F450" s="51"/>
      <c r="G450" s="2"/>
      <c r="H450" s="2"/>
      <c r="I450" s="2"/>
      <c r="J450" s="2"/>
      <c r="K450" s="2"/>
      <c r="L450" s="2"/>
      <c r="M450" s="4"/>
    </row>
    <row r="451" spans="1:13" s="9" customFormat="1" x14ac:dyDescent="0.2">
      <c r="A451" s="4"/>
      <c r="B451" s="4"/>
      <c r="C451" s="337"/>
      <c r="D451" s="2"/>
      <c r="E451" s="2"/>
      <c r="F451" s="51"/>
      <c r="G451" s="2"/>
      <c r="H451" s="2"/>
      <c r="I451" s="2"/>
      <c r="J451" s="2"/>
      <c r="K451" s="2"/>
      <c r="L451" s="2"/>
      <c r="M451" s="4"/>
    </row>
    <row r="452" spans="1:13" s="9" customFormat="1" x14ac:dyDescent="0.2">
      <c r="A452" s="4"/>
      <c r="B452" s="4"/>
      <c r="C452" s="337"/>
      <c r="D452" s="2"/>
      <c r="E452" s="2"/>
      <c r="F452" s="51"/>
      <c r="G452" s="2"/>
      <c r="H452" s="2"/>
      <c r="I452" s="2"/>
      <c r="J452" s="2"/>
      <c r="K452" s="2"/>
      <c r="L452" s="2"/>
      <c r="M452" s="4"/>
    </row>
    <row r="453" spans="1:13" s="9" customFormat="1" x14ac:dyDescent="0.2">
      <c r="A453" s="4"/>
      <c r="B453" s="4"/>
      <c r="C453" s="337"/>
      <c r="D453" s="2"/>
      <c r="E453" s="2"/>
      <c r="F453" s="51"/>
      <c r="G453" s="2"/>
      <c r="H453" s="2"/>
      <c r="I453" s="2"/>
      <c r="J453" s="2"/>
      <c r="K453" s="2"/>
      <c r="L453" s="2"/>
      <c r="M453" s="4"/>
    </row>
    <row r="454" spans="1:13" s="9" customFormat="1" x14ac:dyDescent="0.2">
      <c r="A454" s="4"/>
      <c r="B454" s="4"/>
      <c r="C454" s="337"/>
      <c r="D454" s="2"/>
      <c r="E454" s="2"/>
      <c r="F454" s="51"/>
      <c r="G454" s="2"/>
      <c r="H454" s="2"/>
      <c r="I454" s="2"/>
      <c r="J454" s="2"/>
      <c r="K454" s="2"/>
      <c r="L454" s="2"/>
      <c r="M454" s="4"/>
    </row>
    <row r="455" spans="1:13" s="9" customFormat="1" x14ac:dyDescent="0.2">
      <c r="A455" s="4"/>
      <c r="B455" s="4"/>
      <c r="C455" s="337"/>
      <c r="D455" s="2"/>
      <c r="E455" s="2"/>
      <c r="F455" s="51"/>
      <c r="G455" s="2"/>
      <c r="H455" s="2"/>
      <c r="I455" s="2"/>
      <c r="J455" s="2"/>
      <c r="K455" s="2"/>
      <c r="L455" s="2"/>
      <c r="M455" s="4"/>
    </row>
    <row r="456" spans="1:13" s="9" customFormat="1" x14ac:dyDescent="0.2">
      <c r="A456" s="4"/>
      <c r="B456" s="4"/>
      <c r="C456" s="337"/>
      <c r="D456" s="2"/>
      <c r="E456" s="2"/>
      <c r="F456" s="51"/>
      <c r="G456" s="2"/>
      <c r="H456" s="2"/>
      <c r="I456" s="2"/>
      <c r="J456" s="2"/>
      <c r="K456" s="2"/>
      <c r="L456" s="2"/>
      <c r="M456" s="4"/>
    </row>
    <row r="457" spans="1:13" s="9" customFormat="1" x14ac:dyDescent="0.2">
      <c r="A457" s="4"/>
      <c r="B457" s="4"/>
      <c r="C457" s="337"/>
      <c r="D457" s="2"/>
      <c r="E457" s="2"/>
      <c r="F457" s="51"/>
      <c r="G457" s="2"/>
      <c r="H457" s="2"/>
      <c r="I457" s="2"/>
      <c r="J457" s="2"/>
      <c r="K457" s="2"/>
      <c r="L457" s="2"/>
      <c r="M457" s="4"/>
    </row>
    <row r="458" spans="1:13" s="9" customFormat="1" x14ac:dyDescent="0.2">
      <c r="A458" s="4"/>
      <c r="B458" s="4"/>
      <c r="C458" s="337"/>
      <c r="D458" s="2"/>
      <c r="E458" s="2"/>
      <c r="F458" s="51"/>
      <c r="G458" s="2"/>
      <c r="H458" s="2"/>
      <c r="I458" s="2"/>
      <c r="J458" s="2"/>
      <c r="K458" s="2"/>
      <c r="L458" s="2"/>
      <c r="M458" s="4"/>
    </row>
    <row r="459" spans="1:13" s="9" customFormat="1" x14ac:dyDescent="0.2">
      <c r="A459" s="4"/>
      <c r="B459" s="4"/>
      <c r="C459" s="337"/>
      <c r="D459" s="2"/>
      <c r="E459" s="2"/>
      <c r="F459" s="51"/>
      <c r="G459" s="2"/>
      <c r="H459" s="2"/>
      <c r="I459" s="2"/>
      <c r="J459" s="2"/>
      <c r="K459" s="2"/>
      <c r="L459" s="2"/>
      <c r="M459" s="4"/>
    </row>
    <row r="460" spans="1:13" s="9" customFormat="1" x14ac:dyDescent="0.2">
      <c r="A460" s="4"/>
      <c r="B460" s="4"/>
      <c r="C460" s="337"/>
      <c r="D460" s="2"/>
      <c r="E460" s="2"/>
      <c r="F460" s="51"/>
      <c r="G460" s="2"/>
      <c r="H460" s="2"/>
      <c r="I460" s="2"/>
      <c r="J460" s="2"/>
      <c r="K460" s="2"/>
      <c r="L460" s="2"/>
      <c r="M460" s="4"/>
    </row>
    <row r="461" spans="1:13" s="9" customFormat="1" x14ac:dyDescent="0.2">
      <c r="A461" s="4"/>
      <c r="B461" s="4"/>
      <c r="C461" s="337"/>
      <c r="D461" s="2"/>
      <c r="E461" s="2"/>
      <c r="F461" s="51"/>
      <c r="G461" s="2"/>
      <c r="H461" s="2"/>
      <c r="I461" s="2"/>
      <c r="J461" s="2"/>
      <c r="K461" s="2"/>
      <c r="L461" s="2"/>
      <c r="M461" s="4"/>
    </row>
    <row r="462" spans="1:13" s="9" customFormat="1" x14ac:dyDescent="0.2">
      <c r="A462" s="4"/>
      <c r="B462" s="4"/>
      <c r="C462" s="337"/>
      <c r="D462" s="2"/>
      <c r="E462" s="2"/>
      <c r="F462" s="51"/>
      <c r="G462" s="2"/>
      <c r="H462" s="2"/>
      <c r="I462" s="2"/>
      <c r="J462" s="2"/>
      <c r="K462" s="2"/>
      <c r="L462" s="2"/>
      <c r="M462" s="4"/>
    </row>
    <row r="463" spans="1:13" s="9" customFormat="1" x14ac:dyDescent="0.2">
      <c r="A463" s="4"/>
      <c r="B463" s="4"/>
      <c r="C463" s="337"/>
      <c r="D463" s="2"/>
      <c r="E463" s="2"/>
      <c r="F463" s="51"/>
      <c r="G463" s="2"/>
      <c r="H463" s="2"/>
      <c r="I463" s="2"/>
      <c r="J463" s="2"/>
      <c r="K463" s="2"/>
      <c r="L463" s="2"/>
      <c r="M463" s="4"/>
    </row>
    <row r="464" spans="1:13" s="9" customFormat="1" x14ac:dyDescent="0.2">
      <c r="A464" s="4"/>
      <c r="B464" s="4"/>
      <c r="C464" s="337"/>
      <c r="D464" s="2"/>
      <c r="E464" s="2"/>
      <c r="F464" s="51"/>
      <c r="G464" s="2"/>
      <c r="H464" s="2"/>
      <c r="I464" s="2"/>
      <c r="J464" s="2"/>
      <c r="K464" s="2"/>
      <c r="L464" s="2"/>
      <c r="M464" s="4"/>
    </row>
    <row r="465" spans="1:13" s="9" customFormat="1" x14ac:dyDescent="0.2">
      <c r="A465" s="4"/>
      <c r="B465" s="4"/>
      <c r="C465" s="337"/>
      <c r="D465" s="2"/>
      <c r="E465" s="2"/>
      <c r="F465" s="51"/>
      <c r="G465" s="2"/>
      <c r="H465" s="2"/>
      <c r="I465" s="2"/>
      <c r="J465" s="2"/>
      <c r="K465" s="2"/>
      <c r="L465" s="2"/>
      <c r="M465" s="4"/>
    </row>
    <row r="466" spans="1:13" s="9" customFormat="1" x14ac:dyDescent="0.2">
      <c r="A466" s="4"/>
      <c r="B466" s="4"/>
      <c r="C466" s="337"/>
      <c r="D466" s="2"/>
      <c r="E466" s="2"/>
      <c r="F466" s="51"/>
      <c r="G466" s="2"/>
      <c r="H466" s="2"/>
      <c r="I466" s="2"/>
      <c r="J466" s="2"/>
      <c r="K466" s="2"/>
      <c r="L466" s="2"/>
      <c r="M466" s="4"/>
    </row>
    <row r="467" spans="1:13" s="9" customFormat="1" x14ac:dyDescent="0.2">
      <c r="A467" s="4"/>
      <c r="B467" s="4"/>
      <c r="C467" s="337"/>
      <c r="D467" s="2"/>
      <c r="E467" s="2"/>
      <c r="F467" s="51"/>
      <c r="G467" s="2"/>
      <c r="H467" s="2"/>
      <c r="I467" s="2"/>
      <c r="J467" s="2"/>
      <c r="K467" s="2"/>
      <c r="L467" s="2"/>
      <c r="M467" s="4"/>
    </row>
    <row r="468" spans="1:13" s="9" customFormat="1" x14ac:dyDescent="0.2">
      <c r="A468" s="4"/>
      <c r="B468" s="4"/>
      <c r="C468" s="337"/>
      <c r="D468" s="2"/>
      <c r="E468" s="2"/>
      <c r="F468" s="51"/>
      <c r="G468" s="2"/>
      <c r="H468" s="2"/>
      <c r="I468" s="2"/>
      <c r="J468" s="2"/>
      <c r="K468" s="2"/>
      <c r="L468" s="2"/>
      <c r="M468" s="4"/>
    </row>
    <row r="469" spans="1:13" s="9" customFormat="1" x14ac:dyDescent="0.2">
      <c r="A469" s="4"/>
      <c r="B469" s="4"/>
      <c r="C469" s="337"/>
      <c r="D469" s="2"/>
      <c r="E469" s="2"/>
      <c r="F469" s="51"/>
      <c r="G469" s="2"/>
      <c r="H469" s="2"/>
      <c r="I469" s="2"/>
      <c r="J469" s="2"/>
      <c r="K469" s="2"/>
      <c r="L469" s="2"/>
      <c r="M469" s="4"/>
    </row>
    <row r="470" spans="1:13" s="9" customFormat="1" x14ac:dyDescent="0.2">
      <c r="A470" s="4"/>
      <c r="B470" s="4"/>
      <c r="C470" s="337"/>
      <c r="D470" s="2"/>
      <c r="E470" s="2"/>
      <c r="F470" s="51"/>
      <c r="G470" s="2"/>
      <c r="H470" s="2"/>
      <c r="I470" s="2"/>
      <c r="J470" s="2"/>
      <c r="K470" s="2"/>
      <c r="L470" s="2"/>
      <c r="M470" s="4"/>
    </row>
    <row r="471" spans="1:13" s="9" customFormat="1" x14ac:dyDescent="0.2">
      <c r="A471" s="4"/>
      <c r="B471" s="4"/>
      <c r="C471" s="337"/>
      <c r="D471" s="2"/>
      <c r="E471" s="2"/>
      <c r="F471" s="51"/>
      <c r="G471" s="2"/>
      <c r="H471" s="2"/>
      <c r="I471" s="2"/>
      <c r="J471" s="2"/>
      <c r="K471" s="2"/>
      <c r="L471" s="2"/>
      <c r="M471" s="4"/>
    </row>
    <row r="472" spans="1:13" s="9" customFormat="1" x14ac:dyDescent="0.2">
      <c r="A472" s="4"/>
      <c r="B472" s="4"/>
      <c r="C472" s="337"/>
      <c r="D472" s="2"/>
      <c r="E472" s="2"/>
      <c r="F472" s="51"/>
      <c r="G472" s="2"/>
      <c r="H472" s="2"/>
      <c r="I472" s="2"/>
      <c r="J472" s="2"/>
      <c r="K472" s="2"/>
      <c r="L472" s="2"/>
      <c r="M472" s="4"/>
    </row>
    <row r="473" spans="1:13" s="9" customFormat="1" x14ac:dyDescent="0.2">
      <c r="A473" s="4"/>
      <c r="B473" s="4"/>
      <c r="C473" s="337"/>
      <c r="D473" s="2"/>
      <c r="E473" s="2"/>
      <c r="F473" s="51"/>
      <c r="G473" s="2"/>
      <c r="H473" s="2"/>
      <c r="I473" s="2"/>
      <c r="J473" s="2"/>
      <c r="K473" s="2"/>
      <c r="L473" s="2"/>
      <c r="M473" s="4"/>
    </row>
    <row r="474" spans="1:13" s="9" customFormat="1" x14ac:dyDescent="0.2">
      <c r="A474" s="4"/>
      <c r="B474" s="4"/>
      <c r="C474" s="337"/>
      <c r="D474" s="2"/>
      <c r="E474" s="2"/>
      <c r="F474" s="51"/>
      <c r="G474" s="2"/>
      <c r="H474" s="2"/>
      <c r="I474" s="2"/>
      <c r="J474" s="2"/>
      <c r="K474" s="2"/>
      <c r="L474" s="2"/>
      <c r="M474" s="4"/>
    </row>
    <row r="475" spans="1:13" s="9" customFormat="1" x14ac:dyDescent="0.2">
      <c r="A475" s="4"/>
      <c r="B475" s="4"/>
      <c r="C475" s="337"/>
      <c r="D475" s="2"/>
      <c r="E475" s="2"/>
      <c r="F475" s="51"/>
      <c r="G475" s="2"/>
      <c r="H475" s="2"/>
      <c r="I475" s="2"/>
      <c r="J475" s="2"/>
      <c r="K475" s="2"/>
      <c r="L475" s="2"/>
      <c r="M475" s="4"/>
    </row>
    <row r="476" spans="1:13" s="9" customFormat="1" x14ac:dyDescent="0.2">
      <c r="A476" s="4"/>
      <c r="B476" s="4"/>
      <c r="C476" s="337"/>
      <c r="D476" s="2"/>
      <c r="E476" s="2"/>
      <c r="F476" s="51"/>
      <c r="G476" s="2"/>
      <c r="H476" s="2"/>
      <c r="I476" s="2"/>
      <c r="J476" s="2"/>
      <c r="K476" s="2"/>
      <c r="L476" s="2"/>
      <c r="M476" s="4"/>
    </row>
    <row r="477" spans="1:13" s="9" customFormat="1" x14ac:dyDescent="0.2">
      <c r="A477" s="4"/>
      <c r="B477" s="4"/>
      <c r="C477" s="337"/>
      <c r="D477" s="2"/>
      <c r="E477" s="2"/>
      <c r="F477" s="51"/>
      <c r="G477" s="2"/>
      <c r="H477" s="2"/>
      <c r="I477" s="2"/>
      <c r="J477" s="2"/>
      <c r="K477" s="2"/>
      <c r="L477" s="2"/>
      <c r="M477" s="4"/>
    </row>
    <row r="478" spans="1:13" s="9" customFormat="1" x14ac:dyDescent="0.2">
      <c r="A478" s="4"/>
      <c r="B478" s="4"/>
      <c r="C478" s="337"/>
      <c r="D478" s="2"/>
      <c r="E478" s="2"/>
      <c r="F478" s="51"/>
      <c r="G478" s="2"/>
      <c r="H478" s="2"/>
      <c r="I478" s="2"/>
      <c r="J478" s="2"/>
      <c r="K478" s="2"/>
      <c r="L478" s="2"/>
      <c r="M478" s="4"/>
    </row>
    <row r="479" spans="1:13" s="9" customFormat="1" x14ac:dyDescent="0.2">
      <c r="A479" s="4"/>
      <c r="B479" s="4"/>
      <c r="C479" s="337"/>
      <c r="D479" s="2"/>
      <c r="E479" s="2"/>
      <c r="F479" s="51"/>
      <c r="G479" s="2"/>
      <c r="H479" s="2"/>
      <c r="I479" s="2"/>
      <c r="J479" s="2"/>
      <c r="K479" s="2"/>
      <c r="L479" s="2"/>
      <c r="M479" s="4"/>
    </row>
    <row r="480" spans="1:13" s="9" customFormat="1" x14ac:dyDescent="0.2">
      <c r="A480" s="4"/>
      <c r="B480" s="4"/>
      <c r="C480" s="337"/>
      <c r="D480" s="2"/>
      <c r="E480" s="2"/>
      <c r="F480" s="51"/>
      <c r="G480" s="2"/>
      <c r="H480" s="2"/>
      <c r="I480" s="2"/>
      <c r="J480" s="2"/>
      <c r="K480" s="2"/>
      <c r="L480" s="2"/>
      <c r="M480" s="4"/>
    </row>
    <row r="481" spans="1:13" s="9" customFormat="1" x14ac:dyDescent="0.2">
      <c r="A481" s="4"/>
      <c r="B481" s="4"/>
      <c r="C481" s="337"/>
      <c r="D481" s="2"/>
      <c r="E481" s="2"/>
      <c r="F481" s="51"/>
      <c r="G481" s="2"/>
      <c r="H481" s="2"/>
      <c r="I481" s="2"/>
      <c r="J481" s="2"/>
      <c r="K481" s="2"/>
      <c r="L481" s="2"/>
      <c r="M481" s="4"/>
    </row>
    <row r="482" spans="1:13" s="9" customFormat="1" x14ac:dyDescent="0.2">
      <c r="A482" s="4"/>
      <c r="B482" s="4"/>
      <c r="C482" s="337"/>
      <c r="D482" s="2"/>
      <c r="E482" s="2"/>
      <c r="F482" s="51"/>
      <c r="G482" s="2"/>
      <c r="H482" s="2"/>
      <c r="I482" s="2"/>
      <c r="J482" s="2"/>
      <c r="K482" s="2"/>
      <c r="L482" s="2"/>
      <c r="M482" s="4"/>
    </row>
    <row r="483" spans="1:13" s="9" customFormat="1" x14ac:dyDescent="0.2">
      <c r="A483" s="4"/>
      <c r="B483" s="4"/>
      <c r="C483" s="337"/>
      <c r="D483" s="2"/>
      <c r="E483" s="2"/>
      <c r="F483" s="51"/>
      <c r="G483" s="2"/>
      <c r="H483" s="2"/>
      <c r="I483" s="2"/>
      <c r="J483" s="2"/>
      <c r="K483" s="2"/>
      <c r="L483" s="2"/>
      <c r="M483" s="4"/>
    </row>
    <row r="484" spans="1:13" s="9" customFormat="1" x14ac:dyDescent="0.2">
      <c r="A484" s="4"/>
      <c r="B484" s="4"/>
      <c r="C484" s="337"/>
      <c r="D484" s="2"/>
      <c r="E484" s="2"/>
      <c r="F484" s="51"/>
      <c r="G484" s="2"/>
      <c r="H484" s="2"/>
      <c r="I484" s="2"/>
      <c r="J484" s="2"/>
      <c r="K484" s="2"/>
      <c r="L484" s="2"/>
      <c r="M484" s="4"/>
    </row>
    <row r="485" spans="1:13" s="9" customFormat="1" x14ac:dyDescent="0.2">
      <c r="A485" s="4"/>
      <c r="B485" s="4"/>
      <c r="C485" s="337"/>
      <c r="D485" s="2"/>
      <c r="E485" s="2"/>
      <c r="F485" s="51"/>
      <c r="G485" s="2"/>
      <c r="H485" s="2"/>
      <c r="I485" s="2"/>
      <c r="J485" s="2"/>
      <c r="K485" s="2"/>
      <c r="L485" s="2"/>
      <c r="M485" s="4"/>
    </row>
    <row r="486" spans="1:13" s="9" customFormat="1" x14ac:dyDescent="0.2">
      <c r="A486" s="4"/>
      <c r="B486" s="4"/>
      <c r="C486" s="337"/>
      <c r="D486" s="2"/>
      <c r="E486" s="2"/>
      <c r="F486" s="51"/>
      <c r="G486" s="2"/>
      <c r="H486" s="2"/>
      <c r="I486" s="2"/>
      <c r="J486" s="2"/>
      <c r="K486" s="2"/>
      <c r="L486" s="2"/>
      <c r="M486" s="4"/>
    </row>
    <row r="487" spans="1:13" s="9" customFormat="1" x14ac:dyDescent="0.2">
      <c r="A487" s="4"/>
      <c r="B487" s="4"/>
      <c r="C487" s="337"/>
      <c r="D487" s="2"/>
      <c r="E487" s="2"/>
      <c r="F487" s="51"/>
      <c r="G487" s="2"/>
      <c r="H487" s="2"/>
      <c r="I487" s="2"/>
      <c r="J487" s="2"/>
      <c r="K487" s="2"/>
      <c r="L487" s="2"/>
      <c r="M487" s="4"/>
    </row>
    <row r="488" spans="1:13" s="9" customFormat="1" x14ac:dyDescent="0.2">
      <c r="A488" s="4"/>
      <c r="B488" s="4"/>
      <c r="C488" s="337"/>
      <c r="D488" s="2"/>
      <c r="E488" s="2"/>
      <c r="F488" s="51"/>
      <c r="G488" s="2"/>
      <c r="H488" s="2"/>
      <c r="I488" s="2"/>
      <c r="J488" s="2"/>
      <c r="K488" s="2"/>
      <c r="L488" s="2"/>
      <c r="M488" s="4"/>
    </row>
    <row r="489" spans="1:13" s="9" customFormat="1" x14ac:dyDescent="0.2">
      <c r="A489" s="4"/>
      <c r="B489" s="4"/>
      <c r="C489" s="337"/>
      <c r="D489" s="2"/>
      <c r="E489" s="2"/>
      <c r="F489" s="51"/>
      <c r="G489" s="2"/>
      <c r="H489" s="2"/>
      <c r="I489" s="2"/>
      <c r="J489" s="2"/>
      <c r="K489" s="2"/>
      <c r="L489" s="2"/>
      <c r="M489" s="4"/>
    </row>
    <row r="490" spans="1:13" s="9" customFormat="1" x14ac:dyDescent="0.2">
      <c r="A490" s="4"/>
      <c r="B490" s="4"/>
      <c r="C490" s="337"/>
      <c r="D490" s="2"/>
      <c r="E490" s="2"/>
      <c r="F490" s="51"/>
      <c r="G490" s="2"/>
      <c r="H490" s="2"/>
      <c r="I490" s="2"/>
      <c r="J490" s="2"/>
      <c r="K490" s="2"/>
      <c r="L490" s="2"/>
      <c r="M490" s="4"/>
    </row>
    <row r="491" spans="1:13" s="9" customFormat="1" x14ac:dyDescent="0.2">
      <c r="A491" s="4"/>
      <c r="B491" s="4"/>
      <c r="C491" s="337"/>
      <c r="D491" s="2"/>
      <c r="E491" s="2"/>
      <c r="F491" s="51"/>
      <c r="G491" s="2"/>
      <c r="H491" s="2"/>
      <c r="I491" s="2"/>
      <c r="J491" s="2"/>
      <c r="K491" s="2"/>
      <c r="L491" s="2"/>
      <c r="M491" s="4"/>
    </row>
    <row r="492" spans="1:13" s="9" customFormat="1" x14ac:dyDescent="0.2">
      <c r="A492" s="4"/>
      <c r="B492" s="4"/>
      <c r="C492" s="337"/>
      <c r="D492" s="2"/>
      <c r="E492" s="2"/>
      <c r="F492" s="51"/>
      <c r="G492" s="2"/>
      <c r="H492" s="2"/>
      <c r="I492" s="2"/>
      <c r="J492" s="2"/>
      <c r="K492" s="2"/>
      <c r="L492" s="2"/>
      <c r="M492" s="4"/>
    </row>
    <row r="493" spans="1:13" s="9" customFormat="1" x14ac:dyDescent="0.2">
      <c r="A493" s="4"/>
      <c r="B493" s="4"/>
      <c r="C493" s="337"/>
      <c r="D493" s="2"/>
      <c r="E493" s="2"/>
      <c r="F493" s="51"/>
      <c r="G493" s="2"/>
      <c r="H493" s="2"/>
      <c r="I493" s="2"/>
      <c r="J493" s="2"/>
      <c r="K493" s="2"/>
      <c r="L493" s="2"/>
      <c r="M493" s="4"/>
    </row>
    <row r="494" spans="1:13" s="9" customFormat="1" x14ac:dyDescent="0.2">
      <c r="A494" s="4"/>
      <c r="B494" s="4"/>
      <c r="C494" s="337"/>
      <c r="D494" s="2"/>
      <c r="E494" s="2"/>
      <c r="F494" s="51"/>
      <c r="G494" s="2"/>
      <c r="H494" s="2"/>
      <c r="I494" s="2"/>
      <c r="J494" s="2"/>
      <c r="K494" s="2"/>
      <c r="L494" s="2"/>
      <c r="M494" s="4"/>
    </row>
    <row r="495" spans="1:13" s="9" customFormat="1" x14ac:dyDescent="0.2">
      <c r="A495" s="4"/>
      <c r="B495" s="4"/>
      <c r="C495" s="337"/>
      <c r="D495" s="2"/>
      <c r="E495" s="2"/>
      <c r="F495" s="51"/>
      <c r="G495" s="2"/>
      <c r="H495" s="2"/>
      <c r="I495" s="2"/>
      <c r="J495" s="2"/>
      <c r="K495" s="2"/>
      <c r="L495" s="2"/>
      <c r="M495" s="4"/>
    </row>
    <row r="496" spans="1:13" s="9" customFormat="1" x14ac:dyDescent="0.2">
      <c r="A496" s="4"/>
      <c r="B496" s="4"/>
      <c r="C496" s="337"/>
      <c r="D496" s="2"/>
      <c r="E496" s="2"/>
      <c r="F496" s="51"/>
      <c r="G496" s="2"/>
      <c r="H496" s="2"/>
      <c r="I496" s="2"/>
      <c r="J496" s="2"/>
      <c r="K496" s="2"/>
      <c r="L496" s="2"/>
      <c r="M496" s="4"/>
    </row>
    <row r="497" spans="1:13" s="9" customFormat="1" x14ac:dyDescent="0.2">
      <c r="A497" s="4"/>
      <c r="B497" s="4"/>
      <c r="C497" s="337"/>
      <c r="D497" s="2"/>
      <c r="E497" s="2"/>
      <c r="F497" s="51"/>
      <c r="G497" s="2"/>
      <c r="H497" s="2"/>
      <c r="I497" s="2"/>
      <c r="J497" s="2"/>
      <c r="K497" s="2"/>
      <c r="L497" s="2"/>
      <c r="M497" s="4"/>
    </row>
    <row r="498" spans="1:13" s="9" customFormat="1" x14ac:dyDescent="0.2">
      <c r="A498" s="4"/>
      <c r="B498" s="4"/>
      <c r="C498" s="337"/>
      <c r="D498" s="2"/>
      <c r="E498" s="2"/>
      <c r="F498" s="51"/>
      <c r="G498" s="2"/>
      <c r="H498" s="2"/>
      <c r="I498" s="2"/>
      <c r="J498" s="2"/>
      <c r="K498" s="2"/>
      <c r="L498" s="2"/>
      <c r="M498" s="4"/>
    </row>
    <row r="499" spans="1:13" s="9" customFormat="1" x14ac:dyDescent="0.2">
      <c r="A499" s="4"/>
      <c r="B499" s="4"/>
      <c r="C499" s="337"/>
      <c r="D499" s="2"/>
      <c r="E499" s="2"/>
      <c r="F499" s="51"/>
      <c r="G499" s="2"/>
      <c r="H499" s="2"/>
      <c r="I499" s="2"/>
      <c r="J499" s="2"/>
      <c r="K499" s="2"/>
      <c r="L499" s="2"/>
      <c r="M499" s="4"/>
    </row>
    <row r="500" spans="1:13" s="9" customFormat="1" x14ac:dyDescent="0.2">
      <c r="A500" s="4"/>
      <c r="B500" s="4"/>
      <c r="C500" s="337"/>
      <c r="D500" s="2"/>
      <c r="E500" s="2"/>
      <c r="F500" s="51"/>
      <c r="G500" s="2"/>
      <c r="H500" s="2"/>
      <c r="I500" s="2"/>
      <c r="J500" s="2"/>
      <c r="K500" s="2"/>
      <c r="L500" s="2"/>
      <c r="M500" s="4"/>
    </row>
    <row r="501" spans="1:13" s="9" customFormat="1" x14ac:dyDescent="0.2">
      <c r="A501" s="4"/>
      <c r="B501" s="4"/>
      <c r="C501" s="337"/>
      <c r="D501" s="2"/>
      <c r="E501" s="2"/>
      <c r="F501" s="51"/>
      <c r="G501" s="2"/>
      <c r="H501" s="2"/>
      <c r="I501" s="2"/>
      <c r="J501" s="2"/>
      <c r="K501" s="2"/>
      <c r="L501" s="2"/>
      <c r="M501" s="4"/>
    </row>
    <row r="502" spans="1:13" s="9" customFormat="1" x14ac:dyDescent="0.2">
      <c r="A502" s="4"/>
      <c r="B502" s="4"/>
      <c r="C502" s="337"/>
      <c r="D502" s="2"/>
      <c r="E502" s="2"/>
      <c r="F502" s="51"/>
      <c r="G502" s="2"/>
      <c r="H502" s="2"/>
      <c r="I502" s="2"/>
      <c r="J502" s="2"/>
      <c r="K502" s="2"/>
      <c r="L502" s="2"/>
      <c r="M502" s="4"/>
    </row>
    <row r="503" spans="1:13" s="9" customFormat="1" x14ac:dyDescent="0.2">
      <c r="A503" s="4"/>
      <c r="B503" s="4"/>
      <c r="C503" s="337"/>
      <c r="D503" s="2"/>
      <c r="E503" s="2"/>
      <c r="F503" s="51"/>
      <c r="G503" s="2"/>
      <c r="H503" s="2"/>
      <c r="I503" s="2"/>
      <c r="J503" s="2"/>
      <c r="K503" s="2"/>
      <c r="L503" s="2"/>
      <c r="M503" s="4"/>
    </row>
    <row r="504" spans="1:13" s="9" customFormat="1" x14ac:dyDescent="0.2">
      <c r="A504" s="4"/>
      <c r="B504" s="4"/>
      <c r="C504" s="337"/>
      <c r="D504" s="2"/>
      <c r="E504" s="2"/>
      <c r="F504" s="51"/>
      <c r="G504" s="2"/>
      <c r="H504" s="2"/>
      <c r="I504" s="2"/>
      <c r="J504" s="2"/>
      <c r="K504" s="2"/>
      <c r="L504" s="2"/>
      <c r="M504" s="4"/>
    </row>
    <row r="505" spans="1:13" s="9" customFormat="1" x14ac:dyDescent="0.2">
      <c r="A505" s="4"/>
      <c r="B505" s="4"/>
      <c r="C505" s="337"/>
      <c r="D505" s="2"/>
      <c r="E505" s="2"/>
      <c r="F505" s="51"/>
      <c r="G505" s="2"/>
      <c r="H505" s="2"/>
      <c r="I505" s="2"/>
      <c r="J505" s="2"/>
      <c r="K505" s="2"/>
      <c r="L505" s="2"/>
      <c r="M505" s="4"/>
    </row>
    <row r="506" spans="1:13" s="9" customFormat="1" x14ac:dyDescent="0.2">
      <c r="A506" s="4"/>
      <c r="B506" s="4"/>
      <c r="C506" s="337"/>
      <c r="D506" s="2"/>
      <c r="E506" s="2"/>
      <c r="F506" s="51"/>
      <c r="G506" s="2"/>
      <c r="H506" s="2"/>
      <c r="I506" s="2"/>
      <c r="J506" s="2"/>
      <c r="K506" s="2"/>
      <c r="L506" s="2"/>
      <c r="M506" s="4"/>
    </row>
    <row r="507" spans="1:13" s="9" customFormat="1" x14ac:dyDescent="0.2">
      <c r="A507" s="4"/>
      <c r="B507" s="4"/>
      <c r="C507" s="337"/>
      <c r="D507" s="2"/>
      <c r="E507" s="2"/>
      <c r="F507" s="51"/>
      <c r="G507" s="2"/>
      <c r="H507" s="2"/>
      <c r="I507" s="2"/>
      <c r="J507" s="2"/>
      <c r="K507" s="2"/>
      <c r="L507" s="2"/>
      <c r="M507" s="4"/>
    </row>
    <row r="508" spans="1:13" s="9" customFormat="1" x14ac:dyDescent="0.2">
      <c r="A508" s="4"/>
      <c r="B508" s="4"/>
      <c r="C508" s="337"/>
      <c r="D508" s="2"/>
      <c r="E508" s="2"/>
      <c r="F508" s="51"/>
      <c r="G508" s="2"/>
      <c r="H508" s="2"/>
      <c r="I508" s="2"/>
      <c r="J508" s="2"/>
      <c r="K508" s="2"/>
      <c r="L508" s="2"/>
      <c r="M508" s="4"/>
    </row>
    <row r="509" spans="1:13" s="9" customFormat="1" x14ac:dyDescent="0.2">
      <c r="A509" s="4"/>
      <c r="B509" s="4"/>
      <c r="C509" s="337"/>
      <c r="D509" s="2"/>
      <c r="E509" s="2"/>
      <c r="F509" s="51"/>
      <c r="G509" s="2"/>
      <c r="H509" s="2"/>
      <c r="I509" s="2"/>
      <c r="J509" s="2"/>
      <c r="K509" s="2"/>
      <c r="L509" s="2"/>
      <c r="M509" s="4"/>
    </row>
    <row r="510" spans="1:13" s="9" customFormat="1" x14ac:dyDescent="0.2">
      <c r="A510" s="4"/>
      <c r="B510" s="4"/>
      <c r="C510" s="337"/>
      <c r="D510" s="2"/>
      <c r="E510" s="2"/>
      <c r="F510" s="51"/>
      <c r="G510" s="2"/>
      <c r="H510" s="2"/>
      <c r="I510" s="2"/>
      <c r="J510" s="2"/>
      <c r="K510" s="2"/>
      <c r="L510" s="2"/>
      <c r="M510" s="4"/>
    </row>
    <row r="511" spans="1:13" s="9" customFormat="1" x14ac:dyDescent="0.2">
      <c r="A511" s="4"/>
      <c r="B511" s="4"/>
      <c r="C511" s="337"/>
      <c r="D511" s="2"/>
      <c r="E511" s="2"/>
      <c r="F511" s="51"/>
      <c r="G511" s="2"/>
      <c r="H511" s="2"/>
      <c r="I511" s="2"/>
      <c r="J511" s="2"/>
      <c r="K511" s="2"/>
      <c r="L511" s="2"/>
      <c r="M511" s="4"/>
    </row>
    <row r="512" spans="1:13" s="9" customFormat="1" x14ac:dyDescent="0.2">
      <c r="A512" s="4"/>
      <c r="B512" s="4"/>
      <c r="C512" s="337"/>
      <c r="D512" s="2"/>
      <c r="E512" s="2"/>
      <c r="F512" s="51"/>
      <c r="G512" s="2"/>
      <c r="H512" s="2"/>
      <c r="I512" s="2"/>
      <c r="J512" s="2"/>
      <c r="K512" s="2"/>
      <c r="L512" s="2"/>
      <c r="M512" s="4"/>
    </row>
    <row r="513" spans="1:13" s="9" customFormat="1" x14ac:dyDescent="0.2">
      <c r="A513" s="4"/>
      <c r="B513" s="4"/>
      <c r="C513" s="337"/>
      <c r="D513" s="2"/>
      <c r="E513" s="2"/>
      <c r="F513" s="51"/>
      <c r="G513" s="2"/>
      <c r="H513" s="2"/>
      <c r="I513" s="2"/>
      <c r="J513" s="2"/>
      <c r="K513" s="2"/>
      <c r="L513" s="2"/>
      <c r="M513" s="4"/>
    </row>
    <row r="514" spans="1:13" s="9" customFormat="1" x14ac:dyDescent="0.2">
      <c r="A514" s="4"/>
      <c r="B514" s="4"/>
      <c r="C514" s="337"/>
      <c r="D514" s="2"/>
      <c r="E514" s="2"/>
      <c r="F514" s="51"/>
      <c r="G514" s="2"/>
      <c r="H514" s="2"/>
      <c r="I514" s="2"/>
      <c r="J514" s="2"/>
      <c r="K514" s="2"/>
      <c r="L514" s="2"/>
      <c r="M514" s="4"/>
    </row>
    <row r="515" spans="1:13" s="9" customFormat="1" x14ac:dyDescent="0.2">
      <c r="A515" s="4"/>
      <c r="B515" s="4"/>
      <c r="C515" s="337"/>
      <c r="D515" s="2"/>
      <c r="E515" s="2"/>
      <c r="F515" s="51"/>
      <c r="G515" s="2"/>
      <c r="H515" s="2"/>
      <c r="I515" s="2"/>
      <c r="J515" s="2"/>
      <c r="K515" s="2"/>
      <c r="L515" s="2"/>
      <c r="M515" s="4"/>
    </row>
    <row r="516" spans="1:13" s="9" customFormat="1" x14ac:dyDescent="0.2">
      <c r="A516" s="4"/>
      <c r="B516" s="4"/>
      <c r="C516" s="337"/>
      <c r="D516" s="2"/>
      <c r="E516" s="2"/>
      <c r="F516" s="51"/>
      <c r="G516" s="2"/>
      <c r="H516" s="2"/>
      <c r="I516" s="2"/>
      <c r="J516" s="2"/>
      <c r="K516" s="2"/>
      <c r="L516" s="2"/>
      <c r="M516" s="4"/>
    </row>
    <row r="517" spans="1:13" s="9" customFormat="1" x14ac:dyDescent="0.2">
      <c r="A517" s="4"/>
      <c r="B517" s="4"/>
      <c r="C517" s="337"/>
      <c r="D517" s="2"/>
      <c r="E517" s="2"/>
      <c r="F517" s="51"/>
      <c r="G517" s="2"/>
      <c r="H517" s="2"/>
      <c r="I517" s="2"/>
      <c r="J517" s="2"/>
      <c r="K517" s="2"/>
      <c r="L517" s="2"/>
      <c r="M517" s="4"/>
    </row>
    <row r="518" spans="1:13" s="9" customFormat="1" x14ac:dyDescent="0.2">
      <c r="A518" s="4"/>
      <c r="B518" s="4"/>
      <c r="C518" s="337"/>
      <c r="D518" s="2"/>
      <c r="E518" s="2"/>
      <c r="F518" s="51"/>
      <c r="G518" s="2"/>
      <c r="H518" s="2"/>
      <c r="I518" s="2"/>
      <c r="J518" s="2"/>
      <c r="K518" s="2"/>
      <c r="L518" s="2"/>
      <c r="M518" s="4"/>
    </row>
    <row r="519" spans="1:13" s="9" customFormat="1" x14ac:dyDescent="0.2">
      <c r="A519" s="4"/>
      <c r="B519" s="4"/>
      <c r="C519" s="337"/>
      <c r="D519" s="2"/>
      <c r="E519" s="2"/>
      <c r="F519" s="51"/>
      <c r="G519" s="2"/>
      <c r="H519" s="2"/>
      <c r="I519" s="2"/>
      <c r="J519" s="2"/>
      <c r="K519" s="2"/>
      <c r="L519" s="2"/>
      <c r="M519" s="4"/>
    </row>
    <row r="520" spans="1:13" s="9" customFormat="1" x14ac:dyDescent="0.2">
      <c r="A520" s="4"/>
      <c r="B520" s="4"/>
      <c r="C520" s="337"/>
      <c r="D520" s="2"/>
      <c r="E520" s="2"/>
      <c r="F520" s="51"/>
      <c r="G520" s="2"/>
      <c r="H520" s="2"/>
      <c r="I520" s="2"/>
      <c r="J520" s="2"/>
      <c r="K520" s="2"/>
      <c r="L520" s="2"/>
      <c r="M520" s="4"/>
    </row>
    <row r="521" spans="1:13" s="9" customFormat="1" x14ac:dyDescent="0.2">
      <c r="A521" s="4"/>
      <c r="B521" s="4"/>
      <c r="C521" s="337"/>
      <c r="D521" s="2"/>
      <c r="E521" s="2"/>
      <c r="F521" s="51"/>
      <c r="G521" s="2"/>
      <c r="H521" s="2"/>
      <c r="I521" s="2"/>
      <c r="J521" s="2"/>
      <c r="K521" s="2"/>
      <c r="L521" s="2"/>
      <c r="M521" s="4"/>
    </row>
    <row r="522" spans="1:13" s="9" customFormat="1" x14ac:dyDescent="0.2">
      <c r="A522" s="4"/>
      <c r="B522" s="4"/>
      <c r="C522" s="337"/>
      <c r="D522" s="2"/>
      <c r="E522" s="2"/>
      <c r="F522" s="51"/>
      <c r="G522" s="2"/>
      <c r="H522" s="2"/>
      <c r="I522" s="2"/>
      <c r="J522" s="2"/>
      <c r="K522" s="2"/>
      <c r="L522" s="2"/>
      <c r="M522" s="4"/>
    </row>
    <row r="523" spans="1:13" s="9" customFormat="1" x14ac:dyDescent="0.2">
      <c r="A523" s="4"/>
      <c r="B523" s="4"/>
      <c r="C523" s="337"/>
      <c r="D523" s="2"/>
      <c r="E523" s="2"/>
      <c r="F523" s="51"/>
      <c r="G523" s="2"/>
      <c r="H523" s="2"/>
      <c r="I523" s="2"/>
      <c r="J523" s="2"/>
      <c r="K523" s="2"/>
      <c r="L523" s="2"/>
      <c r="M523" s="4"/>
    </row>
    <row r="524" spans="1:13" s="9" customFormat="1" x14ac:dyDescent="0.2">
      <c r="A524" s="4"/>
      <c r="B524" s="4"/>
      <c r="C524" s="337"/>
      <c r="D524" s="2"/>
      <c r="E524" s="2"/>
      <c r="F524" s="51"/>
      <c r="G524" s="2"/>
      <c r="H524" s="2"/>
      <c r="I524" s="2"/>
      <c r="J524" s="2"/>
      <c r="K524" s="2"/>
      <c r="L524" s="2"/>
      <c r="M524" s="4"/>
    </row>
    <row r="525" spans="1:13" s="9" customFormat="1" x14ac:dyDescent="0.2">
      <c r="A525" s="4"/>
      <c r="B525" s="4"/>
      <c r="C525" s="337"/>
      <c r="D525" s="2"/>
      <c r="E525" s="2"/>
      <c r="F525" s="51"/>
      <c r="G525" s="2"/>
      <c r="H525" s="2"/>
      <c r="I525" s="2"/>
      <c r="J525" s="2"/>
      <c r="K525" s="2"/>
      <c r="L525" s="2"/>
      <c r="M525" s="4"/>
    </row>
    <row r="526" spans="1:13" s="9" customFormat="1" x14ac:dyDescent="0.2">
      <c r="A526" s="4"/>
      <c r="B526" s="4"/>
      <c r="C526" s="337"/>
      <c r="D526" s="2"/>
      <c r="E526" s="2"/>
      <c r="F526" s="51"/>
      <c r="G526" s="2"/>
      <c r="H526" s="2"/>
      <c r="I526" s="2"/>
      <c r="J526" s="2"/>
      <c r="K526" s="2"/>
      <c r="L526" s="2"/>
      <c r="M526" s="4"/>
    </row>
    <row r="527" spans="1:13" s="9" customFormat="1" x14ac:dyDescent="0.2">
      <c r="A527" s="4"/>
      <c r="B527" s="4"/>
      <c r="C527" s="337"/>
      <c r="D527" s="2"/>
      <c r="E527" s="2"/>
      <c r="F527" s="51"/>
      <c r="G527" s="2"/>
      <c r="H527" s="2"/>
      <c r="I527" s="2"/>
      <c r="J527" s="2"/>
      <c r="K527" s="2"/>
      <c r="L527" s="2"/>
      <c r="M527" s="4"/>
    </row>
    <row r="528" spans="1:13" s="9" customFormat="1" x14ac:dyDescent="0.2">
      <c r="A528" s="4"/>
      <c r="B528" s="4"/>
      <c r="C528" s="337"/>
      <c r="D528" s="2"/>
      <c r="E528" s="2"/>
      <c r="F528" s="51"/>
      <c r="G528" s="2"/>
      <c r="H528" s="2"/>
      <c r="I528" s="2"/>
      <c r="J528" s="2"/>
      <c r="K528" s="2"/>
      <c r="L528" s="2"/>
      <c r="M528" s="4"/>
    </row>
    <row r="529" spans="1:13" s="9" customFormat="1" x14ac:dyDescent="0.2">
      <c r="A529" s="4"/>
      <c r="B529" s="4"/>
      <c r="C529" s="337"/>
      <c r="D529" s="2"/>
      <c r="E529" s="2"/>
      <c r="F529" s="51"/>
      <c r="G529" s="2"/>
      <c r="H529" s="2"/>
      <c r="I529" s="2"/>
      <c r="J529" s="2"/>
      <c r="K529" s="2"/>
      <c r="L529" s="2"/>
      <c r="M529" s="4"/>
    </row>
    <row r="530" spans="1:13" s="9" customFormat="1" x14ac:dyDescent="0.2">
      <c r="A530" s="4"/>
      <c r="B530" s="4"/>
      <c r="C530" s="337"/>
      <c r="D530" s="2"/>
      <c r="E530" s="2"/>
      <c r="F530" s="51"/>
      <c r="G530" s="2"/>
      <c r="H530" s="2"/>
      <c r="I530" s="2"/>
      <c r="J530" s="2"/>
      <c r="K530" s="2"/>
      <c r="L530" s="2"/>
      <c r="M530" s="4"/>
    </row>
    <row r="531" spans="1:13" s="9" customFormat="1" x14ac:dyDescent="0.2">
      <c r="A531" s="4"/>
      <c r="B531" s="4"/>
      <c r="C531" s="337"/>
      <c r="D531" s="2"/>
      <c r="E531" s="2"/>
      <c r="F531" s="51"/>
      <c r="G531" s="2"/>
      <c r="H531" s="2"/>
      <c r="I531" s="2"/>
      <c r="J531" s="2"/>
      <c r="K531" s="2"/>
      <c r="L531" s="2"/>
      <c r="M531" s="4"/>
    </row>
    <row r="532" spans="1:13" s="9" customFormat="1" x14ac:dyDescent="0.2">
      <c r="A532" s="4"/>
      <c r="B532" s="4"/>
      <c r="C532" s="337"/>
      <c r="D532" s="2"/>
      <c r="E532" s="2"/>
      <c r="F532" s="51"/>
      <c r="G532" s="2"/>
      <c r="H532" s="2"/>
      <c r="I532" s="2"/>
      <c r="J532" s="2"/>
      <c r="K532" s="2"/>
      <c r="L532" s="2"/>
      <c r="M532" s="4"/>
    </row>
    <row r="533" spans="1:13" s="9" customFormat="1" x14ac:dyDescent="0.2">
      <c r="A533" s="4"/>
      <c r="B533" s="4"/>
      <c r="C533" s="337"/>
      <c r="D533" s="2"/>
      <c r="E533" s="2"/>
      <c r="F533" s="51"/>
      <c r="G533" s="2"/>
      <c r="H533" s="2"/>
      <c r="I533" s="2"/>
      <c r="J533" s="2"/>
      <c r="K533" s="2"/>
      <c r="L533" s="2"/>
      <c r="M533" s="4"/>
    </row>
    <row r="534" spans="1:13" s="9" customFormat="1" x14ac:dyDescent="0.2">
      <c r="A534" s="4"/>
      <c r="B534" s="4"/>
      <c r="C534" s="337"/>
      <c r="D534" s="2"/>
      <c r="E534" s="2"/>
      <c r="F534" s="51"/>
      <c r="G534" s="2"/>
      <c r="H534" s="2"/>
      <c r="I534" s="2"/>
      <c r="J534" s="2"/>
      <c r="K534" s="2"/>
      <c r="L534" s="2"/>
      <c r="M534" s="4"/>
    </row>
    <row r="535" spans="1:13" s="9" customFormat="1" x14ac:dyDescent="0.2">
      <c r="A535" s="4"/>
      <c r="B535" s="4"/>
      <c r="C535" s="337"/>
      <c r="D535" s="2"/>
      <c r="E535" s="2"/>
      <c r="F535" s="51"/>
      <c r="G535" s="2"/>
      <c r="H535" s="2"/>
      <c r="I535" s="2"/>
      <c r="J535" s="2"/>
      <c r="K535" s="2"/>
      <c r="L535" s="2"/>
      <c r="M535" s="4"/>
    </row>
    <row r="536" spans="1:13" s="9" customFormat="1" x14ac:dyDescent="0.2">
      <c r="A536" s="4"/>
      <c r="B536" s="4"/>
      <c r="C536" s="337"/>
      <c r="D536" s="2"/>
      <c r="E536" s="2"/>
      <c r="F536" s="51"/>
      <c r="G536" s="2"/>
      <c r="H536" s="2"/>
      <c r="I536" s="2"/>
      <c r="J536" s="2"/>
      <c r="K536" s="2"/>
      <c r="L536" s="2"/>
      <c r="M536" s="4"/>
    </row>
    <row r="537" spans="1:13" s="9" customFormat="1" x14ac:dyDescent="0.2">
      <c r="A537" s="4"/>
      <c r="B537" s="4"/>
      <c r="C537" s="337"/>
      <c r="D537" s="2"/>
      <c r="E537" s="2"/>
      <c r="F537" s="51"/>
      <c r="G537" s="2"/>
      <c r="H537" s="2"/>
      <c r="I537" s="2"/>
      <c r="J537" s="2"/>
      <c r="K537" s="2"/>
      <c r="L537" s="2"/>
      <c r="M537" s="4"/>
    </row>
    <row r="538" spans="1:13" s="9" customFormat="1" x14ac:dyDescent="0.2">
      <c r="A538" s="4"/>
      <c r="B538" s="4"/>
      <c r="C538" s="337"/>
      <c r="D538" s="2"/>
      <c r="E538" s="2"/>
      <c r="F538" s="51"/>
      <c r="G538" s="2"/>
      <c r="H538" s="2"/>
      <c r="I538" s="2"/>
      <c r="J538" s="2"/>
      <c r="K538" s="2"/>
      <c r="L538" s="2"/>
      <c r="M538" s="4"/>
    </row>
    <row r="539" spans="1:13" s="9" customFormat="1" x14ac:dyDescent="0.2">
      <c r="A539" s="4"/>
      <c r="B539" s="4"/>
      <c r="C539" s="337"/>
      <c r="D539" s="2"/>
      <c r="E539" s="2"/>
      <c r="F539" s="51"/>
      <c r="G539" s="2"/>
      <c r="H539" s="2"/>
      <c r="I539" s="2"/>
      <c r="J539" s="2"/>
      <c r="K539" s="2"/>
      <c r="L539" s="2"/>
      <c r="M539" s="4"/>
    </row>
    <row r="540" spans="1:13" s="9" customFormat="1" x14ac:dyDescent="0.2">
      <c r="A540" s="4"/>
      <c r="B540" s="4"/>
      <c r="C540" s="337"/>
      <c r="D540" s="2"/>
      <c r="E540" s="2"/>
      <c r="F540" s="51"/>
      <c r="G540" s="2"/>
      <c r="H540" s="2"/>
      <c r="I540" s="2"/>
      <c r="J540" s="2"/>
      <c r="K540" s="2"/>
      <c r="L540" s="2"/>
      <c r="M540" s="4"/>
    </row>
    <row r="541" spans="1:13" s="9" customFormat="1" x14ac:dyDescent="0.2">
      <c r="A541" s="4"/>
      <c r="B541" s="4"/>
      <c r="C541" s="337"/>
      <c r="D541" s="2"/>
      <c r="E541" s="2"/>
      <c r="F541" s="51"/>
      <c r="G541" s="2"/>
      <c r="H541" s="2"/>
      <c r="I541" s="2"/>
      <c r="J541" s="2"/>
      <c r="K541" s="2"/>
      <c r="L541" s="2"/>
      <c r="M541" s="4"/>
    </row>
    <row r="542" spans="1:13" s="9" customFormat="1" x14ac:dyDescent="0.2">
      <c r="A542" s="4"/>
      <c r="B542" s="4"/>
      <c r="C542" s="337"/>
      <c r="D542" s="2"/>
      <c r="E542" s="2"/>
      <c r="F542" s="51"/>
      <c r="G542" s="2"/>
      <c r="H542" s="2"/>
      <c r="I542" s="2"/>
      <c r="J542" s="2"/>
      <c r="K542" s="2"/>
      <c r="L542" s="2"/>
      <c r="M542" s="4"/>
    </row>
    <row r="543" spans="1:13" s="9" customFormat="1" x14ac:dyDescent="0.2">
      <c r="A543" s="4"/>
      <c r="B543" s="4"/>
      <c r="C543" s="337"/>
      <c r="D543" s="2"/>
      <c r="E543" s="2"/>
      <c r="F543" s="51"/>
      <c r="G543" s="2"/>
      <c r="H543" s="2"/>
      <c r="I543" s="2"/>
      <c r="J543" s="2"/>
      <c r="K543" s="2"/>
      <c r="L543" s="2"/>
      <c r="M543" s="4"/>
    </row>
    <row r="544" spans="1:13" s="9" customFormat="1" x14ac:dyDescent="0.2">
      <c r="A544" s="4"/>
      <c r="B544" s="4"/>
      <c r="C544" s="337"/>
      <c r="D544" s="2"/>
      <c r="E544" s="2"/>
      <c r="F544" s="51"/>
      <c r="G544" s="2"/>
      <c r="H544" s="2"/>
      <c r="I544" s="2"/>
      <c r="J544" s="2"/>
      <c r="K544" s="2"/>
      <c r="L544" s="2"/>
      <c r="M544" s="4"/>
    </row>
    <row r="545" spans="1:13" s="9" customFormat="1" x14ac:dyDescent="0.2">
      <c r="A545" s="4"/>
      <c r="B545" s="4"/>
      <c r="C545" s="337"/>
      <c r="D545" s="2"/>
      <c r="E545" s="2"/>
      <c r="F545" s="51"/>
      <c r="G545" s="2"/>
      <c r="H545" s="2"/>
      <c r="I545" s="2"/>
      <c r="J545" s="2"/>
      <c r="K545" s="2"/>
      <c r="L545" s="2"/>
      <c r="M545" s="4"/>
    </row>
    <row r="546" spans="1:13" s="9" customFormat="1" x14ac:dyDescent="0.2">
      <c r="A546" s="4"/>
      <c r="B546" s="4"/>
      <c r="C546" s="337"/>
      <c r="D546" s="2"/>
      <c r="E546" s="2"/>
      <c r="F546" s="51"/>
      <c r="G546" s="2"/>
      <c r="H546" s="2"/>
      <c r="I546" s="2"/>
      <c r="J546" s="2"/>
      <c r="K546" s="2"/>
      <c r="L546" s="2"/>
      <c r="M546" s="4"/>
    </row>
    <row r="547" spans="1:13" s="9" customFormat="1" x14ac:dyDescent="0.2">
      <c r="A547" s="4"/>
      <c r="B547" s="4"/>
      <c r="C547" s="337"/>
      <c r="D547" s="2"/>
      <c r="E547" s="2"/>
      <c r="F547" s="51"/>
      <c r="G547" s="2"/>
      <c r="H547" s="2"/>
      <c r="I547" s="2"/>
      <c r="J547" s="2"/>
      <c r="K547" s="2"/>
      <c r="L547" s="2"/>
      <c r="M547" s="4"/>
    </row>
    <row r="548" spans="1:13" s="9" customFormat="1" x14ac:dyDescent="0.2">
      <c r="A548" s="4"/>
      <c r="B548" s="4"/>
      <c r="C548" s="337"/>
      <c r="D548" s="2"/>
      <c r="E548" s="2"/>
      <c r="F548" s="51"/>
      <c r="G548" s="2"/>
      <c r="H548" s="2"/>
      <c r="I548" s="2"/>
      <c r="J548" s="2"/>
      <c r="K548" s="2"/>
      <c r="L548" s="2"/>
      <c r="M548" s="4"/>
    </row>
    <row r="549" spans="1:13" s="9" customFormat="1" x14ac:dyDescent="0.2">
      <c r="A549" s="4"/>
      <c r="B549" s="4"/>
      <c r="C549" s="337"/>
      <c r="D549" s="2"/>
      <c r="E549" s="2"/>
      <c r="F549" s="51"/>
      <c r="G549" s="2"/>
      <c r="H549" s="2"/>
      <c r="I549" s="2"/>
      <c r="J549" s="2"/>
      <c r="K549" s="2"/>
      <c r="L549" s="2"/>
      <c r="M549" s="4"/>
    </row>
    <row r="550" spans="1:13" s="9" customFormat="1" x14ac:dyDescent="0.2">
      <c r="A550" s="4"/>
      <c r="B550" s="4"/>
      <c r="C550" s="337"/>
      <c r="D550" s="2"/>
      <c r="E550" s="2"/>
      <c r="F550" s="51"/>
      <c r="G550" s="2"/>
      <c r="H550" s="2"/>
      <c r="I550" s="2"/>
      <c r="J550" s="2"/>
      <c r="K550" s="2"/>
      <c r="L550" s="2"/>
      <c r="M550" s="4"/>
    </row>
    <row r="551" spans="1:13" s="9" customFormat="1" x14ac:dyDescent="0.2">
      <c r="A551" s="4"/>
      <c r="B551" s="4"/>
      <c r="C551" s="337"/>
      <c r="D551" s="2"/>
      <c r="E551" s="2"/>
      <c r="F551" s="51"/>
      <c r="G551" s="2"/>
      <c r="H551" s="2"/>
      <c r="I551" s="2"/>
      <c r="J551" s="2"/>
      <c r="K551" s="2"/>
      <c r="L551" s="2"/>
      <c r="M551" s="4"/>
    </row>
    <row r="552" spans="1:13" s="9" customFormat="1" x14ac:dyDescent="0.2">
      <c r="A552" s="4"/>
      <c r="B552" s="4"/>
      <c r="C552" s="337"/>
      <c r="D552" s="2"/>
      <c r="E552" s="2"/>
      <c r="F552" s="51"/>
      <c r="G552" s="2"/>
      <c r="H552" s="2"/>
      <c r="I552" s="2"/>
      <c r="J552" s="2"/>
      <c r="K552" s="2"/>
      <c r="L552" s="2"/>
      <c r="M552" s="4"/>
    </row>
    <row r="553" spans="1:13" s="9" customFormat="1" x14ac:dyDescent="0.2">
      <c r="A553" s="4"/>
      <c r="B553" s="4"/>
      <c r="C553" s="337"/>
      <c r="D553" s="2"/>
      <c r="E553" s="2"/>
      <c r="F553" s="51"/>
      <c r="G553" s="2"/>
      <c r="H553" s="2"/>
      <c r="I553" s="2"/>
      <c r="J553" s="2"/>
      <c r="K553" s="2"/>
      <c r="L553" s="2"/>
      <c r="M553" s="4"/>
    </row>
    <row r="554" spans="1:13" s="9" customFormat="1" x14ac:dyDescent="0.2">
      <c r="A554" s="4"/>
      <c r="B554" s="4"/>
      <c r="C554" s="337"/>
      <c r="D554" s="2"/>
      <c r="E554" s="2"/>
      <c r="F554" s="51"/>
      <c r="G554" s="2"/>
      <c r="H554" s="2"/>
      <c r="I554" s="2"/>
      <c r="J554" s="2"/>
      <c r="K554" s="2"/>
      <c r="L554" s="2"/>
      <c r="M554" s="4"/>
    </row>
    <row r="555" spans="1:13" s="9" customFormat="1" x14ac:dyDescent="0.2">
      <c r="A555" s="4"/>
      <c r="B555" s="4"/>
      <c r="C555" s="337"/>
      <c r="D555" s="2"/>
      <c r="E555" s="2"/>
      <c r="F555" s="51"/>
      <c r="G555" s="2"/>
      <c r="H555" s="2"/>
      <c r="I555" s="2"/>
      <c r="J555" s="2"/>
      <c r="K555" s="2"/>
      <c r="L555" s="2"/>
      <c r="M555" s="4"/>
    </row>
    <row r="556" spans="1:13" s="9" customFormat="1" x14ac:dyDescent="0.2">
      <c r="A556" s="4"/>
      <c r="B556" s="4"/>
      <c r="C556" s="337"/>
      <c r="D556" s="2"/>
      <c r="E556" s="2"/>
      <c r="F556" s="51"/>
      <c r="G556" s="2"/>
      <c r="H556" s="2"/>
      <c r="I556" s="2"/>
      <c r="J556" s="2"/>
      <c r="K556" s="2"/>
      <c r="L556" s="2"/>
      <c r="M556" s="4"/>
    </row>
    <row r="557" spans="1:13" s="9" customFormat="1" x14ac:dyDescent="0.2">
      <c r="A557" s="4"/>
      <c r="B557" s="4"/>
      <c r="C557" s="337"/>
      <c r="D557" s="2"/>
      <c r="E557" s="2"/>
      <c r="F557" s="51"/>
      <c r="G557" s="2"/>
      <c r="H557" s="2"/>
      <c r="I557" s="2"/>
      <c r="J557" s="2"/>
      <c r="K557" s="2"/>
      <c r="L557" s="2"/>
      <c r="M557" s="4"/>
    </row>
    <row r="558" spans="1:13" s="9" customFormat="1" x14ac:dyDescent="0.2">
      <c r="A558" s="4"/>
      <c r="B558" s="4"/>
      <c r="C558" s="337"/>
      <c r="D558" s="2"/>
      <c r="E558" s="2"/>
      <c r="F558" s="51"/>
      <c r="G558" s="2"/>
      <c r="H558" s="2"/>
      <c r="I558" s="2"/>
      <c r="J558" s="2"/>
      <c r="K558" s="2"/>
      <c r="L558" s="2"/>
      <c r="M558" s="4"/>
    </row>
    <row r="559" spans="1:13" s="9" customFormat="1" x14ac:dyDescent="0.2">
      <c r="A559" s="4"/>
      <c r="B559" s="4"/>
      <c r="C559" s="337"/>
      <c r="D559" s="2"/>
      <c r="E559" s="2"/>
      <c r="F559" s="51"/>
      <c r="G559" s="2"/>
      <c r="H559" s="2"/>
      <c r="I559" s="2"/>
      <c r="J559" s="2"/>
      <c r="K559" s="2"/>
      <c r="L559" s="2"/>
      <c r="M559" s="4"/>
    </row>
    <row r="560" spans="1:13" s="9" customFormat="1" x14ac:dyDescent="0.2">
      <c r="A560" s="4"/>
      <c r="B560" s="4"/>
      <c r="C560" s="337"/>
      <c r="D560" s="2"/>
      <c r="E560" s="2"/>
      <c r="F560" s="51"/>
      <c r="G560" s="2"/>
      <c r="H560" s="2"/>
      <c r="I560" s="2"/>
      <c r="J560" s="2"/>
      <c r="K560" s="2"/>
      <c r="L560" s="2"/>
      <c r="M560" s="4"/>
    </row>
    <row r="561" spans="1:13" s="9" customFormat="1" x14ac:dyDescent="0.2">
      <c r="A561" s="4"/>
      <c r="B561" s="4"/>
      <c r="C561" s="337"/>
      <c r="D561" s="2"/>
      <c r="E561" s="2"/>
      <c r="F561" s="51"/>
      <c r="G561" s="2"/>
      <c r="H561" s="2"/>
      <c r="I561" s="2"/>
      <c r="J561" s="2"/>
      <c r="K561" s="2"/>
      <c r="L561" s="2"/>
      <c r="M561" s="4"/>
    </row>
    <row r="562" spans="1:13" s="9" customFormat="1" x14ac:dyDescent="0.2">
      <c r="A562" s="4"/>
      <c r="B562" s="4"/>
      <c r="C562" s="337"/>
      <c r="D562" s="2"/>
      <c r="E562" s="2"/>
      <c r="F562" s="51"/>
      <c r="G562" s="2"/>
      <c r="H562" s="2"/>
      <c r="I562" s="2"/>
      <c r="J562" s="2"/>
      <c r="K562" s="2"/>
      <c r="L562" s="2"/>
      <c r="M562" s="4"/>
    </row>
    <row r="563" spans="1:13" s="9" customFormat="1" x14ac:dyDescent="0.2">
      <c r="A563" s="4"/>
      <c r="B563" s="4"/>
      <c r="C563" s="337"/>
      <c r="D563" s="2"/>
      <c r="E563" s="2"/>
      <c r="F563" s="51"/>
      <c r="G563" s="2"/>
      <c r="H563" s="2"/>
      <c r="I563" s="2"/>
      <c r="J563" s="2"/>
      <c r="K563" s="2"/>
      <c r="L563" s="2"/>
      <c r="M563" s="4"/>
    </row>
    <row r="564" spans="1:13" s="9" customFormat="1" x14ac:dyDescent="0.2">
      <c r="A564" s="4"/>
      <c r="B564" s="4"/>
      <c r="C564" s="337"/>
      <c r="D564" s="2"/>
      <c r="E564" s="2"/>
      <c r="F564" s="51"/>
      <c r="G564" s="2"/>
      <c r="H564" s="2"/>
      <c r="I564" s="2"/>
      <c r="J564" s="2"/>
      <c r="K564" s="2"/>
      <c r="L564" s="2"/>
      <c r="M564" s="4"/>
    </row>
    <row r="565" spans="1:13" s="9" customFormat="1" x14ac:dyDescent="0.2">
      <c r="A565" s="4"/>
      <c r="B565" s="4"/>
      <c r="C565" s="337"/>
      <c r="D565" s="2"/>
      <c r="E565" s="2"/>
      <c r="F565" s="51"/>
      <c r="G565" s="2"/>
      <c r="H565" s="2"/>
      <c r="I565" s="2"/>
      <c r="J565" s="2"/>
      <c r="K565" s="2"/>
      <c r="L565" s="2"/>
      <c r="M565" s="4"/>
    </row>
    <row r="566" spans="1:13" s="9" customFormat="1" x14ac:dyDescent="0.2">
      <c r="A566" s="4"/>
      <c r="B566" s="4"/>
      <c r="C566" s="337"/>
      <c r="D566" s="2"/>
      <c r="E566" s="2"/>
      <c r="F566" s="51"/>
      <c r="G566" s="2"/>
      <c r="H566" s="2"/>
      <c r="I566" s="2"/>
      <c r="J566" s="2"/>
      <c r="K566" s="2"/>
      <c r="L566" s="2"/>
      <c r="M566" s="4"/>
    </row>
    <row r="567" spans="1:13" s="9" customFormat="1" x14ac:dyDescent="0.2">
      <c r="A567" s="4"/>
      <c r="B567" s="4"/>
      <c r="C567" s="337"/>
      <c r="D567" s="2"/>
      <c r="E567" s="2"/>
      <c r="F567" s="51"/>
      <c r="G567" s="2"/>
      <c r="H567" s="2"/>
      <c r="I567" s="2"/>
      <c r="J567" s="2"/>
      <c r="K567" s="2"/>
      <c r="L567" s="2"/>
      <c r="M567" s="4"/>
    </row>
    <row r="568" spans="1:13" s="9" customFormat="1" x14ac:dyDescent="0.2">
      <c r="A568" s="4"/>
      <c r="B568" s="4"/>
      <c r="C568" s="337"/>
      <c r="D568" s="2"/>
      <c r="E568" s="2"/>
      <c r="F568" s="51"/>
      <c r="G568" s="2"/>
      <c r="H568" s="2"/>
      <c r="I568" s="2"/>
      <c r="J568" s="2"/>
      <c r="K568" s="2"/>
      <c r="L568" s="2"/>
      <c r="M568" s="4"/>
    </row>
    <row r="569" spans="1:13" s="9" customFormat="1" x14ac:dyDescent="0.2">
      <c r="A569" s="4"/>
      <c r="B569" s="4"/>
      <c r="C569" s="337"/>
      <c r="D569" s="2"/>
      <c r="E569" s="2"/>
      <c r="F569" s="51"/>
      <c r="G569" s="2"/>
      <c r="H569" s="2"/>
      <c r="I569" s="2"/>
      <c r="J569" s="2"/>
      <c r="K569" s="2"/>
      <c r="L569" s="2"/>
      <c r="M569" s="4"/>
    </row>
    <row r="570" spans="1:13" s="9" customFormat="1" x14ac:dyDescent="0.2">
      <c r="A570" s="4"/>
      <c r="B570" s="4"/>
      <c r="C570" s="337"/>
      <c r="D570" s="2"/>
      <c r="E570" s="2"/>
      <c r="F570" s="51"/>
      <c r="G570" s="2"/>
      <c r="H570" s="2"/>
      <c r="I570" s="2"/>
      <c r="J570" s="2"/>
      <c r="K570" s="2"/>
      <c r="L570" s="2"/>
      <c r="M570" s="4"/>
    </row>
    <row r="571" spans="1:13" s="9" customFormat="1" x14ac:dyDescent="0.2">
      <c r="A571" s="4"/>
      <c r="B571" s="4"/>
      <c r="C571" s="337"/>
      <c r="D571" s="2"/>
      <c r="E571" s="2"/>
      <c r="F571" s="51"/>
      <c r="G571" s="2"/>
      <c r="H571" s="2"/>
      <c r="I571" s="2"/>
      <c r="J571" s="2"/>
      <c r="K571" s="2"/>
      <c r="L571" s="2"/>
      <c r="M571" s="4"/>
    </row>
    <row r="572" spans="1:13" s="9" customFormat="1" x14ac:dyDescent="0.2">
      <c r="A572" s="4"/>
      <c r="B572" s="4"/>
      <c r="C572" s="337"/>
      <c r="D572" s="2"/>
      <c r="E572" s="2"/>
      <c r="F572" s="51"/>
      <c r="G572" s="2"/>
      <c r="H572" s="2"/>
      <c r="I572" s="2"/>
      <c r="J572" s="2"/>
      <c r="K572" s="2"/>
      <c r="L572" s="2"/>
      <c r="M572" s="4"/>
    </row>
    <row r="573" spans="1:13" s="9" customFormat="1" x14ac:dyDescent="0.2">
      <c r="A573" s="4"/>
      <c r="B573" s="4"/>
      <c r="C573" s="337"/>
      <c r="D573" s="2"/>
      <c r="E573" s="2"/>
      <c r="F573" s="51"/>
      <c r="G573" s="2"/>
      <c r="H573" s="2"/>
      <c r="I573" s="2"/>
      <c r="J573" s="2"/>
      <c r="K573" s="2"/>
      <c r="L573" s="2"/>
      <c r="M573" s="4"/>
    </row>
    <row r="574" spans="1:13" s="9" customFormat="1" x14ac:dyDescent="0.2">
      <c r="A574" s="4"/>
      <c r="B574" s="4"/>
      <c r="C574" s="337"/>
      <c r="D574" s="2"/>
      <c r="E574" s="2"/>
      <c r="F574" s="51"/>
      <c r="G574" s="2"/>
      <c r="H574" s="2"/>
      <c r="I574" s="2"/>
      <c r="J574" s="2"/>
      <c r="K574" s="2"/>
      <c r="L574" s="2"/>
      <c r="M574" s="4"/>
    </row>
    <row r="575" spans="1:13" s="9" customFormat="1" x14ac:dyDescent="0.2">
      <c r="A575" s="4"/>
      <c r="B575" s="4"/>
      <c r="C575" s="337"/>
      <c r="D575" s="2"/>
      <c r="E575" s="2"/>
      <c r="F575" s="51"/>
      <c r="G575" s="2"/>
      <c r="H575" s="2"/>
      <c r="I575" s="2"/>
      <c r="J575" s="2"/>
      <c r="K575" s="2"/>
      <c r="L575" s="2"/>
      <c r="M575" s="4"/>
    </row>
    <row r="576" spans="1:13" s="9" customFormat="1" x14ac:dyDescent="0.2">
      <c r="A576" s="4"/>
      <c r="B576" s="4"/>
      <c r="C576" s="337"/>
      <c r="D576" s="2"/>
      <c r="E576" s="2"/>
      <c r="F576" s="51"/>
      <c r="G576" s="2"/>
      <c r="H576" s="2"/>
      <c r="I576" s="2"/>
      <c r="J576" s="2"/>
      <c r="K576" s="2"/>
      <c r="L576" s="2"/>
      <c r="M576" s="4"/>
    </row>
    <row r="577" spans="1:13" s="9" customFormat="1" x14ac:dyDescent="0.2">
      <c r="A577" s="4"/>
      <c r="B577" s="4"/>
      <c r="C577" s="337"/>
      <c r="D577" s="2"/>
      <c r="E577" s="2"/>
      <c r="F577" s="51"/>
      <c r="G577" s="2"/>
      <c r="H577" s="2"/>
      <c r="I577" s="2"/>
      <c r="J577" s="2"/>
      <c r="K577" s="2"/>
      <c r="L577" s="2"/>
      <c r="M577" s="4"/>
    </row>
    <row r="578" spans="1:13" s="9" customFormat="1" x14ac:dyDescent="0.2">
      <c r="A578" s="4"/>
      <c r="B578" s="4"/>
      <c r="C578" s="337"/>
      <c r="D578" s="2"/>
      <c r="E578" s="2"/>
      <c r="F578" s="51"/>
      <c r="G578" s="2"/>
      <c r="H578" s="2"/>
      <c r="I578" s="2"/>
      <c r="J578" s="2"/>
      <c r="K578" s="2"/>
      <c r="L578" s="2"/>
      <c r="M578" s="4"/>
    </row>
    <row r="579" spans="1:13" s="9" customFormat="1" x14ac:dyDescent="0.2">
      <c r="A579" s="4"/>
      <c r="B579" s="4"/>
      <c r="C579" s="337"/>
      <c r="D579" s="2"/>
      <c r="E579" s="2"/>
      <c r="F579" s="51"/>
      <c r="G579" s="2"/>
      <c r="H579" s="2"/>
      <c r="I579" s="2"/>
      <c r="J579" s="2"/>
      <c r="K579" s="2"/>
      <c r="L579" s="2"/>
      <c r="M579" s="4"/>
    </row>
    <row r="580" spans="1:13" s="9" customFormat="1" x14ac:dyDescent="0.2">
      <c r="A580" s="4"/>
      <c r="B580" s="4"/>
      <c r="C580" s="337"/>
      <c r="D580" s="2"/>
      <c r="E580" s="2"/>
      <c r="F580" s="51"/>
      <c r="G580" s="2"/>
      <c r="H580" s="2"/>
      <c r="I580" s="2"/>
      <c r="J580" s="2"/>
      <c r="K580" s="2"/>
      <c r="L580" s="2"/>
      <c r="M580" s="4"/>
    </row>
    <row r="581" spans="1:13" s="9" customFormat="1" x14ac:dyDescent="0.2">
      <c r="A581" s="4"/>
      <c r="B581" s="4"/>
      <c r="C581" s="337"/>
      <c r="D581" s="2"/>
      <c r="E581" s="2"/>
      <c r="F581" s="51"/>
      <c r="G581" s="2"/>
      <c r="H581" s="2"/>
      <c r="I581" s="2"/>
      <c r="J581" s="2"/>
      <c r="K581" s="2"/>
      <c r="L581" s="2"/>
      <c r="M581" s="4"/>
    </row>
    <row r="582" spans="1:13" s="9" customFormat="1" x14ac:dyDescent="0.2">
      <c r="A582" s="4"/>
      <c r="B582" s="4"/>
      <c r="C582" s="337"/>
      <c r="D582" s="2"/>
      <c r="E582" s="2"/>
      <c r="F582" s="51"/>
      <c r="G582" s="2"/>
      <c r="H582" s="2"/>
      <c r="I582" s="2"/>
      <c r="J582" s="2"/>
      <c r="K582" s="2"/>
      <c r="L582" s="2"/>
      <c r="M582" s="4"/>
    </row>
    <row r="583" spans="1:13" s="9" customFormat="1" x14ac:dyDescent="0.2">
      <c r="A583" s="4"/>
      <c r="B583" s="4"/>
      <c r="C583" s="337"/>
      <c r="D583" s="2"/>
      <c r="E583" s="2"/>
      <c r="F583" s="51"/>
      <c r="G583" s="2"/>
      <c r="H583" s="2"/>
      <c r="I583" s="2"/>
      <c r="J583" s="2"/>
      <c r="K583" s="2"/>
      <c r="L583" s="2"/>
      <c r="M583" s="4"/>
    </row>
    <row r="584" spans="1:13" s="9" customFormat="1" x14ac:dyDescent="0.2">
      <c r="A584" s="4"/>
      <c r="B584" s="4"/>
      <c r="C584" s="337"/>
      <c r="D584" s="2"/>
      <c r="E584" s="2"/>
      <c r="F584" s="51"/>
      <c r="G584" s="2"/>
      <c r="H584" s="2"/>
      <c r="I584" s="2"/>
      <c r="J584" s="2"/>
      <c r="K584" s="2"/>
      <c r="L584" s="2"/>
      <c r="M584" s="4"/>
    </row>
    <row r="585" spans="1:13" s="9" customFormat="1" x14ac:dyDescent="0.2">
      <c r="A585" s="4"/>
      <c r="B585" s="4"/>
      <c r="C585" s="337"/>
      <c r="D585" s="2"/>
      <c r="E585" s="2"/>
      <c r="F585" s="51"/>
      <c r="G585" s="2"/>
      <c r="H585" s="2"/>
      <c r="I585" s="2"/>
      <c r="J585" s="2"/>
      <c r="K585" s="2"/>
      <c r="L585" s="2"/>
      <c r="M585" s="4"/>
    </row>
    <row r="586" spans="1:13" s="9" customFormat="1" x14ac:dyDescent="0.2">
      <c r="A586" s="4"/>
      <c r="B586" s="4"/>
      <c r="C586" s="337"/>
      <c r="D586" s="2"/>
      <c r="E586" s="2"/>
      <c r="F586" s="51"/>
      <c r="G586" s="2"/>
      <c r="H586" s="2"/>
      <c r="I586" s="2"/>
      <c r="J586" s="2"/>
      <c r="K586" s="2"/>
      <c r="L586" s="2"/>
      <c r="M586" s="4"/>
    </row>
    <row r="587" spans="1:13" s="9" customFormat="1" x14ac:dyDescent="0.2">
      <c r="A587" s="4"/>
      <c r="B587" s="4"/>
      <c r="C587" s="337"/>
      <c r="D587" s="2"/>
      <c r="E587" s="2"/>
      <c r="F587" s="51"/>
      <c r="G587" s="2"/>
      <c r="H587" s="2"/>
      <c r="I587" s="2"/>
      <c r="J587" s="2"/>
      <c r="K587" s="2"/>
      <c r="L587" s="2"/>
      <c r="M587" s="4"/>
    </row>
    <row r="588" spans="1:13" s="9" customFormat="1" x14ac:dyDescent="0.2">
      <c r="A588" s="4"/>
      <c r="B588" s="4"/>
      <c r="C588" s="337"/>
      <c r="D588" s="2"/>
      <c r="E588" s="2"/>
      <c r="F588" s="51"/>
      <c r="G588" s="2"/>
      <c r="H588" s="2"/>
      <c r="I588" s="2"/>
      <c r="J588" s="2"/>
      <c r="K588" s="2"/>
      <c r="L588" s="2"/>
      <c r="M588" s="4"/>
    </row>
    <row r="589" spans="1:13" s="9" customFormat="1" x14ac:dyDescent="0.2">
      <c r="A589" s="4"/>
      <c r="B589" s="4"/>
      <c r="C589" s="337"/>
      <c r="D589" s="2"/>
      <c r="E589" s="2"/>
      <c r="F589" s="51"/>
      <c r="G589" s="2"/>
      <c r="H589" s="2"/>
      <c r="I589" s="2"/>
      <c r="J589" s="2"/>
      <c r="K589" s="2"/>
      <c r="L589" s="2"/>
      <c r="M589" s="4"/>
    </row>
    <row r="590" spans="1:13" s="9" customFormat="1" x14ac:dyDescent="0.2">
      <c r="A590" s="4"/>
      <c r="B590" s="4"/>
      <c r="C590" s="337"/>
      <c r="D590" s="2"/>
      <c r="E590" s="2"/>
      <c r="F590" s="51"/>
      <c r="G590" s="2"/>
      <c r="H590" s="2"/>
      <c r="I590" s="2"/>
      <c r="J590" s="2"/>
      <c r="K590" s="2"/>
      <c r="L590" s="2"/>
      <c r="M590" s="4"/>
    </row>
    <row r="591" spans="1:13" s="9" customFormat="1" x14ac:dyDescent="0.2">
      <c r="A591" s="4"/>
      <c r="B591" s="4"/>
      <c r="C591" s="337"/>
      <c r="D591" s="2"/>
      <c r="E591" s="2"/>
      <c r="F591" s="51"/>
      <c r="G591" s="2"/>
      <c r="H591" s="2"/>
      <c r="I591" s="2"/>
      <c r="J591" s="2"/>
      <c r="K591" s="2"/>
      <c r="L591" s="2"/>
      <c r="M591" s="4"/>
    </row>
    <row r="592" spans="1:13" s="9" customFormat="1" x14ac:dyDescent="0.2">
      <c r="A592" s="4"/>
      <c r="B592" s="4"/>
      <c r="C592" s="337"/>
      <c r="D592" s="2"/>
      <c r="E592" s="2"/>
      <c r="F592" s="51"/>
      <c r="G592" s="2"/>
      <c r="H592" s="2"/>
      <c r="I592" s="2"/>
      <c r="J592" s="2"/>
      <c r="K592" s="2"/>
      <c r="L592" s="2"/>
      <c r="M592" s="4"/>
    </row>
    <row r="593" spans="1:13" s="9" customFormat="1" x14ac:dyDescent="0.2">
      <c r="A593" s="4"/>
      <c r="B593" s="4"/>
      <c r="C593" s="337"/>
      <c r="D593" s="2"/>
      <c r="E593" s="2"/>
      <c r="F593" s="51"/>
      <c r="G593" s="2"/>
      <c r="H593" s="2"/>
      <c r="I593" s="2"/>
      <c r="J593" s="2"/>
      <c r="K593" s="2"/>
      <c r="L593" s="2"/>
      <c r="M593" s="4"/>
    </row>
    <row r="594" spans="1:13" s="9" customFormat="1" x14ac:dyDescent="0.2">
      <c r="A594" s="4"/>
      <c r="B594" s="4"/>
      <c r="C594" s="337"/>
      <c r="D594" s="2"/>
      <c r="E594" s="2"/>
      <c r="F594" s="51"/>
      <c r="G594" s="2"/>
      <c r="H594" s="2"/>
      <c r="I594" s="2"/>
      <c r="J594" s="2"/>
      <c r="K594" s="2"/>
      <c r="L594" s="2"/>
      <c r="M594" s="4"/>
    </row>
    <row r="595" spans="1:13" s="9" customFormat="1" x14ac:dyDescent="0.2">
      <c r="A595" s="4"/>
      <c r="B595" s="4"/>
      <c r="C595" s="337"/>
      <c r="D595" s="2"/>
      <c r="E595" s="2"/>
      <c r="F595" s="51"/>
      <c r="G595" s="2"/>
      <c r="H595" s="2"/>
      <c r="I595" s="2"/>
      <c r="J595" s="2"/>
      <c r="K595" s="2"/>
      <c r="L595" s="2"/>
      <c r="M595" s="4"/>
    </row>
    <row r="596" spans="1:13" s="9" customFormat="1" x14ac:dyDescent="0.2">
      <c r="A596" s="4"/>
      <c r="B596" s="4"/>
      <c r="C596" s="337"/>
      <c r="D596" s="2"/>
      <c r="E596" s="2"/>
      <c r="F596" s="51"/>
      <c r="G596" s="2"/>
      <c r="H596" s="2"/>
      <c r="I596" s="2"/>
      <c r="J596" s="2"/>
      <c r="K596" s="2"/>
      <c r="L596" s="2"/>
      <c r="M596" s="4"/>
    </row>
    <row r="597" spans="1:13" s="9" customFormat="1" x14ac:dyDescent="0.2">
      <c r="A597" s="4"/>
      <c r="B597" s="4"/>
      <c r="C597" s="337"/>
      <c r="D597" s="2"/>
      <c r="E597" s="2"/>
      <c r="F597" s="51"/>
      <c r="G597" s="2"/>
      <c r="H597" s="2"/>
      <c r="I597" s="2"/>
      <c r="J597" s="2"/>
      <c r="K597" s="2"/>
      <c r="L597" s="2"/>
      <c r="M597" s="4"/>
    </row>
    <row r="598" spans="1:13" s="9" customFormat="1" x14ac:dyDescent="0.2">
      <c r="A598" s="4"/>
      <c r="B598" s="4"/>
      <c r="C598" s="337"/>
      <c r="D598" s="2"/>
      <c r="E598" s="2"/>
      <c r="F598" s="51"/>
      <c r="G598" s="2"/>
      <c r="H598" s="2"/>
      <c r="I598" s="2"/>
      <c r="J598" s="2"/>
      <c r="K598" s="2"/>
      <c r="L598" s="2"/>
      <c r="M598" s="4"/>
    </row>
    <row r="599" spans="1:13" s="9" customFormat="1" x14ac:dyDescent="0.2">
      <c r="A599" s="4"/>
      <c r="B599" s="4"/>
      <c r="C599" s="337"/>
      <c r="D599" s="2"/>
      <c r="E599" s="2"/>
      <c r="F599" s="51"/>
      <c r="G599" s="2"/>
      <c r="H599" s="2"/>
      <c r="I599" s="2"/>
      <c r="J599" s="2"/>
      <c r="K599" s="2"/>
      <c r="L599" s="2"/>
      <c r="M599" s="4"/>
    </row>
    <row r="600" spans="1:13" s="9" customFormat="1" x14ac:dyDescent="0.2">
      <c r="A600" s="4"/>
      <c r="B600" s="4"/>
      <c r="C600" s="337"/>
      <c r="D600" s="2"/>
      <c r="E600" s="2"/>
      <c r="F600" s="51"/>
      <c r="G600" s="2"/>
      <c r="H600" s="2"/>
      <c r="I600" s="2"/>
      <c r="J600" s="2"/>
      <c r="K600" s="2"/>
      <c r="L600" s="2"/>
      <c r="M600" s="4"/>
    </row>
    <row r="601" spans="1:13" s="9" customFormat="1" x14ac:dyDescent="0.2">
      <c r="A601" s="4"/>
      <c r="B601" s="4"/>
      <c r="C601" s="337"/>
      <c r="D601" s="2"/>
      <c r="E601" s="2"/>
      <c r="F601" s="51"/>
      <c r="G601" s="2"/>
      <c r="H601" s="2"/>
      <c r="I601" s="2"/>
      <c r="J601" s="2"/>
      <c r="K601" s="2"/>
      <c r="L601" s="2"/>
      <c r="M601" s="4"/>
    </row>
    <row r="602" spans="1:13" s="9" customFormat="1" x14ac:dyDescent="0.2">
      <c r="A602" s="4"/>
      <c r="B602" s="4"/>
      <c r="C602" s="337"/>
      <c r="D602" s="2"/>
      <c r="E602" s="2"/>
      <c r="F602" s="51"/>
      <c r="G602" s="2"/>
      <c r="H602" s="2"/>
      <c r="I602" s="2"/>
      <c r="J602" s="2"/>
      <c r="K602" s="2"/>
      <c r="L602" s="2"/>
      <c r="M602" s="4"/>
    </row>
    <row r="603" spans="1:13" s="9" customFormat="1" x14ac:dyDescent="0.2">
      <c r="A603" s="4"/>
      <c r="B603" s="4"/>
      <c r="C603" s="337"/>
      <c r="D603" s="2"/>
      <c r="E603" s="2"/>
      <c r="F603" s="51"/>
      <c r="G603" s="2"/>
      <c r="H603" s="2"/>
      <c r="I603" s="2"/>
      <c r="J603" s="2"/>
      <c r="K603" s="2"/>
      <c r="L603" s="2"/>
      <c r="M603" s="4"/>
    </row>
    <row r="604" spans="1:13" s="9" customFormat="1" x14ac:dyDescent="0.2">
      <c r="A604" s="4"/>
      <c r="B604" s="4"/>
      <c r="C604" s="337"/>
      <c r="D604" s="2"/>
      <c r="E604" s="2"/>
      <c r="F604" s="51"/>
      <c r="G604" s="2"/>
      <c r="H604" s="2"/>
      <c r="I604" s="2"/>
      <c r="J604" s="2"/>
      <c r="K604" s="2"/>
      <c r="L604" s="2"/>
      <c r="M604" s="4"/>
    </row>
    <row r="605" spans="1:13" s="9" customFormat="1" x14ac:dyDescent="0.2">
      <c r="A605" s="4"/>
      <c r="B605" s="4"/>
      <c r="C605" s="337"/>
      <c r="D605" s="2"/>
      <c r="E605" s="2"/>
      <c r="F605" s="51"/>
      <c r="G605" s="2"/>
      <c r="H605" s="2"/>
      <c r="I605" s="2"/>
      <c r="J605" s="2"/>
      <c r="K605" s="2"/>
      <c r="L605" s="2"/>
      <c r="M605" s="4"/>
    </row>
    <row r="606" spans="1:13" s="9" customFormat="1" x14ac:dyDescent="0.2">
      <c r="A606" s="4"/>
      <c r="B606" s="4"/>
      <c r="C606" s="337"/>
      <c r="D606" s="2"/>
      <c r="E606" s="2"/>
      <c r="F606" s="51"/>
      <c r="G606" s="2"/>
      <c r="H606" s="2"/>
      <c r="I606" s="2"/>
      <c r="J606" s="2"/>
      <c r="K606" s="2"/>
      <c r="L606" s="2"/>
      <c r="M606" s="4"/>
    </row>
    <row r="607" spans="1:13" s="9" customFormat="1" x14ac:dyDescent="0.2">
      <c r="A607" s="4"/>
      <c r="B607" s="4"/>
      <c r="C607" s="337"/>
      <c r="D607" s="2"/>
      <c r="E607" s="2"/>
      <c r="F607" s="51"/>
      <c r="G607" s="2"/>
      <c r="H607" s="2"/>
      <c r="I607" s="2"/>
      <c r="J607" s="2"/>
      <c r="K607" s="2"/>
      <c r="L607" s="2"/>
      <c r="M607" s="4"/>
    </row>
    <row r="608" spans="1:13" s="9" customFormat="1" x14ac:dyDescent="0.2">
      <c r="A608" s="4"/>
      <c r="B608" s="4"/>
      <c r="C608" s="337"/>
      <c r="D608" s="2"/>
      <c r="E608" s="2"/>
      <c r="F608" s="51"/>
      <c r="G608" s="2"/>
      <c r="H608" s="2"/>
      <c r="I608" s="2"/>
      <c r="J608" s="2"/>
      <c r="K608" s="2"/>
      <c r="L608" s="2"/>
      <c r="M608" s="4"/>
    </row>
    <row r="609" spans="1:13" s="9" customFormat="1" x14ac:dyDescent="0.2">
      <c r="A609" s="4"/>
      <c r="B609" s="4"/>
      <c r="C609" s="337"/>
      <c r="D609" s="2"/>
      <c r="E609" s="2"/>
      <c r="F609" s="51"/>
      <c r="G609" s="2"/>
      <c r="H609" s="2"/>
      <c r="I609" s="2"/>
      <c r="J609" s="2"/>
      <c r="K609" s="2"/>
      <c r="L609" s="2"/>
      <c r="M609" s="4"/>
    </row>
    <row r="610" spans="1:13" s="9" customFormat="1" x14ac:dyDescent="0.2">
      <c r="A610" s="4"/>
      <c r="B610" s="4"/>
      <c r="C610" s="337"/>
      <c r="D610" s="2"/>
      <c r="E610" s="2"/>
      <c r="F610" s="51"/>
      <c r="G610" s="2"/>
      <c r="H610" s="2"/>
      <c r="I610" s="2"/>
      <c r="J610" s="2"/>
      <c r="K610" s="2"/>
      <c r="L610" s="2"/>
      <c r="M610" s="4"/>
    </row>
    <row r="611" spans="1:13" s="9" customFormat="1" x14ac:dyDescent="0.2">
      <c r="A611" s="4"/>
      <c r="B611" s="4"/>
      <c r="C611" s="337"/>
      <c r="D611" s="2"/>
      <c r="E611" s="2"/>
      <c r="F611" s="51"/>
      <c r="G611" s="2"/>
      <c r="H611" s="2"/>
      <c r="I611" s="2"/>
      <c r="J611" s="2"/>
      <c r="K611" s="2"/>
      <c r="L611" s="2"/>
      <c r="M611" s="4"/>
    </row>
    <row r="612" spans="1:13" s="9" customFormat="1" x14ac:dyDescent="0.2">
      <c r="A612" s="4"/>
      <c r="B612" s="4"/>
      <c r="C612" s="337"/>
      <c r="D612" s="2"/>
      <c r="E612" s="2"/>
      <c r="F612" s="51"/>
      <c r="G612" s="2"/>
      <c r="H612" s="2"/>
      <c r="I612" s="2"/>
      <c r="J612" s="2"/>
      <c r="K612" s="2"/>
      <c r="L612" s="2"/>
      <c r="M612" s="4"/>
    </row>
    <row r="613" spans="1:13" s="9" customFormat="1" x14ac:dyDescent="0.2">
      <c r="A613" s="4"/>
      <c r="B613" s="4"/>
      <c r="C613" s="337"/>
      <c r="D613" s="2"/>
      <c r="E613" s="2"/>
      <c r="F613" s="51"/>
      <c r="G613" s="2"/>
      <c r="H613" s="2"/>
      <c r="I613" s="2"/>
      <c r="J613" s="2"/>
      <c r="K613" s="2"/>
      <c r="L613" s="2"/>
      <c r="M613" s="4"/>
    </row>
    <row r="614" spans="1:13" s="9" customFormat="1" x14ac:dyDescent="0.2">
      <c r="A614" s="4"/>
      <c r="B614" s="4"/>
      <c r="C614" s="337"/>
      <c r="D614" s="2"/>
      <c r="E614" s="2"/>
      <c r="F614" s="51"/>
      <c r="G614" s="2"/>
      <c r="H614" s="2"/>
      <c r="I614" s="2"/>
      <c r="J614" s="2"/>
      <c r="K614" s="2"/>
      <c r="L614" s="2"/>
      <c r="M614" s="4"/>
    </row>
    <row r="615" spans="1:13" s="9" customFormat="1" x14ac:dyDescent="0.2">
      <c r="A615" s="4"/>
      <c r="B615" s="4"/>
      <c r="C615" s="337"/>
      <c r="D615" s="2"/>
      <c r="E615" s="2"/>
      <c r="F615" s="51"/>
      <c r="G615" s="2"/>
      <c r="H615" s="2"/>
      <c r="I615" s="2"/>
      <c r="J615" s="2"/>
      <c r="K615" s="2"/>
      <c r="L615" s="2"/>
      <c r="M615" s="4"/>
    </row>
    <row r="616" spans="1:13" s="9" customFormat="1" x14ac:dyDescent="0.2">
      <c r="A616" s="4"/>
      <c r="B616" s="4"/>
      <c r="C616" s="337"/>
      <c r="D616" s="2"/>
      <c r="E616" s="2"/>
      <c r="F616" s="51"/>
      <c r="G616" s="2"/>
      <c r="H616" s="2"/>
      <c r="I616" s="2"/>
      <c r="J616" s="2"/>
      <c r="K616" s="2"/>
      <c r="L616" s="2"/>
      <c r="M616" s="4"/>
    </row>
    <row r="617" spans="1:13" s="9" customFormat="1" x14ac:dyDescent="0.2">
      <c r="A617" s="4"/>
      <c r="B617" s="4"/>
      <c r="C617" s="337"/>
      <c r="D617" s="2"/>
      <c r="E617" s="2"/>
      <c r="F617" s="51"/>
      <c r="G617" s="2"/>
      <c r="H617" s="2"/>
      <c r="I617" s="2"/>
      <c r="J617" s="2"/>
      <c r="K617" s="2"/>
      <c r="L617" s="2"/>
      <c r="M617" s="4"/>
    </row>
    <row r="618" spans="1:13" s="9" customFormat="1" x14ac:dyDescent="0.2">
      <c r="A618" s="4"/>
      <c r="B618" s="4"/>
      <c r="C618" s="337"/>
      <c r="D618" s="2"/>
      <c r="E618" s="2"/>
      <c r="F618" s="51"/>
      <c r="G618" s="2"/>
      <c r="H618" s="2"/>
      <c r="I618" s="2"/>
      <c r="J618" s="2"/>
      <c r="K618" s="2"/>
      <c r="L618" s="2"/>
      <c r="M618" s="4"/>
    </row>
    <row r="619" spans="1:13" s="9" customFormat="1" x14ac:dyDescent="0.2">
      <c r="A619" s="4"/>
      <c r="B619" s="4"/>
      <c r="C619" s="337"/>
      <c r="D619" s="2"/>
      <c r="E619" s="2"/>
      <c r="F619" s="51"/>
      <c r="G619" s="2"/>
      <c r="H619" s="2"/>
      <c r="I619" s="2"/>
      <c r="J619" s="2"/>
      <c r="K619" s="2"/>
      <c r="L619" s="2"/>
      <c r="M619" s="4"/>
    </row>
    <row r="620" spans="1:13" s="9" customFormat="1" x14ac:dyDescent="0.2">
      <c r="A620" s="4"/>
      <c r="B620" s="4"/>
      <c r="C620" s="337"/>
      <c r="D620" s="2"/>
      <c r="E620" s="2"/>
      <c r="F620" s="51"/>
      <c r="G620" s="2"/>
      <c r="H620" s="2"/>
      <c r="I620" s="2"/>
      <c r="J620" s="2"/>
      <c r="K620" s="2"/>
      <c r="L620" s="2"/>
      <c r="M620" s="4"/>
    </row>
    <row r="621" spans="1:13" s="9" customFormat="1" x14ac:dyDescent="0.2">
      <c r="A621" s="4"/>
      <c r="B621" s="4"/>
      <c r="C621" s="337"/>
      <c r="D621" s="2"/>
      <c r="E621" s="2"/>
      <c r="F621" s="51"/>
      <c r="G621" s="2"/>
      <c r="H621" s="2"/>
      <c r="I621" s="2"/>
      <c r="J621" s="2"/>
      <c r="K621" s="2"/>
      <c r="L621" s="2"/>
      <c r="M621" s="4"/>
    </row>
    <row r="622" spans="1:13" s="9" customFormat="1" x14ac:dyDescent="0.2">
      <c r="A622" s="4"/>
      <c r="B622" s="4"/>
      <c r="C622" s="337"/>
      <c r="D622" s="2"/>
      <c r="E622" s="2"/>
      <c r="F622" s="51"/>
      <c r="G622" s="2"/>
      <c r="H622" s="2"/>
      <c r="I622" s="2"/>
      <c r="J622" s="2"/>
      <c r="K622" s="2"/>
      <c r="L622" s="2"/>
      <c r="M622" s="4"/>
    </row>
    <row r="623" spans="1:13" s="9" customFormat="1" x14ac:dyDescent="0.2">
      <c r="A623" s="4"/>
      <c r="B623" s="4"/>
      <c r="C623" s="337"/>
      <c r="D623" s="2"/>
      <c r="E623" s="2"/>
      <c r="F623" s="51"/>
      <c r="G623" s="2"/>
      <c r="H623" s="2"/>
      <c r="I623" s="2"/>
      <c r="J623" s="2"/>
      <c r="K623" s="2"/>
      <c r="L623" s="2"/>
      <c r="M623" s="4"/>
    </row>
    <row r="624" spans="1:13" s="9" customFormat="1" x14ac:dyDescent="0.2">
      <c r="A624" s="4"/>
      <c r="B624" s="4"/>
      <c r="C624" s="337"/>
      <c r="D624" s="2"/>
      <c r="E624" s="2"/>
      <c r="F624" s="51"/>
      <c r="G624" s="2"/>
      <c r="H624" s="2"/>
      <c r="I624" s="2"/>
      <c r="J624" s="2"/>
      <c r="K624" s="2"/>
      <c r="L624" s="2"/>
      <c r="M624" s="4"/>
    </row>
    <row r="625" spans="1:13" s="9" customFormat="1" x14ac:dyDescent="0.2">
      <c r="A625" s="4"/>
      <c r="B625" s="4"/>
      <c r="C625" s="337"/>
      <c r="D625" s="2"/>
      <c r="E625" s="2"/>
      <c r="F625" s="51"/>
      <c r="G625" s="2"/>
      <c r="H625" s="2"/>
      <c r="I625" s="2"/>
      <c r="J625" s="2"/>
      <c r="K625" s="2"/>
      <c r="L625" s="2"/>
      <c r="M625" s="4"/>
    </row>
    <row r="626" spans="1:13" s="9" customFormat="1" x14ac:dyDescent="0.2">
      <c r="A626" s="4"/>
      <c r="B626" s="4"/>
      <c r="C626" s="337"/>
      <c r="D626" s="2"/>
      <c r="E626" s="2"/>
      <c r="F626" s="51"/>
      <c r="G626" s="2"/>
      <c r="H626" s="2"/>
      <c r="I626" s="2"/>
      <c r="J626" s="2"/>
      <c r="K626" s="2"/>
      <c r="L626" s="2"/>
      <c r="M626" s="4"/>
    </row>
    <row r="627" spans="1:13" s="9" customFormat="1" x14ac:dyDescent="0.2">
      <c r="A627" s="4"/>
      <c r="B627" s="4"/>
      <c r="C627" s="337"/>
      <c r="D627" s="2"/>
      <c r="E627" s="2"/>
      <c r="F627" s="51"/>
      <c r="G627" s="2"/>
      <c r="H627" s="2"/>
      <c r="I627" s="2"/>
      <c r="J627" s="2"/>
      <c r="K627" s="2"/>
      <c r="L627" s="2"/>
      <c r="M627" s="4"/>
    </row>
    <row r="628" spans="1:13" s="9" customFormat="1" x14ac:dyDescent="0.2">
      <c r="A628" s="4"/>
      <c r="B628" s="4"/>
      <c r="C628" s="337"/>
      <c r="D628" s="2"/>
      <c r="E628" s="2"/>
      <c r="F628" s="51"/>
      <c r="G628" s="2"/>
      <c r="H628" s="2"/>
      <c r="I628" s="2"/>
      <c r="J628" s="2"/>
      <c r="K628" s="2"/>
      <c r="L628" s="2"/>
      <c r="M628" s="4"/>
    </row>
    <row r="629" spans="1:13" s="9" customFormat="1" x14ac:dyDescent="0.2">
      <c r="A629" s="4"/>
      <c r="B629" s="4"/>
      <c r="C629" s="337"/>
      <c r="D629" s="2"/>
      <c r="E629" s="2"/>
      <c r="F629" s="51"/>
      <c r="G629" s="2"/>
      <c r="H629" s="2"/>
      <c r="I629" s="2"/>
      <c r="J629" s="2"/>
      <c r="K629" s="2"/>
      <c r="L629" s="2"/>
      <c r="M629" s="4"/>
    </row>
    <row r="630" spans="1:13" s="9" customFormat="1" x14ac:dyDescent="0.2">
      <c r="A630" s="4"/>
      <c r="B630" s="4"/>
      <c r="C630" s="337"/>
      <c r="D630" s="2"/>
      <c r="E630" s="2"/>
      <c r="F630" s="51"/>
      <c r="G630" s="2"/>
      <c r="H630" s="2"/>
      <c r="I630" s="2"/>
      <c r="J630" s="2"/>
      <c r="K630" s="2"/>
      <c r="L630" s="2"/>
      <c r="M630" s="4"/>
    </row>
    <row r="631" spans="1:13" s="9" customFormat="1" x14ac:dyDescent="0.2">
      <c r="A631" s="4"/>
      <c r="B631" s="4"/>
      <c r="C631" s="337"/>
      <c r="D631" s="2"/>
      <c r="E631" s="2"/>
      <c r="F631" s="51"/>
      <c r="G631" s="2"/>
      <c r="H631" s="2"/>
      <c r="I631" s="2"/>
      <c r="J631" s="2"/>
      <c r="K631" s="2"/>
      <c r="L631" s="2"/>
      <c r="M631" s="4"/>
    </row>
    <row r="632" spans="1:13" s="9" customFormat="1" x14ac:dyDescent="0.2">
      <c r="A632" s="4"/>
      <c r="B632" s="4"/>
      <c r="C632" s="337"/>
      <c r="D632" s="2"/>
      <c r="E632" s="2"/>
      <c r="F632" s="51"/>
      <c r="G632" s="2"/>
      <c r="H632" s="2"/>
      <c r="I632" s="2"/>
      <c r="J632" s="2"/>
      <c r="K632" s="2"/>
      <c r="L632" s="2"/>
      <c r="M632" s="4"/>
    </row>
    <row r="633" spans="1:13" s="9" customFormat="1" x14ac:dyDescent="0.2">
      <c r="A633" s="4"/>
      <c r="B633" s="4"/>
      <c r="C633" s="337"/>
      <c r="D633" s="2"/>
      <c r="E633" s="2"/>
      <c r="F633" s="51"/>
      <c r="G633" s="2"/>
      <c r="H633" s="2"/>
      <c r="I633" s="2"/>
      <c r="J633" s="2"/>
      <c r="K633" s="2"/>
      <c r="L633" s="2"/>
      <c r="M633" s="4"/>
    </row>
    <row r="634" spans="1:13" s="9" customFormat="1" x14ac:dyDescent="0.2">
      <c r="A634" s="4"/>
      <c r="B634" s="4"/>
      <c r="C634" s="337"/>
      <c r="D634" s="2"/>
      <c r="E634" s="2"/>
      <c r="F634" s="51"/>
      <c r="G634" s="2"/>
      <c r="H634" s="2"/>
      <c r="I634" s="2"/>
      <c r="J634" s="2"/>
      <c r="K634" s="2"/>
      <c r="L634" s="2"/>
      <c r="M634" s="4"/>
    </row>
    <row r="635" spans="1:13" s="9" customFormat="1" x14ac:dyDescent="0.2">
      <c r="A635" s="4"/>
      <c r="B635" s="4"/>
      <c r="C635" s="337"/>
      <c r="D635" s="2"/>
      <c r="E635" s="2"/>
      <c r="F635" s="51"/>
      <c r="G635" s="2"/>
      <c r="H635" s="2"/>
      <c r="I635" s="2"/>
      <c r="J635" s="2"/>
      <c r="K635" s="2"/>
      <c r="L635" s="2"/>
      <c r="M635" s="4"/>
    </row>
    <row r="636" spans="1:13" s="9" customFormat="1" x14ac:dyDescent="0.2">
      <c r="A636" s="4"/>
      <c r="B636" s="4"/>
      <c r="C636" s="337"/>
      <c r="D636" s="2"/>
      <c r="E636" s="2"/>
      <c r="F636" s="51"/>
      <c r="G636" s="2"/>
      <c r="H636" s="2"/>
      <c r="I636" s="2"/>
      <c r="J636" s="2"/>
      <c r="K636" s="2"/>
      <c r="L636" s="2"/>
      <c r="M636" s="4"/>
    </row>
    <row r="637" spans="1:13" s="9" customFormat="1" x14ac:dyDescent="0.2">
      <c r="A637" s="4"/>
      <c r="B637" s="4"/>
      <c r="C637" s="337"/>
      <c r="D637" s="2"/>
      <c r="E637" s="2"/>
      <c r="F637" s="51"/>
      <c r="G637" s="2"/>
      <c r="H637" s="2"/>
      <c r="I637" s="2"/>
      <c r="J637" s="2"/>
      <c r="K637" s="2"/>
      <c r="L637" s="2"/>
      <c r="M637" s="4"/>
    </row>
    <row r="638" spans="1:13" s="9" customFormat="1" x14ac:dyDescent="0.2">
      <c r="A638" s="4"/>
      <c r="B638" s="4"/>
      <c r="C638" s="337"/>
      <c r="D638" s="2"/>
      <c r="E638" s="2"/>
      <c r="F638" s="51"/>
      <c r="G638" s="2"/>
      <c r="H638" s="2"/>
      <c r="I638" s="2"/>
      <c r="J638" s="2"/>
      <c r="K638" s="2"/>
      <c r="L638" s="2"/>
      <c r="M638" s="4"/>
    </row>
    <row r="639" spans="1:13" s="9" customFormat="1" x14ac:dyDescent="0.2">
      <c r="A639" s="4"/>
      <c r="B639" s="4"/>
      <c r="C639" s="337"/>
      <c r="D639" s="2"/>
      <c r="E639" s="2"/>
      <c r="F639" s="51"/>
      <c r="G639" s="2"/>
      <c r="H639" s="2"/>
      <c r="I639" s="2"/>
      <c r="J639" s="2"/>
      <c r="K639" s="2"/>
      <c r="L639" s="2"/>
      <c r="M639" s="4"/>
    </row>
    <row r="640" spans="1:13" s="9" customFormat="1" x14ac:dyDescent="0.2">
      <c r="A640" s="4"/>
      <c r="B640" s="4"/>
      <c r="C640" s="337"/>
      <c r="D640" s="2"/>
      <c r="E640" s="2"/>
      <c r="F640" s="51"/>
      <c r="G640" s="2"/>
      <c r="H640" s="2"/>
      <c r="I640" s="2"/>
      <c r="J640" s="2"/>
      <c r="K640" s="2"/>
      <c r="L640" s="2"/>
      <c r="M640" s="4"/>
    </row>
    <row r="641" spans="1:13" s="9" customFormat="1" x14ac:dyDescent="0.2">
      <c r="A641" s="4"/>
      <c r="B641" s="4"/>
      <c r="C641" s="337"/>
      <c r="D641" s="2"/>
      <c r="E641" s="2"/>
      <c r="F641" s="51"/>
      <c r="G641" s="2"/>
      <c r="H641" s="2"/>
      <c r="I641" s="2"/>
      <c r="J641" s="2"/>
      <c r="K641" s="2"/>
      <c r="L641" s="2"/>
      <c r="M641" s="4"/>
    </row>
    <row r="642" spans="1:13" s="9" customFormat="1" x14ac:dyDescent="0.2">
      <c r="A642" s="4"/>
      <c r="B642" s="4"/>
      <c r="C642" s="337"/>
      <c r="D642" s="2"/>
      <c r="E642" s="2"/>
      <c r="F642" s="51"/>
      <c r="G642" s="2"/>
      <c r="H642" s="2"/>
      <c r="I642" s="2"/>
      <c r="J642" s="2"/>
      <c r="K642" s="2"/>
      <c r="L642" s="2"/>
      <c r="M642" s="4"/>
    </row>
    <row r="643" spans="1:13" s="9" customFormat="1" x14ac:dyDescent="0.2">
      <c r="A643" s="4"/>
      <c r="B643" s="4"/>
      <c r="C643" s="337"/>
      <c r="D643" s="2"/>
      <c r="E643" s="2"/>
      <c r="F643" s="51"/>
      <c r="G643" s="2"/>
      <c r="H643" s="2"/>
      <c r="I643" s="2"/>
      <c r="J643" s="2"/>
      <c r="K643" s="2"/>
      <c r="L643" s="2"/>
      <c r="M643" s="4"/>
    </row>
    <row r="644" spans="1:13" s="9" customFormat="1" x14ac:dyDescent="0.2">
      <c r="A644" s="4"/>
      <c r="B644" s="4"/>
      <c r="C644" s="337"/>
      <c r="D644" s="2"/>
      <c r="E644" s="2"/>
      <c r="F644" s="51"/>
      <c r="G644" s="2"/>
      <c r="H644" s="2"/>
      <c r="I644" s="2"/>
      <c r="J644" s="2"/>
      <c r="K644" s="2"/>
      <c r="L644" s="2"/>
      <c r="M644" s="4"/>
    </row>
    <row r="645" spans="1:13" s="9" customFormat="1" x14ac:dyDescent="0.2">
      <c r="A645" s="4"/>
      <c r="B645" s="4"/>
      <c r="C645" s="337"/>
      <c r="D645" s="2"/>
      <c r="E645" s="2"/>
      <c r="F645" s="51"/>
      <c r="G645" s="2"/>
      <c r="H645" s="2"/>
      <c r="I645" s="2"/>
      <c r="J645" s="2"/>
      <c r="K645" s="2"/>
      <c r="L645" s="2"/>
      <c r="M645" s="4"/>
    </row>
    <row r="646" spans="1:13" s="9" customFormat="1" x14ac:dyDescent="0.2">
      <c r="A646" s="4"/>
      <c r="B646" s="4"/>
      <c r="C646" s="337"/>
      <c r="D646" s="2"/>
      <c r="E646" s="2"/>
      <c r="F646" s="51"/>
      <c r="G646" s="2"/>
      <c r="H646" s="2"/>
      <c r="I646" s="2"/>
      <c r="J646" s="2"/>
      <c r="K646" s="2"/>
      <c r="L646" s="2"/>
      <c r="M646" s="4"/>
    </row>
    <row r="647" spans="1:13" s="9" customFormat="1" x14ac:dyDescent="0.2">
      <c r="A647" s="4"/>
      <c r="B647" s="4"/>
      <c r="C647" s="337"/>
      <c r="D647" s="2"/>
      <c r="E647" s="2"/>
      <c r="F647" s="51"/>
      <c r="G647" s="2"/>
      <c r="H647" s="2"/>
      <c r="I647" s="2"/>
      <c r="J647" s="2"/>
      <c r="K647" s="2"/>
      <c r="L647" s="2"/>
      <c r="M647" s="4"/>
    </row>
    <row r="648" spans="1:13" s="9" customFormat="1" x14ac:dyDescent="0.2">
      <c r="A648" s="4"/>
      <c r="B648" s="4"/>
      <c r="C648" s="337"/>
      <c r="D648" s="2"/>
      <c r="E648" s="2"/>
      <c r="F648" s="51"/>
      <c r="G648" s="2"/>
      <c r="H648" s="2"/>
      <c r="I648" s="2"/>
      <c r="J648" s="2"/>
      <c r="K648" s="2"/>
      <c r="L648" s="2"/>
      <c r="M648" s="4"/>
    </row>
    <row r="649" spans="1:13" s="9" customFormat="1" x14ac:dyDescent="0.2">
      <c r="A649" s="4"/>
      <c r="B649" s="4"/>
      <c r="C649" s="337"/>
      <c r="D649" s="2"/>
      <c r="E649" s="2"/>
      <c r="F649" s="51"/>
      <c r="G649" s="2"/>
      <c r="H649" s="2"/>
      <c r="I649" s="2"/>
      <c r="J649" s="2"/>
      <c r="K649" s="2"/>
      <c r="L649" s="2"/>
      <c r="M649" s="4"/>
    </row>
    <row r="650" spans="1:13" s="9" customFormat="1" x14ac:dyDescent="0.2">
      <c r="A650" s="4"/>
      <c r="B650" s="4"/>
      <c r="C650" s="337"/>
      <c r="D650" s="2"/>
      <c r="E650" s="2"/>
      <c r="F650" s="51"/>
      <c r="G650" s="2"/>
      <c r="H650" s="2"/>
      <c r="I650" s="2"/>
      <c r="J650" s="2"/>
      <c r="K650" s="2"/>
      <c r="L650" s="2"/>
      <c r="M650" s="4"/>
    </row>
    <row r="651" spans="1:13" s="9" customFormat="1" x14ac:dyDescent="0.2">
      <c r="A651" s="4"/>
      <c r="B651" s="4"/>
      <c r="C651" s="337"/>
      <c r="D651" s="2"/>
      <c r="E651" s="2"/>
      <c r="F651" s="51"/>
      <c r="G651" s="2"/>
      <c r="H651" s="2"/>
      <c r="I651" s="2"/>
      <c r="J651" s="2"/>
      <c r="K651" s="2"/>
      <c r="L651" s="2"/>
      <c r="M651" s="4"/>
    </row>
    <row r="652" spans="1:13" s="9" customFormat="1" x14ac:dyDescent="0.2">
      <c r="A652" s="4"/>
      <c r="B652" s="4"/>
      <c r="C652" s="337"/>
      <c r="D652" s="2"/>
      <c r="E652" s="2"/>
      <c r="F652" s="51"/>
      <c r="G652" s="2"/>
      <c r="H652" s="2"/>
      <c r="I652" s="2"/>
      <c r="J652" s="2"/>
      <c r="K652" s="2"/>
      <c r="L652" s="2"/>
      <c r="M652" s="4"/>
    </row>
    <row r="653" spans="1:13" s="9" customFormat="1" x14ac:dyDescent="0.2">
      <c r="A653" s="4"/>
      <c r="B653" s="4"/>
      <c r="C653" s="337"/>
      <c r="D653" s="2"/>
      <c r="E653" s="2"/>
      <c r="F653" s="51"/>
      <c r="G653" s="2"/>
      <c r="H653" s="2"/>
      <c r="I653" s="2"/>
      <c r="J653" s="2"/>
      <c r="K653" s="2"/>
      <c r="L653" s="2"/>
      <c r="M653" s="4"/>
    </row>
    <row r="654" spans="1:13" s="9" customFormat="1" x14ac:dyDescent="0.2">
      <c r="A654" s="4"/>
      <c r="B654" s="4"/>
      <c r="C654" s="337"/>
      <c r="D654" s="2"/>
      <c r="E654" s="2"/>
      <c r="F654" s="51"/>
      <c r="G654" s="2"/>
      <c r="H654" s="2"/>
      <c r="I654" s="2"/>
      <c r="J654" s="2"/>
      <c r="K654" s="2"/>
      <c r="L654" s="2"/>
      <c r="M654" s="4"/>
    </row>
    <row r="655" spans="1:13" s="9" customFormat="1" x14ac:dyDescent="0.2">
      <c r="A655" s="4"/>
      <c r="B655" s="4"/>
      <c r="C655" s="337"/>
      <c r="D655" s="2"/>
      <c r="E655" s="2"/>
      <c r="F655" s="51"/>
      <c r="G655" s="2"/>
      <c r="H655" s="2"/>
      <c r="I655" s="2"/>
      <c r="J655" s="2"/>
      <c r="K655" s="2"/>
      <c r="L655" s="2"/>
      <c r="M655" s="4"/>
    </row>
    <row r="656" spans="1:13" s="9" customFormat="1" x14ac:dyDescent="0.2">
      <c r="A656" s="4"/>
      <c r="B656" s="4"/>
      <c r="C656" s="337"/>
      <c r="D656" s="2"/>
      <c r="E656" s="2"/>
      <c r="F656" s="51"/>
      <c r="G656" s="2"/>
      <c r="H656" s="2"/>
      <c r="I656" s="2"/>
      <c r="J656" s="2"/>
      <c r="K656" s="2"/>
      <c r="L656" s="2"/>
      <c r="M656" s="4"/>
    </row>
    <row r="657" spans="1:13" s="9" customFormat="1" x14ac:dyDescent="0.2">
      <c r="A657" s="4"/>
      <c r="B657" s="4"/>
      <c r="C657" s="337"/>
      <c r="D657" s="2"/>
      <c r="E657" s="2"/>
      <c r="F657" s="51"/>
      <c r="G657" s="2"/>
      <c r="H657" s="2"/>
      <c r="I657" s="2"/>
      <c r="J657" s="2"/>
      <c r="K657" s="2"/>
      <c r="L657" s="2"/>
      <c r="M657" s="4"/>
    </row>
    <row r="658" spans="1:13" s="9" customFormat="1" x14ac:dyDescent="0.2">
      <c r="A658" s="4"/>
      <c r="B658" s="4"/>
      <c r="C658" s="337"/>
      <c r="D658" s="2"/>
      <c r="E658" s="2"/>
      <c r="F658" s="51"/>
      <c r="G658" s="2"/>
      <c r="H658" s="2"/>
      <c r="I658" s="2"/>
      <c r="J658" s="2"/>
      <c r="K658" s="2"/>
      <c r="L658" s="2"/>
      <c r="M658" s="4"/>
    </row>
    <row r="659" spans="1:13" s="9" customFormat="1" x14ac:dyDescent="0.2">
      <c r="A659" s="4"/>
      <c r="B659" s="4"/>
      <c r="C659" s="337"/>
      <c r="D659" s="2"/>
      <c r="E659" s="2"/>
      <c r="F659" s="51"/>
      <c r="G659" s="2"/>
      <c r="H659" s="2"/>
      <c r="I659" s="2"/>
      <c r="J659" s="2"/>
      <c r="K659" s="2"/>
      <c r="L659" s="2"/>
      <c r="M659" s="4"/>
    </row>
    <row r="660" spans="1:13" s="9" customFormat="1" x14ac:dyDescent="0.2">
      <c r="A660" s="4"/>
      <c r="B660" s="4"/>
      <c r="C660" s="337"/>
      <c r="D660" s="2"/>
      <c r="E660" s="2"/>
      <c r="F660" s="51"/>
      <c r="G660" s="2"/>
      <c r="H660" s="2"/>
      <c r="I660" s="2"/>
      <c r="J660" s="2"/>
      <c r="K660" s="2"/>
      <c r="L660" s="2"/>
      <c r="M660" s="4"/>
    </row>
    <row r="661" spans="1:13" s="9" customFormat="1" x14ac:dyDescent="0.2">
      <c r="A661" s="4"/>
      <c r="B661" s="4"/>
      <c r="C661" s="337"/>
      <c r="D661" s="2"/>
      <c r="E661" s="2"/>
      <c r="F661" s="51"/>
      <c r="G661" s="2"/>
      <c r="H661" s="2"/>
      <c r="I661" s="2"/>
      <c r="J661" s="2"/>
      <c r="K661" s="2"/>
      <c r="L661" s="2"/>
      <c r="M661" s="4"/>
    </row>
    <row r="662" spans="1:13" s="9" customFormat="1" x14ac:dyDescent="0.2">
      <c r="A662" s="4"/>
      <c r="B662" s="4"/>
      <c r="C662" s="337"/>
      <c r="D662" s="2"/>
      <c r="E662" s="2"/>
      <c r="F662" s="51"/>
      <c r="G662" s="2"/>
      <c r="H662" s="2"/>
      <c r="I662" s="2"/>
      <c r="J662" s="2"/>
      <c r="K662" s="2"/>
      <c r="L662" s="2"/>
      <c r="M662" s="4"/>
    </row>
    <row r="663" spans="1:13" s="9" customFormat="1" x14ac:dyDescent="0.2">
      <c r="A663" s="4"/>
      <c r="B663" s="4"/>
      <c r="C663" s="337"/>
      <c r="D663" s="2"/>
      <c r="E663" s="2"/>
      <c r="F663" s="51"/>
      <c r="G663" s="2"/>
      <c r="H663" s="2"/>
      <c r="I663" s="2"/>
      <c r="J663" s="2"/>
      <c r="K663" s="2"/>
      <c r="L663" s="2"/>
      <c r="M663" s="4"/>
    </row>
    <row r="664" spans="1:13" s="9" customFormat="1" x14ac:dyDescent="0.2">
      <c r="A664" s="4"/>
      <c r="B664" s="4"/>
      <c r="C664" s="337"/>
      <c r="D664" s="2"/>
      <c r="E664" s="2"/>
      <c r="F664" s="51"/>
      <c r="G664" s="2"/>
      <c r="H664" s="2"/>
      <c r="I664" s="2"/>
      <c r="J664" s="2"/>
      <c r="K664" s="2"/>
      <c r="L664" s="2"/>
      <c r="M664" s="4"/>
    </row>
    <row r="665" spans="1:13" s="9" customFormat="1" x14ac:dyDescent="0.2">
      <c r="A665" s="4"/>
      <c r="B665" s="4"/>
      <c r="C665" s="337"/>
      <c r="D665" s="2"/>
      <c r="E665" s="2"/>
      <c r="F665" s="51"/>
      <c r="G665" s="2"/>
      <c r="H665" s="2"/>
      <c r="I665" s="2"/>
      <c r="J665" s="2"/>
      <c r="K665" s="2"/>
      <c r="L665" s="2"/>
      <c r="M665" s="4"/>
    </row>
    <row r="666" spans="1:13" s="9" customFormat="1" x14ac:dyDescent="0.2">
      <c r="A666" s="4"/>
      <c r="B666" s="4"/>
      <c r="C666" s="337"/>
      <c r="D666" s="2"/>
      <c r="E666" s="2"/>
      <c r="F666" s="51"/>
      <c r="G666" s="2"/>
      <c r="H666" s="2"/>
      <c r="I666" s="2"/>
      <c r="J666" s="2"/>
      <c r="K666" s="2"/>
      <c r="L666" s="2"/>
      <c r="M666" s="4"/>
    </row>
    <row r="667" spans="1:13" s="9" customFormat="1" x14ac:dyDescent="0.2">
      <c r="A667" s="4"/>
      <c r="B667" s="4"/>
      <c r="C667" s="337"/>
      <c r="D667" s="2"/>
      <c r="E667" s="2"/>
      <c r="F667" s="51"/>
      <c r="G667" s="2"/>
      <c r="H667" s="2"/>
      <c r="I667" s="2"/>
      <c r="J667" s="2"/>
      <c r="K667" s="2"/>
      <c r="L667" s="2"/>
      <c r="M667" s="4"/>
    </row>
    <row r="668" spans="1:13" s="9" customFormat="1" x14ac:dyDescent="0.2">
      <c r="A668" s="4"/>
      <c r="B668" s="4"/>
      <c r="C668" s="337"/>
      <c r="D668" s="2"/>
      <c r="E668" s="2"/>
      <c r="F668" s="51"/>
      <c r="G668" s="2"/>
      <c r="H668" s="2"/>
      <c r="I668" s="2"/>
      <c r="J668" s="2"/>
      <c r="K668" s="2"/>
      <c r="L668" s="2"/>
      <c r="M668" s="4"/>
    </row>
    <row r="669" spans="1:13" s="9" customFormat="1" x14ac:dyDescent="0.2">
      <c r="A669" s="4"/>
      <c r="B669" s="4"/>
      <c r="C669" s="337"/>
      <c r="D669" s="2"/>
      <c r="E669" s="2"/>
      <c r="F669" s="51"/>
      <c r="G669" s="2"/>
      <c r="H669" s="2"/>
      <c r="I669" s="2"/>
      <c r="J669" s="2"/>
      <c r="K669" s="2"/>
      <c r="L669" s="2"/>
      <c r="M669" s="4"/>
    </row>
    <row r="670" spans="1:13" s="9" customFormat="1" x14ac:dyDescent="0.2">
      <c r="A670" s="4"/>
      <c r="B670" s="4"/>
      <c r="C670" s="337"/>
      <c r="D670" s="2"/>
      <c r="E670" s="2"/>
      <c r="F670" s="51"/>
      <c r="G670" s="2"/>
      <c r="H670" s="2"/>
      <c r="I670" s="2"/>
      <c r="J670" s="2"/>
      <c r="K670" s="2"/>
      <c r="L670" s="2"/>
      <c r="M670" s="4"/>
    </row>
    <row r="671" spans="1:13" s="9" customFormat="1" x14ac:dyDescent="0.2">
      <c r="A671" s="4"/>
      <c r="B671" s="4"/>
      <c r="C671" s="337"/>
      <c r="D671" s="2"/>
      <c r="E671" s="2"/>
      <c r="F671" s="51"/>
      <c r="G671" s="2"/>
      <c r="H671" s="2"/>
      <c r="I671" s="2"/>
      <c r="J671" s="2"/>
      <c r="K671" s="2"/>
      <c r="L671" s="2"/>
      <c r="M671" s="4"/>
    </row>
    <row r="672" spans="1:13" s="9" customFormat="1" x14ac:dyDescent="0.2">
      <c r="A672" s="4"/>
      <c r="B672" s="4"/>
      <c r="C672" s="337"/>
      <c r="D672" s="2"/>
      <c r="E672" s="2"/>
      <c r="F672" s="51"/>
      <c r="G672" s="2"/>
      <c r="H672" s="2"/>
      <c r="I672" s="2"/>
      <c r="J672" s="2"/>
      <c r="K672" s="2"/>
      <c r="L672" s="2"/>
      <c r="M672" s="4"/>
    </row>
    <row r="673" spans="1:13" s="9" customFormat="1" x14ac:dyDescent="0.2">
      <c r="A673" s="4"/>
      <c r="B673" s="4"/>
      <c r="C673" s="337"/>
      <c r="D673" s="2"/>
      <c r="E673" s="2"/>
      <c r="F673" s="51"/>
      <c r="G673" s="2"/>
      <c r="H673" s="2"/>
      <c r="I673" s="2"/>
      <c r="J673" s="2"/>
      <c r="K673" s="2"/>
      <c r="L673" s="2"/>
      <c r="M673" s="4"/>
    </row>
    <row r="674" spans="1:13" s="9" customFormat="1" x14ac:dyDescent="0.2">
      <c r="A674" s="4"/>
      <c r="B674" s="4"/>
      <c r="C674" s="337"/>
      <c r="D674" s="2"/>
      <c r="E674" s="2"/>
      <c r="F674" s="51"/>
      <c r="G674" s="2"/>
      <c r="H674" s="2"/>
      <c r="I674" s="2"/>
      <c r="J674" s="2"/>
      <c r="K674" s="2"/>
      <c r="L674" s="2"/>
      <c r="M674" s="4"/>
    </row>
    <row r="675" spans="1:13" s="9" customFormat="1" x14ac:dyDescent="0.2">
      <c r="A675" s="4"/>
      <c r="B675" s="4"/>
      <c r="C675" s="337"/>
      <c r="D675" s="2"/>
      <c r="E675" s="2"/>
      <c r="F675" s="51"/>
      <c r="G675" s="2"/>
      <c r="H675" s="2"/>
      <c r="I675" s="2"/>
      <c r="J675" s="2"/>
      <c r="K675" s="2"/>
      <c r="L675" s="2"/>
      <c r="M675" s="4"/>
    </row>
    <row r="676" spans="1:13" s="9" customFormat="1" x14ac:dyDescent="0.2">
      <c r="A676" s="4"/>
      <c r="B676" s="4"/>
      <c r="C676" s="337"/>
      <c r="D676" s="2"/>
      <c r="E676" s="2"/>
      <c r="F676" s="51"/>
      <c r="G676" s="2"/>
      <c r="H676" s="2"/>
      <c r="I676" s="2"/>
      <c r="J676" s="2"/>
      <c r="K676" s="2"/>
      <c r="L676" s="2"/>
      <c r="M676" s="4"/>
    </row>
    <row r="677" spans="1:13" s="9" customFormat="1" x14ac:dyDescent="0.2">
      <c r="A677" s="4"/>
      <c r="B677" s="4"/>
      <c r="C677" s="337"/>
      <c r="D677" s="2"/>
      <c r="E677" s="2"/>
      <c r="F677" s="51"/>
      <c r="G677" s="2"/>
      <c r="H677" s="2"/>
      <c r="I677" s="2"/>
      <c r="J677" s="2"/>
      <c r="K677" s="2"/>
      <c r="L677" s="2"/>
      <c r="M677" s="4"/>
    </row>
    <row r="678" spans="1:13" s="9" customFormat="1" x14ac:dyDescent="0.2">
      <c r="A678" s="4"/>
      <c r="B678" s="4"/>
      <c r="C678" s="337"/>
      <c r="D678" s="2"/>
      <c r="E678" s="2"/>
      <c r="F678" s="51"/>
      <c r="G678" s="2"/>
      <c r="H678" s="2"/>
      <c r="I678" s="2"/>
      <c r="J678" s="2"/>
      <c r="K678" s="2"/>
      <c r="L678" s="2"/>
      <c r="M678" s="4"/>
    </row>
    <row r="679" spans="1:13" s="9" customFormat="1" x14ac:dyDescent="0.2">
      <c r="A679" s="4"/>
      <c r="B679" s="4"/>
      <c r="C679" s="337"/>
      <c r="D679" s="2"/>
      <c r="E679" s="2"/>
      <c r="F679" s="51"/>
      <c r="G679" s="2"/>
      <c r="H679" s="2"/>
      <c r="I679" s="2"/>
      <c r="J679" s="2"/>
      <c r="K679" s="2"/>
      <c r="L679" s="2"/>
      <c r="M679" s="4"/>
    </row>
    <row r="680" spans="1:13" s="9" customFormat="1" x14ac:dyDescent="0.2">
      <c r="A680" s="4"/>
      <c r="B680" s="4"/>
      <c r="C680" s="337"/>
      <c r="D680" s="2"/>
      <c r="E680" s="2"/>
      <c r="F680" s="51"/>
      <c r="G680" s="2"/>
      <c r="H680" s="2"/>
      <c r="I680" s="2"/>
      <c r="J680" s="2"/>
      <c r="K680" s="2"/>
      <c r="L680" s="2"/>
      <c r="M680" s="4"/>
    </row>
    <row r="681" spans="1:13" s="9" customFormat="1" x14ac:dyDescent="0.2">
      <c r="A681" s="4"/>
      <c r="B681" s="4"/>
      <c r="C681" s="337"/>
      <c r="D681" s="2"/>
      <c r="E681" s="2"/>
      <c r="F681" s="51"/>
      <c r="G681" s="2"/>
      <c r="H681" s="2"/>
      <c r="I681" s="2"/>
      <c r="J681" s="2"/>
      <c r="K681" s="2"/>
      <c r="L681" s="2"/>
      <c r="M681" s="4"/>
    </row>
    <row r="682" spans="1:13" s="9" customFormat="1" x14ac:dyDescent="0.2">
      <c r="A682" s="4"/>
      <c r="B682" s="4"/>
      <c r="C682" s="337"/>
      <c r="D682" s="2"/>
      <c r="E682" s="2"/>
      <c r="F682" s="51"/>
      <c r="G682" s="2"/>
      <c r="H682" s="2"/>
      <c r="I682" s="2"/>
      <c r="J682" s="2"/>
      <c r="K682" s="2"/>
      <c r="L682" s="2"/>
      <c r="M682" s="4"/>
    </row>
    <row r="683" spans="1:13" s="9" customFormat="1" x14ac:dyDescent="0.2">
      <c r="A683" s="4"/>
      <c r="B683" s="4"/>
      <c r="C683" s="337"/>
      <c r="D683" s="2"/>
      <c r="E683" s="2"/>
      <c r="F683" s="51"/>
      <c r="G683" s="2"/>
      <c r="H683" s="2"/>
      <c r="I683" s="2"/>
      <c r="J683" s="2"/>
      <c r="K683" s="2"/>
      <c r="L683" s="2"/>
      <c r="M683" s="4"/>
    </row>
    <row r="684" spans="1:13" s="9" customFormat="1" x14ac:dyDescent="0.2">
      <c r="A684" s="4"/>
      <c r="B684" s="4"/>
      <c r="C684" s="337"/>
      <c r="D684" s="2"/>
      <c r="E684" s="2"/>
      <c r="F684" s="51"/>
      <c r="G684" s="2"/>
      <c r="H684" s="2"/>
      <c r="I684" s="2"/>
      <c r="J684" s="2"/>
      <c r="K684" s="2"/>
      <c r="L684" s="2"/>
      <c r="M684" s="4"/>
    </row>
    <row r="685" spans="1:13" s="9" customFormat="1" x14ac:dyDescent="0.2">
      <c r="A685" s="4"/>
      <c r="B685" s="4"/>
      <c r="C685" s="337"/>
      <c r="D685" s="2"/>
      <c r="E685" s="2"/>
      <c r="F685" s="51"/>
      <c r="G685" s="2"/>
      <c r="H685" s="2"/>
      <c r="I685" s="2"/>
      <c r="J685" s="2"/>
      <c r="K685" s="2"/>
      <c r="L685" s="2"/>
      <c r="M685" s="4"/>
    </row>
    <row r="686" spans="1:13" s="9" customFormat="1" x14ac:dyDescent="0.2">
      <c r="A686" s="4"/>
      <c r="B686" s="4"/>
      <c r="C686" s="337"/>
      <c r="D686" s="2"/>
      <c r="E686" s="2"/>
      <c r="F686" s="51"/>
      <c r="G686" s="2"/>
      <c r="H686" s="2"/>
      <c r="I686" s="2"/>
      <c r="J686" s="2"/>
      <c r="K686" s="2"/>
      <c r="L686" s="2"/>
      <c r="M686" s="4"/>
    </row>
    <row r="687" spans="1:13" s="9" customFormat="1" x14ac:dyDescent="0.2">
      <c r="A687" s="4"/>
      <c r="B687" s="4"/>
      <c r="C687" s="337"/>
      <c r="D687" s="2"/>
      <c r="E687" s="2"/>
      <c r="F687" s="51"/>
      <c r="G687" s="2"/>
      <c r="H687" s="2"/>
      <c r="I687" s="2"/>
      <c r="J687" s="2"/>
      <c r="K687" s="2"/>
      <c r="L687" s="2"/>
      <c r="M687" s="4"/>
    </row>
    <row r="688" spans="1:13" s="9" customFormat="1" x14ac:dyDescent="0.2">
      <c r="A688" s="4"/>
      <c r="B688" s="4"/>
      <c r="C688" s="337"/>
      <c r="D688" s="2"/>
      <c r="E688" s="2"/>
      <c r="F688" s="51"/>
      <c r="G688" s="2"/>
      <c r="H688" s="2"/>
      <c r="I688" s="2"/>
      <c r="J688" s="2"/>
      <c r="K688" s="2"/>
      <c r="L688" s="2"/>
      <c r="M688" s="4"/>
    </row>
    <row r="689" spans="1:13" s="9" customFormat="1" x14ac:dyDescent="0.2">
      <c r="A689" s="4"/>
      <c r="B689" s="4"/>
      <c r="C689" s="337"/>
      <c r="D689" s="2"/>
      <c r="E689" s="2"/>
      <c r="F689" s="51"/>
      <c r="G689" s="2"/>
      <c r="H689" s="2"/>
      <c r="I689" s="2"/>
      <c r="J689" s="2"/>
      <c r="K689" s="2"/>
      <c r="L689" s="2"/>
      <c r="M689" s="4"/>
    </row>
    <row r="690" spans="1:13" s="9" customFormat="1" x14ac:dyDescent="0.2">
      <c r="A690" s="4"/>
      <c r="B690" s="4"/>
      <c r="C690" s="337"/>
      <c r="D690" s="2"/>
      <c r="E690" s="2"/>
      <c r="F690" s="51"/>
      <c r="G690" s="2"/>
      <c r="H690" s="2"/>
      <c r="I690" s="2"/>
      <c r="J690" s="2"/>
      <c r="K690" s="2"/>
      <c r="L690" s="2"/>
      <c r="M690" s="4"/>
    </row>
    <row r="691" spans="1:13" s="9" customFormat="1" x14ac:dyDescent="0.2">
      <c r="A691" s="4"/>
      <c r="B691" s="4"/>
      <c r="C691" s="337"/>
      <c r="D691" s="2"/>
      <c r="E691" s="2"/>
      <c r="F691" s="51"/>
      <c r="G691" s="2"/>
      <c r="H691" s="2"/>
      <c r="I691" s="2"/>
      <c r="J691" s="2"/>
      <c r="K691" s="2"/>
      <c r="L691" s="2"/>
      <c r="M691" s="4"/>
    </row>
    <row r="692" spans="1:13" s="9" customFormat="1" x14ac:dyDescent="0.2">
      <c r="A692" s="4"/>
      <c r="B692" s="4"/>
      <c r="C692" s="337"/>
      <c r="D692" s="2"/>
      <c r="E692" s="2"/>
      <c r="F692" s="51"/>
      <c r="G692" s="2"/>
      <c r="H692" s="2"/>
      <c r="I692" s="2"/>
      <c r="J692" s="2"/>
      <c r="K692" s="2"/>
      <c r="L692" s="2"/>
      <c r="M692" s="4"/>
    </row>
    <row r="693" spans="1:13" s="9" customFormat="1" x14ac:dyDescent="0.2">
      <c r="A693" s="4"/>
      <c r="B693" s="4"/>
      <c r="C693" s="337"/>
      <c r="D693" s="2"/>
      <c r="E693" s="2"/>
      <c r="F693" s="51"/>
      <c r="G693" s="2"/>
      <c r="H693" s="2"/>
      <c r="I693" s="2"/>
      <c r="J693" s="2"/>
      <c r="K693" s="2"/>
      <c r="L693" s="2"/>
      <c r="M693" s="4"/>
    </row>
    <row r="694" spans="1:13" s="9" customFormat="1" x14ac:dyDescent="0.2">
      <c r="A694" s="4"/>
      <c r="B694" s="4"/>
      <c r="C694" s="337"/>
      <c r="D694" s="2"/>
      <c r="E694" s="2"/>
      <c r="F694" s="51"/>
      <c r="G694" s="2"/>
      <c r="H694" s="2"/>
      <c r="I694" s="2"/>
      <c r="J694" s="2"/>
      <c r="K694" s="2"/>
      <c r="L694" s="2"/>
      <c r="M694" s="4"/>
    </row>
    <row r="695" spans="1:13" s="9" customFormat="1" x14ac:dyDescent="0.2">
      <c r="A695" s="4"/>
      <c r="B695" s="4"/>
      <c r="C695" s="337"/>
      <c r="D695" s="2"/>
      <c r="E695" s="2"/>
      <c r="F695" s="51"/>
      <c r="G695" s="2"/>
      <c r="H695" s="2"/>
      <c r="I695" s="2"/>
      <c r="J695" s="2"/>
      <c r="K695" s="2"/>
      <c r="L695" s="2"/>
      <c r="M695" s="4"/>
    </row>
    <row r="696" spans="1:13" s="9" customFormat="1" x14ac:dyDescent="0.2">
      <c r="A696" s="4"/>
      <c r="B696" s="4"/>
      <c r="C696" s="337"/>
      <c r="D696" s="2"/>
      <c r="E696" s="2"/>
      <c r="F696" s="51"/>
      <c r="G696" s="2"/>
      <c r="H696" s="2"/>
      <c r="I696" s="2"/>
      <c r="J696" s="2"/>
      <c r="K696" s="2"/>
      <c r="L696" s="2"/>
      <c r="M696" s="4"/>
    </row>
    <row r="697" spans="1:13" s="9" customFormat="1" x14ac:dyDescent="0.2">
      <c r="A697" s="4"/>
      <c r="B697" s="4"/>
      <c r="C697" s="337"/>
      <c r="D697" s="2"/>
      <c r="E697" s="2"/>
      <c r="F697" s="51"/>
      <c r="G697" s="2"/>
      <c r="H697" s="2"/>
      <c r="I697" s="2"/>
      <c r="J697" s="2"/>
      <c r="K697" s="2"/>
      <c r="L697" s="2"/>
      <c r="M697" s="4"/>
    </row>
    <row r="698" spans="1:13" s="9" customFormat="1" x14ac:dyDescent="0.2">
      <c r="A698" s="4"/>
      <c r="B698" s="4"/>
      <c r="C698" s="337"/>
      <c r="D698" s="2"/>
      <c r="E698" s="2"/>
      <c r="F698" s="51"/>
      <c r="G698" s="2"/>
      <c r="H698" s="2"/>
      <c r="I698" s="2"/>
      <c r="J698" s="2"/>
      <c r="K698" s="2"/>
      <c r="L698" s="2"/>
      <c r="M698" s="4"/>
    </row>
    <row r="699" spans="1:13" s="9" customFormat="1" x14ac:dyDescent="0.2">
      <c r="A699" s="4"/>
      <c r="B699" s="4"/>
      <c r="C699" s="337"/>
      <c r="D699" s="2"/>
      <c r="E699" s="2"/>
      <c r="F699" s="51"/>
      <c r="G699" s="2"/>
      <c r="H699" s="2"/>
      <c r="I699" s="2"/>
      <c r="J699" s="2"/>
      <c r="K699" s="2"/>
      <c r="L699" s="2"/>
      <c r="M699" s="4"/>
    </row>
    <row r="700" spans="1:13" s="9" customFormat="1" x14ac:dyDescent="0.2">
      <c r="A700" s="4"/>
      <c r="B700" s="4"/>
      <c r="C700" s="337"/>
      <c r="D700" s="2"/>
      <c r="E700" s="2"/>
      <c r="F700" s="51"/>
      <c r="G700" s="2"/>
      <c r="H700" s="2"/>
      <c r="I700" s="2"/>
      <c r="J700" s="2"/>
      <c r="K700" s="2"/>
      <c r="L700" s="2"/>
      <c r="M700" s="4"/>
    </row>
    <row r="701" spans="1:13" s="9" customFormat="1" x14ac:dyDescent="0.2">
      <c r="A701" s="4"/>
      <c r="B701" s="4"/>
      <c r="C701" s="337"/>
      <c r="D701" s="2"/>
      <c r="E701" s="2"/>
      <c r="F701" s="51"/>
      <c r="G701" s="2"/>
      <c r="H701" s="2"/>
      <c r="I701" s="2"/>
      <c r="J701" s="2"/>
      <c r="K701" s="2"/>
      <c r="L701" s="2"/>
      <c r="M701" s="4"/>
    </row>
    <row r="702" spans="1:13" s="9" customFormat="1" x14ac:dyDescent="0.2">
      <c r="A702" s="4"/>
      <c r="B702" s="4"/>
      <c r="C702" s="337"/>
      <c r="D702" s="2"/>
      <c r="E702" s="2"/>
      <c r="F702" s="51"/>
      <c r="G702" s="2"/>
      <c r="H702" s="2"/>
      <c r="I702" s="2"/>
      <c r="J702" s="2"/>
      <c r="K702" s="2"/>
      <c r="L702" s="2"/>
      <c r="M702" s="4"/>
    </row>
    <row r="703" spans="1:13" s="9" customFormat="1" x14ac:dyDescent="0.2">
      <c r="A703" s="4"/>
      <c r="B703" s="4"/>
      <c r="C703" s="337"/>
      <c r="D703" s="2"/>
      <c r="E703" s="2"/>
      <c r="F703" s="51"/>
      <c r="G703" s="2"/>
      <c r="H703" s="2"/>
      <c r="I703" s="2"/>
      <c r="J703" s="2"/>
      <c r="K703" s="2"/>
      <c r="L703" s="2"/>
      <c r="M703" s="4"/>
    </row>
    <row r="704" spans="1:13" s="9" customFormat="1" x14ac:dyDescent="0.2">
      <c r="A704" s="4"/>
      <c r="B704" s="4"/>
      <c r="C704" s="337"/>
      <c r="D704" s="2"/>
      <c r="E704" s="2"/>
      <c r="F704" s="51"/>
      <c r="G704" s="2"/>
      <c r="H704" s="2"/>
      <c r="I704" s="2"/>
      <c r="J704" s="2"/>
      <c r="K704" s="2"/>
      <c r="L704" s="2"/>
      <c r="M704" s="4"/>
    </row>
    <row r="705" spans="1:13" s="9" customFormat="1" x14ac:dyDescent="0.2">
      <c r="A705" s="4"/>
      <c r="B705" s="4"/>
      <c r="C705" s="337"/>
      <c r="D705" s="2"/>
      <c r="E705" s="2"/>
      <c r="F705" s="51"/>
      <c r="G705" s="2"/>
      <c r="H705" s="2"/>
      <c r="I705" s="2"/>
      <c r="J705" s="2"/>
      <c r="K705" s="2"/>
      <c r="L705" s="2"/>
      <c r="M705" s="4"/>
    </row>
    <row r="706" spans="1:13" s="9" customFormat="1" x14ac:dyDescent="0.2">
      <c r="A706" s="4"/>
      <c r="B706" s="4"/>
      <c r="C706" s="337"/>
      <c r="D706" s="2"/>
      <c r="E706" s="2"/>
      <c r="F706" s="51"/>
      <c r="G706" s="2"/>
      <c r="H706" s="2"/>
      <c r="I706" s="2"/>
      <c r="J706" s="2"/>
      <c r="K706" s="2"/>
      <c r="L706" s="2"/>
      <c r="M706" s="4"/>
    </row>
    <row r="707" spans="1:13" s="9" customFormat="1" x14ac:dyDescent="0.2">
      <c r="A707" s="4"/>
      <c r="B707" s="4"/>
      <c r="C707" s="337"/>
      <c r="D707" s="2"/>
      <c r="E707" s="2"/>
      <c r="F707" s="51"/>
      <c r="G707" s="2"/>
      <c r="H707" s="2"/>
      <c r="I707" s="2"/>
      <c r="J707" s="2"/>
      <c r="K707" s="2"/>
      <c r="L707" s="2"/>
      <c r="M707" s="4"/>
    </row>
    <row r="708" spans="1:13" s="9" customFormat="1" x14ac:dyDescent="0.2">
      <c r="A708" s="4"/>
      <c r="B708" s="4"/>
      <c r="C708" s="337"/>
      <c r="D708" s="2"/>
      <c r="E708" s="2"/>
      <c r="F708" s="51"/>
      <c r="G708" s="2"/>
      <c r="H708" s="2"/>
      <c r="I708" s="2"/>
      <c r="J708" s="2"/>
      <c r="K708" s="2"/>
      <c r="L708" s="2"/>
      <c r="M708" s="4"/>
    </row>
    <row r="709" spans="1:13" s="9" customFormat="1" x14ac:dyDescent="0.2">
      <c r="A709" s="4"/>
      <c r="B709" s="4"/>
      <c r="C709" s="337"/>
      <c r="D709" s="2"/>
      <c r="E709" s="2"/>
      <c r="F709" s="51"/>
      <c r="G709" s="2"/>
      <c r="H709" s="2"/>
      <c r="I709" s="2"/>
      <c r="J709" s="2"/>
      <c r="K709" s="2"/>
      <c r="L709" s="2"/>
      <c r="M709" s="4"/>
    </row>
    <row r="710" spans="1:13" s="9" customFormat="1" x14ac:dyDescent="0.2">
      <c r="A710" s="4"/>
      <c r="B710" s="4"/>
      <c r="C710" s="337"/>
      <c r="D710" s="2"/>
      <c r="E710" s="2"/>
      <c r="F710" s="51"/>
      <c r="G710" s="2"/>
      <c r="H710" s="2"/>
      <c r="I710" s="2"/>
      <c r="J710" s="2"/>
      <c r="K710" s="2"/>
      <c r="L710" s="2"/>
      <c r="M710" s="4"/>
    </row>
    <row r="711" spans="1:13" s="9" customFormat="1" x14ac:dyDescent="0.2">
      <c r="A711" s="4"/>
      <c r="B711" s="4"/>
      <c r="C711" s="337"/>
      <c r="D711" s="2"/>
      <c r="E711" s="2"/>
      <c r="F711" s="51"/>
      <c r="G711" s="2"/>
      <c r="H711" s="2"/>
      <c r="I711" s="2"/>
      <c r="J711" s="2"/>
      <c r="K711" s="2"/>
      <c r="L711" s="2"/>
      <c r="M711" s="4"/>
    </row>
    <row r="712" spans="1:13" s="9" customFormat="1" x14ac:dyDescent="0.2">
      <c r="A712" s="4"/>
      <c r="B712" s="4"/>
      <c r="C712" s="337"/>
      <c r="D712" s="2"/>
      <c r="E712" s="2"/>
      <c r="F712" s="51"/>
      <c r="G712" s="2"/>
      <c r="H712" s="2"/>
      <c r="I712" s="2"/>
      <c r="J712" s="2"/>
      <c r="K712" s="2"/>
      <c r="L712" s="2"/>
      <c r="M712" s="4"/>
    </row>
    <row r="713" spans="1:13" s="9" customFormat="1" x14ac:dyDescent="0.2">
      <c r="A713" s="4"/>
      <c r="B713" s="4"/>
      <c r="C713" s="337"/>
      <c r="D713" s="2"/>
      <c r="E713" s="2"/>
      <c r="F713" s="51"/>
      <c r="G713" s="2"/>
      <c r="H713" s="2"/>
      <c r="I713" s="2"/>
      <c r="J713" s="2"/>
      <c r="K713" s="2"/>
      <c r="L713" s="2"/>
      <c r="M713" s="4"/>
    </row>
    <row r="714" spans="1:13" s="9" customFormat="1" x14ac:dyDescent="0.2">
      <c r="A714" s="4"/>
      <c r="B714" s="4"/>
      <c r="C714" s="337"/>
      <c r="D714" s="2"/>
      <c r="E714" s="2"/>
      <c r="F714" s="51"/>
      <c r="G714" s="2"/>
      <c r="H714" s="2"/>
      <c r="I714" s="2"/>
      <c r="J714" s="2"/>
      <c r="K714" s="2"/>
      <c r="L714" s="2"/>
      <c r="M714" s="4"/>
    </row>
    <row r="715" spans="1:13" s="9" customFormat="1" x14ac:dyDescent="0.2">
      <c r="A715" s="4"/>
      <c r="B715" s="4"/>
      <c r="C715" s="337"/>
      <c r="D715" s="2"/>
      <c r="E715" s="2"/>
      <c r="F715" s="51"/>
      <c r="G715" s="2"/>
      <c r="H715" s="2"/>
      <c r="I715" s="2"/>
      <c r="J715" s="2"/>
      <c r="K715" s="2"/>
      <c r="L715" s="2"/>
      <c r="M715" s="4"/>
    </row>
    <row r="716" spans="1:13" s="9" customFormat="1" x14ac:dyDescent="0.2">
      <c r="A716" s="4"/>
      <c r="B716" s="4"/>
      <c r="C716" s="337"/>
      <c r="D716" s="2"/>
      <c r="E716" s="2"/>
      <c r="F716" s="51"/>
      <c r="G716" s="2"/>
      <c r="H716" s="2"/>
      <c r="I716" s="2"/>
      <c r="J716" s="2"/>
      <c r="K716" s="2"/>
      <c r="L716" s="2"/>
      <c r="M716" s="4"/>
    </row>
    <row r="717" spans="1:13" s="9" customFormat="1" x14ac:dyDescent="0.2">
      <c r="A717" s="4"/>
      <c r="B717" s="4"/>
      <c r="C717" s="337"/>
      <c r="D717" s="2"/>
      <c r="E717" s="2"/>
      <c r="F717" s="51"/>
      <c r="G717" s="2"/>
      <c r="H717" s="2"/>
      <c r="I717" s="2"/>
      <c r="J717" s="2"/>
      <c r="K717" s="2"/>
      <c r="L717" s="2"/>
      <c r="M717" s="4"/>
    </row>
    <row r="718" spans="1:13" s="9" customFormat="1" x14ac:dyDescent="0.2">
      <c r="A718" s="4"/>
      <c r="B718" s="4"/>
      <c r="C718" s="337"/>
      <c r="D718" s="2"/>
      <c r="E718" s="2"/>
      <c r="F718" s="51"/>
      <c r="G718" s="2"/>
      <c r="H718" s="2"/>
      <c r="I718" s="2"/>
      <c r="J718" s="2"/>
      <c r="K718" s="2"/>
      <c r="L718" s="2"/>
      <c r="M718" s="4"/>
    </row>
    <row r="719" spans="1:13" s="9" customFormat="1" x14ac:dyDescent="0.2">
      <c r="A719" s="4"/>
      <c r="B719" s="4"/>
      <c r="C719" s="337"/>
      <c r="D719" s="2"/>
      <c r="E719" s="2"/>
      <c r="F719" s="51"/>
      <c r="G719" s="2"/>
      <c r="H719" s="2"/>
      <c r="I719" s="2"/>
      <c r="J719" s="2"/>
      <c r="K719" s="2"/>
      <c r="L719" s="2"/>
      <c r="M719" s="4"/>
    </row>
    <row r="720" spans="1:13" s="9" customFormat="1" x14ac:dyDescent="0.2">
      <c r="A720" s="4"/>
      <c r="B720" s="4"/>
      <c r="C720" s="337"/>
      <c r="D720" s="2"/>
      <c r="E720" s="2"/>
      <c r="F720" s="51"/>
      <c r="G720" s="2"/>
      <c r="H720" s="2"/>
      <c r="I720" s="2"/>
      <c r="J720" s="2"/>
      <c r="K720" s="2"/>
      <c r="L720" s="2"/>
      <c r="M720" s="4"/>
    </row>
    <row r="721" spans="1:13" s="9" customFormat="1" x14ac:dyDescent="0.2">
      <c r="A721" s="4"/>
      <c r="B721" s="4"/>
      <c r="C721" s="337"/>
      <c r="D721" s="2"/>
      <c r="E721" s="2"/>
      <c r="F721" s="51"/>
      <c r="G721" s="2"/>
      <c r="H721" s="2"/>
      <c r="I721" s="2"/>
      <c r="J721" s="2"/>
      <c r="K721" s="2"/>
      <c r="L721" s="2"/>
      <c r="M721" s="4"/>
    </row>
    <row r="722" spans="1:13" s="9" customFormat="1" x14ac:dyDescent="0.2">
      <c r="A722" s="4"/>
      <c r="B722" s="4"/>
      <c r="C722" s="337"/>
      <c r="D722" s="2"/>
      <c r="E722" s="2"/>
      <c r="F722" s="51"/>
      <c r="G722" s="2"/>
      <c r="H722" s="2"/>
      <c r="I722" s="2"/>
      <c r="J722" s="2"/>
      <c r="K722" s="2"/>
      <c r="L722" s="2"/>
      <c r="M722" s="4"/>
    </row>
    <row r="723" spans="1:13" s="9" customFormat="1" x14ac:dyDescent="0.2">
      <c r="A723" s="4"/>
      <c r="B723" s="4"/>
      <c r="C723" s="337"/>
      <c r="D723" s="2"/>
      <c r="E723" s="2"/>
      <c r="F723" s="51"/>
      <c r="G723" s="2"/>
      <c r="H723" s="2"/>
      <c r="I723" s="2"/>
      <c r="J723" s="2"/>
      <c r="K723" s="2"/>
      <c r="L723" s="2"/>
      <c r="M723" s="4"/>
    </row>
    <row r="724" spans="1:13" s="9" customFormat="1" x14ac:dyDescent="0.2">
      <c r="A724" s="4"/>
      <c r="B724" s="4"/>
      <c r="C724" s="337"/>
      <c r="D724" s="2"/>
      <c r="E724" s="2"/>
      <c r="F724" s="51"/>
      <c r="G724" s="2"/>
      <c r="H724" s="2"/>
      <c r="I724" s="2"/>
      <c r="J724" s="2"/>
      <c r="K724" s="2"/>
      <c r="L724" s="2"/>
      <c r="M724" s="4"/>
    </row>
    <row r="725" spans="1:13" s="9" customFormat="1" x14ac:dyDescent="0.2">
      <c r="A725" s="4"/>
      <c r="B725" s="4"/>
      <c r="C725" s="337"/>
      <c r="D725" s="2"/>
      <c r="E725" s="2"/>
      <c r="F725" s="51"/>
      <c r="G725" s="2"/>
      <c r="H725" s="2"/>
      <c r="I725" s="2"/>
      <c r="J725" s="2"/>
      <c r="K725" s="2"/>
      <c r="L725" s="2"/>
      <c r="M725" s="4"/>
    </row>
    <row r="726" spans="1:13" s="9" customFormat="1" x14ac:dyDescent="0.2">
      <c r="A726" s="4"/>
      <c r="B726" s="4"/>
      <c r="C726" s="337"/>
      <c r="D726" s="2"/>
      <c r="E726" s="2"/>
      <c r="F726" s="51"/>
      <c r="G726" s="2"/>
      <c r="H726" s="2"/>
      <c r="I726" s="2"/>
      <c r="J726" s="2"/>
      <c r="K726" s="2"/>
      <c r="L726" s="2"/>
      <c r="M726" s="4"/>
    </row>
    <row r="727" spans="1:13" s="9" customFormat="1" x14ac:dyDescent="0.2">
      <c r="A727" s="4"/>
      <c r="B727" s="4"/>
      <c r="C727" s="337"/>
      <c r="D727" s="2"/>
      <c r="E727" s="2"/>
      <c r="F727" s="51"/>
      <c r="G727" s="2"/>
      <c r="H727" s="2"/>
      <c r="I727" s="2"/>
      <c r="J727" s="2"/>
      <c r="K727" s="2"/>
      <c r="L727" s="2"/>
      <c r="M727" s="4"/>
    </row>
    <row r="728" spans="1:13" s="9" customFormat="1" x14ac:dyDescent="0.2">
      <c r="A728" s="4"/>
      <c r="B728" s="4"/>
      <c r="C728" s="337"/>
      <c r="D728" s="2"/>
      <c r="E728" s="2"/>
      <c r="F728" s="51"/>
      <c r="G728" s="2"/>
      <c r="H728" s="2"/>
      <c r="I728" s="2"/>
      <c r="J728" s="2"/>
      <c r="K728" s="2"/>
      <c r="L728" s="2"/>
      <c r="M728" s="4"/>
    </row>
    <row r="729" spans="1:13" s="9" customFormat="1" x14ac:dyDescent="0.2">
      <c r="A729" s="4"/>
      <c r="B729" s="4"/>
      <c r="C729" s="337"/>
      <c r="D729" s="2"/>
      <c r="E729" s="2"/>
      <c r="F729" s="51"/>
      <c r="G729" s="2"/>
      <c r="H729" s="2"/>
      <c r="I729" s="2"/>
      <c r="J729" s="2"/>
      <c r="K729" s="2"/>
      <c r="L729" s="2"/>
      <c r="M729" s="4"/>
    </row>
    <row r="730" spans="1:13" s="9" customFormat="1" x14ac:dyDescent="0.2">
      <c r="A730" s="4"/>
      <c r="B730" s="4"/>
      <c r="C730" s="337"/>
      <c r="D730" s="2"/>
      <c r="E730" s="2"/>
      <c r="F730" s="51"/>
      <c r="G730" s="2"/>
      <c r="H730" s="2"/>
      <c r="I730" s="2"/>
      <c r="J730" s="2"/>
      <c r="K730" s="2"/>
      <c r="L730" s="2"/>
      <c r="M730" s="4"/>
    </row>
    <row r="731" spans="1:13" s="9" customFormat="1" x14ac:dyDescent="0.2">
      <c r="A731" s="4"/>
      <c r="B731" s="4"/>
      <c r="C731" s="337"/>
      <c r="D731" s="2"/>
      <c r="E731" s="2"/>
      <c r="F731" s="51"/>
      <c r="G731" s="2"/>
      <c r="H731" s="2"/>
      <c r="I731" s="2"/>
      <c r="J731" s="2"/>
      <c r="K731" s="2"/>
      <c r="L731" s="2"/>
      <c r="M731" s="4"/>
    </row>
    <row r="732" spans="1:13" s="9" customFormat="1" x14ac:dyDescent="0.2">
      <c r="A732" s="4"/>
      <c r="B732" s="4"/>
      <c r="C732" s="337"/>
      <c r="D732" s="2"/>
      <c r="E732" s="2"/>
      <c r="F732" s="51"/>
      <c r="G732" s="2"/>
      <c r="H732" s="2"/>
      <c r="I732" s="2"/>
      <c r="J732" s="2"/>
      <c r="K732" s="2"/>
      <c r="L732" s="2"/>
      <c r="M732" s="4"/>
    </row>
    <row r="733" spans="1:13" s="9" customFormat="1" x14ac:dyDescent="0.2">
      <c r="A733" s="4"/>
      <c r="B733" s="4"/>
      <c r="C733" s="337"/>
      <c r="D733" s="2"/>
      <c r="E733" s="2"/>
      <c r="F733" s="51"/>
      <c r="G733" s="2"/>
      <c r="H733" s="2"/>
      <c r="I733" s="2"/>
      <c r="J733" s="2"/>
      <c r="K733" s="2"/>
      <c r="L733" s="2"/>
      <c r="M733" s="4"/>
    </row>
    <row r="734" spans="1:13" s="9" customFormat="1" x14ac:dyDescent="0.2">
      <c r="A734" s="4"/>
      <c r="B734" s="4"/>
      <c r="C734" s="337"/>
      <c r="D734" s="2"/>
      <c r="E734" s="2"/>
      <c r="F734" s="51"/>
      <c r="G734" s="2"/>
      <c r="H734" s="2"/>
      <c r="I734" s="2"/>
      <c r="J734" s="2"/>
      <c r="K734" s="2"/>
      <c r="L734" s="2"/>
      <c r="M734" s="4"/>
    </row>
    <row r="735" spans="1:13" s="9" customFormat="1" x14ac:dyDescent="0.2">
      <c r="A735" s="4"/>
      <c r="B735" s="4"/>
      <c r="C735" s="337"/>
      <c r="D735" s="2"/>
      <c r="E735" s="2"/>
      <c r="F735" s="51"/>
      <c r="G735" s="2"/>
      <c r="H735" s="2"/>
      <c r="I735" s="2"/>
      <c r="J735" s="2"/>
      <c r="K735" s="2"/>
      <c r="L735" s="2"/>
      <c r="M735" s="4"/>
    </row>
    <row r="736" spans="1:13" s="9" customFormat="1" x14ac:dyDescent="0.2">
      <c r="A736" s="4"/>
      <c r="B736" s="4"/>
      <c r="C736" s="337"/>
      <c r="D736" s="2"/>
      <c r="E736" s="2"/>
      <c r="F736" s="51"/>
      <c r="G736" s="2"/>
      <c r="H736" s="2"/>
      <c r="I736" s="2"/>
      <c r="J736" s="2"/>
      <c r="K736" s="2"/>
      <c r="L736" s="2"/>
      <c r="M736" s="4"/>
    </row>
    <row r="737" spans="1:13" s="9" customFormat="1" x14ac:dyDescent="0.2">
      <c r="A737" s="4"/>
      <c r="B737" s="4"/>
      <c r="C737" s="337"/>
      <c r="D737" s="2"/>
      <c r="E737" s="2"/>
      <c r="F737" s="51"/>
      <c r="G737" s="2"/>
      <c r="H737" s="2"/>
      <c r="I737" s="2"/>
      <c r="J737" s="2"/>
      <c r="K737" s="2"/>
      <c r="L737" s="2"/>
      <c r="M737" s="4"/>
    </row>
    <row r="738" spans="1:13" s="9" customFormat="1" x14ac:dyDescent="0.2">
      <c r="A738" s="4"/>
      <c r="B738" s="4"/>
      <c r="C738" s="337"/>
      <c r="D738" s="2"/>
      <c r="E738" s="2"/>
      <c r="F738" s="51"/>
      <c r="G738" s="2"/>
      <c r="H738" s="2"/>
      <c r="I738" s="2"/>
      <c r="J738" s="2"/>
      <c r="K738" s="2"/>
      <c r="L738" s="2"/>
      <c r="M738" s="4"/>
    </row>
    <row r="739" spans="1:13" s="9" customFormat="1" x14ac:dyDescent="0.2">
      <c r="A739" s="4"/>
      <c r="B739" s="4"/>
      <c r="C739" s="337"/>
      <c r="D739" s="2"/>
      <c r="E739" s="2"/>
      <c r="F739" s="51"/>
      <c r="G739" s="2"/>
      <c r="H739" s="2"/>
      <c r="I739" s="2"/>
      <c r="J739" s="2"/>
      <c r="K739" s="2"/>
      <c r="L739" s="2"/>
      <c r="M739" s="4"/>
    </row>
    <row r="740" spans="1:13" s="9" customFormat="1" x14ac:dyDescent="0.2">
      <c r="A740" s="4"/>
      <c r="B740" s="4"/>
      <c r="C740" s="337"/>
      <c r="D740" s="2"/>
      <c r="E740" s="2"/>
      <c r="F740" s="51"/>
      <c r="G740" s="2"/>
      <c r="H740" s="2"/>
      <c r="I740" s="2"/>
      <c r="J740" s="2"/>
      <c r="K740" s="2"/>
      <c r="L740" s="2"/>
      <c r="M740" s="4"/>
    </row>
    <row r="741" spans="1:13" s="9" customFormat="1" x14ac:dyDescent="0.2">
      <c r="A741" s="4"/>
      <c r="B741" s="4"/>
      <c r="C741" s="337"/>
      <c r="D741" s="2"/>
      <c r="E741" s="2"/>
      <c r="F741" s="51"/>
      <c r="G741" s="2"/>
      <c r="H741" s="2"/>
      <c r="I741" s="2"/>
      <c r="J741" s="2"/>
      <c r="K741" s="2"/>
      <c r="L741" s="2"/>
      <c r="M741" s="4"/>
    </row>
    <row r="742" spans="1:13" s="9" customFormat="1" x14ac:dyDescent="0.2">
      <c r="A742" s="4"/>
      <c r="B742" s="4"/>
      <c r="C742" s="337"/>
      <c r="D742" s="2"/>
      <c r="E742" s="2"/>
      <c r="F742" s="51"/>
      <c r="G742" s="2"/>
      <c r="H742" s="2"/>
      <c r="I742" s="2"/>
      <c r="J742" s="2"/>
      <c r="K742" s="2"/>
      <c r="L742" s="2"/>
      <c r="M742" s="4"/>
    </row>
    <row r="743" spans="1:13" s="9" customFormat="1" x14ac:dyDescent="0.2">
      <c r="A743" s="4"/>
      <c r="B743" s="4"/>
      <c r="C743" s="337"/>
      <c r="D743" s="2"/>
      <c r="E743" s="2"/>
      <c r="F743" s="51"/>
      <c r="G743" s="2"/>
      <c r="H743" s="2"/>
      <c r="I743" s="2"/>
      <c r="J743" s="2"/>
      <c r="K743" s="2"/>
      <c r="L743" s="2"/>
      <c r="M743" s="4"/>
    </row>
    <row r="744" spans="1:13" s="9" customFormat="1" x14ac:dyDescent="0.2">
      <c r="A744" s="4"/>
      <c r="B744" s="4"/>
      <c r="C744" s="337"/>
      <c r="D744" s="2"/>
      <c r="E744" s="2"/>
      <c r="F744" s="51"/>
      <c r="G744" s="2"/>
      <c r="H744" s="2"/>
      <c r="I744" s="2"/>
      <c r="J744" s="2"/>
      <c r="K744" s="2"/>
      <c r="L744" s="2"/>
      <c r="M744" s="4"/>
    </row>
    <row r="745" spans="1:13" s="9" customFormat="1" x14ac:dyDescent="0.2">
      <c r="A745" s="4"/>
      <c r="B745" s="4"/>
      <c r="C745" s="337"/>
      <c r="D745" s="2"/>
      <c r="E745" s="2"/>
      <c r="F745" s="51"/>
      <c r="G745" s="2"/>
      <c r="H745" s="2"/>
      <c r="I745" s="2"/>
      <c r="J745" s="2"/>
      <c r="K745" s="2"/>
      <c r="L745" s="2"/>
      <c r="M745" s="4"/>
    </row>
    <row r="746" spans="1:13" s="9" customFormat="1" x14ac:dyDescent="0.2">
      <c r="A746" s="4"/>
      <c r="B746" s="4"/>
      <c r="C746" s="337"/>
      <c r="D746" s="2"/>
      <c r="E746" s="2"/>
      <c r="F746" s="51"/>
      <c r="G746" s="2"/>
      <c r="H746" s="2"/>
      <c r="I746" s="2"/>
      <c r="J746" s="2"/>
      <c r="K746" s="2"/>
      <c r="L746" s="2"/>
      <c r="M746" s="4"/>
    </row>
    <row r="747" spans="1:13" s="9" customFormat="1" x14ac:dyDescent="0.2">
      <c r="A747" s="4"/>
      <c r="B747" s="4"/>
      <c r="C747" s="337"/>
      <c r="D747" s="2"/>
      <c r="E747" s="2"/>
      <c r="F747" s="51"/>
      <c r="G747" s="2"/>
      <c r="H747" s="2"/>
      <c r="I747" s="2"/>
      <c r="J747" s="2"/>
      <c r="K747" s="2"/>
      <c r="L747" s="2"/>
      <c r="M747" s="4"/>
    </row>
    <row r="748" spans="1:13" s="9" customFormat="1" x14ac:dyDescent="0.2">
      <c r="A748" s="4"/>
      <c r="B748" s="4"/>
      <c r="C748" s="337"/>
      <c r="D748" s="2"/>
      <c r="E748" s="2"/>
      <c r="F748" s="51"/>
      <c r="G748" s="2"/>
      <c r="H748" s="2"/>
      <c r="I748" s="2"/>
      <c r="J748" s="2"/>
      <c r="K748" s="2"/>
      <c r="L748" s="2"/>
      <c r="M748" s="4"/>
    </row>
    <row r="749" spans="1:13" s="9" customFormat="1" x14ac:dyDescent="0.2">
      <c r="A749" s="4"/>
      <c r="B749" s="4"/>
      <c r="C749" s="337"/>
      <c r="D749" s="2"/>
      <c r="E749" s="2"/>
      <c r="F749" s="51"/>
      <c r="G749" s="2"/>
      <c r="H749" s="2"/>
      <c r="I749" s="2"/>
      <c r="J749" s="2"/>
      <c r="K749" s="2"/>
      <c r="L749" s="2"/>
      <c r="M749" s="4"/>
    </row>
    <row r="750" spans="1:13" s="9" customFormat="1" x14ac:dyDescent="0.2">
      <c r="A750" s="4"/>
      <c r="B750" s="4"/>
      <c r="C750" s="337"/>
      <c r="D750" s="2"/>
      <c r="E750" s="2"/>
      <c r="F750" s="51"/>
      <c r="G750" s="2"/>
      <c r="H750" s="2"/>
      <c r="I750" s="2"/>
      <c r="J750" s="2"/>
      <c r="K750" s="2"/>
      <c r="L750" s="2"/>
      <c r="M750" s="4"/>
    </row>
    <row r="751" spans="1:13" s="9" customFormat="1" x14ac:dyDescent="0.2">
      <c r="A751" s="4"/>
      <c r="B751" s="4"/>
      <c r="C751" s="337"/>
      <c r="D751" s="2"/>
      <c r="E751" s="2"/>
      <c r="F751" s="51"/>
      <c r="G751" s="2"/>
      <c r="H751" s="2"/>
      <c r="I751" s="2"/>
      <c r="J751" s="2"/>
      <c r="K751" s="2"/>
      <c r="L751" s="2"/>
      <c r="M751" s="4"/>
    </row>
    <row r="752" spans="1:13" s="9" customFormat="1" x14ac:dyDescent="0.2">
      <c r="A752" s="4"/>
      <c r="B752" s="4"/>
      <c r="C752" s="337"/>
      <c r="D752" s="2"/>
      <c r="E752" s="2"/>
      <c r="F752" s="51"/>
      <c r="G752" s="2"/>
      <c r="H752" s="2"/>
      <c r="I752" s="2"/>
      <c r="J752" s="2"/>
      <c r="K752" s="2"/>
      <c r="L752" s="2"/>
      <c r="M752" s="4"/>
    </row>
    <row r="753" spans="1:13" s="9" customFormat="1" x14ac:dyDescent="0.2">
      <c r="A753" s="4"/>
      <c r="B753" s="4"/>
      <c r="C753" s="337"/>
      <c r="D753" s="2"/>
      <c r="E753" s="2"/>
      <c r="F753" s="51"/>
      <c r="G753" s="2"/>
      <c r="H753" s="2"/>
      <c r="I753" s="2"/>
      <c r="J753" s="2"/>
      <c r="K753" s="2"/>
      <c r="L753" s="2"/>
      <c r="M753" s="4"/>
    </row>
    <row r="754" spans="1:13" s="9" customFormat="1" x14ac:dyDescent="0.2">
      <c r="A754" s="4"/>
      <c r="B754" s="4"/>
      <c r="C754" s="337"/>
      <c r="D754" s="2"/>
      <c r="E754" s="2"/>
      <c r="F754" s="51"/>
      <c r="G754" s="2"/>
      <c r="H754" s="2"/>
      <c r="I754" s="2"/>
      <c r="J754" s="2"/>
      <c r="K754" s="2"/>
      <c r="L754" s="2"/>
      <c r="M754" s="4"/>
    </row>
    <row r="755" spans="1:13" s="9" customFormat="1" x14ac:dyDescent="0.2">
      <c r="A755" s="4"/>
      <c r="B755" s="4"/>
      <c r="C755" s="337"/>
      <c r="D755" s="2"/>
      <c r="E755" s="2"/>
      <c r="F755" s="51"/>
      <c r="G755" s="2"/>
      <c r="H755" s="2"/>
      <c r="I755" s="2"/>
      <c r="J755" s="2"/>
      <c r="K755" s="2"/>
      <c r="L755" s="2"/>
      <c r="M755" s="4"/>
    </row>
    <row r="756" spans="1:13" s="9" customFormat="1" x14ac:dyDescent="0.2">
      <c r="A756" s="4"/>
      <c r="B756" s="4"/>
      <c r="C756" s="337"/>
      <c r="D756" s="2"/>
      <c r="E756" s="2"/>
      <c r="F756" s="51"/>
      <c r="G756" s="2"/>
      <c r="H756" s="2"/>
      <c r="I756" s="2"/>
      <c r="J756" s="2"/>
      <c r="K756" s="2"/>
      <c r="L756" s="2"/>
      <c r="M756" s="4"/>
    </row>
    <row r="757" spans="1:13" s="9" customFormat="1" x14ac:dyDescent="0.2">
      <c r="A757" s="4"/>
      <c r="B757" s="4"/>
      <c r="C757" s="337"/>
      <c r="D757" s="2"/>
      <c r="E757" s="2"/>
      <c r="F757" s="51"/>
      <c r="G757" s="2"/>
      <c r="H757" s="2"/>
      <c r="I757" s="2"/>
      <c r="J757" s="2"/>
      <c r="K757" s="2"/>
      <c r="L757" s="2"/>
      <c r="M757" s="4"/>
    </row>
    <row r="758" spans="1:13" s="9" customFormat="1" x14ac:dyDescent="0.2">
      <c r="A758" s="4"/>
      <c r="B758" s="4"/>
      <c r="C758" s="337"/>
      <c r="D758" s="2"/>
      <c r="E758" s="2"/>
      <c r="F758" s="51"/>
      <c r="G758" s="2"/>
      <c r="H758" s="2"/>
      <c r="I758" s="2"/>
      <c r="J758" s="2"/>
      <c r="K758" s="2"/>
      <c r="L758" s="2"/>
      <c r="M758" s="4"/>
    </row>
    <row r="759" spans="1:13" s="9" customFormat="1" x14ac:dyDescent="0.2">
      <c r="A759" s="4"/>
      <c r="B759" s="4"/>
      <c r="C759" s="337"/>
      <c r="D759" s="2"/>
      <c r="E759" s="2"/>
      <c r="F759" s="51"/>
      <c r="G759" s="2"/>
      <c r="H759" s="2"/>
      <c r="I759" s="2"/>
      <c r="J759" s="2"/>
      <c r="K759" s="2"/>
      <c r="L759" s="2"/>
      <c r="M759" s="4"/>
    </row>
    <row r="760" spans="1:13" s="9" customFormat="1" x14ac:dyDescent="0.2">
      <c r="A760" s="4"/>
      <c r="B760" s="4"/>
      <c r="C760" s="337"/>
      <c r="D760" s="2"/>
      <c r="E760" s="2"/>
      <c r="F760" s="51"/>
      <c r="G760" s="2"/>
      <c r="H760" s="2"/>
      <c r="I760" s="2"/>
      <c r="J760" s="2"/>
      <c r="K760" s="2"/>
      <c r="L760" s="2"/>
      <c r="M760" s="4"/>
    </row>
    <row r="761" spans="1:13" s="9" customFormat="1" x14ac:dyDescent="0.2">
      <c r="A761" s="4"/>
      <c r="B761" s="4"/>
      <c r="C761" s="337"/>
      <c r="D761" s="2"/>
      <c r="E761" s="2"/>
      <c r="F761" s="51"/>
      <c r="G761" s="2"/>
      <c r="H761" s="2"/>
      <c r="I761" s="2"/>
      <c r="J761" s="2"/>
      <c r="K761" s="2"/>
      <c r="L761" s="2"/>
      <c r="M761" s="4"/>
    </row>
    <row r="762" spans="1:13" s="9" customFormat="1" x14ac:dyDescent="0.2">
      <c r="A762" s="4"/>
      <c r="B762" s="4"/>
      <c r="C762" s="337"/>
      <c r="D762" s="2"/>
      <c r="E762" s="2"/>
      <c r="F762" s="51"/>
      <c r="G762" s="2"/>
      <c r="H762" s="2"/>
      <c r="I762" s="2"/>
      <c r="J762" s="2"/>
      <c r="K762" s="2"/>
      <c r="L762" s="2"/>
      <c r="M762" s="4"/>
    </row>
    <row r="763" spans="1:13" s="9" customFormat="1" x14ac:dyDescent="0.2">
      <c r="A763" s="4"/>
      <c r="B763" s="4"/>
      <c r="C763" s="337"/>
      <c r="D763" s="2"/>
      <c r="E763" s="2"/>
      <c r="F763" s="51"/>
      <c r="G763" s="2"/>
      <c r="H763" s="2"/>
      <c r="I763" s="2"/>
      <c r="J763" s="2"/>
      <c r="K763" s="2"/>
      <c r="L763" s="2"/>
      <c r="M763" s="4"/>
    </row>
    <row r="764" spans="1:13" s="9" customFormat="1" x14ac:dyDescent="0.2">
      <c r="A764" s="4"/>
      <c r="B764" s="4"/>
      <c r="C764" s="337"/>
      <c r="D764" s="2"/>
      <c r="E764" s="2"/>
      <c r="F764" s="51"/>
      <c r="G764" s="2"/>
      <c r="H764" s="2"/>
      <c r="I764" s="2"/>
      <c r="J764" s="2"/>
      <c r="K764" s="2"/>
      <c r="L764" s="2"/>
      <c r="M764" s="4"/>
    </row>
    <row r="765" spans="1:13" s="9" customFormat="1" x14ac:dyDescent="0.2">
      <c r="A765" s="4"/>
      <c r="B765" s="4"/>
      <c r="C765" s="337"/>
      <c r="D765" s="2"/>
      <c r="E765" s="2"/>
      <c r="F765" s="51"/>
      <c r="G765" s="2"/>
      <c r="H765" s="2"/>
      <c r="I765" s="2"/>
      <c r="J765" s="2"/>
      <c r="K765" s="2"/>
      <c r="L765" s="2"/>
      <c r="M765" s="4"/>
    </row>
    <row r="766" spans="1:13" s="9" customFormat="1" x14ac:dyDescent="0.2">
      <c r="A766" s="4"/>
      <c r="B766" s="4"/>
      <c r="C766" s="337"/>
      <c r="D766" s="2"/>
      <c r="E766" s="2"/>
      <c r="F766" s="51"/>
      <c r="G766" s="2"/>
      <c r="H766" s="2"/>
      <c r="I766" s="2"/>
      <c r="J766" s="2"/>
      <c r="K766" s="2"/>
      <c r="L766" s="2"/>
      <c r="M766" s="4"/>
    </row>
    <row r="767" spans="1:13" s="9" customFormat="1" x14ac:dyDescent="0.2">
      <c r="A767" s="4"/>
      <c r="B767" s="4"/>
      <c r="C767" s="337"/>
      <c r="D767" s="2"/>
      <c r="E767" s="2"/>
      <c r="F767" s="51"/>
      <c r="G767" s="2"/>
      <c r="H767" s="2"/>
      <c r="I767" s="2"/>
      <c r="J767" s="2"/>
      <c r="K767" s="2"/>
      <c r="L767" s="2"/>
      <c r="M767" s="4"/>
    </row>
    <row r="768" spans="1:13" s="9" customFormat="1" x14ac:dyDescent="0.2">
      <c r="A768" s="4"/>
      <c r="B768" s="4"/>
      <c r="C768" s="337"/>
      <c r="D768" s="2"/>
      <c r="E768" s="2"/>
      <c r="F768" s="51"/>
      <c r="G768" s="2"/>
      <c r="H768" s="2"/>
      <c r="I768" s="2"/>
      <c r="J768" s="2"/>
      <c r="K768" s="2"/>
      <c r="L768" s="2"/>
      <c r="M768" s="4"/>
    </row>
    <row r="769" spans="1:13" s="9" customFormat="1" x14ac:dyDescent="0.2">
      <c r="A769" s="4"/>
      <c r="B769" s="4"/>
      <c r="C769" s="337"/>
      <c r="D769" s="2"/>
      <c r="E769" s="2"/>
      <c r="F769" s="51"/>
      <c r="G769" s="2"/>
      <c r="H769" s="2"/>
      <c r="I769" s="2"/>
      <c r="J769" s="2"/>
      <c r="K769" s="2"/>
      <c r="L769" s="2"/>
      <c r="M769" s="4"/>
    </row>
    <row r="770" spans="1:13" s="9" customFormat="1" x14ac:dyDescent="0.2">
      <c r="A770" s="4"/>
      <c r="B770" s="4"/>
      <c r="C770" s="337"/>
      <c r="D770" s="2"/>
      <c r="E770" s="2"/>
      <c r="F770" s="51"/>
      <c r="G770" s="2"/>
      <c r="H770" s="2"/>
      <c r="I770" s="2"/>
      <c r="J770" s="2"/>
      <c r="K770" s="2"/>
      <c r="L770" s="2"/>
      <c r="M770" s="4"/>
    </row>
    <row r="771" spans="1:13" s="9" customFormat="1" x14ac:dyDescent="0.2">
      <c r="A771" s="4"/>
      <c r="B771" s="4"/>
      <c r="C771" s="337"/>
      <c r="D771" s="2"/>
      <c r="E771" s="2"/>
      <c r="F771" s="51"/>
      <c r="G771" s="2"/>
      <c r="H771" s="2"/>
      <c r="I771" s="2"/>
      <c r="J771" s="2"/>
      <c r="K771" s="2"/>
      <c r="L771" s="2"/>
      <c r="M771" s="4"/>
    </row>
    <row r="772" spans="1:13" s="9" customFormat="1" x14ac:dyDescent="0.2">
      <c r="A772" s="4"/>
      <c r="B772" s="4"/>
      <c r="C772" s="337"/>
      <c r="D772" s="2"/>
      <c r="E772" s="2"/>
      <c r="F772" s="51"/>
      <c r="G772" s="2"/>
      <c r="H772" s="2"/>
      <c r="I772" s="2"/>
      <c r="J772" s="2"/>
      <c r="K772" s="2"/>
      <c r="L772" s="2"/>
      <c r="M772" s="4"/>
    </row>
    <row r="773" spans="1:13" s="9" customFormat="1" x14ac:dyDescent="0.2">
      <c r="A773" s="4"/>
      <c r="B773" s="4"/>
      <c r="C773" s="337"/>
      <c r="D773" s="2"/>
      <c r="E773" s="2"/>
      <c r="F773" s="51"/>
      <c r="G773" s="2"/>
      <c r="H773" s="2"/>
      <c r="I773" s="2"/>
      <c r="J773" s="2"/>
      <c r="K773" s="2"/>
      <c r="L773" s="2"/>
      <c r="M773" s="4"/>
    </row>
    <row r="774" spans="1:13" s="9" customFormat="1" x14ac:dyDescent="0.2">
      <c r="A774" s="4"/>
      <c r="B774" s="4"/>
      <c r="C774" s="337"/>
      <c r="D774" s="2"/>
      <c r="E774" s="2"/>
      <c r="F774" s="51"/>
      <c r="G774" s="2"/>
      <c r="H774" s="2"/>
      <c r="I774" s="2"/>
      <c r="J774" s="2"/>
      <c r="K774" s="2"/>
      <c r="L774" s="2"/>
      <c r="M774" s="4"/>
    </row>
    <row r="775" spans="1:13" s="9" customFormat="1" x14ac:dyDescent="0.2">
      <c r="A775" s="4"/>
      <c r="B775" s="4"/>
      <c r="C775" s="337"/>
      <c r="D775" s="2"/>
      <c r="E775" s="2"/>
      <c r="F775" s="51"/>
      <c r="G775" s="2"/>
      <c r="H775" s="2"/>
      <c r="I775" s="2"/>
      <c r="J775" s="2"/>
      <c r="K775" s="2"/>
      <c r="L775" s="2"/>
      <c r="M775" s="4"/>
    </row>
    <row r="776" spans="1:13" s="9" customFormat="1" x14ac:dyDescent="0.2">
      <c r="A776" s="4"/>
      <c r="B776" s="4"/>
      <c r="C776" s="337"/>
      <c r="D776" s="2"/>
      <c r="E776" s="2"/>
      <c r="F776" s="51"/>
      <c r="G776" s="2"/>
      <c r="H776" s="2"/>
      <c r="I776" s="2"/>
      <c r="J776" s="2"/>
      <c r="K776" s="2"/>
      <c r="L776" s="2"/>
      <c r="M776" s="4"/>
    </row>
    <row r="777" spans="1:13" s="9" customFormat="1" x14ac:dyDescent="0.2">
      <c r="A777" s="4"/>
      <c r="B777" s="4"/>
      <c r="C777" s="337"/>
      <c r="D777" s="2"/>
      <c r="E777" s="2"/>
      <c r="F777" s="51"/>
      <c r="G777" s="2"/>
      <c r="H777" s="2"/>
      <c r="I777" s="2"/>
      <c r="J777" s="2"/>
      <c r="K777" s="2"/>
      <c r="L777" s="2"/>
      <c r="M777" s="4"/>
    </row>
    <row r="778" spans="1:13" s="9" customFormat="1" x14ac:dyDescent="0.2">
      <c r="A778" s="4"/>
      <c r="B778" s="4"/>
      <c r="C778" s="337"/>
      <c r="D778" s="2"/>
      <c r="E778" s="2"/>
      <c r="F778" s="51"/>
      <c r="G778" s="2"/>
      <c r="H778" s="2"/>
      <c r="I778" s="2"/>
      <c r="J778" s="2"/>
      <c r="K778" s="2"/>
      <c r="L778" s="2"/>
      <c r="M778" s="4"/>
    </row>
    <row r="779" spans="1:13" s="9" customFormat="1" x14ac:dyDescent="0.2">
      <c r="A779" s="4"/>
      <c r="B779" s="4"/>
      <c r="C779" s="337"/>
      <c r="D779" s="2"/>
      <c r="E779" s="2"/>
      <c r="F779" s="51"/>
      <c r="G779" s="2"/>
      <c r="H779" s="2"/>
      <c r="I779" s="2"/>
      <c r="J779" s="2"/>
      <c r="K779" s="2"/>
      <c r="L779" s="2"/>
      <c r="M779" s="4"/>
    </row>
    <row r="780" spans="1:13" s="9" customFormat="1" x14ac:dyDescent="0.2">
      <c r="A780" s="4"/>
      <c r="B780" s="4"/>
      <c r="C780" s="337"/>
      <c r="D780" s="2"/>
      <c r="E780" s="2"/>
      <c r="F780" s="51"/>
      <c r="G780" s="2"/>
      <c r="H780" s="2"/>
      <c r="I780" s="2"/>
      <c r="J780" s="2"/>
      <c r="K780" s="2"/>
      <c r="L780" s="2"/>
      <c r="M780" s="4"/>
    </row>
    <row r="781" spans="1:13" s="9" customFormat="1" x14ac:dyDescent="0.2">
      <c r="A781" s="4"/>
      <c r="B781" s="4"/>
      <c r="C781" s="337"/>
      <c r="D781" s="2"/>
      <c r="E781" s="2"/>
      <c r="F781" s="51"/>
      <c r="G781" s="2"/>
      <c r="H781" s="2"/>
      <c r="I781" s="2"/>
      <c r="J781" s="2"/>
      <c r="K781" s="2"/>
      <c r="L781" s="2"/>
      <c r="M781" s="4"/>
    </row>
    <row r="782" spans="1:13" s="9" customFormat="1" x14ac:dyDescent="0.2">
      <c r="A782" s="4"/>
      <c r="B782" s="4"/>
      <c r="C782" s="337"/>
      <c r="D782" s="2"/>
      <c r="E782" s="2"/>
      <c r="F782" s="51"/>
      <c r="G782" s="2"/>
      <c r="H782" s="2"/>
      <c r="I782" s="2"/>
      <c r="J782" s="2"/>
      <c r="K782" s="2"/>
      <c r="L782" s="2"/>
      <c r="M782" s="4"/>
    </row>
    <row r="783" spans="1:13" s="9" customFormat="1" x14ac:dyDescent="0.2">
      <c r="A783" s="4"/>
      <c r="B783" s="4"/>
      <c r="C783" s="337"/>
      <c r="D783" s="2"/>
      <c r="E783" s="2"/>
      <c r="F783" s="51"/>
      <c r="G783" s="2"/>
      <c r="H783" s="2"/>
      <c r="I783" s="2"/>
      <c r="J783" s="2"/>
      <c r="K783" s="2"/>
      <c r="L783" s="2"/>
      <c r="M783" s="4"/>
    </row>
    <row r="784" spans="1:13" s="9" customFormat="1" x14ac:dyDescent="0.2">
      <c r="A784" s="4"/>
      <c r="B784" s="4"/>
      <c r="C784" s="337"/>
      <c r="D784" s="2"/>
      <c r="E784" s="2"/>
      <c r="F784" s="51"/>
      <c r="G784" s="2"/>
      <c r="H784" s="2"/>
      <c r="I784" s="2"/>
      <c r="J784" s="2"/>
      <c r="K784" s="2"/>
      <c r="L784" s="2"/>
      <c r="M784" s="4"/>
    </row>
    <row r="785" spans="1:13" s="9" customFormat="1" x14ac:dyDescent="0.2">
      <c r="A785" s="4"/>
      <c r="B785" s="4"/>
      <c r="C785" s="337"/>
      <c r="D785" s="2"/>
      <c r="E785" s="2"/>
      <c r="F785" s="51"/>
      <c r="G785" s="2"/>
      <c r="H785" s="2"/>
      <c r="I785" s="2"/>
      <c r="J785" s="2"/>
      <c r="K785" s="2"/>
      <c r="L785" s="2"/>
      <c r="M785" s="4"/>
    </row>
    <row r="786" spans="1:13" s="9" customFormat="1" x14ac:dyDescent="0.2">
      <c r="A786" s="4"/>
      <c r="B786" s="4"/>
      <c r="C786" s="337"/>
      <c r="D786" s="2"/>
      <c r="E786" s="2"/>
      <c r="F786" s="51"/>
      <c r="G786" s="2"/>
      <c r="H786" s="2"/>
      <c r="I786" s="2"/>
      <c r="J786" s="2"/>
      <c r="K786" s="2"/>
      <c r="L786" s="2"/>
      <c r="M786" s="4"/>
    </row>
    <row r="787" spans="1:13" s="9" customFormat="1" x14ac:dyDescent="0.2">
      <c r="A787" s="4"/>
      <c r="B787" s="4"/>
      <c r="C787" s="337"/>
      <c r="D787" s="2"/>
      <c r="E787" s="2"/>
      <c r="F787" s="51"/>
      <c r="G787" s="2"/>
      <c r="H787" s="2"/>
      <c r="I787" s="2"/>
      <c r="J787" s="2"/>
      <c r="K787" s="2"/>
      <c r="L787" s="2"/>
      <c r="M787" s="4"/>
    </row>
    <row r="788" spans="1:13" s="9" customFormat="1" x14ac:dyDescent="0.2">
      <c r="A788" s="4"/>
      <c r="B788" s="4"/>
      <c r="C788" s="337"/>
      <c r="D788" s="2"/>
      <c r="E788" s="2"/>
      <c r="F788" s="51"/>
      <c r="G788" s="2"/>
      <c r="H788" s="2"/>
      <c r="I788" s="2"/>
      <c r="J788" s="2"/>
      <c r="K788" s="2"/>
      <c r="L788" s="2"/>
      <c r="M788" s="4"/>
    </row>
    <row r="789" spans="1:13" s="9" customFormat="1" x14ac:dyDescent="0.2">
      <c r="A789" s="4"/>
      <c r="B789" s="4"/>
      <c r="C789" s="337"/>
      <c r="D789" s="2"/>
      <c r="E789" s="2"/>
      <c r="F789" s="51"/>
      <c r="G789" s="2"/>
      <c r="H789" s="2"/>
      <c r="I789" s="2"/>
      <c r="J789" s="2"/>
      <c r="K789" s="2"/>
      <c r="L789" s="2"/>
      <c r="M789" s="4"/>
    </row>
    <row r="790" spans="1:13" s="9" customFormat="1" x14ac:dyDescent="0.2">
      <c r="A790" s="4"/>
      <c r="B790" s="4"/>
      <c r="C790" s="337"/>
      <c r="D790" s="2"/>
      <c r="E790" s="2"/>
      <c r="F790" s="51"/>
      <c r="G790" s="2"/>
      <c r="H790" s="2"/>
      <c r="I790" s="2"/>
      <c r="J790" s="2"/>
      <c r="K790" s="2"/>
      <c r="L790" s="2"/>
      <c r="M790" s="4"/>
    </row>
    <row r="791" spans="1:13" s="9" customFormat="1" x14ac:dyDescent="0.2">
      <c r="A791" s="4"/>
      <c r="B791" s="4"/>
      <c r="C791" s="337"/>
      <c r="D791" s="2"/>
      <c r="E791" s="2"/>
      <c r="F791" s="51"/>
      <c r="G791" s="2"/>
      <c r="H791" s="2"/>
      <c r="I791" s="2"/>
      <c r="J791" s="2"/>
      <c r="K791" s="2"/>
      <c r="L791" s="2"/>
      <c r="M791" s="4"/>
    </row>
    <row r="792" spans="1:13" s="9" customFormat="1" x14ac:dyDescent="0.2">
      <c r="A792" s="4"/>
      <c r="B792" s="4"/>
      <c r="C792" s="337"/>
      <c r="D792" s="2"/>
      <c r="E792" s="2"/>
      <c r="F792" s="51"/>
      <c r="G792" s="2"/>
      <c r="H792" s="2"/>
      <c r="I792" s="2"/>
      <c r="J792" s="2"/>
      <c r="K792" s="2"/>
      <c r="L792" s="2"/>
      <c r="M792" s="4"/>
    </row>
    <row r="793" spans="1:13" s="9" customFormat="1" x14ac:dyDescent="0.2">
      <c r="A793" s="4"/>
      <c r="B793" s="4"/>
      <c r="C793" s="337"/>
      <c r="D793" s="2"/>
      <c r="E793" s="2"/>
      <c r="F793" s="51"/>
      <c r="G793" s="2"/>
      <c r="H793" s="2"/>
      <c r="I793" s="2"/>
      <c r="J793" s="2"/>
      <c r="K793" s="2"/>
      <c r="L793" s="2"/>
      <c r="M793" s="4"/>
    </row>
    <row r="794" spans="1:13" s="9" customFormat="1" x14ac:dyDescent="0.2">
      <c r="A794" s="4"/>
      <c r="B794" s="4"/>
      <c r="C794" s="337"/>
      <c r="D794" s="2"/>
      <c r="E794" s="2"/>
      <c r="F794" s="51"/>
      <c r="G794" s="2"/>
      <c r="H794" s="2"/>
      <c r="I794" s="2"/>
      <c r="J794" s="2"/>
      <c r="K794" s="2"/>
      <c r="L794" s="2"/>
      <c r="M794" s="4"/>
    </row>
    <row r="795" spans="1:13" s="9" customFormat="1" x14ac:dyDescent="0.2">
      <c r="A795" s="4"/>
      <c r="B795" s="4"/>
      <c r="C795" s="337"/>
      <c r="D795" s="2"/>
      <c r="E795" s="2"/>
      <c r="F795" s="51"/>
      <c r="G795" s="2"/>
      <c r="H795" s="2"/>
      <c r="I795" s="2"/>
      <c r="J795" s="2"/>
      <c r="K795" s="2"/>
      <c r="L795" s="2"/>
      <c r="M795" s="4"/>
    </row>
    <row r="796" spans="1:13" s="9" customFormat="1" x14ac:dyDescent="0.2">
      <c r="A796" s="4"/>
      <c r="B796" s="4"/>
      <c r="C796" s="337"/>
      <c r="D796" s="2"/>
      <c r="E796" s="2"/>
      <c r="F796" s="51"/>
      <c r="G796" s="2"/>
      <c r="H796" s="2"/>
      <c r="I796" s="2"/>
      <c r="J796" s="2"/>
      <c r="K796" s="2"/>
      <c r="L796" s="2"/>
      <c r="M796" s="4"/>
    </row>
    <row r="797" spans="1:13" s="9" customFormat="1" x14ac:dyDescent="0.2">
      <c r="A797" s="4"/>
      <c r="B797" s="4"/>
      <c r="C797" s="337"/>
      <c r="D797" s="2"/>
      <c r="E797" s="2"/>
      <c r="F797" s="51"/>
      <c r="G797" s="2"/>
      <c r="H797" s="2"/>
      <c r="I797" s="2"/>
      <c r="J797" s="2"/>
      <c r="K797" s="2"/>
      <c r="L797" s="2"/>
      <c r="M797" s="4"/>
    </row>
    <row r="798" spans="1:13" s="9" customFormat="1" x14ac:dyDescent="0.2">
      <c r="A798" s="4"/>
      <c r="B798" s="4"/>
      <c r="C798" s="337"/>
      <c r="D798" s="2"/>
      <c r="E798" s="2"/>
      <c r="F798" s="51"/>
      <c r="G798" s="2"/>
      <c r="H798" s="2"/>
      <c r="I798" s="2"/>
      <c r="J798" s="2"/>
      <c r="K798" s="2"/>
      <c r="L798" s="2"/>
      <c r="M798" s="4"/>
    </row>
    <row r="799" spans="1:13" s="9" customFormat="1" x14ac:dyDescent="0.2">
      <c r="A799" s="4"/>
      <c r="B799" s="4"/>
      <c r="C799" s="337"/>
      <c r="D799" s="2"/>
      <c r="E799" s="2"/>
      <c r="F799" s="51"/>
      <c r="G799" s="2"/>
      <c r="H799" s="2"/>
      <c r="I799" s="2"/>
      <c r="J799" s="2"/>
      <c r="K799" s="2"/>
      <c r="L799" s="2"/>
      <c r="M799" s="4"/>
    </row>
    <row r="800" spans="1:13" s="9" customFormat="1" x14ac:dyDescent="0.2">
      <c r="A800" s="4"/>
      <c r="B800" s="4"/>
      <c r="C800" s="337"/>
      <c r="D800" s="2"/>
      <c r="E800" s="2"/>
      <c r="F800" s="51"/>
      <c r="G800" s="2"/>
      <c r="H800" s="2"/>
      <c r="I800" s="2"/>
      <c r="J800" s="2"/>
      <c r="K800" s="2"/>
      <c r="L800" s="2"/>
      <c r="M800" s="4"/>
    </row>
    <row r="801" spans="1:13" s="9" customFormat="1" x14ac:dyDescent="0.2">
      <c r="A801" s="4"/>
      <c r="B801" s="4"/>
      <c r="C801" s="337"/>
      <c r="D801" s="2"/>
      <c r="E801" s="2"/>
      <c r="F801" s="51"/>
      <c r="G801" s="2"/>
      <c r="H801" s="2"/>
      <c r="I801" s="2"/>
      <c r="J801" s="2"/>
      <c r="K801" s="2"/>
      <c r="L801" s="2"/>
      <c r="M801" s="4"/>
    </row>
    <row r="802" spans="1:13" s="9" customFormat="1" x14ac:dyDescent="0.2">
      <c r="A802" s="4"/>
      <c r="B802" s="4"/>
      <c r="C802" s="337"/>
      <c r="D802" s="2"/>
      <c r="E802" s="2"/>
      <c r="F802" s="51"/>
      <c r="G802" s="2"/>
      <c r="H802" s="2"/>
      <c r="I802" s="2"/>
      <c r="J802" s="2"/>
      <c r="K802" s="2"/>
      <c r="L802" s="2"/>
      <c r="M802" s="4"/>
    </row>
    <row r="803" spans="1:13" s="9" customFormat="1" x14ac:dyDescent="0.2">
      <c r="A803" s="4"/>
      <c r="B803" s="4"/>
      <c r="C803" s="337"/>
      <c r="D803" s="2"/>
      <c r="E803" s="2"/>
      <c r="F803" s="51"/>
      <c r="G803" s="2"/>
      <c r="H803" s="2"/>
      <c r="I803" s="2"/>
      <c r="J803" s="2"/>
      <c r="K803" s="2"/>
      <c r="L803" s="2"/>
      <c r="M803" s="4"/>
    </row>
    <row r="804" spans="1:13" s="9" customFormat="1" x14ac:dyDescent="0.2">
      <c r="A804" s="4"/>
      <c r="B804" s="4"/>
      <c r="C804" s="337"/>
      <c r="D804" s="2"/>
      <c r="E804" s="2"/>
      <c r="F804" s="51"/>
      <c r="G804" s="2"/>
      <c r="H804" s="2"/>
      <c r="I804" s="2"/>
      <c r="J804" s="2"/>
      <c r="K804" s="2"/>
      <c r="L804" s="2"/>
      <c r="M804" s="4"/>
    </row>
    <row r="805" spans="1:13" s="9" customFormat="1" x14ac:dyDescent="0.2">
      <c r="A805" s="4"/>
      <c r="B805" s="4"/>
      <c r="C805" s="337"/>
      <c r="D805" s="2"/>
      <c r="E805" s="2"/>
      <c r="F805" s="51"/>
      <c r="G805" s="2"/>
      <c r="H805" s="2"/>
      <c r="I805" s="2"/>
      <c r="J805" s="2"/>
      <c r="K805" s="2"/>
      <c r="L805" s="2"/>
      <c r="M805" s="4"/>
    </row>
    <row r="806" spans="1:13" s="9" customFormat="1" x14ac:dyDescent="0.2">
      <c r="A806" s="4"/>
      <c r="B806" s="4"/>
      <c r="C806" s="337"/>
      <c r="D806" s="2"/>
      <c r="E806" s="2"/>
      <c r="F806" s="51"/>
      <c r="G806" s="2"/>
      <c r="H806" s="2"/>
      <c r="I806" s="2"/>
      <c r="J806" s="2"/>
      <c r="K806" s="2"/>
      <c r="L806" s="2"/>
      <c r="M806" s="4"/>
    </row>
    <row r="807" spans="1:13" s="9" customFormat="1" x14ac:dyDescent="0.2">
      <c r="A807" s="4"/>
      <c r="B807" s="4"/>
      <c r="C807" s="337"/>
      <c r="D807" s="2"/>
      <c r="E807" s="2"/>
      <c r="F807" s="51"/>
      <c r="G807" s="2"/>
      <c r="H807" s="2"/>
      <c r="I807" s="2"/>
      <c r="J807" s="2"/>
      <c r="K807" s="2"/>
      <c r="L807" s="2"/>
      <c r="M807" s="4"/>
    </row>
    <row r="808" spans="1:13" s="9" customFormat="1" x14ac:dyDescent="0.2">
      <c r="A808" s="4"/>
      <c r="B808" s="4"/>
      <c r="C808" s="337"/>
      <c r="D808" s="2"/>
      <c r="E808" s="2"/>
      <c r="F808" s="51"/>
      <c r="G808" s="2"/>
      <c r="H808" s="2"/>
      <c r="I808" s="2"/>
      <c r="J808" s="2"/>
      <c r="K808" s="2"/>
      <c r="L808" s="2"/>
      <c r="M808" s="4"/>
    </row>
    <row r="809" spans="1:13" s="9" customFormat="1" x14ac:dyDescent="0.2">
      <c r="A809" s="4"/>
      <c r="B809" s="4"/>
      <c r="C809" s="337"/>
      <c r="D809" s="2"/>
      <c r="E809" s="2"/>
      <c r="F809" s="51"/>
      <c r="G809" s="2"/>
      <c r="H809" s="2"/>
      <c r="I809" s="2"/>
      <c r="J809" s="2"/>
      <c r="K809" s="2"/>
      <c r="L809" s="2"/>
      <c r="M809" s="4"/>
    </row>
    <row r="810" spans="1:13" s="9" customFormat="1" x14ac:dyDescent="0.2">
      <c r="A810" s="4"/>
      <c r="B810" s="4"/>
      <c r="C810" s="337"/>
      <c r="D810" s="2"/>
      <c r="E810" s="2"/>
      <c r="F810" s="51"/>
      <c r="G810" s="2"/>
      <c r="H810" s="2"/>
      <c r="I810" s="2"/>
      <c r="J810" s="2"/>
      <c r="K810" s="2"/>
      <c r="L810" s="2"/>
      <c r="M810" s="4"/>
    </row>
    <row r="811" spans="1:13" s="9" customFormat="1" x14ac:dyDescent="0.2">
      <c r="A811" s="4"/>
      <c r="B811" s="4"/>
      <c r="C811" s="337"/>
      <c r="D811" s="2"/>
      <c r="E811" s="2"/>
      <c r="F811" s="51"/>
      <c r="G811" s="2"/>
      <c r="H811" s="2"/>
      <c r="I811" s="2"/>
      <c r="J811" s="2"/>
      <c r="K811" s="2"/>
      <c r="L811" s="2"/>
      <c r="M811" s="4"/>
    </row>
    <row r="812" spans="1:13" s="9" customFormat="1" x14ac:dyDescent="0.2">
      <c r="A812" s="4"/>
      <c r="B812" s="4"/>
      <c r="C812" s="337"/>
      <c r="D812" s="2"/>
      <c r="E812" s="2"/>
      <c r="F812" s="51"/>
      <c r="G812" s="2"/>
      <c r="H812" s="2"/>
      <c r="I812" s="2"/>
      <c r="J812" s="2"/>
      <c r="K812" s="2"/>
      <c r="L812" s="2"/>
      <c r="M812" s="4"/>
    </row>
    <row r="813" spans="1:13" s="9" customFormat="1" x14ac:dyDescent="0.2">
      <c r="A813" s="4"/>
      <c r="B813" s="4"/>
      <c r="C813" s="337"/>
      <c r="D813" s="2"/>
      <c r="E813" s="2"/>
      <c r="F813" s="51"/>
      <c r="G813" s="2"/>
      <c r="H813" s="2"/>
      <c r="I813" s="2"/>
      <c r="J813" s="2"/>
      <c r="K813" s="2"/>
      <c r="L813" s="2"/>
      <c r="M813" s="4"/>
    </row>
    <row r="814" spans="1:13" s="9" customFormat="1" x14ac:dyDescent="0.2">
      <c r="A814" s="4"/>
      <c r="B814" s="4"/>
      <c r="C814" s="337"/>
      <c r="D814" s="2"/>
      <c r="E814" s="2"/>
      <c r="F814" s="51"/>
      <c r="G814" s="2"/>
      <c r="H814" s="2"/>
      <c r="I814" s="2"/>
      <c r="J814" s="2"/>
      <c r="K814" s="2"/>
      <c r="L814" s="2"/>
      <c r="M814" s="4"/>
    </row>
    <row r="815" spans="1:13" s="9" customFormat="1" x14ac:dyDescent="0.2">
      <c r="A815" s="4"/>
      <c r="B815" s="4"/>
      <c r="C815" s="337"/>
      <c r="D815" s="2"/>
      <c r="E815" s="2"/>
      <c r="F815" s="51"/>
      <c r="G815" s="2"/>
      <c r="H815" s="2"/>
      <c r="I815" s="2"/>
      <c r="J815" s="2"/>
      <c r="K815" s="2"/>
      <c r="L815" s="2"/>
      <c r="M815" s="4"/>
    </row>
    <row r="816" spans="1:13" s="9" customFormat="1" x14ac:dyDescent="0.2">
      <c r="A816" s="4"/>
      <c r="B816" s="4"/>
      <c r="C816" s="337"/>
      <c r="D816" s="2"/>
      <c r="E816" s="2"/>
      <c r="F816" s="51"/>
      <c r="G816" s="2"/>
      <c r="H816" s="2"/>
      <c r="I816" s="2"/>
      <c r="J816" s="2"/>
      <c r="K816" s="2"/>
      <c r="L816" s="2"/>
      <c r="M816" s="4"/>
    </row>
    <row r="817" spans="1:13" s="9" customFormat="1" x14ac:dyDescent="0.2">
      <c r="A817" s="4"/>
      <c r="B817" s="4"/>
      <c r="C817" s="337"/>
      <c r="D817" s="2"/>
      <c r="E817" s="2"/>
      <c r="F817" s="51"/>
      <c r="G817" s="2"/>
      <c r="H817" s="2"/>
      <c r="I817" s="2"/>
      <c r="J817" s="2"/>
      <c r="K817" s="2"/>
      <c r="L817" s="2"/>
      <c r="M817" s="4"/>
    </row>
    <row r="818" spans="1:13" s="9" customFormat="1" x14ac:dyDescent="0.2">
      <c r="A818" s="4"/>
      <c r="B818" s="4"/>
      <c r="C818" s="337"/>
      <c r="D818" s="2"/>
      <c r="E818" s="2"/>
      <c r="F818" s="51"/>
      <c r="G818" s="2"/>
      <c r="H818" s="2"/>
      <c r="I818" s="2"/>
      <c r="J818" s="2"/>
      <c r="K818" s="2"/>
      <c r="L818" s="2"/>
      <c r="M818" s="4"/>
    </row>
    <row r="819" spans="1:13" s="9" customFormat="1" x14ac:dyDescent="0.2">
      <c r="A819" s="4"/>
      <c r="B819" s="4"/>
      <c r="C819" s="337"/>
      <c r="D819" s="2"/>
      <c r="E819" s="2"/>
      <c r="F819" s="51"/>
      <c r="G819" s="2"/>
      <c r="H819" s="2"/>
      <c r="I819" s="2"/>
      <c r="J819" s="2"/>
      <c r="K819" s="2"/>
      <c r="L819" s="2"/>
      <c r="M819" s="4"/>
    </row>
    <row r="820" spans="1:13" s="9" customFormat="1" x14ac:dyDescent="0.2">
      <c r="A820" s="4"/>
      <c r="B820" s="4"/>
      <c r="C820" s="337"/>
      <c r="D820" s="2"/>
      <c r="E820" s="2"/>
      <c r="F820" s="51"/>
      <c r="G820" s="2"/>
      <c r="H820" s="2"/>
      <c r="I820" s="2"/>
      <c r="J820" s="2"/>
      <c r="K820" s="2"/>
      <c r="L820" s="2"/>
      <c r="M820" s="4"/>
    </row>
    <row r="821" spans="1:13" s="9" customFormat="1" x14ac:dyDescent="0.2">
      <c r="A821" s="4"/>
      <c r="B821" s="4"/>
      <c r="C821" s="337"/>
      <c r="D821" s="2"/>
      <c r="E821" s="2"/>
      <c r="F821" s="51"/>
      <c r="G821" s="2"/>
      <c r="H821" s="2"/>
      <c r="I821" s="2"/>
      <c r="J821" s="2"/>
      <c r="K821" s="2"/>
      <c r="L821" s="2"/>
      <c r="M821" s="4"/>
    </row>
    <row r="822" spans="1:13" s="9" customFormat="1" x14ac:dyDescent="0.2">
      <c r="A822" s="4"/>
      <c r="B822" s="4"/>
      <c r="C822" s="337"/>
      <c r="D822" s="2"/>
      <c r="E822" s="2"/>
      <c r="F822" s="51"/>
      <c r="G822" s="2"/>
      <c r="H822" s="2"/>
      <c r="I822" s="2"/>
      <c r="J822" s="2"/>
      <c r="K822" s="2"/>
      <c r="L822" s="2"/>
      <c r="M822" s="4"/>
    </row>
    <row r="823" spans="1:13" s="9" customFormat="1" x14ac:dyDescent="0.2">
      <c r="A823" s="4"/>
      <c r="B823" s="4"/>
      <c r="C823" s="337"/>
      <c r="D823" s="2"/>
      <c r="E823" s="2"/>
      <c r="F823" s="51"/>
      <c r="G823" s="2"/>
      <c r="H823" s="2"/>
      <c r="I823" s="2"/>
      <c r="J823" s="2"/>
      <c r="K823" s="2"/>
      <c r="L823" s="2"/>
      <c r="M823" s="4"/>
    </row>
    <row r="824" spans="1:13" s="9" customFormat="1" x14ac:dyDescent="0.2">
      <c r="A824" s="4"/>
      <c r="B824" s="4"/>
      <c r="C824" s="337"/>
      <c r="D824" s="2"/>
      <c r="E824" s="2"/>
      <c r="F824" s="51"/>
      <c r="G824" s="2"/>
      <c r="H824" s="2"/>
      <c r="I824" s="2"/>
      <c r="J824" s="2"/>
      <c r="K824" s="2"/>
      <c r="L824" s="2"/>
      <c r="M824" s="4"/>
    </row>
    <row r="825" spans="1:13" s="9" customFormat="1" x14ac:dyDescent="0.2">
      <c r="A825" s="4"/>
      <c r="B825" s="4"/>
      <c r="C825" s="337"/>
      <c r="D825" s="2"/>
      <c r="E825" s="2"/>
      <c r="F825" s="51"/>
      <c r="G825" s="2"/>
      <c r="H825" s="2"/>
      <c r="I825" s="2"/>
      <c r="J825" s="2"/>
      <c r="K825" s="2"/>
      <c r="L825" s="2"/>
      <c r="M825" s="4"/>
    </row>
    <row r="826" spans="1:13" s="9" customFormat="1" x14ac:dyDescent="0.2">
      <c r="A826" s="4"/>
      <c r="B826" s="4"/>
      <c r="C826" s="337"/>
      <c r="D826" s="2"/>
      <c r="E826" s="2"/>
      <c r="F826" s="51"/>
      <c r="G826" s="2"/>
      <c r="H826" s="2"/>
      <c r="I826" s="2"/>
      <c r="J826" s="2"/>
      <c r="K826" s="2"/>
      <c r="L826" s="2"/>
      <c r="M826" s="4"/>
    </row>
    <row r="827" spans="1:13" s="9" customFormat="1" x14ac:dyDescent="0.2">
      <c r="A827" s="4"/>
      <c r="B827" s="4"/>
      <c r="C827" s="337"/>
      <c r="D827" s="2"/>
      <c r="E827" s="2"/>
      <c r="F827" s="51"/>
      <c r="G827" s="2"/>
      <c r="H827" s="2"/>
      <c r="I827" s="2"/>
      <c r="J827" s="2"/>
      <c r="K827" s="2"/>
      <c r="L827" s="2"/>
      <c r="M827" s="4"/>
    </row>
    <row r="828" spans="1:13" s="9" customFormat="1" x14ac:dyDescent="0.2">
      <c r="A828" s="4"/>
      <c r="B828" s="4"/>
      <c r="C828" s="337"/>
      <c r="D828" s="2"/>
      <c r="E828" s="2"/>
      <c r="F828" s="51"/>
      <c r="G828" s="2"/>
      <c r="H828" s="2"/>
      <c r="I828" s="2"/>
      <c r="J828" s="2"/>
      <c r="K828" s="2"/>
      <c r="L828" s="2"/>
      <c r="M828" s="4"/>
    </row>
    <row r="829" spans="1:13" s="9" customFormat="1" x14ac:dyDescent="0.2">
      <c r="A829" s="4"/>
      <c r="B829" s="4"/>
      <c r="C829" s="337"/>
      <c r="D829" s="2"/>
      <c r="E829" s="2"/>
      <c r="F829" s="51"/>
      <c r="G829" s="2"/>
      <c r="H829" s="2"/>
      <c r="I829" s="2"/>
      <c r="J829" s="2"/>
      <c r="K829" s="2"/>
      <c r="L829" s="2"/>
      <c r="M829" s="4"/>
    </row>
    <row r="830" spans="1:13" s="9" customFormat="1" x14ac:dyDescent="0.2">
      <c r="A830" s="4"/>
      <c r="B830" s="4"/>
      <c r="C830" s="337"/>
      <c r="D830" s="2"/>
      <c r="E830" s="2"/>
      <c r="F830" s="51"/>
      <c r="G830" s="2"/>
      <c r="H830" s="2"/>
      <c r="I830" s="2"/>
      <c r="J830" s="2"/>
      <c r="K830" s="2"/>
      <c r="L830" s="2"/>
      <c r="M830" s="4"/>
    </row>
    <row r="831" spans="1:13" s="9" customFormat="1" x14ac:dyDescent="0.2">
      <c r="A831" s="4"/>
      <c r="B831" s="4"/>
      <c r="C831" s="337"/>
      <c r="D831" s="2"/>
      <c r="E831" s="2"/>
      <c r="F831" s="51"/>
      <c r="G831" s="2"/>
      <c r="H831" s="2"/>
      <c r="I831" s="2"/>
      <c r="J831" s="2"/>
      <c r="K831" s="2"/>
      <c r="L831" s="2"/>
      <c r="M831" s="4"/>
    </row>
    <row r="832" spans="1:13" s="9" customFormat="1" x14ac:dyDescent="0.2">
      <c r="A832" s="4"/>
      <c r="B832" s="4"/>
      <c r="C832" s="337"/>
      <c r="D832" s="2"/>
      <c r="E832" s="2"/>
      <c r="F832" s="51"/>
      <c r="G832" s="2"/>
      <c r="H832" s="2"/>
      <c r="I832" s="2"/>
      <c r="J832" s="2"/>
      <c r="K832" s="2"/>
      <c r="L832" s="2"/>
      <c r="M832" s="4"/>
    </row>
    <row r="833" spans="1:13" s="9" customFormat="1" x14ac:dyDescent="0.2">
      <c r="A833" s="4"/>
      <c r="B833" s="4"/>
      <c r="C833" s="337"/>
      <c r="D833" s="2"/>
      <c r="E833" s="2"/>
      <c r="F833" s="51"/>
      <c r="G833" s="2"/>
      <c r="H833" s="2"/>
      <c r="I833" s="2"/>
      <c r="J833" s="2"/>
      <c r="K833" s="2"/>
      <c r="L833" s="2"/>
      <c r="M833" s="4"/>
    </row>
    <row r="834" spans="1:13" s="9" customFormat="1" x14ac:dyDescent="0.2">
      <c r="A834" s="4"/>
      <c r="B834" s="4"/>
      <c r="C834" s="337"/>
      <c r="D834" s="2"/>
      <c r="E834" s="2"/>
      <c r="F834" s="51"/>
      <c r="G834" s="2"/>
      <c r="H834" s="2"/>
      <c r="I834" s="2"/>
      <c r="J834" s="2"/>
      <c r="K834" s="2"/>
      <c r="L834" s="2"/>
      <c r="M834" s="4"/>
    </row>
    <row r="835" spans="1:13" s="9" customFormat="1" x14ac:dyDescent="0.2">
      <c r="A835" s="4"/>
      <c r="B835" s="4"/>
      <c r="C835" s="337"/>
      <c r="D835" s="2"/>
      <c r="E835" s="2"/>
      <c r="F835" s="51"/>
      <c r="G835" s="2"/>
      <c r="H835" s="2"/>
      <c r="I835" s="2"/>
      <c r="J835" s="2"/>
      <c r="K835" s="2"/>
      <c r="L835" s="2"/>
      <c r="M835" s="4"/>
    </row>
    <row r="836" spans="1:13" s="9" customFormat="1" x14ac:dyDescent="0.2">
      <c r="A836" s="4"/>
      <c r="B836" s="4"/>
      <c r="C836" s="337"/>
      <c r="D836" s="2"/>
      <c r="E836" s="2"/>
      <c r="F836" s="51"/>
      <c r="G836" s="2"/>
      <c r="H836" s="2"/>
      <c r="I836" s="2"/>
      <c r="J836" s="2"/>
      <c r="K836" s="2"/>
      <c r="L836" s="2"/>
      <c r="M836" s="4"/>
    </row>
    <row r="837" spans="1:13" s="9" customFormat="1" x14ac:dyDescent="0.2">
      <c r="A837" s="4"/>
      <c r="B837" s="4"/>
      <c r="C837" s="337"/>
      <c r="D837" s="2"/>
      <c r="E837" s="2"/>
      <c r="F837" s="51"/>
      <c r="G837" s="2"/>
      <c r="H837" s="2"/>
      <c r="I837" s="2"/>
      <c r="J837" s="2"/>
      <c r="K837" s="2"/>
      <c r="L837" s="2"/>
      <c r="M837" s="4"/>
    </row>
    <row r="838" spans="1:13" s="9" customFormat="1" x14ac:dyDescent="0.2">
      <c r="A838" s="4"/>
      <c r="B838" s="4"/>
      <c r="C838" s="337"/>
      <c r="D838" s="2"/>
      <c r="E838" s="2"/>
      <c r="F838" s="51"/>
      <c r="G838" s="2"/>
      <c r="H838" s="2"/>
      <c r="I838" s="2"/>
      <c r="J838" s="2"/>
      <c r="K838" s="2"/>
      <c r="L838" s="2"/>
      <c r="M838" s="4"/>
    </row>
    <row r="839" spans="1:13" s="9" customFormat="1" x14ac:dyDescent="0.2">
      <c r="A839" s="4"/>
      <c r="B839" s="4"/>
      <c r="C839" s="337"/>
      <c r="D839" s="2"/>
      <c r="E839" s="2"/>
      <c r="F839" s="51"/>
      <c r="G839" s="2"/>
      <c r="H839" s="2"/>
      <c r="I839" s="2"/>
      <c r="J839" s="2"/>
      <c r="K839" s="2"/>
      <c r="L839" s="2"/>
      <c r="M839" s="4"/>
    </row>
    <row r="840" spans="1:13" s="9" customFormat="1" x14ac:dyDescent="0.2">
      <c r="A840" s="4"/>
      <c r="B840" s="4"/>
      <c r="C840" s="337"/>
      <c r="D840" s="2"/>
      <c r="E840" s="2"/>
      <c r="F840" s="51"/>
      <c r="G840" s="2"/>
      <c r="H840" s="2"/>
      <c r="I840" s="2"/>
      <c r="J840" s="2"/>
      <c r="K840" s="2"/>
      <c r="L840" s="2"/>
      <c r="M840" s="4"/>
    </row>
    <row r="841" spans="1:13" s="9" customFormat="1" x14ac:dyDescent="0.2">
      <c r="A841" s="4"/>
      <c r="B841" s="4"/>
      <c r="C841" s="337"/>
      <c r="D841" s="2"/>
      <c r="E841" s="2"/>
      <c r="F841" s="51"/>
      <c r="G841" s="2"/>
      <c r="H841" s="2"/>
      <c r="I841" s="2"/>
      <c r="J841" s="2"/>
      <c r="K841" s="2"/>
      <c r="L841" s="2"/>
      <c r="M841" s="4"/>
    </row>
    <row r="842" spans="1:13" s="9" customFormat="1" x14ac:dyDescent="0.2">
      <c r="A842" s="4"/>
      <c r="B842" s="4"/>
      <c r="C842" s="337"/>
      <c r="D842" s="2"/>
      <c r="E842" s="2"/>
      <c r="F842" s="51"/>
      <c r="G842" s="2"/>
      <c r="H842" s="2"/>
      <c r="I842" s="2"/>
      <c r="J842" s="2"/>
      <c r="K842" s="2"/>
      <c r="L842" s="2"/>
      <c r="M842" s="4"/>
    </row>
    <row r="843" spans="1:13" s="9" customFormat="1" x14ac:dyDescent="0.2">
      <c r="A843" s="4"/>
      <c r="B843" s="4"/>
      <c r="C843" s="337"/>
      <c r="D843" s="2"/>
      <c r="E843" s="2"/>
      <c r="F843" s="51"/>
      <c r="G843" s="2"/>
      <c r="H843" s="2"/>
      <c r="I843" s="2"/>
      <c r="J843" s="2"/>
      <c r="K843" s="2"/>
      <c r="L843" s="2"/>
      <c r="M843" s="4"/>
    </row>
    <row r="844" spans="1:13" s="9" customFormat="1" x14ac:dyDescent="0.2">
      <c r="A844" s="4"/>
      <c r="B844" s="4"/>
      <c r="C844" s="337"/>
      <c r="D844" s="2"/>
      <c r="E844" s="2"/>
      <c r="F844" s="51"/>
      <c r="G844" s="2"/>
      <c r="H844" s="2"/>
      <c r="I844" s="2"/>
      <c r="J844" s="2"/>
      <c r="K844" s="2"/>
      <c r="L844" s="2"/>
      <c r="M844" s="4"/>
    </row>
    <row r="845" spans="1:13" s="9" customFormat="1" x14ac:dyDescent="0.2">
      <c r="A845" s="4"/>
      <c r="B845" s="4"/>
      <c r="C845" s="337"/>
      <c r="D845" s="2"/>
      <c r="E845" s="2"/>
      <c r="F845" s="51"/>
      <c r="G845" s="2"/>
      <c r="H845" s="2"/>
      <c r="I845" s="2"/>
      <c r="J845" s="2"/>
      <c r="K845" s="2"/>
      <c r="L845" s="2"/>
      <c r="M845" s="4"/>
    </row>
    <row r="846" spans="1:13" s="9" customFormat="1" x14ac:dyDescent="0.2">
      <c r="A846" s="4"/>
      <c r="B846" s="4"/>
      <c r="C846" s="337"/>
      <c r="D846" s="2"/>
      <c r="E846" s="2"/>
      <c r="F846" s="51"/>
      <c r="G846" s="2"/>
      <c r="H846" s="2"/>
      <c r="I846" s="2"/>
      <c r="J846" s="2"/>
      <c r="K846" s="2"/>
      <c r="L846" s="2"/>
      <c r="M846" s="4"/>
    </row>
    <row r="847" spans="1:13" s="9" customFormat="1" x14ac:dyDescent="0.2">
      <c r="A847" s="4"/>
      <c r="B847" s="4"/>
      <c r="C847" s="337"/>
      <c r="D847" s="2"/>
      <c r="E847" s="2"/>
      <c r="F847" s="51"/>
      <c r="G847" s="2"/>
      <c r="H847" s="2"/>
      <c r="I847" s="2"/>
      <c r="J847" s="2"/>
      <c r="K847" s="2"/>
      <c r="L847" s="2"/>
      <c r="M847" s="4"/>
    </row>
    <row r="848" spans="1:13" s="9" customFormat="1" x14ac:dyDescent="0.2">
      <c r="A848" s="4"/>
      <c r="B848" s="4"/>
      <c r="C848" s="337"/>
      <c r="D848" s="2"/>
      <c r="E848" s="2"/>
      <c r="F848" s="51"/>
      <c r="G848" s="2"/>
      <c r="H848" s="2"/>
      <c r="I848" s="2"/>
      <c r="J848" s="2"/>
      <c r="K848" s="2"/>
      <c r="L848" s="2"/>
      <c r="M848" s="4"/>
    </row>
    <row r="849" spans="1:13" s="9" customFormat="1" x14ac:dyDescent="0.2">
      <c r="A849" s="4"/>
      <c r="B849" s="4"/>
      <c r="C849" s="337"/>
      <c r="D849" s="2"/>
      <c r="E849" s="2"/>
      <c r="F849" s="51"/>
      <c r="G849" s="2"/>
      <c r="H849" s="2"/>
      <c r="I849" s="2"/>
      <c r="J849" s="2"/>
      <c r="K849" s="2"/>
      <c r="L849" s="2"/>
      <c r="M849" s="4"/>
    </row>
    <row r="850" spans="1:13" s="9" customFormat="1" x14ac:dyDescent="0.2">
      <c r="A850" s="4"/>
      <c r="B850" s="4"/>
      <c r="C850" s="337"/>
      <c r="D850" s="2"/>
      <c r="E850" s="2"/>
      <c r="F850" s="51"/>
      <c r="G850" s="2"/>
      <c r="H850" s="2"/>
      <c r="I850" s="2"/>
      <c r="J850" s="2"/>
      <c r="K850" s="2"/>
      <c r="L850" s="2"/>
      <c r="M850" s="4"/>
    </row>
    <row r="851" spans="1:13" s="9" customFormat="1" x14ac:dyDescent="0.2">
      <c r="A851" s="4"/>
      <c r="B851" s="4"/>
      <c r="C851" s="337"/>
      <c r="D851" s="2"/>
      <c r="E851" s="2"/>
      <c r="F851" s="51"/>
      <c r="G851" s="2"/>
      <c r="H851" s="2"/>
      <c r="I851" s="2"/>
      <c r="J851" s="2"/>
      <c r="K851" s="2"/>
      <c r="L851" s="2"/>
      <c r="M851" s="4"/>
    </row>
    <row r="852" spans="1:13" s="9" customFormat="1" x14ac:dyDescent="0.2">
      <c r="A852" s="4"/>
      <c r="B852" s="4"/>
      <c r="C852" s="337"/>
      <c r="D852" s="2"/>
      <c r="E852" s="2"/>
      <c r="F852" s="51"/>
      <c r="G852" s="2"/>
      <c r="H852" s="2"/>
      <c r="I852" s="2"/>
      <c r="J852" s="2"/>
      <c r="K852" s="2"/>
      <c r="L852" s="2"/>
      <c r="M852" s="4"/>
    </row>
    <row r="853" spans="1:13" s="9" customFormat="1" x14ac:dyDescent="0.2">
      <c r="A853" s="4"/>
      <c r="B853" s="4"/>
      <c r="C853" s="337"/>
      <c r="D853" s="2"/>
      <c r="E853" s="2"/>
      <c r="F853" s="51"/>
      <c r="G853" s="2"/>
      <c r="H853" s="2"/>
      <c r="I853" s="2"/>
      <c r="J853" s="2"/>
      <c r="K853" s="2"/>
      <c r="L853" s="2"/>
      <c r="M853" s="4"/>
    </row>
    <row r="854" spans="1:13" s="9" customFormat="1" x14ac:dyDescent="0.2">
      <c r="A854" s="4"/>
      <c r="B854" s="4"/>
      <c r="C854" s="337"/>
      <c r="D854" s="2"/>
      <c r="E854" s="2"/>
      <c r="F854" s="51"/>
      <c r="G854" s="2"/>
      <c r="H854" s="2"/>
      <c r="I854" s="2"/>
      <c r="J854" s="2"/>
      <c r="K854" s="2"/>
      <c r="L854" s="2"/>
      <c r="M854" s="4"/>
    </row>
    <row r="855" spans="1:13" s="9" customFormat="1" x14ac:dyDescent="0.2">
      <c r="A855" s="4"/>
      <c r="B855" s="4"/>
      <c r="C855" s="337"/>
      <c r="D855" s="2"/>
      <c r="E855" s="2"/>
      <c r="F855" s="51"/>
      <c r="G855" s="2"/>
      <c r="H855" s="2"/>
      <c r="I855" s="2"/>
      <c r="J855" s="2"/>
      <c r="K855" s="2"/>
      <c r="L855" s="2"/>
      <c r="M855" s="4"/>
    </row>
    <row r="856" spans="1:13" s="9" customFormat="1" x14ac:dyDescent="0.2">
      <c r="A856" s="4"/>
      <c r="B856" s="4"/>
      <c r="C856" s="337"/>
      <c r="D856" s="2"/>
      <c r="E856" s="2"/>
      <c r="F856" s="51"/>
      <c r="G856" s="2"/>
      <c r="H856" s="2"/>
      <c r="I856" s="2"/>
      <c r="J856" s="2"/>
      <c r="K856" s="2"/>
      <c r="L856" s="2"/>
      <c r="M856" s="4"/>
    </row>
    <row r="857" spans="1:13" s="9" customFormat="1" x14ac:dyDescent="0.2">
      <c r="A857" s="4"/>
      <c r="B857" s="4"/>
      <c r="C857" s="337"/>
      <c r="D857" s="2"/>
      <c r="E857" s="2"/>
      <c r="F857" s="51"/>
      <c r="G857" s="2"/>
      <c r="H857" s="2"/>
      <c r="I857" s="2"/>
      <c r="J857" s="2"/>
      <c r="K857" s="2"/>
      <c r="L857" s="2"/>
      <c r="M857" s="4"/>
    </row>
    <row r="858" spans="1:13" s="9" customFormat="1" x14ac:dyDescent="0.2">
      <c r="A858" s="4"/>
      <c r="B858" s="4"/>
      <c r="C858" s="337"/>
      <c r="D858" s="2"/>
      <c r="E858" s="2"/>
      <c r="F858" s="51"/>
      <c r="G858" s="2"/>
      <c r="H858" s="2"/>
      <c r="I858" s="2"/>
      <c r="J858" s="2"/>
      <c r="K858" s="2"/>
      <c r="L858" s="2"/>
      <c r="M858" s="4"/>
    </row>
    <row r="859" spans="1:13" s="9" customFormat="1" x14ac:dyDescent="0.2">
      <c r="A859" s="4"/>
      <c r="B859" s="4"/>
      <c r="C859" s="337"/>
      <c r="D859" s="2"/>
      <c r="E859" s="2"/>
      <c r="F859" s="51"/>
      <c r="G859" s="2"/>
      <c r="H859" s="2"/>
      <c r="I859" s="2"/>
      <c r="J859" s="2"/>
      <c r="K859" s="2"/>
      <c r="L859" s="2"/>
      <c r="M859" s="4"/>
    </row>
    <row r="860" spans="1:13" s="9" customFormat="1" x14ac:dyDescent="0.2">
      <c r="A860" s="4"/>
      <c r="B860" s="4"/>
      <c r="C860" s="337"/>
      <c r="D860" s="2"/>
      <c r="E860" s="2"/>
      <c r="F860" s="51"/>
      <c r="G860" s="2"/>
      <c r="H860" s="2"/>
      <c r="I860" s="2"/>
      <c r="J860" s="2"/>
      <c r="K860" s="2"/>
      <c r="L860" s="2"/>
      <c r="M860" s="4"/>
    </row>
    <row r="861" spans="1:13" s="9" customFormat="1" x14ac:dyDescent="0.2">
      <c r="A861" s="4"/>
      <c r="B861" s="4"/>
      <c r="C861" s="337"/>
      <c r="D861" s="2"/>
      <c r="E861" s="2"/>
      <c r="F861" s="51"/>
      <c r="G861" s="2"/>
      <c r="H861" s="2"/>
      <c r="I861" s="2"/>
      <c r="J861" s="2"/>
      <c r="K861" s="2"/>
      <c r="L861" s="2"/>
      <c r="M861" s="4"/>
    </row>
    <row r="862" spans="1:13" s="9" customFormat="1" x14ac:dyDescent="0.2">
      <c r="A862" s="4"/>
      <c r="B862" s="4"/>
      <c r="C862" s="337"/>
      <c r="D862" s="2"/>
      <c r="E862" s="2"/>
      <c r="F862" s="51"/>
      <c r="G862" s="2"/>
      <c r="H862" s="2"/>
      <c r="I862" s="2"/>
      <c r="J862" s="2"/>
      <c r="K862" s="2"/>
      <c r="L862" s="2"/>
      <c r="M862" s="4"/>
    </row>
    <row r="863" spans="1:13" s="9" customFormat="1" x14ac:dyDescent="0.2">
      <c r="A863" s="4"/>
      <c r="B863" s="4"/>
      <c r="C863" s="337"/>
      <c r="D863" s="2"/>
      <c r="E863" s="2"/>
      <c r="F863" s="51"/>
      <c r="G863" s="2"/>
      <c r="H863" s="2"/>
      <c r="I863" s="2"/>
      <c r="J863" s="2"/>
      <c r="K863" s="2"/>
      <c r="L863" s="2"/>
      <c r="M863" s="4"/>
    </row>
    <row r="864" spans="1:13" s="9" customFormat="1" x14ac:dyDescent="0.2">
      <c r="A864" s="4"/>
      <c r="B864" s="4"/>
      <c r="C864" s="337"/>
      <c r="D864" s="2"/>
      <c r="E864" s="2"/>
      <c r="F864" s="51"/>
      <c r="G864" s="2"/>
      <c r="H864" s="2"/>
      <c r="I864" s="2"/>
      <c r="J864" s="2"/>
      <c r="K864" s="2"/>
      <c r="L864" s="2"/>
      <c r="M864" s="4"/>
    </row>
    <row r="865" spans="1:13" s="9" customFormat="1" x14ac:dyDescent="0.2">
      <c r="A865" s="4"/>
      <c r="B865" s="4"/>
      <c r="C865" s="337"/>
      <c r="D865" s="2"/>
      <c r="E865" s="2"/>
      <c r="F865" s="51"/>
      <c r="G865" s="2"/>
      <c r="H865" s="2"/>
      <c r="I865" s="2"/>
      <c r="J865" s="2"/>
      <c r="K865" s="2"/>
      <c r="L865" s="2"/>
      <c r="M865" s="4"/>
    </row>
    <row r="866" spans="1:13" s="9" customFormat="1" x14ac:dyDescent="0.2">
      <c r="A866" s="4"/>
      <c r="B866" s="4"/>
      <c r="C866" s="337"/>
      <c r="D866" s="2"/>
      <c r="E866" s="2"/>
      <c r="F866" s="51"/>
      <c r="G866" s="2"/>
      <c r="H866" s="2"/>
      <c r="I866" s="2"/>
      <c r="J866" s="2"/>
      <c r="K866" s="2"/>
      <c r="L866" s="2"/>
      <c r="M866" s="4"/>
    </row>
    <row r="867" spans="1:13" s="9" customFormat="1" x14ac:dyDescent="0.2">
      <c r="A867" s="4"/>
      <c r="B867" s="4"/>
      <c r="C867" s="337"/>
      <c r="D867" s="2"/>
      <c r="E867" s="2"/>
      <c r="F867" s="51"/>
      <c r="G867" s="2"/>
      <c r="H867" s="2"/>
      <c r="I867" s="2"/>
      <c r="J867" s="2"/>
      <c r="K867" s="2"/>
      <c r="L867" s="2"/>
      <c r="M867" s="4"/>
    </row>
    <row r="868" spans="1:13" s="9" customFormat="1" x14ac:dyDescent="0.2">
      <c r="A868" s="4"/>
      <c r="B868" s="4"/>
      <c r="C868" s="337"/>
      <c r="D868" s="2"/>
      <c r="E868" s="2"/>
      <c r="F868" s="51"/>
      <c r="G868" s="2"/>
      <c r="H868" s="2"/>
      <c r="I868" s="2"/>
      <c r="J868" s="2"/>
      <c r="K868" s="2"/>
      <c r="L868" s="2"/>
      <c r="M868" s="4"/>
    </row>
    <row r="869" spans="1:13" s="9" customFormat="1" x14ac:dyDescent="0.2">
      <c r="A869" s="4"/>
      <c r="B869" s="4"/>
      <c r="C869" s="337"/>
      <c r="D869" s="2"/>
      <c r="E869" s="2"/>
      <c r="F869" s="51"/>
      <c r="G869" s="2"/>
      <c r="H869" s="2"/>
      <c r="I869" s="2"/>
      <c r="J869" s="2"/>
      <c r="K869" s="2"/>
      <c r="L869" s="2"/>
      <c r="M869" s="4"/>
    </row>
    <row r="870" spans="1:13" s="9" customFormat="1" x14ac:dyDescent="0.2">
      <c r="A870" s="4"/>
      <c r="B870" s="4"/>
      <c r="C870" s="337"/>
      <c r="D870" s="2"/>
      <c r="E870" s="2"/>
      <c r="F870" s="51"/>
      <c r="G870" s="2"/>
      <c r="H870" s="2"/>
      <c r="I870" s="2"/>
      <c r="J870" s="2"/>
      <c r="K870" s="2"/>
      <c r="L870" s="2"/>
      <c r="M870" s="4"/>
    </row>
    <row r="871" spans="1:13" s="9" customFormat="1" x14ac:dyDescent="0.2">
      <c r="A871" s="4"/>
      <c r="B871" s="4"/>
      <c r="C871" s="337"/>
      <c r="D871" s="2"/>
      <c r="E871" s="2"/>
      <c r="F871" s="51"/>
      <c r="G871" s="2"/>
      <c r="H871" s="2"/>
      <c r="I871" s="2"/>
      <c r="J871" s="2"/>
      <c r="K871" s="2"/>
      <c r="L871" s="2"/>
      <c r="M871" s="4"/>
    </row>
    <row r="872" spans="1:13" s="9" customFormat="1" x14ac:dyDescent="0.2">
      <c r="A872" s="4"/>
      <c r="B872" s="4"/>
      <c r="C872" s="337"/>
      <c r="D872" s="2"/>
      <c r="E872" s="2"/>
      <c r="F872" s="51"/>
      <c r="G872" s="2"/>
      <c r="H872" s="2"/>
      <c r="I872" s="2"/>
      <c r="J872" s="2"/>
      <c r="K872" s="2"/>
      <c r="L872" s="2"/>
      <c r="M872" s="4"/>
    </row>
    <row r="873" spans="1:13" s="9" customFormat="1" x14ac:dyDescent="0.2">
      <c r="A873" s="4"/>
      <c r="B873" s="4"/>
      <c r="C873" s="337"/>
      <c r="D873" s="2"/>
      <c r="E873" s="2"/>
      <c r="F873" s="51"/>
      <c r="G873" s="2"/>
      <c r="H873" s="2"/>
      <c r="I873" s="2"/>
      <c r="J873" s="2"/>
      <c r="K873" s="2"/>
      <c r="L873" s="2"/>
      <c r="M873" s="4"/>
    </row>
    <row r="874" spans="1:13" s="9" customFormat="1" x14ac:dyDescent="0.2">
      <c r="A874" s="4"/>
      <c r="B874" s="4"/>
      <c r="C874" s="337"/>
      <c r="D874" s="2"/>
      <c r="E874" s="2"/>
      <c r="F874" s="51"/>
      <c r="G874" s="2"/>
      <c r="H874" s="2"/>
      <c r="I874" s="2"/>
      <c r="J874" s="2"/>
      <c r="K874" s="2"/>
      <c r="L874" s="2"/>
      <c r="M874" s="4"/>
    </row>
    <row r="875" spans="1:13" s="9" customFormat="1" x14ac:dyDescent="0.2">
      <c r="A875" s="4"/>
      <c r="B875" s="4"/>
      <c r="C875" s="337"/>
      <c r="D875" s="2"/>
      <c r="E875" s="2"/>
      <c r="F875" s="51"/>
      <c r="G875" s="2"/>
      <c r="H875" s="2"/>
      <c r="I875" s="2"/>
      <c r="J875" s="2"/>
      <c r="K875" s="2"/>
      <c r="L875" s="2"/>
      <c r="M875" s="4"/>
    </row>
    <row r="876" spans="1:13" s="9" customFormat="1" x14ac:dyDescent="0.2">
      <c r="A876" s="4"/>
      <c r="B876" s="4"/>
      <c r="C876" s="337"/>
      <c r="D876" s="2"/>
      <c r="E876" s="2"/>
      <c r="F876" s="51"/>
      <c r="G876" s="2"/>
      <c r="H876" s="2"/>
      <c r="I876" s="2"/>
      <c r="J876" s="2"/>
      <c r="K876" s="2"/>
      <c r="L876" s="2"/>
      <c r="M876" s="4"/>
    </row>
    <row r="877" spans="1:13" s="9" customFormat="1" x14ac:dyDescent="0.2">
      <c r="A877" s="4"/>
      <c r="B877" s="4"/>
      <c r="C877" s="337"/>
      <c r="D877" s="2"/>
      <c r="E877" s="2"/>
      <c r="F877" s="51"/>
      <c r="G877" s="2"/>
      <c r="H877" s="2"/>
      <c r="I877" s="2"/>
      <c r="J877" s="2"/>
      <c r="K877" s="2"/>
      <c r="L877" s="2"/>
      <c r="M877" s="4"/>
    </row>
    <row r="878" spans="1:13" s="9" customFormat="1" x14ac:dyDescent="0.2">
      <c r="A878" s="4"/>
      <c r="B878" s="4"/>
      <c r="C878" s="337"/>
      <c r="D878" s="2"/>
      <c r="E878" s="2"/>
      <c r="F878" s="51"/>
      <c r="G878" s="2"/>
      <c r="H878" s="2"/>
      <c r="I878" s="2"/>
      <c r="J878" s="2"/>
      <c r="K878" s="2"/>
      <c r="L878" s="2"/>
      <c r="M878" s="4"/>
    </row>
    <row r="879" spans="1:13" s="9" customFormat="1" x14ac:dyDescent="0.2">
      <c r="A879" s="4"/>
      <c r="B879" s="4"/>
      <c r="C879" s="337"/>
      <c r="D879" s="2"/>
      <c r="E879" s="2"/>
      <c r="F879" s="51"/>
      <c r="G879" s="2"/>
      <c r="H879" s="2"/>
      <c r="I879" s="2"/>
      <c r="J879" s="2"/>
      <c r="K879" s="2"/>
      <c r="L879" s="2"/>
      <c r="M879" s="4"/>
    </row>
    <row r="880" spans="1:13" s="9" customFormat="1" x14ac:dyDescent="0.2">
      <c r="A880" s="4"/>
      <c r="B880" s="4"/>
      <c r="C880" s="337"/>
      <c r="D880" s="2"/>
      <c r="E880" s="2"/>
      <c r="F880" s="51"/>
      <c r="G880" s="2"/>
      <c r="H880" s="2"/>
      <c r="I880" s="2"/>
      <c r="J880" s="2"/>
      <c r="K880" s="2"/>
      <c r="L880" s="2"/>
      <c r="M880" s="4"/>
    </row>
    <row r="881" spans="1:13" s="9" customFormat="1" x14ac:dyDescent="0.2">
      <c r="A881" s="4"/>
      <c r="B881" s="4"/>
      <c r="C881" s="337"/>
      <c r="D881" s="2"/>
      <c r="E881" s="2"/>
      <c r="F881" s="51"/>
      <c r="G881" s="2"/>
      <c r="H881" s="2"/>
      <c r="I881" s="2"/>
      <c r="J881" s="2"/>
      <c r="K881" s="2"/>
      <c r="L881" s="2"/>
      <c r="M881" s="4"/>
    </row>
    <row r="882" spans="1:13" s="9" customFormat="1" x14ac:dyDescent="0.2">
      <c r="A882" s="4"/>
      <c r="B882" s="4"/>
      <c r="C882" s="337"/>
      <c r="D882" s="2"/>
      <c r="E882" s="2"/>
      <c r="F882" s="51"/>
      <c r="G882" s="2"/>
      <c r="H882" s="2"/>
      <c r="I882" s="2"/>
      <c r="J882" s="2"/>
      <c r="K882" s="2"/>
      <c r="L882" s="2"/>
      <c r="M882" s="4"/>
    </row>
    <row r="883" spans="1:13" s="9" customFormat="1" x14ac:dyDescent="0.2">
      <c r="A883" s="4"/>
      <c r="B883" s="4"/>
      <c r="C883" s="337"/>
      <c r="D883" s="2"/>
      <c r="E883" s="2"/>
      <c r="F883" s="51"/>
      <c r="G883" s="2"/>
      <c r="H883" s="2"/>
      <c r="I883" s="2"/>
      <c r="J883" s="2"/>
      <c r="K883" s="2"/>
      <c r="L883" s="2"/>
      <c r="M883" s="4"/>
    </row>
    <row r="884" spans="1:13" s="9" customFormat="1" x14ac:dyDescent="0.2">
      <c r="A884" s="4"/>
      <c r="B884" s="4"/>
      <c r="C884" s="337"/>
      <c r="D884" s="2"/>
      <c r="E884" s="2"/>
      <c r="F884" s="51"/>
      <c r="G884" s="2"/>
      <c r="H884" s="2"/>
      <c r="I884" s="2"/>
      <c r="J884" s="2"/>
      <c r="K884" s="2"/>
      <c r="L884" s="2"/>
      <c r="M884" s="4"/>
    </row>
    <row r="885" spans="1:13" s="9" customFormat="1" x14ac:dyDescent="0.2">
      <c r="A885" s="4"/>
      <c r="B885" s="4"/>
      <c r="C885" s="337"/>
      <c r="D885" s="2"/>
      <c r="E885" s="2"/>
      <c r="F885" s="51"/>
      <c r="G885" s="2"/>
      <c r="H885" s="2"/>
      <c r="I885" s="2"/>
      <c r="J885" s="2"/>
      <c r="K885" s="2"/>
      <c r="L885" s="2"/>
      <c r="M885" s="4"/>
    </row>
    <row r="886" spans="1:13" s="9" customFormat="1" x14ac:dyDescent="0.2">
      <c r="A886" s="4"/>
      <c r="B886" s="4"/>
      <c r="C886" s="337"/>
      <c r="D886" s="2"/>
      <c r="E886" s="2"/>
      <c r="F886" s="51"/>
      <c r="G886" s="2"/>
      <c r="H886" s="2"/>
      <c r="I886" s="2"/>
      <c r="J886" s="2"/>
      <c r="K886" s="2"/>
      <c r="L886" s="2"/>
      <c r="M886" s="4"/>
    </row>
    <row r="887" spans="1:13" s="9" customFormat="1" x14ac:dyDescent="0.2">
      <c r="A887" s="4"/>
      <c r="B887" s="4"/>
      <c r="C887" s="337"/>
      <c r="D887" s="2"/>
      <c r="E887" s="2"/>
      <c r="F887" s="51"/>
      <c r="G887" s="2"/>
      <c r="H887" s="2"/>
      <c r="I887" s="2"/>
      <c r="J887" s="2"/>
      <c r="K887" s="2"/>
      <c r="L887" s="2"/>
      <c r="M887" s="4"/>
    </row>
    <row r="888" spans="1:13" s="9" customFormat="1" x14ac:dyDescent="0.2">
      <c r="A888" s="4"/>
      <c r="B888" s="4"/>
      <c r="C888" s="337"/>
      <c r="D888" s="2"/>
      <c r="E888" s="2"/>
      <c r="F888" s="51"/>
      <c r="G888" s="2"/>
      <c r="H888" s="2"/>
      <c r="I888" s="2"/>
      <c r="J888" s="2"/>
      <c r="K888" s="2"/>
      <c r="L888" s="2"/>
      <c r="M888" s="4"/>
    </row>
    <row r="889" spans="1:13" s="9" customFormat="1" x14ac:dyDescent="0.2">
      <c r="A889" s="4"/>
      <c r="B889" s="4"/>
      <c r="C889" s="337"/>
      <c r="D889" s="2"/>
      <c r="E889" s="2"/>
      <c r="F889" s="51"/>
      <c r="G889" s="2"/>
      <c r="H889" s="2"/>
      <c r="I889" s="2"/>
      <c r="J889" s="2"/>
      <c r="K889" s="2"/>
      <c r="L889" s="2"/>
      <c r="M889" s="4"/>
    </row>
    <row r="890" spans="1:13" s="9" customFormat="1" x14ac:dyDescent="0.2">
      <c r="A890" s="4"/>
      <c r="B890" s="4"/>
      <c r="C890" s="337"/>
      <c r="D890" s="2"/>
      <c r="E890" s="2"/>
      <c r="F890" s="51"/>
      <c r="G890" s="2"/>
      <c r="H890" s="2"/>
      <c r="I890" s="2"/>
      <c r="J890" s="2"/>
      <c r="K890" s="2"/>
      <c r="L890" s="2"/>
      <c r="M890" s="4"/>
    </row>
    <row r="891" spans="1:13" s="9" customFormat="1" x14ac:dyDescent="0.2">
      <c r="A891" s="4"/>
      <c r="B891" s="4"/>
      <c r="C891" s="337"/>
      <c r="D891" s="2"/>
      <c r="E891" s="2"/>
      <c r="F891" s="51"/>
      <c r="G891" s="2"/>
      <c r="H891" s="2"/>
      <c r="I891" s="2"/>
      <c r="J891" s="2"/>
      <c r="K891" s="2"/>
      <c r="L891" s="2"/>
      <c r="M891" s="4"/>
    </row>
    <row r="892" spans="1:13" s="9" customFormat="1" x14ac:dyDescent="0.2">
      <c r="A892" s="4"/>
      <c r="B892" s="4"/>
      <c r="C892" s="337"/>
      <c r="D892" s="2"/>
      <c r="E892" s="2"/>
      <c r="F892" s="51"/>
      <c r="G892" s="2"/>
      <c r="H892" s="2"/>
      <c r="I892" s="2"/>
      <c r="J892" s="2"/>
      <c r="K892" s="2"/>
      <c r="L892" s="2"/>
      <c r="M892" s="4"/>
    </row>
    <row r="893" spans="1:13" s="9" customFormat="1" x14ac:dyDescent="0.2">
      <c r="A893" s="4"/>
      <c r="B893" s="4"/>
      <c r="C893" s="337"/>
      <c r="D893" s="2"/>
      <c r="E893" s="2"/>
      <c r="F893" s="51"/>
      <c r="G893" s="2"/>
      <c r="H893" s="2"/>
      <c r="I893" s="2"/>
      <c r="J893" s="2"/>
      <c r="K893" s="2"/>
      <c r="L893" s="2"/>
      <c r="M893" s="4"/>
    </row>
    <row r="894" spans="1:13" s="9" customFormat="1" x14ac:dyDescent="0.2">
      <c r="A894" s="4"/>
      <c r="B894" s="4"/>
      <c r="C894" s="337"/>
      <c r="D894" s="2"/>
      <c r="E894" s="2"/>
      <c r="F894" s="51"/>
      <c r="G894" s="2"/>
      <c r="H894" s="2"/>
      <c r="I894" s="2"/>
      <c r="J894" s="2"/>
      <c r="K894" s="2"/>
      <c r="L894" s="2"/>
      <c r="M894" s="4"/>
    </row>
    <row r="895" spans="1:13" s="9" customFormat="1" x14ac:dyDescent="0.2">
      <c r="A895" s="4"/>
      <c r="B895" s="4"/>
      <c r="C895" s="337"/>
      <c r="D895" s="2"/>
      <c r="E895" s="2"/>
      <c r="F895" s="51"/>
      <c r="G895" s="2"/>
      <c r="H895" s="2"/>
      <c r="I895" s="2"/>
      <c r="J895" s="2"/>
      <c r="K895" s="2"/>
      <c r="L895" s="2"/>
      <c r="M895" s="4"/>
    </row>
    <row r="896" spans="1:13" s="9" customFormat="1" x14ac:dyDescent="0.2">
      <c r="A896" s="4"/>
      <c r="B896" s="4"/>
      <c r="C896" s="337"/>
      <c r="D896" s="2"/>
      <c r="E896" s="2"/>
      <c r="F896" s="51"/>
      <c r="G896" s="2"/>
      <c r="H896" s="2"/>
      <c r="I896" s="2"/>
      <c r="J896" s="2"/>
      <c r="K896" s="2"/>
      <c r="L896" s="2"/>
      <c r="M896" s="4"/>
    </row>
    <row r="897" spans="1:13" s="9" customFormat="1" x14ac:dyDescent="0.2">
      <c r="A897" s="4"/>
      <c r="B897" s="4"/>
      <c r="C897" s="337"/>
      <c r="D897" s="2"/>
      <c r="E897" s="2"/>
      <c r="F897" s="51"/>
      <c r="G897" s="2"/>
      <c r="H897" s="2"/>
      <c r="I897" s="2"/>
      <c r="J897" s="2"/>
      <c r="K897" s="2"/>
      <c r="L897" s="2"/>
      <c r="M897" s="4"/>
    </row>
    <row r="898" spans="1:13" s="9" customFormat="1" x14ac:dyDescent="0.2">
      <c r="A898" s="4"/>
      <c r="B898" s="4"/>
      <c r="C898" s="337"/>
      <c r="D898" s="2"/>
      <c r="E898" s="2"/>
      <c r="F898" s="51"/>
      <c r="G898" s="2"/>
      <c r="H898" s="2"/>
      <c r="I898" s="2"/>
      <c r="J898" s="2"/>
      <c r="K898" s="2"/>
      <c r="L898" s="2"/>
      <c r="M898" s="4"/>
    </row>
    <row r="899" spans="1:13" s="9" customFormat="1" x14ac:dyDescent="0.2">
      <c r="A899" s="4"/>
      <c r="B899" s="4"/>
      <c r="C899" s="337"/>
      <c r="D899" s="2"/>
      <c r="E899" s="2"/>
      <c r="F899" s="51"/>
      <c r="G899" s="2"/>
      <c r="H899" s="2"/>
      <c r="I899" s="2"/>
      <c r="J899" s="2"/>
      <c r="K899" s="2"/>
      <c r="L899" s="2"/>
      <c r="M899" s="4"/>
    </row>
    <row r="900" spans="1:13" s="9" customFormat="1" x14ac:dyDescent="0.2">
      <c r="A900" s="4"/>
      <c r="B900" s="4"/>
      <c r="C900" s="337"/>
      <c r="D900" s="2"/>
      <c r="E900" s="2"/>
      <c r="F900" s="51"/>
      <c r="G900" s="2"/>
      <c r="H900" s="2"/>
      <c r="I900" s="2"/>
      <c r="J900" s="2"/>
      <c r="K900" s="2"/>
      <c r="L900" s="2"/>
      <c r="M900" s="4"/>
    </row>
    <row r="901" spans="1:13" s="9" customFormat="1" x14ac:dyDescent="0.2">
      <c r="A901" s="4"/>
      <c r="B901" s="4"/>
      <c r="C901" s="337"/>
      <c r="D901" s="2"/>
      <c r="E901" s="2"/>
      <c r="F901" s="51"/>
      <c r="G901" s="2"/>
      <c r="H901" s="2"/>
      <c r="I901" s="2"/>
      <c r="J901" s="2"/>
      <c r="K901" s="2"/>
      <c r="L901" s="2"/>
      <c r="M901" s="4"/>
    </row>
    <row r="902" spans="1:13" s="9" customFormat="1" x14ac:dyDescent="0.2">
      <c r="A902" s="4"/>
      <c r="B902" s="4"/>
      <c r="C902" s="337"/>
      <c r="D902" s="2"/>
      <c r="E902" s="2"/>
      <c r="F902" s="51"/>
      <c r="G902" s="2"/>
      <c r="H902" s="2"/>
      <c r="I902" s="2"/>
      <c r="J902" s="2"/>
      <c r="K902" s="2"/>
      <c r="L902" s="2"/>
      <c r="M902" s="4"/>
    </row>
    <row r="903" spans="1:13" s="9" customFormat="1" x14ac:dyDescent="0.2">
      <c r="A903" s="4"/>
      <c r="B903" s="4"/>
      <c r="C903" s="337"/>
      <c r="D903" s="2"/>
      <c r="E903" s="2"/>
      <c r="F903" s="51"/>
      <c r="G903" s="2"/>
      <c r="H903" s="2"/>
      <c r="I903" s="2"/>
      <c r="J903" s="2"/>
      <c r="K903" s="2"/>
      <c r="L903" s="2"/>
      <c r="M903" s="4"/>
    </row>
    <row r="904" spans="1:13" s="9" customFormat="1" x14ac:dyDescent="0.2">
      <c r="A904" s="4"/>
      <c r="B904" s="4"/>
      <c r="C904" s="337"/>
      <c r="D904" s="2"/>
      <c r="E904" s="2"/>
      <c r="F904" s="51"/>
      <c r="G904" s="2"/>
      <c r="H904" s="2"/>
      <c r="I904" s="2"/>
      <c r="J904" s="2"/>
      <c r="K904" s="2"/>
      <c r="L904" s="2"/>
      <c r="M904" s="4"/>
    </row>
    <row r="905" spans="1:13" s="9" customFormat="1" x14ac:dyDescent="0.2">
      <c r="A905" s="4"/>
      <c r="B905" s="4"/>
      <c r="C905" s="337"/>
      <c r="D905" s="2"/>
      <c r="E905" s="2"/>
      <c r="F905" s="51"/>
      <c r="G905" s="2"/>
      <c r="H905" s="2"/>
      <c r="I905" s="2"/>
      <c r="J905" s="2"/>
      <c r="K905" s="2"/>
      <c r="L905" s="2"/>
      <c r="M905" s="4"/>
    </row>
    <row r="906" spans="1:13" s="9" customFormat="1" x14ac:dyDescent="0.2">
      <c r="A906" s="4"/>
      <c r="B906" s="4"/>
      <c r="C906" s="337"/>
      <c r="D906" s="2"/>
      <c r="E906" s="2"/>
      <c r="F906" s="51"/>
      <c r="G906" s="2"/>
      <c r="H906" s="2"/>
      <c r="I906" s="2"/>
      <c r="J906" s="2"/>
      <c r="K906" s="2"/>
      <c r="L906" s="2"/>
      <c r="M906" s="4"/>
    </row>
    <row r="907" spans="1:13" s="9" customFormat="1" x14ac:dyDescent="0.2">
      <c r="A907" s="4"/>
      <c r="B907" s="4"/>
      <c r="C907" s="337"/>
      <c r="D907" s="2"/>
      <c r="E907" s="2"/>
      <c r="F907" s="51"/>
      <c r="G907" s="2"/>
      <c r="H907" s="2"/>
      <c r="I907" s="2"/>
      <c r="J907" s="2"/>
      <c r="K907" s="2"/>
      <c r="L907" s="2"/>
      <c r="M907" s="4"/>
    </row>
    <row r="908" spans="1:13" s="9" customFormat="1" x14ac:dyDescent="0.2">
      <c r="A908" s="4"/>
      <c r="B908" s="4"/>
      <c r="C908" s="337"/>
      <c r="D908" s="2"/>
      <c r="E908" s="2"/>
      <c r="F908" s="51"/>
      <c r="G908" s="2"/>
      <c r="H908" s="2"/>
      <c r="I908" s="2"/>
      <c r="J908" s="2"/>
      <c r="K908" s="2"/>
      <c r="L908" s="2"/>
      <c r="M908" s="4"/>
    </row>
    <row r="909" spans="1:13" s="9" customFormat="1" x14ac:dyDescent="0.2">
      <c r="A909" s="4"/>
      <c r="B909" s="4"/>
      <c r="C909" s="337"/>
      <c r="D909" s="2"/>
      <c r="E909" s="2"/>
      <c r="F909" s="51"/>
      <c r="G909" s="2"/>
      <c r="H909" s="2"/>
      <c r="I909" s="2"/>
      <c r="J909" s="2"/>
      <c r="K909" s="2"/>
      <c r="L909" s="2"/>
      <c r="M909" s="4"/>
    </row>
    <row r="910" spans="1:13" s="9" customFormat="1" x14ac:dyDescent="0.2">
      <c r="A910" s="4"/>
      <c r="B910" s="4"/>
      <c r="C910" s="337"/>
      <c r="D910" s="2"/>
      <c r="E910" s="2"/>
      <c r="F910" s="51"/>
      <c r="G910" s="2"/>
      <c r="H910" s="2"/>
      <c r="I910" s="2"/>
      <c r="J910" s="2"/>
      <c r="K910" s="2"/>
      <c r="L910" s="2"/>
      <c r="M910" s="4"/>
    </row>
    <row r="911" spans="1:13" s="9" customFormat="1" x14ac:dyDescent="0.2">
      <c r="A911" s="4"/>
      <c r="B911" s="4"/>
      <c r="C911" s="337"/>
      <c r="D911" s="2"/>
      <c r="E911" s="2"/>
      <c r="F911" s="51"/>
      <c r="G911" s="2"/>
      <c r="H911" s="2"/>
      <c r="I911" s="2"/>
      <c r="J911" s="2"/>
      <c r="K911" s="2"/>
      <c r="L911" s="2"/>
      <c r="M911" s="4"/>
    </row>
    <row r="912" spans="1:13" s="9" customFormat="1" x14ac:dyDescent="0.2">
      <c r="A912" s="4"/>
      <c r="B912" s="4"/>
      <c r="C912" s="337"/>
      <c r="D912" s="2"/>
      <c r="E912" s="2"/>
      <c r="F912" s="51"/>
      <c r="G912" s="2"/>
      <c r="H912" s="2"/>
      <c r="I912" s="2"/>
      <c r="J912" s="2"/>
      <c r="K912" s="2"/>
      <c r="L912" s="2"/>
      <c r="M912" s="4"/>
    </row>
    <row r="913" spans="1:13" s="9" customFormat="1" x14ac:dyDescent="0.2">
      <c r="A913" s="4"/>
      <c r="B913" s="4"/>
      <c r="C913" s="337"/>
      <c r="D913" s="2"/>
      <c r="E913" s="2"/>
      <c r="F913" s="51"/>
      <c r="G913" s="2"/>
      <c r="H913" s="2"/>
      <c r="I913" s="2"/>
      <c r="J913" s="2"/>
      <c r="K913" s="2"/>
      <c r="L913" s="2"/>
      <c r="M913" s="4"/>
    </row>
    <row r="914" spans="1:13" s="9" customFormat="1" x14ac:dyDescent="0.2">
      <c r="A914" s="4"/>
      <c r="B914" s="4"/>
      <c r="C914" s="337"/>
      <c r="D914" s="2"/>
      <c r="E914" s="2"/>
      <c r="F914" s="51"/>
      <c r="G914" s="2"/>
      <c r="H914" s="2"/>
      <c r="I914" s="2"/>
      <c r="J914" s="2"/>
      <c r="K914" s="2"/>
      <c r="L914" s="2"/>
      <c r="M914" s="4"/>
    </row>
    <row r="915" spans="1:13" s="9" customFormat="1" x14ac:dyDescent="0.2">
      <c r="A915" s="4"/>
      <c r="B915" s="4"/>
      <c r="C915" s="337"/>
      <c r="D915" s="2"/>
      <c r="E915" s="2"/>
      <c r="F915" s="51"/>
      <c r="G915" s="2"/>
      <c r="H915" s="2"/>
      <c r="I915" s="2"/>
      <c r="J915" s="2"/>
      <c r="K915" s="2"/>
      <c r="L915" s="2"/>
      <c r="M915" s="4"/>
    </row>
    <row r="916" spans="1:13" s="9" customFormat="1" x14ac:dyDescent="0.2">
      <c r="A916" s="4"/>
      <c r="B916" s="4"/>
      <c r="C916" s="337"/>
      <c r="D916" s="2"/>
      <c r="E916" s="2"/>
      <c r="F916" s="51"/>
      <c r="G916" s="2"/>
      <c r="H916" s="2"/>
      <c r="I916" s="2"/>
      <c r="J916" s="2"/>
      <c r="K916" s="2"/>
      <c r="L916" s="2"/>
      <c r="M916" s="4"/>
    </row>
    <row r="917" spans="1:13" s="9" customFormat="1" x14ac:dyDescent="0.2">
      <c r="A917" s="4"/>
      <c r="B917" s="4"/>
      <c r="C917" s="337"/>
      <c r="D917" s="2"/>
      <c r="E917" s="2"/>
      <c r="F917" s="51"/>
      <c r="G917" s="2"/>
      <c r="H917" s="2"/>
      <c r="I917" s="2"/>
      <c r="J917" s="2"/>
      <c r="K917" s="2"/>
      <c r="L917" s="2"/>
      <c r="M917" s="4"/>
    </row>
    <row r="918" spans="1:13" s="9" customFormat="1" x14ac:dyDescent="0.2">
      <c r="A918" s="4"/>
      <c r="B918" s="4"/>
      <c r="C918" s="337"/>
      <c r="D918" s="2"/>
      <c r="E918" s="2"/>
      <c r="F918" s="51"/>
      <c r="G918" s="2"/>
      <c r="H918" s="2"/>
      <c r="I918" s="2"/>
      <c r="J918" s="2"/>
      <c r="K918" s="2"/>
      <c r="L918" s="2"/>
      <c r="M918" s="4"/>
    </row>
    <row r="919" spans="1:13" s="9" customFormat="1" x14ac:dyDescent="0.2">
      <c r="A919" s="4"/>
      <c r="B919" s="4"/>
      <c r="C919" s="337"/>
      <c r="D919" s="2"/>
      <c r="E919" s="2"/>
      <c r="F919" s="51"/>
      <c r="G919" s="2"/>
      <c r="H919" s="2"/>
      <c r="I919" s="2"/>
      <c r="J919" s="2"/>
      <c r="K919" s="2"/>
      <c r="L919" s="2"/>
      <c r="M919" s="4"/>
    </row>
    <row r="920" spans="1:13" s="9" customFormat="1" x14ac:dyDescent="0.2">
      <c r="A920" s="4"/>
      <c r="B920" s="4"/>
      <c r="C920" s="337"/>
      <c r="D920" s="2"/>
      <c r="E920" s="2"/>
      <c r="F920" s="51"/>
      <c r="G920" s="2"/>
      <c r="H920" s="2"/>
      <c r="I920" s="2"/>
      <c r="J920" s="2"/>
      <c r="K920" s="2"/>
      <c r="L920" s="2"/>
      <c r="M920" s="4"/>
    </row>
    <row r="921" spans="1:13" s="9" customFormat="1" x14ac:dyDescent="0.2">
      <c r="A921" s="4"/>
      <c r="B921" s="4"/>
      <c r="C921" s="337"/>
      <c r="D921" s="2"/>
      <c r="E921" s="2"/>
      <c r="F921" s="51"/>
      <c r="G921" s="2"/>
      <c r="H921" s="2"/>
      <c r="I921" s="2"/>
      <c r="J921" s="2"/>
      <c r="K921" s="2"/>
      <c r="L921" s="2"/>
      <c r="M921" s="4"/>
    </row>
    <row r="922" spans="1:13" s="9" customFormat="1" x14ac:dyDescent="0.2">
      <c r="A922" s="4"/>
      <c r="B922" s="4"/>
      <c r="C922" s="337"/>
      <c r="D922" s="2"/>
      <c r="E922" s="2"/>
      <c r="F922" s="51"/>
      <c r="G922" s="2"/>
      <c r="H922" s="2"/>
      <c r="I922" s="2"/>
      <c r="J922" s="2"/>
      <c r="K922" s="2"/>
      <c r="L922" s="2"/>
      <c r="M922" s="4"/>
    </row>
    <row r="923" spans="1:13" s="9" customFormat="1" x14ac:dyDescent="0.2">
      <c r="A923" s="4"/>
      <c r="B923" s="4"/>
      <c r="C923" s="337"/>
      <c r="D923" s="2"/>
      <c r="E923" s="2"/>
      <c r="F923" s="51"/>
      <c r="G923" s="2"/>
      <c r="H923" s="2"/>
      <c r="I923" s="2"/>
      <c r="J923" s="2"/>
      <c r="K923" s="2"/>
      <c r="L923" s="2"/>
      <c r="M923" s="4"/>
    </row>
    <row r="924" spans="1:13" s="9" customFormat="1" x14ac:dyDescent="0.2">
      <c r="A924" s="4"/>
      <c r="B924" s="4"/>
      <c r="C924" s="337"/>
      <c r="D924" s="2"/>
      <c r="E924" s="2"/>
      <c r="F924" s="51"/>
      <c r="G924" s="2"/>
      <c r="H924" s="2"/>
      <c r="I924" s="2"/>
      <c r="J924" s="2"/>
      <c r="K924" s="2"/>
      <c r="L924" s="2"/>
      <c r="M924" s="4"/>
    </row>
    <row r="925" spans="1:13" s="9" customFormat="1" x14ac:dyDescent="0.2">
      <c r="A925" s="4"/>
      <c r="B925" s="4"/>
      <c r="C925" s="337"/>
      <c r="D925" s="2"/>
      <c r="E925" s="2"/>
      <c r="F925" s="51"/>
      <c r="G925" s="2"/>
      <c r="H925" s="2"/>
      <c r="I925" s="2"/>
      <c r="J925" s="2"/>
      <c r="K925" s="2"/>
      <c r="L925" s="2"/>
      <c r="M925" s="4"/>
    </row>
    <row r="926" spans="1:13" s="9" customFormat="1" x14ac:dyDescent="0.2">
      <c r="A926" s="4"/>
      <c r="B926" s="4"/>
      <c r="C926" s="337"/>
      <c r="D926" s="2"/>
      <c r="E926" s="2"/>
      <c r="F926" s="51"/>
      <c r="G926" s="2"/>
      <c r="H926" s="2"/>
      <c r="I926" s="2"/>
      <c r="J926" s="2"/>
      <c r="K926" s="2"/>
      <c r="L926" s="2"/>
      <c r="M926" s="4"/>
    </row>
    <row r="927" spans="1:13" s="9" customFormat="1" x14ac:dyDescent="0.2">
      <c r="A927" s="4"/>
      <c r="B927" s="4"/>
      <c r="C927" s="337"/>
      <c r="D927" s="2"/>
      <c r="E927" s="2"/>
      <c r="F927" s="51"/>
      <c r="G927" s="2"/>
      <c r="H927" s="2"/>
      <c r="I927" s="2"/>
      <c r="J927" s="2"/>
      <c r="K927" s="2"/>
      <c r="L927" s="2"/>
      <c r="M927" s="4"/>
    </row>
    <row r="928" spans="1:13" s="9" customFormat="1" x14ac:dyDescent="0.2">
      <c r="A928" s="4"/>
      <c r="B928" s="4"/>
      <c r="C928" s="337"/>
      <c r="D928" s="2"/>
      <c r="E928" s="2"/>
      <c r="F928" s="51"/>
      <c r="G928" s="2"/>
      <c r="H928" s="2"/>
      <c r="I928" s="2"/>
      <c r="J928" s="2"/>
      <c r="K928" s="2"/>
      <c r="L928" s="2"/>
      <c r="M928" s="4"/>
    </row>
    <row r="929" spans="1:13" s="9" customFormat="1" x14ac:dyDescent="0.2">
      <c r="A929" s="4"/>
      <c r="B929" s="4"/>
      <c r="C929" s="337"/>
      <c r="D929" s="2"/>
      <c r="E929" s="2"/>
      <c r="F929" s="51"/>
      <c r="G929" s="2"/>
      <c r="H929" s="2"/>
      <c r="I929" s="2"/>
      <c r="J929" s="2"/>
      <c r="K929" s="2"/>
      <c r="L929" s="2"/>
      <c r="M929" s="4"/>
    </row>
    <row r="930" spans="1:13" s="9" customFormat="1" x14ac:dyDescent="0.2">
      <c r="A930" s="4"/>
      <c r="B930" s="4"/>
      <c r="C930" s="337"/>
      <c r="D930" s="2"/>
      <c r="E930" s="2"/>
      <c r="F930" s="51"/>
      <c r="G930" s="2"/>
      <c r="H930" s="2"/>
      <c r="I930" s="2"/>
      <c r="J930" s="2"/>
      <c r="K930" s="2"/>
      <c r="L930" s="2"/>
      <c r="M930" s="4"/>
    </row>
    <row r="931" spans="1:13" s="9" customFormat="1" x14ac:dyDescent="0.2">
      <c r="A931" s="4"/>
      <c r="B931" s="4"/>
      <c r="C931" s="337"/>
      <c r="D931" s="2"/>
      <c r="E931" s="2"/>
      <c r="F931" s="51"/>
      <c r="G931" s="2"/>
      <c r="H931" s="2"/>
      <c r="I931" s="2"/>
      <c r="J931" s="2"/>
      <c r="K931" s="2"/>
      <c r="L931" s="2"/>
      <c r="M931" s="4"/>
    </row>
    <row r="932" spans="1:13" s="9" customFormat="1" x14ac:dyDescent="0.2">
      <c r="A932" s="4"/>
      <c r="B932" s="4"/>
      <c r="C932" s="337"/>
      <c r="D932" s="2"/>
      <c r="E932" s="2"/>
      <c r="F932" s="51"/>
      <c r="G932" s="2"/>
      <c r="H932" s="2"/>
      <c r="I932" s="2"/>
      <c r="J932" s="2"/>
      <c r="K932" s="2"/>
      <c r="L932" s="2"/>
      <c r="M932" s="4"/>
    </row>
    <row r="933" spans="1:13" s="9" customFormat="1" x14ac:dyDescent="0.2">
      <c r="A933" s="4"/>
      <c r="B933" s="4"/>
      <c r="C933" s="337"/>
      <c r="D933" s="2"/>
      <c r="E933" s="2"/>
      <c r="F933" s="51"/>
      <c r="G933" s="2"/>
      <c r="H933" s="2"/>
      <c r="I933" s="2"/>
      <c r="J933" s="2"/>
      <c r="K933" s="2"/>
      <c r="L933" s="2"/>
      <c r="M933" s="4"/>
    </row>
    <row r="934" spans="1:13" s="9" customFormat="1" x14ac:dyDescent="0.2">
      <c r="A934" s="4"/>
      <c r="B934" s="4"/>
      <c r="C934" s="337"/>
      <c r="D934" s="2"/>
      <c r="E934" s="2"/>
      <c r="F934" s="51"/>
      <c r="G934" s="2"/>
      <c r="H934" s="2"/>
      <c r="I934" s="2"/>
      <c r="J934" s="2"/>
      <c r="K934" s="2"/>
      <c r="L934" s="2"/>
      <c r="M934" s="4"/>
    </row>
    <row r="935" spans="1:13" s="9" customFormat="1" x14ac:dyDescent="0.2">
      <c r="A935" s="4"/>
      <c r="B935" s="4"/>
      <c r="C935" s="337"/>
      <c r="D935" s="2"/>
      <c r="E935" s="2"/>
      <c r="F935" s="51"/>
      <c r="G935" s="2"/>
      <c r="H935" s="2"/>
      <c r="I935" s="2"/>
      <c r="J935" s="2"/>
      <c r="K935" s="2"/>
      <c r="L935" s="2"/>
      <c r="M935" s="4"/>
    </row>
    <row r="936" spans="1:13" s="9" customFormat="1" x14ac:dyDescent="0.2">
      <c r="A936" s="4"/>
      <c r="B936" s="4"/>
      <c r="C936" s="337"/>
      <c r="D936" s="2"/>
      <c r="E936" s="2"/>
      <c r="F936" s="51"/>
      <c r="G936" s="2"/>
      <c r="H936" s="2"/>
      <c r="I936" s="2"/>
      <c r="J936" s="2"/>
      <c r="K936" s="2"/>
      <c r="L936" s="2"/>
      <c r="M936" s="4"/>
    </row>
    <row r="937" spans="1:13" s="9" customFormat="1" x14ac:dyDescent="0.2">
      <c r="A937" s="4"/>
      <c r="B937" s="4"/>
      <c r="C937" s="337"/>
      <c r="D937" s="2"/>
      <c r="E937" s="2"/>
      <c r="F937" s="51"/>
      <c r="G937" s="2"/>
      <c r="H937" s="2"/>
      <c r="I937" s="2"/>
      <c r="J937" s="2"/>
      <c r="K937" s="2"/>
      <c r="L937" s="2"/>
      <c r="M937" s="4"/>
    </row>
    <row r="938" spans="1:13" s="9" customFormat="1" x14ac:dyDescent="0.2">
      <c r="A938" s="4"/>
      <c r="B938" s="4"/>
      <c r="C938" s="337"/>
      <c r="D938" s="2"/>
      <c r="E938" s="2"/>
      <c r="F938" s="51"/>
      <c r="G938" s="2"/>
      <c r="H938" s="2"/>
      <c r="I938" s="2"/>
      <c r="J938" s="2"/>
      <c r="K938" s="2"/>
      <c r="L938" s="2"/>
      <c r="M938" s="4"/>
    </row>
    <row r="939" spans="1:13" s="9" customFormat="1" x14ac:dyDescent="0.2">
      <c r="A939" s="4"/>
      <c r="B939" s="4"/>
      <c r="C939" s="337"/>
      <c r="D939" s="2"/>
      <c r="E939" s="2"/>
      <c r="F939" s="51"/>
      <c r="G939" s="2"/>
      <c r="H939" s="2"/>
      <c r="I939" s="2"/>
      <c r="J939" s="2"/>
      <c r="K939" s="2"/>
      <c r="L939" s="2"/>
      <c r="M939" s="4"/>
    </row>
    <row r="940" spans="1:13" s="9" customFormat="1" x14ac:dyDescent="0.2">
      <c r="A940" s="4"/>
      <c r="B940" s="4"/>
      <c r="C940" s="337"/>
      <c r="D940" s="2"/>
      <c r="E940" s="2"/>
      <c r="F940" s="51"/>
      <c r="G940" s="2"/>
      <c r="H940" s="2"/>
      <c r="I940" s="2"/>
      <c r="J940" s="2"/>
      <c r="K940" s="2"/>
      <c r="L940" s="2"/>
      <c r="M940" s="4"/>
    </row>
    <row r="941" spans="1:13" s="9" customFormat="1" x14ac:dyDescent="0.2">
      <c r="A941" s="4"/>
      <c r="B941" s="4"/>
      <c r="C941" s="337"/>
      <c r="D941" s="2"/>
      <c r="E941" s="2"/>
      <c r="F941" s="51"/>
      <c r="G941" s="2"/>
      <c r="H941" s="2"/>
      <c r="I941" s="2"/>
      <c r="J941" s="2"/>
      <c r="K941" s="2"/>
      <c r="L941" s="2"/>
      <c r="M941" s="4"/>
    </row>
    <row r="942" spans="1:13" s="9" customFormat="1" x14ac:dyDescent="0.2">
      <c r="A942" s="4"/>
      <c r="B942" s="4"/>
      <c r="C942" s="337"/>
      <c r="D942" s="2"/>
      <c r="E942" s="2"/>
      <c r="F942" s="51"/>
      <c r="G942" s="2"/>
      <c r="H942" s="2"/>
      <c r="I942" s="2"/>
      <c r="J942" s="2"/>
      <c r="K942" s="2"/>
      <c r="L942" s="2"/>
      <c r="M942" s="4"/>
    </row>
    <row r="943" spans="1:13" s="9" customFormat="1" x14ac:dyDescent="0.2">
      <c r="A943" s="4"/>
      <c r="B943" s="4"/>
      <c r="C943" s="337"/>
      <c r="D943" s="2"/>
      <c r="E943" s="2"/>
      <c r="F943" s="51"/>
      <c r="G943" s="2"/>
      <c r="H943" s="2"/>
      <c r="I943" s="2"/>
      <c r="J943" s="2"/>
      <c r="K943" s="2"/>
      <c r="L943" s="2"/>
      <c r="M943" s="4"/>
    </row>
    <row r="944" spans="1:13" s="9" customFormat="1" x14ac:dyDescent="0.2">
      <c r="A944" s="4"/>
      <c r="B944" s="4"/>
      <c r="C944" s="337"/>
      <c r="D944" s="2"/>
      <c r="E944" s="2"/>
      <c r="F944" s="51"/>
      <c r="G944" s="2"/>
      <c r="H944" s="2"/>
      <c r="I944" s="2"/>
      <c r="J944" s="2"/>
      <c r="K944" s="2"/>
      <c r="L944" s="2"/>
      <c r="M944" s="4"/>
    </row>
    <row r="945" spans="1:13" s="9" customFormat="1" x14ac:dyDescent="0.2">
      <c r="A945" s="4"/>
      <c r="B945" s="4"/>
      <c r="C945" s="337"/>
      <c r="D945" s="2"/>
      <c r="E945" s="2"/>
      <c r="F945" s="51"/>
      <c r="G945" s="2"/>
      <c r="H945" s="2"/>
      <c r="I945" s="2"/>
      <c r="J945" s="2"/>
      <c r="K945" s="2"/>
      <c r="L945" s="2"/>
      <c r="M945" s="4"/>
    </row>
    <row r="946" spans="1:13" s="9" customFormat="1" x14ac:dyDescent="0.2">
      <c r="A946" s="4"/>
      <c r="B946" s="4"/>
      <c r="C946" s="337"/>
      <c r="D946" s="2"/>
      <c r="E946" s="2"/>
      <c r="F946" s="51"/>
      <c r="G946" s="2"/>
      <c r="H946" s="2"/>
      <c r="I946" s="2"/>
      <c r="J946" s="2"/>
      <c r="K946" s="2"/>
      <c r="L946" s="2"/>
      <c r="M946" s="4"/>
    </row>
    <row r="947" spans="1:13" s="9" customFormat="1" x14ac:dyDescent="0.2">
      <c r="A947" s="4"/>
      <c r="B947" s="4"/>
      <c r="C947" s="337"/>
      <c r="D947" s="2"/>
      <c r="E947" s="2"/>
      <c r="F947" s="51"/>
      <c r="G947" s="2"/>
      <c r="H947" s="2"/>
      <c r="I947" s="2"/>
      <c r="J947" s="2"/>
      <c r="K947" s="2"/>
      <c r="L947" s="2"/>
      <c r="M947" s="4"/>
    </row>
    <row r="948" spans="1:13" s="9" customFormat="1" x14ac:dyDescent="0.2">
      <c r="A948" s="4"/>
      <c r="B948" s="4"/>
      <c r="C948" s="337"/>
      <c r="D948" s="2"/>
      <c r="E948" s="2"/>
      <c r="F948" s="51"/>
      <c r="G948" s="2"/>
      <c r="H948" s="2"/>
      <c r="I948" s="2"/>
      <c r="J948" s="2"/>
      <c r="K948" s="2"/>
      <c r="L948" s="2"/>
      <c r="M948" s="4"/>
    </row>
    <row r="949" spans="1:13" s="9" customFormat="1" x14ac:dyDescent="0.2">
      <c r="A949" s="4"/>
      <c r="B949" s="4"/>
      <c r="C949" s="337"/>
      <c r="D949" s="2"/>
      <c r="E949" s="2"/>
      <c r="F949" s="51"/>
      <c r="G949" s="2"/>
      <c r="H949" s="2"/>
      <c r="I949" s="2"/>
      <c r="J949" s="2"/>
      <c r="K949" s="2"/>
      <c r="L949" s="2"/>
      <c r="M949" s="4"/>
    </row>
    <row r="950" spans="1:13" s="9" customFormat="1" x14ac:dyDescent="0.2">
      <c r="A950" s="4"/>
      <c r="B950" s="4"/>
      <c r="C950" s="337"/>
      <c r="D950" s="2"/>
      <c r="E950" s="2"/>
      <c r="F950" s="51"/>
      <c r="G950" s="2"/>
      <c r="H950" s="2"/>
      <c r="I950" s="2"/>
      <c r="J950" s="2"/>
      <c r="K950" s="2"/>
      <c r="L950" s="2"/>
      <c r="M950" s="4"/>
    </row>
    <row r="951" spans="1:13" s="9" customFormat="1" x14ac:dyDescent="0.2">
      <c r="A951" s="4"/>
      <c r="B951" s="4"/>
      <c r="C951" s="337"/>
      <c r="D951" s="2"/>
      <c r="E951" s="2"/>
      <c r="F951" s="51"/>
      <c r="G951" s="2"/>
      <c r="H951" s="2"/>
      <c r="I951" s="2"/>
      <c r="J951" s="2"/>
      <c r="K951" s="2"/>
      <c r="L951" s="2"/>
      <c r="M951" s="4"/>
    </row>
    <row r="952" spans="1:13" s="9" customFormat="1" x14ac:dyDescent="0.2">
      <c r="A952" s="4"/>
      <c r="B952" s="4"/>
      <c r="C952" s="337"/>
      <c r="D952" s="2"/>
      <c r="E952" s="2"/>
      <c r="F952" s="51"/>
      <c r="G952" s="2"/>
      <c r="H952" s="2"/>
      <c r="I952" s="2"/>
      <c r="J952" s="2"/>
      <c r="K952" s="2"/>
      <c r="L952" s="2"/>
      <c r="M952" s="4"/>
    </row>
    <row r="953" spans="1:13" s="9" customFormat="1" x14ac:dyDescent="0.2">
      <c r="A953" s="4"/>
      <c r="B953" s="4"/>
      <c r="C953" s="337"/>
      <c r="D953" s="2"/>
      <c r="E953" s="2"/>
      <c r="F953" s="51"/>
      <c r="G953" s="2"/>
      <c r="H953" s="2"/>
      <c r="I953" s="2"/>
      <c r="J953" s="2"/>
      <c r="K953" s="2"/>
      <c r="L953" s="2"/>
      <c r="M953" s="4"/>
    </row>
    <row r="954" spans="1:13" s="9" customFormat="1" x14ac:dyDescent="0.2">
      <c r="A954" s="4"/>
      <c r="B954" s="4"/>
      <c r="C954" s="337"/>
      <c r="D954" s="2"/>
      <c r="E954" s="2"/>
      <c r="F954" s="51"/>
      <c r="G954" s="2"/>
      <c r="H954" s="2"/>
      <c r="I954" s="2"/>
      <c r="J954" s="2"/>
      <c r="K954" s="2"/>
      <c r="L954" s="2"/>
      <c r="M954" s="4"/>
    </row>
    <row r="955" spans="1:13" s="9" customFormat="1" x14ac:dyDescent="0.2">
      <c r="A955" s="4"/>
      <c r="B955" s="4"/>
      <c r="C955" s="337"/>
      <c r="D955" s="2"/>
      <c r="E955" s="2"/>
      <c r="F955" s="51"/>
      <c r="G955" s="2"/>
      <c r="H955" s="2"/>
      <c r="I955" s="2"/>
      <c r="J955" s="2"/>
      <c r="K955" s="2"/>
      <c r="L955" s="2"/>
      <c r="M955" s="4"/>
    </row>
    <row r="956" spans="1:13" s="9" customFormat="1" x14ac:dyDescent="0.2">
      <c r="A956" s="4"/>
      <c r="B956" s="4"/>
      <c r="C956" s="337"/>
      <c r="D956" s="2"/>
      <c r="E956" s="2"/>
      <c r="F956" s="51"/>
      <c r="G956" s="2"/>
      <c r="H956" s="2"/>
      <c r="I956" s="2"/>
      <c r="J956" s="2"/>
      <c r="K956" s="2"/>
      <c r="L956" s="2"/>
      <c r="M956" s="4"/>
    </row>
    <row r="957" spans="1:13" s="9" customFormat="1" x14ac:dyDescent="0.2">
      <c r="A957" s="4"/>
      <c r="B957" s="4"/>
      <c r="C957" s="337"/>
      <c r="D957" s="2"/>
      <c r="E957" s="2"/>
      <c r="F957" s="51"/>
      <c r="G957" s="2"/>
      <c r="H957" s="2"/>
      <c r="I957" s="2"/>
      <c r="J957" s="2"/>
      <c r="K957" s="2"/>
      <c r="L957" s="2"/>
      <c r="M957" s="4"/>
    </row>
    <row r="958" spans="1:13" s="9" customFormat="1" x14ac:dyDescent="0.2">
      <c r="A958" s="4"/>
      <c r="B958" s="4"/>
      <c r="C958" s="337"/>
      <c r="D958" s="2"/>
      <c r="E958" s="2"/>
      <c r="F958" s="51"/>
      <c r="G958" s="2"/>
      <c r="H958" s="2"/>
      <c r="I958" s="2"/>
      <c r="J958" s="2"/>
      <c r="K958" s="2"/>
      <c r="L958" s="2"/>
      <c r="M958" s="4"/>
    </row>
    <row r="959" spans="1:13" s="9" customFormat="1" x14ac:dyDescent="0.2">
      <c r="A959" s="4"/>
      <c r="B959" s="4"/>
      <c r="C959" s="337"/>
      <c r="D959" s="2"/>
      <c r="E959" s="2"/>
      <c r="F959" s="51"/>
      <c r="G959" s="2"/>
      <c r="H959" s="2"/>
      <c r="I959" s="2"/>
      <c r="J959" s="2"/>
      <c r="K959" s="2"/>
      <c r="L959" s="2"/>
      <c r="M959" s="4"/>
    </row>
    <row r="960" spans="1:13" s="9" customFormat="1" x14ac:dyDescent="0.2">
      <c r="A960" s="4"/>
      <c r="B960" s="4"/>
      <c r="C960" s="337"/>
      <c r="D960" s="2"/>
      <c r="E960" s="2"/>
      <c r="F960" s="51"/>
      <c r="G960" s="2"/>
      <c r="H960" s="2"/>
      <c r="I960" s="2"/>
      <c r="J960" s="2"/>
      <c r="K960" s="2"/>
      <c r="L960" s="2"/>
      <c r="M960" s="4"/>
    </row>
    <row r="961" spans="1:13" s="9" customFormat="1" x14ac:dyDescent="0.2">
      <c r="A961" s="4"/>
      <c r="B961" s="4"/>
      <c r="C961" s="337"/>
      <c r="D961" s="2"/>
      <c r="E961" s="2"/>
      <c r="F961" s="51"/>
      <c r="G961" s="2"/>
      <c r="H961" s="2"/>
      <c r="I961" s="2"/>
      <c r="J961" s="2"/>
      <c r="K961" s="2"/>
      <c r="L961" s="2"/>
      <c r="M961" s="4"/>
    </row>
    <row r="962" spans="1:13" s="9" customFormat="1" x14ac:dyDescent="0.2">
      <c r="A962" s="4"/>
      <c r="B962" s="4"/>
      <c r="C962" s="337"/>
      <c r="D962" s="2"/>
      <c r="E962" s="2"/>
      <c r="F962" s="51"/>
      <c r="G962" s="2"/>
      <c r="H962" s="2"/>
      <c r="I962" s="2"/>
      <c r="J962" s="2"/>
      <c r="K962" s="2"/>
      <c r="L962" s="2"/>
      <c r="M962" s="4"/>
    </row>
    <row r="963" spans="1:13" s="9" customFormat="1" x14ac:dyDescent="0.2">
      <c r="A963" s="4"/>
      <c r="B963" s="4"/>
      <c r="C963" s="337"/>
      <c r="D963" s="2"/>
      <c r="E963" s="2"/>
      <c r="F963" s="51"/>
      <c r="G963" s="2"/>
      <c r="H963" s="2"/>
      <c r="I963" s="2"/>
      <c r="J963" s="2"/>
      <c r="K963" s="2"/>
      <c r="L963" s="2"/>
      <c r="M963" s="4"/>
    </row>
    <row r="964" spans="1:13" s="9" customFormat="1" x14ac:dyDescent="0.2">
      <c r="A964" s="4"/>
      <c r="B964" s="4"/>
      <c r="C964" s="337"/>
      <c r="D964" s="2"/>
      <c r="E964" s="2"/>
      <c r="F964" s="51"/>
      <c r="G964" s="2"/>
      <c r="H964" s="2"/>
      <c r="I964" s="2"/>
      <c r="J964" s="2"/>
      <c r="K964" s="2"/>
      <c r="L964" s="2"/>
      <c r="M964" s="4"/>
    </row>
    <row r="965" spans="1:13" s="9" customFormat="1" x14ac:dyDescent="0.2">
      <c r="A965" s="4"/>
      <c r="B965" s="4"/>
      <c r="C965" s="337"/>
      <c r="D965" s="2"/>
      <c r="E965" s="2"/>
      <c r="F965" s="51"/>
      <c r="G965" s="2"/>
      <c r="H965" s="2"/>
      <c r="I965" s="2"/>
      <c r="J965" s="2"/>
      <c r="K965" s="2"/>
      <c r="L965" s="2"/>
      <c r="M965" s="4"/>
    </row>
    <row r="966" spans="1:13" s="9" customFormat="1" x14ac:dyDescent="0.2">
      <c r="A966" s="4"/>
      <c r="B966" s="4"/>
      <c r="C966" s="337"/>
      <c r="D966" s="2"/>
      <c r="E966" s="2"/>
      <c r="F966" s="51"/>
      <c r="G966" s="2"/>
      <c r="H966" s="2"/>
      <c r="I966" s="2"/>
      <c r="J966" s="2"/>
      <c r="K966" s="2"/>
      <c r="L966" s="2"/>
      <c r="M966" s="4"/>
    </row>
    <row r="967" spans="1:13" s="9" customFormat="1" x14ac:dyDescent="0.2">
      <c r="A967" s="4"/>
      <c r="B967" s="4"/>
      <c r="C967" s="337"/>
      <c r="D967" s="2"/>
      <c r="E967" s="2"/>
      <c r="F967" s="51"/>
      <c r="G967" s="2"/>
      <c r="H967" s="2"/>
      <c r="I967" s="2"/>
      <c r="J967" s="2"/>
      <c r="K967" s="2"/>
      <c r="L967" s="2"/>
      <c r="M967" s="4"/>
    </row>
    <row r="968" spans="1:13" s="9" customFormat="1" x14ac:dyDescent="0.2">
      <c r="A968" s="4"/>
      <c r="B968" s="4"/>
      <c r="C968" s="337"/>
      <c r="D968" s="2"/>
      <c r="E968" s="2"/>
      <c r="F968" s="51"/>
      <c r="G968" s="2"/>
      <c r="H968" s="2"/>
      <c r="I968" s="2"/>
      <c r="J968" s="2"/>
      <c r="K968" s="2"/>
      <c r="L968" s="2"/>
      <c r="M968" s="4"/>
    </row>
    <row r="969" spans="1:13" s="9" customFormat="1" x14ac:dyDescent="0.2">
      <c r="A969" s="4"/>
      <c r="B969" s="4"/>
      <c r="C969" s="337"/>
      <c r="D969" s="2"/>
      <c r="E969" s="2"/>
      <c r="F969" s="51"/>
      <c r="G969" s="2"/>
      <c r="H969" s="2"/>
      <c r="I969" s="2"/>
      <c r="J969" s="2"/>
      <c r="K969" s="2"/>
      <c r="L969" s="2"/>
      <c r="M969" s="4"/>
    </row>
    <row r="970" spans="1:13" s="9" customFormat="1" x14ac:dyDescent="0.2">
      <c r="A970" s="4"/>
      <c r="B970" s="4"/>
      <c r="C970" s="337"/>
      <c r="D970" s="2"/>
      <c r="E970" s="2"/>
      <c r="F970" s="51"/>
      <c r="G970" s="2"/>
      <c r="H970" s="2"/>
      <c r="I970" s="2"/>
      <c r="J970" s="2"/>
      <c r="K970" s="2"/>
      <c r="L970" s="2"/>
      <c r="M970" s="4"/>
    </row>
    <row r="971" spans="1:13" s="9" customFormat="1" x14ac:dyDescent="0.2">
      <c r="A971" s="4"/>
      <c r="B971" s="4"/>
      <c r="C971" s="337"/>
      <c r="D971" s="2"/>
      <c r="E971" s="2"/>
      <c r="F971" s="51"/>
      <c r="G971" s="2"/>
      <c r="H971" s="2"/>
      <c r="I971" s="2"/>
      <c r="J971" s="2"/>
      <c r="K971" s="2"/>
      <c r="L971" s="2"/>
      <c r="M971" s="4"/>
    </row>
    <row r="972" spans="1:13" s="9" customFormat="1" x14ac:dyDescent="0.2">
      <c r="A972" s="4"/>
      <c r="B972" s="4"/>
      <c r="C972" s="337"/>
      <c r="D972" s="2"/>
      <c r="E972" s="2"/>
      <c r="F972" s="51"/>
      <c r="G972" s="2"/>
      <c r="H972" s="2"/>
      <c r="I972" s="2"/>
      <c r="J972" s="2"/>
      <c r="K972" s="2"/>
      <c r="L972" s="2"/>
      <c r="M972" s="4"/>
    </row>
    <row r="973" spans="1:13" s="9" customFormat="1" x14ac:dyDescent="0.2">
      <c r="A973" s="4"/>
      <c r="B973" s="4"/>
      <c r="C973" s="337"/>
      <c r="D973" s="2"/>
      <c r="E973" s="2"/>
      <c r="F973" s="51"/>
      <c r="G973" s="2"/>
      <c r="H973" s="2"/>
      <c r="I973" s="2"/>
      <c r="J973" s="2"/>
      <c r="K973" s="2"/>
      <c r="L973" s="2"/>
      <c r="M973" s="4"/>
    </row>
    <row r="974" spans="1:13" s="9" customFormat="1" x14ac:dyDescent="0.2">
      <c r="A974" s="4"/>
      <c r="B974" s="4"/>
      <c r="C974" s="337"/>
      <c r="D974" s="2"/>
      <c r="E974" s="2"/>
      <c r="F974" s="51"/>
      <c r="G974" s="2"/>
      <c r="H974" s="2"/>
      <c r="I974" s="2"/>
      <c r="J974" s="2"/>
      <c r="K974" s="2"/>
      <c r="L974" s="2"/>
      <c r="M974" s="4"/>
    </row>
    <row r="975" spans="1:13" s="9" customFormat="1" x14ac:dyDescent="0.2">
      <c r="A975" s="4"/>
      <c r="B975" s="4"/>
      <c r="C975" s="337"/>
      <c r="D975" s="2"/>
      <c r="E975" s="2"/>
      <c r="F975" s="51"/>
      <c r="G975" s="2"/>
      <c r="H975" s="2"/>
      <c r="I975" s="2"/>
      <c r="J975" s="2"/>
      <c r="K975" s="2"/>
      <c r="L975" s="2"/>
      <c r="M975" s="4"/>
    </row>
    <row r="976" spans="1:13" s="9" customFormat="1" x14ac:dyDescent="0.2">
      <c r="A976" s="4"/>
      <c r="B976" s="4"/>
      <c r="C976" s="337"/>
      <c r="D976" s="2"/>
      <c r="E976" s="2"/>
      <c r="F976" s="51"/>
      <c r="G976" s="2"/>
      <c r="H976" s="2"/>
      <c r="I976" s="2"/>
      <c r="J976" s="2"/>
      <c r="K976" s="2"/>
      <c r="L976" s="2"/>
      <c r="M976" s="4"/>
    </row>
    <row r="977" spans="1:13" s="9" customFormat="1" x14ac:dyDescent="0.2">
      <c r="A977" s="4"/>
      <c r="B977" s="4"/>
      <c r="C977" s="337"/>
      <c r="D977" s="2"/>
      <c r="E977" s="2"/>
      <c r="F977" s="51"/>
      <c r="G977" s="2"/>
      <c r="H977" s="2"/>
      <c r="I977" s="2"/>
      <c r="J977" s="2"/>
      <c r="K977" s="2"/>
      <c r="L977" s="2"/>
      <c r="M977" s="4"/>
    </row>
    <row r="978" spans="1:13" s="9" customFormat="1" x14ac:dyDescent="0.2">
      <c r="A978" s="4"/>
      <c r="B978" s="4"/>
      <c r="C978" s="337"/>
      <c r="D978" s="2"/>
      <c r="E978" s="2"/>
      <c r="F978" s="51"/>
      <c r="G978" s="2"/>
      <c r="H978" s="2"/>
      <c r="I978" s="2"/>
      <c r="J978" s="2"/>
      <c r="K978" s="2"/>
      <c r="L978" s="2"/>
      <c r="M978" s="4"/>
    </row>
    <row r="979" spans="1:13" s="9" customFormat="1" x14ac:dyDescent="0.2">
      <c r="A979" s="4"/>
      <c r="B979" s="4"/>
      <c r="C979" s="337"/>
      <c r="D979" s="2"/>
      <c r="E979" s="2"/>
      <c r="F979" s="51"/>
      <c r="G979" s="2"/>
      <c r="H979" s="2"/>
      <c r="I979" s="2"/>
      <c r="J979" s="2"/>
      <c r="K979" s="2"/>
      <c r="L979" s="2"/>
      <c r="M979" s="4"/>
    </row>
    <row r="980" spans="1:13" s="9" customFormat="1" x14ac:dyDescent="0.2">
      <c r="A980" s="4"/>
      <c r="B980" s="4"/>
      <c r="C980" s="337"/>
      <c r="D980" s="2"/>
      <c r="E980" s="2"/>
      <c r="F980" s="51"/>
      <c r="G980" s="2"/>
      <c r="H980" s="2"/>
      <c r="I980" s="2"/>
      <c r="J980" s="2"/>
      <c r="K980" s="2"/>
      <c r="L980" s="2"/>
      <c r="M980" s="4"/>
    </row>
    <row r="981" spans="1:13" s="9" customFormat="1" x14ac:dyDescent="0.2">
      <c r="A981" s="4"/>
      <c r="B981" s="4"/>
      <c r="C981" s="337"/>
      <c r="D981" s="2"/>
      <c r="E981" s="2"/>
      <c r="F981" s="51"/>
      <c r="G981" s="2"/>
      <c r="H981" s="2"/>
      <c r="I981" s="2"/>
      <c r="J981" s="2"/>
      <c r="K981" s="2"/>
      <c r="L981" s="2"/>
      <c r="M981" s="4"/>
    </row>
    <row r="982" spans="1:13" s="9" customFormat="1" x14ac:dyDescent="0.2">
      <c r="A982" s="4"/>
      <c r="B982" s="4"/>
      <c r="C982" s="337"/>
      <c r="D982" s="2"/>
      <c r="E982" s="2"/>
      <c r="F982" s="51"/>
      <c r="G982" s="2"/>
      <c r="H982" s="2"/>
      <c r="I982" s="2"/>
      <c r="J982" s="2"/>
      <c r="K982" s="2"/>
      <c r="L982" s="2"/>
      <c r="M982" s="4"/>
    </row>
    <row r="983" spans="1:13" s="9" customFormat="1" x14ac:dyDescent="0.2">
      <c r="A983" s="4"/>
      <c r="B983" s="4"/>
      <c r="C983" s="337"/>
      <c r="D983" s="2"/>
      <c r="E983" s="2"/>
      <c r="F983" s="51"/>
      <c r="G983" s="2"/>
      <c r="H983" s="2"/>
      <c r="I983" s="2"/>
      <c r="J983" s="2"/>
      <c r="K983" s="2"/>
      <c r="L983" s="2"/>
      <c r="M983" s="4"/>
    </row>
    <row r="984" spans="1:13" s="9" customFormat="1" x14ac:dyDescent="0.2">
      <c r="A984" s="4"/>
      <c r="B984" s="4"/>
      <c r="C984" s="337"/>
      <c r="D984" s="2"/>
      <c r="E984" s="2"/>
      <c r="F984" s="51"/>
      <c r="G984" s="2"/>
      <c r="H984" s="2"/>
      <c r="I984" s="2"/>
      <c r="J984" s="2"/>
      <c r="K984" s="2"/>
      <c r="L984" s="2"/>
      <c r="M984" s="4"/>
    </row>
    <row r="985" spans="1:13" s="9" customFormat="1" x14ac:dyDescent="0.2">
      <c r="A985" s="4"/>
      <c r="B985" s="4"/>
      <c r="C985" s="337"/>
      <c r="D985" s="2"/>
      <c r="E985" s="2"/>
      <c r="F985" s="51"/>
      <c r="G985" s="2"/>
      <c r="H985" s="2"/>
      <c r="I985" s="2"/>
      <c r="J985" s="2"/>
      <c r="K985" s="2"/>
      <c r="L985" s="2"/>
      <c r="M985" s="4"/>
    </row>
    <row r="986" spans="1:13" s="9" customFormat="1" x14ac:dyDescent="0.2">
      <c r="A986" s="4"/>
      <c r="B986" s="4"/>
      <c r="C986" s="337"/>
      <c r="D986" s="2"/>
      <c r="E986" s="2"/>
      <c r="F986" s="51"/>
      <c r="G986" s="2"/>
      <c r="H986" s="2"/>
      <c r="I986" s="2"/>
      <c r="J986" s="2"/>
      <c r="K986" s="2"/>
      <c r="L986" s="2"/>
      <c r="M986" s="4"/>
    </row>
    <row r="987" spans="1:13" s="9" customFormat="1" x14ac:dyDescent="0.2">
      <c r="A987" s="4"/>
      <c r="B987" s="4"/>
      <c r="C987" s="337"/>
      <c r="D987" s="2"/>
      <c r="E987" s="2"/>
      <c r="F987" s="51"/>
      <c r="G987" s="2"/>
      <c r="H987" s="2"/>
      <c r="I987" s="2"/>
      <c r="J987" s="2"/>
      <c r="K987" s="2"/>
      <c r="L987" s="2"/>
      <c r="M987" s="4"/>
    </row>
    <row r="988" spans="1:13" s="9" customFormat="1" x14ac:dyDescent="0.2">
      <c r="A988" s="4"/>
      <c r="B988" s="4"/>
      <c r="C988" s="337"/>
      <c r="D988" s="2"/>
      <c r="E988" s="2"/>
      <c r="F988" s="51"/>
      <c r="G988" s="2"/>
      <c r="H988" s="2"/>
      <c r="I988" s="2"/>
      <c r="J988" s="2"/>
      <c r="K988" s="2"/>
      <c r="L988" s="2"/>
      <c r="M988" s="4"/>
    </row>
    <row r="989" spans="1:13" s="9" customFormat="1" x14ac:dyDescent="0.2">
      <c r="A989" s="4"/>
      <c r="B989" s="4"/>
      <c r="C989" s="337"/>
      <c r="D989" s="2"/>
      <c r="E989" s="2"/>
      <c r="F989" s="51"/>
      <c r="G989" s="2"/>
      <c r="H989" s="2"/>
      <c r="I989" s="2"/>
      <c r="J989" s="2"/>
      <c r="K989" s="2"/>
      <c r="L989" s="2"/>
      <c r="M989" s="4"/>
    </row>
    <row r="990" spans="1:13" s="9" customFormat="1" x14ac:dyDescent="0.2">
      <c r="A990" s="4"/>
      <c r="B990" s="4"/>
      <c r="C990" s="337"/>
      <c r="D990" s="2"/>
      <c r="E990" s="2"/>
      <c r="F990" s="51"/>
      <c r="G990" s="2"/>
      <c r="H990" s="2"/>
      <c r="I990" s="2"/>
      <c r="J990" s="2"/>
      <c r="K990" s="2"/>
      <c r="L990" s="2"/>
      <c r="M990" s="4"/>
    </row>
    <row r="991" spans="1:13" s="9" customFormat="1" x14ac:dyDescent="0.2">
      <c r="A991" s="4"/>
      <c r="B991" s="4"/>
      <c r="C991" s="337"/>
      <c r="D991" s="2"/>
      <c r="E991" s="2"/>
      <c r="F991" s="51"/>
      <c r="G991" s="2"/>
      <c r="H991" s="2"/>
      <c r="I991" s="2"/>
      <c r="J991" s="2"/>
      <c r="K991" s="2"/>
      <c r="L991" s="2"/>
      <c r="M991" s="4"/>
    </row>
    <row r="992" spans="1:13" s="9" customFormat="1" x14ac:dyDescent="0.2">
      <c r="A992" s="4"/>
      <c r="B992" s="4"/>
      <c r="C992" s="337"/>
      <c r="D992" s="2"/>
      <c r="E992" s="2"/>
      <c r="F992" s="51"/>
      <c r="G992" s="2"/>
      <c r="H992" s="2"/>
      <c r="I992" s="2"/>
      <c r="J992" s="2"/>
      <c r="K992" s="2"/>
      <c r="L992" s="2"/>
      <c r="M992" s="4"/>
    </row>
    <row r="993" spans="1:13" s="9" customFormat="1" x14ac:dyDescent="0.2">
      <c r="A993" s="4"/>
      <c r="B993" s="4"/>
      <c r="C993" s="337"/>
      <c r="D993" s="2"/>
      <c r="E993" s="2"/>
      <c r="F993" s="51"/>
      <c r="G993" s="2"/>
      <c r="H993" s="2"/>
      <c r="I993" s="2"/>
      <c r="J993" s="2"/>
      <c r="K993" s="2"/>
      <c r="L993" s="2"/>
      <c r="M993" s="4"/>
    </row>
    <row r="994" spans="1:13" s="9" customFormat="1" x14ac:dyDescent="0.2">
      <c r="A994" s="4"/>
      <c r="B994" s="4"/>
      <c r="C994" s="337"/>
      <c r="D994" s="2"/>
      <c r="E994" s="2"/>
      <c r="F994" s="51"/>
      <c r="G994" s="2"/>
      <c r="H994" s="2"/>
      <c r="I994" s="2"/>
      <c r="J994" s="2"/>
      <c r="K994" s="2"/>
      <c r="L994" s="2"/>
      <c r="M994" s="4"/>
    </row>
    <row r="995" spans="1:13" s="9" customFormat="1" x14ac:dyDescent="0.2">
      <c r="A995" s="4"/>
      <c r="B995" s="4"/>
      <c r="C995" s="337"/>
      <c r="D995" s="2"/>
      <c r="E995" s="2"/>
      <c r="F995" s="51"/>
      <c r="G995" s="2"/>
      <c r="H995" s="2"/>
      <c r="I995" s="2"/>
      <c r="J995" s="2"/>
      <c r="K995" s="2"/>
      <c r="L995" s="2"/>
      <c r="M995" s="4"/>
    </row>
    <row r="996" spans="1:13" s="9" customFormat="1" x14ac:dyDescent="0.2">
      <c r="A996" s="4"/>
      <c r="B996" s="4"/>
      <c r="C996" s="337"/>
      <c r="D996" s="2"/>
      <c r="E996" s="2"/>
      <c r="F996" s="51"/>
      <c r="G996" s="2"/>
      <c r="H996" s="2"/>
      <c r="I996" s="2"/>
      <c r="J996" s="2"/>
      <c r="K996" s="2"/>
      <c r="L996" s="2"/>
      <c r="M996" s="4"/>
    </row>
    <row r="997" spans="1:13" s="9" customFormat="1" x14ac:dyDescent="0.2">
      <c r="A997" s="4"/>
      <c r="B997" s="4"/>
      <c r="C997" s="337"/>
      <c r="D997" s="2"/>
      <c r="E997" s="2"/>
      <c r="F997" s="51"/>
      <c r="G997" s="2"/>
      <c r="H997" s="2"/>
      <c r="I997" s="2"/>
      <c r="J997" s="2"/>
      <c r="K997" s="2"/>
      <c r="L997" s="2"/>
      <c r="M997" s="4"/>
    </row>
    <row r="998" spans="1:13" s="9" customFormat="1" x14ac:dyDescent="0.2">
      <c r="A998" s="4"/>
      <c r="B998" s="4"/>
      <c r="C998" s="337"/>
      <c r="D998" s="2"/>
      <c r="E998" s="2"/>
      <c r="F998" s="51"/>
      <c r="G998" s="2"/>
      <c r="H998" s="2"/>
      <c r="I998" s="2"/>
      <c r="J998" s="2"/>
      <c r="K998" s="2"/>
      <c r="L998" s="2"/>
      <c r="M998" s="4"/>
    </row>
    <row r="999" spans="1:13" s="9" customFormat="1" x14ac:dyDescent="0.2">
      <c r="A999" s="4"/>
      <c r="B999" s="4"/>
      <c r="C999" s="337"/>
      <c r="D999" s="2"/>
      <c r="E999" s="2"/>
      <c r="F999" s="51"/>
      <c r="G999" s="2"/>
      <c r="H999" s="2"/>
      <c r="I999" s="2"/>
      <c r="J999" s="2"/>
      <c r="K999" s="2"/>
      <c r="L999" s="2"/>
      <c r="M999" s="4"/>
    </row>
    <row r="1000" spans="1:13" s="9" customFormat="1" x14ac:dyDescent="0.2">
      <c r="A1000" s="4"/>
      <c r="B1000" s="4"/>
      <c r="C1000" s="337"/>
      <c r="D1000" s="2"/>
      <c r="E1000" s="2"/>
      <c r="F1000" s="51"/>
      <c r="G1000" s="2"/>
      <c r="H1000" s="2"/>
      <c r="I1000" s="2"/>
      <c r="J1000" s="2"/>
      <c r="K1000" s="2"/>
      <c r="L1000" s="2"/>
      <c r="M1000" s="4"/>
    </row>
    <row r="1001" spans="1:13" s="9" customFormat="1" x14ac:dyDescent="0.2">
      <c r="A1001" s="4"/>
      <c r="B1001" s="4"/>
      <c r="C1001" s="337"/>
      <c r="D1001" s="2"/>
      <c r="E1001" s="2"/>
      <c r="F1001" s="51"/>
      <c r="G1001" s="2"/>
      <c r="H1001" s="2"/>
      <c r="I1001" s="2"/>
      <c r="J1001" s="2"/>
      <c r="K1001" s="2"/>
      <c r="L1001" s="2"/>
      <c r="M1001" s="4"/>
    </row>
    <row r="1002" spans="1:13" s="9" customFormat="1" x14ac:dyDescent="0.2">
      <c r="A1002" s="4"/>
      <c r="B1002" s="4"/>
      <c r="C1002" s="337"/>
      <c r="D1002" s="2"/>
      <c r="E1002" s="2"/>
      <c r="F1002" s="51"/>
      <c r="G1002" s="2"/>
      <c r="H1002" s="2"/>
      <c r="I1002" s="2"/>
      <c r="J1002" s="2"/>
      <c r="K1002" s="2"/>
      <c r="L1002" s="2"/>
      <c r="M1002" s="4"/>
    </row>
    <row r="1003" spans="1:13" s="9" customFormat="1" x14ac:dyDescent="0.2">
      <c r="A1003" s="4"/>
      <c r="B1003" s="4"/>
      <c r="C1003" s="337"/>
      <c r="D1003" s="2"/>
      <c r="E1003" s="2"/>
      <c r="F1003" s="51"/>
      <c r="G1003" s="2"/>
      <c r="H1003" s="2"/>
      <c r="I1003" s="2"/>
      <c r="J1003" s="2"/>
      <c r="K1003" s="2"/>
      <c r="L1003" s="2"/>
      <c r="M1003" s="4"/>
    </row>
    <row r="1004" spans="1:13" s="9" customFormat="1" x14ac:dyDescent="0.2">
      <c r="A1004" s="4"/>
      <c r="B1004" s="4"/>
      <c r="C1004" s="337"/>
      <c r="D1004" s="2"/>
      <c r="E1004" s="2"/>
      <c r="F1004" s="51"/>
      <c r="G1004" s="2"/>
      <c r="H1004" s="2"/>
      <c r="I1004" s="2"/>
      <c r="J1004" s="2"/>
      <c r="K1004" s="2"/>
      <c r="L1004" s="2"/>
      <c r="M1004" s="4"/>
    </row>
    <row r="1005" spans="1:13" s="9" customFormat="1" x14ac:dyDescent="0.2">
      <c r="A1005" s="4"/>
      <c r="B1005" s="4"/>
      <c r="C1005" s="337"/>
      <c r="D1005" s="2"/>
      <c r="E1005" s="2"/>
      <c r="F1005" s="51"/>
      <c r="G1005" s="2"/>
      <c r="H1005" s="2"/>
      <c r="I1005" s="2"/>
      <c r="J1005" s="2"/>
      <c r="K1005" s="2"/>
      <c r="L1005" s="2"/>
      <c r="M1005" s="4"/>
    </row>
    <row r="1006" spans="1:13" s="9" customFormat="1" x14ac:dyDescent="0.2">
      <c r="A1006" s="4"/>
      <c r="B1006" s="4"/>
      <c r="C1006" s="337"/>
      <c r="D1006" s="2"/>
      <c r="E1006" s="2"/>
      <c r="F1006" s="51"/>
      <c r="G1006" s="2"/>
      <c r="H1006" s="2"/>
      <c r="I1006" s="2"/>
      <c r="J1006" s="2"/>
      <c r="K1006" s="2"/>
      <c r="L1006" s="2"/>
      <c r="M1006" s="4"/>
    </row>
    <row r="1007" spans="1:13" s="9" customFormat="1" x14ac:dyDescent="0.2">
      <c r="A1007" s="4"/>
      <c r="B1007" s="4"/>
      <c r="C1007" s="337"/>
      <c r="D1007" s="2"/>
      <c r="E1007" s="2"/>
      <c r="F1007" s="51"/>
      <c r="G1007" s="2"/>
      <c r="H1007" s="2"/>
      <c r="I1007" s="2"/>
      <c r="J1007" s="2"/>
      <c r="K1007" s="2"/>
      <c r="L1007" s="2"/>
      <c r="M1007" s="4"/>
    </row>
    <row r="1008" spans="1:13" s="9" customFormat="1" x14ac:dyDescent="0.2">
      <c r="A1008" s="4"/>
      <c r="B1008" s="4"/>
      <c r="C1008" s="337"/>
      <c r="D1008" s="2"/>
      <c r="E1008" s="2"/>
      <c r="F1008" s="51"/>
      <c r="G1008" s="2"/>
      <c r="H1008" s="2"/>
      <c r="I1008" s="2"/>
      <c r="J1008" s="2"/>
      <c r="K1008" s="2"/>
      <c r="L1008" s="2"/>
      <c r="M1008" s="4"/>
    </row>
    <row r="1009" spans="1:13" s="9" customFormat="1" x14ac:dyDescent="0.2">
      <c r="A1009" s="4"/>
      <c r="B1009" s="4"/>
      <c r="C1009" s="337"/>
      <c r="D1009" s="2"/>
      <c r="E1009" s="2"/>
      <c r="F1009" s="51"/>
      <c r="G1009" s="2"/>
      <c r="H1009" s="2"/>
      <c r="I1009" s="2"/>
      <c r="J1009" s="2"/>
      <c r="K1009" s="2"/>
      <c r="L1009" s="2"/>
      <c r="M1009" s="4"/>
    </row>
    <row r="1010" spans="1:13" s="9" customFormat="1" x14ac:dyDescent="0.2">
      <c r="A1010" s="4"/>
      <c r="B1010" s="4"/>
      <c r="C1010" s="337"/>
      <c r="D1010" s="2"/>
      <c r="E1010" s="2"/>
      <c r="F1010" s="51"/>
      <c r="G1010" s="2"/>
      <c r="H1010" s="2"/>
      <c r="I1010" s="2"/>
      <c r="J1010" s="2"/>
      <c r="K1010" s="2"/>
      <c r="L1010" s="2"/>
      <c r="M1010" s="4"/>
    </row>
    <row r="1011" spans="1:13" s="9" customFormat="1" x14ac:dyDescent="0.2">
      <c r="A1011" s="4"/>
      <c r="B1011" s="4"/>
      <c r="C1011" s="337"/>
      <c r="D1011" s="2"/>
      <c r="E1011" s="2"/>
      <c r="F1011" s="51"/>
      <c r="G1011" s="2"/>
      <c r="H1011" s="2"/>
      <c r="I1011" s="2"/>
      <c r="J1011" s="2"/>
      <c r="K1011" s="2"/>
      <c r="L1011" s="2"/>
      <c r="M1011" s="4"/>
    </row>
    <row r="1012" spans="1:13" s="9" customFormat="1" x14ac:dyDescent="0.2">
      <c r="A1012" s="4"/>
      <c r="B1012" s="4"/>
      <c r="C1012" s="337"/>
      <c r="D1012" s="2"/>
      <c r="E1012" s="2"/>
      <c r="F1012" s="51"/>
      <c r="G1012" s="2"/>
      <c r="H1012" s="2"/>
      <c r="I1012" s="2"/>
      <c r="J1012" s="2"/>
      <c r="K1012" s="2"/>
      <c r="L1012" s="2"/>
      <c r="M1012" s="4"/>
    </row>
    <row r="1013" spans="1:13" s="9" customFormat="1" x14ac:dyDescent="0.2">
      <c r="A1013" s="4"/>
      <c r="B1013" s="4"/>
      <c r="C1013" s="337"/>
      <c r="D1013" s="2"/>
      <c r="E1013" s="2"/>
      <c r="F1013" s="51"/>
      <c r="G1013" s="2"/>
      <c r="H1013" s="2"/>
      <c r="I1013" s="2"/>
      <c r="J1013" s="2"/>
      <c r="K1013" s="2"/>
      <c r="L1013" s="2"/>
      <c r="M1013" s="4"/>
    </row>
    <row r="1014" spans="1:13" s="9" customFormat="1" x14ac:dyDescent="0.2">
      <c r="A1014" s="4"/>
      <c r="B1014" s="4"/>
      <c r="C1014" s="337"/>
      <c r="D1014" s="2"/>
      <c r="E1014" s="2"/>
      <c r="F1014" s="51"/>
      <c r="G1014" s="2"/>
      <c r="H1014" s="2"/>
      <c r="I1014" s="2"/>
      <c r="J1014" s="2"/>
      <c r="K1014" s="2"/>
      <c r="L1014" s="2"/>
      <c r="M1014" s="4"/>
    </row>
    <row r="1015" spans="1:13" s="9" customFormat="1" x14ac:dyDescent="0.2">
      <c r="A1015" s="4"/>
      <c r="B1015" s="4"/>
      <c r="C1015" s="337"/>
      <c r="D1015" s="2"/>
      <c r="E1015" s="2"/>
      <c r="F1015" s="51"/>
      <c r="G1015" s="2"/>
      <c r="H1015" s="2"/>
      <c r="I1015" s="2"/>
      <c r="J1015" s="2"/>
      <c r="K1015" s="2"/>
      <c r="L1015" s="2"/>
      <c r="M1015" s="4"/>
    </row>
    <row r="1016" spans="1:13" s="9" customFormat="1" x14ac:dyDescent="0.2">
      <c r="A1016" s="4"/>
      <c r="B1016" s="4"/>
      <c r="C1016" s="337"/>
      <c r="D1016" s="2"/>
      <c r="E1016" s="2"/>
      <c r="F1016" s="51"/>
      <c r="G1016" s="2"/>
      <c r="H1016" s="2"/>
      <c r="I1016" s="2"/>
      <c r="J1016" s="2"/>
      <c r="K1016" s="2"/>
      <c r="L1016" s="2"/>
      <c r="M1016" s="4"/>
    </row>
    <row r="1017" spans="1:13" s="9" customFormat="1" x14ac:dyDescent="0.2">
      <c r="A1017" s="4"/>
      <c r="B1017" s="4"/>
      <c r="C1017" s="337"/>
      <c r="D1017" s="2"/>
      <c r="E1017" s="2"/>
      <c r="F1017" s="51"/>
      <c r="G1017" s="2"/>
      <c r="H1017" s="2"/>
      <c r="I1017" s="2"/>
      <c r="J1017" s="2"/>
      <c r="K1017" s="2"/>
      <c r="L1017" s="2"/>
      <c r="M1017" s="4"/>
    </row>
    <row r="1018" spans="1:13" s="9" customFormat="1" x14ac:dyDescent="0.2">
      <c r="A1018" s="4"/>
      <c r="B1018" s="4"/>
      <c r="C1018" s="337"/>
      <c r="D1018" s="2"/>
      <c r="E1018" s="2"/>
      <c r="F1018" s="51"/>
      <c r="G1018" s="2"/>
      <c r="H1018" s="2"/>
      <c r="I1018" s="2"/>
      <c r="J1018" s="2"/>
      <c r="K1018" s="2"/>
      <c r="L1018" s="2"/>
      <c r="M1018" s="4"/>
    </row>
    <row r="1019" spans="1:13" s="9" customFormat="1" x14ac:dyDescent="0.2">
      <c r="A1019" s="4"/>
      <c r="B1019" s="4"/>
      <c r="C1019" s="337"/>
      <c r="D1019" s="2"/>
      <c r="E1019" s="2"/>
      <c r="F1019" s="51"/>
      <c r="G1019" s="2"/>
      <c r="H1019" s="2"/>
      <c r="I1019" s="2"/>
      <c r="J1019" s="2"/>
      <c r="K1019" s="2"/>
      <c r="L1019" s="2"/>
      <c r="M1019" s="4"/>
    </row>
    <row r="1020" spans="1:13" s="9" customFormat="1" x14ac:dyDescent="0.2">
      <c r="A1020" s="4"/>
      <c r="B1020" s="4"/>
      <c r="C1020" s="337"/>
      <c r="D1020" s="2"/>
      <c r="E1020" s="2"/>
      <c r="F1020" s="51"/>
      <c r="G1020" s="2"/>
      <c r="H1020" s="2"/>
      <c r="I1020" s="2"/>
      <c r="J1020" s="2"/>
      <c r="K1020" s="2"/>
      <c r="L1020" s="2"/>
      <c r="M1020" s="4"/>
    </row>
    <row r="1021" spans="1:13" s="9" customFormat="1" x14ac:dyDescent="0.2">
      <c r="A1021" s="4"/>
      <c r="B1021" s="4"/>
      <c r="C1021" s="337"/>
      <c r="D1021" s="2"/>
      <c r="E1021" s="2"/>
      <c r="F1021" s="51"/>
      <c r="G1021" s="2"/>
      <c r="H1021" s="2"/>
      <c r="I1021" s="2"/>
      <c r="J1021" s="2"/>
      <c r="K1021" s="2"/>
      <c r="L1021" s="2"/>
      <c r="M1021" s="4"/>
    </row>
    <row r="1022" spans="1:13" s="9" customFormat="1" x14ac:dyDescent="0.2">
      <c r="A1022" s="4"/>
      <c r="B1022" s="4"/>
      <c r="C1022" s="337"/>
      <c r="D1022" s="2"/>
      <c r="E1022" s="2"/>
      <c r="F1022" s="51"/>
      <c r="G1022" s="2"/>
      <c r="H1022" s="2"/>
      <c r="I1022" s="2"/>
      <c r="J1022" s="2"/>
      <c r="K1022" s="2"/>
      <c r="L1022" s="2"/>
      <c r="M1022" s="4"/>
    </row>
    <row r="1023" spans="1:13" s="9" customFormat="1" x14ac:dyDescent="0.2">
      <c r="A1023" s="4"/>
      <c r="B1023" s="4"/>
      <c r="C1023" s="337"/>
      <c r="D1023" s="2"/>
      <c r="E1023" s="2"/>
      <c r="F1023" s="51"/>
      <c r="G1023" s="2"/>
      <c r="H1023" s="2"/>
      <c r="I1023" s="2"/>
      <c r="J1023" s="2"/>
      <c r="K1023" s="2"/>
      <c r="L1023" s="2"/>
      <c r="M1023" s="4"/>
    </row>
    <row r="1024" spans="1:13" s="9" customFormat="1" x14ac:dyDescent="0.2">
      <c r="A1024" s="4"/>
      <c r="B1024" s="4"/>
      <c r="C1024" s="337"/>
      <c r="D1024" s="2"/>
      <c r="E1024" s="2"/>
      <c r="F1024" s="51"/>
      <c r="G1024" s="2"/>
      <c r="H1024" s="2"/>
      <c r="I1024" s="2"/>
      <c r="J1024" s="2"/>
      <c r="K1024" s="2"/>
      <c r="L1024" s="2"/>
      <c r="M1024" s="4"/>
    </row>
    <row r="1025" spans="1:13" s="9" customFormat="1" x14ac:dyDescent="0.2">
      <c r="A1025" s="4"/>
      <c r="B1025" s="4"/>
      <c r="C1025" s="337"/>
      <c r="D1025" s="2"/>
      <c r="E1025" s="2"/>
      <c r="F1025" s="51"/>
      <c r="G1025" s="2"/>
      <c r="H1025" s="2"/>
      <c r="I1025" s="2"/>
      <c r="J1025" s="2"/>
      <c r="K1025" s="2"/>
      <c r="L1025" s="2"/>
      <c r="M1025" s="4"/>
    </row>
    <row r="1026" spans="1:13" s="9" customFormat="1" x14ac:dyDescent="0.2">
      <c r="A1026" s="4"/>
      <c r="B1026" s="4"/>
      <c r="C1026" s="337"/>
      <c r="D1026" s="2"/>
      <c r="E1026" s="2"/>
      <c r="F1026" s="51"/>
      <c r="G1026" s="2"/>
      <c r="H1026" s="2"/>
      <c r="I1026" s="2"/>
      <c r="J1026" s="2"/>
      <c r="K1026" s="2"/>
      <c r="L1026" s="2"/>
      <c r="M1026" s="4"/>
    </row>
    <row r="1027" spans="1:13" s="9" customFormat="1" x14ac:dyDescent="0.2">
      <c r="A1027" s="4"/>
      <c r="B1027" s="4"/>
      <c r="C1027" s="337"/>
      <c r="D1027" s="2"/>
      <c r="E1027" s="2"/>
      <c r="F1027" s="51"/>
      <c r="G1027" s="2"/>
      <c r="H1027" s="2"/>
      <c r="I1027" s="2"/>
      <c r="J1027" s="2"/>
      <c r="K1027" s="2"/>
      <c r="L1027" s="2"/>
      <c r="M1027" s="4"/>
    </row>
    <row r="1028" spans="1:13" s="9" customFormat="1" x14ac:dyDescent="0.2">
      <c r="A1028" s="4"/>
      <c r="B1028" s="4"/>
      <c r="C1028" s="337"/>
      <c r="D1028" s="2"/>
      <c r="E1028" s="2"/>
      <c r="F1028" s="51"/>
      <c r="G1028" s="2"/>
      <c r="H1028" s="2"/>
      <c r="I1028" s="2"/>
      <c r="J1028" s="2"/>
      <c r="K1028" s="2"/>
      <c r="L1028" s="2"/>
      <c r="M1028" s="4"/>
    </row>
    <row r="1029" spans="1:13" s="9" customFormat="1" x14ac:dyDescent="0.2">
      <c r="A1029" s="4"/>
      <c r="B1029" s="4"/>
      <c r="C1029" s="337"/>
      <c r="D1029" s="2"/>
      <c r="E1029" s="2"/>
      <c r="F1029" s="51"/>
      <c r="G1029" s="2"/>
      <c r="H1029" s="2"/>
      <c r="I1029" s="2"/>
      <c r="J1029" s="2"/>
      <c r="K1029" s="2"/>
      <c r="L1029" s="2"/>
      <c r="M1029" s="4"/>
    </row>
    <row r="1030" spans="1:13" s="9" customFormat="1" x14ac:dyDescent="0.2">
      <c r="A1030" s="4"/>
      <c r="B1030" s="4"/>
      <c r="C1030" s="337"/>
      <c r="D1030" s="2"/>
      <c r="E1030" s="2"/>
      <c r="F1030" s="51"/>
      <c r="G1030" s="2"/>
      <c r="H1030" s="2"/>
      <c r="I1030" s="2"/>
      <c r="J1030" s="2"/>
      <c r="K1030" s="2"/>
      <c r="L1030" s="2"/>
      <c r="M1030" s="4"/>
    </row>
    <row r="1031" spans="1:13" s="9" customFormat="1" x14ac:dyDescent="0.2">
      <c r="A1031" s="4"/>
      <c r="B1031" s="4"/>
      <c r="C1031" s="337"/>
      <c r="D1031" s="2"/>
      <c r="E1031" s="2"/>
      <c r="F1031" s="51"/>
      <c r="G1031" s="2"/>
      <c r="H1031" s="2"/>
      <c r="I1031" s="2"/>
      <c r="J1031" s="2"/>
      <c r="K1031" s="2"/>
      <c r="L1031" s="2"/>
      <c r="M1031" s="4"/>
    </row>
    <row r="1032" spans="1:13" s="9" customFormat="1" x14ac:dyDescent="0.2">
      <c r="A1032" s="4"/>
      <c r="B1032" s="4"/>
      <c r="C1032" s="337"/>
      <c r="D1032" s="2"/>
      <c r="E1032" s="2"/>
      <c r="F1032" s="51"/>
      <c r="G1032" s="2"/>
      <c r="H1032" s="2"/>
      <c r="I1032" s="2"/>
      <c r="J1032" s="2"/>
      <c r="K1032" s="2"/>
      <c r="L1032" s="2"/>
      <c r="M1032" s="4"/>
    </row>
    <row r="1033" spans="1:13" s="9" customFormat="1" x14ac:dyDescent="0.2">
      <c r="A1033" s="4"/>
      <c r="B1033" s="4"/>
      <c r="C1033" s="337"/>
      <c r="D1033" s="2"/>
      <c r="E1033" s="2"/>
      <c r="F1033" s="51"/>
      <c r="G1033" s="2"/>
      <c r="H1033" s="2"/>
      <c r="I1033" s="2"/>
      <c r="J1033" s="2"/>
      <c r="K1033" s="2"/>
      <c r="L1033" s="2"/>
      <c r="M1033" s="4"/>
    </row>
    <row r="1034" spans="1:13" s="9" customFormat="1" x14ac:dyDescent="0.2">
      <c r="A1034" s="4"/>
      <c r="B1034" s="4"/>
      <c r="C1034" s="337"/>
      <c r="D1034" s="2"/>
      <c r="E1034" s="2"/>
      <c r="F1034" s="51"/>
      <c r="G1034" s="2"/>
      <c r="H1034" s="2"/>
      <c r="I1034" s="2"/>
      <c r="J1034" s="2"/>
      <c r="K1034" s="2"/>
      <c r="L1034" s="2"/>
      <c r="M1034" s="4"/>
    </row>
    <row r="1035" spans="1:13" s="9" customFormat="1" x14ac:dyDescent="0.2">
      <c r="A1035" s="4"/>
      <c r="B1035" s="4"/>
      <c r="C1035" s="337"/>
      <c r="D1035" s="2"/>
      <c r="E1035" s="2"/>
      <c r="F1035" s="51"/>
      <c r="G1035" s="2"/>
      <c r="H1035" s="2"/>
      <c r="I1035" s="2"/>
      <c r="J1035" s="2"/>
      <c r="K1035" s="2"/>
      <c r="L1035" s="2"/>
      <c r="M1035" s="4"/>
    </row>
    <row r="1036" spans="1:13" s="9" customFormat="1" x14ac:dyDescent="0.2">
      <c r="A1036" s="4"/>
      <c r="B1036" s="4"/>
      <c r="C1036" s="337"/>
      <c r="D1036" s="2"/>
      <c r="E1036" s="2"/>
      <c r="F1036" s="51"/>
      <c r="G1036" s="2"/>
      <c r="H1036" s="2"/>
      <c r="I1036" s="2"/>
      <c r="J1036" s="2"/>
      <c r="K1036" s="2"/>
      <c r="L1036" s="2"/>
      <c r="M1036" s="4"/>
    </row>
    <row r="1037" spans="1:13" s="9" customFormat="1" x14ac:dyDescent="0.2">
      <c r="A1037" s="4"/>
      <c r="B1037" s="4"/>
      <c r="C1037" s="337"/>
      <c r="D1037" s="2"/>
      <c r="E1037" s="2"/>
      <c r="F1037" s="51"/>
      <c r="G1037" s="2"/>
      <c r="H1037" s="2"/>
      <c r="I1037" s="2"/>
      <c r="J1037" s="2"/>
      <c r="K1037" s="2"/>
      <c r="L1037" s="2"/>
      <c r="M1037" s="4"/>
    </row>
    <row r="1038" spans="1:13" s="9" customFormat="1" x14ac:dyDescent="0.2">
      <c r="A1038" s="4"/>
      <c r="B1038" s="4"/>
      <c r="C1038" s="337"/>
      <c r="D1038" s="2"/>
      <c r="E1038" s="2"/>
      <c r="F1038" s="51"/>
      <c r="G1038" s="2"/>
      <c r="H1038" s="2"/>
      <c r="I1038" s="2"/>
      <c r="J1038" s="2"/>
      <c r="K1038" s="2"/>
      <c r="L1038" s="2"/>
      <c r="M1038" s="4"/>
    </row>
    <row r="1039" spans="1:13" s="9" customFormat="1" x14ac:dyDescent="0.2">
      <c r="A1039" s="4"/>
      <c r="B1039" s="4"/>
      <c r="C1039" s="337"/>
      <c r="D1039" s="2"/>
      <c r="E1039" s="2"/>
      <c r="F1039" s="51"/>
      <c r="G1039" s="2"/>
      <c r="H1039" s="2"/>
      <c r="I1039" s="2"/>
      <c r="J1039" s="2"/>
      <c r="K1039" s="2"/>
      <c r="L1039" s="2"/>
      <c r="M1039" s="4"/>
    </row>
    <row r="1040" spans="1:13" s="9" customFormat="1" x14ac:dyDescent="0.2">
      <c r="A1040" s="4"/>
      <c r="B1040" s="4"/>
      <c r="C1040" s="337"/>
      <c r="D1040" s="2"/>
      <c r="E1040" s="2"/>
      <c r="F1040" s="51"/>
      <c r="G1040" s="2"/>
      <c r="H1040" s="2"/>
      <c r="I1040" s="2"/>
      <c r="J1040" s="2"/>
      <c r="K1040" s="2"/>
      <c r="L1040" s="2"/>
      <c r="M1040" s="4"/>
    </row>
    <row r="1041" spans="1:13" s="9" customFormat="1" x14ac:dyDescent="0.2">
      <c r="A1041" s="4"/>
      <c r="B1041" s="4"/>
      <c r="C1041" s="337"/>
      <c r="D1041" s="2"/>
      <c r="E1041" s="2"/>
      <c r="F1041" s="51"/>
      <c r="G1041" s="2"/>
      <c r="H1041" s="2"/>
      <c r="I1041" s="2"/>
      <c r="J1041" s="2"/>
      <c r="K1041" s="2"/>
      <c r="L1041" s="2"/>
      <c r="M1041" s="4"/>
    </row>
    <row r="1042" spans="1:13" s="9" customFormat="1" x14ac:dyDescent="0.2">
      <c r="A1042" s="4"/>
      <c r="B1042" s="4"/>
      <c r="C1042" s="337"/>
      <c r="D1042" s="2"/>
      <c r="E1042" s="2"/>
      <c r="F1042" s="51"/>
      <c r="G1042" s="2"/>
      <c r="H1042" s="2"/>
      <c r="I1042" s="2"/>
      <c r="J1042" s="2"/>
      <c r="K1042" s="2"/>
      <c r="L1042" s="2"/>
      <c r="M1042" s="4"/>
    </row>
    <row r="1043" spans="1:13" s="9" customFormat="1" x14ac:dyDescent="0.2">
      <c r="A1043" s="4"/>
      <c r="B1043" s="4"/>
      <c r="C1043" s="337"/>
      <c r="D1043" s="2"/>
      <c r="E1043" s="2"/>
      <c r="F1043" s="51"/>
      <c r="G1043" s="2"/>
      <c r="H1043" s="2"/>
      <c r="I1043" s="2"/>
      <c r="J1043" s="2"/>
      <c r="K1043" s="2"/>
      <c r="L1043" s="2"/>
      <c r="M1043" s="4"/>
    </row>
    <row r="1044" spans="1:13" s="9" customFormat="1" x14ac:dyDescent="0.2">
      <c r="A1044" s="4"/>
      <c r="B1044" s="4"/>
      <c r="C1044" s="337"/>
      <c r="D1044" s="2"/>
      <c r="E1044" s="2"/>
      <c r="F1044" s="51"/>
      <c r="G1044" s="2"/>
      <c r="H1044" s="2"/>
      <c r="I1044" s="2"/>
      <c r="J1044" s="2"/>
      <c r="K1044" s="2"/>
      <c r="L1044" s="2"/>
      <c r="M1044" s="4"/>
    </row>
    <row r="1045" spans="1:13" s="9" customFormat="1" x14ac:dyDescent="0.2">
      <c r="A1045" s="4"/>
      <c r="B1045" s="4"/>
      <c r="C1045" s="337"/>
      <c r="D1045" s="2"/>
      <c r="E1045" s="2"/>
      <c r="F1045" s="51"/>
      <c r="G1045" s="2"/>
      <c r="H1045" s="2"/>
      <c r="I1045" s="2"/>
      <c r="J1045" s="2"/>
      <c r="K1045" s="2"/>
      <c r="L1045" s="2"/>
      <c r="M1045" s="4"/>
    </row>
    <row r="1046" spans="1:13" s="9" customFormat="1" x14ac:dyDescent="0.2">
      <c r="A1046" s="4"/>
      <c r="B1046" s="4"/>
      <c r="C1046" s="337"/>
      <c r="D1046" s="2"/>
      <c r="E1046" s="2"/>
      <c r="F1046" s="51"/>
      <c r="G1046" s="2"/>
      <c r="H1046" s="2"/>
      <c r="I1046" s="2"/>
      <c r="J1046" s="2"/>
      <c r="K1046" s="2"/>
      <c r="L1046" s="2"/>
      <c r="M1046" s="4"/>
    </row>
    <row r="1047" spans="1:13" s="9" customFormat="1" x14ac:dyDescent="0.2">
      <c r="A1047" s="4"/>
      <c r="B1047" s="4"/>
      <c r="C1047" s="337"/>
      <c r="D1047" s="2"/>
      <c r="E1047" s="2"/>
      <c r="F1047" s="51"/>
      <c r="G1047" s="2"/>
      <c r="H1047" s="2"/>
      <c r="I1047" s="2"/>
      <c r="J1047" s="2"/>
      <c r="K1047" s="2"/>
      <c r="L1047" s="2"/>
      <c r="M1047" s="4"/>
    </row>
    <row r="1048" spans="1:13" s="9" customFormat="1" x14ac:dyDescent="0.2">
      <c r="A1048" s="4"/>
      <c r="B1048" s="4"/>
      <c r="C1048" s="337"/>
      <c r="D1048" s="2"/>
      <c r="E1048" s="2"/>
      <c r="F1048" s="51"/>
      <c r="G1048" s="2"/>
      <c r="H1048" s="2"/>
      <c r="I1048" s="2"/>
      <c r="J1048" s="2"/>
      <c r="K1048" s="2"/>
      <c r="L1048" s="2"/>
      <c r="M1048" s="4"/>
    </row>
    <row r="1049" spans="1:13" s="9" customFormat="1" x14ac:dyDescent="0.2">
      <c r="A1049" s="4"/>
      <c r="B1049" s="4"/>
      <c r="C1049" s="337"/>
      <c r="D1049" s="2"/>
      <c r="E1049" s="2"/>
      <c r="F1049" s="51"/>
      <c r="G1049" s="2"/>
      <c r="H1049" s="2"/>
      <c r="I1049" s="2"/>
      <c r="J1049" s="2"/>
      <c r="K1049" s="2"/>
      <c r="L1049" s="2"/>
      <c r="M1049" s="4"/>
    </row>
    <row r="1050" spans="1:13" s="9" customFormat="1" x14ac:dyDescent="0.2">
      <c r="A1050" s="4"/>
      <c r="B1050" s="4"/>
      <c r="C1050" s="337"/>
      <c r="D1050" s="2"/>
      <c r="E1050" s="2"/>
      <c r="F1050" s="51"/>
      <c r="G1050" s="2"/>
      <c r="H1050" s="2"/>
      <c r="I1050" s="2"/>
      <c r="J1050" s="2"/>
      <c r="K1050" s="2"/>
      <c r="L1050" s="2"/>
      <c r="M1050" s="4"/>
    </row>
    <row r="1051" spans="1:13" s="9" customFormat="1" x14ac:dyDescent="0.2">
      <c r="A1051" s="4"/>
      <c r="B1051" s="4"/>
      <c r="C1051" s="337"/>
      <c r="D1051" s="2"/>
      <c r="E1051" s="2"/>
      <c r="F1051" s="51"/>
      <c r="G1051" s="2"/>
      <c r="H1051" s="2"/>
      <c r="I1051" s="2"/>
      <c r="J1051" s="2"/>
      <c r="K1051" s="2"/>
      <c r="L1051" s="2"/>
      <c r="M1051" s="4"/>
    </row>
    <row r="1052" spans="1:13" s="9" customFormat="1" x14ac:dyDescent="0.2">
      <c r="A1052" s="4"/>
      <c r="B1052" s="4"/>
      <c r="C1052" s="337"/>
      <c r="D1052" s="2"/>
      <c r="E1052" s="2"/>
      <c r="F1052" s="51"/>
      <c r="G1052" s="2"/>
      <c r="H1052" s="2"/>
      <c r="I1052" s="2"/>
      <c r="J1052" s="2"/>
      <c r="K1052" s="2"/>
      <c r="L1052" s="2"/>
      <c r="M1052" s="4"/>
    </row>
    <row r="1053" spans="1:13" s="9" customFormat="1" x14ac:dyDescent="0.2">
      <c r="A1053" s="4"/>
      <c r="B1053" s="4"/>
      <c r="C1053" s="337"/>
      <c r="D1053" s="2"/>
      <c r="E1053" s="2"/>
      <c r="F1053" s="51"/>
      <c r="G1053" s="2"/>
      <c r="H1053" s="2"/>
      <c r="I1053" s="2"/>
      <c r="J1053" s="2"/>
      <c r="K1053" s="2"/>
      <c r="L1053" s="2"/>
      <c r="M1053" s="4"/>
    </row>
    <row r="1054" spans="1:13" s="9" customFormat="1" x14ac:dyDescent="0.2">
      <c r="A1054" s="4"/>
      <c r="B1054" s="4"/>
      <c r="C1054" s="337"/>
      <c r="D1054" s="2"/>
      <c r="E1054" s="2"/>
      <c r="F1054" s="51"/>
      <c r="G1054" s="2"/>
      <c r="H1054" s="2"/>
      <c r="I1054" s="2"/>
      <c r="J1054" s="2"/>
      <c r="K1054" s="2"/>
      <c r="L1054" s="2"/>
      <c r="M1054" s="4"/>
    </row>
    <row r="1055" spans="1:13" s="9" customFormat="1" x14ac:dyDescent="0.2">
      <c r="A1055" s="4"/>
      <c r="B1055" s="4"/>
      <c r="C1055" s="337"/>
      <c r="D1055" s="2"/>
      <c r="E1055" s="2"/>
      <c r="F1055" s="51"/>
      <c r="G1055" s="2"/>
      <c r="H1055" s="2"/>
      <c r="I1055" s="2"/>
      <c r="J1055" s="2"/>
      <c r="K1055" s="2"/>
      <c r="L1055" s="2"/>
      <c r="M1055" s="4"/>
    </row>
    <row r="1056" spans="1:13" s="9" customFormat="1" x14ac:dyDescent="0.2">
      <c r="A1056" s="4"/>
      <c r="B1056" s="4"/>
      <c r="C1056" s="337"/>
      <c r="D1056" s="2"/>
      <c r="E1056" s="2"/>
      <c r="F1056" s="51"/>
      <c r="G1056" s="2"/>
      <c r="H1056" s="2"/>
      <c r="I1056" s="2"/>
      <c r="J1056" s="2"/>
      <c r="K1056" s="2"/>
      <c r="L1056" s="2"/>
      <c r="M1056" s="4"/>
    </row>
    <row r="1057" spans="1:13" s="9" customFormat="1" x14ac:dyDescent="0.2">
      <c r="A1057" s="4"/>
      <c r="B1057" s="4"/>
      <c r="C1057" s="337"/>
      <c r="D1057" s="2"/>
      <c r="E1057" s="2"/>
      <c r="F1057" s="51"/>
      <c r="G1057" s="2"/>
      <c r="H1057" s="2"/>
      <c r="I1057" s="2"/>
      <c r="J1057" s="2"/>
      <c r="K1057" s="2"/>
      <c r="L1057" s="2"/>
      <c r="M1057" s="4"/>
    </row>
    <row r="1058" spans="1:13" s="9" customFormat="1" x14ac:dyDescent="0.2">
      <c r="A1058" s="4"/>
      <c r="B1058" s="4"/>
      <c r="C1058" s="337"/>
      <c r="D1058" s="2"/>
      <c r="E1058" s="2"/>
      <c r="F1058" s="51"/>
      <c r="G1058" s="2"/>
      <c r="H1058" s="2"/>
      <c r="I1058" s="2"/>
      <c r="J1058" s="2"/>
      <c r="K1058" s="2"/>
      <c r="L1058" s="2"/>
      <c r="M1058" s="4"/>
    </row>
    <row r="1059" spans="1:13" s="9" customFormat="1" x14ac:dyDescent="0.2">
      <c r="A1059" s="4"/>
      <c r="B1059" s="4"/>
      <c r="C1059" s="337"/>
      <c r="D1059" s="2"/>
      <c r="E1059" s="2"/>
      <c r="F1059" s="51"/>
      <c r="G1059" s="2"/>
      <c r="H1059" s="2"/>
      <c r="I1059" s="2"/>
      <c r="J1059" s="2"/>
      <c r="K1059" s="2"/>
      <c r="L1059" s="2"/>
      <c r="M1059" s="4"/>
    </row>
    <row r="1060" spans="1:13" s="9" customFormat="1" x14ac:dyDescent="0.2">
      <c r="A1060" s="4"/>
      <c r="B1060" s="4"/>
      <c r="C1060" s="337"/>
      <c r="D1060" s="2"/>
      <c r="E1060" s="2"/>
      <c r="F1060" s="51"/>
      <c r="G1060" s="2"/>
      <c r="H1060" s="2"/>
      <c r="I1060" s="2"/>
      <c r="J1060" s="2"/>
      <c r="K1060" s="2"/>
      <c r="L1060" s="2"/>
      <c r="M1060" s="4"/>
    </row>
    <row r="1061" spans="1:13" s="9" customFormat="1" x14ac:dyDescent="0.2">
      <c r="A1061" s="4"/>
      <c r="B1061" s="4"/>
      <c r="C1061" s="337"/>
      <c r="D1061" s="2"/>
      <c r="E1061" s="2"/>
      <c r="F1061" s="51"/>
      <c r="G1061" s="2"/>
      <c r="H1061" s="2"/>
      <c r="I1061" s="2"/>
      <c r="J1061" s="2"/>
      <c r="K1061" s="2"/>
      <c r="L1061" s="2"/>
      <c r="M1061" s="4"/>
    </row>
    <row r="1062" spans="1:13" s="9" customFormat="1" x14ac:dyDescent="0.2">
      <c r="A1062" s="4"/>
      <c r="B1062" s="4"/>
      <c r="C1062" s="337"/>
      <c r="D1062" s="2"/>
      <c r="E1062" s="2"/>
      <c r="F1062" s="51"/>
      <c r="G1062" s="2"/>
      <c r="H1062" s="2"/>
      <c r="I1062" s="2"/>
      <c r="J1062" s="2"/>
      <c r="K1062" s="2"/>
      <c r="L1062" s="2"/>
      <c r="M1062" s="4"/>
    </row>
    <row r="1063" spans="1:13" s="9" customFormat="1" x14ac:dyDescent="0.2">
      <c r="A1063" s="4"/>
      <c r="B1063" s="4"/>
      <c r="C1063" s="337"/>
      <c r="D1063" s="2"/>
      <c r="E1063" s="2"/>
      <c r="F1063" s="51"/>
      <c r="G1063" s="2"/>
      <c r="H1063" s="2"/>
      <c r="I1063" s="2"/>
      <c r="J1063" s="2"/>
      <c r="K1063" s="2"/>
      <c r="L1063" s="2"/>
      <c r="M1063" s="4"/>
    </row>
    <row r="1064" spans="1:13" s="9" customFormat="1" x14ac:dyDescent="0.2">
      <c r="A1064" s="4"/>
      <c r="B1064" s="4"/>
      <c r="C1064" s="337"/>
      <c r="D1064" s="2"/>
      <c r="E1064" s="2"/>
      <c r="F1064" s="51"/>
      <c r="G1064" s="2"/>
      <c r="H1064" s="2"/>
      <c r="I1064" s="2"/>
      <c r="J1064" s="2"/>
      <c r="K1064" s="2"/>
      <c r="L1064" s="2"/>
      <c r="M1064" s="4"/>
    </row>
    <row r="1065" spans="1:13" s="9" customFormat="1" x14ac:dyDescent="0.2">
      <c r="A1065" s="4"/>
      <c r="B1065" s="4"/>
      <c r="C1065" s="337"/>
      <c r="D1065" s="2"/>
      <c r="E1065" s="2"/>
      <c r="F1065" s="51"/>
      <c r="G1065" s="2"/>
      <c r="H1065" s="2"/>
      <c r="I1065" s="2"/>
      <c r="J1065" s="2"/>
      <c r="K1065" s="2"/>
      <c r="L1065" s="2"/>
      <c r="M1065" s="4"/>
    </row>
    <row r="1066" spans="1:13" s="9" customFormat="1" x14ac:dyDescent="0.2">
      <c r="A1066" s="4"/>
      <c r="B1066" s="4"/>
      <c r="C1066" s="337"/>
      <c r="D1066" s="2"/>
      <c r="E1066" s="2"/>
      <c r="F1066" s="51"/>
      <c r="G1066" s="2"/>
      <c r="H1066" s="2"/>
      <c r="I1066" s="2"/>
      <c r="J1066" s="2"/>
      <c r="K1066" s="2"/>
      <c r="L1066" s="2"/>
      <c r="M1066" s="4"/>
    </row>
    <row r="1067" spans="1:13" s="9" customFormat="1" x14ac:dyDescent="0.2">
      <c r="A1067" s="4"/>
      <c r="B1067" s="4"/>
      <c r="C1067" s="337"/>
      <c r="D1067" s="2"/>
      <c r="E1067" s="2"/>
      <c r="F1067" s="51"/>
      <c r="G1067" s="2"/>
      <c r="H1067" s="2"/>
      <c r="I1067" s="2"/>
      <c r="J1067" s="2"/>
      <c r="K1067" s="2"/>
      <c r="L1067" s="2"/>
      <c r="M1067" s="4"/>
    </row>
    <row r="1068" spans="1:13" s="9" customFormat="1" x14ac:dyDescent="0.2">
      <c r="A1068" s="4"/>
      <c r="B1068" s="4"/>
      <c r="C1068" s="337"/>
      <c r="D1068" s="2"/>
      <c r="E1068" s="2"/>
      <c r="F1068" s="51"/>
      <c r="G1068" s="2"/>
      <c r="H1068" s="2"/>
      <c r="I1068" s="2"/>
      <c r="J1068" s="2"/>
      <c r="K1068" s="2"/>
      <c r="L1068" s="2"/>
      <c r="M1068" s="4"/>
    </row>
    <row r="1069" spans="1:13" s="9" customFormat="1" x14ac:dyDescent="0.2">
      <c r="A1069" s="4"/>
      <c r="B1069" s="4"/>
      <c r="C1069" s="337"/>
      <c r="D1069" s="2"/>
      <c r="E1069" s="2"/>
      <c r="F1069" s="51"/>
      <c r="G1069" s="2"/>
      <c r="H1069" s="2"/>
      <c r="I1069" s="2"/>
      <c r="J1069" s="2"/>
      <c r="K1069" s="2"/>
      <c r="L1069" s="2"/>
      <c r="M1069" s="4"/>
    </row>
    <row r="1070" spans="1:13" s="9" customFormat="1" x14ac:dyDescent="0.2">
      <c r="A1070" s="4"/>
      <c r="B1070" s="4"/>
      <c r="C1070" s="337"/>
      <c r="D1070" s="2"/>
      <c r="E1070" s="2"/>
      <c r="F1070" s="51"/>
      <c r="G1070" s="2"/>
      <c r="H1070" s="2"/>
      <c r="I1070" s="2"/>
      <c r="J1070" s="2"/>
      <c r="K1070" s="2"/>
      <c r="L1070" s="2"/>
      <c r="M1070" s="4"/>
    </row>
    <row r="1071" spans="1:13" s="9" customFormat="1" x14ac:dyDescent="0.2">
      <c r="A1071" s="4"/>
      <c r="B1071" s="4"/>
      <c r="C1071" s="337"/>
      <c r="D1071" s="2"/>
      <c r="E1071" s="2"/>
      <c r="F1071" s="51"/>
      <c r="G1071" s="2"/>
      <c r="H1071" s="2"/>
      <c r="I1071" s="2"/>
      <c r="J1071" s="2"/>
      <c r="K1071" s="2"/>
      <c r="L1071" s="2"/>
      <c r="M1071" s="4"/>
    </row>
    <row r="1072" spans="1:13" s="9" customFormat="1" x14ac:dyDescent="0.2">
      <c r="A1072" s="4"/>
      <c r="B1072" s="4"/>
      <c r="C1072" s="337"/>
      <c r="D1072" s="2"/>
      <c r="E1072" s="2"/>
      <c r="F1072" s="51"/>
      <c r="G1072" s="2"/>
      <c r="H1072" s="2"/>
      <c r="I1072" s="2"/>
      <c r="J1072" s="2"/>
      <c r="K1072" s="2"/>
      <c r="L1072" s="2"/>
      <c r="M1072" s="4"/>
    </row>
    <row r="1073" spans="1:13" s="9" customFormat="1" x14ac:dyDescent="0.2">
      <c r="A1073" s="4"/>
      <c r="B1073" s="4"/>
      <c r="C1073" s="337"/>
      <c r="D1073" s="2"/>
      <c r="E1073" s="2"/>
      <c r="F1073" s="51"/>
      <c r="G1073" s="2"/>
      <c r="H1073" s="2"/>
      <c r="I1073" s="2"/>
      <c r="J1073" s="2"/>
      <c r="K1073" s="2"/>
      <c r="L1073" s="2"/>
      <c r="M1073" s="4"/>
    </row>
    <row r="1074" spans="1:13" s="9" customFormat="1" x14ac:dyDescent="0.2">
      <c r="A1074" s="4"/>
      <c r="B1074" s="4"/>
      <c r="C1074" s="337"/>
      <c r="D1074" s="2"/>
      <c r="E1074" s="2"/>
      <c r="F1074" s="51"/>
      <c r="G1074" s="2"/>
      <c r="H1074" s="2"/>
      <c r="I1074" s="2"/>
      <c r="J1074" s="2"/>
      <c r="K1074" s="2"/>
      <c r="L1074" s="2"/>
      <c r="M1074" s="4"/>
    </row>
    <row r="1075" spans="1:13" s="9" customFormat="1" x14ac:dyDescent="0.2">
      <c r="A1075" s="4"/>
      <c r="B1075" s="4"/>
      <c r="C1075" s="337"/>
      <c r="D1075" s="2"/>
      <c r="E1075" s="2"/>
      <c r="F1075" s="51"/>
      <c r="G1075" s="2"/>
      <c r="H1075" s="2"/>
      <c r="I1075" s="2"/>
      <c r="J1075" s="2"/>
      <c r="K1075" s="2"/>
      <c r="L1075" s="2"/>
      <c r="M1075" s="4"/>
    </row>
    <row r="1076" spans="1:13" s="9" customFormat="1" x14ac:dyDescent="0.2">
      <c r="A1076" s="4"/>
      <c r="B1076" s="4"/>
      <c r="C1076" s="337"/>
      <c r="D1076" s="2"/>
      <c r="E1076" s="2"/>
      <c r="F1076" s="51"/>
      <c r="G1076" s="2"/>
      <c r="H1076" s="2"/>
      <c r="I1076" s="2"/>
      <c r="J1076" s="2"/>
      <c r="K1076" s="2"/>
      <c r="L1076" s="2"/>
      <c r="M1076" s="4"/>
    </row>
    <row r="1077" spans="1:13" s="9" customFormat="1" x14ac:dyDescent="0.2">
      <c r="A1077" s="4"/>
      <c r="B1077" s="4"/>
      <c r="C1077" s="337"/>
      <c r="D1077" s="2"/>
      <c r="E1077" s="2"/>
      <c r="F1077" s="51"/>
      <c r="G1077" s="2"/>
      <c r="H1077" s="2"/>
      <c r="I1077" s="2"/>
      <c r="J1077" s="2"/>
      <c r="K1077" s="2"/>
      <c r="L1077" s="2"/>
      <c r="M1077" s="4"/>
    </row>
    <row r="1078" spans="1:13" s="9" customFormat="1" x14ac:dyDescent="0.2">
      <c r="A1078" s="4"/>
      <c r="B1078" s="4"/>
      <c r="C1078" s="337"/>
      <c r="D1078" s="2"/>
      <c r="E1078" s="2"/>
      <c r="F1078" s="51"/>
      <c r="G1078" s="2"/>
      <c r="H1078" s="2"/>
      <c r="I1078" s="2"/>
      <c r="J1078" s="2"/>
      <c r="K1078" s="2"/>
      <c r="L1078" s="2"/>
      <c r="M1078" s="4"/>
    </row>
    <row r="1079" spans="1:13" s="9" customFormat="1" x14ac:dyDescent="0.2">
      <c r="A1079" s="4"/>
      <c r="B1079" s="4"/>
      <c r="C1079" s="337"/>
      <c r="D1079" s="2"/>
      <c r="E1079" s="2"/>
      <c r="F1079" s="51"/>
      <c r="G1079" s="2"/>
      <c r="H1079" s="2"/>
      <c r="I1079" s="2"/>
      <c r="J1079" s="2"/>
      <c r="K1079" s="2"/>
      <c r="L1079" s="2"/>
      <c r="M1079" s="4"/>
    </row>
    <row r="1080" spans="1:13" s="9" customFormat="1" x14ac:dyDescent="0.2">
      <c r="A1080" s="4"/>
      <c r="B1080" s="4"/>
      <c r="C1080" s="337"/>
      <c r="D1080" s="2"/>
      <c r="E1080" s="2"/>
      <c r="F1080" s="51"/>
      <c r="G1080" s="2"/>
      <c r="H1080" s="2"/>
      <c r="I1080" s="2"/>
      <c r="J1080" s="2"/>
      <c r="K1080" s="2"/>
      <c r="L1080" s="2"/>
      <c r="M1080" s="4"/>
    </row>
    <row r="1081" spans="1:13" s="9" customFormat="1" x14ac:dyDescent="0.2">
      <c r="A1081" s="4"/>
      <c r="B1081" s="4"/>
      <c r="C1081" s="337"/>
      <c r="D1081" s="2"/>
      <c r="E1081" s="2"/>
      <c r="F1081" s="51"/>
      <c r="G1081" s="2"/>
      <c r="H1081" s="2"/>
      <c r="I1081" s="2"/>
      <c r="J1081" s="2"/>
      <c r="K1081" s="2"/>
      <c r="L1081" s="2"/>
      <c r="M1081" s="4"/>
    </row>
    <row r="1082" spans="1:13" s="9" customFormat="1" x14ac:dyDescent="0.2">
      <c r="A1082" s="4"/>
      <c r="B1082" s="4"/>
      <c r="C1082" s="337"/>
      <c r="D1082" s="2"/>
      <c r="E1082" s="2"/>
      <c r="F1082" s="51"/>
      <c r="G1082" s="2"/>
      <c r="H1082" s="2"/>
      <c r="I1082" s="2"/>
      <c r="J1082" s="2"/>
      <c r="K1082" s="2"/>
      <c r="L1082" s="2"/>
      <c r="M1082" s="4"/>
    </row>
    <row r="1083" spans="1:13" s="9" customFormat="1" x14ac:dyDescent="0.2">
      <c r="A1083" s="4"/>
      <c r="B1083" s="4"/>
      <c r="C1083" s="337"/>
      <c r="D1083" s="2"/>
      <c r="E1083" s="2"/>
      <c r="F1083" s="51"/>
      <c r="G1083" s="2"/>
      <c r="H1083" s="2"/>
      <c r="I1083" s="2"/>
      <c r="J1083" s="2"/>
      <c r="K1083" s="2"/>
      <c r="L1083" s="2"/>
      <c r="M1083" s="4"/>
    </row>
    <row r="1084" spans="1:13" s="9" customFormat="1" x14ac:dyDescent="0.2">
      <c r="A1084" s="4"/>
      <c r="B1084" s="4"/>
      <c r="C1084" s="337"/>
      <c r="D1084" s="2"/>
      <c r="E1084" s="2"/>
      <c r="F1084" s="51"/>
      <c r="G1084" s="2"/>
      <c r="H1084" s="2"/>
      <c r="I1084" s="2"/>
      <c r="J1084" s="2"/>
      <c r="K1084" s="2"/>
      <c r="L1084" s="2"/>
      <c r="M1084" s="4"/>
    </row>
    <row r="1085" spans="1:13" s="9" customFormat="1" x14ac:dyDescent="0.2">
      <c r="A1085" s="4"/>
      <c r="B1085" s="4"/>
      <c r="C1085" s="337"/>
      <c r="D1085" s="2"/>
      <c r="E1085" s="2"/>
      <c r="F1085" s="51"/>
      <c r="G1085" s="2"/>
      <c r="H1085" s="2"/>
      <c r="I1085" s="2"/>
      <c r="J1085" s="2"/>
      <c r="K1085" s="2"/>
      <c r="L1085" s="2"/>
      <c r="M1085" s="4"/>
    </row>
    <row r="1086" spans="1:13" s="9" customFormat="1" x14ac:dyDescent="0.2">
      <c r="A1086" s="4"/>
      <c r="B1086" s="4"/>
      <c r="C1086" s="337"/>
      <c r="D1086" s="2"/>
      <c r="E1086" s="2"/>
      <c r="F1086" s="51"/>
      <c r="G1086" s="2"/>
      <c r="H1086" s="2"/>
      <c r="I1086" s="2"/>
      <c r="J1086" s="2"/>
      <c r="K1086" s="2"/>
      <c r="L1086" s="2"/>
      <c r="M1086" s="4"/>
    </row>
    <row r="1087" spans="1:13" s="9" customFormat="1" x14ac:dyDescent="0.2">
      <c r="A1087" s="4"/>
      <c r="B1087" s="4"/>
      <c r="C1087" s="337"/>
      <c r="D1087" s="2"/>
      <c r="E1087" s="2"/>
      <c r="F1087" s="51"/>
      <c r="G1087" s="2"/>
      <c r="H1087" s="2"/>
      <c r="I1087" s="2"/>
      <c r="J1087" s="2"/>
      <c r="K1087" s="2"/>
      <c r="L1087" s="2"/>
      <c r="M1087" s="4"/>
    </row>
    <row r="1088" spans="1:13" s="9" customFormat="1" x14ac:dyDescent="0.2">
      <c r="A1088" s="4"/>
      <c r="B1088" s="4"/>
      <c r="C1088" s="337"/>
      <c r="D1088" s="2"/>
      <c r="E1088" s="2"/>
      <c r="F1088" s="51"/>
      <c r="G1088" s="2"/>
      <c r="H1088" s="2"/>
      <c r="I1088" s="2"/>
      <c r="J1088" s="2"/>
      <c r="K1088" s="2"/>
      <c r="L1088" s="2"/>
      <c r="M1088" s="4"/>
    </row>
    <row r="1089" spans="1:13" s="9" customFormat="1" x14ac:dyDescent="0.2">
      <c r="A1089" s="4"/>
      <c r="B1089" s="4"/>
      <c r="C1089" s="337"/>
      <c r="D1089" s="2"/>
      <c r="E1089" s="2"/>
      <c r="F1089" s="51"/>
      <c r="G1089" s="2"/>
      <c r="H1089" s="2"/>
      <c r="I1089" s="2"/>
      <c r="J1089" s="2"/>
      <c r="K1089" s="2"/>
      <c r="L1089" s="2"/>
      <c r="M1089" s="4"/>
    </row>
    <row r="1090" spans="1:13" s="9" customFormat="1" x14ac:dyDescent="0.2">
      <c r="A1090" s="4"/>
      <c r="B1090" s="4"/>
      <c r="C1090" s="337"/>
      <c r="D1090" s="2"/>
      <c r="E1090" s="2"/>
      <c r="F1090" s="51"/>
      <c r="G1090" s="2"/>
      <c r="H1090" s="2"/>
      <c r="I1090" s="2"/>
      <c r="J1090" s="2"/>
      <c r="K1090" s="2"/>
      <c r="L1090" s="2"/>
      <c r="M1090" s="4"/>
    </row>
    <row r="1091" spans="1:13" s="9" customFormat="1" x14ac:dyDescent="0.2">
      <c r="A1091" s="4"/>
      <c r="B1091" s="4"/>
      <c r="C1091" s="337"/>
      <c r="D1091" s="2"/>
      <c r="E1091" s="2"/>
      <c r="F1091" s="51"/>
      <c r="G1091" s="2"/>
      <c r="H1091" s="2"/>
      <c r="I1091" s="2"/>
      <c r="J1091" s="2"/>
      <c r="K1091" s="2"/>
      <c r="L1091" s="2"/>
      <c r="M1091" s="4"/>
    </row>
    <row r="1092" spans="1:13" s="9" customFormat="1" x14ac:dyDescent="0.2">
      <c r="A1092" s="4"/>
      <c r="B1092" s="4"/>
      <c r="C1092" s="337"/>
      <c r="D1092" s="2"/>
      <c r="E1092" s="2"/>
      <c r="F1092" s="51"/>
      <c r="G1092" s="2"/>
      <c r="H1092" s="2"/>
      <c r="I1092" s="2"/>
      <c r="J1092" s="2"/>
      <c r="K1092" s="2"/>
      <c r="L1092" s="2"/>
      <c r="M1092" s="4"/>
    </row>
    <row r="1093" spans="1:13" s="9" customFormat="1" x14ac:dyDescent="0.2">
      <c r="A1093" s="4"/>
      <c r="B1093" s="4"/>
      <c r="C1093" s="337"/>
      <c r="D1093" s="2"/>
      <c r="E1093" s="2"/>
      <c r="F1093" s="51"/>
      <c r="G1093" s="2"/>
      <c r="H1093" s="2"/>
      <c r="I1093" s="2"/>
      <c r="J1093" s="2"/>
      <c r="K1093" s="2"/>
      <c r="L1093" s="2"/>
      <c r="M1093" s="4"/>
    </row>
    <row r="1094" spans="1:13" s="9" customFormat="1" x14ac:dyDescent="0.2">
      <c r="A1094" s="4"/>
      <c r="B1094" s="4"/>
      <c r="C1094" s="337"/>
      <c r="D1094" s="2"/>
      <c r="E1094" s="2"/>
      <c r="F1094" s="51"/>
      <c r="G1094" s="2"/>
      <c r="H1094" s="2"/>
      <c r="I1094" s="2"/>
      <c r="J1094" s="2"/>
      <c r="K1094" s="2"/>
      <c r="L1094" s="2"/>
      <c r="M1094" s="4"/>
    </row>
    <row r="1095" spans="1:13" s="9" customFormat="1" x14ac:dyDescent="0.2">
      <c r="A1095" s="4"/>
      <c r="B1095" s="4"/>
      <c r="C1095" s="337"/>
      <c r="D1095" s="2"/>
      <c r="E1095" s="2"/>
      <c r="F1095" s="51"/>
      <c r="G1095" s="2"/>
      <c r="H1095" s="2"/>
      <c r="I1095" s="2"/>
      <c r="J1095" s="2"/>
      <c r="K1095" s="2"/>
      <c r="L1095" s="2"/>
      <c r="M1095" s="4"/>
    </row>
    <row r="1096" spans="1:13" s="9" customFormat="1" x14ac:dyDescent="0.2">
      <c r="A1096" s="4"/>
      <c r="B1096" s="4"/>
      <c r="C1096" s="337"/>
      <c r="D1096" s="2"/>
      <c r="E1096" s="2"/>
      <c r="F1096" s="51"/>
      <c r="G1096" s="2"/>
      <c r="H1096" s="2"/>
      <c r="I1096" s="2"/>
      <c r="J1096" s="2"/>
      <c r="K1096" s="2"/>
      <c r="L1096" s="2"/>
      <c r="M1096" s="4"/>
    </row>
    <row r="1097" spans="1:13" s="9" customFormat="1" x14ac:dyDescent="0.2">
      <c r="A1097" s="4"/>
      <c r="B1097" s="4"/>
      <c r="C1097" s="337"/>
      <c r="D1097" s="2"/>
      <c r="E1097" s="2"/>
      <c r="F1097" s="51"/>
      <c r="G1097" s="2"/>
      <c r="H1097" s="2"/>
      <c r="I1097" s="2"/>
      <c r="J1097" s="2"/>
      <c r="K1097" s="2"/>
      <c r="L1097" s="2"/>
      <c r="M1097" s="4"/>
    </row>
    <row r="1098" spans="1:13" s="9" customFormat="1" x14ac:dyDescent="0.2">
      <c r="A1098" s="4"/>
      <c r="B1098" s="4"/>
      <c r="C1098" s="337"/>
      <c r="D1098" s="2"/>
      <c r="E1098" s="2"/>
      <c r="F1098" s="51"/>
      <c r="G1098" s="2"/>
      <c r="H1098" s="2"/>
      <c r="I1098" s="2"/>
      <c r="J1098" s="2"/>
      <c r="K1098" s="2"/>
      <c r="L1098" s="2"/>
      <c r="M1098" s="4"/>
    </row>
    <row r="1099" spans="1:13" s="9" customFormat="1" x14ac:dyDescent="0.2">
      <c r="A1099" s="4"/>
      <c r="B1099" s="4"/>
      <c r="C1099" s="337"/>
      <c r="D1099" s="2"/>
      <c r="E1099" s="2"/>
      <c r="F1099" s="51"/>
      <c r="G1099" s="2"/>
      <c r="H1099" s="2"/>
      <c r="I1099" s="2"/>
      <c r="J1099" s="2"/>
      <c r="K1099" s="2"/>
      <c r="L1099" s="2"/>
      <c r="M1099" s="4"/>
    </row>
    <row r="1100" spans="1:13" s="9" customFormat="1" x14ac:dyDescent="0.2">
      <c r="A1100" s="4"/>
      <c r="B1100" s="4"/>
      <c r="C1100" s="337"/>
      <c r="D1100" s="2"/>
      <c r="E1100" s="2"/>
      <c r="F1100" s="51"/>
      <c r="G1100" s="2"/>
      <c r="H1100" s="2"/>
      <c r="I1100" s="2"/>
      <c r="J1100" s="2"/>
      <c r="K1100" s="2"/>
      <c r="L1100" s="2"/>
      <c r="M1100" s="4"/>
    </row>
    <row r="1101" spans="1:13" s="9" customFormat="1" x14ac:dyDescent="0.2">
      <c r="A1101" s="4"/>
      <c r="B1101" s="4"/>
      <c r="C1101" s="337"/>
      <c r="D1101" s="2"/>
      <c r="E1101" s="2"/>
      <c r="F1101" s="51"/>
      <c r="G1101" s="2"/>
      <c r="H1101" s="2"/>
      <c r="I1101" s="2"/>
      <c r="J1101" s="2"/>
      <c r="K1101" s="2"/>
      <c r="L1101" s="2"/>
      <c r="M1101" s="4"/>
    </row>
    <row r="1102" spans="1:13" s="9" customFormat="1" x14ac:dyDescent="0.2">
      <c r="A1102" s="4"/>
      <c r="B1102" s="4"/>
      <c r="C1102" s="337"/>
      <c r="D1102" s="2"/>
      <c r="E1102" s="2"/>
      <c r="F1102" s="51"/>
      <c r="G1102" s="2"/>
      <c r="H1102" s="2"/>
      <c r="I1102" s="2"/>
      <c r="J1102" s="2"/>
      <c r="K1102" s="2"/>
      <c r="L1102" s="2"/>
      <c r="M1102" s="4"/>
    </row>
    <row r="1103" spans="1:13" s="9" customFormat="1" x14ac:dyDescent="0.2">
      <c r="A1103" s="4"/>
      <c r="B1103" s="4"/>
      <c r="C1103" s="337"/>
      <c r="D1103" s="2"/>
      <c r="E1103" s="2"/>
      <c r="F1103" s="51"/>
      <c r="G1103" s="2"/>
      <c r="H1103" s="2"/>
      <c r="I1103" s="2"/>
      <c r="J1103" s="2"/>
      <c r="K1103" s="2"/>
      <c r="L1103" s="2"/>
      <c r="M1103" s="4"/>
    </row>
    <row r="1104" spans="1:13" s="9" customFormat="1" x14ac:dyDescent="0.2">
      <c r="A1104" s="4"/>
      <c r="B1104" s="4"/>
      <c r="C1104" s="337"/>
      <c r="D1104" s="2"/>
      <c r="E1104" s="2"/>
      <c r="F1104" s="51"/>
      <c r="G1104" s="2"/>
      <c r="H1104" s="2"/>
      <c r="I1104" s="2"/>
      <c r="J1104" s="2"/>
      <c r="K1104" s="2"/>
      <c r="L1104" s="2"/>
      <c r="M1104" s="4"/>
    </row>
    <row r="1105" spans="1:13" s="9" customFormat="1" x14ac:dyDescent="0.2">
      <c r="A1105" s="4"/>
      <c r="B1105" s="4"/>
      <c r="C1105" s="337"/>
      <c r="D1105" s="2"/>
      <c r="E1105" s="2"/>
      <c r="F1105" s="51"/>
      <c r="G1105" s="2"/>
      <c r="H1105" s="2"/>
      <c r="I1105" s="2"/>
      <c r="J1105" s="2"/>
      <c r="K1105" s="2"/>
      <c r="L1105" s="2"/>
      <c r="M1105" s="4"/>
    </row>
    <row r="1106" spans="1:13" s="9" customFormat="1" x14ac:dyDescent="0.2">
      <c r="A1106" s="4"/>
      <c r="B1106" s="4"/>
      <c r="C1106" s="337"/>
      <c r="D1106" s="2"/>
      <c r="E1106" s="2"/>
      <c r="F1106" s="51"/>
      <c r="G1106" s="2"/>
      <c r="H1106" s="2"/>
      <c r="I1106" s="2"/>
      <c r="J1106" s="2"/>
      <c r="K1106" s="2"/>
      <c r="L1106" s="2"/>
      <c r="M1106" s="4"/>
    </row>
    <row r="1107" spans="1:13" s="9" customFormat="1" x14ac:dyDescent="0.2">
      <c r="A1107" s="4"/>
      <c r="B1107" s="4"/>
      <c r="C1107" s="337"/>
      <c r="D1107" s="2"/>
      <c r="E1107" s="2"/>
      <c r="F1107" s="51"/>
      <c r="G1107" s="2"/>
      <c r="H1107" s="2"/>
      <c r="I1107" s="2"/>
      <c r="J1107" s="2"/>
      <c r="K1107" s="2"/>
      <c r="L1107" s="2"/>
      <c r="M1107" s="4"/>
    </row>
    <row r="1108" spans="1:13" s="9" customFormat="1" x14ac:dyDescent="0.2">
      <c r="A1108" s="4"/>
      <c r="B1108" s="4"/>
      <c r="C1108" s="337"/>
      <c r="D1108" s="2"/>
      <c r="E1108" s="2"/>
      <c r="F1108" s="51"/>
      <c r="G1108" s="2"/>
      <c r="H1108" s="2"/>
      <c r="I1108" s="2"/>
      <c r="J1108" s="2"/>
      <c r="K1108" s="2"/>
      <c r="L1108" s="2"/>
      <c r="M1108" s="4"/>
    </row>
    <row r="1109" spans="1:13" s="9" customFormat="1" x14ac:dyDescent="0.2">
      <c r="A1109" s="4"/>
      <c r="B1109" s="4"/>
      <c r="C1109" s="337"/>
      <c r="D1109" s="2"/>
      <c r="E1109" s="2"/>
      <c r="F1109" s="51"/>
      <c r="G1109" s="2"/>
      <c r="H1109" s="2"/>
      <c r="I1109" s="2"/>
      <c r="J1109" s="2"/>
      <c r="K1109" s="2"/>
      <c r="L1109" s="2"/>
      <c r="M1109" s="4"/>
    </row>
    <row r="1110" spans="1:13" s="9" customFormat="1" x14ac:dyDescent="0.2">
      <c r="A1110" s="4"/>
      <c r="B1110" s="4"/>
      <c r="C1110" s="337"/>
      <c r="D1110" s="2"/>
      <c r="E1110" s="2"/>
      <c r="F1110" s="51"/>
      <c r="G1110" s="2"/>
      <c r="H1110" s="2"/>
      <c r="I1110" s="2"/>
      <c r="J1110" s="2"/>
      <c r="K1110" s="2"/>
      <c r="L1110" s="2"/>
      <c r="M1110" s="4"/>
    </row>
    <row r="1111" spans="1:13" s="9" customFormat="1" x14ac:dyDescent="0.2">
      <c r="A1111" s="4"/>
      <c r="B1111" s="4"/>
      <c r="C1111" s="337"/>
      <c r="D1111" s="2"/>
      <c r="E1111" s="2"/>
      <c r="F1111" s="51"/>
      <c r="G1111" s="2"/>
      <c r="H1111" s="2"/>
      <c r="I1111" s="2"/>
      <c r="J1111" s="2"/>
      <c r="K1111" s="2"/>
      <c r="L1111" s="2"/>
      <c r="M1111" s="4"/>
    </row>
    <row r="1112" spans="1:13" s="9" customFormat="1" x14ac:dyDescent="0.2">
      <c r="A1112" s="4"/>
      <c r="B1112" s="4"/>
      <c r="C1112" s="337"/>
      <c r="D1112" s="2"/>
      <c r="E1112" s="2"/>
      <c r="F1112" s="51"/>
      <c r="G1112" s="2"/>
      <c r="H1112" s="2"/>
      <c r="I1112" s="2"/>
      <c r="J1112" s="2"/>
      <c r="K1112" s="2"/>
      <c r="L1112" s="2"/>
      <c r="M1112" s="4"/>
    </row>
    <row r="1113" spans="1:13" s="9" customFormat="1" x14ac:dyDescent="0.2">
      <c r="A1113" s="4"/>
      <c r="B1113" s="4"/>
      <c r="C1113" s="337"/>
      <c r="D1113" s="2"/>
      <c r="E1113" s="2"/>
      <c r="F1113" s="51"/>
      <c r="G1113" s="2"/>
      <c r="H1113" s="2"/>
      <c r="I1113" s="2"/>
      <c r="J1113" s="2"/>
      <c r="K1113" s="2"/>
      <c r="L1113" s="2"/>
      <c r="M1113" s="4"/>
    </row>
    <row r="1114" spans="1:13" s="9" customFormat="1" x14ac:dyDescent="0.2">
      <c r="A1114" s="4"/>
      <c r="B1114" s="4"/>
      <c r="C1114" s="337"/>
      <c r="D1114" s="2"/>
      <c r="E1114" s="2"/>
      <c r="F1114" s="51"/>
      <c r="G1114" s="2"/>
      <c r="H1114" s="2"/>
      <c r="I1114" s="2"/>
      <c r="J1114" s="2"/>
      <c r="K1114" s="2"/>
      <c r="L1114" s="2"/>
      <c r="M1114" s="4"/>
    </row>
    <row r="1115" spans="1:13" s="9" customFormat="1" x14ac:dyDescent="0.2">
      <c r="A1115" s="4"/>
      <c r="B1115" s="4"/>
      <c r="C1115" s="337"/>
      <c r="D1115" s="2"/>
      <c r="E1115" s="2"/>
      <c r="F1115" s="51"/>
      <c r="G1115" s="2"/>
      <c r="H1115" s="2"/>
      <c r="I1115" s="2"/>
      <c r="J1115" s="2"/>
      <c r="K1115" s="2"/>
      <c r="L1115" s="2"/>
      <c r="M1115" s="4"/>
    </row>
    <row r="1116" spans="1:13" s="9" customFormat="1" x14ac:dyDescent="0.2">
      <c r="A1116" s="4"/>
      <c r="B1116" s="4"/>
      <c r="C1116" s="337"/>
      <c r="D1116" s="2"/>
      <c r="E1116" s="2"/>
      <c r="F1116" s="51"/>
      <c r="G1116" s="2"/>
      <c r="H1116" s="2"/>
      <c r="I1116" s="2"/>
      <c r="J1116" s="2"/>
      <c r="K1116" s="2"/>
      <c r="L1116" s="2"/>
      <c r="M1116" s="4"/>
    </row>
    <row r="1117" spans="1:13" s="9" customFormat="1" x14ac:dyDescent="0.2">
      <c r="A1117" s="4"/>
      <c r="B1117" s="4"/>
      <c r="C1117" s="337"/>
      <c r="D1117" s="2"/>
      <c r="E1117" s="2"/>
      <c r="F1117" s="51"/>
      <c r="G1117" s="2"/>
      <c r="H1117" s="2"/>
      <c r="I1117" s="2"/>
      <c r="J1117" s="2"/>
      <c r="K1117" s="2"/>
      <c r="L1117" s="2"/>
      <c r="M1117" s="4"/>
    </row>
    <row r="1118" spans="1:13" s="9" customFormat="1" x14ac:dyDescent="0.2">
      <c r="A1118" s="4"/>
      <c r="B1118" s="4"/>
      <c r="C1118" s="337"/>
      <c r="D1118" s="2"/>
      <c r="E1118" s="2"/>
      <c r="F1118" s="51"/>
      <c r="G1118" s="2"/>
      <c r="H1118" s="2"/>
      <c r="I1118" s="2"/>
      <c r="J1118" s="2"/>
      <c r="K1118" s="2"/>
      <c r="L1118" s="2"/>
      <c r="M1118" s="4"/>
    </row>
    <row r="1119" spans="1:13" s="9" customFormat="1" x14ac:dyDescent="0.2">
      <c r="A1119" s="4"/>
      <c r="B1119" s="4"/>
      <c r="C1119" s="337"/>
      <c r="D1119" s="2"/>
      <c r="E1119" s="2"/>
      <c r="F1119" s="51"/>
      <c r="G1119" s="2"/>
      <c r="H1119" s="2"/>
      <c r="I1119" s="2"/>
      <c r="J1119" s="2"/>
      <c r="K1119" s="2"/>
      <c r="L1119" s="2"/>
      <c r="M1119" s="4"/>
    </row>
    <row r="1120" spans="1:13" s="9" customFormat="1" x14ac:dyDescent="0.2">
      <c r="A1120" s="4"/>
      <c r="B1120" s="4"/>
      <c r="C1120" s="337"/>
      <c r="D1120" s="2"/>
      <c r="E1120" s="2"/>
      <c r="F1120" s="51"/>
      <c r="G1120" s="2"/>
      <c r="H1120" s="2"/>
      <c r="I1120" s="2"/>
      <c r="J1120" s="2"/>
      <c r="K1120" s="2"/>
      <c r="L1120" s="2"/>
      <c r="M1120" s="4"/>
    </row>
    <row r="1121" spans="1:13" s="9" customFormat="1" x14ac:dyDescent="0.2">
      <c r="A1121" s="4"/>
      <c r="B1121" s="4"/>
      <c r="C1121" s="337"/>
      <c r="D1121" s="2"/>
      <c r="E1121" s="2"/>
      <c r="F1121" s="51"/>
      <c r="G1121" s="2"/>
      <c r="H1121" s="2"/>
      <c r="I1121" s="2"/>
      <c r="J1121" s="2"/>
      <c r="K1121" s="2"/>
      <c r="L1121" s="2"/>
      <c r="M1121" s="4"/>
    </row>
    <row r="1122" spans="1:13" s="9" customFormat="1" x14ac:dyDescent="0.2">
      <c r="A1122" s="4"/>
      <c r="B1122" s="4"/>
      <c r="C1122" s="337"/>
      <c r="D1122" s="2"/>
      <c r="E1122" s="2"/>
      <c r="F1122" s="51"/>
      <c r="G1122" s="2"/>
      <c r="H1122" s="2"/>
      <c r="I1122" s="2"/>
      <c r="J1122" s="2"/>
      <c r="K1122" s="2"/>
      <c r="L1122" s="2"/>
      <c r="M1122" s="4"/>
    </row>
    <row r="1123" spans="1:13" s="9" customFormat="1" x14ac:dyDescent="0.2">
      <c r="A1123" s="4"/>
      <c r="B1123" s="4"/>
      <c r="C1123" s="337"/>
      <c r="D1123" s="2"/>
      <c r="E1123" s="2"/>
      <c r="F1123" s="51"/>
      <c r="G1123" s="2"/>
      <c r="H1123" s="2"/>
      <c r="I1123" s="2"/>
      <c r="J1123" s="2"/>
      <c r="K1123" s="2"/>
      <c r="L1123" s="2"/>
      <c r="M1123" s="4"/>
    </row>
    <row r="1124" spans="1:13" s="9" customFormat="1" x14ac:dyDescent="0.2">
      <c r="A1124" s="4"/>
      <c r="B1124" s="4"/>
      <c r="C1124" s="337"/>
      <c r="D1124" s="2"/>
      <c r="E1124" s="2"/>
      <c r="F1124" s="51"/>
      <c r="G1124" s="2"/>
      <c r="H1124" s="2"/>
      <c r="I1124" s="2"/>
      <c r="J1124" s="2"/>
      <c r="K1124" s="2"/>
      <c r="L1124" s="2"/>
      <c r="M1124" s="4"/>
    </row>
    <row r="1125" spans="1:13" s="9" customFormat="1" x14ac:dyDescent="0.2">
      <c r="A1125" s="4"/>
      <c r="B1125" s="4"/>
      <c r="C1125" s="337"/>
      <c r="D1125" s="2"/>
      <c r="E1125" s="2"/>
      <c r="F1125" s="51"/>
      <c r="G1125" s="2"/>
      <c r="H1125" s="2"/>
      <c r="I1125" s="2"/>
      <c r="J1125" s="2"/>
      <c r="K1125" s="2"/>
      <c r="L1125" s="2"/>
      <c r="M1125" s="4"/>
    </row>
    <row r="1126" spans="1:13" s="9" customFormat="1" x14ac:dyDescent="0.2">
      <c r="A1126" s="4"/>
      <c r="B1126" s="4"/>
      <c r="C1126" s="337"/>
      <c r="D1126" s="2"/>
      <c r="E1126" s="2"/>
      <c r="F1126" s="51"/>
      <c r="G1126" s="2"/>
      <c r="H1126" s="2"/>
      <c r="I1126" s="2"/>
      <c r="J1126" s="2"/>
      <c r="K1126" s="2"/>
      <c r="L1126" s="2"/>
      <c r="M1126" s="4"/>
    </row>
    <row r="1127" spans="1:13" s="9" customFormat="1" x14ac:dyDescent="0.2">
      <c r="A1127" s="4"/>
      <c r="B1127" s="4"/>
      <c r="C1127" s="337"/>
      <c r="D1127" s="2"/>
      <c r="E1127" s="2"/>
      <c r="F1127" s="51"/>
      <c r="G1127" s="2"/>
      <c r="H1127" s="2"/>
      <c r="I1127" s="2"/>
      <c r="J1127" s="2"/>
      <c r="K1127" s="2"/>
      <c r="L1127" s="2"/>
      <c r="M1127" s="4"/>
    </row>
    <row r="1128" spans="1:13" s="9" customFormat="1" x14ac:dyDescent="0.2">
      <c r="A1128" s="4"/>
      <c r="B1128" s="4"/>
      <c r="C1128" s="337"/>
      <c r="D1128" s="2"/>
      <c r="E1128" s="2"/>
      <c r="F1128" s="51"/>
      <c r="G1128" s="2"/>
      <c r="H1128" s="2"/>
      <c r="I1128" s="2"/>
      <c r="J1128" s="2"/>
      <c r="K1128" s="2"/>
      <c r="L1128" s="2"/>
      <c r="M1128" s="4"/>
    </row>
    <row r="1129" spans="1:13" s="9" customFormat="1" x14ac:dyDescent="0.2">
      <c r="A1129" s="4"/>
      <c r="B1129" s="4"/>
      <c r="C1129" s="337"/>
      <c r="D1129" s="2"/>
      <c r="E1129" s="2"/>
      <c r="F1129" s="51"/>
      <c r="G1129" s="2"/>
      <c r="H1129" s="2"/>
      <c r="I1129" s="2"/>
      <c r="J1129" s="2"/>
      <c r="K1129" s="2"/>
      <c r="L1129" s="2"/>
      <c r="M1129" s="4"/>
    </row>
    <row r="1130" spans="1:13" s="9" customFormat="1" x14ac:dyDescent="0.2">
      <c r="A1130" s="4"/>
      <c r="B1130" s="4"/>
      <c r="C1130" s="337"/>
      <c r="D1130" s="2"/>
      <c r="E1130" s="2"/>
      <c r="F1130" s="51"/>
      <c r="G1130" s="2"/>
      <c r="H1130" s="2"/>
      <c r="I1130" s="2"/>
      <c r="J1130" s="2"/>
      <c r="K1130" s="2"/>
      <c r="L1130" s="2"/>
      <c r="M1130" s="4"/>
    </row>
    <row r="1131" spans="1:13" s="9" customFormat="1" x14ac:dyDescent="0.2">
      <c r="A1131" s="4"/>
      <c r="B1131" s="4"/>
      <c r="C1131" s="337"/>
      <c r="D1131" s="2"/>
      <c r="E1131" s="2"/>
      <c r="F1131" s="51"/>
      <c r="G1131" s="2"/>
      <c r="H1131" s="2"/>
      <c r="I1131" s="2"/>
      <c r="J1131" s="2"/>
      <c r="K1131" s="2"/>
      <c r="L1131" s="2"/>
      <c r="M1131" s="4"/>
    </row>
    <row r="1132" spans="1:13" s="9" customFormat="1" x14ac:dyDescent="0.2">
      <c r="A1132" s="4"/>
      <c r="B1132" s="4"/>
      <c r="C1132" s="337"/>
      <c r="D1132" s="2"/>
      <c r="E1132" s="2"/>
      <c r="F1132" s="51"/>
      <c r="G1132" s="2"/>
      <c r="H1132" s="2"/>
      <c r="I1132" s="2"/>
      <c r="J1132" s="2"/>
      <c r="K1132" s="2"/>
      <c r="L1132" s="2"/>
      <c r="M1132" s="4"/>
    </row>
    <row r="1133" spans="1:13" s="9" customFormat="1" x14ac:dyDescent="0.2">
      <c r="A1133" s="4"/>
      <c r="B1133" s="4"/>
      <c r="C1133" s="337"/>
      <c r="D1133" s="2"/>
      <c r="E1133" s="2"/>
      <c r="F1133" s="51"/>
      <c r="G1133" s="2"/>
      <c r="H1133" s="2"/>
      <c r="I1133" s="2"/>
      <c r="J1133" s="2"/>
      <c r="K1133" s="2"/>
      <c r="L1133" s="2"/>
      <c r="M1133" s="4"/>
    </row>
    <row r="1134" spans="1:13" s="9" customFormat="1" x14ac:dyDescent="0.2">
      <c r="A1134" s="4"/>
      <c r="B1134" s="4"/>
      <c r="C1134" s="337"/>
      <c r="D1134" s="2"/>
      <c r="E1134" s="2"/>
      <c r="F1134" s="51"/>
      <c r="G1134" s="2"/>
      <c r="H1134" s="2"/>
      <c r="I1134" s="2"/>
      <c r="J1134" s="2"/>
      <c r="K1134" s="2"/>
      <c r="L1134" s="2"/>
      <c r="M1134" s="4"/>
    </row>
    <row r="1135" spans="1:13" s="9" customFormat="1" x14ac:dyDescent="0.2">
      <c r="A1135" s="4"/>
      <c r="B1135" s="4"/>
      <c r="C1135" s="337"/>
      <c r="D1135" s="2"/>
      <c r="E1135" s="2"/>
      <c r="F1135" s="51"/>
      <c r="G1135" s="2"/>
      <c r="H1135" s="2"/>
      <c r="I1135" s="2"/>
      <c r="J1135" s="2"/>
      <c r="K1135" s="2"/>
      <c r="L1135" s="2"/>
      <c r="M1135" s="4"/>
    </row>
    <row r="1136" spans="1:13" s="9" customFormat="1" x14ac:dyDescent="0.2">
      <c r="A1136" s="4"/>
      <c r="B1136" s="4"/>
      <c r="C1136" s="337"/>
      <c r="D1136" s="2"/>
      <c r="E1136" s="2"/>
      <c r="F1136" s="51"/>
      <c r="G1136" s="2"/>
      <c r="H1136" s="2"/>
      <c r="I1136" s="2"/>
      <c r="J1136" s="2"/>
      <c r="K1136" s="2"/>
      <c r="L1136" s="2"/>
      <c r="M1136" s="4"/>
    </row>
    <row r="1137" spans="1:13" s="9" customFormat="1" x14ac:dyDescent="0.2">
      <c r="A1137" s="4"/>
      <c r="B1137" s="4"/>
      <c r="C1137" s="337"/>
      <c r="D1137" s="2"/>
      <c r="E1137" s="2"/>
      <c r="F1137" s="51"/>
      <c r="G1137" s="2"/>
      <c r="H1137" s="2"/>
      <c r="I1137" s="2"/>
      <c r="J1137" s="2"/>
      <c r="K1137" s="2"/>
      <c r="L1137" s="2"/>
      <c r="M1137" s="4"/>
    </row>
    <row r="1138" spans="1:13" s="9" customFormat="1" x14ac:dyDescent="0.2">
      <c r="A1138" s="4"/>
      <c r="B1138" s="4"/>
      <c r="C1138" s="337"/>
      <c r="D1138" s="2"/>
      <c r="E1138" s="2"/>
      <c r="F1138" s="51"/>
      <c r="G1138" s="2"/>
      <c r="H1138" s="2"/>
      <c r="I1138" s="2"/>
      <c r="J1138" s="2"/>
      <c r="K1138" s="2"/>
      <c r="L1138" s="2"/>
      <c r="M1138" s="4"/>
    </row>
    <row r="1139" spans="1:13" s="9" customFormat="1" x14ac:dyDescent="0.2">
      <c r="A1139" s="4"/>
      <c r="B1139" s="4"/>
      <c r="C1139" s="337"/>
      <c r="D1139" s="2"/>
      <c r="E1139" s="2"/>
      <c r="F1139" s="51"/>
      <c r="G1139" s="2"/>
      <c r="H1139" s="2"/>
      <c r="I1139" s="2"/>
      <c r="J1139" s="2"/>
      <c r="K1139" s="2"/>
      <c r="L1139" s="2"/>
      <c r="M1139" s="4"/>
    </row>
    <row r="1140" spans="1:13" s="9" customFormat="1" x14ac:dyDescent="0.2">
      <c r="A1140" s="4"/>
      <c r="B1140" s="4"/>
      <c r="C1140" s="337"/>
      <c r="D1140" s="2"/>
      <c r="E1140" s="2"/>
      <c r="F1140" s="51"/>
      <c r="G1140" s="2"/>
      <c r="H1140" s="2"/>
      <c r="I1140" s="2"/>
      <c r="J1140" s="2"/>
      <c r="K1140" s="2"/>
      <c r="L1140" s="2"/>
      <c r="M1140" s="4"/>
    </row>
    <row r="1141" spans="1:13" s="9" customFormat="1" x14ac:dyDescent="0.2">
      <c r="A1141" s="4"/>
      <c r="B1141" s="4"/>
      <c r="C1141" s="337"/>
      <c r="D1141" s="2"/>
      <c r="E1141" s="2"/>
      <c r="F1141" s="51"/>
      <c r="G1141" s="2"/>
      <c r="H1141" s="2"/>
      <c r="I1141" s="2"/>
      <c r="J1141" s="2"/>
      <c r="K1141" s="2"/>
      <c r="L1141" s="2"/>
      <c r="M1141" s="4"/>
    </row>
    <row r="1142" spans="1:13" s="9" customFormat="1" x14ac:dyDescent="0.2">
      <c r="A1142" s="4"/>
      <c r="B1142" s="4"/>
      <c r="C1142" s="337"/>
      <c r="D1142" s="2"/>
      <c r="E1142" s="2"/>
      <c r="F1142" s="51"/>
      <c r="G1142" s="2"/>
      <c r="H1142" s="2"/>
      <c r="I1142" s="2"/>
      <c r="J1142" s="2"/>
      <c r="K1142" s="2"/>
      <c r="L1142" s="2"/>
      <c r="M1142" s="4"/>
    </row>
    <row r="1143" spans="1:13" s="9" customFormat="1" x14ac:dyDescent="0.2">
      <c r="A1143" s="4"/>
      <c r="B1143" s="4"/>
      <c r="C1143" s="337"/>
      <c r="D1143" s="2"/>
      <c r="E1143" s="2"/>
      <c r="F1143" s="51"/>
      <c r="G1143" s="2"/>
      <c r="H1143" s="2"/>
      <c r="I1143" s="2"/>
      <c r="J1143" s="2"/>
      <c r="K1143" s="2"/>
      <c r="L1143" s="2"/>
      <c r="M1143" s="4"/>
    </row>
    <row r="1144" spans="1:13" s="9" customFormat="1" x14ac:dyDescent="0.2">
      <c r="A1144" s="4"/>
      <c r="B1144" s="4"/>
      <c r="C1144" s="337"/>
      <c r="D1144" s="2"/>
      <c r="E1144" s="2"/>
      <c r="F1144" s="51"/>
      <c r="G1144" s="2"/>
      <c r="H1144" s="2"/>
      <c r="I1144" s="2"/>
      <c r="J1144" s="2"/>
      <c r="K1144" s="2"/>
      <c r="L1144" s="2"/>
      <c r="M1144" s="4"/>
    </row>
    <row r="1145" spans="1:13" s="9" customFormat="1" x14ac:dyDescent="0.2">
      <c r="A1145" s="4"/>
      <c r="B1145" s="4"/>
      <c r="C1145" s="337"/>
      <c r="D1145" s="2"/>
      <c r="E1145" s="2"/>
      <c r="F1145" s="51"/>
      <c r="G1145" s="2"/>
      <c r="H1145" s="2"/>
      <c r="I1145" s="2"/>
      <c r="J1145" s="2"/>
      <c r="K1145" s="2"/>
      <c r="L1145" s="2"/>
      <c r="M1145" s="4"/>
    </row>
    <row r="1146" spans="1:13" s="9" customFormat="1" x14ac:dyDescent="0.2">
      <c r="A1146" s="4"/>
      <c r="B1146" s="4"/>
      <c r="C1146" s="337"/>
      <c r="D1146" s="2"/>
      <c r="E1146" s="2"/>
      <c r="F1146" s="51"/>
      <c r="G1146" s="2"/>
      <c r="H1146" s="2"/>
      <c r="I1146" s="2"/>
      <c r="J1146" s="2"/>
      <c r="K1146" s="2"/>
      <c r="L1146" s="2"/>
      <c r="M1146" s="4"/>
    </row>
    <row r="1147" spans="1:13" s="9" customFormat="1" x14ac:dyDescent="0.2">
      <c r="A1147" s="4"/>
      <c r="B1147" s="4"/>
      <c r="C1147" s="337"/>
      <c r="D1147" s="2"/>
      <c r="E1147" s="2"/>
      <c r="F1147" s="51"/>
      <c r="G1147" s="2"/>
      <c r="H1147" s="2"/>
      <c r="I1147" s="2"/>
      <c r="J1147" s="2"/>
      <c r="K1147" s="2"/>
      <c r="L1147" s="2"/>
      <c r="M1147" s="4"/>
    </row>
    <row r="1148" spans="1:13" s="9" customFormat="1" x14ac:dyDescent="0.2">
      <c r="A1148" s="4"/>
      <c r="B1148" s="4"/>
      <c r="C1148" s="337"/>
      <c r="D1148" s="2"/>
      <c r="E1148" s="2"/>
      <c r="F1148" s="51"/>
      <c r="G1148" s="2"/>
      <c r="H1148" s="2"/>
      <c r="I1148" s="2"/>
      <c r="J1148" s="2"/>
      <c r="K1148" s="2"/>
      <c r="L1148" s="2"/>
      <c r="M1148" s="4"/>
    </row>
    <row r="1149" spans="1:13" s="9" customFormat="1" x14ac:dyDescent="0.2">
      <c r="A1149" s="4"/>
      <c r="B1149" s="4"/>
      <c r="C1149" s="337"/>
      <c r="D1149" s="2"/>
      <c r="E1149" s="2"/>
      <c r="F1149" s="51"/>
      <c r="G1149" s="2"/>
      <c r="H1149" s="2"/>
      <c r="I1149" s="2"/>
      <c r="J1149" s="2"/>
      <c r="K1149" s="2"/>
      <c r="L1149" s="2"/>
      <c r="M1149" s="4"/>
    </row>
    <row r="1150" spans="1:13" s="9" customFormat="1" x14ac:dyDescent="0.2">
      <c r="A1150" s="4"/>
      <c r="B1150" s="4"/>
      <c r="C1150" s="337"/>
      <c r="D1150" s="2"/>
      <c r="E1150" s="2"/>
      <c r="F1150" s="51"/>
      <c r="G1150" s="2"/>
      <c r="H1150" s="2"/>
      <c r="I1150" s="2"/>
      <c r="J1150" s="2"/>
      <c r="K1150" s="2"/>
      <c r="L1150" s="2"/>
      <c r="M1150" s="4"/>
    </row>
    <row r="1151" spans="1:13" s="9" customFormat="1" x14ac:dyDescent="0.2">
      <c r="A1151" s="4"/>
      <c r="B1151" s="4"/>
      <c r="C1151" s="337"/>
      <c r="D1151" s="2"/>
      <c r="E1151" s="2"/>
      <c r="F1151" s="51"/>
      <c r="G1151" s="2"/>
      <c r="H1151" s="2"/>
      <c r="I1151" s="2"/>
      <c r="J1151" s="2"/>
      <c r="K1151" s="2"/>
      <c r="L1151" s="2"/>
      <c r="M1151" s="4"/>
    </row>
    <row r="1152" spans="1:13" s="9" customFormat="1" x14ac:dyDescent="0.2">
      <c r="A1152" s="4"/>
      <c r="B1152" s="4"/>
      <c r="C1152" s="337"/>
      <c r="D1152" s="2"/>
      <c r="E1152" s="2"/>
      <c r="F1152" s="51"/>
      <c r="G1152" s="2"/>
      <c r="H1152" s="2"/>
      <c r="I1152" s="2"/>
      <c r="J1152" s="2"/>
      <c r="K1152" s="2"/>
      <c r="L1152" s="2"/>
      <c r="M1152" s="4"/>
    </row>
    <row r="1153" spans="1:13" s="9" customFormat="1" x14ac:dyDescent="0.2">
      <c r="A1153" s="4"/>
      <c r="B1153" s="4"/>
      <c r="C1153" s="337"/>
      <c r="D1153" s="2"/>
      <c r="E1153" s="2"/>
      <c r="F1153" s="51"/>
      <c r="G1153" s="2"/>
      <c r="H1153" s="2"/>
      <c r="I1153" s="2"/>
      <c r="J1153" s="2"/>
      <c r="K1153" s="2"/>
      <c r="L1153" s="2"/>
      <c r="M1153" s="4"/>
    </row>
    <row r="1154" spans="1:13" s="9" customFormat="1" x14ac:dyDescent="0.2">
      <c r="A1154" s="4"/>
      <c r="B1154" s="4"/>
      <c r="C1154" s="337"/>
      <c r="D1154" s="2"/>
      <c r="E1154" s="2"/>
      <c r="F1154" s="51"/>
      <c r="G1154" s="2"/>
      <c r="H1154" s="2"/>
      <c r="I1154" s="2"/>
      <c r="J1154" s="2"/>
      <c r="K1154" s="2"/>
      <c r="L1154" s="2"/>
      <c r="M1154" s="4"/>
    </row>
    <row r="1155" spans="1:13" s="9" customFormat="1" x14ac:dyDescent="0.2">
      <c r="A1155" s="4"/>
      <c r="B1155" s="4"/>
      <c r="C1155" s="337"/>
      <c r="D1155" s="2"/>
      <c r="E1155" s="2"/>
      <c r="F1155" s="51"/>
      <c r="G1155" s="2"/>
      <c r="H1155" s="2"/>
      <c r="I1155" s="2"/>
      <c r="J1155" s="2"/>
      <c r="K1155" s="2"/>
      <c r="L1155" s="2"/>
      <c r="M1155" s="4"/>
    </row>
    <row r="1156" spans="1:13" s="9" customFormat="1" x14ac:dyDescent="0.2">
      <c r="A1156" s="4"/>
      <c r="B1156" s="4"/>
      <c r="C1156" s="337"/>
      <c r="D1156" s="2"/>
      <c r="E1156" s="2"/>
      <c r="F1156" s="51"/>
      <c r="G1156" s="2"/>
      <c r="H1156" s="2"/>
      <c r="I1156" s="2"/>
      <c r="J1156" s="2"/>
      <c r="K1156" s="2"/>
      <c r="L1156" s="2"/>
      <c r="M1156" s="4"/>
    </row>
    <row r="1157" spans="1:13" s="9" customFormat="1" x14ac:dyDescent="0.2">
      <c r="A1157" s="4"/>
      <c r="B1157" s="4"/>
      <c r="C1157" s="337"/>
      <c r="D1157" s="2"/>
      <c r="E1157" s="2"/>
      <c r="F1157" s="51"/>
      <c r="G1157" s="2"/>
      <c r="H1157" s="2"/>
      <c r="I1157" s="2"/>
      <c r="J1157" s="2"/>
      <c r="K1157" s="2"/>
      <c r="L1157" s="2"/>
      <c r="M1157" s="4"/>
    </row>
    <row r="1158" spans="1:13" s="9" customFormat="1" x14ac:dyDescent="0.2">
      <c r="A1158" s="4"/>
      <c r="B1158" s="4"/>
      <c r="C1158" s="337"/>
      <c r="D1158" s="2"/>
      <c r="E1158" s="2"/>
      <c r="F1158" s="51"/>
      <c r="G1158" s="2"/>
      <c r="H1158" s="2"/>
      <c r="I1158" s="2"/>
      <c r="J1158" s="2"/>
      <c r="K1158" s="2"/>
      <c r="L1158" s="2"/>
      <c r="M1158" s="4"/>
    </row>
    <row r="1159" spans="1:13" s="9" customFormat="1" x14ac:dyDescent="0.2">
      <c r="A1159" s="4"/>
      <c r="B1159" s="4"/>
      <c r="C1159" s="337"/>
      <c r="D1159" s="2"/>
      <c r="E1159" s="2"/>
      <c r="F1159" s="51"/>
      <c r="G1159" s="2"/>
      <c r="H1159" s="2"/>
      <c r="I1159" s="2"/>
      <c r="J1159" s="2"/>
      <c r="K1159" s="2"/>
      <c r="L1159" s="2"/>
      <c r="M1159" s="4"/>
    </row>
    <row r="1160" spans="1:13" s="9" customFormat="1" x14ac:dyDescent="0.2">
      <c r="A1160" s="4"/>
      <c r="B1160" s="4"/>
      <c r="C1160" s="337"/>
      <c r="D1160" s="2"/>
      <c r="E1160" s="2"/>
      <c r="F1160" s="51"/>
      <c r="G1160" s="2"/>
      <c r="H1160" s="2"/>
      <c r="I1160" s="2"/>
      <c r="J1160" s="2"/>
      <c r="K1160" s="2"/>
      <c r="L1160" s="2"/>
      <c r="M1160" s="4"/>
    </row>
    <row r="1161" spans="1:13" s="9" customFormat="1" x14ac:dyDescent="0.2">
      <c r="A1161" s="4"/>
      <c r="B1161" s="4"/>
      <c r="C1161" s="337"/>
      <c r="D1161" s="2"/>
      <c r="E1161" s="2"/>
      <c r="F1161" s="51"/>
      <c r="G1161" s="2"/>
      <c r="H1161" s="2"/>
      <c r="I1161" s="2"/>
      <c r="J1161" s="2"/>
      <c r="K1161" s="2"/>
      <c r="L1161" s="2"/>
      <c r="M1161" s="4"/>
    </row>
    <row r="1162" spans="1:13" s="9" customFormat="1" x14ac:dyDescent="0.2">
      <c r="A1162" s="4"/>
      <c r="B1162" s="4"/>
      <c r="C1162" s="337"/>
      <c r="D1162" s="2"/>
      <c r="E1162" s="2"/>
      <c r="F1162" s="51"/>
      <c r="G1162" s="2"/>
      <c r="H1162" s="2"/>
      <c r="I1162" s="2"/>
      <c r="J1162" s="2"/>
      <c r="K1162" s="2"/>
      <c r="L1162" s="2"/>
      <c r="M1162" s="4"/>
    </row>
    <row r="1163" spans="1:13" s="9" customFormat="1" x14ac:dyDescent="0.2">
      <c r="A1163" s="4"/>
      <c r="B1163" s="4"/>
      <c r="C1163" s="337"/>
      <c r="D1163" s="2"/>
      <c r="E1163" s="2"/>
      <c r="F1163" s="51"/>
      <c r="G1163" s="2"/>
      <c r="H1163" s="2"/>
      <c r="I1163" s="2"/>
      <c r="J1163" s="2"/>
      <c r="K1163" s="2"/>
      <c r="L1163" s="2"/>
      <c r="M1163" s="4"/>
    </row>
    <row r="1164" spans="1:13" s="9" customFormat="1" x14ac:dyDescent="0.2">
      <c r="A1164" s="4"/>
      <c r="B1164" s="4"/>
      <c r="C1164" s="337"/>
      <c r="D1164" s="2"/>
      <c r="E1164" s="2"/>
      <c r="F1164" s="51"/>
      <c r="G1164" s="2"/>
      <c r="H1164" s="2"/>
      <c r="I1164" s="2"/>
      <c r="J1164" s="2"/>
      <c r="K1164" s="2"/>
      <c r="L1164" s="2"/>
      <c r="M1164" s="4"/>
    </row>
    <row r="1165" spans="1:13" s="9" customFormat="1" x14ac:dyDescent="0.2">
      <c r="A1165" s="4"/>
      <c r="B1165" s="4"/>
      <c r="C1165" s="337"/>
      <c r="D1165" s="2"/>
      <c r="E1165" s="2"/>
      <c r="F1165" s="51"/>
      <c r="G1165" s="2"/>
      <c r="H1165" s="2"/>
      <c r="I1165" s="2"/>
      <c r="J1165" s="2"/>
      <c r="K1165" s="2"/>
      <c r="L1165" s="2"/>
      <c r="M1165" s="4"/>
    </row>
    <row r="1166" spans="1:13" s="9" customFormat="1" x14ac:dyDescent="0.2">
      <c r="A1166" s="4"/>
      <c r="B1166" s="4"/>
      <c r="C1166" s="337"/>
      <c r="D1166" s="2"/>
      <c r="E1166" s="2"/>
      <c r="F1166" s="51"/>
      <c r="G1166" s="2"/>
      <c r="H1166" s="2"/>
      <c r="I1166" s="2"/>
      <c r="J1166" s="2"/>
      <c r="K1166" s="2"/>
      <c r="L1166" s="2"/>
      <c r="M1166" s="4"/>
    </row>
    <row r="1167" spans="1:13" s="9" customFormat="1" x14ac:dyDescent="0.2">
      <c r="A1167" s="4"/>
      <c r="B1167" s="4"/>
      <c r="C1167" s="337"/>
      <c r="D1167" s="2"/>
      <c r="E1167" s="2"/>
      <c r="F1167" s="51"/>
      <c r="G1167" s="2"/>
      <c r="H1167" s="2"/>
      <c r="I1167" s="2"/>
      <c r="J1167" s="2"/>
      <c r="K1167" s="2"/>
      <c r="L1167" s="2"/>
      <c r="M1167" s="4"/>
    </row>
    <row r="1168" spans="1:13" s="9" customFormat="1" x14ac:dyDescent="0.2">
      <c r="A1168" s="4"/>
      <c r="B1168" s="4"/>
      <c r="C1168" s="337"/>
      <c r="D1168" s="2"/>
      <c r="E1168" s="2"/>
      <c r="F1168" s="51"/>
      <c r="G1168" s="2"/>
      <c r="H1168" s="2"/>
      <c r="I1168" s="2"/>
      <c r="J1168" s="2"/>
      <c r="K1168" s="2"/>
      <c r="L1168" s="2"/>
      <c r="M1168" s="4"/>
    </row>
    <row r="1169" spans="1:13" s="9" customFormat="1" x14ac:dyDescent="0.2">
      <c r="A1169" s="4"/>
      <c r="B1169" s="4"/>
      <c r="C1169" s="337"/>
      <c r="D1169" s="2"/>
      <c r="E1169" s="2"/>
      <c r="F1169" s="51"/>
      <c r="G1169" s="2"/>
      <c r="H1169" s="2"/>
      <c r="I1169" s="2"/>
      <c r="J1169" s="2"/>
      <c r="K1169" s="2"/>
      <c r="L1169" s="2"/>
      <c r="M1169" s="4"/>
    </row>
    <row r="1170" spans="1:13" s="9" customFormat="1" x14ac:dyDescent="0.2">
      <c r="A1170" s="4"/>
      <c r="B1170" s="4"/>
      <c r="C1170" s="337"/>
      <c r="D1170" s="2"/>
      <c r="E1170" s="2"/>
      <c r="F1170" s="51"/>
      <c r="G1170" s="2"/>
      <c r="H1170" s="2"/>
      <c r="I1170" s="2"/>
      <c r="J1170" s="2"/>
      <c r="K1170" s="2"/>
      <c r="L1170" s="2"/>
      <c r="M1170" s="4"/>
    </row>
    <row r="1171" spans="1:13" s="9" customFormat="1" x14ac:dyDescent="0.2">
      <c r="A1171" s="4"/>
      <c r="B1171" s="4"/>
      <c r="C1171" s="337"/>
      <c r="D1171" s="2"/>
      <c r="E1171" s="2"/>
      <c r="F1171" s="51"/>
      <c r="G1171" s="2"/>
      <c r="H1171" s="2"/>
      <c r="I1171" s="2"/>
      <c r="J1171" s="2"/>
      <c r="K1171" s="2"/>
      <c r="L1171" s="2"/>
      <c r="M1171" s="4"/>
    </row>
    <row r="1172" spans="1:13" s="9" customFormat="1" x14ac:dyDescent="0.2">
      <c r="A1172" s="4"/>
      <c r="B1172" s="4"/>
      <c r="C1172" s="337"/>
      <c r="D1172" s="2"/>
      <c r="E1172" s="2"/>
      <c r="F1172" s="51"/>
      <c r="G1172" s="2"/>
      <c r="H1172" s="2"/>
      <c r="I1172" s="2"/>
      <c r="J1172" s="2"/>
      <c r="K1172" s="2"/>
      <c r="L1172" s="2"/>
      <c r="M1172" s="4"/>
    </row>
    <row r="1173" spans="1:13" s="9" customFormat="1" x14ac:dyDescent="0.2">
      <c r="A1173" s="4"/>
      <c r="B1173" s="4"/>
      <c r="C1173" s="337"/>
      <c r="D1173" s="2"/>
      <c r="E1173" s="2"/>
      <c r="F1173" s="51"/>
      <c r="G1173" s="2"/>
      <c r="H1173" s="2"/>
      <c r="I1173" s="2"/>
      <c r="J1173" s="2"/>
      <c r="K1173" s="2"/>
      <c r="L1173" s="2"/>
      <c r="M1173" s="4"/>
    </row>
    <row r="1174" spans="1:13" s="9" customFormat="1" x14ac:dyDescent="0.2">
      <c r="A1174" s="4"/>
      <c r="B1174" s="4"/>
      <c r="C1174" s="337"/>
      <c r="D1174" s="2"/>
      <c r="E1174" s="2"/>
      <c r="F1174" s="51"/>
      <c r="G1174" s="2"/>
      <c r="H1174" s="2"/>
      <c r="I1174" s="2"/>
      <c r="J1174" s="2"/>
      <c r="K1174" s="2"/>
      <c r="L1174" s="2"/>
      <c r="M1174" s="4"/>
    </row>
    <row r="1175" spans="1:13" s="9" customFormat="1" x14ac:dyDescent="0.2">
      <c r="A1175" s="4"/>
      <c r="B1175" s="4"/>
      <c r="C1175" s="337"/>
      <c r="D1175" s="2"/>
      <c r="E1175" s="2"/>
      <c r="F1175" s="51"/>
      <c r="G1175" s="2"/>
      <c r="H1175" s="2"/>
      <c r="I1175" s="2"/>
      <c r="J1175" s="2"/>
      <c r="K1175" s="2"/>
      <c r="L1175" s="2"/>
      <c r="M1175" s="4"/>
    </row>
    <row r="1176" spans="1:13" s="9" customFormat="1" x14ac:dyDescent="0.2">
      <c r="A1176" s="4"/>
      <c r="B1176" s="4"/>
      <c r="C1176" s="337"/>
      <c r="D1176" s="2"/>
      <c r="E1176" s="2"/>
      <c r="F1176" s="51"/>
      <c r="G1176" s="2"/>
      <c r="H1176" s="2"/>
      <c r="I1176" s="2"/>
      <c r="J1176" s="2"/>
      <c r="K1176" s="2"/>
      <c r="L1176" s="2"/>
      <c r="M1176" s="4"/>
    </row>
    <row r="1177" spans="1:13" s="9" customFormat="1" x14ac:dyDescent="0.2">
      <c r="A1177" s="4"/>
      <c r="B1177" s="4"/>
      <c r="C1177" s="337"/>
      <c r="D1177" s="2"/>
      <c r="E1177" s="2"/>
      <c r="F1177" s="51"/>
      <c r="G1177" s="2"/>
      <c r="H1177" s="2"/>
      <c r="I1177" s="2"/>
      <c r="J1177" s="2"/>
      <c r="K1177" s="2"/>
      <c r="L1177" s="2"/>
      <c r="M1177" s="4"/>
    </row>
    <row r="1178" spans="1:13" s="9" customFormat="1" x14ac:dyDescent="0.2">
      <c r="A1178" s="4"/>
      <c r="B1178" s="4"/>
      <c r="C1178" s="337"/>
      <c r="D1178" s="2"/>
      <c r="E1178" s="2"/>
      <c r="F1178" s="51"/>
      <c r="G1178" s="2"/>
      <c r="H1178" s="2"/>
      <c r="I1178" s="2"/>
      <c r="J1178" s="2"/>
      <c r="K1178" s="2"/>
      <c r="L1178" s="2"/>
      <c r="M1178" s="4"/>
    </row>
    <row r="1179" spans="1:13" s="9" customFormat="1" x14ac:dyDescent="0.2">
      <c r="A1179" s="4"/>
      <c r="B1179" s="4"/>
      <c r="C1179" s="337"/>
      <c r="D1179" s="2"/>
      <c r="E1179" s="2"/>
      <c r="F1179" s="51"/>
      <c r="G1179" s="2"/>
      <c r="H1179" s="2"/>
      <c r="I1179" s="2"/>
      <c r="J1179" s="2"/>
      <c r="K1179" s="2"/>
      <c r="L1179" s="2"/>
      <c r="M1179" s="4"/>
    </row>
    <row r="1180" spans="1:13" s="9" customFormat="1" x14ac:dyDescent="0.2">
      <c r="A1180" s="4"/>
      <c r="B1180" s="4"/>
      <c r="C1180" s="337"/>
      <c r="D1180" s="2"/>
      <c r="E1180" s="2"/>
      <c r="F1180" s="51"/>
      <c r="G1180" s="2"/>
      <c r="H1180" s="2"/>
      <c r="I1180" s="2"/>
      <c r="J1180" s="2"/>
      <c r="K1180" s="2"/>
      <c r="L1180" s="2"/>
      <c r="M1180" s="4"/>
    </row>
    <row r="1181" spans="1:13" s="9" customFormat="1" x14ac:dyDescent="0.2">
      <c r="A1181" s="4"/>
      <c r="B1181" s="4"/>
      <c r="C1181" s="337"/>
      <c r="D1181" s="2"/>
      <c r="E1181" s="2"/>
      <c r="F1181" s="51"/>
      <c r="G1181" s="2"/>
      <c r="H1181" s="2"/>
      <c r="I1181" s="2"/>
      <c r="J1181" s="2"/>
      <c r="K1181" s="2"/>
      <c r="L1181" s="2"/>
      <c r="M1181" s="4"/>
    </row>
    <row r="1182" spans="1:13" s="9" customFormat="1" x14ac:dyDescent="0.2">
      <c r="A1182" s="4"/>
      <c r="B1182" s="4"/>
      <c r="C1182" s="337"/>
      <c r="D1182" s="2"/>
      <c r="E1182" s="2"/>
      <c r="F1182" s="51"/>
      <c r="G1182" s="2"/>
      <c r="H1182" s="2"/>
      <c r="I1182" s="2"/>
      <c r="J1182" s="2"/>
      <c r="K1182" s="2"/>
      <c r="L1182" s="2"/>
      <c r="M1182" s="4"/>
    </row>
    <row r="1183" spans="1:13" s="9" customFormat="1" x14ac:dyDescent="0.2">
      <c r="A1183" s="4"/>
      <c r="B1183" s="4"/>
      <c r="C1183" s="337"/>
      <c r="D1183" s="2"/>
      <c r="E1183" s="2"/>
      <c r="F1183" s="51"/>
      <c r="G1183" s="2"/>
      <c r="H1183" s="2"/>
      <c r="I1183" s="2"/>
      <c r="J1183" s="2"/>
      <c r="K1183" s="2"/>
      <c r="L1183" s="2"/>
      <c r="M1183" s="4"/>
    </row>
    <row r="1184" spans="1:13" s="9" customFormat="1" x14ac:dyDescent="0.2">
      <c r="A1184" s="4"/>
      <c r="B1184" s="4"/>
      <c r="C1184" s="337"/>
      <c r="D1184" s="2"/>
      <c r="E1184" s="2"/>
      <c r="F1184" s="51"/>
      <c r="G1184" s="2"/>
      <c r="H1184" s="2"/>
      <c r="I1184" s="2"/>
      <c r="J1184" s="2"/>
      <c r="K1184" s="2"/>
      <c r="L1184" s="2"/>
      <c r="M1184" s="4"/>
    </row>
    <row r="1185" spans="1:13" s="9" customFormat="1" x14ac:dyDescent="0.2">
      <c r="A1185" s="4"/>
      <c r="B1185" s="4"/>
      <c r="C1185" s="337"/>
      <c r="D1185" s="2"/>
      <c r="E1185" s="2"/>
      <c r="F1185" s="51"/>
      <c r="G1185" s="2"/>
      <c r="H1185" s="2"/>
      <c r="I1185" s="2"/>
      <c r="J1185" s="2"/>
      <c r="K1185" s="2"/>
      <c r="L1185" s="2"/>
      <c r="M1185" s="4"/>
    </row>
    <row r="1186" spans="1:13" s="9" customFormat="1" x14ac:dyDescent="0.2">
      <c r="A1186" s="4"/>
      <c r="B1186" s="4"/>
      <c r="C1186" s="337"/>
      <c r="D1186" s="2"/>
      <c r="E1186" s="2"/>
      <c r="F1186" s="51"/>
      <c r="G1186" s="2"/>
      <c r="H1186" s="2"/>
      <c r="I1186" s="2"/>
      <c r="J1186" s="2"/>
      <c r="K1186" s="2"/>
      <c r="L1186" s="2"/>
      <c r="M1186" s="4"/>
    </row>
    <row r="1187" spans="1:13" s="9" customFormat="1" x14ac:dyDescent="0.2">
      <c r="A1187" s="4"/>
      <c r="B1187" s="4"/>
      <c r="C1187" s="337"/>
      <c r="D1187" s="2"/>
      <c r="E1187" s="2"/>
      <c r="F1187" s="51"/>
      <c r="G1187" s="2"/>
      <c r="H1187" s="2"/>
      <c r="I1187" s="2"/>
      <c r="J1187" s="2"/>
      <c r="K1187" s="2"/>
      <c r="L1187" s="2"/>
      <c r="M1187" s="4"/>
    </row>
    <row r="1188" spans="1:13" s="9" customFormat="1" x14ac:dyDescent="0.2">
      <c r="A1188" s="4"/>
      <c r="B1188" s="4"/>
      <c r="C1188" s="337"/>
      <c r="D1188" s="2"/>
      <c r="E1188" s="2"/>
      <c r="F1188" s="51"/>
      <c r="G1188" s="2"/>
      <c r="H1188" s="2"/>
      <c r="I1188" s="2"/>
      <c r="J1188" s="2"/>
      <c r="K1188" s="2"/>
      <c r="L1188" s="2"/>
      <c r="M1188" s="4"/>
    </row>
    <row r="1189" spans="1:13" s="9" customFormat="1" x14ac:dyDescent="0.2">
      <c r="A1189" s="4"/>
      <c r="B1189" s="4"/>
      <c r="C1189" s="337"/>
      <c r="D1189" s="2"/>
      <c r="E1189" s="2"/>
      <c r="F1189" s="51"/>
      <c r="G1189" s="2"/>
      <c r="H1189" s="2"/>
      <c r="I1189" s="2"/>
      <c r="J1189" s="2"/>
      <c r="K1189" s="2"/>
      <c r="L1189" s="2"/>
      <c r="M1189" s="4"/>
    </row>
    <row r="1190" spans="1:13" s="9" customFormat="1" x14ac:dyDescent="0.2">
      <c r="A1190" s="4"/>
      <c r="B1190" s="4"/>
      <c r="C1190" s="337"/>
      <c r="D1190" s="2"/>
      <c r="E1190" s="2"/>
      <c r="F1190" s="51"/>
      <c r="G1190" s="2"/>
      <c r="H1190" s="2"/>
      <c r="I1190" s="2"/>
      <c r="J1190" s="2"/>
      <c r="K1190" s="2"/>
      <c r="L1190" s="2"/>
      <c r="M1190" s="4"/>
    </row>
    <row r="1191" spans="1:13" s="9" customFormat="1" x14ac:dyDescent="0.2">
      <c r="A1191" s="4"/>
      <c r="B1191" s="4"/>
      <c r="C1191" s="337"/>
      <c r="D1191" s="2"/>
      <c r="E1191" s="2"/>
      <c r="F1191" s="51"/>
      <c r="G1191" s="2"/>
      <c r="H1191" s="2"/>
      <c r="I1191" s="2"/>
      <c r="J1191" s="2"/>
      <c r="K1191" s="2"/>
      <c r="L1191" s="2"/>
      <c r="M1191" s="4"/>
    </row>
    <row r="1192" spans="1:13" s="9" customFormat="1" x14ac:dyDescent="0.2">
      <c r="A1192" s="4"/>
      <c r="B1192" s="4"/>
      <c r="C1192" s="337"/>
      <c r="D1192" s="2"/>
      <c r="E1192" s="2"/>
      <c r="F1192" s="51"/>
      <c r="G1192" s="2"/>
      <c r="H1192" s="2"/>
      <c r="I1192" s="2"/>
      <c r="J1192" s="2"/>
      <c r="K1192" s="2"/>
      <c r="L1192" s="2"/>
      <c r="M1192" s="4"/>
    </row>
    <row r="1193" spans="1:13" s="9" customFormat="1" x14ac:dyDescent="0.2">
      <c r="A1193" s="4"/>
      <c r="B1193" s="4"/>
      <c r="C1193" s="337"/>
      <c r="D1193" s="2"/>
      <c r="E1193" s="2"/>
      <c r="F1193" s="51"/>
      <c r="G1193" s="2"/>
      <c r="H1193" s="2"/>
      <c r="I1193" s="2"/>
      <c r="J1193" s="2"/>
      <c r="K1193" s="2"/>
      <c r="L1193" s="2"/>
      <c r="M1193" s="4"/>
    </row>
    <row r="1194" spans="1:13" s="9" customFormat="1" x14ac:dyDescent="0.2">
      <c r="A1194" s="4"/>
      <c r="B1194" s="4"/>
      <c r="C1194" s="337"/>
      <c r="D1194" s="2"/>
      <c r="E1194" s="2"/>
      <c r="F1194" s="51"/>
      <c r="G1194" s="2"/>
      <c r="H1194" s="2"/>
      <c r="I1194" s="2"/>
      <c r="J1194" s="2"/>
      <c r="K1194" s="2"/>
      <c r="L1194" s="2"/>
      <c r="M1194" s="4"/>
    </row>
    <row r="1195" spans="1:13" s="9" customFormat="1" x14ac:dyDescent="0.2">
      <c r="A1195" s="4"/>
      <c r="B1195" s="4"/>
      <c r="C1195" s="337"/>
      <c r="D1195" s="2"/>
      <c r="E1195" s="2"/>
      <c r="F1195" s="51"/>
      <c r="G1195" s="2"/>
      <c r="H1195" s="2"/>
      <c r="I1195" s="2"/>
      <c r="J1195" s="2"/>
      <c r="K1195" s="2"/>
      <c r="L1195" s="2"/>
      <c r="M1195" s="4"/>
    </row>
    <row r="1196" spans="1:13" s="9" customFormat="1" x14ac:dyDescent="0.2">
      <c r="A1196" s="4"/>
      <c r="B1196" s="4"/>
      <c r="C1196" s="337"/>
      <c r="D1196" s="2"/>
      <c r="E1196" s="2"/>
      <c r="F1196" s="51"/>
      <c r="G1196" s="2"/>
      <c r="H1196" s="2"/>
      <c r="I1196" s="2"/>
      <c r="J1196" s="2"/>
      <c r="K1196" s="2"/>
      <c r="L1196" s="2"/>
      <c r="M1196" s="4"/>
    </row>
    <row r="1197" spans="1:13" s="9" customFormat="1" x14ac:dyDescent="0.2">
      <c r="A1197" s="4"/>
      <c r="B1197" s="4"/>
      <c r="C1197" s="337"/>
      <c r="D1197" s="2"/>
      <c r="E1197" s="2"/>
      <c r="F1197" s="51"/>
      <c r="G1197" s="2"/>
      <c r="H1197" s="2"/>
      <c r="I1197" s="2"/>
      <c r="J1197" s="2"/>
      <c r="K1197" s="2"/>
      <c r="L1197" s="2"/>
      <c r="M1197" s="4"/>
    </row>
    <row r="1198" spans="1:13" s="9" customFormat="1" x14ac:dyDescent="0.2">
      <c r="A1198" s="4"/>
      <c r="B1198" s="4"/>
      <c r="C1198" s="337"/>
      <c r="D1198" s="2"/>
      <c r="E1198" s="2"/>
      <c r="F1198" s="51"/>
      <c r="G1198" s="2"/>
      <c r="H1198" s="2"/>
      <c r="I1198" s="2"/>
      <c r="J1198" s="2"/>
      <c r="K1198" s="2"/>
      <c r="L1198" s="2"/>
      <c r="M1198" s="4"/>
    </row>
    <row r="1199" spans="1:13" s="9" customFormat="1" x14ac:dyDescent="0.2">
      <c r="A1199" s="4"/>
      <c r="B1199" s="4"/>
      <c r="C1199" s="337"/>
      <c r="D1199" s="2"/>
      <c r="E1199" s="2"/>
      <c r="F1199" s="51"/>
      <c r="G1199" s="2"/>
      <c r="H1199" s="2"/>
      <c r="I1199" s="2"/>
      <c r="J1199" s="2"/>
      <c r="K1199" s="2"/>
      <c r="L1199" s="2"/>
      <c r="M1199" s="4"/>
    </row>
    <row r="1200" spans="1:13" s="9" customFormat="1" x14ac:dyDescent="0.2">
      <c r="A1200" s="4"/>
      <c r="B1200" s="4"/>
      <c r="C1200" s="337"/>
      <c r="D1200" s="2"/>
      <c r="E1200" s="2"/>
      <c r="F1200" s="51"/>
      <c r="G1200" s="2"/>
      <c r="H1200" s="2"/>
      <c r="I1200" s="2"/>
      <c r="J1200" s="2"/>
      <c r="K1200" s="2"/>
      <c r="L1200" s="2"/>
      <c r="M1200" s="4"/>
    </row>
    <row r="1201" spans="1:13" s="9" customFormat="1" x14ac:dyDescent="0.2">
      <c r="A1201" s="4"/>
      <c r="B1201" s="4"/>
      <c r="C1201" s="337"/>
      <c r="D1201" s="2"/>
      <c r="E1201" s="2"/>
      <c r="F1201" s="51"/>
      <c r="G1201" s="2"/>
      <c r="H1201" s="2"/>
      <c r="I1201" s="2"/>
      <c r="J1201" s="2"/>
      <c r="K1201" s="2"/>
      <c r="L1201" s="2"/>
      <c r="M1201" s="4"/>
    </row>
    <row r="1202" spans="1:13" s="9" customFormat="1" x14ac:dyDescent="0.2">
      <c r="A1202" s="4"/>
      <c r="B1202" s="4"/>
      <c r="C1202" s="337"/>
      <c r="D1202" s="2"/>
      <c r="E1202" s="2"/>
      <c r="F1202" s="51"/>
      <c r="G1202" s="2"/>
      <c r="H1202" s="2"/>
      <c r="I1202" s="2"/>
      <c r="J1202" s="2"/>
      <c r="K1202" s="2"/>
      <c r="L1202" s="2"/>
      <c r="M1202" s="4"/>
    </row>
    <row r="1203" spans="1:13" s="9" customFormat="1" x14ac:dyDescent="0.2">
      <c r="A1203" s="4"/>
      <c r="B1203" s="4"/>
      <c r="C1203" s="337"/>
      <c r="D1203" s="2"/>
      <c r="E1203" s="2"/>
      <c r="F1203" s="51"/>
      <c r="G1203" s="2"/>
      <c r="H1203" s="2"/>
      <c r="I1203" s="2"/>
      <c r="J1203" s="2"/>
      <c r="K1203" s="2"/>
      <c r="L1203" s="2"/>
      <c r="M1203" s="4"/>
    </row>
    <row r="1204" spans="1:13" s="9" customFormat="1" x14ac:dyDescent="0.2">
      <c r="A1204" s="4"/>
      <c r="B1204" s="4"/>
      <c r="C1204" s="337"/>
      <c r="D1204" s="2"/>
      <c r="E1204" s="2"/>
      <c r="F1204" s="51"/>
      <c r="G1204" s="2"/>
      <c r="H1204" s="2"/>
      <c r="I1204" s="2"/>
      <c r="J1204" s="2"/>
      <c r="K1204" s="2"/>
      <c r="L1204" s="2"/>
      <c r="M1204" s="4"/>
    </row>
    <row r="1205" spans="1:13" s="9" customFormat="1" x14ac:dyDescent="0.2">
      <c r="A1205" s="4"/>
      <c r="B1205" s="4"/>
      <c r="C1205" s="337"/>
      <c r="D1205" s="2"/>
      <c r="E1205" s="2"/>
      <c r="F1205" s="51"/>
      <c r="G1205" s="2"/>
      <c r="H1205" s="2"/>
      <c r="I1205" s="2"/>
      <c r="J1205" s="2"/>
      <c r="K1205" s="2"/>
      <c r="L1205" s="2"/>
      <c r="M1205" s="4"/>
    </row>
    <row r="1206" spans="1:13" s="9" customFormat="1" x14ac:dyDescent="0.2">
      <c r="A1206" s="4"/>
      <c r="B1206" s="4"/>
      <c r="C1206" s="337"/>
      <c r="D1206" s="2"/>
      <c r="E1206" s="2"/>
      <c r="F1206" s="51"/>
      <c r="G1206" s="2"/>
      <c r="H1206" s="2"/>
      <c r="I1206" s="2"/>
      <c r="J1206" s="2"/>
      <c r="K1206" s="2"/>
      <c r="L1206" s="2"/>
      <c r="M1206" s="4"/>
    </row>
    <row r="1207" spans="1:13" s="9" customFormat="1" x14ac:dyDescent="0.2">
      <c r="A1207" s="4"/>
      <c r="B1207" s="4"/>
      <c r="C1207" s="337"/>
      <c r="D1207" s="2"/>
      <c r="E1207" s="2"/>
      <c r="F1207" s="51"/>
      <c r="G1207" s="2"/>
      <c r="H1207" s="2"/>
      <c r="I1207" s="2"/>
      <c r="J1207" s="2"/>
      <c r="K1207" s="2"/>
      <c r="L1207" s="2"/>
      <c r="M1207" s="4"/>
    </row>
    <row r="1208" spans="1:13" s="9" customFormat="1" x14ac:dyDescent="0.2">
      <c r="A1208" s="4"/>
      <c r="B1208" s="4"/>
      <c r="C1208" s="337"/>
      <c r="D1208" s="2"/>
      <c r="E1208" s="2"/>
      <c r="F1208" s="51"/>
      <c r="G1208" s="2"/>
      <c r="H1208" s="2"/>
      <c r="I1208" s="2"/>
      <c r="J1208" s="2"/>
      <c r="K1208" s="2"/>
      <c r="L1208" s="2"/>
      <c r="M1208" s="4"/>
    </row>
    <row r="1209" spans="1:13" s="9" customFormat="1" x14ac:dyDescent="0.2">
      <c r="A1209" s="4"/>
      <c r="B1209" s="4"/>
      <c r="C1209" s="337"/>
      <c r="D1209" s="2"/>
      <c r="E1209" s="2"/>
      <c r="F1209" s="51"/>
      <c r="G1209" s="2"/>
      <c r="H1209" s="2"/>
      <c r="I1209" s="2"/>
      <c r="J1209" s="2"/>
      <c r="K1209" s="2"/>
      <c r="L1209" s="2"/>
      <c r="M1209" s="4"/>
    </row>
    <row r="1210" spans="1:13" s="9" customFormat="1" x14ac:dyDescent="0.2">
      <c r="A1210" s="4"/>
      <c r="B1210" s="4"/>
      <c r="C1210" s="337"/>
      <c r="D1210" s="2"/>
      <c r="E1210" s="2"/>
      <c r="F1210" s="51"/>
      <c r="G1210" s="2"/>
      <c r="H1210" s="2"/>
      <c r="I1210" s="2"/>
      <c r="J1210" s="2"/>
      <c r="K1210" s="2"/>
      <c r="L1210" s="2"/>
      <c r="M1210" s="4"/>
    </row>
    <row r="1211" spans="1:13" s="9" customFormat="1" x14ac:dyDescent="0.2">
      <c r="A1211" s="4"/>
      <c r="B1211" s="4"/>
      <c r="C1211" s="337"/>
      <c r="D1211" s="2"/>
      <c r="E1211" s="2"/>
      <c r="F1211" s="51"/>
      <c r="G1211" s="2"/>
      <c r="H1211" s="2"/>
      <c r="I1211" s="2"/>
      <c r="J1211" s="2"/>
      <c r="K1211" s="2"/>
      <c r="L1211" s="2"/>
      <c r="M1211" s="4"/>
    </row>
    <row r="1212" spans="1:13" s="9" customFormat="1" x14ac:dyDescent="0.2">
      <c r="A1212" s="4"/>
      <c r="B1212" s="4"/>
      <c r="C1212" s="337"/>
      <c r="D1212" s="2"/>
      <c r="E1212" s="2"/>
      <c r="F1212" s="51"/>
      <c r="G1212" s="2"/>
      <c r="H1212" s="2"/>
      <c r="I1212" s="2"/>
      <c r="J1212" s="2"/>
      <c r="K1212" s="2"/>
      <c r="L1212" s="2"/>
      <c r="M1212" s="4"/>
    </row>
    <row r="1213" spans="1:13" s="9" customFormat="1" x14ac:dyDescent="0.2">
      <c r="A1213" s="4"/>
      <c r="B1213" s="4"/>
      <c r="C1213" s="337"/>
      <c r="D1213" s="2"/>
      <c r="E1213" s="2"/>
      <c r="F1213" s="51"/>
      <c r="G1213" s="2"/>
      <c r="H1213" s="2"/>
      <c r="I1213" s="2"/>
      <c r="J1213" s="2"/>
      <c r="K1213" s="2"/>
      <c r="L1213" s="2"/>
      <c r="M1213" s="4"/>
    </row>
    <row r="1214" spans="1:13" s="9" customFormat="1" x14ac:dyDescent="0.2">
      <c r="A1214" s="4"/>
      <c r="B1214" s="4"/>
      <c r="C1214" s="337"/>
      <c r="D1214" s="2"/>
      <c r="E1214" s="2"/>
      <c r="F1214" s="51"/>
      <c r="G1214" s="2"/>
      <c r="H1214" s="2"/>
      <c r="I1214" s="2"/>
      <c r="J1214" s="2"/>
      <c r="K1214" s="2"/>
      <c r="L1214" s="2"/>
      <c r="M1214" s="4"/>
    </row>
    <row r="1215" spans="1:13" s="9" customFormat="1" x14ac:dyDescent="0.2">
      <c r="A1215" s="4"/>
      <c r="B1215" s="4"/>
      <c r="C1215" s="337"/>
      <c r="D1215" s="2"/>
      <c r="E1215" s="2"/>
      <c r="F1215" s="51"/>
      <c r="G1215" s="2"/>
      <c r="H1215" s="2"/>
      <c r="I1215" s="2"/>
      <c r="J1215" s="2"/>
      <c r="K1215" s="2"/>
      <c r="L1215" s="2"/>
      <c r="M1215" s="4"/>
    </row>
    <row r="1216" spans="1:13" s="9" customFormat="1" x14ac:dyDescent="0.2">
      <c r="A1216" s="4"/>
      <c r="B1216" s="4"/>
      <c r="C1216" s="337"/>
      <c r="D1216" s="2"/>
      <c r="E1216" s="2"/>
      <c r="F1216" s="51"/>
      <c r="G1216" s="2"/>
      <c r="H1216" s="2"/>
      <c r="I1216" s="2"/>
      <c r="J1216" s="2"/>
      <c r="K1216" s="2"/>
      <c r="L1216" s="2"/>
      <c r="M1216" s="4"/>
    </row>
    <row r="1217" spans="1:13" s="9" customFormat="1" x14ac:dyDescent="0.2">
      <c r="A1217" s="4"/>
      <c r="B1217" s="4"/>
      <c r="C1217" s="337"/>
      <c r="D1217" s="2"/>
      <c r="E1217" s="2"/>
      <c r="F1217" s="51"/>
      <c r="G1217" s="2"/>
      <c r="H1217" s="2"/>
      <c r="I1217" s="2"/>
      <c r="J1217" s="2"/>
      <c r="K1217" s="2"/>
      <c r="L1217" s="2"/>
      <c r="M1217" s="4"/>
    </row>
    <row r="1218" spans="1:13" s="9" customFormat="1" x14ac:dyDescent="0.2">
      <c r="A1218" s="4"/>
      <c r="B1218" s="4"/>
      <c r="C1218" s="337"/>
      <c r="D1218" s="2"/>
      <c r="E1218" s="2"/>
      <c r="F1218" s="51"/>
      <c r="G1218" s="2"/>
      <c r="H1218" s="2"/>
      <c r="I1218" s="2"/>
      <c r="J1218" s="2"/>
      <c r="K1218" s="2"/>
      <c r="L1218" s="2"/>
      <c r="M1218" s="4"/>
    </row>
    <row r="1219" spans="1:13" s="9" customFormat="1" x14ac:dyDescent="0.2">
      <c r="A1219" s="4"/>
      <c r="B1219" s="4"/>
      <c r="C1219" s="337"/>
      <c r="D1219" s="2"/>
      <c r="E1219" s="2"/>
      <c r="F1219" s="51"/>
      <c r="G1219" s="2"/>
      <c r="H1219" s="2"/>
      <c r="I1219" s="2"/>
      <c r="J1219" s="2"/>
      <c r="K1219" s="2"/>
      <c r="L1219" s="2"/>
      <c r="M1219" s="4"/>
    </row>
    <row r="1220" spans="1:13" s="9" customFormat="1" x14ac:dyDescent="0.2">
      <c r="A1220" s="4"/>
      <c r="B1220" s="4"/>
      <c r="C1220" s="337"/>
      <c r="D1220" s="2"/>
      <c r="E1220" s="2"/>
      <c r="F1220" s="51"/>
      <c r="G1220" s="2"/>
      <c r="H1220" s="2"/>
      <c r="I1220" s="2"/>
      <c r="J1220" s="2"/>
      <c r="K1220" s="2"/>
      <c r="L1220" s="2"/>
      <c r="M1220" s="4"/>
    </row>
    <row r="1221" spans="1:13" s="9" customFormat="1" x14ac:dyDescent="0.2">
      <c r="A1221" s="4"/>
      <c r="B1221" s="4"/>
      <c r="C1221" s="337"/>
      <c r="D1221" s="2"/>
      <c r="E1221" s="2"/>
      <c r="F1221" s="51"/>
      <c r="G1221" s="2"/>
      <c r="H1221" s="2"/>
      <c r="I1221" s="2"/>
      <c r="J1221" s="2"/>
      <c r="K1221" s="2"/>
      <c r="L1221" s="2"/>
      <c r="M1221" s="4"/>
    </row>
    <row r="1222" spans="1:13" s="9" customFormat="1" x14ac:dyDescent="0.2">
      <c r="A1222" s="4"/>
      <c r="B1222" s="4"/>
      <c r="C1222" s="337"/>
      <c r="D1222" s="2"/>
      <c r="E1222" s="2"/>
      <c r="F1222" s="51"/>
      <c r="G1222" s="2"/>
      <c r="H1222" s="2"/>
      <c r="I1222" s="2"/>
      <c r="J1222" s="2"/>
      <c r="K1222" s="2"/>
      <c r="L1222" s="2"/>
      <c r="M1222" s="4"/>
    </row>
    <row r="1223" spans="1:13" s="9" customFormat="1" x14ac:dyDescent="0.2">
      <c r="A1223" s="4"/>
      <c r="B1223" s="4"/>
      <c r="C1223" s="337"/>
      <c r="D1223" s="2"/>
      <c r="E1223" s="2"/>
      <c r="F1223" s="51"/>
      <c r="G1223" s="2"/>
      <c r="H1223" s="2"/>
      <c r="I1223" s="2"/>
      <c r="J1223" s="2"/>
      <c r="K1223" s="2"/>
      <c r="L1223" s="2"/>
      <c r="M1223" s="4"/>
    </row>
    <row r="1224" spans="1:13" s="9" customFormat="1" x14ac:dyDescent="0.2">
      <c r="A1224" s="4"/>
      <c r="B1224" s="4"/>
      <c r="C1224" s="337"/>
      <c r="D1224" s="2"/>
      <c r="E1224" s="2"/>
      <c r="F1224" s="51"/>
      <c r="G1224" s="2"/>
      <c r="H1224" s="2"/>
      <c r="I1224" s="2"/>
      <c r="J1224" s="2"/>
      <c r="K1224" s="2"/>
      <c r="L1224" s="2"/>
      <c r="M1224" s="4"/>
    </row>
    <row r="1225" spans="1:13" s="9" customFormat="1" x14ac:dyDescent="0.2">
      <c r="A1225" s="4"/>
      <c r="B1225" s="4"/>
      <c r="C1225" s="337"/>
      <c r="D1225" s="2"/>
      <c r="E1225" s="2"/>
      <c r="F1225" s="51"/>
      <c r="G1225" s="2"/>
      <c r="H1225" s="2"/>
      <c r="I1225" s="2"/>
      <c r="J1225" s="2"/>
      <c r="K1225" s="2"/>
      <c r="L1225" s="2"/>
      <c r="M1225" s="4"/>
    </row>
    <row r="1226" spans="1:13" s="9" customFormat="1" x14ac:dyDescent="0.2">
      <c r="A1226" s="4"/>
      <c r="B1226" s="4"/>
      <c r="C1226" s="337"/>
      <c r="D1226" s="2"/>
      <c r="E1226" s="2"/>
      <c r="F1226" s="51"/>
      <c r="G1226" s="2"/>
      <c r="H1226" s="2"/>
      <c r="I1226" s="2"/>
      <c r="J1226" s="2"/>
      <c r="K1226" s="2"/>
      <c r="L1226" s="2"/>
      <c r="M1226" s="4"/>
    </row>
    <row r="1227" spans="1:13" s="9" customFormat="1" x14ac:dyDescent="0.2">
      <c r="A1227" s="4"/>
      <c r="B1227" s="4"/>
      <c r="C1227" s="337"/>
      <c r="D1227" s="2"/>
      <c r="E1227" s="2"/>
      <c r="F1227" s="51"/>
      <c r="G1227" s="2"/>
      <c r="H1227" s="2"/>
      <c r="I1227" s="2"/>
      <c r="J1227" s="2"/>
      <c r="K1227" s="2"/>
      <c r="L1227" s="2"/>
      <c r="M1227" s="4"/>
    </row>
    <row r="1228" spans="1:13" s="9" customFormat="1" x14ac:dyDescent="0.2">
      <c r="A1228" s="4"/>
      <c r="B1228" s="4"/>
      <c r="C1228" s="337"/>
      <c r="D1228" s="2"/>
      <c r="E1228" s="2"/>
      <c r="F1228" s="51"/>
      <c r="G1228" s="2"/>
      <c r="H1228" s="2"/>
      <c r="I1228" s="2"/>
      <c r="J1228" s="2"/>
      <c r="K1228" s="2"/>
      <c r="L1228" s="2"/>
      <c r="M1228" s="4"/>
    </row>
    <row r="1229" spans="1:13" s="9" customFormat="1" x14ac:dyDescent="0.2">
      <c r="A1229" s="4"/>
      <c r="B1229" s="4"/>
      <c r="C1229" s="337"/>
      <c r="D1229" s="2"/>
      <c r="E1229" s="2"/>
      <c r="F1229" s="51"/>
      <c r="G1229" s="2"/>
      <c r="H1229" s="2"/>
      <c r="I1229" s="2"/>
      <c r="J1229" s="2"/>
      <c r="K1229" s="2"/>
      <c r="L1229" s="2"/>
      <c r="M1229" s="4"/>
    </row>
    <row r="1230" spans="1:13" s="9" customFormat="1" x14ac:dyDescent="0.2">
      <c r="A1230" s="4"/>
      <c r="B1230" s="4"/>
      <c r="C1230" s="337"/>
      <c r="D1230" s="2"/>
      <c r="E1230" s="2"/>
      <c r="F1230" s="51"/>
      <c r="G1230" s="2"/>
      <c r="H1230" s="2"/>
      <c r="I1230" s="2"/>
      <c r="J1230" s="2"/>
      <c r="K1230" s="2"/>
      <c r="L1230" s="2"/>
      <c r="M1230" s="4"/>
    </row>
    <row r="1231" spans="1:13" s="9" customFormat="1" x14ac:dyDescent="0.2">
      <c r="A1231" s="4"/>
      <c r="B1231" s="4"/>
      <c r="C1231" s="337"/>
      <c r="D1231" s="2"/>
      <c r="E1231" s="2"/>
      <c r="F1231" s="51"/>
      <c r="G1231" s="2"/>
      <c r="H1231" s="2"/>
      <c r="I1231" s="2"/>
      <c r="J1231" s="2"/>
      <c r="K1231" s="2"/>
      <c r="L1231" s="2"/>
      <c r="M1231" s="4"/>
    </row>
    <row r="1232" spans="1:13" s="9" customFormat="1" x14ac:dyDescent="0.2">
      <c r="A1232" s="4"/>
      <c r="B1232" s="4"/>
      <c r="C1232" s="337"/>
      <c r="D1232" s="2"/>
      <c r="E1232" s="2"/>
      <c r="F1232" s="51"/>
      <c r="G1232" s="2"/>
      <c r="H1232" s="2"/>
      <c r="I1232" s="2"/>
      <c r="J1232" s="2"/>
      <c r="K1232" s="2"/>
      <c r="L1232" s="2"/>
      <c r="M1232" s="4"/>
    </row>
    <row r="1233" spans="1:13" s="9" customFormat="1" x14ac:dyDescent="0.2">
      <c r="A1233" s="4"/>
      <c r="B1233" s="4"/>
      <c r="C1233" s="337"/>
      <c r="D1233" s="2"/>
      <c r="E1233" s="2"/>
      <c r="F1233" s="51"/>
      <c r="G1233" s="2"/>
      <c r="H1233" s="2"/>
      <c r="I1233" s="2"/>
      <c r="J1233" s="2"/>
      <c r="K1233" s="2"/>
      <c r="L1233" s="2"/>
      <c r="M1233" s="4"/>
    </row>
    <row r="1234" spans="1:13" s="9" customFormat="1" x14ac:dyDescent="0.2">
      <c r="A1234" s="4"/>
      <c r="B1234" s="4"/>
      <c r="C1234" s="337"/>
      <c r="D1234" s="2"/>
      <c r="E1234" s="2"/>
      <c r="F1234" s="51"/>
      <c r="G1234" s="2"/>
      <c r="H1234" s="2"/>
      <c r="I1234" s="2"/>
      <c r="J1234" s="2"/>
      <c r="K1234" s="2"/>
      <c r="L1234" s="2"/>
      <c r="M1234" s="4"/>
    </row>
    <row r="1235" spans="1:13" s="9" customFormat="1" x14ac:dyDescent="0.2">
      <c r="A1235" s="4"/>
      <c r="B1235" s="4"/>
      <c r="C1235" s="337"/>
      <c r="D1235" s="2"/>
      <c r="E1235" s="2"/>
      <c r="F1235" s="51"/>
      <c r="G1235" s="2"/>
      <c r="H1235" s="2"/>
      <c r="I1235" s="2"/>
      <c r="J1235" s="2"/>
      <c r="K1235" s="2"/>
      <c r="L1235" s="2"/>
      <c r="M1235" s="4"/>
    </row>
    <row r="1236" spans="1:13" s="9" customFormat="1" x14ac:dyDescent="0.2">
      <c r="A1236" s="4"/>
      <c r="B1236" s="4"/>
      <c r="C1236" s="337"/>
      <c r="D1236" s="2"/>
      <c r="E1236" s="2"/>
      <c r="F1236" s="51"/>
      <c r="G1236" s="2"/>
      <c r="H1236" s="2"/>
      <c r="I1236" s="2"/>
      <c r="J1236" s="2"/>
      <c r="K1236" s="2"/>
      <c r="L1236" s="2"/>
      <c r="M1236" s="4"/>
    </row>
    <row r="1237" spans="1:13" s="9" customFormat="1" x14ac:dyDescent="0.2">
      <c r="A1237" s="4"/>
      <c r="B1237" s="4"/>
      <c r="C1237" s="337"/>
      <c r="D1237" s="2"/>
      <c r="E1237" s="2"/>
      <c r="F1237" s="51"/>
      <c r="G1237" s="2"/>
      <c r="H1237" s="2"/>
      <c r="I1237" s="2"/>
      <c r="J1237" s="2"/>
      <c r="K1237" s="2"/>
      <c r="L1237" s="2"/>
      <c r="M1237" s="4"/>
    </row>
    <row r="1238" spans="1:13" s="9" customFormat="1" x14ac:dyDescent="0.2">
      <c r="A1238" s="4"/>
      <c r="B1238" s="4"/>
      <c r="C1238" s="337"/>
      <c r="D1238" s="2"/>
      <c r="E1238" s="2"/>
      <c r="F1238" s="51"/>
      <c r="G1238" s="2"/>
      <c r="H1238" s="2"/>
      <c r="I1238" s="2"/>
      <c r="J1238" s="2"/>
      <c r="K1238" s="2"/>
      <c r="L1238" s="2"/>
      <c r="M1238" s="4"/>
    </row>
    <row r="1239" spans="1:13" s="9" customFormat="1" x14ac:dyDescent="0.2">
      <c r="A1239" s="4"/>
      <c r="B1239" s="4"/>
      <c r="C1239" s="337"/>
      <c r="D1239" s="2"/>
      <c r="E1239" s="2"/>
      <c r="F1239" s="51"/>
      <c r="G1239" s="2"/>
      <c r="H1239" s="2"/>
      <c r="I1239" s="2"/>
      <c r="J1239" s="2"/>
      <c r="K1239" s="2"/>
      <c r="L1239" s="2"/>
      <c r="M1239" s="4"/>
    </row>
    <row r="1240" spans="1:13" s="9" customFormat="1" x14ac:dyDescent="0.2">
      <c r="A1240" s="4"/>
      <c r="B1240" s="4"/>
      <c r="C1240" s="337"/>
      <c r="D1240" s="2"/>
      <c r="E1240" s="2"/>
      <c r="F1240" s="51"/>
      <c r="G1240" s="2"/>
      <c r="H1240" s="2"/>
      <c r="I1240" s="2"/>
      <c r="J1240" s="2"/>
      <c r="K1240" s="2"/>
      <c r="L1240" s="2"/>
      <c r="M1240" s="4"/>
    </row>
    <row r="1241" spans="1:13" s="9" customFormat="1" x14ac:dyDescent="0.2">
      <c r="A1241" s="4"/>
      <c r="B1241" s="4"/>
      <c r="C1241" s="337"/>
      <c r="D1241" s="2"/>
      <c r="E1241" s="2"/>
      <c r="F1241" s="51"/>
      <c r="G1241" s="2"/>
      <c r="H1241" s="2"/>
      <c r="I1241" s="2"/>
      <c r="J1241" s="2"/>
      <c r="K1241" s="2"/>
      <c r="L1241" s="2"/>
      <c r="M1241" s="4"/>
    </row>
    <row r="1242" spans="1:13" s="9" customFormat="1" x14ac:dyDescent="0.2">
      <c r="A1242" s="4"/>
      <c r="B1242" s="4"/>
      <c r="C1242" s="337"/>
      <c r="D1242" s="2"/>
      <c r="E1242" s="2"/>
      <c r="F1242" s="51"/>
      <c r="G1242" s="2"/>
      <c r="H1242" s="2"/>
      <c r="I1242" s="2"/>
      <c r="J1242" s="2"/>
      <c r="K1242" s="2"/>
      <c r="L1242" s="2"/>
      <c r="M1242" s="4"/>
    </row>
    <row r="1243" spans="1:13" s="9" customFormat="1" x14ac:dyDescent="0.2">
      <c r="A1243" s="4"/>
      <c r="B1243" s="4"/>
      <c r="C1243" s="337"/>
      <c r="D1243" s="2"/>
      <c r="E1243" s="2"/>
      <c r="F1243" s="51"/>
      <c r="G1243" s="2"/>
      <c r="H1243" s="2"/>
      <c r="I1243" s="2"/>
      <c r="J1243" s="2"/>
      <c r="K1243" s="2"/>
      <c r="L1243" s="2"/>
      <c r="M1243" s="4"/>
    </row>
    <row r="1244" spans="1:13" s="9" customFormat="1" x14ac:dyDescent="0.2">
      <c r="A1244" s="4"/>
      <c r="B1244" s="4"/>
      <c r="C1244" s="337"/>
      <c r="D1244" s="2"/>
      <c r="E1244" s="2"/>
      <c r="F1244" s="51"/>
      <c r="G1244" s="2"/>
      <c r="H1244" s="2"/>
      <c r="I1244" s="2"/>
      <c r="J1244" s="2"/>
      <c r="K1244" s="2"/>
      <c r="L1244" s="2"/>
      <c r="M1244" s="4"/>
    </row>
    <row r="1245" spans="1:13" s="9" customFormat="1" x14ac:dyDescent="0.2">
      <c r="A1245" s="4"/>
      <c r="B1245" s="4"/>
      <c r="C1245" s="337"/>
      <c r="D1245" s="2"/>
      <c r="E1245" s="2"/>
      <c r="F1245" s="51"/>
      <c r="G1245" s="2"/>
      <c r="H1245" s="2"/>
      <c r="I1245" s="2"/>
      <c r="J1245" s="2"/>
      <c r="K1245" s="2"/>
      <c r="L1245" s="2"/>
      <c r="M1245" s="4"/>
    </row>
    <row r="1246" spans="1:13" s="9" customFormat="1" x14ac:dyDescent="0.2">
      <c r="A1246" s="4"/>
      <c r="B1246" s="4"/>
      <c r="C1246" s="337"/>
      <c r="D1246" s="2"/>
      <c r="E1246" s="2"/>
      <c r="F1246" s="51"/>
      <c r="G1246" s="2"/>
      <c r="H1246" s="2"/>
      <c r="I1246" s="2"/>
      <c r="J1246" s="2"/>
      <c r="K1246" s="2"/>
      <c r="L1246" s="2"/>
      <c r="M1246" s="4"/>
    </row>
    <row r="1247" spans="1:13" s="9" customFormat="1" x14ac:dyDescent="0.2">
      <c r="A1247" s="4"/>
      <c r="B1247" s="4"/>
      <c r="C1247" s="337"/>
      <c r="D1247" s="2"/>
      <c r="E1247" s="2"/>
      <c r="F1247" s="51"/>
      <c r="G1247" s="2"/>
      <c r="H1247" s="2"/>
      <c r="I1247" s="2"/>
      <c r="J1247" s="2"/>
      <c r="K1247" s="2"/>
      <c r="L1247" s="2"/>
      <c r="M1247" s="4"/>
    </row>
    <row r="1248" spans="1:13" s="9" customFormat="1" x14ac:dyDescent="0.2">
      <c r="A1248" s="4"/>
      <c r="B1248" s="4"/>
      <c r="C1248" s="337"/>
      <c r="D1248" s="2"/>
      <c r="E1248" s="2"/>
      <c r="F1248" s="51"/>
      <c r="G1248" s="2"/>
      <c r="H1248" s="2"/>
      <c r="I1248" s="2"/>
      <c r="J1248" s="2"/>
      <c r="K1248" s="2"/>
      <c r="L1248" s="2"/>
      <c r="M1248" s="4"/>
    </row>
    <row r="1249" spans="1:13" s="9" customFormat="1" x14ac:dyDescent="0.2">
      <c r="A1249" s="4"/>
      <c r="B1249" s="4"/>
      <c r="C1249" s="337"/>
      <c r="D1249" s="2"/>
      <c r="E1249" s="2"/>
      <c r="F1249" s="51"/>
      <c r="G1249" s="2"/>
      <c r="H1249" s="2"/>
      <c r="I1249" s="2"/>
      <c r="J1249" s="2"/>
      <c r="K1249" s="2"/>
      <c r="L1249" s="2"/>
      <c r="M1249" s="4"/>
    </row>
    <row r="1250" spans="1:13" s="9" customFormat="1" x14ac:dyDescent="0.2">
      <c r="A1250" s="4"/>
      <c r="B1250" s="4"/>
      <c r="C1250" s="337"/>
      <c r="D1250" s="2"/>
      <c r="E1250" s="2"/>
      <c r="F1250" s="51"/>
      <c r="G1250" s="2"/>
      <c r="H1250" s="2"/>
      <c r="I1250" s="2"/>
      <c r="J1250" s="2"/>
      <c r="K1250" s="2"/>
      <c r="L1250" s="2"/>
      <c r="M1250" s="4"/>
    </row>
    <row r="1251" spans="1:13" s="9" customFormat="1" x14ac:dyDescent="0.2">
      <c r="A1251" s="4"/>
      <c r="B1251" s="4"/>
      <c r="C1251" s="337"/>
      <c r="D1251" s="2"/>
      <c r="E1251" s="2"/>
      <c r="F1251" s="51"/>
      <c r="G1251" s="2"/>
      <c r="H1251" s="2"/>
      <c r="I1251" s="2"/>
      <c r="J1251" s="2"/>
      <c r="K1251" s="2"/>
      <c r="L1251" s="2"/>
      <c r="M1251" s="4"/>
    </row>
    <row r="1252" spans="1:13" s="9" customFormat="1" x14ac:dyDescent="0.2">
      <c r="A1252" s="4"/>
      <c r="B1252" s="4"/>
      <c r="C1252" s="337"/>
      <c r="D1252" s="2"/>
      <c r="E1252" s="2"/>
      <c r="F1252" s="51"/>
      <c r="G1252" s="2"/>
      <c r="H1252" s="2"/>
      <c r="I1252" s="2"/>
      <c r="J1252" s="2"/>
      <c r="K1252" s="2"/>
      <c r="L1252" s="2"/>
      <c r="M1252" s="4"/>
    </row>
    <row r="1253" spans="1:13" s="9" customFormat="1" x14ac:dyDescent="0.2">
      <c r="A1253" s="4"/>
      <c r="B1253" s="4"/>
      <c r="C1253" s="337"/>
      <c r="D1253" s="2"/>
      <c r="E1253" s="2"/>
      <c r="F1253" s="51"/>
      <c r="G1253" s="2"/>
      <c r="H1253" s="2"/>
      <c r="I1253" s="2"/>
      <c r="J1253" s="2"/>
      <c r="K1253" s="2"/>
      <c r="L1253" s="2"/>
      <c r="M1253" s="4"/>
    </row>
    <row r="1254" spans="1:13" s="9" customFormat="1" x14ac:dyDescent="0.2">
      <c r="A1254" s="4"/>
      <c r="B1254" s="4"/>
      <c r="C1254" s="337"/>
      <c r="D1254" s="2"/>
      <c r="E1254" s="2"/>
      <c r="F1254" s="51"/>
      <c r="G1254" s="2"/>
      <c r="H1254" s="2"/>
      <c r="I1254" s="2"/>
      <c r="J1254" s="2"/>
      <c r="K1254" s="2"/>
      <c r="L1254" s="2"/>
      <c r="M1254" s="4"/>
    </row>
    <row r="1255" spans="1:13" s="9" customFormat="1" x14ac:dyDescent="0.2">
      <c r="A1255" s="4"/>
      <c r="B1255" s="4"/>
      <c r="C1255" s="337"/>
      <c r="D1255" s="2"/>
      <c r="E1255" s="2"/>
      <c r="F1255" s="51"/>
      <c r="G1255" s="2"/>
      <c r="H1255" s="2"/>
      <c r="I1255" s="2"/>
      <c r="J1255" s="2"/>
      <c r="K1255" s="2"/>
      <c r="L1255" s="2"/>
      <c r="M1255" s="4"/>
    </row>
    <row r="1256" spans="1:13" s="9" customFormat="1" x14ac:dyDescent="0.2">
      <c r="A1256" s="4"/>
      <c r="B1256" s="4"/>
      <c r="C1256" s="337"/>
      <c r="D1256" s="2"/>
      <c r="E1256" s="2"/>
      <c r="F1256" s="51"/>
      <c r="G1256" s="2"/>
      <c r="H1256" s="2"/>
      <c r="I1256" s="2"/>
      <c r="J1256" s="2"/>
      <c r="K1256" s="2"/>
      <c r="L1256" s="2"/>
      <c r="M1256" s="4"/>
    </row>
    <row r="1257" spans="1:13" s="9" customFormat="1" x14ac:dyDescent="0.2">
      <c r="A1257" s="4"/>
      <c r="B1257" s="4"/>
      <c r="C1257" s="337"/>
      <c r="D1257" s="2"/>
      <c r="E1257" s="2"/>
      <c r="F1257" s="51"/>
      <c r="G1257" s="2"/>
      <c r="H1257" s="2"/>
      <c r="I1257" s="2"/>
      <c r="J1257" s="2"/>
      <c r="K1257" s="2"/>
      <c r="L1257" s="2"/>
      <c r="M1257" s="4"/>
    </row>
    <row r="1258" spans="1:13" s="9" customFormat="1" x14ac:dyDescent="0.2">
      <c r="A1258" s="4"/>
      <c r="B1258" s="4"/>
      <c r="C1258" s="337"/>
      <c r="D1258" s="2"/>
      <c r="E1258" s="2"/>
      <c r="F1258" s="51"/>
      <c r="G1258" s="2"/>
      <c r="H1258" s="2"/>
      <c r="I1258" s="2"/>
      <c r="J1258" s="2"/>
      <c r="K1258" s="2"/>
      <c r="L1258" s="2"/>
      <c r="M1258" s="4"/>
    </row>
    <row r="1259" spans="1:13" s="9" customFormat="1" x14ac:dyDescent="0.2">
      <c r="A1259" s="4"/>
      <c r="B1259" s="4"/>
      <c r="C1259" s="337"/>
      <c r="D1259" s="2"/>
      <c r="E1259" s="2"/>
      <c r="F1259" s="51"/>
      <c r="G1259" s="2"/>
      <c r="H1259" s="2"/>
      <c r="I1259" s="2"/>
      <c r="J1259" s="2"/>
      <c r="K1259" s="2"/>
      <c r="L1259" s="2"/>
      <c r="M1259" s="4"/>
    </row>
    <row r="1260" spans="1:13" s="9" customFormat="1" x14ac:dyDescent="0.2">
      <c r="A1260" s="4"/>
      <c r="B1260" s="4"/>
      <c r="C1260" s="337"/>
      <c r="D1260" s="2"/>
      <c r="E1260" s="2"/>
      <c r="F1260" s="51"/>
      <c r="G1260" s="2"/>
      <c r="H1260" s="2"/>
      <c r="I1260" s="2"/>
      <c r="J1260" s="2"/>
      <c r="K1260" s="2"/>
      <c r="L1260" s="2"/>
      <c r="M1260" s="4"/>
    </row>
    <row r="1261" spans="1:13" s="9" customFormat="1" x14ac:dyDescent="0.2">
      <c r="A1261" s="4"/>
      <c r="B1261" s="4"/>
      <c r="C1261" s="337"/>
      <c r="D1261" s="2"/>
      <c r="E1261" s="2"/>
      <c r="F1261" s="51"/>
      <c r="G1261" s="2"/>
      <c r="H1261" s="2"/>
      <c r="I1261" s="2"/>
      <c r="J1261" s="2"/>
      <c r="K1261" s="2"/>
      <c r="L1261" s="2"/>
      <c r="M1261" s="4"/>
    </row>
    <row r="1262" spans="1:13" s="9" customFormat="1" x14ac:dyDescent="0.2">
      <c r="A1262" s="4"/>
      <c r="B1262" s="4"/>
      <c r="C1262" s="337"/>
      <c r="D1262" s="2"/>
      <c r="E1262" s="2"/>
      <c r="F1262" s="51"/>
      <c r="G1262" s="2"/>
      <c r="H1262" s="2"/>
      <c r="I1262" s="2"/>
      <c r="J1262" s="2"/>
      <c r="K1262" s="2"/>
      <c r="L1262" s="2"/>
      <c r="M1262" s="4"/>
    </row>
    <row r="1263" spans="1:13" s="9" customFormat="1" x14ac:dyDescent="0.2">
      <c r="A1263" s="4"/>
      <c r="B1263" s="4"/>
      <c r="C1263" s="337"/>
      <c r="D1263" s="2"/>
      <c r="E1263" s="2"/>
      <c r="F1263" s="51"/>
      <c r="G1263" s="2"/>
      <c r="H1263" s="2"/>
      <c r="I1263" s="2"/>
      <c r="J1263" s="2"/>
      <c r="K1263" s="2"/>
      <c r="L1263" s="2"/>
      <c r="M1263" s="4"/>
    </row>
    <row r="1264" spans="1:13" s="9" customFormat="1" x14ac:dyDescent="0.2">
      <c r="A1264" s="4"/>
      <c r="B1264" s="4"/>
      <c r="C1264" s="337"/>
      <c r="D1264" s="2"/>
      <c r="E1264" s="2"/>
      <c r="F1264" s="51"/>
      <c r="G1264" s="2"/>
      <c r="H1264" s="2"/>
      <c r="I1264" s="2"/>
      <c r="J1264" s="2"/>
      <c r="K1264" s="2"/>
      <c r="L1264" s="2"/>
      <c r="M1264" s="4"/>
    </row>
    <row r="1265" spans="1:13" s="9" customFormat="1" x14ac:dyDescent="0.2">
      <c r="A1265" s="4"/>
      <c r="B1265" s="4"/>
      <c r="C1265" s="337"/>
      <c r="D1265" s="2"/>
      <c r="E1265" s="2"/>
      <c r="F1265" s="51"/>
      <c r="G1265" s="2"/>
      <c r="H1265" s="2"/>
      <c r="I1265" s="2"/>
      <c r="J1265" s="2"/>
      <c r="K1265" s="2"/>
      <c r="L1265" s="2"/>
      <c r="M1265" s="4"/>
    </row>
    <row r="1266" spans="1:13" s="9" customFormat="1" x14ac:dyDescent="0.2">
      <c r="A1266" s="4"/>
      <c r="B1266" s="4"/>
      <c r="C1266" s="337"/>
      <c r="D1266" s="2"/>
      <c r="E1266" s="2"/>
      <c r="F1266" s="51"/>
      <c r="G1266" s="2"/>
      <c r="H1266" s="2"/>
      <c r="I1266" s="2"/>
      <c r="J1266" s="2"/>
      <c r="K1266" s="2"/>
      <c r="L1266" s="2"/>
      <c r="M1266" s="4"/>
    </row>
    <row r="1267" spans="1:13" s="9" customFormat="1" x14ac:dyDescent="0.2">
      <c r="A1267" s="4"/>
      <c r="B1267" s="4"/>
      <c r="C1267" s="337"/>
      <c r="D1267" s="2"/>
      <c r="E1267" s="2"/>
      <c r="F1267" s="51"/>
      <c r="G1267" s="2"/>
      <c r="H1267" s="2"/>
      <c r="I1267" s="2"/>
      <c r="J1267" s="2"/>
      <c r="K1267" s="2"/>
      <c r="L1267" s="2"/>
      <c r="M1267" s="4"/>
    </row>
    <row r="1268" spans="1:13" s="9" customFormat="1" x14ac:dyDescent="0.2">
      <c r="A1268" s="4"/>
      <c r="B1268" s="4"/>
      <c r="C1268" s="337"/>
      <c r="D1268" s="2"/>
      <c r="E1268" s="2"/>
      <c r="F1268" s="51"/>
      <c r="G1268" s="2"/>
      <c r="H1268" s="2"/>
      <c r="I1268" s="2"/>
      <c r="J1268" s="2"/>
      <c r="K1268" s="2"/>
      <c r="L1268" s="2"/>
      <c r="M1268" s="4"/>
    </row>
    <row r="1269" spans="1:13" s="9" customFormat="1" x14ac:dyDescent="0.2">
      <c r="A1269" s="4"/>
      <c r="B1269" s="4"/>
      <c r="C1269" s="337"/>
      <c r="D1269" s="2"/>
      <c r="E1269" s="2"/>
      <c r="F1269" s="51"/>
      <c r="G1269" s="2"/>
      <c r="H1269" s="2"/>
      <c r="I1269" s="2"/>
      <c r="J1269" s="2"/>
      <c r="K1269" s="2"/>
      <c r="L1269" s="2"/>
      <c r="M1269" s="4"/>
    </row>
    <row r="1270" spans="1:13" s="9" customFormat="1" x14ac:dyDescent="0.2">
      <c r="A1270" s="4"/>
      <c r="B1270" s="4"/>
      <c r="C1270" s="337"/>
      <c r="D1270" s="2"/>
      <c r="E1270" s="2"/>
      <c r="F1270" s="51"/>
      <c r="G1270" s="2"/>
      <c r="H1270" s="2"/>
      <c r="I1270" s="2"/>
      <c r="J1270" s="2"/>
      <c r="K1270" s="2"/>
      <c r="L1270" s="2"/>
      <c r="M1270" s="4"/>
    </row>
    <row r="1271" spans="1:13" s="9" customFormat="1" x14ac:dyDescent="0.2">
      <c r="A1271" s="4"/>
      <c r="B1271" s="4"/>
      <c r="C1271" s="337"/>
      <c r="D1271" s="2"/>
      <c r="E1271" s="2"/>
      <c r="F1271" s="51"/>
      <c r="G1271" s="2"/>
      <c r="H1271" s="2"/>
      <c r="I1271" s="2"/>
      <c r="J1271" s="2"/>
      <c r="K1271" s="2"/>
      <c r="L1271" s="2"/>
      <c r="M1271" s="4"/>
    </row>
    <row r="1272" spans="1:13" s="9" customFormat="1" x14ac:dyDescent="0.2">
      <c r="A1272" s="4"/>
      <c r="B1272" s="4"/>
      <c r="C1272" s="337"/>
      <c r="D1272" s="2"/>
      <c r="E1272" s="2"/>
      <c r="F1272" s="51"/>
      <c r="G1272" s="2"/>
      <c r="H1272" s="2"/>
      <c r="I1272" s="2"/>
      <c r="J1272" s="2"/>
      <c r="K1272" s="2"/>
      <c r="L1272" s="2"/>
      <c r="M1272" s="4"/>
    </row>
    <row r="1273" spans="1:13" s="9" customFormat="1" x14ac:dyDescent="0.2">
      <c r="A1273" s="4"/>
      <c r="B1273" s="4"/>
      <c r="C1273" s="337"/>
      <c r="D1273" s="2"/>
      <c r="E1273" s="2"/>
      <c r="F1273" s="51"/>
      <c r="G1273" s="2"/>
      <c r="H1273" s="2"/>
      <c r="I1273" s="2"/>
      <c r="J1273" s="2"/>
      <c r="K1273" s="2"/>
      <c r="L1273" s="2"/>
      <c r="M1273" s="4"/>
    </row>
    <row r="1274" spans="1:13" s="9" customFormat="1" x14ac:dyDescent="0.2">
      <c r="A1274" s="4"/>
      <c r="B1274" s="4"/>
      <c r="C1274" s="337"/>
      <c r="D1274" s="2"/>
      <c r="E1274" s="2"/>
      <c r="F1274" s="51"/>
      <c r="G1274" s="2"/>
      <c r="H1274" s="2"/>
      <c r="I1274" s="2"/>
      <c r="J1274" s="2"/>
      <c r="K1274" s="2"/>
      <c r="L1274" s="2"/>
      <c r="M1274" s="4"/>
    </row>
    <row r="1275" spans="1:13" s="9" customFormat="1" x14ac:dyDescent="0.2">
      <c r="A1275" s="4"/>
      <c r="B1275" s="4"/>
      <c r="C1275" s="337"/>
      <c r="D1275" s="2"/>
      <c r="E1275" s="2"/>
      <c r="F1275" s="51"/>
      <c r="G1275" s="2"/>
      <c r="H1275" s="2"/>
      <c r="I1275" s="2"/>
      <c r="J1275" s="2"/>
      <c r="K1275" s="2"/>
      <c r="L1275" s="2"/>
      <c r="M1275" s="4"/>
    </row>
    <row r="1276" spans="1:13" s="9" customFormat="1" x14ac:dyDescent="0.2">
      <c r="A1276" s="4"/>
      <c r="B1276" s="4"/>
      <c r="C1276" s="337"/>
      <c r="D1276" s="2"/>
      <c r="E1276" s="2"/>
      <c r="F1276" s="51"/>
      <c r="G1276" s="2"/>
      <c r="H1276" s="2"/>
      <c r="I1276" s="2"/>
      <c r="J1276" s="2"/>
      <c r="K1276" s="2"/>
      <c r="L1276" s="2"/>
      <c r="M1276" s="4"/>
    </row>
    <row r="1277" spans="1:13" s="9" customFormat="1" x14ac:dyDescent="0.2">
      <c r="A1277" s="4"/>
      <c r="B1277" s="4"/>
      <c r="C1277" s="337"/>
      <c r="D1277" s="2"/>
      <c r="E1277" s="2"/>
      <c r="F1277" s="51"/>
      <c r="G1277" s="2"/>
      <c r="H1277" s="2"/>
      <c r="I1277" s="2"/>
      <c r="J1277" s="2"/>
      <c r="K1277" s="2"/>
      <c r="L1277" s="2"/>
      <c r="M1277" s="4"/>
    </row>
    <row r="1278" spans="1:13" s="9" customFormat="1" x14ac:dyDescent="0.2">
      <c r="A1278" s="4"/>
      <c r="B1278" s="4"/>
      <c r="C1278" s="337"/>
      <c r="D1278" s="2"/>
      <c r="E1278" s="2"/>
      <c r="F1278" s="51"/>
      <c r="G1278" s="2"/>
      <c r="H1278" s="2"/>
      <c r="I1278" s="2"/>
      <c r="J1278" s="2"/>
      <c r="K1278" s="2"/>
      <c r="L1278" s="2"/>
      <c r="M1278" s="4"/>
    </row>
    <row r="1279" spans="1:13" s="9" customFormat="1" x14ac:dyDescent="0.2">
      <c r="A1279" s="4"/>
      <c r="B1279" s="4"/>
      <c r="C1279" s="337"/>
      <c r="D1279" s="2"/>
      <c r="E1279" s="2"/>
      <c r="F1279" s="51"/>
      <c r="G1279" s="2"/>
      <c r="H1279" s="2"/>
      <c r="I1279" s="2"/>
      <c r="J1279" s="2"/>
      <c r="K1279" s="2"/>
      <c r="L1279" s="2"/>
      <c r="M1279" s="4"/>
    </row>
    <row r="1280" spans="1:13" s="9" customFormat="1" x14ac:dyDescent="0.2">
      <c r="A1280" s="4"/>
      <c r="B1280" s="4"/>
      <c r="C1280" s="337"/>
      <c r="D1280" s="2"/>
      <c r="E1280" s="2"/>
      <c r="F1280" s="51"/>
      <c r="G1280" s="2"/>
      <c r="H1280" s="2"/>
      <c r="I1280" s="2"/>
      <c r="J1280" s="2"/>
      <c r="K1280" s="2"/>
      <c r="L1280" s="2"/>
      <c r="M1280" s="4"/>
    </row>
    <row r="1281" spans="1:13" s="9" customFormat="1" x14ac:dyDescent="0.2">
      <c r="A1281" s="4"/>
      <c r="B1281" s="4"/>
      <c r="C1281" s="337"/>
      <c r="D1281" s="2"/>
      <c r="E1281" s="2"/>
      <c r="F1281" s="51"/>
      <c r="G1281" s="2"/>
      <c r="H1281" s="2"/>
      <c r="I1281" s="2"/>
      <c r="J1281" s="2"/>
      <c r="K1281" s="2"/>
      <c r="L1281" s="2"/>
      <c r="M1281" s="4"/>
    </row>
    <row r="1282" spans="1:13" s="9" customFormat="1" x14ac:dyDescent="0.2">
      <c r="A1282" s="4"/>
      <c r="B1282" s="4"/>
      <c r="C1282" s="337"/>
      <c r="D1282" s="2"/>
      <c r="E1282" s="2"/>
      <c r="F1282" s="51"/>
      <c r="G1282" s="2"/>
      <c r="H1282" s="2"/>
      <c r="I1282" s="2"/>
      <c r="J1282" s="2"/>
      <c r="K1282" s="2"/>
      <c r="L1282" s="2"/>
      <c r="M1282" s="4"/>
    </row>
    <row r="1283" spans="1:13" s="9" customFormat="1" x14ac:dyDescent="0.2">
      <c r="A1283" s="4"/>
      <c r="B1283" s="4"/>
      <c r="C1283" s="337"/>
      <c r="D1283" s="2"/>
      <c r="E1283" s="2"/>
      <c r="F1283" s="51"/>
      <c r="G1283" s="2"/>
      <c r="H1283" s="2"/>
      <c r="I1283" s="2"/>
      <c r="J1283" s="2"/>
      <c r="K1283" s="2"/>
      <c r="L1283" s="2"/>
      <c r="M1283" s="4"/>
    </row>
    <row r="1284" spans="1:13" s="9" customFormat="1" x14ac:dyDescent="0.2">
      <c r="A1284" s="4"/>
      <c r="B1284" s="4"/>
      <c r="C1284" s="337"/>
      <c r="D1284" s="2"/>
      <c r="E1284" s="2"/>
      <c r="F1284" s="51"/>
      <c r="G1284" s="2"/>
      <c r="H1284" s="2"/>
      <c r="I1284" s="2"/>
      <c r="J1284" s="2"/>
      <c r="K1284" s="2"/>
      <c r="L1284" s="2"/>
      <c r="M1284" s="4"/>
    </row>
    <row r="1285" spans="1:13" s="9" customFormat="1" x14ac:dyDescent="0.2">
      <c r="A1285" s="4"/>
      <c r="B1285" s="4"/>
      <c r="C1285" s="337"/>
      <c r="D1285" s="2"/>
      <c r="E1285" s="2"/>
      <c r="F1285" s="51"/>
      <c r="G1285" s="2"/>
      <c r="H1285" s="2"/>
      <c r="I1285" s="2"/>
      <c r="J1285" s="2"/>
      <c r="K1285" s="2"/>
      <c r="L1285" s="2"/>
      <c r="M1285" s="4"/>
    </row>
    <row r="1286" spans="1:13" s="9" customFormat="1" x14ac:dyDescent="0.2">
      <c r="A1286" s="4"/>
      <c r="B1286" s="4"/>
      <c r="C1286" s="337"/>
      <c r="D1286" s="2"/>
      <c r="E1286" s="2"/>
      <c r="F1286" s="51"/>
      <c r="G1286" s="2"/>
      <c r="H1286" s="2"/>
      <c r="I1286" s="2"/>
      <c r="J1286" s="2"/>
      <c r="K1286" s="2"/>
      <c r="L1286" s="2"/>
      <c r="M1286" s="4"/>
    </row>
    <row r="1287" spans="1:13" s="9" customFormat="1" x14ac:dyDescent="0.2">
      <c r="A1287" s="4"/>
      <c r="B1287" s="4"/>
      <c r="C1287" s="337"/>
      <c r="D1287" s="2"/>
      <c r="E1287" s="2"/>
      <c r="F1287" s="51"/>
      <c r="G1287" s="2"/>
      <c r="H1287" s="2"/>
      <c r="I1287" s="2"/>
      <c r="J1287" s="2"/>
      <c r="K1287" s="2"/>
      <c r="L1287" s="2"/>
      <c r="M1287" s="4"/>
    </row>
    <row r="1288" spans="1:13" s="9" customFormat="1" x14ac:dyDescent="0.2">
      <c r="A1288" s="4"/>
      <c r="B1288" s="4"/>
      <c r="C1288" s="337"/>
      <c r="D1288" s="2"/>
      <c r="E1288" s="2"/>
      <c r="F1288" s="51"/>
      <c r="G1288" s="2"/>
      <c r="H1288" s="2"/>
      <c r="I1288" s="2"/>
      <c r="J1288" s="2"/>
      <c r="K1288" s="2"/>
      <c r="L1288" s="2"/>
      <c r="M1288" s="4"/>
    </row>
    <row r="1289" spans="1:13" s="9" customFormat="1" x14ac:dyDescent="0.2">
      <c r="A1289" s="4"/>
      <c r="B1289" s="4"/>
      <c r="C1289" s="337"/>
      <c r="D1289" s="2"/>
      <c r="E1289" s="2"/>
      <c r="F1289" s="51"/>
      <c r="G1289" s="2"/>
      <c r="H1289" s="2"/>
      <c r="I1289" s="2"/>
      <c r="J1289" s="2"/>
      <c r="K1289" s="2"/>
      <c r="L1289" s="2"/>
      <c r="M1289" s="4"/>
    </row>
    <row r="1290" spans="1:13" s="9" customFormat="1" x14ac:dyDescent="0.2">
      <c r="A1290" s="4"/>
      <c r="B1290" s="4"/>
      <c r="C1290" s="337"/>
      <c r="D1290" s="2"/>
      <c r="E1290" s="2"/>
      <c r="F1290" s="51"/>
      <c r="G1290" s="2"/>
      <c r="H1290" s="2"/>
      <c r="I1290" s="2"/>
      <c r="J1290" s="2"/>
      <c r="K1290" s="2"/>
      <c r="L1290" s="2"/>
      <c r="M1290" s="4"/>
    </row>
    <row r="1291" spans="1:13" s="9" customFormat="1" x14ac:dyDescent="0.2">
      <c r="A1291" s="4"/>
      <c r="B1291" s="4"/>
      <c r="C1291" s="337"/>
      <c r="D1291" s="2"/>
      <c r="E1291" s="2"/>
      <c r="F1291" s="51"/>
      <c r="G1291" s="2"/>
      <c r="H1291" s="2"/>
      <c r="I1291" s="2"/>
      <c r="J1291" s="2"/>
      <c r="K1291" s="2"/>
      <c r="L1291" s="2"/>
      <c r="M1291" s="4"/>
    </row>
    <row r="1292" spans="1:13" s="9" customFormat="1" x14ac:dyDescent="0.2">
      <c r="A1292" s="4"/>
      <c r="B1292" s="4"/>
      <c r="C1292" s="337"/>
      <c r="D1292" s="2"/>
      <c r="E1292" s="2"/>
      <c r="F1292" s="51"/>
      <c r="G1292" s="2"/>
      <c r="H1292" s="2"/>
      <c r="I1292" s="2"/>
      <c r="J1292" s="2"/>
      <c r="K1292" s="2"/>
      <c r="L1292" s="2"/>
      <c r="M1292" s="4"/>
    </row>
    <row r="1293" spans="1:13" s="9" customFormat="1" x14ac:dyDescent="0.2">
      <c r="A1293" s="4"/>
      <c r="B1293" s="4"/>
      <c r="C1293" s="337"/>
      <c r="D1293" s="2"/>
      <c r="E1293" s="2"/>
      <c r="F1293" s="51"/>
      <c r="G1293" s="2"/>
      <c r="H1293" s="2"/>
      <c r="I1293" s="2"/>
      <c r="J1293" s="2"/>
      <c r="K1293" s="2"/>
      <c r="L1293" s="2"/>
      <c r="M1293" s="4"/>
    </row>
    <row r="1294" spans="1:13" s="9" customFormat="1" x14ac:dyDescent="0.2">
      <c r="A1294" s="4"/>
      <c r="B1294" s="4"/>
      <c r="C1294" s="337"/>
      <c r="D1294" s="2"/>
      <c r="E1294" s="2"/>
      <c r="F1294" s="51"/>
      <c r="G1294" s="2"/>
      <c r="H1294" s="2"/>
      <c r="I1294" s="2"/>
      <c r="J1294" s="2"/>
      <c r="K1294" s="2"/>
      <c r="L1294" s="2"/>
      <c r="M1294" s="4"/>
    </row>
    <row r="1295" spans="1:13" s="9" customFormat="1" x14ac:dyDescent="0.2">
      <c r="A1295" s="4"/>
      <c r="B1295" s="4"/>
      <c r="C1295" s="337"/>
      <c r="D1295" s="2"/>
      <c r="E1295" s="2"/>
      <c r="F1295" s="51"/>
      <c r="G1295" s="2"/>
      <c r="H1295" s="2"/>
      <c r="I1295" s="2"/>
      <c r="J1295" s="2"/>
      <c r="K1295" s="2"/>
      <c r="L1295" s="2"/>
      <c r="M1295" s="4"/>
    </row>
    <row r="1296" spans="1:13" s="9" customFormat="1" x14ac:dyDescent="0.2">
      <c r="A1296" s="4"/>
      <c r="B1296" s="4"/>
      <c r="C1296" s="337"/>
      <c r="D1296" s="2"/>
      <c r="E1296" s="2"/>
      <c r="F1296" s="51"/>
      <c r="G1296" s="2"/>
      <c r="H1296" s="2"/>
      <c r="I1296" s="2"/>
      <c r="J1296" s="2"/>
      <c r="K1296" s="2"/>
      <c r="L1296" s="2"/>
      <c r="M1296" s="4"/>
    </row>
    <row r="1297" spans="1:13" s="9" customFormat="1" x14ac:dyDescent="0.2">
      <c r="A1297" s="4"/>
      <c r="B1297" s="4"/>
      <c r="C1297" s="337"/>
      <c r="D1297" s="2"/>
      <c r="E1297" s="2"/>
      <c r="F1297" s="51"/>
      <c r="G1297" s="2"/>
      <c r="H1297" s="2"/>
      <c r="I1297" s="2"/>
      <c r="J1297" s="2"/>
      <c r="K1297" s="2"/>
      <c r="L1297" s="2"/>
      <c r="M1297" s="4"/>
    </row>
    <row r="1298" spans="1:13" s="9" customFormat="1" x14ac:dyDescent="0.2">
      <c r="A1298" s="4"/>
      <c r="B1298" s="4"/>
      <c r="C1298" s="337"/>
      <c r="D1298" s="2"/>
      <c r="E1298" s="2"/>
      <c r="F1298" s="51"/>
      <c r="G1298" s="2"/>
      <c r="H1298" s="2"/>
      <c r="I1298" s="2"/>
      <c r="J1298" s="2"/>
      <c r="K1298" s="2"/>
      <c r="L1298" s="2"/>
      <c r="M1298" s="4"/>
    </row>
    <row r="1299" spans="1:13" s="9" customFormat="1" x14ac:dyDescent="0.2">
      <c r="A1299" s="4"/>
      <c r="B1299" s="4"/>
      <c r="C1299" s="337"/>
      <c r="D1299" s="2"/>
      <c r="E1299" s="2"/>
      <c r="F1299" s="51"/>
      <c r="G1299" s="2"/>
      <c r="H1299" s="2"/>
      <c r="I1299" s="2"/>
      <c r="J1299" s="2"/>
      <c r="K1299" s="2"/>
      <c r="L1299" s="2"/>
      <c r="M1299" s="4"/>
    </row>
    <row r="1300" spans="1:13" s="9" customFormat="1" x14ac:dyDescent="0.2">
      <c r="A1300" s="4"/>
      <c r="B1300" s="4"/>
      <c r="C1300" s="337"/>
      <c r="D1300" s="2"/>
      <c r="E1300" s="2"/>
      <c r="F1300" s="51"/>
      <c r="G1300" s="2"/>
      <c r="H1300" s="2"/>
      <c r="I1300" s="2"/>
      <c r="J1300" s="2"/>
      <c r="K1300" s="2"/>
      <c r="L1300" s="2"/>
      <c r="M1300" s="4"/>
    </row>
    <row r="1301" spans="1:13" s="9" customFormat="1" x14ac:dyDescent="0.2">
      <c r="A1301" s="4"/>
      <c r="B1301" s="4"/>
      <c r="C1301" s="337"/>
      <c r="D1301" s="2"/>
      <c r="E1301" s="2"/>
      <c r="F1301" s="51"/>
      <c r="G1301" s="2"/>
      <c r="H1301" s="2"/>
      <c r="I1301" s="2"/>
      <c r="J1301" s="2"/>
      <c r="K1301" s="2"/>
      <c r="L1301" s="2"/>
      <c r="M1301" s="4"/>
    </row>
    <row r="1302" spans="1:13" s="9" customFormat="1" x14ac:dyDescent="0.2">
      <c r="A1302" s="4"/>
      <c r="B1302" s="4"/>
      <c r="C1302" s="337"/>
      <c r="D1302" s="2"/>
      <c r="E1302" s="2"/>
      <c r="F1302" s="51"/>
      <c r="G1302" s="2"/>
      <c r="H1302" s="2"/>
      <c r="I1302" s="2"/>
      <c r="J1302" s="2"/>
      <c r="K1302" s="2"/>
      <c r="L1302" s="2"/>
      <c r="M1302" s="4"/>
    </row>
    <row r="1303" spans="1:13" s="9" customFormat="1" x14ac:dyDescent="0.2">
      <c r="A1303" s="4"/>
      <c r="B1303" s="4"/>
      <c r="C1303" s="337"/>
      <c r="D1303" s="2"/>
      <c r="E1303" s="2"/>
      <c r="F1303" s="51"/>
      <c r="G1303" s="2"/>
      <c r="H1303" s="2"/>
      <c r="I1303" s="2"/>
      <c r="J1303" s="2"/>
      <c r="K1303" s="2"/>
      <c r="L1303" s="2"/>
      <c r="M1303" s="4"/>
    </row>
    <row r="1304" spans="1:13" s="9" customFormat="1" x14ac:dyDescent="0.2">
      <c r="A1304" s="4"/>
      <c r="B1304" s="4"/>
      <c r="C1304" s="337"/>
      <c r="D1304" s="2"/>
      <c r="E1304" s="2"/>
      <c r="F1304" s="51"/>
      <c r="G1304" s="2"/>
      <c r="H1304" s="2"/>
      <c r="I1304" s="2"/>
      <c r="J1304" s="2"/>
      <c r="K1304" s="2"/>
      <c r="L1304" s="2"/>
      <c r="M1304" s="4"/>
    </row>
    <row r="1305" spans="1:13" s="9" customFormat="1" x14ac:dyDescent="0.2">
      <c r="A1305" s="4"/>
      <c r="B1305" s="4"/>
      <c r="C1305" s="337"/>
      <c r="D1305" s="2"/>
      <c r="E1305" s="2"/>
      <c r="F1305" s="51"/>
      <c r="G1305" s="2"/>
      <c r="H1305" s="2"/>
      <c r="I1305" s="2"/>
      <c r="J1305" s="2"/>
      <c r="K1305" s="2"/>
      <c r="L1305" s="2"/>
      <c r="M1305" s="4"/>
    </row>
    <row r="1306" spans="1:13" s="9" customFormat="1" x14ac:dyDescent="0.2">
      <c r="A1306" s="4"/>
      <c r="B1306" s="4"/>
      <c r="C1306" s="337"/>
      <c r="D1306" s="2"/>
      <c r="E1306" s="2"/>
      <c r="F1306" s="51"/>
      <c r="G1306" s="2"/>
      <c r="H1306" s="2"/>
      <c r="I1306" s="2"/>
      <c r="J1306" s="2"/>
      <c r="K1306" s="2"/>
      <c r="L1306" s="2"/>
      <c r="M1306" s="4"/>
    </row>
    <row r="1307" spans="1:13" s="9" customFormat="1" x14ac:dyDescent="0.2">
      <c r="A1307" s="4"/>
      <c r="B1307" s="4"/>
      <c r="C1307" s="337"/>
      <c r="D1307" s="2"/>
      <c r="E1307" s="2"/>
      <c r="F1307" s="51"/>
      <c r="G1307" s="2"/>
      <c r="H1307" s="2"/>
      <c r="I1307" s="2"/>
      <c r="J1307" s="2"/>
      <c r="K1307" s="2"/>
      <c r="L1307" s="2"/>
      <c r="M1307" s="4"/>
    </row>
    <row r="1308" spans="1:13" s="9" customFormat="1" x14ac:dyDescent="0.2">
      <c r="A1308" s="4"/>
      <c r="B1308" s="4"/>
      <c r="C1308" s="337"/>
      <c r="D1308" s="2"/>
      <c r="E1308" s="2"/>
      <c r="F1308" s="51"/>
      <c r="G1308" s="2"/>
      <c r="H1308" s="2"/>
      <c r="I1308" s="2"/>
      <c r="J1308" s="2"/>
      <c r="K1308" s="2"/>
      <c r="L1308" s="2"/>
      <c r="M1308" s="4"/>
    </row>
    <row r="1309" spans="1:13" s="9" customFormat="1" x14ac:dyDescent="0.2">
      <c r="A1309" s="4"/>
      <c r="B1309" s="4"/>
      <c r="C1309" s="337"/>
      <c r="D1309" s="2"/>
      <c r="E1309" s="2"/>
      <c r="F1309" s="51"/>
      <c r="G1309" s="2"/>
      <c r="H1309" s="2"/>
      <c r="I1309" s="2"/>
      <c r="J1309" s="2"/>
      <c r="K1309" s="2"/>
      <c r="L1309" s="2"/>
      <c r="M1309" s="4"/>
    </row>
    <row r="1310" spans="1:13" s="9" customFormat="1" x14ac:dyDescent="0.2">
      <c r="A1310" s="4"/>
      <c r="B1310" s="4"/>
      <c r="C1310" s="337"/>
      <c r="D1310" s="2"/>
      <c r="E1310" s="2"/>
      <c r="F1310" s="51"/>
      <c r="G1310" s="2"/>
      <c r="H1310" s="2"/>
      <c r="I1310" s="2"/>
      <c r="J1310" s="2"/>
      <c r="K1310" s="2"/>
      <c r="L1310" s="2"/>
      <c r="M1310" s="4"/>
    </row>
    <row r="1311" spans="1:13" s="9" customFormat="1" x14ac:dyDescent="0.2">
      <c r="A1311" s="4"/>
      <c r="B1311" s="4"/>
      <c r="C1311" s="337"/>
      <c r="D1311" s="2"/>
      <c r="E1311" s="2"/>
      <c r="F1311" s="51"/>
      <c r="G1311" s="2"/>
      <c r="H1311" s="2"/>
      <c r="I1311" s="2"/>
      <c r="J1311" s="2"/>
      <c r="K1311" s="2"/>
      <c r="L1311" s="2"/>
      <c r="M1311" s="4"/>
    </row>
    <row r="1312" spans="1:13" s="9" customFormat="1" x14ac:dyDescent="0.2">
      <c r="A1312" s="4"/>
      <c r="B1312" s="4"/>
      <c r="C1312" s="337"/>
      <c r="D1312" s="2"/>
      <c r="E1312" s="2"/>
      <c r="F1312" s="51"/>
      <c r="G1312" s="2"/>
      <c r="H1312" s="2"/>
      <c r="I1312" s="2"/>
      <c r="J1312" s="2"/>
      <c r="K1312" s="2"/>
      <c r="L1312" s="2"/>
      <c r="M1312" s="4"/>
    </row>
    <row r="1313" spans="1:13" s="9" customFormat="1" x14ac:dyDescent="0.2">
      <c r="A1313" s="4"/>
      <c r="B1313" s="4"/>
      <c r="C1313" s="337"/>
      <c r="D1313" s="2"/>
      <c r="E1313" s="2"/>
      <c r="F1313" s="51"/>
      <c r="G1313" s="2"/>
      <c r="H1313" s="2"/>
      <c r="I1313" s="2"/>
      <c r="J1313" s="2"/>
      <c r="K1313" s="2"/>
      <c r="L1313" s="2"/>
      <c r="M1313" s="4"/>
    </row>
    <row r="1314" spans="1:13" s="9" customFormat="1" x14ac:dyDescent="0.2">
      <c r="A1314" s="4"/>
      <c r="B1314" s="4"/>
      <c r="C1314" s="337"/>
      <c r="D1314" s="2"/>
      <c r="E1314" s="2"/>
      <c r="F1314" s="51"/>
      <c r="G1314" s="2"/>
      <c r="H1314" s="2"/>
      <c r="I1314" s="2"/>
      <c r="J1314" s="2"/>
      <c r="K1314" s="2"/>
      <c r="L1314" s="2"/>
      <c r="M1314" s="4"/>
    </row>
    <row r="1315" spans="1:13" s="9" customFormat="1" x14ac:dyDescent="0.2">
      <c r="A1315" s="4"/>
      <c r="B1315" s="4"/>
      <c r="C1315" s="337"/>
      <c r="D1315" s="2"/>
      <c r="E1315" s="2"/>
      <c r="F1315" s="51"/>
      <c r="G1315" s="2"/>
      <c r="H1315" s="2"/>
      <c r="I1315" s="2"/>
      <c r="J1315" s="2"/>
      <c r="K1315" s="2"/>
      <c r="L1315" s="2"/>
      <c r="M1315" s="4"/>
    </row>
    <row r="1316" spans="1:13" s="9" customFormat="1" x14ac:dyDescent="0.2">
      <c r="A1316" s="4"/>
      <c r="B1316" s="4"/>
      <c r="C1316" s="337"/>
      <c r="D1316" s="2"/>
      <c r="E1316" s="2"/>
      <c r="F1316" s="51"/>
      <c r="G1316" s="2"/>
      <c r="H1316" s="2"/>
      <c r="I1316" s="2"/>
      <c r="J1316" s="2"/>
      <c r="K1316" s="2"/>
      <c r="L1316" s="2"/>
      <c r="M1316" s="4"/>
    </row>
    <row r="1317" spans="1:13" s="9" customFormat="1" x14ac:dyDescent="0.2">
      <c r="A1317" s="4"/>
      <c r="B1317" s="4"/>
      <c r="C1317" s="337"/>
      <c r="D1317" s="2"/>
      <c r="E1317" s="2"/>
      <c r="F1317" s="51"/>
      <c r="G1317" s="2"/>
      <c r="H1317" s="2"/>
      <c r="I1317" s="2"/>
      <c r="J1317" s="2"/>
      <c r="K1317" s="2"/>
      <c r="L1317" s="2"/>
      <c r="M1317" s="4"/>
    </row>
    <row r="1318" spans="1:13" s="9" customFormat="1" x14ac:dyDescent="0.2">
      <c r="A1318" s="4"/>
      <c r="B1318" s="4"/>
      <c r="C1318" s="337"/>
      <c r="D1318" s="2"/>
      <c r="E1318" s="2"/>
      <c r="F1318" s="51"/>
      <c r="G1318" s="2"/>
      <c r="H1318" s="2"/>
      <c r="I1318" s="2"/>
      <c r="J1318" s="2"/>
      <c r="K1318" s="2"/>
      <c r="L1318" s="2"/>
      <c r="M1318" s="4"/>
    </row>
    <row r="1319" spans="1:13" s="9" customFormat="1" x14ac:dyDescent="0.2">
      <c r="A1319" s="4"/>
      <c r="B1319" s="4"/>
      <c r="C1319" s="337"/>
      <c r="D1319" s="2"/>
      <c r="E1319" s="2"/>
      <c r="F1319" s="51"/>
      <c r="G1319" s="2"/>
      <c r="H1319" s="2"/>
      <c r="I1319" s="2"/>
      <c r="J1319" s="2"/>
      <c r="K1319" s="2"/>
      <c r="L1319" s="2"/>
      <c r="M1319" s="4"/>
    </row>
    <row r="1320" spans="1:13" s="9" customFormat="1" x14ac:dyDescent="0.2">
      <c r="A1320" s="4"/>
      <c r="B1320" s="4"/>
      <c r="C1320" s="337"/>
      <c r="D1320" s="2"/>
      <c r="E1320" s="2"/>
      <c r="F1320" s="51"/>
      <c r="G1320" s="2"/>
      <c r="H1320" s="2"/>
      <c r="I1320" s="2"/>
      <c r="J1320" s="2"/>
      <c r="K1320" s="2"/>
      <c r="L1320" s="2"/>
      <c r="M1320" s="4"/>
    </row>
    <row r="1321" spans="1:13" s="9" customFormat="1" x14ac:dyDescent="0.2">
      <c r="A1321" s="4"/>
      <c r="B1321" s="4"/>
      <c r="C1321" s="337"/>
      <c r="D1321" s="2"/>
      <c r="E1321" s="2"/>
      <c r="F1321" s="51"/>
      <c r="G1321" s="2"/>
      <c r="H1321" s="2"/>
      <c r="I1321" s="2"/>
      <c r="J1321" s="2"/>
      <c r="K1321" s="2"/>
      <c r="L1321" s="2"/>
      <c r="M1321" s="4"/>
    </row>
    <row r="1322" spans="1:13" s="9" customFormat="1" x14ac:dyDescent="0.2">
      <c r="A1322" s="4"/>
      <c r="B1322" s="4"/>
      <c r="C1322" s="337"/>
      <c r="D1322" s="2"/>
      <c r="E1322" s="2"/>
      <c r="F1322" s="51"/>
      <c r="G1322" s="2"/>
      <c r="H1322" s="2"/>
      <c r="I1322" s="2"/>
      <c r="J1322" s="2"/>
      <c r="K1322" s="2"/>
      <c r="L1322" s="2"/>
      <c r="M1322" s="4"/>
    </row>
    <row r="1323" spans="1:13" s="9" customFormat="1" x14ac:dyDescent="0.2">
      <c r="A1323" s="4"/>
      <c r="B1323" s="4"/>
      <c r="C1323" s="337"/>
      <c r="D1323" s="2"/>
      <c r="E1323" s="2"/>
      <c r="F1323" s="51"/>
      <c r="G1323" s="2"/>
      <c r="H1323" s="2"/>
      <c r="I1323" s="2"/>
      <c r="J1323" s="2"/>
      <c r="K1323" s="2"/>
      <c r="L1323" s="2"/>
      <c r="M1323" s="4"/>
    </row>
    <row r="1324" spans="1:13" s="9" customFormat="1" x14ac:dyDescent="0.2">
      <c r="A1324" s="4"/>
      <c r="B1324" s="4"/>
      <c r="C1324" s="337"/>
      <c r="D1324" s="2"/>
      <c r="E1324" s="2"/>
      <c r="F1324" s="51"/>
      <c r="G1324" s="2"/>
      <c r="H1324" s="2"/>
      <c r="I1324" s="2"/>
      <c r="J1324" s="2"/>
      <c r="K1324" s="2"/>
      <c r="L1324" s="2"/>
      <c r="M1324" s="4"/>
    </row>
    <row r="1325" spans="1:13" s="9" customFormat="1" x14ac:dyDescent="0.2">
      <c r="A1325" s="4"/>
      <c r="B1325" s="4"/>
      <c r="C1325" s="337"/>
      <c r="D1325" s="2"/>
      <c r="E1325" s="2"/>
      <c r="F1325" s="51"/>
      <c r="G1325" s="2"/>
      <c r="H1325" s="2"/>
      <c r="I1325" s="2"/>
      <c r="J1325" s="2"/>
      <c r="K1325" s="2"/>
      <c r="L1325" s="2"/>
      <c r="M1325" s="4"/>
    </row>
    <row r="1326" spans="1:13" s="9" customFormat="1" x14ac:dyDescent="0.2">
      <c r="A1326" s="4"/>
      <c r="B1326" s="4"/>
      <c r="C1326" s="337"/>
      <c r="D1326" s="2"/>
      <c r="E1326" s="2"/>
      <c r="F1326" s="51"/>
      <c r="G1326" s="2"/>
      <c r="H1326" s="2"/>
      <c r="I1326" s="2"/>
      <c r="J1326" s="2"/>
      <c r="K1326" s="2"/>
      <c r="L1326" s="2"/>
      <c r="M1326" s="4"/>
    </row>
    <row r="1327" spans="1:13" s="9" customFormat="1" x14ac:dyDescent="0.2">
      <c r="A1327" s="4"/>
      <c r="B1327" s="4"/>
      <c r="C1327" s="337"/>
      <c r="D1327" s="2"/>
      <c r="E1327" s="2"/>
      <c r="F1327" s="51"/>
      <c r="G1327" s="2"/>
      <c r="H1327" s="2"/>
      <c r="I1327" s="2"/>
      <c r="J1327" s="2"/>
      <c r="K1327" s="2"/>
      <c r="L1327" s="2"/>
      <c r="M1327" s="4"/>
    </row>
    <row r="1328" spans="1:13" s="9" customFormat="1" x14ac:dyDescent="0.2">
      <c r="A1328" s="4"/>
      <c r="B1328" s="4"/>
      <c r="C1328" s="337"/>
      <c r="D1328" s="2"/>
      <c r="E1328" s="2"/>
      <c r="F1328" s="51"/>
      <c r="G1328" s="2"/>
      <c r="H1328" s="2"/>
      <c r="I1328" s="2"/>
      <c r="J1328" s="2"/>
      <c r="K1328" s="2"/>
      <c r="L1328" s="2"/>
      <c r="M1328" s="4"/>
    </row>
    <row r="1329" spans="1:13" s="9" customFormat="1" x14ac:dyDescent="0.2">
      <c r="A1329" s="4"/>
      <c r="B1329" s="4"/>
      <c r="C1329" s="337"/>
      <c r="D1329" s="2"/>
      <c r="E1329" s="2"/>
      <c r="F1329" s="51"/>
      <c r="G1329" s="2"/>
      <c r="H1329" s="2"/>
      <c r="I1329" s="2"/>
      <c r="J1329" s="2"/>
      <c r="K1329" s="2"/>
      <c r="L1329" s="2"/>
      <c r="M1329" s="4"/>
    </row>
    <row r="1330" spans="1:13" s="9" customFormat="1" x14ac:dyDescent="0.2">
      <c r="A1330" s="4"/>
      <c r="B1330" s="4"/>
      <c r="C1330" s="337"/>
      <c r="D1330" s="2"/>
      <c r="E1330" s="2"/>
      <c r="F1330" s="51"/>
      <c r="G1330" s="2"/>
      <c r="H1330" s="2"/>
      <c r="I1330" s="2"/>
      <c r="J1330" s="2"/>
      <c r="K1330" s="2"/>
      <c r="L1330" s="2"/>
      <c r="M1330" s="4"/>
    </row>
    <row r="1331" spans="1:13" s="9" customFormat="1" x14ac:dyDescent="0.2">
      <c r="A1331" s="4"/>
      <c r="B1331" s="4"/>
      <c r="C1331" s="337"/>
      <c r="D1331" s="2"/>
      <c r="E1331" s="2"/>
      <c r="F1331" s="51"/>
      <c r="G1331" s="2"/>
      <c r="H1331" s="2"/>
      <c r="I1331" s="2"/>
      <c r="J1331" s="2"/>
      <c r="K1331" s="2"/>
      <c r="L1331" s="2"/>
      <c r="M1331" s="4"/>
    </row>
    <row r="1332" spans="1:13" s="9" customFormat="1" x14ac:dyDescent="0.2">
      <c r="A1332" s="4"/>
      <c r="B1332" s="4"/>
      <c r="C1332" s="337"/>
      <c r="D1332" s="2"/>
      <c r="E1332" s="2"/>
      <c r="F1332" s="51"/>
      <c r="G1332" s="2"/>
      <c r="H1332" s="2"/>
      <c r="I1332" s="2"/>
      <c r="J1332" s="2"/>
      <c r="K1332" s="2"/>
      <c r="L1332" s="2"/>
      <c r="M1332" s="4"/>
    </row>
    <row r="1333" spans="1:13" s="9" customFormat="1" x14ac:dyDescent="0.2">
      <c r="A1333" s="4"/>
      <c r="B1333" s="4"/>
      <c r="C1333" s="337"/>
      <c r="D1333" s="2"/>
      <c r="E1333" s="2"/>
      <c r="F1333" s="51"/>
      <c r="G1333" s="2"/>
      <c r="H1333" s="2"/>
      <c r="I1333" s="2"/>
      <c r="J1333" s="2"/>
      <c r="K1333" s="2"/>
      <c r="L1333" s="2"/>
      <c r="M1333" s="4"/>
    </row>
    <row r="1334" spans="1:13" s="9" customFormat="1" x14ac:dyDescent="0.2">
      <c r="A1334" s="4"/>
      <c r="B1334" s="4"/>
      <c r="C1334" s="337"/>
      <c r="D1334" s="2"/>
      <c r="E1334" s="2"/>
      <c r="F1334" s="51"/>
      <c r="G1334" s="2"/>
      <c r="H1334" s="2"/>
      <c r="I1334" s="2"/>
      <c r="J1334" s="2"/>
      <c r="K1334" s="2"/>
      <c r="L1334" s="2"/>
      <c r="M1334" s="4"/>
    </row>
    <row r="1335" spans="1:13" s="9" customFormat="1" x14ac:dyDescent="0.2">
      <c r="A1335" s="4"/>
      <c r="B1335" s="4"/>
      <c r="C1335" s="337"/>
      <c r="D1335" s="2"/>
      <c r="E1335" s="2"/>
      <c r="F1335" s="51"/>
      <c r="G1335" s="2"/>
      <c r="H1335" s="2"/>
      <c r="I1335" s="2"/>
      <c r="J1335" s="2"/>
      <c r="K1335" s="2"/>
      <c r="L1335" s="2"/>
      <c r="M1335" s="4"/>
    </row>
    <row r="1336" spans="1:13" s="9" customFormat="1" x14ac:dyDescent="0.2">
      <c r="A1336" s="4"/>
      <c r="B1336" s="4"/>
      <c r="C1336" s="337"/>
      <c r="D1336" s="2"/>
      <c r="E1336" s="2"/>
      <c r="F1336" s="51"/>
      <c r="G1336" s="2"/>
      <c r="H1336" s="2"/>
      <c r="I1336" s="2"/>
      <c r="J1336" s="2"/>
      <c r="K1336" s="2"/>
      <c r="L1336" s="2"/>
      <c r="M1336" s="4"/>
    </row>
    <row r="1337" spans="1:13" s="9" customFormat="1" x14ac:dyDescent="0.2">
      <c r="A1337" s="4"/>
      <c r="B1337" s="4"/>
      <c r="C1337" s="337"/>
      <c r="D1337" s="2"/>
      <c r="E1337" s="2"/>
      <c r="F1337" s="51"/>
      <c r="G1337" s="2"/>
      <c r="H1337" s="2"/>
      <c r="I1337" s="2"/>
      <c r="J1337" s="2"/>
      <c r="K1337" s="2"/>
      <c r="L1337" s="2"/>
      <c r="M1337" s="4"/>
    </row>
    <row r="1338" spans="1:13" s="9" customFormat="1" x14ac:dyDescent="0.2">
      <c r="A1338" s="4"/>
      <c r="B1338" s="4"/>
      <c r="C1338" s="337"/>
      <c r="D1338" s="2"/>
      <c r="E1338" s="2"/>
      <c r="F1338" s="51"/>
      <c r="G1338" s="2"/>
      <c r="H1338" s="2"/>
      <c r="I1338" s="2"/>
      <c r="J1338" s="2"/>
      <c r="K1338" s="2"/>
      <c r="L1338" s="2"/>
      <c r="M1338" s="4"/>
    </row>
    <row r="1339" spans="1:13" s="9" customFormat="1" x14ac:dyDescent="0.2">
      <c r="A1339" s="4"/>
      <c r="B1339" s="4"/>
      <c r="C1339" s="337"/>
      <c r="D1339" s="2"/>
      <c r="E1339" s="2"/>
      <c r="F1339" s="51"/>
      <c r="G1339" s="2"/>
      <c r="H1339" s="2"/>
      <c r="I1339" s="2"/>
      <c r="J1339" s="2"/>
      <c r="K1339" s="2"/>
      <c r="L1339" s="2"/>
      <c r="M1339" s="4"/>
    </row>
    <row r="1340" spans="1:13" s="9" customFormat="1" x14ac:dyDescent="0.2">
      <c r="A1340" s="4"/>
      <c r="B1340" s="4"/>
      <c r="C1340" s="337"/>
      <c r="D1340" s="2"/>
      <c r="E1340" s="2"/>
      <c r="F1340" s="51"/>
      <c r="G1340" s="2"/>
      <c r="H1340" s="2"/>
      <c r="I1340" s="2"/>
      <c r="J1340" s="2"/>
      <c r="K1340" s="2"/>
      <c r="L1340" s="2"/>
      <c r="M1340" s="4"/>
    </row>
    <row r="1341" spans="1:13" s="9" customFormat="1" x14ac:dyDescent="0.2">
      <c r="A1341" s="4"/>
      <c r="B1341" s="4"/>
      <c r="C1341" s="337"/>
      <c r="D1341" s="2"/>
      <c r="E1341" s="2"/>
      <c r="F1341" s="51"/>
      <c r="G1341" s="2"/>
      <c r="H1341" s="2"/>
      <c r="I1341" s="2"/>
      <c r="J1341" s="2"/>
      <c r="K1341" s="2"/>
      <c r="L1341" s="2"/>
      <c r="M1341" s="4"/>
    </row>
    <row r="1342" spans="1:13" s="9" customFormat="1" x14ac:dyDescent="0.2">
      <c r="A1342" s="4"/>
      <c r="B1342" s="4"/>
      <c r="C1342" s="337"/>
      <c r="D1342" s="2"/>
      <c r="E1342" s="2"/>
      <c r="F1342" s="51"/>
      <c r="G1342" s="2"/>
      <c r="H1342" s="2"/>
      <c r="I1342" s="2"/>
      <c r="J1342" s="2"/>
      <c r="K1342" s="2"/>
      <c r="L1342" s="2"/>
      <c r="M1342" s="4"/>
    </row>
    <row r="1343" spans="1:13" s="9" customFormat="1" x14ac:dyDescent="0.2">
      <c r="A1343" s="4"/>
      <c r="B1343" s="4"/>
      <c r="C1343" s="337"/>
      <c r="D1343" s="2"/>
      <c r="E1343" s="2"/>
      <c r="F1343" s="51"/>
      <c r="G1343" s="2"/>
      <c r="H1343" s="2"/>
      <c r="I1343" s="2"/>
      <c r="J1343" s="2"/>
      <c r="K1343" s="2"/>
      <c r="L1343" s="2"/>
      <c r="M1343" s="4"/>
    </row>
    <row r="1344" spans="1:13" s="9" customFormat="1" x14ac:dyDescent="0.2">
      <c r="A1344" s="4"/>
      <c r="B1344" s="4"/>
      <c r="C1344" s="337"/>
      <c r="D1344" s="2"/>
      <c r="E1344" s="2"/>
      <c r="F1344" s="51"/>
      <c r="G1344" s="2"/>
      <c r="H1344" s="2"/>
      <c r="I1344" s="2"/>
      <c r="J1344" s="2"/>
      <c r="K1344" s="2"/>
      <c r="L1344" s="2"/>
      <c r="M1344" s="4"/>
    </row>
    <row r="1345" spans="1:13" s="9" customFormat="1" x14ac:dyDescent="0.2">
      <c r="A1345" s="4"/>
      <c r="B1345" s="4"/>
      <c r="C1345" s="337"/>
      <c r="D1345" s="2"/>
      <c r="E1345" s="2"/>
      <c r="F1345" s="51"/>
      <c r="G1345" s="2"/>
      <c r="H1345" s="2"/>
      <c r="I1345" s="2"/>
      <c r="J1345" s="2"/>
      <c r="K1345" s="2"/>
      <c r="L1345" s="2"/>
      <c r="M1345" s="4"/>
    </row>
    <row r="1346" spans="1:13" s="9" customFormat="1" x14ac:dyDescent="0.2">
      <c r="A1346" s="4"/>
      <c r="B1346" s="4"/>
      <c r="C1346" s="337"/>
      <c r="D1346" s="2"/>
      <c r="E1346" s="2"/>
      <c r="F1346" s="51"/>
      <c r="G1346" s="2"/>
      <c r="H1346" s="2"/>
      <c r="I1346" s="2"/>
      <c r="J1346" s="2"/>
      <c r="K1346" s="2"/>
      <c r="L1346" s="2"/>
      <c r="M1346" s="4"/>
    </row>
    <row r="1347" spans="1:13" s="9" customFormat="1" x14ac:dyDescent="0.2">
      <c r="A1347" s="4"/>
      <c r="B1347" s="4"/>
      <c r="C1347" s="337"/>
      <c r="D1347" s="2"/>
      <c r="E1347" s="2"/>
      <c r="F1347" s="51"/>
      <c r="G1347" s="2"/>
      <c r="H1347" s="2"/>
      <c r="I1347" s="2"/>
      <c r="J1347" s="2"/>
      <c r="K1347" s="2"/>
      <c r="L1347" s="2"/>
      <c r="M1347" s="4"/>
    </row>
    <row r="1348" spans="1:13" s="9" customFormat="1" x14ac:dyDescent="0.2">
      <c r="A1348" s="4"/>
      <c r="B1348" s="4"/>
      <c r="C1348" s="337"/>
      <c r="D1348" s="2"/>
      <c r="E1348" s="2"/>
      <c r="F1348" s="51"/>
      <c r="G1348" s="2"/>
      <c r="H1348" s="2"/>
      <c r="I1348" s="2"/>
      <c r="J1348" s="2"/>
      <c r="K1348" s="2"/>
      <c r="L1348" s="2"/>
      <c r="M1348" s="4"/>
    </row>
    <row r="1349" spans="1:13" s="9" customFormat="1" x14ac:dyDescent="0.2">
      <c r="A1349" s="4"/>
      <c r="B1349" s="4"/>
      <c r="C1349" s="337"/>
      <c r="D1349" s="2"/>
      <c r="E1349" s="2"/>
      <c r="F1349" s="51"/>
      <c r="G1349" s="2"/>
      <c r="H1349" s="2"/>
      <c r="I1349" s="2"/>
      <c r="J1349" s="2"/>
      <c r="K1349" s="2"/>
      <c r="L1349" s="2"/>
      <c r="M1349" s="4"/>
    </row>
    <row r="1350" spans="1:13" s="9" customFormat="1" x14ac:dyDescent="0.2">
      <c r="A1350" s="4"/>
      <c r="B1350" s="4"/>
      <c r="C1350" s="337"/>
      <c r="D1350" s="2"/>
      <c r="E1350" s="2"/>
      <c r="F1350" s="51"/>
      <c r="G1350" s="2"/>
      <c r="H1350" s="2"/>
      <c r="I1350" s="2"/>
      <c r="J1350" s="2"/>
      <c r="K1350" s="2"/>
      <c r="L1350" s="2"/>
      <c r="M1350" s="4"/>
    </row>
    <row r="1351" spans="1:13" s="9" customFormat="1" x14ac:dyDescent="0.2">
      <c r="A1351" s="4"/>
      <c r="B1351" s="4"/>
      <c r="C1351" s="337"/>
      <c r="D1351" s="2"/>
      <c r="E1351" s="2"/>
      <c r="F1351" s="51"/>
      <c r="G1351" s="2"/>
      <c r="H1351" s="2"/>
      <c r="I1351" s="2"/>
      <c r="J1351" s="2"/>
      <c r="K1351" s="2"/>
      <c r="L1351" s="2"/>
      <c r="M1351" s="4"/>
    </row>
    <row r="1352" spans="1:13" s="9" customFormat="1" x14ac:dyDescent="0.2">
      <c r="A1352" s="4"/>
      <c r="B1352" s="4"/>
      <c r="C1352" s="337"/>
      <c r="D1352" s="2"/>
      <c r="E1352" s="2"/>
      <c r="F1352" s="51"/>
      <c r="G1352" s="2"/>
      <c r="H1352" s="2"/>
      <c r="I1352" s="2"/>
      <c r="J1352" s="2"/>
      <c r="K1352" s="2"/>
      <c r="L1352" s="2"/>
      <c r="M1352" s="4"/>
    </row>
    <row r="1353" spans="1:13" s="9" customFormat="1" x14ac:dyDescent="0.2">
      <c r="A1353" s="4"/>
      <c r="B1353" s="4"/>
      <c r="C1353" s="337"/>
      <c r="D1353" s="2"/>
      <c r="E1353" s="2"/>
      <c r="F1353" s="51"/>
      <c r="G1353" s="2"/>
      <c r="H1353" s="2"/>
      <c r="I1353" s="2"/>
      <c r="J1353" s="2"/>
      <c r="K1353" s="2"/>
      <c r="L1353" s="2"/>
      <c r="M1353" s="4"/>
    </row>
    <row r="1354" spans="1:13" s="9" customFormat="1" x14ac:dyDescent="0.2">
      <c r="A1354" s="4"/>
      <c r="B1354" s="4"/>
      <c r="C1354" s="337"/>
      <c r="D1354" s="2"/>
      <c r="E1354" s="2"/>
      <c r="F1354" s="51"/>
      <c r="G1354" s="2"/>
      <c r="H1354" s="2"/>
      <c r="I1354" s="2"/>
      <c r="J1354" s="2"/>
      <c r="K1354" s="2"/>
      <c r="L1354" s="2"/>
      <c r="M1354" s="4"/>
    </row>
    <row r="1355" spans="1:13" s="9" customFormat="1" x14ac:dyDescent="0.2">
      <c r="A1355" s="4"/>
      <c r="B1355" s="4"/>
      <c r="C1355" s="337"/>
      <c r="D1355" s="2"/>
      <c r="E1355" s="2"/>
      <c r="F1355" s="51"/>
      <c r="G1355" s="2"/>
      <c r="H1355" s="2"/>
      <c r="I1355" s="2"/>
      <c r="J1355" s="2"/>
      <c r="K1355" s="2"/>
      <c r="L1355" s="2"/>
      <c r="M1355" s="4"/>
    </row>
    <row r="1356" spans="1:13" s="9" customFormat="1" x14ac:dyDescent="0.2">
      <c r="A1356" s="4"/>
      <c r="B1356" s="4"/>
      <c r="C1356" s="337"/>
      <c r="D1356" s="2"/>
      <c r="E1356" s="2"/>
      <c r="F1356" s="51"/>
      <c r="G1356" s="2"/>
      <c r="H1356" s="2"/>
      <c r="I1356" s="2"/>
      <c r="J1356" s="2"/>
      <c r="K1356" s="2"/>
      <c r="L1356" s="2"/>
      <c r="M1356" s="4"/>
    </row>
    <row r="1357" spans="1:13" s="9" customFormat="1" x14ac:dyDescent="0.2">
      <c r="A1357" s="4"/>
      <c r="B1357" s="4"/>
      <c r="C1357" s="337"/>
      <c r="D1357" s="2"/>
      <c r="E1357" s="2"/>
      <c r="F1357" s="51"/>
      <c r="G1357" s="2"/>
      <c r="H1357" s="2"/>
      <c r="I1357" s="2"/>
      <c r="J1357" s="2"/>
      <c r="K1357" s="2"/>
      <c r="L1357" s="2"/>
      <c r="M1357" s="4"/>
    </row>
    <row r="1358" spans="1:13" s="9" customFormat="1" x14ac:dyDescent="0.2">
      <c r="A1358" s="4"/>
      <c r="B1358" s="4"/>
      <c r="C1358" s="337"/>
      <c r="D1358" s="2"/>
      <c r="E1358" s="2"/>
      <c r="F1358" s="51"/>
      <c r="G1358" s="2"/>
      <c r="H1358" s="2"/>
      <c r="I1358" s="2"/>
      <c r="J1358" s="2"/>
      <c r="K1358" s="2"/>
      <c r="L1358" s="2"/>
      <c r="M1358" s="4"/>
    </row>
    <row r="1359" spans="1:13" s="9" customFormat="1" x14ac:dyDescent="0.2">
      <c r="A1359" s="4"/>
      <c r="B1359" s="4"/>
      <c r="C1359" s="337"/>
      <c r="D1359" s="2"/>
      <c r="E1359" s="2"/>
      <c r="F1359" s="51"/>
      <c r="G1359" s="2"/>
      <c r="H1359" s="2"/>
      <c r="I1359" s="2"/>
      <c r="J1359" s="2"/>
      <c r="K1359" s="2"/>
      <c r="L1359" s="2"/>
      <c r="M1359" s="4"/>
    </row>
    <row r="1360" spans="1:13" s="9" customFormat="1" x14ac:dyDescent="0.2">
      <c r="A1360" s="4"/>
      <c r="B1360" s="4"/>
      <c r="C1360" s="337"/>
      <c r="D1360" s="2"/>
      <c r="E1360" s="2"/>
      <c r="F1360" s="51"/>
      <c r="G1360" s="2"/>
      <c r="H1360" s="2"/>
      <c r="I1360" s="2"/>
      <c r="J1360" s="2"/>
      <c r="K1360" s="2"/>
      <c r="L1360" s="2"/>
      <c r="M1360" s="4"/>
    </row>
    <row r="1361" spans="1:13" s="9" customFormat="1" x14ac:dyDescent="0.2">
      <c r="A1361" s="4"/>
      <c r="B1361" s="4"/>
      <c r="C1361" s="337"/>
      <c r="D1361" s="2"/>
      <c r="E1361" s="2"/>
      <c r="F1361" s="51"/>
      <c r="G1361" s="2"/>
      <c r="H1361" s="2"/>
      <c r="I1361" s="2"/>
      <c r="J1361" s="2"/>
      <c r="K1361" s="2"/>
      <c r="L1361" s="2"/>
      <c r="M1361" s="4"/>
    </row>
    <row r="1362" spans="1:13" s="9" customFormat="1" x14ac:dyDescent="0.2">
      <c r="A1362" s="4"/>
      <c r="B1362" s="4"/>
      <c r="C1362" s="337"/>
      <c r="D1362" s="2"/>
      <c r="E1362" s="2"/>
      <c r="F1362" s="51"/>
      <c r="G1362" s="2"/>
      <c r="H1362" s="2"/>
      <c r="I1362" s="2"/>
      <c r="J1362" s="2"/>
      <c r="K1362" s="2"/>
      <c r="L1362" s="2"/>
      <c r="M1362" s="4"/>
    </row>
    <row r="1363" spans="1:13" s="9" customFormat="1" x14ac:dyDescent="0.2">
      <c r="A1363" s="4"/>
      <c r="B1363" s="4"/>
      <c r="C1363" s="337"/>
      <c r="D1363" s="2"/>
      <c r="E1363" s="2"/>
      <c r="F1363" s="51"/>
      <c r="G1363" s="2"/>
      <c r="H1363" s="2"/>
      <c r="I1363" s="2"/>
      <c r="J1363" s="2"/>
      <c r="K1363" s="2"/>
      <c r="L1363" s="2"/>
      <c r="M1363" s="4"/>
    </row>
    <row r="1364" spans="1:13" s="9" customFormat="1" x14ac:dyDescent="0.2">
      <c r="A1364" s="4"/>
      <c r="B1364" s="4"/>
      <c r="C1364" s="337"/>
      <c r="D1364" s="2"/>
      <c r="E1364" s="2"/>
      <c r="F1364" s="51"/>
      <c r="G1364" s="2"/>
      <c r="H1364" s="2"/>
      <c r="I1364" s="2"/>
      <c r="J1364" s="2"/>
      <c r="K1364" s="2"/>
      <c r="L1364" s="2"/>
      <c r="M1364" s="4"/>
    </row>
    <row r="1365" spans="1:13" s="9" customFormat="1" x14ac:dyDescent="0.2">
      <c r="A1365" s="4"/>
      <c r="B1365" s="4"/>
      <c r="C1365" s="337"/>
      <c r="D1365" s="2"/>
      <c r="E1365" s="2"/>
      <c r="F1365" s="51"/>
      <c r="G1365" s="2"/>
      <c r="H1365" s="2"/>
      <c r="I1365" s="2"/>
      <c r="J1365" s="2"/>
      <c r="K1365" s="2"/>
      <c r="L1365" s="2"/>
      <c r="M1365" s="4"/>
    </row>
    <row r="1366" spans="1:13" s="9" customFormat="1" x14ac:dyDescent="0.2">
      <c r="A1366" s="4"/>
      <c r="B1366" s="4"/>
      <c r="C1366" s="337"/>
      <c r="D1366" s="2"/>
      <c r="E1366" s="2"/>
      <c r="F1366" s="51"/>
      <c r="G1366" s="2"/>
      <c r="H1366" s="2"/>
      <c r="I1366" s="2"/>
      <c r="J1366" s="2"/>
      <c r="K1366" s="2"/>
      <c r="L1366" s="2"/>
      <c r="M1366" s="4"/>
    </row>
    <row r="1367" spans="1:13" s="9" customFormat="1" x14ac:dyDescent="0.2">
      <c r="A1367" s="4"/>
      <c r="B1367" s="4"/>
      <c r="C1367" s="337"/>
      <c r="D1367" s="2"/>
      <c r="E1367" s="2"/>
      <c r="F1367" s="51"/>
      <c r="G1367" s="2"/>
      <c r="H1367" s="2"/>
      <c r="I1367" s="2"/>
      <c r="J1367" s="2"/>
      <c r="K1367" s="2"/>
      <c r="L1367" s="2"/>
      <c r="M1367" s="4"/>
    </row>
    <row r="1368" spans="1:13" s="9" customFormat="1" x14ac:dyDescent="0.2">
      <c r="A1368" s="4"/>
      <c r="B1368" s="4"/>
      <c r="C1368" s="337"/>
      <c r="D1368" s="2"/>
      <c r="E1368" s="2"/>
      <c r="F1368" s="51"/>
      <c r="G1368" s="2"/>
      <c r="H1368" s="2"/>
      <c r="I1368" s="2"/>
      <c r="J1368" s="2"/>
      <c r="K1368" s="2"/>
      <c r="L1368" s="2"/>
      <c r="M1368" s="4"/>
    </row>
    <row r="1369" spans="1:13" s="9" customFormat="1" x14ac:dyDescent="0.2">
      <c r="A1369" s="4"/>
      <c r="B1369" s="4"/>
      <c r="C1369" s="337"/>
      <c r="D1369" s="2"/>
      <c r="E1369" s="2"/>
      <c r="F1369" s="51"/>
      <c r="G1369" s="2"/>
      <c r="H1369" s="2"/>
      <c r="I1369" s="2"/>
      <c r="J1369" s="2"/>
      <c r="K1369" s="2"/>
      <c r="L1369" s="2"/>
      <c r="M1369" s="4"/>
    </row>
    <row r="1370" spans="1:13" s="9" customFormat="1" x14ac:dyDescent="0.2">
      <c r="A1370" s="4"/>
      <c r="B1370" s="4"/>
      <c r="C1370" s="337"/>
      <c r="D1370" s="2"/>
      <c r="E1370" s="2"/>
      <c r="F1370" s="51"/>
      <c r="G1370" s="2"/>
      <c r="H1370" s="2"/>
      <c r="I1370" s="2"/>
      <c r="J1370" s="2"/>
      <c r="K1370" s="2"/>
      <c r="L1370" s="2"/>
      <c r="M1370" s="4"/>
    </row>
    <row r="1371" spans="1:13" s="9" customFormat="1" x14ac:dyDescent="0.2">
      <c r="A1371" s="4"/>
      <c r="B1371" s="4"/>
      <c r="C1371" s="337"/>
      <c r="D1371" s="2"/>
      <c r="E1371" s="2"/>
      <c r="F1371" s="51"/>
      <c r="G1371" s="2"/>
      <c r="H1371" s="2"/>
      <c r="I1371" s="2"/>
      <c r="J1371" s="2"/>
      <c r="K1371" s="2"/>
      <c r="L1371" s="2"/>
      <c r="M1371" s="4"/>
    </row>
    <row r="1372" spans="1:13" s="9" customFormat="1" x14ac:dyDescent="0.2">
      <c r="A1372" s="4"/>
      <c r="B1372" s="4"/>
      <c r="C1372" s="337"/>
      <c r="D1372" s="2"/>
      <c r="E1372" s="2"/>
      <c r="F1372" s="51"/>
      <c r="G1372" s="2"/>
      <c r="H1372" s="2"/>
      <c r="I1372" s="2"/>
      <c r="J1372" s="2"/>
      <c r="K1372" s="2"/>
      <c r="L1372" s="2"/>
      <c r="M1372" s="4"/>
    </row>
    <row r="1373" spans="1:13" s="9" customFormat="1" x14ac:dyDescent="0.2">
      <c r="A1373" s="4"/>
      <c r="B1373" s="4"/>
      <c r="C1373" s="337"/>
      <c r="D1373" s="2"/>
      <c r="E1373" s="2"/>
      <c r="F1373" s="51"/>
      <c r="G1373" s="2"/>
      <c r="H1373" s="2"/>
      <c r="I1373" s="2"/>
      <c r="J1373" s="2"/>
      <c r="K1373" s="2"/>
      <c r="L1373" s="2"/>
      <c r="M1373" s="4"/>
    </row>
    <row r="1374" spans="1:13" s="9" customFormat="1" x14ac:dyDescent="0.2">
      <c r="A1374" s="4"/>
      <c r="B1374" s="4"/>
      <c r="C1374" s="337"/>
      <c r="D1374" s="2"/>
      <c r="E1374" s="2"/>
      <c r="F1374" s="51"/>
      <c r="G1374" s="2"/>
      <c r="H1374" s="2"/>
      <c r="I1374" s="2"/>
      <c r="J1374" s="2"/>
      <c r="K1374" s="2"/>
      <c r="L1374" s="2"/>
      <c r="M1374" s="4"/>
    </row>
    <row r="1375" spans="1:13" s="9" customFormat="1" x14ac:dyDescent="0.2">
      <c r="A1375" s="4"/>
      <c r="B1375" s="4"/>
      <c r="C1375" s="337"/>
      <c r="D1375" s="2"/>
      <c r="E1375" s="2"/>
      <c r="F1375" s="51"/>
      <c r="G1375" s="2"/>
      <c r="H1375" s="2"/>
      <c r="I1375" s="2"/>
      <c r="J1375" s="2"/>
      <c r="K1375" s="2"/>
      <c r="L1375" s="2"/>
      <c r="M1375" s="4"/>
    </row>
    <row r="1376" spans="1:13" s="9" customFormat="1" x14ac:dyDescent="0.2">
      <c r="A1376" s="4"/>
      <c r="B1376" s="4"/>
      <c r="C1376" s="337"/>
      <c r="D1376" s="2"/>
      <c r="E1376" s="2"/>
      <c r="F1376" s="51"/>
      <c r="G1376" s="2"/>
      <c r="H1376" s="2"/>
      <c r="I1376" s="2"/>
      <c r="J1376" s="2"/>
      <c r="K1376" s="2"/>
      <c r="L1376" s="2"/>
      <c r="M1376" s="4"/>
    </row>
    <row r="1377" spans="1:13" s="9" customFormat="1" x14ac:dyDescent="0.2">
      <c r="A1377" s="4"/>
      <c r="B1377" s="4"/>
      <c r="C1377" s="337"/>
      <c r="D1377" s="2"/>
      <c r="E1377" s="2"/>
      <c r="F1377" s="51"/>
      <c r="G1377" s="2"/>
      <c r="H1377" s="2"/>
      <c r="I1377" s="2"/>
      <c r="J1377" s="2"/>
      <c r="K1377" s="2"/>
      <c r="L1377" s="2"/>
      <c r="M1377" s="4"/>
    </row>
    <row r="1378" spans="1:13" s="9" customFormat="1" x14ac:dyDescent="0.2">
      <c r="A1378" s="4"/>
      <c r="B1378" s="4"/>
      <c r="C1378" s="337"/>
      <c r="D1378" s="2"/>
      <c r="E1378" s="2"/>
      <c r="F1378" s="51"/>
      <c r="G1378" s="2"/>
      <c r="H1378" s="2"/>
      <c r="I1378" s="2"/>
      <c r="J1378" s="2"/>
      <c r="K1378" s="2"/>
      <c r="L1378" s="2"/>
      <c r="M1378" s="4"/>
    </row>
    <row r="1379" spans="1:13" s="9" customFormat="1" x14ac:dyDescent="0.2">
      <c r="A1379" s="4"/>
      <c r="B1379" s="4"/>
      <c r="C1379" s="337"/>
      <c r="D1379" s="2"/>
      <c r="E1379" s="2"/>
      <c r="F1379" s="51"/>
      <c r="G1379" s="2"/>
      <c r="H1379" s="2"/>
      <c r="I1379" s="2"/>
      <c r="J1379" s="2"/>
      <c r="K1379" s="2"/>
      <c r="L1379" s="2"/>
      <c r="M1379" s="4"/>
    </row>
    <row r="1380" spans="1:13" s="9" customFormat="1" x14ac:dyDescent="0.2">
      <c r="A1380" s="4"/>
      <c r="B1380" s="4"/>
      <c r="C1380" s="337"/>
      <c r="D1380" s="2"/>
      <c r="E1380" s="2"/>
      <c r="F1380" s="51"/>
      <c r="G1380" s="2"/>
      <c r="H1380" s="2"/>
      <c r="I1380" s="2"/>
      <c r="J1380" s="2"/>
      <c r="K1380" s="2"/>
      <c r="L1380" s="2"/>
      <c r="M1380" s="4"/>
    </row>
    <row r="1381" spans="1:13" s="9" customFormat="1" x14ac:dyDescent="0.2">
      <c r="A1381" s="4"/>
      <c r="B1381" s="4"/>
      <c r="C1381" s="337"/>
      <c r="D1381" s="2"/>
      <c r="E1381" s="2"/>
      <c r="F1381" s="51"/>
      <c r="G1381" s="2"/>
      <c r="H1381" s="2"/>
      <c r="I1381" s="2"/>
      <c r="J1381" s="2"/>
      <c r="K1381" s="2"/>
      <c r="L1381" s="2"/>
      <c r="M1381" s="4"/>
    </row>
    <row r="1382" spans="1:13" s="9" customFormat="1" x14ac:dyDescent="0.2">
      <c r="A1382" s="4"/>
      <c r="B1382" s="4"/>
      <c r="C1382" s="337"/>
      <c r="D1382" s="2"/>
      <c r="E1382" s="2"/>
      <c r="F1382" s="51"/>
      <c r="G1382" s="2"/>
      <c r="H1382" s="2"/>
      <c r="I1382" s="2"/>
      <c r="J1382" s="2"/>
      <c r="K1382" s="2"/>
      <c r="L1382" s="2"/>
      <c r="M1382" s="4"/>
    </row>
    <row r="1383" spans="1:13" s="9" customFormat="1" x14ac:dyDescent="0.2">
      <c r="A1383" s="4"/>
      <c r="B1383" s="4"/>
      <c r="C1383" s="337"/>
      <c r="D1383" s="2"/>
      <c r="E1383" s="2"/>
      <c r="F1383" s="51"/>
      <c r="G1383" s="2"/>
      <c r="H1383" s="2"/>
      <c r="I1383" s="2"/>
      <c r="J1383" s="2"/>
      <c r="K1383" s="2"/>
      <c r="L1383" s="2"/>
      <c r="M1383" s="4"/>
    </row>
    <row r="1384" spans="1:13" s="9" customFormat="1" x14ac:dyDescent="0.2">
      <c r="A1384" s="4"/>
      <c r="B1384" s="4"/>
      <c r="C1384" s="337"/>
      <c r="D1384" s="2"/>
      <c r="E1384" s="2"/>
      <c r="F1384" s="51"/>
      <c r="G1384" s="2"/>
      <c r="H1384" s="2"/>
      <c r="I1384" s="2"/>
      <c r="J1384" s="2"/>
      <c r="K1384" s="2"/>
      <c r="L1384" s="2"/>
      <c r="M1384" s="4"/>
    </row>
    <row r="1385" spans="1:13" s="9" customFormat="1" x14ac:dyDescent="0.2">
      <c r="A1385" s="4"/>
      <c r="B1385" s="4"/>
      <c r="C1385" s="337"/>
      <c r="D1385" s="2"/>
      <c r="E1385" s="2"/>
      <c r="F1385" s="51"/>
      <c r="G1385" s="2"/>
      <c r="H1385" s="2"/>
      <c r="I1385" s="2"/>
      <c r="J1385" s="2"/>
      <c r="K1385" s="2"/>
      <c r="L1385" s="2"/>
      <c r="M1385" s="4"/>
    </row>
    <row r="1386" spans="1:13" s="9" customFormat="1" x14ac:dyDescent="0.2">
      <c r="A1386" s="4"/>
      <c r="B1386" s="4"/>
      <c r="C1386" s="337"/>
      <c r="D1386" s="2"/>
      <c r="E1386" s="2"/>
      <c r="F1386" s="51"/>
      <c r="G1386" s="2"/>
      <c r="H1386" s="2"/>
      <c r="I1386" s="2"/>
      <c r="J1386" s="2"/>
      <c r="K1386" s="2"/>
      <c r="L1386" s="2"/>
      <c r="M1386" s="4"/>
    </row>
    <row r="1387" spans="1:13" s="9" customFormat="1" x14ac:dyDescent="0.2">
      <c r="A1387" s="4"/>
      <c r="B1387" s="4"/>
      <c r="C1387" s="337"/>
      <c r="D1387" s="2"/>
      <c r="E1387" s="2"/>
      <c r="F1387" s="51"/>
      <c r="G1387" s="2"/>
      <c r="H1387" s="2"/>
      <c r="I1387" s="2"/>
      <c r="J1387" s="2"/>
      <c r="K1387" s="2"/>
      <c r="L1387" s="2"/>
      <c r="M1387" s="4"/>
    </row>
    <row r="1388" spans="1:13" s="9" customFormat="1" x14ac:dyDescent="0.2">
      <c r="A1388" s="4"/>
      <c r="B1388" s="4"/>
      <c r="C1388" s="337"/>
      <c r="D1388" s="2"/>
      <c r="E1388" s="2"/>
      <c r="F1388" s="51"/>
      <c r="G1388" s="2"/>
      <c r="H1388" s="2"/>
      <c r="I1388" s="2"/>
      <c r="J1388" s="2"/>
      <c r="K1388" s="2"/>
      <c r="L1388" s="2"/>
      <c r="M1388" s="4"/>
    </row>
    <row r="1389" spans="1:13" s="9" customFormat="1" x14ac:dyDescent="0.2">
      <c r="A1389" s="4"/>
      <c r="B1389" s="4"/>
      <c r="C1389" s="337"/>
      <c r="D1389" s="2"/>
      <c r="E1389" s="2"/>
      <c r="F1389" s="51"/>
      <c r="G1389" s="2"/>
      <c r="H1389" s="2"/>
      <c r="I1389" s="2"/>
      <c r="J1389" s="2"/>
      <c r="K1389" s="2"/>
      <c r="L1389" s="2"/>
      <c r="M1389" s="4"/>
    </row>
    <row r="1390" spans="1:13" s="9" customFormat="1" x14ac:dyDescent="0.2">
      <c r="A1390" s="4"/>
      <c r="B1390" s="4"/>
      <c r="C1390" s="337"/>
      <c r="D1390" s="2"/>
      <c r="E1390" s="2"/>
      <c r="F1390" s="51"/>
      <c r="G1390" s="2"/>
      <c r="H1390" s="2"/>
      <c r="I1390" s="2"/>
      <c r="J1390" s="2"/>
      <c r="K1390" s="2"/>
      <c r="L1390" s="2"/>
      <c r="M1390" s="4"/>
    </row>
    <row r="1391" spans="1:13" s="9" customFormat="1" x14ac:dyDescent="0.2">
      <c r="A1391" s="4"/>
      <c r="B1391" s="4"/>
      <c r="C1391" s="337"/>
      <c r="D1391" s="2"/>
      <c r="E1391" s="2"/>
      <c r="F1391" s="51"/>
      <c r="G1391" s="2"/>
      <c r="H1391" s="2"/>
      <c r="I1391" s="2"/>
      <c r="J1391" s="2"/>
      <c r="K1391" s="2"/>
      <c r="L1391" s="2"/>
      <c r="M1391" s="4"/>
    </row>
    <row r="1392" spans="1:13" s="9" customFormat="1" x14ac:dyDescent="0.2">
      <c r="A1392" s="4"/>
      <c r="B1392" s="4"/>
      <c r="C1392" s="337"/>
      <c r="D1392" s="2"/>
      <c r="E1392" s="2"/>
      <c r="F1392" s="51"/>
      <c r="G1392" s="2"/>
      <c r="H1392" s="2"/>
      <c r="I1392" s="2"/>
      <c r="J1392" s="2"/>
      <c r="K1392" s="2"/>
      <c r="L1392" s="2"/>
      <c r="M1392" s="4"/>
    </row>
    <row r="1393" spans="1:13" s="9" customFormat="1" x14ac:dyDescent="0.2">
      <c r="A1393" s="4"/>
      <c r="B1393" s="4"/>
      <c r="C1393" s="337"/>
      <c r="D1393" s="2"/>
      <c r="E1393" s="2"/>
      <c r="F1393" s="51"/>
      <c r="G1393" s="2"/>
      <c r="H1393" s="2"/>
      <c r="I1393" s="2"/>
      <c r="J1393" s="2"/>
      <c r="K1393" s="2"/>
      <c r="L1393" s="2"/>
      <c r="M1393" s="4"/>
    </row>
    <row r="1394" spans="1:13" s="9" customFormat="1" x14ac:dyDescent="0.2">
      <c r="A1394" s="4"/>
      <c r="B1394" s="4"/>
      <c r="C1394" s="337"/>
      <c r="D1394" s="2"/>
      <c r="E1394" s="2"/>
      <c r="F1394" s="51"/>
      <c r="G1394" s="2"/>
      <c r="H1394" s="2"/>
      <c r="I1394" s="2"/>
      <c r="J1394" s="2"/>
      <c r="K1394" s="2"/>
      <c r="L1394" s="2"/>
      <c r="M1394" s="4"/>
    </row>
    <row r="1395" spans="1:13" s="9" customFormat="1" x14ac:dyDescent="0.2">
      <c r="A1395" s="4"/>
      <c r="B1395" s="4"/>
      <c r="C1395" s="337"/>
      <c r="D1395" s="2"/>
      <c r="E1395" s="2"/>
      <c r="F1395" s="51"/>
      <c r="G1395" s="2"/>
      <c r="H1395" s="2"/>
      <c r="I1395" s="2"/>
      <c r="J1395" s="2"/>
      <c r="K1395" s="2"/>
      <c r="L1395" s="2"/>
      <c r="M1395" s="4"/>
    </row>
    <row r="1396" spans="1:13" s="9" customFormat="1" x14ac:dyDescent="0.2">
      <c r="A1396" s="4"/>
      <c r="B1396" s="4"/>
      <c r="C1396" s="337"/>
      <c r="D1396" s="2"/>
      <c r="E1396" s="2"/>
      <c r="F1396" s="51"/>
      <c r="G1396" s="2"/>
      <c r="H1396" s="2"/>
      <c r="I1396" s="2"/>
      <c r="J1396" s="2"/>
      <c r="K1396" s="2"/>
      <c r="L1396" s="2"/>
      <c r="M1396" s="4"/>
    </row>
    <row r="1397" spans="1:13" s="9" customFormat="1" x14ac:dyDescent="0.2">
      <c r="A1397" s="4"/>
      <c r="B1397" s="4"/>
      <c r="C1397" s="337"/>
      <c r="D1397" s="2"/>
      <c r="E1397" s="2"/>
      <c r="F1397" s="51"/>
      <c r="G1397" s="2"/>
      <c r="H1397" s="2"/>
      <c r="I1397" s="2"/>
      <c r="J1397" s="2"/>
      <c r="K1397" s="2"/>
      <c r="L1397" s="2"/>
      <c r="M1397" s="4"/>
    </row>
    <row r="1398" spans="1:13" s="9" customFormat="1" x14ac:dyDescent="0.2">
      <c r="A1398" s="4"/>
      <c r="B1398" s="4"/>
      <c r="C1398" s="337"/>
      <c r="D1398" s="2"/>
      <c r="E1398" s="2"/>
      <c r="F1398" s="51"/>
      <c r="G1398" s="2"/>
      <c r="H1398" s="2"/>
      <c r="I1398" s="2"/>
      <c r="J1398" s="2"/>
      <c r="K1398" s="2"/>
      <c r="L1398" s="2"/>
      <c r="M1398" s="4"/>
    </row>
    <row r="1399" spans="1:13" s="9" customFormat="1" x14ac:dyDescent="0.2">
      <c r="A1399" s="4"/>
      <c r="B1399" s="4"/>
      <c r="C1399" s="337"/>
      <c r="D1399" s="2"/>
      <c r="E1399" s="2"/>
      <c r="F1399" s="51"/>
      <c r="G1399" s="2"/>
      <c r="H1399" s="2"/>
      <c r="I1399" s="2"/>
      <c r="J1399" s="2"/>
      <c r="K1399" s="2"/>
      <c r="L1399" s="2"/>
      <c r="M1399" s="4"/>
    </row>
    <row r="1400" spans="1:13" s="9" customFormat="1" x14ac:dyDescent="0.2">
      <c r="A1400" s="4"/>
      <c r="B1400" s="4"/>
      <c r="C1400" s="337"/>
      <c r="D1400" s="2"/>
      <c r="E1400" s="2"/>
      <c r="F1400" s="51"/>
      <c r="G1400" s="2"/>
      <c r="H1400" s="2"/>
      <c r="I1400" s="2"/>
      <c r="J1400" s="2"/>
      <c r="K1400" s="2"/>
      <c r="L1400" s="2"/>
      <c r="M1400" s="4"/>
    </row>
    <row r="1401" spans="1:13" s="9" customFormat="1" x14ac:dyDescent="0.2">
      <c r="A1401" s="4"/>
      <c r="B1401" s="4"/>
      <c r="C1401" s="337"/>
      <c r="D1401" s="2"/>
      <c r="E1401" s="2"/>
      <c r="F1401" s="51"/>
      <c r="G1401" s="2"/>
      <c r="H1401" s="2"/>
      <c r="I1401" s="2"/>
      <c r="J1401" s="2"/>
      <c r="K1401" s="2"/>
      <c r="L1401" s="2"/>
      <c r="M1401" s="4"/>
    </row>
    <row r="1402" spans="1:13" s="9" customFormat="1" x14ac:dyDescent="0.2">
      <c r="A1402" s="4"/>
      <c r="B1402" s="4"/>
      <c r="C1402" s="337"/>
      <c r="D1402" s="2"/>
      <c r="E1402" s="2"/>
      <c r="F1402" s="51"/>
      <c r="G1402" s="2"/>
      <c r="H1402" s="2"/>
      <c r="I1402" s="2"/>
      <c r="J1402" s="2"/>
      <c r="K1402" s="2"/>
      <c r="L1402" s="2"/>
      <c r="M1402" s="4"/>
    </row>
    <row r="1403" spans="1:13" s="9" customFormat="1" x14ac:dyDescent="0.2">
      <c r="A1403" s="4"/>
      <c r="B1403" s="4"/>
      <c r="C1403" s="337"/>
      <c r="D1403" s="2"/>
      <c r="E1403" s="2"/>
      <c r="F1403" s="51"/>
      <c r="G1403" s="2"/>
      <c r="H1403" s="2"/>
      <c r="I1403" s="2"/>
      <c r="J1403" s="2"/>
      <c r="K1403" s="2"/>
      <c r="L1403" s="2"/>
      <c r="M1403" s="4"/>
    </row>
    <row r="1404" spans="1:13" s="9" customFormat="1" x14ac:dyDescent="0.2">
      <c r="A1404" s="4"/>
      <c r="B1404" s="4"/>
      <c r="C1404" s="337"/>
      <c r="D1404" s="2"/>
      <c r="E1404" s="2"/>
      <c r="F1404" s="51"/>
      <c r="G1404" s="2"/>
      <c r="H1404" s="2"/>
      <c r="I1404" s="2"/>
      <c r="J1404" s="2"/>
      <c r="K1404" s="2"/>
      <c r="L1404" s="2"/>
      <c r="M1404" s="4"/>
    </row>
    <row r="1405" spans="1:13" s="9" customFormat="1" x14ac:dyDescent="0.2">
      <c r="A1405" s="4"/>
      <c r="B1405" s="4"/>
      <c r="C1405" s="337"/>
      <c r="D1405" s="2"/>
      <c r="E1405" s="2"/>
      <c r="F1405" s="51"/>
      <c r="G1405" s="2"/>
      <c r="H1405" s="2"/>
      <c r="I1405" s="2"/>
      <c r="J1405" s="2"/>
      <c r="K1405" s="2"/>
      <c r="L1405" s="2"/>
      <c r="M1405" s="4"/>
    </row>
    <row r="1406" spans="1:13" s="9" customFormat="1" x14ac:dyDescent="0.2">
      <c r="A1406" s="4"/>
      <c r="B1406" s="4"/>
      <c r="C1406" s="337"/>
      <c r="D1406" s="2"/>
      <c r="E1406" s="2"/>
      <c r="F1406" s="51"/>
      <c r="G1406" s="2"/>
      <c r="H1406" s="2"/>
      <c r="I1406" s="2"/>
      <c r="J1406" s="2"/>
      <c r="K1406" s="2"/>
      <c r="L1406" s="2"/>
      <c r="M1406" s="4"/>
    </row>
    <row r="1407" spans="1:13" s="9" customFormat="1" x14ac:dyDescent="0.2">
      <c r="A1407" s="4"/>
      <c r="B1407" s="4"/>
      <c r="C1407" s="337"/>
      <c r="D1407" s="2"/>
      <c r="E1407" s="2"/>
      <c r="F1407" s="51"/>
      <c r="G1407" s="2"/>
      <c r="H1407" s="2"/>
      <c r="I1407" s="2"/>
      <c r="J1407" s="2"/>
      <c r="K1407" s="2"/>
      <c r="L1407" s="2"/>
      <c r="M1407" s="4"/>
    </row>
    <row r="1408" spans="1:13" s="9" customFormat="1" x14ac:dyDescent="0.2">
      <c r="A1408" s="4"/>
      <c r="B1408" s="4"/>
      <c r="C1408" s="337"/>
      <c r="D1408" s="2"/>
      <c r="E1408" s="2"/>
      <c r="F1408" s="51"/>
      <c r="G1408" s="2"/>
      <c r="H1408" s="2"/>
      <c r="I1408" s="2"/>
      <c r="J1408" s="2"/>
      <c r="K1408" s="2"/>
      <c r="L1408" s="2"/>
      <c r="M1408" s="4"/>
    </row>
    <row r="1409" spans="1:13" s="9" customFormat="1" x14ac:dyDescent="0.2">
      <c r="A1409" s="4"/>
      <c r="B1409" s="4"/>
      <c r="C1409" s="337"/>
      <c r="D1409" s="2"/>
      <c r="E1409" s="2"/>
      <c r="F1409" s="51"/>
      <c r="G1409" s="2"/>
      <c r="H1409" s="2"/>
      <c r="I1409" s="2"/>
      <c r="J1409" s="2"/>
      <c r="K1409" s="2"/>
      <c r="L1409" s="2"/>
      <c r="M1409" s="4"/>
    </row>
    <row r="1410" spans="1:13" s="9" customFormat="1" x14ac:dyDescent="0.2">
      <c r="A1410" s="4"/>
      <c r="B1410" s="4"/>
      <c r="C1410" s="337"/>
      <c r="D1410" s="2"/>
      <c r="E1410" s="2"/>
      <c r="F1410" s="51"/>
      <c r="G1410" s="2"/>
      <c r="H1410" s="2"/>
      <c r="I1410" s="2"/>
      <c r="J1410" s="2"/>
      <c r="K1410" s="2"/>
      <c r="L1410" s="2"/>
      <c r="M1410" s="4"/>
    </row>
    <row r="1411" spans="1:13" s="9" customFormat="1" x14ac:dyDescent="0.2">
      <c r="A1411" s="4"/>
      <c r="B1411" s="4"/>
      <c r="C1411" s="337"/>
      <c r="D1411" s="2"/>
      <c r="E1411" s="2"/>
      <c r="F1411" s="51"/>
      <c r="G1411" s="2"/>
      <c r="H1411" s="2"/>
      <c r="I1411" s="2"/>
      <c r="J1411" s="2"/>
      <c r="K1411" s="2"/>
      <c r="L1411" s="2"/>
      <c r="M1411" s="4"/>
    </row>
    <row r="1412" spans="1:13" s="9" customFormat="1" x14ac:dyDescent="0.2">
      <c r="A1412" s="4"/>
      <c r="B1412" s="4"/>
      <c r="C1412" s="337"/>
      <c r="D1412" s="2"/>
      <c r="E1412" s="2"/>
      <c r="F1412" s="51"/>
      <c r="G1412" s="2"/>
      <c r="H1412" s="2"/>
      <c r="I1412" s="2"/>
      <c r="J1412" s="2"/>
      <c r="K1412" s="2"/>
      <c r="L1412" s="2"/>
      <c r="M1412" s="4"/>
    </row>
    <row r="1413" spans="1:13" s="9" customFormat="1" x14ac:dyDescent="0.2">
      <c r="A1413" s="4"/>
      <c r="B1413" s="4"/>
      <c r="C1413" s="337"/>
      <c r="D1413" s="2"/>
      <c r="E1413" s="2"/>
      <c r="F1413" s="51"/>
      <c r="G1413" s="2"/>
      <c r="H1413" s="2"/>
      <c r="I1413" s="2"/>
      <c r="J1413" s="2"/>
      <c r="K1413" s="2"/>
      <c r="L1413" s="2"/>
      <c r="M1413" s="4"/>
    </row>
    <row r="1414" spans="1:13" s="9" customFormat="1" x14ac:dyDescent="0.2">
      <c r="A1414" s="4"/>
      <c r="B1414" s="4"/>
      <c r="C1414" s="337"/>
      <c r="D1414" s="2"/>
      <c r="E1414" s="2"/>
      <c r="F1414" s="51"/>
      <c r="G1414" s="2"/>
      <c r="H1414" s="2"/>
      <c r="I1414" s="2"/>
      <c r="J1414" s="2"/>
      <c r="K1414" s="2"/>
      <c r="L1414" s="2"/>
      <c r="M1414" s="4"/>
    </row>
    <row r="1415" spans="1:13" s="9" customFormat="1" x14ac:dyDescent="0.2">
      <c r="A1415" s="4"/>
      <c r="B1415" s="4"/>
      <c r="C1415" s="337"/>
      <c r="D1415" s="2"/>
      <c r="E1415" s="2"/>
      <c r="F1415" s="51"/>
      <c r="G1415" s="2"/>
      <c r="H1415" s="2"/>
      <c r="I1415" s="2"/>
      <c r="J1415" s="2"/>
      <c r="K1415" s="2"/>
      <c r="L1415" s="2"/>
      <c r="M1415" s="4"/>
    </row>
    <row r="1416" spans="1:13" s="9" customFormat="1" x14ac:dyDescent="0.2">
      <c r="A1416" s="4"/>
      <c r="B1416" s="4"/>
      <c r="C1416" s="337"/>
      <c r="D1416" s="2"/>
      <c r="E1416" s="2"/>
      <c r="F1416" s="51"/>
      <c r="G1416" s="2"/>
      <c r="H1416" s="2"/>
      <c r="I1416" s="2"/>
      <c r="J1416" s="2"/>
      <c r="K1416" s="2"/>
      <c r="L1416" s="2"/>
      <c r="M1416" s="4"/>
    </row>
    <row r="1417" spans="1:13" s="9" customFormat="1" x14ac:dyDescent="0.2">
      <c r="A1417" s="4"/>
      <c r="B1417" s="4"/>
      <c r="C1417" s="337"/>
      <c r="D1417" s="2"/>
      <c r="E1417" s="2"/>
      <c r="F1417" s="51"/>
      <c r="G1417" s="2"/>
      <c r="H1417" s="2"/>
      <c r="I1417" s="2"/>
      <c r="J1417" s="2"/>
      <c r="K1417" s="2"/>
      <c r="L1417" s="2"/>
      <c r="M1417" s="4"/>
    </row>
    <row r="1418" spans="1:13" s="9" customFormat="1" x14ac:dyDescent="0.2">
      <c r="A1418" s="4"/>
      <c r="B1418" s="4"/>
      <c r="C1418" s="337"/>
      <c r="D1418" s="2"/>
      <c r="E1418" s="2"/>
      <c r="F1418" s="51"/>
      <c r="G1418" s="2"/>
      <c r="H1418" s="2"/>
      <c r="I1418" s="2"/>
      <c r="J1418" s="2"/>
      <c r="K1418" s="2"/>
      <c r="L1418" s="2"/>
      <c r="M1418" s="4"/>
    </row>
    <row r="1419" spans="1:13" s="9" customFormat="1" x14ac:dyDescent="0.2">
      <c r="A1419" s="4"/>
      <c r="B1419" s="4"/>
      <c r="C1419" s="337"/>
      <c r="D1419" s="2"/>
      <c r="E1419" s="2"/>
      <c r="F1419" s="51"/>
      <c r="G1419" s="2"/>
      <c r="H1419" s="2"/>
      <c r="I1419" s="2"/>
      <c r="J1419" s="2"/>
      <c r="K1419" s="2"/>
      <c r="L1419" s="2"/>
      <c r="M1419" s="4"/>
    </row>
    <row r="1420" spans="1:13" s="9" customFormat="1" x14ac:dyDescent="0.2">
      <c r="A1420" s="4"/>
      <c r="B1420" s="4"/>
      <c r="C1420" s="337"/>
      <c r="D1420" s="2"/>
      <c r="E1420" s="2"/>
      <c r="F1420" s="51"/>
      <c r="G1420" s="2"/>
      <c r="H1420" s="2"/>
      <c r="I1420" s="2"/>
      <c r="J1420" s="2"/>
      <c r="K1420" s="2"/>
      <c r="L1420" s="2"/>
      <c r="M1420" s="4"/>
    </row>
    <row r="1421" spans="1:13" s="9" customFormat="1" x14ac:dyDescent="0.2">
      <c r="A1421" s="4"/>
      <c r="B1421" s="4"/>
      <c r="C1421" s="337"/>
      <c r="D1421" s="2"/>
      <c r="E1421" s="2"/>
      <c r="F1421" s="51"/>
      <c r="G1421" s="2"/>
      <c r="H1421" s="2"/>
      <c r="I1421" s="2"/>
      <c r="J1421" s="2"/>
      <c r="K1421" s="2"/>
      <c r="L1421" s="2"/>
      <c r="M1421" s="4"/>
    </row>
    <row r="1422" spans="1:13" s="9" customFormat="1" x14ac:dyDescent="0.2">
      <c r="A1422" s="4"/>
      <c r="B1422" s="4"/>
      <c r="C1422" s="337"/>
      <c r="D1422" s="2"/>
      <c r="E1422" s="2"/>
      <c r="F1422" s="51"/>
      <c r="G1422" s="2"/>
      <c r="H1422" s="2"/>
      <c r="I1422" s="2"/>
      <c r="J1422" s="2"/>
      <c r="K1422" s="2"/>
      <c r="L1422" s="2"/>
      <c r="M1422" s="4"/>
    </row>
    <row r="1423" spans="1:13" s="9" customFormat="1" x14ac:dyDescent="0.2">
      <c r="A1423" s="4"/>
      <c r="B1423" s="4"/>
      <c r="C1423" s="337"/>
      <c r="D1423" s="2"/>
      <c r="E1423" s="2"/>
      <c r="F1423" s="51"/>
      <c r="G1423" s="2"/>
      <c r="H1423" s="2"/>
      <c r="I1423" s="2"/>
      <c r="J1423" s="2"/>
      <c r="K1423" s="2"/>
      <c r="L1423" s="2"/>
      <c r="M1423" s="4"/>
    </row>
    <row r="1424" spans="1:13" s="9" customFormat="1" x14ac:dyDescent="0.2">
      <c r="A1424" s="4"/>
      <c r="B1424" s="4"/>
      <c r="C1424" s="337"/>
      <c r="D1424" s="2"/>
      <c r="E1424" s="2"/>
      <c r="F1424" s="51"/>
      <c r="G1424" s="2"/>
      <c r="H1424" s="2"/>
      <c r="I1424" s="2"/>
      <c r="J1424" s="2"/>
      <c r="K1424" s="2"/>
      <c r="L1424" s="2"/>
      <c r="M1424" s="4"/>
    </row>
    <row r="1425" spans="1:13" s="9" customFormat="1" x14ac:dyDescent="0.2">
      <c r="A1425" s="4"/>
      <c r="B1425" s="4"/>
      <c r="C1425" s="337"/>
      <c r="D1425" s="2"/>
      <c r="E1425" s="2"/>
      <c r="F1425" s="51"/>
      <c r="G1425" s="2"/>
      <c r="H1425" s="2"/>
      <c r="I1425" s="2"/>
      <c r="J1425" s="2"/>
      <c r="K1425" s="2"/>
      <c r="L1425" s="2"/>
      <c r="M1425" s="4"/>
    </row>
    <row r="1426" spans="1:13" s="9" customFormat="1" x14ac:dyDescent="0.2">
      <c r="A1426" s="4"/>
      <c r="B1426" s="4"/>
      <c r="C1426" s="337"/>
      <c r="D1426" s="2"/>
      <c r="E1426" s="2"/>
      <c r="F1426" s="51"/>
      <c r="G1426" s="2"/>
      <c r="H1426" s="2"/>
      <c r="I1426" s="2"/>
      <c r="J1426" s="2"/>
      <c r="K1426" s="2"/>
      <c r="L1426" s="2"/>
      <c r="M1426" s="4"/>
    </row>
    <row r="1427" spans="1:13" s="9" customFormat="1" x14ac:dyDescent="0.2">
      <c r="A1427" s="4"/>
      <c r="B1427" s="4"/>
      <c r="C1427" s="337"/>
      <c r="D1427" s="2"/>
      <c r="E1427" s="2"/>
      <c r="F1427" s="51"/>
      <c r="G1427" s="2"/>
      <c r="H1427" s="2"/>
      <c r="I1427" s="2"/>
      <c r="J1427" s="2"/>
      <c r="K1427" s="2"/>
      <c r="L1427" s="2"/>
      <c r="M1427" s="4"/>
    </row>
    <row r="1428" spans="1:13" s="9" customFormat="1" x14ac:dyDescent="0.2">
      <c r="A1428" s="4"/>
      <c r="B1428" s="4"/>
      <c r="C1428" s="337"/>
      <c r="D1428" s="2"/>
      <c r="E1428" s="2"/>
      <c r="F1428" s="51"/>
      <c r="G1428" s="2"/>
      <c r="H1428" s="2"/>
      <c r="I1428" s="2"/>
      <c r="J1428" s="2"/>
      <c r="K1428" s="2"/>
      <c r="L1428" s="2"/>
      <c r="M1428" s="4"/>
    </row>
    <row r="1429" spans="1:13" s="9" customFormat="1" x14ac:dyDescent="0.2">
      <c r="A1429" s="4"/>
      <c r="B1429" s="4"/>
      <c r="C1429" s="337"/>
      <c r="D1429" s="2"/>
      <c r="E1429" s="2"/>
      <c r="F1429" s="51"/>
      <c r="G1429" s="2"/>
      <c r="H1429" s="2"/>
      <c r="I1429" s="2"/>
      <c r="J1429" s="2"/>
      <c r="K1429" s="2"/>
      <c r="L1429" s="2"/>
      <c r="M1429" s="4"/>
    </row>
    <row r="1430" spans="1:13" s="9" customFormat="1" x14ac:dyDescent="0.2">
      <c r="A1430" s="4"/>
      <c r="B1430" s="4"/>
      <c r="C1430" s="337"/>
      <c r="D1430" s="2"/>
      <c r="E1430" s="2"/>
      <c r="F1430" s="51"/>
      <c r="G1430" s="2"/>
      <c r="H1430" s="2"/>
      <c r="I1430" s="2"/>
      <c r="J1430" s="2"/>
      <c r="K1430" s="2"/>
      <c r="L1430" s="2"/>
      <c r="M1430" s="4"/>
    </row>
    <row r="1431" spans="1:13" s="9" customFormat="1" x14ac:dyDescent="0.2">
      <c r="A1431" s="4"/>
      <c r="B1431" s="4"/>
      <c r="C1431" s="337"/>
      <c r="D1431" s="2"/>
      <c r="E1431" s="2"/>
      <c r="F1431" s="51"/>
      <c r="G1431" s="2"/>
      <c r="H1431" s="2"/>
      <c r="I1431" s="2"/>
      <c r="J1431" s="2"/>
      <c r="K1431" s="2"/>
      <c r="L1431" s="2"/>
      <c r="M1431" s="4"/>
    </row>
    <row r="1432" spans="1:13" s="9" customFormat="1" x14ac:dyDescent="0.2">
      <c r="A1432" s="4"/>
      <c r="B1432" s="4"/>
      <c r="C1432" s="337"/>
      <c r="D1432" s="2"/>
      <c r="E1432" s="2"/>
      <c r="F1432" s="51"/>
      <c r="G1432" s="2"/>
      <c r="H1432" s="2"/>
      <c r="I1432" s="2"/>
      <c r="J1432" s="2"/>
      <c r="K1432" s="2"/>
      <c r="L1432" s="2"/>
      <c r="M1432" s="4"/>
    </row>
    <row r="1433" spans="1:13" s="9" customFormat="1" x14ac:dyDescent="0.2">
      <c r="A1433" s="4"/>
      <c r="B1433" s="4"/>
      <c r="C1433" s="337"/>
      <c r="D1433" s="2"/>
      <c r="E1433" s="2"/>
      <c r="F1433" s="51"/>
      <c r="G1433" s="2"/>
      <c r="H1433" s="2"/>
      <c r="I1433" s="2"/>
      <c r="J1433" s="2"/>
      <c r="K1433" s="2"/>
      <c r="L1433" s="2"/>
      <c r="M1433" s="4"/>
    </row>
    <row r="1434" spans="1:13" s="9" customFormat="1" x14ac:dyDescent="0.2">
      <c r="A1434" s="4"/>
      <c r="B1434" s="4"/>
      <c r="C1434" s="337"/>
      <c r="D1434" s="2"/>
      <c r="E1434" s="2"/>
      <c r="F1434" s="51"/>
      <c r="G1434" s="2"/>
      <c r="H1434" s="2"/>
      <c r="I1434" s="2"/>
      <c r="J1434" s="2"/>
      <c r="K1434" s="2"/>
      <c r="L1434" s="2"/>
      <c r="M1434" s="4"/>
    </row>
    <row r="1435" spans="1:13" s="9" customFormat="1" x14ac:dyDescent="0.2">
      <c r="A1435" s="4"/>
      <c r="B1435" s="4"/>
      <c r="C1435" s="337"/>
      <c r="D1435" s="2"/>
      <c r="E1435" s="2"/>
      <c r="F1435" s="51"/>
      <c r="G1435" s="2"/>
      <c r="H1435" s="2"/>
      <c r="I1435" s="2"/>
      <c r="J1435" s="2"/>
      <c r="K1435" s="2"/>
      <c r="L1435" s="2"/>
      <c r="M1435" s="4"/>
    </row>
    <row r="1436" spans="1:13" s="9" customFormat="1" x14ac:dyDescent="0.2">
      <c r="A1436" s="4"/>
      <c r="B1436" s="4"/>
      <c r="C1436" s="337"/>
      <c r="D1436" s="2"/>
      <c r="E1436" s="2"/>
      <c r="F1436" s="51"/>
      <c r="G1436" s="2"/>
      <c r="H1436" s="2"/>
      <c r="I1436" s="2"/>
      <c r="J1436" s="2"/>
      <c r="K1436" s="2"/>
      <c r="L1436" s="2"/>
      <c r="M1436" s="4"/>
    </row>
    <row r="1437" spans="1:13" s="9" customFormat="1" x14ac:dyDescent="0.2">
      <c r="A1437" s="4"/>
      <c r="B1437" s="4"/>
      <c r="C1437" s="337"/>
      <c r="D1437" s="2"/>
      <c r="E1437" s="2"/>
      <c r="F1437" s="51"/>
      <c r="G1437" s="2"/>
      <c r="H1437" s="2"/>
      <c r="I1437" s="2"/>
      <c r="J1437" s="2"/>
      <c r="K1437" s="2"/>
      <c r="L1437" s="2"/>
      <c r="M1437" s="4"/>
    </row>
    <row r="1438" spans="1:13" s="9" customFormat="1" x14ac:dyDescent="0.2">
      <c r="A1438" s="4"/>
      <c r="B1438" s="4"/>
      <c r="C1438" s="337"/>
      <c r="D1438" s="2"/>
      <c r="E1438" s="2"/>
      <c r="F1438" s="51"/>
      <c r="G1438" s="2"/>
      <c r="H1438" s="2"/>
      <c r="I1438" s="2"/>
      <c r="J1438" s="2"/>
      <c r="K1438" s="2"/>
      <c r="L1438" s="2"/>
      <c r="M1438" s="4"/>
    </row>
    <row r="1439" spans="1:13" s="9" customFormat="1" x14ac:dyDescent="0.2">
      <c r="A1439" s="4"/>
      <c r="B1439" s="4"/>
      <c r="C1439" s="337"/>
      <c r="D1439" s="2"/>
      <c r="E1439" s="2"/>
      <c r="F1439" s="51"/>
      <c r="G1439" s="2"/>
      <c r="H1439" s="2"/>
      <c r="I1439" s="2"/>
      <c r="J1439" s="2"/>
      <c r="K1439" s="2"/>
      <c r="L1439" s="2"/>
      <c r="M1439" s="4"/>
    </row>
    <row r="1440" spans="1:13" s="9" customFormat="1" x14ac:dyDescent="0.2">
      <c r="A1440" s="4"/>
      <c r="B1440" s="4"/>
      <c r="C1440" s="337"/>
      <c r="D1440" s="2"/>
      <c r="E1440" s="2"/>
      <c r="F1440" s="51"/>
      <c r="G1440" s="2"/>
      <c r="H1440" s="2"/>
      <c r="I1440" s="2"/>
      <c r="J1440" s="2"/>
      <c r="K1440" s="2"/>
      <c r="L1440" s="2"/>
      <c r="M1440" s="4"/>
    </row>
    <row r="1441" spans="1:13" s="9" customFormat="1" x14ac:dyDescent="0.2">
      <c r="A1441" s="4"/>
      <c r="B1441" s="4"/>
      <c r="C1441" s="337"/>
      <c r="D1441" s="2"/>
      <c r="E1441" s="2"/>
      <c r="F1441" s="51"/>
      <c r="G1441" s="2"/>
      <c r="H1441" s="2"/>
      <c r="I1441" s="2"/>
      <c r="J1441" s="2"/>
      <c r="K1441" s="2"/>
      <c r="L1441" s="2"/>
      <c r="M1441" s="4"/>
    </row>
    <row r="1442" spans="1:13" s="9" customFormat="1" x14ac:dyDescent="0.2">
      <c r="A1442" s="4"/>
      <c r="B1442" s="4"/>
      <c r="C1442" s="337"/>
      <c r="D1442" s="2"/>
      <c r="E1442" s="2"/>
      <c r="F1442" s="51"/>
      <c r="G1442" s="2"/>
      <c r="H1442" s="2"/>
      <c r="I1442" s="2"/>
      <c r="J1442" s="2"/>
      <c r="K1442" s="2"/>
      <c r="L1442" s="2"/>
      <c r="M1442" s="4"/>
    </row>
    <row r="1443" spans="1:13" s="9" customFormat="1" x14ac:dyDescent="0.2">
      <c r="A1443" s="4"/>
      <c r="B1443" s="4"/>
      <c r="C1443" s="337"/>
      <c r="D1443" s="2"/>
      <c r="E1443" s="2"/>
      <c r="F1443" s="51"/>
      <c r="G1443" s="2"/>
      <c r="H1443" s="2"/>
      <c r="I1443" s="2"/>
      <c r="J1443" s="2"/>
      <c r="K1443" s="2"/>
      <c r="L1443" s="2"/>
      <c r="M1443" s="4"/>
    </row>
    <row r="1444" spans="1:13" s="9" customFormat="1" x14ac:dyDescent="0.2">
      <c r="A1444" s="4"/>
      <c r="B1444" s="4"/>
      <c r="C1444" s="337"/>
      <c r="D1444" s="2"/>
      <c r="E1444" s="2"/>
      <c r="F1444" s="51"/>
      <c r="G1444" s="2"/>
      <c r="H1444" s="2"/>
      <c r="I1444" s="2"/>
      <c r="J1444" s="2"/>
      <c r="K1444" s="2"/>
      <c r="L1444" s="2"/>
      <c r="M1444" s="4"/>
    </row>
    <row r="1445" spans="1:13" s="9" customFormat="1" x14ac:dyDescent="0.2">
      <c r="A1445" s="4"/>
      <c r="B1445" s="4"/>
      <c r="C1445" s="337"/>
      <c r="D1445" s="2"/>
      <c r="E1445" s="2"/>
      <c r="F1445" s="51"/>
      <c r="G1445" s="2"/>
      <c r="H1445" s="2"/>
      <c r="I1445" s="2"/>
      <c r="J1445" s="2"/>
      <c r="K1445" s="2"/>
      <c r="L1445" s="2"/>
      <c r="M1445" s="4"/>
    </row>
    <row r="1446" spans="1:13" s="9" customFormat="1" x14ac:dyDescent="0.2">
      <c r="A1446" s="4"/>
      <c r="B1446" s="4"/>
      <c r="C1446" s="337"/>
      <c r="D1446" s="2"/>
      <c r="E1446" s="2"/>
      <c r="F1446" s="51"/>
      <c r="G1446" s="2"/>
      <c r="H1446" s="2"/>
      <c r="I1446" s="2"/>
      <c r="J1446" s="2"/>
      <c r="K1446" s="2"/>
      <c r="L1446" s="2"/>
      <c r="M1446" s="4"/>
    </row>
    <row r="1447" spans="1:13" s="9" customFormat="1" x14ac:dyDescent="0.2">
      <c r="A1447" s="4"/>
      <c r="B1447" s="4"/>
      <c r="C1447" s="337"/>
      <c r="D1447" s="2"/>
      <c r="E1447" s="2"/>
      <c r="F1447" s="51"/>
      <c r="G1447" s="2"/>
      <c r="H1447" s="2"/>
      <c r="I1447" s="2"/>
      <c r="J1447" s="2"/>
      <c r="K1447" s="2"/>
      <c r="L1447" s="2"/>
      <c r="M1447" s="4"/>
    </row>
    <row r="1448" spans="1:13" s="9" customFormat="1" x14ac:dyDescent="0.2">
      <c r="A1448" s="4"/>
      <c r="B1448" s="4"/>
      <c r="C1448" s="337"/>
      <c r="D1448" s="2"/>
      <c r="E1448" s="2"/>
      <c r="F1448" s="51"/>
      <c r="G1448" s="2"/>
      <c r="H1448" s="2"/>
      <c r="I1448" s="2"/>
      <c r="J1448" s="2"/>
      <c r="K1448" s="2"/>
      <c r="L1448" s="2"/>
      <c r="M1448" s="4"/>
    </row>
    <row r="1449" spans="1:13" s="9" customFormat="1" x14ac:dyDescent="0.2">
      <c r="A1449" s="4"/>
      <c r="B1449" s="4"/>
      <c r="C1449" s="337"/>
      <c r="D1449" s="2"/>
      <c r="E1449" s="2"/>
      <c r="F1449" s="51"/>
      <c r="G1449" s="2"/>
      <c r="H1449" s="2"/>
      <c r="I1449" s="2"/>
      <c r="J1449" s="2"/>
      <c r="K1449" s="2"/>
      <c r="L1449" s="2"/>
      <c r="M1449" s="4"/>
    </row>
    <row r="1450" spans="1:13" s="9" customFormat="1" x14ac:dyDescent="0.2">
      <c r="A1450" s="4"/>
      <c r="B1450" s="4"/>
      <c r="C1450" s="337"/>
      <c r="D1450" s="2"/>
      <c r="E1450" s="2"/>
      <c r="F1450" s="51"/>
      <c r="G1450" s="2"/>
      <c r="H1450" s="2"/>
      <c r="I1450" s="2"/>
      <c r="J1450" s="2"/>
      <c r="K1450" s="2"/>
      <c r="L1450" s="2"/>
      <c r="M1450" s="4"/>
    </row>
    <row r="1451" spans="1:13" s="9" customFormat="1" x14ac:dyDescent="0.2">
      <c r="A1451" s="4"/>
      <c r="B1451" s="4"/>
      <c r="C1451" s="337"/>
      <c r="D1451" s="2"/>
      <c r="E1451" s="2"/>
      <c r="F1451" s="51"/>
      <c r="G1451" s="2"/>
      <c r="H1451" s="2"/>
      <c r="I1451" s="2"/>
      <c r="J1451" s="2"/>
      <c r="K1451" s="2"/>
      <c r="L1451" s="2"/>
      <c r="M1451" s="4"/>
    </row>
    <row r="1452" spans="1:13" s="9" customFormat="1" x14ac:dyDescent="0.2">
      <c r="A1452" s="4"/>
      <c r="B1452" s="4"/>
      <c r="C1452" s="337"/>
      <c r="D1452" s="2"/>
      <c r="E1452" s="2"/>
      <c r="F1452" s="51"/>
      <c r="G1452" s="2"/>
      <c r="H1452" s="2"/>
      <c r="I1452" s="2"/>
      <c r="J1452" s="2"/>
      <c r="K1452" s="2"/>
      <c r="L1452" s="2"/>
      <c r="M1452" s="4"/>
    </row>
    <row r="1453" spans="1:13" s="9" customFormat="1" x14ac:dyDescent="0.2">
      <c r="A1453" s="4"/>
      <c r="B1453" s="4"/>
      <c r="C1453" s="337"/>
      <c r="D1453" s="2"/>
      <c r="E1453" s="2"/>
      <c r="F1453" s="51"/>
      <c r="G1453" s="2"/>
      <c r="H1453" s="2"/>
      <c r="I1453" s="2"/>
      <c r="J1453" s="2"/>
      <c r="K1453" s="2"/>
      <c r="L1453" s="2"/>
      <c r="M1453" s="4"/>
    </row>
    <row r="1454" spans="1:13" s="9" customFormat="1" x14ac:dyDescent="0.2">
      <c r="A1454" s="4"/>
      <c r="B1454" s="4"/>
      <c r="C1454" s="337"/>
      <c r="D1454" s="2"/>
      <c r="E1454" s="2"/>
      <c r="F1454" s="51"/>
      <c r="G1454" s="2"/>
      <c r="H1454" s="2"/>
      <c r="I1454" s="2"/>
      <c r="J1454" s="2"/>
      <c r="K1454" s="2"/>
      <c r="L1454" s="2"/>
      <c r="M1454" s="4"/>
    </row>
    <row r="1455" spans="1:13" s="9" customFormat="1" x14ac:dyDescent="0.2">
      <c r="A1455" s="4"/>
      <c r="B1455" s="4"/>
      <c r="C1455" s="337"/>
      <c r="D1455" s="2"/>
      <c r="E1455" s="2"/>
      <c r="F1455" s="51"/>
      <c r="G1455" s="2"/>
      <c r="H1455" s="2"/>
      <c r="I1455" s="2"/>
      <c r="J1455" s="2"/>
      <c r="K1455" s="2"/>
      <c r="L1455" s="2"/>
      <c r="M1455" s="4"/>
    </row>
    <row r="1456" spans="1:13" s="9" customFormat="1" x14ac:dyDescent="0.2">
      <c r="A1456" s="4"/>
      <c r="B1456" s="4"/>
      <c r="C1456" s="337"/>
      <c r="D1456" s="2"/>
      <c r="E1456" s="2"/>
      <c r="F1456" s="51"/>
      <c r="G1456" s="2"/>
      <c r="H1456" s="2"/>
      <c r="I1456" s="2"/>
      <c r="J1456" s="2"/>
      <c r="K1456" s="2"/>
      <c r="L1456" s="2"/>
      <c r="M1456" s="4"/>
    </row>
    <row r="1457" spans="1:13" s="9" customFormat="1" x14ac:dyDescent="0.2">
      <c r="A1457" s="4"/>
      <c r="B1457" s="4"/>
      <c r="C1457" s="337"/>
      <c r="D1457" s="2"/>
      <c r="E1457" s="2"/>
      <c r="F1457" s="51"/>
      <c r="G1457" s="2"/>
      <c r="H1457" s="2"/>
      <c r="I1457" s="2"/>
      <c r="J1457" s="2"/>
      <c r="K1457" s="2"/>
      <c r="L1457" s="2"/>
      <c r="M1457" s="4"/>
    </row>
    <row r="1458" spans="1:13" s="9" customFormat="1" x14ac:dyDescent="0.2">
      <c r="A1458" s="4"/>
      <c r="B1458" s="4"/>
      <c r="C1458" s="337"/>
      <c r="D1458" s="2"/>
      <c r="E1458" s="2"/>
      <c r="F1458" s="51"/>
      <c r="G1458" s="2"/>
      <c r="H1458" s="2"/>
      <c r="I1458" s="2"/>
      <c r="J1458" s="2"/>
      <c r="K1458" s="2"/>
      <c r="L1458" s="2"/>
      <c r="M1458" s="4"/>
    </row>
    <row r="1459" spans="1:13" s="9" customFormat="1" x14ac:dyDescent="0.2">
      <c r="A1459" s="4"/>
      <c r="B1459" s="4"/>
      <c r="C1459" s="337"/>
      <c r="D1459" s="2"/>
      <c r="E1459" s="2"/>
      <c r="F1459" s="51"/>
      <c r="G1459" s="2"/>
      <c r="H1459" s="2"/>
      <c r="I1459" s="2"/>
      <c r="J1459" s="2"/>
      <c r="K1459" s="2"/>
      <c r="L1459" s="2"/>
      <c r="M1459" s="4"/>
    </row>
    <row r="1460" spans="1:13" s="9" customFormat="1" x14ac:dyDescent="0.2">
      <c r="A1460" s="4"/>
      <c r="B1460" s="4"/>
      <c r="C1460" s="337"/>
      <c r="D1460" s="2"/>
      <c r="E1460" s="2"/>
      <c r="F1460" s="51"/>
      <c r="G1460" s="2"/>
      <c r="H1460" s="2"/>
      <c r="I1460" s="2"/>
      <c r="J1460" s="2"/>
      <c r="K1460" s="2"/>
      <c r="L1460" s="2"/>
      <c r="M1460" s="4"/>
    </row>
    <row r="1461" spans="1:13" s="9" customFormat="1" x14ac:dyDescent="0.2">
      <c r="A1461" s="4"/>
      <c r="B1461" s="4"/>
      <c r="C1461" s="337"/>
      <c r="D1461" s="2"/>
      <c r="E1461" s="2"/>
      <c r="F1461" s="51"/>
      <c r="G1461" s="2"/>
      <c r="H1461" s="2"/>
      <c r="I1461" s="2"/>
      <c r="J1461" s="2"/>
      <c r="K1461" s="2"/>
      <c r="L1461" s="2"/>
      <c r="M1461" s="4"/>
    </row>
    <row r="1462" spans="1:13" s="9" customFormat="1" x14ac:dyDescent="0.2">
      <c r="A1462" s="4"/>
      <c r="B1462" s="4"/>
      <c r="C1462" s="337"/>
      <c r="D1462" s="2"/>
      <c r="E1462" s="2"/>
      <c r="F1462" s="51"/>
      <c r="G1462" s="2"/>
      <c r="H1462" s="2"/>
      <c r="I1462" s="2"/>
      <c r="J1462" s="2"/>
      <c r="K1462" s="2"/>
      <c r="L1462" s="2"/>
      <c r="M1462" s="4"/>
    </row>
    <row r="1463" spans="1:13" s="9" customFormat="1" x14ac:dyDescent="0.2">
      <c r="A1463" s="4"/>
      <c r="B1463" s="4"/>
      <c r="C1463" s="337"/>
      <c r="D1463" s="2"/>
      <c r="E1463" s="2"/>
      <c r="F1463" s="51"/>
      <c r="G1463" s="2"/>
      <c r="H1463" s="2"/>
      <c r="I1463" s="2"/>
      <c r="J1463" s="2"/>
      <c r="K1463" s="2"/>
      <c r="L1463" s="2"/>
      <c r="M1463" s="4"/>
    </row>
    <row r="1464" spans="1:13" s="9" customFormat="1" x14ac:dyDescent="0.2">
      <c r="A1464" s="4"/>
      <c r="B1464" s="4"/>
      <c r="C1464" s="337"/>
      <c r="D1464" s="2"/>
      <c r="E1464" s="2"/>
      <c r="F1464" s="51"/>
      <c r="G1464" s="2"/>
      <c r="H1464" s="2"/>
      <c r="I1464" s="2"/>
      <c r="J1464" s="2"/>
      <c r="K1464" s="2"/>
      <c r="L1464" s="2"/>
      <c r="M1464" s="4"/>
    </row>
    <row r="1465" spans="1:13" s="9" customFormat="1" x14ac:dyDescent="0.2">
      <c r="A1465" s="4"/>
      <c r="B1465" s="4"/>
      <c r="C1465" s="337"/>
      <c r="D1465" s="2"/>
      <c r="E1465" s="2"/>
      <c r="F1465" s="51"/>
      <c r="G1465" s="2"/>
      <c r="H1465" s="2"/>
      <c r="I1465" s="2"/>
      <c r="J1465" s="2"/>
      <c r="K1465" s="2"/>
      <c r="L1465" s="2"/>
      <c r="M1465" s="4"/>
    </row>
    <row r="1466" spans="1:13" s="9" customFormat="1" x14ac:dyDescent="0.2">
      <c r="A1466" s="4"/>
      <c r="B1466" s="4"/>
      <c r="C1466" s="337"/>
      <c r="D1466" s="2"/>
      <c r="E1466" s="2"/>
      <c r="F1466" s="51"/>
      <c r="G1466" s="2"/>
      <c r="H1466" s="2"/>
      <c r="I1466" s="2"/>
      <c r="J1466" s="2"/>
      <c r="K1466" s="2"/>
      <c r="L1466" s="2"/>
      <c r="M1466" s="4"/>
    </row>
    <row r="1467" spans="1:13" s="9" customFormat="1" x14ac:dyDescent="0.2">
      <c r="A1467" s="4"/>
      <c r="B1467" s="4"/>
      <c r="C1467" s="337"/>
      <c r="D1467" s="2"/>
      <c r="E1467" s="2"/>
      <c r="F1467" s="51"/>
      <c r="G1467" s="2"/>
      <c r="H1467" s="2"/>
      <c r="I1467" s="2"/>
      <c r="J1467" s="2"/>
      <c r="K1467" s="2"/>
      <c r="L1467" s="2"/>
      <c r="M1467" s="4"/>
    </row>
    <row r="1468" spans="1:13" s="9" customFormat="1" x14ac:dyDescent="0.2">
      <c r="A1468" s="4"/>
      <c r="B1468" s="4"/>
      <c r="C1468" s="337"/>
      <c r="D1468" s="2"/>
      <c r="E1468" s="2"/>
      <c r="F1468" s="51"/>
      <c r="G1468" s="2"/>
      <c r="H1468" s="2"/>
      <c r="I1468" s="2"/>
      <c r="J1468" s="2"/>
      <c r="K1468" s="2"/>
      <c r="L1468" s="2"/>
      <c r="M1468" s="4"/>
    </row>
    <row r="1469" spans="1:13" s="9" customFormat="1" x14ac:dyDescent="0.2">
      <c r="A1469" s="4"/>
      <c r="B1469" s="4"/>
      <c r="C1469" s="337"/>
      <c r="D1469" s="2"/>
      <c r="E1469" s="2"/>
      <c r="F1469" s="51"/>
      <c r="G1469" s="2"/>
      <c r="H1469" s="2"/>
      <c r="I1469" s="2"/>
      <c r="J1469" s="2"/>
      <c r="K1469" s="2"/>
      <c r="L1469" s="2"/>
      <c r="M1469" s="4"/>
    </row>
    <row r="1470" spans="1:13" s="9" customFormat="1" x14ac:dyDescent="0.2">
      <c r="A1470" s="4"/>
      <c r="B1470" s="4"/>
      <c r="C1470" s="337"/>
      <c r="D1470" s="2"/>
      <c r="E1470" s="2"/>
      <c r="F1470" s="51"/>
      <c r="G1470" s="2"/>
      <c r="H1470" s="2"/>
      <c r="I1470" s="2"/>
      <c r="J1470" s="2"/>
      <c r="K1470" s="2"/>
      <c r="L1470" s="2"/>
      <c r="M1470" s="4"/>
    </row>
    <row r="1471" spans="1:13" s="9" customFormat="1" x14ac:dyDescent="0.2">
      <c r="A1471" s="4"/>
      <c r="B1471" s="4"/>
      <c r="C1471" s="337"/>
      <c r="D1471" s="2"/>
      <c r="E1471" s="2"/>
      <c r="F1471" s="51"/>
      <c r="G1471" s="2"/>
      <c r="H1471" s="2"/>
      <c r="I1471" s="2"/>
      <c r="J1471" s="2"/>
      <c r="K1471" s="2"/>
      <c r="L1471" s="2"/>
      <c r="M1471" s="4"/>
    </row>
    <row r="1472" spans="1:13" s="9" customFormat="1" x14ac:dyDescent="0.2">
      <c r="A1472" s="4"/>
      <c r="B1472" s="4"/>
      <c r="C1472" s="337"/>
      <c r="D1472" s="2"/>
      <c r="E1472" s="2"/>
      <c r="F1472" s="51"/>
      <c r="G1472" s="2"/>
      <c r="H1472" s="2"/>
      <c r="I1472" s="2"/>
      <c r="J1472" s="2"/>
      <c r="K1472" s="2"/>
      <c r="L1472" s="2"/>
      <c r="M1472" s="4"/>
    </row>
    <row r="1473" spans="1:13" s="9" customFormat="1" x14ac:dyDescent="0.2">
      <c r="A1473" s="4"/>
      <c r="B1473" s="4"/>
      <c r="C1473" s="337"/>
      <c r="D1473" s="2"/>
      <c r="E1473" s="2"/>
      <c r="F1473" s="51"/>
      <c r="G1473" s="2"/>
      <c r="H1473" s="2"/>
      <c r="I1473" s="2"/>
      <c r="J1473" s="2"/>
      <c r="K1473" s="2"/>
      <c r="L1473" s="2"/>
      <c r="M1473" s="4"/>
    </row>
    <row r="1474" spans="1:13" s="9" customFormat="1" x14ac:dyDescent="0.2">
      <c r="A1474" s="4"/>
      <c r="B1474" s="4"/>
      <c r="C1474" s="337"/>
      <c r="D1474" s="2"/>
      <c r="E1474" s="2"/>
      <c r="F1474" s="51"/>
      <c r="G1474" s="2"/>
      <c r="H1474" s="2"/>
      <c r="I1474" s="2"/>
      <c r="J1474" s="2"/>
      <c r="K1474" s="2"/>
      <c r="L1474" s="2"/>
      <c r="M1474" s="4"/>
    </row>
    <row r="1475" spans="1:13" s="9" customFormat="1" x14ac:dyDescent="0.2">
      <c r="A1475" s="4"/>
      <c r="B1475" s="4"/>
      <c r="C1475" s="337"/>
      <c r="D1475" s="2"/>
      <c r="E1475" s="2"/>
      <c r="F1475" s="51"/>
      <c r="G1475" s="2"/>
      <c r="H1475" s="2"/>
      <c r="I1475" s="2"/>
      <c r="J1475" s="2"/>
      <c r="K1475" s="2"/>
      <c r="L1475" s="2"/>
      <c r="M1475" s="4"/>
    </row>
    <row r="1476" spans="1:13" s="9" customFormat="1" x14ac:dyDescent="0.2">
      <c r="A1476" s="4"/>
      <c r="B1476" s="4"/>
      <c r="C1476" s="337"/>
      <c r="D1476" s="2"/>
      <c r="E1476" s="2"/>
      <c r="F1476" s="51"/>
      <c r="G1476" s="2"/>
      <c r="H1476" s="2"/>
      <c r="I1476" s="2"/>
      <c r="J1476" s="2"/>
      <c r="K1476" s="2"/>
      <c r="L1476" s="2"/>
      <c r="M1476" s="4"/>
    </row>
    <row r="1477" spans="1:13" s="9" customFormat="1" x14ac:dyDescent="0.2">
      <c r="A1477" s="4"/>
      <c r="B1477" s="4"/>
      <c r="C1477" s="337"/>
      <c r="D1477" s="2"/>
      <c r="E1477" s="2"/>
      <c r="F1477" s="51"/>
      <c r="G1477" s="2"/>
      <c r="H1477" s="2"/>
      <c r="I1477" s="2"/>
      <c r="J1477" s="2"/>
      <c r="K1477" s="2"/>
      <c r="L1477" s="2"/>
      <c r="M1477" s="4"/>
    </row>
    <row r="1478" spans="1:13" s="9" customFormat="1" x14ac:dyDescent="0.2">
      <c r="A1478" s="4"/>
      <c r="B1478" s="4"/>
      <c r="C1478" s="337"/>
      <c r="D1478" s="2"/>
      <c r="E1478" s="2"/>
      <c r="F1478" s="51"/>
      <c r="G1478" s="2"/>
      <c r="H1478" s="2"/>
      <c r="I1478" s="2"/>
      <c r="J1478" s="2"/>
      <c r="K1478" s="2"/>
      <c r="L1478" s="2"/>
      <c r="M1478" s="4"/>
    </row>
    <row r="1479" spans="1:13" s="9" customFormat="1" x14ac:dyDescent="0.2">
      <c r="A1479" s="4"/>
      <c r="B1479" s="4"/>
      <c r="C1479" s="337"/>
      <c r="D1479" s="2"/>
      <c r="E1479" s="2"/>
      <c r="F1479" s="51"/>
      <c r="G1479" s="2"/>
      <c r="H1479" s="2"/>
      <c r="I1479" s="2"/>
      <c r="J1479" s="2"/>
      <c r="K1479" s="2"/>
      <c r="L1479" s="2"/>
      <c r="M1479" s="4"/>
    </row>
    <row r="1480" spans="1:13" s="9" customFormat="1" x14ac:dyDescent="0.2">
      <c r="A1480" s="4"/>
      <c r="B1480" s="4"/>
      <c r="C1480" s="337"/>
      <c r="D1480" s="2"/>
      <c r="E1480" s="2"/>
      <c r="F1480" s="51"/>
      <c r="G1480" s="2"/>
      <c r="H1480" s="2"/>
      <c r="I1480" s="2"/>
      <c r="J1480" s="2"/>
      <c r="K1480" s="2"/>
      <c r="L1480" s="2"/>
      <c r="M1480" s="4"/>
    </row>
    <row r="1481" spans="1:13" s="9" customFormat="1" x14ac:dyDescent="0.2">
      <c r="A1481" s="4"/>
      <c r="B1481" s="4"/>
      <c r="C1481" s="337"/>
      <c r="D1481" s="2"/>
      <c r="E1481" s="2"/>
      <c r="F1481" s="51"/>
      <c r="G1481" s="2"/>
      <c r="H1481" s="2"/>
      <c r="I1481" s="2"/>
      <c r="J1481" s="2"/>
      <c r="K1481" s="2"/>
      <c r="L1481" s="2"/>
      <c r="M1481" s="4"/>
    </row>
    <row r="1482" spans="1:13" s="9" customFormat="1" x14ac:dyDescent="0.2">
      <c r="A1482" s="4"/>
      <c r="B1482" s="4"/>
      <c r="C1482" s="337"/>
      <c r="D1482" s="2"/>
      <c r="E1482" s="2"/>
      <c r="F1482" s="51"/>
      <c r="G1482" s="2"/>
      <c r="H1482" s="2"/>
      <c r="I1482" s="2"/>
      <c r="J1482" s="2"/>
      <c r="K1482" s="2"/>
      <c r="L1482" s="2"/>
      <c r="M1482" s="4"/>
    </row>
    <row r="1483" spans="1:13" s="9" customFormat="1" x14ac:dyDescent="0.2">
      <c r="A1483" s="4"/>
      <c r="B1483" s="4"/>
      <c r="C1483" s="337"/>
      <c r="D1483" s="2"/>
      <c r="E1483" s="2"/>
      <c r="F1483" s="51"/>
      <c r="G1483" s="2"/>
      <c r="H1483" s="2"/>
      <c r="I1483" s="2"/>
      <c r="J1483" s="2"/>
      <c r="K1483" s="2"/>
      <c r="L1483" s="2"/>
      <c r="M1483" s="4"/>
    </row>
    <row r="1484" spans="1:13" s="9" customFormat="1" x14ac:dyDescent="0.2">
      <c r="A1484" s="4"/>
      <c r="B1484" s="4"/>
      <c r="C1484" s="337"/>
      <c r="D1484" s="2"/>
      <c r="E1484" s="2"/>
      <c r="F1484" s="51"/>
      <c r="G1484" s="2"/>
      <c r="H1484" s="2"/>
      <c r="I1484" s="2"/>
      <c r="J1484" s="2"/>
      <c r="K1484" s="2"/>
      <c r="L1484" s="2"/>
      <c r="M1484" s="4"/>
    </row>
    <row r="1485" spans="1:13" s="9" customFormat="1" x14ac:dyDescent="0.2">
      <c r="A1485" s="4"/>
      <c r="B1485" s="4"/>
      <c r="C1485" s="337"/>
      <c r="D1485" s="2"/>
      <c r="E1485" s="2"/>
      <c r="F1485" s="51"/>
      <c r="G1485" s="2"/>
      <c r="H1485" s="2"/>
      <c r="I1485" s="2"/>
      <c r="J1485" s="2"/>
      <c r="K1485" s="2"/>
      <c r="L1485" s="2"/>
      <c r="M1485" s="4"/>
    </row>
    <row r="1486" spans="1:13" s="9" customFormat="1" x14ac:dyDescent="0.2">
      <c r="A1486" s="4"/>
      <c r="B1486" s="4"/>
      <c r="C1486" s="337"/>
      <c r="D1486" s="2"/>
      <c r="E1486" s="2"/>
      <c r="F1486" s="51"/>
      <c r="G1486" s="2"/>
      <c r="H1486" s="2"/>
      <c r="I1486" s="2"/>
      <c r="J1486" s="2"/>
      <c r="K1486" s="2"/>
      <c r="L1486" s="2"/>
      <c r="M1486" s="4"/>
    </row>
    <row r="1487" spans="1:13" s="9" customFormat="1" x14ac:dyDescent="0.2">
      <c r="A1487" s="4"/>
      <c r="B1487" s="4"/>
      <c r="C1487" s="337"/>
      <c r="D1487" s="2"/>
      <c r="E1487" s="2"/>
      <c r="F1487" s="51"/>
      <c r="G1487" s="2"/>
      <c r="H1487" s="2"/>
      <c r="I1487" s="2"/>
      <c r="J1487" s="2"/>
      <c r="K1487" s="2"/>
      <c r="L1487" s="2"/>
      <c r="M1487" s="4"/>
    </row>
    <row r="1488" spans="1:13" s="9" customFormat="1" x14ac:dyDescent="0.2">
      <c r="A1488" s="4"/>
      <c r="B1488" s="4"/>
      <c r="C1488" s="337"/>
      <c r="D1488" s="2"/>
      <c r="E1488" s="2"/>
      <c r="F1488" s="51"/>
      <c r="G1488" s="2"/>
      <c r="H1488" s="2"/>
      <c r="I1488" s="2"/>
      <c r="J1488" s="2"/>
      <c r="K1488" s="2"/>
      <c r="L1488" s="2"/>
      <c r="M1488" s="4"/>
    </row>
    <row r="1489" spans="1:13" s="9" customFormat="1" x14ac:dyDescent="0.2">
      <c r="A1489" s="4"/>
      <c r="B1489" s="4"/>
      <c r="C1489" s="337"/>
      <c r="D1489" s="2"/>
      <c r="E1489" s="2"/>
      <c r="F1489" s="51"/>
      <c r="G1489" s="2"/>
      <c r="H1489" s="2"/>
      <c r="I1489" s="2"/>
      <c r="J1489" s="2"/>
      <c r="K1489" s="2"/>
      <c r="L1489" s="2"/>
      <c r="M1489" s="4"/>
    </row>
    <row r="1490" spans="1:13" s="9" customFormat="1" x14ac:dyDescent="0.2">
      <c r="A1490" s="4"/>
      <c r="B1490" s="4"/>
      <c r="C1490" s="337"/>
      <c r="D1490" s="2"/>
      <c r="E1490" s="2"/>
      <c r="F1490" s="51"/>
      <c r="G1490" s="2"/>
      <c r="H1490" s="2"/>
      <c r="I1490" s="2"/>
      <c r="J1490" s="2"/>
      <c r="K1490" s="2"/>
      <c r="L1490" s="2"/>
      <c r="M1490" s="4"/>
    </row>
    <row r="1491" spans="1:13" s="9" customFormat="1" x14ac:dyDescent="0.2">
      <c r="A1491" s="4"/>
      <c r="B1491" s="4"/>
      <c r="C1491" s="337"/>
      <c r="D1491" s="2"/>
      <c r="E1491" s="2"/>
      <c r="F1491" s="51"/>
      <c r="G1491" s="2"/>
      <c r="H1491" s="2"/>
      <c r="I1491" s="2"/>
      <c r="J1491" s="2"/>
      <c r="K1491" s="2"/>
      <c r="L1491" s="2"/>
      <c r="M1491" s="4"/>
    </row>
    <row r="1492" spans="1:13" s="9" customFormat="1" x14ac:dyDescent="0.2">
      <c r="A1492" s="4"/>
      <c r="B1492" s="4"/>
      <c r="C1492" s="337"/>
      <c r="D1492" s="2"/>
      <c r="E1492" s="2"/>
      <c r="F1492" s="51"/>
      <c r="G1492" s="2"/>
      <c r="H1492" s="2"/>
      <c r="I1492" s="2"/>
      <c r="J1492" s="2"/>
      <c r="K1492" s="2"/>
      <c r="L1492" s="2"/>
      <c r="M1492" s="4"/>
    </row>
    <row r="1493" spans="1:13" s="9" customFormat="1" x14ac:dyDescent="0.2">
      <c r="A1493" s="4"/>
      <c r="B1493" s="4"/>
      <c r="C1493" s="337"/>
      <c r="D1493" s="2"/>
      <c r="E1493" s="2"/>
      <c r="F1493" s="51"/>
      <c r="G1493" s="2"/>
      <c r="H1493" s="2"/>
      <c r="I1493" s="2"/>
      <c r="J1493" s="2"/>
      <c r="K1493" s="2"/>
      <c r="L1493" s="2"/>
      <c r="M1493" s="4"/>
    </row>
    <row r="1494" spans="1:13" s="9" customFormat="1" x14ac:dyDescent="0.2">
      <c r="A1494" s="4"/>
      <c r="B1494" s="4"/>
      <c r="C1494" s="337"/>
      <c r="D1494" s="2"/>
      <c r="E1494" s="2"/>
      <c r="F1494" s="51"/>
      <c r="G1494" s="2"/>
      <c r="H1494" s="2"/>
      <c r="I1494" s="2"/>
      <c r="J1494" s="2"/>
      <c r="K1494" s="2"/>
      <c r="L1494" s="2"/>
      <c r="M1494" s="4"/>
    </row>
    <row r="1495" spans="1:13" s="9" customFormat="1" x14ac:dyDescent="0.2">
      <c r="A1495" s="4"/>
      <c r="B1495" s="4"/>
      <c r="C1495" s="337"/>
      <c r="D1495" s="2"/>
      <c r="E1495" s="2"/>
      <c r="F1495" s="51"/>
      <c r="G1495" s="2"/>
      <c r="H1495" s="2"/>
      <c r="I1495" s="2"/>
      <c r="J1495" s="2"/>
      <c r="K1495" s="2"/>
      <c r="L1495" s="2"/>
      <c r="M1495" s="4"/>
    </row>
    <row r="1496" spans="1:13" s="9" customFormat="1" x14ac:dyDescent="0.2">
      <c r="A1496" s="4"/>
      <c r="B1496" s="4"/>
      <c r="C1496" s="337"/>
      <c r="D1496" s="2"/>
      <c r="E1496" s="2"/>
      <c r="F1496" s="51"/>
      <c r="G1496" s="2"/>
      <c r="H1496" s="2"/>
      <c r="I1496" s="2"/>
      <c r="J1496" s="2"/>
      <c r="K1496" s="2"/>
      <c r="L1496" s="2"/>
      <c r="M1496" s="4"/>
    </row>
    <row r="1497" spans="1:13" s="9" customFormat="1" x14ac:dyDescent="0.2">
      <c r="A1497" s="4"/>
      <c r="B1497" s="4"/>
      <c r="C1497" s="337"/>
      <c r="D1497" s="2"/>
      <c r="E1497" s="2"/>
      <c r="F1497" s="51"/>
      <c r="G1497" s="2"/>
      <c r="H1497" s="2"/>
      <c r="I1497" s="2"/>
      <c r="J1497" s="2"/>
      <c r="K1497" s="2"/>
      <c r="L1497" s="2"/>
      <c r="M1497" s="4"/>
    </row>
    <row r="1498" spans="1:13" s="9" customFormat="1" x14ac:dyDescent="0.2">
      <c r="A1498" s="4"/>
      <c r="B1498" s="4"/>
      <c r="C1498" s="337"/>
      <c r="D1498" s="2"/>
      <c r="E1498" s="2"/>
      <c r="F1498" s="51"/>
      <c r="G1498" s="2"/>
      <c r="H1498" s="2"/>
      <c r="I1498" s="2"/>
      <c r="J1498" s="2"/>
      <c r="K1498" s="2"/>
      <c r="L1498" s="2"/>
      <c r="M1498" s="4"/>
    </row>
    <row r="1499" spans="1:13" s="9" customFormat="1" x14ac:dyDescent="0.2">
      <c r="A1499" s="4"/>
      <c r="B1499" s="4"/>
      <c r="C1499" s="337"/>
      <c r="D1499" s="2"/>
      <c r="E1499" s="2"/>
      <c r="F1499" s="51"/>
      <c r="G1499" s="2"/>
      <c r="H1499" s="2"/>
      <c r="I1499" s="2"/>
      <c r="J1499" s="2"/>
      <c r="K1499" s="2"/>
      <c r="L1499" s="2"/>
      <c r="M1499" s="4"/>
    </row>
    <row r="1500" spans="1:13" s="9" customFormat="1" x14ac:dyDescent="0.2">
      <c r="A1500" s="4"/>
      <c r="B1500" s="4"/>
      <c r="C1500" s="337"/>
      <c r="D1500" s="2"/>
      <c r="E1500" s="2"/>
      <c r="F1500" s="51"/>
      <c r="G1500" s="2"/>
      <c r="H1500" s="2"/>
      <c r="I1500" s="2"/>
      <c r="J1500" s="2"/>
      <c r="K1500" s="2"/>
      <c r="L1500" s="2"/>
      <c r="M1500" s="4"/>
    </row>
    <row r="1501" spans="1:13" s="9" customFormat="1" x14ac:dyDescent="0.2">
      <c r="A1501" s="4"/>
      <c r="B1501" s="4"/>
      <c r="C1501" s="337"/>
      <c r="D1501" s="2"/>
      <c r="E1501" s="2"/>
      <c r="F1501" s="51"/>
      <c r="G1501" s="2"/>
      <c r="H1501" s="2"/>
      <c r="I1501" s="2"/>
      <c r="J1501" s="2"/>
      <c r="K1501" s="2"/>
      <c r="L1501" s="2"/>
      <c r="M1501" s="4"/>
    </row>
    <row r="1502" spans="1:13" s="9" customFormat="1" x14ac:dyDescent="0.2">
      <c r="A1502" s="4"/>
      <c r="B1502" s="4"/>
      <c r="C1502" s="337"/>
      <c r="D1502" s="2"/>
      <c r="E1502" s="2"/>
      <c r="F1502" s="51"/>
      <c r="G1502" s="2"/>
      <c r="H1502" s="2"/>
      <c r="I1502" s="2"/>
      <c r="J1502" s="2"/>
      <c r="K1502" s="2"/>
      <c r="L1502" s="2"/>
      <c r="M1502" s="4"/>
    </row>
    <row r="1503" spans="1:13" s="9" customFormat="1" x14ac:dyDescent="0.2">
      <c r="A1503" s="4"/>
      <c r="B1503" s="4"/>
      <c r="C1503" s="337"/>
      <c r="D1503" s="2"/>
      <c r="E1503" s="2"/>
      <c r="F1503" s="51"/>
      <c r="G1503" s="2"/>
      <c r="H1503" s="2"/>
      <c r="I1503" s="2"/>
      <c r="J1503" s="2"/>
      <c r="K1503" s="2"/>
      <c r="L1503" s="2"/>
      <c r="M1503" s="4"/>
    </row>
    <row r="1504" spans="1:13" s="9" customFormat="1" x14ac:dyDescent="0.2">
      <c r="A1504" s="4"/>
      <c r="B1504" s="4"/>
      <c r="C1504" s="337"/>
      <c r="D1504" s="2"/>
      <c r="E1504" s="2"/>
      <c r="F1504" s="51"/>
      <c r="G1504" s="2"/>
      <c r="H1504" s="2"/>
      <c r="I1504" s="2"/>
      <c r="J1504" s="2"/>
      <c r="K1504" s="2"/>
      <c r="L1504" s="2"/>
      <c r="M1504" s="4"/>
    </row>
    <row r="1505" spans="1:13" s="9" customFormat="1" x14ac:dyDescent="0.2">
      <c r="A1505" s="4"/>
      <c r="B1505" s="4"/>
      <c r="C1505" s="337"/>
      <c r="D1505" s="2"/>
      <c r="E1505" s="2"/>
      <c r="F1505" s="51"/>
      <c r="G1505" s="2"/>
      <c r="H1505" s="2"/>
      <c r="I1505" s="2"/>
      <c r="J1505" s="2"/>
      <c r="K1505" s="2"/>
      <c r="L1505" s="2"/>
      <c r="M1505" s="4"/>
    </row>
    <row r="1506" spans="1:13" s="9" customFormat="1" x14ac:dyDescent="0.2">
      <c r="A1506" s="4"/>
      <c r="B1506" s="4"/>
      <c r="C1506" s="337"/>
      <c r="D1506" s="2"/>
      <c r="E1506" s="2"/>
      <c r="F1506" s="51"/>
      <c r="G1506" s="2"/>
      <c r="H1506" s="2"/>
      <c r="I1506" s="2"/>
      <c r="J1506" s="2"/>
      <c r="K1506" s="2"/>
      <c r="L1506" s="2"/>
      <c r="M1506" s="4"/>
    </row>
    <row r="1507" spans="1:13" s="9" customFormat="1" x14ac:dyDescent="0.2">
      <c r="A1507" s="4"/>
      <c r="B1507" s="4"/>
      <c r="C1507" s="337"/>
      <c r="D1507" s="2"/>
      <c r="E1507" s="2"/>
      <c r="F1507" s="51"/>
      <c r="G1507" s="2"/>
      <c r="H1507" s="2"/>
      <c r="I1507" s="2"/>
      <c r="J1507" s="2"/>
      <c r="K1507" s="2"/>
      <c r="L1507" s="2"/>
      <c r="M1507" s="4"/>
    </row>
    <row r="1508" spans="1:13" s="9" customFormat="1" x14ac:dyDescent="0.2">
      <c r="A1508" s="4"/>
      <c r="B1508" s="4"/>
      <c r="C1508" s="337"/>
      <c r="D1508" s="2"/>
      <c r="E1508" s="2"/>
      <c r="F1508" s="51"/>
      <c r="G1508" s="2"/>
      <c r="H1508" s="2"/>
      <c r="I1508" s="2"/>
      <c r="J1508" s="2"/>
      <c r="K1508" s="2"/>
      <c r="L1508" s="2"/>
      <c r="M1508" s="4"/>
    </row>
    <row r="1509" spans="1:13" s="9" customFormat="1" x14ac:dyDescent="0.2">
      <c r="A1509" s="4"/>
      <c r="B1509" s="4"/>
      <c r="C1509" s="337"/>
      <c r="D1509" s="2"/>
      <c r="E1509" s="2"/>
      <c r="F1509" s="51"/>
      <c r="G1509" s="2"/>
      <c r="H1509" s="2"/>
      <c r="I1509" s="2"/>
      <c r="J1509" s="2"/>
      <c r="K1509" s="2"/>
      <c r="L1509" s="2"/>
      <c r="M1509" s="4"/>
    </row>
    <row r="1510" spans="1:13" s="9" customFormat="1" x14ac:dyDescent="0.2">
      <c r="A1510" s="4"/>
      <c r="B1510" s="4"/>
      <c r="C1510" s="337"/>
      <c r="D1510" s="2"/>
      <c r="E1510" s="2"/>
      <c r="F1510" s="51"/>
      <c r="G1510" s="2"/>
      <c r="H1510" s="2"/>
      <c r="I1510" s="2"/>
      <c r="J1510" s="2"/>
      <c r="K1510" s="2"/>
      <c r="L1510" s="2"/>
      <c r="M1510" s="4"/>
    </row>
    <row r="1511" spans="1:13" s="9" customFormat="1" x14ac:dyDescent="0.2">
      <c r="A1511" s="4"/>
      <c r="B1511" s="4"/>
      <c r="C1511" s="337"/>
      <c r="D1511" s="2"/>
      <c r="E1511" s="2"/>
      <c r="F1511" s="51"/>
      <c r="G1511" s="2"/>
      <c r="H1511" s="2"/>
      <c r="I1511" s="2"/>
      <c r="J1511" s="2"/>
      <c r="K1511" s="2"/>
      <c r="L1511" s="2"/>
      <c r="M1511" s="4"/>
    </row>
    <row r="1512" spans="1:13" s="9" customFormat="1" x14ac:dyDescent="0.2">
      <c r="A1512" s="4"/>
      <c r="B1512" s="4"/>
      <c r="C1512" s="337"/>
      <c r="D1512" s="2"/>
      <c r="E1512" s="2"/>
      <c r="F1512" s="51"/>
      <c r="G1512" s="2"/>
      <c r="H1512" s="2"/>
      <c r="I1512" s="2"/>
      <c r="J1512" s="2"/>
      <c r="K1512" s="2"/>
      <c r="L1512" s="2"/>
      <c r="M1512" s="4"/>
    </row>
    <row r="1513" spans="1:13" s="9" customFormat="1" x14ac:dyDescent="0.2">
      <c r="A1513" s="4"/>
      <c r="B1513" s="4"/>
      <c r="C1513" s="337"/>
      <c r="D1513" s="2"/>
      <c r="E1513" s="2"/>
      <c r="F1513" s="51"/>
      <c r="G1513" s="2"/>
      <c r="H1513" s="2"/>
      <c r="I1513" s="2"/>
      <c r="J1513" s="2"/>
      <c r="K1513" s="2"/>
      <c r="L1513" s="2"/>
      <c r="M1513" s="4"/>
    </row>
    <row r="1514" spans="1:13" s="9" customFormat="1" x14ac:dyDescent="0.2">
      <c r="A1514" s="4"/>
      <c r="B1514" s="4"/>
      <c r="C1514" s="337"/>
      <c r="D1514" s="2"/>
      <c r="E1514" s="2"/>
      <c r="F1514" s="51"/>
      <c r="G1514" s="2"/>
      <c r="H1514" s="2"/>
      <c r="I1514" s="2"/>
      <c r="J1514" s="2"/>
      <c r="K1514" s="2"/>
      <c r="L1514" s="2"/>
      <c r="M1514" s="4"/>
    </row>
    <row r="1515" spans="1:13" s="9" customFormat="1" x14ac:dyDescent="0.2">
      <c r="A1515" s="4"/>
      <c r="B1515" s="4"/>
      <c r="C1515" s="337"/>
      <c r="D1515" s="2"/>
      <c r="E1515" s="2"/>
      <c r="F1515" s="51"/>
      <c r="G1515" s="2"/>
      <c r="H1515" s="2"/>
      <c r="I1515" s="2"/>
      <c r="J1515" s="2"/>
      <c r="K1515" s="2"/>
      <c r="L1515" s="2"/>
      <c r="M1515" s="4"/>
    </row>
    <row r="1516" spans="1:13" s="9" customFormat="1" x14ac:dyDescent="0.2">
      <c r="A1516" s="4"/>
      <c r="B1516" s="4"/>
      <c r="C1516" s="337"/>
      <c r="D1516" s="2"/>
      <c r="E1516" s="2"/>
      <c r="F1516" s="51"/>
      <c r="G1516" s="2"/>
      <c r="H1516" s="2"/>
      <c r="I1516" s="2"/>
      <c r="J1516" s="2"/>
      <c r="K1516" s="2"/>
      <c r="L1516" s="2"/>
      <c r="M1516" s="4"/>
    </row>
    <row r="1517" spans="1:13" s="9" customFormat="1" x14ac:dyDescent="0.2">
      <c r="A1517" s="4"/>
      <c r="B1517" s="4"/>
      <c r="C1517" s="337"/>
      <c r="D1517" s="2"/>
      <c r="E1517" s="2"/>
      <c r="F1517" s="51"/>
      <c r="G1517" s="2"/>
      <c r="H1517" s="2"/>
      <c r="I1517" s="2"/>
      <c r="J1517" s="2"/>
      <c r="K1517" s="2"/>
      <c r="L1517" s="2"/>
      <c r="M1517" s="4"/>
    </row>
    <row r="1518" spans="1:13" s="9" customFormat="1" x14ac:dyDescent="0.2">
      <c r="A1518" s="4"/>
      <c r="B1518" s="4"/>
      <c r="C1518" s="337"/>
      <c r="D1518" s="2"/>
      <c r="E1518" s="2"/>
      <c r="F1518" s="51"/>
      <c r="G1518" s="2"/>
      <c r="H1518" s="2"/>
      <c r="I1518" s="2"/>
      <c r="J1518" s="2"/>
      <c r="K1518" s="2"/>
      <c r="L1518" s="2"/>
      <c r="M1518" s="4"/>
    </row>
    <row r="1519" spans="1:13" s="9" customFormat="1" x14ac:dyDescent="0.2">
      <c r="A1519" s="4"/>
      <c r="B1519" s="4"/>
      <c r="C1519" s="337"/>
      <c r="D1519" s="2"/>
      <c r="E1519" s="2"/>
      <c r="F1519" s="51"/>
      <c r="G1519" s="2"/>
      <c r="H1519" s="2"/>
      <c r="I1519" s="2"/>
      <c r="J1519" s="2"/>
      <c r="K1519" s="2"/>
      <c r="L1519" s="2"/>
      <c r="M1519" s="4"/>
    </row>
    <row r="1520" spans="1:13" s="9" customFormat="1" x14ac:dyDescent="0.2">
      <c r="A1520" s="4"/>
      <c r="B1520" s="4"/>
      <c r="C1520" s="337"/>
      <c r="D1520" s="2"/>
      <c r="E1520" s="2"/>
      <c r="F1520" s="51"/>
      <c r="G1520" s="2"/>
      <c r="H1520" s="2"/>
      <c r="I1520" s="2"/>
      <c r="J1520" s="2"/>
      <c r="K1520" s="2"/>
      <c r="L1520" s="2"/>
      <c r="M1520" s="4"/>
    </row>
    <row r="1521" spans="1:13" s="9" customFormat="1" x14ac:dyDescent="0.2">
      <c r="A1521" s="4"/>
      <c r="B1521" s="4"/>
      <c r="C1521" s="337"/>
      <c r="D1521" s="2"/>
      <c r="E1521" s="2"/>
      <c r="F1521" s="51"/>
      <c r="G1521" s="2"/>
      <c r="H1521" s="2"/>
      <c r="I1521" s="2"/>
      <c r="J1521" s="2"/>
      <c r="K1521" s="2"/>
      <c r="L1521" s="2"/>
      <c r="M1521" s="4"/>
    </row>
    <row r="1522" spans="1:13" s="9" customFormat="1" x14ac:dyDescent="0.2">
      <c r="A1522" s="4"/>
      <c r="B1522" s="4"/>
      <c r="C1522" s="337"/>
      <c r="D1522" s="2"/>
      <c r="E1522" s="2"/>
      <c r="F1522" s="51"/>
      <c r="G1522" s="2"/>
      <c r="H1522" s="2"/>
      <c r="I1522" s="2"/>
      <c r="J1522" s="2"/>
      <c r="K1522" s="2"/>
      <c r="L1522" s="2"/>
      <c r="M1522" s="4"/>
    </row>
    <row r="1523" spans="1:13" s="9" customFormat="1" x14ac:dyDescent="0.2">
      <c r="A1523" s="4"/>
      <c r="B1523" s="4"/>
      <c r="C1523" s="337"/>
      <c r="D1523" s="2"/>
      <c r="E1523" s="2"/>
      <c r="F1523" s="51"/>
      <c r="G1523" s="2"/>
      <c r="H1523" s="2"/>
      <c r="I1523" s="2"/>
      <c r="J1523" s="2"/>
      <c r="K1523" s="2"/>
      <c r="L1523" s="2"/>
      <c r="M1523" s="4"/>
    </row>
    <row r="1524" spans="1:13" s="9" customFormat="1" x14ac:dyDescent="0.2">
      <c r="A1524" s="4"/>
      <c r="B1524" s="4"/>
      <c r="C1524" s="337"/>
      <c r="D1524" s="2"/>
      <c r="E1524" s="2"/>
      <c r="F1524" s="51"/>
      <c r="G1524" s="2"/>
      <c r="H1524" s="2"/>
      <c r="I1524" s="2"/>
      <c r="J1524" s="2"/>
      <c r="K1524" s="2"/>
      <c r="L1524" s="2"/>
      <c r="M1524" s="4"/>
    </row>
    <row r="1525" spans="1:13" s="9" customFormat="1" x14ac:dyDescent="0.2">
      <c r="A1525" s="4"/>
      <c r="B1525" s="4"/>
      <c r="C1525" s="337"/>
      <c r="D1525" s="2"/>
      <c r="E1525" s="2"/>
      <c r="F1525" s="51"/>
      <c r="G1525" s="2"/>
      <c r="H1525" s="2"/>
      <c r="I1525" s="2"/>
      <c r="J1525" s="2"/>
      <c r="K1525" s="2"/>
      <c r="L1525" s="2"/>
      <c r="M1525" s="4"/>
    </row>
    <row r="1526" spans="1:13" s="9" customFormat="1" x14ac:dyDescent="0.2">
      <c r="A1526" s="4"/>
      <c r="B1526" s="4"/>
      <c r="C1526" s="337"/>
      <c r="D1526" s="2"/>
      <c r="E1526" s="2"/>
      <c r="F1526" s="51"/>
      <c r="G1526" s="2"/>
      <c r="H1526" s="2"/>
      <c r="I1526" s="2"/>
      <c r="J1526" s="2"/>
      <c r="K1526" s="2"/>
      <c r="L1526" s="2"/>
      <c r="M1526" s="4"/>
    </row>
    <row r="1527" spans="1:13" s="9" customFormat="1" x14ac:dyDescent="0.2">
      <c r="A1527" s="4"/>
      <c r="B1527" s="4"/>
      <c r="C1527" s="337"/>
      <c r="D1527" s="2"/>
      <c r="E1527" s="2"/>
      <c r="F1527" s="51"/>
      <c r="G1527" s="2"/>
      <c r="H1527" s="2"/>
      <c r="I1527" s="2"/>
      <c r="J1527" s="2"/>
      <c r="K1527" s="2"/>
      <c r="L1527" s="2"/>
      <c r="M1527" s="4"/>
    </row>
    <row r="1528" spans="1:13" s="9" customFormat="1" x14ac:dyDescent="0.2">
      <c r="A1528" s="4"/>
      <c r="B1528" s="4"/>
      <c r="C1528" s="337"/>
      <c r="D1528" s="2"/>
      <c r="E1528" s="2"/>
      <c r="F1528" s="51"/>
      <c r="G1528" s="2"/>
      <c r="H1528" s="2"/>
      <c r="I1528" s="2"/>
      <c r="J1528" s="2"/>
      <c r="K1528" s="2"/>
      <c r="L1528" s="2"/>
      <c r="M1528" s="4"/>
    </row>
    <row r="1529" spans="1:13" s="9" customFormat="1" x14ac:dyDescent="0.2">
      <c r="A1529" s="4"/>
      <c r="B1529" s="4"/>
      <c r="C1529" s="337"/>
      <c r="D1529" s="2"/>
      <c r="E1529" s="2"/>
      <c r="F1529" s="51"/>
      <c r="G1529" s="2"/>
      <c r="H1529" s="2"/>
      <c r="I1529" s="2"/>
      <c r="J1529" s="2"/>
      <c r="K1529" s="2"/>
      <c r="L1529" s="2"/>
      <c r="M1529" s="4"/>
    </row>
    <row r="1530" spans="1:13" s="9" customFormat="1" x14ac:dyDescent="0.2">
      <c r="A1530" s="4"/>
      <c r="B1530" s="4"/>
      <c r="C1530" s="337"/>
      <c r="D1530" s="2"/>
      <c r="E1530" s="2"/>
      <c r="F1530" s="51"/>
      <c r="G1530" s="2"/>
      <c r="H1530" s="2"/>
      <c r="I1530" s="2"/>
      <c r="J1530" s="2"/>
      <c r="K1530" s="2"/>
      <c r="L1530" s="2"/>
      <c r="M1530" s="4"/>
    </row>
    <row r="1531" spans="1:13" s="9" customFormat="1" x14ac:dyDescent="0.2">
      <c r="A1531" s="4"/>
      <c r="B1531" s="4"/>
      <c r="C1531" s="337"/>
      <c r="D1531" s="2"/>
      <c r="E1531" s="2"/>
      <c r="F1531" s="51"/>
      <c r="G1531" s="2"/>
      <c r="H1531" s="2"/>
      <c r="I1531" s="2"/>
      <c r="J1531" s="2"/>
      <c r="K1531" s="2"/>
      <c r="L1531" s="2"/>
      <c r="M1531" s="4"/>
    </row>
    <row r="1532" spans="1:13" s="9" customFormat="1" x14ac:dyDescent="0.2">
      <c r="A1532" s="4"/>
      <c r="B1532" s="4"/>
      <c r="C1532" s="337"/>
      <c r="D1532" s="2"/>
      <c r="E1532" s="2"/>
      <c r="F1532" s="51"/>
      <c r="G1532" s="2"/>
      <c r="H1532" s="2"/>
      <c r="I1532" s="2"/>
      <c r="J1532" s="2"/>
      <c r="K1532" s="2"/>
      <c r="L1532" s="2"/>
      <c r="M1532" s="4"/>
    </row>
    <row r="1533" spans="1:13" s="9" customFormat="1" x14ac:dyDescent="0.2">
      <c r="A1533" s="4"/>
      <c r="B1533" s="4"/>
      <c r="C1533" s="337"/>
      <c r="D1533" s="2"/>
      <c r="E1533" s="2"/>
      <c r="F1533" s="51"/>
      <c r="G1533" s="2"/>
      <c r="H1533" s="2"/>
      <c r="I1533" s="2"/>
      <c r="J1533" s="2"/>
      <c r="K1533" s="2"/>
      <c r="L1533" s="2"/>
      <c r="M1533" s="4"/>
    </row>
    <row r="1534" spans="1:13" s="9" customFormat="1" x14ac:dyDescent="0.2">
      <c r="A1534" s="4"/>
      <c r="B1534" s="4"/>
      <c r="C1534" s="337"/>
      <c r="D1534" s="2"/>
      <c r="E1534" s="2"/>
      <c r="F1534" s="51"/>
      <c r="G1534" s="2"/>
      <c r="H1534" s="2"/>
      <c r="I1534" s="2"/>
      <c r="J1534" s="2"/>
      <c r="K1534" s="2"/>
      <c r="L1534" s="2"/>
      <c r="M1534" s="4"/>
    </row>
    <row r="1535" spans="1:13" s="9" customFormat="1" x14ac:dyDescent="0.2">
      <c r="A1535" s="4"/>
      <c r="B1535" s="4"/>
      <c r="C1535" s="337"/>
      <c r="D1535" s="2"/>
      <c r="E1535" s="2"/>
      <c r="F1535" s="51"/>
      <c r="G1535" s="2"/>
      <c r="H1535" s="2"/>
      <c r="I1535" s="2"/>
      <c r="J1535" s="2"/>
      <c r="K1535" s="2"/>
      <c r="L1535" s="2"/>
      <c r="M1535" s="4"/>
    </row>
    <row r="1536" spans="1:13" s="9" customFormat="1" x14ac:dyDescent="0.2">
      <c r="A1536" s="4"/>
      <c r="B1536" s="4"/>
      <c r="C1536" s="337"/>
      <c r="D1536" s="2"/>
      <c r="E1536" s="2"/>
      <c r="F1536" s="51"/>
      <c r="G1536" s="2"/>
      <c r="H1536" s="2"/>
      <c r="I1536" s="2"/>
      <c r="J1536" s="2"/>
      <c r="K1536" s="2"/>
      <c r="L1536" s="2"/>
      <c r="M1536" s="4"/>
    </row>
    <row r="1537" spans="1:13" s="9" customFormat="1" x14ac:dyDescent="0.2">
      <c r="A1537" s="4"/>
      <c r="B1537" s="4"/>
      <c r="C1537" s="337"/>
      <c r="D1537" s="2"/>
      <c r="E1537" s="2"/>
      <c r="F1537" s="51"/>
      <c r="G1537" s="2"/>
      <c r="H1537" s="2"/>
      <c r="I1537" s="2"/>
      <c r="J1537" s="2"/>
      <c r="K1537" s="2"/>
      <c r="L1537" s="2"/>
      <c r="M1537" s="4"/>
    </row>
    <row r="1538" spans="1:13" s="9" customFormat="1" x14ac:dyDescent="0.2">
      <c r="A1538" s="4"/>
      <c r="B1538" s="4"/>
      <c r="C1538" s="337"/>
      <c r="D1538" s="2"/>
      <c r="E1538" s="2"/>
      <c r="F1538" s="51"/>
      <c r="G1538" s="2"/>
      <c r="H1538" s="2"/>
      <c r="I1538" s="2"/>
      <c r="J1538" s="2"/>
      <c r="K1538" s="2"/>
      <c r="L1538" s="2"/>
      <c r="M1538" s="4"/>
    </row>
    <row r="1539" spans="1:13" s="9" customFormat="1" x14ac:dyDescent="0.2">
      <c r="A1539" s="4"/>
      <c r="B1539" s="4"/>
      <c r="C1539" s="337"/>
      <c r="D1539" s="2"/>
      <c r="E1539" s="2"/>
      <c r="F1539" s="51"/>
      <c r="G1539" s="2"/>
      <c r="H1539" s="2"/>
      <c r="I1539" s="2"/>
      <c r="J1539" s="2"/>
      <c r="K1539" s="2"/>
      <c r="L1539" s="2"/>
      <c r="M1539" s="4"/>
    </row>
    <row r="1540" spans="1:13" s="9" customFormat="1" x14ac:dyDescent="0.2">
      <c r="A1540" s="4"/>
      <c r="B1540" s="4"/>
      <c r="C1540" s="337"/>
      <c r="D1540" s="2"/>
      <c r="E1540" s="2"/>
      <c r="F1540" s="51"/>
      <c r="G1540" s="2"/>
      <c r="H1540" s="2"/>
      <c r="I1540" s="2"/>
      <c r="J1540" s="2"/>
      <c r="K1540" s="2"/>
      <c r="L1540" s="2"/>
      <c r="M1540" s="4"/>
    </row>
    <row r="1541" spans="1:13" s="9" customFormat="1" x14ac:dyDescent="0.2">
      <c r="A1541" s="4"/>
      <c r="B1541" s="4"/>
      <c r="C1541" s="337"/>
      <c r="D1541" s="2"/>
      <c r="E1541" s="2"/>
      <c r="F1541" s="51"/>
      <c r="G1541" s="2"/>
      <c r="H1541" s="2"/>
      <c r="I1541" s="2"/>
      <c r="J1541" s="2"/>
      <c r="K1541" s="2"/>
      <c r="L1541" s="2"/>
      <c r="M1541" s="4"/>
    </row>
    <row r="1542" spans="1:13" s="9" customFormat="1" x14ac:dyDescent="0.2">
      <c r="A1542" s="4"/>
      <c r="B1542" s="4"/>
      <c r="C1542" s="337"/>
      <c r="D1542" s="2"/>
      <c r="E1542" s="2"/>
      <c r="F1542" s="51"/>
      <c r="G1542" s="2"/>
      <c r="H1542" s="2"/>
      <c r="I1542" s="2"/>
      <c r="J1542" s="2"/>
      <c r="K1542" s="2"/>
      <c r="L1542" s="2"/>
      <c r="M1542" s="4"/>
    </row>
    <row r="1543" spans="1:13" s="9" customFormat="1" x14ac:dyDescent="0.2">
      <c r="A1543" s="4"/>
      <c r="B1543" s="4"/>
      <c r="C1543" s="337"/>
      <c r="D1543" s="2"/>
      <c r="E1543" s="2"/>
      <c r="F1543" s="51"/>
      <c r="G1543" s="2"/>
      <c r="H1543" s="2"/>
      <c r="I1543" s="2"/>
      <c r="J1543" s="2"/>
      <c r="K1543" s="2"/>
      <c r="L1543" s="2"/>
      <c r="M1543" s="4"/>
    </row>
    <row r="1544" spans="1:13" s="9" customFormat="1" x14ac:dyDescent="0.2">
      <c r="A1544" s="4"/>
      <c r="B1544" s="4"/>
      <c r="C1544" s="337"/>
      <c r="D1544" s="2"/>
      <c r="E1544" s="2"/>
      <c r="F1544" s="51"/>
      <c r="G1544" s="2"/>
      <c r="H1544" s="2"/>
      <c r="I1544" s="2"/>
      <c r="J1544" s="2"/>
      <c r="K1544" s="2"/>
      <c r="L1544" s="2"/>
      <c r="M1544" s="4"/>
    </row>
    <row r="1545" spans="1:13" s="9" customFormat="1" x14ac:dyDescent="0.2">
      <c r="A1545" s="4"/>
      <c r="B1545" s="4"/>
      <c r="C1545" s="337"/>
      <c r="D1545" s="2"/>
      <c r="E1545" s="2"/>
      <c r="F1545" s="51"/>
      <c r="G1545" s="2"/>
      <c r="H1545" s="2"/>
      <c r="I1545" s="2"/>
      <c r="J1545" s="2"/>
      <c r="K1545" s="2"/>
      <c r="L1545" s="2"/>
      <c r="M1545" s="4"/>
    </row>
    <row r="1546" spans="1:13" s="9" customFormat="1" x14ac:dyDescent="0.2">
      <c r="A1546" s="4"/>
      <c r="B1546" s="4"/>
      <c r="C1546" s="337"/>
      <c r="D1546" s="2"/>
      <c r="E1546" s="2"/>
      <c r="F1546" s="51"/>
      <c r="G1546" s="2"/>
      <c r="H1546" s="2"/>
      <c r="I1546" s="2"/>
      <c r="J1546" s="2"/>
      <c r="K1546" s="2"/>
      <c r="L1546" s="2"/>
      <c r="M1546" s="4"/>
    </row>
    <row r="1547" spans="1:13" s="9" customFormat="1" x14ac:dyDescent="0.2">
      <c r="A1547" s="4"/>
      <c r="B1547" s="4"/>
      <c r="C1547" s="337"/>
      <c r="D1547" s="2"/>
      <c r="E1547" s="2"/>
      <c r="F1547" s="51"/>
      <c r="G1547" s="2"/>
      <c r="H1547" s="2"/>
      <c r="I1547" s="2"/>
      <c r="J1547" s="2"/>
      <c r="K1547" s="2"/>
      <c r="L1547" s="2"/>
      <c r="M1547" s="4"/>
    </row>
    <row r="1548" spans="1:13" s="9" customFormat="1" x14ac:dyDescent="0.2">
      <c r="A1548" s="4"/>
      <c r="B1548" s="4"/>
      <c r="C1548" s="337"/>
      <c r="D1548" s="2"/>
      <c r="E1548" s="2"/>
      <c r="F1548" s="51"/>
      <c r="G1548" s="2"/>
      <c r="H1548" s="2"/>
      <c r="I1548" s="2"/>
      <c r="J1548" s="2"/>
      <c r="K1548" s="2"/>
      <c r="L1548" s="2"/>
      <c r="M1548" s="4"/>
    </row>
    <row r="1549" spans="1:13" s="9" customFormat="1" x14ac:dyDescent="0.2">
      <c r="A1549" s="4"/>
      <c r="B1549" s="4"/>
      <c r="C1549" s="337"/>
      <c r="D1549" s="2"/>
      <c r="E1549" s="2"/>
      <c r="F1549" s="51"/>
      <c r="G1549" s="2"/>
      <c r="H1549" s="2"/>
      <c r="I1549" s="2"/>
      <c r="J1549" s="2"/>
      <c r="K1549" s="2"/>
      <c r="L1549" s="2"/>
      <c r="M1549" s="4"/>
    </row>
    <row r="1550" spans="1:13" s="9" customFormat="1" x14ac:dyDescent="0.2">
      <c r="A1550" s="4"/>
      <c r="B1550" s="4"/>
      <c r="C1550" s="337"/>
      <c r="D1550" s="2"/>
      <c r="E1550" s="2"/>
      <c r="F1550" s="51"/>
      <c r="G1550" s="2"/>
      <c r="H1550" s="2"/>
      <c r="I1550" s="2"/>
      <c r="J1550" s="2"/>
      <c r="K1550" s="2"/>
      <c r="L1550" s="2"/>
      <c r="M1550" s="4"/>
    </row>
    <row r="1551" spans="1:13" s="9" customFormat="1" x14ac:dyDescent="0.2">
      <c r="A1551" s="4"/>
      <c r="B1551" s="4"/>
      <c r="C1551" s="337"/>
      <c r="D1551" s="2"/>
      <c r="E1551" s="2"/>
      <c r="F1551" s="51"/>
      <c r="G1551" s="2"/>
      <c r="H1551" s="2"/>
      <c r="I1551" s="2"/>
      <c r="J1551" s="2"/>
      <c r="K1551" s="2"/>
      <c r="L1551" s="2"/>
      <c r="M1551" s="4"/>
    </row>
    <row r="1552" spans="1:13" s="9" customFormat="1" x14ac:dyDescent="0.2">
      <c r="A1552" s="4"/>
      <c r="B1552" s="4"/>
      <c r="C1552" s="337"/>
      <c r="D1552" s="2"/>
      <c r="E1552" s="2"/>
      <c r="F1552" s="51"/>
      <c r="G1552" s="2"/>
      <c r="H1552" s="2"/>
      <c r="I1552" s="2"/>
      <c r="J1552" s="2"/>
      <c r="K1552" s="2"/>
      <c r="L1552" s="2"/>
      <c r="M1552" s="4"/>
    </row>
    <row r="1553" spans="1:13" s="9" customFormat="1" x14ac:dyDescent="0.2">
      <c r="A1553" s="4"/>
      <c r="B1553" s="4"/>
      <c r="C1553" s="337"/>
      <c r="D1553" s="2"/>
      <c r="E1553" s="2"/>
      <c r="F1553" s="51"/>
      <c r="G1553" s="2"/>
      <c r="H1553" s="2"/>
      <c r="I1553" s="2"/>
      <c r="J1553" s="2"/>
      <c r="K1553" s="2"/>
      <c r="L1553" s="2"/>
      <c r="M1553" s="4"/>
    </row>
    <row r="1554" spans="1:13" s="9" customFormat="1" x14ac:dyDescent="0.2">
      <c r="A1554" s="4"/>
      <c r="B1554" s="4"/>
      <c r="C1554" s="337"/>
      <c r="D1554" s="2"/>
      <c r="E1554" s="2"/>
      <c r="F1554" s="51"/>
      <c r="G1554" s="2"/>
      <c r="H1554" s="2"/>
      <c r="I1554" s="2"/>
      <c r="J1554" s="2"/>
      <c r="K1554" s="2"/>
      <c r="L1554" s="2"/>
      <c r="M1554" s="4"/>
    </row>
    <row r="1555" spans="1:13" s="9" customFormat="1" x14ac:dyDescent="0.2">
      <c r="A1555" s="4"/>
      <c r="B1555" s="4"/>
      <c r="C1555" s="337"/>
      <c r="D1555" s="2"/>
      <c r="E1555" s="2"/>
      <c r="F1555" s="51"/>
      <c r="G1555" s="2"/>
      <c r="H1555" s="2"/>
      <c r="I1555" s="2"/>
      <c r="J1555" s="2"/>
      <c r="K1555" s="2"/>
      <c r="L1555" s="2"/>
      <c r="M1555" s="4"/>
    </row>
    <row r="1556" spans="1:13" s="9" customFormat="1" x14ac:dyDescent="0.2">
      <c r="A1556" s="4"/>
      <c r="B1556" s="4"/>
      <c r="C1556" s="337"/>
      <c r="D1556" s="2"/>
      <c r="E1556" s="2"/>
      <c r="F1556" s="51"/>
      <c r="G1556" s="2"/>
      <c r="H1556" s="2"/>
      <c r="I1556" s="2"/>
      <c r="J1556" s="2"/>
      <c r="K1556" s="2"/>
      <c r="L1556" s="2"/>
      <c r="M1556" s="4"/>
    </row>
    <row r="1557" spans="1:13" s="9" customFormat="1" x14ac:dyDescent="0.2">
      <c r="A1557" s="4"/>
      <c r="B1557" s="4"/>
      <c r="C1557" s="337"/>
      <c r="D1557" s="2"/>
      <c r="E1557" s="2"/>
      <c r="F1557" s="51"/>
      <c r="G1557" s="2"/>
      <c r="H1557" s="2"/>
      <c r="I1557" s="2"/>
      <c r="J1557" s="2"/>
      <c r="K1557" s="2"/>
      <c r="L1557" s="2"/>
      <c r="M1557" s="4"/>
    </row>
    <row r="1558" spans="1:13" s="9" customFormat="1" x14ac:dyDescent="0.2">
      <c r="A1558" s="4"/>
      <c r="B1558" s="4"/>
      <c r="C1558" s="337"/>
      <c r="D1558" s="2"/>
      <c r="E1558" s="2"/>
      <c r="F1558" s="51"/>
      <c r="G1558" s="2"/>
      <c r="H1558" s="2"/>
      <c r="I1558" s="2"/>
      <c r="J1558" s="2"/>
      <c r="K1558" s="2"/>
      <c r="L1558" s="2"/>
      <c r="M1558" s="4"/>
    </row>
    <row r="1559" spans="1:13" s="9" customFormat="1" x14ac:dyDescent="0.2">
      <c r="A1559" s="4"/>
      <c r="B1559" s="4"/>
      <c r="C1559" s="337"/>
      <c r="D1559" s="2"/>
      <c r="E1559" s="2"/>
      <c r="F1559" s="51"/>
      <c r="G1559" s="2"/>
      <c r="H1559" s="2"/>
      <c r="I1559" s="2"/>
      <c r="J1559" s="2"/>
      <c r="K1559" s="2"/>
      <c r="L1559" s="2"/>
      <c r="M1559" s="4"/>
    </row>
    <row r="1560" spans="1:13" s="9" customFormat="1" x14ac:dyDescent="0.2">
      <c r="A1560" s="4"/>
      <c r="B1560" s="4"/>
      <c r="C1560" s="337"/>
      <c r="D1560" s="2"/>
      <c r="E1560" s="2"/>
      <c r="F1560" s="51"/>
      <c r="G1560" s="2"/>
      <c r="H1560" s="2"/>
      <c r="I1560" s="2"/>
      <c r="J1560" s="2"/>
      <c r="K1560" s="2"/>
      <c r="L1560" s="2"/>
      <c r="M1560" s="4"/>
    </row>
    <row r="1561" spans="1:13" s="9" customFormat="1" x14ac:dyDescent="0.2">
      <c r="A1561" s="4"/>
      <c r="B1561" s="4"/>
      <c r="C1561" s="337"/>
      <c r="D1561" s="2"/>
      <c r="E1561" s="2"/>
      <c r="F1561" s="51"/>
      <c r="G1561" s="2"/>
      <c r="H1561" s="2"/>
      <c r="I1561" s="2"/>
      <c r="J1561" s="2"/>
      <c r="K1561" s="2"/>
      <c r="L1561" s="2"/>
      <c r="M1561" s="4"/>
    </row>
    <row r="1562" spans="1:13" s="9" customFormat="1" x14ac:dyDescent="0.2">
      <c r="A1562" s="4"/>
      <c r="B1562" s="4"/>
      <c r="C1562" s="337"/>
      <c r="D1562" s="2"/>
      <c r="E1562" s="2"/>
      <c r="F1562" s="51"/>
      <c r="G1562" s="2"/>
      <c r="H1562" s="2"/>
      <c r="I1562" s="2"/>
      <c r="J1562" s="2"/>
      <c r="K1562" s="2"/>
      <c r="L1562" s="2"/>
      <c r="M1562" s="4"/>
    </row>
    <row r="1563" spans="1:13" s="9" customFormat="1" x14ac:dyDescent="0.2">
      <c r="A1563" s="4"/>
      <c r="B1563" s="4"/>
      <c r="C1563" s="337"/>
      <c r="D1563" s="2"/>
      <c r="E1563" s="2"/>
      <c r="F1563" s="51"/>
      <c r="G1563" s="2"/>
      <c r="H1563" s="2"/>
      <c r="I1563" s="2"/>
      <c r="J1563" s="2"/>
      <c r="K1563" s="2"/>
      <c r="L1563" s="2"/>
      <c r="M1563" s="4"/>
    </row>
    <row r="1564" spans="1:13" s="9" customFormat="1" x14ac:dyDescent="0.2">
      <c r="A1564" s="4"/>
      <c r="B1564" s="4"/>
      <c r="C1564" s="337"/>
      <c r="D1564" s="2"/>
      <c r="E1564" s="2"/>
      <c r="F1564" s="51"/>
      <c r="G1564" s="2"/>
      <c r="H1564" s="2"/>
      <c r="I1564" s="2"/>
      <c r="J1564" s="2"/>
      <c r="K1564" s="2"/>
      <c r="L1564" s="2"/>
      <c r="M1564" s="4"/>
    </row>
    <row r="1565" spans="1:13" s="9" customFormat="1" x14ac:dyDescent="0.2">
      <c r="A1565" s="4"/>
      <c r="B1565" s="4"/>
      <c r="C1565" s="337"/>
      <c r="D1565" s="2"/>
      <c r="E1565" s="2"/>
      <c r="F1565" s="51"/>
      <c r="G1565" s="2"/>
      <c r="H1565" s="2"/>
      <c r="I1565" s="2"/>
      <c r="J1565" s="2"/>
      <c r="K1565" s="2"/>
      <c r="L1565" s="2"/>
      <c r="M1565" s="4"/>
    </row>
    <row r="1566" spans="1:13" s="9" customFormat="1" x14ac:dyDescent="0.2">
      <c r="A1566" s="4"/>
      <c r="B1566" s="4"/>
      <c r="C1566" s="337"/>
      <c r="D1566" s="2"/>
      <c r="E1566" s="2"/>
      <c r="F1566" s="51"/>
      <c r="G1566" s="2"/>
      <c r="H1566" s="2"/>
      <c r="I1566" s="2"/>
      <c r="J1566" s="2"/>
      <c r="K1566" s="2"/>
      <c r="L1566" s="2"/>
      <c r="M1566" s="4"/>
    </row>
    <row r="1567" spans="1:13" s="9" customFormat="1" x14ac:dyDescent="0.2">
      <c r="A1567" s="4"/>
      <c r="B1567" s="4"/>
      <c r="C1567" s="337"/>
      <c r="D1567" s="2"/>
      <c r="E1567" s="2"/>
      <c r="F1567" s="51"/>
      <c r="G1567" s="2"/>
      <c r="H1567" s="2"/>
      <c r="I1567" s="2"/>
      <c r="J1567" s="2"/>
      <c r="K1567" s="2"/>
      <c r="L1567" s="2"/>
      <c r="M1567" s="4"/>
    </row>
    <row r="1568" spans="1:13" s="9" customFormat="1" x14ac:dyDescent="0.2">
      <c r="A1568" s="4"/>
      <c r="B1568" s="4"/>
      <c r="C1568" s="337"/>
      <c r="D1568" s="2"/>
      <c r="E1568" s="2"/>
      <c r="F1568" s="51"/>
      <c r="G1568" s="2"/>
      <c r="H1568" s="2"/>
      <c r="I1568" s="2"/>
      <c r="J1568" s="2"/>
      <c r="K1568" s="2"/>
      <c r="L1568" s="2"/>
      <c r="M1568" s="4"/>
    </row>
    <row r="1569" spans="1:13" s="9" customFormat="1" x14ac:dyDescent="0.2">
      <c r="A1569" s="4"/>
      <c r="B1569" s="4"/>
      <c r="C1569" s="337"/>
      <c r="D1569" s="2"/>
      <c r="E1569" s="2"/>
      <c r="F1569" s="51"/>
      <c r="G1569" s="2"/>
      <c r="H1569" s="2"/>
      <c r="I1569" s="2"/>
      <c r="J1569" s="2"/>
      <c r="K1569" s="2"/>
      <c r="L1569" s="2"/>
      <c r="M1569" s="4"/>
    </row>
    <row r="1570" spans="1:13" s="9" customFormat="1" x14ac:dyDescent="0.2">
      <c r="A1570" s="4"/>
      <c r="B1570" s="4"/>
      <c r="C1570" s="337"/>
      <c r="D1570" s="2"/>
      <c r="E1570" s="2"/>
      <c r="F1570" s="51"/>
      <c r="G1570" s="2"/>
      <c r="H1570" s="2"/>
      <c r="I1570" s="2"/>
      <c r="J1570" s="2"/>
      <c r="K1570" s="2"/>
      <c r="L1570" s="2"/>
      <c r="M1570" s="4"/>
    </row>
    <row r="1571" spans="1:13" s="9" customFormat="1" x14ac:dyDescent="0.2">
      <c r="A1571" s="4"/>
      <c r="B1571" s="4"/>
      <c r="C1571" s="337"/>
      <c r="D1571" s="2"/>
      <c r="E1571" s="2"/>
      <c r="F1571" s="51"/>
      <c r="G1571" s="2"/>
      <c r="H1571" s="2"/>
      <c r="I1571" s="2"/>
      <c r="J1571" s="2"/>
      <c r="K1571" s="2"/>
      <c r="L1571" s="2"/>
      <c r="M1571" s="4"/>
    </row>
    <row r="1572" spans="1:13" s="9" customFormat="1" x14ac:dyDescent="0.2">
      <c r="A1572" s="4"/>
      <c r="B1572" s="4"/>
      <c r="C1572" s="337"/>
      <c r="D1572" s="2"/>
      <c r="E1572" s="2"/>
      <c r="F1572" s="51"/>
      <c r="G1572" s="2"/>
      <c r="H1572" s="2"/>
      <c r="I1572" s="2"/>
      <c r="J1572" s="2"/>
      <c r="K1572" s="2"/>
      <c r="L1572" s="2"/>
      <c r="M1572" s="4"/>
    </row>
    <row r="1573" spans="1:13" s="9" customFormat="1" x14ac:dyDescent="0.2">
      <c r="A1573" s="4"/>
      <c r="B1573" s="4"/>
      <c r="C1573" s="337"/>
      <c r="D1573" s="2"/>
      <c r="E1573" s="2"/>
      <c r="F1573" s="51"/>
      <c r="G1573" s="2"/>
      <c r="H1573" s="2"/>
      <c r="I1573" s="2"/>
      <c r="J1573" s="2"/>
      <c r="K1573" s="2"/>
      <c r="L1573" s="2"/>
      <c r="M1573" s="4"/>
    </row>
    <row r="1574" spans="1:13" s="9" customFormat="1" x14ac:dyDescent="0.2">
      <c r="A1574" s="4"/>
      <c r="B1574" s="4"/>
      <c r="C1574" s="337"/>
      <c r="D1574" s="2"/>
      <c r="E1574" s="2"/>
      <c r="F1574" s="51"/>
      <c r="G1574" s="2"/>
      <c r="H1574" s="2"/>
      <c r="I1574" s="2"/>
      <c r="J1574" s="2"/>
      <c r="K1574" s="2"/>
      <c r="L1574" s="2"/>
      <c r="M1574" s="4"/>
    </row>
    <row r="1575" spans="1:13" s="9" customFormat="1" x14ac:dyDescent="0.2">
      <c r="A1575" s="4"/>
      <c r="B1575" s="4"/>
      <c r="C1575" s="337"/>
      <c r="D1575" s="2"/>
      <c r="E1575" s="2"/>
      <c r="F1575" s="51"/>
      <c r="G1575" s="2"/>
      <c r="H1575" s="2"/>
      <c r="I1575" s="2"/>
      <c r="J1575" s="2"/>
      <c r="K1575" s="2"/>
      <c r="L1575" s="2"/>
      <c r="M1575" s="4"/>
    </row>
    <row r="1576" spans="1:13" s="9" customFormat="1" x14ac:dyDescent="0.2">
      <c r="A1576" s="4"/>
      <c r="B1576" s="4"/>
      <c r="C1576" s="337"/>
      <c r="D1576" s="2"/>
      <c r="E1576" s="2"/>
      <c r="F1576" s="51"/>
      <c r="G1576" s="2"/>
      <c r="H1576" s="2"/>
      <c r="I1576" s="2"/>
      <c r="J1576" s="2"/>
      <c r="K1576" s="2"/>
      <c r="L1576" s="2"/>
      <c r="M1576" s="4"/>
    </row>
    <row r="1577" spans="1:13" s="9" customFormat="1" x14ac:dyDescent="0.2">
      <c r="A1577" s="4"/>
      <c r="B1577" s="4"/>
      <c r="C1577" s="337"/>
      <c r="D1577" s="2"/>
      <c r="E1577" s="2"/>
      <c r="F1577" s="51"/>
      <c r="G1577" s="2"/>
      <c r="H1577" s="2"/>
      <c r="I1577" s="2"/>
      <c r="J1577" s="2"/>
      <c r="K1577" s="2"/>
      <c r="L1577" s="2"/>
      <c r="M1577" s="4"/>
    </row>
    <row r="1578" spans="1:13" s="9" customFormat="1" x14ac:dyDescent="0.2">
      <c r="A1578" s="4"/>
      <c r="B1578" s="4"/>
      <c r="C1578" s="337"/>
      <c r="D1578" s="2"/>
      <c r="E1578" s="2"/>
      <c r="F1578" s="51"/>
      <c r="G1578" s="2"/>
      <c r="H1578" s="2"/>
      <c r="I1578" s="2"/>
      <c r="J1578" s="2"/>
      <c r="K1578" s="2"/>
      <c r="L1578" s="2"/>
      <c r="M1578" s="4"/>
    </row>
    <row r="1579" spans="1:13" s="9" customFormat="1" x14ac:dyDescent="0.2">
      <c r="A1579" s="4"/>
      <c r="B1579" s="4"/>
      <c r="C1579" s="337"/>
      <c r="D1579" s="2"/>
      <c r="E1579" s="2"/>
      <c r="F1579" s="51"/>
      <c r="G1579" s="2"/>
      <c r="H1579" s="2"/>
      <c r="I1579" s="2"/>
      <c r="J1579" s="2"/>
      <c r="K1579" s="2"/>
      <c r="L1579" s="2"/>
      <c r="M1579" s="4"/>
    </row>
    <row r="1580" spans="1:13" s="9" customFormat="1" x14ac:dyDescent="0.2">
      <c r="A1580" s="4"/>
      <c r="B1580" s="4"/>
      <c r="C1580" s="337"/>
      <c r="D1580" s="2"/>
      <c r="E1580" s="2"/>
      <c r="F1580" s="51"/>
      <c r="G1580" s="2"/>
      <c r="H1580" s="2"/>
      <c r="I1580" s="2"/>
      <c r="J1580" s="2"/>
      <c r="K1580" s="2"/>
      <c r="L1580" s="2"/>
      <c r="M1580" s="4"/>
    </row>
    <row r="1581" spans="1:13" s="9" customFormat="1" x14ac:dyDescent="0.2">
      <c r="A1581" s="4"/>
      <c r="B1581" s="4"/>
      <c r="C1581" s="337"/>
      <c r="D1581" s="2"/>
      <c r="E1581" s="2"/>
      <c r="F1581" s="51"/>
      <c r="G1581" s="2"/>
      <c r="H1581" s="2"/>
      <c r="I1581" s="2"/>
      <c r="J1581" s="2"/>
      <c r="K1581" s="2"/>
      <c r="L1581" s="2"/>
      <c r="M1581" s="4"/>
    </row>
    <row r="1582" spans="1:13" s="9" customFormat="1" x14ac:dyDescent="0.2">
      <c r="A1582" s="4"/>
      <c r="B1582" s="4"/>
      <c r="C1582" s="337"/>
      <c r="D1582" s="2"/>
      <c r="E1582" s="2"/>
      <c r="F1582" s="51"/>
      <c r="G1582" s="2"/>
      <c r="H1582" s="2"/>
      <c r="I1582" s="2"/>
      <c r="J1582" s="2"/>
      <c r="K1582" s="2"/>
      <c r="L1582" s="2"/>
      <c r="M1582" s="4"/>
    </row>
    <row r="1583" spans="1:13" s="9" customFormat="1" x14ac:dyDescent="0.2">
      <c r="A1583" s="4"/>
      <c r="B1583" s="4"/>
      <c r="C1583" s="337"/>
      <c r="D1583" s="2"/>
      <c r="E1583" s="2"/>
      <c r="F1583" s="51"/>
      <c r="G1583" s="2"/>
      <c r="H1583" s="2"/>
      <c r="I1583" s="2"/>
      <c r="J1583" s="2"/>
      <c r="K1583" s="2"/>
      <c r="L1583" s="2"/>
      <c r="M1583" s="4"/>
    </row>
    <row r="1584" spans="1:13" s="9" customFormat="1" x14ac:dyDescent="0.2">
      <c r="A1584" s="4"/>
      <c r="B1584" s="4"/>
      <c r="C1584" s="337"/>
      <c r="D1584" s="2"/>
      <c r="E1584" s="2"/>
      <c r="F1584" s="51"/>
      <c r="G1584" s="2"/>
      <c r="H1584" s="2"/>
      <c r="I1584" s="2"/>
      <c r="J1584" s="2"/>
      <c r="K1584" s="2"/>
      <c r="L1584" s="2"/>
      <c r="M1584" s="4"/>
    </row>
    <row r="1585" spans="1:13" s="9" customFormat="1" x14ac:dyDescent="0.2">
      <c r="A1585" s="4"/>
      <c r="B1585" s="4"/>
      <c r="C1585" s="337"/>
      <c r="D1585" s="2"/>
      <c r="E1585" s="2"/>
      <c r="F1585" s="51"/>
      <c r="G1585" s="2"/>
      <c r="H1585" s="2"/>
      <c r="I1585" s="2"/>
      <c r="J1585" s="2"/>
      <c r="K1585" s="2"/>
      <c r="L1585" s="2"/>
      <c r="M1585" s="4"/>
    </row>
    <row r="1586" spans="1:13" s="9" customFormat="1" x14ac:dyDescent="0.2">
      <c r="A1586" s="4"/>
      <c r="B1586" s="4"/>
      <c r="C1586" s="337"/>
      <c r="D1586" s="2"/>
      <c r="E1586" s="2"/>
      <c r="F1586" s="51"/>
      <c r="G1586" s="2"/>
      <c r="H1586" s="2"/>
      <c r="I1586" s="2"/>
      <c r="J1586" s="2"/>
      <c r="K1586" s="2"/>
      <c r="L1586" s="2"/>
      <c r="M1586" s="4"/>
    </row>
    <row r="1587" spans="1:13" s="9" customFormat="1" x14ac:dyDescent="0.2">
      <c r="A1587" s="4"/>
      <c r="B1587" s="4"/>
      <c r="C1587" s="337"/>
      <c r="D1587" s="2"/>
      <c r="E1587" s="2"/>
      <c r="F1587" s="51"/>
      <c r="G1587" s="2"/>
      <c r="H1587" s="2"/>
      <c r="I1587" s="2"/>
      <c r="J1587" s="2"/>
      <c r="K1587" s="2"/>
      <c r="L1587" s="2"/>
      <c r="M1587" s="4"/>
    </row>
    <row r="1588" spans="1:13" s="9" customFormat="1" x14ac:dyDescent="0.2">
      <c r="A1588" s="4"/>
      <c r="B1588" s="4"/>
      <c r="C1588" s="337"/>
      <c r="D1588" s="2"/>
      <c r="E1588" s="2"/>
      <c r="F1588" s="51"/>
      <c r="G1588" s="2"/>
      <c r="H1588" s="2"/>
      <c r="I1588" s="2"/>
      <c r="J1588" s="2"/>
      <c r="K1588" s="2"/>
      <c r="L1588" s="2"/>
      <c r="M1588" s="4"/>
    </row>
    <row r="1589" spans="1:13" s="9" customFormat="1" x14ac:dyDescent="0.2">
      <c r="A1589" s="4"/>
      <c r="B1589" s="4"/>
      <c r="C1589" s="337"/>
      <c r="D1589" s="2"/>
      <c r="E1589" s="2"/>
      <c r="F1589" s="51"/>
      <c r="G1589" s="2"/>
      <c r="H1589" s="2"/>
      <c r="I1589" s="2"/>
      <c r="J1589" s="2"/>
      <c r="K1589" s="2"/>
      <c r="L1589" s="2"/>
      <c r="M1589" s="4"/>
    </row>
    <row r="1590" spans="1:13" s="9" customFormat="1" x14ac:dyDescent="0.2">
      <c r="A1590" s="4"/>
      <c r="B1590" s="4"/>
      <c r="C1590" s="337"/>
      <c r="D1590" s="2"/>
      <c r="E1590" s="2"/>
      <c r="F1590" s="51"/>
      <c r="G1590" s="2"/>
      <c r="H1590" s="2"/>
      <c r="I1590" s="2"/>
      <c r="J1590" s="2"/>
      <c r="K1590" s="2"/>
      <c r="L1590" s="2"/>
      <c r="M1590" s="4"/>
    </row>
    <row r="1591" spans="1:13" s="9" customFormat="1" x14ac:dyDescent="0.2">
      <c r="A1591" s="4"/>
      <c r="B1591" s="4"/>
      <c r="C1591" s="337"/>
      <c r="D1591" s="2"/>
      <c r="E1591" s="2"/>
      <c r="F1591" s="51"/>
      <c r="G1591" s="2"/>
      <c r="H1591" s="2"/>
      <c r="I1591" s="2"/>
      <c r="J1591" s="2"/>
      <c r="K1591" s="2"/>
      <c r="L1591" s="2"/>
      <c r="M1591" s="4"/>
    </row>
    <row r="1592" spans="1:13" s="9" customFormat="1" x14ac:dyDescent="0.2">
      <c r="A1592" s="4"/>
      <c r="B1592" s="4"/>
      <c r="C1592" s="337"/>
      <c r="D1592" s="2"/>
      <c r="E1592" s="2"/>
      <c r="F1592" s="51"/>
      <c r="G1592" s="2"/>
      <c r="H1592" s="2"/>
      <c r="I1592" s="2"/>
      <c r="J1592" s="2"/>
      <c r="K1592" s="2"/>
      <c r="L1592" s="2"/>
      <c r="M1592" s="4"/>
    </row>
    <row r="1593" spans="1:13" s="9" customFormat="1" x14ac:dyDescent="0.2">
      <c r="A1593" s="4"/>
      <c r="B1593" s="4"/>
      <c r="C1593" s="337"/>
      <c r="D1593" s="2"/>
      <c r="E1593" s="2"/>
      <c r="F1593" s="51"/>
      <c r="G1593" s="2"/>
      <c r="H1593" s="2"/>
      <c r="I1593" s="2"/>
      <c r="J1593" s="2"/>
      <c r="K1593" s="2"/>
      <c r="L1593" s="2"/>
      <c r="M1593" s="4"/>
    </row>
    <row r="1594" spans="1:13" s="9" customFormat="1" x14ac:dyDescent="0.2">
      <c r="A1594" s="4"/>
      <c r="B1594" s="4"/>
      <c r="C1594" s="337"/>
      <c r="D1594" s="2"/>
      <c r="E1594" s="2"/>
      <c r="F1594" s="51"/>
      <c r="G1594" s="2"/>
      <c r="H1594" s="2"/>
      <c r="I1594" s="2"/>
      <c r="J1594" s="2"/>
      <c r="K1594" s="2"/>
      <c r="L1594" s="2"/>
      <c r="M1594" s="4"/>
    </row>
    <row r="1595" spans="1:13" s="9" customFormat="1" x14ac:dyDescent="0.2">
      <c r="A1595" s="4"/>
      <c r="B1595" s="4"/>
      <c r="C1595" s="337"/>
      <c r="D1595" s="2"/>
      <c r="E1595" s="2"/>
      <c r="F1595" s="51"/>
      <c r="G1595" s="2"/>
      <c r="H1595" s="2"/>
      <c r="I1595" s="2"/>
      <c r="J1595" s="2"/>
      <c r="K1595" s="2"/>
      <c r="L1595" s="2"/>
      <c r="M1595" s="4"/>
    </row>
    <row r="1596" spans="1:13" s="9" customFormat="1" x14ac:dyDescent="0.2">
      <c r="A1596" s="4"/>
      <c r="B1596" s="4"/>
      <c r="C1596" s="337"/>
      <c r="D1596" s="2"/>
      <c r="E1596" s="2"/>
      <c r="F1596" s="51"/>
      <c r="G1596" s="2"/>
      <c r="H1596" s="2"/>
      <c r="I1596" s="2"/>
      <c r="J1596" s="2"/>
      <c r="K1596" s="2"/>
      <c r="L1596" s="2"/>
      <c r="M1596" s="4"/>
    </row>
    <row r="1597" spans="1:13" s="9" customFormat="1" x14ac:dyDescent="0.2">
      <c r="A1597" s="4"/>
      <c r="B1597" s="4"/>
      <c r="C1597" s="337"/>
      <c r="D1597" s="2"/>
      <c r="E1597" s="2"/>
      <c r="F1597" s="51"/>
      <c r="G1597" s="2"/>
      <c r="H1597" s="2"/>
      <c r="I1597" s="2"/>
      <c r="J1597" s="2"/>
      <c r="K1597" s="2"/>
      <c r="L1597" s="2"/>
      <c r="M1597" s="4"/>
    </row>
    <row r="1598" spans="1:13" s="9" customFormat="1" x14ac:dyDescent="0.2">
      <c r="A1598" s="4"/>
      <c r="B1598" s="4"/>
      <c r="C1598" s="337"/>
      <c r="D1598" s="2"/>
      <c r="E1598" s="2"/>
      <c r="F1598" s="51"/>
      <c r="G1598" s="2"/>
      <c r="H1598" s="2"/>
      <c r="I1598" s="2"/>
      <c r="J1598" s="2"/>
      <c r="K1598" s="2"/>
      <c r="L1598" s="2"/>
      <c r="M1598" s="4"/>
    </row>
    <row r="1599" spans="1:13" s="9" customFormat="1" x14ac:dyDescent="0.2">
      <c r="A1599" s="4"/>
      <c r="B1599" s="4"/>
      <c r="C1599" s="337"/>
      <c r="D1599" s="2"/>
      <c r="E1599" s="2"/>
      <c r="F1599" s="51"/>
      <c r="G1599" s="2"/>
      <c r="H1599" s="2"/>
      <c r="I1599" s="2"/>
      <c r="J1599" s="2"/>
      <c r="K1599" s="2"/>
      <c r="L1599" s="2"/>
      <c r="M1599" s="4"/>
    </row>
    <row r="1600" spans="1:13" s="9" customFormat="1" x14ac:dyDescent="0.2">
      <c r="A1600" s="4"/>
      <c r="B1600" s="4"/>
      <c r="C1600" s="337"/>
      <c r="D1600" s="2"/>
      <c r="E1600" s="2"/>
      <c r="F1600" s="51"/>
      <c r="G1600" s="2"/>
      <c r="H1600" s="2"/>
      <c r="I1600" s="2"/>
      <c r="J1600" s="2"/>
      <c r="K1600" s="2"/>
      <c r="L1600" s="2"/>
      <c r="M1600" s="4"/>
    </row>
    <row r="1601" spans="1:13" s="9" customFormat="1" x14ac:dyDescent="0.2">
      <c r="A1601" s="4"/>
      <c r="B1601" s="4"/>
      <c r="C1601" s="337"/>
      <c r="D1601" s="2"/>
      <c r="E1601" s="2"/>
      <c r="F1601" s="51"/>
      <c r="G1601" s="2"/>
      <c r="H1601" s="2"/>
      <c r="I1601" s="2"/>
      <c r="J1601" s="2"/>
      <c r="K1601" s="2"/>
      <c r="L1601" s="2"/>
      <c r="M1601" s="4"/>
    </row>
    <row r="1602" spans="1:13" s="9" customFormat="1" x14ac:dyDescent="0.2">
      <c r="A1602" s="4"/>
      <c r="B1602" s="4"/>
      <c r="C1602" s="337"/>
      <c r="D1602" s="2"/>
      <c r="E1602" s="2"/>
      <c r="F1602" s="51"/>
      <c r="G1602" s="2"/>
      <c r="H1602" s="2"/>
      <c r="I1602" s="2"/>
      <c r="J1602" s="2"/>
      <c r="K1602" s="2"/>
      <c r="L1602" s="2"/>
      <c r="M1602" s="4"/>
    </row>
    <row r="1603" spans="1:13" s="9" customFormat="1" x14ac:dyDescent="0.2">
      <c r="A1603" s="4"/>
      <c r="B1603" s="4"/>
      <c r="C1603" s="337"/>
      <c r="D1603" s="2"/>
      <c r="E1603" s="2"/>
      <c r="F1603" s="51"/>
      <c r="G1603" s="2"/>
      <c r="H1603" s="2"/>
      <c r="I1603" s="2"/>
      <c r="J1603" s="2"/>
      <c r="K1603" s="2"/>
      <c r="L1603" s="2"/>
      <c r="M1603" s="4"/>
    </row>
    <row r="1604" spans="1:13" s="9" customFormat="1" x14ac:dyDescent="0.2">
      <c r="A1604" s="4"/>
      <c r="B1604" s="4"/>
      <c r="C1604" s="337"/>
      <c r="D1604" s="2"/>
      <c r="E1604" s="2"/>
      <c r="F1604" s="51"/>
      <c r="G1604" s="2"/>
      <c r="H1604" s="2"/>
      <c r="I1604" s="2"/>
      <c r="J1604" s="2"/>
      <c r="K1604" s="2"/>
      <c r="L1604" s="2"/>
      <c r="M1604" s="4"/>
    </row>
    <row r="1605" spans="1:13" s="9" customFormat="1" x14ac:dyDescent="0.2">
      <c r="A1605" s="4"/>
      <c r="B1605" s="4"/>
      <c r="C1605" s="337"/>
      <c r="D1605" s="2"/>
      <c r="E1605" s="2"/>
      <c r="F1605" s="51"/>
      <c r="G1605" s="2"/>
      <c r="H1605" s="2"/>
      <c r="I1605" s="2"/>
      <c r="J1605" s="2"/>
      <c r="K1605" s="2"/>
      <c r="L1605" s="2"/>
      <c r="M1605" s="4"/>
    </row>
    <row r="1606" spans="1:13" s="9" customFormat="1" x14ac:dyDescent="0.2">
      <c r="A1606" s="4"/>
      <c r="B1606" s="4"/>
      <c r="C1606" s="337"/>
      <c r="D1606" s="2"/>
      <c r="E1606" s="2"/>
      <c r="F1606" s="51"/>
      <c r="G1606" s="2"/>
      <c r="H1606" s="2"/>
      <c r="I1606" s="2"/>
      <c r="J1606" s="2"/>
      <c r="K1606" s="2"/>
      <c r="L1606" s="2"/>
      <c r="M1606" s="4"/>
    </row>
    <row r="1607" spans="1:13" s="9" customFormat="1" x14ac:dyDescent="0.2">
      <c r="A1607" s="4"/>
      <c r="B1607" s="4"/>
      <c r="C1607" s="337"/>
      <c r="D1607" s="2"/>
      <c r="E1607" s="2"/>
      <c r="F1607" s="51"/>
      <c r="G1607" s="2"/>
      <c r="H1607" s="2"/>
      <c r="I1607" s="2"/>
      <c r="J1607" s="2"/>
      <c r="K1607" s="2"/>
      <c r="L1607" s="2"/>
      <c r="M1607" s="4"/>
    </row>
    <row r="1608" spans="1:13" s="9" customFormat="1" x14ac:dyDescent="0.2">
      <c r="A1608" s="4"/>
      <c r="B1608" s="4"/>
      <c r="C1608" s="337"/>
      <c r="D1608" s="2"/>
      <c r="E1608" s="2"/>
      <c r="F1608" s="51"/>
      <c r="G1608" s="2"/>
      <c r="H1608" s="2"/>
      <c r="I1608" s="2"/>
      <c r="J1608" s="2"/>
      <c r="K1608" s="2"/>
      <c r="L1608" s="2"/>
      <c r="M1608" s="4"/>
    </row>
    <row r="1609" spans="1:13" s="9" customFormat="1" x14ac:dyDescent="0.2">
      <c r="A1609" s="4"/>
      <c r="B1609" s="4"/>
      <c r="C1609" s="337"/>
      <c r="D1609" s="2"/>
      <c r="E1609" s="2"/>
      <c r="F1609" s="51"/>
      <c r="G1609" s="2"/>
      <c r="H1609" s="2"/>
      <c r="I1609" s="2"/>
      <c r="J1609" s="2"/>
      <c r="K1609" s="2"/>
      <c r="L1609" s="2"/>
      <c r="M1609" s="4"/>
    </row>
    <row r="1610" spans="1:13" s="9" customFormat="1" x14ac:dyDescent="0.2">
      <c r="A1610" s="4"/>
      <c r="B1610" s="4"/>
      <c r="C1610" s="337"/>
      <c r="D1610" s="2"/>
      <c r="E1610" s="2"/>
      <c r="F1610" s="51"/>
      <c r="G1610" s="2"/>
      <c r="H1610" s="2"/>
      <c r="I1610" s="2"/>
      <c r="J1610" s="2"/>
      <c r="K1610" s="2"/>
      <c r="L1610" s="2"/>
      <c r="M1610" s="4"/>
    </row>
    <row r="1611" spans="1:13" s="9" customFormat="1" x14ac:dyDescent="0.2">
      <c r="A1611" s="4"/>
      <c r="B1611" s="4"/>
      <c r="C1611" s="337"/>
      <c r="D1611" s="2"/>
      <c r="E1611" s="2"/>
      <c r="F1611" s="51"/>
      <c r="G1611" s="2"/>
      <c r="H1611" s="2"/>
      <c r="I1611" s="2"/>
      <c r="J1611" s="2"/>
      <c r="K1611" s="2"/>
      <c r="L1611" s="2"/>
      <c r="M1611" s="4"/>
    </row>
    <row r="1612" spans="1:13" s="9" customFormat="1" x14ac:dyDescent="0.2">
      <c r="A1612" s="4"/>
      <c r="B1612" s="4"/>
      <c r="C1612" s="337"/>
      <c r="D1612" s="2"/>
      <c r="E1612" s="2"/>
      <c r="F1612" s="51"/>
      <c r="G1612" s="2"/>
      <c r="H1612" s="2"/>
      <c r="I1612" s="2"/>
      <c r="J1612" s="2"/>
      <c r="K1612" s="2"/>
      <c r="L1612" s="2"/>
      <c r="M1612" s="4"/>
    </row>
    <row r="1613" spans="1:13" s="9" customFormat="1" x14ac:dyDescent="0.2">
      <c r="A1613" s="4"/>
      <c r="B1613" s="4"/>
      <c r="C1613" s="337"/>
      <c r="D1613" s="2"/>
      <c r="E1613" s="2"/>
      <c r="F1613" s="51"/>
      <c r="G1613" s="2"/>
      <c r="H1613" s="2"/>
      <c r="I1613" s="2"/>
      <c r="J1613" s="2"/>
      <c r="K1613" s="2"/>
      <c r="L1613" s="2"/>
      <c r="M1613" s="4"/>
    </row>
    <row r="1614" spans="1:13" s="9" customFormat="1" x14ac:dyDescent="0.2">
      <c r="A1614" s="4"/>
      <c r="B1614" s="4"/>
      <c r="C1614" s="337"/>
      <c r="D1614" s="2"/>
      <c r="E1614" s="2"/>
      <c r="F1614" s="51"/>
      <c r="G1614" s="2"/>
      <c r="H1614" s="2"/>
      <c r="I1614" s="2"/>
      <c r="J1614" s="2"/>
      <c r="K1614" s="2"/>
      <c r="L1614" s="2"/>
      <c r="M1614" s="4"/>
    </row>
    <row r="1615" spans="1:13" s="9" customFormat="1" x14ac:dyDescent="0.2">
      <c r="A1615" s="4"/>
      <c r="B1615" s="4"/>
      <c r="C1615" s="337"/>
      <c r="D1615" s="2"/>
      <c r="E1615" s="2"/>
      <c r="F1615" s="51"/>
      <c r="G1615" s="2"/>
      <c r="H1615" s="2"/>
      <c r="I1615" s="2"/>
      <c r="J1615" s="2"/>
      <c r="K1615" s="2"/>
      <c r="L1615" s="2"/>
      <c r="M1615" s="4"/>
    </row>
    <row r="1616" spans="1:13" s="9" customFormat="1" x14ac:dyDescent="0.2">
      <c r="A1616" s="4"/>
      <c r="B1616" s="4"/>
      <c r="C1616" s="337"/>
      <c r="D1616" s="2"/>
      <c r="E1616" s="2"/>
      <c r="F1616" s="51"/>
      <c r="G1616" s="2"/>
      <c r="H1616" s="2"/>
      <c r="I1616" s="2"/>
      <c r="J1616" s="2"/>
      <c r="K1616" s="2"/>
      <c r="L1616" s="2"/>
      <c r="M1616" s="4"/>
    </row>
    <row r="1617" spans="1:13" s="9" customFormat="1" x14ac:dyDescent="0.2">
      <c r="A1617" s="4"/>
      <c r="B1617" s="4"/>
      <c r="C1617" s="337"/>
      <c r="D1617" s="2"/>
      <c r="E1617" s="2"/>
      <c r="F1617" s="51"/>
      <c r="G1617" s="2"/>
      <c r="H1617" s="2"/>
      <c r="I1617" s="2"/>
      <c r="J1617" s="2"/>
      <c r="K1617" s="2"/>
      <c r="L1617" s="2"/>
      <c r="M1617" s="4"/>
    </row>
    <row r="1618" spans="1:13" s="9" customFormat="1" x14ac:dyDescent="0.2">
      <c r="A1618" s="4"/>
      <c r="B1618" s="4"/>
      <c r="C1618" s="337"/>
      <c r="D1618" s="2"/>
      <c r="E1618" s="2"/>
      <c r="F1618" s="51"/>
      <c r="G1618" s="2"/>
      <c r="H1618" s="2"/>
      <c r="I1618" s="2"/>
      <c r="J1618" s="2"/>
      <c r="K1618" s="2"/>
      <c r="L1618" s="2"/>
      <c r="M1618" s="4"/>
    </row>
    <row r="1619" spans="1:13" s="9" customFormat="1" x14ac:dyDescent="0.2">
      <c r="A1619" s="4"/>
      <c r="B1619" s="4"/>
      <c r="C1619" s="337"/>
      <c r="D1619" s="2"/>
      <c r="E1619" s="2"/>
      <c r="F1619" s="51"/>
      <c r="G1619" s="2"/>
      <c r="H1619" s="2"/>
      <c r="I1619" s="2"/>
      <c r="J1619" s="2"/>
      <c r="K1619" s="2"/>
      <c r="L1619" s="2"/>
      <c r="M1619" s="4"/>
    </row>
    <row r="1620" spans="1:13" s="9" customFormat="1" x14ac:dyDescent="0.2">
      <c r="A1620" s="4"/>
      <c r="B1620" s="4"/>
      <c r="C1620" s="337"/>
      <c r="D1620" s="2"/>
      <c r="E1620" s="2"/>
      <c r="F1620" s="51"/>
      <c r="G1620" s="2"/>
      <c r="H1620" s="2"/>
      <c r="I1620" s="2"/>
      <c r="J1620" s="2"/>
      <c r="K1620" s="2"/>
      <c r="L1620" s="2"/>
      <c r="M1620" s="4"/>
    </row>
    <row r="1621" spans="1:13" s="9" customFormat="1" x14ac:dyDescent="0.2">
      <c r="A1621" s="4"/>
      <c r="B1621" s="4"/>
      <c r="C1621" s="337"/>
      <c r="D1621" s="2"/>
      <c r="E1621" s="2"/>
      <c r="F1621" s="51"/>
      <c r="G1621" s="2"/>
      <c r="H1621" s="2"/>
      <c r="I1621" s="2"/>
      <c r="J1621" s="2"/>
      <c r="K1621" s="2"/>
      <c r="L1621" s="2"/>
      <c r="M1621" s="4"/>
    </row>
    <row r="1622" spans="1:13" s="9" customFormat="1" x14ac:dyDescent="0.2">
      <c r="A1622" s="4"/>
      <c r="B1622" s="4"/>
      <c r="C1622" s="337"/>
      <c r="D1622" s="2"/>
      <c r="E1622" s="2"/>
      <c r="F1622" s="51"/>
      <c r="G1622" s="2"/>
      <c r="H1622" s="2"/>
      <c r="I1622" s="2"/>
      <c r="J1622" s="2"/>
      <c r="K1622" s="2"/>
      <c r="L1622" s="2"/>
      <c r="M1622" s="4"/>
    </row>
    <row r="1623" spans="1:13" s="9" customFormat="1" x14ac:dyDescent="0.2">
      <c r="A1623" s="4"/>
      <c r="B1623" s="4"/>
      <c r="C1623" s="337"/>
      <c r="D1623" s="2"/>
      <c r="E1623" s="2"/>
      <c r="F1623" s="51"/>
      <c r="G1623" s="2"/>
      <c r="H1623" s="2"/>
      <c r="I1623" s="2"/>
      <c r="J1623" s="2"/>
      <c r="K1623" s="2"/>
      <c r="L1623" s="2"/>
      <c r="M1623" s="4"/>
    </row>
    <row r="1624" spans="1:13" s="9" customFormat="1" x14ac:dyDescent="0.2">
      <c r="A1624" s="4"/>
      <c r="B1624" s="4"/>
      <c r="C1624" s="337"/>
      <c r="D1624" s="2"/>
      <c r="E1624" s="2"/>
      <c r="F1624" s="51"/>
      <c r="G1624" s="2"/>
      <c r="H1624" s="2"/>
      <c r="I1624" s="2"/>
      <c r="J1624" s="2"/>
      <c r="K1624" s="2"/>
      <c r="L1624" s="2"/>
      <c r="M1624" s="4"/>
    </row>
    <row r="1625" spans="1:13" s="9" customFormat="1" x14ac:dyDescent="0.2">
      <c r="A1625" s="4"/>
      <c r="B1625" s="4"/>
      <c r="C1625" s="337"/>
      <c r="D1625" s="2"/>
      <c r="E1625" s="2"/>
      <c r="F1625" s="51"/>
      <c r="G1625" s="2"/>
      <c r="H1625" s="2"/>
      <c r="I1625" s="2"/>
      <c r="J1625" s="2"/>
      <c r="K1625" s="2"/>
      <c r="L1625" s="2"/>
      <c r="M1625" s="4"/>
    </row>
    <row r="1626" spans="1:13" s="9" customFormat="1" x14ac:dyDescent="0.2">
      <c r="A1626" s="4"/>
      <c r="B1626" s="4"/>
      <c r="C1626" s="337"/>
      <c r="D1626" s="2"/>
      <c r="E1626" s="2"/>
      <c r="F1626" s="51"/>
      <c r="G1626" s="2"/>
      <c r="H1626" s="2"/>
      <c r="I1626" s="2"/>
      <c r="J1626" s="2"/>
      <c r="K1626" s="2"/>
      <c r="L1626" s="2"/>
      <c r="M1626" s="4"/>
    </row>
    <row r="1627" spans="1:13" s="9" customFormat="1" x14ac:dyDescent="0.2">
      <c r="A1627" s="4"/>
      <c r="B1627" s="4"/>
      <c r="C1627" s="337"/>
      <c r="D1627" s="2"/>
      <c r="E1627" s="2"/>
      <c r="F1627" s="51"/>
      <c r="G1627" s="2"/>
      <c r="H1627" s="2"/>
      <c r="I1627" s="2"/>
      <c r="J1627" s="2"/>
      <c r="K1627" s="2"/>
      <c r="L1627" s="2"/>
      <c r="M1627" s="4"/>
    </row>
    <row r="1628" spans="1:13" s="9" customFormat="1" x14ac:dyDescent="0.2">
      <c r="A1628" s="4"/>
      <c r="B1628" s="4"/>
      <c r="C1628" s="337"/>
      <c r="D1628" s="2"/>
      <c r="E1628" s="2"/>
      <c r="F1628" s="51"/>
      <c r="G1628" s="2"/>
      <c r="H1628" s="2"/>
      <c r="I1628" s="2"/>
      <c r="J1628" s="2"/>
      <c r="K1628" s="2"/>
      <c r="L1628" s="2"/>
      <c r="M1628" s="4"/>
    </row>
    <row r="1629" spans="1:13" s="9" customFormat="1" x14ac:dyDescent="0.2">
      <c r="A1629" s="4"/>
      <c r="B1629" s="4"/>
      <c r="C1629" s="337"/>
      <c r="D1629" s="2"/>
      <c r="E1629" s="2"/>
      <c r="F1629" s="51"/>
      <c r="G1629" s="2"/>
      <c r="H1629" s="2"/>
      <c r="I1629" s="2"/>
      <c r="J1629" s="2"/>
      <c r="K1629" s="2"/>
      <c r="L1629" s="2"/>
      <c r="M1629" s="4"/>
    </row>
    <row r="1630" spans="1:13" s="9" customFormat="1" x14ac:dyDescent="0.2">
      <c r="A1630" s="4"/>
      <c r="B1630" s="4"/>
      <c r="C1630" s="337"/>
      <c r="D1630" s="2"/>
      <c r="E1630" s="2"/>
      <c r="F1630" s="51"/>
      <c r="G1630" s="2"/>
      <c r="H1630" s="2"/>
      <c r="I1630" s="2"/>
      <c r="J1630" s="2"/>
      <c r="K1630" s="2"/>
      <c r="L1630" s="2"/>
      <c r="M1630" s="4"/>
    </row>
    <row r="1631" spans="1:13" s="9" customFormat="1" x14ac:dyDescent="0.2">
      <c r="A1631" s="4"/>
      <c r="B1631" s="4"/>
      <c r="C1631" s="337"/>
      <c r="D1631" s="2"/>
      <c r="E1631" s="2"/>
      <c r="F1631" s="51"/>
      <c r="G1631" s="2"/>
      <c r="H1631" s="2"/>
      <c r="I1631" s="2"/>
      <c r="J1631" s="2"/>
      <c r="K1631" s="2"/>
      <c r="L1631" s="2"/>
      <c r="M1631" s="4"/>
    </row>
    <row r="1632" spans="1:13" s="9" customFormat="1" x14ac:dyDescent="0.2">
      <c r="A1632" s="4"/>
      <c r="B1632" s="4"/>
      <c r="C1632" s="337"/>
      <c r="D1632" s="2"/>
      <c r="E1632" s="2"/>
      <c r="F1632" s="51"/>
      <c r="G1632" s="2"/>
      <c r="H1632" s="2"/>
      <c r="I1632" s="2"/>
      <c r="J1632" s="2"/>
      <c r="K1632" s="2"/>
      <c r="L1632" s="2"/>
      <c r="M1632" s="4"/>
    </row>
    <row r="1633" spans="1:13" s="9" customFormat="1" x14ac:dyDescent="0.2">
      <c r="A1633" s="4"/>
      <c r="B1633" s="4"/>
      <c r="C1633" s="337"/>
      <c r="D1633" s="2"/>
      <c r="E1633" s="2"/>
      <c r="F1633" s="51"/>
      <c r="G1633" s="2"/>
      <c r="H1633" s="2"/>
      <c r="I1633" s="2"/>
      <c r="J1633" s="2"/>
      <c r="K1633" s="2"/>
      <c r="L1633" s="2"/>
      <c r="M1633" s="4"/>
    </row>
    <row r="1634" spans="1:13" s="9" customFormat="1" x14ac:dyDescent="0.2">
      <c r="A1634" s="4"/>
      <c r="B1634" s="4"/>
      <c r="C1634" s="337"/>
      <c r="D1634" s="2"/>
      <c r="E1634" s="2"/>
      <c r="F1634" s="51"/>
      <c r="G1634" s="2"/>
      <c r="H1634" s="2"/>
      <c r="I1634" s="2"/>
      <c r="J1634" s="2"/>
      <c r="K1634" s="2"/>
      <c r="L1634" s="2"/>
      <c r="M1634" s="4"/>
    </row>
    <row r="1635" spans="1:13" s="9" customFormat="1" x14ac:dyDescent="0.2">
      <c r="A1635" s="4"/>
      <c r="B1635" s="4"/>
      <c r="C1635" s="337"/>
      <c r="D1635" s="2"/>
      <c r="E1635" s="2"/>
      <c r="F1635" s="51"/>
      <c r="G1635" s="2"/>
      <c r="H1635" s="2"/>
      <c r="I1635" s="2"/>
      <c r="J1635" s="2"/>
      <c r="K1635" s="2"/>
      <c r="L1635" s="2"/>
      <c r="M1635" s="4"/>
    </row>
    <row r="1636" spans="1:13" s="9" customFormat="1" x14ac:dyDescent="0.2">
      <c r="A1636" s="4"/>
      <c r="B1636" s="4"/>
      <c r="C1636" s="337"/>
      <c r="D1636" s="2"/>
      <c r="E1636" s="2"/>
      <c r="F1636" s="51"/>
      <c r="G1636" s="2"/>
      <c r="H1636" s="2"/>
      <c r="I1636" s="2"/>
      <c r="J1636" s="2"/>
      <c r="K1636" s="2"/>
      <c r="L1636" s="2"/>
      <c r="M1636" s="4"/>
    </row>
    <row r="1637" spans="1:13" s="9" customFormat="1" x14ac:dyDescent="0.2">
      <c r="A1637" s="4"/>
      <c r="B1637" s="4"/>
      <c r="C1637" s="337"/>
      <c r="D1637" s="2"/>
      <c r="E1637" s="2"/>
      <c r="F1637" s="51"/>
      <c r="G1637" s="2"/>
      <c r="H1637" s="2"/>
      <c r="I1637" s="2"/>
      <c r="J1637" s="2"/>
      <c r="K1637" s="2"/>
      <c r="L1637" s="2"/>
      <c r="M1637" s="4"/>
    </row>
    <row r="1638" spans="1:13" s="9" customFormat="1" x14ac:dyDescent="0.2">
      <c r="A1638" s="4"/>
      <c r="B1638" s="4"/>
      <c r="C1638" s="337"/>
      <c r="D1638" s="2"/>
      <c r="E1638" s="2"/>
      <c r="F1638" s="51"/>
      <c r="G1638" s="2"/>
      <c r="H1638" s="2"/>
      <c r="I1638" s="2"/>
      <c r="J1638" s="2"/>
      <c r="K1638" s="2"/>
      <c r="L1638" s="2"/>
      <c r="M1638" s="4"/>
    </row>
    <row r="1639" spans="1:13" s="9" customFormat="1" x14ac:dyDescent="0.2">
      <c r="A1639" s="4"/>
      <c r="B1639" s="4"/>
      <c r="C1639" s="337"/>
      <c r="D1639" s="2"/>
      <c r="E1639" s="2"/>
      <c r="F1639" s="51"/>
      <c r="G1639" s="2"/>
      <c r="H1639" s="2"/>
      <c r="I1639" s="2"/>
      <c r="J1639" s="2"/>
      <c r="K1639" s="2"/>
      <c r="L1639" s="2"/>
      <c r="M1639" s="4"/>
    </row>
    <row r="1640" spans="1:13" s="9" customFormat="1" x14ac:dyDescent="0.2">
      <c r="A1640" s="4"/>
      <c r="B1640" s="4"/>
      <c r="C1640" s="337"/>
      <c r="D1640" s="2"/>
      <c r="E1640" s="2"/>
      <c r="F1640" s="51"/>
      <c r="G1640" s="2"/>
      <c r="H1640" s="2"/>
      <c r="I1640" s="2"/>
      <c r="J1640" s="2"/>
      <c r="K1640" s="2"/>
      <c r="L1640" s="2"/>
      <c r="M1640" s="4"/>
    </row>
    <row r="1641" spans="1:13" s="9" customFormat="1" x14ac:dyDescent="0.2">
      <c r="A1641" s="4"/>
      <c r="B1641" s="4"/>
      <c r="C1641" s="337"/>
      <c r="D1641" s="2"/>
      <c r="E1641" s="2"/>
      <c r="F1641" s="51"/>
      <c r="G1641" s="2"/>
      <c r="H1641" s="2"/>
      <c r="I1641" s="2"/>
      <c r="J1641" s="2"/>
      <c r="K1641" s="2"/>
      <c r="L1641" s="2"/>
      <c r="M1641" s="4"/>
    </row>
    <row r="1642" spans="1:13" s="9" customFormat="1" x14ac:dyDescent="0.2">
      <c r="A1642" s="4"/>
      <c r="B1642" s="4"/>
      <c r="C1642" s="337"/>
      <c r="D1642" s="2"/>
      <c r="E1642" s="2"/>
      <c r="F1642" s="51"/>
      <c r="G1642" s="2"/>
      <c r="H1642" s="2"/>
      <c r="I1642" s="2"/>
      <c r="J1642" s="2"/>
      <c r="K1642" s="2"/>
      <c r="L1642" s="2"/>
      <c r="M1642" s="4"/>
    </row>
    <row r="1643" spans="1:13" s="9" customFormat="1" x14ac:dyDescent="0.2">
      <c r="A1643" s="4"/>
      <c r="B1643" s="4"/>
      <c r="C1643" s="337"/>
      <c r="D1643" s="2"/>
      <c r="E1643" s="2"/>
      <c r="F1643" s="51"/>
      <c r="G1643" s="2"/>
      <c r="H1643" s="2"/>
      <c r="I1643" s="2"/>
      <c r="J1643" s="2"/>
      <c r="K1643" s="2"/>
      <c r="L1643" s="2"/>
      <c r="M1643" s="4"/>
    </row>
    <row r="1644" spans="1:13" s="9" customFormat="1" x14ac:dyDescent="0.2">
      <c r="A1644" s="4"/>
      <c r="B1644" s="4"/>
      <c r="C1644" s="337"/>
      <c r="D1644" s="2"/>
      <c r="E1644" s="2"/>
      <c r="F1644" s="51"/>
      <c r="G1644" s="2"/>
      <c r="H1644" s="2"/>
      <c r="I1644" s="2"/>
      <c r="J1644" s="2"/>
      <c r="K1644" s="2"/>
      <c r="L1644" s="2"/>
      <c r="M1644" s="4"/>
    </row>
    <row r="1645" spans="1:13" s="9" customFormat="1" x14ac:dyDescent="0.2">
      <c r="A1645" s="4"/>
      <c r="B1645" s="4"/>
      <c r="C1645" s="337"/>
      <c r="D1645" s="2"/>
      <c r="E1645" s="2"/>
      <c r="F1645" s="51"/>
      <c r="G1645" s="2"/>
      <c r="H1645" s="2"/>
      <c r="I1645" s="2"/>
      <c r="J1645" s="2"/>
      <c r="K1645" s="2"/>
      <c r="L1645" s="2"/>
      <c r="M1645" s="4"/>
    </row>
    <row r="1646" spans="1:13" s="9" customFormat="1" x14ac:dyDescent="0.2">
      <c r="A1646" s="4"/>
      <c r="B1646" s="4"/>
      <c r="C1646" s="337"/>
      <c r="D1646" s="2"/>
      <c r="E1646" s="2"/>
      <c r="F1646" s="51"/>
      <c r="G1646" s="2"/>
      <c r="H1646" s="2"/>
      <c r="I1646" s="2"/>
      <c r="J1646" s="2"/>
      <c r="K1646" s="2"/>
      <c r="L1646" s="2"/>
      <c r="M1646" s="4"/>
    </row>
    <row r="1647" spans="1:13" s="9" customFormat="1" x14ac:dyDescent="0.2">
      <c r="A1647" s="4"/>
      <c r="B1647" s="4"/>
      <c r="C1647" s="337"/>
      <c r="D1647" s="2"/>
      <c r="E1647" s="2"/>
      <c r="F1647" s="51"/>
      <c r="G1647" s="2"/>
      <c r="H1647" s="2"/>
      <c r="I1647" s="2"/>
      <c r="J1647" s="2"/>
      <c r="K1647" s="2"/>
      <c r="L1647" s="2"/>
      <c r="M1647" s="4"/>
    </row>
    <row r="1648" spans="1:13" s="9" customFormat="1" x14ac:dyDescent="0.2">
      <c r="A1648" s="4"/>
      <c r="B1648" s="4"/>
      <c r="C1648" s="337"/>
      <c r="D1648" s="2"/>
      <c r="E1648" s="2"/>
      <c r="F1648" s="51"/>
      <c r="G1648" s="2"/>
      <c r="H1648" s="2"/>
      <c r="I1648" s="2"/>
      <c r="J1648" s="2"/>
      <c r="K1648" s="2"/>
      <c r="L1648" s="2"/>
      <c r="M1648" s="4"/>
    </row>
    <row r="1649" spans="1:13" s="9" customFormat="1" x14ac:dyDescent="0.2">
      <c r="A1649" s="4"/>
      <c r="B1649" s="4"/>
      <c r="C1649" s="337"/>
      <c r="D1649" s="2"/>
      <c r="E1649" s="2"/>
      <c r="F1649" s="51"/>
      <c r="G1649" s="2"/>
      <c r="H1649" s="2"/>
      <c r="I1649" s="2"/>
      <c r="J1649" s="2"/>
      <c r="K1649" s="2"/>
      <c r="L1649" s="2"/>
      <c r="M1649" s="4"/>
    </row>
    <row r="1650" spans="1:13" s="9" customFormat="1" x14ac:dyDescent="0.2">
      <c r="A1650" s="4"/>
      <c r="B1650" s="4"/>
      <c r="C1650" s="337"/>
      <c r="D1650" s="2"/>
      <c r="E1650" s="2"/>
      <c r="F1650" s="51"/>
      <c r="G1650" s="2"/>
      <c r="H1650" s="2"/>
      <c r="I1650" s="2"/>
      <c r="J1650" s="2"/>
      <c r="K1650" s="2"/>
      <c r="L1650" s="2"/>
      <c r="M1650" s="4"/>
    </row>
    <row r="1651" spans="1:13" s="9" customFormat="1" x14ac:dyDescent="0.2">
      <c r="A1651" s="4"/>
      <c r="B1651" s="4"/>
      <c r="C1651" s="337"/>
      <c r="D1651" s="2"/>
      <c r="E1651" s="2"/>
      <c r="F1651" s="51"/>
      <c r="G1651" s="2"/>
      <c r="H1651" s="2"/>
      <c r="I1651" s="2"/>
      <c r="J1651" s="2"/>
      <c r="K1651" s="2"/>
      <c r="L1651" s="2"/>
      <c r="M1651" s="4"/>
    </row>
    <row r="1652" spans="1:13" s="9" customFormat="1" x14ac:dyDescent="0.2">
      <c r="A1652" s="4"/>
      <c r="B1652" s="4"/>
      <c r="C1652" s="337"/>
      <c r="D1652" s="2"/>
      <c r="E1652" s="2"/>
      <c r="F1652" s="51"/>
      <c r="G1652" s="2"/>
      <c r="H1652" s="2"/>
      <c r="I1652" s="2"/>
      <c r="J1652" s="2"/>
      <c r="K1652" s="2"/>
      <c r="L1652" s="2"/>
      <c r="M1652" s="4"/>
    </row>
    <row r="1653" spans="1:13" s="9" customFormat="1" x14ac:dyDescent="0.2">
      <c r="A1653" s="4"/>
      <c r="B1653" s="4"/>
      <c r="C1653" s="337"/>
      <c r="D1653" s="2"/>
      <c r="E1653" s="2"/>
      <c r="F1653" s="51"/>
      <c r="G1653" s="2"/>
      <c r="H1653" s="2"/>
      <c r="I1653" s="2"/>
      <c r="J1653" s="2"/>
      <c r="K1653" s="2"/>
      <c r="L1653" s="2"/>
      <c r="M1653" s="4"/>
    </row>
    <row r="1654" spans="1:13" s="9" customFormat="1" x14ac:dyDescent="0.2">
      <c r="A1654" s="4"/>
      <c r="B1654" s="4"/>
      <c r="C1654" s="337"/>
      <c r="D1654" s="2"/>
      <c r="E1654" s="2"/>
      <c r="F1654" s="51"/>
      <c r="G1654" s="2"/>
      <c r="H1654" s="2"/>
      <c r="I1654" s="2"/>
      <c r="J1654" s="2"/>
      <c r="K1654" s="2"/>
      <c r="L1654" s="2"/>
      <c r="M1654" s="4"/>
    </row>
    <row r="1655" spans="1:13" s="9" customFormat="1" x14ac:dyDescent="0.2">
      <c r="A1655" s="4"/>
      <c r="B1655" s="4"/>
      <c r="C1655" s="337"/>
      <c r="D1655" s="2"/>
      <c r="E1655" s="2"/>
      <c r="F1655" s="51"/>
      <c r="G1655" s="2"/>
      <c r="H1655" s="2"/>
      <c r="I1655" s="2"/>
      <c r="J1655" s="2"/>
      <c r="K1655" s="2"/>
      <c r="L1655" s="2"/>
      <c r="M1655" s="4"/>
    </row>
    <row r="1656" spans="1:13" s="9" customFormat="1" x14ac:dyDescent="0.2">
      <c r="A1656" s="4"/>
      <c r="B1656" s="4"/>
      <c r="C1656" s="337"/>
      <c r="D1656" s="2"/>
      <c r="E1656" s="2"/>
      <c r="F1656" s="51"/>
      <c r="G1656" s="2"/>
      <c r="H1656" s="2"/>
      <c r="I1656" s="2"/>
      <c r="J1656" s="2"/>
      <c r="K1656" s="2"/>
      <c r="L1656" s="2"/>
      <c r="M1656" s="4"/>
    </row>
    <row r="1657" spans="1:13" s="9" customFormat="1" x14ac:dyDescent="0.2">
      <c r="A1657" s="4"/>
      <c r="B1657" s="4"/>
      <c r="C1657" s="337"/>
      <c r="D1657" s="2"/>
      <c r="E1657" s="2"/>
      <c r="F1657" s="51"/>
      <c r="G1657" s="2"/>
      <c r="H1657" s="2"/>
      <c r="I1657" s="2"/>
      <c r="J1657" s="2"/>
      <c r="K1657" s="2"/>
      <c r="L1657" s="2"/>
      <c r="M1657" s="4"/>
    </row>
    <row r="1658" spans="1:13" s="9" customFormat="1" x14ac:dyDescent="0.2">
      <c r="A1658" s="4"/>
      <c r="B1658" s="4"/>
      <c r="C1658" s="337"/>
      <c r="D1658" s="2"/>
      <c r="E1658" s="2"/>
      <c r="F1658" s="51"/>
      <c r="G1658" s="2"/>
      <c r="H1658" s="2"/>
      <c r="I1658" s="2"/>
      <c r="J1658" s="2"/>
      <c r="K1658" s="2"/>
      <c r="L1658" s="2"/>
      <c r="M1658" s="4"/>
    </row>
    <row r="1659" spans="1:13" s="9" customFormat="1" x14ac:dyDescent="0.2">
      <c r="A1659" s="4"/>
      <c r="B1659" s="4"/>
      <c r="C1659" s="337"/>
      <c r="D1659" s="2"/>
      <c r="E1659" s="2"/>
      <c r="F1659" s="51"/>
      <c r="G1659" s="2"/>
      <c r="H1659" s="2"/>
      <c r="I1659" s="2"/>
      <c r="J1659" s="2"/>
      <c r="K1659" s="2"/>
      <c r="L1659" s="2"/>
      <c r="M1659" s="4"/>
    </row>
    <row r="1660" spans="1:13" s="9" customFormat="1" x14ac:dyDescent="0.2">
      <c r="A1660" s="4"/>
      <c r="B1660" s="4"/>
      <c r="C1660" s="337"/>
      <c r="D1660" s="2"/>
      <c r="E1660" s="2"/>
      <c r="F1660" s="51"/>
      <c r="G1660" s="2"/>
      <c r="H1660" s="2"/>
      <c r="I1660" s="2"/>
      <c r="J1660" s="2"/>
      <c r="K1660" s="2"/>
      <c r="L1660" s="2"/>
      <c r="M1660" s="4"/>
    </row>
    <row r="1661" spans="1:13" s="9" customFormat="1" x14ac:dyDescent="0.2">
      <c r="A1661" s="4"/>
      <c r="B1661" s="4"/>
      <c r="C1661" s="337"/>
      <c r="D1661" s="2"/>
      <c r="E1661" s="2"/>
      <c r="F1661" s="51"/>
      <c r="G1661" s="2"/>
      <c r="H1661" s="2"/>
      <c r="I1661" s="2"/>
      <c r="J1661" s="2"/>
      <c r="K1661" s="2"/>
      <c r="L1661" s="2"/>
      <c r="M1661" s="4"/>
    </row>
    <row r="1662" spans="1:13" s="9" customFormat="1" x14ac:dyDescent="0.2">
      <c r="A1662" s="4"/>
      <c r="B1662" s="4"/>
      <c r="C1662" s="337"/>
      <c r="D1662" s="2"/>
      <c r="E1662" s="2"/>
      <c r="F1662" s="51"/>
      <c r="G1662" s="2"/>
      <c r="H1662" s="2"/>
      <c r="I1662" s="2"/>
      <c r="J1662" s="2"/>
      <c r="K1662" s="2"/>
      <c r="L1662" s="2"/>
      <c r="M1662" s="4"/>
    </row>
    <row r="1663" spans="1:13" s="9" customFormat="1" x14ac:dyDescent="0.2">
      <c r="A1663" s="4"/>
      <c r="B1663" s="4"/>
      <c r="C1663" s="337"/>
      <c r="D1663" s="2"/>
      <c r="E1663" s="2"/>
      <c r="F1663" s="51"/>
      <c r="G1663" s="2"/>
      <c r="H1663" s="2"/>
      <c r="I1663" s="2"/>
      <c r="J1663" s="2"/>
      <c r="K1663" s="2"/>
      <c r="L1663" s="2"/>
      <c r="M1663" s="4"/>
    </row>
    <row r="1664" spans="1:13" s="9" customFormat="1" x14ac:dyDescent="0.2">
      <c r="A1664" s="4"/>
      <c r="B1664" s="4"/>
      <c r="C1664" s="337"/>
      <c r="D1664" s="2"/>
      <c r="E1664" s="2"/>
      <c r="F1664" s="51"/>
      <c r="G1664" s="2"/>
      <c r="H1664" s="2"/>
      <c r="I1664" s="2"/>
      <c r="J1664" s="2"/>
      <c r="K1664" s="2"/>
      <c r="L1664" s="2"/>
      <c r="M1664" s="4"/>
    </row>
    <row r="1665" spans="1:13" s="9" customFormat="1" x14ac:dyDescent="0.2">
      <c r="A1665" s="4"/>
      <c r="B1665" s="4"/>
      <c r="C1665" s="337"/>
      <c r="D1665" s="2"/>
      <c r="E1665" s="2"/>
      <c r="F1665" s="51"/>
      <c r="G1665" s="2"/>
      <c r="H1665" s="2"/>
      <c r="I1665" s="2"/>
      <c r="J1665" s="2"/>
      <c r="K1665" s="2"/>
      <c r="L1665" s="2"/>
      <c r="M1665" s="4"/>
    </row>
    <row r="1666" spans="1:13" s="9" customFormat="1" x14ac:dyDescent="0.2">
      <c r="A1666" s="4"/>
      <c r="B1666" s="4"/>
      <c r="C1666" s="337"/>
      <c r="D1666" s="2"/>
      <c r="E1666" s="2"/>
      <c r="F1666" s="51"/>
      <c r="G1666" s="2"/>
      <c r="H1666" s="2"/>
      <c r="I1666" s="2"/>
      <c r="J1666" s="2"/>
      <c r="K1666" s="2"/>
      <c r="L1666" s="2"/>
      <c r="M1666" s="4"/>
    </row>
    <row r="1667" spans="1:13" s="9" customFormat="1" x14ac:dyDescent="0.2">
      <c r="A1667" s="4"/>
      <c r="B1667" s="4"/>
      <c r="C1667" s="337"/>
      <c r="D1667" s="2"/>
      <c r="E1667" s="2"/>
      <c r="F1667" s="51"/>
      <c r="G1667" s="2"/>
      <c r="H1667" s="2"/>
      <c r="I1667" s="2"/>
      <c r="J1667" s="2"/>
      <c r="K1667" s="2"/>
      <c r="L1667" s="2"/>
      <c r="M1667" s="4"/>
    </row>
    <row r="1668" spans="1:13" s="9" customFormat="1" x14ac:dyDescent="0.2">
      <c r="A1668" s="4"/>
      <c r="B1668" s="4"/>
      <c r="C1668" s="337"/>
      <c r="D1668" s="2"/>
      <c r="E1668" s="2"/>
      <c r="F1668" s="51"/>
      <c r="G1668" s="2"/>
      <c r="H1668" s="2"/>
      <c r="I1668" s="2"/>
      <c r="J1668" s="2"/>
      <c r="K1668" s="2"/>
      <c r="L1668" s="2"/>
      <c r="M1668" s="4"/>
    </row>
    <row r="1669" spans="1:13" s="9" customFormat="1" x14ac:dyDescent="0.2">
      <c r="A1669" s="4"/>
      <c r="B1669" s="4"/>
      <c r="C1669" s="337"/>
      <c r="D1669" s="2"/>
      <c r="E1669" s="2"/>
      <c r="F1669" s="51"/>
      <c r="G1669" s="2"/>
      <c r="H1669" s="2"/>
      <c r="I1669" s="2"/>
      <c r="J1669" s="2"/>
      <c r="K1669" s="2"/>
      <c r="L1669" s="2"/>
      <c r="M1669" s="4"/>
    </row>
    <row r="1670" spans="1:13" s="9" customFormat="1" x14ac:dyDescent="0.2">
      <c r="A1670" s="4"/>
      <c r="B1670" s="4"/>
      <c r="C1670" s="337"/>
      <c r="D1670" s="2"/>
      <c r="E1670" s="2"/>
      <c r="F1670" s="51"/>
      <c r="G1670" s="2"/>
      <c r="H1670" s="2"/>
      <c r="I1670" s="2"/>
      <c r="J1670" s="2"/>
      <c r="K1670" s="2"/>
      <c r="L1670" s="2"/>
      <c r="M1670" s="4"/>
    </row>
    <row r="1671" spans="1:13" s="9" customFormat="1" x14ac:dyDescent="0.2">
      <c r="A1671" s="4"/>
      <c r="B1671" s="4"/>
      <c r="C1671" s="337"/>
      <c r="D1671" s="2"/>
      <c r="E1671" s="2"/>
      <c r="F1671" s="51"/>
      <c r="G1671" s="2"/>
      <c r="H1671" s="2"/>
      <c r="I1671" s="2"/>
      <c r="J1671" s="2"/>
      <c r="K1671" s="2"/>
      <c r="L1671" s="2"/>
      <c r="M1671" s="4"/>
    </row>
    <row r="1672" spans="1:13" s="9" customFormat="1" x14ac:dyDescent="0.2">
      <c r="A1672" s="4"/>
      <c r="B1672" s="4"/>
      <c r="C1672" s="337"/>
      <c r="D1672" s="2"/>
      <c r="E1672" s="2"/>
      <c r="F1672" s="51"/>
      <c r="G1672" s="2"/>
      <c r="H1672" s="2"/>
      <c r="I1672" s="2"/>
      <c r="J1672" s="2"/>
      <c r="K1672" s="2"/>
      <c r="L1672" s="2"/>
      <c r="M1672" s="4"/>
    </row>
    <row r="1673" spans="1:13" s="9" customFormat="1" x14ac:dyDescent="0.2">
      <c r="A1673" s="4"/>
      <c r="B1673" s="4"/>
      <c r="C1673" s="337"/>
      <c r="D1673" s="2"/>
      <c r="E1673" s="2"/>
      <c r="F1673" s="51"/>
      <c r="G1673" s="2"/>
      <c r="H1673" s="2"/>
      <c r="I1673" s="2"/>
      <c r="J1673" s="2"/>
      <c r="K1673" s="2"/>
      <c r="L1673" s="2"/>
      <c r="M1673" s="4"/>
    </row>
    <row r="1674" spans="1:13" s="9" customFormat="1" x14ac:dyDescent="0.2">
      <c r="A1674" s="4"/>
      <c r="B1674" s="4"/>
      <c r="C1674" s="337"/>
      <c r="D1674" s="2"/>
      <c r="E1674" s="2"/>
      <c r="F1674" s="51"/>
      <c r="G1674" s="2"/>
      <c r="H1674" s="2"/>
      <c r="I1674" s="2"/>
      <c r="J1674" s="2"/>
      <c r="K1674" s="2"/>
      <c r="L1674" s="2"/>
      <c r="M1674" s="4"/>
    </row>
    <row r="1675" spans="1:13" s="9" customFormat="1" x14ac:dyDescent="0.2">
      <c r="A1675" s="4"/>
      <c r="B1675" s="4"/>
      <c r="C1675" s="337"/>
      <c r="D1675" s="2"/>
      <c r="E1675" s="2"/>
      <c r="F1675" s="51"/>
      <c r="G1675" s="2"/>
      <c r="H1675" s="2"/>
      <c r="I1675" s="2"/>
      <c r="J1675" s="2"/>
      <c r="K1675" s="2"/>
      <c r="L1675" s="2"/>
      <c r="M1675" s="4"/>
    </row>
    <row r="1676" spans="1:13" s="9" customFormat="1" x14ac:dyDescent="0.2">
      <c r="A1676" s="4"/>
      <c r="B1676" s="4"/>
      <c r="C1676" s="337"/>
      <c r="D1676" s="2"/>
      <c r="E1676" s="2"/>
      <c r="F1676" s="51"/>
      <c r="G1676" s="2"/>
      <c r="H1676" s="2"/>
      <c r="I1676" s="2"/>
      <c r="J1676" s="2"/>
      <c r="K1676" s="2"/>
      <c r="L1676" s="2"/>
      <c r="M1676" s="4"/>
    </row>
    <row r="1677" spans="1:13" s="9" customFormat="1" x14ac:dyDescent="0.2">
      <c r="A1677" s="4"/>
      <c r="B1677" s="4"/>
      <c r="C1677" s="337"/>
      <c r="D1677" s="2"/>
      <c r="E1677" s="2"/>
      <c r="F1677" s="51"/>
      <c r="G1677" s="2"/>
      <c r="H1677" s="2"/>
      <c r="I1677" s="2"/>
      <c r="J1677" s="2"/>
      <c r="K1677" s="2"/>
      <c r="L1677" s="2"/>
      <c r="M1677" s="4"/>
    </row>
    <row r="1678" spans="1:13" s="9" customFormat="1" x14ac:dyDescent="0.2">
      <c r="A1678" s="4"/>
      <c r="B1678" s="4"/>
      <c r="C1678" s="337"/>
      <c r="D1678" s="2"/>
      <c r="E1678" s="2"/>
      <c r="F1678" s="51"/>
      <c r="G1678" s="2"/>
      <c r="H1678" s="2"/>
      <c r="I1678" s="2"/>
      <c r="J1678" s="2"/>
      <c r="K1678" s="2"/>
      <c r="L1678" s="2"/>
      <c r="M1678" s="4"/>
    </row>
    <row r="1679" spans="1:13" s="9" customFormat="1" x14ac:dyDescent="0.2">
      <c r="A1679" s="4"/>
      <c r="B1679" s="4"/>
      <c r="C1679" s="337"/>
      <c r="D1679" s="2"/>
      <c r="E1679" s="2"/>
      <c r="F1679" s="51"/>
      <c r="G1679" s="2"/>
      <c r="H1679" s="2"/>
      <c r="I1679" s="2"/>
      <c r="J1679" s="2"/>
      <c r="K1679" s="2"/>
      <c r="L1679" s="2"/>
      <c r="M1679" s="4"/>
    </row>
    <row r="1680" spans="1:13" s="9" customFormat="1" x14ac:dyDescent="0.2">
      <c r="A1680" s="4"/>
      <c r="B1680" s="4"/>
      <c r="C1680" s="337"/>
      <c r="D1680" s="2"/>
      <c r="E1680" s="2"/>
      <c r="F1680" s="51"/>
      <c r="G1680" s="2"/>
      <c r="H1680" s="2"/>
      <c r="I1680" s="2"/>
      <c r="J1680" s="2"/>
      <c r="K1680" s="2"/>
      <c r="L1680" s="2"/>
      <c r="M1680" s="4"/>
    </row>
    <row r="1681" spans="1:13" s="9" customFormat="1" x14ac:dyDescent="0.2">
      <c r="A1681" s="4"/>
      <c r="B1681" s="4"/>
      <c r="C1681" s="337"/>
      <c r="D1681" s="2"/>
      <c r="E1681" s="2"/>
      <c r="F1681" s="51"/>
      <c r="G1681" s="2"/>
      <c r="H1681" s="2"/>
      <c r="I1681" s="2"/>
      <c r="J1681" s="2"/>
      <c r="K1681" s="2"/>
      <c r="L1681" s="2"/>
      <c r="M1681" s="4"/>
    </row>
    <row r="1682" spans="1:13" s="9" customFormat="1" x14ac:dyDescent="0.2">
      <c r="A1682" s="4"/>
      <c r="B1682" s="4"/>
      <c r="C1682" s="337"/>
      <c r="D1682" s="2"/>
      <c r="E1682" s="2"/>
      <c r="F1682" s="51"/>
      <c r="G1682" s="2"/>
      <c r="H1682" s="2"/>
      <c r="I1682" s="2"/>
      <c r="J1682" s="2"/>
      <c r="K1682" s="2"/>
      <c r="L1682" s="2"/>
      <c r="M1682" s="4"/>
    </row>
    <row r="1683" spans="1:13" s="9" customFormat="1" x14ac:dyDescent="0.2">
      <c r="A1683" s="4"/>
      <c r="B1683" s="4"/>
      <c r="C1683" s="337"/>
      <c r="D1683" s="2"/>
      <c r="E1683" s="2"/>
      <c r="F1683" s="51"/>
      <c r="G1683" s="2"/>
      <c r="H1683" s="2"/>
      <c r="I1683" s="2"/>
      <c r="J1683" s="2"/>
      <c r="K1683" s="2"/>
      <c r="L1683" s="2"/>
      <c r="M1683" s="4"/>
    </row>
    <row r="1684" spans="1:13" s="9" customFormat="1" x14ac:dyDescent="0.2">
      <c r="A1684" s="4"/>
      <c r="B1684" s="4"/>
      <c r="C1684" s="337"/>
      <c r="D1684" s="2"/>
      <c r="E1684" s="2"/>
      <c r="F1684" s="51"/>
      <c r="G1684" s="2"/>
      <c r="H1684" s="2"/>
      <c r="I1684" s="2"/>
      <c r="J1684" s="2"/>
      <c r="K1684" s="2"/>
      <c r="L1684" s="2"/>
      <c r="M1684" s="4"/>
    </row>
    <row r="1685" spans="1:13" s="9" customFormat="1" x14ac:dyDescent="0.2">
      <c r="A1685" s="4"/>
      <c r="B1685" s="4"/>
      <c r="C1685" s="337"/>
      <c r="D1685" s="2"/>
      <c r="E1685" s="2"/>
      <c r="F1685" s="51"/>
      <c r="G1685" s="2"/>
      <c r="H1685" s="2"/>
      <c r="I1685" s="2"/>
      <c r="J1685" s="2"/>
      <c r="K1685" s="2"/>
      <c r="L1685" s="2"/>
      <c r="M1685" s="4"/>
    </row>
    <row r="1686" spans="1:13" s="9" customFormat="1" x14ac:dyDescent="0.2">
      <c r="A1686" s="4"/>
      <c r="B1686" s="4"/>
      <c r="C1686" s="337"/>
      <c r="D1686" s="2"/>
      <c r="E1686" s="2"/>
      <c r="F1686" s="51"/>
      <c r="G1686" s="2"/>
      <c r="H1686" s="2"/>
      <c r="I1686" s="2"/>
      <c r="J1686" s="2"/>
      <c r="K1686" s="2"/>
      <c r="L1686" s="2"/>
      <c r="M1686" s="4"/>
    </row>
    <row r="1687" spans="1:13" s="9" customFormat="1" x14ac:dyDescent="0.2">
      <c r="A1687" s="4"/>
      <c r="B1687" s="4"/>
      <c r="C1687" s="337"/>
      <c r="D1687" s="2"/>
      <c r="E1687" s="2"/>
      <c r="F1687" s="51"/>
      <c r="G1687" s="2"/>
      <c r="H1687" s="2"/>
      <c r="I1687" s="2"/>
      <c r="J1687" s="2"/>
      <c r="K1687" s="2"/>
      <c r="L1687" s="2"/>
      <c r="M1687" s="4"/>
    </row>
    <row r="1688" spans="1:13" s="9" customFormat="1" x14ac:dyDescent="0.2">
      <c r="A1688" s="4"/>
      <c r="B1688" s="4"/>
      <c r="C1688" s="337"/>
      <c r="D1688" s="2"/>
      <c r="E1688" s="2"/>
      <c r="F1688" s="51"/>
      <c r="G1688" s="2"/>
      <c r="H1688" s="2"/>
      <c r="I1688" s="2"/>
      <c r="J1688" s="2"/>
      <c r="K1688" s="2"/>
      <c r="L1688" s="2"/>
      <c r="M1688" s="4"/>
    </row>
    <row r="1689" spans="1:13" s="9" customFormat="1" x14ac:dyDescent="0.2">
      <c r="A1689" s="4"/>
      <c r="B1689" s="4"/>
      <c r="C1689" s="337"/>
      <c r="D1689" s="2"/>
      <c r="E1689" s="2"/>
      <c r="F1689" s="51"/>
      <c r="G1689" s="2"/>
      <c r="H1689" s="2"/>
      <c r="I1689" s="2"/>
      <c r="J1689" s="2"/>
      <c r="K1689" s="2"/>
      <c r="L1689" s="2"/>
      <c r="M1689" s="4"/>
    </row>
    <row r="1690" spans="1:13" s="9" customFormat="1" x14ac:dyDescent="0.2">
      <c r="A1690" s="4"/>
      <c r="B1690" s="4"/>
      <c r="C1690" s="337"/>
      <c r="D1690" s="2"/>
      <c r="E1690" s="2"/>
      <c r="F1690" s="51"/>
      <c r="G1690" s="2"/>
      <c r="H1690" s="2"/>
      <c r="I1690" s="2"/>
      <c r="J1690" s="2"/>
      <c r="K1690" s="2"/>
      <c r="L1690" s="2"/>
      <c r="M1690" s="4"/>
    </row>
    <row r="1691" spans="1:13" s="9" customFormat="1" x14ac:dyDescent="0.2">
      <c r="A1691" s="4"/>
      <c r="B1691" s="4"/>
      <c r="C1691" s="337"/>
      <c r="D1691" s="2"/>
      <c r="E1691" s="2"/>
      <c r="F1691" s="51"/>
      <c r="G1691" s="2"/>
      <c r="H1691" s="2"/>
      <c r="I1691" s="2"/>
      <c r="J1691" s="2"/>
      <c r="K1691" s="2"/>
      <c r="L1691" s="2"/>
      <c r="M1691" s="4"/>
    </row>
    <row r="1692" spans="1:13" s="9" customFormat="1" x14ac:dyDescent="0.2">
      <c r="A1692" s="4"/>
      <c r="B1692" s="4"/>
      <c r="C1692" s="337"/>
      <c r="D1692" s="2"/>
      <c r="E1692" s="2"/>
      <c r="F1692" s="51"/>
      <c r="G1692" s="2"/>
      <c r="H1692" s="2"/>
      <c r="I1692" s="2"/>
      <c r="J1692" s="2"/>
      <c r="K1692" s="2"/>
      <c r="L1692" s="2"/>
      <c r="M1692" s="4"/>
    </row>
    <row r="1693" spans="1:13" s="9" customFormat="1" x14ac:dyDescent="0.2">
      <c r="A1693" s="4"/>
      <c r="B1693" s="4"/>
      <c r="C1693" s="337"/>
      <c r="D1693" s="2"/>
      <c r="E1693" s="2"/>
      <c r="F1693" s="51"/>
      <c r="G1693" s="2"/>
      <c r="H1693" s="2"/>
      <c r="I1693" s="2"/>
      <c r="J1693" s="2"/>
      <c r="K1693" s="2"/>
      <c r="L1693" s="2"/>
      <c r="M1693" s="4"/>
    </row>
    <row r="1694" spans="1:13" s="9" customFormat="1" x14ac:dyDescent="0.2">
      <c r="A1694" s="4"/>
      <c r="B1694" s="4"/>
      <c r="C1694" s="337"/>
      <c r="D1694" s="2"/>
      <c r="E1694" s="2"/>
      <c r="F1694" s="51"/>
      <c r="G1694" s="2"/>
      <c r="H1694" s="2"/>
      <c r="I1694" s="2"/>
      <c r="J1694" s="2"/>
      <c r="K1694" s="2"/>
      <c r="L1694" s="2"/>
      <c r="M1694" s="4"/>
    </row>
    <row r="1695" spans="1:13" s="9" customFormat="1" x14ac:dyDescent="0.2">
      <c r="A1695" s="4"/>
      <c r="B1695" s="4"/>
      <c r="C1695" s="337"/>
      <c r="D1695" s="2"/>
      <c r="E1695" s="2"/>
      <c r="F1695" s="51"/>
      <c r="G1695" s="2"/>
      <c r="H1695" s="2"/>
      <c r="I1695" s="2"/>
      <c r="J1695" s="2"/>
      <c r="K1695" s="2"/>
      <c r="L1695" s="2"/>
      <c r="M1695" s="4"/>
    </row>
    <row r="1696" spans="1:13" s="9" customFormat="1" x14ac:dyDescent="0.2">
      <c r="A1696" s="4"/>
      <c r="B1696" s="4"/>
      <c r="C1696" s="337"/>
      <c r="D1696" s="2"/>
      <c r="E1696" s="2"/>
      <c r="F1696" s="51"/>
      <c r="G1696" s="2"/>
      <c r="H1696" s="2"/>
      <c r="I1696" s="2"/>
      <c r="J1696" s="2"/>
      <c r="K1696" s="2"/>
      <c r="L1696" s="2"/>
      <c r="M1696" s="4"/>
    </row>
    <row r="1697" spans="1:13" s="9" customFormat="1" x14ac:dyDescent="0.2">
      <c r="A1697" s="4"/>
      <c r="B1697" s="4"/>
      <c r="C1697" s="337"/>
      <c r="D1697" s="2"/>
      <c r="E1697" s="2"/>
      <c r="F1697" s="51"/>
      <c r="G1697" s="2"/>
      <c r="H1697" s="2"/>
      <c r="I1697" s="2"/>
      <c r="J1697" s="2"/>
      <c r="K1697" s="2"/>
      <c r="L1697" s="2"/>
      <c r="M1697" s="4"/>
    </row>
    <row r="1698" spans="1:13" s="9" customFormat="1" x14ac:dyDescent="0.2">
      <c r="A1698" s="4"/>
      <c r="B1698" s="4"/>
      <c r="C1698" s="337"/>
      <c r="D1698" s="2"/>
      <c r="E1698" s="2"/>
      <c r="F1698" s="51"/>
      <c r="G1698" s="2"/>
      <c r="H1698" s="2"/>
      <c r="I1698" s="2"/>
      <c r="J1698" s="2"/>
      <c r="K1698" s="2"/>
      <c r="L1698" s="2"/>
      <c r="M1698" s="4"/>
    </row>
    <row r="1699" spans="1:13" s="9" customFormat="1" x14ac:dyDescent="0.2">
      <c r="A1699" s="4"/>
      <c r="B1699" s="4"/>
      <c r="C1699" s="337"/>
      <c r="D1699" s="2"/>
      <c r="E1699" s="2"/>
      <c r="F1699" s="51"/>
      <c r="G1699" s="2"/>
      <c r="H1699" s="2"/>
      <c r="I1699" s="2"/>
      <c r="J1699" s="2"/>
      <c r="K1699" s="2"/>
      <c r="L1699" s="2"/>
      <c r="M1699" s="4"/>
    </row>
    <row r="1700" spans="1:13" s="9" customFormat="1" x14ac:dyDescent="0.2">
      <c r="A1700" s="4"/>
      <c r="B1700" s="4"/>
      <c r="C1700" s="337"/>
      <c r="D1700" s="2"/>
      <c r="E1700" s="2"/>
      <c r="F1700" s="51"/>
      <c r="G1700" s="2"/>
      <c r="H1700" s="2"/>
      <c r="I1700" s="2"/>
      <c r="J1700" s="2"/>
      <c r="K1700" s="2"/>
      <c r="L1700" s="2"/>
      <c r="M1700" s="4"/>
    </row>
    <row r="1701" spans="1:13" s="9" customFormat="1" x14ac:dyDescent="0.2">
      <c r="A1701" s="4"/>
      <c r="B1701" s="4"/>
      <c r="C1701" s="337"/>
      <c r="D1701" s="2"/>
      <c r="E1701" s="2"/>
      <c r="F1701" s="51"/>
      <c r="G1701" s="2"/>
      <c r="H1701" s="2"/>
      <c r="I1701" s="2"/>
      <c r="J1701" s="2"/>
      <c r="K1701" s="2"/>
      <c r="L1701" s="2"/>
      <c r="M1701" s="4"/>
    </row>
    <row r="1702" spans="1:13" s="9" customFormat="1" x14ac:dyDescent="0.2">
      <c r="A1702" s="4"/>
      <c r="B1702" s="4"/>
      <c r="C1702" s="337"/>
      <c r="D1702" s="2"/>
      <c r="E1702" s="2"/>
      <c r="F1702" s="51"/>
      <c r="G1702" s="2"/>
      <c r="H1702" s="2"/>
      <c r="I1702" s="2"/>
      <c r="J1702" s="2"/>
      <c r="K1702" s="2"/>
      <c r="L1702" s="2"/>
      <c r="M1702" s="4"/>
    </row>
    <row r="1703" spans="1:13" s="9" customFormat="1" x14ac:dyDescent="0.2">
      <c r="A1703" s="4"/>
      <c r="B1703" s="4"/>
      <c r="C1703" s="337"/>
      <c r="D1703" s="2"/>
      <c r="E1703" s="2"/>
      <c r="F1703" s="51"/>
      <c r="G1703" s="2"/>
      <c r="H1703" s="2"/>
      <c r="I1703" s="2"/>
      <c r="J1703" s="2"/>
      <c r="K1703" s="2"/>
      <c r="L1703" s="2"/>
      <c r="M1703" s="4"/>
    </row>
    <row r="1704" spans="1:13" s="9" customFormat="1" x14ac:dyDescent="0.2">
      <c r="A1704" s="4"/>
      <c r="B1704" s="4"/>
      <c r="C1704" s="337"/>
      <c r="D1704" s="2"/>
      <c r="E1704" s="2"/>
      <c r="F1704" s="51"/>
      <c r="G1704" s="2"/>
      <c r="H1704" s="2"/>
      <c r="I1704" s="2"/>
      <c r="J1704" s="2"/>
      <c r="K1704" s="2"/>
      <c r="L1704" s="2"/>
      <c r="M1704" s="4"/>
    </row>
    <row r="1705" spans="1:13" s="9" customFormat="1" x14ac:dyDescent="0.2">
      <c r="A1705" s="4"/>
      <c r="B1705" s="4"/>
      <c r="C1705" s="337"/>
      <c r="D1705" s="2"/>
      <c r="E1705" s="2"/>
      <c r="F1705" s="51"/>
      <c r="G1705" s="2"/>
      <c r="H1705" s="2"/>
      <c r="I1705" s="2"/>
      <c r="J1705" s="2"/>
      <c r="K1705" s="2"/>
      <c r="L1705" s="2"/>
      <c r="M1705" s="4"/>
    </row>
    <row r="1706" spans="1:13" s="9" customFormat="1" x14ac:dyDescent="0.2">
      <c r="A1706" s="4"/>
      <c r="B1706" s="4"/>
      <c r="C1706" s="337"/>
      <c r="D1706" s="2"/>
      <c r="E1706" s="2"/>
      <c r="F1706" s="51"/>
      <c r="G1706" s="2"/>
      <c r="H1706" s="2"/>
      <c r="I1706" s="2"/>
      <c r="J1706" s="2"/>
      <c r="K1706" s="2"/>
      <c r="L1706" s="2"/>
      <c r="M1706" s="4"/>
    </row>
    <row r="1707" spans="1:13" s="9" customFormat="1" x14ac:dyDescent="0.2">
      <c r="A1707" s="4"/>
      <c r="B1707" s="4"/>
      <c r="C1707" s="337"/>
      <c r="D1707" s="2"/>
      <c r="E1707" s="2"/>
      <c r="F1707" s="51"/>
      <c r="G1707" s="2"/>
      <c r="H1707" s="2"/>
      <c r="I1707" s="2"/>
      <c r="J1707" s="2"/>
      <c r="K1707" s="2"/>
      <c r="L1707" s="2"/>
      <c r="M1707" s="4"/>
    </row>
    <row r="1708" spans="1:13" s="9" customFormat="1" x14ac:dyDescent="0.2">
      <c r="A1708" s="4"/>
      <c r="B1708" s="4"/>
      <c r="C1708" s="337"/>
      <c r="D1708" s="2"/>
      <c r="E1708" s="2"/>
      <c r="F1708" s="51"/>
      <c r="G1708" s="2"/>
      <c r="H1708" s="2"/>
      <c r="I1708" s="2"/>
      <c r="J1708" s="2"/>
      <c r="K1708" s="2"/>
      <c r="L1708" s="2"/>
      <c r="M1708" s="4"/>
    </row>
    <row r="1709" spans="1:13" s="9" customFormat="1" x14ac:dyDescent="0.2">
      <c r="A1709" s="4"/>
      <c r="B1709" s="4"/>
      <c r="C1709" s="337"/>
      <c r="D1709" s="2"/>
      <c r="E1709" s="2"/>
      <c r="F1709" s="51"/>
      <c r="G1709" s="2"/>
      <c r="H1709" s="2"/>
      <c r="I1709" s="2"/>
      <c r="J1709" s="2"/>
      <c r="K1709" s="2"/>
      <c r="L1709" s="2"/>
      <c r="M1709" s="4"/>
    </row>
    <row r="1710" spans="1:13" s="9" customFormat="1" x14ac:dyDescent="0.2">
      <c r="A1710" s="4"/>
      <c r="B1710" s="4"/>
      <c r="C1710" s="337"/>
      <c r="D1710" s="2"/>
      <c r="E1710" s="2"/>
      <c r="F1710" s="51"/>
      <c r="G1710" s="2"/>
      <c r="H1710" s="2"/>
      <c r="I1710" s="2"/>
      <c r="J1710" s="2"/>
      <c r="K1710" s="2"/>
      <c r="L1710" s="2"/>
      <c r="M1710" s="4"/>
    </row>
    <row r="1711" spans="1:13" s="9" customFormat="1" x14ac:dyDescent="0.2">
      <c r="A1711" s="4"/>
      <c r="B1711" s="4"/>
      <c r="C1711" s="337"/>
      <c r="D1711" s="2"/>
      <c r="E1711" s="2"/>
      <c r="F1711" s="51"/>
      <c r="G1711" s="2"/>
      <c r="H1711" s="2"/>
      <c r="I1711" s="2"/>
      <c r="J1711" s="2"/>
      <c r="K1711" s="2"/>
      <c r="L1711" s="2"/>
      <c r="M1711" s="4"/>
    </row>
    <row r="1712" spans="1:13" s="9" customFormat="1" x14ac:dyDescent="0.2">
      <c r="A1712" s="4"/>
      <c r="B1712" s="4"/>
      <c r="C1712" s="337"/>
      <c r="D1712" s="2"/>
      <c r="E1712" s="2"/>
      <c r="F1712" s="51"/>
      <c r="G1712" s="2"/>
      <c r="H1712" s="2"/>
      <c r="I1712" s="2"/>
      <c r="J1712" s="2"/>
      <c r="K1712" s="2"/>
      <c r="L1712" s="2"/>
      <c r="M1712" s="4"/>
    </row>
    <row r="1713" spans="1:13" s="9" customFormat="1" x14ac:dyDescent="0.2">
      <c r="A1713" s="4"/>
      <c r="B1713" s="4"/>
      <c r="C1713" s="337"/>
      <c r="D1713" s="2"/>
      <c r="E1713" s="2"/>
      <c r="F1713" s="51"/>
      <c r="G1713" s="2"/>
      <c r="H1713" s="2"/>
      <c r="I1713" s="2"/>
      <c r="J1713" s="2"/>
      <c r="K1713" s="2"/>
      <c r="L1713" s="2"/>
      <c r="M1713" s="4"/>
    </row>
    <row r="1714" spans="1:13" s="9" customFormat="1" x14ac:dyDescent="0.2">
      <c r="A1714" s="4"/>
      <c r="B1714" s="4"/>
      <c r="C1714" s="337"/>
      <c r="D1714" s="2"/>
      <c r="E1714" s="2"/>
      <c r="F1714" s="51"/>
      <c r="G1714" s="2"/>
      <c r="H1714" s="2"/>
      <c r="I1714" s="2"/>
      <c r="J1714" s="2"/>
      <c r="K1714" s="2"/>
      <c r="L1714" s="2"/>
      <c r="M1714" s="4"/>
    </row>
    <row r="1715" spans="1:13" s="9" customFormat="1" x14ac:dyDescent="0.2">
      <c r="A1715" s="4"/>
      <c r="B1715" s="4"/>
      <c r="C1715" s="337"/>
      <c r="D1715" s="2"/>
      <c r="E1715" s="2"/>
      <c r="F1715" s="51"/>
      <c r="G1715" s="2"/>
      <c r="H1715" s="2"/>
      <c r="I1715" s="2"/>
      <c r="J1715" s="2"/>
      <c r="K1715" s="2"/>
      <c r="L1715" s="2"/>
      <c r="M1715" s="4"/>
    </row>
    <row r="1716" spans="1:13" s="9" customFormat="1" x14ac:dyDescent="0.2">
      <c r="A1716" s="4"/>
      <c r="B1716" s="4"/>
      <c r="C1716" s="337"/>
      <c r="D1716" s="2"/>
      <c r="E1716" s="2"/>
      <c r="F1716" s="51"/>
      <c r="G1716" s="2"/>
      <c r="H1716" s="2"/>
      <c r="I1716" s="2"/>
      <c r="J1716" s="2"/>
      <c r="K1716" s="2"/>
      <c r="L1716" s="2"/>
      <c r="M1716" s="4"/>
    </row>
    <row r="1717" spans="1:13" s="9" customFormat="1" x14ac:dyDescent="0.2">
      <c r="A1717" s="4"/>
      <c r="B1717" s="4"/>
      <c r="C1717" s="337"/>
      <c r="D1717" s="2"/>
      <c r="E1717" s="2"/>
      <c r="F1717" s="51"/>
      <c r="G1717" s="2"/>
      <c r="H1717" s="2"/>
      <c r="I1717" s="2"/>
      <c r="J1717" s="2"/>
      <c r="K1717" s="2"/>
      <c r="L1717" s="2"/>
      <c r="M1717" s="4"/>
    </row>
    <row r="1718" spans="1:13" s="9" customFormat="1" x14ac:dyDescent="0.2">
      <c r="A1718" s="4"/>
      <c r="B1718" s="4"/>
      <c r="C1718" s="337"/>
      <c r="D1718" s="2"/>
      <c r="E1718" s="2"/>
      <c r="F1718" s="51"/>
      <c r="G1718" s="2"/>
      <c r="H1718" s="2"/>
      <c r="I1718" s="2"/>
      <c r="J1718" s="2"/>
      <c r="K1718" s="2"/>
      <c r="L1718" s="2"/>
      <c r="M1718" s="4"/>
    </row>
    <row r="1719" spans="1:13" s="9" customFormat="1" x14ac:dyDescent="0.2">
      <c r="A1719" s="4"/>
      <c r="B1719" s="4"/>
      <c r="C1719" s="337"/>
      <c r="D1719" s="2"/>
      <c r="E1719" s="2"/>
      <c r="F1719" s="51"/>
      <c r="G1719" s="2"/>
      <c r="H1719" s="2"/>
      <c r="I1719" s="2"/>
      <c r="J1719" s="2"/>
      <c r="K1719" s="2"/>
      <c r="L1719" s="2"/>
      <c r="M1719" s="4"/>
    </row>
    <row r="1720" spans="1:13" s="9" customFormat="1" x14ac:dyDescent="0.2">
      <c r="A1720" s="4"/>
      <c r="B1720" s="4"/>
      <c r="C1720" s="337"/>
      <c r="D1720" s="2"/>
      <c r="E1720" s="2"/>
      <c r="F1720" s="51"/>
      <c r="G1720" s="2"/>
      <c r="H1720" s="2"/>
      <c r="I1720" s="2"/>
      <c r="J1720" s="2"/>
      <c r="K1720" s="2"/>
      <c r="L1720" s="2"/>
      <c r="M1720" s="4"/>
    </row>
    <row r="1721" spans="1:13" s="9" customFormat="1" x14ac:dyDescent="0.2">
      <c r="A1721" s="4"/>
      <c r="B1721" s="4"/>
      <c r="C1721" s="337"/>
      <c r="D1721" s="2"/>
      <c r="E1721" s="2"/>
      <c r="F1721" s="51"/>
      <c r="G1721" s="2"/>
      <c r="H1721" s="2"/>
      <c r="I1721" s="2"/>
      <c r="J1721" s="2"/>
      <c r="K1721" s="2"/>
      <c r="L1721" s="2"/>
      <c r="M1721" s="4"/>
    </row>
    <row r="1722" spans="1:13" s="9" customFormat="1" x14ac:dyDescent="0.2">
      <c r="A1722" s="4"/>
      <c r="B1722" s="4"/>
      <c r="C1722" s="337"/>
      <c r="D1722" s="2"/>
      <c r="E1722" s="2"/>
      <c r="F1722" s="51"/>
      <c r="G1722" s="2"/>
      <c r="H1722" s="2"/>
      <c r="I1722" s="2"/>
      <c r="J1722" s="2"/>
      <c r="K1722" s="2"/>
      <c r="L1722" s="2"/>
      <c r="M1722" s="4"/>
    </row>
    <row r="1723" spans="1:13" s="9" customFormat="1" x14ac:dyDescent="0.2">
      <c r="A1723" s="4"/>
      <c r="B1723" s="4"/>
      <c r="C1723" s="337"/>
      <c r="D1723" s="2"/>
      <c r="E1723" s="2"/>
      <c r="F1723" s="51"/>
      <c r="G1723" s="2"/>
      <c r="H1723" s="2"/>
      <c r="I1723" s="2"/>
      <c r="J1723" s="2"/>
      <c r="K1723" s="2"/>
      <c r="L1723" s="2"/>
      <c r="M1723" s="4"/>
    </row>
    <row r="1724" spans="1:13" s="9" customFormat="1" x14ac:dyDescent="0.2">
      <c r="A1724" s="4"/>
      <c r="B1724" s="4"/>
      <c r="C1724" s="337"/>
      <c r="D1724" s="2"/>
      <c r="E1724" s="2"/>
      <c r="F1724" s="51"/>
      <c r="G1724" s="2"/>
      <c r="H1724" s="2"/>
      <c r="I1724" s="2"/>
      <c r="J1724" s="2"/>
      <c r="K1724" s="2"/>
      <c r="L1724" s="2"/>
      <c r="M1724" s="4"/>
    </row>
    <row r="1725" spans="1:13" s="9" customFormat="1" x14ac:dyDescent="0.2">
      <c r="A1725" s="4"/>
      <c r="B1725" s="4"/>
      <c r="C1725" s="337"/>
      <c r="D1725" s="2"/>
      <c r="E1725" s="2"/>
      <c r="F1725" s="51"/>
      <c r="G1725" s="2"/>
      <c r="H1725" s="2"/>
      <c r="I1725" s="2"/>
      <c r="J1725" s="2"/>
      <c r="K1725" s="2"/>
      <c r="L1725" s="2"/>
      <c r="M1725" s="4"/>
    </row>
  </sheetData>
  <mergeCells count="8">
    <mergeCell ref="A2:A3"/>
    <mergeCell ref="B2:B3"/>
    <mergeCell ref="C2:C3"/>
    <mergeCell ref="A4:M4"/>
    <mergeCell ref="D55:F55"/>
    <mergeCell ref="M21:M31"/>
    <mergeCell ref="M40:M54"/>
    <mergeCell ref="M32:M39"/>
  </mergeCells>
  <hyperlinks>
    <hyperlink ref="D55" location="Оглавление!A1" display="Оглавление &gt;&gt;&gt;&gt;"/>
    <hyperlink ref="M2" location="Оглавление!A1" display="Оглавление &gt;&gt;&gt;&gt;"/>
    <hyperlink ref="M3" location="Фотооглавление!A2" display="Фото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M2108"/>
  <sheetViews>
    <sheetView showGridLines="0" zoomScaleNormal="100" workbookViewId="0">
      <pane ySplit="3" topLeftCell="A4" activePane="bottomLeft" state="frozen"/>
      <selection pane="bottomLeft" activeCell="O57" sqref="O57"/>
    </sheetView>
  </sheetViews>
  <sheetFormatPr defaultRowHeight="11.25" x14ac:dyDescent="0.2"/>
  <cols>
    <col min="1" max="1" width="4.28515625" style="6" customWidth="1"/>
    <col min="2" max="2" width="17.85546875" style="5" customWidth="1"/>
    <col min="3" max="3" width="54.42578125" style="3" customWidth="1"/>
    <col min="4" max="4" width="8.5703125" style="5" customWidth="1"/>
    <col min="5" max="5" width="7.42578125" style="5" customWidth="1"/>
    <col min="6" max="6" width="8.5703125" style="52" customWidth="1"/>
    <col min="7" max="7" width="10" style="809" customWidth="1"/>
    <col min="8" max="8" width="8.7109375" style="2" customWidth="1"/>
    <col min="9" max="9" width="13.28515625" style="5" customWidth="1"/>
    <col min="10" max="10" width="25.5703125" style="3" customWidth="1"/>
    <col min="11" max="11" width="4" style="7" customWidth="1"/>
    <col min="12" max="16384" width="9.140625" style="1"/>
  </cols>
  <sheetData>
    <row r="1" spans="1:11" ht="41.25" customHeight="1" x14ac:dyDescent="0.2">
      <c r="B1" s="14"/>
      <c r="C1" s="6"/>
      <c r="D1" s="14"/>
      <c r="E1" s="14"/>
      <c r="F1" s="48"/>
      <c r="G1" s="791"/>
      <c r="H1" s="14"/>
      <c r="I1" s="14"/>
      <c r="J1" s="6"/>
    </row>
    <row r="2" spans="1:11" s="17" customFormat="1" ht="36.75" customHeight="1" x14ac:dyDescent="0.2">
      <c r="A2" s="1034" t="s">
        <v>0</v>
      </c>
      <c r="B2" s="1025" t="s">
        <v>1</v>
      </c>
      <c r="C2" s="1025" t="s">
        <v>2</v>
      </c>
      <c r="D2" s="18"/>
      <c r="E2" s="19"/>
      <c r="F2" s="49"/>
      <c r="G2" s="792"/>
      <c r="H2" s="46"/>
      <c r="I2" s="15" t="s">
        <v>109</v>
      </c>
      <c r="J2" s="319" t="s">
        <v>127</v>
      </c>
      <c r="K2" s="16"/>
    </row>
    <row r="3" spans="1:11" s="17" customFormat="1" ht="27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704</v>
      </c>
      <c r="G3" s="793" t="s">
        <v>101</v>
      </c>
      <c r="H3" s="20"/>
      <c r="I3" s="72">
        <f>Оглавление!F3</f>
        <v>0.21</v>
      </c>
      <c r="J3" s="319" t="s">
        <v>2131</v>
      </c>
      <c r="K3" s="16"/>
    </row>
    <row r="4" spans="1:11" s="13" customFormat="1" ht="23.25" customHeight="1" thickBot="1" x14ac:dyDescent="0.25">
      <c r="A4" s="1087" t="s">
        <v>99</v>
      </c>
      <c r="B4" s="1088"/>
      <c r="C4" s="1088"/>
      <c r="D4" s="1088"/>
      <c r="E4" s="1088"/>
      <c r="F4" s="1088"/>
      <c r="G4" s="1088"/>
      <c r="H4" s="1088"/>
      <c r="I4" s="1088"/>
      <c r="J4" s="1088"/>
      <c r="K4" s="12"/>
    </row>
    <row r="5" spans="1:11" s="11" customFormat="1" ht="46.5" customHeight="1" x14ac:dyDescent="0.25">
      <c r="A5" s="27"/>
      <c r="B5" s="513" t="s">
        <v>2231</v>
      </c>
      <c r="C5" s="357" t="s">
        <v>2233</v>
      </c>
      <c r="D5" s="358" t="s">
        <v>5</v>
      </c>
      <c r="E5" s="499">
        <v>100</v>
      </c>
      <c r="F5" s="514">
        <v>0.51</v>
      </c>
      <c r="G5" s="794">
        <v>3.6399999999999997</v>
      </c>
      <c r="H5" s="339">
        <f>I3</f>
        <v>0.21</v>
      </c>
      <c r="I5" s="367">
        <f t="shared" ref="I5:I6" si="0">G5*(1-H5)</f>
        <v>2.8755999999999999</v>
      </c>
      <c r="J5" s="605"/>
      <c r="K5" s="10"/>
    </row>
    <row r="6" spans="1:11" s="11" customFormat="1" ht="46.5" customHeight="1" x14ac:dyDescent="0.25">
      <c r="A6" s="32"/>
      <c r="B6" s="602" t="s">
        <v>2232</v>
      </c>
      <c r="C6" s="33" t="s">
        <v>2234</v>
      </c>
      <c r="D6" s="183" t="s">
        <v>5</v>
      </c>
      <c r="E6" s="35">
        <v>100</v>
      </c>
      <c r="F6" s="36">
        <v>0.55000000000000004</v>
      </c>
      <c r="G6" s="795">
        <v>3.9012479999999998</v>
      </c>
      <c r="H6" s="91">
        <f>I3</f>
        <v>0.21</v>
      </c>
      <c r="I6" s="398">
        <f t="shared" si="0"/>
        <v>3.0819859200000002</v>
      </c>
      <c r="J6" s="606"/>
      <c r="K6" s="10"/>
    </row>
    <row r="7" spans="1:11" s="11" customFormat="1" ht="23.25" customHeight="1" x14ac:dyDescent="0.25">
      <c r="A7" s="27"/>
      <c r="B7" s="518" t="s">
        <v>1722</v>
      </c>
      <c r="C7" s="28" t="s">
        <v>1939</v>
      </c>
      <c r="D7" s="346" t="s">
        <v>5</v>
      </c>
      <c r="E7" s="30">
        <v>100</v>
      </c>
      <c r="F7" s="308">
        <v>0.51</v>
      </c>
      <c r="G7" s="796">
        <v>5.4288000000000007</v>
      </c>
      <c r="H7" s="76">
        <f>I3</f>
        <v>0.21</v>
      </c>
      <c r="I7" s="368">
        <f>G7*(1-H7)</f>
        <v>4.2887520000000006</v>
      </c>
      <c r="J7" s="411"/>
      <c r="K7" s="10"/>
    </row>
    <row r="8" spans="1:11" s="11" customFormat="1" ht="23.25" customHeight="1" x14ac:dyDescent="0.25">
      <c r="A8" s="27"/>
      <c r="B8" s="518" t="s">
        <v>2827</v>
      </c>
      <c r="C8" s="28" t="s">
        <v>2828</v>
      </c>
      <c r="D8" s="346" t="s">
        <v>5</v>
      </c>
      <c r="E8" s="30">
        <v>100</v>
      </c>
      <c r="F8" s="308">
        <v>0.51</v>
      </c>
      <c r="G8" s="796">
        <v>8.3116800000000008</v>
      </c>
      <c r="H8" s="76">
        <f>I3</f>
        <v>0.21</v>
      </c>
      <c r="I8" s="368">
        <f>G8*(1-H8)</f>
        <v>6.566227200000001</v>
      </c>
      <c r="J8" s="411"/>
      <c r="K8" s="10"/>
    </row>
    <row r="9" spans="1:11" s="11" customFormat="1" ht="23.25" customHeight="1" x14ac:dyDescent="0.25">
      <c r="A9" s="27"/>
      <c r="B9" s="518" t="s">
        <v>2230</v>
      </c>
      <c r="C9" s="28" t="s">
        <v>2826</v>
      </c>
      <c r="D9" s="346" t="s">
        <v>5</v>
      </c>
      <c r="E9" s="30">
        <v>100</v>
      </c>
      <c r="F9" s="308">
        <v>0.51</v>
      </c>
      <c r="G9" s="796">
        <v>8.3876831999999997</v>
      </c>
      <c r="H9" s="76">
        <f>I3</f>
        <v>0.21</v>
      </c>
      <c r="I9" s="368">
        <f>G9*(1-H9)</f>
        <v>6.6262697280000005</v>
      </c>
      <c r="J9" s="411"/>
      <c r="K9" s="10"/>
    </row>
    <row r="10" spans="1:11" s="11" customFormat="1" ht="23.25" customHeight="1" x14ac:dyDescent="0.25">
      <c r="A10" s="21"/>
      <c r="B10" s="603" t="s">
        <v>594</v>
      </c>
      <c r="C10" s="22" t="s">
        <v>595</v>
      </c>
      <c r="D10" s="601" t="s">
        <v>5</v>
      </c>
      <c r="E10" s="24">
        <v>100</v>
      </c>
      <c r="F10" s="604">
        <v>0.51</v>
      </c>
      <c r="G10" s="797">
        <v>2.6723548800000008</v>
      </c>
      <c r="H10" s="95">
        <f>I3</f>
        <v>0.21</v>
      </c>
      <c r="I10" s="374">
        <f t="shared" ref="I10:I93" si="1">G10*(1-H10)</f>
        <v>2.1111603552000009</v>
      </c>
      <c r="J10" s="607"/>
      <c r="K10" s="10"/>
    </row>
    <row r="11" spans="1:11" s="11" customFormat="1" ht="23.25" customHeight="1" thickBot="1" x14ac:dyDescent="0.3">
      <c r="A11" s="27"/>
      <c r="B11" s="516" t="s">
        <v>596</v>
      </c>
      <c r="C11" s="360" t="s">
        <v>597</v>
      </c>
      <c r="D11" s="354" t="s">
        <v>5</v>
      </c>
      <c r="E11" s="361">
        <v>100</v>
      </c>
      <c r="F11" s="355">
        <v>0.55000000000000004</v>
      </c>
      <c r="G11" s="798">
        <v>3.0918557653401608</v>
      </c>
      <c r="H11" s="340">
        <f>I3</f>
        <v>0.21</v>
      </c>
      <c r="I11" s="369">
        <f t="shared" si="1"/>
        <v>2.4425660546187271</v>
      </c>
      <c r="J11" s="608"/>
      <c r="K11" s="10"/>
    </row>
    <row r="12" spans="1:11" s="11" customFormat="1" ht="14.25" customHeight="1" x14ac:dyDescent="0.25">
      <c r="A12" s="522"/>
      <c r="B12" s="488" t="s">
        <v>705</v>
      </c>
      <c r="C12" s="22" t="s">
        <v>706</v>
      </c>
      <c r="D12" s="488" t="s">
        <v>5</v>
      </c>
      <c r="E12" s="24">
        <v>100</v>
      </c>
      <c r="F12" s="26">
        <v>0.8</v>
      </c>
      <c r="G12" s="797">
        <v>2.9537128857600004</v>
      </c>
      <c r="H12" s="95">
        <f>I3</f>
        <v>0.21</v>
      </c>
      <c r="I12" s="47">
        <f t="shared" ref="I12:I17" si="2">G12*(1-H12)</f>
        <v>2.3334331797504002</v>
      </c>
      <c r="J12" s="22"/>
      <c r="K12" s="10"/>
    </row>
    <row r="13" spans="1:11" s="11" customFormat="1" ht="13.5" customHeight="1" x14ac:dyDescent="0.25">
      <c r="A13" s="522"/>
      <c r="B13" s="346" t="s">
        <v>1720</v>
      </c>
      <c r="C13" s="28" t="s">
        <v>1721</v>
      </c>
      <c r="D13" s="346" t="s">
        <v>5</v>
      </c>
      <c r="E13" s="30">
        <v>100</v>
      </c>
      <c r="F13" s="31">
        <v>1.55</v>
      </c>
      <c r="G13" s="796">
        <v>4.0897563033600015</v>
      </c>
      <c r="H13" s="76">
        <f>I3</f>
        <v>0.21</v>
      </c>
      <c r="I13" s="68">
        <f t="shared" si="2"/>
        <v>3.2309074796544013</v>
      </c>
      <c r="J13" s="28"/>
      <c r="K13" s="10"/>
    </row>
    <row r="14" spans="1:11" s="11" customFormat="1" ht="13.5" customHeight="1" x14ac:dyDescent="0.25">
      <c r="A14" s="522"/>
      <c r="B14" s="346" t="s">
        <v>1089</v>
      </c>
      <c r="C14" s="28" t="s">
        <v>1090</v>
      </c>
      <c r="D14" s="346" t="s">
        <v>5</v>
      </c>
      <c r="E14" s="30">
        <v>100</v>
      </c>
      <c r="F14" s="31">
        <v>1.55</v>
      </c>
      <c r="G14" s="796">
        <v>4.5441736704000002</v>
      </c>
      <c r="H14" s="76">
        <f>I3</f>
        <v>0.21</v>
      </c>
      <c r="I14" s="68">
        <f t="shared" si="2"/>
        <v>3.5898971996160003</v>
      </c>
      <c r="J14" s="28"/>
      <c r="K14" s="10"/>
    </row>
    <row r="15" spans="1:11" s="11" customFormat="1" ht="13.5" customHeight="1" x14ac:dyDescent="0.25">
      <c r="A15" s="522"/>
      <c r="B15" s="346" t="s">
        <v>1226</v>
      </c>
      <c r="C15" s="28" t="s">
        <v>1227</v>
      </c>
      <c r="D15" s="346" t="s">
        <v>5</v>
      </c>
      <c r="E15" s="30">
        <v>100</v>
      </c>
      <c r="F15" s="31">
        <v>1.55</v>
      </c>
      <c r="G15" s="796">
        <v>4.9985910374400015</v>
      </c>
      <c r="H15" s="76">
        <f>I3</f>
        <v>0.21</v>
      </c>
      <c r="I15" s="68">
        <f t="shared" si="2"/>
        <v>3.9488869195776015</v>
      </c>
      <c r="J15" s="28"/>
      <c r="K15" s="10"/>
    </row>
    <row r="16" spans="1:11" s="11" customFormat="1" ht="13.5" customHeight="1" x14ac:dyDescent="0.25">
      <c r="A16" s="522"/>
      <c r="B16" s="346" t="s">
        <v>1949</v>
      </c>
      <c r="C16" s="28" t="s">
        <v>1950</v>
      </c>
      <c r="D16" s="346" t="s">
        <v>5</v>
      </c>
      <c r="E16" s="30">
        <v>100</v>
      </c>
      <c r="F16" s="31">
        <v>1.55</v>
      </c>
      <c r="G16" s="796">
        <v>6.0859468799999989</v>
      </c>
      <c r="H16" s="76">
        <f>I3</f>
        <v>0.21</v>
      </c>
      <c r="I16" s="68">
        <f t="shared" si="2"/>
        <v>4.8078980351999991</v>
      </c>
      <c r="J16" s="28"/>
      <c r="K16" s="10"/>
    </row>
    <row r="17" spans="1:11" s="11" customFormat="1" ht="13.5" customHeight="1" x14ac:dyDescent="0.25">
      <c r="A17" s="522"/>
      <c r="B17" s="346" t="s">
        <v>1725</v>
      </c>
      <c r="C17" s="28" t="s">
        <v>1726</v>
      </c>
      <c r="D17" s="346" t="s">
        <v>5</v>
      </c>
      <c r="E17" s="30">
        <v>100</v>
      </c>
      <c r="F17" s="31">
        <v>1.55</v>
      </c>
      <c r="G17" s="796">
        <v>6.589051822080001</v>
      </c>
      <c r="H17" s="76">
        <f>I3</f>
        <v>0.21</v>
      </c>
      <c r="I17" s="68">
        <f t="shared" si="2"/>
        <v>5.2053509394432007</v>
      </c>
      <c r="J17" s="28"/>
      <c r="K17" s="10"/>
    </row>
    <row r="18" spans="1:11" s="11" customFormat="1" ht="13.5" customHeight="1" x14ac:dyDescent="0.25">
      <c r="A18" s="522"/>
      <c r="B18" s="346" t="s">
        <v>598</v>
      </c>
      <c r="C18" s="28" t="s">
        <v>599</v>
      </c>
      <c r="D18" s="346" t="s">
        <v>5</v>
      </c>
      <c r="E18" s="30">
        <v>100</v>
      </c>
      <c r="F18" s="31">
        <v>1.55</v>
      </c>
      <c r="G18" s="796">
        <v>7.2706778726400003</v>
      </c>
      <c r="H18" s="76">
        <f>I3</f>
        <v>0.21</v>
      </c>
      <c r="I18" s="68">
        <f t="shared" si="1"/>
        <v>5.7438355193856001</v>
      </c>
      <c r="J18" s="28"/>
      <c r="K18" s="10"/>
    </row>
    <row r="19" spans="1:11" s="11" customFormat="1" ht="13.5" customHeight="1" x14ac:dyDescent="0.25">
      <c r="A19" s="522"/>
      <c r="B19" s="346" t="s">
        <v>600</v>
      </c>
      <c r="C19" s="28" t="s">
        <v>601</v>
      </c>
      <c r="D19" s="346" t="s">
        <v>5</v>
      </c>
      <c r="E19" s="30">
        <v>100</v>
      </c>
      <c r="F19" s="308">
        <v>1.87</v>
      </c>
      <c r="G19" s="796">
        <v>8.179512606720003</v>
      </c>
      <c r="H19" s="76">
        <f>I3</f>
        <v>0.21</v>
      </c>
      <c r="I19" s="68">
        <f t="shared" si="1"/>
        <v>6.4618149593088026</v>
      </c>
      <c r="J19" s="28"/>
      <c r="K19" s="10"/>
    </row>
    <row r="20" spans="1:11" s="13" customFormat="1" ht="13.5" customHeight="1" x14ac:dyDescent="0.2">
      <c r="A20" s="522"/>
      <c r="B20" s="346" t="s">
        <v>602</v>
      </c>
      <c r="C20" s="28" t="s">
        <v>603</v>
      </c>
      <c r="D20" s="346" t="s">
        <v>5</v>
      </c>
      <c r="E20" s="30">
        <v>100</v>
      </c>
      <c r="F20" s="31">
        <v>2.1800000000000002</v>
      </c>
      <c r="G20" s="796">
        <v>8.633929973759999</v>
      </c>
      <c r="H20" s="76">
        <f>I3</f>
        <v>0.21</v>
      </c>
      <c r="I20" s="68">
        <f t="shared" si="1"/>
        <v>6.8208046792703998</v>
      </c>
      <c r="J20" s="28"/>
      <c r="K20" s="12"/>
    </row>
    <row r="21" spans="1:11" s="11" customFormat="1" ht="13.5" customHeight="1" x14ac:dyDescent="0.25">
      <c r="A21" s="522"/>
      <c r="B21" s="346" t="s">
        <v>1091</v>
      </c>
      <c r="C21" s="28" t="s">
        <v>672</v>
      </c>
      <c r="D21" s="346" t="s">
        <v>5</v>
      </c>
      <c r="E21" s="30">
        <v>100</v>
      </c>
      <c r="F21" s="31">
        <v>2.5</v>
      </c>
      <c r="G21" s="796">
        <v>9.54276470784</v>
      </c>
      <c r="H21" s="76">
        <f>I3</f>
        <v>0.21</v>
      </c>
      <c r="I21" s="68">
        <f>G21*(1-H21)</f>
        <v>7.5387841191936005</v>
      </c>
      <c r="J21" s="28"/>
      <c r="K21" s="10"/>
    </row>
    <row r="22" spans="1:11" s="11" customFormat="1" ht="13.5" customHeight="1" x14ac:dyDescent="0.25">
      <c r="A22" s="522"/>
      <c r="B22" s="346" t="s">
        <v>1092</v>
      </c>
      <c r="C22" s="28" t="s">
        <v>673</v>
      </c>
      <c r="D22" s="346" t="s">
        <v>5</v>
      </c>
      <c r="E22" s="30">
        <v>100</v>
      </c>
      <c r="F22" s="31">
        <v>2.72</v>
      </c>
      <c r="G22" s="796">
        <v>10.678808125440003</v>
      </c>
      <c r="H22" s="76">
        <f>I3</f>
        <v>0.21</v>
      </c>
      <c r="I22" s="68">
        <f>G22*(1-H22)</f>
        <v>8.4362584190976033</v>
      </c>
      <c r="J22" s="28"/>
      <c r="K22" s="10"/>
    </row>
    <row r="23" spans="1:11" s="11" customFormat="1" ht="13.5" customHeight="1" x14ac:dyDescent="0.25">
      <c r="A23" s="522"/>
      <c r="B23" s="346" t="s">
        <v>1093</v>
      </c>
      <c r="C23" s="28" t="s">
        <v>674</v>
      </c>
      <c r="D23" s="346" t="s">
        <v>5</v>
      </c>
      <c r="E23" s="30">
        <v>100</v>
      </c>
      <c r="F23" s="31">
        <v>2.94</v>
      </c>
      <c r="G23" s="796">
        <v>11.814851543040001</v>
      </c>
      <c r="H23" s="76">
        <f>I3</f>
        <v>0.21</v>
      </c>
      <c r="I23" s="68">
        <f>G23*(1-H23)</f>
        <v>9.3337327190016008</v>
      </c>
      <c r="J23" s="28"/>
      <c r="K23" s="10"/>
    </row>
    <row r="24" spans="1:11" s="13" customFormat="1" ht="13.5" customHeight="1" x14ac:dyDescent="0.2">
      <c r="A24" s="522"/>
      <c r="B24" s="346" t="s">
        <v>1220</v>
      </c>
      <c r="C24" s="28" t="s">
        <v>675</v>
      </c>
      <c r="D24" s="346" t="s">
        <v>5</v>
      </c>
      <c r="E24" s="30">
        <v>100</v>
      </c>
      <c r="F24" s="31">
        <v>2.12</v>
      </c>
      <c r="G24" s="796">
        <v>9.0883473408000004</v>
      </c>
      <c r="H24" s="76">
        <f>I3</f>
        <v>0.21</v>
      </c>
      <c r="I24" s="68">
        <f>G24*(1-H24)</f>
        <v>7.1797943992320006</v>
      </c>
      <c r="J24" s="28"/>
      <c r="K24" s="12"/>
    </row>
    <row r="25" spans="1:11" s="13" customFormat="1" ht="13.5" customHeight="1" x14ac:dyDescent="0.2">
      <c r="A25" s="522"/>
      <c r="B25" s="346" t="s">
        <v>1219</v>
      </c>
      <c r="C25" s="28" t="s">
        <v>676</v>
      </c>
      <c r="D25" s="346" t="s">
        <v>5</v>
      </c>
      <c r="E25" s="30">
        <v>100</v>
      </c>
      <c r="F25" s="31">
        <v>2.62</v>
      </c>
      <c r="G25" s="796">
        <v>11.360434176</v>
      </c>
      <c r="H25" s="76">
        <f>I3</f>
        <v>0.21</v>
      </c>
      <c r="I25" s="68">
        <f>G25*(1-H25)</f>
        <v>8.9747429990400001</v>
      </c>
      <c r="J25" s="28"/>
      <c r="K25" s="12"/>
    </row>
    <row r="26" spans="1:11" s="13" customFormat="1" ht="13.5" customHeight="1" x14ac:dyDescent="0.2">
      <c r="A26" s="522"/>
      <c r="B26" s="346" t="s">
        <v>604</v>
      </c>
      <c r="C26" s="28" t="s">
        <v>605</v>
      </c>
      <c r="D26" s="346" t="s">
        <v>5</v>
      </c>
      <c r="E26" s="30">
        <v>100</v>
      </c>
      <c r="F26" s="31">
        <v>3.1199999999999997</v>
      </c>
      <c r="G26" s="796">
        <v>13.178103644160002</v>
      </c>
      <c r="H26" s="76">
        <f>I3</f>
        <v>0.21</v>
      </c>
      <c r="I26" s="68">
        <f t="shared" si="1"/>
        <v>10.410701878886401</v>
      </c>
      <c r="J26" s="28"/>
      <c r="K26" s="12"/>
    </row>
    <row r="27" spans="1:11" s="13" customFormat="1" ht="13.5" customHeight="1" x14ac:dyDescent="0.2">
      <c r="A27" s="522"/>
      <c r="B27" s="346" t="s">
        <v>1221</v>
      </c>
      <c r="C27" s="28" t="s">
        <v>677</v>
      </c>
      <c r="D27" s="346" t="s">
        <v>5</v>
      </c>
      <c r="E27" s="30">
        <v>100</v>
      </c>
      <c r="F27" s="31">
        <v>3.62</v>
      </c>
      <c r="G27" s="796">
        <v>14.086938378240001</v>
      </c>
      <c r="H27" s="76">
        <f>I3</f>
        <v>0.21</v>
      </c>
      <c r="I27" s="68">
        <f>G27*(1-H27)</f>
        <v>11.128681318809601</v>
      </c>
      <c r="J27" s="28"/>
      <c r="K27" s="12"/>
    </row>
    <row r="28" spans="1:11" s="13" customFormat="1" ht="13.5" customHeight="1" x14ac:dyDescent="0.2">
      <c r="A28" s="522"/>
      <c r="B28" s="346" t="s">
        <v>2829</v>
      </c>
      <c r="C28" s="28" t="s">
        <v>2830</v>
      </c>
      <c r="D28" s="346" t="s">
        <v>5</v>
      </c>
      <c r="E28" s="30">
        <v>100</v>
      </c>
      <c r="F28" s="31">
        <v>3.62</v>
      </c>
      <c r="G28" s="796">
        <v>16.06176</v>
      </c>
      <c r="H28" s="76">
        <f>I3</f>
        <v>0.21</v>
      </c>
      <c r="I28" s="68">
        <f>G28*(1-H28)</f>
        <v>12.6887904</v>
      </c>
      <c r="J28" s="28"/>
      <c r="K28" s="12"/>
    </row>
    <row r="29" spans="1:11" s="13" customFormat="1" ht="12" customHeight="1" thickBot="1" x14ac:dyDescent="0.25">
      <c r="A29" s="522"/>
      <c r="B29" s="183" t="s">
        <v>606</v>
      </c>
      <c r="C29" s="33" t="s">
        <v>607</v>
      </c>
      <c r="D29" s="183" t="s">
        <v>5</v>
      </c>
      <c r="E29" s="35">
        <v>100</v>
      </c>
      <c r="F29" s="36">
        <v>4.8</v>
      </c>
      <c r="G29" s="795">
        <v>20.448781516800004</v>
      </c>
      <c r="H29" s="91">
        <f>I3</f>
        <v>0.21</v>
      </c>
      <c r="I29" s="271">
        <f t="shared" si="1"/>
        <v>16.154537398272005</v>
      </c>
      <c r="J29" s="33"/>
      <c r="K29" s="12"/>
    </row>
    <row r="30" spans="1:11" s="11" customFormat="1" ht="21.75" customHeight="1" x14ac:dyDescent="0.25">
      <c r="A30" s="27"/>
      <c r="B30" s="513" t="s">
        <v>608</v>
      </c>
      <c r="C30" s="357" t="s">
        <v>609</v>
      </c>
      <c r="D30" s="358" t="s">
        <v>5</v>
      </c>
      <c r="E30" s="499">
        <v>100</v>
      </c>
      <c r="F30" s="352">
        <v>0.25030000000000002</v>
      </c>
      <c r="G30" s="794">
        <v>0.90883473408000004</v>
      </c>
      <c r="H30" s="339">
        <f>I3</f>
        <v>0.21</v>
      </c>
      <c r="I30" s="511">
        <f t="shared" si="1"/>
        <v>0.71797943992320001</v>
      </c>
      <c r="J30" s="515"/>
      <c r="K30" s="10"/>
    </row>
    <row r="31" spans="1:11" s="11" customFormat="1" ht="21.75" customHeight="1" x14ac:dyDescent="0.25">
      <c r="A31" s="27"/>
      <c r="B31" s="518" t="s">
        <v>610</v>
      </c>
      <c r="C31" s="28" t="s">
        <v>611</v>
      </c>
      <c r="D31" s="346" t="s">
        <v>5</v>
      </c>
      <c r="E31" s="30">
        <v>100</v>
      </c>
      <c r="F31" s="31">
        <v>0.52</v>
      </c>
      <c r="G31" s="796">
        <v>1.8176694681600001</v>
      </c>
      <c r="H31" s="76">
        <f>I3</f>
        <v>0.21</v>
      </c>
      <c r="I31" s="68">
        <f t="shared" si="1"/>
        <v>1.4359588798464</v>
      </c>
      <c r="J31" s="526"/>
      <c r="K31" s="10"/>
    </row>
    <row r="32" spans="1:11" s="11" customFormat="1" ht="21.75" customHeight="1" x14ac:dyDescent="0.25">
      <c r="A32" s="27"/>
      <c r="B32" s="518" t="s">
        <v>612</v>
      </c>
      <c r="C32" s="28" t="s">
        <v>613</v>
      </c>
      <c r="D32" s="346" t="s">
        <v>5</v>
      </c>
      <c r="E32" s="30">
        <v>100</v>
      </c>
      <c r="F32" s="31">
        <v>1.1599999999999999</v>
      </c>
      <c r="G32" s="796">
        <v>3.6353389363200002</v>
      </c>
      <c r="H32" s="76">
        <f>I3</f>
        <v>0.21</v>
      </c>
      <c r="I32" s="68">
        <f t="shared" si="1"/>
        <v>2.8719177596928001</v>
      </c>
      <c r="J32" s="526"/>
      <c r="K32" s="10"/>
    </row>
    <row r="33" spans="1:11" s="11" customFormat="1" ht="21.75" customHeight="1" thickBot="1" x14ac:dyDescent="0.3">
      <c r="A33" s="27"/>
      <c r="B33" s="516" t="s">
        <v>614</v>
      </c>
      <c r="C33" s="360" t="s">
        <v>615</v>
      </c>
      <c r="D33" s="354" t="s">
        <v>5</v>
      </c>
      <c r="E33" s="361">
        <v>100</v>
      </c>
      <c r="F33" s="355">
        <v>1.73</v>
      </c>
      <c r="G33" s="798">
        <v>5.9074257715200007</v>
      </c>
      <c r="H33" s="340">
        <f>I3</f>
        <v>0.21</v>
      </c>
      <c r="I33" s="512">
        <f t="shared" si="1"/>
        <v>4.6668663595008004</v>
      </c>
      <c r="J33" s="517"/>
      <c r="K33" s="10"/>
    </row>
    <row r="34" spans="1:11" s="58" customFormat="1" ht="20.25" customHeight="1" x14ac:dyDescent="0.25">
      <c r="A34" s="522"/>
      <c r="B34" s="370" t="s">
        <v>616</v>
      </c>
      <c r="C34" s="309" t="s">
        <v>617</v>
      </c>
      <c r="D34" s="370" t="s">
        <v>5</v>
      </c>
      <c r="E34" s="24">
        <v>100</v>
      </c>
      <c r="F34" s="372">
        <v>0.3</v>
      </c>
      <c r="G34" s="797">
        <v>2.3407487999999996</v>
      </c>
      <c r="H34" s="373">
        <f>I3</f>
        <v>0.21</v>
      </c>
      <c r="I34" s="47">
        <f t="shared" si="1"/>
        <v>1.8491915519999997</v>
      </c>
      <c r="J34" s="309"/>
      <c r="K34" s="10"/>
    </row>
    <row r="35" spans="1:11" s="58" customFormat="1" ht="20.25" customHeight="1" x14ac:dyDescent="0.25">
      <c r="A35" s="522"/>
      <c r="B35" s="53" t="s">
        <v>618</v>
      </c>
      <c r="C35" s="54" t="s">
        <v>619</v>
      </c>
      <c r="D35" s="53" t="s">
        <v>5</v>
      </c>
      <c r="E35" s="30">
        <v>100</v>
      </c>
      <c r="F35" s="56">
        <v>0.6</v>
      </c>
      <c r="G35" s="796">
        <v>3.4991954931548168</v>
      </c>
      <c r="H35" s="161">
        <f>I3</f>
        <v>0.21</v>
      </c>
      <c r="I35" s="68">
        <f t="shared" si="1"/>
        <v>2.7643644395923053</v>
      </c>
      <c r="J35" s="54"/>
      <c r="K35" s="10"/>
    </row>
    <row r="36" spans="1:11" s="58" customFormat="1" ht="20.25" customHeight="1" x14ac:dyDescent="0.25">
      <c r="A36" s="522"/>
      <c r="B36" s="53" t="s">
        <v>620</v>
      </c>
      <c r="C36" s="54" t="s">
        <v>621</v>
      </c>
      <c r="D36" s="53" t="s">
        <v>5</v>
      </c>
      <c r="E36" s="30">
        <v>100</v>
      </c>
      <c r="F36" s="56">
        <v>1</v>
      </c>
      <c r="G36" s="796">
        <v>6.8162605056000016</v>
      </c>
      <c r="H36" s="161">
        <f>I3</f>
        <v>0.21</v>
      </c>
      <c r="I36" s="68">
        <f t="shared" si="1"/>
        <v>5.3848457994240011</v>
      </c>
      <c r="J36" s="54"/>
      <c r="K36" s="10"/>
    </row>
    <row r="37" spans="1:11" s="58" customFormat="1" ht="20.25" customHeight="1" thickBot="1" x14ac:dyDescent="0.3">
      <c r="A37" s="522"/>
      <c r="B37" s="500" t="s">
        <v>1745</v>
      </c>
      <c r="C37" s="59" t="s">
        <v>1087</v>
      </c>
      <c r="D37" s="500" t="s">
        <v>5</v>
      </c>
      <c r="E37" s="35">
        <v>100</v>
      </c>
      <c r="F37" s="403">
        <v>1.9</v>
      </c>
      <c r="G37" s="795">
        <v>9.0883473408000004</v>
      </c>
      <c r="H37" s="270">
        <f>I3</f>
        <v>0.21</v>
      </c>
      <c r="I37" s="271">
        <f>G37*(1-H37)</f>
        <v>7.1797943992320006</v>
      </c>
      <c r="J37" s="59"/>
      <c r="K37" s="10"/>
    </row>
    <row r="38" spans="1:11" s="58" customFormat="1" ht="18" customHeight="1" x14ac:dyDescent="0.25">
      <c r="A38" s="27"/>
      <c r="B38" s="519" t="s">
        <v>622</v>
      </c>
      <c r="C38" s="502" t="s">
        <v>623</v>
      </c>
      <c r="D38" s="503" t="s">
        <v>5</v>
      </c>
      <c r="E38" s="350">
        <v>100</v>
      </c>
      <c r="F38" s="504">
        <v>1.2</v>
      </c>
      <c r="G38" s="794">
        <v>6.8162605056000016</v>
      </c>
      <c r="H38" s="505">
        <f>I3</f>
        <v>0.21</v>
      </c>
      <c r="I38" s="511">
        <f t="shared" si="1"/>
        <v>5.3848457994240011</v>
      </c>
      <c r="J38" s="527"/>
      <c r="K38" s="10"/>
    </row>
    <row r="39" spans="1:11" s="58" customFormat="1" ht="18" customHeight="1" x14ac:dyDescent="0.25">
      <c r="A39" s="27"/>
      <c r="B39" s="520" t="s">
        <v>624</v>
      </c>
      <c r="C39" s="54" t="s">
        <v>625</v>
      </c>
      <c r="D39" s="53" t="s">
        <v>5</v>
      </c>
      <c r="E39" s="55">
        <v>100</v>
      </c>
      <c r="F39" s="56">
        <v>2.2999999999999998</v>
      </c>
      <c r="G39" s="796">
        <v>13.632521011200003</v>
      </c>
      <c r="H39" s="161">
        <f>I3</f>
        <v>0.21</v>
      </c>
      <c r="I39" s="68">
        <f t="shared" si="1"/>
        <v>10.769691598848002</v>
      </c>
      <c r="J39" s="528"/>
      <c r="K39" s="10"/>
    </row>
    <row r="40" spans="1:11" s="58" customFormat="1" ht="18" customHeight="1" x14ac:dyDescent="0.25">
      <c r="A40" s="27"/>
      <c r="B40" s="520" t="s">
        <v>626</v>
      </c>
      <c r="C40" s="54" t="s">
        <v>627</v>
      </c>
      <c r="D40" s="53" t="s">
        <v>5</v>
      </c>
      <c r="E40" s="55">
        <v>100</v>
      </c>
      <c r="F40" s="56">
        <v>4</v>
      </c>
      <c r="G40" s="796">
        <v>27.265042022400007</v>
      </c>
      <c r="H40" s="161">
        <f>I3</f>
        <v>0.21</v>
      </c>
      <c r="I40" s="68">
        <f t="shared" si="1"/>
        <v>21.539383197696004</v>
      </c>
      <c r="J40" s="528"/>
      <c r="K40" s="10"/>
    </row>
    <row r="41" spans="1:11" s="58" customFormat="1" ht="18" customHeight="1" thickBot="1" x14ac:dyDescent="0.3">
      <c r="A41" s="27"/>
      <c r="B41" s="521" t="s">
        <v>628</v>
      </c>
      <c r="C41" s="506" t="s">
        <v>629</v>
      </c>
      <c r="D41" s="507" t="s">
        <v>5</v>
      </c>
      <c r="E41" s="508">
        <v>100</v>
      </c>
      <c r="F41" s="509">
        <v>5.5</v>
      </c>
      <c r="G41" s="798">
        <v>36.353389363200002</v>
      </c>
      <c r="H41" s="510">
        <f>I3</f>
        <v>0.21</v>
      </c>
      <c r="I41" s="512">
        <f t="shared" si="1"/>
        <v>28.719177596928002</v>
      </c>
      <c r="J41" s="529"/>
      <c r="K41" s="10"/>
    </row>
    <row r="42" spans="1:11" s="58" customFormat="1" ht="19.5" customHeight="1" x14ac:dyDescent="0.25">
      <c r="A42" s="522"/>
      <c r="B42" s="370" t="s">
        <v>630</v>
      </c>
      <c r="C42" s="309" t="s">
        <v>631</v>
      </c>
      <c r="D42" s="370" t="s">
        <v>5</v>
      </c>
      <c r="E42" s="24">
        <v>100</v>
      </c>
      <c r="F42" s="372">
        <v>0.125</v>
      </c>
      <c r="G42" s="797">
        <v>0.65322496511999995</v>
      </c>
      <c r="H42" s="373">
        <f>I3</f>
        <v>0.21</v>
      </c>
      <c r="I42" s="47">
        <f t="shared" si="1"/>
        <v>0.51604772244480002</v>
      </c>
      <c r="J42" s="309"/>
      <c r="K42" s="10"/>
    </row>
    <row r="43" spans="1:11" s="11" customFormat="1" ht="19.5" customHeight="1" x14ac:dyDescent="0.25">
      <c r="A43" s="522"/>
      <c r="B43" s="346" t="s">
        <v>632</v>
      </c>
      <c r="C43" s="28" t="s">
        <v>633</v>
      </c>
      <c r="D43" s="346" t="s">
        <v>5</v>
      </c>
      <c r="E43" s="30">
        <v>100</v>
      </c>
      <c r="F43" s="31">
        <v>0.29499999999999998</v>
      </c>
      <c r="G43" s="796">
        <v>0.78386995814400007</v>
      </c>
      <c r="H43" s="76">
        <f>I3</f>
        <v>0.21</v>
      </c>
      <c r="I43" s="68">
        <f t="shared" si="1"/>
        <v>0.61925726693376004</v>
      </c>
      <c r="J43" s="28"/>
      <c r="K43" s="10"/>
    </row>
    <row r="44" spans="1:11" s="11" customFormat="1" ht="19.5" customHeight="1" x14ac:dyDescent="0.25">
      <c r="A44" s="522"/>
      <c r="B44" s="346" t="s">
        <v>634</v>
      </c>
      <c r="C44" s="28" t="s">
        <v>635</v>
      </c>
      <c r="D44" s="346" t="s">
        <v>5</v>
      </c>
      <c r="E44" s="30">
        <v>100</v>
      </c>
      <c r="F44" s="31">
        <v>0.6</v>
      </c>
      <c r="G44" s="796">
        <v>1.8290299023359999</v>
      </c>
      <c r="H44" s="76">
        <f>I3</f>
        <v>0.21</v>
      </c>
      <c r="I44" s="68">
        <f t="shared" si="1"/>
        <v>1.4449336228454399</v>
      </c>
      <c r="J44" s="28"/>
      <c r="K44" s="10"/>
    </row>
    <row r="45" spans="1:11" s="11" customFormat="1" ht="19.5" customHeight="1" thickBot="1" x14ac:dyDescent="0.3">
      <c r="A45" s="522"/>
      <c r="B45" s="183" t="s">
        <v>636</v>
      </c>
      <c r="C45" s="33" t="s">
        <v>637</v>
      </c>
      <c r="D45" s="183" t="s">
        <v>5</v>
      </c>
      <c r="E45" s="35">
        <v>100</v>
      </c>
      <c r="F45" s="36">
        <v>1</v>
      </c>
      <c r="G45" s="795">
        <v>3.1354798325760003</v>
      </c>
      <c r="H45" s="91">
        <f>I3</f>
        <v>0.21</v>
      </c>
      <c r="I45" s="271">
        <f t="shared" si="1"/>
        <v>2.4770290677350402</v>
      </c>
      <c r="J45" s="33"/>
      <c r="K45" s="10"/>
    </row>
    <row r="46" spans="1:11" s="11" customFormat="1" ht="19.5" customHeight="1" x14ac:dyDescent="0.25">
      <c r="A46" s="27"/>
      <c r="B46" s="580" t="s">
        <v>638</v>
      </c>
      <c r="C46" s="581" t="s">
        <v>639</v>
      </c>
      <c r="D46" s="582" t="s">
        <v>5</v>
      </c>
      <c r="E46" s="583">
        <v>100</v>
      </c>
      <c r="F46" s="584">
        <v>0.25</v>
      </c>
      <c r="G46" s="799">
        <v>1.1372385352753156</v>
      </c>
      <c r="H46" s="585">
        <f>I3</f>
        <v>0.21</v>
      </c>
      <c r="I46" s="511">
        <f t="shared" si="1"/>
        <v>0.89841844286749939</v>
      </c>
      <c r="J46" s="586"/>
      <c r="K46" s="10"/>
    </row>
    <row r="47" spans="1:11" s="11" customFormat="1" ht="19.5" customHeight="1" x14ac:dyDescent="0.25">
      <c r="A47" s="27"/>
      <c r="B47" s="587" t="s">
        <v>640</v>
      </c>
      <c r="C47" s="588" t="s">
        <v>641</v>
      </c>
      <c r="D47" s="589" t="s">
        <v>5</v>
      </c>
      <c r="E47" s="590">
        <v>100</v>
      </c>
      <c r="F47" s="591">
        <v>0.59</v>
      </c>
      <c r="G47" s="800">
        <v>2.3516098744320004</v>
      </c>
      <c r="H47" s="592">
        <f>I3</f>
        <v>0.21</v>
      </c>
      <c r="I47" s="68">
        <f t="shared" si="1"/>
        <v>1.8577718008012805</v>
      </c>
      <c r="J47" s="593"/>
      <c r="K47" s="10"/>
    </row>
    <row r="48" spans="1:11" s="11" customFormat="1" ht="19.5" customHeight="1" x14ac:dyDescent="0.25">
      <c r="A48" s="27"/>
      <c r="B48" s="587" t="s">
        <v>642</v>
      </c>
      <c r="C48" s="588" t="s">
        <v>643</v>
      </c>
      <c r="D48" s="589" t="s">
        <v>5</v>
      </c>
      <c r="E48" s="590">
        <v>100</v>
      </c>
      <c r="F48" s="591">
        <v>1.2</v>
      </c>
      <c r="G48" s="800">
        <v>5.0169600000000001</v>
      </c>
      <c r="H48" s="592">
        <f>I3</f>
        <v>0.21</v>
      </c>
      <c r="I48" s="68">
        <f t="shared" si="1"/>
        <v>3.9633984000000004</v>
      </c>
      <c r="J48" s="593"/>
      <c r="K48" s="10"/>
    </row>
    <row r="49" spans="1:11" s="11" customFormat="1" ht="19.5" customHeight="1" thickBot="1" x14ac:dyDescent="0.3">
      <c r="A49" s="27"/>
      <c r="B49" s="594" t="s">
        <v>644</v>
      </c>
      <c r="C49" s="595" t="s">
        <v>645</v>
      </c>
      <c r="D49" s="596" t="s">
        <v>5</v>
      </c>
      <c r="E49" s="597">
        <v>100</v>
      </c>
      <c r="F49" s="598">
        <v>2</v>
      </c>
      <c r="G49" s="801">
        <v>7.8386995814399993</v>
      </c>
      <c r="H49" s="599">
        <f>I3</f>
        <v>0.21</v>
      </c>
      <c r="I49" s="512">
        <f t="shared" si="1"/>
        <v>6.1925726693375998</v>
      </c>
      <c r="J49" s="600"/>
      <c r="K49" s="10"/>
    </row>
    <row r="50" spans="1:11" s="11" customFormat="1" ht="21.75" customHeight="1" x14ac:dyDescent="0.25">
      <c r="A50" s="27"/>
      <c r="B50" s="513" t="s">
        <v>2239</v>
      </c>
      <c r="C50" s="357" t="s">
        <v>2745</v>
      </c>
      <c r="D50" s="358" t="s">
        <v>5</v>
      </c>
      <c r="E50" s="499">
        <v>100</v>
      </c>
      <c r="F50" s="352">
        <v>0.25030000000000002</v>
      </c>
      <c r="G50" s="794">
        <v>39.012480000000004</v>
      </c>
      <c r="H50" s="339">
        <f>I3</f>
        <v>0.21</v>
      </c>
      <c r="I50" s="511">
        <f t="shared" ref="I50:I53" si="3">G50*(1-H50)</f>
        <v>30.819859200000003</v>
      </c>
      <c r="J50" s="515"/>
      <c r="K50" s="10"/>
    </row>
    <row r="51" spans="1:11" s="11" customFormat="1" ht="21.75" customHeight="1" x14ac:dyDescent="0.25">
      <c r="A51" s="27"/>
      <c r="B51" s="518" t="s">
        <v>2240</v>
      </c>
      <c r="C51" s="28" t="s">
        <v>2746</v>
      </c>
      <c r="D51" s="346" t="s">
        <v>5</v>
      </c>
      <c r="E51" s="30">
        <v>100</v>
      </c>
      <c r="F51" s="31">
        <v>0.52</v>
      </c>
      <c r="G51" s="796">
        <v>40.637999999999998</v>
      </c>
      <c r="H51" s="76">
        <f>I3</f>
        <v>0.21</v>
      </c>
      <c r="I51" s="68">
        <f t="shared" si="3"/>
        <v>32.104019999999998</v>
      </c>
      <c r="J51" s="526"/>
      <c r="K51" s="10"/>
    </row>
    <row r="52" spans="1:11" s="11" customFormat="1" ht="21.75" customHeight="1" x14ac:dyDescent="0.25">
      <c r="A52" s="27"/>
      <c r="B52" s="518" t="s">
        <v>2241</v>
      </c>
      <c r="C52" s="28" t="s">
        <v>2747</v>
      </c>
      <c r="D52" s="346" t="s">
        <v>5</v>
      </c>
      <c r="E52" s="30">
        <v>100</v>
      </c>
      <c r="F52" s="31">
        <v>1.1599999999999999</v>
      </c>
      <c r="G52" s="796">
        <v>47.140080000000005</v>
      </c>
      <c r="H52" s="76">
        <f>I3</f>
        <v>0.21</v>
      </c>
      <c r="I52" s="68">
        <f t="shared" si="3"/>
        <v>37.240663200000007</v>
      </c>
      <c r="J52" s="526"/>
      <c r="K52" s="10"/>
    </row>
    <row r="53" spans="1:11" s="11" customFormat="1" ht="21.75" customHeight="1" thickBot="1" x14ac:dyDescent="0.3">
      <c r="A53" s="27"/>
      <c r="B53" s="516" t="s">
        <v>2242</v>
      </c>
      <c r="C53" s="360" t="s">
        <v>2748</v>
      </c>
      <c r="D53" s="354" t="s">
        <v>5</v>
      </c>
      <c r="E53" s="361">
        <v>100</v>
      </c>
      <c r="F53" s="355">
        <v>1.73</v>
      </c>
      <c r="G53" s="798">
        <v>55.267680000000006</v>
      </c>
      <c r="H53" s="340">
        <f>I3</f>
        <v>0.21</v>
      </c>
      <c r="I53" s="512">
        <f t="shared" si="3"/>
        <v>43.661467200000004</v>
      </c>
      <c r="J53" s="517"/>
      <c r="K53" s="10"/>
    </row>
    <row r="54" spans="1:11" s="11" customFormat="1" ht="19.5" customHeight="1" x14ac:dyDescent="0.25">
      <c r="A54" s="27"/>
      <c r="B54" s="513" t="s">
        <v>2202</v>
      </c>
      <c r="C54" s="357" t="s">
        <v>2201</v>
      </c>
      <c r="D54" s="358" t="s">
        <v>5</v>
      </c>
      <c r="E54" s="499">
        <v>100</v>
      </c>
      <c r="F54" s="352">
        <v>0.25</v>
      </c>
      <c r="G54" s="794">
        <v>0.60794448000000012</v>
      </c>
      <c r="H54" s="339">
        <f>I3</f>
        <v>0.21</v>
      </c>
      <c r="I54" s="511">
        <f t="shared" ref="I54:I57" si="4">G54*(1-H54)</f>
        <v>0.48027613920000012</v>
      </c>
      <c r="J54" s="515"/>
      <c r="K54" s="10"/>
    </row>
    <row r="55" spans="1:11" s="11" customFormat="1" ht="19.5" customHeight="1" x14ac:dyDescent="0.25">
      <c r="A55" s="27"/>
      <c r="B55" s="518" t="s">
        <v>2200</v>
      </c>
      <c r="C55" s="28" t="s">
        <v>2199</v>
      </c>
      <c r="D55" s="346" t="s">
        <v>5</v>
      </c>
      <c r="E55" s="30">
        <v>100</v>
      </c>
      <c r="F55" s="31">
        <v>0.59</v>
      </c>
      <c r="G55" s="796">
        <v>0.9834396000000003</v>
      </c>
      <c r="H55" s="76">
        <f>I3</f>
        <v>0.21</v>
      </c>
      <c r="I55" s="68">
        <f t="shared" si="4"/>
        <v>0.77691728400000026</v>
      </c>
      <c r="J55" s="526"/>
      <c r="K55" s="10"/>
    </row>
    <row r="56" spans="1:11" s="11" customFormat="1" ht="19.5" customHeight="1" x14ac:dyDescent="0.25">
      <c r="A56" s="27"/>
      <c r="B56" s="518" t="s">
        <v>2203</v>
      </c>
      <c r="C56" s="28" t="s">
        <v>2204</v>
      </c>
      <c r="D56" s="346" t="s">
        <v>5</v>
      </c>
      <c r="E56" s="30">
        <v>100</v>
      </c>
      <c r="F56" s="31">
        <v>1.2</v>
      </c>
      <c r="G56" s="796">
        <v>1.6092648000000003</v>
      </c>
      <c r="H56" s="76">
        <f>I3</f>
        <v>0.21</v>
      </c>
      <c r="I56" s="68">
        <f t="shared" si="4"/>
        <v>1.2713191920000002</v>
      </c>
      <c r="J56" s="526"/>
      <c r="K56" s="10"/>
    </row>
    <row r="57" spans="1:11" s="11" customFormat="1" ht="19.5" customHeight="1" thickBot="1" x14ac:dyDescent="0.3">
      <c r="A57" s="27"/>
      <c r="B57" s="516" t="s">
        <v>2206</v>
      </c>
      <c r="C57" s="360" t="s">
        <v>2205</v>
      </c>
      <c r="D57" s="354" t="s">
        <v>5</v>
      </c>
      <c r="E57" s="361">
        <v>100</v>
      </c>
      <c r="F57" s="355">
        <v>2</v>
      </c>
      <c r="G57" s="798">
        <v>2.5033007999999999</v>
      </c>
      <c r="H57" s="340">
        <f>I3</f>
        <v>0.21</v>
      </c>
      <c r="I57" s="512">
        <f t="shared" si="4"/>
        <v>1.977607632</v>
      </c>
      <c r="J57" s="517"/>
      <c r="K57" s="10"/>
    </row>
    <row r="58" spans="1:11" s="11" customFormat="1" ht="13.5" customHeight="1" x14ac:dyDescent="0.25">
      <c r="A58" s="522"/>
      <c r="B58" s="488" t="s">
        <v>646</v>
      </c>
      <c r="C58" s="22" t="s">
        <v>647</v>
      </c>
      <c r="D58" s="488" t="s">
        <v>5</v>
      </c>
      <c r="E58" s="24">
        <v>100</v>
      </c>
      <c r="F58" s="26">
        <v>12</v>
      </c>
      <c r="G58" s="797">
        <v>53.928251520000003</v>
      </c>
      <c r="H58" s="95">
        <f>I3</f>
        <v>0.21</v>
      </c>
      <c r="I58" s="47">
        <f t="shared" si="1"/>
        <v>42.603318700800003</v>
      </c>
      <c r="J58" s="22"/>
      <c r="K58" s="10"/>
    </row>
    <row r="59" spans="1:11" s="11" customFormat="1" ht="13.5" customHeight="1" x14ac:dyDescent="0.25">
      <c r="A59" s="522"/>
      <c r="B59" s="346" t="s">
        <v>648</v>
      </c>
      <c r="C59" s="28" t="s">
        <v>649</v>
      </c>
      <c r="D59" s="346" t="s">
        <v>5</v>
      </c>
      <c r="E59" s="30">
        <v>50</v>
      </c>
      <c r="F59" s="31">
        <v>13</v>
      </c>
      <c r="G59" s="796">
        <v>82.367999999999995</v>
      </c>
      <c r="H59" s="76">
        <f>I3</f>
        <v>0.21</v>
      </c>
      <c r="I59" s="68">
        <f t="shared" si="1"/>
        <v>65.070719999999994</v>
      </c>
      <c r="J59" s="28"/>
      <c r="K59" s="10"/>
    </row>
    <row r="60" spans="1:11" s="13" customFormat="1" ht="13.5" customHeight="1" x14ac:dyDescent="0.2">
      <c r="A60" s="522"/>
      <c r="B60" s="346" t="s">
        <v>650</v>
      </c>
      <c r="C60" s="28" t="s">
        <v>651</v>
      </c>
      <c r="D60" s="346" t="s">
        <v>5</v>
      </c>
      <c r="E60" s="30">
        <v>50</v>
      </c>
      <c r="F60" s="31">
        <v>24</v>
      </c>
      <c r="G60" s="796">
        <v>124.59285696000005</v>
      </c>
      <c r="H60" s="76">
        <f>I3</f>
        <v>0.21</v>
      </c>
      <c r="I60" s="68">
        <f t="shared" si="1"/>
        <v>98.428356998400048</v>
      </c>
      <c r="J60" s="28"/>
      <c r="K60" s="12"/>
    </row>
    <row r="61" spans="1:11" s="11" customFormat="1" ht="13.5" customHeight="1" x14ac:dyDescent="0.25">
      <c r="A61" s="522"/>
      <c r="B61" s="346" t="s">
        <v>652</v>
      </c>
      <c r="C61" s="28" t="s">
        <v>653</v>
      </c>
      <c r="D61" s="346" t="s">
        <v>5</v>
      </c>
      <c r="E61" s="30">
        <v>20</v>
      </c>
      <c r="F61" s="31">
        <v>14.28</v>
      </c>
      <c r="G61" s="796">
        <v>180.38070336000004</v>
      </c>
      <c r="H61" s="76">
        <f>I3</f>
        <v>0.21</v>
      </c>
      <c r="I61" s="68">
        <f t="shared" si="1"/>
        <v>142.50075565440005</v>
      </c>
      <c r="J61" s="28"/>
      <c r="K61" s="10"/>
    </row>
    <row r="62" spans="1:11" s="11" customFormat="1" ht="13.5" customHeight="1" x14ac:dyDescent="0.25">
      <c r="A62" s="522"/>
      <c r="B62" s="346" t="s">
        <v>654</v>
      </c>
      <c r="C62" s="28" t="s">
        <v>655</v>
      </c>
      <c r="D62" s="346" t="s">
        <v>5</v>
      </c>
      <c r="E62" s="30">
        <v>100</v>
      </c>
      <c r="F62" s="31">
        <v>24</v>
      </c>
      <c r="G62" s="796">
        <v>104.13731328000001</v>
      </c>
      <c r="H62" s="76">
        <f>I3</f>
        <v>0.21</v>
      </c>
      <c r="I62" s="68">
        <f t="shared" si="1"/>
        <v>82.268477491200017</v>
      </c>
      <c r="J62" s="28"/>
      <c r="K62" s="10"/>
    </row>
    <row r="63" spans="1:11" s="13" customFormat="1" ht="13.5" customHeight="1" x14ac:dyDescent="0.2">
      <c r="A63" s="522"/>
      <c r="B63" s="346" t="s">
        <v>656</v>
      </c>
      <c r="C63" s="28" t="s">
        <v>657</v>
      </c>
      <c r="D63" s="346" t="s">
        <v>5</v>
      </c>
      <c r="E63" s="30">
        <v>25</v>
      </c>
      <c r="F63" s="31">
        <v>13</v>
      </c>
      <c r="G63" s="796">
        <v>137.28</v>
      </c>
      <c r="H63" s="76">
        <f>I3</f>
        <v>0.21</v>
      </c>
      <c r="I63" s="68">
        <f t="shared" si="1"/>
        <v>108.4512</v>
      </c>
      <c r="J63" s="28"/>
      <c r="K63" s="12"/>
    </row>
    <row r="64" spans="1:11" s="11" customFormat="1" ht="13.5" customHeight="1" x14ac:dyDescent="0.25">
      <c r="A64" s="522"/>
      <c r="B64" s="346" t="s">
        <v>658</v>
      </c>
      <c r="C64" s="28" t="s">
        <v>659</v>
      </c>
      <c r="D64" s="346" t="s">
        <v>5</v>
      </c>
      <c r="E64" s="30">
        <v>25</v>
      </c>
      <c r="F64" s="31">
        <v>24</v>
      </c>
      <c r="G64" s="796">
        <v>241.74733440000008</v>
      </c>
      <c r="H64" s="76">
        <f>I3</f>
        <v>0.21</v>
      </c>
      <c r="I64" s="68">
        <f t="shared" si="1"/>
        <v>190.98039417600009</v>
      </c>
      <c r="J64" s="28"/>
      <c r="K64" s="10"/>
    </row>
    <row r="65" spans="1:13" s="13" customFormat="1" ht="13.5" customHeight="1" thickBot="1" x14ac:dyDescent="0.25">
      <c r="A65" s="522"/>
      <c r="B65" s="183" t="s">
        <v>660</v>
      </c>
      <c r="C65" s="33" t="s">
        <v>661</v>
      </c>
      <c r="D65" s="183" t="s">
        <v>5</v>
      </c>
      <c r="E65" s="35">
        <v>10</v>
      </c>
      <c r="F65" s="36">
        <v>14.28</v>
      </c>
      <c r="G65" s="795">
        <v>371.9189760000001</v>
      </c>
      <c r="H65" s="91">
        <f>I3</f>
        <v>0.21</v>
      </c>
      <c r="I65" s="271">
        <f t="shared" si="1"/>
        <v>293.81599104000009</v>
      </c>
      <c r="J65" s="531"/>
      <c r="K65" s="12"/>
    </row>
    <row r="66" spans="1:13" s="13" customFormat="1" ht="17.25" customHeight="1" x14ac:dyDescent="0.2">
      <c r="A66" s="27"/>
      <c r="B66" s="513" t="s">
        <v>662</v>
      </c>
      <c r="C66" s="357" t="s">
        <v>1083</v>
      </c>
      <c r="D66" s="358" t="s">
        <v>5</v>
      </c>
      <c r="E66" s="499">
        <v>100</v>
      </c>
      <c r="F66" s="352">
        <v>0.67999999999999994</v>
      </c>
      <c r="G66" s="794">
        <v>5.2471141632000009</v>
      </c>
      <c r="H66" s="339">
        <f>I3</f>
        <v>0.21</v>
      </c>
      <c r="I66" s="511">
        <f t="shared" si="1"/>
        <v>4.1452201889280005</v>
      </c>
      <c r="J66" s="533"/>
      <c r="K66" s="12"/>
    </row>
    <row r="67" spans="1:13" s="13" customFormat="1" ht="17.25" customHeight="1" x14ac:dyDescent="0.2">
      <c r="A67" s="27"/>
      <c r="B67" s="518" t="s">
        <v>663</v>
      </c>
      <c r="C67" s="28" t="s">
        <v>1084</v>
      </c>
      <c r="D67" s="346" t="s">
        <v>5</v>
      </c>
      <c r="E67" s="30">
        <v>100</v>
      </c>
      <c r="F67" s="31">
        <v>1.22</v>
      </c>
      <c r="G67" s="796">
        <v>7.1102199168000002</v>
      </c>
      <c r="H67" s="76">
        <f>I3</f>
        <v>0.21</v>
      </c>
      <c r="I67" s="68">
        <f t="shared" si="1"/>
        <v>5.6170737342720001</v>
      </c>
      <c r="J67" s="534"/>
      <c r="K67" s="12"/>
    </row>
    <row r="68" spans="1:13" s="11" customFormat="1" ht="17.25" customHeight="1" x14ac:dyDescent="0.2">
      <c r="A68" s="27"/>
      <c r="B68" s="518" t="s">
        <v>664</v>
      </c>
      <c r="C68" s="28" t="s">
        <v>1085</v>
      </c>
      <c r="D68" s="346" t="s">
        <v>5</v>
      </c>
      <c r="E68" s="30">
        <v>50</v>
      </c>
      <c r="F68" s="31">
        <v>1.1399999999999999</v>
      </c>
      <c r="G68" s="796">
        <v>11.356800000000002</v>
      </c>
      <c r="H68" s="76">
        <f>I3</f>
        <v>0.21</v>
      </c>
      <c r="I68" s="68">
        <f t="shared" si="1"/>
        <v>8.9718720000000012</v>
      </c>
      <c r="J68" s="534"/>
      <c r="K68" s="10"/>
      <c r="M68" s="13"/>
    </row>
    <row r="69" spans="1:13" s="11" customFormat="1" ht="17.25" customHeight="1" x14ac:dyDescent="0.2">
      <c r="A69" s="27"/>
      <c r="B69" s="518" t="s">
        <v>665</v>
      </c>
      <c r="C69" s="28" t="s">
        <v>1086</v>
      </c>
      <c r="D69" s="346" t="s">
        <v>5</v>
      </c>
      <c r="E69" s="30">
        <v>50</v>
      </c>
      <c r="F69" s="31">
        <v>2.23</v>
      </c>
      <c r="G69" s="796">
        <v>27.256320000000002</v>
      </c>
      <c r="H69" s="76">
        <f>I3</f>
        <v>0.21</v>
      </c>
      <c r="I69" s="68">
        <f t="shared" si="1"/>
        <v>21.532492800000004</v>
      </c>
      <c r="J69" s="534"/>
      <c r="K69" s="10"/>
      <c r="M69" s="13"/>
    </row>
    <row r="70" spans="1:13" s="11" customFormat="1" ht="17.25" customHeight="1" x14ac:dyDescent="0.25">
      <c r="A70" s="530"/>
      <c r="B70" s="619" t="s">
        <v>678</v>
      </c>
      <c r="C70" s="611" t="s">
        <v>2689</v>
      </c>
      <c r="D70" s="476" t="s">
        <v>5</v>
      </c>
      <c r="E70" s="614">
        <v>100</v>
      </c>
      <c r="F70" s="474">
        <v>0.47000000000000003</v>
      </c>
      <c r="G70" s="802">
        <v>12.48</v>
      </c>
      <c r="H70" s="475">
        <f>I3</f>
        <v>0.21</v>
      </c>
      <c r="I70" s="617">
        <f t="shared" si="1"/>
        <v>9.8592000000000013</v>
      </c>
      <c r="J70" s="534"/>
      <c r="K70" s="10"/>
    </row>
    <row r="71" spans="1:13" s="11" customFormat="1" ht="17.25" customHeight="1" x14ac:dyDescent="0.25">
      <c r="A71" s="530"/>
      <c r="B71" s="619" t="s">
        <v>679</v>
      </c>
      <c r="C71" s="611" t="s">
        <v>2690</v>
      </c>
      <c r="D71" s="476" t="s">
        <v>5</v>
      </c>
      <c r="E71" s="614">
        <v>100</v>
      </c>
      <c r="F71" s="474">
        <v>0.80999999999999994</v>
      </c>
      <c r="G71" s="802">
        <v>18.72</v>
      </c>
      <c r="H71" s="475">
        <f>I3</f>
        <v>0.21</v>
      </c>
      <c r="I71" s="617">
        <f t="shared" si="1"/>
        <v>14.7888</v>
      </c>
      <c r="J71" s="534"/>
      <c r="K71" s="10"/>
    </row>
    <row r="72" spans="1:13" s="11" customFormat="1" ht="17.25" customHeight="1" x14ac:dyDescent="0.25">
      <c r="A72" s="530"/>
      <c r="B72" s="619" t="s">
        <v>2197</v>
      </c>
      <c r="C72" s="611" t="s">
        <v>2691</v>
      </c>
      <c r="D72" s="476" t="s">
        <v>5</v>
      </c>
      <c r="E72" s="614">
        <v>50</v>
      </c>
      <c r="F72" s="474">
        <v>0.7</v>
      </c>
      <c r="G72" s="802">
        <v>39.975936000000004</v>
      </c>
      <c r="H72" s="475">
        <f>I3</f>
        <v>0.21</v>
      </c>
      <c r="I72" s="617">
        <f t="shared" si="1"/>
        <v>31.580989440000003</v>
      </c>
      <c r="J72" s="534"/>
      <c r="K72" s="10"/>
    </row>
    <row r="73" spans="1:13" s="11" customFormat="1" ht="17.25" customHeight="1" thickBot="1" x14ac:dyDescent="0.3">
      <c r="A73" s="27"/>
      <c r="B73" s="620" t="s">
        <v>680</v>
      </c>
      <c r="C73" s="621" t="s">
        <v>2692</v>
      </c>
      <c r="D73" s="622" t="s">
        <v>5</v>
      </c>
      <c r="E73" s="623">
        <v>50</v>
      </c>
      <c r="F73" s="624">
        <v>1.2</v>
      </c>
      <c r="G73" s="803">
        <v>69.049344000000005</v>
      </c>
      <c r="H73" s="625">
        <f>I3</f>
        <v>0.21</v>
      </c>
      <c r="I73" s="618">
        <f t="shared" si="1"/>
        <v>54.548981760000004</v>
      </c>
      <c r="J73" s="535"/>
      <c r="K73" s="10"/>
    </row>
    <row r="74" spans="1:13" s="11" customFormat="1" ht="13.5" customHeight="1" x14ac:dyDescent="0.25">
      <c r="A74" s="522"/>
      <c r="B74" s="488" t="s">
        <v>681</v>
      </c>
      <c r="C74" s="22" t="s">
        <v>692</v>
      </c>
      <c r="D74" s="488" t="s">
        <v>5</v>
      </c>
      <c r="E74" s="24">
        <v>100</v>
      </c>
      <c r="F74" s="26">
        <v>1.63</v>
      </c>
      <c r="G74" s="804">
        <v>9.1503360000000011</v>
      </c>
      <c r="H74" s="637">
        <f>I3</f>
        <v>0.21</v>
      </c>
      <c r="I74" s="633">
        <f>G74*(1-H74)</f>
        <v>7.228765440000001</v>
      </c>
      <c r="J74" s="532"/>
      <c r="K74" s="10"/>
    </row>
    <row r="75" spans="1:13" s="11" customFormat="1" ht="13.5" customHeight="1" x14ac:dyDescent="0.25">
      <c r="A75" s="522"/>
      <c r="B75" s="346" t="s">
        <v>682</v>
      </c>
      <c r="C75" s="28" t="s">
        <v>693</v>
      </c>
      <c r="D75" s="346" t="s">
        <v>5</v>
      </c>
      <c r="E75" s="30">
        <v>100</v>
      </c>
      <c r="F75" s="31">
        <v>2.4</v>
      </c>
      <c r="G75" s="805">
        <v>13.628160000000001</v>
      </c>
      <c r="H75" s="638">
        <f>I3</f>
        <v>0.21</v>
      </c>
      <c r="I75" s="634">
        <f>G75*(1-H75)</f>
        <v>10.766246400000002</v>
      </c>
      <c r="J75" s="523"/>
      <c r="K75" s="10"/>
    </row>
    <row r="76" spans="1:13" s="11" customFormat="1" ht="13.5" customHeight="1" x14ac:dyDescent="0.25">
      <c r="A76" s="522"/>
      <c r="B76" s="346" t="s">
        <v>666</v>
      </c>
      <c r="C76" s="28" t="s">
        <v>694</v>
      </c>
      <c r="D76" s="346" t="s">
        <v>5</v>
      </c>
      <c r="E76" s="30">
        <v>100</v>
      </c>
      <c r="F76" s="31">
        <v>2.94</v>
      </c>
      <c r="G76" s="805">
        <v>19.468799999999998</v>
      </c>
      <c r="H76" s="638">
        <f>I3</f>
        <v>0.21</v>
      </c>
      <c r="I76" s="634">
        <f t="shared" ref="I76" si="5">G76*(1-H76)</f>
        <v>15.380351999999998</v>
      </c>
      <c r="J76" s="523"/>
      <c r="K76" s="10"/>
    </row>
    <row r="77" spans="1:13" s="11" customFormat="1" ht="13.5" customHeight="1" x14ac:dyDescent="0.25">
      <c r="A77" s="522"/>
      <c r="B77" s="346" t="s">
        <v>1959</v>
      </c>
      <c r="C77" s="28" t="s">
        <v>1960</v>
      </c>
      <c r="D77" s="346" t="s">
        <v>5</v>
      </c>
      <c r="E77" s="30">
        <v>100</v>
      </c>
      <c r="F77" s="31">
        <v>2.94</v>
      </c>
      <c r="G77" s="805">
        <v>27.256320000000002</v>
      </c>
      <c r="H77" s="638">
        <f>I3</f>
        <v>0.21</v>
      </c>
      <c r="I77" s="634">
        <f t="shared" si="1"/>
        <v>21.532492800000004</v>
      </c>
      <c r="J77" s="523"/>
      <c r="K77" s="10"/>
    </row>
    <row r="78" spans="1:13" s="11" customFormat="1" ht="13.5" customHeight="1" x14ac:dyDescent="0.25">
      <c r="A78" s="522"/>
      <c r="B78" s="346" t="s">
        <v>683</v>
      </c>
      <c r="C78" s="28" t="s">
        <v>687</v>
      </c>
      <c r="D78" s="346" t="s">
        <v>5</v>
      </c>
      <c r="E78" s="30">
        <v>100</v>
      </c>
      <c r="F78" s="31">
        <v>2.82</v>
      </c>
      <c r="G78" s="805">
        <v>14.017536</v>
      </c>
      <c r="H78" s="638">
        <f>I3</f>
        <v>0.21</v>
      </c>
      <c r="I78" s="634">
        <f t="shared" ref="I78:I83" si="6">G78*(1-H78)</f>
        <v>11.073853440000001</v>
      </c>
      <c r="J78" s="346"/>
      <c r="K78" s="10"/>
    </row>
    <row r="79" spans="1:13" s="11" customFormat="1" ht="13.5" customHeight="1" x14ac:dyDescent="0.25">
      <c r="A79" s="522"/>
      <c r="B79" s="346" t="s">
        <v>684</v>
      </c>
      <c r="C79" s="28" t="s">
        <v>688</v>
      </c>
      <c r="D79" s="346" t="s">
        <v>5</v>
      </c>
      <c r="E79" s="30">
        <v>100</v>
      </c>
      <c r="F79" s="31">
        <v>3.2199999999999998</v>
      </c>
      <c r="G79" s="805">
        <v>14.1732864</v>
      </c>
      <c r="H79" s="638">
        <f>I3</f>
        <v>0.21</v>
      </c>
      <c r="I79" s="634">
        <f t="shared" si="6"/>
        <v>11.196896256</v>
      </c>
      <c r="J79" s="346"/>
      <c r="K79" s="10"/>
    </row>
    <row r="80" spans="1:13" s="11" customFormat="1" ht="13.5" customHeight="1" x14ac:dyDescent="0.25">
      <c r="A80" s="522"/>
      <c r="B80" s="346" t="s">
        <v>1940</v>
      </c>
      <c r="C80" s="28" t="s">
        <v>1941</v>
      </c>
      <c r="D80" s="346" t="s">
        <v>5</v>
      </c>
      <c r="E80" s="30">
        <v>100</v>
      </c>
      <c r="F80" s="31">
        <v>4.5</v>
      </c>
      <c r="G80" s="805">
        <v>19.468799999999998</v>
      </c>
      <c r="H80" s="638">
        <f>I3</f>
        <v>0.21</v>
      </c>
      <c r="I80" s="634">
        <f t="shared" si="6"/>
        <v>15.380351999999998</v>
      </c>
      <c r="J80" s="346"/>
      <c r="K80" s="10"/>
    </row>
    <row r="81" spans="1:11" s="11" customFormat="1" ht="13.5" customHeight="1" x14ac:dyDescent="0.25">
      <c r="A81" s="522"/>
      <c r="B81" s="346" t="s">
        <v>685</v>
      </c>
      <c r="C81" s="28" t="s">
        <v>689</v>
      </c>
      <c r="D81" s="346" t="s">
        <v>5</v>
      </c>
      <c r="E81" s="30">
        <v>100</v>
      </c>
      <c r="F81" s="31">
        <v>4.5</v>
      </c>
      <c r="G81" s="805">
        <v>29.203200000000002</v>
      </c>
      <c r="H81" s="638">
        <f>I3</f>
        <v>0.21</v>
      </c>
      <c r="I81" s="634">
        <f t="shared" si="6"/>
        <v>23.070528000000003</v>
      </c>
      <c r="J81" s="346"/>
      <c r="K81" s="10"/>
    </row>
    <row r="82" spans="1:11" s="11" customFormat="1" ht="13.5" customHeight="1" x14ac:dyDescent="0.25">
      <c r="A82" s="522"/>
      <c r="B82" s="346" t="s">
        <v>686</v>
      </c>
      <c r="C82" s="28" t="s">
        <v>690</v>
      </c>
      <c r="D82" s="346" t="s">
        <v>5</v>
      </c>
      <c r="E82" s="30">
        <v>50</v>
      </c>
      <c r="F82" s="31">
        <v>2.7</v>
      </c>
      <c r="G82" s="805">
        <v>33.096959999999996</v>
      </c>
      <c r="H82" s="638">
        <f>I3</f>
        <v>0.21</v>
      </c>
      <c r="I82" s="634">
        <f t="shared" si="6"/>
        <v>26.146598399999998</v>
      </c>
      <c r="J82" s="346"/>
      <c r="K82" s="10"/>
    </row>
    <row r="83" spans="1:11" s="11" customFormat="1" ht="13.5" customHeight="1" x14ac:dyDescent="0.25">
      <c r="A83" s="522"/>
      <c r="B83" s="346" t="s">
        <v>691</v>
      </c>
      <c r="C83" s="28" t="s">
        <v>696</v>
      </c>
      <c r="D83" s="346" t="s">
        <v>5</v>
      </c>
      <c r="E83" s="30">
        <v>50</v>
      </c>
      <c r="F83" s="31">
        <v>8.82</v>
      </c>
      <c r="G83" s="805">
        <v>29.203200000000002</v>
      </c>
      <c r="H83" s="638">
        <f>I3</f>
        <v>0.21</v>
      </c>
      <c r="I83" s="634">
        <f t="shared" si="6"/>
        <v>23.070528000000003</v>
      </c>
      <c r="J83" s="523"/>
      <c r="K83" s="10"/>
    </row>
    <row r="84" spans="1:11" s="11" customFormat="1" ht="13.5" customHeight="1" thickBot="1" x14ac:dyDescent="0.3">
      <c r="A84" s="522"/>
      <c r="B84" s="183" t="s">
        <v>667</v>
      </c>
      <c r="C84" s="33" t="s">
        <v>695</v>
      </c>
      <c r="D84" s="183" t="s">
        <v>5</v>
      </c>
      <c r="E84" s="35">
        <v>30</v>
      </c>
      <c r="F84" s="36">
        <v>5.84</v>
      </c>
      <c r="G84" s="806">
        <v>42.831360000000004</v>
      </c>
      <c r="H84" s="639">
        <f>I3</f>
        <v>0.21</v>
      </c>
      <c r="I84" s="635">
        <f t="shared" si="1"/>
        <v>33.836774400000003</v>
      </c>
      <c r="J84" s="531"/>
      <c r="K84" s="10"/>
    </row>
    <row r="85" spans="1:11" s="11" customFormat="1" ht="27.75" customHeight="1" x14ac:dyDescent="0.25">
      <c r="A85" s="27"/>
      <c r="B85" s="513" t="s">
        <v>2193</v>
      </c>
      <c r="C85" s="357" t="s">
        <v>2194</v>
      </c>
      <c r="D85" s="358" t="s">
        <v>5</v>
      </c>
      <c r="E85" s="499">
        <v>100</v>
      </c>
      <c r="F85" s="352">
        <v>2.1</v>
      </c>
      <c r="G85" s="794">
        <v>26.208000000000002</v>
      </c>
      <c r="H85" s="636">
        <f>I3</f>
        <v>0.21</v>
      </c>
      <c r="I85" s="511">
        <f>G85*(1-H85)</f>
        <v>20.704320000000003</v>
      </c>
      <c r="J85" s="533"/>
      <c r="K85" s="10"/>
    </row>
    <row r="86" spans="1:11" s="11" customFormat="1" ht="27.75" customHeight="1" x14ac:dyDescent="0.25">
      <c r="A86" s="27"/>
      <c r="B86" s="518" t="s">
        <v>2195</v>
      </c>
      <c r="C86" s="28" t="s">
        <v>2196</v>
      </c>
      <c r="D86" s="346" t="s">
        <v>5</v>
      </c>
      <c r="E86" s="30">
        <v>100</v>
      </c>
      <c r="F86" s="31">
        <v>2.1</v>
      </c>
      <c r="G86" s="796">
        <v>52.416000000000004</v>
      </c>
      <c r="H86" s="91">
        <f>I3</f>
        <v>0.21</v>
      </c>
      <c r="I86" s="68">
        <f>G86*(1-H86)</f>
        <v>41.408640000000005</v>
      </c>
      <c r="J86" s="534"/>
      <c r="K86" s="10"/>
    </row>
    <row r="87" spans="1:11" s="11" customFormat="1" ht="27.75" customHeight="1" thickBot="1" x14ac:dyDescent="0.3">
      <c r="A87" s="27"/>
      <c r="B87" s="516" t="s">
        <v>1987</v>
      </c>
      <c r="C87" s="360" t="s">
        <v>2192</v>
      </c>
      <c r="D87" s="354" t="s">
        <v>5</v>
      </c>
      <c r="E87" s="361">
        <v>100</v>
      </c>
      <c r="F87" s="355">
        <v>2.1</v>
      </c>
      <c r="G87" s="798">
        <v>63.647999999999996</v>
      </c>
      <c r="H87" s="340">
        <f>I3</f>
        <v>0.21</v>
      </c>
      <c r="I87" s="512">
        <f>G87*(1-H87)</f>
        <v>50.28192</v>
      </c>
      <c r="J87" s="535"/>
      <c r="K87" s="10"/>
    </row>
    <row r="88" spans="1:11" s="11" customFormat="1" ht="13.5" customHeight="1" x14ac:dyDescent="0.25">
      <c r="A88" s="522"/>
      <c r="B88" s="488" t="s">
        <v>697</v>
      </c>
      <c r="C88" s="22" t="s">
        <v>707</v>
      </c>
      <c r="D88" s="488" t="s">
        <v>5</v>
      </c>
      <c r="E88" s="24">
        <v>100</v>
      </c>
      <c r="F88" s="26">
        <v>2.1</v>
      </c>
      <c r="G88" s="797">
        <v>27.040000000000003</v>
      </c>
      <c r="H88" s="95">
        <f>I3</f>
        <v>0.21</v>
      </c>
      <c r="I88" s="47">
        <f t="shared" si="1"/>
        <v>21.361600000000003</v>
      </c>
      <c r="J88" s="532"/>
      <c r="K88" s="10"/>
    </row>
    <row r="89" spans="1:11" s="11" customFormat="1" ht="13.5" customHeight="1" x14ac:dyDescent="0.25">
      <c r="A89" s="522"/>
      <c r="B89" s="346" t="s">
        <v>698</v>
      </c>
      <c r="C89" s="28" t="s">
        <v>708</v>
      </c>
      <c r="D89" s="346" t="s">
        <v>5</v>
      </c>
      <c r="E89" s="30">
        <v>100</v>
      </c>
      <c r="F89" s="31">
        <v>3.55</v>
      </c>
      <c r="G89" s="796">
        <v>33.800000000000004</v>
      </c>
      <c r="H89" s="76">
        <f>I3</f>
        <v>0.21</v>
      </c>
      <c r="I89" s="68">
        <f t="shared" si="1"/>
        <v>26.702000000000005</v>
      </c>
      <c r="J89" s="523"/>
      <c r="K89" s="10"/>
    </row>
    <row r="90" spans="1:11" s="11" customFormat="1" ht="13.5" customHeight="1" thickBot="1" x14ac:dyDescent="0.3">
      <c r="A90" s="522"/>
      <c r="B90" s="183" t="s">
        <v>699</v>
      </c>
      <c r="C90" s="33" t="s">
        <v>709</v>
      </c>
      <c r="D90" s="183" t="s">
        <v>5</v>
      </c>
      <c r="E90" s="35">
        <v>25</v>
      </c>
      <c r="F90" s="36">
        <v>1.6</v>
      </c>
      <c r="G90" s="795">
        <v>67.600000000000009</v>
      </c>
      <c r="H90" s="91">
        <f>I3</f>
        <v>0.21</v>
      </c>
      <c r="I90" s="271">
        <f t="shared" si="1"/>
        <v>53.404000000000011</v>
      </c>
      <c r="J90" s="531"/>
      <c r="K90" s="10"/>
    </row>
    <row r="91" spans="1:11" s="11" customFormat="1" ht="21.75" customHeight="1" x14ac:dyDescent="0.25">
      <c r="A91" s="27"/>
      <c r="B91" s="513" t="s">
        <v>668</v>
      </c>
      <c r="C91" s="357" t="s">
        <v>703</v>
      </c>
      <c r="D91" s="358" t="s">
        <v>5</v>
      </c>
      <c r="E91" s="499">
        <v>200</v>
      </c>
      <c r="F91" s="352">
        <v>0.69</v>
      </c>
      <c r="G91" s="794">
        <v>1.2265344000000002</v>
      </c>
      <c r="H91" s="339">
        <f>I3</f>
        <v>0.21</v>
      </c>
      <c r="I91" s="511">
        <f t="shared" si="1"/>
        <v>0.96896217600000023</v>
      </c>
      <c r="J91" s="533"/>
      <c r="K91" s="10"/>
    </row>
    <row r="92" spans="1:11" s="11" customFormat="1" ht="21.75" customHeight="1" x14ac:dyDescent="0.25">
      <c r="A92" s="27"/>
      <c r="B92" s="518" t="s">
        <v>669</v>
      </c>
      <c r="C92" s="28" t="s">
        <v>701</v>
      </c>
      <c r="D92" s="346" t="s">
        <v>5</v>
      </c>
      <c r="E92" s="30">
        <v>100</v>
      </c>
      <c r="F92" s="31">
        <v>0.81</v>
      </c>
      <c r="G92" s="796">
        <v>3.7856000000000005</v>
      </c>
      <c r="H92" s="76">
        <f>I3</f>
        <v>0.21</v>
      </c>
      <c r="I92" s="68">
        <f>G92*(1-H92)</f>
        <v>2.9906240000000004</v>
      </c>
      <c r="J92" s="534"/>
      <c r="K92" s="10"/>
    </row>
    <row r="93" spans="1:11" s="11" customFormat="1" ht="21.75" customHeight="1" thickBot="1" x14ac:dyDescent="0.3">
      <c r="A93" s="27"/>
      <c r="B93" s="516" t="s">
        <v>700</v>
      </c>
      <c r="C93" s="360" t="s">
        <v>702</v>
      </c>
      <c r="D93" s="354" t="s">
        <v>5</v>
      </c>
      <c r="E93" s="361">
        <v>50</v>
      </c>
      <c r="F93" s="355">
        <v>1.08</v>
      </c>
      <c r="G93" s="798">
        <v>19.5</v>
      </c>
      <c r="H93" s="340">
        <f>I3</f>
        <v>0.21</v>
      </c>
      <c r="I93" s="512">
        <f t="shared" si="1"/>
        <v>15.405000000000001</v>
      </c>
      <c r="J93" s="535"/>
      <c r="K93" s="10"/>
    </row>
    <row r="94" spans="1:11" s="61" customFormat="1" ht="37.5" customHeight="1" x14ac:dyDescent="0.25">
      <c r="A94" s="524"/>
      <c r="B94" s="488" t="s">
        <v>115</v>
      </c>
      <c r="C94" s="22" t="s">
        <v>116</v>
      </c>
      <c r="D94" s="488" t="s">
        <v>117</v>
      </c>
      <c r="E94" s="24">
        <v>100</v>
      </c>
      <c r="F94" s="26">
        <v>0.2</v>
      </c>
      <c r="G94" s="797">
        <v>91</v>
      </c>
      <c r="H94" s="373">
        <f>I3</f>
        <v>0.21</v>
      </c>
      <c r="I94" s="47">
        <f t="shared" ref="I94:I98" si="7">G94*(1-H94)</f>
        <v>71.89</v>
      </c>
      <c r="J94" s="536"/>
      <c r="K94" s="60"/>
    </row>
    <row r="95" spans="1:11" s="64" customFormat="1" ht="37.5" customHeight="1" x14ac:dyDescent="0.25">
      <c r="A95" s="71"/>
      <c r="B95" s="346" t="s">
        <v>118</v>
      </c>
      <c r="C95" s="28" t="s">
        <v>119</v>
      </c>
      <c r="D95" s="346" t="s">
        <v>117</v>
      </c>
      <c r="E95" s="30">
        <v>100</v>
      </c>
      <c r="F95" s="31">
        <v>0.22</v>
      </c>
      <c r="G95" s="796">
        <v>124.80000000000001</v>
      </c>
      <c r="H95" s="161">
        <f>I3</f>
        <v>0.21</v>
      </c>
      <c r="I95" s="68">
        <f t="shared" si="7"/>
        <v>98.592000000000013</v>
      </c>
      <c r="J95" s="525"/>
      <c r="K95" s="63"/>
    </row>
    <row r="96" spans="1:11" s="64" customFormat="1" ht="39.75" customHeight="1" thickBot="1" x14ac:dyDescent="0.3">
      <c r="A96" s="71"/>
      <c r="B96" s="183" t="s">
        <v>123</v>
      </c>
      <c r="C96" s="33" t="s">
        <v>124</v>
      </c>
      <c r="D96" s="183" t="s">
        <v>117</v>
      </c>
      <c r="E96" s="35">
        <v>100</v>
      </c>
      <c r="F96" s="36">
        <v>0.24</v>
      </c>
      <c r="G96" s="795">
        <v>187.20000000000002</v>
      </c>
      <c r="H96" s="270">
        <f>I3</f>
        <v>0.21</v>
      </c>
      <c r="I96" s="271">
        <f t="shared" si="7"/>
        <v>147.88800000000003</v>
      </c>
      <c r="J96" s="537"/>
      <c r="K96" s="63"/>
    </row>
    <row r="97" spans="1:11" s="64" customFormat="1" ht="42" customHeight="1" x14ac:dyDescent="0.25">
      <c r="A97" s="62"/>
      <c r="B97" s="513" t="s">
        <v>120</v>
      </c>
      <c r="C97" s="357" t="s">
        <v>1746</v>
      </c>
      <c r="D97" s="358" t="s">
        <v>5</v>
      </c>
      <c r="E97" s="499">
        <v>100</v>
      </c>
      <c r="F97" s="352">
        <v>0.12</v>
      </c>
      <c r="G97" s="794">
        <v>40.950000000000003</v>
      </c>
      <c r="H97" s="505">
        <f>I3</f>
        <v>0.21</v>
      </c>
      <c r="I97" s="511">
        <f t="shared" si="7"/>
        <v>32.350500000000004</v>
      </c>
      <c r="J97" s="538"/>
      <c r="K97" s="63"/>
    </row>
    <row r="98" spans="1:11" s="64" customFormat="1" ht="46.5" customHeight="1" thickBot="1" x14ac:dyDescent="0.3">
      <c r="A98" s="62"/>
      <c r="B98" s="516" t="s">
        <v>121</v>
      </c>
      <c r="C98" s="360" t="s">
        <v>1747</v>
      </c>
      <c r="D98" s="354" t="s">
        <v>5</v>
      </c>
      <c r="E98" s="361">
        <v>100</v>
      </c>
      <c r="F98" s="355">
        <v>0.14000000000000001</v>
      </c>
      <c r="G98" s="798">
        <v>46.800000000000004</v>
      </c>
      <c r="H98" s="510">
        <f>I3</f>
        <v>0.21</v>
      </c>
      <c r="I98" s="512">
        <f t="shared" si="7"/>
        <v>36.972000000000008</v>
      </c>
      <c r="J98" s="539"/>
      <c r="K98" s="63"/>
    </row>
    <row r="99" spans="1:11" s="9" customFormat="1" ht="13.5" customHeight="1" thickBot="1" x14ac:dyDescent="0.25">
      <c r="A99" s="6"/>
      <c r="B99" s="14"/>
      <c r="C99" s="65"/>
      <c r="D99" s="14"/>
      <c r="E99" s="14"/>
      <c r="F99" s="14"/>
      <c r="G99" s="807"/>
      <c r="H99" s="14"/>
      <c r="I99" s="14"/>
      <c r="J99" s="7"/>
      <c r="K99" s="7"/>
    </row>
    <row r="100" spans="1:11" ht="13.5" customHeight="1" thickBot="1" x14ac:dyDescent="0.25">
      <c r="A100" s="1085"/>
      <c r="B100" s="1086"/>
      <c r="C100" s="1086"/>
      <c r="D100" s="1086"/>
      <c r="E100" s="1086"/>
      <c r="F100" s="1086"/>
      <c r="G100" s="1086"/>
      <c r="H100" s="1086"/>
      <c r="I100" s="1086"/>
      <c r="J100" s="1086"/>
    </row>
    <row r="101" spans="1:11" s="9" customFormat="1" x14ac:dyDescent="0.2">
      <c r="A101" s="4"/>
      <c r="B101" s="2"/>
      <c r="C101" s="4"/>
      <c r="D101" s="2"/>
      <c r="E101" s="2"/>
      <c r="F101" s="51"/>
      <c r="G101" s="808"/>
      <c r="H101" s="2"/>
      <c r="I101" s="2"/>
      <c r="J101" s="4"/>
    </row>
    <row r="102" spans="1:11" s="9" customFormat="1" x14ac:dyDescent="0.2">
      <c r="A102" s="4"/>
      <c r="B102" s="2"/>
      <c r="C102" s="4"/>
      <c r="D102" s="2"/>
      <c r="E102" s="2"/>
      <c r="F102" s="51"/>
      <c r="G102" s="808"/>
      <c r="H102" s="2"/>
      <c r="I102" s="2"/>
      <c r="J102" s="4"/>
    </row>
    <row r="103" spans="1:11" s="9" customFormat="1" x14ac:dyDescent="0.2">
      <c r="A103" s="4"/>
      <c r="B103" s="2"/>
      <c r="C103" s="4"/>
      <c r="D103" s="2"/>
      <c r="E103" s="2"/>
      <c r="F103" s="51"/>
      <c r="G103" s="808"/>
      <c r="H103" s="2"/>
      <c r="I103" s="2"/>
      <c r="J103" s="4"/>
    </row>
    <row r="104" spans="1:11" s="9" customFormat="1" x14ac:dyDescent="0.2">
      <c r="A104" s="4"/>
      <c r="B104" s="2"/>
      <c r="C104" s="4"/>
      <c r="D104" s="2"/>
      <c r="E104" s="2"/>
      <c r="F104" s="51"/>
      <c r="G104" s="808"/>
      <c r="H104" s="2"/>
      <c r="I104" s="2"/>
      <c r="J104" s="4"/>
    </row>
    <row r="105" spans="1:11" s="9" customFormat="1" x14ac:dyDescent="0.2">
      <c r="A105" s="4"/>
      <c r="B105" s="2"/>
      <c r="C105" s="4"/>
      <c r="D105" s="2"/>
      <c r="E105" s="2"/>
      <c r="F105" s="51"/>
      <c r="G105" s="808"/>
      <c r="H105" s="2"/>
      <c r="I105" s="2"/>
      <c r="J105" s="4"/>
    </row>
    <row r="106" spans="1:11" s="9" customFormat="1" x14ac:dyDescent="0.2">
      <c r="A106" s="4"/>
      <c r="B106" s="2"/>
      <c r="C106" s="4"/>
      <c r="D106" s="2"/>
      <c r="E106" s="2"/>
      <c r="F106" s="51"/>
      <c r="G106" s="808"/>
      <c r="H106" s="2"/>
      <c r="I106" s="2"/>
      <c r="J106" s="4"/>
    </row>
    <row r="107" spans="1:11" s="9" customFormat="1" x14ac:dyDescent="0.2">
      <c r="A107" s="4"/>
      <c r="B107" s="2"/>
      <c r="C107" s="4"/>
      <c r="D107" s="2"/>
      <c r="E107" s="2"/>
      <c r="F107" s="51"/>
      <c r="G107" s="808"/>
      <c r="H107" s="2"/>
      <c r="I107" s="2"/>
      <c r="J107" s="4"/>
    </row>
    <row r="108" spans="1:11" s="9" customFormat="1" x14ac:dyDescent="0.2">
      <c r="A108" s="4"/>
      <c r="B108" s="2"/>
      <c r="C108" s="4"/>
      <c r="D108" s="2"/>
      <c r="E108" s="2"/>
      <c r="F108" s="51"/>
      <c r="G108" s="808"/>
      <c r="H108" s="2"/>
      <c r="I108" s="2"/>
      <c r="J108" s="4"/>
    </row>
    <row r="109" spans="1:11" s="9" customFormat="1" x14ac:dyDescent="0.2">
      <c r="A109" s="4"/>
      <c r="B109" s="2"/>
      <c r="C109" s="4"/>
      <c r="D109" s="2"/>
      <c r="E109" s="2"/>
      <c r="F109" s="51"/>
      <c r="G109" s="808"/>
      <c r="H109" s="2"/>
      <c r="I109" s="2"/>
      <c r="J109" s="4"/>
    </row>
    <row r="110" spans="1:11" s="9" customFormat="1" x14ac:dyDescent="0.2">
      <c r="A110" s="4"/>
      <c r="B110" s="2"/>
      <c r="C110" s="4"/>
      <c r="D110" s="2"/>
      <c r="E110" s="2"/>
      <c r="F110" s="51"/>
      <c r="G110" s="808"/>
      <c r="H110" s="2"/>
      <c r="I110" s="2"/>
      <c r="J110" s="4"/>
    </row>
    <row r="111" spans="1:11" s="9" customFormat="1" x14ac:dyDescent="0.2">
      <c r="A111" s="4"/>
      <c r="B111" s="2"/>
      <c r="C111" s="4"/>
      <c r="D111" s="2"/>
      <c r="E111" s="2"/>
      <c r="F111" s="51"/>
      <c r="G111" s="808"/>
      <c r="H111" s="2"/>
      <c r="I111" s="2"/>
      <c r="J111" s="4"/>
    </row>
    <row r="112" spans="1:11" s="9" customFormat="1" x14ac:dyDescent="0.2">
      <c r="A112" s="4"/>
      <c r="B112" s="2"/>
      <c r="C112" s="4"/>
      <c r="D112" s="2"/>
      <c r="E112" s="2"/>
      <c r="F112" s="51"/>
      <c r="G112" s="808"/>
      <c r="H112" s="2"/>
      <c r="I112" s="2"/>
      <c r="J112" s="4"/>
    </row>
    <row r="113" spans="1:10" s="9" customFormat="1" x14ac:dyDescent="0.2">
      <c r="A113" s="4"/>
      <c r="B113" s="2"/>
      <c r="C113" s="4"/>
      <c r="D113" s="2"/>
      <c r="E113" s="2"/>
      <c r="F113" s="51"/>
      <c r="G113" s="808"/>
      <c r="H113" s="2"/>
      <c r="I113" s="2"/>
      <c r="J113" s="4"/>
    </row>
    <row r="114" spans="1:10" s="9" customFormat="1" x14ac:dyDescent="0.2">
      <c r="A114" s="4"/>
      <c r="B114" s="2"/>
      <c r="C114" s="4"/>
      <c r="D114" s="2"/>
      <c r="E114" s="2"/>
      <c r="F114" s="51"/>
      <c r="G114" s="808"/>
      <c r="H114" s="2"/>
      <c r="I114" s="2"/>
      <c r="J114" s="4"/>
    </row>
    <row r="115" spans="1:10" s="9" customFormat="1" x14ac:dyDescent="0.2">
      <c r="A115" s="4"/>
      <c r="B115" s="2"/>
      <c r="C115" s="4"/>
      <c r="D115" s="2"/>
      <c r="E115" s="2"/>
      <c r="F115" s="51"/>
      <c r="G115" s="808"/>
      <c r="H115" s="2"/>
      <c r="I115" s="2"/>
      <c r="J115" s="4"/>
    </row>
    <row r="116" spans="1:10" s="9" customFormat="1" x14ac:dyDescent="0.2">
      <c r="A116" s="4"/>
      <c r="B116" s="2"/>
      <c r="C116" s="4"/>
      <c r="D116" s="2"/>
      <c r="E116" s="2"/>
      <c r="F116" s="51"/>
      <c r="G116" s="808"/>
      <c r="H116" s="2"/>
      <c r="I116" s="2"/>
      <c r="J116" s="4"/>
    </row>
    <row r="117" spans="1:10" s="9" customFormat="1" x14ac:dyDescent="0.2">
      <c r="A117" s="4"/>
      <c r="B117" s="2"/>
      <c r="C117" s="4"/>
      <c r="D117" s="2"/>
      <c r="E117" s="2"/>
      <c r="F117" s="51"/>
      <c r="G117" s="808"/>
      <c r="H117" s="2"/>
      <c r="I117" s="2"/>
      <c r="J117" s="4"/>
    </row>
    <row r="118" spans="1:10" s="9" customFormat="1" x14ac:dyDescent="0.2">
      <c r="A118" s="4"/>
      <c r="B118" s="2"/>
      <c r="C118" s="4"/>
      <c r="D118" s="2"/>
      <c r="E118" s="2"/>
      <c r="F118" s="51"/>
      <c r="G118" s="808"/>
      <c r="H118" s="2"/>
      <c r="I118" s="2"/>
      <c r="J118" s="4"/>
    </row>
    <row r="119" spans="1:10" s="9" customFormat="1" x14ac:dyDescent="0.2">
      <c r="A119" s="4"/>
      <c r="B119" s="2"/>
      <c r="C119" s="4"/>
      <c r="D119" s="2"/>
      <c r="E119" s="2"/>
      <c r="F119" s="51"/>
      <c r="G119" s="808"/>
      <c r="H119" s="2"/>
      <c r="I119" s="2"/>
      <c r="J119" s="4"/>
    </row>
    <row r="120" spans="1:10" s="9" customFormat="1" x14ac:dyDescent="0.2">
      <c r="A120" s="4"/>
      <c r="B120" s="2"/>
      <c r="C120" s="4"/>
      <c r="D120" s="2"/>
      <c r="E120" s="2"/>
      <c r="F120" s="51"/>
      <c r="G120" s="808"/>
      <c r="H120" s="2"/>
      <c r="I120" s="2"/>
      <c r="J120" s="4"/>
    </row>
    <row r="121" spans="1:10" s="9" customFormat="1" x14ac:dyDescent="0.2">
      <c r="A121" s="4"/>
      <c r="B121" s="2"/>
      <c r="C121" s="4"/>
      <c r="D121" s="2"/>
      <c r="E121" s="2"/>
      <c r="F121" s="51"/>
      <c r="G121" s="808"/>
      <c r="H121" s="2"/>
      <c r="I121" s="2"/>
      <c r="J121" s="4"/>
    </row>
    <row r="122" spans="1:10" s="9" customFormat="1" x14ac:dyDescent="0.2">
      <c r="A122" s="4"/>
      <c r="B122" s="2"/>
      <c r="C122" s="4"/>
      <c r="D122" s="2"/>
      <c r="E122" s="2"/>
      <c r="F122" s="51"/>
      <c r="G122" s="808"/>
      <c r="H122" s="2"/>
      <c r="I122" s="2"/>
      <c r="J122" s="4"/>
    </row>
    <row r="123" spans="1:10" s="9" customFormat="1" x14ac:dyDescent="0.2">
      <c r="A123" s="4"/>
      <c r="B123" s="2"/>
      <c r="C123" s="4"/>
      <c r="D123" s="2"/>
      <c r="E123" s="2"/>
      <c r="F123" s="51"/>
      <c r="G123" s="808"/>
      <c r="H123" s="2"/>
      <c r="I123" s="2"/>
      <c r="J123" s="4"/>
    </row>
    <row r="124" spans="1:10" s="9" customFormat="1" x14ac:dyDescent="0.2">
      <c r="A124" s="4"/>
      <c r="B124" s="2"/>
      <c r="C124" s="4"/>
      <c r="D124" s="2"/>
      <c r="E124" s="2"/>
      <c r="F124" s="51"/>
      <c r="G124" s="808"/>
      <c r="H124" s="2"/>
      <c r="I124" s="2"/>
      <c r="J124" s="4"/>
    </row>
    <row r="125" spans="1:10" s="9" customFormat="1" x14ac:dyDescent="0.2">
      <c r="A125" s="4"/>
      <c r="B125" s="2"/>
      <c r="C125" s="4"/>
      <c r="D125" s="2"/>
      <c r="E125" s="2"/>
      <c r="F125" s="51"/>
      <c r="G125" s="808"/>
      <c r="H125" s="2"/>
      <c r="I125" s="2"/>
      <c r="J125" s="4"/>
    </row>
    <row r="126" spans="1:10" s="9" customFormat="1" x14ac:dyDescent="0.2">
      <c r="A126" s="4"/>
      <c r="B126" s="2"/>
      <c r="C126" s="4"/>
      <c r="D126" s="2"/>
      <c r="E126" s="2"/>
      <c r="F126" s="51"/>
      <c r="G126" s="808"/>
      <c r="H126" s="2"/>
      <c r="I126" s="2"/>
      <c r="J126" s="4"/>
    </row>
    <row r="127" spans="1:10" s="9" customFormat="1" x14ac:dyDescent="0.2">
      <c r="A127" s="4"/>
      <c r="B127" s="2"/>
      <c r="C127" s="4"/>
      <c r="D127" s="2"/>
      <c r="E127" s="2"/>
      <c r="F127" s="51"/>
      <c r="G127" s="808"/>
      <c r="H127" s="2"/>
      <c r="I127" s="2"/>
      <c r="J127" s="4"/>
    </row>
    <row r="128" spans="1:10" s="9" customFormat="1" x14ac:dyDescent="0.2">
      <c r="A128" s="4"/>
      <c r="B128" s="2"/>
      <c r="C128" s="4"/>
      <c r="D128" s="2"/>
      <c r="E128" s="2"/>
      <c r="F128" s="51"/>
      <c r="G128" s="808"/>
      <c r="H128" s="2"/>
      <c r="I128" s="2"/>
      <c r="J128" s="4"/>
    </row>
    <row r="129" spans="1:10" s="9" customFormat="1" x14ac:dyDescent="0.2">
      <c r="A129" s="4"/>
      <c r="B129" s="2"/>
      <c r="C129" s="4"/>
      <c r="D129" s="2"/>
      <c r="E129" s="2"/>
      <c r="F129" s="51"/>
      <c r="G129" s="808"/>
      <c r="H129" s="2"/>
      <c r="I129" s="2"/>
      <c r="J129" s="4"/>
    </row>
    <row r="130" spans="1:10" s="9" customFormat="1" x14ac:dyDescent="0.2">
      <c r="A130" s="4"/>
      <c r="B130" s="2"/>
      <c r="C130" s="4"/>
      <c r="D130" s="2"/>
      <c r="E130" s="2"/>
      <c r="F130" s="51"/>
      <c r="G130" s="808"/>
      <c r="H130" s="2"/>
      <c r="I130" s="2"/>
      <c r="J130" s="4"/>
    </row>
    <row r="131" spans="1:10" s="9" customFormat="1" x14ac:dyDescent="0.2">
      <c r="A131" s="4"/>
      <c r="B131" s="2"/>
      <c r="C131" s="4"/>
      <c r="D131" s="2"/>
      <c r="E131" s="2"/>
      <c r="F131" s="51"/>
      <c r="G131" s="808"/>
      <c r="H131" s="2"/>
      <c r="I131" s="2"/>
      <c r="J131" s="4"/>
    </row>
    <row r="132" spans="1:10" s="9" customFormat="1" x14ac:dyDescent="0.2">
      <c r="A132" s="4"/>
      <c r="B132" s="2"/>
      <c r="C132" s="4"/>
      <c r="D132" s="2"/>
      <c r="E132" s="2"/>
      <c r="F132" s="51"/>
      <c r="G132" s="808"/>
      <c r="H132" s="2"/>
      <c r="I132" s="2"/>
      <c r="J132" s="4"/>
    </row>
    <row r="133" spans="1:10" s="9" customFormat="1" x14ac:dyDescent="0.2">
      <c r="A133" s="4"/>
      <c r="B133" s="2"/>
      <c r="C133" s="4"/>
      <c r="D133" s="2"/>
      <c r="E133" s="2"/>
      <c r="F133" s="51"/>
      <c r="G133" s="808"/>
      <c r="H133" s="2"/>
      <c r="I133" s="2"/>
      <c r="J133" s="4"/>
    </row>
    <row r="134" spans="1:10" s="9" customFormat="1" x14ac:dyDescent="0.2">
      <c r="A134" s="4"/>
      <c r="B134" s="2"/>
      <c r="C134" s="4"/>
      <c r="D134" s="2"/>
      <c r="E134" s="2"/>
      <c r="F134" s="51"/>
      <c r="G134" s="808"/>
      <c r="H134" s="2"/>
      <c r="I134" s="2"/>
      <c r="J134" s="4"/>
    </row>
    <row r="135" spans="1:10" s="9" customFormat="1" x14ac:dyDescent="0.2">
      <c r="A135" s="4"/>
      <c r="B135" s="2"/>
      <c r="C135" s="4"/>
      <c r="D135" s="2"/>
      <c r="E135" s="2"/>
      <c r="F135" s="51"/>
      <c r="G135" s="808"/>
      <c r="H135" s="2"/>
      <c r="I135" s="2"/>
      <c r="J135" s="4"/>
    </row>
    <row r="136" spans="1:10" s="9" customFormat="1" x14ac:dyDescent="0.2">
      <c r="A136" s="4"/>
      <c r="B136" s="2"/>
      <c r="C136" s="4"/>
      <c r="D136" s="2"/>
      <c r="E136" s="2"/>
      <c r="F136" s="51"/>
      <c r="G136" s="808"/>
      <c r="H136" s="2"/>
      <c r="I136" s="2"/>
      <c r="J136" s="4"/>
    </row>
    <row r="137" spans="1:10" s="9" customFormat="1" x14ac:dyDescent="0.2">
      <c r="A137" s="4"/>
      <c r="B137" s="2"/>
      <c r="C137" s="4"/>
      <c r="D137" s="2"/>
      <c r="E137" s="2"/>
      <c r="F137" s="51"/>
      <c r="G137" s="808"/>
      <c r="H137" s="2"/>
      <c r="I137" s="2"/>
      <c r="J137" s="4"/>
    </row>
    <row r="138" spans="1:10" s="9" customFormat="1" x14ac:dyDescent="0.2">
      <c r="A138" s="4"/>
      <c r="B138" s="2"/>
      <c r="C138" s="4"/>
      <c r="D138" s="2"/>
      <c r="E138" s="2"/>
      <c r="F138" s="51"/>
      <c r="G138" s="808"/>
      <c r="H138" s="2"/>
      <c r="I138" s="2"/>
      <c r="J138" s="4"/>
    </row>
    <row r="139" spans="1:10" s="9" customFormat="1" x14ac:dyDescent="0.2">
      <c r="A139" s="4"/>
      <c r="B139" s="2"/>
      <c r="C139" s="4"/>
      <c r="D139" s="2"/>
      <c r="E139" s="2"/>
      <c r="F139" s="51"/>
      <c r="G139" s="808"/>
      <c r="H139" s="2"/>
      <c r="I139" s="2"/>
      <c r="J139" s="4"/>
    </row>
    <row r="140" spans="1:10" s="9" customFormat="1" x14ac:dyDescent="0.2">
      <c r="A140" s="4"/>
      <c r="B140" s="2"/>
      <c r="C140" s="4"/>
      <c r="D140" s="2"/>
      <c r="E140" s="2"/>
      <c r="F140" s="51"/>
      <c r="G140" s="808"/>
      <c r="H140" s="2"/>
      <c r="I140" s="2"/>
      <c r="J140" s="4"/>
    </row>
    <row r="141" spans="1:10" s="9" customFormat="1" x14ac:dyDescent="0.2">
      <c r="A141" s="4"/>
      <c r="B141" s="2"/>
      <c r="C141" s="4"/>
      <c r="D141" s="2"/>
      <c r="E141" s="2"/>
      <c r="F141" s="51"/>
      <c r="G141" s="808"/>
      <c r="H141" s="2"/>
      <c r="I141" s="2"/>
      <c r="J141" s="4"/>
    </row>
    <row r="142" spans="1:10" s="9" customFormat="1" x14ac:dyDescent="0.2">
      <c r="A142" s="4"/>
      <c r="B142" s="2"/>
      <c r="C142" s="4"/>
      <c r="D142" s="2"/>
      <c r="E142" s="2"/>
      <c r="F142" s="51"/>
      <c r="G142" s="808"/>
      <c r="H142" s="2"/>
      <c r="I142" s="2"/>
      <c r="J142" s="4"/>
    </row>
    <row r="143" spans="1:10" s="9" customFormat="1" x14ac:dyDescent="0.2">
      <c r="A143" s="4"/>
      <c r="B143" s="2"/>
      <c r="C143" s="4"/>
      <c r="D143" s="2"/>
      <c r="E143" s="2"/>
      <c r="F143" s="51"/>
      <c r="G143" s="808"/>
      <c r="H143" s="2"/>
      <c r="I143" s="2"/>
      <c r="J143" s="4"/>
    </row>
    <row r="144" spans="1:10" s="9" customFormat="1" x14ac:dyDescent="0.2">
      <c r="A144" s="4"/>
      <c r="B144" s="2"/>
      <c r="C144" s="4"/>
      <c r="D144" s="2"/>
      <c r="E144" s="2"/>
      <c r="F144" s="51"/>
      <c r="G144" s="808"/>
      <c r="H144" s="2"/>
      <c r="I144" s="2"/>
      <c r="J144" s="4"/>
    </row>
    <row r="145" spans="1:10" s="9" customFormat="1" x14ac:dyDescent="0.2">
      <c r="A145" s="4"/>
      <c r="B145" s="2"/>
      <c r="C145" s="4"/>
      <c r="D145" s="2"/>
      <c r="E145" s="2"/>
      <c r="F145" s="51"/>
      <c r="G145" s="808"/>
      <c r="H145" s="2"/>
      <c r="I145" s="2"/>
      <c r="J145" s="4"/>
    </row>
    <row r="146" spans="1:10" s="9" customFormat="1" x14ac:dyDescent="0.2">
      <c r="A146" s="4"/>
      <c r="B146" s="2"/>
      <c r="C146" s="4"/>
      <c r="D146" s="2"/>
      <c r="E146" s="2"/>
      <c r="F146" s="51"/>
      <c r="G146" s="808"/>
      <c r="H146" s="2"/>
      <c r="I146" s="2"/>
      <c r="J146" s="4"/>
    </row>
    <row r="147" spans="1:10" s="9" customFormat="1" x14ac:dyDescent="0.2">
      <c r="A147" s="4"/>
      <c r="B147" s="2"/>
      <c r="C147" s="4"/>
      <c r="D147" s="2"/>
      <c r="E147" s="2"/>
      <c r="F147" s="51"/>
      <c r="G147" s="808"/>
      <c r="H147" s="2"/>
      <c r="I147" s="2"/>
      <c r="J147" s="4"/>
    </row>
    <row r="148" spans="1:10" s="9" customFormat="1" x14ac:dyDescent="0.2">
      <c r="A148" s="4"/>
      <c r="B148" s="2"/>
      <c r="C148" s="4"/>
      <c r="D148" s="2"/>
      <c r="E148" s="2"/>
      <c r="F148" s="51"/>
      <c r="G148" s="808"/>
      <c r="H148" s="2"/>
      <c r="I148" s="2"/>
      <c r="J148" s="4"/>
    </row>
    <row r="149" spans="1:10" s="9" customFormat="1" x14ac:dyDescent="0.2">
      <c r="A149" s="4"/>
      <c r="B149" s="2"/>
      <c r="C149" s="4"/>
      <c r="D149" s="2"/>
      <c r="E149" s="2"/>
      <c r="F149" s="51"/>
      <c r="G149" s="808"/>
      <c r="H149" s="2"/>
      <c r="I149" s="2"/>
      <c r="J149" s="4"/>
    </row>
    <row r="150" spans="1:10" s="9" customFormat="1" x14ac:dyDescent="0.2">
      <c r="A150" s="4"/>
      <c r="B150" s="2"/>
      <c r="C150" s="4"/>
      <c r="D150" s="2"/>
      <c r="E150" s="2"/>
      <c r="F150" s="51"/>
      <c r="G150" s="808"/>
      <c r="H150" s="2"/>
      <c r="I150" s="2"/>
      <c r="J150" s="4"/>
    </row>
    <row r="151" spans="1:10" s="9" customFormat="1" x14ac:dyDescent="0.2">
      <c r="A151" s="4"/>
      <c r="B151" s="2"/>
      <c r="C151" s="4"/>
      <c r="D151" s="2"/>
      <c r="E151" s="2"/>
      <c r="F151" s="51"/>
      <c r="G151" s="808"/>
      <c r="H151" s="2"/>
      <c r="I151" s="2"/>
      <c r="J151" s="4"/>
    </row>
    <row r="152" spans="1:10" s="9" customFormat="1" x14ac:dyDescent="0.2">
      <c r="A152" s="4"/>
      <c r="B152" s="2"/>
      <c r="C152" s="4"/>
      <c r="D152" s="2"/>
      <c r="E152" s="2"/>
      <c r="F152" s="51"/>
      <c r="G152" s="808"/>
      <c r="H152" s="2"/>
      <c r="I152" s="2"/>
      <c r="J152" s="4"/>
    </row>
    <row r="153" spans="1:10" s="9" customFormat="1" x14ac:dyDescent="0.2">
      <c r="A153" s="4"/>
      <c r="B153" s="2"/>
      <c r="C153" s="4"/>
      <c r="D153" s="2"/>
      <c r="E153" s="2"/>
      <c r="F153" s="51"/>
      <c r="G153" s="808"/>
      <c r="H153" s="2"/>
      <c r="I153" s="2"/>
      <c r="J153" s="4"/>
    </row>
    <row r="154" spans="1:10" s="9" customFormat="1" x14ac:dyDescent="0.2">
      <c r="A154" s="4"/>
      <c r="B154" s="2"/>
      <c r="C154" s="4"/>
      <c r="D154" s="2"/>
      <c r="E154" s="2"/>
      <c r="F154" s="51"/>
      <c r="G154" s="808"/>
      <c r="H154" s="2"/>
      <c r="I154" s="2"/>
      <c r="J154" s="4"/>
    </row>
    <row r="155" spans="1:10" s="9" customFormat="1" x14ac:dyDescent="0.2">
      <c r="A155" s="4"/>
      <c r="B155" s="2"/>
      <c r="C155" s="4"/>
      <c r="D155" s="2"/>
      <c r="E155" s="2"/>
      <c r="F155" s="51"/>
      <c r="G155" s="808"/>
      <c r="H155" s="2"/>
      <c r="I155" s="2"/>
      <c r="J155" s="4"/>
    </row>
    <row r="156" spans="1:10" s="9" customFormat="1" x14ac:dyDescent="0.2">
      <c r="A156" s="4"/>
      <c r="B156" s="2"/>
      <c r="C156" s="4"/>
      <c r="D156" s="2"/>
      <c r="E156" s="2"/>
      <c r="F156" s="51"/>
      <c r="G156" s="808"/>
      <c r="H156" s="2"/>
      <c r="I156" s="2"/>
      <c r="J156" s="4"/>
    </row>
    <row r="157" spans="1:10" s="9" customFormat="1" x14ac:dyDescent="0.2">
      <c r="A157" s="4"/>
      <c r="B157" s="2"/>
      <c r="C157" s="4"/>
      <c r="D157" s="2"/>
      <c r="E157" s="2"/>
      <c r="F157" s="51"/>
      <c r="G157" s="808"/>
      <c r="H157" s="2"/>
      <c r="I157" s="2"/>
      <c r="J157" s="4"/>
    </row>
    <row r="158" spans="1:10" s="9" customFormat="1" x14ac:dyDescent="0.2">
      <c r="A158" s="4"/>
      <c r="B158" s="2"/>
      <c r="C158" s="4"/>
      <c r="D158" s="2"/>
      <c r="E158" s="2"/>
      <c r="F158" s="51"/>
      <c r="G158" s="808"/>
      <c r="H158" s="2"/>
      <c r="I158" s="2"/>
      <c r="J158" s="4"/>
    </row>
    <row r="159" spans="1:10" s="9" customFormat="1" x14ac:dyDescent="0.2">
      <c r="A159" s="4"/>
      <c r="B159" s="2"/>
      <c r="C159" s="4"/>
      <c r="D159" s="2"/>
      <c r="E159" s="2"/>
      <c r="F159" s="51"/>
      <c r="G159" s="808"/>
      <c r="H159" s="2"/>
      <c r="I159" s="2"/>
      <c r="J159" s="4"/>
    </row>
    <row r="160" spans="1:10" s="9" customFormat="1" x14ac:dyDescent="0.2">
      <c r="A160" s="4"/>
      <c r="B160" s="2"/>
      <c r="C160" s="4"/>
      <c r="D160" s="2"/>
      <c r="E160" s="2"/>
      <c r="F160" s="51"/>
      <c r="G160" s="808"/>
      <c r="H160" s="2"/>
      <c r="I160" s="2"/>
      <c r="J160" s="4"/>
    </row>
    <row r="161" spans="1:10" s="9" customFormat="1" x14ac:dyDescent="0.2">
      <c r="A161" s="4"/>
      <c r="B161" s="2"/>
      <c r="C161" s="4"/>
      <c r="D161" s="2"/>
      <c r="E161" s="2"/>
      <c r="F161" s="51"/>
      <c r="G161" s="808"/>
      <c r="H161" s="2"/>
      <c r="I161" s="2"/>
      <c r="J161" s="4"/>
    </row>
    <row r="162" spans="1:10" s="9" customFormat="1" x14ac:dyDescent="0.2">
      <c r="A162" s="4"/>
      <c r="B162" s="2"/>
      <c r="C162" s="4"/>
      <c r="D162" s="2"/>
      <c r="E162" s="2"/>
      <c r="F162" s="51"/>
      <c r="G162" s="808"/>
      <c r="H162" s="2"/>
      <c r="I162" s="2"/>
      <c r="J162" s="4"/>
    </row>
    <row r="163" spans="1:10" s="9" customFormat="1" x14ac:dyDescent="0.2">
      <c r="A163" s="4"/>
      <c r="B163" s="2"/>
      <c r="C163" s="4"/>
      <c r="D163" s="2"/>
      <c r="E163" s="2"/>
      <c r="F163" s="51"/>
      <c r="G163" s="808"/>
      <c r="H163" s="2"/>
      <c r="I163" s="2"/>
      <c r="J163" s="4"/>
    </row>
    <row r="164" spans="1:10" s="9" customFormat="1" x14ac:dyDescent="0.2">
      <c r="A164" s="4"/>
      <c r="B164" s="2"/>
      <c r="C164" s="4"/>
      <c r="D164" s="2"/>
      <c r="E164" s="2"/>
      <c r="F164" s="51"/>
      <c r="G164" s="808"/>
      <c r="H164" s="2"/>
      <c r="I164" s="2"/>
      <c r="J164" s="4"/>
    </row>
    <row r="165" spans="1:10" s="9" customFormat="1" x14ac:dyDescent="0.2">
      <c r="A165" s="4"/>
      <c r="B165" s="2"/>
      <c r="C165" s="4"/>
      <c r="D165" s="2"/>
      <c r="E165" s="2"/>
      <c r="F165" s="51"/>
      <c r="G165" s="808"/>
      <c r="H165" s="2"/>
      <c r="I165" s="2"/>
      <c r="J165" s="4"/>
    </row>
    <row r="166" spans="1:10" s="9" customFormat="1" x14ac:dyDescent="0.2">
      <c r="A166" s="4"/>
      <c r="B166" s="2"/>
      <c r="C166" s="4"/>
      <c r="D166" s="2"/>
      <c r="E166" s="2"/>
      <c r="F166" s="51"/>
      <c r="G166" s="808"/>
      <c r="H166" s="2"/>
      <c r="I166" s="2"/>
      <c r="J166" s="4"/>
    </row>
    <row r="167" spans="1:10" s="9" customFormat="1" x14ac:dyDescent="0.2">
      <c r="A167" s="4"/>
      <c r="B167" s="2"/>
      <c r="C167" s="4"/>
      <c r="D167" s="2"/>
      <c r="E167" s="2"/>
      <c r="F167" s="51"/>
      <c r="G167" s="808"/>
      <c r="H167" s="2"/>
      <c r="I167" s="2"/>
      <c r="J167" s="4"/>
    </row>
    <row r="168" spans="1:10" s="9" customFormat="1" x14ac:dyDescent="0.2">
      <c r="A168" s="4"/>
      <c r="B168" s="2"/>
      <c r="C168" s="4"/>
      <c r="D168" s="2"/>
      <c r="E168" s="2"/>
      <c r="F168" s="51"/>
      <c r="G168" s="808"/>
      <c r="H168" s="2"/>
      <c r="I168" s="2"/>
      <c r="J168" s="4"/>
    </row>
    <row r="169" spans="1:10" s="9" customFormat="1" x14ac:dyDescent="0.2">
      <c r="A169" s="4"/>
      <c r="B169" s="2"/>
      <c r="C169" s="4"/>
      <c r="D169" s="2"/>
      <c r="E169" s="2"/>
      <c r="F169" s="51"/>
      <c r="G169" s="808"/>
      <c r="H169" s="2"/>
      <c r="I169" s="2"/>
      <c r="J169" s="4"/>
    </row>
    <row r="170" spans="1:10" s="9" customFormat="1" x14ac:dyDescent="0.2">
      <c r="A170" s="4"/>
      <c r="B170" s="2"/>
      <c r="C170" s="4"/>
      <c r="D170" s="2"/>
      <c r="E170" s="2"/>
      <c r="F170" s="51"/>
      <c r="G170" s="808"/>
      <c r="H170" s="2"/>
      <c r="I170" s="2"/>
      <c r="J170" s="4"/>
    </row>
    <row r="171" spans="1:10" s="9" customFormat="1" x14ac:dyDescent="0.2">
      <c r="A171" s="4"/>
      <c r="B171" s="2"/>
      <c r="C171" s="4"/>
      <c r="D171" s="2"/>
      <c r="E171" s="2"/>
      <c r="F171" s="51"/>
      <c r="G171" s="808"/>
      <c r="H171" s="2"/>
      <c r="I171" s="2"/>
      <c r="J171" s="4"/>
    </row>
    <row r="172" spans="1:10" s="9" customFormat="1" x14ac:dyDescent="0.2">
      <c r="A172" s="4"/>
      <c r="B172" s="2"/>
      <c r="C172" s="4"/>
      <c r="D172" s="2"/>
      <c r="E172" s="2"/>
      <c r="F172" s="51"/>
      <c r="G172" s="808"/>
      <c r="H172" s="2"/>
      <c r="I172" s="2"/>
      <c r="J172" s="4"/>
    </row>
    <row r="173" spans="1:10" s="9" customFormat="1" x14ac:dyDescent="0.2">
      <c r="A173" s="4"/>
      <c r="B173" s="2"/>
      <c r="C173" s="4"/>
      <c r="D173" s="2"/>
      <c r="E173" s="2"/>
      <c r="F173" s="51"/>
      <c r="G173" s="808"/>
      <c r="H173" s="2"/>
      <c r="I173" s="2"/>
      <c r="J173" s="4"/>
    </row>
    <row r="174" spans="1:10" s="9" customFormat="1" x14ac:dyDescent="0.2">
      <c r="A174" s="4"/>
      <c r="B174" s="2"/>
      <c r="C174" s="4"/>
      <c r="D174" s="2"/>
      <c r="E174" s="2"/>
      <c r="F174" s="51"/>
      <c r="G174" s="808"/>
      <c r="H174" s="2"/>
      <c r="I174" s="2"/>
      <c r="J174" s="4"/>
    </row>
    <row r="175" spans="1:10" s="9" customFormat="1" x14ac:dyDescent="0.2">
      <c r="A175" s="4"/>
      <c r="B175" s="2"/>
      <c r="C175" s="4"/>
      <c r="D175" s="2"/>
      <c r="E175" s="2"/>
      <c r="F175" s="51"/>
      <c r="G175" s="808"/>
      <c r="H175" s="2"/>
      <c r="I175" s="2"/>
      <c r="J175" s="4"/>
    </row>
    <row r="176" spans="1:10" s="9" customFormat="1" x14ac:dyDescent="0.2">
      <c r="A176" s="4"/>
      <c r="B176" s="2"/>
      <c r="C176" s="4"/>
      <c r="D176" s="2"/>
      <c r="E176" s="2"/>
      <c r="F176" s="51"/>
      <c r="G176" s="808"/>
      <c r="H176" s="2"/>
      <c r="I176" s="2"/>
      <c r="J176" s="4"/>
    </row>
    <row r="177" spans="1:10" s="9" customFormat="1" x14ac:dyDescent="0.2">
      <c r="A177" s="4"/>
      <c r="B177" s="2"/>
      <c r="C177" s="4"/>
      <c r="D177" s="2"/>
      <c r="E177" s="2"/>
      <c r="F177" s="51"/>
      <c r="G177" s="808"/>
      <c r="H177" s="2"/>
      <c r="I177" s="2"/>
      <c r="J177" s="4"/>
    </row>
    <row r="178" spans="1:10" s="9" customFormat="1" x14ac:dyDescent="0.2">
      <c r="A178" s="4"/>
      <c r="B178" s="2"/>
      <c r="C178" s="4"/>
      <c r="D178" s="2"/>
      <c r="E178" s="2"/>
      <c r="F178" s="51"/>
      <c r="G178" s="808"/>
      <c r="H178" s="2"/>
      <c r="I178" s="2"/>
      <c r="J178" s="4"/>
    </row>
    <row r="179" spans="1:10" s="9" customFormat="1" x14ac:dyDescent="0.2">
      <c r="A179" s="4"/>
      <c r="B179" s="2"/>
      <c r="C179" s="4"/>
      <c r="D179" s="2"/>
      <c r="E179" s="2"/>
      <c r="F179" s="51"/>
      <c r="G179" s="808"/>
      <c r="H179" s="2"/>
      <c r="I179" s="2"/>
      <c r="J179" s="4"/>
    </row>
    <row r="180" spans="1:10" s="9" customFormat="1" x14ac:dyDescent="0.2">
      <c r="A180" s="4"/>
      <c r="B180" s="2"/>
      <c r="C180" s="4"/>
      <c r="D180" s="2"/>
      <c r="E180" s="2"/>
      <c r="F180" s="51"/>
      <c r="G180" s="808"/>
      <c r="H180" s="2"/>
      <c r="I180" s="2"/>
      <c r="J180" s="4"/>
    </row>
    <row r="181" spans="1:10" s="9" customFormat="1" x14ac:dyDescent="0.2">
      <c r="A181" s="4"/>
      <c r="B181" s="2"/>
      <c r="C181" s="4"/>
      <c r="D181" s="2"/>
      <c r="E181" s="2"/>
      <c r="F181" s="51"/>
      <c r="G181" s="808"/>
      <c r="H181" s="2"/>
      <c r="I181" s="2"/>
      <c r="J181" s="4"/>
    </row>
    <row r="182" spans="1:10" s="9" customFormat="1" x14ac:dyDescent="0.2">
      <c r="A182" s="4"/>
      <c r="B182" s="2"/>
      <c r="C182" s="4"/>
      <c r="D182" s="2"/>
      <c r="E182" s="2"/>
      <c r="F182" s="51"/>
      <c r="G182" s="808"/>
      <c r="H182" s="2"/>
      <c r="I182" s="2"/>
      <c r="J182" s="4"/>
    </row>
    <row r="183" spans="1:10" s="9" customFormat="1" x14ac:dyDescent="0.2">
      <c r="A183" s="4"/>
      <c r="B183" s="2"/>
      <c r="C183" s="4"/>
      <c r="D183" s="2"/>
      <c r="E183" s="2"/>
      <c r="F183" s="51"/>
      <c r="G183" s="808"/>
      <c r="H183" s="2"/>
      <c r="I183" s="2"/>
      <c r="J183" s="4"/>
    </row>
    <row r="184" spans="1:10" s="9" customFormat="1" x14ac:dyDescent="0.2">
      <c r="A184" s="4"/>
      <c r="B184" s="2"/>
      <c r="C184" s="4"/>
      <c r="D184" s="2"/>
      <c r="E184" s="2"/>
      <c r="F184" s="51"/>
      <c r="G184" s="808"/>
      <c r="H184" s="2"/>
      <c r="I184" s="2"/>
      <c r="J184" s="4"/>
    </row>
    <row r="185" spans="1:10" s="9" customFormat="1" x14ac:dyDescent="0.2">
      <c r="A185" s="4"/>
      <c r="B185" s="2"/>
      <c r="C185" s="4"/>
      <c r="D185" s="2"/>
      <c r="E185" s="2"/>
      <c r="F185" s="51"/>
      <c r="G185" s="808"/>
      <c r="H185" s="2"/>
      <c r="I185" s="2"/>
      <c r="J185" s="4"/>
    </row>
    <row r="186" spans="1:10" s="9" customFormat="1" x14ac:dyDescent="0.2">
      <c r="A186" s="4"/>
      <c r="B186" s="2"/>
      <c r="C186" s="4"/>
      <c r="D186" s="2"/>
      <c r="E186" s="2"/>
      <c r="F186" s="51"/>
      <c r="G186" s="808"/>
      <c r="H186" s="2"/>
      <c r="I186" s="2"/>
      <c r="J186" s="4"/>
    </row>
    <row r="187" spans="1:10" s="9" customFormat="1" x14ac:dyDescent="0.2">
      <c r="A187" s="4"/>
      <c r="B187" s="2"/>
      <c r="C187" s="4"/>
      <c r="D187" s="2"/>
      <c r="E187" s="2"/>
      <c r="F187" s="51"/>
      <c r="G187" s="808"/>
      <c r="H187" s="2"/>
      <c r="I187" s="2"/>
      <c r="J187" s="4"/>
    </row>
    <row r="188" spans="1:10" s="9" customFormat="1" x14ac:dyDescent="0.2">
      <c r="A188" s="4"/>
      <c r="B188" s="2"/>
      <c r="C188" s="4"/>
      <c r="D188" s="2"/>
      <c r="E188" s="2"/>
      <c r="F188" s="51"/>
      <c r="G188" s="808"/>
      <c r="H188" s="2"/>
      <c r="I188" s="2"/>
      <c r="J188" s="4"/>
    </row>
    <row r="189" spans="1:10" s="9" customFormat="1" x14ac:dyDescent="0.2">
      <c r="A189" s="4"/>
      <c r="B189" s="2"/>
      <c r="C189" s="4"/>
      <c r="D189" s="2"/>
      <c r="E189" s="2"/>
      <c r="F189" s="51"/>
      <c r="G189" s="808"/>
      <c r="H189" s="2"/>
      <c r="I189" s="2"/>
      <c r="J189" s="4"/>
    </row>
    <row r="190" spans="1:10" s="9" customFormat="1" x14ac:dyDescent="0.2">
      <c r="A190" s="4"/>
      <c r="B190" s="2"/>
      <c r="C190" s="4"/>
      <c r="D190" s="2"/>
      <c r="E190" s="2"/>
      <c r="F190" s="51"/>
      <c r="G190" s="808"/>
      <c r="H190" s="2"/>
      <c r="I190" s="2"/>
      <c r="J190" s="4"/>
    </row>
    <row r="191" spans="1:10" s="9" customFormat="1" x14ac:dyDescent="0.2">
      <c r="A191" s="4"/>
      <c r="B191" s="2"/>
      <c r="C191" s="4"/>
      <c r="D191" s="2"/>
      <c r="E191" s="2"/>
      <c r="F191" s="51"/>
      <c r="G191" s="808"/>
      <c r="H191" s="2"/>
      <c r="I191" s="2"/>
      <c r="J191" s="4"/>
    </row>
    <row r="192" spans="1:10" s="9" customFormat="1" x14ac:dyDescent="0.2">
      <c r="A192" s="4"/>
      <c r="B192" s="2"/>
      <c r="C192" s="4"/>
      <c r="D192" s="2"/>
      <c r="E192" s="2"/>
      <c r="F192" s="51"/>
      <c r="G192" s="808"/>
      <c r="H192" s="2"/>
      <c r="I192" s="2"/>
      <c r="J192" s="4"/>
    </row>
    <row r="193" spans="1:10" s="9" customFormat="1" x14ac:dyDescent="0.2">
      <c r="A193" s="4"/>
      <c r="B193" s="2"/>
      <c r="C193" s="4"/>
      <c r="D193" s="2"/>
      <c r="E193" s="2"/>
      <c r="F193" s="51"/>
      <c r="G193" s="808"/>
      <c r="H193" s="2"/>
      <c r="I193" s="2"/>
      <c r="J193" s="4"/>
    </row>
    <row r="194" spans="1:10" s="9" customFormat="1" x14ac:dyDescent="0.2">
      <c r="A194" s="4"/>
      <c r="B194" s="2"/>
      <c r="C194" s="4"/>
      <c r="D194" s="2"/>
      <c r="E194" s="2"/>
      <c r="F194" s="51"/>
      <c r="G194" s="808"/>
      <c r="H194" s="2"/>
      <c r="I194" s="2"/>
      <c r="J194" s="4"/>
    </row>
    <row r="195" spans="1:10" s="9" customFormat="1" x14ac:dyDescent="0.2">
      <c r="A195" s="4"/>
      <c r="B195" s="2"/>
      <c r="C195" s="4"/>
      <c r="D195" s="2"/>
      <c r="E195" s="2"/>
      <c r="F195" s="51"/>
      <c r="G195" s="808"/>
      <c r="H195" s="2"/>
      <c r="I195" s="2"/>
      <c r="J195" s="4"/>
    </row>
    <row r="196" spans="1:10" s="9" customFormat="1" x14ac:dyDescent="0.2">
      <c r="A196" s="4"/>
      <c r="B196" s="2"/>
      <c r="C196" s="4"/>
      <c r="D196" s="2"/>
      <c r="E196" s="2"/>
      <c r="F196" s="51"/>
      <c r="G196" s="808"/>
      <c r="H196" s="2"/>
      <c r="I196" s="2"/>
      <c r="J196" s="4"/>
    </row>
    <row r="197" spans="1:10" s="9" customFormat="1" x14ac:dyDescent="0.2">
      <c r="A197" s="4"/>
      <c r="B197" s="2"/>
      <c r="C197" s="4"/>
      <c r="D197" s="2"/>
      <c r="E197" s="2"/>
      <c r="F197" s="51"/>
      <c r="G197" s="808"/>
      <c r="H197" s="2"/>
      <c r="I197" s="2"/>
      <c r="J197" s="4"/>
    </row>
    <row r="198" spans="1:10" s="9" customFormat="1" x14ac:dyDescent="0.2">
      <c r="A198" s="4"/>
      <c r="B198" s="2"/>
      <c r="C198" s="4"/>
      <c r="D198" s="2"/>
      <c r="E198" s="2"/>
      <c r="F198" s="51"/>
      <c r="G198" s="808"/>
      <c r="H198" s="2"/>
      <c r="I198" s="2"/>
      <c r="J198" s="4"/>
    </row>
    <row r="199" spans="1:10" s="9" customFormat="1" x14ac:dyDescent="0.2">
      <c r="A199" s="4"/>
      <c r="B199" s="2"/>
      <c r="C199" s="4"/>
      <c r="D199" s="2"/>
      <c r="E199" s="2"/>
      <c r="F199" s="51"/>
      <c r="G199" s="808"/>
      <c r="H199" s="2"/>
      <c r="I199" s="2"/>
      <c r="J199" s="4"/>
    </row>
    <row r="200" spans="1:10" s="9" customFormat="1" x14ac:dyDescent="0.2">
      <c r="A200" s="4"/>
      <c r="B200" s="2"/>
      <c r="C200" s="4"/>
      <c r="D200" s="2"/>
      <c r="E200" s="2"/>
      <c r="F200" s="51"/>
      <c r="G200" s="808"/>
      <c r="H200" s="2"/>
      <c r="I200" s="2"/>
      <c r="J200" s="4"/>
    </row>
    <row r="201" spans="1:10" s="9" customFormat="1" x14ac:dyDescent="0.2">
      <c r="A201" s="4"/>
      <c r="B201" s="2"/>
      <c r="C201" s="4"/>
      <c r="D201" s="2"/>
      <c r="E201" s="2"/>
      <c r="F201" s="51"/>
      <c r="G201" s="808"/>
      <c r="H201" s="2"/>
      <c r="I201" s="2"/>
      <c r="J201" s="4"/>
    </row>
    <row r="202" spans="1:10" s="9" customFormat="1" x14ac:dyDescent="0.2">
      <c r="A202" s="4"/>
      <c r="B202" s="2"/>
      <c r="C202" s="4"/>
      <c r="D202" s="2"/>
      <c r="E202" s="2"/>
      <c r="F202" s="51"/>
      <c r="G202" s="808"/>
      <c r="H202" s="2"/>
      <c r="I202" s="2"/>
      <c r="J202" s="4"/>
    </row>
    <row r="203" spans="1:10" s="9" customFormat="1" x14ac:dyDescent="0.2">
      <c r="A203" s="4"/>
      <c r="B203" s="2"/>
      <c r="C203" s="4"/>
      <c r="D203" s="2"/>
      <c r="E203" s="2"/>
      <c r="F203" s="51"/>
      <c r="G203" s="808"/>
      <c r="H203" s="2"/>
      <c r="I203" s="2"/>
      <c r="J203" s="4"/>
    </row>
    <row r="204" spans="1:10" s="9" customFormat="1" x14ac:dyDescent="0.2">
      <c r="A204" s="4"/>
      <c r="B204" s="2"/>
      <c r="C204" s="4"/>
      <c r="D204" s="2"/>
      <c r="E204" s="2"/>
      <c r="F204" s="51"/>
      <c r="G204" s="808"/>
      <c r="H204" s="2"/>
      <c r="I204" s="2"/>
      <c r="J204" s="4"/>
    </row>
    <row r="205" spans="1:10" s="9" customFormat="1" x14ac:dyDescent="0.2">
      <c r="A205" s="4"/>
      <c r="B205" s="2"/>
      <c r="C205" s="4"/>
      <c r="D205" s="2"/>
      <c r="E205" s="2"/>
      <c r="F205" s="51"/>
      <c r="G205" s="808"/>
      <c r="H205" s="2"/>
      <c r="I205" s="2"/>
      <c r="J205" s="4"/>
    </row>
    <row r="206" spans="1:10" s="9" customFormat="1" x14ac:dyDescent="0.2">
      <c r="A206" s="4"/>
      <c r="B206" s="2"/>
      <c r="C206" s="4"/>
      <c r="D206" s="2"/>
      <c r="E206" s="2"/>
      <c r="F206" s="51"/>
      <c r="G206" s="808"/>
      <c r="H206" s="2"/>
      <c r="I206" s="2"/>
      <c r="J206" s="4"/>
    </row>
    <row r="207" spans="1:10" s="9" customFormat="1" x14ac:dyDescent="0.2">
      <c r="A207" s="4"/>
      <c r="B207" s="2"/>
      <c r="C207" s="4"/>
      <c r="D207" s="2"/>
      <c r="E207" s="2"/>
      <c r="F207" s="51"/>
      <c r="G207" s="808"/>
      <c r="H207" s="2"/>
      <c r="I207" s="2"/>
      <c r="J207" s="4"/>
    </row>
    <row r="208" spans="1:10" s="9" customFormat="1" x14ac:dyDescent="0.2">
      <c r="A208" s="4"/>
      <c r="B208" s="2"/>
      <c r="C208" s="4"/>
      <c r="D208" s="2"/>
      <c r="E208" s="2"/>
      <c r="F208" s="51"/>
      <c r="G208" s="808"/>
      <c r="H208" s="2"/>
      <c r="I208" s="2"/>
      <c r="J208" s="4"/>
    </row>
    <row r="209" spans="1:10" s="9" customFormat="1" x14ac:dyDescent="0.2">
      <c r="A209" s="4"/>
      <c r="B209" s="2"/>
      <c r="C209" s="4"/>
      <c r="D209" s="2"/>
      <c r="E209" s="2"/>
      <c r="F209" s="51"/>
      <c r="G209" s="808"/>
      <c r="H209" s="2"/>
      <c r="I209" s="2"/>
      <c r="J209" s="4"/>
    </row>
    <row r="210" spans="1:10" s="9" customFormat="1" x14ac:dyDescent="0.2">
      <c r="A210" s="4"/>
      <c r="B210" s="2"/>
      <c r="C210" s="4"/>
      <c r="D210" s="2"/>
      <c r="E210" s="2"/>
      <c r="F210" s="51"/>
      <c r="G210" s="808"/>
      <c r="H210" s="2"/>
      <c r="I210" s="2"/>
      <c r="J210" s="4"/>
    </row>
    <row r="211" spans="1:10" s="9" customFormat="1" x14ac:dyDescent="0.2">
      <c r="A211" s="4"/>
      <c r="B211" s="2"/>
      <c r="C211" s="4"/>
      <c r="D211" s="2"/>
      <c r="E211" s="2"/>
      <c r="F211" s="51"/>
      <c r="G211" s="808"/>
      <c r="H211" s="2"/>
      <c r="I211" s="2"/>
      <c r="J211" s="4"/>
    </row>
    <row r="212" spans="1:10" s="9" customFormat="1" x14ac:dyDescent="0.2">
      <c r="A212" s="4"/>
      <c r="B212" s="2"/>
      <c r="C212" s="4"/>
      <c r="D212" s="2"/>
      <c r="E212" s="2"/>
      <c r="F212" s="51"/>
      <c r="G212" s="808"/>
      <c r="H212" s="2"/>
      <c r="I212" s="2"/>
      <c r="J212" s="4"/>
    </row>
    <row r="213" spans="1:10" s="9" customFormat="1" x14ac:dyDescent="0.2">
      <c r="A213" s="4"/>
      <c r="B213" s="2"/>
      <c r="C213" s="4"/>
      <c r="D213" s="2"/>
      <c r="E213" s="2"/>
      <c r="F213" s="51"/>
      <c r="G213" s="808"/>
      <c r="H213" s="2"/>
      <c r="I213" s="2"/>
      <c r="J213" s="4"/>
    </row>
    <row r="214" spans="1:10" s="9" customFormat="1" x14ac:dyDescent="0.2">
      <c r="A214" s="4"/>
      <c r="B214" s="2"/>
      <c r="C214" s="4"/>
      <c r="D214" s="2"/>
      <c r="E214" s="2"/>
      <c r="F214" s="51"/>
      <c r="G214" s="808"/>
      <c r="H214" s="2"/>
      <c r="I214" s="2"/>
      <c r="J214" s="4"/>
    </row>
    <row r="215" spans="1:10" s="9" customFormat="1" x14ac:dyDescent="0.2">
      <c r="A215" s="4"/>
      <c r="B215" s="2"/>
      <c r="C215" s="4"/>
      <c r="D215" s="2"/>
      <c r="E215" s="2"/>
      <c r="F215" s="51"/>
      <c r="G215" s="808"/>
      <c r="H215" s="2"/>
      <c r="I215" s="2"/>
      <c r="J215" s="4"/>
    </row>
    <row r="216" spans="1:10" s="9" customFormat="1" x14ac:dyDescent="0.2">
      <c r="A216" s="4"/>
      <c r="B216" s="2"/>
      <c r="C216" s="4"/>
      <c r="D216" s="2"/>
      <c r="E216" s="2"/>
      <c r="F216" s="51"/>
      <c r="G216" s="808"/>
      <c r="H216" s="2"/>
      <c r="I216" s="2"/>
      <c r="J216" s="4"/>
    </row>
    <row r="217" spans="1:10" s="9" customFormat="1" x14ac:dyDescent="0.2">
      <c r="A217" s="4"/>
      <c r="B217" s="2"/>
      <c r="C217" s="4"/>
      <c r="D217" s="2"/>
      <c r="E217" s="2"/>
      <c r="F217" s="51"/>
      <c r="G217" s="808"/>
      <c r="H217" s="2"/>
      <c r="I217" s="2"/>
      <c r="J217" s="4"/>
    </row>
    <row r="218" spans="1:10" s="9" customFormat="1" x14ac:dyDescent="0.2">
      <c r="A218" s="4"/>
      <c r="B218" s="2"/>
      <c r="C218" s="4"/>
      <c r="D218" s="2"/>
      <c r="E218" s="2"/>
      <c r="F218" s="51"/>
      <c r="G218" s="808"/>
      <c r="H218" s="2"/>
      <c r="I218" s="2"/>
      <c r="J218" s="4"/>
    </row>
    <row r="219" spans="1:10" s="9" customFormat="1" x14ac:dyDescent="0.2">
      <c r="A219" s="4"/>
      <c r="B219" s="2"/>
      <c r="C219" s="4"/>
      <c r="D219" s="2"/>
      <c r="E219" s="2"/>
      <c r="F219" s="51"/>
      <c r="G219" s="808"/>
      <c r="H219" s="2"/>
      <c r="I219" s="2"/>
      <c r="J219" s="4"/>
    </row>
    <row r="220" spans="1:10" s="9" customFormat="1" x14ac:dyDescent="0.2">
      <c r="A220" s="4"/>
      <c r="B220" s="2"/>
      <c r="C220" s="4"/>
      <c r="D220" s="2"/>
      <c r="E220" s="2"/>
      <c r="F220" s="51"/>
      <c r="G220" s="808"/>
      <c r="H220" s="2"/>
      <c r="I220" s="2"/>
      <c r="J220" s="4"/>
    </row>
    <row r="221" spans="1:10" s="9" customFormat="1" x14ac:dyDescent="0.2">
      <c r="A221" s="4"/>
      <c r="B221" s="2"/>
      <c r="C221" s="4"/>
      <c r="D221" s="2"/>
      <c r="E221" s="2"/>
      <c r="F221" s="51"/>
      <c r="G221" s="808"/>
      <c r="H221" s="2"/>
      <c r="I221" s="2"/>
      <c r="J221" s="4"/>
    </row>
    <row r="222" spans="1:10" s="9" customFormat="1" x14ac:dyDescent="0.2">
      <c r="A222" s="4"/>
      <c r="B222" s="2"/>
      <c r="C222" s="4"/>
      <c r="D222" s="2"/>
      <c r="E222" s="2"/>
      <c r="F222" s="51"/>
      <c r="G222" s="808"/>
      <c r="H222" s="2"/>
      <c r="I222" s="2"/>
      <c r="J222" s="4"/>
    </row>
    <row r="223" spans="1:10" s="9" customFormat="1" x14ac:dyDescent="0.2">
      <c r="A223" s="4"/>
      <c r="B223" s="2"/>
      <c r="C223" s="4"/>
      <c r="D223" s="2"/>
      <c r="E223" s="2"/>
      <c r="F223" s="51"/>
      <c r="G223" s="808"/>
      <c r="H223" s="2"/>
      <c r="I223" s="2"/>
      <c r="J223" s="4"/>
    </row>
    <row r="224" spans="1:10" s="9" customFormat="1" x14ac:dyDescent="0.2">
      <c r="A224" s="4"/>
      <c r="B224" s="2"/>
      <c r="C224" s="4"/>
      <c r="D224" s="2"/>
      <c r="E224" s="2"/>
      <c r="F224" s="51"/>
      <c r="G224" s="808"/>
      <c r="H224" s="2"/>
      <c r="I224" s="2"/>
      <c r="J224" s="4"/>
    </row>
    <row r="225" spans="1:10" s="9" customFormat="1" x14ac:dyDescent="0.2">
      <c r="A225" s="4"/>
      <c r="B225" s="2"/>
      <c r="C225" s="4"/>
      <c r="D225" s="2"/>
      <c r="E225" s="2"/>
      <c r="F225" s="51"/>
      <c r="G225" s="808"/>
      <c r="H225" s="2"/>
      <c r="I225" s="2"/>
      <c r="J225" s="4"/>
    </row>
    <row r="226" spans="1:10" s="9" customFormat="1" x14ac:dyDescent="0.2">
      <c r="A226" s="4"/>
      <c r="B226" s="2"/>
      <c r="C226" s="4"/>
      <c r="D226" s="2"/>
      <c r="E226" s="2"/>
      <c r="F226" s="51"/>
      <c r="G226" s="808"/>
      <c r="H226" s="2"/>
      <c r="I226" s="2"/>
      <c r="J226" s="4"/>
    </row>
    <row r="227" spans="1:10" s="9" customFormat="1" x14ac:dyDescent="0.2">
      <c r="A227" s="4"/>
      <c r="B227" s="2"/>
      <c r="C227" s="4"/>
      <c r="D227" s="2"/>
      <c r="E227" s="2"/>
      <c r="F227" s="51"/>
      <c r="G227" s="808"/>
      <c r="H227" s="2"/>
      <c r="I227" s="2"/>
      <c r="J227" s="4"/>
    </row>
    <row r="228" spans="1:10" s="9" customFormat="1" x14ac:dyDescent="0.2">
      <c r="A228" s="4"/>
      <c r="B228" s="2"/>
      <c r="C228" s="4"/>
      <c r="D228" s="2"/>
      <c r="E228" s="2"/>
      <c r="F228" s="51"/>
      <c r="G228" s="808"/>
      <c r="H228" s="2"/>
      <c r="I228" s="2"/>
      <c r="J228" s="4"/>
    </row>
    <row r="229" spans="1:10" s="9" customFormat="1" x14ac:dyDescent="0.2">
      <c r="A229" s="4"/>
      <c r="B229" s="2"/>
      <c r="C229" s="4"/>
      <c r="D229" s="2"/>
      <c r="E229" s="2"/>
      <c r="F229" s="51"/>
      <c r="G229" s="808"/>
      <c r="H229" s="2"/>
      <c r="I229" s="2"/>
      <c r="J229" s="4"/>
    </row>
    <row r="230" spans="1:10" s="9" customFormat="1" x14ac:dyDescent="0.2">
      <c r="A230" s="4"/>
      <c r="B230" s="2"/>
      <c r="C230" s="4"/>
      <c r="D230" s="2"/>
      <c r="E230" s="2"/>
      <c r="F230" s="51"/>
      <c r="G230" s="808"/>
      <c r="H230" s="2"/>
      <c r="I230" s="2"/>
      <c r="J230" s="4"/>
    </row>
    <row r="231" spans="1:10" s="9" customFormat="1" x14ac:dyDescent="0.2">
      <c r="A231" s="4"/>
      <c r="B231" s="2"/>
      <c r="C231" s="4"/>
      <c r="D231" s="2"/>
      <c r="E231" s="2"/>
      <c r="F231" s="51"/>
      <c r="G231" s="808"/>
      <c r="H231" s="2"/>
      <c r="I231" s="2"/>
      <c r="J231" s="4"/>
    </row>
    <row r="232" spans="1:10" s="9" customFormat="1" x14ac:dyDescent="0.2">
      <c r="A232" s="4"/>
      <c r="B232" s="2"/>
      <c r="C232" s="4"/>
      <c r="D232" s="2"/>
      <c r="E232" s="2"/>
      <c r="F232" s="51"/>
      <c r="G232" s="808"/>
      <c r="H232" s="2"/>
      <c r="I232" s="2"/>
      <c r="J232" s="4"/>
    </row>
    <row r="233" spans="1:10" s="9" customFormat="1" x14ac:dyDescent="0.2">
      <c r="A233" s="4"/>
      <c r="B233" s="2"/>
      <c r="C233" s="4"/>
      <c r="D233" s="2"/>
      <c r="E233" s="2"/>
      <c r="F233" s="51"/>
      <c r="G233" s="808"/>
      <c r="H233" s="2"/>
      <c r="I233" s="2"/>
      <c r="J233" s="4"/>
    </row>
    <row r="234" spans="1:10" s="9" customFormat="1" x14ac:dyDescent="0.2">
      <c r="A234" s="4"/>
      <c r="B234" s="2"/>
      <c r="C234" s="4"/>
      <c r="D234" s="2"/>
      <c r="E234" s="2"/>
      <c r="F234" s="51"/>
      <c r="G234" s="808"/>
      <c r="H234" s="2"/>
      <c r="I234" s="2"/>
      <c r="J234" s="4"/>
    </row>
    <row r="235" spans="1:10" s="9" customFormat="1" x14ac:dyDescent="0.2">
      <c r="A235" s="4"/>
      <c r="B235" s="2"/>
      <c r="C235" s="4"/>
      <c r="D235" s="2"/>
      <c r="E235" s="2"/>
      <c r="F235" s="51"/>
      <c r="G235" s="808"/>
      <c r="H235" s="2"/>
      <c r="I235" s="2"/>
      <c r="J235" s="4"/>
    </row>
    <row r="236" spans="1:10" s="9" customFormat="1" x14ac:dyDescent="0.2">
      <c r="A236" s="4"/>
      <c r="B236" s="2"/>
      <c r="C236" s="4"/>
      <c r="D236" s="2"/>
      <c r="E236" s="2"/>
      <c r="F236" s="51"/>
      <c r="G236" s="808"/>
      <c r="H236" s="2"/>
      <c r="I236" s="2"/>
      <c r="J236" s="4"/>
    </row>
    <row r="237" spans="1:10" s="9" customFormat="1" x14ac:dyDescent="0.2">
      <c r="A237" s="4"/>
      <c r="B237" s="2"/>
      <c r="C237" s="4"/>
      <c r="D237" s="2"/>
      <c r="E237" s="2"/>
      <c r="F237" s="51"/>
      <c r="G237" s="808"/>
      <c r="H237" s="2"/>
      <c r="I237" s="2"/>
      <c r="J237" s="4"/>
    </row>
    <row r="238" spans="1:10" s="9" customFormat="1" x14ac:dyDescent="0.2">
      <c r="A238" s="4"/>
      <c r="B238" s="2"/>
      <c r="C238" s="4"/>
      <c r="D238" s="2"/>
      <c r="E238" s="2"/>
      <c r="F238" s="51"/>
      <c r="G238" s="808"/>
      <c r="H238" s="2"/>
      <c r="I238" s="2"/>
      <c r="J238" s="4"/>
    </row>
    <row r="239" spans="1:10" s="9" customFormat="1" x14ac:dyDescent="0.2">
      <c r="A239" s="4"/>
      <c r="B239" s="2"/>
      <c r="C239" s="4"/>
      <c r="D239" s="2"/>
      <c r="E239" s="2"/>
      <c r="F239" s="51"/>
      <c r="G239" s="808"/>
      <c r="H239" s="2"/>
      <c r="I239" s="2"/>
      <c r="J239" s="4"/>
    </row>
    <row r="240" spans="1:10" s="9" customFormat="1" x14ac:dyDescent="0.2">
      <c r="A240" s="4"/>
      <c r="B240" s="2"/>
      <c r="C240" s="4"/>
      <c r="D240" s="2"/>
      <c r="E240" s="2"/>
      <c r="F240" s="51"/>
      <c r="G240" s="808"/>
      <c r="H240" s="2"/>
      <c r="I240" s="2"/>
      <c r="J240" s="4"/>
    </row>
    <row r="241" spans="1:10" s="9" customFormat="1" x14ac:dyDescent="0.2">
      <c r="A241" s="4"/>
      <c r="B241" s="2"/>
      <c r="C241" s="4"/>
      <c r="D241" s="2"/>
      <c r="E241" s="2"/>
      <c r="F241" s="51"/>
      <c r="G241" s="808"/>
      <c r="H241" s="2"/>
      <c r="I241" s="2"/>
      <c r="J241" s="4"/>
    </row>
    <row r="242" spans="1:10" s="9" customFormat="1" x14ac:dyDescent="0.2">
      <c r="A242" s="4"/>
      <c r="B242" s="2"/>
      <c r="C242" s="4"/>
      <c r="D242" s="2"/>
      <c r="E242" s="2"/>
      <c r="F242" s="51"/>
      <c r="G242" s="808"/>
      <c r="H242" s="2"/>
      <c r="I242" s="2"/>
      <c r="J242" s="4"/>
    </row>
    <row r="243" spans="1:10" s="9" customFormat="1" x14ac:dyDescent="0.2">
      <c r="A243" s="4"/>
      <c r="B243" s="2"/>
      <c r="C243" s="4"/>
      <c r="D243" s="2"/>
      <c r="E243" s="2"/>
      <c r="F243" s="51"/>
      <c r="G243" s="808"/>
      <c r="H243" s="2"/>
      <c r="I243" s="2"/>
      <c r="J243" s="4"/>
    </row>
    <row r="244" spans="1:10" s="9" customFormat="1" x14ac:dyDescent="0.2">
      <c r="A244" s="4"/>
      <c r="B244" s="2"/>
      <c r="C244" s="4"/>
      <c r="D244" s="2"/>
      <c r="E244" s="2"/>
      <c r="F244" s="51"/>
      <c r="G244" s="808"/>
      <c r="H244" s="2"/>
      <c r="I244" s="2"/>
      <c r="J244" s="4"/>
    </row>
    <row r="245" spans="1:10" s="9" customFormat="1" x14ac:dyDescent="0.2">
      <c r="A245" s="4"/>
      <c r="B245" s="2"/>
      <c r="C245" s="4"/>
      <c r="D245" s="2"/>
      <c r="E245" s="2"/>
      <c r="F245" s="51"/>
      <c r="G245" s="808"/>
      <c r="H245" s="2"/>
      <c r="I245" s="2"/>
      <c r="J245" s="4"/>
    </row>
    <row r="246" spans="1:10" s="9" customFormat="1" x14ac:dyDescent="0.2">
      <c r="A246" s="4"/>
      <c r="B246" s="2"/>
      <c r="C246" s="4"/>
      <c r="D246" s="2"/>
      <c r="E246" s="2"/>
      <c r="F246" s="51"/>
      <c r="G246" s="808"/>
      <c r="H246" s="2"/>
      <c r="I246" s="2"/>
      <c r="J246" s="4"/>
    </row>
    <row r="247" spans="1:10" s="9" customFormat="1" x14ac:dyDescent="0.2">
      <c r="A247" s="4"/>
      <c r="B247" s="2"/>
      <c r="C247" s="4"/>
      <c r="D247" s="2"/>
      <c r="E247" s="2"/>
      <c r="F247" s="51"/>
      <c r="G247" s="808"/>
      <c r="H247" s="2"/>
      <c r="I247" s="2"/>
      <c r="J247" s="4"/>
    </row>
    <row r="248" spans="1:10" s="9" customFormat="1" x14ac:dyDescent="0.2">
      <c r="A248" s="4"/>
      <c r="B248" s="2"/>
      <c r="C248" s="4"/>
      <c r="D248" s="2"/>
      <c r="E248" s="2"/>
      <c r="F248" s="51"/>
      <c r="G248" s="808"/>
      <c r="H248" s="2"/>
      <c r="I248" s="2"/>
      <c r="J248" s="4"/>
    </row>
    <row r="249" spans="1:10" s="9" customFormat="1" x14ac:dyDescent="0.2">
      <c r="A249" s="4"/>
      <c r="B249" s="2"/>
      <c r="C249" s="4"/>
      <c r="D249" s="2"/>
      <c r="E249" s="2"/>
      <c r="F249" s="51"/>
      <c r="G249" s="808"/>
      <c r="H249" s="2"/>
      <c r="I249" s="2"/>
      <c r="J249" s="4"/>
    </row>
    <row r="250" spans="1:10" s="9" customFormat="1" x14ac:dyDescent="0.2">
      <c r="A250" s="4"/>
      <c r="B250" s="2"/>
      <c r="C250" s="4"/>
      <c r="D250" s="2"/>
      <c r="E250" s="2"/>
      <c r="F250" s="51"/>
      <c r="G250" s="808"/>
      <c r="H250" s="2"/>
      <c r="I250" s="2"/>
      <c r="J250" s="4"/>
    </row>
    <row r="251" spans="1:10" s="9" customFormat="1" x14ac:dyDescent="0.2">
      <c r="A251" s="4"/>
      <c r="B251" s="2"/>
      <c r="C251" s="4"/>
      <c r="D251" s="2"/>
      <c r="E251" s="2"/>
      <c r="F251" s="51"/>
      <c r="G251" s="808"/>
      <c r="H251" s="2"/>
      <c r="I251" s="2"/>
      <c r="J251" s="4"/>
    </row>
    <row r="252" spans="1:10" s="9" customFormat="1" x14ac:dyDescent="0.2">
      <c r="A252" s="4"/>
      <c r="B252" s="2"/>
      <c r="C252" s="4"/>
      <c r="D252" s="2"/>
      <c r="E252" s="2"/>
      <c r="F252" s="51"/>
      <c r="G252" s="808"/>
      <c r="H252" s="2"/>
      <c r="I252" s="2"/>
      <c r="J252" s="4"/>
    </row>
    <row r="253" spans="1:10" s="9" customFormat="1" x14ac:dyDescent="0.2">
      <c r="A253" s="4"/>
      <c r="B253" s="2"/>
      <c r="C253" s="4"/>
      <c r="D253" s="2"/>
      <c r="E253" s="2"/>
      <c r="F253" s="51"/>
      <c r="G253" s="808"/>
      <c r="H253" s="2"/>
      <c r="I253" s="2"/>
      <c r="J253" s="4"/>
    </row>
    <row r="254" spans="1:10" s="9" customFormat="1" x14ac:dyDescent="0.2">
      <c r="A254" s="4"/>
      <c r="B254" s="2"/>
      <c r="C254" s="4"/>
      <c r="D254" s="2"/>
      <c r="E254" s="2"/>
      <c r="F254" s="51"/>
      <c r="G254" s="808"/>
      <c r="H254" s="2"/>
      <c r="I254" s="2"/>
      <c r="J254" s="4"/>
    </row>
    <row r="255" spans="1:10" s="9" customFormat="1" x14ac:dyDescent="0.2">
      <c r="A255" s="4"/>
      <c r="B255" s="2"/>
      <c r="C255" s="4"/>
      <c r="D255" s="2"/>
      <c r="E255" s="2"/>
      <c r="F255" s="51"/>
      <c r="G255" s="808"/>
      <c r="H255" s="2"/>
      <c r="I255" s="2"/>
      <c r="J255" s="4"/>
    </row>
    <row r="256" spans="1:10" s="9" customFormat="1" x14ac:dyDescent="0.2">
      <c r="A256" s="4"/>
      <c r="B256" s="2"/>
      <c r="C256" s="4"/>
      <c r="D256" s="2"/>
      <c r="E256" s="2"/>
      <c r="F256" s="51"/>
      <c r="G256" s="808"/>
      <c r="H256" s="2"/>
      <c r="I256" s="2"/>
      <c r="J256" s="4"/>
    </row>
    <row r="257" spans="1:10" s="9" customFormat="1" x14ac:dyDescent="0.2">
      <c r="A257" s="4"/>
      <c r="B257" s="2"/>
      <c r="C257" s="4"/>
      <c r="D257" s="2"/>
      <c r="E257" s="2"/>
      <c r="F257" s="51"/>
      <c r="G257" s="808"/>
      <c r="H257" s="2"/>
      <c r="I257" s="2"/>
      <c r="J257" s="4"/>
    </row>
    <row r="258" spans="1:10" s="9" customFormat="1" x14ac:dyDescent="0.2">
      <c r="A258" s="4"/>
      <c r="B258" s="2"/>
      <c r="C258" s="4"/>
      <c r="D258" s="2"/>
      <c r="E258" s="2"/>
      <c r="F258" s="51"/>
      <c r="G258" s="808"/>
      <c r="H258" s="2"/>
      <c r="I258" s="2"/>
      <c r="J258" s="4"/>
    </row>
    <row r="259" spans="1:10" s="9" customFormat="1" x14ac:dyDescent="0.2">
      <c r="A259" s="4"/>
      <c r="B259" s="2"/>
      <c r="C259" s="4"/>
      <c r="D259" s="2"/>
      <c r="E259" s="2"/>
      <c r="F259" s="51"/>
      <c r="G259" s="808"/>
      <c r="H259" s="2"/>
      <c r="I259" s="2"/>
      <c r="J259" s="4"/>
    </row>
    <row r="260" spans="1:10" s="9" customFormat="1" x14ac:dyDescent="0.2">
      <c r="A260" s="4"/>
      <c r="B260" s="2"/>
      <c r="C260" s="4"/>
      <c r="D260" s="2"/>
      <c r="E260" s="2"/>
      <c r="F260" s="51"/>
      <c r="G260" s="808"/>
      <c r="H260" s="2"/>
      <c r="I260" s="2"/>
      <c r="J260" s="4"/>
    </row>
    <row r="261" spans="1:10" s="9" customFormat="1" x14ac:dyDescent="0.2">
      <c r="A261" s="4"/>
      <c r="B261" s="2"/>
      <c r="C261" s="4"/>
      <c r="D261" s="2"/>
      <c r="E261" s="2"/>
      <c r="F261" s="51"/>
      <c r="G261" s="808"/>
      <c r="H261" s="2"/>
      <c r="I261" s="2"/>
      <c r="J261" s="4"/>
    </row>
    <row r="262" spans="1:10" s="9" customFormat="1" x14ac:dyDescent="0.2">
      <c r="A262" s="4"/>
      <c r="B262" s="2"/>
      <c r="C262" s="4"/>
      <c r="D262" s="2"/>
      <c r="E262" s="2"/>
      <c r="F262" s="51"/>
      <c r="G262" s="808"/>
      <c r="H262" s="2"/>
      <c r="I262" s="2"/>
      <c r="J262" s="4"/>
    </row>
    <row r="263" spans="1:10" s="9" customFormat="1" x14ac:dyDescent="0.2">
      <c r="A263" s="4"/>
      <c r="B263" s="2"/>
      <c r="C263" s="4"/>
      <c r="D263" s="2"/>
      <c r="E263" s="2"/>
      <c r="F263" s="51"/>
      <c r="G263" s="808"/>
      <c r="H263" s="2"/>
      <c r="I263" s="2"/>
      <c r="J263" s="4"/>
    </row>
    <row r="264" spans="1:10" s="9" customFormat="1" x14ac:dyDescent="0.2">
      <c r="A264" s="4"/>
      <c r="B264" s="2"/>
      <c r="C264" s="4"/>
      <c r="D264" s="2"/>
      <c r="E264" s="2"/>
      <c r="F264" s="51"/>
      <c r="G264" s="808"/>
      <c r="H264" s="2"/>
      <c r="I264" s="2"/>
      <c r="J264" s="4"/>
    </row>
    <row r="265" spans="1:10" s="9" customFormat="1" x14ac:dyDescent="0.2">
      <c r="A265" s="4"/>
      <c r="B265" s="2"/>
      <c r="C265" s="4"/>
      <c r="D265" s="2"/>
      <c r="E265" s="2"/>
      <c r="F265" s="51"/>
      <c r="G265" s="808"/>
      <c r="H265" s="2"/>
      <c r="I265" s="2"/>
      <c r="J265" s="4"/>
    </row>
    <row r="266" spans="1:10" s="9" customFormat="1" x14ac:dyDescent="0.2">
      <c r="A266" s="4"/>
      <c r="B266" s="2"/>
      <c r="C266" s="4"/>
      <c r="D266" s="2"/>
      <c r="E266" s="2"/>
      <c r="F266" s="51"/>
      <c r="G266" s="808"/>
      <c r="H266" s="2"/>
      <c r="I266" s="2"/>
      <c r="J266" s="4"/>
    </row>
    <row r="267" spans="1:10" s="9" customFormat="1" x14ac:dyDescent="0.2">
      <c r="A267" s="4"/>
      <c r="B267" s="2"/>
      <c r="C267" s="4"/>
      <c r="D267" s="2"/>
      <c r="E267" s="2"/>
      <c r="F267" s="51"/>
      <c r="G267" s="808"/>
      <c r="H267" s="2"/>
      <c r="I267" s="2"/>
      <c r="J267" s="4"/>
    </row>
    <row r="268" spans="1:10" s="9" customFormat="1" x14ac:dyDescent="0.2">
      <c r="A268" s="4"/>
      <c r="B268" s="2"/>
      <c r="C268" s="4"/>
      <c r="D268" s="2"/>
      <c r="E268" s="2"/>
      <c r="F268" s="51"/>
      <c r="G268" s="808"/>
      <c r="H268" s="2"/>
      <c r="I268" s="2"/>
      <c r="J268" s="4"/>
    </row>
    <row r="269" spans="1:10" s="9" customFormat="1" x14ac:dyDescent="0.2">
      <c r="A269" s="4"/>
      <c r="B269" s="2"/>
      <c r="C269" s="4"/>
      <c r="D269" s="2"/>
      <c r="E269" s="2"/>
      <c r="F269" s="51"/>
      <c r="G269" s="808"/>
      <c r="H269" s="2"/>
      <c r="I269" s="2"/>
      <c r="J269" s="4"/>
    </row>
    <row r="270" spans="1:10" s="9" customFormat="1" x14ac:dyDescent="0.2">
      <c r="A270" s="4"/>
      <c r="B270" s="2"/>
      <c r="C270" s="4"/>
      <c r="D270" s="2"/>
      <c r="E270" s="2"/>
      <c r="F270" s="51"/>
      <c r="G270" s="808"/>
      <c r="H270" s="2"/>
      <c r="I270" s="2"/>
      <c r="J270" s="4"/>
    </row>
    <row r="271" spans="1:10" s="9" customFormat="1" x14ac:dyDescent="0.2">
      <c r="A271" s="4"/>
      <c r="B271" s="2"/>
      <c r="C271" s="4"/>
      <c r="D271" s="2"/>
      <c r="E271" s="2"/>
      <c r="F271" s="51"/>
      <c r="G271" s="808"/>
      <c r="H271" s="2"/>
      <c r="I271" s="2"/>
      <c r="J271" s="4"/>
    </row>
    <row r="272" spans="1:10" s="9" customFormat="1" x14ac:dyDescent="0.2">
      <c r="A272" s="4"/>
      <c r="B272" s="2"/>
      <c r="C272" s="4"/>
      <c r="D272" s="2"/>
      <c r="E272" s="2"/>
      <c r="F272" s="51"/>
      <c r="G272" s="808"/>
      <c r="H272" s="2"/>
      <c r="I272" s="2"/>
      <c r="J272" s="4"/>
    </row>
    <row r="273" spans="1:10" s="9" customFormat="1" x14ac:dyDescent="0.2">
      <c r="A273" s="4"/>
      <c r="B273" s="2"/>
      <c r="C273" s="4"/>
      <c r="D273" s="2"/>
      <c r="E273" s="2"/>
      <c r="F273" s="51"/>
      <c r="G273" s="808"/>
      <c r="H273" s="2"/>
      <c r="I273" s="2"/>
      <c r="J273" s="4"/>
    </row>
    <row r="274" spans="1:10" s="9" customFormat="1" x14ac:dyDescent="0.2">
      <c r="A274" s="4"/>
      <c r="B274" s="2"/>
      <c r="C274" s="4"/>
      <c r="D274" s="2"/>
      <c r="E274" s="2"/>
      <c r="F274" s="51"/>
      <c r="G274" s="808"/>
      <c r="H274" s="2"/>
      <c r="I274" s="2"/>
      <c r="J274" s="4"/>
    </row>
    <row r="275" spans="1:10" s="9" customFormat="1" x14ac:dyDescent="0.2">
      <c r="A275" s="4"/>
      <c r="B275" s="2"/>
      <c r="C275" s="4"/>
      <c r="D275" s="2"/>
      <c r="E275" s="2"/>
      <c r="F275" s="51"/>
      <c r="G275" s="808"/>
      <c r="H275" s="2"/>
      <c r="I275" s="2"/>
      <c r="J275" s="4"/>
    </row>
    <row r="276" spans="1:10" s="9" customFormat="1" x14ac:dyDescent="0.2">
      <c r="A276" s="4"/>
      <c r="B276" s="2"/>
      <c r="C276" s="4"/>
      <c r="D276" s="2"/>
      <c r="E276" s="2"/>
      <c r="F276" s="51"/>
      <c r="G276" s="808"/>
      <c r="H276" s="2"/>
      <c r="I276" s="2"/>
      <c r="J276" s="4"/>
    </row>
    <row r="277" spans="1:10" s="9" customFormat="1" x14ac:dyDescent="0.2">
      <c r="A277" s="4"/>
      <c r="B277" s="2"/>
      <c r="C277" s="4"/>
      <c r="D277" s="2"/>
      <c r="E277" s="2"/>
      <c r="F277" s="51"/>
      <c r="G277" s="808"/>
      <c r="H277" s="2"/>
      <c r="I277" s="2"/>
      <c r="J277" s="4"/>
    </row>
    <row r="278" spans="1:10" s="9" customFormat="1" x14ac:dyDescent="0.2">
      <c r="A278" s="4"/>
      <c r="B278" s="2"/>
      <c r="C278" s="4"/>
      <c r="D278" s="2"/>
      <c r="E278" s="2"/>
      <c r="F278" s="51"/>
      <c r="G278" s="808"/>
      <c r="H278" s="2"/>
      <c r="I278" s="2"/>
      <c r="J278" s="4"/>
    </row>
    <row r="279" spans="1:10" s="9" customFormat="1" x14ac:dyDescent="0.2">
      <c r="A279" s="4"/>
      <c r="B279" s="2"/>
      <c r="C279" s="4"/>
      <c r="D279" s="2"/>
      <c r="E279" s="2"/>
      <c r="F279" s="51"/>
      <c r="G279" s="808"/>
      <c r="H279" s="2"/>
      <c r="I279" s="2"/>
      <c r="J279" s="4"/>
    </row>
    <row r="280" spans="1:10" s="9" customFormat="1" x14ac:dyDescent="0.2">
      <c r="A280" s="4"/>
      <c r="B280" s="2"/>
      <c r="C280" s="4"/>
      <c r="D280" s="2"/>
      <c r="E280" s="2"/>
      <c r="F280" s="51"/>
      <c r="G280" s="808"/>
      <c r="H280" s="2"/>
      <c r="I280" s="2"/>
      <c r="J280" s="4"/>
    </row>
    <row r="281" spans="1:10" s="9" customFormat="1" x14ac:dyDescent="0.2">
      <c r="A281" s="4"/>
      <c r="B281" s="2"/>
      <c r="C281" s="4"/>
      <c r="D281" s="2"/>
      <c r="E281" s="2"/>
      <c r="F281" s="51"/>
      <c r="G281" s="808"/>
      <c r="H281" s="2"/>
      <c r="I281" s="2"/>
      <c r="J281" s="4"/>
    </row>
    <row r="282" spans="1:10" s="9" customFormat="1" x14ac:dyDescent="0.2">
      <c r="A282" s="4"/>
      <c r="B282" s="2"/>
      <c r="C282" s="4"/>
      <c r="D282" s="2"/>
      <c r="E282" s="2"/>
      <c r="F282" s="51"/>
      <c r="G282" s="808"/>
      <c r="H282" s="2"/>
      <c r="I282" s="2"/>
      <c r="J282" s="4"/>
    </row>
    <row r="283" spans="1:10" s="9" customFormat="1" x14ac:dyDescent="0.2">
      <c r="A283" s="4"/>
      <c r="B283" s="2"/>
      <c r="C283" s="4"/>
      <c r="D283" s="2"/>
      <c r="E283" s="2"/>
      <c r="F283" s="51"/>
      <c r="G283" s="808"/>
      <c r="H283" s="2"/>
      <c r="I283" s="2"/>
      <c r="J283" s="4"/>
    </row>
    <row r="284" spans="1:10" s="9" customFormat="1" x14ac:dyDescent="0.2">
      <c r="A284" s="4"/>
      <c r="B284" s="2"/>
      <c r="C284" s="4"/>
      <c r="D284" s="2"/>
      <c r="E284" s="2"/>
      <c r="F284" s="51"/>
      <c r="G284" s="808"/>
      <c r="H284" s="2"/>
      <c r="I284" s="2"/>
      <c r="J284" s="4"/>
    </row>
    <row r="285" spans="1:10" s="9" customFormat="1" x14ac:dyDescent="0.2">
      <c r="A285" s="4"/>
      <c r="B285" s="2"/>
      <c r="C285" s="4"/>
      <c r="D285" s="2"/>
      <c r="E285" s="2"/>
      <c r="F285" s="51"/>
      <c r="G285" s="808"/>
      <c r="H285" s="2"/>
      <c r="I285" s="2"/>
      <c r="J285" s="4"/>
    </row>
    <row r="286" spans="1:10" s="9" customFormat="1" x14ac:dyDescent="0.2">
      <c r="A286" s="4"/>
      <c r="B286" s="2"/>
      <c r="C286" s="4"/>
      <c r="D286" s="2"/>
      <c r="E286" s="2"/>
      <c r="F286" s="51"/>
      <c r="G286" s="808"/>
      <c r="H286" s="2"/>
      <c r="I286" s="2"/>
      <c r="J286" s="4"/>
    </row>
    <row r="287" spans="1:10" s="9" customFormat="1" x14ac:dyDescent="0.2">
      <c r="A287" s="4"/>
      <c r="B287" s="2"/>
      <c r="C287" s="4"/>
      <c r="D287" s="2"/>
      <c r="E287" s="2"/>
      <c r="F287" s="51"/>
      <c r="G287" s="808"/>
      <c r="H287" s="2"/>
      <c r="I287" s="2"/>
      <c r="J287" s="4"/>
    </row>
    <row r="288" spans="1:10" s="9" customFormat="1" x14ac:dyDescent="0.2">
      <c r="A288" s="4"/>
      <c r="B288" s="2"/>
      <c r="C288" s="4"/>
      <c r="D288" s="2"/>
      <c r="E288" s="2"/>
      <c r="F288" s="51"/>
      <c r="G288" s="808"/>
      <c r="H288" s="2"/>
      <c r="I288" s="2"/>
      <c r="J288" s="4"/>
    </row>
    <row r="289" spans="1:10" s="9" customFormat="1" x14ac:dyDescent="0.2">
      <c r="A289" s="4"/>
      <c r="B289" s="2"/>
      <c r="C289" s="4"/>
      <c r="D289" s="2"/>
      <c r="E289" s="2"/>
      <c r="F289" s="51"/>
      <c r="G289" s="808"/>
      <c r="H289" s="2"/>
      <c r="I289" s="2"/>
      <c r="J289" s="4"/>
    </row>
    <row r="290" spans="1:10" s="9" customFormat="1" x14ac:dyDescent="0.2">
      <c r="A290" s="4"/>
      <c r="B290" s="2"/>
      <c r="C290" s="4"/>
      <c r="D290" s="2"/>
      <c r="E290" s="2"/>
      <c r="F290" s="51"/>
      <c r="G290" s="808"/>
      <c r="H290" s="2"/>
      <c r="I290" s="2"/>
      <c r="J290" s="4"/>
    </row>
    <row r="291" spans="1:10" s="9" customFormat="1" x14ac:dyDescent="0.2">
      <c r="A291" s="4"/>
      <c r="B291" s="2"/>
      <c r="C291" s="4"/>
      <c r="D291" s="2"/>
      <c r="E291" s="2"/>
      <c r="F291" s="51"/>
      <c r="G291" s="808"/>
      <c r="H291" s="2"/>
      <c r="I291" s="2"/>
      <c r="J291" s="4"/>
    </row>
    <row r="292" spans="1:10" s="9" customFormat="1" x14ac:dyDescent="0.2">
      <c r="A292" s="4"/>
      <c r="B292" s="2"/>
      <c r="C292" s="4"/>
      <c r="D292" s="2"/>
      <c r="E292" s="2"/>
      <c r="F292" s="51"/>
      <c r="G292" s="808"/>
      <c r="H292" s="2"/>
      <c r="I292" s="2"/>
      <c r="J292" s="4"/>
    </row>
    <row r="293" spans="1:10" s="9" customFormat="1" x14ac:dyDescent="0.2">
      <c r="A293" s="4"/>
      <c r="B293" s="2"/>
      <c r="C293" s="4"/>
      <c r="D293" s="2"/>
      <c r="E293" s="2"/>
      <c r="F293" s="51"/>
      <c r="G293" s="808"/>
      <c r="H293" s="2"/>
      <c r="I293" s="2"/>
      <c r="J293" s="4"/>
    </row>
    <row r="294" spans="1:10" s="9" customFormat="1" x14ac:dyDescent="0.2">
      <c r="A294" s="4"/>
      <c r="B294" s="2"/>
      <c r="C294" s="4"/>
      <c r="D294" s="2"/>
      <c r="E294" s="2"/>
      <c r="F294" s="51"/>
      <c r="G294" s="808"/>
      <c r="H294" s="2"/>
      <c r="I294" s="2"/>
      <c r="J294" s="4"/>
    </row>
    <row r="295" spans="1:10" s="9" customFormat="1" x14ac:dyDescent="0.2">
      <c r="A295" s="4"/>
      <c r="B295" s="2"/>
      <c r="C295" s="4"/>
      <c r="D295" s="2"/>
      <c r="E295" s="2"/>
      <c r="F295" s="51"/>
      <c r="G295" s="808"/>
      <c r="H295" s="2"/>
      <c r="I295" s="2"/>
      <c r="J295" s="4"/>
    </row>
    <row r="296" spans="1:10" s="9" customFormat="1" x14ac:dyDescent="0.2">
      <c r="A296" s="4"/>
      <c r="B296" s="2"/>
      <c r="C296" s="4"/>
      <c r="D296" s="2"/>
      <c r="E296" s="2"/>
      <c r="F296" s="51"/>
      <c r="G296" s="808"/>
      <c r="H296" s="2"/>
      <c r="I296" s="2"/>
      <c r="J296" s="4"/>
    </row>
    <row r="297" spans="1:10" s="9" customFormat="1" x14ac:dyDescent="0.2">
      <c r="A297" s="4"/>
      <c r="B297" s="2"/>
      <c r="C297" s="4"/>
      <c r="D297" s="2"/>
      <c r="E297" s="2"/>
      <c r="F297" s="51"/>
      <c r="G297" s="808"/>
      <c r="H297" s="2"/>
      <c r="I297" s="2"/>
      <c r="J297" s="4"/>
    </row>
    <row r="298" spans="1:10" s="9" customFormat="1" x14ac:dyDescent="0.2">
      <c r="A298" s="4"/>
      <c r="B298" s="2"/>
      <c r="C298" s="4"/>
      <c r="D298" s="2"/>
      <c r="E298" s="2"/>
      <c r="F298" s="51"/>
      <c r="G298" s="808"/>
      <c r="H298" s="2"/>
      <c r="I298" s="2"/>
      <c r="J298" s="4"/>
    </row>
    <row r="299" spans="1:10" s="9" customFormat="1" x14ac:dyDescent="0.2">
      <c r="A299" s="4"/>
      <c r="B299" s="2"/>
      <c r="C299" s="4"/>
      <c r="D299" s="2"/>
      <c r="E299" s="2"/>
      <c r="F299" s="51"/>
      <c r="G299" s="808"/>
      <c r="H299" s="2"/>
      <c r="I299" s="2"/>
      <c r="J299" s="4"/>
    </row>
    <row r="300" spans="1:10" s="9" customFormat="1" x14ac:dyDescent="0.2">
      <c r="A300" s="4"/>
      <c r="B300" s="2"/>
      <c r="C300" s="4"/>
      <c r="D300" s="2"/>
      <c r="E300" s="2"/>
      <c r="F300" s="51"/>
      <c r="G300" s="808"/>
      <c r="H300" s="2"/>
      <c r="I300" s="2"/>
      <c r="J300" s="4"/>
    </row>
    <row r="301" spans="1:10" s="9" customFormat="1" x14ac:dyDescent="0.2">
      <c r="A301" s="4"/>
      <c r="B301" s="2"/>
      <c r="C301" s="4"/>
      <c r="D301" s="2"/>
      <c r="E301" s="2"/>
      <c r="F301" s="51"/>
      <c r="G301" s="808"/>
      <c r="H301" s="2"/>
      <c r="I301" s="2"/>
      <c r="J301" s="4"/>
    </row>
    <row r="302" spans="1:10" s="9" customFormat="1" x14ac:dyDescent="0.2">
      <c r="A302" s="4"/>
      <c r="B302" s="2"/>
      <c r="C302" s="4"/>
      <c r="D302" s="2"/>
      <c r="E302" s="2"/>
      <c r="F302" s="51"/>
      <c r="G302" s="808"/>
      <c r="H302" s="2"/>
      <c r="I302" s="2"/>
      <c r="J302" s="4"/>
    </row>
    <row r="303" spans="1:10" s="9" customFormat="1" x14ac:dyDescent="0.2">
      <c r="A303" s="4"/>
      <c r="B303" s="2"/>
      <c r="C303" s="4"/>
      <c r="D303" s="2"/>
      <c r="E303" s="2"/>
      <c r="F303" s="51"/>
      <c r="G303" s="808"/>
      <c r="H303" s="2"/>
      <c r="I303" s="2"/>
      <c r="J303" s="4"/>
    </row>
    <row r="304" spans="1:10" s="9" customFormat="1" x14ac:dyDescent="0.2">
      <c r="A304" s="4"/>
      <c r="B304" s="2"/>
      <c r="C304" s="4"/>
      <c r="D304" s="2"/>
      <c r="E304" s="2"/>
      <c r="F304" s="51"/>
      <c r="G304" s="808"/>
      <c r="H304" s="2"/>
      <c r="I304" s="2"/>
      <c r="J304" s="4"/>
    </row>
    <row r="305" spans="1:10" s="9" customFormat="1" x14ac:dyDescent="0.2">
      <c r="A305" s="4"/>
      <c r="B305" s="2"/>
      <c r="C305" s="4"/>
      <c r="D305" s="2"/>
      <c r="E305" s="2"/>
      <c r="F305" s="51"/>
      <c r="G305" s="808"/>
      <c r="H305" s="2"/>
      <c r="I305" s="2"/>
      <c r="J305" s="4"/>
    </row>
    <row r="306" spans="1:10" s="9" customFormat="1" x14ac:dyDescent="0.2">
      <c r="A306" s="4"/>
      <c r="B306" s="2"/>
      <c r="C306" s="4"/>
      <c r="D306" s="2"/>
      <c r="E306" s="2"/>
      <c r="F306" s="51"/>
      <c r="G306" s="808"/>
      <c r="H306" s="2"/>
      <c r="I306" s="2"/>
      <c r="J306" s="4"/>
    </row>
    <row r="307" spans="1:10" s="9" customFormat="1" x14ac:dyDescent="0.2">
      <c r="A307" s="4"/>
      <c r="B307" s="2"/>
      <c r="C307" s="4"/>
      <c r="D307" s="2"/>
      <c r="E307" s="2"/>
      <c r="F307" s="51"/>
      <c r="G307" s="808"/>
      <c r="H307" s="2"/>
      <c r="I307" s="2"/>
      <c r="J307" s="4"/>
    </row>
    <row r="308" spans="1:10" s="9" customFormat="1" x14ac:dyDescent="0.2">
      <c r="A308" s="4"/>
      <c r="B308" s="2"/>
      <c r="C308" s="4"/>
      <c r="D308" s="2"/>
      <c r="E308" s="2"/>
      <c r="F308" s="51"/>
      <c r="G308" s="808"/>
      <c r="H308" s="2"/>
      <c r="I308" s="2"/>
      <c r="J308" s="4"/>
    </row>
    <row r="309" spans="1:10" s="9" customFormat="1" x14ac:dyDescent="0.2">
      <c r="A309" s="4"/>
      <c r="B309" s="2"/>
      <c r="C309" s="4"/>
      <c r="D309" s="2"/>
      <c r="E309" s="2"/>
      <c r="F309" s="51"/>
      <c r="G309" s="808"/>
      <c r="H309" s="2"/>
      <c r="I309" s="2"/>
      <c r="J309" s="4"/>
    </row>
    <row r="310" spans="1:10" s="9" customFormat="1" x14ac:dyDescent="0.2">
      <c r="A310" s="4"/>
      <c r="B310" s="2"/>
      <c r="C310" s="4"/>
      <c r="D310" s="2"/>
      <c r="E310" s="2"/>
      <c r="F310" s="51"/>
      <c r="G310" s="808"/>
      <c r="H310" s="2"/>
      <c r="I310" s="2"/>
      <c r="J310" s="4"/>
    </row>
    <row r="311" spans="1:10" s="9" customFormat="1" x14ac:dyDescent="0.2">
      <c r="A311" s="4"/>
      <c r="B311" s="2"/>
      <c r="C311" s="4"/>
      <c r="D311" s="2"/>
      <c r="E311" s="2"/>
      <c r="F311" s="51"/>
      <c r="G311" s="808"/>
      <c r="H311" s="2"/>
      <c r="I311" s="2"/>
      <c r="J311" s="4"/>
    </row>
    <row r="312" spans="1:10" s="9" customFormat="1" x14ac:dyDescent="0.2">
      <c r="A312" s="4"/>
      <c r="B312" s="2"/>
      <c r="C312" s="4"/>
      <c r="D312" s="2"/>
      <c r="E312" s="2"/>
      <c r="F312" s="51"/>
      <c r="G312" s="808"/>
      <c r="H312" s="2"/>
      <c r="I312" s="2"/>
      <c r="J312" s="4"/>
    </row>
    <row r="313" spans="1:10" s="9" customFormat="1" x14ac:dyDescent="0.2">
      <c r="A313" s="4"/>
      <c r="B313" s="2"/>
      <c r="C313" s="4"/>
      <c r="D313" s="2"/>
      <c r="E313" s="2"/>
      <c r="F313" s="51"/>
      <c r="G313" s="808"/>
      <c r="H313" s="2"/>
      <c r="I313" s="2"/>
      <c r="J313" s="4"/>
    </row>
    <row r="314" spans="1:10" s="9" customFormat="1" x14ac:dyDescent="0.2">
      <c r="A314" s="4"/>
      <c r="B314" s="2"/>
      <c r="C314" s="4"/>
      <c r="D314" s="2"/>
      <c r="E314" s="2"/>
      <c r="F314" s="51"/>
      <c r="G314" s="808"/>
      <c r="H314" s="2"/>
      <c r="I314" s="2"/>
      <c r="J314" s="4"/>
    </row>
    <row r="315" spans="1:10" s="9" customFormat="1" x14ac:dyDescent="0.2">
      <c r="A315" s="4"/>
      <c r="B315" s="2"/>
      <c r="C315" s="4"/>
      <c r="D315" s="2"/>
      <c r="E315" s="2"/>
      <c r="F315" s="51"/>
      <c r="G315" s="808"/>
      <c r="H315" s="2"/>
      <c r="I315" s="2"/>
      <c r="J315" s="4"/>
    </row>
    <row r="316" spans="1:10" s="9" customFormat="1" x14ac:dyDescent="0.2">
      <c r="A316" s="4"/>
      <c r="B316" s="2"/>
      <c r="C316" s="4"/>
      <c r="D316" s="2"/>
      <c r="E316" s="2"/>
      <c r="F316" s="51"/>
      <c r="G316" s="808"/>
      <c r="H316" s="2"/>
      <c r="I316" s="2"/>
      <c r="J316" s="4"/>
    </row>
    <row r="317" spans="1:10" s="9" customFormat="1" x14ac:dyDescent="0.2">
      <c r="A317" s="4"/>
      <c r="B317" s="2"/>
      <c r="C317" s="4"/>
      <c r="D317" s="2"/>
      <c r="E317" s="2"/>
      <c r="F317" s="51"/>
      <c r="G317" s="808"/>
      <c r="H317" s="2"/>
      <c r="I317" s="2"/>
      <c r="J317" s="4"/>
    </row>
    <row r="318" spans="1:10" s="9" customFormat="1" x14ac:dyDescent="0.2">
      <c r="A318" s="4"/>
      <c r="B318" s="2"/>
      <c r="C318" s="4"/>
      <c r="D318" s="2"/>
      <c r="E318" s="2"/>
      <c r="F318" s="51"/>
      <c r="G318" s="808"/>
      <c r="H318" s="2"/>
      <c r="I318" s="2"/>
      <c r="J318" s="4"/>
    </row>
    <row r="319" spans="1:10" s="9" customFormat="1" x14ac:dyDescent="0.2">
      <c r="A319" s="4"/>
      <c r="B319" s="2"/>
      <c r="C319" s="4"/>
      <c r="D319" s="2"/>
      <c r="E319" s="2"/>
      <c r="F319" s="51"/>
      <c r="G319" s="808"/>
      <c r="H319" s="2"/>
      <c r="I319" s="2"/>
      <c r="J319" s="4"/>
    </row>
    <row r="320" spans="1:10" s="9" customFormat="1" x14ac:dyDescent="0.2">
      <c r="A320" s="4"/>
      <c r="B320" s="2"/>
      <c r="C320" s="4"/>
      <c r="D320" s="2"/>
      <c r="E320" s="2"/>
      <c r="F320" s="51"/>
      <c r="G320" s="808"/>
      <c r="H320" s="2"/>
      <c r="I320" s="2"/>
      <c r="J320" s="4"/>
    </row>
    <row r="321" spans="1:10" s="9" customFormat="1" x14ac:dyDescent="0.2">
      <c r="A321" s="4"/>
      <c r="B321" s="2"/>
      <c r="C321" s="4"/>
      <c r="D321" s="2"/>
      <c r="E321" s="2"/>
      <c r="F321" s="51"/>
      <c r="G321" s="808"/>
      <c r="H321" s="2"/>
      <c r="I321" s="2"/>
      <c r="J321" s="4"/>
    </row>
    <row r="322" spans="1:10" s="9" customFormat="1" x14ac:dyDescent="0.2">
      <c r="A322" s="4"/>
      <c r="B322" s="2"/>
      <c r="C322" s="4"/>
      <c r="D322" s="2"/>
      <c r="E322" s="2"/>
      <c r="F322" s="51"/>
      <c r="G322" s="808"/>
      <c r="H322" s="2"/>
      <c r="I322" s="2"/>
      <c r="J322" s="4"/>
    </row>
    <row r="323" spans="1:10" s="9" customFormat="1" x14ac:dyDescent="0.2">
      <c r="A323" s="4"/>
      <c r="B323" s="2"/>
      <c r="C323" s="4"/>
      <c r="D323" s="2"/>
      <c r="E323" s="2"/>
      <c r="F323" s="51"/>
      <c r="G323" s="808"/>
      <c r="H323" s="2"/>
      <c r="I323" s="2"/>
      <c r="J323" s="4"/>
    </row>
    <row r="324" spans="1:10" s="9" customFormat="1" x14ac:dyDescent="0.2">
      <c r="A324" s="4"/>
      <c r="B324" s="2"/>
      <c r="C324" s="4"/>
      <c r="D324" s="2"/>
      <c r="E324" s="2"/>
      <c r="F324" s="51"/>
      <c r="G324" s="808"/>
      <c r="H324" s="2"/>
      <c r="I324" s="2"/>
      <c r="J324" s="4"/>
    </row>
    <row r="325" spans="1:10" s="9" customFormat="1" x14ac:dyDescent="0.2">
      <c r="A325" s="4"/>
      <c r="B325" s="2"/>
      <c r="C325" s="4"/>
      <c r="D325" s="2"/>
      <c r="E325" s="2"/>
      <c r="F325" s="51"/>
      <c r="G325" s="808"/>
      <c r="H325" s="2"/>
      <c r="I325" s="2"/>
      <c r="J325" s="4"/>
    </row>
    <row r="326" spans="1:10" s="9" customFormat="1" x14ac:dyDescent="0.2">
      <c r="A326" s="4"/>
      <c r="B326" s="2"/>
      <c r="C326" s="4"/>
      <c r="D326" s="2"/>
      <c r="E326" s="2"/>
      <c r="F326" s="51"/>
      <c r="G326" s="808"/>
      <c r="H326" s="2"/>
      <c r="I326" s="2"/>
      <c r="J326" s="4"/>
    </row>
    <row r="327" spans="1:10" s="9" customFormat="1" x14ac:dyDescent="0.2">
      <c r="A327" s="4"/>
      <c r="B327" s="2"/>
      <c r="C327" s="4"/>
      <c r="D327" s="2"/>
      <c r="E327" s="2"/>
      <c r="F327" s="51"/>
      <c r="G327" s="808"/>
      <c r="H327" s="2"/>
      <c r="I327" s="2"/>
      <c r="J327" s="4"/>
    </row>
    <row r="328" spans="1:10" s="9" customFormat="1" x14ac:dyDescent="0.2">
      <c r="A328" s="4"/>
      <c r="B328" s="2"/>
      <c r="C328" s="4"/>
      <c r="D328" s="2"/>
      <c r="E328" s="2"/>
      <c r="F328" s="51"/>
      <c r="G328" s="808"/>
      <c r="H328" s="2"/>
      <c r="I328" s="2"/>
      <c r="J328" s="4"/>
    </row>
    <row r="329" spans="1:10" s="9" customFormat="1" x14ac:dyDescent="0.2">
      <c r="A329" s="4"/>
      <c r="B329" s="2"/>
      <c r="C329" s="4"/>
      <c r="D329" s="2"/>
      <c r="E329" s="2"/>
      <c r="F329" s="51"/>
      <c r="G329" s="808"/>
      <c r="H329" s="2"/>
      <c r="I329" s="2"/>
      <c r="J329" s="4"/>
    </row>
    <row r="330" spans="1:10" s="9" customFormat="1" x14ac:dyDescent="0.2">
      <c r="A330" s="4"/>
      <c r="B330" s="2"/>
      <c r="C330" s="4"/>
      <c r="D330" s="2"/>
      <c r="E330" s="2"/>
      <c r="F330" s="51"/>
      <c r="G330" s="808"/>
      <c r="H330" s="2"/>
      <c r="I330" s="2"/>
      <c r="J330" s="4"/>
    </row>
    <row r="331" spans="1:10" s="9" customFormat="1" x14ac:dyDescent="0.2">
      <c r="A331" s="4"/>
      <c r="B331" s="2"/>
      <c r="C331" s="4"/>
      <c r="D331" s="2"/>
      <c r="E331" s="2"/>
      <c r="F331" s="51"/>
      <c r="G331" s="808"/>
      <c r="H331" s="2"/>
      <c r="I331" s="2"/>
      <c r="J331" s="4"/>
    </row>
    <row r="332" spans="1:10" s="9" customFormat="1" x14ac:dyDescent="0.2">
      <c r="A332" s="4"/>
      <c r="B332" s="2"/>
      <c r="C332" s="4"/>
      <c r="D332" s="2"/>
      <c r="E332" s="2"/>
      <c r="F332" s="51"/>
      <c r="G332" s="808"/>
      <c r="H332" s="2"/>
      <c r="I332" s="2"/>
      <c r="J332" s="4"/>
    </row>
    <row r="333" spans="1:10" s="9" customFormat="1" x14ac:dyDescent="0.2">
      <c r="A333" s="4"/>
      <c r="B333" s="2"/>
      <c r="C333" s="4"/>
      <c r="D333" s="2"/>
      <c r="E333" s="2"/>
      <c r="F333" s="51"/>
      <c r="G333" s="808"/>
      <c r="H333" s="2"/>
      <c r="I333" s="2"/>
      <c r="J333" s="4"/>
    </row>
    <row r="334" spans="1:10" s="9" customFormat="1" x14ac:dyDescent="0.2">
      <c r="A334" s="4"/>
      <c r="B334" s="2"/>
      <c r="C334" s="4"/>
      <c r="D334" s="2"/>
      <c r="E334" s="2"/>
      <c r="F334" s="51"/>
      <c r="G334" s="808"/>
      <c r="H334" s="2"/>
      <c r="I334" s="2"/>
      <c r="J334" s="4"/>
    </row>
    <row r="335" spans="1:10" s="9" customFormat="1" x14ac:dyDescent="0.2">
      <c r="A335" s="4"/>
      <c r="B335" s="2"/>
      <c r="C335" s="4"/>
      <c r="D335" s="2"/>
      <c r="E335" s="2"/>
      <c r="F335" s="51"/>
      <c r="G335" s="808"/>
      <c r="H335" s="2"/>
      <c r="I335" s="2"/>
      <c r="J335" s="4"/>
    </row>
    <row r="336" spans="1:10" s="9" customFormat="1" x14ac:dyDescent="0.2">
      <c r="A336" s="4"/>
      <c r="B336" s="2"/>
      <c r="C336" s="4"/>
      <c r="D336" s="2"/>
      <c r="E336" s="2"/>
      <c r="F336" s="51"/>
      <c r="G336" s="808"/>
      <c r="H336" s="2"/>
      <c r="I336" s="2"/>
      <c r="J336" s="4"/>
    </row>
    <row r="337" spans="1:10" s="9" customFormat="1" x14ac:dyDescent="0.2">
      <c r="A337" s="4"/>
      <c r="B337" s="2"/>
      <c r="C337" s="4"/>
      <c r="D337" s="2"/>
      <c r="E337" s="2"/>
      <c r="F337" s="51"/>
      <c r="G337" s="808"/>
      <c r="H337" s="2"/>
      <c r="I337" s="2"/>
      <c r="J337" s="4"/>
    </row>
    <row r="338" spans="1:10" s="9" customFormat="1" x14ac:dyDescent="0.2">
      <c r="A338" s="4"/>
      <c r="B338" s="2"/>
      <c r="C338" s="4"/>
      <c r="D338" s="2"/>
      <c r="E338" s="2"/>
      <c r="F338" s="51"/>
      <c r="G338" s="808"/>
      <c r="H338" s="2"/>
      <c r="I338" s="2"/>
      <c r="J338" s="4"/>
    </row>
    <row r="339" spans="1:10" s="9" customFormat="1" x14ac:dyDescent="0.2">
      <c r="A339" s="4"/>
      <c r="B339" s="2"/>
      <c r="C339" s="4"/>
      <c r="D339" s="2"/>
      <c r="E339" s="2"/>
      <c r="F339" s="51"/>
      <c r="G339" s="808"/>
      <c r="H339" s="2"/>
      <c r="I339" s="2"/>
      <c r="J339" s="4"/>
    </row>
    <row r="340" spans="1:10" s="9" customFormat="1" x14ac:dyDescent="0.2">
      <c r="A340" s="4"/>
      <c r="B340" s="2"/>
      <c r="C340" s="4"/>
      <c r="D340" s="2"/>
      <c r="E340" s="2"/>
      <c r="F340" s="51"/>
      <c r="G340" s="808"/>
      <c r="H340" s="2"/>
      <c r="I340" s="2"/>
      <c r="J340" s="4"/>
    </row>
    <row r="341" spans="1:10" s="9" customFormat="1" x14ac:dyDescent="0.2">
      <c r="A341" s="4"/>
      <c r="B341" s="2"/>
      <c r="C341" s="4"/>
      <c r="D341" s="2"/>
      <c r="E341" s="2"/>
      <c r="F341" s="51"/>
      <c r="G341" s="808"/>
      <c r="H341" s="2"/>
      <c r="I341" s="2"/>
      <c r="J341" s="4"/>
    </row>
    <row r="342" spans="1:10" s="9" customFormat="1" x14ac:dyDescent="0.2">
      <c r="A342" s="4"/>
      <c r="B342" s="2"/>
      <c r="C342" s="4"/>
      <c r="D342" s="2"/>
      <c r="E342" s="2"/>
      <c r="F342" s="51"/>
      <c r="G342" s="808"/>
      <c r="H342" s="2"/>
      <c r="I342" s="2"/>
      <c r="J342" s="4"/>
    </row>
    <row r="343" spans="1:10" s="9" customFormat="1" x14ac:dyDescent="0.2">
      <c r="A343" s="4"/>
      <c r="B343" s="2"/>
      <c r="C343" s="4"/>
      <c r="D343" s="2"/>
      <c r="E343" s="2"/>
      <c r="F343" s="51"/>
      <c r="G343" s="808"/>
      <c r="H343" s="2"/>
      <c r="I343" s="2"/>
      <c r="J343" s="4"/>
    </row>
    <row r="344" spans="1:10" s="9" customFormat="1" x14ac:dyDescent="0.2">
      <c r="A344" s="4"/>
      <c r="B344" s="2"/>
      <c r="C344" s="4"/>
      <c r="D344" s="2"/>
      <c r="E344" s="2"/>
      <c r="F344" s="51"/>
      <c r="G344" s="808"/>
      <c r="H344" s="2"/>
      <c r="I344" s="2"/>
      <c r="J344" s="4"/>
    </row>
    <row r="345" spans="1:10" s="9" customFormat="1" x14ac:dyDescent="0.2">
      <c r="A345" s="4"/>
      <c r="B345" s="2"/>
      <c r="C345" s="4"/>
      <c r="D345" s="2"/>
      <c r="E345" s="2"/>
      <c r="F345" s="51"/>
      <c r="G345" s="808"/>
      <c r="H345" s="2"/>
      <c r="I345" s="2"/>
      <c r="J345" s="4"/>
    </row>
    <row r="346" spans="1:10" s="9" customFormat="1" x14ac:dyDescent="0.2">
      <c r="A346" s="4"/>
      <c r="B346" s="2"/>
      <c r="C346" s="4"/>
      <c r="D346" s="2"/>
      <c r="E346" s="2"/>
      <c r="F346" s="51"/>
      <c r="G346" s="808"/>
      <c r="H346" s="2"/>
      <c r="I346" s="2"/>
      <c r="J346" s="4"/>
    </row>
    <row r="347" spans="1:10" s="9" customFormat="1" x14ac:dyDescent="0.2">
      <c r="A347" s="4"/>
      <c r="B347" s="2"/>
      <c r="C347" s="4"/>
      <c r="D347" s="2"/>
      <c r="E347" s="2"/>
      <c r="F347" s="51"/>
      <c r="G347" s="808"/>
      <c r="H347" s="2"/>
      <c r="I347" s="2"/>
      <c r="J347" s="4"/>
    </row>
    <row r="348" spans="1:10" s="9" customFormat="1" x14ac:dyDescent="0.2">
      <c r="A348" s="4"/>
      <c r="B348" s="2"/>
      <c r="C348" s="4"/>
      <c r="D348" s="2"/>
      <c r="E348" s="2"/>
      <c r="F348" s="51"/>
      <c r="G348" s="808"/>
      <c r="H348" s="2"/>
      <c r="I348" s="2"/>
      <c r="J348" s="4"/>
    </row>
    <row r="349" spans="1:10" s="9" customFormat="1" x14ac:dyDescent="0.2">
      <c r="A349" s="4"/>
      <c r="B349" s="2"/>
      <c r="C349" s="4"/>
      <c r="D349" s="2"/>
      <c r="E349" s="2"/>
      <c r="F349" s="51"/>
      <c r="G349" s="808"/>
      <c r="H349" s="2"/>
      <c r="I349" s="2"/>
      <c r="J349" s="4"/>
    </row>
    <row r="350" spans="1:10" s="9" customFormat="1" x14ac:dyDescent="0.2">
      <c r="A350" s="4"/>
      <c r="B350" s="2"/>
      <c r="C350" s="4"/>
      <c r="D350" s="2"/>
      <c r="E350" s="2"/>
      <c r="F350" s="51"/>
      <c r="G350" s="808"/>
      <c r="H350" s="2"/>
      <c r="I350" s="2"/>
      <c r="J350" s="4"/>
    </row>
    <row r="351" spans="1:10" s="9" customFormat="1" x14ac:dyDescent="0.2">
      <c r="A351" s="4"/>
      <c r="B351" s="2"/>
      <c r="C351" s="4"/>
      <c r="D351" s="2"/>
      <c r="E351" s="2"/>
      <c r="F351" s="51"/>
      <c r="G351" s="808"/>
      <c r="H351" s="2"/>
      <c r="I351" s="2"/>
      <c r="J351" s="4"/>
    </row>
    <row r="352" spans="1:10" s="9" customFormat="1" x14ac:dyDescent="0.2">
      <c r="A352" s="4"/>
      <c r="B352" s="2"/>
      <c r="C352" s="4"/>
      <c r="D352" s="2"/>
      <c r="E352" s="2"/>
      <c r="F352" s="51"/>
      <c r="G352" s="808"/>
      <c r="H352" s="2"/>
      <c r="I352" s="2"/>
      <c r="J352" s="4"/>
    </row>
    <row r="353" spans="1:10" s="9" customFormat="1" x14ac:dyDescent="0.2">
      <c r="A353" s="4"/>
      <c r="B353" s="2"/>
      <c r="C353" s="4"/>
      <c r="D353" s="2"/>
      <c r="E353" s="2"/>
      <c r="F353" s="51"/>
      <c r="G353" s="808"/>
      <c r="H353" s="2"/>
      <c r="I353" s="2"/>
      <c r="J353" s="4"/>
    </row>
    <row r="354" spans="1:10" s="9" customFormat="1" x14ac:dyDescent="0.2">
      <c r="A354" s="4"/>
      <c r="B354" s="2"/>
      <c r="C354" s="4"/>
      <c r="D354" s="2"/>
      <c r="E354" s="2"/>
      <c r="F354" s="51"/>
      <c r="G354" s="808"/>
      <c r="H354" s="2"/>
      <c r="I354" s="2"/>
      <c r="J354" s="4"/>
    </row>
    <row r="355" spans="1:10" s="9" customFormat="1" x14ac:dyDescent="0.2">
      <c r="A355" s="4"/>
      <c r="B355" s="2"/>
      <c r="C355" s="4"/>
      <c r="D355" s="2"/>
      <c r="E355" s="2"/>
      <c r="F355" s="51"/>
      <c r="G355" s="808"/>
      <c r="H355" s="2"/>
      <c r="I355" s="2"/>
      <c r="J355" s="4"/>
    </row>
    <row r="356" spans="1:10" s="9" customFormat="1" x14ac:dyDescent="0.2">
      <c r="A356" s="4"/>
      <c r="B356" s="2"/>
      <c r="C356" s="4"/>
      <c r="D356" s="2"/>
      <c r="E356" s="2"/>
      <c r="F356" s="51"/>
      <c r="G356" s="808"/>
      <c r="H356" s="2"/>
      <c r="I356" s="2"/>
      <c r="J356" s="4"/>
    </row>
    <row r="357" spans="1:10" s="9" customFormat="1" x14ac:dyDescent="0.2">
      <c r="A357" s="4"/>
      <c r="B357" s="2"/>
      <c r="C357" s="4"/>
      <c r="D357" s="2"/>
      <c r="E357" s="2"/>
      <c r="F357" s="51"/>
      <c r="G357" s="808"/>
      <c r="H357" s="2"/>
      <c r="I357" s="2"/>
      <c r="J357" s="4"/>
    </row>
    <row r="358" spans="1:10" s="9" customFormat="1" x14ac:dyDescent="0.2">
      <c r="A358" s="4"/>
      <c r="B358" s="2"/>
      <c r="C358" s="4"/>
      <c r="D358" s="2"/>
      <c r="E358" s="2"/>
      <c r="F358" s="51"/>
      <c r="G358" s="808"/>
      <c r="H358" s="2"/>
      <c r="I358" s="2"/>
      <c r="J358" s="4"/>
    </row>
    <row r="359" spans="1:10" s="9" customFormat="1" x14ac:dyDescent="0.2">
      <c r="A359" s="4"/>
      <c r="B359" s="2"/>
      <c r="C359" s="4"/>
      <c r="D359" s="2"/>
      <c r="E359" s="2"/>
      <c r="F359" s="51"/>
      <c r="G359" s="808"/>
      <c r="H359" s="2"/>
      <c r="I359" s="2"/>
      <c r="J359" s="4"/>
    </row>
    <row r="360" spans="1:10" s="9" customFormat="1" x14ac:dyDescent="0.2">
      <c r="A360" s="4"/>
      <c r="B360" s="2"/>
      <c r="C360" s="4"/>
      <c r="D360" s="2"/>
      <c r="E360" s="2"/>
      <c r="F360" s="51"/>
      <c r="G360" s="808"/>
      <c r="H360" s="2"/>
      <c r="I360" s="2"/>
      <c r="J360" s="4"/>
    </row>
    <row r="361" spans="1:10" s="9" customFormat="1" x14ac:dyDescent="0.2">
      <c r="A361" s="4"/>
      <c r="B361" s="2"/>
      <c r="C361" s="4"/>
      <c r="D361" s="2"/>
      <c r="E361" s="2"/>
      <c r="F361" s="51"/>
      <c r="G361" s="808"/>
      <c r="H361" s="2"/>
      <c r="I361" s="2"/>
      <c r="J361" s="4"/>
    </row>
    <row r="362" spans="1:10" s="9" customFormat="1" x14ac:dyDescent="0.2">
      <c r="A362" s="4"/>
      <c r="B362" s="2"/>
      <c r="C362" s="4"/>
      <c r="D362" s="2"/>
      <c r="E362" s="2"/>
      <c r="F362" s="51"/>
      <c r="G362" s="808"/>
      <c r="H362" s="2"/>
      <c r="I362" s="2"/>
      <c r="J362" s="4"/>
    </row>
    <row r="363" spans="1:10" s="9" customFormat="1" x14ac:dyDescent="0.2">
      <c r="A363" s="4"/>
      <c r="B363" s="2"/>
      <c r="C363" s="4"/>
      <c r="D363" s="2"/>
      <c r="E363" s="2"/>
      <c r="F363" s="51"/>
      <c r="G363" s="808"/>
      <c r="H363" s="2"/>
      <c r="I363" s="2"/>
      <c r="J363" s="4"/>
    </row>
    <row r="364" spans="1:10" s="9" customFormat="1" x14ac:dyDescent="0.2">
      <c r="A364" s="4"/>
      <c r="B364" s="2"/>
      <c r="C364" s="4"/>
      <c r="D364" s="2"/>
      <c r="E364" s="2"/>
      <c r="F364" s="51"/>
      <c r="G364" s="808"/>
      <c r="H364" s="2"/>
      <c r="I364" s="2"/>
      <c r="J364" s="4"/>
    </row>
    <row r="365" spans="1:10" s="9" customFormat="1" x14ac:dyDescent="0.2">
      <c r="A365" s="4"/>
      <c r="B365" s="2"/>
      <c r="C365" s="4"/>
      <c r="D365" s="2"/>
      <c r="E365" s="2"/>
      <c r="F365" s="51"/>
      <c r="G365" s="808"/>
      <c r="H365" s="2"/>
      <c r="I365" s="2"/>
      <c r="J365" s="4"/>
    </row>
    <row r="366" spans="1:10" s="9" customFormat="1" x14ac:dyDescent="0.2">
      <c r="A366" s="4"/>
      <c r="B366" s="2"/>
      <c r="C366" s="4"/>
      <c r="D366" s="2"/>
      <c r="E366" s="2"/>
      <c r="F366" s="51"/>
      <c r="G366" s="808"/>
      <c r="H366" s="2"/>
      <c r="I366" s="2"/>
      <c r="J366" s="4"/>
    </row>
    <row r="367" spans="1:10" s="9" customFormat="1" x14ac:dyDescent="0.2">
      <c r="A367" s="4"/>
      <c r="B367" s="2"/>
      <c r="C367" s="4"/>
      <c r="D367" s="2"/>
      <c r="E367" s="2"/>
      <c r="F367" s="51"/>
      <c r="G367" s="808"/>
      <c r="H367" s="2"/>
      <c r="I367" s="2"/>
      <c r="J367" s="4"/>
    </row>
    <row r="368" spans="1:10" s="9" customFormat="1" x14ac:dyDescent="0.2">
      <c r="A368" s="4"/>
      <c r="B368" s="2"/>
      <c r="C368" s="4"/>
      <c r="D368" s="2"/>
      <c r="E368" s="2"/>
      <c r="F368" s="51"/>
      <c r="G368" s="808"/>
      <c r="H368" s="2"/>
      <c r="I368" s="2"/>
      <c r="J368" s="4"/>
    </row>
    <row r="369" spans="1:10" s="9" customFormat="1" x14ac:dyDescent="0.2">
      <c r="A369" s="4"/>
      <c r="B369" s="2"/>
      <c r="C369" s="4"/>
      <c r="D369" s="2"/>
      <c r="E369" s="2"/>
      <c r="F369" s="51"/>
      <c r="G369" s="808"/>
      <c r="H369" s="2"/>
      <c r="I369" s="2"/>
      <c r="J369" s="4"/>
    </row>
    <row r="370" spans="1:10" s="9" customFormat="1" x14ac:dyDescent="0.2">
      <c r="A370" s="4"/>
      <c r="B370" s="2"/>
      <c r="C370" s="4"/>
      <c r="D370" s="2"/>
      <c r="E370" s="2"/>
      <c r="F370" s="51"/>
      <c r="G370" s="808"/>
      <c r="H370" s="2"/>
      <c r="I370" s="2"/>
      <c r="J370" s="4"/>
    </row>
    <row r="371" spans="1:10" s="9" customFormat="1" x14ac:dyDescent="0.2">
      <c r="A371" s="4"/>
      <c r="B371" s="2"/>
      <c r="C371" s="4"/>
      <c r="D371" s="2"/>
      <c r="E371" s="2"/>
      <c r="F371" s="51"/>
      <c r="G371" s="808"/>
      <c r="H371" s="2"/>
      <c r="I371" s="2"/>
      <c r="J371" s="4"/>
    </row>
    <row r="372" spans="1:10" s="9" customFormat="1" x14ac:dyDescent="0.2">
      <c r="A372" s="4"/>
      <c r="B372" s="2"/>
      <c r="C372" s="4"/>
      <c r="D372" s="2"/>
      <c r="E372" s="2"/>
      <c r="F372" s="51"/>
      <c r="G372" s="808"/>
      <c r="H372" s="2"/>
      <c r="I372" s="2"/>
      <c r="J372" s="4"/>
    </row>
    <row r="373" spans="1:10" s="9" customFormat="1" x14ac:dyDescent="0.2">
      <c r="A373" s="4"/>
      <c r="B373" s="2"/>
      <c r="C373" s="4"/>
      <c r="D373" s="2"/>
      <c r="E373" s="2"/>
      <c r="F373" s="51"/>
      <c r="G373" s="808"/>
      <c r="H373" s="2"/>
      <c r="I373" s="2"/>
      <c r="J373" s="4"/>
    </row>
    <row r="374" spans="1:10" s="9" customFormat="1" x14ac:dyDescent="0.2">
      <c r="A374" s="4"/>
      <c r="B374" s="2"/>
      <c r="C374" s="4"/>
      <c r="D374" s="2"/>
      <c r="E374" s="2"/>
      <c r="F374" s="51"/>
      <c r="G374" s="808"/>
      <c r="H374" s="2"/>
      <c r="I374" s="2"/>
      <c r="J374" s="4"/>
    </row>
    <row r="375" spans="1:10" s="9" customFormat="1" x14ac:dyDescent="0.2">
      <c r="A375" s="4"/>
      <c r="B375" s="2"/>
      <c r="C375" s="4"/>
      <c r="D375" s="2"/>
      <c r="E375" s="2"/>
      <c r="F375" s="51"/>
      <c r="G375" s="808"/>
      <c r="H375" s="2"/>
      <c r="I375" s="2"/>
      <c r="J375" s="4"/>
    </row>
    <row r="376" spans="1:10" s="9" customFormat="1" x14ac:dyDescent="0.2">
      <c r="A376" s="4"/>
      <c r="B376" s="2"/>
      <c r="C376" s="4"/>
      <c r="D376" s="2"/>
      <c r="E376" s="2"/>
      <c r="F376" s="51"/>
      <c r="G376" s="808"/>
      <c r="H376" s="2"/>
      <c r="I376" s="2"/>
      <c r="J376" s="4"/>
    </row>
    <row r="377" spans="1:10" s="9" customFormat="1" x14ac:dyDescent="0.2">
      <c r="A377" s="4"/>
      <c r="B377" s="2"/>
      <c r="C377" s="4"/>
      <c r="D377" s="2"/>
      <c r="E377" s="2"/>
      <c r="F377" s="51"/>
      <c r="G377" s="808"/>
      <c r="H377" s="2"/>
      <c r="I377" s="2"/>
      <c r="J377" s="4"/>
    </row>
    <row r="378" spans="1:10" s="9" customFormat="1" x14ac:dyDescent="0.2">
      <c r="A378" s="4"/>
      <c r="B378" s="2"/>
      <c r="C378" s="4"/>
      <c r="D378" s="2"/>
      <c r="E378" s="2"/>
      <c r="F378" s="51"/>
      <c r="G378" s="808"/>
      <c r="H378" s="2"/>
      <c r="I378" s="2"/>
      <c r="J378" s="4"/>
    </row>
    <row r="379" spans="1:10" s="9" customFormat="1" x14ac:dyDescent="0.2">
      <c r="A379" s="4"/>
      <c r="B379" s="2"/>
      <c r="C379" s="4"/>
      <c r="D379" s="2"/>
      <c r="E379" s="2"/>
      <c r="F379" s="51"/>
      <c r="G379" s="808"/>
      <c r="H379" s="2"/>
      <c r="I379" s="2"/>
      <c r="J379" s="4"/>
    </row>
    <row r="380" spans="1:10" s="9" customFormat="1" x14ac:dyDescent="0.2">
      <c r="A380" s="4"/>
      <c r="B380" s="2"/>
      <c r="C380" s="4"/>
      <c r="D380" s="2"/>
      <c r="E380" s="2"/>
      <c r="F380" s="51"/>
      <c r="G380" s="808"/>
      <c r="H380" s="2"/>
      <c r="I380" s="2"/>
      <c r="J380" s="4"/>
    </row>
    <row r="381" spans="1:10" s="9" customFormat="1" x14ac:dyDescent="0.2">
      <c r="A381" s="4"/>
      <c r="B381" s="2"/>
      <c r="C381" s="4"/>
      <c r="D381" s="2"/>
      <c r="E381" s="2"/>
      <c r="F381" s="51"/>
      <c r="G381" s="808"/>
      <c r="H381" s="2"/>
      <c r="I381" s="2"/>
      <c r="J381" s="4"/>
    </row>
    <row r="382" spans="1:10" s="9" customFormat="1" x14ac:dyDescent="0.2">
      <c r="A382" s="4"/>
      <c r="B382" s="2"/>
      <c r="C382" s="4"/>
      <c r="D382" s="2"/>
      <c r="E382" s="2"/>
      <c r="F382" s="51"/>
      <c r="G382" s="808"/>
      <c r="H382" s="2"/>
      <c r="I382" s="2"/>
      <c r="J382" s="4"/>
    </row>
    <row r="383" spans="1:10" s="9" customFormat="1" x14ac:dyDescent="0.2">
      <c r="A383" s="4"/>
      <c r="B383" s="2"/>
      <c r="C383" s="4"/>
      <c r="D383" s="2"/>
      <c r="E383" s="2"/>
      <c r="F383" s="51"/>
      <c r="G383" s="808"/>
      <c r="H383" s="2"/>
      <c r="I383" s="2"/>
      <c r="J383" s="4"/>
    </row>
    <row r="384" spans="1:10" s="9" customFormat="1" x14ac:dyDescent="0.2">
      <c r="A384" s="4"/>
      <c r="B384" s="2"/>
      <c r="C384" s="4"/>
      <c r="D384" s="2"/>
      <c r="E384" s="2"/>
      <c r="F384" s="51"/>
      <c r="G384" s="808"/>
      <c r="H384" s="2"/>
      <c r="I384" s="2"/>
      <c r="J384" s="4"/>
    </row>
    <row r="385" spans="1:10" s="9" customFormat="1" x14ac:dyDescent="0.2">
      <c r="A385" s="4"/>
      <c r="B385" s="2"/>
      <c r="C385" s="4"/>
      <c r="D385" s="2"/>
      <c r="E385" s="2"/>
      <c r="F385" s="51"/>
      <c r="G385" s="808"/>
      <c r="H385" s="2"/>
      <c r="I385" s="2"/>
      <c r="J385" s="4"/>
    </row>
    <row r="386" spans="1:10" s="9" customFormat="1" x14ac:dyDescent="0.2">
      <c r="A386" s="4"/>
      <c r="B386" s="2"/>
      <c r="C386" s="4"/>
      <c r="D386" s="2"/>
      <c r="E386" s="2"/>
      <c r="F386" s="51"/>
      <c r="G386" s="808"/>
      <c r="H386" s="2"/>
      <c r="I386" s="2"/>
      <c r="J386" s="4"/>
    </row>
    <row r="387" spans="1:10" s="9" customFormat="1" x14ac:dyDescent="0.2">
      <c r="A387" s="4"/>
      <c r="B387" s="2"/>
      <c r="C387" s="4"/>
      <c r="D387" s="2"/>
      <c r="E387" s="2"/>
      <c r="F387" s="51"/>
      <c r="G387" s="808"/>
      <c r="H387" s="2"/>
      <c r="I387" s="2"/>
      <c r="J387" s="4"/>
    </row>
    <row r="388" spans="1:10" s="9" customFormat="1" x14ac:dyDescent="0.2">
      <c r="A388" s="4"/>
      <c r="B388" s="2"/>
      <c r="C388" s="4"/>
      <c r="D388" s="2"/>
      <c r="E388" s="2"/>
      <c r="F388" s="51"/>
      <c r="G388" s="808"/>
      <c r="H388" s="2"/>
      <c r="I388" s="2"/>
      <c r="J388" s="4"/>
    </row>
    <row r="389" spans="1:10" s="9" customFormat="1" x14ac:dyDescent="0.2">
      <c r="A389" s="4"/>
      <c r="B389" s="2"/>
      <c r="C389" s="4"/>
      <c r="D389" s="2"/>
      <c r="E389" s="2"/>
      <c r="F389" s="51"/>
      <c r="G389" s="808"/>
      <c r="H389" s="2"/>
      <c r="I389" s="2"/>
      <c r="J389" s="4"/>
    </row>
    <row r="390" spans="1:10" s="9" customFormat="1" x14ac:dyDescent="0.2">
      <c r="A390" s="4"/>
      <c r="B390" s="2"/>
      <c r="C390" s="4"/>
      <c r="D390" s="2"/>
      <c r="E390" s="2"/>
      <c r="F390" s="51"/>
      <c r="G390" s="808"/>
      <c r="H390" s="2"/>
      <c r="I390" s="2"/>
      <c r="J390" s="4"/>
    </row>
    <row r="391" spans="1:10" s="9" customFormat="1" x14ac:dyDescent="0.2">
      <c r="A391" s="4"/>
      <c r="B391" s="2"/>
      <c r="C391" s="4"/>
      <c r="D391" s="2"/>
      <c r="E391" s="2"/>
      <c r="F391" s="51"/>
      <c r="G391" s="808"/>
      <c r="H391" s="2"/>
      <c r="I391" s="2"/>
      <c r="J391" s="4"/>
    </row>
    <row r="392" spans="1:10" s="9" customFormat="1" x14ac:dyDescent="0.2">
      <c r="A392" s="4"/>
      <c r="B392" s="2"/>
      <c r="C392" s="4"/>
      <c r="D392" s="2"/>
      <c r="E392" s="2"/>
      <c r="F392" s="51"/>
      <c r="G392" s="808"/>
      <c r="H392" s="2"/>
      <c r="I392" s="2"/>
      <c r="J392" s="4"/>
    </row>
    <row r="393" spans="1:10" s="9" customFormat="1" x14ac:dyDescent="0.2">
      <c r="A393" s="4"/>
      <c r="B393" s="2"/>
      <c r="C393" s="4"/>
      <c r="D393" s="2"/>
      <c r="E393" s="2"/>
      <c r="F393" s="51"/>
      <c r="G393" s="808"/>
      <c r="H393" s="2"/>
      <c r="I393" s="2"/>
      <c r="J393" s="4"/>
    </row>
    <row r="394" spans="1:10" s="9" customFormat="1" x14ac:dyDescent="0.2">
      <c r="A394" s="4"/>
      <c r="B394" s="2"/>
      <c r="C394" s="4"/>
      <c r="D394" s="2"/>
      <c r="E394" s="2"/>
      <c r="F394" s="51"/>
      <c r="G394" s="808"/>
      <c r="H394" s="2"/>
      <c r="I394" s="2"/>
      <c r="J394" s="4"/>
    </row>
    <row r="395" spans="1:10" s="9" customFormat="1" x14ac:dyDescent="0.2">
      <c r="A395" s="4"/>
      <c r="B395" s="2"/>
      <c r="C395" s="4"/>
      <c r="D395" s="2"/>
      <c r="E395" s="2"/>
      <c r="F395" s="51"/>
      <c r="G395" s="808"/>
      <c r="H395" s="2"/>
      <c r="I395" s="2"/>
      <c r="J395" s="4"/>
    </row>
    <row r="396" spans="1:10" s="9" customFormat="1" x14ac:dyDescent="0.2">
      <c r="A396" s="4"/>
      <c r="B396" s="2"/>
      <c r="C396" s="4"/>
      <c r="D396" s="2"/>
      <c r="E396" s="2"/>
      <c r="F396" s="51"/>
      <c r="G396" s="808"/>
      <c r="H396" s="2"/>
      <c r="I396" s="2"/>
      <c r="J396" s="4"/>
    </row>
    <row r="397" spans="1:10" s="9" customFormat="1" x14ac:dyDescent="0.2">
      <c r="A397" s="4"/>
      <c r="B397" s="2"/>
      <c r="C397" s="4"/>
      <c r="D397" s="2"/>
      <c r="E397" s="2"/>
      <c r="F397" s="51"/>
      <c r="G397" s="808"/>
      <c r="H397" s="2"/>
      <c r="I397" s="2"/>
      <c r="J397" s="4"/>
    </row>
    <row r="398" spans="1:10" s="9" customFormat="1" x14ac:dyDescent="0.2">
      <c r="A398" s="4"/>
      <c r="B398" s="2"/>
      <c r="C398" s="4"/>
      <c r="D398" s="2"/>
      <c r="E398" s="2"/>
      <c r="F398" s="51"/>
      <c r="G398" s="808"/>
      <c r="H398" s="2"/>
      <c r="I398" s="2"/>
      <c r="J398" s="4"/>
    </row>
    <row r="399" spans="1:10" s="9" customFormat="1" x14ac:dyDescent="0.2">
      <c r="A399" s="4"/>
      <c r="B399" s="2"/>
      <c r="C399" s="4"/>
      <c r="D399" s="2"/>
      <c r="E399" s="2"/>
      <c r="F399" s="51"/>
      <c r="G399" s="808"/>
      <c r="H399" s="2"/>
      <c r="I399" s="2"/>
      <c r="J399" s="4"/>
    </row>
    <row r="400" spans="1:10" s="9" customFormat="1" x14ac:dyDescent="0.2">
      <c r="A400" s="4"/>
      <c r="B400" s="2"/>
      <c r="C400" s="4"/>
      <c r="D400" s="2"/>
      <c r="E400" s="2"/>
      <c r="F400" s="51"/>
      <c r="G400" s="808"/>
      <c r="H400" s="2"/>
      <c r="I400" s="2"/>
      <c r="J400" s="4"/>
    </row>
    <row r="401" spans="1:10" s="9" customFormat="1" x14ac:dyDescent="0.2">
      <c r="A401" s="4"/>
      <c r="B401" s="2"/>
      <c r="C401" s="4"/>
      <c r="D401" s="2"/>
      <c r="E401" s="2"/>
      <c r="F401" s="51"/>
      <c r="G401" s="808"/>
      <c r="H401" s="2"/>
      <c r="I401" s="2"/>
      <c r="J401" s="4"/>
    </row>
    <row r="402" spans="1:10" s="9" customFormat="1" x14ac:dyDescent="0.2">
      <c r="A402" s="4"/>
      <c r="B402" s="2"/>
      <c r="C402" s="4"/>
      <c r="D402" s="2"/>
      <c r="E402" s="2"/>
      <c r="F402" s="51"/>
      <c r="G402" s="808"/>
      <c r="H402" s="2"/>
      <c r="I402" s="2"/>
      <c r="J402" s="4"/>
    </row>
    <row r="403" spans="1:10" s="9" customFormat="1" x14ac:dyDescent="0.2">
      <c r="A403" s="4"/>
      <c r="B403" s="2"/>
      <c r="C403" s="4"/>
      <c r="D403" s="2"/>
      <c r="E403" s="2"/>
      <c r="F403" s="51"/>
      <c r="G403" s="808"/>
      <c r="H403" s="2"/>
      <c r="I403" s="2"/>
      <c r="J403" s="4"/>
    </row>
    <row r="404" spans="1:10" s="9" customFormat="1" x14ac:dyDescent="0.2">
      <c r="A404" s="4"/>
      <c r="B404" s="2"/>
      <c r="C404" s="4"/>
      <c r="D404" s="2"/>
      <c r="E404" s="2"/>
      <c r="F404" s="51"/>
      <c r="G404" s="808"/>
      <c r="H404" s="2"/>
      <c r="I404" s="2"/>
      <c r="J404" s="4"/>
    </row>
    <row r="405" spans="1:10" s="9" customFormat="1" x14ac:dyDescent="0.2">
      <c r="A405" s="4"/>
      <c r="B405" s="2"/>
      <c r="C405" s="4"/>
      <c r="D405" s="2"/>
      <c r="E405" s="2"/>
      <c r="F405" s="51"/>
      <c r="G405" s="808"/>
      <c r="H405" s="2"/>
      <c r="I405" s="2"/>
      <c r="J405" s="4"/>
    </row>
    <row r="406" spans="1:10" s="9" customFormat="1" x14ac:dyDescent="0.2">
      <c r="A406" s="4"/>
      <c r="B406" s="2"/>
      <c r="C406" s="4"/>
      <c r="D406" s="2"/>
      <c r="E406" s="2"/>
      <c r="F406" s="51"/>
      <c r="G406" s="808"/>
      <c r="H406" s="2"/>
      <c r="I406" s="2"/>
      <c r="J406" s="4"/>
    </row>
    <row r="407" spans="1:10" s="9" customFormat="1" x14ac:dyDescent="0.2">
      <c r="A407" s="4"/>
      <c r="B407" s="2"/>
      <c r="C407" s="4"/>
      <c r="D407" s="2"/>
      <c r="E407" s="2"/>
      <c r="F407" s="51"/>
      <c r="G407" s="808"/>
      <c r="H407" s="2"/>
      <c r="I407" s="2"/>
      <c r="J407" s="4"/>
    </row>
    <row r="408" spans="1:10" s="9" customFormat="1" x14ac:dyDescent="0.2">
      <c r="A408" s="4"/>
      <c r="B408" s="2"/>
      <c r="C408" s="4"/>
      <c r="D408" s="2"/>
      <c r="E408" s="2"/>
      <c r="F408" s="51"/>
      <c r="G408" s="808"/>
      <c r="H408" s="2"/>
      <c r="I408" s="2"/>
      <c r="J408" s="4"/>
    </row>
    <row r="409" spans="1:10" s="9" customFormat="1" x14ac:dyDescent="0.2">
      <c r="A409" s="4"/>
      <c r="B409" s="2"/>
      <c r="C409" s="4"/>
      <c r="D409" s="2"/>
      <c r="E409" s="2"/>
      <c r="F409" s="51"/>
      <c r="G409" s="808"/>
      <c r="H409" s="2"/>
      <c r="I409" s="2"/>
      <c r="J409" s="4"/>
    </row>
    <row r="410" spans="1:10" s="9" customFormat="1" x14ac:dyDescent="0.2">
      <c r="A410" s="4"/>
      <c r="B410" s="2"/>
      <c r="C410" s="4"/>
      <c r="D410" s="2"/>
      <c r="E410" s="2"/>
      <c r="F410" s="51"/>
      <c r="G410" s="808"/>
      <c r="H410" s="2"/>
      <c r="I410" s="2"/>
      <c r="J410" s="4"/>
    </row>
    <row r="411" spans="1:10" s="9" customFormat="1" x14ac:dyDescent="0.2">
      <c r="A411" s="4"/>
      <c r="B411" s="2"/>
      <c r="C411" s="4"/>
      <c r="D411" s="2"/>
      <c r="E411" s="2"/>
      <c r="F411" s="51"/>
      <c r="G411" s="808"/>
      <c r="H411" s="2"/>
      <c r="I411" s="2"/>
      <c r="J411" s="4"/>
    </row>
    <row r="412" spans="1:10" s="9" customFormat="1" x14ac:dyDescent="0.2">
      <c r="A412" s="4"/>
      <c r="B412" s="2"/>
      <c r="C412" s="4"/>
      <c r="D412" s="2"/>
      <c r="E412" s="2"/>
      <c r="F412" s="51"/>
      <c r="G412" s="808"/>
      <c r="H412" s="2"/>
      <c r="I412" s="2"/>
      <c r="J412" s="4"/>
    </row>
    <row r="413" spans="1:10" s="9" customFormat="1" x14ac:dyDescent="0.2">
      <c r="A413" s="4"/>
      <c r="B413" s="2"/>
      <c r="C413" s="4"/>
      <c r="D413" s="2"/>
      <c r="E413" s="2"/>
      <c r="F413" s="51"/>
      <c r="G413" s="808"/>
      <c r="H413" s="2"/>
      <c r="I413" s="2"/>
      <c r="J413" s="4"/>
    </row>
    <row r="414" spans="1:10" s="9" customFormat="1" x14ac:dyDescent="0.2">
      <c r="A414" s="4"/>
      <c r="B414" s="2"/>
      <c r="C414" s="4"/>
      <c r="D414" s="2"/>
      <c r="E414" s="2"/>
      <c r="F414" s="51"/>
      <c r="G414" s="808"/>
      <c r="H414" s="2"/>
      <c r="I414" s="2"/>
      <c r="J414" s="4"/>
    </row>
    <row r="415" spans="1:10" s="9" customFormat="1" x14ac:dyDescent="0.2">
      <c r="A415" s="4"/>
      <c r="B415" s="2"/>
      <c r="C415" s="4"/>
      <c r="D415" s="2"/>
      <c r="E415" s="2"/>
      <c r="F415" s="51"/>
      <c r="G415" s="808"/>
      <c r="H415" s="2"/>
      <c r="I415" s="2"/>
      <c r="J415" s="4"/>
    </row>
    <row r="416" spans="1:10" s="9" customFormat="1" x14ac:dyDescent="0.2">
      <c r="A416" s="4"/>
      <c r="B416" s="2"/>
      <c r="C416" s="4"/>
      <c r="D416" s="2"/>
      <c r="E416" s="2"/>
      <c r="F416" s="51"/>
      <c r="G416" s="808"/>
      <c r="H416" s="2"/>
      <c r="I416" s="2"/>
      <c r="J416" s="4"/>
    </row>
    <row r="417" spans="1:10" s="9" customFormat="1" x14ac:dyDescent="0.2">
      <c r="A417" s="4"/>
      <c r="B417" s="2"/>
      <c r="C417" s="4"/>
      <c r="D417" s="2"/>
      <c r="E417" s="2"/>
      <c r="F417" s="51"/>
      <c r="G417" s="808"/>
      <c r="H417" s="2"/>
      <c r="I417" s="2"/>
      <c r="J417" s="4"/>
    </row>
    <row r="418" spans="1:10" s="9" customFormat="1" x14ac:dyDescent="0.2">
      <c r="A418" s="4"/>
      <c r="B418" s="2"/>
      <c r="C418" s="4"/>
      <c r="D418" s="2"/>
      <c r="E418" s="2"/>
      <c r="F418" s="51"/>
      <c r="G418" s="808"/>
      <c r="H418" s="2"/>
      <c r="I418" s="2"/>
      <c r="J418" s="4"/>
    </row>
    <row r="419" spans="1:10" s="9" customFormat="1" x14ac:dyDescent="0.2">
      <c r="A419" s="4"/>
      <c r="B419" s="2"/>
      <c r="C419" s="4"/>
      <c r="D419" s="2"/>
      <c r="E419" s="2"/>
      <c r="F419" s="51"/>
      <c r="G419" s="808"/>
      <c r="H419" s="2"/>
      <c r="I419" s="2"/>
      <c r="J419" s="4"/>
    </row>
    <row r="420" spans="1:10" s="9" customFormat="1" x14ac:dyDescent="0.2">
      <c r="A420" s="4"/>
      <c r="B420" s="2"/>
      <c r="C420" s="4"/>
      <c r="D420" s="2"/>
      <c r="E420" s="2"/>
      <c r="F420" s="51"/>
      <c r="G420" s="808"/>
      <c r="H420" s="2"/>
      <c r="I420" s="2"/>
      <c r="J420" s="4"/>
    </row>
    <row r="421" spans="1:10" s="9" customFormat="1" x14ac:dyDescent="0.2">
      <c r="A421" s="4"/>
      <c r="B421" s="2"/>
      <c r="C421" s="4"/>
      <c r="D421" s="2"/>
      <c r="E421" s="2"/>
      <c r="F421" s="51"/>
      <c r="G421" s="808"/>
      <c r="H421" s="2"/>
      <c r="I421" s="2"/>
      <c r="J421" s="4"/>
    </row>
    <row r="422" spans="1:10" s="9" customFormat="1" x14ac:dyDescent="0.2">
      <c r="A422" s="4"/>
      <c r="B422" s="2"/>
      <c r="C422" s="4"/>
      <c r="D422" s="2"/>
      <c r="E422" s="2"/>
      <c r="F422" s="51"/>
      <c r="G422" s="808"/>
      <c r="H422" s="2"/>
      <c r="I422" s="2"/>
      <c r="J422" s="4"/>
    </row>
    <row r="423" spans="1:10" s="9" customFormat="1" x14ac:dyDescent="0.2">
      <c r="A423" s="4"/>
      <c r="B423" s="2"/>
      <c r="C423" s="4"/>
      <c r="D423" s="2"/>
      <c r="E423" s="2"/>
      <c r="F423" s="51"/>
      <c r="G423" s="808"/>
      <c r="H423" s="2"/>
      <c r="I423" s="2"/>
      <c r="J423" s="4"/>
    </row>
    <row r="424" spans="1:10" s="9" customFormat="1" x14ac:dyDescent="0.2">
      <c r="A424" s="4"/>
      <c r="B424" s="2"/>
      <c r="C424" s="4"/>
      <c r="D424" s="2"/>
      <c r="E424" s="2"/>
      <c r="F424" s="51"/>
      <c r="G424" s="808"/>
      <c r="H424" s="2"/>
      <c r="I424" s="2"/>
      <c r="J424" s="4"/>
    </row>
    <row r="425" spans="1:10" s="9" customFormat="1" x14ac:dyDescent="0.2">
      <c r="A425" s="4"/>
      <c r="B425" s="2"/>
      <c r="C425" s="4"/>
      <c r="D425" s="2"/>
      <c r="E425" s="2"/>
      <c r="F425" s="51"/>
      <c r="G425" s="808"/>
      <c r="H425" s="2"/>
      <c r="I425" s="2"/>
      <c r="J425" s="4"/>
    </row>
    <row r="426" spans="1:10" s="9" customFormat="1" x14ac:dyDescent="0.2">
      <c r="A426" s="4"/>
      <c r="B426" s="2"/>
      <c r="C426" s="4"/>
      <c r="D426" s="2"/>
      <c r="E426" s="2"/>
      <c r="F426" s="51"/>
      <c r="G426" s="808"/>
      <c r="H426" s="2"/>
      <c r="I426" s="2"/>
      <c r="J426" s="4"/>
    </row>
    <row r="427" spans="1:10" s="9" customFormat="1" x14ac:dyDescent="0.2">
      <c r="A427" s="4"/>
      <c r="B427" s="2"/>
      <c r="C427" s="4"/>
      <c r="D427" s="2"/>
      <c r="E427" s="2"/>
      <c r="F427" s="51"/>
      <c r="G427" s="808"/>
      <c r="H427" s="2"/>
      <c r="I427" s="2"/>
      <c r="J427" s="4"/>
    </row>
    <row r="428" spans="1:10" s="9" customFormat="1" x14ac:dyDescent="0.2">
      <c r="A428" s="4"/>
      <c r="B428" s="2"/>
      <c r="C428" s="4"/>
      <c r="D428" s="2"/>
      <c r="E428" s="2"/>
      <c r="F428" s="51"/>
      <c r="G428" s="808"/>
      <c r="H428" s="2"/>
      <c r="I428" s="2"/>
      <c r="J428" s="4"/>
    </row>
    <row r="429" spans="1:10" s="9" customFormat="1" x14ac:dyDescent="0.2">
      <c r="A429" s="4"/>
      <c r="B429" s="2"/>
      <c r="C429" s="4"/>
      <c r="D429" s="2"/>
      <c r="E429" s="2"/>
      <c r="F429" s="51"/>
      <c r="G429" s="808"/>
      <c r="H429" s="2"/>
      <c r="I429" s="2"/>
      <c r="J429" s="4"/>
    </row>
    <row r="430" spans="1:10" s="9" customFormat="1" x14ac:dyDescent="0.2">
      <c r="A430" s="4"/>
      <c r="B430" s="2"/>
      <c r="C430" s="4"/>
      <c r="D430" s="2"/>
      <c r="E430" s="2"/>
      <c r="F430" s="51"/>
      <c r="G430" s="808"/>
      <c r="H430" s="2"/>
      <c r="I430" s="2"/>
      <c r="J430" s="4"/>
    </row>
    <row r="431" spans="1:10" s="9" customFormat="1" x14ac:dyDescent="0.2">
      <c r="A431" s="4"/>
      <c r="B431" s="2"/>
      <c r="C431" s="4"/>
      <c r="D431" s="2"/>
      <c r="E431" s="2"/>
      <c r="F431" s="51"/>
      <c r="G431" s="808"/>
      <c r="H431" s="2"/>
      <c r="I431" s="2"/>
      <c r="J431" s="4"/>
    </row>
    <row r="432" spans="1:10" s="9" customFormat="1" x14ac:dyDescent="0.2">
      <c r="A432" s="4"/>
      <c r="B432" s="2"/>
      <c r="C432" s="4"/>
      <c r="D432" s="2"/>
      <c r="E432" s="2"/>
      <c r="F432" s="51"/>
      <c r="G432" s="808"/>
      <c r="H432" s="2"/>
      <c r="I432" s="2"/>
      <c r="J432" s="4"/>
    </row>
    <row r="433" spans="1:10" s="9" customFormat="1" x14ac:dyDescent="0.2">
      <c r="A433" s="4"/>
      <c r="B433" s="2"/>
      <c r="C433" s="4"/>
      <c r="D433" s="2"/>
      <c r="E433" s="2"/>
      <c r="F433" s="51"/>
      <c r="G433" s="808"/>
      <c r="H433" s="2"/>
      <c r="I433" s="2"/>
      <c r="J433" s="4"/>
    </row>
    <row r="434" spans="1:10" s="9" customFormat="1" x14ac:dyDescent="0.2">
      <c r="A434" s="4"/>
      <c r="B434" s="2"/>
      <c r="C434" s="4"/>
      <c r="D434" s="2"/>
      <c r="E434" s="2"/>
      <c r="F434" s="51"/>
      <c r="G434" s="808"/>
      <c r="H434" s="2"/>
      <c r="I434" s="2"/>
      <c r="J434" s="4"/>
    </row>
    <row r="435" spans="1:10" s="9" customFormat="1" x14ac:dyDescent="0.2">
      <c r="A435" s="4"/>
      <c r="B435" s="2"/>
      <c r="C435" s="4"/>
      <c r="D435" s="2"/>
      <c r="E435" s="2"/>
      <c r="F435" s="51"/>
      <c r="G435" s="808"/>
      <c r="H435" s="2"/>
      <c r="I435" s="2"/>
      <c r="J435" s="4"/>
    </row>
    <row r="436" spans="1:10" s="9" customFormat="1" x14ac:dyDescent="0.2">
      <c r="A436" s="4"/>
      <c r="B436" s="2"/>
      <c r="C436" s="4"/>
      <c r="D436" s="2"/>
      <c r="E436" s="2"/>
      <c r="F436" s="51"/>
      <c r="G436" s="808"/>
      <c r="H436" s="2"/>
      <c r="I436" s="2"/>
      <c r="J436" s="4"/>
    </row>
    <row r="437" spans="1:10" s="9" customFormat="1" x14ac:dyDescent="0.2">
      <c r="A437" s="4"/>
      <c r="B437" s="2"/>
      <c r="C437" s="4"/>
      <c r="D437" s="2"/>
      <c r="E437" s="2"/>
      <c r="F437" s="51"/>
      <c r="G437" s="808"/>
      <c r="H437" s="2"/>
      <c r="I437" s="2"/>
      <c r="J437" s="4"/>
    </row>
    <row r="438" spans="1:10" s="9" customFormat="1" x14ac:dyDescent="0.2">
      <c r="A438" s="4"/>
      <c r="B438" s="2"/>
      <c r="C438" s="4"/>
      <c r="D438" s="2"/>
      <c r="E438" s="2"/>
      <c r="F438" s="51"/>
      <c r="G438" s="808"/>
      <c r="H438" s="2"/>
      <c r="I438" s="2"/>
      <c r="J438" s="4"/>
    </row>
    <row r="439" spans="1:10" s="9" customFormat="1" x14ac:dyDescent="0.2">
      <c r="A439" s="4"/>
      <c r="B439" s="2"/>
      <c r="C439" s="4"/>
      <c r="D439" s="2"/>
      <c r="E439" s="2"/>
      <c r="F439" s="51"/>
      <c r="G439" s="808"/>
      <c r="H439" s="2"/>
      <c r="I439" s="2"/>
      <c r="J439" s="4"/>
    </row>
    <row r="440" spans="1:10" s="9" customFormat="1" x14ac:dyDescent="0.2">
      <c r="A440" s="4"/>
      <c r="B440" s="2"/>
      <c r="C440" s="4"/>
      <c r="D440" s="2"/>
      <c r="E440" s="2"/>
      <c r="F440" s="51"/>
      <c r="G440" s="808"/>
      <c r="H440" s="2"/>
      <c r="I440" s="2"/>
      <c r="J440" s="4"/>
    </row>
    <row r="441" spans="1:10" s="9" customFormat="1" x14ac:dyDescent="0.2">
      <c r="A441" s="4"/>
      <c r="B441" s="2"/>
      <c r="C441" s="4"/>
      <c r="D441" s="2"/>
      <c r="E441" s="2"/>
      <c r="F441" s="51"/>
      <c r="G441" s="808"/>
      <c r="H441" s="2"/>
      <c r="I441" s="2"/>
      <c r="J441" s="4"/>
    </row>
    <row r="442" spans="1:10" s="9" customFormat="1" x14ac:dyDescent="0.2">
      <c r="A442" s="4"/>
      <c r="B442" s="2"/>
      <c r="C442" s="4"/>
      <c r="D442" s="2"/>
      <c r="E442" s="2"/>
      <c r="F442" s="51"/>
      <c r="G442" s="808"/>
      <c r="H442" s="2"/>
      <c r="I442" s="2"/>
      <c r="J442" s="4"/>
    </row>
    <row r="443" spans="1:10" s="9" customFormat="1" x14ac:dyDescent="0.2">
      <c r="A443" s="4"/>
      <c r="B443" s="2"/>
      <c r="C443" s="4"/>
      <c r="D443" s="2"/>
      <c r="E443" s="2"/>
      <c r="F443" s="51"/>
      <c r="G443" s="808"/>
      <c r="H443" s="2"/>
      <c r="I443" s="2"/>
      <c r="J443" s="4"/>
    </row>
    <row r="444" spans="1:10" s="9" customFormat="1" x14ac:dyDescent="0.2">
      <c r="A444" s="4"/>
      <c r="B444" s="2"/>
      <c r="C444" s="4"/>
      <c r="D444" s="2"/>
      <c r="E444" s="2"/>
      <c r="F444" s="51"/>
      <c r="G444" s="808"/>
      <c r="H444" s="2"/>
      <c r="I444" s="2"/>
      <c r="J444" s="4"/>
    </row>
    <row r="445" spans="1:10" s="9" customFormat="1" x14ac:dyDescent="0.2">
      <c r="A445" s="4"/>
      <c r="B445" s="2"/>
      <c r="C445" s="4"/>
      <c r="D445" s="2"/>
      <c r="E445" s="2"/>
      <c r="F445" s="51"/>
      <c r="G445" s="808"/>
      <c r="H445" s="2"/>
      <c r="I445" s="2"/>
      <c r="J445" s="4"/>
    </row>
    <row r="446" spans="1:10" s="9" customFormat="1" x14ac:dyDescent="0.2">
      <c r="A446" s="4"/>
      <c r="B446" s="2"/>
      <c r="C446" s="4"/>
      <c r="D446" s="2"/>
      <c r="E446" s="2"/>
      <c r="F446" s="51"/>
      <c r="G446" s="808"/>
      <c r="H446" s="2"/>
      <c r="I446" s="2"/>
      <c r="J446" s="4"/>
    </row>
    <row r="447" spans="1:10" s="9" customFormat="1" x14ac:dyDescent="0.2">
      <c r="A447" s="4"/>
      <c r="B447" s="2"/>
      <c r="C447" s="4"/>
      <c r="D447" s="2"/>
      <c r="E447" s="2"/>
      <c r="F447" s="51"/>
      <c r="G447" s="808"/>
      <c r="H447" s="2"/>
      <c r="I447" s="2"/>
      <c r="J447" s="4"/>
    </row>
    <row r="448" spans="1:10" s="9" customFormat="1" x14ac:dyDescent="0.2">
      <c r="A448" s="4"/>
      <c r="B448" s="2"/>
      <c r="C448" s="4"/>
      <c r="D448" s="2"/>
      <c r="E448" s="2"/>
      <c r="F448" s="51"/>
      <c r="G448" s="808"/>
      <c r="H448" s="2"/>
      <c r="I448" s="2"/>
      <c r="J448" s="4"/>
    </row>
    <row r="449" spans="1:10" s="9" customFormat="1" x14ac:dyDescent="0.2">
      <c r="A449" s="4"/>
      <c r="B449" s="2"/>
      <c r="C449" s="4"/>
      <c r="D449" s="2"/>
      <c r="E449" s="2"/>
      <c r="F449" s="51"/>
      <c r="G449" s="808"/>
      <c r="H449" s="2"/>
      <c r="I449" s="2"/>
      <c r="J449" s="4"/>
    </row>
    <row r="450" spans="1:10" s="9" customFormat="1" x14ac:dyDescent="0.2">
      <c r="A450" s="4"/>
      <c r="B450" s="2"/>
      <c r="C450" s="4"/>
      <c r="D450" s="2"/>
      <c r="E450" s="2"/>
      <c r="F450" s="51"/>
      <c r="G450" s="808"/>
      <c r="H450" s="2"/>
      <c r="I450" s="2"/>
      <c r="J450" s="4"/>
    </row>
    <row r="451" spans="1:10" s="9" customFormat="1" x14ac:dyDescent="0.2">
      <c r="A451" s="4"/>
      <c r="B451" s="2"/>
      <c r="C451" s="4"/>
      <c r="D451" s="2"/>
      <c r="E451" s="2"/>
      <c r="F451" s="51"/>
      <c r="G451" s="808"/>
      <c r="H451" s="2"/>
      <c r="I451" s="2"/>
      <c r="J451" s="4"/>
    </row>
    <row r="452" spans="1:10" s="9" customFormat="1" x14ac:dyDescent="0.2">
      <c r="A452" s="4"/>
      <c r="B452" s="2"/>
      <c r="C452" s="4"/>
      <c r="D452" s="2"/>
      <c r="E452" s="2"/>
      <c r="F452" s="51"/>
      <c r="G452" s="808"/>
      <c r="H452" s="2"/>
      <c r="I452" s="2"/>
      <c r="J452" s="4"/>
    </row>
    <row r="453" spans="1:10" s="9" customFormat="1" x14ac:dyDescent="0.2">
      <c r="A453" s="4"/>
      <c r="B453" s="2"/>
      <c r="C453" s="4"/>
      <c r="D453" s="2"/>
      <c r="E453" s="2"/>
      <c r="F453" s="51"/>
      <c r="G453" s="808"/>
      <c r="H453" s="2"/>
      <c r="I453" s="2"/>
      <c r="J453" s="4"/>
    </row>
    <row r="454" spans="1:10" s="9" customFormat="1" x14ac:dyDescent="0.2">
      <c r="A454" s="4"/>
      <c r="B454" s="2"/>
      <c r="C454" s="4"/>
      <c r="D454" s="2"/>
      <c r="E454" s="2"/>
      <c r="F454" s="51"/>
      <c r="G454" s="808"/>
      <c r="H454" s="2"/>
      <c r="I454" s="2"/>
      <c r="J454" s="4"/>
    </row>
    <row r="455" spans="1:10" s="9" customFormat="1" x14ac:dyDescent="0.2">
      <c r="A455" s="4"/>
      <c r="B455" s="2"/>
      <c r="C455" s="4"/>
      <c r="D455" s="2"/>
      <c r="E455" s="2"/>
      <c r="F455" s="51"/>
      <c r="G455" s="808"/>
      <c r="H455" s="2"/>
      <c r="I455" s="2"/>
      <c r="J455" s="4"/>
    </row>
    <row r="456" spans="1:10" s="9" customFormat="1" x14ac:dyDescent="0.2">
      <c r="A456" s="4"/>
      <c r="B456" s="2"/>
      <c r="C456" s="4"/>
      <c r="D456" s="2"/>
      <c r="E456" s="2"/>
      <c r="F456" s="51"/>
      <c r="G456" s="808"/>
      <c r="H456" s="2"/>
      <c r="I456" s="2"/>
      <c r="J456" s="4"/>
    </row>
    <row r="457" spans="1:10" s="9" customFormat="1" x14ac:dyDescent="0.2">
      <c r="A457" s="4"/>
      <c r="B457" s="2"/>
      <c r="C457" s="4"/>
      <c r="D457" s="2"/>
      <c r="E457" s="2"/>
      <c r="F457" s="51"/>
      <c r="G457" s="808"/>
      <c r="H457" s="2"/>
      <c r="I457" s="2"/>
      <c r="J457" s="4"/>
    </row>
    <row r="458" spans="1:10" s="9" customFormat="1" x14ac:dyDescent="0.2">
      <c r="A458" s="4"/>
      <c r="B458" s="2"/>
      <c r="C458" s="4"/>
      <c r="D458" s="2"/>
      <c r="E458" s="2"/>
      <c r="F458" s="51"/>
      <c r="G458" s="808"/>
      <c r="H458" s="2"/>
      <c r="I458" s="2"/>
      <c r="J458" s="4"/>
    </row>
    <row r="459" spans="1:10" s="9" customFormat="1" x14ac:dyDescent="0.2">
      <c r="A459" s="4"/>
      <c r="B459" s="2"/>
      <c r="C459" s="4"/>
      <c r="D459" s="2"/>
      <c r="E459" s="2"/>
      <c r="F459" s="51"/>
      <c r="G459" s="808"/>
      <c r="H459" s="2"/>
      <c r="I459" s="2"/>
      <c r="J459" s="4"/>
    </row>
    <row r="460" spans="1:10" s="9" customFormat="1" x14ac:dyDescent="0.2">
      <c r="A460" s="4"/>
      <c r="B460" s="2"/>
      <c r="C460" s="4"/>
      <c r="D460" s="2"/>
      <c r="E460" s="2"/>
      <c r="F460" s="51"/>
      <c r="G460" s="808"/>
      <c r="H460" s="2"/>
      <c r="I460" s="2"/>
      <c r="J460" s="4"/>
    </row>
    <row r="461" spans="1:10" s="9" customFormat="1" x14ac:dyDescent="0.2">
      <c r="A461" s="4"/>
      <c r="B461" s="2"/>
      <c r="C461" s="4"/>
      <c r="D461" s="2"/>
      <c r="E461" s="2"/>
      <c r="F461" s="51"/>
      <c r="G461" s="808"/>
      <c r="H461" s="2"/>
      <c r="I461" s="2"/>
      <c r="J461" s="4"/>
    </row>
    <row r="462" spans="1:10" s="9" customFormat="1" x14ac:dyDescent="0.2">
      <c r="A462" s="4"/>
      <c r="B462" s="2"/>
      <c r="C462" s="4"/>
      <c r="D462" s="2"/>
      <c r="E462" s="2"/>
      <c r="F462" s="51"/>
      <c r="G462" s="808"/>
      <c r="H462" s="2"/>
      <c r="I462" s="2"/>
      <c r="J462" s="4"/>
    </row>
    <row r="463" spans="1:10" s="9" customFormat="1" x14ac:dyDescent="0.2">
      <c r="A463" s="4"/>
      <c r="B463" s="2"/>
      <c r="C463" s="4"/>
      <c r="D463" s="2"/>
      <c r="E463" s="2"/>
      <c r="F463" s="51"/>
      <c r="G463" s="808"/>
      <c r="H463" s="2"/>
      <c r="I463" s="2"/>
      <c r="J463" s="4"/>
    </row>
    <row r="464" spans="1:10" s="9" customFormat="1" x14ac:dyDescent="0.2">
      <c r="A464" s="4"/>
      <c r="B464" s="2"/>
      <c r="C464" s="4"/>
      <c r="D464" s="2"/>
      <c r="E464" s="2"/>
      <c r="F464" s="51"/>
      <c r="G464" s="808"/>
      <c r="H464" s="2"/>
      <c r="I464" s="2"/>
      <c r="J464" s="4"/>
    </row>
    <row r="465" spans="1:10" s="9" customFormat="1" x14ac:dyDescent="0.2">
      <c r="A465" s="4"/>
      <c r="B465" s="2"/>
      <c r="C465" s="4"/>
      <c r="D465" s="2"/>
      <c r="E465" s="2"/>
      <c r="F465" s="51"/>
      <c r="G465" s="808"/>
      <c r="H465" s="2"/>
      <c r="I465" s="2"/>
      <c r="J465" s="4"/>
    </row>
    <row r="466" spans="1:10" s="9" customFormat="1" x14ac:dyDescent="0.2">
      <c r="A466" s="4"/>
      <c r="B466" s="2"/>
      <c r="C466" s="4"/>
      <c r="D466" s="2"/>
      <c r="E466" s="2"/>
      <c r="F466" s="51"/>
      <c r="G466" s="808"/>
      <c r="H466" s="2"/>
      <c r="I466" s="2"/>
      <c r="J466" s="4"/>
    </row>
    <row r="467" spans="1:10" s="9" customFormat="1" x14ac:dyDescent="0.2">
      <c r="A467" s="4"/>
      <c r="B467" s="2"/>
      <c r="C467" s="4"/>
      <c r="D467" s="2"/>
      <c r="E467" s="2"/>
      <c r="F467" s="51"/>
      <c r="G467" s="808"/>
      <c r="H467" s="2"/>
      <c r="I467" s="2"/>
      <c r="J467" s="4"/>
    </row>
    <row r="468" spans="1:10" s="9" customFormat="1" x14ac:dyDescent="0.2">
      <c r="A468" s="4"/>
      <c r="B468" s="2"/>
      <c r="C468" s="4"/>
      <c r="D468" s="2"/>
      <c r="E468" s="2"/>
      <c r="F468" s="51"/>
      <c r="G468" s="808"/>
      <c r="H468" s="2"/>
      <c r="I468" s="2"/>
      <c r="J468" s="4"/>
    </row>
    <row r="469" spans="1:10" s="9" customFormat="1" x14ac:dyDescent="0.2">
      <c r="A469" s="4"/>
      <c r="B469" s="2"/>
      <c r="C469" s="4"/>
      <c r="D469" s="2"/>
      <c r="E469" s="2"/>
      <c r="F469" s="51"/>
      <c r="G469" s="808"/>
      <c r="H469" s="2"/>
      <c r="I469" s="2"/>
      <c r="J469" s="4"/>
    </row>
    <row r="470" spans="1:10" s="9" customFormat="1" x14ac:dyDescent="0.2">
      <c r="A470" s="4"/>
      <c r="B470" s="2"/>
      <c r="C470" s="4"/>
      <c r="D470" s="2"/>
      <c r="E470" s="2"/>
      <c r="F470" s="51"/>
      <c r="G470" s="808"/>
      <c r="H470" s="2"/>
      <c r="I470" s="2"/>
      <c r="J470" s="4"/>
    </row>
    <row r="471" spans="1:10" s="9" customFormat="1" x14ac:dyDescent="0.2">
      <c r="A471" s="4"/>
      <c r="B471" s="2"/>
      <c r="C471" s="4"/>
      <c r="D471" s="2"/>
      <c r="E471" s="2"/>
      <c r="F471" s="51"/>
      <c r="G471" s="808"/>
      <c r="H471" s="2"/>
      <c r="I471" s="2"/>
      <c r="J471" s="4"/>
    </row>
    <row r="472" spans="1:10" s="9" customFormat="1" x14ac:dyDescent="0.2">
      <c r="A472" s="4"/>
      <c r="B472" s="2"/>
      <c r="C472" s="4"/>
      <c r="D472" s="2"/>
      <c r="E472" s="2"/>
      <c r="F472" s="51"/>
      <c r="G472" s="808"/>
      <c r="H472" s="2"/>
      <c r="I472" s="2"/>
      <c r="J472" s="4"/>
    </row>
    <row r="473" spans="1:10" s="9" customFormat="1" x14ac:dyDescent="0.2">
      <c r="A473" s="4"/>
      <c r="B473" s="2"/>
      <c r="C473" s="4"/>
      <c r="D473" s="2"/>
      <c r="E473" s="2"/>
      <c r="F473" s="51"/>
      <c r="G473" s="808"/>
      <c r="H473" s="2"/>
      <c r="I473" s="2"/>
      <c r="J473" s="4"/>
    </row>
    <row r="474" spans="1:10" s="9" customFormat="1" x14ac:dyDescent="0.2">
      <c r="A474" s="4"/>
      <c r="B474" s="2"/>
      <c r="C474" s="4"/>
      <c r="D474" s="2"/>
      <c r="E474" s="2"/>
      <c r="F474" s="51"/>
      <c r="G474" s="808"/>
      <c r="H474" s="2"/>
      <c r="I474" s="2"/>
      <c r="J474" s="4"/>
    </row>
    <row r="475" spans="1:10" s="9" customFormat="1" x14ac:dyDescent="0.2">
      <c r="A475" s="4"/>
      <c r="B475" s="2"/>
      <c r="C475" s="4"/>
      <c r="D475" s="2"/>
      <c r="E475" s="2"/>
      <c r="F475" s="51"/>
      <c r="G475" s="808"/>
      <c r="H475" s="2"/>
      <c r="I475" s="2"/>
      <c r="J475" s="4"/>
    </row>
    <row r="476" spans="1:10" s="9" customFormat="1" x14ac:dyDescent="0.2">
      <c r="A476" s="4"/>
      <c r="B476" s="2"/>
      <c r="C476" s="4"/>
      <c r="D476" s="2"/>
      <c r="E476" s="2"/>
      <c r="F476" s="51"/>
      <c r="G476" s="808"/>
      <c r="H476" s="2"/>
      <c r="I476" s="2"/>
      <c r="J476" s="4"/>
    </row>
    <row r="477" spans="1:10" s="9" customFormat="1" x14ac:dyDescent="0.2">
      <c r="A477" s="4"/>
      <c r="B477" s="2"/>
      <c r="C477" s="4"/>
      <c r="D477" s="2"/>
      <c r="E477" s="2"/>
      <c r="F477" s="51"/>
      <c r="G477" s="808"/>
      <c r="H477" s="2"/>
      <c r="I477" s="2"/>
      <c r="J477" s="4"/>
    </row>
    <row r="478" spans="1:10" s="9" customFormat="1" x14ac:dyDescent="0.2">
      <c r="A478" s="4"/>
      <c r="B478" s="2"/>
      <c r="C478" s="4"/>
      <c r="D478" s="2"/>
      <c r="E478" s="2"/>
      <c r="F478" s="51"/>
      <c r="G478" s="808"/>
      <c r="H478" s="2"/>
      <c r="I478" s="2"/>
      <c r="J478" s="4"/>
    </row>
    <row r="479" spans="1:10" s="9" customFormat="1" x14ac:dyDescent="0.2">
      <c r="A479" s="4"/>
      <c r="B479" s="2"/>
      <c r="C479" s="4"/>
      <c r="D479" s="2"/>
      <c r="E479" s="2"/>
      <c r="F479" s="51"/>
      <c r="G479" s="808"/>
      <c r="H479" s="2"/>
      <c r="I479" s="2"/>
      <c r="J479" s="4"/>
    </row>
    <row r="480" spans="1:10" s="9" customFormat="1" x14ac:dyDescent="0.2">
      <c r="A480" s="4"/>
      <c r="B480" s="2"/>
      <c r="C480" s="4"/>
      <c r="D480" s="2"/>
      <c r="E480" s="2"/>
      <c r="F480" s="51"/>
      <c r="G480" s="808"/>
      <c r="H480" s="2"/>
      <c r="I480" s="2"/>
      <c r="J480" s="4"/>
    </row>
    <row r="481" spans="1:10" s="9" customFormat="1" x14ac:dyDescent="0.2">
      <c r="A481" s="4"/>
      <c r="B481" s="2"/>
      <c r="C481" s="4"/>
      <c r="D481" s="2"/>
      <c r="E481" s="2"/>
      <c r="F481" s="51"/>
      <c r="G481" s="808"/>
      <c r="H481" s="2"/>
      <c r="I481" s="2"/>
      <c r="J481" s="4"/>
    </row>
    <row r="482" spans="1:10" s="9" customFormat="1" x14ac:dyDescent="0.2">
      <c r="A482" s="4"/>
      <c r="B482" s="2"/>
      <c r="C482" s="4"/>
      <c r="D482" s="2"/>
      <c r="E482" s="2"/>
      <c r="F482" s="51"/>
      <c r="G482" s="808"/>
      <c r="H482" s="2"/>
      <c r="I482" s="2"/>
      <c r="J482" s="4"/>
    </row>
    <row r="483" spans="1:10" s="9" customFormat="1" x14ac:dyDescent="0.2">
      <c r="A483" s="4"/>
      <c r="B483" s="2"/>
      <c r="C483" s="4"/>
      <c r="D483" s="2"/>
      <c r="E483" s="2"/>
      <c r="F483" s="51"/>
      <c r="G483" s="808"/>
      <c r="H483" s="2"/>
      <c r="I483" s="2"/>
      <c r="J483" s="4"/>
    </row>
    <row r="484" spans="1:10" s="9" customFormat="1" x14ac:dyDescent="0.2">
      <c r="A484" s="4"/>
      <c r="B484" s="2"/>
      <c r="C484" s="4"/>
      <c r="D484" s="2"/>
      <c r="E484" s="2"/>
      <c r="F484" s="51"/>
      <c r="G484" s="808"/>
      <c r="H484" s="2"/>
      <c r="I484" s="2"/>
      <c r="J484" s="4"/>
    </row>
    <row r="485" spans="1:10" s="9" customFormat="1" x14ac:dyDescent="0.2">
      <c r="A485" s="4"/>
      <c r="B485" s="2"/>
      <c r="C485" s="4"/>
      <c r="D485" s="2"/>
      <c r="E485" s="2"/>
      <c r="F485" s="51"/>
      <c r="G485" s="808"/>
      <c r="H485" s="2"/>
      <c r="I485" s="2"/>
      <c r="J485" s="4"/>
    </row>
    <row r="486" spans="1:10" s="9" customFormat="1" x14ac:dyDescent="0.2">
      <c r="A486" s="4"/>
      <c r="B486" s="2"/>
      <c r="C486" s="4"/>
      <c r="D486" s="2"/>
      <c r="E486" s="2"/>
      <c r="F486" s="51"/>
      <c r="G486" s="808"/>
      <c r="H486" s="2"/>
      <c r="I486" s="2"/>
      <c r="J486" s="4"/>
    </row>
    <row r="487" spans="1:10" s="9" customFormat="1" x14ac:dyDescent="0.2">
      <c r="A487" s="4"/>
      <c r="B487" s="2"/>
      <c r="C487" s="4"/>
      <c r="D487" s="2"/>
      <c r="E487" s="2"/>
      <c r="F487" s="51"/>
      <c r="G487" s="808"/>
      <c r="H487" s="2"/>
      <c r="I487" s="2"/>
      <c r="J487" s="4"/>
    </row>
    <row r="488" spans="1:10" s="9" customFormat="1" x14ac:dyDescent="0.2">
      <c r="A488" s="4"/>
      <c r="B488" s="2"/>
      <c r="C488" s="4"/>
      <c r="D488" s="2"/>
      <c r="E488" s="2"/>
      <c r="F488" s="51"/>
      <c r="G488" s="808"/>
      <c r="H488" s="2"/>
      <c r="I488" s="2"/>
      <c r="J488" s="4"/>
    </row>
    <row r="489" spans="1:10" s="9" customFormat="1" x14ac:dyDescent="0.2">
      <c r="A489" s="4"/>
      <c r="B489" s="2"/>
      <c r="C489" s="4"/>
      <c r="D489" s="2"/>
      <c r="E489" s="2"/>
      <c r="F489" s="51"/>
      <c r="G489" s="808"/>
      <c r="H489" s="2"/>
      <c r="I489" s="2"/>
      <c r="J489" s="4"/>
    </row>
    <row r="490" spans="1:10" s="9" customFormat="1" x14ac:dyDescent="0.2">
      <c r="A490" s="4"/>
      <c r="B490" s="2"/>
      <c r="C490" s="4"/>
      <c r="D490" s="2"/>
      <c r="E490" s="2"/>
      <c r="F490" s="51"/>
      <c r="G490" s="808"/>
      <c r="H490" s="2"/>
      <c r="I490" s="2"/>
      <c r="J490" s="4"/>
    </row>
    <row r="491" spans="1:10" s="9" customFormat="1" x14ac:dyDescent="0.2">
      <c r="A491" s="4"/>
      <c r="B491" s="2"/>
      <c r="C491" s="4"/>
      <c r="D491" s="2"/>
      <c r="E491" s="2"/>
      <c r="F491" s="51"/>
      <c r="G491" s="808"/>
      <c r="H491" s="2"/>
      <c r="I491" s="2"/>
      <c r="J491" s="4"/>
    </row>
    <row r="492" spans="1:10" s="9" customFormat="1" x14ac:dyDescent="0.2">
      <c r="A492" s="4"/>
      <c r="B492" s="2"/>
      <c r="C492" s="4"/>
      <c r="D492" s="2"/>
      <c r="E492" s="2"/>
      <c r="F492" s="51"/>
      <c r="G492" s="808"/>
      <c r="H492" s="2"/>
      <c r="I492" s="2"/>
      <c r="J492" s="4"/>
    </row>
    <row r="493" spans="1:10" s="9" customFormat="1" x14ac:dyDescent="0.2">
      <c r="A493" s="4"/>
      <c r="B493" s="2"/>
      <c r="C493" s="4"/>
      <c r="D493" s="2"/>
      <c r="E493" s="2"/>
      <c r="F493" s="51"/>
      <c r="G493" s="808"/>
      <c r="H493" s="2"/>
      <c r="I493" s="2"/>
      <c r="J493" s="4"/>
    </row>
    <row r="494" spans="1:10" s="9" customFormat="1" x14ac:dyDescent="0.2">
      <c r="A494" s="4"/>
      <c r="B494" s="2"/>
      <c r="C494" s="4"/>
      <c r="D494" s="2"/>
      <c r="E494" s="2"/>
      <c r="F494" s="51"/>
      <c r="G494" s="808"/>
      <c r="H494" s="2"/>
      <c r="I494" s="2"/>
      <c r="J494" s="4"/>
    </row>
    <row r="495" spans="1:10" s="9" customFormat="1" x14ac:dyDescent="0.2">
      <c r="A495" s="4"/>
      <c r="B495" s="2"/>
      <c r="C495" s="4"/>
      <c r="D495" s="2"/>
      <c r="E495" s="2"/>
      <c r="F495" s="51"/>
      <c r="G495" s="808"/>
      <c r="H495" s="2"/>
      <c r="I495" s="2"/>
      <c r="J495" s="4"/>
    </row>
    <row r="496" spans="1:10" s="9" customFormat="1" x14ac:dyDescent="0.2">
      <c r="A496" s="4"/>
      <c r="B496" s="2"/>
      <c r="C496" s="4"/>
      <c r="D496" s="2"/>
      <c r="E496" s="2"/>
      <c r="F496" s="51"/>
      <c r="G496" s="808"/>
      <c r="H496" s="2"/>
      <c r="I496" s="2"/>
      <c r="J496" s="4"/>
    </row>
    <row r="497" spans="1:10" s="9" customFormat="1" x14ac:dyDescent="0.2">
      <c r="A497" s="4"/>
      <c r="B497" s="2"/>
      <c r="C497" s="4"/>
      <c r="D497" s="2"/>
      <c r="E497" s="2"/>
      <c r="F497" s="51"/>
      <c r="G497" s="808"/>
      <c r="H497" s="2"/>
      <c r="I497" s="2"/>
      <c r="J497" s="4"/>
    </row>
    <row r="498" spans="1:10" s="9" customFormat="1" x14ac:dyDescent="0.2">
      <c r="A498" s="4"/>
      <c r="B498" s="2"/>
      <c r="C498" s="4"/>
      <c r="D498" s="2"/>
      <c r="E498" s="2"/>
      <c r="F498" s="51"/>
      <c r="G498" s="808"/>
      <c r="H498" s="2"/>
      <c r="I498" s="2"/>
      <c r="J498" s="4"/>
    </row>
    <row r="499" spans="1:10" s="9" customFormat="1" x14ac:dyDescent="0.2">
      <c r="A499" s="4"/>
      <c r="B499" s="2"/>
      <c r="C499" s="4"/>
      <c r="D499" s="2"/>
      <c r="E499" s="2"/>
      <c r="F499" s="51"/>
      <c r="G499" s="808"/>
      <c r="H499" s="2"/>
      <c r="I499" s="2"/>
      <c r="J499" s="4"/>
    </row>
    <row r="500" spans="1:10" s="9" customFormat="1" x14ac:dyDescent="0.2">
      <c r="A500" s="4"/>
      <c r="B500" s="2"/>
      <c r="C500" s="4"/>
      <c r="D500" s="2"/>
      <c r="E500" s="2"/>
      <c r="F500" s="51"/>
      <c r="G500" s="808"/>
      <c r="H500" s="2"/>
      <c r="I500" s="2"/>
      <c r="J500" s="4"/>
    </row>
    <row r="501" spans="1:10" s="9" customFormat="1" x14ac:dyDescent="0.2">
      <c r="A501" s="4"/>
      <c r="B501" s="2"/>
      <c r="C501" s="4"/>
      <c r="D501" s="2"/>
      <c r="E501" s="2"/>
      <c r="F501" s="51"/>
      <c r="G501" s="808"/>
      <c r="H501" s="2"/>
      <c r="I501" s="2"/>
      <c r="J501" s="4"/>
    </row>
    <row r="502" spans="1:10" s="9" customFormat="1" x14ac:dyDescent="0.2">
      <c r="A502" s="4"/>
      <c r="B502" s="2"/>
      <c r="C502" s="4"/>
      <c r="D502" s="2"/>
      <c r="E502" s="2"/>
      <c r="F502" s="51"/>
      <c r="G502" s="808"/>
      <c r="H502" s="2"/>
      <c r="I502" s="2"/>
      <c r="J502" s="4"/>
    </row>
    <row r="503" spans="1:10" s="9" customFormat="1" x14ac:dyDescent="0.2">
      <c r="A503" s="4"/>
      <c r="B503" s="2"/>
      <c r="C503" s="4"/>
      <c r="D503" s="2"/>
      <c r="E503" s="2"/>
      <c r="F503" s="51"/>
      <c r="G503" s="808"/>
      <c r="H503" s="2"/>
      <c r="I503" s="2"/>
      <c r="J503" s="4"/>
    </row>
    <row r="504" spans="1:10" s="9" customFormat="1" x14ac:dyDescent="0.2">
      <c r="A504" s="4"/>
      <c r="B504" s="2"/>
      <c r="C504" s="4"/>
      <c r="D504" s="2"/>
      <c r="E504" s="2"/>
      <c r="F504" s="51"/>
      <c r="G504" s="808"/>
      <c r="H504" s="2"/>
      <c r="I504" s="2"/>
      <c r="J504" s="4"/>
    </row>
    <row r="505" spans="1:10" s="9" customFormat="1" x14ac:dyDescent="0.2">
      <c r="A505" s="4"/>
      <c r="B505" s="2"/>
      <c r="C505" s="4"/>
      <c r="D505" s="2"/>
      <c r="E505" s="2"/>
      <c r="F505" s="51"/>
      <c r="G505" s="808"/>
      <c r="H505" s="2"/>
      <c r="I505" s="2"/>
      <c r="J505" s="4"/>
    </row>
    <row r="506" spans="1:10" s="9" customFormat="1" x14ac:dyDescent="0.2">
      <c r="A506" s="4"/>
      <c r="B506" s="2"/>
      <c r="C506" s="4"/>
      <c r="D506" s="2"/>
      <c r="E506" s="2"/>
      <c r="F506" s="51"/>
      <c r="G506" s="808"/>
      <c r="H506" s="2"/>
      <c r="I506" s="2"/>
      <c r="J506" s="4"/>
    </row>
    <row r="507" spans="1:10" s="9" customFormat="1" x14ac:dyDescent="0.2">
      <c r="A507" s="4"/>
      <c r="B507" s="2"/>
      <c r="C507" s="4"/>
      <c r="D507" s="2"/>
      <c r="E507" s="2"/>
      <c r="F507" s="51"/>
      <c r="G507" s="808"/>
      <c r="H507" s="2"/>
      <c r="I507" s="2"/>
      <c r="J507" s="4"/>
    </row>
    <row r="508" spans="1:10" s="9" customFormat="1" x14ac:dyDescent="0.2">
      <c r="A508" s="4"/>
      <c r="B508" s="2"/>
      <c r="C508" s="4"/>
      <c r="D508" s="2"/>
      <c r="E508" s="2"/>
      <c r="F508" s="51"/>
      <c r="G508" s="808"/>
      <c r="H508" s="2"/>
      <c r="I508" s="2"/>
      <c r="J508" s="4"/>
    </row>
    <row r="509" spans="1:10" s="9" customFormat="1" x14ac:dyDescent="0.2">
      <c r="A509" s="4"/>
      <c r="B509" s="2"/>
      <c r="C509" s="4"/>
      <c r="D509" s="2"/>
      <c r="E509" s="2"/>
      <c r="F509" s="51"/>
      <c r="G509" s="808"/>
      <c r="H509" s="2"/>
      <c r="I509" s="2"/>
      <c r="J509" s="4"/>
    </row>
    <row r="510" spans="1:10" s="9" customFormat="1" x14ac:dyDescent="0.2">
      <c r="A510" s="4"/>
      <c r="B510" s="2"/>
      <c r="C510" s="4"/>
      <c r="D510" s="2"/>
      <c r="E510" s="2"/>
      <c r="F510" s="51"/>
      <c r="G510" s="808"/>
      <c r="H510" s="2"/>
      <c r="I510" s="2"/>
      <c r="J510" s="4"/>
    </row>
    <row r="511" spans="1:10" s="9" customFormat="1" x14ac:dyDescent="0.2">
      <c r="A511" s="4"/>
      <c r="B511" s="2"/>
      <c r="C511" s="4"/>
      <c r="D511" s="2"/>
      <c r="E511" s="2"/>
      <c r="F511" s="51"/>
      <c r="G511" s="808"/>
      <c r="H511" s="2"/>
      <c r="I511" s="2"/>
      <c r="J511" s="4"/>
    </row>
    <row r="512" spans="1:10" s="9" customFormat="1" x14ac:dyDescent="0.2">
      <c r="A512" s="4"/>
      <c r="B512" s="2"/>
      <c r="C512" s="4"/>
      <c r="D512" s="2"/>
      <c r="E512" s="2"/>
      <c r="F512" s="51"/>
      <c r="G512" s="808"/>
      <c r="H512" s="2"/>
      <c r="I512" s="2"/>
      <c r="J512" s="4"/>
    </row>
    <row r="513" spans="1:10" s="9" customFormat="1" x14ac:dyDescent="0.2">
      <c r="A513" s="4"/>
      <c r="B513" s="2"/>
      <c r="C513" s="4"/>
      <c r="D513" s="2"/>
      <c r="E513" s="2"/>
      <c r="F513" s="51"/>
      <c r="G513" s="808"/>
      <c r="H513" s="2"/>
      <c r="I513" s="2"/>
      <c r="J513" s="4"/>
    </row>
    <row r="514" spans="1:10" s="9" customFormat="1" x14ac:dyDescent="0.2">
      <c r="A514" s="4"/>
      <c r="B514" s="2"/>
      <c r="C514" s="4"/>
      <c r="D514" s="2"/>
      <c r="E514" s="2"/>
      <c r="F514" s="51"/>
      <c r="G514" s="808"/>
      <c r="H514" s="2"/>
      <c r="I514" s="2"/>
      <c r="J514" s="4"/>
    </row>
    <row r="515" spans="1:10" s="9" customFormat="1" x14ac:dyDescent="0.2">
      <c r="A515" s="4"/>
      <c r="B515" s="2"/>
      <c r="C515" s="4"/>
      <c r="D515" s="2"/>
      <c r="E515" s="2"/>
      <c r="F515" s="51"/>
      <c r="G515" s="808"/>
      <c r="H515" s="2"/>
      <c r="I515" s="2"/>
      <c r="J515" s="4"/>
    </row>
    <row r="516" spans="1:10" s="9" customFormat="1" x14ac:dyDescent="0.2">
      <c r="A516" s="4"/>
      <c r="B516" s="2"/>
      <c r="C516" s="4"/>
      <c r="D516" s="2"/>
      <c r="E516" s="2"/>
      <c r="F516" s="51"/>
      <c r="G516" s="808"/>
      <c r="H516" s="2"/>
      <c r="I516" s="2"/>
      <c r="J516" s="4"/>
    </row>
    <row r="517" spans="1:10" s="9" customFormat="1" x14ac:dyDescent="0.2">
      <c r="A517" s="4"/>
      <c r="B517" s="2"/>
      <c r="C517" s="4"/>
      <c r="D517" s="2"/>
      <c r="E517" s="2"/>
      <c r="F517" s="51"/>
      <c r="G517" s="808"/>
      <c r="H517" s="2"/>
      <c r="I517" s="2"/>
      <c r="J517" s="4"/>
    </row>
    <row r="518" spans="1:10" s="9" customFormat="1" x14ac:dyDescent="0.2">
      <c r="A518" s="4"/>
      <c r="B518" s="2"/>
      <c r="C518" s="4"/>
      <c r="D518" s="2"/>
      <c r="E518" s="2"/>
      <c r="F518" s="51"/>
      <c r="G518" s="808"/>
      <c r="H518" s="2"/>
      <c r="I518" s="2"/>
      <c r="J518" s="4"/>
    </row>
    <row r="519" spans="1:10" s="9" customFormat="1" x14ac:dyDescent="0.2">
      <c r="A519" s="4"/>
      <c r="B519" s="2"/>
      <c r="C519" s="4"/>
      <c r="D519" s="2"/>
      <c r="E519" s="2"/>
      <c r="F519" s="51"/>
      <c r="G519" s="808"/>
      <c r="H519" s="2"/>
      <c r="I519" s="2"/>
      <c r="J519" s="4"/>
    </row>
    <row r="520" spans="1:10" s="9" customFormat="1" x14ac:dyDescent="0.2">
      <c r="A520" s="4"/>
      <c r="B520" s="2"/>
      <c r="C520" s="4"/>
      <c r="D520" s="2"/>
      <c r="E520" s="2"/>
      <c r="F520" s="51"/>
      <c r="G520" s="808"/>
      <c r="H520" s="2"/>
      <c r="I520" s="2"/>
      <c r="J520" s="4"/>
    </row>
    <row r="521" spans="1:10" s="9" customFormat="1" x14ac:dyDescent="0.2">
      <c r="A521" s="4"/>
      <c r="B521" s="2"/>
      <c r="C521" s="4"/>
      <c r="D521" s="2"/>
      <c r="E521" s="2"/>
      <c r="F521" s="51"/>
      <c r="G521" s="808"/>
      <c r="H521" s="2"/>
      <c r="I521" s="2"/>
      <c r="J521" s="4"/>
    </row>
    <row r="522" spans="1:10" s="9" customFormat="1" x14ac:dyDescent="0.2">
      <c r="A522" s="4"/>
      <c r="B522" s="2"/>
      <c r="C522" s="4"/>
      <c r="D522" s="2"/>
      <c r="E522" s="2"/>
      <c r="F522" s="51"/>
      <c r="G522" s="808"/>
      <c r="H522" s="2"/>
      <c r="I522" s="2"/>
      <c r="J522" s="4"/>
    </row>
    <row r="523" spans="1:10" s="9" customFormat="1" x14ac:dyDescent="0.2">
      <c r="A523" s="4"/>
      <c r="B523" s="2"/>
      <c r="C523" s="4"/>
      <c r="D523" s="2"/>
      <c r="E523" s="2"/>
      <c r="F523" s="51"/>
      <c r="G523" s="808"/>
      <c r="H523" s="2"/>
      <c r="I523" s="2"/>
      <c r="J523" s="4"/>
    </row>
    <row r="524" spans="1:10" s="9" customFormat="1" x14ac:dyDescent="0.2">
      <c r="A524" s="4"/>
      <c r="B524" s="2"/>
      <c r="C524" s="4"/>
      <c r="D524" s="2"/>
      <c r="E524" s="2"/>
      <c r="F524" s="51"/>
      <c r="G524" s="808"/>
      <c r="H524" s="2"/>
      <c r="I524" s="2"/>
      <c r="J524" s="4"/>
    </row>
    <row r="525" spans="1:10" s="9" customFormat="1" x14ac:dyDescent="0.2">
      <c r="A525" s="4"/>
      <c r="B525" s="2"/>
      <c r="C525" s="4"/>
      <c r="D525" s="2"/>
      <c r="E525" s="2"/>
      <c r="F525" s="51"/>
      <c r="G525" s="808"/>
      <c r="H525" s="2"/>
      <c r="I525" s="2"/>
      <c r="J525" s="4"/>
    </row>
    <row r="526" spans="1:10" s="9" customFormat="1" x14ac:dyDescent="0.2">
      <c r="A526" s="4"/>
      <c r="B526" s="2"/>
      <c r="C526" s="4"/>
      <c r="D526" s="2"/>
      <c r="E526" s="2"/>
      <c r="F526" s="51"/>
      <c r="G526" s="808"/>
      <c r="H526" s="2"/>
      <c r="I526" s="2"/>
      <c r="J526" s="4"/>
    </row>
    <row r="527" spans="1:10" s="9" customFormat="1" x14ac:dyDescent="0.2">
      <c r="A527" s="4"/>
      <c r="B527" s="2"/>
      <c r="C527" s="4"/>
      <c r="D527" s="2"/>
      <c r="E527" s="2"/>
      <c r="F527" s="51"/>
      <c r="G527" s="808"/>
      <c r="H527" s="2"/>
      <c r="I527" s="2"/>
      <c r="J527" s="4"/>
    </row>
    <row r="528" spans="1:10" s="9" customFormat="1" x14ac:dyDescent="0.2">
      <c r="A528" s="4"/>
      <c r="B528" s="2"/>
      <c r="C528" s="4"/>
      <c r="D528" s="2"/>
      <c r="E528" s="2"/>
      <c r="F528" s="51"/>
      <c r="G528" s="808"/>
      <c r="H528" s="2"/>
      <c r="I528" s="2"/>
      <c r="J528" s="4"/>
    </row>
    <row r="529" spans="1:10" s="9" customFormat="1" x14ac:dyDescent="0.2">
      <c r="A529" s="4"/>
      <c r="B529" s="2"/>
      <c r="C529" s="4"/>
      <c r="D529" s="2"/>
      <c r="E529" s="2"/>
      <c r="F529" s="51"/>
      <c r="G529" s="808"/>
      <c r="H529" s="2"/>
      <c r="I529" s="2"/>
      <c r="J529" s="4"/>
    </row>
    <row r="530" spans="1:10" s="9" customFormat="1" x14ac:dyDescent="0.2">
      <c r="A530" s="4"/>
      <c r="B530" s="2"/>
      <c r="C530" s="4"/>
      <c r="D530" s="2"/>
      <c r="E530" s="2"/>
      <c r="F530" s="51"/>
      <c r="G530" s="808"/>
      <c r="H530" s="2"/>
      <c r="I530" s="2"/>
      <c r="J530" s="4"/>
    </row>
    <row r="531" spans="1:10" s="9" customFormat="1" x14ac:dyDescent="0.2">
      <c r="A531" s="4"/>
      <c r="B531" s="2"/>
      <c r="C531" s="4"/>
      <c r="D531" s="2"/>
      <c r="E531" s="2"/>
      <c r="F531" s="51"/>
      <c r="G531" s="808"/>
      <c r="H531" s="2"/>
      <c r="I531" s="2"/>
      <c r="J531" s="4"/>
    </row>
    <row r="532" spans="1:10" s="9" customFormat="1" x14ac:dyDescent="0.2">
      <c r="A532" s="4"/>
      <c r="B532" s="2"/>
      <c r="C532" s="4"/>
      <c r="D532" s="2"/>
      <c r="E532" s="2"/>
      <c r="F532" s="51"/>
      <c r="G532" s="808"/>
      <c r="H532" s="2"/>
      <c r="I532" s="2"/>
      <c r="J532" s="4"/>
    </row>
    <row r="533" spans="1:10" s="9" customFormat="1" x14ac:dyDescent="0.2">
      <c r="A533" s="4"/>
      <c r="B533" s="2"/>
      <c r="C533" s="4"/>
      <c r="D533" s="2"/>
      <c r="E533" s="2"/>
      <c r="F533" s="51"/>
      <c r="G533" s="808"/>
      <c r="H533" s="2"/>
      <c r="I533" s="2"/>
      <c r="J533" s="4"/>
    </row>
    <row r="534" spans="1:10" s="9" customFormat="1" x14ac:dyDescent="0.2">
      <c r="A534" s="4"/>
      <c r="B534" s="2"/>
      <c r="C534" s="4"/>
      <c r="D534" s="2"/>
      <c r="E534" s="2"/>
      <c r="F534" s="51"/>
      <c r="G534" s="808"/>
      <c r="H534" s="2"/>
      <c r="I534" s="2"/>
      <c r="J534" s="4"/>
    </row>
    <row r="535" spans="1:10" s="9" customFormat="1" x14ac:dyDescent="0.2">
      <c r="A535" s="4"/>
      <c r="B535" s="2"/>
      <c r="C535" s="4"/>
      <c r="D535" s="2"/>
      <c r="E535" s="2"/>
      <c r="F535" s="51"/>
      <c r="G535" s="808"/>
      <c r="H535" s="2"/>
      <c r="I535" s="2"/>
      <c r="J535" s="4"/>
    </row>
    <row r="536" spans="1:10" s="9" customFormat="1" x14ac:dyDescent="0.2">
      <c r="A536" s="4"/>
      <c r="B536" s="2"/>
      <c r="C536" s="4"/>
      <c r="D536" s="2"/>
      <c r="E536" s="2"/>
      <c r="F536" s="51"/>
      <c r="G536" s="808"/>
      <c r="H536" s="2"/>
      <c r="I536" s="2"/>
      <c r="J536" s="4"/>
    </row>
    <row r="537" spans="1:10" s="9" customFormat="1" x14ac:dyDescent="0.2">
      <c r="A537" s="4"/>
      <c r="B537" s="2"/>
      <c r="C537" s="4"/>
      <c r="D537" s="2"/>
      <c r="E537" s="2"/>
      <c r="F537" s="51"/>
      <c r="G537" s="808"/>
      <c r="H537" s="2"/>
      <c r="I537" s="2"/>
      <c r="J537" s="4"/>
    </row>
    <row r="538" spans="1:10" s="9" customFormat="1" x14ac:dyDescent="0.2">
      <c r="A538" s="4"/>
      <c r="B538" s="2"/>
      <c r="C538" s="4"/>
      <c r="D538" s="2"/>
      <c r="E538" s="2"/>
      <c r="F538" s="51"/>
      <c r="G538" s="808"/>
      <c r="H538" s="2"/>
      <c r="I538" s="2"/>
      <c r="J538" s="4"/>
    </row>
    <row r="539" spans="1:10" s="9" customFormat="1" x14ac:dyDescent="0.2">
      <c r="A539" s="4"/>
      <c r="B539" s="2"/>
      <c r="C539" s="4"/>
      <c r="D539" s="2"/>
      <c r="E539" s="2"/>
      <c r="F539" s="51"/>
      <c r="G539" s="808"/>
      <c r="H539" s="2"/>
      <c r="I539" s="2"/>
      <c r="J539" s="4"/>
    </row>
    <row r="540" spans="1:10" s="9" customFormat="1" x14ac:dyDescent="0.2">
      <c r="A540" s="4"/>
      <c r="B540" s="2"/>
      <c r="C540" s="4"/>
      <c r="D540" s="2"/>
      <c r="E540" s="2"/>
      <c r="F540" s="51"/>
      <c r="G540" s="808"/>
      <c r="H540" s="2"/>
      <c r="I540" s="2"/>
      <c r="J540" s="4"/>
    </row>
    <row r="541" spans="1:10" s="9" customFormat="1" x14ac:dyDescent="0.2">
      <c r="A541" s="4"/>
      <c r="B541" s="2"/>
      <c r="C541" s="4"/>
      <c r="D541" s="2"/>
      <c r="E541" s="2"/>
      <c r="F541" s="51"/>
      <c r="G541" s="808"/>
      <c r="H541" s="2"/>
      <c r="I541" s="2"/>
      <c r="J541" s="4"/>
    </row>
    <row r="542" spans="1:10" s="9" customFormat="1" x14ac:dyDescent="0.2">
      <c r="A542" s="4"/>
      <c r="B542" s="2"/>
      <c r="C542" s="4"/>
      <c r="D542" s="2"/>
      <c r="E542" s="2"/>
      <c r="F542" s="51"/>
      <c r="G542" s="808"/>
      <c r="H542" s="2"/>
      <c r="I542" s="2"/>
      <c r="J542" s="4"/>
    </row>
    <row r="543" spans="1:10" s="9" customFormat="1" x14ac:dyDescent="0.2">
      <c r="A543" s="4"/>
      <c r="B543" s="2"/>
      <c r="C543" s="4"/>
      <c r="D543" s="2"/>
      <c r="E543" s="2"/>
      <c r="F543" s="51"/>
      <c r="G543" s="808"/>
      <c r="H543" s="2"/>
      <c r="I543" s="2"/>
      <c r="J543" s="4"/>
    </row>
    <row r="544" spans="1:10" s="9" customFormat="1" x14ac:dyDescent="0.2">
      <c r="A544" s="4"/>
      <c r="B544" s="2"/>
      <c r="C544" s="4"/>
      <c r="D544" s="2"/>
      <c r="E544" s="2"/>
      <c r="F544" s="51"/>
      <c r="G544" s="808"/>
      <c r="H544" s="2"/>
      <c r="I544" s="2"/>
      <c r="J544" s="4"/>
    </row>
    <row r="545" spans="1:10" s="9" customFormat="1" x14ac:dyDescent="0.2">
      <c r="A545" s="4"/>
      <c r="B545" s="2"/>
      <c r="C545" s="4"/>
      <c r="D545" s="2"/>
      <c r="E545" s="2"/>
      <c r="F545" s="51"/>
      <c r="G545" s="808"/>
      <c r="H545" s="2"/>
      <c r="I545" s="2"/>
      <c r="J545" s="4"/>
    </row>
    <row r="546" spans="1:10" s="9" customFormat="1" x14ac:dyDescent="0.2">
      <c r="A546" s="4"/>
      <c r="B546" s="2"/>
      <c r="C546" s="4"/>
      <c r="D546" s="2"/>
      <c r="E546" s="2"/>
      <c r="F546" s="51"/>
      <c r="G546" s="808"/>
      <c r="H546" s="2"/>
      <c r="I546" s="2"/>
      <c r="J546" s="4"/>
    </row>
    <row r="547" spans="1:10" s="9" customFormat="1" x14ac:dyDescent="0.2">
      <c r="A547" s="4"/>
      <c r="B547" s="2"/>
      <c r="C547" s="4"/>
      <c r="D547" s="2"/>
      <c r="E547" s="2"/>
      <c r="F547" s="51"/>
      <c r="G547" s="808"/>
      <c r="H547" s="2"/>
      <c r="I547" s="2"/>
      <c r="J547" s="4"/>
    </row>
    <row r="548" spans="1:10" s="9" customFormat="1" x14ac:dyDescent="0.2">
      <c r="A548" s="4"/>
      <c r="B548" s="2"/>
      <c r="C548" s="4"/>
      <c r="D548" s="2"/>
      <c r="E548" s="2"/>
      <c r="F548" s="51"/>
      <c r="G548" s="808"/>
      <c r="H548" s="2"/>
      <c r="I548" s="2"/>
      <c r="J548" s="4"/>
    </row>
    <row r="549" spans="1:10" s="9" customFormat="1" x14ac:dyDescent="0.2">
      <c r="A549" s="4"/>
      <c r="B549" s="2"/>
      <c r="C549" s="4"/>
      <c r="D549" s="2"/>
      <c r="E549" s="2"/>
      <c r="F549" s="51"/>
      <c r="G549" s="808"/>
      <c r="H549" s="2"/>
      <c r="I549" s="2"/>
      <c r="J549" s="4"/>
    </row>
    <row r="550" spans="1:10" s="9" customFormat="1" x14ac:dyDescent="0.2">
      <c r="A550" s="4"/>
      <c r="B550" s="2"/>
      <c r="C550" s="4"/>
      <c r="D550" s="2"/>
      <c r="E550" s="2"/>
      <c r="F550" s="51"/>
      <c r="G550" s="808"/>
      <c r="H550" s="2"/>
      <c r="I550" s="2"/>
      <c r="J550" s="4"/>
    </row>
    <row r="551" spans="1:10" s="9" customFormat="1" x14ac:dyDescent="0.2">
      <c r="A551" s="4"/>
      <c r="B551" s="2"/>
      <c r="C551" s="4"/>
      <c r="D551" s="2"/>
      <c r="E551" s="2"/>
      <c r="F551" s="51"/>
      <c r="G551" s="808"/>
      <c r="H551" s="2"/>
      <c r="I551" s="2"/>
      <c r="J551" s="4"/>
    </row>
    <row r="552" spans="1:10" s="9" customFormat="1" x14ac:dyDescent="0.2">
      <c r="A552" s="4"/>
      <c r="B552" s="2"/>
      <c r="C552" s="4"/>
      <c r="D552" s="2"/>
      <c r="E552" s="2"/>
      <c r="F552" s="51"/>
      <c r="G552" s="808"/>
      <c r="H552" s="2"/>
      <c r="I552" s="2"/>
      <c r="J552" s="4"/>
    </row>
    <row r="553" spans="1:10" s="9" customFormat="1" x14ac:dyDescent="0.2">
      <c r="A553" s="4"/>
      <c r="B553" s="2"/>
      <c r="C553" s="4"/>
      <c r="D553" s="2"/>
      <c r="E553" s="2"/>
      <c r="F553" s="51"/>
      <c r="G553" s="808"/>
      <c r="H553" s="2"/>
      <c r="I553" s="2"/>
      <c r="J553" s="4"/>
    </row>
    <row r="554" spans="1:10" s="9" customFormat="1" x14ac:dyDescent="0.2">
      <c r="A554" s="4"/>
      <c r="B554" s="2"/>
      <c r="C554" s="4"/>
      <c r="D554" s="2"/>
      <c r="E554" s="2"/>
      <c r="F554" s="51"/>
      <c r="G554" s="808"/>
      <c r="H554" s="2"/>
      <c r="I554" s="2"/>
      <c r="J554" s="4"/>
    </row>
    <row r="555" spans="1:10" s="9" customFormat="1" x14ac:dyDescent="0.2">
      <c r="A555" s="4"/>
      <c r="B555" s="2"/>
      <c r="C555" s="4"/>
      <c r="D555" s="2"/>
      <c r="E555" s="2"/>
      <c r="F555" s="51"/>
      <c r="G555" s="808"/>
      <c r="H555" s="2"/>
      <c r="I555" s="2"/>
      <c r="J555" s="4"/>
    </row>
    <row r="556" spans="1:10" s="9" customFormat="1" x14ac:dyDescent="0.2">
      <c r="A556" s="4"/>
      <c r="B556" s="2"/>
      <c r="C556" s="4"/>
      <c r="D556" s="2"/>
      <c r="E556" s="2"/>
      <c r="F556" s="51"/>
      <c r="G556" s="808"/>
      <c r="H556" s="2"/>
      <c r="I556" s="2"/>
      <c r="J556" s="4"/>
    </row>
    <row r="557" spans="1:10" s="9" customFormat="1" x14ac:dyDescent="0.2">
      <c r="A557" s="4"/>
      <c r="B557" s="2"/>
      <c r="C557" s="4"/>
      <c r="D557" s="2"/>
      <c r="E557" s="2"/>
      <c r="F557" s="51"/>
      <c r="G557" s="808"/>
      <c r="H557" s="2"/>
      <c r="I557" s="2"/>
      <c r="J557" s="4"/>
    </row>
    <row r="558" spans="1:10" s="9" customFormat="1" x14ac:dyDescent="0.2">
      <c r="A558" s="4"/>
      <c r="B558" s="2"/>
      <c r="C558" s="4"/>
      <c r="D558" s="2"/>
      <c r="E558" s="2"/>
      <c r="F558" s="51"/>
      <c r="G558" s="808"/>
      <c r="H558" s="2"/>
      <c r="I558" s="2"/>
      <c r="J558" s="4"/>
    </row>
    <row r="559" spans="1:10" s="9" customFormat="1" x14ac:dyDescent="0.2">
      <c r="A559" s="4"/>
      <c r="B559" s="2"/>
      <c r="C559" s="4"/>
      <c r="D559" s="2"/>
      <c r="E559" s="2"/>
      <c r="F559" s="51"/>
      <c r="G559" s="808"/>
      <c r="H559" s="2"/>
      <c r="I559" s="2"/>
      <c r="J559" s="4"/>
    </row>
    <row r="560" spans="1:10" s="9" customFormat="1" x14ac:dyDescent="0.2">
      <c r="A560" s="4"/>
      <c r="B560" s="2"/>
      <c r="C560" s="4"/>
      <c r="D560" s="2"/>
      <c r="E560" s="2"/>
      <c r="F560" s="51"/>
      <c r="G560" s="808"/>
      <c r="H560" s="2"/>
      <c r="I560" s="2"/>
      <c r="J560" s="4"/>
    </row>
    <row r="561" spans="1:10" s="9" customFormat="1" x14ac:dyDescent="0.2">
      <c r="A561" s="4"/>
      <c r="B561" s="2"/>
      <c r="C561" s="4"/>
      <c r="D561" s="2"/>
      <c r="E561" s="2"/>
      <c r="F561" s="51"/>
      <c r="G561" s="808"/>
      <c r="H561" s="2"/>
      <c r="I561" s="2"/>
      <c r="J561" s="4"/>
    </row>
    <row r="562" spans="1:10" s="9" customFormat="1" x14ac:dyDescent="0.2">
      <c r="A562" s="4"/>
      <c r="B562" s="2"/>
      <c r="C562" s="4"/>
      <c r="D562" s="2"/>
      <c r="E562" s="2"/>
      <c r="F562" s="51"/>
      <c r="G562" s="808"/>
      <c r="H562" s="2"/>
      <c r="I562" s="2"/>
      <c r="J562" s="4"/>
    </row>
    <row r="563" spans="1:10" s="9" customFormat="1" x14ac:dyDescent="0.2">
      <c r="A563" s="4"/>
      <c r="B563" s="2"/>
      <c r="C563" s="4"/>
      <c r="D563" s="2"/>
      <c r="E563" s="2"/>
      <c r="F563" s="51"/>
      <c r="G563" s="808"/>
      <c r="H563" s="2"/>
      <c r="I563" s="2"/>
      <c r="J563" s="4"/>
    </row>
    <row r="564" spans="1:10" s="9" customFormat="1" x14ac:dyDescent="0.2">
      <c r="A564" s="4"/>
      <c r="B564" s="2"/>
      <c r="C564" s="4"/>
      <c r="D564" s="2"/>
      <c r="E564" s="2"/>
      <c r="F564" s="51"/>
      <c r="G564" s="808"/>
      <c r="H564" s="2"/>
      <c r="I564" s="2"/>
      <c r="J564" s="4"/>
    </row>
    <row r="565" spans="1:10" s="9" customFormat="1" x14ac:dyDescent="0.2">
      <c r="A565" s="4"/>
      <c r="B565" s="2"/>
      <c r="C565" s="4"/>
      <c r="D565" s="2"/>
      <c r="E565" s="2"/>
      <c r="F565" s="51"/>
      <c r="G565" s="808"/>
      <c r="H565" s="2"/>
      <c r="I565" s="2"/>
      <c r="J565" s="4"/>
    </row>
    <row r="566" spans="1:10" s="9" customFormat="1" x14ac:dyDescent="0.2">
      <c r="A566" s="4"/>
      <c r="B566" s="2"/>
      <c r="C566" s="4"/>
      <c r="D566" s="2"/>
      <c r="E566" s="2"/>
      <c r="F566" s="51"/>
      <c r="G566" s="808"/>
      <c r="H566" s="2"/>
      <c r="I566" s="2"/>
      <c r="J566" s="4"/>
    </row>
    <row r="567" spans="1:10" s="9" customFormat="1" x14ac:dyDescent="0.2">
      <c r="A567" s="4"/>
      <c r="B567" s="2"/>
      <c r="C567" s="4"/>
      <c r="D567" s="2"/>
      <c r="E567" s="2"/>
      <c r="F567" s="51"/>
      <c r="G567" s="808"/>
      <c r="H567" s="2"/>
      <c r="I567" s="2"/>
      <c r="J567" s="4"/>
    </row>
    <row r="568" spans="1:10" s="9" customFormat="1" x14ac:dyDescent="0.2">
      <c r="A568" s="4"/>
      <c r="B568" s="2"/>
      <c r="C568" s="4"/>
      <c r="D568" s="2"/>
      <c r="E568" s="2"/>
      <c r="F568" s="51"/>
      <c r="G568" s="808"/>
      <c r="H568" s="2"/>
      <c r="I568" s="2"/>
      <c r="J568" s="4"/>
    </row>
    <row r="569" spans="1:10" s="9" customFormat="1" x14ac:dyDescent="0.2">
      <c r="A569" s="4"/>
      <c r="B569" s="2"/>
      <c r="C569" s="4"/>
      <c r="D569" s="2"/>
      <c r="E569" s="2"/>
      <c r="F569" s="51"/>
      <c r="G569" s="808"/>
      <c r="H569" s="2"/>
      <c r="I569" s="2"/>
      <c r="J569" s="4"/>
    </row>
    <row r="570" spans="1:10" s="9" customFormat="1" x14ac:dyDescent="0.2">
      <c r="A570" s="4"/>
      <c r="B570" s="2"/>
      <c r="C570" s="4"/>
      <c r="D570" s="2"/>
      <c r="E570" s="2"/>
      <c r="F570" s="51"/>
      <c r="G570" s="808"/>
      <c r="H570" s="2"/>
      <c r="I570" s="2"/>
      <c r="J570" s="4"/>
    </row>
    <row r="571" spans="1:10" s="9" customFormat="1" x14ac:dyDescent="0.2">
      <c r="A571" s="4"/>
      <c r="B571" s="2"/>
      <c r="C571" s="4"/>
      <c r="D571" s="2"/>
      <c r="E571" s="2"/>
      <c r="F571" s="51"/>
      <c r="G571" s="808"/>
      <c r="H571" s="2"/>
      <c r="I571" s="2"/>
      <c r="J571" s="4"/>
    </row>
    <row r="572" spans="1:10" s="9" customFormat="1" x14ac:dyDescent="0.2">
      <c r="A572" s="4"/>
      <c r="B572" s="2"/>
      <c r="C572" s="4"/>
      <c r="D572" s="2"/>
      <c r="E572" s="2"/>
      <c r="F572" s="51"/>
      <c r="G572" s="808"/>
      <c r="H572" s="2"/>
      <c r="I572" s="2"/>
      <c r="J572" s="4"/>
    </row>
    <row r="573" spans="1:10" s="9" customFormat="1" x14ac:dyDescent="0.2">
      <c r="A573" s="4"/>
      <c r="B573" s="2"/>
      <c r="C573" s="4"/>
      <c r="D573" s="2"/>
      <c r="E573" s="2"/>
      <c r="F573" s="51"/>
      <c r="G573" s="808"/>
      <c r="H573" s="2"/>
      <c r="I573" s="2"/>
      <c r="J573" s="4"/>
    </row>
    <row r="574" spans="1:10" s="9" customFormat="1" x14ac:dyDescent="0.2">
      <c r="A574" s="4"/>
      <c r="B574" s="2"/>
      <c r="C574" s="4"/>
      <c r="D574" s="2"/>
      <c r="E574" s="2"/>
      <c r="F574" s="51"/>
      <c r="G574" s="808"/>
      <c r="H574" s="2"/>
      <c r="I574" s="2"/>
      <c r="J574" s="4"/>
    </row>
    <row r="575" spans="1:10" s="9" customFormat="1" x14ac:dyDescent="0.2">
      <c r="A575" s="4"/>
      <c r="B575" s="2"/>
      <c r="C575" s="4"/>
      <c r="D575" s="2"/>
      <c r="E575" s="2"/>
      <c r="F575" s="51"/>
      <c r="G575" s="808"/>
      <c r="H575" s="2"/>
      <c r="I575" s="2"/>
      <c r="J575" s="4"/>
    </row>
    <row r="576" spans="1:10" s="9" customFormat="1" x14ac:dyDescent="0.2">
      <c r="A576" s="4"/>
      <c r="B576" s="2"/>
      <c r="C576" s="4"/>
      <c r="D576" s="2"/>
      <c r="E576" s="2"/>
      <c r="F576" s="51"/>
      <c r="G576" s="808"/>
      <c r="H576" s="2"/>
      <c r="I576" s="2"/>
      <c r="J576" s="4"/>
    </row>
    <row r="577" spans="1:10" s="9" customFormat="1" x14ac:dyDescent="0.2">
      <c r="A577" s="4"/>
      <c r="B577" s="2"/>
      <c r="C577" s="4"/>
      <c r="D577" s="2"/>
      <c r="E577" s="2"/>
      <c r="F577" s="51"/>
      <c r="G577" s="808"/>
      <c r="H577" s="2"/>
      <c r="I577" s="2"/>
      <c r="J577" s="4"/>
    </row>
    <row r="578" spans="1:10" s="9" customFormat="1" x14ac:dyDescent="0.2">
      <c r="A578" s="4"/>
      <c r="B578" s="2"/>
      <c r="C578" s="4"/>
      <c r="D578" s="2"/>
      <c r="E578" s="2"/>
      <c r="F578" s="51"/>
      <c r="G578" s="808"/>
      <c r="H578" s="2"/>
      <c r="I578" s="2"/>
      <c r="J578" s="4"/>
    </row>
    <row r="579" spans="1:10" s="9" customFormat="1" x14ac:dyDescent="0.2">
      <c r="A579" s="4"/>
      <c r="B579" s="2"/>
      <c r="C579" s="4"/>
      <c r="D579" s="2"/>
      <c r="E579" s="2"/>
      <c r="F579" s="51"/>
      <c r="G579" s="808"/>
      <c r="H579" s="2"/>
      <c r="I579" s="2"/>
      <c r="J579" s="4"/>
    </row>
    <row r="580" spans="1:10" s="9" customFormat="1" x14ac:dyDescent="0.2">
      <c r="A580" s="4"/>
      <c r="B580" s="2"/>
      <c r="C580" s="4"/>
      <c r="D580" s="2"/>
      <c r="E580" s="2"/>
      <c r="F580" s="51"/>
      <c r="G580" s="808"/>
      <c r="H580" s="2"/>
      <c r="I580" s="2"/>
      <c r="J580" s="4"/>
    </row>
    <row r="581" spans="1:10" s="9" customFormat="1" x14ac:dyDescent="0.2">
      <c r="A581" s="4"/>
      <c r="B581" s="2"/>
      <c r="C581" s="4"/>
      <c r="D581" s="2"/>
      <c r="E581" s="2"/>
      <c r="F581" s="51"/>
      <c r="G581" s="808"/>
      <c r="H581" s="2"/>
      <c r="I581" s="2"/>
      <c r="J581" s="4"/>
    </row>
    <row r="582" spans="1:10" s="9" customFormat="1" x14ac:dyDescent="0.2">
      <c r="A582" s="4"/>
      <c r="B582" s="2"/>
      <c r="C582" s="4"/>
      <c r="D582" s="2"/>
      <c r="E582" s="2"/>
      <c r="F582" s="51"/>
      <c r="G582" s="808"/>
      <c r="H582" s="2"/>
      <c r="I582" s="2"/>
      <c r="J582" s="4"/>
    </row>
    <row r="583" spans="1:10" s="9" customFormat="1" x14ac:dyDescent="0.2">
      <c r="A583" s="4"/>
      <c r="B583" s="2"/>
      <c r="C583" s="4"/>
      <c r="D583" s="2"/>
      <c r="E583" s="2"/>
      <c r="F583" s="51"/>
      <c r="G583" s="808"/>
      <c r="H583" s="2"/>
      <c r="I583" s="2"/>
      <c r="J583" s="4"/>
    </row>
    <row r="584" spans="1:10" s="9" customFormat="1" x14ac:dyDescent="0.2">
      <c r="A584" s="4"/>
      <c r="B584" s="2"/>
      <c r="C584" s="4"/>
      <c r="D584" s="2"/>
      <c r="E584" s="2"/>
      <c r="F584" s="51"/>
      <c r="G584" s="808"/>
      <c r="H584" s="2"/>
      <c r="I584" s="2"/>
      <c r="J584" s="4"/>
    </row>
    <row r="585" spans="1:10" s="9" customFormat="1" x14ac:dyDescent="0.2">
      <c r="A585" s="4"/>
      <c r="B585" s="2"/>
      <c r="C585" s="4"/>
      <c r="D585" s="2"/>
      <c r="E585" s="2"/>
      <c r="F585" s="51"/>
      <c r="G585" s="808"/>
      <c r="H585" s="2"/>
      <c r="I585" s="2"/>
      <c r="J585" s="4"/>
    </row>
    <row r="586" spans="1:10" s="9" customFormat="1" x14ac:dyDescent="0.2">
      <c r="A586" s="4"/>
      <c r="B586" s="2"/>
      <c r="C586" s="4"/>
      <c r="D586" s="2"/>
      <c r="E586" s="2"/>
      <c r="F586" s="51"/>
      <c r="G586" s="808"/>
      <c r="H586" s="2"/>
      <c r="I586" s="2"/>
      <c r="J586" s="4"/>
    </row>
    <row r="587" spans="1:10" s="9" customFormat="1" x14ac:dyDescent="0.2">
      <c r="A587" s="4"/>
      <c r="B587" s="2"/>
      <c r="C587" s="4"/>
      <c r="D587" s="2"/>
      <c r="E587" s="2"/>
      <c r="F587" s="51"/>
      <c r="G587" s="808"/>
      <c r="H587" s="2"/>
      <c r="I587" s="2"/>
      <c r="J587" s="4"/>
    </row>
    <row r="588" spans="1:10" s="9" customFormat="1" x14ac:dyDescent="0.2">
      <c r="A588" s="4"/>
      <c r="B588" s="2"/>
      <c r="C588" s="4"/>
      <c r="D588" s="2"/>
      <c r="E588" s="2"/>
      <c r="F588" s="51"/>
      <c r="G588" s="808"/>
      <c r="H588" s="2"/>
      <c r="I588" s="2"/>
      <c r="J588" s="4"/>
    </row>
    <row r="589" spans="1:10" s="9" customFormat="1" x14ac:dyDescent="0.2">
      <c r="A589" s="4"/>
      <c r="B589" s="2"/>
      <c r="C589" s="4"/>
      <c r="D589" s="2"/>
      <c r="E589" s="2"/>
      <c r="F589" s="51"/>
      <c r="G589" s="808"/>
      <c r="H589" s="2"/>
      <c r="I589" s="2"/>
      <c r="J589" s="4"/>
    </row>
    <row r="590" spans="1:10" s="9" customFormat="1" x14ac:dyDescent="0.2">
      <c r="A590" s="4"/>
      <c r="B590" s="2"/>
      <c r="C590" s="4"/>
      <c r="D590" s="2"/>
      <c r="E590" s="2"/>
      <c r="F590" s="51"/>
      <c r="G590" s="808"/>
      <c r="H590" s="2"/>
      <c r="I590" s="2"/>
      <c r="J590" s="4"/>
    </row>
    <row r="591" spans="1:10" s="9" customFormat="1" x14ac:dyDescent="0.2">
      <c r="A591" s="4"/>
      <c r="B591" s="2"/>
      <c r="C591" s="4"/>
      <c r="D591" s="2"/>
      <c r="E591" s="2"/>
      <c r="F591" s="51"/>
      <c r="G591" s="808"/>
      <c r="H591" s="2"/>
      <c r="I591" s="2"/>
      <c r="J591" s="4"/>
    </row>
    <row r="592" spans="1:10" s="9" customFormat="1" x14ac:dyDescent="0.2">
      <c r="A592" s="4"/>
      <c r="B592" s="2"/>
      <c r="C592" s="4"/>
      <c r="D592" s="2"/>
      <c r="E592" s="2"/>
      <c r="F592" s="51"/>
      <c r="G592" s="808"/>
      <c r="H592" s="2"/>
      <c r="I592" s="2"/>
      <c r="J592" s="4"/>
    </row>
    <row r="593" spans="1:10" s="9" customFormat="1" x14ac:dyDescent="0.2">
      <c r="A593" s="4"/>
      <c r="B593" s="2"/>
      <c r="C593" s="4"/>
      <c r="D593" s="2"/>
      <c r="E593" s="2"/>
      <c r="F593" s="51"/>
      <c r="G593" s="808"/>
      <c r="H593" s="2"/>
      <c r="I593" s="2"/>
      <c r="J593" s="4"/>
    </row>
    <row r="594" spans="1:10" s="9" customFormat="1" x14ac:dyDescent="0.2">
      <c r="A594" s="4"/>
      <c r="B594" s="2"/>
      <c r="C594" s="4"/>
      <c r="D594" s="2"/>
      <c r="E594" s="2"/>
      <c r="F594" s="51"/>
      <c r="G594" s="808"/>
      <c r="H594" s="2"/>
      <c r="I594" s="2"/>
      <c r="J594" s="4"/>
    </row>
    <row r="595" spans="1:10" s="9" customFormat="1" x14ac:dyDescent="0.2">
      <c r="A595" s="4"/>
      <c r="B595" s="2"/>
      <c r="C595" s="4"/>
      <c r="D595" s="2"/>
      <c r="E595" s="2"/>
      <c r="F595" s="51"/>
      <c r="G595" s="808"/>
      <c r="H595" s="2"/>
      <c r="I595" s="2"/>
      <c r="J595" s="4"/>
    </row>
    <row r="596" spans="1:10" s="9" customFormat="1" x14ac:dyDescent="0.2">
      <c r="A596" s="4"/>
      <c r="B596" s="2"/>
      <c r="C596" s="4"/>
      <c r="D596" s="2"/>
      <c r="E596" s="2"/>
      <c r="F596" s="51"/>
      <c r="G596" s="808"/>
      <c r="H596" s="2"/>
      <c r="I596" s="2"/>
      <c r="J596" s="4"/>
    </row>
    <row r="597" spans="1:10" s="9" customFormat="1" x14ac:dyDescent="0.2">
      <c r="A597" s="4"/>
      <c r="B597" s="2"/>
      <c r="C597" s="4"/>
      <c r="D597" s="2"/>
      <c r="E597" s="2"/>
      <c r="F597" s="51"/>
      <c r="G597" s="808"/>
      <c r="H597" s="2"/>
      <c r="I597" s="2"/>
      <c r="J597" s="4"/>
    </row>
    <row r="598" spans="1:10" s="9" customFormat="1" x14ac:dyDescent="0.2">
      <c r="A598" s="4"/>
      <c r="B598" s="2"/>
      <c r="C598" s="4"/>
      <c r="D598" s="2"/>
      <c r="E598" s="2"/>
      <c r="F598" s="51"/>
      <c r="G598" s="808"/>
      <c r="H598" s="2"/>
      <c r="I598" s="2"/>
      <c r="J598" s="4"/>
    </row>
    <row r="599" spans="1:10" s="9" customFormat="1" x14ac:dyDescent="0.2">
      <c r="A599" s="4"/>
      <c r="B599" s="2"/>
      <c r="C599" s="4"/>
      <c r="D599" s="2"/>
      <c r="E599" s="2"/>
      <c r="F599" s="51"/>
      <c r="G599" s="808"/>
      <c r="H599" s="2"/>
      <c r="I599" s="2"/>
      <c r="J599" s="4"/>
    </row>
    <row r="600" spans="1:10" s="9" customFormat="1" x14ac:dyDescent="0.2">
      <c r="A600" s="4"/>
      <c r="B600" s="2"/>
      <c r="C600" s="4"/>
      <c r="D600" s="2"/>
      <c r="E600" s="2"/>
      <c r="F600" s="51"/>
      <c r="G600" s="808"/>
      <c r="H600" s="2"/>
      <c r="I600" s="2"/>
      <c r="J600" s="4"/>
    </row>
    <row r="601" spans="1:10" s="9" customFormat="1" x14ac:dyDescent="0.2">
      <c r="A601" s="4"/>
      <c r="B601" s="2"/>
      <c r="C601" s="4"/>
      <c r="D601" s="2"/>
      <c r="E601" s="2"/>
      <c r="F601" s="51"/>
      <c r="G601" s="808"/>
      <c r="H601" s="2"/>
      <c r="I601" s="2"/>
      <c r="J601" s="4"/>
    </row>
    <row r="602" spans="1:10" s="9" customFormat="1" x14ac:dyDescent="0.2">
      <c r="A602" s="4"/>
      <c r="B602" s="2"/>
      <c r="C602" s="4"/>
      <c r="D602" s="2"/>
      <c r="E602" s="2"/>
      <c r="F602" s="51"/>
      <c r="G602" s="808"/>
      <c r="H602" s="2"/>
      <c r="I602" s="2"/>
      <c r="J602" s="4"/>
    </row>
    <row r="603" spans="1:10" s="9" customFormat="1" x14ac:dyDescent="0.2">
      <c r="A603" s="4"/>
      <c r="B603" s="2"/>
      <c r="C603" s="4"/>
      <c r="D603" s="2"/>
      <c r="E603" s="2"/>
      <c r="F603" s="51"/>
      <c r="G603" s="808"/>
      <c r="H603" s="2"/>
      <c r="I603" s="2"/>
      <c r="J603" s="4"/>
    </row>
    <row r="604" spans="1:10" s="9" customFormat="1" x14ac:dyDescent="0.2">
      <c r="A604" s="4"/>
      <c r="B604" s="2"/>
      <c r="C604" s="4"/>
      <c r="D604" s="2"/>
      <c r="E604" s="2"/>
      <c r="F604" s="51"/>
      <c r="G604" s="808"/>
      <c r="H604" s="2"/>
      <c r="I604" s="2"/>
      <c r="J604" s="4"/>
    </row>
    <row r="605" spans="1:10" s="9" customFormat="1" x14ac:dyDescent="0.2">
      <c r="A605" s="4"/>
      <c r="B605" s="2"/>
      <c r="C605" s="4"/>
      <c r="D605" s="2"/>
      <c r="E605" s="2"/>
      <c r="F605" s="51"/>
      <c r="G605" s="808"/>
      <c r="H605" s="2"/>
      <c r="I605" s="2"/>
      <c r="J605" s="4"/>
    </row>
    <row r="606" spans="1:10" s="9" customFormat="1" x14ac:dyDescent="0.2">
      <c r="A606" s="4"/>
      <c r="B606" s="2"/>
      <c r="C606" s="4"/>
      <c r="D606" s="2"/>
      <c r="E606" s="2"/>
      <c r="F606" s="51"/>
      <c r="G606" s="808"/>
      <c r="H606" s="2"/>
      <c r="I606" s="2"/>
      <c r="J606" s="4"/>
    </row>
    <row r="607" spans="1:10" s="9" customFormat="1" x14ac:dyDescent="0.2">
      <c r="A607" s="4"/>
      <c r="B607" s="2"/>
      <c r="C607" s="4"/>
      <c r="D607" s="2"/>
      <c r="E607" s="2"/>
      <c r="F607" s="51"/>
      <c r="G607" s="808"/>
      <c r="H607" s="2"/>
      <c r="I607" s="2"/>
      <c r="J607" s="4"/>
    </row>
    <row r="608" spans="1:10" s="9" customFormat="1" x14ac:dyDescent="0.2">
      <c r="A608" s="4"/>
      <c r="B608" s="2"/>
      <c r="C608" s="4"/>
      <c r="D608" s="2"/>
      <c r="E608" s="2"/>
      <c r="F608" s="51"/>
      <c r="G608" s="808"/>
      <c r="H608" s="2"/>
      <c r="I608" s="2"/>
      <c r="J608" s="4"/>
    </row>
    <row r="609" spans="1:10" s="9" customFormat="1" x14ac:dyDescent="0.2">
      <c r="A609" s="4"/>
      <c r="B609" s="2"/>
      <c r="C609" s="4"/>
      <c r="D609" s="2"/>
      <c r="E609" s="2"/>
      <c r="F609" s="51"/>
      <c r="G609" s="808"/>
      <c r="H609" s="2"/>
      <c r="I609" s="2"/>
      <c r="J609" s="4"/>
    </row>
    <row r="610" spans="1:10" s="9" customFormat="1" x14ac:dyDescent="0.2">
      <c r="A610" s="4"/>
      <c r="B610" s="2"/>
      <c r="C610" s="4"/>
      <c r="D610" s="2"/>
      <c r="E610" s="2"/>
      <c r="F610" s="51"/>
      <c r="G610" s="808"/>
      <c r="H610" s="2"/>
      <c r="I610" s="2"/>
      <c r="J610" s="4"/>
    </row>
    <row r="611" spans="1:10" s="9" customFormat="1" x14ac:dyDescent="0.2">
      <c r="A611" s="4"/>
      <c r="B611" s="2"/>
      <c r="C611" s="4"/>
      <c r="D611" s="2"/>
      <c r="E611" s="2"/>
      <c r="F611" s="51"/>
      <c r="G611" s="808"/>
      <c r="H611" s="2"/>
      <c r="I611" s="2"/>
      <c r="J611" s="4"/>
    </row>
    <row r="612" spans="1:10" s="9" customFormat="1" x14ac:dyDescent="0.2">
      <c r="A612" s="4"/>
      <c r="B612" s="2"/>
      <c r="C612" s="4"/>
      <c r="D612" s="2"/>
      <c r="E612" s="2"/>
      <c r="F612" s="51"/>
      <c r="G612" s="808"/>
      <c r="H612" s="2"/>
      <c r="I612" s="2"/>
      <c r="J612" s="4"/>
    </row>
    <row r="613" spans="1:10" s="9" customFormat="1" x14ac:dyDescent="0.2">
      <c r="A613" s="4"/>
      <c r="B613" s="2"/>
      <c r="C613" s="4"/>
      <c r="D613" s="2"/>
      <c r="E613" s="2"/>
      <c r="F613" s="51"/>
      <c r="G613" s="808"/>
      <c r="H613" s="2"/>
      <c r="I613" s="2"/>
      <c r="J613" s="4"/>
    </row>
    <row r="614" spans="1:10" s="9" customFormat="1" x14ac:dyDescent="0.2">
      <c r="A614" s="4"/>
      <c r="B614" s="2"/>
      <c r="C614" s="4"/>
      <c r="D614" s="2"/>
      <c r="E614" s="2"/>
      <c r="F614" s="51"/>
      <c r="G614" s="808"/>
      <c r="H614" s="2"/>
      <c r="I614" s="2"/>
      <c r="J614" s="4"/>
    </row>
    <row r="615" spans="1:10" s="9" customFormat="1" x14ac:dyDescent="0.2">
      <c r="A615" s="4"/>
      <c r="B615" s="2"/>
      <c r="C615" s="4"/>
      <c r="D615" s="2"/>
      <c r="E615" s="2"/>
      <c r="F615" s="51"/>
      <c r="G615" s="808"/>
      <c r="H615" s="2"/>
      <c r="I615" s="2"/>
      <c r="J615" s="4"/>
    </row>
    <row r="616" spans="1:10" s="9" customFormat="1" x14ac:dyDescent="0.2">
      <c r="A616" s="4"/>
      <c r="B616" s="2"/>
      <c r="C616" s="4"/>
      <c r="D616" s="2"/>
      <c r="E616" s="2"/>
      <c r="F616" s="51"/>
      <c r="G616" s="808"/>
      <c r="H616" s="2"/>
      <c r="I616" s="2"/>
      <c r="J616" s="4"/>
    </row>
    <row r="617" spans="1:10" s="9" customFormat="1" x14ac:dyDescent="0.2">
      <c r="A617" s="4"/>
      <c r="B617" s="2"/>
      <c r="C617" s="4"/>
      <c r="D617" s="2"/>
      <c r="E617" s="2"/>
      <c r="F617" s="51"/>
      <c r="G617" s="808"/>
      <c r="H617" s="2"/>
      <c r="I617" s="2"/>
      <c r="J617" s="4"/>
    </row>
    <row r="618" spans="1:10" s="9" customFormat="1" x14ac:dyDescent="0.2">
      <c r="A618" s="4"/>
      <c r="B618" s="2"/>
      <c r="C618" s="4"/>
      <c r="D618" s="2"/>
      <c r="E618" s="2"/>
      <c r="F618" s="51"/>
      <c r="G618" s="808"/>
      <c r="H618" s="2"/>
      <c r="I618" s="2"/>
      <c r="J618" s="4"/>
    </row>
    <row r="619" spans="1:10" s="9" customFormat="1" x14ac:dyDescent="0.2">
      <c r="A619" s="4"/>
      <c r="B619" s="2"/>
      <c r="C619" s="4"/>
      <c r="D619" s="2"/>
      <c r="E619" s="2"/>
      <c r="F619" s="51"/>
      <c r="G619" s="808"/>
      <c r="H619" s="2"/>
      <c r="I619" s="2"/>
      <c r="J619" s="4"/>
    </row>
    <row r="620" spans="1:10" s="9" customFormat="1" x14ac:dyDescent="0.2">
      <c r="A620" s="4"/>
      <c r="B620" s="2"/>
      <c r="C620" s="4"/>
      <c r="D620" s="2"/>
      <c r="E620" s="2"/>
      <c r="F620" s="51"/>
      <c r="G620" s="808"/>
      <c r="H620" s="2"/>
      <c r="I620" s="2"/>
      <c r="J620" s="4"/>
    </row>
    <row r="621" spans="1:10" s="9" customFormat="1" x14ac:dyDescent="0.2">
      <c r="A621" s="4"/>
      <c r="B621" s="2"/>
      <c r="C621" s="4"/>
      <c r="D621" s="2"/>
      <c r="E621" s="2"/>
      <c r="F621" s="51"/>
      <c r="G621" s="808"/>
      <c r="H621" s="2"/>
      <c r="I621" s="2"/>
      <c r="J621" s="4"/>
    </row>
    <row r="622" spans="1:10" s="9" customFormat="1" x14ac:dyDescent="0.2">
      <c r="A622" s="4"/>
      <c r="B622" s="2"/>
      <c r="C622" s="4"/>
      <c r="D622" s="2"/>
      <c r="E622" s="2"/>
      <c r="F622" s="51"/>
      <c r="G622" s="808"/>
      <c r="H622" s="2"/>
      <c r="I622" s="2"/>
      <c r="J622" s="4"/>
    </row>
    <row r="623" spans="1:10" s="9" customFormat="1" x14ac:dyDescent="0.2">
      <c r="A623" s="4"/>
      <c r="B623" s="2"/>
      <c r="C623" s="4"/>
      <c r="D623" s="2"/>
      <c r="E623" s="2"/>
      <c r="F623" s="51"/>
      <c r="G623" s="808"/>
      <c r="H623" s="2"/>
      <c r="I623" s="2"/>
      <c r="J623" s="4"/>
    </row>
    <row r="624" spans="1:10" s="9" customFormat="1" x14ac:dyDescent="0.2">
      <c r="A624" s="4"/>
      <c r="B624" s="2"/>
      <c r="C624" s="4"/>
      <c r="D624" s="2"/>
      <c r="E624" s="2"/>
      <c r="F624" s="51"/>
      <c r="G624" s="808"/>
      <c r="H624" s="2"/>
      <c r="I624" s="2"/>
      <c r="J624" s="4"/>
    </row>
    <row r="625" spans="1:10" s="9" customFormat="1" x14ac:dyDescent="0.2">
      <c r="A625" s="4"/>
      <c r="B625" s="2"/>
      <c r="C625" s="4"/>
      <c r="D625" s="2"/>
      <c r="E625" s="2"/>
      <c r="F625" s="51"/>
      <c r="G625" s="808"/>
      <c r="H625" s="2"/>
      <c r="I625" s="2"/>
      <c r="J625" s="4"/>
    </row>
    <row r="626" spans="1:10" s="9" customFormat="1" x14ac:dyDescent="0.2">
      <c r="A626" s="4"/>
      <c r="B626" s="2"/>
      <c r="C626" s="4"/>
      <c r="D626" s="2"/>
      <c r="E626" s="2"/>
      <c r="F626" s="51"/>
      <c r="G626" s="808"/>
      <c r="H626" s="2"/>
      <c r="I626" s="2"/>
      <c r="J626" s="4"/>
    </row>
    <row r="627" spans="1:10" s="9" customFormat="1" x14ac:dyDescent="0.2">
      <c r="A627" s="4"/>
      <c r="B627" s="2"/>
      <c r="C627" s="4"/>
      <c r="D627" s="2"/>
      <c r="E627" s="2"/>
      <c r="F627" s="51"/>
      <c r="G627" s="808"/>
      <c r="H627" s="2"/>
      <c r="I627" s="2"/>
      <c r="J627" s="4"/>
    </row>
    <row r="628" spans="1:10" s="9" customFormat="1" x14ac:dyDescent="0.2">
      <c r="A628" s="4"/>
      <c r="B628" s="2"/>
      <c r="C628" s="4"/>
      <c r="D628" s="2"/>
      <c r="E628" s="2"/>
      <c r="F628" s="51"/>
      <c r="G628" s="808"/>
      <c r="H628" s="2"/>
      <c r="I628" s="2"/>
      <c r="J628" s="4"/>
    </row>
    <row r="629" spans="1:10" s="9" customFormat="1" x14ac:dyDescent="0.2">
      <c r="A629" s="4"/>
      <c r="B629" s="2"/>
      <c r="C629" s="4"/>
      <c r="D629" s="2"/>
      <c r="E629" s="2"/>
      <c r="F629" s="51"/>
      <c r="G629" s="808"/>
      <c r="H629" s="2"/>
      <c r="I629" s="2"/>
      <c r="J629" s="4"/>
    </row>
    <row r="630" spans="1:10" s="9" customFormat="1" x14ac:dyDescent="0.2">
      <c r="A630" s="4"/>
      <c r="B630" s="2"/>
      <c r="C630" s="4"/>
      <c r="D630" s="2"/>
      <c r="E630" s="2"/>
      <c r="F630" s="51"/>
      <c r="G630" s="808"/>
      <c r="H630" s="2"/>
      <c r="I630" s="2"/>
      <c r="J630" s="4"/>
    </row>
    <row r="631" spans="1:10" s="9" customFormat="1" x14ac:dyDescent="0.2">
      <c r="A631" s="4"/>
      <c r="B631" s="2"/>
      <c r="C631" s="4"/>
      <c r="D631" s="2"/>
      <c r="E631" s="2"/>
      <c r="F631" s="51"/>
      <c r="G631" s="808"/>
      <c r="H631" s="2"/>
      <c r="I631" s="2"/>
      <c r="J631" s="4"/>
    </row>
    <row r="632" spans="1:10" s="9" customFormat="1" x14ac:dyDescent="0.2">
      <c r="A632" s="4"/>
      <c r="B632" s="2"/>
      <c r="C632" s="4"/>
      <c r="D632" s="2"/>
      <c r="E632" s="2"/>
      <c r="F632" s="51"/>
      <c r="G632" s="808"/>
      <c r="H632" s="2"/>
      <c r="I632" s="2"/>
      <c r="J632" s="4"/>
    </row>
    <row r="633" spans="1:10" s="9" customFormat="1" x14ac:dyDescent="0.2">
      <c r="A633" s="4"/>
      <c r="B633" s="2"/>
      <c r="C633" s="4"/>
      <c r="D633" s="2"/>
      <c r="E633" s="2"/>
      <c r="F633" s="51"/>
      <c r="G633" s="808"/>
      <c r="H633" s="2"/>
      <c r="I633" s="2"/>
      <c r="J633" s="4"/>
    </row>
    <row r="634" spans="1:10" s="9" customFormat="1" x14ac:dyDescent="0.2">
      <c r="A634" s="4"/>
      <c r="B634" s="2"/>
      <c r="C634" s="4"/>
      <c r="D634" s="2"/>
      <c r="E634" s="2"/>
      <c r="F634" s="51"/>
      <c r="G634" s="808"/>
      <c r="H634" s="2"/>
      <c r="I634" s="2"/>
      <c r="J634" s="4"/>
    </row>
    <row r="635" spans="1:10" s="9" customFormat="1" x14ac:dyDescent="0.2">
      <c r="A635" s="4"/>
      <c r="B635" s="2"/>
      <c r="C635" s="4"/>
      <c r="D635" s="2"/>
      <c r="E635" s="2"/>
      <c r="F635" s="51"/>
      <c r="G635" s="808"/>
      <c r="H635" s="2"/>
      <c r="I635" s="2"/>
      <c r="J635" s="4"/>
    </row>
    <row r="636" spans="1:10" s="9" customFormat="1" x14ac:dyDescent="0.2">
      <c r="A636" s="4"/>
      <c r="B636" s="2"/>
      <c r="C636" s="4"/>
      <c r="D636" s="2"/>
      <c r="E636" s="2"/>
      <c r="F636" s="51"/>
      <c r="G636" s="808"/>
      <c r="H636" s="2"/>
      <c r="I636" s="2"/>
      <c r="J636" s="4"/>
    </row>
    <row r="637" spans="1:10" s="9" customFormat="1" x14ac:dyDescent="0.2">
      <c r="A637" s="4"/>
      <c r="B637" s="2"/>
      <c r="C637" s="4"/>
      <c r="D637" s="2"/>
      <c r="E637" s="2"/>
      <c r="F637" s="51"/>
      <c r="G637" s="808"/>
      <c r="H637" s="2"/>
      <c r="I637" s="2"/>
      <c r="J637" s="4"/>
    </row>
    <row r="638" spans="1:10" s="9" customFormat="1" x14ac:dyDescent="0.2">
      <c r="A638" s="4"/>
      <c r="B638" s="2"/>
      <c r="C638" s="4"/>
      <c r="D638" s="2"/>
      <c r="E638" s="2"/>
      <c r="F638" s="51"/>
      <c r="G638" s="808"/>
      <c r="H638" s="2"/>
      <c r="I638" s="2"/>
      <c r="J638" s="4"/>
    </row>
    <row r="639" spans="1:10" s="9" customFormat="1" x14ac:dyDescent="0.2">
      <c r="A639" s="4"/>
      <c r="B639" s="2"/>
      <c r="C639" s="4"/>
      <c r="D639" s="2"/>
      <c r="E639" s="2"/>
      <c r="F639" s="51"/>
      <c r="G639" s="808"/>
      <c r="H639" s="2"/>
      <c r="I639" s="2"/>
      <c r="J639" s="4"/>
    </row>
    <row r="640" spans="1:10" s="9" customFormat="1" x14ac:dyDescent="0.2">
      <c r="A640" s="4"/>
      <c r="B640" s="2"/>
      <c r="C640" s="4"/>
      <c r="D640" s="2"/>
      <c r="E640" s="2"/>
      <c r="F640" s="51"/>
      <c r="G640" s="808"/>
      <c r="H640" s="2"/>
      <c r="I640" s="2"/>
      <c r="J640" s="4"/>
    </row>
    <row r="641" spans="1:10" s="9" customFormat="1" x14ac:dyDescent="0.2">
      <c r="A641" s="4"/>
      <c r="B641" s="2"/>
      <c r="C641" s="4"/>
      <c r="D641" s="2"/>
      <c r="E641" s="2"/>
      <c r="F641" s="51"/>
      <c r="G641" s="808"/>
      <c r="H641" s="2"/>
      <c r="I641" s="2"/>
      <c r="J641" s="4"/>
    </row>
    <row r="642" spans="1:10" s="9" customFormat="1" x14ac:dyDescent="0.2">
      <c r="A642" s="4"/>
      <c r="B642" s="2"/>
      <c r="C642" s="4"/>
      <c r="D642" s="2"/>
      <c r="E642" s="2"/>
      <c r="F642" s="51"/>
      <c r="G642" s="808"/>
      <c r="H642" s="2"/>
      <c r="I642" s="2"/>
      <c r="J642" s="4"/>
    </row>
    <row r="643" spans="1:10" s="9" customFormat="1" x14ac:dyDescent="0.2">
      <c r="A643" s="4"/>
      <c r="B643" s="2"/>
      <c r="C643" s="4"/>
      <c r="D643" s="2"/>
      <c r="E643" s="2"/>
      <c r="F643" s="51"/>
      <c r="G643" s="808"/>
      <c r="H643" s="2"/>
      <c r="I643" s="2"/>
      <c r="J643" s="4"/>
    </row>
    <row r="644" spans="1:10" s="9" customFormat="1" x14ac:dyDescent="0.2">
      <c r="A644" s="4"/>
      <c r="B644" s="2"/>
      <c r="C644" s="4"/>
      <c r="D644" s="2"/>
      <c r="E644" s="2"/>
      <c r="F644" s="51"/>
      <c r="G644" s="808"/>
      <c r="H644" s="2"/>
      <c r="I644" s="2"/>
      <c r="J644" s="4"/>
    </row>
    <row r="645" spans="1:10" s="9" customFormat="1" x14ac:dyDescent="0.2">
      <c r="A645" s="4"/>
      <c r="B645" s="2"/>
      <c r="C645" s="4"/>
      <c r="D645" s="2"/>
      <c r="E645" s="2"/>
      <c r="F645" s="51"/>
      <c r="G645" s="808"/>
      <c r="H645" s="2"/>
      <c r="I645" s="2"/>
      <c r="J645" s="4"/>
    </row>
    <row r="646" spans="1:10" s="9" customFormat="1" x14ac:dyDescent="0.2">
      <c r="A646" s="4"/>
      <c r="B646" s="2"/>
      <c r="C646" s="4"/>
      <c r="D646" s="2"/>
      <c r="E646" s="2"/>
      <c r="F646" s="51"/>
      <c r="G646" s="808"/>
      <c r="H646" s="2"/>
      <c r="I646" s="2"/>
      <c r="J646" s="4"/>
    </row>
    <row r="647" spans="1:10" s="9" customFormat="1" x14ac:dyDescent="0.2">
      <c r="A647" s="4"/>
      <c r="B647" s="2"/>
      <c r="C647" s="4"/>
      <c r="D647" s="2"/>
      <c r="E647" s="2"/>
      <c r="F647" s="51"/>
      <c r="G647" s="808"/>
      <c r="H647" s="2"/>
      <c r="I647" s="2"/>
      <c r="J647" s="4"/>
    </row>
    <row r="648" spans="1:10" s="9" customFormat="1" x14ac:dyDescent="0.2">
      <c r="A648" s="4"/>
      <c r="B648" s="2"/>
      <c r="C648" s="4"/>
      <c r="D648" s="2"/>
      <c r="E648" s="2"/>
      <c r="F648" s="51"/>
      <c r="G648" s="808"/>
      <c r="H648" s="2"/>
      <c r="I648" s="2"/>
      <c r="J648" s="4"/>
    </row>
    <row r="649" spans="1:10" s="9" customFormat="1" x14ac:dyDescent="0.2">
      <c r="A649" s="4"/>
      <c r="B649" s="2"/>
      <c r="C649" s="4"/>
      <c r="D649" s="2"/>
      <c r="E649" s="2"/>
      <c r="F649" s="51"/>
      <c r="G649" s="808"/>
      <c r="H649" s="2"/>
      <c r="I649" s="2"/>
      <c r="J649" s="4"/>
    </row>
    <row r="650" spans="1:10" s="9" customFormat="1" x14ac:dyDescent="0.2">
      <c r="A650" s="4"/>
      <c r="B650" s="2"/>
      <c r="C650" s="4"/>
      <c r="D650" s="2"/>
      <c r="E650" s="2"/>
      <c r="F650" s="51"/>
      <c r="G650" s="808"/>
      <c r="H650" s="2"/>
      <c r="I650" s="2"/>
      <c r="J650" s="4"/>
    </row>
    <row r="651" spans="1:10" s="9" customFormat="1" x14ac:dyDescent="0.2">
      <c r="A651" s="4"/>
      <c r="B651" s="2"/>
      <c r="C651" s="4"/>
      <c r="D651" s="2"/>
      <c r="E651" s="2"/>
      <c r="F651" s="51"/>
      <c r="G651" s="808"/>
      <c r="H651" s="2"/>
      <c r="I651" s="2"/>
      <c r="J651" s="4"/>
    </row>
    <row r="652" spans="1:10" s="9" customFormat="1" x14ac:dyDescent="0.2">
      <c r="A652" s="4"/>
      <c r="B652" s="2"/>
      <c r="C652" s="4"/>
      <c r="D652" s="2"/>
      <c r="E652" s="2"/>
      <c r="F652" s="51"/>
      <c r="G652" s="808"/>
      <c r="H652" s="2"/>
      <c r="I652" s="2"/>
      <c r="J652" s="4"/>
    </row>
    <row r="653" spans="1:10" s="9" customFormat="1" x14ac:dyDescent="0.2">
      <c r="A653" s="4"/>
      <c r="B653" s="2"/>
      <c r="C653" s="4"/>
      <c r="D653" s="2"/>
      <c r="E653" s="2"/>
      <c r="F653" s="51"/>
      <c r="G653" s="808"/>
      <c r="H653" s="2"/>
      <c r="I653" s="2"/>
      <c r="J653" s="4"/>
    </row>
    <row r="654" spans="1:10" s="9" customFormat="1" x14ac:dyDescent="0.2">
      <c r="A654" s="4"/>
      <c r="B654" s="2"/>
      <c r="C654" s="4"/>
      <c r="D654" s="2"/>
      <c r="E654" s="2"/>
      <c r="F654" s="51"/>
      <c r="G654" s="808"/>
      <c r="H654" s="2"/>
      <c r="I654" s="2"/>
      <c r="J654" s="4"/>
    </row>
    <row r="655" spans="1:10" s="9" customFormat="1" x14ac:dyDescent="0.2">
      <c r="A655" s="4"/>
      <c r="B655" s="2"/>
      <c r="C655" s="4"/>
      <c r="D655" s="2"/>
      <c r="E655" s="2"/>
      <c r="F655" s="51"/>
      <c r="G655" s="808"/>
      <c r="H655" s="2"/>
      <c r="I655" s="2"/>
      <c r="J655" s="4"/>
    </row>
    <row r="656" spans="1:10" s="9" customFormat="1" x14ac:dyDescent="0.2">
      <c r="A656" s="4"/>
      <c r="B656" s="2"/>
      <c r="C656" s="4"/>
      <c r="D656" s="2"/>
      <c r="E656" s="2"/>
      <c r="F656" s="51"/>
      <c r="G656" s="808"/>
      <c r="H656" s="2"/>
      <c r="I656" s="2"/>
      <c r="J656" s="4"/>
    </row>
    <row r="657" spans="1:10" s="9" customFormat="1" x14ac:dyDescent="0.2">
      <c r="A657" s="4"/>
      <c r="B657" s="2"/>
      <c r="C657" s="4"/>
      <c r="D657" s="2"/>
      <c r="E657" s="2"/>
      <c r="F657" s="51"/>
      <c r="G657" s="808"/>
      <c r="H657" s="2"/>
      <c r="I657" s="2"/>
      <c r="J657" s="4"/>
    </row>
    <row r="658" spans="1:10" s="9" customFormat="1" x14ac:dyDescent="0.2">
      <c r="A658" s="4"/>
      <c r="B658" s="2"/>
      <c r="C658" s="4"/>
      <c r="D658" s="2"/>
      <c r="E658" s="2"/>
      <c r="F658" s="51"/>
      <c r="G658" s="808"/>
      <c r="H658" s="2"/>
      <c r="I658" s="2"/>
      <c r="J658" s="4"/>
    </row>
    <row r="659" spans="1:10" s="9" customFormat="1" x14ac:dyDescent="0.2">
      <c r="A659" s="4"/>
      <c r="B659" s="2"/>
      <c r="C659" s="4"/>
      <c r="D659" s="2"/>
      <c r="E659" s="2"/>
      <c r="F659" s="51"/>
      <c r="G659" s="808"/>
      <c r="H659" s="2"/>
      <c r="I659" s="2"/>
      <c r="J659" s="4"/>
    </row>
    <row r="660" spans="1:10" s="9" customFormat="1" x14ac:dyDescent="0.2">
      <c r="A660" s="4"/>
      <c r="B660" s="2"/>
      <c r="C660" s="4"/>
      <c r="D660" s="2"/>
      <c r="E660" s="2"/>
      <c r="F660" s="51"/>
      <c r="G660" s="808"/>
      <c r="H660" s="2"/>
      <c r="I660" s="2"/>
      <c r="J660" s="4"/>
    </row>
    <row r="661" spans="1:10" s="9" customFormat="1" x14ac:dyDescent="0.2">
      <c r="A661" s="4"/>
      <c r="B661" s="2"/>
      <c r="C661" s="4"/>
      <c r="D661" s="2"/>
      <c r="E661" s="2"/>
      <c r="F661" s="51"/>
      <c r="G661" s="808"/>
      <c r="H661" s="2"/>
      <c r="I661" s="2"/>
      <c r="J661" s="4"/>
    </row>
    <row r="662" spans="1:10" s="9" customFormat="1" x14ac:dyDescent="0.2">
      <c r="A662" s="4"/>
      <c r="B662" s="2"/>
      <c r="C662" s="4"/>
      <c r="D662" s="2"/>
      <c r="E662" s="2"/>
      <c r="F662" s="51"/>
      <c r="G662" s="808"/>
      <c r="H662" s="2"/>
      <c r="I662" s="2"/>
      <c r="J662" s="4"/>
    </row>
    <row r="663" spans="1:10" s="9" customFormat="1" x14ac:dyDescent="0.2">
      <c r="A663" s="4"/>
      <c r="B663" s="2"/>
      <c r="C663" s="4"/>
      <c r="D663" s="2"/>
      <c r="E663" s="2"/>
      <c r="F663" s="51"/>
      <c r="G663" s="808"/>
      <c r="H663" s="2"/>
      <c r="I663" s="2"/>
      <c r="J663" s="4"/>
    </row>
    <row r="664" spans="1:10" s="9" customFormat="1" x14ac:dyDescent="0.2">
      <c r="A664" s="4"/>
      <c r="B664" s="2"/>
      <c r="C664" s="4"/>
      <c r="D664" s="2"/>
      <c r="E664" s="2"/>
      <c r="F664" s="51"/>
      <c r="G664" s="808"/>
      <c r="H664" s="2"/>
      <c r="I664" s="2"/>
      <c r="J664" s="4"/>
    </row>
    <row r="665" spans="1:10" s="9" customFormat="1" x14ac:dyDescent="0.2">
      <c r="A665" s="4"/>
      <c r="B665" s="2"/>
      <c r="C665" s="4"/>
      <c r="D665" s="2"/>
      <c r="E665" s="2"/>
      <c r="F665" s="51"/>
      <c r="G665" s="808"/>
      <c r="H665" s="2"/>
      <c r="I665" s="2"/>
      <c r="J665" s="4"/>
    </row>
    <row r="666" spans="1:10" s="9" customFormat="1" x14ac:dyDescent="0.2">
      <c r="A666" s="4"/>
      <c r="B666" s="2"/>
      <c r="C666" s="4"/>
      <c r="D666" s="2"/>
      <c r="E666" s="2"/>
      <c r="F666" s="51"/>
      <c r="G666" s="808"/>
      <c r="H666" s="2"/>
      <c r="I666" s="2"/>
      <c r="J666" s="4"/>
    </row>
    <row r="667" spans="1:10" s="9" customFormat="1" x14ac:dyDescent="0.2">
      <c r="A667" s="4"/>
      <c r="B667" s="2"/>
      <c r="C667" s="4"/>
      <c r="D667" s="2"/>
      <c r="E667" s="2"/>
      <c r="F667" s="51"/>
      <c r="G667" s="808"/>
      <c r="H667" s="2"/>
      <c r="I667" s="2"/>
      <c r="J667" s="4"/>
    </row>
    <row r="668" spans="1:10" s="9" customFormat="1" x14ac:dyDescent="0.2">
      <c r="A668" s="4"/>
      <c r="B668" s="2"/>
      <c r="C668" s="4"/>
      <c r="D668" s="2"/>
      <c r="E668" s="2"/>
      <c r="F668" s="51"/>
      <c r="G668" s="808"/>
      <c r="H668" s="2"/>
      <c r="I668" s="2"/>
      <c r="J668" s="4"/>
    </row>
    <row r="669" spans="1:10" s="9" customFormat="1" x14ac:dyDescent="0.2">
      <c r="A669" s="4"/>
      <c r="B669" s="2"/>
      <c r="C669" s="4"/>
      <c r="D669" s="2"/>
      <c r="E669" s="2"/>
      <c r="F669" s="51"/>
      <c r="G669" s="808"/>
      <c r="H669" s="2"/>
      <c r="I669" s="2"/>
      <c r="J669" s="4"/>
    </row>
    <row r="670" spans="1:10" s="9" customFormat="1" x14ac:dyDescent="0.2">
      <c r="A670" s="4"/>
      <c r="B670" s="2"/>
      <c r="C670" s="4"/>
      <c r="D670" s="2"/>
      <c r="E670" s="2"/>
      <c r="F670" s="51"/>
      <c r="G670" s="808"/>
      <c r="H670" s="2"/>
      <c r="I670" s="2"/>
      <c r="J670" s="4"/>
    </row>
    <row r="671" spans="1:10" s="9" customFormat="1" x14ac:dyDescent="0.2">
      <c r="A671" s="4"/>
      <c r="B671" s="2"/>
      <c r="C671" s="4"/>
      <c r="D671" s="2"/>
      <c r="E671" s="2"/>
      <c r="F671" s="51"/>
      <c r="G671" s="808"/>
      <c r="H671" s="2"/>
      <c r="I671" s="2"/>
      <c r="J671" s="4"/>
    </row>
    <row r="672" spans="1:10" s="9" customFormat="1" x14ac:dyDescent="0.2">
      <c r="A672" s="4"/>
      <c r="B672" s="2"/>
      <c r="C672" s="4"/>
      <c r="D672" s="2"/>
      <c r="E672" s="2"/>
      <c r="F672" s="51"/>
      <c r="G672" s="808"/>
      <c r="H672" s="2"/>
      <c r="I672" s="2"/>
      <c r="J672" s="4"/>
    </row>
    <row r="673" spans="1:10" s="9" customFormat="1" x14ac:dyDescent="0.2">
      <c r="A673" s="4"/>
      <c r="B673" s="2"/>
      <c r="C673" s="4"/>
      <c r="D673" s="2"/>
      <c r="E673" s="2"/>
      <c r="F673" s="51"/>
      <c r="G673" s="808"/>
      <c r="H673" s="2"/>
      <c r="I673" s="2"/>
      <c r="J673" s="4"/>
    </row>
    <row r="674" spans="1:10" s="9" customFormat="1" x14ac:dyDescent="0.2">
      <c r="A674" s="4"/>
      <c r="B674" s="2"/>
      <c r="C674" s="4"/>
      <c r="D674" s="2"/>
      <c r="E674" s="2"/>
      <c r="F674" s="51"/>
      <c r="G674" s="808"/>
      <c r="H674" s="2"/>
      <c r="I674" s="2"/>
      <c r="J674" s="4"/>
    </row>
    <row r="675" spans="1:10" s="9" customFormat="1" x14ac:dyDescent="0.2">
      <c r="A675" s="4"/>
      <c r="B675" s="2"/>
      <c r="C675" s="4"/>
      <c r="D675" s="2"/>
      <c r="E675" s="2"/>
      <c r="F675" s="51"/>
      <c r="G675" s="808"/>
      <c r="H675" s="2"/>
      <c r="I675" s="2"/>
      <c r="J675" s="4"/>
    </row>
    <row r="676" spans="1:10" s="9" customFormat="1" x14ac:dyDescent="0.2">
      <c r="A676" s="4"/>
      <c r="B676" s="2"/>
      <c r="C676" s="4"/>
      <c r="D676" s="2"/>
      <c r="E676" s="2"/>
      <c r="F676" s="51"/>
      <c r="G676" s="808"/>
      <c r="H676" s="2"/>
      <c r="I676" s="2"/>
      <c r="J676" s="4"/>
    </row>
    <row r="677" spans="1:10" s="9" customFormat="1" x14ac:dyDescent="0.2">
      <c r="A677" s="4"/>
      <c r="B677" s="2"/>
      <c r="C677" s="4"/>
      <c r="D677" s="2"/>
      <c r="E677" s="2"/>
      <c r="F677" s="51"/>
      <c r="G677" s="808"/>
      <c r="H677" s="2"/>
      <c r="I677" s="2"/>
      <c r="J677" s="4"/>
    </row>
    <row r="678" spans="1:10" s="9" customFormat="1" x14ac:dyDescent="0.2">
      <c r="A678" s="4"/>
      <c r="B678" s="2"/>
      <c r="C678" s="4"/>
      <c r="D678" s="2"/>
      <c r="E678" s="2"/>
      <c r="F678" s="51"/>
      <c r="G678" s="808"/>
      <c r="H678" s="2"/>
      <c r="I678" s="2"/>
      <c r="J678" s="4"/>
    </row>
    <row r="679" spans="1:10" s="9" customFormat="1" x14ac:dyDescent="0.2">
      <c r="A679" s="4"/>
      <c r="B679" s="2"/>
      <c r="C679" s="4"/>
      <c r="D679" s="2"/>
      <c r="E679" s="2"/>
      <c r="F679" s="51"/>
      <c r="G679" s="808"/>
      <c r="H679" s="2"/>
      <c r="I679" s="2"/>
      <c r="J679" s="4"/>
    </row>
    <row r="680" spans="1:10" s="9" customFormat="1" x14ac:dyDescent="0.2">
      <c r="A680" s="4"/>
      <c r="B680" s="2"/>
      <c r="C680" s="4"/>
      <c r="D680" s="2"/>
      <c r="E680" s="2"/>
      <c r="F680" s="51"/>
      <c r="G680" s="808"/>
      <c r="H680" s="2"/>
      <c r="I680" s="2"/>
      <c r="J680" s="4"/>
    </row>
    <row r="681" spans="1:10" s="9" customFormat="1" x14ac:dyDescent="0.2">
      <c r="A681" s="4"/>
      <c r="B681" s="2"/>
      <c r="C681" s="4"/>
      <c r="D681" s="2"/>
      <c r="E681" s="2"/>
      <c r="F681" s="51"/>
      <c r="G681" s="808"/>
      <c r="H681" s="2"/>
      <c r="I681" s="2"/>
      <c r="J681" s="4"/>
    </row>
    <row r="682" spans="1:10" s="9" customFormat="1" x14ac:dyDescent="0.2">
      <c r="A682" s="4"/>
      <c r="B682" s="2"/>
      <c r="C682" s="4"/>
      <c r="D682" s="2"/>
      <c r="E682" s="2"/>
      <c r="F682" s="51"/>
      <c r="G682" s="808"/>
      <c r="H682" s="2"/>
      <c r="I682" s="2"/>
      <c r="J682" s="4"/>
    </row>
    <row r="683" spans="1:10" s="9" customFormat="1" x14ac:dyDescent="0.2">
      <c r="A683" s="4"/>
      <c r="B683" s="2"/>
      <c r="C683" s="4"/>
      <c r="D683" s="2"/>
      <c r="E683" s="2"/>
      <c r="F683" s="51"/>
      <c r="G683" s="808"/>
      <c r="H683" s="2"/>
      <c r="I683" s="2"/>
      <c r="J683" s="4"/>
    </row>
    <row r="684" spans="1:10" s="9" customFormat="1" x14ac:dyDescent="0.2">
      <c r="A684" s="4"/>
      <c r="B684" s="2"/>
      <c r="C684" s="4"/>
      <c r="D684" s="2"/>
      <c r="E684" s="2"/>
      <c r="F684" s="51"/>
      <c r="G684" s="808"/>
      <c r="H684" s="2"/>
      <c r="I684" s="2"/>
      <c r="J684" s="4"/>
    </row>
    <row r="685" spans="1:10" s="9" customFormat="1" x14ac:dyDescent="0.2">
      <c r="A685" s="4"/>
      <c r="B685" s="2"/>
      <c r="C685" s="4"/>
      <c r="D685" s="2"/>
      <c r="E685" s="2"/>
      <c r="F685" s="51"/>
      <c r="G685" s="808"/>
      <c r="H685" s="2"/>
      <c r="I685" s="2"/>
      <c r="J685" s="4"/>
    </row>
    <row r="686" spans="1:10" s="9" customFormat="1" x14ac:dyDescent="0.2">
      <c r="A686" s="4"/>
      <c r="B686" s="2"/>
      <c r="C686" s="4"/>
      <c r="D686" s="2"/>
      <c r="E686" s="2"/>
      <c r="F686" s="51"/>
      <c r="G686" s="808"/>
      <c r="H686" s="2"/>
      <c r="I686" s="2"/>
      <c r="J686" s="4"/>
    </row>
    <row r="687" spans="1:10" s="9" customFormat="1" x14ac:dyDescent="0.2">
      <c r="A687" s="4"/>
      <c r="B687" s="2"/>
      <c r="C687" s="4"/>
      <c r="D687" s="2"/>
      <c r="E687" s="2"/>
      <c r="F687" s="51"/>
      <c r="G687" s="808"/>
      <c r="H687" s="2"/>
      <c r="I687" s="2"/>
      <c r="J687" s="4"/>
    </row>
    <row r="688" spans="1:10" s="9" customFormat="1" x14ac:dyDescent="0.2">
      <c r="A688" s="4"/>
      <c r="B688" s="2"/>
      <c r="C688" s="4"/>
      <c r="D688" s="2"/>
      <c r="E688" s="2"/>
      <c r="F688" s="51"/>
      <c r="G688" s="808"/>
      <c r="H688" s="2"/>
      <c r="I688" s="2"/>
      <c r="J688" s="4"/>
    </row>
    <row r="689" spans="1:10" s="9" customFormat="1" x14ac:dyDescent="0.2">
      <c r="A689" s="4"/>
      <c r="B689" s="2"/>
      <c r="C689" s="4"/>
      <c r="D689" s="2"/>
      <c r="E689" s="2"/>
      <c r="F689" s="51"/>
      <c r="G689" s="808"/>
      <c r="H689" s="2"/>
      <c r="I689" s="2"/>
      <c r="J689" s="4"/>
    </row>
    <row r="690" spans="1:10" s="9" customFormat="1" x14ac:dyDescent="0.2">
      <c r="A690" s="4"/>
      <c r="B690" s="2"/>
      <c r="C690" s="4"/>
      <c r="D690" s="2"/>
      <c r="E690" s="2"/>
      <c r="F690" s="51"/>
      <c r="G690" s="808"/>
      <c r="H690" s="2"/>
      <c r="I690" s="2"/>
      <c r="J690" s="4"/>
    </row>
    <row r="691" spans="1:10" s="9" customFormat="1" x14ac:dyDescent="0.2">
      <c r="A691" s="4"/>
      <c r="B691" s="2"/>
      <c r="C691" s="4"/>
      <c r="D691" s="2"/>
      <c r="E691" s="2"/>
      <c r="F691" s="51"/>
      <c r="G691" s="808"/>
      <c r="H691" s="2"/>
      <c r="I691" s="2"/>
      <c r="J691" s="4"/>
    </row>
    <row r="692" spans="1:10" s="9" customFormat="1" x14ac:dyDescent="0.2">
      <c r="A692" s="4"/>
      <c r="B692" s="2"/>
      <c r="C692" s="4"/>
      <c r="D692" s="2"/>
      <c r="E692" s="2"/>
      <c r="F692" s="51"/>
      <c r="G692" s="808"/>
      <c r="H692" s="2"/>
      <c r="I692" s="2"/>
      <c r="J692" s="4"/>
    </row>
    <row r="693" spans="1:10" s="9" customFormat="1" x14ac:dyDescent="0.2">
      <c r="A693" s="4"/>
      <c r="B693" s="2"/>
      <c r="C693" s="4"/>
      <c r="D693" s="2"/>
      <c r="E693" s="2"/>
      <c r="F693" s="51"/>
      <c r="G693" s="808"/>
      <c r="H693" s="2"/>
      <c r="I693" s="2"/>
      <c r="J693" s="4"/>
    </row>
    <row r="694" spans="1:10" s="9" customFormat="1" x14ac:dyDescent="0.2">
      <c r="A694" s="4"/>
      <c r="B694" s="2"/>
      <c r="C694" s="4"/>
      <c r="D694" s="2"/>
      <c r="E694" s="2"/>
      <c r="F694" s="51"/>
      <c r="G694" s="808"/>
      <c r="H694" s="2"/>
      <c r="I694" s="2"/>
      <c r="J694" s="4"/>
    </row>
    <row r="695" spans="1:10" s="9" customFormat="1" x14ac:dyDescent="0.2">
      <c r="A695" s="4"/>
      <c r="B695" s="2"/>
      <c r="C695" s="4"/>
      <c r="D695" s="2"/>
      <c r="E695" s="2"/>
      <c r="F695" s="51"/>
      <c r="G695" s="808"/>
      <c r="H695" s="2"/>
      <c r="I695" s="2"/>
      <c r="J695" s="4"/>
    </row>
    <row r="696" spans="1:10" s="9" customFormat="1" x14ac:dyDescent="0.2">
      <c r="A696" s="4"/>
      <c r="B696" s="2"/>
      <c r="C696" s="4"/>
      <c r="D696" s="2"/>
      <c r="E696" s="2"/>
      <c r="F696" s="51"/>
      <c r="G696" s="808"/>
      <c r="H696" s="2"/>
      <c r="I696" s="2"/>
      <c r="J696" s="4"/>
    </row>
    <row r="697" spans="1:10" s="9" customFormat="1" x14ac:dyDescent="0.2">
      <c r="A697" s="4"/>
      <c r="B697" s="2"/>
      <c r="C697" s="4"/>
      <c r="D697" s="2"/>
      <c r="E697" s="2"/>
      <c r="F697" s="51"/>
      <c r="G697" s="808"/>
      <c r="H697" s="2"/>
      <c r="I697" s="2"/>
      <c r="J697" s="4"/>
    </row>
    <row r="698" spans="1:10" s="9" customFormat="1" x14ac:dyDescent="0.2">
      <c r="A698" s="4"/>
      <c r="B698" s="2"/>
      <c r="C698" s="4"/>
      <c r="D698" s="2"/>
      <c r="E698" s="2"/>
      <c r="F698" s="51"/>
      <c r="G698" s="808"/>
      <c r="H698" s="2"/>
      <c r="I698" s="2"/>
      <c r="J698" s="4"/>
    </row>
    <row r="699" spans="1:10" s="9" customFormat="1" x14ac:dyDescent="0.2">
      <c r="A699" s="4"/>
      <c r="B699" s="2"/>
      <c r="C699" s="4"/>
      <c r="D699" s="2"/>
      <c r="E699" s="2"/>
      <c r="F699" s="51"/>
      <c r="G699" s="808"/>
      <c r="H699" s="2"/>
      <c r="I699" s="2"/>
      <c r="J699" s="4"/>
    </row>
    <row r="700" spans="1:10" s="9" customFormat="1" x14ac:dyDescent="0.2">
      <c r="A700" s="4"/>
      <c r="B700" s="2"/>
      <c r="C700" s="4"/>
      <c r="D700" s="2"/>
      <c r="E700" s="2"/>
      <c r="F700" s="51"/>
      <c r="G700" s="808"/>
      <c r="H700" s="2"/>
      <c r="I700" s="2"/>
      <c r="J700" s="4"/>
    </row>
    <row r="701" spans="1:10" s="9" customFormat="1" x14ac:dyDescent="0.2">
      <c r="A701" s="4"/>
      <c r="B701" s="2"/>
      <c r="C701" s="4"/>
      <c r="D701" s="2"/>
      <c r="E701" s="2"/>
      <c r="F701" s="51"/>
      <c r="G701" s="808"/>
      <c r="H701" s="2"/>
      <c r="I701" s="2"/>
      <c r="J701" s="4"/>
    </row>
    <row r="702" spans="1:10" s="9" customFormat="1" x14ac:dyDescent="0.2">
      <c r="A702" s="4"/>
      <c r="B702" s="2"/>
      <c r="C702" s="4"/>
      <c r="D702" s="2"/>
      <c r="E702" s="2"/>
      <c r="F702" s="51"/>
      <c r="G702" s="808"/>
      <c r="H702" s="2"/>
      <c r="I702" s="2"/>
      <c r="J702" s="4"/>
    </row>
    <row r="703" spans="1:10" s="9" customFormat="1" x14ac:dyDescent="0.2">
      <c r="A703" s="4"/>
      <c r="B703" s="2"/>
      <c r="C703" s="4"/>
      <c r="D703" s="2"/>
      <c r="E703" s="2"/>
      <c r="F703" s="51"/>
      <c r="G703" s="808"/>
      <c r="H703" s="2"/>
      <c r="I703" s="2"/>
      <c r="J703" s="4"/>
    </row>
    <row r="704" spans="1:10" s="9" customFormat="1" x14ac:dyDescent="0.2">
      <c r="A704" s="4"/>
      <c r="B704" s="2"/>
      <c r="C704" s="4"/>
      <c r="D704" s="2"/>
      <c r="E704" s="2"/>
      <c r="F704" s="51"/>
      <c r="G704" s="808"/>
      <c r="H704" s="2"/>
      <c r="I704" s="2"/>
      <c r="J704" s="4"/>
    </row>
    <row r="705" spans="1:10" s="9" customFormat="1" x14ac:dyDescent="0.2">
      <c r="A705" s="4"/>
      <c r="B705" s="2"/>
      <c r="C705" s="4"/>
      <c r="D705" s="2"/>
      <c r="E705" s="2"/>
      <c r="F705" s="51"/>
      <c r="G705" s="808"/>
      <c r="H705" s="2"/>
      <c r="I705" s="2"/>
      <c r="J705" s="4"/>
    </row>
    <row r="706" spans="1:10" s="9" customFormat="1" x14ac:dyDescent="0.2">
      <c r="A706" s="4"/>
      <c r="B706" s="2"/>
      <c r="C706" s="4"/>
      <c r="D706" s="2"/>
      <c r="E706" s="2"/>
      <c r="F706" s="51"/>
      <c r="G706" s="808"/>
      <c r="H706" s="2"/>
      <c r="I706" s="2"/>
      <c r="J706" s="4"/>
    </row>
    <row r="707" spans="1:10" s="9" customFormat="1" x14ac:dyDescent="0.2">
      <c r="A707" s="4"/>
      <c r="B707" s="2"/>
      <c r="C707" s="4"/>
      <c r="D707" s="2"/>
      <c r="E707" s="2"/>
      <c r="F707" s="51"/>
      <c r="G707" s="808"/>
      <c r="H707" s="2"/>
      <c r="I707" s="2"/>
      <c r="J707" s="4"/>
    </row>
    <row r="708" spans="1:10" s="9" customFormat="1" x14ac:dyDescent="0.2">
      <c r="A708" s="4"/>
      <c r="B708" s="2"/>
      <c r="C708" s="4"/>
      <c r="D708" s="2"/>
      <c r="E708" s="2"/>
      <c r="F708" s="51"/>
      <c r="G708" s="808"/>
      <c r="H708" s="2"/>
      <c r="I708" s="2"/>
      <c r="J708" s="4"/>
    </row>
    <row r="709" spans="1:10" s="9" customFormat="1" x14ac:dyDescent="0.2">
      <c r="A709" s="4"/>
      <c r="B709" s="2"/>
      <c r="C709" s="4"/>
      <c r="D709" s="2"/>
      <c r="E709" s="2"/>
      <c r="F709" s="51"/>
      <c r="G709" s="808"/>
      <c r="H709" s="2"/>
      <c r="I709" s="2"/>
      <c r="J709" s="4"/>
    </row>
    <row r="710" spans="1:10" s="9" customFormat="1" x14ac:dyDescent="0.2">
      <c r="A710" s="4"/>
      <c r="B710" s="2"/>
      <c r="C710" s="4"/>
      <c r="D710" s="2"/>
      <c r="E710" s="2"/>
      <c r="F710" s="51"/>
      <c r="G710" s="808"/>
      <c r="H710" s="2"/>
      <c r="I710" s="2"/>
      <c r="J710" s="4"/>
    </row>
    <row r="711" spans="1:10" s="9" customFormat="1" x14ac:dyDescent="0.2">
      <c r="A711" s="4"/>
      <c r="B711" s="2"/>
      <c r="C711" s="4"/>
      <c r="D711" s="2"/>
      <c r="E711" s="2"/>
      <c r="F711" s="51"/>
      <c r="G711" s="808"/>
      <c r="H711" s="2"/>
      <c r="I711" s="2"/>
      <c r="J711" s="4"/>
    </row>
    <row r="712" spans="1:10" s="9" customFormat="1" x14ac:dyDescent="0.2">
      <c r="A712" s="4"/>
      <c r="B712" s="2"/>
      <c r="C712" s="4"/>
      <c r="D712" s="2"/>
      <c r="E712" s="2"/>
      <c r="F712" s="51"/>
      <c r="G712" s="808"/>
      <c r="H712" s="2"/>
      <c r="I712" s="2"/>
      <c r="J712" s="4"/>
    </row>
    <row r="713" spans="1:10" s="9" customFormat="1" x14ac:dyDescent="0.2">
      <c r="A713" s="4"/>
      <c r="B713" s="2"/>
      <c r="C713" s="4"/>
      <c r="D713" s="2"/>
      <c r="E713" s="2"/>
      <c r="F713" s="51"/>
      <c r="G713" s="808"/>
      <c r="H713" s="2"/>
      <c r="I713" s="2"/>
      <c r="J713" s="4"/>
    </row>
    <row r="714" spans="1:10" s="9" customFormat="1" x14ac:dyDescent="0.2">
      <c r="A714" s="4"/>
      <c r="B714" s="2"/>
      <c r="C714" s="4"/>
      <c r="D714" s="2"/>
      <c r="E714" s="2"/>
      <c r="F714" s="51"/>
      <c r="G714" s="808"/>
      <c r="H714" s="2"/>
      <c r="I714" s="2"/>
      <c r="J714" s="4"/>
    </row>
    <row r="715" spans="1:10" s="9" customFormat="1" x14ac:dyDescent="0.2">
      <c r="A715" s="4"/>
      <c r="B715" s="2"/>
      <c r="C715" s="4"/>
      <c r="D715" s="2"/>
      <c r="E715" s="2"/>
      <c r="F715" s="51"/>
      <c r="G715" s="808"/>
      <c r="H715" s="2"/>
      <c r="I715" s="2"/>
      <c r="J715" s="4"/>
    </row>
    <row r="716" spans="1:10" s="9" customFormat="1" x14ac:dyDescent="0.2">
      <c r="A716" s="4"/>
      <c r="B716" s="2"/>
      <c r="C716" s="4"/>
      <c r="D716" s="2"/>
      <c r="E716" s="2"/>
      <c r="F716" s="51"/>
      <c r="G716" s="808"/>
      <c r="H716" s="2"/>
      <c r="I716" s="2"/>
      <c r="J716" s="4"/>
    </row>
    <row r="717" spans="1:10" s="9" customFormat="1" x14ac:dyDescent="0.2">
      <c r="A717" s="4"/>
      <c r="B717" s="2"/>
      <c r="C717" s="4"/>
      <c r="D717" s="2"/>
      <c r="E717" s="2"/>
      <c r="F717" s="51"/>
      <c r="G717" s="808"/>
      <c r="H717" s="2"/>
      <c r="I717" s="2"/>
      <c r="J717" s="4"/>
    </row>
    <row r="718" spans="1:10" s="9" customFormat="1" x14ac:dyDescent="0.2">
      <c r="A718" s="4"/>
      <c r="B718" s="2"/>
      <c r="C718" s="4"/>
      <c r="D718" s="2"/>
      <c r="E718" s="2"/>
      <c r="F718" s="51"/>
      <c r="G718" s="808"/>
      <c r="H718" s="2"/>
      <c r="I718" s="2"/>
      <c r="J718" s="4"/>
    </row>
    <row r="719" spans="1:10" s="9" customFormat="1" x14ac:dyDescent="0.2">
      <c r="A719" s="4"/>
      <c r="B719" s="2"/>
      <c r="C719" s="4"/>
      <c r="D719" s="2"/>
      <c r="E719" s="2"/>
      <c r="F719" s="51"/>
      <c r="G719" s="808"/>
      <c r="H719" s="2"/>
      <c r="I719" s="2"/>
      <c r="J719" s="4"/>
    </row>
    <row r="720" spans="1:10" s="9" customFormat="1" x14ac:dyDescent="0.2">
      <c r="A720" s="4"/>
      <c r="B720" s="2"/>
      <c r="C720" s="4"/>
      <c r="D720" s="2"/>
      <c r="E720" s="2"/>
      <c r="F720" s="51"/>
      <c r="G720" s="808"/>
      <c r="H720" s="2"/>
      <c r="I720" s="2"/>
      <c r="J720" s="4"/>
    </row>
    <row r="721" spans="1:10" s="9" customFormat="1" x14ac:dyDescent="0.2">
      <c r="A721" s="4"/>
      <c r="B721" s="2"/>
      <c r="C721" s="4"/>
      <c r="D721" s="2"/>
      <c r="E721" s="2"/>
      <c r="F721" s="51"/>
      <c r="G721" s="808"/>
      <c r="H721" s="2"/>
      <c r="I721" s="2"/>
      <c r="J721" s="4"/>
    </row>
    <row r="722" spans="1:10" s="9" customFormat="1" x14ac:dyDescent="0.2">
      <c r="A722" s="4"/>
      <c r="B722" s="2"/>
      <c r="C722" s="4"/>
      <c r="D722" s="2"/>
      <c r="E722" s="2"/>
      <c r="F722" s="51"/>
      <c r="G722" s="808"/>
      <c r="H722" s="2"/>
      <c r="I722" s="2"/>
      <c r="J722" s="4"/>
    </row>
    <row r="723" spans="1:10" s="9" customFormat="1" x14ac:dyDescent="0.2">
      <c r="A723" s="4"/>
      <c r="B723" s="2"/>
      <c r="C723" s="4"/>
      <c r="D723" s="2"/>
      <c r="E723" s="2"/>
      <c r="F723" s="51"/>
      <c r="G723" s="808"/>
      <c r="H723" s="2"/>
      <c r="I723" s="2"/>
      <c r="J723" s="4"/>
    </row>
    <row r="724" spans="1:10" s="9" customFormat="1" x14ac:dyDescent="0.2">
      <c r="A724" s="4"/>
      <c r="B724" s="2"/>
      <c r="C724" s="4"/>
      <c r="D724" s="2"/>
      <c r="E724" s="2"/>
      <c r="F724" s="51"/>
      <c r="G724" s="808"/>
      <c r="H724" s="2"/>
      <c r="I724" s="2"/>
      <c r="J724" s="4"/>
    </row>
    <row r="725" spans="1:10" s="9" customFormat="1" x14ac:dyDescent="0.2">
      <c r="A725" s="4"/>
      <c r="B725" s="2"/>
      <c r="C725" s="4"/>
      <c r="D725" s="2"/>
      <c r="E725" s="2"/>
      <c r="F725" s="51"/>
      <c r="G725" s="808"/>
      <c r="H725" s="2"/>
      <c r="I725" s="2"/>
      <c r="J725" s="4"/>
    </row>
    <row r="726" spans="1:10" s="9" customFormat="1" x14ac:dyDescent="0.2">
      <c r="A726" s="4"/>
      <c r="B726" s="2"/>
      <c r="C726" s="4"/>
      <c r="D726" s="2"/>
      <c r="E726" s="2"/>
      <c r="F726" s="51"/>
      <c r="G726" s="808"/>
      <c r="H726" s="2"/>
      <c r="I726" s="2"/>
      <c r="J726" s="4"/>
    </row>
    <row r="727" spans="1:10" s="9" customFormat="1" x14ac:dyDescent="0.2">
      <c r="A727" s="4"/>
      <c r="B727" s="2"/>
      <c r="C727" s="4"/>
      <c r="D727" s="2"/>
      <c r="E727" s="2"/>
      <c r="F727" s="51"/>
      <c r="G727" s="808"/>
      <c r="H727" s="2"/>
      <c r="I727" s="2"/>
      <c r="J727" s="4"/>
    </row>
    <row r="728" spans="1:10" s="9" customFormat="1" x14ac:dyDescent="0.2">
      <c r="A728" s="4"/>
      <c r="B728" s="2"/>
      <c r="C728" s="4"/>
      <c r="D728" s="2"/>
      <c r="E728" s="2"/>
      <c r="F728" s="51"/>
      <c r="G728" s="808"/>
      <c r="H728" s="2"/>
      <c r="I728" s="2"/>
      <c r="J728" s="4"/>
    </row>
    <row r="729" spans="1:10" s="9" customFormat="1" x14ac:dyDescent="0.2">
      <c r="A729" s="4"/>
      <c r="B729" s="2"/>
      <c r="C729" s="4"/>
      <c r="D729" s="2"/>
      <c r="E729" s="2"/>
      <c r="F729" s="51"/>
      <c r="G729" s="808"/>
      <c r="H729" s="2"/>
      <c r="I729" s="2"/>
      <c r="J729" s="4"/>
    </row>
    <row r="730" spans="1:10" s="9" customFormat="1" x14ac:dyDescent="0.2">
      <c r="A730" s="4"/>
      <c r="B730" s="2"/>
      <c r="C730" s="4"/>
      <c r="D730" s="2"/>
      <c r="E730" s="2"/>
      <c r="F730" s="51"/>
      <c r="G730" s="808"/>
      <c r="H730" s="2"/>
      <c r="I730" s="2"/>
      <c r="J730" s="4"/>
    </row>
    <row r="731" spans="1:10" s="9" customFormat="1" x14ac:dyDescent="0.2">
      <c r="A731" s="4"/>
      <c r="B731" s="2"/>
      <c r="C731" s="4"/>
      <c r="D731" s="2"/>
      <c r="E731" s="2"/>
      <c r="F731" s="51"/>
      <c r="G731" s="808"/>
      <c r="H731" s="2"/>
      <c r="I731" s="2"/>
      <c r="J731" s="4"/>
    </row>
    <row r="732" spans="1:10" s="9" customFormat="1" x14ac:dyDescent="0.2">
      <c r="A732" s="4"/>
      <c r="B732" s="2"/>
      <c r="C732" s="4"/>
      <c r="D732" s="2"/>
      <c r="E732" s="2"/>
      <c r="F732" s="51"/>
      <c r="G732" s="808"/>
      <c r="H732" s="2"/>
      <c r="I732" s="2"/>
      <c r="J732" s="4"/>
    </row>
    <row r="733" spans="1:10" s="9" customFormat="1" x14ac:dyDescent="0.2">
      <c r="A733" s="4"/>
      <c r="B733" s="2"/>
      <c r="C733" s="4"/>
      <c r="D733" s="2"/>
      <c r="E733" s="2"/>
      <c r="F733" s="51"/>
      <c r="G733" s="808"/>
      <c r="H733" s="2"/>
      <c r="I733" s="2"/>
      <c r="J733" s="4"/>
    </row>
    <row r="734" spans="1:10" s="9" customFormat="1" x14ac:dyDescent="0.2">
      <c r="A734" s="4"/>
      <c r="B734" s="2"/>
      <c r="C734" s="4"/>
      <c r="D734" s="2"/>
      <c r="E734" s="2"/>
      <c r="F734" s="51"/>
      <c r="G734" s="808"/>
      <c r="H734" s="2"/>
      <c r="I734" s="2"/>
      <c r="J734" s="4"/>
    </row>
    <row r="735" spans="1:10" s="9" customFormat="1" x14ac:dyDescent="0.2">
      <c r="A735" s="4"/>
      <c r="B735" s="2"/>
      <c r="C735" s="4"/>
      <c r="D735" s="2"/>
      <c r="E735" s="2"/>
      <c r="F735" s="51"/>
      <c r="G735" s="808"/>
      <c r="H735" s="2"/>
      <c r="I735" s="2"/>
      <c r="J735" s="4"/>
    </row>
    <row r="736" spans="1:10" s="9" customFormat="1" x14ac:dyDescent="0.2">
      <c r="A736" s="4"/>
      <c r="B736" s="2"/>
      <c r="C736" s="4"/>
      <c r="D736" s="2"/>
      <c r="E736" s="2"/>
      <c r="F736" s="51"/>
      <c r="G736" s="808"/>
      <c r="H736" s="2"/>
      <c r="I736" s="2"/>
      <c r="J736" s="4"/>
    </row>
    <row r="737" spans="1:10" s="9" customFormat="1" x14ac:dyDescent="0.2">
      <c r="A737" s="4"/>
      <c r="B737" s="2"/>
      <c r="C737" s="4"/>
      <c r="D737" s="2"/>
      <c r="E737" s="2"/>
      <c r="F737" s="51"/>
      <c r="G737" s="808"/>
      <c r="H737" s="2"/>
      <c r="I737" s="2"/>
      <c r="J737" s="4"/>
    </row>
    <row r="738" spans="1:10" s="9" customFormat="1" x14ac:dyDescent="0.2">
      <c r="A738" s="4"/>
      <c r="B738" s="2"/>
      <c r="C738" s="4"/>
      <c r="D738" s="2"/>
      <c r="E738" s="2"/>
      <c r="F738" s="51"/>
      <c r="G738" s="808"/>
      <c r="H738" s="2"/>
      <c r="I738" s="2"/>
      <c r="J738" s="4"/>
    </row>
    <row r="739" spans="1:10" s="9" customFormat="1" x14ac:dyDescent="0.2">
      <c r="A739" s="4"/>
      <c r="B739" s="2"/>
      <c r="C739" s="4"/>
      <c r="D739" s="2"/>
      <c r="E739" s="2"/>
      <c r="F739" s="51"/>
      <c r="G739" s="808"/>
      <c r="H739" s="2"/>
      <c r="I739" s="2"/>
      <c r="J739" s="4"/>
    </row>
    <row r="740" spans="1:10" s="9" customFormat="1" x14ac:dyDescent="0.2">
      <c r="A740" s="4"/>
      <c r="B740" s="2"/>
      <c r="C740" s="4"/>
      <c r="D740" s="2"/>
      <c r="E740" s="2"/>
      <c r="F740" s="51"/>
      <c r="G740" s="808"/>
      <c r="H740" s="2"/>
      <c r="I740" s="2"/>
      <c r="J740" s="4"/>
    </row>
    <row r="741" spans="1:10" s="9" customFormat="1" x14ac:dyDescent="0.2">
      <c r="A741" s="4"/>
      <c r="B741" s="2"/>
      <c r="C741" s="4"/>
      <c r="D741" s="2"/>
      <c r="E741" s="2"/>
      <c r="F741" s="51"/>
      <c r="G741" s="808"/>
      <c r="H741" s="2"/>
      <c r="I741" s="2"/>
      <c r="J741" s="4"/>
    </row>
    <row r="742" spans="1:10" s="9" customFormat="1" x14ac:dyDescent="0.2">
      <c r="A742" s="4"/>
      <c r="B742" s="2"/>
      <c r="C742" s="4"/>
      <c r="D742" s="2"/>
      <c r="E742" s="2"/>
      <c r="F742" s="51"/>
      <c r="G742" s="808"/>
      <c r="H742" s="2"/>
      <c r="I742" s="2"/>
      <c r="J742" s="4"/>
    </row>
    <row r="743" spans="1:10" s="9" customFormat="1" x14ac:dyDescent="0.2">
      <c r="A743" s="4"/>
      <c r="B743" s="2"/>
      <c r="C743" s="4"/>
      <c r="D743" s="2"/>
      <c r="E743" s="2"/>
      <c r="F743" s="51"/>
      <c r="G743" s="808"/>
      <c r="H743" s="2"/>
      <c r="I743" s="2"/>
      <c r="J743" s="4"/>
    </row>
    <row r="744" spans="1:10" s="9" customFormat="1" x14ac:dyDescent="0.2">
      <c r="A744" s="4"/>
      <c r="B744" s="2"/>
      <c r="C744" s="4"/>
      <c r="D744" s="2"/>
      <c r="E744" s="2"/>
      <c r="F744" s="51"/>
      <c r="G744" s="808"/>
      <c r="H744" s="2"/>
      <c r="I744" s="2"/>
      <c r="J744" s="4"/>
    </row>
    <row r="745" spans="1:10" s="9" customFormat="1" x14ac:dyDescent="0.2">
      <c r="A745" s="4"/>
      <c r="B745" s="2"/>
      <c r="C745" s="4"/>
      <c r="D745" s="2"/>
      <c r="E745" s="2"/>
      <c r="F745" s="51"/>
      <c r="G745" s="808"/>
      <c r="H745" s="2"/>
      <c r="I745" s="2"/>
      <c r="J745" s="4"/>
    </row>
    <row r="746" spans="1:10" s="9" customFormat="1" x14ac:dyDescent="0.2">
      <c r="A746" s="4"/>
      <c r="B746" s="2"/>
      <c r="C746" s="4"/>
      <c r="D746" s="2"/>
      <c r="E746" s="2"/>
      <c r="F746" s="51"/>
      <c r="G746" s="808"/>
      <c r="H746" s="2"/>
      <c r="I746" s="2"/>
      <c r="J746" s="4"/>
    </row>
    <row r="747" spans="1:10" s="9" customFormat="1" x14ac:dyDescent="0.2">
      <c r="A747" s="4"/>
      <c r="B747" s="2"/>
      <c r="C747" s="4"/>
      <c r="D747" s="2"/>
      <c r="E747" s="2"/>
      <c r="F747" s="51"/>
      <c r="G747" s="808"/>
      <c r="H747" s="2"/>
      <c r="I747" s="2"/>
      <c r="J747" s="4"/>
    </row>
    <row r="748" spans="1:10" s="9" customFormat="1" x14ac:dyDescent="0.2">
      <c r="A748" s="4"/>
      <c r="B748" s="2"/>
      <c r="C748" s="4"/>
      <c r="D748" s="2"/>
      <c r="E748" s="2"/>
      <c r="F748" s="51"/>
      <c r="G748" s="808"/>
      <c r="H748" s="2"/>
      <c r="I748" s="2"/>
      <c r="J748" s="4"/>
    </row>
    <row r="749" spans="1:10" s="9" customFormat="1" x14ac:dyDescent="0.2">
      <c r="A749" s="4"/>
      <c r="B749" s="2"/>
      <c r="C749" s="4"/>
      <c r="D749" s="2"/>
      <c r="E749" s="2"/>
      <c r="F749" s="51"/>
      <c r="G749" s="808"/>
      <c r="H749" s="2"/>
      <c r="I749" s="2"/>
      <c r="J749" s="4"/>
    </row>
    <row r="750" spans="1:10" s="9" customFormat="1" x14ac:dyDescent="0.2">
      <c r="A750" s="4"/>
      <c r="B750" s="2"/>
      <c r="C750" s="4"/>
      <c r="D750" s="2"/>
      <c r="E750" s="2"/>
      <c r="F750" s="51"/>
      <c r="G750" s="808"/>
      <c r="H750" s="2"/>
      <c r="I750" s="2"/>
      <c r="J750" s="4"/>
    </row>
    <row r="751" spans="1:10" s="9" customFormat="1" x14ac:dyDescent="0.2">
      <c r="A751" s="4"/>
      <c r="B751" s="2"/>
      <c r="C751" s="4"/>
      <c r="D751" s="2"/>
      <c r="E751" s="2"/>
      <c r="F751" s="51"/>
      <c r="G751" s="808"/>
      <c r="H751" s="2"/>
      <c r="I751" s="2"/>
      <c r="J751" s="4"/>
    </row>
    <row r="752" spans="1:10" s="9" customFormat="1" x14ac:dyDescent="0.2">
      <c r="A752" s="4"/>
      <c r="B752" s="2"/>
      <c r="C752" s="4"/>
      <c r="D752" s="2"/>
      <c r="E752" s="2"/>
      <c r="F752" s="51"/>
      <c r="G752" s="808"/>
      <c r="H752" s="2"/>
      <c r="I752" s="2"/>
      <c r="J752" s="4"/>
    </row>
    <row r="753" spans="1:10" s="9" customFormat="1" x14ac:dyDescent="0.2">
      <c r="A753" s="4"/>
      <c r="B753" s="2"/>
      <c r="C753" s="4"/>
      <c r="D753" s="2"/>
      <c r="E753" s="2"/>
      <c r="F753" s="51"/>
      <c r="G753" s="808"/>
      <c r="H753" s="2"/>
      <c r="I753" s="2"/>
      <c r="J753" s="4"/>
    </row>
    <row r="754" spans="1:10" s="9" customFormat="1" x14ac:dyDescent="0.2">
      <c r="A754" s="4"/>
      <c r="B754" s="2"/>
      <c r="C754" s="4"/>
      <c r="D754" s="2"/>
      <c r="E754" s="2"/>
      <c r="F754" s="51"/>
      <c r="G754" s="808"/>
      <c r="H754" s="2"/>
      <c r="I754" s="2"/>
      <c r="J754" s="4"/>
    </row>
    <row r="755" spans="1:10" s="9" customFormat="1" x14ac:dyDescent="0.2">
      <c r="A755" s="4"/>
      <c r="B755" s="2"/>
      <c r="C755" s="4"/>
      <c r="D755" s="2"/>
      <c r="E755" s="2"/>
      <c r="F755" s="51"/>
      <c r="G755" s="808"/>
      <c r="H755" s="2"/>
      <c r="I755" s="2"/>
      <c r="J755" s="4"/>
    </row>
    <row r="756" spans="1:10" s="9" customFormat="1" x14ac:dyDescent="0.2">
      <c r="A756" s="4"/>
      <c r="B756" s="2"/>
      <c r="C756" s="4"/>
      <c r="D756" s="2"/>
      <c r="E756" s="2"/>
      <c r="F756" s="51"/>
      <c r="G756" s="808"/>
      <c r="H756" s="2"/>
      <c r="I756" s="2"/>
      <c r="J756" s="4"/>
    </row>
    <row r="757" spans="1:10" s="9" customFormat="1" x14ac:dyDescent="0.2">
      <c r="A757" s="4"/>
      <c r="B757" s="2"/>
      <c r="C757" s="4"/>
      <c r="D757" s="2"/>
      <c r="E757" s="2"/>
      <c r="F757" s="51"/>
      <c r="G757" s="808"/>
      <c r="H757" s="2"/>
      <c r="I757" s="2"/>
      <c r="J757" s="4"/>
    </row>
    <row r="758" spans="1:10" s="9" customFormat="1" x14ac:dyDescent="0.2">
      <c r="A758" s="4"/>
      <c r="B758" s="2"/>
      <c r="C758" s="4"/>
      <c r="D758" s="2"/>
      <c r="E758" s="2"/>
      <c r="F758" s="51"/>
      <c r="G758" s="808"/>
      <c r="H758" s="2"/>
      <c r="I758" s="2"/>
      <c r="J758" s="4"/>
    </row>
    <row r="759" spans="1:10" s="9" customFormat="1" x14ac:dyDescent="0.2">
      <c r="A759" s="4"/>
      <c r="B759" s="2"/>
      <c r="C759" s="4"/>
      <c r="D759" s="2"/>
      <c r="E759" s="2"/>
      <c r="F759" s="51"/>
      <c r="G759" s="808"/>
      <c r="H759" s="2"/>
      <c r="I759" s="2"/>
      <c r="J759" s="4"/>
    </row>
    <row r="760" spans="1:10" s="9" customFormat="1" x14ac:dyDescent="0.2">
      <c r="A760" s="4"/>
      <c r="B760" s="2"/>
      <c r="C760" s="4"/>
      <c r="D760" s="2"/>
      <c r="E760" s="2"/>
      <c r="F760" s="51"/>
      <c r="G760" s="808"/>
      <c r="H760" s="2"/>
      <c r="I760" s="2"/>
      <c r="J760" s="4"/>
    </row>
    <row r="761" spans="1:10" s="9" customFormat="1" x14ac:dyDescent="0.2">
      <c r="A761" s="4"/>
      <c r="B761" s="2"/>
      <c r="C761" s="4"/>
      <c r="D761" s="2"/>
      <c r="E761" s="2"/>
      <c r="F761" s="51"/>
      <c r="G761" s="808"/>
      <c r="H761" s="2"/>
      <c r="I761" s="2"/>
      <c r="J761" s="4"/>
    </row>
    <row r="762" spans="1:10" s="9" customFormat="1" x14ac:dyDescent="0.2">
      <c r="A762" s="4"/>
      <c r="B762" s="2"/>
      <c r="C762" s="4"/>
      <c r="D762" s="2"/>
      <c r="E762" s="2"/>
      <c r="F762" s="51"/>
      <c r="G762" s="808"/>
      <c r="H762" s="2"/>
      <c r="I762" s="2"/>
      <c r="J762" s="4"/>
    </row>
    <row r="763" spans="1:10" s="9" customFormat="1" x14ac:dyDescent="0.2">
      <c r="A763" s="4"/>
      <c r="B763" s="2"/>
      <c r="C763" s="4"/>
      <c r="D763" s="2"/>
      <c r="E763" s="2"/>
      <c r="F763" s="51"/>
      <c r="G763" s="808"/>
      <c r="H763" s="2"/>
      <c r="I763" s="2"/>
      <c r="J763" s="4"/>
    </row>
    <row r="764" spans="1:10" s="9" customFormat="1" x14ac:dyDescent="0.2">
      <c r="A764" s="4"/>
      <c r="B764" s="2"/>
      <c r="C764" s="4"/>
      <c r="D764" s="2"/>
      <c r="E764" s="2"/>
      <c r="F764" s="51"/>
      <c r="G764" s="808"/>
      <c r="H764" s="2"/>
      <c r="I764" s="2"/>
      <c r="J764" s="4"/>
    </row>
    <row r="765" spans="1:10" s="9" customFormat="1" x14ac:dyDescent="0.2">
      <c r="A765" s="4"/>
      <c r="B765" s="2"/>
      <c r="C765" s="4"/>
      <c r="D765" s="2"/>
      <c r="E765" s="2"/>
      <c r="F765" s="51"/>
      <c r="G765" s="808"/>
      <c r="H765" s="2"/>
      <c r="I765" s="2"/>
      <c r="J765" s="4"/>
    </row>
    <row r="766" spans="1:10" s="9" customFormat="1" x14ac:dyDescent="0.2">
      <c r="A766" s="4"/>
      <c r="B766" s="2"/>
      <c r="C766" s="4"/>
      <c r="D766" s="2"/>
      <c r="E766" s="2"/>
      <c r="F766" s="51"/>
      <c r="G766" s="808"/>
      <c r="H766" s="2"/>
      <c r="I766" s="2"/>
      <c r="J766" s="4"/>
    </row>
    <row r="767" spans="1:10" s="9" customFormat="1" x14ac:dyDescent="0.2">
      <c r="A767" s="4"/>
      <c r="B767" s="2"/>
      <c r="C767" s="4"/>
      <c r="D767" s="2"/>
      <c r="E767" s="2"/>
      <c r="F767" s="51"/>
      <c r="G767" s="808"/>
      <c r="H767" s="2"/>
      <c r="I767" s="2"/>
      <c r="J767" s="4"/>
    </row>
    <row r="768" spans="1:10" s="9" customFormat="1" x14ac:dyDescent="0.2">
      <c r="A768" s="4"/>
      <c r="B768" s="2"/>
      <c r="C768" s="4"/>
      <c r="D768" s="2"/>
      <c r="E768" s="2"/>
      <c r="F768" s="51"/>
      <c r="G768" s="808"/>
      <c r="H768" s="2"/>
      <c r="I768" s="2"/>
      <c r="J768" s="4"/>
    </row>
    <row r="769" spans="1:10" s="9" customFormat="1" x14ac:dyDescent="0.2">
      <c r="A769" s="4"/>
      <c r="B769" s="2"/>
      <c r="C769" s="4"/>
      <c r="D769" s="2"/>
      <c r="E769" s="2"/>
      <c r="F769" s="51"/>
      <c r="G769" s="808"/>
      <c r="H769" s="2"/>
      <c r="I769" s="2"/>
      <c r="J769" s="4"/>
    </row>
    <row r="770" spans="1:10" s="9" customFormat="1" x14ac:dyDescent="0.2">
      <c r="A770" s="4"/>
      <c r="B770" s="2"/>
      <c r="C770" s="4"/>
      <c r="D770" s="2"/>
      <c r="E770" s="2"/>
      <c r="F770" s="51"/>
      <c r="G770" s="808"/>
      <c r="H770" s="2"/>
      <c r="I770" s="2"/>
      <c r="J770" s="4"/>
    </row>
    <row r="771" spans="1:10" s="9" customFormat="1" x14ac:dyDescent="0.2">
      <c r="A771" s="4"/>
      <c r="B771" s="2"/>
      <c r="C771" s="4"/>
      <c r="D771" s="2"/>
      <c r="E771" s="2"/>
      <c r="F771" s="51"/>
      <c r="G771" s="808"/>
      <c r="H771" s="2"/>
      <c r="I771" s="2"/>
      <c r="J771" s="4"/>
    </row>
    <row r="772" spans="1:10" s="9" customFormat="1" x14ac:dyDescent="0.2">
      <c r="A772" s="4"/>
      <c r="B772" s="2"/>
      <c r="C772" s="4"/>
      <c r="D772" s="2"/>
      <c r="E772" s="2"/>
      <c r="F772" s="51"/>
      <c r="G772" s="808"/>
      <c r="H772" s="2"/>
      <c r="I772" s="2"/>
      <c r="J772" s="4"/>
    </row>
    <row r="773" spans="1:10" s="9" customFormat="1" x14ac:dyDescent="0.2">
      <c r="A773" s="4"/>
      <c r="B773" s="2"/>
      <c r="C773" s="4"/>
      <c r="D773" s="2"/>
      <c r="E773" s="2"/>
      <c r="F773" s="51"/>
      <c r="G773" s="808"/>
      <c r="H773" s="2"/>
      <c r="I773" s="2"/>
      <c r="J773" s="4"/>
    </row>
    <row r="774" spans="1:10" s="9" customFormat="1" x14ac:dyDescent="0.2">
      <c r="A774" s="4"/>
      <c r="B774" s="2"/>
      <c r="C774" s="4"/>
      <c r="D774" s="2"/>
      <c r="E774" s="2"/>
      <c r="F774" s="51"/>
      <c r="G774" s="808"/>
      <c r="H774" s="2"/>
      <c r="I774" s="2"/>
      <c r="J774" s="4"/>
    </row>
    <row r="775" spans="1:10" s="9" customFormat="1" x14ac:dyDescent="0.2">
      <c r="A775" s="4"/>
      <c r="B775" s="2"/>
      <c r="C775" s="4"/>
      <c r="D775" s="2"/>
      <c r="E775" s="2"/>
      <c r="F775" s="51"/>
      <c r="G775" s="808"/>
      <c r="H775" s="2"/>
      <c r="I775" s="2"/>
      <c r="J775" s="4"/>
    </row>
    <row r="776" spans="1:10" s="9" customFormat="1" x14ac:dyDescent="0.2">
      <c r="A776" s="4"/>
      <c r="B776" s="2"/>
      <c r="C776" s="4"/>
      <c r="D776" s="2"/>
      <c r="E776" s="2"/>
      <c r="F776" s="51"/>
      <c r="G776" s="808"/>
      <c r="H776" s="2"/>
      <c r="I776" s="2"/>
      <c r="J776" s="4"/>
    </row>
    <row r="777" spans="1:10" s="9" customFormat="1" x14ac:dyDescent="0.2">
      <c r="A777" s="4"/>
      <c r="B777" s="2"/>
      <c r="C777" s="4"/>
      <c r="D777" s="2"/>
      <c r="E777" s="2"/>
      <c r="F777" s="51"/>
      <c r="G777" s="808"/>
      <c r="H777" s="2"/>
      <c r="I777" s="2"/>
      <c r="J777" s="4"/>
    </row>
    <row r="778" spans="1:10" s="9" customFormat="1" x14ac:dyDescent="0.2">
      <c r="A778" s="4"/>
      <c r="B778" s="2"/>
      <c r="C778" s="4"/>
      <c r="D778" s="2"/>
      <c r="E778" s="2"/>
      <c r="F778" s="51"/>
      <c r="G778" s="808"/>
      <c r="H778" s="2"/>
      <c r="I778" s="2"/>
      <c r="J778" s="4"/>
    </row>
    <row r="779" spans="1:10" s="9" customFormat="1" x14ac:dyDescent="0.2">
      <c r="A779" s="4"/>
      <c r="B779" s="2"/>
      <c r="C779" s="4"/>
      <c r="D779" s="2"/>
      <c r="E779" s="2"/>
      <c r="F779" s="51"/>
      <c r="G779" s="808"/>
      <c r="H779" s="2"/>
      <c r="I779" s="2"/>
      <c r="J779" s="4"/>
    </row>
    <row r="780" spans="1:10" s="9" customFormat="1" x14ac:dyDescent="0.2">
      <c r="A780" s="4"/>
      <c r="B780" s="2"/>
      <c r="C780" s="4"/>
      <c r="D780" s="2"/>
      <c r="E780" s="2"/>
      <c r="F780" s="51"/>
      <c r="G780" s="808"/>
      <c r="H780" s="2"/>
      <c r="I780" s="2"/>
      <c r="J780" s="4"/>
    </row>
    <row r="781" spans="1:10" s="9" customFormat="1" x14ac:dyDescent="0.2">
      <c r="A781" s="4"/>
      <c r="B781" s="2"/>
      <c r="C781" s="4"/>
      <c r="D781" s="2"/>
      <c r="E781" s="2"/>
      <c r="F781" s="51"/>
      <c r="G781" s="808"/>
      <c r="H781" s="2"/>
      <c r="I781" s="2"/>
      <c r="J781" s="4"/>
    </row>
    <row r="782" spans="1:10" s="9" customFormat="1" x14ac:dyDescent="0.2">
      <c r="A782" s="4"/>
      <c r="B782" s="2"/>
      <c r="C782" s="4"/>
      <c r="D782" s="2"/>
      <c r="E782" s="2"/>
      <c r="F782" s="51"/>
      <c r="G782" s="808"/>
      <c r="H782" s="2"/>
      <c r="I782" s="2"/>
      <c r="J782" s="4"/>
    </row>
    <row r="783" spans="1:10" s="9" customFormat="1" x14ac:dyDescent="0.2">
      <c r="A783" s="4"/>
      <c r="B783" s="2"/>
      <c r="C783" s="4"/>
      <c r="D783" s="2"/>
      <c r="E783" s="2"/>
      <c r="F783" s="51"/>
      <c r="G783" s="808"/>
      <c r="H783" s="2"/>
      <c r="I783" s="2"/>
      <c r="J783" s="4"/>
    </row>
    <row r="784" spans="1:10" s="9" customFormat="1" x14ac:dyDescent="0.2">
      <c r="A784" s="4"/>
      <c r="B784" s="2"/>
      <c r="C784" s="4"/>
      <c r="D784" s="2"/>
      <c r="E784" s="2"/>
      <c r="F784" s="51"/>
      <c r="G784" s="808"/>
      <c r="H784" s="2"/>
      <c r="I784" s="2"/>
      <c r="J784" s="4"/>
    </row>
    <row r="785" spans="1:10" s="9" customFormat="1" x14ac:dyDescent="0.2">
      <c r="A785" s="4"/>
      <c r="B785" s="2"/>
      <c r="C785" s="4"/>
      <c r="D785" s="2"/>
      <c r="E785" s="2"/>
      <c r="F785" s="51"/>
      <c r="G785" s="808"/>
      <c r="H785" s="2"/>
      <c r="I785" s="2"/>
      <c r="J785" s="4"/>
    </row>
    <row r="786" spans="1:10" s="9" customFormat="1" x14ac:dyDescent="0.2">
      <c r="A786" s="4"/>
      <c r="B786" s="2"/>
      <c r="C786" s="4"/>
      <c r="D786" s="2"/>
      <c r="E786" s="2"/>
      <c r="F786" s="51"/>
      <c r="G786" s="808"/>
      <c r="H786" s="2"/>
      <c r="I786" s="2"/>
      <c r="J786" s="4"/>
    </row>
    <row r="787" spans="1:10" s="9" customFormat="1" x14ac:dyDescent="0.2">
      <c r="A787" s="4"/>
      <c r="B787" s="2"/>
      <c r="C787" s="4"/>
      <c r="D787" s="2"/>
      <c r="E787" s="2"/>
      <c r="F787" s="51"/>
      <c r="G787" s="808"/>
      <c r="H787" s="2"/>
      <c r="I787" s="2"/>
      <c r="J787" s="4"/>
    </row>
    <row r="788" spans="1:10" s="9" customFormat="1" x14ac:dyDescent="0.2">
      <c r="A788" s="4"/>
      <c r="B788" s="2"/>
      <c r="C788" s="4"/>
      <c r="D788" s="2"/>
      <c r="E788" s="2"/>
      <c r="F788" s="51"/>
      <c r="G788" s="808"/>
      <c r="H788" s="2"/>
      <c r="I788" s="2"/>
      <c r="J788" s="4"/>
    </row>
    <row r="789" spans="1:10" s="9" customFormat="1" x14ac:dyDescent="0.2">
      <c r="A789" s="4"/>
      <c r="B789" s="2"/>
      <c r="C789" s="4"/>
      <c r="D789" s="2"/>
      <c r="E789" s="2"/>
      <c r="F789" s="51"/>
      <c r="G789" s="808"/>
      <c r="H789" s="2"/>
      <c r="I789" s="2"/>
      <c r="J789" s="4"/>
    </row>
    <row r="790" spans="1:10" s="9" customFormat="1" x14ac:dyDescent="0.2">
      <c r="A790" s="4"/>
      <c r="B790" s="2"/>
      <c r="C790" s="4"/>
      <c r="D790" s="2"/>
      <c r="E790" s="2"/>
      <c r="F790" s="51"/>
      <c r="G790" s="808"/>
      <c r="H790" s="2"/>
      <c r="I790" s="2"/>
      <c r="J790" s="4"/>
    </row>
    <row r="791" spans="1:10" s="9" customFormat="1" x14ac:dyDescent="0.2">
      <c r="A791" s="4"/>
      <c r="B791" s="2"/>
      <c r="C791" s="4"/>
      <c r="D791" s="2"/>
      <c r="E791" s="2"/>
      <c r="F791" s="51"/>
      <c r="G791" s="808"/>
      <c r="H791" s="2"/>
      <c r="I791" s="2"/>
      <c r="J791" s="4"/>
    </row>
    <row r="792" spans="1:10" s="9" customFormat="1" x14ac:dyDescent="0.2">
      <c r="A792" s="4"/>
      <c r="B792" s="2"/>
      <c r="C792" s="4"/>
      <c r="D792" s="2"/>
      <c r="E792" s="2"/>
      <c r="F792" s="51"/>
      <c r="G792" s="808"/>
      <c r="H792" s="2"/>
      <c r="I792" s="2"/>
      <c r="J792" s="4"/>
    </row>
    <row r="793" spans="1:10" s="9" customFormat="1" x14ac:dyDescent="0.2">
      <c r="A793" s="4"/>
      <c r="B793" s="2"/>
      <c r="C793" s="4"/>
      <c r="D793" s="2"/>
      <c r="E793" s="2"/>
      <c r="F793" s="51"/>
      <c r="G793" s="808"/>
      <c r="H793" s="2"/>
      <c r="I793" s="2"/>
      <c r="J793" s="4"/>
    </row>
    <row r="794" spans="1:10" s="9" customFormat="1" x14ac:dyDescent="0.2">
      <c r="A794" s="4"/>
      <c r="B794" s="2"/>
      <c r="C794" s="4"/>
      <c r="D794" s="2"/>
      <c r="E794" s="2"/>
      <c r="F794" s="51"/>
      <c r="G794" s="808"/>
      <c r="H794" s="2"/>
      <c r="I794" s="2"/>
      <c r="J794" s="4"/>
    </row>
    <row r="795" spans="1:10" s="9" customFormat="1" x14ac:dyDescent="0.2">
      <c r="A795" s="4"/>
      <c r="B795" s="2"/>
      <c r="C795" s="4"/>
      <c r="D795" s="2"/>
      <c r="E795" s="2"/>
      <c r="F795" s="51"/>
      <c r="G795" s="808"/>
      <c r="H795" s="2"/>
      <c r="I795" s="2"/>
      <c r="J795" s="4"/>
    </row>
    <row r="796" spans="1:10" s="9" customFormat="1" x14ac:dyDescent="0.2">
      <c r="A796" s="4"/>
      <c r="B796" s="2"/>
      <c r="C796" s="4"/>
      <c r="D796" s="2"/>
      <c r="E796" s="2"/>
      <c r="F796" s="51"/>
      <c r="G796" s="808"/>
      <c r="H796" s="2"/>
      <c r="I796" s="2"/>
      <c r="J796" s="4"/>
    </row>
    <row r="797" spans="1:10" s="9" customFormat="1" x14ac:dyDescent="0.2">
      <c r="A797" s="4"/>
      <c r="B797" s="2"/>
      <c r="C797" s="4"/>
      <c r="D797" s="2"/>
      <c r="E797" s="2"/>
      <c r="F797" s="51"/>
      <c r="G797" s="808"/>
      <c r="H797" s="2"/>
      <c r="I797" s="2"/>
      <c r="J797" s="4"/>
    </row>
    <row r="798" spans="1:10" s="9" customFormat="1" x14ac:dyDescent="0.2">
      <c r="A798" s="4"/>
      <c r="B798" s="2"/>
      <c r="C798" s="4"/>
      <c r="D798" s="2"/>
      <c r="E798" s="2"/>
      <c r="F798" s="51"/>
      <c r="G798" s="808"/>
      <c r="H798" s="2"/>
      <c r="I798" s="2"/>
      <c r="J798" s="4"/>
    </row>
    <row r="799" spans="1:10" s="9" customFormat="1" x14ac:dyDescent="0.2">
      <c r="A799" s="4"/>
      <c r="B799" s="2"/>
      <c r="C799" s="4"/>
      <c r="D799" s="2"/>
      <c r="E799" s="2"/>
      <c r="F799" s="51"/>
      <c r="G799" s="808"/>
      <c r="H799" s="2"/>
      <c r="I799" s="2"/>
      <c r="J799" s="4"/>
    </row>
    <row r="800" spans="1:10" s="9" customFormat="1" x14ac:dyDescent="0.2">
      <c r="A800" s="4"/>
      <c r="B800" s="2"/>
      <c r="C800" s="4"/>
      <c r="D800" s="2"/>
      <c r="E800" s="2"/>
      <c r="F800" s="51"/>
      <c r="G800" s="808"/>
      <c r="H800" s="2"/>
      <c r="I800" s="2"/>
      <c r="J800" s="4"/>
    </row>
    <row r="801" spans="1:10" s="9" customFormat="1" x14ac:dyDescent="0.2">
      <c r="A801" s="4"/>
      <c r="B801" s="2"/>
      <c r="C801" s="4"/>
      <c r="D801" s="2"/>
      <c r="E801" s="2"/>
      <c r="F801" s="51"/>
      <c r="G801" s="808"/>
      <c r="H801" s="2"/>
      <c r="I801" s="2"/>
      <c r="J801" s="4"/>
    </row>
    <row r="802" spans="1:10" s="9" customFormat="1" x14ac:dyDescent="0.2">
      <c r="A802" s="4"/>
      <c r="B802" s="2"/>
      <c r="C802" s="4"/>
      <c r="D802" s="2"/>
      <c r="E802" s="2"/>
      <c r="F802" s="51"/>
      <c r="G802" s="808"/>
      <c r="H802" s="2"/>
      <c r="I802" s="2"/>
      <c r="J802" s="4"/>
    </row>
    <row r="803" spans="1:10" s="9" customFormat="1" x14ac:dyDescent="0.2">
      <c r="A803" s="4"/>
      <c r="B803" s="2"/>
      <c r="C803" s="4"/>
      <c r="D803" s="2"/>
      <c r="E803" s="2"/>
      <c r="F803" s="51"/>
      <c r="G803" s="808"/>
      <c r="H803" s="2"/>
      <c r="I803" s="2"/>
      <c r="J803" s="4"/>
    </row>
    <row r="804" spans="1:10" s="9" customFormat="1" x14ac:dyDescent="0.2">
      <c r="A804" s="4"/>
      <c r="B804" s="2"/>
      <c r="C804" s="4"/>
      <c r="D804" s="2"/>
      <c r="E804" s="2"/>
      <c r="F804" s="51"/>
      <c r="G804" s="808"/>
      <c r="H804" s="2"/>
      <c r="I804" s="2"/>
      <c r="J804" s="4"/>
    </row>
    <row r="805" spans="1:10" s="9" customFormat="1" x14ac:dyDescent="0.2">
      <c r="A805" s="4"/>
      <c r="B805" s="2"/>
      <c r="C805" s="4"/>
      <c r="D805" s="2"/>
      <c r="E805" s="2"/>
      <c r="F805" s="51"/>
      <c r="G805" s="808"/>
      <c r="H805" s="2"/>
      <c r="I805" s="2"/>
      <c r="J805" s="4"/>
    </row>
    <row r="806" spans="1:10" s="9" customFormat="1" x14ac:dyDescent="0.2">
      <c r="A806" s="4"/>
      <c r="B806" s="2"/>
      <c r="C806" s="4"/>
      <c r="D806" s="2"/>
      <c r="E806" s="2"/>
      <c r="F806" s="51"/>
      <c r="G806" s="808"/>
      <c r="H806" s="2"/>
      <c r="I806" s="2"/>
      <c r="J806" s="4"/>
    </row>
    <row r="807" spans="1:10" s="9" customFormat="1" x14ac:dyDescent="0.2">
      <c r="A807" s="4"/>
      <c r="B807" s="2"/>
      <c r="C807" s="4"/>
      <c r="D807" s="2"/>
      <c r="E807" s="2"/>
      <c r="F807" s="51"/>
      <c r="G807" s="808"/>
      <c r="H807" s="2"/>
      <c r="I807" s="2"/>
      <c r="J807" s="4"/>
    </row>
    <row r="808" spans="1:10" s="9" customFormat="1" x14ac:dyDescent="0.2">
      <c r="A808" s="4"/>
      <c r="B808" s="2"/>
      <c r="C808" s="4"/>
      <c r="D808" s="2"/>
      <c r="E808" s="2"/>
      <c r="F808" s="51"/>
      <c r="G808" s="808"/>
      <c r="H808" s="2"/>
      <c r="I808" s="2"/>
      <c r="J808" s="4"/>
    </row>
    <row r="809" spans="1:10" s="9" customFormat="1" x14ac:dyDescent="0.2">
      <c r="A809" s="4"/>
      <c r="B809" s="2"/>
      <c r="C809" s="4"/>
      <c r="D809" s="2"/>
      <c r="E809" s="2"/>
      <c r="F809" s="51"/>
      <c r="G809" s="808"/>
      <c r="H809" s="2"/>
      <c r="I809" s="2"/>
      <c r="J809" s="4"/>
    </row>
    <row r="810" spans="1:10" s="9" customFormat="1" x14ac:dyDescent="0.2">
      <c r="A810" s="4"/>
      <c r="B810" s="2"/>
      <c r="C810" s="4"/>
      <c r="D810" s="2"/>
      <c r="E810" s="2"/>
      <c r="F810" s="51"/>
      <c r="G810" s="808"/>
      <c r="H810" s="2"/>
      <c r="I810" s="2"/>
      <c r="J810" s="4"/>
    </row>
    <row r="811" spans="1:10" s="9" customFormat="1" x14ac:dyDescent="0.2">
      <c r="A811" s="4"/>
      <c r="B811" s="2"/>
      <c r="C811" s="4"/>
      <c r="D811" s="2"/>
      <c r="E811" s="2"/>
      <c r="F811" s="51"/>
      <c r="G811" s="808"/>
      <c r="H811" s="2"/>
      <c r="I811" s="2"/>
      <c r="J811" s="4"/>
    </row>
    <row r="812" spans="1:10" s="9" customFormat="1" x14ac:dyDescent="0.2">
      <c r="A812" s="4"/>
      <c r="B812" s="2"/>
      <c r="C812" s="4"/>
      <c r="D812" s="2"/>
      <c r="E812" s="2"/>
      <c r="F812" s="51"/>
      <c r="G812" s="808"/>
      <c r="H812" s="2"/>
      <c r="I812" s="2"/>
      <c r="J812" s="4"/>
    </row>
    <row r="813" spans="1:10" s="9" customFormat="1" x14ac:dyDescent="0.2">
      <c r="A813" s="4"/>
      <c r="B813" s="2"/>
      <c r="C813" s="4"/>
      <c r="D813" s="2"/>
      <c r="E813" s="2"/>
      <c r="F813" s="51"/>
      <c r="G813" s="808"/>
      <c r="H813" s="2"/>
      <c r="I813" s="2"/>
      <c r="J813" s="4"/>
    </row>
    <row r="814" spans="1:10" s="9" customFormat="1" x14ac:dyDescent="0.2">
      <c r="A814" s="4"/>
      <c r="B814" s="2"/>
      <c r="C814" s="4"/>
      <c r="D814" s="2"/>
      <c r="E814" s="2"/>
      <c r="F814" s="51"/>
      <c r="G814" s="808"/>
      <c r="H814" s="2"/>
      <c r="I814" s="2"/>
      <c r="J814" s="4"/>
    </row>
    <row r="815" spans="1:10" s="9" customFormat="1" x14ac:dyDescent="0.2">
      <c r="A815" s="4"/>
      <c r="B815" s="2"/>
      <c r="C815" s="4"/>
      <c r="D815" s="2"/>
      <c r="E815" s="2"/>
      <c r="F815" s="51"/>
      <c r="G815" s="808"/>
      <c r="H815" s="2"/>
      <c r="I815" s="2"/>
      <c r="J815" s="4"/>
    </row>
    <row r="816" spans="1:10" s="9" customFormat="1" x14ac:dyDescent="0.2">
      <c r="A816" s="4"/>
      <c r="B816" s="2"/>
      <c r="C816" s="4"/>
      <c r="D816" s="2"/>
      <c r="E816" s="2"/>
      <c r="F816" s="51"/>
      <c r="G816" s="808"/>
      <c r="H816" s="2"/>
      <c r="I816" s="2"/>
      <c r="J816" s="4"/>
    </row>
    <row r="817" spans="1:10" s="9" customFormat="1" x14ac:dyDescent="0.2">
      <c r="A817" s="4"/>
      <c r="B817" s="2"/>
      <c r="C817" s="4"/>
      <c r="D817" s="2"/>
      <c r="E817" s="2"/>
      <c r="F817" s="51"/>
      <c r="G817" s="808"/>
      <c r="H817" s="2"/>
      <c r="I817" s="2"/>
      <c r="J817" s="4"/>
    </row>
    <row r="818" spans="1:10" s="9" customFormat="1" x14ac:dyDescent="0.2">
      <c r="A818" s="4"/>
      <c r="B818" s="2"/>
      <c r="C818" s="4"/>
      <c r="D818" s="2"/>
      <c r="E818" s="2"/>
      <c r="F818" s="51"/>
      <c r="G818" s="808"/>
      <c r="H818" s="2"/>
      <c r="I818" s="2"/>
      <c r="J818" s="4"/>
    </row>
    <row r="819" spans="1:10" s="9" customFormat="1" x14ac:dyDescent="0.2">
      <c r="A819" s="4"/>
      <c r="B819" s="2"/>
      <c r="C819" s="4"/>
      <c r="D819" s="2"/>
      <c r="E819" s="2"/>
      <c r="F819" s="51"/>
      <c r="G819" s="808"/>
      <c r="H819" s="2"/>
      <c r="I819" s="2"/>
      <c r="J819" s="4"/>
    </row>
    <row r="820" spans="1:10" s="9" customFormat="1" x14ac:dyDescent="0.2">
      <c r="A820" s="4"/>
      <c r="B820" s="2"/>
      <c r="C820" s="4"/>
      <c r="D820" s="2"/>
      <c r="E820" s="2"/>
      <c r="F820" s="51"/>
      <c r="G820" s="808"/>
      <c r="H820" s="2"/>
      <c r="I820" s="2"/>
      <c r="J820" s="4"/>
    </row>
    <row r="821" spans="1:10" s="9" customFormat="1" x14ac:dyDescent="0.2">
      <c r="A821" s="4"/>
      <c r="B821" s="2"/>
      <c r="C821" s="4"/>
      <c r="D821" s="2"/>
      <c r="E821" s="2"/>
      <c r="F821" s="51"/>
      <c r="G821" s="808"/>
      <c r="H821" s="2"/>
      <c r="I821" s="2"/>
      <c r="J821" s="4"/>
    </row>
    <row r="822" spans="1:10" s="9" customFormat="1" x14ac:dyDescent="0.2">
      <c r="A822" s="4"/>
      <c r="B822" s="2"/>
      <c r="C822" s="4"/>
      <c r="D822" s="2"/>
      <c r="E822" s="2"/>
      <c r="F822" s="51"/>
      <c r="G822" s="808"/>
      <c r="H822" s="2"/>
      <c r="I822" s="2"/>
      <c r="J822" s="4"/>
    </row>
    <row r="823" spans="1:10" s="9" customFormat="1" x14ac:dyDescent="0.2">
      <c r="A823" s="4"/>
      <c r="B823" s="2"/>
      <c r="C823" s="4"/>
      <c r="D823" s="2"/>
      <c r="E823" s="2"/>
      <c r="F823" s="51"/>
      <c r="G823" s="808"/>
      <c r="H823" s="2"/>
      <c r="I823" s="2"/>
      <c r="J823" s="4"/>
    </row>
    <row r="824" spans="1:10" s="9" customFormat="1" x14ac:dyDescent="0.2">
      <c r="A824" s="4"/>
      <c r="B824" s="2"/>
      <c r="C824" s="4"/>
      <c r="D824" s="2"/>
      <c r="E824" s="2"/>
      <c r="F824" s="51"/>
      <c r="G824" s="808"/>
      <c r="H824" s="2"/>
      <c r="I824" s="2"/>
      <c r="J824" s="4"/>
    </row>
    <row r="825" spans="1:10" s="9" customFormat="1" x14ac:dyDescent="0.2">
      <c r="A825" s="4"/>
      <c r="B825" s="2"/>
      <c r="C825" s="4"/>
      <c r="D825" s="2"/>
      <c r="E825" s="2"/>
      <c r="F825" s="51"/>
      <c r="G825" s="808"/>
      <c r="H825" s="2"/>
      <c r="I825" s="2"/>
      <c r="J825" s="4"/>
    </row>
    <row r="826" spans="1:10" s="9" customFormat="1" x14ac:dyDescent="0.2">
      <c r="A826" s="4"/>
      <c r="B826" s="2"/>
      <c r="C826" s="4"/>
      <c r="D826" s="2"/>
      <c r="E826" s="2"/>
      <c r="F826" s="51"/>
      <c r="G826" s="808"/>
      <c r="H826" s="2"/>
      <c r="I826" s="2"/>
      <c r="J826" s="4"/>
    </row>
    <row r="827" spans="1:10" s="9" customFormat="1" x14ac:dyDescent="0.2">
      <c r="A827" s="4"/>
      <c r="B827" s="2"/>
      <c r="C827" s="4"/>
      <c r="D827" s="2"/>
      <c r="E827" s="2"/>
      <c r="F827" s="51"/>
      <c r="G827" s="808"/>
      <c r="H827" s="2"/>
      <c r="I827" s="2"/>
      <c r="J827" s="4"/>
    </row>
    <row r="828" spans="1:10" s="9" customFormat="1" x14ac:dyDescent="0.2">
      <c r="A828" s="4"/>
      <c r="B828" s="2"/>
      <c r="C828" s="4"/>
      <c r="D828" s="2"/>
      <c r="E828" s="2"/>
      <c r="F828" s="51"/>
      <c r="G828" s="808"/>
      <c r="H828" s="2"/>
      <c r="I828" s="2"/>
      <c r="J828" s="4"/>
    </row>
    <row r="829" spans="1:10" s="9" customFormat="1" x14ac:dyDescent="0.2">
      <c r="A829" s="4"/>
      <c r="B829" s="2"/>
      <c r="C829" s="4"/>
      <c r="D829" s="2"/>
      <c r="E829" s="2"/>
      <c r="F829" s="51"/>
      <c r="G829" s="808"/>
      <c r="H829" s="2"/>
      <c r="I829" s="2"/>
      <c r="J829" s="4"/>
    </row>
    <row r="830" spans="1:10" s="9" customFormat="1" x14ac:dyDescent="0.2">
      <c r="A830" s="4"/>
      <c r="B830" s="2"/>
      <c r="C830" s="4"/>
      <c r="D830" s="2"/>
      <c r="E830" s="2"/>
      <c r="F830" s="51"/>
      <c r="G830" s="808"/>
      <c r="H830" s="2"/>
      <c r="I830" s="2"/>
      <c r="J830" s="4"/>
    </row>
    <row r="831" spans="1:10" s="9" customFormat="1" x14ac:dyDescent="0.2">
      <c r="A831" s="4"/>
      <c r="B831" s="2"/>
      <c r="C831" s="4"/>
      <c r="D831" s="2"/>
      <c r="E831" s="2"/>
      <c r="F831" s="51"/>
      <c r="G831" s="808"/>
      <c r="H831" s="2"/>
      <c r="I831" s="2"/>
      <c r="J831" s="4"/>
    </row>
    <row r="832" spans="1:10" s="9" customFormat="1" x14ac:dyDescent="0.2">
      <c r="A832" s="4"/>
      <c r="B832" s="2"/>
      <c r="C832" s="4"/>
      <c r="D832" s="2"/>
      <c r="E832" s="2"/>
      <c r="F832" s="51"/>
      <c r="G832" s="808"/>
      <c r="H832" s="2"/>
      <c r="I832" s="2"/>
      <c r="J832" s="4"/>
    </row>
    <row r="833" spans="1:10" s="9" customFormat="1" x14ac:dyDescent="0.2">
      <c r="A833" s="4"/>
      <c r="B833" s="2"/>
      <c r="C833" s="4"/>
      <c r="D833" s="2"/>
      <c r="E833" s="2"/>
      <c r="F833" s="51"/>
      <c r="G833" s="808"/>
      <c r="H833" s="2"/>
      <c r="I833" s="2"/>
      <c r="J833" s="4"/>
    </row>
    <row r="834" spans="1:10" s="9" customFormat="1" x14ac:dyDescent="0.2">
      <c r="A834" s="4"/>
      <c r="B834" s="2"/>
      <c r="C834" s="4"/>
      <c r="D834" s="2"/>
      <c r="E834" s="2"/>
      <c r="F834" s="51"/>
      <c r="G834" s="808"/>
      <c r="H834" s="2"/>
      <c r="I834" s="2"/>
      <c r="J834" s="4"/>
    </row>
    <row r="835" spans="1:10" s="9" customFormat="1" x14ac:dyDescent="0.2">
      <c r="A835" s="4"/>
      <c r="B835" s="2"/>
      <c r="C835" s="4"/>
      <c r="D835" s="2"/>
      <c r="E835" s="2"/>
      <c r="F835" s="51"/>
      <c r="G835" s="808"/>
      <c r="H835" s="2"/>
      <c r="I835" s="2"/>
      <c r="J835" s="4"/>
    </row>
    <row r="836" spans="1:10" s="9" customFormat="1" x14ac:dyDescent="0.2">
      <c r="A836" s="4"/>
      <c r="B836" s="2"/>
      <c r="C836" s="4"/>
      <c r="D836" s="2"/>
      <c r="E836" s="2"/>
      <c r="F836" s="51"/>
      <c r="G836" s="808"/>
      <c r="H836" s="2"/>
      <c r="I836" s="2"/>
      <c r="J836" s="4"/>
    </row>
    <row r="837" spans="1:10" s="9" customFormat="1" x14ac:dyDescent="0.2">
      <c r="A837" s="4"/>
      <c r="B837" s="2"/>
      <c r="C837" s="4"/>
      <c r="D837" s="2"/>
      <c r="E837" s="2"/>
      <c r="F837" s="51"/>
      <c r="G837" s="808"/>
      <c r="H837" s="2"/>
      <c r="I837" s="2"/>
      <c r="J837" s="4"/>
    </row>
    <row r="838" spans="1:10" s="9" customFormat="1" x14ac:dyDescent="0.2">
      <c r="A838" s="4"/>
      <c r="B838" s="2"/>
      <c r="C838" s="4"/>
      <c r="D838" s="2"/>
      <c r="E838" s="2"/>
      <c r="F838" s="51"/>
      <c r="G838" s="808"/>
      <c r="H838" s="2"/>
      <c r="I838" s="2"/>
      <c r="J838" s="4"/>
    </row>
    <row r="839" spans="1:10" s="9" customFormat="1" x14ac:dyDescent="0.2">
      <c r="A839" s="4"/>
      <c r="B839" s="2"/>
      <c r="C839" s="4"/>
      <c r="D839" s="2"/>
      <c r="E839" s="2"/>
      <c r="F839" s="51"/>
      <c r="G839" s="808"/>
      <c r="H839" s="2"/>
      <c r="I839" s="2"/>
      <c r="J839" s="4"/>
    </row>
    <row r="840" spans="1:10" s="9" customFormat="1" x14ac:dyDescent="0.2">
      <c r="A840" s="4"/>
      <c r="B840" s="2"/>
      <c r="C840" s="4"/>
      <c r="D840" s="2"/>
      <c r="E840" s="2"/>
      <c r="F840" s="51"/>
      <c r="G840" s="808"/>
      <c r="H840" s="2"/>
      <c r="I840" s="2"/>
      <c r="J840" s="4"/>
    </row>
    <row r="841" spans="1:10" s="9" customFormat="1" x14ac:dyDescent="0.2">
      <c r="A841" s="4"/>
      <c r="B841" s="2"/>
      <c r="C841" s="4"/>
      <c r="D841" s="2"/>
      <c r="E841" s="2"/>
      <c r="F841" s="51"/>
      <c r="G841" s="808"/>
      <c r="H841" s="2"/>
      <c r="I841" s="2"/>
      <c r="J841" s="4"/>
    </row>
    <row r="842" spans="1:10" s="9" customFormat="1" x14ac:dyDescent="0.2">
      <c r="A842" s="4"/>
      <c r="B842" s="2"/>
      <c r="C842" s="4"/>
      <c r="D842" s="2"/>
      <c r="E842" s="2"/>
      <c r="F842" s="51"/>
      <c r="G842" s="808"/>
      <c r="H842" s="2"/>
      <c r="I842" s="2"/>
      <c r="J842" s="4"/>
    </row>
    <row r="843" spans="1:10" s="9" customFormat="1" x14ac:dyDescent="0.2">
      <c r="A843" s="4"/>
      <c r="B843" s="2"/>
      <c r="C843" s="4"/>
      <c r="D843" s="2"/>
      <c r="E843" s="2"/>
      <c r="F843" s="51"/>
      <c r="G843" s="808"/>
      <c r="H843" s="2"/>
      <c r="I843" s="2"/>
      <c r="J843" s="4"/>
    </row>
    <row r="844" spans="1:10" s="9" customFormat="1" x14ac:dyDescent="0.2">
      <c r="A844" s="4"/>
      <c r="B844" s="2"/>
      <c r="C844" s="4"/>
      <c r="D844" s="2"/>
      <c r="E844" s="2"/>
      <c r="F844" s="51"/>
      <c r="G844" s="808"/>
      <c r="H844" s="2"/>
      <c r="I844" s="2"/>
      <c r="J844" s="4"/>
    </row>
    <row r="845" spans="1:10" s="9" customFormat="1" x14ac:dyDescent="0.2">
      <c r="A845" s="4"/>
      <c r="B845" s="2"/>
      <c r="C845" s="4"/>
      <c r="D845" s="2"/>
      <c r="E845" s="2"/>
      <c r="F845" s="51"/>
      <c r="G845" s="808"/>
      <c r="H845" s="2"/>
      <c r="I845" s="2"/>
      <c r="J845" s="4"/>
    </row>
    <row r="846" spans="1:10" s="9" customFormat="1" x14ac:dyDescent="0.2">
      <c r="A846" s="4"/>
      <c r="B846" s="2"/>
      <c r="C846" s="4"/>
      <c r="D846" s="2"/>
      <c r="E846" s="2"/>
      <c r="F846" s="51"/>
      <c r="G846" s="808"/>
      <c r="H846" s="2"/>
      <c r="I846" s="2"/>
      <c r="J846" s="4"/>
    </row>
    <row r="847" spans="1:10" s="9" customFormat="1" x14ac:dyDescent="0.2">
      <c r="A847" s="4"/>
      <c r="B847" s="2"/>
      <c r="C847" s="4"/>
      <c r="D847" s="2"/>
      <c r="E847" s="2"/>
      <c r="F847" s="51"/>
      <c r="G847" s="808"/>
      <c r="H847" s="2"/>
      <c r="I847" s="2"/>
      <c r="J847" s="4"/>
    </row>
    <row r="848" spans="1:10" s="9" customFormat="1" x14ac:dyDescent="0.2">
      <c r="A848" s="4"/>
      <c r="B848" s="2"/>
      <c r="C848" s="4"/>
      <c r="D848" s="2"/>
      <c r="E848" s="2"/>
      <c r="F848" s="51"/>
      <c r="G848" s="808"/>
      <c r="H848" s="2"/>
      <c r="I848" s="2"/>
      <c r="J848" s="4"/>
    </row>
    <row r="849" spans="1:10" s="9" customFormat="1" x14ac:dyDescent="0.2">
      <c r="A849" s="4"/>
      <c r="B849" s="2"/>
      <c r="C849" s="4"/>
      <c r="D849" s="2"/>
      <c r="E849" s="2"/>
      <c r="F849" s="51"/>
      <c r="G849" s="808"/>
      <c r="H849" s="2"/>
      <c r="I849" s="2"/>
      <c r="J849" s="4"/>
    </row>
    <row r="850" spans="1:10" s="9" customFormat="1" x14ac:dyDescent="0.2">
      <c r="A850" s="4"/>
      <c r="B850" s="2"/>
      <c r="C850" s="4"/>
      <c r="D850" s="2"/>
      <c r="E850" s="2"/>
      <c r="F850" s="51"/>
      <c r="G850" s="808"/>
      <c r="H850" s="2"/>
      <c r="I850" s="2"/>
      <c r="J850" s="4"/>
    </row>
    <row r="851" spans="1:10" s="9" customFormat="1" x14ac:dyDescent="0.2">
      <c r="A851" s="4"/>
      <c r="B851" s="2"/>
      <c r="C851" s="4"/>
      <c r="D851" s="2"/>
      <c r="E851" s="2"/>
      <c r="F851" s="51"/>
      <c r="G851" s="808"/>
      <c r="H851" s="2"/>
      <c r="I851" s="2"/>
      <c r="J851" s="4"/>
    </row>
    <row r="852" spans="1:10" s="9" customFormat="1" x14ac:dyDescent="0.2">
      <c r="A852" s="4"/>
      <c r="B852" s="2"/>
      <c r="C852" s="4"/>
      <c r="D852" s="2"/>
      <c r="E852" s="2"/>
      <c r="F852" s="51"/>
      <c r="G852" s="808"/>
      <c r="H852" s="2"/>
      <c r="I852" s="2"/>
      <c r="J852" s="4"/>
    </row>
    <row r="853" spans="1:10" s="9" customFormat="1" x14ac:dyDescent="0.2">
      <c r="A853" s="4"/>
      <c r="B853" s="2"/>
      <c r="C853" s="4"/>
      <c r="D853" s="2"/>
      <c r="E853" s="2"/>
      <c r="F853" s="51"/>
      <c r="G853" s="808"/>
      <c r="H853" s="2"/>
      <c r="I853" s="2"/>
      <c r="J853" s="4"/>
    </row>
    <row r="854" spans="1:10" s="9" customFormat="1" x14ac:dyDescent="0.2">
      <c r="A854" s="4"/>
      <c r="B854" s="2"/>
      <c r="C854" s="4"/>
      <c r="D854" s="2"/>
      <c r="E854" s="2"/>
      <c r="F854" s="51"/>
      <c r="G854" s="808"/>
      <c r="H854" s="2"/>
      <c r="I854" s="2"/>
      <c r="J854" s="4"/>
    </row>
    <row r="855" spans="1:10" s="9" customFormat="1" x14ac:dyDescent="0.2">
      <c r="A855" s="4"/>
      <c r="B855" s="2"/>
      <c r="C855" s="4"/>
      <c r="D855" s="2"/>
      <c r="E855" s="2"/>
      <c r="F855" s="51"/>
      <c r="G855" s="808"/>
      <c r="H855" s="2"/>
      <c r="I855" s="2"/>
      <c r="J855" s="4"/>
    </row>
    <row r="856" spans="1:10" s="9" customFormat="1" x14ac:dyDescent="0.2">
      <c r="A856" s="4"/>
      <c r="B856" s="2"/>
      <c r="C856" s="4"/>
      <c r="D856" s="2"/>
      <c r="E856" s="2"/>
      <c r="F856" s="51"/>
      <c r="G856" s="808"/>
      <c r="H856" s="2"/>
      <c r="I856" s="2"/>
      <c r="J856" s="4"/>
    </row>
    <row r="857" spans="1:10" s="9" customFormat="1" x14ac:dyDescent="0.2">
      <c r="A857" s="4"/>
      <c r="B857" s="2"/>
      <c r="C857" s="4"/>
      <c r="D857" s="2"/>
      <c r="E857" s="2"/>
      <c r="F857" s="51"/>
      <c r="G857" s="808"/>
      <c r="H857" s="2"/>
      <c r="I857" s="2"/>
      <c r="J857" s="4"/>
    </row>
    <row r="858" spans="1:10" s="9" customFormat="1" x14ac:dyDescent="0.2">
      <c r="A858" s="4"/>
      <c r="B858" s="2"/>
      <c r="C858" s="4"/>
      <c r="D858" s="2"/>
      <c r="E858" s="2"/>
      <c r="F858" s="51"/>
      <c r="G858" s="808"/>
      <c r="H858" s="2"/>
      <c r="I858" s="2"/>
      <c r="J858" s="4"/>
    </row>
    <row r="859" spans="1:10" s="9" customFormat="1" x14ac:dyDescent="0.2">
      <c r="A859" s="4"/>
      <c r="B859" s="2"/>
      <c r="C859" s="4"/>
      <c r="D859" s="2"/>
      <c r="E859" s="2"/>
      <c r="F859" s="51"/>
      <c r="G859" s="808"/>
      <c r="H859" s="2"/>
      <c r="I859" s="2"/>
      <c r="J859" s="4"/>
    </row>
    <row r="860" spans="1:10" s="9" customFormat="1" x14ac:dyDescent="0.2">
      <c r="A860" s="4"/>
      <c r="B860" s="2"/>
      <c r="C860" s="4"/>
      <c r="D860" s="2"/>
      <c r="E860" s="2"/>
      <c r="F860" s="51"/>
      <c r="G860" s="808"/>
      <c r="H860" s="2"/>
      <c r="I860" s="2"/>
      <c r="J860" s="4"/>
    </row>
    <row r="861" spans="1:10" s="9" customFormat="1" x14ac:dyDescent="0.2">
      <c r="A861" s="4"/>
      <c r="B861" s="2"/>
      <c r="C861" s="4"/>
      <c r="D861" s="2"/>
      <c r="E861" s="2"/>
      <c r="F861" s="51"/>
      <c r="G861" s="808"/>
      <c r="H861" s="2"/>
      <c r="I861" s="2"/>
      <c r="J861" s="4"/>
    </row>
    <row r="862" spans="1:10" s="9" customFormat="1" x14ac:dyDescent="0.2">
      <c r="A862" s="4"/>
      <c r="B862" s="2"/>
      <c r="C862" s="4"/>
      <c r="D862" s="2"/>
      <c r="E862" s="2"/>
      <c r="F862" s="51"/>
      <c r="G862" s="808"/>
      <c r="H862" s="2"/>
      <c r="I862" s="2"/>
      <c r="J862" s="4"/>
    </row>
    <row r="863" spans="1:10" s="9" customFormat="1" x14ac:dyDescent="0.2">
      <c r="A863" s="4"/>
      <c r="B863" s="2"/>
      <c r="C863" s="4"/>
      <c r="D863" s="2"/>
      <c r="E863" s="2"/>
      <c r="F863" s="51"/>
      <c r="G863" s="808"/>
      <c r="H863" s="2"/>
      <c r="I863" s="2"/>
      <c r="J863" s="4"/>
    </row>
    <row r="864" spans="1:10" s="9" customFormat="1" x14ac:dyDescent="0.2">
      <c r="A864" s="4"/>
      <c r="B864" s="2"/>
      <c r="C864" s="4"/>
      <c r="D864" s="2"/>
      <c r="E864" s="2"/>
      <c r="F864" s="51"/>
      <c r="G864" s="808"/>
      <c r="H864" s="2"/>
      <c r="I864" s="2"/>
      <c r="J864" s="4"/>
    </row>
    <row r="865" spans="1:10" s="9" customFormat="1" x14ac:dyDescent="0.2">
      <c r="A865" s="4"/>
      <c r="B865" s="2"/>
      <c r="C865" s="4"/>
      <c r="D865" s="2"/>
      <c r="E865" s="2"/>
      <c r="F865" s="51"/>
      <c r="G865" s="808"/>
      <c r="H865" s="2"/>
      <c r="I865" s="2"/>
      <c r="J865" s="4"/>
    </row>
    <row r="866" spans="1:10" s="9" customFormat="1" x14ac:dyDescent="0.2">
      <c r="A866" s="4"/>
      <c r="B866" s="2"/>
      <c r="C866" s="4"/>
      <c r="D866" s="2"/>
      <c r="E866" s="2"/>
      <c r="F866" s="51"/>
      <c r="G866" s="808"/>
      <c r="H866" s="2"/>
      <c r="I866" s="2"/>
      <c r="J866" s="4"/>
    </row>
    <row r="867" spans="1:10" s="9" customFormat="1" x14ac:dyDescent="0.2">
      <c r="A867" s="4"/>
      <c r="B867" s="2"/>
      <c r="C867" s="4"/>
      <c r="D867" s="2"/>
      <c r="E867" s="2"/>
      <c r="F867" s="51"/>
      <c r="G867" s="808"/>
      <c r="H867" s="2"/>
      <c r="I867" s="2"/>
      <c r="J867" s="4"/>
    </row>
    <row r="868" spans="1:10" s="9" customFormat="1" x14ac:dyDescent="0.2">
      <c r="A868" s="4"/>
      <c r="B868" s="2"/>
      <c r="C868" s="4"/>
      <c r="D868" s="2"/>
      <c r="E868" s="2"/>
      <c r="F868" s="51"/>
      <c r="G868" s="808"/>
      <c r="H868" s="2"/>
      <c r="I868" s="2"/>
      <c r="J868" s="4"/>
    </row>
    <row r="869" spans="1:10" s="9" customFormat="1" x14ac:dyDescent="0.2">
      <c r="A869" s="4"/>
      <c r="B869" s="2"/>
      <c r="C869" s="4"/>
      <c r="D869" s="2"/>
      <c r="E869" s="2"/>
      <c r="F869" s="51"/>
      <c r="G869" s="808"/>
      <c r="H869" s="2"/>
      <c r="I869" s="2"/>
      <c r="J869" s="4"/>
    </row>
    <row r="870" spans="1:10" s="9" customFormat="1" x14ac:dyDescent="0.2">
      <c r="A870" s="4"/>
      <c r="B870" s="2"/>
      <c r="C870" s="4"/>
      <c r="D870" s="2"/>
      <c r="E870" s="2"/>
      <c r="F870" s="51"/>
      <c r="G870" s="808"/>
      <c r="H870" s="2"/>
      <c r="I870" s="2"/>
      <c r="J870" s="4"/>
    </row>
    <row r="871" spans="1:10" s="9" customFormat="1" x14ac:dyDescent="0.2">
      <c r="A871" s="4"/>
      <c r="B871" s="2"/>
      <c r="C871" s="4"/>
      <c r="D871" s="2"/>
      <c r="E871" s="2"/>
      <c r="F871" s="51"/>
      <c r="G871" s="808"/>
      <c r="H871" s="2"/>
      <c r="I871" s="2"/>
      <c r="J871" s="4"/>
    </row>
    <row r="872" spans="1:10" s="9" customFormat="1" x14ac:dyDescent="0.2">
      <c r="A872" s="4"/>
      <c r="B872" s="2"/>
      <c r="C872" s="4"/>
      <c r="D872" s="2"/>
      <c r="E872" s="2"/>
      <c r="F872" s="51"/>
      <c r="G872" s="808"/>
      <c r="H872" s="2"/>
      <c r="I872" s="2"/>
      <c r="J872" s="4"/>
    </row>
    <row r="873" spans="1:10" s="9" customFormat="1" x14ac:dyDescent="0.2">
      <c r="A873" s="4"/>
      <c r="B873" s="2"/>
      <c r="C873" s="4"/>
      <c r="D873" s="2"/>
      <c r="E873" s="2"/>
      <c r="F873" s="51"/>
      <c r="G873" s="808"/>
      <c r="H873" s="2"/>
      <c r="I873" s="2"/>
      <c r="J873" s="4"/>
    </row>
    <row r="874" spans="1:10" s="9" customFormat="1" x14ac:dyDescent="0.2">
      <c r="A874" s="4"/>
      <c r="B874" s="2"/>
      <c r="C874" s="4"/>
      <c r="D874" s="2"/>
      <c r="E874" s="2"/>
      <c r="F874" s="51"/>
      <c r="G874" s="808"/>
      <c r="H874" s="2"/>
      <c r="I874" s="2"/>
      <c r="J874" s="4"/>
    </row>
    <row r="875" spans="1:10" s="9" customFormat="1" x14ac:dyDescent="0.2">
      <c r="A875" s="4"/>
      <c r="B875" s="2"/>
      <c r="C875" s="4"/>
      <c r="D875" s="2"/>
      <c r="E875" s="2"/>
      <c r="F875" s="51"/>
      <c r="G875" s="808"/>
      <c r="H875" s="2"/>
      <c r="I875" s="2"/>
      <c r="J875" s="4"/>
    </row>
    <row r="876" spans="1:10" s="9" customFormat="1" x14ac:dyDescent="0.2">
      <c r="A876" s="4"/>
      <c r="B876" s="2"/>
      <c r="C876" s="4"/>
      <c r="D876" s="2"/>
      <c r="E876" s="2"/>
      <c r="F876" s="51"/>
      <c r="G876" s="808"/>
      <c r="H876" s="2"/>
      <c r="I876" s="2"/>
      <c r="J876" s="4"/>
    </row>
    <row r="877" spans="1:10" s="9" customFormat="1" x14ac:dyDescent="0.2">
      <c r="A877" s="4"/>
      <c r="B877" s="2"/>
      <c r="C877" s="4"/>
      <c r="D877" s="2"/>
      <c r="E877" s="2"/>
      <c r="F877" s="51"/>
      <c r="G877" s="808"/>
      <c r="H877" s="2"/>
      <c r="I877" s="2"/>
      <c r="J877" s="4"/>
    </row>
    <row r="878" spans="1:10" s="9" customFormat="1" x14ac:dyDescent="0.2">
      <c r="A878" s="4"/>
      <c r="B878" s="2"/>
      <c r="C878" s="4"/>
      <c r="D878" s="2"/>
      <c r="E878" s="2"/>
      <c r="F878" s="51"/>
      <c r="G878" s="808"/>
      <c r="H878" s="2"/>
      <c r="I878" s="2"/>
      <c r="J878" s="4"/>
    </row>
    <row r="879" spans="1:10" s="9" customFormat="1" x14ac:dyDescent="0.2">
      <c r="A879" s="4"/>
      <c r="B879" s="2"/>
      <c r="C879" s="4"/>
      <c r="D879" s="2"/>
      <c r="E879" s="2"/>
      <c r="F879" s="51"/>
      <c r="G879" s="808"/>
      <c r="H879" s="2"/>
      <c r="I879" s="2"/>
      <c r="J879" s="4"/>
    </row>
    <row r="880" spans="1:10" s="9" customFormat="1" x14ac:dyDescent="0.2">
      <c r="A880" s="4"/>
      <c r="B880" s="2"/>
      <c r="C880" s="4"/>
      <c r="D880" s="2"/>
      <c r="E880" s="2"/>
      <c r="F880" s="51"/>
      <c r="G880" s="808"/>
      <c r="H880" s="2"/>
      <c r="I880" s="2"/>
      <c r="J880" s="4"/>
    </row>
    <row r="881" spans="1:10" s="9" customFormat="1" x14ac:dyDescent="0.2">
      <c r="A881" s="4"/>
      <c r="B881" s="2"/>
      <c r="C881" s="4"/>
      <c r="D881" s="2"/>
      <c r="E881" s="2"/>
      <c r="F881" s="51"/>
      <c r="G881" s="808"/>
      <c r="H881" s="2"/>
      <c r="I881" s="2"/>
      <c r="J881" s="4"/>
    </row>
    <row r="882" spans="1:10" s="9" customFormat="1" x14ac:dyDescent="0.2">
      <c r="A882" s="4"/>
      <c r="B882" s="2"/>
      <c r="C882" s="4"/>
      <c r="D882" s="2"/>
      <c r="E882" s="2"/>
      <c r="F882" s="51"/>
      <c r="G882" s="808"/>
      <c r="H882" s="2"/>
      <c r="I882" s="2"/>
      <c r="J882" s="4"/>
    </row>
    <row r="883" spans="1:10" s="9" customFormat="1" x14ac:dyDescent="0.2">
      <c r="A883" s="4"/>
      <c r="B883" s="2"/>
      <c r="C883" s="4"/>
      <c r="D883" s="2"/>
      <c r="E883" s="2"/>
      <c r="F883" s="51"/>
      <c r="G883" s="808"/>
      <c r="H883" s="2"/>
      <c r="I883" s="2"/>
      <c r="J883" s="4"/>
    </row>
    <row r="884" spans="1:10" s="9" customFormat="1" x14ac:dyDescent="0.2">
      <c r="A884" s="4"/>
      <c r="B884" s="2"/>
      <c r="C884" s="4"/>
      <c r="D884" s="2"/>
      <c r="E884" s="2"/>
      <c r="F884" s="51"/>
      <c r="G884" s="808"/>
      <c r="H884" s="2"/>
      <c r="I884" s="2"/>
      <c r="J884" s="4"/>
    </row>
    <row r="885" spans="1:10" s="9" customFormat="1" x14ac:dyDescent="0.2">
      <c r="A885" s="4"/>
      <c r="B885" s="2"/>
      <c r="C885" s="4"/>
      <c r="D885" s="2"/>
      <c r="E885" s="2"/>
      <c r="F885" s="51"/>
      <c r="G885" s="808"/>
      <c r="H885" s="2"/>
      <c r="I885" s="2"/>
      <c r="J885" s="4"/>
    </row>
    <row r="886" spans="1:10" s="9" customFormat="1" x14ac:dyDescent="0.2">
      <c r="A886" s="4"/>
      <c r="B886" s="2"/>
      <c r="C886" s="4"/>
      <c r="D886" s="2"/>
      <c r="E886" s="2"/>
      <c r="F886" s="51"/>
      <c r="G886" s="808"/>
      <c r="H886" s="2"/>
      <c r="I886" s="2"/>
      <c r="J886" s="4"/>
    </row>
    <row r="887" spans="1:10" s="9" customFormat="1" x14ac:dyDescent="0.2">
      <c r="A887" s="4"/>
      <c r="B887" s="2"/>
      <c r="C887" s="4"/>
      <c r="D887" s="2"/>
      <c r="E887" s="2"/>
      <c r="F887" s="51"/>
      <c r="G887" s="808"/>
      <c r="H887" s="2"/>
      <c r="I887" s="2"/>
      <c r="J887" s="4"/>
    </row>
    <row r="888" spans="1:10" s="9" customFormat="1" x14ac:dyDescent="0.2">
      <c r="A888" s="4"/>
      <c r="B888" s="2"/>
      <c r="C888" s="4"/>
      <c r="D888" s="2"/>
      <c r="E888" s="2"/>
      <c r="F888" s="51"/>
      <c r="G888" s="808"/>
      <c r="H888" s="2"/>
      <c r="I888" s="2"/>
      <c r="J888" s="4"/>
    </row>
    <row r="889" spans="1:10" s="9" customFormat="1" x14ac:dyDescent="0.2">
      <c r="A889" s="4"/>
      <c r="B889" s="2"/>
      <c r="C889" s="4"/>
      <c r="D889" s="2"/>
      <c r="E889" s="2"/>
      <c r="F889" s="51"/>
      <c r="G889" s="808"/>
      <c r="H889" s="2"/>
      <c r="I889" s="2"/>
      <c r="J889" s="4"/>
    </row>
    <row r="890" spans="1:10" s="9" customFormat="1" x14ac:dyDescent="0.2">
      <c r="A890" s="4"/>
      <c r="B890" s="2"/>
      <c r="C890" s="4"/>
      <c r="D890" s="2"/>
      <c r="E890" s="2"/>
      <c r="F890" s="51"/>
      <c r="G890" s="808"/>
      <c r="H890" s="2"/>
      <c r="I890" s="2"/>
      <c r="J890" s="4"/>
    </row>
    <row r="891" spans="1:10" s="9" customFormat="1" x14ac:dyDescent="0.2">
      <c r="A891" s="4"/>
      <c r="B891" s="2"/>
      <c r="C891" s="4"/>
      <c r="D891" s="2"/>
      <c r="E891" s="2"/>
      <c r="F891" s="51"/>
      <c r="G891" s="808"/>
      <c r="H891" s="2"/>
      <c r="I891" s="2"/>
      <c r="J891" s="4"/>
    </row>
    <row r="892" spans="1:10" s="9" customFormat="1" x14ac:dyDescent="0.2">
      <c r="A892" s="4"/>
      <c r="B892" s="2"/>
      <c r="C892" s="4"/>
      <c r="D892" s="2"/>
      <c r="E892" s="2"/>
      <c r="F892" s="51"/>
      <c r="G892" s="808"/>
      <c r="H892" s="2"/>
      <c r="I892" s="2"/>
      <c r="J892" s="4"/>
    </row>
    <row r="893" spans="1:10" s="9" customFormat="1" x14ac:dyDescent="0.2">
      <c r="A893" s="4"/>
      <c r="B893" s="2"/>
      <c r="C893" s="4"/>
      <c r="D893" s="2"/>
      <c r="E893" s="2"/>
      <c r="F893" s="51"/>
      <c r="G893" s="808"/>
      <c r="H893" s="2"/>
      <c r="I893" s="2"/>
      <c r="J893" s="4"/>
    </row>
    <row r="894" spans="1:10" s="9" customFormat="1" x14ac:dyDescent="0.2">
      <c r="A894" s="4"/>
      <c r="B894" s="2"/>
      <c r="C894" s="4"/>
      <c r="D894" s="2"/>
      <c r="E894" s="2"/>
      <c r="F894" s="51"/>
      <c r="G894" s="808"/>
      <c r="H894" s="2"/>
      <c r="I894" s="2"/>
      <c r="J894" s="4"/>
    </row>
    <row r="895" spans="1:10" s="9" customFormat="1" x14ac:dyDescent="0.2">
      <c r="A895" s="4"/>
      <c r="B895" s="2"/>
      <c r="C895" s="4"/>
      <c r="D895" s="2"/>
      <c r="E895" s="2"/>
      <c r="F895" s="51"/>
      <c r="G895" s="808"/>
      <c r="H895" s="2"/>
      <c r="I895" s="2"/>
      <c r="J895" s="4"/>
    </row>
    <row r="896" spans="1:10" s="9" customFormat="1" x14ac:dyDescent="0.2">
      <c r="A896" s="4"/>
      <c r="B896" s="2"/>
      <c r="C896" s="4"/>
      <c r="D896" s="2"/>
      <c r="E896" s="2"/>
      <c r="F896" s="51"/>
      <c r="G896" s="808"/>
      <c r="H896" s="2"/>
      <c r="I896" s="2"/>
      <c r="J896" s="4"/>
    </row>
    <row r="897" spans="1:10" s="9" customFormat="1" x14ac:dyDescent="0.2">
      <c r="A897" s="4"/>
      <c r="B897" s="2"/>
      <c r="C897" s="4"/>
      <c r="D897" s="2"/>
      <c r="E897" s="2"/>
      <c r="F897" s="51"/>
      <c r="G897" s="808"/>
      <c r="H897" s="2"/>
      <c r="I897" s="2"/>
      <c r="J897" s="4"/>
    </row>
    <row r="898" spans="1:10" s="9" customFormat="1" x14ac:dyDescent="0.2">
      <c r="A898" s="4"/>
      <c r="B898" s="2"/>
      <c r="C898" s="4"/>
      <c r="D898" s="2"/>
      <c r="E898" s="2"/>
      <c r="F898" s="51"/>
      <c r="G898" s="808"/>
      <c r="H898" s="2"/>
      <c r="I898" s="2"/>
      <c r="J898" s="4"/>
    </row>
    <row r="899" spans="1:10" s="9" customFormat="1" x14ac:dyDescent="0.2">
      <c r="A899" s="4"/>
      <c r="B899" s="2"/>
      <c r="C899" s="4"/>
      <c r="D899" s="2"/>
      <c r="E899" s="2"/>
      <c r="F899" s="51"/>
      <c r="G899" s="808"/>
      <c r="H899" s="2"/>
      <c r="I899" s="2"/>
      <c r="J899" s="4"/>
    </row>
    <row r="900" spans="1:10" s="9" customFormat="1" x14ac:dyDescent="0.2">
      <c r="A900" s="4"/>
      <c r="B900" s="2"/>
      <c r="C900" s="4"/>
      <c r="D900" s="2"/>
      <c r="E900" s="2"/>
      <c r="F900" s="51"/>
      <c r="G900" s="808"/>
      <c r="H900" s="2"/>
      <c r="I900" s="2"/>
      <c r="J900" s="4"/>
    </row>
    <row r="901" spans="1:10" s="9" customFormat="1" x14ac:dyDescent="0.2">
      <c r="A901" s="4"/>
      <c r="B901" s="2"/>
      <c r="C901" s="4"/>
      <c r="D901" s="2"/>
      <c r="E901" s="2"/>
      <c r="F901" s="51"/>
      <c r="G901" s="808"/>
      <c r="H901" s="2"/>
      <c r="I901" s="2"/>
      <c r="J901" s="4"/>
    </row>
    <row r="902" spans="1:10" s="9" customFormat="1" x14ac:dyDescent="0.2">
      <c r="A902" s="4"/>
      <c r="B902" s="2"/>
      <c r="C902" s="4"/>
      <c r="D902" s="2"/>
      <c r="E902" s="2"/>
      <c r="F902" s="51"/>
      <c r="G902" s="808"/>
      <c r="H902" s="2"/>
      <c r="I902" s="2"/>
      <c r="J902" s="4"/>
    </row>
    <row r="903" spans="1:10" s="9" customFormat="1" x14ac:dyDescent="0.2">
      <c r="A903" s="4"/>
      <c r="B903" s="2"/>
      <c r="C903" s="4"/>
      <c r="D903" s="2"/>
      <c r="E903" s="2"/>
      <c r="F903" s="51"/>
      <c r="G903" s="808"/>
      <c r="H903" s="2"/>
      <c r="I903" s="2"/>
      <c r="J903" s="4"/>
    </row>
    <row r="904" spans="1:10" s="9" customFormat="1" x14ac:dyDescent="0.2">
      <c r="A904" s="4"/>
      <c r="B904" s="2"/>
      <c r="C904" s="4"/>
      <c r="D904" s="2"/>
      <c r="E904" s="2"/>
      <c r="F904" s="51"/>
      <c r="G904" s="808"/>
      <c r="H904" s="2"/>
      <c r="I904" s="2"/>
      <c r="J904" s="4"/>
    </row>
    <row r="905" spans="1:10" s="9" customFormat="1" x14ac:dyDescent="0.2">
      <c r="A905" s="4"/>
      <c r="B905" s="2"/>
      <c r="C905" s="4"/>
      <c r="D905" s="2"/>
      <c r="E905" s="2"/>
      <c r="F905" s="51"/>
      <c r="G905" s="808"/>
      <c r="H905" s="2"/>
      <c r="I905" s="2"/>
      <c r="J905" s="4"/>
    </row>
    <row r="906" spans="1:10" s="9" customFormat="1" x14ac:dyDescent="0.2">
      <c r="A906" s="4"/>
      <c r="B906" s="2"/>
      <c r="C906" s="4"/>
      <c r="D906" s="2"/>
      <c r="E906" s="2"/>
      <c r="F906" s="51"/>
      <c r="G906" s="808"/>
      <c r="H906" s="2"/>
      <c r="I906" s="2"/>
      <c r="J906" s="4"/>
    </row>
    <row r="907" spans="1:10" s="9" customFormat="1" x14ac:dyDescent="0.2">
      <c r="A907" s="4"/>
      <c r="B907" s="2"/>
      <c r="C907" s="4"/>
      <c r="D907" s="2"/>
      <c r="E907" s="2"/>
      <c r="F907" s="51"/>
      <c r="G907" s="808"/>
      <c r="H907" s="2"/>
      <c r="I907" s="2"/>
      <c r="J907" s="4"/>
    </row>
    <row r="908" spans="1:10" s="9" customFormat="1" x14ac:dyDescent="0.2">
      <c r="A908" s="4"/>
      <c r="B908" s="2"/>
      <c r="C908" s="4"/>
      <c r="D908" s="2"/>
      <c r="E908" s="2"/>
      <c r="F908" s="51"/>
      <c r="G908" s="808"/>
      <c r="H908" s="2"/>
      <c r="I908" s="2"/>
      <c r="J908" s="4"/>
    </row>
    <row r="909" spans="1:10" s="9" customFormat="1" x14ac:dyDescent="0.2">
      <c r="A909" s="4"/>
      <c r="B909" s="2"/>
      <c r="C909" s="4"/>
      <c r="D909" s="2"/>
      <c r="E909" s="2"/>
      <c r="F909" s="51"/>
      <c r="G909" s="808"/>
      <c r="H909" s="2"/>
      <c r="I909" s="2"/>
      <c r="J909" s="4"/>
    </row>
    <row r="910" spans="1:10" s="9" customFormat="1" x14ac:dyDescent="0.2">
      <c r="A910" s="4"/>
      <c r="B910" s="2"/>
      <c r="C910" s="4"/>
      <c r="D910" s="2"/>
      <c r="E910" s="2"/>
      <c r="F910" s="51"/>
      <c r="G910" s="808"/>
      <c r="H910" s="2"/>
      <c r="I910" s="2"/>
      <c r="J910" s="4"/>
    </row>
    <row r="911" spans="1:10" s="9" customFormat="1" x14ac:dyDescent="0.2">
      <c r="A911" s="4"/>
      <c r="B911" s="2"/>
      <c r="C911" s="4"/>
      <c r="D911" s="2"/>
      <c r="E911" s="2"/>
      <c r="F911" s="51"/>
      <c r="G911" s="808"/>
      <c r="H911" s="2"/>
      <c r="I911" s="2"/>
      <c r="J911" s="4"/>
    </row>
    <row r="912" spans="1:10" s="9" customFormat="1" x14ac:dyDescent="0.2">
      <c r="A912" s="4"/>
      <c r="B912" s="2"/>
      <c r="C912" s="4"/>
      <c r="D912" s="2"/>
      <c r="E912" s="2"/>
      <c r="F912" s="51"/>
      <c r="G912" s="808"/>
      <c r="H912" s="2"/>
      <c r="I912" s="2"/>
      <c r="J912" s="4"/>
    </row>
    <row r="913" spans="1:10" s="9" customFormat="1" x14ac:dyDescent="0.2">
      <c r="A913" s="4"/>
      <c r="B913" s="2"/>
      <c r="C913" s="4"/>
      <c r="D913" s="2"/>
      <c r="E913" s="2"/>
      <c r="F913" s="51"/>
      <c r="G913" s="808"/>
      <c r="H913" s="2"/>
      <c r="I913" s="2"/>
      <c r="J913" s="4"/>
    </row>
    <row r="914" spans="1:10" s="9" customFormat="1" x14ac:dyDescent="0.2">
      <c r="A914" s="4"/>
      <c r="B914" s="2"/>
      <c r="C914" s="4"/>
      <c r="D914" s="2"/>
      <c r="E914" s="2"/>
      <c r="F914" s="51"/>
      <c r="G914" s="808"/>
      <c r="H914" s="2"/>
      <c r="I914" s="2"/>
      <c r="J914" s="4"/>
    </row>
    <row r="915" spans="1:10" s="9" customFormat="1" x14ac:dyDescent="0.2">
      <c r="A915" s="4"/>
      <c r="B915" s="2"/>
      <c r="C915" s="4"/>
      <c r="D915" s="2"/>
      <c r="E915" s="2"/>
      <c r="F915" s="51"/>
      <c r="G915" s="808"/>
      <c r="H915" s="2"/>
      <c r="I915" s="2"/>
      <c r="J915" s="4"/>
    </row>
    <row r="916" spans="1:10" s="9" customFormat="1" x14ac:dyDescent="0.2">
      <c r="A916" s="4"/>
      <c r="B916" s="2"/>
      <c r="C916" s="4"/>
      <c r="D916" s="2"/>
      <c r="E916" s="2"/>
      <c r="F916" s="51"/>
      <c r="G916" s="808"/>
      <c r="H916" s="2"/>
      <c r="I916" s="2"/>
      <c r="J916" s="4"/>
    </row>
    <row r="917" spans="1:10" s="9" customFormat="1" x14ac:dyDescent="0.2">
      <c r="A917" s="4"/>
      <c r="B917" s="2"/>
      <c r="C917" s="4"/>
      <c r="D917" s="2"/>
      <c r="E917" s="2"/>
      <c r="F917" s="51"/>
      <c r="G917" s="808"/>
      <c r="H917" s="2"/>
      <c r="I917" s="2"/>
      <c r="J917" s="4"/>
    </row>
    <row r="918" spans="1:10" s="9" customFormat="1" x14ac:dyDescent="0.2">
      <c r="A918" s="4"/>
      <c r="B918" s="2"/>
      <c r="C918" s="4"/>
      <c r="D918" s="2"/>
      <c r="E918" s="2"/>
      <c r="F918" s="51"/>
      <c r="G918" s="808"/>
      <c r="H918" s="2"/>
      <c r="I918" s="2"/>
      <c r="J918" s="4"/>
    </row>
    <row r="919" spans="1:10" s="9" customFormat="1" x14ac:dyDescent="0.2">
      <c r="A919" s="4"/>
      <c r="B919" s="2"/>
      <c r="C919" s="4"/>
      <c r="D919" s="2"/>
      <c r="E919" s="2"/>
      <c r="F919" s="51"/>
      <c r="G919" s="808"/>
      <c r="H919" s="2"/>
      <c r="I919" s="2"/>
      <c r="J919" s="4"/>
    </row>
    <row r="920" spans="1:10" s="9" customFormat="1" x14ac:dyDescent="0.2">
      <c r="A920" s="4"/>
      <c r="B920" s="2"/>
      <c r="C920" s="4"/>
      <c r="D920" s="2"/>
      <c r="E920" s="2"/>
      <c r="F920" s="51"/>
      <c r="G920" s="808"/>
      <c r="H920" s="2"/>
      <c r="I920" s="2"/>
      <c r="J920" s="4"/>
    </row>
    <row r="921" spans="1:10" s="9" customFormat="1" x14ac:dyDescent="0.2">
      <c r="A921" s="4"/>
      <c r="B921" s="2"/>
      <c r="C921" s="4"/>
      <c r="D921" s="2"/>
      <c r="E921" s="2"/>
      <c r="F921" s="51"/>
      <c r="G921" s="808"/>
      <c r="H921" s="2"/>
      <c r="I921" s="2"/>
      <c r="J921" s="4"/>
    </row>
    <row r="922" spans="1:10" s="9" customFormat="1" x14ac:dyDescent="0.2">
      <c r="A922" s="4"/>
      <c r="B922" s="2"/>
      <c r="C922" s="4"/>
      <c r="D922" s="2"/>
      <c r="E922" s="2"/>
      <c r="F922" s="51"/>
      <c r="G922" s="808"/>
      <c r="H922" s="2"/>
      <c r="I922" s="2"/>
      <c r="J922" s="4"/>
    </row>
    <row r="923" spans="1:10" s="9" customFormat="1" x14ac:dyDescent="0.2">
      <c r="A923" s="4"/>
      <c r="B923" s="2"/>
      <c r="C923" s="4"/>
      <c r="D923" s="2"/>
      <c r="E923" s="2"/>
      <c r="F923" s="51"/>
      <c r="G923" s="808"/>
      <c r="H923" s="2"/>
      <c r="I923" s="2"/>
      <c r="J923" s="4"/>
    </row>
    <row r="924" spans="1:10" s="9" customFormat="1" x14ac:dyDescent="0.2">
      <c r="A924" s="4"/>
      <c r="B924" s="2"/>
      <c r="C924" s="4"/>
      <c r="D924" s="2"/>
      <c r="E924" s="2"/>
      <c r="F924" s="51"/>
      <c r="G924" s="808"/>
      <c r="H924" s="2"/>
      <c r="I924" s="2"/>
      <c r="J924" s="4"/>
    </row>
    <row r="925" spans="1:10" s="9" customFormat="1" x14ac:dyDescent="0.2">
      <c r="A925" s="4"/>
      <c r="B925" s="2"/>
      <c r="C925" s="4"/>
      <c r="D925" s="2"/>
      <c r="E925" s="2"/>
      <c r="F925" s="51"/>
      <c r="G925" s="808"/>
      <c r="H925" s="2"/>
      <c r="I925" s="2"/>
      <c r="J925" s="4"/>
    </row>
    <row r="926" spans="1:10" s="9" customFormat="1" x14ac:dyDescent="0.2">
      <c r="A926" s="4"/>
      <c r="B926" s="2"/>
      <c r="C926" s="4"/>
      <c r="D926" s="2"/>
      <c r="E926" s="2"/>
      <c r="F926" s="51"/>
      <c r="G926" s="808"/>
      <c r="H926" s="2"/>
      <c r="I926" s="2"/>
      <c r="J926" s="4"/>
    </row>
    <row r="927" spans="1:10" s="9" customFormat="1" x14ac:dyDescent="0.2">
      <c r="A927" s="4"/>
      <c r="B927" s="2"/>
      <c r="C927" s="4"/>
      <c r="D927" s="2"/>
      <c r="E927" s="2"/>
      <c r="F927" s="51"/>
      <c r="G927" s="808"/>
      <c r="H927" s="2"/>
      <c r="I927" s="2"/>
      <c r="J927" s="4"/>
    </row>
    <row r="928" spans="1:10" s="9" customFormat="1" x14ac:dyDescent="0.2">
      <c r="A928" s="4"/>
      <c r="B928" s="2"/>
      <c r="C928" s="4"/>
      <c r="D928" s="2"/>
      <c r="E928" s="2"/>
      <c r="F928" s="51"/>
      <c r="G928" s="808"/>
      <c r="H928" s="2"/>
      <c r="I928" s="2"/>
      <c r="J928" s="4"/>
    </row>
    <row r="929" spans="1:10" s="9" customFormat="1" x14ac:dyDescent="0.2">
      <c r="A929" s="4"/>
      <c r="B929" s="2"/>
      <c r="C929" s="4"/>
      <c r="D929" s="2"/>
      <c r="E929" s="2"/>
      <c r="F929" s="51"/>
      <c r="G929" s="808"/>
      <c r="H929" s="2"/>
      <c r="I929" s="2"/>
      <c r="J929" s="4"/>
    </row>
    <row r="930" spans="1:10" s="9" customFormat="1" x14ac:dyDescent="0.2">
      <c r="A930" s="4"/>
      <c r="B930" s="2"/>
      <c r="C930" s="4"/>
      <c r="D930" s="2"/>
      <c r="E930" s="2"/>
      <c r="F930" s="51"/>
      <c r="G930" s="808"/>
      <c r="H930" s="2"/>
      <c r="I930" s="2"/>
      <c r="J930" s="4"/>
    </row>
    <row r="931" spans="1:10" s="9" customFormat="1" x14ac:dyDescent="0.2">
      <c r="A931" s="4"/>
      <c r="B931" s="2"/>
      <c r="C931" s="4"/>
      <c r="D931" s="2"/>
      <c r="E931" s="2"/>
      <c r="F931" s="51"/>
      <c r="G931" s="808"/>
      <c r="H931" s="2"/>
      <c r="I931" s="2"/>
      <c r="J931" s="4"/>
    </row>
    <row r="932" spans="1:10" s="9" customFormat="1" x14ac:dyDescent="0.2">
      <c r="A932" s="4"/>
      <c r="B932" s="2"/>
      <c r="C932" s="4"/>
      <c r="D932" s="2"/>
      <c r="E932" s="2"/>
      <c r="F932" s="51"/>
      <c r="G932" s="808"/>
      <c r="H932" s="2"/>
      <c r="I932" s="2"/>
      <c r="J932" s="4"/>
    </row>
    <row r="933" spans="1:10" s="9" customFormat="1" x14ac:dyDescent="0.2">
      <c r="A933" s="4"/>
      <c r="B933" s="2"/>
      <c r="C933" s="4"/>
      <c r="D933" s="2"/>
      <c r="E933" s="2"/>
      <c r="F933" s="51"/>
      <c r="G933" s="808"/>
      <c r="H933" s="2"/>
      <c r="I933" s="2"/>
      <c r="J933" s="4"/>
    </row>
    <row r="934" spans="1:10" s="9" customFormat="1" x14ac:dyDescent="0.2">
      <c r="A934" s="4"/>
      <c r="B934" s="2"/>
      <c r="C934" s="4"/>
      <c r="D934" s="2"/>
      <c r="E934" s="2"/>
      <c r="F934" s="51"/>
      <c r="G934" s="808"/>
      <c r="H934" s="2"/>
      <c r="I934" s="2"/>
      <c r="J934" s="4"/>
    </row>
    <row r="935" spans="1:10" s="9" customFormat="1" x14ac:dyDescent="0.2">
      <c r="A935" s="4"/>
      <c r="B935" s="2"/>
      <c r="C935" s="4"/>
      <c r="D935" s="2"/>
      <c r="E935" s="2"/>
      <c r="F935" s="51"/>
      <c r="G935" s="808"/>
      <c r="H935" s="2"/>
      <c r="I935" s="2"/>
      <c r="J935" s="4"/>
    </row>
    <row r="936" spans="1:10" s="9" customFormat="1" x14ac:dyDescent="0.2">
      <c r="A936" s="4"/>
      <c r="B936" s="2"/>
      <c r="C936" s="4"/>
      <c r="D936" s="2"/>
      <c r="E936" s="2"/>
      <c r="F936" s="51"/>
      <c r="G936" s="808"/>
      <c r="H936" s="2"/>
      <c r="I936" s="2"/>
      <c r="J936" s="4"/>
    </row>
    <row r="937" spans="1:10" s="9" customFormat="1" x14ac:dyDescent="0.2">
      <c r="A937" s="4"/>
      <c r="B937" s="2"/>
      <c r="C937" s="4"/>
      <c r="D937" s="2"/>
      <c r="E937" s="2"/>
      <c r="F937" s="51"/>
      <c r="G937" s="808"/>
      <c r="H937" s="2"/>
      <c r="I937" s="2"/>
      <c r="J937" s="4"/>
    </row>
    <row r="938" spans="1:10" s="9" customFormat="1" x14ac:dyDescent="0.2">
      <c r="A938" s="4"/>
      <c r="B938" s="2"/>
      <c r="C938" s="4"/>
      <c r="D938" s="2"/>
      <c r="E938" s="2"/>
      <c r="F938" s="51"/>
      <c r="G938" s="808"/>
      <c r="H938" s="2"/>
      <c r="I938" s="2"/>
      <c r="J938" s="4"/>
    </row>
    <row r="939" spans="1:10" s="9" customFormat="1" x14ac:dyDescent="0.2">
      <c r="A939" s="4"/>
      <c r="B939" s="2"/>
      <c r="C939" s="4"/>
      <c r="D939" s="2"/>
      <c r="E939" s="2"/>
      <c r="F939" s="51"/>
      <c r="G939" s="808"/>
      <c r="H939" s="2"/>
      <c r="I939" s="2"/>
      <c r="J939" s="4"/>
    </row>
    <row r="940" spans="1:10" s="9" customFormat="1" x14ac:dyDescent="0.2">
      <c r="A940" s="4"/>
      <c r="B940" s="2"/>
      <c r="C940" s="4"/>
      <c r="D940" s="2"/>
      <c r="E940" s="2"/>
      <c r="F940" s="51"/>
      <c r="G940" s="808"/>
      <c r="H940" s="2"/>
      <c r="I940" s="2"/>
      <c r="J940" s="4"/>
    </row>
    <row r="941" spans="1:10" s="9" customFormat="1" x14ac:dyDescent="0.2">
      <c r="A941" s="4"/>
      <c r="B941" s="2"/>
      <c r="C941" s="4"/>
      <c r="D941" s="2"/>
      <c r="E941" s="2"/>
      <c r="F941" s="51"/>
      <c r="G941" s="808"/>
      <c r="H941" s="2"/>
      <c r="I941" s="2"/>
      <c r="J941" s="4"/>
    </row>
    <row r="942" spans="1:10" s="9" customFormat="1" x14ac:dyDescent="0.2">
      <c r="A942" s="4"/>
      <c r="B942" s="2"/>
      <c r="C942" s="4"/>
      <c r="D942" s="2"/>
      <c r="E942" s="2"/>
      <c r="F942" s="51"/>
      <c r="G942" s="808"/>
      <c r="H942" s="2"/>
      <c r="I942" s="2"/>
      <c r="J942" s="4"/>
    </row>
    <row r="943" spans="1:10" s="9" customFormat="1" x14ac:dyDescent="0.2">
      <c r="A943" s="4"/>
      <c r="B943" s="2"/>
      <c r="C943" s="4"/>
      <c r="D943" s="2"/>
      <c r="E943" s="2"/>
      <c r="F943" s="51"/>
      <c r="G943" s="808"/>
      <c r="H943" s="2"/>
      <c r="I943" s="2"/>
      <c r="J943" s="4"/>
    </row>
    <row r="944" spans="1:10" s="9" customFormat="1" x14ac:dyDescent="0.2">
      <c r="A944" s="4"/>
      <c r="B944" s="2"/>
      <c r="C944" s="4"/>
      <c r="D944" s="2"/>
      <c r="E944" s="2"/>
      <c r="F944" s="51"/>
      <c r="G944" s="808"/>
      <c r="H944" s="2"/>
      <c r="I944" s="2"/>
      <c r="J944" s="4"/>
    </row>
    <row r="945" spans="1:10" s="9" customFormat="1" x14ac:dyDescent="0.2">
      <c r="A945" s="4"/>
      <c r="B945" s="2"/>
      <c r="C945" s="4"/>
      <c r="D945" s="2"/>
      <c r="E945" s="2"/>
      <c r="F945" s="51"/>
      <c r="G945" s="808"/>
      <c r="H945" s="2"/>
      <c r="I945" s="2"/>
      <c r="J945" s="4"/>
    </row>
    <row r="946" spans="1:10" s="9" customFormat="1" x14ac:dyDescent="0.2">
      <c r="A946" s="4"/>
      <c r="B946" s="2"/>
      <c r="C946" s="4"/>
      <c r="D946" s="2"/>
      <c r="E946" s="2"/>
      <c r="F946" s="51"/>
      <c r="G946" s="808"/>
      <c r="H946" s="2"/>
      <c r="I946" s="2"/>
      <c r="J946" s="4"/>
    </row>
    <row r="947" spans="1:10" s="9" customFormat="1" x14ac:dyDescent="0.2">
      <c r="A947" s="4"/>
      <c r="B947" s="2"/>
      <c r="C947" s="4"/>
      <c r="D947" s="2"/>
      <c r="E947" s="2"/>
      <c r="F947" s="51"/>
      <c r="G947" s="808"/>
      <c r="H947" s="2"/>
      <c r="I947" s="2"/>
      <c r="J947" s="4"/>
    </row>
    <row r="948" spans="1:10" s="9" customFormat="1" x14ac:dyDescent="0.2">
      <c r="A948" s="4"/>
      <c r="B948" s="2"/>
      <c r="C948" s="4"/>
      <c r="D948" s="2"/>
      <c r="E948" s="2"/>
      <c r="F948" s="51"/>
      <c r="G948" s="808"/>
      <c r="H948" s="2"/>
      <c r="I948" s="2"/>
      <c r="J948" s="4"/>
    </row>
    <row r="949" spans="1:10" s="9" customFormat="1" x14ac:dyDescent="0.2">
      <c r="A949" s="4"/>
      <c r="B949" s="2"/>
      <c r="C949" s="4"/>
      <c r="D949" s="2"/>
      <c r="E949" s="2"/>
      <c r="F949" s="51"/>
      <c r="G949" s="808"/>
      <c r="H949" s="2"/>
      <c r="I949" s="2"/>
      <c r="J949" s="4"/>
    </row>
    <row r="950" spans="1:10" s="9" customFormat="1" x14ac:dyDescent="0.2">
      <c r="A950" s="4"/>
      <c r="B950" s="2"/>
      <c r="C950" s="4"/>
      <c r="D950" s="2"/>
      <c r="E950" s="2"/>
      <c r="F950" s="51"/>
      <c r="G950" s="808"/>
      <c r="H950" s="2"/>
      <c r="I950" s="2"/>
      <c r="J950" s="4"/>
    </row>
    <row r="951" spans="1:10" s="9" customFormat="1" x14ac:dyDescent="0.2">
      <c r="A951" s="4"/>
      <c r="B951" s="2"/>
      <c r="C951" s="4"/>
      <c r="D951" s="2"/>
      <c r="E951" s="2"/>
      <c r="F951" s="51"/>
      <c r="G951" s="808"/>
      <c r="H951" s="2"/>
      <c r="I951" s="2"/>
      <c r="J951" s="4"/>
    </row>
    <row r="952" spans="1:10" s="9" customFormat="1" x14ac:dyDescent="0.2">
      <c r="A952" s="4"/>
      <c r="B952" s="2"/>
      <c r="C952" s="4"/>
      <c r="D952" s="2"/>
      <c r="E952" s="2"/>
      <c r="F952" s="51"/>
      <c r="G952" s="808"/>
      <c r="H952" s="2"/>
      <c r="I952" s="2"/>
      <c r="J952" s="4"/>
    </row>
    <row r="953" spans="1:10" s="9" customFormat="1" x14ac:dyDescent="0.2">
      <c r="A953" s="4"/>
      <c r="B953" s="2"/>
      <c r="C953" s="4"/>
      <c r="D953" s="2"/>
      <c r="E953" s="2"/>
      <c r="F953" s="51"/>
      <c r="G953" s="808"/>
      <c r="H953" s="2"/>
      <c r="I953" s="2"/>
      <c r="J953" s="4"/>
    </row>
    <row r="954" spans="1:10" s="9" customFormat="1" x14ac:dyDescent="0.2">
      <c r="A954" s="4"/>
      <c r="B954" s="2"/>
      <c r="C954" s="4"/>
      <c r="D954" s="2"/>
      <c r="E954" s="2"/>
      <c r="F954" s="51"/>
      <c r="G954" s="808"/>
      <c r="H954" s="2"/>
      <c r="I954" s="2"/>
      <c r="J954" s="4"/>
    </row>
    <row r="955" spans="1:10" s="9" customFormat="1" x14ac:dyDescent="0.2">
      <c r="A955" s="4"/>
      <c r="B955" s="2"/>
      <c r="C955" s="4"/>
      <c r="D955" s="2"/>
      <c r="E955" s="2"/>
      <c r="F955" s="51"/>
      <c r="G955" s="808"/>
      <c r="H955" s="2"/>
      <c r="I955" s="2"/>
      <c r="J955" s="4"/>
    </row>
    <row r="956" spans="1:10" s="9" customFormat="1" x14ac:dyDescent="0.2">
      <c r="A956" s="4"/>
      <c r="B956" s="2"/>
      <c r="C956" s="4"/>
      <c r="D956" s="2"/>
      <c r="E956" s="2"/>
      <c r="F956" s="51"/>
      <c r="G956" s="808"/>
      <c r="H956" s="2"/>
      <c r="I956" s="2"/>
      <c r="J956" s="4"/>
    </row>
    <row r="957" spans="1:10" s="9" customFormat="1" x14ac:dyDescent="0.2">
      <c r="A957" s="4"/>
      <c r="B957" s="2"/>
      <c r="C957" s="4"/>
      <c r="D957" s="2"/>
      <c r="E957" s="2"/>
      <c r="F957" s="51"/>
      <c r="G957" s="808"/>
      <c r="H957" s="2"/>
      <c r="I957" s="2"/>
      <c r="J957" s="4"/>
    </row>
    <row r="958" spans="1:10" s="9" customFormat="1" x14ac:dyDescent="0.2">
      <c r="A958" s="4"/>
      <c r="B958" s="2"/>
      <c r="C958" s="4"/>
      <c r="D958" s="2"/>
      <c r="E958" s="2"/>
      <c r="F958" s="51"/>
      <c r="G958" s="808"/>
      <c r="H958" s="2"/>
      <c r="I958" s="2"/>
      <c r="J958" s="4"/>
    </row>
    <row r="959" spans="1:10" s="9" customFormat="1" x14ac:dyDescent="0.2">
      <c r="A959" s="4"/>
      <c r="B959" s="2"/>
      <c r="C959" s="4"/>
      <c r="D959" s="2"/>
      <c r="E959" s="2"/>
      <c r="F959" s="51"/>
      <c r="G959" s="808"/>
      <c r="H959" s="2"/>
      <c r="I959" s="2"/>
      <c r="J959" s="4"/>
    </row>
    <row r="960" spans="1:10" s="9" customFormat="1" x14ac:dyDescent="0.2">
      <c r="A960" s="4"/>
      <c r="B960" s="2"/>
      <c r="C960" s="4"/>
      <c r="D960" s="2"/>
      <c r="E960" s="2"/>
      <c r="F960" s="51"/>
      <c r="G960" s="808"/>
      <c r="H960" s="2"/>
      <c r="I960" s="2"/>
      <c r="J960" s="4"/>
    </row>
    <row r="961" spans="1:10" s="9" customFormat="1" x14ac:dyDescent="0.2">
      <c r="A961" s="4"/>
      <c r="B961" s="2"/>
      <c r="C961" s="4"/>
      <c r="D961" s="2"/>
      <c r="E961" s="2"/>
      <c r="F961" s="51"/>
      <c r="G961" s="808"/>
      <c r="H961" s="2"/>
      <c r="I961" s="2"/>
      <c r="J961" s="4"/>
    </row>
    <row r="962" spans="1:10" s="9" customFormat="1" x14ac:dyDescent="0.2">
      <c r="A962" s="4"/>
      <c r="B962" s="2"/>
      <c r="C962" s="4"/>
      <c r="D962" s="2"/>
      <c r="E962" s="2"/>
      <c r="F962" s="51"/>
      <c r="G962" s="808"/>
      <c r="H962" s="2"/>
      <c r="I962" s="2"/>
      <c r="J962" s="4"/>
    </row>
    <row r="963" spans="1:10" s="9" customFormat="1" x14ac:dyDescent="0.2">
      <c r="A963" s="4"/>
      <c r="B963" s="2"/>
      <c r="C963" s="4"/>
      <c r="D963" s="2"/>
      <c r="E963" s="2"/>
      <c r="F963" s="51"/>
      <c r="G963" s="808"/>
      <c r="H963" s="2"/>
      <c r="I963" s="2"/>
      <c r="J963" s="4"/>
    </row>
    <row r="964" spans="1:10" s="9" customFormat="1" x14ac:dyDescent="0.2">
      <c r="A964" s="4"/>
      <c r="B964" s="2"/>
      <c r="C964" s="4"/>
      <c r="D964" s="2"/>
      <c r="E964" s="2"/>
      <c r="F964" s="51"/>
      <c r="G964" s="808"/>
      <c r="H964" s="2"/>
      <c r="I964" s="2"/>
      <c r="J964" s="4"/>
    </row>
    <row r="965" spans="1:10" s="9" customFormat="1" x14ac:dyDescent="0.2">
      <c r="A965" s="4"/>
      <c r="B965" s="2"/>
      <c r="C965" s="4"/>
      <c r="D965" s="2"/>
      <c r="E965" s="2"/>
      <c r="F965" s="51"/>
      <c r="G965" s="808"/>
      <c r="H965" s="2"/>
      <c r="I965" s="2"/>
      <c r="J965" s="4"/>
    </row>
    <row r="966" spans="1:10" s="9" customFormat="1" x14ac:dyDescent="0.2">
      <c r="A966" s="4"/>
      <c r="B966" s="2"/>
      <c r="C966" s="4"/>
      <c r="D966" s="2"/>
      <c r="E966" s="2"/>
      <c r="F966" s="51"/>
      <c r="G966" s="808"/>
      <c r="H966" s="2"/>
      <c r="I966" s="2"/>
      <c r="J966" s="4"/>
    </row>
    <row r="967" spans="1:10" s="9" customFormat="1" x14ac:dyDescent="0.2">
      <c r="A967" s="4"/>
      <c r="B967" s="2"/>
      <c r="C967" s="4"/>
      <c r="D967" s="2"/>
      <c r="E967" s="2"/>
      <c r="F967" s="51"/>
      <c r="G967" s="808"/>
      <c r="H967" s="2"/>
      <c r="I967" s="2"/>
      <c r="J967" s="4"/>
    </row>
    <row r="968" spans="1:10" s="9" customFormat="1" x14ac:dyDescent="0.2">
      <c r="A968" s="4"/>
      <c r="B968" s="2"/>
      <c r="C968" s="4"/>
      <c r="D968" s="2"/>
      <c r="E968" s="2"/>
      <c r="F968" s="51"/>
      <c r="G968" s="808"/>
      <c r="H968" s="2"/>
      <c r="I968" s="2"/>
      <c r="J968" s="4"/>
    </row>
    <row r="969" spans="1:10" s="9" customFormat="1" x14ac:dyDescent="0.2">
      <c r="A969" s="4"/>
      <c r="B969" s="2"/>
      <c r="C969" s="4"/>
      <c r="D969" s="2"/>
      <c r="E969" s="2"/>
      <c r="F969" s="51"/>
      <c r="G969" s="808"/>
      <c r="H969" s="2"/>
      <c r="I969" s="2"/>
      <c r="J969" s="4"/>
    </row>
    <row r="970" spans="1:10" s="9" customFormat="1" x14ac:dyDescent="0.2">
      <c r="A970" s="4"/>
      <c r="B970" s="2"/>
      <c r="C970" s="4"/>
      <c r="D970" s="2"/>
      <c r="E970" s="2"/>
      <c r="F970" s="51"/>
      <c r="G970" s="808"/>
      <c r="H970" s="2"/>
      <c r="I970" s="2"/>
      <c r="J970" s="4"/>
    </row>
    <row r="971" spans="1:10" s="9" customFormat="1" x14ac:dyDescent="0.2">
      <c r="A971" s="4"/>
      <c r="B971" s="2"/>
      <c r="C971" s="4"/>
      <c r="D971" s="2"/>
      <c r="E971" s="2"/>
      <c r="F971" s="51"/>
      <c r="G971" s="808"/>
      <c r="H971" s="2"/>
      <c r="I971" s="2"/>
      <c r="J971" s="4"/>
    </row>
    <row r="972" spans="1:10" s="9" customFormat="1" x14ac:dyDescent="0.2">
      <c r="A972" s="4"/>
      <c r="B972" s="2"/>
      <c r="C972" s="4"/>
      <c r="D972" s="2"/>
      <c r="E972" s="2"/>
      <c r="F972" s="51"/>
      <c r="G972" s="808"/>
      <c r="H972" s="2"/>
      <c r="I972" s="2"/>
      <c r="J972" s="4"/>
    </row>
    <row r="973" spans="1:10" s="9" customFormat="1" x14ac:dyDescent="0.2">
      <c r="A973" s="4"/>
      <c r="B973" s="2"/>
      <c r="C973" s="4"/>
      <c r="D973" s="2"/>
      <c r="E973" s="2"/>
      <c r="F973" s="51"/>
      <c r="G973" s="808"/>
      <c r="H973" s="2"/>
      <c r="I973" s="2"/>
      <c r="J973" s="4"/>
    </row>
    <row r="974" spans="1:10" s="9" customFormat="1" x14ac:dyDescent="0.2">
      <c r="A974" s="4"/>
      <c r="B974" s="2"/>
      <c r="C974" s="4"/>
      <c r="D974" s="2"/>
      <c r="E974" s="2"/>
      <c r="F974" s="51"/>
      <c r="G974" s="808"/>
      <c r="H974" s="2"/>
      <c r="I974" s="2"/>
      <c r="J974" s="4"/>
    </row>
    <row r="975" spans="1:10" s="9" customFormat="1" x14ac:dyDescent="0.2">
      <c r="A975" s="4"/>
      <c r="B975" s="2"/>
      <c r="C975" s="4"/>
      <c r="D975" s="2"/>
      <c r="E975" s="2"/>
      <c r="F975" s="51"/>
      <c r="G975" s="808"/>
      <c r="H975" s="2"/>
      <c r="I975" s="2"/>
      <c r="J975" s="4"/>
    </row>
    <row r="976" spans="1:10" s="9" customFormat="1" x14ac:dyDescent="0.2">
      <c r="A976" s="4"/>
      <c r="B976" s="2"/>
      <c r="C976" s="4"/>
      <c r="D976" s="2"/>
      <c r="E976" s="2"/>
      <c r="F976" s="51"/>
      <c r="G976" s="808"/>
      <c r="H976" s="2"/>
      <c r="I976" s="2"/>
      <c r="J976" s="4"/>
    </row>
    <row r="977" spans="1:10" s="9" customFormat="1" x14ac:dyDescent="0.2">
      <c r="A977" s="4"/>
      <c r="B977" s="2"/>
      <c r="C977" s="4"/>
      <c r="D977" s="2"/>
      <c r="E977" s="2"/>
      <c r="F977" s="51"/>
      <c r="G977" s="808"/>
      <c r="H977" s="2"/>
      <c r="I977" s="2"/>
      <c r="J977" s="4"/>
    </row>
    <row r="978" spans="1:10" s="9" customFormat="1" x14ac:dyDescent="0.2">
      <c r="A978" s="4"/>
      <c r="B978" s="2"/>
      <c r="C978" s="4"/>
      <c r="D978" s="2"/>
      <c r="E978" s="2"/>
      <c r="F978" s="51"/>
      <c r="G978" s="808"/>
      <c r="H978" s="2"/>
      <c r="I978" s="2"/>
      <c r="J978" s="4"/>
    </row>
    <row r="979" spans="1:10" s="9" customFormat="1" x14ac:dyDescent="0.2">
      <c r="A979" s="4"/>
      <c r="B979" s="2"/>
      <c r="C979" s="4"/>
      <c r="D979" s="2"/>
      <c r="E979" s="2"/>
      <c r="F979" s="51"/>
      <c r="G979" s="808"/>
      <c r="H979" s="2"/>
      <c r="I979" s="2"/>
      <c r="J979" s="4"/>
    </row>
    <row r="980" spans="1:10" s="9" customFormat="1" x14ac:dyDescent="0.2">
      <c r="A980" s="4"/>
      <c r="B980" s="2"/>
      <c r="C980" s="4"/>
      <c r="D980" s="2"/>
      <c r="E980" s="2"/>
      <c r="F980" s="51"/>
      <c r="G980" s="808"/>
      <c r="H980" s="2"/>
      <c r="I980" s="2"/>
      <c r="J980" s="4"/>
    </row>
    <row r="981" spans="1:10" s="9" customFormat="1" x14ac:dyDescent="0.2">
      <c r="A981" s="4"/>
      <c r="B981" s="2"/>
      <c r="C981" s="4"/>
      <c r="D981" s="2"/>
      <c r="E981" s="2"/>
      <c r="F981" s="51"/>
      <c r="G981" s="808"/>
      <c r="H981" s="2"/>
      <c r="I981" s="2"/>
      <c r="J981" s="4"/>
    </row>
    <row r="982" spans="1:10" s="9" customFormat="1" x14ac:dyDescent="0.2">
      <c r="A982" s="4"/>
      <c r="B982" s="2"/>
      <c r="C982" s="4"/>
      <c r="D982" s="2"/>
      <c r="E982" s="2"/>
      <c r="F982" s="51"/>
      <c r="G982" s="808"/>
      <c r="H982" s="2"/>
      <c r="I982" s="2"/>
      <c r="J982" s="4"/>
    </row>
    <row r="983" spans="1:10" s="9" customFormat="1" x14ac:dyDescent="0.2">
      <c r="A983" s="4"/>
      <c r="B983" s="2"/>
      <c r="C983" s="4"/>
      <c r="D983" s="2"/>
      <c r="E983" s="2"/>
      <c r="F983" s="51"/>
      <c r="G983" s="808"/>
      <c r="H983" s="2"/>
      <c r="I983" s="2"/>
      <c r="J983" s="4"/>
    </row>
    <row r="984" spans="1:10" s="9" customFormat="1" x14ac:dyDescent="0.2">
      <c r="A984" s="4"/>
      <c r="B984" s="2"/>
      <c r="C984" s="4"/>
      <c r="D984" s="2"/>
      <c r="E984" s="2"/>
      <c r="F984" s="51"/>
      <c r="G984" s="808"/>
      <c r="H984" s="2"/>
      <c r="I984" s="2"/>
      <c r="J984" s="4"/>
    </row>
    <row r="985" spans="1:10" s="9" customFormat="1" x14ac:dyDescent="0.2">
      <c r="A985" s="4"/>
      <c r="B985" s="2"/>
      <c r="C985" s="4"/>
      <c r="D985" s="2"/>
      <c r="E985" s="2"/>
      <c r="F985" s="51"/>
      <c r="G985" s="808"/>
      <c r="H985" s="2"/>
      <c r="I985" s="2"/>
      <c r="J985" s="4"/>
    </row>
    <row r="986" spans="1:10" s="9" customFormat="1" x14ac:dyDescent="0.2">
      <c r="A986" s="4"/>
      <c r="B986" s="2"/>
      <c r="C986" s="4"/>
      <c r="D986" s="2"/>
      <c r="E986" s="2"/>
      <c r="F986" s="51"/>
      <c r="G986" s="808"/>
      <c r="H986" s="2"/>
      <c r="I986" s="2"/>
      <c r="J986" s="4"/>
    </row>
    <row r="987" spans="1:10" s="9" customFormat="1" x14ac:dyDescent="0.2">
      <c r="A987" s="4"/>
      <c r="B987" s="2"/>
      <c r="C987" s="4"/>
      <c r="D987" s="2"/>
      <c r="E987" s="2"/>
      <c r="F987" s="51"/>
      <c r="G987" s="808"/>
      <c r="H987" s="2"/>
      <c r="I987" s="2"/>
      <c r="J987" s="4"/>
    </row>
    <row r="988" spans="1:10" s="9" customFormat="1" x14ac:dyDescent="0.2">
      <c r="A988" s="4"/>
      <c r="B988" s="2"/>
      <c r="C988" s="4"/>
      <c r="D988" s="2"/>
      <c r="E988" s="2"/>
      <c r="F988" s="51"/>
      <c r="G988" s="808"/>
      <c r="H988" s="2"/>
      <c r="I988" s="2"/>
      <c r="J988" s="4"/>
    </row>
    <row r="989" spans="1:10" s="9" customFormat="1" x14ac:dyDescent="0.2">
      <c r="A989" s="4"/>
      <c r="B989" s="2"/>
      <c r="C989" s="4"/>
      <c r="D989" s="2"/>
      <c r="E989" s="2"/>
      <c r="F989" s="51"/>
      <c r="G989" s="808"/>
      <c r="H989" s="2"/>
      <c r="I989" s="2"/>
      <c r="J989" s="4"/>
    </row>
    <row r="990" spans="1:10" s="9" customFormat="1" x14ac:dyDescent="0.2">
      <c r="A990" s="4"/>
      <c r="B990" s="2"/>
      <c r="C990" s="4"/>
      <c r="D990" s="2"/>
      <c r="E990" s="2"/>
      <c r="F990" s="51"/>
      <c r="G990" s="808"/>
      <c r="H990" s="2"/>
      <c r="I990" s="2"/>
      <c r="J990" s="4"/>
    </row>
    <row r="991" spans="1:10" s="9" customFormat="1" x14ac:dyDescent="0.2">
      <c r="A991" s="4"/>
      <c r="B991" s="2"/>
      <c r="C991" s="4"/>
      <c r="D991" s="2"/>
      <c r="E991" s="2"/>
      <c r="F991" s="51"/>
      <c r="G991" s="808"/>
      <c r="H991" s="2"/>
      <c r="I991" s="2"/>
      <c r="J991" s="4"/>
    </row>
    <row r="992" spans="1:10" s="9" customFormat="1" x14ac:dyDescent="0.2">
      <c r="A992" s="4"/>
      <c r="B992" s="2"/>
      <c r="C992" s="4"/>
      <c r="D992" s="2"/>
      <c r="E992" s="2"/>
      <c r="F992" s="51"/>
      <c r="G992" s="808"/>
      <c r="H992" s="2"/>
      <c r="I992" s="2"/>
      <c r="J992" s="4"/>
    </row>
    <row r="993" spans="1:10" s="9" customFormat="1" x14ac:dyDescent="0.2">
      <c r="A993" s="4"/>
      <c r="B993" s="2"/>
      <c r="C993" s="4"/>
      <c r="D993" s="2"/>
      <c r="E993" s="2"/>
      <c r="F993" s="51"/>
      <c r="G993" s="808"/>
      <c r="H993" s="2"/>
      <c r="I993" s="2"/>
      <c r="J993" s="4"/>
    </row>
    <row r="994" spans="1:10" s="9" customFormat="1" x14ac:dyDescent="0.2">
      <c r="A994" s="4"/>
      <c r="B994" s="2"/>
      <c r="C994" s="4"/>
      <c r="D994" s="2"/>
      <c r="E994" s="2"/>
      <c r="F994" s="51"/>
      <c r="G994" s="808"/>
      <c r="H994" s="2"/>
      <c r="I994" s="2"/>
      <c r="J994" s="4"/>
    </row>
    <row r="995" spans="1:10" s="9" customFormat="1" x14ac:dyDescent="0.2">
      <c r="A995" s="4"/>
      <c r="B995" s="2"/>
      <c r="C995" s="4"/>
      <c r="D995" s="2"/>
      <c r="E995" s="2"/>
      <c r="F995" s="51"/>
      <c r="G995" s="808"/>
      <c r="H995" s="2"/>
      <c r="I995" s="2"/>
      <c r="J995" s="4"/>
    </row>
    <row r="996" spans="1:10" s="9" customFormat="1" x14ac:dyDescent="0.2">
      <c r="A996" s="4"/>
      <c r="B996" s="2"/>
      <c r="C996" s="4"/>
      <c r="D996" s="2"/>
      <c r="E996" s="2"/>
      <c r="F996" s="51"/>
      <c r="G996" s="808"/>
      <c r="H996" s="2"/>
      <c r="I996" s="2"/>
      <c r="J996" s="4"/>
    </row>
    <row r="997" spans="1:10" s="9" customFormat="1" x14ac:dyDescent="0.2">
      <c r="A997" s="4"/>
      <c r="B997" s="2"/>
      <c r="C997" s="4"/>
      <c r="D997" s="2"/>
      <c r="E997" s="2"/>
      <c r="F997" s="51"/>
      <c r="G997" s="808"/>
      <c r="H997" s="2"/>
      <c r="I997" s="2"/>
      <c r="J997" s="4"/>
    </row>
    <row r="998" spans="1:10" s="9" customFormat="1" x14ac:dyDescent="0.2">
      <c r="A998" s="4"/>
      <c r="B998" s="2"/>
      <c r="C998" s="4"/>
      <c r="D998" s="2"/>
      <c r="E998" s="2"/>
      <c r="F998" s="51"/>
      <c r="G998" s="808"/>
      <c r="H998" s="2"/>
      <c r="I998" s="2"/>
      <c r="J998" s="4"/>
    </row>
    <row r="999" spans="1:10" s="9" customFormat="1" x14ac:dyDescent="0.2">
      <c r="A999" s="4"/>
      <c r="B999" s="2"/>
      <c r="C999" s="4"/>
      <c r="D999" s="2"/>
      <c r="E999" s="2"/>
      <c r="F999" s="51"/>
      <c r="G999" s="808"/>
      <c r="H999" s="2"/>
      <c r="I999" s="2"/>
      <c r="J999" s="4"/>
    </row>
    <row r="1000" spans="1:10" s="9" customFormat="1" x14ac:dyDescent="0.2">
      <c r="A1000" s="4"/>
      <c r="B1000" s="2"/>
      <c r="C1000" s="4"/>
      <c r="D1000" s="2"/>
      <c r="E1000" s="2"/>
      <c r="F1000" s="51"/>
      <c r="G1000" s="808"/>
      <c r="H1000" s="2"/>
      <c r="I1000" s="2"/>
      <c r="J1000" s="4"/>
    </row>
    <row r="1001" spans="1:10" s="9" customFormat="1" x14ac:dyDescent="0.2">
      <c r="A1001" s="4"/>
      <c r="B1001" s="2"/>
      <c r="C1001" s="4"/>
      <c r="D1001" s="2"/>
      <c r="E1001" s="2"/>
      <c r="F1001" s="51"/>
      <c r="G1001" s="808"/>
      <c r="H1001" s="2"/>
      <c r="I1001" s="2"/>
      <c r="J1001" s="4"/>
    </row>
    <row r="1002" spans="1:10" s="9" customFormat="1" x14ac:dyDescent="0.2">
      <c r="A1002" s="4"/>
      <c r="B1002" s="2"/>
      <c r="C1002" s="4"/>
      <c r="D1002" s="2"/>
      <c r="E1002" s="2"/>
      <c r="F1002" s="51"/>
      <c r="G1002" s="808"/>
      <c r="H1002" s="2"/>
      <c r="I1002" s="2"/>
      <c r="J1002" s="4"/>
    </row>
    <row r="1003" spans="1:10" s="9" customFormat="1" x14ac:dyDescent="0.2">
      <c r="A1003" s="4"/>
      <c r="B1003" s="2"/>
      <c r="C1003" s="4"/>
      <c r="D1003" s="2"/>
      <c r="E1003" s="2"/>
      <c r="F1003" s="51"/>
      <c r="G1003" s="808"/>
      <c r="H1003" s="2"/>
      <c r="I1003" s="2"/>
      <c r="J1003" s="4"/>
    </row>
    <row r="1004" spans="1:10" s="9" customFormat="1" x14ac:dyDescent="0.2">
      <c r="A1004" s="4"/>
      <c r="B1004" s="2"/>
      <c r="C1004" s="4"/>
      <c r="D1004" s="2"/>
      <c r="E1004" s="2"/>
      <c r="F1004" s="51"/>
      <c r="G1004" s="808"/>
      <c r="H1004" s="2"/>
      <c r="I1004" s="2"/>
      <c r="J1004" s="4"/>
    </row>
    <row r="1005" spans="1:10" s="9" customFormat="1" x14ac:dyDescent="0.2">
      <c r="A1005" s="4"/>
      <c r="B1005" s="2"/>
      <c r="C1005" s="4"/>
      <c r="D1005" s="2"/>
      <c r="E1005" s="2"/>
      <c r="F1005" s="51"/>
      <c r="G1005" s="808"/>
      <c r="H1005" s="2"/>
      <c r="I1005" s="2"/>
      <c r="J1005" s="4"/>
    </row>
    <row r="1006" spans="1:10" s="9" customFormat="1" x14ac:dyDescent="0.2">
      <c r="A1006" s="4"/>
      <c r="B1006" s="2"/>
      <c r="C1006" s="4"/>
      <c r="D1006" s="2"/>
      <c r="E1006" s="2"/>
      <c r="F1006" s="51"/>
      <c r="G1006" s="808"/>
      <c r="H1006" s="2"/>
      <c r="I1006" s="2"/>
      <c r="J1006" s="4"/>
    </row>
    <row r="1007" spans="1:10" s="9" customFormat="1" x14ac:dyDescent="0.2">
      <c r="A1007" s="4"/>
      <c r="B1007" s="2"/>
      <c r="C1007" s="4"/>
      <c r="D1007" s="2"/>
      <c r="E1007" s="2"/>
      <c r="F1007" s="51"/>
      <c r="G1007" s="808"/>
      <c r="H1007" s="2"/>
      <c r="I1007" s="2"/>
      <c r="J1007" s="4"/>
    </row>
    <row r="1008" spans="1:10" s="9" customFormat="1" x14ac:dyDescent="0.2">
      <c r="A1008" s="4"/>
      <c r="B1008" s="2"/>
      <c r="C1008" s="4"/>
      <c r="D1008" s="2"/>
      <c r="E1008" s="2"/>
      <c r="F1008" s="51"/>
      <c r="G1008" s="808"/>
      <c r="H1008" s="2"/>
      <c r="I1008" s="2"/>
      <c r="J1008" s="4"/>
    </row>
    <row r="1009" spans="1:10" s="9" customFormat="1" x14ac:dyDescent="0.2">
      <c r="A1009" s="4"/>
      <c r="B1009" s="2"/>
      <c r="C1009" s="4"/>
      <c r="D1009" s="2"/>
      <c r="E1009" s="2"/>
      <c r="F1009" s="51"/>
      <c r="G1009" s="808"/>
      <c r="H1009" s="2"/>
      <c r="I1009" s="2"/>
      <c r="J1009" s="4"/>
    </row>
    <row r="1010" spans="1:10" s="9" customFormat="1" x14ac:dyDescent="0.2">
      <c r="A1010" s="4"/>
      <c r="B1010" s="2"/>
      <c r="C1010" s="4"/>
      <c r="D1010" s="2"/>
      <c r="E1010" s="2"/>
      <c r="F1010" s="51"/>
      <c r="G1010" s="808"/>
      <c r="H1010" s="2"/>
      <c r="I1010" s="2"/>
      <c r="J1010" s="4"/>
    </row>
    <row r="1011" spans="1:10" s="9" customFormat="1" x14ac:dyDescent="0.2">
      <c r="A1011" s="4"/>
      <c r="B1011" s="2"/>
      <c r="C1011" s="4"/>
      <c r="D1011" s="2"/>
      <c r="E1011" s="2"/>
      <c r="F1011" s="51"/>
      <c r="G1011" s="808"/>
      <c r="H1011" s="2"/>
      <c r="I1011" s="2"/>
      <c r="J1011" s="4"/>
    </row>
    <row r="1012" spans="1:10" s="9" customFormat="1" x14ac:dyDescent="0.2">
      <c r="A1012" s="4"/>
      <c r="B1012" s="2"/>
      <c r="C1012" s="4"/>
      <c r="D1012" s="2"/>
      <c r="E1012" s="2"/>
      <c r="F1012" s="51"/>
      <c r="G1012" s="808"/>
      <c r="H1012" s="2"/>
      <c r="I1012" s="2"/>
      <c r="J1012" s="4"/>
    </row>
    <row r="1013" spans="1:10" s="9" customFormat="1" x14ac:dyDescent="0.2">
      <c r="A1013" s="4"/>
      <c r="B1013" s="2"/>
      <c r="C1013" s="4"/>
      <c r="D1013" s="2"/>
      <c r="E1013" s="2"/>
      <c r="F1013" s="51"/>
      <c r="G1013" s="808"/>
      <c r="H1013" s="2"/>
      <c r="I1013" s="2"/>
      <c r="J1013" s="4"/>
    </row>
    <row r="1014" spans="1:10" s="9" customFormat="1" x14ac:dyDescent="0.2">
      <c r="A1014" s="4"/>
      <c r="B1014" s="2"/>
      <c r="C1014" s="4"/>
      <c r="D1014" s="2"/>
      <c r="E1014" s="2"/>
      <c r="F1014" s="51"/>
      <c r="G1014" s="808"/>
      <c r="H1014" s="2"/>
      <c r="I1014" s="2"/>
      <c r="J1014" s="4"/>
    </row>
    <row r="1015" spans="1:10" s="9" customFormat="1" x14ac:dyDescent="0.2">
      <c r="A1015" s="4"/>
      <c r="B1015" s="2"/>
      <c r="C1015" s="4"/>
      <c r="D1015" s="2"/>
      <c r="E1015" s="2"/>
      <c r="F1015" s="51"/>
      <c r="G1015" s="808"/>
      <c r="H1015" s="2"/>
      <c r="I1015" s="2"/>
      <c r="J1015" s="4"/>
    </row>
    <row r="1016" spans="1:10" s="9" customFormat="1" x14ac:dyDescent="0.2">
      <c r="A1016" s="4"/>
      <c r="B1016" s="2"/>
      <c r="C1016" s="4"/>
      <c r="D1016" s="2"/>
      <c r="E1016" s="2"/>
      <c r="F1016" s="51"/>
      <c r="G1016" s="808"/>
      <c r="H1016" s="2"/>
      <c r="I1016" s="2"/>
      <c r="J1016" s="4"/>
    </row>
    <row r="1017" spans="1:10" s="9" customFormat="1" x14ac:dyDescent="0.2">
      <c r="A1017" s="4"/>
      <c r="B1017" s="2"/>
      <c r="C1017" s="4"/>
      <c r="D1017" s="2"/>
      <c r="E1017" s="2"/>
      <c r="F1017" s="51"/>
      <c r="G1017" s="808"/>
      <c r="H1017" s="2"/>
      <c r="I1017" s="2"/>
      <c r="J1017" s="4"/>
    </row>
    <row r="1018" spans="1:10" s="9" customFormat="1" x14ac:dyDescent="0.2">
      <c r="A1018" s="4"/>
      <c r="B1018" s="2"/>
      <c r="C1018" s="4"/>
      <c r="D1018" s="2"/>
      <c r="E1018" s="2"/>
      <c r="F1018" s="51"/>
      <c r="G1018" s="808"/>
      <c r="H1018" s="2"/>
      <c r="I1018" s="2"/>
      <c r="J1018" s="4"/>
    </row>
    <row r="1019" spans="1:10" s="9" customFormat="1" x14ac:dyDescent="0.2">
      <c r="A1019" s="4"/>
      <c r="B1019" s="2"/>
      <c r="C1019" s="4"/>
      <c r="D1019" s="2"/>
      <c r="E1019" s="2"/>
      <c r="F1019" s="51"/>
      <c r="G1019" s="808"/>
      <c r="H1019" s="2"/>
      <c r="I1019" s="2"/>
      <c r="J1019" s="4"/>
    </row>
    <row r="1020" spans="1:10" s="9" customFormat="1" x14ac:dyDescent="0.2">
      <c r="A1020" s="4"/>
      <c r="B1020" s="2"/>
      <c r="C1020" s="4"/>
      <c r="D1020" s="2"/>
      <c r="E1020" s="2"/>
      <c r="F1020" s="51"/>
      <c r="G1020" s="808"/>
      <c r="H1020" s="2"/>
      <c r="I1020" s="2"/>
      <c r="J1020" s="4"/>
    </row>
    <row r="1021" spans="1:10" s="9" customFormat="1" x14ac:dyDescent="0.2">
      <c r="A1021" s="4"/>
      <c r="B1021" s="2"/>
      <c r="C1021" s="4"/>
      <c r="D1021" s="2"/>
      <c r="E1021" s="2"/>
      <c r="F1021" s="51"/>
      <c r="G1021" s="808"/>
      <c r="H1021" s="2"/>
      <c r="I1021" s="2"/>
      <c r="J1021" s="4"/>
    </row>
    <row r="1022" spans="1:10" s="9" customFormat="1" x14ac:dyDescent="0.2">
      <c r="A1022" s="4"/>
      <c r="B1022" s="2"/>
      <c r="C1022" s="4"/>
      <c r="D1022" s="2"/>
      <c r="E1022" s="2"/>
      <c r="F1022" s="51"/>
      <c r="G1022" s="808"/>
      <c r="H1022" s="2"/>
      <c r="I1022" s="2"/>
      <c r="J1022" s="4"/>
    </row>
    <row r="1023" spans="1:10" s="9" customFormat="1" x14ac:dyDescent="0.2">
      <c r="A1023" s="4"/>
      <c r="B1023" s="2"/>
      <c r="C1023" s="4"/>
      <c r="D1023" s="2"/>
      <c r="E1023" s="2"/>
      <c r="F1023" s="51"/>
      <c r="G1023" s="808"/>
      <c r="H1023" s="2"/>
      <c r="I1023" s="2"/>
      <c r="J1023" s="4"/>
    </row>
    <row r="1024" spans="1:10" s="9" customFormat="1" x14ac:dyDescent="0.2">
      <c r="A1024" s="4"/>
      <c r="B1024" s="2"/>
      <c r="C1024" s="4"/>
      <c r="D1024" s="2"/>
      <c r="E1024" s="2"/>
      <c r="F1024" s="51"/>
      <c r="G1024" s="808"/>
      <c r="H1024" s="2"/>
      <c r="I1024" s="2"/>
      <c r="J1024" s="4"/>
    </row>
    <row r="1025" spans="1:10" s="9" customFormat="1" x14ac:dyDescent="0.2">
      <c r="A1025" s="4"/>
      <c r="B1025" s="2"/>
      <c r="C1025" s="4"/>
      <c r="D1025" s="2"/>
      <c r="E1025" s="2"/>
      <c r="F1025" s="51"/>
      <c r="G1025" s="808"/>
      <c r="H1025" s="2"/>
      <c r="I1025" s="2"/>
      <c r="J1025" s="4"/>
    </row>
    <row r="1026" spans="1:10" s="9" customFormat="1" x14ac:dyDescent="0.2">
      <c r="A1026" s="4"/>
      <c r="B1026" s="2"/>
      <c r="C1026" s="4"/>
      <c r="D1026" s="2"/>
      <c r="E1026" s="2"/>
      <c r="F1026" s="51"/>
      <c r="G1026" s="808"/>
      <c r="H1026" s="2"/>
      <c r="I1026" s="2"/>
      <c r="J1026" s="4"/>
    </row>
    <row r="1027" spans="1:10" s="9" customFormat="1" x14ac:dyDescent="0.2">
      <c r="A1027" s="4"/>
      <c r="B1027" s="2"/>
      <c r="C1027" s="4"/>
      <c r="D1027" s="2"/>
      <c r="E1027" s="2"/>
      <c r="F1027" s="51"/>
      <c r="G1027" s="808"/>
      <c r="H1027" s="2"/>
      <c r="I1027" s="2"/>
      <c r="J1027" s="4"/>
    </row>
    <row r="1028" spans="1:10" s="9" customFormat="1" x14ac:dyDescent="0.2">
      <c r="A1028" s="4"/>
      <c r="B1028" s="2"/>
      <c r="C1028" s="4"/>
      <c r="D1028" s="2"/>
      <c r="E1028" s="2"/>
      <c r="F1028" s="51"/>
      <c r="G1028" s="808"/>
      <c r="H1028" s="2"/>
      <c r="I1028" s="2"/>
      <c r="J1028" s="4"/>
    </row>
    <row r="1029" spans="1:10" s="9" customFormat="1" x14ac:dyDescent="0.2">
      <c r="A1029" s="4"/>
      <c r="B1029" s="2"/>
      <c r="C1029" s="4"/>
      <c r="D1029" s="2"/>
      <c r="E1029" s="2"/>
      <c r="F1029" s="51"/>
      <c r="G1029" s="808"/>
      <c r="H1029" s="2"/>
      <c r="I1029" s="2"/>
      <c r="J1029" s="4"/>
    </row>
    <row r="1030" spans="1:10" s="9" customFormat="1" x14ac:dyDescent="0.2">
      <c r="A1030" s="4"/>
      <c r="B1030" s="2"/>
      <c r="C1030" s="4"/>
      <c r="D1030" s="2"/>
      <c r="E1030" s="2"/>
      <c r="F1030" s="51"/>
      <c r="G1030" s="808"/>
      <c r="H1030" s="2"/>
      <c r="I1030" s="2"/>
      <c r="J1030" s="4"/>
    </row>
    <row r="1031" spans="1:10" s="9" customFormat="1" x14ac:dyDescent="0.2">
      <c r="A1031" s="4"/>
      <c r="B1031" s="2"/>
      <c r="C1031" s="4"/>
      <c r="D1031" s="2"/>
      <c r="E1031" s="2"/>
      <c r="F1031" s="51"/>
      <c r="G1031" s="808"/>
      <c r="H1031" s="2"/>
      <c r="I1031" s="2"/>
      <c r="J1031" s="4"/>
    </row>
    <row r="1032" spans="1:10" s="9" customFormat="1" x14ac:dyDescent="0.2">
      <c r="A1032" s="4"/>
      <c r="B1032" s="2"/>
      <c r="C1032" s="4"/>
      <c r="D1032" s="2"/>
      <c r="E1032" s="2"/>
      <c r="F1032" s="51"/>
      <c r="G1032" s="808"/>
      <c r="H1032" s="2"/>
      <c r="I1032" s="2"/>
      <c r="J1032" s="4"/>
    </row>
    <row r="1033" spans="1:10" s="9" customFormat="1" x14ac:dyDescent="0.2">
      <c r="A1033" s="4"/>
      <c r="B1033" s="2"/>
      <c r="C1033" s="4"/>
      <c r="D1033" s="2"/>
      <c r="E1033" s="2"/>
      <c r="F1033" s="51"/>
      <c r="G1033" s="808"/>
      <c r="H1033" s="2"/>
      <c r="I1033" s="2"/>
      <c r="J1033" s="4"/>
    </row>
    <row r="1034" spans="1:10" s="9" customFormat="1" x14ac:dyDescent="0.2">
      <c r="A1034" s="4"/>
      <c r="B1034" s="2"/>
      <c r="C1034" s="4"/>
      <c r="D1034" s="2"/>
      <c r="E1034" s="2"/>
      <c r="F1034" s="51"/>
      <c r="G1034" s="808"/>
      <c r="H1034" s="2"/>
      <c r="I1034" s="2"/>
      <c r="J1034" s="4"/>
    </row>
    <row r="1035" spans="1:10" s="9" customFormat="1" x14ac:dyDescent="0.2">
      <c r="A1035" s="4"/>
      <c r="B1035" s="2"/>
      <c r="C1035" s="4"/>
      <c r="D1035" s="2"/>
      <c r="E1035" s="2"/>
      <c r="F1035" s="51"/>
      <c r="G1035" s="808"/>
      <c r="H1035" s="2"/>
      <c r="I1035" s="2"/>
      <c r="J1035" s="4"/>
    </row>
    <row r="1036" spans="1:10" s="9" customFormat="1" x14ac:dyDescent="0.2">
      <c r="A1036" s="4"/>
      <c r="B1036" s="2"/>
      <c r="C1036" s="4"/>
      <c r="D1036" s="2"/>
      <c r="E1036" s="2"/>
      <c r="F1036" s="51"/>
      <c r="G1036" s="808"/>
      <c r="H1036" s="2"/>
      <c r="I1036" s="2"/>
      <c r="J1036" s="4"/>
    </row>
    <row r="1037" spans="1:10" s="9" customFormat="1" x14ac:dyDescent="0.2">
      <c r="A1037" s="4"/>
      <c r="B1037" s="2"/>
      <c r="C1037" s="4"/>
      <c r="D1037" s="2"/>
      <c r="E1037" s="2"/>
      <c r="F1037" s="51"/>
      <c r="G1037" s="808"/>
      <c r="H1037" s="2"/>
      <c r="I1037" s="2"/>
      <c r="J1037" s="4"/>
    </row>
    <row r="1038" spans="1:10" s="9" customFormat="1" x14ac:dyDescent="0.2">
      <c r="A1038" s="4"/>
      <c r="B1038" s="2"/>
      <c r="C1038" s="4"/>
      <c r="D1038" s="2"/>
      <c r="E1038" s="2"/>
      <c r="F1038" s="51"/>
      <c r="G1038" s="808"/>
      <c r="H1038" s="2"/>
      <c r="I1038" s="2"/>
      <c r="J1038" s="4"/>
    </row>
    <row r="1039" spans="1:10" s="9" customFormat="1" x14ac:dyDescent="0.2">
      <c r="A1039" s="4"/>
      <c r="B1039" s="2"/>
      <c r="C1039" s="4"/>
      <c r="D1039" s="2"/>
      <c r="E1039" s="2"/>
      <c r="F1039" s="51"/>
      <c r="G1039" s="808"/>
      <c r="H1039" s="2"/>
      <c r="I1039" s="2"/>
      <c r="J1039" s="4"/>
    </row>
    <row r="1040" spans="1:10" s="9" customFormat="1" x14ac:dyDescent="0.2">
      <c r="A1040" s="4"/>
      <c r="B1040" s="2"/>
      <c r="C1040" s="4"/>
      <c r="D1040" s="2"/>
      <c r="E1040" s="2"/>
      <c r="F1040" s="51"/>
      <c r="G1040" s="808"/>
      <c r="H1040" s="2"/>
      <c r="I1040" s="2"/>
      <c r="J1040" s="4"/>
    </row>
    <row r="1041" spans="1:10" s="9" customFormat="1" x14ac:dyDescent="0.2">
      <c r="A1041" s="4"/>
      <c r="B1041" s="2"/>
      <c r="C1041" s="4"/>
      <c r="D1041" s="2"/>
      <c r="E1041" s="2"/>
      <c r="F1041" s="51"/>
      <c r="G1041" s="808"/>
      <c r="H1041" s="2"/>
      <c r="I1041" s="2"/>
      <c r="J1041" s="4"/>
    </row>
    <row r="1042" spans="1:10" s="9" customFormat="1" x14ac:dyDescent="0.2">
      <c r="A1042" s="4"/>
      <c r="B1042" s="2"/>
      <c r="C1042" s="4"/>
      <c r="D1042" s="2"/>
      <c r="E1042" s="2"/>
      <c r="F1042" s="51"/>
      <c r="G1042" s="808"/>
      <c r="H1042" s="2"/>
      <c r="I1042" s="2"/>
      <c r="J1042" s="4"/>
    </row>
    <row r="1043" spans="1:10" s="9" customFormat="1" x14ac:dyDescent="0.2">
      <c r="A1043" s="4"/>
      <c r="B1043" s="2"/>
      <c r="C1043" s="4"/>
      <c r="D1043" s="2"/>
      <c r="E1043" s="2"/>
      <c r="F1043" s="51"/>
      <c r="G1043" s="808"/>
      <c r="H1043" s="2"/>
      <c r="I1043" s="2"/>
      <c r="J1043" s="4"/>
    </row>
    <row r="1044" spans="1:10" s="9" customFormat="1" x14ac:dyDescent="0.2">
      <c r="A1044" s="4"/>
      <c r="B1044" s="2"/>
      <c r="C1044" s="4"/>
      <c r="D1044" s="2"/>
      <c r="E1044" s="2"/>
      <c r="F1044" s="51"/>
      <c r="G1044" s="808"/>
      <c r="H1044" s="2"/>
      <c r="I1044" s="2"/>
      <c r="J1044" s="4"/>
    </row>
    <row r="1045" spans="1:10" s="9" customFormat="1" x14ac:dyDescent="0.2">
      <c r="A1045" s="4"/>
      <c r="B1045" s="2"/>
      <c r="C1045" s="4"/>
      <c r="D1045" s="2"/>
      <c r="E1045" s="2"/>
      <c r="F1045" s="51"/>
      <c r="G1045" s="808"/>
      <c r="H1045" s="2"/>
      <c r="I1045" s="2"/>
      <c r="J1045" s="4"/>
    </row>
    <row r="1046" spans="1:10" s="9" customFormat="1" x14ac:dyDescent="0.2">
      <c r="A1046" s="4"/>
      <c r="B1046" s="2"/>
      <c r="C1046" s="4"/>
      <c r="D1046" s="2"/>
      <c r="E1046" s="2"/>
      <c r="F1046" s="51"/>
      <c r="G1046" s="808"/>
      <c r="H1046" s="2"/>
      <c r="I1046" s="2"/>
      <c r="J1046" s="4"/>
    </row>
    <row r="1047" spans="1:10" s="9" customFormat="1" x14ac:dyDescent="0.2">
      <c r="A1047" s="4"/>
      <c r="B1047" s="2"/>
      <c r="C1047" s="4"/>
      <c r="D1047" s="2"/>
      <c r="E1047" s="2"/>
      <c r="F1047" s="51"/>
      <c r="G1047" s="808"/>
      <c r="H1047" s="2"/>
      <c r="I1047" s="2"/>
      <c r="J1047" s="4"/>
    </row>
    <row r="1048" spans="1:10" s="9" customFormat="1" x14ac:dyDescent="0.2">
      <c r="A1048" s="4"/>
      <c r="B1048" s="2"/>
      <c r="C1048" s="4"/>
      <c r="D1048" s="2"/>
      <c r="E1048" s="2"/>
      <c r="F1048" s="51"/>
      <c r="G1048" s="808"/>
      <c r="H1048" s="2"/>
      <c r="I1048" s="2"/>
      <c r="J1048" s="4"/>
    </row>
    <row r="1049" spans="1:10" s="9" customFormat="1" x14ac:dyDescent="0.2">
      <c r="A1049" s="4"/>
      <c r="B1049" s="2"/>
      <c r="C1049" s="4"/>
      <c r="D1049" s="2"/>
      <c r="E1049" s="2"/>
      <c r="F1049" s="51"/>
      <c r="G1049" s="808"/>
      <c r="H1049" s="2"/>
      <c r="I1049" s="2"/>
      <c r="J1049" s="4"/>
    </row>
    <row r="1050" spans="1:10" s="9" customFormat="1" x14ac:dyDescent="0.2">
      <c r="A1050" s="4"/>
      <c r="B1050" s="2"/>
      <c r="C1050" s="4"/>
      <c r="D1050" s="2"/>
      <c r="E1050" s="2"/>
      <c r="F1050" s="51"/>
      <c r="G1050" s="808"/>
      <c r="H1050" s="2"/>
      <c r="I1050" s="2"/>
      <c r="J1050" s="4"/>
    </row>
    <row r="1051" spans="1:10" s="9" customFormat="1" x14ac:dyDescent="0.2">
      <c r="A1051" s="4"/>
      <c r="B1051" s="2"/>
      <c r="C1051" s="4"/>
      <c r="D1051" s="2"/>
      <c r="E1051" s="2"/>
      <c r="F1051" s="51"/>
      <c r="G1051" s="808"/>
      <c r="H1051" s="2"/>
      <c r="I1051" s="2"/>
      <c r="J1051" s="4"/>
    </row>
    <row r="1052" spans="1:10" s="9" customFormat="1" x14ac:dyDescent="0.2">
      <c r="A1052" s="4"/>
      <c r="B1052" s="2"/>
      <c r="C1052" s="4"/>
      <c r="D1052" s="2"/>
      <c r="E1052" s="2"/>
      <c r="F1052" s="51"/>
      <c r="G1052" s="808"/>
      <c r="H1052" s="2"/>
      <c r="I1052" s="2"/>
      <c r="J1052" s="4"/>
    </row>
    <row r="1053" spans="1:10" s="9" customFormat="1" x14ac:dyDescent="0.2">
      <c r="A1053" s="4"/>
      <c r="B1053" s="2"/>
      <c r="C1053" s="4"/>
      <c r="D1053" s="2"/>
      <c r="E1053" s="2"/>
      <c r="F1053" s="51"/>
      <c r="G1053" s="808"/>
      <c r="H1053" s="2"/>
      <c r="I1053" s="2"/>
      <c r="J1053" s="4"/>
    </row>
    <row r="1054" spans="1:10" s="9" customFormat="1" x14ac:dyDescent="0.2">
      <c r="A1054" s="4"/>
      <c r="B1054" s="2"/>
      <c r="C1054" s="4"/>
      <c r="D1054" s="2"/>
      <c r="E1054" s="2"/>
      <c r="F1054" s="51"/>
      <c r="G1054" s="808"/>
      <c r="H1054" s="2"/>
      <c r="I1054" s="2"/>
      <c r="J1054" s="4"/>
    </row>
    <row r="1055" spans="1:10" s="9" customFormat="1" x14ac:dyDescent="0.2">
      <c r="A1055" s="4"/>
      <c r="B1055" s="2"/>
      <c r="C1055" s="4"/>
      <c r="D1055" s="2"/>
      <c r="E1055" s="2"/>
      <c r="F1055" s="51"/>
      <c r="G1055" s="808"/>
      <c r="H1055" s="2"/>
      <c r="I1055" s="2"/>
      <c r="J1055" s="4"/>
    </row>
    <row r="1056" spans="1:10" s="9" customFormat="1" x14ac:dyDescent="0.2">
      <c r="A1056" s="4"/>
      <c r="B1056" s="2"/>
      <c r="C1056" s="4"/>
      <c r="D1056" s="2"/>
      <c r="E1056" s="2"/>
      <c r="F1056" s="51"/>
      <c r="G1056" s="808"/>
      <c r="H1056" s="2"/>
      <c r="I1056" s="2"/>
      <c r="J1056" s="4"/>
    </row>
    <row r="1057" spans="1:10" s="9" customFormat="1" x14ac:dyDescent="0.2">
      <c r="A1057" s="4"/>
      <c r="B1057" s="2"/>
      <c r="C1057" s="4"/>
      <c r="D1057" s="2"/>
      <c r="E1057" s="2"/>
      <c r="F1057" s="51"/>
      <c r="G1057" s="808"/>
      <c r="H1057" s="2"/>
      <c r="I1057" s="2"/>
      <c r="J1057" s="4"/>
    </row>
    <row r="1058" spans="1:10" s="9" customFormat="1" x14ac:dyDescent="0.2">
      <c r="A1058" s="4"/>
      <c r="B1058" s="2"/>
      <c r="C1058" s="4"/>
      <c r="D1058" s="2"/>
      <c r="E1058" s="2"/>
      <c r="F1058" s="51"/>
      <c r="G1058" s="808"/>
      <c r="H1058" s="2"/>
      <c r="I1058" s="2"/>
      <c r="J1058" s="4"/>
    </row>
    <row r="1059" spans="1:10" s="9" customFormat="1" x14ac:dyDescent="0.2">
      <c r="A1059" s="4"/>
      <c r="B1059" s="2"/>
      <c r="C1059" s="4"/>
      <c r="D1059" s="2"/>
      <c r="E1059" s="2"/>
      <c r="F1059" s="51"/>
      <c r="G1059" s="808"/>
      <c r="H1059" s="2"/>
      <c r="I1059" s="2"/>
      <c r="J1059" s="4"/>
    </row>
    <row r="1060" spans="1:10" s="9" customFormat="1" x14ac:dyDescent="0.2">
      <c r="A1060" s="4"/>
      <c r="B1060" s="2"/>
      <c r="C1060" s="4"/>
      <c r="D1060" s="2"/>
      <c r="E1060" s="2"/>
      <c r="F1060" s="51"/>
      <c r="G1060" s="808"/>
      <c r="H1060" s="2"/>
      <c r="I1060" s="2"/>
      <c r="J1060" s="4"/>
    </row>
    <row r="1061" spans="1:10" s="9" customFormat="1" x14ac:dyDescent="0.2">
      <c r="A1061" s="4"/>
      <c r="B1061" s="2"/>
      <c r="C1061" s="4"/>
      <c r="D1061" s="2"/>
      <c r="E1061" s="2"/>
      <c r="F1061" s="51"/>
      <c r="G1061" s="808"/>
      <c r="H1061" s="2"/>
      <c r="I1061" s="2"/>
      <c r="J1061" s="4"/>
    </row>
    <row r="1062" spans="1:10" s="9" customFormat="1" x14ac:dyDescent="0.2">
      <c r="A1062" s="4"/>
      <c r="B1062" s="2"/>
      <c r="C1062" s="4"/>
      <c r="D1062" s="2"/>
      <c r="E1062" s="2"/>
      <c r="F1062" s="51"/>
      <c r="G1062" s="808"/>
      <c r="H1062" s="2"/>
      <c r="I1062" s="2"/>
      <c r="J1062" s="4"/>
    </row>
    <row r="1063" spans="1:10" s="9" customFormat="1" x14ac:dyDescent="0.2">
      <c r="A1063" s="4"/>
      <c r="B1063" s="2"/>
      <c r="C1063" s="4"/>
      <c r="D1063" s="2"/>
      <c r="E1063" s="2"/>
      <c r="F1063" s="51"/>
      <c r="G1063" s="808"/>
      <c r="H1063" s="2"/>
      <c r="I1063" s="2"/>
      <c r="J1063" s="4"/>
    </row>
    <row r="1064" spans="1:10" s="9" customFormat="1" x14ac:dyDescent="0.2">
      <c r="A1064" s="4"/>
      <c r="B1064" s="2"/>
      <c r="C1064" s="4"/>
      <c r="D1064" s="2"/>
      <c r="E1064" s="2"/>
      <c r="F1064" s="51"/>
      <c r="G1064" s="808"/>
      <c r="H1064" s="2"/>
      <c r="I1064" s="2"/>
      <c r="J1064" s="4"/>
    </row>
    <row r="1065" spans="1:10" s="9" customFormat="1" x14ac:dyDescent="0.2">
      <c r="A1065" s="4"/>
      <c r="B1065" s="2"/>
      <c r="C1065" s="4"/>
      <c r="D1065" s="2"/>
      <c r="E1065" s="2"/>
      <c r="F1065" s="51"/>
      <c r="G1065" s="808"/>
      <c r="H1065" s="2"/>
      <c r="I1065" s="2"/>
      <c r="J1065" s="4"/>
    </row>
    <row r="1066" spans="1:10" s="9" customFormat="1" x14ac:dyDescent="0.2">
      <c r="A1066" s="4"/>
      <c r="B1066" s="2"/>
      <c r="C1066" s="4"/>
      <c r="D1066" s="2"/>
      <c r="E1066" s="2"/>
      <c r="F1066" s="51"/>
      <c r="G1066" s="808"/>
      <c r="H1066" s="2"/>
      <c r="I1066" s="2"/>
      <c r="J1066" s="4"/>
    </row>
    <row r="1067" spans="1:10" s="9" customFormat="1" x14ac:dyDescent="0.2">
      <c r="A1067" s="4"/>
      <c r="B1067" s="2"/>
      <c r="C1067" s="4"/>
      <c r="D1067" s="2"/>
      <c r="E1067" s="2"/>
      <c r="F1067" s="51"/>
      <c r="G1067" s="808"/>
      <c r="H1067" s="2"/>
      <c r="I1067" s="2"/>
      <c r="J1067" s="4"/>
    </row>
    <row r="1068" spans="1:10" s="9" customFormat="1" x14ac:dyDescent="0.2">
      <c r="A1068" s="4"/>
      <c r="B1068" s="2"/>
      <c r="C1068" s="4"/>
      <c r="D1068" s="2"/>
      <c r="E1068" s="2"/>
      <c r="F1068" s="51"/>
      <c r="G1068" s="808"/>
      <c r="H1068" s="2"/>
      <c r="I1068" s="2"/>
      <c r="J1068" s="4"/>
    </row>
    <row r="1069" spans="1:10" s="9" customFormat="1" x14ac:dyDescent="0.2">
      <c r="A1069" s="4"/>
      <c r="B1069" s="2"/>
      <c r="C1069" s="4"/>
      <c r="D1069" s="2"/>
      <c r="E1069" s="2"/>
      <c r="F1069" s="51"/>
      <c r="G1069" s="808"/>
      <c r="H1069" s="2"/>
      <c r="I1069" s="2"/>
      <c r="J1069" s="4"/>
    </row>
    <row r="1070" spans="1:10" s="9" customFormat="1" x14ac:dyDescent="0.2">
      <c r="A1070" s="4"/>
      <c r="B1070" s="2"/>
      <c r="C1070" s="4"/>
      <c r="D1070" s="2"/>
      <c r="E1070" s="2"/>
      <c r="F1070" s="51"/>
      <c r="G1070" s="808"/>
      <c r="H1070" s="2"/>
      <c r="I1070" s="2"/>
      <c r="J1070" s="4"/>
    </row>
    <row r="1071" spans="1:10" s="9" customFormat="1" x14ac:dyDescent="0.2">
      <c r="A1071" s="4"/>
      <c r="B1071" s="2"/>
      <c r="C1071" s="4"/>
      <c r="D1071" s="2"/>
      <c r="E1071" s="2"/>
      <c r="F1071" s="51"/>
      <c r="G1071" s="808"/>
      <c r="H1071" s="2"/>
      <c r="I1071" s="2"/>
      <c r="J1071" s="4"/>
    </row>
    <row r="1072" spans="1:10" s="9" customFormat="1" x14ac:dyDescent="0.2">
      <c r="A1072" s="4"/>
      <c r="B1072" s="2"/>
      <c r="C1072" s="4"/>
      <c r="D1072" s="2"/>
      <c r="E1072" s="2"/>
      <c r="F1072" s="51"/>
      <c r="G1072" s="808"/>
      <c r="H1072" s="2"/>
      <c r="I1072" s="2"/>
      <c r="J1072" s="4"/>
    </row>
    <row r="1073" spans="1:10" s="9" customFormat="1" x14ac:dyDescent="0.2">
      <c r="A1073" s="4"/>
      <c r="B1073" s="2"/>
      <c r="C1073" s="4"/>
      <c r="D1073" s="2"/>
      <c r="E1073" s="2"/>
      <c r="F1073" s="51"/>
      <c r="G1073" s="808"/>
      <c r="H1073" s="2"/>
      <c r="I1073" s="2"/>
      <c r="J1073" s="4"/>
    </row>
    <row r="1074" spans="1:10" s="9" customFormat="1" x14ac:dyDescent="0.2">
      <c r="A1074" s="4"/>
      <c r="B1074" s="2"/>
      <c r="C1074" s="4"/>
      <c r="D1074" s="2"/>
      <c r="E1074" s="2"/>
      <c r="F1074" s="51"/>
      <c r="G1074" s="808"/>
      <c r="H1074" s="2"/>
      <c r="I1074" s="2"/>
      <c r="J1074" s="4"/>
    </row>
    <row r="1075" spans="1:10" s="9" customFormat="1" x14ac:dyDescent="0.2">
      <c r="A1075" s="4"/>
      <c r="B1075" s="2"/>
      <c r="C1075" s="4"/>
      <c r="D1075" s="2"/>
      <c r="E1075" s="2"/>
      <c r="F1075" s="51"/>
      <c r="G1075" s="808"/>
      <c r="H1075" s="2"/>
      <c r="I1075" s="2"/>
      <c r="J1075" s="4"/>
    </row>
    <row r="1076" spans="1:10" s="9" customFormat="1" x14ac:dyDescent="0.2">
      <c r="A1076" s="4"/>
      <c r="B1076" s="2"/>
      <c r="C1076" s="4"/>
      <c r="D1076" s="2"/>
      <c r="E1076" s="2"/>
      <c r="F1076" s="51"/>
      <c r="G1076" s="808"/>
      <c r="H1076" s="2"/>
      <c r="I1076" s="2"/>
      <c r="J1076" s="4"/>
    </row>
    <row r="1077" spans="1:10" s="9" customFormat="1" x14ac:dyDescent="0.2">
      <c r="A1077" s="4"/>
      <c r="B1077" s="2"/>
      <c r="C1077" s="4"/>
      <c r="D1077" s="2"/>
      <c r="E1077" s="2"/>
      <c r="F1077" s="51"/>
      <c r="G1077" s="808"/>
      <c r="H1077" s="2"/>
      <c r="I1077" s="2"/>
      <c r="J1077" s="4"/>
    </row>
    <row r="1078" spans="1:10" s="9" customFormat="1" x14ac:dyDescent="0.2">
      <c r="A1078" s="4"/>
      <c r="B1078" s="2"/>
      <c r="C1078" s="4"/>
      <c r="D1078" s="2"/>
      <c r="E1078" s="2"/>
      <c r="F1078" s="51"/>
      <c r="G1078" s="808"/>
      <c r="H1078" s="2"/>
      <c r="I1078" s="2"/>
      <c r="J1078" s="4"/>
    </row>
    <row r="1079" spans="1:10" s="9" customFormat="1" x14ac:dyDescent="0.2">
      <c r="A1079" s="4"/>
      <c r="B1079" s="2"/>
      <c r="C1079" s="4"/>
      <c r="D1079" s="2"/>
      <c r="E1079" s="2"/>
      <c r="F1079" s="51"/>
      <c r="G1079" s="808"/>
      <c r="H1079" s="2"/>
      <c r="I1079" s="2"/>
      <c r="J1079" s="4"/>
    </row>
    <row r="1080" spans="1:10" s="9" customFormat="1" x14ac:dyDescent="0.2">
      <c r="A1080" s="4"/>
      <c r="B1080" s="2"/>
      <c r="C1080" s="4"/>
      <c r="D1080" s="2"/>
      <c r="E1080" s="2"/>
      <c r="F1080" s="51"/>
      <c r="G1080" s="808"/>
      <c r="H1080" s="2"/>
      <c r="I1080" s="2"/>
      <c r="J1080" s="4"/>
    </row>
    <row r="1081" spans="1:10" s="9" customFormat="1" x14ac:dyDescent="0.2">
      <c r="A1081" s="4"/>
      <c r="B1081" s="2"/>
      <c r="C1081" s="4"/>
      <c r="D1081" s="2"/>
      <c r="E1081" s="2"/>
      <c r="F1081" s="51"/>
      <c r="G1081" s="808"/>
      <c r="H1081" s="2"/>
      <c r="I1081" s="2"/>
      <c r="J1081" s="4"/>
    </row>
    <row r="1082" spans="1:10" s="9" customFormat="1" x14ac:dyDescent="0.2">
      <c r="A1082" s="4"/>
      <c r="B1082" s="2"/>
      <c r="C1082" s="4"/>
      <c r="D1082" s="2"/>
      <c r="E1082" s="2"/>
      <c r="F1082" s="51"/>
      <c r="G1082" s="808"/>
      <c r="H1082" s="2"/>
      <c r="I1082" s="2"/>
      <c r="J1082" s="4"/>
    </row>
    <row r="1083" spans="1:10" s="9" customFormat="1" x14ac:dyDescent="0.2">
      <c r="A1083" s="4"/>
      <c r="B1083" s="2"/>
      <c r="C1083" s="4"/>
      <c r="D1083" s="2"/>
      <c r="E1083" s="2"/>
      <c r="F1083" s="51"/>
      <c r="G1083" s="808"/>
      <c r="H1083" s="2"/>
      <c r="I1083" s="2"/>
      <c r="J1083" s="4"/>
    </row>
    <row r="1084" spans="1:10" s="9" customFormat="1" x14ac:dyDescent="0.2">
      <c r="A1084" s="4"/>
      <c r="B1084" s="2"/>
      <c r="C1084" s="4"/>
      <c r="D1084" s="2"/>
      <c r="E1084" s="2"/>
      <c r="F1084" s="51"/>
      <c r="G1084" s="808"/>
      <c r="H1084" s="2"/>
      <c r="I1084" s="2"/>
      <c r="J1084" s="4"/>
    </row>
    <row r="1085" spans="1:10" s="9" customFormat="1" x14ac:dyDescent="0.2">
      <c r="A1085" s="4"/>
      <c r="B1085" s="2"/>
      <c r="C1085" s="4"/>
      <c r="D1085" s="2"/>
      <c r="E1085" s="2"/>
      <c r="F1085" s="51"/>
      <c r="G1085" s="808"/>
      <c r="H1085" s="2"/>
      <c r="I1085" s="2"/>
      <c r="J1085" s="4"/>
    </row>
    <row r="1086" spans="1:10" s="9" customFormat="1" x14ac:dyDescent="0.2">
      <c r="A1086" s="4"/>
      <c r="B1086" s="2"/>
      <c r="C1086" s="4"/>
      <c r="D1086" s="2"/>
      <c r="E1086" s="2"/>
      <c r="F1086" s="51"/>
      <c r="G1086" s="808"/>
      <c r="H1086" s="2"/>
      <c r="I1086" s="2"/>
      <c r="J1086" s="4"/>
    </row>
    <row r="1087" spans="1:10" s="9" customFormat="1" x14ac:dyDescent="0.2">
      <c r="A1087" s="4"/>
      <c r="B1087" s="2"/>
      <c r="C1087" s="4"/>
      <c r="D1087" s="2"/>
      <c r="E1087" s="2"/>
      <c r="F1087" s="51"/>
      <c r="G1087" s="808"/>
      <c r="H1087" s="2"/>
      <c r="I1087" s="2"/>
      <c r="J1087" s="4"/>
    </row>
    <row r="1088" spans="1:10" s="9" customFormat="1" x14ac:dyDescent="0.2">
      <c r="A1088" s="4"/>
      <c r="B1088" s="2"/>
      <c r="C1088" s="4"/>
      <c r="D1088" s="2"/>
      <c r="E1088" s="2"/>
      <c r="F1088" s="51"/>
      <c r="G1088" s="808"/>
      <c r="H1088" s="2"/>
      <c r="I1088" s="2"/>
      <c r="J1088" s="4"/>
    </row>
    <row r="1089" spans="1:10" s="9" customFormat="1" x14ac:dyDescent="0.2">
      <c r="A1089" s="4"/>
      <c r="B1089" s="2"/>
      <c r="C1089" s="4"/>
      <c r="D1089" s="2"/>
      <c r="E1089" s="2"/>
      <c r="F1089" s="51"/>
      <c r="G1089" s="808"/>
      <c r="H1089" s="2"/>
      <c r="I1089" s="2"/>
      <c r="J1089" s="4"/>
    </row>
    <row r="1090" spans="1:10" s="9" customFormat="1" x14ac:dyDescent="0.2">
      <c r="A1090" s="4"/>
      <c r="B1090" s="2"/>
      <c r="C1090" s="4"/>
      <c r="D1090" s="2"/>
      <c r="E1090" s="2"/>
      <c r="F1090" s="51"/>
      <c r="G1090" s="808"/>
      <c r="H1090" s="2"/>
      <c r="I1090" s="2"/>
      <c r="J1090" s="4"/>
    </row>
    <row r="1091" spans="1:10" s="9" customFormat="1" x14ac:dyDescent="0.2">
      <c r="A1091" s="4"/>
      <c r="B1091" s="2"/>
      <c r="C1091" s="4"/>
      <c r="D1091" s="2"/>
      <c r="E1091" s="2"/>
      <c r="F1091" s="51"/>
      <c r="G1091" s="808"/>
      <c r="H1091" s="2"/>
      <c r="I1091" s="2"/>
      <c r="J1091" s="4"/>
    </row>
    <row r="1092" spans="1:10" s="9" customFormat="1" x14ac:dyDescent="0.2">
      <c r="A1092" s="4"/>
      <c r="B1092" s="2"/>
      <c r="C1092" s="4"/>
      <c r="D1092" s="2"/>
      <c r="E1092" s="2"/>
      <c r="F1092" s="51"/>
      <c r="G1092" s="808"/>
      <c r="H1092" s="2"/>
      <c r="I1092" s="2"/>
      <c r="J1092" s="4"/>
    </row>
    <row r="1093" spans="1:10" s="9" customFormat="1" x14ac:dyDescent="0.2">
      <c r="A1093" s="4"/>
      <c r="B1093" s="2"/>
      <c r="C1093" s="4"/>
      <c r="D1093" s="2"/>
      <c r="E1093" s="2"/>
      <c r="F1093" s="51"/>
      <c r="G1093" s="808"/>
      <c r="H1093" s="2"/>
      <c r="I1093" s="2"/>
      <c r="J1093" s="4"/>
    </row>
    <row r="1094" spans="1:10" s="9" customFormat="1" x14ac:dyDescent="0.2">
      <c r="A1094" s="4"/>
      <c r="B1094" s="2"/>
      <c r="C1094" s="4"/>
      <c r="D1094" s="2"/>
      <c r="E1094" s="2"/>
      <c r="F1094" s="51"/>
      <c r="G1094" s="808"/>
      <c r="H1094" s="2"/>
      <c r="I1094" s="2"/>
      <c r="J1094" s="4"/>
    </row>
    <row r="1095" spans="1:10" s="9" customFormat="1" x14ac:dyDescent="0.2">
      <c r="A1095" s="4"/>
      <c r="B1095" s="2"/>
      <c r="C1095" s="4"/>
      <c r="D1095" s="2"/>
      <c r="E1095" s="2"/>
      <c r="F1095" s="51"/>
      <c r="G1095" s="808"/>
      <c r="H1095" s="2"/>
      <c r="I1095" s="2"/>
      <c r="J1095" s="4"/>
    </row>
    <row r="1096" spans="1:10" s="9" customFormat="1" x14ac:dyDescent="0.2">
      <c r="A1096" s="4"/>
      <c r="B1096" s="2"/>
      <c r="C1096" s="4"/>
      <c r="D1096" s="2"/>
      <c r="E1096" s="2"/>
      <c r="F1096" s="51"/>
      <c r="G1096" s="808"/>
      <c r="H1096" s="2"/>
      <c r="I1096" s="2"/>
      <c r="J1096" s="4"/>
    </row>
    <row r="1097" spans="1:10" s="9" customFormat="1" x14ac:dyDescent="0.2">
      <c r="A1097" s="4"/>
      <c r="B1097" s="2"/>
      <c r="C1097" s="4"/>
      <c r="D1097" s="2"/>
      <c r="E1097" s="2"/>
      <c r="F1097" s="51"/>
      <c r="G1097" s="808"/>
      <c r="H1097" s="2"/>
      <c r="I1097" s="2"/>
      <c r="J1097" s="4"/>
    </row>
    <row r="1098" spans="1:10" s="9" customFormat="1" x14ac:dyDescent="0.2">
      <c r="A1098" s="4"/>
      <c r="B1098" s="2"/>
      <c r="C1098" s="4"/>
      <c r="D1098" s="2"/>
      <c r="E1098" s="2"/>
      <c r="F1098" s="51"/>
      <c r="G1098" s="808"/>
      <c r="H1098" s="2"/>
      <c r="I1098" s="2"/>
      <c r="J1098" s="4"/>
    </row>
    <row r="1099" spans="1:10" s="9" customFormat="1" x14ac:dyDescent="0.2">
      <c r="A1099" s="4"/>
      <c r="B1099" s="2"/>
      <c r="C1099" s="4"/>
      <c r="D1099" s="2"/>
      <c r="E1099" s="2"/>
      <c r="F1099" s="51"/>
      <c r="G1099" s="808"/>
      <c r="H1099" s="2"/>
      <c r="I1099" s="2"/>
      <c r="J1099" s="4"/>
    </row>
    <row r="1100" spans="1:10" s="9" customFormat="1" x14ac:dyDescent="0.2">
      <c r="A1100" s="4"/>
      <c r="B1100" s="2"/>
      <c r="C1100" s="4"/>
      <c r="D1100" s="2"/>
      <c r="E1100" s="2"/>
      <c r="F1100" s="51"/>
      <c r="G1100" s="808"/>
      <c r="H1100" s="2"/>
      <c r="I1100" s="2"/>
      <c r="J1100" s="4"/>
    </row>
    <row r="1101" spans="1:10" s="9" customFormat="1" x14ac:dyDescent="0.2">
      <c r="A1101" s="4"/>
      <c r="B1101" s="2"/>
      <c r="C1101" s="4"/>
      <c r="D1101" s="2"/>
      <c r="E1101" s="2"/>
      <c r="F1101" s="51"/>
      <c r="G1101" s="808"/>
      <c r="H1101" s="2"/>
      <c r="I1101" s="2"/>
      <c r="J1101" s="4"/>
    </row>
    <row r="1102" spans="1:10" s="9" customFormat="1" x14ac:dyDescent="0.2">
      <c r="A1102" s="4"/>
      <c r="B1102" s="2"/>
      <c r="C1102" s="4"/>
      <c r="D1102" s="2"/>
      <c r="E1102" s="2"/>
      <c r="F1102" s="51"/>
      <c r="G1102" s="808"/>
      <c r="H1102" s="2"/>
      <c r="I1102" s="2"/>
      <c r="J1102" s="4"/>
    </row>
    <row r="1103" spans="1:10" s="9" customFormat="1" x14ac:dyDescent="0.2">
      <c r="A1103" s="4"/>
      <c r="B1103" s="2"/>
      <c r="C1103" s="4"/>
      <c r="D1103" s="2"/>
      <c r="E1103" s="2"/>
      <c r="F1103" s="51"/>
      <c r="G1103" s="808"/>
      <c r="H1103" s="2"/>
      <c r="I1103" s="2"/>
      <c r="J1103" s="4"/>
    </row>
    <row r="1104" spans="1:10" s="9" customFormat="1" x14ac:dyDescent="0.2">
      <c r="A1104" s="4"/>
      <c r="B1104" s="2"/>
      <c r="C1104" s="4"/>
      <c r="D1104" s="2"/>
      <c r="E1104" s="2"/>
      <c r="F1104" s="51"/>
      <c r="G1104" s="808"/>
      <c r="H1104" s="2"/>
      <c r="I1104" s="2"/>
      <c r="J1104" s="4"/>
    </row>
    <row r="1105" spans="1:10" s="9" customFormat="1" x14ac:dyDescent="0.2">
      <c r="A1105" s="4"/>
      <c r="B1105" s="2"/>
      <c r="C1105" s="4"/>
      <c r="D1105" s="2"/>
      <c r="E1105" s="2"/>
      <c r="F1105" s="51"/>
      <c r="G1105" s="808"/>
      <c r="H1105" s="2"/>
      <c r="I1105" s="2"/>
      <c r="J1105" s="4"/>
    </row>
    <row r="1106" spans="1:10" s="9" customFormat="1" x14ac:dyDescent="0.2">
      <c r="A1106" s="4"/>
      <c r="B1106" s="2"/>
      <c r="C1106" s="4"/>
      <c r="D1106" s="2"/>
      <c r="E1106" s="2"/>
      <c r="F1106" s="51"/>
      <c r="G1106" s="808"/>
      <c r="H1106" s="2"/>
      <c r="I1106" s="2"/>
      <c r="J1106" s="4"/>
    </row>
    <row r="1107" spans="1:10" s="9" customFormat="1" x14ac:dyDescent="0.2">
      <c r="A1107" s="4"/>
      <c r="B1107" s="2"/>
      <c r="C1107" s="4"/>
      <c r="D1107" s="2"/>
      <c r="E1107" s="2"/>
      <c r="F1107" s="51"/>
      <c r="G1107" s="808"/>
      <c r="H1107" s="2"/>
      <c r="I1107" s="2"/>
      <c r="J1107" s="4"/>
    </row>
    <row r="1108" spans="1:10" s="9" customFormat="1" x14ac:dyDescent="0.2">
      <c r="A1108" s="4"/>
      <c r="B1108" s="2"/>
      <c r="C1108" s="4"/>
      <c r="D1108" s="2"/>
      <c r="E1108" s="2"/>
      <c r="F1108" s="51"/>
      <c r="G1108" s="808"/>
      <c r="H1108" s="2"/>
      <c r="I1108" s="2"/>
      <c r="J1108" s="4"/>
    </row>
    <row r="1109" spans="1:10" s="9" customFormat="1" x14ac:dyDescent="0.2">
      <c r="A1109" s="4"/>
      <c r="B1109" s="2"/>
      <c r="C1109" s="4"/>
      <c r="D1109" s="2"/>
      <c r="E1109" s="2"/>
      <c r="F1109" s="51"/>
      <c r="G1109" s="808"/>
      <c r="H1109" s="2"/>
      <c r="I1109" s="2"/>
      <c r="J1109" s="4"/>
    </row>
    <row r="1110" spans="1:10" s="9" customFormat="1" x14ac:dyDescent="0.2">
      <c r="A1110" s="4"/>
      <c r="B1110" s="2"/>
      <c r="C1110" s="4"/>
      <c r="D1110" s="2"/>
      <c r="E1110" s="2"/>
      <c r="F1110" s="51"/>
      <c r="G1110" s="808"/>
      <c r="H1110" s="2"/>
      <c r="I1110" s="2"/>
      <c r="J1110" s="4"/>
    </row>
    <row r="1111" spans="1:10" s="9" customFormat="1" x14ac:dyDescent="0.2">
      <c r="A1111" s="4"/>
      <c r="B1111" s="2"/>
      <c r="C1111" s="4"/>
      <c r="D1111" s="2"/>
      <c r="E1111" s="2"/>
      <c r="F1111" s="51"/>
      <c r="G1111" s="808"/>
      <c r="H1111" s="2"/>
      <c r="I1111" s="2"/>
      <c r="J1111" s="4"/>
    </row>
    <row r="1112" spans="1:10" s="9" customFormat="1" x14ac:dyDescent="0.2">
      <c r="A1112" s="4"/>
      <c r="B1112" s="2"/>
      <c r="C1112" s="4"/>
      <c r="D1112" s="2"/>
      <c r="E1112" s="2"/>
      <c r="F1112" s="51"/>
      <c r="G1112" s="808"/>
      <c r="H1112" s="2"/>
      <c r="I1112" s="2"/>
      <c r="J1112" s="4"/>
    </row>
    <row r="1113" spans="1:10" s="9" customFormat="1" x14ac:dyDescent="0.2">
      <c r="A1113" s="4"/>
      <c r="B1113" s="2"/>
      <c r="C1113" s="4"/>
      <c r="D1113" s="2"/>
      <c r="E1113" s="2"/>
      <c r="F1113" s="51"/>
      <c r="G1113" s="808"/>
      <c r="H1113" s="2"/>
      <c r="I1113" s="2"/>
      <c r="J1113" s="4"/>
    </row>
    <row r="1114" spans="1:10" s="9" customFormat="1" x14ac:dyDescent="0.2">
      <c r="A1114" s="4"/>
      <c r="B1114" s="2"/>
      <c r="C1114" s="4"/>
      <c r="D1114" s="2"/>
      <c r="E1114" s="2"/>
      <c r="F1114" s="51"/>
      <c r="G1114" s="808"/>
      <c r="H1114" s="2"/>
      <c r="I1114" s="2"/>
      <c r="J1114" s="4"/>
    </row>
    <row r="1115" spans="1:10" s="9" customFormat="1" x14ac:dyDescent="0.2">
      <c r="A1115" s="4"/>
      <c r="B1115" s="2"/>
      <c r="C1115" s="4"/>
      <c r="D1115" s="2"/>
      <c r="E1115" s="2"/>
      <c r="F1115" s="51"/>
      <c r="G1115" s="808"/>
      <c r="H1115" s="2"/>
      <c r="I1115" s="2"/>
      <c r="J1115" s="4"/>
    </row>
    <row r="1116" spans="1:10" s="9" customFormat="1" x14ac:dyDescent="0.2">
      <c r="A1116" s="4"/>
      <c r="B1116" s="2"/>
      <c r="C1116" s="4"/>
      <c r="D1116" s="2"/>
      <c r="E1116" s="2"/>
      <c r="F1116" s="51"/>
      <c r="G1116" s="808"/>
      <c r="H1116" s="2"/>
      <c r="I1116" s="2"/>
      <c r="J1116" s="4"/>
    </row>
    <row r="1117" spans="1:10" s="9" customFormat="1" x14ac:dyDescent="0.2">
      <c r="A1117" s="4"/>
      <c r="B1117" s="2"/>
      <c r="C1117" s="4"/>
      <c r="D1117" s="2"/>
      <c r="E1117" s="2"/>
      <c r="F1117" s="51"/>
      <c r="G1117" s="808"/>
      <c r="H1117" s="2"/>
      <c r="I1117" s="2"/>
      <c r="J1117" s="4"/>
    </row>
    <row r="1118" spans="1:10" s="9" customFormat="1" x14ac:dyDescent="0.2">
      <c r="A1118" s="4"/>
      <c r="B1118" s="2"/>
      <c r="C1118" s="4"/>
      <c r="D1118" s="2"/>
      <c r="E1118" s="2"/>
      <c r="F1118" s="51"/>
      <c r="G1118" s="808"/>
      <c r="H1118" s="2"/>
      <c r="I1118" s="2"/>
      <c r="J1118" s="4"/>
    </row>
    <row r="1119" spans="1:10" s="9" customFormat="1" x14ac:dyDescent="0.2">
      <c r="A1119" s="4"/>
      <c r="B1119" s="2"/>
      <c r="C1119" s="4"/>
      <c r="D1119" s="2"/>
      <c r="E1119" s="2"/>
      <c r="F1119" s="51"/>
      <c r="G1119" s="808"/>
      <c r="H1119" s="2"/>
      <c r="I1119" s="2"/>
      <c r="J1119" s="4"/>
    </row>
    <row r="1120" spans="1:10" s="9" customFormat="1" x14ac:dyDescent="0.2">
      <c r="A1120" s="4"/>
      <c r="B1120" s="2"/>
      <c r="C1120" s="4"/>
      <c r="D1120" s="2"/>
      <c r="E1120" s="2"/>
      <c r="F1120" s="51"/>
      <c r="G1120" s="808"/>
      <c r="H1120" s="2"/>
      <c r="I1120" s="2"/>
      <c r="J1120" s="4"/>
    </row>
    <row r="1121" spans="1:10" s="9" customFormat="1" x14ac:dyDescent="0.2">
      <c r="A1121" s="4"/>
      <c r="B1121" s="2"/>
      <c r="C1121" s="4"/>
      <c r="D1121" s="2"/>
      <c r="E1121" s="2"/>
      <c r="F1121" s="51"/>
      <c r="G1121" s="808"/>
      <c r="H1121" s="2"/>
      <c r="I1121" s="2"/>
      <c r="J1121" s="4"/>
    </row>
    <row r="1122" spans="1:10" s="9" customFormat="1" x14ac:dyDescent="0.2">
      <c r="A1122" s="4"/>
      <c r="B1122" s="2"/>
      <c r="C1122" s="4"/>
      <c r="D1122" s="2"/>
      <c r="E1122" s="2"/>
      <c r="F1122" s="51"/>
      <c r="G1122" s="808"/>
      <c r="H1122" s="2"/>
      <c r="I1122" s="2"/>
      <c r="J1122" s="4"/>
    </row>
    <row r="1123" spans="1:10" s="9" customFormat="1" x14ac:dyDescent="0.2">
      <c r="A1123" s="4"/>
      <c r="B1123" s="2"/>
      <c r="C1123" s="4"/>
      <c r="D1123" s="2"/>
      <c r="E1123" s="2"/>
      <c r="F1123" s="51"/>
      <c r="G1123" s="808"/>
      <c r="H1123" s="2"/>
      <c r="I1123" s="2"/>
      <c r="J1123" s="4"/>
    </row>
    <row r="1124" spans="1:10" s="9" customFormat="1" x14ac:dyDescent="0.2">
      <c r="A1124" s="4"/>
      <c r="B1124" s="2"/>
      <c r="C1124" s="4"/>
      <c r="D1124" s="2"/>
      <c r="E1124" s="2"/>
      <c r="F1124" s="51"/>
      <c r="G1124" s="808"/>
      <c r="H1124" s="2"/>
      <c r="I1124" s="2"/>
      <c r="J1124" s="4"/>
    </row>
    <row r="1125" spans="1:10" s="9" customFormat="1" x14ac:dyDescent="0.2">
      <c r="A1125" s="4"/>
      <c r="B1125" s="2"/>
      <c r="C1125" s="4"/>
      <c r="D1125" s="2"/>
      <c r="E1125" s="2"/>
      <c r="F1125" s="51"/>
      <c r="G1125" s="808"/>
      <c r="H1125" s="2"/>
      <c r="I1125" s="2"/>
      <c r="J1125" s="4"/>
    </row>
    <row r="1126" spans="1:10" s="9" customFormat="1" x14ac:dyDescent="0.2">
      <c r="A1126" s="4"/>
      <c r="B1126" s="2"/>
      <c r="C1126" s="4"/>
      <c r="D1126" s="2"/>
      <c r="E1126" s="2"/>
      <c r="F1126" s="51"/>
      <c r="G1126" s="808"/>
      <c r="H1126" s="2"/>
      <c r="I1126" s="2"/>
      <c r="J1126" s="4"/>
    </row>
    <row r="1127" spans="1:10" s="9" customFormat="1" x14ac:dyDescent="0.2">
      <c r="A1127" s="4"/>
      <c r="B1127" s="2"/>
      <c r="C1127" s="4"/>
      <c r="D1127" s="2"/>
      <c r="E1127" s="2"/>
      <c r="F1127" s="51"/>
      <c r="G1127" s="808"/>
      <c r="H1127" s="2"/>
      <c r="I1127" s="2"/>
      <c r="J1127" s="4"/>
    </row>
    <row r="1128" spans="1:10" s="9" customFormat="1" x14ac:dyDescent="0.2">
      <c r="A1128" s="4"/>
      <c r="B1128" s="2"/>
      <c r="C1128" s="4"/>
      <c r="D1128" s="2"/>
      <c r="E1128" s="2"/>
      <c r="F1128" s="51"/>
      <c r="G1128" s="808"/>
      <c r="H1128" s="2"/>
      <c r="I1128" s="2"/>
      <c r="J1128" s="4"/>
    </row>
    <row r="1129" spans="1:10" s="9" customFormat="1" x14ac:dyDescent="0.2">
      <c r="A1129" s="4"/>
      <c r="B1129" s="2"/>
      <c r="C1129" s="4"/>
      <c r="D1129" s="2"/>
      <c r="E1129" s="2"/>
      <c r="F1129" s="51"/>
      <c r="G1129" s="808"/>
      <c r="H1129" s="2"/>
      <c r="I1129" s="2"/>
      <c r="J1129" s="4"/>
    </row>
    <row r="1130" spans="1:10" s="9" customFormat="1" x14ac:dyDescent="0.2">
      <c r="A1130" s="4"/>
      <c r="B1130" s="2"/>
      <c r="C1130" s="4"/>
      <c r="D1130" s="2"/>
      <c r="E1130" s="2"/>
      <c r="F1130" s="51"/>
      <c r="G1130" s="808"/>
      <c r="H1130" s="2"/>
      <c r="I1130" s="2"/>
      <c r="J1130" s="4"/>
    </row>
    <row r="1131" spans="1:10" s="9" customFormat="1" x14ac:dyDescent="0.2">
      <c r="A1131" s="4"/>
      <c r="B1131" s="2"/>
      <c r="C1131" s="4"/>
      <c r="D1131" s="2"/>
      <c r="E1131" s="2"/>
      <c r="F1131" s="51"/>
      <c r="G1131" s="808"/>
      <c r="H1131" s="2"/>
      <c r="I1131" s="2"/>
      <c r="J1131" s="4"/>
    </row>
    <row r="1132" spans="1:10" s="9" customFormat="1" x14ac:dyDescent="0.2">
      <c r="A1132" s="4"/>
      <c r="B1132" s="2"/>
      <c r="C1132" s="4"/>
      <c r="D1132" s="2"/>
      <c r="E1132" s="2"/>
      <c r="F1132" s="51"/>
      <c r="G1132" s="808"/>
      <c r="H1132" s="2"/>
      <c r="I1132" s="2"/>
      <c r="J1132" s="4"/>
    </row>
    <row r="1133" spans="1:10" s="9" customFormat="1" x14ac:dyDescent="0.2">
      <c r="A1133" s="4"/>
      <c r="B1133" s="2"/>
      <c r="C1133" s="4"/>
      <c r="D1133" s="2"/>
      <c r="E1133" s="2"/>
      <c r="F1133" s="51"/>
      <c r="G1133" s="808"/>
      <c r="H1133" s="2"/>
      <c r="I1133" s="2"/>
      <c r="J1133" s="4"/>
    </row>
    <row r="1134" spans="1:10" s="9" customFormat="1" x14ac:dyDescent="0.2">
      <c r="A1134" s="4"/>
      <c r="B1134" s="2"/>
      <c r="C1134" s="4"/>
      <c r="D1134" s="2"/>
      <c r="E1134" s="2"/>
      <c r="F1134" s="51"/>
      <c r="G1134" s="808"/>
      <c r="H1134" s="2"/>
      <c r="I1134" s="2"/>
      <c r="J1134" s="4"/>
    </row>
    <row r="1135" spans="1:10" s="9" customFormat="1" x14ac:dyDescent="0.2">
      <c r="A1135" s="4"/>
      <c r="B1135" s="2"/>
      <c r="C1135" s="4"/>
      <c r="D1135" s="2"/>
      <c r="E1135" s="2"/>
      <c r="F1135" s="51"/>
      <c r="G1135" s="808"/>
      <c r="H1135" s="2"/>
      <c r="I1135" s="2"/>
      <c r="J1135" s="4"/>
    </row>
    <row r="1136" spans="1:10" s="9" customFormat="1" x14ac:dyDescent="0.2">
      <c r="A1136" s="4"/>
      <c r="B1136" s="2"/>
      <c r="C1136" s="4"/>
      <c r="D1136" s="2"/>
      <c r="E1136" s="2"/>
      <c r="F1136" s="51"/>
      <c r="G1136" s="808"/>
      <c r="H1136" s="2"/>
      <c r="I1136" s="2"/>
      <c r="J1136" s="4"/>
    </row>
    <row r="1137" spans="1:10" s="9" customFormat="1" x14ac:dyDescent="0.2">
      <c r="A1137" s="4"/>
      <c r="B1137" s="2"/>
      <c r="C1137" s="4"/>
      <c r="D1137" s="2"/>
      <c r="E1137" s="2"/>
      <c r="F1137" s="51"/>
      <c r="G1137" s="808"/>
      <c r="H1137" s="2"/>
      <c r="I1137" s="2"/>
      <c r="J1137" s="4"/>
    </row>
    <row r="1138" spans="1:10" s="9" customFormat="1" x14ac:dyDescent="0.2">
      <c r="A1138" s="4"/>
      <c r="B1138" s="2"/>
      <c r="C1138" s="4"/>
      <c r="D1138" s="2"/>
      <c r="E1138" s="2"/>
      <c r="F1138" s="51"/>
      <c r="G1138" s="808"/>
      <c r="H1138" s="2"/>
      <c r="I1138" s="2"/>
      <c r="J1138" s="4"/>
    </row>
    <row r="1139" spans="1:10" s="9" customFormat="1" x14ac:dyDescent="0.2">
      <c r="A1139" s="4"/>
      <c r="B1139" s="2"/>
      <c r="C1139" s="4"/>
      <c r="D1139" s="2"/>
      <c r="E1139" s="2"/>
      <c r="F1139" s="51"/>
      <c r="G1139" s="808"/>
      <c r="H1139" s="2"/>
      <c r="I1139" s="2"/>
      <c r="J1139" s="4"/>
    </row>
    <row r="1140" spans="1:10" s="9" customFormat="1" x14ac:dyDescent="0.2">
      <c r="A1140" s="4"/>
      <c r="B1140" s="2"/>
      <c r="C1140" s="4"/>
      <c r="D1140" s="2"/>
      <c r="E1140" s="2"/>
      <c r="F1140" s="51"/>
      <c r="G1140" s="808"/>
      <c r="H1140" s="2"/>
      <c r="I1140" s="2"/>
      <c r="J1140" s="4"/>
    </row>
    <row r="1141" spans="1:10" s="9" customFormat="1" x14ac:dyDescent="0.2">
      <c r="A1141" s="4"/>
      <c r="B1141" s="2"/>
      <c r="C1141" s="4"/>
      <c r="D1141" s="2"/>
      <c r="E1141" s="2"/>
      <c r="F1141" s="51"/>
      <c r="G1141" s="808"/>
      <c r="H1141" s="2"/>
      <c r="I1141" s="2"/>
      <c r="J1141" s="4"/>
    </row>
    <row r="1142" spans="1:10" s="9" customFormat="1" x14ac:dyDescent="0.2">
      <c r="A1142" s="4"/>
      <c r="B1142" s="2"/>
      <c r="C1142" s="4"/>
      <c r="D1142" s="2"/>
      <c r="E1142" s="2"/>
      <c r="F1142" s="51"/>
      <c r="G1142" s="808"/>
      <c r="H1142" s="2"/>
      <c r="I1142" s="2"/>
      <c r="J1142" s="4"/>
    </row>
    <row r="1143" spans="1:10" s="9" customFormat="1" x14ac:dyDescent="0.2">
      <c r="A1143" s="4"/>
      <c r="B1143" s="2"/>
      <c r="C1143" s="4"/>
      <c r="D1143" s="2"/>
      <c r="E1143" s="2"/>
      <c r="F1143" s="51"/>
      <c r="G1143" s="808"/>
      <c r="H1143" s="2"/>
      <c r="I1143" s="2"/>
      <c r="J1143" s="4"/>
    </row>
    <row r="1144" spans="1:10" s="9" customFormat="1" x14ac:dyDescent="0.2">
      <c r="A1144" s="4"/>
      <c r="B1144" s="2"/>
      <c r="C1144" s="4"/>
      <c r="D1144" s="2"/>
      <c r="E1144" s="2"/>
      <c r="F1144" s="51"/>
      <c r="G1144" s="808"/>
      <c r="H1144" s="2"/>
      <c r="I1144" s="2"/>
      <c r="J1144" s="4"/>
    </row>
    <row r="1145" spans="1:10" s="9" customFormat="1" x14ac:dyDescent="0.2">
      <c r="A1145" s="4"/>
      <c r="B1145" s="2"/>
      <c r="C1145" s="4"/>
      <c r="D1145" s="2"/>
      <c r="E1145" s="2"/>
      <c r="F1145" s="51"/>
      <c r="G1145" s="808"/>
      <c r="H1145" s="2"/>
      <c r="I1145" s="2"/>
      <c r="J1145" s="4"/>
    </row>
    <row r="1146" spans="1:10" s="9" customFormat="1" x14ac:dyDescent="0.2">
      <c r="A1146" s="4"/>
      <c r="B1146" s="2"/>
      <c r="C1146" s="4"/>
      <c r="D1146" s="2"/>
      <c r="E1146" s="2"/>
      <c r="F1146" s="51"/>
      <c r="G1146" s="808"/>
      <c r="H1146" s="2"/>
      <c r="I1146" s="2"/>
      <c r="J1146" s="4"/>
    </row>
    <row r="1147" spans="1:10" s="9" customFormat="1" x14ac:dyDescent="0.2">
      <c r="A1147" s="4"/>
      <c r="B1147" s="2"/>
      <c r="C1147" s="4"/>
      <c r="D1147" s="2"/>
      <c r="E1147" s="2"/>
      <c r="F1147" s="51"/>
      <c r="G1147" s="808"/>
      <c r="H1147" s="2"/>
      <c r="I1147" s="2"/>
      <c r="J1147" s="4"/>
    </row>
    <row r="1148" spans="1:10" s="9" customFormat="1" x14ac:dyDescent="0.2">
      <c r="A1148" s="4"/>
      <c r="B1148" s="2"/>
      <c r="C1148" s="4"/>
      <c r="D1148" s="2"/>
      <c r="E1148" s="2"/>
      <c r="F1148" s="51"/>
      <c r="G1148" s="808"/>
      <c r="H1148" s="2"/>
      <c r="I1148" s="2"/>
      <c r="J1148" s="4"/>
    </row>
    <row r="1149" spans="1:10" s="9" customFormat="1" x14ac:dyDescent="0.2">
      <c r="A1149" s="4"/>
      <c r="B1149" s="2"/>
      <c r="C1149" s="4"/>
      <c r="D1149" s="2"/>
      <c r="E1149" s="2"/>
      <c r="F1149" s="51"/>
      <c r="G1149" s="808"/>
      <c r="H1149" s="2"/>
      <c r="I1149" s="2"/>
      <c r="J1149" s="4"/>
    </row>
    <row r="1150" spans="1:10" s="9" customFormat="1" x14ac:dyDescent="0.2">
      <c r="A1150" s="4"/>
      <c r="B1150" s="2"/>
      <c r="C1150" s="4"/>
      <c r="D1150" s="2"/>
      <c r="E1150" s="2"/>
      <c r="F1150" s="51"/>
      <c r="G1150" s="808"/>
      <c r="H1150" s="2"/>
      <c r="I1150" s="2"/>
      <c r="J1150" s="4"/>
    </row>
    <row r="1151" spans="1:10" s="9" customFormat="1" x14ac:dyDescent="0.2">
      <c r="A1151" s="4"/>
      <c r="B1151" s="2"/>
      <c r="C1151" s="4"/>
      <c r="D1151" s="2"/>
      <c r="E1151" s="2"/>
      <c r="F1151" s="51"/>
      <c r="G1151" s="808"/>
      <c r="H1151" s="2"/>
      <c r="I1151" s="2"/>
      <c r="J1151" s="4"/>
    </row>
    <row r="1152" spans="1:10" s="9" customFormat="1" x14ac:dyDescent="0.2">
      <c r="A1152" s="4"/>
      <c r="B1152" s="2"/>
      <c r="C1152" s="4"/>
      <c r="D1152" s="2"/>
      <c r="E1152" s="2"/>
      <c r="F1152" s="51"/>
      <c r="G1152" s="808"/>
      <c r="H1152" s="2"/>
      <c r="I1152" s="2"/>
      <c r="J1152" s="4"/>
    </row>
    <row r="1153" spans="1:10" s="9" customFormat="1" x14ac:dyDescent="0.2">
      <c r="A1153" s="4"/>
      <c r="B1153" s="2"/>
      <c r="C1153" s="4"/>
      <c r="D1153" s="2"/>
      <c r="E1153" s="2"/>
      <c r="F1153" s="51"/>
      <c r="G1153" s="808"/>
      <c r="H1153" s="2"/>
      <c r="I1153" s="2"/>
      <c r="J1153" s="4"/>
    </row>
    <row r="1154" spans="1:10" s="9" customFormat="1" x14ac:dyDescent="0.2">
      <c r="A1154" s="4"/>
      <c r="B1154" s="2"/>
      <c r="C1154" s="4"/>
      <c r="D1154" s="2"/>
      <c r="E1154" s="2"/>
      <c r="F1154" s="51"/>
      <c r="G1154" s="808"/>
      <c r="H1154" s="2"/>
      <c r="I1154" s="2"/>
      <c r="J1154" s="4"/>
    </row>
    <row r="1155" spans="1:10" s="9" customFormat="1" x14ac:dyDescent="0.2">
      <c r="A1155" s="4"/>
      <c r="B1155" s="2"/>
      <c r="C1155" s="4"/>
      <c r="D1155" s="2"/>
      <c r="E1155" s="2"/>
      <c r="F1155" s="51"/>
      <c r="G1155" s="808"/>
      <c r="H1155" s="2"/>
      <c r="I1155" s="2"/>
      <c r="J1155" s="4"/>
    </row>
    <row r="1156" spans="1:10" s="9" customFormat="1" x14ac:dyDescent="0.2">
      <c r="A1156" s="4"/>
      <c r="B1156" s="2"/>
      <c r="C1156" s="4"/>
      <c r="D1156" s="2"/>
      <c r="E1156" s="2"/>
      <c r="F1156" s="51"/>
      <c r="G1156" s="808"/>
      <c r="H1156" s="2"/>
      <c r="I1156" s="2"/>
      <c r="J1156" s="4"/>
    </row>
    <row r="1157" spans="1:10" s="9" customFormat="1" x14ac:dyDescent="0.2">
      <c r="A1157" s="4"/>
      <c r="B1157" s="2"/>
      <c r="C1157" s="4"/>
      <c r="D1157" s="2"/>
      <c r="E1157" s="2"/>
      <c r="F1157" s="51"/>
      <c r="G1157" s="808"/>
      <c r="H1157" s="2"/>
      <c r="I1157" s="2"/>
      <c r="J1157" s="4"/>
    </row>
    <row r="1158" spans="1:10" s="9" customFormat="1" x14ac:dyDescent="0.2">
      <c r="A1158" s="4"/>
      <c r="B1158" s="2"/>
      <c r="C1158" s="4"/>
      <c r="D1158" s="2"/>
      <c r="E1158" s="2"/>
      <c r="F1158" s="51"/>
      <c r="G1158" s="808"/>
      <c r="H1158" s="2"/>
      <c r="I1158" s="2"/>
      <c r="J1158" s="4"/>
    </row>
    <row r="1159" spans="1:10" s="9" customFormat="1" x14ac:dyDescent="0.2">
      <c r="A1159" s="4"/>
      <c r="B1159" s="2"/>
      <c r="C1159" s="4"/>
      <c r="D1159" s="2"/>
      <c r="E1159" s="2"/>
      <c r="F1159" s="51"/>
      <c r="G1159" s="808"/>
      <c r="H1159" s="2"/>
      <c r="I1159" s="2"/>
      <c r="J1159" s="4"/>
    </row>
    <row r="1160" spans="1:10" s="9" customFormat="1" x14ac:dyDescent="0.2">
      <c r="A1160" s="4"/>
      <c r="B1160" s="2"/>
      <c r="C1160" s="4"/>
      <c r="D1160" s="2"/>
      <c r="E1160" s="2"/>
      <c r="F1160" s="51"/>
      <c r="G1160" s="808"/>
      <c r="H1160" s="2"/>
      <c r="I1160" s="2"/>
      <c r="J1160" s="4"/>
    </row>
    <row r="1161" spans="1:10" s="9" customFormat="1" x14ac:dyDescent="0.2">
      <c r="A1161" s="4"/>
      <c r="B1161" s="2"/>
      <c r="C1161" s="4"/>
      <c r="D1161" s="2"/>
      <c r="E1161" s="2"/>
      <c r="F1161" s="51"/>
      <c r="G1161" s="808"/>
      <c r="H1161" s="2"/>
      <c r="I1161" s="2"/>
      <c r="J1161" s="4"/>
    </row>
    <row r="1162" spans="1:10" s="9" customFormat="1" x14ac:dyDescent="0.2">
      <c r="A1162" s="4"/>
      <c r="B1162" s="2"/>
      <c r="C1162" s="4"/>
      <c r="D1162" s="2"/>
      <c r="E1162" s="2"/>
      <c r="F1162" s="51"/>
      <c r="G1162" s="808"/>
      <c r="H1162" s="2"/>
      <c r="I1162" s="2"/>
      <c r="J1162" s="4"/>
    </row>
    <row r="1163" spans="1:10" s="9" customFormat="1" x14ac:dyDescent="0.2">
      <c r="A1163" s="4"/>
      <c r="B1163" s="2"/>
      <c r="C1163" s="4"/>
      <c r="D1163" s="2"/>
      <c r="E1163" s="2"/>
      <c r="F1163" s="51"/>
      <c r="G1163" s="808"/>
      <c r="H1163" s="2"/>
      <c r="I1163" s="2"/>
      <c r="J1163" s="4"/>
    </row>
    <row r="1164" spans="1:10" s="9" customFormat="1" x14ac:dyDescent="0.2">
      <c r="A1164" s="4"/>
      <c r="B1164" s="2"/>
      <c r="C1164" s="4"/>
      <c r="D1164" s="2"/>
      <c r="E1164" s="2"/>
      <c r="F1164" s="51"/>
      <c r="G1164" s="808"/>
      <c r="H1164" s="2"/>
      <c r="I1164" s="2"/>
      <c r="J1164" s="4"/>
    </row>
    <row r="1165" spans="1:10" s="9" customFormat="1" x14ac:dyDescent="0.2">
      <c r="A1165" s="4"/>
      <c r="B1165" s="2"/>
      <c r="C1165" s="4"/>
      <c r="D1165" s="2"/>
      <c r="E1165" s="2"/>
      <c r="F1165" s="51"/>
      <c r="G1165" s="808"/>
      <c r="H1165" s="2"/>
      <c r="I1165" s="2"/>
      <c r="J1165" s="4"/>
    </row>
    <row r="1166" spans="1:10" s="9" customFormat="1" x14ac:dyDescent="0.2">
      <c r="A1166" s="4"/>
      <c r="B1166" s="2"/>
      <c r="C1166" s="4"/>
      <c r="D1166" s="2"/>
      <c r="E1166" s="2"/>
      <c r="F1166" s="51"/>
      <c r="G1166" s="808"/>
      <c r="H1166" s="2"/>
      <c r="I1166" s="2"/>
      <c r="J1166" s="4"/>
    </row>
    <row r="1167" spans="1:10" s="9" customFormat="1" x14ac:dyDescent="0.2">
      <c r="A1167" s="4"/>
      <c r="B1167" s="2"/>
      <c r="C1167" s="4"/>
      <c r="D1167" s="2"/>
      <c r="E1167" s="2"/>
      <c r="F1167" s="51"/>
      <c r="G1167" s="808"/>
      <c r="H1167" s="2"/>
      <c r="I1167" s="2"/>
      <c r="J1167" s="4"/>
    </row>
    <row r="1168" spans="1:10" s="9" customFormat="1" x14ac:dyDescent="0.2">
      <c r="A1168" s="4"/>
      <c r="B1168" s="2"/>
      <c r="C1168" s="4"/>
      <c r="D1168" s="2"/>
      <c r="E1168" s="2"/>
      <c r="F1168" s="51"/>
      <c r="G1168" s="808"/>
      <c r="H1168" s="2"/>
      <c r="I1168" s="2"/>
      <c r="J1168" s="4"/>
    </row>
    <row r="1169" spans="1:10" s="9" customFormat="1" x14ac:dyDescent="0.2">
      <c r="A1169" s="4"/>
      <c r="B1169" s="2"/>
      <c r="C1169" s="4"/>
      <c r="D1169" s="2"/>
      <c r="E1169" s="2"/>
      <c r="F1169" s="51"/>
      <c r="G1169" s="808"/>
      <c r="H1169" s="2"/>
      <c r="I1169" s="2"/>
      <c r="J1169" s="4"/>
    </row>
    <row r="1170" spans="1:10" s="9" customFormat="1" x14ac:dyDescent="0.2">
      <c r="A1170" s="4"/>
      <c r="B1170" s="2"/>
      <c r="C1170" s="4"/>
      <c r="D1170" s="2"/>
      <c r="E1170" s="2"/>
      <c r="F1170" s="51"/>
      <c r="G1170" s="808"/>
      <c r="H1170" s="2"/>
      <c r="I1170" s="2"/>
      <c r="J1170" s="4"/>
    </row>
    <row r="1171" spans="1:10" s="9" customFormat="1" x14ac:dyDescent="0.2">
      <c r="A1171" s="4"/>
      <c r="B1171" s="2"/>
      <c r="C1171" s="4"/>
      <c r="D1171" s="2"/>
      <c r="E1171" s="2"/>
      <c r="F1171" s="51"/>
      <c r="G1171" s="808"/>
      <c r="H1171" s="2"/>
      <c r="I1171" s="2"/>
      <c r="J1171" s="4"/>
    </row>
    <row r="1172" spans="1:10" s="9" customFormat="1" x14ac:dyDescent="0.2">
      <c r="A1172" s="4"/>
      <c r="B1172" s="2"/>
      <c r="C1172" s="4"/>
      <c r="D1172" s="2"/>
      <c r="E1172" s="2"/>
      <c r="F1172" s="51"/>
      <c r="G1172" s="808"/>
      <c r="H1172" s="2"/>
      <c r="I1172" s="2"/>
      <c r="J1172" s="4"/>
    </row>
    <row r="1173" spans="1:10" s="9" customFormat="1" x14ac:dyDescent="0.2">
      <c r="A1173" s="4"/>
      <c r="B1173" s="2"/>
      <c r="C1173" s="4"/>
      <c r="D1173" s="2"/>
      <c r="E1173" s="2"/>
      <c r="F1173" s="51"/>
      <c r="G1173" s="808"/>
      <c r="H1173" s="2"/>
      <c r="I1173" s="2"/>
      <c r="J1173" s="4"/>
    </row>
    <row r="1174" spans="1:10" s="9" customFormat="1" x14ac:dyDescent="0.2">
      <c r="A1174" s="4"/>
      <c r="B1174" s="2"/>
      <c r="C1174" s="4"/>
      <c r="D1174" s="2"/>
      <c r="E1174" s="2"/>
      <c r="F1174" s="51"/>
      <c r="G1174" s="808"/>
      <c r="H1174" s="2"/>
      <c r="I1174" s="2"/>
      <c r="J1174" s="4"/>
    </row>
    <row r="1175" spans="1:10" s="9" customFormat="1" x14ac:dyDescent="0.2">
      <c r="A1175" s="4"/>
      <c r="B1175" s="2"/>
      <c r="C1175" s="4"/>
      <c r="D1175" s="2"/>
      <c r="E1175" s="2"/>
      <c r="F1175" s="51"/>
      <c r="G1175" s="808"/>
      <c r="H1175" s="2"/>
      <c r="I1175" s="2"/>
      <c r="J1175" s="4"/>
    </row>
    <row r="1176" spans="1:10" s="9" customFormat="1" x14ac:dyDescent="0.2">
      <c r="A1176" s="4"/>
      <c r="B1176" s="2"/>
      <c r="C1176" s="4"/>
      <c r="D1176" s="2"/>
      <c r="E1176" s="2"/>
      <c r="F1176" s="51"/>
      <c r="G1176" s="808"/>
      <c r="H1176" s="2"/>
      <c r="I1176" s="2"/>
      <c r="J1176" s="4"/>
    </row>
    <row r="1177" spans="1:10" s="9" customFormat="1" x14ac:dyDescent="0.2">
      <c r="A1177" s="4"/>
      <c r="B1177" s="2"/>
      <c r="C1177" s="4"/>
      <c r="D1177" s="2"/>
      <c r="E1177" s="2"/>
      <c r="F1177" s="51"/>
      <c r="G1177" s="808"/>
      <c r="H1177" s="2"/>
      <c r="I1177" s="2"/>
      <c r="J1177" s="4"/>
    </row>
    <row r="1178" spans="1:10" s="9" customFormat="1" x14ac:dyDescent="0.2">
      <c r="A1178" s="4"/>
      <c r="B1178" s="2"/>
      <c r="C1178" s="4"/>
      <c r="D1178" s="2"/>
      <c r="E1178" s="2"/>
      <c r="F1178" s="51"/>
      <c r="G1178" s="808"/>
      <c r="H1178" s="2"/>
      <c r="I1178" s="2"/>
      <c r="J1178" s="4"/>
    </row>
    <row r="1179" spans="1:10" s="9" customFormat="1" x14ac:dyDescent="0.2">
      <c r="A1179" s="4"/>
      <c r="B1179" s="2"/>
      <c r="C1179" s="4"/>
      <c r="D1179" s="2"/>
      <c r="E1179" s="2"/>
      <c r="F1179" s="51"/>
      <c r="G1179" s="808"/>
      <c r="H1179" s="2"/>
      <c r="I1179" s="2"/>
      <c r="J1179" s="4"/>
    </row>
    <row r="1180" spans="1:10" s="9" customFormat="1" x14ac:dyDescent="0.2">
      <c r="A1180" s="4"/>
      <c r="B1180" s="2"/>
      <c r="C1180" s="4"/>
      <c r="D1180" s="2"/>
      <c r="E1180" s="2"/>
      <c r="F1180" s="51"/>
      <c r="G1180" s="808"/>
      <c r="H1180" s="2"/>
      <c r="I1180" s="2"/>
      <c r="J1180" s="4"/>
    </row>
    <row r="1181" spans="1:10" s="9" customFormat="1" x14ac:dyDescent="0.2">
      <c r="A1181" s="4"/>
      <c r="B1181" s="2"/>
      <c r="C1181" s="4"/>
      <c r="D1181" s="2"/>
      <c r="E1181" s="2"/>
      <c r="F1181" s="51"/>
      <c r="G1181" s="808"/>
      <c r="H1181" s="2"/>
      <c r="I1181" s="2"/>
      <c r="J1181" s="4"/>
    </row>
    <row r="1182" spans="1:10" s="9" customFormat="1" x14ac:dyDescent="0.2">
      <c r="A1182" s="4"/>
      <c r="B1182" s="2"/>
      <c r="C1182" s="4"/>
      <c r="D1182" s="2"/>
      <c r="E1182" s="2"/>
      <c r="F1182" s="51"/>
      <c r="G1182" s="808"/>
      <c r="H1182" s="2"/>
      <c r="I1182" s="2"/>
      <c r="J1182" s="4"/>
    </row>
    <row r="1183" spans="1:10" s="9" customFormat="1" x14ac:dyDescent="0.2">
      <c r="A1183" s="4"/>
      <c r="B1183" s="2"/>
      <c r="C1183" s="4"/>
      <c r="D1183" s="2"/>
      <c r="E1183" s="2"/>
      <c r="F1183" s="51"/>
      <c r="G1183" s="808"/>
      <c r="H1183" s="2"/>
      <c r="I1183" s="2"/>
      <c r="J1183" s="4"/>
    </row>
    <row r="1184" spans="1:10" s="9" customFormat="1" x14ac:dyDescent="0.2">
      <c r="A1184" s="4"/>
      <c r="B1184" s="2"/>
      <c r="C1184" s="4"/>
      <c r="D1184" s="2"/>
      <c r="E1184" s="2"/>
      <c r="F1184" s="51"/>
      <c r="G1184" s="808"/>
      <c r="H1184" s="2"/>
      <c r="I1184" s="2"/>
      <c r="J1184" s="4"/>
    </row>
    <row r="1185" spans="1:10" s="9" customFormat="1" x14ac:dyDescent="0.2">
      <c r="A1185" s="4"/>
      <c r="B1185" s="2"/>
      <c r="C1185" s="4"/>
      <c r="D1185" s="2"/>
      <c r="E1185" s="2"/>
      <c r="F1185" s="51"/>
      <c r="G1185" s="808"/>
      <c r="H1185" s="2"/>
      <c r="I1185" s="2"/>
      <c r="J1185" s="4"/>
    </row>
    <row r="1186" spans="1:10" s="9" customFormat="1" x14ac:dyDescent="0.2">
      <c r="A1186" s="4"/>
      <c r="B1186" s="2"/>
      <c r="C1186" s="4"/>
      <c r="D1186" s="2"/>
      <c r="E1186" s="2"/>
      <c r="F1186" s="51"/>
      <c r="G1186" s="808"/>
      <c r="H1186" s="2"/>
      <c r="I1186" s="2"/>
      <c r="J1186" s="4"/>
    </row>
    <row r="1187" spans="1:10" s="9" customFormat="1" x14ac:dyDescent="0.2">
      <c r="A1187" s="4"/>
      <c r="B1187" s="2"/>
      <c r="C1187" s="4"/>
      <c r="D1187" s="2"/>
      <c r="E1187" s="2"/>
      <c r="F1187" s="51"/>
      <c r="G1187" s="808"/>
      <c r="H1187" s="2"/>
      <c r="I1187" s="2"/>
      <c r="J1187" s="4"/>
    </row>
    <row r="1188" spans="1:10" s="9" customFormat="1" x14ac:dyDescent="0.2">
      <c r="A1188" s="4"/>
      <c r="B1188" s="2"/>
      <c r="C1188" s="4"/>
      <c r="D1188" s="2"/>
      <c r="E1188" s="2"/>
      <c r="F1188" s="51"/>
      <c r="G1188" s="808"/>
      <c r="H1188" s="2"/>
      <c r="I1188" s="2"/>
      <c r="J1188" s="4"/>
    </row>
    <row r="1189" spans="1:10" s="9" customFormat="1" x14ac:dyDescent="0.2">
      <c r="A1189" s="4"/>
      <c r="B1189" s="2"/>
      <c r="C1189" s="4"/>
      <c r="D1189" s="2"/>
      <c r="E1189" s="2"/>
      <c r="F1189" s="51"/>
      <c r="G1189" s="808"/>
      <c r="H1189" s="2"/>
      <c r="I1189" s="2"/>
      <c r="J1189" s="4"/>
    </row>
    <row r="1190" spans="1:10" s="9" customFormat="1" x14ac:dyDescent="0.2">
      <c r="A1190" s="4"/>
      <c r="B1190" s="2"/>
      <c r="C1190" s="4"/>
      <c r="D1190" s="2"/>
      <c r="E1190" s="2"/>
      <c r="F1190" s="51"/>
      <c r="G1190" s="808"/>
      <c r="H1190" s="2"/>
      <c r="I1190" s="2"/>
      <c r="J1190" s="4"/>
    </row>
    <row r="1191" spans="1:10" s="9" customFormat="1" x14ac:dyDescent="0.2">
      <c r="A1191" s="4"/>
      <c r="B1191" s="2"/>
      <c r="C1191" s="4"/>
      <c r="D1191" s="2"/>
      <c r="E1191" s="2"/>
      <c r="F1191" s="51"/>
      <c r="G1191" s="808"/>
      <c r="H1191" s="2"/>
      <c r="I1191" s="2"/>
      <c r="J1191" s="4"/>
    </row>
    <row r="1192" spans="1:10" s="9" customFormat="1" x14ac:dyDescent="0.2">
      <c r="A1192" s="4"/>
      <c r="B1192" s="2"/>
      <c r="C1192" s="4"/>
      <c r="D1192" s="2"/>
      <c r="E1192" s="2"/>
      <c r="F1192" s="51"/>
      <c r="G1192" s="808"/>
      <c r="H1192" s="2"/>
      <c r="I1192" s="2"/>
      <c r="J1192" s="4"/>
    </row>
    <row r="1193" spans="1:10" s="9" customFormat="1" x14ac:dyDescent="0.2">
      <c r="A1193" s="4"/>
      <c r="B1193" s="2"/>
      <c r="C1193" s="4"/>
      <c r="D1193" s="2"/>
      <c r="E1193" s="2"/>
      <c r="F1193" s="51"/>
      <c r="G1193" s="808"/>
      <c r="H1193" s="2"/>
      <c r="I1193" s="2"/>
      <c r="J1193" s="4"/>
    </row>
    <row r="1194" spans="1:10" s="9" customFormat="1" x14ac:dyDescent="0.2">
      <c r="A1194" s="4"/>
      <c r="B1194" s="2"/>
      <c r="C1194" s="4"/>
      <c r="D1194" s="2"/>
      <c r="E1194" s="2"/>
      <c r="F1194" s="51"/>
      <c r="G1194" s="808"/>
      <c r="H1194" s="2"/>
      <c r="I1194" s="2"/>
      <c r="J1194" s="4"/>
    </row>
    <row r="1195" spans="1:10" s="9" customFormat="1" x14ac:dyDescent="0.2">
      <c r="A1195" s="4"/>
      <c r="B1195" s="2"/>
      <c r="C1195" s="4"/>
      <c r="D1195" s="2"/>
      <c r="E1195" s="2"/>
      <c r="F1195" s="51"/>
      <c r="G1195" s="808"/>
      <c r="H1195" s="2"/>
      <c r="I1195" s="2"/>
      <c r="J1195" s="4"/>
    </row>
    <row r="1196" spans="1:10" s="9" customFormat="1" x14ac:dyDescent="0.2">
      <c r="A1196" s="4"/>
      <c r="B1196" s="2"/>
      <c r="C1196" s="4"/>
      <c r="D1196" s="2"/>
      <c r="E1196" s="2"/>
      <c r="F1196" s="51"/>
      <c r="G1196" s="808"/>
      <c r="H1196" s="2"/>
      <c r="I1196" s="2"/>
      <c r="J1196" s="4"/>
    </row>
    <row r="1197" spans="1:10" s="9" customFormat="1" x14ac:dyDescent="0.2">
      <c r="A1197" s="4"/>
      <c r="B1197" s="2"/>
      <c r="C1197" s="4"/>
      <c r="D1197" s="2"/>
      <c r="E1197" s="2"/>
      <c r="F1197" s="51"/>
      <c r="G1197" s="808"/>
      <c r="H1197" s="2"/>
      <c r="I1197" s="2"/>
      <c r="J1197" s="4"/>
    </row>
    <row r="1198" spans="1:10" s="9" customFormat="1" x14ac:dyDescent="0.2">
      <c r="A1198" s="4"/>
      <c r="B1198" s="2"/>
      <c r="C1198" s="4"/>
      <c r="D1198" s="2"/>
      <c r="E1198" s="2"/>
      <c r="F1198" s="51"/>
      <c r="G1198" s="808"/>
      <c r="H1198" s="2"/>
      <c r="I1198" s="2"/>
      <c r="J1198" s="4"/>
    </row>
    <row r="1199" spans="1:10" s="9" customFormat="1" x14ac:dyDescent="0.2">
      <c r="A1199" s="4"/>
      <c r="B1199" s="2"/>
      <c r="C1199" s="4"/>
      <c r="D1199" s="2"/>
      <c r="E1199" s="2"/>
      <c r="F1199" s="51"/>
      <c r="G1199" s="808"/>
      <c r="H1199" s="2"/>
      <c r="I1199" s="2"/>
      <c r="J1199" s="4"/>
    </row>
    <row r="1200" spans="1:10" s="9" customFormat="1" x14ac:dyDescent="0.2">
      <c r="A1200" s="4"/>
      <c r="B1200" s="2"/>
      <c r="C1200" s="4"/>
      <c r="D1200" s="2"/>
      <c r="E1200" s="2"/>
      <c r="F1200" s="51"/>
      <c r="G1200" s="808"/>
      <c r="H1200" s="2"/>
      <c r="I1200" s="2"/>
      <c r="J1200" s="4"/>
    </row>
    <row r="1201" spans="1:10" s="9" customFormat="1" x14ac:dyDescent="0.2">
      <c r="A1201" s="4"/>
      <c r="B1201" s="2"/>
      <c r="C1201" s="4"/>
      <c r="D1201" s="2"/>
      <c r="E1201" s="2"/>
      <c r="F1201" s="51"/>
      <c r="G1201" s="808"/>
      <c r="H1201" s="2"/>
      <c r="I1201" s="2"/>
      <c r="J1201" s="4"/>
    </row>
    <row r="1202" spans="1:10" s="9" customFormat="1" x14ac:dyDescent="0.2">
      <c r="A1202" s="4"/>
      <c r="B1202" s="2"/>
      <c r="C1202" s="4"/>
      <c r="D1202" s="2"/>
      <c r="E1202" s="2"/>
      <c r="F1202" s="51"/>
      <c r="G1202" s="808"/>
      <c r="H1202" s="2"/>
      <c r="I1202" s="2"/>
      <c r="J1202" s="4"/>
    </row>
    <row r="1203" spans="1:10" s="9" customFormat="1" x14ac:dyDescent="0.2">
      <c r="A1203" s="4"/>
      <c r="B1203" s="2"/>
      <c r="C1203" s="4"/>
      <c r="D1203" s="2"/>
      <c r="E1203" s="2"/>
      <c r="F1203" s="51"/>
      <c r="G1203" s="808"/>
      <c r="H1203" s="2"/>
      <c r="I1203" s="2"/>
      <c r="J1203" s="4"/>
    </row>
    <row r="1204" spans="1:10" s="9" customFormat="1" x14ac:dyDescent="0.2">
      <c r="A1204" s="4"/>
      <c r="B1204" s="2"/>
      <c r="C1204" s="4"/>
      <c r="D1204" s="2"/>
      <c r="E1204" s="2"/>
      <c r="F1204" s="51"/>
      <c r="G1204" s="808"/>
      <c r="H1204" s="2"/>
      <c r="I1204" s="2"/>
      <c r="J1204" s="4"/>
    </row>
    <row r="1205" spans="1:10" s="9" customFormat="1" x14ac:dyDescent="0.2">
      <c r="A1205" s="4"/>
      <c r="B1205" s="2"/>
      <c r="C1205" s="4"/>
      <c r="D1205" s="2"/>
      <c r="E1205" s="2"/>
      <c r="F1205" s="51"/>
      <c r="G1205" s="808"/>
      <c r="H1205" s="2"/>
      <c r="I1205" s="2"/>
      <c r="J1205" s="4"/>
    </row>
    <row r="1206" spans="1:10" s="9" customFormat="1" x14ac:dyDescent="0.2">
      <c r="A1206" s="4"/>
      <c r="B1206" s="2"/>
      <c r="C1206" s="4"/>
      <c r="D1206" s="2"/>
      <c r="E1206" s="2"/>
      <c r="F1206" s="51"/>
      <c r="G1206" s="808"/>
      <c r="H1206" s="2"/>
      <c r="I1206" s="2"/>
      <c r="J1206" s="4"/>
    </row>
    <row r="1207" spans="1:10" s="9" customFormat="1" x14ac:dyDescent="0.2">
      <c r="A1207" s="4"/>
      <c r="B1207" s="2"/>
      <c r="C1207" s="4"/>
      <c r="D1207" s="2"/>
      <c r="E1207" s="2"/>
      <c r="F1207" s="51"/>
      <c r="G1207" s="808"/>
      <c r="H1207" s="2"/>
      <c r="I1207" s="2"/>
      <c r="J1207" s="4"/>
    </row>
    <row r="1208" spans="1:10" s="9" customFormat="1" x14ac:dyDescent="0.2">
      <c r="A1208" s="4"/>
      <c r="B1208" s="2"/>
      <c r="C1208" s="4"/>
      <c r="D1208" s="2"/>
      <c r="E1208" s="2"/>
      <c r="F1208" s="51"/>
      <c r="G1208" s="808"/>
      <c r="H1208" s="2"/>
      <c r="I1208" s="2"/>
      <c r="J1208" s="4"/>
    </row>
    <row r="1209" spans="1:10" s="9" customFormat="1" x14ac:dyDescent="0.2">
      <c r="A1209" s="4"/>
      <c r="B1209" s="2"/>
      <c r="C1209" s="4"/>
      <c r="D1209" s="2"/>
      <c r="E1209" s="2"/>
      <c r="F1209" s="51"/>
      <c r="G1209" s="808"/>
      <c r="H1209" s="2"/>
      <c r="I1209" s="2"/>
      <c r="J1209" s="4"/>
    </row>
    <row r="1210" spans="1:10" s="9" customFormat="1" x14ac:dyDescent="0.2">
      <c r="A1210" s="4"/>
      <c r="B1210" s="2"/>
      <c r="C1210" s="4"/>
      <c r="D1210" s="2"/>
      <c r="E1210" s="2"/>
      <c r="F1210" s="51"/>
      <c r="G1210" s="808"/>
      <c r="H1210" s="2"/>
      <c r="I1210" s="2"/>
      <c r="J1210" s="4"/>
    </row>
    <row r="1211" spans="1:10" s="9" customFormat="1" x14ac:dyDescent="0.2">
      <c r="A1211" s="4"/>
      <c r="B1211" s="2"/>
      <c r="C1211" s="4"/>
      <c r="D1211" s="2"/>
      <c r="E1211" s="2"/>
      <c r="F1211" s="51"/>
      <c r="G1211" s="808"/>
      <c r="H1211" s="2"/>
      <c r="I1211" s="2"/>
      <c r="J1211" s="4"/>
    </row>
    <row r="1212" spans="1:10" s="9" customFormat="1" x14ac:dyDescent="0.2">
      <c r="A1212" s="4"/>
      <c r="B1212" s="2"/>
      <c r="C1212" s="4"/>
      <c r="D1212" s="2"/>
      <c r="E1212" s="2"/>
      <c r="F1212" s="51"/>
      <c r="G1212" s="808"/>
      <c r="H1212" s="2"/>
      <c r="I1212" s="2"/>
      <c r="J1212" s="4"/>
    </row>
    <row r="1213" spans="1:10" s="9" customFormat="1" x14ac:dyDescent="0.2">
      <c r="A1213" s="4"/>
      <c r="B1213" s="2"/>
      <c r="C1213" s="4"/>
      <c r="D1213" s="2"/>
      <c r="E1213" s="2"/>
      <c r="F1213" s="51"/>
      <c r="G1213" s="808"/>
      <c r="H1213" s="2"/>
      <c r="I1213" s="2"/>
      <c r="J1213" s="4"/>
    </row>
    <row r="1214" spans="1:10" s="9" customFormat="1" x14ac:dyDescent="0.2">
      <c r="A1214" s="4"/>
      <c r="B1214" s="2"/>
      <c r="C1214" s="4"/>
      <c r="D1214" s="2"/>
      <c r="E1214" s="2"/>
      <c r="F1214" s="51"/>
      <c r="G1214" s="808"/>
      <c r="H1214" s="2"/>
      <c r="I1214" s="2"/>
      <c r="J1214" s="4"/>
    </row>
    <row r="1215" spans="1:10" s="9" customFormat="1" x14ac:dyDescent="0.2">
      <c r="A1215" s="4"/>
      <c r="B1215" s="2"/>
      <c r="C1215" s="4"/>
      <c r="D1215" s="2"/>
      <c r="E1215" s="2"/>
      <c r="F1215" s="51"/>
      <c r="G1215" s="808"/>
      <c r="H1215" s="2"/>
      <c r="I1215" s="2"/>
      <c r="J1215" s="4"/>
    </row>
    <row r="1216" spans="1:10" s="9" customFormat="1" x14ac:dyDescent="0.2">
      <c r="A1216" s="4"/>
      <c r="B1216" s="2"/>
      <c r="C1216" s="4"/>
      <c r="D1216" s="2"/>
      <c r="E1216" s="2"/>
      <c r="F1216" s="51"/>
      <c r="G1216" s="808"/>
      <c r="H1216" s="2"/>
      <c r="I1216" s="2"/>
      <c r="J1216" s="4"/>
    </row>
    <row r="1217" spans="1:10" s="9" customFormat="1" x14ac:dyDescent="0.2">
      <c r="A1217" s="4"/>
      <c r="B1217" s="2"/>
      <c r="C1217" s="4"/>
      <c r="D1217" s="2"/>
      <c r="E1217" s="2"/>
      <c r="F1217" s="51"/>
      <c r="G1217" s="808"/>
      <c r="H1217" s="2"/>
      <c r="I1217" s="2"/>
      <c r="J1217" s="4"/>
    </row>
    <row r="1218" spans="1:10" s="9" customFormat="1" x14ac:dyDescent="0.2">
      <c r="A1218" s="4"/>
      <c r="B1218" s="2"/>
      <c r="C1218" s="4"/>
      <c r="D1218" s="2"/>
      <c r="E1218" s="2"/>
      <c r="F1218" s="51"/>
      <c r="G1218" s="808"/>
      <c r="H1218" s="2"/>
      <c r="I1218" s="2"/>
      <c r="J1218" s="4"/>
    </row>
    <row r="1219" spans="1:10" s="9" customFormat="1" x14ac:dyDescent="0.2">
      <c r="A1219" s="4"/>
      <c r="B1219" s="2"/>
      <c r="C1219" s="4"/>
      <c r="D1219" s="2"/>
      <c r="E1219" s="2"/>
      <c r="F1219" s="51"/>
      <c r="G1219" s="808"/>
      <c r="H1219" s="2"/>
      <c r="I1219" s="2"/>
      <c r="J1219" s="4"/>
    </row>
    <row r="1220" spans="1:10" s="9" customFormat="1" x14ac:dyDescent="0.2">
      <c r="A1220" s="4"/>
      <c r="B1220" s="2"/>
      <c r="C1220" s="4"/>
      <c r="D1220" s="2"/>
      <c r="E1220" s="2"/>
      <c r="F1220" s="51"/>
      <c r="G1220" s="808"/>
      <c r="H1220" s="2"/>
      <c r="I1220" s="2"/>
      <c r="J1220" s="4"/>
    </row>
    <row r="1221" spans="1:10" s="9" customFormat="1" x14ac:dyDescent="0.2">
      <c r="A1221" s="4"/>
      <c r="B1221" s="2"/>
      <c r="C1221" s="4"/>
      <c r="D1221" s="2"/>
      <c r="E1221" s="2"/>
      <c r="F1221" s="51"/>
      <c r="G1221" s="808"/>
      <c r="H1221" s="2"/>
      <c r="I1221" s="2"/>
      <c r="J1221" s="4"/>
    </row>
    <row r="1222" spans="1:10" s="9" customFormat="1" x14ac:dyDescent="0.2">
      <c r="A1222" s="4"/>
      <c r="B1222" s="2"/>
      <c r="C1222" s="4"/>
      <c r="D1222" s="2"/>
      <c r="E1222" s="2"/>
      <c r="F1222" s="51"/>
      <c r="G1222" s="808"/>
      <c r="H1222" s="2"/>
      <c r="I1222" s="2"/>
      <c r="J1222" s="4"/>
    </row>
    <row r="1223" spans="1:10" s="9" customFormat="1" x14ac:dyDescent="0.2">
      <c r="A1223" s="4"/>
      <c r="B1223" s="2"/>
      <c r="C1223" s="4"/>
      <c r="D1223" s="2"/>
      <c r="E1223" s="2"/>
      <c r="F1223" s="51"/>
      <c r="G1223" s="808"/>
      <c r="H1223" s="2"/>
      <c r="I1223" s="2"/>
      <c r="J1223" s="4"/>
    </row>
    <row r="1224" spans="1:10" s="9" customFormat="1" x14ac:dyDescent="0.2">
      <c r="A1224" s="4"/>
      <c r="B1224" s="2"/>
      <c r="C1224" s="4"/>
      <c r="D1224" s="2"/>
      <c r="E1224" s="2"/>
      <c r="F1224" s="51"/>
      <c r="G1224" s="808"/>
      <c r="H1224" s="2"/>
      <c r="I1224" s="2"/>
      <c r="J1224" s="4"/>
    </row>
    <row r="1225" spans="1:10" s="9" customFormat="1" x14ac:dyDescent="0.2">
      <c r="A1225" s="4"/>
      <c r="B1225" s="2"/>
      <c r="C1225" s="4"/>
      <c r="D1225" s="2"/>
      <c r="E1225" s="2"/>
      <c r="F1225" s="51"/>
      <c r="G1225" s="808"/>
      <c r="H1225" s="2"/>
      <c r="I1225" s="2"/>
      <c r="J1225" s="4"/>
    </row>
    <row r="1226" spans="1:10" s="9" customFormat="1" x14ac:dyDescent="0.2">
      <c r="A1226" s="4"/>
      <c r="B1226" s="2"/>
      <c r="C1226" s="4"/>
      <c r="D1226" s="2"/>
      <c r="E1226" s="2"/>
      <c r="F1226" s="51"/>
      <c r="G1226" s="808"/>
      <c r="H1226" s="2"/>
      <c r="I1226" s="2"/>
      <c r="J1226" s="4"/>
    </row>
    <row r="1227" spans="1:10" s="9" customFormat="1" x14ac:dyDescent="0.2">
      <c r="A1227" s="4"/>
      <c r="B1227" s="2"/>
      <c r="C1227" s="4"/>
      <c r="D1227" s="2"/>
      <c r="E1227" s="2"/>
      <c r="F1227" s="51"/>
      <c r="G1227" s="808"/>
      <c r="H1227" s="2"/>
      <c r="I1227" s="2"/>
      <c r="J1227" s="4"/>
    </row>
    <row r="1228" spans="1:10" s="9" customFormat="1" x14ac:dyDescent="0.2">
      <c r="A1228" s="4"/>
      <c r="B1228" s="2"/>
      <c r="C1228" s="4"/>
      <c r="D1228" s="2"/>
      <c r="E1228" s="2"/>
      <c r="F1228" s="51"/>
      <c r="G1228" s="808"/>
      <c r="H1228" s="2"/>
      <c r="I1228" s="2"/>
      <c r="J1228" s="4"/>
    </row>
    <row r="1229" spans="1:10" s="9" customFormat="1" x14ac:dyDescent="0.2">
      <c r="A1229" s="4"/>
      <c r="B1229" s="2"/>
      <c r="C1229" s="4"/>
      <c r="D1229" s="2"/>
      <c r="E1229" s="2"/>
      <c r="F1229" s="51"/>
      <c r="G1229" s="808"/>
      <c r="H1229" s="2"/>
      <c r="I1229" s="2"/>
      <c r="J1229" s="4"/>
    </row>
    <row r="1230" spans="1:10" s="9" customFormat="1" x14ac:dyDescent="0.2">
      <c r="A1230" s="4"/>
      <c r="B1230" s="2"/>
      <c r="C1230" s="4"/>
      <c r="D1230" s="2"/>
      <c r="E1230" s="2"/>
      <c r="F1230" s="51"/>
      <c r="G1230" s="808"/>
      <c r="H1230" s="2"/>
      <c r="I1230" s="2"/>
      <c r="J1230" s="4"/>
    </row>
    <row r="1231" spans="1:10" s="9" customFormat="1" x14ac:dyDescent="0.2">
      <c r="A1231" s="4"/>
      <c r="B1231" s="2"/>
      <c r="C1231" s="4"/>
      <c r="D1231" s="2"/>
      <c r="E1231" s="2"/>
      <c r="F1231" s="51"/>
      <c r="G1231" s="808"/>
      <c r="H1231" s="2"/>
      <c r="I1231" s="2"/>
      <c r="J1231" s="4"/>
    </row>
    <row r="1232" spans="1:10" s="9" customFormat="1" x14ac:dyDescent="0.2">
      <c r="A1232" s="4"/>
      <c r="B1232" s="2"/>
      <c r="C1232" s="4"/>
      <c r="D1232" s="2"/>
      <c r="E1232" s="2"/>
      <c r="F1232" s="51"/>
      <c r="G1232" s="808"/>
      <c r="H1232" s="2"/>
      <c r="I1232" s="2"/>
      <c r="J1232" s="4"/>
    </row>
    <row r="1233" spans="1:10" s="9" customFormat="1" x14ac:dyDescent="0.2">
      <c r="A1233" s="4"/>
      <c r="B1233" s="2"/>
      <c r="C1233" s="4"/>
      <c r="D1233" s="2"/>
      <c r="E1233" s="2"/>
      <c r="F1233" s="51"/>
      <c r="G1233" s="808"/>
      <c r="H1233" s="2"/>
      <c r="I1233" s="2"/>
      <c r="J1233" s="4"/>
    </row>
    <row r="1234" spans="1:10" s="9" customFormat="1" x14ac:dyDescent="0.2">
      <c r="A1234" s="4"/>
      <c r="B1234" s="2"/>
      <c r="C1234" s="4"/>
      <c r="D1234" s="2"/>
      <c r="E1234" s="2"/>
      <c r="F1234" s="51"/>
      <c r="G1234" s="808"/>
      <c r="H1234" s="2"/>
      <c r="I1234" s="2"/>
      <c r="J1234" s="4"/>
    </row>
    <row r="1235" spans="1:10" s="9" customFormat="1" x14ac:dyDescent="0.2">
      <c r="A1235" s="4"/>
      <c r="B1235" s="2"/>
      <c r="C1235" s="4"/>
      <c r="D1235" s="2"/>
      <c r="E1235" s="2"/>
      <c r="F1235" s="51"/>
      <c r="G1235" s="808"/>
      <c r="H1235" s="2"/>
      <c r="I1235" s="2"/>
      <c r="J1235" s="4"/>
    </row>
    <row r="1236" spans="1:10" s="9" customFormat="1" x14ac:dyDescent="0.2">
      <c r="A1236" s="4"/>
      <c r="B1236" s="2"/>
      <c r="C1236" s="4"/>
      <c r="D1236" s="2"/>
      <c r="E1236" s="2"/>
      <c r="F1236" s="51"/>
      <c r="G1236" s="808"/>
      <c r="H1236" s="2"/>
      <c r="I1236" s="2"/>
      <c r="J1236" s="4"/>
    </row>
    <row r="1237" spans="1:10" s="9" customFormat="1" x14ac:dyDescent="0.2">
      <c r="A1237" s="4"/>
      <c r="B1237" s="2"/>
      <c r="C1237" s="4"/>
      <c r="D1237" s="2"/>
      <c r="E1237" s="2"/>
      <c r="F1237" s="51"/>
      <c r="G1237" s="808"/>
      <c r="H1237" s="2"/>
      <c r="I1237" s="2"/>
      <c r="J1237" s="4"/>
    </row>
    <row r="1238" spans="1:10" s="9" customFormat="1" x14ac:dyDescent="0.2">
      <c r="A1238" s="4"/>
      <c r="B1238" s="2"/>
      <c r="C1238" s="4"/>
      <c r="D1238" s="2"/>
      <c r="E1238" s="2"/>
      <c r="F1238" s="51"/>
      <c r="G1238" s="808"/>
      <c r="H1238" s="2"/>
      <c r="I1238" s="2"/>
      <c r="J1238" s="4"/>
    </row>
    <row r="1239" spans="1:10" s="9" customFormat="1" x14ac:dyDescent="0.2">
      <c r="A1239" s="4"/>
      <c r="B1239" s="2"/>
      <c r="C1239" s="4"/>
      <c r="D1239" s="2"/>
      <c r="E1239" s="2"/>
      <c r="F1239" s="51"/>
      <c r="G1239" s="808"/>
      <c r="H1239" s="2"/>
      <c r="I1239" s="2"/>
      <c r="J1239" s="4"/>
    </row>
    <row r="1240" spans="1:10" s="9" customFormat="1" x14ac:dyDescent="0.2">
      <c r="A1240" s="4"/>
      <c r="B1240" s="2"/>
      <c r="C1240" s="4"/>
      <c r="D1240" s="2"/>
      <c r="E1240" s="2"/>
      <c r="F1240" s="51"/>
      <c r="G1240" s="808"/>
      <c r="H1240" s="2"/>
      <c r="I1240" s="2"/>
      <c r="J1240" s="4"/>
    </row>
    <row r="1241" spans="1:10" s="9" customFormat="1" x14ac:dyDescent="0.2">
      <c r="A1241" s="4"/>
      <c r="B1241" s="2"/>
      <c r="C1241" s="4"/>
      <c r="D1241" s="2"/>
      <c r="E1241" s="2"/>
      <c r="F1241" s="51"/>
      <c r="G1241" s="808"/>
      <c r="H1241" s="2"/>
      <c r="I1241" s="2"/>
      <c r="J1241" s="4"/>
    </row>
    <row r="1242" spans="1:10" s="9" customFormat="1" x14ac:dyDescent="0.2">
      <c r="A1242" s="4"/>
      <c r="B1242" s="2"/>
      <c r="C1242" s="4"/>
      <c r="D1242" s="2"/>
      <c r="E1242" s="2"/>
      <c r="F1242" s="51"/>
      <c r="G1242" s="808"/>
      <c r="H1242" s="2"/>
      <c r="I1242" s="2"/>
      <c r="J1242" s="4"/>
    </row>
    <row r="1243" spans="1:10" s="9" customFormat="1" x14ac:dyDescent="0.2">
      <c r="A1243" s="4"/>
      <c r="B1243" s="2"/>
      <c r="C1243" s="4"/>
      <c r="D1243" s="2"/>
      <c r="E1243" s="2"/>
      <c r="F1243" s="51"/>
      <c r="G1243" s="808"/>
      <c r="H1243" s="2"/>
      <c r="I1243" s="2"/>
      <c r="J1243" s="4"/>
    </row>
    <row r="1244" spans="1:10" s="9" customFormat="1" x14ac:dyDescent="0.2">
      <c r="A1244" s="4"/>
      <c r="B1244" s="2"/>
      <c r="C1244" s="4"/>
      <c r="D1244" s="2"/>
      <c r="E1244" s="2"/>
      <c r="F1244" s="51"/>
      <c r="G1244" s="808"/>
      <c r="H1244" s="2"/>
      <c r="I1244" s="2"/>
      <c r="J1244" s="4"/>
    </row>
    <row r="1245" spans="1:10" s="9" customFormat="1" x14ac:dyDescent="0.2">
      <c r="A1245" s="4"/>
      <c r="B1245" s="2"/>
      <c r="C1245" s="4"/>
      <c r="D1245" s="2"/>
      <c r="E1245" s="2"/>
      <c r="F1245" s="51"/>
      <c r="G1245" s="808"/>
      <c r="H1245" s="2"/>
      <c r="I1245" s="2"/>
      <c r="J1245" s="4"/>
    </row>
    <row r="1246" spans="1:10" s="9" customFormat="1" x14ac:dyDescent="0.2">
      <c r="A1246" s="4"/>
      <c r="B1246" s="2"/>
      <c r="C1246" s="4"/>
      <c r="D1246" s="2"/>
      <c r="E1246" s="2"/>
      <c r="F1246" s="51"/>
      <c r="G1246" s="808"/>
      <c r="H1246" s="2"/>
      <c r="I1246" s="2"/>
      <c r="J1246" s="4"/>
    </row>
    <row r="1247" spans="1:10" s="9" customFormat="1" x14ac:dyDescent="0.2">
      <c r="A1247" s="4"/>
      <c r="B1247" s="2"/>
      <c r="C1247" s="4"/>
      <c r="D1247" s="2"/>
      <c r="E1247" s="2"/>
      <c r="F1247" s="51"/>
      <c r="G1247" s="808"/>
      <c r="H1247" s="2"/>
      <c r="I1247" s="2"/>
      <c r="J1247" s="4"/>
    </row>
    <row r="1248" spans="1:10" s="9" customFormat="1" x14ac:dyDescent="0.2">
      <c r="A1248" s="4"/>
      <c r="B1248" s="2"/>
      <c r="C1248" s="4"/>
      <c r="D1248" s="2"/>
      <c r="E1248" s="2"/>
      <c r="F1248" s="51"/>
      <c r="G1248" s="808"/>
      <c r="H1248" s="2"/>
      <c r="I1248" s="2"/>
      <c r="J1248" s="4"/>
    </row>
    <row r="1249" spans="1:10" s="9" customFormat="1" x14ac:dyDescent="0.2">
      <c r="A1249" s="4"/>
      <c r="B1249" s="2"/>
      <c r="C1249" s="4"/>
      <c r="D1249" s="2"/>
      <c r="E1249" s="2"/>
      <c r="F1249" s="51"/>
      <c r="G1249" s="808"/>
      <c r="H1249" s="2"/>
      <c r="I1249" s="2"/>
      <c r="J1249" s="4"/>
    </row>
    <row r="1250" spans="1:10" s="9" customFormat="1" x14ac:dyDescent="0.2">
      <c r="A1250" s="4"/>
      <c r="B1250" s="2"/>
      <c r="C1250" s="4"/>
      <c r="D1250" s="2"/>
      <c r="E1250" s="2"/>
      <c r="F1250" s="51"/>
      <c r="G1250" s="808"/>
      <c r="H1250" s="2"/>
      <c r="I1250" s="2"/>
      <c r="J1250" s="4"/>
    </row>
    <row r="1251" spans="1:10" s="9" customFormat="1" x14ac:dyDescent="0.2">
      <c r="A1251" s="4"/>
      <c r="B1251" s="2"/>
      <c r="C1251" s="4"/>
      <c r="D1251" s="2"/>
      <c r="E1251" s="2"/>
      <c r="F1251" s="51"/>
      <c r="G1251" s="808"/>
      <c r="H1251" s="2"/>
      <c r="I1251" s="2"/>
      <c r="J1251" s="4"/>
    </row>
    <row r="1252" spans="1:10" s="9" customFormat="1" x14ac:dyDescent="0.2">
      <c r="A1252" s="4"/>
      <c r="B1252" s="2"/>
      <c r="C1252" s="4"/>
      <c r="D1252" s="2"/>
      <c r="E1252" s="2"/>
      <c r="F1252" s="51"/>
      <c r="G1252" s="808"/>
      <c r="H1252" s="2"/>
      <c r="I1252" s="2"/>
      <c r="J1252" s="4"/>
    </row>
    <row r="1253" spans="1:10" s="9" customFormat="1" x14ac:dyDescent="0.2">
      <c r="A1253" s="4"/>
      <c r="B1253" s="2"/>
      <c r="C1253" s="4"/>
      <c r="D1253" s="2"/>
      <c r="E1253" s="2"/>
      <c r="F1253" s="51"/>
      <c r="G1253" s="808"/>
      <c r="H1253" s="2"/>
      <c r="I1253" s="2"/>
      <c r="J1253" s="4"/>
    </row>
    <row r="1254" spans="1:10" s="9" customFormat="1" x14ac:dyDescent="0.2">
      <c r="A1254" s="4"/>
      <c r="B1254" s="2"/>
      <c r="C1254" s="4"/>
      <c r="D1254" s="2"/>
      <c r="E1254" s="2"/>
      <c r="F1254" s="51"/>
      <c r="G1254" s="808"/>
      <c r="H1254" s="2"/>
      <c r="I1254" s="2"/>
      <c r="J1254" s="4"/>
    </row>
    <row r="1255" spans="1:10" s="9" customFormat="1" x14ac:dyDescent="0.2">
      <c r="A1255" s="4"/>
      <c r="B1255" s="2"/>
      <c r="C1255" s="4"/>
      <c r="D1255" s="2"/>
      <c r="E1255" s="2"/>
      <c r="F1255" s="51"/>
      <c r="G1255" s="808"/>
      <c r="H1255" s="2"/>
      <c r="I1255" s="2"/>
      <c r="J1255" s="4"/>
    </row>
    <row r="1256" spans="1:10" s="9" customFormat="1" x14ac:dyDescent="0.2">
      <c r="A1256" s="4"/>
      <c r="B1256" s="2"/>
      <c r="C1256" s="4"/>
      <c r="D1256" s="2"/>
      <c r="E1256" s="2"/>
      <c r="F1256" s="51"/>
      <c r="G1256" s="808"/>
      <c r="H1256" s="2"/>
      <c r="I1256" s="2"/>
      <c r="J1256" s="4"/>
    </row>
    <row r="1257" spans="1:10" s="9" customFormat="1" x14ac:dyDescent="0.2">
      <c r="A1257" s="4"/>
      <c r="B1257" s="2"/>
      <c r="C1257" s="4"/>
      <c r="D1257" s="2"/>
      <c r="E1257" s="2"/>
      <c r="F1257" s="51"/>
      <c r="G1257" s="808"/>
      <c r="H1257" s="2"/>
      <c r="I1257" s="2"/>
      <c r="J1257" s="4"/>
    </row>
    <row r="1258" spans="1:10" s="9" customFormat="1" x14ac:dyDescent="0.2">
      <c r="A1258" s="4"/>
      <c r="B1258" s="2"/>
      <c r="C1258" s="4"/>
      <c r="D1258" s="2"/>
      <c r="E1258" s="2"/>
      <c r="F1258" s="51"/>
      <c r="G1258" s="808"/>
      <c r="H1258" s="2"/>
      <c r="I1258" s="2"/>
      <c r="J1258" s="4"/>
    </row>
    <row r="1259" spans="1:10" s="9" customFormat="1" x14ac:dyDescent="0.2">
      <c r="A1259" s="4"/>
      <c r="B1259" s="2"/>
      <c r="C1259" s="4"/>
      <c r="D1259" s="2"/>
      <c r="E1259" s="2"/>
      <c r="F1259" s="51"/>
      <c r="G1259" s="808"/>
      <c r="H1259" s="2"/>
      <c r="I1259" s="2"/>
      <c r="J1259" s="4"/>
    </row>
    <row r="1260" spans="1:10" s="9" customFormat="1" x14ac:dyDescent="0.2">
      <c r="A1260" s="4"/>
      <c r="B1260" s="2"/>
      <c r="C1260" s="4"/>
      <c r="D1260" s="2"/>
      <c r="E1260" s="2"/>
      <c r="F1260" s="51"/>
      <c r="G1260" s="808"/>
      <c r="H1260" s="2"/>
      <c r="I1260" s="2"/>
      <c r="J1260" s="4"/>
    </row>
    <row r="1261" spans="1:10" s="9" customFormat="1" x14ac:dyDescent="0.2">
      <c r="A1261" s="4"/>
      <c r="B1261" s="2"/>
      <c r="C1261" s="4"/>
      <c r="D1261" s="2"/>
      <c r="E1261" s="2"/>
      <c r="F1261" s="51"/>
      <c r="G1261" s="808"/>
      <c r="H1261" s="2"/>
      <c r="I1261" s="2"/>
      <c r="J1261" s="4"/>
    </row>
    <row r="1262" spans="1:10" s="9" customFormat="1" x14ac:dyDescent="0.2">
      <c r="A1262" s="4"/>
      <c r="B1262" s="2"/>
      <c r="C1262" s="4"/>
      <c r="D1262" s="2"/>
      <c r="E1262" s="2"/>
      <c r="F1262" s="51"/>
      <c r="G1262" s="808"/>
      <c r="H1262" s="2"/>
      <c r="I1262" s="2"/>
      <c r="J1262" s="4"/>
    </row>
    <row r="1263" spans="1:10" s="9" customFormat="1" x14ac:dyDescent="0.2">
      <c r="A1263" s="4"/>
      <c r="B1263" s="2"/>
      <c r="C1263" s="4"/>
      <c r="D1263" s="2"/>
      <c r="E1263" s="2"/>
      <c r="F1263" s="51"/>
      <c r="G1263" s="808"/>
      <c r="H1263" s="2"/>
      <c r="I1263" s="2"/>
      <c r="J1263" s="4"/>
    </row>
    <row r="1264" spans="1:10" s="9" customFormat="1" x14ac:dyDescent="0.2">
      <c r="A1264" s="4"/>
      <c r="B1264" s="2"/>
      <c r="C1264" s="4"/>
      <c r="D1264" s="2"/>
      <c r="E1264" s="2"/>
      <c r="F1264" s="51"/>
      <c r="G1264" s="808"/>
      <c r="H1264" s="2"/>
      <c r="I1264" s="2"/>
      <c r="J1264" s="4"/>
    </row>
    <row r="1265" spans="1:10" s="9" customFormat="1" x14ac:dyDescent="0.2">
      <c r="A1265" s="4"/>
      <c r="B1265" s="2"/>
      <c r="C1265" s="4"/>
      <c r="D1265" s="2"/>
      <c r="E1265" s="2"/>
      <c r="F1265" s="51"/>
      <c r="G1265" s="808"/>
      <c r="H1265" s="2"/>
      <c r="I1265" s="2"/>
      <c r="J1265" s="4"/>
    </row>
    <row r="1266" spans="1:10" s="9" customFormat="1" x14ac:dyDescent="0.2">
      <c r="A1266" s="4"/>
      <c r="B1266" s="2"/>
      <c r="C1266" s="4"/>
      <c r="D1266" s="2"/>
      <c r="E1266" s="2"/>
      <c r="F1266" s="51"/>
      <c r="G1266" s="808"/>
      <c r="H1266" s="2"/>
      <c r="I1266" s="2"/>
      <c r="J1266" s="4"/>
    </row>
    <row r="1267" spans="1:10" s="9" customFormat="1" x14ac:dyDescent="0.2">
      <c r="A1267" s="4"/>
      <c r="B1267" s="2"/>
      <c r="C1267" s="4"/>
      <c r="D1267" s="2"/>
      <c r="E1267" s="2"/>
      <c r="F1267" s="51"/>
      <c r="G1267" s="808"/>
      <c r="H1267" s="2"/>
      <c r="I1267" s="2"/>
      <c r="J1267" s="4"/>
    </row>
    <row r="1268" spans="1:10" s="9" customFormat="1" x14ac:dyDescent="0.2">
      <c r="A1268" s="4"/>
      <c r="B1268" s="2"/>
      <c r="C1268" s="4"/>
      <c r="D1268" s="2"/>
      <c r="E1268" s="2"/>
      <c r="F1268" s="51"/>
      <c r="G1268" s="808"/>
      <c r="H1268" s="2"/>
      <c r="I1268" s="2"/>
      <c r="J1268" s="4"/>
    </row>
    <row r="1269" spans="1:10" s="9" customFormat="1" x14ac:dyDescent="0.2">
      <c r="A1269" s="4"/>
      <c r="B1269" s="2"/>
      <c r="C1269" s="4"/>
      <c r="D1269" s="2"/>
      <c r="E1269" s="2"/>
      <c r="F1269" s="51"/>
      <c r="G1269" s="808"/>
      <c r="H1269" s="2"/>
      <c r="I1269" s="2"/>
      <c r="J1269" s="4"/>
    </row>
    <row r="1270" spans="1:10" s="9" customFormat="1" x14ac:dyDescent="0.2">
      <c r="A1270" s="4"/>
      <c r="B1270" s="2"/>
      <c r="C1270" s="4"/>
      <c r="D1270" s="2"/>
      <c r="E1270" s="2"/>
      <c r="F1270" s="51"/>
      <c r="G1270" s="808"/>
      <c r="H1270" s="2"/>
      <c r="I1270" s="2"/>
      <c r="J1270" s="4"/>
    </row>
    <row r="1271" spans="1:10" s="9" customFormat="1" x14ac:dyDescent="0.2">
      <c r="A1271" s="4"/>
      <c r="B1271" s="2"/>
      <c r="C1271" s="4"/>
      <c r="D1271" s="2"/>
      <c r="E1271" s="2"/>
      <c r="F1271" s="51"/>
      <c r="G1271" s="808"/>
      <c r="H1271" s="2"/>
      <c r="I1271" s="2"/>
      <c r="J1271" s="4"/>
    </row>
    <row r="1272" spans="1:10" s="9" customFormat="1" x14ac:dyDescent="0.2">
      <c r="A1272" s="4"/>
      <c r="B1272" s="2"/>
      <c r="C1272" s="4"/>
      <c r="D1272" s="2"/>
      <c r="E1272" s="2"/>
      <c r="F1272" s="51"/>
      <c r="G1272" s="808"/>
      <c r="H1272" s="2"/>
      <c r="I1272" s="2"/>
      <c r="J1272" s="4"/>
    </row>
    <row r="1273" spans="1:10" s="9" customFormat="1" x14ac:dyDescent="0.2">
      <c r="A1273" s="4"/>
      <c r="B1273" s="2"/>
      <c r="C1273" s="4"/>
      <c r="D1273" s="2"/>
      <c r="E1273" s="2"/>
      <c r="F1273" s="51"/>
      <c r="G1273" s="808"/>
      <c r="H1273" s="2"/>
      <c r="I1273" s="2"/>
      <c r="J1273" s="4"/>
    </row>
    <row r="1274" spans="1:10" s="9" customFormat="1" x14ac:dyDescent="0.2">
      <c r="A1274" s="4"/>
      <c r="B1274" s="2"/>
      <c r="C1274" s="4"/>
      <c r="D1274" s="2"/>
      <c r="E1274" s="2"/>
      <c r="F1274" s="51"/>
      <c r="G1274" s="808"/>
      <c r="H1274" s="2"/>
      <c r="I1274" s="2"/>
      <c r="J1274" s="4"/>
    </row>
    <row r="1275" spans="1:10" s="9" customFormat="1" x14ac:dyDescent="0.2">
      <c r="A1275" s="4"/>
      <c r="B1275" s="2"/>
      <c r="C1275" s="4"/>
      <c r="D1275" s="2"/>
      <c r="E1275" s="2"/>
      <c r="F1275" s="51"/>
      <c r="G1275" s="808"/>
      <c r="H1275" s="2"/>
      <c r="I1275" s="2"/>
      <c r="J1275" s="4"/>
    </row>
    <row r="1276" spans="1:10" s="9" customFormat="1" x14ac:dyDescent="0.2">
      <c r="A1276" s="4"/>
      <c r="B1276" s="2"/>
      <c r="C1276" s="4"/>
      <c r="D1276" s="2"/>
      <c r="E1276" s="2"/>
      <c r="F1276" s="51"/>
      <c r="G1276" s="808"/>
      <c r="H1276" s="2"/>
      <c r="I1276" s="2"/>
      <c r="J1276" s="4"/>
    </row>
    <row r="1277" spans="1:10" s="9" customFormat="1" x14ac:dyDescent="0.2">
      <c r="A1277" s="4"/>
      <c r="B1277" s="2"/>
      <c r="C1277" s="4"/>
      <c r="D1277" s="2"/>
      <c r="E1277" s="2"/>
      <c r="F1277" s="51"/>
      <c r="G1277" s="808"/>
      <c r="H1277" s="2"/>
      <c r="I1277" s="2"/>
      <c r="J1277" s="4"/>
    </row>
    <row r="1278" spans="1:10" s="9" customFormat="1" x14ac:dyDescent="0.2">
      <c r="A1278" s="4"/>
      <c r="B1278" s="2"/>
      <c r="C1278" s="4"/>
      <c r="D1278" s="2"/>
      <c r="E1278" s="2"/>
      <c r="F1278" s="51"/>
      <c r="G1278" s="808"/>
      <c r="H1278" s="2"/>
      <c r="I1278" s="2"/>
      <c r="J1278" s="4"/>
    </row>
    <row r="1279" spans="1:10" s="9" customFormat="1" x14ac:dyDescent="0.2">
      <c r="A1279" s="4"/>
      <c r="B1279" s="2"/>
      <c r="C1279" s="4"/>
      <c r="D1279" s="2"/>
      <c r="E1279" s="2"/>
      <c r="F1279" s="51"/>
      <c r="G1279" s="808"/>
      <c r="H1279" s="2"/>
      <c r="I1279" s="2"/>
      <c r="J1279" s="4"/>
    </row>
    <row r="1280" spans="1:10" s="9" customFormat="1" x14ac:dyDescent="0.2">
      <c r="A1280" s="4"/>
      <c r="B1280" s="2"/>
      <c r="C1280" s="4"/>
      <c r="D1280" s="2"/>
      <c r="E1280" s="2"/>
      <c r="F1280" s="51"/>
      <c r="G1280" s="808"/>
      <c r="H1280" s="2"/>
      <c r="I1280" s="2"/>
      <c r="J1280" s="4"/>
    </row>
    <row r="1281" spans="1:10" s="9" customFormat="1" x14ac:dyDescent="0.2">
      <c r="A1281" s="4"/>
      <c r="B1281" s="2"/>
      <c r="C1281" s="4"/>
      <c r="D1281" s="2"/>
      <c r="E1281" s="2"/>
      <c r="F1281" s="51"/>
      <c r="G1281" s="808"/>
      <c r="H1281" s="2"/>
      <c r="I1281" s="2"/>
      <c r="J1281" s="4"/>
    </row>
    <row r="1282" spans="1:10" s="9" customFormat="1" x14ac:dyDescent="0.2">
      <c r="A1282" s="4"/>
      <c r="B1282" s="2"/>
      <c r="C1282" s="4"/>
      <c r="D1282" s="2"/>
      <c r="E1282" s="2"/>
      <c r="F1282" s="51"/>
      <c r="G1282" s="808"/>
      <c r="H1282" s="2"/>
      <c r="I1282" s="2"/>
      <c r="J1282" s="4"/>
    </row>
    <row r="1283" spans="1:10" s="9" customFormat="1" x14ac:dyDescent="0.2">
      <c r="A1283" s="4"/>
      <c r="B1283" s="2"/>
      <c r="C1283" s="4"/>
      <c r="D1283" s="2"/>
      <c r="E1283" s="2"/>
      <c r="F1283" s="51"/>
      <c r="G1283" s="808"/>
      <c r="H1283" s="2"/>
      <c r="I1283" s="2"/>
      <c r="J1283" s="4"/>
    </row>
    <row r="1284" spans="1:10" s="9" customFormat="1" x14ac:dyDescent="0.2">
      <c r="A1284" s="4"/>
      <c r="B1284" s="2"/>
      <c r="C1284" s="4"/>
      <c r="D1284" s="2"/>
      <c r="E1284" s="2"/>
      <c r="F1284" s="51"/>
      <c r="G1284" s="808"/>
      <c r="H1284" s="2"/>
      <c r="I1284" s="2"/>
      <c r="J1284" s="4"/>
    </row>
    <row r="1285" spans="1:10" s="9" customFormat="1" x14ac:dyDescent="0.2">
      <c r="A1285" s="4"/>
      <c r="B1285" s="2"/>
      <c r="C1285" s="4"/>
      <c r="D1285" s="2"/>
      <c r="E1285" s="2"/>
      <c r="F1285" s="51"/>
      <c r="G1285" s="808"/>
      <c r="H1285" s="2"/>
      <c r="I1285" s="2"/>
      <c r="J1285" s="4"/>
    </row>
    <row r="1286" spans="1:10" s="9" customFormat="1" x14ac:dyDescent="0.2">
      <c r="A1286" s="4"/>
      <c r="B1286" s="2"/>
      <c r="C1286" s="4"/>
      <c r="D1286" s="2"/>
      <c r="E1286" s="2"/>
      <c r="F1286" s="51"/>
      <c r="G1286" s="808"/>
      <c r="H1286" s="2"/>
      <c r="I1286" s="2"/>
      <c r="J1286" s="4"/>
    </row>
    <row r="1287" spans="1:10" s="9" customFormat="1" x14ac:dyDescent="0.2">
      <c r="A1287" s="4"/>
      <c r="B1287" s="2"/>
      <c r="C1287" s="4"/>
      <c r="D1287" s="2"/>
      <c r="E1287" s="2"/>
      <c r="F1287" s="51"/>
      <c r="G1287" s="808"/>
      <c r="H1287" s="2"/>
      <c r="I1287" s="2"/>
      <c r="J1287" s="4"/>
    </row>
    <row r="1288" spans="1:10" s="9" customFormat="1" x14ac:dyDescent="0.2">
      <c r="A1288" s="4"/>
      <c r="B1288" s="2"/>
      <c r="C1288" s="4"/>
      <c r="D1288" s="2"/>
      <c r="E1288" s="2"/>
      <c r="F1288" s="51"/>
      <c r="G1288" s="808"/>
      <c r="H1288" s="2"/>
      <c r="I1288" s="2"/>
      <c r="J1288" s="4"/>
    </row>
    <row r="1289" spans="1:10" s="9" customFormat="1" x14ac:dyDescent="0.2">
      <c r="A1289" s="4"/>
      <c r="B1289" s="2"/>
      <c r="C1289" s="4"/>
      <c r="D1289" s="2"/>
      <c r="E1289" s="2"/>
      <c r="F1289" s="51"/>
      <c r="G1289" s="808"/>
      <c r="H1289" s="2"/>
      <c r="I1289" s="2"/>
      <c r="J1289" s="4"/>
    </row>
    <row r="1290" spans="1:10" s="9" customFormat="1" x14ac:dyDescent="0.2">
      <c r="A1290" s="4"/>
      <c r="B1290" s="2"/>
      <c r="C1290" s="4"/>
      <c r="D1290" s="2"/>
      <c r="E1290" s="2"/>
      <c r="F1290" s="51"/>
      <c r="G1290" s="808"/>
      <c r="H1290" s="2"/>
      <c r="I1290" s="2"/>
      <c r="J1290" s="4"/>
    </row>
    <row r="1291" spans="1:10" s="9" customFormat="1" x14ac:dyDescent="0.2">
      <c r="A1291" s="4"/>
      <c r="B1291" s="2"/>
      <c r="C1291" s="4"/>
      <c r="D1291" s="2"/>
      <c r="E1291" s="2"/>
      <c r="F1291" s="51"/>
      <c r="G1291" s="808"/>
      <c r="H1291" s="2"/>
      <c r="I1291" s="2"/>
      <c r="J1291" s="4"/>
    </row>
    <row r="1292" spans="1:10" s="9" customFormat="1" x14ac:dyDescent="0.2">
      <c r="A1292" s="4"/>
      <c r="B1292" s="2"/>
      <c r="C1292" s="4"/>
      <c r="D1292" s="2"/>
      <c r="E1292" s="2"/>
      <c r="F1292" s="51"/>
      <c r="G1292" s="808"/>
      <c r="H1292" s="2"/>
      <c r="I1292" s="2"/>
      <c r="J1292" s="4"/>
    </row>
    <row r="1293" spans="1:10" s="9" customFormat="1" x14ac:dyDescent="0.2">
      <c r="A1293" s="4"/>
      <c r="B1293" s="2"/>
      <c r="C1293" s="4"/>
      <c r="D1293" s="2"/>
      <c r="E1293" s="2"/>
      <c r="F1293" s="51"/>
      <c r="G1293" s="808"/>
      <c r="H1293" s="2"/>
      <c r="I1293" s="2"/>
      <c r="J1293" s="4"/>
    </row>
    <row r="1294" spans="1:10" s="9" customFormat="1" x14ac:dyDescent="0.2">
      <c r="A1294" s="4"/>
      <c r="B1294" s="2"/>
      <c r="C1294" s="4"/>
      <c r="D1294" s="2"/>
      <c r="E1294" s="2"/>
      <c r="F1294" s="51"/>
      <c r="G1294" s="808"/>
      <c r="H1294" s="2"/>
      <c r="I1294" s="2"/>
      <c r="J1294" s="4"/>
    </row>
    <row r="1295" spans="1:10" s="9" customFormat="1" x14ac:dyDescent="0.2">
      <c r="A1295" s="4"/>
      <c r="B1295" s="2"/>
      <c r="C1295" s="4"/>
      <c r="D1295" s="2"/>
      <c r="E1295" s="2"/>
      <c r="F1295" s="51"/>
      <c r="G1295" s="808"/>
      <c r="H1295" s="2"/>
      <c r="I1295" s="2"/>
      <c r="J1295" s="4"/>
    </row>
    <row r="1296" spans="1:10" s="9" customFormat="1" x14ac:dyDescent="0.2">
      <c r="A1296" s="4"/>
      <c r="B1296" s="2"/>
      <c r="C1296" s="4"/>
      <c r="D1296" s="2"/>
      <c r="E1296" s="2"/>
      <c r="F1296" s="51"/>
      <c r="G1296" s="808"/>
      <c r="H1296" s="2"/>
      <c r="I1296" s="2"/>
      <c r="J1296" s="4"/>
    </row>
    <row r="1297" spans="1:10" s="9" customFormat="1" x14ac:dyDescent="0.2">
      <c r="A1297" s="4"/>
      <c r="B1297" s="2"/>
      <c r="C1297" s="4"/>
      <c r="D1297" s="2"/>
      <c r="E1297" s="2"/>
      <c r="F1297" s="51"/>
      <c r="G1297" s="808"/>
      <c r="H1297" s="2"/>
      <c r="I1297" s="2"/>
      <c r="J1297" s="4"/>
    </row>
    <row r="1298" spans="1:10" s="9" customFormat="1" x14ac:dyDescent="0.2">
      <c r="A1298" s="4"/>
      <c r="B1298" s="2"/>
      <c r="C1298" s="4"/>
      <c r="D1298" s="2"/>
      <c r="E1298" s="2"/>
      <c r="F1298" s="51"/>
      <c r="G1298" s="808"/>
      <c r="H1298" s="2"/>
      <c r="I1298" s="2"/>
      <c r="J1298" s="4"/>
    </row>
    <row r="1299" spans="1:10" s="9" customFormat="1" x14ac:dyDescent="0.2">
      <c r="A1299" s="4"/>
      <c r="B1299" s="2"/>
      <c r="C1299" s="4"/>
      <c r="D1299" s="2"/>
      <c r="E1299" s="2"/>
      <c r="F1299" s="51"/>
      <c r="G1299" s="808"/>
      <c r="H1299" s="2"/>
      <c r="I1299" s="2"/>
      <c r="J1299" s="4"/>
    </row>
    <row r="1300" spans="1:10" s="9" customFormat="1" x14ac:dyDescent="0.2">
      <c r="A1300" s="4"/>
      <c r="B1300" s="2"/>
      <c r="C1300" s="4"/>
      <c r="D1300" s="2"/>
      <c r="E1300" s="2"/>
      <c r="F1300" s="51"/>
      <c r="G1300" s="808"/>
      <c r="H1300" s="2"/>
      <c r="I1300" s="2"/>
      <c r="J1300" s="4"/>
    </row>
    <row r="1301" spans="1:10" s="9" customFormat="1" x14ac:dyDescent="0.2">
      <c r="A1301" s="4"/>
      <c r="B1301" s="2"/>
      <c r="C1301" s="4"/>
      <c r="D1301" s="2"/>
      <c r="E1301" s="2"/>
      <c r="F1301" s="51"/>
      <c r="G1301" s="808"/>
      <c r="H1301" s="2"/>
      <c r="I1301" s="2"/>
      <c r="J1301" s="4"/>
    </row>
    <row r="1302" spans="1:10" s="9" customFormat="1" x14ac:dyDescent="0.2">
      <c r="A1302" s="4"/>
      <c r="B1302" s="2"/>
      <c r="C1302" s="4"/>
      <c r="D1302" s="2"/>
      <c r="E1302" s="2"/>
      <c r="F1302" s="51"/>
      <c r="G1302" s="808"/>
      <c r="H1302" s="2"/>
      <c r="I1302" s="2"/>
      <c r="J1302" s="4"/>
    </row>
    <row r="1303" spans="1:10" s="9" customFormat="1" x14ac:dyDescent="0.2">
      <c r="A1303" s="4"/>
      <c r="B1303" s="2"/>
      <c r="C1303" s="4"/>
      <c r="D1303" s="2"/>
      <c r="E1303" s="2"/>
      <c r="F1303" s="51"/>
      <c r="G1303" s="808"/>
      <c r="H1303" s="2"/>
      <c r="I1303" s="2"/>
      <c r="J1303" s="4"/>
    </row>
    <row r="1304" spans="1:10" s="9" customFormat="1" x14ac:dyDescent="0.2">
      <c r="A1304" s="4"/>
      <c r="B1304" s="2"/>
      <c r="C1304" s="4"/>
      <c r="D1304" s="2"/>
      <c r="E1304" s="2"/>
      <c r="F1304" s="51"/>
      <c r="G1304" s="808"/>
      <c r="H1304" s="2"/>
      <c r="I1304" s="2"/>
      <c r="J1304" s="4"/>
    </row>
    <row r="1305" spans="1:10" s="9" customFormat="1" x14ac:dyDescent="0.2">
      <c r="A1305" s="4"/>
      <c r="B1305" s="2"/>
      <c r="C1305" s="4"/>
      <c r="D1305" s="2"/>
      <c r="E1305" s="2"/>
      <c r="F1305" s="51"/>
      <c r="G1305" s="808"/>
      <c r="H1305" s="2"/>
      <c r="I1305" s="2"/>
      <c r="J1305" s="4"/>
    </row>
    <row r="1306" spans="1:10" s="9" customFormat="1" x14ac:dyDescent="0.2">
      <c r="A1306" s="4"/>
      <c r="B1306" s="2"/>
      <c r="C1306" s="4"/>
      <c r="D1306" s="2"/>
      <c r="E1306" s="2"/>
      <c r="F1306" s="51"/>
      <c r="G1306" s="808"/>
      <c r="H1306" s="2"/>
      <c r="I1306" s="2"/>
      <c r="J1306" s="4"/>
    </row>
    <row r="1307" spans="1:10" s="9" customFormat="1" x14ac:dyDescent="0.2">
      <c r="A1307" s="4"/>
      <c r="B1307" s="2"/>
      <c r="C1307" s="4"/>
      <c r="D1307" s="2"/>
      <c r="E1307" s="2"/>
      <c r="F1307" s="51"/>
      <c r="G1307" s="808"/>
      <c r="H1307" s="2"/>
      <c r="I1307" s="2"/>
      <c r="J1307" s="4"/>
    </row>
    <row r="1308" spans="1:10" s="9" customFormat="1" x14ac:dyDescent="0.2">
      <c r="A1308" s="4"/>
      <c r="B1308" s="2"/>
      <c r="C1308" s="4"/>
      <c r="D1308" s="2"/>
      <c r="E1308" s="2"/>
      <c r="F1308" s="51"/>
      <c r="G1308" s="808"/>
      <c r="H1308" s="2"/>
      <c r="I1308" s="2"/>
      <c r="J1308" s="4"/>
    </row>
    <row r="1309" spans="1:10" s="9" customFormat="1" x14ac:dyDescent="0.2">
      <c r="A1309" s="4"/>
      <c r="B1309" s="2"/>
      <c r="C1309" s="4"/>
      <c r="D1309" s="2"/>
      <c r="E1309" s="2"/>
      <c r="F1309" s="51"/>
      <c r="G1309" s="808"/>
      <c r="H1309" s="2"/>
      <c r="I1309" s="2"/>
      <c r="J1309" s="4"/>
    </row>
    <row r="1310" spans="1:10" s="9" customFormat="1" x14ac:dyDescent="0.2">
      <c r="A1310" s="4"/>
      <c r="B1310" s="2"/>
      <c r="C1310" s="4"/>
      <c r="D1310" s="2"/>
      <c r="E1310" s="2"/>
      <c r="F1310" s="51"/>
      <c r="G1310" s="808"/>
      <c r="H1310" s="2"/>
      <c r="I1310" s="2"/>
      <c r="J1310" s="4"/>
    </row>
    <row r="1311" spans="1:10" s="9" customFormat="1" x14ac:dyDescent="0.2">
      <c r="A1311" s="4"/>
      <c r="B1311" s="2"/>
      <c r="C1311" s="4"/>
      <c r="D1311" s="2"/>
      <c r="E1311" s="2"/>
      <c r="F1311" s="51"/>
      <c r="G1311" s="808"/>
      <c r="H1311" s="2"/>
      <c r="I1311" s="2"/>
      <c r="J1311" s="4"/>
    </row>
    <row r="1312" spans="1:10" s="9" customFormat="1" x14ac:dyDescent="0.2">
      <c r="A1312" s="4"/>
      <c r="B1312" s="2"/>
      <c r="C1312" s="4"/>
      <c r="D1312" s="2"/>
      <c r="E1312" s="2"/>
      <c r="F1312" s="51"/>
      <c r="G1312" s="808"/>
      <c r="H1312" s="2"/>
      <c r="I1312" s="2"/>
      <c r="J1312" s="4"/>
    </row>
    <row r="1313" spans="1:10" s="9" customFormat="1" x14ac:dyDescent="0.2">
      <c r="A1313" s="4"/>
      <c r="B1313" s="2"/>
      <c r="C1313" s="4"/>
      <c r="D1313" s="2"/>
      <c r="E1313" s="2"/>
      <c r="F1313" s="51"/>
      <c r="G1313" s="808"/>
      <c r="H1313" s="2"/>
      <c r="I1313" s="2"/>
      <c r="J1313" s="4"/>
    </row>
    <row r="1314" spans="1:10" s="9" customFormat="1" x14ac:dyDescent="0.2">
      <c r="A1314" s="4"/>
      <c r="B1314" s="2"/>
      <c r="C1314" s="4"/>
      <c r="D1314" s="2"/>
      <c r="E1314" s="2"/>
      <c r="F1314" s="51"/>
      <c r="G1314" s="808"/>
      <c r="H1314" s="2"/>
      <c r="I1314" s="2"/>
      <c r="J1314" s="4"/>
    </row>
    <row r="1315" spans="1:10" s="9" customFormat="1" x14ac:dyDescent="0.2">
      <c r="A1315" s="4"/>
      <c r="B1315" s="2"/>
      <c r="C1315" s="4"/>
      <c r="D1315" s="2"/>
      <c r="E1315" s="2"/>
      <c r="F1315" s="51"/>
      <c r="G1315" s="808"/>
      <c r="H1315" s="2"/>
      <c r="I1315" s="2"/>
      <c r="J1315" s="4"/>
    </row>
    <row r="1316" spans="1:10" s="9" customFormat="1" x14ac:dyDescent="0.2">
      <c r="A1316" s="4"/>
      <c r="B1316" s="2"/>
      <c r="C1316" s="4"/>
      <c r="D1316" s="2"/>
      <c r="E1316" s="2"/>
      <c r="F1316" s="51"/>
      <c r="G1316" s="808"/>
      <c r="H1316" s="2"/>
      <c r="I1316" s="2"/>
      <c r="J1316" s="4"/>
    </row>
    <row r="1317" spans="1:10" s="9" customFormat="1" x14ac:dyDescent="0.2">
      <c r="A1317" s="4"/>
      <c r="B1317" s="2"/>
      <c r="C1317" s="4"/>
      <c r="D1317" s="2"/>
      <c r="E1317" s="2"/>
      <c r="F1317" s="51"/>
      <c r="G1317" s="808"/>
      <c r="H1317" s="2"/>
      <c r="I1317" s="2"/>
      <c r="J1317" s="4"/>
    </row>
    <row r="1318" spans="1:10" s="9" customFormat="1" x14ac:dyDescent="0.2">
      <c r="A1318" s="4"/>
      <c r="B1318" s="2"/>
      <c r="C1318" s="4"/>
      <c r="D1318" s="2"/>
      <c r="E1318" s="2"/>
      <c r="F1318" s="51"/>
      <c r="G1318" s="808"/>
      <c r="H1318" s="2"/>
      <c r="I1318" s="2"/>
      <c r="J1318" s="4"/>
    </row>
    <row r="1319" spans="1:10" s="9" customFormat="1" x14ac:dyDescent="0.2">
      <c r="A1319" s="4"/>
      <c r="B1319" s="2"/>
      <c r="C1319" s="4"/>
      <c r="D1319" s="2"/>
      <c r="E1319" s="2"/>
      <c r="F1319" s="51"/>
      <c r="G1319" s="808"/>
      <c r="H1319" s="2"/>
      <c r="I1319" s="2"/>
      <c r="J1319" s="4"/>
    </row>
    <row r="1320" spans="1:10" s="9" customFormat="1" x14ac:dyDescent="0.2">
      <c r="A1320" s="4"/>
      <c r="B1320" s="2"/>
      <c r="C1320" s="4"/>
      <c r="D1320" s="2"/>
      <c r="E1320" s="2"/>
      <c r="F1320" s="51"/>
      <c r="G1320" s="808"/>
      <c r="H1320" s="2"/>
      <c r="I1320" s="2"/>
      <c r="J1320" s="4"/>
    </row>
    <row r="1321" spans="1:10" s="9" customFormat="1" x14ac:dyDescent="0.2">
      <c r="A1321" s="4"/>
      <c r="B1321" s="2"/>
      <c r="C1321" s="4"/>
      <c r="D1321" s="2"/>
      <c r="E1321" s="2"/>
      <c r="F1321" s="51"/>
      <c r="G1321" s="808"/>
      <c r="H1321" s="2"/>
      <c r="I1321" s="2"/>
      <c r="J1321" s="4"/>
    </row>
    <row r="1322" spans="1:10" s="9" customFormat="1" x14ac:dyDescent="0.2">
      <c r="A1322" s="4"/>
      <c r="B1322" s="2"/>
      <c r="C1322" s="4"/>
      <c r="D1322" s="2"/>
      <c r="E1322" s="2"/>
      <c r="F1322" s="51"/>
      <c r="G1322" s="808"/>
      <c r="H1322" s="2"/>
      <c r="I1322" s="2"/>
      <c r="J1322" s="4"/>
    </row>
    <row r="1323" spans="1:10" s="9" customFormat="1" x14ac:dyDescent="0.2">
      <c r="A1323" s="4"/>
      <c r="B1323" s="2"/>
      <c r="C1323" s="4"/>
      <c r="D1323" s="2"/>
      <c r="E1323" s="2"/>
      <c r="F1323" s="51"/>
      <c r="G1323" s="808"/>
      <c r="H1323" s="2"/>
      <c r="I1323" s="2"/>
      <c r="J1323" s="4"/>
    </row>
    <row r="1324" spans="1:10" s="9" customFormat="1" x14ac:dyDescent="0.2">
      <c r="A1324" s="4"/>
      <c r="B1324" s="2"/>
      <c r="C1324" s="4"/>
      <c r="D1324" s="2"/>
      <c r="E1324" s="2"/>
      <c r="F1324" s="51"/>
      <c r="G1324" s="808"/>
      <c r="H1324" s="2"/>
      <c r="I1324" s="2"/>
      <c r="J1324" s="4"/>
    </row>
    <row r="1325" spans="1:10" s="9" customFormat="1" x14ac:dyDescent="0.2">
      <c r="A1325" s="4"/>
      <c r="B1325" s="2"/>
      <c r="C1325" s="4"/>
      <c r="D1325" s="2"/>
      <c r="E1325" s="2"/>
      <c r="F1325" s="51"/>
      <c r="G1325" s="808"/>
      <c r="H1325" s="2"/>
      <c r="I1325" s="2"/>
      <c r="J1325" s="4"/>
    </row>
    <row r="1326" spans="1:10" s="9" customFormat="1" x14ac:dyDescent="0.2">
      <c r="A1326" s="4"/>
      <c r="B1326" s="2"/>
      <c r="C1326" s="4"/>
      <c r="D1326" s="2"/>
      <c r="E1326" s="2"/>
      <c r="F1326" s="51"/>
      <c r="G1326" s="808"/>
      <c r="H1326" s="2"/>
      <c r="I1326" s="2"/>
      <c r="J1326" s="4"/>
    </row>
    <row r="1327" spans="1:10" s="9" customFormat="1" x14ac:dyDescent="0.2">
      <c r="A1327" s="4"/>
      <c r="B1327" s="2"/>
      <c r="C1327" s="4"/>
      <c r="D1327" s="2"/>
      <c r="E1327" s="2"/>
      <c r="F1327" s="51"/>
      <c r="G1327" s="808"/>
      <c r="H1327" s="2"/>
      <c r="I1327" s="2"/>
      <c r="J1327" s="4"/>
    </row>
    <row r="1328" spans="1:10" s="9" customFormat="1" x14ac:dyDescent="0.2">
      <c r="A1328" s="4"/>
      <c r="B1328" s="2"/>
      <c r="C1328" s="4"/>
      <c r="D1328" s="2"/>
      <c r="E1328" s="2"/>
      <c r="F1328" s="51"/>
      <c r="G1328" s="808"/>
      <c r="H1328" s="2"/>
      <c r="I1328" s="2"/>
      <c r="J1328" s="4"/>
    </row>
    <row r="1329" spans="1:10" s="9" customFormat="1" x14ac:dyDescent="0.2">
      <c r="A1329" s="4"/>
      <c r="B1329" s="2"/>
      <c r="C1329" s="4"/>
      <c r="D1329" s="2"/>
      <c r="E1329" s="2"/>
      <c r="F1329" s="51"/>
      <c r="G1329" s="808"/>
      <c r="H1329" s="2"/>
      <c r="I1329" s="2"/>
      <c r="J1329" s="4"/>
    </row>
    <row r="1330" spans="1:10" s="9" customFormat="1" x14ac:dyDescent="0.2">
      <c r="A1330" s="4"/>
      <c r="B1330" s="2"/>
      <c r="C1330" s="4"/>
      <c r="D1330" s="2"/>
      <c r="E1330" s="2"/>
      <c r="F1330" s="51"/>
      <c r="G1330" s="808"/>
      <c r="H1330" s="2"/>
      <c r="I1330" s="2"/>
      <c r="J1330" s="4"/>
    </row>
    <row r="1331" spans="1:10" s="9" customFormat="1" x14ac:dyDescent="0.2">
      <c r="A1331" s="4"/>
      <c r="B1331" s="2"/>
      <c r="C1331" s="4"/>
      <c r="D1331" s="2"/>
      <c r="E1331" s="2"/>
      <c r="F1331" s="51"/>
      <c r="G1331" s="808"/>
      <c r="H1331" s="2"/>
      <c r="I1331" s="2"/>
      <c r="J1331" s="4"/>
    </row>
    <row r="1332" spans="1:10" s="9" customFormat="1" x14ac:dyDescent="0.2">
      <c r="A1332" s="4"/>
      <c r="B1332" s="2"/>
      <c r="C1332" s="4"/>
      <c r="D1332" s="2"/>
      <c r="E1332" s="2"/>
      <c r="F1332" s="51"/>
      <c r="G1332" s="808"/>
      <c r="H1332" s="2"/>
      <c r="I1332" s="2"/>
      <c r="J1332" s="4"/>
    </row>
    <row r="1333" spans="1:10" s="9" customFormat="1" x14ac:dyDescent="0.2">
      <c r="A1333" s="4"/>
      <c r="B1333" s="2"/>
      <c r="C1333" s="4"/>
      <c r="D1333" s="2"/>
      <c r="E1333" s="2"/>
      <c r="F1333" s="51"/>
      <c r="G1333" s="808"/>
      <c r="H1333" s="2"/>
      <c r="I1333" s="2"/>
      <c r="J1333" s="4"/>
    </row>
    <row r="1334" spans="1:10" s="9" customFormat="1" x14ac:dyDescent="0.2">
      <c r="A1334" s="4"/>
      <c r="B1334" s="2"/>
      <c r="C1334" s="4"/>
      <c r="D1334" s="2"/>
      <c r="E1334" s="2"/>
      <c r="F1334" s="51"/>
      <c r="G1334" s="808"/>
      <c r="H1334" s="2"/>
      <c r="I1334" s="2"/>
      <c r="J1334" s="4"/>
    </row>
    <row r="1335" spans="1:10" s="9" customFormat="1" x14ac:dyDescent="0.2">
      <c r="A1335" s="4"/>
      <c r="B1335" s="2"/>
      <c r="C1335" s="4"/>
      <c r="D1335" s="2"/>
      <c r="E1335" s="2"/>
      <c r="F1335" s="51"/>
      <c r="G1335" s="808"/>
      <c r="H1335" s="2"/>
      <c r="I1335" s="2"/>
      <c r="J1335" s="4"/>
    </row>
    <row r="1336" spans="1:10" s="9" customFormat="1" x14ac:dyDescent="0.2">
      <c r="A1336" s="4"/>
      <c r="B1336" s="2"/>
      <c r="C1336" s="4"/>
      <c r="D1336" s="2"/>
      <c r="E1336" s="2"/>
      <c r="F1336" s="51"/>
      <c r="G1336" s="808"/>
      <c r="H1336" s="2"/>
      <c r="I1336" s="2"/>
      <c r="J1336" s="4"/>
    </row>
    <row r="1337" spans="1:10" s="9" customFormat="1" x14ac:dyDescent="0.2">
      <c r="A1337" s="4"/>
      <c r="B1337" s="2"/>
      <c r="C1337" s="4"/>
      <c r="D1337" s="2"/>
      <c r="E1337" s="2"/>
      <c r="F1337" s="51"/>
      <c r="G1337" s="808"/>
      <c r="H1337" s="2"/>
      <c r="I1337" s="2"/>
      <c r="J1337" s="4"/>
    </row>
    <row r="1338" spans="1:10" s="9" customFormat="1" x14ac:dyDescent="0.2">
      <c r="A1338" s="4"/>
      <c r="B1338" s="2"/>
      <c r="C1338" s="4"/>
      <c r="D1338" s="2"/>
      <c r="E1338" s="2"/>
      <c r="F1338" s="51"/>
      <c r="G1338" s="808"/>
      <c r="H1338" s="2"/>
      <c r="I1338" s="2"/>
      <c r="J1338" s="4"/>
    </row>
    <row r="1339" spans="1:10" s="9" customFormat="1" x14ac:dyDescent="0.2">
      <c r="A1339" s="4"/>
      <c r="B1339" s="2"/>
      <c r="C1339" s="4"/>
      <c r="D1339" s="2"/>
      <c r="E1339" s="2"/>
      <c r="F1339" s="51"/>
      <c r="G1339" s="808"/>
      <c r="H1339" s="2"/>
      <c r="I1339" s="2"/>
      <c r="J1339" s="4"/>
    </row>
    <row r="1340" spans="1:10" s="9" customFormat="1" x14ac:dyDescent="0.2">
      <c r="A1340" s="4"/>
      <c r="B1340" s="2"/>
      <c r="C1340" s="4"/>
      <c r="D1340" s="2"/>
      <c r="E1340" s="2"/>
      <c r="F1340" s="51"/>
      <c r="G1340" s="808"/>
      <c r="H1340" s="2"/>
      <c r="I1340" s="2"/>
      <c r="J1340" s="4"/>
    </row>
    <row r="1341" spans="1:10" s="9" customFormat="1" x14ac:dyDescent="0.2">
      <c r="A1341" s="4"/>
      <c r="B1341" s="2"/>
      <c r="C1341" s="4"/>
      <c r="D1341" s="2"/>
      <c r="E1341" s="2"/>
      <c r="F1341" s="51"/>
      <c r="G1341" s="808"/>
      <c r="H1341" s="2"/>
      <c r="I1341" s="2"/>
      <c r="J1341" s="4"/>
    </row>
    <row r="1342" spans="1:10" s="9" customFormat="1" x14ac:dyDescent="0.2">
      <c r="A1342" s="4"/>
      <c r="B1342" s="2"/>
      <c r="C1342" s="4"/>
      <c r="D1342" s="2"/>
      <c r="E1342" s="2"/>
      <c r="F1342" s="51"/>
      <c r="G1342" s="808"/>
      <c r="H1342" s="2"/>
      <c r="I1342" s="2"/>
      <c r="J1342" s="4"/>
    </row>
    <row r="1343" spans="1:10" s="9" customFormat="1" x14ac:dyDescent="0.2">
      <c r="A1343" s="4"/>
      <c r="B1343" s="2"/>
      <c r="C1343" s="4"/>
      <c r="D1343" s="2"/>
      <c r="E1343" s="2"/>
      <c r="F1343" s="51"/>
      <c r="G1343" s="808"/>
      <c r="H1343" s="2"/>
      <c r="I1343" s="2"/>
      <c r="J1343" s="4"/>
    </row>
    <row r="1344" spans="1:10" s="9" customFormat="1" x14ac:dyDescent="0.2">
      <c r="A1344" s="4"/>
      <c r="B1344" s="2"/>
      <c r="C1344" s="4"/>
      <c r="D1344" s="2"/>
      <c r="E1344" s="2"/>
      <c r="F1344" s="51"/>
      <c r="G1344" s="808"/>
      <c r="H1344" s="2"/>
      <c r="I1344" s="2"/>
      <c r="J1344" s="4"/>
    </row>
    <row r="1345" spans="1:10" s="9" customFormat="1" x14ac:dyDescent="0.2">
      <c r="A1345" s="4"/>
      <c r="B1345" s="2"/>
      <c r="C1345" s="4"/>
      <c r="D1345" s="2"/>
      <c r="E1345" s="2"/>
      <c r="F1345" s="51"/>
      <c r="G1345" s="808"/>
      <c r="H1345" s="2"/>
      <c r="I1345" s="2"/>
      <c r="J1345" s="4"/>
    </row>
    <row r="1346" spans="1:10" s="9" customFormat="1" x14ac:dyDescent="0.2">
      <c r="A1346" s="4"/>
      <c r="B1346" s="2"/>
      <c r="C1346" s="4"/>
      <c r="D1346" s="2"/>
      <c r="E1346" s="2"/>
      <c r="F1346" s="51"/>
      <c r="G1346" s="808"/>
      <c r="H1346" s="2"/>
      <c r="I1346" s="2"/>
      <c r="J1346" s="4"/>
    </row>
    <row r="1347" spans="1:10" s="9" customFormat="1" x14ac:dyDescent="0.2">
      <c r="A1347" s="4"/>
      <c r="B1347" s="2"/>
      <c r="C1347" s="4"/>
      <c r="D1347" s="2"/>
      <c r="E1347" s="2"/>
      <c r="F1347" s="51"/>
      <c r="G1347" s="808"/>
      <c r="H1347" s="2"/>
      <c r="I1347" s="2"/>
      <c r="J1347" s="4"/>
    </row>
    <row r="1348" spans="1:10" s="9" customFormat="1" x14ac:dyDescent="0.2">
      <c r="A1348" s="4"/>
      <c r="B1348" s="2"/>
      <c r="C1348" s="4"/>
      <c r="D1348" s="2"/>
      <c r="E1348" s="2"/>
      <c r="F1348" s="51"/>
      <c r="G1348" s="808"/>
      <c r="H1348" s="2"/>
      <c r="I1348" s="2"/>
      <c r="J1348" s="4"/>
    </row>
    <row r="1349" spans="1:10" s="9" customFormat="1" x14ac:dyDescent="0.2">
      <c r="A1349" s="4"/>
      <c r="B1349" s="2"/>
      <c r="C1349" s="4"/>
      <c r="D1349" s="2"/>
      <c r="E1349" s="2"/>
      <c r="F1349" s="51"/>
      <c r="G1349" s="808"/>
      <c r="H1349" s="2"/>
      <c r="I1349" s="2"/>
      <c r="J1349" s="4"/>
    </row>
    <row r="1350" spans="1:10" s="9" customFormat="1" x14ac:dyDescent="0.2">
      <c r="A1350" s="4"/>
      <c r="B1350" s="2"/>
      <c r="C1350" s="4"/>
      <c r="D1350" s="2"/>
      <c r="E1350" s="2"/>
      <c r="F1350" s="51"/>
      <c r="G1350" s="808"/>
      <c r="H1350" s="2"/>
      <c r="I1350" s="2"/>
      <c r="J1350" s="4"/>
    </row>
    <row r="1351" spans="1:10" s="9" customFormat="1" x14ac:dyDescent="0.2">
      <c r="A1351" s="4"/>
      <c r="B1351" s="2"/>
      <c r="C1351" s="4"/>
      <c r="D1351" s="2"/>
      <c r="E1351" s="2"/>
      <c r="F1351" s="51"/>
      <c r="G1351" s="808"/>
      <c r="H1351" s="2"/>
      <c r="I1351" s="2"/>
      <c r="J1351" s="4"/>
    </row>
    <row r="1352" spans="1:10" s="9" customFormat="1" x14ac:dyDescent="0.2">
      <c r="A1352" s="4"/>
      <c r="B1352" s="2"/>
      <c r="C1352" s="4"/>
      <c r="D1352" s="2"/>
      <c r="E1352" s="2"/>
      <c r="F1352" s="51"/>
      <c r="G1352" s="808"/>
      <c r="H1352" s="2"/>
      <c r="I1352" s="2"/>
      <c r="J1352" s="4"/>
    </row>
    <row r="1353" spans="1:10" s="9" customFormat="1" x14ac:dyDescent="0.2">
      <c r="A1353" s="4"/>
      <c r="B1353" s="2"/>
      <c r="C1353" s="4"/>
      <c r="D1353" s="2"/>
      <c r="E1353" s="2"/>
      <c r="F1353" s="51"/>
      <c r="G1353" s="808"/>
      <c r="H1353" s="2"/>
      <c r="I1353" s="2"/>
      <c r="J1353" s="4"/>
    </row>
    <row r="1354" spans="1:10" s="9" customFormat="1" x14ac:dyDescent="0.2">
      <c r="A1354" s="4"/>
      <c r="B1354" s="2"/>
      <c r="C1354" s="4"/>
      <c r="D1354" s="2"/>
      <c r="E1354" s="2"/>
      <c r="F1354" s="51"/>
      <c r="G1354" s="808"/>
      <c r="H1354" s="2"/>
      <c r="I1354" s="2"/>
      <c r="J1354" s="4"/>
    </row>
    <row r="1355" spans="1:10" s="9" customFormat="1" x14ac:dyDescent="0.2">
      <c r="A1355" s="4"/>
      <c r="B1355" s="2"/>
      <c r="C1355" s="4"/>
      <c r="D1355" s="2"/>
      <c r="E1355" s="2"/>
      <c r="F1355" s="51"/>
      <c r="G1355" s="808"/>
      <c r="H1355" s="2"/>
      <c r="I1355" s="2"/>
      <c r="J1355" s="4"/>
    </row>
    <row r="1356" spans="1:10" s="9" customFormat="1" x14ac:dyDescent="0.2">
      <c r="A1356" s="4"/>
      <c r="B1356" s="2"/>
      <c r="C1356" s="4"/>
      <c r="D1356" s="2"/>
      <c r="E1356" s="2"/>
      <c r="F1356" s="51"/>
      <c r="G1356" s="808"/>
      <c r="H1356" s="2"/>
      <c r="I1356" s="2"/>
      <c r="J1356" s="4"/>
    </row>
    <row r="1357" spans="1:10" s="9" customFormat="1" x14ac:dyDescent="0.2">
      <c r="A1357" s="4"/>
      <c r="B1357" s="2"/>
      <c r="C1357" s="4"/>
      <c r="D1357" s="2"/>
      <c r="E1357" s="2"/>
      <c r="F1357" s="51"/>
      <c r="G1357" s="808"/>
      <c r="H1357" s="2"/>
      <c r="I1357" s="2"/>
      <c r="J1357" s="4"/>
    </row>
    <row r="1358" spans="1:10" s="9" customFormat="1" x14ac:dyDescent="0.2">
      <c r="A1358" s="4"/>
      <c r="B1358" s="2"/>
      <c r="C1358" s="4"/>
      <c r="D1358" s="2"/>
      <c r="E1358" s="2"/>
      <c r="F1358" s="51"/>
      <c r="G1358" s="808"/>
      <c r="H1358" s="2"/>
      <c r="I1358" s="2"/>
      <c r="J1358" s="4"/>
    </row>
    <row r="1359" spans="1:10" s="9" customFormat="1" x14ac:dyDescent="0.2">
      <c r="A1359" s="4"/>
      <c r="B1359" s="2"/>
      <c r="C1359" s="4"/>
      <c r="D1359" s="2"/>
      <c r="E1359" s="2"/>
      <c r="F1359" s="51"/>
      <c r="G1359" s="808"/>
      <c r="H1359" s="2"/>
      <c r="I1359" s="2"/>
      <c r="J1359" s="4"/>
    </row>
    <row r="1360" spans="1:10" s="9" customFormat="1" x14ac:dyDescent="0.2">
      <c r="A1360" s="4"/>
      <c r="B1360" s="2"/>
      <c r="C1360" s="4"/>
      <c r="D1360" s="2"/>
      <c r="E1360" s="2"/>
      <c r="F1360" s="51"/>
      <c r="G1360" s="808"/>
      <c r="H1360" s="2"/>
      <c r="I1360" s="2"/>
      <c r="J1360" s="4"/>
    </row>
    <row r="1361" spans="1:10" s="9" customFormat="1" x14ac:dyDescent="0.2">
      <c r="A1361" s="4"/>
      <c r="B1361" s="2"/>
      <c r="C1361" s="4"/>
      <c r="D1361" s="2"/>
      <c r="E1361" s="2"/>
      <c r="F1361" s="51"/>
      <c r="G1361" s="808"/>
      <c r="H1361" s="2"/>
      <c r="I1361" s="2"/>
      <c r="J1361" s="4"/>
    </row>
    <row r="1362" spans="1:10" s="9" customFormat="1" x14ac:dyDescent="0.2">
      <c r="A1362" s="4"/>
      <c r="B1362" s="2"/>
      <c r="C1362" s="4"/>
      <c r="D1362" s="2"/>
      <c r="E1362" s="2"/>
      <c r="F1362" s="51"/>
      <c r="G1362" s="808"/>
      <c r="H1362" s="2"/>
      <c r="I1362" s="2"/>
      <c r="J1362" s="4"/>
    </row>
    <row r="1363" spans="1:10" s="9" customFormat="1" x14ac:dyDescent="0.2">
      <c r="A1363" s="4"/>
      <c r="B1363" s="2"/>
      <c r="C1363" s="4"/>
      <c r="D1363" s="2"/>
      <c r="E1363" s="2"/>
      <c r="F1363" s="51"/>
      <c r="G1363" s="808"/>
      <c r="H1363" s="2"/>
      <c r="I1363" s="2"/>
      <c r="J1363" s="4"/>
    </row>
    <row r="1364" spans="1:10" s="9" customFormat="1" x14ac:dyDescent="0.2">
      <c r="A1364" s="4"/>
      <c r="B1364" s="2"/>
      <c r="C1364" s="4"/>
      <c r="D1364" s="2"/>
      <c r="E1364" s="2"/>
      <c r="F1364" s="51"/>
      <c r="G1364" s="808"/>
      <c r="H1364" s="2"/>
      <c r="I1364" s="2"/>
      <c r="J1364" s="4"/>
    </row>
    <row r="1365" spans="1:10" s="9" customFormat="1" x14ac:dyDescent="0.2">
      <c r="A1365" s="4"/>
      <c r="B1365" s="2"/>
      <c r="C1365" s="4"/>
      <c r="D1365" s="2"/>
      <c r="E1365" s="2"/>
      <c r="F1365" s="51"/>
      <c r="G1365" s="808"/>
      <c r="H1365" s="2"/>
      <c r="I1365" s="2"/>
      <c r="J1365" s="4"/>
    </row>
    <row r="1366" spans="1:10" s="9" customFormat="1" x14ac:dyDescent="0.2">
      <c r="A1366" s="4"/>
      <c r="B1366" s="2"/>
      <c r="C1366" s="4"/>
      <c r="D1366" s="2"/>
      <c r="E1366" s="2"/>
      <c r="F1366" s="51"/>
      <c r="G1366" s="808"/>
      <c r="H1366" s="2"/>
      <c r="I1366" s="2"/>
      <c r="J1366" s="4"/>
    </row>
    <row r="1367" spans="1:10" s="9" customFormat="1" x14ac:dyDescent="0.2">
      <c r="A1367" s="4"/>
      <c r="B1367" s="2"/>
      <c r="C1367" s="4"/>
      <c r="D1367" s="2"/>
      <c r="E1367" s="2"/>
      <c r="F1367" s="51"/>
      <c r="G1367" s="808"/>
      <c r="H1367" s="2"/>
      <c r="I1367" s="2"/>
      <c r="J1367" s="4"/>
    </row>
    <row r="1368" spans="1:10" s="9" customFormat="1" x14ac:dyDescent="0.2">
      <c r="A1368" s="4"/>
      <c r="B1368" s="2"/>
      <c r="C1368" s="4"/>
      <c r="D1368" s="2"/>
      <c r="E1368" s="2"/>
      <c r="F1368" s="51"/>
      <c r="G1368" s="808"/>
      <c r="H1368" s="2"/>
      <c r="I1368" s="2"/>
      <c r="J1368" s="4"/>
    </row>
    <row r="1369" spans="1:10" s="9" customFormat="1" x14ac:dyDescent="0.2">
      <c r="A1369" s="4"/>
      <c r="B1369" s="2"/>
      <c r="C1369" s="4"/>
      <c r="D1369" s="2"/>
      <c r="E1369" s="2"/>
      <c r="F1369" s="51"/>
      <c r="G1369" s="808"/>
      <c r="H1369" s="2"/>
      <c r="I1369" s="2"/>
      <c r="J1369" s="4"/>
    </row>
    <row r="1370" spans="1:10" s="9" customFormat="1" x14ac:dyDescent="0.2">
      <c r="A1370" s="4"/>
      <c r="B1370" s="2"/>
      <c r="C1370" s="4"/>
      <c r="D1370" s="2"/>
      <c r="E1370" s="2"/>
      <c r="F1370" s="51"/>
      <c r="G1370" s="808"/>
      <c r="H1370" s="2"/>
      <c r="I1370" s="2"/>
      <c r="J1370" s="4"/>
    </row>
    <row r="1371" spans="1:10" s="9" customFormat="1" x14ac:dyDescent="0.2">
      <c r="A1371" s="4"/>
      <c r="B1371" s="2"/>
      <c r="C1371" s="4"/>
      <c r="D1371" s="2"/>
      <c r="E1371" s="2"/>
      <c r="F1371" s="51"/>
      <c r="G1371" s="808"/>
      <c r="H1371" s="2"/>
      <c r="I1371" s="2"/>
      <c r="J1371" s="4"/>
    </row>
    <row r="1372" spans="1:10" s="9" customFormat="1" x14ac:dyDescent="0.2">
      <c r="A1372" s="4"/>
      <c r="B1372" s="2"/>
      <c r="C1372" s="4"/>
      <c r="D1372" s="2"/>
      <c r="E1372" s="2"/>
      <c r="F1372" s="51"/>
      <c r="G1372" s="808"/>
      <c r="H1372" s="2"/>
      <c r="I1372" s="2"/>
      <c r="J1372" s="4"/>
    </row>
    <row r="1373" spans="1:10" s="9" customFormat="1" x14ac:dyDescent="0.2">
      <c r="A1373" s="4"/>
      <c r="B1373" s="2"/>
      <c r="C1373" s="4"/>
      <c r="D1373" s="2"/>
      <c r="E1373" s="2"/>
      <c r="F1373" s="51"/>
      <c r="G1373" s="808"/>
      <c r="H1373" s="2"/>
      <c r="I1373" s="2"/>
      <c r="J1373" s="4"/>
    </row>
    <row r="1374" spans="1:10" s="9" customFormat="1" x14ac:dyDescent="0.2">
      <c r="A1374" s="4"/>
      <c r="B1374" s="2"/>
      <c r="C1374" s="4"/>
      <c r="D1374" s="2"/>
      <c r="E1374" s="2"/>
      <c r="F1374" s="51"/>
      <c r="G1374" s="808"/>
      <c r="H1374" s="2"/>
      <c r="I1374" s="2"/>
      <c r="J1374" s="4"/>
    </row>
    <row r="1375" spans="1:10" s="9" customFormat="1" x14ac:dyDescent="0.2">
      <c r="A1375" s="4"/>
      <c r="B1375" s="2"/>
      <c r="C1375" s="4"/>
      <c r="D1375" s="2"/>
      <c r="E1375" s="2"/>
      <c r="F1375" s="51"/>
      <c r="G1375" s="808"/>
      <c r="H1375" s="2"/>
      <c r="I1375" s="2"/>
      <c r="J1375" s="4"/>
    </row>
    <row r="1376" spans="1:10" s="9" customFormat="1" x14ac:dyDescent="0.2">
      <c r="A1376" s="4"/>
      <c r="B1376" s="2"/>
      <c r="C1376" s="4"/>
      <c r="D1376" s="2"/>
      <c r="E1376" s="2"/>
      <c r="F1376" s="51"/>
      <c r="G1376" s="808"/>
      <c r="H1376" s="2"/>
      <c r="I1376" s="2"/>
      <c r="J1376" s="4"/>
    </row>
    <row r="1377" spans="1:10" s="9" customFormat="1" x14ac:dyDescent="0.2">
      <c r="A1377" s="4"/>
      <c r="B1377" s="2"/>
      <c r="C1377" s="4"/>
      <c r="D1377" s="2"/>
      <c r="E1377" s="2"/>
      <c r="F1377" s="51"/>
      <c r="G1377" s="808"/>
      <c r="H1377" s="2"/>
      <c r="I1377" s="2"/>
      <c r="J1377" s="4"/>
    </row>
    <row r="1378" spans="1:10" s="9" customFormat="1" x14ac:dyDescent="0.2">
      <c r="A1378" s="4"/>
      <c r="B1378" s="2"/>
      <c r="C1378" s="4"/>
      <c r="D1378" s="2"/>
      <c r="E1378" s="2"/>
      <c r="F1378" s="51"/>
      <c r="G1378" s="808"/>
      <c r="H1378" s="2"/>
      <c r="I1378" s="2"/>
      <c r="J1378" s="4"/>
    </row>
    <row r="1379" spans="1:10" s="9" customFormat="1" x14ac:dyDescent="0.2">
      <c r="A1379" s="4"/>
      <c r="B1379" s="2"/>
      <c r="C1379" s="4"/>
      <c r="D1379" s="2"/>
      <c r="E1379" s="2"/>
      <c r="F1379" s="51"/>
      <c r="G1379" s="808"/>
      <c r="H1379" s="2"/>
      <c r="I1379" s="2"/>
      <c r="J1379" s="4"/>
    </row>
    <row r="1380" spans="1:10" s="9" customFormat="1" x14ac:dyDescent="0.2">
      <c r="A1380" s="4"/>
      <c r="B1380" s="2"/>
      <c r="C1380" s="4"/>
      <c r="D1380" s="2"/>
      <c r="E1380" s="2"/>
      <c r="F1380" s="51"/>
      <c r="G1380" s="808"/>
      <c r="H1380" s="2"/>
      <c r="I1380" s="2"/>
      <c r="J1380" s="4"/>
    </row>
    <row r="1381" spans="1:10" s="9" customFormat="1" x14ac:dyDescent="0.2">
      <c r="A1381" s="4"/>
      <c r="B1381" s="2"/>
      <c r="C1381" s="4"/>
      <c r="D1381" s="2"/>
      <c r="E1381" s="2"/>
      <c r="F1381" s="51"/>
      <c r="G1381" s="808"/>
      <c r="H1381" s="2"/>
      <c r="I1381" s="2"/>
      <c r="J1381" s="4"/>
    </row>
    <row r="1382" spans="1:10" s="9" customFormat="1" x14ac:dyDescent="0.2">
      <c r="A1382" s="4"/>
      <c r="B1382" s="2"/>
      <c r="C1382" s="4"/>
      <c r="D1382" s="2"/>
      <c r="E1382" s="2"/>
      <c r="F1382" s="51"/>
      <c r="G1382" s="808"/>
      <c r="H1382" s="2"/>
      <c r="I1382" s="2"/>
      <c r="J1382" s="4"/>
    </row>
    <row r="1383" spans="1:10" s="9" customFormat="1" x14ac:dyDescent="0.2">
      <c r="A1383" s="4"/>
      <c r="B1383" s="2"/>
      <c r="C1383" s="4"/>
      <c r="D1383" s="2"/>
      <c r="E1383" s="2"/>
      <c r="F1383" s="51"/>
      <c r="G1383" s="808"/>
      <c r="H1383" s="2"/>
      <c r="I1383" s="2"/>
      <c r="J1383" s="4"/>
    </row>
    <row r="1384" spans="1:10" s="9" customFormat="1" x14ac:dyDescent="0.2">
      <c r="A1384" s="4"/>
      <c r="B1384" s="2"/>
      <c r="C1384" s="4"/>
      <c r="D1384" s="2"/>
      <c r="E1384" s="2"/>
      <c r="F1384" s="51"/>
      <c r="G1384" s="808"/>
      <c r="H1384" s="2"/>
      <c r="I1384" s="2"/>
      <c r="J1384" s="4"/>
    </row>
    <row r="1385" spans="1:10" s="9" customFormat="1" x14ac:dyDescent="0.2">
      <c r="A1385" s="4"/>
      <c r="B1385" s="2"/>
      <c r="C1385" s="4"/>
      <c r="D1385" s="2"/>
      <c r="E1385" s="2"/>
      <c r="F1385" s="51"/>
      <c r="G1385" s="808"/>
      <c r="H1385" s="2"/>
      <c r="I1385" s="2"/>
      <c r="J1385" s="4"/>
    </row>
    <row r="1386" spans="1:10" s="9" customFormat="1" x14ac:dyDescent="0.2">
      <c r="A1386" s="4"/>
      <c r="B1386" s="2"/>
      <c r="C1386" s="4"/>
      <c r="D1386" s="2"/>
      <c r="E1386" s="2"/>
      <c r="F1386" s="51"/>
      <c r="G1386" s="808"/>
      <c r="H1386" s="2"/>
      <c r="I1386" s="2"/>
      <c r="J1386" s="4"/>
    </row>
    <row r="1387" spans="1:10" s="9" customFormat="1" x14ac:dyDescent="0.2">
      <c r="A1387" s="4"/>
      <c r="B1387" s="2"/>
      <c r="C1387" s="4"/>
      <c r="D1387" s="2"/>
      <c r="E1387" s="2"/>
      <c r="F1387" s="51"/>
      <c r="G1387" s="808"/>
      <c r="H1387" s="2"/>
      <c r="I1387" s="2"/>
      <c r="J1387" s="4"/>
    </row>
    <row r="1388" spans="1:10" s="9" customFormat="1" x14ac:dyDescent="0.2">
      <c r="A1388" s="4"/>
      <c r="B1388" s="2"/>
      <c r="C1388" s="4"/>
      <c r="D1388" s="2"/>
      <c r="E1388" s="2"/>
      <c r="F1388" s="51"/>
      <c r="G1388" s="808"/>
      <c r="H1388" s="2"/>
      <c r="I1388" s="2"/>
      <c r="J1388" s="4"/>
    </row>
    <row r="1389" spans="1:10" s="9" customFormat="1" x14ac:dyDescent="0.2">
      <c r="A1389" s="4"/>
      <c r="B1389" s="2"/>
      <c r="C1389" s="4"/>
      <c r="D1389" s="2"/>
      <c r="E1389" s="2"/>
      <c r="F1389" s="51"/>
      <c r="G1389" s="808"/>
      <c r="H1389" s="2"/>
      <c r="I1389" s="2"/>
      <c r="J1389" s="4"/>
    </row>
    <row r="1390" spans="1:10" s="9" customFormat="1" x14ac:dyDescent="0.2">
      <c r="A1390" s="4"/>
      <c r="B1390" s="2"/>
      <c r="C1390" s="4"/>
      <c r="D1390" s="2"/>
      <c r="E1390" s="2"/>
      <c r="F1390" s="51"/>
      <c r="G1390" s="808"/>
      <c r="H1390" s="2"/>
      <c r="I1390" s="2"/>
      <c r="J1390" s="4"/>
    </row>
    <row r="1391" spans="1:10" s="9" customFormat="1" x14ac:dyDescent="0.2">
      <c r="A1391" s="4"/>
      <c r="B1391" s="2"/>
      <c r="C1391" s="4"/>
      <c r="D1391" s="2"/>
      <c r="E1391" s="2"/>
      <c r="F1391" s="51"/>
      <c r="G1391" s="808"/>
      <c r="H1391" s="2"/>
      <c r="I1391" s="2"/>
      <c r="J1391" s="4"/>
    </row>
    <row r="1392" spans="1:10" s="9" customFormat="1" x14ac:dyDescent="0.2">
      <c r="A1392" s="4"/>
      <c r="B1392" s="2"/>
      <c r="C1392" s="4"/>
      <c r="D1392" s="2"/>
      <c r="E1392" s="2"/>
      <c r="F1392" s="51"/>
      <c r="G1392" s="808"/>
      <c r="H1392" s="2"/>
      <c r="I1392" s="2"/>
      <c r="J1392" s="4"/>
    </row>
    <row r="1393" spans="1:10" s="9" customFormat="1" x14ac:dyDescent="0.2">
      <c r="A1393" s="4"/>
      <c r="B1393" s="2"/>
      <c r="C1393" s="4"/>
      <c r="D1393" s="2"/>
      <c r="E1393" s="2"/>
      <c r="F1393" s="51"/>
      <c r="G1393" s="808"/>
      <c r="H1393" s="2"/>
      <c r="I1393" s="2"/>
      <c r="J1393" s="4"/>
    </row>
    <row r="1394" spans="1:10" s="9" customFormat="1" x14ac:dyDescent="0.2">
      <c r="A1394" s="4"/>
      <c r="B1394" s="2"/>
      <c r="C1394" s="4"/>
      <c r="D1394" s="2"/>
      <c r="E1394" s="2"/>
      <c r="F1394" s="51"/>
      <c r="G1394" s="808"/>
      <c r="H1394" s="2"/>
      <c r="I1394" s="2"/>
      <c r="J1394" s="4"/>
    </row>
    <row r="1395" spans="1:10" s="9" customFormat="1" x14ac:dyDescent="0.2">
      <c r="A1395" s="4"/>
      <c r="B1395" s="2"/>
      <c r="C1395" s="4"/>
      <c r="D1395" s="2"/>
      <c r="E1395" s="2"/>
      <c r="F1395" s="51"/>
      <c r="G1395" s="808"/>
      <c r="H1395" s="2"/>
      <c r="I1395" s="2"/>
      <c r="J1395" s="4"/>
    </row>
    <row r="1396" spans="1:10" s="9" customFormat="1" x14ac:dyDescent="0.2">
      <c r="A1396" s="4"/>
      <c r="B1396" s="2"/>
      <c r="C1396" s="4"/>
      <c r="D1396" s="2"/>
      <c r="E1396" s="2"/>
      <c r="F1396" s="51"/>
      <c r="G1396" s="808"/>
      <c r="H1396" s="2"/>
      <c r="I1396" s="2"/>
      <c r="J1396" s="4"/>
    </row>
    <row r="1397" spans="1:10" s="9" customFormat="1" x14ac:dyDescent="0.2">
      <c r="A1397" s="4"/>
      <c r="B1397" s="2"/>
      <c r="C1397" s="4"/>
      <c r="D1397" s="2"/>
      <c r="E1397" s="2"/>
      <c r="F1397" s="51"/>
      <c r="G1397" s="808"/>
      <c r="H1397" s="2"/>
      <c r="I1397" s="2"/>
      <c r="J1397" s="4"/>
    </row>
    <row r="1398" spans="1:10" s="9" customFormat="1" x14ac:dyDescent="0.2">
      <c r="A1398" s="4"/>
      <c r="B1398" s="2"/>
      <c r="C1398" s="4"/>
      <c r="D1398" s="2"/>
      <c r="E1398" s="2"/>
      <c r="F1398" s="51"/>
      <c r="G1398" s="808"/>
      <c r="H1398" s="2"/>
      <c r="I1398" s="2"/>
      <c r="J1398" s="4"/>
    </row>
    <row r="1399" spans="1:10" s="9" customFormat="1" x14ac:dyDescent="0.2">
      <c r="A1399" s="4"/>
      <c r="B1399" s="2"/>
      <c r="C1399" s="4"/>
      <c r="D1399" s="2"/>
      <c r="E1399" s="2"/>
      <c r="F1399" s="51"/>
      <c r="G1399" s="808"/>
      <c r="H1399" s="2"/>
      <c r="I1399" s="2"/>
      <c r="J1399" s="4"/>
    </row>
    <row r="1400" spans="1:10" s="9" customFormat="1" x14ac:dyDescent="0.2">
      <c r="A1400" s="4"/>
      <c r="B1400" s="2"/>
      <c r="C1400" s="4"/>
      <c r="D1400" s="2"/>
      <c r="E1400" s="2"/>
      <c r="F1400" s="51"/>
      <c r="G1400" s="808"/>
      <c r="H1400" s="2"/>
      <c r="I1400" s="2"/>
      <c r="J1400" s="4"/>
    </row>
    <row r="1401" spans="1:10" s="9" customFormat="1" x14ac:dyDescent="0.2">
      <c r="A1401" s="4"/>
      <c r="B1401" s="2"/>
      <c r="C1401" s="4"/>
      <c r="D1401" s="2"/>
      <c r="E1401" s="2"/>
      <c r="F1401" s="51"/>
      <c r="G1401" s="808"/>
      <c r="H1401" s="2"/>
      <c r="I1401" s="2"/>
      <c r="J1401" s="4"/>
    </row>
    <row r="1402" spans="1:10" s="9" customFormat="1" x14ac:dyDescent="0.2">
      <c r="A1402" s="4"/>
      <c r="B1402" s="2"/>
      <c r="C1402" s="4"/>
      <c r="D1402" s="2"/>
      <c r="E1402" s="2"/>
      <c r="F1402" s="51"/>
      <c r="G1402" s="808"/>
      <c r="H1402" s="2"/>
      <c r="I1402" s="2"/>
      <c r="J1402" s="4"/>
    </row>
    <row r="1403" spans="1:10" s="9" customFormat="1" x14ac:dyDescent="0.2">
      <c r="A1403" s="4"/>
      <c r="B1403" s="2"/>
      <c r="C1403" s="4"/>
      <c r="D1403" s="2"/>
      <c r="E1403" s="2"/>
      <c r="F1403" s="51"/>
      <c r="G1403" s="808"/>
      <c r="H1403" s="2"/>
      <c r="I1403" s="2"/>
      <c r="J1403" s="4"/>
    </row>
    <row r="1404" spans="1:10" s="9" customFormat="1" x14ac:dyDescent="0.2">
      <c r="A1404" s="4"/>
      <c r="B1404" s="2"/>
      <c r="C1404" s="4"/>
      <c r="D1404" s="2"/>
      <c r="E1404" s="2"/>
      <c r="F1404" s="51"/>
      <c r="G1404" s="808"/>
      <c r="H1404" s="2"/>
      <c r="I1404" s="2"/>
      <c r="J1404" s="4"/>
    </row>
    <row r="1405" spans="1:10" s="9" customFormat="1" x14ac:dyDescent="0.2">
      <c r="A1405" s="4"/>
      <c r="B1405" s="2"/>
      <c r="C1405" s="4"/>
      <c r="D1405" s="2"/>
      <c r="E1405" s="2"/>
      <c r="F1405" s="51"/>
      <c r="G1405" s="808"/>
      <c r="H1405" s="2"/>
      <c r="I1405" s="2"/>
      <c r="J1405" s="4"/>
    </row>
    <row r="1406" spans="1:10" s="9" customFormat="1" x14ac:dyDescent="0.2">
      <c r="A1406" s="4"/>
      <c r="B1406" s="2"/>
      <c r="C1406" s="4"/>
      <c r="D1406" s="2"/>
      <c r="E1406" s="2"/>
      <c r="F1406" s="51"/>
      <c r="G1406" s="808"/>
      <c r="H1406" s="2"/>
      <c r="I1406" s="2"/>
      <c r="J1406" s="4"/>
    </row>
    <row r="1407" spans="1:10" s="9" customFormat="1" x14ac:dyDescent="0.2">
      <c r="A1407" s="4"/>
      <c r="B1407" s="2"/>
      <c r="C1407" s="4"/>
      <c r="D1407" s="2"/>
      <c r="E1407" s="2"/>
      <c r="F1407" s="51"/>
      <c r="G1407" s="808"/>
      <c r="H1407" s="2"/>
      <c r="I1407" s="2"/>
      <c r="J1407" s="4"/>
    </row>
    <row r="1408" spans="1:10" s="9" customFormat="1" x14ac:dyDescent="0.2">
      <c r="A1408" s="4"/>
      <c r="B1408" s="2"/>
      <c r="C1408" s="4"/>
      <c r="D1408" s="2"/>
      <c r="E1408" s="2"/>
      <c r="F1408" s="51"/>
      <c r="G1408" s="808"/>
      <c r="H1408" s="2"/>
      <c r="I1408" s="2"/>
      <c r="J1408" s="4"/>
    </row>
    <row r="1409" spans="1:10" s="9" customFormat="1" x14ac:dyDescent="0.2">
      <c r="A1409" s="4"/>
      <c r="B1409" s="2"/>
      <c r="C1409" s="4"/>
      <c r="D1409" s="2"/>
      <c r="E1409" s="2"/>
      <c r="F1409" s="51"/>
      <c r="G1409" s="808"/>
      <c r="H1409" s="2"/>
      <c r="I1409" s="2"/>
      <c r="J1409" s="4"/>
    </row>
    <row r="1410" spans="1:10" s="9" customFormat="1" x14ac:dyDescent="0.2">
      <c r="A1410" s="4"/>
      <c r="B1410" s="2"/>
      <c r="C1410" s="4"/>
      <c r="D1410" s="2"/>
      <c r="E1410" s="2"/>
      <c r="F1410" s="51"/>
      <c r="G1410" s="808"/>
      <c r="H1410" s="2"/>
      <c r="I1410" s="2"/>
      <c r="J1410" s="4"/>
    </row>
    <row r="1411" spans="1:10" s="9" customFormat="1" x14ac:dyDescent="0.2">
      <c r="A1411" s="4"/>
      <c r="B1411" s="2"/>
      <c r="C1411" s="4"/>
      <c r="D1411" s="2"/>
      <c r="E1411" s="2"/>
      <c r="F1411" s="51"/>
      <c r="G1411" s="808"/>
      <c r="H1411" s="2"/>
      <c r="I1411" s="2"/>
      <c r="J1411" s="4"/>
    </row>
    <row r="1412" spans="1:10" s="9" customFormat="1" x14ac:dyDescent="0.2">
      <c r="A1412" s="4"/>
      <c r="B1412" s="2"/>
      <c r="C1412" s="4"/>
      <c r="D1412" s="2"/>
      <c r="E1412" s="2"/>
      <c r="F1412" s="51"/>
      <c r="G1412" s="808"/>
      <c r="H1412" s="2"/>
      <c r="I1412" s="2"/>
      <c r="J1412" s="4"/>
    </row>
    <row r="1413" spans="1:10" s="9" customFormat="1" x14ac:dyDescent="0.2">
      <c r="A1413" s="4"/>
      <c r="B1413" s="2"/>
      <c r="C1413" s="4"/>
      <c r="D1413" s="2"/>
      <c r="E1413" s="2"/>
      <c r="F1413" s="51"/>
      <c r="G1413" s="808"/>
      <c r="H1413" s="2"/>
      <c r="I1413" s="2"/>
      <c r="J1413" s="4"/>
    </row>
    <row r="1414" spans="1:10" s="9" customFormat="1" x14ac:dyDescent="0.2">
      <c r="A1414" s="4"/>
      <c r="B1414" s="2"/>
      <c r="C1414" s="4"/>
      <c r="D1414" s="2"/>
      <c r="E1414" s="2"/>
      <c r="F1414" s="51"/>
      <c r="G1414" s="808"/>
      <c r="H1414" s="2"/>
      <c r="I1414" s="2"/>
      <c r="J1414" s="4"/>
    </row>
    <row r="1415" spans="1:10" s="9" customFormat="1" x14ac:dyDescent="0.2">
      <c r="A1415" s="4"/>
      <c r="B1415" s="2"/>
      <c r="C1415" s="4"/>
      <c r="D1415" s="2"/>
      <c r="E1415" s="2"/>
      <c r="F1415" s="51"/>
      <c r="G1415" s="808"/>
      <c r="H1415" s="2"/>
      <c r="I1415" s="2"/>
      <c r="J1415" s="4"/>
    </row>
    <row r="1416" spans="1:10" s="9" customFormat="1" x14ac:dyDescent="0.2">
      <c r="A1416" s="4"/>
      <c r="B1416" s="2"/>
      <c r="C1416" s="4"/>
      <c r="D1416" s="2"/>
      <c r="E1416" s="2"/>
      <c r="F1416" s="51"/>
      <c r="G1416" s="808"/>
      <c r="H1416" s="2"/>
      <c r="I1416" s="2"/>
      <c r="J1416" s="4"/>
    </row>
    <row r="1417" spans="1:10" s="9" customFormat="1" x14ac:dyDescent="0.2">
      <c r="A1417" s="4"/>
      <c r="B1417" s="2"/>
      <c r="C1417" s="4"/>
      <c r="D1417" s="2"/>
      <c r="E1417" s="2"/>
      <c r="F1417" s="51"/>
      <c r="G1417" s="808"/>
      <c r="H1417" s="2"/>
      <c r="I1417" s="2"/>
      <c r="J1417" s="4"/>
    </row>
    <row r="1418" spans="1:10" s="9" customFormat="1" x14ac:dyDescent="0.2">
      <c r="A1418" s="4"/>
      <c r="B1418" s="2"/>
      <c r="C1418" s="4"/>
      <c r="D1418" s="2"/>
      <c r="E1418" s="2"/>
      <c r="F1418" s="51"/>
      <c r="G1418" s="808"/>
      <c r="H1418" s="2"/>
      <c r="I1418" s="2"/>
      <c r="J1418" s="4"/>
    </row>
    <row r="1419" spans="1:10" s="9" customFormat="1" x14ac:dyDescent="0.2">
      <c r="A1419" s="4"/>
      <c r="B1419" s="2"/>
      <c r="C1419" s="4"/>
      <c r="D1419" s="2"/>
      <c r="E1419" s="2"/>
      <c r="F1419" s="51"/>
      <c r="G1419" s="808"/>
      <c r="H1419" s="2"/>
      <c r="I1419" s="2"/>
      <c r="J1419" s="4"/>
    </row>
    <row r="1420" spans="1:10" s="9" customFormat="1" x14ac:dyDescent="0.2">
      <c r="A1420" s="4"/>
      <c r="B1420" s="2"/>
      <c r="C1420" s="4"/>
      <c r="D1420" s="2"/>
      <c r="E1420" s="2"/>
      <c r="F1420" s="51"/>
      <c r="G1420" s="808"/>
      <c r="H1420" s="2"/>
      <c r="I1420" s="2"/>
      <c r="J1420" s="4"/>
    </row>
    <row r="1421" spans="1:10" s="9" customFormat="1" x14ac:dyDescent="0.2">
      <c r="A1421" s="4"/>
      <c r="B1421" s="2"/>
      <c r="C1421" s="4"/>
      <c r="D1421" s="2"/>
      <c r="E1421" s="2"/>
      <c r="F1421" s="51"/>
      <c r="G1421" s="808"/>
      <c r="H1421" s="2"/>
      <c r="I1421" s="2"/>
      <c r="J1421" s="4"/>
    </row>
    <row r="1422" spans="1:10" s="9" customFormat="1" x14ac:dyDescent="0.2">
      <c r="A1422" s="4"/>
      <c r="B1422" s="2"/>
      <c r="C1422" s="4"/>
      <c r="D1422" s="2"/>
      <c r="E1422" s="2"/>
      <c r="F1422" s="51"/>
      <c r="G1422" s="808"/>
      <c r="H1422" s="2"/>
      <c r="I1422" s="2"/>
      <c r="J1422" s="4"/>
    </row>
    <row r="1423" spans="1:10" s="9" customFormat="1" x14ac:dyDescent="0.2">
      <c r="A1423" s="4"/>
      <c r="B1423" s="2"/>
      <c r="C1423" s="4"/>
      <c r="D1423" s="2"/>
      <c r="E1423" s="2"/>
      <c r="F1423" s="51"/>
      <c r="G1423" s="808"/>
      <c r="H1423" s="2"/>
      <c r="I1423" s="2"/>
      <c r="J1423" s="4"/>
    </row>
    <row r="1424" spans="1:10" s="9" customFormat="1" x14ac:dyDescent="0.2">
      <c r="A1424" s="4"/>
      <c r="B1424" s="2"/>
      <c r="C1424" s="4"/>
      <c r="D1424" s="2"/>
      <c r="E1424" s="2"/>
      <c r="F1424" s="51"/>
      <c r="G1424" s="808"/>
      <c r="H1424" s="2"/>
      <c r="I1424" s="2"/>
      <c r="J1424" s="4"/>
    </row>
    <row r="1425" spans="1:10" s="9" customFormat="1" x14ac:dyDescent="0.2">
      <c r="A1425" s="4"/>
      <c r="B1425" s="2"/>
      <c r="C1425" s="4"/>
      <c r="D1425" s="2"/>
      <c r="E1425" s="2"/>
      <c r="F1425" s="51"/>
      <c r="G1425" s="808"/>
      <c r="H1425" s="2"/>
      <c r="I1425" s="2"/>
      <c r="J1425" s="4"/>
    </row>
    <row r="1426" spans="1:10" s="9" customFormat="1" x14ac:dyDescent="0.2">
      <c r="A1426" s="4"/>
      <c r="B1426" s="2"/>
      <c r="C1426" s="4"/>
      <c r="D1426" s="2"/>
      <c r="E1426" s="2"/>
      <c r="F1426" s="51"/>
      <c r="G1426" s="808"/>
      <c r="H1426" s="2"/>
      <c r="I1426" s="2"/>
      <c r="J1426" s="4"/>
    </row>
    <row r="1427" spans="1:10" s="9" customFormat="1" x14ac:dyDescent="0.2">
      <c r="A1427" s="4"/>
      <c r="B1427" s="2"/>
      <c r="C1427" s="4"/>
      <c r="D1427" s="2"/>
      <c r="E1427" s="2"/>
      <c r="F1427" s="51"/>
      <c r="G1427" s="808"/>
      <c r="H1427" s="2"/>
      <c r="I1427" s="2"/>
      <c r="J1427" s="4"/>
    </row>
    <row r="1428" spans="1:10" s="9" customFormat="1" x14ac:dyDescent="0.2">
      <c r="A1428" s="4"/>
      <c r="B1428" s="2"/>
      <c r="C1428" s="4"/>
      <c r="D1428" s="2"/>
      <c r="E1428" s="2"/>
      <c r="F1428" s="51"/>
      <c r="G1428" s="808"/>
      <c r="H1428" s="2"/>
      <c r="I1428" s="2"/>
      <c r="J1428" s="4"/>
    </row>
    <row r="1429" spans="1:10" s="9" customFormat="1" x14ac:dyDescent="0.2">
      <c r="A1429" s="4"/>
      <c r="B1429" s="2"/>
      <c r="C1429" s="4"/>
      <c r="D1429" s="2"/>
      <c r="E1429" s="2"/>
      <c r="F1429" s="51"/>
      <c r="G1429" s="808"/>
      <c r="H1429" s="2"/>
      <c r="I1429" s="2"/>
      <c r="J1429" s="4"/>
    </row>
    <row r="1430" spans="1:10" s="9" customFormat="1" x14ac:dyDescent="0.2">
      <c r="A1430" s="4"/>
      <c r="B1430" s="2"/>
      <c r="C1430" s="4"/>
      <c r="D1430" s="2"/>
      <c r="E1430" s="2"/>
      <c r="F1430" s="51"/>
      <c r="G1430" s="808"/>
      <c r="H1430" s="2"/>
      <c r="I1430" s="2"/>
      <c r="J1430" s="4"/>
    </row>
    <row r="1431" spans="1:10" s="9" customFormat="1" x14ac:dyDescent="0.2">
      <c r="A1431" s="4"/>
      <c r="B1431" s="2"/>
      <c r="C1431" s="4"/>
      <c r="D1431" s="2"/>
      <c r="E1431" s="2"/>
      <c r="F1431" s="51"/>
      <c r="G1431" s="808"/>
      <c r="H1431" s="2"/>
      <c r="I1431" s="2"/>
      <c r="J1431" s="4"/>
    </row>
    <row r="1432" spans="1:10" s="9" customFormat="1" x14ac:dyDescent="0.2">
      <c r="A1432" s="4"/>
      <c r="B1432" s="2"/>
      <c r="C1432" s="4"/>
      <c r="D1432" s="2"/>
      <c r="E1432" s="2"/>
      <c r="F1432" s="51"/>
      <c r="G1432" s="808"/>
      <c r="H1432" s="2"/>
      <c r="I1432" s="2"/>
      <c r="J1432" s="4"/>
    </row>
    <row r="1433" spans="1:10" s="9" customFormat="1" x14ac:dyDescent="0.2">
      <c r="A1433" s="4"/>
      <c r="B1433" s="2"/>
      <c r="C1433" s="4"/>
      <c r="D1433" s="2"/>
      <c r="E1433" s="2"/>
      <c r="F1433" s="51"/>
      <c r="G1433" s="808"/>
      <c r="H1433" s="2"/>
      <c r="I1433" s="2"/>
      <c r="J1433" s="4"/>
    </row>
    <row r="1434" spans="1:10" s="9" customFormat="1" x14ac:dyDescent="0.2">
      <c r="A1434" s="4"/>
      <c r="B1434" s="2"/>
      <c r="C1434" s="4"/>
      <c r="D1434" s="2"/>
      <c r="E1434" s="2"/>
      <c r="F1434" s="51"/>
      <c r="G1434" s="808"/>
      <c r="H1434" s="2"/>
      <c r="I1434" s="2"/>
      <c r="J1434" s="4"/>
    </row>
    <row r="1435" spans="1:10" s="9" customFormat="1" x14ac:dyDescent="0.2">
      <c r="A1435" s="4"/>
      <c r="B1435" s="2"/>
      <c r="C1435" s="4"/>
      <c r="D1435" s="2"/>
      <c r="E1435" s="2"/>
      <c r="F1435" s="51"/>
      <c r="G1435" s="808"/>
      <c r="H1435" s="2"/>
      <c r="I1435" s="2"/>
      <c r="J1435" s="4"/>
    </row>
    <row r="1436" spans="1:10" s="9" customFormat="1" x14ac:dyDescent="0.2">
      <c r="A1436" s="4"/>
      <c r="B1436" s="2"/>
      <c r="C1436" s="4"/>
      <c r="D1436" s="2"/>
      <c r="E1436" s="2"/>
      <c r="F1436" s="51"/>
      <c r="G1436" s="808"/>
      <c r="H1436" s="2"/>
      <c r="I1436" s="2"/>
      <c r="J1436" s="4"/>
    </row>
    <row r="1437" spans="1:10" s="9" customFormat="1" x14ac:dyDescent="0.2">
      <c r="A1437" s="4"/>
      <c r="B1437" s="2"/>
      <c r="C1437" s="4"/>
      <c r="D1437" s="2"/>
      <c r="E1437" s="2"/>
      <c r="F1437" s="51"/>
      <c r="G1437" s="808"/>
      <c r="H1437" s="2"/>
      <c r="I1437" s="2"/>
      <c r="J1437" s="4"/>
    </row>
    <row r="1438" spans="1:10" s="9" customFormat="1" x14ac:dyDescent="0.2">
      <c r="A1438" s="4"/>
      <c r="B1438" s="2"/>
      <c r="C1438" s="4"/>
      <c r="D1438" s="2"/>
      <c r="E1438" s="2"/>
      <c r="F1438" s="51"/>
      <c r="G1438" s="808"/>
      <c r="H1438" s="2"/>
      <c r="I1438" s="2"/>
      <c r="J1438" s="4"/>
    </row>
    <row r="1439" spans="1:10" s="9" customFormat="1" x14ac:dyDescent="0.2">
      <c r="A1439" s="4"/>
      <c r="B1439" s="2"/>
      <c r="C1439" s="4"/>
      <c r="D1439" s="2"/>
      <c r="E1439" s="2"/>
      <c r="F1439" s="51"/>
      <c r="G1439" s="808"/>
      <c r="H1439" s="2"/>
      <c r="I1439" s="2"/>
      <c r="J1439" s="4"/>
    </row>
    <row r="1440" spans="1:10" s="9" customFormat="1" x14ac:dyDescent="0.2">
      <c r="A1440" s="4"/>
      <c r="B1440" s="2"/>
      <c r="C1440" s="4"/>
      <c r="D1440" s="2"/>
      <c r="E1440" s="2"/>
      <c r="F1440" s="51"/>
      <c r="G1440" s="808"/>
      <c r="H1440" s="2"/>
      <c r="I1440" s="2"/>
      <c r="J1440" s="4"/>
    </row>
    <row r="1441" spans="1:10" s="9" customFormat="1" x14ac:dyDescent="0.2">
      <c r="A1441" s="4"/>
      <c r="B1441" s="2"/>
      <c r="C1441" s="4"/>
      <c r="D1441" s="2"/>
      <c r="E1441" s="2"/>
      <c r="F1441" s="51"/>
      <c r="G1441" s="808"/>
      <c r="H1441" s="2"/>
      <c r="I1441" s="2"/>
      <c r="J1441" s="4"/>
    </row>
    <row r="1442" spans="1:10" s="9" customFormat="1" x14ac:dyDescent="0.2">
      <c r="A1442" s="4"/>
      <c r="B1442" s="2"/>
      <c r="C1442" s="4"/>
      <c r="D1442" s="2"/>
      <c r="E1442" s="2"/>
      <c r="F1442" s="51"/>
      <c r="G1442" s="808"/>
      <c r="H1442" s="2"/>
      <c r="I1442" s="2"/>
      <c r="J1442" s="4"/>
    </row>
    <row r="1443" spans="1:10" s="9" customFormat="1" x14ac:dyDescent="0.2">
      <c r="A1443" s="4"/>
      <c r="B1443" s="2"/>
      <c r="C1443" s="4"/>
      <c r="D1443" s="2"/>
      <c r="E1443" s="2"/>
      <c r="F1443" s="51"/>
      <c r="G1443" s="808"/>
      <c r="H1443" s="2"/>
      <c r="I1443" s="2"/>
      <c r="J1443" s="4"/>
    </row>
    <row r="1444" spans="1:10" s="9" customFormat="1" x14ac:dyDescent="0.2">
      <c r="A1444" s="4"/>
      <c r="B1444" s="2"/>
      <c r="C1444" s="4"/>
      <c r="D1444" s="2"/>
      <c r="E1444" s="2"/>
      <c r="F1444" s="51"/>
      <c r="G1444" s="808"/>
      <c r="H1444" s="2"/>
      <c r="I1444" s="2"/>
      <c r="J1444" s="4"/>
    </row>
    <row r="1445" spans="1:10" s="9" customFormat="1" x14ac:dyDescent="0.2">
      <c r="A1445" s="4"/>
      <c r="B1445" s="2"/>
      <c r="C1445" s="4"/>
      <c r="D1445" s="2"/>
      <c r="E1445" s="2"/>
      <c r="F1445" s="51"/>
      <c r="G1445" s="808"/>
      <c r="H1445" s="2"/>
      <c r="I1445" s="2"/>
      <c r="J1445" s="4"/>
    </row>
    <row r="1446" spans="1:10" s="9" customFormat="1" x14ac:dyDescent="0.2">
      <c r="A1446" s="4"/>
      <c r="B1446" s="2"/>
      <c r="C1446" s="4"/>
      <c r="D1446" s="2"/>
      <c r="E1446" s="2"/>
      <c r="F1446" s="51"/>
      <c r="G1446" s="808"/>
      <c r="H1446" s="2"/>
      <c r="I1446" s="2"/>
      <c r="J1446" s="4"/>
    </row>
    <row r="1447" spans="1:10" s="9" customFormat="1" x14ac:dyDescent="0.2">
      <c r="A1447" s="4"/>
      <c r="B1447" s="2"/>
      <c r="C1447" s="4"/>
      <c r="D1447" s="2"/>
      <c r="E1447" s="2"/>
      <c r="F1447" s="51"/>
      <c r="G1447" s="808"/>
      <c r="H1447" s="2"/>
      <c r="I1447" s="2"/>
      <c r="J1447" s="4"/>
    </row>
    <row r="1448" spans="1:10" s="9" customFormat="1" x14ac:dyDescent="0.2">
      <c r="A1448" s="4"/>
      <c r="B1448" s="2"/>
      <c r="C1448" s="4"/>
      <c r="D1448" s="2"/>
      <c r="E1448" s="2"/>
      <c r="F1448" s="51"/>
      <c r="G1448" s="808"/>
      <c r="H1448" s="2"/>
      <c r="I1448" s="2"/>
      <c r="J1448" s="4"/>
    </row>
    <row r="1449" spans="1:10" s="9" customFormat="1" x14ac:dyDescent="0.2">
      <c r="A1449" s="4"/>
      <c r="B1449" s="2"/>
      <c r="C1449" s="4"/>
      <c r="D1449" s="2"/>
      <c r="E1449" s="2"/>
      <c r="F1449" s="51"/>
      <c r="G1449" s="808"/>
      <c r="H1449" s="2"/>
      <c r="I1449" s="2"/>
      <c r="J1449" s="4"/>
    </row>
    <row r="1450" spans="1:10" s="9" customFormat="1" x14ac:dyDescent="0.2">
      <c r="A1450" s="4"/>
      <c r="B1450" s="2"/>
      <c r="C1450" s="4"/>
      <c r="D1450" s="2"/>
      <c r="E1450" s="2"/>
      <c r="F1450" s="51"/>
      <c r="G1450" s="808"/>
      <c r="H1450" s="2"/>
      <c r="I1450" s="2"/>
      <c r="J1450" s="4"/>
    </row>
    <row r="1451" spans="1:10" s="9" customFormat="1" x14ac:dyDescent="0.2">
      <c r="A1451" s="4"/>
      <c r="B1451" s="2"/>
      <c r="C1451" s="4"/>
      <c r="D1451" s="2"/>
      <c r="E1451" s="2"/>
      <c r="F1451" s="51"/>
      <c r="G1451" s="808"/>
      <c r="H1451" s="2"/>
      <c r="I1451" s="2"/>
      <c r="J1451" s="4"/>
    </row>
    <row r="1452" spans="1:10" s="9" customFormat="1" x14ac:dyDescent="0.2">
      <c r="A1452" s="4"/>
      <c r="B1452" s="2"/>
      <c r="C1452" s="4"/>
      <c r="D1452" s="2"/>
      <c r="E1452" s="2"/>
      <c r="F1452" s="51"/>
      <c r="G1452" s="808"/>
      <c r="H1452" s="2"/>
      <c r="I1452" s="2"/>
      <c r="J1452" s="4"/>
    </row>
    <row r="1453" spans="1:10" s="9" customFormat="1" x14ac:dyDescent="0.2">
      <c r="A1453" s="4"/>
      <c r="B1453" s="2"/>
      <c r="C1453" s="4"/>
      <c r="D1453" s="2"/>
      <c r="E1453" s="2"/>
      <c r="F1453" s="51"/>
      <c r="G1453" s="808"/>
      <c r="H1453" s="2"/>
      <c r="I1453" s="2"/>
      <c r="J1453" s="4"/>
    </row>
    <row r="1454" spans="1:10" s="9" customFormat="1" x14ac:dyDescent="0.2">
      <c r="A1454" s="4"/>
      <c r="B1454" s="2"/>
      <c r="C1454" s="4"/>
      <c r="D1454" s="2"/>
      <c r="E1454" s="2"/>
      <c r="F1454" s="51"/>
      <c r="G1454" s="808"/>
      <c r="H1454" s="2"/>
      <c r="I1454" s="2"/>
      <c r="J1454" s="4"/>
    </row>
    <row r="1455" spans="1:10" s="9" customFormat="1" x14ac:dyDescent="0.2">
      <c r="A1455" s="4"/>
      <c r="B1455" s="2"/>
      <c r="C1455" s="4"/>
      <c r="D1455" s="2"/>
      <c r="E1455" s="2"/>
      <c r="F1455" s="51"/>
      <c r="G1455" s="808"/>
      <c r="H1455" s="2"/>
      <c r="I1455" s="2"/>
      <c r="J1455" s="4"/>
    </row>
    <row r="1456" spans="1:10" s="9" customFormat="1" x14ac:dyDescent="0.2">
      <c r="A1456" s="4"/>
      <c r="B1456" s="2"/>
      <c r="C1456" s="4"/>
      <c r="D1456" s="2"/>
      <c r="E1456" s="2"/>
      <c r="F1456" s="51"/>
      <c r="G1456" s="808"/>
      <c r="H1456" s="2"/>
      <c r="I1456" s="2"/>
      <c r="J1456" s="4"/>
    </row>
    <row r="1457" spans="1:10" s="9" customFormat="1" x14ac:dyDescent="0.2">
      <c r="A1457" s="4"/>
      <c r="B1457" s="2"/>
      <c r="C1457" s="4"/>
      <c r="D1457" s="2"/>
      <c r="E1457" s="2"/>
      <c r="F1457" s="51"/>
      <c r="G1457" s="808"/>
      <c r="H1457" s="2"/>
      <c r="I1457" s="2"/>
      <c r="J1457" s="4"/>
    </row>
    <row r="1458" spans="1:10" s="9" customFormat="1" x14ac:dyDescent="0.2">
      <c r="A1458" s="4"/>
      <c r="B1458" s="2"/>
      <c r="C1458" s="4"/>
      <c r="D1458" s="2"/>
      <c r="E1458" s="2"/>
      <c r="F1458" s="51"/>
      <c r="G1458" s="808"/>
      <c r="H1458" s="2"/>
      <c r="I1458" s="2"/>
      <c r="J1458" s="4"/>
    </row>
    <row r="1459" spans="1:10" s="9" customFormat="1" x14ac:dyDescent="0.2">
      <c r="A1459" s="4"/>
      <c r="B1459" s="2"/>
      <c r="C1459" s="4"/>
      <c r="D1459" s="2"/>
      <c r="E1459" s="2"/>
      <c r="F1459" s="51"/>
      <c r="G1459" s="808"/>
      <c r="H1459" s="2"/>
      <c r="I1459" s="2"/>
      <c r="J1459" s="4"/>
    </row>
    <row r="1460" spans="1:10" s="9" customFormat="1" x14ac:dyDescent="0.2">
      <c r="A1460" s="4"/>
      <c r="B1460" s="2"/>
      <c r="C1460" s="4"/>
      <c r="D1460" s="2"/>
      <c r="E1460" s="2"/>
      <c r="F1460" s="51"/>
      <c r="G1460" s="808"/>
      <c r="H1460" s="2"/>
      <c r="I1460" s="2"/>
      <c r="J1460" s="4"/>
    </row>
    <row r="1461" spans="1:10" s="9" customFormat="1" x14ac:dyDescent="0.2">
      <c r="A1461" s="4"/>
      <c r="B1461" s="2"/>
      <c r="C1461" s="4"/>
      <c r="D1461" s="2"/>
      <c r="E1461" s="2"/>
      <c r="F1461" s="51"/>
      <c r="G1461" s="808"/>
      <c r="H1461" s="2"/>
      <c r="I1461" s="2"/>
      <c r="J1461" s="4"/>
    </row>
    <row r="1462" spans="1:10" s="9" customFormat="1" x14ac:dyDescent="0.2">
      <c r="A1462" s="4"/>
      <c r="B1462" s="2"/>
      <c r="C1462" s="4"/>
      <c r="D1462" s="2"/>
      <c r="E1462" s="2"/>
      <c r="F1462" s="51"/>
      <c r="G1462" s="808"/>
      <c r="H1462" s="2"/>
      <c r="I1462" s="2"/>
      <c r="J1462" s="4"/>
    </row>
    <row r="1463" spans="1:10" s="9" customFormat="1" x14ac:dyDescent="0.2">
      <c r="A1463" s="4"/>
      <c r="B1463" s="2"/>
      <c r="C1463" s="4"/>
      <c r="D1463" s="2"/>
      <c r="E1463" s="2"/>
      <c r="F1463" s="51"/>
      <c r="G1463" s="808"/>
      <c r="H1463" s="2"/>
      <c r="I1463" s="2"/>
      <c r="J1463" s="4"/>
    </row>
    <row r="1464" spans="1:10" s="9" customFormat="1" x14ac:dyDescent="0.2">
      <c r="A1464" s="4"/>
      <c r="B1464" s="2"/>
      <c r="C1464" s="4"/>
      <c r="D1464" s="2"/>
      <c r="E1464" s="2"/>
      <c r="F1464" s="51"/>
      <c r="G1464" s="808"/>
      <c r="H1464" s="2"/>
      <c r="I1464" s="2"/>
      <c r="J1464" s="4"/>
    </row>
    <row r="1465" spans="1:10" s="9" customFormat="1" x14ac:dyDescent="0.2">
      <c r="A1465" s="4"/>
      <c r="B1465" s="2"/>
      <c r="C1465" s="4"/>
      <c r="D1465" s="2"/>
      <c r="E1465" s="2"/>
      <c r="F1465" s="51"/>
      <c r="G1465" s="808"/>
      <c r="H1465" s="2"/>
      <c r="I1465" s="2"/>
      <c r="J1465" s="4"/>
    </row>
    <row r="1466" spans="1:10" s="9" customFormat="1" x14ac:dyDescent="0.2">
      <c r="A1466" s="4"/>
      <c r="B1466" s="2"/>
      <c r="C1466" s="4"/>
      <c r="D1466" s="2"/>
      <c r="E1466" s="2"/>
      <c r="F1466" s="51"/>
      <c r="G1466" s="808"/>
      <c r="H1466" s="2"/>
      <c r="I1466" s="2"/>
      <c r="J1466" s="4"/>
    </row>
    <row r="1467" spans="1:10" s="9" customFormat="1" x14ac:dyDescent="0.2">
      <c r="A1467" s="4"/>
      <c r="B1467" s="2"/>
      <c r="C1467" s="4"/>
      <c r="D1467" s="2"/>
      <c r="E1467" s="2"/>
      <c r="F1467" s="51"/>
      <c r="G1467" s="808"/>
      <c r="H1467" s="2"/>
      <c r="I1467" s="2"/>
      <c r="J1467" s="4"/>
    </row>
    <row r="1468" spans="1:10" s="9" customFormat="1" x14ac:dyDescent="0.2">
      <c r="A1468" s="4"/>
      <c r="B1468" s="2"/>
      <c r="C1468" s="4"/>
      <c r="D1468" s="2"/>
      <c r="E1468" s="2"/>
      <c r="F1468" s="51"/>
      <c r="G1468" s="808"/>
      <c r="H1468" s="2"/>
      <c r="I1468" s="2"/>
      <c r="J1468" s="4"/>
    </row>
    <row r="1469" spans="1:10" s="9" customFormat="1" x14ac:dyDescent="0.2">
      <c r="A1469" s="4"/>
      <c r="B1469" s="2"/>
      <c r="C1469" s="4"/>
      <c r="D1469" s="2"/>
      <c r="E1469" s="2"/>
      <c r="F1469" s="51"/>
      <c r="G1469" s="808"/>
      <c r="H1469" s="2"/>
      <c r="I1469" s="2"/>
      <c r="J1469" s="4"/>
    </row>
    <row r="1470" spans="1:10" s="9" customFormat="1" x14ac:dyDescent="0.2">
      <c r="A1470" s="4"/>
      <c r="B1470" s="2"/>
      <c r="C1470" s="4"/>
      <c r="D1470" s="2"/>
      <c r="E1470" s="2"/>
      <c r="F1470" s="51"/>
      <c r="G1470" s="808"/>
      <c r="H1470" s="2"/>
      <c r="I1470" s="2"/>
      <c r="J1470" s="4"/>
    </row>
    <row r="1471" spans="1:10" s="9" customFormat="1" x14ac:dyDescent="0.2">
      <c r="A1471" s="4"/>
      <c r="B1471" s="2"/>
      <c r="C1471" s="4"/>
      <c r="D1471" s="2"/>
      <c r="E1471" s="2"/>
      <c r="F1471" s="51"/>
      <c r="G1471" s="808"/>
      <c r="H1471" s="2"/>
      <c r="I1471" s="2"/>
      <c r="J1471" s="4"/>
    </row>
    <row r="1472" spans="1:10" s="9" customFormat="1" x14ac:dyDescent="0.2">
      <c r="A1472" s="4"/>
      <c r="B1472" s="2"/>
      <c r="C1472" s="4"/>
      <c r="D1472" s="2"/>
      <c r="E1472" s="2"/>
      <c r="F1472" s="51"/>
      <c r="G1472" s="808"/>
      <c r="H1472" s="2"/>
      <c r="I1472" s="2"/>
      <c r="J1472" s="4"/>
    </row>
    <row r="1473" spans="1:10" s="9" customFormat="1" x14ac:dyDescent="0.2">
      <c r="A1473" s="4"/>
      <c r="B1473" s="2"/>
      <c r="C1473" s="4"/>
      <c r="D1473" s="2"/>
      <c r="E1473" s="2"/>
      <c r="F1473" s="51"/>
      <c r="G1473" s="808"/>
      <c r="H1473" s="2"/>
      <c r="I1473" s="2"/>
      <c r="J1473" s="4"/>
    </row>
    <row r="1474" spans="1:10" s="9" customFormat="1" x14ac:dyDescent="0.2">
      <c r="A1474" s="4"/>
      <c r="B1474" s="2"/>
      <c r="C1474" s="4"/>
      <c r="D1474" s="2"/>
      <c r="E1474" s="2"/>
      <c r="F1474" s="51"/>
      <c r="G1474" s="808"/>
      <c r="H1474" s="2"/>
      <c r="I1474" s="2"/>
      <c r="J1474" s="4"/>
    </row>
    <row r="1475" spans="1:10" s="9" customFormat="1" x14ac:dyDescent="0.2">
      <c r="A1475" s="4"/>
      <c r="B1475" s="2"/>
      <c r="C1475" s="4"/>
      <c r="D1475" s="2"/>
      <c r="E1475" s="2"/>
      <c r="F1475" s="51"/>
      <c r="G1475" s="808"/>
      <c r="H1475" s="2"/>
      <c r="I1475" s="2"/>
      <c r="J1475" s="4"/>
    </row>
    <row r="1476" spans="1:10" s="9" customFormat="1" x14ac:dyDescent="0.2">
      <c r="A1476" s="4"/>
      <c r="B1476" s="2"/>
      <c r="C1476" s="4"/>
      <c r="D1476" s="2"/>
      <c r="E1476" s="2"/>
      <c r="F1476" s="51"/>
      <c r="G1476" s="808"/>
      <c r="H1476" s="2"/>
      <c r="I1476" s="2"/>
      <c r="J1476" s="4"/>
    </row>
    <row r="1477" spans="1:10" s="9" customFormat="1" x14ac:dyDescent="0.2">
      <c r="A1477" s="4"/>
      <c r="B1477" s="2"/>
      <c r="C1477" s="4"/>
      <c r="D1477" s="2"/>
      <c r="E1477" s="2"/>
      <c r="F1477" s="51"/>
      <c r="G1477" s="808"/>
      <c r="H1477" s="2"/>
      <c r="I1477" s="2"/>
      <c r="J1477" s="4"/>
    </row>
    <row r="1478" spans="1:10" s="9" customFormat="1" x14ac:dyDescent="0.2">
      <c r="A1478" s="4"/>
      <c r="B1478" s="2"/>
      <c r="C1478" s="4"/>
      <c r="D1478" s="2"/>
      <c r="E1478" s="2"/>
      <c r="F1478" s="51"/>
      <c r="G1478" s="808"/>
      <c r="H1478" s="2"/>
      <c r="I1478" s="2"/>
      <c r="J1478" s="4"/>
    </row>
    <row r="1479" spans="1:10" s="9" customFormat="1" x14ac:dyDescent="0.2">
      <c r="A1479" s="4"/>
      <c r="B1479" s="2"/>
      <c r="C1479" s="4"/>
      <c r="D1479" s="2"/>
      <c r="E1479" s="2"/>
      <c r="F1479" s="51"/>
      <c r="G1479" s="808"/>
      <c r="H1479" s="2"/>
      <c r="I1479" s="2"/>
      <c r="J1479" s="4"/>
    </row>
    <row r="1480" spans="1:10" s="9" customFormat="1" x14ac:dyDescent="0.2">
      <c r="A1480" s="4"/>
      <c r="B1480" s="2"/>
      <c r="C1480" s="4"/>
      <c r="D1480" s="2"/>
      <c r="E1480" s="2"/>
      <c r="F1480" s="51"/>
      <c r="G1480" s="808"/>
      <c r="H1480" s="2"/>
      <c r="I1480" s="2"/>
      <c r="J1480" s="4"/>
    </row>
    <row r="1481" spans="1:10" s="9" customFormat="1" x14ac:dyDescent="0.2">
      <c r="A1481" s="4"/>
      <c r="B1481" s="2"/>
      <c r="C1481" s="4"/>
      <c r="D1481" s="2"/>
      <c r="E1481" s="2"/>
      <c r="F1481" s="51"/>
      <c r="G1481" s="808"/>
      <c r="H1481" s="2"/>
      <c r="I1481" s="2"/>
      <c r="J1481" s="4"/>
    </row>
    <row r="1482" spans="1:10" s="9" customFormat="1" x14ac:dyDescent="0.2">
      <c r="A1482" s="4"/>
      <c r="B1482" s="2"/>
      <c r="C1482" s="4"/>
      <c r="D1482" s="2"/>
      <c r="E1482" s="2"/>
      <c r="F1482" s="51"/>
      <c r="G1482" s="808"/>
      <c r="H1482" s="2"/>
      <c r="I1482" s="2"/>
      <c r="J1482" s="4"/>
    </row>
    <row r="1483" spans="1:10" s="9" customFormat="1" x14ac:dyDescent="0.2">
      <c r="A1483" s="4"/>
      <c r="B1483" s="2"/>
      <c r="C1483" s="4"/>
      <c r="D1483" s="2"/>
      <c r="E1483" s="2"/>
      <c r="F1483" s="51"/>
      <c r="G1483" s="808"/>
      <c r="H1483" s="2"/>
      <c r="I1483" s="2"/>
      <c r="J1483" s="4"/>
    </row>
    <row r="1484" spans="1:10" s="9" customFormat="1" x14ac:dyDescent="0.2">
      <c r="A1484" s="4"/>
      <c r="B1484" s="2"/>
      <c r="C1484" s="4"/>
      <c r="D1484" s="2"/>
      <c r="E1484" s="2"/>
      <c r="F1484" s="51"/>
      <c r="G1484" s="808"/>
      <c r="H1484" s="2"/>
      <c r="I1484" s="2"/>
      <c r="J1484" s="4"/>
    </row>
    <row r="1485" spans="1:10" s="9" customFormat="1" x14ac:dyDescent="0.2">
      <c r="A1485" s="4"/>
      <c r="B1485" s="2"/>
      <c r="C1485" s="4"/>
      <c r="D1485" s="2"/>
      <c r="E1485" s="2"/>
      <c r="F1485" s="51"/>
      <c r="G1485" s="808"/>
      <c r="H1485" s="2"/>
      <c r="I1485" s="2"/>
      <c r="J1485" s="4"/>
    </row>
    <row r="1486" spans="1:10" s="9" customFormat="1" x14ac:dyDescent="0.2">
      <c r="A1486" s="4"/>
      <c r="B1486" s="2"/>
      <c r="C1486" s="4"/>
      <c r="D1486" s="2"/>
      <c r="E1486" s="2"/>
      <c r="F1486" s="51"/>
      <c r="G1486" s="808"/>
      <c r="H1486" s="2"/>
      <c r="I1486" s="2"/>
      <c r="J1486" s="4"/>
    </row>
    <row r="1487" spans="1:10" s="9" customFormat="1" x14ac:dyDescent="0.2">
      <c r="A1487" s="4"/>
      <c r="B1487" s="2"/>
      <c r="C1487" s="4"/>
      <c r="D1487" s="2"/>
      <c r="E1487" s="2"/>
      <c r="F1487" s="51"/>
      <c r="G1487" s="808"/>
      <c r="H1487" s="2"/>
      <c r="I1487" s="2"/>
      <c r="J1487" s="4"/>
    </row>
    <row r="1488" spans="1:10" s="9" customFormat="1" x14ac:dyDescent="0.2">
      <c r="A1488" s="4"/>
      <c r="B1488" s="2"/>
      <c r="C1488" s="4"/>
      <c r="D1488" s="2"/>
      <c r="E1488" s="2"/>
      <c r="F1488" s="51"/>
      <c r="G1488" s="808"/>
      <c r="H1488" s="2"/>
      <c r="I1488" s="2"/>
      <c r="J1488" s="4"/>
    </row>
    <row r="1489" spans="1:10" s="9" customFormat="1" x14ac:dyDescent="0.2">
      <c r="A1489" s="4"/>
      <c r="B1489" s="2"/>
      <c r="C1489" s="4"/>
      <c r="D1489" s="2"/>
      <c r="E1489" s="2"/>
      <c r="F1489" s="51"/>
      <c r="G1489" s="808"/>
      <c r="H1489" s="2"/>
      <c r="I1489" s="2"/>
      <c r="J1489" s="4"/>
    </row>
    <row r="1490" spans="1:10" s="9" customFormat="1" x14ac:dyDescent="0.2">
      <c r="A1490" s="4"/>
      <c r="B1490" s="2"/>
      <c r="C1490" s="4"/>
      <c r="D1490" s="2"/>
      <c r="E1490" s="2"/>
      <c r="F1490" s="51"/>
      <c r="G1490" s="808"/>
      <c r="H1490" s="2"/>
      <c r="I1490" s="2"/>
      <c r="J1490" s="4"/>
    </row>
    <row r="1491" spans="1:10" s="9" customFormat="1" x14ac:dyDescent="0.2">
      <c r="A1491" s="4"/>
      <c r="B1491" s="2"/>
      <c r="C1491" s="4"/>
      <c r="D1491" s="2"/>
      <c r="E1491" s="2"/>
      <c r="F1491" s="51"/>
      <c r="G1491" s="808"/>
      <c r="H1491" s="2"/>
      <c r="I1491" s="2"/>
      <c r="J1491" s="4"/>
    </row>
    <row r="1492" spans="1:10" s="9" customFormat="1" x14ac:dyDescent="0.2">
      <c r="A1492" s="4"/>
      <c r="B1492" s="2"/>
      <c r="C1492" s="4"/>
      <c r="D1492" s="2"/>
      <c r="E1492" s="2"/>
      <c r="F1492" s="51"/>
      <c r="G1492" s="808"/>
      <c r="H1492" s="2"/>
      <c r="I1492" s="2"/>
      <c r="J1492" s="4"/>
    </row>
    <row r="1493" spans="1:10" s="9" customFormat="1" x14ac:dyDescent="0.2">
      <c r="A1493" s="4"/>
      <c r="B1493" s="2"/>
      <c r="C1493" s="4"/>
      <c r="D1493" s="2"/>
      <c r="E1493" s="2"/>
      <c r="F1493" s="51"/>
      <c r="G1493" s="808"/>
      <c r="H1493" s="2"/>
      <c r="I1493" s="2"/>
      <c r="J1493" s="4"/>
    </row>
    <row r="1494" spans="1:10" s="9" customFormat="1" x14ac:dyDescent="0.2">
      <c r="A1494" s="4"/>
      <c r="B1494" s="2"/>
      <c r="C1494" s="4"/>
      <c r="D1494" s="2"/>
      <c r="E1494" s="2"/>
      <c r="F1494" s="51"/>
      <c r="G1494" s="808"/>
      <c r="H1494" s="2"/>
      <c r="I1494" s="2"/>
      <c r="J1494" s="4"/>
    </row>
    <row r="1495" spans="1:10" s="9" customFormat="1" x14ac:dyDescent="0.2">
      <c r="A1495" s="4"/>
      <c r="B1495" s="2"/>
      <c r="C1495" s="4"/>
      <c r="D1495" s="2"/>
      <c r="E1495" s="2"/>
      <c r="F1495" s="51"/>
      <c r="G1495" s="808"/>
      <c r="H1495" s="2"/>
      <c r="I1495" s="2"/>
      <c r="J1495" s="4"/>
    </row>
    <row r="1496" spans="1:10" s="9" customFormat="1" x14ac:dyDescent="0.2">
      <c r="A1496" s="4"/>
      <c r="B1496" s="2"/>
      <c r="C1496" s="4"/>
      <c r="D1496" s="2"/>
      <c r="E1496" s="2"/>
      <c r="F1496" s="51"/>
      <c r="G1496" s="808"/>
      <c r="H1496" s="2"/>
      <c r="I1496" s="2"/>
      <c r="J1496" s="4"/>
    </row>
    <row r="1497" spans="1:10" s="9" customFormat="1" x14ac:dyDescent="0.2">
      <c r="A1497" s="4"/>
      <c r="B1497" s="2"/>
      <c r="C1497" s="4"/>
      <c r="D1497" s="2"/>
      <c r="E1497" s="2"/>
      <c r="F1497" s="51"/>
      <c r="G1497" s="808"/>
      <c r="H1497" s="2"/>
      <c r="I1497" s="2"/>
      <c r="J1497" s="4"/>
    </row>
    <row r="1498" spans="1:10" s="9" customFormat="1" x14ac:dyDescent="0.2">
      <c r="A1498" s="4"/>
      <c r="B1498" s="2"/>
      <c r="C1498" s="4"/>
      <c r="D1498" s="2"/>
      <c r="E1498" s="2"/>
      <c r="F1498" s="51"/>
      <c r="G1498" s="808"/>
      <c r="H1498" s="2"/>
      <c r="I1498" s="2"/>
      <c r="J1498" s="4"/>
    </row>
    <row r="1499" spans="1:10" s="9" customFormat="1" x14ac:dyDescent="0.2">
      <c r="A1499" s="4"/>
      <c r="B1499" s="2"/>
      <c r="C1499" s="4"/>
      <c r="D1499" s="2"/>
      <c r="E1499" s="2"/>
      <c r="F1499" s="51"/>
      <c r="G1499" s="808"/>
      <c r="H1499" s="2"/>
      <c r="I1499" s="2"/>
      <c r="J1499" s="4"/>
    </row>
    <row r="1500" spans="1:10" s="9" customFormat="1" x14ac:dyDescent="0.2">
      <c r="A1500" s="4"/>
      <c r="B1500" s="2"/>
      <c r="C1500" s="4"/>
      <c r="D1500" s="2"/>
      <c r="E1500" s="2"/>
      <c r="F1500" s="51"/>
      <c r="G1500" s="808"/>
      <c r="H1500" s="2"/>
      <c r="I1500" s="2"/>
      <c r="J1500" s="4"/>
    </row>
    <row r="1501" spans="1:10" s="9" customFormat="1" x14ac:dyDescent="0.2">
      <c r="A1501" s="4"/>
      <c r="B1501" s="2"/>
      <c r="C1501" s="4"/>
      <c r="D1501" s="2"/>
      <c r="E1501" s="2"/>
      <c r="F1501" s="51"/>
      <c r="G1501" s="808"/>
      <c r="H1501" s="2"/>
      <c r="I1501" s="2"/>
      <c r="J1501" s="4"/>
    </row>
    <row r="1502" spans="1:10" s="9" customFormat="1" x14ac:dyDescent="0.2">
      <c r="A1502" s="4"/>
      <c r="B1502" s="2"/>
      <c r="C1502" s="4"/>
      <c r="D1502" s="2"/>
      <c r="E1502" s="2"/>
      <c r="F1502" s="51"/>
      <c r="G1502" s="808"/>
      <c r="H1502" s="2"/>
      <c r="I1502" s="2"/>
      <c r="J1502" s="4"/>
    </row>
    <row r="1503" spans="1:10" s="9" customFormat="1" x14ac:dyDescent="0.2">
      <c r="A1503" s="4"/>
      <c r="B1503" s="2"/>
      <c r="C1503" s="4"/>
      <c r="D1503" s="2"/>
      <c r="E1503" s="2"/>
      <c r="F1503" s="51"/>
      <c r="G1503" s="808"/>
      <c r="H1503" s="2"/>
      <c r="I1503" s="2"/>
      <c r="J1503" s="4"/>
    </row>
    <row r="1504" spans="1:10" s="9" customFormat="1" x14ac:dyDescent="0.2">
      <c r="A1504" s="4"/>
      <c r="B1504" s="2"/>
      <c r="C1504" s="4"/>
      <c r="D1504" s="2"/>
      <c r="E1504" s="2"/>
      <c r="F1504" s="51"/>
      <c r="G1504" s="808"/>
      <c r="H1504" s="2"/>
      <c r="I1504" s="2"/>
      <c r="J1504" s="4"/>
    </row>
    <row r="1505" spans="1:10" s="9" customFormat="1" x14ac:dyDescent="0.2">
      <c r="A1505" s="4"/>
      <c r="B1505" s="2"/>
      <c r="C1505" s="4"/>
      <c r="D1505" s="2"/>
      <c r="E1505" s="2"/>
      <c r="F1505" s="51"/>
      <c r="G1505" s="808"/>
      <c r="H1505" s="2"/>
      <c r="I1505" s="2"/>
      <c r="J1505" s="4"/>
    </row>
    <row r="1506" spans="1:10" s="9" customFormat="1" x14ac:dyDescent="0.2">
      <c r="A1506" s="4"/>
      <c r="B1506" s="2"/>
      <c r="C1506" s="4"/>
      <c r="D1506" s="2"/>
      <c r="E1506" s="2"/>
      <c r="F1506" s="51"/>
      <c r="G1506" s="808"/>
      <c r="H1506" s="2"/>
      <c r="I1506" s="2"/>
      <c r="J1506" s="4"/>
    </row>
    <row r="1507" spans="1:10" s="9" customFormat="1" x14ac:dyDescent="0.2">
      <c r="A1507" s="4"/>
      <c r="B1507" s="2"/>
      <c r="C1507" s="4"/>
      <c r="D1507" s="2"/>
      <c r="E1507" s="2"/>
      <c r="F1507" s="51"/>
      <c r="G1507" s="808"/>
      <c r="H1507" s="2"/>
      <c r="I1507" s="2"/>
      <c r="J1507" s="4"/>
    </row>
    <row r="1508" spans="1:10" s="9" customFormat="1" x14ac:dyDescent="0.2">
      <c r="A1508" s="4"/>
      <c r="B1508" s="2"/>
      <c r="C1508" s="4"/>
      <c r="D1508" s="2"/>
      <c r="E1508" s="2"/>
      <c r="F1508" s="51"/>
      <c r="G1508" s="808"/>
      <c r="H1508" s="2"/>
      <c r="I1508" s="2"/>
      <c r="J1508" s="4"/>
    </row>
    <row r="1509" spans="1:10" s="9" customFormat="1" x14ac:dyDescent="0.2">
      <c r="A1509" s="4"/>
      <c r="B1509" s="2"/>
      <c r="C1509" s="4"/>
      <c r="D1509" s="2"/>
      <c r="E1509" s="2"/>
      <c r="F1509" s="51"/>
      <c r="G1509" s="808"/>
      <c r="H1509" s="2"/>
      <c r="I1509" s="2"/>
      <c r="J1509" s="4"/>
    </row>
    <row r="1510" spans="1:10" s="9" customFormat="1" x14ac:dyDescent="0.2">
      <c r="A1510" s="4"/>
      <c r="B1510" s="2"/>
      <c r="C1510" s="4"/>
      <c r="D1510" s="2"/>
      <c r="E1510" s="2"/>
      <c r="F1510" s="51"/>
      <c r="G1510" s="808"/>
      <c r="H1510" s="2"/>
      <c r="I1510" s="2"/>
      <c r="J1510" s="4"/>
    </row>
    <row r="1511" spans="1:10" s="9" customFormat="1" x14ac:dyDescent="0.2">
      <c r="A1511" s="4"/>
      <c r="B1511" s="2"/>
      <c r="C1511" s="4"/>
      <c r="D1511" s="2"/>
      <c r="E1511" s="2"/>
      <c r="F1511" s="51"/>
      <c r="G1511" s="808"/>
      <c r="H1511" s="2"/>
      <c r="I1511" s="2"/>
      <c r="J1511" s="4"/>
    </row>
    <row r="1512" spans="1:10" s="9" customFormat="1" x14ac:dyDescent="0.2">
      <c r="A1512" s="4"/>
      <c r="B1512" s="2"/>
      <c r="C1512" s="4"/>
      <c r="D1512" s="2"/>
      <c r="E1512" s="2"/>
      <c r="F1512" s="51"/>
      <c r="G1512" s="808"/>
      <c r="H1512" s="2"/>
      <c r="I1512" s="2"/>
      <c r="J1512" s="4"/>
    </row>
    <row r="1513" spans="1:10" s="9" customFormat="1" x14ac:dyDescent="0.2">
      <c r="A1513" s="4"/>
      <c r="B1513" s="2"/>
      <c r="C1513" s="4"/>
      <c r="D1513" s="2"/>
      <c r="E1513" s="2"/>
      <c r="F1513" s="51"/>
      <c r="G1513" s="808"/>
      <c r="H1513" s="2"/>
      <c r="I1513" s="2"/>
      <c r="J1513" s="4"/>
    </row>
    <row r="1514" spans="1:10" s="9" customFormat="1" x14ac:dyDescent="0.2">
      <c r="A1514" s="4"/>
      <c r="B1514" s="2"/>
      <c r="C1514" s="4"/>
      <c r="D1514" s="2"/>
      <c r="E1514" s="2"/>
      <c r="F1514" s="51"/>
      <c r="G1514" s="808"/>
      <c r="H1514" s="2"/>
      <c r="I1514" s="2"/>
      <c r="J1514" s="4"/>
    </row>
    <row r="1515" spans="1:10" s="9" customFormat="1" x14ac:dyDescent="0.2">
      <c r="A1515" s="4"/>
      <c r="B1515" s="2"/>
      <c r="C1515" s="4"/>
      <c r="D1515" s="2"/>
      <c r="E1515" s="2"/>
      <c r="F1515" s="51"/>
      <c r="G1515" s="808"/>
      <c r="H1515" s="2"/>
      <c r="I1515" s="2"/>
      <c r="J1515" s="4"/>
    </row>
    <row r="1516" spans="1:10" s="9" customFormat="1" x14ac:dyDescent="0.2">
      <c r="A1516" s="4"/>
      <c r="B1516" s="2"/>
      <c r="C1516" s="4"/>
      <c r="D1516" s="2"/>
      <c r="E1516" s="2"/>
      <c r="F1516" s="51"/>
      <c r="G1516" s="808"/>
      <c r="H1516" s="2"/>
      <c r="I1516" s="2"/>
      <c r="J1516" s="4"/>
    </row>
    <row r="1517" spans="1:10" s="9" customFormat="1" x14ac:dyDescent="0.2">
      <c r="A1517" s="4"/>
      <c r="B1517" s="2"/>
      <c r="C1517" s="4"/>
      <c r="D1517" s="2"/>
      <c r="E1517" s="2"/>
      <c r="F1517" s="51"/>
      <c r="G1517" s="808"/>
      <c r="H1517" s="2"/>
      <c r="I1517" s="2"/>
      <c r="J1517" s="4"/>
    </row>
    <row r="1518" spans="1:10" s="9" customFormat="1" x14ac:dyDescent="0.2">
      <c r="A1518" s="4"/>
      <c r="B1518" s="2"/>
      <c r="C1518" s="4"/>
      <c r="D1518" s="2"/>
      <c r="E1518" s="2"/>
      <c r="F1518" s="51"/>
      <c r="G1518" s="808"/>
      <c r="H1518" s="2"/>
      <c r="I1518" s="2"/>
      <c r="J1518" s="4"/>
    </row>
    <row r="1519" spans="1:10" s="9" customFormat="1" x14ac:dyDescent="0.2">
      <c r="A1519" s="4"/>
      <c r="B1519" s="2"/>
      <c r="C1519" s="4"/>
      <c r="D1519" s="2"/>
      <c r="E1519" s="2"/>
      <c r="F1519" s="51"/>
      <c r="G1519" s="808"/>
      <c r="H1519" s="2"/>
      <c r="I1519" s="2"/>
      <c r="J1519" s="4"/>
    </row>
    <row r="1520" spans="1:10" s="9" customFormat="1" x14ac:dyDescent="0.2">
      <c r="A1520" s="4"/>
      <c r="B1520" s="2"/>
      <c r="C1520" s="4"/>
      <c r="D1520" s="2"/>
      <c r="E1520" s="2"/>
      <c r="F1520" s="51"/>
      <c r="G1520" s="808"/>
      <c r="H1520" s="2"/>
      <c r="I1520" s="2"/>
      <c r="J1520" s="4"/>
    </row>
    <row r="1521" spans="1:10" s="9" customFormat="1" x14ac:dyDescent="0.2">
      <c r="A1521" s="4"/>
      <c r="B1521" s="2"/>
      <c r="C1521" s="4"/>
      <c r="D1521" s="2"/>
      <c r="E1521" s="2"/>
      <c r="F1521" s="51"/>
      <c r="G1521" s="808"/>
      <c r="H1521" s="2"/>
      <c r="I1521" s="2"/>
      <c r="J1521" s="4"/>
    </row>
    <row r="1522" spans="1:10" s="9" customFormat="1" x14ac:dyDescent="0.2">
      <c r="A1522" s="4"/>
      <c r="B1522" s="2"/>
      <c r="C1522" s="4"/>
      <c r="D1522" s="2"/>
      <c r="E1522" s="2"/>
      <c r="F1522" s="51"/>
      <c r="G1522" s="808"/>
      <c r="H1522" s="2"/>
      <c r="I1522" s="2"/>
      <c r="J1522" s="4"/>
    </row>
    <row r="1523" spans="1:10" s="9" customFormat="1" x14ac:dyDescent="0.2">
      <c r="A1523" s="4"/>
      <c r="B1523" s="2"/>
      <c r="C1523" s="4"/>
      <c r="D1523" s="2"/>
      <c r="E1523" s="2"/>
      <c r="F1523" s="51"/>
      <c r="G1523" s="808"/>
      <c r="H1523" s="2"/>
      <c r="I1523" s="2"/>
      <c r="J1523" s="4"/>
    </row>
    <row r="1524" spans="1:10" s="9" customFormat="1" x14ac:dyDescent="0.2">
      <c r="A1524" s="4"/>
      <c r="B1524" s="2"/>
      <c r="C1524" s="4"/>
      <c r="D1524" s="2"/>
      <c r="E1524" s="2"/>
      <c r="F1524" s="51"/>
      <c r="G1524" s="808"/>
      <c r="H1524" s="2"/>
      <c r="I1524" s="2"/>
      <c r="J1524" s="4"/>
    </row>
    <row r="1525" spans="1:10" s="9" customFormat="1" x14ac:dyDescent="0.2">
      <c r="A1525" s="4"/>
      <c r="B1525" s="2"/>
      <c r="C1525" s="4"/>
      <c r="D1525" s="2"/>
      <c r="E1525" s="2"/>
      <c r="F1525" s="51"/>
      <c r="G1525" s="808"/>
      <c r="H1525" s="2"/>
      <c r="I1525" s="2"/>
      <c r="J1525" s="4"/>
    </row>
    <row r="1526" spans="1:10" s="9" customFormat="1" x14ac:dyDescent="0.2">
      <c r="A1526" s="4"/>
      <c r="B1526" s="2"/>
      <c r="C1526" s="4"/>
      <c r="D1526" s="2"/>
      <c r="E1526" s="2"/>
      <c r="F1526" s="51"/>
      <c r="G1526" s="808"/>
      <c r="H1526" s="2"/>
      <c r="I1526" s="2"/>
      <c r="J1526" s="4"/>
    </row>
    <row r="1527" spans="1:10" s="9" customFormat="1" x14ac:dyDescent="0.2">
      <c r="A1527" s="4"/>
      <c r="B1527" s="2"/>
      <c r="C1527" s="4"/>
      <c r="D1527" s="2"/>
      <c r="E1527" s="2"/>
      <c r="F1527" s="51"/>
      <c r="G1527" s="808"/>
      <c r="H1527" s="2"/>
      <c r="I1527" s="2"/>
      <c r="J1527" s="4"/>
    </row>
    <row r="1528" spans="1:10" s="9" customFormat="1" x14ac:dyDescent="0.2">
      <c r="A1528" s="4"/>
      <c r="B1528" s="2"/>
      <c r="C1528" s="4"/>
      <c r="D1528" s="2"/>
      <c r="E1528" s="2"/>
      <c r="F1528" s="51"/>
      <c r="G1528" s="808"/>
      <c r="H1528" s="2"/>
      <c r="I1528" s="2"/>
      <c r="J1528" s="4"/>
    </row>
    <row r="1529" spans="1:10" s="9" customFormat="1" x14ac:dyDescent="0.2">
      <c r="A1529" s="4"/>
      <c r="B1529" s="2"/>
      <c r="C1529" s="4"/>
      <c r="D1529" s="2"/>
      <c r="E1529" s="2"/>
      <c r="F1529" s="51"/>
      <c r="G1529" s="808"/>
      <c r="H1529" s="2"/>
      <c r="I1529" s="2"/>
      <c r="J1529" s="4"/>
    </row>
    <row r="1530" spans="1:10" s="9" customFormat="1" x14ac:dyDescent="0.2">
      <c r="A1530" s="4"/>
      <c r="B1530" s="2"/>
      <c r="C1530" s="4"/>
      <c r="D1530" s="2"/>
      <c r="E1530" s="2"/>
      <c r="F1530" s="51"/>
      <c r="G1530" s="808"/>
      <c r="H1530" s="2"/>
      <c r="I1530" s="2"/>
      <c r="J1530" s="4"/>
    </row>
    <row r="1531" spans="1:10" s="9" customFormat="1" x14ac:dyDescent="0.2">
      <c r="A1531" s="4"/>
      <c r="B1531" s="2"/>
      <c r="C1531" s="4"/>
      <c r="D1531" s="2"/>
      <c r="E1531" s="2"/>
      <c r="F1531" s="51"/>
      <c r="G1531" s="808"/>
      <c r="H1531" s="2"/>
      <c r="I1531" s="2"/>
      <c r="J1531" s="4"/>
    </row>
    <row r="1532" spans="1:10" s="9" customFormat="1" x14ac:dyDescent="0.2">
      <c r="A1532" s="4"/>
      <c r="B1532" s="2"/>
      <c r="C1532" s="4"/>
      <c r="D1532" s="2"/>
      <c r="E1532" s="2"/>
      <c r="F1532" s="51"/>
      <c r="G1532" s="808"/>
      <c r="H1532" s="2"/>
      <c r="I1532" s="2"/>
      <c r="J1532" s="4"/>
    </row>
    <row r="1533" spans="1:10" s="9" customFormat="1" x14ac:dyDescent="0.2">
      <c r="A1533" s="4"/>
      <c r="B1533" s="2"/>
      <c r="C1533" s="4"/>
      <c r="D1533" s="2"/>
      <c r="E1533" s="2"/>
      <c r="F1533" s="51"/>
      <c r="G1533" s="808"/>
      <c r="H1533" s="2"/>
      <c r="I1533" s="2"/>
      <c r="J1533" s="4"/>
    </row>
    <row r="1534" spans="1:10" s="9" customFormat="1" x14ac:dyDescent="0.2">
      <c r="A1534" s="4"/>
      <c r="B1534" s="2"/>
      <c r="C1534" s="4"/>
      <c r="D1534" s="2"/>
      <c r="E1534" s="2"/>
      <c r="F1534" s="51"/>
      <c r="G1534" s="808"/>
      <c r="H1534" s="2"/>
      <c r="I1534" s="2"/>
      <c r="J1534" s="4"/>
    </row>
    <row r="1535" spans="1:10" s="9" customFormat="1" x14ac:dyDescent="0.2">
      <c r="A1535" s="4"/>
      <c r="B1535" s="2"/>
      <c r="C1535" s="4"/>
      <c r="D1535" s="2"/>
      <c r="E1535" s="2"/>
      <c r="F1535" s="51"/>
      <c r="G1535" s="808"/>
      <c r="H1535" s="2"/>
      <c r="I1535" s="2"/>
      <c r="J1535" s="4"/>
    </row>
    <row r="1536" spans="1:10" s="9" customFormat="1" x14ac:dyDescent="0.2">
      <c r="A1536" s="4"/>
      <c r="B1536" s="2"/>
      <c r="C1536" s="4"/>
      <c r="D1536" s="2"/>
      <c r="E1536" s="2"/>
      <c r="F1536" s="51"/>
      <c r="G1536" s="808"/>
      <c r="H1536" s="2"/>
      <c r="I1536" s="2"/>
      <c r="J1536" s="4"/>
    </row>
    <row r="1537" spans="1:10" s="9" customFormat="1" x14ac:dyDescent="0.2">
      <c r="A1537" s="4"/>
      <c r="B1537" s="2"/>
      <c r="C1537" s="4"/>
      <c r="D1537" s="2"/>
      <c r="E1537" s="2"/>
      <c r="F1537" s="51"/>
      <c r="G1537" s="808"/>
      <c r="H1537" s="2"/>
      <c r="I1537" s="2"/>
      <c r="J1537" s="4"/>
    </row>
    <row r="1538" spans="1:10" s="9" customFormat="1" x14ac:dyDescent="0.2">
      <c r="A1538" s="4"/>
      <c r="B1538" s="2"/>
      <c r="C1538" s="4"/>
      <c r="D1538" s="2"/>
      <c r="E1538" s="2"/>
      <c r="F1538" s="51"/>
      <c r="G1538" s="808"/>
      <c r="H1538" s="2"/>
      <c r="I1538" s="2"/>
      <c r="J1538" s="4"/>
    </row>
    <row r="1539" spans="1:10" s="9" customFormat="1" x14ac:dyDescent="0.2">
      <c r="A1539" s="4"/>
      <c r="B1539" s="2"/>
      <c r="C1539" s="4"/>
      <c r="D1539" s="2"/>
      <c r="E1539" s="2"/>
      <c r="F1539" s="51"/>
      <c r="G1539" s="808"/>
      <c r="H1539" s="2"/>
      <c r="I1539" s="2"/>
      <c r="J1539" s="4"/>
    </row>
    <row r="1540" spans="1:10" s="9" customFormat="1" x14ac:dyDescent="0.2">
      <c r="A1540" s="4"/>
      <c r="B1540" s="2"/>
      <c r="C1540" s="4"/>
      <c r="D1540" s="2"/>
      <c r="E1540" s="2"/>
      <c r="F1540" s="51"/>
      <c r="G1540" s="808"/>
      <c r="H1540" s="2"/>
      <c r="I1540" s="2"/>
      <c r="J1540" s="4"/>
    </row>
    <row r="1541" spans="1:10" s="9" customFormat="1" x14ac:dyDescent="0.2">
      <c r="A1541" s="4"/>
      <c r="B1541" s="2"/>
      <c r="C1541" s="4"/>
      <c r="D1541" s="2"/>
      <c r="E1541" s="2"/>
      <c r="F1541" s="51"/>
      <c r="G1541" s="808"/>
      <c r="H1541" s="2"/>
      <c r="I1541" s="2"/>
      <c r="J1541" s="4"/>
    </row>
    <row r="1542" spans="1:10" s="9" customFormat="1" x14ac:dyDescent="0.2">
      <c r="A1542" s="4"/>
      <c r="B1542" s="2"/>
      <c r="C1542" s="4"/>
      <c r="D1542" s="2"/>
      <c r="E1542" s="2"/>
      <c r="F1542" s="51"/>
      <c r="G1542" s="808"/>
      <c r="H1542" s="2"/>
      <c r="I1542" s="2"/>
      <c r="J1542" s="4"/>
    </row>
    <row r="1543" spans="1:10" s="9" customFormat="1" x14ac:dyDescent="0.2">
      <c r="A1543" s="4"/>
      <c r="B1543" s="2"/>
      <c r="C1543" s="4"/>
      <c r="D1543" s="2"/>
      <c r="E1543" s="2"/>
      <c r="F1543" s="51"/>
      <c r="G1543" s="808"/>
      <c r="H1543" s="2"/>
      <c r="I1543" s="2"/>
      <c r="J1543" s="4"/>
    </row>
    <row r="1544" spans="1:10" s="9" customFormat="1" x14ac:dyDescent="0.2">
      <c r="A1544" s="4"/>
      <c r="B1544" s="2"/>
      <c r="C1544" s="4"/>
      <c r="D1544" s="2"/>
      <c r="E1544" s="2"/>
      <c r="F1544" s="51"/>
      <c r="G1544" s="808"/>
      <c r="H1544" s="2"/>
      <c r="I1544" s="2"/>
      <c r="J1544" s="4"/>
    </row>
    <row r="1545" spans="1:10" s="9" customFormat="1" x14ac:dyDescent="0.2">
      <c r="A1545" s="4"/>
      <c r="B1545" s="2"/>
      <c r="C1545" s="4"/>
      <c r="D1545" s="2"/>
      <c r="E1545" s="2"/>
      <c r="F1545" s="51"/>
      <c r="G1545" s="808"/>
      <c r="H1545" s="2"/>
      <c r="I1545" s="2"/>
      <c r="J1545" s="4"/>
    </row>
    <row r="1546" spans="1:10" s="9" customFormat="1" x14ac:dyDescent="0.2">
      <c r="A1546" s="4"/>
      <c r="B1546" s="2"/>
      <c r="C1546" s="4"/>
      <c r="D1546" s="2"/>
      <c r="E1546" s="2"/>
      <c r="F1546" s="51"/>
      <c r="G1546" s="808"/>
      <c r="H1546" s="2"/>
      <c r="I1546" s="2"/>
      <c r="J1546" s="4"/>
    </row>
    <row r="1547" spans="1:10" s="9" customFormat="1" x14ac:dyDescent="0.2">
      <c r="A1547" s="4"/>
      <c r="B1547" s="2"/>
      <c r="C1547" s="4"/>
      <c r="D1547" s="2"/>
      <c r="E1547" s="2"/>
      <c r="F1547" s="51"/>
      <c r="G1547" s="808"/>
      <c r="H1547" s="2"/>
      <c r="I1547" s="2"/>
      <c r="J1547" s="4"/>
    </row>
    <row r="1548" spans="1:10" s="9" customFormat="1" x14ac:dyDescent="0.2">
      <c r="A1548" s="4"/>
      <c r="B1548" s="2"/>
      <c r="C1548" s="4"/>
      <c r="D1548" s="2"/>
      <c r="E1548" s="2"/>
      <c r="F1548" s="51"/>
      <c r="G1548" s="808"/>
      <c r="H1548" s="2"/>
      <c r="I1548" s="2"/>
      <c r="J1548" s="4"/>
    </row>
    <row r="1549" spans="1:10" s="9" customFormat="1" x14ac:dyDescent="0.2">
      <c r="A1549" s="4"/>
      <c r="B1549" s="2"/>
      <c r="C1549" s="4"/>
      <c r="D1549" s="2"/>
      <c r="E1549" s="2"/>
      <c r="F1549" s="51"/>
      <c r="G1549" s="808"/>
      <c r="H1549" s="2"/>
      <c r="I1549" s="2"/>
      <c r="J1549" s="4"/>
    </row>
    <row r="1550" spans="1:10" s="9" customFormat="1" x14ac:dyDescent="0.2">
      <c r="A1550" s="4"/>
      <c r="B1550" s="2"/>
      <c r="C1550" s="4"/>
      <c r="D1550" s="2"/>
      <c r="E1550" s="2"/>
      <c r="F1550" s="51"/>
      <c r="G1550" s="808"/>
      <c r="H1550" s="2"/>
      <c r="I1550" s="2"/>
      <c r="J1550" s="4"/>
    </row>
    <row r="1551" spans="1:10" s="9" customFormat="1" x14ac:dyDescent="0.2">
      <c r="A1551" s="4"/>
      <c r="B1551" s="2"/>
      <c r="C1551" s="4"/>
      <c r="D1551" s="2"/>
      <c r="E1551" s="2"/>
      <c r="F1551" s="51"/>
      <c r="G1551" s="808"/>
      <c r="H1551" s="2"/>
      <c r="I1551" s="2"/>
      <c r="J1551" s="4"/>
    </row>
    <row r="1552" spans="1:10" s="9" customFormat="1" x14ac:dyDescent="0.2">
      <c r="A1552" s="4"/>
      <c r="B1552" s="2"/>
      <c r="C1552" s="4"/>
      <c r="D1552" s="2"/>
      <c r="E1552" s="2"/>
      <c r="F1552" s="51"/>
      <c r="G1552" s="808"/>
      <c r="H1552" s="2"/>
      <c r="I1552" s="2"/>
      <c r="J1552" s="4"/>
    </row>
    <row r="1553" spans="1:10" s="9" customFormat="1" x14ac:dyDescent="0.2">
      <c r="A1553" s="4"/>
      <c r="B1553" s="2"/>
      <c r="C1553" s="4"/>
      <c r="D1553" s="2"/>
      <c r="E1553" s="2"/>
      <c r="F1553" s="51"/>
      <c r="G1553" s="808"/>
      <c r="H1553" s="2"/>
      <c r="I1553" s="2"/>
      <c r="J1553" s="4"/>
    </row>
    <row r="1554" spans="1:10" s="9" customFormat="1" x14ac:dyDescent="0.2">
      <c r="A1554" s="4"/>
      <c r="B1554" s="2"/>
      <c r="C1554" s="4"/>
      <c r="D1554" s="2"/>
      <c r="E1554" s="2"/>
      <c r="F1554" s="51"/>
      <c r="G1554" s="808"/>
      <c r="H1554" s="2"/>
      <c r="I1554" s="2"/>
      <c r="J1554" s="4"/>
    </row>
    <row r="1555" spans="1:10" s="9" customFormat="1" x14ac:dyDescent="0.2">
      <c r="A1555" s="4"/>
      <c r="B1555" s="2"/>
      <c r="C1555" s="4"/>
      <c r="D1555" s="2"/>
      <c r="E1555" s="2"/>
      <c r="F1555" s="51"/>
      <c r="G1555" s="808"/>
      <c r="H1555" s="2"/>
      <c r="I1555" s="2"/>
      <c r="J1555" s="4"/>
    </row>
    <row r="1556" spans="1:10" s="9" customFormat="1" x14ac:dyDescent="0.2">
      <c r="A1556" s="4"/>
      <c r="B1556" s="2"/>
      <c r="C1556" s="4"/>
      <c r="D1556" s="2"/>
      <c r="E1556" s="2"/>
      <c r="F1556" s="51"/>
      <c r="G1556" s="808"/>
      <c r="H1556" s="2"/>
      <c r="I1556" s="2"/>
      <c r="J1556" s="4"/>
    </row>
    <row r="1557" spans="1:10" s="9" customFormat="1" x14ac:dyDescent="0.2">
      <c r="A1557" s="4"/>
      <c r="B1557" s="2"/>
      <c r="C1557" s="4"/>
      <c r="D1557" s="2"/>
      <c r="E1557" s="2"/>
      <c r="F1557" s="51"/>
      <c r="G1557" s="808"/>
      <c r="H1557" s="2"/>
      <c r="I1557" s="2"/>
      <c r="J1557" s="4"/>
    </row>
    <row r="1558" spans="1:10" s="9" customFormat="1" x14ac:dyDescent="0.2">
      <c r="A1558" s="4"/>
      <c r="B1558" s="2"/>
      <c r="C1558" s="4"/>
      <c r="D1558" s="2"/>
      <c r="E1558" s="2"/>
      <c r="F1558" s="51"/>
      <c r="G1558" s="808"/>
      <c r="H1558" s="2"/>
      <c r="I1558" s="2"/>
      <c r="J1558" s="4"/>
    </row>
    <row r="1559" spans="1:10" s="9" customFormat="1" x14ac:dyDescent="0.2">
      <c r="A1559" s="4"/>
      <c r="B1559" s="2"/>
      <c r="C1559" s="4"/>
      <c r="D1559" s="2"/>
      <c r="E1559" s="2"/>
      <c r="F1559" s="51"/>
      <c r="G1559" s="808"/>
      <c r="H1559" s="2"/>
      <c r="I1559" s="2"/>
      <c r="J1559" s="4"/>
    </row>
    <row r="1560" spans="1:10" s="9" customFormat="1" x14ac:dyDescent="0.2">
      <c r="A1560" s="4"/>
      <c r="B1560" s="2"/>
      <c r="C1560" s="4"/>
      <c r="D1560" s="2"/>
      <c r="E1560" s="2"/>
      <c r="F1560" s="51"/>
      <c r="G1560" s="808"/>
      <c r="H1560" s="2"/>
      <c r="I1560" s="2"/>
      <c r="J1560" s="4"/>
    </row>
    <row r="1561" spans="1:10" s="9" customFormat="1" x14ac:dyDescent="0.2">
      <c r="A1561" s="4"/>
      <c r="B1561" s="2"/>
      <c r="C1561" s="4"/>
      <c r="D1561" s="2"/>
      <c r="E1561" s="2"/>
      <c r="F1561" s="51"/>
      <c r="G1561" s="808"/>
      <c r="H1561" s="2"/>
      <c r="I1561" s="2"/>
      <c r="J1561" s="4"/>
    </row>
    <row r="1562" spans="1:10" s="9" customFormat="1" x14ac:dyDescent="0.2">
      <c r="A1562" s="4"/>
      <c r="B1562" s="2"/>
      <c r="C1562" s="4"/>
      <c r="D1562" s="2"/>
      <c r="E1562" s="2"/>
      <c r="F1562" s="51"/>
      <c r="G1562" s="808"/>
      <c r="H1562" s="2"/>
      <c r="I1562" s="2"/>
      <c r="J1562" s="4"/>
    </row>
    <row r="1563" spans="1:10" s="9" customFormat="1" x14ac:dyDescent="0.2">
      <c r="A1563" s="4"/>
      <c r="B1563" s="2"/>
      <c r="C1563" s="4"/>
      <c r="D1563" s="2"/>
      <c r="E1563" s="2"/>
      <c r="F1563" s="51"/>
      <c r="G1563" s="808"/>
      <c r="H1563" s="2"/>
      <c r="I1563" s="2"/>
      <c r="J1563" s="4"/>
    </row>
    <row r="1564" spans="1:10" s="9" customFormat="1" x14ac:dyDescent="0.2">
      <c r="A1564" s="4"/>
      <c r="B1564" s="2"/>
      <c r="C1564" s="4"/>
      <c r="D1564" s="2"/>
      <c r="E1564" s="2"/>
      <c r="F1564" s="51"/>
      <c r="G1564" s="808"/>
      <c r="H1564" s="2"/>
      <c r="I1564" s="2"/>
      <c r="J1564" s="4"/>
    </row>
    <row r="1565" spans="1:10" s="9" customFormat="1" x14ac:dyDescent="0.2">
      <c r="A1565" s="4"/>
      <c r="B1565" s="2"/>
      <c r="C1565" s="4"/>
      <c r="D1565" s="2"/>
      <c r="E1565" s="2"/>
      <c r="F1565" s="51"/>
      <c r="G1565" s="808"/>
      <c r="H1565" s="2"/>
      <c r="I1565" s="2"/>
      <c r="J1565" s="4"/>
    </row>
    <row r="1566" spans="1:10" s="9" customFormat="1" x14ac:dyDescent="0.2">
      <c r="A1566" s="4"/>
      <c r="B1566" s="2"/>
      <c r="C1566" s="4"/>
      <c r="D1566" s="2"/>
      <c r="E1566" s="2"/>
      <c r="F1566" s="51"/>
      <c r="G1566" s="808"/>
      <c r="H1566" s="2"/>
      <c r="I1566" s="2"/>
      <c r="J1566" s="4"/>
    </row>
    <row r="1567" spans="1:10" s="9" customFormat="1" x14ac:dyDescent="0.2">
      <c r="A1567" s="4"/>
      <c r="B1567" s="2"/>
      <c r="C1567" s="4"/>
      <c r="D1567" s="2"/>
      <c r="E1567" s="2"/>
      <c r="F1567" s="51"/>
      <c r="G1567" s="808"/>
      <c r="H1567" s="2"/>
      <c r="I1567" s="2"/>
      <c r="J1567" s="4"/>
    </row>
    <row r="1568" spans="1:10" s="9" customFormat="1" x14ac:dyDescent="0.2">
      <c r="A1568" s="4"/>
      <c r="B1568" s="2"/>
      <c r="C1568" s="4"/>
      <c r="D1568" s="2"/>
      <c r="E1568" s="2"/>
      <c r="F1568" s="51"/>
      <c r="G1568" s="808"/>
      <c r="H1568" s="2"/>
      <c r="I1568" s="2"/>
      <c r="J1568" s="4"/>
    </row>
    <row r="1569" spans="1:10" s="9" customFormat="1" x14ac:dyDescent="0.2">
      <c r="A1569" s="4"/>
      <c r="B1569" s="2"/>
      <c r="C1569" s="4"/>
      <c r="D1569" s="2"/>
      <c r="E1569" s="2"/>
      <c r="F1569" s="51"/>
      <c r="G1569" s="808"/>
      <c r="H1569" s="2"/>
      <c r="I1569" s="2"/>
      <c r="J1569" s="4"/>
    </row>
    <row r="1570" spans="1:10" s="9" customFormat="1" x14ac:dyDescent="0.2">
      <c r="A1570" s="4"/>
      <c r="B1570" s="2"/>
      <c r="C1570" s="4"/>
      <c r="D1570" s="2"/>
      <c r="E1570" s="2"/>
      <c r="F1570" s="51"/>
      <c r="G1570" s="808"/>
      <c r="H1570" s="2"/>
      <c r="I1570" s="2"/>
      <c r="J1570" s="4"/>
    </row>
    <row r="1571" spans="1:10" s="9" customFormat="1" x14ac:dyDescent="0.2">
      <c r="A1571" s="4"/>
      <c r="B1571" s="2"/>
      <c r="C1571" s="4"/>
      <c r="D1571" s="2"/>
      <c r="E1571" s="2"/>
      <c r="F1571" s="51"/>
      <c r="G1571" s="808"/>
      <c r="H1571" s="2"/>
      <c r="I1571" s="2"/>
      <c r="J1571" s="4"/>
    </row>
    <row r="1572" spans="1:10" s="9" customFormat="1" x14ac:dyDescent="0.2">
      <c r="A1572" s="4"/>
      <c r="B1572" s="2"/>
      <c r="C1572" s="4"/>
      <c r="D1572" s="2"/>
      <c r="E1572" s="2"/>
      <c r="F1572" s="51"/>
      <c r="G1572" s="808"/>
      <c r="H1572" s="2"/>
      <c r="I1572" s="2"/>
      <c r="J1572" s="4"/>
    </row>
    <row r="1573" spans="1:10" s="9" customFormat="1" x14ac:dyDescent="0.2">
      <c r="A1573" s="4"/>
      <c r="B1573" s="2"/>
      <c r="C1573" s="4"/>
      <c r="D1573" s="2"/>
      <c r="E1573" s="2"/>
      <c r="F1573" s="51"/>
      <c r="G1573" s="808"/>
      <c r="H1573" s="2"/>
      <c r="I1573" s="2"/>
      <c r="J1573" s="4"/>
    </row>
    <row r="1574" spans="1:10" s="9" customFormat="1" x14ac:dyDescent="0.2">
      <c r="A1574" s="4"/>
      <c r="B1574" s="2"/>
      <c r="C1574" s="4"/>
      <c r="D1574" s="2"/>
      <c r="E1574" s="2"/>
      <c r="F1574" s="51"/>
      <c r="G1574" s="808"/>
      <c r="H1574" s="2"/>
      <c r="I1574" s="2"/>
      <c r="J1574" s="4"/>
    </row>
    <row r="1575" spans="1:10" s="9" customFormat="1" x14ac:dyDescent="0.2">
      <c r="A1575" s="4"/>
      <c r="B1575" s="2"/>
      <c r="C1575" s="4"/>
      <c r="D1575" s="2"/>
      <c r="E1575" s="2"/>
      <c r="F1575" s="51"/>
      <c r="G1575" s="808"/>
      <c r="H1575" s="2"/>
      <c r="I1575" s="2"/>
      <c r="J1575" s="4"/>
    </row>
    <row r="1576" spans="1:10" s="9" customFormat="1" x14ac:dyDescent="0.2">
      <c r="A1576" s="4"/>
      <c r="B1576" s="2"/>
      <c r="C1576" s="4"/>
      <c r="D1576" s="2"/>
      <c r="E1576" s="2"/>
      <c r="F1576" s="51"/>
      <c r="G1576" s="808"/>
      <c r="H1576" s="2"/>
      <c r="I1576" s="2"/>
      <c r="J1576" s="4"/>
    </row>
    <row r="1577" spans="1:10" s="9" customFormat="1" x14ac:dyDescent="0.2">
      <c r="A1577" s="4"/>
      <c r="B1577" s="2"/>
      <c r="C1577" s="4"/>
      <c r="D1577" s="2"/>
      <c r="E1577" s="2"/>
      <c r="F1577" s="51"/>
      <c r="G1577" s="808"/>
      <c r="H1577" s="2"/>
      <c r="I1577" s="2"/>
      <c r="J1577" s="4"/>
    </row>
    <row r="1578" spans="1:10" s="9" customFormat="1" x14ac:dyDescent="0.2">
      <c r="A1578" s="4"/>
      <c r="B1578" s="2"/>
      <c r="C1578" s="4"/>
      <c r="D1578" s="2"/>
      <c r="E1578" s="2"/>
      <c r="F1578" s="51"/>
      <c r="G1578" s="808"/>
      <c r="H1578" s="2"/>
      <c r="I1578" s="2"/>
      <c r="J1578" s="4"/>
    </row>
    <row r="1579" spans="1:10" s="9" customFormat="1" x14ac:dyDescent="0.2">
      <c r="A1579" s="4"/>
      <c r="B1579" s="2"/>
      <c r="C1579" s="4"/>
      <c r="D1579" s="2"/>
      <c r="E1579" s="2"/>
      <c r="F1579" s="51"/>
      <c r="G1579" s="808"/>
      <c r="H1579" s="2"/>
      <c r="I1579" s="2"/>
      <c r="J1579" s="4"/>
    </row>
    <row r="1580" spans="1:10" s="9" customFormat="1" x14ac:dyDescent="0.2">
      <c r="A1580" s="4"/>
      <c r="B1580" s="2"/>
      <c r="C1580" s="4"/>
      <c r="D1580" s="2"/>
      <c r="E1580" s="2"/>
      <c r="F1580" s="51"/>
      <c r="G1580" s="808"/>
      <c r="H1580" s="2"/>
      <c r="I1580" s="2"/>
      <c r="J1580" s="4"/>
    </row>
    <row r="1581" spans="1:10" s="9" customFormat="1" x14ac:dyDescent="0.2">
      <c r="A1581" s="4"/>
      <c r="B1581" s="2"/>
      <c r="C1581" s="4"/>
      <c r="D1581" s="2"/>
      <c r="E1581" s="2"/>
      <c r="F1581" s="51"/>
      <c r="G1581" s="808"/>
      <c r="H1581" s="2"/>
      <c r="I1581" s="2"/>
      <c r="J1581" s="4"/>
    </row>
    <row r="1582" spans="1:10" s="9" customFormat="1" x14ac:dyDescent="0.2">
      <c r="A1582" s="4"/>
      <c r="B1582" s="2"/>
      <c r="C1582" s="4"/>
      <c r="D1582" s="2"/>
      <c r="E1582" s="2"/>
      <c r="F1582" s="51"/>
      <c r="G1582" s="808"/>
      <c r="H1582" s="2"/>
      <c r="I1582" s="2"/>
      <c r="J1582" s="4"/>
    </row>
    <row r="1583" spans="1:10" s="9" customFormat="1" x14ac:dyDescent="0.2">
      <c r="A1583" s="4"/>
      <c r="B1583" s="2"/>
      <c r="C1583" s="4"/>
      <c r="D1583" s="2"/>
      <c r="E1583" s="2"/>
      <c r="F1583" s="51"/>
      <c r="G1583" s="808"/>
      <c r="H1583" s="2"/>
      <c r="I1583" s="2"/>
      <c r="J1583" s="4"/>
    </row>
    <row r="1584" spans="1:10" s="9" customFormat="1" x14ac:dyDescent="0.2">
      <c r="A1584" s="4"/>
      <c r="B1584" s="2"/>
      <c r="C1584" s="4"/>
      <c r="D1584" s="2"/>
      <c r="E1584" s="2"/>
      <c r="F1584" s="51"/>
      <c r="G1584" s="808"/>
      <c r="H1584" s="2"/>
      <c r="I1584" s="2"/>
      <c r="J1584" s="4"/>
    </row>
    <row r="1585" spans="1:10" s="9" customFormat="1" x14ac:dyDescent="0.2">
      <c r="A1585" s="4"/>
      <c r="B1585" s="2"/>
      <c r="C1585" s="4"/>
      <c r="D1585" s="2"/>
      <c r="E1585" s="2"/>
      <c r="F1585" s="51"/>
      <c r="G1585" s="808"/>
      <c r="H1585" s="2"/>
      <c r="I1585" s="2"/>
      <c r="J1585" s="4"/>
    </row>
    <row r="1586" spans="1:10" s="9" customFormat="1" x14ac:dyDescent="0.2">
      <c r="A1586" s="4"/>
      <c r="B1586" s="2"/>
      <c r="C1586" s="4"/>
      <c r="D1586" s="2"/>
      <c r="E1586" s="2"/>
      <c r="F1586" s="51"/>
      <c r="G1586" s="808"/>
      <c r="H1586" s="2"/>
      <c r="I1586" s="2"/>
      <c r="J1586" s="4"/>
    </row>
    <row r="1587" spans="1:10" s="9" customFormat="1" x14ac:dyDescent="0.2">
      <c r="A1587" s="4"/>
      <c r="B1587" s="2"/>
      <c r="C1587" s="4"/>
      <c r="D1587" s="2"/>
      <c r="E1587" s="2"/>
      <c r="F1587" s="51"/>
      <c r="G1587" s="808"/>
      <c r="H1587" s="2"/>
      <c r="I1587" s="2"/>
      <c r="J1587" s="4"/>
    </row>
    <row r="1588" spans="1:10" s="9" customFormat="1" x14ac:dyDescent="0.2">
      <c r="A1588" s="4"/>
      <c r="B1588" s="2"/>
      <c r="C1588" s="4"/>
      <c r="D1588" s="2"/>
      <c r="E1588" s="2"/>
      <c r="F1588" s="51"/>
      <c r="G1588" s="808"/>
      <c r="H1588" s="2"/>
      <c r="I1588" s="2"/>
      <c r="J1588" s="4"/>
    </row>
    <row r="1589" spans="1:10" s="9" customFormat="1" x14ac:dyDescent="0.2">
      <c r="A1589" s="4"/>
      <c r="B1589" s="2"/>
      <c r="C1589" s="4"/>
      <c r="D1589" s="2"/>
      <c r="E1589" s="2"/>
      <c r="F1589" s="51"/>
      <c r="G1589" s="808"/>
      <c r="H1589" s="2"/>
      <c r="I1589" s="2"/>
      <c r="J1589" s="4"/>
    </row>
    <row r="1590" spans="1:10" s="9" customFormat="1" x14ac:dyDescent="0.2">
      <c r="A1590" s="4"/>
      <c r="B1590" s="2"/>
      <c r="C1590" s="4"/>
      <c r="D1590" s="2"/>
      <c r="E1590" s="2"/>
      <c r="F1590" s="51"/>
      <c r="G1590" s="808"/>
      <c r="H1590" s="2"/>
      <c r="I1590" s="2"/>
      <c r="J1590" s="4"/>
    </row>
    <row r="1591" spans="1:10" s="9" customFormat="1" x14ac:dyDescent="0.2">
      <c r="A1591" s="4"/>
      <c r="B1591" s="2"/>
      <c r="C1591" s="4"/>
      <c r="D1591" s="2"/>
      <c r="E1591" s="2"/>
      <c r="F1591" s="51"/>
      <c r="G1591" s="808"/>
      <c r="H1591" s="2"/>
      <c r="I1591" s="2"/>
      <c r="J1591" s="4"/>
    </row>
    <row r="1592" spans="1:10" s="9" customFormat="1" x14ac:dyDescent="0.2">
      <c r="A1592" s="4"/>
      <c r="B1592" s="2"/>
      <c r="C1592" s="4"/>
      <c r="D1592" s="2"/>
      <c r="E1592" s="2"/>
      <c r="F1592" s="51"/>
      <c r="G1592" s="808"/>
      <c r="H1592" s="2"/>
      <c r="I1592" s="2"/>
      <c r="J1592" s="4"/>
    </row>
    <row r="1593" spans="1:10" s="9" customFormat="1" x14ac:dyDescent="0.2">
      <c r="A1593" s="4"/>
      <c r="B1593" s="2"/>
      <c r="C1593" s="4"/>
      <c r="D1593" s="2"/>
      <c r="E1593" s="2"/>
      <c r="F1593" s="51"/>
      <c r="G1593" s="808"/>
      <c r="H1593" s="2"/>
      <c r="I1593" s="2"/>
      <c r="J1593" s="4"/>
    </row>
    <row r="1594" spans="1:10" s="9" customFormat="1" x14ac:dyDescent="0.2">
      <c r="A1594" s="4"/>
      <c r="B1594" s="2"/>
      <c r="C1594" s="4"/>
      <c r="D1594" s="2"/>
      <c r="E1594" s="2"/>
      <c r="F1594" s="51"/>
      <c r="G1594" s="808"/>
      <c r="H1594" s="2"/>
      <c r="I1594" s="2"/>
      <c r="J1594" s="4"/>
    </row>
    <row r="1595" spans="1:10" s="9" customFormat="1" x14ac:dyDescent="0.2">
      <c r="A1595" s="4"/>
      <c r="B1595" s="2"/>
      <c r="C1595" s="4"/>
      <c r="D1595" s="2"/>
      <c r="E1595" s="2"/>
      <c r="F1595" s="51"/>
      <c r="G1595" s="808"/>
      <c r="H1595" s="2"/>
      <c r="I1595" s="2"/>
      <c r="J1595" s="4"/>
    </row>
    <row r="1596" spans="1:10" s="9" customFormat="1" x14ac:dyDescent="0.2">
      <c r="A1596" s="4"/>
      <c r="B1596" s="2"/>
      <c r="C1596" s="4"/>
      <c r="D1596" s="2"/>
      <c r="E1596" s="2"/>
      <c r="F1596" s="51"/>
      <c r="G1596" s="808"/>
      <c r="H1596" s="2"/>
      <c r="I1596" s="2"/>
      <c r="J1596" s="4"/>
    </row>
    <row r="1597" spans="1:10" s="9" customFormat="1" x14ac:dyDescent="0.2">
      <c r="A1597" s="4"/>
      <c r="B1597" s="2"/>
      <c r="C1597" s="4"/>
      <c r="D1597" s="2"/>
      <c r="E1597" s="2"/>
      <c r="F1597" s="51"/>
      <c r="G1597" s="808"/>
      <c r="H1597" s="2"/>
      <c r="I1597" s="2"/>
      <c r="J1597" s="4"/>
    </row>
    <row r="1598" spans="1:10" s="9" customFormat="1" x14ac:dyDescent="0.2">
      <c r="A1598" s="4"/>
      <c r="B1598" s="2"/>
      <c r="C1598" s="4"/>
      <c r="D1598" s="2"/>
      <c r="E1598" s="2"/>
      <c r="F1598" s="51"/>
      <c r="G1598" s="808"/>
      <c r="H1598" s="2"/>
      <c r="I1598" s="2"/>
      <c r="J1598" s="4"/>
    </row>
    <row r="1599" spans="1:10" s="9" customFormat="1" x14ac:dyDescent="0.2">
      <c r="A1599" s="4"/>
      <c r="B1599" s="2"/>
      <c r="C1599" s="4"/>
      <c r="D1599" s="2"/>
      <c r="E1599" s="2"/>
      <c r="F1599" s="51"/>
      <c r="G1599" s="808"/>
      <c r="H1599" s="2"/>
      <c r="I1599" s="2"/>
      <c r="J1599" s="4"/>
    </row>
    <row r="1600" spans="1:10" s="9" customFormat="1" x14ac:dyDescent="0.2">
      <c r="A1600" s="4"/>
      <c r="B1600" s="2"/>
      <c r="C1600" s="4"/>
      <c r="D1600" s="2"/>
      <c r="E1600" s="2"/>
      <c r="F1600" s="51"/>
      <c r="G1600" s="808"/>
      <c r="H1600" s="2"/>
      <c r="I1600" s="2"/>
      <c r="J1600" s="4"/>
    </row>
    <row r="1601" spans="1:10" s="9" customFormat="1" x14ac:dyDescent="0.2">
      <c r="A1601" s="4"/>
      <c r="B1601" s="2"/>
      <c r="C1601" s="4"/>
      <c r="D1601" s="2"/>
      <c r="E1601" s="2"/>
      <c r="F1601" s="51"/>
      <c r="G1601" s="808"/>
      <c r="H1601" s="2"/>
      <c r="I1601" s="2"/>
      <c r="J1601" s="4"/>
    </row>
    <row r="1602" spans="1:10" s="9" customFormat="1" x14ac:dyDescent="0.2">
      <c r="A1602" s="4"/>
      <c r="B1602" s="2"/>
      <c r="C1602" s="4"/>
      <c r="D1602" s="2"/>
      <c r="E1602" s="2"/>
      <c r="F1602" s="51"/>
      <c r="G1602" s="808"/>
      <c r="H1602" s="2"/>
      <c r="I1602" s="2"/>
      <c r="J1602" s="4"/>
    </row>
    <row r="1603" spans="1:10" s="9" customFormat="1" x14ac:dyDescent="0.2">
      <c r="A1603" s="4"/>
      <c r="B1603" s="2"/>
      <c r="C1603" s="4"/>
      <c r="D1603" s="2"/>
      <c r="E1603" s="2"/>
      <c r="F1603" s="51"/>
      <c r="G1603" s="808"/>
      <c r="H1603" s="2"/>
      <c r="I1603" s="2"/>
      <c r="J1603" s="4"/>
    </row>
    <row r="1604" spans="1:10" s="9" customFormat="1" x14ac:dyDescent="0.2">
      <c r="A1604" s="4"/>
      <c r="B1604" s="2"/>
      <c r="C1604" s="4"/>
      <c r="D1604" s="2"/>
      <c r="E1604" s="2"/>
      <c r="F1604" s="51"/>
      <c r="G1604" s="808"/>
      <c r="H1604" s="2"/>
      <c r="I1604" s="2"/>
      <c r="J1604" s="4"/>
    </row>
    <row r="1605" spans="1:10" s="9" customFormat="1" x14ac:dyDescent="0.2">
      <c r="A1605" s="4"/>
      <c r="B1605" s="2"/>
      <c r="C1605" s="4"/>
      <c r="D1605" s="2"/>
      <c r="E1605" s="2"/>
      <c r="F1605" s="51"/>
      <c r="G1605" s="808"/>
      <c r="H1605" s="2"/>
      <c r="I1605" s="2"/>
      <c r="J1605" s="4"/>
    </row>
    <row r="1606" spans="1:10" s="9" customFormat="1" x14ac:dyDescent="0.2">
      <c r="A1606" s="4"/>
      <c r="B1606" s="2"/>
      <c r="C1606" s="4"/>
      <c r="D1606" s="2"/>
      <c r="E1606" s="2"/>
      <c r="F1606" s="51"/>
      <c r="G1606" s="808"/>
      <c r="H1606" s="2"/>
      <c r="I1606" s="2"/>
      <c r="J1606" s="4"/>
    </row>
    <row r="1607" spans="1:10" s="9" customFormat="1" x14ac:dyDescent="0.2">
      <c r="A1607" s="4"/>
      <c r="B1607" s="2"/>
      <c r="C1607" s="4"/>
      <c r="D1607" s="2"/>
      <c r="E1607" s="2"/>
      <c r="F1607" s="51"/>
      <c r="G1607" s="808"/>
      <c r="H1607" s="2"/>
      <c r="I1607" s="2"/>
      <c r="J1607" s="4"/>
    </row>
    <row r="1608" spans="1:10" s="9" customFormat="1" x14ac:dyDescent="0.2">
      <c r="A1608" s="4"/>
      <c r="B1608" s="2"/>
      <c r="C1608" s="4"/>
      <c r="D1608" s="2"/>
      <c r="E1608" s="2"/>
      <c r="F1608" s="51"/>
      <c r="G1608" s="808"/>
      <c r="H1608" s="2"/>
      <c r="I1608" s="2"/>
      <c r="J1608" s="4"/>
    </row>
    <row r="1609" spans="1:10" s="9" customFormat="1" x14ac:dyDescent="0.2">
      <c r="A1609" s="4"/>
      <c r="B1609" s="2"/>
      <c r="C1609" s="4"/>
      <c r="D1609" s="2"/>
      <c r="E1609" s="2"/>
      <c r="F1609" s="51"/>
      <c r="G1609" s="808"/>
      <c r="H1609" s="2"/>
      <c r="I1609" s="2"/>
      <c r="J1609" s="4"/>
    </row>
    <row r="1610" spans="1:10" s="9" customFormat="1" x14ac:dyDescent="0.2">
      <c r="A1610" s="4"/>
      <c r="B1610" s="2"/>
      <c r="C1610" s="4"/>
      <c r="D1610" s="2"/>
      <c r="E1610" s="2"/>
      <c r="F1610" s="51"/>
      <c r="G1610" s="808"/>
      <c r="H1610" s="2"/>
      <c r="I1610" s="2"/>
      <c r="J1610" s="4"/>
    </row>
    <row r="1611" spans="1:10" s="9" customFormat="1" x14ac:dyDescent="0.2">
      <c r="A1611" s="4"/>
      <c r="B1611" s="2"/>
      <c r="C1611" s="4"/>
      <c r="D1611" s="2"/>
      <c r="E1611" s="2"/>
      <c r="F1611" s="51"/>
      <c r="G1611" s="808"/>
      <c r="H1611" s="2"/>
      <c r="I1611" s="2"/>
      <c r="J1611" s="4"/>
    </row>
    <row r="1612" spans="1:10" s="9" customFormat="1" x14ac:dyDescent="0.2">
      <c r="A1612" s="4"/>
      <c r="B1612" s="2"/>
      <c r="C1612" s="4"/>
      <c r="D1612" s="2"/>
      <c r="E1612" s="2"/>
      <c r="F1612" s="51"/>
      <c r="G1612" s="808"/>
      <c r="H1612" s="2"/>
      <c r="I1612" s="2"/>
      <c r="J1612" s="4"/>
    </row>
    <row r="1613" spans="1:10" s="9" customFormat="1" x14ac:dyDescent="0.2">
      <c r="A1613" s="4"/>
      <c r="B1613" s="2"/>
      <c r="C1613" s="4"/>
      <c r="D1613" s="2"/>
      <c r="E1613" s="2"/>
      <c r="F1613" s="51"/>
      <c r="G1613" s="808"/>
      <c r="H1613" s="2"/>
      <c r="I1613" s="2"/>
      <c r="J1613" s="4"/>
    </row>
    <row r="1614" spans="1:10" s="9" customFormat="1" x14ac:dyDescent="0.2">
      <c r="A1614" s="4"/>
      <c r="B1614" s="2"/>
      <c r="C1614" s="4"/>
      <c r="D1614" s="2"/>
      <c r="E1614" s="2"/>
      <c r="F1614" s="51"/>
      <c r="G1614" s="808"/>
      <c r="H1614" s="2"/>
      <c r="I1614" s="2"/>
      <c r="J1614" s="4"/>
    </row>
    <row r="1615" spans="1:10" s="9" customFormat="1" x14ac:dyDescent="0.2">
      <c r="A1615" s="4"/>
      <c r="B1615" s="2"/>
      <c r="C1615" s="4"/>
      <c r="D1615" s="2"/>
      <c r="E1615" s="2"/>
      <c r="F1615" s="51"/>
      <c r="G1615" s="808"/>
      <c r="H1615" s="2"/>
      <c r="I1615" s="2"/>
      <c r="J1615" s="4"/>
    </row>
    <row r="1616" spans="1:10" s="9" customFormat="1" x14ac:dyDescent="0.2">
      <c r="A1616" s="4"/>
      <c r="B1616" s="2"/>
      <c r="C1616" s="4"/>
      <c r="D1616" s="2"/>
      <c r="E1616" s="2"/>
      <c r="F1616" s="51"/>
      <c r="G1616" s="808"/>
      <c r="H1616" s="2"/>
      <c r="I1616" s="2"/>
      <c r="J1616" s="4"/>
    </row>
    <row r="1617" spans="1:10" s="9" customFormat="1" x14ac:dyDescent="0.2">
      <c r="A1617" s="4"/>
      <c r="B1617" s="2"/>
      <c r="C1617" s="4"/>
      <c r="D1617" s="2"/>
      <c r="E1617" s="2"/>
      <c r="F1617" s="51"/>
      <c r="G1617" s="808"/>
      <c r="H1617" s="2"/>
      <c r="I1617" s="2"/>
      <c r="J1617" s="4"/>
    </row>
    <row r="1618" spans="1:10" s="9" customFormat="1" x14ac:dyDescent="0.2">
      <c r="A1618" s="4"/>
      <c r="B1618" s="2"/>
      <c r="C1618" s="4"/>
      <c r="D1618" s="2"/>
      <c r="E1618" s="2"/>
      <c r="F1618" s="51"/>
      <c r="G1618" s="808"/>
      <c r="H1618" s="2"/>
      <c r="I1618" s="2"/>
      <c r="J1618" s="4"/>
    </row>
    <row r="1619" spans="1:10" s="9" customFormat="1" x14ac:dyDescent="0.2">
      <c r="A1619" s="4"/>
      <c r="B1619" s="2"/>
      <c r="C1619" s="4"/>
      <c r="D1619" s="2"/>
      <c r="E1619" s="2"/>
      <c r="F1619" s="51"/>
      <c r="G1619" s="808"/>
      <c r="H1619" s="2"/>
      <c r="I1619" s="2"/>
      <c r="J1619" s="4"/>
    </row>
    <row r="1620" spans="1:10" s="9" customFormat="1" x14ac:dyDescent="0.2">
      <c r="A1620" s="4"/>
      <c r="B1620" s="2"/>
      <c r="C1620" s="4"/>
      <c r="D1620" s="2"/>
      <c r="E1620" s="2"/>
      <c r="F1620" s="51"/>
      <c r="G1620" s="808"/>
      <c r="H1620" s="2"/>
      <c r="I1620" s="2"/>
      <c r="J1620" s="4"/>
    </row>
    <row r="1621" spans="1:10" s="9" customFormat="1" x14ac:dyDescent="0.2">
      <c r="A1621" s="4"/>
      <c r="B1621" s="2"/>
      <c r="C1621" s="4"/>
      <c r="D1621" s="2"/>
      <c r="E1621" s="2"/>
      <c r="F1621" s="51"/>
      <c r="G1621" s="808"/>
      <c r="H1621" s="2"/>
      <c r="I1621" s="2"/>
      <c r="J1621" s="4"/>
    </row>
    <row r="1622" spans="1:10" s="9" customFormat="1" x14ac:dyDescent="0.2">
      <c r="A1622" s="4"/>
      <c r="B1622" s="2"/>
      <c r="C1622" s="4"/>
      <c r="D1622" s="2"/>
      <c r="E1622" s="2"/>
      <c r="F1622" s="51"/>
      <c r="G1622" s="808"/>
      <c r="H1622" s="2"/>
      <c r="I1622" s="2"/>
      <c r="J1622" s="4"/>
    </row>
    <row r="1623" spans="1:10" s="9" customFormat="1" x14ac:dyDescent="0.2">
      <c r="A1623" s="4"/>
      <c r="B1623" s="2"/>
      <c r="C1623" s="4"/>
      <c r="D1623" s="2"/>
      <c r="E1623" s="2"/>
      <c r="F1623" s="51"/>
      <c r="G1623" s="808"/>
      <c r="H1623" s="2"/>
      <c r="I1623" s="2"/>
      <c r="J1623" s="4"/>
    </row>
    <row r="1624" spans="1:10" s="9" customFormat="1" x14ac:dyDescent="0.2">
      <c r="A1624" s="4"/>
      <c r="B1624" s="2"/>
      <c r="C1624" s="4"/>
      <c r="D1624" s="2"/>
      <c r="E1624" s="2"/>
      <c r="F1624" s="51"/>
      <c r="G1624" s="808"/>
      <c r="H1624" s="2"/>
      <c r="I1624" s="2"/>
      <c r="J1624" s="4"/>
    </row>
    <row r="1625" spans="1:10" s="9" customFormat="1" x14ac:dyDescent="0.2">
      <c r="A1625" s="4"/>
      <c r="B1625" s="2"/>
      <c r="C1625" s="4"/>
      <c r="D1625" s="2"/>
      <c r="E1625" s="2"/>
      <c r="F1625" s="51"/>
      <c r="G1625" s="808"/>
      <c r="H1625" s="2"/>
      <c r="I1625" s="2"/>
      <c r="J1625" s="4"/>
    </row>
    <row r="1626" spans="1:10" s="9" customFormat="1" x14ac:dyDescent="0.2">
      <c r="A1626" s="4"/>
      <c r="B1626" s="2"/>
      <c r="C1626" s="4"/>
      <c r="D1626" s="2"/>
      <c r="E1626" s="2"/>
      <c r="F1626" s="51"/>
      <c r="G1626" s="808"/>
      <c r="H1626" s="2"/>
      <c r="I1626" s="2"/>
      <c r="J1626" s="4"/>
    </row>
    <row r="1627" spans="1:10" s="9" customFormat="1" x14ac:dyDescent="0.2">
      <c r="A1627" s="4"/>
      <c r="B1627" s="2"/>
      <c r="C1627" s="4"/>
      <c r="D1627" s="2"/>
      <c r="E1627" s="2"/>
      <c r="F1627" s="51"/>
      <c r="G1627" s="808"/>
      <c r="H1627" s="2"/>
      <c r="I1627" s="2"/>
      <c r="J1627" s="4"/>
    </row>
    <row r="1628" spans="1:10" s="9" customFormat="1" x14ac:dyDescent="0.2">
      <c r="A1628" s="4"/>
      <c r="B1628" s="2"/>
      <c r="C1628" s="4"/>
      <c r="D1628" s="2"/>
      <c r="E1628" s="2"/>
      <c r="F1628" s="51"/>
      <c r="G1628" s="808"/>
      <c r="H1628" s="2"/>
      <c r="I1628" s="2"/>
      <c r="J1628" s="4"/>
    </row>
    <row r="1629" spans="1:10" s="9" customFormat="1" x14ac:dyDescent="0.2">
      <c r="A1629" s="4"/>
      <c r="B1629" s="2"/>
      <c r="C1629" s="4"/>
      <c r="D1629" s="2"/>
      <c r="E1629" s="2"/>
      <c r="F1629" s="51"/>
      <c r="G1629" s="808"/>
      <c r="H1629" s="2"/>
      <c r="I1629" s="2"/>
      <c r="J1629" s="4"/>
    </row>
    <row r="1630" spans="1:10" s="9" customFormat="1" x14ac:dyDescent="0.2">
      <c r="A1630" s="4"/>
      <c r="B1630" s="2"/>
      <c r="C1630" s="4"/>
      <c r="D1630" s="2"/>
      <c r="E1630" s="2"/>
      <c r="F1630" s="51"/>
      <c r="G1630" s="808"/>
      <c r="H1630" s="2"/>
      <c r="I1630" s="2"/>
      <c r="J1630" s="4"/>
    </row>
    <row r="1631" spans="1:10" s="9" customFormat="1" x14ac:dyDescent="0.2">
      <c r="A1631" s="4"/>
      <c r="B1631" s="2"/>
      <c r="C1631" s="4"/>
      <c r="D1631" s="2"/>
      <c r="E1631" s="2"/>
      <c r="F1631" s="51"/>
      <c r="G1631" s="808"/>
      <c r="H1631" s="2"/>
      <c r="I1631" s="2"/>
      <c r="J1631" s="4"/>
    </row>
    <row r="1632" spans="1:10" s="9" customFormat="1" x14ac:dyDescent="0.2">
      <c r="A1632" s="4"/>
      <c r="B1632" s="2"/>
      <c r="C1632" s="4"/>
      <c r="D1632" s="2"/>
      <c r="E1632" s="2"/>
      <c r="F1632" s="51"/>
      <c r="G1632" s="808"/>
      <c r="H1632" s="2"/>
      <c r="I1632" s="2"/>
      <c r="J1632" s="4"/>
    </row>
    <row r="1633" spans="1:10" s="9" customFormat="1" x14ac:dyDescent="0.2">
      <c r="A1633" s="4"/>
      <c r="B1633" s="2"/>
      <c r="C1633" s="4"/>
      <c r="D1633" s="2"/>
      <c r="E1633" s="2"/>
      <c r="F1633" s="51"/>
      <c r="G1633" s="808"/>
      <c r="H1633" s="2"/>
      <c r="I1633" s="2"/>
      <c r="J1633" s="4"/>
    </row>
    <row r="1634" spans="1:10" s="9" customFormat="1" x14ac:dyDescent="0.2">
      <c r="A1634" s="4"/>
      <c r="B1634" s="2"/>
      <c r="C1634" s="4"/>
      <c r="D1634" s="2"/>
      <c r="E1634" s="2"/>
      <c r="F1634" s="51"/>
      <c r="G1634" s="808"/>
      <c r="H1634" s="2"/>
      <c r="I1634" s="2"/>
      <c r="J1634" s="4"/>
    </row>
    <row r="1635" spans="1:10" s="9" customFormat="1" x14ac:dyDescent="0.2">
      <c r="A1635" s="4"/>
      <c r="B1635" s="2"/>
      <c r="C1635" s="4"/>
      <c r="D1635" s="2"/>
      <c r="E1635" s="2"/>
      <c r="F1635" s="51"/>
      <c r="G1635" s="808"/>
      <c r="H1635" s="2"/>
      <c r="I1635" s="2"/>
      <c r="J1635" s="4"/>
    </row>
    <row r="1636" spans="1:10" s="9" customFormat="1" x14ac:dyDescent="0.2">
      <c r="A1636" s="4"/>
      <c r="B1636" s="2"/>
      <c r="C1636" s="4"/>
      <c r="D1636" s="2"/>
      <c r="E1636" s="2"/>
      <c r="F1636" s="51"/>
      <c r="G1636" s="808"/>
      <c r="H1636" s="2"/>
      <c r="I1636" s="2"/>
      <c r="J1636" s="4"/>
    </row>
    <row r="1637" spans="1:10" s="9" customFormat="1" x14ac:dyDescent="0.2">
      <c r="A1637" s="4"/>
      <c r="B1637" s="2"/>
      <c r="C1637" s="4"/>
      <c r="D1637" s="2"/>
      <c r="E1637" s="2"/>
      <c r="F1637" s="51"/>
      <c r="G1637" s="808"/>
      <c r="H1637" s="2"/>
      <c r="I1637" s="2"/>
      <c r="J1637" s="4"/>
    </row>
    <row r="1638" spans="1:10" s="9" customFormat="1" x14ac:dyDescent="0.2">
      <c r="A1638" s="4"/>
      <c r="B1638" s="2"/>
      <c r="C1638" s="4"/>
      <c r="D1638" s="2"/>
      <c r="E1638" s="2"/>
      <c r="F1638" s="51"/>
      <c r="G1638" s="808"/>
      <c r="H1638" s="2"/>
      <c r="I1638" s="2"/>
      <c r="J1638" s="4"/>
    </row>
    <row r="1639" spans="1:10" s="9" customFormat="1" x14ac:dyDescent="0.2">
      <c r="A1639" s="4"/>
      <c r="B1639" s="2"/>
      <c r="C1639" s="4"/>
      <c r="D1639" s="2"/>
      <c r="E1639" s="2"/>
      <c r="F1639" s="51"/>
      <c r="G1639" s="808"/>
      <c r="H1639" s="2"/>
      <c r="I1639" s="2"/>
      <c r="J1639" s="4"/>
    </row>
    <row r="1640" spans="1:10" s="9" customFormat="1" x14ac:dyDescent="0.2">
      <c r="A1640" s="4"/>
      <c r="B1640" s="2"/>
      <c r="C1640" s="4"/>
      <c r="D1640" s="2"/>
      <c r="E1640" s="2"/>
      <c r="F1640" s="51"/>
      <c r="G1640" s="808"/>
      <c r="H1640" s="2"/>
      <c r="I1640" s="2"/>
      <c r="J1640" s="4"/>
    </row>
    <row r="1641" spans="1:10" s="9" customFormat="1" x14ac:dyDescent="0.2">
      <c r="A1641" s="4"/>
      <c r="B1641" s="2"/>
      <c r="C1641" s="4"/>
      <c r="D1641" s="2"/>
      <c r="E1641" s="2"/>
      <c r="F1641" s="51"/>
      <c r="G1641" s="808"/>
      <c r="H1641" s="2"/>
      <c r="I1641" s="2"/>
      <c r="J1641" s="4"/>
    </row>
    <row r="1642" spans="1:10" s="9" customFormat="1" x14ac:dyDescent="0.2">
      <c r="A1642" s="4"/>
      <c r="B1642" s="2"/>
      <c r="C1642" s="4"/>
      <c r="D1642" s="2"/>
      <c r="E1642" s="2"/>
      <c r="F1642" s="51"/>
      <c r="G1642" s="808"/>
      <c r="H1642" s="2"/>
      <c r="I1642" s="2"/>
      <c r="J1642" s="4"/>
    </row>
    <row r="1643" spans="1:10" s="9" customFormat="1" x14ac:dyDescent="0.2">
      <c r="A1643" s="4"/>
      <c r="B1643" s="2"/>
      <c r="C1643" s="4"/>
      <c r="D1643" s="2"/>
      <c r="E1643" s="2"/>
      <c r="F1643" s="51"/>
      <c r="G1643" s="808"/>
      <c r="H1643" s="2"/>
      <c r="I1643" s="2"/>
      <c r="J1643" s="4"/>
    </row>
    <row r="1644" spans="1:10" s="9" customFormat="1" x14ac:dyDescent="0.2">
      <c r="A1644" s="4"/>
      <c r="B1644" s="2"/>
      <c r="C1644" s="4"/>
      <c r="D1644" s="2"/>
      <c r="E1644" s="2"/>
      <c r="F1644" s="51"/>
      <c r="G1644" s="808"/>
      <c r="H1644" s="2"/>
      <c r="I1644" s="2"/>
      <c r="J1644" s="4"/>
    </row>
    <row r="1645" spans="1:10" s="9" customFormat="1" x14ac:dyDescent="0.2">
      <c r="A1645" s="4"/>
      <c r="B1645" s="2"/>
      <c r="C1645" s="4"/>
      <c r="D1645" s="2"/>
      <c r="E1645" s="2"/>
      <c r="F1645" s="51"/>
      <c r="G1645" s="808"/>
      <c r="H1645" s="2"/>
      <c r="I1645" s="2"/>
      <c r="J1645" s="4"/>
    </row>
    <row r="1646" spans="1:10" s="9" customFormat="1" x14ac:dyDescent="0.2">
      <c r="A1646" s="4"/>
      <c r="B1646" s="2"/>
      <c r="C1646" s="4"/>
      <c r="D1646" s="2"/>
      <c r="E1646" s="2"/>
      <c r="F1646" s="51"/>
      <c r="G1646" s="808"/>
      <c r="H1646" s="2"/>
      <c r="I1646" s="2"/>
      <c r="J1646" s="4"/>
    </row>
    <row r="1647" spans="1:10" s="9" customFormat="1" x14ac:dyDescent="0.2">
      <c r="A1647" s="4"/>
      <c r="B1647" s="2"/>
      <c r="C1647" s="4"/>
      <c r="D1647" s="2"/>
      <c r="E1647" s="2"/>
      <c r="F1647" s="51"/>
      <c r="G1647" s="808"/>
      <c r="H1647" s="2"/>
      <c r="I1647" s="2"/>
      <c r="J1647" s="4"/>
    </row>
    <row r="1648" spans="1:10" s="9" customFormat="1" x14ac:dyDescent="0.2">
      <c r="A1648" s="4"/>
      <c r="B1648" s="2"/>
      <c r="C1648" s="4"/>
      <c r="D1648" s="2"/>
      <c r="E1648" s="2"/>
      <c r="F1648" s="51"/>
      <c r="G1648" s="808"/>
      <c r="H1648" s="2"/>
      <c r="I1648" s="2"/>
      <c r="J1648" s="4"/>
    </row>
    <row r="1649" spans="1:10" s="9" customFormat="1" x14ac:dyDescent="0.2">
      <c r="A1649" s="4"/>
      <c r="B1649" s="2"/>
      <c r="C1649" s="4"/>
      <c r="D1649" s="2"/>
      <c r="E1649" s="2"/>
      <c r="F1649" s="51"/>
      <c r="G1649" s="808"/>
      <c r="H1649" s="2"/>
      <c r="I1649" s="2"/>
      <c r="J1649" s="4"/>
    </row>
    <row r="1650" spans="1:10" s="9" customFormat="1" x14ac:dyDescent="0.2">
      <c r="A1650" s="4"/>
      <c r="B1650" s="2"/>
      <c r="C1650" s="4"/>
      <c r="D1650" s="2"/>
      <c r="E1650" s="2"/>
      <c r="F1650" s="51"/>
      <c r="G1650" s="808"/>
      <c r="H1650" s="2"/>
      <c r="I1650" s="2"/>
      <c r="J1650" s="4"/>
    </row>
    <row r="1651" spans="1:10" s="9" customFormat="1" x14ac:dyDescent="0.2">
      <c r="A1651" s="4"/>
      <c r="B1651" s="2"/>
      <c r="C1651" s="4"/>
      <c r="D1651" s="2"/>
      <c r="E1651" s="2"/>
      <c r="F1651" s="51"/>
      <c r="G1651" s="808"/>
      <c r="H1651" s="2"/>
      <c r="I1651" s="2"/>
      <c r="J1651" s="4"/>
    </row>
    <row r="1652" spans="1:10" s="9" customFormat="1" x14ac:dyDescent="0.2">
      <c r="A1652" s="4"/>
      <c r="B1652" s="2"/>
      <c r="C1652" s="4"/>
      <c r="D1652" s="2"/>
      <c r="E1652" s="2"/>
      <c r="F1652" s="51"/>
      <c r="G1652" s="808"/>
      <c r="H1652" s="2"/>
      <c r="I1652" s="2"/>
      <c r="J1652" s="4"/>
    </row>
    <row r="1653" spans="1:10" s="9" customFormat="1" x14ac:dyDescent="0.2">
      <c r="A1653" s="4"/>
      <c r="B1653" s="2"/>
      <c r="C1653" s="4"/>
      <c r="D1653" s="2"/>
      <c r="E1653" s="2"/>
      <c r="F1653" s="51"/>
      <c r="G1653" s="808"/>
      <c r="H1653" s="2"/>
      <c r="I1653" s="2"/>
      <c r="J1653" s="4"/>
    </row>
    <row r="1654" spans="1:10" s="9" customFormat="1" x14ac:dyDescent="0.2">
      <c r="A1654" s="4"/>
      <c r="B1654" s="2"/>
      <c r="C1654" s="4"/>
      <c r="D1654" s="2"/>
      <c r="E1654" s="2"/>
      <c r="F1654" s="51"/>
      <c r="G1654" s="808"/>
      <c r="H1654" s="2"/>
      <c r="I1654" s="2"/>
      <c r="J1654" s="4"/>
    </row>
    <row r="1655" spans="1:10" s="9" customFormat="1" x14ac:dyDescent="0.2">
      <c r="A1655" s="4"/>
      <c r="B1655" s="2"/>
      <c r="C1655" s="4"/>
      <c r="D1655" s="2"/>
      <c r="E1655" s="2"/>
      <c r="F1655" s="51"/>
      <c r="G1655" s="808"/>
      <c r="H1655" s="2"/>
      <c r="I1655" s="2"/>
      <c r="J1655" s="4"/>
    </row>
    <row r="1656" spans="1:10" s="9" customFormat="1" x14ac:dyDescent="0.2">
      <c r="A1656" s="4"/>
      <c r="B1656" s="2"/>
      <c r="C1656" s="4"/>
      <c r="D1656" s="2"/>
      <c r="E1656" s="2"/>
      <c r="F1656" s="51"/>
      <c r="G1656" s="808"/>
      <c r="H1656" s="2"/>
      <c r="I1656" s="2"/>
      <c r="J1656" s="4"/>
    </row>
    <row r="1657" spans="1:10" s="9" customFormat="1" x14ac:dyDescent="0.2">
      <c r="A1657" s="4"/>
      <c r="B1657" s="2"/>
      <c r="C1657" s="4"/>
      <c r="D1657" s="2"/>
      <c r="E1657" s="2"/>
      <c r="F1657" s="51"/>
      <c r="G1657" s="808"/>
      <c r="H1657" s="2"/>
      <c r="I1657" s="2"/>
      <c r="J1657" s="4"/>
    </row>
    <row r="1658" spans="1:10" s="9" customFormat="1" x14ac:dyDescent="0.2">
      <c r="A1658" s="4"/>
      <c r="B1658" s="2"/>
      <c r="C1658" s="4"/>
      <c r="D1658" s="2"/>
      <c r="E1658" s="2"/>
      <c r="F1658" s="51"/>
      <c r="G1658" s="808"/>
      <c r="H1658" s="2"/>
      <c r="I1658" s="2"/>
      <c r="J1658" s="4"/>
    </row>
    <row r="1659" spans="1:10" s="9" customFormat="1" x14ac:dyDescent="0.2">
      <c r="A1659" s="4"/>
      <c r="B1659" s="2"/>
      <c r="C1659" s="4"/>
      <c r="D1659" s="2"/>
      <c r="E1659" s="2"/>
      <c r="F1659" s="51"/>
      <c r="G1659" s="808"/>
      <c r="H1659" s="2"/>
      <c r="I1659" s="2"/>
      <c r="J1659" s="4"/>
    </row>
    <row r="1660" spans="1:10" s="9" customFormat="1" x14ac:dyDescent="0.2">
      <c r="A1660" s="4"/>
      <c r="B1660" s="2"/>
      <c r="C1660" s="4"/>
      <c r="D1660" s="2"/>
      <c r="E1660" s="2"/>
      <c r="F1660" s="51"/>
      <c r="G1660" s="808"/>
      <c r="H1660" s="2"/>
      <c r="I1660" s="2"/>
      <c r="J1660" s="4"/>
    </row>
    <row r="1661" spans="1:10" s="9" customFormat="1" x14ac:dyDescent="0.2">
      <c r="A1661" s="4"/>
      <c r="B1661" s="2"/>
      <c r="C1661" s="4"/>
      <c r="D1661" s="2"/>
      <c r="E1661" s="2"/>
      <c r="F1661" s="51"/>
      <c r="G1661" s="808"/>
      <c r="H1661" s="2"/>
      <c r="I1661" s="2"/>
      <c r="J1661" s="4"/>
    </row>
    <row r="1662" spans="1:10" s="9" customFormat="1" x14ac:dyDescent="0.2">
      <c r="A1662" s="4"/>
      <c r="B1662" s="2"/>
      <c r="C1662" s="4"/>
      <c r="D1662" s="2"/>
      <c r="E1662" s="2"/>
      <c r="F1662" s="51"/>
      <c r="G1662" s="808"/>
      <c r="H1662" s="2"/>
      <c r="I1662" s="2"/>
      <c r="J1662" s="4"/>
    </row>
    <row r="1663" spans="1:10" s="9" customFormat="1" x14ac:dyDescent="0.2">
      <c r="A1663" s="4"/>
      <c r="B1663" s="2"/>
      <c r="C1663" s="4"/>
      <c r="D1663" s="2"/>
      <c r="E1663" s="2"/>
      <c r="F1663" s="51"/>
      <c r="G1663" s="808"/>
      <c r="H1663" s="2"/>
      <c r="I1663" s="2"/>
      <c r="J1663" s="4"/>
    </row>
    <row r="1664" spans="1:10" s="9" customFormat="1" x14ac:dyDescent="0.2">
      <c r="A1664" s="4"/>
      <c r="B1664" s="2"/>
      <c r="C1664" s="4"/>
      <c r="D1664" s="2"/>
      <c r="E1664" s="2"/>
      <c r="F1664" s="51"/>
      <c r="G1664" s="808"/>
      <c r="H1664" s="2"/>
      <c r="I1664" s="2"/>
      <c r="J1664" s="4"/>
    </row>
    <row r="1665" spans="1:10" s="9" customFormat="1" x14ac:dyDescent="0.2">
      <c r="A1665" s="4"/>
      <c r="B1665" s="2"/>
      <c r="C1665" s="4"/>
      <c r="D1665" s="2"/>
      <c r="E1665" s="2"/>
      <c r="F1665" s="51"/>
      <c r="G1665" s="808"/>
      <c r="H1665" s="2"/>
      <c r="I1665" s="2"/>
      <c r="J1665" s="4"/>
    </row>
    <row r="1666" spans="1:10" s="9" customFormat="1" x14ac:dyDescent="0.2">
      <c r="A1666" s="4"/>
      <c r="B1666" s="2"/>
      <c r="C1666" s="4"/>
      <c r="D1666" s="2"/>
      <c r="E1666" s="2"/>
      <c r="F1666" s="51"/>
      <c r="G1666" s="808"/>
      <c r="H1666" s="2"/>
      <c r="I1666" s="2"/>
      <c r="J1666" s="4"/>
    </row>
    <row r="1667" spans="1:10" s="9" customFormat="1" x14ac:dyDescent="0.2">
      <c r="A1667" s="4"/>
      <c r="B1667" s="2"/>
      <c r="C1667" s="4"/>
      <c r="D1667" s="2"/>
      <c r="E1667" s="2"/>
      <c r="F1667" s="51"/>
      <c r="G1667" s="808"/>
      <c r="H1667" s="2"/>
      <c r="I1667" s="2"/>
      <c r="J1667" s="4"/>
    </row>
    <row r="1668" spans="1:10" s="9" customFormat="1" x14ac:dyDescent="0.2">
      <c r="A1668" s="4"/>
      <c r="B1668" s="2"/>
      <c r="C1668" s="4"/>
      <c r="D1668" s="2"/>
      <c r="E1668" s="2"/>
      <c r="F1668" s="51"/>
      <c r="G1668" s="808"/>
      <c r="H1668" s="2"/>
      <c r="I1668" s="2"/>
      <c r="J1668" s="4"/>
    </row>
    <row r="1669" spans="1:10" s="9" customFormat="1" x14ac:dyDescent="0.2">
      <c r="A1669" s="4"/>
      <c r="B1669" s="2"/>
      <c r="C1669" s="4"/>
      <c r="D1669" s="2"/>
      <c r="E1669" s="2"/>
      <c r="F1669" s="51"/>
      <c r="G1669" s="808"/>
      <c r="H1669" s="2"/>
      <c r="I1669" s="2"/>
      <c r="J1669" s="4"/>
    </row>
    <row r="1670" spans="1:10" s="9" customFormat="1" x14ac:dyDescent="0.2">
      <c r="A1670" s="4"/>
      <c r="B1670" s="2"/>
      <c r="C1670" s="4"/>
      <c r="D1670" s="2"/>
      <c r="E1670" s="2"/>
      <c r="F1670" s="51"/>
      <c r="G1670" s="808"/>
      <c r="H1670" s="2"/>
      <c r="I1670" s="2"/>
      <c r="J1670" s="4"/>
    </row>
    <row r="1671" spans="1:10" s="9" customFormat="1" x14ac:dyDescent="0.2">
      <c r="A1671" s="4"/>
      <c r="B1671" s="2"/>
      <c r="C1671" s="4"/>
      <c r="D1671" s="2"/>
      <c r="E1671" s="2"/>
      <c r="F1671" s="51"/>
      <c r="G1671" s="808"/>
      <c r="H1671" s="2"/>
      <c r="I1671" s="2"/>
      <c r="J1671" s="4"/>
    </row>
    <row r="1672" spans="1:10" s="9" customFormat="1" x14ac:dyDescent="0.2">
      <c r="A1672" s="4"/>
      <c r="B1672" s="2"/>
      <c r="C1672" s="4"/>
      <c r="D1672" s="2"/>
      <c r="E1672" s="2"/>
      <c r="F1672" s="51"/>
      <c r="G1672" s="808"/>
      <c r="H1672" s="2"/>
      <c r="I1672" s="2"/>
      <c r="J1672" s="4"/>
    </row>
    <row r="1673" spans="1:10" s="9" customFormat="1" x14ac:dyDescent="0.2">
      <c r="A1673" s="4"/>
      <c r="B1673" s="2"/>
      <c r="C1673" s="4"/>
      <c r="D1673" s="2"/>
      <c r="E1673" s="2"/>
      <c r="F1673" s="51"/>
      <c r="G1673" s="808"/>
      <c r="H1673" s="2"/>
      <c r="I1673" s="2"/>
      <c r="J1673" s="4"/>
    </row>
    <row r="1674" spans="1:10" s="9" customFormat="1" x14ac:dyDescent="0.2">
      <c r="A1674" s="4"/>
      <c r="B1674" s="2"/>
      <c r="C1674" s="4"/>
      <c r="D1674" s="2"/>
      <c r="E1674" s="2"/>
      <c r="F1674" s="51"/>
      <c r="G1674" s="808"/>
      <c r="H1674" s="2"/>
      <c r="I1674" s="2"/>
      <c r="J1674" s="4"/>
    </row>
    <row r="1675" spans="1:10" s="9" customFormat="1" x14ac:dyDescent="0.2">
      <c r="A1675" s="4"/>
      <c r="B1675" s="2"/>
      <c r="C1675" s="4"/>
      <c r="D1675" s="2"/>
      <c r="E1675" s="2"/>
      <c r="F1675" s="51"/>
      <c r="G1675" s="808"/>
      <c r="H1675" s="2"/>
      <c r="I1675" s="2"/>
      <c r="J1675" s="4"/>
    </row>
    <row r="1676" spans="1:10" s="9" customFormat="1" x14ac:dyDescent="0.2">
      <c r="A1676" s="4"/>
      <c r="B1676" s="2"/>
      <c r="C1676" s="4"/>
      <c r="D1676" s="2"/>
      <c r="E1676" s="2"/>
      <c r="F1676" s="51"/>
      <c r="G1676" s="808"/>
      <c r="H1676" s="2"/>
      <c r="I1676" s="2"/>
      <c r="J1676" s="4"/>
    </row>
    <row r="1677" spans="1:10" s="9" customFormat="1" x14ac:dyDescent="0.2">
      <c r="A1677" s="4"/>
      <c r="B1677" s="2"/>
      <c r="C1677" s="4"/>
      <c r="D1677" s="2"/>
      <c r="E1677" s="2"/>
      <c r="F1677" s="51"/>
      <c r="G1677" s="808"/>
      <c r="H1677" s="2"/>
      <c r="I1677" s="2"/>
      <c r="J1677" s="4"/>
    </row>
    <row r="1678" spans="1:10" s="9" customFormat="1" x14ac:dyDescent="0.2">
      <c r="A1678" s="4"/>
      <c r="B1678" s="2"/>
      <c r="C1678" s="4"/>
      <c r="D1678" s="2"/>
      <c r="E1678" s="2"/>
      <c r="F1678" s="51"/>
      <c r="G1678" s="808"/>
      <c r="H1678" s="2"/>
      <c r="I1678" s="2"/>
      <c r="J1678" s="4"/>
    </row>
    <row r="1679" spans="1:10" s="9" customFormat="1" x14ac:dyDescent="0.2">
      <c r="A1679" s="4"/>
      <c r="B1679" s="2"/>
      <c r="C1679" s="4"/>
      <c r="D1679" s="2"/>
      <c r="E1679" s="2"/>
      <c r="F1679" s="51"/>
      <c r="G1679" s="808"/>
      <c r="H1679" s="2"/>
      <c r="I1679" s="2"/>
      <c r="J1679" s="4"/>
    </row>
    <row r="1680" spans="1:10" s="9" customFormat="1" x14ac:dyDescent="0.2">
      <c r="A1680" s="4"/>
      <c r="B1680" s="2"/>
      <c r="C1680" s="4"/>
      <c r="D1680" s="2"/>
      <c r="E1680" s="2"/>
      <c r="F1680" s="51"/>
      <c r="G1680" s="808"/>
      <c r="H1680" s="2"/>
      <c r="I1680" s="2"/>
      <c r="J1680" s="4"/>
    </row>
    <row r="1681" spans="1:10" s="9" customFormat="1" x14ac:dyDescent="0.2">
      <c r="A1681" s="4"/>
      <c r="B1681" s="2"/>
      <c r="C1681" s="4"/>
      <c r="D1681" s="2"/>
      <c r="E1681" s="2"/>
      <c r="F1681" s="51"/>
      <c r="G1681" s="808"/>
      <c r="H1681" s="2"/>
      <c r="I1681" s="2"/>
      <c r="J1681" s="4"/>
    </row>
    <row r="1682" spans="1:10" s="9" customFormat="1" x14ac:dyDescent="0.2">
      <c r="A1682" s="4"/>
      <c r="B1682" s="2"/>
      <c r="C1682" s="4"/>
      <c r="D1682" s="2"/>
      <c r="E1682" s="2"/>
      <c r="F1682" s="51"/>
      <c r="G1682" s="808"/>
      <c r="H1682" s="2"/>
      <c r="I1682" s="2"/>
      <c r="J1682" s="4"/>
    </row>
    <row r="1683" spans="1:10" s="9" customFormat="1" x14ac:dyDescent="0.2">
      <c r="A1683" s="4"/>
      <c r="B1683" s="2"/>
      <c r="C1683" s="4"/>
      <c r="D1683" s="2"/>
      <c r="E1683" s="2"/>
      <c r="F1683" s="51"/>
      <c r="G1683" s="808"/>
      <c r="H1683" s="2"/>
      <c r="I1683" s="2"/>
      <c r="J1683" s="4"/>
    </row>
    <row r="1684" spans="1:10" s="9" customFormat="1" x14ac:dyDescent="0.2">
      <c r="A1684" s="4"/>
      <c r="B1684" s="2"/>
      <c r="C1684" s="4"/>
      <c r="D1684" s="2"/>
      <c r="E1684" s="2"/>
      <c r="F1684" s="51"/>
      <c r="G1684" s="808"/>
      <c r="H1684" s="2"/>
      <c r="I1684" s="2"/>
      <c r="J1684" s="4"/>
    </row>
    <row r="1685" spans="1:10" s="9" customFormat="1" x14ac:dyDescent="0.2">
      <c r="A1685" s="4"/>
      <c r="B1685" s="2"/>
      <c r="C1685" s="4"/>
      <c r="D1685" s="2"/>
      <c r="E1685" s="2"/>
      <c r="F1685" s="51"/>
      <c r="G1685" s="808"/>
      <c r="H1685" s="2"/>
      <c r="I1685" s="2"/>
      <c r="J1685" s="4"/>
    </row>
    <row r="1686" spans="1:10" s="9" customFormat="1" x14ac:dyDescent="0.2">
      <c r="A1686" s="4"/>
      <c r="B1686" s="2"/>
      <c r="C1686" s="4"/>
      <c r="D1686" s="2"/>
      <c r="E1686" s="2"/>
      <c r="F1686" s="51"/>
      <c r="G1686" s="808"/>
      <c r="H1686" s="2"/>
      <c r="I1686" s="2"/>
      <c r="J1686" s="4"/>
    </row>
    <row r="1687" spans="1:10" s="9" customFormat="1" x14ac:dyDescent="0.2">
      <c r="A1687" s="4"/>
      <c r="B1687" s="2"/>
      <c r="C1687" s="4"/>
      <c r="D1687" s="2"/>
      <c r="E1687" s="2"/>
      <c r="F1687" s="51"/>
      <c r="G1687" s="808"/>
      <c r="H1687" s="2"/>
      <c r="I1687" s="2"/>
      <c r="J1687" s="4"/>
    </row>
    <row r="1688" spans="1:10" s="9" customFormat="1" x14ac:dyDescent="0.2">
      <c r="A1688" s="4"/>
      <c r="B1688" s="2"/>
      <c r="C1688" s="4"/>
      <c r="D1688" s="2"/>
      <c r="E1688" s="2"/>
      <c r="F1688" s="51"/>
      <c r="G1688" s="808"/>
      <c r="H1688" s="2"/>
      <c r="I1688" s="2"/>
      <c r="J1688" s="4"/>
    </row>
    <row r="1689" spans="1:10" s="9" customFormat="1" x14ac:dyDescent="0.2">
      <c r="A1689" s="4"/>
      <c r="B1689" s="2"/>
      <c r="C1689" s="4"/>
      <c r="D1689" s="2"/>
      <c r="E1689" s="2"/>
      <c r="F1689" s="51"/>
      <c r="G1689" s="808"/>
      <c r="H1689" s="2"/>
      <c r="I1689" s="2"/>
      <c r="J1689" s="4"/>
    </row>
    <row r="1690" spans="1:10" s="9" customFormat="1" x14ac:dyDescent="0.2">
      <c r="A1690" s="4"/>
      <c r="B1690" s="2"/>
      <c r="C1690" s="4"/>
      <c r="D1690" s="2"/>
      <c r="E1690" s="2"/>
      <c r="F1690" s="51"/>
      <c r="G1690" s="808"/>
      <c r="H1690" s="2"/>
      <c r="I1690" s="2"/>
      <c r="J1690" s="4"/>
    </row>
    <row r="1691" spans="1:10" s="9" customFormat="1" x14ac:dyDescent="0.2">
      <c r="A1691" s="4"/>
      <c r="B1691" s="2"/>
      <c r="C1691" s="4"/>
      <c r="D1691" s="2"/>
      <c r="E1691" s="2"/>
      <c r="F1691" s="51"/>
      <c r="G1691" s="808"/>
      <c r="H1691" s="2"/>
      <c r="I1691" s="2"/>
      <c r="J1691" s="4"/>
    </row>
    <row r="1692" spans="1:10" s="9" customFormat="1" x14ac:dyDescent="0.2">
      <c r="A1692" s="4"/>
      <c r="B1692" s="2"/>
      <c r="C1692" s="4"/>
      <c r="D1692" s="2"/>
      <c r="E1692" s="2"/>
      <c r="F1692" s="51"/>
      <c r="G1692" s="808"/>
      <c r="H1692" s="2"/>
      <c r="I1692" s="2"/>
      <c r="J1692" s="4"/>
    </row>
    <row r="1693" spans="1:10" s="9" customFormat="1" x14ac:dyDescent="0.2">
      <c r="A1693" s="4"/>
      <c r="B1693" s="2"/>
      <c r="C1693" s="4"/>
      <c r="D1693" s="2"/>
      <c r="E1693" s="2"/>
      <c r="F1693" s="51"/>
      <c r="G1693" s="808"/>
      <c r="H1693" s="2"/>
      <c r="I1693" s="2"/>
      <c r="J1693" s="4"/>
    </row>
    <row r="1694" spans="1:10" s="9" customFormat="1" x14ac:dyDescent="0.2">
      <c r="A1694" s="4"/>
      <c r="B1694" s="2"/>
      <c r="C1694" s="4"/>
      <c r="D1694" s="2"/>
      <c r="E1694" s="2"/>
      <c r="F1694" s="51"/>
      <c r="G1694" s="808"/>
      <c r="H1694" s="2"/>
      <c r="I1694" s="2"/>
      <c r="J1694" s="4"/>
    </row>
    <row r="1695" spans="1:10" s="9" customFormat="1" x14ac:dyDescent="0.2">
      <c r="A1695" s="4"/>
      <c r="B1695" s="2"/>
      <c r="C1695" s="4"/>
      <c r="D1695" s="2"/>
      <c r="E1695" s="2"/>
      <c r="F1695" s="51"/>
      <c r="G1695" s="808"/>
      <c r="H1695" s="2"/>
      <c r="I1695" s="2"/>
      <c r="J1695" s="4"/>
    </row>
    <row r="1696" spans="1:10" s="9" customFormat="1" x14ac:dyDescent="0.2">
      <c r="A1696" s="4"/>
      <c r="B1696" s="2"/>
      <c r="C1696" s="4"/>
      <c r="D1696" s="2"/>
      <c r="E1696" s="2"/>
      <c r="F1696" s="51"/>
      <c r="G1696" s="808"/>
      <c r="H1696" s="2"/>
      <c r="I1696" s="2"/>
      <c r="J1696" s="4"/>
    </row>
    <row r="1697" spans="1:10" s="9" customFormat="1" x14ac:dyDescent="0.2">
      <c r="A1697" s="4"/>
      <c r="B1697" s="2"/>
      <c r="C1697" s="4"/>
      <c r="D1697" s="2"/>
      <c r="E1697" s="2"/>
      <c r="F1697" s="51"/>
      <c r="G1697" s="808"/>
      <c r="H1697" s="2"/>
      <c r="I1697" s="2"/>
      <c r="J1697" s="4"/>
    </row>
    <row r="1698" spans="1:10" s="9" customFormat="1" x14ac:dyDescent="0.2">
      <c r="A1698" s="4"/>
      <c r="B1698" s="2"/>
      <c r="C1698" s="4"/>
      <c r="D1698" s="2"/>
      <c r="E1698" s="2"/>
      <c r="F1698" s="51"/>
      <c r="G1698" s="808"/>
      <c r="H1698" s="2"/>
      <c r="I1698" s="2"/>
      <c r="J1698" s="4"/>
    </row>
    <row r="1699" spans="1:10" s="9" customFormat="1" x14ac:dyDescent="0.2">
      <c r="A1699" s="4"/>
      <c r="B1699" s="2"/>
      <c r="C1699" s="4"/>
      <c r="D1699" s="2"/>
      <c r="E1699" s="2"/>
      <c r="F1699" s="51"/>
      <c r="G1699" s="808"/>
      <c r="H1699" s="2"/>
      <c r="I1699" s="2"/>
      <c r="J1699" s="4"/>
    </row>
    <row r="1700" spans="1:10" s="9" customFormat="1" x14ac:dyDescent="0.2">
      <c r="A1700" s="4"/>
      <c r="B1700" s="2"/>
      <c r="C1700" s="4"/>
      <c r="D1700" s="2"/>
      <c r="E1700" s="2"/>
      <c r="F1700" s="51"/>
      <c r="G1700" s="808"/>
      <c r="H1700" s="2"/>
      <c r="I1700" s="2"/>
      <c r="J1700" s="4"/>
    </row>
    <row r="1701" spans="1:10" s="9" customFormat="1" x14ac:dyDescent="0.2">
      <c r="A1701" s="4"/>
      <c r="B1701" s="2"/>
      <c r="C1701" s="4"/>
      <c r="D1701" s="2"/>
      <c r="E1701" s="2"/>
      <c r="F1701" s="51"/>
      <c r="G1701" s="808"/>
      <c r="H1701" s="2"/>
      <c r="I1701" s="2"/>
      <c r="J1701" s="4"/>
    </row>
    <row r="1702" spans="1:10" s="9" customFormat="1" x14ac:dyDescent="0.2">
      <c r="A1702" s="4"/>
      <c r="B1702" s="2"/>
      <c r="C1702" s="4"/>
      <c r="D1702" s="2"/>
      <c r="E1702" s="2"/>
      <c r="F1702" s="51"/>
      <c r="G1702" s="808"/>
      <c r="H1702" s="2"/>
      <c r="I1702" s="2"/>
      <c r="J1702" s="4"/>
    </row>
    <row r="1703" spans="1:10" s="9" customFormat="1" x14ac:dyDescent="0.2">
      <c r="A1703" s="4"/>
      <c r="B1703" s="2"/>
      <c r="C1703" s="4"/>
      <c r="D1703" s="2"/>
      <c r="E1703" s="2"/>
      <c r="F1703" s="51"/>
      <c r="G1703" s="808"/>
      <c r="H1703" s="2"/>
      <c r="I1703" s="2"/>
      <c r="J1703" s="4"/>
    </row>
    <row r="1704" spans="1:10" s="9" customFormat="1" x14ac:dyDescent="0.2">
      <c r="A1704" s="4"/>
      <c r="B1704" s="2"/>
      <c r="C1704" s="4"/>
      <c r="D1704" s="2"/>
      <c r="E1704" s="2"/>
      <c r="F1704" s="51"/>
      <c r="G1704" s="808"/>
      <c r="H1704" s="2"/>
      <c r="I1704" s="2"/>
      <c r="J1704" s="4"/>
    </row>
    <row r="1705" spans="1:10" s="9" customFormat="1" x14ac:dyDescent="0.2">
      <c r="A1705" s="4"/>
      <c r="B1705" s="2"/>
      <c r="C1705" s="4"/>
      <c r="D1705" s="2"/>
      <c r="E1705" s="2"/>
      <c r="F1705" s="51"/>
      <c r="G1705" s="808"/>
      <c r="H1705" s="2"/>
      <c r="I1705" s="2"/>
      <c r="J1705" s="4"/>
    </row>
    <row r="1706" spans="1:10" s="9" customFormat="1" x14ac:dyDescent="0.2">
      <c r="A1706" s="4"/>
      <c r="B1706" s="2"/>
      <c r="C1706" s="4"/>
      <c r="D1706" s="2"/>
      <c r="E1706" s="2"/>
      <c r="F1706" s="51"/>
      <c r="G1706" s="808"/>
      <c r="H1706" s="2"/>
      <c r="I1706" s="2"/>
      <c r="J1706" s="4"/>
    </row>
    <row r="1707" spans="1:10" s="9" customFormat="1" x14ac:dyDescent="0.2">
      <c r="A1707" s="4"/>
      <c r="B1707" s="2"/>
      <c r="C1707" s="4"/>
      <c r="D1707" s="2"/>
      <c r="E1707" s="2"/>
      <c r="F1707" s="51"/>
      <c r="G1707" s="808"/>
      <c r="H1707" s="2"/>
      <c r="I1707" s="2"/>
      <c r="J1707" s="4"/>
    </row>
    <row r="1708" spans="1:10" s="9" customFormat="1" x14ac:dyDescent="0.2">
      <c r="A1708" s="4"/>
      <c r="B1708" s="2"/>
      <c r="C1708" s="4"/>
      <c r="D1708" s="2"/>
      <c r="E1708" s="2"/>
      <c r="F1708" s="51"/>
      <c r="G1708" s="808"/>
      <c r="H1708" s="2"/>
      <c r="I1708" s="2"/>
      <c r="J1708" s="4"/>
    </row>
    <row r="1709" spans="1:10" s="9" customFormat="1" x14ac:dyDescent="0.2">
      <c r="A1709" s="4"/>
      <c r="B1709" s="2"/>
      <c r="C1709" s="4"/>
      <c r="D1709" s="2"/>
      <c r="E1709" s="2"/>
      <c r="F1709" s="51"/>
      <c r="G1709" s="808"/>
      <c r="H1709" s="2"/>
      <c r="I1709" s="2"/>
      <c r="J1709" s="4"/>
    </row>
    <row r="1710" spans="1:10" s="9" customFormat="1" x14ac:dyDescent="0.2">
      <c r="A1710" s="4"/>
      <c r="B1710" s="2"/>
      <c r="C1710" s="4"/>
      <c r="D1710" s="2"/>
      <c r="E1710" s="2"/>
      <c r="F1710" s="51"/>
      <c r="G1710" s="808"/>
      <c r="H1710" s="2"/>
      <c r="I1710" s="2"/>
      <c r="J1710" s="4"/>
    </row>
    <row r="1711" spans="1:10" s="9" customFormat="1" x14ac:dyDescent="0.2">
      <c r="A1711" s="4"/>
      <c r="B1711" s="2"/>
      <c r="C1711" s="4"/>
      <c r="D1711" s="2"/>
      <c r="E1711" s="2"/>
      <c r="F1711" s="51"/>
      <c r="G1711" s="808"/>
      <c r="H1711" s="2"/>
      <c r="I1711" s="2"/>
      <c r="J1711" s="4"/>
    </row>
    <row r="1712" spans="1:10" s="9" customFormat="1" x14ac:dyDescent="0.2">
      <c r="A1712" s="4"/>
      <c r="B1712" s="2"/>
      <c r="C1712" s="4"/>
      <c r="D1712" s="2"/>
      <c r="E1712" s="2"/>
      <c r="F1712" s="51"/>
      <c r="G1712" s="808"/>
      <c r="H1712" s="2"/>
      <c r="I1712" s="2"/>
      <c r="J1712" s="4"/>
    </row>
    <row r="1713" spans="1:10" s="9" customFormat="1" x14ac:dyDescent="0.2">
      <c r="A1713" s="4"/>
      <c r="B1713" s="2"/>
      <c r="C1713" s="4"/>
      <c r="D1713" s="2"/>
      <c r="E1713" s="2"/>
      <c r="F1713" s="51"/>
      <c r="G1713" s="808"/>
      <c r="H1713" s="2"/>
      <c r="I1713" s="2"/>
      <c r="J1713" s="4"/>
    </row>
    <row r="1714" spans="1:10" s="9" customFormat="1" x14ac:dyDescent="0.2">
      <c r="A1714" s="4"/>
      <c r="B1714" s="2"/>
      <c r="C1714" s="4"/>
      <c r="D1714" s="2"/>
      <c r="E1714" s="2"/>
      <c r="F1714" s="51"/>
      <c r="G1714" s="808"/>
      <c r="H1714" s="2"/>
      <c r="I1714" s="2"/>
      <c r="J1714" s="4"/>
    </row>
    <row r="1715" spans="1:10" s="9" customFormat="1" x14ac:dyDescent="0.2">
      <c r="A1715" s="4"/>
      <c r="B1715" s="2"/>
      <c r="C1715" s="4"/>
      <c r="D1715" s="2"/>
      <c r="E1715" s="2"/>
      <c r="F1715" s="51"/>
      <c r="G1715" s="808"/>
      <c r="H1715" s="2"/>
      <c r="I1715" s="2"/>
      <c r="J1715" s="4"/>
    </row>
    <row r="1716" spans="1:10" s="9" customFormat="1" x14ac:dyDescent="0.2">
      <c r="A1716" s="4"/>
      <c r="B1716" s="2"/>
      <c r="C1716" s="4"/>
      <c r="D1716" s="2"/>
      <c r="E1716" s="2"/>
      <c r="F1716" s="51"/>
      <c r="G1716" s="808"/>
      <c r="H1716" s="2"/>
      <c r="I1716" s="2"/>
      <c r="J1716" s="4"/>
    </row>
    <row r="1717" spans="1:10" s="9" customFormat="1" x14ac:dyDescent="0.2">
      <c r="A1717" s="4"/>
      <c r="B1717" s="2"/>
      <c r="C1717" s="4"/>
      <c r="D1717" s="2"/>
      <c r="E1717" s="2"/>
      <c r="F1717" s="51"/>
      <c r="G1717" s="808"/>
      <c r="H1717" s="2"/>
      <c r="I1717" s="2"/>
      <c r="J1717" s="4"/>
    </row>
    <row r="1718" spans="1:10" s="9" customFormat="1" x14ac:dyDescent="0.2">
      <c r="A1718" s="4"/>
      <c r="B1718" s="2"/>
      <c r="C1718" s="4"/>
      <c r="D1718" s="2"/>
      <c r="E1718" s="2"/>
      <c r="F1718" s="51"/>
      <c r="G1718" s="808"/>
      <c r="H1718" s="2"/>
      <c r="I1718" s="2"/>
      <c r="J1718" s="4"/>
    </row>
    <row r="1719" spans="1:10" s="9" customFormat="1" x14ac:dyDescent="0.2">
      <c r="A1719" s="4"/>
      <c r="B1719" s="2"/>
      <c r="C1719" s="4"/>
      <c r="D1719" s="2"/>
      <c r="E1719" s="2"/>
      <c r="F1719" s="51"/>
      <c r="G1719" s="808"/>
      <c r="H1719" s="2"/>
      <c r="I1719" s="2"/>
      <c r="J1719" s="4"/>
    </row>
    <row r="1720" spans="1:10" s="9" customFormat="1" x14ac:dyDescent="0.2">
      <c r="A1720" s="4"/>
      <c r="B1720" s="2"/>
      <c r="C1720" s="4"/>
      <c r="D1720" s="2"/>
      <c r="E1720" s="2"/>
      <c r="F1720" s="51"/>
      <c r="G1720" s="808"/>
      <c r="H1720" s="2"/>
      <c r="I1720" s="2"/>
      <c r="J1720" s="4"/>
    </row>
    <row r="1721" spans="1:10" s="9" customFormat="1" x14ac:dyDescent="0.2">
      <c r="A1721" s="4"/>
      <c r="B1721" s="2"/>
      <c r="C1721" s="4"/>
      <c r="D1721" s="2"/>
      <c r="E1721" s="2"/>
      <c r="F1721" s="51"/>
      <c r="G1721" s="808"/>
      <c r="H1721" s="2"/>
      <c r="I1721" s="2"/>
      <c r="J1721" s="4"/>
    </row>
    <row r="1722" spans="1:10" s="9" customFormat="1" x14ac:dyDescent="0.2">
      <c r="A1722" s="4"/>
      <c r="B1722" s="2"/>
      <c r="C1722" s="4"/>
      <c r="D1722" s="2"/>
      <c r="E1722" s="2"/>
      <c r="F1722" s="51"/>
      <c r="G1722" s="808"/>
      <c r="H1722" s="2"/>
      <c r="I1722" s="2"/>
      <c r="J1722" s="4"/>
    </row>
    <row r="1723" spans="1:10" s="9" customFormat="1" x14ac:dyDescent="0.2">
      <c r="A1723" s="4"/>
      <c r="B1723" s="2"/>
      <c r="C1723" s="4"/>
      <c r="D1723" s="2"/>
      <c r="E1723" s="2"/>
      <c r="F1723" s="51"/>
      <c r="G1723" s="808"/>
      <c r="H1723" s="2"/>
      <c r="I1723" s="2"/>
      <c r="J1723" s="4"/>
    </row>
    <row r="1724" spans="1:10" s="9" customFormat="1" x14ac:dyDescent="0.2">
      <c r="A1724" s="4"/>
      <c r="B1724" s="2"/>
      <c r="C1724" s="4"/>
      <c r="D1724" s="2"/>
      <c r="E1724" s="2"/>
      <c r="F1724" s="51"/>
      <c r="G1724" s="808"/>
      <c r="H1724" s="2"/>
      <c r="I1724" s="2"/>
      <c r="J1724" s="4"/>
    </row>
    <row r="1725" spans="1:10" s="9" customFormat="1" x14ac:dyDescent="0.2">
      <c r="A1725" s="4"/>
      <c r="B1725" s="2"/>
      <c r="C1725" s="4"/>
      <c r="D1725" s="2"/>
      <c r="E1725" s="2"/>
      <c r="F1725" s="51"/>
      <c r="G1725" s="808"/>
      <c r="H1725" s="2"/>
      <c r="I1725" s="2"/>
      <c r="J1725" s="4"/>
    </row>
    <row r="1726" spans="1:10" s="9" customFormat="1" x14ac:dyDescent="0.2">
      <c r="A1726" s="4"/>
      <c r="B1726" s="2"/>
      <c r="C1726" s="4"/>
      <c r="D1726" s="2"/>
      <c r="E1726" s="2"/>
      <c r="F1726" s="51"/>
      <c r="G1726" s="808"/>
      <c r="H1726" s="2"/>
      <c r="I1726" s="2"/>
      <c r="J1726" s="4"/>
    </row>
    <row r="1727" spans="1:10" s="9" customFormat="1" x14ac:dyDescent="0.2">
      <c r="A1727" s="4"/>
      <c r="B1727" s="2"/>
      <c r="C1727" s="4"/>
      <c r="D1727" s="2"/>
      <c r="E1727" s="2"/>
      <c r="F1727" s="51"/>
      <c r="G1727" s="808"/>
      <c r="H1727" s="2"/>
      <c r="I1727" s="2"/>
      <c r="J1727" s="4"/>
    </row>
    <row r="1728" spans="1:10" s="9" customFormat="1" x14ac:dyDescent="0.2">
      <c r="A1728" s="4"/>
      <c r="B1728" s="2"/>
      <c r="C1728" s="4"/>
      <c r="D1728" s="2"/>
      <c r="E1728" s="2"/>
      <c r="F1728" s="51"/>
      <c r="G1728" s="808"/>
      <c r="H1728" s="2"/>
      <c r="I1728" s="2"/>
      <c r="J1728" s="4"/>
    </row>
    <row r="1729" spans="1:10" s="9" customFormat="1" x14ac:dyDescent="0.2">
      <c r="A1729" s="4"/>
      <c r="B1729" s="2"/>
      <c r="C1729" s="4"/>
      <c r="D1729" s="2"/>
      <c r="E1729" s="2"/>
      <c r="F1729" s="51"/>
      <c r="G1729" s="808"/>
      <c r="H1729" s="2"/>
      <c r="I1729" s="2"/>
      <c r="J1729" s="4"/>
    </row>
    <row r="1730" spans="1:10" s="9" customFormat="1" x14ac:dyDescent="0.2">
      <c r="A1730" s="4"/>
      <c r="B1730" s="2"/>
      <c r="C1730" s="4"/>
      <c r="D1730" s="2"/>
      <c r="E1730" s="2"/>
      <c r="F1730" s="51"/>
      <c r="G1730" s="808"/>
      <c r="H1730" s="2"/>
      <c r="I1730" s="2"/>
      <c r="J1730" s="4"/>
    </row>
    <row r="1731" spans="1:10" s="9" customFormat="1" x14ac:dyDescent="0.2">
      <c r="A1731" s="4"/>
      <c r="B1731" s="2"/>
      <c r="C1731" s="4"/>
      <c r="D1731" s="2"/>
      <c r="E1731" s="2"/>
      <c r="F1731" s="51"/>
      <c r="G1731" s="808"/>
      <c r="H1731" s="2"/>
      <c r="I1731" s="2"/>
      <c r="J1731" s="4"/>
    </row>
    <row r="1732" spans="1:10" s="9" customFormat="1" x14ac:dyDescent="0.2">
      <c r="A1732" s="4"/>
      <c r="B1732" s="2"/>
      <c r="C1732" s="4"/>
      <c r="D1732" s="2"/>
      <c r="E1732" s="2"/>
      <c r="F1732" s="51"/>
      <c r="G1732" s="808"/>
      <c r="H1732" s="2"/>
      <c r="I1732" s="2"/>
      <c r="J1732" s="4"/>
    </row>
    <row r="1733" spans="1:10" s="9" customFormat="1" x14ac:dyDescent="0.2">
      <c r="A1733" s="4"/>
      <c r="B1733" s="2"/>
      <c r="C1733" s="4"/>
      <c r="D1733" s="2"/>
      <c r="E1733" s="2"/>
      <c r="F1733" s="51"/>
      <c r="G1733" s="808"/>
      <c r="H1733" s="2"/>
      <c r="I1733" s="2"/>
      <c r="J1733" s="4"/>
    </row>
    <row r="1734" spans="1:10" s="9" customFormat="1" x14ac:dyDescent="0.2">
      <c r="A1734" s="4"/>
      <c r="B1734" s="2"/>
      <c r="C1734" s="4"/>
      <c r="D1734" s="2"/>
      <c r="E1734" s="2"/>
      <c r="F1734" s="51"/>
      <c r="G1734" s="808"/>
      <c r="H1734" s="2"/>
      <c r="I1734" s="2"/>
      <c r="J1734" s="4"/>
    </row>
    <row r="1735" spans="1:10" s="9" customFormat="1" x14ac:dyDescent="0.2">
      <c r="A1735" s="4"/>
      <c r="B1735" s="2"/>
      <c r="C1735" s="4"/>
      <c r="D1735" s="2"/>
      <c r="E1735" s="2"/>
      <c r="F1735" s="51"/>
      <c r="G1735" s="808"/>
      <c r="H1735" s="2"/>
      <c r="I1735" s="2"/>
      <c r="J1735" s="4"/>
    </row>
    <row r="1736" spans="1:10" s="9" customFormat="1" x14ac:dyDescent="0.2">
      <c r="A1736" s="4"/>
      <c r="B1736" s="2"/>
      <c r="C1736" s="4"/>
      <c r="D1736" s="2"/>
      <c r="E1736" s="2"/>
      <c r="F1736" s="51"/>
      <c r="G1736" s="808"/>
      <c r="H1736" s="2"/>
      <c r="I1736" s="2"/>
      <c r="J1736" s="4"/>
    </row>
    <row r="1737" spans="1:10" s="9" customFormat="1" x14ac:dyDescent="0.2">
      <c r="A1737" s="4"/>
      <c r="B1737" s="2"/>
      <c r="C1737" s="4"/>
      <c r="D1737" s="2"/>
      <c r="E1737" s="2"/>
      <c r="F1737" s="51"/>
      <c r="G1737" s="808"/>
      <c r="H1737" s="2"/>
      <c r="I1737" s="2"/>
      <c r="J1737" s="4"/>
    </row>
    <row r="1738" spans="1:10" s="9" customFormat="1" x14ac:dyDescent="0.2">
      <c r="A1738" s="4"/>
      <c r="B1738" s="2"/>
      <c r="C1738" s="4"/>
      <c r="D1738" s="2"/>
      <c r="E1738" s="2"/>
      <c r="F1738" s="51"/>
      <c r="G1738" s="808"/>
      <c r="H1738" s="2"/>
      <c r="I1738" s="2"/>
      <c r="J1738" s="4"/>
    </row>
    <row r="1739" spans="1:10" s="9" customFormat="1" x14ac:dyDescent="0.2">
      <c r="A1739" s="4"/>
      <c r="B1739" s="2"/>
      <c r="C1739" s="4"/>
      <c r="D1739" s="2"/>
      <c r="E1739" s="2"/>
      <c r="F1739" s="51"/>
      <c r="G1739" s="808"/>
      <c r="H1739" s="2"/>
      <c r="I1739" s="2"/>
      <c r="J1739" s="4"/>
    </row>
    <row r="1740" spans="1:10" s="9" customFormat="1" x14ac:dyDescent="0.2">
      <c r="A1740" s="4"/>
      <c r="B1740" s="2"/>
      <c r="C1740" s="4"/>
      <c r="D1740" s="2"/>
      <c r="E1740" s="2"/>
      <c r="F1740" s="51"/>
      <c r="G1740" s="808"/>
      <c r="H1740" s="2"/>
      <c r="I1740" s="2"/>
      <c r="J1740" s="4"/>
    </row>
    <row r="1741" spans="1:10" s="9" customFormat="1" x14ac:dyDescent="0.2">
      <c r="A1741" s="4"/>
      <c r="B1741" s="2"/>
      <c r="C1741" s="4"/>
      <c r="D1741" s="2"/>
      <c r="E1741" s="2"/>
      <c r="F1741" s="51"/>
      <c r="G1741" s="808"/>
      <c r="H1741" s="2"/>
      <c r="I1741" s="2"/>
      <c r="J1741" s="4"/>
    </row>
    <row r="1742" spans="1:10" s="9" customFormat="1" x14ac:dyDescent="0.2">
      <c r="A1742" s="4"/>
      <c r="B1742" s="2"/>
      <c r="C1742" s="4"/>
      <c r="D1742" s="2"/>
      <c r="E1742" s="2"/>
      <c r="F1742" s="51"/>
      <c r="G1742" s="808"/>
      <c r="H1742" s="2"/>
      <c r="I1742" s="2"/>
      <c r="J1742" s="4"/>
    </row>
    <row r="1743" spans="1:10" s="9" customFormat="1" x14ac:dyDescent="0.2">
      <c r="A1743" s="4"/>
      <c r="B1743" s="2"/>
      <c r="C1743" s="4"/>
      <c r="D1743" s="2"/>
      <c r="E1743" s="2"/>
      <c r="F1743" s="51"/>
      <c r="G1743" s="808"/>
      <c r="H1743" s="2"/>
      <c r="I1743" s="2"/>
      <c r="J1743" s="4"/>
    </row>
    <row r="1744" spans="1:10" s="9" customFormat="1" x14ac:dyDescent="0.2">
      <c r="A1744" s="4"/>
      <c r="B1744" s="2"/>
      <c r="C1744" s="4"/>
      <c r="D1744" s="2"/>
      <c r="E1744" s="2"/>
      <c r="F1744" s="51"/>
      <c r="G1744" s="808"/>
      <c r="H1744" s="2"/>
      <c r="I1744" s="2"/>
      <c r="J1744" s="4"/>
    </row>
    <row r="1745" spans="1:10" s="9" customFormat="1" x14ac:dyDescent="0.2">
      <c r="A1745" s="4"/>
      <c r="B1745" s="2"/>
      <c r="C1745" s="4"/>
      <c r="D1745" s="2"/>
      <c r="E1745" s="2"/>
      <c r="F1745" s="51"/>
      <c r="G1745" s="808"/>
      <c r="H1745" s="2"/>
      <c r="I1745" s="2"/>
      <c r="J1745" s="4"/>
    </row>
    <row r="1746" spans="1:10" s="9" customFormat="1" x14ac:dyDescent="0.2">
      <c r="A1746" s="4"/>
      <c r="B1746" s="2"/>
      <c r="C1746" s="4"/>
      <c r="D1746" s="2"/>
      <c r="E1746" s="2"/>
      <c r="F1746" s="51"/>
      <c r="G1746" s="808"/>
      <c r="H1746" s="2"/>
      <c r="I1746" s="2"/>
      <c r="J1746" s="4"/>
    </row>
    <row r="1747" spans="1:10" s="9" customFormat="1" x14ac:dyDescent="0.2">
      <c r="A1747" s="4"/>
      <c r="B1747" s="2"/>
      <c r="C1747" s="4"/>
      <c r="D1747" s="2"/>
      <c r="E1747" s="2"/>
      <c r="F1747" s="51"/>
      <c r="G1747" s="808"/>
      <c r="H1747" s="2"/>
      <c r="I1747" s="2"/>
      <c r="J1747" s="4"/>
    </row>
    <row r="1748" spans="1:10" s="9" customFormat="1" x14ac:dyDescent="0.2">
      <c r="A1748" s="4"/>
      <c r="B1748" s="2"/>
      <c r="C1748" s="4"/>
      <c r="D1748" s="2"/>
      <c r="E1748" s="2"/>
      <c r="F1748" s="51"/>
      <c r="G1748" s="808"/>
      <c r="H1748" s="2"/>
      <c r="I1748" s="2"/>
      <c r="J1748" s="4"/>
    </row>
    <row r="1749" spans="1:10" s="9" customFormat="1" x14ac:dyDescent="0.2">
      <c r="A1749" s="4"/>
      <c r="B1749" s="2"/>
      <c r="C1749" s="4"/>
      <c r="D1749" s="2"/>
      <c r="E1749" s="2"/>
      <c r="F1749" s="51"/>
      <c r="G1749" s="808"/>
      <c r="H1749" s="2"/>
      <c r="I1749" s="2"/>
      <c r="J1749" s="4"/>
    </row>
    <row r="1750" spans="1:10" s="9" customFormat="1" x14ac:dyDescent="0.2">
      <c r="A1750" s="4"/>
      <c r="B1750" s="2"/>
      <c r="C1750" s="4"/>
      <c r="D1750" s="2"/>
      <c r="E1750" s="2"/>
      <c r="F1750" s="51"/>
      <c r="G1750" s="808"/>
      <c r="H1750" s="2"/>
      <c r="I1750" s="2"/>
      <c r="J1750" s="4"/>
    </row>
    <row r="1751" spans="1:10" s="9" customFormat="1" x14ac:dyDescent="0.2">
      <c r="A1751" s="4"/>
      <c r="B1751" s="2"/>
      <c r="C1751" s="4"/>
      <c r="D1751" s="2"/>
      <c r="E1751" s="2"/>
      <c r="F1751" s="51"/>
      <c r="G1751" s="808"/>
      <c r="H1751" s="2"/>
      <c r="I1751" s="2"/>
      <c r="J1751" s="4"/>
    </row>
    <row r="1752" spans="1:10" s="9" customFormat="1" x14ac:dyDescent="0.2">
      <c r="A1752" s="4"/>
      <c r="B1752" s="2"/>
      <c r="C1752" s="4"/>
      <c r="D1752" s="2"/>
      <c r="E1752" s="2"/>
      <c r="F1752" s="51"/>
      <c r="G1752" s="808"/>
      <c r="H1752" s="2"/>
      <c r="I1752" s="2"/>
      <c r="J1752" s="4"/>
    </row>
    <row r="1753" spans="1:10" s="9" customFormat="1" x14ac:dyDescent="0.2">
      <c r="A1753" s="4"/>
      <c r="B1753" s="2"/>
      <c r="C1753" s="4"/>
      <c r="D1753" s="2"/>
      <c r="E1753" s="2"/>
      <c r="F1753" s="51"/>
      <c r="G1753" s="808"/>
      <c r="H1753" s="2"/>
      <c r="I1753" s="2"/>
      <c r="J1753" s="4"/>
    </row>
    <row r="1754" spans="1:10" s="9" customFormat="1" x14ac:dyDescent="0.2">
      <c r="A1754" s="4"/>
      <c r="B1754" s="2"/>
      <c r="C1754" s="4"/>
      <c r="D1754" s="2"/>
      <c r="E1754" s="2"/>
      <c r="F1754" s="51"/>
      <c r="G1754" s="808"/>
      <c r="H1754" s="2"/>
      <c r="I1754" s="2"/>
      <c r="J1754" s="4"/>
    </row>
    <row r="1755" spans="1:10" s="9" customFormat="1" x14ac:dyDescent="0.2">
      <c r="A1755" s="4"/>
      <c r="B1755" s="2"/>
      <c r="C1755" s="4"/>
      <c r="D1755" s="2"/>
      <c r="E1755" s="2"/>
      <c r="F1755" s="51"/>
      <c r="G1755" s="808"/>
      <c r="H1755" s="2"/>
      <c r="I1755" s="2"/>
      <c r="J1755" s="4"/>
    </row>
    <row r="1756" spans="1:10" s="9" customFormat="1" x14ac:dyDescent="0.2">
      <c r="A1756" s="4"/>
      <c r="B1756" s="2"/>
      <c r="C1756" s="4"/>
      <c r="D1756" s="2"/>
      <c r="E1756" s="2"/>
      <c r="F1756" s="51"/>
      <c r="G1756" s="808"/>
      <c r="H1756" s="2"/>
      <c r="I1756" s="2"/>
      <c r="J1756" s="4"/>
    </row>
    <row r="1757" spans="1:10" s="9" customFormat="1" x14ac:dyDescent="0.2">
      <c r="A1757" s="4"/>
      <c r="B1757" s="2"/>
      <c r="C1757" s="4"/>
      <c r="D1757" s="2"/>
      <c r="E1757" s="2"/>
      <c r="F1757" s="51"/>
      <c r="G1757" s="808"/>
      <c r="H1757" s="2"/>
      <c r="I1757" s="2"/>
      <c r="J1757" s="4"/>
    </row>
    <row r="1758" spans="1:10" s="9" customFormat="1" x14ac:dyDescent="0.2">
      <c r="A1758" s="4"/>
      <c r="B1758" s="2"/>
      <c r="C1758" s="4"/>
      <c r="D1758" s="2"/>
      <c r="E1758" s="2"/>
      <c r="F1758" s="51"/>
      <c r="G1758" s="808"/>
      <c r="H1758" s="2"/>
      <c r="I1758" s="2"/>
      <c r="J1758" s="4"/>
    </row>
    <row r="1759" spans="1:10" s="9" customFormat="1" x14ac:dyDescent="0.2">
      <c r="A1759" s="4"/>
      <c r="B1759" s="2"/>
      <c r="C1759" s="4"/>
      <c r="D1759" s="2"/>
      <c r="E1759" s="2"/>
      <c r="F1759" s="51"/>
      <c r="G1759" s="808"/>
      <c r="H1759" s="2"/>
      <c r="I1759" s="2"/>
      <c r="J1759" s="4"/>
    </row>
    <row r="1760" spans="1:10" s="9" customFormat="1" x14ac:dyDescent="0.2">
      <c r="A1760" s="4"/>
      <c r="B1760" s="2"/>
      <c r="C1760" s="4"/>
      <c r="D1760" s="2"/>
      <c r="E1760" s="2"/>
      <c r="F1760" s="51"/>
      <c r="G1760" s="808"/>
      <c r="H1760" s="2"/>
      <c r="I1760" s="2"/>
      <c r="J1760" s="4"/>
    </row>
    <row r="1761" spans="1:10" s="9" customFormat="1" x14ac:dyDescent="0.2">
      <c r="A1761" s="4"/>
      <c r="B1761" s="2"/>
      <c r="C1761" s="4"/>
      <c r="D1761" s="2"/>
      <c r="E1761" s="2"/>
      <c r="F1761" s="51"/>
      <c r="G1761" s="808"/>
      <c r="H1761" s="2"/>
      <c r="I1761" s="2"/>
      <c r="J1761" s="4"/>
    </row>
    <row r="1762" spans="1:10" s="9" customFormat="1" x14ac:dyDescent="0.2">
      <c r="A1762" s="4"/>
      <c r="B1762" s="2"/>
      <c r="C1762" s="4"/>
      <c r="D1762" s="2"/>
      <c r="E1762" s="2"/>
      <c r="F1762" s="51"/>
      <c r="G1762" s="808"/>
      <c r="H1762" s="2"/>
      <c r="I1762" s="2"/>
      <c r="J1762" s="4"/>
    </row>
    <row r="1763" spans="1:10" s="9" customFormat="1" x14ac:dyDescent="0.2">
      <c r="A1763" s="4"/>
      <c r="B1763" s="2"/>
      <c r="C1763" s="4"/>
      <c r="D1763" s="2"/>
      <c r="E1763" s="2"/>
      <c r="F1763" s="51"/>
      <c r="G1763" s="808"/>
      <c r="H1763" s="2"/>
      <c r="I1763" s="2"/>
      <c r="J1763" s="4"/>
    </row>
    <row r="1764" spans="1:10" s="9" customFormat="1" x14ac:dyDescent="0.2">
      <c r="A1764" s="4"/>
      <c r="B1764" s="2"/>
      <c r="C1764" s="4"/>
      <c r="D1764" s="2"/>
      <c r="E1764" s="2"/>
      <c r="F1764" s="51"/>
      <c r="G1764" s="808"/>
      <c r="H1764" s="2"/>
      <c r="I1764" s="2"/>
      <c r="J1764" s="4"/>
    </row>
    <row r="1765" spans="1:10" s="9" customFormat="1" x14ac:dyDescent="0.2">
      <c r="A1765" s="4"/>
      <c r="B1765" s="2"/>
      <c r="C1765" s="4"/>
      <c r="D1765" s="2"/>
      <c r="E1765" s="2"/>
      <c r="F1765" s="51"/>
      <c r="G1765" s="808"/>
      <c r="H1765" s="2"/>
      <c r="I1765" s="2"/>
      <c r="J1765" s="4"/>
    </row>
    <row r="1766" spans="1:10" s="9" customFormat="1" x14ac:dyDescent="0.2">
      <c r="A1766" s="4"/>
      <c r="B1766" s="2"/>
      <c r="C1766" s="4"/>
      <c r="D1766" s="2"/>
      <c r="E1766" s="2"/>
      <c r="F1766" s="51"/>
      <c r="G1766" s="808"/>
      <c r="H1766" s="2"/>
      <c r="I1766" s="2"/>
      <c r="J1766" s="4"/>
    </row>
    <row r="1767" spans="1:10" s="9" customFormat="1" x14ac:dyDescent="0.2">
      <c r="A1767" s="4"/>
      <c r="B1767" s="2"/>
      <c r="C1767" s="4"/>
      <c r="D1767" s="2"/>
      <c r="E1767" s="2"/>
      <c r="F1767" s="51"/>
      <c r="G1767" s="808"/>
      <c r="H1767" s="2"/>
      <c r="I1767" s="2"/>
      <c r="J1767" s="4"/>
    </row>
    <row r="1768" spans="1:10" s="9" customFormat="1" x14ac:dyDescent="0.2">
      <c r="A1768" s="4"/>
      <c r="B1768" s="2"/>
      <c r="C1768" s="4"/>
      <c r="D1768" s="2"/>
      <c r="E1768" s="2"/>
      <c r="F1768" s="51"/>
      <c r="G1768" s="808"/>
      <c r="H1768" s="2"/>
      <c r="I1768" s="2"/>
      <c r="J1768" s="4"/>
    </row>
    <row r="1769" spans="1:10" s="9" customFormat="1" x14ac:dyDescent="0.2">
      <c r="A1769" s="4"/>
      <c r="B1769" s="2"/>
      <c r="C1769" s="4"/>
      <c r="D1769" s="2"/>
      <c r="E1769" s="2"/>
      <c r="F1769" s="51"/>
      <c r="G1769" s="808"/>
      <c r="H1769" s="2"/>
      <c r="I1769" s="2"/>
      <c r="J1769" s="4"/>
    </row>
    <row r="1770" spans="1:10" s="9" customFormat="1" x14ac:dyDescent="0.2">
      <c r="A1770" s="4"/>
      <c r="B1770" s="2"/>
      <c r="C1770" s="4"/>
      <c r="D1770" s="2"/>
      <c r="E1770" s="2"/>
      <c r="F1770" s="51"/>
      <c r="G1770" s="808"/>
      <c r="H1770" s="2"/>
      <c r="I1770" s="2"/>
      <c r="J1770" s="4"/>
    </row>
    <row r="1771" spans="1:10" s="9" customFormat="1" x14ac:dyDescent="0.2">
      <c r="A1771" s="4"/>
      <c r="B1771" s="2"/>
      <c r="C1771" s="4"/>
      <c r="D1771" s="2"/>
      <c r="E1771" s="2"/>
      <c r="F1771" s="51"/>
      <c r="G1771" s="808"/>
      <c r="H1771" s="2"/>
      <c r="I1771" s="2"/>
      <c r="J1771" s="4"/>
    </row>
    <row r="1772" spans="1:10" s="9" customFormat="1" x14ac:dyDescent="0.2">
      <c r="A1772" s="4"/>
      <c r="B1772" s="2"/>
      <c r="C1772" s="4"/>
      <c r="D1772" s="2"/>
      <c r="E1772" s="2"/>
      <c r="F1772" s="51"/>
      <c r="G1772" s="808"/>
      <c r="H1772" s="2"/>
      <c r="I1772" s="2"/>
      <c r="J1772" s="4"/>
    </row>
    <row r="1773" spans="1:10" s="9" customFormat="1" x14ac:dyDescent="0.2">
      <c r="A1773" s="4"/>
      <c r="B1773" s="2"/>
      <c r="C1773" s="4"/>
      <c r="D1773" s="2"/>
      <c r="E1773" s="2"/>
      <c r="F1773" s="51"/>
      <c r="G1773" s="808"/>
      <c r="H1773" s="2"/>
      <c r="I1773" s="2"/>
      <c r="J1773" s="4"/>
    </row>
    <row r="1774" spans="1:10" s="9" customFormat="1" x14ac:dyDescent="0.2">
      <c r="A1774" s="4"/>
      <c r="B1774" s="2"/>
      <c r="C1774" s="4"/>
      <c r="D1774" s="2"/>
      <c r="E1774" s="2"/>
      <c r="F1774" s="51"/>
      <c r="G1774" s="808"/>
      <c r="H1774" s="2"/>
      <c r="I1774" s="2"/>
      <c r="J1774" s="4"/>
    </row>
    <row r="1775" spans="1:10" s="9" customFormat="1" x14ac:dyDescent="0.2">
      <c r="A1775" s="4"/>
      <c r="B1775" s="2"/>
      <c r="C1775" s="4"/>
      <c r="D1775" s="2"/>
      <c r="E1775" s="2"/>
      <c r="F1775" s="51"/>
      <c r="G1775" s="808"/>
      <c r="H1775" s="2"/>
      <c r="I1775" s="2"/>
      <c r="J1775" s="4"/>
    </row>
    <row r="1776" spans="1:10" s="9" customFormat="1" x14ac:dyDescent="0.2">
      <c r="A1776" s="4"/>
      <c r="B1776" s="2"/>
      <c r="C1776" s="4"/>
      <c r="D1776" s="2"/>
      <c r="E1776" s="2"/>
      <c r="F1776" s="51"/>
      <c r="G1776" s="808"/>
      <c r="H1776" s="2"/>
      <c r="I1776" s="2"/>
      <c r="J1776" s="4"/>
    </row>
    <row r="1777" spans="1:10" s="9" customFormat="1" x14ac:dyDescent="0.2">
      <c r="A1777" s="4"/>
      <c r="B1777" s="2"/>
      <c r="C1777" s="4"/>
      <c r="D1777" s="2"/>
      <c r="E1777" s="2"/>
      <c r="F1777" s="51"/>
      <c r="G1777" s="808"/>
      <c r="H1777" s="2"/>
      <c r="I1777" s="2"/>
      <c r="J1777" s="4"/>
    </row>
    <row r="1778" spans="1:10" s="9" customFormat="1" x14ac:dyDescent="0.2">
      <c r="A1778" s="4"/>
      <c r="B1778" s="2"/>
      <c r="C1778" s="4"/>
      <c r="D1778" s="2"/>
      <c r="E1778" s="2"/>
      <c r="F1778" s="51"/>
      <c r="G1778" s="808"/>
      <c r="H1778" s="2"/>
      <c r="I1778" s="2"/>
      <c r="J1778" s="4"/>
    </row>
    <row r="1779" spans="1:10" s="9" customFormat="1" x14ac:dyDescent="0.2">
      <c r="A1779" s="4"/>
      <c r="B1779" s="2"/>
      <c r="C1779" s="4"/>
      <c r="D1779" s="2"/>
      <c r="E1779" s="2"/>
      <c r="F1779" s="51"/>
      <c r="G1779" s="808"/>
      <c r="H1779" s="2"/>
      <c r="I1779" s="2"/>
      <c r="J1779" s="4"/>
    </row>
    <row r="1780" spans="1:10" s="9" customFormat="1" x14ac:dyDescent="0.2">
      <c r="A1780" s="4"/>
      <c r="B1780" s="2"/>
      <c r="C1780" s="4"/>
      <c r="D1780" s="2"/>
      <c r="E1780" s="2"/>
      <c r="F1780" s="51"/>
      <c r="G1780" s="808"/>
      <c r="H1780" s="2"/>
      <c r="I1780" s="2"/>
      <c r="J1780" s="4"/>
    </row>
    <row r="1781" spans="1:10" s="9" customFormat="1" x14ac:dyDescent="0.2">
      <c r="A1781" s="4"/>
      <c r="B1781" s="2"/>
      <c r="C1781" s="4"/>
      <c r="D1781" s="2"/>
      <c r="E1781" s="2"/>
      <c r="F1781" s="51"/>
      <c r="G1781" s="808"/>
      <c r="H1781" s="2"/>
      <c r="I1781" s="2"/>
      <c r="J1781" s="4"/>
    </row>
    <row r="1782" spans="1:10" s="9" customFormat="1" x14ac:dyDescent="0.2">
      <c r="A1782" s="4"/>
      <c r="B1782" s="2"/>
      <c r="C1782" s="4"/>
      <c r="D1782" s="2"/>
      <c r="E1782" s="2"/>
      <c r="F1782" s="51"/>
      <c r="G1782" s="808"/>
      <c r="H1782" s="2"/>
      <c r="I1782" s="2"/>
      <c r="J1782" s="4"/>
    </row>
    <row r="1783" spans="1:10" s="9" customFormat="1" x14ac:dyDescent="0.2">
      <c r="A1783" s="4"/>
      <c r="B1783" s="2"/>
      <c r="C1783" s="4"/>
      <c r="D1783" s="2"/>
      <c r="E1783" s="2"/>
      <c r="F1783" s="51"/>
      <c r="G1783" s="808"/>
      <c r="H1783" s="2"/>
      <c r="I1783" s="2"/>
      <c r="J1783" s="4"/>
    </row>
    <row r="1784" spans="1:10" s="9" customFormat="1" x14ac:dyDescent="0.2">
      <c r="A1784" s="4"/>
      <c r="B1784" s="2"/>
      <c r="C1784" s="4"/>
      <c r="D1784" s="2"/>
      <c r="E1784" s="2"/>
      <c r="F1784" s="51"/>
      <c r="G1784" s="808"/>
      <c r="H1784" s="2"/>
      <c r="I1784" s="2"/>
      <c r="J1784" s="4"/>
    </row>
    <row r="1785" spans="1:10" s="9" customFormat="1" x14ac:dyDescent="0.2">
      <c r="A1785" s="4"/>
      <c r="B1785" s="2"/>
      <c r="C1785" s="4"/>
      <c r="D1785" s="2"/>
      <c r="E1785" s="2"/>
      <c r="F1785" s="51"/>
      <c r="G1785" s="808"/>
      <c r="H1785" s="2"/>
      <c r="I1785" s="2"/>
      <c r="J1785" s="4"/>
    </row>
    <row r="1786" spans="1:10" s="9" customFormat="1" x14ac:dyDescent="0.2">
      <c r="A1786" s="4"/>
      <c r="B1786" s="2"/>
      <c r="C1786" s="4"/>
      <c r="D1786" s="2"/>
      <c r="E1786" s="2"/>
      <c r="F1786" s="51"/>
      <c r="G1786" s="808"/>
      <c r="H1786" s="2"/>
      <c r="I1786" s="2"/>
      <c r="J1786" s="4"/>
    </row>
    <row r="1787" spans="1:10" s="9" customFormat="1" x14ac:dyDescent="0.2">
      <c r="A1787" s="4"/>
      <c r="B1787" s="2"/>
      <c r="C1787" s="4"/>
      <c r="D1787" s="2"/>
      <c r="E1787" s="2"/>
      <c r="F1787" s="51"/>
      <c r="G1787" s="808"/>
      <c r="H1787" s="2"/>
      <c r="I1787" s="2"/>
      <c r="J1787" s="4"/>
    </row>
    <row r="1788" spans="1:10" s="9" customFormat="1" x14ac:dyDescent="0.2">
      <c r="A1788" s="4"/>
      <c r="B1788" s="2"/>
      <c r="C1788" s="4"/>
      <c r="D1788" s="2"/>
      <c r="E1788" s="2"/>
      <c r="F1788" s="51"/>
      <c r="G1788" s="808"/>
      <c r="H1788" s="2"/>
      <c r="I1788" s="2"/>
      <c r="J1788" s="4"/>
    </row>
    <row r="1789" spans="1:10" s="9" customFormat="1" x14ac:dyDescent="0.2">
      <c r="A1789" s="4"/>
      <c r="B1789" s="2"/>
      <c r="C1789" s="4"/>
      <c r="D1789" s="2"/>
      <c r="E1789" s="2"/>
      <c r="F1789" s="51"/>
      <c r="G1789" s="808"/>
      <c r="H1789" s="2"/>
      <c r="I1789" s="2"/>
      <c r="J1789" s="4"/>
    </row>
    <row r="1790" spans="1:10" s="9" customFormat="1" x14ac:dyDescent="0.2">
      <c r="A1790" s="4"/>
      <c r="B1790" s="2"/>
      <c r="C1790" s="4"/>
      <c r="D1790" s="2"/>
      <c r="E1790" s="2"/>
      <c r="F1790" s="51"/>
      <c r="G1790" s="808"/>
      <c r="H1790" s="2"/>
      <c r="I1790" s="2"/>
      <c r="J1790" s="4"/>
    </row>
    <row r="1791" spans="1:10" s="9" customFormat="1" x14ac:dyDescent="0.2">
      <c r="A1791" s="4"/>
      <c r="B1791" s="2"/>
      <c r="C1791" s="4"/>
      <c r="D1791" s="2"/>
      <c r="E1791" s="2"/>
      <c r="F1791" s="51"/>
      <c r="G1791" s="808"/>
      <c r="H1791" s="2"/>
      <c r="I1791" s="2"/>
      <c r="J1791" s="4"/>
    </row>
    <row r="1792" spans="1:10" s="9" customFormat="1" x14ac:dyDescent="0.2">
      <c r="A1792" s="4"/>
      <c r="B1792" s="2"/>
      <c r="C1792" s="4"/>
      <c r="D1792" s="2"/>
      <c r="E1792" s="2"/>
      <c r="F1792" s="51"/>
      <c r="G1792" s="808"/>
      <c r="H1792" s="2"/>
      <c r="I1792" s="2"/>
      <c r="J1792" s="4"/>
    </row>
    <row r="1793" spans="1:10" s="9" customFormat="1" x14ac:dyDescent="0.2">
      <c r="A1793" s="4"/>
      <c r="B1793" s="2"/>
      <c r="C1793" s="4"/>
      <c r="D1793" s="2"/>
      <c r="E1793" s="2"/>
      <c r="F1793" s="51"/>
      <c r="G1793" s="808"/>
      <c r="H1793" s="2"/>
      <c r="I1793" s="2"/>
      <c r="J1793" s="4"/>
    </row>
    <row r="1794" spans="1:10" s="9" customFormat="1" x14ac:dyDescent="0.2">
      <c r="A1794" s="4"/>
      <c r="B1794" s="2"/>
      <c r="C1794" s="4"/>
      <c r="D1794" s="2"/>
      <c r="E1794" s="2"/>
      <c r="F1794" s="51"/>
      <c r="G1794" s="808"/>
      <c r="H1794" s="2"/>
      <c r="I1794" s="2"/>
      <c r="J1794" s="4"/>
    </row>
    <row r="1795" spans="1:10" s="9" customFormat="1" x14ac:dyDescent="0.2">
      <c r="A1795" s="4"/>
      <c r="B1795" s="2"/>
      <c r="C1795" s="4"/>
      <c r="D1795" s="2"/>
      <c r="E1795" s="2"/>
      <c r="F1795" s="51"/>
      <c r="G1795" s="808"/>
      <c r="H1795" s="2"/>
      <c r="I1795" s="2"/>
      <c r="J1795" s="4"/>
    </row>
    <row r="1796" spans="1:10" s="9" customFormat="1" x14ac:dyDescent="0.2">
      <c r="A1796" s="4"/>
      <c r="B1796" s="2"/>
      <c r="C1796" s="4"/>
      <c r="D1796" s="2"/>
      <c r="E1796" s="2"/>
      <c r="F1796" s="51"/>
      <c r="G1796" s="808"/>
      <c r="H1796" s="2"/>
      <c r="I1796" s="2"/>
      <c r="J1796" s="4"/>
    </row>
    <row r="1797" spans="1:10" s="9" customFormat="1" x14ac:dyDescent="0.2">
      <c r="A1797" s="4"/>
      <c r="B1797" s="2"/>
      <c r="C1797" s="4"/>
      <c r="D1797" s="2"/>
      <c r="E1797" s="2"/>
      <c r="F1797" s="51"/>
      <c r="G1797" s="808"/>
      <c r="H1797" s="2"/>
      <c r="I1797" s="2"/>
      <c r="J1797" s="4"/>
    </row>
    <row r="1798" spans="1:10" s="9" customFormat="1" x14ac:dyDescent="0.2">
      <c r="A1798" s="4"/>
      <c r="B1798" s="2"/>
      <c r="C1798" s="4"/>
      <c r="D1798" s="2"/>
      <c r="E1798" s="2"/>
      <c r="F1798" s="51"/>
      <c r="G1798" s="808"/>
      <c r="H1798" s="2"/>
      <c r="I1798" s="2"/>
      <c r="J1798" s="4"/>
    </row>
    <row r="1799" spans="1:10" s="9" customFormat="1" x14ac:dyDescent="0.2">
      <c r="A1799" s="4"/>
      <c r="B1799" s="2"/>
      <c r="C1799" s="4"/>
      <c r="D1799" s="2"/>
      <c r="E1799" s="2"/>
      <c r="F1799" s="51"/>
      <c r="G1799" s="808"/>
      <c r="H1799" s="2"/>
      <c r="I1799" s="2"/>
      <c r="J1799" s="4"/>
    </row>
    <row r="1800" spans="1:10" s="9" customFormat="1" x14ac:dyDescent="0.2">
      <c r="A1800" s="4"/>
      <c r="B1800" s="2"/>
      <c r="C1800" s="4"/>
      <c r="D1800" s="2"/>
      <c r="E1800" s="2"/>
      <c r="F1800" s="51"/>
      <c r="G1800" s="808"/>
      <c r="H1800" s="2"/>
      <c r="I1800" s="2"/>
      <c r="J1800" s="4"/>
    </row>
    <row r="1801" spans="1:10" s="9" customFormat="1" x14ac:dyDescent="0.2">
      <c r="A1801" s="4"/>
      <c r="B1801" s="2"/>
      <c r="C1801" s="4"/>
      <c r="D1801" s="2"/>
      <c r="E1801" s="2"/>
      <c r="F1801" s="51"/>
      <c r="G1801" s="808"/>
      <c r="H1801" s="2"/>
      <c r="I1801" s="2"/>
      <c r="J1801" s="4"/>
    </row>
    <row r="1802" spans="1:10" s="9" customFormat="1" x14ac:dyDescent="0.2">
      <c r="A1802" s="4"/>
      <c r="B1802" s="2"/>
      <c r="C1802" s="4"/>
      <c r="D1802" s="2"/>
      <c r="E1802" s="2"/>
      <c r="F1802" s="51"/>
      <c r="G1802" s="808"/>
      <c r="H1802" s="2"/>
      <c r="I1802" s="2"/>
      <c r="J1802" s="4"/>
    </row>
    <row r="1803" spans="1:10" s="9" customFormat="1" x14ac:dyDescent="0.2">
      <c r="A1803" s="4"/>
      <c r="B1803" s="2"/>
      <c r="C1803" s="4"/>
      <c r="D1803" s="2"/>
      <c r="E1803" s="2"/>
      <c r="F1803" s="51"/>
      <c r="G1803" s="808"/>
      <c r="H1803" s="2"/>
      <c r="I1803" s="2"/>
      <c r="J1803" s="4"/>
    </row>
    <row r="1804" spans="1:10" s="9" customFormat="1" x14ac:dyDescent="0.2">
      <c r="A1804" s="4"/>
      <c r="B1804" s="2"/>
      <c r="C1804" s="4"/>
      <c r="D1804" s="2"/>
      <c r="E1804" s="2"/>
      <c r="F1804" s="51"/>
      <c r="G1804" s="808"/>
      <c r="H1804" s="2"/>
      <c r="I1804" s="2"/>
      <c r="J1804" s="4"/>
    </row>
    <row r="1805" spans="1:10" s="9" customFormat="1" x14ac:dyDescent="0.2">
      <c r="A1805" s="4"/>
      <c r="B1805" s="2"/>
      <c r="C1805" s="4"/>
      <c r="D1805" s="2"/>
      <c r="E1805" s="2"/>
      <c r="F1805" s="51"/>
      <c r="G1805" s="808"/>
      <c r="H1805" s="2"/>
      <c r="I1805" s="2"/>
      <c r="J1805" s="4"/>
    </row>
    <row r="1806" spans="1:10" s="9" customFormat="1" x14ac:dyDescent="0.2">
      <c r="A1806" s="4"/>
      <c r="B1806" s="2"/>
      <c r="C1806" s="4"/>
      <c r="D1806" s="2"/>
      <c r="E1806" s="2"/>
      <c r="F1806" s="51"/>
      <c r="G1806" s="808"/>
      <c r="H1806" s="2"/>
      <c r="I1806" s="2"/>
      <c r="J1806" s="4"/>
    </row>
    <row r="1807" spans="1:10" s="9" customFormat="1" x14ac:dyDescent="0.2">
      <c r="A1807" s="4"/>
      <c r="B1807" s="2"/>
      <c r="C1807" s="4"/>
      <c r="D1807" s="2"/>
      <c r="E1807" s="2"/>
      <c r="F1807" s="51"/>
      <c r="G1807" s="808"/>
      <c r="H1807" s="2"/>
      <c r="I1807" s="2"/>
      <c r="J1807" s="4"/>
    </row>
    <row r="1808" spans="1:10" s="9" customFormat="1" x14ac:dyDescent="0.2">
      <c r="A1808" s="4"/>
      <c r="B1808" s="2"/>
      <c r="C1808" s="4"/>
      <c r="D1808" s="2"/>
      <c r="E1808" s="2"/>
      <c r="F1808" s="51"/>
      <c r="G1808" s="808"/>
      <c r="H1808" s="2"/>
      <c r="I1808" s="2"/>
      <c r="J1808" s="4"/>
    </row>
    <row r="1809" spans="1:10" s="9" customFormat="1" x14ac:dyDescent="0.2">
      <c r="A1809" s="4"/>
      <c r="B1809" s="2"/>
      <c r="C1809" s="4"/>
      <c r="D1809" s="2"/>
      <c r="E1809" s="2"/>
      <c r="F1809" s="51"/>
      <c r="G1809" s="808"/>
      <c r="H1809" s="2"/>
      <c r="I1809" s="2"/>
      <c r="J1809" s="4"/>
    </row>
    <row r="1810" spans="1:10" s="9" customFormat="1" x14ac:dyDescent="0.2">
      <c r="A1810" s="4"/>
      <c r="B1810" s="2"/>
      <c r="C1810" s="4"/>
      <c r="D1810" s="2"/>
      <c r="E1810" s="2"/>
      <c r="F1810" s="51"/>
      <c r="G1810" s="808"/>
      <c r="H1810" s="2"/>
      <c r="I1810" s="2"/>
      <c r="J1810" s="4"/>
    </row>
    <row r="1811" spans="1:10" s="9" customFormat="1" x14ac:dyDescent="0.2">
      <c r="A1811" s="4"/>
      <c r="B1811" s="2"/>
      <c r="C1811" s="4"/>
      <c r="D1811" s="2"/>
      <c r="E1811" s="2"/>
      <c r="F1811" s="51"/>
      <c r="G1811" s="808"/>
      <c r="H1811" s="2"/>
      <c r="I1811" s="2"/>
      <c r="J1811" s="4"/>
    </row>
    <row r="1812" spans="1:10" s="9" customFormat="1" x14ac:dyDescent="0.2">
      <c r="A1812" s="4"/>
      <c r="B1812" s="2"/>
      <c r="C1812" s="4"/>
      <c r="D1812" s="2"/>
      <c r="E1812" s="2"/>
      <c r="F1812" s="51"/>
      <c r="G1812" s="808"/>
      <c r="H1812" s="2"/>
      <c r="I1812" s="2"/>
      <c r="J1812" s="4"/>
    </row>
    <row r="1813" spans="1:10" s="9" customFormat="1" x14ac:dyDescent="0.2">
      <c r="A1813" s="4"/>
      <c r="B1813" s="2"/>
      <c r="C1813" s="4"/>
      <c r="D1813" s="2"/>
      <c r="E1813" s="2"/>
      <c r="F1813" s="51"/>
      <c r="G1813" s="808"/>
      <c r="H1813" s="2"/>
      <c r="I1813" s="2"/>
      <c r="J1813" s="4"/>
    </row>
    <row r="1814" spans="1:10" s="9" customFormat="1" x14ac:dyDescent="0.2">
      <c r="A1814" s="4"/>
      <c r="B1814" s="2"/>
      <c r="C1814" s="4"/>
      <c r="D1814" s="2"/>
      <c r="E1814" s="2"/>
      <c r="F1814" s="51"/>
      <c r="G1814" s="808"/>
      <c r="H1814" s="2"/>
      <c r="I1814" s="2"/>
      <c r="J1814" s="4"/>
    </row>
    <row r="1815" spans="1:10" s="9" customFormat="1" x14ac:dyDescent="0.2">
      <c r="A1815" s="4"/>
      <c r="B1815" s="2"/>
      <c r="C1815" s="4"/>
      <c r="D1815" s="2"/>
      <c r="E1815" s="2"/>
      <c r="F1815" s="51"/>
      <c r="G1815" s="808"/>
      <c r="H1815" s="2"/>
      <c r="I1815" s="2"/>
      <c r="J1815" s="4"/>
    </row>
    <row r="1816" spans="1:10" s="9" customFormat="1" x14ac:dyDescent="0.2">
      <c r="A1816" s="4"/>
      <c r="B1816" s="2"/>
      <c r="C1816" s="4"/>
      <c r="D1816" s="2"/>
      <c r="E1816" s="2"/>
      <c r="F1816" s="51"/>
      <c r="G1816" s="808"/>
      <c r="H1816" s="2"/>
      <c r="I1816" s="2"/>
      <c r="J1816" s="4"/>
    </row>
    <row r="1817" spans="1:10" s="9" customFormat="1" x14ac:dyDescent="0.2">
      <c r="A1817" s="4"/>
      <c r="B1817" s="2"/>
      <c r="C1817" s="4"/>
      <c r="D1817" s="2"/>
      <c r="E1817" s="2"/>
      <c r="F1817" s="51"/>
      <c r="G1817" s="808"/>
      <c r="H1817" s="2"/>
      <c r="I1817" s="2"/>
      <c r="J1817" s="4"/>
    </row>
    <row r="1818" spans="1:10" s="9" customFormat="1" x14ac:dyDescent="0.2">
      <c r="A1818" s="4"/>
      <c r="B1818" s="2"/>
      <c r="C1818" s="4"/>
      <c r="D1818" s="2"/>
      <c r="E1818" s="2"/>
      <c r="F1818" s="51"/>
      <c r="G1818" s="808"/>
      <c r="H1818" s="2"/>
      <c r="I1818" s="2"/>
      <c r="J1818" s="4"/>
    </row>
    <row r="1819" spans="1:10" s="9" customFormat="1" x14ac:dyDescent="0.2">
      <c r="A1819" s="4"/>
      <c r="B1819" s="2"/>
      <c r="C1819" s="4"/>
      <c r="D1819" s="2"/>
      <c r="E1819" s="2"/>
      <c r="F1819" s="51"/>
      <c r="G1819" s="808"/>
      <c r="H1819" s="2"/>
      <c r="I1819" s="2"/>
      <c r="J1819" s="4"/>
    </row>
    <row r="1820" spans="1:10" s="9" customFormat="1" x14ac:dyDescent="0.2">
      <c r="A1820" s="4"/>
      <c r="B1820" s="2"/>
      <c r="C1820" s="4"/>
      <c r="D1820" s="2"/>
      <c r="E1820" s="2"/>
      <c r="F1820" s="51"/>
      <c r="G1820" s="808"/>
      <c r="H1820" s="2"/>
      <c r="I1820" s="2"/>
      <c r="J1820" s="4"/>
    </row>
    <row r="1821" spans="1:10" s="9" customFormat="1" x14ac:dyDescent="0.2">
      <c r="A1821" s="4"/>
      <c r="B1821" s="2"/>
      <c r="C1821" s="4"/>
      <c r="D1821" s="2"/>
      <c r="E1821" s="2"/>
      <c r="F1821" s="51"/>
      <c r="G1821" s="808"/>
      <c r="H1821" s="2"/>
      <c r="I1821" s="2"/>
      <c r="J1821" s="4"/>
    </row>
    <row r="1822" spans="1:10" s="9" customFormat="1" x14ac:dyDescent="0.2">
      <c r="A1822" s="4"/>
      <c r="B1822" s="2"/>
      <c r="C1822" s="4"/>
      <c r="D1822" s="2"/>
      <c r="E1822" s="2"/>
      <c r="F1822" s="51"/>
      <c r="G1822" s="808"/>
      <c r="H1822" s="2"/>
      <c r="I1822" s="2"/>
      <c r="J1822" s="4"/>
    </row>
    <row r="1823" spans="1:10" s="9" customFormat="1" x14ac:dyDescent="0.2">
      <c r="A1823" s="4"/>
      <c r="B1823" s="2"/>
      <c r="C1823" s="4"/>
      <c r="D1823" s="2"/>
      <c r="E1823" s="2"/>
      <c r="F1823" s="51"/>
      <c r="G1823" s="808"/>
      <c r="H1823" s="2"/>
      <c r="I1823" s="2"/>
      <c r="J1823" s="4"/>
    </row>
    <row r="1824" spans="1:10" s="9" customFormat="1" x14ac:dyDescent="0.2">
      <c r="A1824" s="4"/>
      <c r="B1824" s="2"/>
      <c r="C1824" s="4"/>
      <c r="D1824" s="2"/>
      <c r="E1824" s="2"/>
      <c r="F1824" s="51"/>
      <c r="G1824" s="808"/>
      <c r="H1824" s="2"/>
      <c r="I1824" s="2"/>
      <c r="J1824" s="4"/>
    </row>
    <row r="1825" spans="1:10" s="9" customFormat="1" x14ac:dyDescent="0.2">
      <c r="A1825" s="4"/>
      <c r="B1825" s="2"/>
      <c r="C1825" s="4"/>
      <c r="D1825" s="2"/>
      <c r="E1825" s="2"/>
      <c r="F1825" s="51"/>
      <c r="G1825" s="808"/>
      <c r="H1825" s="2"/>
      <c r="I1825" s="2"/>
      <c r="J1825" s="4"/>
    </row>
    <row r="1826" spans="1:10" s="9" customFormat="1" x14ac:dyDescent="0.2">
      <c r="A1826" s="4"/>
      <c r="B1826" s="2"/>
      <c r="C1826" s="4"/>
      <c r="D1826" s="2"/>
      <c r="E1826" s="2"/>
      <c r="F1826" s="51"/>
      <c r="G1826" s="808"/>
      <c r="H1826" s="2"/>
      <c r="I1826" s="2"/>
      <c r="J1826" s="4"/>
    </row>
    <row r="1827" spans="1:10" s="9" customFormat="1" x14ac:dyDescent="0.2">
      <c r="A1827" s="4"/>
      <c r="B1827" s="2"/>
      <c r="C1827" s="4"/>
      <c r="D1827" s="2"/>
      <c r="E1827" s="2"/>
      <c r="F1827" s="51"/>
      <c r="G1827" s="808"/>
      <c r="H1827" s="2"/>
      <c r="I1827" s="2"/>
      <c r="J1827" s="4"/>
    </row>
    <row r="1828" spans="1:10" s="9" customFormat="1" x14ac:dyDescent="0.2">
      <c r="A1828" s="4"/>
      <c r="B1828" s="2"/>
      <c r="C1828" s="4"/>
      <c r="D1828" s="2"/>
      <c r="E1828" s="2"/>
      <c r="F1828" s="51"/>
      <c r="G1828" s="808"/>
      <c r="H1828" s="2"/>
      <c r="I1828" s="2"/>
      <c r="J1828" s="4"/>
    </row>
    <row r="1829" spans="1:10" s="9" customFormat="1" x14ac:dyDescent="0.2">
      <c r="A1829" s="4"/>
      <c r="B1829" s="2"/>
      <c r="C1829" s="4"/>
      <c r="D1829" s="2"/>
      <c r="E1829" s="2"/>
      <c r="F1829" s="51"/>
      <c r="G1829" s="808"/>
      <c r="H1829" s="2"/>
      <c r="I1829" s="2"/>
      <c r="J1829" s="4"/>
    </row>
    <row r="1830" spans="1:10" s="9" customFormat="1" x14ac:dyDescent="0.2">
      <c r="A1830" s="4"/>
      <c r="B1830" s="2"/>
      <c r="C1830" s="4"/>
      <c r="D1830" s="2"/>
      <c r="E1830" s="2"/>
      <c r="F1830" s="51"/>
      <c r="G1830" s="808"/>
      <c r="H1830" s="2"/>
      <c r="I1830" s="2"/>
      <c r="J1830" s="4"/>
    </row>
    <row r="1831" spans="1:10" s="9" customFormat="1" x14ac:dyDescent="0.2">
      <c r="A1831" s="4"/>
      <c r="B1831" s="2"/>
      <c r="C1831" s="4"/>
      <c r="D1831" s="2"/>
      <c r="E1831" s="2"/>
      <c r="F1831" s="51"/>
      <c r="G1831" s="808"/>
      <c r="H1831" s="2"/>
      <c r="I1831" s="2"/>
      <c r="J1831" s="4"/>
    </row>
    <row r="1832" spans="1:10" s="9" customFormat="1" x14ac:dyDescent="0.2">
      <c r="A1832" s="4"/>
      <c r="B1832" s="2"/>
      <c r="C1832" s="4"/>
      <c r="D1832" s="2"/>
      <c r="E1832" s="2"/>
      <c r="F1832" s="51"/>
      <c r="G1832" s="808"/>
      <c r="H1832" s="2"/>
      <c r="I1832" s="2"/>
      <c r="J1832" s="4"/>
    </row>
    <row r="1833" spans="1:10" s="9" customFormat="1" x14ac:dyDescent="0.2">
      <c r="A1833" s="4"/>
      <c r="B1833" s="2"/>
      <c r="C1833" s="4"/>
      <c r="D1833" s="2"/>
      <c r="E1833" s="2"/>
      <c r="F1833" s="51"/>
      <c r="G1833" s="808"/>
      <c r="H1833" s="2"/>
      <c r="I1833" s="2"/>
      <c r="J1833" s="4"/>
    </row>
    <row r="1834" spans="1:10" s="9" customFormat="1" x14ac:dyDescent="0.2">
      <c r="A1834" s="4"/>
      <c r="B1834" s="2"/>
      <c r="C1834" s="4"/>
      <c r="D1834" s="2"/>
      <c r="E1834" s="2"/>
      <c r="F1834" s="51"/>
      <c r="G1834" s="808"/>
      <c r="H1834" s="2"/>
      <c r="I1834" s="2"/>
      <c r="J1834" s="4"/>
    </row>
    <row r="1835" spans="1:10" s="9" customFormat="1" x14ac:dyDescent="0.2">
      <c r="A1835" s="4"/>
      <c r="B1835" s="2"/>
      <c r="C1835" s="4"/>
      <c r="D1835" s="2"/>
      <c r="E1835" s="2"/>
      <c r="F1835" s="51"/>
      <c r="G1835" s="808"/>
      <c r="H1835" s="2"/>
      <c r="I1835" s="2"/>
      <c r="J1835" s="4"/>
    </row>
    <row r="1836" spans="1:10" s="9" customFormat="1" x14ac:dyDescent="0.2">
      <c r="A1836" s="4"/>
      <c r="B1836" s="2"/>
      <c r="C1836" s="4"/>
      <c r="D1836" s="2"/>
      <c r="E1836" s="2"/>
      <c r="F1836" s="51"/>
      <c r="G1836" s="808"/>
      <c r="H1836" s="2"/>
      <c r="I1836" s="2"/>
      <c r="J1836" s="4"/>
    </row>
    <row r="1837" spans="1:10" s="9" customFormat="1" x14ac:dyDescent="0.2">
      <c r="A1837" s="4"/>
      <c r="B1837" s="2"/>
      <c r="C1837" s="4"/>
      <c r="D1837" s="2"/>
      <c r="E1837" s="2"/>
      <c r="F1837" s="51"/>
      <c r="G1837" s="808"/>
      <c r="H1837" s="2"/>
      <c r="I1837" s="2"/>
      <c r="J1837" s="4"/>
    </row>
    <row r="1838" spans="1:10" s="9" customFormat="1" x14ac:dyDescent="0.2">
      <c r="A1838" s="4"/>
      <c r="B1838" s="2"/>
      <c r="C1838" s="4"/>
      <c r="D1838" s="2"/>
      <c r="E1838" s="2"/>
      <c r="F1838" s="51"/>
      <c r="G1838" s="808"/>
      <c r="H1838" s="2"/>
      <c r="I1838" s="2"/>
      <c r="J1838" s="4"/>
    </row>
    <row r="1839" spans="1:10" s="9" customFormat="1" x14ac:dyDescent="0.2">
      <c r="A1839" s="4"/>
      <c r="B1839" s="2"/>
      <c r="C1839" s="4"/>
      <c r="D1839" s="2"/>
      <c r="E1839" s="2"/>
      <c r="F1839" s="51"/>
      <c r="G1839" s="808"/>
      <c r="H1839" s="2"/>
      <c r="I1839" s="2"/>
      <c r="J1839" s="4"/>
    </row>
    <row r="1840" spans="1:10" s="9" customFormat="1" x14ac:dyDescent="0.2">
      <c r="A1840" s="4"/>
      <c r="B1840" s="2"/>
      <c r="C1840" s="4"/>
      <c r="D1840" s="2"/>
      <c r="E1840" s="2"/>
      <c r="F1840" s="51"/>
      <c r="G1840" s="808"/>
      <c r="H1840" s="2"/>
      <c r="I1840" s="2"/>
      <c r="J1840" s="4"/>
    </row>
    <row r="1841" spans="1:10" s="9" customFormat="1" x14ac:dyDescent="0.2">
      <c r="A1841" s="4"/>
      <c r="B1841" s="2"/>
      <c r="C1841" s="4"/>
      <c r="D1841" s="2"/>
      <c r="E1841" s="2"/>
      <c r="F1841" s="51"/>
      <c r="G1841" s="808"/>
      <c r="H1841" s="2"/>
      <c r="I1841" s="2"/>
      <c r="J1841" s="4"/>
    </row>
    <row r="1842" spans="1:10" s="9" customFormat="1" x14ac:dyDescent="0.2">
      <c r="A1842" s="4"/>
      <c r="B1842" s="2"/>
      <c r="C1842" s="4"/>
      <c r="D1842" s="2"/>
      <c r="E1842" s="2"/>
      <c r="F1842" s="51"/>
      <c r="G1842" s="808"/>
      <c r="H1842" s="2"/>
      <c r="I1842" s="2"/>
      <c r="J1842" s="4"/>
    </row>
    <row r="1843" spans="1:10" s="9" customFormat="1" x14ac:dyDescent="0.2">
      <c r="A1843" s="4"/>
      <c r="B1843" s="2"/>
      <c r="C1843" s="4"/>
      <c r="D1843" s="2"/>
      <c r="E1843" s="2"/>
      <c r="F1843" s="51"/>
      <c r="G1843" s="808"/>
      <c r="H1843" s="2"/>
      <c r="I1843" s="2"/>
      <c r="J1843" s="4"/>
    </row>
    <row r="1844" spans="1:10" s="9" customFormat="1" x14ac:dyDescent="0.2">
      <c r="A1844" s="4"/>
      <c r="B1844" s="2"/>
      <c r="C1844" s="4"/>
      <c r="D1844" s="2"/>
      <c r="E1844" s="2"/>
      <c r="F1844" s="51"/>
      <c r="G1844" s="808"/>
      <c r="H1844" s="2"/>
      <c r="I1844" s="2"/>
      <c r="J1844" s="4"/>
    </row>
    <row r="1845" spans="1:10" s="9" customFormat="1" x14ac:dyDescent="0.2">
      <c r="A1845" s="4"/>
      <c r="B1845" s="2"/>
      <c r="C1845" s="4"/>
      <c r="D1845" s="2"/>
      <c r="E1845" s="2"/>
      <c r="F1845" s="51"/>
      <c r="G1845" s="808"/>
      <c r="H1845" s="2"/>
      <c r="I1845" s="2"/>
      <c r="J1845" s="4"/>
    </row>
    <row r="1846" spans="1:10" s="9" customFormat="1" x14ac:dyDescent="0.2">
      <c r="A1846" s="4"/>
      <c r="B1846" s="2"/>
      <c r="C1846" s="4"/>
      <c r="D1846" s="2"/>
      <c r="E1846" s="2"/>
      <c r="F1846" s="51"/>
      <c r="G1846" s="808"/>
      <c r="H1846" s="2"/>
      <c r="I1846" s="2"/>
      <c r="J1846" s="4"/>
    </row>
    <row r="1847" spans="1:10" s="9" customFormat="1" x14ac:dyDescent="0.2">
      <c r="A1847" s="4"/>
      <c r="B1847" s="2"/>
      <c r="C1847" s="4"/>
      <c r="D1847" s="2"/>
      <c r="E1847" s="2"/>
      <c r="F1847" s="51"/>
      <c r="G1847" s="808"/>
      <c r="H1847" s="2"/>
      <c r="I1847" s="2"/>
      <c r="J1847" s="4"/>
    </row>
    <row r="1848" spans="1:10" s="9" customFormat="1" x14ac:dyDescent="0.2">
      <c r="A1848" s="4"/>
      <c r="B1848" s="2"/>
      <c r="C1848" s="4"/>
      <c r="D1848" s="2"/>
      <c r="E1848" s="2"/>
      <c r="F1848" s="51"/>
      <c r="G1848" s="808"/>
      <c r="H1848" s="2"/>
      <c r="I1848" s="2"/>
      <c r="J1848" s="4"/>
    </row>
    <row r="1849" spans="1:10" s="9" customFormat="1" x14ac:dyDescent="0.2">
      <c r="A1849" s="4"/>
      <c r="B1849" s="2"/>
      <c r="C1849" s="4"/>
      <c r="D1849" s="2"/>
      <c r="E1849" s="2"/>
      <c r="F1849" s="51"/>
      <c r="G1849" s="808"/>
      <c r="H1849" s="2"/>
      <c r="I1849" s="2"/>
      <c r="J1849" s="4"/>
    </row>
    <row r="1850" spans="1:10" s="9" customFormat="1" x14ac:dyDescent="0.2">
      <c r="A1850" s="4"/>
      <c r="B1850" s="2"/>
      <c r="C1850" s="4"/>
      <c r="D1850" s="2"/>
      <c r="E1850" s="2"/>
      <c r="F1850" s="51"/>
      <c r="G1850" s="808"/>
      <c r="H1850" s="2"/>
      <c r="I1850" s="2"/>
      <c r="J1850" s="4"/>
    </row>
    <row r="1851" spans="1:10" s="9" customFormat="1" x14ac:dyDescent="0.2">
      <c r="A1851" s="4"/>
      <c r="B1851" s="2"/>
      <c r="C1851" s="4"/>
      <c r="D1851" s="2"/>
      <c r="E1851" s="2"/>
      <c r="F1851" s="51"/>
      <c r="G1851" s="808"/>
      <c r="H1851" s="2"/>
      <c r="I1851" s="2"/>
      <c r="J1851" s="4"/>
    </row>
    <row r="1852" spans="1:10" s="9" customFormat="1" x14ac:dyDescent="0.2">
      <c r="A1852" s="4"/>
      <c r="B1852" s="2"/>
      <c r="C1852" s="4"/>
      <c r="D1852" s="2"/>
      <c r="E1852" s="2"/>
      <c r="F1852" s="51"/>
      <c r="G1852" s="808"/>
      <c r="H1852" s="2"/>
      <c r="I1852" s="2"/>
      <c r="J1852" s="4"/>
    </row>
    <row r="1853" spans="1:10" s="9" customFormat="1" x14ac:dyDescent="0.2">
      <c r="A1853" s="4"/>
      <c r="B1853" s="2"/>
      <c r="C1853" s="4"/>
      <c r="D1853" s="2"/>
      <c r="E1853" s="2"/>
      <c r="F1853" s="51"/>
      <c r="G1853" s="808"/>
      <c r="H1853" s="2"/>
      <c r="I1853" s="2"/>
      <c r="J1853" s="4"/>
    </row>
    <row r="1854" spans="1:10" s="9" customFormat="1" x14ac:dyDescent="0.2">
      <c r="A1854" s="4"/>
      <c r="B1854" s="2"/>
      <c r="C1854" s="4"/>
      <c r="D1854" s="2"/>
      <c r="E1854" s="2"/>
      <c r="F1854" s="51"/>
      <c r="G1854" s="808"/>
      <c r="H1854" s="2"/>
      <c r="I1854" s="2"/>
      <c r="J1854" s="4"/>
    </row>
    <row r="1855" spans="1:10" s="9" customFormat="1" x14ac:dyDescent="0.2">
      <c r="A1855" s="4"/>
      <c r="B1855" s="2"/>
      <c r="C1855" s="4"/>
      <c r="D1855" s="2"/>
      <c r="E1855" s="2"/>
      <c r="F1855" s="51"/>
      <c r="G1855" s="808"/>
      <c r="H1855" s="2"/>
      <c r="I1855" s="2"/>
      <c r="J1855" s="4"/>
    </row>
    <row r="1856" spans="1:10" s="9" customFormat="1" x14ac:dyDescent="0.2">
      <c r="A1856" s="4"/>
      <c r="B1856" s="2"/>
      <c r="C1856" s="4"/>
      <c r="D1856" s="2"/>
      <c r="E1856" s="2"/>
      <c r="F1856" s="51"/>
      <c r="G1856" s="808"/>
      <c r="H1856" s="2"/>
      <c r="I1856" s="2"/>
      <c r="J1856" s="4"/>
    </row>
    <row r="1857" spans="1:10" s="9" customFormat="1" x14ac:dyDescent="0.2">
      <c r="A1857" s="4"/>
      <c r="B1857" s="2"/>
      <c r="C1857" s="4"/>
      <c r="D1857" s="2"/>
      <c r="E1857" s="2"/>
      <c r="F1857" s="51"/>
      <c r="G1857" s="808"/>
      <c r="H1857" s="2"/>
      <c r="I1857" s="2"/>
      <c r="J1857" s="4"/>
    </row>
    <row r="1858" spans="1:10" s="9" customFormat="1" x14ac:dyDescent="0.2">
      <c r="A1858" s="4"/>
      <c r="B1858" s="2"/>
      <c r="C1858" s="4"/>
      <c r="D1858" s="2"/>
      <c r="E1858" s="2"/>
      <c r="F1858" s="51"/>
      <c r="G1858" s="808"/>
      <c r="H1858" s="2"/>
      <c r="I1858" s="2"/>
      <c r="J1858" s="4"/>
    </row>
    <row r="1859" spans="1:10" s="9" customFormat="1" x14ac:dyDescent="0.2">
      <c r="A1859" s="4"/>
      <c r="B1859" s="2"/>
      <c r="C1859" s="4"/>
      <c r="D1859" s="2"/>
      <c r="E1859" s="2"/>
      <c r="F1859" s="51"/>
      <c r="G1859" s="808"/>
      <c r="H1859" s="2"/>
      <c r="I1859" s="2"/>
      <c r="J1859" s="4"/>
    </row>
    <row r="1860" spans="1:10" s="9" customFormat="1" x14ac:dyDescent="0.2">
      <c r="A1860" s="4"/>
      <c r="B1860" s="2"/>
      <c r="C1860" s="4"/>
      <c r="D1860" s="2"/>
      <c r="E1860" s="2"/>
      <c r="F1860" s="51"/>
      <c r="G1860" s="808"/>
      <c r="H1860" s="2"/>
      <c r="I1860" s="2"/>
      <c r="J1860" s="4"/>
    </row>
    <row r="1861" spans="1:10" s="9" customFormat="1" x14ac:dyDescent="0.2">
      <c r="A1861" s="4"/>
      <c r="B1861" s="2"/>
      <c r="C1861" s="4"/>
      <c r="D1861" s="2"/>
      <c r="E1861" s="2"/>
      <c r="F1861" s="51"/>
      <c r="G1861" s="808"/>
      <c r="H1861" s="2"/>
      <c r="I1861" s="2"/>
      <c r="J1861" s="4"/>
    </row>
    <row r="1862" spans="1:10" s="9" customFormat="1" x14ac:dyDescent="0.2">
      <c r="A1862" s="4"/>
      <c r="B1862" s="2"/>
      <c r="C1862" s="4"/>
      <c r="D1862" s="2"/>
      <c r="E1862" s="2"/>
      <c r="F1862" s="51"/>
      <c r="G1862" s="808"/>
      <c r="H1862" s="2"/>
      <c r="I1862" s="2"/>
      <c r="J1862" s="4"/>
    </row>
    <row r="1863" spans="1:10" s="9" customFormat="1" x14ac:dyDescent="0.2">
      <c r="A1863" s="4"/>
      <c r="B1863" s="2"/>
      <c r="C1863" s="4"/>
      <c r="D1863" s="2"/>
      <c r="E1863" s="2"/>
      <c r="F1863" s="51"/>
      <c r="G1863" s="808"/>
      <c r="H1863" s="2"/>
      <c r="I1863" s="2"/>
      <c r="J1863" s="4"/>
    </row>
    <row r="1864" spans="1:10" s="9" customFormat="1" x14ac:dyDescent="0.2">
      <c r="A1864" s="4"/>
      <c r="B1864" s="2"/>
      <c r="C1864" s="4"/>
      <c r="D1864" s="2"/>
      <c r="E1864" s="2"/>
      <c r="F1864" s="51"/>
      <c r="G1864" s="808"/>
      <c r="H1864" s="2"/>
      <c r="I1864" s="2"/>
      <c r="J1864" s="4"/>
    </row>
    <row r="1865" spans="1:10" s="9" customFormat="1" x14ac:dyDescent="0.2">
      <c r="A1865" s="4"/>
      <c r="B1865" s="2"/>
      <c r="C1865" s="4"/>
      <c r="D1865" s="2"/>
      <c r="E1865" s="2"/>
      <c r="F1865" s="51"/>
      <c r="G1865" s="808"/>
      <c r="H1865" s="2"/>
      <c r="I1865" s="2"/>
      <c r="J1865" s="4"/>
    </row>
    <row r="1866" spans="1:10" s="9" customFormat="1" x14ac:dyDescent="0.2">
      <c r="A1866" s="4"/>
      <c r="B1866" s="2"/>
      <c r="C1866" s="4"/>
      <c r="D1866" s="2"/>
      <c r="E1866" s="2"/>
      <c r="F1866" s="51"/>
      <c r="G1866" s="808"/>
      <c r="H1866" s="2"/>
      <c r="I1866" s="2"/>
      <c r="J1866" s="4"/>
    </row>
    <row r="1867" spans="1:10" s="9" customFormat="1" x14ac:dyDescent="0.2">
      <c r="A1867" s="4"/>
      <c r="B1867" s="2"/>
      <c r="C1867" s="4"/>
      <c r="D1867" s="2"/>
      <c r="E1867" s="2"/>
      <c r="F1867" s="51"/>
      <c r="G1867" s="808"/>
      <c r="H1867" s="2"/>
      <c r="I1867" s="2"/>
      <c r="J1867" s="4"/>
    </row>
    <row r="1868" spans="1:10" s="9" customFormat="1" x14ac:dyDescent="0.2">
      <c r="A1868" s="4"/>
      <c r="B1868" s="2"/>
      <c r="C1868" s="4"/>
      <c r="D1868" s="2"/>
      <c r="E1868" s="2"/>
      <c r="F1868" s="51"/>
      <c r="G1868" s="808"/>
      <c r="H1868" s="2"/>
      <c r="I1868" s="2"/>
      <c r="J1868" s="4"/>
    </row>
    <row r="1869" spans="1:10" s="9" customFormat="1" x14ac:dyDescent="0.2">
      <c r="A1869" s="4"/>
      <c r="B1869" s="2"/>
      <c r="C1869" s="4"/>
      <c r="D1869" s="2"/>
      <c r="E1869" s="2"/>
      <c r="F1869" s="51"/>
      <c r="G1869" s="808"/>
      <c r="H1869" s="2"/>
      <c r="I1869" s="2"/>
      <c r="J1869" s="4"/>
    </row>
    <row r="1870" spans="1:10" s="9" customFormat="1" x14ac:dyDescent="0.2">
      <c r="A1870" s="4"/>
      <c r="B1870" s="2"/>
      <c r="C1870" s="4"/>
      <c r="D1870" s="2"/>
      <c r="E1870" s="2"/>
      <c r="F1870" s="51"/>
      <c r="G1870" s="808"/>
      <c r="H1870" s="2"/>
      <c r="I1870" s="2"/>
      <c r="J1870" s="4"/>
    </row>
    <row r="1871" spans="1:10" s="9" customFormat="1" x14ac:dyDescent="0.2">
      <c r="A1871" s="4"/>
      <c r="B1871" s="2"/>
      <c r="C1871" s="4"/>
      <c r="D1871" s="2"/>
      <c r="E1871" s="2"/>
      <c r="F1871" s="51"/>
      <c r="G1871" s="808"/>
      <c r="H1871" s="2"/>
      <c r="I1871" s="2"/>
      <c r="J1871" s="4"/>
    </row>
    <row r="1872" spans="1:10" s="9" customFormat="1" x14ac:dyDescent="0.2">
      <c r="A1872" s="4"/>
      <c r="B1872" s="2"/>
      <c r="C1872" s="4"/>
      <c r="D1872" s="2"/>
      <c r="E1872" s="2"/>
      <c r="F1872" s="51"/>
      <c r="G1872" s="808"/>
      <c r="H1872" s="2"/>
      <c r="I1872" s="2"/>
      <c r="J1872" s="4"/>
    </row>
    <row r="1873" spans="1:10" s="9" customFormat="1" x14ac:dyDescent="0.2">
      <c r="A1873" s="4"/>
      <c r="B1873" s="2"/>
      <c r="C1873" s="4"/>
      <c r="D1873" s="2"/>
      <c r="E1873" s="2"/>
      <c r="F1873" s="51"/>
      <c r="G1873" s="808"/>
      <c r="H1873" s="2"/>
      <c r="I1873" s="2"/>
      <c r="J1873" s="4"/>
    </row>
    <row r="1874" spans="1:10" s="9" customFormat="1" x14ac:dyDescent="0.2">
      <c r="A1874" s="4"/>
      <c r="B1874" s="2"/>
      <c r="C1874" s="4"/>
      <c r="D1874" s="2"/>
      <c r="E1874" s="2"/>
      <c r="F1874" s="51"/>
      <c r="G1874" s="808"/>
      <c r="H1874" s="2"/>
      <c r="I1874" s="2"/>
      <c r="J1874" s="4"/>
    </row>
    <row r="1875" spans="1:10" s="9" customFormat="1" x14ac:dyDescent="0.2">
      <c r="A1875" s="4"/>
      <c r="B1875" s="2"/>
      <c r="C1875" s="4"/>
      <c r="D1875" s="2"/>
      <c r="E1875" s="2"/>
      <c r="F1875" s="51"/>
      <c r="G1875" s="808"/>
      <c r="H1875" s="2"/>
      <c r="I1875" s="2"/>
      <c r="J1875" s="4"/>
    </row>
    <row r="1876" spans="1:10" s="9" customFormat="1" x14ac:dyDescent="0.2">
      <c r="A1876" s="4"/>
      <c r="B1876" s="2"/>
      <c r="C1876" s="4"/>
      <c r="D1876" s="2"/>
      <c r="E1876" s="2"/>
      <c r="F1876" s="51"/>
      <c r="G1876" s="808"/>
      <c r="H1876" s="2"/>
      <c r="I1876" s="2"/>
      <c r="J1876" s="4"/>
    </row>
    <row r="1877" spans="1:10" s="9" customFormat="1" x14ac:dyDescent="0.2">
      <c r="A1877" s="4"/>
      <c r="B1877" s="2"/>
      <c r="C1877" s="4"/>
      <c r="D1877" s="2"/>
      <c r="E1877" s="2"/>
      <c r="F1877" s="51"/>
      <c r="G1877" s="808"/>
      <c r="H1877" s="2"/>
      <c r="I1877" s="2"/>
      <c r="J1877" s="4"/>
    </row>
    <row r="1878" spans="1:10" s="9" customFormat="1" x14ac:dyDescent="0.2">
      <c r="A1878" s="4"/>
      <c r="B1878" s="2"/>
      <c r="C1878" s="4"/>
      <c r="D1878" s="2"/>
      <c r="E1878" s="2"/>
      <c r="F1878" s="51"/>
      <c r="G1878" s="808"/>
      <c r="H1878" s="2"/>
      <c r="I1878" s="2"/>
      <c r="J1878" s="4"/>
    </row>
    <row r="1879" spans="1:10" s="9" customFormat="1" x14ac:dyDescent="0.2">
      <c r="A1879" s="4"/>
      <c r="B1879" s="2"/>
      <c r="C1879" s="4"/>
      <c r="D1879" s="2"/>
      <c r="E1879" s="2"/>
      <c r="F1879" s="51"/>
      <c r="G1879" s="808"/>
      <c r="H1879" s="2"/>
      <c r="I1879" s="2"/>
      <c r="J1879" s="4"/>
    </row>
    <row r="1880" spans="1:10" s="9" customFormat="1" x14ac:dyDescent="0.2">
      <c r="A1880" s="4"/>
      <c r="B1880" s="2"/>
      <c r="C1880" s="4"/>
      <c r="D1880" s="2"/>
      <c r="E1880" s="2"/>
      <c r="F1880" s="51"/>
      <c r="G1880" s="808"/>
      <c r="H1880" s="2"/>
      <c r="I1880" s="2"/>
      <c r="J1880" s="4"/>
    </row>
    <row r="1881" spans="1:10" s="9" customFormat="1" x14ac:dyDescent="0.2">
      <c r="A1881" s="4"/>
      <c r="B1881" s="2"/>
      <c r="C1881" s="4"/>
      <c r="D1881" s="2"/>
      <c r="E1881" s="2"/>
      <c r="F1881" s="51"/>
      <c r="G1881" s="808"/>
      <c r="H1881" s="2"/>
      <c r="I1881" s="2"/>
      <c r="J1881" s="4"/>
    </row>
    <row r="1882" spans="1:10" s="9" customFormat="1" x14ac:dyDescent="0.2">
      <c r="A1882" s="4"/>
      <c r="B1882" s="2"/>
      <c r="C1882" s="4"/>
      <c r="D1882" s="2"/>
      <c r="E1882" s="2"/>
      <c r="F1882" s="51"/>
      <c r="G1882" s="808"/>
      <c r="H1882" s="2"/>
      <c r="I1882" s="2"/>
      <c r="J1882" s="4"/>
    </row>
    <row r="1883" spans="1:10" s="9" customFormat="1" x14ac:dyDescent="0.2">
      <c r="A1883" s="4"/>
      <c r="B1883" s="2"/>
      <c r="C1883" s="4"/>
      <c r="D1883" s="2"/>
      <c r="E1883" s="2"/>
      <c r="F1883" s="51"/>
      <c r="G1883" s="808"/>
      <c r="H1883" s="2"/>
      <c r="I1883" s="2"/>
      <c r="J1883" s="4"/>
    </row>
    <row r="1884" spans="1:10" s="9" customFormat="1" x14ac:dyDescent="0.2">
      <c r="A1884" s="4"/>
      <c r="B1884" s="2"/>
      <c r="C1884" s="4"/>
      <c r="D1884" s="2"/>
      <c r="E1884" s="2"/>
      <c r="F1884" s="51"/>
      <c r="G1884" s="808"/>
      <c r="H1884" s="2"/>
      <c r="I1884" s="2"/>
      <c r="J1884" s="4"/>
    </row>
    <row r="1885" spans="1:10" s="9" customFormat="1" x14ac:dyDescent="0.2">
      <c r="A1885" s="4"/>
      <c r="B1885" s="2"/>
      <c r="C1885" s="4"/>
      <c r="D1885" s="2"/>
      <c r="E1885" s="2"/>
      <c r="F1885" s="51"/>
      <c r="G1885" s="808"/>
      <c r="H1885" s="2"/>
      <c r="I1885" s="2"/>
      <c r="J1885" s="4"/>
    </row>
    <row r="1886" spans="1:10" s="9" customFormat="1" x14ac:dyDescent="0.2">
      <c r="A1886" s="4"/>
      <c r="B1886" s="2"/>
      <c r="C1886" s="4"/>
      <c r="D1886" s="2"/>
      <c r="E1886" s="2"/>
      <c r="F1886" s="51"/>
      <c r="G1886" s="808"/>
      <c r="H1886" s="2"/>
      <c r="I1886" s="2"/>
      <c r="J1886" s="4"/>
    </row>
    <row r="1887" spans="1:10" s="9" customFormat="1" x14ac:dyDescent="0.2">
      <c r="A1887" s="4"/>
      <c r="B1887" s="2"/>
      <c r="C1887" s="4"/>
      <c r="D1887" s="2"/>
      <c r="E1887" s="2"/>
      <c r="F1887" s="51"/>
      <c r="G1887" s="808"/>
      <c r="H1887" s="2"/>
      <c r="I1887" s="2"/>
      <c r="J1887" s="4"/>
    </row>
    <row r="1888" spans="1:10" s="9" customFormat="1" x14ac:dyDescent="0.2">
      <c r="A1888" s="4"/>
      <c r="B1888" s="2"/>
      <c r="C1888" s="4"/>
      <c r="D1888" s="2"/>
      <c r="E1888" s="2"/>
      <c r="F1888" s="51"/>
      <c r="G1888" s="808"/>
      <c r="H1888" s="2"/>
      <c r="I1888" s="2"/>
      <c r="J1888" s="4"/>
    </row>
    <row r="1889" spans="1:10" s="9" customFormat="1" x14ac:dyDescent="0.2">
      <c r="A1889" s="4"/>
      <c r="B1889" s="2"/>
      <c r="C1889" s="4"/>
      <c r="D1889" s="2"/>
      <c r="E1889" s="2"/>
      <c r="F1889" s="51"/>
      <c r="G1889" s="808"/>
      <c r="H1889" s="2"/>
      <c r="I1889" s="2"/>
      <c r="J1889" s="4"/>
    </row>
    <row r="1890" spans="1:10" s="9" customFormat="1" x14ac:dyDescent="0.2">
      <c r="A1890" s="4"/>
      <c r="B1890" s="2"/>
      <c r="C1890" s="4"/>
      <c r="D1890" s="2"/>
      <c r="E1890" s="2"/>
      <c r="F1890" s="51"/>
      <c r="G1890" s="808"/>
      <c r="H1890" s="2"/>
      <c r="I1890" s="2"/>
      <c r="J1890" s="4"/>
    </row>
    <row r="1891" spans="1:10" s="9" customFormat="1" x14ac:dyDescent="0.2">
      <c r="A1891" s="4"/>
      <c r="B1891" s="2"/>
      <c r="C1891" s="4"/>
      <c r="D1891" s="2"/>
      <c r="E1891" s="2"/>
      <c r="F1891" s="51"/>
      <c r="G1891" s="808"/>
      <c r="H1891" s="2"/>
      <c r="I1891" s="2"/>
      <c r="J1891" s="4"/>
    </row>
    <row r="1892" spans="1:10" s="9" customFormat="1" x14ac:dyDescent="0.2">
      <c r="A1892" s="4"/>
      <c r="B1892" s="2"/>
      <c r="C1892" s="4"/>
      <c r="D1892" s="2"/>
      <c r="E1892" s="2"/>
      <c r="F1892" s="51"/>
      <c r="G1892" s="808"/>
      <c r="H1892" s="2"/>
      <c r="I1892" s="2"/>
      <c r="J1892" s="4"/>
    </row>
    <row r="1893" spans="1:10" s="9" customFormat="1" x14ac:dyDescent="0.2">
      <c r="A1893" s="4"/>
      <c r="B1893" s="2"/>
      <c r="C1893" s="4"/>
      <c r="D1893" s="2"/>
      <c r="E1893" s="2"/>
      <c r="F1893" s="51"/>
      <c r="G1893" s="808"/>
      <c r="H1893" s="2"/>
      <c r="I1893" s="2"/>
      <c r="J1893" s="4"/>
    </row>
    <row r="1894" spans="1:10" s="9" customFormat="1" x14ac:dyDescent="0.2">
      <c r="A1894" s="4"/>
      <c r="B1894" s="2"/>
      <c r="C1894" s="4"/>
      <c r="D1894" s="2"/>
      <c r="E1894" s="2"/>
      <c r="F1894" s="51"/>
      <c r="G1894" s="808"/>
      <c r="H1894" s="2"/>
      <c r="I1894" s="2"/>
      <c r="J1894" s="4"/>
    </row>
    <row r="1895" spans="1:10" s="9" customFormat="1" x14ac:dyDescent="0.2">
      <c r="A1895" s="4"/>
      <c r="B1895" s="2"/>
      <c r="C1895" s="4"/>
      <c r="D1895" s="2"/>
      <c r="E1895" s="2"/>
      <c r="F1895" s="51"/>
      <c r="G1895" s="808"/>
      <c r="H1895" s="2"/>
      <c r="I1895" s="2"/>
      <c r="J1895" s="4"/>
    </row>
    <row r="1896" spans="1:10" s="9" customFormat="1" x14ac:dyDescent="0.2">
      <c r="A1896" s="4"/>
      <c r="B1896" s="2"/>
      <c r="C1896" s="4"/>
      <c r="D1896" s="2"/>
      <c r="E1896" s="2"/>
      <c r="F1896" s="51"/>
      <c r="G1896" s="808"/>
      <c r="H1896" s="2"/>
      <c r="I1896" s="2"/>
      <c r="J1896" s="4"/>
    </row>
    <row r="1897" spans="1:10" s="9" customFormat="1" x14ac:dyDescent="0.2">
      <c r="A1897" s="4"/>
      <c r="B1897" s="2"/>
      <c r="C1897" s="4"/>
      <c r="D1897" s="2"/>
      <c r="E1897" s="2"/>
      <c r="F1897" s="51"/>
      <c r="G1897" s="808"/>
      <c r="H1897" s="2"/>
      <c r="I1897" s="2"/>
      <c r="J1897" s="4"/>
    </row>
    <row r="1898" spans="1:10" s="9" customFormat="1" x14ac:dyDescent="0.2">
      <c r="A1898" s="4"/>
      <c r="B1898" s="2"/>
      <c r="C1898" s="4"/>
      <c r="D1898" s="2"/>
      <c r="E1898" s="2"/>
      <c r="F1898" s="51"/>
      <c r="G1898" s="808"/>
      <c r="H1898" s="2"/>
      <c r="I1898" s="2"/>
      <c r="J1898" s="4"/>
    </row>
    <row r="1899" spans="1:10" s="9" customFormat="1" x14ac:dyDescent="0.2">
      <c r="A1899" s="4"/>
      <c r="B1899" s="2"/>
      <c r="C1899" s="4"/>
      <c r="D1899" s="2"/>
      <c r="E1899" s="2"/>
      <c r="F1899" s="51"/>
      <c r="G1899" s="808"/>
      <c r="H1899" s="2"/>
      <c r="I1899" s="2"/>
      <c r="J1899" s="4"/>
    </row>
    <row r="1900" spans="1:10" s="9" customFormat="1" x14ac:dyDescent="0.2">
      <c r="A1900" s="4"/>
      <c r="B1900" s="2"/>
      <c r="C1900" s="4"/>
      <c r="D1900" s="2"/>
      <c r="E1900" s="2"/>
      <c r="F1900" s="51"/>
      <c r="G1900" s="808"/>
      <c r="H1900" s="2"/>
      <c r="I1900" s="2"/>
      <c r="J1900" s="4"/>
    </row>
    <row r="1901" spans="1:10" s="9" customFormat="1" x14ac:dyDescent="0.2">
      <c r="A1901" s="4"/>
      <c r="B1901" s="2"/>
      <c r="C1901" s="4"/>
      <c r="D1901" s="2"/>
      <c r="E1901" s="2"/>
      <c r="F1901" s="51"/>
      <c r="G1901" s="808"/>
      <c r="H1901" s="2"/>
      <c r="I1901" s="2"/>
      <c r="J1901" s="4"/>
    </row>
    <row r="1902" spans="1:10" s="9" customFormat="1" x14ac:dyDescent="0.2">
      <c r="A1902" s="4"/>
      <c r="B1902" s="2"/>
      <c r="C1902" s="4"/>
      <c r="D1902" s="2"/>
      <c r="E1902" s="2"/>
      <c r="F1902" s="51"/>
      <c r="G1902" s="808"/>
      <c r="H1902" s="2"/>
      <c r="I1902" s="2"/>
      <c r="J1902" s="4"/>
    </row>
    <row r="1903" spans="1:10" s="9" customFormat="1" x14ac:dyDescent="0.2">
      <c r="A1903" s="4"/>
      <c r="B1903" s="2"/>
      <c r="C1903" s="4"/>
      <c r="D1903" s="2"/>
      <c r="E1903" s="2"/>
      <c r="F1903" s="51"/>
      <c r="G1903" s="808"/>
      <c r="H1903" s="2"/>
      <c r="I1903" s="2"/>
      <c r="J1903" s="4"/>
    </row>
    <row r="1904" spans="1:10" s="9" customFormat="1" x14ac:dyDescent="0.2">
      <c r="A1904" s="4"/>
      <c r="B1904" s="2"/>
      <c r="C1904" s="4"/>
      <c r="D1904" s="2"/>
      <c r="E1904" s="2"/>
      <c r="F1904" s="51"/>
      <c r="G1904" s="808"/>
      <c r="H1904" s="2"/>
      <c r="I1904" s="2"/>
      <c r="J1904" s="4"/>
    </row>
    <row r="1905" spans="1:10" s="9" customFormat="1" x14ac:dyDescent="0.2">
      <c r="A1905" s="4"/>
      <c r="B1905" s="2"/>
      <c r="C1905" s="4"/>
      <c r="D1905" s="2"/>
      <c r="E1905" s="2"/>
      <c r="F1905" s="51"/>
      <c r="G1905" s="808"/>
      <c r="H1905" s="2"/>
      <c r="I1905" s="2"/>
      <c r="J1905" s="4"/>
    </row>
    <row r="1906" spans="1:10" s="9" customFormat="1" x14ac:dyDescent="0.2">
      <c r="A1906" s="4"/>
      <c r="B1906" s="2"/>
      <c r="C1906" s="4"/>
      <c r="D1906" s="2"/>
      <c r="E1906" s="2"/>
      <c r="F1906" s="51"/>
      <c r="G1906" s="808"/>
      <c r="H1906" s="2"/>
      <c r="I1906" s="2"/>
      <c r="J1906" s="4"/>
    </row>
    <row r="1907" spans="1:10" s="9" customFormat="1" x14ac:dyDescent="0.2">
      <c r="A1907" s="4"/>
      <c r="B1907" s="2"/>
      <c r="C1907" s="4"/>
      <c r="D1907" s="2"/>
      <c r="E1907" s="2"/>
      <c r="F1907" s="51"/>
      <c r="G1907" s="808"/>
      <c r="H1907" s="2"/>
      <c r="I1907" s="2"/>
      <c r="J1907" s="4"/>
    </row>
    <row r="1908" spans="1:10" s="9" customFormat="1" x14ac:dyDescent="0.2">
      <c r="A1908" s="4"/>
      <c r="B1908" s="2"/>
      <c r="C1908" s="4"/>
      <c r="D1908" s="2"/>
      <c r="E1908" s="2"/>
      <c r="F1908" s="51"/>
      <c r="G1908" s="808"/>
      <c r="H1908" s="2"/>
      <c r="I1908" s="2"/>
      <c r="J1908" s="4"/>
    </row>
    <row r="1909" spans="1:10" s="9" customFormat="1" x14ac:dyDescent="0.2">
      <c r="A1909" s="4"/>
      <c r="B1909" s="2"/>
      <c r="C1909" s="4"/>
      <c r="D1909" s="2"/>
      <c r="E1909" s="2"/>
      <c r="F1909" s="51"/>
      <c r="G1909" s="808"/>
      <c r="H1909" s="2"/>
      <c r="I1909" s="2"/>
      <c r="J1909" s="4"/>
    </row>
    <row r="1910" spans="1:10" s="9" customFormat="1" x14ac:dyDescent="0.2">
      <c r="A1910" s="4"/>
      <c r="B1910" s="2"/>
      <c r="C1910" s="4"/>
      <c r="D1910" s="2"/>
      <c r="E1910" s="2"/>
      <c r="F1910" s="51"/>
      <c r="G1910" s="808"/>
      <c r="H1910" s="2"/>
      <c r="I1910" s="2"/>
      <c r="J1910" s="4"/>
    </row>
    <row r="1911" spans="1:10" s="9" customFormat="1" x14ac:dyDescent="0.2">
      <c r="A1911" s="4"/>
      <c r="B1911" s="2"/>
      <c r="C1911" s="4"/>
      <c r="D1911" s="2"/>
      <c r="E1911" s="2"/>
      <c r="F1911" s="51"/>
      <c r="G1911" s="808"/>
      <c r="H1911" s="2"/>
      <c r="I1911" s="2"/>
      <c r="J1911" s="4"/>
    </row>
    <row r="1912" spans="1:10" s="9" customFormat="1" x14ac:dyDescent="0.2">
      <c r="A1912" s="4"/>
      <c r="B1912" s="2"/>
      <c r="C1912" s="4"/>
      <c r="D1912" s="2"/>
      <c r="E1912" s="2"/>
      <c r="F1912" s="51"/>
      <c r="G1912" s="808"/>
      <c r="H1912" s="2"/>
      <c r="I1912" s="2"/>
      <c r="J1912" s="4"/>
    </row>
    <row r="1913" spans="1:10" s="9" customFormat="1" x14ac:dyDescent="0.2">
      <c r="A1913" s="4"/>
      <c r="B1913" s="2"/>
      <c r="C1913" s="4"/>
      <c r="D1913" s="2"/>
      <c r="E1913" s="2"/>
      <c r="F1913" s="51"/>
      <c r="G1913" s="808"/>
      <c r="H1913" s="2"/>
      <c r="I1913" s="2"/>
      <c r="J1913" s="4"/>
    </row>
    <row r="1914" spans="1:10" s="9" customFormat="1" x14ac:dyDescent="0.2">
      <c r="A1914" s="4"/>
      <c r="B1914" s="2"/>
      <c r="C1914" s="4"/>
      <c r="D1914" s="2"/>
      <c r="E1914" s="2"/>
      <c r="F1914" s="51"/>
      <c r="G1914" s="808"/>
      <c r="H1914" s="2"/>
      <c r="I1914" s="2"/>
      <c r="J1914" s="4"/>
    </row>
    <row r="1915" spans="1:10" s="9" customFormat="1" x14ac:dyDescent="0.2">
      <c r="A1915" s="4"/>
      <c r="B1915" s="2"/>
      <c r="C1915" s="4"/>
      <c r="D1915" s="2"/>
      <c r="E1915" s="2"/>
      <c r="F1915" s="51"/>
      <c r="G1915" s="808"/>
      <c r="H1915" s="2"/>
      <c r="I1915" s="2"/>
      <c r="J1915" s="4"/>
    </row>
    <row r="1916" spans="1:10" s="9" customFormat="1" x14ac:dyDescent="0.2">
      <c r="A1916" s="4"/>
      <c r="B1916" s="2"/>
      <c r="C1916" s="4"/>
      <c r="D1916" s="2"/>
      <c r="E1916" s="2"/>
      <c r="F1916" s="51"/>
      <c r="G1916" s="808"/>
      <c r="H1916" s="2"/>
      <c r="I1916" s="2"/>
      <c r="J1916" s="4"/>
    </row>
    <row r="1917" spans="1:10" s="9" customFormat="1" x14ac:dyDescent="0.2">
      <c r="A1917" s="4"/>
      <c r="B1917" s="2"/>
      <c r="C1917" s="4"/>
      <c r="D1917" s="2"/>
      <c r="E1917" s="2"/>
      <c r="F1917" s="51"/>
      <c r="G1917" s="808"/>
      <c r="H1917" s="2"/>
      <c r="I1917" s="2"/>
      <c r="J1917" s="4"/>
    </row>
    <row r="1918" spans="1:10" s="9" customFormat="1" x14ac:dyDescent="0.2">
      <c r="A1918" s="4"/>
      <c r="B1918" s="2"/>
      <c r="C1918" s="4"/>
      <c r="D1918" s="2"/>
      <c r="E1918" s="2"/>
      <c r="F1918" s="51"/>
      <c r="G1918" s="808"/>
      <c r="H1918" s="2"/>
      <c r="I1918" s="2"/>
      <c r="J1918" s="4"/>
    </row>
    <row r="1919" spans="1:10" s="9" customFormat="1" x14ac:dyDescent="0.2">
      <c r="A1919" s="4"/>
      <c r="B1919" s="2"/>
      <c r="C1919" s="4"/>
      <c r="D1919" s="2"/>
      <c r="E1919" s="2"/>
      <c r="F1919" s="51"/>
      <c r="G1919" s="808"/>
      <c r="H1919" s="2"/>
      <c r="I1919" s="2"/>
      <c r="J1919" s="4"/>
    </row>
    <row r="1920" spans="1:10" s="9" customFormat="1" x14ac:dyDescent="0.2">
      <c r="A1920" s="4"/>
      <c r="B1920" s="2"/>
      <c r="C1920" s="4"/>
      <c r="D1920" s="2"/>
      <c r="E1920" s="2"/>
      <c r="F1920" s="51"/>
      <c r="G1920" s="808"/>
      <c r="H1920" s="2"/>
      <c r="I1920" s="2"/>
      <c r="J1920" s="4"/>
    </row>
    <row r="1921" spans="1:10" s="9" customFormat="1" x14ac:dyDescent="0.2">
      <c r="A1921" s="4"/>
      <c r="B1921" s="2"/>
      <c r="C1921" s="4"/>
      <c r="D1921" s="2"/>
      <c r="E1921" s="2"/>
      <c r="F1921" s="51"/>
      <c r="G1921" s="808"/>
      <c r="H1921" s="2"/>
      <c r="I1921" s="2"/>
      <c r="J1921" s="4"/>
    </row>
    <row r="1922" spans="1:10" s="9" customFormat="1" x14ac:dyDescent="0.2">
      <c r="A1922" s="4"/>
      <c r="B1922" s="2"/>
      <c r="C1922" s="4"/>
      <c r="D1922" s="2"/>
      <c r="E1922" s="2"/>
      <c r="F1922" s="51"/>
      <c r="G1922" s="808"/>
      <c r="H1922" s="2"/>
      <c r="I1922" s="2"/>
      <c r="J1922" s="4"/>
    </row>
    <row r="1923" spans="1:10" s="9" customFormat="1" x14ac:dyDescent="0.2">
      <c r="A1923" s="4"/>
      <c r="B1923" s="2"/>
      <c r="C1923" s="4"/>
      <c r="D1923" s="2"/>
      <c r="E1923" s="2"/>
      <c r="F1923" s="51"/>
      <c r="G1923" s="808"/>
      <c r="H1923" s="2"/>
      <c r="I1923" s="2"/>
      <c r="J1923" s="4"/>
    </row>
    <row r="1924" spans="1:10" s="9" customFormat="1" x14ac:dyDescent="0.2">
      <c r="A1924" s="4"/>
      <c r="B1924" s="2"/>
      <c r="C1924" s="4"/>
      <c r="D1924" s="2"/>
      <c r="E1924" s="2"/>
      <c r="F1924" s="51"/>
      <c r="G1924" s="808"/>
      <c r="H1924" s="2"/>
      <c r="I1924" s="2"/>
      <c r="J1924" s="4"/>
    </row>
    <row r="1925" spans="1:10" s="9" customFormat="1" x14ac:dyDescent="0.2">
      <c r="A1925" s="4"/>
      <c r="B1925" s="2"/>
      <c r="C1925" s="4"/>
      <c r="D1925" s="2"/>
      <c r="E1925" s="2"/>
      <c r="F1925" s="51"/>
      <c r="G1925" s="808"/>
      <c r="H1925" s="2"/>
      <c r="I1925" s="2"/>
      <c r="J1925" s="4"/>
    </row>
    <row r="1926" spans="1:10" s="9" customFormat="1" x14ac:dyDescent="0.2">
      <c r="A1926" s="4"/>
      <c r="B1926" s="2"/>
      <c r="C1926" s="4"/>
      <c r="D1926" s="2"/>
      <c r="E1926" s="2"/>
      <c r="F1926" s="51"/>
      <c r="G1926" s="808"/>
      <c r="H1926" s="2"/>
      <c r="I1926" s="2"/>
      <c r="J1926" s="4"/>
    </row>
    <row r="1927" spans="1:10" s="9" customFormat="1" x14ac:dyDescent="0.2">
      <c r="A1927" s="4"/>
      <c r="B1927" s="2"/>
      <c r="C1927" s="4"/>
      <c r="D1927" s="2"/>
      <c r="E1927" s="2"/>
      <c r="F1927" s="51"/>
      <c r="G1927" s="808"/>
      <c r="H1927" s="2"/>
      <c r="I1927" s="2"/>
      <c r="J1927" s="4"/>
    </row>
    <row r="1928" spans="1:10" s="9" customFormat="1" x14ac:dyDescent="0.2">
      <c r="A1928" s="4"/>
      <c r="B1928" s="2"/>
      <c r="C1928" s="4"/>
      <c r="D1928" s="2"/>
      <c r="E1928" s="2"/>
      <c r="F1928" s="51"/>
      <c r="G1928" s="808"/>
      <c r="H1928" s="2"/>
      <c r="I1928" s="2"/>
      <c r="J1928" s="4"/>
    </row>
    <row r="1929" spans="1:10" s="9" customFormat="1" x14ac:dyDescent="0.2">
      <c r="A1929" s="4"/>
      <c r="B1929" s="2"/>
      <c r="C1929" s="4"/>
      <c r="D1929" s="2"/>
      <c r="E1929" s="2"/>
      <c r="F1929" s="51"/>
      <c r="G1929" s="808"/>
      <c r="H1929" s="2"/>
      <c r="I1929" s="2"/>
      <c r="J1929" s="4"/>
    </row>
    <row r="1930" spans="1:10" s="9" customFormat="1" x14ac:dyDescent="0.2">
      <c r="A1930" s="4"/>
      <c r="B1930" s="2"/>
      <c r="C1930" s="4"/>
      <c r="D1930" s="2"/>
      <c r="E1930" s="2"/>
      <c r="F1930" s="51"/>
      <c r="G1930" s="808"/>
      <c r="H1930" s="2"/>
      <c r="I1930" s="2"/>
      <c r="J1930" s="4"/>
    </row>
    <row r="1931" spans="1:10" s="9" customFormat="1" x14ac:dyDescent="0.2">
      <c r="A1931" s="4"/>
      <c r="B1931" s="2"/>
      <c r="C1931" s="4"/>
      <c r="D1931" s="2"/>
      <c r="E1931" s="2"/>
      <c r="F1931" s="51"/>
      <c r="G1931" s="808"/>
      <c r="H1931" s="2"/>
      <c r="I1931" s="2"/>
      <c r="J1931" s="4"/>
    </row>
    <row r="1932" spans="1:10" s="9" customFormat="1" x14ac:dyDescent="0.2">
      <c r="A1932" s="4"/>
      <c r="B1932" s="2"/>
      <c r="C1932" s="4"/>
      <c r="D1932" s="2"/>
      <c r="E1932" s="2"/>
      <c r="F1932" s="51"/>
      <c r="G1932" s="808"/>
      <c r="H1932" s="2"/>
      <c r="I1932" s="2"/>
      <c r="J1932" s="4"/>
    </row>
    <row r="1933" spans="1:10" s="9" customFormat="1" x14ac:dyDescent="0.2">
      <c r="A1933" s="4"/>
      <c r="B1933" s="2"/>
      <c r="C1933" s="4"/>
      <c r="D1933" s="2"/>
      <c r="E1933" s="2"/>
      <c r="F1933" s="51"/>
      <c r="G1933" s="808"/>
      <c r="H1933" s="2"/>
      <c r="I1933" s="2"/>
      <c r="J1933" s="4"/>
    </row>
    <row r="1934" spans="1:10" s="9" customFormat="1" x14ac:dyDescent="0.2">
      <c r="A1934" s="4"/>
      <c r="B1934" s="2"/>
      <c r="C1934" s="4"/>
      <c r="D1934" s="2"/>
      <c r="E1934" s="2"/>
      <c r="F1934" s="51"/>
      <c r="G1934" s="808"/>
      <c r="H1934" s="2"/>
      <c r="I1934" s="2"/>
      <c r="J1934" s="4"/>
    </row>
    <row r="1935" spans="1:10" s="9" customFormat="1" x14ac:dyDescent="0.2">
      <c r="A1935" s="4"/>
      <c r="B1935" s="2"/>
      <c r="C1935" s="4"/>
      <c r="D1935" s="2"/>
      <c r="E1935" s="2"/>
      <c r="F1935" s="51"/>
      <c r="G1935" s="808"/>
      <c r="H1935" s="2"/>
      <c r="I1935" s="2"/>
      <c r="J1935" s="4"/>
    </row>
    <row r="1936" spans="1:10" s="9" customFormat="1" x14ac:dyDescent="0.2">
      <c r="A1936" s="4"/>
      <c r="B1936" s="2"/>
      <c r="C1936" s="4"/>
      <c r="D1936" s="2"/>
      <c r="E1936" s="2"/>
      <c r="F1936" s="51"/>
      <c r="G1936" s="808"/>
      <c r="H1936" s="2"/>
      <c r="I1936" s="2"/>
      <c r="J1936" s="4"/>
    </row>
    <row r="1937" spans="1:10" s="9" customFormat="1" x14ac:dyDescent="0.2">
      <c r="A1937" s="4"/>
      <c r="B1937" s="2"/>
      <c r="C1937" s="4"/>
      <c r="D1937" s="2"/>
      <c r="E1937" s="2"/>
      <c r="F1937" s="51"/>
      <c r="G1937" s="808"/>
      <c r="H1937" s="2"/>
      <c r="I1937" s="2"/>
      <c r="J1937" s="4"/>
    </row>
    <row r="1938" spans="1:10" s="9" customFormat="1" x14ac:dyDescent="0.2">
      <c r="A1938" s="4"/>
      <c r="B1938" s="2"/>
      <c r="C1938" s="4"/>
      <c r="D1938" s="2"/>
      <c r="E1938" s="2"/>
      <c r="F1938" s="51"/>
      <c r="G1938" s="808"/>
      <c r="H1938" s="2"/>
      <c r="I1938" s="2"/>
      <c r="J1938" s="4"/>
    </row>
    <row r="1939" spans="1:10" s="9" customFormat="1" x14ac:dyDescent="0.2">
      <c r="A1939" s="4"/>
      <c r="B1939" s="2"/>
      <c r="C1939" s="4"/>
      <c r="D1939" s="2"/>
      <c r="E1939" s="2"/>
      <c r="F1939" s="51"/>
      <c r="G1939" s="808"/>
      <c r="H1939" s="2"/>
      <c r="I1939" s="2"/>
      <c r="J1939" s="4"/>
    </row>
    <row r="1940" spans="1:10" s="9" customFormat="1" x14ac:dyDescent="0.2">
      <c r="A1940" s="4"/>
      <c r="B1940" s="2"/>
      <c r="C1940" s="4"/>
      <c r="D1940" s="2"/>
      <c r="E1940" s="2"/>
      <c r="F1940" s="51"/>
      <c r="G1940" s="808"/>
      <c r="H1940" s="2"/>
      <c r="I1940" s="2"/>
      <c r="J1940" s="4"/>
    </row>
    <row r="1941" spans="1:10" s="9" customFormat="1" x14ac:dyDescent="0.2">
      <c r="A1941" s="4"/>
      <c r="B1941" s="2"/>
      <c r="C1941" s="4"/>
      <c r="D1941" s="2"/>
      <c r="E1941" s="2"/>
      <c r="F1941" s="51"/>
      <c r="G1941" s="808"/>
      <c r="H1941" s="2"/>
      <c r="I1941" s="2"/>
      <c r="J1941" s="4"/>
    </row>
    <row r="1942" spans="1:10" s="9" customFormat="1" x14ac:dyDescent="0.2">
      <c r="A1942" s="4"/>
      <c r="B1942" s="2"/>
      <c r="C1942" s="4"/>
      <c r="D1942" s="2"/>
      <c r="E1942" s="2"/>
      <c r="F1942" s="51"/>
      <c r="G1942" s="808"/>
      <c r="H1942" s="2"/>
      <c r="I1942" s="2"/>
      <c r="J1942" s="4"/>
    </row>
    <row r="1943" spans="1:10" s="9" customFormat="1" x14ac:dyDescent="0.2">
      <c r="A1943" s="4"/>
      <c r="B1943" s="2"/>
      <c r="C1943" s="4"/>
      <c r="D1943" s="2"/>
      <c r="E1943" s="2"/>
      <c r="F1943" s="51"/>
      <c r="G1943" s="808"/>
      <c r="H1943" s="2"/>
      <c r="I1943" s="2"/>
      <c r="J1943" s="4"/>
    </row>
    <row r="1944" spans="1:10" s="9" customFormat="1" x14ac:dyDescent="0.2">
      <c r="A1944" s="4"/>
      <c r="B1944" s="2"/>
      <c r="C1944" s="4"/>
      <c r="D1944" s="2"/>
      <c r="E1944" s="2"/>
      <c r="F1944" s="51"/>
      <c r="G1944" s="808"/>
      <c r="H1944" s="2"/>
      <c r="I1944" s="2"/>
      <c r="J1944" s="4"/>
    </row>
    <row r="1945" spans="1:10" s="9" customFormat="1" x14ac:dyDescent="0.2">
      <c r="A1945" s="4"/>
      <c r="B1945" s="2"/>
      <c r="C1945" s="4"/>
      <c r="D1945" s="2"/>
      <c r="E1945" s="2"/>
      <c r="F1945" s="51"/>
      <c r="G1945" s="808"/>
      <c r="H1945" s="2"/>
      <c r="I1945" s="2"/>
      <c r="J1945" s="4"/>
    </row>
    <row r="1946" spans="1:10" s="9" customFormat="1" x14ac:dyDescent="0.2">
      <c r="A1946" s="4"/>
      <c r="B1946" s="2"/>
      <c r="C1946" s="4"/>
      <c r="D1946" s="2"/>
      <c r="E1946" s="2"/>
      <c r="F1946" s="51"/>
      <c r="G1946" s="808"/>
      <c r="H1946" s="2"/>
      <c r="I1946" s="2"/>
      <c r="J1946" s="4"/>
    </row>
    <row r="1947" spans="1:10" s="9" customFormat="1" x14ac:dyDescent="0.2">
      <c r="A1947" s="4"/>
      <c r="B1947" s="2"/>
      <c r="C1947" s="4"/>
      <c r="D1947" s="2"/>
      <c r="E1947" s="2"/>
      <c r="F1947" s="51"/>
      <c r="G1947" s="808"/>
      <c r="H1947" s="2"/>
      <c r="I1947" s="2"/>
      <c r="J1947" s="4"/>
    </row>
    <row r="1948" spans="1:10" s="9" customFormat="1" x14ac:dyDescent="0.2">
      <c r="A1948" s="4"/>
      <c r="B1948" s="2"/>
      <c r="C1948" s="4"/>
      <c r="D1948" s="2"/>
      <c r="E1948" s="2"/>
      <c r="F1948" s="51"/>
      <c r="G1948" s="808"/>
      <c r="H1948" s="2"/>
      <c r="I1948" s="2"/>
      <c r="J1948" s="4"/>
    </row>
    <row r="1949" spans="1:10" s="9" customFormat="1" x14ac:dyDescent="0.2">
      <c r="A1949" s="4"/>
      <c r="B1949" s="2"/>
      <c r="C1949" s="4"/>
      <c r="D1949" s="2"/>
      <c r="E1949" s="2"/>
      <c r="F1949" s="51"/>
      <c r="G1949" s="808"/>
      <c r="H1949" s="2"/>
      <c r="I1949" s="2"/>
      <c r="J1949" s="4"/>
    </row>
    <row r="1950" spans="1:10" s="9" customFormat="1" x14ac:dyDescent="0.2">
      <c r="A1950" s="4"/>
      <c r="B1950" s="2"/>
      <c r="C1950" s="4"/>
      <c r="D1950" s="2"/>
      <c r="E1950" s="2"/>
      <c r="F1950" s="51"/>
      <c r="G1950" s="808"/>
      <c r="H1950" s="2"/>
      <c r="I1950" s="2"/>
      <c r="J1950" s="4"/>
    </row>
    <row r="1951" spans="1:10" s="9" customFormat="1" x14ac:dyDescent="0.2">
      <c r="A1951" s="4"/>
      <c r="B1951" s="2"/>
      <c r="C1951" s="4"/>
      <c r="D1951" s="2"/>
      <c r="E1951" s="2"/>
      <c r="F1951" s="51"/>
      <c r="G1951" s="808"/>
      <c r="H1951" s="2"/>
      <c r="I1951" s="2"/>
      <c r="J1951" s="4"/>
    </row>
    <row r="1952" spans="1:10" s="9" customFormat="1" x14ac:dyDescent="0.2">
      <c r="A1952" s="4"/>
      <c r="B1952" s="2"/>
      <c r="C1952" s="4"/>
      <c r="D1952" s="2"/>
      <c r="E1952" s="2"/>
      <c r="F1952" s="51"/>
      <c r="G1952" s="808"/>
      <c r="H1952" s="2"/>
      <c r="I1952" s="2"/>
      <c r="J1952" s="4"/>
    </row>
    <row r="1953" spans="1:10" s="9" customFormat="1" x14ac:dyDescent="0.2">
      <c r="A1953" s="4"/>
      <c r="B1953" s="2"/>
      <c r="C1953" s="4"/>
      <c r="D1953" s="2"/>
      <c r="E1953" s="2"/>
      <c r="F1953" s="51"/>
      <c r="G1953" s="808"/>
      <c r="H1953" s="2"/>
      <c r="I1953" s="2"/>
      <c r="J1953" s="4"/>
    </row>
    <row r="1954" spans="1:10" s="9" customFormat="1" x14ac:dyDescent="0.2">
      <c r="A1954" s="4"/>
      <c r="B1954" s="2"/>
      <c r="C1954" s="4"/>
      <c r="D1954" s="2"/>
      <c r="E1954" s="2"/>
      <c r="F1954" s="51"/>
      <c r="G1954" s="808"/>
      <c r="H1954" s="2"/>
      <c r="I1954" s="2"/>
      <c r="J1954" s="4"/>
    </row>
    <row r="1955" spans="1:10" s="9" customFormat="1" x14ac:dyDescent="0.2">
      <c r="A1955" s="4"/>
      <c r="B1955" s="2"/>
      <c r="C1955" s="4"/>
      <c r="D1955" s="2"/>
      <c r="E1955" s="2"/>
      <c r="F1955" s="51"/>
      <c r="G1955" s="808"/>
      <c r="H1955" s="2"/>
      <c r="I1955" s="2"/>
      <c r="J1955" s="4"/>
    </row>
    <row r="1956" spans="1:10" s="9" customFormat="1" x14ac:dyDescent="0.2">
      <c r="A1956" s="4"/>
      <c r="B1956" s="2"/>
      <c r="C1956" s="4"/>
      <c r="D1956" s="2"/>
      <c r="E1956" s="2"/>
      <c r="F1956" s="51"/>
      <c r="G1956" s="808"/>
      <c r="H1956" s="2"/>
      <c r="I1956" s="2"/>
      <c r="J1956" s="4"/>
    </row>
    <row r="1957" spans="1:10" s="9" customFormat="1" x14ac:dyDescent="0.2">
      <c r="A1957" s="4"/>
      <c r="B1957" s="2"/>
      <c r="C1957" s="4"/>
      <c r="D1957" s="2"/>
      <c r="E1957" s="2"/>
      <c r="F1957" s="51"/>
      <c r="G1957" s="808"/>
      <c r="H1957" s="2"/>
      <c r="I1957" s="2"/>
      <c r="J1957" s="4"/>
    </row>
    <row r="1958" spans="1:10" s="9" customFormat="1" x14ac:dyDescent="0.2">
      <c r="A1958" s="4"/>
      <c r="B1958" s="2"/>
      <c r="C1958" s="4"/>
      <c r="D1958" s="2"/>
      <c r="E1958" s="2"/>
      <c r="F1958" s="51"/>
      <c r="G1958" s="808"/>
      <c r="H1958" s="2"/>
      <c r="I1958" s="2"/>
      <c r="J1958" s="4"/>
    </row>
    <row r="1959" spans="1:10" s="9" customFormat="1" x14ac:dyDescent="0.2">
      <c r="A1959" s="4"/>
      <c r="B1959" s="2"/>
      <c r="C1959" s="4"/>
      <c r="D1959" s="2"/>
      <c r="E1959" s="2"/>
      <c r="F1959" s="51"/>
      <c r="G1959" s="808"/>
      <c r="H1959" s="2"/>
      <c r="I1959" s="2"/>
      <c r="J1959" s="4"/>
    </row>
    <row r="1960" spans="1:10" s="9" customFormat="1" x14ac:dyDescent="0.2">
      <c r="A1960" s="4"/>
      <c r="B1960" s="2"/>
      <c r="C1960" s="4"/>
      <c r="D1960" s="2"/>
      <c r="E1960" s="2"/>
      <c r="F1960" s="51"/>
      <c r="G1960" s="808"/>
      <c r="H1960" s="2"/>
      <c r="I1960" s="2"/>
      <c r="J1960" s="4"/>
    </row>
    <row r="1961" spans="1:10" s="9" customFormat="1" x14ac:dyDescent="0.2">
      <c r="A1961" s="4"/>
      <c r="B1961" s="2"/>
      <c r="C1961" s="4"/>
      <c r="D1961" s="2"/>
      <c r="E1961" s="2"/>
      <c r="F1961" s="51"/>
      <c r="G1961" s="808"/>
      <c r="H1961" s="2"/>
      <c r="I1961" s="2"/>
      <c r="J1961" s="4"/>
    </row>
    <row r="1962" spans="1:10" s="9" customFormat="1" x14ac:dyDescent="0.2">
      <c r="A1962" s="4"/>
      <c r="B1962" s="2"/>
      <c r="C1962" s="4"/>
      <c r="D1962" s="2"/>
      <c r="E1962" s="2"/>
      <c r="F1962" s="51"/>
      <c r="G1962" s="808"/>
      <c r="H1962" s="2"/>
      <c r="I1962" s="2"/>
      <c r="J1962" s="4"/>
    </row>
    <row r="1963" spans="1:10" s="9" customFormat="1" x14ac:dyDescent="0.2">
      <c r="A1963" s="4"/>
      <c r="B1963" s="2"/>
      <c r="C1963" s="4"/>
      <c r="D1963" s="2"/>
      <c r="E1963" s="2"/>
      <c r="F1963" s="51"/>
      <c r="G1963" s="808"/>
      <c r="H1963" s="2"/>
      <c r="I1963" s="2"/>
      <c r="J1963" s="4"/>
    </row>
    <row r="1964" spans="1:10" s="9" customFormat="1" x14ac:dyDescent="0.2">
      <c r="A1964" s="4"/>
      <c r="B1964" s="2"/>
      <c r="C1964" s="4"/>
      <c r="D1964" s="2"/>
      <c r="E1964" s="2"/>
      <c r="F1964" s="51"/>
      <c r="G1964" s="808"/>
      <c r="H1964" s="2"/>
      <c r="I1964" s="2"/>
      <c r="J1964" s="4"/>
    </row>
    <row r="1965" spans="1:10" s="9" customFormat="1" x14ac:dyDescent="0.2">
      <c r="A1965" s="4"/>
      <c r="B1965" s="2"/>
      <c r="C1965" s="4"/>
      <c r="D1965" s="2"/>
      <c r="E1965" s="2"/>
      <c r="F1965" s="51"/>
      <c r="G1965" s="808"/>
      <c r="H1965" s="2"/>
      <c r="I1965" s="2"/>
      <c r="J1965" s="4"/>
    </row>
    <row r="1966" spans="1:10" s="9" customFormat="1" x14ac:dyDescent="0.2">
      <c r="A1966" s="4"/>
      <c r="B1966" s="2"/>
      <c r="C1966" s="4"/>
      <c r="D1966" s="2"/>
      <c r="E1966" s="2"/>
      <c r="F1966" s="51"/>
      <c r="G1966" s="808"/>
      <c r="H1966" s="2"/>
      <c r="I1966" s="2"/>
      <c r="J1966" s="4"/>
    </row>
    <row r="1967" spans="1:10" s="9" customFormat="1" x14ac:dyDescent="0.2">
      <c r="A1967" s="4"/>
      <c r="B1967" s="2"/>
      <c r="C1967" s="4"/>
      <c r="D1967" s="2"/>
      <c r="E1967" s="2"/>
      <c r="F1967" s="51"/>
      <c r="G1967" s="808"/>
      <c r="H1967" s="2"/>
      <c r="I1967" s="2"/>
      <c r="J1967" s="4"/>
    </row>
    <row r="1968" spans="1:10" s="9" customFormat="1" x14ac:dyDescent="0.2">
      <c r="A1968" s="4"/>
      <c r="B1968" s="2"/>
      <c r="C1968" s="4"/>
      <c r="D1968" s="2"/>
      <c r="E1968" s="2"/>
      <c r="F1968" s="51"/>
      <c r="G1968" s="808"/>
      <c r="H1968" s="2"/>
      <c r="I1968" s="2"/>
      <c r="J1968" s="4"/>
    </row>
    <row r="1969" spans="1:10" s="9" customFormat="1" x14ac:dyDescent="0.2">
      <c r="A1969" s="4"/>
      <c r="B1969" s="2"/>
      <c r="C1969" s="4"/>
      <c r="D1969" s="2"/>
      <c r="E1969" s="2"/>
      <c r="F1969" s="51"/>
      <c r="G1969" s="808"/>
      <c r="H1969" s="2"/>
      <c r="I1969" s="2"/>
      <c r="J1969" s="4"/>
    </row>
    <row r="1970" spans="1:10" s="9" customFormat="1" x14ac:dyDescent="0.2">
      <c r="A1970" s="4"/>
      <c r="B1970" s="2"/>
      <c r="C1970" s="4"/>
      <c r="D1970" s="2"/>
      <c r="E1970" s="2"/>
      <c r="F1970" s="51"/>
      <c r="G1970" s="808"/>
      <c r="H1970" s="2"/>
      <c r="I1970" s="2"/>
      <c r="J1970" s="4"/>
    </row>
    <row r="1971" spans="1:10" s="9" customFormat="1" x14ac:dyDescent="0.2">
      <c r="A1971" s="4"/>
      <c r="B1971" s="2"/>
      <c r="C1971" s="4"/>
      <c r="D1971" s="2"/>
      <c r="E1971" s="2"/>
      <c r="F1971" s="51"/>
      <c r="G1971" s="808"/>
      <c r="H1971" s="2"/>
      <c r="I1971" s="2"/>
      <c r="J1971" s="4"/>
    </row>
    <row r="1972" spans="1:10" s="9" customFormat="1" x14ac:dyDescent="0.2">
      <c r="A1972" s="4"/>
      <c r="B1972" s="2"/>
      <c r="C1972" s="4"/>
      <c r="D1972" s="2"/>
      <c r="E1972" s="2"/>
      <c r="F1972" s="51"/>
      <c r="G1972" s="808"/>
      <c r="H1972" s="2"/>
      <c r="I1972" s="2"/>
      <c r="J1972" s="4"/>
    </row>
    <row r="1973" spans="1:10" s="9" customFormat="1" x14ac:dyDescent="0.2">
      <c r="A1973" s="4"/>
      <c r="B1973" s="2"/>
      <c r="C1973" s="4"/>
      <c r="D1973" s="2"/>
      <c r="E1973" s="2"/>
      <c r="F1973" s="51"/>
      <c r="G1973" s="808"/>
      <c r="H1973" s="2"/>
      <c r="I1973" s="2"/>
      <c r="J1973" s="4"/>
    </row>
    <row r="1974" spans="1:10" s="9" customFormat="1" x14ac:dyDescent="0.2">
      <c r="A1974" s="4"/>
      <c r="B1974" s="2"/>
      <c r="C1974" s="4"/>
      <c r="D1974" s="2"/>
      <c r="E1974" s="2"/>
      <c r="F1974" s="51"/>
      <c r="G1974" s="808"/>
      <c r="H1974" s="2"/>
      <c r="I1974" s="2"/>
      <c r="J1974" s="4"/>
    </row>
    <row r="1975" spans="1:10" s="9" customFormat="1" x14ac:dyDescent="0.2">
      <c r="A1975" s="4"/>
      <c r="B1975" s="2"/>
      <c r="C1975" s="4"/>
      <c r="D1975" s="2"/>
      <c r="E1975" s="2"/>
      <c r="F1975" s="51"/>
      <c r="G1975" s="808"/>
      <c r="H1975" s="2"/>
      <c r="I1975" s="2"/>
      <c r="J1975" s="4"/>
    </row>
    <row r="1976" spans="1:10" s="9" customFormat="1" x14ac:dyDescent="0.2">
      <c r="A1976" s="4"/>
      <c r="B1976" s="2"/>
      <c r="C1976" s="4"/>
      <c r="D1976" s="2"/>
      <c r="E1976" s="2"/>
      <c r="F1976" s="51"/>
      <c r="G1976" s="808"/>
      <c r="H1976" s="2"/>
      <c r="I1976" s="2"/>
      <c r="J1976" s="4"/>
    </row>
    <row r="1977" spans="1:10" s="9" customFormat="1" x14ac:dyDescent="0.2">
      <c r="A1977" s="4"/>
      <c r="B1977" s="2"/>
      <c r="C1977" s="4"/>
      <c r="D1977" s="2"/>
      <c r="E1977" s="2"/>
      <c r="F1977" s="51"/>
      <c r="G1977" s="808"/>
      <c r="H1977" s="2"/>
      <c r="I1977" s="2"/>
      <c r="J1977" s="4"/>
    </row>
    <row r="1978" spans="1:10" s="9" customFormat="1" x14ac:dyDescent="0.2">
      <c r="A1978" s="4"/>
      <c r="B1978" s="2"/>
      <c r="C1978" s="4"/>
      <c r="D1978" s="2"/>
      <c r="E1978" s="2"/>
      <c r="F1978" s="51"/>
      <c r="G1978" s="808"/>
      <c r="H1978" s="2"/>
      <c r="I1978" s="2"/>
      <c r="J1978" s="4"/>
    </row>
    <row r="1979" spans="1:10" s="9" customFormat="1" x14ac:dyDescent="0.2">
      <c r="A1979" s="4"/>
      <c r="B1979" s="2"/>
      <c r="C1979" s="4"/>
      <c r="D1979" s="2"/>
      <c r="E1979" s="2"/>
      <c r="F1979" s="51"/>
      <c r="G1979" s="808"/>
      <c r="H1979" s="2"/>
      <c r="I1979" s="2"/>
      <c r="J1979" s="4"/>
    </row>
    <row r="1980" spans="1:10" s="9" customFormat="1" x14ac:dyDescent="0.2">
      <c r="A1980" s="4"/>
      <c r="B1980" s="2"/>
      <c r="C1980" s="4"/>
      <c r="D1980" s="2"/>
      <c r="E1980" s="2"/>
      <c r="F1980" s="51"/>
      <c r="G1980" s="808"/>
      <c r="H1980" s="2"/>
      <c r="I1980" s="2"/>
      <c r="J1980" s="4"/>
    </row>
    <row r="1981" spans="1:10" s="9" customFormat="1" x14ac:dyDescent="0.2">
      <c r="A1981" s="4"/>
      <c r="B1981" s="2"/>
      <c r="C1981" s="4"/>
      <c r="D1981" s="2"/>
      <c r="E1981" s="2"/>
      <c r="F1981" s="51"/>
      <c r="G1981" s="808"/>
      <c r="H1981" s="2"/>
      <c r="I1981" s="2"/>
      <c r="J1981" s="4"/>
    </row>
    <row r="1982" spans="1:10" s="9" customFormat="1" x14ac:dyDescent="0.2">
      <c r="A1982" s="4"/>
      <c r="B1982" s="2"/>
      <c r="C1982" s="4"/>
      <c r="D1982" s="2"/>
      <c r="E1982" s="2"/>
      <c r="F1982" s="51"/>
      <c r="G1982" s="808"/>
      <c r="H1982" s="2"/>
      <c r="I1982" s="2"/>
      <c r="J1982" s="4"/>
    </row>
    <row r="1983" spans="1:10" s="9" customFormat="1" x14ac:dyDescent="0.2">
      <c r="A1983" s="4"/>
      <c r="B1983" s="2"/>
      <c r="C1983" s="4"/>
      <c r="D1983" s="2"/>
      <c r="E1983" s="2"/>
      <c r="F1983" s="51"/>
      <c r="G1983" s="808"/>
      <c r="H1983" s="2"/>
      <c r="I1983" s="2"/>
      <c r="J1983" s="4"/>
    </row>
    <row r="1984" spans="1:10" s="9" customFormat="1" x14ac:dyDescent="0.2">
      <c r="A1984" s="4"/>
      <c r="B1984" s="2"/>
      <c r="C1984" s="4"/>
      <c r="D1984" s="2"/>
      <c r="E1984" s="2"/>
      <c r="F1984" s="51"/>
      <c r="G1984" s="808"/>
      <c r="H1984" s="2"/>
      <c r="I1984" s="2"/>
      <c r="J1984" s="4"/>
    </row>
    <row r="1985" spans="1:10" s="9" customFormat="1" x14ac:dyDescent="0.2">
      <c r="A1985" s="4"/>
      <c r="B1985" s="2"/>
      <c r="C1985" s="4"/>
      <c r="D1985" s="2"/>
      <c r="E1985" s="2"/>
      <c r="F1985" s="51"/>
      <c r="G1985" s="808"/>
      <c r="H1985" s="2"/>
      <c r="I1985" s="2"/>
      <c r="J1985" s="4"/>
    </row>
    <row r="1986" spans="1:10" s="9" customFormat="1" x14ac:dyDescent="0.2">
      <c r="A1986" s="4"/>
      <c r="B1986" s="2"/>
      <c r="C1986" s="4"/>
      <c r="D1986" s="2"/>
      <c r="E1986" s="2"/>
      <c r="F1986" s="51"/>
      <c r="G1986" s="808"/>
      <c r="H1986" s="2"/>
      <c r="I1986" s="2"/>
      <c r="J1986" s="4"/>
    </row>
    <row r="1987" spans="1:10" s="9" customFormat="1" x14ac:dyDescent="0.2">
      <c r="A1987" s="4"/>
      <c r="B1987" s="2"/>
      <c r="C1987" s="4"/>
      <c r="D1987" s="2"/>
      <c r="E1987" s="2"/>
      <c r="F1987" s="51"/>
      <c r="G1987" s="808"/>
      <c r="H1987" s="2"/>
      <c r="I1987" s="2"/>
      <c r="J1987" s="4"/>
    </row>
    <row r="1988" spans="1:10" s="9" customFormat="1" x14ac:dyDescent="0.2">
      <c r="A1988" s="4"/>
      <c r="B1988" s="2"/>
      <c r="C1988" s="4"/>
      <c r="D1988" s="2"/>
      <c r="E1988" s="2"/>
      <c r="F1988" s="51"/>
      <c r="G1988" s="808"/>
      <c r="H1988" s="2"/>
      <c r="I1988" s="2"/>
      <c r="J1988" s="4"/>
    </row>
    <row r="1989" spans="1:10" s="9" customFormat="1" x14ac:dyDescent="0.2">
      <c r="A1989" s="4"/>
      <c r="B1989" s="2"/>
      <c r="C1989" s="4"/>
      <c r="D1989" s="2"/>
      <c r="E1989" s="2"/>
      <c r="F1989" s="51"/>
      <c r="G1989" s="808"/>
      <c r="H1989" s="2"/>
      <c r="I1989" s="2"/>
      <c r="J1989" s="4"/>
    </row>
    <row r="1990" spans="1:10" s="9" customFormat="1" x14ac:dyDescent="0.2">
      <c r="A1990" s="4"/>
      <c r="B1990" s="2"/>
      <c r="C1990" s="4"/>
      <c r="D1990" s="2"/>
      <c r="E1990" s="2"/>
      <c r="F1990" s="51"/>
      <c r="G1990" s="808"/>
      <c r="H1990" s="2"/>
      <c r="I1990" s="2"/>
      <c r="J1990" s="4"/>
    </row>
    <row r="1991" spans="1:10" s="9" customFormat="1" x14ac:dyDescent="0.2">
      <c r="A1991" s="4"/>
      <c r="B1991" s="2"/>
      <c r="C1991" s="4"/>
      <c r="D1991" s="2"/>
      <c r="E1991" s="2"/>
      <c r="F1991" s="51"/>
      <c r="G1991" s="808"/>
      <c r="H1991" s="2"/>
      <c r="I1991" s="2"/>
      <c r="J1991" s="4"/>
    </row>
    <row r="1992" spans="1:10" s="9" customFormat="1" x14ac:dyDescent="0.2">
      <c r="A1992" s="4"/>
      <c r="B1992" s="2"/>
      <c r="C1992" s="4"/>
      <c r="D1992" s="2"/>
      <c r="E1992" s="2"/>
      <c r="F1992" s="51"/>
      <c r="G1992" s="808"/>
      <c r="H1992" s="2"/>
      <c r="I1992" s="2"/>
      <c r="J1992" s="4"/>
    </row>
    <row r="1993" spans="1:10" s="9" customFormat="1" x14ac:dyDescent="0.2">
      <c r="A1993" s="4"/>
      <c r="B1993" s="2"/>
      <c r="C1993" s="4"/>
      <c r="D1993" s="2"/>
      <c r="E1993" s="2"/>
      <c r="F1993" s="51"/>
      <c r="G1993" s="808"/>
      <c r="H1993" s="2"/>
      <c r="I1993" s="2"/>
      <c r="J1993" s="4"/>
    </row>
    <row r="1994" spans="1:10" s="9" customFormat="1" x14ac:dyDescent="0.2">
      <c r="A1994" s="4"/>
      <c r="B1994" s="2"/>
      <c r="C1994" s="4"/>
      <c r="D1994" s="2"/>
      <c r="E1994" s="2"/>
      <c r="F1994" s="51"/>
      <c r="G1994" s="808"/>
      <c r="H1994" s="2"/>
      <c r="I1994" s="2"/>
      <c r="J1994" s="4"/>
    </row>
    <row r="1995" spans="1:10" s="9" customFormat="1" x14ac:dyDescent="0.2">
      <c r="A1995" s="4"/>
      <c r="B1995" s="2"/>
      <c r="C1995" s="4"/>
      <c r="D1995" s="2"/>
      <c r="E1995" s="2"/>
      <c r="F1995" s="51"/>
      <c r="G1995" s="808"/>
      <c r="H1995" s="2"/>
      <c r="I1995" s="2"/>
      <c r="J1995" s="4"/>
    </row>
    <row r="1996" spans="1:10" s="9" customFormat="1" x14ac:dyDescent="0.2">
      <c r="A1996" s="4"/>
      <c r="B1996" s="2"/>
      <c r="C1996" s="4"/>
      <c r="D1996" s="2"/>
      <c r="E1996" s="2"/>
      <c r="F1996" s="51"/>
      <c r="G1996" s="808"/>
      <c r="H1996" s="2"/>
      <c r="I1996" s="2"/>
      <c r="J1996" s="4"/>
    </row>
    <row r="1997" spans="1:10" s="9" customFormat="1" x14ac:dyDescent="0.2">
      <c r="A1997" s="4"/>
      <c r="B1997" s="2"/>
      <c r="C1997" s="4"/>
      <c r="D1997" s="2"/>
      <c r="E1997" s="2"/>
      <c r="F1997" s="51"/>
      <c r="G1997" s="808"/>
      <c r="H1997" s="2"/>
      <c r="I1997" s="2"/>
      <c r="J1997" s="4"/>
    </row>
    <row r="1998" spans="1:10" s="9" customFormat="1" x14ac:dyDescent="0.2">
      <c r="A1998" s="4"/>
      <c r="B1998" s="2"/>
      <c r="C1998" s="4"/>
      <c r="D1998" s="2"/>
      <c r="E1998" s="2"/>
      <c r="F1998" s="51"/>
      <c r="G1998" s="808"/>
      <c r="H1998" s="2"/>
      <c r="I1998" s="2"/>
      <c r="J1998" s="4"/>
    </row>
    <row r="1999" spans="1:10" s="9" customFormat="1" x14ac:dyDescent="0.2">
      <c r="A1999" s="4"/>
      <c r="B1999" s="2"/>
      <c r="C1999" s="4"/>
      <c r="D1999" s="2"/>
      <c r="E1999" s="2"/>
      <c r="F1999" s="51"/>
      <c r="G1999" s="808"/>
      <c r="H1999" s="2"/>
      <c r="I1999" s="2"/>
      <c r="J1999" s="4"/>
    </row>
    <row r="2000" spans="1:10" s="9" customFormat="1" x14ac:dyDescent="0.2">
      <c r="A2000" s="4"/>
      <c r="B2000" s="2"/>
      <c r="C2000" s="4"/>
      <c r="D2000" s="2"/>
      <c r="E2000" s="2"/>
      <c r="F2000" s="51"/>
      <c r="G2000" s="808"/>
      <c r="H2000" s="2"/>
      <c r="I2000" s="2"/>
      <c r="J2000" s="4"/>
    </row>
    <row r="2001" spans="1:10" s="9" customFormat="1" x14ac:dyDescent="0.2">
      <c r="A2001" s="4"/>
      <c r="B2001" s="2"/>
      <c r="C2001" s="4"/>
      <c r="D2001" s="2"/>
      <c r="E2001" s="2"/>
      <c r="F2001" s="51"/>
      <c r="G2001" s="808"/>
      <c r="H2001" s="2"/>
      <c r="I2001" s="2"/>
      <c r="J2001" s="4"/>
    </row>
    <row r="2002" spans="1:10" s="9" customFormat="1" x14ac:dyDescent="0.2">
      <c r="A2002" s="4"/>
      <c r="B2002" s="2"/>
      <c r="C2002" s="4"/>
      <c r="D2002" s="2"/>
      <c r="E2002" s="2"/>
      <c r="F2002" s="51"/>
      <c r="G2002" s="808"/>
      <c r="H2002" s="2"/>
      <c r="I2002" s="2"/>
      <c r="J2002" s="4"/>
    </row>
    <row r="2003" spans="1:10" s="9" customFormat="1" x14ac:dyDescent="0.2">
      <c r="A2003" s="4"/>
      <c r="B2003" s="2"/>
      <c r="C2003" s="4"/>
      <c r="D2003" s="2"/>
      <c r="E2003" s="2"/>
      <c r="F2003" s="51"/>
      <c r="G2003" s="808"/>
      <c r="H2003" s="2"/>
      <c r="I2003" s="2"/>
      <c r="J2003" s="4"/>
    </row>
    <row r="2004" spans="1:10" s="9" customFormat="1" x14ac:dyDescent="0.2">
      <c r="A2004" s="4"/>
      <c r="B2004" s="2"/>
      <c r="C2004" s="4"/>
      <c r="D2004" s="2"/>
      <c r="E2004" s="2"/>
      <c r="F2004" s="51"/>
      <c r="G2004" s="808"/>
      <c r="H2004" s="2"/>
      <c r="I2004" s="2"/>
      <c r="J2004" s="4"/>
    </row>
    <row r="2005" spans="1:10" s="9" customFormat="1" x14ac:dyDescent="0.2">
      <c r="A2005" s="4"/>
      <c r="B2005" s="2"/>
      <c r="C2005" s="4"/>
      <c r="D2005" s="2"/>
      <c r="E2005" s="2"/>
      <c r="F2005" s="51"/>
      <c r="G2005" s="808"/>
      <c r="H2005" s="2"/>
      <c r="I2005" s="2"/>
      <c r="J2005" s="4"/>
    </row>
    <row r="2006" spans="1:10" s="9" customFormat="1" x14ac:dyDescent="0.2">
      <c r="A2006" s="4"/>
      <c r="B2006" s="2"/>
      <c r="C2006" s="4"/>
      <c r="D2006" s="2"/>
      <c r="E2006" s="2"/>
      <c r="F2006" s="51"/>
      <c r="G2006" s="808"/>
      <c r="H2006" s="2"/>
      <c r="I2006" s="2"/>
      <c r="J2006" s="4"/>
    </row>
    <row r="2007" spans="1:10" s="9" customFormat="1" x14ac:dyDescent="0.2">
      <c r="A2007" s="4"/>
      <c r="B2007" s="2"/>
      <c r="C2007" s="4"/>
      <c r="D2007" s="2"/>
      <c r="E2007" s="2"/>
      <c r="F2007" s="51"/>
      <c r="G2007" s="808"/>
      <c r="H2007" s="2"/>
      <c r="I2007" s="2"/>
      <c r="J2007" s="4"/>
    </row>
    <row r="2008" spans="1:10" s="9" customFormat="1" x14ac:dyDescent="0.2">
      <c r="A2008" s="4"/>
      <c r="B2008" s="2"/>
      <c r="C2008" s="4"/>
      <c r="D2008" s="2"/>
      <c r="E2008" s="2"/>
      <c r="F2008" s="51"/>
      <c r="G2008" s="808"/>
      <c r="H2008" s="2"/>
      <c r="I2008" s="2"/>
      <c r="J2008" s="4"/>
    </row>
    <row r="2009" spans="1:10" s="9" customFormat="1" x14ac:dyDescent="0.2">
      <c r="A2009" s="4"/>
      <c r="B2009" s="2"/>
      <c r="C2009" s="4"/>
      <c r="D2009" s="2"/>
      <c r="E2009" s="2"/>
      <c r="F2009" s="51"/>
      <c r="G2009" s="808"/>
      <c r="H2009" s="2"/>
      <c r="I2009" s="2"/>
      <c r="J2009" s="4"/>
    </row>
    <row r="2010" spans="1:10" s="9" customFormat="1" x14ac:dyDescent="0.2">
      <c r="A2010" s="4"/>
      <c r="B2010" s="2"/>
      <c r="C2010" s="4"/>
      <c r="D2010" s="2"/>
      <c r="E2010" s="2"/>
      <c r="F2010" s="51"/>
      <c r="G2010" s="808"/>
      <c r="H2010" s="2"/>
      <c r="I2010" s="2"/>
      <c r="J2010" s="4"/>
    </row>
    <row r="2011" spans="1:10" s="9" customFormat="1" x14ac:dyDescent="0.2">
      <c r="A2011" s="4"/>
      <c r="B2011" s="2"/>
      <c r="C2011" s="4"/>
      <c r="D2011" s="2"/>
      <c r="E2011" s="2"/>
      <c r="F2011" s="51"/>
      <c r="G2011" s="808"/>
      <c r="H2011" s="2"/>
      <c r="I2011" s="2"/>
      <c r="J2011" s="4"/>
    </row>
    <row r="2012" spans="1:10" s="9" customFormat="1" x14ac:dyDescent="0.2">
      <c r="A2012" s="4"/>
      <c r="B2012" s="2"/>
      <c r="C2012" s="4"/>
      <c r="D2012" s="2"/>
      <c r="E2012" s="2"/>
      <c r="F2012" s="51"/>
      <c r="G2012" s="808"/>
      <c r="H2012" s="2"/>
      <c r="I2012" s="2"/>
      <c r="J2012" s="4"/>
    </row>
    <row r="2013" spans="1:10" s="9" customFormat="1" x14ac:dyDescent="0.2">
      <c r="A2013" s="4"/>
      <c r="B2013" s="2"/>
      <c r="C2013" s="4"/>
      <c r="D2013" s="2"/>
      <c r="E2013" s="2"/>
      <c r="F2013" s="51"/>
      <c r="G2013" s="808"/>
      <c r="H2013" s="2"/>
      <c r="I2013" s="2"/>
      <c r="J2013" s="4"/>
    </row>
    <row r="2014" spans="1:10" s="9" customFormat="1" x14ac:dyDescent="0.2">
      <c r="A2014" s="4"/>
      <c r="B2014" s="2"/>
      <c r="C2014" s="4"/>
      <c r="D2014" s="2"/>
      <c r="E2014" s="2"/>
      <c r="F2014" s="51"/>
      <c r="G2014" s="808"/>
      <c r="H2014" s="2"/>
      <c r="I2014" s="2"/>
      <c r="J2014" s="4"/>
    </row>
    <row r="2015" spans="1:10" s="9" customFormat="1" x14ac:dyDescent="0.2">
      <c r="A2015" s="4"/>
      <c r="B2015" s="2"/>
      <c r="C2015" s="4"/>
      <c r="D2015" s="2"/>
      <c r="E2015" s="2"/>
      <c r="F2015" s="51"/>
      <c r="G2015" s="808"/>
      <c r="H2015" s="2"/>
      <c r="I2015" s="2"/>
      <c r="J2015" s="4"/>
    </row>
    <row r="2016" spans="1:10" s="9" customFormat="1" x14ac:dyDescent="0.2">
      <c r="A2016" s="4"/>
      <c r="B2016" s="2"/>
      <c r="C2016" s="4"/>
      <c r="D2016" s="2"/>
      <c r="E2016" s="2"/>
      <c r="F2016" s="51"/>
      <c r="G2016" s="808"/>
      <c r="H2016" s="2"/>
      <c r="I2016" s="2"/>
      <c r="J2016" s="4"/>
    </row>
    <row r="2017" spans="1:10" s="9" customFormat="1" x14ac:dyDescent="0.2">
      <c r="A2017" s="4"/>
      <c r="B2017" s="2"/>
      <c r="C2017" s="4"/>
      <c r="D2017" s="2"/>
      <c r="E2017" s="2"/>
      <c r="F2017" s="51"/>
      <c r="G2017" s="808"/>
      <c r="H2017" s="2"/>
      <c r="I2017" s="2"/>
      <c r="J2017" s="4"/>
    </row>
    <row r="2018" spans="1:10" s="9" customFormat="1" x14ac:dyDescent="0.2">
      <c r="A2018" s="4"/>
      <c r="B2018" s="2"/>
      <c r="C2018" s="4"/>
      <c r="D2018" s="2"/>
      <c r="E2018" s="2"/>
      <c r="F2018" s="51"/>
      <c r="G2018" s="808"/>
      <c r="H2018" s="2"/>
      <c r="I2018" s="2"/>
      <c r="J2018" s="4"/>
    </row>
    <row r="2019" spans="1:10" s="9" customFormat="1" x14ac:dyDescent="0.2">
      <c r="A2019" s="4"/>
      <c r="B2019" s="2"/>
      <c r="C2019" s="4"/>
      <c r="D2019" s="2"/>
      <c r="E2019" s="2"/>
      <c r="F2019" s="51"/>
      <c r="G2019" s="808"/>
      <c r="H2019" s="2"/>
      <c r="I2019" s="2"/>
      <c r="J2019" s="4"/>
    </row>
    <row r="2020" spans="1:10" s="9" customFormat="1" x14ac:dyDescent="0.2">
      <c r="A2020" s="4"/>
      <c r="B2020" s="2"/>
      <c r="C2020" s="4"/>
      <c r="D2020" s="2"/>
      <c r="E2020" s="2"/>
      <c r="F2020" s="51"/>
      <c r="G2020" s="808"/>
      <c r="H2020" s="2"/>
      <c r="I2020" s="2"/>
      <c r="J2020" s="4"/>
    </row>
    <row r="2021" spans="1:10" s="9" customFormat="1" x14ac:dyDescent="0.2">
      <c r="A2021" s="4"/>
      <c r="B2021" s="2"/>
      <c r="C2021" s="4"/>
      <c r="D2021" s="2"/>
      <c r="E2021" s="2"/>
      <c r="F2021" s="51"/>
      <c r="G2021" s="808"/>
      <c r="H2021" s="2"/>
      <c r="I2021" s="2"/>
      <c r="J2021" s="4"/>
    </row>
    <row r="2022" spans="1:10" s="9" customFormat="1" x14ac:dyDescent="0.2">
      <c r="A2022" s="4"/>
      <c r="B2022" s="2"/>
      <c r="C2022" s="4"/>
      <c r="D2022" s="2"/>
      <c r="E2022" s="2"/>
      <c r="F2022" s="51"/>
      <c r="G2022" s="808"/>
      <c r="H2022" s="2"/>
      <c r="I2022" s="2"/>
      <c r="J2022" s="4"/>
    </row>
    <row r="2023" spans="1:10" s="9" customFormat="1" x14ac:dyDescent="0.2">
      <c r="A2023" s="4"/>
      <c r="B2023" s="2"/>
      <c r="C2023" s="4"/>
      <c r="D2023" s="2"/>
      <c r="E2023" s="2"/>
      <c r="F2023" s="51"/>
      <c r="G2023" s="808"/>
      <c r="H2023" s="2"/>
      <c r="I2023" s="2"/>
      <c r="J2023" s="4"/>
    </row>
    <row r="2024" spans="1:10" s="9" customFormat="1" x14ac:dyDescent="0.2">
      <c r="A2024" s="4"/>
      <c r="B2024" s="2"/>
      <c r="C2024" s="4"/>
      <c r="D2024" s="2"/>
      <c r="E2024" s="2"/>
      <c r="F2024" s="51"/>
      <c r="G2024" s="808"/>
      <c r="H2024" s="2"/>
      <c r="I2024" s="2"/>
      <c r="J2024" s="4"/>
    </row>
    <row r="2025" spans="1:10" s="9" customFormat="1" x14ac:dyDescent="0.2">
      <c r="A2025" s="4"/>
      <c r="B2025" s="2"/>
      <c r="C2025" s="4"/>
      <c r="D2025" s="2"/>
      <c r="E2025" s="2"/>
      <c r="F2025" s="51"/>
      <c r="G2025" s="808"/>
      <c r="H2025" s="2"/>
      <c r="I2025" s="2"/>
      <c r="J2025" s="4"/>
    </row>
    <row r="2026" spans="1:10" s="9" customFormat="1" x14ac:dyDescent="0.2">
      <c r="A2026" s="4"/>
      <c r="B2026" s="2"/>
      <c r="C2026" s="4"/>
      <c r="D2026" s="2"/>
      <c r="E2026" s="2"/>
      <c r="F2026" s="51"/>
      <c r="G2026" s="808"/>
      <c r="H2026" s="2"/>
      <c r="I2026" s="2"/>
      <c r="J2026" s="4"/>
    </row>
    <row r="2027" spans="1:10" s="9" customFormat="1" x14ac:dyDescent="0.2">
      <c r="A2027" s="4"/>
      <c r="B2027" s="2"/>
      <c r="C2027" s="4"/>
      <c r="D2027" s="2"/>
      <c r="E2027" s="2"/>
      <c r="F2027" s="51"/>
      <c r="G2027" s="808"/>
      <c r="H2027" s="2"/>
      <c r="I2027" s="2"/>
      <c r="J2027" s="4"/>
    </row>
    <row r="2028" spans="1:10" s="9" customFormat="1" x14ac:dyDescent="0.2">
      <c r="A2028" s="4"/>
      <c r="B2028" s="2"/>
      <c r="C2028" s="4"/>
      <c r="D2028" s="2"/>
      <c r="E2028" s="2"/>
      <c r="F2028" s="51"/>
      <c r="G2028" s="808"/>
      <c r="H2028" s="2"/>
      <c r="I2028" s="2"/>
      <c r="J2028" s="4"/>
    </row>
    <row r="2029" spans="1:10" s="9" customFormat="1" x14ac:dyDescent="0.2">
      <c r="A2029" s="4"/>
      <c r="B2029" s="2"/>
      <c r="C2029" s="4"/>
      <c r="D2029" s="2"/>
      <c r="E2029" s="2"/>
      <c r="F2029" s="51"/>
      <c r="G2029" s="808"/>
      <c r="H2029" s="2"/>
      <c r="I2029" s="2"/>
      <c r="J2029" s="4"/>
    </row>
    <row r="2030" spans="1:10" s="9" customFormat="1" x14ac:dyDescent="0.2">
      <c r="A2030" s="4"/>
      <c r="B2030" s="2"/>
      <c r="C2030" s="4"/>
      <c r="D2030" s="2"/>
      <c r="E2030" s="2"/>
      <c r="F2030" s="51"/>
      <c r="G2030" s="808"/>
      <c r="H2030" s="2"/>
      <c r="I2030" s="2"/>
      <c r="J2030" s="4"/>
    </row>
    <row r="2031" spans="1:10" s="9" customFormat="1" x14ac:dyDescent="0.2">
      <c r="A2031" s="4"/>
      <c r="B2031" s="2"/>
      <c r="C2031" s="4"/>
      <c r="D2031" s="2"/>
      <c r="E2031" s="2"/>
      <c r="F2031" s="51"/>
      <c r="G2031" s="808"/>
      <c r="H2031" s="2"/>
      <c r="I2031" s="2"/>
      <c r="J2031" s="4"/>
    </row>
    <row r="2032" spans="1:10" s="9" customFormat="1" x14ac:dyDescent="0.2">
      <c r="A2032" s="4"/>
      <c r="B2032" s="2"/>
      <c r="C2032" s="4"/>
      <c r="D2032" s="2"/>
      <c r="E2032" s="2"/>
      <c r="F2032" s="51"/>
      <c r="G2032" s="808"/>
      <c r="H2032" s="2"/>
      <c r="I2032" s="2"/>
      <c r="J2032" s="4"/>
    </row>
    <row r="2033" spans="1:10" s="9" customFormat="1" x14ac:dyDescent="0.2">
      <c r="A2033" s="4"/>
      <c r="B2033" s="2"/>
      <c r="C2033" s="4"/>
      <c r="D2033" s="2"/>
      <c r="E2033" s="2"/>
      <c r="F2033" s="51"/>
      <c r="G2033" s="808"/>
      <c r="H2033" s="2"/>
      <c r="I2033" s="2"/>
      <c r="J2033" s="4"/>
    </row>
    <row r="2034" spans="1:10" s="9" customFormat="1" x14ac:dyDescent="0.2">
      <c r="A2034" s="4"/>
      <c r="B2034" s="2"/>
      <c r="C2034" s="4"/>
      <c r="D2034" s="2"/>
      <c r="E2034" s="2"/>
      <c r="F2034" s="51"/>
      <c r="G2034" s="808"/>
      <c r="H2034" s="2"/>
      <c r="I2034" s="2"/>
      <c r="J2034" s="4"/>
    </row>
    <row r="2035" spans="1:10" s="9" customFormat="1" x14ac:dyDescent="0.2">
      <c r="A2035" s="4"/>
      <c r="B2035" s="2"/>
      <c r="C2035" s="4"/>
      <c r="D2035" s="2"/>
      <c r="E2035" s="2"/>
      <c r="F2035" s="51"/>
      <c r="G2035" s="808"/>
      <c r="H2035" s="2"/>
      <c r="I2035" s="2"/>
      <c r="J2035" s="4"/>
    </row>
    <row r="2036" spans="1:10" s="9" customFormat="1" x14ac:dyDescent="0.2">
      <c r="A2036" s="4"/>
      <c r="B2036" s="2"/>
      <c r="C2036" s="4"/>
      <c r="D2036" s="2"/>
      <c r="E2036" s="2"/>
      <c r="F2036" s="51"/>
      <c r="G2036" s="808"/>
      <c r="H2036" s="2"/>
      <c r="I2036" s="2"/>
      <c r="J2036" s="4"/>
    </row>
    <row r="2037" spans="1:10" s="9" customFormat="1" x14ac:dyDescent="0.2">
      <c r="A2037" s="4"/>
      <c r="B2037" s="2"/>
      <c r="C2037" s="4"/>
      <c r="D2037" s="2"/>
      <c r="E2037" s="2"/>
      <c r="F2037" s="51"/>
      <c r="G2037" s="808"/>
      <c r="H2037" s="2"/>
      <c r="I2037" s="2"/>
      <c r="J2037" s="4"/>
    </row>
    <row r="2038" spans="1:10" s="9" customFormat="1" x14ac:dyDescent="0.2">
      <c r="A2038" s="4"/>
      <c r="B2038" s="2"/>
      <c r="C2038" s="4"/>
      <c r="D2038" s="2"/>
      <c r="E2038" s="2"/>
      <c r="F2038" s="51"/>
      <c r="G2038" s="808"/>
      <c r="H2038" s="2"/>
      <c r="I2038" s="2"/>
      <c r="J2038" s="4"/>
    </row>
    <row r="2039" spans="1:10" s="9" customFormat="1" x14ac:dyDescent="0.2">
      <c r="A2039" s="4"/>
      <c r="B2039" s="2"/>
      <c r="C2039" s="4"/>
      <c r="D2039" s="2"/>
      <c r="E2039" s="2"/>
      <c r="F2039" s="51"/>
      <c r="G2039" s="808"/>
      <c r="H2039" s="2"/>
      <c r="I2039" s="2"/>
      <c r="J2039" s="4"/>
    </row>
    <row r="2040" spans="1:10" s="9" customFormat="1" x14ac:dyDescent="0.2">
      <c r="A2040" s="4"/>
      <c r="B2040" s="2"/>
      <c r="C2040" s="4"/>
      <c r="D2040" s="2"/>
      <c r="E2040" s="2"/>
      <c r="F2040" s="51"/>
      <c r="G2040" s="808"/>
      <c r="H2040" s="2"/>
      <c r="I2040" s="2"/>
      <c r="J2040" s="4"/>
    </row>
    <row r="2041" spans="1:10" s="9" customFormat="1" x14ac:dyDescent="0.2">
      <c r="A2041" s="4"/>
      <c r="B2041" s="2"/>
      <c r="C2041" s="4"/>
      <c r="D2041" s="2"/>
      <c r="E2041" s="2"/>
      <c r="F2041" s="51"/>
      <c r="G2041" s="808"/>
      <c r="H2041" s="2"/>
      <c r="I2041" s="2"/>
      <c r="J2041" s="4"/>
    </row>
    <row r="2042" spans="1:10" s="9" customFormat="1" x14ac:dyDescent="0.2">
      <c r="A2042" s="4"/>
      <c r="B2042" s="2"/>
      <c r="C2042" s="4"/>
      <c r="D2042" s="2"/>
      <c r="E2042" s="2"/>
      <c r="F2042" s="51"/>
      <c r="G2042" s="808"/>
      <c r="H2042" s="2"/>
      <c r="I2042" s="2"/>
      <c r="J2042" s="4"/>
    </row>
    <row r="2043" spans="1:10" s="9" customFormat="1" x14ac:dyDescent="0.2">
      <c r="A2043" s="4"/>
      <c r="B2043" s="2"/>
      <c r="C2043" s="4"/>
      <c r="D2043" s="2"/>
      <c r="E2043" s="2"/>
      <c r="F2043" s="51"/>
      <c r="G2043" s="808"/>
      <c r="H2043" s="2"/>
      <c r="I2043" s="2"/>
      <c r="J2043" s="4"/>
    </row>
    <row r="2044" spans="1:10" s="9" customFormat="1" x14ac:dyDescent="0.2">
      <c r="A2044" s="4"/>
      <c r="B2044" s="2"/>
      <c r="C2044" s="4"/>
      <c r="D2044" s="2"/>
      <c r="E2044" s="2"/>
      <c r="F2044" s="51"/>
      <c r="G2044" s="808"/>
      <c r="H2044" s="2"/>
      <c r="I2044" s="2"/>
      <c r="J2044" s="4"/>
    </row>
    <row r="2045" spans="1:10" s="9" customFormat="1" x14ac:dyDescent="0.2">
      <c r="A2045" s="4"/>
      <c r="B2045" s="2"/>
      <c r="C2045" s="4"/>
      <c r="D2045" s="2"/>
      <c r="E2045" s="2"/>
      <c r="F2045" s="51"/>
      <c r="G2045" s="808"/>
      <c r="H2045" s="2"/>
      <c r="I2045" s="2"/>
      <c r="J2045" s="4"/>
    </row>
    <row r="2046" spans="1:10" s="9" customFormat="1" x14ac:dyDescent="0.2">
      <c r="A2046" s="4"/>
      <c r="B2046" s="2"/>
      <c r="C2046" s="4"/>
      <c r="D2046" s="2"/>
      <c r="E2046" s="2"/>
      <c r="F2046" s="51"/>
      <c r="G2046" s="808"/>
      <c r="H2046" s="2"/>
      <c r="I2046" s="2"/>
      <c r="J2046" s="4"/>
    </row>
    <row r="2047" spans="1:10" s="9" customFormat="1" x14ac:dyDescent="0.2">
      <c r="A2047" s="4"/>
      <c r="B2047" s="2"/>
      <c r="C2047" s="4"/>
      <c r="D2047" s="2"/>
      <c r="E2047" s="2"/>
      <c r="F2047" s="51"/>
      <c r="G2047" s="808"/>
      <c r="H2047" s="2"/>
      <c r="I2047" s="2"/>
      <c r="J2047" s="4"/>
    </row>
    <row r="2048" spans="1:10" s="9" customFormat="1" x14ac:dyDescent="0.2">
      <c r="A2048" s="4"/>
      <c r="B2048" s="2"/>
      <c r="C2048" s="4"/>
      <c r="D2048" s="2"/>
      <c r="E2048" s="2"/>
      <c r="F2048" s="51"/>
      <c r="G2048" s="808"/>
      <c r="H2048" s="2"/>
      <c r="I2048" s="2"/>
      <c r="J2048" s="4"/>
    </row>
    <row r="2049" spans="1:10" s="9" customFormat="1" x14ac:dyDescent="0.2">
      <c r="A2049" s="4"/>
      <c r="B2049" s="2"/>
      <c r="C2049" s="4"/>
      <c r="D2049" s="2"/>
      <c r="E2049" s="2"/>
      <c r="F2049" s="51"/>
      <c r="G2049" s="808"/>
      <c r="H2049" s="2"/>
      <c r="I2049" s="2"/>
      <c r="J2049" s="4"/>
    </row>
    <row r="2050" spans="1:10" s="9" customFormat="1" x14ac:dyDescent="0.2">
      <c r="A2050" s="4"/>
      <c r="B2050" s="2"/>
      <c r="C2050" s="4"/>
      <c r="D2050" s="2"/>
      <c r="E2050" s="2"/>
      <c r="F2050" s="51"/>
      <c r="G2050" s="808"/>
      <c r="H2050" s="2"/>
      <c r="I2050" s="2"/>
      <c r="J2050" s="4"/>
    </row>
    <row r="2051" spans="1:10" s="9" customFormat="1" x14ac:dyDescent="0.2">
      <c r="A2051" s="4"/>
      <c r="B2051" s="2"/>
      <c r="C2051" s="4"/>
      <c r="D2051" s="2"/>
      <c r="E2051" s="2"/>
      <c r="F2051" s="51"/>
      <c r="G2051" s="808"/>
      <c r="H2051" s="2"/>
      <c r="I2051" s="2"/>
      <c r="J2051" s="4"/>
    </row>
    <row r="2052" spans="1:10" s="9" customFormat="1" x14ac:dyDescent="0.2">
      <c r="A2052" s="4"/>
      <c r="B2052" s="2"/>
      <c r="C2052" s="4"/>
      <c r="D2052" s="2"/>
      <c r="E2052" s="2"/>
      <c r="F2052" s="51"/>
      <c r="G2052" s="808"/>
      <c r="H2052" s="2"/>
      <c r="I2052" s="2"/>
      <c r="J2052" s="4"/>
    </row>
    <row r="2053" spans="1:10" s="9" customFormat="1" x14ac:dyDescent="0.2">
      <c r="A2053" s="4"/>
      <c r="B2053" s="2"/>
      <c r="C2053" s="4"/>
      <c r="D2053" s="2"/>
      <c r="E2053" s="2"/>
      <c r="F2053" s="51"/>
      <c r="G2053" s="808"/>
      <c r="H2053" s="2"/>
      <c r="I2053" s="2"/>
      <c r="J2053" s="4"/>
    </row>
    <row r="2054" spans="1:10" s="9" customFormat="1" x14ac:dyDescent="0.2">
      <c r="A2054" s="4"/>
      <c r="B2054" s="2"/>
      <c r="C2054" s="4"/>
      <c r="D2054" s="2"/>
      <c r="E2054" s="2"/>
      <c r="F2054" s="51"/>
      <c r="G2054" s="808"/>
      <c r="H2054" s="2"/>
      <c r="I2054" s="2"/>
      <c r="J2054" s="4"/>
    </row>
    <row r="2055" spans="1:10" s="9" customFormat="1" x14ac:dyDescent="0.2">
      <c r="A2055" s="4"/>
      <c r="B2055" s="2"/>
      <c r="C2055" s="4"/>
      <c r="D2055" s="2"/>
      <c r="E2055" s="2"/>
      <c r="F2055" s="51"/>
      <c r="G2055" s="808"/>
      <c r="H2055" s="2"/>
      <c r="I2055" s="2"/>
      <c r="J2055" s="4"/>
    </row>
    <row r="2056" spans="1:10" s="9" customFormat="1" x14ac:dyDescent="0.2">
      <c r="A2056" s="4"/>
      <c r="B2056" s="2"/>
      <c r="C2056" s="4"/>
      <c r="D2056" s="2"/>
      <c r="E2056" s="2"/>
      <c r="F2056" s="51"/>
      <c r="G2056" s="808"/>
      <c r="H2056" s="2"/>
      <c r="I2056" s="2"/>
      <c r="J2056" s="4"/>
    </row>
    <row r="2057" spans="1:10" s="9" customFormat="1" x14ac:dyDescent="0.2">
      <c r="A2057" s="4"/>
      <c r="B2057" s="2"/>
      <c r="C2057" s="4"/>
      <c r="D2057" s="2"/>
      <c r="E2057" s="2"/>
      <c r="F2057" s="51"/>
      <c r="G2057" s="808"/>
      <c r="H2057" s="2"/>
      <c r="I2057" s="2"/>
      <c r="J2057" s="4"/>
    </row>
    <row r="2058" spans="1:10" s="9" customFormat="1" x14ac:dyDescent="0.2">
      <c r="A2058" s="4"/>
      <c r="B2058" s="2"/>
      <c r="C2058" s="4"/>
      <c r="D2058" s="2"/>
      <c r="E2058" s="2"/>
      <c r="F2058" s="51"/>
      <c r="G2058" s="808"/>
      <c r="H2058" s="2"/>
      <c r="I2058" s="2"/>
      <c r="J2058" s="4"/>
    </row>
    <row r="2059" spans="1:10" s="9" customFormat="1" x14ac:dyDescent="0.2">
      <c r="A2059" s="4"/>
      <c r="B2059" s="2"/>
      <c r="C2059" s="4"/>
      <c r="D2059" s="2"/>
      <c r="E2059" s="2"/>
      <c r="F2059" s="51"/>
      <c r="G2059" s="808"/>
      <c r="H2059" s="2"/>
      <c r="I2059" s="2"/>
      <c r="J2059" s="4"/>
    </row>
    <row r="2060" spans="1:10" s="9" customFormat="1" x14ac:dyDescent="0.2">
      <c r="A2060" s="4"/>
      <c r="B2060" s="2"/>
      <c r="C2060" s="4"/>
      <c r="D2060" s="2"/>
      <c r="E2060" s="2"/>
      <c r="F2060" s="51"/>
      <c r="G2060" s="808"/>
      <c r="H2060" s="2"/>
      <c r="I2060" s="2"/>
      <c r="J2060" s="4"/>
    </row>
    <row r="2061" spans="1:10" s="9" customFormat="1" x14ac:dyDescent="0.2">
      <c r="A2061" s="4"/>
      <c r="B2061" s="2"/>
      <c r="C2061" s="4"/>
      <c r="D2061" s="2"/>
      <c r="E2061" s="2"/>
      <c r="F2061" s="51"/>
      <c r="G2061" s="808"/>
      <c r="H2061" s="2"/>
      <c r="I2061" s="2"/>
      <c r="J2061" s="4"/>
    </row>
    <row r="2062" spans="1:10" s="9" customFormat="1" x14ac:dyDescent="0.2">
      <c r="A2062" s="4"/>
      <c r="B2062" s="2"/>
      <c r="C2062" s="4"/>
      <c r="D2062" s="2"/>
      <c r="E2062" s="2"/>
      <c r="F2062" s="51"/>
      <c r="G2062" s="808"/>
      <c r="H2062" s="2"/>
      <c r="I2062" s="2"/>
      <c r="J2062" s="4"/>
    </row>
    <row r="2063" spans="1:10" s="9" customFormat="1" x14ac:dyDescent="0.2">
      <c r="A2063" s="4"/>
      <c r="B2063" s="2"/>
      <c r="C2063" s="4"/>
      <c r="D2063" s="2"/>
      <c r="E2063" s="2"/>
      <c r="F2063" s="51"/>
      <c r="G2063" s="808"/>
      <c r="H2063" s="2"/>
      <c r="I2063" s="2"/>
      <c r="J2063" s="4"/>
    </row>
    <row r="2064" spans="1:10" s="9" customFormat="1" x14ac:dyDescent="0.2">
      <c r="A2064" s="4"/>
      <c r="B2064" s="2"/>
      <c r="C2064" s="4"/>
      <c r="D2064" s="2"/>
      <c r="E2064" s="2"/>
      <c r="F2064" s="51"/>
      <c r="G2064" s="808"/>
      <c r="H2064" s="2"/>
      <c r="I2064" s="2"/>
      <c r="J2064" s="4"/>
    </row>
    <row r="2065" spans="1:10" s="9" customFormat="1" x14ac:dyDescent="0.2">
      <c r="A2065" s="4"/>
      <c r="B2065" s="2"/>
      <c r="C2065" s="4"/>
      <c r="D2065" s="2"/>
      <c r="E2065" s="2"/>
      <c r="F2065" s="51"/>
      <c r="G2065" s="808"/>
      <c r="H2065" s="2"/>
      <c r="I2065" s="2"/>
      <c r="J2065" s="4"/>
    </row>
    <row r="2066" spans="1:10" s="9" customFormat="1" x14ac:dyDescent="0.2">
      <c r="A2066" s="4"/>
      <c r="B2066" s="2"/>
      <c r="C2066" s="4"/>
      <c r="D2066" s="2"/>
      <c r="E2066" s="2"/>
      <c r="F2066" s="51"/>
      <c r="G2066" s="808"/>
      <c r="H2066" s="2"/>
      <c r="I2066" s="2"/>
      <c r="J2066" s="4"/>
    </row>
    <row r="2067" spans="1:10" s="9" customFormat="1" x14ac:dyDescent="0.2">
      <c r="A2067" s="4"/>
      <c r="B2067" s="2"/>
      <c r="C2067" s="4"/>
      <c r="D2067" s="2"/>
      <c r="E2067" s="2"/>
      <c r="F2067" s="51"/>
      <c r="G2067" s="808"/>
      <c r="H2067" s="2"/>
      <c r="I2067" s="2"/>
      <c r="J2067" s="4"/>
    </row>
    <row r="2068" spans="1:10" s="9" customFormat="1" x14ac:dyDescent="0.2">
      <c r="A2068" s="4"/>
      <c r="B2068" s="2"/>
      <c r="C2068" s="4"/>
      <c r="D2068" s="2"/>
      <c r="E2068" s="2"/>
      <c r="F2068" s="51"/>
      <c r="G2068" s="808"/>
      <c r="H2068" s="2"/>
      <c r="I2068" s="2"/>
      <c r="J2068" s="4"/>
    </row>
    <row r="2069" spans="1:10" s="9" customFormat="1" x14ac:dyDescent="0.2">
      <c r="A2069" s="4"/>
      <c r="B2069" s="2"/>
      <c r="C2069" s="4"/>
      <c r="D2069" s="2"/>
      <c r="E2069" s="2"/>
      <c r="F2069" s="51"/>
      <c r="G2069" s="808"/>
      <c r="H2069" s="2"/>
      <c r="I2069" s="2"/>
      <c r="J2069" s="4"/>
    </row>
    <row r="2070" spans="1:10" s="9" customFormat="1" x14ac:dyDescent="0.2">
      <c r="A2070" s="4"/>
      <c r="B2070" s="2"/>
      <c r="C2070" s="4"/>
      <c r="D2070" s="2"/>
      <c r="E2070" s="2"/>
      <c r="F2070" s="51"/>
      <c r="G2070" s="808"/>
      <c r="H2070" s="2"/>
      <c r="I2070" s="2"/>
      <c r="J2070" s="4"/>
    </row>
    <row r="2071" spans="1:10" s="9" customFormat="1" x14ac:dyDescent="0.2">
      <c r="A2071" s="4"/>
      <c r="B2071" s="2"/>
      <c r="C2071" s="4"/>
      <c r="D2071" s="2"/>
      <c r="E2071" s="2"/>
      <c r="F2071" s="51"/>
      <c r="G2071" s="808"/>
      <c r="H2071" s="2"/>
      <c r="I2071" s="2"/>
      <c r="J2071" s="4"/>
    </row>
    <row r="2072" spans="1:10" s="9" customFormat="1" x14ac:dyDescent="0.2">
      <c r="A2072" s="4"/>
      <c r="B2072" s="2"/>
      <c r="C2072" s="4"/>
      <c r="D2072" s="2"/>
      <c r="E2072" s="2"/>
      <c r="F2072" s="51"/>
      <c r="G2072" s="808"/>
      <c r="H2072" s="2"/>
      <c r="I2072" s="2"/>
      <c r="J2072" s="4"/>
    </row>
    <row r="2073" spans="1:10" s="9" customFormat="1" x14ac:dyDescent="0.2">
      <c r="A2073" s="4"/>
      <c r="B2073" s="2"/>
      <c r="C2073" s="4"/>
      <c r="D2073" s="2"/>
      <c r="E2073" s="2"/>
      <c r="F2073" s="51"/>
      <c r="G2073" s="808"/>
      <c r="H2073" s="2"/>
      <c r="I2073" s="2"/>
      <c r="J2073" s="4"/>
    </row>
    <row r="2074" spans="1:10" s="9" customFormat="1" x14ac:dyDescent="0.2">
      <c r="A2074" s="4"/>
      <c r="B2074" s="2"/>
      <c r="C2074" s="4"/>
      <c r="D2074" s="2"/>
      <c r="E2074" s="2"/>
      <c r="F2074" s="51"/>
      <c r="G2074" s="808"/>
      <c r="H2074" s="2"/>
      <c r="I2074" s="2"/>
      <c r="J2074" s="4"/>
    </row>
    <row r="2075" spans="1:10" s="9" customFormat="1" x14ac:dyDescent="0.2">
      <c r="A2075" s="4"/>
      <c r="B2075" s="2"/>
      <c r="C2075" s="4"/>
      <c r="D2075" s="2"/>
      <c r="E2075" s="2"/>
      <c r="F2075" s="51"/>
      <c r="G2075" s="808"/>
      <c r="H2075" s="2"/>
      <c r="I2075" s="2"/>
      <c r="J2075" s="4"/>
    </row>
    <row r="2076" spans="1:10" s="9" customFormat="1" x14ac:dyDescent="0.2">
      <c r="A2076" s="4"/>
      <c r="B2076" s="2"/>
      <c r="C2076" s="4"/>
      <c r="D2076" s="2"/>
      <c r="E2076" s="2"/>
      <c r="F2076" s="51"/>
      <c r="G2076" s="808"/>
      <c r="H2076" s="2"/>
      <c r="I2076" s="2"/>
      <c r="J2076" s="4"/>
    </row>
    <row r="2077" spans="1:10" s="9" customFormat="1" x14ac:dyDescent="0.2">
      <c r="A2077" s="4"/>
      <c r="B2077" s="2"/>
      <c r="C2077" s="4"/>
      <c r="D2077" s="2"/>
      <c r="E2077" s="2"/>
      <c r="F2077" s="51"/>
      <c r="G2077" s="808"/>
      <c r="H2077" s="2"/>
      <c r="I2077" s="2"/>
      <c r="J2077" s="4"/>
    </row>
    <row r="2078" spans="1:10" s="9" customFormat="1" x14ac:dyDescent="0.2">
      <c r="A2078" s="4"/>
      <c r="B2078" s="2"/>
      <c r="C2078" s="4"/>
      <c r="D2078" s="2"/>
      <c r="E2078" s="2"/>
      <c r="F2078" s="51"/>
      <c r="G2078" s="808"/>
      <c r="H2078" s="2"/>
      <c r="I2078" s="2"/>
      <c r="J2078" s="4"/>
    </row>
    <row r="2079" spans="1:10" s="9" customFormat="1" x14ac:dyDescent="0.2">
      <c r="A2079" s="4"/>
      <c r="B2079" s="2"/>
      <c r="C2079" s="4"/>
      <c r="D2079" s="2"/>
      <c r="E2079" s="2"/>
      <c r="F2079" s="51"/>
      <c r="G2079" s="808"/>
      <c r="H2079" s="2"/>
      <c r="I2079" s="2"/>
      <c r="J2079" s="4"/>
    </row>
    <row r="2080" spans="1:10" s="9" customFormat="1" x14ac:dyDescent="0.2">
      <c r="A2080" s="4"/>
      <c r="B2080" s="2"/>
      <c r="C2080" s="4"/>
      <c r="D2080" s="2"/>
      <c r="E2080" s="2"/>
      <c r="F2080" s="51"/>
      <c r="G2080" s="808"/>
      <c r="H2080" s="2"/>
      <c r="I2080" s="2"/>
      <c r="J2080" s="4"/>
    </row>
    <row r="2081" spans="1:10" s="9" customFormat="1" x14ac:dyDescent="0.2">
      <c r="A2081" s="4"/>
      <c r="B2081" s="2"/>
      <c r="C2081" s="4"/>
      <c r="D2081" s="2"/>
      <c r="E2081" s="2"/>
      <c r="F2081" s="51"/>
      <c r="G2081" s="808"/>
      <c r="H2081" s="2"/>
      <c r="I2081" s="2"/>
      <c r="J2081" s="4"/>
    </row>
    <row r="2082" spans="1:10" s="9" customFormat="1" x14ac:dyDescent="0.2">
      <c r="A2082" s="4"/>
      <c r="B2082" s="2"/>
      <c r="C2082" s="4"/>
      <c r="D2082" s="2"/>
      <c r="E2082" s="2"/>
      <c r="F2082" s="51"/>
      <c r="G2082" s="808"/>
      <c r="H2082" s="2"/>
      <c r="I2082" s="2"/>
      <c r="J2082" s="4"/>
    </row>
    <row r="2083" spans="1:10" s="9" customFormat="1" x14ac:dyDescent="0.2">
      <c r="A2083" s="4"/>
      <c r="B2083" s="2"/>
      <c r="C2083" s="4"/>
      <c r="D2083" s="2"/>
      <c r="E2083" s="2"/>
      <c r="F2083" s="51"/>
      <c r="G2083" s="808"/>
      <c r="H2083" s="2"/>
      <c r="I2083" s="2"/>
      <c r="J2083" s="4"/>
    </row>
    <row r="2084" spans="1:10" s="9" customFormat="1" x14ac:dyDescent="0.2">
      <c r="A2084" s="4"/>
      <c r="B2084" s="2"/>
      <c r="C2084" s="4"/>
      <c r="D2084" s="2"/>
      <c r="E2084" s="2"/>
      <c r="F2084" s="51"/>
      <c r="G2084" s="808"/>
      <c r="H2084" s="2"/>
      <c r="I2084" s="2"/>
      <c r="J2084" s="4"/>
    </row>
    <row r="2085" spans="1:10" s="9" customFormat="1" x14ac:dyDescent="0.2">
      <c r="A2085" s="4"/>
      <c r="B2085" s="2"/>
      <c r="C2085" s="4"/>
      <c r="D2085" s="2"/>
      <c r="E2085" s="2"/>
      <c r="F2085" s="51"/>
      <c r="G2085" s="808"/>
      <c r="H2085" s="2"/>
      <c r="I2085" s="2"/>
      <c r="J2085" s="4"/>
    </row>
    <row r="2086" spans="1:10" s="9" customFormat="1" x14ac:dyDescent="0.2">
      <c r="A2086" s="4"/>
      <c r="B2086" s="2"/>
      <c r="C2086" s="4"/>
      <c r="D2086" s="2"/>
      <c r="E2086" s="2"/>
      <c r="F2086" s="51"/>
      <c r="G2086" s="808"/>
      <c r="H2086" s="2"/>
      <c r="I2086" s="2"/>
      <c r="J2086" s="4"/>
    </row>
    <row r="2087" spans="1:10" s="9" customFormat="1" x14ac:dyDescent="0.2">
      <c r="A2087" s="4"/>
      <c r="B2087" s="2"/>
      <c r="C2087" s="4"/>
      <c r="D2087" s="2"/>
      <c r="E2087" s="2"/>
      <c r="F2087" s="51"/>
      <c r="G2087" s="808"/>
      <c r="H2087" s="2"/>
      <c r="I2087" s="2"/>
      <c r="J2087" s="4"/>
    </row>
    <row r="2088" spans="1:10" s="9" customFormat="1" x14ac:dyDescent="0.2">
      <c r="A2088" s="4"/>
      <c r="B2088" s="2"/>
      <c r="C2088" s="4"/>
      <c r="D2088" s="2"/>
      <c r="E2088" s="2"/>
      <c r="F2088" s="51"/>
      <c r="G2088" s="808"/>
      <c r="H2088" s="2"/>
      <c r="I2088" s="2"/>
      <c r="J2088" s="4"/>
    </row>
    <row r="2089" spans="1:10" s="9" customFormat="1" x14ac:dyDescent="0.2">
      <c r="A2089" s="4"/>
      <c r="B2089" s="2"/>
      <c r="C2089" s="4"/>
      <c r="D2089" s="2"/>
      <c r="E2089" s="2"/>
      <c r="F2089" s="51"/>
      <c r="G2089" s="808"/>
      <c r="H2089" s="2"/>
      <c r="I2089" s="2"/>
      <c r="J2089" s="4"/>
    </row>
    <row r="2090" spans="1:10" s="9" customFormat="1" x14ac:dyDescent="0.2">
      <c r="A2090" s="4"/>
      <c r="B2090" s="2"/>
      <c r="C2090" s="4"/>
      <c r="D2090" s="2"/>
      <c r="E2090" s="2"/>
      <c r="F2090" s="51"/>
      <c r="G2090" s="808"/>
      <c r="H2090" s="2"/>
      <c r="I2090" s="2"/>
      <c r="J2090" s="4"/>
    </row>
    <row r="2091" spans="1:10" s="9" customFormat="1" x14ac:dyDescent="0.2">
      <c r="A2091" s="4"/>
      <c r="B2091" s="2"/>
      <c r="C2091" s="4"/>
      <c r="D2091" s="2"/>
      <c r="E2091" s="2"/>
      <c r="F2091" s="51"/>
      <c r="G2091" s="808"/>
      <c r="H2091" s="2"/>
      <c r="I2091" s="2"/>
      <c r="J2091" s="4"/>
    </row>
    <row r="2092" spans="1:10" s="9" customFormat="1" x14ac:dyDescent="0.2">
      <c r="A2092" s="4"/>
      <c r="B2092" s="2"/>
      <c r="C2092" s="4"/>
      <c r="D2092" s="2"/>
      <c r="E2092" s="2"/>
      <c r="F2092" s="51"/>
      <c r="G2092" s="808"/>
      <c r="H2092" s="2"/>
      <c r="I2092" s="2"/>
      <c r="J2092" s="4"/>
    </row>
    <row r="2093" spans="1:10" s="9" customFormat="1" x14ac:dyDescent="0.2">
      <c r="A2093" s="4"/>
      <c r="B2093" s="2"/>
      <c r="C2093" s="4"/>
      <c r="D2093" s="2"/>
      <c r="E2093" s="2"/>
      <c r="F2093" s="51"/>
      <c r="G2093" s="808"/>
      <c r="H2093" s="2"/>
      <c r="I2093" s="2"/>
      <c r="J2093" s="4"/>
    </row>
    <row r="2094" spans="1:10" s="9" customFormat="1" x14ac:dyDescent="0.2">
      <c r="A2094" s="4"/>
      <c r="B2094" s="2"/>
      <c r="C2094" s="4"/>
      <c r="D2094" s="2"/>
      <c r="E2094" s="2"/>
      <c r="F2094" s="51"/>
      <c r="G2094" s="808"/>
      <c r="H2094" s="2"/>
      <c r="I2094" s="2"/>
      <c r="J2094" s="4"/>
    </row>
    <row r="2095" spans="1:10" s="9" customFormat="1" x14ac:dyDescent="0.2">
      <c r="A2095" s="4"/>
      <c r="B2095" s="2"/>
      <c r="C2095" s="4"/>
      <c r="D2095" s="2"/>
      <c r="E2095" s="2"/>
      <c r="F2095" s="51"/>
      <c r="G2095" s="808"/>
      <c r="H2095" s="2"/>
      <c r="I2095" s="2"/>
      <c r="J2095" s="4"/>
    </row>
    <row r="2096" spans="1:10" s="9" customFormat="1" x14ac:dyDescent="0.2">
      <c r="A2096" s="4"/>
      <c r="B2096" s="2"/>
      <c r="C2096" s="4"/>
      <c r="D2096" s="2"/>
      <c r="E2096" s="2"/>
      <c r="F2096" s="51"/>
      <c r="G2096" s="808"/>
      <c r="H2096" s="2"/>
      <c r="I2096" s="2"/>
      <c r="J2096" s="4"/>
    </row>
    <row r="2097" spans="1:10" s="9" customFormat="1" x14ac:dyDescent="0.2">
      <c r="A2097" s="4"/>
      <c r="B2097" s="2"/>
      <c r="C2097" s="4"/>
      <c r="D2097" s="2"/>
      <c r="E2097" s="2"/>
      <c r="F2097" s="51"/>
      <c r="G2097" s="808"/>
      <c r="H2097" s="2"/>
      <c r="I2097" s="2"/>
      <c r="J2097" s="4"/>
    </row>
    <row r="2098" spans="1:10" s="9" customFormat="1" x14ac:dyDescent="0.2">
      <c r="A2098" s="4"/>
      <c r="B2098" s="2"/>
      <c r="C2098" s="4"/>
      <c r="D2098" s="2"/>
      <c r="E2098" s="2"/>
      <c r="F2098" s="51"/>
      <c r="G2098" s="808"/>
      <c r="H2098" s="2"/>
      <c r="I2098" s="2"/>
      <c r="J2098" s="4"/>
    </row>
    <row r="2099" spans="1:10" s="9" customFormat="1" x14ac:dyDescent="0.2">
      <c r="A2099" s="4"/>
      <c r="B2099" s="2"/>
      <c r="C2099" s="4"/>
      <c r="D2099" s="2"/>
      <c r="E2099" s="2"/>
      <c r="F2099" s="51"/>
      <c r="G2099" s="808"/>
      <c r="H2099" s="2"/>
      <c r="I2099" s="2"/>
      <c r="J2099" s="4"/>
    </row>
    <row r="2100" spans="1:10" s="9" customFormat="1" x14ac:dyDescent="0.2">
      <c r="A2100" s="4"/>
      <c r="B2100" s="2"/>
      <c r="C2100" s="4"/>
      <c r="D2100" s="2"/>
      <c r="E2100" s="2"/>
      <c r="F2100" s="51"/>
      <c r="G2100" s="808"/>
      <c r="H2100" s="2"/>
      <c r="I2100" s="2"/>
      <c r="J2100" s="4"/>
    </row>
    <row r="2101" spans="1:10" s="9" customFormat="1" x14ac:dyDescent="0.2">
      <c r="A2101" s="4"/>
      <c r="B2101" s="2"/>
      <c r="C2101" s="4"/>
      <c r="D2101" s="2"/>
      <c r="E2101" s="2"/>
      <c r="F2101" s="51"/>
      <c r="G2101" s="808"/>
      <c r="H2101" s="2"/>
      <c r="I2101" s="2"/>
      <c r="J2101" s="4"/>
    </row>
    <row r="2102" spans="1:10" s="9" customFormat="1" x14ac:dyDescent="0.2">
      <c r="A2102" s="4"/>
      <c r="B2102" s="2"/>
      <c r="C2102" s="4"/>
      <c r="D2102" s="2"/>
      <c r="E2102" s="2"/>
      <c r="F2102" s="51"/>
      <c r="G2102" s="808"/>
      <c r="H2102" s="2"/>
      <c r="I2102" s="2"/>
      <c r="J2102" s="4"/>
    </row>
    <row r="2103" spans="1:10" s="9" customFormat="1" x14ac:dyDescent="0.2">
      <c r="A2103" s="4"/>
      <c r="B2103" s="2"/>
      <c r="C2103" s="4"/>
      <c r="D2103" s="2"/>
      <c r="E2103" s="2"/>
      <c r="F2103" s="51"/>
      <c r="G2103" s="808"/>
      <c r="H2103" s="2"/>
      <c r="I2103" s="2"/>
      <c r="J2103" s="4"/>
    </row>
    <row r="2104" spans="1:10" s="9" customFormat="1" x14ac:dyDescent="0.2">
      <c r="A2104" s="4"/>
      <c r="B2104" s="2"/>
      <c r="C2104" s="4"/>
      <c r="D2104" s="2"/>
      <c r="E2104" s="2"/>
      <c r="F2104" s="51"/>
      <c r="G2104" s="808"/>
      <c r="H2104" s="2"/>
      <c r="I2104" s="2"/>
      <c r="J2104" s="4"/>
    </row>
    <row r="2105" spans="1:10" s="9" customFormat="1" x14ac:dyDescent="0.2">
      <c r="A2105" s="4"/>
      <c r="B2105" s="2"/>
      <c r="C2105" s="4"/>
      <c r="D2105" s="2"/>
      <c r="E2105" s="2"/>
      <c r="F2105" s="51"/>
      <c r="G2105" s="808"/>
      <c r="H2105" s="2"/>
      <c r="I2105" s="2"/>
      <c r="J2105" s="4"/>
    </row>
    <row r="2106" spans="1:10" s="9" customFormat="1" x14ac:dyDescent="0.2">
      <c r="A2106" s="4"/>
      <c r="B2106" s="2"/>
      <c r="C2106" s="4"/>
      <c r="D2106" s="2"/>
      <c r="E2106" s="2"/>
      <c r="F2106" s="51"/>
      <c r="G2106" s="808"/>
      <c r="H2106" s="2"/>
      <c r="I2106" s="2"/>
      <c r="J2106" s="4"/>
    </row>
    <row r="2107" spans="1:10" s="9" customFormat="1" x14ac:dyDescent="0.2">
      <c r="A2107" s="4"/>
      <c r="B2107" s="2"/>
      <c r="C2107" s="4"/>
      <c r="D2107" s="2"/>
      <c r="E2107" s="2"/>
      <c r="F2107" s="51"/>
      <c r="G2107" s="808"/>
      <c r="H2107" s="2"/>
      <c r="I2107" s="2"/>
      <c r="J2107" s="4"/>
    </row>
    <row r="2108" spans="1:10" s="9" customFormat="1" x14ac:dyDescent="0.2">
      <c r="A2108" s="4"/>
      <c r="B2108" s="2"/>
      <c r="C2108" s="4"/>
      <c r="D2108" s="2"/>
      <c r="E2108" s="2"/>
      <c r="F2108" s="51"/>
      <c r="G2108" s="808"/>
      <c r="H2108" s="2"/>
      <c r="I2108" s="2"/>
      <c r="J2108" s="4"/>
    </row>
  </sheetData>
  <mergeCells count="5">
    <mergeCell ref="A100:J100"/>
    <mergeCell ref="A2:A3"/>
    <mergeCell ref="B2:B3"/>
    <mergeCell ref="C2:C3"/>
    <mergeCell ref="A4:J4"/>
  </mergeCells>
  <hyperlinks>
    <hyperlink ref="J2" location="Оглавление!A1" display="Оглавление &gt;&gt;&gt;&gt;"/>
    <hyperlink ref="J3" location="Фотооглавление!A1" display="Фотооглавление"/>
  </hyperlinks>
  <pageMargins left="0.75" right="0.75" top="1" bottom="1" header="0.5" footer="0.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N2091"/>
  <sheetViews>
    <sheetView showGridLines="0" zoomScaleNormal="100" workbookViewId="0">
      <pane ySplit="3" topLeftCell="A4" activePane="bottomLeft" state="frozen"/>
      <selection pane="bottomLeft" activeCell="R42" sqref="R42"/>
    </sheetView>
  </sheetViews>
  <sheetFormatPr defaultRowHeight="11.25" x14ac:dyDescent="0.2"/>
  <cols>
    <col min="1" max="1" width="4.28515625" style="6" customWidth="1"/>
    <col min="2" max="2" width="13.28515625" style="3" customWidth="1"/>
    <col min="3" max="3" width="24.85546875" style="3" customWidth="1"/>
    <col min="4" max="4" width="8.5703125" style="5" customWidth="1"/>
    <col min="5" max="5" width="7.42578125" style="5" customWidth="1"/>
    <col min="6" max="6" width="8.5703125" style="52" customWidth="1"/>
    <col min="7" max="7" width="10" style="5" customWidth="1"/>
    <col min="8" max="8" width="11.5703125" style="2" hidden="1" customWidth="1"/>
    <col min="9" max="9" width="14.42578125" style="5" customWidth="1"/>
    <col min="10" max="12" width="12" style="5" customWidth="1"/>
    <col min="13" max="13" width="31.42578125" style="3" customWidth="1"/>
    <col min="14" max="14" width="4" style="7" customWidth="1"/>
    <col min="15" max="16384" width="9.140625" style="1"/>
  </cols>
  <sheetData>
    <row r="1" spans="1:14" ht="57.75" customHeight="1" x14ac:dyDescent="0.2">
      <c r="B1" s="6"/>
      <c r="C1" s="6"/>
      <c r="D1" s="14"/>
      <c r="E1" s="14"/>
      <c r="F1" s="48"/>
      <c r="G1" s="14"/>
      <c r="H1" s="14"/>
      <c r="I1" s="14"/>
      <c r="J1" s="14"/>
      <c r="K1" s="14"/>
      <c r="L1" s="14"/>
      <c r="M1" s="163"/>
    </row>
    <row r="2" spans="1:14" s="17" customFormat="1" ht="39" customHeight="1" x14ac:dyDescent="0.2">
      <c r="A2" s="1034" t="s">
        <v>0</v>
      </c>
      <c r="B2" s="1023" t="s">
        <v>1</v>
      </c>
      <c r="C2" s="1025" t="s">
        <v>2</v>
      </c>
      <c r="D2" s="18"/>
      <c r="E2" s="19"/>
      <c r="F2" s="49"/>
      <c r="G2" s="19"/>
      <c r="H2" s="46"/>
      <c r="I2" s="15" t="s">
        <v>3253</v>
      </c>
      <c r="J2" s="664" t="s">
        <v>3254</v>
      </c>
      <c r="K2" s="665" t="s">
        <v>3255</v>
      </c>
      <c r="L2" s="667" t="s">
        <v>3257</v>
      </c>
      <c r="M2" s="325" t="s">
        <v>1088</v>
      </c>
      <c r="N2" s="16"/>
    </row>
    <row r="3" spans="1:14" s="17" customFormat="1" ht="27" customHeight="1" thickBot="1" x14ac:dyDescent="0.25">
      <c r="A3" s="1035"/>
      <c r="B3" s="1024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0" t="s">
        <v>3258</v>
      </c>
      <c r="I3" s="1001">
        <v>0.47</v>
      </c>
      <c r="J3" s="663"/>
      <c r="K3" s="663"/>
      <c r="L3" s="663"/>
      <c r="M3" s="541" t="s">
        <v>2132</v>
      </c>
      <c r="N3" s="16"/>
    </row>
    <row r="4" spans="1:14" s="13" customFormat="1" ht="56.25" customHeight="1" thickBot="1" x14ac:dyDescent="0.25">
      <c r="A4" s="1032" t="s">
        <v>3256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2"/>
    </row>
    <row r="5" spans="1:14" s="11" customFormat="1" ht="12.75" x14ac:dyDescent="0.25">
      <c r="A5" s="27"/>
      <c r="B5" s="490" t="s">
        <v>3202</v>
      </c>
      <c r="C5" s="491" t="s">
        <v>2207</v>
      </c>
      <c r="D5" s="492" t="s">
        <v>4</v>
      </c>
      <c r="E5" s="493">
        <v>18</v>
      </c>
      <c r="F5" s="494">
        <v>0.45</v>
      </c>
      <c r="G5" s="495">
        <v>118</v>
      </c>
      <c r="H5" s="496">
        <f>I3</f>
        <v>0.47</v>
      </c>
      <c r="I5" s="497">
        <f>G5*(1-H5)</f>
        <v>62.540000000000006</v>
      </c>
      <c r="J5" s="662">
        <f>I5*1.9</f>
        <v>118.82600000000001</v>
      </c>
      <c r="K5" s="666">
        <f>I5*5.2</f>
        <v>325.20800000000003</v>
      </c>
      <c r="L5" s="668">
        <f>I5*1.8</f>
        <v>112.57200000000002</v>
      </c>
      <c r="M5" s="418"/>
      <c r="N5" s="10"/>
    </row>
    <row r="6" spans="1:14" s="11" customFormat="1" ht="12.75" x14ac:dyDescent="0.25">
      <c r="A6" s="27"/>
      <c r="B6" s="490" t="s">
        <v>4194</v>
      </c>
      <c r="C6" s="491" t="s">
        <v>4195</v>
      </c>
      <c r="D6" s="492" t="s">
        <v>4</v>
      </c>
      <c r="E6" s="493">
        <v>18</v>
      </c>
      <c r="F6" s="494">
        <v>0.45</v>
      </c>
      <c r="G6" s="495">
        <v>118</v>
      </c>
      <c r="H6" s="496">
        <f>I3</f>
        <v>0.47</v>
      </c>
      <c r="I6" s="497">
        <f>G6*(1-H6)</f>
        <v>62.540000000000006</v>
      </c>
      <c r="J6" s="662">
        <f>I6*1.9</f>
        <v>118.82600000000001</v>
      </c>
      <c r="K6" s="666">
        <f t="shared" ref="K6:K47" si="0">I6*5.2</f>
        <v>325.20800000000003</v>
      </c>
      <c r="L6" s="668">
        <f t="shared" ref="L6:L47" si="1">I6*1.8</f>
        <v>112.57200000000002</v>
      </c>
      <c r="M6" s="418"/>
      <c r="N6" s="10"/>
    </row>
    <row r="7" spans="1:14" s="11" customFormat="1" ht="12.75" x14ac:dyDescent="0.25">
      <c r="A7" s="27"/>
      <c r="B7" s="490" t="s">
        <v>3203</v>
      </c>
      <c r="C7" s="491" t="s">
        <v>1727</v>
      </c>
      <c r="D7" s="492" t="s">
        <v>4</v>
      </c>
      <c r="E7" s="493">
        <v>18</v>
      </c>
      <c r="F7" s="494">
        <v>0.56000000000000005</v>
      </c>
      <c r="G7" s="495">
        <v>130</v>
      </c>
      <c r="H7" s="496">
        <f>I3</f>
        <v>0.47</v>
      </c>
      <c r="I7" s="497">
        <f t="shared" ref="I7:I49" si="2">G7*(1-H7)</f>
        <v>68.900000000000006</v>
      </c>
      <c r="J7" s="662">
        <f t="shared" ref="J7:J71" si="3">I7*1.9</f>
        <v>130.91</v>
      </c>
      <c r="K7" s="666">
        <f t="shared" si="0"/>
        <v>358.28000000000003</v>
      </c>
      <c r="L7" s="668">
        <f t="shared" si="1"/>
        <v>124.02000000000001</v>
      </c>
      <c r="M7" s="418"/>
      <c r="N7" s="10"/>
    </row>
    <row r="8" spans="1:14" s="11" customFormat="1" ht="12.75" x14ac:dyDescent="0.25">
      <c r="A8" s="21"/>
      <c r="B8" s="767" t="s">
        <v>3204</v>
      </c>
      <c r="C8" s="768" t="s">
        <v>37</v>
      </c>
      <c r="D8" s="769" t="s">
        <v>4</v>
      </c>
      <c r="E8" s="770">
        <v>30</v>
      </c>
      <c r="F8" s="498">
        <v>0.56000000000000005</v>
      </c>
      <c r="G8" s="495">
        <v>127</v>
      </c>
      <c r="H8" s="496">
        <f>I3</f>
        <v>0.47</v>
      </c>
      <c r="I8" s="497">
        <f t="shared" si="2"/>
        <v>67.31</v>
      </c>
      <c r="J8" s="662">
        <f t="shared" si="3"/>
        <v>127.889</v>
      </c>
      <c r="K8" s="666">
        <f t="shared" si="0"/>
        <v>350.012</v>
      </c>
      <c r="L8" s="668">
        <f t="shared" si="1"/>
        <v>121.158</v>
      </c>
      <c r="M8" s="1028"/>
      <c r="N8" s="10"/>
    </row>
    <row r="9" spans="1:14" s="11" customFormat="1" ht="12.75" x14ac:dyDescent="0.25">
      <c r="A9" s="27"/>
      <c r="B9" s="333" t="s">
        <v>3205</v>
      </c>
      <c r="C9" s="28" t="s">
        <v>1129</v>
      </c>
      <c r="D9" s="341" t="s">
        <v>4</v>
      </c>
      <c r="E9" s="30">
        <v>6</v>
      </c>
      <c r="F9" s="25">
        <v>0.76483760051333327</v>
      </c>
      <c r="G9" s="26">
        <v>164</v>
      </c>
      <c r="H9" s="328">
        <f>I3</f>
        <v>0.47</v>
      </c>
      <c r="I9" s="47">
        <f t="shared" si="2"/>
        <v>86.92</v>
      </c>
      <c r="J9" s="662">
        <f t="shared" si="3"/>
        <v>165.148</v>
      </c>
      <c r="K9" s="666">
        <f t="shared" si="0"/>
        <v>451.98400000000004</v>
      </c>
      <c r="L9" s="668">
        <f t="shared" si="1"/>
        <v>156.45600000000002</v>
      </c>
      <c r="M9" s="1028"/>
      <c r="N9" s="10"/>
    </row>
    <row r="10" spans="1:14" s="11" customFormat="1" ht="12.75" x14ac:dyDescent="0.25">
      <c r="A10" s="27"/>
      <c r="B10" s="490" t="s">
        <v>3206</v>
      </c>
      <c r="C10" s="491" t="s">
        <v>38</v>
      </c>
      <c r="D10" s="492" t="s">
        <v>4</v>
      </c>
      <c r="E10" s="493">
        <v>6</v>
      </c>
      <c r="F10" s="498">
        <v>0.76483760051333327</v>
      </c>
      <c r="G10" s="495">
        <v>184.8</v>
      </c>
      <c r="H10" s="496">
        <f>I3</f>
        <v>0.47</v>
      </c>
      <c r="I10" s="497">
        <f t="shared" si="2"/>
        <v>97.944000000000017</v>
      </c>
      <c r="J10" s="662">
        <f t="shared" si="3"/>
        <v>186.09360000000001</v>
      </c>
      <c r="K10" s="666">
        <f t="shared" si="0"/>
        <v>509.30880000000013</v>
      </c>
      <c r="L10" s="668">
        <f t="shared" si="1"/>
        <v>176.29920000000004</v>
      </c>
      <c r="M10" s="1028"/>
      <c r="N10" s="10"/>
    </row>
    <row r="11" spans="1:14" s="11" customFormat="1" ht="12.75" x14ac:dyDescent="0.25">
      <c r="A11" s="27"/>
      <c r="B11" s="333" t="s">
        <v>4184</v>
      </c>
      <c r="C11" s="28" t="s">
        <v>4152</v>
      </c>
      <c r="D11" s="346" t="s">
        <v>4</v>
      </c>
      <c r="E11" s="30">
        <v>6</v>
      </c>
      <c r="F11" s="25">
        <v>0.76483760051333327</v>
      </c>
      <c r="G11" s="26">
        <v>220.64</v>
      </c>
      <c r="H11" s="328">
        <f>I3</f>
        <v>0.47</v>
      </c>
      <c r="I11" s="47">
        <f t="shared" si="2"/>
        <v>116.9392</v>
      </c>
      <c r="J11" s="662">
        <f t="shared" ref="J11" si="4">I11*1.9</f>
        <v>222.18447999999998</v>
      </c>
      <c r="K11" s="666">
        <f t="shared" si="0"/>
        <v>608.08384000000001</v>
      </c>
      <c r="L11" s="668">
        <f t="shared" si="1"/>
        <v>210.49056000000002</v>
      </c>
      <c r="M11" s="1028"/>
      <c r="N11" s="10"/>
    </row>
    <row r="12" spans="1:14" s="11" customFormat="1" ht="12.75" x14ac:dyDescent="0.25">
      <c r="A12" s="27"/>
      <c r="B12" s="333" t="s">
        <v>3207</v>
      </c>
      <c r="C12" s="28" t="s">
        <v>39</v>
      </c>
      <c r="D12" s="29" t="s">
        <v>4</v>
      </c>
      <c r="E12" s="30">
        <v>6</v>
      </c>
      <c r="F12" s="25">
        <v>1.0351082984066666</v>
      </c>
      <c r="G12" s="26">
        <v>246.40000000000003</v>
      </c>
      <c r="H12" s="328">
        <f>I3</f>
        <v>0.47</v>
      </c>
      <c r="I12" s="47">
        <f t="shared" si="2"/>
        <v>130.59200000000001</v>
      </c>
      <c r="J12" s="662">
        <f t="shared" si="3"/>
        <v>248.12480000000002</v>
      </c>
      <c r="K12" s="666">
        <f t="shared" si="0"/>
        <v>679.0784000000001</v>
      </c>
      <c r="L12" s="668">
        <f t="shared" si="1"/>
        <v>235.06560000000002</v>
      </c>
      <c r="M12" s="1028"/>
      <c r="N12" s="10"/>
    </row>
    <row r="13" spans="1:14" s="11" customFormat="1" ht="12.75" x14ac:dyDescent="0.25">
      <c r="A13" s="27"/>
      <c r="B13" s="333" t="s">
        <v>4185</v>
      </c>
      <c r="C13" s="28" t="s">
        <v>4153</v>
      </c>
      <c r="D13" s="346" t="s">
        <v>4</v>
      </c>
      <c r="E13" s="30">
        <v>6</v>
      </c>
      <c r="F13" s="25">
        <v>1.0351082984066666</v>
      </c>
      <c r="G13" s="26">
        <v>295.68</v>
      </c>
      <c r="H13" s="328">
        <f>I3</f>
        <v>0.47</v>
      </c>
      <c r="I13" s="47">
        <f t="shared" ref="I13" si="5">G13*(1-H13)</f>
        <v>156.71040000000002</v>
      </c>
      <c r="J13" s="662">
        <f t="shared" ref="J13" si="6">I13*1.9</f>
        <v>297.74976000000004</v>
      </c>
      <c r="K13" s="666">
        <f t="shared" si="0"/>
        <v>814.89408000000014</v>
      </c>
      <c r="L13" s="668">
        <f t="shared" si="1"/>
        <v>282.07872000000003</v>
      </c>
      <c r="M13" s="1028"/>
      <c r="N13" s="10"/>
    </row>
    <row r="14" spans="1:14" s="11" customFormat="1" ht="12.75" x14ac:dyDescent="0.25">
      <c r="A14" s="27"/>
      <c r="B14" s="333" t="s">
        <v>3208</v>
      </c>
      <c r="C14" s="28" t="s">
        <v>40</v>
      </c>
      <c r="D14" s="29" t="s">
        <v>4</v>
      </c>
      <c r="E14" s="30">
        <v>6</v>
      </c>
      <c r="F14" s="25">
        <v>1.3053789962999998</v>
      </c>
      <c r="G14" s="26">
        <v>350</v>
      </c>
      <c r="H14" s="328">
        <f>I3</f>
        <v>0.47</v>
      </c>
      <c r="I14" s="47">
        <f t="shared" si="2"/>
        <v>185.5</v>
      </c>
      <c r="J14" s="662">
        <f t="shared" si="3"/>
        <v>352.45</v>
      </c>
      <c r="K14" s="666">
        <f t="shared" si="0"/>
        <v>964.6</v>
      </c>
      <c r="L14" s="668">
        <f t="shared" si="1"/>
        <v>333.90000000000003</v>
      </c>
      <c r="M14" s="1028"/>
      <c r="N14" s="10"/>
    </row>
    <row r="15" spans="1:14" s="11" customFormat="1" ht="12.75" x14ac:dyDescent="0.25">
      <c r="A15" s="27"/>
      <c r="B15" s="333" t="s">
        <v>4186</v>
      </c>
      <c r="C15" s="28" t="s">
        <v>4154</v>
      </c>
      <c r="D15" s="346" t="s">
        <v>4</v>
      </c>
      <c r="E15" s="30">
        <v>6</v>
      </c>
      <c r="F15" s="25">
        <v>1.3053789962999998</v>
      </c>
      <c r="G15" s="26">
        <v>361.76</v>
      </c>
      <c r="H15" s="328">
        <f>I3</f>
        <v>0.47</v>
      </c>
      <c r="I15" s="47">
        <f t="shared" ref="I15" si="7">G15*(1-H15)</f>
        <v>191.7328</v>
      </c>
      <c r="J15" s="662">
        <f t="shared" ref="J15" si="8">I15*1.9</f>
        <v>364.29231999999996</v>
      </c>
      <c r="K15" s="666">
        <f t="shared" si="0"/>
        <v>997.01056000000005</v>
      </c>
      <c r="L15" s="668">
        <f t="shared" si="1"/>
        <v>345.11903999999998</v>
      </c>
      <c r="M15" s="1028"/>
      <c r="N15" s="10"/>
    </row>
    <row r="16" spans="1:14" s="11" customFormat="1" ht="12.75" x14ac:dyDescent="0.25">
      <c r="A16" s="27"/>
      <c r="B16" s="333" t="s">
        <v>3209</v>
      </c>
      <c r="C16" s="28" t="s">
        <v>41</v>
      </c>
      <c r="D16" s="29" t="s">
        <v>4</v>
      </c>
      <c r="E16" s="30">
        <v>6</v>
      </c>
      <c r="F16" s="25">
        <v>1.5756496941933331</v>
      </c>
      <c r="G16" s="26">
        <v>438</v>
      </c>
      <c r="H16" s="328">
        <f>I3</f>
        <v>0.47</v>
      </c>
      <c r="I16" s="47">
        <f t="shared" si="2"/>
        <v>232.14000000000001</v>
      </c>
      <c r="J16" s="662">
        <f t="shared" si="3"/>
        <v>441.06600000000003</v>
      </c>
      <c r="K16" s="666">
        <f t="shared" si="0"/>
        <v>1207.1280000000002</v>
      </c>
      <c r="L16" s="668">
        <f t="shared" si="1"/>
        <v>417.85200000000003</v>
      </c>
      <c r="M16" s="1028"/>
      <c r="N16" s="10"/>
    </row>
    <row r="17" spans="1:14" s="11" customFormat="1" ht="12.75" x14ac:dyDescent="0.25">
      <c r="A17" s="27"/>
      <c r="B17" s="333" t="s">
        <v>4187</v>
      </c>
      <c r="C17" s="28" t="s">
        <v>4155</v>
      </c>
      <c r="D17" s="346" t="s">
        <v>4</v>
      </c>
      <c r="E17" s="30">
        <v>6</v>
      </c>
      <c r="F17" s="25">
        <v>1.5756496941933331</v>
      </c>
      <c r="G17" s="26">
        <v>480</v>
      </c>
      <c r="H17" s="328">
        <f>I3</f>
        <v>0.47</v>
      </c>
      <c r="I17" s="47">
        <f t="shared" ref="I17" si="9">G17*(1-H17)</f>
        <v>254.4</v>
      </c>
      <c r="J17" s="662">
        <f t="shared" ref="J17" si="10">I17*1.9</f>
        <v>483.36</v>
      </c>
      <c r="K17" s="666">
        <f t="shared" si="0"/>
        <v>1322.88</v>
      </c>
      <c r="L17" s="668">
        <f t="shared" si="1"/>
        <v>457.92</v>
      </c>
      <c r="M17" s="1028"/>
      <c r="N17" s="10"/>
    </row>
    <row r="18" spans="1:14" s="11" customFormat="1" ht="12.75" x14ac:dyDescent="0.25">
      <c r="A18" s="27"/>
      <c r="B18" s="490" t="s">
        <v>3210</v>
      </c>
      <c r="C18" s="491" t="s">
        <v>42</v>
      </c>
      <c r="D18" s="492" t="s">
        <v>4</v>
      </c>
      <c r="E18" s="493">
        <v>18</v>
      </c>
      <c r="F18" s="498">
        <v>0.49456690261999997</v>
      </c>
      <c r="G18" s="495">
        <v>127</v>
      </c>
      <c r="H18" s="496">
        <f>I3</f>
        <v>0.47</v>
      </c>
      <c r="I18" s="497">
        <f t="shared" si="2"/>
        <v>67.31</v>
      </c>
      <c r="J18" s="662">
        <f t="shared" si="3"/>
        <v>127.889</v>
      </c>
      <c r="K18" s="666">
        <f t="shared" si="0"/>
        <v>350.012</v>
      </c>
      <c r="L18" s="668">
        <f t="shared" si="1"/>
        <v>121.158</v>
      </c>
      <c r="M18" s="1028"/>
      <c r="N18" s="10"/>
    </row>
    <row r="19" spans="1:14" s="11" customFormat="1" ht="12.75" x14ac:dyDescent="0.25">
      <c r="A19" s="27"/>
      <c r="B19" s="490" t="s">
        <v>3211</v>
      </c>
      <c r="C19" s="491" t="s">
        <v>43</v>
      </c>
      <c r="D19" s="492" t="s">
        <v>4</v>
      </c>
      <c r="E19" s="493">
        <v>18</v>
      </c>
      <c r="F19" s="498">
        <v>0.70966820871333314</v>
      </c>
      <c r="G19" s="495">
        <v>170.24</v>
      </c>
      <c r="H19" s="496">
        <f>I3</f>
        <v>0.47</v>
      </c>
      <c r="I19" s="497">
        <f t="shared" si="2"/>
        <v>90.227200000000011</v>
      </c>
      <c r="J19" s="662">
        <f t="shared" si="3"/>
        <v>171.43168</v>
      </c>
      <c r="K19" s="666">
        <f t="shared" si="0"/>
        <v>469.18144000000007</v>
      </c>
      <c r="L19" s="668">
        <f t="shared" si="1"/>
        <v>162.40896000000004</v>
      </c>
      <c r="M19" s="1028"/>
      <c r="N19" s="10"/>
    </row>
    <row r="20" spans="1:14" s="11" customFormat="1" ht="13.5" customHeight="1" x14ac:dyDescent="0.25">
      <c r="A20" s="27"/>
      <c r="B20" s="333" t="s">
        <v>3212</v>
      </c>
      <c r="C20" s="28" t="s">
        <v>44</v>
      </c>
      <c r="D20" s="29" t="s">
        <v>4</v>
      </c>
      <c r="E20" s="30">
        <v>6</v>
      </c>
      <c r="F20" s="25">
        <v>0.76483760051333327</v>
      </c>
      <c r="G20" s="26">
        <v>186</v>
      </c>
      <c r="H20" s="328">
        <f>I3</f>
        <v>0.47</v>
      </c>
      <c r="I20" s="47">
        <f t="shared" si="2"/>
        <v>98.58</v>
      </c>
      <c r="J20" s="662">
        <f t="shared" si="3"/>
        <v>187.30199999999999</v>
      </c>
      <c r="K20" s="666">
        <f t="shared" si="0"/>
        <v>512.61599999999999</v>
      </c>
      <c r="L20" s="668">
        <f t="shared" si="1"/>
        <v>177.44399999999999</v>
      </c>
      <c r="M20" s="1028"/>
      <c r="N20" s="10"/>
    </row>
    <row r="21" spans="1:14" s="11" customFormat="1" ht="12.75" x14ac:dyDescent="0.25">
      <c r="A21" s="27"/>
      <c r="B21" s="490" t="s">
        <v>3213</v>
      </c>
      <c r="C21" s="491" t="s">
        <v>45</v>
      </c>
      <c r="D21" s="492" t="s">
        <v>4</v>
      </c>
      <c r="E21" s="493">
        <v>6</v>
      </c>
      <c r="F21" s="498">
        <v>0.89997294945999995</v>
      </c>
      <c r="G21" s="495">
        <v>220.64000000000001</v>
      </c>
      <c r="H21" s="496">
        <f>I3</f>
        <v>0.47</v>
      </c>
      <c r="I21" s="497">
        <f t="shared" si="2"/>
        <v>116.93920000000001</v>
      </c>
      <c r="J21" s="662">
        <f t="shared" si="3"/>
        <v>222.18448000000001</v>
      </c>
      <c r="K21" s="666">
        <f t="shared" si="0"/>
        <v>608.08384000000012</v>
      </c>
      <c r="L21" s="668">
        <f t="shared" si="1"/>
        <v>210.49056000000002</v>
      </c>
      <c r="M21" s="1028"/>
      <c r="N21" s="10"/>
    </row>
    <row r="22" spans="1:14" s="11" customFormat="1" ht="12.75" x14ac:dyDescent="0.25">
      <c r="A22" s="27"/>
      <c r="B22" s="333" t="s">
        <v>4182</v>
      </c>
      <c r="C22" s="28" t="s">
        <v>4156</v>
      </c>
      <c r="D22" s="346" t="s">
        <v>4</v>
      </c>
      <c r="E22" s="30">
        <v>6</v>
      </c>
      <c r="F22" s="25">
        <v>0.89997294945999995</v>
      </c>
      <c r="G22" s="26">
        <v>262</v>
      </c>
      <c r="H22" s="328">
        <f>I3</f>
        <v>0.47</v>
      </c>
      <c r="I22" s="47">
        <f t="shared" ref="I22" si="11">G22*(1-H22)</f>
        <v>138.86000000000001</v>
      </c>
      <c r="J22" s="662">
        <f t="shared" ref="J22" si="12">I22*1.9</f>
        <v>263.834</v>
      </c>
      <c r="K22" s="666">
        <f t="shared" si="0"/>
        <v>722.07200000000012</v>
      </c>
      <c r="L22" s="668">
        <f t="shared" si="1"/>
        <v>249.94800000000004</v>
      </c>
      <c r="M22" s="1028"/>
      <c r="N22" s="10"/>
    </row>
    <row r="23" spans="1:14" s="11" customFormat="1" ht="12.75" x14ac:dyDescent="0.25">
      <c r="A23" s="27"/>
      <c r="B23" s="490" t="s">
        <v>3214</v>
      </c>
      <c r="C23" s="491" t="s">
        <v>46</v>
      </c>
      <c r="D23" s="492" t="s">
        <v>4</v>
      </c>
      <c r="E23" s="493">
        <v>6</v>
      </c>
      <c r="F23" s="498">
        <v>1.1702436473533333</v>
      </c>
      <c r="G23" s="495">
        <v>295</v>
      </c>
      <c r="H23" s="496">
        <f>I3</f>
        <v>0.47</v>
      </c>
      <c r="I23" s="497">
        <f t="shared" si="2"/>
        <v>156.35</v>
      </c>
      <c r="J23" s="662">
        <f t="shared" si="3"/>
        <v>297.065</v>
      </c>
      <c r="K23" s="666">
        <f t="shared" si="0"/>
        <v>813.02</v>
      </c>
      <c r="L23" s="668">
        <f t="shared" si="1"/>
        <v>281.43</v>
      </c>
      <c r="M23" s="1028"/>
      <c r="N23" s="10"/>
    </row>
    <row r="24" spans="1:14" s="11" customFormat="1" ht="12.75" x14ac:dyDescent="0.25">
      <c r="A24" s="27"/>
      <c r="B24" s="333" t="s">
        <v>4183</v>
      </c>
      <c r="C24" s="28" t="s">
        <v>4157</v>
      </c>
      <c r="D24" s="346" t="s">
        <v>4</v>
      </c>
      <c r="E24" s="30">
        <v>6</v>
      </c>
      <c r="F24" s="25">
        <v>1.1702436473533333</v>
      </c>
      <c r="G24" s="26">
        <v>379.68</v>
      </c>
      <c r="H24" s="328">
        <f>I3</f>
        <v>0.47</v>
      </c>
      <c r="I24" s="47">
        <f t="shared" ref="I24" si="13">G24*(1-H24)</f>
        <v>201.2304</v>
      </c>
      <c r="J24" s="662">
        <f t="shared" ref="J24" si="14">I24*1.9</f>
        <v>382.33776</v>
      </c>
      <c r="K24" s="666">
        <f t="shared" si="0"/>
        <v>1046.3980800000002</v>
      </c>
      <c r="L24" s="668">
        <f t="shared" si="1"/>
        <v>362.21472</v>
      </c>
      <c r="M24" s="1028"/>
      <c r="N24" s="10"/>
    </row>
    <row r="25" spans="1:14" s="11" customFormat="1" ht="12.75" x14ac:dyDescent="0.25">
      <c r="A25" s="27"/>
      <c r="B25" s="490" t="s">
        <v>3215</v>
      </c>
      <c r="C25" s="491" t="s">
        <v>47</v>
      </c>
      <c r="D25" s="492" t="s">
        <v>4</v>
      </c>
      <c r="E25" s="493">
        <v>6</v>
      </c>
      <c r="F25" s="498">
        <v>1.4405143452466664</v>
      </c>
      <c r="G25" s="495">
        <v>357</v>
      </c>
      <c r="H25" s="496">
        <f>I3</f>
        <v>0.47</v>
      </c>
      <c r="I25" s="497">
        <f t="shared" si="2"/>
        <v>189.21</v>
      </c>
      <c r="J25" s="662">
        <f t="shared" si="3"/>
        <v>359.49900000000002</v>
      </c>
      <c r="K25" s="666">
        <f t="shared" si="0"/>
        <v>983.89200000000005</v>
      </c>
      <c r="L25" s="668">
        <f t="shared" si="1"/>
        <v>340.57800000000003</v>
      </c>
      <c r="M25" s="1028"/>
      <c r="N25" s="10"/>
    </row>
    <row r="26" spans="1:14" s="11" customFormat="1" ht="12.75" x14ac:dyDescent="0.25">
      <c r="A26" s="27"/>
      <c r="B26" s="333" t="s">
        <v>4181</v>
      </c>
      <c r="C26" s="28" t="s">
        <v>4158</v>
      </c>
      <c r="D26" s="346" t="s">
        <v>4</v>
      </c>
      <c r="E26" s="30">
        <v>6</v>
      </c>
      <c r="F26" s="25">
        <v>1.4405143452466664</v>
      </c>
      <c r="G26" s="26">
        <v>420</v>
      </c>
      <c r="H26" s="328">
        <f>I3</f>
        <v>0.47</v>
      </c>
      <c r="I26" s="47">
        <f t="shared" ref="I26" si="15">G26*(1-H26)</f>
        <v>222.60000000000002</v>
      </c>
      <c r="J26" s="662">
        <f t="shared" ref="J26" si="16">I26*1.9</f>
        <v>422.94</v>
      </c>
      <c r="K26" s="666">
        <f t="shared" si="0"/>
        <v>1157.5200000000002</v>
      </c>
      <c r="L26" s="668">
        <f t="shared" si="1"/>
        <v>400.68000000000006</v>
      </c>
      <c r="M26" s="1028"/>
      <c r="N26" s="10"/>
    </row>
    <row r="27" spans="1:14" s="11" customFormat="1" ht="12.75" x14ac:dyDescent="0.25">
      <c r="A27" s="27"/>
      <c r="B27" s="490" t="s">
        <v>3216</v>
      </c>
      <c r="C27" s="491" t="s">
        <v>48</v>
      </c>
      <c r="D27" s="492" t="s">
        <v>4</v>
      </c>
      <c r="E27" s="493">
        <v>6</v>
      </c>
      <c r="F27" s="498">
        <v>1.7107850431399998</v>
      </c>
      <c r="G27" s="495">
        <v>436</v>
      </c>
      <c r="H27" s="496">
        <f>I3</f>
        <v>0.47</v>
      </c>
      <c r="I27" s="497">
        <f t="shared" si="2"/>
        <v>231.08</v>
      </c>
      <c r="J27" s="662">
        <f t="shared" si="3"/>
        <v>439.05200000000002</v>
      </c>
      <c r="K27" s="666">
        <f t="shared" si="0"/>
        <v>1201.6160000000002</v>
      </c>
      <c r="L27" s="668">
        <f t="shared" si="1"/>
        <v>415.94400000000002</v>
      </c>
      <c r="M27" s="1028"/>
      <c r="N27" s="10"/>
    </row>
    <row r="28" spans="1:14" s="11" customFormat="1" ht="12.75" x14ac:dyDescent="0.25">
      <c r="A28" s="27"/>
      <c r="B28" s="333" t="s">
        <v>4180</v>
      </c>
      <c r="C28" s="28" t="s">
        <v>4159</v>
      </c>
      <c r="D28" s="346" t="s">
        <v>4</v>
      </c>
      <c r="E28" s="30">
        <v>6</v>
      </c>
      <c r="F28" s="25">
        <v>1.7107850431399998</v>
      </c>
      <c r="G28" s="26">
        <v>480</v>
      </c>
      <c r="H28" s="328">
        <f>I3</f>
        <v>0.47</v>
      </c>
      <c r="I28" s="47">
        <f t="shared" ref="I28" si="17">G28*(1-H28)</f>
        <v>254.4</v>
      </c>
      <c r="J28" s="662">
        <f t="shared" ref="J28" si="18">I28*1.9</f>
        <v>483.36</v>
      </c>
      <c r="K28" s="666">
        <f t="shared" si="0"/>
        <v>1322.88</v>
      </c>
      <c r="L28" s="668">
        <f t="shared" si="1"/>
        <v>457.92</v>
      </c>
      <c r="M28" s="1028"/>
      <c r="N28" s="10"/>
    </row>
    <row r="29" spans="1:14" s="11" customFormat="1" ht="12.75" x14ac:dyDescent="0.25">
      <c r="A29" s="27"/>
      <c r="B29" s="333" t="s">
        <v>3217</v>
      </c>
      <c r="C29" s="28" t="s">
        <v>49</v>
      </c>
      <c r="D29" s="29" t="s">
        <v>4</v>
      </c>
      <c r="E29" s="30">
        <v>6</v>
      </c>
      <c r="F29" s="25">
        <v>1.9810557410333332</v>
      </c>
      <c r="G29" s="26">
        <v>510</v>
      </c>
      <c r="H29" s="328">
        <f>I3</f>
        <v>0.47</v>
      </c>
      <c r="I29" s="47">
        <f t="shared" si="2"/>
        <v>270.3</v>
      </c>
      <c r="J29" s="662">
        <f t="shared" si="3"/>
        <v>513.57000000000005</v>
      </c>
      <c r="K29" s="666">
        <f t="shared" si="0"/>
        <v>1405.5600000000002</v>
      </c>
      <c r="L29" s="668">
        <f t="shared" si="1"/>
        <v>486.54</v>
      </c>
      <c r="M29" s="1028"/>
      <c r="N29" s="10"/>
    </row>
    <row r="30" spans="1:14" s="11" customFormat="1" ht="12.75" x14ac:dyDescent="0.25">
      <c r="A30" s="27"/>
      <c r="B30" s="490" t="s">
        <v>4135</v>
      </c>
      <c r="C30" s="491" t="s">
        <v>4136</v>
      </c>
      <c r="D30" s="492" t="s">
        <v>4</v>
      </c>
      <c r="E30" s="493">
        <v>18</v>
      </c>
      <c r="F30" s="498">
        <v>0.49456690261999997</v>
      </c>
      <c r="G30" s="495">
        <v>186</v>
      </c>
      <c r="H30" s="496">
        <f>I3</f>
        <v>0.47</v>
      </c>
      <c r="I30" s="497">
        <f t="shared" ref="I30" si="19">G30*(1-H30)</f>
        <v>98.58</v>
      </c>
      <c r="J30" s="662">
        <f t="shared" ref="J30" si="20">I30*1.9</f>
        <v>187.30199999999999</v>
      </c>
      <c r="K30" s="666">
        <f t="shared" si="0"/>
        <v>512.61599999999999</v>
      </c>
      <c r="L30" s="668">
        <f t="shared" si="1"/>
        <v>177.44399999999999</v>
      </c>
      <c r="M30" s="1028"/>
      <c r="N30" s="10"/>
    </row>
    <row r="31" spans="1:14" s="11" customFormat="1" ht="12.75" x14ac:dyDescent="0.25">
      <c r="A31" s="27"/>
      <c r="B31" s="490" t="s">
        <v>3218</v>
      </c>
      <c r="C31" s="491" t="s">
        <v>50</v>
      </c>
      <c r="D31" s="492" t="s">
        <v>4</v>
      </c>
      <c r="E31" s="493">
        <v>6</v>
      </c>
      <c r="F31" s="498">
        <v>0.76483760051333327</v>
      </c>
      <c r="G31" s="495">
        <v>195</v>
      </c>
      <c r="H31" s="496">
        <f>I3</f>
        <v>0.47</v>
      </c>
      <c r="I31" s="497">
        <f t="shared" si="2"/>
        <v>103.35000000000001</v>
      </c>
      <c r="J31" s="662">
        <f t="shared" si="3"/>
        <v>196.36500000000001</v>
      </c>
      <c r="K31" s="666">
        <f t="shared" si="0"/>
        <v>537.42000000000007</v>
      </c>
      <c r="L31" s="668">
        <f t="shared" si="1"/>
        <v>186.03000000000003</v>
      </c>
      <c r="M31" s="1028"/>
      <c r="N31" s="10"/>
    </row>
    <row r="32" spans="1:14" s="11" customFormat="1" ht="12.75" x14ac:dyDescent="0.25">
      <c r="A32" s="27"/>
      <c r="B32" s="333" t="s">
        <v>3219</v>
      </c>
      <c r="C32" s="28" t="s">
        <v>51</v>
      </c>
      <c r="D32" s="29" t="s">
        <v>4</v>
      </c>
      <c r="E32" s="30">
        <v>6</v>
      </c>
      <c r="F32" s="25">
        <v>0.89997294945999995</v>
      </c>
      <c r="G32" s="26">
        <v>224</v>
      </c>
      <c r="H32" s="328">
        <f>I3</f>
        <v>0.47</v>
      </c>
      <c r="I32" s="47">
        <f t="shared" si="2"/>
        <v>118.72</v>
      </c>
      <c r="J32" s="662">
        <f t="shared" si="3"/>
        <v>225.56799999999998</v>
      </c>
      <c r="K32" s="666">
        <f t="shared" si="0"/>
        <v>617.34400000000005</v>
      </c>
      <c r="L32" s="668">
        <f t="shared" si="1"/>
        <v>213.696</v>
      </c>
      <c r="M32" s="1028"/>
      <c r="N32" s="10"/>
    </row>
    <row r="33" spans="1:14" s="11" customFormat="1" ht="12.75" x14ac:dyDescent="0.25">
      <c r="A33" s="27"/>
      <c r="B33" s="333" t="s">
        <v>3220</v>
      </c>
      <c r="C33" s="28" t="s">
        <v>52</v>
      </c>
      <c r="D33" s="29" t="s">
        <v>4</v>
      </c>
      <c r="E33" s="30">
        <v>6</v>
      </c>
      <c r="F33" s="25">
        <v>1.0351082984066666</v>
      </c>
      <c r="G33" s="26">
        <v>268</v>
      </c>
      <c r="H33" s="328">
        <f>I3</f>
        <v>0.47</v>
      </c>
      <c r="I33" s="47">
        <f t="shared" si="2"/>
        <v>142.04000000000002</v>
      </c>
      <c r="J33" s="662">
        <f t="shared" si="3"/>
        <v>269.87600000000003</v>
      </c>
      <c r="K33" s="666">
        <f t="shared" si="0"/>
        <v>738.60800000000017</v>
      </c>
      <c r="L33" s="668">
        <f t="shared" si="1"/>
        <v>255.67200000000005</v>
      </c>
      <c r="M33" s="1028"/>
      <c r="N33" s="10"/>
    </row>
    <row r="34" spans="1:14" s="11" customFormat="1" ht="12.75" x14ac:dyDescent="0.25">
      <c r="A34" s="27"/>
      <c r="B34" s="333" t="s">
        <v>4188</v>
      </c>
      <c r="C34" s="28" t="s">
        <v>4160</v>
      </c>
      <c r="D34" s="346" t="s">
        <v>4</v>
      </c>
      <c r="E34" s="30">
        <v>6</v>
      </c>
      <c r="F34" s="25">
        <v>1.0351082984066666</v>
      </c>
      <c r="G34" s="26">
        <v>297.92</v>
      </c>
      <c r="H34" s="328">
        <f>I3</f>
        <v>0.47</v>
      </c>
      <c r="I34" s="47">
        <f t="shared" ref="I34" si="21">G34*(1-H34)</f>
        <v>157.89760000000001</v>
      </c>
      <c r="J34" s="662">
        <f t="shared" ref="J34" si="22">I34*1.9</f>
        <v>300.00544000000002</v>
      </c>
      <c r="K34" s="666">
        <f t="shared" si="0"/>
        <v>821.06752000000006</v>
      </c>
      <c r="L34" s="668">
        <f t="shared" si="1"/>
        <v>284.21568000000002</v>
      </c>
      <c r="M34" s="1028"/>
      <c r="N34" s="10"/>
    </row>
    <row r="35" spans="1:14" s="11" customFormat="1" ht="12.75" x14ac:dyDescent="0.25">
      <c r="A35" s="27"/>
      <c r="B35" s="333" t="s">
        <v>3221</v>
      </c>
      <c r="C35" s="28" t="s">
        <v>53</v>
      </c>
      <c r="D35" s="29" t="s">
        <v>4</v>
      </c>
      <c r="E35" s="30">
        <v>6</v>
      </c>
      <c r="F35" s="25">
        <v>1.3053789962999998</v>
      </c>
      <c r="G35" s="26">
        <v>350</v>
      </c>
      <c r="H35" s="328">
        <f>I3</f>
        <v>0.47</v>
      </c>
      <c r="I35" s="47">
        <f t="shared" si="2"/>
        <v>185.5</v>
      </c>
      <c r="J35" s="662">
        <f t="shared" si="3"/>
        <v>352.45</v>
      </c>
      <c r="K35" s="666">
        <f t="shared" si="0"/>
        <v>964.6</v>
      </c>
      <c r="L35" s="668">
        <f t="shared" si="1"/>
        <v>333.90000000000003</v>
      </c>
      <c r="M35" s="1028"/>
      <c r="N35" s="10"/>
    </row>
    <row r="36" spans="1:14" s="11" customFormat="1" ht="12.75" x14ac:dyDescent="0.25">
      <c r="A36" s="27"/>
      <c r="B36" s="333" t="s">
        <v>4189</v>
      </c>
      <c r="C36" s="28" t="s">
        <v>4161</v>
      </c>
      <c r="D36" s="346" t="s">
        <v>4</v>
      </c>
      <c r="E36" s="30">
        <v>6</v>
      </c>
      <c r="F36" s="25">
        <v>1.3053789962999998</v>
      </c>
      <c r="G36" s="26">
        <v>396</v>
      </c>
      <c r="H36" s="328">
        <f>I3</f>
        <v>0.47</v>
      </c>
      <c r="I36" s="47">
        <f t="shared" ref="I36" si="23">G36*(1-H36)</f>
        <v>209.88000000000002</v>
      </c>
      <c r="J36" s="662">
        <f t="shared" ref="J36" si="24">I36*1.9</f>
        <v>398.77200000000005</v>
      </c>
      <c r="K36" s="666">
        <f t="shared" si="0"/>
        <v>1091.3760000000002</v>
      </c>
      <c r="L36" s="668">
        <f t="shared" si="1"/>
        <v>377.78400000000005</v>
      </c>
      <c r="M36" s="1028"/>
      <c r="N36" s="10"/>
    </row>
    <row r="37" spans="1:14" s="11" customFormat="1" ht="12.75" x14ac:dyDescent="0.25">
      <c r="A37" s="27"/>
      <c r="B37" s="333" t="s">
        <v>3222</v>
      </c>
      <c r="C37" s="28" t="s">
        <v>54</v>
      </c>
      <c r="D37" s="29" t="s">
        <v>4</v>
      </c>
      <c r="E37" s="30">
        <v>6</v>
      </c>
      <c r="F37" s="25">
        <v>1.5756496941933331</v>
      </c>
      <c r="G37" s="26">
        <v>438</v>
      </c>
      <c r="H37" s="328">
        <f>I3</f>
        <v>0.47</v>
      </c>
      <c r="I37" s="47">
        <f t="shared" si="2"/>
        <v>232.14000000000001</v>
      </c>
      <c r="J37" s="662">
        <f t="shared" si="3"/>
        <v>441.06600000000003</v>
      </c>
      <c r="K37" s="666">
        <f t="shared" si="0"/>
        <v>1207.1280000000002</v>
      </c>
      <c r="L37" s="668">
        <f t="shared" si="1"/>
        <v>417.85200000000003</v>
      </c>
      <c r="M37" s="1028"/>
      <c r="N37" s="10"/>
    </row>
    <row r="38" spans="1:14" s="11" customFormat="1" ht="12.75" x14ac:dyDescent="0.25">
      <c r="A38" s="27"/>
      <c r="B38" s="333" t="s">
        <v>3223</v>
      </c>
      <c r="C38" s="28" t="s">
        <v>55</v>
      </c>
      <c r="D38" s="29" t="s">
        <v>4</v>
      </c>
      <c r="E38" s="30">
        <v>6</v>
      </c>
      <c r="F38" s="25">
        <v>1.8459203920866665</v>
      </c>
      <c r="G38" s="26">
        <v>510</v>
      </c>
      <c r="H38" s="328">
        <f>I3</f>
        <v>0.47</v>
      </c>
      <c r="I38" s="47">
        <f t="shared" si="2"/>
        <v>270.3</v>
      </c>
      <c r="J38" s="662">
        <f t="shared" si="3"/>
        <v>513.57000000000005</v>
      </c>
      <c r="K38" s="666">
        <f t="shared" si="0"/>
        <v>1405.5600000000002</v>
      </c>
      <c r="L38" s="668">
        <f t="shared" si="1"/>
        <v>486.54</v>
      </c>
      <c r="M38" s="1028"/>
      <c r="N38" s="10"/>
    </row>
    <row r="39" spans="1:14" s="11" customFormat="1" ht="12.75" x14ac:dyDescent="0.25">
      <c r="A39" s="27"/>
      <c r="B39" s="333" t="s">
        <v>3224</v>
      </c>
      <c r="C39" s="28" t="s">
        <v>56</v>
      </c>
      <c r="D39" s="29" t="s">
        <v>4</v>
      </c>
      <c r="E39" s="30">
        <v>6</v>
      </c>
      <c r="F39" s="25">
        <v>2.1161910899799996</v>
      </c>
      <c r="G39" s="26">
        <v>594</v>
      </c>
      <c r="H39" s="328">
        <f>I3</f>
        <v>0.47</v>
      </c>
      <c r="I39" s="47">
        <f t="shared" si="2"/>
        <v>314.82</v>
      </c>
      <c r="J39" s="662">
        <f t="shared" si="3"/>
        <v>598.15800000000002</v>
      </c>
      <c r="K39" s="666">
        <f t="shared" si="0"/>
        <v>1637.0640000000001</v>
      </c>
      <c r="L39" s="668">
        <f t="shared" si="1"/>
        <v>566.67600000000004</v>
      </c>
      <c r="M39" s="1028"/>
      <c r="N39" s="10"/>
    </row>
    <row r="40" spans="1:14" s="11" customFormat="1" ht="12" customHeight="1" x14ac:dyDescent="0.25">
      <c r="A40" s="27"/>
      <c r="B40" s="333" t="s">
        <v>3225</v>
      </c>
      <c r="C40" s="28" t="s">
        <v>1728</v>
      </c>
      <c r="D40" s="346" t="s">
        <v>4</v>
      </c>
      <c r="E40" s="30">
        <v>6</v>
      </c>
      <c r="F40" s="401">
        <v>1.0351082984066666</v>
      </c>
      <c r="G40" s="26">
        <v>248</v>
      </c>
      <c r="H40" s="328">
        <f>I3</f>
        <v>0.47</v>
      </c>
      <c r="I40" s="47">
        <f t="shared" si="2"/>
        <v>131.44</v>
      </c>
      <c r="J40" s="662">
        <f t="shared" si="3"/>
        <v>249.73599999999999</v>
      </c>
      <c r="K40" s="666">
        <f t="shared" si="0"/>
        <v>683.48800000000006</v>
      </c>
      <c r="L40" s="668">
        <f t="shared" si="1"/>
        <v>236.59200000000001</v>
      </c>
      <c r="M40" s="1028"/>
      <c r="N40" s="10"/>
    </row>
    <row r="41" spans="1:14" s="11" customFormat="1" ht="12.75" customHeight="1" x14ac:dyDescent="0.25">
      <c r="A41" s="27"/>
      <c r="B41" s="333" t="s">
        <v>3226</v>
      </c>
      <c r="C41" s="28" t="s">
        <v>1729</v>
      </c>
      <c r="D41" s="346" t="s">
        <v>4</v>
      </c>
      <c r="E41" s="30">
        <v>6</v>
      </c>
      <c r="F41" s="401">
        <v>1.0351082984066666</v>
      </c>
      <c r="G41" s="26">
        <v>263.20000000000005</v>
      </c>
      <c r="H41" s="328">
        <f>I3</f>
        <v>0.47</v>
      </c>
      <c r="I41" s="47">
        <f t="shared" si="2"/>
        <v>139.49600000000004</v>
      </c>
      <c r="J41" s="662">
        <f t="shared" si="3"/>
        <v>265.04240000000004</v>
      </c>
      <c r="K41" s="666">
        <f t="shared" si="0"/>
        <v>725.3792000000002</v>
      </c>
      <c r="L41" s="668">
        <f t="shared" si="1"/>
        <v>251.09280000000007</v>
      </c>
      <c r="M41" s="1028"/>
      <c r="N41" s="10"/>
    </row>
    <row r="42" spans="1:14" s="11" customFormat="1" ht="12.75" x14ac:dyDescent="0.25">
      <c r="A42" s="27"/>
      <c r="B42" s="333" t="s">
        <v>3227</v>
      </c>
      <c r="C42" s="28" t="s">
        <v>57</v>
      </c>
      <c r="D42" s="346" t="s">
        <v>4</v>
      </c>
      <c r="E42" s="30">
        <v>6</v>
      </c>
      <c r="F42" s="401">
        <v>1.0351082984066666</v>
      </c>
      <c r="G42" s="26">
        <v>272</v>
      </c>
      <c r="H42" s="328">
        <f>I3</f>
        <v>0.47</v>
      </c>
      <c r="I42" s="47">
        <f t="shared" si="2"/>
        <v>144.16</v>
      </c>
      <c r="J42" s="662">
        <f t="shared" si="3"/>
        <v>273.904</v>
      </c>
      <c r="K42" s="666">
        <f t="shared" si="0"/>
        <v>749.63200000000006</v>
      </c>
      <c r="L42" s="668">
        <f t="shared" si="1"/>
        <v>259.488</v>
      </c>
      <c r="M42" s="1028"/>
      <c r="N42" s="10"/>
    </row>
    <row r="43" spans="1:14" s="11" customFormat="1" ht="12.75" x14ac:dyDescent="0.25">
      <c r="A43" s="27"/>
      <c r="B43" s="333" t="s">
        <v>3228</v>
      </c>
      <c r="C43" s="28" t="s">
        <v>58</v>
      </c>
      <c r="D43" s="346" t="s">
        <v>4</v>
      </c>
      <c r="E43" s="30">
        <v>6</v>
      </c>
      <c r="F43" s="401">
        <v>1.1702436473533333</v>
      </c>
      <c r="G43" s="26">
        <v>295</v>
      </c>
      <c r="H43" s="328">
        <f>I3</f>
        <v>0.47</v>
      </c>
      <c r="I43" s="47">
        <f t="shared" si="2"/>
        <v>156.35</v>
      </c>
      <c r="J43" s="662">
        <f t="shared" si="3"/>
        <v>297.065</v>
      </c>
      <c r="K43" s="666">
        <f t="shared" si="0"/>
        <v>813.02</v>
      </c>
      <c r="L43" s="668">
        <f t="shared" si="1"/>
        <v>281.43</v>
      </c>
      <c r="M43" s="1028"/>
      <c r="N43" s="10"/>
    </row>
    <row r="44" spans="1:14" s="11" customFormat="1" ht="12.75" x14ac:dyDescent="0.25">
      <c r="A44" s="27"/>
      <c r="B44" s="333" t="s">
        <v>3229</v>
      </c>
      <c r="C44" s="28" t="s">
        <v>59</v>
      </c>
      <c r="D44" s="346" t="s">
        <v>4</v>
      </c>
      <c r="E44" s="30">
        <v>6</v>
      </c>
      <c r="F44" s="401">
        <v>1.4405143452466664</v>
      </c>
      <c r="G44" s="26">
        <v>356</v>
      </c>
      <c r="H44" s="328">
        <f>I3</f>
        <v>0.47</v>
      </c>
      <c r="I44" s="47">
        <f t="shared" si="2"/>
        <v>188.68</v>
      </c>
      <c r="J44" s="662">
        <f t="shared" si="3"/>
        <v>358.49200000000002</v>
      </c>
      <c r="K44" s="666">
        <f t="shared" si="0"/>
        <v>981.13600000000008</v>
      </c>
      <c r="L44" s="668">
        <f t="shared" si="1"/>
        <v>339.62400000000002</v>
      </c>
      <c r="M44" s="1028"/>
      <c r="N44" s="10"/>
    </row>
    <row r="45" spans="1:14" s="11" customFormat="1" ht="12.75" x14ac:dyDescent="0.25">
      <c r="A45" s="10"/>
      <c r="B45" s="333" t="s">
        <v>3230</v>
      </c>
      <c r="C45" s="28" t="s">
        <v>60</v>
      </c>
      <c r="D45" s="346" t="s">
        <v>4</v>
      </c>
      <c r="E45" s="30">
        <v>6</v>
      </c>
      <c r="F45" s="401">
        <v>1.7107850431399998</v>
      </c>
      <c r="G45" s="26">
        <v>462</v>
      </c>
      <c r="H45" s="328">
        <f>I3</f>
        <v>0.47</v>
      </c>
      <c r="I45" s="47">
        <f t="shared" si="2"/>
        <v>244.86</v>
      </c>
      <c r="J45" s="662">
        <f t="shared" si="3"/>
        <v>465.23399999999998</v>
      </c>
      <c r="K45" s="666">
        <f t="shared" si="0"/>
        <v>1273.2720000000002</v>
      </c>
      <c r="L45" s="668">
        <f t="shared" si="1"/>
        <v>440.74800000000005</v>
      </c>
      <c r="M45" s="1028"/>
      <c r="N45" s="10"/>
    </row>
    <row r="46" spans="1:14" s="11" customFormat="1" ht="12.75" x14ac:dyDescent="0.25">
      <c r="A46" s="27"/>
      <c r="B46" s="333" t="s">
        <v>3231</v>
      </c>
      <c r="C46" s="28" t="s">
        <v>61</v>
      </c>
      <c r="D46" s="346" t="s">
        <v>4</v>
      </c>
      <c r="E46" s="30">
        <v>6</v>
      </c>
      <c r="F46" s="401">
        <v>1.9810557410333332</v>
      </c>
      <c r="G46" s="26">
        <v>532</v>
      </c>
      <c r="H46" s="328">
        <f>I3</f>
        <v>0.47</v>
      </c>
      <c r="I46" s="47">
        <f t="shared" si="2"/>
        <v>281.96000000000004</v>
      </c>
      <c r="J46" s="662">
        <f t="shared" si="3"/>
        <v>535.72400000000005</v>
      </c>
      <c r="K46" s="666">
        <f t="shared" si="0"/>
        <v>1466.1920000000002</v>
      </c>
      <c r="L46" s="668">
        <f t="shared" si="1"/>
        <v>507.52800000000008</v>
      </c>
      <c r="M46" s="1028"/>
      <c r="N46" s="10"/>
    </row>
    <row r="47" spans="1:14" s="11" customFormat="1" ht="13.5" thickBot="1" x14ac:dyDescent="0.3">
      <c r="A47" s="32"/>
      <c r="B47" s="334" t="s">
        <v>3232</v>
      </c>
      <c r="C47" s="33" t="s">
        <v>62</v>
      </c>
      <c r="D47" s="183" t="s">
        <v>4</v>
      </c>
      <c r="E47" s="35">
        <v>6</v>
      </c>
      <c r="F47" s="401">
        <v>2.2513264389266663</v>
      </c>
      <c r="G47" s="26">
        <v>638</v>
      </c>
      <c r="H47" s="328">
        <f>I3</f>
        <v>0.47</v>
      </c>
      <c r="I47" s="47">
        <f t="shared" si="2"/>
        <v>338.14000000000004</v>
      </c>
      <c r="J47" s="662">
        <f t="shared" si="3"/>
        <v>642.46600000000001</v>
      </c>
      <c r="K47" s="666">
        <f t="shared" si="0"/>
        <v>1758.3280000000002</v>
      </c>
      <c r="L47" s="668">
        <f t="shared" si="1"/>
        <v>608.65200000000004</v>
      </c>
      <c r="M47" s="1029"/>
      <c r="N47" s="10"/>
    </row>
    <row r="48" spans="1:14" s="13" customFormat="1" ht="28.5" customHeight="1" thickBot="1" x14ac:dyDescent="0.25">
      <c r="A48" s="1032" t="s">
        <v>4227</v>
      </c>
      <c r="B48" s="1033"/>
      <c r="C48" s="1033"/>
      <c r="D48" s="1033"/>
      <c r="E48" s="1033"/>
      <c r="F48" s="1033"/>
      <c r="G48" s="1033"/>
      <c r="H48" s="1033"/>
      <c r="I48" s="1033"/>
      <c r="J48" s="1033"/>
      <c r="K48" s="1033"/>
      <c r="L48" s="1033"/>
      <c r="M48" s="1033"/>
      <c r="N48" s="12"/>
    </row>
    <row r="49" spans="1:14" s="11" customFormat="1" ht="13.5" thickBot="1" x14ac:dyDescent="0.3">
      <c r="A49" s="27"/>
      <c r="B49" s="490" t="s">
        <v>4190</v>
      </c>
      <c r="C49" s="491" t="s">
        <v>4192</v>
      </c>
      <c r="D49" s="492" t="s">
        <v>4</v>
      </c>
      <c r="E49" s="493">
        <v>18</v>
      </c>
      <c r="F49" s="498">
        <v>0.49456690261999997</v>
      </c>
      <c r="G49" s="495">
        <v>204</v>
      </c>
      <c r="H49" s="328">
        <v>0.51</v>
      </c>
      <c r="I49" s="47">
        <f t="shared" si="2"/>
        <v>99.96</v>
      </c>
      <c r="J49" s="662">
        <f t="shared" si="3"/>
        <v>189.92399999999998</v>
      </c>
      <c r="K49" s="666">
        <f t="shared" ref="K49:K50" si="25">I49*5.5</f>
        <v>549.78</v>
      </c>
      <c r="L49" s="668">
        <f t="shared" ref="L49:L50" si="26">I49*1.8</f>
        <v>179.928</v>
      </c>
      <c r="M49" s="771"/>
      <c r="N49" s="10"/>
    </row>
    <row r="50" spans="1:14" s="11" customFormat="1" ht="13.5" thickBot="1" x14ac:dyDescent="0.3">
      <c r="A50" s="27"/>
      <c r="B50" s="490" t="s">
        <v>4191</v>
      </c>
      <c r="C50" s="491" t="s">
        <v>4193</v>
      </c>
      <c r="D50" s="492" t="s">
        <v>4</v>
      </c>
      <c r="E50" s="493">
        <v>6</v>
      </c>
      <c r="F50" s="498">
        <v>0.76483760051333327</v>
      </c>
      <c r="G50" s="495">
        <v>244</v>
      </c>
      <c r="H50" s="328">
        <v>0.51</v>
      </c>
      <c r="I50" s="497">
        <f t="shared" ref="I50" si="27">G50*(1-H50)</f>
        <v>119.56</v>
      </c>
      <c r="J50" s="662">
        <f t="shared" ref="J50" si="28">I50*1.9</f>
        <v>227.16399999999999</v>
      </c>
      <c r="K50" s="666">
        <f t="shared" si="25"/>
        <v>657.58</v>
      </c>
      <c r="L50" s="668">
        <f t="shared" si="26"/>
        <v>215.208</v>
      </c>
      <c r="M50" s="771"/>
      <c r="N50" s="10"/>
    </row>
    <row r="51" spans="1:14" s="13" customFormat="1" ht="15.75" thickBot="1" x14ac:dyDescent="0.25">
      <c r="A51" s="1030" t="s">
        <v>63</v>
      </c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1031"/>
      <c r="N51" s="12"/>
    </row>
    <row r="52" spans="1:14" s="11" customFormat="1" ht="12.75" x14ac:dyDescent="0.25">
      <c r="A52" s="21"/>
      <c r="B52" s="640" t="s">
        <v>3233</v>
      </c>
      <c r="C52" s="641" t="s">
        <v>2749</v>
      </c>
      <c r="D52" s="632" t="s">
        <v>4</v>
      </c>
      <c r="E52" s="24">
        <v>6</v>
      </c>
      <c r="F52" s="401">
        <v>3.1284300461866663</v>
      </c>
      <c r="G52" s="26">
        <v>160</v>
      </c>
      <c r="H52" s="329">
        <f>I3</f>
        <v>0.47</v>
      </c>
      <c r="I52" s="47">
        <f>G52*(1-I3)</f>
        <v>84.800000000000011</v>
      </c>
      <c r="J52" s="662">
        <f t="shared" si="3"/>
        <v>161.12</v>
      </c>
      <c r="K52" s="666">
        <f>I52*8</f>
        <v>678.40000000000009</v>
      </c>
      <c r="L52" s="668">
        <f t="shared" ref="L52:L71" si="29">I52*1.8</f>
        <v>152.64000000000001</v>
      </c>
      <c r="M52" s="772"/>
      <c r="N52" s="10"/>
    </row>
    <row r="53" spans="1:14" s="11" customFormat="1" ht="12.75" x14ac:dyDescent="0.25">
      <c r="A53" s="21"/>
      <c r="B53" s="640" t="s">
        <v>3234</v>
      </c>
      <c r="C53" s="641" t="s">
        <v>2750</v>
      </c>
      <c r="D53" s="632" t="s">
        <v>4</v>
      </c>
      <c r="E53" s="24">
        <v>6</v>
      </c>
      <c r="F53" s="401">
        <v>3.1284300461866663</v>
      </c>
      <c r="G53" s="26">
        <v>217</v>
      </c>
      <c r="H53" s="329">
        <f>I3</f>
        <v>0.47</v>
      </c>
      <c r="I53" s="47">
        <f>G53*(1-I3)</f>
        <v>115.01</v>
      </c>
      <c r="J53" s="662">
        <f t="shared" si="3"/>
        <v>218.51900000000001</v>
      </c>
      <c r="K53" s="666">
        <f t="shared" ref="K53:K71" si="30">I53*8</f>
        <v>920.08</v>
      </c>
      <c r="L53" s="668">
        <f t="shared" si="29"/>
        <v>207.018</v>
      </c>
      <c r="M53" s="772"/>
      <c r="N53" s="10"/>
    </row>
    <row r="54" spans="1:14" s="11" customFormat="1" ht="12.75" x14ac:dyDescent="0.25">
      <c r="A54" s="21"/>
      <c r="B54" s="640" t="s">
        <v>3235</v>
      </c>
      <c r="C54" s="641" t="s">
        <v>2751</v>
      </c>
      <c r="D54" s="632" t="s">
        <v>4</v>
      </c>
      <c r="E54" s="24">
        <v>6</v>
      </c>
      <c r="F54" s="25">
        <v>3.1284300461866663</v>
      </c>
      <c r="G54" s="26">
        <v>230</v>
      </c>
      <c r="H54" s="329">
        <f>I3</f>
        <v>0.47</v>
      </c>
      <c r="I54" s="47">
        <f>G54*(1-I3)</f>
        <v>121.9</v>
      </c>
      <c r="J54" s="662">
        <f t="shared" si="3"/>
        <v>231.61</v>
      </c>
      <c r="K54" s="666">
        <f t="shared" si="30"/>
        <v>975.2</v>
      </c>
      <c r="L54" s="668">
        <f t="shared" si="29"/>
        <v>219.42000000000002</v>
      </c>
      <c r="M54" s="772"/>
      <c r="N54" s="10"/>
    </row>
    <row r="55" spans="1:14" s="11" customFormat="1" ht="12.75" x14ac:dyDescent="0.25">
      <c r="A55" s="21"/>
      <c r="B55" s="640" t="s">
        <v>3236</v>
      </c>
      <c r="C55" s="641" t="s">
        <v>1743</v>
      </c>
      <c r="D55" s="416" t="s">
        <v>4</v>
      </c>
      <c r="E55" s="24">
        <v>6</v>
      </c>
      <c r="F55" s="401">
        <v>3.1284300461866663</v>
      </c>
      <c r="G55" s="26">
        <v>308</v>
      </c>
      <c r="H55" s="329">
        <f>I3</f>
        <v>0.47</v>
      </c>
      <c r="I55" s="47">
        <f t="shared" ref="I55:I71" si="31">G55*(1-H55)</f>
        <v>163.24</v>
      </c>
      <c r="J55" s="662">
        <f t="shared" si="3"/>
        <v>310.15600000000001</v>
      </c>
      <c r="K55" s="666">
        <f t="shared" si="30"/>
        <v>1305.92</v>
      </c>
      <c r="L55" s="668">
        <f t="shared" si="29"/>
        <v>293.83200000000005</v>
      </c>
      <c r="M55" s="772"/>
      <c r="N55" s="10"/>
    </row>
    <row r="56" spans="1:14" s="11" customFormat="1" ht="12.75" x14ac:dyDescent="0.25">
      <c r="A56" s="21"/>
      <c r="B56" s="640" t="s">
        <v>3237</v>
      </c>
      <c r="C56" s="641" t="s">
        <v>1744</v>
      </c>
      <c r="D56" s="416" t="s">
        <v>4</v>
      </c>
      <c r="E56" s="24">
        <v>6</v>
      </c>
      <c r="F56" s="401">
        <v>3.1284300461866663</v>
      </c>
      <c r="G56" s="26">
        <v>368</v>
      </c>
      <c r="H56" s="329">
        <f>I3</f>
        <v>0.47</v>
      </c>
      <c r="I56" s="47">
        <f t="shared" si="31"/>
        <v>195.04000000000002</v>
      </c>
      <c r="J56" s="662">
        <f t="shared" si="3"/>
        <v>370.57600000000002</v>
      </c>
      <c r="K56" s="666">
        <f t="shared" si="30"/>
        <v>1560.3200000000002</v>
      </c>
      <c r="L56" s="668">
        <f t="shared" si="29"/>
        <v>351.07200000000006</v>
      </c>
      <c r="M56" s="772"/>
      <c r="N56" s="10"/>
    </row>
    <row r="57" spans="1:14" s="11" customFormat="1" ht="12.75" x14ac:dyDescent="0.25">
      <c r="A57" s="21"/>
      <c r="B57" s="640" t="s">
        <v>3238</v>
      </c>
      <c r="C57" s="641" t="s">
        <v>64</v>
      </c>
      <c r="D57" s="23" t="s">
        <v>4</v>
      </c>
      <c r="E57" s="24">
        <v>6</v>
      </c>
      <c r="F57" s="25">
        <v>3.1284300461866663</v>
      </c>
      <c r="G57" s="26">
        <v>486</v>
      </c>
      <c r="H57" s="329">
        <f>I3</f>
        <v>0.47</v>
      </c>
      <c r="I57" s="47">
        <f t="shared" si="31"/>
        <v>257.58000000000004</v>
      </c>
      <c r="J57" s="662">
        <f t="shared" si="3"/>
        <v>489.40200000000004</v>
      </c>
      <c r="K57" s="666">
        <f t="shared" si="30"/>
        <v>2060.6400000000003</v>
      </c>
      <c r="L57" s="668">
        <f t="shared" si="29"/>
        <v>463.64400000000006</v>
      </c>
      <c r="M57" s="1028"/>
      <c r="N57" s="10"/>
    </row>
    <row r="58" spans="1:14" s="11" customFormat="1" ht="12.75" x14ac:dyDescent="0.25">
      <c r="A58" s="27"/>
      <c r="B58" s="642" t="s">
        <v>3239</v>
      </c>
      <c r="C58" s="643" t="s">
        <v>65</v>
      </c>
      <c r="D58" s="29" t="s">
        <v>4</v>
      </c>
      <c r="E58" s="30">
        <v>6</v>
      </c>
      <c r="F58" s="25">
        <v>3.7153891241599997</v>
      </c>
      <c r="G58" s="26">
        <v>572</v>
      </c>
      <c r="H58" s="330">
        <f>I3</f>
        <v>0.47</v>
      </c>
      <c r="I58" s="47">
        <f t="shared" si="31"/>
        <v>303.16000000000003</v>
      </c>
      <c r="J58" s="662">
        <f t="shared" si="3"/>
        <v>576.00400000000002</v>
      </c>
      <c r="K58" s="666">
        <f t="shared" si="30"/>
        <v>2425.2800000000002</v>
      </c>
      <c r="L58" s="668">
        <f t="shared" si="29"/>
        <v>545.6880000000001</v>
      </c>
      <c r="M58" s="1028"/>
      <c r="N58" s="10"/>
    </row>
    <row r="59" spans="1:14" s="11" customFormat="1" ht="12.75" x14ac:dyDescent="0.25">
      <c r="A59" s="27"/>
      <c r="B59" s="642" t="s">
        <v>3240</v>
      </c>
      <c r="C59" s="643" t="s">
        <v>66</v>
      </c>
      <c r="D59" s="29" t="s">
        <v>4</v>
      </c>
      <c r="E59" s="30">
        <v>6</v>
      </c>
      <c r="F59" s="25">
        <v>4.3023482021333335</v>
      </c>
      <c r="G59" s="26">
        <v>660</v>
      </c>
      <c r="H59" s="330">
        <f>I3</f>
        <v>0.47</v>
      </c>
      <c r="I59" s="47">
        <f t="shared" si="31"/>
        <v>349.8</v>
      </c>
      <c r="J59" s="662">
        <f t="shared" si="3"/>
        <v>664.62</v>
      </c>
      <c r="K59" s="666">
        <f t="shared" si="30"/>
        <v>2798.4</v>
      </c>
      <c r="L59" s="668">
        <f t="shared" si="29"/>
        <v>629.64</v>
      </c>
      <c r="M59" s="1028"/>
      <c r="N59" s="10"/>
    </row>
    <row r="60" spans="1:14" s="11" customFormat="1" ht="12.75" x14ac:dyDescent="0.25">
      <c r="A60" s="27"/>
      <c r="B60" s="642" t="s">
        <v>3241</v>
      </c>
      <c r="C60" s="643" t="s">
        <v>2759</v>
      </c>
      <c r="D60" s="346" t="s">
        <v>4</v>
      </c>
      <c r="E60" s="30">
        <v>6</v>
      </c>
      <c r="F60" s="25">
        <v>2.8349505071999999</v>
      </c>
      <c r="G60" s="26">
        <v>240</v>
      </c>
      <c r="H60" s="330">
        <f>I3</f>
        <v>0.47</v>
      </c>
      <c r="I60" s="47">
        <f t="shared" si="31"/>
        <v>127.2</v>
      </c>
      <c r="J60" s="662">
        <f t="shared" si="3"/>
        <v>241.68</v>
      </c>
      <c r="K60" s="666">
        <f t="shared" si="30"/>
        <v>1017.6</v>
      </c>
      <c r="L60" s="668">
        <f t="shared" si="29"/>
        <v>228.96</v>
      </c>
      <c r="M60" s="1028"/>
      <c r="N60" s="10"/>
    </row>
    <row r="61" spans="1:14" s="11" customFormat="1" ht="12.75" x14ac:dyDescent="0.25">
      <c r="A61" s="27"/>
      <c r="B61" s="642" t="s">
        <v>3242</v>
      </c>
      <c r="C61" s="643" t="s">
        <v>2758</v>
      </c>
      <c r="D61" s="346" t="s">
        <v>4</v>
      </c>
      <c r="E61" s="30">
        <v>6</v>
      </c>
      <c r="F61" s="25">
        <v>2.8349505071999999</v>
      </c>
      <c r="G61" s="26">
        <v>334</v>
      </c>
      <c r="H61" s="330">
        <f>I3</f>
        <v>0.47</v>
      </c>
      <c r="I61" s="47">
        <f t="shared" si="31"/>
        <v>177.02</v>
      </c>
      <c r="J61" s="662">
        <f t="shared" si="3"/>
        <v>336.33800000000002</v>
      </c>
      <c r="K61" s="666">
        <f t="shared" si="30"/>
        <v>1416.16</v>
      </c>
      <c r="L61" s="668">
        <f t="shared" si="29"/>
        <v>318.63600000000002</v>
      </c>
      <c r="M61" s="1028"/>
      <c r="N61" s="10"/>
    </row>
    <row r="62" spans="1:14" s="11" customFormat="1" ht="12.75" x14ac:dyDescent="0.25">
      <c r="A62" s="27"/>
      <c r="B62" s="642" t="s">
        <v>3243</v>
      </c>
      <c r="C62" s="643" t="s">
        <v>67</v>
      </c>
      <c r="D62" s="29" t="s">
        <v>4</v>
      </c>
      <c r="E62" s="30">
        <v>6</v>
      </c>
      <c r="F62" s="25">
        <v>2.8349505071999999</v>
      </c>
      <c r="G62" s="26">
        <v>440</v>
      </c>
      <c r="H62" s="330">
        <f>I3</f>
        <v>0.47</v>
      </c>
      <c r="I62" s="47">
        <f t="shared" si="31"/>
        <v>233.20000000000002</v>
      </c>
      <c r="J62" s="662">
        <f t="shared" si="3"/>
        <v>443.08</v>
      </c>
      <c r="K62" s="666">
        <f t="shared" si="30"/>
        <v>1865.6000000000001</v>
      </c>
      <c r="L62" s="668">
        <f t="shared" si="29"/>
        <v>419.76000000000005</v>
      </c>
      <c r="M62" s="1028"/>
      <c r="N62" s="10"/>
    </row>
    <row r="63" spans="1:14" s="11" customFormat="1" ht="12.75" x14ac:dyDescent="0.25">
      <c r="A63" s="27"/>
      <c r="B63" s="642" t="s">
        <v>3244</v>
      </c>
      <c r="C63" s="643" t="s">
        <v>68</v>
      </c>
      <c r="D63" s="29" t="s">
        <v>4</v>
      </c>
      <c r="E63" s="30">
        <v>6</v>
      </c>
      <c r="F63" s="25">
        <v>3.4219095851733332</v>
      </c>
      <c r="G63" s="26">
        <v>530</v>
      </c>
      <c r="H63" s="330">
        <f>I3</f>
        <v>0.47</v>
      </c>
      <c r="I63" s="47">
        <f t="shared" si="31"/>
        <v>280.90000000000003</v>
      </c>
      <c r="J63" s="662">
        <f t="shared" si="3"/>
        <v>533.71</v>
      </c>
      <c r="K63" s="666">
        <f t="shared" si="30"/>
        <v>2247.2000000000003</v>
      </c>
      <c r="L63" s="668">
        <f t="shared" si="29"/>
        <v>505.62000000000006</v>
      </c>
      <c r="M63" s="1028"/>
      <c r="N63" s="10"/>
    </row>
    <row r="64" spans="1:14" s="11" customFormat="1" ht="12.75" x14ac:dyDescent="0.25">
      <c r="A64" s="27"/>
      <c r="B64" s="642" t="s">
        <v>3245</v>
      </c>
      <c r="C64" s="643" t="s">
        <v>69</v>
      </c>
      <c r="D64" s="29" t="s">
        <v>4</v>
      </c>
      <c r="E64" s="30">
        <v>6</v>
      </c>
      <c r="F64" s="25">
        <v>4.0088686631466661</v>
      </c>
      <c r="G64" s="26">
        <v>610</v>
      </c>
      <c r="H64" s="330">
        <f>I3</f>
        <v>0.47</v>
      </c>
      <c r="I64" s="47">
        <f t="shared" si="31"/>
        <v>323.3</v>
      </c>
      <c r="J64" s="662">
        <f t="shared" si="3"/>
        <v>614.27</v>
      </c>
      <c r="K64" s="666">
        <f t="shared" si="30"/>
        <v>2586.4</v>
      </c>
      <c r="L64" s="668">
        <f t="shared" si="29"/>
        <v>581.94000000000005</v>
      </c>
      <c r="M64" s="1028"/>
      <c r="N64" s="10"/>
    </row>
    <row r="65" spans="1:14" s="11" customFormat="1" ht="12.75" x14ac:dyDescent="0.25">
      <c r="A65" s="27"/>
      <c r="B65" s="642" t="s">
        <v>3246</v>
      </c>
      <c r="C65" s="643" t="s">
        <v>70</v>
      </c>
      <c r="D65" s="29" t="s">
        <v>4</v>
      </c>
      <c r="E65" s="30">
        <v>6</v>
      </c>
      <c r="F65" s="25">
        <v>4.5958277411199999</v>
      </c>
      <c r="G65" s="26">
        <v>696</v>
      </c>
      <c r="H65" s="330">
        <f>I3</f>
        <v>0.47</v>
      </c>
      <c r="I65" s="47">
        <f t="shared" si="31"/>
        <v>368.88</v>
      </c>
      <c r="J65" s="662">
        <f t="shared" si="3"/>
        <v>700.87199999999996</v>
      </c>
      <c r="K65" s="666">
        <f t="shared" si="30"/>
        <v>2951.04</v>
      </c>
      <c r="L65" s="668">
        <f t="shared" si="29"/>
        <v>663.98400000000004</v>
      </c>
      <c r="M65" s="1028"/>
      <c r="N65" s="10"/>
    </row>
    <row r="66" spans="1:14" s="11" customFormat="1" ht="12.75" x14ac:dyDescent="0.25">
      <c r="A66" s="27"/>
      <c r="B66" s="642" t="s">
        <v>3247</v>
      </c>
      <c r="C66" s="643" t="s">
        <v>2761</v>
      </c>
      <c r="D66" s="346" t="s">
        <v>4</v>
      </c>
      <c r="E66" s="30">
        <v>6</v>
      </c>
      <c r="F66" s="25">
        <v>3.1284300461866663</v>
      </c>
      <c r="G66" s="26">
        <v>310</v>
      </c>
      <c r="H66" s="330">
        <f>I3</f>
        <v>0.47</v>
      </c>
      <c r="I66" s="47">
        <f t="shared" si="31"/>
        <v>164.3</v>
      </c>
      <c r="J66" s="662">
        <f t="shared" si="3"/>
        <v>312.17</v>
      </c>
      <c r="K66" s="666">
        <f t="shared" si="30"/>
        <v>1314.4</v>
      </c>
      <c r="L66" s="668">
        <f t="shared" si="29"/>
        <v>295.74</v>
      </c>
      <c r="M66" s="1028"/>
      <c r="N66" s="10"/>
    </row>
    <row r="67" spans="1:14" s="11" customFormat="1" ht="12.75" x14ac:dyDescent="0.25">
      <c r="A67" s="27"/>
      <c r="B67" s="642" t="s">
        <v>3248</v>
      </c>
      <c r="C67" s="643" t="s">
        <v>2762</v>
      </c>
      <c r="D67" s="346" t="s">
        <v>4</v>
      </c>
      <c r="E67" s="30">
        <v>6</v>
      </c>
      <c r="F67" s="25">
        <v>3.7153891241599997</v>
      </c>
      <c r="G67" s="26">
        <v>406</v>
      </c>
      <c r="H67" s="330">
        <f>I3</f>
        <v>0.47</v>
      </c>
      <c r="I67" s="47">
        <f t="shared" si="31"/>
        <v>215.18</v>
      </c>
      <c r="J67" s="662">
        <f t="shared" si="3"/>
        <v>408.84199999999998</v>
      </c>
      <c r="K67" s="666">
        <f t="shared" si="30"/>
        <v>1721.44</v>
      </c>
      <c r="L67" s="668">
        <f t="shared" si="29"/>
        <v>387.32400000000001</v>
      </c>
      <c r="M67" s="1028"/>
      <c r="N67" s="10"/>
    </row>
    <row r="68" spans="1:14" s="11" customFormat="1" ht="12.75" x14ac:dyDescent="0.25">
      <c r="A68" s="27"/>
      <c r="B68" s="642" t="s">
        <v>3249</v>
      </c>
      <c r="C68" s="643" t="s">
        <v>71</v>
      </c>
      <c r="D68" s="29" t="s">
        <v>4</v>
      </c>
      <c r="E68" s="30">
        <v>6</v>
      </c>
      <c r="F68" s="25">
        <v>3.1284300461866663</v>
      </c>
      <c r="G68" s="26">
        <v>488</v>
      </c>
      <c r="H68" s="330">
        <f>I3</f>
        <v>0.47</v>
      </c>
      <c r="I68" s="47">
        <f t="shared" si="31"/>
        <v>258.64</v>
      </c>
      <c r="J68" s="662">
        <f t="shared" si="3"/>
        <v>491.41599999999994</v>
      </c>
      <c r="K68" s="666">
        <f t="shared" si="30"/>
        <v>2069.12</v>
      </c>
      <c r="L68" s="668">
        <f t="shared" si="29"/>
        <v>465.55199999999996</v>
      </c>
      <c r="M68" s="1028"/>
      <c r="N68" s="10"/>
    </row>
    <row r="69" spans="1:14" s="11" customFormat="1" ht="12.75" x14ac:dyDescent="0.25">
      <c r="A69" s="27"/>
      <c r="B69" s="642" t="s">
        <v>3250</v>
      </c>
      <c r="C69" s="643" t="s">
        <v>72</v>
      </c>
      <c r="D69" s="29" t="s">
        <v>4</v>
      </c>
      <c r="E69" s="30">
        <v>6</v>
      </c>
      <c r="F69" s="25">
        <v>3.7153891241599997</v>
      </c>
      <c r="G69" s="26">
        <v>576</v>
      </c>
      <c r="H69" s="330">
        <f>I3</f>
        <v>0.47</v>
      </c>
      <c r="I69" s="47">
        <f t="shared" si="31"/>
        <v>305.28000000000003</v>
      </c>
      <c r="J69" s="662">
        <f t="shared" si="3"/>
        <v>580.03200000000004</v>
      </c>
      <c r="K69" s="666">
        <f t="shared" si="30"/>
        <v>2442.2400000000002</v>
      </c>
      <c r="L69" s="668">
        <f t="shared" si="29"/>
        <v>549.50400000000002</v>
      </c>
      <c r="M69" s="1028"/>
      <c r="N69" s="10"/>
    </row>
    <row r="70" spans="1:14" s="11" customFormat="1" ht="12.75" x14ac:dyDescent="0.25">
      <c r="A70" s="27"/>
      <c r="B70" s="642" t="s">
        <v>3251</v>
      </c>
      <c r="C70" s="643" t="s">
        <v>73</v>
      </c>
      <c r="D70" s="29" t="s">
        <v>4</v>
      </c>
      <c r="E70" s="30">
        <v>6</v>
      </c>
      <c r="F70" s="25">
        <v>4.3023482021333335</v>
      </c>
      <c r="G70" s="26">
        <v>654</v>
      </c>
      <c r="H70" s="330">
        <f>I3</f>
        <v>0.47</v>
      </c>
      <c r="I70" s="47">
        <f t="shared" si="31"/>
        <v>346.62</v>
      </c>
      <c r="J70" s="662">
        <f t="shared" si="3"/>
        <v>658.57799999999997</v>
      </c>
      <c r="K70" s="666">
        <f t="shared" si="30"/>
        <v>2772.96</v>
      </c>
      <c r="L70" s="668">
        <f t="shared" si="29"/>
        <v>623.91600000000005</v>
      </c>
      <c r="M70" s="1028"/>
      <c r="N70" s="10"/>
    </row>
    <row r="71" spans="1:14" s="11" customFormat="1" ht="12.75" collapsed="1" x14ac:dyDescent="0.25">
      <c r="A71" s="32"/>
      <c r="B71" s="644" t="s">
        <v>3252</v>
      </c>
      <c r="C71" s="645" t="s">
        <v>74</v>
      </c>
      <c r="D71" s="34" t="s">
        <v>4</v>
      </c>
      <c r="E71" s="35">
        <v>6</v>
      </c>
      <c r="F71" s="70">
        <v>4.8893072801066664</v>
      </c>
      <c r="G71" s="26">
        <v>740</v>
      </c>
      <c r="H71" s="331">
        <f>I3</f>
        <v>0.47</v>
      </c>
      <c r="I71" s="67">
        <f t="shared" si="31"/>
        <v>392.20000000000005</v>
      </c>
      <c r="J71" s="662">
        <f t="shared" si="3"/>
        <v>745.18000000000006</v>
      </c>
      <c r="K71" s="666">
        <f t="shared" si="30"/>
        <v>3137.6000000000004</v>
      </c>
      <c r="L71" s="668">
        <f t="shared" si="29"/>
        <v>705.96000000000015</v>
      </c>
      <c r="M71" s="1028"/>
      <c r="N71" s="10"/>
    </row>
    <row r="72" spans="1:14" s="13" customFormat="1" ht="12.75" x14ac:dyDescent="0.2">
      <c r="A72" s="1027"/>
      <c r="B72" s="1027"/>
      <c r="C72" s="1027"/>
      <c r="D72" s="1027"/>
      <c r="E72" s="1027"/>
      <c r="F72" s="1027"/>
      <c r="G72" s="1027"/>
      <c r="H72" s="1027"/>
      <c r="I72" s="1027"/>
      <c r="J72" s="1027"/>
      <c r="K72" s="1027"/>
      <c r="L72" s="1027"/>
      <c r="M72" s="1027"/>
      <c r="N72" s="12"/>
    </row>
    <row r="73" spans="1:14" s="9" customFormat="1" x14ac:dyDescent="0.2">
      <c r="A73" s="4"/>
      <c r="B73" s="4"/>
      <c r="C73" s="4"/>
      <c r="D73" s="2"/>
      <c r="E73" s="2"/>
      <c r="F73" s="51"/>
      <c r="G73" s="2"/>
      <c r="H73" s="2"/>
      <c r="I73" s="2"/>
      <c r="J73" s="2"/>
      <c r="K73" s="2"/>
      <c r="L73" s="2"/>
      <c r="M73" s="4"/>
    </row>
    <row r="74" spans="1:14" s="9" customFormat="1" x14ac:dyDescent="0.2">
      <c r="A74" s="4"/>
      <c r="B74" s="4"/>
      <c r="C74" s="4"/>
      <c r="D74" s="2"/>
      <c r="E74" s="2"/>
      <c r="F74" s="51"/>
      <c r="G74" s="2"/>
      <c r="H74" s="2"/>
      <c r="I74" s="2"/>
      <c r="J74" s="2"/>
      <c r="K74" s="2"/>
      <c r="L74" s="2"/>
      <c r="M74" s="4"/>
    </row>
    <row r="75" spans="1:14" s="9" customFormat="1" x14ac:dyDescent="0.2">
      <c r="A75" s="4"/>
      <c r="B75" s="4"/>
      <c r="C75" s="4"/>
      <c r="D75" s="2"/>
      <c r="E75" s="2"/>
      <c r="F75" s="51"/>
      <c r="G75" s="2"/>
      <c r="H75" s="2"/>
      <c r="I75" s="2"/>
      <c r="J75" s="2"/>
      <c r="K75" s="2"/>
      <c r="L75" s="2"/>
      <c r="M75" s="4"/>
    </row>
    <row r="76" spans="1:14" s="9" customFormat="1" x14ac:dyDescent="0.2">
      <c r="A76" s="4"/>
      <c r="B76" s="4"/>
      <c r="C76" s="4"/>
      <c r="D76" s="2"/>
      <c r="E76" s="2"/>
      <c r="F76" s="51"/>
      <c r="G76" s="2"/>
      <c r="H76" s="2"/>
      <c r="I76" s="2"/>
      <c r="J76" s="2"/>
      <c r="K76" s="2"/>
      <c r="L76" s="2"/>
      <c r="M76" s="4"/>
    </row>
    <row r="77" spans="1:14" s="9" customFormat="1" x14ac:dyDescent="0.2">
      <c r="A77" s="4"/>
      <c r="B77" s="4"/>
      <c r="C77" s="4"/>
      <c r="D77" s="2"/>
      <c r="E77" s="2"/>
      <c r="F77" s="51"/>
      <c r="G77" s="2"/>
      <c r="H77" s="2"/>
      <c r="I77" s="2"/>
      <c r="J77" s="2"/>
      <c r="K77" s="2"/>
      <c r="L77" s="2"/>
      <c r="M77" s="4"/>
    </row>
    <row r="78" spans="1:14" s="9" customFormat="1" x14ac:dyDescent="0.2">
      <c r="A78" s="4"/>
      <c r="B78" s="4"/>
      <c r="C78" s="4"/>
      <c r="D78" s="2"/>
      <c r="E78" s="2"/>
      <c r="F78" s="51"/>
      <c r="G78" s="2"/>
      <c r="H78" s="2"/>
      <c r="I78" s="2"/>
      <c r="J78" s="2"/>
      <c r="K78" s="2"/>
      <c r="L78" s="2"/>
      <c r="M78" s="4"/>
    </row>
    <row r="79" spans="1:14" s="9" customFormat="1" x14ac:dyDescent="0.2">
      <c r="A79" s="4"/>
      <c r="B79" s="4"/>
      <c r="C79" s="4"/>
      <c r="D79" s="2"/>
      <c r="E79" s="2"/>
      <c r="F79" s="51"/>
      <c r="G79" s="2"/>
      <c r="H79" s="2"/>
      <c r="I79" s="2"/>
      <c r="J79" s="2"/>
      <c r="K79" s="2"/>
      <c r="L79" s="2"/>
      <c r="M79" s="4"/>
    </row>
    <row r="80" spans="1:14" s="9" customFormat="1" x14ac:dyDescent="0.2">
      <c r="A80" s="4"/>
      <c r="B80" s="4"/>
      <c r="C80" s="4"/>
      <c r="D80" s="2"/>
      <c r="E80" s="2"/>
      <c r="F80" s="51"/>
      <c r="G80" s="2"/>
      <c r="H80" s="2"/>
      <c r="I80" s="2"/>
      <c r="J80" s="2"/>
      <c r="K80" s="2"/>
      <c r="L80" s="2"/>
      <c r="M80" s="4"/>
    </row>
    <row r="81" spans="1:13" s="9" customFormat="1" x14ac:dyDescent="0.2">
      <c r="A81" s="4"/>
      <c r="B81" s="4"/>
      <c r="C81" s="4"/>
      <c r="D81" s="2"/>
      <c r="E81" s="2"/>
      <c r="F81" s="51"/>
      <c r="G81" s="2"/>
      <c r="H81" s="2"/>
      <c r="I81" s="2"/>
      <c r="J81" s="2"/>
      <c r="K81" s="2"/>
      <c r="L81" s="2"/>
      <c r="M81" s="4"/>
    </row>
    <row r="82" spans="1:13" s="9" customFormat="1" x14ac:dyDescent="0.2">
      <c r="A82" s="4"/>
      <c r="B82" s="4"/>
      <c r="C82" s="4"/>
      <c r="D82" s="2"/>
      <c r="E82" s="2"/>
      <c r="F82" s="51"/>
      <c r="G82" s="2"/>
      <c r="H82" s="2"/>
      <c r="I82" s="2"/>
      <c r="J82" s="2"/>
      <c r="K82" s="2"/>
      <c r="L82" s="2"/>
      <c r="M82" s="4"/>
    </row>
    <row r="83" spans="1:13" s="9" customFormat="1" x14ac:dyDescent="0.2">
      <c r="A83" s="4"/>
      <c r="B83" s="4"/>
      <c r="C83" s="4"/>
      <c r="D83" s="2"/>
      <c r="E83" s="2"/>
      <c r="F83" s="51"/>
      <c r="G83" s="2"/>
      <c r="H83" s="2"/>
      <c r="I83" s="2"/>
      <c r="J83" s="2"/>
      <c r="K83" s="2"/>
      <c r="L83" s="2"/>
      <c r="M83" s="4"/>
    </row>
    <row r="84" spans="1:13" s="9" customFormat="1" x14ac:dyDescent="0.2">
      <c r="A84" s="4"/>
      <c r="B84" s="4"/>
      <c r="C84" s="4"/>
      <c r="D84" s="2"/>
      <c r="E84" s="2"/>
      <c r="F84" s="51"/>
      <c r="G84" s="2"/>
      <c r="H84" s="2"/>
      <c r="I84" s="2"/>
      <c r="J84" s="2"/>
      <c r="K84" s="2"/>
      <c r="L84" s="2"/>
      <c r="M84" s="4"/>
    </row>
    <row r="85" spans="1:13" s="9" customFormat="1" x14ac:dyDescent="0.2">
      <c r="A85" s="4"/>
      <c r="B85" s="4"/>
      <c r="C85" s="4"/>
      <c r="D85" s="2"/>
      <c r="E85" s="2"/>
      <c r="F85" s="51"/>
      <c r="G85" s="2"/>
      <c r="H85" s="2"/>
      <c r="I85" s="2"/>
      <c r="J85" s="2"/>
      <c r="K85" s="2"/>
      <c r="L85" s="2"/>
      <c r="M85" s="4"/>
    </row>
    <row r="86" spans="1:13" s="9" customFormat="1" x14ac:dyDescent="0.2">
      <c r="A86" s="4"/>
      <c r="B86" s="4"/>
      <c r="C86" s="4"/>
      <c r="D86" s="2"/>
      <c r="E86" s="2"/>
      <c r="F86" s="51"/>
      <c r="G86" s="2"/>
      <c r="H86" s="2"/>
      <c r="I86" s="2"/>
      <c r="J86" s="2"/>
      <c r="K86" s="2"/>
      <c r="L86" s="2"/>
      <c r="M86" s="4"/>
    </row>
    <row r="87" spans="1:13" s="9" customFormat="1" x14ac:dyDescent="0.2">
      <c r="A87" s="4"/>
      <c r="B87" s="4"/>
      <c r="C87" s="4"/>
      <c r="D87" s="2"/>
      <c r="E87" s="2"/>
      <c r="F87" s="51"/>
      <c r="G87" s="2"/>
      <c r="H87" s="2"/>
      <c r="I87" s="2"/>
      <c r="J87" s="2"/>
      <c r="K87" s="2"/>
      <c r="L87" s="2"/>
      <c r="M87" s="4"/>
    </row>
    <row r="88" spans="1:13" s="9" customFormat="1" x14ac:dyDescent="0.2">
      <c r="A88" s="4"/>
      <c r="B88" s="4"/>
      <c r="C88" s="4"/>
      <c r="D88" s="2"/>
      <c r="E88" s="2"/>
      <c r="F88" s="51"/>
      <c r="G88" s="2"/>
      <c r="H88" s="2"/>
      <c r="I88" s="2"/>
      <c r="J88" s="2"/>
      <c r="K88" s="2"/>
      <c r="L88" s="2"/>
      <c r="M88" s="4"/>
    </row>
    <row r="89" spans="1:13" s="9" customFormat="1" x14ac:dyDescent="0.2">
      <c r="A89" s="4"/>
      <c r="B89" s="4"/>
      <c r="C89" s="4"/>
      <c r="D89" s="2"/>
      <c r="E89" s="2"/>
      <c r="F89" s="51"/>
      <c r="G89" s="2"/>
      <c r="H89" s="2"/>
      <c r="I89" s="2"/>
      <c r="J89" s="2"/>
      <c r="K89" s="2"/>
      <c r="L89" s="2"/>
      <c r="M89" s="4"/>
    </row>
    <row r="90" spans="1:13" s="9" customFormat="1" x14ac:dyDescent="0.2">
      <c r="A90" s="4"/>
      <c r="B90" s="4"/>
      <c r="C90" s="4"/>
      <c r="D90" s="2"/>
      <c r="E90" s="2"/>
      <c r="F90" s="51"/>
      <c r="G90" s="2"/>
      <c r="H90" s="2"/>
      <c r="I90" s="2"/>
      <c r="J90" s="2"/>
      <c r="K90" s="2"/>
      <c r="L90" s="2"/>
      <c r="M90" s="4"/>
    </row>
    <row r="91" spans="1:13" s="9" customFormat="1" x14ac:dyDescent="0.2">
      <c r="A91" s="4"/>
      <c r="B91" s="4"/>
      <c r="C91" s="4"/>
      <c r="D91" s="2"/>
      <c r="E91" s="2"/>
      <c r="F91" s="51"/>
      <c r="G91" s="2"/>
      <c r="H91" s="2"/>
      <c r="I91" s="2"/>
      <c r="J91" s="2"/>
      <c r="K91" s="2"/>
      <c r="L91" s="2"/>
      <c r="M91" s="4"/>
    </row>
    <row r="92" spans="1:13" s="9" customFormat="1" x14ac:dyDescent="0.2">
      <c r="A92" s="4"/>
      <c r="B92" s="4"/>
      <c r="C92" s="4"/>
      <c r="D92" s="2"/>
      <c r="E92" s="2"/>
      <c r="F92" s="51"/>
      <c r="G92" s="2"/>
      <c r="H92" s="2"/>
      <c r="I92" s="2"/>
      <c r="J92" s="2"/>
      <c r="K92" s="2"/>
      <c r="L92" s="2"/>
      <c r="M92" s="4"/>
    </row>
    <row r="93" spans="1:13" s="9" customFormat="1" x14ac:dyDescent="0.2">
      <c r="A93" s="4"/>
      <c r="B93" s="4"/>
      <c r="C93" s="4"/>
      <c r="D93" s="2"/>
      <c r="E93" s="2"/>
      <c r="F93" s="51"/>
      <c r="G93" s="2"/>
      <c r="H93" s="2"/>
      <c r="I93" s="2"/>
      <c r="J93" s="2"/>
      <c r="K93" s="2"/>
      <c r="L93" s="2"/>
      <c r="M93" s="4"/>
    </row>
    <row r="94" spans="1:13" s="9" customFormat="1" x14ac:dyDescent="0.2">
      <c r="A94" s="4"/>
      <c r="B94" s="4"/>
      <c r="C94" s="4"/>
      <c r="D94" s="2"/>
      <c r="E94" s="2"/>
      <c r="F94" s="51"/>
      <c r="G94" s="2"/>
      <c r="H94" s="2"/>
      <c r="I94" s="2"/>
      <c r="J94" s="2"/>
      <c r="K94" s="2"/>
      <c r="L94" s="2"/>
      <c r="M94" s="4"/>
    </row>
    <row r="95" spans="1:13" s="9" customFormat="1" x14ac:dyDescent="0.2">
      <c r="A95" s="4"/>
      <c r="B95" s="4"/>
      <c r="C95" s="4"/>
      <c r="D95" s="2"/>
      <c r="E95" s="2"/>
      <c r="F95" s="51"/>
      <c r="G95" s="2"/>
      <c r="H95" s="2"/>
      <c r="I95" s="2"/>
      <c r="J95" s="2"/>
      <c r="K95" s="2"/>
      <c r="L95" s="2"/>
      <c r="M95" s="4"/>
    </row>
    <row r="96" spans="1:13" s="9" customFormat="1" x14ac:dyDescent="0.2">
      <c r="A96" s="4"/>
      <c r="B96" s="4"/>
      <c r="C96" s="4"/>
      <c r="D96" s="2"/>
      <c r="E96" s="2"/>
      <c r="F96" s="51"/>
      <c r="G96" s="2"/>
      <c r="H96" s="2"/>
      <c r="I96" s="2"/>
      <c r="J96" s="2"/>
      <c r="K96" s="2"/>
      <c r="L96" s="2"/>
      <c r="M96" s="4"/>
    </row>
    <row r="97" spans="1:13" s="9" customFormat="1" x14ac:dyDescent="0.2">
      <c r="A97" s="4"/>
      <c r="B97" s="4"/>
      <c r="C97" s="4"/>
      <c r="D97" s="2"/>
      <c r="E97" s="2"/>
      <c r="F97" s="51"/>
      <c r="G97" s="2"/>
      <c r="H97" s="2"/>
      <c r="I97" s="2"/>
      <c r="J97" s="2"/>
      <c r="K97" s="2"/>
      <c r="L97" s="2"/>
      <c r="M97" s="4"/>
    </row>
    <row r="98" spans="1:13" s="9" customFormat="1" x14ac:dyDescent="0.2">
      <c r="A98" s="4"/>
      <c r="B98" s="4"/>
      <c r="C98" s="4"/>
      <c r="D98" s="2"/>
      <c r="E98" s="2"/>
      <c r="F98" s="51"/>
      <c r="G98" s="2"/>
      <c r="H98" s="2"/>
      <c r="I98" s="2"/>
      <c r="J98" s="2"/>
      <c r="K98" s="2"/>
      <c r="L98" s="2"/>
      <c r="M98" s="4"/>
    </row>
    <row r="99" spans="1:13" s="9" customFormat="1" x14ac:dyDescent="0.2">
      <c r="A99" s="4"/>
      <c r="B99" s="4"/>
      <c r="C99" s="4"/>
      <c r="D99" s="2"/>
      <c r="E99" s="2"/>
      <c r="F99" s="51"/>
      <c r="G99" s="2"/>
      <c r="H99" s="2"/>
      <c r="I99" s="2"/>
      <c r="J99" s="2"/>
      <c r="K99" s="2"/>
      <c r="L99" s="2"/>
      <c r="M99" s="4"/>
    </row>
    <row r="100" spans="1:13" s="9" customFormat="1" x14ac:dyDescent="0.2">
      <c r="A100" s="4"/>
      <c r="B100" s="4"/>
      <c r="C100" s="4"/>
      <c r="D100" s="2"/>
      <c r="E100" s="2"/>
      <c r="F100" s="51"/>
      <c r="G100" s="2"/>
      <c r="H100" s="2"/>
      <c r="I100" s="2"/>
      <c r="J100" s="2"/>
      <c r="K100" s="2"/>
      <c r="L100" s="2"/>
      <c r="M100" s="4"/>
    </row>
    <row r="101" spans="1:13" s="9" customFormat="1" x14ac:dyDescent="0.2">
      <c r="A101" s="4"/>
      <c r="B101" s="4"/>
      <c r="C101" s="4"/>
      <c r="D101" s="2"/>
      <c r="E101" s="2"/>
      <c r="F101" s="51"/>
      <c r="G101" s="2"/>
      <c r="H101" s="2"/>
      <c r="I101" s="2"/>
      <c r="J101" s="2"/>
      <c r="K101" s="2"/>
      <c r="L101" s="2"/>
      <c r="M101" s="4"/>
    </row>
    <row r="102" spans="1:13" s="9" customFormat="1" x14ac:dyDescent="0.2">
      <c r="A102" s="4"/>
      <c r="B102" s="4"/>
      <c r="C102" s="4"/>
      <c r="D102" s="2"/>
      <c r="E102" s="2"/>
      <c r="F102" s="51"/>
      <c r="G102" s="2"/>
      <c r="H102" s="2"/>
      <c r="I102" s="2"/>
      <c r="J102" s="2"/>
      <c r="K102" s="2"/>
      <c r="L102" s="2"/>
      <c r="M102" s="4"/>
    </row>
    <row r="103" spans="1:13" s="9" customFormat="1" x14ac:dyDescent="0.2">
      <c r="A103" s="4"/>
      <c r="B103" s="4"/>
      <c r="C103" s="4"/>
      <c r="D103" s="2"/>
      <c r="E103" s="2"/>
      <c r="F103" s="51"/>
      <c r="G103" s="2"/>
      <c r="H103" s="2"/>
      <c r="I103" s="2"/>
      <c r="J103" s="2"/>
      <c r="K103" s="2"/>
      <c r="L103" s="2"/>
      <c r="M103" s="4"/>
    </row>
    <row r="104" spans="1:13" s="9" customFormat="1" x14ac:dyDescent="0.2">
      <c r="A104" s="4"/>
      <c r="B104" s="4"/>
      <c r="C104" s="4"/>
      <c r="D104" s="2"/>
      <c r="E104" s="2"/>
      <c r="F104" s="51"/>
      <c r="G104" s="2"/>
      <c r="H104" s="2"/>
      <c r="I104" s="2"/>
      <c r="J104" s="2"/>
      <c r="K104" s="2"/>
      <c r="L104" s="2"/>
      <c r="M104" s="4"/>
    </row>
    <row r="105" spans="1:13" s="9" customFormat="1" x14ac:dyDescent="0.2">
      <c r="A105" s="4"/>
      <c r="B105" s="4"/>
      <c r="C105" s="4"/>
      <c r="D105" s="2"/>
      <c r="E105" s="2"/>
      <c r="F105" s="51"/>
      <c r="G105" s="2"/>
      <c r="H105" s="2"/>
      <c r="I105" s="2"/>
      <c r="J105" s="2"/>
      <c r="K105" s="2"/>
      <c r="L105" s="2"/>
      <c r="M105" s="4"/>
    </row>
    <row r="106" spans="1:13" s="9" customFormat="1" x14ac:dyDescent="0.2">
      <c r="A106" s="4"/>
      <c r="B106" s="4"/>
      <c r="C106" s="4"/>
      <c r="D106" s="2"/>
      <c r="E106" s="2"/>
      <c r="F106" s="51"/>
      <c r="G106" s="2"/>
      <c r="H106" s="2"/>
      <c r="I106" s="2"/>
      <c r="J106" s="2"/>
      <c r="K106" s="2"/>
      <c r="L106" s="2"/>
      <c r="M106" s="4"/>
    </row>
    <row r="107" spans="1:13" s="9" customFormat="1" x14ac:dyDescent="0.2">
      <c r="A107" s="4"/>
      <c r="B107" s="4"/>
      <c r="C107" s="4"/>
      <c r="D107" s="2"/>
      <c r="E107" s="2"/>
      <c r="F107" s="51"/>
      <c r="G107" s="2"/>
      <c r="H107" s="2"/>
      <c r="I107" s="2"/>
      <c r="J107" s="2"/>
      <c r="K107" s="2"/>
      <c r="L107" s="2"/>
      <c r="M107" s="4"/>
    </row>
    <row r="108" spans="1:13" s="9" customFormat="1" x14ac:dyDescent="0.2">
      <c r="A108" s="4"/>
      <c r="B108" s="4"/>
      <c r="C108" s="4"/>
      <c r="D108" s="2"/>
      <c r="E108" s="2"/>
      <c r="F108" s="51"/>
      <c r="G108" s="2"/>
      <c r="H108" s="2"/>
      <c r="I108" s="2"/>
      <c r="J108" s="2"/>
      <c r="K108" s="2"/>
      <c r="L108" s="2"/>
      <c r="M108" s="4"/>
    </row>
    <row r="109" spans="1:13" s="9" customFormat="1" x14ac:dyDescent="0.2">
      <c r="A109" s="4"/>
      <c r="B109" s="4"/>
      <c r="C109" s="4"/>
      <c r="D109" s="2"/>
      <c r="E109" s="2"/>
      <c r="F109" s="51"/>
      <c r="G109" s="2"/>
      <c r="H109" s="2"/>
      <c r="I109" s="2"/>
      <c r="J109" s="2"/>
      <c r="K109" s="2"/>
      <c r="L109" s="2"/>
      <c r="M109" s="4"/>
    </row>
    <row r="110" spans="1:13" s="9" customFormat="1" x14ac:dyDescent="0.2">
      <c r="A110" s="4"/>
      <c r="B110" s="4"/>
      <c r="C110" s="4"/>
      <c r="D110" s="2"/>
      <c r="E110" s="2"/>
      <c r="F110" s="51"/>
      <c r="G110" s="2"/>
      <c r="H110" s="2"/>
      <c r="I110" s="2"/>
      <c r="J110" s="2"/>
      <c r="K110" s="2"/>
      <c r="L110" s="2"/>
      <c r="M110" s="4"/>
    </row>
    <row r="111" spans="1:13" s="9" customFormat="1" x14ac:dyDescent="0.2">
      <c r="A111" s="4"/>
      <c r="B111" s="4"/>
      <c r="C111" s="4"/>
      <c r="D111" s="2"/>
      <c r="E111" s="2"/>
      <c r="F111" s="51"/>
      <c r="G111" s="2"/>
      <c r="H111" s="2"/>
      <c r="I111" s="2"/>
      <c r="J111" s="2"/>
      <c r="K111" s="2"/>
      <c r="L111" s="2"/>
      <c r="M111" s="4"/>
    </row>
    <row r="112" spans="1:13" s="9" customFormat="1" x14ac:dyDescent="0.2">
      <c r="A112" s="4"/>
      <c r="B112" s="4"/>
      <c r="C112" s="4"/>
      <c r="D112" s="2"/>
      <c r="E112" s="2"/>
      <c r="F112" s="51"/>
      <c r="G112" s="2"/>
      <c r="H112" s="2"/>
      <c r="I112" s="2"/>
      <c r="J112" s="2"/>
      <c r="K112" s="2"/>
      <c r="L112" s="2"/>
      <c r="M112" s="4"/>
    </row>
    <row r="113" spans="1:13" s="9" customFormat="1" x14ac:dyDescent="0.2">
      <c r="A113" s="4"/>
      <c r="B113" s="4"/>
      <c r="C113" s="4"/>
      <c r="D113" s="2"/>
      <c r="E113" s="2"/>
      <c r="F113" s="51"/>
      <c r="G113" s="2"/>
      <c r="H113" s="2"/>
      <c r="I113" s="2"/>
      <c r="J113" s="2"/>
      <c r="K113" s="2"/>
      <c r="L113" s="2"/>
      <c r="M113" s="4"/>
    </row>
    <row r="114" spans="1:13" s="9" customFormat="1" x14ac:dyDescent="0.2">
      <c r="A114" s="4"/>
      <c r="B114" s="4"/>
      <c r="C114" s="4"/>
      <c r="D114" s="2"/>
      <c r="E114" s="2"/>
      <c r="F114" s="51"/>
      <c r="G114" s="2"/>
      <c r="H114" s="2"/>
      <c r="I114" s="2"/>
      <c r="J114" s="2"/>
      <c r="K114" s="2"/>
      <c r="L114" s="2"/>
      <c r="M114" s="4"/>
    </row>
    <row r="115" spans="1:13" s="9" customFormat="1" x14ac:dyDescent="0.2">
      <c r="A115" s="4"/>
      <c r="B115" s="4"/>
      <c r="C115" s="4"/>
      <c r="D115" s="2"/>
      <c r="E115" s="2"/>
      <c r="F115" s="51"/>
      <c r="G115" s="2"/>
      <c r="H115" s="2"/>
      <c r="I115" s="2"/>
      <c r="J115" s="2"/>
      <c r="K115" s="2"/>
      <c r="L115" s="2"/>
      <c r="M115" s="4"/>
    </row>
    <row r="116" spans="1:13" s="9" customFormat="1" x14ac:dyDescent="0.2">
      <c r="A116" s="4"/>
      <c r="B116" s="4"/>
      <c r="C116" s="4"/>
      <c r="D116" s="2"/>
      <c r="E116" s="2"/>
      <c r="F116" s="51"/>
      <c r="G116" s="2"/>
      <c r="H116" s="2"/>
      <c r="I116" s="2"/>
      <c r="J116" s="2"/>
      <c r="K116" s="2"/>
      <c r="L116" s="2"/>
      <c r="M116" s="4"/>
    </row>
    <row r="117" spans="1:13" s="9" customFormat="1" x14ac:dyDescent="0.2">
      <c r="A117" s="4"/>
      <c r="B117" s="4"/>
      <c r="C117" s="4"/>
      <c r="D117" s="2"/>
      <c r="E117" s="2"/>
      <c r="F117" s="51"/>
      <c r="G117" s="2"/>
      <c r="H117" s="2"/>
      <c r="I117" s="2"/>
      <c r="J117" s="2"/>
      <c r="K117" s="2"/>
      <c r="L117" s="2"/>
      <c r="M117" s="4"/>
    </row>
    <row r="118" spans="1:13" s="9" customFormat="1" x14ac:dyDescent="0.2">
      <c r="A118" s="4"/>
      <c r="B118" s="4"/>
      <c r="C118" s="4"/>
      <c r="D118" s="2"/>
      <c r="E118" s="2"/>
      <c r="F118" s="51"/>
      <c r="G118" s="2"/>
      <c r="H118" s="2"/>
      <c r="I118" s="2"/>
      <c r="J118" s="2"/>
      <c r="K118" s="2"/>
      <c r="L118" s="2"/>
      <c r="M118" s="4"/>
    </row>
    <row r="119" spans="1:13" s="9" customFormat="1" x14ac:dyDescent="0.2">
      <c r="A119" s="4"/>
      <c r="B119" s="4"/>
      <c r="C119" s="4"/>
      <c r="D119" s="2"/>
      <c r="E119" s="2"/>
      <c r="F119" s="51"/>
      <c r="G119" s="2"/>
      <c r="H119" s="2"/>
      <c r="I119" s="2"/>
      <c r="J119" s="2"/>
      <c r="K119" s="2"/>
      <c r="L119" s="2"/>
      <c r="M119" s="4"/>
    </row>
    <row r="120" spans="1:13" s="9" customFormat="1" x14ac:dyDescent="0.2">
      <c r="A120" s="4"/>
      <c r="B120" s="4"/>
      <c r="C120" s="4"/>
      <c r="D120" s="2"/>
      <c r="E120" s="2"/>
      <c r="F120" s="51"/>
      <c r="G120" s="2"/>
      <c r="H120" s="2"/>
      <c r="I120" s="2"/>
      <c r="J120" s="2"/>
      <c r="K120" s="2"/>
      <c r="L120" s="2"/>
      <c r="M120" s="4"/>
    </row>
    <row r="121" spans="1:13" s="9" customFormat="1" x14ac:dyDescent="0.2">
      <c r="A121" s="4"/>
      <c r="B121" s="4"/>
      <c r="C121" s="4"/>
      <c r="D121" s="2"/>
      <c r="E121" s="2"/>
      <c r="F121" s="51"/>
      <c r="G121" s="2"/>
      <c r="H121" s="2"/>
      <c r="I121" s="2"/>
      <c r="J121" s="2"/>
      <c r="K121" s="2"/>
      <c r="L121" s="2"/>
      <c r="M121" s="4"/>
    </row>
    <row r="122" spans="1:13" s="9" customFormat="1" x14ac:dyDescent="0.2">
      <c r="A122" s="4"/>
      <c r="B122" s="4"/>
      <c r="C122" s="4"/>
      <c r="D122" s="2"/>
      <c r="E122" s="2"/>
      <c r="F122" s="51"/>
      <c r="G122" s="2"/>
      <c r="H122" s="2"/>
      <c r="I122" s="2"/>
      <c r="J122" s="2"/>
      <c r="K122" s="2"/>
      <c r="L122" s="2"/>
      <c r="M122" s="4"/>
    </row>
    <row r="123" spans="1:13" s="9" customFormat="1" x14ac:dyDescent="0.2">
      <c r="A123" s="4"/>
      <c r="B123" s="4"/>
      <c r="C123" s="4"/>
      <c r="D123" s="2"/>
      <c r="E123" s="2"/>
      <c r="F123" s="51"/>
      <c r="G123" s="2"/>
      <c r="H123" s="2"/>
      <c r="I123" s="2"/>
      <c r="J123" s="2"/>
      <c r="K123" s="2"/>
      <c r="L123" s="2"/>
      <c r="M123" s="4"/>
    </row>
    <row r="124" spans="1:13" s="9" customFormat="1" x14ac:dyDescent="0.2">
      <c r="A124" s="4"/>
      <c r="B124" s="4"/>
      <c r="C124" s="4"/>
      <c r="D124" s="2"/>
      <c r="E124" s="2"/>
      <c r="F124" s="51"/>
      <c r="G124" s="2"/>
      <c r="H124" s="2"/>
      <c r="I124" s="2"/>
      <c r="J124" s="2"/>
      <c r="K124" s="2"/>
      <c r="L124" s="2"/>
      <c r="M124" s="4"/>
    </row>
    <row r="125" spans="1:13" s="9" customFormat="1" x14ac:dyDescent="0.2">
      <c r="A125" s="4"/>
      <c r="B125" s="4"/>
      <c r="C125" s="4"/>
      <c r="D125" s="2"/>
      <c r="E125" s="2"/>
      <c r="F125" s="51"/>
      <c r="G125" s="2"/>
      <c r="H125" s="2"/>
      <c r="I125" s="2"/>
      <c r="J125" s="2"/>
      <c r="K125" s="2"/>
      <c r="L125" s="2"/>
      <c r="M125" s="4"/>
    </row>
    <row r="126" spans="1:13" s="9" customFormat="1" x14ac:dyDescent="0.2">
      <c r="A126" s="4"/>
      <c r="B126" s="4"/>
      <c r="C126" s="4"/>
      <c r="D126" s="2"/>
      <c r="E126" s="2"/>
      <c r="F126" s="51"/>
      <c r="G126" s="2"/>
      <c r="H126" s="2"/>
      <c r="I126" s="2"/>
      <c r="J126" s="2"/>
      <c r="K126" s="2"/>
      <c r="L126" s="2"/>
      <c r="M126" s="4"/>
    </row>
    <row r="127" spans="1:13" s="9" customFormat="1" x14ac:dyDescent="0.2">
      <c r="A127" s="4"/>
      <c r="B127" s="4"/>
      <c r="C127" s="4"/>
      <c r="D127" s="2"/>
      <c r="E127" s="2"/>
      <c r="F127" s="51"/>
      <c r="G127" s="2"/>
      <c r="H127" s="2"/>
      <c r="I127" s="2"/>
      <c r="J127" s="2"/>
      <c r="K127" s="2"/>
      <c r="L127" s="2"/>
      <c r="M127" s="4"/>
    </row>
    <row r="128" spans="1:13" s="9" customFormat="1" x14ac:dyDescent="0.2">
      <c r="A128" s="4"/>
      <c r="B128" s="4"/>
      <c r="C128" s="4"/>
      <c r="D128" s="2"/>
      <c r="E128" s="2"/>
      <c r="F128" s="51"/>
      <c r="G128" s="2"/>
      <c r="H128" s="2"/>
      <c r="I128" s="2"/>
      <c r="J128" s="2"/>
      <c r="K128" s="2"/>
      <c r="L128" s="2"/>
      <c r="M128" s="4"/>
    </row>
    <row r="129" spans="1:13" s="9" customFormat="1" x14ac:dyDescent="0.2">
      <c r="A129" s="4"/>
      <c r="B129" s="4"/>
      <c r="C129" s="4"/>
      <c r="D129" s="2"/>
      <c r="E129" s="2"/>
      <c r="F129" s="51"/>
      <c r="G129" s="2"/>
      <c r="H129" s="2"/>
      <c r="I129" s="2"/>
      <c r="J129" s="2"/>
      <c r="K129" s="2"/>
      <c r="L129" s="2"/>
      <c r="M129" s="4"/>
    </row>
    <row r="130" spans="1:13" s="9" customFormat="1" x14ac:dyDescent="0.2">
      <c r="A130" s="4"/>
      <c r="B130" s="4"/>
      <c r="C130" s="4"/>
      <c r="D130" s="2"/>
      <c r="E130" s="2"/>
      <c r="F130" s="51"/>
      <c r="G130" s="2"/>
      <c r="H130" s="2"/>
      <c r="I130" s="2"/>
      <c r="J130" s="2"/>
      <c r="K130" s="2"/>
      <c r="L130" s="2"/>
      <c r="M130" s="4"/>
    </row>
    <row r="131" spans="1:13" s="9" customFormat="1" x14ac:dyDescent="0.2">
      <c r="A131" s="4"/>
      <c r="B131" s="4"/>
      <c r="C131" s="4"/>
      <c r="D131" s="2"/>
      <c r="E131" s="2"/>
      <c r="F131" s="51"/>
      <c r="G131" s="2"/>
      <c r="H131" s="2"/>
      <c r="I131" s="2"/>
      <c r="J131" s="2"/>
      <c r="K131" s="2"/>
      <c r="L131" s="2"/>
      <c r="M131" s="4"/>
    </row>
    <row r="132" spans="1:13" s="9" customFormat="1" x14ac:dyDescent="0.2">
      <c r="A132" s="4"/>
      <c r="B132" s="4"/>
      <c r="C132" s="4"/>
      <c r="D132" s="2"/>
      <c r="E132" s="2"/>
      <c r="F132" s="51"/>
      <c r="G132" s="2"/>
      <c r="H132" s="2"/>
      <c r="I132" s="2"/>
      <c r="J132" s="2"/>
      <c r="K132" s="2"/>
      <c r="L132" s="2"/>
      <c r="M132" s="4"/>
    </row>
    <row r="133" spans="1:13" s="9" customFormat="1" x14ac:dyDescent="0.2">
      <c r="A133" s="4"/>
      <c r="B133" s="4"/>
      <c r="C133" s="4"/>
      <c r="D133" s="2"/>
      <c r="E133" s="2"/>
      <c r="F133" s="51"/>
      <c r="G133" s="2"/>
      <c r="H133" s="2"/>
      <c r="I133" s="2"/>
      <c r="J133" s="2"/>
      <c r="K133" s="2"/>
      <c r="L133" s="2"/>
      <c r="M133" s="4"/>
    </row>
    <row r="134" spans="1:13" s="9" customFormat="1" x14ac:dyDescent="0.2">
      <c r="A134" s="4"/>
      <c r="B134" s="4"/>
      <c r="C134" s="4"/>
      <c r="D134" s="2"/>
      <c r="E134" s="2"/>
      <c r="F134" s="51"/>
      <c r="G134" s="2"/>
      <c r="H134" s="2"/>
      <c r="I134" s="2"/>
      <c r="J134" s="2"/>
      <c r="K134" s="2"/>
      <c r="L134" s="2"/>
      <c r="M134" s="4"/>
    </row>
    <row r="135" spans="1:13" s="9" customFormat="1" x14ac:dyDescent="0.2">
      <c r="A135" s="4"/>
      <c r="B135" s="4"/>
      <c r="C135" s="4"/>
      <c r="D135" s="2"/>
      <c r="E135" s="2"/>
      <c r="F135" s="51"/>
      <c r="G135" s="2"/>
      <c r="H135" s="2"/>
      <c r="I135" s="2"/>
      <c r="J135" s="2"/>
      <c r="K135" s="2"/>
      <c r="L135" s="2"/>
      <c r="M135" s="4"/>
    </row>
    <row r="136" spans="1:13" s="9" customFormat="1" x14ac:dyDescent="0.2">
      <c r="A136" s="4"/>
      <c r="B136" s="4"/>
      <c r="C136" s="4"/>
      <c r="D136" s="2"/>
      <c r="E136" s="2"/>
      <c r="F136" s="51"/>
      <c r="G136" s="2"/>
      <c r="H136" s="2"/>
      <c r="I136" s="2"/>
      <c r="J136" s="2"/>
      <c r="K136" s="2"/>
      <c r="L136" s="2"/>
      <c r="M136" s="4"/>
    </row>
    <row r="137" spans="1:13" s="9" customFormat="1" x14ac:dyDescent="0.2">
      <c r="A137" s="4"/>
      <c r="B137" s="4"/>
      <c r="C137" s="4"/>
      <c r="D137" s="2"/>
      <c r="E137" s="2"/>
      <c r="F137" s="51"/>
      <c r="G137" s="2"/>
      <c r="H137" s="2"/>
      <c r="I137" s="2"/>
      <c r="J137" s="2"/>
      <c r="K137" s="2"/>
      <c r="L137" s="2"/>
      <c r="M137" s="4"/>
    </row>
    <row r="138" spans="1:13" s="9" customFormat="1" x14ac:dyDescent="0.2">
      <c r="A138" s="4"/>
      <c r="B138" s="4"/>
      <c r="C138" s="4"/>
      <c r="D138" s="2"/>
      <c r="E138" s="2"/>
      <c r="F138" s="51"/>
      <c r="G138" s="2"/>
      <c r="H138" s="2"/>
      <c r="I138" s="2"/>
      <c r="J138" s="2"/>
      <c r="K138" s="2"/>
      <c r="L138" s="2"/>
      <c r="M138" s="4"/>
    </row>
    <row r="139" spans="1:13" s="9" customFormat="1" x14ac:dyDescent="0.2">
      <c r="A139" s="4"/>
      <c r="B139" s="4"/>
      <c r="C139" s="4"/>
      <c r="D139" s="2"/>
      <c r="E139" s="2"/>
      <c r="F139" s="51"/>
      <c r="G139" s="2"/>
      <c r="H139" s="2"/>
      <c r="I139" s="2"/>
      <c r="J139" s="2"/>
      <c r="K139" s="2"/>
      <c r="L139" s="2"/>
      <c r="M139" s="4"/>
    </row>
    <row r="140" spans="1:13" s="9" customFormat="1" x14ac:dyDescent="0.2">
      <c r="A140" s="4"/>
      <c r="B140" s="4"/>
      <c r="C140" s="4"/>
      <c r="D140" s="2"/>
      <c r="E140" s="2"/>
      <c r="F140" s="51"/>
      <c r="G140" s="2"/>
      <c r="H140" s="2"/>
      <c r="I140" s="2"/>
      <c r="J140" s="2"/>
      <c r="K140" s="2"/>
      <c r="L140" s="2"/>
      <c r="M140" s="4"/>
    </row>
    <row r="141" spans="1:13" s="9" customFormat="1" x14ac:dyDescent="0.2">
      <c r="A141" s="4"/>
      <c r="B141" s="4"/>
      <c r="C141" s="4"/>
      <c r="D141" s="2"/>
      <c r="E141" s="2"/>
      <c r="F141" s="51"/>
      <c r="G141" s="2"/>
      <c r="H141" s="2"/>
      <c r="I141" s="2"/>
      <c r="J141" s="2"/>
      <c r="K141" s="2"/>
      <c r="L141" s="2"/>
      <c r="M141" s="4"/>
    </row>
    <row r="142" spans="1:13" s="9" customFormat="1" x14ac:dyDescent="0.2">
      <c r="A142" s="4"/>
      <c r="B142" s="4"/>
      <c r="C142" s="4"/>
      <c r="D142" s="2"/>
      <c r="E142" s="2"/>
      <c r="F142" s="51"/>
      <c r="G142" s="2"/>
      <c r="H142" s="2"/>
      <c r="I142" s="2"/>
      <c r="J142" s="2"/>
      <c r="K142" s="2"/>
      <c r="L142" s="2"/>
      <c r="M142" s="4"/>
    </row>
    <row r="143" spans="1:13" s="9" customFormat="1" x14ac:dyDescent="0.2">
      <c r="A143" s="4"/>
      <c r="B143" s="4"/>
      <c r="C143" s="4"/>
      <c r="D143" s="2"/>
      <c r="E143" s="2"/>
      <c r="F143" s="51"/>
      <c r="G143" s="2"/>
      <c r="H143" s="2"/>
      <c r="I143" s="2"/>
      <c r="J143" s="2"/>
      <c r="K143" s="2"/>
      <c r="L143" s="2"/>
      <c r="M143" s="4"/>
    </row>
    <row r="144" spans="1:13" s="9" customFormat="1" x14ac:dyDescent="0.2">
      <c r="A144" s="4"/>
      <c r="B144" s="4"/>
      <c r="C144" s="4"/>
      <c r="D144" s="2"/>
      <c r="E144" s="2"/>
      <c r="F144" s="51"/>
      <c r="G144" s="2"/>
      <c r="H144" s="2"/>
      <c r="I144" s="2"/>
      <c r="J144" s="2"/>
      <c r="K144" s="2"/>
      <c r="L144" s="2"/>
      <c r="M144" s="4"/>
    </row>
    <row r="145" spans="1:13" s="9" customFormat="1" x14ac:dyDescent="0.2">
      <c r="A145" s="4"/>
      <c r="B145" s="4"/>
      <c r="C145" s="4"/>
      <c r="D145" s="2"/>
      <c r="E145" s="2"/>
      <c r="F145" s="51"/>
      <c r="G145" s="2"/>
      <c r="H145" s="2"/>
      <c r="I145" s="2"/>
      <c r="J145" s="2"/>
      <c r="K145" s="2"/>
      <c r="L145" s="2"/>
      <c r="M145" s="4"/>
    </row>
    <row r="146" spans="1:13" s="9" customFormat="1" x14ac:dyDescent="0.2">
      <c r="A146" s="4"/>
      <c r="B146" s="4"/>
      <c r="C146" s="4"/>
      <c r="D146" s="2"/>
      <c r="E146" s="2"/>
      <c r="F146" s="51"/>
      <c r="G146" s="2"/>
      <c r="H146" s="2"/>
      <c r="I146" s="2"/>
      <c r="J146" s="2"/>
      <c r="K146" s="2"/>
      <c r="L146" s="2"/>
      <c r="M146" s="4"/>
    </row>
    <row r="147" spans="1:13" s="9" customFormat="1" x14ac:dyDescent="0.2">
      <c r="A147" s="4"/>
      <c r="B147" s="4"/>
      <c r="C147" s="4"/>
      <c r="D147" s="2"/>
      <c r="E147" s="2"/>
      <c r="F147" s="51"/>
      <c r="G147" s="2"/>
      <c r="H147" s="2"/>
      <c r="I147" s="2"/>
      <c r="J147" s="2"/>
      <c r="K147" s="2"/>
      <c r="L147" s="2"/>
      <c r="M147" s="4"/>
    </row>
    <row r="148" spans="1:13" s="9" customFormat="1" x14ac:dyDescent="0.2">
      <c r="A148" s="4"/>
      <c r="B148" s="4"/>
      <c r="C148" s="4"/>
      <c r="D148" s="2"/>
      <c r="E148" s="2"/>
      <c r="F148" s="51"/>
      <c r="G148" s="2"/>
      <c r="H148" s="2"/>
      <c r="I148" s="2"/>
      <c r="J148" s="2"/>
      <c r="K148" s="2"/>
      <c r="L148" s="2"/>
      <c r="M148" s="4"/>
    </row>
    <row r="149" spans="1:13" s="9" customFormat="1" x14ac:dyDescent="0.2">
      <c r="A149" s="4"/>
      <c r="B149" s="4"/>
      <c r="C149" s="4"/>
      <c r="D149" s="2"/>
      <c r="E149" s="2"/>
      <c r="F149" s="51"/>
      <c r="G149" s="2"/>
      <c r="H149" s="2"/>
      <c r="I149" s="2"/>
      <c r="J149" s="2"/>
      <c r="K149" s="2"/>
      <c r="L149" s="2"/>
      <c r="M149" s="4"/>
    </row>
    <row r="150" spans="1:13" s="9" customFormat="1" x14ac:dyDescent="0.2">
      <c r="A150" s="4"/>
      <c r="B150" s="4"/>
      <c r="C150" s="4"/>
      <c r="D150" s="2"/>
      <c r="E150" s="2"/>
      <c r="F150" s="51"/>
      <c r="G150" s="2"/>
      <c r="H150" s="2"/>
      <c r="I150" s="2"/>
      <c r="J150" s="2"/>
      <c r="K150" s="2"/>
      <c r="L150" s="2"/>
      <c r="M150" s="4"/>
    </row>
    <row r="151" spans="1:13" s="9" customFormat="1" x14ac:dyDescent="0.2">
      <c r="A151" s="4"/>
      <c r="B151" s="4"/>
      <c r="C151" s="4"/>
      <c r="D151" s="2"/>
      <c r="E151" s="2"/>
      <c r="F151" s="51"/>
      <c r="G151" s="2"/>
      <c r="H151" s="2"/>
      <c r="I151" s="2"/>
      <c r="J151" s="2"/>
      <c r="K151" s="2"/>
      <c r="L151" s="2"/>
      <c r="M151" s="4"/>
    </row>
    <row r="152" spans="1:13" s="9" customFormat="1" x14ac:dyDescent="0.2">
      <c r="A152" s="4"/>
      <c r="B152" s="4"/>
      <c r="C152" s="4"/>
      <c r="D152" s="2"/>
      <c r="E152" s="2"/>
      <c r="F152" s="51"/>
      <c r="G152" s="2"/>
      <c r="H152" s="2"/>
      <c r="I152" s="2"/>
      <c r="J152" s="2"/>
      <c r="K152" s="2"/>
      <c r="L152" s="2"/>
      <c r="M152" s="4"/>
    </row>
    <row r="153" spans="1:13" s="9" customFormat="1" x14ac:dyDescent="0.2">
      <c r="A153" s="4"/>
      <c r="B153" s="4"/>
      <c r="C153" s="4"/>
      <c r="D153" s="2"/>
      <c r="E153" s="2"/>
      <c r="F153" s="51"/>
      <c r="G153" s="2"/>
      <c r="H153" s="2"/>
      <c r="I153" s="2"/>
      <c r="J153" s="2"/>
      <c r="K153" s="2"/>
      <c r="L153" s="2"/>
      <c r="M153" s="4"/>
    </row>
    <row r="154" spans="1:13" s="9" customFormat="1" x14ac:dyDescent="0.2">
      <c r="A154" s="4"/>
      <c r="B154" s="4"/>
      <c r="C154" s="4"/>
      <c r="D154" s="2"/>
      <c r="E154" s="2"/>
      <c r="F154" s="51"/>
      <c r="G154" s="2"/>
      <c r="H154" s="2"/>
      <c r="I154" s="2"/>
      <c r="J154" s="2"/>
      <c r="K154" s="2"/>
      <c r="L154" s="2"/>
      <c r="M154" s="4"/>
    </row>
    <row r="155" spans="1:13" s="9" customFormat="1" x14ac:dyDescent="0.2">
      <c r="A155" s="4"/>
      <c r="B155" s="4"/>
      <c r="C155" s="4"/>
      <c r="D155" s="2"/>
      <c r="E155" s="2"/>
      <c r="F155" s="51"/>
      <c r="G155" s="2"/>
      <c r="H155" s="2"/>
      <c r="I155" s="2"/>
      <c r="J155" s="2"/>
      <c r="K155" s="2"/>
      <c r="L155" s="2"/>
      <c r="M155" s="4"/>
    </row>
    <row r="156" spans="1:13" s="9" customFormat="1" x14ac:dyDescent="0.2">
      <c r="A156" s="4"/>
      <c r="B156" s="4"/>
      <c r="C156" s="4"/>
      <c r="D156" s="2"/>
      <c r="E156" s="2"/>
      <c r="F156" s="51"/>
      <c r="G156" s="2"/>
      <c r="H156" s="2"/>
      <c r="I156" s="2"/>
      <c r="J156" s="2"/>
      <c r="K156" s="2"/>
      <c r="L156" s="2"/>
      <c r="M156" s="4"/>
    </row>
    <row r="157" spans="1:13" s="9" customFormat="1" x14ac:dyDescent="0.2">
      <c r="A157" s="4"/>
      <c r="B157" s="4"/>
      <c r="C157" s="4"/>
      <c r="D157" s="2"/>
      <c r="E157" s="2"/>
      <c r="F157" s="51"/>
      <c r="G157" s="2"/>
      <c r="H157" s="2"/>
      <c r="I157" s="2"/>
      <c r="J157" s="2"/>
      <c r="K157" s="2"/>
      <c r="L157" s="2"/>
      <c r="M157" s="4"/>
    </row>
    <row r="158" spans="1:13" s="9" customFormat="1" x14ac:dyDescent="0.2">
      <c r="A158" s="4"/>
      <c r="B158" s="4"/>
      <c r="C158" s="4"/>
      <c r="D158" s="2"/>
      <c r="E158" s="2"/>
      <c r="F158" s="51"/>
      <c r="G158" s="2"/>
      <c r="H158" s="2"/>
      <c r="I158" s="2"/>
      <c r="J158" s="2"/>
      <c r="K158" s="2"/>
      <c r="L158" s="2"/>
      <c r="M158" s="4"/>
    </row>
    <row r="159" spans="1:13" s="9" customFormat="1" x14ac:dyDescent="0.2">
      <c r="A159" s="4"/>
      <c r="B159" s="4"/>
      <c r="C159" s="4"/>
      <c r="D159" s="2"/>
      <c r="E159" s="2"/>
      <c r="F159" s="51"/>
      <c r="G159" s="2"/>
      <c r="H159" s="2"/>
      <c r="I159" s="2"/>
      <c r="J159" s="2"/>
      <c r="K159" s="2"/>
      <c r="L159" s="2"/>
      <c r="M159" s="4"/>
    </row>
    <row r="160" spans="1:13" s="9" customFormat="1" x14ac:dyDescent="0.2">
      <c r="A160" s="4"/>
      <c r="B160" s="4"/>
      <c r="C160" s="4"/>
      <c r="D160" s="2"/>
      <c r="E160" s="2"/>
      <c r="F160" s="51"/>
      <c r="G160" s="2"/>
      <c r="H160" s="2"/>
      <c r="I160" s="2"/>
      <c r="J160" s="2"/>
      <c r="K160" s="2"/>
      <c r="L160" s="2"/>
      <c r="M160" s="4"/>
    </row>
    <row r="161" spans="1:13" s="9" customFormat="1" x14ac:dyDescent="0.2">
      <c r="A161" s="4"/>
      <c r="B161" s="4"/>
      <c r="C161" s="4"/>
      <c r="D161" s="2"/>
      <c r="E161" s="2"/>
      <c r="F161" s="51"/>
      <c r="G161" s="2"/>
      <c r="H161" s="2"/>
      <c r="I161" s="2"/>
      <c r="J161" s="2"/>
      <c r="K161" s="2"/>
      <c r="L161" s="2"/>
      <c r="M161" s="4"/>
    </row>
    <row r="162" spans="1:13" s="9" customFormat="1" x14ac:dyDescent="0.2">
      <c r="A162" s="4"/>
      <c r="B162" s="4"/>
      <c r="C162" s="4"/>
      <c r="D162" s="2"/>
      <c r="E162" s="2"/>
      <c r="F162" s="51"/>
      <c r="G162" s="2"/>
      <c r="H162" s="2"/>
      <c r="I162" s="2"/>
      <c r="J162" s="2"/>
      <c r="K162" s="2"/>
      <c r="L162" s="2"/>
      <c r="M162" s="4"/>
    </row>
    <row r="163" spans="1:13" s="9" customFormat="1" x14ac:dyDescent="0.2">
      <c r="A163" s="4"/>
      <c r="B163" s="4"/>
      <c r="C163" s="4"/>
      <c r="D163" s="2"/>
      <c r="E163" s="2"/>
      <c r="F163" s="51"/>
      <c r="G163" s="2"/>
      <c r="H163" s="2"/>
      <c r="I163" s="2"/>
      <c r="J163" s="2"/>
      <c r="K163" s="2"/>
      <c r="L163" s="2"/>
      <c r="M163" s="4"/>
    </row>
    <row r="164" spans="1:13" s="9" customFormat="1" x14ac:dyDescent="0.2">
      <c r="A164" s="4"/>
      <c r="B164" s="4"/>
      <c r="C164" s="4"/>
      <c r="D164" s="2"/>
      <c r="E164" s="2"/>
      <c r="F164" s="51"/>
      <c r="G164" s="2"/>
      <c r="H164" s="2"/>
      <c r="I164" s="2"/>
      <c r="J164" s="2"/>
      <c r="K164" s="2"/>
      <c r="L164" s="2"/>
      <c r="M164" s="4"/>
    </row>
    <row r="165" spans="1:13" s="9" customFormat="1" x14ac:dyDescent="0.2">
      <c r="A165" s="4"/>
      <c r="B165" s="4"/>
      <c r="C165" s="4"/>
      <c r="D165" s="2"/>
      <c r="E165" s="2"/>
      <c r="F165" s="51"/>
      <c r="G165" s="2"/>
      <c r="H165" s="2"/>
      <c r="I165" s="2"/>
      <c r="J165" s="2"/>
      <c r="K165" s="2"/>
      <c r="L165" s="2"/>
      <c r="M165" s="4"/>
    </row>
    <row r="166" spans="1:13" s="9" customFormat="1" x14ac:dyDescent="0.2">
      <c r="A166" s="4"/>
      <c r="B166" s="4"/>
      <c r="C166" s="4"/>
      <c r="D166" s="2"/>
      <c r="E166" s="2"/>
      <c r="F166" s="51"/>
      <c r="G166" s="2"/>
      <c r="H166" s="2"/>
      <c r="I166" s="2"/>
      <c r="J166" s="2"/>
      <c r="K166" s="2"/>
      <c r="L166" s="2"/>
      <c r="M166" s="4"/>
    </row>
    <row r="167" spans="1:13" s="9" customFormat="1" x14ac:dyDescent="0.2">
      <c r="A167" s="4"/>
      <c r="B167" s="4"/>
      <c r="C167" s="4"/>
      <c r="D167" s="2"/>
      <c r="E167" s="2"/>
      <c r="F167" s="51"/>
      <c r="G167" s="2"/>
      <c r="H167" s="2"/>
      <c r="I167" s="2"/>
      <c r="J167" s="2"/>
      <c r="K167" s="2"/>
      <c r="L167" s="2"/>
      <c r="M167" s="4"/>
    </row>
    <row r="168" spans="1:13" s="9" customFormat="1" x14ac:dyDescent="0.2">
      <c r="A168" s="4"/>
      <c r="B168" s="4"/>
      <c r="C168" s="4"/>
      <c r="D168" s="2"/>
      <c r="E168" s="2"/>
      <c r="F168" s="51"/>
      <c r="G168" s="2"/>
      <c r="H168" s="2"/>
      <c r="I168" s="2"/>
      <c r="J168" s="2"/>
      <c r="K168" s="2"/>
      <c r="L168" s="2"/>
      <c r="M168" s="4"/>
    </row>
    <row r="169" spans="1:13" s="9" customFormat="1" x14ac:dyDescent="0.2">
      <c r="A169" s="4"/>
      <c r="B169" s="4"/>
      <c r="C169" s="4"/>
      <c r="D169" s="2"/>
      <c r="E169" s="2"/>
      <c r="F169" s="51"/>
      <c r="G169" s="2"/>
      <c r="H169" s="2"/>
      <c r="I169" s="2"/>
      <c r="J169" s="2"/>
      <c r="K169" s="2"/>
      <c r="L169" s="2"/>
      <c r="M169" s="4"/>
    </row>
    <row r="170" spans="1:13" s="9" customFormat="1" x14ac:dyDescent="0.2">
      <c r="A170" s="4"/>
      <c r="B170" s="4"/>
      <c r="C170" s="4"/>
      <c r="D170" s="2"/>
      <c r="E170" s="2"/>
      <c r="F170" s="51"/>
      <c r="G170" s="2"/>
      <c r="H170" s="2"/>
      <c r="I170" s="2"/>
      <c r="J170" s="2"/>
      <c r="K170" s="2"/>
      <c r="L170" s="2"/>
      <c r="M170" s="4"/>
    </row>
    <row r="171" spans="1:13" s="9" customFormat="1" x14ac:dyDescent="0.2">
      <c r="A171" s="4"/>
      <c r="B171" s="4"/>
      <c r="C171" s="4"/>
      <c r="D171" s="2"/>
      <c r="E171" s="2"/>
      <c r="F171" s="51"/>
      <c r="G171" s="2"/>
      <c r="H171" s="2"/>
      <c r="I171" s="2"/>
      <c r="J171" s="2"/>
      <c r="K171" s="2"/>
      <c r="L171" s="2"/>
      <c r="M171" s="4"/>
    </row>
    <row r="172" spans="1:13" s="9" customFormat="1" x14ac:dyDescent="0.2">
      <c r="A172" s="4"/>
      <c r="B172" s="4"/>
      <c r="C172" s="4"/>
      <c r="D172" s="2"/>
      <c r="E172" s="2"/>
      <c r="F172" s="51"/>
      <c r="G172" s="2"/>
      <c r="H172" s="2"/>
      <c r="I172" s="2"/>
      <c r="J172" s="2"/>
      <c r="K172" s="2"/>
      <c r="L172" s="2"/>
      <c r="M172" s="4"/>
    </row>
    <row r="173" spans="1:13" s="9" customFormat="1" x14ac:dyDescent="0.2">
      <c r="A173" s="4"/>
      <c r="B173" s="4"/>
      <c r="C173" s="4"/>
      <c r="D173" s="2"/>
      <c r="E173" s="2"/>
      <c r="F173" s="51"/>
      <c r="G173" s="2"/>
      <c r="H173" s="2"/>
      <c r="I173" s="2"/>
      <c r="J173" s="2"/>
      <c r="K173" s="2"/>
      <c r="L173" s="2"/>
      <c r="M173" s="4"/>
    </row>
    <row r="174" spans="1:13" s="9" customFormat="1" x14ac:dyDescent="0.2">
      <c r="A174" s="4"/>
      <c r="B174" s="4"/>
      <c r="C174" s="4"/>
      <c r="D174" s="2"/>
      <c r="E174" s="2"/>
      <c r="F174" s="51"/>
      <c r="G174" s="2"/>
      <c r="H174" s="2"/>
      <c r="I174" s="2"/>
      <c r="J174" s="2"/>
      <c r="K174" s="2"/>
      <c r="L174" s="2"/>
      <c r="M174" s="4"/>
    </row>
    <row r="175" spans="1:13" s="9" customFormat="1" x14ac:dyDescent="0.2">
      <c r="A175" s="4"/>
      <c r="B175" s="4"/>
      <c r="C175" s="4"/>
      <c r="D175" s="2"/>
      <c r="E175" s="2"/>
      <c r="F175" s="51"/>
      <c r="G175" s="2"/>
      <c r="H175" s="2"/>
      <c r="I175" s="2"/>
      <c r="J175" s="2"/>
      <c r="K175" s="2"/>
      <c r="L175" s="2"/>
      <c r="M175" s="4"/>
    </row>
    <row r="176" spans="1:13" s="9" customFormat="1" x14ac:dyDescent="0.2">
      <c r="A176" s="4"/>
      <c r="B176" s="4"/>
      <c r="C176" s="4"/>
      <c r="D176" s="2"/>
      <c r="E176" s="2"/>
      <c r="F176" s="51"/>
      <c r="G176" s="2"/>
      <c r="H176" s="2"/>
      <c r="I176" s="2"/>
      <c r="J176" s="2"/>
      <c r="K176" s="2"/>
      <c r="L176" s="2"/>
      <c r="M176" s="4"/>
    </row>
    <row r="177" spans="1:13" s="9" customFormat="1" x14ac:dyDescent="0.2">
      <c r="A177" s="4"/>
      <c r="B177" s="4"/>
      <c r="C177" s="4"/>
      <c r="D177" s="2"/>
      <c r="E177" s="2"/>
      <c r="F177" s="51"/>
      <c r="G177" s="2"/>
      <c r="H177" s="2"/>
      <c r="I177" s="2"/>
      <c r="J177" s="2"/>
      <c r="K177" s="2"/>
      <c r="L177" s="2"/>
      <c r="M177" s="4"/>
    </row>
    <row r="178" spans="1:13" s="9" customFormat="1" x14ac:dyDescent="0.2">
      <c r="A178" s="4"/>
      <c r="B178" s="4"/>
      <c r="C178" s="4"/>
      <c r="D178" s="2"/>
      <c r="E178" s="2"/>
      <c r="F178" s="51"/>
      <c r="G178" s="2"/>
      <c r="H178" s="2"/>
      <c r="I178" s="2"/>
      <c r="J178" s="2"/>
      <c r="K178" s="2"/>
      <c r="L178" s="2"/>
      <c r="M178" s="4"/>
    </row>
    <row r="179" spans="1:13" s="9" customFormat="1" x14ac:dyDescent="0.2">
      <c r="A179" s="4"/>
      <c r="B179" s="4"/>
      <c r="C179" s="4"/>
      <c r="D179" s="2"/>
      <c r="E179" s="2"/>
      <c r="F179" s="51"/>
      <c r="G179" s="2"/>
      <c r="H179" s="2"/>
      <c r="I179" s="2"/>
      <c r="J179" s="2"/>
      <c r="K179" s="2"/>
      <c r="L179" s="2"/>
      <c r="M179" s="4"/>
    </row>
    <row r="180" spans="1:13" s="9" customFormat="1" x14ac:dyDescent="0.2">
      <c r="A180" s="4"/>
      <c r="B180" s="4"/>
      <c r="C180" s="4"/>
      <c r="D180" s="2"/>
      <c r="E180" s="2"/>
      <c r="F180" s="51"/>
      <c r="G180" s="2"/>
      <c r="H180" s="2"/>
      <c r="I180" s="2"/>
      <c r="J180" s="2"/>
      <c r="K180" s="2"/>
      <c r="L180" s="2"/>
      <c r="M180" s="4"/>
    </row>
    <row r="181" spans="1:13" s="9" customFormat="1" x14ac:dyDescent="0.2">
      <c r="A181" s="4"/>
      <c r="B181" s="4"/>
      <c r="C181" s="4"/>
      <c r="D181" s="2"/>
      <c r="E181" s="2"/>
      <c r="F181" s="51"/>
      <c r="G181" s="2"/>
      <c r="H181" s="2"/>
      <c r="I181" s="2"/>
      <c r="J181" s="2"/>
      <c r="K181" s="2"/>
      <c r="L181" s="2"/>
      <c r="M181" s="4"/>
    </row>
    <row r="182" spans="1:13" s="9" customFormat="1" x14ac:dyDescent="0.2">
      <c r="A182" s="4"/>
      <c r="B182" s="4"/>
      <c r="C182" s="4"/>
      <c r="D182" s="2"/>
      <c r="E182" s="2"/>
      <c r="F182" s="51"/>
      <c r="G182" s="2"/>
      <c r="H182" s="2"/>
      <c r="I182" s="2"/>
      <c r="J182" s="2"/>
      <c r="K182" s="2"/>
      <c r="L182" s="2"/>
      <c r="M182" s="4"/>
    </row>
    <row r="183" spans="1:13" s="9" customFormat="1" x14ac:dyDescent="0.2">
      <c r="A183" s="4"/>
      <c r="B183" s="4"/>
      <c r="C183" s="4"/>
      <c r="D183" s="2"/>
      <c r="E183" s="2"/>
      <c r="F183" s="51"/>
      <c r="G183" s="2"/>
      <c r="H183" s="2"/>
      <c r="I183" s="2"/>
      <c r="J183" s="2"/>
      <c r="K183" s="2"/>
      <c r="L183" s="2"/>
      <c r="M183" s="4"/>
    </row>
    <row r="184" spans="1:13" s="9" customFormat="1" x14ac:dyDescent="0.2">
      <c r="A184" s="4"/>
      <c r="B184" s="4"/>
      <c r="C184" s="4"/>
      <c r="D184" s="2"/>
      <c r="E184" s="2"/>
      <c r="F184" s="51"/>
      <c r="G184" s="2"/>
      <c r="H184" s="2"/>
      <c r="I184" s="2"/>
      <c r="J184" s="2"/>
      <c r="K184" s="2"/>
      <c r="L184" s="2"/>
      <c r="M184" s="4"/>
    </row>
    <row r="185" spans="1:13" s="9" customFormat="1" x14ac:dyDescent="0.2">
      <c r="A185" s="4"/>
      <c r="B185" s="4"/>
      <c r="C185" s="4"/>
      <c r="D185" s="2"/>
      <c r="E185" s="2"/>
      <c r="F185" s="51"/>
      <c r="G185" s="2"/>
      <c r="H185" s="2"/>
      <c r="I185" s="2"/>
      <c r="J185" s="2"/>
      <c r="K185" s="2"/>
      <c r="L185" s="2"/>
      <c r="M185" s="4"/>
    </row>
    <row r="186" spans="1:13" s="9" customFormat="1" x14ac:dyDescent="0.2">
      <c r="A186" s="4"/>
      <c r="B186" s="4"/>
      <c r="C186" s="4"/>
      <c r="D186" s="2"/>
      <c r="E186" s="2"/>
      <c r="F186" s="51"/>
      <c r="G186" s="2"/>
      <c r="H186" s="2"/>
      <c r="I186" s="2"/>
      <c r="J186" s="2"/>
      <c r="K186" s="2"/>
      <c r="L186" s="2"/>
      <c r="M186" s="4"/>
    </row>
    <row r="187" spans="1:13" s="9" customFormat="1" x14ac:dyDescent="0.2">
      <c r="A187" s="4"/>
      <c r="B187" s="4"/>
      <c r="C187" s="4"/>
      <c r="D187" s="2"/>
      <c r="E187" s="2"/>
      <c r="F187" s="51"/>
      <c r="G187" s="2"/>
      <c r="H187" s="2"/>
      <c r="I187" s="2"/>
      <c r="J187" s="2"/>
      <c r="K187" s="2"/>
      <c r="L187" s="2"/>
      <c r="M187" s="4"/>
    </row>
    <row r="188" spans="1:13" s="9" customFormat="1" x14ac:dyDescent="0.2">
      <c r="A188" s="4"/>
      <c r="B188" s="4"/>
      <c r="C188" s="4"/>
      <c r="D188" s="2"/>
      <c r="E188" s="2"/>
      <c r="F188" s="51"/>
      <c r="G188" s="2"/>
      <c r="H188" s="2"/>
      <c r="I188" s="2"/>
      <c r="J188" s="2"/>
      <c r="K188" s="2"/>
      <c r="L188" s="2"/>
      <c r="M188" s="4"/>
    </row>
    <row r="189" spans="1:13" s="9" customFormat="1" x14ac:dyDescent="0.2">
      <c r="A189" s="4"/>
      <c r="B189" s="4"/>
      <c r="C189" s="4"/>
      <c r="D189" s="2"/>
      <c r="E189" s="2"/>
      <c r="F189" s="51"/>
      <c r="G189" s="2"/>
      <c r="H189" s="2"/>
      <c r="I189" s="2"/>
      <c r="J189" s="2"/>
      <c r="K189" s="2"/>
      <c r="L189" s="2"/>
      <c r="M189" s="4"/>
    </row>
    <row r="190" spans="1:13" s="9" customFormat="1" x14ac:dyDescent="0.2">
      <c r="A190" s="4"/>
      <c r="B190" s="4"/>
      <c r="C190" s="4"/>
      <c r="D190" s="2"/>
      <c r="E190" s="2"/>
      <c r="F190" s="51"/>
      <c r="G190" s="2"/>
      <c r="H190" s="2"/>
      <c r="I190" s="2"/>
      <c r="J190" s="2"/>
      <c r="K190" s="2"/>
      <c r="L190" s="2"/>
      <c r="M190" s="4"/>
    </row>
    <row r="191" spans="1:13" s="9" customFormat="1" x14ac:dyDescent="0.2">
      <c r="A191" s="4"/>
      <c r="B191" s="4"/>
      <c r="C191" s="4"/>
      <c r="D191" s="2"/>
      <c r="E191" s="2"/>
      <c r="F191" s="51"/>
      <c r="G191" s="2"/>
      <c r="H191" s="2"/>
      <c r="I191" s="2"/>
      <c r="J191" s="2"/>
      <c r="K191" s="2"/>
      <c r="L191" s="2"/>
      <c r="M191" s="4"/>
    </row>
    <row r="192" spans="1:13" s="9" customFormat="1" x14ac:dyDescent="0.2">
      <c r="A192" s="4"/>
      <c r="B192" s="4"/>
      <c r="C192" s="4"/>
      <c r="D192" s="2"/>
      <c r="E192" s="2"/>
      <c r="F192" s="51"/>
      <c r="G192" s="2"/>
      <c r="H192" s="2"/>
      <c r="I192" s="2"/>
      <c r="J192" s="2"/>
      <c r="K192" s="2"/>
      <c r="L192" s="2"/>
      <c r="M192" s="4"/>
    </row>
    <row r="193" spans="1:13" s="9" customFormat="1" x14ac:dyDescent="0.2">
      <c r="A193" s="4"/>
      <c r="B193" s="4"/>
      <c r="C193" s="4"/>
      <c r="D193" s="2"/>
      <c r="E193" s="2"/>
      <c r="F193" s="51"/>
      <c r="G193" s="2"/>
      <c r="H193" s="2"/>
      <c r="I193" s="2"/>
      <c r="J193" s="2"/>
      <c r="K193" s="2"/>
      <c r="L193" s="2"/>
      <c r="M193" s="4"/>
    </row>
    <row r="194" spans="1:13" s="9" customFormat="1" x14ac:dyDescent="0.2">
      <c r="A194" s="4"/>
      <c r="B194" s="4"/>
      <c r="C194" s="4"/>
      <c r="D194" s="2"/>
      <c r="E194" s="2"/>
      <c r="F194" s="51"/>
      <c r="G194" s="2"/>
      <c r="H194" s="2"/>
      <c r="I194" s="2"/>
      <c r="J194" s="2"/>
      <c r="K194" s="2"/>
      <c r="L194" s="2"/>
      <c r="M194" s="4"/>
    </row>
    <row r="195" spans="1:13" s="9" customFormat="1" x14ac:dyDescent="0.2">
      <c r="A195" s="4"/>
      <c r="B195" s="4"/>
      <c r="C195" s="4"/>
      <c r="D195" s="2"/>
      <c r="E195" s="2"/>
      <c r="F195" s="51"/>
      <c r="G195" s="2"/>
      <c r="H195" s="2"/>
      <c r="I195" s="2"/>
      <c r="J195" s="2"/>
      <c r="K195" s="2"/>
      <c r="L195" s="2"/>
      <c r="M195" s="4"/>
    </row>
    <row r="196" spans="1:13" s="9" customFormat="1" x14ac:dyDescent="0.2">
      <c r="A196" s="4"/>
      <c r="B196" s="4"/>
      <c r="C196" s="4"/>
      <c r="D196" s="2"/>
      <c r="E196" s="2"/>
      <c r="F196" s="51"/>
      <c r="G196" s="2"/>
      <c r="H196" s="2"/>
      <c r="I196" s="2"/>
      <c r="J196" s="2"/>
      <c r="K196" s="2"/>
      <c r="L196" s="2"/>
      <c r="M196" s="4"/>
    </row>
    <row r="197" spans="1:13" s="9" customFormat="1" x14ac:dyDescent="0.2">
      <c r="A197" s="4"/>
      <c r="B197" s="4"/>
      <c r="C197" s="4"/>
      <c r="D197" s="2"/>
      <c r="E197" s="2"/>
      <c r="F197" s="51"/>
      <c r="G197" s="2"/>
      <c r="H197" s="2"/>
      <c r="I197" s="2"/>
      <c r="J197" s="2"/>
      <c r="K197" s="2"/>
      <c r="L197" s="2"/>
      <c r="M197" s="4"/>
    </row>
    <row r="198" spans="1:13" s="9" customFormat="1" x14ac:dyDescent="0.2">
      <c r="A198" s="4"/>
      <c r="B198" s="4"/>
      <c r="C198" s="4"/>
      <c r="D198" s="2"/>
      <c r="E198" s="2"/>
      <c r="F198" s="51"/>
      <c r="G198" s="2"/>
      <c r="H198" s="2"/>
      <c r="I198" s="2"/>
      <c r="J198" s="2"/>
      <c r="K198" s="2"/>
      <c r="L198" s="2"/>
      <c r="M198" s="4"/>
    </row>
    <row r="199" spans="1:13" s="9" customFormat="1" x14ac:dyDescent="0.2">
      <c r="A199" s="4"/>
      <c r="B199" s="4"/>
      <c r="C199" s="4"/>
      <c r="D199" s="2"/>
      <c r="E199" s="2"/>
      <c r="F199" s="51"/>
      <c r="G199" s="2"/>
      <c r="H199" s="2"/>
      <c r="I199" s="2"/>
      <c r="J199" s="2"/>
      <c r="K199" s="2"/>
      <c r="L199" s="2"/>
      <c r="M199" s="4"/>
    </row>
    <row r="200" spans="1:13" s="9" customFormat="1" x14ac:dyDescent="0.2">
      <c r="A200" s="4"/>
      <c r="B200" s="4"/>
      <c r="C200" s="4"/>
      <c r="D200" s="2"/>
      <c r="E200" s="2"/>
      <c r="F200" s="51"/>
      <c r="G200" s="2"/>
      <c r="H200" s="2"/>
      <c r="I200" s="2"/>
      <c r="J200" s="2"/>
      <c r="K200" s="2"/>
      <c r="L200" s="2"/>
      <c r="M200" s="4"/>
    </row>
    <row r="201" spans="1:13" s="9" customFormat="1" x14ac:dyDescent="0.2">
      <c r="A201" s="4"/>
      <c r="B201" s="4"/>
      <c r="C201" s="4"/>
      <c r="D201" s="2"/>
      <c r="E201" s="2"/>
      <c r="F201" s="51"/>
      <c r="G201" s="2"/>
      <c r="H201" s="2"/>
      <c r="I201" s="2"/>
      <c r="J201" s="2"/>
      <c r="K201" s="2"/>
      <c r="L201" s="2"/>
      <c r="M201" s="4"/>
    </row>
    <row r="202" spans="1:13" s="9" customFormat="1" x14ac:dyDescent="0.2">
      <c r="A202" s="4"/>
      <c r="B202" s="4"/>
      <c r="C202" s="4"/>
      <c r="D202" s="2"/>
      <c r="E202" s="2"/>
      <c r="F202" s="51"/>
      <c r="G202" s="2"/>
      <c r="H202" s="2"/>
      <c r="I202" s="2"/>
      <c r="J202" s="2"/>
      <c r="K202" s="2"/>
      <c r="L202" s="2"/>
      <c r="M202" s="4"/>
    </row>
    <row r="203" spans="1:13" s="9" customFormat="1" x14ac:dyDescent="0.2">
      <c r="A203" s="4"/>
      <c r="B203" s="4"/>
      <c r="C203" s="4"/>
      <c r="D203" s="2"/>
      <c r="E203" s="2"/>
      <c r="F203" s="51"/>
      <c r="G203" s="2"/>
      <c r="H203" s="2"/>
      <c r="I203" s="2"/>
      <c r="J203" s="2"/>
      <c r="K203" s="2"/>
      <c r="L203" s="2"/>
      <c r="M203" s="4"/>
    </row>
    <row r="204" spans="1:13" s="9" customFormat="1" x14ac:dyDescent="0.2">
      <c r="A204" s="4"/>
      <c r="B204" s="4"/>
      <c r="C204" s="4"/>
      <c r="D204" s="2"/>
      <c r="E204" s="2"/>
      <c r="F204" s="51"/>
      <c r="G204" s="2"/>
      <c r="H204" s="2"/>
      <c r="I204" s="2"/>
      <c r="J204" s="2"/>
      <c r="K204" s="2"/>
      <c r="L204" s="2"/>
      <c r="M204" s="4"/>
    </row>
    <row r="205" spans="1:13" s="9" customFormat="1" x14ac:dyDescent="0.2">
      <c r="A205" s="4"/>
      <c r="B205" s="4"/>
      <c r="C205" s="4"/>
      <c r="D205" s="2"/>
      <c r="E205" s="2"/>
      <c r="F205" s="51"/>
      <c r="G205" s="2"/>
      <c r="H205" s="2"/>
      <c r="I205" s="2"/>
      <c r="J205" s="2"/>
      <c r="K205" s="2"/>
      <c r="L205" s="2"/>
      <c r="M205" s="4"/>
    </row>
    <row r="206" spans="1:13" s="9" customFormat="1" x14ac:dyDescent="0.2">
      <c r="A206" s="4"/>
      <c r="B206" s="4"/>
      <c r="C206" s="4"/>
      <c r="D206" s="2"/>
      <c r="E206" s="2"/>
      <c r="F206" s="51"/>
      <c r="G206" s="2"/>
      <c r="H206" s="2"/>
      <c r="I206" s="2"/>
      <c r="J206" s="2"/>
      <c r="K206" s="2"/>
      <c r="L206" s="2"/>
      <c r="M206" s="4"/>
    </row>
    <row r="207" spans="1:13" s="9" customFormat="1" x14ac:dyDescent="0.2">
      <c r="A207" s="4"/>
      <c r="B207" s="4"/>
      <c r="C207" s="4"/>
      <c r="D207" s="2"/>
      <c r="E207" s="2"/>
      <c r="F207" s="51"/>
      <c r="G207" s="2"/>
      <c r="H207" s="2"/>
      <c r="I207" s="2"/>
      <c r="J207" s="2"/>
      <c r="K207" s="2"/>
      <c r="L207" s="2"/>
      <c r="M207" s="4"/>
    </row>
    <row r="208" spans="1:13" s="9" customFormat="1" x14ac:dyDescent="0.2">
      <c r="A208" s="4"/>
      <c r="B208" s="4"/>
      <c r="C208" s="4"/>
      <c r="D208" s="2"/>
      <c r="E208" s="2"/>
      <c r="F208" s="51"/>
      <c r="G208" s="2"/>
      <c r="H208" s="2"/>
      <c r="I208" s="2"/>
      <c r="J208" s="2"/>
      <c r="K208" s="2"/>
      <c r="L208" s="2"/>
      <c r="M208" s="4"/>
    </row>
    <row r="209" spans="1:13" s="9" customFormat="1" x14ac:dyDescent="0.2">
      <c r="A209" s="4"/>
      <c r="B209" s="4"/>
      <c r="C209" s="4"/>
      <c r="D209" s="2"/>
      <c r="E209" s="2"/>
      <c r="F209" s="51"/>
      <c r="G209" s="2"/>
      <c r="H209" s="2"/>
      <c r="I209" s="2"/>
      <c r="J209" s="2"/>
      <c r="K209" s="2"/>
      <c r="L209" s="2"/>
      <c r="M209" s="4"/>
    </row>
    <row r="210" spans="1:13" s="9" customFormat="1" x14ac:dyDescent="0.2">
      <c r="A210" s="4"/>
      <c r="B210" s="4"/>
      <c r="C210" s="4"/>
      <c r="D210" s="2"/>
      <c r="E210" s="2"/>
      <c r="F210" s="51"/>
      <c r="G210" s="2"/>
      <c r="H210" s="2"/>
      <c r="I210" s="2"/>
      <c r="J210" s="2"/>
      <c r="K210" s="2"/>
      <c r="L210" s="2"/>
      <c r="M210" s="4"/>
    </row>
    <row r="211" spans="1:13" s="9" customFormat="1" x14ac:dyDescent="0.2">
      <c r="A211" s="4"/>
      <c r="B211" s="4"/>
      <c r="C211" s="4"/>
      <c r="D211" s="2"/>
      <c r="E211" s="2"/>
      <c r="F211" s="51"/>
      <c r="G211" s="2"/>
      <c r="H211" s="2"/>
      <c r="I211" s="2"/>
      <c r="J211" s="2"/>
      <c r="K211" s="2"/>
      <c r="L211" s="2"/>
      <c r="M211" s="4"/>
    </row>
    <row r="212" spans="1:13" s="9" customFormat="1" x14ac:dyDescent="0.2">
      <c r="A212" s="4"/>
      <c r="B212" s="4"/>
      <c r="C212" s="4"/>
      <c r="D212" s="2"/>
      <c r="E212" s="2"/>
      <c r="F212" s="51"/>
      <c r="G212" s="2"/>
      <c r="H212" s="2"/>
      <c r="I212" s="2"/>
      <c r="J212" s="2"/>
      <c r="K212" s="2"/>
      <c r="L212" s="2"/>
      <c r="M212" s="4"/>
    </row>
    <row r="213" spans="1:13" s="9" customFormat="1" x14ac:dyDescent="0.2">
      <c r="A213" s="4"/>
      <c r="B213" s="4"/>
      <c r="C213" s="4"/>
      <c r="D213" s="2"/>
      <c r="E213" s="2"/>
      <c r="F213" s="51"/>
      <c r="G213" s="2"/>
      <c r="H213" s="2"/>
      <c r="I213" s="2"/>
      <c r="J213" s="2"/>
      <c r="K213" s="2"/>
      <c r="L213" s="2"/>
      <c r="M213" s="4"/>
    </row>
    <row r="214" spans="1:13" s="9" customFormat="1" x14ac:dyDescent="0.2">
      <c r="A214" s="4"/>
      <c r="B214" s="4"/>
      <c r="C214" s="4"/>
      <c r="D214" s="2"/>
      <c r="E214" s="2"/>
      <c r="F214" s="51"/>
      <c r="G214" s="2"/>
      <c r="H214" s="2"/>
      <c r="I214" s="2"/>
      <c r="J214" s="2"/>
      <c r="K214" s="2"/>
      <c r="L214" s="2"/>
      <c r="M214" s="4"/>
    </row>
    <row r="215" spans="1:13" s="9" customFormat="1" x14ac:dyDescent="0.2">
      <c r="A215" s="4"/>
      <c r="B215" s="4"/>
      <c r="C215" s="4"/>
      <c r="D215" s="2"/>
      <c r="E215" s="2"/>
      <c r="F215" s="51"/>
      <c r="G215" s="2"/>
      <c r="H215" s="2"/>
      <c r="I215" s="2"/>
      <c r="J215" s="2"/>
      <c r="K215" s="2"/>
      <c r="L215" s="2"/>
      <c r="M215" s="4"/>
    </row>
    <row r="216" spans="1:13" s="9" customFormat="1" x14ac:dyDescent="0.2">
      <c r="A216" s="4"/>
      <c r="B216" s="4"/>
      <c r="C216" s="4"/>
      <c r="D216" s="2"/>
      <c r="E216" s="2"/>
      <c r="F216" s="51"/>
      <c r="G216" s="2"/>
      <c r="H216" s="2"/>
      <c r="I216" s="2"/>
      <c r="J216" s="2"/>
      <c r="K216" s="2"/>
      <c r="L216" s="2"/>
      <c r="M216" s="4"/>
    </row>
    <row r="217" spans="1:13" s="9" customFormat="1" x14ac:dyDescent="0.2">
      <c r="A217" s="4"/>
      <c r="B217" s="4"/>
      <c r="C217" s="4"/>
      <c r="D217" s="2"/>
      <c r="E217" s="2"/>
      <c r="F217" s="51"/>
      <c r="G217" s="2"/>
      <c r="H217" s="2"/>
      <c r="I217" s="2"/>
      <c r="J217" s="2"/>
      <c r="K217" s="2"/>
      <c r="L217" s="2"/>
      <c r="M217" s="4"/>
    </row>
    <row r="218" spans="1:13" s="9" customFormat="1" x14ac:dyDescent="0.2">
      <c r="A218" s="4"/>
      <c r="B218" s="4"/>
      <c r="C218" s="4"/>
      <c r="D218" s="2"/>
      <c r="E218" s="2"/>
      <c r="F218" s="51"/>
      <c r="G218" s="2"/>
      <c r="H218" s="2"/>
      <c r="I218" s="2"/>
      <c r="J218" s="2"/>
      <c r="K218" s="2"/>
      <c r="L218" s="2"/>
      <c r="M218" s="4"/>
    </row>
    <row r="219" spans="1:13" s="9" customFormat="1" x14ac:dyDescent="0.2">
      <c r="A219" s="4"/>
      <c r="B219" s="4"/>
      <c r="C219" s="4"/>
      <c r="D219" s="2"/>
      <c r="E219" s="2"/>
      <c r="F219" s="51"/>
      <c r="G219" s="2"/>
      <c r="H219" s="2"/>
      <c r="I219" s="2"/>
      <c r="J219" s="2"/>
      <c r="K219" s="2"/>
      <c r="L219" s="2"/>
      <c r="M219" s="4"/>
    </row>
    <row r="220" spans="1:13" s="9" customFormat="1" x14ac:dyDescent="0.2">
      <c r="A220" s="4"/>
      <c r="B220" s="4"/>
      <c r="C220" s="4"/>
      <c r="D220" s="2"/>
      <c r="E220" s="2"/>
      <c r="F220" s="51"/>
      <c r="G220" s="2"/>
      <c r="H220" s="2"/>
      <c r="I220" s="2"/>
      <c r="J220" s="2"/>
      <c r="K220" s="2"/>
      <c r="L220" s="2"/>
      <c r="M220" s="4"/>
    </row>
    <row r="221" spans="1:13" s="9" customFormat="1" x14ac:dyDescent="0.2">
      <c r="A221" s="4"/>
      <c r="B221" s="4"/>
      <c r="C221" s="4"/>
      <c r="D221" s="2"/>
      <c r="E221" s="2"/>
      <c r="F221" s="51"/>
      <c r="G221" s="2"/>
      <c r="H221" s="2"/>
      <c r="I221" s="2"/>
      <c r="J221" s="2"/>
      <c r="K221" s="2"/>
      <c r="L221" s="2"/>
      <c r="M221" s="4"/>
    </row>
    <row r="222" spans="1:13" s="9" customFormat="1" x14ac:dyDescent="0.2">
      <c r="A222" s="4"/>
      <c r="B222" s="4"/>
      <c r="C222" s="4"/>
      <c r="D222" s="2"/>
      <c r="E222" s="2"/>
      <c r="F222" s="51"/>
      <c r="G222" s="2"/>
      <c r="H222" s="2"/>
      <c r="I222" s="2"/>
      <c r="J222" s="2"/>
      <c r="K222" s="2"/>
      <c r="L222" s="2"/>
      <c r="M222" s="4"/>
    </row>
    <row r="223" spans="1:13" s="9" customFormat="1" x14ac:dyDescent="0.2">
      <c r="A223" s="4"/>
      <c r="B223" s="4"/>
      <c r="C223" s="4"/>
      <c r="D223" s="2"/>
      <c r="E223" s="2"/>
      <c r="F223" s="51"/>
      <c r="G223" s="2"/>
      <c r="H223" s="2"/>
      <c r="I223" s="2"/>
      <c r="J223" s="2"/>
      <c r="K223" s="2"/>
      <c r="L223" s="2"/>
      <c r="M223" s="4"/>
    </row>
    <row r="224" spans="1:13" s="9" customFormat="1" x14ac:dyDescent="0.2">
      <c r="A224" s="4"/>
      <c r="B224" s="4"/>
      <c r="C224" s="4"/>
      <c r="D224" s="2"/>
      <c r="E224" s="2"/>
      <c r="F224" s="51"/>
      <c r="G224" s="2"/>
      <c r="H224" s="2"/>
      <c r="I224" s="2"/>
      <c r="J224" s="2"/>
      <c r="K224" s="2"/>
      <c r="L224" s="2"/>
      <c r="M224" s="4"/>
    </row>
    <row r="225" spans="1:13" s="9" customFormat="1" x14ac:dyDescent="0.2">
      <c r="A225" s="4"/>
      <c r="B225" s="4"/>
      <c r="C225" s="4"/>
      <c r="D225" s="2"/>
      <c r="E225" s="2"/>
      <c r="F225" s="51"/>
      <c r="G225" s="2"/>
      <c r="H225" s="2"/>
      <c r="I225" s="2"/>
      <c r="J225" s="2"/>
      <c r="K225" s="2"/>
      <c r="L225" s="2"/>
      <c r="M225" s="4"/>
    </row>
    <row r="226" spans="1:13" s="9" customFormat="1" x14ac:dyDescent="0.2">
      <c r="A226" s="4"/>
      <c r="B226" s="4"/>
      <c r="C226" s="4"/>
      <c r="D226" s="2"/>
      <c r="E226" s="2"/>
      <c r="F226" s="51"/>
      <c r="G226" s="2"/>
      <c r="H226" s="2"/>
      <c r="I226" s="2"/>
      <c r="J226" s="2"/>
      <c r="K226" s="2"/>
      <c r="L226" s="2"/>
      <c r="M226" s="4"/>
    </row>
    <row r="227" spans="1:13" s="9" customFormat="1" x14ac:dyDescent="0.2">
      <c r="A227" s="4"/>
      <c r="B227" s="4"/>
      <c r="C227" s="4"/>
      <c r="D227" s="2"/>
      <c r="E227" s="2"/>
      <c r="F227" s="51"/>
      <c r="G227" s="2"/>
      <c r="H227" s="2"/>
      <c r="I227" s="2"/>
      <c r="J227" s="2"/>
      <c r="K227" s="2"/>
      <c r="L227" s="2"/>
      <c r="M227" s="4"/>
    </row>
    <row r="228" spans="1:13" s="9" customFormat="1" x14ac:dyDescent="0.2">
      <c r="A228" s="4"/>
      <c r="B228" s="4"/>
      <c r="C228" s="4"/>
      <c r="D228" s="2"/>
      <c r="E228" s="2"/>
      <c r="F228" s="51"/>
      <c r="G228" s="2"/>
      <c r="H228" s="2"/>
      <c r="I228" s="2"/>
      <c r="J228" s="2"/>
      <c r="K228" s="2"/>
      <c r="L228" s="2"/>
      <c r="M228" s="4"/>
    </row>
    <row r="229" spans="1:13" s="9" customFormat="1" x14ac:dyDescent="0.2">
      <c r="A229" s="4"/>
      <c r="B229" s="4"/>
      <c r="C229" s="4"/>
      <c r="D229" s="2"/>
      <c r="E229" s="2"/>
      <c r="F229" s="51"/>
      <c r="G229" s="2"/>
      <c r="H229" s="2"/>
      <c r="I229" s="2"/>
      <c r="J229" s="2"/>
      <c r="K229" s="2"/>
      <c r="L229" s="2"/>
      <c r="M229" s="4"/>
    </row>
    <row r="230" spans="1:13" s="9" customFormat="1" x14ac:dyDescent="0.2">
      <c r="A230" s="4"/>
      <c r="B230" s="4"/>
      <c r="C230" s="4"/>
      <c r="D230" s="2"/>
      <c r="E230" s="2"/>
      <c r="F230" s="51"/>
      <c r="G230" s="2"/>
      <c r="H230" s="2"/>
      <c r="I230" s="2"/>
      <c r="J230" s="2"/>
      <c r="K230" s="2"/>
      <c r="L230" s="2"/>
      <c r="M230" s="4"/>
    </row>
    <row r="231" spans="1:13" s="9" customFormat="1" x14ac:dyDescent="0.2">
      <c r="A231" s="4"/>
      <c r="B231" s="4"/>
      <c r="C231" s="4"/>
      <c r="D231" s="2"/>
      <c r="E231" s="2"/>
      <c r="F231" s="51"/>
      <c r="G231" s="2"/>
      <c r="H231" s="2"/>
      <c r="I231" s="2"/>
      <c r="J231" s="2"/>
      <c r="K231" s="2"/>
      <c r="L231" s="2"/>
      <c r="M231" s="4"/>
    </row>
    <row r="232" spans="1:13" s="9" customFormat="1" x14ac:dyDescent="0.2">
      <c r="A232" s="4"/>
      <c r="B232" s="4"/>
      <c r="C232" s="4"/>
      <c r="D232" s="2"/>
      <c r="E232" s="2"/>
      <c r="F232" s="51"/>
      <c r="G232" s="2"/>
      <c r="H232" s="2"/>
      <c r="I232" s="2"/>
      <c r="J232" s="2"/>
      <c r="K232" s="2"/>
      <c r="L232" s="2"/>
      <c r="M232" s="4"/>
    </row>
    <row r="233" spans="1:13" s="9" customFormat="1" x14ac:dyDescent="0.2">
      <c r="A233" s="4"/>
      <c r="B233" s="4"/>
      <c r="C233" s="4"/>
      <c r="D233" s="2"/>
      <c r="E233" s="2"/>
      <c r="F233" s="51"/>
      <c r="G233" s="2"/>
      <c r="H233" s="2"/>
      <c r="I233" s="2"/>
      <c r="J233" s="2"/>
      <c r="K233" s="2"/>
      <c r="L233" s="2"/>
      <c r="M233" s="4"/>
    </row>
    <row r="234" spans="1:13" s="9" customFormat="1" x14ac:dyDescent="0.2">
      <c r="A234" s="4"/>
      <c r="B234" s="4"/>
      <c r="C234" s="4"/>
      <c r="D234" s="2"/>
      <c r="E234" s="2"/>
      <c r="F234" s="51"/>
      <c r="G234" s="2"/>
      <c r="H234" s="2"/>
      <c r="I234" s="2"/>
      <c r="J234" s="2"/>
      <c r="K234" s="2"/>
      <c r="L234" s="2"/>
      <c r="M234" s="4"/>
    </row>
    <row r="235" spans="1:13" s="9" customFormat="1" x14ac:dyDescent="0.2">
      <c r="A235" s="4"/>
      <c r="B235" s="4"/>
      <c r="C235" s="4"/>
      <c r="D235" s="2"/>
      <c r="E235" s="2"/>
      <c r="F235" s="51"/>
      <c r="G235" s="2"/>
      <c r="H235" s="2"/>
      <c r="I235" s="2"/>
      <c r="J235" s="2"/>
      <c r="K235" s="2"/>
      <c r="L235" s="2"/>
      <c r="M235" s="4"/>
    </row>
    <row r="236" spans="1:13" s="9" customFormat="1" x14ac:dyDescent="0.2">
      <c r="A236" s="4"/>
      <c r="B236" s="4"/>
      <c r="C236" s="4"/>
      <c r="D236" s="2"/>
      <c r="E236" s="2"/>
      <c r="F236" s="51"/>
      <c r="G236" s="2"/>
      <c r="H236" s="2"/>
      <c r="I236" s="2"/>
      <c r="J236" s="2"/>
      <c r="K236" s="2"/>
      <c r="L236" s="2"/>
      <c r="M236" s="4"/>
    </row>
    <row r="237" spans="1:13" s="9" customFormat="1" x14ac:dyDescent="0.2">
      <c r="A237" s="4"/>
      <c r="B237" s="4"/>
      <c r="C237" s="4"/>
      <c r="D237" s="2"/>
      <c r="E237" s="2"/>
      <c r="F237" s="51"/>
      <c r="G237" s="2"/>
      <c r="H237" s="2"/>
      <c r="I237" s="2"/>
      <c r="J237" s="2"/>
      <c r="K237" s="2"/>
      <c r="L237" s="2"/>
      <c r="M237" s="4"/>
    </row>
    <row r="238" spans="1:13" s="9" customFormat="1" x14ac:dyDescent="0.2">
      <c r="A238" s="4"/>
      <c r="B238" s="4"/>
      <c r="C238" s="4"/>
      <c r="D238" s="2"/>
      <c r="E238" s="2"/>
      <c r="F238" s="51"/>
      <c r="G238" s="2"/>
      <c r="H238" s="2"/>
      <c r="I238" s="2"/>
      <c r="J238" s="2"/>
      <c r="K238" s="2"/>
      <c r="L238" s="2"/>
      <c r="M238" s="4"/>
    </row>
    <row r="239" spans="1:13" s="9" customFormat="1" x14ac:dyDescent="0.2">
      <c r="A239" s="4"/>
      <c r="B239" s="4"/>
      <c r="C239" s="4"/>
      <c r="D239" s="2"/>
      <c r="E239" s="2"/>
      <c r="F239" s="51"/>
      <c r="G239" s="2"/>
      <c r="H239" s="2"/>
      <c r="I239" s="2"/>
      <c r="J239" s="2"/>
      <c r="K239" s="2"/>
      <c r="L239" s="2"/>
      <c r="M239" s="4"/>
    </row>
    <row r="240" spans="1:13" s="9" customFormat="1" x14ac:dyDescent="0.2">
      <c r="A240" s="4"/>
      <c r="B240" s="4"/>
      <c r="C240" s="4"/>
      <c r="D240" s="2"/>
      <c r="E240" s="2"/>
      <c r="F240" s="51"/>
      <c r="G240" s="2"/>
      <c r="H240" s="2"/>
      <c r="I240" s="2"/>
      <c r="J240" s="2"/>
      <c r="K240" s="2"/>
      <c r="L240" s="2"/>
      <c r="M240" s="4"/>
    </row>
    <row r="241" spans="1:13" s="9" customFormat="1" x14ac:dyDescent="0.2">
      <c r="A241" s="4"/>
      <c r="B241" s="4"/>
      <c r="C241" s="4"/>
      <c r="D241" s="2"/>
      <c r="E241" s="2"/>
      <c r="F241" s="51"/>
      <c r="G241" s="2"/>
      <c r="H241" s="2"/>
      <c r="I241" s="2"/>
      <c r="J241" s="2"/>
      <c r="K241" s="2"/>
      <c r="L241" s="2"/>
      <c r="M241" s="4"/>
    </row>
    <row r="242" spans="1:13" s="9" customFormat="1" x14ac:dyDescent="0.2">
      <c r="A242" s="4"/>
      <c r="B242" s="4"/>
      <c r="C242" s="4"/>
      <c r="D242" s="2"/>
      <c r="E242" s="2"/>
      <c r="F242" s="51"/>
      <c r="G242" s="2"/>
      <c r="H242" s="2"/>
      <c r="I242" s="2"/>
      <c r="J242" s="2"/>
      <c r="K242" s="2"/>
      <c r="L242" s="2"/>
      <c r="M242" s="4"/>
    </row>
    <row r="243" spans="1:13" s="9" customFormat="1" x14ac:dyDescent="0.2">
      <c r="A243" s="4"/>
      <c r="B243" s="4"/>
      <c r="C243" s="4"/>
      <c r="D243" s="2"/>
      <c r="E243" s="2"/>
      <c r="F243" s="51"/>
      <c r="G243" s="2"/>
      <c r="H243" s="2"/>
      <c r="I243" s="2"/>
      <c r="J243" s="2"/>
      <c r="K243" s="2"/>
      <c r="L243" s="2"/>
      <c r="M243" s="4"/>
    </row>
    <row r="244" spans="1:13" s="9" customFormat="1" x14ac:dyDescent="0.2">
      <c r="A244" s="4"/>
      <c r="B244" s="4"/>
      <c r="C244" s="4"/>
      <c r="D244" s="2"/>
      <c r="E244" s="2"/>
      <c r="F244" s="51"/>
      <c r="G244" s="2"/>
      <c r="H244" s="2"/>
      <c r="I244" s="2"/>
      <c r="J244" s="2"/>
      <c r="K244" s="2"/>
      <c r="L244" s="2"/>
      <c r="M244" s="4"/>
    </row>
    <row r="245" spans="1:13" s="9" customFormat="1" x14ac:dyDescent="0.2">
      <c r="A245" s="4"/>
      <c r="B245" s="4"/>
      <c r="C245" s="4"/>
      <c r="D245" s="2"/>
      <c r="E245" s="2"/>
      <c r="F245" s="51"/>
      <c r="G245" s="2"/>
      <c r="H245" s="2"/>
      <c r="I245" s="2"/>
      <c r="J245" s="2"/>
      <c r="K245" s="2"/>
      <c r="L245" s="2"/>
      <c r="M245" s="4"/>
    </row>
    <row r="246" spans="1:13" s="9" customFormat="1" x14ac:dyDescent="0.2">
      <c r="A246" s="4"/>
      <c r="B246" s="4"/>
      <c r="C246" s="4"/>
      <c r="D246" s="2"/>
      <c r="E246" s="2"/>
      <c r="F246" s="51"/>
      <c r="G246" s="2"/>
      <c r="H246" s="2"/>
      <c r="I246" s="2"/>
      <c r="J246" s="2"/>
      <c r="K246" s="2"/>
      <c r="L246" s="2"/>
      <c r="M246" s="4"/>
    </row>
    <row r="247" spans="1:13" s="9" customFormat="1" x14ac:dyDescent="0.2">
      <c r="A247" s="4"/>
      <c r="B247" s="4"/>
      <c r="C247" s="4"/>
      <c r="D247" s="2"/>
      <c r="E247" s="2"/>
      <c r="F247" s="51"/>
      <c r="G247" s="2"/>
      <c r="H247" s="2"/>
      <c r="I247" s="2"/>
      <c r="J247" s="2"/>
      <c r="K247" s="2"/>
      <c r="L247" s="2"/>
      <c r="M247" s="4"/>
    </row>
    <row r="248" spans="1:13" s="9" customFormat="1" x14ac:dyDescent="0.2">
      <c r="A248" s="4"/>
      <c r="B248" s="4"/>
      <c r="C248" s="4"/>
      <c r="D248" s="2"/>
      <c r="E248" s="2"/>
      <c r="F248" s="51"/>
      <c r="G248" s="2"/>
      <c r="H248" s="2"/>
      <c r="I248" s="2"/>
      <c r="J248" s="2"/>
      <c r="K248" s="2"/>
      <c r="L248" s="2"/>
      <c r="M248" s="4"/>
    </row>
    <row r="249" spans="1:13" s="9" customFormat="1" x14ac:dyDescent="0.2">
      <c r="A249" s="4"/>
      <c r="B249" s="4"/>
      <c r="C249" s="4"/>
      <c r="D249" s="2"/>
      <c r="E249" s="2"/>
      <c r="F249" s="51"/>
      <c r="G249" s="2"/>
      <c r="H249" s="2"/>
      <c r="I249" s="2"/>
      <c r="J249" s="2"/>
      <c r="K249" s="2"/>
      <c r="L249" s="2"/>
      <c r="M249" s="4"/>
    </row>
    <row r="250" spans="1:13" s="9" customFormat="1" x14ac:dyDescent="0.2">
      <c r="A250" s="4"/>
      <c r="B250" s="4"/>
      <c r="C250" s="4"/>
      <c r="D250" s="2"/>
      <c r="E250" s="2"/>
      <c r="F250" s="51"/>
      <c r="G250" s="2"/>
      <c r="H250" s="2"/>
      <c r="I250" s="2"/>
      <c r="J250" s="2"/>
      <c r="K250" s="2"/>
      <c r="L250" s="2"/>
      <c r="M250" s="4"/>
    </row>
    <row r="251" spans="1:13" s="9" customFormat="1" x14ac:dyDescent="0.2">
      <c r="A251" s="4"/>
      <c r="B251" s="4"/>
      <c r="C251" s="4"/>
      <c r="D251" s="2"/>
      <c r="E251" s="2"/>
      <c r="F251" s="51"/>
      <c r="G251" s="2"/>
      <c r="H251" s="2"/>
      <c r="I251" s="2"/>
      <c r="J251" s="2"/>
      <c r="K251" s="2"/>
      <c r="L251" s="2"/>
      <c r="M251" s="4"/>
    </row>
    <row r="252" spans="1:13" s="9" customFormat="1" x14ac:dyDescent="0.2">
      <c r="A252" s="4"/>
      <c r="B252" s="4"/>
      <c r="C252" s="4"/>
      <c r="D252" s="2"/>
      <c r="E252" s="2"/>
      <c r="F252" s="51"/>
      <c r="G252" s="2"/>
      <c r="H252" s="2"/>
      <c r="I252" s="2"/>
      <c r="J252" s="2"/>
      <c r="K252" s="2"/>
      <c r="L252" s="2"/>
      <c r="M252" s="4"/>
    </row>
    <row r="253" spans="1:13" s="9" customFormat="1" x14ac:dyDescent="0.2">
      <c r="A253" s="4"/>
      <c r="B253" s="4"/>
      <c r="C253" s="4"/>
      <c r="D253" s="2"/>
      <c r="E253" s="2"/>
      <c r="F253" s="51"/>
      <c r="G253" s="2"/>
      <c r="H253" s="2"/>
      <c r="I253" s="2"/>
      <c r="J253" s="2"/>
      <c r="K253" s="2"/>
      <c r="L253" s="2"/>
      <c r="M253" s="4"/>
    </row>
    <row r="254" spans="1:13" s="9" customFormat="1" x14ac:dyDescent="0.2">
      <c r="A254" s="4"/>
      <c r="B254" s="4"/>
      <c r="C254" s="4"/>
      <c r="D254" s="2"/>
      <c r="E254" s="2"/>
      <c r="F254" s="51"/>
      <c r="G254" s="2"/>
      <c r="H254" s="2"/>
      <c r="I254" s="2"/>
      <c r="J254" s="2"/>
      <c r="K254" s="2"/>
      <c r="L254" s="2"/>
      <c r="M254" s="4"/>
    </row>
    <row r="255" spans="1:13" s="9" customFormat="1" x14ac:dyDescent="0.2">
      <c r="A255" s="4"/>
      <c r="B255" s="4"/>
      <c r="C255" s="4"/>
      <c r="D255" s="2"/>
      <c r="E255" s="2"/>
      <c r="F255" s="51"/>
      <c r="G255" s="2"/>
      <c r="H255" s="2"/>
      <c r="I255" s="2"/>
      <c r="J255" s="2"/>
      <c r="K255" s="2"/>
      <c r="L255" s="2"/>
      <c r="M255" s="4"/>
    </row>
    <row r="256" spans="1:13" s="9" customFormat="1" x14ac:dyDescent="0.2">
      <c r="A256" s="4"/>
      <c r="B256" s="4"/>
      <c r="C256" s="4"/>
      <c r="D256" s="2"/>
      <c r="E256" s="2"/>
      <c r="F256" s="51"/>
      <c r="G256" s="2"/>
      <c r="H256" s="2"/>
      <c r="I256" s="2"/>
      <c r="J256" s="2"/>
      <c r="K256" s="2"/>
      <c r="L256" s="2"/>
      <c r="M256" s="4"/>
    </row>
    <row r="257" spans="1:13" s="9" customFormat="1" x14ac:dyDescent="0.2">
      <c r="A257" s="4"/>
      <c r="B257" s="4"/>
      <c r="C257" s="4"/>
      <c r="D257" s="2"/>
      <c r="E257" s="2"/>
      <c r="F257" s="51"/>
      <c r="G257" s="2"/>
      <c r="H257" s="2"/>
      <c r="I257" s="2"/>
      <c r="J257" s="2"/>
      <c r="K257" s="2"/>
      <c r="L257" s="2"/>
      <c r="M257" s="4"/>
    </row>
    <row r="258" spans="1:13" s="9" customFormat="1" x14ac:dyDescent="0.2">
      <c r="A258" s="4"/>
      <c r="B258" s="4"/>
      <c r="C258" s="4"/>
      <c r="D258" s="2"/>
      <c r="E258" s="2"/>
      <c r="F258" s="51"/>
      <c r="G258" s="2"/>
      <c r="H258" s="2"/>
      <c r="I258" s="2"/>
      <c r="J258" s="2"/>
      <c r="K258" s="2"/>
      <c r="L258" s="2"/>
      <c r="M258" s="4"/>
    </row>
    <row r="259" spans="1:13" s="9" customFormat="1" x14ac:dyDescent="0.2">
      <c r="A259" s="4"/>
      <c r="B259" s="4"/>
      <c r="C259" s="4"/>
      <c r="D259" s="2"/>
      <c r="E259" s="2"/>
      <c r="F259" s="51"/>
      <c r="G259" s="2"/>
      <c r="H259" s="2"/>
      <c r="I259" s="2"/>
      <c r="J259" s="2"/>
      <c r="K259" s="2"/>
      <c r="L259" s="2"/>
      <c r="M259" s="4"/>
    </row>
    <row r="260" spans="1:13" s="9" customFormat="1" x14ac:dyDescent="0.2">
      <c r="A260" s="4"/>
      <c r="B260" s="4"/>
      <c r="C260" s="4"/>
      <c r="D260" s="2"/>
      <c r="E260" s="2"/>
      <c r="F260" s="51"/>
      <c r="G260" s="2"/>
      <c r="H260" s="2"/>
      <c r="I260" s="2"/>
      <c r="J260" s="2"/>
      <c r="K260" s="2"/>
      <c r="L260" s="2"/>
      <c r="M260" s="4"/>
    </row>
    <row r="261" spans="1:13" s="9" customFormat="1" x14ac:dyDescent="0.2">
      <c r="A261" s="4"/>
      <c r="B261" s="4"/>
      <c r="C261" s="4"/>
      <c r="D261" s="2"/>
      <c r="E261" s="2"/>
      <c r="F261" s="51"/>
      <c r="G261" s="2"/>
      <c r="H261" s="2"/>
      <c r="I261" s="2"/>
      <c r="J261" s="2"/>
      <c r="K261" s="2"/>
      <c r="L261" s="2"/>
      <c r="M261" s="4"/>
    </row>
    <row r="262" spans="1:13" s="9" customFormat="1" x14ac:dyDescent="0.2">
      <c r="A262" s="4"/>
      <c r="B262" s="4"/>
      <c r="C262" s="4"/>
      <c r="D262" s="2"/>
      <c r="E262" s="2"/>
      <c r="F262" s="51"/>
      <c r="G262" s="2"/>
      <c r="H262" s="2"/>
      <c r="I262" s="2"/>
      <c r="J262" s="2"/>
      <c r="K262" s="2"/>
      <c r="L262" s="2"/>
      <c r="M262" s="4"/>
    </row>
    <row r="263" spans="1:13" s="9" customFormat="1" x14ac:dyDescent="0.2">
      <c r="A263" s="4"/>
      <c r="B263" s="4"/>
      <c r="C263" s="4"/>
      <c r="D263" s="2"/>
      <c r="E263" s="2"/>
      <c r="F263" s="51"/>
      <c r="G263" s="2"/>
      <c r="H263" s="2"/>
      <c r="I263" s="2"/>
      <c r="J263" s="2"/>
      <c r="K263" s="2"/>
      <c r="L263" s="2"/>
      <c r="M263" s="4"/>
    </row>
    <row r="264" spans="1:13" s="9" customFormat="1" x14ac:dyDescent="0.2">
      <c r="A264" s="4"/>
      <c r="B264" s="4"/>
      <c r="C264" s="4"/>
      <c r="D264" s="2"/>
      <c r="E264" s="2"/>
      <c r="F264" s="51"/>
      <c r="G264" s="2"/>
      <c r="H264" s="2"/>
      <c r="I264" s="2"/>
      <c r="J264" s="2"/>
      <c r="K264" s="2"/>
      <c r="L264" s="2"/>
      <c r="M264" s="4"/>
    </row>
    <row r="265" spans="1:13" s="9" customFormat="1" x14ac:dyDescent="0.2">
      <c r="A265" s="4"/>
      <c r="B265" s="4"/>
      <c r="C265" s="4"/>
      <c r="D265" s="2"/>
      <c r="E265" s="2"/>
      <c r="F265" s="51"/>
      <c r="G265" s="2"/>
      <c r="H265" s="2"/>
      <c r="I265" s="2"/>
      <c r="J265" s="2"/>
      <c r="K265" s="2"/>
      <c r="L265" s="2"/>
      <c r="M265" s="4"/>
    </row>
    <row r="266" spans="1:13" s="9" customFormat="1" x14ac:dyDescent="0.2">
      <c r="A266" s="4"/>
      <c r="B266" s="4"/>
      <c r="C266" s="4"/>
      <c r="D266" s="2"/>
      <c r="E266" s="2"/>
      <c r="F266" s="51"/>
      <c r="G266" s="2"/>
      <c r="H266" s="2"/>
      <c r="I266" s="2"/>
      <c r="J266" s="2"/>
      <c r="K266" s="2"/>
      <c r="L266" s="2"/>
      <c r="M266" s="4"/>
    </row>
    <row r="267" spans="1:13" s="9" customFormat="1" x14ac:dyDescent="0.2">
      <c r="A267" s="4"/>
      <c r="B267" s="4"/>
      <c r="C267" s="4"/>
      <c r="D267" s="2"/>
      <c r="E267" s="2"/>
      <c r="F267" s="51"/>
      <c r="G267" s="2"/>
      <c r="H267" s="2"/>
      <c r="I267" s="2"/>
      <c r="J267" s="2"/>
      <c r="K267" s="2"/>
      <c r="L267" s="2"/>
      <c r="M267" s="4"/>
    </row>
    <row r="268" spans="1:13" s="9" customFormat="1" x14ac:dyDescent="0.2">
      <c r="A268" s="4"/>
      <c r="B268" s="4"/>
      <c r="C268" s="4"/>
      <c r="D268" s="2"/>
      <c r="E268" s="2"/>
      <c r="F268" s="51"/>
      <c r="G268" s="2"/>
      <c r="H268" s="2"/>
      <c r="I268" s="2"/>
      <c r="J268" s="2"/>
      <c r="K268" s="2"/>
      <c r="L268" s="2"/>
      <c r="M268" s="4"/>
    </row>
    <row r="269" spans="1:13" s="9" customFormat="1" x14ac:dyDescent="0.2">
      <c r="A269" s="4"/>
      <c r="B269" s="4"/>
      <c r="C269" s="4"/>
      <c r="D269" s="2"/>
      <c r="E269" s="2"/>
      <c r="F269" s="51"/>
      <c r="G269" s="2"/>
      <c r="H269" s="2"/>
      <c r="I269" s="2"/>
      <c r="J269" s="2"/>
      <c r="K269" s="2"/>
      <c r="L269" s="2"/>
      <c r="M269" s="4"/>
    </row>
    <row r="270" spans="1:13" s="9" customFormat="1" x14ac:dyDescent="0.2">
      <c r="A270" s="4"/>
      <c r="B270" s="4"/>
      <c r="C270" s="4"/>
      <c r="D270" s="2"/>
      <c r="E270" s="2"/>
      <c r="F270" s="51"/>
      <c r="G270" s="2"/>
      <c r="H270" s="2"/>
      <c r="I270" s="2"/>
      <c r="J270" s="2"/>
      <c r="K270" s="2"/>
      <c r="L270" s="2"/>
      <c r="M270" s="4"/>
    </row>
    <row r="271" spans="1:13" s="9" customFormat="1" x14ac:dyDescent="0.2">
      <c r="A271" s="4"/>
      <c r="B271" s="4"/>
      <c r="C271" s="4"/>
      <c r="D271" s="2"/>
      <c r="E271" s="2"/>
      <c r="F271" s="51"/>
      <c r="G271" s="2"/>
      <c r="H271" s="2"/>
      <c r="I271" s="2"/>
      <c r="J271" s="2"/>
      <c r="K271" s="2"/>
      <c r="L271" s="2"/>
      <c r="M271" s="4"/>
    </row>
    <row r="272" spans="1:13" s="9" customFormat="1" x14ac:dyDescent="0.2">
      <c r="A272" s="4"/>
      <c r="B272" s="4"/>
      <c r="C272" s="4"/>
      <c r="D272" s="2"/>
      <c r="E272" s="2"/>
      <c r="F272" s="51"/>
      <c r="G272" s="2"/>
      <c r="H272" s="2"/>
      <c r="I272" s="2"/>
      <c r="J272" s="2"/>
      <c r="K272" s="2"/>
      <c r="L272" s="2"/>
      <c r="M272" s="4"/>
    </row>
    <row r="273" spans="1:13" s="9" customFormat="1" x14ac:dyDescent="0.2">
      <c r="A273" s="4"/>
      <c r="B273" s="4"/>
      <c r="C273" s="4"/>
      <c r="D273" s="2"/>
      <c r="E273" s="2"/>
      <c r="F273" s="51"/>
      <c r="G273" s="2"/>
      <c r="H273" s="2"/>
      <c r="I273" s="2"/>
      <c r="J273" s="2"/>
      <c r="K273" s="2"/>
      <c r="L273" s="2"/>
      <c r="M273" s="4"/>
    </row>
    <row r="274" spans="1:13" s="9" customFormat="1" x14ac:dyDescent="0.2">
      <c r="A274" s="4"/>
      <c r="B274" s="4"/>
      <c r="C274" s="4"/>
      <c r="D274" s="2"/>
      <c r="E274" s="2"/>
      <c r="F274" s="51"/>
      <c r="G274" s="2"/>
      <c r="H274" s="2"/>
      <c r="I274" s="2"/>
      <c r="J274" s="2"/>
      <c r="K274" s="2"/>
      <c r="L274" s="2"/>
      <c r="M274" s="4"/>
    </row>
    <row r="275" spans="1:13" s="9" customFormat="1" x14ac:dyDescent="0.2">
      <c r="A275" s="4"/>
      <c r="B275" s="4"/>
      <c r="C275" s="4"/>
      <c r="D275" s="2"/>
      <c r="E275" s="2"/>
      <c r="F275" s="51"/>
      <c r="G275" s="2"/>
      <c r="H275" s="2"/>
      <c r="I275" s="2"/>
      <c r="J275" s="2"/>
      <c r="K275" s="2"/>
      <c r="L275" s="2"/>
      <c r="M275" s="4"/>
    </row>
    <row r="276" spans="1:13" s="9" customFormat="1" x14ac:dyDescent="0.2">
      <c r="A276" s="4"/>
      <c r="B276" s="4"/>
      <c r="C276" s="4"/>
      <c r="D276" s="2"/>
      <c r="E276" s="2"/>
      <c r="F276" s="51"/>
      <c r="G276" s="2"/>
      <c r="H276" s="2"/>
      <c r="I276" s="2"/>
      <c r="J276" s="2"/>
      <c r="K276" s="2"/>
      <c r="L276" s="2"/>
      <c r="M276" s="4"/>
    </row>
    <row r="277" spans="1:13" s="9" customFormat="1" x14ac:dyDescent="0.2">
      <c r="A277" s="4"/>
      <c r="B277" s="4"/>
      <c r="C277" s="4"/>
      <c r="D277" s="2"/>
      <c r="E277" s="2"/>
      <c r="F277" s="51"/>
      <c r="G277" s="2"/>
      <c r="H277" s="2"/>
      <c r="I277" s="2"/>
      <c r="J277" s="2"/>
      <c r="K277" s="2"/>
      <c r="L277" s="2"/>
      <c r="M277" s="4"/>
    </row>
    <row r="278" spans="1:13" s="9" customFormat="1" x14ac:dyDescent="0.2">
      <c r="A278" s="4"/>
      <c r="B278" s="4"/>
      <c r="C278" s="4"/>
      <c r="D278" s="2"/>
      <c r="E278" s="2"/>
      <c r="F278" s="51"/>
      <c r="G278" s="2"/>
      <c r="H278" s="2"/>
      <c r="I278" s="2"/>
      <c r="J278" s="2"/>
      <c r="K278" s="2"/>
      <c r="L278" s="2"/>
      <c r="M278" s="4"/>
    </row>
    <row r="279" spans="1:13" s="9" customFormat="1" x14ac:dyDescent="0.2">
      <c r="A279" s="4"/>
      <c r="B279" s="4"/>
      <c r="C279" s="4"/>
      <c r="D279" s="2"/>
      <c r="E279" s="2"/>
      <c r="F279" s="51"/>
      <c r="G279" s="2"/>
      <c r="H279" s="2"/>
      <c r="I279" s="2"/>
      <c r="J279" s="2"/>
      <c r="K279" s="2"/>
      <c r="L279" s="2"/>
      <c r="M279" s="4"/>
    </row>
    <row r="280" spans="1:13" s="9" customFormat="1" x14ac:dyDescent="0.2">
      <c r="A280" s="4"/>
      <c r="B280" s="4"/>
      <c r="C280" s="4"/>
      <c r="D280" s="2"/>
      <c r="E280" s="2"/>
      <c r="F280" s="51"/>
      <c r="G280" s="2"/>
      <c r="H280" s="2"/>
      <c r="I280" s="2"/>
      <c r="J280" s="2"/>
      <c r="K280" s="2"/>
      <c r="L280" s="2"/>
      <c r="M280" s="4"/>
    </row>
    <row r="281" spans="1:13" s="9" customFormat="1" x14ac:dyDescent="0.2">
      <c r="A281" s="4"/>
      <c r="B281" s="4"/>
      <c r="C281" s="4"/>
      <c r="D281" s="2"/>
      <c r="E281" s="2"/>
      <c r="F281" s="51"/>
      <c r="G281" s="2"/>
      <c r="H281" s="2"/>
      <c r="I281" s="2"/>
      <c r="J281" s="2"/>
      <c r="K281" s="2"/>
      <c r="L281" s="2"/>
      <c r="M281" s="4"/>
    </row>
    <row r="282" spans="1:13" s="9" customFormat="1" x14ac:dyDescent="0.2">
      <c r="A282" s="4"/>
      <c r="B282" s="4"/>
      <c r="C282" s="4"/>
      <c r="D282" s="2"/>
      <c r="E282" s="2"/>
      <c r="F282" s="51"/>
      <c r="G282" s="2"/>
      <c r="H282" s="2"/>
      <c r="I282" s="2"/>
      <c r="J282" s="2"/>
      <c r="K282" s="2"/>
      <c r="L282" s="2"/>
      <c r="M282" s="4"/>
    </row>
    <row r="283" spans="1:13" s="9" customFormat="1" x14ac:dyDescent="0.2">
      <c r="A283" s="4"/>
      <c r="B283" s="4"/>
      <c r="C283" s="4"/>
      <c r="D283" s="2"/>
      <c r="E283" s="2"/>
      <c r="F283" s="51"/>
      <c r="G283" s="2"/>
      <c r="H283" s="2"/>
      <c r="I283" s="2"/>
      <c r="J283" s="2"/>
      <c r="K283" s="2"/>
      <c r="L283" s="2"/>
      <c r="M283" s="4"/>
    </row>
    <row r="284" spans="1:13" s="9" customFormat="1" x14ac:dyDescent="0.2">
      <c r="A284" s="4"/>
      <c r="B284" s="4"/>
      <c r="C284" s="4"/>
      <c r="D284" s="2"/>
      <c r="E284" s="2"/>
      <c r="F284" s="51"/>
      <c r="G284" s="2"/>
      <c r="H284" s="2"/>
      <c r="I284" s="2"/>
      <c r="J284" s="2"/>
      <c r="K284" s="2"/>
      <c r="L284" s="2"/>
      <c r="M284" s="4"/>
    </row>
    <row r="285" spans="1:13" s="9" customFormat="1" x14ac:dyDescent="0.2">
      <c r="A285" s="4"/>
      <c r="B285" s="4"/>
      <c r="C285" s="4"/>
      <c r="D285" s="2"/>
      <c r="E285" s="2"/>
      <c r="F285" s="51"/>
      <c r="G285" s="2"/>
      <c r="H285" s="2"/>
      <c r="I285" s="2"/>
      <c r="J285" s="2"/>
      <c r="K285" s="2"/>
      <c r="L285" s="2"/>
      <c r="M285" s="4"/>
    </row>
    <row r="286" spans="1:13" s="9" customFormat="1" x14ac:dyDescent="0.2">
      <c r="A286" s="4"/>
      <c r="B286" s="4"/>
      <c r="C286" s="4"/>
      <c r="D286" s="2"/>
      <c r="E286" s="2"/>
      <c r="F286" s="51"/>
      <c r="G286" s="2"/>
      <c r="H286" s="2"/>
      <c r="I286" s="2"/>
      <c r="J286" s="2"/>
      <c r="K286" s="2"/>
      <c r="L286" s="2"/>
      <c r="M286" s="4"/>
    </row>
    <row r="287" spans="1:13" s="9" customFormat="1" x14ac:dyDescent="0.2">
      <c r="A287" s="4"/>
      <c r="B287" s="4"/>
      <c r="C287" s="4"/>
      <c r="D287" s="2"/>
      <c r="E287" s="2"/>
      <c r="F287" s="51"/>
      <c r="G287" s="2"/>
      <c r="H287" s="2"/>
      <c r="I287" s="2"/>
      <c r="J287" s="2"/>
      <c r="K287" s="2"/>
      <c r="L287" s="2"/>
      <c r="M287" s="4"/>
    </row>
    <row r="288" spans="1:13" s="9" customFormat="1" x14ac:dyDescent="0.2">
      <c r="A288" s="4"/>
      <c r="B288" s="4"/>
      <c r="C288" s="4"/>
      <c r="D288" s="2"/>
      <c r="E288" s="2"/>
      <c r="F288" s="51"/>
      <c r="G288" s="2"/>
      <c r="H288" s="2"/>
      <c r="I288" s="2"/>
      <c r="J288" s="2"/>
      <c r="K288" s="2"/>
      <c r="L288" s="2"/>
      <c r="M288" s="4"/>
    </row>
    <row r="289" spans="1:13" s="9" customFormat="1" x14ac:dyDescent="0.2">
      <c r="A289" s="4"/>
      <c r="B289" s="4"/>
      <c r="C289" s="4"/>
      <c r="D289" s="2"/>
      <c r="E289" s="2"/>
      <c r="F289" s="51"/>
      <c r="G289" s="2"/>
      <c r="H289" s="2"/>
      <c r="I289" s="2"/>
      <c r="J289" s="2"/>
      <c r="K289" s="2"/>
      <c r="L289" s="2"/>
      <c r="M289" s="4"/>
    </row>
    <row r="290" spans="1:13" s="9" customFormat="1" x14ac:dyDescent="0.2">
      <c r="A290" s="4"/>
      <c r="B290" s="4"/>
      <c r="C290" s="4"/>
      <c r="D290" s="2"/>
      <c r="E290" s="2"/>
      <c r="F290" s="51"/>
      <c r="G290" s="2"/>
      <c r="H290" s="2"/>
      <c r="I290" s="2"/>
      <c r="J290" s="2"/>
      <c r="K290" s="2"/>
      <c r="L290" s="2"/>
      <c r="M290" s="4"/>
    </row>
    <row r="291" spans="1:13" s="9" customFormat="1" x14ac:dyDescent="0.2">
      <c r="A291" s="4"/>
      <c r="B291" s="4"/>
      <c r="C291" s="4"/>
      <c r="D291" s="2"/>
      <c r="E291" s="2"/>
      <c r="F291" s="51"/>
      <c r="G291" s="2"/>
      <c r="H291" s="2"/>
      <c r="I291" s="2"/>
      <c r="J291" s="2"/>
      <c r="K291" s="2"/>
      <c r="L291" s="2"/>
      <c r="M291" s="4"/>
    </row>
    <row r="292" spans="1:13" s="9" customFormat="1" x14ac:dyDescent="0.2">
      <c r="A292" s="4"/>
      <c r="B292" s="4"/>
      <c r="C292" s="4"/>
      <c r="D292" s="2"/>
      <c r="E292" s="2"/>
      <c r="F292" s="51"/>
      <c r="G292" s="2"/>
      <c r="H292" s="2"/>
      <c r="I292" s="2"/>
      <c r="J292" s="2"/>
      <c r="K292" s="2"/>
      <c r="L292" s="2"/>
      <c r="M292" s="4"/>
    </row>
    <row r="293" spans="1:13" s="9" customFormat="1" x14ac:dyDescent="0.2">
      <c r="A293" s="4"/>
      <c r="B293" s="4"/>
      <c r="C293" s="4"/>
      <c r="D293" s="2"/>
      <c r="E293" s="2"/>
      <c r="F293" s="51"/>
      <c r="G293" s="2"/>
      <c r="H293" s="2"/>
      <c r="I293" s="2"/>
      <c r="J293" s="2"/>
      <c r="K293" s="2"/>
      <c r="L293" s="2"/>
      <c r="M293" s="4"/>
    </row>
    <row r="294" spans="1:13" s="9" customFormat="1" x14ac:dyDescent="0.2">
      <c r="A294" s="4"/>
      <c r="B294" s="4"/>
      <c r="C294" s="4"/>
      <c r="D294" s="2"/>
      <c r="E294" s="2"/>
      <c r="F294" s="51"/>
      <c r="G294" s="2"/>
      <c r="H294" s="2"/>
      <c r="I294" s="2"/>
      <c r="J294" s="2"/>
      <c r="K294" s="2"/>
      <c r="L294" s="2"/>
      <c r="M294" s="4"/>
    </row>
    <row r="295" spans="1:13" s="9" customFormat="1" x14ac:dyDescent="0.2">
      <c r="A295" s="4"/>
      <c r="B295" s="4"/>
      <c r="C295" s="4"/>
      <c r="D295" s="2"/>
      <c r="E295" s="2"/>
      <c r="F295" s="51"/>
      <c r="G295" s="2"/>
      <c r="H295" s="2"/>
      <c r="I295" s="2"/>
      <c r="J295" s="2"/>
      <c r="K295" s="2"/>
      <c r="L295" s="2"/>
      <c r="M295" s="4"/>
    </row>
    <row r="296" spans="1:13" s="9" customFormat="1" x14ac:dyDescent="0.2">
      <c r="A296" s="4"/>
      <c r="B296" s="4"/>
      <c r="C296" s="4"/>
      <c r="D296" s="2"/>
      <c r="E296" s="2"/>
      <c r="F296" s="51"/>
      <c r="G296" s="2"/>
      <c r="H296" s="2"/>
      <c r="I296" s="2"/>
      <c r="J296" s="2"/>
      <c r="K296" s="2"/>
      <c r="L296" s="2"/>
      <c r="M296" s="4"/>
    </row>
    <row r="297" spans="1:13" s="9" customFormat="1" x14ac:dyDescent="0.2">
      <c r="A297" s="4"/>
      <c r="B297" s="4"/>
      <c r="C297" s="4"/>
      <c r="D297" s="2"/>
      <c r="E297" s="2"/>
      <c r="F297" s="51"/>
      <c r="G297" s="2"/>
      <c r="H297" s="2"/>
      <c r="I297" s="2"/>
      <c r="J297" s="2"/>
      <c r="K297" s="2"/>
      <c r="L297" s="2"/>
      <c r="M297" s="4"/>
    </row>
    <row r="298" spans="1:13" s="9" customFormat="1" x14ac:dyDescent="0.2">
      <c r="A298" s="4"/>
      <c r="B298" s="4"/>
      <c r="C298" s="4"/>
      <c r="D298" s="2"/>
      <c r="E298" s="2"/>
      <c r="F298" s="51"/>
      <c r="G298" s="2"/>
      <c r="H298" s="2"/>
      <c r="I298" s="2"/>
      <c r="J298" s="2"/>
      <c r="K298" s="2"/>
      <c r="L298" s="2"/>
      <c r="M298" s="4"/>
    </row>
    <row r="299" spans="1:13" s="9" customFormat="1" x14ac:dyDescent="0.2">
      <c r="A299" s="4"/>
      <c r="B299" s="4"/>
      <c r="C299" s="4"/>
      <c r="D299" s="2"/>
      <c r="E299" s="2"/>
      <c r="F299" s="51"/>
      <c r="G299" s="2"/>
      <c r="H299" s="2"/>
      <c r="I299" s="2"/>
      <c r="J299" s="2"/>
      <c r="K299" s="2"/>
      <c r="L299" s="2"/>
      <c r="M299" s="4"/>
    </row>
    <row r="300" spans="1:13" s="9" customFormat="1" x14ac:dyDescent="0.2">
      <c r="A300" s="4"/>
      <c r="B300" s="4"/>
      <c r="C300" s="4"/>
      <c r="D300" s="2"/>
      <c r="E300" s="2"/>
      <c r="F300" s="51"/>
      <c r="G300" s="2"/>
      <c r="H300" s="2"/>
      <c r="I300" s="2"/>
      <c r="J300" s="2"/>
      <c r="K300" s="2"/>
      <c r="L300" s="2"/>
      <c r="M300" s="4"/>
    </row>
    <row r="301" spans="1:13" s="9" customFormat="1" x14ac:dyDescent="0.2">
      <c r="A301" s="4"/>
      <c r="B301" s="4"/>
      <c r="C301" s="4"/>
      <c r="D301" s="2"/>
      <c r="E301" s="2"/>
      <c r="F301" s="51"/>
      <c r="G301" s="2"/>
      <c r="H301" s="2"/>
      <c r="I301" s="2"/>
      <c r="J301" s="2"/>
      <c r="K301" s="2"/>
      <c r="L301" s="2"/>
      <c r="M301" s="4"/>
    </row>
    <row r="302" spans="1:13" s="9" customFormat="1" x14ac:dyDescent="0.2">
      <c r="A302" s="4"/>
      <c r="B302" s="4"/>
      <c r="C302" s="4"/>
      <c r="D302" s="2"/>
      <c r="E302" s="2"/>
      <c r="F302" s="51"/>
      <c r="G302" s="2"/>
      <c r="H302" s="2"/>
      <c r="I302" s="2"/>
      <c r="J302" s="2"/>
      <c r="K302" s="2"/>
      <c r="L302" s="2"/>
      <c r="M302" s="4"/>
    </row>
    <row r="303" spans="1:13" s="9" customFormat="1" x14ac:dyDescent="0.2">
      <c r="A303" s="4"/>
      <c r="B303" s="4"/>
      <c r="C303" s="4"/>
      <c r="D303" s="2"/>
      <c r="E303" s="2"/>
      <c r="F303" s="51"/>
      <c r="G303" s="2"/>
      <c r="H303" s="2"/>
      <c r="I303" s="2"/>
      <c r="J303" s="2"/>
      <c r="K303" s="2"/>
      <c r="L303" s="2"/>
      <c r="M303" s="4"/>
    </row>
    <row r="304" spans="1:13" s="9" customFormat="1" x14ac:dyDescent="0.2">
      <c r="A304" s="4"/>
      <c r="B304" s="4"/>
      <c r="C304" s="4"/>
      <c r="D304" s="2"/>
      <c r="E304" s="2"/>
      <c r="F304" s="51"/>
      <c r="G304" s="2"/>
      <c r="H304" s="2"/>
      <c r="I304" s="2"/>
      <c r="J304" s="2"/>
      <c r="K304" s="2"/>
      <c r="L304" s="2"/>
      <c r="M304" s="4"/>
    </row>
    <row r="305" spans="1:13" s="9" customFormat="1" x14ac:dyDescent="0.2">
      <c r="A305" s="4"/>
      <c r="B305" s="4"/>
      <c r="C305" s="4"/>
      <c r="D305" s="2"/>
      <c r="E305" s="2"/>
      <c r="F305" s="51"/>
      <c r="G305" s="2"/>
      <c r="H305" s="2"/>
      <c r="I305" s="2"/>
      <c r="J305" s="2"/>
      <c r="K305" s="2"/>
      <c r="L305" s="2"/>
      <c r="M305" s="4"/>
    </row>
    <row r="306" spans="1:13" s="9" customFormat="1" x14ac:dyDescent="0.2">
      <c r="A306" s="4"/>
      <c r="B306" s="4"/>
      <c r="C306" s="4"/>
      <c r="D306" s="2"/>
      <c r="E306" s="2"/>
      <c r="F306" s="51"/>
      <c r="G306" s="2"/>
      <c r="H306" s="2"/>
      <c r="I306" s="2"/>
      <c r="J306" s="2"/>
      <c r="K306" s="2"/>
      <c r="L306" s="2"/>
      <c r="M306" s="4"/>
    </row>
    <row r="307" spans="1:13" s="9" customFormat="1" x14ac:dyDescent="0.2">
      <c r="A307" s="4"/>
      <c r="B307" s="4"/>
      <c r="C307" s="4"/>
      <c r="D307" s="2"/>
      <c r="E307" s="2"/>
      <c r="F307" s="51"/>
      <c r="G307" s="2"/>
      <c r="H307" s="2"/>
      <c r="I307" s="2"/>
      <c r="J307" s="2"/>
      <c r="K307" s="2"/>
      <c r="L307" s="2"/>
      <c r="M307" s="4"/>
    </row>
    <row r="308" spans="1:13" s="9" customFormat="1" x14ac:dyDescent="0.2">
      <c r="A308" s="4"/>
      <c r="B308" s="4"/>
      <c r="C308" s="4"/>
      <c r="D308" s="2"/>
      <c r="E308" s="2"/>
      <c r="F308" s="51"/>
      <c r="G308" s="2"/>
      <c r="H308" s="2"/>
      <c r="I308" s="2"/>
      <c r="J308" s="2"/>
      <c r="K308" s="2"/>
      <c r="L308" s="2"/>
      <c r="M308" s="4"/>
    </row>
    <row r="309" spans="1:13" s="9" customFormat="1" x14ac:dyDescent="0.2">
      <c r="A309" s="4"/>
      <c r="B309" s="4"/>
      <c r="C309" s="4"/>
      <c r="D309" s="2"/>
      <c r="E309" s="2"/>
      <c r="F309" s="51"/>
      <c r="G309" s="2"/>
      <c r="H309" s="2"/>
      <c r="I309" s="2"/>
      <c r="J309" s="2"/>
      <c r="K309" s="2"/>
      <c r="L309" s="2"/>
      <c r="M309" s="4"/>
    </row>
    <row r="310" spans="1:13" s="9" customFormat="1" x14ac:dyDescent="0.2">
      <c r="A310" s="4"/>
      <c r="B310" s="4"/>
      <c r="C310" s="4"/>
      <c r="D310" s="2"/>
      <c r="E310" s="2"/>
      <c r="F310" s="51"/>
      <c r="G310" s="2"/>
      <c r="H310" s="2"/>
      <c r="I310" s="2"/>
      <c r="J310" s="2"/>
      <c r="K310" s="2"/>
      <c r="L310" s="2"/>
      <c r="M310" s="4"/>
    </row>
    <row r="311" spans="1:13" s="9" customFormat="1" x14ac:dyDescent="0.2">
      <c r="A311" s="4"/>
      <c r="B311" s="4"/>
      <c r="C311" s="4"/>
      <c r="D311" s="2"/>
      <c r="E311" s="2"/>
      <c r="F311" s="51"/>
      <c r="G311" s="2"/>
      <c r="H311" s="2"/>
      <c r="I311" s="2"/>
      <c r="J311" s="2"/>
      <c r="K311" s="2"/>
      <c r="L311" s="2"/>
      <c r="M311" s="4"/>
    </row>
    <row r="312" spans="1:13" s="9" customFormat="1" x14ac:dyDescent="0.2">
      <c r="A312" s="4"/>
      <c r="B312" s="4"/>
      <c r="C312" s="4"/>
      <c r="D312" s="2"/>
      <c r="E312" s="2"/>
      <c r="F312" s="51"/>
      <c r="G312" s="2"/>
      <c r="H312" s="2"/>
      <c r="I312" s="2"/>
      <c r="J312" s="2"/>
      <c r="K312" s="2"/>
      <c r="L312" s="2"/>
      <c r="M312" s="4"/>
    </row>
    <row r="313" spans="1:13" s="9" customFormat="1" x14ac:dyDescent="0.2">
      <c r="A313" s="4"/>
      <c r="B313" s="4"/>
      <c r="C313" s="4"/>
      <c r="D313" s="2"/>
      <c r="E313" s="2"/>
      <c r="F313" s="51"/>
      <c r="G313" s="2"/>
      <c r="H313" s="2"/>
      <c r="I313" s="2"/>
      <c r="J313" s="2"/>
      <c r="K313" s="2"/>
      <c r="L313" s="2"/>
      <c r="M313" s="4"/>
    </row>
    <row r="314" spans="1:13" s="9" customFormat="1" x14ac:dyDescent="0.2">
      <c r="A314" s="4"/>
      <c r="B314" s="4"/>
      <c r="C314" s="4"/>
      <c r="D314" s="2"/>
      <c r="E314" s="2"/>
      <c r="F314" s="51"/>
      <c r="G314" s="2"/>
      <c r="H314" s="2"/>
      <c r="I314" s="2"/>
      <c r="J314" s="2"/>
      <c r="K314" s="2"/>
      <c r="L314" s="2"/>
      <c r="M314" s="4"/>
    </row>
    <row r="315" spans="1:13" s="9" customFormat="1" x14ac:dyDescent="0.2">
      <c r="A315" s="4"/>
      <c r="B315" s="4"/>
      <c r="C315" s="4"/>
      <c r="D315" s="2"/>
      <c r="E315" s="2"/>
      <c r="F315" s="51"/>
      <c r="G315" s="2"/>
      <c r="H315" s="2"/>
      <c r="I315" s="2"/>
      <c r="J315" s="2"/>
      <c r="K315" s="2"/>
      <c r="L315" s="2"/>
      <c r="M315" s="4"/>
    </row>
    <row r="316" spans="1:13" s="9" customFormat="1" x14ac:dyDescent="0.2">
      <c r="A316" s="4"/>
      <c r="B316" s="4"/>
      <c r="C316" s="4"/>
      <c r="D316" s="2"/>
      <c r="E316" s="2"/>
      <c r="F316" s="51"/>
      <c r="G316" s="2"/>
      <c r="H316" s="2"/>
      <c r="I316" s="2"/>
      <c r="J316" s="2"/>
      <c r="K316" s="2"/>
      <c r="L316" s="2"/>
      <c r="M316" s="4"/>
    </row>
    <row r="317" spans="1:13" s="9" customFormat="1" x14ac:dyDescent="0.2">
      <c r="A317" s="4"/>
      <c r="B317" s="4"/>
      <c r="C317" s="4"/>
      <c r="D317" s="2"/>
      <c r="E317" s="2"/>
      <c r="F317" s="51"/>
      <c r="G317" s="2"/>
      <c r="H317" s="2"/>
      <c r="I317" s="2"/>
      <c r="J317" s="2"/>
      <c r="K317" s="2"/>
      <c r="L317" s="2"/>
      <c r="M317" s="4"/>
    </row>
    <row r="318" spans="1:13" s="9" customFormat="1" x14ac:dyDescent="0.2">
      <c r="A318" s="4"/>
      <c r="B318" s="4"/>
      <c r="C318" s="4"/>
      <c r="D318" s="2"/>
      <c r="E318" s="2"/>
      <c r="F318" s="51"/>
      <c r="G318" s="2"/>
      <c r="H318" s="2"/>
      <c r="I318" s="2"/>
      <c r="J318" s="2"/>
      <c r="K318" s="2"/>
      <c r="L318" s="2"/>
      <c r="M318" s="4"/>
    </row>
    <row r="319" spans="1:13" s="9" customFormat="1" x14ac:dyDescent="0.2">
      <c r="A319" s="4"/>
      <c r="B319" s="4"/>
      <c r="C319" s="4"/>
      <c r="D319" s="2"/>
      <c r="E319" s="2"/>
      <c r="F319" s="51"/>
      <c r="G319" s="2"/>
      <c r="H319" s="2"/>
      <c r="I319" s="2"/>
      <c r="J319" s="2"/>
      <c r="K319" s="2"/>
      <c r="L319" s="2"/>
      <c r="M319" s="4"/>
    </row>
    <row r="320" spans="1:13" s="9" customFormat="1" x14ac:dyDescent="0.2">
      <c r="A320" s="4"/>
      <c r="B320" s="4"/>
      <c r="C320" s="4"/>
      <c r="D320" s="2"/>
      <c r="E320" s="2"/>
      <c r="F320" s="51"/>
      <c r="G320" s="2"/>
      <c r="H320" s="2"/>
      <c r="I320" s="2"/>
      <c r="J320" s="2"/>
      <c r="K320" s="2"/>
      <c r="L320" s="2"/>
      <c r="M320" s="4"/>
    </row>
    <row r="321" spans="1:13" s="9" customFormat="1" x14ac:dyDescent="0.2">
      <c r="A321" s="4"/>
      <c r="B321" s="4"/>
      <c r="C321" s="4"/>
      <c r="D321" s="2"/>
      <c r="E321" s="2"/>
      <c r="F321" s="51"/>
      <c r="G321" s="2"/>
      <c r="H321" s="2"/>
      <c r="I321" s="2"/>
      <c r="J321" s="2"/>
      <c r="K321" s="2"/>
      <c r="L321" s="2"/>
      <c r="M321" s="4"/>
    </row>
    <row r="322" spans="1:13" s="9" customFormat="1" x14ac:dyDescent="0.2">
      <c r="A322" s="4"/>
      <c r="B322" s="4"/>
      <c r="C322" s="4"/>
      <c r="D322" s="2"/>
      <c r="E322" s="2"/>
      <c r="F322" s="51"/>
      <c r="G322" s="2"/>
      <c r="H322" s="2"/>
      <c r="I322" s="2"/>
      <c r="J322" s="2"/>
      <c r="K322" s="2"/>
      <c r="L322" s="2"/>
      <c r="M322" s="4"/>
    </row>
    <row r="323" spans="1:13" s="9" customFormat="1" x14ac:dyDescent="0.2">
      <c r="A323" s="4"/>
      <c r="B323" s="4"/>
      <c r="C323" s="4"/>
      <c r="D323" s="2"/>
      <c r="E323" s="2"/>
      <c r="F323" s="51"/>
      <c r="G323" s="2"/>
      <c r="H323" s="2"/>
      <c r="I323" s="2"/>
      <c r="J323" s="2"/>
      <c r="K323" s="2"/>
      <c r="L323" s="2"/>
      <c r="M323" s="4"/>
    </row>
    <row r="324" spans="1:13" s="9" customFormat="1" x14ac:dyDescent="0.2">
      <c r="A324" s="4"/>
      <c r="B324" s="4"/>
      <c r="C324" s="4"/>
      <c r="D324" s="2"/>
      <c r="E324" s="2"/>
      <c r="F324" s="51"/>
      <c r="G324" s="2"/>
      <c r="H324" s="2"/>
      <c r="I324" s="2"/>
      <c r="J324" s="2"/>
      <c r="K324" s="2"/>
      <c r="L324" s="2"/>
      <c r="M324" s="4"/>
    </row>
    <row r="325" spans="1:13" s="9" customFormat="1" x14ac:dyDescent="0.2">
      <c r="A325" s="4"/>
      <c r="B325" s="4"/>
      <c r="C325" s="4"/>
      <c r="D325" s="2"/>
      <c r="E325" s="2"/>
      <c r="F325" s="51"/>
      <c r="G325" s="2"/>
      <c r="H325" s="2"/>
      <c r="I325" s="2"/>
      <c r="J325" s="2"/>
      <c r="K325" s="2"/>
      <c r="L325" s="2"/>
      <c r="M325" s="4"/>
    </row>
    <row r="326" spans="1:13" s="9" customFormat="1" x14ac:dyDescent="0.2">
      <c r="A326" s="4"/>
      <c r="B326" s="4"/>
      <c r="C326" s="4"/>
      <c r="D326" s="2"/>
      <c r="E326" s="2"/>
      <c r="F326" s="51"/>
      <c r="G326" s="2"/>
      <c r="H326" s="2"/>
      <c r="I326" s="2"/>
      <c r="J326" s="2"/>
      <c r="K326" s="2"/>
      <c r="L326" s="2"/>
      <c r="M326" s="4"/>
    </row>
    <row r="327" spans="1:13" s="9" customFormat="1" x14ac:dyDescent="0.2">
      <c r="A327" s="4"/>
      <c r="B327" s="4"/>
      <c r="C327" s="4"/>
      <c r="D327" s="2"/>
      <c r="E327" s="2"/>
      <c r="F327" s="51"/>
      <c r="G327" s="2"/>
      <c r="H327" s="2"/>
      <c r="I327" s="2"/>
      <c r="J327" s="2"/>
      <c r="K327" s="2"/>
      <c r="L327" s="2"/>
      <c r="M327" s="4"/>
    </row>
    <row r="328" spans="1:13" s="9" customFormat="1" x14ac:dyDescent="0.2">
      <c r="A328" s="4"/>
      <c r="B328" s="4"/>
      <c r="C328" s="4"/>
      <c r="D328" s="2"/>
      <c r="E328" s="2"/>
      <c r="F328" s="51"/>
      <c r="G328" s="2"/>
      <c r="H328" s="2"/>
      <c r="I328" s="2"/>
      <c r="J328" s="2"/>
      <c r="K328" s="2"/>
      <c r="L328" s="2"/>
      <c r="M328" s="4"/>
    </row>
    <row r="329" spans="1:13" s="9" customFormat="1" x14ac:dyDescent="0.2">
      <c r="A329" s="4"/>
      <c r="B329" s="4"/>
      <c r="C329" s="4"/>
      <c r="D329" s="2"/>
      <c r="E329" s="2"/>
      <c r="F329" s="51"/>
      <c r="G329" s="2"/>
      <c r="H329" s="2"/>
      <c r="I329" s="2"/>
      <c r="J329" s="2"/>
      <c r="K329" s="2"/>
      <c r="L329" s="2"/>
      <c r="M329" s="4"/>
    </row>
    <row r="330" spans="1:13" s="9" customFormat="1" x14ac:dyDescent="0.2">
      <c r="A330" s="4"/>
      <c r="B330" s="4"/>
      <c r="C330" s="4"/>
      <c r="D330" s="2"/>
      <c r="E330" s="2"/>
      <c r="F330" s="51"/>
      <c r="G330" s="2"/>
      <c r="H330" s="2"/>
      <c r="I330" s="2"/>
      <c r="J330" s="2"/>
      <c r="K330" s="2"/>
      <c r="L330" s="2"/>
      <c r="M330" s="4"/>
    </row>
    <row r="331" spans="1:13" s="9" customFormat="1" x14ac:dyDescent="0.2">
      <c r="A331" s="4"/>
      <c r="B331" s="4"/>
      <c r="C331" s="4"/>
      <c r="D331" s="2"/>
      <c r="E331" s="2"/>
      <c r="F331" s="51"/>
      <c r="G331" s="2"/>
      <c r="H331" s="2"/>
      <c r="I331" s="2"/>
      <c r="J331" s="2"/>
      <c r="K331" s="2"/>
      <c r="L331" s="2"/>
      <c r="M331" s="4"/>
    </row>
    <row r="332" spans="1:13" s="9" customFormat="1" x14ac:dyDescent="0.2">
      <c r="A332" s="4"/>
      <c r="B332" s="4"/>
      <c r="C332" s="4"/>
      <c r="D332" s="2"/>
      <c r="E332" s="2"/>
      <c r="F332" s="51"/>
      <c r="G332" s="2"/>
      <c r="H332" s="2"/>
      <c r="I332" s="2"/>
      <c r="J332" s="2"/>
      <c r="K332" s="2"/>
      <c r="L332" s="2"/>
      <c r="M332" s="4"/>
    </row>
    <row r="333" spans="1:13" s="9" customFormat="1" x14ac:dyDescent="0.2">
      <c r="A333" s="4"/>
      <c r="B333" s="4"/>
      <c r="C333" s="4"/>
      <c r="D333" s="2"/>
      <c r="E333" s="2"/>
      <c r="F333" s="51"/>
      <c r="G333" s="2"/>
      <c r="H333" s="2"/>
      <c r="I333" s="2"/>
      <c r="J333" s="2"/>
      <c r="K333" s="2"/>
      <c r="L333" s="2"/>
      <c r="M333" s="4"/>
    </row>
    <row r="334" spans="1:13" s="9" customFormat="1" x14ac:dyDescent="0.2">
      <c r="A334" s="4"/>
      <c r="B334" s="4"/>
      <c r="C334" s="4"/>
      <c r="D334" s="2"/>
      <c r="E334" s="2"/>
      <c r="F334" s="51"/>
      <c r="G334" s="2"/>
      <c r="H334" s="2"/>
      <c r="I334" s="2"/>
      <c r="J334" s="2"/>
      <c r="K334" s="2"/>
      <c r="L334" s="2"/>
      <c r="M334" s="4"/>
    </row>
    <row r="335" spans="1:13" s="9" customFormat="1" x14ac:dyDescent="0.2">
      <c r="A335" s="4"/>
      <c r="B335" s="4"/>
      <c r="C335" s="4"/>
      <c r="D335" s="2"/>
      <c r="E335" s="2"/>
      <c r="F335" s="51"/>
      <c r="G335" s="2"/>
      <c r="H335" s="2"/>
      <c r="I335" s="2"/>
      <c r="J335" s="2"/>
      <c r="K335" s="2"/>
      <c r="L335" s="2"/>
      <c r="M335" s="4"/>
    </row>
    <row r="336" spans="1:13" s="9" customFormat="1" x14ac:dyDescent="0.2">
      <c r="A336" s="4"/>
      <c r="B336" s="4"/>
      <c r="C336" s="4"/>
      <c r="D336" s="2"/>
      <c r="E336" s="2"/>
      <c r="F336" s="51"/>
      <c r="G336" s="2"/>
      <c r="H336" s="2"/>
      <c r="I336" s="2"/>
      <c r="J336" s="2"/>
      <c r="K336" s="2"/>
      <c r="L336" s="2"/>
      <c r="M336" s="4"/>
    </row>
    <row r="337" spans="1:13" s="9" customFormat="1" x14ac:dyDescent="0.2">
      <c r="A337" s="4"/>
      <c r="B337" s="4"/>
      <c r="C337" s="4"/>
      <c r="D337" s="2"/>
      <c r="E337" s="2"/>
      <c r="F337" s="51"/>
      <c r="G337" s="2"/>
      <c r="H337" s="2"/>
      <c r="I337" s="2"/>
      <c r="J337" s="2"/>
      <c r="K337" s="2"/>
      <c r="L337" s="2"/>
      <c r="M337" s="4"/>
    </row>
    <row r="338" spans="1:13" s="9" customFormat="1" x14ac:dyDescent="0.2">
      <c r="A338" s="4"/>
      <c r="B338" s="4"/>
      <c r="C338" s="4"/>
      <c r="D338" s="2"/>
      <c r="E338" s="2"/>
      <c r="F338" s="51"/>
      <c r="G338" s="2"/>
      <c r="H338" s="2"/>
      <c r="I338" s="2"/>
      <c r="J338" s="2"/>
      <c r="K338" s="2"/>
      <c r="L338" s="2"/>
      <c r="M338" s="4"/>
    </row>
    <row r="339" spans="1:13" s="9" customFormat="1" x14ac:dyDescent="0.2">
      <c r="A339" s="4"/>
      <c r="B339" s="4"/>
      <c r="C339" s="4"/>
      <c r="D339" s="2"/>
      <c r="E339" s="2"/>
      <c r="F339" s="51"/>
      <c r="G339" s="2"/>
      <c r="H339" s="2"/>
      <c r="I339" s="2"/>
      <c r="J339" s="2"/>
      <c r="K339" s="2"/>
      <c r="L339" s="2"/>
      <c r="M339" s="4"/>
    </row>
    <row r="340" spans="1:13" s="9" customFormat="1" x14ac:dyDescent="0.2">
      <c r="A340" s="4"/>
      <c r="B340" s="4"/>
      <c r="C340" s="4"/>
      <c r="D340" s="2"/>
      <c r="E340" s="2"/>
      <c r="F340" s="51"/>
      <c r="G340" s="2"/>
      <c r="H340" s="2"/>
      <c r="I340" s="2"/>
      <c r="J340" s="2"/>
      <c r="K340" s="2"/>
      <c r="L340" s="2"/>
      <c r="M340" s="4"/>
    </row>
    <row r="341" spans="1:13" s="9" customFormat="1" x14ac:dyDescent="0.2">
      <c r="A341" s="4"/>
      <c r="B341" s="4"/>
      <c r="C341" s="4"/>
      <c r="D341" s="2"/>
      <c r="E341" s="2"/>
      <c r="F341" s="51"/>
      <c r="G341" s="2"/>
      <c r="H341" s="2"/>
      <c r="I341" s="2"/>
      <c r="J341" s="2"/>
      <c r="K341" s="2"/>
      <c r="L341" s="2"/>
      <c r="M341" s="4"/>
    </row>
    <row r="342" spans="1:13" s="9" customFormat="1" x14ac:dyDescent="0.2">
      <c r="A342" s="4"/>
      <c r="B342" s="4"/>
      <c r="C342" s="4"/>
      <c r="D342" s="2"/>
      <c r="E342" s="2"/>
      <c r="F342" s="51"/>
      <c r="G342" s="2"/>
      <c r="H342" s="2"/>
      <c r="I342" s="2"/>
      <c r="J342" s="2"/>
      <c r="K342" s="2"/>
      <c r="L342" s="2"/>
      <c r="M342" s="4"/>
    </row>
    <row r="343" spans="1:13" s="9" customFormat="1" x14ac:dyDescent="0.2">
      <c r="A343" s="4"/>
      <c r="B343" s="4"/>
      <c r="C343" s="4"/>
      <c r="D343" s="2"/>
      <c r="E343" s="2"/>
      <c r="F343" s="51"/>
      <c r="G343" s="2"/>
      <c r="H343" s="2"/>
      <c r="I343" s="2"/>
      <c r="J343" s="2"/>
      <c r="K343" s="2"/>
      <c r="L343" s="2"/>
      <c r="M343" s="4"/>
    </row>
    <row r="344" spans="1:13" s="9" customFormat="1" x14ac:dyDescent="0.2">
      <c r="A344" s="4"/>
      <c r="B344" s="4"/>
      <c r="C344" s="4"/>
      <c r="D344" s="2"/>
      <c r="E344" s="2"/>
      <c r="F344" s="51"/>
      <c r="G344" s="2"/>
      <c r="H344" s="2"/>
      <c r="I344" s="2"/>
      <c r="J344" s="2"/>
      <c r="K344" s="2"/>
      <c r="L344" s="2"/>
      <c r="M344" s="4"/>
    </row>
    <row r="345" spans="1:13" s="9" customFormat="1" x14ac:dyDescent="0.2">
      <c r="A345" s="4"/>
      <c r="B345" s="4"/>
      <c r="C345" s="4"/>
      <c r="D345" s="2"/>
      <c r="E345" s="2"/>
      <c r="F345" s="51"/>
      <c r="G345" s="2"/>
      <c r="H345" s="2"/>
      <c r="I345" s="2"/>
      <c r="J345" s="2"/>
      <c r="K345" s="2"/>
      <c r="L345" s="2"/>
      <c r="M345" s="4"/>
    </row>
    <row r="346" spans="1:13" s="9" customFormat="1" x14ac:dyDescent="0.2">
      <c r="A346" s="4"/>
      <c r="B346" s="4"/>
      <c r="C346" s="4"/>
      <c r="D346" s="2"/>
      <c r="E346" s="2"/>
      <c r="F346" s="51"/>
      <c r="G346" s="2"/>
      <c r="H346" s="2"/>
      <c r="I346" s="2"/>
      <c r="J346" s="2"/>
      <c r="K346" s="2"/>
      <c r="L346" s="2"/>
      <c r="M346" s="4"/>
    </row>
    <row r="347" spans="1:13" s="9" customFormat="1" x14ac:dyDescent="0.2">
      <c r="A347" s="4"/>
      <c r="B347" s="4"/>
      <c r="C347" s="4"/>
      <c r="D347" s="2"/>
      <c r="E347" s="2"/>
      <c r="F347" s="51"/>
      <c r="G347" s="2"/>
      <c r="H347" s="2"/>
      <c r="I347" s="2"/>
      <c r="J347" s="2"/>
      <c r="K347" s="2"/>
      <c r="L347" s="2"/>
      <c r="M347" s="4"/>
    </row>
    <row r="348" spans="1:13" s="9" customFormat="1" x14ac:dyDescent="0.2">
      <c r="A348" s="4"/>
      <c r="B348" s="4"/>
      <c r="C348" s="4"/>
      <c r="D348" s="2"/>
      <c r="E348" s="2"/>
      <c r="F348" s="51"/>
      <c r="G348" s="2"/>
      <c r="H348" s="2"/>
      <c r="I348" s="2"/>
      <c r="J348" s="2"/>
      <c r="K348" s="2"/>
      <c r="L348" s="2"/>
      <c r="M348" s="4"/>
    </row>
    <row r="349" spans="1:13" s="9" customFormat="1" x14ac:dyDescent="0.2">
      <c r="A349" s="4"/>
      <c r="B349" s="4"/>
      <c r="C349" s="4"/>
      <c r="D349" s="2"/>
      <c r="E349" s="2"/>
      <c r="F349" s="51"/>
      <c r="G349" s="2"/>
      <c r="H349" s="2"/>
      <c r="I349" s="2"/>
      <c r="J349" s="2"/>
      <c r="K349" s="2"/>
      <c r="L349" s="2"/>
      <c r="M349" s="4"/>
    </row>
    <row r="350" spans="1:13" s="9" customFormat="1" x14ac:dyDescent="0.2">
      <c r="A350" s="4"/>
      <c r="B350" s="4"/>
      <c r="C350" s="4"/>
      <c r="D350" s="2"/>
      <c r="E350" s="2"/>
      <c r="F350" s="51"/>
      <c r="G350" s="2"/>
      <c r="H350" s="2"/>
      <c r="I350" s="2"/>
      <c r="J350" s="2"/>
      <c r="K350" s="2"/>
      <c r="L350" s="2"/>
      <c r="M350" s="4"/>
    </row>
    <row r="351" spans="1:13" s="9" customFormat="1" x14ac:dyDescent="0.2">
      <c r="A351" s="4"/>
      <c r="B351" s="4"/>
      <c r="C351" s="4"/>
      <c r="D351" s="2"/>
      <c r="E351" s="2"/>
      <c r="F351" s="51"/>
      <c r="G351" s="2"/>
      <c r="H351" s="2"/>
      <c r="I351" s="2"/>
      <c r="J351" s="2"/>
      <c r="K351" s="2"/>
      <c r="L351" s="2"/>
      <c r="M351" s="4"/>
    </row>
    <row r="352" spans="1:13" s="9" customFormat="1" x14ac:dyDescent="0.2">
      <c r="A352" s="4"/>
      <c r="B352" s="4"/>
      <c r="C352" s="4"/>
      <c r="D352" s="2"/>
      <c r="E352" s="2"/>
      <c r="F352" s="51"/>
      <c r="G352" s="2"/>
      <c r="H352" s="2"/>
      <c r="I352" s="2"/>
      <c r="J352" s="2"/>
      <c r="K352" s="2"/>
      <c r="L352" s="2"/>
      <c r="M352" s="4"/>
    </row>
    <row r="353" spans="1:13" s="9" customFormat="1" x14ac:dyDescent="0.2">
      <c r="A353" s="4"/>
      <c r="B353" s="4"/>
      <c r="C353" s="4"/>
      <c r="D353" s="2"/>
      <c r="E353" s="2"/>
      <c r="F353" s="51"/>
      <c r="G353" s="2"/>
      <c r="H353" s="2"/>
      <c r="I353" s="2"/>
      <c r="J353" s="2"/>
      <c r="K353" s="2"/>
      <c r="L353" s="2"/>
      <c r="M353" s="4"/>
    </row>
    <row r="354" spans="1:13" s="9" customFormat="1" x14ac:dyDescent="0.2">
      <c r="A354" s="4"/>
      <c r="B354" s="4"/>
      <c r="C354" s="4"/>
      <c r="D354" s="2"/>
      <c r="E354" s="2"/>
      <c r="F354" s="51"/>
      <c r="G354" s="2"/>
      <c r="H354" s="2"/>
      <c r="I354" s="2"/>
      <c r="J354" s="2"/>
      <c r="K354" s="2"/>
      <c r="L354" s="2"/>
      <c r="M354" s="4"/>
    </row>
    <row r="355" spans="1:13" s="9" customFormat="1" x14ac:dyDescent="0.2">
      <c r="A355" s="4"/>
      <c r="B355" s="4"/>
      <c r="C355" s="4"/>
      <c r="D355" s="2"/>
      <c r="E355" s="2"/>
      <c r="F355" s="51"/>
      <c r="G355" s="2"/>
      <c r="H355" s="2"/>
      <c r="I355" s="2"/>
      <c r="J355" s="2"/>
      <c r="K355" s="2"/>
      <c r="L355" s="2"/>
      <c r="M355" s="4"/>
    </row>
    <row r="356" spans="1:13" s="9" customFormat="1" x14ac:dyDescent="0.2">
      <c r="A356" s="4"/>
      <c r="B356" s="4"/>
      <c r="C356" s="4"/>
      <c r="D356" s="2"/>
      <c r="E356" s="2"/>
      <c r="F356" s="51"/>
      <c r="G356" s="2"/>
      <c r="H356" s="2"/>
      <c r="I356" s="2"/>
      <c r="J356" s="2"/>
      <c r="K356" s="2"/>
      <c r="L356" s="2"/>
      <c r="M356" s="4"/>
    </row>
    <row r="357" spans="1:13" s="9" customFormat="1" x14ac:dyDescent="0.2">
      <c r="A357" s="4"/>
      <c r="B357" s="4"/>
      <c r="C357" s="4"/>
      <c r="D357" s="2"/>
      <c r="E357" s="2"/>
      <c r="F357" s="51"/>
      <c r="G357" s="2"/>
      <c r="H357" s="2"/>
      <c r="I357" s="2"/>
      <c r="J357" s="2"/>
      <c r="K357" s="2"/>
      <c r="L357" s="2"/>
      <c r="M357" s="4"/>
    </row>
    <row r="358" spans="1:13" s="9" customFormat="1" x14ac:dyDescent="0.2">
      <c r="A358" s="4"/>
      <c r="B358" s="4"/>
      <c r="C358" s="4"/>
      <c r="D358" s="2"/>
      <c r="E358" s="2"/>
      <c r="F358" s="51"/>
      <c r="G358" s="2"/>
      <c r="H358" s="2"/>
      <c r="I358" s="2"/>
      <c r="J358" s="2"/>
      <c r="K358" s="2"/>
      <c r="L358" s="2"/>
      <c r="M358" s="4"/>
    </row>
    <row r="359" spans="1:13" s="9" customFormat="1" x14ac:dyDescent="0.2">
      <c r="A359" s="4"/>
      <c r="B359" s="4"/>
      <c r="C359" s="4"/>
      <c r="D359" s="2"/>
      <c r="E359" s="2"/>
      <c r="F359" s="51"/>
      <c r="G359" s="2"/>
      <c r="H359" s="2"/>
      <c r="I359" s="2"/>
      <c r="J359" s="2"/>
      <c r="K359" s="2"/>
      <c r="L359" s="2"/>
      <c r="M359" s="4"/>
    </row>
    <row r="360" spans="1:13" s="9" customFormat="1" x14ac:dyDescent="0.2">
      <c r="A360" s="4"/>
      <c r="B360" s="4"/>
      <c r="C360" s="4"/>
      <c r="D360" s="2"/>
      <c r="E360" s="2"/>
      <c r="F360" s="51"/>
      <c r="G360" s="2"/>
      <c r="H360" s="2"/>
      <c r="I360" s="2"/>
      <c r="J360" s="2"/>
      <c r="K360" s="2"/>
      <c r="L360" s="2"/>
      <c r="M360" s="4"/>
    </row>
    <row r="361" spans="1:13" s="9" customFormat="1" x14ac:dyDescent="0.2">
      <c r="A361" s="4"/>
      <c r="B361" s="4"/>
      <c r="C361" s="4"/>
      <c r="D361" s="2"/>
      <c r="E361" s="2"/>
      <c r="F361" s="51"/>
      <c r="G361" s="2"/>
      <c r="H361" s="2"/>
      <c r="I361" s="2"/>
      <c r="J361" s="2"/>
      <c r="K361" s="2"/>
      <c r="L361" s="2"/>
      <c r="M361" s="4"/>
    </row>
    <row r="362" spans="1:13" s="9" customFormat="1" x14ac:dyDescent="0.2">
      <c r="A362" s="4"/>
      <c r="B362" s="4"/>
      <c r="C362" s="4"/>
      <c r="D362" s="2"/>
      <c r="E362" s="2"/>
      <c r="F362" s="51"/>
      <c r="G362" s="2"/>
      <c r="H362" s="2"/>
      <c r="I362" s="2"/>
      <c r="J362" s="2"/>
      <c r="K362" s="2"/>
      <c r="L362" s="2"/>
      <c r="M362" s="4"/>
    </row>
    <row r="363" spans="1:13" s="9" customFormat="1" x14ac:dyDescent="0.2">
      <c r="A363" s="4"/>
      <c r="B363" s="4"/>
      <c r="C363" s="4"/>
      <c r="D363" s="2"/>
      <c r="E363" s="2"/>
      <c r="F363" s="51"/>
      <c r="G363" s="2"/>
      <c r="H363" s="2"/>
      <c r="I363" s="2"/>
      <c r="J363" s="2"/>
      <c r="K363" s="2"/>
      <c r="L363" s="2"/>
      <c r="M363" s="4"/>
    </row>
    <row r="364" spans="1:13" s="9" customFormat="1" x14ac:dyDescent="0.2">
      <c r="A364" s="4"/>
      <c r="B364" s="4"/>
      <c r="C364" s="4"/>
      <c r="D364" s="2"/>
      <c r="E364" s="2"/>
      <c r="F364" s="51"/>
      <c r="G364" s="2"/>
      <c r="H364" s="2"/>
      <c r="I364" s="2"/>
      <c r="J364" s="2"/>
      <c r="K364" s="2"/>
      <c r="L364" s="2"/>
      <c r="M364" s="4"/>
    </row>
    <row r="365" spans="1:13" s="9" customFormat="1" x14ac:dyDescent="0.2">
      <c r="A365" s="4"/>
      <c r="B365" s="4"/>
      <c r="C365" s="4"/>
      <c r="D365" s="2"/>
      <c r="E365" s="2"/>
      <c r="F365" s="51"/>
      <c r="G365" s="2"/>
      <c r="H365" s="2"/>
      <c r="I365" s="2"/>
      <c r="J365" s="2"/>
      <c r="K365" s="2"/>
      <c r="L365" s="2"/>
      <c r="M365" s="4"/>
    </row>
    <row r="366" spans="1:13" s="9" customFormat="1" x14ac:dyDescent="0.2">
      <c r="A366" s="4"/>
      <c r="B366" s="4"/>
      <c r="C366" s="4"/>
      <c r="D366" s="2"/>
      <c r="E366" s="2"/>
      <c r="F366" s="51"/>
      <c r="G366" s="2"/>
      <c r="H366" s="2"/>
      <c r="I366" s="2"/>
      <c r="J366" s="2"/>
      <c r="K366" s="2"/>
      <c r="L366" s="2"/>
      <c r="M366" s="4"/>
    </row>
    <row r="367" spans="1:13" s="9" customFormat="1" x14ac:dyDescent="0.2">
      <c r="A367" s="4"/>
      <c r="B367" s="4"/>
      <c r="C367" s="4"/>
      <c r="D367" s="2"/>
      <c r="E367" s="2"/>
      <c r="F367" s="51"/>
      <c r="G367" s="2"/>
      <c r="H367" s="2"/>
      <c r="I367" s="2"/>
      <c r="J367" s="2"/>
      <c r="K367" s="2"/>
      <c r="L367" s="2"/>
      <c r="M367" s="4"/>
    </row>
    <row r="368" spans="1:13" s="9" customFormat="1" x14ac:dyDescent="0.2">
      <c r="A368" s="4"/>
      <c r="B368" s="4"/>
      <c r="C368" s="4"/>
      <c r="D368" s="2"/>
      <c r="E368" s="2"/>
      <c r="F368" s="51"/>
      <c r="G368" s="2"/>
      <c r="H368" s="2"/>
      <c r="I368" s="2"/>
      <c r="J368" s="2"/>
      <c r="K368" s="2"/>
      <c r="L368" s="2"/>
      <c r="M368" s="4"/>
    </row>
    <row r="369" spans="1:13" s="9" customFormat="1" x14ac:dyDescent="0.2">
      <c r="A369" s="4"/>
      <c r="B369" s="4"/>
      <c r="C369" s="4"/>
      <c r="D369" s="2"/>
      <c r="E369" s="2"/>
      <c r="F369" s="51"/>
      <c r="G369" s="2"/>
      <c r="H369" s="2"/>
      <c r="I369" s="2"/>
      <c r="J369" s="2"/>
      <c r="K369" s="2"/>
      <c r="L369" s="2"/>
      <c r="M369" s="4"/>
    </row>
    <row r="370" spans="1:13" s="9" customFormat="1" x14ac:dyDescent="0.2">
      <c r="A370" s="4"/>
      <c r="B370" s="4"/>
      <c r="C370" s="4"/>
      <c r="D370" s="2"/>
      <c r="E370" s="2"/>
      <c r="F370" s="51"/>
      <c r="G370" s="2"/>
      <c r="H370" s="2"/>
      <c r="I370" s="2"/>
      <c r="J370" s="2"/>
      <c r="K370" s="2"/>
      <c r="L370" s="2"/>
      <c r="M370" s="4"/>
    </row>
    <row r="371" spans="1:13" s="9" customFormat="1" x14ac:dyDescent="0.2">
      <c r="A371" s="4"/>
      <c r="B371" s="4"/>
      <c r="C371" s="4"/>
      <c r="D371" s="2"/>
      <c r="E371" s="2"/>
      <c r="F371" s="51"/>
      <c r="G371" s="2"/>
      <c r="H371" s="2"/>
      <c r="I371" s="2"/>
      <c r="J371" s="2"/>
      <c r="K371" s="2"/>
      <c r="L371" s="2"/>
      <c r="M371" s="4"/>
    </row>
    <row r="372" spans="1:13" s="9" customFormat="1" x14ac:dyDescent="0.2">
      <c r="A372" s="4"/>
      <c r="B372" s="4"/>
      <c r="C372" s="4"/>
      <c r="D372" s="2"/>
      <c r="E372" s="2"/>
      <c r="F372" s="51"/>
      <c r="G372" s="2"/>
      <c r="H372" s="2"/>
      <c r="I372" s="2"/>
      <c r="J372" s="2"/>
      <c r="K372" s="2"/>
      <c r="L372" s="2"/>
      <c r="M372" s="4"/>
    </row>
    <row r="373" spans="1:13" s="9" customFormat="1" x14ac:dyDescent="0.2">
      <c r="A373" s="4"/>
      <c r="B373" s="4"/>
      <c r="C373" s="4"/>
      <c r="D373" s="2"/>
      <c r="E373" s="2"/>
      <c r="F373" s="51"/>
      <c r="G373" s="2"/>
      <c r="H373" s="2"/>
      <c r="I373" s="2"/>
      <c r="J373" s="2"/>
      <c r="K373" s="2"/>
      <c r="L373" s="2"/>
      <c r="M373" s="4"/>
    </row>
    <row r="374" spans="1:13" s="9" customFormat="1" x14ac:dyDescent="0.2">
      <c r="A374" s="4"/>
      <c r="B374" s="4"/>
      <c r="C374" s="4"/>
      <c r="D374" s="2"/>
      <c r="E374" s="2"/>
      <c r="F374" s="51"/>
      <c r="G374" s="2"/>
      <c r="H374" s="2"/>
      <c r="I374" s="2"/>
      <c r="J374" s="2"/>
      <c r="K374" s="2"/>
      <c r="L374" s="2"/>
      <c r="M374" s="4"/>
    </row>
    <row r="375" spans="1:13" s="9" customFormat="1" x14ac:dyDescent="0.2">
      <c r="A375" s="4"/>
      <c r="B375" s="4"/>
      <c r="C375" s="4"/>
      <c r="D375" s="2"/>
      <c r="E375" s="2"/>
      <c r="F375" s="51"/>
      <c r="G375" s="2"/>
      <c r="H375" s="2"/>
      <c r="I375" s="2"/>
      <c r="J375" s="2"/>
      <c r="K375" s="2"/>
      <c r="L375" s="2"/>
      <c r="M375" s="4"/>
    </row>
    <row r="376" spans="1:13" s="9" customFormat="1" x14ac:dyDescent="0.2">
      <c r="A376" s="4"/>
      <c r="B376" s="4"/>
      <c r="C376" s="4"/>
      <c r="D376" s="2"/>
      <c r="E376" s="2"/>
      <c r="F376" s="51"/>
      <c r="G376" s="2"/>
      <c r="H376" s="2"/>
      <c r="I376" s="2"/>
      <c r="J376" s="2"/>
      <c r="K376" s="2"/>
      <c r="L376" s="2"/>
      <c r="M376" s="4"/>
    </row>
    <row r="377" spans="1:13" s="9" customFormat="1" x14ac:dyDescent="0.2">
      <c r="A377" s="4"/>
      <c r="B377" s="4"/>
      <c r="C377" s="4"/>
      <c r="D377" s="2"/>
      <c r="E377" s="2"/>
      <c r="F377" s="51"/>
      <c r="G377" s="2"/>
      <c r="H377" s="2"/>
      <c r="I377" s="2"/>
      <c r="J377" s="2"/>
      <c r="K377" s="2"/>
      <c r="L377" s="2"/>
      <c r="M377" s="4"/>
    </row>
    <row r="378" spans="1:13" s="9" customFormat="1" x14ac:dyDescent="0.2">
      <c r="A378" s="4"/>
      <c r="B378" s="4"/>
      <c r="C378" s="4"/>
      <c r="D378" s="2"/>
      <c r="E378" s="2"/>
      <c r="F378" s="51"/>
      <c r="G378" s="2"/>
      <c r="H378" s="2"/>
      <c r="I378" s="2"/>
      <c r="J378" s="2"/>
      <c r="K378" s="2"/>
      <c r="L378" s="2"/>
      <c r="M378" s="4"/>
    </row>
    <row r="379" spans="1:13" s="9" customFormat="1" x14ac:dyDescent="0.2">
      <c r="A379" s="4"/>
      <c r="B379" s="4"/>
      <c r="C379" s="4"/>
      <c r="D379" s="2"/>
      <c r="E379" s="2"/>
      <c r="F379" s="51"/>
      <c r="G379" s="2"/>
      <c r="H379" s="2"/>
      <c r="I379" s="2"/>
      <c r="J379" s="2"/>
      <c r="K379" s="2"/>
      <c r="L379" s="2"/>
      <c r="M379" s="4"/>
    </row>
    <row r="380" spans="1:13" s="9" customFormat="1" x14ac:dyDescent="0.2">
      <c r="A380" s="4"/>
      <c r="B380" s="4"/>
      <c r="C380" s="4"/>
      <c r="D380" s="2"/>
      <c r="E380" s="2"/>
      <c r="F380" s="51"/>
      <c r="G380" s="2"/>
      <c r="H380" s="2"/>
      <c r="I380" s="2"/>
      <c r="J380" s="2"/>
      <c r="K380" s="2"/>
      <c r="L380" s="2"/>
      <c r="M380" s="4"/>
    </row>
    <row r="381" spans="1:13" s="9" customFormat="1" x14ac:dyDescent="0.2">
      <c r="A381" s="4"/>
      <c r="B381" s="4"/>
      <c r="C381" s="4"/>
      <c r="D381" s="2"/>
      <c r="E381" s="2"/>
      <c r="F381" s="51"/>
      <c r="G381" s="2"/>
      <c r="H381" s="2"/>
      <c r="I381" s="2"/>
      <c r="J381" s="2"/>
      <c r="K381" s="2"/>
      <c r="L381" s="2"/>
      <c r="M381" s="4"/>
    </row>
    <row r="382" spans="1:13" s="9" customFormat="1" x14ac:dyDescent="0.2">
      <c r="A382" s="4"/>
      <c r="B382" s="4"/>
      <c r="C382" s="4"/>
      <c r="D382" s="2"/>
      <c r="E382" s="2"/>
      <c r="F382" s="51"/>
      <c r="G382" s="2"/>
      <c r="H382" s="2"/>
      <c r="I382" s="2"/>
      <c r="J382" s="2"/>
      <c r="K382" s="2"/>
      <c r="L382" s="2"/>
      <c r="M382" s="4"/>
    </row>
    <row r="383" spans="1:13" s="9" customFormat="1" x14ac:dyDescent="0.2">
      <c r="A383" s="4"/>
      <c r="B383" s="4"/>
      <c r="C383" s="4"/>
      <c r="D383" s="2"/>
      <c r="E383" s="2"/>
      <c r="F383" s="51"/>
      <c r="G383" s="2"/>
      <c r="H383" s="2"/>
      <c r="I383" s="2"/>
      <c r="J383" s="2"/>
      <c r="K383" s="2"/>
      <c r="L383" s="2"/>
      <c r="M383" s="4"/>
    </row>
    <row r="384" spans="1:13" s="9" customFormat="1" x14ac:dyDescent="0.2">
      <c r="A384" s="4"/>
      <c r="B384" s="4"/>
      <c r="C384" s="4"/>
      <c r="D384" s="2"/>
      <c r="E384" s="2"/>
      <c r="F384" s="51"/>
      <c r="G384" s="2"/>
      <c r="H384" s="2"/>
      <c r="I384" s="2"/>
      <c r="J384" s="2"/>
      <c r="K384" s="2"/>
      <c r="L384" s="2"/>
      <c r="M384" s="4"/>
    </row>
    <row r="385" spans="1:13" s="9" customFormat="1" x14ac:dyDescent="0.2">
      <c r="A385" s="4"/>
      <c r="B385" s="4"/>
      <c r="C385" s="4"/>
      <c r="D385" s="2"/>
      <c r="E385" s="2"/>
      <c r="F385" s="51"/>
      <c r="G385" s="2"/>
      <c r="H385" s="2"/>
      <c r="I385" s="2"/>
      <c r="J385" s="2"/>
      <c r="K385" s="2"/>
      <c r="L385" s="2"/>
      <c r="M385" s="4"/>
    </row>
    <row r="386" spans="1:13" s="9" customFormat="1" x14ac:dyDescent="0.2">
      <c r="A386" s="4"/>
      <c r="B386" s="4"/>
      <c r="C386" s="4"/>
      <c r="D386" s="2"/>
      <c r="E386" s="2"/>
      <c r="F386" s="51"/>
      <c r="G386" s="2"/>
      <c r="H386" s="2"/>
      <c r="I386" s="2"/>
      <c r="J386" s="2"/>
      <c r="K386" s="2"/>
      <c r="L386" s="2"/>
      <c r="M386" s="4"/>
    </row>
    <row r="387" spans="1:13" s="9" customFormat="1" x14ac:dyDescent="0.2">
      <c r="A387" s="4"/>
      <c r="B387" s="4"/>
      <c r="C387" s="4"/>
      <c r="D387" s="2"/>
      <c r="E387" s="2"/>
      <c r="F387" s="51"/>
      <c r="G387" s="2"/>
      <c r="H387" s="2"/>
      <c r="I387" s="2"/>
      <c r="J387" s="2"/>
      <c r="K387" s="2"/>
      <c r="L387" s="2"/>
      <c r="M387" s="4"/>
    </row>
    <row r="388" spans="1:13" s="9" customFormat="1" x14ac:dyDescent="0.2">
      <c r="A388" s="4"/>
      <c r="B388" s="4"/>
      <c r="C388" s="4"/>
      <c r="D388" s="2"/>
      <c r="E388" s="2"/>
      <c r="F388" s="51"/>
      <c r="G388" s="2"/>
      <c r="H388" s="2"/>
      <c r="I388" s="2"/>
      <c r="J388" s="2"/>
      <c r="K388" s="2"/>
      <c r="L388" s="2"/>
      <c r="M388" s="4"/>
    </row>
    <row r="389" spans="1:13" s="9" customFormat="1" x14ac:dyDescent="0.2">
      <c r="A389" s="4"/>
      <c r="B389" s="4"/>
      <c r="C389" s="4"/>
      <c r="D389" s="2"/>
      <c r="E389" s="2"/>
      <c r="F389" s="51"/>
      <c r="G389" s="2"/>
      <c r="H389" s="2"/>
      <c r="I389" s="2"/>
      <c r="J389" s="2"/>
      <c r="K389" s="2"/>
      <c r="L389" s="2"/>
      <c r="M389" s="4"/>
    </row>
    <row r="390" spans="1:13" s="9" customFormat="1" x14ac:dyDescent="0.2">
      <c r="A390" s="4"/>
      <c r="B390" s="4"/>
      <c r="C390" s="4"/>
      <c r="D390" s="2"/>
      <c r="E390" s="2"/>
      <c r="F390" s="51"/>
      <c r="G390" s="2"/>
      <c r="H390" s="2"/>
      <c r="I390" s="2"/>
      <c r="J390" s="2"/>
      <c r="K390" s="2"/>
      <c r="L390" s="2"/>
      <c r="M390" s="4"/>
    </row>
    <row r="391" spans="1:13" s="9" customFormat="1" x14ac:dyDescent="0.2">
      <c r="A391" s="4"/>
      <c r="B391" s="4"/>
      <c r="C391" s="4"/>
      <c r="D391" s="2"/>
      <c r="E391" s="2"/>
      <c r="F391" s="51"/>
      <c r="G391" s="2"/>
      <c r="H391" s="2"/>
      <c r="I391" s="2"/>
      <c r="J391" s="2"/>
      <c r="K391" s="2"/>
      <c r="L391" s="2"/>
      <c r="M391" s="4"/>
    </row>
    <row r="392" spans="1:13" s="9" customFormat="1" x14ac:dyDescent="0.2">
      <c r="A392" s="4"/>
      <c r="B392" s="4"/>
      <c r="C392" s="4"/>
      <c r="D392" s="2"/>
      <c r="E392" s="2"/>
      <c r="F392" s="51"/>
      <c r="G392" s="2"/>
      <c r="H392" s="2"/>
      <c r="I392" s="2"/>
      <c r="J392" s="2"/>
      <c r="K392" s="2"/>
      <c r="L392" s="2"/>
      <c r="M392" s="4"/>
    </row>
    <row r="393" spans="1:13" s="9" customFormat="1" x14ac:dyDescent="0.2">
      <c r="A393" s="4"/>
      <c r="B393" s="4"/>
      <c r="C393" s="4"/>
      <c r="D393" s="2"/>
      <c r="E393" s="2"/>
      <c r="F393" s="51"/>
      <c r="G393" s="2"/>
      <c r="H393" s="2"/>
      <c r="I393" s="2"/>
      <c r="J393" s="2"/>
      <c r="K393" s="2"/>
      <c r="L393" s="2"/>
      <c r="M393" s="4"/>
    </row>
    <row r="394" spans="1:13" s="9" customFormat="1" x14ac:dyDescent="0.2">
      <c r="A394" s="4"/>
      <c r="B394" s="4"/>
      <c r="C394" s="4"/>
      <c r="D394" s="2"/>
      <c r="E394" s="2"/>
      <c r="F394" s="51"/>
      <c r="G394" s="2"/>
      <c r="H394" s="2"/>
      <c r="I394" s="2"/>
      <c r="J394" s="2"/>
      <c r="K394" s="2"/>
      <c r="L394" s="2"/>
      <c r="M394" s="4"/>
    </row>
    <row r="395" spans="1:13" s="9" customFormat="1" x14ac:dyDescent="0.2">
      <c r="A395" s="4"/>
      <c r="B395" s="4"/>
      <c r="C395" s="4"/>
      <c r="D395" s="2"/>
      <c r="E395" s="2"/>
      <c r="F395" s="51"/>
      <c r="G395" s="2"/>
      <c r="H395" s="2"/>
      <c r="I395" s="2"/>
      <c r="J395" s="2"/>
      <c r="K395" s="2"/>
      <c r="L395" s="2"/>
      <c r="M395" s="4"/>
    </row>
    <row r="396" spans="1:13" s="9" customFormat="1" x14ac:dyDescent="0.2">
      <c r="A396" s="4"/>
      <c r="B396" s="4"/>
      <c r="C396" s="4"/>
      <c r="D396" s="2"/>
      <c r="E396" s="2"/>
      <c r="F396" s="51"/>
      <c r="G396" s="2"/>
      <c r="H396" s="2"/>
      <c r="I396" s="2"/>
      <c r="J396" s="2"/>
      <c r="K396" s="2"/>
      <c r="L396" s="2"/>
      <c r="M396" s="4"/>
    </row>
    <row r="397" spans="1:13" s="9" customFormat="1" x14ac:dyDescent="0.2">
      <c r="A397" s="4"/>
      <c r="B397" s="4"/>
      <c r="C397" s="4"/>
      <c r="D397" s="2"/>
      <c r="E397" s="2"/>
      <c r="F397" s="51"/>
      <c r="G397" s="2"/>
      <c r="H397" s="2"/>
      <c r="I397" s="2"/>
      <c r="J397" s="2"/>
      <c r="K397" s="2"/>
      <c r="L397" s="2"/>
      <c r="M397" s="4"/>
    </row>
    <row r="398" spans="1:13" s="9" customFormat="1" x14ac:dyDescent="0.2">
      <c r="A398" s="4"/>
      <c r="B398" s="4"/>
      <c r="C398" s="4"/>
      <c r="D398" s="2"/>
      <c r="E398" s="2"/>
      <c r="F398" s="51"/>
      <c r="G398" s="2"/>
      <c r="H398" s="2"/>
      <c r="I398" s="2"/>
      <c r="J398" s="2"/>
      <c r="K398" s="2"/>
      <c r="L398" s="2"/>
      <c r="M398" s="4"/>
    </row>
    <row r="399" spans="1:13" s="9" customFormat="1" x14ac:dyDescent="0.2">
      <c r="A399" s="4"/>
      <c r="B399" s="4"/>
      <c r="C399" s="4"/>
      <c r="D399" s="2"/>
      <c r="E399" s="2"/>
      <c r="F399" s="51"/>
      <c r="G399" s="2"/>
      <c r="H399" s="2"/>
      <c r="I399" s="2"/>
      <c r="J399" s="2"/>
      <c r="K399" s="2"/>
      <c r="L399" s="2"/>
      <c r="M399" s="4"/>
    </row>
    <row r="400" spans="1:13" s="9" customFormat="1" x14ac:dyDescent="0.2">
      <c r="A400" s="4"/>
      <c r="B400" s="4"/>
      <c r="C400" s="4"/>
      <c r="D400" s="2"/>
      <c r="E400" s="2"/>
      <c r="F400" s="51"/>
      <c r="G400" s="2"/>
      <c r="H400" s="2"/>
      <c r="I400" s="2"/>
      <c r="J400" s="2"/>
      <c r="K400" s="2"/>
      <c r="L400" s="2"/>
      <c r="M400" s="4"/>
    </row>
    <row r="401" spans="1:13" s="9" customFormat="1" x14ac:dyDescent="0.2">
      <c r="A401" s="4"/>
      <c r="B401" s="4"/>
      <c r="C401" s="4"/>
      <c r="D401" s="2"/>
      <c r="E401" s="2"/>
      <c r="F401" s="51"/>
      <c r="G401" s="2"/>
      <c r="H401" s="2"/>
      <c r="I401" s="2"/>
      <c r="J401" s="2"/>
      <c r="K401" s="2"/>
      <c r="L401" s="2"/>
      <c r="M401" s="4"/>
    </row>
    <row r="402" spans="1:13" s="9" customFormat="1" x14ac:dyDescent="0.2">
      <c r="A402" s="4"/>
      <c r="B402" s="4"/>
      <c r="C402" s="4"/>
      <c r="D402" s="2"/>
      <c r="E402" s="2"/>
      <c r="F402" s="51"/>
      <c r="G402" s="2"/>
      <c r="H402" s="2"/>
      <c r="I402" s="2"/>
      <c r="J402" s="2"/>
      <c r="K402" s="2"/>
      <c r="L402" s="2"/>
      <c r="M402" s="4"/>
    </row>
    <row r="403" spans="1:13" s="9" customFormat="1" x14ac:dyDescent="0.2">
      <c r="A403" s="4"/>
      <c r="B403" s="4"/>
      <c r="C403" s="4"/>
      <c r="D403" s="2"/>
      <c r="E403" s="2"/>
      <c r="F403" s="51"/>
      <c r="G403" s="2"/>
      <c r="H403" s="2"/>
      <c r="I403" s="2"/>
      <c r="J403" s="2"/>
      <c r="K403" s="2"/>
      <c r="L403" s="2"/>
      <c r="M403" s="4"/>
    </row>
    <row r="404" spans="1:13" s="9" customFormat="1" x14ac:dyDescent="0.2">
      <c r="A404" s="4"/>
      <c r="B404" s="4"/>
      <c r="C404" s="4"/>
      <c r="D404" s="2"/>
      <c r="E404" s="2"/>
      <c r="F404" s="51"/>
      <c r="G404" s="2"/>
      <c r="H404" s="2"/>
      <c r="I404" s="2"/>
      <c r="J404" s="2"/>
      <c r="K404" s="2"/>
      <c r="L404" s="2"/>
      <c r="M404" s="4"/>
    </row>
    <row r="405" spans="1:13" s="9" customFormat="1" x14ac:dyDescent="0.2">
      <c r="A405" s="4"/>
      <c r="B405" s="4"/>
      <c r="C405" s="4"/>
      <c r="D405" s="2"/>
      <c r="E405" s="2"/>
      <c r="F405" s="51"/>
      <c r="G405" s="2"/>
      <c r="H405" s="2"/>
      <c r="I405" s="2"/>
      <c r="J405" s="2"/>
      <c r="K405" s="2"/>
      <c r="L405" s="2"/>
      <c r="M405" s="4"/>
    </row>
    <row r="406" spans="1:13" s="9" customFormat="1" x14ac:dyDescent="0.2">
      <c r="A406" s="4"/>
      <c r="B406" s="4"/>
      <c r="C406" s="4"/>
      <c r="D406" s="2"/>
      <c r="E406" s="2"/>
      <c r="F406" s="51"/>
      <c r="G406" s="2"/>
      <c r="H406" s="2"/>
      <c r="I406" s="2"/>
      <c r="J406" s="2"/>
      <c r="K406" s="2"/>
      <c r="L406" s="2"/>
      <c r="M406" s="4"/>
    </row>
    <row r="407" spans="1:13" s="9" customFormat="1" x14ac:dyDescent="0.2">
      <c r="A407" s="4"/>
      <c r="B407" s="4"/>
      <c r="C407" s="4"/>
      <c r="D407" s="2"/>
      <c r="E407" s="2"/>
      <c r="F407" s="51"/>
      <c r="G407" s="2"/>
      <c r="H407" s="2"/>
      <c r="I407" s="2"/>
      <c r="J407" s="2"/>
      <c r="K407" s="2"/>
      <c r="L407" s="2"/>
      <c r="M407" s="4"/>
    </row>
    <row r="408" spans="1:13" s="9" customFormat="1" x14ac:dyDescent="0.2">
      <c r="A408" s="4"/>
      <c r="B408" s="4"/>
      <c r="C408" s="4"/>
      <c r="D408" s="2"/>
      <c r="E408" s="2"/>
      <c r="F408" s="51"/>
      <c r="G408" s="2"/>
      <c r="H408" s="2"/>
      <c r="I408" s="2"/>
      <c r="J408" s="2"/>
      <c r="K408" s="2"/>
      <c r="L408" s="2"/>
      <c r="M408" s="4"/>
    </row>
    <row r="409" spans="1:13" s="9" customFormat="1" x14ac:dyDescent="0.2">
      <c r="A409" s="4"/>
      <c r="B409" s="4"/>
      <c r="C409" s="4"/>
      <c r="D409" s="2"/>
      <c r="E409" s="2"/>
      <c r="F409" s="51"/>
      <c r="G409" s="2"/>
      <c r="H409" s="2"/>
      <c r="I409" s="2"/>
      <c r="J409" s="2"/>
      <c r="K409" s="2"/>
      <c r="L409" s="2"/>
      <c r="M409" s="4"/>
    </row>
    <row r="410" spans="1:13" s="9" customFormat="1" x14ac:dyDescent="0.2">
      <c r="A410" s="4"/>
      <c r="B410" s="4"/>
      <c r="C410" s="4"/>
      <c r="D410" s="2"/>
      <c r="E410" s="2"/>
      <c r="F410" s="51"/>
      <c r="G410" s="2"/>
      <c r="H410" s="2"/>
      <c r="I410" s="2"/>
      <c r="J410" s="2"/>
      <c r="K410" s="2"/>
      <c r="L410" s="2"/>
      <c r="M410" s="4"/>
    </row>
    <row r="411" spans="1:13" s="9" customFormat="1" x14ac:dyDescent="0.2">
      <c r="A411" s="4"/>
      <c r="B411" s="4"/>
      <c r="C411" s="4"/>
      <c r="D411" s="2"/>
      <c r="E411" s="2"/>
      <c r="F411" s="51"/>
      <c r="G411" s="2"/>
      <c r="H411" s="2"/>
      <c r="I411" s="2"/>
      <c r="J411" s="2"/>
      <c r="K411" s="2"/>
      <c r="L411" s="2"/>
      <c r="M411" s="4"/>
    </row>
    <row r="412" spans="1:13" s="9" customFormat="1" x14ac:dyDescent="0.2">
      <c r="A412" s="4"/>
      <c r="B412" s="4"/>
      <c r="C412" s="4"/>
      <c r="D412" s="2"/>
      <c r="E412" s="2"/>
      <c r="F412" s="51"/>
      <c r="G412" s="2"/>
      <c r="H412" s="2"/>
      <c r="I412" s="2"/>
      <c r="J412" s="2"/>
      <c r="K412" s="2"/>
      <c r="L412" s="2"/>
      <c r="M412" s="4"/>
    </row>
    <row r="413" spans="1:13" s="9" customFormat="1" x14ac:dyDescent="0.2">
      <c r="A413" s="4"/>
      <c r="B413" s="4"/>
      <c r="C413" s="4"/>
      <c r="D413" s="2"/>
      <c r="E413" s="2"/>
      <c r="F413" s="51"/>
      <c r="G413" s="2"/>
      <c r="H413" s="2"/>
      <c r="I413" s="2"/>
      <c r="J413" s="2"/>
      <c r="K413" s="2"/>
      <c r="L413" s="2"/>
      <c r="M413" s="4"/>
    </row>
    <row r="414" spans="1:13" s="9" customFormat="1" x14ac:dyDescent="0.2">
      <c r="A414" s="4"/>
      <c r="B414" s="4"/>
      <c r="C414" s="4"/>
      <c r="D414" s="2"/>
      <c r="E414" s="2"/>
      <c r="F414" s="51"/>
      <c r="G414" s="2"/>
      <c r="H414" s="2"/>
      <c r="I414" s="2"/>
      <c r="J414" s="2"/>
      <c r="K414" s="2"/>
      <c r="L414" s="2"/>
      <c r="M414" s="4"/>
    </row>
    <row r="415" spans="1:13" s="9" customFormat="1" x14ac:dyDescent="0.2">
      <c r="A415" s="4"/>
      <c r="B415" s="4"/>
      <c r="C415" s="4"/>
      <c r="D415" s="2"/>
      <c r="E415" s="2"/>
      <c r="F415" s="51"/>
      <c r="G415" s="2"/>
      <c r="H415" s="2"/>
      <c r="I415" s="2"/>
      <c r="J415" s="2"/>
      <c r="K415" s="2"/>
      <c r="L415" s="2"/>
      <c r="M415" s="4"/>
    </row>
    <row r="416" spans="1:13" s="9" customFormat="1" x14ac:dyDescent="0.2">
      <c r="A416" s="4"/>
      <c r="B416" s="4"/>
      <c r="C416" s="4"/>
      <c r="D416" s="2"/>
      <c r="E416" s="2"/>
      <c r="F416" s="51"/>
      <c r="G416" s="2"/>
      <c r="H416" s="2"/>
      <c r="I416" s="2"/>
      <c r="J416" s="2"/>
      <c r="K416" s="2"/>
      <c r="L416" s="2"/>
      <c r="M416" s="4"/>
    </row>
    <row r="417" spans="1:13" s="9" customFormat="1" x14ac:dyDescent="0.2">
      <c r="A417" s="4"/>
      <c r="B417" s="4"/>
      <c r="C417" s="4"/>
      <c r="D417" s="2"/>
      <c r="E417" s="2"/>
      <c r="F417" s="51"/>
      <c r="G417" s="2"/>
      <c r="H417" s="2"/>
      <c r="I417" s="2"/>
      <c r="J417" s="2"/>
      <c r="K417" s="2"/>
      <c r="L417" s="2"/>
      <c r="M417" s="4"/>
    </row>
    <row r="418" spans="1:13" s="9" customFormat="1" x14ac:dyDescent="0.2">
      <c r="A418" s="4"/>
      <c r="B418" s="4"/>
      <c r="C418" s="4"/>
      <c r="D418" s="2"/>
      <c r="E418" s="2"/>
      <c r="F418" s="51"/>
      <c r="G418" s="2"/>
      <c r="H418" s="2"/>
      <c r="I418" s="2"/>
      <c r="J418" s="2"/>
      <c r="K418" s="2"/>
      <c r="L418" s="2"/>
      <c r="M418" s="4"/>
    </row>
    <row r="419" spans="1:13" s="9" customFormat="1" x14ac:dyDescent="0.2">
      <c r="A419" s="4"/>
      <c r="B419" s="4"/>
      <c r="C419" s="4"/>
      <c r="D419" s="2"/>
      <c r="E419" s="2"/>
      <c r="F419" s="51"/>
      <c r="G419" s="2"/>
      <c r="H419" s="2"/>
      <c r="I419" s="2"/>
      <c r="J419" s="2"/>
      <c r="K419" s="2"/>
      <c r="L419" s="2"/>
      <c r="M419" s="4"/>
    </row>
    <row r="420" spans="1:13" s="9" customFormat="1" x14ac:dyDescent="0.2">
      <c r="A420" s="4"/>
      <c r="B420" s="4"/>
      <c r="C420" s="4"/>
      <c r="D420" s="2"/>
      <c r="E420" s="2"/>
      <c r="F420" s="51"/>
      <c r="G420" s="2"/>
      <c r="H420" s="2"/>
      <c r="I420" s="2"/>
      <c r="J420" s="2"/>
      <c r="K420" s="2"/>
      <c r="L420" s="2"/>
      <c r="M420" s="4"/>
    </row>
    <row r="421" spans="1:13" s="9" customFormat="1" x14ac:dyDescent="0.2">
      <c r="A421" s="4"/>
      <c r="B421" s="4"/>
      <c r="C421" s="4"/>
      <c r="D421" s="2"/>
      <c r="E421" s="2"/>
      <c r="F421" s="51"/>
      <c r="G421" s="2"/>
      <c r="H421" s="2"/>
      <c r="I421" s="2"/>
      <c r="J421" s="2"/>
      <c r="K421" s="2"/>
      <c r="L421" s="2"/>
      <c r="M421" s="4"/>
    </row>
    <row r="422" spans="1:13" s="9" customFormat="1" x14ac:dyDescent="0.2">
      <c r="A422" s="4"/>
      <c r="B422" s="4"/>
      <c r="C422" s="4"/>
      <c r="D422" s="2"/>
      <c r="E422" s="2"/>
      <c r="F422" s="51"/>
      <c r="G422" s="2"/>
      <c r="H422" s="2"/>
      <c r="I422" s="2"/>
      <c r="J422" s="2"/>
      <c r="K422" s="2"/>
      <c r="L422" s="2"/>
      <c r="M422" s="4"/>
    </row>
    <row r="423" spans="1:13" s="9" customFormat="1" x14ac:dyDescent="0.2">
      <c r="A423" s="4"/>
      <c r="B423" s="4"/>
      <c r="C423" s="4"/>
      <c r="D423" s="2"/>
      <c r="E423" s="2"/>
      <c r="F423" s="51"/>
      <c r="G423" s="2"/>
      <c r="H423" s="2"/>
      <c r="I423" s="2"/>
      <c r="J423" s="2"/>
      <c r="K423" s="2"/>
      <c r="L423" s="2"/>
      <c r="M423" s="4"/>
    </row>
    <row r="424" spans="1:13" s="9" customFormat="1" x14ac:dyDescent="0.2">
      <c r="A424" s="4"/>
      <c r="B424" s="4"/>
      <c r="C424" s="4"/>
      <c r="D424" s="2"/>
      <c r="E424" s="2"/>
      <c r="F424" s="51"/>
      <c r="G424" s="2"/>
      <c r="H424" s="2"/>
      <c r="I424" s="2"/>
      <c r="J424" s="2"/>
      <c r="K424" s="2"/>
      <c r="L424" s="2"/>
      <c r="M424" s="4"/>
    </row>
    <row r="425" spans="1:13" s="9" customFormat="1" x14ac:dyDescent="0.2">
      <c r="A425" s="4"/>
      <c r="B425" s="4"/>
      <c r="C425" s="4"/>
      <c r="D425" s="2"/>
      <c r="E425" s="2"/>
      <c r="F425" s="51"/>
      <c r="G425" s="2"/>
      <c r="H425" s="2"/>
      <c r="I425" s="2"/>
      <c r="J425" s="2"/>
      <c r="K425" s="2"/>
      <c r="L425" s="2"/>
      <c r="M425" s="4"/>
    </row>
    <row r="426" spans="1:13" s="9" customFormat="1" x14ac:dyDescent="0.2">
      <c r="A426" s="4"/>
      <c r="B426" s="4"/>
      <c r="C426" s="4"/>
      <c r="D426" s="2"/>
      <c r="E426" s="2"/>
      <c r="F426" s="51"/>
      <c r="G426" s="2"/>
      <c r="H426" s="2"/>
      <c r="I426" s="2"/>
      <c r="J426" s="2"/>
      <c r="K426" s="2"/>
      <c r="L426" s="2"/>
      <c r="M426" s="4"/>
    </row>
    <row r="427" spans="1:13" s="9" customFormat="1" x14ac:dyDescent="0.2">
      <c r="A427" s="4"/>
      <c r="B427" s="4"/>
      <c r="C427" s="4"/>
      <c r="D427" s="2"/>
      <c r="E427" s="2"/>
      <c r="F427" s="51"/>
      <c r="G427" s="2"/>
      <c r="H427" s="2"/>
      <c r="I427" s="2"/>
      <c r="J427" s="2"/>
      <c r="K427" s="2"/>
      <c r="L427" s="2"/>
      <c r="M427" s="4"/>
    </row>
    <row r="428" spans="1:13" s="9" customFormat="1" x14ac:dyDescent="0.2">
      <c r="A428" s="4"/>
      <c r="B428" s="4"/>
      <c r="C428" s="4"/>
      <c r="D428" s="2"/>
      <c r="E428" s="2"/>
      <c r="F428" s="51"/>
      <c r="G428" s="2"/>
      <c r="H428" s="2"/>
      <c r="I428" s="2"/>
      <c r="J428" s="2"/>
      <c r="K428" s="2"/>
      <c r="L428" s="2"/>
      <c r="M428" s="4"/>
    </row>
    <row r="429" spans="1:13" s="9" customFormat="1" x14ac:dyDescent="0.2">
      <c r="A429" s="4"/>
      <c r="B429" s="4"/>
      <c r="C429" s="4"/>
      <c r="D429" s="2"/>
      <c r="E429" s="2"/>
      <c r="F429" s="51"/>
      <c r="G429" s="2"/>
      <c r="H429" s="2"/>
      <c r="I429" s="2"/>
      <c r="J429" s="2"/>
      <c r="K429" s="2"/>
      <c r="L429" s="2"/>
      <c r="M429" s="4"/>
    </row>
    <row r="430" spans="1:13" s="9" customFormat="1" x14ac:dyDescent="0.2">
      <c r="A430" s="4"/>
      <c r="B430" s="4"/>
      <c r="C430" s="4"/>
      <c r="D430" s="2"/>
      <c r="E430" s="2"/>
      <c r="F430" s="51"/>
      <c r="G430" s="2"/>
      <c r="H430" s="2"/>
      <c r="I430" s="2"/>
      <c r="J430" s="2"/>
      <c r="K430" s="2"/>
      <c r="L430" s="2"/>
      <c r="M430" s="4"/>
    </row>
    <row r="431" spans="1:13" s="9" customFormat="1" x14ac:dyDescent="0.2">
      <c r="A431" s="4"/>
      <c r="B431" s="4"/>
      <c r="C431" s="4"/>
      <c r="D431" s="2"/>
      <c r="E431" s="2"/>
      <c r="F431" s="51"/>
      <c r="G431" s="2"/>
      <c r="H431" s="2"/>
      <c r="I431" s="2"/>
      <c r="J431" s="2"/>
      <c r="K431" s="2"/>
      <c r="L431" s="2"/>
      <c r="M431" s="4"/>
    </row>
    <row r="432" spans="1:13" s="9" customFormat="1" x14ac:dyDescent="0.2">
      <c r="A432" s="4"/>
      <c r="B432" s="4"/>
      <c r="C432" s="4"/>
      <c r="D432" s="2"/>
      <c r="E432" s="2"/>
      <c r="F432" s="51"/>
      <c r="G432" s="2"/>
      <c r="H432" s="2"/>
      <c r="I432" s="2"/>
      <c r="J432" s="2"/>
      <c r="K432" s="2"/>
      <c r="L432" s="2"/>
      <c r="M432" s="4"/>
    </row>
    <row r="433" spans="1:13" s="9" customFormat="1" x14ac:dyDescent="0.2">
      <c r="A433" s="4"/>
      <c r="B433" s="4"/>
      <c r="C433" s="4"/>
      <c r="D433" s="2"/>
      <c r="E433" s="2"/>
      <c r="F433" s="51"/>
      <c r="G433" s="2"/>
      <c r="H433" s="2"/>
      <c r="I433" s="2"/>
      <c r="J433" s="2"/>
      <c r="K433" s="2"/>
      <c r="L433" s="2"/>
      <c r="M433" s="4"/>
    </row>
    <row r="434" spans="1:13" s="9" customFormat="1" x14ac:dyDescent="0.2">
      <c r="A434" s="4"/>
      <c r="B434" s="4"/>
      <c r="C434" s="4"/>
      <c r="D434" s="2"/>
      <c r="E434" s="2"/>
      <c r="F434" s="51"/>
      <c r="G434" s="2"/>
      <c r="H434" s="2"/>
      <c r="I434" s="2"/>
      <c r="J434" s="2"/>
      <c r="K434" s="2"/>
      <c r="L434" s="2"/>
      <c r="M434" s="4"/>
    </row>
    <row r="435" spans="1:13" s="9" customFormat="1" x14ac:dyDescent="0.2">
      <c r="A435" s="4"/>
      <c r="B435" s="4"/>
      <c r="C435" s="4"/>
      <c r="D435" s="2"/>
      <c r="E435" s="2"/>
      <c r="F435" s="51"/>
      <c r="G435" s="2"/>
      <c r="H435" s="2"/>
      <c r="I435" s="2"/>
      <c r="J435" s="2"/>
      <c r="K435" s="2"/>
      <c r="L435" s="2"/>
      <c r="M435" s="4"/>
    </row>
    <row r="436" spans="1:13" s="9" customFormat="1" x14ac:dyDescent="0.2">
      <c r="A436" s="4"/>
      <c r="B436" s="4"/>
      <c r="C436" s="4"/>
      <c r="D436" s="2"/>
      <c r="E436" s="2"/>
      <c r="F436" s="51"/>
      <c r="G436" s="2"/>
      <c r="H436" s="2"/>
      <c r="I436" s="2"/>
      <c r="J436" s="2"/>
      <c r="K436" s="2"/>
      <c r="L436" s="2"/>
      <c r="M436" s="4"/>
    </row>
    <row r="437" spans="1:13" s="9" customFormat="1" x14ac:dyDescent="0.2">
      <c r="A437" s="4"/>
      <c r="B437" s="4"/>
      <c r="C437" s="4"/>
      <c r="D437" s="2"/>
      <c r="E437" s="2"/>
      <c r="F437" s="51"/>
      <c r="G437" s="2"/>
      <c r="H437" s="2"/>
      <c r="I437" s="2"/>
      <c r="J437" s="2"/>
      <c r="K437" s="2"/>
      <c r="L437" s="2"/>
      <c r="M437" s="4"/>
    </row>
    <row r="438" spans="1:13" s="9" customFormat="1" x14ac:dyDescent="0.2">
      <c r="A438" s="4"/>
      <c r="B438" s="4"/>
      <c r="C438" s="4"/>
      <c r="D438" s="2"/>
      <c r="E438" s="2"/>
      <c r="F438" s="51"/>
      <c r="G438" s="2"/>
      <c r="H438" s="2"/>
      <c r="I438" s="2"/>
      <c r="J438" s="2"/>
      <c r="K438" s="2"/>
      <c r="L438" s="2"/>
      <c r="M438" s="4"/>
    </row>
    <row r="439" spans="1:13" s="9" customFormat="1" x14ac:dyDescent="0.2">
      <c r="A439" s="4"/>
      <c r="B439" s="4"/>
      <c r="C439" s="4"/>
      <c r="D439" s="2"/>
      <c r="E439" s="2"/>
      <c r="F439" s="51"/>
      <c r="G439" s="2"/>
      <c r="H439" s="2"/>
      <c r="I439" s="2"/>
      <c r="J439" s="2"/>
      <c r="K439" s="2"/>
      <c r="L439" s="2"/>
      <c r="M439" s="4"/>
    </row>
    <row r="440" spans="1:13" s="9" customFormat="1" x14ac:dyDescent="0.2">
      <c r="A440" s="4"/>
      <c r="B440" s="4"/>
      <c r="C440" s="4"/>
      <c r="D440" s="2"/>
      <c r="E440" s="2"/>
      <c r="F440" s="51"/>
      <c r="G440" s="2"/>
      <c r="H440" s="2"/>
      <c r="I440" s="2"/>
      <c r="J440" s="2"/>
      <c r="K440" s="2"/>
      <c r="L440" s="2"/>
      <c r="M440" s="4"/>
    </row>
    <row r="441" spans="1:13" s="9" customFormat="1" x14ac:dyDescent="0.2">
      <c r="A441" s="4"/>
      <c r="B441" s="4"/>
      <c r="C441" s="4"/>
      <c r="D441" s="2"/>
      <c r="E441" s="2"/>
      <c r="F441" s="51"/>
      <c r="G441" s="2"/>
      <c r="H441" s="2"/>
      <c r="I441" s="2"/>
      <c r="J441" s="2"/>
      <c r="K441" s="2"/>
      <c r="L441" s="2"/>
      <c r="M441" s="4"/>
    </row>
    <row r="442" spans="1:13" s="9" customFormat="1" x14ac:dyDescent="0.2">
      <c r="A442" s="4"/>
      <c r="B442" s="4"/>
      <c r="C442" s="4"/>
      <c r="D442" s="2"/>
      <c r="E442" s="2"/>
      <c r="F442" s="51"/>
      <c r="G442" s="2"/>
      <c r="H442" s="2"/>
      <c r="I442" s="2"/>
      <c r="J442" s="2"/>
      <c r="K442" s="2"/>
      <c r="L442" s="2"/>
      <c r="M442" s="4"/>
    </row>
    <row r="443" spans="1:13" s="9" customFormat="1" x14ac:dyDescent="0.2">
      <c r="A443" s="4"/>
      <c r="B443" s="4"/>
      <c r="C443" s="4"/>
      <c r="D443" s="2"/>
      <c r="E443" s="2"/>
      <c r="F443" s="51"/>
      <c r="G443" s="2"/>
      <c r="H443" s="2"/>
      <c r="I443" s="2"/>
      <c r="J443" s="2"/>
      <c r="K443" s="2"/>
      <c r="L443" s="2"/>
      <c r="M443" s="4"/>
    </row>
    <row r="444" spans="1:13" s="9" customFormat="1" x14ac:dyDescent="0.2">
      <c r="A444" s="4"/>
      <c r="B444" s="4"/>
      <c r="C444" s="4"/>
      <c r="D444" s="2"/>
      <c r="E444" s="2"/>
      <c r="F444" s="51"/>
      <c r="G444" s="2"/>
      <c r="H444" s="2"/>
      <c r="I444" s="2"/>
      <c r="J444" s="2"/>
      <c r="K444" s="2"/>
      <c r="L444" s="2"/>
      <c r="M444" s="4"/>
    </row>
    <row r="445" spans="1:13" s="9" customFormat="1" x14ac:dyDescent="0.2">
      <c r="A445" s="4"/>
      <c r="B445" s="4"/>
      <c r="C445" s="4"/>
      <c r="D445" s="2"/>
      <c r="E445" s="2"/>
      <c r="F445" s="51"/>
      <c r="G445" s="2"/>
      <c r="H445" s="2"/>
      <c r="I445" s="2"/>
      <c r="J445" s="2"/>
      <c r="K445" s="2"/>
      <c r="L445" s="2"/>
      <c r="M445" s="4"/>
    </row>
    <row r="446" spans="1:13" s="9" customFormat="1" x14ac:dyDescent="0.2">
      <c r="A446" s="4"/>
      <c r="B446" s="4"/>
      <c r="C446" s="4"/>
      <c r="D446" s="2"/>
      <c r="E446" s="2"/>
      <c r="F446" s="51"/>
      <c r="G446" s="2"/>
      <c r="H446" s="2"/>
      <c r="I446" s="2"/>
      <c r="J446" s="2"/>
      <c r="K446" s="2"/>
      <c r="L446" s="2"/>
      <c r="M446" s="4"/>
    </row>
    <row r="447" spans="1:13" s="9" customFormat="1" x14ac:dyDescent="0.2">
      <c r="A447" s="4"/>
      <c r="B447" s="4"/>
      <c r="C447" s="4"/>
      <c r="D447" s="2"/>
      <c r="E447" s="2"/>
      <c r="F447" s="51"/>
      <c r="G447" s="2"/>
      <c r="H447" s="2"/>
      <c r="I447" s="2"/>
      <c r="J447" s="2"/>
      <c r="K447" s="2"/>
      <c r="L447" s="2"/>
      <c r="M447" s="4"/>
    </row>
    <row r="448" spans="1:13" s="9" customFormat="1" x14ac:dyDescent="0.2">
      <c r="A448" s="4"/>
      <c r="B448" s="4"/>
      <c r="C448" s="4"/>
      <c r="D448" s="2"/>
      <c r="E448" s="2"/>
      <c r="F448" s="51"/>
      <c r="G448" s="2"/>
      <c r="H448" s="2"/>
      <c r="I448" s="2"/>
      <c r="J448" s="2"/>
      <c r="K448" s="2"/>
      <c r="L448" s="2"/>
      <c r="M448" s="4"/>
    </row>
    <row r="449" spans="1:13" s="9" customFormat="1" x14ac:dyDescent="0.2">
      <c r="A449" s="4"/>
      <c r="B449" s="4"/>
      <c r="C449" s="4"/>
      <c r="D449" s="2"/>
      <c r="E449" s="2"/>
      <c r="F449" s="51"/>
      <c r="G449" s="2"/>
      <c r="H449" s="2"/>
      <c r="I449" s="2"/>
      <c r="J449" s="2"/>
      <c r="K449" s="2"/>
      <c r="L449" s="2"/>
      <c r="M449" s="4"/>
    </row>
    <row r="450" spans="1:13" s="9" customFormat="1" x14ac:dyDescent="0.2">
      <c r="A450" s="4"/>
      <c r="B450" s="4"/>
      <c r="C450" s="4"/>
      <c r="D450" s="2"/>
      <c r="E450" s="2"/>
      <c r="F450" s="51"/>
      <c r="G450" s="2"/>
      <c r="H450" s="2"/>
      <c r="I450" s="2"/>
      <c r="J450" s="2"/>
      <c r="K450" s="2"/>
      <c r="L450" s="2"/>
      <c r="M450" s="4"/>
    </row>
    <row r="451" spans="1:13" s="9" customFormat="1" x14ac:dyDescent="0.2">
      <c r="A451" s="4"/>
      <c r="B451" s="4"/>
      <c r="C451" s="4"/>
      <c r="D451" s="2"/>
      <c r="E451" s="2"/>
      <c r="F451" s="51"/>
      <c r="G451" s="2"/>
      <c r="H451" s="2"/>
      <c r="I451" s="2"/>
      <c r="J451" s="2"/>
      <c r="K451" s="2"/>
      <c r="L451" s="2"/>
      <c r="M451" s="4"/>
    </row>
    <row r="452" spans="1:13" s="9" customFormat="1" x14ac:dyDescent="0.2">
      <c r="A452" s="4"/>
      <c r="B452" s="4"/>
      <c r="C452" s="4"/>
      <c r="D452" s="2"/>
      <c r="E452" s="2"/>
      <c r="F452" s="51"/>
      <c r="G452" s="2"/>
      <c r="H452" s="2"/>
      <c r="I452" s="2"/>
      <c r="J452" s="2"/>
      <c r="K452" s="2"/>
      <c r="L452" s="2"/>
      <c r="M452" s="4"/>
    </row>
    <row r="453" spans="1:13" s="9" customFormat="1" x14ac:dyDescent="0.2">
      <c r="A453" s="4"/>
      <c r="B453" s="4"/>
      <c r="C453" s="4"/>
      <c r="D453" s="2"/>
      <c r="E453" s="2"/>
      <c r="F453" s="51"/>
      <c r="G453" s="2"/>
      <c r="H453" s="2"/>
      <c r="I453" s="2"/>
      <c r="J453" s="2"/>
      <c r="K453" s="2"/>
      <c r="L453" s="2"/>
      <c r="M453" s="4"/>
    </row>
    <row r="454" spans="1:13" s="9" customFormat="1" x14ac:dyDescent="0.2">
      <c r="A454" s="4"/>
      <c r="B454" s="4"/>
      <c r="C454" s="4"/>
      <c r="D454" s="2"/>
      <c r="E454" s="2"/>
      <c r="F454" s="51"/>
      <c r="G454" s="2"/>
      <c r="H454" s="2"/>
      <c r="I454" s="2"/>
      <c r="J454" s="2"/>
      <c r="K454" s="2"/>
      <c r="L454" s="2"/>
      <c r="M454" s="4"/>
    </row>
    <row r="455" spans="1:13" s="9" customFormat="1" x14ac:dyDescent="0.2">
      <c r="A455" s="4"/>
      <c r="B455" s="4"/>
      <c r="C455" s="4"/>
      <c r="D455" s="2"/>
      <c r="E455" s="2"/>
      <c r="F455" s="51"/>
      <c r="G455" s="2"/>
      <c r="H455" s="2"/>
      <c r="I455" s="2"/>
      <c r="J455" s="2"/>
      <c r="K455" s="2"/>
      <c r="L455" s="2"/>
      <c r="M455" s="4"/>
    </row>
    <row r="456" spans="1:13" s="9" customFormat="1" x14ac:dyDescent="0.2">
      <c r="A456" s="4"/>
      <c r="B456" s="4"/>
      <c r="C456" s="4"/>
      <c r="D456" s="2"/>
      <c r="E456" s="2"/>
      <c r="F456" s="51"/>
      <c r="G456" s="2"/>
      <c r="H456" s="2"/>
      <c r="I456" s="2"/>
      <c r="J456" s="2"/>
      <c r="K456" s="2"/>
      <c r="L456" s="2"/>
      <c r="M456" s="4"/>
    </row>
    <row r="457" spans="1:13" s="9" customFormat="1" x14ac:dyDescent="0.2">
      <c r="A457" s="4"/>
      <c r="B457" s="4"/>
      <c r="C457" s="4"/>
      <c r="D457" s="2"/>
      <c r="E457" s="2"/>
      <c r="F457" s="51"/>
      <c r="G457" s="2"/>
      <c r="H457" s="2"/>
      <c r="I457" s="2"/>
      <c r="J457" s="2"/>
      <c r="K457" s="2"/>
      <c r="L457" s="2"/>
      <c r="M457" s="4"/>
    </row>
    <row r="458" spans="1:13" s="9" customFormat="1" x14ac:dyDescent="0.2">
      <c r="A458" s="4"/>
      <c r="B458" s="4"/>
      <c r="C458" s="4"/>
      <c r="D458" s="2"/>
      <c r="E458" s="2"/>
      <c r="F458" s="51"/>
      <c r="G458" s="2"/>
      <c r="H458" s="2"/>
      <c r="I458" s="2"/>
      <c r="J458" s="2"/>
      <c r="K458" s="2"/>
      <c r="L458" s="2"/>
      <c r="M458" s="4"/>
    </row>
    <row r="459" spans="1:13" s="9" customFormat="1" x14ac:dyDescent="0.2">
      <c r="A459" s="4"/>
      <c r="B459" s="4"/>
      <c r="C459" s="4"/>
      <c r="D459" s="2"/>
      <c r="E459" s="2"/>
      <c r="F459" s="51"/>
      <c r="G459" s="2"/>
      <c r="H459" s="2"/>
      <c r="I459" s="2"/>
      <c r="J459" s="2"/>
      <c r="K459" s="2"/>
      <c r="L459" s="2"/>
      <c r="M459" s="4"/>
    </row>
    <row r="460" spans="1:13" s="9" customFormat="1" x14ac:dyDescent="0.2">
      <c r="A460" s="4"/>
      <c r="B460" s="4"/>
      <c r="C460" s="4"/>
      <c r="D460" s="2"/>
      <c r="E460" s="2"/>
      <c r="F460" s="51"/>
      <c r="G460" s="2"/>
      <c r="H460" s="2"/>
      <c r="I460" s="2"/>
      <c r="J460" s="2"/>
      <c r="K460" s="2"/>
      <c r="L460" s="2"/>
      <c r="M460" s="4"/>
    </row>
    <row r="461" spans="1:13" s="9" customFormat="1" x14ac:dyDescent="0.2">
      <c r="A461" s="4"/>
      <c r="B461" s="4"/>
      <c r="C461" s="4"/>
      <c r="D461" s="2"/>
      <c r="E461" s="2"/>
      <c r="F461" s="51"/>
      <c r="G461" s="2"/>
      <c r="H461" s="2"/>
      <c r="I461" s="2"/>
      <c r="J461" s="2"/>
      <c r="K461" s="2"/>
      <c r="L461" s="2"/>
      <c r="M461" s="4"/>
    </row>
    <row r="462" spans="1:13" s="9" customFormat="1" x14ac:dyDescent="0.2">
      <c r="A462" s="4"/>
      <c r="B462" s="4"/>
      <c r="C462" s="4"/>
      <c r="D462" s="2"/>
      <c r="E462" s="2"/>
      <c r="F462" s="51"/>
      <c r="G462" s="2"/>
      <c r="H462" s="2"/>
      <c r="I462" s="2"/>
      <c r="J462" s="2"/>
      <c r="K462" s="2"/>
      <c r="L462" s="2"/>
      <c r="M462" s="4"/>
    </row>
    <row r="463" spans="1:13" s="9" customFormat="1" x14ac:dyDescent="0.2">
      <c r="A463" s="4"/>
      <c r="B463" s="4"/>
      <c r="C463" s="4"/>
      <c r="D463" s="2"/>
      <c r="E463" s="2"/>
      <c r="F463" s="51"/>
      <c r="G463" s="2"/>
      <c r="H463" s="2"/>
      <c r="I463" s="2"/>
      <c r="J463" s="2"/>
      <c r="K463" s="2"/>
      <c r="L463" s="2"/>
      <c r="M463" s="4"/>
    </row>
    <row r="464" spans="1:13" s="9" customFormat="1" x14ac:dyDescent="0.2">
      <c r="A464" s="4"/>
      <c r="B464" s="4"/>
      <c r="C464" s="4"/>
      <c r="D464" s="2"/>
      <c r="E464" s="2"/>
      <c r="F464" s="51"/>
      <c r="G464" s="2"/>
      <c r="H464" s="2"/>
      <c r="I464" s="2"/>
      <c r="J464" s="2"/>
      <c r="K464" s="2"/>
      <c r="L464" s="2"/>
      <c r="M464" s="4"/>
    </row>
    <row r="465" spans="1:13" s="9" customFormat="1" x14ac:dyDescent="0.2">
      <c r="A465" s="4"/>
      <c r="B465" s="4"/>
      <c r="C465" s="4"/>
      <c r="D465" s="2"/>
      <c r="E465" s="2"/>
      <c r="F465" s="51"/>
      <c r="G465" s="2"/>
      <c r="H465" s="2"/>
      <c r="I465" s="2"/>
      <c r="J465" s="2"/>
      <c r="K465" s="2"/>
      <c r="L465" s="2"/>
      <c r="M465" s="4"/>
    </row>
    <row r="466" spans="1:13" s="9" customFormat="1" x14ac:dyDescent="0.2">
      <c r="A466" s="4"/>
      <c r="B466" s="4"/>
      <c r="C466" s="4"/>
      <c r="D466" s="2"/>
      <c r="E466" s="2"/>
      <c r="F466" s="51"/>
      <c r="G466" s="2"/>
      <c r="H466" s="2"/>
      <c r="I466" s="2"/>
      <c r="J466" s="2"/>
      <c r="K466" s="2"/>
      <c r="L466" s="2"/>
      <c r="M466" s="4"/>
    </row>
    <row r="467" spans="1:13" s="9" customFormat="1" x14ac:dyDescent="0.2">
      <c r="A467" s="4"/>
      <c r="B467" s="4"/>
      <c r="C467" s="4"/>
      <c r="D467" s="2"/>
      <c r="E467" s="2"/>
      <c r="F467" s="51"/>
      <c r="G467" s="2"/>
      <c r="H467" s="2"/>
      <c r="I467" s="2"/>
      <c r="J467" s="2"/>
      <c r="K467" s="2"/>
      <c r="L467" s="2"/>
      <c r="M467" s="4"/>
    </row>
    <row r="468" spans="1:13" s="9" customFormat="1" x14ac:dyDescent="0.2">
      <c r="A468" s="4"/>
      <c r="B468" s="4"/>
      <c r="C468" s="4"/>
      <c r="D468" s="2"/>
      <c r="E468" s="2"/>
      <c r="F468" s="51"/>
      <c r="G468" s="2"/>
      <c r="H468" s="2"/>
      <c r="I468" s="2"/>
      <c r="J468" s="2"/>
      <c r="K468" s="2"/>
      <c r="L468" s="2"/>
      <c r="M468" s="4"/>
    </row>
    <row r="469" spans="1:13" s="9" customFormat="1" x14ac:dyDescent="0.2">
      <c r="A469" s="4"/>
      <c r="B469" s="4"/>
      <c r="C469" s="4"/>
      <c r="D469" s="2"/>
      <c r="E469" s="2"/>
      <c r="F469" s="51"/>
      <c r="G469" s="2"/>
      <c r="H469" s="2"/>
      <c r="I469" s="2"/>
      <c r="J469" s="2"/>
      <c r="K469" s="2"/>
      <c r="L469" s="2"/>
      <c r="M469" s="4"/>
    </row>
    <row r="470" spans="1:13" s="9" customFormat="1" x14ac:dyDescent="0.2">
      <c r="A470" s="4"/>
      <c r="B470" s="4"/>
      <c r="C470" s="4"/>
      <c r="D470" s="2"/>
      <c r="E470" s="2"/>
      <c r="F470" s="51"/>
      <c r="G470" s="2"/>
      <c r="H470" s="2"/>
      <c r="I470" s="2"/>
      <c r="J470" s="2"/>
      <c r="K470" s="2"/>
      <c r="L470" s="2"/>
      <c r="M470" s="4"/>
    </row>
    <row r="471" spans="1:13" s="9" customFormat="1" x14ac:dyDescent="0.2">
      <c r="A471" s="4"/>
      <c r="B471" s="4"/>
      <c r="C471" s="4"/>
      <c r="D471" s="2"/>
      <c r="E471" s="2"/>
      <c r="F471" s="51"/>
      <c r="G471" s="2"/>
      <c r="H471" s="2"/>
      <c r="I471" s="2"/>
      <c r="J471" s="2"/>
      <c r="K471" s="2"/>
      <c r="L471" s="2"/>
      <c r="M471" s="4"/>
    </row>
    <row r="472" spans="1:13" s="9" customFormat="1" x14ac:dyDescent="0.2">
      <c r="A472" s="4"/>
      <c r="B472" s="4"/>
      <c r="C472" s="4"/>
      <c r="D472" s="2"/>
      <c r="E472" s="2"/>
      <c r="F472" s="51"/>
      <c r="G472" s="2"/>
      <c r="H472" s="2"/>
      <c r="I472" s="2"/>
      <c r="J472" s="2"/>
      <c r="K472" s="2"/>
      <c r="L472" s="2"/>
      <c r="M472" s="4"/>
    </row>
    <row r="473" spans="1:13" s="9" customFormat="1" x14ac:dyDescent="0.2">
      <c r="A473" s="4"/>
      <c r="B473" s="4"/>
      <c r="C473" s="4"/>
      <c r="D473" s="2"/>
      <c r="E473" s="2"/>
      <c r="F473" s="51"/>
      <c r="G473" s="2"/>
      <c r="H473" s="2"/>
      <c r="I473" s="2"/>
      <c r="J473" s="2"/>
      <c r="K473" s="2"/>
      <c r="L473" s="2"/>
      <c r="M473" s="4"/>
    </row>
    <row r="474" spans="1:13" s="9" customFormat="1" x14ac:dyDescent="0.2">
      <c r="A474" s="4"/>
      <c r="B474" s="4"/>
      <c r="C474" s="4"/>
      <c r="D474" s="2"/>
      <c r="E474" s="2"/>
      <c r="F474" s="51"/>
      <c r="G474" s="2"/>
      <c r="H474" s="2"/>
      <c r="I474" s="2"/>
      <c r="J474" s="2"/>
      <c r="K474" s="2"/>
      <c r="L474" s="2"/>
      <c r="M474" s="4"/>
    </row>
    <row r="475" spans="1:13" s="9" customFormat="1" x14ac:dyDescent="0.2">
      <c r="A475" s="4"/>
      <c r="B475" s="4"/>
      <c r="C475" s="4"/>
      <c r="D475" s="2"/>
      <c r="E475" s="2"/>
      <c r="F475" s="51"/>
      <c r="G475" s="2"/>
      <c r="H475" s="2"/>
      <c r="I475" s="2"/>
      <c r="J475" s="2"/>
      <c r="K475" s="2"/>
      <c r="L475" s="2"/>
      <c r="M475" s="4"/>
    </row>
    <row r="476" spans="1:13" s="9" customFormat="1" x14ac:dyDescent="0.2">
      <c r="A476" s="4"/>
      <c r="B476" s="4"/>
      <c r="C476" s="4"/>
      <c r="D476" s="2"/>
      <c r="E476" s="2"/>
      <c r="F476" s="51"/>
      <c r="G476" s="2"/>
      <c r="H476" s="2"/>
      <c r="I476" s="2"/>
      <c r="J476" s="2"/>
      <c r="K476" s="2"/>
      <c r="L476" s="2"/>
      <c r="M476" s="4"/>
    </row>
    <row r="477" spans="1:13" s="9" customFormat="1" x14ac:dyDescent="0.2">
      <c r="A477" s="4"/>
      <c r="B477" s="4"/>
      <c r="C477" s="4"/>
      <c r="D477" s="2"/>
      <c r="E477" s="2"/>
      <c r="F477" s="51"/>
      <c r="G477" s="2"/>
      <c r="H477" s="2"/>
      <c r="I477" s="2"/>
      <c r="J477" s="2"/>
      <c r="K477" s="2"/>
      <c r="L477" s="2"/>
      <c r="M477" s="4"/>
    </row>
    <row r="478" spans="1:13" s="9" customFormat="1" x14ac:dyDescent="0.2">
      <c r="A478" s="4"/>
      <c r="B478" s="4"/>
      <c r="C478" s="4"/>
      <c r="D478" s="2"/>
      <c r="E478" s="2"/>
      <c r="F478" s="51"/>
      <c r="G478" s="2"/>
      <c r="H478" s="2"/>
      <c r="I478" s="2"/>
      <c r="J478" s="2"/>
      <c r="K478" s="2"/>
      <c r="L478" s="2"/>
      <c r="M478" s="4"/>
    </row>
    <row r="479" spans="1:13" s="9" customFormat="1" x14ac:dyDescent="0.2">
      <c r="A479" s="4"/>
      <c r="B479" s="4"/>
      <c r="C479" s="4"/>
      <c r="D479" s="2"/>
      <c r="E479" s="2"/>
      <c r="F479" s="51"/>
      <c r="G479" s="2"/>
      <c r="H479" s="2"/>
      <c r="I479" s="2"/>
      <c r="J479" s="2"/>
      <c r="K479" s="2"/>
      <c r="L479" s="2"/>
      <c r="M479" s="4"/>
    </row>
    <row r="480" spans="1:13" s="9" customFormat="1" x14ac:dyDescent="0.2">
      <c r="A480" s="4"/>
      <c r="B480" s="4"/>
      <c r="C480" s="4"/>
      <c r="D480" s="2"/>
      <c r="E480" s="2"/>
      <c r="F480" s="51"/>
      <c r="G480" s="2"/>
      <c r="H480" s="2"/>
      <c r="I480" s="2"/>
      <c r="J480" s="2"/>
      <c r="K480" s="2"/>
      <c r="L480" s="2"/>
      <c r="M480" s="4"/>
    </row>
    <row r="481" spans="1:13" s="9" customFormat="1" x14ac:dyDescent="0.2">
      <c r="A481" s="4"/>
      <c r="B481" s="4"/>
      <c r="C481" s="4"/>
      <c r="D481" s="2"/>
      <c r="E481" s="2"/>
      <c r="F481" s="51"/>
      <c r="G481" s="2"/>
      <c r="H481" s="2"/>
      <c r="I481" s="2"/>
      <c r="J481" s="2"/>
      <c r="K481" s="2"/>
      <c r="L481" s="2"/>
      <c r="M481" s="4"/>
    </row>
    <row r="482" spans="1:13" s="9" customFormat="1" x14ac:dyDescent="0.2">
      <c r="A482" s="4"/>
      <c r="B482" s="4"/>
      <c r="C482" s="4"/>
      <c r="D482" s="2"/>
      <c r="E482" s="2"/>
      <c r="F482" s="51"/>
      <c r="G482" s="2"/>
      <c r="H482" s="2"/>
      <c r="I482" s="2"/>
      <c r="J482" s="2"/>
      <c r="K482" s="2"/>
      <c r="L482" s="2"/>
      <c r="M482" s="4"/>
    </row>
    <row r="483" spans="1:13" s="9" customFormat="1" x14ac:dyDescent="0.2">
      <c r="A483" s="4"/>
      <c r="B483" s="4"/>
      <c r="C483" s="4"/>
      <c r="D483" s="2"/>
      <c r="E483" s="2"/>
      <c r="F483" s="51"/>
      <c r="G483" s="2"/>
      <c r="H483" s="2"/>
      <c r="I483" s="2"/>
      <c r="J483" s="2"/>
      <c r="K483" s="2"/>
      <c r="L483" s="2"/>
      <c r="M483" s="4"/>
    </row>
    <row r="484" spans="1:13" s="9" customFormat="1" x14ac:dyDescent="0.2">
      <c r="A484" s="4"/>
      <c r="B484" s="4"/>
      <c r="C484" s="4"/>
      <c r="D484" s="2"/>
      <c r="E484" s="2"/>
      <c r="F484" s="51"/>
      <c r="G484" s="2"/>
      <c r="H484" s="2"/>
      <c r="I484" s="2"/>
      <c r="J484" s="2"/>
      <c r="K484" s="2"/>
      <c r="L484" s="2"/>
      <c r="M484" s="4"/>
    </row>
    <row r="485" spans="1:13" s="9" customFormat="1" x14ac:dyDescent="0.2">
      <c r="A485" s="4"/>
      <c r="B485" s="4"/>
      <c r="C485" s="4"/>
      <c r="D485" s="2"/>
      <c r="E485" s="2"/>
      <c r="F485" s="51"/>
      <c r="G485" s="2"/>
      <c r="H485" s="2"/>
      <c r="I485" s="2"/>
      <c r="J485" s="2"/>
      <c r="K485" s="2"/>
      <c r="L485" s="2"/>
      <c r="M485" s="4"/>
    </row>
    <row r="486" spans="1:13" s="9" customFormat="1" x14ac:dyDescent="0.2">
      <c r="A486" s="4"/>
      <c r="B486" s="4"/>
      <c r="C486" s="4"/>
      <c r="D486" s="2"/>
      <c r="E486" s="2"/>
      <c r="F486" s="51"/>
      <c r="G486" s="2"/>
      <c r="H486" s="2"/>
      <c r="I486" s="2"/>
      <c r="J486" s="2"/>
      <c r="K486" s="2"/>
      <c r="L486" s="2"/>
      <c r="M486" s="4"/>
    </row>
    <row r="487" spans="1:13" s="9" customFormat="1" x14ac:dyDescent="0.2">
      <c r="A487" s="4"/>
      <c r="B487" s="4"/>
      <c r="C487" s="4"/>
      <c r="D487" s="2"/>
      <c r="E487" s="2"/>
      <c r="F487" s="51"/>
      <c r="G487" s="2"/>
      <c r="H487" s="2"/>
      <c r="I487" s="2"/>
      <c r="J487" s="2"/>
      <c r="K487" s="2"/>
      <c r="L487" s="2"/>
      <c r="M487" s="4"/>
    </row>
    <row r="488" spans="1:13" s="9" customFormat="1" x14ac:dyDescent="0.2">
      <c r="A488" s="4"/>
      <c r="B488" s="4"/>
      <c r="C488" s="4"/>
      <c r="D488" s="2"/>
      <c r="E488" s="2"/>
      <c r="F488" s="51"/>
      <c r="G488" s="2"/>
      <c r="H488" s="2"/>
      <c r="I488" s="2"/>
      <c r="J488" s="2"/>
      <c r="K488" s="2"/>
      <c r="L488" s="2"/>
      <c r="M488" s="4"/>
    </row>
    <row r="489" spans="1:13" s="9" customFormat="1" x14ac:dyDescent="0.2">
      <c r="A489" s="4"/>
      <c r="B489" s="4"/>
      <c r="C489" s="4"/>
      <c r="D489" s="2"/>
      <c r="E489" s="2"/>
      <c r="F489" s="51"/>
      <c r="G489" s="2"/>
      <c r="H489" s="2"/>
      <c r="I489" s="2"/>
      <c r="J489" s="2"/>
      <c r="K489" s="2"/>
      <c r="L489" s="2"/>
      <c r="M489" s="4"/>
    </row>
    <row r="490" spans="1:13" s="9" customFormat="1" x14ac:dyDescent="0.2">
      <c r="A490" s="4"/>
      <c r="B490" s="4"/>
      <c r="C490" s="4"/>
      <c r="D490" s="2"/>
      <c r="E490" s="2"/>
      <c r="F490" s="51"/>
      <c r="G490" s="2"/>
      <c r="H490" s="2"/>
      <c r="I490" s="2"/>
      <c r="J490" s="2"/>
      <c r="K490" s="2"/>
      <c r="L490" s="2"/>
      <c r="M490" s="4"/>
    </row>
    <row r="491" spans="1:13" s="9" customFormat="1" x14ac:dyDescent="0.2">
      <c r="A491" s="4"/>
      <c r="B491" s="4"/>
      <c r="C491" s="4"/>
      <c r="D491" s="2"/>
      <c r="E491" s="2"/>
      <c r="F491" s="51"/>
      <c r="G491" s="2"/>
      <c r="H491" s="2"/>
      <c r="I491" s="2"/>
      <c r="J491" s="2"/>
      <c r="K491" s="2"/>
      <c r="L491" s="2"/>
      <c r="M491" s="4"/>
    </row>
    <row r="492" spans="1:13" s="9" customFormat="1" x14ac:dyDescent="0.2">
      <c r="A492" s="4"/>
      <c r="B492" s="4"/>
      <c r="C492" s="4"/>
      <c r="D492" s="2"/>
      <c r="E492" s="2"/>
      <c r="F492" s="51"/>
      <c r="G492" s="2"/>
      <c r="H492" s="2"/>
      <c r="I492" s="2"/>
      <c r="J492" s="2"/>
      <c r="K492" s="2"/>
      <c r="L492" s="2"/>
      <c r="M492" s="4"/>
    </row>
    <row r="493" spans="1:13" s="9" customFormat="1" x14ac:dyDescent="0.2">
      <c r="A493" s="4"/>
      <c r="B493" s="4"/>
      <c r="C493" s="4"/>
      <c r="D493" s="2"/>
      <c r="E493" s="2"/>
      <c r="F493" s="51"/>
      <c r="G493" s="2"/>
      <c r="H493" s="2"/>
      <c r="I493" s="2"/>
      <c r="J493" s="2"/>
      <c r="K493" s="2"/>
      <c r="L493" s="2"/>
      <c r="M493" s="4"/>
    </row>
    <row r="494" spans="1:13" s="9" customFormat="1" x14ac:dyDescent="0.2">
      <c r="A494" s="4"/>
      <c r="B494" s="4"/>
      <c r="C494" s="4"/>
      <c r="D494" s="2"/>
      <c r="E494" s="2"/>
      <c r="F494" s="51"/>
      <c r="G494" s="2"/>
      <c r="H494" s="2"/>
      <c r="I494" s="2"/>
      <c r="J494" s="2"/>
      <c r="K494" s="2"/>
      <c r="L494" s="2"/>
      <c r="M494" s="4"/>
    </row>
    <row r="495" spans="1:13" s="9" customFormat="1" x14ac:dyDescent="0.2">
      <c r="A495" s="4"/>
      <c r="B495" s="4"/>
      <c r="C495" s="4"/>
      <c r="D495" s="2"/>
      <c r="E495" s="2"/>
      <c r="F495" s="51"/>
      <c r="G495" s="2"/>
      <c r="H495" s="2"/>
      <c r="I495" s="2"/>
      <c r="J495" s="2"/>
      <c r="K495" s="2"/>
      <c r="L495" s="2"/>
      <c r="M495" s="4"/>
    </row>
    <row r="496" spans="1:13" s="9" customFormat="1" x14ac:dyDescent="0.2">
      <c r="A496" s="4"/>
      <c r="B496" s="4"/>
      <c r="C496" s="4"/>
      <c r="D496" s="2"/>
      <c r="E496" s="2"/>
      <c r="F496" s="51"/>
      <c r="G496" s="2"/>
      <c r="H496" s="2"/>
      <c r="I496" s="2"/>
      <c r="J496" s="2"/>
      <c r="K496" s="2"/>
      <c r="L496" s="2"/>
      <c r="M496" s="4"/>
    </row>
    <row r="497" spans="1:13" s="9" customFormat="1" x14ac:dyDescent="0.2">
      <c r="A497" s="4"/>
      <c r="B497" s="4"/>
      <c r="C497" s="4"/>
      <c r="D497" s="2"/>
      <c r="E497" s="2"/>
      <c r="F497" s="51"/>
      <c r="G497" s="2"/>
      <c r="H497" s="2"/>
      <c r="I497" s="2"/>
      <c r="J497" s="2"/>
      <c r="K497" s="2"/>
      <c r="L497" s="2"/>
      <c r="M497" s="4"/>
    </row>
    <row r="498" spans="1:13" s="9" customFormat="1" x14ac:dyDescent="0.2">
      <c r="A498" s="4"/>
      <c r="B498" s="4"/>
      <c r="C498" s="4"/>
      <c r="D498" s="2"/>
      <c r="E498" s="2"/>
      <c r="F498" s="51"/>
      <c r="G498" s="2"/>
      <c r="H498" s="2"/>
      <c r="I498" s="2"/>
      <c r="J498" s="2"/>
      <c r="K498" s="2"/>
      <c r="L498" s="2"/>
      <c r="M498" s="4"/>
    </row>
    <row r="499" spans="1:13" s="9" customFormat="1" x14ac:dyDescent="0.2">
      <c r="A499" s="4"/>
      <c r="B499" s="4"/>
      <c r="C499" s="4"/>
      <c r="D499" s="2"/>
      <c r="E499" s="2"/>
      <c r="F499" s="51"/>
      <c r="G499" s="2"/>
      <c r="H499" s="2"/>
      <c r="I499" s="2"/>
      <c r="J499" s="2"/>
      <c r="K499" s="2"/>
      <c r="L499" s="2"/>
      <c r="M499" s="4"/>
    </row>
    <row r="500" spans="1:13" s="9" customFormat="1" x14ac:dyDescent="0.2">
      <c r="A500" s="4"/>
      <c r="B500" s="4"/>
      <c r="C500" s="4"/>
      <c r="D500" s="2"/>
      <c r="E500" s="2"/>
      <c r="F500" s="51"/>
      <c r="G500" s="2"/>
      <c r="H500" s="2"/>
      <c r="I500" s="2"/>
      <c r="J500" s="2"/>
      <c r="K500" s="2"/>
      <c r="L500" s="2"/>
      <c r="M500" s="4"/>
    </row>
    <row r="501" spans="1:13" s="9" customFormat="1" x14ac:dyDescent="0.2">
      <c r="A501" s="4"/>
      <c r="B501" s="4"/>
      <c r="C501" s="4"/>
      <c r="D501" s="2"/>
      <c r="E501" s="2"/>
      <c r="F501" s="51"/>
      <c r="G501" s="2"/>
      <c r="H501" s="2"/>
      <c r="I501" s="2"/>
      <c r="J501" s="2"/>
      <c r="K501" s="2"/>
      <c r="L501" s="2"/>
      <c r="M501" s="4"/>
    </row>
    <row r="502" spans="1:13" s="9" customFormat="1" x14ac:dyDescent="0.2">
      <c r="A502" s="4"/>
      <c r="B502" s="4"/>
      <c r="C502" s="4"/>
      <c r="D502" s="2"/>
      <c r="E502" s="2"/>
      <c r="F502" s="51"/>
      <c r="G502" s="2"/>
      <c r="H502" s="2"/>
      <c r="I502" s="2"/>
      <c r="J502" s="2"/>
      <c r="K502" s="2"/>
      <c r="L502" s="2"/>
      <c r="M502" s="4"/>
    </row>
    <row r="503" spans="1:13" s="9" customFormat="1" x14ac:dyDescent="0.2">
      <c r="A503" s="4"/>
      <c r="B503" s="4"/>
      <c r="C503" s="4"/>
      <c r="D503" s="2"/>
      <c r="E503" s="2"/>
      <c r="F503" s="51"/>
      <c r="G503" s="2"/>
      <c r="H503" s="2"/>
      <c r="I503" s="2"/>
      <c r="J503" s="2"/>
      <c r="K503" s="2"/>
      <c r="L503" s="2"/>
      <c r="M503" s="4"/>
    </row>
    <row r="504" spans="1:13" s="9" customFormat="1" x14ac:dyDescent="0.2">
      <c r="A504" s="4"/>
      <c r="B504" s="4"/>
      <c r="C504" s="4"/>
      <c r="D504" s="2"/>
      <c r="E504" s="2"/>
      <c r="F504" s="51"/>
      <c r="G504" s="2"/>
      <c r="H504" s="2"/>
      <c r="I504" s="2"/>
      <c r="J504" s="2"/>
      <c r="K504" s="2"/>
      <c r="L504" s="2"/>
      <c r="M504" s="4"/>
    </row>
    <row r="505" spans="1:13" s="9" customFormat="1" x14ac:dyDescent="0.2">
      <c r="A505" s="4"/>
      <c r="B505" s="4"/>
      <c r="C505" s="4"/>
      <c r="D505" s="2"/>
      <c r="E505" s="2"/>
      <c r="F505" s="51"/>
      <c r="G505" s="2"/>
      <c r="H505" s="2"/>
      <c r="I505" s="2"/>
      <c r="J505" s="2"/>
      <c r="K505" s="2"/>
      <c r="L505" s="2"/>
      <c r="M505" s="4"/>
    </row>
    <row r="506" spans="1:13" s="9" customFormat="1" x14ac:dyDescent="0.2">
      <c r="A506" s="4"/>
      <c r="B506" s="4"/>
      <c r="C506" s="4"/>
      <c r="D506" s="2"/>
      <c r="E506" s="2"/>
      <c r="F506" s="51"/>
      <c r="G506" s="2"/>
      <c r="H506" s="2"/>
      <c r="I506" s="2"/>
      <c r="J506" s="2"/>
      <c r="K506" s="2"/>
      <c r="L506" s="2"/>
      <c r="M506" s="4"/>
    </row>
    <row r="507" spans="1:13" s="9" customFormat="1" x14ac:dyDescent="0.2">
      <c r="A507" s="4"/>
      <c r="B507" s="4"/>
      <c r="C507" s="4"/>
      <c r="D507" s="2"/>
      <c r="E507" s="2"/>
      <c r="F507" s="51"/>
      <c r="G507" s="2"/>
      <c r="H507" s="2"/>
      <c r="I507" s="2"/>
      <c r="J507" s="2"/>
      <c r="K507" s="2"/>
      <c r="L507" s="2"/>
      <c r="M507" s="4"/>
    </row>
    <row r="508" spans="1:13" s="9" customFormat="1" x14ac:dyDescent="0.2">
      <c r="A508" s="4"/>
      <c r="B508" s="4"/>
      <c r="C508" s="4"/>
      <c r="D508" s="2"/>
      <c r="E508" s="2"/>
      <c r="F508" s="51"/>
      <c r="G508" s="2"/>
      <c r="H508" s="2"/>
      <c r="I508" s="2"/>
      <c r="J508" s="2"/>
      <c r="K508" s="2"/>
      <c r="L508" s="2"/>
      <c r="M508" s="4"/>
    </row>
    <row r="509" spans="1:13" s="9" customFormat="1" x14ac:dyDescent="0.2">
      <c r="A509" s="4"/>
      <c r="B509" s="4"/>
      <c r="C509" s="4"/>
      <c r="D509" s="2"/>
      <c r="E509" s="2"/>
      <c r="F509" s="51"/>
      <c r="G509" s="2"/>
      <c r="H509" s="2"/>
      <c r="I509" s="2"/>
      <c r="J509" s="2"/>
      <c r="K509" s="2"/>
      <c r="L509" s="2"/>
      <c r="M509" s="4"/>
    </row>
    <row r="510" spans="1:13" s="9" customFormat="1" x14ac:dyDescent="0.2">
      <c r="A510" s="4"/>
      <c r="B510" s="4"/>
      <c r="C510" s="4"/>
      <c r="D510" s="2"/>
      <c r="E510" s="2"/>
      <c r="F510" s="51"/>
      <c r="G510" s="2"/>
      <c r="H510" s="2"/>
      <c r="I510" s="2"/>
      <c r="J510" s="2"/>
      <c r="K510" s="2"/>
      <c r="L510" s="2"/>
      <c r="M510" s="4"/>
    </row>
    <row r="511" spans="1:13" s="9" customFormat="1" x14ac:dyDescent="0.2">
      <c r="A511" s="4"/>
      <c r="B511" s="4"/>
      <c r="C511" s="4"/>
      <c r="D511" s="2"/>
      <c r="E511" s="2"/>
      <c r="F511" s="51"/>
      <c r="G511" s="2"/>
      <c r="H511" s="2"/>
      <c r="I511" s="2"/>
      <c r="J511" s="2"/>
      <c r="K511" s="2"/>
      <c r="L511" s="2"/>
      <c r="M511" s="4"/>
    </row>
    <row r="512" spans="1:13" s="9" customFormat="1" x14ac:dyDescent="0.2">
      <c r="A512" s="4"/>
      <c r="B512" s="4"/>
      <c r="C512" s="4"/>
      <c r="D512" s="2"/>
      <c r="E512" s="2"/>
      <c r="F512" s="51"/>
      <c r="G512" s="2"/>
      <c r="H512" s="2"/>
      <c r="I512" s="2"/>
      <c r="J512" s="2"/>
      <c r="K512" s="2"/>
      <c r="L512" s="2"/>
      <c r="M512" s="4"/>
    </row>
    <row r="513" spans="1:13" s="9" customFormat="1" x14ac:dyDescent="0.2">
      <c r="A513" s="4"/>
      <c r="B513" s="4"/>
      <c r="C513" s="4"/>
      <c r="D513" s="2"/>
      <c r="E513" s="2"/>
      <c r="F513" s="51"/>
      <c r="G513" s="2"/>
      <c r="H513" s="2"/>
      <c r="I513" s="2"/>
      <c r="J513" s="2"/>
      <c r="K513" s="2"/>
      <c r="L513" s="2"/>
      <c r="M513" s="4"/>
    </row>
    <row r="514" spans="1:13" s="9" customFormat="1" x14ac:dyDescent="0.2">
      <c r="A514" s="4"/>
      <c r="B514" s="4"/>
      <c r="C514" s="4"/>
      <c r="D514" s="2"/>
      <c r="E514" s="2"/>
      <c r="F514" s="51"/>
      <c r="G514" s="2"/>
      <c r="H514" s="2"/>
      <c r="I514" s="2"/>
      <c r="J514" s="2"/>
      <c r="K514" s="2"/>
      <c r="L514" s="2"/>
      <c r="M514" s="4"/>
    </row>
    <row r="515" spans="1:13" s="9" customFormat="1" x14ac:dyDescent="0.2">
      <c r="A515" s="4"/>
      <c r="B515" s="4"/>
      <c r="C515" s="4"/>
      <c r="D515" s="2"/>
      <c r="E515" s="2"/>
      <c r="F515" s="51"/>
      <c r="G515" s="2"/>
      <c r="H515" s="2"/>
      <c r="I515" s="2"/>
      <c r="J515" s="2"/>
      <c r="K515" s="2"/>
      <c r="L515" s="2"/>
      <c r="M515" s="4"/>
    </row>
    <row r="516" spans="1:13" s="9" customFormat="1" x14ac:dyDescent="0.2">
      <c r="A516" s="4"/>
      <c r="B516" s="4"/>
      <c r="C516" s="4"/>
      <c r="D516" s="2"/>
      <c r="E516" s="2"/>
      <c r="F516" s="51"/>
      <c r="G516" s="2"/>
      <c r="H516" s="2"/>
      <c r="I516" s="2"/>
      <c r="J516" s="2"/>
      <c r="K516" s="2"/>
      <c r="L516" s="2"/>
      <c r="M516" s="4"/>
    </row>
    <row r="517" spans="1:13" s="9" customFormat="1" x14ac:dyDescent="0.2">
      <c r="A517" s="4"/>
      <c r="B517" s="4"/>
      <c r="C517" s="4"/>
      <c r="D517" s="2"/>
      <c r="E517" s="2"/>
      <c r="F517" s="51"/>
      <c r="G517" s="2"/>
      <c r="H517" s="2"/>
      <c r="I517" s="2"/>
      <c r="J517" s="2"/>
      <c r="K517" s="2"/>
      <c r="L517" s="2"/>
      <c r="M517" s="4"/>
    </row>
    <row r="518" spans="1:13" s="9" customFormat="1" x14ac:dyDescent="0.2">
      <c r="A518" s="4"/>
      <c r="B518" s="4"/>
      <c r="C518" s="4"/>
      <c r="D518" s="2"/>
      <c r="E518" s="2"/>
      <c r="F518" s="51"/>
      <c r="G518" s="2"/>
      <c r="H518" s="2"/>
      <c r="I518" s="2"/>
      <c r="J518" s="2"/>
      <c r="K518" s="2"/>
      <c r="L518" s="2"/>
      <c r="M518" s="4"/>
    </row>
    <row r="519" spans="1:13" s="9" customFormat="1" x14ac:dyDescent="0.2">
      <c r="A519" s="4"/>
      <c r="B519" s="4"/>
      <c r="C519" s="4"/>
      <c r="D519" s="2"/>
      <c r="E519" s="2"/>
      <c r="F519" s="51"/>
      <c r="G519" s="2"/>
      <c r="H519" s="2"/>
      <c r="I519" s="2"/>
      <c r="J519" s="2"/>
      <c r="K519" s="2"/>
      <c r="L519" s="2"/>
      <c r="M519" s="4"/>
    </row>
    <row r="520" spans="1:13" s="9" customFormat="1" x14ac:dyDescent="0.2">
      <c r="A520" s="4"/>
      <c r="B520" s="4"/>
      <c r="C520" s="4"/>
      <c r="D520" s="2"/>
      <c r="E520" s="2"/>
      <c r="F520" s="51"/>
      <c r="G520" s="2"/>
      <c r="H520" s="2"/>
      <c r="I520" s="2"/>
      <c r="J520" s="2"/>
      <c r="K520" s="2"/>
      <c r="L520" s="2"/>
      <c r="M520" s="4"/>
    </row>
    <row r="521" spans="1:13" s="9" customFormat="1" x14ac:dyDescent="0.2">
      <c r="A521" s="4"/>
      <c r="B521" s="4"/>
      <c r="C521" s="4"/>
      <c r="D521" s="2"/>
      <c r="E521" s="2"/>
      <c r="F521" s="51"/>
      <c r="G521" s="2"/>
      <c r="H521" s="2"/>
      <c r="I521" s="2"/>
      <c r="J521" s="2"/>
      <c r="K521" s="2"/>
      <c r="L521" s="2"/>
      <c r="M521" s="4"/>
    </row>
    <row r="522" spans="1:13" s="9" customFormat="1" x14ac:dyDescent="0.2">
      <c r="A522" s="4"/>
      <c r="B522" s="4"/>
      <c r="C522" s="4"/>
      <c r="D522" s="2"/>
      <c r="E522" s="2"/>
      <c r="F522" s="51"/>
      <c r="G522" s="2"/>
      <c r="H522" s="2"/>
      <c r="I522" s="2"/>
      <c r="J522" s="2"/>
      <c r="K522" s="2"/>
      <c r="L522" s="2"/>
      <c r="M522" s="4"/>
    </row>
    <row r="523" spans="1:13" s="9" customFormat="1" x14ac:dyDescent="0.2">
      <c r="A523" s="4"/>
      <c r="B523" s="4"/>
      <c r="C523" s="4"/>
      <c r="D523" s="2"/>
      <c r="E523" s="2"/>
      <c r="F523" s="51"/>
      <c r="G523" s="2"/>
      <c r="H523" s="2"/>
      <c r="I523" s="2"/>
      <c r="J523" s="2"/>
      <c r="K523" s="2"/>
      <c r="L523" s="2"/>
      <c r="M523" s="4"/>
    </row>
    <row r="524" spans="1:13" s="9" customFormat="1" x14ac:dyDescent="0.2">
      <c r="A524" s="4"/>
      <c r="B524" s="4"/>
      <c r="C524" s="4"/>
      <c r="D524" s="2"/>
      <c r="E524" s="2"/>
      <c r="F524" s="51"/>
      <c r="G524" s="2"/>
      <c r="H524" s="2"/>
      <c r="I524" s="2"/>
      <c r="J524" s="2"/>
      <c r="K524" s="2"/>
      <c r="L524" s="2"/>
      <c r="M524" s="4"/>
    </row>
    <row r="525" spans="1:13" s="9" customFormat="1" x14ac:dyDescent="0.2">
      <c r="A525" s="4"/>
      <c r="B525" s="4"/>
      <c r="C525" s="4"/>
      <c r="D525" s="2"/>
      <c r="E525" s="2"/>
      <c r="F525" s="51"/>
      <c r="G525" s="2"/>
      <c r="H525" s="2"/>
      <c r="I525" s="2"/>
      <c r="J525" s="2"/>
      <c r="K525" s="2"/>
      <c r="L525" s="2"/>
      <c r="M525" s="4"/>
    </row>
    <row r="526" spans="1:13" s="9" customFormat="1" x14ac:dyDescent="0.2">
      <c r="A526" s="4"/>
      <c r="B526" s="4"/>
      <c r="C526" s="4"/>
      <c r="D526" s="2"/>
      <c r="E526" s="2"/>
      <c r="F526" s="51"/>
      <c r="G526" s="2"/>
      <c r="H526" s="2"/>
      <c r="I526" s="2"/>
      <c r="J526" s="2"/>
      <c r="K526" s="2"/>
      <c r="L526" s="2"/>
      <c r="M526" s="4"/>
    </row>
    <row r="527" spans="1:13" s="9" customFormat="1" x14ac:dyDescent="0.2">
      <c r="A527" s="4"/>
      <c r="B527" s="4"/>
      <c r="C527" s="4"/>
      <c r="D527" s="2"/>
      <c r="E527" s="2"/>
      <c r="F527" s="51"/>
      <c r="G527" s="2"/>
      <c r="H527" s="2"/>
      <c r="I527" s="2"/>
      <c r="J527" s="2"/>
      <c r="K527" s="2"/>
      <c r="L527" s="2"/>
      <c r="M527" s="4"/>
    </row>
    <row r="528" spans="1:13" s="9" customFormat="1" x14ac:dyDescent="0.2">
      <c r="A528" s="4"/>
      <c r="B528" s="4"/>
      <c r="C528" s="4"/>
      <c r="D528" s="2"/>
      <c r="E528" s="2"/>
      <c r="F528" s="51"/>
      <c r="G528" s="2"/>
      <c r="H528" s="2"/>
      <c r="I528" s="2"/>
      <c r="J528" s="2"/>
      <c r="K528" s="2"/>
      <c r="L528" s="2"/>
      <c r="M528" s="4"/>
    </row>
    <row r="529" spans="1:13" s="9" customFormat="1" x14ac:dyDescent="0.2">
      <c r="A529" s="4"/>
      <c r="B529" s="4"/>
      <c r="C529" s="4"/>
      <c r="D529" s="2"/>
      <c r="E529" s="2"/>
      <c r="F529" s="51"/>
      <c r="G529" s="2"/>
      <c r="H529" s="2"/>
      <c r="I529" s="2"/>
      <c r="J529" s="2"/>
      <c r="K529" s="2"/>
      <c r="L529" s="2"/>
      <c r="M529" s="4"/>
    </row>
    <row r="530" spans="1:13" s="9" customFormat="1" x14ac:dyDescent="0.2">
      <c r="A530" s="4"/>
      <c r="B530" s="4"/>
      <c r="C530" s="4"/>
      <c r="D530" s="2"/>
      <c r="E530" s="2"/>
      <c r="F530" s="51"/>
      <c r="G530" s="2"/>
      <c r="H530" s="2"/>
      <c r="I530" s="2"/>
      <c r="J530" s="2"/>
      <c r="K530" s="2"/>
      <c r="L530" s="2"/>
      <c r="M530" s="4"/>
    </row>
    <row r="531" spans="1:13" s="9" customFormat="1" x14ac:dyDescent="0.2">
      <c r="A531" s="4"/>
      <c r="B531" s="4"/>
      <c r="C531" s="4"/>
      <c r="D531" s="2"/>
      <c r="E531" s="2"/>
      <c r="F531" s="51"/>
      <c r="G531" s="2"/>
      <c r="H531" s="2"/>
      <c r="I531" s="2"/>
      <c r="J531" s="2"/>
      <c r="K531" s="2"/>
      <c r="L531" s="2"/>
      <c r="M531" s="4"/>
    </row>
    <row r="532" spans="1:13" s="9" customFormat="1" x14ac:dyDescent="0.2">
      <c r="A532" s="4"/>
      <c r="B532" s="4"/>
      <c r="C532" s="4"/>
      <c r="D532" s="2"/>
      <c r="E532" s="2"/>
      <c r="F532" s="51"/>
      <c r="G532" s="2"/>
      <c r="H532" s="2"/>
      <c r="I532" s="2"/>
      <c r="J532" s="2"/>
      <c r="K532" s="2"/>
      <c r="L532" s="2"/>
      <c r="M532" s="4"/>
    </row>
    <row r="533" spans="1:13" s="9" customFormat="1" x14ac:dyDescent="0.2">
      <c r="A533" s="4"/>
      <c r="B533" s="4"/>
      <c r="C533" s="4"/>
      <c r="D533" s="2"/>
      <c r="E533" s="2"/>
      <c r="F533" s="51"/>
      <c r="G533" s="2"/>
      <c r="H533" s="2"/>
      <c r="I533" s="2"/>
      <c r="J533" s="2"/>
      <c r="K533" s="2"/>
      <c r="L533" s="2"/>
      <c r="M533" s="4"/>
    </row>
    <row r="534" spans="1:13" s="9" customFormat="1" x14ac:dyDescent="0.2">
      <c r="A534" s="4"/>
      <c r="B534" s="4"/>
      <c r="C534" s="4"/>
      <c r="D534" s="2"/>
      <c r="E534" s="2"/>
      <c r="F534" s="51"/>
      <c r="G534" s="2"/>
      <c r="H534" s="2"/>
      <c r="I534" s="2"/>
      <c r="J534" s="2"/>
      <c r="K534" s="2"/>
      <c r="L534" s="2"/>
      <c r="M534" s="4"/>
    </row>
    <row r="535" spans="1:13" s="9" customFormat="1" x14ac:dyDescent="0.2">
      <c r="A535" s="4"/>
      <c r="B535" s="4"/>
      <c r="C535" s="4"/>
      <c r="D535" s="2"/>
      <c r="E535" s="2"/>
      <c r="F535" s="51"/>
      <c r="G535" s="2"/>
      <c r="H535" s="2"/>
      <c r="I535" s="2"/>
      <c r="J535" s="2"/>
      <c r="K535" s="2"/>
      <c r="L535" s="2"/>
      <c r="M535" s="4"/>
    </row>
    <row r="536" spans="1:13" s="9" customFormat="1" x14ac:dyDescent="0.2">
      <c r="A536" s="4"/>
      <c r="B536" s="4"/>
      <c r="C536" s="4"/>
      <c r="D536" s="2"/>
      <c r="E536" s="2"/>
      <c r="F536" s="51"/>
      <c r="G536" s="2"/>
      <c r="H536" s="2"/>
      <c r="I536" s="2"/>
      <c r="J536" s="2"/>
      <c r="K536" s="2"/>
      <c r="L536" s="2"/>
      <c r="M536" s="4"/>
    </row>
    <row r="537" spans="1:13" s="9" customFormat="1" x14ac:dyDescent="0.2">
      <c r="A537" s="4"/>
      <c r="B537" s="4"/>
      <c r="C537" s="4"/>
      <c r="D537" s="2"/>
      <c r="E537" s="2"/>
      <c r="F537" s="51"/>
      <c r="G537" s="2"/>
      <c r="H537" s="2"/>
      <c r="I537" s="2"/>
      <c r="J537" s="2"/>
      <c r="K537" s="2"/>
      <c r="L537" s="2"/>
      <c r="M537" s="4"/>
    </row>
    <row r="538" spans="1:13" s="9" customFormat="1" x14ac:dyDescent="0.2">
      <c r="A538" s="4"/>
      <c r="B538" s="4"/>
      <c r="C538" s="4"/>
      <c r="D538" s="2"/>
      <c r="E538" s="2"/>
      <c r="F538" s="51"/>
      <c r="G538" s="2"/>
      <c r="H538" s="2"/>
      <c r="I538" s="2"/>
      <c r="J538" s="2"/>
      <c r="K538" s="2"/>
      <c r="L538" s="2"/>
      <c r="M538" s="4"/>
    </row>
    <row r="539" spans="1:13" s="9" customFormat="1" x14ac:dyDescent="0.2">
      <c r="A539" s="4"/>
      <c r="B539" s="4"/>
      <c r="C539" s="4"/>
      <c r="D539" s="2"/>
      <c r="E539" s="2"/>
      <c r="F539" s="51"/>
      <c r="G539" s="2"/>
      <c r="H539" s="2"/>
      <c r="I539" s="2"/>
      <c r="J539" s="2"/>
      <c r="K539" s="2"/>
      <c r="L539" s="2"/>
      <c r="M539" s="4"/>
    </row>
    <row r="540" spans="1:13" s="9" customFormat="1" x14ac:dyDescent="0.2">
      <c r="A540" s="4"/>
      <c r="B540" s="4"/>
      <c r="C540" s="4"/>
      <c r="D540" s="2"/>
      <c r="E540" s="2"/>
      <c r="F540" s="51"/>
      <c r="G540" s="2"/>
      <c r="H540" s="2"/>
      <c r="I540" s="2"/>
      <c r="J540" s="2"/>
      <c r="K540" s="2"/>
      <c r="L540" s="2"/>
      <c r="M540" s="4"/>
    </row>
    <row r="541" spans="1:13" s="9" customFormat="1" x14ac:dyDescent="0.2">
      <c r="A541" s="4"/>
      <c r="B541" s="4"/>
      <c r="C541" s="4"/>
      <c r="D541" s="2"/>
      <c r="E541" s="2"/>
      <c r="F541" s="51"/>
      <c r="G541" s="2"/>
      <c r="H541" s="2"/>
      <c r="I541" s="2"/>
      <c r="J541" s="2"/>
      <c r="K541" s="2"/>
      <c r="L541" s="2"/>
      <c r="M541" s="4"/>
    </row>
    <row r="542" spans="1:13" s="9" customFormat="1" x14ac:dyDescent="0.2">
      <c r="A542" s="4"/>
      <c r="B542" s="4"/>
      <c r="C542" s="4"/>
      <c r="D542" s="2"/>
      <c r="E542" s="2"/>
      <c r="F542" s="51"/>
      <c r="G542" s="2"/>
      <c r="H542" s="2"/>
      <c r="I542" s="2"/>
      <c r="J542" s="2"/>
      <c r="K542" s="2"/>
      <c r="L542" s="2"/>
      <c r="M542" s="4"/>
    </row>
    <row r="543" spans="1:13" s="9" customFormat="1" x14ac:dyDescent="0.2">
      <c r="A543" s="4"/>
      <c r="B543" s="4"/>
      <c r="C543" s="4"/>
      <c r="D543" s="2"/>
      <c r="E543" s="2"/>
      <c r="F543" s="51"/>
      <c r="G543" s="2"/>
      <c r="H543" s="2"/>
      <c r="I543" s="2"/>
      <c r="J543" s="2"/>
      <c r="K543" s="2"/>
      <c r="L543" s="2"/>
      <c r="M543" s="4"/>
    </row>
    <row r="544" spans="1:13" s="9" customFormat="1" x14ac:dyDescent="0.2">
      <c r="A544" s="4"/>
      <c r="B544" s="4"/>
      <c r="C544" s="4"/>
      <c r="D544" s="2"/>
      <c r="E544" s="2"/>
      <c r="F544" s="51"/>
      <c r="G544" s="2"/>
      <c r="H544" s="2"/>
      <c r="I544" s="2"/>
      <c r="J544" s="2"/>
      <c r="K544" s="2"/>
      <c r="L544" s="2"/>
      <c r="M544" s="4"/>
    </row>
    <row r="545" spans="1:13" s="9" customFormat="1" x14ac:dyDescent="0.2">
      <c r="A545" s="4"/>
      <c r="B545" s="4"/>
      <c r="C545" s="4"/>
      <c r="D545" s="2"/>
      <c r="E545" s="2"/>
      <c r="F545" s="51"/>
      <c r="G545" s="2"/>
      <c r="H545" s="2"/>
      <c r="I545" s="2"/>
      <c r="J545" s="2"/>
      <c r="K545" s="2"/>
      <c r="L545" s="2"/>
      <c r="M545" s="4"/>
    </row>
    <row r="546" spans="1:13" s="9" customFormat="1" x14ac:dyDescent="0.2">
      <c r="A546" s="4"/>
      <c r="B546" s="4"/>
      <c r="C546" s="4"/>
      <c r="D546" s="2"/>
      <c r="E546" s="2"/>
      <c r="F546" s="51"/>
      <c r="G546" s="2"/>
      <c r="H546" s="2"/>
      <c r="I546" s="2"/>
      <c r="J546" s="2"/>
      <c r="K546" s="2"/>
      <c r="L546" s="2"/>
      <c r="M546" s="4"/>
    </row>
    <row r="547" spans="1:13" s="9" customFormat="1" x14ac:dyDescent="0.2">
      <c r="A547" s="4"/>
      <c r="B547" s="4"/>
      <c r="C547" s="4"/>
      <c r="D547" s="2"/>
      <c r="E547" s="2"/>
      <c r="F547" s="51"/>
      <c r="G547" s="2"/>
      <c r="H547" s="2"/>
      <c r="I547" s="2"/>
      <c r="J547" s="2"/>
      <c r="K547" s="2"/>
      <c r="L547" s="2"/>
      <c r="M547" s="4"/>
    </row>
    <row r="548" spans="1:13" s="9" customFormat="1" x14ac:dyDescent="0.2">
      <c r="A548" s="4"/>
      <c r="B548" s="4"/>
      <c r="C548" s="4"/>
      <c r="D548" s="2"/>
      <c r="E548" s="2"/>
      <c r="F548" s="51"/>
      <c r="G548" s="2"/>
      <c r="H548" s="2"/>
      <c r="I548" s="2"/>
      <c r="J548" s="2"/>
      <c r="K548" s="2"/>
      <c r="L548" s="2"/>
      <c r="M548" s="4"/>
    </row>
    <row r="549" spans="1:13" s="9" customFormat="1" x14ac:dyDescent="0.2">
      <c r="A549" s="4"/>
      <c r="B549" s="4"/>
      <c r="C549" s="4"/>
      <c r="D549" s="2"/>
      <c r="E549" s="2"/>
      <c r="F549" s="51"/>
      <c r="G549" s="2"/>
      <c r="H549" s="2"/>
      <c r="I549" s="2"/>
      <c r="J549" s="2"/>
      <c r="K549" s="2"/>
      <c r="L549" s="2"/>
      <c r="M549" s="4"/>
    </row>
    <row r="550" spans="1:13" s="9" customFormat="1" x14ac:dyDescent="0.2">
      <c r="A550" s="4"/>
      <c r="B550" s="4"/>
      <c r="C550" s="4"/>
      <c r="D550" s="2"/>
      <c r="E550" s="2"/>
      <c r="F550" s="51"/>
      <c r="G550" s="2"/>
      <c r="H550" s="2"/>
      <c r="I550" s="2"/>
      <c r="J550" s="2"/>
      <c r="K550" s="2"/>
      <c r="L550" s="2"/>
      <c r="M550" s="4"/>
    </row>
    <row r="551" spans="1:13" s="9" customFormat="1" x14ac:dyDescent="0.2">
      <c r="A551" s="4"/>
      <c r="B551" s="4"/>
      <c r="C551" s="4"/>
      <c r="D551" s="2"/>
      <c r="E551" s="2"/>
      <c r="F551" s="51"/>
      <c r="G551" s="2"/>
      <c r="H551" s="2"/>
      <c r="I551" s="2"/>
      <c r="J551" s="2"/>
      <c r="K551" s="2"/>
      <c r="L551" s="2"/>
      <c r="M551" s="4"/>
    </row>
    <row r="552" spans="1:13" s="9" customFormat="1" x14ac:dyDescent="0.2">
      <c r="A552" s="4"/>
      <c r="B552" s="4"/>
      <c r="C552" s="4"/>
      <c r="D552" s="2"/>
      <c r="E552" s="2"/>
      <c r="F552" s="51"/>
      <c r="G552" s="2"/>
      <c r="H552" s="2"/>
      <c r="I552" s="2"/>
      <c r="J552" s="2"/>
      <c r="K552" s="2"/>
      <c r="L552" s="2"/>
      <c r="M552" s="4"/>
    </row>
    <row r="553" spans="1:13" s="9" customFormat="1" x14ac:dyDescent="0.2">
      <c r="A553" s="4"/>
      <c r="B553" s="4"/>
      <c r="C553" s="4"/>
      <c r="D553" s="2"/>
      <c r="E553" s="2"/>
      <c r="F553" s="51"/>
      <c r="G553" s="2"/>
      <c r="H553" s="2"/>
      <c r="I553" s="2"/>
      <c r="J553" s="2"/>
      <c r="K553" s="2"/>
      <c r="L553" s="2"/>
      <c r="M553" s="4"/>
    </row>
    <row r="554" spans="1:13" s="9" customFormat="1" x14ac:dyDescent="0.2">
      <c r="A554" s="4"/>
      <c r="B554" s="4"/>
      <c r="C554" s="4"/>
      <c r="D554" s="2"/>
      <c r="E554" s="2"/>
      <c r="F554" s="51"/>
      <c r="G554" s="2"/>
      <c r="H554" s="2"/>
      <c r="I554" s="2"/>
      <c r="J554" s="2"/>
      <c r="K554" s="2"/>
      <c r="L554" s="2"/>
      <c r="M554" s="4"/>
    </row>
    <row r="555" spans="1:13" s="9" customFormat="1" x14ac:dyDescent="0.2">
      <c r="A555" s="4"/>
      <c r="B555" s="4"/>
      <c r="C555" s="4"/>
      <c r="D555" s="2"/>
      <c r="E555" s="2"/>
      <c r="F555" s="51"/>
      <c r="G555" s="2"/>
      <c r="H555" s="2"/>
      <c r="I555" s="2"/>
      <c r="J555" s="2"/>
      <c r="K555" s="2"/>
      <c r="L555" s="2"/>
      <c r="M555" s="4"/>
    </row>
    <row r="556" spans="1:13" s="9" customFormat="1" x14ac:dyDescent="0.2">
      <c r="A556" s="4"/>
      <c r="B556" s="4"/>
      <c r="C556" s="4"/>
      <c r="D556" s="2"/>
      <c r="E556" s="2"/>
      <c r="F556" s="51"/>
      <c r="G556" s="2"/>
      <c r="H556" s="2"/>
      <c r="I556" s="2"/>
      <c r="J556" s="2"/>
      <c r="K556" s="2"/>
      <c r="L556" s="2"/>
      <c r="M556" s="4"/>
    </row>
    <row r="557" spans="1:13" s="9" customFormat="1" x14ac:dyDescent="0.2">
      <c r="A557" s="4"/>
      <c r="B557" s="4"/>
      <c r="C557" s="4"/>
      <c r="D557" s="2"/>
      <c r="E557" s="2"/>
      <c r="F557" s="51"/>
      <c r="G557" s="2"/>
      <c r="H557" s="2"/>
      <c r="I557" s="2"/>
      <c r="J557" s="2"/>
      <c r="K557" s="2"/>
      <c r="L557" s="2"/>
      <c r="M557" s="4"/>
    </row>
    <row r="558" spans="1:13" s="9" customFormat="1" x14ac:dyDescent="0.2">
      <c r="A558" s="4"/>
      <c r="B558" s="4"/>
      <c r="C558" s="4"/>
      <c r="D558" s="2"/>
      <c r="E558" s="2"/>
      <c r="F558" s="51"/>
      <c r="G558" s="2"/>
      <c r="H558" s="2"/>
      <c r="I558" s="2"/>
      <c r="J558" s="2"/>
      <c r="K558" s="2"/>
      <c r="L558" s="2"/>
      <c r="M558" s="4"/>
    </row>
    <row r="559" spans="1:13" s="9" customFormat="1" x14ac:dyDescent="0.2">
      <c r="A559" s="4"/>
      <c r="B559" s="4"/>
      <c r="C559" s="4"/>
      <c r="D559" s="2"/>
      <c r="E559" s="2"/>
      <c r="F559" s="51"/>
      <c r="G559" s="2"/>
      <c r="H559" s="2"/>
      <c r="I559" s="2"/>
      <c r="J559" s="2"/>
      <c r="K559" s="2"/>
      <c r="L559" s="2"/>
      <c r="M559" s="4"/>
    </row>
    <row r="560" spans="1:13" s="9" customFormat="1" x14ac:dyDescent="0.2">
      <c r="A560" s="4"/>
      <c r="B560" s="4"/>
      <c r="C560" s="4"/>
      <c r="D560" s="2"/>
      <c r="E560" s="2"/>
      <c r="F560" s="51"/>
      <c r="G560" s="2"/>
      <c r="H560" s="2"/>
      <c r="I560" s="2"/>
      <c r="J560" s="2"/>
      <c r="K560" s="2"/>
      <c r="L560" s="2"/>
      <c r="M560" s="4"/>
    </row>
    <row r="561" spans="1:13" s="9" customFormat="1" x14ac:dyDescent="0.2">
      <c r="A561" s="4"/>
      <c r="B561" s="4"/>
      <c r="C561" s="4"/>
      <c r="D561" s="2"/>
      <c r="E561" s="2"/>
      <c r="F561" s="51"/>
      <c r="G561" s="2"/>
      <c r="H561" s="2"/>
      <c r="I561" s="2"/>
      <c r="J561" s="2"/>
      <c r="K561" s="2"/>
      <c r="L561" s="2"/>
      <c r="M561" s="4"/>
    </row>
    <row r="562" spans="1:13" s="9" customFormat="1" x14ac:dyDescent="0.2">
      <c r="A562" s="4"/>
      <c r="B562" s="4"/>
      <c r="C562" s="4"/>
      <c r="D562" s="2"/>
      <c r="E562" s="2"/>
      <c r="F562" s="51"/>
      <c r="G562" s="2"/>
      <c r="H562" s="2"/>
      <c r="I562" s="2"/>
      <c r="J562" s="2"/>
      <c r="K562" s="2"/>
      <c r="L562" s="2"/>
      <c r="M562" s="4"/>
    </row>
    <row r="563" spans="1:13" s="9" customFormat="1" x14ac:dyDescent="0.2">
      <c r="A563" s="4"/>
      <c r="B563" s="4"/>
      <c r="C563" s="4"/>
      <c r="D563" s="2"/>
      <c r="E563" s="2"/>
      <c r="F563" s="51"/>
      <c r="G563" s="2"/>
      <c r="H563" s="2"/>
      <c r="I563" s="2"/>
      <c r="J563" s="2"/>
      <c r="K563" s="2"/>
      <c r="L563" s="2"/>
      <c r="M563" s="4"/>
    </row>
    <row r="564" spans="1:13" s="9" customFormat="1" x14ac:dyDescent="0.2">
      <c r="A564" s="4"/>
      <c r="B564" s="4"/>
      <c r="C564" s="4"/>
      <c r="D564" s="2"/>
      <c r="E564" s="2"/>
      <c r="F564" s="51"/>
      <c r="G564" s="2"/>
      <c r="H564" s="2"/>
      <c r="I564" s="2"/>
      <c r="J564" s="2"/>
      <c r="K564" s="2"/>
      <c r="L564" s="2"/>
      <c r="M564" s="4"/>
    </row>
    <row r="565" spans="1:13" s="9" customFormat="1" x14ac:dyDescent="0.2">
      <c r="A565" s="4"/>
      <c r="B565" s="4"/>
      <c r="C565" s="4"/>
      <c r="D565" s="2"/>
      <c r="E565" s="2"/>
      <c r="F565" s="51"/>
      <c r="G565" s="2"/>
      <c r="H565" s="2"/>
      <c r="I565" s="2"/>
      <c r="J565" s="2"/>
      <c r="K565" s="2"/>
      <c r="L565" s="2"/>
      <c r="M565" s="4"/>
    </row>
    <row r="566" spans="1:13" s="9" customFormat="1" x14ac:dyDescent="0.2">
      <c r="A566" s="4"/>
      <c r="B566" s="4"/>
      <c r="C566" s="4"/>
      <c r="D566" s="2"/>
      <c r="E566" s="2"/>
      <c r="F566" s="51"/>
      <c r="G566" s="2"/>
      <c r="H566" s="2"/>
      <c r="I566" s="2"/>
      <c r="J566" s="2"/>
      <c r="K566" s="2"/>
      <c r="L566" s="2"/>
      <c r="M566" s="4"/>
    </row>
    <row r="567" spans="1:13" s="9" customFormat="1" x14ac:dyDescent="0.2">
      <c r="A567" s="4"/>
      <c r="B567" s="4"/>
      <c r="C567" s="4"/>
      <c r="D567" s="2"/>
      <c r="E567" s="2"/>
      <c r="F567" s="51"/>
      <c r="G567" s="2"/>
      <c r="H567" s="2"/>
      <c r="I567" s="2"/>
      <c r="J567" s="2"/>
      <c r="K567" s="2"/>
      <c r="L567" s="2"/>
      <c r="M567" s="4"/>
    </row>
    <row r="568" spans="1:13" s="9" customFormat="1" x14ac:dyDescent="0.2">
      <c r="A568" s="4"/>
      <c r="B568" s="4"/>
      <c r="C568" s="4"/>
      <c r="D568" s="2"/>
      <c r="E568" s="2"/>
      <c r="F568" s="51"/>
      <c r="G568" s="2"/>
      <c r="H568" s="2"/>
      <c r="I568" s="2"/>
      <c r="J568" s="2"/>
      <c r="K568" s="2"/>
      <c r="L568" s="2"/>
      <c r="M568" s="4"/>
    </row>
    <row r="569" spans="1:13" s="9" customFormat="1" x14ac:dyDescent="0.2">
      <c r="A569" s="4"/>
      <c r="B569" s="4"/>
      <c r="C569" s="4"/>
      <c r="D569" s="2"/>
      <c r="E569" s="2"/>
      <c r="F569" s="51"/>
      <c r="G569" s="2"/>
      <c r="H569" s="2"/>
      <c r="I569" s="2"/>
      <c r="J569" s="2"/>
      <c r="K569" s="2"/>
      <c r="L569" s="2"/>
      <c r="M569" s="4"/>
    </row>
    <row r="570" spans="1:13" s="9" customFormat="1" x14ac:dyDescent="0.2">
      <c r="A570" s="4"/>
      <c r="B570" s="4"/>
      <c r="C570" s="4"/>
      <c r="D570" s="2"/>
      <c r="E570" s="2"/>
      <c r="F570" s="51"/>
      <c r="G570" s="2"/>
      <c r="H570" s="2"/>
      <c r="I570" s="2"/>
      <c r="J570" s="2"/>
      <c r="K570" s="2"/>
      <c r="L570" s="2"/>
      <c r="M570" s="4"/>
    </row>
    <row r="571" spans="1:13" s="9" customFormat="1" x14ac:dyDescent="0.2">
      <c r="A571" s="4"/>
      <c r="B571" s="4"/>
      <c r="C571" s="4"/>
      <c r="D571" s="2"/>
      <c r="E571" s="2"/>
      <c r="F571" s="51"/>
      <c r="G571" s="2"/>
      <c r="H571" s="2"/>
      <c r="I571" s="2"/>
      <c r="J571" s="2"/>
      <c r="K571" s="2"/>
      <c r="L571" s="2"/>
      <c r="M571" s="4"/>
    </row>
    <row r="572" spans="1:13" s="9" customFormat="1" x14ac:dyDescent="0.2">
      <c r="A572" s="4"/>
      <c r="B572" s="4"/>
      <c r="C572" s="4"/>
      <c r="D572" s="2"/>
      <c r="E572" s="2"/>
      <c r="F572" s="51"/>
      <c r="G572" s="2"/>
      <c r="H572" s="2"/>
      <c r="I572" s="2"/>
      <c r="J572" s="2"/>
      <c r="K572" s="2"/>
      <c r="L572" s="2"/>
      <c r="M572" s="4"/>
    </row>
    <row r="573" spans="1:13" s="9" customFormat="1" x14ac:dyDescent="0.2">
      <c r="A573" s="4"/>
      <c r="B573" s="4"/>
      <c r="C573" s="4"/>
      <c r="D573" s="2"/>
      <c r="E573" s="2"/>
      <c r="F573" s="51"/>
      <c r="G573" s="2"/>
      <c r="H573" s="2"/>
      <c r="I573" s="2"/>
      <c r="J573" s="2"/>
      <c r="K573" s="2"/>
      <c r="L573" s="2"/>
      <c r="M573" s="4"/>
    </row>
    <row r="574" spans="1:13" s="9" customFormat="1" x14ac:dyDescent="0.2">
      <c r="A574" s="4"/>
      <c r="B574" s="4"/>
      <c r="C574" s="4"/>
      <c r="D574" s="2"/>
      <c r="E574" s="2"/>
      <c r="F574" s="51"/>
      <c r="G574" s="2"/>
      <c r="H574" s="2"/>
      <c r="I574" s="2"/>
      <c r="J574" s="2"/>
      <c r="K574" s="2"/>
      <c r="L574" s="2"/>
      <c r="M574" s="4"/>
    </row>
    <row r="575" spans="1:13" s="9" customFormat="1" x14ac:dyDescent="0.2">
      <c r="A575" s="4"/>
      <c r="B575" s="4"/>
      <c r="C575" s="4"/>
      <c r="D575" s="2"/>
      <c r="E575" s="2"/>
      <c r="F575" s="51"/>
      <c r="G575" s="2"/>
      <c r="H575" s="2"/>
      <c r="I575" s="2"/>
      <c r="J575" s="2"/>
      <c r="K575" s="2"/>
      <c r="L575" s="2"/>
      <c r="M575" s="4"/>
    </row>
    <row r="576" spans="1:13" s="9" customFormat="1" x14ac:dyDescent="0.2">
      <c r="A576" s="4"/>
      <c r="B576" s="4"/>
      <c r="C576" s="4"/>
      <c r="D576" s="2"/>
      <c r="E576" s="2"/>
      <c r="F576" s="51"/>
      <c r="G576" s="2"/>
      <c r="H576" s="2"/>
      <c r="I576" s="2"/>
      <c r="J576" s="2"/>
      <c r="K576" s="2"/>
      <c r="L576" s="2"/>
      <c r="M576" s="4"/>
    </row>
    <row r="577" spans="1:13" s="9" customFormat="1" x14ac:dyDescent="0.2">
      <c r="A577" s="4"/>
      <c r="B577" s="4"/>
      <c r="C577" s="4"/>
      <c r="D577" s="2"/>
      <c r="E577" s="2"/>
      <c r="F577" s="51"/>
      <c r="G577" s="2"/>
      <c r="H577" s="2"/>
      <c r="I577" s="2"/>
      <c r="J577" s="2"/>
      <c r="K577" s="2"/>
      <c r="L577" s="2"/>
      <c r="M577" s="4"/>
    </row>
    <row r="578" spans="1:13" s="9" customFormat="1" x14ac:dyDescent="0.2">
      <c r="A578" s="4"/>
      <c r="B578" s="4"/>
      <c r="C578" s="4"/>
      <c r="D578" s="2"/>
      <c r="E578" s="2"/>
      <c r="F578" s="51"/>
      <c r="G578" s="2"/>
      <c r="H578" s="2"/>
      <c r="I578" s="2"/>
      <c r="J578" s="2"/>
      <c r="K578" s="2"/>
      <c r="L578" s="2"/>
      <c r="M578" s="4"/>
    </row>
    <row r="579" spans="1:13" s="9" customFormat="1" x14ac:dyDescent="0.2">
      <c r="A579" s="4"/>
      <c r="B579" s="4"/>
      <c r="C579" s="4"/>
      <c r="D579" s="2"/>
      <c r="E579" s="2"/>
      <c r="F579" s="51"/>
      <c r="G579" s="2"/>
      <c r="H579" s="2"/>
      <c r="I579" s="2"/>
      <c r="J579" s="2"/>
      <c r="K579" s="2"/>
      <c r="L579" s="2"/>
      <c r="M579" s="4"/>
    </row>
    <row r="580" spans="1:13" s="9" customFormat="1" x14ac:dyDescent="0.2">
      <c r="A580" s="4"/>
      <c r="B580" s="4"/>
      <c r="C580" s="4"/>
      <c r="D580" s="2"/>
      <c r="E580" s="2"/>
      <c r="F580" s="51"/>
      <c r="G580" s="2"/>
      <c r="H580" s="2"/>
      <c r="I580" s="2"/>
      <c r="J580" s="2"/>
      <c r="K580" s="2"/>
      <c r="L580" s="2"/>
      <c r="M580" s="4"/>
    </row>
    <row r="581" spans="1:13" s="9" customFormat="1" x14ac:dyDescent="0.2">
      <c r="A581" s="4"/>
      <c r="B581" s="4"/>
      <c r="C581" s="4"/>
      <c r="D581" s="2"/>
      <c r="E581" s="2"/>
      <c r="F581" s="51"/>
      <c r="G581" s="2"/>
      <c r="H581" s="2"/>
      <c r="I581" s="2"/>
      <c r="J581" s="2"/>
      <c r="K581" s="2"/>
      <c r="L581" s="2"/>
      <c r="M581" s="4"/>
    </row>
    <row r="582" spans="1:13" s="9" customFormat="1" x14ac:dyDescent="0.2">
      <c r="A582" s="4"/>
      <c r="B582" s="4"/>
      <c r="C582" s="4"/>
      <c r="D582" s="2"/>
      <c r="E582" s="2"/>
      <c r="F582" s="51"/>
      <c r="G582" s="2"/>
      <c r="H582" s="2"/>
      <c r="I582" s="2"/>
      <c r="J582" s="2"/>
      <c r="K582" s="2"/>
      <c r="L582" s="2"/>
      <c r="M582" s="4"/>
    </row>
    <row r="583" spans="1:13" s="9" customFormat="1" x14ac:dyDescent="0.2">
      <c r="A583" s="4"/>
      <c r="B583" s="4"/>
      <c r="C583" s="4"/>
      <c r="D583" s="2"/>
      <c r="E583" s="2"/>
      <c r="F583" s="51"/>
      <c r="G583" s="2"/>
      <c r="H583" s="2"/>
      <c r="I583" s="2"/>
      <c r="J583" s="2"/>
      <c r="K583" s="2"/>
      <c r="L583" s="2"/>
      <c r="M583" s="4"/>
    </row>
    <row r="584" spans="1:13" s="9" customFormat="1" x14ac:dyDescent="0.2">
      <c r="A584" s="4"/>
      <c r="B584" s="4"/>
      <c r="C584" s="4"/>
      <c r="D584" s="2"/>
      <c r="E584" s="2"/>
      <c r="F584" s="51"/>
      <c r="G584" s="2"/>
      <c r="H584" s="2"/>
      <c r="I584" s="2"/>
      <c r="J584" s="2"/>
      <c r="K584" s="2"/>
      <c r="L584" s="2"/>
      <c r="M584" s="4"/>
    </row>
    <row r="585" spans="1:13" s="9" customFormat="1" x14ac:dyDescent="0.2">
      <c r="A585" s="4"/>
      <c r="B585" s="4"/>
      <c r="C585" s="4"/>
      <c r="D585" s="2"/>
      <c r="E585" s="2"/>
      <c r="F585" s="51"/>
      <c r="G585" s="2"/>
      <c r="H585" s="2"/>
      <c r="I585" s="2"/>
      <c r="J585" s="2"/>
      <c r="K585" s="2"/>
      <c r="L585" s="2"/>
      <c r="M585" s="4"/>
    </row>
    <row r="586" spans="1:13" s="9" customFormat="1" x14ac:dyDescent="0.2">
      <c r="A586" s="4"/>
      <c r="B586" s="4"/>
      <c r="C586" s="4"/>
      <c r="D586" s="2"/>
      <c r="E586" s="2"/>
      <c r="F586" s="51"/>
      <c r="G586" s="2"/>
      <c r="H586" s="2"/>
      <c r="I586" s="2"/>
      <c r="J586" s="2"/>
      <c r="K586" s="2"/>
      <c r="L586" s="2"/>
      <c r="M586" s="4"/>
    </row>
    <row r="587" spans="1:13" s="9" customFormat="1" x14ac:dyDescent="0.2">
      <c r="A587" s="4"/>
      <c r="B587" s="4"/>
      <c r="C587" s="4"/>
      <c r="D587" s="2"/>
      <c r="E587" s="2"/>
      <c r="F587" s="51"/>
      <c r="G587" s="2"/>
      <c r="H587" s="2"/>
      <c r="I587" s="2"/>
      <c r="J587" s="2"/>
      <c r="K587" s="2"/>
      <c r="L587" s="2"/>
      <c r="M587" s="4"/>
    </row>
    <row r="588" spans="1:13" s="9" customFormat="1" x14ac:dyDescent="0.2">
      <c r="A588" s="4"/>
      <c r="B588" s="4"/>
      <c r="C588" s="4"/>
      <c r="D588" s="2"/>
      <c r="E588" s="2"/>
      <c r="F588" s="51"/>
      <c r="G588" s="2"/>
      <c r="H588" s="2"/>
      <c r="I588" s="2"/>
      <c r="J588" s="2"/>
      <c r="K588" s="2"/>
      <c r="L588" s="2"/>
      <c r="M588" s="4"/>
    </row>
    <row r="589" spans="1:13" s="9" customFormat="1" x14ac:dyDescent="0.2">
      <c r="A589" s="4"/>
      <c r="B589" s="4"/>
      <c r="C589" s="4"/>
      <c r="D589" s="2"/>
      <c r="E589" s="2"/>
      <c r="F589" s="51"/>
      <c r="G589" s="2"/>
      <c r="H589" s="2"/>
      <c r="I589" s="2"/>
      <c r="J589" s="2"/>
      <c r="K589" s="2"/>
      <c r="L589" s="2"/>
      <c r="M589" s="4"/>
    </row>
    <row r="590" spans="1:13" s="9" customFormat="1" x14ac:dyDescent="0.2">
      <c r="A590" s="4"/>
      <c r="B590" s="4"/>
      <c r="C590" s="4"/>
      <c r="D590" s="2"/>
      <c r="E590" s="2"/>
      <c r="F590" s="51"/>
      <c r="G590" s="2"/>
      <c r="H590" s="2"/>
      <c r="I590" s="2"/>
      <c r="J590" s="2"/>
      <c r="K590" s="2"/>
      <c r="L590" s="2"/>
      <c r="M590" s="4"/>
    </row>
    <row r="591" spans="1:13" s="9" customFormat="1" x14ac:dyDescent="0.2">
      <c r="A591" s="4"/>
      <c r="B591" s="4"/>
      <c r="C591" s="4"/>
      <c r="D591" s="2"/>
      <c r="E591" s="2"/>
      <c r="F591" s="51"/>
      <c r="G591" s="2"/>
      <c r="H591" s="2"/>
      <c r="I591" s="2"/>
      <c r="J591" s="2"/>
      <c r="K591" s="2"/>
      <c r="L591" s="2"/>
      <c r="M591" s="4"/>
    </row>
    <row r="592" spans="1:13" s="9" customFormat="1" x14ac:dyDescent="0.2">
      <c r="A592" s="4"/>
      <c r="B592" s="4"/>
      <c r="C592" s="4"/>
      <c r="D592" s="2"/>
      <c r="E592" s="2"/>
      <c r="F592" s="51"/>
      <c r="G592" s="2"/>
      <c r="H592" s="2"/>
      <c r="I592" s="2"/>
      <c r="J592" s="2"/>
      <c r="K592" s="2"/>
      <c r="L592" s="2"/>
      <c r="M592" s="4"/>
    </row>
    <row r="593" spans="1:13" s="9" customFormat="1" x14ac:dyDescent="0.2">
      <c r="A593" s="4"/>
      <c r="B593" s="4"/>
      <c r="C593" s="4"/>
      <c r="D593" s="2"/>
      <c r="E593" s="2"/>
      <c r="F593" s="51"/>
      <c r="G593" s="2"/>
      <c r="H593" s="2"/>
      <c r="I593" s="2"/>
      <c r="J593" s="2"/>
      <c r="K593" s="2"/>
      <c r="L593" s="2"/>
      <c r="M593" s="4"/>
    </row>
    <row r="594" spans="1:13" s="9" customFormat="1" x14ac:dyDescent="0.2">
      <c r="A594" s="4"/>
      <c r="B594" s="4"/>
      <c r="C594" s="4"/>
      <c r="D594" s="2"/>
      <c r="E594" s="2"/>
      <c r="F594" s="51"/>
      <c r="G594" s="2"/>
      <c r="H594" s="2"/>
      <c r="I594" s="2"/>
      <c r="J594" s="2"/>
      <c r="K594" s="2"/>
      <c r="L594" s="2"/>
      <c r="M594" s="4"/>
    </row>
    <row r="595" spans="1:13" s="9" customFormat="1" x14ac:dyDescent="0.2">
      <c r="A595" s="4"/>
      <c r="B595" s="4"/>
      <c r="C595" s="4"/>
      <c r="D595" s="2"/>
      <c r="E595" s="2"/>
      <c r="F595" s="51"/>
      <c r="G595" s="2"/>
      <c r="H595" s="2"/>
      <c r="I595" s="2"/>
      <c r="J595" s="2"/>
      <c r="K595" s="2"/>
      <c r="L595" s="2"/>
      <c r="M595" s="4"/>
    </row>
    <row r="596" spans="1:13" s="9" customFormat="1" x14ac:dyDescent="0.2">
      <c r="A596" s="4"/>
      <c r="B596" s="4"/>
      <c r="C596" s="4"/>
      <c r="D596" s="2"/>
      <c r="E596" s="2"/>
      <c r="F596" s="51"/>
      <c r="G596" s="2"/>
      <c r="H596" s="2"/>
      <c r="I596" s="2"/>
      <c r="J596" s="2"/>
      <c r="K596" s="2"/>
      <c r="L596" s="2"/>
      <c r="M596" s="4"/>
    </row>
    <row r="597" spans="1:13" s="9" customFormat="1" x14ac:dyDescent="0.2">
      <c r="A597" s="4"/>
      <c r="B597" s="4"/>
      <c r="C597" s="4"/>
      <c r="D597" s="2"/>
      <c r="E597" s="2"/>
      <c r="F597" s="51"/>
      <c r="G597" s="2"/>
      <c r="H597" s="2"/>
      <c r="I597" s="2"/>
      <c r="J597" s="2"/>
      <c r="K597" s="2"/>
      <c r="L597" s="2"/>
      <c r="M597" s="4"/>
    </row>
    <row r="598" spans="1:13" s="9" customFormat="1" x14ac:dyDescent="0.2">
      <c r="A598" s="4"/>
      <c r="B598" s="4"/>
      <c r="C598" s="4"/>
      <c r="D598" s="2"/>
      <c r="E598" s="2"/>
      <c r="F598" s="51"/>
      <c r="G598" s="2"/>
      <c r="H598" s="2"/>
      <c r="I598" s="2"/>
      <c r="J598" s="2"/>
      <c r="K598" s="2"/>
      <c r="L598" s="2"/>
      <c r="M598" s="4"/>
    </row>
    <row r="599" spans="1:13" s="9" customFormat="1" x14ac:dyDescent="0.2">
      <c r="A599" s="4"/>
      <c r="B599" s="4"/>
      <c r="C599" s="4"/>
      <c r="D599" s="2"/>
      <c r="E599" s="2"/>
      <c r="F599" s="51"/>
      <c r="G599" s="2"/>
      <c r="H599" s="2"/>
      <c r="I599" s="2"/>
      <c r="J599" s="2"/>
      <c r="K599" s="2"/>
      <c r="L599" s="2"/>
      <c r="M599" s="4"/>
    </row>
    <row r="600" spans="1:13" s="9" customFormat="1" x14ac:dyDescent="0.2">
      <c r="A600" s="4"/>
      <c r="B600" s="4"/>
      <c r="C600" s="4"/>
      <c r="D600" s="2"/>
      <c r="E600" s="2"/>
      <c r="F600" s="51"/>
      <c r="G600" s="2"/>
      <c r="H600" s="2"/>
      <c r="I600" s="2"/>
      <c r="J600" s="2"/>
      <c r="K600" s="2"/>
      <c r="L600" s="2"/>
      <c r="M600" s="4"/>
    </row>
    <row r="601" spans="1:13" s="9" customFormat="1" x14ac:dyDescent="0.2">
      <c r="A601" s="4"/>
      <c r="B601" s="4"/>
      <c r="C601" s="4"/>
      <c r="D601" s="2"/>
      <c r="E601" s="2"/>
      <c r="F601" s="51"/>
      <c r="G601" s="2"/>
      <c r="H601" s="2"/>
      <c r="I601" s="2"/>
      <c r="J601" s="2"/>
      <c r="K601" s="2"/>
      <c r="L601" s="2"/>
      <c r="M601" s="4"/>
    </row>
    <row r="602" spans="1:13" s="9" customFormat="1" x14ac:dyDescent="0.2">
      <c r="A602" s="4"/>
      <c r="B602" s="4"/>
      <c r="C602" s="4"/>
      <c r="D602" s="2"/>
      <c r="E602" s="2"/>
      <c r="F602" s="51"/>
      <c r="G602" s="2"/>
      <c r="H602" s="2"/>
      <c r="I602" s="2"/>
      <c r="J602" s="2"/>
      <c r="K602" s="2"/>
      <c r="L602" s="2"/>
      <c r="M602" s="4"/>
    </row>
    <row r="603" spans="1:13" s="9" customFormat="1" x14ac:dyDescent="0.2">
      <c r="A603" s="4"/>
      <c r="B603" s="4"/>
      <c r="C603" s="4"/>
      <c r="D603" s="2"/>
      <c r="E603" s="2"/>
      <c r="F603" s="51"/>
      <c r="G603" s="2"/>
      <c r="H603" s="2"/>
      <c r="I603" s="2"/>
      <c r="J603" s="2"/>
      <c r="K603" s="2"/>
      <c r="L603" s="2"/>
      <c r="M603" s="4"/>
    </row>
    <row r="604" spans="1:13" s="9" customFormat="1" x14ac:dyDescent="0.2">
      <c r="A604" s="4"/>
      <c r="B604" s="4"/>
      <c r="C604" s="4"/>
      <c r="D604" s="2"/>
      <c r="E604" s="2"/>
      <c r="F604" s="51"/>
      <c r="G604" s="2"/>
      <c r="H604" s="2"/>
      <c r="I604" s="2"/>
      <c r="J604" s="2"/>
      <c r="K604" s="2"/>
      <c r="L604" s="2"/>
      <c r="M604" s="4"/>
    </row>
    <row r="605" spans="1:13" s="9" customFormat="1" x14ac:dyDescent="0.2">
      <c r="A605" s="4"/>
      <c r="B605" s="4"/>
      <c r="C605" s="4"/>
      <c r="D605" s="2"/>
      <c r="E605" s="2"/>
      <c r="F605" s="51"/>
      <c r="G605" s="2"/>
      <c r="H605" s="2"/>
      <c r="I605" s="2"/>
      <c r="J605" s="2"/>
      <c r="K605" s="2"/>
      <c r="L605" s="2"/>
      <c r="M605" s="4"/>
    </row>
    <row r="606" spans="1:13" s="9" customFormat="1" x14ac:dyDescent="0.2">
      <c r="A606" s="4"/>
      <c r="B606" s="4"/>
      <c r="C606" s="4"/>
      <c r="D606" s="2"/>
      <c r="E606" s="2"/>
      <c r="F606" s="51"/>
      <c r="G606" s="2"/>
      <c r="H606" s="2"/>
      <c r="I606" s="2"/>
      <c r="J606" s="2"/>
      <c r="K606" s="2"/>
      <c r="L606" s="2"/>
      <c r="M606" s="4"/>
    </row>
    <row r="607" spans="1:13" s="9" customFormat="1" x14ac:dyDescent="0.2">
      <c r="A607" s="4"/>
      <c r="B607" s="4"/>
      <c r="C607" s="4"/>
      <c r="D607" s="2"/>
      <c r="E607" s="2"/>
      <c r="F607" s="51"/>
      <c r="G607" s="2"/>
      <c r="H607" s="2"/>
      <c r="I607" s="2"/>
      <c r="J607" s="2"/>
      <c r="K607" s="2"/>
      <c r="L607" s="2"/>
      <c r="M607" s="4"/>
    </row>
    <row r="608" spans="1:13" s="9" customFormat="1" x14ac:dyDescent="0.2">
      <c r="A608" s="4"/>
      <c r="B608" s="4"/>
      <c r="C608" s="4"/>
      <c r="D608" s="2"/>
      <c r="E608" s="2"/>
      <c r="F608" s="51"/>
      <c r="G608" s="2"/>
      <c r="H608" s="2"/>
      <c r="I608" s="2"/>
      <c r="J608" s="2"/>
      <c r="K608" s="2"/>
      <c r="L608" s="2"/>
      <c r="M608" s="4"/>
    </row>
    <row r="609" spans="1:13" s="9" customFormat="1" x14ac:dyDescent="0.2">
      <c r="A609" s="4"/>
      <c r="B609" s="4"/>
      <c r="C609" s="4"/>
      <c r="D609" s="2"/>
      <c r="E609" s="2"/>
      <c r="F609" s="51"/>
      <c r="G609" s="2"/>
      <c r="H609" s="2"/>
      <c r="I609" s="2"/>
      <c r="J609" s="2"/>
      <c r="K609" s="2"/>
      <c r="L609" s="2"/>
      <c r="M609" s="4"/>
    </row>
    <row r="610" spans="1:13" s="9" customFormat="1" x14ac:dyDescent="0.2">
      <c r="A610" s="4"/>
      <c r="B610" s="4"/>
      <c r="C610" s="4"/>
      <c r="D610" s="2"/>
      <c r="E610" s="2"/>
      <c r="F610" s="51"/>
      <c r="G610" s="2"/>
      <c r="H610" s="2"/>
      <c r="I610" s="2"/>
      <c r="J610" s="2"/>
      <c r="K610" s="2"/>
      <c r="L610" s="2"/>
      <c r="M610" s="4"/>
    </row>
    <row r="611" spans="1:13" s="9" customFormat="1" x14ac:dyDescent="0.2">
      <c r="A611" s="4"/>
      <c r="B611" s="4"/>
      <c r="C611" s="4"/>
      <c r="D611" s="2"/>
      <c r="E611" s="2"/>
      <c r="F611" s="51"/>
      <c r="G611" s="2"/>
      <c r="H611" s="2"/>
      <c r="I611" s="2"/>
      <c r="J611" s="2"/>
      <c r="K611" s="2"/>
      <c r="L611" s="2"/>
      <c r="M611" s="4"/>
    </row>
    <row r="612" spans="1:13" s="9" customFormat="1" x14ac:dyDescent="0.2">
      <c r="A612" s="4"/>
      <c r="B612" s="4"/>
      <c r="C612" s="4"/>
      <c r="D612" s="2"/>
      <c r="E612" s="2"/>
      <c r="F612" s="51"/>
      <c r="G612" s="2"/>
      <c r="H612" s="2"/>
      <c r="I612" s="2"/>
      <c r="J612" s="2"/>
      <c r="K612" s="2"/>
      <c r="L612" s="2"/>
      <c r="M612" s="4"/>
    </row>
    <row r="613" spans="1:13" s="9" customFormat="1" x14ac:dyDescent="0.2">
      <c r="A613" s="4"/>
      <c r="B613" s="4"/>
      <c r="C613" s="4"/>
      <c r="D613" s="2"/>
      <c r="E613" s="2"/>
      <c r="F613" s="51"/>
      <c r="G613" s="2"/>
      <c r="H613" s="2"/>
      <c r="I613" s="2"/>
      <c r="J613" s="2"/>
      <c r="K613" s="2"/>
      <c r="L613" s="2"/>
      <c r="M613" s="4"/>
    </row>
    <row r="614" spans="1:13" s="9" customFormat="1" x14ac:dyDescent="0.2">
      <c r="A614" s="4"/>
      <c r="B614" s="4"/>
      <c r="C614" s="4"/>
      <c r="D614" s="2"/>
      <c r="E614" s="2"/>
      <c r="F614" s="51"/>
      <c r="G614" s="2"/>
      <c r="H614" s="2"/>
      <c r="I614" s="2"/>
      <c r="J614" s="2"/>
      <c r="K614" s="2"/>
      <c r="L614" s="2"/>
      <c r="M614" s="4"/>
    </row>
    <row r="615" spans="1:13" s="9" customFormat="1" x14ac:dyDescent="0.2">
      <c r="A615" s="4"/>
      <c r="B615" s="4"/>
      <c r="C615" s="4"/>
      <c r="D615" s="2"/>
      <c r="E615" s="2"/>
      <c r="F615" s="51"/>
      <c r="G615" s="2"/>
      <c r="H615" s="2"/>
      <c r="I615" s="2"/>
      <c r="J615" s="2"/>
      <c r="K615" s="2"/>
      <c r="L615" s="2"/>
      <c r="M615" s="4"/>
    </row>
    <row r="616" spans="1:13" s="9" customFormat="1" x14ac:dyDescent="0.2">
      <c r="A616" s="4"/>
      <c r="B616" s="4"/>
      <c r="C616" s="4"/>
      <c r="D616" s="2"/>
      <c r="E616" s="2"/>
      <c r="F616" s="51"/>
      <c r="G616" s="2"/>
      <c r="H616" s="2"/>
      <c r="I616" s="2"/>
      <c r="J616" s="2"/>
      <c r="K616" s="2"/>
      <c r="L616" s="2"/>
      <c r="M616" s="4"/>
    </row>
    <row r="617" spans="1:13" s="9" customFormat="1" x14ac:dyDescent="0.2">
      <c r="A617" s="4"/>
      <c r="B617" s="4"/>
      <c r="C617" s="4"/>
      <c r="D617" s="2"/>
      <c r="E617" s="2"/>
      <c r="F617" s="51"/>
      <c r="G617" s="2"/>
      <c r="H617" s="2"/>
      <c r="I617" s="2"/>
      <c r="J617" s="2"/>
      <c r="K617" s="2"/>
      <c r="L617" s="2"/>
      <c r="M617" s="4"/>
    </row>
    <row r="618" spans="1:13" s="9" customFormat="1" x14ac:dyDescent="0.2">
      <c r="A618" s="4"/>
      <c r="B618" s="4"/>
      <c r="C618" s="4"/>
      <c r="D618" s="2"/>
      <c r="E618" s="2"/>
      <c r="F618" s="51"/>
      <c r="G618" s="2"/>
      <c r="H618" s="2"/>
      <c r="I618" s="2"/>
      <c r="J618" s="2"/>
      <c r="K618" s="2"/>
      <c r="L618" s="2"/>
      <c r="M618" s="4"/>
    </row>
    <row r="619" spans="1:13" s="9" customFormat="1" x14ac:dyDescent="0.2">
      <c r="A619" s="4"/>
      <c r="B619" s="4"/>
      <c r="C619" s="4"/>
      <c r="D619" s="2"/>
      <c r="E619" s="2"/>
      <c r="F619" s="51"/>
      <c r="G619" s="2"/>
      <c r="H619" s="2"/>
      <c r="I619" s="2"/>
      <c r="J619" s="2"/>
      <c r="K619" s="2"/>
      <c r="L619" s="2"/>
      <c r="M619" s="4"/>
    </row>
    <row r="620" spans="1:13" s="9" customFormat="1" x14ac:dyDescent="0.2">
      <c r="A620" s="4"/>
      <c r="B620" s="4"/>
      <c r="C620" s="4"/>
      <c r="D620" s="2"/>
      <c r="E620" s="2"/>
      <c r="F620" s="51"/>
      <c r="G620" s="2"/>
      <c r="H620" s="2"/>
      <c r="I620" s="2"/>
      <c r="J620" s="2"/>
      <c r="K620" s="2"/>
      <c r="L620" s="2"/>
      <c r="M620" s="4"/>
    </row>
    <row r="621" spans="1:13" s="9" customFormat="1" x14ac:dyDescent="0.2">
      <c r="A621" s="4"/>
      <c r="B621" s="4"/>
      <c r="C621" s="4"/>
      <c r="D621" s="2"/>
      <c r="E621" s="2"/>
      <c r="F621" s="51"/>
      <c r="G621" s="2"/>
      <c r="H621" s="2"/>
      <c r="I621" s="2"/>
      <c r="J621" s="2"/>
      <c r="K621" s="2"/>
      <c r="L621" s="2"/>
      <c r="M621" s="4"/>
    </row>
    <row r="622" spans="1:13" s="9" customFormat="1" x14ac:dyDescent="0.2">
      <c r="A622" s="4"/>
      <c r="B622" s="4"/>
      <c r="C622" s="4"/>
      <c r="D622" s="2"/>
      <c r="E622" s="2"/>
      <c r="F622" s="51"/>
      <c r="G622" s="2"/>
      <c r="H622" s="2"/>
      <c r="I622" s="2"/>
      <c r="J622" s="2"/>
      <c r="K622" s="2"/>
      <c r="L622" s="2"/>
      <c r="M622" s="4"/>
    </row>
    <row r="623" spans="1:13" s="9" customFormat="1" x14ac:dyDescent="0.2">
      <c r="A623" s="4"/>
      <c r="B623" s="4"/>
      <c r="C623" s="4"/>
      <c r="D623" s="2"/>
      <c r="E623" s="2"/>
      <c r="F623" s="51"/>
      <c r="G623" s="2"/>
      <c r="H623" s="2"/>
      <c r="I623" s="2"/>
      <c r="J623" s="2"/>
      <c r="K623" s="2"/>
      <c r="L623" s="2"/>
      <c r="M623" s="4"/>
    </row>
    <row r="624" spans="1:13" s="9" customFormat="1" x14ac:dyDescent="0.2">
      <c r="A624" s="4"/>
      <c r="B624" s="4"/>
      <c r="C624" s="4"/>
      <c r="D624" s="2"/>
      <c r="E624" s="2"/>
      <c r="F624" s="51"/>
      <c r="G624" s="2"/>
      <c r="H624" s="2"/>
      <c r="I624" s="2"/>
      <c r="J624" s="2"/>
      <c r="K624" s="2"/>
      <c r="L624" s="2"/>
      <c r="M624" s="4"/>
    </row>
    <row r="625" spans="1:13" s="9" customFormat="1" x14ac:dyDescent="0.2">
      <c r="A625" s="4"/>
      <c r="B625" s="4"/>
      <c r="C625" s="4"/>
      <c r="D625" s="2"/>
      <c r="E625" s="2"/>
      <c r="F625" s="51"/>
      <c r="G625" s="2"/>
      <c r="H625" s="2"/>
      <c r="I625" s="2"/>
      <c r="J625" s="2"/>
      <c r="K625" s="2"/>
      <c r="L625" s="2"/>
      <c r="M625" s="4"/>
    </row>
    <row r="626" spans="1:13" s="9" customFormat="1" x14ac:dyDescent="0.2">
      <c r="A626" s="4"/>
      <c r="B626" s="4"/>
      <c r="C626" s="4"/>
      <c r="D626" s="2"/>
      <c r="E626" s="2"/>
      <c r="F626" s="51"/>
      <c r="G626" s="2"/>
      <c r="H626" s="2"/>
      <c r="I626" s="2"/>
      <c r="J626" s="2"/>
      <c r="K626" s="2"/>
      <c r="L626" s="2"/>
      <c r="M626" s="4"/>
    </row>
    <row r="627" spans="1:13" s="9" customFormat="1" x14ac:dyDescent="0.2">
      <c r="A627" s="4"/>
      <c r="B627" s="4"/>
      <c r="C627" s="4"/>
      <c r="D627" s="2"/>
      <c r="E627" s="2"/>
      <c r="F627" s="51"/>
      <c r="G627" s="2"/>
      <c r="H627" s="2"/>
      <c r="I627" s="2"/>
      <c r="J627" s="2"/>
      <c r="K627" s="2"/>
      <c r="L627" s="2"/>
      <c r="M627" s="4"/>
    </row>
    <row r="628" spans="1:13" s="9" customFormat="1" x14ac:dyDescent="0.2">
      <c r="A628" s="4"/>
      <c r="B628" s="4"/>
      <c r="C628" s="4"/>
      <c r="D628" s="2"/>
      <c r="E628" s="2"/>
      <c r="F628" s="51"/>
      <c r="G628" s="2"/>
      <c r="H628" s="2"/>
      <c r="I628" s="2"/>
      <c r="J628" s="2"/>
      <c r="K628" s="2"/>
      <c r="L628" s="2"/>
      <c r="M628" s="4"/>
    </row>
    <row r="629" spans="1:13" s="9" customFormat="1" x14ac:dyDescent="0.2">
      <c r="A629" s="4"/>
      <c r="B629" s="4"/>
      <c r="C629" s="4"/>
      <c r="D629" s="2"/>
      <c r="E629" s="2"/>
      <c r="F629" s="51"/>
      <c r="G629" s="2"/>
      <c r="H629" s="2"/>
      <c r="I629" s="2"/>
      <c r="J629" s="2"/>
      <c r="K629" s="2"/>
      <c r="L629" s="2"/>
      <c r="M629" s="4"/>
    </row>
    <row r="630" spans="1:13" s="9" customFormat="1" x14ac:dyDescent="0.2">
      <c r="A630" s="4"/>
      <c r="B630" s="4"/>
      <c r="C630" s="4"/>
      <c r="D630" s="2"/>
      <c r="E630" s="2"/>
      <c r="F630" s="51"/>
      <c r="G630" s="2"/>
      <c r="H630" s="2"/>
      <c r="I630" s="2"/>
      <c r="J630" s="2"/>
      <c r="K630" s="2"/>
      <c r="L630" s="2"/>
      <c r="M630" s="4"/>
    </row>
    <row r="631" spans="1:13" s="9" customFormat="1" x14ac:dyDescent="0.2">
      <c r="A631" s="4"/>
      <c r="B631" s="4"/>
      <c r="C631" s="4"/>
      <c r="D631" s="2"/>
      <c r="E631" s="2"/>
      <c r="F631" s="51"/>
      <c r="G631" s="2"/>
      <c r="H631" s="2"/>
      <c r="I631" s="2"/>
      <c r="J631" s="2"/>
      <c r="K631" s="2"/>
      <c r="L631" s="2"/>
      <c r="M631" s="4"/>
    </row>
    <row r="632" spans="1:13" s="9" customFormat="1" x14ac:dyDescent="0.2">
      <c r="A632" s="4"/>
      <c r="B632" s="4"/>
      <c r="C632" s="4"/>
      <c r="D632" s="2"/>
      <c r="E632" s="2"/>
      <c r="F632" s="51"/>
      <c r="G632" s="2"/>
      <c r="H632" s="2"/>
      <c r="I632" s="2"/>
      <c r="J632" s="2"/>
      <c r="K632" s="2"/>
      <c r="L632" s="2"/>
      <c r="M632" s="4"/>
    </row>
    <row r="633" spans="1:13" s="9" customFormat="1" x14ac:dyDescent="0.2">
      <c r="A633" s="4"/>
      <c r="B633" s="4"/>
      <c r="C633" s="4"/>
      <c r="D633" s="2"/>
      <c r="E633" s="2"/>
      <c r="F633" s="51"/>
      <c r="G633" s="2"/>
      <c r="H633" s="2"/>
      <c r="I633" s="2"/>
      <c r="J633" s="2"/>
      <c r="K633" s="2"/>
      <c r="L633" s="2"/>
      <c r="M633" s="4"/>
    </row>
    <row r="634" spans="1:13" s="9" customFormat="1" x14ac:dyDescent="0.2">
      <c r="A634" s="4"/>
      <c r="B634" s="4"/>
      <c r="C634" s="4"/>
      <c r="D634" s="2"/>
      <c r="E634" s="2"/>
      <c r="F634" s="51"/>
      <c r="G634" s="2"/>
      <c r="H634" s="2"/>
      <c r="I634" s="2"/>
      <c r="J634" s="2"/>
      <c r="K634" s="2"/>
      <c r="L634" s="2"/>
      <c r="M634" s="4"/>
    </row>
    <row r="635" spans="1:13" s="9" customFormat="1" x14ac:dyDescent="0.2">
      <c r="A635" s="4"/>
      <c r="B635" s="4"/>
      <c r="C635" s="4"/>
      <c r="D635" s="2"/>
      <c r="E635" s="2"/>
      <c r="F635" s="51"/>
      <c r="G635" s="2"/>
      <c r="H635" s="2"/>
      <c r="I635" s="2"/>
      <c r="J635" s="2"/>
      <c r="K635" s="2"/>
      <c r="L635" s="2"/>
      <c r="M635" s="4"/>
    </row>
    <row r="636" spans="1:13" s="9" customFormat="1" x14ac:dyDescent="0.2">
      <c r="A636" s="4"/>
      <c r="B636" s="4"/>
      <c r="C636" s="4"/>
      <c r="D636" s="2"/>
      <c r="E636" s="2"/>
      <c r="F636" s="51"/>
      <c r="G636" s="2"/>
      <c r="H636" s="2"/>
      <c r="I636" s="2"/>
      <c r="J636" s="2"/>
      <c r="K636" s="2"/>
      <c r="L636" s="2"/>
      <c r="M636" s="4"/>
    </row>
    <row r="637" spans="1:13" s="9" customFormat="1" x14ac:dyDescent="0.2">
      <c r="A637" s="4"/>
      <c r="B637" s="4"/>
      <c r="C637" s="4"/>
      <c r="D637" s="2"/>
      <c r="E637" s="2"/>
      <c r="F637" s="51"/>
      <c r="G637" s="2"/>
      <c r="H637" s="2"/>
      <c r="I637" s="2"/>
      <c r="J637" s="2"/>
      <c r="K637" s="2"/>
      <c r="L637" s="2"/>
      <c r="M637" s="4"/>
    </row>
    <row r="638" spans="1:13" s="9" customFormat="1" x14ac:dyDescent="0.2">
      <c r="A638" s="4"/>
      <c r="B638" s="4"/>
      <c r="C638" s="4"/>
      <c r="D638" s="2"/>
      <c r="E638" s="2"/>
      <c r="F638" s="51"/>
      <c r="G638" s="2"/>
      <c r="H638" s="2"/>
      <c r="I638" s="2"/>
      <c r="J638" s="2"/>
      <c r="K638" s="2"/>
      <c r="L638" s="2"/>
      <c r="M638" s="4"/>
    </row>
    <row r="639" spans="1:13" s="9" customFormat="1" x14ac:dyDescent="0.2">
      <c r="A639" s="4"/>
      <c r="B639" s="4"/>
      <c r="C639" s="4"/>
      <c r="D639" s="2"/>
      <c r="E639" s="2"/>
      <c r="F639" s="51"/>
      <c r="G639" s="2"/>
      <c r="H639" s="2"/>
      <c r="I639" s="2"/>
      <c r="J639" s="2"/>
      <c r="K639" s="2"/>
      <c r="L639" s="2"/>
      <c r="M639" s="4"/>
    </row>
    <row r="640" spans="1:13" s="9" customFormat="1" x14ac:dyDescent="0.2">
      <c r="A640" s="4"/>
      <c r="B640" s="4"/>
      <c r="C640" s="4"/>
      <c r="D640" s="2"/>
      <c r="E640" s="2"/>
      <c r="F640" s="51"/>
      <c r="G640" s="2"/>
      <c r="H640" s="2"/>
      <c r="I640" s="2"/>
      <c r="J640" s="2"/>
      <c r="K640" s="2"/>
      <c r="L640" s="2"/>
      <c r="M640" s="4"/>
    </row>
    <row r="641" spans="1:13" s="9" customFormat="1" x14ac:dyDescent="0.2">
      <c r="A641" s="4"/>
      <c r="B641" s="4"/>
      <c r="C641" s="4"/>
      <c r="D641" s="2"/>
      <c r="E641" s="2"/>
      <c r="F641" s="51"/>
      <c r="G641" s="2"/>
      <c r="H641" s="2"/>
      <c r="I641" s="2"/>
      <c r="J641" s="2"/>
      <c r="K641" s="2"/>
      <c r="L641" s="2"/>
      <c r="M641" s="4"/>
    </row>
    <row r="642" spans="1:13" s="9" customFormat="1" x14ac:dyDescent="0.2">
      <c r="A642" s="4"/>
      <c r="B642" s="4"/>
      <c r="C642" s="4"/>
      <c r="D642" s="2"/>
      <c r="E642" s="2"/>
      <c r="F642" s="51"/>
      <c r="G642" s="2"/>
      <c r="H642" s="2"/>
      <c r="I642" s="2"/>
      <c r="J642" s="2"/>
      <c r="K642" s="2"/>
      <c r="L642" s="2"/>
      <c r="M642" s="4"/>
    </row>
    <row r="643" spans="1:13" s="9" customFormat="1" x14ac:dyDescent="0.2">
      <c r="A643" s="4"/>
      <c r="B643" s="4"/>
      <c r="C643" s="4"/>
      <c r="D643" s="2"/>
      <c r="E643" s="2"/>
      <c r="F643" s="51"/>
      <c r="G643" s="2"/>
      <c r="H643" s="2"/>
      <c r="I643" s="2"/>
      <c r="J643" s="2"/>
      <c r="K643" s="2"/>
      <c r="L643" s="2"/>
      <c r="M643" s="4"/>
    </row>
    <row r="644" spans="1:13" s="9" customFormat="1" x14ac:dyDescent="0.2">
      <c r="A644" s="4"/>
      <c r="B644" s="4"/>
      <c r="C644" s="4"/>
      <c r="D644" s="2"/>
      <c r="E644" s="2"/>
      <c r="F644" s="51"/>
      <c r="G644" s="2"/>
      <c r="H644" s="2"/>
      <c r="I644" s="2"/>
      <c r="J644" s="2"/>
      <c r="K644" s="2"/>
      <c r="L644" s="2"/>
      <c r="M644" s="4"/>
    </row>
    <row r="645" spans="1:13" s="9" customFormat="1" x14ac:dyDescent="0.2">
      <c r="A645" s="4"/>
      <c r="B645" s="4"/>
      <c r="C645" s="4"/>
      <c r="D645" s="2"/>
      <c r="E645" s="2"/>
      <c r="F645" s="51"/>
      <c r="G645" s="2"/>
      <c r="H645" s="2"/>
      <c r="I645" s="2"/>
      <c r="J645" s="2"/>
      <c r="K645" s="2"/>
      <c r="L645" s="2"/>
      <c r="M645" s="4"/>
    </row>
    <row r="646" spans="1:13" s="9" customFormat="1" x14ac:dyDescent="0.2">
      <c r="A646" s="4"/>
      <c r="B646" s="4"/>
      <c r="C646" s="4"/>
      <c r="D646" s="2"/>
      <c r="E646" s="2"/>
      <c r="F646" s="51"/>
      <c r="G646" s="2"/>
      <c r="H646" s="2"/>
      <c r="I646" s="2"/>
      <c r="J646" s="2"/>
      <c r="K646" s="2"/>
      <c r="L646" s="2"/>
      <c r="M646" s="4"/>
    </row>
    <row r="647" spans="1:13" s="9" customFormat="1" x14ac:dyDescent="0.2">
      <c r="A647" s="4"/>
      <c r="B647" s="4"/>
      <c r="C647" s="4"/>
      <c r="D647" s="2"/>
      <c r="E647" s="2"/>
      <c r="F647" s="51"/>
      <c r="G647" s="2"/>
      <c r="H647" s="2"/>
      <c r="I647" s="2"/>
      <c r="J647" s="2"/>
      <c r="K647" s="2"/>
      <c r="L647" s="2"/>
      <c r="M647" s="4"/>
    </row>
    <row r="648" spans="1:13" s="9" customFormat="1" x14ac:dyDescent="0.2">
      <c r="A648" s="4"/>
      <c r="B648" s="4"/>
      <c r="C648" s="4"/>
      <c r="D648" s="2"/>
      <c r="E648" s="2"/>
      <c r="F648" s="51"/>
      <c r="G648" s="2"/>
      <c r="H648" s="2"/>
      <c r="I648" s="2"/>
      <c r="J648" s="2"/>
      <c r="K648" s="2"/>
      <c r="L648" s="2"/>
      <c r="M648" s="4"/>
    </row>
    <row r="649" spans="1:13" s="9" customFormat="1" x14ac:dyDescent="0.2">
      <c r="A649" s="4"/>
      <c r="B649" s="4"/>
      <c r="C649" s="4"/>
      <c r="D649" s="2"/>
      <c r="E649" s="2"/>
      <c r="F649" s="51"/>
      <c r="G649" s="2"/>
      <c r="H649" s="2"/>
      <c r="I649" s="2"/>
      <c r="J649" s="2"/>
      <c r="K649" s="2"/>
      <c r="L649" s="2"/>
      <c r="M649" s="4"/>
    </row>
    <row r="650" spans="1:13" s="9" customFormat="1" x14ac:dyDescent="0.2">
      <c r="A650" s="4"/>
      <c r="B650" s="4"/>
      <c r="C650" s="4"/>
      <c r="D650" s="2"/>
      <c r="E650" s="2"/>
      <c r="F650" s="51"/>
      <c r="G650" s="2"/>
      <c r="H650" s="2"/>
      <c r="I650" s="2"/>
      <c r="J650" s="2"/>
      <c r="K650" s="2"/>
      <c r="L650" s="2"/>
      <c r="M650" s="4"/>
    </row>
    <row r="651" spans="1:13" s="9" customFormat="1" x14ac:dyDescent="0.2">
      <c r="A651" s="4"/>
      <c r="B651" s="4"/>
      <c r="C651" s="4"/>
      <c r="D651" s="2"/>
      <c r="E651" s="2"/>
      <c r="F651" s="51"/>
      <c r="G651" s="2"/>
      <c r="H651" s="2"/>
      <c r="I651" s="2"/>
      <c r="J651" s="2"/>
      <c r="K651" s="2"/>
      <c r="L651" s="2"/>
      <c r="M651" s="4"/>
    </row>
    <row r="652" spans="1:13" s="9" customFormat="1" x14ac:dyDescent="0.2">
      <c r="A652" s="4"/>
      <c r="B652" s="4"/>
      <c r="C652" s="4"/>
      <c r="D652" s="2"/>
      <c r="E652" s="2"/>
      <c r="F652" s="51"/>
      <c r="G652" s="2"/>
      <c r="H652" s="2"/>
      <c r="I652" s="2"/>
      <c r="J652" s="2"/>
      <c r="K652" s="2"/>
      <c r="L652" s="2"/>
      <c r="M652" s="4"/>
    </row>
    <row r="653" spans="1:13" s="9" customFormat="1" x14ac:dyDescent="0.2">
      <c r="A653" s="4"/>
      <c r="B653" s="4"/>
      <c r="C653" s="4"/>
      <c r="D653" s="2"/>
      <c r="E653" s="2"/>
      <c r="F653" s="51"/>
      <c r="G653" s="2"/>
      <c r="H653" s="2"/>
      <c r="I653" s="2"/>
      <c r="J653" s="2"/>
      <c r="K653" s="2"/>
      <c r="L653" s="2"/>
      <c r="M653" s="4"/>
    </row>
    <row r="654" spans="1:13" s="9" customFormat="1" x14ac:dyDescent="0.2">
      <c r="A654" s="4"/>
      <c r="B654" s="4"/>
      <c r="C654" s="4"/>
      <c r="D654" s="2"/>
      <c r="E654" s="2"/>
      <c r="F654" s="51"/>
      <c r="G654" s="2"/>
      <c r="H654" s="2"/>
      <c r="I654" s="2"/>
      <c r="J654" s="2"/>
      <c r="K654" s="2"/>
      <c r="L654" s="2"/>
      <c r="M654" s="4"/>
    </row>
    <row r="655" spans="1:13" s="9" customFormat="1" x14ac:dyDescent="0.2">
      <c r="A655" s="4"/>
      <c r="B655" s="4"/>
      <c r="C655" s="4"/>
      <c r="D655" s="2"/>
      <c r="E655" s="2"/>
      <c r="F655" s="51"/>
      <c r="G655" s="2"/>
      <c r="H655" s="2"/>
      <c r="I655" s="2"/>
      <c r="J655" s="2"/>
      <c r="K655" s="2"/>
      <c r="L655" s="2"/>
      <c r="M655" s="4"/>
    </row>
    <row r="656" spans="1:13" s="9" customFormat="1" x14ac:dyDescent="0.2">
      <c r="A656" s="4"/>
      <c r="B656" s="4"/>
      <c r="C656" s="4"/>
      <c r="D656" s="2"/>
      <c r="E656" s="2"/>
      <c r="F656" s="51"/>
      <c r="G656" s="2"/>
      <c r="H656" s="2"/>
      <c r="I656" s="2"/>
      <c r="J656" s="2"/>
      <c r="K656" s="2"/>
      <c r="L656" s="2"/>
      <c r="M656" s="4"/>
    </row>
    <row r="657" spans="1:13" s="9" customFormat="1" x14ac:dyDescent="0.2">
      <c r="A657" s="4"/>
      <c r="B657" s="4"/>
      <c r="C657" s="4"/>
      <c r="D657" s="2"/>
      <c r="E657" s="2"/>
      <c r="F657" s="51"/>
      <c r="G657" s="2"/>
      <c r="H657" s="2"/>
      <c r="I657" s="2"/>
      <c r="J657" s="2"/>
      <c r="K657" s="2"/>
      <c r="L657" s="2"/>
      <c r="M657" s="4"/>
    </row>
    <row r="658" spans="1:13" s="9" customFormat="1" x14ac:dyDescent="0.2">
      <c r="A658" s="4"/>
      <c r="B658" s="4"/>
      <c r="C658" s="4"/>
      <c r="D658" s="2"/>
      <c r="E658" s="2"/>
      <c r="F658" s="51"/>
      <c r="G658" s="2"/>
      <c r="H658" s="2"/>
      <c r="I658" s="2"/>
      <c r="J658" s="2"/>
      <c r="K658" s="2"/>
      <c r="L658" s="2"/>
      <c r="M658" s="4"/>
    </row>
    <row r="659" spans="1:13" s="9" customFormat="1" x14ac:dyDescent="0.2">
      <c r="A659" s="4"/>
      <c r="B659" s="4"/>
      <c r="C659" s="4"/>
      <c r="D659" s="2"/>
      <c r="E659" s="2"/>
      <c r="F659" s="51"/>
      <c r="G659" s="2"/>
      <c r="H659" s="2"/>
      <c r="I659" s="2"/>
      <c r="J659" s="2"/>
      <c r="K659" s="2"/>
      <c r="L659" s="2"/>
      <c r="M659" s="4"/>
    </row>
    <row r="660" spans="1:13" s="9" customFormat="1" x14ac:dyDescent="0.2">
      <c r="A660" s="4"/>
      <c r="B660" s="4"/>
      <c r="C660" s="4"/>
      <c r="D660" s="2"/>
      <c r="E660" s="2"/>
      <c r="F660" s="51"/>
      <c r="G660" s="2"/>
      <c r="H660" s="2"/>
      <c r="I660" s="2"/>
      <c r="J660" s="2"/>
      <c r="K660" s="2"/>
      <c r="L660" s="2"/>
      <c r="M660" s="4"/>
    </row>
    <row r="661" spans="1:13" s="9" customFormat="1" x14ac:dyDescent="0.2">
      <c r="A661" s="4"/>
      <c r="B661" s="4"/>
      <c r="C661" s="4"/>
      <c r="D661" s="2"/>
      <c r="E661" s="2"/>
      <c r="F661" s="51"/>
      <c r="G661" s="2"/>
      <c r="H661" s="2"/>
      <c r="I661" s="2"/>
      <c r="J661" s="2"/>
      <c r="K661" s="2"/>
      <c r="L661" s="2"/>
      <c r="M661" s="4"/>
    </row>
    <row r="662" spans="1:13" s="9" customFormat="1" x14ac:dyDescent="0.2">
      <c r="A662" s="4"/>
      <c r="B662" s="4"/>
      <c r="C662" s="4"/>
      <c r="D662" s="2"/>
      <c r="E662" s="2"/>
      <c r="F662" s="51"/>
      <c r="G662" s="2"/>
      <c r="H662" s="2"/>
      <c r="I662" s="2"/>
      <c r="J662" s="2"/>
      <c r="K662" s="2"/>
      <c r="L662" s="2"/>
      <c r="M662" s="4"/>
    </row>
    <row r="663" spans="1:13" s="9" customFormat="1" x14ac:dyDescent="0.2">
      <c r="A663" s="4"/>
      <c r="B663" s="4"/>
      <c r="C663" s="4"/>
      <c r="D663" s="2"/>
      <c r="E663" s="2"/>
      <c r="F663" s="51"/>
      <c r="G663" s="2"/>
      <c r="H663" s="2"/>
      <c r="I663" s="2"/>
      <c r="J663" s="2"/>
      <c r="K663" s="2"/>
      <c r="L663" s="2"/>
      <c r="M663" s="4"/>
    </row>
    <row r="664" spans="1:13" s="9" customFormat="1" x14ac:dyDescent="0.2">
      <c r="A664" s="4"/>
      <c r="B664" s="4"/>
      <c r="C664" s="4"/>
      <c r="D664" s="2"/>
      <c r="E664" s="2"/>
      <c r="F664" s="51"/>
      <c r="G664" s="2"/>
      <c r="H664" s="2"/>
      <c r="I664" s="2"/>
      <c r="J664" s="2"/>
      <c r="K664" s="2"/>
      <c r="L664" s="2"/>
      <c r="M664" s="4"/>
    </row>
    <row r="665" spans="1:13" s="9" customFormat="1" x14ac:dyDescent="0.2">
      <c r="A665" s="4"/>
      <c r="B665" s="4"/>
      <c r="C665" s="4"/>
      <c r="D665" s="2"/>
      <c r="E665" s="2"/>
      <c r="F665" s="51"/>
      <c r="G665" s="2"/>
      <c r="H665" s="2"/>
      <c r="I665" s="2"/>
      <c r="J665" s="2"/>
      <c r="K665" s="2"/>
      <c r="L665" s="2"/>
      <c r="M665" s="4"/>
    </row>
    <row r="666" spans="1:13" s="9" customFormat="1" x14ac:dyDescent="0.2">
      <c r="A666" s="4"/>
      <c r="B666" s="4"/>
      <c r="C666" s="4"/>
      <c r="D666" s="2"/>
      <c r="E666" s="2"/>
      <c r="F666" s="51"/>
      <c r="G666" s="2"/>
      <c r="H666" s="2"/>
      <c r="I666" s="2"/>
      <c r="J666" s="2"/>
      <c r="K666" s="2"/>
      <c r="L666" s="2"/>
      <c r="M666" s="4"/>
    </row>
    <row r="667" spans="1:13" s="9" customFormat="1" x14ac:dyDescent="0.2">
      <c r="A667" s="4"/>
      <c r="B667" s="4"/>
      <c r="C667" s="4"/>
      <c r="D667" s="2"/>
      <c r="E667" s="2"/>
      <c r="F667" s="51"/>
      <c r="G667" s="2"/>
      <c r="H667" s="2"/>
      <c r="I667" s="2"/>
      <c r="J667" s="2"/>
      <c r="K667" s="2"/>
      <c r="L667" s="2"/>
      <c r="M667" s="4"/>
    </row>
    <row r="668" spans="1:13" s="9" customFormat="1" x14ac:dyDescent="0.2">
      <c r="A668" s="4"/>
      <c r="B668" s="4"/>
      <c r="C668" s="4"/>
      <c r="D668" s="2"/>
      <c r="E668" s="2"/>
      <c r="F668" s="51"/>
      <c r="G668" s="2"/>
      <c r="H668" s="2"/>
      <c r="I668" s="2"/>
      <c r="J668" s="2"/>
      <c r="K668" s="2"/>
      <c r="L668" s="2"/>
      <c r="M668" s="4"/>
    </row>
    <row r="669" spans="1:13" s="9" customFormat="1" x14ac:dyDescent="0.2">
      <c r="A669" s="4"/>
      <c r="B669" s="4"/>
      <c r="C669" s="4"/>
      <c r="D669" s="2"/>
      <c r="E669" s="2"/>
      <c r="F669" s="51"/>
      <c r="G669" s="2"/>
      <c r="H669" s="2"/>
      <c r="I669" s="2"/>
      <c r="J669" s="2"/>
      <c r="K669" s="2"/>
      <c r="L669" s="2"/>
      <c r="M669" s="4"/>
    </row>
    <row r="670" spans="1:13" s="9" customFormat="1" x14ac:dyDescent="0.2">
      <c r="A670" s="4"/>
      <c r="B670" s="4"/>
      <c r="C670" s="4"/>
      <c r="D670" s="2"/>
      <c r="E670" s="2"/>
      <c r="F670" s="51"/>
      <c r="G670" s="2"/>
      <c r="H670" s="2"/>
      <c r="I670" s="2"/>
      <c r="J670" s="2"/>
      <c r="K670" s="2"/>
      <c r="L670" s="2"/>
      <c r="M670" s="4"/>
    </row>
    <row r="671" spans="1:13" s="9" customFormat="1" x14ac:dyDescent="0.2">
      <c r="A671" s="4"/>
      <c r="B671" s="4"/>
      <c r="C671" s="4"/>
      <c r="D671" s="2"/>
      <c r="E671" s="2"/>
      <c r="F671" s="51"/>
      <c r="G671" s="2"/>
      <c r="H671" s="2"/>
      <c r="I671" s="2"/>
      <c r="J671" s="2"/>
      <c r="K671" s="2"/>
      <c r="L671" s="2"/>
      <c r="M671" s="4"/>
    </row>
    <row r="672" spans="1:13" s="9" customFormat="1" x14ac:dyDescent="0.2">
      <c r="A672" s="4"/>
      <c r="B672" s="4"/>
      <c r="C672" s="4"/>
      <c r="D672" s="2"/>
      <c r="E672" s="2"/>
      <c r="F672" s="51"/>
      <c r="G672" s="2"/>
      <c r="H672" s="2"/>
      <c r="I672" s="2"/>
      <c r="J672" s="2"/>
      <c r="K672" s="2"/>
      <c r="L672" s="2"/>
      <c r="M672" s="4"/>
    </row>
    <row r="673" spans="1:13" s="9" customFormat="1" x14ac:dyDescent="0.2">
      <c r="A673" s="4"/>
      <c r="B673" s="4"/>
      <c r="C673" s="4"/>
      <c r="D673" s="2"/>
      <c r="E673" s="2"/>
      <c r="F673" s="51"/>
      <c r="G673" s="2"/>
      <c r="H673" s="2"/>
      <c r="I673" s="2"/>
      <c r="J673" s="2"/>
      <c r="K673" s="2"/>
      <c r="L673" s="2"/>
      <c r="M673" s="4"/>
    </row>
    <row r="674" spans="1:13" s="9" customFormat="1" x14ac:dyDescent="0.2">
      <c r="A674" s="4"/>
      <c r="B674" s="4"/>
      <c r="C674" s="4"/>
      <c r="D674" s="2"/>
      <c r="E674" s="2"/>
      <c r="F674" s="51"/>
      <c r="G674" s="2"/>
      <c r="H674" s="2"/>
      <c r="I674" s="2"/>
      <c r="J674" s="2"/>
      <c r="K674" s="2"/>
      <c r="L674" s="2"/>
      <c r="M674" s="4"/>
    </row>
    <row r="675" spans="1:13" s="9" customFormat="1" x14ac:dyDescent="0.2">
      <c r="A675" s="4"/>
      <c r="B675" s="4"/>
      <c r="C675" s="4"/>
      <c r="D675" s="2"/>
      <c r="E675" s="2"/>
      <c r="F675" s="51"/>
      <c r="G675" s="2"/>
      <c r="H675" s="2"/>
      <c r="I675" s="2"/>
      <c r="J675" s="2"/>
      <c r="K675" s="2"/>
      <c r="L675" s="2"/>
      <c r="M675" s="4"/>
    </row>
    <row r="676" spans="1:13" s="9" customFormat="1" x14ac:dyDescent="0.2">
      <c r="A676" s="4"/>
      <c r="B676" s="4"/>
      <c r="C676" s="4"/>
      <c r="D676" s="2"/>
      <c r="E676" s="2"/>
      <c r="F676" s="51"/>
      <c r="G676" s="2"/>
      <c r="H676" s="2"/>
      <c r="I676" s="2"/>
      <c r="J676" s="2"/>
      <c r="K676" s="2"/>
      <c r="L676" s="2"/>
      <c r="M676" s="4"/>
    </row>
    <row r="677" spans="1:13" s="9" customFormat="1" x14ac:dyDescent="0.2">
      <c r="A677" s="4"/>
      <c r="B677" s="4"/>
      <c r="C677" s="4"/>
      <c r="D677" s="2"/>
      <c r="E677" s="2"/>
      <c r="F677" s="51"/>
      <c r="G677" s="2"/>
      <c r="H677" s="2"/>
      <c r="I677" s="2"/>
      <c r="J677" s="2"/>
      <c r="K677" s="2"/>
      <c r="L677" s="2"/>
      <c r="M677" s="4"/>
    </row>
    <row r="678" spans="1:13" s="9" customFormat="1" x14ac:dyDescent="0.2">
      <c r="A678" s="4"/>
      <c r="B678" s="4"/>
      <c r="C678" s="4"/>
      <c r="D678" s="2"/>
      <c r="E678" s="2"/>
      <c r="F678" s="51"/>
      <c r="G678" s="2"/>
      <c r="H678" s="2"/>
      <c r="I678" s="2"/>
      <c r="J678" s="2"/>
      <c r="K678" s="2"/>
      <c r="L678" s="2"/>
      <c r="M678" s="4"/>
    </row>
    <row r="679" spans="1:13" s="9" customFormat="1" x14ac:dyDescent="0.2">
      <c r="A679" s="4"/>
      <c r="B679" s="4"/>
      <c r="C679" s="4"/>
      <c r="D679" s="2"/>
      <c r="E679" s="2"/>
      <c r="F679" s="51"/>
      <c r="G679" s="2"/>
      <c r="H679" s="2"/>
      <c r="I679" s="2"/>
      <c r="J679" s="2"/>
      <c r="K679" s="2"/>
      <c r="L679" s="2"/>
      <c r="M679" s="4"/>
    </row>
    <row r="680" spans="1:13" s="9" customFormat="1" x14ac:dyDescent="0.2">
      <c r="A680" s="4"/>
      <c r="B680" s="4"/>
      <c r="C680" s="4"/>
      <c r="D680" s="2"/>
      <c r="E680" s="2"/>
      <c r="F680" s="51"/>
      <c r="G680" s="2"/>
      <c r="H680" s="2"/>
      <c r="I680" s="2"/>
      <c r="J680" s="2"/>
      <c r="K680" s="2"/>
      <c r="L680" s="2"/>
      <c r="M680" s="4"/>
    </row>
    <row r="681" spans="1:13" s="9" customFormat="1" x14ac:dyDescent="0.2">
      <c r="A681" s="4"/>
      <c r="B681" s="4"/>
      <c r="C681" s="4"/>
      <c r="D681" s="2"/>
      <c r="E681" s="2"/>
      <c r="F681" s="51"/>
      <c r="G681" s="2"/>
      <c r="H681" s="2"/>
      <c r="I681" s="2"/>
      <c r="J681" s="2"/>
      <c r="K681" s="2"/>
      <c r="L681" s="2"/>
      <c r="M681" s="4"/>
    </row>
    <row r="682" spans="1:13" s="9" customFormat="1" x14ac:dyDescent="0.2">
      <c r="A682" s="4"/>
      <c r="B682" s="4"/>
      <c r="C682" s="4"/>
      <c r="D682" s="2"/>
      <c r="E682" s="2"/>
      <c r="F682" s="51"/>
      <c r="G682" s="2"/>
      <c r="H682" s="2"/>
      <c r="I682" s="2"/>
      <c r="J682" s="2"/>
      <c r="K682" s="2"/>
      <c r="L682" s="2"/>
      <c r="M682" s="4"/>
    </row>
    <row r="683" spans="1:13" s="9" customFormat="1" x14ac:dyDescent="0.2">
      <c r="A683" s="4"/>
      <c r="B683" s="4"/>
      <c r="C683" s="4"/>
      <c r="D683" s="2"/>
      <c r="E683" s="2"/>
      <c r="F683" s="51"/>
      <c r="G683" s="2"/>
      <c r="H683" s="2"/>
      <c r="I683" s="2"/>
      <c r="J683" s="2"/>
      <c r="K683" s="2"/>
      <c r="L683" s="2"/>
      <c r="M683" s="4"/>
    </row>
    <row r="684" spans="1:13" s="9" customFormat="1" x14ac:dyDescent="0.2">
      <c r="A684" s="4"/>
      <c r="B684" s="4"/>
      <c r="C684" s="4"/>
      <c r="D684" s="2"/>
      <c r="E684" s="2"/>
      <c r="F684" s="51"/>
      <c r="G684" s="2"/>
      <c r="H684" s="2"/>
      <c r="I684" s="2"/>
      <c r="J684" s="2"/>
      <c r="K684" s="2"/>
      <c r="L684" s="2"/>
      <c r="M684" s="4"/>
    </row>
    <row r="685" spans="1:13" s="9" customFormat="1" x14ac:dyDescent="0.2">
      <c r="A685" s="4"/>
      <c r="B685" s="4"/>
      <c r="C685" s="4"/>
      <c r="D685" s="2"/>
      <c r="E685" s="2"/>
      <c r="F685" s="51"/>
      <c r="G685" s="2"/>
      <c r="H685" s="2"/>
      <c r="I685" s="2"/>
      <c r="J685" s="2"/>
      <c r="K685" s="2"/>
      <c r="L685" s="2"/>
      <c r="M685" s="4"/>
    </row>
    <row r="686" spans="1:13" s="9" customFormat="1" x14ac:dyDescent="0.2">
      <c r="A686" s="4"/>
      <c r="B686" s="4"/>
      <c r="C686" s="4"/>
      <c r="D686" s="2"/>
      <c r="E686" s="2"/>
      <c r="F686" s="51"/>
      <c r="G686" s="2"/>
      <c r="H686" s="2"/>
      <c r="I686" s="2"/>
      <c r="J686" s="2"/>
      <c r="K686" s="2"/>
      <c r="L686" s="2"/>
      <c r="M686" s="4"/>
    </row>
    <row r="687" spans="1:13" s="9" customFormat="1" x14ac:dyDescent="0.2">
      <c r="A687" s="4"/>
      <c r="B687" s="4"/>
      <c r="C687" s="4"/>
      <c r="D687" s="2"/>
      <c r="E687" s="2"/>
      <c r="F687" s="51"/>
      <c r="G687" s="2"/>
      <c r="H687" s="2"/>
      <c r="I687" s="2"/>
      <c r="J687" s="2"/>
      <c r="K687" s="2"/>
      <c r="L687" s="2"/>
      <c r="M687" s="4"/>
    </row>
    <row r="688" spans="1:13" s="9" customFormat="1" x14ac:dyDescent="0.2">
      <c r="A688" s="4"/>
      <c r="B688" s="4"/>
      <c r="C688" s="4"/>
      <c r="D688" s="2"/>
      <c r="E688" s="2"/>
      <c r="F688" s="51"/>
      <c r="G688" s="2"/>
      <c r="H688" s="2"/>
      <c r="I688" s="2"/>
      <c r="J688" s="2"/>
      <c r="K688" s="2"/>
      <c r="L688" s="2"/>
      <c r="M688" s="4"/>
    </row>
    <row r="689" spans="1:13" s="9" customFormat="1" x14ac:dyDescent="0.2">
      <c r="A689" s="4"/>
      <c r="B689" s="4"/>
      <c r="C689" s="4"/>
      <c r="D689" s="2"/>
      <c r="E689" s="2"/>
      <c r="F689" s="51"/>
      <c r="G689" s="2"/>
      <c r="H689" s="2"/>
      <c r="I689" s="2"/>
      <c r="J689" s="2"/>
      <c r="K689" s="2"/>
      <c r="L689" s="2"/>
      <c r="M689" s="4"/>
    </row>
    <row r="690" spans="1:13" s="9" customFormat="1" x14ac:dyDescent="0.2">
      <c r="A690" s="4"/>
      <c r="B690" s="4"/>
      <c r="C690" s="4"/>
      <c r="D690" s="2"/>
      <c r="E690" s="2"/>
      <c r="F690" s="51"/>
      <c r="G690" s="2"/>
      <c r="H690" s="2"/>
      <c r="I690" s="2"/>
      <c r="J690" s="2"/>
      <c r="K690" s="2"/>
      <c r="L690" s="2"/>
      <c r="M690" s="4"/>
    </row>
    <row r="691" spans="1:13" s="9" customFormat="1" x14ac:dyDescent="0.2">
      <c r="A691" s="4"/>
      <c r="B691" s="4"/>
      <c r="C691" s="4"/>
      <c r="D691" s="2"/>
      <c r="E691" s="2"/>
      <c r="F691" s="51"/>
      <c r="G691" s="2"/>
      <c r="H691" s="2"/>
      <c r="I691" s="2"/>
      <c r="J691" s="2"/>
      <c r="K691" s="2"/>
      <c r="L691" s="2"/>
      <c r="M691" s="4"/>
    </row>
    <row r="692" spans="1:13" s="9" customFormat="1" x14ac:dyDescent="0.2">
      <c r="A692" s="4"/>
      <c r="B692" s="4"/>
      <c r="C692" s="4"/>
      <c r="D692" s="2"/>
      <c r="E692" s="2"/>
      <c r="F692" s="51"/>
      <c r="G692" s="2"/>
      <c r="H692" s="2"/>
      <c r="I692" s="2"/>
      <c r="J692" s="2"/>
      <c r="K692" s="2"/>
      <c r="L692" s="2"/>
      <c r="M692" s="4"/>
    </row>
    <row r="693" spans="1:13" s="9" customFormat="1" x14ac:dyDescent="0.2">
      <c r="A693" s="4"/>
      <c r="B693" s="4"/>
      <c r="C693" s="4"/>
      <c r="D693" s="2"/>
      <c r="E693" s="2"/>
      <c r="F693" s="51"/>
      <c r="G693" s="2"/>
      <c r="H693" s="2"/>
      <c r="I693" s="2"/>
      <c r="J693" s="2"/>
      <c r="K693" s="2"/>
      <c r="L693" s="2"/>
      <c r="M693" s="4"/>
    </row>
    <row r="694" spans="1:13" s="9" customFormat="1" x14ac:dyDescent="0.2">
      <c r="A694" s="4"/>
      <c r="B694" s="4"/>
      <c r="C694" s="4"/>
      <c r="D694" s="2"/>
      <c r="E694" s="2"/>
      <c r="F694" s="51"/>
      <c r="G694" s="2"/>
      <c r="H694" s="2"/>
      <c r="I694" s="2"/>
      <c r="J694" s="2"/>
      <c r="K694" s="2"/>
      <c r="L694" s="2"/>
      <c r="M694" s="4"/>
    </row>
    <row r="695" spans="1:13" s="9" customFormat="1" x14ac:dyDescent="0.2">
      <c r="A695" s="4"/>
      <c r="B695" s="4"/>
      <c r="C695" s="4"/>
      <c r="D695" s="2"/>
      <c r="E695" s="2"/>
      <c r="F695" s="51"/>
      <c r="G695" s="2"/>
      <c r="H695" s="2"/>
      <c r="I695" s="2"/>
      <c r="J695" s="2"/>
      <c r="K695" s="2"/>
      <c r="L695" s="2"/>
      <c r="M695" s="4"/>
    </row>
    <row r="696" spans="1:13" s="9" customFormat="1" x14ac:dyDescent="0.2">
      <c r="A696" s="4"/>
      <c r="B696" s="4"/>
      <c r="C696" s="4"/>
      <c r="D696" s="2"/>
      <c r="E696" s="2"/>
      <c r="F696" s="51"/>
      <c r="G696" s="2"/>
      <c r="H696" s="2"/>
      <c r="I696" s="2"/>
      <c r="J696" s="2"/>
      <c r="K696" s="2"/>
      <c r="L696" s="2"/>
      <c r="M696" s="4"/>
    </row>
    <row r="697" spans="1:13" s="9" customFormat="1" x14ac:dyDescent="0.2">
      <c r="A697" s="4"/>
      <c r="B697" s="4"/>
      <c r="C697" s="4"/>
      <c r="D697" s="2"/>
      <c r="E697" s="2"/>
      <c r="F697" s="51"/>
      <c r="G697" s="2"/>
      <c r="H697" s="2"/>
      <c r="I697" s="2"/>
      <c r="J697" s="2"/>
      <c r="K697" s="2"/>
      <c r="L697" s="2"/>
      <c r="M697" s="4"/>
    </row>
    <row r="698" spans="1:13" s="9" customFormat="1" x14ac:dyDescent="0.2">
      <c r="A698" s="4"/>
      <c r="B698" s="4"/>
      <c r="C698" s="4"/>
      <c r="D698" s="2"/>
      <c r="E698" s="2"/>
      <c r="F698" s="51"/>
      <c r="G698" s="2"/>
      <c r="H698" s="2"/>
      <c r="I698" s="2"/>
      <c r="J698" s="2"/>
      <c r="K698" s="2"/>
      <c r="L698" s="2"/>
      <c r="M698" s="4"/>
    </row>
    <row r="699" spans="1:13" s="9" customFormat="1" x14ac:dyDescent="0.2">
      <c r="A699" s="4"/>
      <c r="B699" s="4"/>
      <c r="C699" s="4"/>
      <c r="D699" s="2"/>
      <c r="E699" s="2"/>
      <c r="F699" s="51"/>
      <c r="G699" s="2"/>
      <c r="H699" s="2"/>
      <c r="I699" s="2"/>
      <c r="J699" s="2"/>
      <c r="K699" s="2"/>
      <c r="L699" s="2"/>
      <c r="M699" s="4"/>
    </row>
    <row r="700" spans="1:13" s="9" customFormat="1" x14ac:dyDescent="0.2">
      <c r="A700" s="4"/>
      <c r="B700" s="4"/>
      <c r="C700" s="4"/>
      <c r="D700" s="2"/>
      <c r="E700" s="2"/>
      <c r="F700" s="51"/>
      <c r="G700" s="2"/>
      <c r="H700" s="2"/>
      <c r="I700" s="2"/>
      <c r="J700" s="2"/>
      <c r="K700" s="2"/>
      <c r="L700" s="2"/>
      <c r="M700" s="4"/>
    </row>
    <row r="701" spans="1:13" s="9" customFormat="1" x14ac:dyDescent="0.2">
      <c r="A701" s="4"/>
      <c r="B701" s="4"/>
      <c r="C701" s="4"/>
      <c r="D701" s="2"/>
      <c r="E701" s="2"/>
      <c r="F701" s="51"/>
      <c r="G701" s="2"/>
      <c r="H701" s="2"/>
      <c r="I701" s="2"/>
      <c r="J701" s="2"/>
      <c r="K701" s="2"/>
      <c r="L701" s="2"/>
      <c r="M701" s="4"/>
    </row>
    <row r="702" spans="1:13" s="9" customFormat="1" x14ac:dyDescent="0.2">
      <c r="A702" s="4"/>
      <c r="B702" s="4"/>
      <c r="C702" s="4"/>
      <c r="D702" s="2"/>
      <c r="E702" s="2"/>
      <c r="F702" s="51"/>
      <c r="G702" s="2"/>
      <c r="H702" s="2"/>
      <c r="I702" s="2"/>
      <c r="J702" s="2"/>
      <c r="K702" s="2"/>
      <c r="L702" s="2"/>
      <c r="M702" s="4"/>
    </row>
    <row r="703" spans="1:13" s="9" customFormat="1" x14ac:dyDescent="0.2">
      <c r="A703" s="4"/>
      <c r="B703" s="4"/>
      <c r="C703" s="4"/>
      <c r="D703" s="2"/>
      <c r="E703" s="2"/>
      <c r="F703" s="51"/>
      <c r="G703" s="2"/>
      <c r="H703" s="2"/>
      <c r="I703" s="2"/>
      <c r="J703" s="2"/>
      <c r="K703" s="2"/>
      <c r="L703" s="2"/>
      <c r="M703" s="4"/>
    </row>
    <row r="704" spans="1:13" s="9" customFormat="1" x14ac:dyDescent="0.2">
      <c r="A704" s="4"/>
      <c r="B704" s="4"/>
      <c r="C704" s="4"/>
      <c r="D704" s="2"/>
      <c r="E704" s="2"/>
      <c r="F704" s="51"/>
      <c r="G704" s="2"/>
      <c r="H704" s="2"/>
      <c r="I704" s="2"/>
      <c r="J704" s="2"/>
      <c r="K704" s="2"/>
      <c r="L704" s="2"/>
      <c r="M704" s="4"/>
    </row>
    <row r="705" spans="1:13" s="9" customFormat="1" x14ac:dyDescent="0.2">
      <c r="A705" s="4"/>
      <c r="B705" s="4"/>
      <c r="C705" s="4"/>
      <c r="D705" s="2"/>
      <c r="E705" s="2"/>
      <c r="F705" s="51"/>
      <c r="G705" s="2"/>
      <c r="H705" s="2"/>
      <c r="I705" s="2"/>
      <c r="J705" s="2"/>
      <c r="K705" s="2"/>
      <c r="L705" s="2"/>
      <c r="M705" s="4"/>
    </row>
    <row r="706" spans="1:13" s="9" customFormat="1" x14ac:dyDescent="0.2">
      <c r="A706" s="4"/>
      <c r="B706" s="4"/>
      <c r="C706" s="4"/>
      <c r="D706" s="2"/>
      <c r="E706" s="2"/>
      <c r="F706" s="51"/>
      <c r="G706" s="2"/>
      <c r="H706" s="2"/>
      <c r="I706" s="2"/>
      <c r="J706" s="2"/>
      <c r="K706" s="2"/>
      <c r="L706" s="2"/>
      <c r="M706" s="4"/>
    </row>
    <row r="707" spans="1:13" s="9" customFormat="1" x14ac:dyDescent="0.2">
      <c r="A707" s="4"/>
      <c r="B707" s="4"/>
      <c r="C707" s="4"/>
      <c r="D707" s="2"/>
      <c r="E707" s="2"/>
      <c r="F707" s="51"/>
      <c r="G707" s="2"/>
      <c r="H707" s="2"/>
      <c r="I707" s="2"/>
      <c r="J707" s="2"/>
      <c r="K707" s="2"/>
      <c r="L707" s="2"/>
      <c r="M707" s="4"/>
    </row>
    <row r="708" spans="1:13" s="9" customFormat="1" x14ac:dyDescent="0.2">
      <c r="A708" s="4"/>
      <c r="B708" s="4"/>
      <c r="C708" s="4"/>
      <c r="D708" s="2"/>
      <c r="E708" s="2"/>
      <c r="F708" s="51"/>
      <c r="G708" s="2"/>
      <c r="H708" s="2"/>
      <c r="I708" s="2"/>
      <c r="J708" s="2"/>
      <c r="K708" s="2"/>
      <c r="L708" s="2"/>
      <c r="M708" s="4"/>
    </row>
    <row r="709" spans="1:13" s="9" customFormat="1" x14ac:dyDescent="0.2">
      <c r="A709" s="4"/>
      <c r="B709" s="4"/>
      <c r="C709" s="4"/>
      <c r="D709" s="2"/>
      <c r="E709" s="2"/>
      <c r="F709" s="51"/>
      <c r="G709" s="2"/>
      <c r="H709" s="2"/>
      <c r="I709" s="2"/>
      <c r="J709" s="2"/>
      <c r="K709" s="2"/>
      <c r="L709" s="2"/>
      <c r="M709" s="4"/>
    </row>
    <row r="710" spans="1:13" s="9" customFormat="1" x14ac:dyDescent="0.2">
      <c r="A710" s="4"/>
      <c r="B710" s="4"/>
      <c r="C710" s="4"/>
      <c r="D710" s="2"/>
      <c r="E710" s="2"/>
      <c r="F710" s="51"/>
      <c r="G710" s="2"/>
      <c r="H710" s="2"/>
      <c r="I710" s="2"/>
      <c r="J710" s="2"/>
      <c r="K710" s="2"/>
      <c r="L710" s="2"/>
      <c r="M710" s="4"/>
    </row>
    <row r="711" spans="1:13" s="9" customFormat="1" x14ac:dyDescent="0.2">
      <c r="A711" s="4"/>
      <c r="B711" s="4"/>
      <c r="C711" s="4"/>
      <c r="D711" s="2"/>
      <c r="E711" s="2"/>
      <c r="F711" s="51"/>
      <c r="G711" s="2"/>
      <c r="H711" s="2"/>
      <c r="I711" s="2"/>
      <c r="J711" s="2"/>
      <c r="K711" s="2"/>
      <c r="L711" s="2"/>
      <c r="M711" s="4"/>
    </row>
    <row r="712" spans="1:13" s="9" customFormat="1" x14ac:dyDescent="0.2">
      <c r="A712" s="4"/>
      <c r="B712" s="4"/>
      <c r="C712" s="4"/>
      <c r="D712" s="2"/>
      <c r="E712" s="2"/>
      <c r="F712" s="51"/>
      <c r="G712" s="2"/>
      <c r="H712" s="2"/>
      <c r="I712" s="2"/>
      <c r="J712" s="2"/>
      <c r="K712" s="2"/>
      <c r="L712" s="2"/>
      <c r="M712" s="4"/>
    </row>
    <row r="713" spans="1:13" s="9" customFormat="1" x14ac:dyDescent="0.2">
      <c r="A713" s="4"/>
      <c r="B713" s="4"/>
      <c r="C713" s="4"/>
      <c r="D713" s="2"/>
      <c r="E713" s="2"/>
      <c r="F713" s="51"/>
      <c r="G713" s="2"/>
      <c r="H713" s="2"/>
      <c r="I713" s="2"/>
      <c r="J713" s="2"/>
      <c r="K713" s="2"/>
      <c r="L713" s="2"/>
      <c r="M713" s="4"/>
    </row>
    <row r="714" spans="1:13" s="9" customFormat="1" x14ac:dyDescent="0.2">
      <c r="A714" s="4"/>
      <c r="B714" s="4"/>
      <c r="C714" s="4"/>
      <c r="D714" s="2"/>
      <c r="E714" s="2"/>
      <c r="F714" s="51"/>
      <c r="G714" s="2"/>
      <c r="H714" s="2"/>
      <c r="I714" s="2"/>
      <c r="J714" s="2"/>
      <c r="K714" s="2"/>
      <c r="L714" s="2"/>
      <c r="M714" s="4"/>
    </row>
    <row r="715" spans="1:13" s="9" customFormat="1" x14ac:dyDescent="0.2">
      <c r="A715" s="4"/>
      <c r="B715" s="4"/>
      <c r="C715" s="4"/>
      <c r="D715" s="2"/>
      <c r="E715" s="2"/>
      <c r="F715" s="51"/>
      <c r="G715" s="2"/>
      <c r="H715" s="2"/>
      <c r="I715" s="2"/>
      <c r="J715" s="2"/>
      <c r="K715" s="2"/>
      <c r="L715" s="2"/>
      <c r="M715" s="4"/>
    </row>
    <row r="716" spans="1:13" s="9" customFormat="1" x14ac:dyDescent="0.2">
      <c r="A716" s="4"/>
      <c r="B716" s="4"/>
      <c r="C716" s="4"/>
      <c r="D716" s="2"/>
      <c r="E716" s="2"/>
      <c r="F716" s="51"/>
      <c r="G716" s="2"/>
      <c r="H716" s="2"/>
      <c r="I716" s="2"/>
      <c r="J716" s="2"/>
      <c r="K716" s="2"/>
      <c r="L716" s="2"/>
      <c r="M716" s="4"/>
    </row>
    <row r="717" spans="1:13" s="9" customFormat="1" x14ac:dyDescent="0.2">
      <c r="A717" s="4"/>
      <c r="B717" s="4"/>
      <c r="C717" s="4"/>
      <c r="D717" s="2"/>
      <c r="E717" s="2"/>
      <c r="F717" s="51"/>
      <c r="G717" s="2"/>
      <c r="H717" s="2"/>
      <c r="I717" s="2"/>
      <c r="J717" s="2"/>
      <c r="K717" s="2"/>
      <c r="L717" s="2"/>
      <c r="M717" s="4"/>
    </row>
    <row r="718" spans="1:13" s="9" customFormat="1" x14ac:dyDescent="0.2">
      <c r="A718" s="4"/>
      <c r="B718" s="4"/>
      <c r="C718" s="4"/>
      <c r="D718" s="2"/>
      <c r="E718" s="2"/>
      <c r="F718" s="51"/>
      <c r="G718" s="2"/>
      <c r="H718" s="2"/>
      <c r="I718" s="2"/>
      <c r="J718" s="2"/>
      <c r="K718" s="2"/>
      <c r="L718" s="2"/>
      <c r="M718" s="4"/>
    </row>
    <row r="719" spans="1:13" s="9" customFormat="1" x14ac:dyDescent="0.2">
      <c r="A719" s="4"/>
      <c r="B719" s="4"/>
      <c r="C719" s="4"/>
      <c r="D719" s="2"/>
      <c r="E719" s="2"/>
      <c r="F719" s="51"/>
      <c r="G719" s="2"/>
      <c r="H719" s="2"/>
      <c r="I719" s="2"/>
      <c r="J719" s="2"/>
      <c r="K719" s="2"/>
      <c r="L719" s="2"/>
      <c r="M719" s="4"/>
    </row>
    <row r="720" spans="1:13" s="9" customFormat="1" x14ac:dyDescent="0.2">
      <c r="A720" s="4"/>
      <c r="B720" s="4"/>
      <c r="C720" s="4"/>
      <c r="D720" s="2"/>
      <c r="E720" s="2"/>
      <c r="F720" s="51"/>
      <c r="G720" s="2"/>
      <c r="H720" s="2"/>
      <c r="I720" s="2"/>
      <c r="J720" s="2"/>
      <c r="K720" s="2"/>
      <c r="L720" s="2"/>
      <c r="M720" s="4"/>
    </row>
    <row r="721" spans="1:13" s="9" customFormat="1" x14ac:dyDescent="0.2">
      <c r="A721" s="4"/>
      <c r="B721" s="4"/>
      <c r="C721" s="4"/>
      <c r="D721" s="2"/>
      <c r="E721" s="2"/>
      <c r="F721" s="51"/>
      <c r="G721" s="2"/>
      <c r="H721" s="2"/>
      <c r="I721" s="2"/>
      <c r="J721" s="2"/>
      <c r="K721" s="2"/>
      <c r="L721" s="2"/>
      <c r="M721" s="4"/>
    </row>
    <row r="722" spans="1:13" s="9" customFormat="1" x14ac:dyDescent="0.2">
      <c r="A722" s="4"/>
      <c r="B722" s="4"/>
      <c r="C722" s="4"/>
      <c r="D722" s="2"/>
      <c r="E722" s="2"/>
      <c r="F722" s="51"/>
      <c r="G722" s="2"/>
      <c r="H722" s="2"/>
      <c r="I722" s="2"/>
      <c r="J722" s="2"/>
      <c r="K722" s="2"/>
      <c r="L722" s="2"/>
      <c r="M722" s="4"/>
    </row>
    <row r="723" spans="1:13" s="9" customFormat="1" x14ac:dyDescent="0.2">
      <c r="A723" s="4"/>
      <c r="B723" s="4"/>
      <c r="C723" s="4"/>
      <c r="D723" s="2"/>
      <c r="E723" s="2"/>
      <c r="F723" s="51"/>
      <c r="G723" s="2"/>
      <c r="H723" s="2"/>
      <c r="I723" s="2"/>
      <c r="J723" s="2"/>
      <c r="K723" s="2"/>
      <c r="L723" s="2"/>
      <c r="M723" s="4"/>
    </row>
    <row r="724" spans="1:13" s="9" customFormat="1" x14ac:dyDescent="0.2">
      <c r="A724" s="4"/>
      <c r="B724" s="4"/>
      <c r="C724" s="4"/>
      <c r="D724" s="2"/>
      <c r="E724" s="2"/>
      <c r="F724" s="51"/>
      <c r="G724" s="2"/>
      <c r="H724" s="2"/>
      <c r="I724" s="2"/>
      <c r="J724" s="2"/>
      <c r="K724" s="2"/>
      <c r="L724" s="2"/>
      <c r="M724" s="4"/>
    </row>
    <row r="725" spans="1:13" s="9" customFormat="1" x14ac:dyDescent="0.2">
      <c r="A725" s="4"/>
      <c r="B725" s="4"/>
      <c r="C725" s="4"/>
      <c r="D725" s="2"/>
      <c r="E725" s="2"/>
      <c r="F725" s="51"/>
      <c r="G725" s="2"/>
      <c r="H725" s="2"/>
      <c r="I725" s="2"/>
      <c r="J725" s="2"/>
      <c r="K725" s="2"/>
      <c r="L725" s="2"/>
      <c r="M725" s="4"/>
    </row>
    <row r="726" spans="1:13" s="9" customFormat="1" x14ac:dyDescent="0.2">
      <c r="A726" s="4"/>
      <c r="B726" s="4"/>
      <c r="C726" s="4"/>
      <c r="D726" s="2"/>
      <c r="E726" s="2"/>
      <c r="F726" s="51"/>
      <c r="G726" s="2"/>
      <c r="H726" s="2"/>
      <c r="I726" s="2"/>
      <c r="J726" s="2"/>
      <c r="K726" s="2"/>
      <c r="L726" s="2"/>
      <c r="M726" s="4"/>
    </row>
    <row r="727" spans="1:13" s="9" customFormat="1" x14ac:dyDescent="0.2">
      <c r="A727" s="4"/>
      <c r="B727" s="4"/>
      <c r="C727" s="4"/>
      <c r="D727" s="2"/>
      <c r="E727" s="2"/>
      <c r="F727" s="51"/>
      <c r="G727" s="2"/>
      <c r="H727" s="2"/>
      <c r="I727" s="2"/>
      <c r="J727" s="2"/>
      <c r="K727" s="2"/>
      <c r="L727" s="2"/>
      <c r="M727" s="4"/>
    </row>
    <row r="728" spans="1:13" s="9" customFormat="1" x14ac:dyDescent="0.2">
      <c r="A728" s="4"/>
      <c r="B728" s="4"/>
      <c r="C728" s="4"/>
      <c r="D728" s="2"/>
      <c r="E728" s="2"/>
      <c r="F728" s="51"/>
      <c r="G728" s="2"/>
      <c r="H728" s="2"/>
      <c r="I728" s="2"/>
      <c r="J728" s="2"/>
      <c r="K728" s="2"/>
      <c r="L728" s="2"/>
      <c r="M728" s="4"/>
    </row>
    <row r="729" spans="1:13" s="9" customFormat="1" x14ac:dyDescent="0.2">
      <c r="A729" s="4"/>
      <c r="B729" s="4"/>
      <c r="C729" s="4"/>
      <c r="D729" s="2"/>
      <c r="E729" s="2"/>
      <c r="F729" s="51"/>
      <c r="G729" s="2"/>
      <c r="H729" s="2"/>
      <c r="I729" s="2"/>
      <c r="J729" s="2"/>
      <c r="K729" s="2"/>
      <c r="L729" s="2"/>
      <c r="M729" s="4"/>
    </row>
    <row r="730" spans="1:13" s="9" customFormat="1" x14ac:dyDescent="0.2">
      <c r="A730" s="4"/>
      <c r="B730" s="4"/>
      <c r="C730" s="4"/>
      <c r="D730" s="2"/>
      <c r="E730" s="2"/>
      <c r="F730" s="51"/>
      <c r="G730" s="2"/>
      <c r="H730" s="2"/>
      <c r="I730" s="2"/>
      <c r="J730" s="2"/>
      <c r="K730" s="2"/>
      <c r="L730" s="2"/>
      <c r="M730" s="4"/>
    </row>
    <row r="731" spans="1:13" s="9" customFormat="1" x14ac:dyDescent="0.2">
      <c r="A731" s="4"/>
      <c r="B731" s="4"/>
      <c r="C731" s="4"/>
      <c r="D731" s="2"/>
      <c r="E731" s="2"/>
      <c r="F731" s="51"/>
      <c r="G731" s="2"/>
      <c r="H731" s="2"/>
      <c r="I731" s="2"/>
      <c r="J731" s="2"/>
      <c r="K731" s="2"/>
      <c r="L731" s="2"/>
      <c r="M731" s="4"/>
    </row>
    <row r="732" spans="1:13" s="9" customFormat="1" x14ac:dyDescent="0.2">
      <c r="A732" s="4"/>
      <c r="B732" s="4"/>
      <c r="C732" s="4"/>
      <c r="D732" s="2"/>
      <c r="E732" s="2"/>
      <c r="F732" s="51"/>
      <c r="G732" s="2"/>
      <c r="H732" s="2"/>
      <c r="I732" s="2"/>
      <c r="J732" s="2"/>
      <c r="K732" s="2"/>
      <c r="L732" s="2"/>
      <c r="M732" s="4"/>
    </row>
    <row r="733" spans="1:13" s="9" customFormat="1" x14ac:dyDescent="0.2">
      <c r="A733" s="4"/>
      <c r="B733" s="4"/>
      <c r="C733" s="4"/>
      <c r="D733" s="2"/>
      <c r="E733" s="2"/>
      <c r="F733" s="51"/>
      <c r="G733" s="2"/>
      <c r="H733" s="2"/>
      <c r="I733" s="2"/>
      <c r="J733" s="2"/>
      <c r="K733" s="2"/>
      <c r="L733" s="2"/>
      <c r="M733" s="4"/>
    </row>
    <row r="734" spans="1:13" s="9" customFormat="1" x14ac:dyDescent="0.2">
      <c r="A734" s="4"/>
      <c r="B734" s="4"/>
      <c r="C734" s="4"/>
      <c r="D734" s="2"/>
      <c r="E734" s="2"/>
      <c r="F734" s="51"/>
      <c r="G734" s="2"/>
      <c r="H734" s="2"/>
      <c r="I734" s="2"/>
      <c r="J734" s="2"/>
      <c r="K734" s="2"/>
      <c r="L734" s="2"/>
      <c r="M734" s="4"/>
    </row>
    <row r="735" spans="1:13" s="9" customFormat="1" x14ac:dyDescent="0.2">
      <c r="A735" s="4"/>
      <c r="B735" s="4"/>
      <c r="C735" s="4"/>
      <c r="D735" s="2"/>
      <c r="E735" s="2"/>
      <c r="F735" s="51"/>
      <c r="G735" s="2"/>
      <c r="H735" s="2"/>
      <c r="I735" s="2"/>
      <c r="J735" s="2"/>
      <c r="K735" s="2"/>
      <c r="L735" s="2"/>
      <c r="M735" s="4"/>
    </row>
    <row r="736" spans="1:13" s="9" customFormat="1" x14ac:dyDescent="0.2">
      <c r="A736" s="4"/>
      <c r="B736" s="4"/>
      <c r="C736" s="4"/>
      <c r="D736" s="2"/>
      <c r="E736" s="2"/>
      <c r="F736" s="51"/>
      <c r="G736" s="2"/>
      <c r="H736" s="2"/>
      <c r="I736" s="2"/>
      <c r="J736" s="2"/>
      <c r="K736" s="2"/>
      <c r="L736" s="2"/>
      <c r="M736" s="4"/>
    </row>
    <row r="737" spans="1:13" s="9" customFormat="1" x14ac:dyDescent="0.2">
      <c r="A737" s="4"/>
      <c r="B737" s="4"/>
      <c r="C737" s="4"/>
      <c r="D737" s="2"/>
      <c r="E737" s="2"/>
      <c r="F737" s="51"/>
      <c r="G737" s="2"/>
      <c r="H737" s="2"/>
      <c r="I737" s="2"/>
      <c r="J737" s="2"/>
      <c r="K737" s="2"/>
      <c r="L737" s="2"/>
      <c r="M737" s="4"/>
    </row>
    <row r="738" spans="1:13" s="9" customFormat="1" x14ac:dyDescent="0.2">
      <c r="A738" s="4"/>
      <c r="B738" s="4"/>
      <c r="C738" s="4"/>
      <c r="D738" s="2"/>
      <c r="E738" s="2"/>
      <c r="F738" s="51"/>
      <c r="G738" s="2"/>
      <c r="H738" s="2"/>
      <c r="I738" s="2"/>
      <c r="J738" s="2"/>
      <c r="K738" s="2"/>
      <c r="L738" s="2"/>
      <c r="M738" s="4"/>
    </row>
    <row r="739" spans="1:13" s="9" customFormat="1" x14ac:dyDescent="0.2">
      <c r="A739" s="4"/>
      <c r="B739" s="4"/>
      <c r="C739" s="4"/>
      <c r="D739" s="2"/>
      <c r="E739" s="2"/>
      <c r="F739" s="51"/>
      <c r="G739" s="2"/>
      <c r="H739" s="2"/>
      <c r="I739" s="2"/>
      <c r="J739" s="2"/>
      <c r="K739" s="2"/>
      <c r="L739" s="2"/>
      <c r="M739" s="4"/>
    </row>
    <row r="740" spans="1:13" s="9" customFormat="1" x14ac:dyDescent="0.2">
      <c r="A740" s="4"/>
      <c r="B740" s="4"/>
      <c r="C740" s="4"/>
      <c r="D740" s="2"/>
      <c r="E740" s="2"/>
      <c r="F740" s="51"/>
      <c r="G740" s="2"/>
      <c r="H740" s="2"/>
      <c r="I740" s="2"/>
      <c r="J740" s="2"/>
      <c r="K740" s="2"/>
      <c r="L740" s="2"/>
      <c r="M740" s="4"/>
    </row>
    <row r="741" spans="1:13" s="9" customFormat="1" x14ac:dyDescent="0.2">
      <c r="A741" s="4"/>
      <c r="B741" s="4"/>
      <c r="C741" s="4"/>
      <c r="D741" s="2"/>
      <c r="E741" s="2"/>
      <c r="F741" s="51"/>
      <c r="G741" s="2"/>
      <c r="H741" s="2"/>
      <c r="I741" s="2"/>
      <c r="J741" s="2"/>
      <c r="K741" s="2"/>
      <c r="L741" s="2"/>
      <c r="M741" s="4"/>
    </row>
    <row r="742" spans="1:13" s="9" customFormat="1" x14ac:dyDescent="0.2">
      <c r="A742" s="4"/>
      <c r="B742" s="4"/>
      <c r="C742" s="4"/>
      <c r="D742" s="2"/>
      <c r="E742" s="2"/>
      <c r="F742" s="51"/>
      <c r="G742" s="2"/>
      <c r="H742" s="2"/>
      <c r="I742" s="2"/>
      <c r="J742" s="2"/>
      <c r="K742" s="2"/>
      <c r="L742" s="2"/>
      <c r="M742" s="4"/>
    </row>
    <row r="743" spans="1:13" s="9" customFormat="1" x14ac:dyDescent="0.2">
      <c r="A743" s="4"/>
      <c r="B743" s="4"/>
      <c r="C743" s="4"/>
      <c r="D743" s="2"/>
      <c r="E743" s="2"/>
      <c r="F743" s="51"/>
      <c r="G743" s="2"/>
      <c r="H743" s="2"/>
      <c r="I743" s="2"/>
      <c r="J743" s="2"/>
      <c r="K743" s="2"/>
      <c r="L743" s="2"/>
      <c r="M743" s="4"/>
    </row>
    <row r="744" spans="1:13" s="9" customFormat="1" x14ac:dyDescent="0.2">
      <c r="A744" s="4"/>
      <c r="B744" s="4"/>
      <c r="C744" s="4"/>
      <c r="D744" s="2"/>
      <c r="E744" s="2"/>
      <c r="F744" s="51"/>
      <c r="G744" s="2"/>
      <c r="H744" s="2"/>
      <c r="I744" s="2"/>
      <c r="J744" s="2"/>
      <c r="K744" s="2"/>
      <c r="L744" s="2"/>
      <c r="M744" s="4"/>
    </row>
    <row r="745" spans="1:13" s="9" customFormat="1" x14ac:dyDescent="0.2">
      <c r="A745" s="4"/>
      <c r="B745" s="4"/>
      <c r="C745" s="4"/>
      <c r="D745" s="2"/>
      <c r="E745" s="2"/>
      <c r="F745" s="51"/>
      <c r="G745" s="2"/>
      <c r="H745" s="2"/>
      <c r="I745" s="2"/>
      <c r="J745" s="2"/>
      <c r="K745" s="2"/>
      <c r="L745" s="2"/>
      <c r="M745" s="4"/>
    </row>
    <row r="746" spans="1:13" s="9" customFormat="1" x14ac:dyDescent="0.2">
      <c r="A746" s="4"/>
      <c r="B746" s="4"/>
      <c r="C746" s="4"/>
      <c r="D746" s="2"/>
      <c r="E746" s="2"/>
      <c r="F746" s="51"/>
      <c r="G746" s="2"/>
      <c r="H746" s="2"/>
      <c r="I746" s="2"/>
      <c r="J746" s="2"/>
      <c r="K746" s="2"/>
      <c r="L746" s="2"/>
      <c r="M746" s="4"/>
    </row>
    <row r="747" spans="1:13" s="9" customFormat="1" x14ac:dyDescent="0.2">
      <c r="A747" s="4"/>
      <c r="B747" s="4"/>
      <c r="C747" s="4"/>
      <c r="D747" s="2"/>
      <c r="E747" s="2"/>
      <c r="F747" s="51"/>
      <c r="G747" s="2"/>
      <c r="H747" s="2"/>
      <c r="I747" s="2"/>
      <c r="J747" s="2"/>
      <c r="K747" s="2"/>
      <c r="L747" s="2"/>
      <c r="M747" s="4"/>
    </row>
    <row r="748" spans="1:13" s="9" customFormat="1" x14ac:dyDescent="0.2">
      <c r="A748" s="4"/>
      <c r="B748" s="4"/>
      <c r="C748" s="4"/>
      <c r="D748" s="2"/>
      <c r="E748" s="2"/>
      <c r="F748" s="51"/>
      <c r="G748" s="2"/>
      <c r="H748" s="2"/>
      <c r="I748" s="2"/>
      <c r="J748" s="2"/>
      <c r="K748" s="2"/>
      <c r="L748" s="2"/>
      <c r="M748" s="4"/>
    </row>
    <row r="749" spans="1:13" s="9" customFormat="1" x14ac:dyDescent="0.2">
      <c r="A749" s="4"/>
      <c r="B749" s="4"/>
      <c r="C749" s="4"/>
      <c r="D749" s="2"/>
      <c r="E749" s="2"/>
      <c r="F749" s="51"/>
      <c r="G749" s="2"/>
      <c r="H749" s="2"/>
      <c r="I749" s="2"/>
      <c r="J749" s="2"/>
      <c r="K749" s="2"/>
      <c r="L749" s="2"/>
      <c r="M749" s="4"/>
    </row>
    <row r="750" spans="1:13" s="9" customFormat="1" x14ac:dyDescent="0.2">
      <c r="A750" s="4"/>
      <c r="B750" s="4"/>
      <c r="C750" s="4"/>
      <c r="D750" s="2"/>
      <c r="E750" s="2"/>
      <c r="F750" s="51"/>
      <c r="G750" s="2"/>
      <c r="H750" s="2"/>
      <c r="I750" s="2"/>
      <c r="J750" s="2"/>
      <c r="K750" s="2"/>
      <c r="L750" s="2"/>
      <c r="M750" s="4"/>
    </row>
    <row r="751" spans="1:13" s="9" customFormat="1" x14ac:dyDescent="0.2">
      <c r="A751" s="4"/>
      <c r="B751" s="4"/>
      <c r="C751" s="4"/>
      <c r="D751" s="2"/>
      <c r="E751" s="2"/>
      <c r="F751" s="51"/>
      <c r="G751" s="2"/>
      <c r="H751" s="2"/>
      <c r="I751" s="2"/>
      <c r="J751" s="2"/>
      <c r="K751" s="2"/>
      <c r="L751" s="2"/>
      <c r="M751" s="4"/>
    </row>
    <row r="752" spans="1:13" s="9" customFormat="1" x14ac:dyDescent="0.2">
      <c r="A752" s="4"/>
      <c r="B752" s="4"/>
      <c r="C752" s="4"/>
      <c r="D752" s="2"/>
      <c r="E752" s="2"/>
      <c r="F752" s="51"/>
      <c r="G752" s="2"/>
      <c r="H752" s="2"/>
      <c r="I752" s="2"/>
      <c r="J752" s="2"/>
      <c r="K752" s="2"/>
      <c r="L752" s="2"/>
      <c r="M752" s="4"/>
    </row>
    <row r="753" spans="1:13" s="9" customFormat="1" x14ac:dyDescent="0.2">
      <c r="A753" s="4"/>
      <c r="B753" s="4"/>
      <c r="C753" s="4"/>
      <c r="D753" s="2"/>
      <c r="E753" s="2"/>
      <c r="F753" s="51"/>
      <c r="G753" s="2"/>
      <c r="H753" s="2"/>
      <c r="I753" s="2"/>
      <c r="J753" s="2"/>
      <c r="K753" s="2"/>
      <c r="L753" s="2"/>
      <c r="M753" s="4"/>
    </row>
    <row r="754" spans="1:13" s="9" customFormat="1" x14ac:dyDescent="0.2">
      <c r="A754" s="4"/>
      <c r="B754" s="4"/>
      <c r="C754" s="4"/>
      <c r="D754" s="2"/>
      <c r="E754" s="2"/>
      <c r="F754" s="51"/>
      <c r="G754" s="2"/>
      <c r="H754" s="2"/>
      <c r="I754" s="2"/>
      <c r="J754" s="2"/>
      <c r="K754" s="2"/>
      <c r="L754" s="2"/>
      <c r="M754" s="4"/>
    </row>
    <row r="755" spans="1:13" s="9" customFormat="1" x14ac:dyDescent="0.2">
      <c r="A755" s="4"/>
      <c r="B755" s="4"/>
      <c r="C755" s="4"/>
      <c r="D755" s="2"/>
      <c r="E755" s="2"/>
      <c r="F755" s="51"/>
      <c r="G755" s="2"/>
      <c r="H755" s="2"/>
      <c r="I755" s="2"/>
      <c r="J755" s="2"/>
      <c r="K755" s="2"/>
      <c r="L755" s="2"/>
      <c r="M755" s="4"/>
    </row>
    <row r="756" spans="1:13" s="9" customFormat="1" x14ac:dyDescent="0.2">
      <c r="A756" s="4"/>
      <c r="B756" s="4"/>
      <c r="C756" s="4"/>
      <c r="D756" s="2"/>
      <c r="E756" s="2"/>
      <c r="F756" s="51"/>
      <c r="G756" s="2"/>
      <c r="H756" s="2"/>
      <c r="I756" s="2"/>
      <c r="J756" s="2"/>
      <c r="K756" s="2"/>
      <c r="L756" s="2"/>
      <c r="M756" s="4"/>
    </row>
    <row r="757" spans="1:13" s="9" customFormat="1" x14ac:dyDescent="0.2">
      <c r="A757" s="4"/>
      <c r="B757" s="4"/>
      <c r="C757" s="4"/>
      <c r="D757" s="2"/>
      <c r="E757" s="2"/>
      <c r="F757" s="51"/>
      <c r="G757" s="2"/>
      <c r="H757" s="2"/>
      <c r="I757" s="2"/>
      <c r="J757" s="2"/>
      <c r="K757" s="2"/>
      <c r="L757" s="2"/>
      <c r="M757" s="4"/>
    </row>
    <row r="758" spans="1:13" s="9" customFormat="1" x14ac:dyDescent="0.2">
      <c r="A758" s="4"/>
      <c r="B758" s="4"/>
      <c r="C758" s="4"/>
      <c r="D758" s="2"/>
      <c r="E758" s="2"/>
      <c r="F758" s="51"/>
      <c r="G758" s="2"/>
      <c r="H758" s="2"/>
      <c r="I758" s="2"/>
      <c r="J758" s="2"/>
      <c r="K758" s="2"/>
      <c r="L758" s="2"/>
      <c r="M758" s="4"/>
    </row>
    <row r="759" spans="1:13" s="9" customFormat="1" x14ac:dyDescent="0.2">
      <c r="A759" s="4"/>
      <c r="B759" s="4"/>
      <c r="C759" s="4"/>
      <c r="D759" s="2"/>
      <c r="E759" s="2"/>
      <c r="F759" s="51"/>
      <c r="G759" s="2"/>
      <c r="H759" s="2"/>
      <c r="I759" s="2"/>
      <c r="J759" s="2"/>
      <c r="K759" s="2"/>
      <c r="L759" s="2"/>
      <c r="M759" s="4"/>
    </row>
    <row r="760" spans="1:13" s="9" customFormat="1" x14ac:dyDescent="0.2">
      <c r="A760" s="4"/>
      <c r="B760" s="4"/>
      <c r="C760" s="4"/>
      <c r="D760" s="2"/>
      <c r="E760" s="2"/>
      <c r="F760" s="51"/>
      <c r="G760" s="2"/>
      <c r="H760" s="2"/>
      <c r="I760" s="2"/>
      <c r="J760" s="2"/>
      <c r="K760" s="2"/>
      <c r="L760" s="2"/>
      <c r="M760" s="4"/>
    </row>
    <row r="761" spans="1:13" s="9" customFormat="1" x14ac:dyDescent="0.2">
      <c r="A761" s="4"/>
      <c r="B761" s="4"/>
      <c r="C761" s="4"/>
      <c r="D761" s="2"/>
      <c r="E761" s="2"/>
      <c r="F761" s="51"/>
      <c r="G761" s="2"/>
      <c r="H761" s="2"/>
      <c r="I761" s="2"/>
      <c r="J761" s="2"/>
      <c r="K761" s="2"/>
      <c r="L761" s="2"/>
      <c r="M761" s="4"/>
    </row>
    <row r="762" spans="1:13" s="9" customFormat="1" x14ac:dyDescent="0.2">
      <c r="A762" s="4"/>
      <c r="B762" s="4"/>
      <c r="C762" s="4"/>
      <c r="D762" s="2"/>
      <c r="E762" s="2"/>
      <c r="F762" s="51"/>
      <c r="G762" s="2"/>
      <c r="H762" s="2"/>
      <c r="I762" s="2"/>
      <c r="J762" s="2"/>
      <c r="K762" s="2"/>
      <c r="L762" s="2"/>
      <c r="M762" s="4"/>
    </row>
    <row r="763" spans="1:13" s="9" customFormat="1" x14ac:dyDescent="0.2">
      <c r="A763" s="4"/>
      <c r="B763" s="4"/>
      <c r="C763" s="4"/>
      <c r="D763" s="2"/>
      <c r="E763" s="2"/>
      <c r="F763" s="51"/>
      <c r="G763" s="2"/>
      <c r="H763" s="2"/>
      <c r="I763" s="2"/>
      <c r="J763" s="2"/>
      <c r="K763" s="2"/>
      <c r="L763" s="2"/>
      <c r="M763" s="4"/>
    </row>
    <row r="764" spans="1:13" s="9" customFormat="1" x14ac:dyDescent="0.2">
      <c r="A764" s="4"/>
      <c r="B764" s="4"/>
      <c r="C764" s="4"/>
      <c r="D764" s="2"/>
      <c r="E764" s="2"/>
      <c r="F764" s="51"/>
      <c r="G764" s="2"/>
      <c r="H764" s="2"/>
      <c r="I764" s="2"/>
      <c r="J764" s="2"/>
      <c r="K764" s="2"/>
      <c r="L764" s="2"/>
      <c r="M764" s="4"/>
    </row>
    <row r="765" spans="1:13" s="9" customFormat="1" x14ac:dyDescent="0.2">
      <c r="A765" s="4"/>
      <c r="B765" s="4"/>
      <c r="C765" s="4"/>
      <c r="D765" s="2"/>
      <c r="E765" s="2"/>
      <c r="F765" s="51"/>
      <c r="G765" s="2"/>
      <c r="H765" s="2"/>
      <c r="I765" s="2"/>
      <c r="J765" s="2"/>
      <c r="K765" s="2"/>
      <c r="L765" s="2"/>
      <c r="M765" s="4"/>
    </row>
    <row r="766" spans="1:13" s="9" customFormat="1" x14ac:dyDescent="0.2">
      <c r="A766" s="4"/>
      <c r="B766" s="4"/>
      <c r="C766" s="4"/>
      <c r="D766" s="2"/>
      <c r="E766" s="2"/>
      <c r="F766" s="51"/>
      <c r="G766" s="2"/>
      <c r="H766" s="2"/>
      <c r="I766" s="2"/>
      <c r="J766" s="2"/>
      <c r="K766" s="2"/>
      <c r="L766" s="2"/>
      <c r="M766" s="4"/>
    </row>
    <row r="767" spans="1:13" s="9" customFormat="1" x14ac:dyDescent="0.2">
      <c r="A767" s="4"/>
      <c r="B767" s="4"/>
      <c r="C767" s="4"/>
      <c r="D767" s="2"/>
      <c r="E767" s="2"/>
      <c r="F767" s="51"/>
      <c r="G767" s="2"/>
      <c r="H767" s="2"/>
      <c r="I767" s="2"/>
      <c r="J767" s="2"/>
      <c r="K767" s="2"/>
      <c r="L767" s="2"/>
      <c r="M767" s="4"/>
    </row>
    <row r="768" spans="1:13" s="9" customFormat="1" x14ac:dyDescent="0.2">
      <c r="A768" s="4"/>
      <c r="B768" s="4"/>
      <c r="C768" s="4"/>
      <c r="D768" s="2"/>
      <c r="E768" s="2"/>
      <c r="F768" s="51"/>
      <c r="G768" s="2"/>
      <c r="H768" s="2"/>
      <c r="I768" s="2"/>
      <c r="J768" s="2"/>
      <c r="K768" s="2"/>
      <c r="L768" s="2"/>
      <c r="M768" s="4"/>
    </row>
    <row r="769" spans="1:13" s="9" customFormat="1" x14ac:dyDescent="0.2">
      <c r="A769" s="4"/>
      <c r="B769" s="4"/>
      <c r="C769" s="4"/>
      <c r="D769" s="2"/>
      <c r="E769" s="2"/>
      <c r="F769" s="51"/>
      <c r="G769" s="2"/>
      <c r="H769" s="2"/>
      <c r="I769" s="2"/>
      <c r="J769" s="2"/>
      <c r="K769" s="2"/>
      <c r="L769" s="2"/>
      <c r="M769" s="4"/>
    </row>
    <row r="770" spans="1:13" s="9" customFormat="1" x14ac:dyDescent="0.2">
      <c r="A770" s="4"/>
      <c r="B770" s="4"/>
      <c r="C770" s="4"/>
      <c r="D770" s="2"/>
      <c r="E770" s="2"/>
      <c r="F770" s="51"/>
      <c r="G770" s="2"/>
      <c r="H770" s="2"/>
      <c r="I770" s="2"/>
      <c r="J770" s="2"/>
      <c r="K770" s="2"/>
      <c r="L770" s="2"/>
      <c r="M770" s="4"/>
    </row>
    <row r="771" spans="1:13" s="9" customFormat="1" x14ac:dyDescent="0.2">
      <c r="A771" s="4"/>
      <c r="B771" s="4"/>
      <c r="C771" s="4"/>
      <c r="D771" s="2"/>
      <c r="E771" s="2"/>
      <c r="F771" s="51"/>
      <c r="G771" s="2"/>
      <c r="H771" s="2"/>
      <c r="I771" s="2"/>
      <c r="J771" s="2"/>
      <c r="K771" s="2"/>
      <c r="L771" s="2"/>
      <c r="M771" s="4"/>
    </row>
    <row r="772" spans="1:13" s="9" customFormat="1" x14ac:dyDescent="0.2">
      <c r="A772" s="4"/>
      <c r="B772" s="4"/>
      <c r="C772" s="4"/>
      <c r="D772" s="2"/>
      <c r="E772" s="2"/>
      <c r="F772" s="51"/>
      <c r="G772" s="2"/>
      <c r="H772" s="2"/>
      <c r="I772" s="2"/>
      <c r="J772" s="2"/>
      <c r="K772" s="2"/>
      <c r="L772" s="2"/>
      <c r="M772" s="4"/>
    </row>
    <row r="773" spans="1:13" s="9" customFormat="1" x14ac:dyDescent="0.2">
      <c r="A773" s="4"/>
      <c r="B773" s="4"/>
      <c r="C773" s="4"/>
      <c r="D773" s="2"/>
      <c r="E773" s="2"/>
      <c r="F773" s="51"/>
      <c r="G773" s="2"/>
      <c r="H773" s="2"/>
      <c r="I773" s="2"/>
      <c r="J773" s="2"/>
      <c r="K773" s="2"/>
      <c r="L773" s="2"/>
      <c r="M773" s="4"/>
    </row>
    <row r="774" spans="1:13" s="9" customFormat="1" x14ac:dyDescent="0.2">
      <c r="A774" s="4"/>
      <c r="B774" s="4"/>
      <c r="C774" s="4"/>
      <c r="D774" s="2"/>
      <c r="E774" s="2"/>
      <c r="F774" s="51"/>
      <c r="G774" s="2"/>
      <c r="H774" s="2"/>
      <c r="I774" s="2"/>
      <c r="J774" s="2"/>
      <c r="K774" s="2"/>
      <c r="L774" s="2"/>
      <c r="M774" s="4"/>
    </row>
    <row r="775" spans="1:13" s="9" customFormat="1" x14ac:dyDescent="0.2">
      <c r="A775" s="4"/>
      <c r="B775" s="4"/>
      <c r="C775" s="4"/>
      <c r="D775" s="2"/>
      <c r="E775" s="2"/>
      <c r="F775" s="51"/>
      <c r="G775" s="2"/>
      <c r="H775" s="2"/>
      <c r="I775" s="2"/>
      <c r="J775" s="2"/>
      <c r="K775" s="2"/>
      <c r="L775" s="2"/>
      <c r="M775" s="4"/>
    </row>
    <row r="776" spans="1:13" s="9" customFormat="1" x14ac:dyDescent="0.2">
      <c r="A776" s="4"/>
      <c r="B776" s="4"/>
      <c r="C776" s="4"/>
      <c r="D776" s="2"/>
      <c r="E776" s="2"/>
      <c r="F776" s="51"/>
      <c r="G776" s="2"/>
      <c r="H776" s="2"/>
      <c r="I776" s="2"/>
      <c r="J776" s="2"/>
      <c r="K776" s="2"/>
      <c r="L776" s="2"/>
      <c r="M776" s="4"/>
    </row>
    <row r="777" spans="1:13" s="9" customFormat="1" x14ac:dyDescent="0.2">
      <c r="A777" s="4"/>
      <c r="B777" s="4"/>
      <c r="C777" s="4"/>
      <c r="D777" s="2"/>
      <c r="E777" s="2"/>
      <c r="F777" s="51"/>
      <c r="G777" s="2"/>
      <c r="H777" s="2"/>
      <c r="I777" s="2"/>
      <c r="J777" s="2"/>
      <c r="K777" s="2"/>
      <c r="L777" s="2"/>
      <c r="M777" s="4"/>
    </row>
    <row r="778" spans="1:13" s="9" customFormat="1" x14ac:dyDescent="0.2">
      <c r="A778" s="4"/>
      <c r="B778" s="4"/>
      <c r="C778" s="4"/>
      <c r="D778" s="2"/>
      <c r="E778" s="2"/>
      <c r="F778" s="51"/>
      <c r="G778" s="2"/>
      <c r="H778" s="2"/>
      <c r="I778" s="2"/>
      <c r="J778" s="2"/>
      <c r="K778" s="2"/>
      <c r="L778" s="2"/>
      <c r="M778" s="4"/>
    </row>
    <row r="779" spans="1:13" s="9" customFormat="1" x14ac:dyDescent="0.2">
      <c r="A779" s="4"/>
      <c r="B779" s="4"/>
      <c r="C779" s="4"/>
      <c r="D779" s="2"/>
      <c r="E779" s="2"/>
      <c r="F779" s="51"/>
      <c r="G779" s="2"/>
      <c r="H779" s="2"/>
      <c r="I779" s="2"/>
      <c r="J779" s="2"/>
      <c r="K779" s="2"/>
      <c r="L779" s="2"/>
      <c r="M779" s="4"/>
    </row>
    <row r="780" spans="1:13" s="9" customFormat="1" x14ac:dyDescent="0.2">
      <c r="A780" s="4"/>
      <c r="B780" s="4"/>
      <c r="C780" s="4"/>
      <c r="D780" s="2"/>
      <c r="E780" s="2"/>
      <c r="F780" s="51"/>
      <c r="G780" s="2"/>
      <c r="H780" s="2"/>
      <c r="I780" s="2"/>
      <c r="J780" s="2"/>
      <c r="K780" s="2"/>
      <c r="L780" s="2"/>
      <c r="M780" s="4"/>
    </row>
    <row r="781" spans="1:13" s="9" customFormat="1" x14ac:dyDescent="0.2">
      <c r="A781" s="4"/>
      <c r="B781" s="4"/>
      <c r="C781" s="4"/>
      <c r="D781" s="2"/>
      <c r="E781" s="2"/>
      <c r="F781" s="51"/>
      <c r="G781" s="2"/>
      <c r="H781" s="2"/>
      <c r="I781" s="2"/>
      <c r="J781" s="2"/>
      <c r="K781" s="2"/>
      <c r="L781" s="2"/>
      <c r="M781" s="4"/>
    </row>
    <row r="782" spans="1:13" s="9" customFormat="1" x14ac:dyDescent="0.2">
      <c r="A782" s="4"/>
      <c r="B782" s="4"/>
      <c r="C782" s="4"/>
      <c r="D782" s="2"/>
      <c r="E782" s="2"/>
      <c r="F782" s="51"/>
      <c r="G782" s="2"/>
      <c r="H782" s="2"/>
      <c r="I782" s="2"/>
      <c r="J782" s="2"/>
      <c r="K782" s="2"/>
      <c r="L782" s="2"/>
      <c r="M782" s="4"/>
    </row>
    <row r="783" spans="1:13" s="9" customFormat="1" x14ac:dyDescent="0.2">
      <c r="A783" s="4"/>
      <c r="B783" s="4"/>
      <c r="C783" s="4"/>
      <c r="D783" s="2"/>
      <c r="E783" s="2"/>
      <c r="F783" s="51"/>
      <c r="G783" s="2"/>
      <c r="H783" s="2"/>
      <c r="I783" s="2"/>
      <c r="J783" s="2"/>
      <c r="K783" s="2"/>
      <c r="L783" s="2"/>
      <c r="M783" s="4"/>
    </row>
    <row r="784" spans="1:13" s="9" customFormat="1" x14ac:dyDescent="0.2">
      <c r="A784" s="4"/>
      <c r="B784" s="4"/>
      <c r="C784" s="4"/>
      <c r="D784" s="2"/>
      <c r="E784" s="2"/>
      <c r="F784" s="51"/>
      <c r="G784" s="2"/>
      <c r="H784" s="2"/>
      <c r="I784" s="2"/>
      <c r="J784" s="2"/>
      <c r="K784" s="2"/>
      <c r="L784" s="2"/>
      <c r="M784" s="4"/>
    </row>
    <row r="785" spans="1:13" s="9" customFormat="1" x14ac:dyDescent="0.2">
      <c r="A785" s="4"/>
      <c r="B785" s="4"/>
      <c r="C785" s="4"/>
      <c r="D785" s="2"/>
      <c r="E785" s="2"/>
      <c r="F785" s="51"/>
      <c r="G785" s="2"/>
      <c r="H785" s="2"/>
      <c r="I785" s="2"/>
      <c r="J785" s="2"/>
      <c r="K785" s="2"/>
      <c r="L785" s="2"/>
      <c r="M785" s="4"/>
    </row>
    <row r="786" spans="1:13" s="9" customFormat="1" x14ac:dyDescent="0.2">
      <c r="A786" s="4"/>
      <c r="B786" s="4"/>
      <c r="C786" s="4"/>
      <c r="D786" s="2"/>
      <c r="E786" s="2"/>
      <c r="F786" s="51"/>
      <c r="G786" s="2"/>
      <c r="H786" s="2"/>
      <c r="I786" s="2"/>
      <c r="J786" s="2"/>
      <c r="K786" s="2"/>
      <c r="L786" s="2"/>
      <c r="M786" s="4"/>
    </row>
    <row r="787" spans="1:13" s="9" customFormat="1" x14ac:dyDescent="0.2">
      <c r="A787" s="4"/>
      <c r="B787" s="4"/>
      <c r="C787" s="4"/>
      <c r="D787" s="2"/>
      <c r="E787" s="2"/>
      <c r="F787" s="51"/>
      <c r="G787" s="2"/>
      <c r="H787" s="2"/>
      <c r="I787" s="2"/>
      <c r="J787" s="2"/>
      <c r="K787" s="2"/>
      <c r="L787" s="2"/>
      <c r="M787" s="4"/>
    </row>
    <row r="788" spans="1:13" s="9" customFormat="1" x14ac:dyDescent="0.2">
      <c r="A788" s="4"/>
      <c r="B788" s="4"/>
      <c r="C788" s="4"/>
      <c r="D788" s="2"/>
      <c r="E788" s="2"/>
      <c r="F788" s="51"/>
      <c r="G788" s="2"/>
      <c r="H788" s="2"/>
      <c r="I788" s="2"/>
      <c r="J788" s="2"/>
      <c r="K788" s="2"/>
      <c r="L788" s="2"/>
      <c r="M788" s="4"/>
    </row>
    <row r="789" spans="1:13" s="9" customFormat="1" x14ac:dyDescent="0.2">
      <c r="A789" s="4"/>
      <c r="B789" s="4"/>
      <c r="C789" s="4"/>
      <c r="D789" s="2"/>
      <c r="E789" s="2"/>
      <c r="F789" s="51"/>
      <c r="G789" s="2"/>
      <c r="H789" s="2"/>
      <c r="I789" s="2"/>
      <c r="J789" s="2"/>
      <c r="K789" s="2"/>
      <c r="L789" s="2"/>
      <c r="M789" s="4"/>
    </row>
    <row r="790" spans="1:13" s="9" customFormat="1" x14ac:dyDescent="0.2">
      <c r="A790" s="4"/>
      <c r="B790" s="4"/>
      <c r="C790" s="4"/>
      <c r="D790" s="2"/>
      <c r="E790" s="2"/>
      <c r="F790" s="51"/>
      <c r="G790" s="2"/>
      <c r="H790" s="2"/>
      <c r="I790" s="2"/>
      <c r="J790" s="2"/>
      <c r="K790" s="2"/>
      <c r="L790" s="2"/>
      <c r="M790" s="4"/>
    </row>
    <row r="791" spans="1:13" s="9" customFormat="1" x14ac:dyDescent="0.2">
      <c r="A791" s="4"/>
      <c r="B791" s="4"/>
      <c r="C791" s="4"/>
      <c r="D791" s="2"/>
      <c r="E791" s="2"/>
      <c r="F791" s="51"/>
      <c r="G791" s="2"/>
      <c r="H791" s="2"/>
      <c r="I791" s="2"/>
      <c r="J791" s="2"/>
      <c r="K791" s="2"/>
      <c r="L791" s="2"/>
      <c r="M791" s="4"/>
    </row>
    <row r="792" spans="1:13" s="9" customFormat="1" x14ac:dyDescent="0.2">
      <c r="A792" s="4"/>
      <c r="B792" s="4"/>
      <c r="C792" s="4"/>
      <c r="D792" s="2"/>
      <c r="E792" s="2"/>
      <c r="F792" s="51"/>
      <c r="G792" s="2"/>
      <c r="H792" s="2"/>
      <c r="I792" s="2"/>
      <c r="J792" s="2"/>
      <c r="K792" s="2"/>
      <c r="L792" s="2"/>
      <c r="M792" s="4"/>
    </row>
    <row r="793" spans="1:13" s="9" customFormat="1" x14ac:dyDescent="0.2">
      <c r="A793" s="4"/>
      <c r="B793" s="4"/>
      <c r="C793" s="4"/>
      <c r="D793" s="2"/>
      <c r="E793" s="2"/>
      <c r="F793" s="51"/>
      <c r="G793" s="2"/>
      <c r="H793" s="2"/>
      <c r="I793" s="2"/>
      <c r="J793" s="2"/>
      <c r="K793" s="2"/>
      <c r="L793" s="2"/>
      <c r="M793" s="4"/>
    </row>
    <row r="794" spans="1:13" s="9" customFormat="1" x14ac:dyDescent="0.2">
      <c r="A794" s="4"/>
      <c r="B794" s="4"/>
      <c r="C794" s="4"/>
      <c r="D794" s="2"/>
      <c r="E794" s="2"/>
      <c r="F794" s="51"/>
      <c r="G794" s="2"/>
      <c r="H794" s="2"/>
      <c r="I794" s="2"/>
      <c r="J794" s="2"/>
      <c r="K794" s="2"/>
      <c r="L794" s="2"/>
      <c r="M794" s="4"/>
    </row>
    <row r="795" spans="1:13" s="9" customFormat="1" x14ac:dyDescent="0.2">
      <c r="A795" s="4"/>
      <c r="B795" s="4"/>
      <c r="C795" s="4"/>
      <c r="D795" s="2"/>
      <c r="E795" s="2"/>
      <c r="F795" s="51"/>
      <c r="G795" s="2"/>
      <c r="H795" s="2"/>
      <c r="I795" s="2"/>
      <c r="J795" s="2"/>
      <c r="K795" s="2"/>
      <c r="L795" s="2"/>
      <c r="M795" s="4"/>
    </row>
    <row r="796" spans="1:13" s="9" customFormat="1" x14ac:dyDescent="0.2">
      <c r="A796" s="4"/>
      <c r="B796" s="4"/>
      <c r="C796" s="4"/>
      <c r="D796" s="2"/>
      <c r="E796" s="2"/>
      <c r="F796" s="51"/>
      <c r="G796" s="2"/>
      <c r="H796" s="2"/>
      <c r="I796" s="2"/>
      <c r="J796" s="2"/>
      <c r="K796" s="2"/>
      <c r="L796" s="2"/>
      <c r="M796" s="4"/>
    </row>
    <row r="797" spans="1:13" s="9" customFormat="1" x14ac:dyDescent="0.2">
      <c r="A797" s="4"/>
      <c r="B797" s="4"/>
      <c r="C797" s="4"/>
      <c r="D797" s="2"/>
      <c r="E797" s="2"/>
      <c r="F797" s="51"/>
      <c r="G797" s="2"/>
      <c r="H797" s="2"/>
      <c r="I797" s="2"/>
      <c r="J797" s="2"/>
      <c r="K797" s="2"/>
      <c r="L797" s="2"/>
      <c r="M797" s="4"/>
    </row>
    <row r="798" spans="1:13" s="9" customFormat="1" x14ac:dyDescent="0.2">
      <c r="A798" s="4"/>
      <c r="B798" s="4"/>
      <c r="C798" s="4"/>
      <c r="D798" s="2"/>
      <c r="E798" s="2"/>
      <c r="F798" s="51"/>
      <c r="G798" s="2"/>
      <c r="H798" s="2"/>
      <c r="I798" s="2"/>
      <c r="J798" s="2"/>
      <c r="K798" s="2"/>
      <c r="L798" s="2"/>
      <c r="M798" s="4"/>
    </row>
    <row r="799" spans="1:13" s="9" customFormat="1" x14ac:dyDescent="0.2">
      <c r="A799" s="4"/>
      <c r="B799" s="4"/>
      <c r="C799" s="4"/>
      <c r="D799" s="2"/>
      <c r="E799" s="2"/>
      <c r="F799" s="51"/>
      <c r="G799" s="2"/>
      <c r="H799" s="2"/>
      <c r="I799" s="2"/>
      <c r="J799" s="2"/>
      <c r="K799" s="2"/>
      <c r="L799" s="2"/>
      <c r="M799" s="4"/>
    </row>
    <row r="800" spans="1:13" s="9" customFormat="1" x14ac:dyDescent="0.2">
      <c r="A800" s="4"/>
      <c r="B800" s="4"/>
      <c r="C800" s="4"/>
      <c r="D800" s="2"/>
      <c r="E800" s="2"/>
      <c r="F800" s="51"/>
      <c r="G800" s="2"/>
      <c r="H800" s="2"/>
      <c r="I800" s="2"/>
      <c r="J800" s="2"/>
      <c r="K800" s="2"/>
      <c r="L800" s="2"/>
      <c r="M800" s="4"/>
    </row>
    <row r="801" spans="1:13" s="9" customFormat="1" x14ac:dyDescent="0.2">
      <c r="A801" s="4"/>
      <c r="B801" s="4"/>
      <c r="C801" s="4"/>
      <c r="D801" s="2"/>
      <c r="E801" s="2"/>
      <c r="F801" s="51"/>
      <c r="G801" s="2"/>
      <c r="H801" s="2"/>
      <c r="I801" s="2"/>
      <c r="J801" s="2"/>
      <c r="K801" s="2"/>
      <c r="L801" s="2"/>
      <c r="M801" s="4"/>
    </row>
    <row r="802" spans="1:13" s="9" customFormat="1" x14ac:dyDescent="0.2">
      <c r="A802" s="4"/>
      <c r="B802" s="4"/>
      <c r="C802" s="4"/>
      <c r="D802" s="2"/>
      <c r="E802" s="2"/>
      <c r="F802" s="51"/>
      <c r="G802" s="2"/>
      <c r="H802" s="2"/>
      <c r="I802" s="2"/>
      <c r="J802" s="2"/>
      <c r="K802" s="2"/>
      <c r="L802" s="2"/>
      <c r="M802" s="4"/>
    </row>
    <row r="803" spans="1:13" s="9" customFormat="1" x14ac:dyDescent="0.2">
      <c r="A803" s="4"/>
      <c r="B803" s="4"/>
      <c r="C803" s="4"/>
      <c r="D803" s="2"/>
      <c r="E803" s="2"/>
      <c r="F803" s="51"/>
      <c r="G803" s="2"/>
      <c r="H803" s="2"/>
      <c r="I803" s="2"/>
      <c r="J803" s="2"/>
      <c r="K803" s="2"/>
      <c r="L803" s="2"/>
      <c r="M803" s="4"/>
    </row>
    <row r="804" spans="1:13" s="9" customFormat="1" x14ac:dyDescent="0.2">
      <c r="A804" s="4"/>
      <c r="B804" s="4"/>
      <c r="C804" s="4"/>
      <c r="D804" s="2"/>
      <c r="E804" s="2"/>
      <c r="F804" s="51"/>
      <c r="G804" s="2"/>
      <c r="H804" s="2"/>
      <c r="I804" s="2"/>
      <c r="J804" s="2"/>
      <c r="K804" s="2"/>
      <c r="L804" s="2"/>
      <c r="M804" s="4"/>
    </row>
    <row r="805" spans="1:13" s="9" customFormat="1" x14ac:dyDescent="0.2">
      <c r="A805" s="4"/>
      <c r="B805" s="4"/>
      <c r="C805" s="4"/>
      <c r="D805" s="2"/>
      <c r="E805" s="2"/>
      <c r="F805" s="51"/>
      <c r="G805" s="2"/>
      <c r="H805" s="2"/>
      <c r="I805" s="2"/>
      <c r="J805" s="2"/>
      <c r="K805" s="2"/>
      <c r="L805" s="2"/>
      <c r="M805" s="4"/>
    </row>
    <row r="806" spans="1:13" s="9" customFormat="1" x14ac:dyDescent="0.2">
      <c r="A806" s="4"/>
      <c r="B806" s="4"/>
      <c r="C806" s="4"/>
      <c r="D806" s="2"/>
      <c r="E806" s="2"/>
      <c r="F806" s="51"/>
      <c r="G806" s="2"/>
      <c r="H806" s="2"/>
      <c r="I806" s="2"/>
      <c r="J806" s="2"/>
      <c r="K806" s="2"/>
      <c r="L806" s="2"/>
      <c r="M806" s="4"/>
    </row>
    <row r="807" spans="1:13" s="9" customFormat="1" x14ac:dyDescent="0.2">
      <c r="A807" s="4"/>
      <c r="B807" s="4"/>
      <c r="C807" s="4"/>
      <c r="D807" s="2"/>
      <c r="E807" s="2"/>
      <c r="F807" s="51"/>
      <c r="G807" s="2"/>
      <c r="H807" s="2"/>
      <c r="I807" s="2"/>
      <c r="J807" s="2"/>
      <c r="K807" s="2"/>
      <c r="L807" s="2"/>
      <c r="M807" s="4"/>
    </row>
    <row r="808" spans="1:13" s="9" customFormat="1" x14ac:dyDescent="0.2">
      <c r="A808" s="4"/>
      <c r="B808" s="4"/>
      <c r="C808" s="4"/>
      <c r="D808" s="2"/>
      <c r="E808" s="2"/>
      <c r="F808" s="51"/>
      <c r="G808" s="2"/>
      <c r="H808" s="2"/>
      <c r="I808" s="2"/>
      <c r="J808" s="2"/>
      <c r="K808" s="2"/>
      <c r="L808" s="2"/>
      <c r="M808" s="4"/>
    </row>
    <row r="809" spans="1:13" s="9" customFormat="1" x14ac:dyDescent="0.2">
      <c r="A809" s="4"/>
      <c r="B809" s="4"/>
      <c r="C809" s="4"/>
      <c r="D809" s="2"/>
      <c r="E809" s="2"/>
      <c r="F809" s="51"/>
      <c r="G809" s="2"/>
      <c r="H809" s="2"/>
      <c r="I809" s="2"/>
      <c r="J809" s="2"/>
      <c r="K809" s="2"/>
      <c r="L809" s="2"/>
      <c r="M809" s="4"/>
    </row>
    <row r="810" spans="1:13" s="9" customFormat="1" x14ac:dyDescent="0.2">
      <c r="A810" s="4"/>
      <c r="B810" s="4"/>
      <c r="C810" s="4"/>
      <c r="D810" s="2"/>
      <c r="E810" s="2"/>
      <c r="F810" s="51"/>
      <c r="G810" s="2"/>
      <c r="H810" s="2"/>
      <c r="I810" s="2"/>
      <c r="J810" s="2"/>
      <c r="K810" s="2"/>
      <c r="L810" s="2"/>
      <c r="M810" s="4"/>
    </row>
    <row r="811" spans="1:13" s="9" customFormat="1" x14ac:dyDescent="0.2">
      <c r="A811" s="4"/>
      <c r="B811" s="4"/>
      <c r="C811" s="4"/>
      <c r="D811" s="2"/>
      <c r="E811" s="2"/>
      <c r="F811" s="51"/>
      <c r="G811" s="2"/>
      <c r="H811" s="2"/>
      <c r="I811" s="2"/>
      <c r="J811" s="2"/>
      <c r="K811" s="2"/>
      <c r="L811" s="2"/>
      <c r="M811" s="4"/>
    </row>
    <row r="812" spans="1:13" s="9" customFormat="1" x14ac:dyDescent="0.2">
      <c r="A812" s="4"/>
      <c r="B812" s="4"/>
      <c r="C812" s="4"/>
      <c r="D812" s="2"/>
      <c r="E812" s="2"/>
      <c r="F812" s="51"/>
      <c r="G812" s="2"/>
      <c r="H812" s="2"/>
      <c r="I812" s="2"/>
      <c r="J812" s="2"/>
      <c r="K812" s="2"/>
      <c r="L812" s="2"/>
      <c r="M812" s="4"/>
    </row>
    <row r="813" spans="1:13" s="9" customFormat="1" x14ac:dyDescent="0.2">
      <c r="A813" s="4"/>
      <c r="B813" s="4"/>
      <c r="C813" s="4"/>
      <c r="D813" s="2"/>
      <c r="E813" s="2"/>
      <c r="F813" s="51"/>
      <c r="G813" s="2"/>
      <c r="H813" s="2"/>
      <c r="I813" s="2"/>
      <c r="J813" s="2"/>
      <c r="K813" s="2"/>
      <c r="L813" s="2"/>
      <c r="M813" s="4"/>
    </row>
    <row r="814" spans="1:13" s="9" customFormat="1" x14ac:dyDescent="0.2">
      <c r="A814" s="4"/>
      <c r="B814" s="4"/>
      <c r="C814" s="4"/>
      <c r="D814" s="2"/>
      <c r="E814" s="2"/>
      <c r="F814" s="51"/>
      <c r="G814" s="2"/>
      <c r="H814" s="2"/>
      <c r="I814" s="2"/>
      <c r="J814" s="2"/>
      <c r="K814" s="2"/>
      <c r="L814" s="2"/>
      <c r="M814" s="4"/>
    </row>
    <row r="815" spans="1:13" s="9" customFormat="1" x14ac:dyDescent="0.2">
      <c r="A815" s="4"/>
      <c r="B815" s="4"/>
      <c r="C815" s="4"/>
      <c r="D815" s="2"/>
      <c r="E815" s="2"/>
      <c r="F815" s="51"/>
      <c r="G815" s="2"/>
      <c r="H815" s="2"/>
      <c r="I815" s="2"/>
      <c r="J815" s="2"/>
      <c r="K815" s="2"/>
      <c r="L815" s="2"/>
      <c r="M815" s="4"/>
    </row>
    <row r="816" spans="1:13" s="9" customFormat="1" x14ac:dyDescent="0.2">
      <c r="A816" s="4"/>
      <c r="B816" s="4"/>
      <c r="C816" s="4"/>
      <c r="D816" s="2"/>
      <c r="E816" s="2"/>
      <c r="F816" s="51"/>
      <c r="G816" s="2"/>
      <c r="H816" s="2"/>
      <c r="I816" s="2"/>
      <c r="J816" s="2"/>
      <c r="K816" s="2"/>
      <c r="L816" s="2"/>
      <c r="M816" s="4"/>
    </row>
    <row r="817" spans="1:13" s="9" customFormat="1" x14ac:dyDescent="0.2">
      <c r="A817" s="4"/>
      <c r="B817" s="4"/>
      <c r="C817" s="4"/>
      <c r="D817" s="2"/>
      <c r="E817" s="2"/>
      <c r="F817" s="51"/>
      <c r="G817" s="2"/>
      <c r="H817" s="2"/>
      <c r="I817" s="2"/>
      <c r="J817" s="2"/>
      <c r="K817" s="2"/>
      <c r="L817" s="2"/>
      <c r="M817" s="4"/>
    </row>
    <row r="818" spans="1:13" s="9" customFormat="1" x14ac:dyDescent="0.2">
      <c r="A818" s="4"/>
      <c r="B818" s="4"/>
      <c r="C818" s="4"/>
      <c r="D818" s="2"/>
      <c r="E818" s="2"/>
      <c r="F818" s="51"/>
      <c r="G818" s="2"/>
      <c r="H818" s="2"/>
      <c r="I818" s="2"/>
      <c r="J818" s="2"/>
      <c r="K818" s="2"/>
      <c r="L818" s="2"/>
      <c r="M818" s="4"/>
    </row>
    <row r="819" spans="1:13" s="9" customFormat="1" x14ac:dyDescent="0.2">
      <c r="A819" s="4"/>
      <c r="B819" s="4"/>
      <c r="C819" s="4"/>
      <c r="D819" s="2"/>
      <c r="E819" s="2"/>
      <c r="F819" s="51"/>
      <c r="G819" s="2"/>
      <c r="H819" s="2"/>
      <c r="I819" s="2"/>
      <c r="J819" s="2"/>
      <c r="K819" s="2"/>
      <c r="L819" s="2"/>
      <c r="M819" s="4"/>
    </row>
    <row r="820" spans="1:13" s="9" customFormat="1" x14ac:dyDescent="0.2">
      <c r="A820" s="4"/>
      <c r="B820" s="4"/>
      <c r="C820" s="4"/>
      <c r="D820" s="2"/>
      <c r="E820" s="2"/>
      <c r="F820" s="51"/>
      <c r="G820" s="2"/>
      <c r="H820" s="2"/>
      <c r="I820" s="2"/>
      <c r="J820" s="2"/>
      <c r="K820" s="2"/>
      <c r="L820" s="2"/>
      <c r="M820" s="4"/>
    </row>
    <row r="821" spans="1:13" s="9" customFormat="1" x14ac:dyDescent="0.2">
      <c r="A821" s="4"/>
      <c r="B821" s="4"/>
      <c r="C821" s="4"/>
      <c r="D821" s="2"/>
      <c r="E821" s="2"/>
      <c r="F821" s="51"/>
      <c r="G821" s="2"/>
      <c r="H821" s="2"/>
      <c r="I821" s="2"/>
      <c r="J821" s="2"/>
      <c r="K821" s="2"/>
      <c r="L821" s="2"/>
      <c r="M821" s="4"/>
    </row>
    <row r="822" spans="1:13" s="9" customFormat="1" x14ac:dyDescent="0.2">
      <c r="A822" s="4"/>
      <c r="B822" s="4"/>
      <c r="C822" s="4"/>
      <c r="D822" s="2"/>
      <c r="E822" s="2"/>
      <c r="F822" s="51"/>
      <c r="G822" s="2"/>
      <c r="H822" s="2"/>
      <c r="I822" s="2"/>
      <c r="J822" s="2"/>
      <c r="K822" s="2"/>
      <c r="L822" s="2"/>
      <c r="M822" s="4"/>
    </row>
    <row r="823" spans="1:13" s="9" customFormat="1" x14ac:dyDescent="0.2">
      <c r="A823" s="4"/>
      <c r="B823" s="4"/>
      <c r="C823" s="4"/>
      <c r="D823" s="2"/>
      <c r="E823" s="2"/>
      <c r="F823" s="51"/>
      <c r="G823" s="2"/>
      <c r="H823" s="2"/>
      <c r="I823" s="2"/>
      <c r="J823" s="2"/>
      <c r="K823" s="2"/>
      <c r="L823" s="2"/>
      <c r="M823" s="4"/>
    </row>
    <row r="824" spans="1:13" s="9" customFormat="1" x14ac:dyDescent="0.2">
      <c r="A824" s="4"/>
      <c r="B824" s="4"/>
      <c r="C824" s="4"/>
      <c r="D824" s="2"/>
      <c r="E824" s="2"/>
      <c r="F824" s="51"/>
      <c r="G824" s="2"/>
      <c r="H824" s="2"/>
      <c r="I824" s="2"/>
      <c r="J824" s="2"/>
      <c r="K824" s="2"/>
      <c r="L824" s="2"/>
      <c r="M824" s="4"/>
    </row>
    <row r="825" spans="1:13" s="9" customFormat="1" x14ac:dyDescent="0.2">
      <c r="A825" s="4"/>
      <c r="B825" s="4"/>
      <c r="C825" s="4"/>
      <c r="D825" s="2"/>
      <c r="E825" s="2"/>
      <c r="F825" s="51"/>
      <c r="G825" s="2"/>
      <c r="H825" s="2"/>
      <c r="I825" s="2"/>
      <c r="J825" s="2"/>
      <c r="K825" s="2"/>
      <c r="L825" s="2"/>
      <c r="M825" s="4"/>
    </row>
    <row r="826" spans="1:13" s="9" customFormat="1" x14ac:dyDescent="0.2">
      <c r="A826" s="4"/>
      <c r="B826" s="4"/>
      <c r="C826" s="4"/>
      <c r="D826" s="2"/>
      <c r="E826" s="2"/>
      <c r="F826" s="51"/>
      <c r="G826" s="2"/>
      <c r="H826" s="2"/>
      <c r="I826" s="2"/>
      <c r="J826" s="2"/>
      <c r="K826" s="2"/>
      <c r="L826" s="2"/>
      <c r="M826" s="4"/>
    </row>
    <row r="827" spans="1:13" s="9" customFormat="1" x14ac:dyDescent="0.2">
      <c r="A827" s="4"/>
      <c r="B827" s="4"/>
      <c r="C827" s="4"/>
      <c r="D827" s="2"/>
      <c r="E827" s="2"/>
      <c r="F827" s="51"/>
      <c r="G827" s="2"/>
      <c r="H827" s="2"/>
      <c r="I827" s="2"/>
      <c r="J827" s="2"/>
      <c r="K827" s="2"/>
      <c r="L827" s="2"/>
      <c r="M827" s="4"/>
    </row>
    <row r="828" spans="1:13" s="9" customFormat="1" x14ac:dyDescent="0.2">
      <c r="A828" s="4"/>
      <c r="B828" s="4"/>
      <c r="C828" s="4"/>
      <c r="D828" s="2"/>
      <c r="E828" s="2"/>
      <c r="F828" s="51"/>
      <c r="G828" s="2"/>
      <c r="H828" s="2"/>
      <c r="I828" s="2"/>
      <c r="J828" s="2"/>
      <c r="K828" s="2"/>
      <c r="L828" s="2"/>
      <c r="M828" s="4"/>
    </row>
    <row r="829" spans="1:13" s="9" customFormat="1" x14ac:dyDescent="0.2">
      <c r="A829" s="4"/>
      <c r="B829" s="4"/>
      <c r="C829" s="4"/>
      <c r="D829" s="2"/>
      <c r="E829" s="2"/>
      <c r="F829" s="51"/>
      <c r="G829" s="2"/>
      <c r="H829" s="2"/>
      <c r="I829" s="2"/>
      <c r="J829" s="2"/>
      <c r="K829" s="2"/>
      <c r="L829" s="2"/>
      <c r="M829" s="4"/>
    </row>
    <row r="830" spans="1:13" s="9" customFormat="1" x14ac:dyDescent="0.2">
      <c r="A830" s="4"/>
      <c r="B830" s="4"/>
      <c r="C830" s="4"/>
      <c r="D830" s="2"/>
      <c r="E830" s="2"/>
      <c r="F830" s="51"/>
      <c r="G830" s="2"/>
      <c r="H830" s="2"/>
      <c r="I830" s="2"/>
      <c r="J830" s="2"/>
      <c r="K830" s="2"/>
      <c r="L830" s="2"/>
      <c r="M830" s="4"/>
    </row>
    <row r="831" spans="1:13" s="9" customFormat="1" x14ac:dyDescent="0.2">
      <c r="A831" s="4"/>
      <c r="B831" s="4"/>
      <c r="C831" s="4"/>
      <c r="D831" s="2"/>
      <c r="E831" s="2"/>
      <c r="F831" s="51"/>
      <c r="G831" s="2"/>
      <c r="H831" s="2"/>
      <c r="I831" s="2"/>
      <c r="J831" s="2"/>
      <c r="K831" s="2"/>
      <c r="L831" s="2"/>
      <c r="M831" s="4"/>
    </row>
    <row r="832" spans="1:13" s="9" customFormat="1" x14ac:dyDescent="0.2">
      <c r="A832" s="4"/>
      <c r="B832" s="4"/>
      <c r="C832" s="4"/>
      <c r="D832" s="2"/>
      <c r="E832" s="2"/>
      <c r="F832" s="51"/>
      <c r="G832" s="2"/>
      <c r="H832" s="2"/>
      <c r="I832" s="2"/>
      <c r="J832" s="2"/>
      <c r="K832" s="2"/>
      <c r="L832" s="2"/>
      <c r="M832" s="4"/>
    </row>
    <row r="833" spans="1:13" s="9" customFormat="1" x14ac:dyDescent="0.2">
      <c r="A833" s="4"/>
      <c r="B833" s="4"/>
      <c r="C833" s="4"/>
      <c r="D833" s="2"/>
      <c r="E833" s="2"/>
      <c r="F833" s="51"/>
      <c r="G833" s="2"/>
      <c r="H833" s="2"/>
      <c r="I833" s="2"/>
      <c r="J833" s="2"/>
      <c r="K833" s="2"/>
      <c r="L833" s="2"/>
      <c r="M833" s="4"/>
    </row>
    <row r="834" spans="1:13" s="9" customFormat="1" x14ac:dyDescent="0.2">
      <c r="A834" s="4"/>
      <c r="B834" s="4"/>
      <c r="C834" s="4"/>
      <c r="D834" s="2"/>
      <c r="E834" s="2"/>
      <c r="F834" s="51"/>
      <c r="G834" s="2"/>
      <c r="H834" s="2"/>
      <c r="I834" s="2"/>
      <c r="J834" s="2"/>
      <c r="K834" s="2"/>
      <c r="L834" s="2"/>
      <c r="M834" s="4"/>
    </row>
    <row r="835" spans="1:13" s="9" customFormat="1" x14ac:dyDescent="0.2">
      <c r="A835" s="4"/>
      <c r="B835" s="4"/>
      <c r="C835" s="4"/>
      <c r="D835" s="2"/>
      <c r="E835" s="2"/>
      <c r="F835" s="51"/>
      <c r="G835" s="2"/>
      <c r="H835" s="2"/>
      <c r="I835" s="2"/>
      <c r="J835" s="2"/>
      <c r="K835" s="2"/>
      <c r="L835" s="2"/>
      <c r="M835" s="4"/>
    </row>
    <row r="836" spans="1:13" s="9" customFormat="1" x14ac:dyDescent="0.2">
      <c r="A836" s="4"/>
      <c r="B836" s="4"/>
      <c r="C836" s="4"/>
      <c r="D836" s="2"/>
      <c r="E836" s="2"/>
      <c r="F836" s="51"/>
      <c r="G836" s="2"/>
      <c r="H836" s="2"/>
      <c r="I836" s="2"/>
      <c r="J836" s="2"/>
      <c r="K836" s="2"/>
      <c r="L836" s="2"/>
      <c r="M836" s="4"/>
    </row>
    <row r="837" spans="1:13" s="9" customFormat="1" x14ac:dyDescent="0.2">
      <c r="A837" s="4"/>
      <c r="B837" s="4"/>
      <c r="C837" s="4"/>
      <c r="D837" s="2"/>
      <c r="E837" s="2"/>
      <c r="F837" s="51"/>
      <c r="G837" s="2"/>
      <c r="H837" s="2"/>
      <c r="I837" s="2"/>
      <c r="J837" s="2"/>
      <c r="K837" s="2"/>
      <c r="L837" s="2"/>
      <c r="M837" s="4"/>
    </row>
    <row r="838" spans="1:13" s="9" customFormat="1" x14ac:dyDescent="0.2">
      <c r="A838" s="4"/>
      <c r="B838" s="4"/>
      <c r="C838" s="4"/>
      <c r="D838" s="2"/>
      <c r="E838" s="2"/>
      <c r="F838" s="51"/>
      <c r="G838" s="2"/>
      <c r="H838" s="2"/>
      <c r="I838" s="2"/>
      <c r="J838" s="2"/>
      <c r="K838" s="2"/>
      <c r="L838" s="2"/>
      <c r="M838" s="4"/>
    </row>
    <row r="839" spans="1:13" s="9" customFormat="1" x14ac:dyDescent="0.2">
      <c r="A839" s="4"/>
      <c r="B839" s="4"/>
      <c r="C839" s="4"/>
      <c r="D839" s="2"/>
      <c r="E839" s="2"/>
      <c r="F839" s="51"/>
      <c r="G839" s="2"/>
      <c r="H839" s="2"/>
      <c r="I839" s="2"/>
      <c r="J839" s="2"/>
      <c r="K839" s="2"/>
      <c r="L839" s="2"/>
      <c r="M839" s="4"/>
    </row>
    <row r="840" spans="1:13" s="9" customFormat="1" x14ac:dyDescent="0.2">
      <c r="A840" s="4"/>
      <c r="B840" s="4"/>
      <c r="C840" s="4"/>
      <c r="D840" s="2"/>
      <c r="E840" s="2"/>
      <c r="F840" s="51"/>
      <c r="G840" s="2"/>
      <c r="H840" s="2"/>
      <c r="I840" s="2"/>
      <c r="J840" s="2"/>
      <c r="K840" s="2"/>
      <c r="L840" s="2"/>
      <c r="M840" s="4"/>
    </row>
    <row r="841" spans="1:13" s="9" customFormat="1" x14ac:dyDescent="0.2">
      <c r="A841" s="4"/>
      <c r="B841" s="4"/>
      <c r="C841" s="4"/>
      <c r="D841" s="2"/>
      <c r="E841" s="2"/>
      <c r="F841" s="51"/>
      <c r="G841" s="2"/>
      <c r="H841" s="2"/>
      <c r="I841" s="2"/>
      <c r="J841" s="2"/>
      <c r="K841" s="2"/>
      <c r="L841" s="2"/>
      <c r="M841" s="4"/>
    </row>
    <row r="842" spans="1:13" s="9" customFormat="1" x14ac:dyDescent="0.2">
      <c r="A842" s="4"/>
      <c r="B842" s="4"/>
      <c r="C842" s="4"/>
      <c r="D842" s="2"/>
      <c r="E842" s="2"/>
      <c r="F842" s="51"/>
      <c r="G842" s="2"/>
      <c r="H842" s="2"/>
      <c r="I842" s="2"/>
      <c r="J842" s="2"/>
      <c r="K842" s="2"/>
      <c r="L842" s="2"/>
      <c r="M842" s="4"/>
    </row>
    <row r="843" spans="1:13" s="9" customFormat="1" x14ac:dyDescent="0.2">
      <c r="A843" s="4"/>
      <c r="B843" s="4"/>
      <c r="C843" s="4"/>
      <c r="D843" s="2"/>
      <c r="E843" s="2"/>
      <c r="F843" s="51"/>
      <c r="G843" s="2"/>
      <c r="H843" s="2"/>
      <c r="I843" s="2"/>
      <c r="J843" s="2"/>
      <c r="K843" s="2"/>
      <c r="L843" s="2"/>
      <c r="M843" s="4"/>
    </row>
    <row r="844" spans="1:13" s="9" customFormat="1" x14ac:dyDescent="0.2">
      <c r="A844" s="4"/>
      <c r="B844" s="4"/>
      <c r="C844" s="4"/>
      <c r="D844" s="2"/>
      <c r="E844" s="2"/>
      <c r="F844" s="51"/>
      <c r="G844" s="2"/>
      <c r="H844" s="2"/>
      <c r="I844" s="2"/>
      <c r="J844" s="2"/>
      <c r="K844" s="2"/>
      <c r="L844" s="2"/>
      <c r="M844" s="4"/>
    </row>
    <row r="845" spans="1:13" s="9" customFormat="1" x14ac:dyDescent="0.2">
      <c r="A845" s="4"/>
      <c r="B845" s="4"/>
      <c r="C845" s="4"/>
      <c r="D845" s="2"/>
      <c r="E845" s="2"/>
      <c r="F845" s="51"/>
      <c r="G845" s="2"/>
      <c r="H845" s="2"/>
      <c r="I845" s="2"/>
      <c r="J845" s="2"/>
      <c r="K845" s="2"/>
      <c r="L845" s="2"/>
      <c r="M845" s="4"/>
    </row>
    <row r="846" spans="1:13" s="9" customFormat="1" x14ac:dyDescent="0.2">
      <c r="A846" s="4"/>
      <c r="B846" s="4"/>
      <c r="C846" s="4"/>
      <c r="D846" s="2"/>
      <c r="E846" s="2"/>
      <c r="F846" s="51"/>
      <c r="G846" s="2"/>
      <c r="H846" s="2"/>
      <c r="I846" s="2"/>
      <c r="J846" s="2"/>
      <c r="K846" s="2"/>
      <c r="L846" s="2"/>
      <c r="M846" s="4"/>
    </row>
    <row r="847" spans="1:13" s="9" customFormat="1" x14ac:dyDescent="0.2">
      <c r="A847" s="4"/>
      <c r="B847" s="4"/>
      <c r="C847" s="4"/>
      <c r="D847" s="2"/>
      <c r="E847" s="2"/>
      <c r="F847" s="51"/>
      <c r="G847" s="2"/>
      <c r="H847" s="2"/>
      <c r="I847" s="2"/>
      <c r="J847" s="2"/>
      <c r="K847" s="2"/>
      <c r="L847" s="2"/>
      <c r="M847" s="4"/>
    </row>
    <row r="848" spans="1:13" s="9" customFormat="1" x14ac:dyDescent="0.2">
      <c r="A848" s="4"/>
      <c r="B848" s="4"/>
      <c r="C848" s="4"/>
      <c r="D848" s="2"/>
      <c r="E848" s="2"/>
      <c r="F848" s="51"/>
      <c r="G848" s="2"/>
      <c r="H848" s="2"/>
      <c r="I848" s="2"/>
      <c r="J848" s="2"/>
      <c r="K848" s="2"/>
      <c r="L848" s="2"/>
      <c r="M848" s="4"/>
    </row>
    <row r="849" spans="1:13" s="9" customFormat="1" x14ac:dyDescent="0.2">
      <c r="A849" s="4"/>
      <c r="B849" s="4"/>
      <c r="C849" s="4"/>
      <c r="D849" s="2"/>
      <c r="E849" s="2"/>
      <c r="F849" s="51"/>
      <c r="G849" s="2"/>
      <c r="H849" s="2"/>
      <c r="I849" s="2"/>
      <c r="J849" s="2"/>
      <c r="K849" s="2"/>
      <c r="L849" s="2"/>
      <c r="M849" s="4"/>
    </row>
    <row r="850" spans="1:13" s="9" customFormat="1" x14ac:dyDescent="0.2">
      <c r="A850" s="4"/>
      <c r="B850" s="4"/>
      <c r="C850" s="4"/>
      <c r="D850" s="2"/>
      <c r="E850" s="2"/>
      <c r="F850" s="51"/>
      <c r="G850" s="2"/>
      <c r="H850" s="2"/>
      <c r="I850" s="2"/>
      <c r="J850" s="2"/>
      <c r="K850" s="2"/>
      <c r="L850" s="2"/>
      <c r="M850" s="4"/>
    </row>
    <row r="851" spans="1:13" s="9" customFormat="1" x14ac:dyDescent="0.2">
      <c r="A851" s="4"/>
      <c r="B851" s="4"/>
      <c r="C851" s="4"/>
      <c r="D851" s="2"/>
      <c r="E851" s="2"/>
      <c r="F851" s="51"/>
      <c r="G851" s="2"/>
      <c r="H851" s="2"/>
      <c r="I851" s="2"/>
      <c r="J851" s="2"/>
      <c r="K851" s="2"/>
      <c r="L851" s="2"/>
      <c r="M851" s="4"/>
    </row>
    <row r="852" spans="1:13" s="9" customFormat="1" x14ac:dyDescent="0.2">
      <c r="A852" s="4"/>
      <c r="B852" s="4"/>
      <c r="C852" s="4"/>
      <c r="D852" s="2"/>
      <c r="E852" s="2"/>
      <c r="F852" s="51"/>
      <c r="G852" s="2"/>
      <c r="H852" s="2"/>
      <c r="I852" s="2"/>
      <c r="J852" s="2"/>
      <c r="K852" s="2"/>
      <c r="L852" s="2"/>
      <c r="M852" s="4"/>
    </row>
    <row r="853" spans="1:13" s="9" customFormat="1" x14ac:dyDescent="0.2">
      <c r="A853" s="4"/>
      <c r="B853" s="4"/>
      <c r="C853" s="4"/>
      <c r="D853" s="2"/>
      <c r="E853" s="2"/>
      <c r="F853" s="51"/>
      <c r="G853" s="2"/>
      <c r="H853" s="2"/>
      <c r="I853" s="2"/>
      <c r="J853" s="2"/>
      <c r="K853" s="2"/>
      <c r="L853" s="2"/>
      <c r="M853" s="4"/>
    </row>
    <row r="854" spans="1:13" s="9" customFormat="1" x14ac:dyDescent="0.2">
      <c r="A854" s="4"/>
      <c r="B854" s="4"/>
      <c r="C854" s="4"/>
      <c r="D854" s="2"/>
      <c r="E854" s="2"/>
      <c r="F854" s="51"/>
      <c r="G854" s="2"/>
      <c r="H854" s="2"/>
      <c r="I854" s="2"/>
      <c r="J854" s="2"/>
      <c r="K854" s="2"/>
      <c r="L854" s="2"/>
      <c r="M854" s="4"/>
    </row>
    <row r="855" spans="1:13" s="9" customFormat="1" x14ac:dyDescent="0.2">
      <c r="A855" s="4"/>
      <c r="B855" s="4"/>
      <c r="C855" s="4"/>
      <c r="D855" s="2"/>
      <c r="E855" s="2"/>
      <c r="F855" s="51"/>
      <c r="G855" s="2"/>
      <c r="H855" s="2"/>
      <c r="I855" s="2"/>
      <c r="J855" s="2"/>
      <c r="K855" s="2"/>
      <c r="L855" s="2"/>
      <c r="M855" s="4"/>
    </row>
    <row r="856" spans="1:13" s="9" customFormat="1" x14ac:dyDescent="0.2">
      <c r="A856" s="4"/>
      <c r="B856" s="4"/>
      <c r="C856" s="4"/>
      <c r="D856" s="2"/>
      <c r="E856" s="2"/>
      <c r="F856" s="51"/>
      <c r="G856" s="2"/>
      <c r="H856" s="2"/>
      <c r="I856" s="2"/>
      <c r="J856" s="2"/>
      <c r="K856" s="2"/>
      <c r="L856" s="2"/>
      <c r="M856" s="4"/>
    </row>
    <row r="857" spans="1:13" s="9" customFormat="1" x14ac:dyDescent="0.2">
      <c r="A857" s="4"/>
      <c r="B857" s="4"/>
      <c r="C857" s="4"/>
      <c r="D857" s="2"/>
      <c r="E857" s="2"/>
      <c r="F857" s="51"/>
      <c r="G857" s="2"/>
      <c r="H857" s="2"/>
      <c r="I857" s="2"/>
      <c r="J857" s="2"/>
      <c r="K857" s="2"/>
      <c r="L857" s="2"/>
      <c r="M857" s="4"/>
    </row>
    <row r="858" spans="1:13" s="9" customFormat="1" x14ac:dyDescent="0.2">
      <c r="A858" s="4"/>
      <c r="B858" s="4"/>
      <c r="C858" s="4"/>
      <c r="D858" s="2"/>
      <c r="E858" s="2"/>
      <c r="F858" s="51"/>
      <c r="G858" s="2"/>
      <c r="H858" s="2"/>
      <c r="I858" s="2"/>
      <c r="J858" s="2"/>
      <c r="K858" s="2"/>
      <c r="L858" s="2"/>
      <c r="M858" s="4"/>
    </row>
    <row r="859" spans="1:13" s="9" customFormat="1" x14ac:dyDescent="0.2">
      <c r="A859" s="4"/>
      <c r="B859" s="4"/>
      <c r="C859" s="4"/>
      <c r="D859" s="2"/>
      <c r="E859" s="2"/>
      <c r="F859" s="51"/>
      <c r="G859" s="2"/>
      <c r="H859" s="2"/>
      <c r="I859" s="2"/>
      <c r="J859" s="2"/>
      <c r="K859" s="2"/>
      <c r="L859" s="2"/>
      <c r="M859" s="4"/>
    </row>
    <row r="860" spans="1:13" s="9" customFormat="1" x14ac:dyDescent="0.2">
      <c r="A860" s="4"/>
      <c r="B860" s="4"/>
      <c r="C860" s="4"/>
      <c r="D860" s="2"/>
      <c r="E860" s="2"/>
      <c r="F860" s="51"/>
      <c r="G860" s="2"/>
      <c r="H860" s="2"/>
      <c r="I860" s="2"/>
      <c r="J860" s="2"/>
      <c r="K860" s="2"/>
      <c r="L860" s="2"/>
      <c r="M860" s="4"/>
    </row>
    <row r="861" spans="1:13" s="9" customFormat="1" x14ac:dyDescent="0.2">
      <c r="A861" s="4"/>
      <c r="B861" s="4"/>
      <c r="C861" s="4"/>
      <c r="D861" s="2"/>
      <c r="E861" s="2"/>
      <c r="F861" s="51"/>
      <c r="G861" s="2"/>
      <c r="H861" s="2"/>
      <c r="I861" s="2"/>
      <c r="J861" s="2"/>
      <c r="K861" s="2"/>
      <c r="L861" s="2"/>
      <c r="M861" s="4"/>
    </row>
    <row r="862" spans="1:13" s="9" customFormat="1" x14ac:dyDescent="0.2">
      <c r="A862" s="4"/>
      <c r="B862" s="4"/>
      <c r="C862" s="4"/>
      <c r="D862" s="2"/>
      <c r="E862" s="2"/>
      <c r="F862" s="51"/>
      <c r="G862" s="2"/>
      <c r="H862" s="2"/>
      <c r="I862" s="2"/>
      <c r="J862" s="2"/>
      <c r="K862" s="2"/>
      <c r="L862" s="2"/>
      <c r="M862" s="4"/>
    </row>
    <row r="863" spans="1:13" s="9" customFormat="1" x14ac:dyDescent="0.2">
      <c r="A863" s="4"/>
      <c r="B863" s="4"/>
      <c r="C863" s="4"/>
      <c r="D863" s="2"/>
      <c r="E863" s="2"/>
      <c r="F863" s="51"/>
      <c r="G863" s="2"/>
      <c r="H863" s="2"/>
      <c r="I863" s="2"/>
      <c r="J863" s="2"/>
      <c r="K863" s="2"/>
      <c r="L863" s="2"/>
      <c r="M863" s="4"/>
    </row>
    <row r="864" spans="1:13" s="9" customFormat="1" x14ac:dyDescent="0.2">
      <c r="A864" s="4"/>
      <c r="B864" s="4"/>
      <c r="C864" s="4"/>
      <c r="D864" s="2"/>
      <c r="E864" s="2"/>
      <c r="F864" s="51"/>
      <c r="G864" s="2"/>
      <c r="H864" s="2"/>
      <c r="I864" s="2"/>
      <c r="J864" s="2"/>
      <c r="K864" s="2"/>
      <c r="L864" s="2"/>
      <c r="M864" s="4"/>
    </row>
    <row r="865" spans="1:13" s="9" customFormat="1" x14ac:dyDescent="0.2">
      <c r="A865" s="4"/>
      <c r="B865" s="4"/>
      <c r="C865" s="4"/>
      <c r="D865" s="2"/>
      <c r="E865" s="2"/>
      <c r="F865" s="51"/>
      <c r="G865" s="2"/>
      <c r="H865" s="2"/>
      <c r="I865" s="2"/>
      <c r="J865" s="2"/>
      <c r="K865" s="2"/>
      <c r="L865" s="2"/>
      <c r="M865" s="4"/>
    </row>
    <row r="866" spans="1:13" s="9" customFormat="1" x14ac:dyDescent="0.2">
      <c r="A866" s="4"/>
      <c r="B866" s="4"/>
      <c r="C866" s="4"/>
      <c r="D866" s="2"/>
      <c r="E866" s="2"/>
      <c r="F866" s="51"/>
      <c r="G866" s="2"/>
      <c r="H866" s="2"/>
      <c r="I866" s="2"/>
      <c r="J866" s="2"/>
      <c r="K866" s="2"/>
      <c r="L866" s="2"/>
      <c r="M866" s="4"/>
    </row>
    <row r="867" spans="1:13" s="9" customFormat="1" x14ac:dyDescent="0.2">
      <c r="A867" s="4"/>
      <c r="B867" s="4"/>
      <c r="C867" s="4"/>
      <c r="D867" s="2"/>
      <c r="E867" s="2"/>
      <c r="F867" s="51"/>
      <c r="G867" s="2"/>
      <c r="H867" s="2"/>
      <c r="I867" s="2"/>
      <c r="J867" s="2"/>
      <c r="K867" s="2"/>
      <c r="L867" s="2"/>
      <c r="M867" s="4"/>
    </row>
    <row r="868" spans="1:13" s="9" customFormat="1" x14ac:dyDescent="0.2">
      <c r="A868" s="4"/>
      <c r="B868" s="4"/>
      <c r="C868" s="4"/>
      <c r="D868" s="2"/>
      <c r="E868" s="2"/>
      <c r="F868" s="51"/>
      <c r="G868" s="2"/>
      <c r="H868" s="2"/>
      <c r="I868" s="2"/>
      <c r="J868" s="2"/>
      <c r="K868" s="2"/>
      <c r="L868" s="2"/>
      <c r="M868" s="4"/>
    </row>
    <row r="869" spans="1:13" s="9" customFormat="1" x14ac:dyDescent="0.2">
      <c r="A869" s="4"/>
      <c r="B869" s="4"/>
      <c r="C869" s="4"/>
      <c r="D869" s="2"/>
      <c r="E869" s="2"/>
      <c r="F869" s="51"/>
      <c r="G869" s="2"/>
      <c r="H869" s="2"/>
      <c r="I869" s="2"/>
      <c r="J869" s="2"/>
      <c r="K869" s="2"/>
      <c r="L869" s="2"/>
      <c r="M869" s="4"/>
    </row>
    <row r="870" spans="1:13" s="9" customFormat="1" x14ac:dyDescent="0.2">
      <c r="A870" s="4"/>
      <c r="B870" s="4"/>
      <c r="C870" s="4"/>
      <c r="D870" s="2"/>
      <c r="E870" s="2"/>
      <c r="F870" s="51"/>
      <c r="G870" s="2"/>
      <c r="H870" s="2"/>
      <c r="I870" s="2"/>
      <c r="J870" s="2"/>
      <c r="K870" s="2"/>
      <c r="L870" s="2"/>
      <c r="M870" s="4"/>
    </row>
    <row r="871" spans="1:13" s="9" customFormat="1" x14ac:dyDescent="0.2">
      <c r="A871" s="4"/>
      <c r="B871" s="4"/>
      <c r="C871" s="4"/>
      <c r="D871" s="2"/>
      <c r="E871" s="2"/>
      <c r="F871" s="51"/>
      <c r="G871" s="2"/>
      <c r="H871" s="2"/>
      <c r="I871" s="2"/>
      <c r="J871" s="2"/>
      <c r="K871" s="2"/>
      <c r="L871" s="2"/>
      <c r="M871" s="4"/>
    </row>
    <row r="872" spans="1:13" s="9" customFormat="1" x14ac:dyDescent="0.2">
      <c r="A872" s="4"/>
      <c r="B872" s="4"/>
      <c r="C872" s="4"/>
      <c r="D872" s="2"/>
      <c r="E872" s="2"/>
      <c r="F872" s="51"/>
      <c r="G872" s="2"/>
      <c r="H872" s="2"/>
      <c r="I872" s="2"/>
      <c r="J872" s="2"/>
      <c r="K872" s="2"/>
      <c r="L872" s="2"/>
      <c r="M872" s="4"/>
    </row>
    <row r="873" spans="1:13" s="9" customFormat="1" x14ac:dyDescent="0.2">
      <c r="A873" s="4"/>
      <c r="B873" s="4"/>
      <c r="C873" s="4"/>
      <c r="D873" s="2"/>
      <c r="E873" s="2"/>
      <c r="F873" s="51"/>
      <c r="G873" s="2"/>
      <c r="H873" s="2"/>
      <c r="I873" s="2"/>
      <c r="J873" s="2"/>
      <c r="K873" s="2"/>
      <c r="L873" s="2"/>
      <c r="M873" s="4"/>
    </row>
    <row r="874" spans="1:13" s="9" customFormat="1" x14ac:dyDescent="0.2">
      <c r="A874" s="4"/>
      <c r="B874" s="4"/>
      <c r="C874" s="4"/>
      <c r="D874" s="2"/>
      <c r="E874" s="2"/>
      <c r="F874" s="51"/>
      <c r="G874" s="2"/>
      <c r="H874" s="2"/>
      <c r="I874" s="2"/>
      <c r="J874" s="2"/>
      <c r="K874" s="2"/>
      <c r="L874" s="2"/>
      <c r="M874" s="4"/>
    </row>
    <row r="875" spans="1:13" s="9" customFormat="1" x14ac:dyDescent="0.2">
      <c r="A875" s="4"/>
      <c r="B875" s="4"/>
      <c r="C875" s="4"/>
      <c r="D875" s="2"/>
      <c r="E875" s="2"/>
      <c r="F875" s="51"/>
      <c r="G875" s="2"/>
      <c r="H875" s="2"/>
      <c r="I875" s="2"/>
      <c r="J875" s="2"/>
      <c r="K875" s="2"/>
      <c r="L875" s="2"/>
      <c r="M875" s="4"/>
    </row>
    <row r="876" spans="1:13" s="9" customFormat="1" x14ac:dyDescent="0.2">
      <c r="A876" s="4"/>
      <c r="B876" s="4"/>
      <c r="C876" s="4"/>
      <c r="D876" s="2"/>
      <c r="E876" s="2"/>
      <c r="F876" s="51"/>
      <c r="G876" s="2"/>
      <c r="H876" s="2"/>
      <c r="I876" s="2"/>
      <c r="J876" s="2"/>
      <c r="K876" s="2"/>
      <c r="L876" s="2"/>
      <c r="M876" s="4"/>
    </row>
    <row r="877" spans="1:13" s="9" customFormat="1" x14ac:dyDescent="0.2">
      <c r="A877" s="4"/>
      <c r="B877" s="4"/>
      <c r="C877" s="4"/>
      <c r="D877" s="2"/>
      <c r="E877" s="2"/>
      <c r="F877" s="51"/>
      <c r="G877" s="2"/>
      <c r="H877" s="2"/>
      <c r="I877" s="2"/>
      <c r="J877" s="2"/>
      <c r="K877" s="2"/>
      <c r="L877" s="2"/>
      <c r="M877" s="4"/>
    </row>
    <row r="878" spans="1:13" s="9" customFormat="1" x14ac:dyDescent="0.2">
      <c r="A878" s="4"/>
      <c r="B878" s="4"/>
      <c r="C878" s="4"/>
      <c r="D878" s="2"/>
      <c r="E878" s="2"/>
      <c r="F878" s="51"/>
      <c r="G878" s="2"/>
      <c r="H878" s="2"/>
      <c r="I878" s="2"/>
      <c r="J878" s="2"/>
      <c r="K878" s="2"/>
      <c r="L878" s="2"/>
      <c r="M878" s="4"/>
    </row>
    <row r="879" spans="1:13" s="9" customFormat="1" x14ac:dyDescent="0.2">
      <c r="A879" s="4"/>
      <c r="B879" s="4"/>
      <c r="C879" s="4"/>
      <c r="D879" s="2"/>
      <c r="E879" s="2"/>
      <c r="F879" s="51"/>
      <c r="G879" s="2"/>
      <c r="H879" s="2"/>
      <c r="I879" s="2"/>
      <c r="J879" s="2"/>
      <c r="K879" s="2"/>
      <c r="L879" s="2"/>
      <c r="M879" s="4"/>
    </row>
    <row r="880" spans="1:13" s="9" customFormat="1" x14ac:dyDescent="0.2">
      <c r="A880" s="4"/>
      <c r="B880" s="4"/>
      <c r="C880" s="4"/>
      <c r="D880" s="2"/>
      <c r="E880" s="2"/>
      <c r="F880" s="51"/>
      <c r="G880" s="2"/>
      <c r="H880" s="2"/>
      <c r="I880" s="2"/>
      <c r="J880" s="2"/>
      <c r="K880" s="2"/>
      <c r="L880" s="2"/>
      <c r="M880" s="4"/>
    </row>
    <row r="881" spans="1:13" s="9" customFormat="1" x14ac:dyDescent="0.2">
      <c r="A881" s="4"/>
      <c r="B881" s="4"/>
      <c r="C881" s="4"/>
      <c r="D881" s="2"/>
      <c r="E881" s="2"/>
      <c r="F881" s="51"/>
      <c r="G881" s="2"/>
      <c r="H881" s="2"/>
      <c r="I881" s="2"/>
      <c r="J881" s="2"/>
      <c r="K881" s="2"/>
      <c r="L881" s="2"/>
      <c r="M881" s="4"/>
    </row>
    <row r="882" spans="1:13" s="9" customFormat="1" x14ac:dyDescent="0.2">
      <c r="A882" s="4"/>
      <c r="B882" s="4"/>
      <c r="C882" s="4"/>
      <c r="D882" s="2"/>
      <c r="E882" s="2"/>
      <c r="F882" s="51"/>
      <c r="G882" s="2"/>
      <c r="H882" s="2"/>
      <c r="I882" s="2"/>
      <c r="J882" s="2"/>
      <c r="K882" s="2"/>
      <c r="L882" s="2"/>
      <c r="M882" s="4"/>
    </row>
    <row r="883" spans="1:13" s="9" customFormat="1" x14ac:dyDescent="0.2">
      <c r="A883" s="4"/>
      <c r="B883" s="4"/>
      <c r="C883" s="4"/>
      <c r="D883" s="2"/>
      <c r="E883" s="2"/>
      <c r="F883" s="51"/>
      <c r="G883" s="2"/>
      <c r="H883" s="2"/>
      <c r="I883" s="2"/>
      <c r="J883" s="2"/>
      <c r="K883" s="2"/>
      <c r="L883" s="2"/>
      <c r="M883" s="4"/>
    </row>
    <row r="884" spans="1:13" s="9" customFormat="1" x14ac:dyDescent="0.2">
      <c r="A884" s="4"/>
      <c r="B884" s="4"/>
      <c r="C884" s="4"/>
      <c r="D884" s="2"/>
      <c r="E884" s="2"/>
      <c r="F884" s="51"/>
      <c r="G884" s="2"/>
      <c r="H884" s="2"/>
      <c r="I884" s="2"/>
      <c r="J884" s="2"/>
      <c r="K884" s="2"/>
      <c r="L884" s="2"/>
      <c r="M884" s="4"/>
    </row>
    <row r="885" spans="1:13" s="9" customFormat="1" x14ac:dyDescent="0.2">
      <c r="A885" s="4"/>
      <c r="B885" s="4"/>
      <c r="C885" s="4"/>
      <c r="D885" s="2"/>
      <c r="E885" s="2"/>
      <c r="F885" s="51"/>
      <c r="G885" s="2"/>
      <c r="H885" s="2"/>
      <c r="I885" s="2"/>
      <c r="J885" s="2"/>
      <c r="K885" s="2"/>
      <c r="L885" s="2"/>
      <c r="M885" s="4"/>
    </row>
    <row r="886" spans="1:13" s="9" customFormat="1" x14ac:dyDescent="0.2">
      <c r="A886" s="4"/>
      <c r="B886" s="4"/>
      <c r="C886" s="4"/>
      <c r="D886" s="2"/>
      <c r="E886" s="2"/>
      <c r="F886" s="51"/>
      <c r="G886" s="2"/>
      <c r="H886" s="2"/>
      <c r="I886" s="2"/>
      <c r="J886" s="2"/>
      <c r="K886" s="2"/>
      <c r="L886" s="2"/>
      <c r="M886" s="4"/>
    </row>
    <row r="887" spans="1:13" s="9" customFormat="1" x14ac:dyDescent="0.2">
      <c r="A887" s="4"/>
      <c r="B887" s="4"/>
      <c r="C887" s="4"/>
      <c r="D887" s="2"/>
      <c r="E887" s="2"/>
      <c r="F887" s="51"/>
      <c r="G887" s="2"/>
      <c r="H887" s="2"/>
      <c r="I887" s="2"/>
      <c r="J887" s="2"/>
      <c r="K887" s="2"/>
      <c r="L887" s="2"/>
      <c r="M887" s="4"/>
    </row>
    <row r="888" spans="1:13" s="9" customFormat="1" x14ac:dyDescent="0.2">
      <c r="A888" s="4"/>
      <c r="B888" s="4"/>
      <c r="C888" s="4"/>
      <c r="D888" s="2"/>
      <c r="E888" s="2"/>
      <c r="F888" s="51"/>
      <c r="G888" s="2"/>
      <c r="H888" s="2"/>
      <c r="I888" s="2"/>
      <c r="J888" s="2"/>
      <c r="K888" s="2"/>
      <c r="L888" s="2"/>
      <c r="M888" s="4"/>
    </row>
    <row r="889" spans="1:13" s="9" customFormat="1" x14ac:dyDescent="0.2">
      <c r="A889" s="4"/>
      <c r="B889" s="4"/>
      <c r="C889" s="4"/>
      <c r="D889" s="2"/>
      <c r="E889" s="2"/>
      <c r="F889" s="51"/>
      <c r="G889" s="2"/>
      <c r="H889" s="2"/>
      <c r="I889" s="2"/>
      <c r="J889" s="2"/>
      <c r="K889" s="2"/>
      <c r="L889" s="2"/>
      <c r="M889" s="4"/>
    </row>
    <row r="890" spans="1:13" s="9" customFormat="1" x14ac:dyDescent="0.2">
      <c r="A890" s="4"/>
      <c r="B890" s="4"/>
      <c r="C890" s="4"/>
      <c r="D890" s="2"/>
      <c r="E890" s="2"/>
      <c r="F890" s="51"/>
      <c r="G890" s="2"/>
      <c r="H890" s="2"/>
      <c r="I890" s="2"/>
      <c r="J890" s="2"/>
      <c r="K890" s="2"/>
      <c r="L890" s="2"/>
      <c r="M890" s="4"/>
    </row>
    <row r="891" spans="1:13" s="9" customFormat="1" x14ac:dyDescent="0.2">
      <c r="A891" s="4"/>
      <c r="B891" s="4"/>
      <c r="C891" s="4"/>
      <c r="D891" s="2"/>
      <c r="E891" s="2"/>
      <c r="F891" s="51"/>
      <c r="G891" s="2"/>
      <c r="H891" s="2"/>
      <c r="I891" s="2"/>
      <c r="J891" s="2"/>
      <c r="K891" s="2"/>
      <c r="L891" s="2"/>
      <c r="M891" s="4"/>
    </row>
    <row r="892" spans="1:13" s="9" customFormat="1" x14ac:dyDescent="0.2">
      <c r="A892" s="4"/>
      <c r="B892" s="4"/>
      <c r="C892" s="4"/>
      <c r="D892" s="2"/>
      <c r="E892" s="2"/>
      <c r="F892" s="51"/>
      <c r="G892" s="2"/>
      <c r="H892" s="2"/>
      <c r="I892" s="2"/>
      <c r="J892" s="2"/>
      <c r="K892" s="2"/>
      <c r="L892" s="2"/>
      <c r="M892" s="4"/>
    </row>
    <row r="893" spans="1:13" s="9" customFormat="1" x14ac:dyDescent="0.2">
      <c r="A893" s="4"/>
      <c r="B893" s="4"/>
      <c r="C893" s="4"/>
      <c r="D893" s="2"/>
      <c r="E893" s="2"/>
      <c r="F893" s="51"/>
      <c r="G893" s="2"/>
      <c r="H893" s="2"/>
      <c r="I893" s="2"/>
      <c r="J893" s="2"/>
      <c r="K893" s="2"/>
      <c r="L893" s="2"/>
      <c r="M893" s="4"/>
    </row>
    <row r="894" spans="1:13" s="9" customFormat="1" x14ac:dyDescent="0.2">
      <c r="A894" s="4"/>
      <c r="B894" s="4"/>
      <c r="C894" s="4"/>
      <c r="D894" s="2"/>
      <c r="E894" s="2"/>
      <c r="F894" s="51"/>
      <c r="G894" s="2"/>
      <c r="H894" s="2"/>
      <c r="I894" s="2"/>
      <c r="J894" s="2"/>
      <c r="K894" s="2"/>
      <c r="L894" s="2"/>
      <c r="M894" s="4"/>
    </row>
    <row r="895" spans="1:13" s="9" customFormat="1" x14ac:dyDescent="0.2">
      <c r="A895" s="4"/>
      <c r="B895" s="4"/>
      <c r="C895" s="4"/>
      <c r="D895" s="2"/>
      <c r="E895" s="2"/>
      <c r="F895" s="51"/>
      <c r="G895" s="2"/>
      <c r="H895" s="2"/>
      <c r="I895" s="2"/>
      <c r="J895" s="2"/>
      <c r="K895" s="2"/>
      <c r="L895" s="2"/>
      <c r="M895" s="4"/>
    </row>
    <row r="896" spans="1:13" s="9" customFormat="1" x14ac:dyDescent="0.2">
      <c r="A896" s="4"/>
      <c r="B896" s="4"/>
      <c r="C896" s="4"/>
      <c r="D896" s="2"/>
      <c r="E896" s="2"/>
      <c r="F896" s="51"/>
      <c r="G896" s="2"/>
      <c r="H896" s="2"/>
      <c r="I896" s="2"/>
      <c r="J896" s="2"/>
      <c r="K896" s="2"/>
      <c r="L896" s="2"/>
      <c r="M896" s="4"/>
    </row>
    <row r="897" spans="1:13" s="9" customFormat="1" x14ac:dyDescent="0.2">
      <c r="A897" s="4"/>
      <c r="B897" s="4"/>
      <c r="C897" s="4"/>
      <c r="D897" s="2"/>
      <c r="E897" s="2"/>
      <c r="F897" s="51"/>
      <c r="G897" s="2"/>
      <c r="H897" s="2"/>
      <c r="I897" s="2"/>
      <c r="J897" s="2"/>
      <c r="K897" s="2"/>
      <c r="L897" s="2"/>
      <c r="M897" s="4"/>
    </row>
    <row r="898" spans="1:13" s="9" customFormat="1" x14ac:dyDescent="0.2">
      <c r="A898" s="4"/>
      <c r="B898" s="4"/>
      <c r="C898" s="4"/>
      <c r="D898" s="2"/>
      <c r="E898" s="2"/>
      <c r="F898" s="51"/>
      <c r="G898" s="2"/>
      <c r="H898" s="2"/>
      <c r="I898" s="2"/>
      <c r="J898" s="2"/>
      <c r="K898" s="2"/>
      <c r="L898" s="2"/>
      <c r="M898" s="4"/>
    </row>
    <row r="899" spans="1:13" s="9" customFormat="1" x14ac:dyDescent="0.2">
      <c r="A899" s="4"/>
      <c r="B899" s="4"/>
      <c r="C899" s="4"/>
      <c r="D899" s="2"/>
      <c r="E899" s="2"/>
      <c r="F899" s="51"/>
      <c r="G899" s="2"/>
      <c r="H899" s="2"/>
      <c r="I899" s="2"/>
      <c r="J899" s="2"/>
      <c r="K899" s="2"/>
      <c r="L899" s="2"/>
      <c r="M899" s="4"/>
    </row>
    <row r="900" spans="1:13" s="9" customFormat="1" x14ac:dyDescent="0.2">
      <c r="A900" s="4"/>
      <c r="B900" s="4"/>
      <c r="C900" s="4"/>
      <c r="D900" s="2"/>
      <c r="E900" s="2"/>
      <c r="F900" s="51"/>
      <c r="G900" s="2"/>
      <c r="H900" s="2"/>
      <c r="I900" s="2"/>
      <c r="J900" s="2"/>
      <c r="K900" s="2"/>
      <c r="L900" s="2"/>
      <c r="M900" s="4"/>
    </row>
    <row r="901" spans="1:13" s="9" customFormat="1" x14ac:dyDescent="0.2">
      <c r="A901" s="4"/>
      <c r="B901" s="4"/>
      <c r="C901" s="4"/>
      <c r="D901" s="2"/>
      <c r="E901" s="2"/>
      <c r="F901" s="51"/>
      <c r="G901" s="2"/>
      <c r="H901" s="2"/>
      <c r="I901" s="2"/>
      <c r="J901" s="2"/>
      <c r="K901" s="2"/>
      <c r="L901" s="2"/>
      <c r="M901" s="4"/>
    </row>
    <row r="902" spans="1:13" s="9" customFormat="1" x14ac:dyDescent="0.2">
      <c r="A902" s="4"/>
      <c r="B902" s="4"/>
      <c r="C902" s="4"/>
      <c r="D902" s="2"/>
      <c r="E902" s="2"/>
      <c r="F902" s="51"/>
      <c r="G902" s="2"/>
      <c r="H902" s="2"/>
      <c r="I902" s="2"/>
      <c r="J902" s="2"/>
      <c r="K902" s="2"/>
      <c r="L902" s="2"/>
      <c r="M902" s="4"/>
    </row>
    <row r="903" spans="1:13" s="9" customFormat="1" x14ac:dyDescent="0.2">
      <c r="A903" s="4"/>
      <c r="B903" s="4"/>
      <c r="C903" s="4"/>
      <c r="D903" s="2"/>
      <c r="E903" s="2"/>
      <c r="F903" s="51"/>
      <c r="G903" s="2"/>
      <c r="H903" s="2"/>
      <c r="I903" s="2"/>
      <c r="J903" s="2"/>
      <c r="K903" s="2"/>
      <c r="L903" s="2"/>
      <c r="M903" s="4"/>
    </row>
    <row r="904" spans="1:13" s="9" customFormat="1" x14ac:dyDescent="0.2">
      <c r="A904" s="4"/>
      <c r="B904" s="4"/>
      <c r="C904" s="4"/>
      <c r="D904" s="2"/>
      <c r="E904" s="2"/>
      <c r="F904" s="51"/>
      <c r="G904" s="2"/>
      <c r="H904" s="2"/>
      <c r="I904" s="2"/>
      <c r="J904" s="2"/>
      <c r="K904" s="2"/>
      <c r="L904" s="2"/>
      <c r="M904" s="4"/>
    </row>
    <row r="905" spans="1:13" s="9" customFormat="1" x14ac:dyDescent="0.2">
      <c r="A905" s="4"/>
      <c r="B905" s="4"/>
      <c r="C905" s="4"/>
      <c r="D905" s="2"/>
      <c r="E905" s="2"/>
      <c r="F905" s="51"/>
      <c r="G905" s="2"/>
      <c r="H905" s="2"/>
      <c r="I905" s="2"/>
      <c r="J905" s="2"/>
      <c r="K905" s="2"/>
      <c r="L905" s="2"/>
      <c r="M905" s="4"/>
    </row>
    <row r="906" spans="1:13" s="9" customFormat="1" x14ac:dyDescent="0.2">
      <c r="A906" s="4"/>
      <c r="B906" s="4"/>
      <c r="C906" s="4"/>
      <c r="D906" s="2"/>
      <c r="E906" s="2"/>
      <c r="F906" s="51"/>
      <c r="G906" s="2"/>
      <c r="H906" s="2"/>
      <c r="I906" s="2"/>
      <c r="J906" s="2"/>
      <c r="K906" s="2"/>
      <c r="L906" s="2"/>
      <c r="M906" s="4"/>
    </row>
    <row r="907" spans="1:13" s="9" customFormat="1" x14ac:dyDescent="0.2">
      <c r="A907" s="4"/>
      <c r="B907" s="4"/>
      <c r="C907" s="4"/>
      <c r="D907" s="2"/>
      <c r="E907" s="2"/>
      <c r="F907" s="51"/>
      <c r="G907" s="2"/>
      <c r="H907" s="2"/>
      <c r="I907" s="2"/>
      <c r="J907" s="2"/>
      <c r="K907" s="2"/>
      <c r="L907" s="2"/>
      <c r="M907" s="4"/>
    </row>
    <row r="908" spans="1:13" s="9" customFormat="1" x14ac:dyDescent="0.2">
      <c r="A908" s="4"/>
      <c r="B908" s="4"/>
      <c r="C908" s="4"/>
      <c r="D908" s="2"/>
      <c r="E908" s="2"/>
      <c r="F908" s="51"/>
      <c r="G908" s="2"/>
      <c r="H908" s="2"/>
      <c r="I908" s="2"/>
      <c r="J908" s="2"/>
      <c r="K908" s="2"/>
      <c r="L908" s="2"/>
      <c r="M908" s="4"/>
    </row>
    <row r="909" spans="1:13" s="9" customFormat="1" x14ac:dyDescent="0.2">
      <c r="A909" s="4"/>
      <c r="B909" s="4"/>
      <c r="C909" s="4"/>
      <c r="D909" s="2"/>
      <c r="E909" s="2"/>
      <c r="F909" s="51"/>
      <c r="G909" s="2"/>
      <c r="H909" s="2"/>
      <c r="I909" s="2"/>
      <c r="J909" s="2"/>
      <c r="K909" s="2"/>
      <c r="L909" s="2"/>
      <c r="M909" s="4"/>
    </row>
    <row r="910" spans="1:13" s="9" customFormat="1" x14ac:dyDescent="0.2">
      <c r="A910" s="4"/>
      <c r="B910" s="4"/>
      <c r="C910" s="4"/>
      <c r="D910" s="2"/>
      <c r="E910" s="2"/>
      <c r="F910" s="51"/>
      <c r="G910" s="2"/>
      <c r="H910" s="2"/>
      <c r="I910" s="2"/>
      <c r="J910" s="2"/>
      <c r="K910" s="2"/>
      <c r="L910" s="2"/>
      <c r="M910" s="4"/>
    </row>
    <row r="911" spans="1:13" s="9" customFormat="1" x14ac:dyDescent="0.2">
      <c r="A911" s="4"/>
      <c r="B911" s="4"/>
      <c r="C911" s="4"/>
      <c r="D911" s="2"/>
      <c r="E911" s="2"/>
      <c r="F911" s="51"/>
      <c r="G911" s="2"/>
      <c r="H911" s="2"/>
      <c r="I911" s="2"/>
      <c r="J911" s="2"/>
      <c r="K911" s="2"/>
      <c r="L911" s="2"/>
      <c r="M911" s="4"/>
    </row>
    <row r="912" spans="1:13" s="9" customFormat="1" x14ac:dyDescent="0.2">
      <c r="A912" s="4"/>
      <c r="B912" s="4"/>
      <c r="C912" s="4"/>
      <c r="D912" s="2"/>
      <c r="E912" s="2"/>
      <c r="F912" s="51"/>
      <c r="G912" s="2"/>
      <c r="H912" s="2"/>
      <c r="I912" s="2"/>
      <c r="J912" s="2"/>
      <c r="K912" s="2"/>
      <c r="L912" s="2"/>
      <c r="M912" s="4"/>
    </row>
    <row r="913" spans="1:13" s="9" customFormat="1" x14ac:dyDescent="0.2">
      <c r="A913" s="4"/>
      <c r="B913" s="4"/>
      <c r="C913" s="4"/>
      <c r="D913" s="2"/>
      <c r="E913" s="2"/>
      <c r="F913" s="51"/>
      <c r="G913" s="2"/>
      <c r="H913" s="2"/>
      <c r="I913" s="2"/>
      <c r="J913" s="2"/>
      <c r="K913" s="2"/>
      <c r="L913" s="2"/>
      <c r="M913" s="4"/>
    </row>
    <row r="914" spans="1:13" s="9" customFormat="1" x14ac:dyDescent="0.2">
      <c r="A914" s="4"/>
      <c r="B914" s="4"/>
      <c r="C914" s="4"/>
      <c r="D914" s="2"/>
      <c r="E914" s="2"/>
      <c r="F914" s="51"/>
      <c r="G914" s="2"/>
      <c r="H914" s="2"/>
      <c r="I914" s="2"/>
      <c r="J914" s="2"/>
      <c r="K914" s="2"/>
      <c r="L914" s="2"/>
      <c r="M914" s="4"/>
    </row>
    <row r="915" spans="1:13" s="9" customFormat="1" x14ac:dyDescent="0.2">
      <c r="A915" s="4"/>
      <c r="B915" s="4"/>
      <c r="C915" s="4"/>
      <c r="D915" s="2"/>
      <c r="E915" s="2"/>
      <c r="F915" s="51"/>
      <c r="G915" s="2"/>
      <c r="H915" s="2"/>
      <c r="I915" s="2"/>
      <c r="J915" s="2"/>
      <c r="K915" s="2"/>
      <c r="L915" s="2"/>
      <c r="M915" s="4"/>
    </row>
    <row r="916" spans="1:13" s="9" customFormat="1" x14ac:dyDescent="0.2">
      <c r="A916" s="4"/>
      <c r="B916" s="4"/>
      <c r="C916" s="4"/>
      <c r="D916" s="2"/>
      <c r="E916" s="2"/>
      <c r="F916" s="51"/>
      <c r="G916" s="2"/>
      <c r="H916" s="2"/>
      <c r="I916" s="2"/>
      <c r="J916" s="2"/>
      <c r="K916" s="2"/>
      <c r="L916" s="2"/>
      <c r="M916" s="4"/>
    </row>
    <row r="917" spans="1:13" s="9" customFormat="1" x14ac:dyDescent="0.2">
      <c r="A917" s="4"/>
      <c r="B917" s="4"/>
      <c r="C917" s="4"/>
      <c r="D917" s="2"/>
      <c r="E917" s="2"/>
      <c r="F917" s="51"/>
      <c r="G917" s="2"/>
      <c r="H917" s="2"/>
      <c r="I917" s="2"/>
      <c r="J917" s="2"/>
      <c r="K917" s="2"/>
      <c r="L917" s="2"/>
      <c r="M917" s="4"/>
    </row>
    <row r="918" spans="1:13" s="9" customFormat="1" x14ac:dyDescent="0.2">
      <c r="A918" s="4"/>
      <c r="B918" s="4"/>
      <c r="C918" s="4"/>
      <c r="D918" s="2"/>
      <c r="E918" s="2"/>
      <c r="F918" s="51"/>
      <c r="G918" s="2"/>
      <c r="H918" s="2"/>
      <c r="I918" s="2"/>
      <c r="J918" s="2"/>
      <c r="K918" s="2"/>
      <c r="L918" s="2"/>
      <c r="M918" s="4"/>
    </row>
    <row r="919" spans="1:13" s="9" customFormat="1" x14ac:dyDescent="0.2">
      <c r="A919" s="4"/>
      <c r="B919" s="4"/>
      <c r="C919" s="4"/>
      <c r="D919" s="2"/>
      <c r="E919" s="2"/>
      <c r="F919" s="51"/>
      <c r="G919" s="2"/>
      <c r="H919" s="2"/>
      <c r="I919" s="2"/>
      <c r="J919" s="2"/>
      <c r="K919" s="2"/>
      <c r="L919" s="2"/>
      <c r="M919" s="4"/>
    </row>
    <row r="920" spans="1:13" s="9" customFormat="1" x14ac:dyDescent="0.2">
      <c r="A920" s="4"/>
      <c r="B920" s="4"/>
      <c r="C920" s="4"/>
      <c r="D920" s="2"/>
      <c r="E920" s="2"/>
      <c r="F920" s="51"/>
      <c r="G920" s="2"/>
      <c r="H920" s="2"/>
      <c r="I920" s="2"/>
      <c r="J920" s="2"/>
      <c r="K920" s="2"/>
      <c r="L920" s="2"/>
      <c r="M920" s="4"/>
    </row>
    <row r="921" spans="1:13" s="9" customFormat="1" x14ac:dyDescent="0.2">
      <c r="A921" s="4"/>
      <c r="B921" s="4"/>
      <c r="C921" s="4"/>
      <c r="D921" s="2"/>
      <c r="E921" s="2"/>
      <c r="F921" s="51"/>
      <c r="G921" s="2"/>
      <c r="H921" s="2"/>
      <c r="I921" s="2"/>
      <c r="J921" s="2"/>
      <c r="K921" s="2"/>
      <c r="L921" s="2"/>
      <c r="M921" s="4"/>
    </row>
    <row r="922" spans="1:13" s="9" customFormat="1" x14ac:dyDescent="0.2">
      <c r="A922" s="4"/>
      <c r="B922" s="4"/>
      <c r="C922" s="4"/>
      <c r="D922" s="2"/>
      <c r="E922" s="2"/>
      <c r="F922" s="51"/>
      <c r="G922" s="2"/>
      <c r="H922" s="2"/>
      <c r="I922" s="2"/>
      <c r="J922" s="2"/>
      <c r="K922" s="2"/>
      <c r="L922" s="2"/>
      <c r="M922" s="4"/>
    </row>
    <row r="923" spans="1:13" s="9" customFormat="1" x14ac:dyDescent="0.2">
      <c r="A923" s="4"/>
      <c r="B923" s="4"/>
      <c r="C923" s="4"/>
      <c r="D923" s="2"/>
      <c r="E923" s="2"/>
      <c r="F923" s="51"/>
      <c r="G923" s="2"/>
      <c r="H923" s="2"/>
      <c r="I923" s="2"/>
      <c r="J923" s="2"/>
      <c r="K923" s="2"/>
      <c r="L923" s="2"/>
      <c r="M923" s="4"/>
    </row>
    <row r="924" spans="1:13" s="9" customFormat="1" x14ac:dyDescent="0.2">
      <c r="A924" s="4"/>
      <c r="B924" s="4"/>
      <c r="C924" s="4"/>
      <c r="D924" s="2"/>
      <c r="E924" s="2"/>
      <c r="F924" s="51"/>
      <c r="G924" s="2"/>
      <c r="H924" s="2"/>
      <c r="I924" s="2"/>
      <c r="J924" s="2"/>
      <c r="K924" s="2"/>
      <c r="L924" s="2"/>
      <c r="M924" s="4"/>
    </row>
    <row r="925" spans="1:13" s="9" customFormat="1" x14ac:dyDescent="0.2">
      <c r="A925" s="4"/>
      <c r="B925" s="4"/>
      <c r="C925" s="4"/>
      <c r="D925" s="2"/>
      <c r="E925" s="2"/>
      <c r="F925" s="51"/>
      <c r="G925" s="2"/>
      <c r="H925" s="2"/>
      <c r="I925" s="2"/>
      <c r="J925" s="2"/>
      <c r="K925" s="2"/>
      <c r="L925" s="2"/>
      <c r="M925" s="4"/>
    </row>
    <row r="926" spans="1:13" s="9" customFormat="1" x14ac:dyDescent="0.2">
      <c r="A926" s="4"/>
      <c r="B926" s="4"/>
      <c r="C926" s="4"/>
      <c r="D926" s="2"/>
      <c r="E926" s="2"/>
      <c r="F926" s="51"/>
      <c r="G926" s="2"/>
      <c r="H926" s="2"/>
      <c r="I926" s="2"/>
      <c r="J926" s="2"/>
      <c r="K926" s="2"/>
      <c r="L926" s="2"/>
      <c r="M926" s="4"/>
    </row>
    <row r="927" spans="1:13" s="9" customFormat="1" x14ac:dyDescent="0.2">
      <c r="A927" s="4"/>
      <c r="B927" s="4"/>
      <c r="C927" s="4"/>
      <c r="D927" s="2"/>
      <c r="E927" s="2"/>
      <c r="F927" s="51"/>
      <c r="G927" s="2"/>
      <c r="H927" s="2"/>
      <c r="I927" s="2"/>
      <c r="J927" s="2"/>
      <c r="K927" s="2"/>
      <c r="L927" s="2"/>
      <c r="M927" s="4"/>
    </row>
    <row r="928" spans="1:13" s="9" customFormat="1" x14ac:dyDescent="0.2">
      <c r="A928" s="4"/>
      <c r="B928" s="4"/>
      <c r="C928" s="4"/>
      <c r="D928" s="2"/>
      <c r="E928" s="2"/>
      <c r="F928" s="51"/>
      <c r="G928" s="2"/>
      <c r="H928" s="2"/>
      <c r="I928" s="2"/>
      <c r="J928" s="2"/>
      <c r="K928" s="2"/>
      <c r="L928" s="2"/>
      <c r="M928" s="4"/>
    </row>
    <row r="929" spans="1:13" s="9" customFormat="1" x14ac:dyDescent="0.2">
      <c r="A929" s="4"/>
      <c r="B929" s="4"/>
      <c r="C929" s="4"/>
      <c r="D929" s="2"/>
      <c r="E929" s="2"/>
      <c r="F929" s="51"/>
      <c r="G929" s="2"/>
      <c r="H929" s="2"/>
      <c r="I929" s="2"/>
      <c r="J929" s="2"/>
      <c r="K929" s="2"/>
      <c r="L929" s="2"/>
      <c r="M929" s="4"/>
    </row>
    <row r="930" spans="1:13" s="9" customFormat="1" x14ac:dyDescent="0.2">
      <c r="A930" s="4"/>
      <c r="B930" s="4"/>
      <c r="C930" s="4"/>
      <c r="D930" s="2"/>
      <c r="E930" s="2"/>
      <c r="F930" s="51"/>
      <c r="G930" s="2"/>
      <c r="H930" s="2"/>
      <c r="I930" s="2"/>
      <c r="J930" s="2"/>
      <c r="K930" s="2"/>
      <c r="L930" s="2"/>
      <c r="M930" s="4"/>
    </row>
    <row r="931" spans="1:13" s="9" customFormat="1" x14ac:dyDescent="0.2">
      <c r="A931" s="4"/>
      <c r="B931" s="4"/>
      <c r="C931" s="4"/>
      <c r="D931" s="2"/>
      <c r="E931" s="2"/>
      <c r="F931" s="51"/>
      <c r="G931" s="2"/>
      <c r="H931" s="2"/>
      <c r="I931" s="2"/>
      <c r="J931" s="2"/>
      <c r="K931" s="2"/>
      <c r="L931" s="2"/>
      <c r="M931" s="4"/>
    </row>
    <row r="932" spans="1:13" s="9" customFormat="1" x14ac:dyDescent="0.2">
      <c r="A932" s="4"/>
      <c r="B932" s="4"/>
      <c r="C932" s="4"/>
      <c r="D932" s="2"/>
      <c r="E932" s="2"/>
      <c r="F932" s="51"/>
      <c r="G932" s="2"/>
      <c r="H932" s="2"/>
      <c r="I932" s="2"/>
      <c r="J932" s="2"/>
      <c r="K932" s="2"/>
      <c r="L932" s="2"/>
      <c r="M932" s="4"/>
    </row>
    <row r="933" spans="1:13" s="9" customFormat="1" x14ac:dyDescent="0.2">
      <c r="A933" s="4"/>
      <c r="B933" s="4"/>
      <c r="C933" s="4"/>
      <c r="D933" s="2"/>
      <c r="E933" s="2"/>
      <c r="F933" s="51"/>
      <c r="G933" s="2"/>
      <c r="H933" s="2"/>
      <c r="I933" s="2"/>
      <c r="J933" s="2"/>
      <c r="K933" s="2"/>
      <c r="L933" s="2"/>
      <c r="M933" s="4"/>
    </row>
    <row r="934" spans="1:13" s="9" customFormat="1" x14ac:dyDescent="0.2">
      <c r="A934" s="4"/>
      <c r="B934" s="4"/>
      <c r="C934" s="4"/>
      <c r="D934" s="2"/>
      <c r="E934" s="2"/>
      <c r="F934" s="51"/>
      <c r="G934" s="2"/>
      <c r="H934" s="2"/>
      <c r="I934" s="2"/>
      <c r="J934" s="2"/>
      <c r="K934" s="2"/>
      <c r="L934" s="2"/>
      <c r="M934" s="4"/>
    </row>
    <row r="935" spans="1:13" s="9" customFormat="1" x14ac:dyDescent="0.2">
      <c r="A935" s="4"/>
      <c r="B935" s="4"/>
      <c r="C935" s="4"/>
      <c r="D935" s="2"/>
      <c r="E935" s="2"/>
      <c r="F935" s="51"/>
      <c r="G935" s="2"/>
      <c r="H935" s="2"/>
      <c r="I935" s="2"/>
      <c r="J935" s="2"/>
      <c r="K935" s="2"/>
      <c r="L935" s="2"/>
      <c r="M935" s="4"/>
    </row>
    <row r="936" spans="1:13" s="9" customFormat="1" x14ac:dyDescent="0.2">
      <c r="A936" s="4"/>
      <c r="B936" s="4"/>
      <c r="C936" s="4"/>
      <c r="D936" s="2"/>
      <c r="E936" s="2"/>
      <c r="F936" s="51"/>
      <c r="G936" s="2"/>
      <c r="H936" s="2"/>
      <c r="I936" s="2"/>
      <c r="J936" s="2"/>
      <c r="K936" s="2"/>
      <c r="L936" s="2"/>
      <c r="M936" s="4"/>
    </row>
    <row r="937" spans="1:13" s="9" customFormat="1" x14ac:dyDescent="0.2">
      <c r="A937" s="4"/>
      <c r="B937" s="4"/>
      <c r="C937" s="4"/>
      <c r="D937" s="2"/>
      <c r="E937" s="2"/>
      <c r="F937" s="51"/>
      <c r="G937" s="2"/>
      <c r="H937" s="2"/>
      <c r="I937" s="2"/>
      <c r="J937" s="2"/>
      <c r="K937" s="2"/>
      <c r="L937" s="2"/>
      <c r="M937" s="4"/>
    </row>
    <row r="938" spans="1:13" s="9" customFormat="1" x14ac:dyDescent="0.2">
      <c r="A938" s="4"/>
      <c r="B938" s="4"/>
      <c r="C938" s="4"/>
      <c r="D938" s="2"/>
      <c r="E938" s="2"/>
      <c r="F938" s="51"/>
      <c r="G938" s="2"/>
      <c r="H938" s="2"/>
      <c r="I938" s="2"/>
      <c r="J938" s="2"/>
      <c r="K938" s="2"/>
      <c r="L938" s="2"/>
      <c r="M938" s="4"/>
    </row>
    <row r="939" spans="1:13" s="9" customFormat="1" x14ac:dyDescent="0.2">
      <c r="A939" s="4"/>
      <c r="B939" s="4"/>
      <c r="C939" s="4"/>
      <c r="D939" s="2"/>
      <c r="E939" s="2"/>
      <c r="F939" s="51"/>
      <c r="G939" s="2"/>
      <c r="H939" s="2"/>
      <c r="I939" s="2"/>
      <c r="J939" s="2"/>
      <c r="K939" s="2"/>
      <c r="L939" s="2"/>
      <c r="M939" s="4"/>
    </row>
    <row r="940" spans="1:13" s="9" customFormat="1" x14ac:dyDescent="0.2">
      <c r="A940" s="4"/>
      <c r="B940" s="4"/>
      <c r="C940" s="4"/>
      <c r="D940" s="2"/>
      <c r="E940" s="2"/>
      <c r="F940" s="51"/>
      <c r="G940" s="2"/>
      <c r="H940" s="2"/>
      <c r="I940" s="2"/>
      <c r="J940" s="2"/>
      <c r="K940" s="2"/>
      <c r="L940" s="2"/>
      <c r="M940" s="4"/>
    </row>
    <row r="941" spans="1:13" s="9" customFormat="1" x14ac:dyDescent="0.2">
      <c r="A941" s="4"/>
      <c r="B941" s="4"/>
      <c r="C941" s="4"/>
      <c r="D941" s="2"/>
      <c r="E941" s="2"/>
      <c r="F941" s="51"/>
      <c r="G941" s="2"/>
      <c r="H941" s="2"/>
      <c r="I941" s="2"/>
      <c r="J941" s="2"/>
      <c r="K941" s="2"/>
      <c r="L941" s="2"/>
      <c r="M941" s="4"/>
    </row>
    <row r="942" spans="1:13" s="9" customFormat="1" x14ac:dyDescent="0.2">
      <c r="A942" s="4"/>
      <c r="B942" s="4"/>
      <c r="C942" s="4"/>
      <c r="D942" s="2"/>
      <c r="E942" s="2"/>
      <c r="F942" s="51"/>
      <c r="G942" s="2"/>
      <c r="H942" s="2"/>
      <c r="I942" s="2"/>
      <c r="J942" s="2"/>
      <c r="K942" s="2"/>
      <c r="L942" s="2"/>
      <c r="M942" s="4"/>
    </row>
    <row r="943" spans="1:13" s="9" customFormat="1" x14ac:dyDescent="0.2">
      <c r="A943" s="4"/>
      <c r="B943" s="4"/>
      <c r="C943" s="4"/>
      <c r="D943" s="2"/>
      <c r="E943" s="2"/>
      <c r="F943" s="51"/>
      <c r="G943" s="2"/>
      <c r="H943" s="2"/>
      <c r="I943" s="2"/>
      <c r="J943" s="2"/>
      <c r="K943" s="2"/>
      <c r="L943" s="2"/>
      <c r="M943" s="4"/>
    </row>
    <row r="944" spans="1:13" s="9" customFormat="1" x14ac:dyDescent="0.2">
      <c r="A944" s="4"/>
      <c r="B944" s="4"/>
      <c r="C944" s="4"/>
      <c r="D944" s="2"/>
      <c r="E944" s="2"/>
      <c r="F944" s="51"/>
      <c r="G944" s="2"/>
      <c r="H944" s="2"/>
      <c r="I944" s="2"/>
      <c r="J944" s="2"/>
      <c r="K944" s="2"/>
      <c r="L944" s="2"/>
      <c r="M944" s="4"/>
    </row>
    <row r="945" spans="1:13" s="9" customFormat="1" x14ac:dyDescent="0.2">
      <c r="A945" s="4"/>
      <c r="B945" s="4"/>
      <c r="C945" s="4"/>
      <c r="D945" s="2"/>
      <c r="E945" s="2"/>
      <c r="F945" s="51"/>
      <c r="G945" s="2"/>
      <c r="H945" s="2"/>
      <c r="I945" s="2"/>
      <c r="J945" s="2"/>
      <c r="K945" s="2"/>
      <c r="L945" s="2"/>
      <c r="M945" s="4"/>
    </row>
    <row r="946" spans="1:13" s="9" customFormat="1" x14ac:dyDescent="0.2">
      <c r="A946" s="4"/>
      <c r="B946" s="4"/>
      <c r="C946" s="4"/>
      <c r="D946" s="2"/>
      <c r="E946" s="2"/>
      <c r="F946" s="51"/>
      <c r="G946" s="2"/>
      <c r="H946" s="2"/>
      <c r="I946" s="2"/>
      <c r="J946" s="2"/>
      <c r="K946" s="2"/>
      <c r="L946" s="2"/>
      <c r="M946" s="4"/>
    </row>
    <row r="947" spans="1:13" s="9" customFormat="1" x14ac:dyDescent="0.2">
      <c r="A947" s="4"/>
      <c r="B947" s="4"/>
      <c r="C947" s="4"/>
      <c r="D947" s="2"/>
      <c r="E947" s="2"/>
      <c r="F947" s="51"/>
      <c r="G947" s="2"/>
      <c r="H947" s="2"/>
      <c r="I947" s="2"/>
      <c r="J947" s="2"/>
      <c r="K947" s="2"/>
      <c r="L947" s="2"/>
      <c r="M947" s="4"/>
    </row>
    <row r="948" spans="1:13" s="9" customFormat="1" x14ac:dyDescent="0.2">
      <c r="A948" s="4"/>
      <c r="B948" s="4"/>
      <c r="C948" s="4"/>
      <c r="D948" s="2"/>
      <c r="E948" s="2"/>
      <c r="F948" s="51"/>
      <c r="G948" s="2"/>
      <c r="H948" s="2"/>
      <c r="I948" s="2"/>
      <c r="J948" s="2"/>
      <c r="K948" s="2"/>
      <c r="L948" s="2"/>
      <c r="M948" s="4"/>
    </row>
    <row r="949" spans="1:13" s="9" customFormat="1" x14ac:dyDescent="0.2">
      <c r="A949" s="4"/>
      <c r="B949" s="4"/>
      <c r="C949" s="4"/>
      <c r="D949" s="2"/>
      <c r="E949" s="2"/>
      <c r="F949" s="51"/>
      <c r="G949" s="2"/>
      <c r="H949" s="2"/>
      <c r="I949" s="2"/>
      <c r="J949" s="2"/>
      <c r="K949" s="2"/>
      <c r="L949" s="2"/>
      <c r="M949" s="4"/>
    </row>
    <row r="950" spans="1:13" s="9" customFormat="1" x14ac:dyDescent="0.2">
      <c r="A950" s="4"/>
      <c r="B950" s="4"/>
      <c r="C950" s="4"/>
      <c r="D950" s="2"/>
      <c r="E950" s="2"/>
      <c r="F950" s="51"/>
      <c r="G950" s="2"/>
      <c r="H950" s="2"/>
      <c r="I950" s="2"/>
      <c r="J950" s="2"/>
      <c r="K950" s="2"/>
      <c r="L950" s="2"/>
      <c r="M950" s="4"/>
    </row>
    <row r="951" spans="1:13" s="9" customFormat="1" x14ac:dyDescent="0.2">
      <c r="A951" s="4"/>
      <c r="B951" s="4"/>
      <c r="C951" s="4"/>
      <c r="D951" s="2"/>
      <c r="E951" s="2"/>
      <c r="F951" s="51"/>
      <c r="G951" s="2"/>
      <c r="H951" s="2"/>
      <c r="I951" s="2"/>
      <c r="J951" s="2"/>
      <c r="K951" s="2"/>
      <c r="L951" s="2"/>
      <c r="M951" s="4"/>
    </row>
    <row r="952" spans="1:13" s="9" customFormat="1" x14ac:dyDescent="0.2">
      <c r="A952" s="4"/>
      <c r="B952" s="4"/>
      <c r="C952" s="4"/>
      <c r="D952" s="2"/>
      <c r="E952" s="2"/>
      <c r="F952" s="51"/>
      <c r="G952" s="2"/>
      <c r="H952" s="2"/>
      <c r="I952" s="2"/>
      <c r="J952" s="2"/>
      <c r="K952" s="2"/>
      <c r="L952" s="2"/>
      <c r="M952" s="4"/>
    </row>
    <row r="953" spans="1:13" s="9" customFormat="1" x14ac:dyDescent="0.2">
      <c r="A953" s="4"/>
      <c r="B953" s="4"/>
      <c r="C953" s="4"/>
      <c r="D953" s="2"/>
      <c r="E953" s="2"/>
      <c r="F953" s="51"/>
      <c r="G953" s="2"/>
      <c r="H953" s="2"/>
      <c r="I953" s="2"/>
      <c r="J953" s="2"/>
      <c r="K953" s="2"/>
      <c r="L953" s="2"/>
      <c r="M953" s="4"/>
    </row>
    <row r="954" spans="1:13" s="9" customFormat="1" x14ac:dyDescent="0.2">
      <c r="A954" s="4"/>
      <c r="B954" s="4"/>
      <c r="C954" s="4"/>
      <c r="D954" s="2"/>
      <c r="E954" s="2"/>
      <c r="F954" s="51"/>
      <c r="G954" s="2"/>
      <c r="H954" s="2"/>
      <c r="I954" s="2"/>
      <c r="J954" s="2"/>
      <c r="K954" s="2"/>
      <c r="L954" s="2"/>
      <c r="M954" s="4"/>
    </row>
    <row r="955" spans="1:13" s="9" customFormat="1" x14ac:dyDescent="0.2">
      <c r="A955" s="4"/>
      <c r="B955" s="4"/>
      <c r="C955" s="4"/>
      <c r="D955" s="2"/>
      <c r="E955" s="2"/>
      <c r="F955" s="51"/>
      <c r="G955" s="2"/>
      <c r="H955" s="2"/>
      <c r="I955" s="2"/>
      <c r="J955" s="2"/>
      <c r="K955" s="2"/>
      <c r="L955" s="2"/>
      <c r="M955" s="4"/>
    </row>
    <row r="956" spans="1:13" s="9" customFormat="1" x14ac:dyDescent="0.2">
      <c r="A956" s="4"/>
      <c r="B956" s="4"/>
      <c r="C956" s="4"/>
      <c r="D956" s="2"/>
      <c r="E956" s="2"/>
      <c r="F956" s="51"/>
      <c r="G956" s="2"/>
      <c r="H956" s="2"/>
      <c r="I956" s="2"/>
      <c r="J956" s="2"/>
      <c r="K956" s="2"/>
      <c r="L956" s="2"/>
      <c r="M956" s="4"/>
    </row>
    <row r="957" spans="1:13" s="9" customFormat="1" x14ac:dyDescent="0.2">
      <c r="A957" s="4"/>
      <c r="B957" s="4"/>
      <c r="C957" s="4"/>
      <c r="D957" s="2"/>
      <c r="E957" s="2"/>
      <c r="F957" s="51"/>
      <c r="G957" s="2"/>
      <c r="H957" s="2"/>
      <c r="I957" s="2"/>
      <c r="J957" s="2"/>
      <c r="K957" s="2"/>
      <c r="L957" s="2"/>
      <c r="M957" s="4"/>
    </row>
    <row r="958" spans="1:13" s="9" customFormat="1" x14ac:dyDescent="0.2">
      <c r="A958" s="4"/>
      <c r="B958" s="4"/>
      <c r="C958" s="4"/>
      <c r="D958" s="2"/>
      <c r="E958" s="2"/>
      <c r="F958" s="51"/>
      <c r="G958" s="2"/>
      <c r="H958" s="2"/>
      <c r="I958" s="2"/>
      <c r="J958" s="2"/>
      <c r="K958" s="2"/>
      <c r="L958" s="2"/>
      <c r="M958" s="4"/>
    </row>
    <row r="959" spans="1:13" s="9" customFormat="1" x14ac:dyDescent="0.2">
      <c r="A959" s="4"/>
      <c r="B959" s="4"/>
      <c r="C959" s="4"/>
      <c r="D959" s="2"/>
      <c r="E959" s="2"/>
      <c r="F959" s="51"/>
      <c r="G959" s="2"/>
      <c r="H959" s="2"/>
      <c r="I959" s="2"/>
      <c r="J959" s="2"/>
      <c r="K959" s="2"/>
      <c r="L959" s="2"/>
      <c r="M959" s="4"/>
    </row>
    <row r="960" spans="1:13" s="9" customFormat="1" x14ac:dyDescent="0.2">
      <c r="A960" s="4"/>
      <c r="B960" s="4"/>
      <c r="C960" s="4"/>
      <c r="D960" s="2"/>
      <c r="E960" s="2"/>
      <c r="F960" s="51"/>
      <c r="G960" s="2"/>
      <c r="H960" s="2"/>
      <c r="I960" s="2"/>
      <c r="J960" s="2"/>
      <c r="K960" s="2"/>
      <c r="L960" s="2"/>
      <c r="M960" s="4"/>
    </row>
    <row r="961" spans="1:13" s="9" customFormat="1" x14ac:dyDescent="0.2">
      <c r="A961" s="4"/>
      <c r="B961" s="4"/>
      <c r="C961" s="4"/>
      <c r="D961" s="2"/>
      <c r="E961" s="2"/>
      <c r="F961" s="51"/>
      <c r="G961" s="2"/>
      <c r="H961" s="2"/>
      <c r="I961" s="2"/>
      <c r="J961" s="2"/>
      <c r="K961" s="2"/>
      <c r="L961" s="2"/>
      <c r="M961" s="4"/>
    </row>
    <row r="962" spans="1:13" s="9" customFormat="1" x14ac:dyDescent="0.2">
      <c r="A962" s="4"/>
      <c r="B962" s="4"/>
      <c r="C962" s="4"/>
      <c r="D962" s="2"/>
      <c r="E962" s="2"/>
      <c r="F962" s="51"/>
      <c r="G962" s="2"/>
      <c r="H962" s="2"/>
      <c r="I962" s="2"/>
      <c r="J962" s="2"/>
      <c r="K962" s="2"/>
      <c r="L962" s="2"/>
      <c r="M962" s="4"/>
    </row>
    <row r="963" spans="1:13" s="9" customFormat="1" x14ac:dyDescent="0.2">
      <c r="A963" s="4"/>
      <c r="B963" s="4"/>
      <c r="C963" s="4"/>
      <c r="D963" s="2"/>
      <c r="E963" s="2"/>
      <c r="F963" s="51"/>
      <c r="G963" s="2"/>
      <c r="H963" s="2"/>
      <c r="I963" s="2"/>
      <c r="J963" s="2"/>
      <c r="K963" s="2"/>
      <c r="L963" s="2"/>
      <c r="M963" s="4"/>
    </row>
    <row r="964" spans="1:13" s="9" customFormat="1" x14ac:dyDescent="0.2">
      <c r="A964" s="4"/>
      <c r="B964" s="4"/>
      <c r="C964" s="4"/>
      <c r="D964" s="2"/>
      <c r="E964" s="2"/>
      <c r="F964" s="51"/>
      <c r="G964" s="2"/>
      <c r="H964" s="2"/>
      <c r="I964" s="2"/>
      <c r="J964" s="2"/>
      <c r="K964" s="2"/>
      <c r="L964" s="2"/>
      <c r="M964" s="4"/>
    </row>
    <row r="965" spans="1:13" s="9" customFormat="1" x14ac:dyDescent="0.2">
      <c r="A965" s="4"/>
      <c r="B965" s="4"/>
      <c r="C965" s="4"/>
      <c r="D965" s="2"/>
      <c r="E965" s="2"/>
      <c r="F965" s="51"/>
      <c r="G965" s="2"/>
      <c r="H965" s="2"/>
      <c r="I965" s="2"/>
      <c r="J965" s="2"/>
      <c r="K965" s="2"/>
      <c r="L965" s="2"/>
      <c r="M965" s="4"/>
    </row>
    <row r="966" spans="1:13" s="9" customFormat="1" x14ac:dyDescent="0.2">
      <c r="A966" s="4"/>
      <c r="B966" s="4"/>
      <c r="C966" s="4"/>
      <c r="D966" s="2"/>
      <c r="E966" s="2"/>
      <c r="F966" s="51"/>
      <c r="G966" s="2"/>
      <c r="H966" s="2"/>
      <c r="I966" s="2"/>
      <c r="J966" s="2"/>
      <c r="K966" s="2"/>
      <c r="L966" s="2"/>
      <c r="M966" s="4"/>
    </row>
    <row r="967" spans="1:13" s="9" customFormat="1" x14ac:dyDescent="0.2">
      <c r="A967" s="4"/>
      <c r="B967" s="4"/>
      <c r="C967" s="4"/>
      <c r="D967" s="2"/>
      <c r="E967" s="2"/>
      <c r="F967" s="51"/>
      <c r="G967" s="2"/>
      <c r="H967" s="2"/>
      <c r="I967" s="2"/>
      <c r="J967" s="2"/>
      <c r="K967" s="2"/>
      <c r="L967" s="2"/>
      <c r="M967" s="4"/>
    </row>
    <row r="968" spans="1:13" s="9" customFormat="1" x14ac:dyDescent="0.2">
      <c r="A968" s="4"/>
      <c r="B968" s="4"/>
      <c r="C968" s="4"/>
      <c r="D968" s="2"/>
      <c r="E968" s="2"/>
      <c r="F968" s="51"/>
      <c r="G968" s="2"/>
      <c r="H968" s="2"/>
      <c r="I968" s="2"/>
      <c r="J968" s="2"/>
      <c r="K968" s="2"/>
      <c r="L968" s="2"/>
      <c r="M968" s="4"/>
    </row>
    <row r="969" spans="1:13" s="9" customFormat="1" x14ac:dyDescent="0.2">
      <c r="A969" s="4"/>
      <c r="B969" s="4"/>
      <c r="C969" s="4"/>
      <c r="D969" s="2"/>
      <c r="E969" s="2"/>
      <c r="F969" s="51"/>
      <c r="G969" s="2"/>
      <c r="H969" s="2"/>
      <c r="I969" s="2"/>
      <c r="J969" s="2"/>
      <c r="K969" s="2"/>
      <c r="L969" s="2"/>
      <c r="M969" s="4"/>
    </row>
    <row r="970" spans="1:13" s="9" customFormat="1" x14ac:dyDescent="0.2">
      <c r="A970" s="4"/>
      <c r="B970" s="4"/>
      <c r="C970" s="4"/>
      <c r="D970" s="2"/>
      <c r="E970" s="2"/>
      <c r="F970" s="51"/>
      <c r="G970" s="2"/>
      <c r="H970" s="2"/>
      <c r="I970" s="2"/>
      <c r="J970" s="2"/>
      <c r="K970" s="2"/>
      <c r="L970" s="2"/>
      <c r="M970" s="4"/>
    </row>
    <row r="971" spans="1:13" s="9" customFormat="1" x14ac:dyDescent="0.2">
      <c r="A971" s="4"/>
      <c r="B971" s="4"/>
      <c r="C971" s="4"/>
      <c r="D971" s="2"/>
      <c r="E971" s="2"/>
      <c r="F971" s="51"/>
      <c r="G971" s="2"/>
      <c r="H971" s="2"/>
      <c r="I971" s="2"/>
      <c r="J971" s="2"/>
      <c r="K971" s="2"/>
      <c r="L971" s="2"/>
      <c r="M971" s="4"/>
    </row>
    <row r="972" spans="1:13" s="9" customFormat="1" x14ac:dyDescent="0.2">
      <c r="A972" s="4"/>
      <c r="B972" s="4"/>
      <c r="C972" s="4"/>
      <c r="D972" s="2"/>
      <c r="E972" s="2"/>
      <c r="F972" s="51"/>
      <c r="G972" s="2"/>
      <c r="H972" s="2"/>
      <c r="I972" s="2"/>
      <c r="J972" s="2"/>
      <c r="K972" s="2"/>
      <c r="L972" s="2"/>
      <c r="M972" s="4"/>
    </row>
    <row r="973" spans="1:13" s="9" customFormat="1" x14ac:dyDescent="0.2">
      <c r="A973" s="4"/>
      <c r="B973" s="4"/>
      <c r="C973" s="4"/>
      <c r="D973" s="2"/>
      <c r="E973" s="2"/>
      <c r="F973" s="51"/>
      <c r="G973" s="2"/>
      <c r="H973" s="2"/>
      <c r="I973" s="2"/>
      <c r="J973" s="2"/>
      <c r="K973" s="2"/>
      <c r="L973" s="2"/>
      <c r="M973" s="4"/>
    </row>
    <row r="974" spans="1:13" s="9" customFormat="1" x14ac:dyDescent="0.2">
      <c r="A974" s="4"/>
      <c r="B974" s="4"/>
      <c r="C974" s="4"/>
      <c r="D974" s="2"/>
      <c r="E974" s="2"/>
      <c r="F974" s="51"/>
      <c r="G974" s="2"/>
      <c r="H974" s="2"/>
      <c r="I974" s="2"/>
      <c r="J974" s="2"/>
      <c r="K974" s="2"/>
      <c r="L974" s="2"/>
      <c r="M974" s="4"/>
    </row>
    <row r="975" spans="1:13" s="9" customFormat="1" x14ac:dyDescent="0.2">
      <c r="A975" s="4"/>
      <c r="B975" s="4"/>
      <c r="C975" s="4"/>
      <c r="D975" s="2"/>
      <c r="E975" s="2"/>
      <c r="F975" s="51"/>
      <c r="G975" s="2"/>
      <c r="H975" s="2"/>
      <c r="I975" s="2"/>
      <c r="J975" s="2"/>
      <c r="K975" s="2"/>
      <c r="L975" s="2"/>
      <c r="M975" s="4"/>
    </row>
    <row r="976" spans="1:13" s="9" customFormat="1" x14ac:dyDescent="0.2">
      <c r="A976" s="4"/>
      <c r="B976" s="4"/>
      <c r="C976" s="4"/>
      <c r="D976" s="2"/>
      <c r="E976" s="2"/>
      <c r="F976" s="51"/>
      <c r="G976" s="2"/>
      <c r="H976" s="2"/>
      <c r="I976" s="2"/>
      <c r="J976" s="2"/>
      <c r="K976" s="2"/>
      <c r="L976" s="2"/>
      <c r="M976" s="4"/>
    </row>
    <row r="977" spans="1:13" s="9" customFormat="1" x14ac:dyDescent="0.2">
      <c r="A977" s="4"/>
      <c r="B977" s="4"/>
      <c r="C977" s="4"/>
      <c r="D977" s="2"/>
      <c r="E977" s="2"/>
      <c r="F977" s="51"/>
      <c r="G977" s="2"/>
      <c r="H977" s="2"/>
      <c r="I977" s="2"/>
      <c r="J977" s="2"/>
      <c r="K977" s="2"/>
      <c r="L977" s="2"/>
      <c r="M977" s="4"/>
    </row>
    <row r="978" spans="1:13" s="9" customFormat="1" x14ac:dyDescent="0.2">
      <c r="A978" s="4"/>
      <c r="B978" s="4"/>
      <c r="C978" s="4"/>
      <c r="D978" s="2"/>
      <c r="E978" s="2"/>
      <c r="F978" s="51"/>
      <c r="G978" s="2"/>
      <c r="H978" s="2"/>
      <c r="I978" s="2"/>
      <c r="J978" s="2"/>
      <c r="K978" s="2"/>
      <c r="L978" s="2"/>
      <c r="M978" s="4"/>
    </row>
    <row r="979" spans="1:13" s="9" customFormat="1" x14ac:dyDescent="0.2">
      <c r="A979" s="4"/>
      <c r="B979" s="4"/>
      <c r="C979" s="4"/>
      <c r="D979" s="2"/>
      <c r="E979" s="2"/>
      <c r="F979" s="51"/>
      <c r="G979" s="2"/>
      <c r="H979" s="2"/>
      <c r="I979" s="2"/>
      <c r="J979" s="2"/>
      <c r="K979" s="2"/>
      <c r="L979" s="2"/>
      <c r="M979" s="4"/>
    </row>
    <row r="980" spans="1:13" s="9" customFormat="1" x14ac:dyDescent="0.2">
      <c r="A980" s="4"/>
      <c r="B980" s="4"/>
      <c r="C980" s="4"/>
      <c r="D980" s="2"/>
      <c r="E980" s="2"/>
      <c r="F980" s="51"/>
      <c r="G980" s="2"/>
      <c r="H980" s="2"/>
      <c r="I980" s="2"/>
      <c r="J980" s="2"/>
      <c r="K980" s="2"/>
      <c r="L980" s="2"/>
      <c r="M980" s="4"/>
    </row>
    <row r="981" spans="1:13" s="9" customFormat="1" x14ac:dyDescent="0.2">
      <c r="A981" s="4"/>
      <c r="B981" s="4"/>
      <c r="C981" s="4"/>
      <c r="D981" s="2"/>
      <c r="E981" s="2"/>
      <c r="F981" s="51"/>
      <c r="G981" s="2"/>
      <c r="H981" s="2"/>
      <c r="I981" s="2"/>
      <c r="J981" s="2"/>
      <c r="K981" s="2"/>
      <c r="L981" s="2"/>
      <c r="M981" s="4"/>
    </row>
    <row r="982" spans="1:13" s="9" customFormat="1" x14ac:dyDescent="0.2">
      <c r="A982" s="4"/>
      <c r="B982" s="4"/>
      <c r="C982" s="4"/>
      <c r="D982" s="2"/>
      <c r="E982" s="2"/>
      <c r="F982" s="51"/>
      <c r="G982" s="2"/>
      <c r="H982" s="2"/>
      <c r="I982" s="2"/>
      <c r="J982" s="2"/>
      <c r="K982" s="2"/>
      <c r="L982" s="2"/>
      <c r="M982" s="4"/>
    </row>
    <row r="983" spans="1:13" s="9" customFormat="1" x14ac:dyDescent="0.2">
      <c r="A983" s="4"/>
      <c r="B983" s="4"/>
      <c r="C983" s="4"/>
      <c r="D983" s="2"/>
      <c r="E983" s="2"/>
      <c r="F983" s="51"/>
      <c r="G983" s="2"/>
      <c r="H983" s="2"/>
      <c r="I983" s="2"/>
      <c r="J983" s="2"/>
      <c r="K983" s="2"/>
      <c r="L983" s="2"/>
      <c r="M983" s="4"/>
    </row>
    <row r="984" spans="1:13" s="9" customFormat="1" x14ac:dyDescent="0.2">
      <c r="A984" s="4"/>
      <c r="B984" s="4"/>
      <c r="C984" s="4"/>
      <c r="D984" s="2"/>
      <c r="E984" s="2"/>
      <c r="F984" s="51"/>
      <c r="G984" s="2"/>
      <c r="H984" s="2"/>
      <c r="I984" s="2"/>
      <c r="J984" s="2"/>
      <c r="K984" s="2"/>
      <c r="L984" s="2"/>
      <c r="M984" s="4"/>
    </row>
    <row r="985" spans="1:13" s="9" customFormat="1" x14ac:dyDescent="0.2">
      <c r="A985" s="4"/>
      <c r="B985" s="4"/>
      <c r="C985" s="4"/>
      <c r="D985" s="2"/>
      <c r="E985" s="2"/>
      <c r="F985" s="51"/>
      <c r="G985" s="2"/>
      <c r="H985" s="2"/>
      <c r="I985" s="2"/>
      <c r="J985" s="2"/>
      <c r="K985" s="2"/>
      <c r="L985" s="2"/>
      <c r="M985" s="4"/>
    </row>
    <row r="986" spans="1:13" s="9" customFormat="1" x14ac:dyDescent="0.2">
      <c r="A986" s="4"/>
      <c r="B986" s="4"/>
      <c r="C986" s="4"/>
      <c r="D986" s="2"/>
      <c r="E986" s="2"/>
      <c r="F986" s="51"/>
      <c r="G986" s="2"/>
      <c r="H986" s="2"/>
      <c r="I986" s="2"/>
      <c r="J986" s="2"/>
      <c r="K986" s="2"/>
      <c r="L986" s="2"/>
      <c r="M986" s="4"/>
    </row>
    <row r="987" spans="1:13" s="9" customFormat="1" x14ac:dyDescent="0.2">
      <c r="A987" s="4"/>
      <c r="B987" s="4"/>
      <c r="C987" s="4"/>
      <c r="D987" s="2"/>
      <c r="E987" s="2"/>
      <c r="F987" s="51"/>
      <c r="G987" s="2"/>
      <c r="H987" s="2"/>
      <c r="I987" s="2"/>
      <c r="J987" s="2"/>
      <c r="K987" s="2"/>
      <c r="L987" s="2"/>
      <c r="M987" s="4"/>
    </row>
    <row r="988" spans="1:13" s="9" customFormat="1" x14ac:dyDescent="0.2">
      <c r="A988" s="4"/>
      <c r="B988" s="4"/>
      <c r="C988" s="4"/>
      <c r="D988" s="2"/>
      <c r="E988" s="2"/>
      <c r="F988" s="51"/>
      <c r="G988" s="2"/>
      <c r="H988" s="2"/>
      <c r="I988" s="2"/>
      <c r="J988" s="2"/>
      <c r="K988" s="2"/>
      <c r="L988" s="2"/>
      <c r="M988" s="4"/>
    </row>
    <row r="989" spans="1:13" s="9" customFormat="1" x14ac:dyDescent="0.2">
      <c r="A989" s="4"/>
      <c r="B989" s="4"/>
      <c r="C989" s="4"/>
      <c r="D989" s="2"/>
      <c r="E989" s="2"/>
      <c r="F989" s="51"/>
      <c r="G989" s="2"/>
      <c r="H989" s="2"/>
      <c r="I989" s="2"/>
      <c r="J989" s="2"/>
      <c r="K989" s="2"/>
      <c r="L989" s="2"/>
      <c r="M989" s="4"/>
    </row>
    <row r="990" spans="1:13" s="9" customFormat="1" x14ac:dyDescent="0.2">
      <c r="A990" s="4"/>
      <c r="B990" s="4"/>
      <c r="C990" s="4"/>
      <c r="D990" s="2"/>
      <c r="E990" s="2"/>
      <c r="F990" s="51"/>
      <c r="G990" s="2"/>
      <c r="H990" s="2"/>
      <c r="I990" s="2"/>
      <c r="J990" s="2"/>
      <c r="K990" s="2"/>
      <c r="L990" s="2"/>
      <c r="M990" s="4"/>
    </row>
    <row r="991" spans="1:13" s="9" customFormat="1" x14ac:dyDescent="0.2">
      <c r="A991" s="4"/>
      <c r="B991" s="4"/>
      <c r="C991" s="4"/>
      <c r="D991" s="2"/>
      <c r="E991" s="2"/>
      <c r="F991" s="51"/>
      <c r="G991" s="2"/>
      <c r="H991" s="2"/>
      <c r="I991" s="2"/>
      <c r="J991" s="2"/>
      <c r="K991" s="2"/>
      <c r="L991" s="2"/>
      <c r="M991" s="4"/>
    </row>
    <row r="992" spans="1:13" s="9" customFormat="1" x14ac:dyDescent="0.2">
      <c r="A992" s="4"/>
      <c r="B992" s="4"/>
      <c r="C992" s="4"/>
      <c r="D992" s="2"/>
      <c r="E992" s="2"/>
      <c r="F992" s="51"/>
      <c r="G992" s="2"/>
      <c r="H992" s="2"/>
      <c r="I992" s="2"/>
      <c r="J992" s="2"/>
      <c r="K992" s="2"/>
      <c r="L992" s="2"/>
      <c r="M992" s="4"/>
    </row>
    <row r="993" spans="1:13" s="9" customFormat="1" x14ac:dyDescent="0.2">
      <c r="A993" s="4"/>
      <c r="B993" s="4"/>
      <c r="C993" s="4"/>
      <c r="D993" s="2"/>
      <c r="E993" s="2"/>
      <c r="F993" s="51"/>
      <c r="G993" s="2"/>
      <c r="H993" s="2"/>
      <c r="I993" s="2"/>
      <c r="J993" s="2"/>
      <c r="K993" s="2"/>
      <c r="L993" s="2"/>
      <c r="M993" s="4"/>
    </row>
    <row r="994" spans="1:13" s="9" customFormat="1" x14ac:dyDescent="0.2">
      <c r="A994" s="4"/>
      <c r="B994" s="4"/>
      <c r="C994" s="4"/>
      <c r="D994" s="2"/>
      <c r="E994" s="2"/>
      <c r="F994" s="51"/>
      <c r="G994" s="2"/>
      <c r="H994" s="2"/>
      <c r="I994" s="2"/>
      <c r="J994" s="2"/>
      <c r="K994" s="2"/>
      <c r="L994" s="2"/>
      <c r="M994" s="4"/>
    </row>
    <row r="995" spans="1:13" s="9" customFormat="1" x14ac:dyDescent="0.2">
      <c r="A995" s="4"/>
      <c r="B995" s="4"/>
      <c r="C995" s="4"/>
      <c r="D995" s="2"/>
      <c r="E995" s="2"/>
      <c r="F995" s="51"/>
      <c r="G995" s="2"/>
      <c r="H995" s="2"/>
      <c r="I995" s="2"/>
      <c r="J995" s="2"/>
      <c r="K995" s="2"/>
      <c r="L995" s="2"/>
      <c r="M995" s="4"/>
    </row>
    <row r="996" spans="1:13" s="9" customFormat="1" x14ac:dyDescent="0.2">
      <c r="A996" s="4"/>
      <c r="B996" s="4"/>
      <c r="C996" s="4"/>
      <c r="D996" s="2"/>
      <c r="E996" s="2"/>
      <c r="F996" s="51"/>
      <c r="G996" s="2"/>
      <c r="H996" s="2"/>
      <c r="I996" s="2"/>
      <c r="J996" s="2"/>
      <c r="K996" s="2"/>
      <c r="L996" s="2"/>
      <c r="M996" s="4"/>
    </row>
    <row r="997" spans="1:13" s="9" customFormat="1" x14ac:dyDescent="0.2">
      <c r="A997" s="4"/>
      <c r="B997" s="4"/>
      <c r="C997" s="4"/>
      <c r="D997" s="2"/>
      <c r="E997" s="2"/>
      <c r="F997" s="51"/>
      <c r="G997" s="2"/>
      <c r="H997" s="2"/>
      <c r="I997" s="2"/>
      <c r="J997" s="2"/>
      <c r="K997" s="2"/>
      <c r="L997" s="2"/>
      <c r="M997" s="4"/>
    </row>
    <row r="998" spans="1:13" s="9" customFormat="1" x14ac:dyDescent="0.2">
      <c r="A998" s="4"/>
      <c r="B998" s="4"/>
      <c r="C998" s="4"/>
      <c r="D998" s="2"/>
      <c r="E998" s="2"/>
      <c r="F998" s="51"/>
      <c r="G998" s="2"/>
      <c r="H998" s="2"/>
      <c r="I998" s="2"/>
      <c r="J998" s="2"/>
      <c r="K998" s="2"/>
      <c r="L998" s="2"/>
      <c r="M998" s="4"/>
    </row>
    <row r="999" spans="1:13" s="9" customFormat="1" x14ac:dyDescent="0.2">
      <c r="A999" s="4"/>
      <c r="B999" s="4"/>
      <c r="C999" s="4"/>
      <c r="D999" s="2"/>
      <c r="E999" s="2"/>
      <c r="F999" s="51"/>
      <c r="G999" s="2"/>
      <c r="H999" s="2"/>
      <c r="I999" s="2"/>
      <c r="J999" s="2"/>
      <c r="K999" s="2"/>
      <c r="L999" s="2"/>
      <c r="M999" s="4"/>
    </row>
    <row r="1000" spans="1:13" s="9" customFormat="1" x14ac:dyDescent="0.2">
      <c r="A1000" s="4"/>
      <c r="B1000" s="4"/>
      <c r="C1000" s="4"/>
      <c r="D1000" s="2"/>
      <c r="E1000" s="2"/>
      <c r="F1000" s="51"/>
      <c r="G1000" s="2"/>
      <c r="H1000" s="2"/>
      <c r="I1000" s="2"/>
      <c r="J1000" s="2"/>
      <c r="K1000" s="2"/>
      <c r="L1000" s="2"/>
      <c r="M1000" s="4"/>
    </row>
    <row r="1001" spans="1:13" s="9" customFormat="1" x14ac:dyDescent="0.2">
      <c r="A1001" s="4"/>
      <c r="B1001" s="4"/>
      <c r="C1001" s="4"/>
      <c r="D1001" s="2"/>
      <c r="E1001" s="2"/>
      <c r="F1001" s="51"/>
      <c r="G1001" s="2"/>
      <c r="H1001" s="2"/>
      <c r="I1001" s="2"/>
      <c r="J1001" s="2"/>
      <c r="K1001" s="2"/>
      <c r="L1001" s="2"/>
      <c r="M1001" s="4"/>
    </row>
    <row r="1002" spans="1:13" s="9" customFormat="1" x14ac:dyDescent="0.2">
      <c r="A1002" s="4"/>
      <c r="B1002" s="4"/>
      <c r="C1002" s="4"/>
      <c r="D1002" s="2"/>
      <c r="E1002" s="2"/>
      <c r="F1002" s="51"/>
      <c r="G1002" s="2"/>
      <c r="H1002" s="2"/>
      <c r="I1002" s="2"/>
      <c r="J1002" s="2"/>
      <c r="K1002" s="2"/>
      <c r="L1002" s="2"/>
      <c r="M1002" s="4"/>
    </row>
    <row r="1003" spans="1:13" s="9" customFormat="1" x14ac:dyDescent="0.2">
      <c r="A1003" s="4"/>
      <c r="B1003" s="4"/>
      <c r="C1003" s="4"/>
      <c r="D1003" s="2"/>
      <c r="E1003" s="2"/>
      <c r="F1003" s="51"/>
      <c r="G1003" s="2"/>
      <c r="H1003" s="2"/>
      <c r="I1003" s="2"/>
      <c r="J1003" s="2"/>
      <c r="K1003" s="2"/>
      <c r="L1003" s="2"/>
      <c r="M1003" s="4"/>
    </row>
    <row r="1004" spans="1:13" s="9" customFormat="1" x14ac:dyDescent="0.2">
      <c r="A1004" s="4"/>
      <c r="B1004" s="4"/>
      <c r="C1004" s="4"/>
      <c r="D1004" s="2"/>
      <c r="E1004" s="2"/>
      <c r="F1004" s="51"/>
      <c r="G1004" s="2"/>
      <c r="H1004" s="2"/>
      <c r="I1004" s="2"/>
      <c r="J1004" s="2"/>
      <c r="K1004" s="2"/>
      <c r="L1004" s="2"/>
      <c r="M1004" s="4"/>
    </row>
    <row r="1005" spans="1:13" s="9" customFormat="1" x14ac:dyDescent="0.2">
      <c r="A1005" s="4"/>
      <c r="B1005" s="4"/>
      <c r="C1005" s="4"/>
      <c r="D1005" s="2"/>
      <c r="E1005" s="2"/>
      <c r="F1005" s="51"/>
      <c r="G1005" s="2"/>
      <c r="H1005" s="2"/>
      <c r="I1005" s="2"/>
      <c r="J1005" s="2"/>
      <c r="K1005" s="2"/>
      <c r="L1005" s="2"/>
      <c r="M1005" s="4"/>
    </row>
    <row r="1006" spans="1:13" s="9" customFormat="1" x14ac:dyDescent="0.2">
      <c r="A1006" s="4"/>
      <c r="B1006" s="4"/>
      <c r="C1006" s="4"/>
      <c r="D1006" s="2"/>
      <c r="E1006" s="2"/>
      <c r="F1006" s="51"/>
      <c r="G1006" s="2"/>
      <c r="H1006" s="2"/>
      <c r="I1006" s="2"/>
      <c r="J1006" s="2"/>
      <c r="K1006" s="2"/>
      <c r="L1006" s="2"/>
      <c r="M1006" s="4"/>
    </row>
    <row r="1007" spans="1:13" s="9" customFormat="1" x14ac:dyDescent="0.2">
      <c r="A1007" s="4"/>
      <c r="B1007" s="4"/>
      <c r="C1007" s="4"/>
      <c r="D1007" s="2"/>
      <c r="E1007" s="2"/>
      <c r="F1007" s="51"/>
      <c r="G1007" s="2"/>
      <c r="H1007" s="2"/>
      <c r="I1007" s="2"/>
      <c r="J1007" s="2"/>
      <c r="K1007" s="2"/>
      <c r="L1007" s="2"/>
      <c r="M1007" s="4"/>
    </row>
    <row r="1008" spans="1:13" s="9" customFormat="1" x14ac:dyDescent="0.2">
      <c r="A1008" s="4"/>
      <c r="B1008" s="4"/>
      <c r="C1008" s="4"/>
      <c r="D1008" s="2"/>
      <c r="E1008" s="2"/>
      <c r="F1008" s="51"/>
      <c r="G1008" s="2"/>
      <c r="H1008" s="2"/>
      <c r="I1008" s="2"/>
      <c r="J1008" s="2"/>
      <c r="K1008" s="2"/>
      <c r="L1008" s="2"/>
      <c r="M1008" s="4"/>
    </row>
    <row r="1009" spans="1:13" s="9" customFormat="1" x14ac:dyDescent="0.2">
      <c r="A1009" s="4"/>
      <c r="B1009" s="4"/>
      <c r="C1009" s="4"/>
      <c r="D1009" s="2"/>
      <c r="E1009" s="2"/>
      <c r="F1009" s="51"/>
      <c r="G1009" s="2"/>
      <c r="H1009" s="2"/>
      <c r="I1009" s="2"/>
      <c r="J1009" s="2"/>
      <c r="K1009" s="2"/>
      <c r="L1009" s="2"/>
      <c r="M1009" s="4"/>
    </row>
    <row r="1010" spans="1:13" s="9" customFormat="1" x14ac:dyDescent="0.2">
      <c r="A1010" s="4"/>
      <c r="B1010" s="4"/>
      <c r="C1010" s="4"/>
      <c r="D1010" s="2"/>
      <c r="E1010" s="2"/>
      <c r="F1010" s="51"/>
      <c r="G1010" s="2"/>
      <c r="H1010" s="2"/>
      <c r="I1010" s="2"/>
      <c r="J1010" s="2"/>
      <c r="K1010" s="2"/>
      <c r="L1010" s="2"/>
      <c r="M1010" s="4"/>
    </row>
    <row r="1011" spans="1:13" s="9" customFormat="1" x14ac:dyDescent="0.2">
      <c r="A1011" s="4"/>
      <c r="B1011" s="4"/>
      <c r="C1011" s="4"/>
      <c r="D1011" s="2"/>
      <c r="E1011" s="2"/>
      <c r="F1011" s="51"/>
      <c r="G1011" s="2"/>
      <c r="H1011" s="2"/>
      <c r="I1011" s="2"/>
      <c r="J1011" s="2"/>
      <c r="K1011" s="2"/>
      <c r="L1011" s="2"/>
      <c r="M1011" s="4"/>
    </row>
    <row r="1012" spans="1:13" s="9" customFormat="1" x14ac:dyDescent="0.2">
      <c r="A1012" s="4"/>
      <c r="B1012" s="4"/>
      <c r="C1012" s="4"/>
      <c r="D1012" s="2"/>
      <c r="E1012" s="2"/>
      <c r="F1012" s="51"/>
      <c r="G1012" s="2"/>
      <c r="H1012" s="2"/>
      <c r="I1012" s="2"/>
      <c r="J1012" s="2"/>
      <c r="K1012" s="2"/>
      <c r="L1012" s="2"/>
      <c r="M1012" s="4"/>
    </row>
    <row r="1013" spans="1:13" s="9" customFormat="1" x14ac:dyDescent="0.2">
      <c r="A1013" s="4"/>
      <c r="B1013" s="4"/>
      <c r="C1013" s="4"/>
      <c r="D1013" s="2"/>
      <c r="E1013" s="2"/>
      <c r="F1013" s="51"/>
      <c r="G1013" s="2"/>
      <c r="H1013" s="2"/>
      <c r="I1013" s="2"/>
      <c r="J1013" s="2"/>
      <c r="K1013" s="2"/>
      <c r="L1013" s="2"/>
      <c r="M1013" s="4"/>
    </row>
    <row r="1014" spans="1:13" s="9" customFormat="1" x14ac:dyDescent="0.2">
      <c r="A1014" s="4"/>
      <c r="B1014" s="4"/>
      <c r="C1014" s="4"/>
      <c r="D1014" s="2"/>
      <c r="E1014" s="2"/>
      <c r="F1014" s="51"/>
      <c r="G1014" s="2"/>
      <c r="H1014" s="2"/>
      <c r="I1014" s="2"/>
      <c r="J1014" s="2"/>
      <c r="K1014" s="2"/>
      <c r="L1014" s="2"/>
      <c r="M1014" s="4"/>
    </row>
    <row r="1015" spans="1:13" s="9" customFormat="1" x14ac:dyDescent="0.2">
      <c r="A1015" s="4"/>
      <c r="B1015" s="4"/>
      <c r="C1015" s="4"/>
      <c r="D1015" s="2"/>
      <c r="E1015" s="2"/>
      <c r="F1015" s="51"/>
      <c r="G1015" s="2"/>
      <c r="H1015" s="2"/>
      <c r="I1015" s="2"/>
      <c r="J1015" s="2"/>
      <c r="K1015" s="2"/>
      <c r="L1015" s="2"/>
      <c r="M1015" s="4"/>
    </row>
    <row r="1016" spans="1:13" s="9" customFormat="1" x14ac:dyDescent="0.2">
      <c r="A1016" s="4"/>
      <c r="B1016" s="4"/>
      <c r="C1016" s="4"/>
      <c r="D1016" s="2"/>
      <c r="E1016" s="2"/>
      <c r="F1016" s="51"/>
      <c r="G1016" s="2"/>
      <c r="H1016" s="2"/>
      <c r="I1016" s="2"/>
      <c r="J1016" s="2"/>
      <c r="K1016" s="2"/>
      <c r="L1016" s="2"/>
      <c r="M1016" s="4"/>
    </row>
    <row r="1017" spans="1:13" s="9" customFormat="1" x14ac:dyDescent="0.2">
      <c r="A1017" s="4"/>
      <c r="B1017" s="4"/>
      <c r="C1017" s="4"/>
      <c r="D1017" s="2"/>
      <c r="E1017" s="2"/>
      <c r="F1017" s="51"/>
      <c r="G1017" s="2"/>
      <c r="H1017" s="2"/>
      <c r="I1017" s="2"/>
      <c r="J1017" s="2"/>
      <c r="K1017" s="2"/>
      <c r="L1017" s="2"/>
      <c r="M1017" s="4"/>
    </row>
    <row r="1018" spans="1:13" s="9" customFormat="1" x14ac:dyDescent="0.2">
      <c r="A1018" s="4"/>
      <c r="B1018" s="4"/>
      <c r="C1018" s="4"/>
      <c r="D1018" s="2"/>
      <c r="E1018" s="2"/>
      <c r="F1018" s="51"/>
      <c r="G1018" s="2"/>
      <c r="H1018" s="2"/>
      <c r="I1018" s="2"/>
      <c r="J1018" s="2"/>
      <c r="K1018" s="2"/>
      <c r="L1018" s="2"/>
      <c r="M1018" s="4"/>
    </row>
    <row r="1019" spans="1:13" s="9" customFormat="1" x14ac:dyDescent="0.2">
      <c r="A1019" s="4"/>
      <c r="B1019" s="4"/>
      <c r="C1019" s="4"/>
      <c r="D1019" s="2"/>
      <c r="E1019" s="2"/>
      <c r="F1019" s="51"/>
      <c r="G1019" s="2"/>
      <c r="H1019" s="2"/>
      <c r="I1019" s="2"/>
      <c r="J1019" s="2"/>
      <c r="K1019" s="2"/>
      <c r="L1019" s="2"/>
      <c r="M1019" s="4"/>
    </row>
    <row r="1020" spans="1:13" s="9" customFormat="1" x14ac:dyDescent="0.2">
      <c r="A1020" s="4"/>
      <c r="B1020" s="4"/>
      <c r="C1020" s="4"/>
      <c r="D1020" s="2"/>
      <c r="E1020" s="2"/>
      <c r="F1020" s="51"/>
      <c r="G1020" s="2"/>
      <c r="H1020" s="2"/>
      <c r="I1020" s="2"/>
      <c r="J1020" s="2"/>
      <c r="K1020" s="2"/>
      <c r="L1020" s="2"/>
      <c r="M1020" s="4"/>
    </row>
    <row r="1021" spans="1:13" s="9" customFormat="1" x14ac:dyDescent="0.2">
      <c r="A1021" s="4"/>
      <c r="B1021" s="4"/>
      <c r="C1021" s="4"/>
      <c r="D1021" s="2"/>
      <c r="E1021" s="2"/>
      <c r="F1021" s="51"/>
      <c r="G1021" s="2"/>
      <c r="H1021" s="2"/>
      <c r="I1021" s="2"/>
      <c r="J1021" s="2"/>
      <c r="K1021" s="2"/>
      <c r="L1021" s="2"/>
      <c r="M1021" s="4"/>
    </row>
    <row r="1022" spans="1:13" s="9" customFormat="1" x14ac:dyDescent="0.2">
      <c r="A1022" s="4"/>
      <c r="B1022" s="4"/>
      <c r="C1022" s="4"/>
      <c r="D1022" s="2"/>
      <c r="E1022" s="2"/>
      <c r="F1022" s="51"/>
      <c r="G1022" s="2"/>
      <c r="H1022" s="2"/>
      <c r="I1022" s="2"/>
      <c r="J1022" s="2"/>
      <c r="K1022" s="2"/>
      <c r="L1022" s="2"/>
      <c r="M1022" s="4"/>
    </row>
    <row r="1023" spans="1:13" s="9" customFormat="1" x14ac:dyDescent="0.2">
      <c r="A1023" s="4"/>
      <c r="B1023" s="4"/>
      <c r="C1023" s="4"/>
      <c r="D1023" s="2"/>
      <c r="E1023" s="2"/>
      <c r="F1023" s="51"/>
      <c r="G1023" s="2"/>
      <c r="H1023" s="2"/>
      <c r="I1023" s="2"/>
      <c r="J1023" s="2"/>
      <c r="K1023" s="2"/>
      <c r="L1023" s="2"/>
      <c r="M1023" s="4"/>
    </row>
    <row r="1024" spans="1:13" s="9" customFormat="1" x14ac:dyDescent="0.2">
      <c r="A1024" s="4"/>
      <c r="B1024" s="4"/>
      <c r="C1024" s="4"/>
      <c r="D1024" s="2"/>
      <c r="E1024" s="2"/>
      <c r="F1024" s="51"/>
      <c r="G1024" s="2"/>
      <c r="H1024" s="2"/>
      <c r="I1024" s="2"/>
      <c r="J1024" s="2"/>
      <c r="K1024" s="2"/>
      <c r="L1024" s="2"/>
      <c r="M1024" s="4"/>
    </row>
    <row r="1025" spans="1:13" s="9" customFormat="1" x14ac:dyDescent="0.2">
      <c r="A1025" s="4"/>
      <c r="B1025" s="4"/>
      <c r="C1025" s="4"/>
      <c r="D1025" s="2"/>
      <c r="E1025" s="2"/>
      <c r="F1025" s="51"/>
      <c r="G1025" s="2"/>
      <c r="H1025" s="2"/>
      <c r="I1025" s="2"/>
      <c r="J1025" s="2"/>
      <c r="K1025" s="2"/>
      <c r="L1025" s="2"/>
      <c r="M1025" s="4"/>
    </row>
    <row r="1026" spans="1:13" s="9" customFormat="1" x14ac:dyDescent="0.2">
      <c r="A1026" s="4"/>
      <c r="B1026" s="4"/>
      <c r="C1026" s="4"/>
      <c r="D1026" s="2"/>
      <c r="E1026" s="2"/>
      <c r="F1026" s="51"/>
      <c r="G1026" s="2"/>
      <c r="H1026" s="2"/>
      <c r="I1026" s="2"/>
      <c r="J1026" s="2"/>
      <c r="K1026" s="2"/>
      <c r="L1026" s="2"/>
      <c r="M1026" s="4"/>
    </row>
    <row r="1027" spans="1:13" s="9" customFormat="1" x14ac:dyDescent="0.2">
      <c r="A1027" s="4"/>
      <c r="B1027" s="4"/>
      <c r="C1027" s="4"/>
      <c r="D1027" s="2"/>
      <c r="E1027" s="2"/>
      <c r="F1027" s="51"/>
      <c r="G1027" s="2"/>
      <c r="H1027" s="2"/>
      <c r="I1027" s="2"/>
      <c r="J1027" s="2"/>
      <c r="K1027" s="2"/>
      <c r="L1027" s="2"/>
      <c r="M1027" s="4"/>
    </row>
    <row r="1028" spans="1:13" s="9" customFormat="1" x14ac:dyDescent="0.2">
      <c r="A1028" s="4"/>
      <c r="B1028" s="4"/>
      <c r="C1028" s="4"/>
      <c r="D1028" s="2"/>
      <c r="E1028" s="2"/>
      <c r="F1028" s="51"/>
      <c r="G1028" s="2"/>
      <c r="H1028" s="2"/>
      <c r="I1028" s="2"/>
      <c r="J1028" s="2"/>
      <c r="K1028" s="2"/>
      <c r="L1028" s="2"/>
      <c r="M1028" s="4"/>
    </row>
    <row r="1029" spans="1:13" s="9" customFormat="1" x14ac:dyDescent="0.2">
      <c r="A1029" s="4"/>
      <c r="B1029" s="4"/>
      <c r="C1029" s="4"/>
      <c r="D1029" s="2"/>
      <c r="E1029" s="2"/>
      <c r="F1029" s="51"/>
      <c r="G1029" s="2"/>
      <c r="H1029" s="2"/>
      <c r="I1029" s="2"/>
      <c r="J1029" s="2"/>
      <c r="K1029" s="2"/>
      <c r="L1029" s="2"/>
      <c r="M1029" s="4"/>
    </row>
    <row r="1030" spans="1:13" s="9" customFormat="1" x14ac:dyDescent="0.2">
      <c r="A1030" s="4"/>
      <c r="B1030" s="4"/>
      <c r="C1030" s="4"/>
      <c r="D1030" s="2"/>
      <c r="E1030" s="2"/>
      <c r="F1030" s="51"/>
      <c r="G1030" s="2"/>
      <c r="H1030" s="2"/>
      <c r="I1030" s="2"/>
      <c r="J1030" s="2"/>
      <c r="K1030" s="2"/>
      <c r="L1030" s="2"/>
      <c r="M1030" s="4"/>
    </row>
    <row r="1031" spans="1:13" s="9" customFormat="1" x14ac:dyDescent="0.2">
      <c r="A1031" s="4"/>
      <c r="B1031" s="4"/>
      <c r="C1031" s="4"/>
      <c r="D1031" s="2"/>
      <c r="E1031" s="2"/>
      <c r="F1031" s="51"/>
      <c r="G1031" s="2"/>
      <c r="H1031" s="2"/>
      <c r="I1031" s="2"/>
      <c r="J1031" s="2"/>
      <c r="K1031" s="2"/>
      <c r="L1031" s="2"/>
      <c r="M1031" s="4"/>
    </row>
    <row r="1032" spans="1:13" s="9" customFormat="1" x14ac:dyDescent="0.2">
      <c r="A1032" s="4"/>
      <c r="B1032" s="4"/>
      <c r="C1032" s="4"/>
      <c r="D1032" s="2"/>
      <c r="E1032" s="2"/>
      <c r="F1032" s="51"/>
      <c r="G1032" s="2"/>
      <c r="H1032" s="2"/>
      <c r="I1032" s="2"/>
      <c r="J1032" s="2"/>
      <c r="K1032" s="2"/>
      <c r="L1032" s="2"/>
      <c r="M1032" s="4"/>
    </row>
    <row r="1033" spans="1:13" s="9" customFormat="1" x14ac:dyDescent="0.2">
      <c r="A1033" s="4"/>
      <c r="B1033" s="4"/>
      <c r="C1033" s="4"/>
      <c r="D1033" s="2"/>
      <c r="E1033" s="2"/>
      <c r="F1033" s="51"/>
      <c r="G1033" s="2"/>
      <c r="H1033" s="2"/>
      <c r="I1033" s="2"/>
      <c r="J1033" s="2"/>
      <c r="K1033" s="2"/>
      <c r="L1033" s="2"/>
      <c r="M1033" s="4"/>
    </row>
    <row r="1034" spans="1:13" s="9" customFormat="1" x14ac:dyDescent="0.2">
      <c r="A1034" s="4"/>
      <c r="B1034" s="4"/>
      <c r="C1034" s="4"/>
      <c r="D1034" s="2"/>
      <c r="E1034" s="2"/>
      <c r="F1034" s="51"/>
      <c r="G1034" s="2"/>
      <c r="H1034" s="2"/>
      <c r="I1034" s="2"/>
      <c r="J1034" s="2"/>
      <c r="K1034" s="2"/>
      <c r="L1034" s="2"/>
      <c r="M1034" s="4"/>
    </row>
    <row r="1035" spans="1:13" s="9" customFormat="1" x14ac:dyDescent="0.2">
      <c r="A1035" s="4"/>
      <c r="B1035" s="4"/>
      <c r="C1035" s="4"/>
      <c r="D1035" s="2"/>
      <c r="E1035" s="2"/>
      <c r="F1035" s="51"/>
      <c r="G1035" s="2"/>
      <c r="H1035" s="2"/>
      <c r="I1035" s="2"/>
      <c r="J1035" s="2"/>
      <c r="K1035" s="2"/>
      <c r="L1035" s="2"/>
      <c r="M1035" s="4"/>
    </row>
    <row r="1036" spans="1:13" s="9" customFormat="1" x14ac:dyDescent="0.2">
      <c r="A1036" s="4"/>
      <c r="B1036" s="4"/>
      <c r="C1036" s="4"/>
      <c r="D1036" s="2"/>
      <c r="E1036" s="2"/>
      <c r="F1036" s="51"/>
      <c r="G1036" s="2"/>
      <c r="H1036" s="2"/>
      <c r="I1036" s="2"/>
      <c r="J1036" s="2"/>
      <c r="K1036" s="2"/>
      <c r="L1036" s="2"/>
      <c r="M1036" s="4"/>
    </row>
    <row r="1037" spans="1:13" s="9" customFormat="1" x14ac:dyDescent="0.2">
      <c r="A1037" s="4"/>
      <c r="B1037" s="4"/>
      <c r="C1037" s="4"/>
      <c r="D1037" s="2"/>
      <c r="E1037" s="2"/>
      <c r="F1037" s="51"/>
      <c r="G1037" s="2"/>
      <c r="H1037" s="2"/>
      <c r="I1037" s="2"/>
      <c r="J1037" s="2"/>
      <c r="K1037" s="2"/>
      <c r="L1037" s="2"/>
      <c r="M1037" s="4"/>
    </row>
    <row r="1038" spans="1:13" s="9" customFormat="1" x14ac:dyDescent="0.2">
      <c r="A1038" s="4"/>
      <c r="B1038" s="4"/>
      <c r="C1038" s="4"/>
      <c r="D1038" s="2"/>
      <c r="E1038" s="2"/>
      <c r="F1038" s="51"/>
      <c r="G1038" s="2"/>
      <c r="H1038" s="2"/>
      <c r="I1038" s="2"/>
      <c r="J1038" s="2"/>
      <c r="K1038" s="2"/>
      <c r="L1038" s="2"/>
      <c r="M1038" s="4"/>
    </row>
    <row r="1039" spans="1:13" s="9" customFormat="1" x14ac:dyDescent="0.2">
      <c r="A1039" s="4"/>
      <c r="B1039" s="4"/>
      <c r="C1039" s="4"/>
      <c r="D1039" s="2"/>
      <c r="E1039" s="2"/>
      <c r="F1039" s="51"/>
      <c r="G1039" s="2"/>
      <c r="H1039" s="2"/>
      <c r="I1039" s="2"/>
      <c r="J1039" s="2"/>
      <c r="K1039" s="2"/>
      <c r="L1039" s="2"/>
      <c r="M1039" s="4"/>
    </row>
    <row r="1040" spans="1:13" s="9" customFormat="1" x14ac:dyDescent="0.2">
      <c r="A1040" s="4"/>
      <c r="B1040" s="4"/>
      <c r="C1040" s="4"/>
      <c r="D1040" s="2"/>
      <c r="E1040" s="2"/>
      <c r="F1040" s="51"/>
      <c r="G1040" s="2"/>
      <c r="H1040" s="2"/>
      <c r="I1040" s="2"/>
      <c r="J1040" s="2"/>
      <c r="K1040" s="2"/>
      <c r="L1040" s="2"/>
      <c r="M1040" s="4"/>
    </row>
    <row r="1041" spans="1:13" s="9" customFormat="1" x14ac:dyDescent="0.2">
      <c r="A1041" s="4"/>
      <c r="B1041" s="4"/>
      <c r="C1041" s="4"/>
      <c r="D1041" s="2"/>
      <c r="E1041" s="2"/>
      <c r="F1041" s="51"/>
      <c r="G1041" s="2"/>
      <c r="H1041" s="2"/>
      <c r="I1041" s="2"/>
      <c r="J1041" s="2"/>
      <c r="K1041" s="2"/>
      <c r="L1041" s="2"/>
      <c r="M1041" s="4"/>
    </row>
    <row r="1042" spans="1:13" s="9" customFormat="1" x14ac:dyDescent="0.2">
      <c r="A1042" s="4"/>
      <c r="B1042" s="4"/>
      <c r="C1042" s="4"/>
      <c r="D1042" s="2"/>
      <c r="E1042" s="2"/>
      <c r="F1042" s="51"/>
      <c r="G1042" s="2"/>
      <c r="H1042" s="2"/>
      <c r="I1042" s="2"/>
      <c r="J1042" s="2"/>
      <c r="K1042" s="2"/>
      <c r="L1042" s="2"/>
      <c r="M1042" s="4"/>
    </row>
    <row r="1043" spans="1:13" s="9" customFormat="1" x14ac:dyDescent="0.2">
      <c r="A1043" s="4"/>
      <c r="B1043" s="4"/>
      <c r="C1043" s="4"/>
      <c r="D1043" s="2"/>
      <c r="E1043" s="2"/>
      <c r="F1043" s="51"/>
      <c r="G1043" s="2"/>
      <c r="H1043" s="2"/>
      <c r="I1043" s="2"/>
      <c r="J1043" s="2"/>
      <c r="K1043" s="2"/>
      <c r="L1043" s="2"/>
      <c r="M1043" s="4"/>
    </row>
    <row r="1044" spans="1:13" s="9" customFormat="1" x14ac:dyDescent="0.2">
      <c r="A1044" s="4"/>
      <c r="B1044" s="4"/>
      <c r="C1044" s="4"/>
      <c r="D1044" s="2"/>
      <c r="E1044" s="2"/>
      <c r="F1044" s="51"/>
      <c r="G1044" s="2"/>
      <c r="H1044" s="2"/>
      <c r="I1044" s="2"/>
      <c r="J1044" s="2"/>
      <c r="K1044" s="2"/>
      <c r="L1044" s="2"/>
      <c r="M1044" s="4"/>
    </row>
    <row r="1045" spans="1:13" s="9" customFormat="1" x14ac:dyDescent="0.2">
      <c r="A1045" s="4"/>
      <c r="B1045" s="4"/>
      <c r="C1045" s="4"/>
      <c r="D1045" s="2"/>
      <c r="E1045" s="2"/>
      <c r="F1045" s="51"/>
      <c r="G1045" s="2"/>
      <c r="H1045" s="2"/>
      <c r="I1045" s="2"/>
      <c r="J1045" s="2"/>
      <c r="K1045" s="2"/>
      <c r="L1045" s="2"/>
      <c r="M1045" s="4"/>
    </row>
    <row r="1046" spans="1:13" s="9" customFormat="1" x14ac:dyDescent="0.2">
      <c r="A1046" s="4"/>
      <c r="B1046" s="4"/>
      <c r="C1046" s="4"/>
      <c r="D1046" s="2"/>
      <c r="E1046" s="2"/>
      <c r="F1046" s="51"/>
      <c r="G1046" s="2"/>
      <c r="H1046" s="2"/>
      <c r="I1046" s="2"/>
      <c r="J1046" s="2"/>
      <c r="K1046" s="2"/>
      <c r="L1046" s="2"/>
      <c r="M1046" s="4"/>
    </row>
    <row r="1047" spans="1:13" s="9" customFormat="1" x14ac:dyDescent="0.2">
      <c r="A1047" s="4"/>
      <c r="B1047" s="4"/>
      <c r="C1047" s="4"/>
      <c r="D1047" s="2"/>
      <c r="E1047" s="2"/>
      <c r="F1047" s="51"/>
      <c r="G1047" s="2"/>
      <c r="H1047" s="2"/>
      <c r="I1047" s="2"/>
      <c r="J1047" s="2"/>
      <c r="K1047" s="2"/>
      <c r="L1047" s="2"/>
      <c r="M1047" s="4"/>
    </row>
    <row r="1048" spans="1:13" s="9" customFormat="1" x14ac:dyDescent="0.2">
      <c r="A1048" s="4"/>
      <c r="B1048" s="4"/>
      <c r="C1048" s="4"/>
      <c r="D1048" s="2"/>
      <c r="E1048" s="2"/>
      <c r="F1048" s="51"/>
      <c r="G1048" s="2"/>
      <c r="H1048" s="2"/>
      <c r="I1048" s="2"/>
      <c r="J1048" s="2"/>
      <c r="K1048" s="2"/>
      <c r="L1048" s="2"/>
      <c r="M1048" s="4"/>
    </row>
    <row r="1049" spans="1:13" s="9" customFormat="1" x14ac:dyDescent="0.2">
      <c r="A1049" s="4"/>
      <c r="B1049" s="4"/>
      <c r="C1049" s="4"/>
      <c r="D1049" s="2"/>
      <c r="E1049" s="2"/>
      <c r="F1049" s="51"/>
      <c r="G1049" s="2"/>
      <c r="H1049" s="2"/>
      <c r="I1049" s="2"/>
      <c r="J1049" s="2"/>
      <c r="K1049" s="2"/>
      <c r="L1049" s="2"/>
      <c r="M1049" s="4"/>
    </row>
    <row r="1050" spans="1:13" s="9" customFormat="1" x14ac:dyDescent="0.2">
      <c r="A1050" s="4"/>
      <c r="B1050" s="4"/>
      <c r="C1050" s="4"/>
      <c r="D1050" s="2"/>
      <c r="E1050" s="2"/>
      <c r="F1050" s="51"/>
      <c r="G1050" s="2"/>
      <c r="H1050" s="2"/>
      <c r="I1050" s="2"/>
      <c r="J1050" s="2"/>
      <c r="K1050" s="2"/>
      <c r="L1050" s="2"/>
      <c r="M1050" s="4"/>
    </row>
    <row r="1051" spans="1:13" s="9" customFormat="1" x14ac:dyDescent="0.2">
      <c r="A1051" s="4"/>
      <c r="B1051" s="4"/>
      <c r="C1051" s="4"/>
      <c r="D1051" s="2"/>
      <c r="E1051" s="2"/>
      <c r="F1051" s="51"/>
      <c r="G1051" s="2"/>
      <c r="H1051" s="2"/>
      <c r="I1051" s="2"/>
      <c r="J1051" s="2"/>
      <c r="K1051" s="2"/>
      <c r="L1051" s="2"/>
      <c r="M1051" s="4"/>
    </row>
    <row r="1052" spans="1:13" s="9" customFormat="1" x14ac:dyDescent="0.2">
      <c r="A1052" s="4"/>
      <c r="B1052" s="4"/>
      <c r="C1052" s="4"/>
      <c r="D1052" s="2"/>
      <c r="E1052" s="2"/>
      <c r="F1052" s="51"/>
      <c r="G1052" s="2"/>
      <c r="H1052" s="2"/>
      <c r="I1052" s="2"/>
      <c r="J1052" s="2"/>
      <c r="K1052" s="2"/>
      <c r="L1052" s="2"/>
      <c r="M1052" s="4"/>
    </row>
    <row r="1053" spans="1:13" s="9" customFormat="1" x14ac:dyDescent="0.2">
      <c r="A1053" s="4"/>
      <c r="B1053" s="4"/>
      <c r="C1053" s="4"/>
      <c r="D1053" s="2"/>
      <c r="E1053" s="2"/>
      <c r="F1053" s="51"/>
      <c r="G1053" s="2"/>
      <c r="H1053" s="2"/>
      <c r="I1053" s="2"/>
      <c r="J1053" s="2"/>
      <c r="K1053" s="2"/>
      <c r="L1053" s="2"/>
      <c r="M1053" s="4"/>
    </row>
    <row r="1054" spans="1:13" s="9" customFormat="1" x14ac:dyDescent="0.2">
      <c r="A1054" s="4"/>
      <c r="B1054" s="4"/>
      <c r="C1054" s="4"/>
      <c r="D1054" s="2"/>
      <c r="E1054" s="2"/>
      <c r="F1054" s="51"/>
      <c r="G1054" s="2"/>
      <c r="H1054" s="2"/>
      <c r="I1054" s="2"/>
      <c r="J1054" s="2"/>
      <c r="K1054" s="2"/>
      <c r="L1054" s="2"/>
      <c r="M1054" s="4"/>
    </row>
    <row r="1055" spans="1:13" s="9" customFormat="1" x14ac:dyDescent="0.2">
      <c r="A1055" s="4"/>
      <c r="B1055" s="4"/>
      <c r="C1055" s="4"/>
      <c r="D1055" s="2"/>
      <c r="E1055" s="2"/>
      <c r="F1055" s="51"/>
      <c r="G1055" s="2"/>
      <c r="H1055" s="2"/>
      <c r="I1055" s="2"/>
      <c r="J1055" s="2"/>
      <c r="K1055" s="2"/>
      <c r="L1055" s="2"/>
      <c r="M1055" s="4"/>
    </row>
    <row r="1056" spans="1:13" s="9" customFormat="1" x14ac:dyDescent="0.2">
      <c r="A1056" s="4"/>
      <c r="B1056" s="4"/>
      <c r="C1056" s="4"/>
      <c r="D1056" s="2"/>
      <c r="E1056" s="2"/>
      <c r="F1056" s="51"/>
      <c r="G1056" s="2"/>
      <c r="H1056" s="2"/>
      <c r="I1056" s="2"/>
      <c r="J1056" s="2"/>
      <c r="K1056" s="2"/>
      <c r="L1056" s="2"/>
      <c r="M1056" s="4"/>
    </row>
    <row r="1057" spans="1:13" s="9" customFormat="1" x14ac:dyDescent="0.2">
      <c r="A1057" s="4"/>
      <c r="B1057" s="4"/>
      <c r="C1057" s="4"/>
      <c r="D1057" s="2"/>
      <c r="E1057" s="2"/>
      <c r="F1057" s="51"/>
      <c r="G1057" s="2"/>
      <c r="H1057" s="2"/>
      <c r="I1057" s="2"/>
      <c r="J1057" s="2"/>
      <c r="K1057" s="2"/>
      <c r="L1057" s="2"/>
      <c r="M1057" s="4"/>
    </row>
    <row r="1058" spans="1:13" s="9" customFormat="1" x14ac:dyDescent="0.2">
      <c r="A1058" s="4"/>
      <c r="B1058" s="4"/>
      <c r="C1058" s="4"/>
      <c r="D1058" s="2"/>
      <c r="E1058" s="2"/>
      <c r="F1058" s="51"/>
      <c r="G1058" s="2"/>
      <c r="H1058" s="2"/>
      <c r="I1058" s="2"/>
      <c r="J1058" s="2"/>
      <c r="K1058" s="2"/>
      <c r="L1058" s="2"/>
      <c r="M1058" s="4"/>
    </row>
    <row r="1059" spans="1:13" s="9" customFormat="1" x14ac:dyDescent="0.2">
      <c r="A1059" s="4"/>
      <c r="B1059" s="4"/>
      <c r="C1059" s="4"/>
      <c r="D1059" s="2"/>
      <c r="E1059" s="2"/>
      <c r="F1059" s="51"/>
      <c r="G1059" s="2"/>
      <c r="H1059" s="2"/>
      <c r="I1059" s="2"/>
      <c r="J1059" s="2"/>
      <c r="K1059" s="2"/>
      <c r="L1059" s="2"/>
      <c r="M1059" s="4"/>
    </row>
    <row r="1060" spans="1:13" s="9" customFormat="1" x14ac:dyDescent="0.2">
      <c r="A1060" s="4"/>
      <c r="B1060" s="4"/>
      <c r="C1060" s="4"/>
      <c r="D1060" s="2"/>
      <c r="E1060" s="2"/>
      <c r="F1060" s="51"/>
      <c r="G1060" s="2"/>
      <c r="H1060" s="2"/>
      <c r="I1060" s="2"/>
      <c r="J1060" s="2"/>
      <c r="K1060" s="2"/>
      <c r="L1060" s="2"/>
      <c r="M1060" s="4"/>
    </row>
    <row r="1061" spans="1:13" s="9" customFormat="1" x14ac:dyDescent="0.2">
      <c r="A1061" s="4"/>
      <c r="B1061" s="4"/>
      <c r="C1061" s="4"/>
      <c r="D1061" s="2"/>
      <c r="E1061" s="2"/>
      <c r="F1061" s="51"/>
      <c r="G1061" s="2"/>
      <c r="H1061" s="2"/>
      <c r="I1061" s="2"/>
      <c r="J1061" s="2"/>
      <c r="K1061" s="2"/>
      <c r="L1061" s="2"/>
      <c r="M1061" s="4"/>
    </row>
    <row r="1062" spans="1:13" s="9" customFormat="1" x14ac:dyDescent="0.2">
      <c r="A1062" s="4"/>
      <c r="B1062" s="4"/>
      <c r="C1062" s="4"/>
      <c r="D1062" s="2"/>
      <c r="E1062" s="2"/>
      <c r="F1062" s="51"/>
      <c r="G1062" s="2"/>
      <c r="H1062" s="2"/>
      <c r="I1062" s="2"/>
      <c r="J1062" s="2"/>
      <c r="K1062" s="2"/>
      <c r="L1062" s="2"/>
      <c r="M1062" s="4"/>
    </row>
    <row r="1063" spans="1:13" s="9" customFormat="1" x14ac:dyDescent="0.2">
      <c r="A1063" s="4"/>
      <c r="B1063" s="4"/>
      <c r="C1063" s="4"/>
      <c r="D1063" s="2"/>
      <c r="E1063" s="2"/>
      <c r="F1063" s="51"/>
      <c r="G1063" s="2"/>
      <c r="H1063" s="2"/>
      <c r="I1063" s="2"/>
      <c r="J1063" s="2"/>
      <c r="K1063" s="2"/>
      <c r="L1063" s="2"/>
      <c r="M1063" s="4"/>
    </row>
    <row r="1064" spans="1:13" s="9" customFormat="1" x14ac:dyDescent="0.2">
      <c r="A1064" s="4"/>
      <c r="B1064" s="4"/>
      <c r="C1064" s="4"/>
      <c r="D1064" s="2"/>
      <c r="E1064" s="2"/>
      <c r="F1064" s="51"/>
      <c r="G1064" s="2"/>
      <c r="H1064" s="2"/>
      <c r="I1064" s="2"/>
      <c r="J1064" s="2"/>
      <c r="K1064" s="2"/>
      <c r="L1064" s="2"/>
      <c r="M1064" s="4"/>
    </row>
    <row r="1065" spans="1:13" s="9" customFormat="1" x14ac:dyDescent="0.2">
      <c r="A1065" s="4"/>
      <c r="B1065" s="4"/>
      <c r="C1065" s="4"/>
      <c r="D1065" s="2"/>
      <c r="E1065" s="2"/>
      <c r="F1065" s="51"/>
      <c r="G1065" s="2"/>
      <c r="H1065" s="2"/>
      <c r="I1065" s="2"/>
      <c r="J1065" s="2"/>
      <c r="K1065" s="2"/>
      <c r="L1065" s="2"/>
      <c r="M1065" s="4"/>
    </row>
    <row r="1066" spans="1:13" s="9" customFormat="1" x14ac:dyDescent="0.2">
      <c r="A1066" s="4"/>
      <c r="B1066" s="4"/>
      <c r="C1066" s="4"/>
      <c r="D1066" s="2"/>
      <c r="E1066" s="2"/>
      <c r="F1066" s="51"/>
      <c r="G1066" s="2"/>
      <c r="H1066" s="2"/>
      <c r="I1066" s="2"/>
      <c r="J1066" s="2"/>
      <c r="K1066" s="2"/>
      <c r="L1066" s="2"/>
      <c r="M1066" s="4"/>
    </row>
    <row r="1067" spans="1:13" s="9" customFormat="1" x14ac:dyDescent="0.2">
      <c r="A1067" s="4"/>
      <c r="B1067" s="4"/>
      <c r="C1067" s="4"/>
      <c r="D1067" s="2"/>
      <c r="E1067" s="2"/>
      <c r="F1067" s="51"/>
      <c r="G1067" s="2"/>
      <c r="H1067" s="2"/>
      <c r="I1067" s="2"/>
      <c r="J1067" s="2"/>
      <c r="K1067" s="2"/>
      <c r="L1067" s="2"/>
      <c r="M1067" s="4"/>
    </row>
    <row r="1068" spans="1:13" s="9" customFormat="1" x14ac:dyDescent="0.2">
      <c r="A1068" s="4"/>
      <c r="B1068" s="4"/>
      <c r="C1068" s="4"/>
      <c r="D1068" s="2"/>
      <c r="E1068" s="2"/>
      <c r="F1068" s="51"/>
      <c r="G1068" s="2"/>
      <c r="H1068" s="2"/>
      <c r="I1068" s="2"/>
      <c r="J1068" s="2"/>
      <c r="K1068" s="2"/>
      <c r="L1068" s="2"/>
      <c r="M1068" s="4"/>
    </row>
    <row r="1069" spans="1:13" s="9" customFormat="1" x14ac:dyDescent="0.2">
      <c r="A1069" s="4"/>
      <c r="B1069" s="4"/>
      <c r="C1069" s="4"/>
      <c r="D1069" s="2"/>
      <c r="E1069" s="2"/>
      <c r="F1069" s="51"/>
      <c r="G1069" s="2"/>
      <c r="H1069" s="2"/>
      <c r="I1069" s="2"/>
      <c r="J1069" s="2"/>
      <c r="K1069" s="2"/>
      <c r="L1069" s="2"/>
      <c r="M1069" s="4"/>
    </row>
    <row r="1070" spans="1:13" s="9" customFormat="1" x14ac:dyDescent="0.2">
      <c r="A1070" s="4"/>
      <c r="B1070" s="4"/>
      <c r="C1070" s="4"/>
      <c r="D1070" s="2"/>
      <c r="E1070" s="2"/>
      <c r="F1070" s="51"/>
      <c r="G1070" s="2"/>
      <c r="H1070" s="2"/>
      <c r="I1070" s="2"/>
      <c r="J1070" s="2"/>
      <c r="K1070" s="2"/>
      <c r="L1070" s="2"/>
      <c r="M1070" s="4"/>
    </row>
    <row r="1071" spans="1:13" s="9" customFormat="1" x14ac:dyDescent="0.2">
      <c r="A1071" s="4"/>
      <c r="B1071" s="4"/>
      <c r="C1071" s="4"/>
      <c r="D1071" s="2"/>
      <c r="E1071" s="2"/>
      <c r="F1071" s="51"/>
      <c r="G1071" s="2"/>
      <c r="H1071" s="2"/>
      <c r="I1071" s="2"/>
      <c r="J1071" s="2"/>
      <c r="K1071" s="2"/>
      <c r="L1071" s="2"/>
      <c r="M1071" s="4"/>
    </row>
    <row r="1072" spans="1:13" s="9" customFormat="1" x14ac:dyDescent="0.2">
      <c r="A1072" s="4"/>
      <c r="B1072" s="4"/>
      <c r="C1072" s="4"/>
      <c r="D1072" s="2"/>
      <c r="E1072" s="2"/>
      <c r="F1072" s="51"/>
      <c r="G1072" s="2"/>
      <c r="H1072" s="2"/>
      <c r="I1072" s="2"/>
      <c r="J1072" s="2"/>
      <c r="K1072" s="2"/>
      <c r="L1072" s="2"/>
      <c r="M1072" s="4"/>
    </row>
    <row r="1073" spans="1:13" s="9" customFormat="1" x14ac:dyDescent="0.2">
      <c r="A1073" s="4"/>
      <c r="B1073" s="4"/>
      <c r="C1073" s="4"/>
      <c r="D1073" s="2"/>
      <c r="E1073" s="2"/>
      <c r="F1073" s="51"/>
      <c r="G1073" s="2"/>
      <c r="H1073" s="2"/>
      <c r="I1073" s="2"/>
      <c r="J1073" s="2"/>
      <c r="K1073" s="2"/>
      <c r="L1073" s="2"/>
      <c r="M1073" s="4"/>
    </row>
    <row r="1074" spans="1:13" s="9" customFormat="1" x14ac:dyDescent="0.2">
      <c r="A1074" s="4"/>
      <c r="B1074" s="4"/>
      <c r="C1074" s="4"/>
      <c r="D1074" s="2"/>
      <c r="E1074" s="2"/>
      <c r="F1074" s="51"/>
      <c r="G1074" s="2"/>
      <c r="H1074" s="2"/>
      <c r="I1074" s="2"/>
      <c r="J1074" s="2"/>
      <c r="K1074" s="2"/>
      <c r="L1074" s="2"/>
      <c r="M1074" s="4"/>
    </row>
    <row r="1075" spans="1:13" s="9" customFormat="1" x14ac:dyDescent="0.2">
      <c r="A1075" s="4"/>
      <c r="B1075" s="4"/>
      <c r="C1075" s="4"/>
      <c r="D1075" s="2"/>
      <c r="E1075" s="2"/>
      <c r="F1075" s="51"/>
      <c r="G1075" s="2"/>
      <c r="H1075" s="2"/>
      <c r="I1075" s="2"/>
      <c r="J1075" s="2"/>
      <c r="K1075" s="2"/>
      <c r="L1075" s="2"/>
      <c r="M1075" s="4"/>
    </row>
    <row r="1076" spans="1:13" s="9" customFormat="1" x14ac:dyDescent="0.2">
      <c r="A1076" s="4"/>
      <c r="B1076" s="4"/>
      <c r="C1076" s="4"/>
      <c r="D1076" s="2"/>
      <c r="E1076" s="2"/>
      <c r="F1076" s="51"/>
      <c r="G1076" s="2"/>
      <c r="H1076" s="2"/>
      <c r="I1076" s="2"/>
      <c r="J1076" s="2"/>
      <c r="K1076" s="2"/>
      <c r="L1076" s="2"/>
      <c r="M1076" s="4"/>
    </row>
    <row r="1077" spans="1:13" s="9" customFormat="1" x14ac:dyDescent="0.2">
      <c r="A1077" s="4"/>
      <c r="B1077" s="4"/>
      <c r="C1077" s="4"/>
      <c r="D1077" s="2"/>
      <c r="E1077" s="2"/>
      <c r="F1077" s="51"/>
      <c r="G1077" s="2"/>
      <c r="H1077" s="2"/>
      <c r="I1077" s="2"/>
      <c r="J1077" s="2"/>
      <c r="K1077" s="2"/>
      <c r="L1077" s="2"/>
      <c r="M1077" s="4"/>
    </row>
    <row r="1078" spans="1:13" s="9" customFormat="1" x14ac:dyDescent="0.2">
      <c r="A1078" s="4"/>
      <c r="B1078" s="4"/>
      <c r="C1078" s="4"/>
      <c r="D1078" s="2"/>
      <c r="E1078" s="2"/>
      <c r="F1078" s="51"/>
      <c r="G1078" s="2"/>
      <c r="H1078" s="2"/>
      <c r="I1078" s="2"/>
      <c r="J1078" s="2"/>
      <c r="K1078" s="2"/>
      <c r="L1078" s="2"/>
      <c r="M1078" s="4"/>
    </row>
    <row r="1079" spans="1:13" s="9" customFormat="1" x14ac:dyDescent="0.2">
      <c r="A1079" s="4"/>
      <c r="B1079" s="4"/>
      <c r="C1079" s="4"/>
      <c r="D1079" s="2"/>
      <c r="E1079" s="2"/>
      <c r="F1079" s="51"/>
      <c r="G1079" s="2"/>
      <c r="H1079" s="2"/>
      <c r="I1079" s="2"/>
      <c r="J1079" s="2"/>
      <c r="K1079" s="2"/>
      <c r="L1079" s="2"/>
      <c r="M1079" s="4"/>
    </row>
    <row r="1080" spans="1:13" s="9" customFormat="1" x14ac:dyDescent="0.2">
      <c r="A1080" s="4"/>
      <c r="B1080" s="4"/>
      <c r="C1080" s="4"/>
      <c r="D1080" s="2"/>
      <c r="E1080" s="2"/>
      <c r="F1080" s="51"/>
      <c r="G1080" s="2"/>
      <c r="H1080" s="2"/>
      <c r="I1080" s="2"/>
      <c r="J1080" s="2"/>
      <c r="K1080" s="2"/>
      <c r="L1080" s="2"/>
      <c r="M1080" s="4"/>
    </row>
    <row r="1081" spans="1:13" s="9" customFormat="1" x14ac:dyDescent="0.2">
      <c r="A1081" s="4"/>
      <c r="B1081" s="4"/>
      <c r="C1081" s="4"/>
      <c r="D1081" s="2"/>
      <c r="E1081" s="2"/>
      <c r="F1081" s="51"/>
      <c r="G1081" s="2"/>
      <c r="H1081" s="2"/>
      <c r="I1081" s="2"/>
      <c r="J1081" s="2"/>
      <c r="K1081" s="2"/>
      <c r="L1081" s="2"/>
      <c r="M1081" s="4"/>
    </row>
    <row r="1082" spans="1:13" s="9" customFormat="1" x14ac:dyDescent="0.2">
      <c r="A1082" s="4"/>
      <c r="B1082" s="4"/>
      <c r="C1082" s="4"/>
      <c r="D1082" s="2"/>
      <c r="E1082" s="2"/>
      <c r="F1082" s="51"/>
      <c r="G1082" s="2"/>
      <c r="H1082" s="2"/>
      <c r="I1082" s="2"/>
      <c r="J1082" s="2"/>
      <c r="K1082" s="2"/>
      <c r="L1082" s="2"/>
      <c r="M1082" s="4"/>
    </row>
    <row r="1083" spans="1:13" s="9" customFormat="1" x14ac:dyDescent="0.2">
      <c r="A1083" s="4"/>
      <c r="B1083" s="4"/>
      <c r="C1083" s="4"/>
      <c r="D1083" s="2"/>
      <c r="E1083" s="2"/>
      <c r="F1083" s="51"/>
      <c r="G1083" s="2"/>
      <c r="H1083" s="2"/>
      <c r="I1083" s="2"/>
      <c r="J1083" s="2"/>
      <c r="K1083" s="2"/>
      <c r="L1083" s="2"/>
      <c r="M1083" s="4"/>
    </row>
    <row r="1084" spans="1:13" s="9" customFormat="1" x14ac:dyDescent="0.2">
      <c r="A1084" s="4"/>
      <c r="B1084" s="4"/>
      <c r="C1084" s="4"/>
      <c r="D1084" s="2"/>
      <c r="E1084" s="2"/>
      <c r="F1084" s="51"/>
      <c r="G1084" s="2"/>
      <c r="H1084" s="2"/>
      <c r="I1084" s="2"/>
      <c r="J1084" s="2"/>
      <c r="K1084" s="2"/>
      <c r="L1084" s="2"/>
      <c r="M1084" s="4"/>
    </row>
    <row r="1085" spans="1:13" s="9" customFormat="1" x14ac:dyDescent="0.2">
      <c r="A1085" s="4"/>
      <c r="B1085" s="4"/>
      <c r="C1085" s="4"/>
      <c r="D1085" s="2"/>
      <c r="E1085" s="2"/>
      <c r="F1085" s="51"/>
      <c r="G1085" s="2"/>
      <c r="H1085" s="2"/>
      <c r="I1085" s="2"/>
      <c r="J1085" s="2"/>
      <c r="K1085" s="2"/>
      <c r="L1085" s="2"/>
      <c r="M1085" s="4"/>
    </row>
    <row r="1086" spans="1:13" s="9" customFormat="1" x14ac:dyDescent="0.2">
      <c r="A1086" s="4"/>
      <c r="B1086" s="4"/>
      <c r="C1086" s="4"/>
      <c r="D1086" s="2"/>
      <c r="E1086" s="2"/>
      <c r="F1086" s="51"/>
      <c r="G1086" s="2"/>
      <c r="H1086" s="2"/>
      <c r="I1086" s="2"/>
      <c r="J1086" s="2"/>
      <c r="K1086" s="2"/>
      <c r="L1086" s="2"/>
      <c r="M1086" s="4"/>
    </row>
    <row r="1087" spans="1:13" s="9" customFormat="1" x14ac:dyDescent="0.2">
      <c r="A1087" s="4"/>
      <c r="B1087" s="4"/>
      <c r="C1087" s="4"/>
      <c r="D1087" s="2"/>
      <c r="E1087" s="2"/>
      <c r="F1087" s="51"/>
      <c r="G1087" s="2"/>
      <c r="H1087" s="2"/>
      <c r="I1087" s="2"/>
      <c r="J1087" s="2"/>
      <c r="K1087" s="2"/>
      <c r="L1087" s="2"/>
      <c r="M1087" s="4"/>
    </row>
    <row r="1088" spans="1:13" s="9" customFormat="1" x14ac:dyDescent="0.2">
      <c r="A1088" s="4"/>
      <c r="B1088" s="4"/>
      <c r="C1088" s="4"/>
      <c r="D1088" s="2"/>
      <c r="E1088" s="2"/>
      <c r="F1088" s="51"/>
      <c r="G1088" s="2"/>
      <c r="H1088" s="2"/>
      <c r="I1088" s="2"/>
      <c r="J1088" s="2"/>
      <c r="K1088" s="2"/>
      <c r="L1088" s="2"/>
      <c r="M1088" s="4"/>
    </row>
    <row r="1089" spans="1:13" s="9" customFormat="1" x14ac:dyDescent="0.2">
      <c r="A1089" s="4"/>
      <c r="B1089" s="4"/>
      <c r="C1089" s="4"/>
      <c r="D1089" s="2"/>
      <c r="E1089" s="2"/>
      <c r="F1089" s="51"/>
      <c r="G1089" s="2"/>
      <c r="H1089" s="2"/>
      <c r="I1089" s="2"/>
      <c r="J1089" s="2"/>
      <c r="K1089" s="2"/>
      <c r="L1089" s="2"/>
      <c r="M1089" s="4"/>
    </row>
    <row r="1090" spans="1:13" s="9" customFormat="1" x14ac:dyDescent="0.2">
      <c r="A1090" s="4"/>
      <c r="B1090" s="4"/>
      <c r="C1090" s="4"/>
      <c r="D1090" s="2"/>
      <c r="E1090" s="2"/>
      <c r="F1090" s="51"/>
      <c r="G1090" s="2"/>
      <c r="H1090" s="2"/>
      <c r="I1090" s="2"/>
      <c r="J1090" s="2"/>
      <c r="K1090" s="2"/>
      <c r="L1090" s="2"/>
      <c r="M1090" s="4"/>
    </row>
    <row r="1091" spans="1:13" s="9" customFormat="1" x14ac:dyDescent="0.2">
      <c r="A1091" s="4"/>
      <c r="B1091" s="4"/>
      <c r="C1091" s="4"/>
      <c r="D1091" s="2"/>
      <c r="E1091" s="2"/>
      <c r="F1091" s="51"/>
      <c r="G1091" s="2"/>
      <c r="H1091" s="2"/>
      <c r="I1091" s="2"/>
      <c r="J1091" s="2"/>
      <c r="K1091" s="2"/>
      <c r="L1091" s="2"/>
      <c r="M1091" s="4"/>
    </row>
    <row r="1092" spans="1:13" s="9" customFormat="1" x14ac:dyDescent="0.2">
      <c r="A1092" s="4"/>
      <c r="B1092" s="4"/>
      <c r="C1092" s="4"/>
      <c r="D1092" s="2"/>
      <c r="E1092" s="2"/>
      <c r="F1092" s="51"/>
      <c r="G1092" s="2"/>
      <c r="H1092" s="2"/>
      <c r="I1092" s="2"/>
      <c r="J1092" s="2"/>
      <c r="K1092" s="2"/>
      <c r="L1092" s="2"/>
      <c r="M1092" s="4"/>
    </row>
    <row r="1093" spans="1:13" s="9" customFormat="1" x14ac:dyDescent="0.2">
      <c r="A1093" s="4"/>
      <c r="B1093" s="4"/>
      <c r="C1093" s="4"/>
      <c r="D1093" s="2"/>
      <c r="E1093" s="2"/>
      <c r="F1093" s="51"/>
      <c r="G1093" s="2"/>
      <c r="H1093" s="2"/>
      <c r="I1093" s="2"/>
      <c r="J1093" s="2"/>
      <c r="K1093" s="2"/>
      <c r="L1093" s="2"/>
      <c r="M1093" s="4"/>
    </row>
    <row r="1094" spans="1:13" s="9" customFormat="1" x14ac:dyDescent="0.2">
      <c r="A1094" s="4"/>
      <c r="B1094" s="4"/>
      <c r="C1094" s="4"/>
      <c r="D1094" s="2"/>
      <c r="E1094" s="2"/>
      <c r="F1094" s="51"/>
      <c r="G1094" s="2"/>
      <c r="H1094" s="2"/>
      <c r="I1094" s="2"/>
      <c r="J1094" s="2"/>
      <c r="K1094" s="2"/>
      <c r="L1094" s="2"/>
      <c r="M1094" s="4"/>
    </row>
    <row r="1095" spans="1:13" s="9" customFormat="1" x14ac:dyDescent="0.2">
      <c r="A1095" s="4"/>
      <c r="B1095" s="4"/>
      <c r="C1095" s="4"/>
      <c r="D1095" s="2"/>
      <c r="E1095" s="2"/>
      <c r="F1095" s="51"/>
      <c r="G1095" s="2"/>
      <c r="H1095" s="2"/>
      <c r="I1095" s="2"/>
      <c r="J1095" s="2"/>
      <c r="K1095" s="2"/>
      <c r="L1095" s="2"/>
      <c r="M1095" s="4"/>
    </row>
    <row r="1096" spans="1:13" s="9" customFormat="1" x14ac:dyDescent="0.2">
      <c r="A1096" s="4"/>
      <c r="B1096" s="4"/>
      <c r="C1096" s="4"/>
      <c r="D1096" s="2"/>
      <c r="E1096" s="2"/>
      <c r="F1096" s="51"/>
      <c r="G1096" s="2"/>
      <c r="H1096" s="2"/>
      <c r="I1096" s="2"/>
      <c r="J1096" s="2"/>
      <c r="K1096" s="2"/>
      <c r="L1096" s="2"/>
      <c r="M1096" s="4"/>
    </row>
    <row r="1097" spans="1:13" s="9" customFormat="1" x14ac:dyDescent="0.2">
      <c r="A1097" s="4"/>
      <c r="B1097" s="4"/>
      <c r="C1097" s="4"/>
      <c r="D1097" s="2"/>
      <c r="E1097" s="2"/>
      <c r="F1097" s="51"/>
      <c r="G1097" s="2"/>
      <c r="H1097" s="2"/>
      <c r="I1097" s="2"/>
      <c r="J1097" s="2"/>
      <c r="K1097" s="2"/>
      <c r="L1097" s="2"/>
      <c r="M1097" s="4"/>
    </row>
    <row r="1098" spans="1:13" s="9" customFormat="1" x14ac:dyDescent="0.2">
      <c r="A1098" s="4"/>
      <c r="B1098" s="4"/>
      <c r="C1098" s="4"/>
      <c r="D1098" s="2"/>
      <c r="E1098" s="2"/>
      <c r="F1098" s="51"/>
      <c r="G1098" s="2"/>
      <c r="H1098" s="2"/>
      <c r="I1098" s="2"/>
      <c r="J1098" s="2"/>
      <c r="K1098" s="2"/>
      <c r="L1098" s="2"/>
      <c r="M1098" s="4"/>
    </row>
    <row r="1099" spans="1:13" s="9" customFormat="1" x14ac:dyDescent="0.2">
      <c r="A1099" s="4"/>
      <c r="B1099" s="4"/>
      <c r="C1099" s="4"/>
      <c r="D1099" s="2"/>
      <c r="E1099" s="2"/>
      <c r="F1099" s="51"/>
      <c r="G1099" s="2"/>
      <c r="H1099" s="2"/>
      <c r="I1099" s="2"/>
      <c r="J1099" s="2"/>
      <c r="K1099" s="2"/>
      <c r="L1099" s="2"/>
      <c r="M1099" s="4"/>
    </row>
    <row r="1100" spans="1:13" s="9" customFormat="1" x14ac:dyDescent="0.2">
      <c r="A1100" s="4"/>
      <c r="B1100" s="4"/>
      <c r="C1100" s="4"/>
      <c r="D1100" s="2"/>
      <c r="E1100" s="2"/>
      <c r="F1100" s="51"/>
      <c r="G1100" s="2"/>
      <c r="H1100" s="2"/>
      <c r="I1100" s="2"/>
      <c r="J1100" s="2"/>
      <c r="K1100" s="2"/>
      <c r="L1100" s="2"/>
      <c r="M1100" s="4"/>
    </row>
    <row r="1101" spans="1:13" s="9" customFormat="1" x14ac:dyDescent="0.2">
      <c r="A1101" s="4"/>
      <c r="B1101" s="4"/>
      <c r="C1101" s="4"/>
      <c r="D1101" s="2"/>
      <c r="E1101" s="2"/>
      <c r="F1101" s="51"/>
      <c r="G1101" s="2"/>
      <c r="H1101" s="2"/>
      <c r="I1101" s="2"/>
      <c r="J1101" s="2"/>
      <c r="K1101" s="2"/>
      <c r="L1101" s="2"/>
      <c r="M1101" s="4"/>
    </row>
    <row r="1102" spans="1:13" s="9" customFormat="1" x14ac:dyDescent="0.2">
      <c r="A1102" s="4"/>
      <c r="B1102" s="4"/>
      <c r="C1102" s="4"/>
      <c r="D1102" s="2"/>
      <c r="E1102" s="2"/>
      <c r="F1102" s="51"/>
      <c r="G1102" s="2"/>
      <c r="H1102" s="2"/>
      <c r="I1102" s="2"/>
      <c r="J1102" s="2"/>
      <c r="K1102" s="2"/>
      <c r="L1102" s="2"/>
      <c r="M1102" s="4"/>
    </row>
    <row r="1103" spans="1:13" s="9" customFormat="1" x14ac:dyDescent="0.2">
      <c r="A1103" s="4"/>
      <c r="B1103" s="4"/>
      <c r="C1103" s="4"/>
      <c r="D1103" s="2"/>
      <c r="E1103" s="2"/>
      <c r="F1103" s="51"/>
      <c r="G1103" s="2"/>
      <c r="H1103" s="2"/>
      <c r="I1103" s="2"/>
      <c r="J1103" s="2"/>
      <c r="K1103" s="2"/>
      <c r="L1103" s="2"/>
      <c r="M1103" s="4"/>
    </row>
    <row r="1104" spans="1:13" s="9" customFormat="1" x14ac:dyDescent="0.2">
      <c r="A1104" s="4"/>
      <c r="B1104" s="4"/>
      <c r="C1104" s="4"/>
      <c r="D1104" s="2"/>
      <c r="E1104" s="2"/>
      <c r="F1104" s="51"/>
      <c r="G1104" s="2"/>
      <c r="H1104" s="2"/>
      <c r="I1104" s="2"/>
      <c r="J1104" s="2"/>
      <c r="K1104" s="2"/>
      <c r="L1104" s="2"/>
      <c r="M1104" s="4"/>
    </row>
    <row r="1105" spans="1:13" s="9" customFormat="1" x14ac:dyDescent="0.2">
      <c r="A1105" s="4"/>
      <c r="B1105" s="4"/>
      <c r="C1105" s="4"/>
      <c r="D1105" s="2"/>
      <c r="E1105" s="2"/>
      <c r="F1105" s="51"/>
      <c r="G1105" s="2"/>
      <c r="H1105" s="2"/>
      <c r="I1105" s="2"/>
      <c r="J1105" s="2"/>
      <c r="K1105" s="2"/>
      <c r="L1105" s="2"/>
      <c r="M1105" s="4"/>
    </row>
    <row r="1106" spans="1:13" s="9" customFormat="1" x14ac:dyDescent="0.2">
      <c r="A1106" s="4"/>
      <c r="B1106" s="4"/>
      <c r="C1106" s="4"/>
      <c r="D1106" s="2"/>
      <c r="E1106" s="2"/>
      <c r="F1106" s="51"/>
      <c r="G1106" s="2"/>
      <c r="H1106" s="2"/>
      <c r="I1106" s="2"/>
      <c r="J1106" s="2"/>
      <c r="K1106" s="2"/>
      <c r="L1106" s="2"/>
      <c r="M1106" s="4"/>
    </row>
    <row r="1107" spans="1:13" s="9" customFormat="1" x14ac:dyDescent="0.2">
      <c r="A1107" s="4"/>
      <c r="B1107" s="4"/>
      <c r="C1107" s="4"/>
      <c r="D1107" s="2"/>
      <c r="E1107" s="2"/>
      <c r="F1107" s="51"/>
      <c r="G1107" s="2"/>
      <c r="H1107" s="2"/>
      <c r="I1107" s="2"/>
      <c r="J1107" s="2"/>
      <c r="K1107" s="2"/>
      <c r="L1107" s="2"/>
      <c r="M1107" s="4"/>
    </row>
    <row r="1108" spans="1:13" s="9" customFormat="1" x14ac:dyDescent="0.2">
      <c r="A1108" s="4"/>
      <c r="B1108" s="4"/>
      <c r="C1108" s="4"/>
      <c r="D1108" s="2"/>
      <c r="E1108" s="2"/>
      <c r="F1108" s="51"/>
      <c r="G1108" s="2"/>
      <c r="H1108" s="2"/>
      <c r="I1108" s="2"/>
      <c r="J1108" s="2"/>
      <c r="K1108" s="2"/>
      <c r="L1108" s="2"/>
      <c r="M1108" s="4"/>
    </row>
    <row r="1109" spans="1:13" s="9" customFormat="1" x14ac:dyDescent="0.2">
      <c r="A1109" s="4"/>
      <c r="B1109" s="4"/>
      <c r="C1109" s="4"/>
      <c r="D1109" s="2"/>
      <c r="E1109" s="2"/>
      <c r="F1109" s="51"/>
      <c r="G1109" s="2"/>
      <c r="H1109" s="2"/>
      <c r="I1109" s="2"/>
      <c r="J1109" s="2"/>
      <c r="K1109" s="2"/>
      <c r="L1109" s="2"/>
      <c r="M1109" s="4"/>
    </row>
    <row r="1110" spans="1:13" s="9" customFormat="1" x14ac:dyDescent="0.2">
      <c r="A1110" s="4"/>
      <c r="B1110" s="4"/>
      <c r="C1110" s="4"/>
      <c r="D1110" s="2"/>
      <c r="E1110" s="2"/>
      <c r="F1110" s="51"/>
      <c r="G1110" s="2"/>
      <c r="H1110" s="2"/>
      <c r="I1110" s="2"/>
      <c r="J1110" s="2"/>
      <c r="K1110" s="2"/>
      <c r="L1110" s="2"/>
      <c r="M1110" s="4"/>
    </row>
    <row r="1111" spans="1:13" s="9" customFormat="1" x14ac:dyDescent="0.2">
      <c r="A1111" s="4"/>
      <c r="B1111" s="4"/>
      <c r="C1111" s="4"/>
      <c r="D1111" s="2"/>
      <c r="E1111" s="2"/>
      <c r="F1111" s="51"/>
      <c r="G1111" s="2"/>
      <c r="H1111" s="2"/>
      <c r="I1111" s="2"/>
      <c r="J1111" s="2"/>
      <c r="K1111" s="2"/>
      <c r="L1111" s="2"/>
      <c r="M1111" s="4"/>
    </row>
    <row r="1112" spans="1:13" s="9" customFormat="1" x14ac:dyDescent="0.2">
      <c r="A1112" s="4"/>
      <c r="B1112" s="4"/>
      <c r="C1112" s="4"/>
      <c r="D1112" s="2"/>
      <c r="E1112" s="2"/>
      <c r="F1112" s="51"/>
      <c r="G1112" s="2"/>
      <c r="H1112" s="2"/>
      <c r="I1112" s="2"/>
      <c r="J1112" s="2"/>
      <c r="K1112" s="2"/>
      <c r="L1112" s="2"/>
      <c r="M1112" s="4"/>
    </row>
    <row r="1113" spans="1:13" s="9" customFormat="1" x14ac:dyDescent="0.2">
      <c r="A1113" s="4"/>
      <c r="B1113" s="4"/>
      <c r="C1113" s="4"/>
      <c r="D1113" s="2"/>
      <c r="E1113" s="2"/>
      <c r="F1113" s="51"/>
      <c r="G1113" s="2"/>
      <c r="H1113" s="2"/>
      <c r="I1113" s="2"/>
      <c r="J1113" s="2"/>
      <c r="K1113" s="2"/>
      <c r="L1113" s="2"/>
      <c r="M1113" s="4"/>
    </row>
    <row r="1114" spans="1:13" s="9" customFormat="1" x14ac:dyDescent="0.2">
      <c r="A1114" s="4"/>
      <c r="B1114" s="4"/>
      <c r="C1114" s="4"/>
      <c r="D1114" s="2"/>
      <c r="E1114" s="2"/>
      <c r="F1114" s="51"/>
      <c r="G1114" s="2"/>
      <c r="H1114" s="2"/>
      <c r="I1114" s="2"/>
      <c r="J1114" s="2"/>
      <c r="K1114" s="2"/>
      <c r="L1114" s="2"/>
      <c r="M1114" s="4"/>
    </row>
    <row r="1115" spans="1:13" s="9" customFormat="1" x14ac:dyDescent="0.2">
      <c r="A1115" s="4"/>
      <c r="B1115" s="4"/>
      <c r="C1115" s="4"/>
      <c r="D1115" s="2"/>
      <c r="E1115" s="2"/>
      <c r="F1115" s="51"/>
      <c r="G1115" s="2"/>
      <c r="H1115" s="2"/>
      <c r="I1115" s="2"/>
      <c r="J1115" s="2"/>
      <c r="K1115" s="2"/>
      <c r="L1115" s="2"/>
      <c r="M1115" s="4"/>
    </row>
    <row r="1116" spans="1:13" s="9" customFormat="1" x14ac:dyDescent="0.2">
      <c r="A1116" s="4"/>
      <c r="B1116" s="4"/>
      <c r="C1116" s="4"/>
      <c r="D1116" s="2"/>
      <c r="E1116" s="2"/>
      <c r="F1116" s="51"/>
      <c r="G1116" s="2"/>
      <c r="H1116" s="2"/>
      <c r="I1116" s="2"/>
      <c r="J1116" s="2"/>
      <c r="K1116" s="2"/>
      <c r="L1116" s="2"/>
      <c r="M1116" s="4"/>
    </row>
    <row r="1117" spans="1:13" s="9" customFormat="1" x14ac:dyDescent="0.2">
      <c r="A1117" s="4"/>
      <c r="B1117" s="4"/>
      <c r="C1117" s="4"/>
      <c r="D1117" s="2"/>
      <c r="E1117" s="2"/>
      <c r="F1117" s="51"/>
      <c r="G1117" s="2"/>
      <c r="H1117" s="2"/>
      <c r="I1117" s="2"/>
      <c r="J1117" s="2"/>
      <c r="K1117" s="2"/>
      <c r="L1117" s="2"/>
      <c r="M1117" s="4"/>
    </row>
    <row r="1118" spans="1:13" s="9" customFormat="1" x14ac:dyDescent="0.2">
      <c r="A1118" s="4"/>
      <c r="B1118" s="4"/>
      <c r="C1118" s="4"/>
      <c r="D1118" s="2"/>
      <c r="E1118" s="2"/>
      <c r="F1118" s="51"/>
      <c r="G1118" s="2"/>
      <c r="H1118" s="2"/>
      <c r="I1118" s="2"/>
      <c r="J1118" s="2"/>
      <c r="K1118" s="2"/>
      <c r="L1118" s="2"/>
      <c r="M1118" s="4"/>
    </row>
    <row r="1119" spans="1:13" s="9" customFormat="1" x14ac:dyDescent="0.2">
      <c r="A1119" s="4"/>
      <c r="B1119" s="4"/>
      <c r="C1119" s="4"/>
      <c r="D1119" s="2"/>
      <c r="E1119" s="2"/>
      <c r="F1119" s="51"/>
      <c r="G1119" s="2"/>
      <c r="H1119" s="2"/>
      <c r="I1119" s="2"/>
      <c r="J1119" s="2"/>
      <c r="K1119" s="2"/>
      <c r="L1119" s="2"/>
      <c r="M1119" s="4"/>
    </row>
    <row r="1120" spans="1:13" s="9" customFormat="1" x14ac:dyDescent="0.2">
      <c r="A1120" s="4"/>
      <c r="B1120" s="4"/>
      <c r="C1120" s="4"/>
      <c r="D1120" s="2"/>
      <c r="E1120" s="2"/>
      <c r="F1120" s="51"/>
      <c r="G1120" s="2"/>
      <c r="H1120" s="2"/>
      <c r="I1120" s="2"/>
      <c r="J1120" s="2"/>
      <c r="K1120" s="2"/>
      <c r="L1120" s="2"/>
      <c r="M1120" s="4"/>
    </row>
    <row r="1121" spans="1:13" s="9" customFormat="1" x14ac:dyDescent="0.2">
      <c r="A1121" s="4"/>
      <c r="B1121" s="4"/>
      <c r="C1121" s="4"/>
      <c r="D1121" s="2"/>
      <c r="E1121" s="2"/>
      <c r="F1121" s="51"/>
      <c r="G1121" s="2"/>
      <c r="H1121" s="2"/>
      <c r="I1121" s="2"/>
      <c r="J1121" s="2"/>
      <c r="K1121" s="2"/>
      <c r="L1121" s="2"/>
      <c r="M1121" s="4"/>
    </row>
    <row r="1122" spans="1:13" s="9" customFormat="1" x14ac:dyDescent="0.2">
      <c r="A1122" s="4"/>
      <c r="B1122" s="4"/>
      <c r="C1122" s="4"/>
      <c r="D1122" s="2"/>
      <c r="E1122" s="2"/>
      <c r="F1122" s="51"/>
      <c r="G1122" s="2"/>
      <c r="H1122" s="2"/>
      <c r="I1122" s="2"/>
      <c r="J1122" s="2"/>
      <c r="K1122" s="2"/>
      <c r="L1122" s="2"/>
      <c r="M1122" s="4"/>
    </row>
    <row r="1123" spans="1:13" s="9" customFormat="1" x14ac:dyDescent="0.2">
      <c r="A1123" s="4"/>
      <c r="B1123" s="4"/>
      <c r="C1123" s="4"/>
      <c r="D1123" s="2"/>
      <c r="E1123" s="2"/>
      <c r="F1123" s="51"/>
      <c r="G1123" s="2"/>
      <c r="H1123" s="2"/>
      <c r="I1123" s="2"/>
      <c r="J1123" s="2"/>
      <c r="K1123" s="2"/>
      <c r="L1123" s="2"/>
      <c r="M1123" s="4"/>
    </row>
    <row r="1124" spans="1:13" s="9" customFormat="1" x14ac:dyDescent="0.2">
      <c r="A1124" s="4"/>
      <c r="B1124" s="4"/>
      <c r="C1124" s="4"/>
      <c r="D1124" s="2"/>
      <c r="E1124" s="2"/>
      <c r="F1124" s="51"/>
      <c r="G1124" s="2"/>
      <c r="H1124" s="2"/>
      <c r="I1124" s="2"/>
      <c r="J1124" s="2"/>
      <c r="K1124" s="2"/>
      <c r="L1124" s="2"/>
      <c r="M1124" s="4"/>
    </row>
    <row r="1125" spans="1:13" s="9" customFormat="1" x14ac:dyDescent="0.2">
      <c r="A1125" s="4"/>
      <c r="B1125" s="4"/>
      <c r="C1125" s="4"/>
      <c r="D1125" s="2"/>
      <c r="E1125" s="2"/>
      <c r="F1125" s="51"/>
      <c r="G1125" s="2"/>
      <c r="H1125" s="2"/>
      <c r="I1125" s="2"/>
      <c r="J1125" s="2"/>
      <c r="K1125" s="2"/>
      <c r="L1125" s="2"/>
      <c r="M1125" s="4"/>
    </row>
    <row r="1126" spans="1:13" s="9" customFormat="1" x14ac:dyDescent="0.2">
      <c r="A1126" s="4"/>
      <c r="B1126" s="4"/>
      <c r="C1126" s="4"/>
      <c r="D1126" s="2"/>
      <c r="E1126" s="2"/>
      <c r="F1126" s="51"/>
      <c r="G1126" s="2"/>
      <c r="H1126" s="2"/>
      <c r="I1126" s="2"/>
      <c r="J1126" s="2"/>
      <c r="K1126" s="2"/>
      <c r="L1126" s="2"/>
      <c r="M1126" s="4"/>
    </row>
    <row r="1127" spans="1:13" s="9" customFormat="1" x14ac:dyDescent="0.2">
      <c r="A1127" s="4"/>
      <c r="B1127" s="4"/>
      <c r="C1127" s="4"/>
      <c r="D1127" s="2"/>
      <c r="E1127" s="2"/>
      <c r="F1127" s="51"/>
      <c r="G1127" s="2"/>
      <c r="H1127" s="2"/>
      <c r="I1127" s="2"/>
      <c r="J1127" s="2"/>
      <c r="K1127" s="2"/>
      <c r="L1127" s="2"/>
      <c r="M1127" s="4"/>
    </row>
    <row r="1128" spans="1:13" s="9" customFormat="1" x14ac:dyDescent="0.2">
      <c r="A1128" s="4"/>
      <c r="B1128" s="4"/>
      <c r="C1128" s="4"/>
      <c r="D1128" s="2"/>
      <c r="E1128" s="2"/>
      <c r="F1128" s="51"/>
      <c r="G1128" s="2"/>
      <c r="H1128" s="2"/>
      <c r="I1128" s="2"/>
      <c r="J1128" s="2"/>
      <c r="K1128" s="2"/>
      <c r="L1128" s="2"/>
      <c r="M1128" s="4"/>
    </row>
    <row r="1129" spans="1:13" s="9" customFormat="1" x14ac:dyDescent="0.2">
      <c r="A1129" s="4"/>
      <c r="B1129" s="4"/>
      <c r="C1129" s="4"/>
      <c r="D1129" s="2"/>
      <c r="E1129" s="2"/>
      <c r="F1129" s="51"/>
      <c r="G1129" s="2"/>
      <c r="H1129" s="2"/>
      <c r="I1129" s="2"/>
      <c r="J1129" s="2"/>
      <c r="K1129" s="2"/>
      <c r="L1129" s="2"/>
      <c r="M1129" s="4"/>
    </row>
    <row r="1130" spans="1:13" s="9" customFormat="1" x14ac:dyDescent="0.2">
      <c r="A1130" s="4"/>
      <c r="B1130" s="4"/>
      <c r="C1130" s="4"/>
      <c r="D1130" s="2"/>
      <c r="E1130" s="2"/>
      <c r="F1130" s="51"/>
      <c r="G1130" s="2"/>
      <c r="H1130" s="2"/>
      <c r="I1130" s="2"/>
      <c r="J1130" s="2"/>
      <c r="K1130" s="2"/>
      <c r="L1130" s="2"/>
      <c r="M1130" s="4"/>
    </row>
    <row r="1131" spans="1:13" s="9" customFormat="1" x14ac:dyDescent="0.2">
      <c r="A1131" s="4"/>
      <c r="B1131" s="4"/>
      <c r="C1131" s="4"/>
      <c r="D1131" s="2"/>
      <c r="E1131" s="2"/>
      <c r="F1131" s="51"/>
      <c r="G1131" s="2"/>
      <c r="H1131" s="2"/>
      <c r="I1131" s="2"/>
      <c r="J1131" s="2"/>
      <c r="K1131" s="2"/>
      <c r="L1131" s="2"/>
      <c r="M1131" s="4"/>
    </row>
    <row r="1132" spans="1:13" s="9" customFormat="1" x14ac:dyDescent="0.2">
      <c r="A1132" s="4"/>
      <c r="B1132" s="4"/>
      <c r="C1132" s="4"/>
      <c r="D1132" s="2"/>
      <c r="E1132" s="2"/>
      <c r="F1132" s="51"/>
      <c r="G1132" s="2"/>
      <c r="H1132" s="2"/>
      <c r="I1132" s="2"/>
      <c r="J1132" s="2"/>
      <c r="K1132" s="2"/>
      <c r="L1132" s="2"/>
      <c r="M1132" s="4"/>
    </row>
    <row r="1133" spans="1:13" s="9" customFormat="1" x14ac:dyDescent="0.2">
      <c r="A1133" s="4"/>
      <c r="B1133" s="4"/>
      <c r="C1133" s="4"/>
      <c r="D1133" s="2"/>
      <c r="E1133" s="2"/>
      <c r="F1133" s="51"/>
      <c r="G1133" s="2"/>
      <c r="H1133" s="2"/>
      <c r="I1133" s="2"/>
      <c r="J1133" s="2"/>
      <c r="K1133" s="2"/>
      <c r="L1133" s="2"/>
      <c r="M1133" s="4"/>
    </row>
    <row r="1134" spans="1:13" s="9" customFormat="1" x14ac:dyDescent="0.2">
      <c r="A1134" s="4"/>
      <c r="B1134" s="4"/>
      <c r="C1134" s="4"/>
      <c r="D1134" s="2"/>
      <c r="E1134" s="2"/>
      <c r="F1134" s="51"/>
      <c r="G1134" s="2"/>
      <c r="H1134" s="2"/>
      <c r="I1134" s="2"/>
      <c r="J1134" s="2"/>
      <c r="K1134" s="2"/>
      <c r="L1134" s="2"/>
      <c r="M1134" s="4"/>
    </row>
    <row r="1135" spans="1:13" s="9" customFormat="1" x14ac:dyDescent="0.2">
      <c r="A1135" s="4"/>
      <c r="B1135" s="4"/>
      <c r="C1135" s="4"/>
      <c r="D1135" s="2"/>
      <c r="E1135" s="2"/>
      <c r="F1135" s="51"/>
      <c r="G1135" s="2"/>
      <c r="H1135" s="2"/>
      <c r="I1135" s="2"/>
      <c r="J1135" s="2"/>
      <c r="K1135" s="2"/>
      <c r="L1135" s="2"/>
      <c r="M1135" s="4"/>
    </row>
    <row r="1136" spans="1:13" s="9" customFormat="1" x14ac:dyDescent="0.2">
      <c r="A1136" s="4"/>
      <c r="B1136" s="4"/>
      <c r="C1136" s="4"/>
      <c r="D1136" s="2"/>
      <c r="E1136" s="2"/>
      <c r="F1136" s="51"/>
      <c r="G1136" s="2"/>
      <c r="H1136" s="2"/>
      <c r="I1136" s="2"/>
      <c r="J1136" s="2"/>
      <c r="K1136" s="2"/>
      <c r="L1136" s="2"/>
      <c r="M1136" s="4"/>
    </row>
    <row r="1137" spans="1:13" s="9" customFormat="1" x14ac:dyDescent="0.2">
      <c r="A1137" s="4"/>
      <c r="B1137" s="4"/>
      <c r="C1137" s="4"/>
      <c r="D1137" s="2"/>
      <c r="E1137" s="2"/>
      <c r="F1137" s="51"/>
      <c r="G1137" s="2"/>
      <c r="H1137" s="2"/>
      <c r="I1137" s="2"/>
      <c r="J1137" s="2"/>
      <c r="K1137" s="2"/>
      <c r="L1137" s="2"/>
      <c r="M1137" s="4"/>
    </row>
    <row r="1138" spans="1:13" s="9" customFormat="1" x14ac:dyDescent="0.2">
      <c r="A1138" s="4"/>
      <c r="B1138" s="4"/>
      <c r="C1138" s="4"/>
      <c r="D1138" s="2"/>
      <c r="E1138" s="2"/>
      <c r="F1138" s="51"/>
      <c r="G1138" s="2"/>
      <c r="H1138" s="2"/>
      <c r="I1138" s="2"/>
      <c r="J1138" s="2"/>
      <c r="K1138" s="2"/>
      <c r="L1138" s="2"/>
      <c r="M1138" s="4"/>
    </row>
    <row r="1139" spans="1:13" s="9" customFormat="1" x14ac:dyDescent="0.2">
      <c r="A1139" s="4"/>
      <c r="B1139" s="4"/>
      <c r="C1139" s="4"/>
      <c r="D1139" s="2"/>
      <c r="E1139" s="2"/>
      <c r="F1139" s="51"/>
      <c r="G1139" s="2"/>
      <c r="H1139" s="2"/>
      <c r="I1139" s="2"/>
      <c r="J1139" s="2"/>
      <c r="K1139" s="2"/>
      <c r="L1139" s="2"/>
      <c r="M1139" s="4"/>
    </row>
    <row r="1140" spans="1:13" s="9" customFormat="1" x14ac:dyDescent="0.2">
      <c r="A1140" s="4"/>
      <c r="B1140" s="4"/>
      <c r="C1140" s="4"/>
      <c r="D1140" s="2"/>
      <c r="E1140" s="2"/>
      <c r="F1140" s="51"/>
      <c r="G1140" s="2"/>
      <c r="H1140" s="2"/>
      <c r="I1140" s="2"/>
      <c r="J1140" s="2"/>
      <c r="K1140" s="2"/>
      <c r="L1140" s="2"/>
      <c r="M1140" s="4"/>
    </row>
    <row r="1141" spans="1:13" s="9" customFormat="1" x14ac:dyDescent="0.2">
      <c r="A1141" s="4"/>
      <c r="B1141" s="4"/>
      <c r="C1141" s="4"/>
      <c r="D1141" s="2"/>
      <c r="E1141" s="2"/>
      <c r="F1141" s="51"/>
      <c r="G1141" s="2"/>
      <c r="H1141" s="2"/>
      <c r="I1141" s="2"/>
      <c r="J1141" s="2"/>
      <c r="K1141" s="2"/>
      <c r="L1141" s="2"/>
      <c r="M1141" s="4"/>
    </row>
    <row r="1142" spans="1:13" s="9" customFormat="1" x14ac:dyDescent="0.2">
      <c r="A1142" s="4"/>
      <c r="B1142" s="4"/>
      <c r="C1142" s="4"/>
      <c r="D1142" s="2"/>
      <c r="E1142" s="2"/>
      <c r="F1142" s="51"/>
      <c r="G1142" s="2"/>
      <c r="H1142" s="2"/>
      <c r="I1142" s="2"/>
      <c r="J1142" s="2"/>
      <c r="K1142" s="2"/>
      <c r="L1142" s="2"/>
      <c r="M1142" s="4"/>
    </row>
    <row r="1143" spans="1:13" s="9" customFormat="1" x14ac:dyDescent="0.2">
      <c r="A1143" s="4"/>
      <c r="B1143" s="4"/>
      <c r="C1143" s="4"/>
      <c r="D1143" s="2"/>
      <c r="E1143" s="2"/>
      <c r="F1143" s="51"/>
      <c r="G1143" s="2"/>
      <c r="H1143" s="2"/>
      <c r="I1143" s="2"/>
      <c r="J1143" s="2"/>
      <c r="K1143" s="2"/>
      <c r="L1143" s="2"/>
      <c r="M1143" s="4"/>
    </row>
    <row r="1144" spans="1:13" s="9" customFormat="1" x14ac:dyDescent="0.2">
      <c r="A1144" s="4"/>
      <c r="B1144" s="4"/>
      <c r="C1144" s="4"/>
      <c r="D1144" s="2"/>
      <c r="E1144" s="2"/>
      <c r="F1144" s="51"/>
      <c r="G1144" s="2"/>
      <c r="H1144" s="2"/>
      <c r="I1144" s="2"/>
      <c r="J1144" s="2"/>
      <c r="K1144" s="2"/>
      <c r="L1144" s="2"/>
      <c r="M1144" s="4"/>
    </row>
    <row r="1145" spans="1:13" s="9" customFormat="1" x14ac:dyDescent="0.2">
      <c r="A1145" s="4"/>
      <c r="B1145" s="4"/>
      <c r="C1145" s="4"/>
      <c r="D1145" s="2"/>
      <c r="E1145" s="2"/>
      <c r="F1145" s="51"/>
      <c r="G1145" s="2"/>
      <c r="H1145" s="2"/>
      <c r="I1145" s="2"/>
      <c r="J1145" s="2"/>
      <c r="K1145" s="2"/>
      <c r="L1145" s="2"/>
      <c r="M1145" s="4"/>
    </row>
    <row r="1146" spans="1:13" s="9" customFormat="1" x14ac:dyDescent="0.2">
      <c r="A1146" s="4"/>
      <c r="B1146" s="4"/>
      <c r="C1146" s="4"/>
      <c r="D1146" s="2"/>
      <c r="E1146" s="2"/>
      <c r="F1146" s="51"/>
      <c r="G1146" s="2"/>
      <c r="H1146" s="2"/>
      <c r="I1146" s="2"/>
      <c r="J1146" s="2"/>
      <c r="K1146" s="2"/>
      <c r="L1146" s="2"/>
      <c r="M1146" s="4"/>
    </row>
    <row r="1147" spans="1:13" s="9" customFormat="1" x14ac:dyDescent="0.2">
      <c r="A1147" s="4"/>
      <c r="B1147" s="4"/>
      <c r="C1147" s="4"/>
      <c r="D1147" s="2"/>
      <c r="E1147" s="2"/>
      <c r="F1147" s="51"/>
      <c r="G1147" s="2"/>
      <c r="H1147" s="2"/>
      <c r="I1147" s="2"/>
      <c r="J1147" s="2"/>
      <c r="K1147" s="2"/>
      <c r="L1147" s="2"/>
      <c r="M1147" s="4"/>
    </row>
    <row r="1148" spans="1:13" s="9" customFormat="1" x14ac:dyDescent="0.2">
      <c r="A1148" s="4"/>
      <c r="B1148" s="4"/>
      <c r="C1148" s="4"/>
      <c r="D1148" s="2"/>
      <c r="E1148" s="2"/>
      <c r="F1148" s="51"/>
      <c r="G1148" s="2"/>
      <c r="H1148" s="2"/>
      <c r="I1148" s="2"/>
      <c r="J1148" s="2"/>
      <c r="K1148" s="2"/>
      <c r="L1148" s="2"/>
      <c r="M1148" s="4"/>
    </row>
    <row r="1149" spans="1:13" s="9" customFormat="1" x14ac:dyDescent="0.2">
      <c r="A1149" s="4"/>
      <c r="B1149" s="4"/>
      <c r="C1149" s="4"/>
      <c r="D1149" s="2"/>
      <c r="E1149" s="2"/>
      <c r="F1149" s="51"/>
      <c r="G1149" s="2"/>
      <c r="H1149" s="2"/>
      <c r="I1149" s="2"/>
      <c r="J1149" s="2"/>
      <c r="K1149" s="2"/>
      <c r="L1149" s="2"/>
      <c r="M1149" s="4"/>
    </row>
    <row r="1150" spans="1:13" s="9" customFormat="1" x14ac:dyDescent="0.2">
      <c r="A1150" s="4"/>
      <c r="B1150" s="4"/>
      <c r="C1150" s="4"/>
      <c r="D1150" s="2"/>
      <c r="E1150" s="2"/>
      <c r="F1150" s="51"/>
      <c r="G1150" s="2"/>
      <c r="H1150" s="2"/>
      <c r="I1150" s="2"/>
      <c r="J1150" s="2"/>
      <c r="K1150" s="2"/>
      <c r="L1150" s="2"/>
      <c r="M1150" s="4"/>
    </row>
    <row r="1151" spans="1:13" s="9" customFormat="1" x14ac:dyDescent="0.2">
      <c r="A1151" s="4"/>
      <c r="B1151" s="4"/>
      <c r="C1151" s="4"/>
      <c r="D1151" s="2"/>
      <c r="E1151" s="2"/>
      <c r="F1151" s="51"/>
      <c r="G1151" s="2"/>
      <c r="H1151" s="2"/>
      <c r="I1151" s="2"/>
      <c r="J1151" s="2"/>
      <c r="K1151" s="2"/>
      <c r="L1151" s="2"/>
      <c r="M1151" s="4"/>
    </row>
    <row r="1152" spans="1:13" s="9" customFormat="1" x14ac:dyDescent="0.2">
      <c r="A1152" s="4"/>
      <c r="B1152" s="4"/>
      <c r="C1152" s="4"/>
      <c r="D1152" s="2"/>
      <c r="E1152" s="2"/>
      <c r="F1152" s="51"/>
      <c r="G1152" s="2"/>
      <c r="H1152" s="2"/>
      <c r="I1152" s="2"/>
      <c r="J1152" s="2"/>
      <c r="K1152" s="2"/>
      <c r="L1152" s="2"/>
      <c r="M1152" s="4"/>
    </row>
    <row r="1153" spans="1:13" s="9" customFormat="1" x14ac:dyDescent="0.2">
      <c r="A1153" s="4"/>
      <c r="B1153" s="4"/>
      <c r="C1153" s="4"/>
      <c r="D1153" s="2"/>
      <c r="E1153" s="2"/>
      <c r="F1153" s="51"/>
      <c r="G1153" s="2"/>
      <c r="H1153" s="2"/>
      <c r="I1153" s="2"/>
      <c r="J1153" s="2"/>
      <c r="K1153" s="2"/>
      <c r="L1153" s="2"/>
      <c r="M1153" s="4"/>
    </row>
    <row r="1154" spans="1:13" s="9" customFormat="1" x14ac:dyDescent="0.2">
      <c r="A1154" s="4"/>
      <c r="B1154" s="4"/>
      <c r="C1154" s="4"/>
      <c r="D1154" s="2"/>
      <c r="E1154" s="2"/>
      <c r="F1154" s="51"/>
      <c r="G1154" s="2"/>
      <c r="H1154" s="2"/>
      <c r="I1154" s="2"/>
      <c r="J1154" s="2"/>
      <c r="K1154" s="2"/>
      <c r="L1154" s="2"/>
      <c r="M1154" s="4"/>
    </row>
    <row r="1155" spans="1:13" s="9" customFormat="1" x14ac:dyDescent="0.2">
      <c r="A1155" s="4"/>
      <c r="B1155" s="4"/>
      <c r="C1155" s="4"/>
      <c r="D1155" s="2"/>
      <c r="E1155" s="2"/>
      <c r="F1155" s="51"/>
      <c r="G1155" s="2"/>
      <c r="H1155" s="2"/>
      <c r="I1155" s="2"/>
      <c r="J1155" s="2"/>
      <c r="K1155" s="2"/>
      <c r="L1155" s="2"/>
      <c r="M1155" s="4"/>
    </row>
    <row r="1156" spans="1:13" s="9" customFormat="1" x14ac:dyDescent="0.2">
      <c r="A1156" s="4"/>
      <c r="B1156" s="4"/>
      <c r="C1156" s="4"/>
      <c r="D1156" s="2"/>
      <c r="E1156" s="2"/>
      <c r="F1156" s="51"/>
      <c r="G1156" s="2"/>
      <c r="H1156" s="2"/>
      <c r="I1156" s="2"/>
      <c r="J1156" s="2"/>
      <c r="K1156" s="2"/>
      <c r="L1156" s="2"/>
      <c r="M1156" s="4"/>
    </row>
    <row r="1157" spans="1:13" s="9" customFormat="1" x14ac:dyDescent="0.2">
      <c r="A1157" s="4"/>
      <c r="B1157" s="4"/>
      <c r="C1157" s="4"/>
      <c r="D1157" s="2"/>
      <c r="E1157" s="2"/>
      <c r="F1157" s="51"/>
      <c r="G1157" s="2"/>
      <c r="H1157" s="2"/>
      <c r="I1157" s="2"/>
      <c r="J1157" s="2"/>
      <c r="K1157" s="2"/>
      <c r="L1157" s="2"/>
      <c r="M1157" s="4"/>
    </row>
    <row r="1158" spans="1:13" s="9" customFormat="1" x14ac:dyDescent="0.2">
      <c r="A1158" s="4"/>
      <c r="B1158" s="4"/>
      <c r="C1158" s="4"/>
      <c r="D1158" s="2"/>
      <c r="E1158" s="2"/>
      <c r="F1158" s="51"/>
      <c r="G1158" s="2"/>
      <c r="H1158" s="2"/>
      <c r="I1158" s="2"/>
      <c r="J1158" s="2"/>
      <c r="K1158" s="2"/>
      <c r="L1158" s="2"/>
      <c r="M1158" s="4"/>
    </row>
    <row r="1159" spans="1:13" s="9" customFormat="1" x14ac:dyDescent="0.2">
      <c r="A1159" s="4"/>
      <c r="B1159" s="4"/>
      <c r="C1159" s="4"/>
      <c r="D1159" s="2"/>
      <c r="E1159" s="2"/>
      <c r="F1159" s="51"/>
      <c r="G1159" s="2"/>
      <c r="H1159" s="2"/>
      <c r="I1159" s="2"/>
      <c r="J1159" s="2"/>
      <c r="K1159" s="2"/>
      <c r="L1159" s="2"/>
      <c r="M1159" s="4"/>
    </row>
    <row r="1160" spans="1:13" s="9" customFormat="1" x14ac:dyDescent="0.2">
      <c r="A1160" s="4"/>
      <c r="B1160" s="4"/>
      <c r="C1160" s="4"/>
      <c r="D1160" s="2"/>
      <c r="E1160" s="2"/>
      <c r="F1160" s="51"/>
      <c r="G1160" s="2"/>
      <c r="H1160" s="2"/>
      <c r="I1160" s="2"/>
      <c r="J1160" s="2"/>
      <c r="K1160" s="2"/>
      <c r="L1160" s="2"/>
      <c r="M1160" s="4"/>
    </row>
    <row r="1161" spans="1:13" s="9" customFormat="1" x14ac:dyDescent="0.2">
      <c r="A1161" s="4"/>
      <c r="B1161" s="4"/>
      <c r="C1161" s="4"/>
      <c r="D1161" s="2"/>
      <c r="E1161" s="2"/>
      <c r="F1161" s="51"/>
      <c r="G1161" s="2"/>
      <c r="H1161" s="2"/>
      <c r="I1161" s="2"/>
      <c r="J1161" s="2"/>
      <c r="K1161" s="2"/>
      <c r="L1161" s="2"/>
      <c r="M1161" s="4"/>
    </row>
    <row r="1162" spans="1:13" s="9" customFormat="1" x14ac:dyDescent="0.2">
      <c r="A1162" s="4"/>
      <c r="B1162" s="4"/>
      <c r="C1162" s="4"/>
      <c r="D1162" s="2"/>
      <c r="E1162" s="2"/>
      <c r="F1162" s="51"/>
      <c r="G1162" s="2"/>
      <c r="H1162" s="2"/>
      <c r="I1162" s="2"/>
      <c r="J1162" s="2"/>
      <c r="K1162" s="2"/>
      <c r="L1162" s="2"/>
      <c r="M1162" s="4"/>
    </row>
    <row r="1163" spans="1:13" s="9" customFormat="1" x14ac:dyDescent="0.2">
      <c r="A1163" s="4"/>
      <c r="B1163" s="4"/>
      <c r="C1163" s="4"/>
      <c r="D1163" s="2"/>
      <c r="E1163" s="2"/>
      <c r="F1163" s="51"/>
      <c r="G1163" s="2"/>
      <c r="H1163" s="2"/>
      <c r="I1163" s="2"/>
      <c r="J1163" s="2"/>
      <c r="K1163" s="2"/>
      <c r="L1163" s="2"/>
      <c r="M1163" s="4"/>
    </row>
    <row r="1164" spans="1:13" s="9" customFormat="1" x14ac:dyDescent="0.2">
      <c r="A1164" s="4"/>
      <c r="B1164" s="4"/>
      <c r="C1164" s="4"/>
      <c r="D1164" s="2"/>
      <c r="E1164" s="2"/>
      <c r="F1164" s="51"/>
      <c r="G1164" s="2"/>
      <c r="H1164" s="2"/>
      <c r="I1164" s="2"/>
      <c r="J1164" s="2"/>
      <c r="K1164" s="2"/>
      <c r="L1164" s="2"/>
      <c r="M1164" s="4"/>
    </row>
    <row r="1165" spans="1:13" s="9" customFormat="1" x14ac:dyDescent="0.2">
      <c r="A1165" s="4"/>
      <c r="B1165" s="4"/>
      <c r="C1165" s="4"/>
      <c r="D1165" s="2"/>
      <c r="E1165" s="2"/>
      <c r="F1165" s="51"/>
      <c r="G1165" s="2"/>
      <c r="H1165" s="2"/>
      <c r="I1165" s="2"/>
      <c r="J1165" s="2"/>
      <c r="K1165" s="2"/>
      <c r="L1165" s="2"/>
      <c r="M1165" s="4"/>
    </row>
    <row r="1166" spans="1:13" s="9" customFormat="1" x14ac:dyDescent="0.2">
      <c r="A1166" s="4"/>
      <c r="B1166" s="4"/>
      <c r="C1166" s="4"/>
      <c r="D1166" s="2"/>
      <c r="E1166" s="2"/>
      <c r="F1166" s="51"/>
      <c r="G1166" s="2"/>
      <c r="H1166" s="2"/>
      <c r="I1166" s="2"/>
      <c r="J1166" s="2"/>
      <c r="K1166" s="2"/>
      <c r="L1166" s="2"/>
      <c r="M1166" s="4"/>
    </row>
    <row r="1167" spans="1:13" s="9" customFormat="1" x14ac:dyDescent="0.2">
      <c r="A1167" s="4"/>
      <c r="B1167" s="4"/>
      <c r="C1167" s="4"/>
      <c r="D1167" s="2"/>
      <c r="E1167" s="2"/>
      <c r="F1167" s="51"/>
      <c r="G1167" s="2"/>
      <c r="H1167" s="2"/>
      <c r="I1167" s="2"/>
      <c r="J1167" s="2"/>
      <c r="K1167" s="2"/>
      <c r="L1167" s="2"/>
      <c r="M1167" s="4"/>
    </row>
    <row r="1168" spans="1:13" s="9" customFormat="1" x14ac:dyDescent="0.2">
      <c r="A1168" s="4"/>
      <c r="B1168" s="4"/>
      <c r="C1168" s="4"/>
      <c r="D1168" s="2"/>
      <c r="E1168" s="2"/>
      <c r="F1168" s="51"/>
      <c r="G1168" s="2"/>
      <c r="H1168" s="2"/>
      <c r="I1168" s="2"/>
      <c r="J1168" s="2"/>
      <c r="K1168" s="2"/>
      <c r="L1168" s="2"/>
      <c r="M1168" s="4"/>
    </row>
    <row r="1169" spans="1:13" s="9" customFormat="1" x14ac:dyDescent="0.2">
      <c r="A1169" s="4"/>
      <c r="B1169" s="4"/>
      <c r="C1169" s="4"/>
      <c r="D1169" s="2"/>
      <c r="E1169" s="2"/>
      <c r="F1169" s="51"/>
      <c r="G1169" s="2"/>
      <c r="H1169" s="2"/>
      <c r="I1169" s="2"/>
      <c r="J1169" s="2"/>
      <c r="K1169" s="2"/>
      <c r="L1169" s="2"/>
      <c r="M1169" s="4"/>
    </row>
    <row r="1170" spans="1:13" s="9" customFormat="1" x14ac:dyDescent="0.2">
      <c r="A1170" s="4"/>
      <c r="B1170" s="4"/>
      <c r="C1170" s="4"/>
      <c r="D1170" s="2"/>
      <c r="E1170" s="2"/>
      <c r="F1170" s="51"/>
      <c r="G1170" s="2"/>
      <c r="H1170" s="2"/>
      <c r="I1170" s="2"/>
      <c r="J1170" s="2"/>
      <c r="K1170" s="2"/>
      <c r="L1170" s="2"/>
      <c r="M1170" s="4"/>
    </row>
    <row r="1171" spans="1:13" s="9" customFormat="1" x14ac:dyDescent="0.2">
      <c r="A1171" s="4"/>
      <c r="B1171" s="4"/>
      <c r="C1171" s="4"/>
      <c r="D1171" s="2"/>
      <c r="E1171" s="2"/>
      <c r="F1171" s="51"/>
      <c r="G1171" s="2"/>
      <c r="H1171" s="2"/>
      <c r="I1171" s="2"/>
      <c r="J1171" s="2"/>
      <c r="K1171" s="2"/>
      <c r="L1171" s="2"/>
      <c r="M1171" s="4"/>
    </row>
    <row r="1172" spans="1:13" s="9" customFormat="1" x14ac:dyDescent="0.2">
      <c r="A1172" s="4"/>
      <c r="B1172" s="4"/>
      <c r="C1172" s="4"/>
      <c r="D1172" s="2"/>
      <c r="E1172" s="2"/>
      <c r="F1172" s="51"/>
      <c r="G1172" s="2"/>
      <c r="H1172" s="2"/>
      <c r="I1172" s="2"/>
      <c r="J1172" s="2"/>
      <c r="K1172" s="2"/>
      <c r="L1172" s="2"/>
      <c r="M1172" s="4"/>
    </row>
    <row r="1173" spans="1:13" s="9" customFormat="1" x14ac:dyDescent="0.2">
      <c r="A1173" s="4"/>
      <c r="B1173" s="4"/>
      <c r="C1173" s="4"/>
      <c r="D1173" s="2"/>
      <c r="E1173" s="2"/>
      <c r="F1173" s="51"/>
      <c r="G1173" s="2"/>
      <c r="H1173" s="2"/>
      <c r="I1173" s="2"/>
      <c r="J1173" s="2"/>
      <c r="K1173" s="2"/>
      <c r="L1173" s="2"/>
      <c r="M1173" s="4"/>
    </row>
    <row r="1174" spans="1:13" s="9" customFormat="1" x14ac:dyDescent="0.2">
      <c r="A1174" s="4"/>
      <c r="B1174" s="4"/>
      <c r="C1174" s="4"/>
      <c r="D1174" s="2"/>
      <c r="E1174" s="2"/>
      <c r="F1174" s="51"/>
      <c r="G1174" s="2"/>
      <c r="H1174" s="2"/>
      <c r="I1174" s="2"/>
      <c r="J1174" s="2"/>
      <c r="K1174" s="2"/>
      <c r="L1174" s="2"/>
      <c r="M1174" s="4"/>
    </row>
    <row r="1175" spans="1:13" s="9" customFormat="1" x14ac:dyDescent="0.2">
      <c r="A1175" s="4"/>
      <c r="B1175" s="4"/>
      <c r="C1175" s="4"/>
      <c r="D1175" s="2"/>
      <c r="E1175" s="2"/>
      <c r="F1175" s="51"/>
      <c r="G1175" s="2"/>
      <c r="H1175" s="2"/>
      <c r="I1175" s="2"/>
      <c r="J1175" s="2"/>
      <c r="K1175" s="2"/>
      <c r="L1175" s="2"/>
      <c r="M1175" s="4"/>
    </row>
    <row r="1176" spans="1:13" s="9" customFormat="1" x14ac:dyDescent="0.2">
      <c r="A1176" s="4"/>
      <c r="B1176" s="4"/>
      <c r="C1176" s="4"/>
      <c r="D1176" s="2"/>
      <c r="E1176" s="2"/>
      <c r="F1176" s="51"/>
      <c r="G1176" s="2"/>
      <c r="H1176" s="2"/>
      <c r="I1176" s="2"/>
      <c r="J1176" s="2"/>
      <c r="K1176" s="2"/>
      <c r="L1176" s="2"/>
      <c r="M1176" s="4"/>
    </row>
    <row r="1177" spans="1:13" s="9" customFormat="1" x14ac:dyDescent="0.2">
      <c r="A1177" s="4"/>
      <c r="B1177" s="4"/>
      <c r="C1177" s="4"/>
      <c r="D1177" s="2"/>
      <c r="E1177" s="2"/>
      <c r="F1177" s="51"/>
      <c r="G1177" s="2"/>
      <c r="H1177" s="2"/>
      <c r="I1177" s="2"/>
      <c r="J1177" s="2"/>
      <c r="K1177" s="2"/>
      <c r="L1177" s="2"/>
      <c r="M1177" s="4"/>
    </row>
    <row r="1178" spans="1:13" s="9" customFormat="1" x14ac:dyDescent="0.2">
      <c r="A1178" s="4"/>
      <c r="B1178" s="4"/>
      <c r="C1178" s="4"/>
      <c r="D1178" s="2"/>
      <c r="E1178" s="2"/>
      <c r="F1178" s="51"/>
      <c r="G1178" s="2"/>
      <c r="H1178" s="2"/>
      <c r="I1178" s="2"/>
      <c r="J1178" s="2"/>
      <c r="K1178" s="2"/>
      <c r="L1178" s="2"/>
      <c r="M1178" s="4"/>
    </row>
    <row r="1179" spans="1:13" s="9" customFormat="1" x14ac:dyDescent="0.2">
      <c r="A1179" s="4"/>
      <c r="B1179" s="4"/>
      <c r="C1179" s="4"/>
      <c r="D1179" s="2"/>
      <c r="E1179" s="2"/>
      <c r="F1179" s="51"/>
      <c r="G1179" s="2"/>
      <c r="H1179" s="2"/>
      <c r="I1179" s="2"/>
      <c r="J1179" s="2"/>
      <c r="K1179" s="2"/>
      <c r="L1179" s="2"/>
      <c r="M1179" s="4"/>
    </row>
    <row r="1180" spans="1:13" s="9" customFormat="1" x14ac:dyDescent="0.2">
      <c r="A1180" s="4"/>
      <c r="B1180" s="4"/>
      <c r="C1180" s="4"/>
      <c r="D1180" s="2"/>
      <c r="E1180" s="2"/>
      <c r="F1180" s="51"/>
      <c r="G1180" s="2"/>
      <c r="H1180" s="2"/>
      <c r="I1180" s="2"/>
      <c r="J1180" s="2"/>
      <c r="K1180" s="2"/>
      <c r="L1180" s="2"/>
      <c r="M1180" s="4"/>
    </row>
    <row r="1181" spans="1:13" s="9" customFormat="1" x14ac:dyDescent="0.2">
      <c r="A1181" s="4"/>
      <c r="B1181" s="4"/>
      <c r="C1181" s="4"/>
      <c r="D1181" s="2"/>
      <c r="E1181" s="2"/>
      <c r="F1181" s="51"/>
      <c r="G1181" s="2"/>
      <c r="H1181" s="2"/>
      <c r="I1181" s="2"/>
      <c r="J1181" s="2"/>
      <c r="K1181" s="2"/>
      <c r="L1181" s="2"/>
      <c r="M1181" s="4"/>
    </row>
    <row r="1182" spans="1:13" s="9" customFormat="1" x14ac:dyDescent="0.2">
      <c r="A1182" s="4"/>
      <c r="B1182" s="4"/>
      <c r="C1182" s="4"/>
      <c r="D1182" s="2"/>
      <c r="E1182" s="2"/>
      <c r="F1182" s="51"/>
      <c r="G1182" s="2"/>
      <c r="H1182" s="2"/>
      <c r="I1182" s="2"/>
      <c r="J1182" s="2"/>
      <c r="K1182" s="2"/>
      <c r="L1182" s="2"/>
      <c r="M1182" s="4"/>
    </row>
    <row r="1183" spans="1:13" s="9" customFormat="1" x14ac:dyDescent="0.2">
      <c r="A1183" s="4"/>
      <c r="B1183" s="4"/>
      <c r="C1183" s="4"/>
      <c r="D1183" s="2"/>
      <c r="E1183" s="2"/>
      <c r="F1183" s="51"/>
      <c r="G1183" s="2"/>
      <c r="H1183" s="2"/>
      <c r="I1183" s="2"/>
      <c r="J1183" s="2"/>
      <c r="K1183" s="2"/>
      <c r="L1183" s="2"/>
      <c r="M1183" s="4"/>
    </row>
    <row r="1184" spans="1:13" s="9" customFormat="1" x14ac:dyDescent="0.2">
      <c r="A1184" s="4"/>
      <c r="B1184" s="4"/>
      <c r="C1184" s="4"/>
      <c r="D1184" s="2"/>
      <c r="E1184" s="2"/>
      <c r="F1184" s="51"/>
      <c r="G1184" s="2"/>
      <c r="H1184" s="2"/>
      <c r="I1184" s="2"/>
      <c r="J1184" s="2"/>
      <c r="K1184" s="2"/>
      <c r="L1184" s="2"/>
      <c r="M1184" s="4"/>
    </row>
    <row r="1185" spans="1:13" s="9" customFormat="1" x14ac:dyDescent="0.2">
      <c r="A1185" s="4"/>
      <c r="B1185" s="4"/>
      <c r="C1185" s="4"/>
      <c r="D1185" s="2"/>
      <c r="E1185" s="2"/>
      <c r="F1185" s="51"/>
      <c r="G1185" s="2"/>
      <c r="H1185" s="2"/>
      <c r="I1185" s="2"/>
      <c r="J1185" s="2"/>
      <c r="K1185" s="2"/>
      <c r="L1185" s="2"/>
      <c r="M1185" s="4"/>
    </row>
    <row r="1186" spans="1:13" s="9" customFormat="1" x14ac:dyDescent="0.2">
      <c r="A1186" s="4"/>
      <c r="B1186" s="4"/>
      <c r="C1186" s="4"/>
      <c r="D1186" s="2"/>
      <c r="E1186" s="2"/>
      <c r="F1186" s="51"/>
      <c r="G1186" s="2"/>
      <c r="H1186" s="2"/>
      <c r="I1186" s="2"/>
      <c r="J1186" s="2"/>
      <c r="K1186" s="2"/>
      <c r="L1186" s="2"/>
      <c r="M1186" s="4"/>
    </row>
    <row r="1187" spans="1:13" s="9" customFormat="1" x14ac:dyDescent="0.2">
      <c r="A1187" s="4"/>
      <c r="B1187" s="4"/>
      <c r="C1187" s="4"/>
      <c r="D1187" s="2"/>
      <c r="E1187" s="2"/>
      <c r="F1187" s="51"/>
      <c r="G1187" s="2"/>
      <c r="H1187" s="2"/>
      <c r="I1187" s="2"/>
      <c r="J1187" s="2"/>
      <c r="K1187" s="2"/>
      <c r="L1187" s="2"/>
      <c r="M1187" s="4"/>
    </row>
    <row r="1188" spans="1:13" s="9" customFormat="1" x14ac:dyDescent="0.2">
      <c r="A1188" s="4"/>
      <c r="B1188" s="4"/>
      <c r="C1188" s="4"/>
      <c r="D1188" s="2"/>
      <c r="E1188" s="2"/>
      <c r="F1188" s="51"/>
      <c r="G1188" s="2"/>
      <c r="H1188" s="2"/>
      <c r="I1188" s="2"/>
      <c r="J1188" s="2"/>
      <c r="K1188" s="2"/>
      <c r="L1188" s="2"/>
      <c r="M1188" s="4"/>
    </row>
    <row r="1189" spans="1:13" s="9" customFormat="1" x14ac:dyDescent="0.2">
      <c r="A1189" s="4"/>
      <c r="B1189" s="4"/>
      <c r="C1189" s="4"/>
      <c r="D1189" s="2"/>
      <c r="E1189" s="2"/>
      <c r="F1189" s="51"/>
      <c r="G1189" s="2"/>
      <c r="H1189" s="2"/>
      <c r="I1189" s="2"/>
      <c r="J1189" s="2"/>
      <c r="K1189" s="2"/>
      <c r="L1189" s="2"/>
      <c r="M1189" s="4"/>
    </row>
    <row r="1190" spans="1:13" s="9" customFormat="1" x14ac:dyDescent="0.2">
      <c r="A1190" s="4"/>
      <c r="B1190" s="4"/>
      <c r="C1190" s="4"/>
      <c r="D1190" s="2"/>
      <c r="E1190" s="2"/>
      <c r="F1190" s="51"/>
      <c r="G1190" s="2"/>
      <c r="H1190" s="2"/>
      <c r="I1190" s="2"/>
      <c r="J1190" s="2"/>
      <c r="K1190" s="2"/>
      <c r="L1190" s="2"/>
      <c r="M1190" s="4"/>
    </row>
    <row r="1191" spans="1:13" s="9" customFormat="1" x14ac:dyDescent="0.2">
      <c r="A1191" s="4"/>
      <c r="B1191" s="4"/>
      <c r="C1191" s="4"/>
      <c r="D1191" s="2"/>
      <c r="E1191" s="2"/>
      <c r="F1191" s="51"/>
      <c r="G1191" s="2"/>
      <c r="H1191" s="2"/>
      <c r="I1191" s="2"/>
      <c r="J1191" s="2"/>
      <c r="K1191" s="2"/>
      <c r="L1191" s="2"/>
      <c r="M1191" s="4"/>
    </row>
    <row r="1192" spans="1:13" s="9" customFormat="1" x14ac:dyDescent="0.2">
      <c r="A1192" s="4"/>
      <c r="B1192" s="4"/>
      <c r="C1192" s="4"/>
      <c r="D1192" s="2"/>
      <c r="E1192" s="2"/>
      <c r="F1192" s="51"/>
      <c r="G1192" s="2"/>
      <c r="H1192" s="2"/>
      <c r="I1192" s="2"/>
      <c r="J1192" s="2"/>
      <c r="K1192" s="2"/>
      <c r="L1192" s="2"/>
      <c r="M1192" s="4"/>
    </row>
    <row r="1193" spans="1:13" s="9" customFormat="1" x14ac:dyDescent="0.2">
      <c r="A1193" s="4"/>
      <c r="B1193" s="4"/>
      <c r="C1193" s="4"/>
      <c r="D1193" s="2"/>
      <c r="E1193" s="2"/>
      <c r="F1193" s="51"/>
      <c r="G1193" s="2"/>
      <c r="H1193" s="2"/>
      <c r="I1193" s="2"/>
      <c r="J1193" s="2"/>
      <c r="K1193" s="2"/>
      <c r="L1193" s="2"/>
      <c r="M1193" s="4"/>
    </row>
    <row r="1194" spans="1:13" s="9" customFormat="1" x14ac:dyDescent="0.2">
      <c r="A1194" s="4"/>
      <c r="B1194" s="4"/>
      <c r="C1194" s="4"/>
      <c r="D1194" s="2"/>
      <c r="E1194" s="2"/>
      <c r="F1194" s="51"/>
      <c r="G1194" s="2"/>
      <c r="H1194" s="2"/>
      <c r="I1194" s="2"/>
      <c r="J1194" s="2"/>
      <c r="K1194" s="2"/>
      <c r="L1194" s="2"/>
      <c r="M1194" s="4"/>
    </row>
    <row r="1195" spans="1:13" s="9" customFormat="1" x14ac:dyDescent="0.2">
      <c r="A1195" s="4"/>
      <c r="B1195" s="4"/>
      <c r="C1195" s="4"/>
      <c r="D1195" s="2"/>
      <c r="E1195" s="2"/>
      <c r="F1195" s="51"/>
      <c r="G1195" s="2"/>
      <c r="H1195" s="2"/>
      <c r="I1195" s="2"/>
      <c r="J1195" s="2"/>
      <c r="K1195" s="2"/>
      <c r="L1195" s="2"/>
      <c r="M1195" s="4"/>
    </row>
    <row r="1196" spans="1:13" s="9" customFormat="1" x14ac:dyDescent="0.2">
      <c r="A1196" s="4"/>
      <c r="B1196" s="4"/>
      <c r="C1196" s="4"/>
      <c r="D1196" s="2"/>
      <c r="E1196" s="2"/>
      <c r="F1196" s="51"/>
      <c r="G1196" s="2"/>
      <c r="H1196" s="2"/>
      <c r="I1196" s="2"/>
      <c r="J1196" s="2"/>
      <c r="K1196" s="2"/>
      <c r="L1196" s="2"/>
      <c r="M1196" s="4"/>
    </row>
    <row r="1197" spans="1:13" s="9" customFormat="1" x14ac:dyDescent="0.2">
      <c r="A1197" s="4"/>
      <c r="B1197" s="4"/>
      <c r="C1197" s="4"/>
      <c r="D1197" s="2"/>
      <c r="E1197" s="2"/>
      <c r="F1197" s="51"/>
      <c r="G1197" s="2"/>
      <c r="H1197" s="2"/>
      <c r="I1197" s="2"/>
      <c r="J1197" s="2"/>
      <c r="K1197" s="2"/>
      <c r="L1197" s="2"/>
      <c r="M1197" s="4"/>
    </row>
    <row r="1198" spans="1:13" s="9" customFormat="1" x14ac:dyDescent="0.2">
      <c r="A1198" s="4"/>
      <c r="B1198" s="4"/>
      <c r="C1198" s="4"/>
      <c r="D1198" s="2"/>
      <c r="E1198" s="2"/>
      <c r="F1198" s="51"/>
      <c r="G1198" s="2"/>
      <c r="H1198" s="2"/>
      <c r="I1198" s="2"/>
      <c r="J1198" s="2"/>
      <c r="K1198" s="2"/>
      <c r="L1198" s="2"/>
      <c r="M1198" s="4"/>
    </row>
    <row r="1199" spans="1:13" s="9" customFormat="1" x14ac:dyDescent="0.2">
      <c r="A1199" s="4"/>
      <c r="B1199" s="4"/>
      <c r="C1199" s="4"/>
      <c r="D1199" s="2"/>
      <c r="E1199" s="2"/>
      <c r="F1199" s="51"/>
      <c r="G1199" s="2"/>
      <c r="H1199" s="2"/>
      <c r="I1199" s="2"/>
      <c r="J1199" s="2"/>
      <c r="K1199" s="2"/>
      <c r="L1199" s="2"/>
      <c r="M1199" s="4"/>
    </row>
    <row r="1200" spans="1:13" s="9" customFormat="1" x14ac:dyDescent="0.2">
      <c r="A1200" s="4"/>
      <c r="B1200" s="4"/>
      <c r="C1200" s="4"/>
      <c r="D1200" s="2"/>
      <c r="E1200" s="2"/>
      <c r="F1200" s="51"/>
      <c r="G1200" s="2"/>
      <c r="H1200" s="2"/>
      <c r="I1200" s="2"/>
      <c r="J1200" s="2"/>
      <c r="K1200" s="2"/>
      <c r="L1200" s="2"/>
      <c r="M1200" s="4"/>
    </row>
    <row r="1201" spans="1:13" s="9" customFormat="1" x14ac:dyDescent="0.2">
      <c r="A1201" s="4"/>
      <c r="B1201" s="4"/>
      <c r="C1201" s="4"/>
      <c r="D1201" s="2"/>
      <c r="E1201" s="2"/>
      <c r="F1201" s="51"/>
      <c r="G1201" s="2"/>
      <c r="H1201" s="2"/>
      <c r="I1201" s="2"/>
      <c r="J1201" s="2"/>
      <c r="K1201" s="2"/>
      <c r="L1201" s="2"/>
      <c r="M1201" s="4"/>
    </row>
    <row r="1202" spans="1:13" s="9" customFormat="1" x14ac:dyDescent="0.2">
      <c r="A1202" s="4"/>
      <c r="B1202" s="4"/>
      <c r="C1202" s="4"/>
      <c r="D1202" s="2"/>
      <c r="E1202" s="2"/>
      <c r="F1202" s="51"/>
      <c r="G1202" s="2"/>
      <c r="H1202" s="2"/>
      <c r="I1202" s="2"/>
      <c r="J1202" s="2"/>
      <c r="K1202" s="2"/>
      <c r="L1202" s="2"/>
      <c r="M1202" s="4"/>
    </row>
    <row r="1203" spans="1:13" s="9" customFormat="1" x14ac:dyDescent="0.2">
      <c r="A1203" s="4"/>
      <c r="B1203" s="4"/>
      <c r="C1203" s="4"/>
      <c r="D1203" s="2"/>
      <c r="E1203" s="2"/>
      <c r="F1203" s="51"/>
      <c r="G1203" s="2"/>
      <c r="H1203" s="2"/>
      <c r="I1203" s="2"/>
      <c r="J1203" s="2"/>
      <c r="K1203" s="2"/>
      <c r="L1203" s="2"/>
      <c r="M1203" s="4"/>
    </row>
    <row r="1204" spans="1:13" s="9" customFormat="1" x14ac:dyDescent="0.2">
      <c r="A1204" s="4"/>
      <c r="B1204" s="4"/>
      <c r="C1204" s="4"/>
      <c r="D1204" s="2"/>
      <c r="E1204" s="2"/>
      <c r="F1204" s="51"/>
      <c r="G1204" s="2"/>
      <c r="H1204" s="2"/>
      <c r="I1204" s="2"/>
      <c r="J1204" s="2"/>
      <c r="K1204" s="2"/>
      <c r="L1204" s="2"/>
      <c r="M1204" s="4"/>
    </row>
    <row r="1205" spans="1:13" s="9" customFormat="1" x14ac:dyDescent="0.2">
      <c r="A1205" s="4"/>
      <c r="B1205" s="4"/>
      <c r="C1205" s="4"/>
      <c r="D1205" s="2"/>
      <c r="E1205" s="2"/>
      <c r="F1205" s="51"/>
      <c r="G1205" s="2"/>
      <c r="H1205" s="2"/>
      <c r="I1205" s="2"/>
      <c r="J1205" s="2"/>
      <c r="K1205" s="2"/>
      <c r="L1205" s="2"/>
      <c r="M1205" s="4"/>
    </row>
    <row r="1206" spans="1:13" s="9" customFormat="1" x14ac:dyDescent="0.2">
      <c r="A1206" s="4"/>
      <c r="B1206" s="4"/>
      <c r="C1206" s="4"/>
      <c r="D1206" s="2"/>
      <c r="E1206" s="2"/>
      <c r="F1206" s="51"/>
      <c r="G1206" s="2"/>
      <c r="H1206" s="2"/>
      <c r="I1206" s="2"/>
      <c r="J1206" s="2"/>
      <c r="K1206" s="2"/>
      <c r="L1206" s="2"/>
      <c r="M1206" s="4"/>
    </row>
    <row r="1207" spans="1:13" s="9" customFormat="1" x14ac:dyDescent="0.2">
      <c r="A1207" s="4"/>
      <c r="B1207" s="4"/>
      <c r="C1207" s="4"/>
      <c r="D1207" s="2"/>
      <c r="E1207" s="2"/>
      <c r="F1207" s="51"/>
      <c r="G1207" s="2"/>
      <c r="H1207" s="2"/>
      <c r="I1207" s="2"/>
      <c r="J1207" s="2"/>
      <c r="K1207" s="2"/>
      <c r="L1207" s="2"/>
      <c r="M1207" s="4"/>
    </row>
    <row r="1208" spans="1:13" s="9" customFormat="1" x14ac:dyDescent="0.2">
      <c r="A1208" s="4"/>
      <c r="B1208" s="4"/>
      <c r="C1208" s="4"/>
      <c r="D1208" s="2"/>
      <c r="E1208" s="2"/>
      <c r="F1208" s="51"/>
      <c r="G1208" s="2"/>
      <c r="H1208" s="2"/>
      <c r="I1208" s="2"/>
      <c r="J1208" s="2"/>
      <c r="K1208" s="2"/>
      <c r="L1208" s="2"/>
      <c r="M1208" s="4"/>
    </row>
    <row r="1209" spans="1:13" s="9" customFormat="1" x14ac:dyDescent="0.2">
      <c r="A1209" s="4"/>
      <c r="B1209" s="4"/>
      <c r="C1209" s="4"/>
      <c r="D1209" s="2"/>
      <c r="E1209" s="2"/>
      <c r="F1209" s="51"/>
      <c r="G1209" s="2"/>
      <c r="H1209" s="2"/>
      <c r="I1209" s="2"/>
      <c r="J1209" s="2"/>
      <c r="K1209" s="2"/>
      <c r="L1209" s="2"/>
      <c r="M1209" s="4"/>
    </row>
    <row r="1210" spans="1:13" s="9" customFormat="1" x14ac:dyDescent="0.2">
      <c r="A1210" s="4"/>
      <c r="B1210" s="4"/>
      <c r="C1210" s="4"/>
      <c r="D1210" s="2"/>
      <c r="E1210" s="2"/>
      <c r="F1210" s="51"/>
      <c r="G1210" s="2"/>
      <c r="H1210" s="2"/>
      <c r="I1210" s="2"/>
      <c r="J1210" s="2"/>
      <c r="K1210" s="2"/>
      <c r="L1210" s="2"/>
      <c r="M1210" s="4"/>
    </row>
    <row r="1211" spans="1:13" s="9" customFormat="1" x14ac:dyDescent="0.2">
      <c r="A1211" s="4"/>
      <c r="B1211" s="4"/>
      <c r="C1211" s="4"/>
      <c r="D1211" s="2"/>
      <c r="E1211" s="2"/>
      <c r="F1211" s="51"/>
      <c r="G1211" s="2"/>
      <c r="H1211" s="2"/>
      <c r="I1211" s="2"/>
      <c r="J1211" s="2"/>
      <c r="K1211" s="2"/>
      <c r="L1211" s="2"/>
      <c r="M1211" s="4"/>
    </row>
    <row r="1212" spans="1:13" s="9" customFormat="1" x14ac:dyDescent="0.2">
      <c r="A1212" s="4"/>
      <c r="B1212" s="4"/>
      <c r="C1212" s="4"/>
      <c r="D1212" s="2"/>
      <c r="E1212" s="2"/>
      <c r="F1212" s="51"/>
      <c r="G1212" s="2"/>
      <c r="H1212" s="2"/>
      <c r="I1212" s="2"/>
      <c r="J1212" s="2"/>
      <c r="K1212" s="2"/>
      <c r="L1212" s="2"/>
      <c r="M1212" s="4"/>
    </row>
    <row r="1213" spans="1:13" s="9" customFormat="1" x14ac:dyDescent="0.2">
      <c r="A1213" s="4"/>
      <c r="B1213" s="4"/>
      <c r="C1213" s="4"/>
      <c r="D1213" s="2"/>
      <c r="E1213" s="2"/>
      <c r="F1213" s="51"/>
      <c r="G1213" s="2"/>
      <c r="H1213" s="2"/>
      <c r="I1213" s="2"/>
      <c r="J1213" s="2"/>
      <c r="K1213" s="2"/>
      <c r="L1213" s="2"/>
      <c r="M1213" s="4"/>
    </row>
    <row r="1214" spans="1:13" s="9" customFormat="1" x14ac:dyDescent="0.2">
      <c r="A1214" s="4"/>
      <c r="B1214" s="4"/>
      <c r="C1214" s="4"/>
      <c r="D1214" s="2"/>
      <c r="E1214" s="2"/>
      <c r="F1214" s="51"/>
      <c r="G1214" s="2"/>
      <c r="H1214" s="2"/>
      <c r="I1214" s="2"/>
      <c r="J1214" s="2"/>
      <c r="K1214" s="2"/>
      <c r="L1214" s="2"/>
      <c r="M1214" s="4"/>
    </row>
    <row r="1215" spans="1:13" s="9" customFormat="1" x14ac:dyDescent="0.2">
      <c r="A1215" s="4"/>
      <c r="B1215" s="4"/>
      <c r="C1215" s="4"/>
      <c r="D1215" s="2"/>
      <c r="E1215" s="2"/>
      <c r="F1215" s="51"/>
      <c r="G1215" s="2"/>
      <c r="H1215" s="2"/>
      <c r="I1215" s="2"/>
      <c r="J1215" s="2"/>
      <c r="K1215" s="2"/>
      <c r="L1215" s="2"/>
      <c r="M1215" s="4"/>
    </row>
    <row r="1216" spans="1:13" s="9" customFormat="1" x14ac:dyDescent="0.2">
      <c r="A1216" s="4"/>
      <c r="B1216" s="4"/>
      <c r="C1216" s="4"/>
      <c r="D1216" s="2"/>
      <c r="E1216" s="2"/>
      <c r="F1216" s="51"/>
      <c r="G1216" s="2"/>
      <c r="H1216" s="2"/>
      <c r="I1216" s="2"/>
      <c r="J1216" s="2"/>
      <c r="K1216" s="2"/>
      <c r="L1216" s="2"/>
      <c r="M1216" s="4"/>
    </row>
    <row r="1217" spans="1:13" s="9" customFormat="1" x14ac:dyDescent="0.2">
      <c r="A1217" s="4"/>
      <c r="B1217" s="4"/>
      <c r="C1217" s="4"/>
      <c r="D1217" s="2"/>
      <c r="E1217" s="2"/>
      <c r="F1217" s="51"/>
      <c r="G1217" s="2"/>
      <c r="H1217" s="2"/>
      <c r="I1217" s="2"/>
      <c r="J1217" s="2"/>
      <c r="K1217" s="2"/>
      <c r="L1217" s="2"/>
      <c r="M1217" s="4"/>
    </row>
    <row r="1218" spans="1:13" s="9" customFormat="1" x14ac:dyDescent="0.2">
      <c r="A1218" s="4"/>
      <c r="B1218" s="4"/>
      <c r="C1218" s="4"/>
      <c r="D1218" s="2"/>
      <c r="E1218" s="2"/>
      <c r="F1218" s="51"/>
      <c r="G1218" s="2"/>
      <c r="H1218" s="2"/>
      <c r="I1218" s="2"/>
      <c r="J1218" s="2"/>
      <c r="K1218" s="2"/>
      <c r="L1218" s="2"/>
      <c r="M1218" s="4"/>
    </row>
    <row r="1219" spans="1:13" s="9" customFormat="1" x14ac:dyDescent="0.2">
      <c r="A1219" s="4"/>
      <c r="B1219" s="4"/>
      <c r="C1219" s="4"/>
      <c r="D1219" s="2"/>
      <c r="E1219" s="2"/>
      <c r="F1219" s="51"/>
      <c r="G1219" s="2"/>
      <c r="H1219" s="2"/>
      <c r="I1219" s="2"/>
      <c r="J1219" s="2"/>
      <c r="K1219" s="2"/>
      <c r="L1219" s="2"/>
      <c r="M1219" s="4"/>
    </row>
    <row r="1220" spans="1:13" s="9" customFormat="1" x14ac:dyDescent="0.2">
      <c r="A1220" s="4"/>
      <c r="B1220" s="4"/>
      <c r="C1220" s="4"/>
      <c r="D1220" s="2"/>
      <c r="E1220" s="2"/>
      <c r="F1220" s="51"/>
      <c r="G1220" s="2"/>
      <c r="H1220" s="2"/>
      <c r="I1220" s="2"/>
      <c r="J1220" s="2"/>
      <c r="K1220" s="2"/>
      <c r="L1220" s="2"/>
      <c r="M1220" s="4"/>
    </row>
    <row r="1221" spans="1:13" s="9" customFormat="1" x14ac:dyDescent="0.2">
      <c r="A1221" s="4"/>
      <c r="B1221" s="4"/>
      <c r="C1221" s="4"/>
      <c r="D1221" s="2"/>
      <c r="E1221" s="2"/>
      <c r="F1221" s="51"/>
      <c r="G1221" s="2"/>
      <c r="H1221" s="2"/>
      <c r="I1221" s="2"/>
      <c r="J1221" s="2"/>
      <c r="K1221" s="2"/>
      <c r="L1221" s="2"/>
      <c r="M1221" s="4"/>
    </row>
    <row r="1222" spans="1:13" s="9" customFormat="1" x14ac:dyDescent="0.2">
      <c r="A1222" s="4"/>
      <c r="B1222" s="4"/>
      <c r="C1222" s="4"/>
      <c r="D1222" s="2"/>
      <c r="E1222" s="2"/>
      <c r="F1222" s="51"/>
      <c r="G1222" s="2"/>
      <c r="H1222" s="2"/>
      <c r="I1222" s="2"/>
      <c r="J1222" s="2"/>
      <c r="K1222" s="2"/>
      <c r="L1222" s="2"/>
      <c r="M1222" s="4"/>
    </row>
    <row r="1223" spans="1:13" s="9" customFormat="1" x14ac:dyDescent="0.2">
      <c r="A1223" s="4"/>
      <c r="B1223" s="4"/>
      <c r="C1223" s="4"/>
      <c r="D1223" s="2"/>
      <c r="E1223" s="2"/>
      <c r="F1223" s="51"/>
      <c r="G1223" s="2"/>
      <c r="H1223" s="2"/>
      <c r="I1223" s="2"/>
      <c r="J1223" s="2"/>
      <c r="K1223" s="2"/>
      <c r="L1223" s="2"/>
      <c r="M1223" s="4"/>
    </row>
    <row r="1224" spans="1:13" s="9" customFormat="1" x14ac:dyDescent="0.2">
      <c r="A1224" s="4"/>
      <c r="B1224" s="4"/>
      <c r="C1224" s="4"/>
      <c r="D1224" s="2"/>
      <c r="E1224" s="2"/>
      <c r="F1224" s="51"/>
      <c r="G1224" s="2"/>
      <c r="H1224" s="2"/>
      <c r="I1224" s="2"/>
      <c r="J1224" s="2"/>
      <c r="K1224" s="2"/>
      <c r="L1224" s="2"/>
      <c r="M1224" s="4"/>
    </row>
    <row r="1225" spans="1:13" s="9" customFormat="1" x14ac:dyDescent="0.2">
      <c r="A1225" s="4"/>
      <c r="B1225" s="4"/>
      <c r="C1225" s="4"/>
      <c r="D1225" s="2"/>
      <c r="E1225" s="2"/>
      <c r="F1225" s="51"/>
      <c r="G1225" s="2"/>
      <c r="H1225" s="2"/>
      <c r="I1225" s="2"/>
      <c r="J1225" s="2"/>
      <c r="K1225" s="2"/>
      <c r="L1225" s="2"/>
      <c r="M1225" s="4"/>
    </row>
    <row r="1226" spans="1:13" s="9" customFormat="1" x14ac:dyDescent="0.2">
      <c r="A1226" s="4"/>
      <c r="B1226" s="4"/>
      <c r="C1226" s="4"/>
      <c r="D1226" s="2"/>
      <c r="E1226" s="2"/>
      <c r="F1226" s="51"/>
      <c r="G1226" s="2"/>
      <c r="H1226" s="2"/>
      <c r="I1226" s="2"/>
      <c r="J1226" s="2"/>
      <c r="K1226" s="2"/>
      <c r="L1226" s="2"/>
      <c r="M1226" s="4"/>
    </row>
    <row r="1227" spans="1:13" s="9" customFormat="1" x14ac:dyDescent="0.2">
      <c r="A1227" s="4"/>
      <c r="B1227" s="4"/>
      <c r="C1227" s="4"/>
      <c r="D1227" s="2"/>
      <c r="E1227" s="2"/>
      <c r="F1227" s="51"/>
      <c r="G1227" s="2"/>
      <c r="H1227" s="2"/>
      <c r="I1227" s="2"/>
      <c r="J1227" s="2"/>
      <c r="K1227" s="2"/>
      <c r="L1227" s="2"/>
      <c r="M1227" s="4"/>
    </row>
    <row r="1228" spans="1:13" s="9" customFormat="1" x14ac:dyDescent="0.2">
      <c r="A1228" s="4"/>
      <c r="B1228" s="4"/>
      <c r="C1228" s="4"/>
      <c r="D1228" s="2"/>
      <c r="E1228" s="2"/>
      <c r="F1228" s="51"/>
      <c r="G1228" s="2"/>
      <c r="H1228" s="2"/>
      <c r="I1228" s="2"/>
      <c r="J1228" s="2"/>
      <c r="K1228" s="2"/>
      <c r="L1228" s="2"/>
      <c r="M1228" s="4"/>
    </row>
    <row r="1229" spans="1:13" s="9" customFormat="1" x14ac:dyDescent="0.2">
      <c r="A1229" s="4"/>
      <c r="B1229" s="4"/>
      <c r="C1229" s="4"/>
      <c r="D1229" s="2"/>
      <c r="E1229" s="2"/>
      <c r="F1229" s="51"/>
      <c r="G1229" s="2"/>
      <c r="H1229" s="2"/>
      <c r="I1229" s="2"/>
      <c r="J1229" s="2"/>
      <c r="K1229" s="2"/>
      <c r="L1229" s="2"/>
      <c r="M1229" s="4"/>
    </row>
    <row r="1230" spans="1:13" s="9" customFormat="1" x14ac:dyDescent="0.2">
      <c r="A1230" s="4"/>
      <c r="B1230" s="4"/>
      <c r="C1230" s="4"/>
      <c r="D1230" s="2"/>
      <c r="E1230" s="2"/>
      <c r="F1230" s="51"/>
      <c r="G1230" s="2"/>
      <c r="H1230" s="2"/>
      <c r="I1230" s="2"/>
      <c r="J1230" s="2"/>
      <c r="K1230" s="2"/>
      <c r="L1230" s="2"/>
      <c r="M1230" s="4"/>
    </row>
    <row r="1231" spans="1:13" s="9" customFormat="1" x14ac:dyDescent="0.2">
      <c r="A1231" s="4"/>
      <c r="B1231" s="4"/>
      <c r="C1231" s="4"/>
      <c r="D1231" s="2"/>
      <c r="E1231" s="2"/>
      <c r="F1231" s="51"/>
      <c r="G1231" s="2"/>
      <c r="H1231" s="2"/>
      <c r="I1231" s="2"/>
      <c r="J1231" s="2"/>
      <c r="K1231" s="2"/>
      <c r="L1231" s="2"/>
      <c r="M1231" s="4"/>
    </row>
    <row r="1232" spans="1:13" s="9" customFormat="1" x14ac:dyDescent="0.2">
      <c r="A1232" s="4"/>
      <c r="B1232" s="4"/>
      <c r="C1232" s="4"/>
      <c r="D1232" s="2"/>
      <c r="E1232" s="2"/>
      <c r="F1232" s="51"/>
      <c r="G1232" s="2"/>
      <c r="H1232" s="2"/>
      <c r="I1232" s="2"/>
      <c r="J1232" s="2"/>
      <c r="K1232" s="2"/>
      <c r="L1232" s="2"/>
      <c r="M1232" s="4"/>
    </row>
    <row r="1233" spans="1:13" s="9" customFormat="1" x14ac:dyDescent="0.2">
      <c r="A1233" s="4"/>
      <c r="B1233" s="4"/>
      <c r="C1233" s="4"/>
      <c r="D1233" s="2"/>
      <c r="E1233" s="2"/>
      <c r="F1233" s="51"/>
      <c r="G1233" s="2"/>
      <c r="H1233" s="2"/>
      <c r="I1233" s="2"/>
      <c r="J1233" s="2"/>
      <c r="K1233" s="2"/>
      <c r="L1233" s="2"/>
      <c r="M1233" s="4"/>
    </row>
    <row r="1234" spans="1:13" s="9" customFormat="1" x14ac:dyDescent="0.2">
      <c r="A1234" s="4"/>
      <c r="B1234" s="4"/>
      <c r="C1234" s="4"/>
      <c r="D1234" s="2"/>
      <c r="E1234" s="2"/>
      <c r="F1234" s="51"/>
      <c r="G1234" s="2"/>
      <c r="H1234" s="2"/>
      <c r="I1234" s="2"/>
      <c r="J1234" s="2"/>
      <c r="K1234" s="2"/>
      <c r="L1234" s="2"/>
      <c r="M1234" s="4"/>
    </row>
    <row r="1235" spans="1:13" s="9" customFormat="1" x14ac:dyDescent="0.2">
      <c r="A1235" s="4"/>
      <c r="B1235" s="4"/>
      <c r="C1235" s="4"/>
      <c r="D1235" s="2"/>
      <c r="E1235" s="2"/>
      <c r="F1235" s="51"/>
      <c r="G1235" s="2"/>
      <c r="H1235" s="2"/>
      <c r="I1235" s="2"/>
      <c r="J1235" s="2"/>
      <c r="K1235" s="2"/>
      <c r="L1235" s="2"/>
      <c r="M1235" s="4"/>
    </row>
    <row r="1236" spans="1:13" s="9" customFormat="1" x14ac:dyDescent="0.2">
      <c r="A1236" s="4"/>
      <c r="B1236" s="4"/>
      <c r="C1236" s="4"/>
      <c r="D1236" s="2"/>
      <c r="E1236" s="2"/>
      <c r="F1236" s="51"/>
      <c r="G1236" s="2"/>
      <c r="H1236" s="2"/>
      <c r="I1236" s="2"/>
      <c r="J1236" s="2"/>
      <c r="K1236" s="2"/>
      <c r="L1236" s="2"/>
      <c r="M1236" s="4"/>
    </row>
    <row r="1237" spans="1:13" s="9" customFormat="1" x14ac:dyDescent="0.2">
      <c r="A1237" s="4"/>
      <c r="B1237" s="4"/>
      <c r="C1237" s="4"/>
      <c r="D1237" s="2"/>
      <c r="E1237" s="2"/>
      <c r="F1237" s="51"/>
      <c r="G1237" s="2"/>
      <c r="H1237" s="2"/>
      <c r="I1237" s="2"/>
      <c r="J1237" s="2"/>
      <c r="K1237" s="2"/>
      <c r="L1237" s="2"/>
      <c r="M1237" s="4"/>
    </row>
    <row r="1238" spans="1:13" s="9" customFormat="1" x14ac:dyDescent="0.2">
      <c r="A1238" s="4"/>
      <c r="B1238" s="4"/>
      <c r="C1238" s="4"/>
      <c r="D1238" s="2"/>
      <c r="E1238" s="2"/>
      <c r="F1238" s="51"/>
      <c r="G1238" s="2"/>
      <c r="H1238" s="2"/>
      <c r="I1238" s="2"/>
      <c r="J1238" s="2"/>
      <c r="K1238" s="2"/>
      <c r="L1238" s="2"/>
      <c r="M1238" s="4"/>
    </row>
    <row r="1239" spans="1:13" s="9" customFormat="1" x14ac:dyDescent="0.2">
      <c r="A1239" s="4"/>
      <c r="B1239" s="4"/>
      <c r="C1239" s="4"/>
      <c r="D1239" s="2"/>
      <c r="E1239" s="2"/>
      <c r="F1239" s="51"/>
      <c r="G1239" s="2"/>
      <c r="H1239" s="2"/>
      <c r="I1239" s="2"/>
      <c r="J1239" s="2"/>
      <c r="K1239" s="2"/>
      <c r="L1239" s="2"/>
      <c r="M1239" s="4"/>
    </row>
    <row r="1240" spans="1:13" s="9" customFormat="1" x14ac:dyDescent="0.2">
      <c r="A1240" s="4"/>
      <c r="B1240" s="4"/>
      <c r="C1240" s="4"/>
      <c r="D1240" s="2"/>
      <c r="E1240" s="2"/>
      <c r="F1240" s="51"/>
      <c r="G1240" s="2"/>
      <c r="H1240" s="2"/>
      <c r="I1240" s="2"/>
      <c r="J1240" s="2"/>
      <c r="K1240" s="2"/>
      <c r="L1240" s="2"/>
      <c r="M1240" s="4"/>
    </row>
    <row r="1241" spans="1:13" s="9" customFormat="1" x14ac:dyDescent="0.2">
      <c r="A1241" s="4"/>
      <c r="B1241" s="4"/>
      <c r="C1241" s="4"/>
      <c r="D1241" s="2"/>
      <c r="E1241" s="2"/>
      <c r="F1241" s="51"/>
      <c r="G1241" s="2"/>
      <c r="H1241" s="2"/>
      <c r="I1241" s="2"/>
      <c r="J1241" s="2"/>
      <c r="K1241" s="2"/>
      <c r="L1241" s="2"/>
      <c r="M1241" s="4"/>
    </row>
    <row r="1242" spans="1:13" s="9" customFormat="1" x14ac:dyDescent="0.2">
      <c r="A1242" s="4"/>
      <c r="B1242" s="4"/>
      <c r="C1242" s="4"/>
      <c r="D1242" s="2"/>
      <c r="E1242" s="2"/>
      <c r="F1242" s="51"/>
      <c r="G1242" s="2"/>
      <c r="H1242" s="2"/>
      <c r="I1242" s="2"/>
      <c r="J1242" s="2"/>
      <c r="K1242" s="2"/>
      <c r="L1242" s="2"/>
      <c r="M1242" s="4"/>
    </row>
    <row r="1243" spans="1:13" s="9" customFormat="1" x14ac:dyDescent="0.2">
      <c r="A1243" s="4"/>
      <c r="B1243" s="4"/>
      <c r="C1243" s="4"/>
      <c r="D1243" s="2"/>
      <c r="E1243" s="2"/>
      <c r="F1243" s="51"/>
      <c r="G1243" s="2"/>
      <c r="H1243" s="2"/>
      <c r="I1243" s="2"/>
      <c r="J1243" s="2"/>
      <c r="K1243" s="2"/>
      <c r="L1243" s="2"/>
      <c r="M1243" s="4"/>
    </row>
    <row r="1244" spans="1:13" s="9" customFormat="1" x14ac:dyDescent="0.2">
      <c r="A1244" s="4"/>
      <c r="B1244" s="4"/>
      <c r="C1244" s="4"/>
      <c r="D1244" s="2"/>
      <c r="E1244" s="2"/>
      <c r="F1244" s="51"/>
      <c r="G1244" s="2"/>
      <c r="H1244" s="2"/>
      <c r="I1244" s="2"/>
      <c r="J1244" s="2"/>
      <c r="K1244" s="2"/>
      <c r="L1244" s="2"/>
      <c r="M1244" s="4"/>
    </row>
    <row r="1245" spans="1:13" s="9" customFormat="1" x14ac:dyDescent="0.2">
      <c r="A1245" s="4"/>
      <c r="B1245" s="4"/>
      <c r="C1245" s="4"/>
      <c r="D1245" s="2"/>
      <c r="E1245" s="2"/>
      <c r="F1245" s="51"/>
      <c r="G1245" s="2"/>
      <c r="H1245" s="2"/>
      <c r="I1245" s="2"/>
      <c r="J1245" s="2"/>
      <c r="K1245" s="2"/>
      <c r="L1245" s="2"/>
      <c r="M1245" s="4"/>
    </row>
    <row r="1246" spans="1:13" s="9" customFormat="1" x14ac:dyDescent="0.2">
      <c r="A1246" s="4"/>
      <c r="B1246" s="4"/>
      <c r="C1246" s="4"/>
      <c r="D1246" s="2"/>
      <c r="E1246" s="2"/>
      <c r="F1246" s="51"/>
      <c r="G1246" s="2"/>
      <c r="H1246" s="2"/>
      <c r="I1246" s="2"/>
      <c r="J1246" s="2"/>
      <c r="K1246" s="2"/>
      <c r="L1246" s="2"/>
      <c r="M1246" s="4"/>
    </row>
    <row r="1247" spans="1:13" s="9" customFormat="1" x14ac:dyDescent="0.2">
      <c r="A1247" s="4"/>
      <c r="B1247" s="4"/>
      <c r="C1247" s="4"/>
      <c r="D1247" s="2"/>
      <c r="E1247" s="2"/>
      <c r="F1247" s="51"/>
      <c r="G1247" s="2"/>
      <c r="H1247" s="2"/>
      <c r="I1247" s="2"/>
      <c r="J1247" s="2"/>
      <c r="K1247" s="2"/>
      <c r="L1247" s="2"/>
      <c r="M1247" s="4"/>
    </row>
    <row r="1248" spans="1:13" s="9" customFormat="1" x14ac:dyDescent="0.2">
      <c r="A1248" s="4"/>
      <c r="B1248" s="4"/>
      <c r="C1248" s="4"/>
      <c r="D1248" s="2"/>
      <c r="E1248" s="2"/>
      <c r="F1248" s="51"/>
      <c r="G1248" s="2"/>
      <c r="H1248" s="2"/>
      <c r="I1248" s="2"/>
      <c r="J1248" s="2"/>
      <c r="K1248" s="2"/>
      <c r="L1248" s="2"/>
      <c r="M1248" s="4"/>
    </row>
    <row r="1249" spans="1:13" s="9" customFormat="1" x14ac:dyDescent="0.2">
      <c r="A1249" s="4"/>
      <c r="B1249" s="4"/>
      <c r="C1249" s="4"/>
      <c r="D1249" s="2"/>
      <c r="E1249" s="2"/>
      <c r="F1249" s="51"/>
      <c r="G1249" s="2"/>
      <c r="H1249" s="2"/>
      <c r="I1249" s="2"/>
      <c r="J1249" s="2"/>
      <c r="K1249" s="2"/>
      <c r="L1249" s="2"/>
      <c r="M1249" s="4"/>
    </row>
    <row r="1250" spans="1:13" s="9" customFormat="1" x14ac:dyDescent="0.2">
      <c r="A1250" s="4"/>
      <c r="B1250" s="4"/>
      <c r="C1250" s="4"/>
      <c r="D1250" s="2"/>
      <c r="E1250" s="2"/>
      <c r="F1250" s="51"/>
      <c r="G1250" s="2"/>
      <c r="H1250" s="2"/>
      <c r="I1250" s="2"/>
      <c r="J1250" s="2"/>
      <c r="K1250" s="2"/>
      <c r="L1250" s="2"/>
      <c r="M1250" s="4"/>
    </row>
    <row r="1251" spans="1:13" s="9" customFormat="1" x14ac:dyDescent="0.2">
      <c r="A1251" s="4"/>
      <c r="B1251" s="4"/>
      <c r="C1251" s="4"/>
      <c r="D1251" s="2"/>
      <c r="E1251" s="2"/>
      <c r="F1251" s="51"/>
      <c r="G1251" s="2"/>
      <c r="H1251" s="2"/>
      <c r="I1251" s="2"/>
      <c r="J1251" s="2"/>
      <c r="K1251" s="2"/>
      <c r="L1251" s="2"/>
      <c r="M1251" s="4"/>
    </row>
    <row r="1252" spans="1:13" s="9" customFormat="1" x14ac:dyDescent="0.2">
      <c r="A1252" s="4"/>
      <c r="B1252" s="4"/>
      <c r="C1252" s="4"/>
      <c r="D1252" s="2"/>
      <c r="E1252" s="2"/>
      <c r="F1252" s="51"/>
      <c r="G1252" s="2"/>
      <c r="H1252" s="2"/>
      <c r="I1252" s="2"/>
      <c r="J1252" s="2"/>
      <c r="K1252" s="2"/>
      <c r="L1252" s="2"/>
      <c r="M1252" s="4"/>
    </row>
    <row r="1253" spans="1:13" s="9" customFormat="1" x14ac:dyDescent="0.2">
      <c r="A1253" s="4"/>
      <c r="B1253" s="4"/>
      <c r="C1253" s="4"/>
      <c r="D1253" s="2"/>
      <c r="E1253" s="2"/>
      <c r="F1253" s="51"/>
      <c r="G1253" s="2"/>
      <c r="H1253" s="2"/>
      <c r="I1253" s="2"/>
      <c r="J1253" s="2"/>
      <c r="K1253" s="2"/>
      <c r="L1253" s="2"/>
      <c r="M1253" s="4"/>
    </row>
    <row r="1254" spans="1:13" s="9" customFormat="1" x14ac:dyDescent="0.2">
      <c r="A1254" s="4"/>
      <c r="B1254" s="4"/>
      <c r="C1254" s="4"/>
      <c r="D1254" s="2"/>
      <c r="E1254" s="2"/>
      <c r="F1254" s="51"/>
      <c r="G1254" s="2"/>
      <c r="H1254" s="2"/>
      <c r="I1254" s="2"/>
      <c r="J1254" s="2"/>
      <c r="K1254" s="2"/>
      <c r="L1254" s="2"/>
      <c r="M1254" s="4"/>
    </row>
    <row r="1255" spans="1:13" s="9" customFormat="1" x14ac:dyDescent="0.2">
      <c r="A1255" s="4"/>
      <c r="B1255" s="4"/>
      <c r="C1255" s="4"/>
      <c r="D1255" s="2"/>
      <c r="E1255" s="2"/>
      <c r="F1255" s="51"/>
      <c r="G1255" s="2"/>
      <c r="H1255" s="2"/>
      <c r="I1255" s="2"/>
      <c r="J1255" s="2"/>
      <c r="K1255" s="2"/>
      <c r="L1255" s="2"/>
      <c r="M1255" s="4"/>
    </row>
    <row r="1256" spans="1:13" s="9" customFormat="1" x14ac:dyDescent="0.2">
      <c r="A1256" s="4"/>
      <c r="B1256" s="4"/>
      <c r="C1256" s="4"/>
      <c r="D1256" s="2"/>
      <c r="E1256" s="2"/>
      <c r="F1256" s="51"/>
      <c r="G1256" s="2"/>
      <c r="H1256" s="2"/>
      <c r="I1256" s="2"/>
      <c r="J1256" s="2"/>
      <c r="K1256" s="2"/>
      <c r="L1256" s="2"/>
      <c r="M1256" s="4"/>
    </row>
    <row r="1257" spans="1:13" s="9" customFormat="1" x14ac:dyDescent="0.2">
      <c r="A1257" s="4"/>
      <c r="B1257" s="4"/>
      <c r="C1257" s="4"/>
      <c r="D1257" s="2"/>
      <c r="E1257" s="2"/>
      <c r="F1257" s="51"/>
      <c r="G1257" s="2"/>
      <c r="H1257" s="2"/>
      <c r="I1257" s="2"/>
      <c r="J1257" s="2"/>
      <c r="K1257" s="2"/>
      <c r="L1257" s="2"/>
      <c r="M1257" s="4"/>
    </row>
    <row r="1258" spans="1:13" s="9" customFormat="1" x14ac:dyDescent="0.2">
      <c r="A1258" s="4"/>
      <c r="B1258" s="4"/>
      <c r="C1258" s="4"/>
      <c r="D1258" s="2"/>
      <c r="E1258" s="2"/>
      <c r="F1258" s="51"/>
      <c r="G1258" s="2"/>
      <c r="H1258" s="2"/>
      <c r="I1258" s="2"/>
      <c r="J1258" s="2"/>
      <c r="K1258" s="2"/>
      <c r="L1258" s="2"/>
      <c r="M1258" s="4"/>
    </row>
    <row r="1259" spans="1:13" s="9" customFormat="1" x14ac:dyDescent="0.2">
      <c r="A1259" s="4"/>
      <c r="B1259" s="4"/>
      <c r="C1259" s="4"/>
      <c r="D1259" s="2"/>
      <c r="E1259" s="2"/>
      <c r="F1259" s="51"/>
      <c r="G1259" s="2"/>
      <c r="H1259" s="2"/>
      <c r="I1259" s="2"/>
      <c r="J1259" s="2"/>
      <c r="K1259" s="2"/>
      <c r="L1259" s="2"/>
      <c r="M1259" s="4"/>
    </row>
    <row r="1260" spans="1:13" s="9" customFormat="1" x14ac:dyDescent="0.2">
      <c r="A1260" s="4"/>
      <c r="B1260" s="4"/>
      <c r="C1260" s="4"/>
      <c r="D1260" s="2"/>
      <c r="E1260" s="2"/>
      <c r="F1260" s="51"/>
      <c r="G1260" s="2"/>
      <c r="H1260" s="2"/>
      <c r="I1260" s="2"/>
      <c r="J1260" s="2"/>
      <c r="K1260" s="2"/>
      <c r="L1260" s="2"/>
      <c r="M1260" s="4"/>
    </row>
    <row r="1261" spans="1:13" s="9" customFormat="1" x14ac:dyDescent="0.2">
      <c r="A1261" s="4"/>
      <c r="B1261" s="4"/>
      <c r="C1261" s="4"/>
      <c r="D1261" s="2"/>
      <c r="E1261" s="2"/>
      <c r="F1261" s="51"/>
      <c r="G1261" s="2"/>
      <c r="H1261" s="2"/>
      <c r="I1261" s="2"/>
      <c r="J1261" s="2"/>
      <c r="K1261" s="2"/>
      <c r="L1261" s="2"/>
      <c r="M1261" s="4"/>
    </row>
    <row r="1262" spans="1:13" s="9" customFormat="1" x14ac:dyDescent="0.2">
      <c r="A1262" s="4"/>
      <c r="B1262" s="4"/>
      <c r="C1262" s="4"/>
      <c r="D1262" s="2"/>
      <c r="E1262" s="2"/>
      <c r="F1262" s="51"/>
      <c r="G1262" s="2"/>
      <c r="H1262" s="2"/>
      <c r="I1262" s="2"/>
      <c r="J1262" s="2"/>
      <c r="K1262" s="2"/>
      <c r="L1262" s="2"/>
      <c r="M1262" s="4"/>
    </row>
    <row r="1263" spans="1:13" s="9" customFormat="1" x14ac:dyDescent="0.2">
      <c r="A1263" s="4"/>
      <c r="B1263" s="4"/>
      <c r="C1263" s="4"/>
      <c r="D1263" s="2"/>
      <c r="E1263" s="2"/>
      <c r="F1263" s="51"/>
      <c r="G1263" s="2"/>
      <c r="H1263" s="2"/>
      <c r="I1263" s="2"/>
      <c r="J1263" s="2"/>
      <c r="K1263" s="2"/>
      <c r="L1263" s="2"/>
      <c r="M1263" s="4"/>
    </row>
    <row r="1264" spans="1:13" s="9" customFormat="1" x14ac:dyDescent="0.2">
      <c r="A1264" s="4"/>
      <c r="B1264" s="4"/>
      <c r="C1264" s="4"/>
      <c r="D1264" s="2"/>
      <c r="E1264" s="2"/>
      <c r="F1264" s="51"/>
      <c r="G1264" s="2"/>
      <c r="H1264" s="2"/>
      <c r="I1264" s="2"/>
      <c r="J1264" s="2"/>
      <c r="K1264" s="2"/>
      <c r="L1264" s="2"/>
      <c r="M1264" s="4"/>
    </row>
    <row r="1265" spans="1:13" s="9" customFormat="1" x14ac:dyDescent="0.2">
      <c r="A1265" s="4"/>
      <c r="B1265" s="4"/>
      <c r="C1265" s="4"/>
      <c r="D1265" s="2"/>
      <c r="E1265" s="2"/>
      <c r="F1265" s="51"/>
      <c r="G1265" s="2"/>
      <c r="H1265" s="2"/>
      <c r="I1265" s="2"/>
      <c r="J1265" s="2"/>
      <c r="K1265" s="2"/>
      <c r="L1265" s="2"/>
      <c r="M1265" s="4"/>
    </row>
    <row r="1266" spans="1:13" s="9" customFormat="1" x14ac:dyDescent="0.2">
      <c r="A1266" s="4"/>
      <c r="B1266" s="4"/>
      <c r="C1266" s="4"/>
      <c r="D1266" s="2"/>
      <c r="E1266" s="2"/>
      <c r="F1266" s="51"/>
      <c r="G1266" s="2"/>
      <c r="H1266" s="2"/>
      <c r="I1266" s="2"/>
      <c r="J1266" s="2"/>
      <c r="K1266" s="2"/>
      <c r="L1266" s="2"/>
      <c r="M1266" s="4"/>
    </row>
    <row r="1267" spans="1:13" s="9" customFormat="1" x14ac:dyDescent="0.2">
      <c r="A1267" s="4"/>
      <c r="B1267" s="4"/>
      <c r="C1267" s="4"/>
      <c r="D1267" s="2"/>
      <c r="E1267" s="2"/>
      <c r="F1267" s="51"/>
      <c r="G1267" s="2"/>
      <c r="H1267" s="2"/>
      <c r="I1267" s="2"/>
      <c r="J1267" s="2"/>
      <c r="K1267" s="2"/>
      <c r="L1267" s="2"/>
      <c r="M1267" s="4"/>
    </row>
    <row r="1268" spans="1:13" s="9" customFormat="1" x14ac:dyDescent="0.2">
      <c r="A1268" s="4"/>
      <c r="B1268" s="4"/>
      <c r="C1268" s="4"/>
      <c r="D1268" s="2"/>
      <c r="E1268" s="2"/>
      <c r="F1268" s="51"/>
      <c r="G1268" s="2"/>
      <c r="H1268" s="2"/>
      <c r="I1268" s="2"/>
      <c r="J1268" s="2"/>
      <c r="K1268" s="2"/>
      <c r="L1268" s="2"/>
      <c r="M1268" s="4"/>
    </row>
    <row r="1269" spans="1:13" s="9" customFormat="1" x14ac:dyDescent="0.2">
      <c r="A1269" s="4"/>
      <c r="B1269" s="4"/>
      <c r="C1269" s="4"/>
      <c r="D1269" s="2"/>
      <c r="E1269" s="2"/>
      <c r="F1269" s="51"/>
      <c r="G1269" s="2"/>
      <c r="H1269" s="2"/>
      <c r="I1269" s="2"/>
      <c r="J1269" s="2"/>
      <c r="K1269" s="2"/>
      <c r="L1269" s="2"/>
      <c r="M1269" s="4"/>
    </row>
    <row r="1270" spans="1:13" s="9" customFormat="1" x14ac:dyDescent="0.2">
      <c r="A1270" s="4"/>
      <c r="B1270" s="4"/>
      <c r="C1270" s="4"/>
      <c r="D1270" s="2"/>
      <c r="E1270" s="2"/>
      <c r="F1270" s="51"/>
      <c r="G1270" s="2"/>
      <c r="H1270" s="2"/>
      <c r="I1270" s="2"/>
      <c r="J1270" s="2"/>
      <c r="K1270" s="2"/>
      <c r="L1270" s="2"/>
      <c r="M1270" s="4"/>
    </row>
    <row r="1271" spans="1:13" s="9" customFormat="1" x14ac:dyDescent="0.2">
      <c r="A1271" s="4"/>
      <c r="B1271" s="4"/>
      <c r="C1271" s="4"/>
      <c r="D1271" s="2"/>
      <c r="E1271" s="2"/>
      <c r="F1271" s="51"/>
      <c r="G1271" s="2"/>
      <c r="H1271" s="2"/>
      <c r="I1271" s="2"/>
      <c r="J1271" s="2"/>
      <c r="K1271" s="2"/>
      <c r="L1271" s="2"/>
      <c r="M1271" s="4"/>
    </row>
    <row r="1272" spans="1:13" s="9" customFormat="1" x14ac:dyDescent="0.2">
      <c r="A1272" s="4"/>
      <c r="B1272" s="4"/>
      <c r="C1272" s="4"/>
      <c r="D1272" s="2"/>
      <c r="E1272" s="2"/>
      <c r="F1272" s="51"/>
      <c r="G1272" s="2"/>
      <c r="H1272" s="2"/>
      <c r="I1272" s="2"/>
      <c r="J1272" s="2"/>
      <c r="K1272" s="2"/>
      <c r="L1272" s="2"/>
      <c r="M1272" s="4"/>
    </row>
    <row r="1273" spans="1:13" s="9" customFormat="1" x14ac:dyDescent="0.2">
      <c r="A1273" s="4"/>
      <c r="B1273" s="4"/>
      <c r="C1273" s="4"/>
      <c r="D1273" s="2"/>
      <c r="E1273" s="2"/>
      <c r="F1273" s="51"/>
      <c r="G1273" s="2"/>
      <c r="H1273" s="2"/>
      <c r="I1273" s="2"/>
      <c r="J1273" s="2"/>
      <c r="K1273" s="2"/>
      <c r="L1273" s="2"/>
      <c r="M1273" s="4"/>
    </row>
    <row r="1274" spans="1:13" s="9" customFormat="1" x14ac:dyDescent="0.2">
      <c r="A1274" s="4"/>
      <c r="B1274" s="4"/>
      <c r="C1274" s="4"/>
      <c r="D1274" s="2"/>
      <c r="E1274" s="2"/>
      <c r="F1274" s="51"/>
      <c r="G1274" s="2"/>
      <c r="H1274" s="2"/>
      <c r="I1274" s="2"/>
      <c r="J1274" s="2"/>
      <c r="K1274" s="2"/>
      <c r="L1274" s="2"/>
      <c r="M1274" s="4"/>
    </row>
    <row r="1275" spans="1:13" s="9" customFormat="1" x14ac:dyDescent="0.2">
      <c r="A1275" s="4"/>
      <c r="B1275" s="4"/>
      <c r="C1275" s="4"/>
      <c r="D1275" s="2"/>
      <c r="E1275" s="2"/>
      <c r="F1275" s="51"/>
      <c r="G1275" s="2"/>
      <c r="H1275" s="2"/>
      <c r="I1275" s="2"/>
      <c r="J1275" s="2"/>
      <c r="K1275" s="2"/>
      <c r="L1275" s="2"/>
      <c r="M1275" s="4"/>
    </row>
    <row r="1276" spans="1:13" s="9" customFormat="1" x14ac:dyDescent="0.2">
      <c r="A1276" s="4"/>
      <c r="B1276" s="4"/>
      <c r="C1276" s="4"/>
      <c r="D1276" s="2"/>
      <c r="E1276" s="2"/>
      <c r="F1276" s="51"/>
      <c r="G1276" s="2"/>
      <c r="H1276" s="2"/>
      <c r="I1276" s="2"/>
      <c r="J1276" s="2"/>
      <c r="K1276" s="2"/>
      <c r="L1276" s="2"/>
      <c r="M1276" s="4"/>
    </row>
    <row r="1277" spans="1:13" s="9" customFormat="1" x14ac:dyDescent="0.2">
      <c r="A1277" s="4"/>
      <c r="B1277" s="4"/>
      <c r="C1277" s="4"/>
      <c r="D1277" s="2"/>
      <c r="E1277" s="2"/>
      <c r="F1277" s="51"/>
      <c r="G1277" s="2"/>
      <c r="H1277" s="2"/>
      <c r="I1277" s="2"/>
      <c r="J1277" s="2"/>
      <c r="K1277" s="2"/>
      <c r="L1277" s="2"/>
      <c r="M1277" s="4"/>
    </row>
    <row r="1278" spans="1:13" s="9" customFormat="1" x14ac:dyDescent="0.2">
      <c r="A1278" s="4"/>
      <c r="B1278" s="4"/>
      <c r="C1278" s="4"/>
      <c r="D1278" s="2"/>
      <c r="E1278" s="2"/>
      <c r="F1278" s="51"/>
      <c r="G1278" s="2"/>
      <c r="H1278" s="2"/>
      <c r="I1278" s="2"/>
      <c r="J1278" s="2"/>
      <c r="K1278" s="2"/>
      <c r="L1278" s="2"/>
      <c r="M1278" s="4"/>
    </row>
    <row r="1279" spans="1:13" s="9" customFormat="1" x14ac:dyDescent="0.2">
      <c r="A1279" s="4"/>
      <c r="B1279" s="4"/>
      <c r="C1279" s="4"/>
      <c r="D1279" s="2"/>
      <c r="E1279" s="2"/>
      <c r="F1279" s="51"/>
      <c r="G1279" s="2"/>
      <c r="H1279" s="2"/>
      <c r="I1279" s="2"/>
      <c r="J1279" s="2"/>
      <c r="K1279" s="2"/>
      <c r="L1279" s="2"/>
      <c r="M1279" s="4"/>
    </row>
    <row r="1280" spans="1:13" s="9" customFormat="1" x14ac:dyDescent="0.2">
      <c r="A1280" s="4"/>
      <c r="B1280" s="4"/>
      <c r="C1280" s="4"/>
      <c r="D1280" s="2"/>
      <c r="E1280" s="2"/>
      <c r="F1280" s="51"/>
      <c r="G1280" s="2"/>
      <c r="H1280" s="2"/>
      <c r="I1280" s="2"/>
      <c r="J1280" s="2"/>
      <c r="K1280" s="2"/>
      <c r="L1280" s="2"/>
      <c r="M1280" s="4"/>
    </row>
    <row r="1281" spans="1:13" s="9" customFormat="1" x14ac:dyDescent="0.2">
      <c r="A1281" s="4"/>
      <c r="B1281" s="4"/>
      <c r="C1281" s="4"/>
      <c r="D1281" s="2"/>
      <c r="E1281" s="2"/>
      <c r="F1281" s="51"/>
      <c r="G1281" s="2"/>
      <c r="H1281" s="2"/>
      <c r="I1281" s="2"/>
      <c r="J1281" s="2"/>
      <c r="K1281" s="2"/>
      <c r="L1281" s="2"/>
      <c r="M1281" s="4"/>
    </row>
    <row r="1282" spans="1:13" s="9" customFormat="1" x14ac:dyDescent="0.2">
      <c r="A1282" s="4"/>
      <c r="B1282" s="4"/>
      <c r="C1282" s="4"/>
      <c r="D1282" s="2"/>
      <c r="E1282" s="2"/>
      <c r="F1282" s="51"/>
      <c r="G1282" s="2"/>
      <c r="H1282" s="2"/>
      <c r="I1282" s="2"/>
      <c r="J1282" s="2"/>
      <c r="K1282" s="2"/>
      <c r="L1282" s="2"/>
      <c r="M1282" s="4"/>
    </row>
    <row r="1283" spans="1:13" s="9" customFormat="1" x14ac:dyDescent="0.2">
      <c r="A1283" s="4"/>
      <c r="B1283" s="4"/>
      <c r="C1283" s="4"/>
      <c r="D1283" s="2"/>
      <c r="E1283" s="2"/>
      <c r="F1283" s="51"/>
      <c r="G1283" s="2"/>
      <c r="H1283" s="2"/>
      <c r="I1283" s="2"/>
      <c r="J1283" s="2"/>
      <c r="K1283" s="2"/>
      <c r="L1283" s="2"/>
      <c r="M1283" s="4"/>
    </row>
    <row r="1284" spans="1:13" s="9" customFormat="1" x14ac:dyDescent="0.2">
      <c r="A1284" s="4"/>
      <c r="B1284" s="4"/>
      <c r="C1284" s="4"/>
      <c r="D1284" s="2"/>
      <c r="E1284" s="2"/>
      <c r="F1284" s="51"/>
      <c r="G1284" s="2"/>
      <c r="H1284" s="2"/>
      <c r="I1284" s="2"/>
      <c r="J1284" s="2"/>
      <c r="K1284" s="2"/>
      <c r="L1284" s="2"/>
      <c r="M1284" s="4"/>
    </row>
    <row r="1285" spans="1:13" s="9" customFormat="1" x14ac:dyDescent="0.2">
      <c r="A1285" s="4"/>
      <c r="B1285" s="4"/>
      <c r="C1285" s="4"/>
      <c r="D1285" s="2"/>
      <c r="E1285" s="2"/>
      <c r="F1285" s="51"/>
      <c r="G1285" s="2"/>
      <c r="H1285" s="2"/>
      <c r="I1285" s="2"/>
      <c r="J1285" s="2"/>
      <c r="K1285" s="2"/>
      <c r="L1285" s="2"/>
      <c r="M1285" s="4"/>
    </row>
    <row r="1286" spans="1:13" s="9" customFormat="1" x14ac:dyDescent="0.2">
      <c r="A1286" s="4"/>
      <c r="B1286" s="4"/>
      <c r="C1286" s="4"/>
      <c r="D1286" s="2"/>
      <c r="E1286" s="2"/>
      <c r="F1286" s="51"/>
      <c r="G1286" s="2"/>
      <c r="H1286" s="2"/>
      <c r="I1286" s="2"/>
      <c r="J1286" s="2"/>
      <c r="K1286" s="2"/>
      <c r="L1286" s="2"/>
      <c r="M1286" s="4"/>
    </row>
    <row r="1287" spans="1:13" s="9" customFormat="1" x14ac:dyDescent="0.2">
      <c r="A1287" s="4"/>
      <c r="B1287" s="4"/>
      <c r="C1287" s="4"/>
      <c r="D1287" s="2"/>
      <c r="E1287" s="2"/>
      <c r="F1287" s="51"/>
      <c r="G1287" s="2"/>
      <c r="H1287" s="2"/>
      <c r="I1287" s="2"/>
      <c r="J1287" s="2"/>
      <c r="K1287" s="2"/>
      <c r="L1287" s="2"/>
      <c r="M1287" s="4"/>
    </row>
    <row r="1288" spans="1:13" s="9" customFormat="1" x14ac:dyDescent="0.2">
      <c r="A1288" s="4"/>
      <c r="B1288" s="4"/>
      <c r="C1288" s="4"/>
      <c r="D1288" s="2"/>
      <c r="E1288" s="2"/>
      <c r="F1288" s="51"/>
      <c r="G1288" s="2"/>
      <c r="H1288" s="2"/>
      <c r="I1288" s="2"/>
      <c r="J1288" s="2"/>
      <c r="K1288" s="2"/>
      <c r="L1288" s="2"/>
      <c r="M1288" s="4"/>
    </row>
    <row r="1289" spans="1:13" s="9" customFormat="1" x14ac:dyDescent="0.2">
      <c r="A1289" s="4"/>
      <c r="B1289" s="4"/>
      <c r="C1289" s="4"/>
      <c r="D1289" s="2"/>
      <c r="E1289" s="2"/>
      <c r="F1289" s="51"/>
      <c r="G1289" s="2"/>
      <c r="H1289" s="2"/>
      <c r="I1289" s="2"/>
      <c r="J1289" s="2"/>
      <c r="K1289" s="2"/>
      <c r="L1289" s="2"/>
      <c r="M1289" s="4"/>
    </row>
    <row r="1290" spans="1:13" s="9" customFormat="1" x14ac:dyDescent="0.2">
      <c r="A1290" s="4"/>
      <c r="B1290" s="4"/>
      <c r="C1290" s="4"/>
      <c r="D1290" s="2"/>
      <c r="E1290" s="2"/>
      <c r="F1290" s="51"/>
      <c r="G1290" s="2"/>
      <c r="H1290" s="2"/>
      <c r="I1290" s="2"/>
      <c r="J1290" s="2"/>
      <c r="K1290" s="2"/>
      <c r="L1290" s="2"/>
      <c r="M1290" s="4"/>
    </row>
    <row r="1291" spans="1:13" s="9" customFormat="1" x14ac:dyDescent="0.2">
      <c r="A1291" s="4"/>
      <c r="B1291" s="4"/>
      <c r="C1291" s="4"/>
      <c r="D1291" s="2"/>
      <c r="E1291" s="2"/>
      <c r="F1291" s="51"/>
      <c r="G1291" s="2"/>
      <c r="H1291" s="2"/>
      <c r="I1291" s="2"/>
      <c r="J1291" s="2"/>
      <c r="K1291" s="2"/>
      <c r="L1291" s="2"/>
      <c r="M1291" s="4"/>
    </row>
    <row r="1292" spans="1:13" s="9" customFormat="1" x14ac:dyDescent="0.2">
      <c r="A1292" s="4"/>
      <c r="B1292" s="4"/>
      <c r="C1292" s="4"/>
      <c r="D1292" s="2"/>
      <c r="E1292" s="2"/>
      <c r="F1292" s="51"/>
      <c r="G1292" s="2"/>
      <c r="H1292" s="2"/>
      <c r="I1292" s="2"/>
      <c r="J1292" s="2"/>
      <c r="K1292" s="2"/>
      <c r="L1292" s="2"/>
      <c r="M1292" s="4"/>
    </row>
    <row r="1293" spans="1:13" s="9" customFormat="1" x14ac:dyDescent="0.2">
      <c r="A1293" s="4"/>
      <c r="B1293" s="4"/>
      <c r="C1293" s="4"/>
      <c r="D1293" s="2"/>
      <c r="E1293" s="2"/>
      <c r="F1293" s="51"/>
      <c r="G1293" s="2"/>
      <c r="H1293" s="2"/>
      <c r="I1293" s="2"/>
      <c r="J1293" s="2"/>
      <c r="K1293" s="2"/>
      <c r="L1293" s="2"/>
      <c r="M1293" s="4"/>
    </row>
    <row r="1294" spans="1:13" s="9" customFormat="1" x14ac:dyDescent="0.2">
      <c r="A1294" s="4"/>
      <c r="B1294" s="4"/>
      <c r="C1294" s="4"/>
      <c r="D1294" s="2"/>
      <c r="E1294" s="2"/>
      <c r="F1294" s="51"/>
      <c r="G1294" s="2"/>
      <c r="H1294" s="2"/>
      <c r="I1294" s="2"/>
      <c r="J1294" s="2"/>
      <c r="K1294" s="2"/>
      <c r="L1294" s="2"/>
      <c r="M1294" s="4"/>
    </row>
    <row r="1295" spans="1:13" s="9" customFormat="1" x14ac:dyDescent="0.2">
      <c r="A1295" s="4"/>
      <c r="B1295" s="4"/>
      <c r="C1295" s="4"/>
      <c r="D1295" s="2"/>
      <c r="E1295" s="2"/>
      <c r="F1295" s="51"/>
      <c r="G1295" s="2"/>
      <c r="H1295" s="2"/>
      <c r="I1295" s="2"/>
      <c r="J1295" s="2"/>
      <c r="K1295" s="2"/>
      <c r="L1295" s="2"/>
      <c r="M1295" s="4"/>
    </row>
    <row r="1296" spans="1:13" s="9" customFormat="1" x14ac:dyDescent="0.2">
      <c r="A1296" s="4"/>
      <c r="B1296" s="4"/>
      <c r="C1296" s="4"/>
      <c r="D1296" s="2"/>
      <c r="E1296" s="2"/>
      <c r="F1296" s="51"/>
      <c r="G1296" s="2"/>
      <c r="H1296" s="2"/>
      <c r="I1296" s="2"/>
      <c r="J1296" s="2"/>
      <c r="K1296" s="2"/>
      <c r="L1296" s="2"/>
      <c r="M1296" s="4"/>
    </row>
    <row r="1297" spans="1:13" s="9" customFormat="1" x14ac:dyDescent="0.2">
      <c r="A1297" s="4"/>
      <c r="B1297" s="4"/>
      <c r="C1297" s="4"/>
      <c r="D1297" s="2"/>
      <c r="E1297" s="2"/>
      <c r="F1297" s="51"/>
      <c r="G1297" s="2"/>
      <c r="H1297" s="2"/>
      <c r="I1297" s="2"/>
      <c r="J1297" s="2"/>
      <c r="K1297" s="2"/>
      <c r="L1297" s="2"/>
      <c r="M1297" s="4"/>
    </row>
    <row r="1298" spans="1:13" s="9" customFormat="1" x14ac:dyDescent="0.2">
      <c r="A1298" s="4"/>
      <c r="B1298" s="4"/>
      <c r="C1298" s="4"/>
      <c r="D1298" s="2"/>
      <c r="E1298" s="2"/>
      <c r="F1298" s="51"/>
      <c r="G1298" s="2"/>
      <c r="H1298" s="2"/>
      <c r="I1298" s="2"/>
      <c r="J1298" s="2"/>
      <c r="K1298" s="2"/>
      <c r="L1298" s="2"/>
      <c r="M1298" s="4"/>
    </row>
    <row r="1299" spans="1:13" s="9" customFormat="1" x14ac:dyDescent="0.2">
      <c r="A1299" s="4"/>
      <c r="B1299" s="4"/>
      <c r="C1299" s="4"/>
      <c r="D1299" s="2"/>
      <c r="E1299" s="2"/>
      <c r="F1299" s="51"/>
      <c r="G1299" s="2"/>
      <c r="H1299" s="2"/>
      <c r="I1299" s="2"/>
      <c r="J1299" s="2"/>
      <c r="K1299" s="2"/>
      <c r="L1299" s="2"/>
      <c r="M1299" s="4"/>
    </row>
    <row r="1300" spans="1:13" s="9" customFormat="1" x14ac:dyDescent="0.2">
      <c r="A1300" s="4"/>
      <c r="B1300" s="4"/>
      <c r="C1300" s="4"/>
      <c r="D1300" s="2"/>
      <c r="E1300" s="2"/>
      <c r="F1300" s="51"/>
      <c r="G1300" s="2"/>
      <c r="H1300" s="2"/>
      <c r="I1300" s="2"/>
      <c r="J1300" s="2"/>
      <c r="K1300" s="2"/>
      <c r="L1300" s="2"/>
      <c r="M1300" s="4"/>
    </row>
    <row r="1301" spans="1:13" s="9" customFormat="1" x14ac:dyDescent="0.2">
      <c r="A1301" s="4"/>
      <c r="B1301" s="4"/>
      <c r="C1301" s="4"/>
      <c r="D1301" s="2"/>
      <c r="E1301" s="2"/>
      <c r="F1301" s="51"/>
      <c r="G1301" s="2"/>
      <c r="H1301" s="2"/>
      <c r="I1301" s="2"/>
      <c r="J1301" s="2"/>
      <c r="K1301" s="2"/>
      <c r="L1301" s="2"/>
      <c r="M1301" s="4"/>
    </row>
    <row r="1302" spans="1:13" s="9" customFormat="1" x14ac:dyDescent="0.2">
      <c r="A1302" s="4"/>
      <c r="B1302" s="4"/>
      <c r="C1302" s="4"/>
      <c r="D1302" s="2"/>
      <c r="E1302" s="2"/>
      <c r="F1302" s="51"/>
      <c r="G1302" s="2"/>
      <c r="H1302" s="2"/>
      <c r="I1302" s="2"/>
      <c r="J1302" s="2"/>
      <c r="K1302" s="2"/>
      <c r="L1302" s="2"/>
      <c r="M1302" s="4"/>
    </row>
    <row r="1303" spans="1:13" s="9" customFormat="1" x14ac:dyDescent="0.2">
      <c r="A1303" s="4"/>
      <c r="B1303" s="4"/>
      <c r="C1303" s="4"/>
      <c r="D1303" s="2"/>
      <c r="E1303" s="2"/>
      <c r="F1303" s="51"/>
      <c r="G1303" s="2"/>
      <c r="H1303" s="2"/>
      <c r="I1303" s="2"/>
      <c r="J1303" s="2"/>
      <c r="K1303" s="2"/>
      <c r="L1303" s="2"/>
      <c r="M1303" s="4"/>
    </row>
    <row r="1304" spans="1:13" s="9" customFormat="1" x14ac:dyDescent="0.2">
      <c r="A1304" s="4"/>
      <c r="B1304" s="4"/>
      <c r="C1304" s="4"/>
      <c r="D1304" s="2"/>
      <c r="E1304" s="2"/>
      <c r="F1304" s="51"/>
      <c r="G1304" s="2"/>
      <c r="H1304" s="2"/>
      <c r="I1304" s="2"/>
      <c r="J1304" s="2"/>
      <c r="K1304" s="2"/>
      <c r="L1304" s="2"/>
      <c r="M1304" s="4"/>
    </row>
    <row r="1305" spans="1:13" s="9" customFormat="1" x14ac:dyDescent="0.2">
      <c r="A1305" s="4"/>
      <c r="B1305" s="4"/>
      <c r="C1305" s="4"/>
      <c r="D1305" s="2"/>
      <c r="E1305" s="2"/>
      <c r="F1305" s="51"/>
      <c r="G1305" s="2"/>
      <c r="H1305" s="2"/>
      <c r="I1305" s="2"/>
      <c r="J1305" s="2"/>
      <c r="K1305" s="2"/>
      <c r="L1305" s="2"/>
      <c r="M1305" s="4"/>
    </row>
    <row r="1306" spans="1:13" s="9" customFormat="1" x14ac:dyDescent="0.2">
      <c r="A1306" s="4"/>
      <c r="B1306" s="4"/>
      <c r="C1306" s="4"/>
      <c r="D1306" s="2"/>
      <c r="E1306" s="2"/>
      <c r="F1306" s="51"/>
      <c r="G1306" s="2"/>
      <c r="H1306" s="2"/>
      <c r="I1306" s="2"/>
      <c r="J1306" s="2"/>
      <c r="K1306" s="2"/>
      <c r="L1306" s="2"/>
      <c r="M1306" s="4"/>
    </row>
    <row r="1307" spans="1:13" s="9" customFormat="1" x14ac:dyDescent="0.2">
      <c r="A1307" s="4"/>
      <c r="B1307" s="4"/>
      <c r="C1307" s="4"/>
      <c r="D1307" s="2"/>
      <c r="E1307" s="2"/>
      <c r="F1307" s="51"/>
      <c r="G1307" s="2"/>
      <c r="H1307" s="2"/>
      <c r="I1307" s="2"/>
      <c r="J1307" s="2"/>
      <c r="K1307" s="2"/>
      <c r="L1307" s="2"/>
      <c r="M1307" s="4"/>
    </row>
    <row r="1308" spans="1:13" s="9" customFormat="1" x14ac:dyDescent="0.2">
      <c r="A1308" s="4"/>
      <c r="B1308" s="4"/>
      <c r="C1308" s="4"/>
      <c r="D1308" s="2"/>
      <c r="E1308" s="2"/>
      <c r="F1308" s="51"/>
      <c r="G1308" s="2"/>
      <c r="H1308" s="2"/>
      <c r="I1308" s="2"/>
      <c r="J1308" s="2"/>
      <c r="K1308" s="2"/>
      <c r="L1308" s="2"/>
      <c r="M1308" s="4"/>
    </row>
    <row r="1309" spans="1:13" s="9" customFormat="1" x14ac:dyDescent="0.2">
      <c r="A1309" s="4"/>
      <c r="B1309" s="4"/>
      <c r="C1309" s="4"/>
      <c r="D1309" s="2"/>
      <c r="E1309" s="2"/>
      <c r="F1309" s="51"/>
      <c r="G1309" s="2"/>
      <c r="H1309" s="2"/>
      <c r="I1309" s="2"/>
      <c r="J1309" s="2"/>
      <c r="K1309" s="2"/>
      <c r="L1309" s="2"/>
      <c r="M1309" s="4"/>
    </row>
    <row r="1310" spans="1:13" s="9" customFormat="1" x14ac:dyDescent="0.2">
      <c r="A1310" s="4"/>
      <c r="B1310" s="4"/>
      <c r="C1310" s="4"/>
      <c r="D1310" s="2"/>
      <c r="E1310" s="2"/>
      <c r="F1310" s="51"/>
      <c r="G1310" s="2"/>
      <c r="H1310" s="2"/>
      <c r="I1310" s="2"/>
      <c r="J1310" s="2"/>
      <c r="K1310" s="2"/>
      <c r="L1310" s="2"/>
      <c r="M1310" s="4"/>
    </row>
    <row r="1311" spans="1:13" s="9" customFormat="1" x14ac:dyDescent="0.2">
      <c r="A1311" s="4"/>
      <c r="B1311" s="4"/>
      <c r="C1311" s="4"/>
      <c r="D1311" s="2"/>
      <c r="E1311" s="2"/>
      <c r="F1311" s="51"/>
      <c r="G1311" s="2"/>
      <c r="H1311" s="2"/>
      <c r="I1311" s="2"/>
      <c r="J1311" s="2"/>
      <c r="K1311" s="2"/>
      <c r="L1311" s="2"/>
      <c r="M1311" s="4"/>
    </row>
    <row r="1312" spans="1:13" s="9" customFormat="1" x14ac:dyDescent="0.2">
      <c r="A1312" s="4"/>
      <c r="B1312" s="4"/>
      <c r="C1312" s="4"/>
      <c r="D1312" s="2"/>
      <c r="E1312" s="2"/>
      <c r="F1312" s="51"/>
      <c r="G1312" s="2"/>
      <c r="H1312" s="2"/>
      <c r="I1312" s="2"/>
      <c r="J1312" s="2"/>
      <c r="K1312" s="2"/>
      <c r="L1312" s="2"/>
      <c r="M1312" s="4"/>
    </row>
    <row r="1313" spans="1:13" s="9" customFormat="1" x14ac:dyDescent="0.2">
      <c r="A1313" s="4"/>
      <c r="B1313" s="4"/>
      <c r="C1313" s="4"/>
      <c r="D1313" s="2"/>
      <c r="E1313" s="2"/>
      <c r="F1313" s="51"/>
      <c r="G1313" s="2"/>
      <c r="H1313" s="2"/>
      <c r="I1313" s="2"/>
      <c r="J1313" s="2"/>
      <c r="K1313" s="2"/>
      <c r="L1313" s="2"/>
      <c r="M1313" s="4"/>
    </row>
    <row r="1314" spans="1:13" s="9" customFormat="1" x14ac:dyDescent="0.2">
      <c r="A1314" s="4"/>
      <c r="B1314" s="4"/>
      <c r="C1314" s="4"/>
      <c r="D1314" s="2"/>
      <c r="E1314" s="2"/>
      <c r="F1314" s="51"/>
      <c r="G1314" s="2"/>
      <c r="H1314" s="2"/>
      <c r="I1314" s="2"/>
      <c r="J1314" s="2"/>
      <c r="K1314" s="2"/>
      <c r="L1314" s="2"/>
      <c r="M1314" s="4"/>
    </row>
    <row r="1315" spans="1:13" s="9" customFormat="1" x14ac:dyDescent="0.2">
      <c r="A1315" s="4"/>
      <c r="B1315" s="4"/>
      <c r="C1315" s="4"/>
      <c r="D1315" s="2"/>
      <c r="E1315" s="2"/>
      <c r="F1315" s="51"/>
      <c r="G1315" s="2"/>
      <c r="H1315" s="2"/>
      <c r="I1315" s="2"/>
      <c r="J1315" s="2"/>
      <c r="K1315" s="2"/>
      <c r="L1315" s="2"/>
      <c r="M1315" s="4"/>
    </row>
    <row r="1316" spans="1:13" s="9" customFormat="1" x14ac:dyDescent="0.2">
      <c r="A1316" s="4"/>
      <c r="B1316" s="4"/>
      <c r="C1316" s="4"/>
      <c r="D1316" s="2"/>
      <c r="E1316" s="2"/>
      <c r="F1316" s="51"/>
      <c r="G1316" s="2"/>
      <c r="H1316" s="2"/>
      <c r="I1316" s="2"/>
      <c r="J1316" s="2"/>
      <c r="K1316" s="2"/>
      <c r="L1316" s="2"/>
      <c r="M1316" s="4"/>
    </row>
    <row r="1317" spans="1:13" s="9" customFormat="1" x14ac:dyDescent="0.2">
      <c r="A1317" s="4"/>
      <c r="B1317" s="4"/>
      <c r="C1317" s="4"/>
      <c r="D1317" s="2"/>
      <c r="E1317" s="2"/>
      <c r="F1317" s="51"/>
      <c r="G1317" s="2"/>
      <c r="H1317" s="2"/>
      <c r="I1317" s="2"/>
      <c r="J1317" s="2"/>
      <c r="K1317" s="2"/>
      <c r="L1317" s="2"/>
      <c r="M1317" s="4"/>
    </row>
    <row r="1318" spans="1:13" s="9" customFormat="1" x14ac:dyDescent="0.2">
      <c r="A1318" s="4"/>
      <c r="B1318" s="4"/>
      <c r="C1318" s="4"/>
      <c r="D1318" s="2"/>
      <c r="E1318" s="2"/>
      <c r="F1318" s="51"/>
      <c r="G1318" s="2"/>
      <c r="H1318" s="2"/>
      <c r="I1318" s="2"/>
      <c r="J1318" s="2"/>
      <c r="K1318" s="2"/>
      <c r="L1318" s="2"/>
      <c r="M1318" s="4"/>
    </row>
    <row r="1319" spans="1:13" s="9" customFormat="1" x14ac:dyDescent="0.2">
      <c r="A1319" s="4"/>
      <c r="B1319" s="4"/>
      <c r="C1319" s="4"/>
      <c r="D1319" s="2"/>
      <c r="E1319" s="2"/>
      <c r="F1319" s="51"/>
      <c r="G1319" s="2"/>
      <c r="H1319" s="2"/>
      <c r="I1319" s="2"/>
      <c r="J1319" s="2"/>
      <c r="K1319" s="2"/>
      <c r="L1319" s="2"/>
      <c r="M1319" s="4"/>
    </row>
    <row r="1320" spans="1:13" s="9" customFormat="1" x14ac:dyDescent="0.2">
      <c r="A1320" s="4"/>
      <c r="B1320" s="4"/>
      <c r="C1320" s="4"/>
      <c r="D1320" s="2"/>
      <c r="E1320" s="2"/>
      <c r="F1320" s="51"/>
      <c r="G1320" s="2"/>
      <c r="H1320" s="2"/>
      <c r="I1320" s="2"/>
      <c r="J1320" s="2"/>
      <c r="K1320" s="2"/>
      <c r="L1320" s="2"/>
      <c r="M1320" s="4"/>
    </row>
    <row r="1321" spans="1:13" s="9" customFormat="1" x14ac:dyDescent="0.2">
      <c r="A1321" s="4"/>
      <c r="B1321" s="4"/>
      <c r="C1321" s="4"/>
      <c r="D1321" s="2"/>
      <c r="E1321" s="2"/>
      <c r="F1321" s="51"/>
      <c r="G1321" s="2"/>
      <c r="H1321" s="2"/>
      <c r="I1321" s="2"/>
      <c r="J1321" s="2"/>
      <c r="K1321" s="2"/>
      <c r="L1321" s="2"/>
      <c r="M1321" s="4"/>
    </row>
    <row r="1322" spans="1:13" s="9" customFormat="1" x14ac:dyDescent="0.2">
      <c r="A1322" s="4"/>
      <c r="B1322" s="4"/>
      <c r="C1322" s="4"/>
      <c r="D1322" s="2"/>
      <c r="E1322" s="2"/>
      <c r="F1322" s="51"/>
      <c r="G1322" s="2"/>
      <c r="H1322" s="2"/>
      <c r="I1322" s="2"/>
      <c r="J1322" s="2"/>
      <c r="K1322" s="2"/>
      <c r="L1322" s="2"/>
      <c r="M1322" s="4"/>
    </row>
    <row r="1323" spans="1:13" s="9" customFormat="1" x14ac:dyDescent="0.2">
      <c r="A1323" s="4"/>
      <c r="B1323" s="4"/>
      <c r="C1323" s="4"/>
      <c r="D1323" s="2"/>
      <c r="E1323" s="2"/>
      <c r="F1323" s="51"/>
      <c r="G1323" s="2"/>
      <c r="H1323" s="2"/>
      <c r="I1323" s="2"/>
      <c r="J1323" s="2"/>
      <c r="K1323" s="2"/>
      <c r="L1323" s="2"/>
      <c r="M1323" s="4"/>
    </row>
    <row r="1324" spans="1:13" s="9" customFormat="1" x14ac:dyDescent="0.2">
      <c r="A1324" s="4"/>
      <c r="B1324" s="4"/>
      <c r="C1324" s="4"/>
      <c r="D1324" s="2"/>
      <c r="E1324" s="2"/>
      <c r="F1324" s="51"/>
      <c r="G1324" s="2"/>
      <c r="H1324" s="2"/>
      <c r="I1324" s="2"/>
      <c r="J1324" s="2"/>
      <c r="K1324" s="2"/>
      <c r="L1324" s="2"/>
      <c r="M1324" s="4"/>
    </row>
    <row r="1325" spans="1:13" s="9" customFormat="1" x14ac:dyDescent="0.2">
      <c r="A1325" s="4"/>
      <c r="B1325" s="4"/>
      <c r="C1325" s="4"/>
      <c r="D1325" s="2"/>
      <c r="E1325" s="2"/>
      <c r="F1325" s="51"/>
      <c r="G1325" s="2"/>
      <c r="H1325" s="2"/>
      <c r="I1325" s="2"/>
      <c r="J1325" s="2"/>
      <c r="K1325" s="2"/>
      <c r="L1325" s="2"/>
      <c r="M1325" s="4"/>
    </row>
    <row r="1326" spans="1:13" s="9" customFormat="1" x14ac:dyDescent="0.2">
      <c r="A1326" s="4"/>
      <c r="B1326" s="4"/>
      <c r="C1326" s="4"/>
      <c r="D1326" s="2"/>
      <c r="E1326" s="2"/>
      <c r="F1326" s="51"/>
      <c r="G1326" s="2"/>
      <c r="H1326" s="2"/>
      <c r="I1326" s="2"/>
      <c r="J1326" s="2"/>
      <c r="K1326" s="2"/>
      <c r="L1326" s="2"/>
      <c r="M1326" s="4"/>
    </row>
    <row r="1327" spans="1:13" s="9" customFormat="1" x14ac:dyDescent="0.2">
      <c r="A1327" s="4"/>
      <c r="B1327" s="4"/>
      <c r="C1327" s="4"/>
      <c r="D1327" s="2"/>
      <c r="E1327" s="2"/>
      <c r="F1327" s="51"/>
      <c r="G1327" s="2"/>
      <c r="H1327" s="2"/>
      <c r="I1327" s="2"/>
      <c r="J1327" s="2"/>
      <c r="K1327" s="2"/>
      <c r="L1327" s="2"/>
      <c r="M1327" s="4"/>
    </row>
    <row r="1328" spans="1:13" s="9" customFormat="1" x14ac:dyDescent="0.2">
      <c r="A1328" s="4"/>
      <c r="B1328" s="4"/>
      <c r="C1328" s="4"/>
      <c r="D1328" s="2"/>
      <c r="E1328" s="2"/>
      <c r="F1328" s="51"/>
      <c r="G1328" s="2"/>
      <c r="H1328" s="2"/>
      <c r="I1328" s="2"/>
      <c r="J1328" s="2"/>
      <c r="K1328" s="2"/>
      <c r="L1328" s="2"/>
      <c r="M1328" s="4"/>
    </row>
    <row r="1329" spans="1:13" s="9" customFormat="1" x14ac:dyDescent="0.2">
      <c r="A1329" s="4"/>
      <c r="B1329" s="4"/>
      <c r="C1329" s="4"/>
      <c r="D1329" s="2"/>
      <c r="E1329" s="2"/>
      <c r="F1329" s="51"/>
      <c r="G1329" s="2"/>
      <c r="H1329" s="2"/>
      <c r="I1329" s="2"/>
      <c r="J1329" s="2"/>
      <c r="K1329" s="2"/>
      <c r="L1329" s="2"/>
      <c r="M1329" s="4"/>
    </row>
    <row r="1330" spans="1:13" s="9" customFormat="1" x14ac:dyDescent="0.2">
      <c r="A1330" s="4"/>
      <c r="B1330" s="4"/>
      <c r="C1330" s="4"/>
      <c r="D1330" s="2"/>
      <c r="E1330" s="2"/>
      <c r="F1330" s="51"/>
      <c r="G1330" s="2"/>
      <c r="H1330" s="2"/>
      <c r="I1330" s="2"/>
      <c r="J1330" s="2"/>
      <c r="K1330" s="2"/>
      <c r="L1330" s="2"/>
      <c r="M1330" s="4"/>
    </row>
    <row r="1331" spans="1:13" s="9" customFormat="1" x14ac:dyDescent="0.2">
      <c r="A1331" s="4"/>
      <c r="B1331" s="4"/>
      <c r="C1331" s="4"/>
      <c r="D1331" s="2"/>
      <c r="E1331" s="2"/>
      <c r="F1331" s="51"/>
      <c r="G1331" s="2"/>
      <c r="H1331" s="2"/>
      <c r="I1331" s="2"/>
      <c r="J1331" s="2"/>
      <c r="K1331" s="2"/>
      <c r="L1331" s="2"/>
      <c r="M1331" s="4"/>
    </row>
    <row r="1332" spans="1:13" s="9" customFormat="1" x14ac:dyDescent="0.2">
      <c r="A1332" s="4"/>
      <c r="B1332" s="4"/>
      <c r="C1332" s="4"/>
      <c r="D1332" s="2"/>
      <c r="E1332" s="2"/>
      <c r="F1332" s="51"/>
      <c r="G1332" s="2"/>
      <c r="H1332" s="2"/>
      <c r="I1332" s="2"/>
      <c r="J1332" s="2"/>
      <c r="K1332" s="2"/>
      <c r="L1332" s="2"/>
      <c r="M1332" s="4"/>
    </row>
    <row r="1333" spans="1:13" s="9" customFormat="1" x14ac:dyDescent="0.2">
      <c r="A1333" s="4"/>
      <c r="B1333" s="4"/>
      <c r="C1333" s="4"/>
      <c r="D1333" s="2"/>
      <c r="E1333" s="2"/>
      <c r="F1333" s="51"/>
      <c r="G1333" s="2"/>
      <c r="H1333" s="2"/>
      <c r="I1333" s="2"/>
      <c r="J1333" s="2"/>
      <c r="K1333" s="2"/>
      <c r="L1333" s="2"/>
      <c r="M1333" s="4"/>
    </row>
    <row r="1334" spans="1:13" s="9" customFormat="1" x14ac:dyDescent="0.2">
      <c r="A1334" s="4"/>
      <c r="B1334" s="4"/>
      <c r="C1334" s="4"/>
      <c r="D1334" s="2"/>
      <c r="E1334" s="2"/>
      <c r="F1334" s="51"/>
      <c r="G1334" s="2"/>
      <c r="H1334" s="2"/>
      <c r="I1334" s="2"/>
      <c r="J1334" s="2"/>
      <c r="K1334" s="2"/>
      <c r="L1334" s="2"/>
      <c r="M1334" s="4"/>
    </row>
    <row r="1335" spans="1:13" s="9" customFormat="1" x14ac:dyDescent="0.2">
      <c r="A1335" s="4"/>
      <c r="B1335" s="4"/>
      <c r="C1335" s="4"/>
      <c r="D1335" s="2"/>
      <c r="E1335" s="2"/>
      <c r="F1335" s="51"/>
      <c r="G1335" s="2"/>
      <c r="H1335" s="2"/>
      <c r="I1335" s="2"/>
      <c r="J1335" s="2"/>
      <c r="K1335" s="2"/>
      <c r="L1335" s="2"/>
      <c r="M1335" s="4"/>
    </row>
    <row r="1336" spans="1:13" s="9" customFormat="1" x14ac:dyDescent="0.2">
      <c r="A1336" s="4"/>
      <c r="B1336" s="4"/>
      <c r="C1336" s="4"/>
      <c r="D1336" s="2"/>
      <c r="E1336" s="2"/>
      <c r="F1336" s="51"/>
      <c r="G1336" s="2"/>
      <c r="H1336" s="2"/>
      <c r="I1336" s="2"/>
      <c r="J1336" s="2"/>
      <c r="K1336" s="2"/>
      <c r="L1336" s="2"/>
      <c r="M1336" s="4"/>
    </row>
    <row r="1337" spans="1:13" s="9" customFormat="1" x14ac:dyDescent="0.2">
      <c r="A1337" s="4"/>
      <c r="B1337" s="4"/>
      <c r="C1337" s="4"/>
      <c r="D1337" s="2"/>
      <c r="E1337" s="2"/>
      <c r="F1337" s="51"/>
      <c r="G1337" s="2"/>
      <c r="H1337" s="2"/>
      <c r="I1337" s="2"/>
      <c r="J1337" s="2"/>
      <c r="K1337" s="2"/>
      <c r="L1337" s="2"/>
      <c r="M1337" s="4"/>
    </row>
    <row r="1338" spans="1:13" s="9" customFormat="1" x14ac:dyDescent="0.2">
      <c r="A1338" s="4"/>
      <c r="B1338" s="4"/>
      <c r="C1338" s="4"/>
      <c r="D1338" s="2"/>
      <c r="E1338" s="2"/>
      <c r="F1338" s="51"/>
      <c r="G1338" s="2"/>
      <c r="H1338" s="2"/>
      <c r="I1338" s="2"/>
      <c r="J1338" s="2"/>
      <c r="K1338" s="2"/>
      <c r="L1338" s="2"/>
      <c r="M1338" s="4"/>
    </row>
    <row r="1339" spans="1:13" s="9" customFormat="1" x14ac:dyDescent="0.2">
      <c r="A1339" s="4"/>
      <c r="B1339" s="4"/>
      <c r="C1339" s="4"/>
      <c r="D1339" s="2"/>
      <c r="E1339" s="2"/>
      <c r="F1339" s="51"/>
      <c r="G1339" s="2"/>
      <c r="H1339" s="2"/>
      <c r="I1339" s="2"/>
      <c r="J1339" s="2"/>
      <c r="K1339" s="2"/>
      <c r="L1339" s="2"/>
      <c r="M1339" s="4"/>
    </row>
    <row r="1340" spans="1:13" s="9" customFormat="1" x14ac:dyDescent="0.2">
      <c r="A1340" s="4"/>
      <c r="B1340" s="4"/>
      <c r="C1340" s="4"/>
      <c r="D1340" s="2"/>
      <c r="E1340" s="2"/>
      <c r="F1340" s="51"/>
      <c r="G1340" s="2"/>
      <c r="H1340" s="2"/>
      <c r="I1340" s="2"/>
      <c r="J1340" s="2"/>
      <c r="K1340" s="2"/>
      <c r="L1340" s="2"/>
      <c r="M1340" s="4"/>
    </row>
    <row r="1341" spans="1:13" s="9" customFormat="1" x14ac:dyDescent="0.2">
      <c r="A1341" s="4"/>
      <c r="B1341" s="4"/>
      <c r="C1341" s="4"/>
      <c r="D1341" s="2"/>
      <c r="E1341" s="2"/>
      <c r="F1341" s="51"/>
      <c r="G1341" s="2"/>
      <c r="H1341" s="2"/>
      <c r="I1341" s="2"/>
      <c r="J1341" s="2"/>
      <c r="K1341" s="2"/>
      <c r="L1341" s="2"/>
      <c r="M1341" s="4"/>
    </row>
    <row r="1342" spans="1:13" s="9" customFormat="1" x14ac:dyDescent="0.2">
      <c r="A1342" s="4"/>
      <c r="B1342" s="4"/>
      <c r="C1342" s="4"/>
      <c r="D1342" s="2"/>
      <c r="E1342" s="2"/>
      <c r="F1342" s="51"/>
      <c r="G1342" s="2"/>
      <c r="H1342" s="2"/>
      <c r="I1342" s="2"/>
      <c r="J1342" s="2"/>
      <c r="K1342" s="2"/>
      <c r="L1342" s="2"/>
      <c r="M1342" s="4"/>
    </row>
    <row r="1343" spans="1:13" s="9" customFormat="1" x14ac:dyDescent="0.2">
      <c r="A1343" s="4"/>
      <c r="B1343" s="4"/>
      <c r="C1343" s="4"/>
      <c r="D1343" s="2"/>
      <c r="E1343" s="2"/>
      <c r="F1343" s="51"/>
      <c r="G1343" s="2"/>
      <c r="H1343" s="2"/>
      <c r="I1343" s="2"/>
      <c r="J1343" s="2"/>
      <c r="K1343" s="2"/>
      <c r="L1343" s="2"/>
      <c r="M1343" s="4"/>
    </row>
    <row r="1344" spans="1:13" s="9" customFormat="1" x14ac:dyDescent="0.2">
      <c r="A1344" s="4"/>
      <c r="B1344" s="4"/>
      <c r="C1344" s="4"/>
      <c r="D1344" s="2"/>
      <c r="E1344" s="2"/>
      <c r="F1344" s="51"/>
      <c r="G1344" s="2"/>
      <c r="H1344" s="2"/>
      <c r="I1344" s="2"/>
      <c r="J1344" s="2"/>
      <c r="K1344" s="2"/>
      <c r="L1344" s="2"/>
      <c r="M1344" s="4"/>
    </row>
    <row r="1345" spans="1:13" s="9" customFormat="1" x14ac:dyDescent="0.2">
      <c r="A1345" s="4"/>
      <c r="B1345" s="4"/>
      <c r="C1345" s="4"/>
      <c r="D1345" s="2"/>
      <c r="E1345" s="2"/>
      <c r="F1345" s="51"/>
      <c r="G1345" s="2"/>
      <c r="H1345" s="2"/>
      <c r="I1345" s="2"/>
      <c r="J1345" s="2"/>
      <c r="K1345" s="2"/>
      <c r="L1345" s="2"/>
      <c r="M1345" s="4"/>
    </row>
    <row r="1346" spans="1:13" s="9" customFormat="1" x14ac:dyDescent="0.2">
      <c r="A1346" s="4"/>
      <c r="B1346" s="4"/>
      <c r="C1346" s="4"/>
      <c r="D1346" s="2"/>
      <c r="E1346" s="2"/>
      <c r="F1346" s="51"/>
      <c r="G1346" s="2"/>
      <c r="H1346" s="2"/>
      <c r="I1346" s="2"/>
      <c r="J1346" s="2"/>
      <c r="K1346" s="2"/>
      <c r="L1346" s="2"/>
      <c r="M1346" s="4"/>
    </row>
    <row r="1347" spans="1:13" s="9" customFormat="1" x14ac:dyDescent="0.2">
      <c r="A1347" s="4"/>
      <c r="B1347" s="4"/>
      <c r="C1347" s="4"/>
      <c r="D1347" s="2"/>
      <c r="E1347" s="2"/>
      <c r="F1347" s="51"/>
      <c r="G1347" s="2"/>
      <c r="H1347" s="2"/>
      <c r="I1347" s="2"/>
      <c r="J1347" s="2"/>
      <c r="K1347" s="2"/>
      <c r="L1347" s="2"/>
      <c r="M1347" s="4"/>
    </row>
    <row r="1348" spans="1:13" s="9" customFormat="1" x14ac:dyDescent="0.2">
      <c r="A1348" s="4"/>
      <c r="B1348" s="4"/>
      <c r="C1348" s="4"/>
      <c r="D1348" s="2"/>
      <c r="E1348" s="2"/>
      <c r="F1348" s="51"/>
      <c r="G1348" s="2"/>
      <c r="H1348" s="2"/>
      <c r="I1348" s="2"/>
      <c r="J1348" s="2"/>
      <c r="K1348" s="2"/>
      <c r="L1348" s="2"/>
      <c r="M1348" s="4"/>
    </row>
    <row r="1349" spans="1:13" s="9" customFormat="1" x14ac:dyDescent="0.2">
      <c r="A1349" s="4"/>
      <c r="B1349" s="4"/>
      <c r="C1349" s="4"/>
      <c r="D1349" s="2"/>
      <c r="E1349" s="2"/>
      <c r="F1349" s="51"/>
      <c r="G1349" s="2"/>
      <c r="H1349" s="2"/>
      <c r="I1349" s="2"/>
      <c r="J1349" s="2"/>
      <c r="K1349" s="2"/>
      <c r="L1349" s="2"/>
      <c r="M1349" s="4"/>
    </row>
    <row r="1350" spans="1:13" s="9" customFormat="1" x14ac:dyDescent="0.2">
      <c r="A1350" s="4"/>
      <c r="B1350" s="4"/>
      <c r="C1350" s="4"/>
      <c r="D1350" s="2"/>
      <c r="E1350" s="2"/>
      <c r="F1350" s="51"/>
      <c r="G1350" s="2"/>
      <c r="H1350" s="2"/>
      <c r="I1350" s="2"/>
      <c r="J1350" s="2"/>
      <c r="K1350" s="2"/>
      <c r="L1350" s="2"/>
      <c r="M1350" s="4"/>
    </row>
    <row r="1351" spans="1:13" s="9" customFormat="1" x14ac:dyDescent="0.2">
      <c r="A1351" s="4"/>
      <c r="B1351" s="4"/>
      <c r="C1351" s="4"/>
      <c r="D1351" s="2"/>
      <c r="E1351" s="2"/>
      <c r="F1351" s="51"/>
      <c r="G1351" s="2"/>
      <c r="H1351" s="2"/>
      <c r="I1351" s="2"/>
      <c r="J1351" s="2"/>
      <c r="K1351" s="2"/>
      <c r="L1351" s="2"/>
      <c r="M1351" s="4"/>
    </row>
    <row r="1352" spans="1:13" s="9" customFormat="1" x14ac:dyDescent="0.2">
      <c r="A1352" s="4"/>
      <c r="B1352" s="4"/>
      <c r="C1352" s="4"/>
      <c r="D1352" s="2"/>
      <c r="E1352" s="2"/>
      <c r="F1352" s="51"/>
      <c r="G1352" s="2"/>
      <c r="H1352" s="2"/>
      <c r="I1352" s="2"/>
      <c r="J1352" s="2"/>
      <c r="K1352" s="2"/>
      <c r="L1352" s="2"/>
      <c r="M1352" s="4"/>
    </row>
    <row r="1353" spans="1:13" s="9" customFormat="1" x14ac:dyDescent="0.2">
      <c r="A1353" s="4"/>
      <c r="B1353" s="4"/>
      <c r="C1353" s="4"/>
      <c r="D1353" s="2"/>
      <c r="E1353" s="2"/>
      <c r="F1353" s="51"/>
      <c r="G1353" s="2"/>
      <c r="H1353" s="2"/>
      <c r="I1353" s="2"/>
      <c r="J1353" s="2"/>
      <c r="K1353" s="2"/>
      <c r="L1353" s="2"/>
      <c r="M1353" s="4"/>
    </row>
    <row r="1354" spans="1:13" s="9" customFormat="1" x14ac:dyDescent="0.2">
      <c r="A1354" s="4"/>
      <c r="B1354" s="4"/>
      <c r="C1354" s="4"/>
      <c r="D1354" s="2"/>
      <c r="E1354" s="2"/>
      <c r="F1354" s="51"/>
      <c r="G1354" s="2"/>
      <c r="H1354" s="2"/>
      <c r="I1354" s="2"/>
      <c r="J1354" s="2"/>
      <c r="K1354" s="2"/>
      <c r="L1354" s="2"/>
      <c r="M1354" s="4"/>
    </row>
    <row r="1355" spans="1:13" s="9" customFormat="1" x14ac:dyDescent="0.2">
      <c r="A1355" s="4"/>
      <c r="B1355" s="4"/>
      <c r="C1355" s="4"/>
      <c r="D1355" s="2"/>
      <c r="E1355" s="2"/>
      <c r="F1355" s="51"/>
      <c r="G1355" s="2"/>
      <c r="H1355" s="2"/>
      <c r="I1355" s="2"/>
      <c r="J1355" s="2"/>
      <c r="K1355" s="2"/>
      <c r="L1355" s="2"/>
      <c r="M1355" s="4"/>
    </row>
    <row r="1356" spans="1:13" s="9" customFormat="1" x14ac:dyDescent="0.2">
      <c r="A1356" s="4"/>
      <c r="B1356" s="4"/>
      <c r="C1356" s="4"/>
      <c r="D1356" s="2"/>
      <c r="E1356" s="2"/>
      <c r="F1356" s="51"/>
      <c r="G1356" s="2"/>
      <c r="H1356" s="2"/>
      <c r="I1356" s="2"/>
      <c r="J1356" s="2"/>
      <c r="K1356" s="2"/>
      <c r="L1356" s="2"/>
      <c r="M1356" s="4"/>
    </row>
    <row r="1357" spans="1:13" s="9" customFormat="1" x14ac:dyDescent="0.2">
      <c r="A1357" s="4"/>
      <c r="B1357" s="4"/>
      <c r="C1357" s="4"/>
      <c r="D1357" s="2"/>
      <c r="E1357" s="2"/>
      <c r="F1357" s="51"/>
      <c r="G1357" s="2"/>
      <c r="H1357" s="2"/>
      <c r="I1357" s="2"/>
      <c r="J1357" s="2"/>
      <c r="K1357" s="2"/>
      <c r="L1357" s="2"/>
      <c r="M1357" s="4"/>
    </row>
    <row r="1358" spans="1:13" s="9" customFormat="1" x14ac:dyDescent="0.2">
      <c r="A1358" s="4"/>
      <c r="B1358" s="4"/>
      <c r="C1358" s="4"/>
      <c r="D1358" s="2"/>
      <c r="E1358" s="2"/>
      <c r="F1358" s="51"/>
      <c r="G1358" s="2"/>
      <c r="H1358" s="2"/>
      <c r="I1358" s="2"/>
      <c r="J1358" s="2"/>
      <c r="K1358" s="2"/>
      <c r="L1358" s="2"/>
      <c r="M1358" s="4"/>
    </row>
    <row r="1359" spans="1:13" s="9" customFormat="1" x14ac:dyDescent="0.2">
      <c r="A1359" s="4"/>
      <c r="B1359" s="4"/>
      <c r="C1359" s="4"/>
      <c r="D1359" s="2"/>
      <c r="E1359" s="2"/>
      <c r="F1359" s="51"/>
      <c r="G1359" s="2"/>
      <c r="H1359" s="2"/>
      <c r="I1359" s="2"/>
      <c r="J1359" s="2"/>
      <c r="K1359" s="2"/>
      <c r="L1359" s="2"/>
      <c r="M1359" s="4"/>
    </row>
    <row r="1360" spans="1:13" s="9" customFormat="1" x14ac:dyDescent="0.2">
      <c r="A1360" s="4"/>
      <c r="B1360" s="4"/>
      <c r="C1360" s="4"/>
      <c r="D1360" s="2"/>
      <c r="E1360" s="2"/>
      <c r="F1360" s="51"/>
      <c r="G1360" s="2"/>
      <c r="H1360" s="2"/>
      <c r="I1360" s="2"/>
      <c r="J1360" s="2"/>
      <c r="K1360" s="2"/>
      <c r="L1360" s="2"/>
      <c r="M1360" s="4"/>
    </row>
    <row r="1361" spans="1:13" s="9" customFormat="1" x14ac:dyDescent="0.2">
      <c r="A1361" s="4"/>
      <c r="B1361" s="4"/>
      <c r="C1361" s="4"/>
      <c r="D1361" s="2"/>
      <c r="E1361" s="2"/>
      <c r="F1361" s="51"/>
      <c r="G1361" s="2"/>
      <c r="H1361" s="2"/>
      <c r="I1361" s="2"/>
      <c r="J1361" s="2"/>
      <c r="K1361" s="2"/>
      <c r="L1361" s="2"/>
      <c r="M1361" s="4"/>
    </row>
    <row r="1362" spans="1:13" s="9" customFormat="1" x14ac:dyDescent="0.2">
      <c r="A1362" s="4"/>
      <c r="B1362" s="4"/>
      <c r="C1362" s="4"/>
      <c r="D1362" s="2"/>
      <c r="E1362" s="2"/>
      <c r="F1362" s="51"/>
      <c r="G1362" s="2"/>
      <c r="H1362" s="2"/>
      <c r="I1362" s="2"/>
      <c r="J1362" s="2"/>
      <c r="K1362" s="2"/>
      <c r="L1362" s="2"/>
      <c r="M1362" s="4"/>
    </row>
    <row r="1363" spans="1:13" s="9" customFormat="1" x14ac:dyDescent="0.2">
      <c r="A1363" s="4"/>
      <c r="B1363" s="4"/>
      <c r="C1363" s="4"/>
      <c r="D1363" s="2"/>
      <c r="E1363" s="2"/>
      <c r="F1363" s="51"/>
      <c r="G1363" s="2"/>
      <c r="H1363" s="2"/>
      <c r="I1363" s="2"/>
      <c r="J1363" s="2"/>
      <c r="K1363" s="2"/>
      <c r="L1363" s="2"/>
      <c r="M1363" s="4"/>
    </row>
    <row r="1364" spans="1:13" s="9" customFormat="1" x14ac:dyDescent="0.2">
      <c r="A1364" s="4"/>
      <c r="B1364" s="4"/>
      <c r="C1364" s="4"/>
      <c r="D1364" s="2"/>
      <c r="E1364" s="2"/>
      <c r="F1364" s="51"/>
      <c r="G1364" s="2"/>
      <c r="H1364" s="2"/>
      <c r="I1364" s="2"/>
      <c r="J1364" s="2"/>
      <c r="K1364" s="2"/>
      <c r="L1364" s="2"/>
      <c r="M1364" s="4"/>
    </row>
    <row r="1365" spans="1:13" s="9" customFormat="1" x14ac:dyDescent="0.2">
      <c r="A1365" s="4"/>
      <c r="B1365" s="4"/>
      <c r="C1365" s="4"/>
      <c r="D1365" s="2"/>
      <c r="E1365" s="2"/>
      <c r="F1365" s="51"/>
      <c r="G1365" s="2"/>
      <c r="H1365" s="2"/>
      <c r="I1365" s="2"/>
      <c r="J1365" s="2"/>
      <c r="K1365" s="2"/>
      <c r="L1365" s="2"/>
      <c r="M1365" s="4"/>
    </row>
    <row r="1366" spans="1:13" s="9" customFormat="1" x14ac:dyDescent="0.2">
      <c r="A1366" s="4"/>
      <c r="B1366" s="4"/>
      <c r="C1366" s="4"/>
      <c r="D1366" s="2"/>
      <c r="E1366" s="2"/>
      <c r="F1366" s="51"/>
      <c r="G1366" s="2"/>
      <c r="H1366" s="2"/>
      <c r="I1366" s="2"/>
      <c r="J1366" s="2"/>
      <c r="K1366" s="2"/>
      <c r="L1366" s="2"/>
      <c r="M1366" s="4"/>
    </row>
    <row r="1367" spans="1:13" s="9" customFormat="1" x14ac:dyDescent="0.2">
      <c r="A1367" s="4"/>
      <c r="B1367" s="4"/>
      <c r="C1367" s="4"/>
      <c r="D1367" s="2"/>
      <c r="E1367" s="2"/>
      <c r="F1367" s="51"/>
      <c r="G1367" s="2"/>
      <c r="H1367" s="2"/>
      <c r="I1367" s="2"/>
      <c r="J1367" s="2"/>
      <c r="K1367" s="2"/>
      <c r="L1367" s="2"/>
      <c r="M1367" s="4"/>
    </row>
    <row r="1368" spans="1:13" s="9" customFormat="1" x14ac:dyDescent="0.2">
      <c r="A1368" s="4"/>
      <c r="B1368" s="4"/>
      <c r="C1368" s="4"/>
      <c r="D1368" s="2"/>
      <c r="E1368" s="2"/>
      <c r="F1368" s="51"/>
      <c r="G1368" s="2"/>
      <c r="H1368" s="2"/>
      <c r="I1368" s="2"/>
      <c r="J1368" s="2"/>
      <c r="K1368" s="2"/>
      <c r="L1368" s="2"/>
      <c r="M1368" s="4"/>
    </row>
    <row r="1369" spans="1:13" s="9" customFormat="1" x14ac:dyDescent="0.2">
      <c r="A1369" s="4"/>
      <c r="B1369" s="4"/>
      <c r="C1369" s="4"/>
      <c r="D1369" s="2"/>
      <c r="E1369" s="2"/>
      <c r="F1369" s="51"/>
      <c r="G1369" s="2"/>
      <c r="H1369" s="2"/>
      <c r="I1369" s="2"/>
      <c r="J1369" s="2"/>
      <c r="K1369" s="2"/>
      <c r="L1369" s="2"/>
      <c r="M1369" s="4"/>
    </row>
    <row r="1370" spans="1:13" s="9" customFormat="1" x14ac:dyDescent="0.2">
      <c r="A1370" s="4"/>
      <c r="B1370" s="4"/>
      <c r="C1370" s="4"/>
      <c r="D1370" s="2"/>
      <c r="E1370" s="2"/>
      <c r="F1370" s="51"/>
      <c r="G1370" s="2"/>
      <c r="H1370" s="2"/>
      <c r="I1370" s="2"/>
      <c r="J1370" s="2"/>
      <c r="K1370" s="2"/>
      <c r="L1370" s="2"/>
      <c r="M1370" s="4"/>
    </row>
    <row r="1371" spans="1:13" s="9" customFormat="1" x14ac:dyDescent="0.2">
      <c r="A1371" s="4"/>
      <c r="B1371" s="4"/>
      <c r="C1371" s="4"/>
      <c r="D1371" s="2"/>
      <c r="E1371" s="2"/>
      <c r="F1371" s="51"/>
      <c r="G1371" s="2"/>
      <c r="H1371" s="2"/>
      <c r="I1371" s="2"/>
      <c r="J1371" s="2"/>
      <c r="K1371" s="2"/>
      <c r="L1371" s="2"/>
      <c r="M1371" s="4"/>
    </row>
    <row r="1372" spans="1:13" s="9" customFormat="1" x14ac:dyDescent="0.2">
      <c r="A1372" s="4"/>
      <c r="B1372" s="4"/>
      <c r="C1372" s="4"/>
      <c r="D1372" s="2"/>
      <c r="E1372" s="2"/>
      <c r="F1372" s="51"/>
      <c r="G1372" s="2"/>
      <c r="H1372" s="2"/>
      <c r="I1372" s="2"/>
      <c r="J1372" s="2"/>
      <c r="K1372" s="2"/>
      <c r="L1372" s="2"/>
      <c r="M1372" s="4"/>
    </row>
    <row r="1373" spans="1:13" s="9" customFormat="1" x14ac:dyDescent="0.2">
      <c r="A1373" s="4"/>
      <c r="B1373" s="4"/>
      <c r="C1373" s="4"/>
      <c r="D1373" s="2"/>
      <c r="E1373" s="2"/>
      <c r="F1373" s="51"/>
      <c r="G1373" s="2"/>
      <c r="H1373" s="2"/>
      <c r="I1373" s="2"/>
      <c r="J1373" s="2"/>
      <c r="K1373" s="2"/>
      <c r="L1373" s="2"/>
      <c r="M1373" s="4"/>
    </row>
    <row r="1374" spans="1:13" s="9" customFormat="1" x14ac:dyDescent="0.2">
      <c r="A1374" s="4"/>
      <c r="B1374" s="4"/>
      <c r="C1374" s="4"/>
      <c r="D1374" s="2"/>
      <c r="E1374" s="2"/>
      <c r="F1374" s="51"/>
      <c r="G1374" s="2"/>
      <c r="H1374" s="2"/>
      <c r="I1374" s="2"/>
      <c r="J1374" s="2"/>
      <c r="K1374" s="2"/>
      <c r="L1374" s="2"/>
      <c r="M1374" s="4"/>
    </row>
    <row r="1375" spans="1:13" s="9" customFormat="1" x14ac:dyDescent="0.2">
      <c r="A1375" s="4"/>
      <c r="B1375" s="4"/>
      <c r="C1375" s="4"/>
      <c r="D1375" s="2"/>
      <c r="E1375" s="2"/>
      <c r="F1375" s="51"/>
      <c r="G1375" s="2"/>
      <c r="H1375" s="2"/>
      <c r="I1375" s="2"/>
      <c r="J1375" s="2"/>
      <c r="K1375" s="2"/>
      <c r="L1375" s="2"/>
      <c r="M1375" s="4"/>
    </row>
    <row r="1376" spans="1:13" s="9" customFormat="1" x14ac:dyDescent="0.2">
      <c r="A1376" s="4"/>
      <c r="B1376" s="4"/>
      <c r="C1376" s="4"/>
      <c r="D1376" s="2"/>
      <c r="E1376" s="2"/>
      <c r="F1376" s="51"/>
      <c r="G1376" s="2"/>
      <c r="H1376" s="2"/>
      <c r="I1376" s="2"/>
      <c r="J1376" s="2"/>
      <c r="K1376" s="2"/>
      <c r="L1376" s="2"/>
      <c r="M1376" s="4"/>
    </row>
    <row r="1377" spans="1:13" s="9" customFormat="1" x14ac:dyDescent="0.2">
      <c r="A1377" s="4"/>
      <c r="B1377" s="4"/>
      <c r="C1377" s="4"/>
      <c r="D1377" s="2"/>
      <c r="E1377" s="2"/>
      <c r="F1377" s="51"/>
      <c r="G1377" s="2"/>
      <c r="H1377" s="2"/>
      <c r="I1377" s="2"/>
      <c r="J1377" s="2"/>
      <c r="K1377" s="2"/>
      <c r="L1377" s="2"/>
      <c r="M1377" s="4"/>
    </row>
    <row r="1378" spans="1:13" s="9" customFormat="1" x14ac:dyDescent="0.2">
      <c r="A1378" s="4"/>
      <c r="B1378" s="4"/>
      <c r="C1378" s="4"/>
      <c r="D1378" s="2"/>
      <c r="E1378" s="2"/>
      <c r="F1378" s="51"/>
      <c r="G1378" s="2"/>
      <c r="H1378" s="2"/>
      <c r="I1378" s="2"/>
      <c r="J1378" s="2"/>
      <c r="K1378" s="2"/>
      <c r="L1378" s="2"/>
      <c r="M1378" s="4"/>
    </row>
    <row r="1379" spans="1:13" s="9" customFormat="1" x14ac:dyDescent="0.2">
      <c r="A1379" s="4"/>
      <c r="B1379" s="4"/>
      <c r="C1379" s="4"/>
      <c r="D1379" s="2"/>
      <c r="E1379" s="2"/>
      <c r="F1379" s="51"/>
      <c r="G1379" s="2"/>
      <c r="H1379" s="2"/>
      <c r="I1379" s="2"/>
      <c r="J1379" s="2"/>
      <c r="K1379" s="2"/>
      <c r="L1379" s="2"/>
      <c r="M1379" s="4"/>
    </row>
    <row r="1380" spans="1:13" s="9" customFormat="1" x14ac:dyDescent="0.2">
      <c r="A1380" s="4"/>
      <c r="B1380" s="4"/>
      <c r="C1380" s="4"/>
      <c r="D1380" s="2"/>
      <c r="E1380" s="2"/>
      <c r="F1380" s="51"/>
      <c r="G1380" s="2"/>
      <c r="H1380" s="2"/>
      <c r="I1380" s="2"/>
      <c r="J1380" s="2"/>
      <c r="K1380" s="2"/>
      <c r="L1380" s="2"/>
      <c r="M1380" s="4"/>
    </row>
    <row r="1381" spans="1:13" s="9" customFormat="1" x14ac:dyDescent="0.2">
      <c r="A1381" s="4"/>
      <c r="B1381" s="4"/>
      <c r="C1381" s="4"/>
      <c r="D1381" s="2"/>
      <c r="E1381" s="2"/>
      <c r="F1381" s="51"/>
      <c r="G1381" s="2"/>
      <c r="H1381" s="2"/>
      <c r="I1381" s="2"/>
      <c r="J1381" s="2"/>
      <c r="K1381" s="2"/>
      <c r="L1381" s="2"/>
      <c r="M1381" s="4"/>
    </row>
    <row r="1382" spans="1:13" s="9" customFormat="1" x14ac:dyDescent="0.2">
      <c r="A1382" s="4"/>
      <c r="B1382" s="4"/>
      <c r="C1382" s="4"/>
      <c r="D1382" s="2"/>
      <c r="E1382" s="2"/>
      <c r="F1382" s="51"/>
      <c r="G1382" s="2"/>
      <c r="H1382" s="2"/>
      <c r="I1382" s="2"/>
      <c r="J1382" s="2"/>
      <c r="K1382" s="2"/>
      <c r="L1382" s="2"/>
      <c r="M1382" s="4"/>
    </row>
    <row r="1383" spans="1:13" s="9" customFormat="1" x14ac:dyDescent="0.2">
      <c r="A1383" s="4"/>
      <c r="B1383" s="4"/>
      <c r="C1383" s="4"/>
      <c r="D1383" s="2"/>
      <c r="E1383" s="2"/>
      <c r="F1383" s="51"/>
      <c r="G1383" s="2"/>
      <c r="H1383" s="2"/>
      <c r="I1383" s="2"/>
      <c r="J1383" s="2"/>
      <c r="K1383" s="2"/>
      <c r="L1383" s="2"/>
      <c r="M1383" s="4"/>
    </row>
    <row r="1384" spans="1:13" s="9" customFormat="1" x14ac:dyDescent="0.2">
      <c r="A1384" s="4"/>
      <c r="B1384" s="4"/>
      <c r="C1384" s="4"/>
      <c r="D1384" s="2"/>
      <c r="E1384" s="2"/>
      <c r="F1384" s="51"/>
      <c r="G1384" s="2"/>
      <c r="H1384" s="2"/>
      <c r="I1384" s="2"/>
      <c r="J1384" s="2"/>
      <c r="K1384" s="2"/>
      <c r="L1384" s="2"/>
      <c r="M1384" s="4"/>
    </row>
    <row r="1385" spans="1:13" s="9" customFormat="1" x14ac:dyDescent="0.2">
      <c r="A1385" s="4"/>
      <c r="B1385" s="4"/>
      <c r="C1385" s="4"/>
      <c r="D1385" s="2"/>
      <c r="E1385" s="2"/>
      <c r="F1385" s="51"/>
      <c r="G1385" s="2"/>
      <c r="H1385" s="2"/>
      <c r="I1385" s="2"/>
      <c r="J1385" s="2"/>
      <c r="K1385" s="2"/>
      <c r="L1385" s="2"/>
      <c r="M1385" s="4"/>
    </row>
    <row r="1386" spans="1:13" s="9" customFormat="1" x14ac:dyDescent="0.2">
      <c r="A1386" s="4"/>
      <c r="B1386" s="4"/>
      <c r="C1386" s="4"/>
      <c r="D1386" s="2"/>
      <c r="E1386" s="2"/>
      <c r="F1386" s="51"/>
      <c r="G1386" s="2"/>
      <c r="H1386" s="2"/>
      <c r="I1386" s="2"/>
      <c r="J1386" s="2"/>
      <c r="K1386" s="2"/>
      <c r="L1386" s="2"/>
      <c r="M1386" s="4"/>
    </row>
    <row r="1387" spans="1:13" s="9" customFormat="1" x14ac:dyDescent="0.2">
      <c r="A1387" s="4"/>
      <c r="B1387" s="4"/>
      <c r="C1387" s="4"/>
      <c r="D1387" s="2"/>
      <c r="E1387" s="2"/>
      <c r="F1387" s="51"/>
      <c r="G1387" s="2"/>
      <c r="H1387" s="2"/>
      <c r="I1387" s="2"/>
      <c r="J1387" s="2"/>
      <c r="K1387" s="2"/>
      <c r="L1387" s="2"/>
      <c r="M1387" s="4"/>
    </row>
    <row r="1388" spans="1:13" s="9" customFormat="1" x14ac:dyDescent="0.2">
      <c r="A1388" s="4"/>
      <c r="B1388" s="4"/>
      <c r="C1388" s="4"/>
      <c r="D1388" s="2"/>
      <c r="E1388" s="2"/>
      <c r="F1388" s="51"/>
      <c r="G1388" s="2"/>
      <c r="H1388" s="2"/>
      <c r="I1388" s="2"/>
      <c r="J1388" s="2"/>
      <c r="K1388" s="2"/>
      <c r="L1388" s="2"/>
      <c r="M1388" s="4"/>
    </row>
    <row r="1389" spans="1:13" s="9" customFormat="1" x14ac:dyDescent="0.2">
      <c r="A1389" s="4"/>
      <c r="B1389" s="4"/>
      <c r="C1389" s="4"/>
      <c r="D1389" s="2"/>
      <c r="E1389" s="2"/>
      <c r="F1389" s="51"/>
      <c r="G1389" s="2"/>
      <c r="H1389" s="2"/>
      <c r="I1389" s="2"/>
      <c r="J1389" s="2"/>
      <c r="K1389" s="2"/>
      <c r="L1389" s="2"/>
      <c r="M1389" s="4"/>
    </row>
    <row r="1390" spans="1:13" s="9" customFormat="1" x14ac:dyDescent="0.2">
      <c r="A1390" s="4"/>
      <c r="B1390" s="4"/>
      <c r="C1390" s="4"/>
      <c r="D1390" s="2"/>
      <c r="E1390" s="2"/>
      <c r="F1390" s="51"/>
      <c r="G1390" s="2"/>
      <c r="H1390" s="2"/>
      <c r="I1390" s="2"/>
      <c r="J1390" s="2"/>
      <c r="K1390" s="2"/>
      <c r="L1390" s="2"/>
      <c r="M1390" s="4"/>
    </row>
    <row r="1391" spans="1:13" s="9" customFormat="1" x14ac:dyDescent="0.2">
      <c r="A1391" s="4"/>
      <c r="B1391" s="4"/>
      <c r="C1391" s="4"/>
      <c r="D1391" s="2"/>
      <c r="E1391" s="2"/>
      <c r="F1391" s="51"/>
      <c r="G1391" s="2"/>
      <c r="H1391" s="2"/>
      <c r="I1391" s="2"/>
      <c r="J1391" s="2"/>
      <c r="K1391" s="2"/>
      <c r="L1391" s="2"/>
      <c r="M1391" s="4"/>
    </row>
    <row r="1392" spans="1:13" s="9" customFormat="1" x14ac:dyDescent="0.2">
      <c r="A1392" s="4"/>
      <c r="B1392" s="4"/>
      <c r="C1392" s="4"/>
      <c r="D1392" s="2"/>
      <c r="E1392" s="2"/>
      <c r="F1392" s="51"/>
      <c r="G1392" s="2"/>
      <c r="H1392" s="2"/>
      <c r="I1392" s="2"/>
      <c r="J1392" s="2"/>
      <c r="K1392" s="2"/>
      <c r="L1392" s="2"/>
      <c r="M1392" s="4"/>
    </row>
    <row r="1393" spans="1:13" s="9" customFormat="1" x14ac:dyDescent="0.2">
      <c r="A1393" s="4"/>
      <c r="B1393" s="4"/>
      <c r="C1393" s="4"/>
      <c r="D1393" s="2"/>
      <c r="E1393" s="2"/>
      <c r="F1393" s="51"/>
      <c r="G1393" s="2"/>
      <c r="H1393" s="2"/>
      <c r="I1393" s="2"/>
      <c r="J1393" s="2"/>
      <c r="K1393" s="2"/>
      <c r="L1393" s="2"/>
      <c r="M1393" s="4"/>
    </row>
    <row r="1394" spans="1:13" s="9" customFormat="1" x14ac:dyDescent="0.2">
      <c r="A1394" s="4"/>
      <c r="B1394" s="4"/>
      <c r="C1394" s="4"/>
      <c r="D1394" s="2"/>
      <c r="E1394" s="2"/>
      <c r="F1394" s="51"/>
      <c r="G1394" s="2"/>
      <c r="H1394" s="2"/>
      <c r="I1394" s="2"/>
      <c r="J1394" s="2"/>
      <c r="K1394" s="2"/>
      <c r="L1394" s="2"/>
      <c r="M1394" s="4"/>
    </row>
    <row r="1395" spans="1:13" s="9" customFormat="1" x14ac:dyDescent="0.2">
      <c r="A1395" s="4"/>
      <c r="B1395" s="4"/>
      <c r="C1395" s="4"/>
      <c r="D1395" s="2"/>
      <c r="E1395" s="2"/>
      <c r="F1395" s="51"/>
      <c r="G1395" s="2"/>
      <c r="H1395" s="2"/>
      <c r="I1395" s="2"/>
      <c r="J1395" s="2"/>
      <c r="K1395" s="2"/>
      <c r="L1395" s="2"/>
      <c r="M1395" s="4"/>
    </row>
    <row r="1396" spans="1:13" s="9" customFormat="1" x14ac:dyDescent="0.2">
      <c r="A1396" s="4"/>
      <c r="B1396" s="4"/>
      <c r="C1396" s="4"/>
      <c r="D1396" s="2"/>
      <c r="E1396" s="2"/>
      <c r="F1396" s="51"/>
      <c r="G1396" s="2"/>
      <c r="H1396" s="2"/>
      <c r="I1396" s="2"/>
      <c r="J1396" s="2"/>
      <c r="K1396" s="2"/>
      <c r="L1396" s="2"/>
      <c r="M1396" s="4"/>
    </row>
    <row r="1397" spans="1:13" s="9" customFormat="1" x14ac:dyDescent="0.2">
      <c r="A1397" s="4"/>
      <c r="B1397" s="4"/>
      <c r="C1397" s="4"/>
      <c r="D1397" s="2"/>
      <c r="E1397" s="2"/>
      <c r="F1397" s="51"/>
      <c r="G1397" s="2"/>
      <c r="H1397" s="2"/>
      <c r="I1397" s="2"/>
      <c r="J1397" s="2"/>
      <c r="K1397" s="2"/>
      <c r="L1397" s="2"/>
      <c r="M1397" s="4"/>
    </row>
    <row r="1398" spans="1:13" s="9" customFormat="1" x14ac:dyDescent="0.2">
      <c r="A1398" s="4"/>
      <c r="B1398" s="4"/>
      <c r="C1398" s="4"/>
      <c r="D1398" s="2"/>
      <c r="E1398" s="2"/>
      <c r="F1398" s="51"/>
      <c r="G1398" s="2"/>
      <c r="H1398" s="2"/>
      <c r="I1398" s="2"/>
      <c r="J1398" s="2"/>
      <c r="K1398" s="2"/>
      <c r="L1398" s="2"/>
      <c r="M1398" s="4"/>
    </row>
    <row r="1399" spans="1:13" s="9" customFormat="1" x14ac:dyDescent="0.2">
      <c r="A1399" s="4"/>
      <c r="B1399" s="4"/>
      <c r="C1399" s="4"/>
      <c r="D1399" s="2"/>
      <c r="E1399" s="2"/>
      <c r="F1399" s="51"/>
      <c r="G1399" s="2"/>
      <c r="H1399" s="2"/>
      <c r="I1399" s="2"/>
      <c r="J1399" s="2"/>
      <c r="K1399" s="2"/>
      <c r="L1399" s="2"/>
      <c r="M1399" s="4"/>
    </row>
    <row r="1400" spans="1:13" s="9" customFormat="1" x14ac:dyDescent="0.2">
      <c r="A1400" s="4"/>
      <c r="B1400" s="4"/>
      <c r="C1400" s="4"/>
      <c r="D1400" s="2"/>
      <c r="E1400" s="2"/>
      <c r="F1400" s="51"/>
      <c r="G1400" s="2"/>
      <c r="H1400" s="2"/>
      <c r="I1400" s="2"/>
      <c r="J1400" s="2"/>
      <c r="K1400" s="2"/>
      <c r="L1400" s="2"/>
      <c r="M1400" s="4"/>
    </row>
    <row r="1401" spans="1:13" s="9" customFormat="1" x14ac:dyDescent="0.2">
      <c r="A1401" s="4"/>
      <c r="B1401" s="4"/>
      <c r="C1401" s="4"/>
      <c r="D1401" s="2"/>
      <c r="E1401" s="2"/>
      <c r="F1401" s="51"/>
      <c r="G1401" s="2"/>
      <c r="H1401" s="2"/>
      <c r="I1401" s="2"/>
      <c r="J1401" s="2"/>
      <c r="K1401" s="2"/>
      <c r="L1401" s="2"/>
      <c r="M1401" s="4"/>
    </row>
    <row r="1402" spans="1:13" s="9" customFormat="1" x14ac:dyDescent="0.2">
      <c r="A1402" s="4"/>
      <c r="B1402" s="4"/>
      <c r="C1402" s="4"/>
      <c r="D1402" s="2"/>
      <c r="E1402" s="2"/>
      <c r="F1402" s="51"/>
      <c r="G1402" s="2"/>
      <c r="H1402" s="2"/>
      <c r="I1402" s="2"/>
      <c r="J1402" s="2"/>
      <c r="K1402" s="2"/>
      <c r="L1402" s="2"/>
      <c r="M1402" s="4"/>
    </row>
    <row r="1403" spans="1:13" s="9" customFormat="1" x14ac:dyDescent="0.2">
      <c r="A1403" s="4"/>
      <c r="B1403" s="4"/>
      <c r="C1403" s="4"/>
      <c r="D1403" s="2"/>
      <c r="E1403" s="2"/>
      <c r="F1403" s="51"/>
      <c r="G1403" s="2"/>
      <c r="H1403" s="2"/>
      <c r="I1403" s="2"/>
      <c r="J1403" s="2"/>
      <c r="K1403" s="2"/>
      <c r="L1403" s="2"/>
      <c r="M1403" s="4"/>
    </row>
    <row r="1404" spans="1:13" s="9" customFormat="1" x14ac:dyDescent="0.2">
      <c r="A1404" s="4"/>
      <c r="B1404" s="4"/>
      <c r="C1404" s="4"/>
      <c r="D1404" s="2"/>
      <c r="E1404" s="2"/>
      <c r="F1404" s="51"/>
      <c r="G1404" s="2"/>
      <c r="H1404" s="2"/>
      <c r="I1404" s="2"/>
      <c r="J1404" s="2"/>
      <c r="K1404" s="2"/>
      <c r="L1404" s="2"/>
      <c r="M1404" s="4"/>
    </row>
    <row r="1405" spans="1:13" s="9" customFormat="1" x14ac:dyDescent="0.2">
      <c r="A1405" s="4"/>
      <c r="B1405" s="4"/>
      <c r="C1405" s="4"/>
      <c r="D1405" s="2"/>
      <c r="E1405" s="2"/>
      <c r="F1405" s="51"/>
      <c r="G1405" s="2"/>
      <c r="H1405" s="2"/>
      <c r="I1405" s="2"/>
      <c r="J1405" s="2"/>
      <c r="K1405" s="2"/>
      <c r="L1405" s="2"/>
      <c r="M1405" s="4"/>
    </row>
    <row r="1406" spans="1:13" s="9" customFormat="1" x14ac:dyDescent="0.2">
      <c r="A1406" s="4"/>
      <c r="B1406" s="4"/>
      <c r="C1406" s="4"/>
      <c r="D1406" s="2"/>
      <c r="E1406" s="2"/>
      <c r="F1406" s="51"/>
      <c r="G1406" s="2"/>
      <c r="H1406" s="2"/>
      <c r="I1406" s="2"/>
      <c r="J1406" s="2"/>
      <c r="K1406" s="2"/>
      <c r="L1406" s="2"/>
      <c r="M1406" s="4"/>
    </row>
    <row r="1407" spans="1:13" s="9" customFormat="1" x14ac:dyDescent="0.2">
      <c r="A1407" s="4"/>
      <c r="B1407" s="4"/>
      <c r="C1407" s="4"/>
      <c r="D1407" s="2"/>
      <c r="E1407" s="2"/>
      <c r="F1407" s="51"/>
      <c r="G1407" s="2"/>
      <c r="H1407" s="2"/>
      <c r="I1407" s="2"/>
      <c r="J1407" s="2"/>
      <c r="K1407" s="2"/>
      <c r="L1407" s="2"/>
      <c r="M1407" s="4"/>
    </row>
    <row r="1408" spans="1:13" s="9" customFormat="1" x14ac:dyDescent="0.2">
      <c r="A1408" s="4"/>
      <c r="B1408" s="4"/>
      <c r="C1408" s="4"/>
      <c r="D1408" s="2"/>
      <c r="E1408" s="2"/>
      <c r="F1408" s="51"/>
      <c r="G1408" s="2"/>
      <c r="H1408" s="2"/>
      <c r="I1408" s="2"/>
      <c r="J1408" s="2"/>
      <c r="K1408" s="2"/>
      <c r="L1408" s="2"/>
      <c r="M1408" s="4"/>
    </row>
    <row r="1409" spans="1:13" s="9" customFormat="1" x14ac:dyDescent="0.2">
      <c r="A1409" s="4"/>
      <c r="B1409" s="4"/>
      <c r="C1409" s="4"/>
      <c r="D1409" s="2"/>
      <c r="E1409" s="2"/>
      <c r="F1409" s="51"/>
      <c r="G1409" s="2"/>
      <c r="H1409" s="2"/>
      <c r="I1409" s="2"/>
      <c r="J1409" s="2"/>
      <c r="K1409" s="2"/>
      <c r="L1409" s="2"/>
      <c r="M1409" s="4"/>
    </row>
    <row r="1410" spans="1:13" s="9" customFormat="1" x14ac:dyDescent="0.2">
      <c r="A1410" s="4"/>
      <c r="B1410" s="4"/>
      <c r="C1410" s="4"/>
      <c r="D1410" s="2"/>
      <c r="E1410" s="2"/>
      <c r="F1410" s="51"/>
      <c r="G1410" s="2"/>
      <c r="H1410" s="2"/>
      <c r="I1410" s="2"/>
      <c r="J1410" s="2"/>
      <c r="K1410" s="2"/>
      <c r="L1410" s="2"/>
      <c r="M1410" s="4"/>
    </row>
    <row r="1411" spans="1:13" s="9" customFormat="1" x14ac:dyDescent="0.2">
      <c r="A1411" s="4"/>
      <c r="B1411" s="4"/>
      <c r="C1411" s="4"/>
      <c r="D1411" s="2"/>
      <c r="E1411" s="2"/>
      <c r="F1411" s="51"/>
      <c r="G1411" s="2"/>
      <c r="H1411" s="2"/>
      <c r="I1411" s="2"/>
      <c r="J1411" s="2"/>
      <c r="K1411" s="2"/>
      <c r="L1411" s="2"/>
      <c r="M1411" s="4"/>
    </row>
    <row r="1412" spans="1:13" s="9" customFormat="1" x14ac:dyDescent="0.2">
      <c r="A1412" s="4"/>
      <c r="B1412" s="4"/>
      <c r="C1412" s="4"/>
      <c r="D1412" s="2"/>
      <c r="E1412" s="2"/>
      <c r="F1412" s="51"/>
      <c r="G1412" s="2"/>
      <c r="H1412" s="2"/>
      <c r="I1412" s="2"/>
      <c r="J1412" s="2"/>
      <c r="K1412" s="2"/>
      <c r="L1412" s="2"/>
      <c r="M1412" s="4"/>
    </row>
    <row r="1413" spans="1:13" s="9" customFormat="1" x14ac:dyDescent="0.2">
      <c r="A1413" s="4"/>
      <c r="B1413" s="4"/>
      <c r="C1413" s="4"/>
      <c r="D1413" s="2"/>
      <c r="E1413" s="2"/>
      <c r="F1413" s="51"/>
      <c r="G1413" s="2"/>
      <c r="H1413" s="2"/>
      <c r="I1413" s="2"/>
      <c r="J1413" s="2"/>
      <c r="K1413" s="2"/>
      <c r="L1413" s="2"/>
      <c r="M1413" s="4"/>
    </row>
    <row r="1414" spans="1:13" s="9" customFormat="1" x14ac:dyDescent="0.2">
      <c r="A1414" s="4"/>
      <c r="B1414" s="4"/>
      <c r="C1414" s="4"/>
      <c r="D1414" s="2"/>
      <c r="E1414" s="2"/>
      <c r="F1414" s="51"/>
      <c r="G1414" s="2"/>
      <c r="H1414" s="2"/>
      <c r="I1414" s="2"/>
      <c r="J1414" s="2"/>
      <c r="K1414" s="2"/>
      <c r="L1414" s="2"/>
      <c r="M1414" s="4"/>
    </row>
    <row r="1415" spans="1:13" s="9" customFormat="1" x14ac:dyDescent="0.2">
      <c r="A1415" s="4"/>
      <c r="B1415" s="4"/>
      <c r="C1415" s="4"/>
      <c r="D1415" s="2"/>
      <c r="E1415" s="2"/>
      <c r="F1415" s="51"/>
      <c r="G1415" s="2"/>
      <c r="H1415" s="2"/>
      <c r="I1415" s="2"/>
      <c r="J1415" s="2"/>
      <c r="K1415" s="2"/>
      <c r="L1415" s="2"/>
      <c r="M1415" s="4"/>
    </row>
    <row r="1416" spans="1:13" s="9" customFormat="1" x14ac:dyDescent="0.2">
      <c r="A1416" s="4"/>
      <c r="B1416" s="4"/>
      <c r="C1416" s="4"/>
      <c r="D1416" s="2"/>
      <c r="E1416" s="2"/>
      <c r="F1416" s="51"/>
      <c r="G1416" s="2"/>
      <c r="H1416" s="2"/>
      <c r="I1416" s="2"/>
      <c r="J1416" s="2"/>
      <c r="K1416" s="2"/>
      <c r="L1416" s="2"/>
      <c r="M1416" s="4"/>
    </row>
    <row r="1417" spans="1:13" s="9" customFormat="1" x14ac:dyDescent="0.2">
      <c r="A1417" s="4"/>
      <c r="B1417" s="4"/>
      <c r="C1417" s="4"/>
      <c r="D1417" s="2"/>
      <c r="E1417" s="2"/>
      <c r="F1417" s="51"/>
      <c r="G1417" s="2"/>
      <c r="H1417" s="2"/>
      <c r="I1417" s="2"/>
      <c r="J1417" s="2"/>
      <c r="K1417" s="2"/>
      <c r="L1417" s="2"/>
      <c r="M1417" s="4"/>
    </row>
    <row r="1418" spans="1:13" s="9" customFormat="1" x14ac:dyDescent="0.2">
      <c r="A1418" s="4"/>
      <c r="B1418" s="4"/>
      <c r="C1418" s="4"/>
      <c r="D1418" s="2"/>
      <c r="E1418" s="2"/>
      <c r="F1418" s="51"/>
      <c r="G1418" s="2"/>
      <c r="H1418" s="2"/>
      <c r="I1418" s="2"/>
      <c r="J1418" s="2"/>
      <c r="K1418" s="2"/>
      <c r="L1418" s="2"/>
      <c r="M1418" s="4"/>
    </row>
    <row r="1419" spans="1:13" s="9" customFormat="1" x14ac:dyDescent="0.2">
      <c r="A1419" s="4"/>
      <c r="B1419" s="4"/>
      <c r="C1419" s="4"/>
      <c r="D1419" s="2"/>
      <c r="E1419" s="2"/>
      <c r="F1419" s="51"/>
      <c r="G1419" s="2"/>
      <c r="H1419" s="2"/>
      <c r="I1419" s="2"/>
      <c r="J1419" s="2"/>
      <c r="K1419" s="2"/>
      <c r="L1419" s="2"/>
      <c r="M1419" s="4"/>
    </row>
    <row r="1420" spans="1:13" s="9" customFormat="1" x14ac:dyDescent="0.2">
      <c r="A1420" s="4"/>
      <c r="B1420" s="4"/>
      <c r="C1420" s="4"/>
      <c r="D1420" s="2"/>
      <c r="E1420" s="2"/>
      <c r="F1420" s="51"/>
      <c r="G1420" s="2"/>
      <c r="H1420" s="2"/>
      <c r="I1420" s="2"/>
      <c r="J1420" s="2"/>
      <c r="K1420" s="2"/>
      <c r="L1420" s="2"/>
      <c r="M1420" s="4"/>
    </row>
    <row r="1421" spans="1:13" s="9" customFormat="1" x14ac:dyDescent="0.2">
      <c r="A1421" s="4"/>
      <c r="B1421" s="4"/>
      <c r="C1421" s="4"/>
      <c r="D1421" s="2"/>
      <c r="E1421" s="2"/>
      <c r="F1421" s="51"/>
      <c r="G1421" s="2"/>
      <c r="H1421" s="2"/>
      <c r="I1421" s="2"/>
      <c r="J1421" s="2"/>
      <c r="K1421" s="2"/>
      <c r="L1421" s="2"/>
      <c r="M1421" s="4"/>
    </row>
    <row r="1422" spans="1:13" s="9" customFormat="1" x14ac:dyDescent="0.2">
      <c r="A1422" s="4"/>
      <c r="B1422" s="4"/>
      <c r="C1422" s="4"/>
      <c r="D1422" s="2"/>
      <c r="E1422" s="2"/>
      <c r="F1422" s="51"/>
      <c r="G1422" s="2"/>
      <c r="H1422" s="2"/>
      <c r="I1422" s="2"/>
      <c r="J1422" s="2"/>
      <c r="K1422" s="2"/>
      <c r="L1422" s="2"/>
      <c r="M1422" s="4"/>
    </row>
    <row r="1423" spans="1:13" s="9" customFormat="1" x14ac:dyDescent="0.2">
      <c r="A1423" s="4"/>
      <c r="B1423" s="4"/>
      <c r="C1423" s="4"/>
      <c r="D1423" s="2"/>
      <c r="E1423" s="2"/>
      <c r="F1423" s="51"/>
      <c r="G1423" s="2"/>
      <c r="H1423" s="2"/>
      <c r="I1423" s="2"/>
      <c r="J1423" s="2"/>
      <c r="K1423" s="2"/>
      <c r="L1423" s="2"/>
      <c r="M1423" s="4"/>
    </row>
    <row r="1424" spans="1:13" s="9" customFormat="1" x14ac:dyDescent="0.2">
      <c r="A1424" s="4"/>
      <c r="B1424" s="4"/>
      <c r="C1424" s="4"/>
      <c r="D1424" s="2"/>
      <c r="E1424" s="2"/>
      <c r="F1424" s="51"/>
      <c r="G1424" s="2"/>
      <c r="H1424" s="2"/>
      <c r="I1424" s="2"/>
      <c r="J1424" s="2"/>
      <c r="K1424" s="2"/>
      <c r="L1424" s="2"/>
      <c r="M1424" s="4"/>
    </row>
    <row r="1425" spans="1:13" s="9" customFormat="1" x14ac:dyDescent="0.2">
      <c r="A1425" s="4"/>
      <c r="B1425" s="4"/>
      <c r="C1425" s="4"/>
      <c r="D1425" s="2"/>
      <c r="E1425" s="2"/>
      <c r="F1425" s="51"/>
      <c r="G1425" s="2"/>
      <c r="H1425" s="2"/>
      <c r="I1425" s="2"/>
      <c r="J1425" s="2"/>
      <c r="K1425" s="2"/>
      <c r="L1425" s="2"/>
      <c r="M1425" s="4"/>
    </row>
    <row r="1426" spans="1:13" s="9" customFormat="1" x14ac:dyDescent="0.2">
      <c r="A1426" s="4"/>
      <c r="B1426" s="4"/>
      <c r="C1426" s="4"/>
      <c r="D1426" s="2"/>
      <c r="E1426" s="2"/>
      <c r="F1426" s="51"/>
      <c r="G1426" s="2"/>
      <c r="H1426" s="2"/>
      <c r="I1426" s="2"/>
      <c r="J1426" s="2"/>
      <c r="K1426" s="2"/>
      <c r="L1426" s="2"/>
      <c r="M1426" s="4"/>
    </row>
    <row r="1427" spans="1:13" s="9" customFormat="1" x14ac:dyDescent="0.2">
      <c r="A1427" s="4"/>
      <c r="B1427" s="4"/>
      <c r="C1427" s="4"/>
      <c r="D1427" s="2"/>
      <c r="E1427" s="2"/>
      <c r="F1427" s="51"/>
      <c r="G1427" s="2"/>
      <c r="H1427" s="2"/>
      <c r="I1427" s="2"/>
      <c r="J1427" s="2"/>
      <c r="K1427" s="2"/>
      <c r="L1427" s="2"/>
      <c r="M1427" s="4"/>
    </row>
    <row r="1428" spans="1:13" s="9" customFormat="1" x14ac:dyDescent="0.2">
      <c r="A1428" s="4"/>
      <c r="B1428" s="4"/>
      <c r="C1428" s="4"/>
      <c r="D1428" s="2"/>
      <c r="E1428" s="2"/>
      <c r="F1428" s="51"/>
      <c r="G1428" s="2"/>
      <c r="H1428" s="2"/>
      <c r="I1428" s="2"/>
      <c r="J1428" s="2"/>
      <c r="K1428" s="2"/>
      <c r="L1428" s="2"/>
      <c r="M1428" s="4"/>
    </row>
    <row r="1429" spans="1:13" s="9" customFormat="1" x14ac:dyDescent="0.2">
      <c r="A1429" s="4"/>
      <c r="B1429" s="4"/>
      <c r="C1429" s="4"/>
      <c r="D1429" s="2"/>
      <c r="E1429" s="2"/>
      <c r="F1429" s="51"/>
      <c r="G1429" s="2"/>
      <c r="H1429" s="2"/>
      <c r="I1429" s="2"/>
      <c r="J1429" s="2"/>
      <c r="K1429" s="2"/>
      <c r="L1429" s="2"/>
      <c r="M1429" s="4"/>
    </row>
    <row r="1430" spans="1:13" s="9" customFormat="1" x14ac:dyDescent="0.2">
      <c r="A1430" s="4"/>
      <c r="B1430" s="4"/>
      <c r="C1430" s="4"/>
      <c r="D1430" s="2"/>
      <c r="E1430" s="2"/>
      <c r="F1430" s="51"/>
      <c r="G1430" s="2"/>
      <c r="H1430" s="2"/>
      <c r="I1430" s="2"/>
      <c r="J1430" s="2"/>
      <c r="K1430" s="2"/>
      <c r="L1430" s="2"/>
      <c r="M1430" s="4"/>
    </row>
    <row r="1431" spans="1:13" s="9" customFormat="1" x14ac:dyDescent="0.2">
      <c r="A1431" s="4"/>
      <c r="B1431" s="4"/>
      <c r="C1431" s="4"/>
      <c r="D1431" s="2"/>
      <c r="E1431" s="2"/>
      <c r="F1431" s="51"/>
      <c r="G1431" s="2"/>
      <c r="H1431" s="2"/>
      <c r="I1431" s="2"/>
      <c r="J1431" s="2"/>
      <c r="K1431" s="2"/>
      <c r="L1431" s="2"/>
      <c r="M1431" s="4"/>
    </row>
    <row r="1432" spans="1:13" s="9" customFormat="1" x14ac:dyDescent="0.2">
      <c r="A1432" s="4"/>
      <c r="B1432" s="4"/>
      <c r="C1432" s="4"/>
      <c r="D1432" s="2"/>
      <c r="E1432" s="2"/>
      <c r="F1432" s="51"/>
      <c r="G1432" s="2"/>
      <c r="H1432" s="2"/>
      <c r="I1432" s="2"/>
      <c r="J1432" s="2"/>
      <c r="K1432" s="2"/>
      <c r="L1432" s="2"/>
      <c r="M1432" s="4"/>
    </row>
    <row r="1433" spans="1:13" s="9" customFormat="1" x14ac:dyDescent="0.2">
      <c r="A1433" s="4"/>
      <c r="B1433" s="4"/>
      <c r="C1433" s="4"/>
      <c r="D1433" s="2"/>
      <c r="E1433" s="2"/>
      <c r="F1433" s="51"/>
      <c r="G1433" s="2"/>
      <c r="H1433" s="2"/>
      <c r="I1433" s="2"/>
      <c r="J1433" s="2"/>
      <c r="K1433" s="2"/>
      <c r="L1433" s="2"/>
      <c r="M1433" s="4"/>
    </row>
    <row r="1434" spans="1:13" s="9" customFormat="1" x14ac:dyDescent="0.2">
      <c r="A1434" s="4"/>
      <c r="B1434" s="4"/>
      <c r="C1434" s="4"/>
      <c r="D1434" s="2"/>
      <c r="E1434" s="2"/>
      <c r="F1434" s="51"/>
      <c r="G1434" s="2"/>
      <c r="H1434" s="2"/>
      <c r="I1434" s="2"/>
      <c r="J1434" s="2"/>
      <c r="K1434" s="2"/>
      <c r="L1434" s="2"/>
      <c r="M1434" s="4"/>
    </row>
    <row r="1435" spans="1:13" s="9" customFormat="1" x14ac:dyDescent="0.2">
      <c r="A1435" s="4"/>
      <c r="B1435" s="4"/>
      <c r="C1435" s="4"/>
      <c r="D1435" s="2"/>
      <c r="E1435" s="2"/>
      <c r="F1435" s="51"/>
      <c r="G1435" s="2"/>
      <c r="H1435" s="2"/>
      <c r="I1435" s="2"/>
      <c r="J1435" s="2"/>
      <c r="K1435" s="2"/>
      <c r="L1435" s="2"/>
      <c r="M1435" s="4"/>
    </row>
    <row r="1436" spans="1:13" s="9" customFormat="1" x14ac:dyDescent="0.2">
      <c r="A1436" s="4"/>
      <c r="B1436" s="4"/>
      <c r="C1436" s="4"/>
      <c r="D1436" s="2"/>
      <c r="E1436" s="2"/>
      <c r="F1436" s="51"/>
      <c r="G1436" s="2"/>
      <c r="H1436" s="2"/>
      <c r="I1436" s="2"/>
      <c r="J1436" s="2"/>
      <c r="K1436" s="2"/>
      <c r="L1436" s="2"/>
      <c r="M1436" s="4"/>
    </row>
    <row r="1437" spans="1:13" s="9" customFormat="1" x14ac:dyDescent="0.2">
      <c r="A1437" s="4"/>
      <c r="B1437" s="4"/>
      <c r="C1437" s="4"/>
      <c r="D1437" s="2"/>
      <c r="E1437" s="2"/>
      <c r="F1437" s="51"/>
      <c r="G1437" s="2"/>
      <c r="H1437" s="2"/>
      <c r="I1437" s="2"/>
      <c r="J1437" s="2"/>
      <c r="K1437" s="2"/>
      <c r="L1437" s="2"/>
      <c r="M1437" s="4"/>
    </row>
    <row r="1438" spans="1:13" s="9" customFormat="1" x14ac:dyDescent="0.2">
      <c r="A1438" s="4"/>
      <c r="B1438" s="4"/>
      <c r="C1438" s="4"/>
      <c r="D1438" s="2"/>
      <c r="E1438" s="2"/>
      <c r="F1438" s="51"/>
      <c r="G1438" s="2"/>
      <c r="H1438" s="2"/>
      <c r="I1438" s="2"/>
      <c r="J1438" s="2"/>
      <c r="K1438" s="2"/>
      <c r="L1438" s="2"/>
      <c r="M1438" s="4"/>
    </row>
    <row r="1439" spans="1:13" s="9" customFormat="1" x14ac:dyDescent="0.2">
      <c r="A1439" s="4"/>
      <c r="B1439" s="4"/>
      <c r="C1439" s="4"/>
      <c r="D1439" s="2"/>
      <c r="E1439" s="2"/>
      <c r="F1439" s="51"/>
      <c r="G1439" s="2"/>
      <c r="H1439" s="2"/>
      <c r="I1439" s="2"/>
      <c r="J1439" s="2"/>
      <c r="K1439" s="2"/>
      <c r="L1439" s="2"/>
      <c r="M1439" s="4"/>
    </row>
    <row r="1440" spans="1:13" s="9" customFormat="1" x14ac:dyDescent="0.2">
      <c r="A1440" s="4"/>
      <c r="B1440" s="4"/>
      <c r="C1440" s="4"/>
      <c r="D1440" s="2"/>
      <c r="E1440" s="2"/>
      <c r="F1440" s="51"/>
      <c r="G1440" s="2"/>
      <c r="H1440" s="2"/>
      <c r="I1440" s="2"/>
      <c r="J1440" s="2"/>
      <c r="K1440" s="2"/>
      <c r="L1440" s="2"/>
      <c r="M1440" s="4"/>
    </row>
    <row r="1441" spans="1:13" s="9" customFormat="1" x14ac:dyDescent="0.2">
      <c r="A1441" s="4"/>
      <c r="B1441" s="4"/>
      <c r="C1441" s="4"/>
      <c r="D1441" s="2"/>
      <c r="E1441" s="2"/>
      <c r="F1441" s="51"/>
      <c r="G1441" s="2"/>
      <c r="H1441" s="2"/>
      <c r="I1441" s="2"/>
      <c r="J1441" s="2"/>
      <c r="K1441" s="2"/>
      <c r="L1441" s="2"/>
      <c r="M1441" s="4"/>
    </row>
    <row r="1442" spans="1:13" s="9" customFormat="1" x14ac:dyDescent="0.2">
      <c r="A1442" s="4"/>
      <c r="B1442" s="4"/>
      <c r="C1442" s="4"/>
      <c r="D1442" s="2"/>
      <c r="E1442" s="2"/>
      <c r="F1442" s="51"/>
      <c r="G1442" s="2"/>
      <c r="H1442" s="2"/>
      <c r="I1442" s="2"/>
      <c r="J1442" s="2"/>
      <c r="K1442" s="2"/>
      <c r="L1442" s="2"/>
      <c r="M1442" s="4"/>
    </row>
    <row r="1443" spans="1:13" s="9" customFormat="1" x14ac:dyDescent="0.2">
      <c r="A1443" s="4"/>
      <c r="B1443" s="4"/>
      <c r="C1443" s="4"/>
      <c r="D1443" s="2"/>
      <c r="E1443" s="2"/>
      <c r="F1443" s="51"/>
      <c r="G1443" s="2"/>
      <c r="H1443" s="2"/>
      <c r="I1443" s="2"/>
      <c r="J1443" s="2"/>
      <c r="K1443" s="2"/>
      <c r="L1443" s="2"/>
      <c r="M1443" s="4"/>
    </row>
    <row r="1444" spans="1:13" s="9" customFormat="1" x14ac:dyDescent="0.2">
      <c r="A1444" s="4"/>
      <c r="B1444" s="4"/>
      <c r="C1444" s="4"/>
      <c r="D1444" s="2"/>
      <c r="E1444" s="2"/>
      <c r="F1444" s="51"/>
      <c r="G1444" s="2"/>
      <c r="H1444" s="2"/>
      <c r="I1444" s="2"/>
      <c r="J1444" s="2"/>
      <c r="K1444" s="2"/>
      <c r="L1444" s="2"/>
      <c r="M1444" s="4"/>
    </row>
    <row r="1445" spans="1:13" s="9" customFormat="1" x14ac:dyDescent="0.2">
      <c r="A1445" s="4"/>
      <c r="B1445" s="4"/>
      <c r="C1445" s="4"/>
      <c r="D1445" s="2"/>
      <c r="E1445" s="2"/>
      <c r="F1445" s="51"/>
      <c r="G1445" s="2"/>
      <c r="H1445" s="2"/>
      <c r="I1445" s="2"/>
      <c r="J1445" s="2"/>
      <c r="K1445" s="2"/>
      <c r="L1445" s="2"/>
      <c r="M1445" s="4"/>
    </row>
    <row r="1446" spans="1:13" s="9" customFormat="1" x14ac:dyDescent="0.2">
      <c r="A1446" s="4"/>
      <c r="B1446" s="4"/>
      <c r="C1446" s="4"/>
      <c r="D1446" s="2"/>
      <c r="E1446" s="2"/>
      <c r="F1446" s="51"/>
      <c r="G1446" s="2"/>
      <c r="H1446" s="2"/>
      <c r="I1446" s="2"/>
      <c r="J1446" s="2"/>
      <c r="K1446" s="2"/>
      <c r="L1446" s="2"/>
      <c r="M1446" s="4"/>
    </row>
    <row r="1447" spans="1:13" s="9" customFormat="1" x14ac:dyDescent="0.2">
      <c r="A1447" s="4"/>
      <c r="B1447" s="4"/>
      <c r="C1447" s="4"/>
      <c r="D1447" s="2"/>
      <c r="E1447" s="2"/>
      <c r="F1447" s="51"/>
      <c r="G1447" s="2"/>
      <c r="H1447" s="2"/>
      <c r="I1447" s="2"/>
      <c r="J1447" s="2"/>
      <c r="K1447" s="2"/>
      <c r="L1447" s="2"/>
      <c r="M1447" s="4"/>
    </row>
    <row r="1448" spans="1:13" s="9" customFormat="1" x14ac:dyDescent="0.2">
      <c r="A1448" s="4"/>
      <c r="B1448" s="4"/>
      <c r="C1448" s="4"/>
      <c r="D1448" s="2"/>
      <c r="E1448" s="2"/>
      <c r="F1448" s="51"/>
      <c r="G1448" s="2"/>
      <c r="H1448" s="2"/>
      <c r="I1448" s="2"/>
      <c r="J1448" s="2"/>
      <c r="K1448" s="2"/>
      <c r="L1448" s="2"/>
      <c r="M1448" s="4"/>
    </row>
    <row r="1449" spans="1:13" s="9" customFormat="1" x14ac:dyDescent="0.2">
      <c r="A1449" s="4"/>
      <c r="B1449" s="4"/>
      <c r="C1449" s="4"/>
      <c r="D1449" s="2"/>
      <c r="E1449" s="2"/>
      <c r="F1449" s="51"/>
      <c r="G1449" s="2"/>
      <c r="H1449" s="2"/>
      <c r="I1449" s="2"/>
      <c r="J1449" s="2"/>
      <c r="K1449" s="2"/>
      <c r="L1449" s="2"/>
      <c r="M1449" s="4"/>
    </row>
    <row r="1450" spans="1:13" s="9" customFormat="1" x14ac:dyDescent="0.2">
      <c r="A1450" s="4"/>
      <c r="B1450" s="4"/>
      <c r="C1450" s="4"/>
      <c r="D1450" s="2"/>
      <c r="E1450" s="2"/>
      <c r="F1450" s="51"/>
      <c r="G1450" s="2"/>
      <c r="H1450" s="2"/>
      <c r="I1450" s="2"/>
      <c r="J1450" s="2"/>
      <c r="K1450" s="2"/>
      <c r="L1450" s="2"/>
      <c r="M1450" s="4"/>
    </row>
    <row r="1451" spans="1:13" s="9" customFormat="1" x14ac:dyDescent="0.2">
      <c r="A1451" s="4"/>
      <c r="B1451" s="4"/>
      <c r="C1451" s="4"/>
      <c r="D1451" s="2"/>
      <c r="E1451" s="2"/>
      <c r="F1451" s="51"/>
      <c r="G1451" s="2"/>
      <c r="H1451" s="2"/>
      <c r="I1451" s="2"/>
      <c r="J1451" s="2"/>
      <c r="K1451" s="2"/>
      <c r="L1451" s="2"/>
      <c r="M1451" s="4"/>
    </row>
    <row r="1452" spans="1:13" s="9" customFormat="1" x14ac:dyDescent="0.2">
      <c r="A1452" s="4"/>
      <c r="B1452" s="4"/>
      <c r="C1452" s="4"/>
      <c r="D1452" s="2"/>
      <c r="E1452" s="2"/>
      <c r="F1452" s="51"/>
      <c r="G1452" s="2"/>
      <c r="H1452" s="2"/>
      <c r="I1452" s="2"/>
      <c r="J1452" s="2"/>
      <c r="K1452" s="2"/>
      <c r="L1452" s="2"/>
      <c r="M1452" s="4"/>
    </row>
    <row r="1453" spans="1:13" s="9" customFormat="1" x14ac:dyDescent="0.2">
      <c r="A1453" s="4"/>
      <c r="B1453" s="4"/>
      <c r="C1453" s="4"/>
      <c r="D1453" s="2"/>
      <c r="E1453" s="2"/>
      <c r="F1453" s="51"/>
      <c r="G1453" s="2"/>
      <c r="H1453" s="2"/>
      <c r="I1453" s="2"/>
      <c r="J1453" s="2"/>
      <c r="K1453" s="2"/>
      <c r="L1453" s="2"/>
      <c r="M1453" s="4"/>
    </row>
    <row r="1454" spans="1:13" s="9" customFormat="1" x14ac:dyDescent="0.2">
      <c r="A1454" s="4"/>
      <c r="B1454" s="4"/>
      <c r="C1454" s="4"/>
      <c r="D1454" s="2"/>
      <c r="E1454" s="2"/>
      <c r="F1454" s="51"/>
      <c r="G1454" s="2"/>
      <c r="H1454" s="2"/>
      <c r="I1454" s="2"/>
      <c r="J1454" s="2"/>
      <c r="K1454" s="2"/>
      <c r="L1454" s="2"/>
      <c r="M1454" s="4"/>
    </row>
    <row r="1455" spans="1:13" s="9" customFormat="1" x14ac:dyDescent="0.2">
      <c r="A1455" s="4"/>
      <c r="B1455" s="4"/>
      <c r="C1455" s="4"/>
      <c r="D1455" s="2"/>
      <c r="E1455" s="2"/>
      <c r="F1455" s="51"/>
      <c r="G1455" s="2"/>
      <c r="H1455" s="2"/>
      <c r="I1455" s="2"/>
      <c r="J1455" s="2"/>
      <c r="K1455" s="2"/>
      <c r="L1455" s="2"/>
      <c r="M1455" s="4"/>
    </row>
    <row r="1456" spans="1:13" s="9" customFormat="1" x14ac:dyDescent="0.2">
      <c r="A1456" s="4"/>
      <c r="B1456" s="4"/>
      <c r="C1456" s="4"/>
      <c r="D1456" s="2"/>
      <c r="E1456" s="2"/>
      <c r="F1456" s="51"/>
      <c r="G1456" s="2"/>
      <c r="H1456" s="2"/>
      <c r="I1456" s="2"/>
      <c r="J1456" s="2"/>
      <c r="K1456" s="2"/>
      <c r="L1456" s="2"/>
      <c r="M1456" s="4"/>
    </row>
    <row r="1457" spans="1:13" s="9" customFormat="1" x14ac:dyDescent="0.2">
      <c r="A1457" s="4"/>
      <c r="B1457" s="4"/>
      <c r="C1457" s="4"/>
      <c r="D1457" s="2"/>
      <c r="E1457" s="2"/>
      <c r="F1457" s="51"/>
      <c r="G1457" s="2"/>
      <c r="H1457" s="2"/>
      <c r="I1457" s="2"/>
      <c r="J1457" s="2"/>
      <c r="K1457" s="2"/>
      <c r="L1457" s="2"/>
      <c r="M1457" s="4"/>
    </row>
    <row r="1458" spans="1:13" s="9" customFormat="1" x14ac:dyDescent="0.2">
      <c r="A1458" s="4"/>
      <c r="B1458" s="4"/>
      <c r="C1458" s="4"/>
      <c r="D1458" s="2"/>
      <c r="E1458" s="2"/>
      <c r="F1458" s="51"/>
      <c r="G1458" s="2"/>
      <c r="H1458" s="2"/>
      <c r="I1458" s="2"/>
      <c r="J1458" s="2"/>
      <c r="K1458" s="2"/>
      <c r="L1458" s="2"/>
      <c r="M1458" s="4"/>
    </row>
    <row r="1459" spans="1:13" s="9" customFormat="1" x14ac:dyDescent="0.2">
      <c r="A1459" s="4"/>
      <c r="B1459" s="4"/>
      <c r="C1459" s="4"/>
      <c r="D1459" s="2"/>
      <c r="E1459" s="2"/>
      <c r="F1459" s="51"/>
      <c r="G1459" s="2"/>
      <c r="H1459" s="2"/>
      <c r="I1459" s="2"/>
      <c r="J1459" s="2"/>
      <c r="K1459" s="2"/>
      <c r="L1459" s="2"/>
      <c r="M1459" s="4"/>
    </row>
    <row r="1460" spans="1:13" s="9" customFormat="1" x14ac:dyDescent="0.2">
      <c r="A1460" s="4"/>
      <c r="B1460" s="4"/>
      <c r="C1460" s="4"/>
      <c r="D1460" s="2"/>
      <c r="E1460" s="2"/>
      <c r="F1460" s="51"/>
      <c r="G1460" s="2"/>
      <c r="H1460" s="2"/>
      <c r="I1460" s="2"/>
      <c r="J1460" s="2"/>
      <c r="K1460" s="2"/>
      <c r="L1460" s="2"/>
      <c r="M1460" s="4"/>
    </row>
    <row r="1461" spans="1:13" s="9" customFormat="1" x14ac:dyDescent="0.2">
      <c r="A1461" s="4"/>
      <c r="B1461" s="4"/>
      <c r="C1461" s="4"/>
      <c r="D1461" s="2"/>
      <c r="E1461" s="2"/>
      <c r="F1461" s="51"/>
      <c r="G1461" s="2"/>
      <c r="H1461" s="2"/>
      <c r="I1461" s="2"/>
      <c r="J1461" s="2"/>
      <c r="K1461" s="2"/>
      <c r="L1461" s="2"/>
      <c r="M1461" s="4"/>
    </row>
    <row r="1462" spans="1:13" s="9" customFormat="1" x14ac:dyDescent="0.2">
      <c r="A1462" s="4"/>
      <c r="B1462" s="4"/>
      <c r="C1462" s="4"/>
      <c r="D1462" s="2"/>
      <c r="E1462" s="2"/>
      <c r="F1462" s="51"/>
      <c r="G1462" s="2"/>
      <c r="H1462" s="2"/>
      <c r="I1462" s="2"/>
      <c r="J1462" s="2"/>
      <c r="K1462" s="2"/>
      <c r="L1462" s="2"/>
      <c r="M1462" s="4"/>
    </row>
    <row r="1463" spans="1:13" s="9" customFormat="1" x14ac:dyDescent="0.2">
      <c r="A1463" s="4"/>
      <c r="B1463" s="4"/>
      <c r="C1463" s="4"/>
      <c r="D1463" s="2"/>
      <c r="E1463" s="2"/>
      <c r="F1463" s="51"/>
      <c r="G1463" s="2"/>
      <c r="H1463" s="2"/>
      <c r="I1463" s="2"/>
      <c r="J1463" s="2"/>
      <c r="K1463" s="2"/>
      <c r="L1463" s="2"/>
      <c r="M1463" s="4"/>
    </row>
    <row r="1464" spans="1:13" s="9" customFormat="1" x14ac:dyDescent="0.2">
      <c r="A1464" s="4"/>
      <c r="B1464" s="4"/>
      <c r="C1464" s="4"/>
      <c r="D1464" s="2"/>
      <c r="E1464" s="2"/>
      <c r="F1464" s="51"/>
      <c r="G1464" s="2"/>
      <c r="H1464" s="2"/>
      <c r="I1464" s="2"/>
      <c r="J1464" s="2"/>
      <c r="K1464" s="2"/>
      <c r="L1464" s="2"/>
      <c r="M1464" s="4"/>
    </row>
    <row r="1465" spans="1:13" s="9" customFormat="1" x14ac:dyDescent="0.2">
      <c r="A1465" s="4"/>
      <c r="B1465" s="4"/>
      <c r="C1465" s="4"/>
      <c r="D1465" s="2"/>
      <c r="E1465" s="2"/>
      <c r="F1465" s="51"/>
      <c r="G1465" s="2"/>
      <c r="H1465" s="2"/>
      <c r="I1465" s="2"/>
      <c r="J1465" s="2"/>
      <c r="K1465" s="2"/>
      <c r="L1465" s="2"/>
      <c r="M1465" s="4"/>
    </row>
    <row r="1466" spans="1:13" s="9" customFormat="1" x14ac:dyDescent="0.2">
      <c r="A1466" s="4"/>
      <c r="B1466" s="4"/>
      <c r="C1466" s="4"/>
      <c r="D1466" s="2"/>
      <c r="E1466" s="2"/>
      <c r="F1466" s="51"/>
      <c r="G1466" s="2"/>
      <c r="H1466" s="2"/>
      <c r="I1466" s="2"/>
      <c r="J1466" s="2"/>
      <c r="K1466" s="2"/>
      <c r="L1466" s="2"/>
      <c r="M1466" s="4"/>
    </row>
    <row r="1467" spans="1:13" s="9" customFormat="1" x14ac:dyDescent="0.2">
      <c r="A1467" s="4"/>
      <c r="B1467" s="4"/>
      <c r="C1467" s="4"/>
      <c r="D1467" s="2"/>
      <c r="E1467" s="2"/>
      <c r="F1467" s="51"/>
      <c r="G1467" s="2"/>
      <c r="H1467" s="2"/>
      <c r="I1467" s="2"/>
      <c r="J1467" s="2"/>
      <c r="K1467" s="2"/>
      <c r="L1467" s="2"/>
      <c r="M1467" s="4"/>
    </row>
    <row r="1468" spans="1:13" s="9" customFormat="1" x14ac:dyDescent="0.2">
      <c r="A1468" s="4"/>
      <c r="B1468" s="4"/>
      <c r="C1468" s="4"/>
      <c r="D1468" s="2"/>
      <c r="E1468" s="2"/>
      <c r="F1468" s="51"/>
      <c r="G1468" s="2"/>
      <c r="H1468" s="2"/>
      <c r="I1468" s="2"/>
      <c r="J1468" s="2"/>
      <c r="K1468" s="2"/>
      <c r="L1468" s="2"/>
      <c r="M1468" s="4"/>
    </row>
    <row r="1469" spans="1:13" s="9" customFormat="1" x14ac:dyDescent="0.2">
      <c r="A1469" s="4"/>
      <c r="B1469" s="4"/>
      <c r="C1469" s="4"/>
      <c r="D1469" s="2"/>
      <c r="E1469" s="2"/>
      <c r="F1469" s="51"/>
      <c r="G1469" s="2"/>
      <c r="H1469" s="2"/>
      <c r="I1469" s="2"/>
      <c r="J1469" s="2"/>
      <c r="K1469" s="2"/>
      <c r="L1469" s="2"/>
      <c r="M1469" s="4"/>
    </row>
    <row r="1470" spans="1:13" s="9" customFormat="1" x14ac:dyDescent="0.2">
      <c r="A1470" s="4"/>
      <c r="B1470" s="4"/>
      <c r="C1470" s="4"/>
      <c r="D1470" s="2"/>
      <c r="E1470" s="2"/>
      <c r="F1470" s="51"/>
      <c r="G1470" s="2"/>
      <c r="H1470" s="2"/>
      <c r="I1470" s="2"/>
      <c r="J1470" s="2"/>
      <c r="K1470" s="2"/>
      <c r="L1470" s="2"/>
      <c r="M1470" s="4"/>
    </row>
    <row r="1471" spans="1:13" s="9" customFormat="1" x14ac:dyDescent="0.2">
      <c r="A1471" s="4"/>
      <c r="B1471" s="4"/>
      <c r="C1471" s="4"/>
      <c r="D1471" s="2"/>
      <c r="E1471" s="2"/>
      <c r="F1471" s="51"/>
      <c r="G1471" s="2"/>
      <c r="H1471" s="2"/>
      <c r="I1471" s="2"/>
      <c r="J1471" s="2"/>
      <c r="K1471" s="2"/>
      <c r="L1471" s="2"/>
      <c r="M1471" s="4"/>
    </row>
    <row r="1472" spans="1:13" s="9" customFormat="1" x14ac:dyDescent="0.2">
      <c r="A1472" s="4"/>
      <c r="B1472" s="4"/>
      <c r="C1472" s="4"/>
      <c r="D1472" s="2"/>
      <c r="E1472" s="2"/>
      <c r="F1472" s="51"/>
      <c r="G1472" s="2"/>
      <c r="H1472" s="2"/>
      <c r="I1472" s="2"/>
      <c r="J1472" s="2"/>
      <c r="K1472" s="2"/>
      <c r="L1472" s="2"/>
      <c r="M1472" s="4"/>
    </row>
    <row r="1473" spans="1:13" s="9" customFormat="1" x14ac:dyDescent="0.2">
      <c r="A1473" s="4"/>
      <c r="B1473" s="4"/>
      <c r="C1473" s="4"/>
      <c r="D1473" s="2"/>
      <c r="E1473" s="2"/>
      <c r="F1473" s="51"/>
      <c r="G1473" s="2"/>
      <c r="H1473" s="2"/>
      <c r="I1473" s="2"/>
      <c r="J1473" s="2"/>
      <c r="K1473" s="2"/>
      <c r="L1473" s="2"/>
      <c r="M1473" s="4"/>
    </row>
    <row r="1474" spans="1:13" s="9" customFormat="1" x14ac:dyDescent="0.2">
      <c r="A1474" s="4"/>
      <c r="B1474" s="4"/>
      <c r="C1474" s="4"/>
      <c r="D1474" s="2"/>
      <c r="E1474" s="2"/>
      <c r="F1474" s="51"/>
      <c r="G1474" s="2"/>
      <c r="H1474" s="2"/>
      <c r="I1474" s="2"/>
      <c r="J1474" s="2"/>
      <c r="K1474" s="2"/>
      <c r="L1474" s="2"/>
      <c r="M1474" s="4"/>
    </row>
    <row r="1475" spans="1:13" s="9" customFormat="1" x14ac:dyDescent="0.2">
      <c r="A1475" s="4"/>
      <c r="B1475" s="4"/>
      <c r="C1475" s="4"/>
      <c r="D1475" s="2"/>
      <c r="E1475" s="2"/>
      <c r="F1475" s="51"/>
      <c r="G1475" s="2"/>
      <c r="H1475" s="2"/>
      <c r="I1475" s="2"/>
      <c r="J1475" s="2"/>
      <c r="K1475" s="2"/>
      <c r="L1475" s="2"/>
      <c r="M1475" s="4"/>
    </row>
    <row r="1476" spans="1:13" s="9" customFormat="1" x14ac:dyDescent="0.2">
      <c r="A1476" s="4"/>
      <c r="B1476" s="4"/>
      <c r="C1476" s="4"/>
      <c r="D1476" s="2"/>
      <c r="E1476" s="2"/>
      <c r="F1476" s="51"/>
      <c r="G1476" s="2"/>
      <c r="H1476" s="2"/>
      <c r="I1476" s="2"/>
      <c r="J1476" s="2"/>
      <c r="K1476" s="2"/>
      <c r="L1476" s="2"/>
      <c r="M1476" s="4"/>
    </row>
    <row r="1477" spans="1:13" s="9" customFormat="1" x14ac:dyDescent="0.2">
      <c r="A1477" s="4"/>
      <c r="B1477" s="4"/>
      <c r="C1477" s="4"/>
      <c r="D1477" s="2"/>
      <c r="E1477" s="2"/>
      <c r="F1477" s="51"/>
      <c r="G1477" s="2"/>
      <c r="H1477" s="2"/>
      <c r="I1477" s="2"/>
      <c r="J1477" s="2"/>
      <c r="K1477" s="2"/>
      <c r="L1477" s="2"/>
      <c r="M1477" s="4"/>
    </row>
    <row r="1478" spans="1:13" s="9" customFormat="1" x14ac:dyDescent="0.2">
      <c r="A1478" s="4"/>
      <c r="B1478" s="4"/>
      <c r="C1478" s="4"/>
      <c r="D1478" s="2"/>
      <c r="E1478" s="2"/>
      <c r="F1478" s="51"/>
      <c r="G1478" s="2"/>
      <c r="H1478" s="2"/>
      <c r="I1478" s="2"/>
      <c r="J1478" s="2"/>
      <c r="K1478" s="2"/>
      <c r="L1478" s="2"/>
      <c r="M1478" s="4"/>
    </row>
    <row r="1479" spans="1:13" s="9" customFormat="1" x14ac:dyDescent="0.2">
      <c r="A1479" s="4"/>
      <c r="B1479" s="4"/>
      <c r="C1479" s="4"/>
      <c r="D1479" s="2"/>
      <c r="E1479" s="2"/>
      <c r="F1479" s="51"/>
      <c r="G1479" s="2"/>
      <c r="H1479" s="2"/>
      <c r="I1479" s="2"/>
      <c r="J1479" s="2"/>
      <c r="K1479" s="2"/>
      <c r="L1479" s="2"/>
      <c r="M1479" s="4"/>
    </row>
    <row r="1480" spans="1:13" s="9" customFormat="1" x14ac:dyDescent="0.2">
      <c r="A1480" s="4"/>
      <c r="B1480" s="4"/>
      <c r="C1480" s="4"/>
      <c r="D1480" s="2"/>
      <c r="E1480" s="2"/>
      <c r="F1480" s="51"/>
      <c r="G1480" s="2"/>
      <c r="H1480" s="2"/>
      <c r="I1480" s="2"/>
      <c r="J1480" s="2"/>
      <c r="K1480" s="2"/>
      <c r="L1480" s="2"/>
      <c r="M1480" s="4"/>
    </row>
    <row r="1481" spans="1:13" s="9" customFormat="1" x14ac:dyDescent="0.2">
      <c r="A1481" s="4"/>
      <c r="B1481" s="4"/>
      <c r="C1481" s="4"/>
      <c r="D1481" s="2"/>
      <c r="E1481" s="2"/>
      <c r="F1481" s="51"/>
      <c r="G1481" s="2"/>
      <c r="H1481" s="2"/>
      <c r="I1481" s="2"/>
      <c r="J1481" s="2"/>
      <c r="K1481" s="2"/>
      <c r="L1481" s="2"/>
      <c r="M1481" s="4"/>
    </row>
    <row r="1482" spans="1:13" s="9" customFormat="1" x14ac:dyDescent="0.2">
      <c r="A1482" s="4"/>
      <c r="B1482" s="4"/>
      <c r="C1482" s="4"/>
      <c r="D1482" s="2"/>
      <c r="E1482" s="2"/>
      <c r="F1482" s="51"/>
      <c r="G1482" s="2"/>
      <c r="H1482" s="2"/>
      <c r="I1482" s="2"/>
      <c r="J1482" s="2"/>
      <c r="K1482" s="2"/>
      <c r="L1482" s="2"/>
      <c r="M1482" s="4"/>
    </row>
    <row r="1483" spans="1:13" s="9" customFormat="1" x14ac:dyDescent="0.2">
      <c r="A1483" s="4"/>
      <c r="B1483" s="4"/>
      <c r="C1483" s="4"/>
      <c r="D1483" s="2"/>
      <c r="E1483" s="2"/>
      <c r="F1483" s="51"/>
      <c r="G1483" s="2"/>
      <c r="H1483" s="2"/>
      <c r="I1483" s="2"/>
      <c r="J1483" s="2"/>
      <c r="K1483" s="2"/>
      <c r="L1483" s="2"/>
      <c r="M1483" s="4"/>
    </row>
    <row r="1484" spans="1:13" s="9" customFormat="1" x14ac:dyDescent="0.2">
      <c r="A1484" s="4"/>
      <c r="B1484" s="4"/>
      <c r="C1484" s="4"/>
      <c r="D1484" s="2"/>
      <c r="E1484" s="2"/>
      <c r="F1484" s="51"/>
      <c r="G1484" s="2"/>
      <c r="H1484" s="2"/>
      <c r="I1484" s="2"/>
      <c r="J1484" s="2"/>
      <c r="K1484" s="2"/>
      <c r="L1484" s="2"/>
      <c r="M1484" s="4"/>
    </row>
    <row r="1485" spans="1:13" s="9" customFormat="1" x14ac:dyDescent="0.2">
      <c r="A1485" s="4"/>
      <c r="B1485" s="4"/>
      <c r="C1485" s="4"/>
      <c r="D1485" s="2"/>
      <c r="E1485" s="2"/>
      <c r="F1485" s="51"/>
      <c r="G1485" s="2"/>
      <c r="H1485" s="2"/>
      <c r="I1485" s="2"/>
      <c r="J1485" s="2"/>
      <c r="K1485" s="2"/>
      <c r="L1485" s="2"/>
      <c r="M1485" s="4"/>
    </row>
    <row r="1486" spans="1:13" s="9" customFormat="1" x14ac:dyDescent="0.2">
      <c r="A1486" s="4"/>
      <c r="B1486" s="4"/>
      <c r="C1486" s="4"/>
      <c r="D1486" s="2"/>
      <c r="E1486" s="2"/>
      <c r="F1486" s="51"/>
      <c r="G1486" s="2"/>
      <c r="H1486" s="2"/>
      <c r="I1486" s="2"/>
      <c r="J1486" s="2"/>
      <c r="K1486" s="2"/>
      <c r="L1486" s="2"/>
      <c r="M1486" s="4"/>
    </row>
    <row r="1487" spans="1:13" s="9" customFormat="1" x14ac:dyDescent="0.2">
      <c r="A1487" s="4"/>
      <c r="B1487" s="4"/>
      <c r="C1487" s="4"/>
      <c r="D1487" s="2"/>
      <c r="E1487" s="2"/>
      <c r="F1487" s="51"/>
      <c r="G1487" s="2"/>
      <c r="H1487" s="2"/>
      <c r="I1487" s="2"/>
      <c r="J1487" s="2"/>
      <c r="K1487" s="2"/>
      <c r="L1487" s="2"/>
      <c r="M1487" s="4"/>
    </row>
    <row r="1488" spans="1:13" s="9" customFormat="1" x14ac:dyDescent="0.2">
      <c r="A1488" s="4"/>
      <c r="B1488" s="4"/>
      <c r="C1488" s="4"/>
      <c r="D1488" s="2"/>
      <c r="E1488" s="2"/>
      <c r="F1488" s="51"/>
      <c r="G1488" s="2"/>
      <c r="H1488" s="2"/>
      <c r="I1488" s="2"/>
      <c r="J1488" s="2"/>
      <c r="K1488" s="2"/>
      <c r="L1488" s="2"/>
      <c r="M1488" s="4"/>
    </row>
    <row r="1489" spans="1:13" s="9" customFormat="1" x14ac:dyDescent="0.2">
      <c r="A1489" s="4"/>
      <c r="B1489" s="4"/>
      <c r="C1489" s="4"/>
      <c r="D1489" s="2"/>
      <c r="E1489" s="2"/>
      <c r="F1489" s="51"/>
      <c r="G1489" s="2"/>
      <c r="H1489" s="2"/>
      <c r="I1489" s="2"/>
      <c r="J1489" s="2"/>
      <c r="K1489" s="2"/>
      <c r="L1489" s="2"/>
      <c r="M1489" s="4"/>
    </row>
    <row r="1490" spans="1:13" s="9" customFormat="1" x14ac:dyDescent="0.2">
      <c r="A1490" s="4"/>
      <c r="B1490" s="4"/>
      <c r="C1490" s="4"/>
      <c r="D1490" s="2"/>
      <c r="E1490" s="2"/>
      <c r="F1490" s="51"/>
      <c r="G1490" s="2"/>
      <c r="H1490" s="2"/>
      <c r="I1490" s="2"/>
      <c r="J1490" s="2"/>
      <c r="K1490" s="2"/>
      <c r="L1490" s="2"/>
      <c r="M1490" s="4"/>
    </row>
    <row r="1491" spans="1:13" s="9" customFormat="1" x14ac:dyDescent="0.2">
      <c r="A1491" s="4"/>
      <c r="B1491" s="4"/>
      <c r="C1491" s="4"/>
      <c r="D1491" s="2"/>
      <c r="E1491" s="2"/>
      <c r="F1491" s="51"/>
      <c r="G1491" s="2"/>
      <c r="H1491" s="2"/>
      <c r="I1491" s="2"/>
      <c r="J1491" s="2"/>
      <c r="K1491" s="2"/>
      <c r="L1491" s="2"/>
      <c r="M1491" s="4"/>
    </row>
    <row r="1492" spans="1:13" s="9" customFormat="1" x14ac:dyDescent="0.2">
      <c r="A1492" s="4"/>
      <c r="B1492" s="4"/>
      <c r="C1492" s="4"/>
      <c r="D1492" s="2"/>
      <c r="E1492" s="2"/>
      <c r="F1492" s="51"/>
      <c r="G1492" s="2"/>
      <c r="H1492" s="2"/>
      <c r="I1492" s="2"/>
      <c r="J1492" s="2"/>
      <c r="K1492" s="2"/>
      <c r="L1492" s="2"/>
      <c r="M1492" s="4"/>
    </row>
    <row r="1493" spans="1:13" s="9" customFormat="1" x14ac:dyDescent="0.2">
      <c r="A1493" s="4"/>
      <c r="B1493" s="4"/>
      <c r="C1493" s="4"/>
      <c r="D1493" s="2"/>
      <c r="E1493" s="2"/>
      <c r="F1493" s="51"/>
      <c r="G1493" s="2"/>
      <c r="H1493" s="2"/>
      <c r="I1493" s="2"/>
      <c r="J1493" s="2"/>
      <c r="K1493" s="2"/>
      <c r="L1493" s="2"/>
      <c r="M1493" s="4"/>
    </row>
    <row r="1494" spans="1:13" s="9" customFormat="1" x14ac:dyDescent="0.2">
      <c r="A1494" s="4"/>
      <c r="B1494" s="4"/>
      <c r="C1494" s="4"/>
      <c r="D1494" s="2"/>
      <c r="E1494" s="2"/>
      <c r="F1494" s="51"/>
      <c r="G1494" s="2"/>
      <c r="H1494" s="2"/>
      <c r="I1494" s="2"/>
      <c r="J1494" s="2"/>
      <c r="K1494" s="2"/>
      <c r="L1494" s="2"/>
      <c r="M1494" s="4"/>
    </row>
    <row r="1495" spans="1:13" s="9" customFormat="1" x14ac:dyDescent="0.2">
      <c r="A1495" s="4"/>
      <c r="B1495" s="4"/>
      <c r="C1495" s="4"/>
      <c r="D1495" s="2"/>
      <c r="E1495" s="2"/>
      <c r="F1495" s="51"/>
      <c r="G1495" s="2"/>
      <c r="H1495" s="2"/>
      <c r="I1495" s="2"/>
      <c r="J1495" s="2"/>
      <c r="K1495" s="2"/>
      <c r="L1495" s="2"/>
      <c r="M1495" s="4"/>
    </row>
    <row r="1496" spans="1:13" s="9" customFormat="1" x14ac:dyDescent="0.2">
      <c r="A1496" s="4"/>
      <c r="B1496" s="4"/>
      <c r="C1496" s="4"/>
      <c r="D1496" s="2"/>
      <c r="E1496" s="2"/>
      <c r="F1496" s="51"/>
      <c r="G1496" s="2"/>
      <c r="H1496" s="2"/>
      <c r="I1496" s="2"/>
      <c r="J1496" s="2"/>
      <c r="K1496" s="2"/>
      <c r="L1496" s="2"/>
      <c r="M1496" s="4"/>
    </row>
    <row r="1497" spans="1:13" s="9" customFormat="1" x14ac:dyDescent="0.2">
      <c r="A1497" s="4"/>
      <c r="B1497" s="4"/>
      <c r="C1497" s="4"/>
      <c r="D1497" s="2"/>
      <c r="E1497" s="2"/>
      <c r="F1497" s="51"/>
      <c r="G1497" s="2"/>
      <c r="H1497" s="2"/>
      <c r="I1497" s="2"/>
      <c r="J1497" s="2"/>
      <c r="K1497" s="2"/>
      <c r="L1497" s="2"/>
      <c r="M1497" s="4"/>
    </row>
    <row r="1498" spans="1:13" s="9" customFormat="1" x14ac:dyDescent="0.2">
      <c r="A1498" s="4"/>
      <c r="B1498" s="4"/>
      <c r="C1498" s="4"/>
      <c r="D1498" s="2"/>
      <c r="E1498" s="2"/>
      <c r="F1498" s="51"/>
      <c r="G1498" s="2"/>
      <c r="H1498" s="2"/>
      <c r="I1498" s="2"/>
      <c r="J1498" s="2"/>
      <c r="K1498" s="2"/>
      <c r="L1498" s="2"/>
      <c r="M1498" s="4"/>
    </row>
    <row r="1499" spans="1:13" s="9" customFormat="1" x14ac:dyDescent="0.2">
      <c r="A1499" s="4"/>
      <c r="B1499" s="4"/>
      <c r="C1499" s="4"/>
      <c r="D1499" s="2"/>
      <c r="E1499" s="2"/>
      <c r="F1499" s="51"/>
      <c r="G1499" s="2"/>
      <c r="H1499" s="2"/>
      <c r="I1499" s="2"/>
      <c r="J1499" s="2"/>
      <c r="K1499" s="2"/>
      <c r="L1499" s="2"/>
      <c r="M1499" s="4"/>
    </row>
    <row r="1500" spans="1:13" s="9" customFormat="1" x14ac:dyDescent="0.2">
      <c r="A1500" s="4"/>
      <c r="B1500" s="4"/>
      <c r="C1500" s="4"/>
      <c r="D1500" s="2"/>
      <c r="E1500" s="2"/>
      <c r="F1500" s="51"/>
      <c r="G1500" s="2"/>
      <c r="H1500" s="2"/>
      <c r="I1500" s="2"/>
      <c r="J1500" s="2"/>
      <c r="K1500" s="2"/>
      <c r="L1500" s="2"/>
      <c r="M1500" s="4"/>
    </row>
    <row r="1501" spans="1:13" s="9" customFormat="1" x14ac:dyDescent="0.2">
      <c r="A1501" s="4"/>
      <c r="B1501" s="4"/>
      <c r="C1501" s="4"/>
      <c r="D1501" s="2"/>
      <c r="E1501" s="2"/>
      <c r="F1501" s="51"/>
      <c r="G1501" s="2"/>
      <c r="H1501" s="2"/>
      <c r="I1501" s="2"/>
      <c r="J1501" s="2"/>
      <c r="K1501" s="2"/>
      <c r="L1501" s="2"/>
      <c r="M1501" s="4"/>
    </row>
    <row r="1502" spans="1:13" s="9" customFormat="1" x14ac:dyDescent="0.2">
      <c r="A1502" s="4"/>
      <c r="B1502" s="4"/>
      <c r="C1502" s="4"/>
      <c r="D1502" s="2"/>
      <c r="E1502" s="2"/>
      <c r="F1502" s="51"/>
      <c r="G1502" s="2"/>
      <c r="H1502" s="2"/>
      <c r="I1502" s="2"/>
      <c r="J1502" s="2"/>
      <c r="K1502" s="2"/>
      <c r="L1502" s="2"/>
      <c r="M1502" s="4"/>
    </row>
    <row r="1503" spans="1:13" s="9" customFormat="1" x14ac:dyDescent="0.2">
      <c r="A1503" s="4"/>
      <c r="B1503" s="4"/>
      <c r="C1503" s="4"/>
      <c r="D1503" s="2"/>
      <c r="E1503" s="2"/>
      <c r="F1503" s="51"/>
      <c r="G1503" s="2"/>
      <c r="H1503" s="2"/>
      <c r="I1503" s="2"/>
      <c r="J1503" s="2"/>
      <c r="K1503" s="2"/>
      <c r="L1503" s="2"/>
      <c r="M1503" s="4"/>
    </row>
    <row r="1504" spans="1:13" s="9" customFormat="1" x14ac:dyDescent="0.2">
      <c r="A1504" s="4"/>
      <c r="B1504" s="4"/>
      <c r="C1504" s="4"/>
      <c r="D1504" s="2"/>
      <c r="E1504" s="2"/>
      <c r="F1504" s="51"/>
      <c r="G1504" s="2"/>
      <c r="H1504" s="2"/>
      <c r="I1504" s="2"/>
      <c r="J1504" s="2"/>
      <c r="K1504" s="2"/>
      <c r="L1504" s="2"/>
      <c r="M1504" s="4"/>
    </row>
    <row r="1505" spans="1:13" s="9" customFormat="1" x14ac:dyDescent="0.2">
      <c r="A1505" s="4"/>
      <c r="B1505" s="4"/>
      <c r="C1505" s="4"/>
      <c r="D1505" s="2"/>
      <c r="E1505" s="2"/>
      <c r="F1505" s="51"/>
      <c r="G1505" s="2"/>
      <c r="H1505" s="2"/>
      <c r="I1505" s="2"/>
      <c r="J1505" s="2"/>
      <c r="K1505" s="2"/>
      <c r="L1505" s="2"/>
      <c r="M1505" s="4"/>
    </row>
    <row r="1506" spans="1:13" s="9" customFormat="1" x14ac:dyDescent="0.2">
      <c r="A1506" s="4"/>
      <c r="B1506" s="4"/>
      <c r="C1506" s="4"/>
      <c r="D1506" s="2"/>
      <c r="E1506" s="2"/>
      <c r="F1506" s="51"/>
      <c r="G1506" s="2"/>
      <c r="H1506" s="2"/>
      <c r="I1506" s="2"/>
      <c r="J1506" s="2"/>
      <c r="K1506" s="2"/>
      <c r="L1506" s="2"/>
      <c r="M1506" s="4"/>
    </row>
    <row r="1507" spans="1:13" s="9" customFormat="1" x14ac:dyDescent="0.2">
      <c r="A1507" s="4"/>
      <c r="B1507" s="4"/>
      <c r="C1507" s="4"/>
      <c r="D1507" s="2"/>
      <c r="E1507" s="2"/>
      <c r="F1507" s="51"/>
      <c r="G1507" s="2"/>
      <c r="H1507" s="2"/>
      <c r="I1507" s="2"/>
      <c r="J1507" s="2"/>
      <c r="K1507" s="2"/>
      <c r="L1507" s="2"/>
      <c r="M1507" s="4"/>
    </row>
    <row r="1508" spans="1:13" s="9" customFormat="1" x14ac:dyDescent="0.2">
      <c r="A1508" s="4"/>
      <c r="B1508" s="4"/>
      <c r="C1508" s="4"/>
      <c r="D1508" s="2"/>
      <c r="E1508" s="2"/>
      <c r="F1508" s="51"/>
      <c r="G1508" s="2"/>
      <c r="H1508" s="2"/>
      <c r="I1508" s="2"/>
      <c r="J1508" s="2"/>
      <c r="K1508" s="2"/>
      <c r="L1508" s="2"/>
      <c r="M1508" s="4"/>
    </row>
    <row r="1509" spans="1:13" s="9" customFormat="1" x14ac:dyDescent="0.2">
      <c r="A1509" s="4"/>
      <c r="B1509" s="4"/>
      <c r="C1509" s="4"/>
      <c r="D1509" s="2"/>
      <c r="E1509" s="2"/>
      <c r="F1509" s="51"/>
      <c r="G1509" s="2"/>
      <c r="H1509" s="2"/>
      <c r="I1509" s="2"/>
      <c r="J1509" s="2"/>
      <c r="K1509" s="2"/>
      <c r="L1509" s="2"/>
      <c r="M1509" s="4"/>
    </row>
    <row r="1510" spans="1:13" s="9" customFormat="1" x14ac:dyDescent="0.2">
      <c r="A1510" s="4"/>
      <c r="B1510" s="4"/>
      <c r="C1510" s="4"/>
      <c r="D1510" s="2"/>
      <c r="E1510" s="2"/>
      <c r="F1510" s="51"/>
      <c r="G1510" s="2"/>
      <c r="H1510" s="2"/>
      <c r="I1510" s="2"/>
      <c r="J1510" s="2"/>
      <c r="K1510" s="2"/>
      <c r="L1510" s="2"/>
      <c r="M1510" s="4"/>
    </row>
    <row r="1511" spans="1:13" s="9" customFormat="1" x14ac:dyDescent="0.2">
      <c r="A1511" s="4"/>
      <c r="B1511" s="4"/>
      <c r="C1511" s="4"/>
      <c r="D1511" s="2"/>
      <c r="E1511" s="2"/>
      <c r="F1511" s="51"/>
      <c r="G1511" s="2"/>
      <c r="H1511" s="2"/>
      <c r="I1511" s="2"/>
      <c r="J1511" s="2"/>
      <c r="K1511" s="2"/>
      <c r="L1511" s="2"/>
      <c r="M1511" s="4"/>
    </row>
    <row r="1512" spans="1:13" s="9" customFormat="1" x14ac:dyDescent="0.2">
      <c r="A1512" s="4"/>
      <c r="B1512" s="4"/>
      <c r="C1512" s="4"/>
      <c r="D1512" s="2"/>
      <c r="E1512" s="2"/>
      <c r="F1512" s="51"/>
      <c r="G1512" s="2"/>
      <c r="H1512" s="2"/>
      <c r="I1512" s="2"/>
      <c r="J1512" s="2"/>
      <c r="K1512" s="2"/>
      <c r="L1512" s="2"/>
      <c r="M1512" s="4"/>
    </row>
    <row r="1513" spans="1:13" s="9" customFormat="1" x14ac:dyDescent="0.2">
      <c r="A1513" s="4"/>
      <c r="B1513" s="4"/>
      <c r="C1513" s="4"/>
      <c r="D1513" s="2"/>
      <c r="E1513" s="2"/>
      <c r="F1513" s="51"/>
      <c r="G1513" s="2"/>
      <c r="H1513" s="2"/>
      <c r="I1513" s="2"/>
      <c r="J1513" s="2"/>
      <c r="K1513" s="2"/>
      <c r="L1513" s="2"/>
      <c r="M1513" s="4"/>
    </row>
    <row r="1514" spans="1:13" s="9" customFormat="1" x14ac:dyDescent="0.2">
      <c r="A1514" s="4"/>
      <c r="B1514" s="4"/>
      <c r="C1514" s="4"/>
      <c r="D1514" s="2"/>
      <c r="E1514" s="2"/>
      <c r="F1514" s="51"/>
      <c r="G1514" s="2"/>
      <c r="H1514" s="2"/>
      <c r="I1514" s="2"/>
      <c r="J1514" s="2"/>
      <c r="K1514" s="2"/>
      <c r="L1514" s="2"/>
      <c r="M1514" s="4"/>
    </row>
    <row r="1515" spans="1:13" s="9" customFormat="1" x14ac:dyDescent="0.2">
      <c r="A1515" s="4"/>
      <c r="B1515" s="4"/>
      <c r="C1515" s="4"/>
      <c r="D1515" s="2"/>
      <c r="E1515" s="2"/>
      <c r="F1515" s="51"/>
      <c r="G1515" s="2"/>
      <c r="H1515" s="2"/>
      <c r="I1515" s="2"/>
      <c r="J1515" s="2"/>
      <c r="K1515" s="2"/>
      <c r="L1515" s="2"/>
      <c r="M1515" s="4"/>
    </row>
    <row r="1516" spans="1:13" s="9" customFormat="1" x14ac:dyDescent="0.2">
      <c r="A1516" s="4"/>
      <c r="B1516" s="4"/>
      <c r="C1516" s="4"/>
      <c r="D1516" s="2"/>
      <c r="E1516" s="2"/>
      <c r="F1516" s="51"/>
      <c r="G1516" s="2"/>
      <c r="H1516" s="2"/>
      <c r="I1516" s="2"/>
      <c r="J1516" s="2"/>
      <c r="K1516" s="2"/>
      <c r="L1516" s="2"/>
      <c r="M1516" s="4"/>
    </row>
    <row r="1517" spans="1:13" s="9" customFormat="1" x14ac:dyDescent="0.2">
      <c r="A1517" s="4"/>
      <c r="B1517" s="4"/>
      <c r="C1517" s="4"/>
      <c r="D1517" s="2"/>
      <c r="E1517" s="2"/>
      <c r="F1517" s="51"/>
      <c r="G1517" s="2"/>
      <c r="H1517" s="2"/>
      <c r="I1517" s="2"/>
      <c r="J1517" s="2"/>
      <c r="K1517" s="2"/>
      <c r="L1517" s="2"/>
      <c r="M1517" s="4"/>
    </row>
    <row r="1518" spans="1:13" s="9" customFormat="1" x14ac:dyDescent="0.2">
      <c r="A1518" s="4"/>
      <c r="B1518" s="4"/>
      <c r="C1518" s="4"/>
      <c r="D1518" s="2"/>
      <c r="E1518" s="2"/>
      <c r="F1518" s="51"/>
      <c r="G1518" s="2"/>
      <c r="H1518" s="2"/>
      <c r="I1518" s="2"/>
      <c r="J1518" s="2"/>
      <c r="K1518" s="2"/>
      <c r="L1518" s="2"/>
      <c r="M1518" s="4"/>
    </row>
    <row r="1519" spans="1:13" s="9" customFormat="1" x14ac:dyDescent="0.2">
      <c r="A1519" s="4"/>
      <c r="B1519" s="4"/>
      <c r="C1519" s="4"/>
      <c r="D1519" s="2"/>
      <c r="E1519" s="2"/>
      <c r="F1519" s="51"/>
      <c r="G1519" s="2"/>
      <c r="H1519" s="2"/>
      <c r="I1519" s="2"/>
      <c r="J1519" s="2"/>
      <c r="K1519" s="2"/>
      <c r="L1519" s="2"/>
      <c r="M1519" s="4"/>
    </row>
    <row r="1520" spans="1:13" s="9" customFormat="1" x14ac:dyDescent="0.2">
      <c r="A1520" s="4"/>
      <c r="B1520" s="4"/>
      <c r="C1520" s="4"/>
      <c r="D1520" s="2"/>
      <c r="E1520" s="2"/>
      <c r="F1520" s="51"/>
      <c r="G1520" s="2"/>
      <c r="H1520" s="2"/>
      <c r="I1520" s="2"/>
      <c r="J1520" s="2"/>
      <c r="K1520" s="2"/>
      <c r="L1520" s="2"/>
      <c r="M1520" s="4"/>
    </row>
    <row r="1521" spans="1:13" s="9" customFormat="1" x14ac:dyDescent="0.2">
      <c r="A1521" s="4"/>
      <c r="B1521" s="4"/>
      <c r="C1521" s="4"/>
      <c r="D1521" s="2"/>
      <c r="E1521" s="2"/>
      <c r="F1521" s="51"/>
      <c r="G1521" s="2"/>
      <c r="H1521" s="2"/>
      <c r="I1521" s="2"/>
      <c r="J1521" s="2"/>
      <c r="K1521" s="2"/>
      <c r="L1521" s="2"/>
      <c r="M1521" s="4"/>
    </row>
    <row r="1522" spans="1:13" s="9" customFormat="1" x14ac:dyDescent="0.2">
      <c r="A1522" s="4"/>
      <c r="B1522" s="4"/>
      <c r="C1522" s="4"/>
      <c r="D1522" s="2"/>
      <c r="E1522" s="2"/>
      <c r="F1522" s="51"/>
      <c r="G1522" s="2"/>
      <c r="H1522" s="2"/>
      <c r="I1522" s="2"/>
      <c r="J1522" s="2"/>
      <c r="K1522" s="2"/>
      <c r="L1522" s="2"/>
      <c r="M1522" s="4"/>
    </row>
    <row r="1523" spans="1:13" s="9" customFormat="1" x14ac:dyDescent="0.2">
      <c r="A1523" s="4"/>
      <c r="B1523" s="4"/>
      <c r="C1523" s="4"/>
      <c r="D1523" s="2"/>
      <c r="E1523" s="2"/>
      <c r="F1523" s="51"/>
      <c r="G1523" s="2"/>
      <c r="H1523" s="2"/>
      <c r="I1523" s="2"/>
      <c r="J1523" s="2"/>
      <c r="K1523" s="2"/>
      <c r="L1523" s="2"/>
      <c r="M1523" s="4"/>
    </row>
    <row r="1524" spans="1:13" s="9" customFormat="1" x14ac:dyDescent="0.2">
      <c r="A1524" s="4"/>
      <c r="B1524" s="4"/>
      <c r="C1524" s="4"/>
      <c r="D1524" s="2"/>
      <c r="E1524" s="2"/>
      <c r="F1524" s="51"/>
      <c r="G1524" s="2"/>
      <c r="H1524" s="2"/>
      <c r="I1524" s="2"/>
      <c r="J1524" s="2"/>
      <c r="K1524" s="2"/>
      <c r="L1524" s="2"/>
      <c r="M1524" s="4"/>
    </row>
    <row r="1525" spans="1:13" s="9" customFormat="1" x14ac:dyDescent="0.2">
      <c r="A1525" s="4"/>
      <c r="B1525" s="4"/>
      <c r="C1525" s="4"/>
      <c r="D1525" s="2"/>
      <c r="E1525" s="2"/>
      <c r="F1525" s="51"/>
      <c r="G1525" s="2"/>
      <c r="H1525" s="2"/>
      <c r="I1525" s="2"/>
      <c r="J1525" s="2"/>
      <c r="K1525" s="2"/>
      <c r="L1525" s="2"/>
      <c r="M1525" s="4"/>
    </row>
    <row r="1526" spans="1:13" s="9" customFormat="1" x14ac:dyDescent="0.2">
      <c r="A1526" s="4"/>
      <c r="B1526" s="4"/>
      <c r="C1526" s="4"/>
      <c r="D1526" s="2"/>
      <c r="E1526" s="2"/>
      <c r="F1526" s="51"/>
      <c r="G1526" s="2"/>
      <c r="H1526" s="2"/>
      <c r="I1526" s="2"/>
      <c r="J1526" s="2"/>
      <c r="K1526" s="2"/>
      <c r="L1526" s="2"/>
      <c r="M1526" s="4"/>
    </row>
    <row r="1527" spans="1:13" s="9" customFormat="1" x14ac:dyDescent="0.2">
      <c r="A1527" s="4"/>
      <c r="B1527" s="4"/>
      <c r="C1527" s="4"/>
      <c r="D1527" s="2"/>
      <c r="E1527" s="2"/>
      <c r="F1527" s="51"/>
      <c r="G1527" s="2"/>
      <c r="H1527" s="2"/>
      <c r="I1527" s="2"/>
      <c r="J1527" s="2"/>
      <c r="K1527" s="2"/>
      <c r="L1527" s="2"/>
      <c r="M1527" s="4"/>
    </row>
    <row r="1528" spans="1:13" s="9" customFormat="1" x14ac:dyDescent="0.2">
      <c r="A1528" s="4"/>
      <c r="B1528" s="4"/>
      <c r="C1528" s="4"/>
      <c r="D1528" s="2"/>
      <c r="E1528" s="2"/>
      <c r="F1528" s="51"/>
      <c r="G1528" s="2"/>
      <c r="H1528" s="2"/>
      <c r="I1528" s="2"/>
      <c r="J1528" s="2"/>
      <c r="K1528" s="2"/>
      <c r="L1528" s="2"/>
      <c r="M1528" s="4"/>
    </row>
    <row r="1529" spans="1:13" s="9" customFormat="1" x14ac:dyDescent="0.2">
      <c r="A1529" s="4"/>
      <c r="B1529" s="4"/>
      <c r="C1529" s="4"/>
      <c r="D1529" s="2"/>
      <c r="E1529" s="2"/>
      <c r="F1529" s="51"/>
      <c r="G1529" s="2"/>
      <c r="H1529" s="2"/>
      <c r="I1529" s="2"/>
      <c r="J1529" s="2"/>
      <c r="K1529" s="2"/>
      <c r="L1529" s="2"/>
      <c r="M1529" s="4"/>
    </row>
    <row r="1530" spans="1:13" s="9" customFormat="1" x14ac:dyDescent="0.2">
      <c r="A1530" s="4"/>
      <c r="B1530" s="4"/>
      <c r="C1530" s="4"/>
      <c r="D1530" s="2"/>
      <c r="E1530" s="2"/>
      <c r="F1530" s="51"/>
      <c r="G1530" s="2"/>
      <c r="H1530" s="2"/>
      <c r="I1530" s="2"/>
      <c r="J1530" s="2"/>
      <c r="K1530" s="2"/>
      <c r="L1530" s="2"/>
      <c r="M1530" s="4"/>
    </row>
    <row r="1531" spans="1:13" s="9" customFormat="1" x14ac:dyDescent="0.2">
      <c r="A1531" s="4"/>
      <c r="B1531" s="4"/>
      <c r="C1531" s="4"/>
      <c r="D1531" s="2"/>
      <c r="E1531" s="2"/>
      <c r="F1531" s="51"/>
      <c r="G1531" s="2"/>
      <c r="H1531" s="2"/>
      <c r="I1531" s="2"/>
      <c r="J1531" s="2"/>
      <c r="K1531" s="2"/>
      <c r="L1531" s="2"/>
      <c r="M1531" s="4"/>
    </row>
    <row r="1532" spans="1:13" s="9" customFormat="1" x14ac:dyDescent="0.2">
      <c r="A1532" s="4"/>
      <c r="B1532" s="4"/>
      <c r="C1532" s="4"/>
      <c r="D1532" s="2"/>
      <c r="E1532" s="2"/>
      <c r="F1532" s="51"/>
      <c r="G1532" s="2"/>
      <c r="H1532" s="2"/>
      <c r="I1532" s="2"/>
      <c r="J1532" s="2"/>
      <c r="K1532" s="2"/>
      <c r="L1532" s="2"/>
      <c r="M1532" s="4"/>
    </row>
    <row r="1533" spans="1:13" s="9" customFormat="1" x14ac:dyDescent="0.2">
      <c r="A1533" s="4"/>
      <c r="B1533" s="4"/>
      <c r="C1533" s="4"/>
      <c r="D1533" s="2"/>
      <c r="E1533" s="2"/>
      <c r="F1533" s="51"/>
      <c r="G1533" s="2"/>
      <c r="H1533" s="2"/>
      <c r="I1533" s="2"/>
      <c r="J1533" s="2"/>
      <c r="K1533" s="2"/>
      <c r="L1533" s="2"/>
      <c r="M1533" s="4"/>
    </row>
    <row r="1534" spans="1:13" s="9" customFormat="1" x14ac:dyDescent="0.2">
      <c r="A1534" s="4"/>
      <c r="B1534" s="4"/>
      <c r="C1534" s="4"/>
      <c r="D1534" s="2"/>
      <c r="E1534" s="2"/>
      <c r="F1534" s="51"/>
      <c r="G1534" s="2"/>
      <c r="H1534" s="2"/>
      <c r="I1534" s="2"/>
      <c r="J1534" s="2"/>
      <c r="K1534" s="2"/>
      <c r="L1534" s="2"/>
      <c r="M1534" s="4"/>
    </row>
    <row r="1535" spans="1:13" s="9" customFormat="1" x14ac:dyDescent="0.2">
      <c r="A1535" s="4"/>
      <c r="B1535" s="4"/>
      <c r="C1535" s="4"/>
      <c r="D1535" s="2"/>
      <c r="E1535" s="2"/>
      <c r="F1535" s="51"/>
      <c r="G1535" s="2"/>
      <c r="H1535" s="2"/>
      <c r="I1535" s="2"/>
      <c r="J1535" s="2"/>
      <c r="K1535" s="2"/>
      <c r="L1535" s="2"/>
      <c r="M1535" s="4"/>
    </row>
    <row r="1536" spans="1:13" s="9" customFormat="1" x14ac:dyDescent="0.2">
      <c r="A1536" s="4"/>
      <c r="B1536" s="4"/>
      <c r="C1536" s="4"/>
      <c r="D1536" s="2"/>
      <c r="E1536" s="2"/>
      <c r="F1536" s="51"/>
      <c r="G1536" s="2"/>
      <c r="H1536" s="2"/>
      <c r="I1536" s="2"/>
      <c r="J1536" s="2"/>
      <c r="K1536" s="2"/>
      <c r="L1536" s="2"/>
      <c r="M1536" s="4"/>
    </row>
    <row r="1537" spans="1:13" s="9" customFormat="1" x14ac:dyDescent="0.2">
      <c r="A1537" s="4"/>
      <c r="B1537" s="4"/>
      <c r="C1537" s="4"/>
      <c r="D1537" s="2"/>
      <c r="E1537" s="2"/>
      <c r="F1537" s="51"/>
      <c r="G1537" s="2"/>
      <c r="H1537" s="2"/>
      <c r="I1537" s="2"/>
      <c r="J1537" s="2"/>
      <c r="K1537" s="2"/>
      <c r="L1537" s="2"/>
      <c r="M1537" s="4"/>
    </row>
    <row r="1538" spans="1:13" s="9" customFormat="1" x14ac:dyDescent="0.2">
      <c r="A1538" s="4"/>
      <c r="B1538" s="4"/>
      <c r="C1538" s="4"/>
      <c r="D1538" s="2"/>
      <c r="E1538" s="2"/>
      <c r="F1538" s="51"/>
      <c r="G1538" s="2"/>
      <c r="H1538" s="2"/>
      <c r="I1538" s="2"/>
      <c r="J1538" s="2"/>
      <c r="K1538" s="2"/>
      <c r="L1538" s="2"/>
      <c r="M1538" s="4"/>
    </row>
    <row r="1539" spans="1:13" s="9" customFormat="1" x14ac:dyDescent="0.2">
      <c r="A1539" s="4"/>
      <c r="B1539" s="4"/>
      <c r="C1539" s="4"/>
      <c r="D1539" s="2"/>
      <c r="E1539" s="2"/>
      <c r="F1539" s="51"/>
      <c r="G1539" s="2"/>
      <c r="H1539" s="2"/>
      <c r="I1539" s="2"/>
      <c r="J1539" s="2"/>
      <c r="K1539" s="2"/>
      <c r="L1539" s="2"/>
      <c r="M1539" s="4"/>
    </row>
    <row r="1540" spans="1:13" s="9" customFormat="1" x14ac:dyDescent="0.2">
      <c r="A1540" s="4"/>
      <c r="B1540" s="4"/>
      <c r="C1540" s="4"/>
      <c r="D1540" s="2"/>
      <c r="E1540" s="2"/>
      <c r="F1540" s="51"/>
      <c r="G1540" s="2"/>
      <c r="H1540" s="2"/>
      <c r="I1540" s="2"/>
      <c r="J1540" s="2"/>
      <c r="K1540" s="2"/>
      <c r="L1540" s="2"/>
      <c r="M1540" s="4"/>
    </row>
    <row r="1541" spans="1:13" s="9" customFormat="1" x14ac:dyDescent="0.2">
      <c r="A1541" s="4"/>
      <c r="B1541" s="4"/>
      <c r="C1541" s="4"/>
      <c r="D1541" s="2"/>
      <c r="E1541" s="2"/>
      <c r="F1541" s="51"/>
      <c r="G1541" s="2"/>
      <c r="H1541" s="2"/>
      <c r="I1541" s="2"/>
      <c r="J1541" s="2"/>
      <c r="K1541" s="2"/>
      <c r="L1541" s="2"/>
      <c r="M1541" s="4"/>
    </row>
    <row r="1542" spans="1:13" s="9" customFormat="1" x14ac:dyDescent="0.2">
      <c r="A1542" s="4"/>
      <c r="B1542" s="4"/>
      <c r="C1542" s="4"/>
      <c r="D1542" s="2"/>
      <c r="E1542" s="2"/>
      <c r="F1542" s="51"/>
      <c r="G1542" s="2"/>
      <c r="H1542" s="2"/>
      <c r="I1542" s="2"/>
      <c r="J1542" s="2"/>
      <c r="K1542" s="2"/>
      <c r="L1542" s="2"/>
      <c r="M1542" s="4"/>
    </row>
    <row r="1543" spans="1:13" s="9" customFormat="1" x14ac:dyDescent="0.2">
      <c r="A1543" s="4"/>
      <c r="B1543" s="4"/>
      <c r="C1543" s="4"/>
      <c r="D1543" s="2"/>
      <c r="E1543" s="2"/>
      <c r="F1543" s="51"/>
      <c r="G1543" s="2"/>
      <c r="H1543" s="2"/>
      <c r="I1543" s="2"/>
      <c r="J1543" s="2"/>
      <c r="K1543" s="2"/>
      <c r="L1543" s="2"/>
      <c r="M1543" s="4"/>
    </row>
    <row r="1544" spans="1:13" s="9" customFormat="1" x14ac:dyDescent="0.2">
      <c r="A1544" s="4"/>
      <c r="B1544" s="4"/>
      <c r="C1544" s="4"/>
      <c r="D1544" s="2"/>
      <c r="E1544" s="2"/>
      <c r="F1544" s="51"/>
      <c r="G1544" s="2"/>
      <c r="H1544" s="2"/>
      <c r="I1544" s="2"/>
      <c r="J1544" s="2"/>
      <c r="K1544" s="2"/>
      <c r="L1544" s="2"/>
      <c r="M1544" s="4"/>
    </row>
    <row r="1545" spans="1:13" s="9" customFormat="1" x14ac:dyDescent="0.2">
      <c r="A1545" s="4"/>
      <c r="B1545" s="4"/>
      <c r="C1545" s="4"/>
      <c r="D1545" s="2"/>
      <c r="E1545" s="2"/>
      <c r="F1545" s="51"/>
      <c r="G1545" s="2"/>
      <c r="H1545" s="2"/>
      <c r="I1545" s="2"/>
      <c r="J1545" s="2"/>
      <c r="K1545" s="2"/>
      <c r="L1545" s="2"/>
      <c r="M1545" s="4"/>
    </row>
    <row r="1546" spans="1:13" s="9" customFormat="1" x14ac:dyDescent="0.2">
      <c r="A1546" s="4"/>
      <c r="B1546" s="4"/>
      <c r="C1546" s="4"/>
      <c r="D1546" s="2"/>
      <c r="E1546" s="2"/>
      <c r="F1546" s="51"/>
      <c r="G1546" s="2"/>
      <c r="H1546" s="2"/>
      <c r="I1546" s="2"/>
      <c r="J1546" s="2"/>
      <c r="K1546" s="2"/>
      <c r="L1546" s="2"/>
      <c r="M1546" s="4"/>
    </row>
    <row r="1547" spans="1:13" s="9" customFormat="1" x14ac:dyDescent="0.2">
      <c r="A1547" s="4"/>
      <c r="B1547" s="4"/>
      <c r="C1547" s="4"/>
      <c r="D1547" s="2"/>
      <c r="E1547" s="2"/>
      <c r="F1547" s="51"/>
      <c r="G1547" s="2"/>
      <c r="H1547" s="2"/>
      <c r="I1547" s="2"/>
      <c r="J1547" s="2"/>
      <c r="K1547" s="2"/>
      <c r="L1547" s="2"/>
      <c r="M1547" s="4"/>
    </row>
    <row r="1548" spans="1:13" s="9" customFormat="1" x14ac:dyDescent="0.2">
      <c r="A1548" s="4"/>
      <c r="B1548" s="4"/>
      <c r="C1548" s="4"/>
      <c r="D1548" s="2"/>
      <c r="E1548" s="2"/>
      <c r="F1548" s="51"/>
      <c r="G1548" s="2"/>
      <c r="H1548" s="2"/>
      <c r="I1548" s="2"/>
      <c r="J1548" s="2"/>
      <c r="K1548" s="2"/>
      <c r="L1548" s="2"/>
      <c r="M1548" s="4"/>
    </row>
    <row r="1549" spans="1:13" s="9" customFormat="1" x14ac:dyDescent="0.2">
      <c r="A1549" s="4"/>
      <c r="B1549" s="4"/>
      <c r="C1549" s="4"/>
      <c r="D1549" s="2"/>
      <c r="E1549" s="2"/>
      <c r="F1549" s="51"/>
      <c r="G1549" s="2"/>
      <c r="H1549" s="2"/>
      <c r="I1549" s="2"/>
      <c r="J1549" s="2"/>
      <c r="K1549" s="2"/>
      <c r="L1549" s="2"/>
      <c r="M1549" s="4"/>
    </row>
    <row r="1550" spans="1:13" s="9" customFormat="1" x14ac:dyDescent="0.2">
      <c r="A1550" s="4"/>
      <c r="B1550" s="4"/>
      <c r="C1550" s="4"/>
      <c r="D1550" s="2"/>
      <c r="E1550" s="2"/>
      <c r="F1550" s="51"/>
      <c r="G1550" s="2"/>
      <c r="H1550" s="2"/>
      <c r="I1550" s="2"/>
      <c r="J1550" s="2"/>
      <c r="K1550" s="2"/>
      <c r="L1550" s="2"/>
      <c r="M1550" s="4"/>
    </row>
    <row r="1551" spans="1:13" s="9" customFormat="1" x14ac:dyDescent="0.2">
      <c r="A1551" s="4"/>
      <c r="B1551" s="4"/>
      <c r="C1551" s="4"/>
      <c r="D1551" s="2"/>
      <c r="E1551" s="2"/>
      <c r="F1551" s="51"/>
      <c r="G1551" s="2"/>
      <c r="H1551" s="2"/>
      <c r="I1551" s="2"/>
      <c r="J1551" s="2"/>
      <c r="K1551" s="2"/>
      <c r="L1551" s="2"/>
      <c r="M1551" s="4"/>
    </row>
    <row r="1552" spans="1:13" s="9" customFormat="1" x14ac:dyDescent="0.2">
      <c r="A1552" s="4"/>
      <c r="B1552" s="4"/>
      <c r="C1552" s="4"/>
      <c r="D1552" s="2"/>
      <c r="E1552" s="2"/>
      <c r="F1552" s="51"/>
      <c r="G1552" s="2"/>
      <c r="H1552" s="2"/>
      <c r="I1552" s="2"/>
      <c r="J1552" s="2"/>
      <c r="K1552" s="2"/>
      <c r="L1552" s="2"/>
      <c r="M1552" s="4"/>
    </row>
    <row r="1553" spans="1:13" s="9" customFormat="1" x14ac:dyDescent="0.2">
      <c r="A1553" s="4"/>
      <c r="B1553" s="4"/>
      <c r="C1553" s="4"/>
      <c r="D1553" s="2"/>
      <c r="E1553" s="2"/>
      <c r="F1553" s="51"/>
      <c r="G1553" s="2"/>
      <c r="H1553" s="2"/>
      <c r="I1553" s="2"/>
      <c r="J1553" s="2"/>
      <c r="K1553" s="2"/>
      <c r="L1553" s="2"/>
      <c r="M1553" s="4"/>
    </row>
    <row r="1554" spans="1:13" s="9" customFormat="1" x14ac:dyDescent="0.2">
      <c r="A1554" s="4"/>
      <c r="B1554" s="4"/>
      <c r="C1554" s="4"/>
      <c r="D1554" s="2"/>
      <c r="E1554" s="2"/>
      <c r="F1554" s="51"/>
      <c r="G1554" s="2"/>
      <c r="H1554" s="2"/>
      <c r="I1554" s="2"/>
      <c r="J1554" s="2"/>
      <c r="K1554" s="2"/>
      <c r="L1554" s="2"/>
      <c r="M1554" s="4"/>
    </row>
    <row r="1555" spans="1:13" s="9" customFormat="1" x14ac:dyDescent="0.2">
      <c r="A1555" s="4"/>
      <c r="B1555" s="4"/>
      <c r="C1555" s="4"/>
      <c r="D1555" s="2"/>
      <c r="E1555" s="2"/>
      <c r="F1555" s="51"/>
      <c r="G1555" s="2"/>
      <c r="H1555" s="2"/>
      <c r="I1555" s="2"/>
      <c r="J1555" s="2"/>
      <c r="K1555" s="2"/>
      <c r="L1555" s="2"/>
      <c r="M1555" s="4"/>
    </row>
    <row r="1556" spans="1:13" s="9" customFormat="1" x14ac:dyDescent="0.2">
      <c r="A1556" s="4"/>
      <c r="B1556" s="4"/>
      <c r="C1556" s="4"/>
      <c r="D1556" s="2"/>
      <c r="E1556" s="2"/>
      <c r="F1556" s="51"/>
      <c r="G1556" s="2"/>
      <c r="H1556" s="2"/>
      <c r="I1556" s="2"/>
      <c r="J1556" s="2"/>
      <c r="K1556" s="2"/>
      <c r="L1556" s="2"/>
      <c r="M1556" s="4"/>
    </row>
    <row r="1557" spans="1:13" s="9" customFormat="1" x14ac:dyDescent="0.2">
      <c r="A1557" s="4"/>
      <c r="B1557" s="4"/>
      <c r="C1557" s="4"/>
      <c r="D1557" s="2"/>
      <c r="E1557" s="2"/>
      <c r="F1557" s="51"/>
      <c r="G1557" s="2"/>
      <c r="H1557" s="2"/>
      <c r="I1557" s="2"/>
      <c r="J1557" s="2"/>
      <c r="K1557" s="2"/>
      <c r="L1557" s="2"/>
      <c r="M1557" s="4"/>
    </row>
    <row r="1558" spans="1:13" s="9" customFormat="1" x14ac:dyDescent="0.2">
      <c r="A1558" s="4"/>
      <c r="B1558" s="4"/>
      <c r="C1558" s="4"/>
      <c r="D1558" s="2"/>
      <c r="E1558" s="2"/>
      <c r="F1558" s="51"/>
      <c r="G1558" s="2"/>
      <c r="H1558" s="2"/>
      <c r="I1558" s="2"/>
      <c r="J1558" s="2"/>
      <c r="K1558" s="2"/>
      <c r="L1558" s="2"/>
      <c r="M1558" s="4"/>
    </row>
    <row r="1559" spans="1:13" s="9" customFormat="1" x14ac:dyDescent="0.2">
      <c r="A1559" s="4"/>
      <c r="B1559" s="4"/>
      <c r="C1559" s="4"/>
      <c r="D1559" s="2"/>
      <c r="E1559" s="2"/>
      <c r="F1559" s="51"/>
      <c r="G1559" s="2"/>
      <c r="H1559" s="2"/>
      <c r="I1559" s="2"/>
      <c r="J1559" s="2"/>
      <c r="K1559" s="2"/>
      <c r="L1559" s="2"/>
      <c r="M1559" s="4"/>
    </row>
    <row r="1560" spans="1:13" s="9" customFormat="1" x14ac:dyDescent="0.2">
      <c r="A1560" s="4"/>
      <c r="B1560" s="4"/>
      <c r="C1560" s="4"/>
      <c r="D1560" s="2"/>
      <c r="E1560" s="2"/>
      <c r="F1560" s="51"/>
      <c r="G1560" s="2"/>
      <c r="H1560" s="2"/>
      <c r="I1560" s="2"/>
      <c r="J1560" s="2"/>
      <c r="K1560" s="2"/>
      <c r="L1560" s="2"/>
      <c r="M1560" s="4"/>
    </row>
    <row r="1561" spans="1:13" s="9" customFormat="1" x14ac:dyDescent="0.2">
      <c r="A1561" s="4"/>
      <c r="B1561" s="4"/>
      <c r="C1561" s="4"/>
      <c r="D1561" s="2"/>
      <c r="E1561" s="2"/>
      <c r="F1561" s="51"/>
      <c r="G1561" s="2"/>
      <c r="H1561" s="2"/>
      <c r="I1561" s="2"/>
      <c r="J1561" s="2"/>
      <c r="K1561" s="2"/>
      <c r="L1561" s="2"/>
      <c r="M1561" s="4"/>
    </row>
    <row r="1562" spans="1:13" s="9" customFormat="1" x14ac:dyDescent="0.2">
      <c r="A1562" s="4"/>
      <c r="B1562" s="4"/>
      <c r="C1562" s="4"/>
      <c r="D1562" s="2"/>
      <c r="E1562" s="2"/>
      <c r="F1562" s="51"/>
      <c r="G1562" s="2"/>
      <c r="H1562" s="2"/>
      <c r="I1562" s="2"/>
      <c r="J1562" s="2"/>
      <c r="K1562" s="2"/>
      <c r="L1562" s="2"/>
      <c r="M1562" s="4"/>
    </row>
    <row r="1563" spans="1:13" s="9" customFormat="1" x14ac:dyDescent="0.2">
      <c r="A1563" s="4"/>
      <c r="B1563" s="4"/>
      <c r="C1563" s="4"/>
      <c r="D1563" s="2"/>
      <c r="E1563" s="2"/>
      <c r="F1563" s="51"/>
      <c r="G1563" s="2"/>
      <c r="H1563" s="2"/>
      <c r="I1563" s="2"/>
      <c r="J1563" s="2"/>
      <c r="K1563" s="2"/>
      <c r="L1563" s="2"/>
      <c r="M1563" s="4"/>
    </row>
    <row r="1564" spans="1:13" s="9" customFormat="1" x14ac:dyDescent="0.2">
      <c r="A1564" s="4"/>
      <c r="B1564" s="4"/>
      <c r="C1564" s="4"/>
      <c r="D1564" s="2"/>
      <c r="E1564" s="2"/>
      <c r="F1564" s="51"/>
      <c r="G1564" s="2"/>
      <c r="H1564" s="2"/>
      <c r="I1564" s="2"/>
      <c r="J1564" s="2"/>
      <c r="K1564" s="2"/>
      <c r="L1564" s="2"/>
      <c r="M1564" s="4"/>
    </row>
    <row r="1565" spans="1:13" s="9" customFormat="1" x14ac:dyDescent="0.2">
      <c r="A1565" s="4"/>
      <c r="B1565" s="4"/>
      <c r="C1565" s="4"/>
      <c r="D1565" s="2"/>
      <c r="E1565" s="2"/>
      <c r="F1565" s="51"/>
      <c r="G1565" s="2"/>
      <c r="H1565" s="2"/>
      <c r="I1565" s="2"/>
      <c r="J1565" s="2"/>
      <c r="K1565" s="2"/>
      <c r="L1565" s="2"/>
      <c r="M1565" s="4"/>
    </row>
    <row r="1566" spans="1:13" s="9" customFormat="1" x14ac:dyDescent="0.2">
      <c r="A1566" s="4"/>
      <c r="B1566" s="4"/>
      <c r="C1566" s="4"/>
      <c r="D1566" s="2"/>
      <c r="E1566" s="2"/>
      <c r="F1566" s="51"/>
      <c r="G1566" s="2"/>
      <c r="H1566" s="2"/>
      <c r="I1566" s="2"/>
      <c r="J1566" s="2"/>
      <c r="K1566" s="2"/>
      <c r="L1566" s="2"/>
      <c r="M1566" s="4"/>
    </row>
    <row r="1567" spans="1:13" s="9" customFormat="1" x14ac:dyDescent="0.2">
      <c r="A1567" s="4"/>
      <c r="B1567" s="4"/>
      <c r="C1567" s="4"/>
      <c r="D1567" s="2"/>
      <c r="E1567" s="2"/>
      <c r="F1567" s="51"/>
      <c r="G1567" s="2"/>
      <c r="H1567" s="2"/>
      <c r="I1567" s="2"/>
      <c r="J1567" s="2"/>
      <c r="K1567" s="2"/>
      <c r="L1567" s="2"/>
      <c r="M1567" s="4"/>
    </row>
    <row r="1568" spans="1:13" s="9" customFormat="1" x14ac:dyDescent="0.2">
      <c r="A1568" s="4"/>
      <c r="B1568" s="4"/>
      <c r="C1568" s="4"/>
      <c r="D1568" s="2"/>
      <c r="E1568" s="2"/>
      <c r="F1568" s="51"/>
      <c r="G1568" s="2"/>
      <c r="H1568" s="2"/>
      <c r="I1568" s="2"/>
      <c r="J1568" s="2"/>
      <c r="K1568" s="2"/>
      <c r="L1568" s="2"/>
      <c r="M1568" s="4"/>
    </row>
    <row r="1569" spans="1:13" s="9" customFormat="1" x14ac:dyDescent="0.2">
      <c r="A1569" s="4"/>
      <c r="B1569" s="4"/>
      <c r="C1569" s="4"/>
      <c r="D1569" s="2"/>
      <c r="E1569" s="2"/>
      <c r="F1569" s="51"/>
      <c r="G1569" s="2"/>
      <c r="H1569" s="2"/>
      <c r="I1569" s="2"/>
      <c r="J1569" s="2"/>
      <c r="K1569" s="2"/>
      <c r="L1569" s="2"/>
      <c r="M1569" s="4"/>
    </row>
    <row r="1570" spans="1:13" s="9" customFormat="1" x14ac:dyDescent="0.2">
      <c r="A1570" s="4"/>
      <c r="B1570" s="4"/>
      <c r="C1570" s="4"/>
      <c r="D1570" s="2"/>
      <c r="E1570" s="2"/>
      <c r="F1570" s="51"/>
      <c r="G1570" s="2"/>
      <c r="H1570" s="2"/>
      <c r="I1570" s="2"/>
      <c r="J1570" s="2"/>
      <c r="K1570" s="2"/>
      <c r="L1570" s="2"/>
      <c r="M1570" s="4"/>
    </row>
    <row r="1571" spans="1:13" s="9" customFormat="1" x14ac:dyDescent="0.2">
      <c r="A1571" s="4"/>
      <c r="B1571" s="4"/>
      <c r="C1571" s="4"/>
      <c r="D1571" s="2"/>
      <c r="E1571" s="2"/>
      <c r="F1571" s="51"/>
      <c r="G1571" s="2"/>
      <c r="H1571" s="2"/>
      <c r="I1571" s="2"/>
      <c r="J1571" s="2"/>
      <c r="K1571" s="2"/>
      <c r="L1571" s="2"/>
      <c r="M1571" s="4"/>
    </row>
    <row r="1572" spans="1:13" s="9" customFormat="1" x14ac:dyDescent="0.2">
      <c r="A1572" s="4"/>
      <c r="B1572" s="4"/>
      <c r="C1572" s="4"/>
      <c r="D1572" s="2"/>
      <c r="E1572" s="2"/>
      <c r="F1572" s="51"/>
      <c r="G1572" s="2"/>
      <c r="H1572" s="2"/>
      <c r="I1572" s="2"/>
      <c r="J1572" s="2"/>
      <c r="K1572" s="2"/>
      <c r="L1572" s="2"/>
      <c r="M1572" s="4"/>
    </row>
    <row r="1573" spans="1:13" s="9" customFormat="1" x14ac:dyDescent="0.2">
      <c r="A1573" s="4"/>
      <c r="B1573" s="4"/>
      <c r="C1573" s="4"/>
      <c r="D1573" s="2"/>
      <c r="E1573" s="2"/>
      <c r="F1573" s="51"/>
      <c r="G1573" s="2"/>
      <c r="H1573" s="2"/>
      <c r="I1573" s="2"/>
      <c r="J1573" s="2"/>
      <c r="K1573" s="2"/>
      <c r="L1573" s="2"/>
      <c r="M1573" s="4"/>
    </row>
    <row r="1574" spans="1:13" s="9" customFormat="1" x14ac:dyDescent="0.2">
      <c r="A1574" s="4"/>
      <c r="B1574" s="4"/>
      <c r="C1574" s="4"/>
      <c r="D1574" s="2"/>
      <c r="E1574" s="2"/>
      <c r="F1574" s="51"/>
      <c r="G1574" s="2"/>
      <c r="H1574" s="2"/>
      <c r="I1574" s="2"/>
      <c r="J1574" s="2"/>
      <c r="K1574" s="2"/>
      <c r="L1574" s="2"/>
      <c r="M1574" s="4"/>
    </row>
    <row r="1575" spans="1:13" s="9" customFormat="1" x14ac:dyDescent="0.2">
      <c r="A1575" s="4"/>
      <c r="B1575" s="4"/>
      <c r="C1575" s="4"/>
      <c r="D1575" s="2"/>
      <c r="E1575" s="2"/>
      <c r="F1575" s="51"/>
      <c r="G1575" s="2"/>
      <c r="H1575" s="2"/>
      <c r="I1575" s="2"/>
      <c r="J1575" s="2"/>
      <c r="K1575" s="2"/>
      <c r="L1575" s="2"/>
      <c r="M1575" s="4"/>
    </row>
    <row r="1576" spans="1:13" s="9" customFormat="1" x14ac:dyDescent="0.2">
      <c r="A1576" s="4"/>
      <c r="B1576" s="4"/>
      <c r="C1576" s="4"/>
      <c r="D1576" s="2"/>
      <c r="E1576" s="2"/>
      <c r="F1576" s="51"/>
      <c r="G1576" s="2"/>
      <c r="H1576" s="2"/>
      <c r="I1576" s="2"/>
      <c r="J1576" s="2"/>
      <c r="K1576" s="2"/>
      <c r="L1576" s="2"/>
      <c r="M1576" s="4"/>
    </row>
    <row r="1577" spans="1:13" s="9" customFormat="1" x14ac:dyDescent="0.2">
      <c r="A1577" s="4"/>
      <c r="B1577" s="4"/>
      <c r="C1577" s="4"/>
      <c r="D1577" s="2"/>
      <c r="E1577" s="2"/>
      <c r="F1577" s="51"/>
      <c r="G1577" s="2"/>
      <c r="H1577" s="2"/>
      <c r="I1577" s="2"/>
      <c r="J1577" s="2"/>
      <c r="K1577" s="2"/>
      <c r="L1577" s="2"/>
      <c r="M1577" s="4"/>
    </row>
    <row r="1578" spans="1:13" s="9" customFormat="1" x14ac:dyDescent="0.2">
      <c r="A1578" s="4"/>
      <c r="B1578" s="4"/>
      <c r="C1578" s="4"/>
      <c r="D1578" s="2"/>
      <c r="E1578" s="2"/>
      <c r="F1578" s="51"/>
      <c r="G1578" s="2"/>
      <c r="H1578" s="2"/>
      <c r="I1578" s="2"/>
      <c r="J1578" s="2"/>
      <c r="K1578" s="2"/>
      <c r="L1578" s="2"/>
      <c r="M1578" s="4"/>
    </row>
    <row r="1579" spans="1:13" s="9" customFormat="1" x14ac:dyDescent="0.2">
      <c r="A1579" s="4"/>
      <c r="B1579" s="4"/>
      <c r="C1579" s="4"/>
      <c r="D1579" s="2"/>
      <c r="E1579" s="2"/>
      <c r="F1579" s="51"/>
      <c r="G1579" s="2"/>
      <c r="H1579" s="2"/>
      <c r="I1579" s="2"/>
      <c r="J1579" s="2"/>
      <c r="K1579" s="2"/>
      <c r="L1579" s="2"/>
      <c r="M1579" s="4"/>
    </row>
    <row r="1580" spans="1:13" s="9" customFormat="1" x14ac:dyDescent="0.2">
      <c r="A1580" s="4"/>
      <c r="B1580" s="4"/>
      <c r="C1580" s="4"/>
      <c r="D1580" s="2"/>
      <c r="E1580" s="2"/>
      <c r="F1580" s="51"/>
      <c r="G1580" s="2"/>
      <c r="H1580" s="2"/>
      <c r="I1580" s="2"/>
      <c r="J1580" s="2"/>
      <c r="K1580" s="2"/>
      <c r="L1580" s="2"/>
      <c r="M1580" s="4"/>
    </row>
    <row r="1581" spans="1:13" s="9" customFormat="1" x14ac:dyDescent="0.2">
      <c r="A1581" s="4"/>
      <c r="B1581" s="4"/>
      <c r="C1581" s="4"/>
      <c r="D1581" s="2"/>
      <c r="E1581" s="2"/>
      <c r="F1581" s="51"/>
      <c r="G1581" s="2"/>
      <c r="H1581" s="2"/>
      <c r="I1581" s="2"/>
      <c r="J1581" s="2"/>
      <c r="K1581" s="2"/>
      <c r="L1581" s="2"/>
      <c r="M1581" s="4"/>
    </row>
    <row r="1582" spans="1:13" s="9" customFormat="1" x14ac:dyDescent="0.2">
      <c r="A1582" s="4"/>
      <c r="B1582" s="4"/>
      <c r="C1582" s="4"/>
      <c r="D1582" s="2"/>
      <c r="E1582" s="2"/>
      <c r="F1582" s="51"/>
      <c r="G1582" s="2"/>
      <c r="H1582" s="2"/>
      <c r="I1582" s="2"/>
      <c r="J1582" s="2"/>
      <c r="K1582" s="2"/>
      <c r="L1582" s="2"/>
      <c r="M1582" s="4"/>
    </row>
    <row r="1583" spans="1:13" s="9" customFormat="1" x14ac:dyDescent="0.2">
      <c r="A1583" s="4"/>
      <c r="B1583" s="4"/>
      <c r="C1583" s="4"/>
      <c r="D1583" s="2"/>
      <c r="E1583" s="2"/>
      <c r="F1583" s="51"/>
      <c r="G1583" s="2"/>
      <c r="H1583" s="2"/>
      <c r="I1583" s="2"/>
      <c r="J1583" s="2"/>
      <c r="K1583" s="2"/>
      <c r="L1583" s="2"/>
      <c r="M1583" s="4"/>
    </row>
    <row r="1584" spans="1:13" s="9" customFormat="1" x14ac:dyDescent="0.2">
      <c r="A1584" s="4"/>
      <c r="B1584" s="4"/>
      <c r="C1584" s="4"/>
      <c r="D1584" s="2"/>
      <c r="E1584" s="2"/>
      <c r="F1584" s="51"/>
      <c r="G1584" s="2"/>
      <c r="H1584" s="2"/>
      <c r="I1584" s="2"/>
      <c r="J1584" s="2"/>
      <c r="K1584" s="2"/>
      <c r="L1584" s="2"/>
      <c r="M1584" s="4"/>
    </row>
    <row r="1585" spans="1:13" s="9" customFormat="1" x14ac:dyDescent="0.2">
      <c r="A1585" s="4"/>
      <c r="B1585" s="4"/>
      <c r="C1585" s="4"/>
      <c r="D1585" s="2"/>
      <c r="E1585" s="2"/>
      <c r="F1585" s="51"/>
      <c r="G1585" s="2"/>
      <c r="H1585" s="2"/>
      <c r="I1585" s="2"/>
      <c r="J1585" s="2"/>
      <c r="K1585" s="2"/>
      <c r="L1585" s="2"/>
      <c r="M1585" s="4"/>
    </row>
    <row r="1586" spans="1:13" s="9" customFormat="1" x14ac:dyDescent="0.2">
      <c r="A1586" s="4"/>
      <c r="B1586" s="4"/>
      <c r="C1586" s="4"/>
      <c r="D1586" s="2"/>
      <c r="E1586" s="2"/>
      <c r="F1586" s="51"/>
      <c r="G1586" s="2"/>
      <c r="H1586" s="2"/>
      <c r="I1586" s="2"/>
      <c r="J1586" s="2"/>
      <c r="K1586" s="2"/>
      <c r="L1586" s="2"/>
      <c r="M1586" s="4"/>
    </row>
    <row r="1587" spans="1:13" s="9" customFormat="1" x14ac:dyDescent="0.2">
      <c r="A1587" s="4"/>
      <c r="B1587" s="4"/>
      <c r="C1587" s="4"/>
      <c r="D1587" s="2"/>
      <c r="E1587" s="2"/>
      <c r="F1587" s="51"/>
      <c r="G1587" s="2"/>
      <c r="H1587" s="2"/>
      <c r="I1587" s="2"/>
      <c r="J1587" s="2"/>
      <c r="K1587" s="2"/>
      <c r="L1587" s="2"/>
      <c r="M1587" s="4"/>
    </row>
    <row r="1588" spans="1:13" s="9" customFormat="1" x14ac:dyDescent="0.2">
      <c r="A1588" s="4"/>
      <c r="B1588" s="4"/>
      <c r="C1588" s="4"/>
      <c r="D1588" s="2"/>
      <c r="E1588" s="2"/>
      <c r="F1588" s="51"/>
      <c r="G1588" s="2"/>
      <c r="H1588" s="2"/>
      <c r="I1588" s="2"/>
      <c r="J1588" s="2"/>
      <c r="K1588" s="2"/>
      <c r="L1588" s="2"/>
      <c r="M1588" s="4"/>
    </row>
    <row r="1589" spans="1:13" s="9" customFormat="1" x14ac:dyDescent="0.2">
      <c r="A1589" s="4"/>
      <c r="B1589" s="4"/>
      <c r="C1589" s="4"/>
      <c r="D1589" s="2"/>
      <c r="E1589" s="2"/>
      <c r="F1589" s="51"/>
      <c r="G1589" s="2"/>
      <c r="H1589" s="2"/>
      <c r="I1589" s="2"/>
      <c r="J1589" s="2"/>
      <c r="K1589" s="2"/>
      <c r="L1589" s="2"/>
      <c r="M1589" s="4"/>
    </row>
    <row r="1590" spans="1:13" s="9" customFormat="1" x14ac:dyDescent="0.2">
      <c r="A1590" s="4"/>
      <c r="B1590" s="4"/>
      <c r="C1590" s="4"/>
      <c r="D1590" s="2"/>
      <c r="E1590" s="2"/>
      <c r="F1590" s="51"/>
      <c r="G1590" s="2"/>
      <c r="H1590" s="2"/>
      <c r="I1590" s="2"/>
      <c r="J1590" s="2"/>
      <c r="K1590" s="2"/>
      <c r="L1590" s="2"/>
      <c r="M1590" s="4"/>
    </row>
    <row r="1591" spans="1:13" s="9" customFormat="1" x14ac:dyDescent="0.2">
      <c r="A1591" s="4"/>
      <c r="B1591" s="4"/>
      <c r="C1591" s="4"/>
      <c r="D1591" s="2"/>
      <c r="E1591" s="2"/>
      <c r="F1591" s="51"/>
      <c r="G1591" s="2"/>
      <c r="H1591" s="2"/>
      <c r="I1591" s="2"/>
      <c r="J1591" s="2"/>
      <c r="K1591" s="2"/>
      <c r="L1591" s="2"/>
      <c r="M1591" s="4"/>
    </row>
    <row r="1592" spans="1:13" s="9" customFormat="1" x14ac:dyDescent="0.2">
      <c r="A1592" s="4"/>
      <c r="B1592" s="4"/>
      <c r="C1592" s="4"/>
      <c r="D1592" s="2"/>
      <c r="E1592" s="2"/>
      <c r="F1592" s="51"/>
      <c r="G1592" s="2"/>
      <c r="H1592" s="2"/>
      <c r="I1592" s="2"/>
      <c r="J1592" s="2"/>
      <c r="K1592" s="2"/>
      <c r="L1592" s="2"/>
      <c r="M1592" s="4"/>
    </row>
    <row r="1593" spans="1:13" s="9" customFormat="1" x14ac:dyDescent="0.2">
      <c r="A1593" s="4"/>
      <c r="B1593" s="4"/>
      <c r="C1593" s="4"/>
      <c r="D1593" s="2"/>
      <c r="E1593" s="2"/>
      <c r="F1593" s="51"/>
      <c r="G1593" s="2"/>
      <c r="H1593" s="2"/>
      <c r="I1593" s="2"/>
      <c r="J1593" s="2"/>
      <c r="K1593" s="2"/>
      <c r="L1593" s="2"/>
      <c r="M1593" s="4"/>
    </row>
    <row r="1594" spans="1:13" s="9" customFormat="1" x14ac:dyDescent="0.2">
      <c r="A1594" s="4"/>
      <c r="B1594" s="4"/>
      <c r="C1594" s="4"/>
      <c r="D1594" s="2"/>
      <c r="E1594" s="2"/>
      <c r="F1594" s="51"/>
      <c r="G1594" s="2"/>
      <c r="H1594" s="2"/>
      <c r="I1594" s="2"/>
      <c r="J1594" s="2"/>
      <c r="K1594" s="2"/>
      <c r="L1594" s="2"/>
      <c r="M1594" s="4"/>
    </row>
    <row r="1595" spans="1:13" s="9" customFormat="1" x14ac:dyDescent="0.2">
      <c r="A1595" s="4"/>
      <c r="B1595" s="4"/>
      <c r="C1595" s="4"/>
      <c r="D1595" s="2"/>
      <c r="E1595" s="2"/>
      <c r="F1595" s="51"/>
      <c r="G1595" s="2"/>
      <c r="H1595" s="2"/>
      <c r="I1595" s="2"/>
      <c r="J1595" s="2"/>
      <c r="K1595" s="2"/>
      <c r="L1595" s="2"/>
      <c r="M1595" s="4"/>
    </row>
    <row r="1596" spans="1:13" s="9" customFormat="1" x14ac:dyDescent="0.2">
      <c r="A1596" s="4"/>
      <c r="B1596" s="4"/>
      <c r="C1596" s="4"/>
      <c r="D1596" s="2"/>
      <c r="E1596" s="2"/>
      <c r="F1596" s="51"/>
      <c r="G1596" s="2"/>
      <c r="H1596" s="2"/>
      <c r="I1596" s="2"/>
      <c r="J1596" s="2"/>
      <c r="K1596" s="2"/>
      <c r="L1596" s="2"/>
      <c r="M1596" s="4"/>
    </row>
    <row r="1597" spans="1:13" s="9" customFormat="1" x14ac:dyDescent="0.2">
      <c r="A1597" s="4"/>
      <c r="B1597" s="4"/>
      <c r="C1597" s="4"/>
      <c r="D1597" s="2"/>
      <c r="E1597" s="2"/>
      <c r="F1597" s="51"/>
      <c r="G1597" s="2"/>
      <c r="H1597" s="2"/>
      <c r="I1597" s="2"/>
      <c r="J1597" s="2"/>
      <c r="K1597" s="2"/>
      <c r="L1597" s="2"/>
      <c r="M1597" s="4"/>
    </row>
    <row r="1598" spans="1:13" s="9" customFormat="1" x14ac:dyDescent="0.2">
      <c r="A1598" s="4"/>
      <c r="B1598" s="4"/>
      <c r="C1598" s="4"/>
      <c r="D1598" s="2"/>
      <c r="E1598" s="2"/>
      <c r="F1598" s="51"/>
      <c r="G1598" s="2"/>
      <c r="H1598" s="2"/>
      <c r="I1598" s="2"/>
      <c r="J1598" s="2"/>
      <c r="K1598" s="2"/>
      <c r="L1598" s="2"/>
      <c r="M1598" s="4"/>
    </row>
    <row r="1599" spans="1:13" s="9" customFormat="1" x14ac:dyDescent="0.2">
      <c r="A1599" s="4"/>
      <c r="B1599" s="4"/>
      <c r="C1599" s="4"/>
      <c r="D1599" s="2"/>
      <c r="E1599" s="2"/>
      <c r="F1599" s="51"/>
      <c r="G1599" s="2"/>
      <c r="H1599" s="2"/>
      <c r="I1599" s="2"/>
      <c r="J1599" s="2"/>
      <c r="K1599" s="2"/>
      <c r="L1599" s="2"/>
      <c r="M1599" s="4"/>
    </row>
    <row r="1600" spans="1:13" s="9" customFormat="1" x14ac:dyDescent="0.2">
      <c r="A1600" s="4"/>
      <c r="B1600" s="4"/>
      <c r="C1600" s="4"/>
      <c r="D1600" s="2"/>
      <c r="E1600" s="2"/>
      <c r="F1600" s="51"/>
      <c r="G1600" s="2"/>
      <c r="H1600" s="2"/>
      <c r="I1600" s="2"/>
      <c r="J1600" s="2"/>
      <c r="K1600" s="2"/>
      <c r="L1600" s="2"/>
      <c r="M1600" s="4"/>
    </row>
    <row r="1601" spans="1:13" s="9" customFormat="1" x14ac:dyDescent="0.2">
      <c r="A1601" s="4"/>
      <c r="B1601" s="4"/>
      <c r="C1601" s="4"/>
      <c r="D1601" s="2"/>
      <c r="E1601" s="2"/>
      <c r="F1601" s="51"/>
      <c r="G1601" s="2"/>
      <c r="H1601" s="2"/>
      <c r="I1601" s="2"/>
      <c r="J1601" s="2"/>
      <c r="K1601" s="2"/>
      <c r="L1601" s="2"/>
      <c r="M1601" s="4"/>
    </row>
    <row r="1602" spans="1:13" s="9" customFormat="1" x14ac:dyDescent="0.2">
      <c r="A1602" s="4"/>
      <c r="B1602" s="4"/>
      <c r="C1602" s="4"/>
      <c r="D1602" s="2"/>
      <c r="E1602" s="2"/>
      <c r="F1602" s="51"/>
      <c r="G1602" s="2"/>
      <c r="H1602" s="2"/>
      <c r="I1602" s="2"/>
      <c r="J1602" s="2"/>
      <c r="K1602" s="2"/>
      <c r="L1602" s="2"/>
      <c r="M1602" s="4"/>
    </row>
    <row r="1603" spans="1:13" s="9" customFormat="1" x14ac:dyDescent="0.2">
      <c r="A1603" s="4"/>
      <c r="B1603" s="4"/>
      <c r="C1603" s="4"/>
      <c r="D1603" s="2"/>
      <c r="E1603" s="2"/>
      <c r="F1603" s="51"/>
      <c r="G1603" s="2"/>
      <c r="H1603" s="2"/>
      <c r="I1603" s="2"/>
      <c r="J1603" s="2"/>
      <c r="K1603" s="2"/>
      <c r="L1603" s="2"/>
      <c r="M1603" s="4"/>
    </row>
    <row r="1604" spans="1:13" s="9" customFormat="1" x14ac:dyDescent="0.2">
      <c r="A1604" s="4"/>
      <c r="B1604" s="4"/>
      <c r="C1604" s="4"/>
      <c r="D1604" s="2"/>
      <c r="E1604" s="2"/>
      <c r="F1604" s="51"/>
      <c r="G1604" s="2"/>
      <c r="H1604" s="2"/>
      <c r="I1604" s="2"/>
      <c r="J1604" s="2"/>
      <c r="K1604" s="2"/>
      <c r="L1604" s="2"/>
      <c r="M1604" s="4"/>
    </row>
    <row r="1605" spans="1:13" s="9" customFormat="1" x14ac:dyDescent="0.2">
      <c r="A1605" s="4"/>
      <c r="B1605" s="4"/>
      <c r="C1605" s="4"/>
      <c r="D1605" s="2"/>
      <c r="E1605" s="2"/>
      <c r="F1605" s="51"/>
      <c r="G1605" s="2"/>
      <c r="H1605" s="2"/>
      <c r="I1605" s="2"/>
      <c r="J1605" s="2"/>
      <c r="K1605" s="2"/>
      <c r="L1605" s="2"/>
      <c r="M1605" s="4"/>
    </row>
    <row r="1606" spans="1:13" s="9" customFormat="1" x14ac:dyDescent="0.2">
      <c r="A1606" s="4"/>
      <c r="B1606" s="4"/>
      <c r="C1606" s="4"/>
      <c r="D1606" s="2"/>
      <c r="E1606" s="2"/>
      <c r="F1606" s="51"/>
      <c r="G1606" s="2"/>
      <c r="H1606" s="2"/>
      <c r="I1606" s="2"/>
      <c r="J1606" s="2"/>
      <c r="K1606" s="2"/>
      <c r="L1606" s="2"/>
      <c r="M1606" s="4"/>
    </row>
    <row r="1607" spans="1:13" s="9" customFormat="1" x14ac:dyDescent="0.2">
      <c r="A1607" s="4"/>
      <c r="B1607" s="4"/>
      <c r="C1607" s="4"/>
      <c r="D1607" s="2"/>
      <c r="E1607" s="2"/>
      <c r="F1607" s="51"/>
      <c r="G1607" s="2"/>
      <c r="H1607" s="2"/>
      <c r="I1607" s="2"/>
      <c r="J1607" s="2"/>
      <c r="K1607" s="2"/>
      <c r="L1607" s="2"/>
      <c r="M1607" s="4"/>
    </row>
    <row r="1608" spans="1:13" s="9" customFormat="1" x14ac:dyDescent="0.2">
      <c r="A1608" s="4"/>
      <c r="B1608" s="4"/>
      <c r="C1608" s="4"/>
      <c r="D1608" s="2"/>
      <c r="E1608" s="2"/>
      <c r="F1608" s="51"/>
      <c r="G1608" s="2"/>
      <c r="H1608" s="2"/>
      <c r="I1608" s="2"/>
      <c r="J1608" s="2"/>
      <c r="K1608" s="2"/>
      <c r="L1608" s="2"/>
      <c r="M1608" s="4"/>
    </row>
    <row r="1609" spans="1:13" s="9" customFormat="1" x14ac:dyDescent="0.2">
      <c r="A1609" s="4"/>
      <c r="B1609" s="4"/>
      <c r="C1609" s="4"/>
      <c r="D1609" s="2"/>
      <c r="E1609" s="2"/>
      <c r="F1609" s="51"/>
      <c r="G1609" s="2"/>
      <c r="H1609" s="2"/>
      <c r="I1609" s="2"/>
      <c r="J1609" s="2"/>
      <c r="K1609" s="2"/>
      <c r="L1609" s="2"/>
      <c r="M1609" s="4"/>
    </row>
    <row r="1610" spans="1:13" s="9" customFormat="1" x14ac:dyDescent="0.2">
      <c r="A1610" s="4"/>
      <c r="B1610" s="4"/>
      <c r="C1610" s="4"/>
      <c r="D1610" s="2"/>
      <c r="E1610" s="2"/>
      <c r="F1610" s="51"/>
      <c r="G1610" s="2"/>
      <c r="H1610" s="2"/>
      <c r="I1610" s="2"/>
      <c r="J1610" s="2"/>
      <c r="K1610" s="2"/>
      <c r="L1610" s="2"/>
      <c r="M1610" s="4"/>
    </row>
    <row r="1611" spans="1:13" s="9" customFormat="1" x14ac:dyDescent="0.2">
      <c r="A1611" s="4"/>
      <c r="B1611" s="4"/>
      <c r="C1611" s="4"/>
      <c r="D1611" s="2"/>
      <c r="E1611" s="2"/>
      <c r="F1611" s="51"/>
      <c r="G1611" s="2"/>
      <c r="H1611" s="2"/>
      <c r="I1611" s="2"/>
      <c r="J1611" s="2"/>
      <c r="K1611" s="2"/>
      <c r="L1611" s="2"/>
      <c r="M1611" s="4"/>
    </row>
    <row r="1612" spans="1:13" s="9" customFormat="1" x14ac:dyDescent="0.2">
      <c r="A1612" s="4"/>
      <c r="B1612" s="4"/>
      <c r="C1612" s="4"/>
      <c r="D1612" s="2"/>
      <c r="E1612" s="2"/>
      <c r="F1612" s="51"/>
      <c r="G1612" s="2"/>
      <c r="H1612" s="2"/>
      <c r="I1612" s="2"/>
      <c r="J1612" s="2"/>
      <c r="K1612" s="2"/>
      <c r="L1612" s="2"/>
      <c r="M1612" s="4"/>
    </row>
    <row r="1613" spans="1:13" s="9" customFormat="1" x14ac:dyDescent="0.2">
      <c r="A1613" s="4"/>
      <c r="B1613" s="4"/>
      <c r="C1613" s="4"/>
      <c r="D1613" s="2"/>
      <c r="E1613" s="2"/>
      <c r="F1613" s="51"/>
      <c r="G1613" s="2"/>
      <c r="H1613" s="2"/>
      <c r="I1613" s="2"/>
      <c r="J1613" s="2"/>
      <c r="K1613" s="2"/>
      <c r="L1613" s="2"/>
      <c r="M1613" s="4"/>
    </row>
    <row r="1614" spans="1:13" s="9" customFormat="1" x14ac:dyDescent="0.2">
      <c r="A1614" s="4"/>
      <c r="B1614" s="4"/>
      <c r="C1614" s="4"/>
      <c r="D1614" s="2"/>
      <c r="E1614" s="2"/>
      <c r="F1614" s="51"/>
      <c r="G1614" s="2"/>
      <c r="H1614" s="2"/>
      <c r="I1614" s="2"/>
      <c r="J1614" s="2"/>
      <c r="K1614" s="2"/>
      <c r="L1614" s="2"/>
      <c r="M1614" s="4"/>
    </row>
    <row r="1615" spans="1:13" s="9" customFormat="1" x14ac:dyDescent="0.2">
      <c r="A1615" s="4"/>
      <c r="B1615" s="4"/>
      <c r="C1615" s="4"/>
      <c r="D1615" s="2"/>
      <c r="E1615" s="2"/>
      <c r="F1615" s="51"/>
      <c r="G1615" s="2"/>
      <c r="H1615" s="2"/>
      <c r="I1615" s="2"/>
      <c r="J1615" s="2"/>
      <c r="K1615" s="2"/>
      <c r="L1615" s="2"/>
      <c r="M1615" s="4"/>
    </row>
    <row r="1616" spans="1:13" s="9" customFormat="1" x14ac:dyDescent="0.2">
      <c r="A1616" s="4"/>
      <c r="B1616" s="4"/>
      <c r="C1616" s="4"/>
      <c r="D1616" s="2"/>
      <c r="E1616" s="2"/>
      <c r="F1616" s="51"/>
      <c r="G1616" s="2"/>
      <c r="H1616" s="2"/>
      <c r="I1616" s="2"/>
      <c r="J1616" s="2"/>
      <c r="K1616" s="2"/>
      <c r="L1616" s="2"/>
      <c r="M1616" s="4"/>
    </row>
    <row r="1617" spans="1:13" s="9" customFormat="1" x14ac:dyDescent="0.2">
      <c r="A1617" s="4"/>
      <c r="B1617" s="4"/>
      <c r="C1617" s="4"/>
      <c r="D1617" s="2"/>
      <c r="E1617" s="2"/>
      <c r="F1617" s="51"/>
      <c r="G1617" s="2"/>
      <c r="H1617" s="2"/>
      <c r="I1617" s="2"/>
      <c r="J1617" s="2"/>
      <c r="K1617" s="2"/>
      <c r="L1617" s="2"/>
      <c r="M1617" s="4"/>
    </row>
    <row r="1618" spans="1:13" s="9" customFormat="1" x14ac:dyDescent="0.2">
      <c r="A1618" s="4"/>
      <c r="B1618" s="4"/>
      <c r="C1618" s="4"/>
      <c r="D1618" s="2"/>
      <c r="E1618" s="2"/>
      <c r="F1618" s="51"/>
      <c r="G1618" s="2"/>
      <c r="H1618" s="2"/>
      <c r="I1618" s="2"/>
      <c r="J1618" s="2"/>
      <c r="K1618" s="2"/>
      <c r="L1618" s="2"/>
      <c r="M1618" s="4"/>
    </row>
    <row r="1619" spans="1:13" s="9" customFormat="1" x14ac:dyDescent="0.2">
      <c r="A1619" s="4"/>
      <c r="B1619" s="4"/>
      <c r="C1619" s="4"/>
      <c r="D1619" s="2"/>
      <c r="E1619" s="2"/>
      <c r="F1619" s="51"/>
      <c r="G1619" s="2"/>
      <c r="H1619" s="2"/>
      <c r="I1619" s="2"/>
      <c r="J1619" s="2"/>
      <c r="K1619" s="2"/>
      <c r="L1619" s="2"/>
      <c r="M1619" s="4"/>
    </row>
    <row r="1620" spans="1:13" s="9" customFormat="1" x14ac:dyDescent="0.2">
      <c r="A1620" s="4"/>
      <c r="B1620" s="4"/>
      <c r="C1620" s="4"/>
      <c r="D1620" s="2"/>
      <c r="E1620" s="2"/>
      <c r="F1620" s="51"/>
      <c r="G1620" s="2"/>
      <c r="H1620" s="2"/>
      <c r="I1620" s="2"/>
      <c r="J1620" s="2"/>
      <c r="K1620" s="2"/>
      <c r="L1620" s="2"/>
      <c r="M1620" s="4"/>
    </row>
    <row r="1621" spans="1:13" s="9" customFormat="1" x14ac:dyDescent="0.2">
      <c r="A1621" s="4"/>
      <c r="B1621" s="4"/>
      <c r="C1621" s="4"/>
      <c r="D1621" s="2"/>
      <c r="E1621" s="2"/>
      <c r="F1621" s="51"/>
      <c r="G1621" s="2"/>
      <c r="H1621" s="2"/>
      <c r="I1621" s="2"/>
      <c r="J1621" s="2"/>
      <c r="K1621" s="2"/>
      <c r="L1621" s="2"/>
      <c r="M1621" s="4"/>
    </row>
    <row r="1622" spans="1:13" s="9" customFormat="1" x14ac:dyDescent="0.2">
      <c r="A1622" s="4"/>
      <c r="B1622" s="4"/>
      <c r="C1622" s="4"/>
      <c r="D1622" s="2"/>
      <c r="E1622" s="2"/>
      <c r="F1622" s="51"/>
      <c r="G1622" s="2"/>
      <c r="H1622" s="2"/>
      <c r="I1622" s="2"/>
      <c r="J1622" s="2"/>
      <c r="K1622" s="2"/>
      <c r="L1622" s="2"/>
      <c r="M1622" s="4"/>
    </row>
    <row r="1623" spans="1:13" s="9" customFormat="1" x14ac:dyDescent="0.2">
      <c r="A1623" s="4"/>
      <c r="B1623" s="4"/>
      <c r="C1623" s="4"/>
      <c r="D1623" s="2"/>
      <c r="E1623" s="2"/>
      <c r="F1623" s="51"/>
      <c r="G1623" s="2"/>
      <c r="H1623" s="2"/>
      <c r="I1623" s="2"/>
      <c r="J1623" s="2"/>
      <c r="K1623" s="2"/>
      <c r="L1623" s="2"/>
      <c r="M1623" s="4"/>
    </row>
    <row r="1624" spans="1:13" s="9" customFormat="1" x14ac:dyDescent="0.2">
      <c r="A1624" s="4"/>
      <c r="B1624" s="4"/>
      <c r="C1624" s="4"/>
      <c r="D1624" s="2"/>
      <c r="E1624" s="2"/>
      <c r="F1624" s="51"/>
      <c r="G1624" s="2"/>
      <c r="H1624" s="2"/>
      <c r="I1624" s="2"/>
      <c r="J1624" s="2"/>
      <c r="K1624" s="2"/>
      <c r="L1624" s="2"/>
      <c r="M1624" s="4"/>
    </row>
    <row r="1625" spans="1:13" s="9" customFormat="1" x14ac:dyDescent="0.2">
      <c r="A1625" s="4"/>
      <c r="B1625" s="4"/>
      <c r="C1625" s="4"/>
      <c r="D1625" s="2"/>
      <c r="E1625" s="2"/>
      <c r="F1625" s="51"/>
      <c r="G1625" s="2"/>
      <c r="H1625" s="2"/>
      <c r="I1625" s="2"/>
      <c r="J1625" s="2"/>
      <c r="K1625" s="2"/>
      <c r="L1625" s="2"/>
      <c r="M1625" s="4"/>
    </row>
    <row r="1626" spans="1:13" s="9" customFormat="1" x14ac:dyDescent="0.2">
      <c r="A1626" s="4"/>
      <c r="B1626" s="4"/>
      <c r="C1626" s="4"/>
      <c r="D1626" s="2"/>
      <c r="E1626" s="2"/>
      <c r="F1626" s="51"/>
      <c r="G1626" s="2"/>
      <c r="H1626" s="2"/>
      <c r="I1626" s="2"/>
      <c r="J1626" s="2"/>
      <c r="K1626" s="2"/>
      <c r="L1626" s="2"/>
      <c r="M1626" s="4"/>
    </row>
    <row r="1627" spans="1:13" s="9" customFormat="1" x14ac:dyDescent="0.2">
      <c r="A1627" s="4"/>
      <c r="B1627" s="4"/>
      <c r="C1627" s="4"/>
      <c r="D1627" s="2"/>
      <c r="E1627" s="2"/>
      <c r="F1627" s="51"/>
      <c r="G1627" s="2"/>
      <c r="H1627" s="2"/>
      <c r="I1627" s="2"/>
      <c r="J1627" s="2"/>
      <c r="K1627" s="2"/>
      <c r="L1627" s="2"/>
      <c r="M1627" s="4"/>
    </row>
    <row r="1628" spans="1:13" s="9" customFormat="1" x14ac:dyDescent="0.2">
      <c r="A1628" s="4"/>
      <c r="B1628" s="4"/>
      <c r="C1628" s="4"/>
      <c r="D1628" s="2"/>
      <c r="E1628" s="2"/>
      <c r="F1628" s="51"/>
      <c r="G1628" s="2"/>
      <c r="H1628" s="2"/>
      <c r="I1628" s="2"/>
      <c r="J1628" s="2"/>
      <c r="K1628" s="2"/>
      <c r="L1628" s="2"/>
      <c r="M1628" s="4"/>
    </row>
    <row r="1629" spans="1:13" s="9" customFormat="1" x14ac:dyDescent="0.2">
      <c r="A1629" s="4"/>
      <c r="B1629" s="4"/>
      <c r="C1629" s="4"/>
      <c r="D1629" s="2"/>
      <c r="E1629" s="2"/>
      <c r="F1629" s="51"/>
      <c r="G1629" s="2"/>
      <c r="H1629" s="2"/>
      <c r="I1629" s="2"/>
      <c r="J1629" s="2"/>
      <c r="K1629" s="2"/>
      <c r="L1629" s="2"/>
      <c r="M1629" s="4"/>
    </row>
    <row r="1630" spans="1:13" s="9" customFormat="1" x14ac:dyDescent="0.2">
      <c r="A1630" s="4"/>
      <c r="B1630" s="4"/>
      <c r="C1630" s="4"/>
      <c r="D1630" s="2"/>
      <c r="E1630" s="2"/>
      <c r="F1630" s="51"/>
      <c r="G1630" s="2"/>
      <c r="H1630" s="2"/>
      <c r="I1630" s="2"/>
      <c r="J1630" s="2"/>
      <c r="K1630" s="2"/>
      <c r="L1630" s="2"/>
      <c r="M1630" s="4"/>
    </row>
    <row r="1631" spans="1:13" s="9" customFormat="1" x14ac:dyDescent="0.2">
      <c r="A1631" s="4"/>
      <c r="B1631" s="4"/>
      <c r="C1631" s="4"/>
      <c r="D1631" s="2"/>
      <c r="E1631" s="2"/>
      <c r="F1631" s="51"/>
      <c r="G1631" s="2"/>
      <c r="H1631" s="2"/>
      <c r="I1631" s="2"/>
      <c r="J1631" s="2"/>
      <c r="K1631" s="2"/>
      <c r="L1631" s="2"/>
      <c r="M1631" s="4"/>
    </row>
    <row r="1632" spans="1:13" s="9" customFormat="1" x14ac:dyDescent="0.2">
      <c r="A1632" s="4"/>
      <c r="B1632" s="4"/>
      <c r="C1632" s="4"/>
      <c r="D1632" s="2"/>
      <c r="E1632" s="2"/>
      <c r="F1632" s="51"/>
      <c r="G1632" s="2"/>
      <c r="H1632" s="2"/>
      <c r="I1632" s="2"/>
      <c r="J1632" s="2"/>
      <c r="K1632" s="2"/>
      <c r="L1632" s="2"/>
      <c r="M1632" s="4"/>
    </row>
    <row r="1633" spans="1:13" s="9" customFormat="1" x14ac:dyDescent="0.2">
      <c r="A1633" s="4"/>
      <c r="B1633" s="4"/>
      <c r="C1633" s="4"/>
      <c r="D1633" s="2"/>
      <c r="E1633" s="2"/>
      <c r="F1633" s="51"/>
      <c r="G1633" s="2"/>
      <c r="H1633" s="2"/>
      <c r="I1633" s="2"/>
      <c r="J1633" s="2"/>
      <c r="K1633" s="2"/>
      <c r="L1633" s="2"/>
      <c r="M1633" s="4"/>
    </row>
    <row r="1634" spans="1:13" s="9" customFormat="1" x14ac:dyDescent="0.2">
      <c r="A1634" s="4"/>
      <c r="B1634" s="4"/>
      <c r="C1634" s="4"/>
      <c r="D1634" s="2"/>
      <c r="E1634" s="2"/>
      <c r="F1634" s="51"/>
      <c r="G1634" s="2"/>
      <c r="H1634" s="2"/>
      <c r="I1634" s="2"/>
      <c r="J1634" s="2"/>
      <c r="K1634" s="2"/>
      <c r="L1634" s="2"/>
      <c r="M1634" s="4"/>
    </row>
    <row r="1635" spans="1:13" s="9" customFormat="1" x14ac:dyDescent="0.2">
      <c r="A1635" s="4"/>
      <c r="B1635" s="4"/>
      <c r="C1635" s="4"/>
      <c r="D1635" s="2"/>
      <c r="E1635" s="2"/>
      <c r="F1635" s="51"/>
      <c r="G1635" s="2"/>
      <c r="H1635" s="2"/>
      <c r="I1635" s="2"/>
      <c r="J1635" s="2"/>
      <c r="K1635" s="2"/>
      <c r="L1635" s="2"/>
      <c r="M1635" s="4"/>
    </row>
    <row r="1636" spans="1:13" s="9" customFormat="1" x14ac:dyDescent="0.2">
      <c r="A1636" s="4"/>
      <c r="B1636" s="4"/>
      <c r="C1636" s="4"/>
      <c r="D1636" s="2"/>
      <c r="E1636" s="2"/>
      <c r="F1636" s="51"/>
      <c r="G1636" s="2"/>
      <c r="H1636" s="2"/>
      <c r="I1636" s="2"/>
      <c r="J1636" s="2"/>
      <c r="K1636" s="2"/>
      <c r="L1636" s="2"/>
      <c r="M1636" s="4"/>
    </row>
    <row r="1637" spans="1:13" s="9" customFormat="1" x14ac:dyDescent="0.2">
      <c r="A1637" s="4"/>
      <c r="B1637" s="4"/>
      <c r="C1637" s="4"/>
      <c r="D1637" s="2"/>
      <c r="E1637" s="2"/>
      <c r="F1637" s="51"/>
      <c r="G1637" s="2"/>
      <c r="H1637" s="2"/>
      <c r="I1637" s="2"/>
      <c r="J1637" s="2"/>
      <c r="K1637" s="2"/>
      <c r="L1637" s="2"/>
      <c r="M1637" s="4"/>
    </row>
    <row r="1638" spans="1:13" s="9" customFormat="1" x14ac:dyDescent="0.2">
      <c r="A1638" s="4"/>
      <c r="B1638" s="4"/>
      <c r="C1638" s="4"/>
      <c r="D1638" s="2"/>
      <c r="E1638" s="2"/>
      <c r="F1638" s="51"/>
      <c r="G1638" s="2"/>
      <c r="H1638" s="2"/>
      <c r="I1638" s="2"/>
      <c r="J1638" s="2"/>
      <c r="K1638" s="2"/>
      <c r="L1638" s="2"/>
      <c r="M1638" s="4"/>
    </row>
    <row r="1639" spans="1:13" s="9" customFormat="1" x14ac:dyDescent="0.2">
      <c r="A1639" s="4"/>
      <c r="B1639" s="4"/>
      <c r="C1639" s="4"/>
      <c r="D1639" s="2"/>
      <c r="E1639" s="2"/>
      <c r="F1639" s="51"/>
      <c r="G1639" s="2"/>
      <c r="H1639" s="2"/>
      <c r="I1639" s="2"/>
      <c r="J1639" s="2"/>
      <c r="K1639" s="2"/>
      <c r="L1639" s="2"/>
      <c r="M1639" s="4"/>
    </row>
    <row r="1640" spans="1:13" s="9" customFormat="1" x14ac:dyDescent="0.2">
      <c r="A1640" s="4"/>
      <c r="B1640" s="4"/>
      <c r="C1640" s="4"/>
      <c r="D1640" s="2"/>
      <c r="E1640" s="2"/>
      <c r="F1640" s="51"/>
      <c r="G1640" s="2"/>
      <c r="H1640" s="2"/>
      <c r="I1640" s="2"/>
      <c r="J1640" s="2"/>
      <c r="K1640" s="2"/>
      <c r="L1640" s="2"/>
      <c r="M1640" s="4"/>
    </row>
    <row r="1641" spans="1:13" s="9" customFormat="1" x14ac:dyDescent="0.2">
      <c r="A1641" s="4"/>
      <c r="B1641" s="4"/>
      <c r="C1641" s="4"/>
      <c r="D1641" s="2"/>
      <c r="E1641" s="2"/>
      <c r="F1641" s="51"/>
      <c r="G1641" s="2"/>
      <c r="H1641" s="2"/>
      <c r="I1641" s="2"/>
      <c r="J1641" s="2"/>
      <c r="K1641" s="2"/>
      <c r="L1641" s="2"/>
      <c r="M1641" s="4"/>
    </row>
    <row r="1642" spans="1:13" s="9" customFormat="1" x14ac:dyDescent="0.2">
      <c r="A1642" s="4"/>
      <c r="B1642" s="4"/>
      <c r="C1642" s="4"/>
      <c r="D1642" s="2"/>
      <c r="E1642" s="2"/>
      <c r="F1642" s="51"/>
      <c r="G1642" s="2"/>
      <c r="H1642" s="2"/>
      <c r="I1642" s="2"/>
      <c r="J1642" s="2"/>
      <c r="K1642" s="2"/>
      <c r="L1642" s="2"/>
      <c r="M1642" s="4"/>
    </row>
    <row r="1643" spans="1:13" s="9" customFormat="1" x14ac:dyDescent="0.2">
      <c r="A1643" s="4"/>
      <c r="B1643" s="4"/>
      <c r="C1643" s="4"/>
      <c r="D1643" s="2"/>
      <c r="E1643" s="2"/>
      <c r="F1643" s="51"/>
      <c r="G1643" s="2"/>
      <c r="H1643" s="2"/>
      <c r="I1643" s="2"/>
      <c r="J1643" s="2"/>
      <c r="K1643" s="2"/>
      <c r="L1643" s="2"/>
      <c r="M1643" s="4"/>
    </row>
    <row r="1644" spans="1:13" s="9" customFormat="1" x14ac:dyDescent="0.2">
      <c r="A1644" s="4"/>
      <c r="B1644" s="4"/>
      <c r="C1644" s="4"/>
      <c r="D1644" s="2"/>
      <c r="E1644" s="2"/>
      <c r="F1644" s="51"/>
      <c r="G1644" s="2"/>
      <c r="H1644" s="2"/>
      <c r="I1644" s="2"/>
      <c r="J1644" s="2"/>
      <c r="K1644" s="2"/>
      <c r="L1644" s="2"/>
      <c r="M1644" s="4"/>
    </row>
    <row r="1645" spans="1:13" s="9" customFormat="1" x14ac:dyDescent="0.2">
      <c r="A1645" s="4"/>
      <c r="B1645" s="4"/>
      <c r="C1645" s="4"/>
      <c r="D1645" s="2"/>
      <c r="E1645" s="2"/>
      <c r="F1645" s="51"/>
      <c r="G1645" s="2"/>
      <c r="H1645" s="2"/>
      <c r="I1645" s="2"/>
      <c r="J1645" s="2"/>
      <c r="K1645" s="2"/>
      <c r="L1645" s="2"/>
      <c r="M1645" s="4"/>
    </row>
    <row r="1646" spans="1:13" s="9" customFormat="1" x14ac:dyDescent="0.2">
      <c r="A1646" s="4"/>
      <c r="B1646" s="4"/>
      <c r="C1646" s="4"/>
      <c r="D1646" s="2"/>
      <c r="E1646" s="2"/>
      <c r="F1646" s="51"/>
      <c r="G1646" s="2"/>
      <c r="H1646" s="2"/>
      <c r="I1646" s="2"/>
      <c r="J1646" s="2"/>
      <c r="K1646" s="2"/>
      <c r="L1646" s="2"/>
      <c r="M1646" s="4"/>
    </row>
    <row r="1647" spans="1:13" s="9" customFormat="1" x14ac:dyDescent="0.2">
      <c r="A1647" s="4"/>
      <c r="B1647" s="4"/>
      <c r="C1647" s="4"/>
      <c r="D1647" s="2"/>
      <c r="E1647" s="2"/>
      <c r="F1647" s="51"/>
      <c r="G1647" s="2"/>
      <c r="H1647" s="2"/>
      <c r="I1647" s="2"/>
      <c r="J1647" s="2"/>
      <c r="K1647" s="2"/>
      <c r="L1647" s="2"/>
      <c r="M1647" s="4"/>
    </row>
    <row r="1648" spans="1:13" s="9" customFormat="1" x14ac:dyDescent="0.2">
      <c r="A1648" s="4"/>
      <c r="B1648" s="4"/>
      <c r="C1648" s="4"/>
      <c r="D1648" s="2"/>
      <c r="E1648" s="2"/>
      <c r="F1648" s="51"/>
      <c r="G1648" s="2"/>
      <c r="H1648" s="2"/>
      <c r="I1648" s="2"/>
      <c r="J1648" s="2"/>
      <c r="K1648" s="2"/>
      <c r="L1648" s="2"/>
      <c r="M1648" s="4"/>
    </row>
    <row r="1649" spans="1:13" s="9" customFormat="1" x14ac:dyDescent="0.2">
      <c r="A1649" s="4"/>
      <c r="B1649" s="4"/>
      <c r="C1649" s="4"/>
      <c r="D1649" s="2"/>
      <c r="E1649" s="2"/>
      <c r="F1649" s="51"/>
      <c r="G1649" s="2"/>
      <c r="H1649" s="2"/>
      <c r="I1649" s="2"/>
      <c r="J1649" s="2"/>
      <c r="K1649" s="2"/>
      <c r="L1649" s="2"/>
      <c r="M1649" s="4"/>
    </row>
    <row r="1650" spans="1:13" s="9" customFormat="1" x14ac:dyDescent="0.2">
      <c r="A1650" s="4"/>
      <c r="B1650" s="4"/>
      <c r="C1650" s="4"/>
      <c r="D1650" s="2"/>
      <c r="E1650" s="2"/>
      <c r="F1650" s="51"/>
      <c r="G1650" s="2"/>
      <c r="H1650" s="2"/>
      <c r="I1650" s="2"/>
      <c r="J1650" s="2"/>
      <c r="K1650" s="2"/>
      <c r="L1650" s="2"/>
      <c r="M1650" s="4"/>
    </row>
    <row r="1651" spans="1:13" s="9" customFormat="1" x14ac:dyDescent="0.2">
      <c r="A1651" s="4"/>
      <c r="B1651" s="4"/>
      <c r="C1651" s="4"/>
      <c r="D1651" s="2"/>
      <c r="E1651" s="2"/>
      <c r="F1651" s="51"/>
      <c r="G1651" s="2"/>
      <c r="H1651" s="2"/>
      <c r="I1651" s="2"/>
      <c r="J1651" s="2"/>
      <c r="K1651" s="2"/>
      <c r="L1651" s="2"/>
      <c r="M1651" s="4"/>
    </row>
    <row r="1652" spans="1:13" s="9" customFormat="1" x14ac:dyDescent="0.2">
      <c r="A1652" s="4"/>
      <c r="B1652" s="4"/>
      <c r="C1652" s="4"/>
      <c r="D1652" s="2"/>
      <c r="E1652" s="2"/>
      <c r="F1652" s="51"/>
      <c r="G1652" s="2"/>
      <c r="H1652" s="2"/>
      <c r="I1652" s="2"/>
      <c r="J1652" s="2"/>
      <c r="K1652" s="2"/>
      <c r="L1652" s="2"/>
      <c r="M1652" s="4"/>
    </row>
    <row r="1653" spans="1:13" s="9" customFormat="1" x14ac:dyDescent="0.2">
      <c r="A1653" s="4"/>
      <c r="B1653" s="4"/>
      <c r="C1653" s="4"/>
      <c r="D1653" s="2"/>
      <c r="E1653" s="2"/>
      <c r="F1653" s="51"/>
      <c r="G1653" s="2"/>
      <c r="H1653" s="2"/>
      <c r="I1653" s="2"/>
      <c r="J1653" s="2"/>
      <c r="K1653" s="2"/>
      <c r="L1653" s="2"/>
      <c r="M1653" s="4"/>
    </row>
    <row r="1654" spans="1:13" s="9" customFormat="1" x14ac:dyDescent="0.2">
      <c r="A1654" s="4"/>
      <c r="B1654" s="4"/>
      <c r="C1654" s="4"/>
      <c r="D1654" s="2"/>
      <c r="E1654" s="2"/>
      <c r="F1654" s="51"/>
      <c r="G1654" s="2"/>
      <c r="H1654" s="2"/>
      <c r="I1654" s="2"/>
      <c r="J1654" s="2"/>
      <c r="K1654" s="2"/>
      <c r="L1654" s="2"/>
      <c r="M1654" s="4"/>
    </row>
    <row r="1655" spans="1:13" s="9" customFormat="1" x14ac:dyDescent="0.2">
      <c r="A1655" s="4"/>
      <c r="B1655" s="4"/>
      <c r="C1655" s="4"/>
      <c r="D1655" s="2"/>
      <c r="E1655" s="2"/>
      <c r="F1655" s="51"/>
      <c r="G1655" s="2"/>
      <c r="H1655" s="2"/>
      <c r="I1655" s="2"/>
      <c r="J1655" s="2"/>
      <c r="K1655" s="2"/>
      <c r="L1655" s="2"/>
      <c r="M1655" s="4"/>
    </row>
    <row r="1656" spans="1:13" s="9" customFormat="1" x14ac:dyDescent="0.2">
      <c r="A1656" s="4"/>
      <c r="B1656" s="4"/>
      <c r="C1656" s="4"/>
      <c r="D1656" s="2"/>
      <c r="E1656" s="2"/>
      <c r="F1656" s="51"/>
      <c r="G1656" s="2"/>
      <c r="H1656" s="2"/>
      <c r="I1656" s="2"/>
      <c r="J1656" s="2"/>
      <c r="K1656" s="2"/>
      <c r="L1656" s="2"/>
      <c r="M1656" s="4"/>
    </row>
    <row r="1657" spans="1:13" s="9" customFormat="1" x14ac:dyDescent="0.2">
      <c r="A1657" s="4"/>
      <c r="B1657" s="4"/>
      <c r="C1657" s="4"/>
      <c r="D1657" s="2"/>
      <c r="E1657" s="2"/>
      <c r="F1657" s="51"/>
      <c r="G1657" s="2"/>
      <c r="H1657" s="2"/>
      <c r="I1657" s="2"/>
      <c r="J1657" s="2"/>
      <c r="K1657" s="2"/>
      <c r="L1657" s="2"/>
      <c r="M1657" s="4"/>
    </row>
    <row r="1658" spans="1:13" s="9" customFormat="1" x14ac:dyDescent="0.2">
      <c r="A1658" s="4"/>
      <c r="B1658" s="4"/>
      <c r="C1658" s="4"/>
      <c r="D1658" s="2"/>
      <c r="E1658" s="2"/>
      <c r="F1658" s="51"/>
      <c r="G1658" s="2"/>
      <c r="H1658" s="2"/>
      <c r="I1658" s="2"/>
      <c r="J1658" s="2"/>
      <c r="K1658" s="2"/>
      <c r="L1658" s="2"/>
      <c r="M1658" s="4"/>
    </row>
    <row r="1659" spans="1:13" s="9" customFormat="1" x14ac:dyDescent="0.2">
      <c r="A1659" s="4"/>
      <c r="B1659" s="4"/>
      <c r="C1659" s="4"/>
      <c r="D1659" s="2"/>
      <c r="E1659" s="2"/>
      <c r="F1659" s="51"/>
      <c r="G1659" s="2"/>
      <c r="H1659" s="2"/>
      <c r="I1659" s="2"/>
      <c r="J1659" s="2"/>
      <c r="K1659" s="2"/>
      <c r="L1659" s="2"/>
      <c r="M1659" s="4"/>
    </row>
    <row r="1660" spans="1:13" s="9" customFormat="1" x14ac:dyDescent="0.2">
      <c r="A1660" s="4"/>
      <c r="B1660" s="4"/>
      <c r="C1660" s="4"/>
      <c r="D1660" s="2"/>
      <c r="E1660" s="2"/>
      <c r="F1660" s="51"/>
      <c r="G1660" s="2"/>
      <c r="H1660" s="2"/>
      <c r="I1660" s="2"/>
      <c r="J1660" s="2"/>
      <c r="K1660" s="2"/>
      <c r="L1660" s="2"/>
      <c r="M1660" s="4"/>
    </row>
    <row r="1661" spans="1:13" s="9" customFormat="1" x14ac:dyDescent="0.2">
      <c r="A1661" s="4"/>
      <c r="B1661" s="4"/>
      <c r="C1661" s="4"/>
      <c r="D1661" s="2"/>
      <c r="E1661" s="2"/>
      <c r="F1661" s="51"/>
      <c r="G1661" s="2"/>
      <c r="H1661" s="2"/>
      <c r="I1661" s="2"/>
      <c r="J1661" s="2"/>
      <c r="K1661" s="2"/>
      <c r="L1661" s="2"/>
      <c r="M1661" s="4"/>
    </row>
    <row r="1662" spans="1:13" s="9" customFormat="1" x14ac:dyDescent="0.2">
      <c r="A1662" s="4"/>
      <c r="B1662" s="4"/>
      <c r="C1662" s="4"/>
      <c r="D1662" s="2"/>
      <c r="E1662" s="2"/>
      <c r="F1662" s="51"/>
      <c r="G1662" s="2"/>
      <c r="H1662" s="2"/>
      <c r="I1662" s="2"/>
      <c r="J1662" s="2"/>
      <c r="K1662" s="2"/>
      <c r="L1662" s="2"/>
      <c r="M1662" s="4"/>
    </row>
    <row r="1663" spans="1:13" s="9" customFormat="1" x14ac:dyDescent="0.2">
      <c r="A1663" s="4"/>
      <c r="B1663" s="4"/>
      <c r="C1663" s="4"/>
      <c r="D1663" s="2"/>
      <c r="E1663" s="2"/>
      <c r="F1663" s="51"/>
      <c r="G1663" s="2"/>
      <c r="H1663" s="2"/>
      <c r="I1663" s="2"/>
      <c r="J1663" s="2"/>
      <c r="K1663" s="2"/>
      <c r="L1663" s="2"/>
      <c r="M1663" s="4"/>
    </row>
    <row r="1664" spans="1:13" s="9" customFormat="1" x14ac:dyDescent="0.2">
      <c r="A1664" s="4"/>
      <c r="B1664" s="4"/>
      <c r="C1664" s="4"/>
      <c r="D1664" s="2"/>
      <c r="E1664" s="2"/>
      <c r="F1664" s="51"/>
      <c r="G1664" s="2"/>
      <c r="H1664" s="2"/>
      <c r="I1664" s="2"/>
      <c r="J1664" s="2"/>
      <c r="K1664" s="2"/>
      <c r="L1664" s="2"/>
      <c r="M1664" s="4"/>
    </row>
    <row r="1665" spans="1:13" s="9" customFormat="1" x14ac:dyDescent="0.2">
      <c r="A1665" s="4"/>
      <c r="B1665" s="4"/>
      <c r="C1665" s="4"/>
      <c r="D1665" s="2"/>
      <c r="E1665" s="2"/>
      <c r="F1665" s="51"/>
      <c r="G1665" s="2"/>
      <c r="H1665" s="2"/>
      <c r="I1665" s="2"/>
      <c r="J1665" s="2"/>
      <c r="K1665" s="2"/>
      <c r="L1665" s="2"/>
      <c r="M1665" s="4"/>
    </row>
    <row r="1666" spans="1:13" s="9" customFormat="1" x14ac:dyDescent="0.2">
      <c r="A1666" s="4"/>
      <c r="B1666" s="4"/>
      <c r="C1666" s="4"/>
      <c r="D1666" s="2"/>
      <c r="E1666" s="2"/>
      <c r="F1666" s="51"/>
      <c r="G1666" s="2"/>
      <c r="H1666" s="2"/>
      <c r="I1666" s="2"/>
      <c r="J1666" s="2"/>
      <c r="K1666" s="2"/>
      <c r="L1666" s="2"/>
      <c r="M1666" s="4"/>
    </row>
    <row r="1667" spans="1:13" s="9" customFormat="1" x14ac:dyDescent="0.2">
      <c r="A1667" s="4"/>
      <c r="B1667" s="4"/>
      <c r="C1667" s="4"/>
      <c r="D1667" s="2"/>
      <c r="E1667" s="2"/>
      <c r="F1667" s="51"/>
      <c r="G1667" s="2"/>
      <c r="H1667" s="2"/>
      <c r="I1667" s="2"/>
      <c r="J1667" s="2"/>
      <c r="K1667" s="2"/>
      <c r="L1667" s="2"/>
      <c r="M1667" s="4"/>
    </row>
    <row r="1668" spans="1:13" s="9" customFormat="1" x14ac:dyDescent="0.2">
      <c r="A1668" s="4"/>
      <c r="B1668" s="4"/>
      <c r="C1668" s="4"/>
      <c r="D1668" s="2"/>
      <c r="E1668" s="2"/>
      <c r="F1668" s="51"/>
      <c r="G1668" s="2"/>
      <c r="H1668" s="2"/>
      <c r="I1668" s="2"/>
      <c r="J1668" s="2"/>
      <c r="K1668" s="2"/>
      <c r="L1668" s="2"/>
      <c r="M1668" s="4"/>
    </row>
    <row r="1669" spans="1:13" s="9" customFormat="1" x14ac:dyDescent="0.2">
      <c r="A1669" s="4"/>
      <c r="B1669" s="4"/>
      <c r="C1669" s="4"/>
      <c r="D1669" s="2"/>
      <c r="E1669" s="2"/>
      <c r="F1669" s="51"/>
      <c r="G1669" s="2"/>
      <c r="H1669" s="2"/>
      <c r="I1669" s="2"/>
      <c r="J1669" s="2"/>
      <c r="K1669" s="2"/>
      <c r="L1669" s="2"/>
      <c r="M1669" s="4"/>
    </row>
    <row r="1670" spans="1:13" s="9" customFormat="1" x14ac:dyDescent="0.2">
      <c r="A1670" s="4"/>
      <c r="B1670" s="4"/>
      <c r="C1670" s="4"/>
      <c r="D1670" s="2"/>
      <c r="E1670" s="2"/>
      <c r="F1670" s="51"/>
      <c r="G1670" s="2"/>
      <c r="H1670" s="2"/>
      <c r="I1670" s="2"/>
      <c r="J1670" s="2"/>
      <c r="K1670" s="2"/>
      <c r="L1670" s="2"/>
      <c r="M1670" s="4"/>
    </row>
    <row r="1671" spans="1:13" s="9" customFormat="1" x14ac:dyDescent="0.2">
      <c r="A1671" s="4"/>
      <c r="B1671" s="4"/>
      <c r="C1671" s="4"/>
      <c r="D1671" s="2"/>
      <c r="E1671" s="2"/>
      <c r="F1671" s="51"/>
      <c r="G1671" s="2"/>
      <c r="H1671" s="2"/>
      <c r="I1671" s="2"/>
      <c r="J1671" s="2"/>
      <c r="K1671" s="2"/>
      <c r="L1671" s="2"/>
      <c r="M1671" s="4"/>
    </row>
    <row r="1672" spans="1:13" s="9" customFormat="1" x14ac:dyDescent="0.2">
      <c r="A1672" s="4"/>
      <c r="B1672" s="4"/>
      <c r="C1672" s="4"/>
      <c r="D1672" s="2"/>
      <c r="E1672" s="2"/>
      <c r="F1672" s="51"/>
      <c r="G1672" s="2"/>
      <c r="H1672" s="2"/>
      <c r="I1672" s="2"/>
      <c r="J1672" s="2"/>
      <c r="K1672" s="2"/>
      <c r="L1672" s="2"/>
      <c r="M1672" s="4"/>
    </row>
    <row r="1673" spans="1:13" s="9" customFormat="1" x14ac:dyDescent="0.2">
      <c r="A1673" s="4"/>
      <c r="B1673" s="4"/>
      <c r="C1673" s="4"/>
      <c r="D1673" s="2"/>
      <c r="E1673" s="2"/>
      <c r="F1673" s="51"/>
      <c r="G1673" s="2"/>
      <c r="H1673" s="2"/>
      <c r="I1673" s="2"/>
      <c r="J1673" s="2"/>
      <c r="K1673" s="2"/>
      <c r="L1673" s="2"/>
      <c r="M1673" s="4"/>
    </row>
    <row r="1674" spans="1:13" s="9" customFormat="1" x14ac:dyDescent="0.2">
      <c r="A1674" s="4"/>
      <c r="B1674" s="4"/>
      <c r="C1674" s="4"/>
      <c r="D1674" s="2"/>
      <c r="E1674" s="2"/>
      <c r="F1674" s="51"/>
      <c r="G1674" s="2"/>
      <c r="H1674" s="2"/>
      <c r="I1674" s="2"/>
      <c r="J1674" s="2"/>
      <c r="K1674" s="2"/>
      <c r="L1674" s="2"/>
      <c r="M1674" s="4"/>
    </row>
    <row r="1675" spans="1:13" s="9" customFormat="1" x14ac:dyDescent="0.2">
      <c r="A1675" s="4"/>
      <c r="B1675" s="4"/>
      <c r="C1675" s="4"/>
      <c r="D1675" s="2"/>
      <c r="E1675" s="2"/>
      <c r="F1675" s="51"/>
      <c r="G1675" s="2"/>
      <c r="H1675" s="2"/>
      <c r="I1675" s="2"/>
      <c r="J1675" s="2"/>
      <c r="K1675" s="2"/>
      <c r="L1675" s="2"/>
      <c r="M1675" s="4"/>
    </row>
    <row r="1676" spans="1:13" s="9" customFormat="1" x14ac:dyDescent="0.2">
      <c r="A1676" s="4"/>
      <c r="B1676" s="4"/>
      <c r="C1676" s="4"/>
      <c r="D1676" s="2"/>
      <c r="E1676" s="2"/>
      <c r="F1676" s="51"/>
      <c r="G1676" s="2"/>
      <c r="H1676" s="2"/>
      <c r="I1676" s="2"/>
      <c r="J1676" s="2"/>
      <c r="K1676" s="2"/>
      <c r="L1676" s="2"/>
      <c r="M1676" s="4"/>
    </row>
    <row r="1677" spans="1:13" s="9" customFormat="1" x14ac:dyDescent="0.2">
      <c r="A1677" s="4"/>
      <c r="B1677" s="4"/>
      <c r="C1677" s="4"/>
      <c r="D1677" s="2"/>
      <c r="E1677" s="2"/>
      <c r="F1677" s="51"/>
      <c r="G1677" s="2"/>
      <c r="H1677" s="2"/>
      <c r="I1677" s="2"/>
      <c r="J1677" s="2"/>
      <c r="K1677" s="2"/>
      <c r="L1677" s="2"/>
      <c r="M1677" s="4"/>
    </row>
    <row r="1678" spans="1:13" s="9" customFormat="1" x14ac:dyDescent="0.2">
      <c r="A1678" s="4"/>
      <c r="B1678" s="4"/>
      <c r="C1678" s="4"/>
      <c r="D1678" s="2"/>
      <c r="E1678" s="2"/>
      <c r="F1678" s="51"/>
      <c r="G1678" s="2"/>
      <c r="H1678" s="2"/>
      <c r="I1678" s="2"/>
      <c r="J1678" s="2"/>
      <c r="K1678" s="2"/>
      <c r="L1678" s="2"/>
      <c r="M1678" s="4"/>
    </row>
    <row r="1679" spans="1:13" s="9" customFormat="1" x14ac:dyDescent="0.2">
      <c r="A1679" s="4"/>
      <c r="B1679" s="4"/>
      <c r="C1679" s="4"/>
      <c r="D1679" s="2"/>
      <c r="E1679" s="2"/>
      <c r="F1679" s="51"/>
      <c r="G1679" s="2"/>
      <c r="H1679" s="2"/>
      <c r="I1679" s="2"/>
      <c r="J1679" s="2"/>
      <c r="K1679" s="2"/>
      <c r="L1679" s="2"/>
      <c r="M1679" s="4"/>
    </row>
    <row r="1680" spans="1:13" s="9" customFormat="1" x14ac:dyDescent="0.2">
      <c r="A1680" s="4"/>
      <c r="B1680" s="4"/>
      <c r="C1680" s="4"/>
      <c r="D1680" s="2"/>
      <c r="E1680" s="2"/>
      <c r="F1680" s="51"/>
      <c r="G1680" s="2"/>
      <c r="H1680" s="2"/>
      <c r="I1680" s="2"/>
      <c r="J1680" s="2"/>
      <c r="K1680" s="2"/>
      <c r="L1680" s="2"/>
      <c r="M1680" s="4"/>
    </row>
    <row r="1681" spans="1:13" s="9" customFormat="1" x14ac:dyDescent="0.2">
      <c r="A1681" s="4"/>
      <c r="B1681" s="4"/>
      <c r="C1681" s="4"/>
      <c r="D1681" s="2"/>
      <c r="E1681" s="2"/>
      <c r="F1681" s="51"/>
      <c r="G1681" s="2"/>
      <c r="H1681" s="2"/>
      <c r="I1681" s="2"/>
      <c r="J1681" s="2"/>
      <c r="K1681" s="2"/>
      <c r="L1681" s="2"/>
      <c r="M1681" s="4"/>
    </row>
    <row r="1682" spans="1:13" s="9" customFormat="1" x14ac:dyDescent="0.2">
      <c r="A1682" s="4"/>
      <c r="B1682" s="4"/>
      <c r="C1682" s="4"/>
      <c r="D1682" s="2"/>
      <c r="E1682" s="2"/>
      <c r="F1682" s="51"/>
      <c r="G1682" s="2"/>
      <c r="H1682" s="2"/>
      <c r="I1682" s="2"/>
      <c r="J1682" s="2"/>
      <c r="K1682" s="2"/>
      <c r="L1682" s="2"/>
      <c r="M1682" s="4"/>
    </row>
    <row r="1683" spans="1:13" s="9" customFormat="1" x14ac:dyDescent="0.2">
      <c r="A1683" s="4"/>
      <c r="B1683" s="4"/>
      <c r="C1683" s="4"/>
      <c r="D1683" s="2"/>
      <c r="E1683" s="2"/>
      <c r="F1683" s="51"/>
      <c r="G1683" s="2"/>
      <c r="H1683" s="2"/>
      <c r="I1683" s="2"/>
      <c r="J1683" s="2"/>
      <c r="K1683" s="2"/>
      <c r="L1683" s="2"/>
      <c r="M1683" s="4"/>
    </row>
    <row r="1684" spans="1:13" s="9" customFormat="1" x14ac:dyDescent="0.2">
      <c r="A1684" s="4"/>
      <c r="B1684" s="4"/>
      <c r="C1684" s="4"/>
      <c r="D1684" s="2"/>
      <c r="E1684" s="2"/>
      <c r="F1684" s="51"/>
      <c r="G1684" s="2"/>
      <c r="H1684" s="2"/>
      <c r="I1684" s="2"/>
      <c r="J1684" s="2"/>
      <c r="K1684" s="2"/>
      <c r="L1684" s="2"/>
      <c r="M1684" s="4"/>
    </row>
    <row r="1685" spans="1:13" s="9" customFormat="1" x14ac:dyDescent="0.2">
      <c r="A1685" s="4"/>
      <c r="B1685" s="4"/>
      <c r="C1685" s="4"/>
      <c r="D1685" s="2"/>
      <c r="E1685" s="2"/>
      <c r="F1685" s="51"/>
      <c r="G1685" s="2"/>
      <c r="H1685" s="2"/>
      <c r="I1685" s="2"/>
      <c r="J1685" s="2"/>
      <c r="K1685" s="2"/>
      <c r="L1685" s="2"/>
      <c r="M1685" s="4"/>
    </row>
    <row r="1686" spans="1:13" s="9" customFormat="1" x14ac:dyDescent="0.2">
      <c r="A1686" s="4"/>
      <c r="B1686" s="4"/>
      <c r="C1686" s="4"/>
      <c r="D1686" s="2"/>
      <c r="E1686" s="2"/>
      <c r="F1686" s="51"/>
      <c r="G1686" s="2"/>
      <c r="H1686" s="2"/>
      <c r="I1686" s="2"/>
      <c r="J1686" s="2"/>
      <c r="K1686" s="2"/>
      <c r="L1686" s="2"/>
      <c r="M1686" s="4"/>
    </row>
    <row r="1687" spans="1:13" s="9" customFormat="1" x14ac:dyDescent="0.2">
      <c r="A1687" s="4"/>
      <c r="B1687" s="4"/>
      <c r="C1687" s="4"/>
      <c r="D1687" s="2"/>
      <c r="E1687" s="2"/>
      <c r="F1687" s="51"/>
      <c r="G1687" s="2"/>
      <c r="H1687" s="2"/>
      <c r="I1687" s="2"/>
      <c r="J1687" s="2"/>
      <c r="K1687" s="2"/>
      <c r="L1687" s="2"/>
      <c r="M1687" s="4"/>
    </row>
    <row r="1688" spans="1:13" s="9" customFormat="1" x14ac:dyDescent="0.2">
      <c r="A1688" s="4"/>
      <c r="B1688" s="4"/>
      <c r="C1688" s="4"/>
      <c r="D1688" s="2"/>
      <c r="E1688" s="2"/>
      <c r="F1688" s="51"/>
      <c r="G1688" s="2"/>
      <c r="H1688" s="2"/>
      <c r="I1688" s="2"/>
      <c r="J1688" s="2"/>
      <c r="K1688" s="2"/>
      <c r="L1688" s="2"/>
      <c r="M1688" s="4"/>
    </row>
    <row r="1689" spans="1:13" s="9" customFormat="1" x14ac:dyDescent="0.2">
      <c r="A1689" s="4"/>
      <c r="B1689" s="4"/>
      <c r="C1689" s="4"/>
      <c r="D1689" s="2"/>
      <c r="E1689" s="2"/>
      <c r="F1689" s="51"/>
      <c r="G1689" s="2"/>
      <c r="H1689" s="2"/>
      <c r="I1689" s="2"/>
      <c r="J1689" s="2"/>
      <c r="K1689" s="2"/>
      <c r="L1689" s="2"/>
      <c r="M1689" s="4"/>
    </row>
    <row r="1690" spans="1:13" s="9" customFormat="1" x14ac:dyDescent="0.2">
      <c r="A1690" s="4"/>
      <c r="B1690" s="4"/>
      <c r="C1690" s="4"/>
      <c r="D1690" s="2"/>
      <c r="E1690" s="2"/>
      <c r="F1690" s="51"/>
      <c r="G1690" s="2"/>
      <c r="H1690" s="2"/>
      <c r="I1690" s="2"/>
      <c r="J1690" s="2"/>
      <c r="K1690" s="2"/>
      <c r="L1690" s="2"/>
      <c r="M1690" s="4"/>
    </row>
    <row r="1691" spans="1:13" s="9" customFormat="1" x14ac:dyDescent="0.2">
      <c r="A1691" s="4"/>
      <c r="B1691" s="4"/>
      <c r="C1691" s="4"/>
      <c r="D1691" s="2"/>
      <c r="E1691" s="2"/>
      <c r="F1691" s="51"/>
      <c r="G1691" s="2"/>
      <c r="H1691" s="2"/>
      <c r="I1691" s="2"/>
      <c r="J1691" s="2"/>
      <c r="K1691" s="2"/>
      <c r="L1691" s="2"/>
      <c r="M1691" s="4"/>
    </row>
    <row r="1692" spans="1:13" s="9" customFormat="1" x14ac:dyDescent="0.2">
      <c r="A1692" s="4"/>
      <c r="B1692" s="4"/>
      <c r="C1692" s="4"/>
      <c r="D1692" s="2"/>
      <c r="E1692" s="2"/>
      <c r="F1692" s="51"/>
      <c r="G1692" s="2"/>
      <c r="H1692" s="2"/>
      <c r="I1692" s="2"/>
      <c r="J1692" s="2"/>
      <c r="K1692" s="2"/>
      <c r="L1692" s="2"/>
      <c r="M1692" s="4"/>
    </row>
    <row r="1693" spans="1:13" s="9" customFormat="1" x14ac:dyDescent="0.2">
      <c r="A1693" s="4"/>
      <c r="B1693" s="4"/>
      <c r="C1693" s="4"/>
      <c r="D1693" s="2"/>
      <c r="E1693" s="2"/>
      <c r="F1693" s="51"/>
      <c r="G1693" s="2"/>
      <c r="H1693" s="2"/>
      <c r="I1693" s="2"/>
      <c r="J1693" s="2"/>
      <c r="K1693" s="2"/>
      <c r="L1693" s="2"/>
      <c r="M1693" s="4"/>
    </row>
    <row r="1694" spans="1:13" s="9" customFormat="1" x14ac:dyDescent="0.2">
      <c r="A1694" s="4"/>
      <c r="B1694" s="4"/>
      <c r="C1694" s="4"/>
      <c r="D1694" s="2"/>
      <c r="E1694" s="2"/>
      <c r="F1694" s="51"/>
      <c r="G1694" s="2"/>
      <c r="H1694" s="2"/>
      <c r="I1694" s="2"/>
      <c r="J1694" s="2"/>
      <c r="K1694" s="2"/>
      <c r="L1694" s="2"/>
      <c r="M1694" s="4"/>
    </row>
    <row r="1695" spans="1:13" s="9" customFormat="1" x14ac:dyDescent="0.2">
      <c r="A1695" s="4"/>
      <c r="B1695" s="4"/>
      <c r="C1695" s="4"/>
      <c r="D1695" s="2"/>
      <c r="E1695" s="2"/>
      <c r="F1695" s="51"/>
      <c r="G1695" s="2"/>
      <c r="H1695" s="2"/>
      <c r="I1695" s="2"/>
      <c r="J1695" s="2"/>
      <c r="K1695" s="2"/>
      <c r="L1695" s="2"/>
      <c r="M1695" s="4"/>
    </row>
    <row r="1696" spans="1:13" s="9" customFormat="1" x14ac:dyDescent="0.2">
      <c r="A1696" s="4"/>
      <c r="B1696" s="4"/>
      <c r="C1696" s="4"/>
      <c r="D1696" s="2"/>
      <c r="E1696" s="2"/>
      <c r="F1696" s="51"/>
      <c r="G1696" s="2"/>
      <c r="H1696" s="2"/>
      <c r="I1696" s="2"/>
      <c r="J1696" s="2"/>
      <c r="K1696" s="2"/>
      <c r="L1696" s="2"/>
      <c r="M1696" s="4"/>
    </row>
    <row r="1697" spans="1:13" s="9" customFormat="1" x14ac:dyDescent="0.2">
      <c r="A1697" s="4"/>
      <c r="B1697" s="4"/>
      <c r="C1697" s="4"/>
      <c r="D1697" s="2"/>
      <c r="E1697" s="2"/>
      <c r="F1697" s="51"/>
      <c r="G1697" s="2"/>
      <c r="H1697" s="2"/>
      <c r="I1697" s="2"/>
      <c r="J1697" s="2"/>
      <c r="K1697" s="2"/>
      <c r="L1697" s="2"/>
      <c r="M1697" s="4"/>
    </row>
    <row r="1698" spans="1:13" s="9" customFormat="1" x14ac:dyDescent="0.2">
      <c r="A1698" s="4"/>
      <c r="B1698" s="4"/>
      <c r="C1698" s="4"/>
      <c r="D1698" s="2"/>
      <c r="E1698" s="2"/>
      <c r="F1698" s="51"/>
      <c r="G1698" s="2"/>
      <c r="H1698" s="2"/>
      <c r="I1698" s="2"/>
      <c r="J1698" s="2"/>
      <c r="K1698" s="2"/>
      <c r="L1698" s="2"/>
      <c r="M1698" s="4"/>
    </row>
    <row r="1699" spans="1:13" s="9" customFormat="1" x14ac:dyDescent="0.2">
      <c r="A1699" s="4"/>
      <c r="B1699" s="4"/>
      <c r="C1699" s="4"/>
      <c r="D1699" s="2"/>
      <c r="E1699" s="2"/>
      <c r="F1699" s="51"/>
      <c r="G1699" s="2"/>
      <c r="H1699" s="2"/>
      <c r="I1699" s="2"/>
      <c r="J1699" s="2"/>
      <c r="K1699" s="2"/>
      <c r="L1699" s="2"/>
      <c r="M1699" s="4"/>
    </row>
    <row r="1700" spans="1:13" s="9" customFormat="1" x14ac:dyDescent="0.2">
      <c r="A1700" s="4"/>
      <c r="B1700" s="4"/>
      <c r="C1700" s="4"/>
      <c r="D1700" s="2"/>
      <c r="E1700" s="2"/>
      <c r="F1700" s="51"/>
      <c r="G1700" s="2"/>
      <c r="H1700" s="2"/>
      <c r="I1700" s="2"/>
      <c r="J1700" s="2"/>
      <c r="K1700" s="2"/>
      <c r="L1700" s="2"/>
      <c r="M1700" s="4"/>
    </row>
    <row r="1701" spans="1:13" s="9" customFormat="1" x14ac:dyDescent="0.2">
      <c r="A1701" s="4"/>
      <c r="B1701" s="4"/>
      <c r="C1701" s="4"/>
      <c r="D1701" s="2"/>
      <c r="E1701" s="2"/>
      <c r="F1701" s="51"/>
      <c r="G1701" s="2"/>
      <c r="H1701" s="2"/>
      <c r="I1701" s="2"/>
      <c r="J1701" s="2"/>
      <c r="K1701" s="2"/>
      <c r="L1701" s="2"/>
      <c r="M1701" s="4"/>
    </row>
    <row r="1702" spans="1:13" s="9" customFormat="1" x14ac:dyDescent="0.2">
      <c r="A1702" s="4"/>
      <c r="B1702" s="4"/>
      <c r="C1702" s="4"/>
      <c r="D1702" s="2"/>
      <c r="E1702" s="2"/>
      <c r="F1702" s="51"/>
      <c r="G1702" s="2"/>
      <c r="H1702" s="2"/>
      <c r="I1702" s="2"/>
      <c r="J1702" s="2"/>
      <c r="K1702" s="2"/>
      <c r="L1702" s="2"/>
      <c r="M1702" s="4"/>
    </row>
    <row r="1703" spans="1:13" s="9" customFormat="1" x14ac:dyDescent="0.2">
      <c r="A1703" s="4"/>
      <c r="B1703" s="4"/>
      <c r="C1703" s="4"/>
      <c r="D1703" s="2"/>
      <c r="E1703" s="2"/>
      <c r="F1703" s="51"/>
      <c r="G1703" s="2"/>
      <c r="H1703" s="2"/>
      <c r="I1703" s="2"/>
      <c r="J1703" s="2"/>
      <c r="K1703" s="2"/>
      <c r="L1703" s="2"/>
      <c r="M1703" s="4"/>
    </row>
    <row r="1704" spans="1:13" s="9" customFormat="1" x14ac:dyDescent="0.2">
      <c r="A1704" s="4"/>
      <c r="B1704" s="4"/>
      <c r="C1704" s="4"/>
      <c r="D1704" s="2"/>
      <c r="E1704" s="2"/>
      <c r="F1704" s="51"/>
      <c r="G1704" s="2"/>
      <c r="H1704" s="2"/>
      <c r="I1704" s="2"/>
      <c r="J1704" s="2"/>
      <c r="K1704" s="2"/>
      <c r="L1704" s="2"/>
      <c r="M1704" s="4"/>
    </row>
    <row r="1705" spans="1:13" s="9" customFormat="1" x14ac:dyDescent="0.2">
      <c r="A1705" s="4"/>
      <c r="B1705" s="4"/>
      <c r="C1705" s="4"/>
      <c r="D1705" s="2"/>
      <c r="E1705" s="2"/>
      <c r="F1705" s="51"/>
      <c r="G1705" s="2"/>
      <c r="H1705" s="2"/>
      <c r="I1705" s="2"/>
      <c r="J1705" s="2"/>
      <c r="K1705" s="2"/>
      <c r="L1705" s="2"/>
      <c r="M1705" s="4"/>
    </row>
    <row r="1706" spans="1:13" s="9" customFormat="1" x14ac:dyDescent="0.2">
      <c r="A1706" s="4"/>
      <c r="B1706" s="4"/>
      <c r="C1706" s="4"/>
      <c r="D1706" s="2"/>
      <c r="E1706" s="2"/>
      <c r="F1706" s="51"/>
      <c r="G1706" s="2"/>
      <c r="H1706" s="2"/>
      <c r="I1706" s="2"/>
      <c r="J1706" s="2"/>
      <c r="K1706" s="2"/>
      <c r="L1706" s="2"/>
      <c r="M1706" s="4"/>
    </row>
    <row r="1707" spans="1:13" s="9" customFormat="1" x14ac:dyDescent="0.2">
      <c r="A1707" s="4"/>
      <c r="B1707" s="4"/>
      <c r="C1707" s="4"/>
      <c r="D1707" s="2"/>
      <c r="E1707" s="2"/>
      <c r="F1707" s="51"/>
      <c r="G1707" s="2"/>
      <c r="H1707" s="2"/>
      <c r="I1707" s="2"/>
      <c r="J1707" s="2"/>
      <c r="K1707" s="2"/>
      <c r="L1707" s="2"/>
      <c r="M1707" s="4"/>
    </row>
    <row r="1708" spans="1:13" s="9" customFormat="1" x14ac:dyDescent="0.2">
      <c r="A1708" s="4"/>
      <c r="B1708" s="4"/>
      <c r="C1708" s="4"/>
      <c r="D1708" s="2"/>
      <c r="E1708" s="2"/>
      <c r="F1708" s="51"/>
      <c r="G1708" s="2"/>
      <c r="H1708" s="2"/>
      <c r="I1708" s="2"/>
      <c r="J1708" s="2"/>
      <c r="K1708" s="2"/>
      <c r="L1708" s="2"/>
      <c r="M1708" s="4"/>
    </row>
    <row r="1709" spans="1:13" s="9" customFormat="1" x14ac:dyDescent="0.2">
      <c r="A1709" s="4"/>
      <c r="B1709" s="4"/>
      <c r="C1709" s="4"/>
      <c r="D1709" s="2"/>
      <c r="E1709" s="2"/>
      <c r="F1709" s="51"/>
      <c r="G1709" s="2"/>
      <c r="H1709" s="2"/>
      <c r="I1709" s="2"/>
      <c r="J1709" s="2"/>
      <c r="K1709" s="2"/>
      <c r="L1709" s="2"/>
      <c r="M1709" s="4"/>
    </row>
    <row r="1710" spans="1:13" s="9" customFormat="1" x14ac:dyDescent="0.2">
      <c r="A1710" s="4"/>
      <c r="B1710" s="4"/>
      <c r="C1710" s="4"/>
      <c r="D1710" s="2"/>
      <c r="E1710" s="2"/>
      <c r="F1710" s="51"/>
      <c r="G1710" s="2"/>
      <c r="H1710" s="2"/>
      <c r="I1710" s="2"/>
      <c r="J1710" s="2"/>
      <c r="K1710" s="2"/>
      <c r="L1710" s="2"/>
      <c r="M1710" s="4"/>
    </row>
    <row r="1711" spans="1:13" s="9" customFormat="1" x14ac:dyDescent="0.2">
      <c r="A1711" s="4"/>
      <c r="B1711" s="4"/>
      <c r="C1711" s="4"/>
      <c r="D1711" s="2"/>
      <c r="E1711" s="2"/>
      <c r="F1711" s="51"/>
      <c r="G1711" s="2"/>
      <c r="H1711" s="2"/>
      <c r="I1711" s="2"/>
      <c r="J1711" s="2"/>
      <c r="K1711" s="2"/>
      <c r="L1711" s="2"/>
      <c r="M1711" s="4"/>
    </row>
    <row r="1712" spans="1:13" s="9" customFormat="1" x14ac:dyDescent="0.2">
      <c r="A1712" s="4"/>
      <c r="B1712" s="4"/>
      <c r="C1712" s="4"/>
      <c r="D1712" s="2"/>
      <c r="E1712" s="2"/>
      <c r="F1712" s="51"/>
      <c r="G1712" s="2"/>
      <c r="H1712" s="2"/>
      <c r="I1712" s="2"/>
      <c r="J1712" s="2"/>
      <c r="K1712" s="2"/>
      <c r="L1712" s="2"/>
      <c r="M1712" s="4"/>
    </row>
    <row r="1713" spans="1:13" s="9" customFormat="1" x14ac:dyDescent="0.2">
      <c r="A1713" s="4"/>
      <c r="B1713" s="4"/>
      <c r="C1713" s="4"/>
      <c r="D1713" s="2"/>
      <c r="E1713" s="2"/>
      <c r="F1713" s="51"/>
      <c r="G1713" s="2"/>
      <c r="H1713" s="2"/>
      <c r="I1713" s="2"/>
      <c r="J1713" s="2"/>
      <c r="K1713" s="2"/>
      <c r="L1713" s="2"/>
      <c r="M1713" s="4"/>
    </row>
    <row r="1714" spans="1:13" s="9" customFormat="1" x14ac:dyDescent="0.2">
      <c r="A1714" s="4"/>
      <c r="B1714" s="4"/>
      <c r="C1714" s="4"/>
      <c r="D1714" s="2"/>
      <c r="E1714" s="2"/>
      <c r="F1714" s="51"/>
      <c r="G1714" s="2"/>
      <c r="H1714" s="2"/>
      <c r="I1714" s="2"/>
      <c r="J1714" s="2"/>
      <c r="K1714" s="2"/>
      <c r="L1714" s="2"/>
      <c r="M1714" s="4"/>
    </row>
    <row r="1715" spans="1:13" s="9" customFormat="1" x14ac:dyDescent="0.2">
      <c r="A1715" s="4"/>
      <c r="B1715" s="4"/>
      <c r="C1715" s="4"/>
      <c r="D1715" s="2"/>
      <c r="E1715" s="2"/>
      <c r="F1715" s="51"/>
      <c r="G1715" s="2"/>
      <c r="H1715" s="2"/>
      <c r="I1715" s="2"/>
      <c r="J1715" s="2"/>
      <c r="K1715" s="2"/>
      <c r="L1715" s="2"/>
      <c r="M1715" s="4"/>
    </row>
    <row r="1716" spans="1:13" s="9" customFormat="1" x14ac:dyDescent="0.2">
      <c r="A1716" s="4"/>
      <c r="B1716" s="4"/>
      <c r="C1716" s="4"/>
      <c r="D1716" s="2"/>
      <c r="E1716" s="2"/>
      <c r="F1716" s="51"/>
      <c r="G1716" s="2"/>
      <c r="H1716" s="2"/>
      <c r="I1716" s="2"/>
      <c r="J1716" s="2"/>
      <c r="K1716" s="2"/>
      <c r="L1716" s="2"/>
      <c r="M1716" s="4"/>
    </row>
    <row r="1717" spans="1:13" s="9" customFormat="1" x14ac:dyDescent="0.2">
      <c r="A1717" s="4"/>
      <c r="B1717" s="4"/>
      <c r="C1717" s="4"/>
      <c r="D1717" s="2"/>
      <c r="E1717" s="2"/>
      <c r="F1717" s="51"/>
      <c r="G1717" s="2"/>
      <c r="H1717" s="2"/>
      <c r="I1717" s="2"/>
      <c r="J1717" s="2"/>
      <c r="K1717" s="2"/>
      <c r="L1717" s="2"/>
      <c r="M1717" s="4"/>
    </row>
    <row r="1718" spans="1:13" s="9" customFormat="1" x14ac:dyDescent="0.2">
      <c r="A1718" s="4"/>
      <c r="B1718" s="4"/>
      <c r="C1718" s="4"/>
      <c r="D1718" s="2"/>
      <c r="E1718" s="2"/>
      <c r="F1718" s="51"/>
      <c r="G1718" s="2"/>
      <c r="H1718" s="2"/>
      <c r="I1718" s="2"/>
      <c r="J1718" s="2"/>
      <c r="K1718" s="2"/>
      <c r="L1718" s="2"/>
      <c r="M1718" s="4"/>
    </row>
    <row r="1719" spans="1:13" s="9" customFormat="1" x14ac:dyDescent="0.2">
      <c r="A1719" s="4"/>
      <c r="B1719" s="4"/>
      <c r="C1719" s="4"/>
      <c r="D1719" s="2"/>
      <c r="E1719" s="2"/>
      <c r="F1719" s="51"/>
      <c r="G1719" s="2"/>
      <c r="H1719" s="2"/>
      <c r="I1719" s="2"/>
      <c r="J1719" s="2"/>
      <c r="K1719" s="2"/>
      <c r="L1719" s="2"/>
      <c r="M1719" s="4"/>
    </row>
    <row r="1720" spans="1:13" s="9" customFormat="1" x14ac:dyDescent="0.2">
      <c r="A1720" s="4"/>
      <c r="B1720" s="4"/>
      <c r="C1720" s="4"/>
      <c r="D1720" s="2"/>
      <c r="E1720" s="2"/>
      <c r="F1720" s="51"/>
      <c r="G1720" s="2"/>
      <c r="H1720" s="2"/>
      <c r="I1720" s="2"/>
      <c r="J1720" s="2"/>
      <c r="K1720" s="2"/>
      <c r="L1720" s="2"/>
      <c r="M1720" s="4"/>
    </row>
    <row r="1721" spans="1:13" s="9" customFormat="1" x14ac:dyDescent="0.2">
      <c r="A1721" s="4"/>
      <c r="B1721" s="4"/>
      <c r="C1721" s="4"/>
      <c r="D1721" s="2"/>
      <c r="E1721" s="2"/>
      <c r="F1721" s="51"/>
      <c r="G1721" s="2"/>
      <c r="H1721" s="2"/>
      <c r="I1721" s="2"/>
      <c r="J1721" s="2"/>
      <c r="K1721" s="2"/>
      <c r="L1721" s="2"/>
      <c r="M1721" s="4"/>
    </row>
    <row r="1722" spans="1:13" s="9" customFormat="1" x14ac:dyDescent="0.2">
      <c r="A1722" s="4"/>
      <c r="B1722" s="4"/>
      <c r="C1722" s="4"/>
      <c r="D1722" s="2"/>
      <c r="E1722" s="2"/>
      <c r="F1722" s="51"/>
      <c r="G1722" s="2"/>
      <c r="H1722" s="2"/>
      <c r="I1722" s="2"/>
      <c r="J1722" s="2"/>
      <c r="K1722" s="2"/>
      <c r="L1722" s="2"/>
      <c r="M1722" s="4"/>
    </row>
    <row r="1723" spans="1:13" s="9" customFormat="1" x14ac:dyDescent="0.2">
      <c r="A1723" s="4"/>
      <c r="B1723" s="4"/>
      <c r="C1723" s="4"/>
      <c r="D1723" s="2"/>
      <c r="E1723" s="2"/>
      <c r="F1723" s="51"/>
      <c r="G1723" s="2"/>
      <c r="H1723" s="2"/>
      <c r="I1723" s="2"/>
      <c r="J1723" s="2"/>
      <c r="K1723" s="2"/>
      <c r="L1723" s="2"/>
      <c r="M1723" s="4"/>
    </row>
    <row r="1724" spans="1:13" s="9" customFormat="1" x14ac:dyDescent="0.2">
      <c r="A1724" s="4"/>
      <c r="B1724" s="4"/>
      <c r="C1724" s="4"/>
      <c r="D1724" s="2"/>
      <c r="E1724" s="2"/>
      <c r="F1724" s="51"/>
      <c r="G1724" s="2"/>
      <c r="H1724" s="2"/>
      <c r="I1724" s="2"/>
      <c r="J1724" s="2"/>
      <c r="K1724" s="2"/>
      <c r="L1724" s="2"/>
      <c r="M1724" s="4"/>
    </row>
    <row r="1725" spans="1:13" s="9" customFormat="1" x14ac:dyDescent="0.2">
      <c r="A1725" s="4"/>
      <c r="B1725" s="4"/>
      <c r="C1725" s="4"/>
      <c r="D1725" s="2"/>
      <c r="E1725" s="2"/>
      <c r="F1725" s="51"/>
      <c r="G1725" s="2"/>
      <c r="H1725" s="2"/>
      <c r="I1725" s="2"/>
      <c r="J1725" s="2"/>
      <c r="K1725" s="2"/>
      <c r="L1725" s="2"/>
      <c r="M1725" s="4"/>
    </row>
    <row r="1726" spans="1:13" s="9" customFormat="1" x14ac:dyDescent="0.2">
      <c r="A1726" s="4"/>
      <c r="B1726" s="4"/>
      <c r="C1726" s="4"/>
      <c r="D1726" s="2"/>
      <c r="E1726" s="2"/>
      <c r="F1726" s="51"/>
      <c r="G1726" s="2"/>
      <c r="H1726" s="2"/>
      <c r="I1726" s="2"/>
      <c r="J1726" s="2"/>
      <c r="K1726" s="2"/>
      <c r="L1726" s="2"/>
      <c r="M1726" s="4"/>
    </row>
    <row r="1727" spans="1:13" s="9" customFormat="1" x14ac:dyDescent="0.2">
      <c r="A1727" s="4"/>
      <c r="B1727" s="4"/>
      <c r="C1727" s="4"/>
      <c r="D1727" s="2"/>
      <c r="E1727" s="2"/>
      <c r="F1727" s="51"/>
      <c r="G1727" s="2"/>
      <c r="H1727" s="2"/>
      <c r="I1727" s="2"/>
      <c r="J1727" s="2"/>
      <c r="K1727" s="2"/>
      <c r="L1727" s="2"/>
      <c r="M1727" s="4"/>
    </row>
    <row r="1728" spans="1:13" s="9" customFormat="1" x14ac:dyDescent="0.2">
      <c r="A1728" s="4"/>
      <c r="B1728" s="4"/>
      <c r="C1728" s="4"/>
      <c r="D1728" s="2"/>
      <c r="E1728" s="2"/>
      <c r="F1728" s="51"/>
      <c r="G1728" s="2"/>
      <c r="H1728" s="2"/>
      <c r="I1728" s="2"/>
      <c r="J1728" s="2"/>
      <c r="K1728" s="2"/>
      <c r="L1728" s="2"/>
      <c r="M1728" s="4"/>
    </row>
    <row r="1729" spans="1:13" s="9" customFormat="1" x14ac:dyDescent="0.2">
      <c r="A1729" s="4"/>
      <c r="B1729" s="4"/>
      <c r="C1729" s="4"/>
      <c r="D1729" s="2"/>
      <c r="E1729" s="2"/>
      <c r="F1729" s="51"/>
      <c r="G1729" s="2"/>
      <c r="H1729" s="2"/>
      <c r="I1729" s="2"/>
      <c r="J1729" s="2"/>
      <c r="K1729" s="2"/>
      <c r="L1729" s="2"/>
      <c r="M1729" s="4"/>
    </row>
    <row r="1730" spans="1:13" s="9" customFormat="1" x14ac:dyDescent="0.2">
      <c r="A1730" s="4"/>
      <c r="B1730" s="4"/>
      <c r="C1730" s="4"/>
      <c r="D1730" s="2"/>
      <c r="E1730" s="2"/>
      <c r="F1730" s="51"/>
      <c r="G1730" s="2"/>
      <c r="H1730" s="2"/>
      <c r="I1730" s="2"/>
      <c r="J1730" s="2"/>
      <c r="K1730" s="2"/>
      <c r="L1730" s="2"/>
      <c r="M1730" s="4"/>
    </row>
    <row r="1731" spans="1:13" s="9" customFormat="1" x14ac:dyDescent="0.2">
      <c r="A1731" s="4"/>
      <c r="B1731" s="4"/>
      <c r="C1731" s="4"/>
      <c r="D1731" s="2"/>
      <c r="E1731" s="2"/>
      <c r="F1731" s="51"/>
      <c r="G1731" s="2"/>
      <c r="H1731" s="2"/>
      <c r="I1731" s="2"/>
      <c r="J1731" s="2"/>
      <c r="K1731" s="2"/>
      <c r="L1731" s="2"/>
      <c r="M1731" s="4"/>
    </row>
    <row r="1732" spans="1:13" s="9" customFormat="1" x14ac:dyDescent="0.2">
      <c r="A1732" s="4"/>
      <c r="B1732" s="4"/>
      <c r="C1732" s="4"/>
      <c r="D1732" s="2"/>
      <c r="E1732" s="2"/>
      <c r="F1732" s="51"/>
      <c r="G1732" s="2"/>
      <c r="H1732" s="2"/>
      <c r="I1732" s="2"/>
      <c r="J1732" s="2"/>
      <c r="K1732" s="2"/>
      <c r="L1732" s="2"/>
      <c r="M1732" s="4"/>
    </row>
    <row r="1733" spans="1:13" s="9" customFormat="1" x14ac:dyDescent="0.2">
      <c r="A1733" s="4"/>
      <c r="B1733" s="4"/>
      <c r="C1733" s="4"/>
      <c r="D1733" s="2"/>
      <c r="E1733" s="2"/>
      <c r="F1733" s="51"/>
      <c r="G1733" s="2"/>
      <c r="H1733" s="2"/>
      <c r="I1733" s="2"/>
      <c r="J1733" s="2"/>
      <c r="K1733" s="2"/>
      <c r="L1733" s="2"/>
      <c r="M1733" s="4"/>
    </row>
    <row r="1734" spans="1:13" s="9" customFormat="1" x14ac:dyDescent="0.2">
      <c r="A1734" s="4"/>
      <c r="B1734" s="4"/>
      <c r="C1734" s="4"/>
      <c r="D1734" s="2"/>
      <c r="E1734" s="2"/>
      <c r="F1734" s="51"/>
      <c r="G1734" s="2"/>
      <c r="H1734" s="2"/>
      <c r="I1734" s="2"/>
      <c r="J1734" s="2"/>
      <c r="K1734" s="2"/>
      <c r="L1734" s="2"/>
      <c r="M1734" s="4"/>
    </row>
    <row r="1735" spans="1:13" s="9" customFormat="1" x14ac:dyDescent="0.2">
      <c r="A1735" s="4"/>
      <c r="B1735" s="4"/>
      <c r="C1735" s="4"/>
      <c r="D1735" s="2"/>
      <c r="E1735" s="2"/>
      <c r="F1735" s="51"/>
      <c r="G1735" s="2"/>
      <c r="H1735" s="2"/>
      <c r="I1735" s="2"/>
      <c r="J1735" s="2"/>
      <c r="K1735" s="2"/>
      <c r="L1735" s="2"/>
      <c r="M1735" s="4"/>
    </row>
    <row r="1736" spans="1:13" s="9" customFormat="1" x14ac:dyDescent="0.2">
      <c r="A1736" s="4"/>
      <c r="B1736" s="4"/>
      <c r="C1736" s="4"/>
      <c r="D1736" s="2"/>
      <c r="E1736" s="2"/>
      <c r="F1736" s="51"/>
      <c r="G1736" s="2"/>
      <c r="H1736" s="2"/>
      <c r="I1736" s="2"/>
      <c r="J1736" s="2"/>
      <c r="K1736" s="2"/>
      <c r="L1736" s="2"/>
      <c r="M1736" s="4"/>
    </row>
    <row r="1737" spans="1:13" s="9" customFormat="1" x14ac:dyDescent="0.2">
      <c r="A1737" s="4"/>
      <c r="B1737" s="4"/>
      <c r="C1737" s="4"/>
      <c r="D1737" s="2"/>
      <c r="E1737" s="2"/>
      <c r="F1737" s="51"/>
      <c r="G1737" s="2"/>
      <c r="H1737" s="2"/>
      <c r="I1737" s="2"/>
      <c r="J1737" s="2"/>
      <c r="K1737" s="2"/>
      <c r="L1737" s="2"/>
      <c r="M1737" s="4"/>
    </row>
    <row r="1738" spans="1:13" s="9" customFormat="1" x14ac:dyDescent="0.2">
      <c r="A1738" s="4"/>
      <c r="B1738" s="4"/>
      <c r="C1738" s="4"/>
      <c r="D1738" s="2"/>
      <c r="E1738" s="2"/>
      <c r="F1738" s="51"/>
      <c r="G1738" s="2"/>
      <c r="H1738" s="2"/>
      <c r="I1738" s="2"/>
      <c r="J1738" s="2"/>
      <c r="K1738" s="2"/>
      <c r="L1738" s="2"/>
      <c r="M1738" s="4"/>
    </row>
    <row r="1739" spans="1:13" s="9" customFormat="1" x14ac:dyDescent="0.2">
      <c r="A1739" s="4"/>
      <c r="B1739" s="4"/>
      <c r="C1739" s="4"/>
      <c r="D1739" s="2"/>
      <c r="E1739" s="2"/>
      <c r="F1739" s="51"/>
      <c r="G1739" s="2"/>
      <c r="H1739" s="2"/>
      <c r="I1739" s="2"/>
      <c r="J1739" s="2"/>
      <c r="K1739" s="2"/>
      <c r="L1739" s="2"/>
      <c r="M1739" s="4"/>
    </row>
    <row r="1740" spans="1:13" s="9" customFormat="1" x14ac:dyDescent="0.2">
      <c r="A1740" s="4"/>
      <c r="B1740" s="4"/>
      <c r="C1740" s="4"/>
      <c r="D1740" s="2"/>
      <c r="E1740" s="2"/>
      <c r="F1740" s="51"/>
      <c r="G1740" s="2"/>
      <c r="H1740" s="2"/>
      <c r="I1740" s="2"/>
      <c r="J1740" s="2"/>
      <c r="K1740" s="2"/>
      <c r="L1740" s="2"/>
      <c r="M1740" s="4"/>
    </row>
    <row r="1741" spans="1:13" s="9" customFormat="1" x14ac:dyDescent="0.2">
      <c r="A1741" s="4"/>
      <c r="B1741" s="4"/>
      <c r="C1741" s="4"/>
      <c r="D1741" s="2"/>
      <c r="E1741" s="2"/>
      <c r="F1741" s="51"/>
      <c r="G1741" s="2"/>
      <c r="H1741" s="2"/>
      <c r="I1741" s="2"/>
      <c r="J1741" s="2"/>
      <c r="K1741" s="2"/>
      <c r="L1741" s="2"/>
      <c r="M1741" s="4"/>
    </row>
    <row r="1742" spans="1:13" s="9" customFormat="1" x14ac:dyDescent="0.2">
      <c r="A1742" s="4"/>
      <c r="B1742" s="4"/>
      <c r="C1742" s="4"/>
      <c r="D1742" s="2"/>
      <c r="E1742" s="2"/>
      <c r="F1742" s="51"/>
      <c r="G1742" s="2"/>
      <c r="H1742" s="2"/>
      <c r="I1742" s="2"/>
      <c r="J1742" s="2"/>
      <c r="K1742" s="2"/>
      <c r="L1742" s="2"/>
      <c r="M1742" s="4"/>
    </row>
    <row r="1743" spans="1:13" s="9" customFormat="1" x14ac:dyDescent="0.2">
      <c r="A1743" s="4"/>
      <c r="B1743" s="4"/>
      <c r="C1743" s="4"/>
      <c r="D1743" s="2"/>
      <c r="E1743" s="2"/>
      <c r="F1743" s="51"/>
      <c r="G1743" s="2"/>
      <c r="H1743" s="2"/>
      <c r="I1743" s="2"/>
      <c r="J1743" s="2"/>
      <c r="K1743" s="2"/>
      <c r="L1743" s="2"/>
      <c r="M1743" s="4"/>
    </row>
    <row r="1744" spans="1:13" s="9" customFormat="1" x14ac:dyDescent="0.2">
      <c r="A1744" s="4"/>
      <c r="B1744" s="4"/>
      <c r="C1744" s="4"/>
      <c r="D1744" s="2"/>
      <c r="E1744" s="2"/>
      <c r="F1744" s="51"/>
      <c r="G1744" s="2"/>
      <c r="H1744" s="2"/>
      <c r="I1744" s="2"/>
      <c r="J1744" s="2"/>
      <c r="K1744" s="2"/>
      <c r="L1744" s="2"/>
      <c r="M1744" s="4"/>
    </row>
    <row r="1745" spans="1:13" s="9" customFormat="1" x14ac:dyDescent="0.2">
      <c r="A1745" s="4"/>
      <c r="B1745" s="4"/>
      <c r="C1745" s="4"/>
      <c r="D1745" s="2"/>
      <c r="E1745" s="2"/>
      <c r="F1745" s="51"/>
      <c r="G1745" s="2"/>
      <c r="H1745" s="2"/>
      <c r="I1745" s="2"/>
      <c r="J1745" s="2"/>
      <c r="K1745" s="2"/>
      <c r="L1745" s="2"/>
      <c r="M1745" s="4"/>
    </row>
    <row r="1746" spans="1:13" s="9" customFormat="1" x14ac:dyDescent="0.2">
      <c r="A1746" s="4"/>
      <c r="B1746" s="4"/>
      <c r="C1746" s="4"/>
      <c r="D1746" s="2"/>
      <c r="E1746" s="2"/>
      <c r="F1746" s="51"/>
      <c r="G1746" s="2"/>
      <c r="H1746" s="2"/>
      <c r="I1746" s="2"/>
      <c r="J1746" s="2"/>
      <c r="K1746" s="2"/>
      <c r="L1746" s="2"/>
      <c r="M1746" s="4"/>
    </row>
    <row r="1747" spans="1:13" s="9" customFormat="1" x14ac:dyDescent="0.2">
      <c r="A1747" s="4"/>
      <c r="B1747" s="4"/>
      <c r="C1747" s="4"/>
      <c r="D1747" s="2"/>
      <c r="E1747" s="2"/>
      <c r="F1747" s="51"/>
      <c r="G1747" s="2"/>
      <c r="H1747" s="2"/>
      <c r="I1747" s="2"/>
      <c r="J1747" s="2"/>
      <c r="K1747" s="2"/>
      <c r="L1747" s="2"/>
      <c r="M1747" s="4"/>
    </row>
    <row r="1748" spans="1:13" s="9" customFormat="1" x14ac:dyDescent="0.2">
      <c r="A1748" s="4"/>
      <c r="B1748" s="4"/>
      <c r="C1748" s="4"/>
      <c r="D1748" s="2"/>
      <c r="E1748" s="2"/>
      <c r="F1748" s="51"/>
      <c r="G1748" s="2"/>
      <c r="H1748" s="2"/>
      <c r="I1748" s="2"/>
      <c r="J1748" s="2"/>
      <c r="K1748" s="2"/>
      <c r="L1748" s="2"/>
      <c r="M1748" s="4"/>
    </row>
    <row r="1749" spans="1:13" s="9" customFormat="1" x14ac:dyDescent="0.2">
      <c r="A1749" s="4"/>
      <c r="B1749" s="4"/>
      <c r="C1749" s="4"/>
      <c r="D1749" s="2"/>
      <c r="E1749" s="2"/>
      <c r="F1749" s="51"/>
      <c r="G1749" s="2"/>
      <c r="H1749" s="2"/>
      <c r="I1749" s="2"/>
      <c r="J1749" s="2"/>
      <c r="K1749" s="2"/>
      <c r="L1749" s="2"/>
      <c r="M1749" s="4"/>
    </row>
    <row r="1750" spans="1:13" s="9" customFormat="1" x14ac:dyDescent="0.2">
      <c r="A1750" s="4"/>
      <c r="B1750" s="4"/>
      <c r="C1750" s="4"/>
      <c r="D1750" s="2"/>
      <c r="E1750" s="2"/>
      <c r="F1750" s="51"/>
      <c r="G1750" s="2"/>
      <c r="H1750" s="2"/>
      <c r="I1750" s="2"/>
      <c r="J1750" s="2"/>
      <c r="K1750" s="2"/>
      <c r="L1750" s="2"/>
      <c r="M1750" s="4"/>
    </row>
    <row r="1751" spans="1:13" s="9" customFormat="1" x14ac:dyDescent="0.2">
      <c r="A1751" s="4"/>
      <c r="B1751" s="4"/>
      <c r="C1751" s="4"/>
      <c r="D1751" s="2"/>
      <c r="E1751" s="2"/>
      <c r="F1751" s="51"/>
      <c r="G1751" s="2"/>
      <c r="H1751" s="2"/>
      <c r="I1751" s="2"/>
      <c r="J1751" s="2"/>
      <c r="K1751" s="2"/>
      <c r="L1751" s="2"/>
      <c r="M1751" s="4"/>
    </row>
    <row r="1752" spans="1:13" s="9" customFormat="1" x14ac:dyDescent="0.2">
      <c r="A1752" s="4"/>
      <c r="B1752" s="4"/>
      <c r="C1752" s="4"/>
      <c r="D1752" s="2"/>
      <c r="E1752" s="2"/>
      <c r="F1752" s="51"/>
      <c r="G1752" s="2"/>
      <c r="H1752" s="2"/>
      <c r="I1752" s="2"/>
      <c r="J1752" s="2"/>
      <c r="K1752" s="2"/>
      <c r="L1752" s="2"/>
      <c r="M1752" s="4"/>
    </row>
    <row r="1753" spans="1:13" s="9" customFormat="1" x14ac:dyDescent="0.2">
      <c r="A1753" s="4"/>
      <c r="B1753" s="4"/>
      <c r="C1753" s="4"/>
      <c r="D1753" s="2"/>
      <c r="E1753" s="2"/>
      <c r="F1753" s="51"/>
      <c r="G1753" s="2"/>
      <c r="H1753" s="2"/>
      <c r="I1753" s="2"/>
      <c r="J1753" s="2"/>
      <c r="K1753" s="2"/>
      <c r="L1753" s="2"/>
      <c r="M1753" s="4"/>
    </row>
    <row r="1754" spans="1:13" s="9" customFormat="1" x14ac:dyDescent="0.2">
      <c r="A1754" s="4"/>
      <c r="B1754" s="4"/>
      <c r="C1754" s="4"/>
      <c r="D1754" s="2"/>
      <c r="E1754" s="2"/>
      <c r="F1754" s="51"/>
      <c r="G1754" s="2"/>
      <c r="H1754" s="2"/>
      <c r="I1754" s="2"/>
      <c r="J1754" s="2"/>
      <c r="K1754" s="2"/>
      <c r="L1754" s="2"/>
      <c r="M1754" s="4"/>
    </row>
    <row r="1755" spans="1:13" s="9" customFormat="1" x14ac:dyDescent="0.2">
      <c r="A1755" s="4"/>
      <c r="B1755" s="4"/>
      <c r="C1755" s="4"/>
      <c r="D1755" s="2"/>
      <c r="E1755" s="2"/>
      <c r="F1755" s="51"/>
      <c r="G1755" s="2"/>
      <c r="H1755" s="2"/>
      <c r="I1755" s="2"/>
      <c r="J1755" s="2"/>
      <c r="K1755" s="2"/>
      <c r="L1755" s="2"/>
      <c r="M1755" s="4"/>
    </row>
    <row r="1756" spans="1:13" s="9" customFormat="1" x14ac:dyDescent="0.2">
      <c r="A1756" s="4"/>
      <c r="B1756" s="4"/>
      <c r="C1756" s="4"/>
      <c r="D1756" s="2"/>
      <c r="E1756" s="2"/>
      <c r="F1756" s="51"/>
      <c r="G1756" s="2"/>
      <c r="H1756" s="2"/>
      <c r="I1756" s="2"/>
      <c r="J1756" s="2"/>
      <c r="K1756" s="2"/>
      <c r="L1756" s="2"/>
      <c r="M1756" s="4"/>
    </row>
    <row r="1757" spans="1:13" s="9" customFormat="1" x14ac:dyDescent="0.2">
      <c r="A1757" s="4"/>
      <c r="B1757" s="4"/>
      <c r="C1757" s="4"/>
      <c r="D1757" s="2"/>
      <c r="E1757" s="2"/>
      <c r="F1757" s="51"/>
      <c r="G1757" s="2"/>
      <c r="H1757" s="2"/>
      <c r="I1757" s="2"/>
      <c r="J1757" s="2"/>
      <c r="K1757" s="2"/>
      <c r="L1757" s="2"/>
      <c r="M1757" s="4"/>
    </row>
    <row r="1758" spans="1:13" s="9" customFormat="1" x14ac:dyDescent="0.2">
      <c r="A1758" s="4"/>
      <c r="B1758" s="4"/>
      <c r="C1758" s="4"/>
      <c r="D1758" s="2"/>
      <c r="E1758" s="2"/>
      <c r="F1758" s="51"/>
      <c r="G1758" s="2"/>
      <c r="H1758" s="2"/>
      <c r="I1758" s="2"/>
      <c r="J1758" s="2"/>
      <c r="K1758" s="2"/>
      <c r="L1758" s="2"/>
      <c r="M1758" s="4"/>
    </row>
    <row r="1759" spans="1:13" s="9" customFormat="1" x14ac:dyDescent="0.2">
      <c r="A1759" s="4"/>
      <c r="B1759" s="4"/>
      <c r="C1759" s="4"/>
      <c r="D1759" s="2"/>
      <c r="E1759" s="2"/>
      <c r="F1759" s="51"/>
      <c r="G1759" s="2"/>
      <c r="H1759" s="2"/>
      <c r="I1759" s="2"/>
      <c r="J1759" s="2"/>
      <c r="K1759" s="2"/>
      <c r="L1759" s="2"/>
      <c r="M1759" s="4"/>
    </row>
    <row r="1760" spans="1:13" s="9" customFormat="1" x14ac:dyDescent="0.2">
      <c r="A1760" s="4"/>
      <c r="B1760" s="4"/>
      <c r="C1760" s="4"/>
      <c r="D1760" s="2"/>
      <c r="E1760" s="2"/>
      <c r="F1760" s="51"/>
      <c r="G1760" s="2"/>
      <c r="H1760" s="2"/>
      <c r="I1760" s="2"/>
      <c r="J1760" s="2"/>
      <c r="K1760" s="2"/>
      <c r="L1760" s="2"/>
      <c r="M1760" s="4"/>
    </row>
    <row r="1761" spans="1:13" s="9" customFormat="1" x14ac:dyDescent="0.2">
      <c r="A1761" s="4"/>
      <c r="B1761" s="4"/>
      <c r="C1761" s="4"/>
      <c r="D1761" s="2"/>
      <c r="E1761" s="2"/>
      <c r="F1761" s="51"/>
      <c r="G1761" s="2"/>
      <c r="H1761" s="2"/>
      <c r="I1761" s="2"/>
      <c r="J1761" s="2"/>
      <c r="K1761" s="2"/>
      <c r="L1761" s="2"/>
      <c r="M1761" s="4"/>
    </row>
    <row r="1762" spans="1:13" s="9" customFormat="1" x14ac:dyDescent="0.2">
      <c r="A1762" s="4"/>
      <c r="B1762" s="4"/>
      <c r="C1762" s="4"/>
      <c r="D1762" s="2"/>
      <c r="E1762" s="2"/>
      <c r="F1762" s="51"/>
      <c r="G1762" s="2"/>
      <c r="H1762" s="2"/>
      <c r="I1762" s="2"/>
      <c r="J1762" s="2"/>
      <c r="K1762" s="2"/>
      <c r="L1762" s="2"/>
      <c r="M1762" s="4"/>
    </row>
    <row r="1763" spans="1:13" s="9" customFormat="1" x14ac:dyDescent="0.2">
      <c r="A1763" s="4"/>
      <c r="B1763" s="4"/>
      <c r="C1763" s="4"/>
      <c r="D1763" s="2"/>
      <c r="E1763" s="2"/>
      <c r="F1763" s="51"/>
      <c r="G1763" s="2"/>
      <c r="H1763" s="2"/>
      <c r="I1763" s="2"/>
      <c r="J1763" s="2"/>
      <c r="K1763" s="2"/>
      <c r="L1763" s="2"/>
      <c r="M1763" s="4"/>
    </row>
    <row r="1764" spans="1:13" s="9" customFormat="1" x14ac:dyDescent="0.2">
      <c r="A1764" s="4"/>
      <c r="B1764" s="4"/>
      <c r="C1764" s="4"/>
      <c r="D1764" s="2"/>
      <c r="E1764" s="2"/>
      <c r="F1764" s="51"/>
      <c r="G1764" s="2"/>
      <c r="H1764" s="2"/>
      <c r="I1764" s="2"/>
      <c r="J1764" s="2"/>
      <c r="K1764" s="2"/>
      <c r="L1764" s="2"/>
      <c r="M1764" s="4"/>
    </row>
    <row r="1765" spans="1:13" s="9" customFormat="1" x14ac:dyDescent="0.2">
      <c r="A1765" s="4"/>
      <c r="B1765" s="4"/>
      <c r="C1765" s="4"/>
      <c r="D1765" s="2"/>
      <c r="E1765" s="2"/>
      <c r="F1765" s="51"/>
      <c r="G1765" s="2"/>
      <c r="H1765" s="2"/>
      <c r="I1765" s="2"/>
      <c r="J1765" s="2"/>
      <c r="K1765" s="2"/>
      <c r="L1765" s="2"/>
      <c r="M1765" s="4"/>
    </row>
    <row r="1766" spans="1:13" s="9" customFormat="1" x14ac:dyDescent="0.2">
      <c r="A1766" s="4"/>
      <c r="B1766" s="4"/>
      <c r="C1766" s="4"/>
      <c r="D1766" s="2"/>
      <c r="E1766" s="2"/>
      <c r="F1766" s="51"/>
      <c r="G1766" s="2"/>
      <c r="H1766" s="2"/>
      <c r="I1766" s="2"/>
      <c r="J1766" s="2"/>
      <c r="K1766" s="2"/>
      <c r="L1766" s="2"/>
      <c r="M1766" s="4"/>
    </row>
    <row r="1767" spans="1:13" s="9" customFormat="1" x14ac:dyDescent="0.2">
      <c r="A1767" s="4"/>
      <c r="B1767" s="4"/>
      <c r="C1767" s="4"/>
      <c r="D1767" s="2"/>
      <c r="E1767" s="2"/>
      <c r="F1767" s="51"/>
      <c r="G1767" s="2"/>
      <c r="H1767" s="2"/>
      <c r="I1767" s="2"/>
      <c r="J1767" s="2"/>
      <c r="K1767" s="2"/>
      <c r="L1767" s="2"/>
      <c r="M1767" s="4"/>
    </row>
    <row r="1768" spans="1:13" s="9" customFormat="1" x14ac:dyDescent="0.2">
      <c r="A1768" s="4"/>
      <c r="B1768" s="4"/>
      <c r="C1768" s="4"/>
      <c r="D1768" s="2"/>
      <c r="E1768" s="2"/>
      <c r="F1768" s="51"/>
      <c r="G1768" s="2"/>
      <c r="H1768" s="2"/>
      <c r="I1768" s="2"/>
      <c r="J1768" s="2"/>
      <c r="K1768" s="2"/>
      <c r="L1768" s="2"/>
      <c r="M1768" s="4"/>
    </row>
    <row r="1769" spans="1:13" s="9" customFormat="1" x14ac:dyDescent="0.2">
      <c r="A1769" s="4"/>
      <c r="B1769" s="4"/>
      <c r="C1769" s="4"/>
      <c r="D1769" s="2"/>
      <c r="E1769" s="2"/>
      <c r="F1769" s="51"/>
      <c r="G1769" s="2"/>
      <c r="H1769" s="2"/>
      <c r="I1769" s="2"/>
      <c r="J1769" s="2"/>
      <c r="K1769" s="2"/>
      <c r="L1769" s="2"/>
      <c r="M1769" s="4"/>
    </row>
    <row r="1770" spans="1:13" s="9" customFormat="1" x14ac:dyDescent="0.2">
      <c r="A1770" s="4"/>
      <c r="B1770" s="4"/>
      <c r="C1770" s="4"/>
      <c r="D1770" s="2"/>
      <c r="E1770" s="2"/>
      <c r="F1770" s="51"/>
      <c r="G1770" s="2"/>
      <c r="H1770" s="2"/>
      <c r="I1770" s="2"/>
      <c r="J1770" s="2"/>
      <c r="K1770" s="2"/>
      <c r="L1770" s="2"/>
      <c r="M1770" s="4"/>
    </row>
    <row r="1771" spans="1:13" s="9" customFormat="1" x14ac:dyDescent="0.2">
      <c r="A1771" s="4"/>
      <c r="B1771" s="4"/>
      <c r="C1771" s="4"/>
      <c r="D1771" s="2"/>
      <c r="E1771" s="2"/>
      <c r="F1771" s="51"/>
      <c r="G1771" s="2"/>
      <c r="H1771" s="2"/>
      <c r="I1771" s="2"/>
      <c r="J1771" s="2"/>
      <c r="K1771" s="2"/>
      <c r="L1771" s="2"/>
      <c r="M1771" s="4"/>
    </row>
    <row r="1772" spans="1:13" s="9" customFormat="1" x14ac:dyDescent="0.2">
      <c r="A1772" s="4"/>
      <c r="B1772" s="4"/>
      <c r="C1772" s="4"/>
      <c r="D1772" s="2"/>
      <c r="E1772" s="2"/>
      <c r="F1772" s="51"/>
      <c r="G1772" s="2"/>
      <c r="H1772" s="2"/>
      <c r="I1772" s="2"/>
      <c r="J1772" s="2"/>
      <c r="K1772" s="2"/>
      <c r="L1772" s="2"/>
      <c r="M1772" s="4"/>
    </row>
    <row r="1773" spans="1:13" s="9" customFormat="1" x14ac:dyDescent="0.2">
      <c r="A1773" s="4"/>
      <c r="B1773" s="4"/>
      <c r="C1773" s="4"/>
      <c r="D1773" s="2"/>
      <c r="E1773" s="2"/>
      <c r="F1773" s="51"/>
      <c r="G1773" s="2"/>
      <c r="H1773" s="2"/>
      <c r="I1773" s="2"/>
      <c r="J1773" s="2"/>
      <c r="K1773" s="2"/>
      <c r="L1773" s="2"/>
      <c r="M1773" s="4"/>
    </row>
    <row r="1774" spans="1:13" s="9" customFormat="1" x14ac:dyDescent="0.2">
      <c r="A1774" s="4"/>
      <c r="B1774" s="4"/>
      <c r="C1774" s="4"/>
      <c r="D1774" s="2"/>
      <c r="E1774" s="2"/>
      <c r="F1774" s="51"/>
      <c r="G1774" s="2"/>
      <c r="H1774" s="2"/>
      <c r="I1774" s="2"/>
      <c r="J1774" s="2"/>
      <c r="K1774" s="2"/>
      <c r="L1774" s="2"/>
      <c r="M1774" s="4"/>
    </row>
    <row r="1775" spans="1:13" s="9" customFormat="1" x14ac:dyDescent="0.2">
      <c r="A1775" s="4"/>
      <c r="B1775" s="4"/>
      <c r="C1775" s="4"/>
      <c r="D1775" s="2"/>
      <c r="E1775" s="2"/>
      <c r="F1775" s="51"/>
      <c r="G1775" s="2"/>
      <c r="H1775" s="2"/>
      <c r="I1775" s="2"/>
      <c r="J1775" s="2"/>
      <c r="K1775" s="2"/>
      <c r="L1775" s="2"/>
      <c r="M1775" s="4"/>
    </row>
    <row r="1776" spans="1:13" s="9" customFormat="1" x14ac:dyDescent="0.2">
      <c r="A1776" s="4"/>
      <c r="B1776" s="4"/>
      <c r="C1776" s="4"/>
      <c r="D1776" s="2"/>
      <c r="E1776" s="2"/>
      <c r="F1776" s="51"/>
      <c r="G1776" s="2"/>
      <c r="H1776" s="2"/>
      <c r="I1776" s="2"/>
      <c r="J1776" s="2"/>
      <c r="K1776" s="2"/>
      <c r="L1776" s="2"/>
      <c r="M1776" s="4"/>
    </row>
    <row r="1777" spans="1:13" s="9" customFormat="1" x14ac:dyDescent="0.2">
      <c r="A1777" s="4"/>
      <c r="B1777" s="4"/>
      <c r="C1777" s="4"/>
      <c r="D1777" s="2"/>
      <c r="E1777" s="2"/>
      <c r="F1777" s="51"/>
      <c r="G1777" s="2"/>
      <c r="H1777" s="2"/>
      <c r="I1777" s="2"/>
      <c r="J1777" s="2"/>
      <c r="K1777" s="2"/>
      <c r="L1777" s="2"/>
      <c r="M1777" s="4"/>
    </row>
    <row r="1778" spans="1:13" s="9" customFormat="1" x14ac:dyDescent="0.2">
      <c r="A1778" s="4"/>
      <c r="B1778" s="4"/>
      <c r="C1778" s="4"/>
      <c r="D1778" s="2"/>
      <c r="E1778" s="2"/>
      <c r="F1778" s="51"/>
      <c r="G1778" s="2"/>
      <c r="H1778" s="2"/>
      <c r="I1778" s="2"/>
      <c r="J1778" s="2"/>
      <c r="K1778" s="2"/>
      <c r="L1778" s="2"/>
      <c r="M1778" s="4"/>
    </row>
    <row r="1779" spans="1:13" s="9" customFormat="1" x14ac:dyDescent="0.2">
      <c r="A1779" s="4"/>
      <c r="B1779" s="4"/>
      <c r="C1779" s="4"/>
      <c r="D1779" s="2"/>
      <c r="E1779" s="2"/>
      <c r="F1779" s="51"/>
      <c r="G1779" s="2"/>
      <c r="H1779" s="2"/>
      <c r="I1779" s="2"/>
      <c r="J1779" s="2"/>
      <c r="K1779" s="2"/>
      <c r="L1779" s="2"/>
      <c r="M1779" s="4"/>
    </row>
    <row r="1780" spans="1:13" s="9" customFormat="1" x14ac:dyDescent="0.2">
      <c r="A1780" s="4"/>
      <c r="B1780" s="4"/>
      <c r="C1780" s="4"/>
      <c r="D1780" s="2"/>
      <c r="E1780" s="2"/>
      <c r="F1780" s="51"/>
      <c r="G1780" s="2"/>
      <c r="H1780" s="2"/>
      <c r="I1780" s="2"/>
      <c r="J1780" s="2"/>
      <c r="K1780" s="2"/>
      <c r="L1780" s="2"/>
      <c r="M1780" s="4"/>
    </row>
    <row r="1781" spans="1:13" s="9" customFormat="1" x14ac:dyDescent="0.2">
      <c r="A1781" s="4"/>
      <c r="B1781" s="4"/>
      <c r="C1781" s="4"/>
      <c r="D1781" s="2"/>
      <c r="E1781" s="2"/>
      <c r="F1781" s="51"/>
      <c r="G1781" s="2"/>
      <c r="H1781" s="2"/>
      <c r="I1781" s="2"/>
      <c r="J1781" s="2"/>
      <c r="K1781" s="2"/>
      <c r="L1781" s="2"/>
      <c r="M1781" s="4"/>
    </row>
    <row r="1782" spans="1:13" s="9" customFormat="1" x14ac:dyDescent="0.2">
      <c r="A1782" s="4"/>
      <c r="B1782" s="4"/>
      <c r="C1782" s="4"/>
      <c r="D1782" s="2"/>
      <c r="E1782" s="2"/>
      <c r="F1782" s="51"/>
      <c r="G1782" s="2"/>
      <c r="H1782" s="2"/>
      <c r="I1782" s="2"/>
      <c r="J1782" s="2"/>
      <c r="K1782" s="2"/>
      <c r="L1782" s="2"/>
      <c r="M1782" s="4"/>
    </row>
    <row r="1783" spans="1:13" s="9" customFormat="1" x14ac:dyDescent="0.2">
      <c r="A1783" s="4"/>
      <c r="B1783" s="4"/>
      <c r="C1783" s="4"/>
      <c r="D1783" s="2"/>
      <c r="E1783" s="2"/>
      <c r="F1783" s="51"/>
      <c r="G1783" s="2"/>
      <c r="H1783" s="2"/>
      <c r="I1783" s="2"/>
      <c r="J1783" s="2"/>
      <c r="K1783" s="2"/>
      <c r="L1783" s="2"/>
      <c r="M1783" s="4"/>
    </row>
    <row r="1784" spans="1:13" s="9" customFormat="1" x14ac:dyDescent="0.2">
      <c r="A1784" s="4"/>
      <c r="B1784" s="4"/>
      <c r="C1784" s="4"/>
      <c r="D1784" s="2"/>
      <c r="E1784" s="2"/>
      <c r="F1784" s="51"/>
      <c r="G1784" s="2"/>
      <c r="H1784" s="2"/>
      <c r="I1784" s="2"/>
      <c r="J1784" s="2"/>
      <c r="K1784" s="2"/>
      <c r="L1784" s="2"/>
      <c r="M1784" s="4"/>
    </row>
    <row r="1785" spans="1:13" s="9" customFormat="1" x14ac:dyDescent="0.2">
      <c r="A1785" s="4"/>
      <c r="B1785" s="4"/>
      <c r="C1785" s="4"/>
      <c r="D1785" s="2"/>
      <c r="E1785" s="2"/>
      <c r="F1785" s="51"/>
      <c r="G1785" s="2"/>
      <c r="H1785" s="2"/>
      <c r="I1785" s="2"/>
      <c r="J1785" s="2"/>
      <c r="K1785" s="2"/>
      <c r="L1785" s="2"/>
      <c r="M1785" s="4"/>
    </row>
    <row r="1786" spans="1:13" s="9" customFormat="1" x14ac:dyDescent="0.2">
      <c r="A1786" s="4"/>
      <c r="B1786" s="4"/>
      <c r="C1786" s="4"/>
      <c r="D1786" s="2"/>
      <c r="E1786" s="2"/>
      <c r="F1786" s="51"/>
      <c r="G1786" s="2"/>
      <c r="H1786" s="2"/>
      <c r="I1786" s="2"/>
      <c r="J1786" s="2"/>
      <c r="K1786" s="2"/>
      <c r="L1786" s="2"/>
      <c r="M1786" s="4"/>
    </row>
    <row r="1787" spans="1:13" s="9" customFormat="1" x14ac:dyDescent="0.2">
      <c r="A1787" s="4"/>
      <c r="B1787" s="4"/>
      <c r="C1787" s="4"/>
      <c r="D1787" s="2"/>
      <c r="E1787" s="2"/>
      <c r="F1787" s="51"/>
      <c r="G1787" s="2"/>
      <c r="H1787" s="2"/>
      <c r="I1787" s="2"/>
      <c r="J1787" s="2"/>
      <c r="K1787" s="2"/>
      <c r="L1787" s="2"/>
      <c r="M1787" s="4"/>
    </row>
    <row r="1788" spans="1:13" s="9" customFormat="1" x14ac:dyDescent="0.2">
      <c r="A1788" s="4"/>
      <c r="B1788" s="4"/>
      <c r="C1788" s="4"/>
      <c r="D1788" s="2"/>
      <c r="E1788" s="2"/>
      <c r="F1788" s="51"/>
      <c r="G1788" s="2"/>
      <c r="H1788" s="2"/>
      <c r="I1788" s="2"/>
      <c r="J1788" s="2"/>
      <c r="K1788" s="2"/>
      <c r="L1788" s="2"/>
      <c r="M1788" s="4"/>
    </row>
    <row r="1789" spans="1:13" s="9" customFormat="1" x14ac:dyDescent="0.2">
      <c r="A1789" s="4"/>
      <c r="B1789" s="4"/>
      <c r="C1789" s="4"/>
      <c r="D1789" s="2"/>
      <c r="E1789" s="2"/>
      <c r="F1789" s="51"/>
      <c r="G1789" s="2"/>
      <c r="H1789" s="2"/>
      <c r="I1789" s="2"/>
      <c r="J1789" s="2"/>
      <c r="K1789" s="2"/>
      <c r="L1789" s="2"/>
      <c r="M1789" s="4"/>
    </row>
    <row r="1790" spans="1:13" s="9" customFormat="1" x14ac:dyDescent="0.2">
      <c r="A1790" s="4"/>
      <c r="B1790" s="4"/>
      <c r="C1790" s="4"/>
      <c r="D1790" s="2"/>
      <c r="E1790" s="2"/>
      <c r="F1790" s="51"/>
      <c r="G1790" s="2"/>
      <c r="H1790" s="2"/>
      <c r="I1790" s="2"/>
      <c r="J1790" s="2"/>
      <c r="K1790" s="2"/>
      <c r="L1790" s="2"/>
      <c r="M1790" s="4"/>
    </row>
    <row r="1791" spans="1:13" s="9" customFormat="1" x14ac:dyDescent="0.2">
      <c r="A1791" s="4"/>
      <c r="B1791" s="4"/>
      <c r="C1791" s="4"/>
      <c r="D1791" s="2"/>
      <c r="E1791" s="2"/>
      <c r="F1791" s="51"/>
      <c r="G1791" s="2"/>
      <c r="H1791" s="2"/>
      <c r="I1791" s="2"/>
      <c r="J1791" s="2"/>
      <c r="K1791" s="2"/>
      <c r="L1791" s="2"/>
      <c r="M1791" s="4"/>
    </row>
    <row r="1792" spans="1:13" s="9" customFormat="1" x14ac:dyDescent="0.2">
      <c r="A1792" s="4"/>
      <c r="B1792" s="4"/>
      <c r="C1792" s="4"/>
      <c r="D1792" s="2"/>
      <c r="E1792" s="2"/>
      <c r="F1792" s="51"/>
      <c r="G1792" s="2"/>
      <c r="H1792" s="2"/>
      <c r="I1792" s="2"/>
      <c r="J1792" s="2"/>
      <c r="K1792" s="2"/>
      <c r="L1792" s="2"/>
      <c r="M1792" s="4"/>
    </row>
    <row r="1793" spans="1:13" s="9" customFormat="1" x14ac:dyDescent="0.2">
      <c r="A1793" s="4"/>
      <c r="B1793" s="4"/>
      <c r="C1793" s="4"/>
      <c r="D1793" s="2"/>
      <c r="E1793" s="2"/>
      <c r="F1793" s="51"/>
      <c r="G1793" s="2"/>
      <c r="H1793" s="2"/>
      <c r="I1793" s="2"/>
      <c r="J1793" s="2"/>
      <c r="K1793" s="2"/>
      <c r="L1793" s="2"/>
      <c r="M1793" s="4"/>
    </row>
    <row r="1794" spans="1:13" s="9" customFormat="1" x14ac:dyDescent="0.2">
      <c r="A1794" s="4"/>
      <c r="B1794" s="4"/>
      <c r="C1794" s="4"/>
      <c r="D1794" s="2"/>
      <c r="E1794" s="2"/>
      <c r="F1794" s="51"/>
      <c r="G1794" s="2"/>
      <c r="H1794" s="2"/>
      <c r="I1794" s="2"/>
      <c r="J1794" s="2"/>
      <c r="K1794" s="2"/>
      <c r="L1794" s="2"/>
      <c r="M1794" s="4"/>
    </row>
    <row r="1795" spans="1:13" s="9" customFormat="1" x14ac:dyDescent="0.2">
      <c r="A1795" s="4"/>
      <c r="B1795" s="4"/>
      <c r="C1795" s="4"/>
      <c r="D1795" s="2"/>
      <c r="E1795" s="2"/>
      <c r="F1795" s="51"/>
      <c r="G1795" s="2"/>
      <c r="H1795" s="2"/>
      <c r="I1795" s="2"/>
      <c r="J1795" s="2"/>
      <c r="K1795" s="2"/>
      <c r="L1795" s="2"/>
      <c r="M1795" s="4"/>
    </row>
    <row r="1796" spans="1:13" s="9" customFormat="1" x14ac:dyDescent="0.2">
      <c r="A1796" s="4"/>
      <c r="B1796" s="4"/>
      <c r="C1796" s="4"/>
      <c r="D1796" s="2"/>
      <c r="E1796" s="2"/>
      <c r="F1796" s="51"/>
      <c r="G1796" s="2"/>
      <c r="H1796" s="2"/>
      <c r="I1796" s="2"/>
      <c r="J1796" s="2"/>
      <c r="K1796" s="2"/>
      <c r="L1796" s="2"/>
      <c r="M1796" s="4"/>
    </row>
    <row r="1797" spans="1:13" s="9" customFormat="1" x14ac:dyDescent="0.2">
      <c r="A1797" s="4"/>
      <c r="B1797" s="4"/>
      <c r="C1797" s="4"/>
      <c r="D1797" s="2"/>
      <c r="E1797" s="2"/>
      <c r="F1797" s="51"/>
      <c r="G1797" s="2"/>
      <c r="H1797" s="2"/>
      <c r="I1797" s="2"/>
      <c r="J1797" s="2"/>
      <c r="K1797" s="2"/>
      <c r="L1797" s="2"/>
      <c r="M1797" s="4"/>
    </row>
    <row r="1798" spans="1:13" s="9" customFormat="1" x14ac:dyDescent="0.2">
      <c r="A1798" s="4"/>
      <c r="B1798" s="4"/>
      <c r="C1798" s="4"/>
      <c r="D1798" s="2"/>
      <c r="E1798" s="2"/>
      <c r="F1798" s="51"/>
      <c r="G1798" s="2"/>
      <c r="H1798" s="2"/>
      <c r="I1798" s="2"/>
      <c r="J1798" s="2"/>
      <c r="K1798" s="2"/>
      <c r="L1798" s="2"/>
      <c r="M1798" s="4"/>
    </row>
    <row r="1799" spans="1:13" s="9" customFormat="1" x14ac:dyDescent="0.2">
      <c r="A1799" s="4"/>
      <c r="B1799" s="4"/>
      <c r="C1799" s="4"/>
      <c r="D1799" s="2"/>
      <c r="E1799" s="2"/>
      <c r="F1799" s="51"/>
      <c r="G1799" s="2"/>
      <c r="H1799" s="2"/>
      <c r="I1799" s="2"/>
      <c r="J1799" s="2"/>
      <c r="K1799" s="2"/>
      <c r="L1799" s="2"/>
      <c r="M1799" s="4"/>
    </row>
    <row r="1800" spans="1:13" s="9" customFormat="1" x14ac:dyDescent="0.2">
      <c r="A1800" s="4"/>
      <c r="B1800" s="4"/>
      <c r="C1800" s="4"/>
      <c r="D1800" s="2"/>
      <c r="E1800" s="2"/>
      <c r="F1800" s="51"/>
      <c r="G1800" s="2"/>
      <c r="H1800" s="2"/>
      <c r="I1800" s="2"/>
      <c r="J1800" s="2"/>
      <c r="K1800" s="2"/>
      <c r="L1800" s="2"/>
      <c r="M1800" s="4"/>
    </row>
    <row r="1801" spans="1:13" s="9" customFormat="1" x14ac:dyDescent="0.2">
      <c r="A1801" s="4"/>
      <c r="B1801" s="4"/>
      <c r="C1801" s="4"/>
      <c r="D1801" s="2"/>
      <c r="E1801" s="2"/>
      <c r="F1801" s="51"/>
      <c r="G1801" s="2"/>
      <c r="H1801" s="2"/>
      <c r="I1801" s="2"/>
      <c r="J1801" s="2"/>
      <c r="K1801" s="2"/>
      <c r="L1801" s="2"/>
      <c r="M1801" s="4"/>
    </row>
    <row r="1802" spans="1:13" s="9" customFormat="1" x14ac:dyDescent="0.2">
      <c r="A1802" s="4"/>
      <c r="B1802" s="4"/>
      <c r="C1802" s="4"/>
      <c r="D1802" s="2"/>
      <c r="E1802" s="2"/>
      <c r="F1802" s="51"/>
      <c r="G1802" s="2"/>
      <c r="H1802" s="2"/>
      <c r="I1802" s="2"/>
      <c r="J1802" s="2"/>
      <c r="K1802" s="2"/>
      <c r="L1802" s="2"/>
      <c r="M1802" s="4"/>
    </row>
    <row r="1803" spans="1:13" s="9" customFormat="1" x14ac:dyDescent="0.2">
      <c r="A1803" s="4"/>
      <c r="B1803" s="4"/>
      <c r="C1803" s="4"/>
      <c r="D1803" s="2"/>
      <c r="E1803" s="2"/>
      <c r="F1803" s="51"/>
      <c r="G1803" s="2"/>
      <c r="H1803" s="2"/>
      <c r="I1803" s="2"/>
      <c r="J1803" s="2"/>
      <c r="K1803" s="2"/>
      <c r="L1803" s="2"/>
      <c r="M1803" s="4"/>
    </row>
    <row r="1804" spans="1:13" s="9" customFormat="1" x14ac:dyDescent="0.2">
      <c r="A1804" s="4"/>
      <c r="B1804" s="4"/>
      <c r="C1804" s="4"/>
      <c r="D1804" s="2"/>
      <c r="E1804" s="2"/>
      <c r="F1804" s="51"/>
      <c r="G1804" s="2"/>
      <c r="H1804" s="2"/>
      <c r="I1804" s="2"/>
      <c r="J1804" s="2"/>
      <c r="K1804" s="2"/>
      <c r="L1804" s="2"/>
      <c r="M1804" s="4"/>
    </row>
    <row r="1805" spans="1:13" s="9" customFormat="1" x14ac:dyDescent="0.2">
      <c r="A1805" s="4"/>
      <c r="B1805" s="4"/>
      <c r="C1805" s="4"/>
      <c r="D1805" s="2"/>
      <c r="E1805" s="2"/>
      <c r="F1805" s="51"/>
      <c r="G1805" s="2"/>
      <c r="H1805" s="2"/>
      <c r="I1805" s="2"/>
      <c r="J1805" s="2"/>
      <c r="K1805" s="2"/>
      <c r="L1805" s="2"/>
      <c r="M1805" s="4"/>
    </row>
    <row r="1806" spans="1:13" s="9" customFormat="1" x14ac:dyDescent="0.2">
      <c r="A1806" s="4"/>
      <c r="B1806" s="4"/>
      <c r="C1806" s="4"/>
      <c r="D1806" s="2"/>
      <c r="E1806" s="2"/>
      <c r="F1806" s="51"/>
      <c r="G1806" s="2"/>
      <c r="H1806" s="2"/>
      <c r="I1806" s="2"/>
      <c r="J1806" s="2"/>
      <c r="K1806" s="2"/>
      <c r="L1806" s="2"/>
      <c r="M1806" s="4"/>
    </row>
    <row r="1807" spans="1:13" s="9" customFormat="1" x14ac:dyDescent="0.2">
      <c r="A1807" s="4"/>
      <c r="B1807" s="4"/>
      <c r="C1807" s="4"/>
      <c r="D1807" s="2"/>
      <c r="E1807" s="2"/>
      <c r="F1807" s="51"/>
      <c r="G1807" s="2"/>
      <c r="H1807" s="2"/>
      <c r="I1807" s="2"/>
      <c r="J1807" s="2"/>
      <c r="K1807" s="2"/>
      <c r="L1807" s="2"/>
      <c r="M1807" s="4"/>
    </row>
    <row r="1808" spans="1:13" s="9" customFormat="1" x14ac:dyDescent="0.2">
      <c r="A1808" s="4"/>
      <c r="B1808" s="4"/>
      <c r="C1808" s="4"/>
      <c r="D1808" s="2"/>
      <c r="E1808" s="2"/>
      <c r="F1808" s="51"/>
      <c r="G1808" s="2"/>
      <c r="H1808" s="2"/>
      <c r="I1808" s="2"/>
      <c r="J1808" s="2"/>
      <c r="K1808" s="2"/>
      <c r="L1808" s="2"/>
      <c r="M1808" s="4"/>
    </row>
    <row r="1809" spans="1:13" s="9" customFormat="1" x14ac:dyDescent="0.2">
      <c r="A1809" s="4"/>
      <c r="B1809" s="4"/>
      <c r="C1809" s="4"/>
      <c r="D1809" s="2"/>
      <c r="E1809" s="2"/>
      <c r="F1809" s="51"/>
      <c r="G1809" s="2"/>
      <c r="H1809" s="2"/>
      <c r="I1809" s="2"/>
      <c r="J1809" s="2"/>
      <c r="K1809" s="2"/>
      <c r="L1809" s="2"/>
      <c r="M1809" s="4"/>
    </row>
    <row r="1810" spans="1:13" s="9" customFormat="1" x14ac:dyDescent="0.2">
      <c r="A1810" s="4"/>
      <c r="B1810" s="4"/>
      <c r="C1810" s="4"/>
      <c r="D1810" s="2"/>
      <c r="E1810" s="2"/>
      <c r="F1810" s="51"/>
      <c r="G1810" s="2"/>
      <c r="H1810" s="2"/>
      <c r="I1810" s="2"/>
      <c r="J1810" s="2"/>
      <c r="K1810" s="2"/>
      <c r="L1810" s="2"/>
      <c r="M1810" s="4"/>
    </row>
    <row r="1811" spans="1:13" s="9" customFormat="1" x14ac:dyDescent="0.2">
      <c r="A1811" s="4"/>
      <c r="B1811" s="4"/>
      <c r="C1811" s="4"/>
      <c r="D1811" s="2"/>
      <c r="E1811" s="2"/>
      <c r="F1811" s="51"/>
      <c r="G1811" s="2"/>
      <c r="H1811" s="2"/>
      <c r="I1811" s="2"/>
      <c r="J1811" s="2"/>
      <c r="K1811" s="2"/>
      <c r="L1811" s="2"/>
      <c r="M1811" s="4"/>
    </row>
    <row r="1812" spans="1:13" s="9" customFormat="1" x14ac:dyDescent="0.2">
      <c r="A1812" s="4"/>
      <c r="B1812" s="4"/>
      <c r="C1812" s="4"/>
      <c r="D1812" s="2"/>
      <c r="E1812" s="2"/>
      <c r="F1812" s="51"/>
      <c r="G1812" s="2"/>
      <c r="H1812" s="2"/>
      <c r="I1812" s="2"/>
      <c r="J1812" s="2"/>
      <c r="K1812" s="2"/>
      <c r="L1812" s="2"/>
      <c r="M1812" s="4"/>
    </row>
    <row r="1813" spans="1:13" s="9" customFormat="1" x14ac:dyDescent="0.2">
      <c r="A1813" s="4"/>
      <c r="B1813" s="4"/>
      <c r="C1813" s="4"/>
      <c r="D1813" s="2"/>
      <c r="E1813" s="2"/>
      <c r="F1813" s="51"/>
      <c r="G1813" s="2"/>
      <c r="H1813" s="2"/>
      <c r="I1813" s="2"/>
      <c r="J1813" s="2"/>
      <c r="K1813" s="2"/>
      <c r="L1813" s="2"/>
      <c r="M1813" s="4"/>
    </row>
    <row r="1814" spans="1:13" s="9" customFormat="1" x14ac:dyDescent="0.2">
      <c r="A1814" s="4"/>
      <c r="B1814" s="4"/>
      <c r="C1814" s="4"/>
      <c r="D1814" s="2"/>
      <c r="E1814" s="2"/>
      <c r="F1814" s="51"/>
      <c r="G1814" s="2"/>
      <c r="H1814" s="2"/>
      <c r="I1814" s="2"/>
      <c r="J1814" s="2"/>
      <c r="K1814" s="2"/>
      <c r="L1814" s="2"/>
      <c r="M1814" s="4"/>
    </row>
    <row r="1815" spans="1:13" s="9" customFormat="1" x14ac:dyDescent="0.2">
      <c r="A1815" s="4"/>
      <c r="B1815" s="4"/>
      <c r="C1815" s="4"/>
      <c r="D1815" s="2"/>
      <c r="E1815" s="2"/>
      <c r="F1815" s="51"/>
      <c r="G1815" s="2"/>
      <c r="H1815" s="2"/>
      <c r="I1815" s="2"/>
      <c r="J1815" s="2"/>
      <c r="K1815" s="2"/>
      <c r="L1815" s="2"/>
      <c r="M1815" s="4"/>
    </row>
    <row r="1816" spans="1:13" s="9" customFormat="1" x14ac:dyDescent="0.2">
      <c r="A1816" s="4"/>
      <c r="B1816" s="4"/>
      <c r="C1816" s="4"/>
      <c r="D1816" s="2"/>
      <c r="E1816" s="2"/>
      <c r="F1816" s="51"/>
      <c r="G1816" s="2"/>
      <c r="H1816" s="2"/>
      <c r="I1816" s="2"/>
      <c r="J1816" s="2"/>
      <c r="K1816" s="2"/>
      <c r="L1816" s="2"/>
      <c r="M1816" s="4"/>
    </row>
    <row r="1817" spans="1:13" s="9" customFormat="1" x14ac:dyDescent="0.2">
      <c r="A1817" s="4"/>
      <c r="B1817" s="4"/>
      <c r="C1817" s="4"/>
      <c r="D1817" s="2"/>
      <c r="E1817" s="2"/>
      <c r="F1817" s="51"/>
      <c r="G1817" s="2"/>
      <c r="H1817" s="2"/>
      <c r="I1817" s="2"/>
      <c r="J1817" s="2"/>
      <c r="K1817" s="2"/>
      <c r="L1817" s="2"/>
      <c r="M1817" s="4"/>
    </row>
    <row r="1818" spans="1:13" s="9" customFormat="1" x14ac:dyDescent="0.2">
      <c r="A1818" s="4"/>
      <c r="B1818" s="4"/>
      <c r="C1818" s="4"/>
      <c r="D1818" s="2"/>
      <c r="E1818" s="2"/>
      <c r="F1818" s="51"/>
      <c r="G1818" s="2"/>
      <c r="H1818" s="2"/>
      <c r="I1818" s="2"/>
      <c r="J1818" s="2"/>
      <c r="K1818" s="2"/>
      <c r="L1818" s="2"/>
      <c r="M1818" s="4"/>
    </row>
    <row r="1819" spans="1:13" s="9" customFormat="1" x14ac:dyDescent="0.2">
      <c r="A1819" s="4"/>
      <c r="B1819" s="4"/>
      <c r="C1819" s="4"/>
      <c r="D1819" s="2"/>
      <c r="E1819" s="2"/>
      <c r="F1819" s="51"/>
      <c r="G1819" s="2"/>
      <c r="H1819" s="2"/>
      <c r="I1819" s="2"/>
      <c r="J1819" s="2"/>
      <c r="K1819" s="2"/>
      <c r="L1819" s="2"/>
      <c r="M1819" s="4"/>
    </row>
    <row r="1820" spans="1:13" s="9" customFormat="1" x14ac:dyDescent="0.2">
      <c r="A1820" s="4"/>
      <c r="B1820" s="4"/>
      <c r="C1820" s="4"/>
      <c r="D1820" s="2"/>
      <c r="E1820" s="2"/>
      <c r="F1820" s="51"/>
      <c r="G1820" s="2"/>
      <c r="H1820" s="2"/>
      <c r="I1820" s="2"/>
      <c r="J1820" s="2"/>
      <c r="K1820" s="2"/>
      <c r="L1820" s="2"/>
      <c r="M1820" s="4"/>
    </row>
    <row r="1821" spans="1:13" s="9" customFormat="1" x14ac:dyDescent="0.2">
      <c r="A1821" s="4"/>
      <c r="B1821" s="4"/>
      <c r="C1821" s="4"/>
      <c r="D1821" s="2"/>
      <c r="E1821" s="2"/>
      <c r="F1821" s="51"/>
      <c r="G1821" s="2"/>
      <c r="H1821" s="2"/>
      <c r="I1821" s="2"/>
      <c r="J1821" s="2"/>
      <c r="K1821" s="2"/>
      <c r="L1821" s="2"/>
      <c r="M1821" s="4"/>
    </row>
    <row r="1822" spans="1:13" s="9" customFormat="1" x14ac:dyDescent="0.2">
      <c r="A1822" s="4"/>
      <c r="B1822" s="4"/>
      <c r="C1822" s="4"/>
      <c r="D1822" s="2"/>
      <c r="E1822" s="2"/>
      <c r="F1822" s="51"/>
      <c r="G1822" s="2"/>
      <c r="H1822" s="2"/>
      <c r="I1822" s="2"/>
      <c r="J1822" s="2"/>
      <c r="K1822" s="2"/>
      <c r="L1822" s="2"/>
      <c r="M1822" s="4"/>
    </row>
    <row r="1823" spans="1:13" s="9" customFormat="1" x14ac:dyDescent="0.2">
      <c r="A1823" s="4"/>
      <c r="B1823" s="4"/>
      <c r="C1823" s="4"/>
      <c r="D1823" s="2"/>
      <c r="E1823" s="2"/>
      <c r="F1823" s="51"/>
      <c r="G1823" s="2"/>
      <c r="H1823" s="2"/>
      <c r="I1823" s="2"/>
      <c r="J1823" s="2"/>
      <c r="K1823" s="2"/>
      <c r="L1823" s="2"/>
      <c r="M1823" s="4"/>
    </row>
    <row r="1824" spans="1:13" s="9" customFormat="1" x14ac:dyDescent="0.2">
      <c r="A1824" s="4"/>
      <c r="B1824" s="4"/>
      <c r="C1824" s="4"/>
      <c r="D1824" s="2"/>
      <c r="E1824" s="2"/>
      <c r="F1824" s="51"/>
      <c r="G1824" s="2"/>
      <c r="H1824" s="2"/>
      <c r="I1824" s="2"/>
      <c r="J1824" s="2"/>
      <c r="K1824" s="2"/>
      <c r="L1824" s="2"/>
      <c r="M1824" s="4"/>
    </row>
    <row r="1825" spans="1:13" s="9" customFormat="1" x14ac:dyDescent="0.2">
      <c r="A1825" s="4"/>
      <c r="B1825" s="4"/>
      <c r="C1825" s="4"/>
      <c r="D1825" s="2"/>
      <c r="E1825" s="2"/>
      <c r="F1825" s="51"/>
      <c r="G1825" s="2"/>
      <c r="H1825" s="2"/>
      <c r="I1825" s="2"/>
      <c r="J1825" s="2"/>
      <c r="K1825" s="2"/>
      <c r="L1825" s="2"/>
      <c r="M1825" s="4"/>
    </row>
    <row r="1826" spans="1:13" s="9" customFormat="1" x14ac:dyDescent="0.2">
      <c r="A1826" s="4"/>
      <c r="B1826" s="4"/>
      <c r="C1826" s="4"/>
      <c r="D1826" s="2"/>
      <c r="E1826" s="2"/>
      <c r="F1826" s="51"/>
      <c r="G1826" s="2"/>
      <c r="H1826" s="2"/>
      <c r="I1826" s="2"/>
      <c r="J1826" s="2"/>
      <c r="K1826" s="2"/>
      <c r="L1826" s="2"/>
      <c r="M1826" s="4"/>
    </row>
    <row r="1827" spans="1:13" s="9" customFormat="1" x14ac:dyDescent="0.2">
      <c r="A1827" s="4"/>
      <c r="B1827" s="4"/>
      <c r="C1827" s="4"/>
      <c r="D1827" s="2"/>
      <c r="E1827" s="2"/>
      <c r="F1827" s="51"/>
      <c r="G1827" s="2"/>
      <c r="H1827" s="2"/>
      <c r="I1827" s="2"/>
      <c r="J1827" s="2"/>
      <c r="K1827" s="2"/>
      <c r="L1827" s="2"/>
      <c r="M1827" s="4"/>
    </row>
    <row r="1828" spans="1:13" s="9" customFormat="1" x14ac:dyDescent="0.2">
      <c r="A1828" s="4"/>
      <c r="B1828" s="4"/>
      <c r="C1828" s="4"/>
      <c r="D1828" s="2"/>
      <c r="E1828" s="2"/>
      <c r="F1828" s="51"/>
      <c r="G1828" s="2"/>
      <c r="H1828" s="2"/>
      <c r="I1828" s="2"/>
      <c r="J1828" s="2"/>
      <c r="K1828" s="2"/>
      <c r="L1828" s="2"/>
      <c r="M1828" s="4"/>
    </row>
    <row r="1829" spans="1:13" s="9" customFormat="1" x14ac:dyDescent="0.2">
      <c r="A1829" s="4"/>
      <c r="B1829" s="4"/>
      <c r="C1829" s="4"/>
      <c r="D1829" s="2"/>
      <c r="E1829" s="2"/>
      <c r="F1829" s="51"/>
      <c r="G1829" s="2"/>
      <c r="H1829" s="2"/>
      <c r="I1829" s="2"/>
      <c r="J1829" s="2"/>
      <c r="K1829" s="2"/>
      <c r="L1829" s="2"/>
      <c r="M1829" s="4"/>
    </row>
    <row r="1830" spans="1:13" s="9" customFormat="1" x14ac:dyDescent="0.2">
      <c r="A1830" s="4"/>
      <c r="B1830" s="4"/>
      <c r="C1830" s="4"/>
      <c r="D1830" s="2"/>
      <c r="E1830" s="2"/>
      <c r="F1830" s="51"/>
      <c r="G1830" s="2"/>
      <c r="H1830" s="2"/>
      <c r="I1830" s="2"/>
      <c r="J1830" s="2"/>
      <c r="K1830" s="2"/>
      <c r="L1830" s="2"/>
      <c r="M1830" s="4"/>
    </row>
    <row r="1831" spans="1:13" s="9" customFormat="1" x14ac:dyDescent="0.2">
      <c r="A1831" s="4"/>
      <c r="B1831" s="4"/>
      <c r="C1831" s="4"/>
      <c r="D1831" s="2"/>
      <c r="E1831" s="2"/>
      <c r="F1831" s="51"/>
      <c r="G1831" s="2"/>
      <c r="H1831" s="2"/>
      <c r="I1831" s="2"/>
      <c r="J1831" s="2"/>
      <c r="K1831" s="2"/>
      <c r="L1831" s="2"/>
      <c r="M1831" s="4"/>
    </row>
    <row r="1832" spans="1:13" s="9" customFormat="1" x14ac:dyDescent="0.2">
      <c r="A1832" s="4"/>
      <c r="B1832" s="4"/>
      <c r="C1832" s="4"/>
      <c r="D1832" s="2"/>
      <c r="E1832" s="2"/>
      <c r="F1832" s="51"/>
      <c r="G1832" s="2"/>
      <c r="H1832" s="2"/>
      <c r="I1832" s="2"/>
      <c r="J1832" s="2"/>
      <c r="K1832" s="2"/>
      <c r="L1832" s="2"/>
      <c r="M1832" s="4"/>
    </row>
    <row r="1833" spans="1:13" s="9" customFormat="1" x14ac:dyDescent="0.2">
      <c r="A1833" s="4"/>
      <c r="B1833" s="4"/>
      <c r="C1833" s="4"/>
      <c r="D1833" s="2"/>
      <c r="E1833" s="2"/>
      <c r="F1833" s="51"/>
      <c r="G1833" s="2"/>
      <c r="H1833" s="2"/>
      <c r="I1833" s="2"/>
      <c r="J1833" s="2"/>
      <c r="K1833" s="2"/>
      <c r="L1833" s="2"/>
      <c r="M1833" s="4"/>
    </row>
    <row r="1834" spans="1:13" s="9" customFormat="1" x14ac:dyDescent="0.2">
      <c r="A1834" s="4"/>
      <c r="B1834" s="4"/>
      <c r="C1834" s="4"/>
      <c r="D1834" s="2"/>
      <c r="E1834" s="2"/>
      <c r="F1834" s="51"/>
      <c r="G1834" s="2"/>
      <c r="H1834" s="2"/>
      <c r="I1834" s="2"/>
      <c r="J1834" s="2"/>
      <c r="K1834" s="2"/>
      <c r="L1834" s="2"/>
      <c r="M1834" s="4"/>
    </row>
    <row r="1835" spans="1:13" s="9" customFormat="1" x14ac:dyDescent="0.2">
      <c r="A1835" s="4"/>
      <c r="B1835" s="4"/>
      <c r="C1835" s="4"/>
      <c r="D1835" s="2"/>
      <c r="E1835" s="2"/>
      <c r="F1835" s="51"/>
      <c r="G1835" s="2"/>
      <c r="H1835" s="2"/>
      <c r="I1835" s="2"/>
      <c r="J1835" s="2"/>
      <c r="K1835" s="2"/>
      <c r="L1835" s="2"/>
      <c r="M1835" s="4"/>
    </row>
    <row r="1836" spans="1:13" s="9" customFormat="1" x14ac:dyDescent="0.2">
      <c r="A1836" s="4"/>
      <c r="B1836" s="4"/>
      <c r="C1836" s="4"/>
      <c r="D1836" s="2"/>
      <c r="E1836" s="2"/>
      <c r="F1836" s="51"/>
      <c r="G1836" s="2"/>
      <c r="H1836" s="2"/>
      <c r="I1836" s="2"/>
      <c r="J1836" s="2"/>
      <c r="K1836" s="2"/>
      <c r="L1836" s="2"/>
      <c r="M1836" s="4"/>
    </row>
    <row r="1837" spans="1:13" s="9" customFormat="1" x14ac:dyDescent="0.2">
      <c r="A1837" s="4"/>
      <c r="B1837" s="4"/>
      <c r="C1837" s="4"/>
      <c r="D1837" s="2"/>
      <c r="E1837" s="2"/>
      <c r="F1837" s="51"/>
      <c r="G1837" s="2"/>
      <c r="H1837" s="2"/>
      <c r="I1837" s="2"/>
      <c r="J1837" s="2"/>
      <c r="K1837" s="2"/>
      <c r="L1837" s="2"/>
      <c r="M1837" s="4"/>
    </row>
    <row r="1838" spans="1:13" s="9" customFormat="1" x14ac:dyDescent="0.2">
      <c r="A1838" s="4"/>
      <c r="B1838" s="4"/>
      <c r="C1838" s="4"/>
      <c r="D1838" s="2"/>
      <c r="E1838" s="2"/>
      <c r="F1838" s="51"/>
      <c r="G1838" s="2"/>
      <c r="H1838" s="2"/>
      <c r="I1838" s="2"/>
      <c r="J1838" s="2"/>
      <c r="K1838" s="2"/>
      <c r="L1838" s="2"/>
      <c r="M1838" s="4"/>
    </row>
    <row r="1839" spans="1:13" s="9" customFormat="1" x14ac:dyDescent="0.2">
      <c r="A1839" s="4"/>
      <c r="B1839" s="4"/>
      <c r="C1839" s="4"/>
      <c r="D1839" s="2"/>
      <c r="E1839" s="2"/>
      <c r="F1839" s="51"/>
      <c r="G1839" s="2"/>
      <c r="H1839" s="2"/>
      <c r="I1839" s="2"/>
      <c r="J1839" s="2"/>
      <c r="K1839" s="2"/>
      <c r="L1839" s="2"/>
      <c r="M1839" s="4"/>
    </row>
    <row r="1840" spans="1:13" s="9" customFormat="1" x14ac:dyDescent="0.2">
      <c r="A1840" s="4"/>
      <c r="B1840" s="4"/>
      <c r="C1840" s="4"/>
      <c r="D1840" s="2"/>
      <c r="E1840" s="2"/>
      <c r="F1840" s="51"/>
      <c r="G1840" s="2"/>
      <c r="H1840" s="2"/>
      <c r="I1840" s="2"/>
      <c r="J1840" s="2"/>
      <c r="K1840" s="2"/>
      <c r="L1840" s="2"/>
      <c r="M1840" s="4"/>
    </row>
    <row r="1841" spans="1:13" s="9" customFormat="1" x14ac:dyDescent="0.2">
      <c r="A1841" s="4"/>
      <c r="B1841" s="4"/>
      <c r="C1841" s="4"/>
      <c r="D1841" s="2"/>
      <c r="E1841" s="2"/>
      <c r="F1841" s="51"/>
      <c r="G1841" s="2"/>
      <c r="H1841" s="2"/>
      <c r="I1841" s="2"/>
      <c r="J1841" s="2"/>
      <c r="K1841" s="2"/>
      <c r="L1841" s="2"/>
      <c r="M1841" s="4"/>
    </row>
    <row r="1842" spans="1:13" s="9" customFormat="1" x14ac:dyDescent="0.2">
      <c r="A1842" s="4"/>
      <c r="B1842" s="4"/>
      <c r="C1842" s="4"/>
      <c r="D1842" s="2"/>
      <c r="E1842" s="2"/>
      <c r="F1842" s="51"/>
      <c r="G1842" s="2"/>
      <c r="H1842" s="2"/>
      <c r="I1842" s="2"/>
      <c r="J1842" s="2"/>
      <c r="K1842" s="2"/>
      <c r="L1842" s="2"/>
      <c r="M1842" s="4"/>
    </row>
    <row r="1843" spans="1:13" s="9" customFormat="1" x14ac:dyDescent="0.2">
      <c r="A1843" s="4"/>
      <c r="B1843" s="4"/>
      <c r="C1843" s="4"/>
      <c r="D1843" s="2"/>
      <c r="E1843" s="2"/>
      <c r="F1843" s="51"/>
      <c r="G1843" s="2"/>
      <c r="H1843" s="2"/>
      <c r="I1843" s="2"/>
      <c r="J1843" s="2"/>
      <c r="K1843" s="2"/>
      <c r="L1843" s="2"/>
      <c r="M1843" s="4"/>
    </row>
    <row r="1844" spans="1:13" s="9" customFormat="1" x14ac:dyDescent="0.2">
      <c r="A1844" s="4"/>
      <c r="B1844" s="4"/>
      <c r="C1844" s="4"/>
      <c r="D1844" s="2"/>
      <c r="E1844" s="2"/>
      <c r="F1844" s="51"/>
      <c r="G1844" s="2"/>
      <c r="H1844" s="2"/>
      <c r="I1844" s="2"/>
      <c r="J1844" s="2"/>
      <c r="K1844" s="2"/>
      <c r="L1844" s="2"/>
      <c r="M1844" s="4"/>
    </row>
    <row r="1845" spans="1:13" s="9" customFormat="1" x14ac:dyDescent="0.2">
      <c r="A1845" s="4"/>
      <c r="B1845" s="4"/>
      <c r="C1845" s="4"/>
      <c r="D1845" s="2"/>
      <c r="E1845" s="2"/>
      <c r="F1845" s="51"/>
      <c r="G1845" s="2"/>
      <c r="H1845" s="2"/>
      <c r="I1845" s="2"/>
      <c r="J1845" s="2"/>
      <c r="K1845" s="2"/>
      <c r="L1845" s="2"/>
      <c r="M1845" s="4"/>
    </row>
    <row r="1846" spans="1:13" s="9" customFormat="1" x14ac:dyDescent="0.2">
      <c r="A1846" s="4"/>
      <c r="B1846" s="4"/>
      <c r="C1846" s="4"/>
      <c r="D1846" s="2"/>
      <c r="E1846" s="2"/>
      <c r="F1846" s="51"/>
      <c r="G1846" s="2"/>
      <c r="H1846" s="2"/>
      <c r="I1846" s="2"/>
      <c r="J1846" s="2"/>
      <c r="K1846" s="2"/>
      <c r="L1846" s="2"/>
      <c r="M1846" s="4"/>
    </row>
    <row r="1847" spans="1:13" s="9" customFormat="1" x14ac:dyDescent="0.2">
      <c r="A1847" s="4"/>
      <c r="B1847" s="4"/>
      <c r="C1847" s="4"/>
      <c r="D1847" s="2"/>
      <c r="E1847" s="2"/>
      <c r="F1847" s="51"/>
      <c r="G1847" s="2"/>
      <c r="H1847" s="2"/>
      <c r="I1847" s="2"/>
      <c r="J1847" s="2"/>
      <c r="K1847" s="2"/>
      <c r="L1847" s="2"/>
      <c r="M1847" s="4"/>
    </row>
    <row r="1848" spans="1:13" s="9" customFormat="1" x14ac:dyDescent="0.2">
      <c r="A1848" s="4"/>
      <c r="B1848" s="4"/>
      <c r="C1848" s="4"/>
      <c r="D1848" s="2"/>
      <c r="E1848" s="2"/>
      <c r="F1848" s="51"/>
      <c r="G1848" s="2"/>
      <c r="H1848" s="2"/>
      <c r="I1848" s="2"/>
      <c r="J1848" s="2"/>
      <c r="K1848" s="2"/>
      <c r="L1848" s="2"/>
      <c r="M1848" s="4"/>
    </row>
    <row r="1849" spans="1:13" s="9" customFormat="1" x14ac:dyDescent="0.2">
      <c r="A1849" s="4"/>
      <c r="B1849" s="4"/>
      <c r="C1849" s="4"/>
      <c r="D1849" s="2"/>
      <c r="E1849" s="2"/>
      <c r="F1849" s="51"/>
      <c r="G1849" s="2"/>
      <c r="H1849" s="2"/>
      <c r="I1849" s="2"/>
      <c r="J1849" s="2"/>
      <c r="K1849" s="2"/>
      <c r="L1849" s="2"/>
      <c r="M1849" s="4"/>
    </row>
    <row r="1850" spans="1:13" s="9" customFormat="1" x14ac:dyDescent="0.2">
      <c r="A1850" s="4"/>
      <c r="B1850" s="4"/>
      <c r="C1850" s="4"/>
      <c r="D1850" s="2"/>
      <c r="E1850" s="2"/>
      <c r="F1850" s="51"/>
      <c r="G1850" s="2"/>
      <c r="H1850" s="2"/>
      <c r="I1850" s="2"/>
      <c r="J1850" s="2"/>
      <c r="K1850" s="2"/>
      <c r="L1850" s="2"/>
      <c r="M1850" s="4"/>
    </row>
    <row r="1851" spans="1:13" s="9" customFormat="1" x14ac:dyDescent="0.2">
      <c r="A1851" s="4"/>
      <c r="B1851" s="4"/>
      <c r="C1851" s="4"/>
      <c r="D1851" s="2"/>
      <c r="E1851" s="2"/>
      <c r="F1851" s="51"/>
      <c r="G1851" s="2"/>
      <c r="H1851" s="2"/>
      <c r="I1851" s="2"/>
      <c r="J1851" s="2"/>
      <c r="K1851" s="2"/>
      <c r="L1851" s="2"/>
      <c r="M1851" s="4"/>
    </row>
    <row r="1852" spans="1:13" s="9" customFormat="1" x14ac:dyDescent="0.2">
      <c r="A1852" s="4"/>
      <c r="B1852" s="4"/>
      <c r="C1852" s="4"/>
      <c r="D1852" s="2"/>
      <c r="E1852" s="2"/>
      <c r="F1852" s="51"/>
      <c r="G1852" s="2"/>
      <c r="H1852" s="2"/>
      <c r="I1852" s="2"/>
      <c r="J1852" s="2"/>
      <c r="K1852" s="2"/>
      <c r="L1852" s="2"/>
      <c r="M1852" s="4"/>
    </row>
    <row r="1853" spans="1:13" s="9" customFormat="1" x14ac:dyDescent="0.2">
      <c r="A1853" s="4"/>
      <c r="B1853" s="4"/>
      <c r="C1853" s="4"/>
      <c r="D1853" s="2"/>
      <c r="E1853" s="2"/>
      <c r="F1853" s="51"/>
      <c r="G1853" s="2"/>
      <c r="H1853" s="2"/>
      <c r="I1853" s="2"/>
      <c r="J1853" s="2"/>
      <c r="K1853" s="2"/>
      <c r="L1853" s="2"/>
      <c r="M1853" s="4"/>
    </row>
    <row r="1854" spans="1:13" s="9" customFormat="1" x14ac:dyDescent="0.2">
      <c r="A1854" s="4"/>
      <c r="B1854" s="4"/>
      <c r="C1854" s="4"/>
      <c r="D1854" s="2"/>
      <c r="E1854" s="2"/>
      <c r="F1854" s="51"/>
      <c r="G1854" s="2"/>
      <c r="H1854" s="2"/>
      <c r="I1854" s="2"/>
      <c r="J1854" s="2"/>
      <c r="K1854" s="2"/>
      <c r="L1854" s="2"/>
      <c r="M1854" s="4"/>
    </row>
    <row r="1855" spans="1:13" s="9" customFormat="1" x14ac:dyDescent="0.2">
      <c r="A1855" s="4"/>
      <c r="B1855" s="4"/>
      <c r="C1855" s="4"/>
      <c r="D1855" s="2"/>
      <c r="E1855" s="2"/>
      <c r="F1855" s="51"/>
      <c r="G1855" s="2"/>
      <c r="H1855" s="2"/>
      <c r="I1855" s="2"/>
      <c r="J1855" s="2"/>
      <c r="K1855" s="2"/>
      <c r="L1855" s="2"/>
      <c r="M1855" s="4"/>
    </row>
    <row r="1856" spans="1:13" s="9" customFormat="1" x14ac:dyDescent="0.2">
      <c r="A1856" s="4"/>
      <c r="B1856" s="4"/>
      <c r="C1856" s="4"/>
      <c r="D1856" s="2"/>
      <c r="E1856" s="2"/>
      <c r="F1856" s="51"/>
      <c r="G1856" s="2"/>
      <c r="H1856" s="2"/>
      <c r="I1856" s="2"/>
      <c r="J1856" s="2"/>
      <c r="K1856" s="2"/>
      <c r="L1856" s="2"/>
      <c r="M1856" s="4"/>
    </row>
    <row r="1857" spans="1:13" s="9" customFormat="1" x14ac:dyDescent="0.2">
      <c r="A1857" s="4"/>
      <c r="B1857" s="4"/>
      <c r="C1857" s="4"/>
      <c r="D1857" s="2"/>
      <c r="E1857" s="2"/>
      <c r="F1857" s="51"/>
      <c r="G1857" s="2"/>
      <c r="H1857" s="2"/>
      <c r="I1857" s="2"/>
      <c r="J1857" s="2"/>
      <c r="K1857" s="2"/>
      <c r="L1857" s="2"/>
      <c r="M1857" s="4"/>
    </row>
    <row r="1858" spans="1:13" s="9" customFormat="1" x14ac:dyDescent="0.2">
      <c r="A1858" s="4"/>
      <c r="B1858" s="4"/>
      <c r="C1858" s="4"/>
      <c r="D1858" s="2"/>
      <c r="E1858" s="2"/>
      <c r="F1858" s="51"/>
      <c r="G1858" s="2"/>
      <c r="H1858" s="2"/>
      <c r="I1858" s="2"/>
      <c r="J1858" s="2"/>
      <c r="K1858" s="2"/>
      <c r="L1858" s="2"/>
      <c r="M1858" s="4"/>
    </row>
    <row r="1859" spans="1:13" s="9" customFormat="1" x14ac:dyDescent="0.2">
      <c r="A1859" s="4"/>
      <c r="B1859" s="4"/>
      <c r="C1859" s="4"/>
      <c r="D1859" s="2"/>
      <c r="E1859" s="2"/>
      <c r="F1859" s="51"/>
      <c r="G1859" s="2"/>
      <c r="H1859" s="2"/>
      <c r="I1859" s="2"/>
      <c r="J1859" s="2"/>
      <c r="K1859" s="2"/>
      <c r="L1859" s="2"/>
      <c r="M1859" s="4"/>
    </row>
    <row r="1860" spans="1:13" s="9" customFormat="1" x14ac:dyDescent="0.2">
      <c r="A1860" s="4"/>
      <c r="B1860" s="4"/>
      <c r="C1860" s="4"/>
      <c r="D1860" s="2"/>
      <c r="E1860" s="2"/>
      <c r="F1860" s="51"/>
      <c r="G1860" s="2"/>
      <c r="H1860" s="2"/>
      <c r="I1860" s="2"/>
      <c r="J1860" s="2"/>
      <c r="K1860" s="2"/>
      <c r="L1860" s="2"/>
      <c r="M1860" s="4"/>
    </row>
    <row r="1861" spans="1:13" s="9" customFormat="1" x14ac:dyDescent="0.2">
      <c r="A1861" s="4"/>
      <c r="B1861" s="4"/>
      <c r="C1861" s="4"/>
      <c r="D1861" s="2"/>
      <c r="E1861" s="2"/>
      <c r="F1861" s="51"/>
      <c r="G1861" s="2"/>
      <c r="H1861" s="2"/>
      <c r="I1861" s="2"/>
      <c r="J1861" s="2"/>
      <c r="K1861" s="2"/>
      <c r="L1861" s="2"/>
      <c r="M1861" s="4"/>
    </row>
    <row r="1862" spans="1:13" s="9" customFormat="1" x14ac:dyDescent="0.2">
      <c r="A1862" s="4"/>
      <c r="B1862" s="4"/>
      <c r="C1862" s="4"/>
      <c r="D1862" s="2"/>
      <c r="E1862" s="2"/>
      <c r="F1862" s="51"/>
      <c r="G1862" s="2"/>
      <c r="H1862" s="2"/>
      <c r="I1862" s="2"/>
      <c r="J1862" s="2"/>
      <c r="K1862" s="2"/>
      <c r="L1862" s="2"/>
      <c r="M1862" s="4"/>
    </row>
    <row r="1863" spans="1:13" s="9" customFormat="1" x14ac:dyDescent="0.2">
      <c r="A1863" s="4"/>
      <c r="B1863" s="4"/>
      <c r="C1863" s="4"/>
      <c r="D1863" s="2"/>
      <c r="E1863" s="2"/>
      <c r="F1863" s="51"/>
      <c r="G1863" s="2"/>
      <c r="H1863" s="2"/>
      <c r="I1863" s="2"/>
      <c r="J1863" s="2"/>
      <c r="K1863" s="2"/>
      <c r="L1863" s="2"/>
      <c r="M1863" s="4"/>
    </row>
    <row r="1864" spans="1:13" s="9" customFormat="1" x14ac:dyDescent="0.2">
      <c r="A1864" s="4"/>
      <c r="B1864" s="4"/>
      <c r="C1864" s="4"/>
      <c r="D1864" s="2"/>
      <c r="E1864" s="2"/>
      <c r="F1864" s="51"/>
      <c r="G1864" s="2"/>
      <c r="H1864" s="2"/>
      <c r="I1864" s="2"/>
      <c r="J1864" s="2"/>
      <c r="K1864" s="2"/>
      <c r="L1864" s="2"/>
      <c r="M1864" s="4"/>
    </row>
    <row r="1865" spans="1:13" s="9" customFormat="1" x14ac:dyDescent="0.2">
      <c r="A1865" s="4"/>
      <c r="B1865" s="4"/>
      <c r="C1865" s="4"/>
      <c r="D1865" s="2"/>
      <c r="E1865" s="2"/>
      <c r="F1865" s="51"/>
      <c r="G1865" s="2"/>
      <c r="H1865" s="2"/>
      <c r="I1865" s="2"/>
      <c r="J1865" s="2"/>
      <c r="K1865" s="2"/>
      <c r="L1865" s="2"/>
      <c r="M1865" s="4"/>
    </row>
    <row r="1866" spans="1:13" s="9" customFormat="1" x14ac:dyDescent="0.2">
      <c r="A1866" s="4"/>
      <c r="B1866" s="4"/>
      <c r="C1866" s="4"/>
      <c r="D1866" s="2"/>
      <c r="E1866" s="2"/>
      <c r="F1866" s="51"/>
      <c r="G1866" s="2"/>
      <c r="H1866" s="2"/>
      <c r="I1866" s="2"/>
      <c r="J1866" s="2"/>
      <c r="K1866" s="2"/>
      <c r="L1866" s="2"/>
      <c r="M1866" s="4"/>
    </row>
    <row r="1867" spans="1:13" s="9" customFormat="1" x14ac:dyDescent="0.2">
      <c r="A1867" s="4"/>
      <c r="B1867" s="4"/>
      <c r="C1867" s="4"/>
      <c r="D1867" s="2"/>
      <c r="E1867" s="2"/>
      <c r="F1867" s="51"/>
      <c r="G1867" s="2"/>
      <c r="H1867" s="2"/>
      <c r="I1867" s="2"/>
      <c r="J1867" s="2"/>
      <c r="K1867" s="2"/>
      <c r="L1867" s="2"/>
      <c r="M1867" s="4"/>
    </row>
    <row r="1868" spans="1:13" s="9" customFormat="1" x14ac:dyDescent="0.2">
      <c r="A1868" s="4"/>
      <c r="B1868" s="4"/>
      <c r="C1868" s="4"/>
      <c r="D1868" s="2"/>
      <c r="E1868" s="2"/>
      <c r="F1868" s="51"/>
      <c r="G1868" s="2"/>
      <c r="H1868" s="2"/>
      <c r="I1868" s="2"/>
      <c r="J1868" s="2"/>
      <c r="K1868" s="2"/>
      <c r="L1868" s="2"/>
      <c r="M1868" s="4"/>
    </row>
    <row r="1869" spans="1:13" s="9" customFormat="1" x14ac:dyDescent="0.2">
      <c r="A1869" s="4"/>
      <c r="B1869" s="4"/>
      <c r="C1869" s="4"/>
      <c r="D1869" s="2"/>
      <c r="E1869" s="2"/>
      <c r="F1869" s="51"/>
      <c r="G1869" s="2"/>
      <c r="H1869" s="2"/>
      <c r="I1869" s="2"/>
      <c r="J1869" s="2"/>
      <c r="K1869" s="2"/>
      <c r="L1869" s="2"/>
      <c r="M1869" s="4"/>
    </row>
    <row r="1870" spans="1:13" s="9" customFormat="1" x14ac:dyDescent="0.2">
      <c r="A1870" s="4"/>
      <c r="B1870" s="4"/>
      <c r="C1870" s="4"/>
      <c r="D1870" s="2"/>
      <c r="E1870" s="2"/>
      <c r="F1870" s="51"/>
      <c r="G1870" s="2"/>
      <c r="H1870" s="2"/>
      <c r="I1870" s="2"/>
      <c r="J1870" s="2"/>
      <c r="K1870" s="2"/>
      <c r="L1870" s="2"/>
      <c r="M1870" s="4"/>
    </row>
    <row r="1871" spans="1:13" s="9" customFormat="1" x14ac:dyDescent="0.2">
      <c r="A1871" s="4"/>
      <c r="B1871" s="4"/>
      <c r="C1871" s="4"/>
      <c r="D1871" s="2"/>
      <c r="E1871" s="2"/>
      <c r="F1871" s="51"/>
      <c r="G1871" s="2"/>
      <c r="H1871" s="2"/>
      <c r="I1871" s="2"/>
      <c r="J1871" s="2"/>
      <c r="K1871" s="2"/>
      <c r="L1871" s="2"/>
      <c r="M1871" s="4"/>
    </row>
    <row r="1872" spans="1:13" s="9" customFormat="1" x14ac:dyDescent="0.2">
      <c r="A1872" s="4"/>
      <c r="B1872" s="4"/>
      <c r="C1872" s="4"/>
      <c r="D1872" s="2"/>
      <c r="E1872" s="2"/>
      <c r="F1872" s="51"/>
      <c r="G1872" s="2"/>
      <c r="H1872" s="2"/>
      <c r="I1872" s="2"/>
      <c r="J1872" s="2"/>
      <c r="K1872" s="2"/>
      <c r="L1872" s="2"/>
      <c r="M1872" s="4"/>
    </row>
    <row r="1873" spans="1:13" s="9" customFormat="1" x14ac:dyDescent="0.2">
      <c r="A1873" s="4"/>
      <c r="B1873" s="4"/>
      <c r="C1873" s="4"/>
      <c r="D1873" s="2"/>
      <c r="E1873" s="2"/>
      <c r="F1873" s="51"/>
      <c r="G1873" s="2"/>
      <c r="H1873" s="2"/>
      <c r="I1873" s="2"/>
      <c r="J1873" s="2"/>
      <c r="K1873" s="2"/>
      <c r="L1873" s="2"/>
      <c r="M1873" s="4"/>
    </row>
    <row r="1874" spans="1:13" s="9" customFormat="1" x14ac:dyDescent="0.2">
      <c r="A1874" s="4"/>
      <c r="B1874" s="4"/>
      <c r="C1874" s="4"/>
      <c r="D1874" s="2"/>
      <c r="E1874" s="2"/>
      <c r="F1874" s="51"/>
      <c r="G1874" s="2"/>
      <c r="H1874" s="2"/>
      <c r="I1874" s="2"/>
      <c r="J1874" s="2"/>
      <c r="K1874" s="2"/>
      <c r="L1874" s="2"/>
      <c r="M1874" s="4"/>
    </row>
    <row r="1875" spans="1:13" s="9" customFormat="1" x14ac:dyDescent="0.2">
      <c r="A1875" s="4"/>
      <c r="B1875" s="4"/>
      <c r="C1875" s="4"/>
      <c r="D1875" s="2"/>
      <c r="E1875" s="2"/>
      <c r="F1875" s="51"/>
      <c r="G1875" s="2"/>
      <c r="H1875" s="2"/>
      <c r="I1875" s="2"/>
      <c r="J1875" s="2"/>
      <c r="K1875" s="2"/>
      <c r="L1875" s="2"/>
      <c r="M1875" s="4"/>
    </row>
    <row r="1876" spans="1:13" s="9" customFormat="1" x14ac:dyDescent="0.2">
      <c r="A1876" s="4"/>
      <c r="B1876" s="4"/>
      <c r="C1876" s="4"/>
      <c r="D1876" s="2"/>
      <c r="E1876" s="2"/>
      <c r="F1876" s="51"/>
      <c r="G1876" s="2"/>
      <c r="H1876" s="2"/>
      <c r="I1876" s="2"/>
      <c r="J1876" s="2"/>
      <c r="K1876" s="2"/>
      <c r="L1876" s="2"/>
      <c r="M1876" s="4"/>
    </row>
    <row r="1877" spans="1:13" s="9" customFormat="1" x14ac:dyDescent="0.2">
      <c r="A1877" s="4"/>
      <c r="B1877" s="4"/>
      <c r="C1877" s="4"/>
      <c r="D1877" s="2"/>
      <c r="E1877" s="2"/>
      <c r="F1877" s="51"/>
      <c r="G1877" s="2"/>
      <c r="H1877" s="2"/>
      <c r="I1877" s="2"/>
      <c r="J1877" s="2"/>
      <c r="K1877" s="2"/>
      <c r="L1877" s="2"/>
      <c r="M1877" s="4"/>
    </row>
    <row r="1878" spans="1:13" s="9" customFormat="1" x14ac:dyDescent="0.2">
      <c r="A1878" s="4"/>
      <c r="B1878" s="4"/>
      <c r="C1878" s="4"/>
      <c r="D1878" s="2"/>
      <c r="E1878" s="2"/>
      <c r="F1878" s="51"/>
      <c r="G1878" s="2"/>
      <c r="H1878" s="2"/>
      <c r="I1878" s="2"/>
      <c r="J1878" s="2"/>
      <c r="K1878" s="2"/>
      <c r="L1878" s="2"/>
      <c r="M1878" s="4"/>
    </row>
    <row r="1879" spans="1:13" s="9" customFormat="1" x14ac:dyDescent="0.2">
      <c r="A1879" s="4"/>
      <c r="B1879" s="4"/>
      <c r="C1879" s="4"/>
      <c r="D1879" s="2"/>
      <c r="E1879" s="2"/>
      <c r="F1879" s="51"/>
      <c r="G1879" s="2"/>
      <c r="H1879" s="2"/>
      <c r="I1879" s="2"/>
      <c r="J1879" s="2"/>
      <c r="K1879" s="2"/>
      <c r="L1879" s="2"/>
      <c r="M1879" s="4"/>
    </row>
    <row r="1880" spans="1:13" s="9" customFormat="1" x14ac:dyDescent="0.2">
      <c r="A1880" s="4"/>
      <c r="B1880" s="4"/>
      <c r="C1880" s="4"/>
      <c r="D1880" s="2"/>
      <c r="E1880" s="2"/>
      <c r="F1880" s="51"/>
      <c r="G1880" s="2"/>
      <c r="H1880" s="2"/>
      <c r="I1880" s="2"/>
      <c r="J1880" s="2"/>
      <c r="K1880" s="2"/>
      <c r="L1880" s="2"/>
      <c r="M1880" s="4"/>
    </row>
    <row r="1881" spans="1:13" s="9" customFormat="1" x14ac:dyDescent="0.2">
      <c r="A1881" s="4"/>
      <c r="B1881" s="4"/>
      <c r="C1881" s="4"/>
      <c r="D1881" s="2"/>
      <c r="E1881" s="2"/>
      <c r="F1881" s="51"/>
      <c r="G1881" s="2"/>
      <c r="H1881" s="2"/>
      <c r="I1881" s="2"/>
      <c r="J1881" s="2"/>
      <c r="K1881" s="2"/>
      <c r="L1881" s="2"/>
      <c r="M1881" s="4"/>
    </row>
    <row r="1882" spans="1:13" s="9" customFormat="1" x14ac:dyDescent="0.2">
      <c r="A1882" s="4"/>
      <c r="B1882" s="4"/>
      <c r="C1882" s="4"/>
      <c r="D1882" s="2"/>
      <c r="E1882" s="2"/>
      <c r="F1882" s="51"/>
      <c r="G1882" s="2"/>
      <c r="H1882" s="2"/>
      <c r="I1882" s="2"/>
      <c r="J1882" s="2"/>
      <c r="K1882" s="2"/>
      <c r="L1882" s="2"/>
      <c r="M1882" s="4"/>
    </row>
    <row r="1883" spans="1:13" s="9" customFormat="1" x14ac:dyDescent="0.2">
      <c r="A1883" s="4"/>
      <c r="B1883" s="4"/>
      <c r="C1883" s="4"/>
      <c r="D1883" s="2"/>
      <c r="E1883" s="2"/>
      <c r="F1883" s="51"/>
      <c r="G1883" s="2"/>
      <c r="H1883" s="2"/>
      <c r="I1883" s="2"/>
      <c r="J1883" s="2"/>
      <c r="K1883" s="2"/>
      <c r="L1883" s="2"/>
      <c r="M1883" s="4"/>
    </row>
    <row r="1884" spans="1:13" s="9" customFormat="1" x14ac:dyDescent="0.2">
      <c r="A1884" s="4"/>
      <c r="B1884" s="4"/>
      <c r="C1884" s="4"/>
      <c r="D1884" s="2"/>
      <c r="E1884" s="2"/>
      <c r="F1884" s="51"/>
      <c r="G1884" s="2"/>
      <c r="H1884" s="2"/>
      <c r="I1884" s="2"/>
      <c r="J1884" s="2"/>
      <c r="K1884" s="2"/>
      <c r="L1884" s="2"/>
      <c r="M1884" s="4"/>
    </row>
    <row r="1885" spans="1:13" s="9" customFormat="1" x14ac:dyDescent="0.2">
      <c r="A1885" s="4"/>
      <c r="B1885" s="4"/>
      <c r="C1885" s="4"/>
      <c r="D1885" s="2"/>
      <c r="E1885" s="2"/>
      <c r="F1885" s="51"/>
      <c r="G1885" s="2"/>
      <c r="H1885" s="2"/>
      <c r="I1885" s="2"/>
      <c r="J1885" s="2"/>
      <c r="K1885" s="2"/>
      <c r="L1885" s="2"/>
      <c r="M1885" s="4"/>
    </row>
    <row r="1886" spans="1:13" s="9" customFormat="1" x14ac:dyDescent="0.2">
      <c r="A1886" s="4"/>
      <c r="B1886" s="4"/>
      <c r="C1886" s="4"/>
      <c r="D1886" s="2"/>
      <c r="E1886" s="2"/>
      <c r="F1886" s="51"/>
      <c r="G1886" s="2"/>
      <c r="H1886" s="2"/>
      <c r="I1886" s="2"/>
      <c r="J1886" s="2"/>
      <c r="K1886" s="2"/>
      <c r="L1886" s="2"/>
      <c r="M1886" s="4"/>
    </row>
    <row r="1887" spans="1:13" s="9" customFormat="1" x14ac:dyDescent="0.2">
      <c r="A1887" s="4"/>
      <c r="B1887" s="4"/>
      <c r="C1887" s="4"/>
      <c r="D1887" s="2"/>
      <c r="E1887" s="2"/>
      <c r="F1887" s="51"/>
      <c r="G1887" s="2"/>
      <c r="H1887" s="2"/>
      <c r="I1887" s="2"/>
      <c r="J1887" s="2"/>
      <c r="K1887" s="2"/>
      <c r="L1887" s="2"/>
      <c r="M1887" s="4"/>
    </row>
    <row r="1888" spans="1:13" s="9" customFormat="1" x14ac:dyDescent="0.2">
      <c r="A1888" s="4"/>
      <c r="B1888" s="4"/>
      <c r="C1888" s="4"/>
      <c r="D1888" s="2"/>
      <c r="E1888" s="2"/>
      <c r="F1888" s="51"/>
      <c r="G1888" s="2"/>
      <c r="H1888" s="2"/>
      <c r="I1888" s="2"/>
      <c r="J1888" s="2"/>
      <c r="K1888" s="2"/>
      <c r="L1888" s="2"/>
      <c r="M1888" s="4"/>
    </row>
    <row r="1889" spans="1:13" s="9" customFormat="1" x14ac:dyDescent="0.2">
      <c r="A1889" s="4"/>
      <c r="B1889" s="4"/>
      <c r="C1889" s="4"/>
      <c r="D1889" s="2"/>
      <c r="E1889" s="2"/>
      <c r="F1889" s="51"/>
      <c r="G1889" s="2"/>
      <c r="H1889" s="2"/>
      <c r="I1889" s="2"/>
      <c r="J1889" s="2"/>
      <c r="K1889" s="2"/>
      <c r="L1889" s="2"/>
      <c r="M1889" s="4"/>
    </row>
    <row r="1890" spans="1:13" s="9" customFormat="1" x14ac:dyDescent="0.2">
      <c r="A1890" s="4"/>
      <c r="B1890" s="4"/>
      <c r="C1890" s="4"/>
      <c r="D1890" s="2"/>
      <c r="E1890" s="2"/>
      <c r="F1890" s="51"/>
      <c r="G1890" s="2"/>
      <c r="H1890" s="2"/>
      <c r="I1890" s="2"/>
      <c r="J1890" s="2"/>
      <c r="K1890" s="2"/>
      <c r="L1890" s="2"/>
      <c r="M1890" s="4"/>
    </row>
    <row r="1891" spans="1:13" s="9" customFormat="1" x14ac:dyDescent="0.2">
      <c r="A1891" s="4"/>
      <c r="B1891" s="4"/>
      <c r="C1891" s="4"/>
      <c r="D1891" s="2"/>
      <c r="E1891" s="2"/>
      <c r="F1891" s="51"/>
      <c r="G1891" s="2"/>
      <c r="H1891" s="2"/>
      <c r="I1891" s="2"/>
      <c r="J1891" s="2"/>
      <c r="K1891" s="2"/>
      <c r="L1891" s="2"/>
      <c r="M1891" s="4"/>
    </row>
    <row r="1892" spans="1:13" s="9" customFormat="1" x14ac:dyDescent="0.2">
      <c r="A1892" s="4"/>
      <c r="B1892" s="4"/>
      <c r="C1892" s="4"/>
      <c r="D1892" s="2"/>
      <c r="E1892" s="2"/>
      <c r="F1892" s="51"/>
      <c r="G1892" s="2"/>
      <c r="H1892" s="2"/>
      <c r="I1892" s="2"/>
      <c r="J1892" s="2"/>
      <c r="K1892" s="2"/>
      <c r="L1892" s="2"/>
      <c r="M1892" s="4"/>
    </row>
    <row r="1893" spans="1:13" s="9" customFormat="1" x14ac:dyDescent="0.2">
      <c r="A1893" s="4"/>
      <c r="B1893" s="4"/>
      <c r="C1893" s="4"/>
      <c r="D1893" s="2"/>
      <c r="E1893" s="2"/>
      <c r="F1893" s="51"/>
      <c r="G1893" s="2"/>
      <c r="H1893" s="2"/>
      <c r="I1893" s="2"/>
      <c r="J1893" s="2"/>
      <c r="K1893" s="2"/>
      <c r="L1893" s="2"/>
      <c r="M1893" s="4"/>
    </row>
    <row r="1894" spans="1:13" s="9" customFormat="1" x14ac:dyDescent="0.2">
      <c r="A1894" s="4"/>
      <c r="B1894" s="4"/>
      <c r="C1894" s="4"/>
      <c r="D1894" s="2"/>
      <c r="E1894" s="2"/>
      <c r="F1894" s="51"/>
      <c r="G1894" s="2"/>
      <c r="H1894" s="2"/>
      <c r="I1894" s="2"/>
      <c r="J1894" s="2"/>
      <c r="K1894" s="2"/>
      <c r="L1894" s="2"/>
      <c r="M1894" s="4"/>
    </row>
    <row r="1895" spans="1:13" s="9" customFormat="1" x14ac:dyDescent="0.2">
      <c r="A1895" s="4"/>
      <c r="B1895" s="4"/>
      <c r="C1895" s="4"/>
      <c r="D1895" s="2"/>
      <c r="E1895" s="2"/>
      <c r="F1895" s="51"/>
      <c r="G1895" s="2"/>
      <c r="H1895" s="2"/>
      <c r="I1895" s="2"/>
      <c r="J1895" s="2"/>
      <c r="K1895" s="2"/>
      <c r="L1895" s="2"/>
      <c r="M1895" s="4"/>
    </row>
    <row r="1896" spans="1:13" s="9" customFormat="1" x14ac:dyDescent="0.2">
      <c r="A1896" s="4"/>
      <c r="B1896" s="4"/>
      <c r="C1896" s="4"/>
      <c r="D1896" s="2"/>
      <c r="E1896" s="2"/>
      <c r="F1896" s="51"/>
      <c r="G1896" s="2"/>
      <c r="H1896" s="2"/>
      <c r="I1896" s="2"/>
      <c r="J1896" s="2"/>
      <c r="K1896" s="2"/>
      <c r="L1896" s="2"/>
      <c r="M1896" s="4"/>
    </row>
    <row r="1897" spans="1:13" s="9" customFormat="1" x14ac:dyDescent="0.2">
      <c r="A1897" s="4"/>
      <c r="B1897" s="4"/>
      <c r="C1897" s="4"/>
      <c r="D1897" s="2"/>
      <c r="E1897" s="2"/>
      <c r="F1897" s="51"/>
      <c r="G1897" s="2"/>
      <c r="H1897" s="2"/>
      <c r="I1897" s="2"/>
      <c r="J1897" s="2"/>
      <c r="K1897" s="2"/>
      <c r="L1897" s="2"/>
      <c r="M1897" s="4"/>
    </row>
    <row r="1898" spans="1:13" s="9" customFormat="1" x14ac:dyDescent="0.2">
      <c r="A1898" s="4"/>
      <c r="B1898" s="4"/>
      <c r="C1898" s="4"/>
      <c r="D1898" s="2"/>
      <c r="E1898" s="2"/>
      <c r="F1898" s="51"/>
      <c r="G1898" s="2"/>
      <c r="H1898" s="2"/>
      <c r="I1898" s="2"/>
      <c r="J1898" s="2"/>
      <c r="K1898" s="2"/>
      <c r="L1898" s="2"/>
      <c r="M1898" s="4"/>
    </row>
    <row r="1899" spans="1:13" s="9" customFormat="1" x14ac:dyDescent="0.2">
      <c r="A1899" s="4"/>
      <c r="B1899" s="4"/>
      <c r="C1899" s="4"/>
      <c r="D1899" s="2"/>
      <c r="E1899" s="2"/>
      <c r="F1899" s="51"/>
      <c r="G1899" s="2"/>
      <c r="H1899" s="2"/>
      <c r="I1899" s="2"/>
      <c r="J1899" s="2"/>
      <c r="K1899" s="2"/>
      <c r="L1899" s="2"/>
      <c r="M1899" s="4"/>
    </row>
    <row r="1900" spans="1:13" s="9" customFormat="1" x14ac:dyDescent="0.2">
      <c r="A1900" s="4"/>
      <c r="B1900" s="4"/>
      <c r="C1900" s="4"/>
      <c r="D1900" s="2"/>
      <c r="E1900" s="2"/>
      <c r="F1900" s="51"/>
      <c r="G1900" s="2"/>
      <c r="H1900" s="2"/>
      <c r="I1900" s="2"/>
      <c r="J1900" s="2"/>
      <c r="K1900" s="2"/>
      <c r="L1900" s="2"/>
      <c r="M1900" s="4"/>
    </row>
    <row r="1901" spans="1:13" s="9" customFormat="1" x14ac:dyDescent="0.2">
      <c r="A1901" s="4"/>
      <c r="B1901" s="4"/>
      <c r="C1901" s="4"/>
      <c r="D1901" s="2"/>
      <c r="E1901" s="2"/>
      <c r="F1901" s="51"/>
      <c r="G1901" s="2"/>
      <c r="H1901" s="2"/>
      <c r="I1901" s="2"/>
      <c r="J1901" s="2"/>
      <c r="K1901" s="2"/>
      <c r="L1901" s="2"/>
      <c r="M1901" s="4"/>
    </row>
    <row r="1902" spans="1:13" s="9" customFormat="1" x14ac:dyDescent="0.2">
      <c r="A1902" s="4"/>
      <c r="B1902" s="4"/>
      <c r="C1902" s="4"/>
      <c r="D1902" s="2"/>
      <c r="E1902" s="2"/>
      <c r="F1902" s="51"/>
      <c r="G1902" s="2"/>
      <c r="H1902" s="2"/>
      <c r="I1902" s="2"/>
      <c r="J1902" s="2"/>
      <c r="K1902" s="2"/>
      <c r="L1902" s="2"/>
      <c r="M1902" s="4"/>
    </row>
    <row r="1903" spans="1:13" s="9" customFormat="1" x14ac:dyDescent="0.2">
      <c r="A1903" s="4"/>
      <c r="B1903" s="4"/>
      <c r="C1903" s="4"/>
      <c r="D1903" s="2"/>
      <c r="E1903" s="2"/>
      <c r="F1903" s="51"/>
      <c r="G1903" s="2"/>
      <c r="H1903" s="2"/>
      <c r="I1903" s="2"/>
      <c r="J1903" s="2"/>
      <c r="K1903" s="2"/>
      <c r="L1903" s="2"/>
      <c r="M1903" s="4"/>
    </row>
    <row r="1904" spans="1:13" s="9" customFormat="1" x14ac:dyDescent="0.2">
      <c r="A1904" s="4"/>
      <c r="B1904" s="4"/>
      <c r="C1904" s="4"/>
      <c r="D1904" s="2"/>
      <c r="E1904" s="2"/>
      <c r="F1904" s="51"/>
      <c r="G1904" s="2"/>
      <c r="H1904" s="2"/>
      <c r="I1904" s="2"/>
      <c r="J1904" s="2"/>
      <c r="K1904" s="2"/>
      <c r="L1904" s="2"/>
      <c r="M1904" s="4"/>
    </row>
    <row r="1905" spans="1:13" s="9" customFormat="1" x14ac:dyDescent="0.2">
      <c r="A1905" s="4"/>
      <c r="B1905" s="4"/>
      <c r="C1905" s="4"/>
      <c r="D1905" s="2"/>
      <c r="E1905" s="2"/>
      <c r="F1905" s="51"/>
      <c r="G1905" s="2"/>
      <c r="H1905" s="2"/>
      <c r="I1905" s="2"/>
      <c r="J1905" s="2"/>
      <c r="K1905" s="2"/>
      <c r="L1905" s="2"/>
      <c r="M1905" s="4"/>
    </row>
    <row r="1906" spans="1:13" s="9" customFormat="1" x14ac:dyDescent="0.2">
      <c r="A1906" s="4"/>
      <c r="B1906" s="4"/>
      <c r="C1906" s="4"/>
      <c r="D1906" s="2"/>
      <c r="E1906" s="2"/>
      <c r="F1906" s="51"/>
      <c r="G1906" s="2"/>
      <c r="H1906" s="2"/>
      <c r="I1906" s="2"/>
      <c r="J1906" s="2"/>
      <c r="K1906" s="2"/>
      <c r="L1906" s="2"/>
      <c r="M1906" s="4"/>
    </row>
    <row r="1907" spans="1:13" s="9" customFormat="1" x14ac:dyDescent="0.2">
      <c r="A1907" s="4"/>
      <c r="B1907" s="4"/>
      <c r="C1907" s="4"/>
      <c r="D1907" s="2"/>
      <c r="E1907" s="2"/>
      <c r="F1907" s="51"/>
      <c r="G1907" s="2"/>
      <c r="H1907" s="2"/>
      <c r="I1907" s="2"/>
      <c r="J1907" s="2"/>
      <c r="K1907" s="2"/>
      <c r="L1907" s="2"/>
      <c r="M1907" s="4"/>
    </row>
    <row r="1908" spans="1:13" s="9" customFormat="1" x14ac:dyDescent="0.2">
      <c r="A1908" s="4"/>
      <c r="B1908" s="4"/>
      <c r="C1908" s="4"/>
      <c r="D1908" s="2"/>
      <c r="E1908" s="2"/>
      <c r="F1908" s="51"/>
      <c r="G1908" s="2"/>
      <c r="H1908" s="2"/>
      <c r="I1908" s="2"/>
      <c r="J1908" s="2"/>
      <c r="K1908" s="2"/>
      <c r="L1908" s="2"/>
      <c r="M1908" s="4"/>
    </row>
    <row r="1909" spans="1:13" s="9" customFormat="1" x14ac:dyDescent="0.2">
      <c r="A1909" s="4"/>
      <c r="B1909" s="4"/>
      <c r="C1909" s="4"/>
      <c r="D1909" s="2"/>
      <c r="E1909" s="2"/>
      <c r="F1909" s="51"/>
      <c r="G1909" s="2"/>
      <c r="H1909" s="2"/>
      <c r="I1909" s="2"/>
      <c r="J1909" s="2"/>
      <c r="K1909" s="2"/>
      <c r="L1909" s="2"/>
      <c r="M1909" s="4"/>
    </row>
    <row r="1910" spans="1:13" s="9" customFormat="1" x14ac:dyDescent="0.2">
      <c r="A1910" s="4"/>
      <c r="B1910" s="4"/>
      <c r="C1910" s="4"/>
      <c r="D1910" s="2"/>
      <c r="E1910" s="2"/>
      <c r="F1910" s="51"/>
      <c r="G1910" s="2"/>
      <c r="H1910" s="2"/>
      <c r="I1910" s="2"/>
      <c r="J1910" s="2"/>
      <c r="K1910" s="2"/>
      <c r="L1910" s="2"/>
      <c r="M1910" s="4"/>
    </row>
    <row r="1911" spans="1:13" s="9" customFormat="1" x14ac:dyDescent="0.2">
      <c r="A1911" s="4"/>
      <c r="B1911" s="4"/>
      <c r="C1911" s="4"/>
      <c r="D1911" s="2"/>
      <c r="E1911" s="2"/>
      <c r="F1911" s="51"/>
      <c r="G1911" s="2"/>
      <c r="H1911" s="2"/>
      <c r="I1911" s="2"/>
      <c r="J1911" s="2"/>
      <c r="K1911" s="2"/>
      <c r="L1911" s="2"/>
      <c r="M1911" s="4"/>
    </row>
    <row r="1912" spans="1:13" s="9" customFormat="1" x14ac:dyDescent="0.2">
      <c r="A1912" s="4"/>
      <c r="B1912" s="4"/>
      <c r="C1912" s="4"/>
      <c r="D1912" s="2"/>
      <c r="E1912" s="2"/>
      <c r="F1912" s="51"/>
      <c r="G1912" s="2"/>
      <c r="H1912" s="2"/>
      <c r="I1912" s="2"/>
      <c r="J1912" s="2"/>
      <c r="K1912" s="2"/>
      <c r="L1912" s="2"/>
      <c r="M1912" s="4"/>
    </row>
    <row r="1913" spans="1:13" s="9" customFormat="1" x14ac:dyDescent="0.2">
      <c r="A1913" s="4"/>
      <c r="B1913" s="4"/>
      <c r="C1913" s="4"/>
      <c r="D1913" s="2"/>
      <c r="E1913" s="2"/>
      <c r="F1913" s="51"/>
      <c r="G1913" s="2"/>
      <c r="H1913" s="2"/>
      <c r="I1913" s="2"/>
      <c r="J1913" s="2"/>
      <c r="K1913" s="2"/>
      <c r="L1913" s="2"/>
      <c r="M1913" s="4"/>
    </row>
    <row r="1914" spans="1:13" s="9" customFormat="1" x14ac:dyDescent="0.2">
      <c r="A1914" s="4"/>
      <c r="B1914" s="4"/>
      <c r="C1914" s="4"/>
      <c r="D1914" s="2"/>
      <c r="E1914" s="2"/>
      <c r="F1914" s="51"/>
      <c r="G1914" s="2"/>
      <c r="H1914" s="2"/>
      <c r="I1914" s="2"/>
      <c r="J1914" s="2"/>
      <c r="K1914" s="2"/>
      <c r="L1914" s="2"/>
      <c r="M1914" s="4"/>
    </row>
    <row r="1915" spans="1:13" s="9" customFormat="1" x14ac:dyDescent="0.2">
      <c r="A1915" s="4"/>
      <c r="B1915" s="4"/>
      <c r="C1915" s="4"/>
      <c r="D1915" s="2"/>
      <c r="E1915" s="2"/>
      <c r="F1915" s="51"/>
      <c r="G1915" s="2"/>
      <c r="H1915" s="2"/>
      <c r="I1915" s="2"/>
      <c r="J1915" s="2"/>
      <c r="K1915" s="2"/>
      <c r="L1915" s="2"/>
      <c r="M1915" s="4"/>
    </row>
    <row r="1916" spans="1:13" s="9" customFormat="1" x14ac:dyDescent="0.2">
      <c r="A1916" s="4"/>
      <c r="B1916" s="4"/>
      <c r="C1916" s="4"/>
      <c r="D1916" s="2"/>
      <c r="E1916" s="2"/>
      <c r="F1916" s="51"/>
      <c r="G1916" s="2"/>
      <c r="H1916" s="2"/>
      <c r="I1916" s="2"/>
      <c r="J1916" s="2"/>
      <c r="K1916" s="2"/>
      <c r="L1916" s="2"/>
      <c r="M1916" s="4"/>
    </row>
    <row r="1917" spans="1:13" s="9" customFormat="1" x14ac:dyDescent="0.2">
      <c r="A1917" s="4"/>
      <c r="B1917" s="4"/>
      <c r="C1917" s="4"/>
      <c r="D1917" s="2"/>
      <c r="E1917" s="2"/>
      <c r="F1917" s="51"/>
      <c r="G1917" s="2"/>
      <c r="H1917" s="2"/>
      <c r="I1917" s="2"/>
      <c r="J1917" s="2"/>
      <c r="K1917" s="2"/>
      <c r="L1917" s="2"/>
      <c r="M1917" s="4"/>
    </row>
    <row r="1918" spans="1:13" s="9" customFormat="1" x14ac:dyDescent="0.2">
      <c r="A1918" s="4"/>
      <c r="B1918" s="4"/>
      <c r="C1918" s="4"/>
      <c r="D1918" s="2"/>
      <c r="E1918" s="2"/>
      <c r="F1918" s="51"/>
      <c r="G1918" s="2"/>
      <c r="H1918" s="2"/>
      <c r="I1918" s="2"/>
      <c r="J1918" s="2"/>
      <c r="K1918" s="2"/>
      <c r="L1918" s="2"/>
      <c r="M1918" s="4"/>
    </row>
    <row r="1919" spans="1:13" s="9" customFormat="1" x14ac:dyDescent="0.2">
      <c r="A1919" s="4"/>
      <c r="B1919" s="4"/>
      <c r="C1919" s="4"/>
      <c r="D1919" s="2"/>
      <c r="E1919" s="2"/>
      <c r="F1919" s="51"/>
      <c r="G1919" s="2"/>
      <c r="H1919" s="2"/>
      <c r="I1919" s="2"/>
      <c r="J1919" s="2"/>
      <c r="K1919" s="2"/>
      <c r="L1919" s="2"/>
      <c r="M1919" s="4"/>
    </row>
    <row r="1920" spans="1:13" s="9" customFormat="1" x14ac:dyDescent="0.2">
      <c r="A1920" s="4"/>
      <c r="B1920" s="4"/>
      <c r="C1920" s="4"/>
      <c r="D1920" s="2"/>
      <c r="E1920" s="2"/>
      <c r="F1920" s="51"/>
      <c r="G1920" s="2"/>
      <c r="H1920" s="2"/>
      <c r="I1920" s="2"/>
      <c r="J1920" s="2"/>
      <c r="K1920" s="2"/>
      <c r="L1920" s="2"/>
      <c r="M1920" s="4"/>
    </row>
    <row r="1921" spans="1:13" s="9" customFormat="1" x14ac:dyDescent="0.2">
      <c r="A1921" s="4"/>
      <c r="B1921" s="4"/>
      <c r="C1921" s="4"/>
      <c r="D1921" s="2"/>
      <c r="E1921" s="2"/>
      <c r="F1921" s="51"/>
      <c r="G1921" s="2"/>
      <c r="H1921" s="2"/>
      <c r="I1921" s="2"/>
      <c r="J1921" s="2"/>
      <c r="K1921" s="2"/>
      <c r="L1921" s="2"/>
      <c r="M1921" s="4"/>
    </row>
    <row r="1922" spans="1:13" s="9" customFormat="1" x14ac:dyDescent="0.2">
      <c r="A1922" s="4"/>
      <c r="B1922" s="4"/>
      <c r="C1922" s="4"/>
      <c r="D1922" s="2"/>
      <c r="E1922" s="2"/>
      <c r="F1922" s="51"/>
      <c r="G1922" s="2"/>
      <c r="H1922" s="2"/>
      <c r="I1922" s="2"/>
      <c r="J1922" s="2"/>
      <c r="K1922" s="2"/>
      <c r="L1922" s="2"/>
      <c r="M1922" s="4"/>
    </row>
    <row r="1923" spans="1:13" s="9" customFormat="1" x14ac:dyDescent="0.2">
      <c r="A1923" s="4"/>
      <c r="B1923" s="4"/>
      <c r="C1923" s="4"/>
      <c r="D1923" s="2"/>
      <c r="E1923" s="2"/>
      <c r="F1923" s="51"/>
      <c r="G1923" s="2"/>
      <c r="H1923" s="2"/>
      <c r="I1923" s="2"/>
      <c r="J1923" s="2"/>
      <c r="K1923" s="2"/>
      <c r="L1923" s="2"/>
      <c r="M1923" s="4"/>
    </row>
    <row r="1924" spans="1:13" s="9" customFormat="1" x14ac:dyDescent="0.2">
      <c r="A1924" s="4"/>
      <c r="B1924" s="4"/>
      <c r="C1924" s="4"/>
      <c r="D1924" s="2"/>
      <c r="E1924" s="2"/>
      <c r="F1924" s="51"/>
      <c r="G1924" s="2"/>
      <c r="H1924" s="2"/>
      <c r="I1924" s="2"/>
      <c r="J1924" s="2"/>
      <c r="K1924" s="2"/>
      <c r="L1924" s="2"/>
      <c r="M1924" s="4"/>
    </row>
    <row r="1925" spans="1:13" s="9" customFormat="1" x14ac:dyDescent="0.2">
      <c r="A1925" s="4"/>
      <c r="B1925" s="4"/>
      <c r="C1925" s="4"/>
      <c r="D1925" s="2"/>
      <c r="E1925" s="2"/>
      <c r="F1925" s="51"/>
      <c r="G1925" s="2"/>
      <c r="H1925" s="2"/>
      <c r="I1925" s="2"/>
      <c r="J1925" s="2"/>
      <c r="K1925" s="2"/>
      <c r="L1925" s="2"/>
      <c r="M1925" s="4"/>
    </row>
    <row r="1926" spans="1:13" s="9" customFormat="1" x14ac:dyDescent="0.2">
      <c r="A1926" s="4"/>
      <c r="B1926" s="4"/>
      <c r="C1926" s="4"/>
      <c r="D1926" s="2"/>
      <c r="E1926" s="2"/>
      <c r="F1926" s="51"/>
      <c r="G1926" s="2"/>
      <c r="H1926" s="2"/>
      <c r="I1926" s="2"/>
      <c r="J1926" s="2"/>
      <c r="K1926" s="2"/>
      <c r="L1926" s="2"/>
      <c r="M1926" s="4"/>
    </row>
    <row r="1927" spans="1:13" s="9" customFormat="1" x14ac:dyDescent="0.2">
      <c r="A1927" s="4"/>
      <c r="B1927" s="4"/>
      <c r="C1927" s="4"/>
      <c r="D1927" s="2"/>
      <c r="E1927" s="2"/>
      <c r="F1927" s="51"/>
      <c r="G1927" s="2"/>
      <c r="H1927" s="2"/>
      <c r="I1927" s="2"/>
      <c r="J1927" s="2"/>
      <c r="K1927" s="2"/>
      <c r="L1927" s="2"/>
      <c r="M1927" s="4"/>
    </row>
    <row r="1928" spans="1:13" s="9" customFormat="1" x14ac:dyDescent="0.2">
      <c r="A1928" s="4"/>
      <c r="B1928" s="4"/>
      <c r="C1928" s="4"/>
      <c r="D1928" s="2"/>
      <c r="E1928" s="2"/>
      <c r="F1928" s="51"/>
      <c r="G1928" s="2"/>
      <c r="H1928" s="2"/>
      <c r="I1928" s="2"/>
      <c r="J1928" s="2"/>
      <c r="K1928" s="2"/>
      <c r="L1928" s="2"/>
      <c r="M1928" s="4"/>
    </row>
    <row r="1929" spans="1:13" s="9" customFormat="1" x14ac:dyDescent="0.2">
      <c r="A1929" s="4"/>
      <c r="B1929" s="4"/>
      <c r="C1929" s="4"/>
      <c r="D1929" s="2"/>
      <c r="E1929" s="2"/>
      <c r="F1929" s="51"/>
      <c r="G1929" s="2"/>
      <c r="H1929" s="2"/>
      <c r="I1929" s="2"/>
      <c r="J1929" s="2"/>
      <c r="K1929" s="2"/>
      <c r="L1929" s="2"/>
      <c r="M1929" s="4"/>
    </row>
    <row r="1930" spans="1:13" s="9" customFormat="1" x14ac:dyDescent="0.2">
      <c r="A1930" s="4"/>
      <c r="B1930" s="4"/>
      <c r="C1930" s="4"/>
      <c r="D1930" s="2"/>
      <c r="E1930" s="2"/>
      <c r="F1930" s="51"/>
      <c r="G1930" s="2"/>
      <c r="H1930" s="2"/>
      <c r="I1930" s="2"/>
      <c r="J1930" s="2"/>
      <c r="K1930" s="2"/>
      <c r="L1930" s="2"/>
      <c r="M1930" s="4"/>
    </row>
    <row r="1931" spans="1:13" s="9" customFormat="1" x14ac:dyDescent="0.2">
      <c r="A1931" s="4"/>
      <c r="B1931" s="4"/>
      <c r="C1931" s="4"/>
      <c r="D1931" s="2"/>
      <c r="E1931" s="2"/>
      <c r="F1931" s="51"/>
      <c r="G1931" s="2"/>
      <c r="H1931" s="2"/>
      <c r="I1931" s="2"/>
      <c r="J1931" s="2"/>
      <c r="K1931" s="2"/>
      <c r="L1931" s="2"/>
      <c r="M1931" s="4"/>
    </row>
    <row r="1932" spans="1:13" s="9" customFormat="1" x14ac:dyDescent="0.2">
      <c r="A1932" s="4"/>
      <c r="B1932" s="4"/>
      <c r="C1932" s="4"/>
      <c r="D1932" s="2"/>
      <c r="E1932" s="2"/>
      <c r="F1932" s="51"/>
      <c r="G1932" s="2"/>
      <c r="H1932" s="2"/>
      <c r="I1932" s="2"/>
      <c r="J1932" s="2"/>
      <c r="K1932" s="2"/>
      <c r="L1932" s="2"/>
      <c r="M1932" s="4"/>
    </row>
    <row r="1933" spans="1:13" s="9" customFormat="1" x14ac:dyDescent="0.2">
      <c r="A1933" s="4"/>
      <c r="B1933" s="4"/>
      <c r="C1933" s="4"/>
      <c r="D1933" s="2"/>
      <c r="E1933" s="2"/>
      <c r="F1933" s="51"/>
      <c r="G1933" s="2"/>
      <c r="H1933" s="2"/>
      <c r="I1933" s="2"/>
      <c r="J1933" s="2"/>
      <c r="K1933" s="2"/>
      <c r="L1933" s="2"/>
      <c r="M1933" s="4"/>
    </row>
    <row r="1934" spans="1:13" s="9" customFormat="1" x14ac:dyDescent="0.2">
      <c r="A1934" s="4"/>
      <c r="B1934" s="4"/>
      <c r="C1934" s="4"/>
      <c r="D1934" s="2"/>
      <c r="E1934" s="2"/>
      <c r="F1934" s="51"/>
      <c r="G1934" s="2"/>
      <c r="H1934" s="2"/>
      <c r="I1934" s="2"/>
      <c r="J1934" s="2"/>
      <c r="K1934" s="2"/>
      <c r="L1934" s="2"/>
      <c r="M1934" s="4"/>
    </row>
    <row r="1935" spans="1:13" s="9" customFormat="1" x14ac:dyDescent="0.2">
      <c r="A1935" s="4"/>
      <c r="B1935" s="4"/>
      <c r="C1935" s="4"/>
      <c r="D1935" s="2"/>
      <c r="E1935" s="2"/>
      <c r="F1935" s="51"/>
      <c r="G1935" s="2"/>
      <c r="H1935" s="2"/>
      <c r="I1935" s="2"/>
      <c r="J1935" s="2"/>
      <c r="K1935" s="2"/>
      <c r="L1935" s="2"/>
      <c r="M1935" s="4"/>
    </row>
    <row r="1936" spans="1:13" s="9" customFormat="1" x14ac:dyDescent="0.2">
      <c r="A1936" s="4"/>
      <c r="B1936" s="4"/>
      <c r="C1936" s="4"/>
      <c r="D1936" s="2"/>
      <c r="E1936" s="2"/>
      <c r="F1936" s="51"/>
      <c r="G1936" s="2"/>
      <c r="H1936" s="2"/>
      <c r="I1936" s="2"/>
      <c r="J1936" s="2"/>
      <c r="K1936" s="2"/>
      <c r="L1936" s="2"/>
      <c r="M1936" s="4"/>
    </row>
    <row r="1937" spans="1:13" s="9" customFormat="1" x14ac:dyDescent="0.2">
      <c r="A1937" s="4"/>
      <c r="B1937" s="4"/>
      <c r="C1937" s="4"/>
      <c r="D1937" s="2"/>
      <c r="E1937" s="2"/>
      <c r="F1937" s="51"/>
      <c r="G1937" s="2"/>
      <c r="H1937" s="2"/>
      <c r="I1937" s="2"/>
      <c r="J1937" s="2"/>
      <c r="K1937" s="2"/>
      <c r="L1937" s="2"/>
      <c r="M1937" s="4"/>
    </row>
    <row r="1938" spans="1:13" s="9" customFormat="1" x14ac:dyDescent="0.2">
      <c r="A1938" s="4"/>
      <c r="B1938" s="4"/>
      <c r="C1938" s="4"/>
      <c r="D1938" s="2"/>
      <c r="E1938" s="2"/>
      <c r="F1938" s="51"/>
      <c r="G1938" s="2"/>
      <c r="H1938" s="2"/>
      <c r="I1938" s="2"/>
      <c r="J1938" s="2"/>
      <c r="K1938" s="2"/>
      <c r="L1938" s="2"/>
      <c r="M1938" s="4"/>
    </row>
    <row r="1939" spans="1:13" s="9" customFormat="1" x14ac:dyDescent="0.2">
      <c r="A1939" s="4"/>
      <c r="B1939" s="4"/>
      <c r="C1939" s="4"/>
      <c r="D1939" s="2"/>
      <c r="E1939" s="2"/>
      <c r="F1939" s="51"/>
      <c r="G1939" s="2"/>
      <c r="H1939" s="2"/>
      <c r="I1939" s="2"/>
      <c r="J1939" s="2"/>
      <c r="K1939" s="2"/>
      <c r="L1939" s="2"/>
      <c r="M1939" s="4"/>
    </row>
    <row r="1940" spans="1:13" s="9" customFormat="1" x14ac:dyDescent="0.2">
      <c r="A1940" s="4"/>
      <c r="B1940" s="4"/>
      <c r="C1940" s="4"/>
      <c r="D1940" s="2"/>
      <c r="E1940" s="2"/>
      <c r="F1940" s="51"/>
      <c r="G1940" s="2"/>
      <c r="H1940" s="2"/>
      <c r="I1940" s="2"/>
      <c r="J1940" s="2"/>
      <c r="K1940" s="2"/>
      <c r="L1940" s="2"/>
      <c r="M1940" s="4"/>
    </row>
    <row r="1941" spans="1:13" s="9" customFormat="1" x14ac:dyDescent="0.2">
      <c r="A1941" s="4"/>
      <c r="B1941" s="4"/>
      <c r="C1941" s="4"/>
      <c r="D1941" s="2"/>
      <c r="E1941" s="2"/>
      <c r="F1941" s="51"/>
      <c r="G1941" s="2"/>
      <c r="H1941" s="2"/>
      <c r="I1941" s="2"/>
      <c r="J1941" s="2"/>
      <c r="K1941" s="2"/>
      <c r="L1941" s="2"/>
      <c r="M1941" s="4"/>
    </row>
    <row r="1942" spans="1:13" s="9" customFormat="1" x14ac:dyDescent="0.2">
      <c r="A1942" s="4"/>
      <c r="B1942" s="4"/>
      <c r="C1942" s="4"/>
      <c r="D1942" s="2"/>
      <c r="E1942" s="2"/>
      <c r="F1942" s="51"/>
      <c r="G1942" s="2"/>
      <c r="H1942" s="2"/>
      <c r="I1942" s="2"/>
      <c r="J1942" s="2"/>
      <c r="K1942" s="2"/>
      <c r="L1942" s="2"/>
      <c r="M1942" s="4"/>
    </row>
    <row r="1943" spans="1:13" s="9" customFormat="1" x14ac:dyDescent="0.2">
      <c r="A1943" s="4"/>
      <c r="B1943" s="4"/>
      <c r="C1943" s="4"/>
      <c r="D1943" s="2"/>
      <c r="E1943" s="2"/>
      <c r="F1943" s="51"/>
      <c r="G1943" s="2"/>
      <c r="H1943" s="2"/>
      <c r="I1943" s="2"/>
      <c r="J1943" s="2"/>
      <c r="K1943" s="2"/>
      <c r="L1943" s="2"/>
      <c r="M1943" s="4"/>
    </row>
    <row r="1944" spans="1:13" s="9" customFormat="1" x14ac:dyDescent="0.2">
      <c r="A1944" s="4"/>
      <c r="B1944" s="4"/>
      <c r="C1944" s="4"/>
      <c r="D1944" s="2"/>
      <c r="E1944" s="2"/>
      <c r="F1944" s="51"/>
      <c r="G1944" s="2"/>
      <c r="H1944" s="2"/>
      <c r="I1944" s="2"/>
      <c r="J1944" s="2"/>
      <c r="K1944" s="2"/>
      <c r="L1944" s="2"/>
      <c r="M1944" s="4"/>
    </row>
    <row r="1945" spans="1:13" s="9" customFormat="1" x14ac:dyDescent="0.2">
      <c r="A1945" s="4"/>
      <c r="B1945" s="4"/>
      <c r="C1945" s="4"/>
      <c r="D1945" s="2"/>
      <c r="E1945" s="2"/>
      <c r="F1945" s="51"/>
      <c r="G1945" s="2"/>
      <c r="H1945" s="2"/>
      <c r="I1945" s="2"/>
      <c r="J1945" s="2"/>
      <c r="K1945" s="2"/>
      <c r="L1945" s="2"/>
      <c r="M1945" s="4"/>
    </row>
    <row r="1946" spans="1:13" s="9" customFormat="1" x14ac:dyDescent="0.2">
      <c r="A1946" s="4"/>
      <c r="B1946" s="4"/>
      <c r="C1946" s="4"/>
      <c r="D1946" s="2"/>
      <c r="E1946" s="2"/>
      <c r="F1946" s="51"/>
      <c r="G1946" s="2"/>
      <c r="H1946" s="2"/>
      <c r="I1946" s="2"/>
      <c r="J1946" s="2"/>
      <c r="K1946" s="2"/>
      <c r="L1946" s="2"/>
      <c r="M1946" s="4"/>
    </row>
    <row r="1947" spans="1:13" s="9" customFormat="1" x14ac:dyDescent="0.2">
      <c r="A1947" s="4"/>
      <c r="B1947" s="4"/>
      <c r="C1947" s="4"/>
      <c r="D1947" s="2"/>
      <c r="E1947" s="2"/>
      <c r="F1947" s="51"/>
      <c r="G1947" s="2"/>
      <c r="H1947" s="2"/>
      <c r="I1947" s="2"/>
      <c r="J1947" s="2"/>
      <c r="K1947" s="2"/>
      <c r="L1947" s="2"/>
      <c r="M1947" s="4"/>
    </row>
    <row r="1948" spans="1:13" s="9" customFormat="1" x14ac:dyDescent="0.2">
      <c r="A1948" s="4"/>
      <c r="B1948" s="4"/>
      <c r="C1948" s="4"/>
      <c r="D1948" s="2"/>
      <c r="E1948" s="2"/>
      <c r="F1948" s="51"/>
      <c r="G1948" s="2"/>
      <c r="H1948" s="2"/>
      <c r="I1948" s="2"/>
      <c r="J1948" s="2"/>
      <c r="K1948" s="2"/>
      <c r="L1948" s="2"/>
      <c r="M1948" s="4"/>
    </row>
    <row r="1949" spans="1:13" s="9" customFormat="1" x14ac:dyDescent="0.2">
      <c r="A1949" s="4"/>
      <c r="B1949" s="4"/>
      <c r="C1949" s="4"/>
      <c r="D1949" s="2"/>
      <c r="E1949" s="2"/>
      <c r="F1949" s="51"/>
      <c r="G1949" s="2"/>
      <c r="H1949" s="2"/>
      <c r="I1949" s="2"/>
      <c r="J1949" s="2"/>
      <c r="K1949" s="2"/>
      <c r="L1949" s="2"/>
      <c r="M1949" s="4"/>
    </row>
    <row r="1950" spans="1:13" s="9" customFormat="1" x14ac:dyDescent="0.2">
      <c r="A1950" s="4"/>
      <c r="B1950" s="4"/>
      <c r="C1950" s="4"/>
      <c r="D1950" s="2"/>
      <c r="E1950" s="2"/>
      <c r="F1950" s="51"/>
      <c r="G1950" s="2"/>
      <c r="H1950" s="2"/>
      <c r="I1950" s="2"/>
      <c r="J1950" s="2"/>
      <c r="K1950" s="2"/>
      <c r="L1950" s="2"/>
      <c r="M1950" s="4"/>
    </row>
    <row r="1951" spans="1:13" s="9" customFormat="1" x14ac:dyDescent="0.2">
      <c r="A1951" s="4"/>
      <c r="B1951" s="4"/>
      <c r="C1951" s="4"/>
      <c r="D1951" s="2"/>
      <c r="E1951" s="2"/>
      <c r="F1951" s="51"/>
      <c r="G1951" s="2"/>
      <c r="H1951" s="2"/>
      <c r="I1951" s="2"/>
      <c r="J1951" s="2"/>
      <c r="K1951" s="2"/>
      <c r="L1951" s="2"/>
      <c r="M1951" s="4"/>
    </row>
    <row r="1952" spans="1:13" s="9" customFormat="1" x14ac:dyDescent="0.2">
      <c r="A1952" s="4"/>
      <c r="B1952" s="4"/>
      <c r="C1952" s="4"/>
      <c r="D1952" s="2"/>
      <c r="E1952" s="2"/>
      <c r="F1952" s="51"/>
      <c r="G1952" s="2"/>
      <c r="H1952" s="2"/>
      <c r="I1952" s="2"/>
      <c r="J1952" s="2"/>
      <c r="K1952" s="2"/>
      <c r="L1952" s="2"/>
      <c r="M1952" s="4"/>
    </row>
    <row r="1953" spans="1:13" s="9" customFormat="1" x14ac:dyDescent="0.2">
      <c r="A1953" s="4"/>
      <c r="B1953" s="4"/>
      <c r="C1953" s="4"/>
      <c r="D1953" s="2"/>
      <c r="E1953" s="2"/>
      <c r="F1953" s="51"/>
      <c r="G1953" s="2"/>
      <c r="H1953" s="2"/>
      <c r="I1953" s="2"/>
      <c r="J1953" s="2"/>
      <c r="K1953" s="2"/>
      <c r="L1953" s="2"/>
      <c r="M1953" s="4"/>
    </row>
    <row r="1954" spans="1:13" s="9" customFormat="1" x14ac:dyDescent="0.2">
      <c r="A1954" s="4"/>
      <c r="B1954" s="4"/>
      <c r="C1954" s="4"/>
      <c r="D1954" s="2"/>
      <c r="E1954" s="2"/>
      <c r="F1954" s="51"/>
      <c r="G1954" s="2"/>
      <c r="H1954" s="2"/>
      <c r="I1954" s="2"/>
      <c r="J1954" s="2"/>
      <c r="K1954" s="2"/>
      <c r="L1954" s="2"/>
      <c r="M1954" s="4"/>
    </row>
    <row r="1955" spans="1:13" s="9" customFormat="1" x14ac:dyDescent="0.2">
      <c r="A1955" s="4"/>
      <c r="B1955" s="4"/>
      <c r="C1955" s="4"/>
      <c r="D1955" s="2"/>
      <c r="E1955" s="2"/>
      <c r="F1955" s="51"/>
      <c r="G1955" s="2"/>
      <c r="H1955" s="2"/>
      <c r="I1955" s="2"/>
      <c r="J1955" s="2"/>
      <c r="K1955" s="2"/>
      <c r="L1955" s="2"/>
      <c r="M1955" s="4"/>
    </row>
    <row r="1956" spans="1:13" s="9" customFormat="1" x14ac:dyDescent="0.2">
      <c r="A1956" s="4"/>
      <c r="B1956" s="4"/>
      <c r="C1956" s="4"/>
      <c r="D1956" s="2"/>
      <c r="E1956" s="2"/>
      <c r="F1956" s="51"/>
      <c r="G1956" s="2"/>
      <c r="H1956" s="2"/>
      <c r="I1956" s="2"/>
      <c r="J1956" s="2"/>
      <c r="K1956" s="2"/>
      <c r="L1956" s="2"/>
      <c r="M1956" s="4"/>
    </row>
    <row r="1957" spans="1:13" s="9" customFormat="1" x14ac:dyDescent="0.2">
      <c r="A1957" s="4"/>
      <c r="B1957" s="4"/>
      <c r="C1957" s="4"/>
      <c r="D1957" s="2"/>
      <c r="E1957" s="2"/>
      <c r="F1957" s="51"/>
      <c r="G1957" s="2"/>
      <c r="H1957" s="2"/>
      <c r="I1957" s="2"/>
      <c r="J1957" s="2"/>
      <c r="K1957" s="2"/>
      <c r="L1957" s="2"/>
      <c r="M1957" s="4"/>
    </row>
    <row r="1958" spans="1:13" s="9" customFormat="1" x14ac:dyDescent="0.2">
      <c r="A1958" s="4"/>
      <c r="B1958" s="4"/>
      <c r="C1958" s="4"/>
      <c r="D1958" s="2"/>
      <c r="E1958" s="2"/>
      <c r="F1958" s="51"/>
      <c r="G1958" s="2"/>
      <c r="H1958" s="2"/>
      <c r="I1958" s="2"/>
      <c r="J1958" s="2"/>
      <c r="K1958" s="2"/>
      <c r="L1958" s="2"/>
      <c r="M1958" s="4"/>
    </row>
    <row r="1959" spans="1:13" s="9" customFormat="1" x14ac:dyDescent="0.2">
      <c r="A1959" s="4"/>
      <c r="B1959" s="4"/>
      <c r="C1959" s="4"/>
      <c r="D1959" s="2"/>
      <c r="E1959" s="2"/>
      <c r="F1959" s="51"/>
      <c r="G1959" s="2"/>
      <c r="H1959" s="2"/>
      <c r="I1959" s="2"/>
      <c r="J1959" s="2"/>
      <c r="K1959" s="2"/>
      <c r="L1959" s="2"/>
      <c r="M1959" s="4"/>
    </row>
    <row r="1960" spans="1:13" s="9" customFormat="1" x14ac:dyDescent="0.2">
      <c r="A1960" s="4"/>
      <c r="B1960" s="4"/>
      <c r="C1960" s="4"/>
      <c r="D1960" s="2"/>
      <c r="E1960" s="2"/>
      <c r="F1960" s="51"/>
      <c r="G1960" s="2"/>
      <c r="H1960" s="2"/>
      <c r="I1960" s="2"/>
      <c r="J1960" s="2"/>
      <c r="K1960" s="2"/>
      <c r="L1960" s="2"/>
      <c r="M1960" s="4"/>
    </row>
    <row r="1961" spans="1:13" s="9" customFormat="1" x14ac:dyDescent="0.2">
      <c r="A1961" s="4"/>
      <c r="B1961" s="4"/>
      <c r="C1961" s="4"/>
      <c r="D1961" s="2"/>
      <c r="E1961" s="2"/>
      <c r="F1961" s="51"/>
      <c r="G1961" s="2"/>
      <c r="H1961" s="2"/>
      <c r="I1961" s="2"/>
      <c r="J1961" s="2"/>
      <c r="K1961" s="2"/>
      <c r="L1961" s="2"/>
      <c r="M1961" s="4"/>
    </row>
    <row r="1962" spans="1:13" s="9" customFormat="1" x14ac:dyDescent="0.2">
      <c r="A1962" s="4"/>
      <c r="B1962" s="4"/>
      <c r="C1962" s="4"/>
      <c r="D1962" s="2"/>
      <c r="E1962" s="2"/>
      <c r="F1962" s="51"/>
      <c r="G1962" s="2"/>
      <c r="H1962" s="2"/>
      <c r="I1962" s="2"/>
      <c r="J1962" s="2"/>
      <c r="K1962" s="2"/>
      <c r="L1962" s="2"/>
      <c r="M1962" s="4"/>
    </row>
    <row r="1963" spans="1:13" s="9" customFormat="1" x14ac:dyDescent="0.2">
      <c r="A1963" s="4"/>
      <c r="B1963" s="4"/>
      <c r="C1963" s="4"/>
      <c r="D1963" s="2"/>
      <c r="E1963" s="2"/>
      <c r="F1963" s="51"/>
      <c r="G1963" s="2"/>
      <c r="H1963" s="2"/>
      <c r="I1963" s="2"/>
      <c r="J1963" s="2"/>
      <c r="K1963" s="2"/>
      <c r="L1963" s="2"/>
      <c r="M1963" s="4"/>
    </row>
    <row r="1964" spans="1:13" s="9" customFormat="1" x14ac:dyDescent="0.2">
      <c r="A1964" s="4"/>
      <c r="B1964" s="4"/>
      <c r="C1964" s="4"/>
      <c r="D1964" s="2"/>
      <c r="E1964" s="2"/>
      <c r="F1964" s="51"/>
      <c r="G1964" s="2"/>
      <c r="H1964" s="2"/>
      <c r="I1964" s="2"/>
      <c r="J1964" s="2"/>
      <c r="K1964" s="2"/>
      <c r="L1964" s="2"/>
      <c r="M1964" s="4"/>
    </row>
    <row r="1965" spans="1:13" s="9" customFormat="1" x14ac:dyDescent="0.2">
      <c r="A1965" s="4"/>
      <c r="B1965" s="4"/>
      <c r="C1965" s="4"/>
      <c r="D1965" s="2"/>
      <c r="E1965" s="2"/>
      <c r="F1965" s="51"/>
      <c r="G1965" s="2"/>
      <c r="H1965" s="2"/>
      <c r="I1965" s="2"/>
      <c r="J1965" s="2"/>
      <c r="K1965" s="2"/>
      <c r="L1965" s="2"/>
      <c r="M1965" s="4"/>
    </row>
    <row r="1966" spans="1:13" s="9" customFormat="1" x14ac:dyDescent="0.2">
      <c r="A1966" s="4"/>
      <c r="B1966" s="4"/>
      <c r="C1966" s="4"/>
      <c r="D1966" s="2"/>
      <c r="E1966" s="2"/>
      <c r="F1966" s="51"/>
      <c r="G1966" s="2"/>
      <c r="H1966" s="2"/>
      <c r="I1966" s="2"/>
      <c r="J1966" s="2"/>
      <c r="K1966" s="2"/>
      <c r="L1966" s="2"/>
      <c r="M1966" s="4"/>
    </row>
    <row r="1967" spans="1:13" s="9" customFormat="1" x14ac:dyDescent="0.2">
      <c r="A1967" s="4"/>
      <c r="B1967" s="4"/>
      <c r="C1967" s="4"/>
      <c r="D1967" s="2"/>
      <c r="E1967" s="2"/>
      <c r="F1967" s="51"/>
      <c r="G1967" s="2"/>
      <c r="H1967" s="2"/>
      <c r="I1967" s="2"/>
      <c r="J1967" s="2"/>
      <c r="K1967" s="2"/>
      <c r="L1967" s="2"/>
      <c r="M1967" s="4"/>
    </row>
    <row r="1968" spans="1:13" s="9" customFormat="1" x14ac:dyDescent="0.2">
      <c r="A1968" s="4"/>
      <c r="B1968" s="4"/>
      <c r="C1968" s="4"/>
      <c r="D1968" s="2"/>
      <c r="E1968" s="2"/>
      <c r="F1968" s="51"/>
      <c r="G1968" s="2"/>
      <c r="H1968" s="2"/>
      <c r="I1968" s="2"/>
      <c r="J1968" s="2"/>
      <c r="K1968" s="2"/>
      <c r="L1968" s="2"/>
      <c r="M1968" s="4"/>
    </row>
    <row r="1969" spans="1:13" s="9" customFormat="1" x14ac:dyDescent="0.2">
      <c r="A1969" s="4"/>
      <c r="B1969" s="4"/>
      <c r="C1969" s="4"/>
      <c r="D1969" s="2"/>
      <c r="E1969" s="2"/>
      <c r="F1969" s="51"/>
      <c r="G1969" s="2"/>
      <c r="H1969" s="2"/>
      <c r="I1969" s="2"/>
      <c r="J1969" s="2"/>
      <c r="K1969" s="2"/>
      <c r="L1969" s="2"/>
      <c r="M1969" s="4"/>
    </row>
    <row r="1970" spans="1:13" s="9" customFormat="1" x14ac:dyDescent="0.2">
      <c r="A1970" s="4"/>
      <c r="B1970" s="4"/>
      <c r="C1970" s="4"/>
      <c r="D1970" s="2"/>
      <c r="E1970" s="2"/>
      <c r="F1970" s="51"/>
      <c r="G1970" s="2"/>
      <c r="H1970" s="2"/>
      <c r="I1970" s="2"/>
      <c r="J1970" s="2"/>
      <c r="K1970" s="2"/>
      <c r="L1970" s="2"/>
      <c r="M1970" s="4"/>
    </row>
    <row r="1971" spans="1:13" s="9" customFormat="1" x14ac:dyDescent="0.2">
      <c r="A1971" s="4"/>
      <c r="B1971" s="4"/>
      <c r="C1971" s="4"/>
      <c r="D1971" s="2"/>
      <c r="E1971" s="2"/>
      <c r="F1971" s="51"/>
      <c r="G1971" s="2"/>
      <c r="H1971" s="2"/>
      <c r="I1971" s="2"/>
      <c r="J1971" s="2"/>
      <c r="K1971" s="2"/>
      <c r="L1971" s="2"/>
      <c r="M1971" s="4"/>
    </row>
    <row r="1972" spans="1:13" s="9" customFormat="1" x14ac:dyDescent="0.2">
      <c r="A1972" s="4"/>
      <c r="B1972" s="4"/>
      <c r="C1972" s="4"/>
      <c r="D1972" s="2"/>
      <c r="E1972" s="2"/>
      <c r="F1972" s="51"/>
      <c r="G1972" s="2"/>
      <c r="H1972" s="2"/>
      <c r="I1972" s="2"/>
      <c r="J1972" s="2"/>
      <c r="K1972" s="2"/>
      <c r="L1972" s="2"/>
      <c r="M1972" s="4"/>
    </row>
    <row r="1973" spans="1:13" s="9" customFormat="1" x14ac:dyDescent="0.2">
      <c r="A1973" s="4"/>
      <c r="B1973" s="4"/>
      <c r="C1973" s="4"/>
      <c r="D1973" s="2"/>
      <c r="E1973" s="2"/>
      <c r="F1973" s="51"/>
      <c r="G1973" s="2"/>
      <c r="H1973" s="2"/>
      <c r="I1973" s="2"/>
      <c r="J1973" s="2"/>
      <c r="K1973" s="2"/>
      <c r="L1973" s="2"/>
      <c r="M1973" s="4"/>
    </row>
    <row r="1974" spans="1:13" s="9" customFormat="1" x14ac:dyDescent="0.2">
      <c r="A1974" s="4"/>
      <c r="B1974" s="4"/>
      <c r="C1974" s="4"/>
      <c r="D1974" s="2"/>
      <c r="E1974" s="2"/>
      <c r="F1974" s="51"/>
      <c r="G1974" s="2"/>
      <c r="H1974" s="2"/>
      <c r="I1974" s="2"/>
      <c r="J1974" s="2"/>
      <c r="K1974" s="2"/>
      <c r="L1974" s="2"/>
      <c r="M1974" s="4"/>
    </row>
    <row r="1975" spans="1:13" s="9" customFormat="1" x14ac:dyDescent="0.2">
      <c r="A1975" s="4"/>
      <c r="B1975" s="4"/>
      <c r="C1975" s="4"/>
      <c r="D1975" s="2"/>
      <c r="E1975" s="2"/>
      <c r="F1975" s="51"/>
      <c r="G1975" s="2"/>
      <c r="H1975" s="2"/>
      <c r="I1975" s="2"/>
      <c r="J1975" s="2"/>
      <c r="K1975" s="2"/>
      <c r="L1975" s="2"/>
      <c r="M1975" s="4"/>
    </row>
    <row r="1976" spans="1:13" s="9" customFormat="1" x14ac:dyDescent="0.2">
      <c r="A1976" s="4"/>
      <c r="B1976" s="4"/>
      <c r="C1976" s="4"/>
      <c r="D1976" s="2"/>
      <c r="E1976" s="2"/>
      <c r="F1976" s="51"/>
      <c r="G1976" s="2"/>
      <c r="H1976" s="2"/>
      <c r="I1976" s="2"/>
      <c r="J1976" s="2"/>
      <c r="K1976" s="2"/>
      <c r="L1976" s="2"/>
      <c r="M1976" s="4"/>
    </row>
    <row r="1977" spans="1:13" s="9" customFormat="1" x14ac:dyDescent="0.2">
      <c r="A1977" s="4"/>
      <c r="B1977" s="4"/>
      <c r="C1977" s="4"/>
      <c r="D1977" s="2"/>
      <c r="E1977" s="2"/>
      <c r="F1977" s="51"/>
      <c r="G1977" s="2"/>
      <c r="H1977" s="2"/>
      <c r="I1977" s="2"/>
      <c r="J1977" s="2"/>
      <c r="K1977" s="2"/>
      <c r="L1977" s="2"/>
      <c r="M1977" s="4"/>
    </row>
    <row r="1978" spans="1:13" s="9" customFormat="1" x14ac:dyDescent="0.2">
      <c r="A1978" s="4"/>
      <c r="B1978" s="4"/>
      <c r="C1978" s="4"/>
      <c r="D1978" s="2"/>
      <c r="E1978" s="2"/>
      <c r="F1978" s="51"/>
      <c r="G1978" s="2"/>
      <c r="H1978" s="2"/>
      <c r="I1978" s="2"/>
      <c r="J1978" s="2"/>
      <c r="K1978" s="2"/>
      <c r="L1978" s="2"/>
      <c r="M1978" s="4"/>
    </row>
    <row r="1979" spans="1:13" s="9" customFormat="1" x14ac:dyDescent="0.2">
      <c r="A1979" s="4"/>
      <c r="B1979" s="4"/>
      <c r="C1979" s="4"/>
      <c r="D1979" s="2"/>
      <c r="E1979" s="2"/>
      <c r="F1979" s="51"/>
      <c r="G1979" s="2"/>
      <c r="H1979" s="2"/>
      <c r="I1979" s="2"/>
      <c r="J1979" s="2"/>
      <c r="K1979" s="2"/>
      <c r="L1979" s="2"/>
      <c r="M1979" s="4"/>
    </row>
    <row r="1980" spans="1:13" s="9" customFormat="1" x14ac:dyDescent="0.2">
      <c r="A1980" s="4"/>
      <c r="B1980" s="4"/>
      <c r="C1980" s="4"/>
      <c r="D1980" s="2"/>
      <c r="E1980" s="2"/>
      <c r="F1980" s="51"/>
      <c r="G1980" s="2"/>
      <c r="H1980" s="2"/>
      <c r="I1980" s="2"/>
      <c r="J1980" s="2"/>
      <c r="K1980" s="2"/>
      <c r="L1980" s="2"/>
      <c r="M1980" s="4"/>
    </row>
    <row r="1981" spans="1:13" s="9" customFormat="1" x14ac:dyDescent="0.2">
      <c r="A1981" s="4"/>
      <c r="B1981" s="4"/>
      <c r="C1981" s="4"/>
      <c r="D1981" s="2"/>
      <c r="E1981" s="2"/>
      <c r="F1981" s="51"/>
      <c r="G1981" s="2"/>
      <c r="H1981" s="2"/>
      <c r="I1981" s="2"/>
      <c r="J1981" s="2"/>
      <c r="K1981" s="2"/>
      <c r="L1981" s="2"/>
      <c r="M1981" s="4"/>
    </row>
    <row r="1982" spans="1:13" s="9" customFormat="1" x14ac:dyDescent="0.2">
      <c r="A1982" s="4"/>
      <c r="B1982" s="4"/>
      <c r="C1982" s="4"/>
      <c r="D1982" s="2"/>
      <c r="E1982" s="2"/>
      <c r="F1982" s="51"/>
      <c r="G1982" s="2"/>
      <c r="H1982" s="2"/>
      <c r="I1982" s="2"/>
      <c r="J1982" s="2"/>
      <c r="K1982" s="2"/>
      <c r="L1982" s="2"/>
      <c r="M1982" s="4"/>
    </row>
    <row r="1983" spans="1:13" s="9" customFormat="1" x14ac:dyDescent="0.2">
      <c r="A1983" s="4"/>
      <c r="B1983" s="4"/>
      <c r="C1983" s="4"/>
      <c r="D1983" s="2"/>
      <c r="E1983" s="2"/>
      <c r="F1983" s="51"/>
      <c r="G1983" s="2"/>
      <c r="H1983" s="2"/>
      <c r="I1983" s="2"/>
      <c r="J1983" s="2"/>
      <c r="K1983" s="2"/>
      <c r="L1983" s="2"/>
      <c r="M1983" s="4"/>
    </row>
    <row r="1984" spans="1:13" s="9" customFormat="1" x14ac:dyDescent="0.2">
      <c r="A1984" s="4"/>
      <c r="B1984" s="4"/>
      <c r="C1984" s="4"/>
      <c r="D1984" s="2"/>
      <c r="E1984" s="2"/>
      <c r="F1984" s="51"/>
      <c r="G1984" s="2"/>
      <c r="H1984" s="2"/>
      <c r="I1984" s="2"/>
      <c r="J1984" s="2"/>
      <c r="K1984" s="2"/>
      <c r="L1984" s="2"/>
      <c r="M1984" s="4"/>
    </row>
    <row r="1985" spans="1:13" s="9" customFormat="1" x14ac:dyDescent="0.2">
      <c r="A1985" s="4"/>
      <c r="B1985" s="4"/>
      <c r="C1985" s="4"/>
      <c r="D1985" s="2"/>
      <c r="E1985" s="2"/>
      <c r="F1985" s="51"/>
      <c r="G1985" s="2"/>
      <c r="H1985" s="2"/>
      <c r="I1985" s="2"/>
      <c r="J1985" s="2"/>
      <c r="K1985" s="2"/>
      <c r="L1985" s="2"/>
      <c r="M1985" s="4"/>
    </row>
    <row r="1986" spans="1:13" s="9" customFormat="1" x14ac:dyDescent="0.2">
      <c r="A1986" s="4"/>
      <c r="B1986" s="4"/>
      <c r="C1986" s="4"/>
      <c r="D1986" s="2"/>
      <c r="E1986" s="2"/>
      <c r="F1986" s="51"/>
      <c r="G1986" s="2"/>
      <c r="H1986" s="2"/>
      <c r="I1986" s="2"/>
      <c r="J1986" s="2"/>
      <c r="K1986" s="2"/>
      <c r="L1986" s="2"/>
      <c r="M1986" s="4"/>
    </row>
    <row r="1987" spans="1:13" s="9" customFormat="1" x14ac:dyDescent="0.2">
      <c r="A1987" s="4"/>
      <c r="B1987" s="4"/>
      <c r="C1987" s="4"/>
      <c r="D1987" s="2"/>
      <c r="E1987" s="2"/>
      <c r="F1987" s="51"/>
      <c r="G1987" s="2"/>
      <c r="H1987" s="2"/>
      <c r="I1987" s="2"/>
      <c r="J1987" s="2"/>
      <c r="K1987" s="2"/>
      <c r="L1987" s="2"/>
      <c r="M1987" s="4"/>
    </row>
    <row r="1988" spans="1:13" s="9" customFormat="1" x14ac:dyDescent="0.2">
      <c r="A1988" s="4"/>
      <c r="B1988" s="4"/>
      <c r="C1988" s="4"/>
      <c r="D1988" s="2"/>
      <c r="E1988" s="2"/>
      <c r="F1988" s="51"/>
      <c r="G1988" s="2"/>
      <c r="H1988" s="2"/>
      <c r="I1988" s="2"/>
      <c r="J1988" s="2"/>
      <c r="K1988" s="2"/>
      <c r="L1988" s="2"/>
      <c r="M1988" s="4"/>
    </row>
    <row r="1989" spans="1:13" s="9" customFormat="1" x14ac:dyDescent="0.2">
      <c r="A1989" s="4"/>
      <c r="B1989" s="4"/>
      <c r="C1989" s="4"/>
      <c r="D1989" s="2"/>
      <c r="E1989" s="2"/>
      <c r="F1989" s="51"/>
      <c r="G1989" s="2"/>
      <c r="H1989" s="2"/>
      <c r="I1989" s="2"/>
      <c r="J1989" s="2"/>
      <c r="K1989" s="2"/>
      <c r="L1989" s="2"/>
      <c r="M1989" s="4"/>
    </row>
    <row r="1990" spans="1:13" s="9" customFormat="1" x14ac:dyDescent="0.2">
      <c r="A1990" s="4"/>
      <c r="B1990" s="4"/>
      <c r="C1990" s="4"/>
      <c r="D1990" s="2"/>
      <c r="E1990" s="2"/>
      <c r="F1990" s="51"/>
      <c r="G1990" s="2"/>
      <c r="H1990" s="2"/>
      <c r="I1990" s="2"/>
      <c r="J1990" s="2"/>
      <c r="K1990" s="2"/>
      <c r="L1990" s="2"/>
      <c r="M1990" s="4"/>
    </row>
    <row r="1991" spans="1:13" s="9" customFormat="1" x14ac:dyDescent="0.2">
      <c r="A1991" s="4"/>
      <c r="B1991" s="4"/>
      <c r="C1991" s="4"/>
      <c r="D1991" s="2"/>
      <c r="E1991" s="2"/>
      <c r="F1991" s="51"/>
      <c r="G1991" s="2"/>
      <c r="H1991" s="2"/>
      <c r="I1991" s="2"/>
      <c r="J1991" s="2"/>
      <c r="K1991" s="2"/>
      <c r="L1991" s="2"/>
      <c r="M1991" s="4"/>
    </row>
    <row r="1992" spans="1:13" s="9" customFormat="1" x14ac:dyDescent="0.2">
      <c r="A1992" s="4"/>
      <c r="B1992" s="4"/>
      <c r="C1992" s="4"/>
      <c r="D1992" s="2"/>
      <c r="E1992" s="2"/>
      <c r="F1992" s="51"/>
      <c r="G1992" s="2"/>
      <c r="H1992" s="2"/>
      <c r="I1992" s="2"/>
      <c r="J1992" s="2"/>
      <c r="K1992" s="2"/>
      <c r="L1992" s="2"/>
      <c r="M1992" s="4"/>
    </row>
    <row r="1993" spans="1:13" s="9" customFormat="1" x14ac:dyDescent="0.2">
      <c r="A1993" s="4"/>
      <c r="B1993" s="4"/>
      <c r="C1993" s="4"/>
      <c r="D1993" s="2"/>
      <c r="E1993" s="2"/>
      <c r="F1993" s="51"/>
      <c r="G1993" s="2"/>
      <c r="H1993" s="2"/>
      <c r="I1993" s="2"/>
      <c r="J1993" s="2"/>
      <c r="K1993" s="2"/>
      <c r="L1993" s="2"/>
      <c r="M1993" s="4"/>
    </row>
    <row r="1994" spans="1:13" s="9" customFormat="1" x14ac:dyDescent="0.2">
      <c r="A1994" s="4"/>
      <c r="B1994" s="4"/>
      <c r="C1994" s="4"/>
      <c r="D1994" s="2"/>
      <c r="E1994" s="2"/>
      <c r="F1994" s="51"/>
      <c r="G1994" s="2"/>
      <c r="H1994" s="2"/>
      <c r="I1994" s="2"/>
      <c r="J1994" s="2"/>
      <c r="K1994" s="2"/>
      <c r="L1994" s="2"/>
      <c r="M1994" s="4"/>
    </row>
    <row r="1995" spans="1:13" s="9" customFormat="1" x14ac:dyDescent="0.2">
      <c r="A1995" s="4"/>
      <c r="B1995" s="4"/>
      <c r="C1995" s="4"/>
      <c r="D1995" s="2"/>
      <c r="E1995" s="2"/>
      <c r="F1995" s="51"/>
      <c r="G1995" s="2"/>
      <c r="H1995" s="2"/>
      <c r="I1995" s="2"/>
      <c r="J1995" s="2"/>
      <c r="K1995" s="2"/>
      <c r="L1995" s="2"/>
      <c r="M1995" s="4"/>
    </row>
    <row r="1996" spans="1:13" s="9" customFormat="1" x14ac:dyDescent="0.2">
      <c r="A1996" s="4"/>
      <c r="B1996" s="4"/>
      <c r="C1996" s="4"/>
      <c r="D1996" s="2"/>
      <c r="E1996" s="2"/>
      <c r="F1996" s="51"/>
      <c r="G1996" s="2"/>
      <c r="H1996" s="2"/>
      <c r="I1996" s="2"/>
      <c r="J1996" s="2"/>
      <c r="K1996" s="2"/>
      <c r="L1996" s="2"/>
      <c r="M1996" s="4"/>
    </row>
    <row r="1997" spans="1:13" s="9" customFormat="1" x14ac:dyDescent="0.2">
      <c r="A1997" s="4"/>
      <c r="B1997" s="4"/>
      <c r="C1997" s="4"/>
      <c r="D1997" s="2"/>
      <c r="E1997" s="2"/>
      <c r="F1997" s="51"/>
      <c r="G1997" s="2"/>
      <c r="H1997" s="2"/>
      <c r="I1997" s="2"/>
      <c r="J1997" s="2"/>
      <c r="K1997" s="2"/>
      <c r="L1997" s="2"/>
      <c r="M1997" s="4"/>
    </row>
    <row r="1998" spans="1:13" s="9" customFormat="1" x14ac:dyDescent="0.2">
      <c r="A1998" s="4"/>
      <c r="B1998" s="4"/>
      <c r="C1998" s="4"/>
      <c r="D1998" s="2"/>
      <c r="E1998" s="2"/>
      <c r="F1998" s="51"/>
      <c r="G1998" s="2"/>
      <c r="H1998" s="2"/>
      <c r="I1998" s="2"/>
      <c r="J1998" s="2"/>
      <c r="K1998" s="2"/>
      <c r="L1998" s="2"/>
      <c r="M1998" s="4"/>
    </row>
    <row r="1999" spans="1:13" s="9" customFormat="1" x14ac:dyDescent="0.2">
      <c r="A1999" s="4"/>
      <c r="B1999" s="4"/>
      <c r="C1999" s="4"/>
      <c r="D1999" s="2"/>
      <c r="E1999" s="2"/>
      <c r="F1999" s="51"/>
      <c r="G1999" s="2"/>
      <c r="H1999" s="2"/>
      <c r="I1999" s="2"/>
      <c r="J1999" s="2"/>
      <c r="K1999" s="2"/>
      <c r="L1999" s="2"/>
      <c r="M1999" s="4"/>
    </row>
    <row r="2000" spans="1:13" s="9" customFormat="1" x14ac:dyDescent="0.2">
      <c r="A2000" s="4"/>
      <c r="B2000" s="4"/>
      <c r="C2000" s="4"/>
      <c r="D2000" s="2"/>
      <c r="E2000" s="2"/>
      <c r="F2000" s="51"/>
      <c r="G2000" s="2"/>
      <c r="H2000" s="2"/>
      <c r="I2000" s="2"/>
      <c r="J2000" s="2"/>
      <c r="K2000" s="2"/>
      <c r="L2000" s="2"/>
      <c r="M2000" s="4"/>
    </row>
    <row r="2001" spans="1:13" s="9" customFormat="1" x14ac:dyDescent="0.2">
      <c r="A2001" s="4"/>
      <c r="B2001" s="4"/>
      <c r="C2001" s="4"/>
      <c r="D2001" s="2"/>
      <c r="E2001" s="2"/>
      <c r="F2001" s="51"/>
      <c r="G2001" s="2"/>
      <c r="H2001" s="2"/>
      <c r="I2001" s="2"/>
      <c r="J2001" s="2"/>
      <c r="K2001" s="2"/>
      <c r="L2001" s="2"/>
      <c r="M2001" s="4"/>
    </row>
    <row r="2002" spans="1:13" s="9" customFormat="1" x14ac:dyDescent="0.2">
      <c r="A2002" s="4"/>
      <c r="B2002" s="4"/>
      <c r="C2002" s="4"/>
      <c r="D2002" s="2"/>
      <c r="E2002" s="2"/>
      <c r="F2002" s="51"/>
      <c r="G2002" s="2"/>
      <c r="H2002" s="2"/>
      <c r="I2002" s="2"/>
      <c r="J2002" s="2"/>
      <c r="K2002" s="2"/>
      <c r="L2002" s="2"/>
      <c r="M2002" s="4"/>
    </row>
    <row r="2003" spans="1:13" s="9" customFormat="1" x14ac:dyDescent="0.2">
      <c r="A2003" s="4"/>
      <c r="B2003" s="4"/>
      <c r="C2003" s="4"/>
      <c r="D2003" s="2"/>
      <c r="E2003" s="2"/>
      <c r="F2003" s="51"/>
      <c r="G2003" s="2"/>
      <c r="H2003" s="2"/>
      <c r="I2003" s="2"/>
      <c r="J2003" s="2"/>
      <c r="K2003" s="2"/>
      <c r="L2003" s="2"/>
      <c r="M2003" s="4"/>
    </row>
    <row r="2004" spans="1:13" s="9" customFormat="1" x14ac:dyDescent="0.2">
      <c r="A2004" s="4"/>
      <c r="B2004" s="4"/>
      <c r="C2004" s="4"/>
      <c r="D2004" s="2"/>
      <c r="E2004" s="2"/>
      <c r="F2004" s="51"/>
      <c r="G2004" s="2"/>
      <c r="H2004" s="2"/>
      <c r="I2004" s="2"/>
      <c r="J2004" s="2"/>
      <c r="K2004" s="2"/>
      <c r="L2004" s="2"/>
      <c r="M2004" s="4"/>
    </row>
    <row r="2005" spans="1:13" s="9" customFormat="1" x14ac:dyDescent="0.2">
      <c r="A2005" s="4"/>
      <c r="B2005" s="4"/>
      <c r="C2005" s="4"/>
      <c r="D2005" s="2"/>
      <c r="E2005" s="2"/>
      <c r="F2005" s="51"/>
      <c r="G2005" s="2"/>
      <c r="H2005" s="2"/>
      <c r="I2005" s="2"/>
      <c r="J2005" s="2"/>
      <c r="K2005" s="2"/>
      <c r="L2005" s="2"/>
      <c r="M2005" s="4"/>
    </row>
    <row r="2006" spans="1:13" s="9" customFormat="1" x14ac:dyDescent="0.2">
      <c r="A2006" s="4"/>
      <c r="B2006" s="4"/>
      <c r="C2006" s="4"/>
      <c r="D2006" s="2"/>
      <c r="E2006" s="2"/>
      <c r="F2006" s="51"/>
      <c r="G2006" s="2"/>
      <c r="H2006" s="2"/>
      <c r="I2006" s="2"/>
      <c r="J2006" s="2"/>
      <c r="K2006" s="2"/>
      <c r="L2006" s="2"/>
      <c r="M2006" s="4"/>
    </row>
    <row r="2007" spans="1:13" s="9" customFormat="1" x14ac:dyDescent="0.2">
      <c r="A2007" s="4"/>
      <c r="B2007" s="4"/>
      <c r="C2007" s="4"/>
      <c r="D2007" s="2"/>
      <c r="E2007" s="2"/>
      <c r="F2007" s="51"/>
      <c r="G2007" s="2"/>
      <c r="H2007" s="2"/>
      <c r="I2007" s="2"/>
      <c r="J2007" s="2"/>
      <c r="K2007" s="2"/>
      <c r="L2007" s="2"/>
      <c r="M2007" s="4"/>
    </row>
    <row r="2008" spans="1:13" s="9" customFormat="1" x14ac:dyDescent="0.2">
      <c r="A2008" s="4"/>
      <c r="B2008" s="4"/>
      <c r="C2008" s="4"/>
      <c r="D2008" s="2"/>
      <c r="E2008" s="2"/>
      <c r="F2008" s="51"/>
      <c r="G2008" s="2"/>
      <c r="H2008" s="2"/>
      <c r="I2008" s="2"/>
      <c r="J2008" s="2"/>
      <c r="K2008" s="2"/>
      <c r="L2008" s="2"/>
      <c r="M2008" s="4"/>
    </row>
    <row r="2009" spans="1:13" s="9" customFormat="1" x14ac:dyDescent="0.2">
      <c r="A2009" s="4"/>
      <c r="B2009" s="4"/>
      <c r="C2009" s="4"/>
      <c r="D2009" s="2"/>
      <c r="E2009" s="2"/>
      <c r="F2009" s="51"/>
      <c r="G2009" s="2"/>
      <c r="H2009" s="2"/>
      <c r="I2009" s="2"/>
      <c r="J2009" s="2"/>
      <c r="K2009" s="2"/>
      <c r="L2009" s="2"/>
      <c r="M2009" s="4"/>
    </row>
    <row r="2010" spans="1:13" s="9" customFormat="1" x14ac:dyDescent="0.2">
      <c r="A2010" s="4"/>
      <c r="B2010" s="4"/>
      <c r="C2010" s="4"/>
      <c r="D2010" s="2"/>
      <c r="E2010" s="2"/>
      <c r="F2010" s="51"/>
      <c r="G2010" s="2"/>
      <c r="H2010" s="2"/>
      <c r="I2010" s="2"/>
      <c r="J2010" s="2"/>
      <c r="K2010" s="2"/>
      <c r="L2010" s="2"/>
      <c r="M2010" s="4"/>
    </row>
    <row r="2011" spans="1:13" s="9" customFormat="1" x14ac:dyDescent="0.2">
      <c r="A2011" s="4"/>
      <c r="B2011" s="4"/>
      <c r="C2011" s="4"/>
      <c r="D2011" s="2"/>
      <c r="E2011" s="2"/>
      <c r="F2011" s="51"/>
      <c r="G2011" s="2"/>
      <c r="H2011" s="2"/>
      <c r="I2011" s="2"/>
      <c r="J2011" s="2"/>
      <c r="K2011" s="2"/>
      <c r="L2011" s="2"/>
      <c r="M2011" s="4"/>
    </row>
    <row r="2012" spans="1:13" s="9" customFormat="1" x14ac:dyDescent="0.2">
      <c r="A2012" s="4"/>
      <c r="B2012" s="4"/>
      <c r="C2012" s="4"/>
      <c r="D2012" s="2"/>
      <c r="E2012" s="2"/>
      <c r="F2012" s="51"/>
      <c r="G2012" s="2"/>
      <c r="H2012" s="2"/>
      <c r="I2012" s="2"/>
      <c r="J2012" s="2"/>
      <c r="K2012" s="2"/>
      <c r="L2012" s="2"/>
      <c r="M2012" s="4"/>
    </row>
    <row r="2013" spans="1:13" s="9" customFormat="1" x14ac:dyDescent="0.2">
      <c r="A2013" s="4"/>
      <c r="B2013" s="4"/>
      <c r="C2013" s="4"/>
      <c r="D2013" s="2"/>
      <c r="E2013" s="2"/>
      <c r="F2013" s="51"/>
      <c r="G2013" s="2"/>
      <c r="H2013" s="2"/>
      <c r="I2013" s="2"/>
      <c r="J2013" s="2"/>
      <c r="K2013" s="2"/>
      <c r="L2013" s="2"/>
      <c r="M2013" s="4"/>
    </row>
    <row r="2014" spans="1:13" s="9" customFormat="1" x14ac:dyDescent="0.2">
      <c r="A2014" s="4"/>
      <c r="B2014" s="4"/>
      <c r="C2014" s="4"/>
      <c r="D2014" s="2"/>
      <c r="E2014" s="2"/>
      <c r="F2014" s="51"/>
      <c r="G2014" s="2"/>
      <c r="H2014" s="2"/>
      <c r="I2014" s="2"/>
      <c r="J2014" s="2"/>
      <c r="K2014" s="2"/>
      <c r="L2014" s="2"/>
      <c r="M2014" s="4"/>
    </row>
    <row r="2015" spans="1:13" s="9" customFormat="1" x14ac:dyDescent="0.2">
      <c r="A2015" s="4"/>
      <c r="B2015" s="4"/>
      <c r="C2015" s="4"/>
      <c r="D2015" s="2"/>
      <c r="E2015" s="2"/>
      <c r="F2015" s="51"/>
      <c r="G2015" s="2"/>
      <c r="H2015" s="2"/>
      <c r="I2015" s="2"/>
      <c r="J2015" s="2"/>
      <c r="K2015" s="2"/>
      <c r="L2015" s="2"/>
      <c r="M2015" s="4"/>
    </row>
    <row r="2016" spans="1:13" s="9" customFormat="1" x14ac:dyDescent="0.2">
      <c r="A2016" s="4"/>
      <c r="B2016" s="4"/>
      <c r="C2016" s="4"/>
      <c r="D2016" s="2"/>
      <c r="E2016" s="2"/>
      <c r="F2016" s="51"/>
      <c r="G2016" s="2"/>
      <c r="H2016" s="2"/>
      <c r="I2016" s="2"/>
      <c r="J2016" s="2"/>
      <c r="K2016" s="2"/>
      <c r="L2016" s="2"/>
      <c r="M2016" s="4"/>
    </row>
    <row r="2017" spans="1:13" s="9" customFormat="1" x14ac:dyDescent="0.2">
      <c r="A2017" s="4"/>
      <c r="B2017" s="4"/>
      <c r="C2017" s="4"/>
      <c r="D2017" s="2"/>
      <c r="E2017" s="2"/>
      <c r="F2017" s="51"/>
      <c r="G2017" s="2"/>
      <c r="H2017" s="2"/>
      <c r="I2017" s="2"/>
      <c r="J2017" s="2"/>
      <c r="K2017" s="2"/>
      <c r="L2017" s="2"/>
      <c r="M2017" s="4"/>
    </row>
    <row r="2018" spans="1:13" s="9" customFormat="1" x14ac:dyDescent="0.2">
      <c r="A2018" s="4"/>
      <c r="B2018" s="4"/>
      <c r="C2018" s="4"/>
      <c r="D2018" s="2"/>
      <c r="E2018" s="2"/>
      <c r="F2018" s="51"/>
      <c r="G2018" s="2"/>
      <c r="H2018" s="2"/>
      <c r="I2018" s="2"/>
      <c r="J2018" s="2"/>
      <c r="K2018" s="2"/>
      <c r="L2018" s="2"/>
      <c r="M2018" s="4"/>
    </row>
    <row r="2019" spans="1:13" s="9" customFormat="1" x14ac:dyDescent="0.2">
      <c r="A2019" s="4"/>
      <c r="B2019" s="4"/>
      <c r="C2019" s="4"/>
      <c r="D2019" s="2"/>
      <c r="E2019" s="2"/>
      <c r="F2019" s="51"/>
      <c r="G2019" s="2"/>
      <c r="H2019" s="2"/>
      <c r="I2019" s="2"/>
      <c r="J2019" s="2"/>
      <c r="K2019" s="2"/>
      <c r="L2019" s="2"/>
      <c r="M2019" s="4"/>
    </row>
    <row r="2020" spans="1:13" s="9" customFormat="1" x14ac:dyDescent="0.2">
      <c r="A2020" s="4"/>
      <c r="B2020" s="4"/>
      <c r="C2020" s="4"/>
      <c r="D2020" s="2"/>
      <c r="E2020" s="2"/>
      <c r="F2020" s="51"/>
      <c r="G2020" s="2"/>
      <c r="H2020" s="2"/>
      <c r="I2020" s="2"/>
      <c r="J2020" s="2"/>
      <c r="K2020" s="2"/>
      <c r="L2020" s="2"/>
      <c r="M2020" s="4"/>
    </row>
    <row r="2021" spans="1:13" s="9" customFormat="1" x14ac:dyDescent="0.2">
      <c r="A2021" s="4"/>
      <c r="B2021" s="4"/>
      <c r="C2021" s="4"/>
      <c r="D2021" s="2"/>
      <c r="E2021" s="2"/>
      <c r="F2021" s="51"/>
      <c r="G2021" s="2"/>
      <c r="H2021" s="2"/>
      <c r="I2021" s="2"/>
      <c r="J2021" s="2"/>
      <c r="K2021" s="2"/>
      <c r="L2021" s="2"/>
      <c r="M2021" s="4"/>
    </row>
    <row r="2022" spans="1:13" s="9" customFormat="1" x14ac:dyDescent="0.2">
      <c r="A2022" s="4"/>
      <c r="B2022" s="4"/>
      <c r="C2022" s="4"/>
      <c r="D2022" s="2"/>
      <c r="E2022" s="2"/>
      <c r="F2022" s="51"/>
      <c r="G2022" s="2"/>
      <c r="H2022" s="2"/>
      <c r="I2022" s="2"/>
      <c r="J2022" s="2"/>
      <c r="K2022" s="2"/>
      <c r="L2022" s="2"/>
      <c r="M2022" s="4"/>
    </row>
    <row r="2023" spans="1:13" s="9" customFormat="1" x14ac:dyDescent="0.2">
      <c r="A2023" s="4"/>
      <c r="B2023" s="4"/>
      <c r="C2023" s="4"/>
      <c r="D2023" s="2"/>
      <c r="E2023" s="2"/>
      <c r="F2023" s="51"/>
      <c r="G2023" s="2"/>
      <c r="H2023" s="2"/>
      <c r="I2023" s="2"/>
      <c r="J2023" s="2"/>
      <c r="K2023" s="2"/>
      <c r="L2023" s="2"/>
      <c r="M2023" s="4"/>
    </row>
    <row r="2024" spans="1:13" s="9" customFormat="1" x14ac:dyDescent="0.2">
      <c r="A2024" s="4"/>
      <c r="B2024" s="4"/>
      <c r="C2024" s="4"/>
      <c r="D2024" s="2"/>
      <c r="E2024" s="2"/>
      <c r="F2024" s="51"/>
      <c r="G2024" s="2"/>
      <c r="H2024" s="2"/>
      <c r="I2024" s="2"/>
      <c r="J2024" s="2"/>
      <c r="K2024" s="2"/>
      <c r="L2024" s="2"/>
      <c r="M2024" s="4"/>
    </row>
    <row r="2025" spans="1:13" s="9" customFormat="1" x14ac:dyDescent="0.2">
      <c r="A2025" s="4"/>
      <c r="B2025" s="4"/>
      <c r="C2025" s="4"/>
      <c r="D2025" s="2"/>
      <c r="E2025" s="2"/>
      <c r="F2025" s="51"/>
      <c r="G2025" s="2"/>
      <c r="H2025" s="2"/>
      <c r="I2025" s="2"/>
      <c r="J2025" s="2"/>
      <c r="K2025" s="2"/>
      <c r="L2025" s="2"/>
      <c r="M2025" s="4"/>
    </row>
    <row r="2026" spans="1:13" s="9" customFormat="1" x14ac:dyDescent="0.2">
      <c r="A2026" s="4"/>
      <c r="B2026" s="4"/>
      <c r="C2026" s="4"/>
      <c r="D2026" s="2"/>
      <c r="E2026" s="2"/>
      <c r="F2026" s="51"/>
      <c r="G2026" s="2"/>
      <c r="H2026" s="2"/>
      <c r="I2026" s="2"/>
      <c r="J2026" s="2"/>
      <c r="K2026" s="2"/>
      <c r="L2026" s="2"/>
      <c r="M2026" s="4"/>
    </row>
    <row r="2027" spans="1:13" s="9" customFormat="1" x14ac:dyDescent="0.2">
      <c r="A2027" s="4"/>
      <c r="B2027" s="4"/>
      <c r="C2027" s="4"/>
      <c r="D2027" s="2"/>
      <c r="E2027" s="2"/>
      <c r="F2027" s="51"/>
      <c r="G2027" s="2"/>
      <c r="H2027" s="2"/>
      <c r="I2027" s="2"/>
      <c r="J2027" s="2"/>
      <c r="K2027" s="2"/>
      <c r="L2027" s="2"/>
      <c r="M2027" s="4"/>
    </row>
    <row r="2028" spans="1:13" s="9" customFormat="1" x14ac:dyDescent="0.2">
      <c r="A2028" s="4"/>
      <c r="B2028" s="4"/>
      <c r="C2028" s="4"/>
      <c r="D2028" s="2"/>
      <c r="E2028" s="2"/>
      <c r="F2028" s="51"/>
      <c r="G2028" s="2"/>
      <c r="H2028" s="2"/>
      <c r="I2028" s="2"/>
      <c r="J2028" s="2"/>
      <c r="K2028" s="2"/>
      <c r="L2028" s="2"/>
      <c r="M2028" s="4"/>
    </row>
    <row r="2029" spans="1:13" s="9" customFormat="1" x14ac:dyDescent="0.2">
      <c r="A2029" s="4"/>
      <c r="B2029" s="4"/>
      <c r="C2029" s="4"/>
      <c r="D2029" s="2"/>
      <c r="E2029" s="2"/>
      <c r="F2029" s="51"/>
      <c r="G2029" s="2"/>
      <c r="H2029" s="2"/>
      <c r="I2029" s="2"/>
      <c r="J2029" s="2"/>
      <c r="K2029" s="2"/>
      <c r="L2029" s="2"/>
      <c r="M2029" s="4"/>
    </row>
    <row r="2030" spans="1:13" s="9" customFormat="1" x14ac:dyDescent="0.2">
      <c r="A2030" s="4"/>
      <c r="B2030" s="4"/>
      <c r="C2030" s="4"/>
      <c r="D2030" s="2"/>
      <c r="E2030" s="2"/>
      <c r="F2030" s="51"/>
      <c r="G2030" s="2"/>
      <c r="H2030" s="2"/>
      <c r="I2030" s="2"/>
      <c r="J2030" s="2"/>
      <c r="K2030" s="2"/>
      <c r="L2030" s="2"/>
      <c r="M2030" s="4"/>
    </row>
    <row r="2031" spans="1:13" s="9" customFormat="1" x14ac:dyDescent="0.2">
      <c r="A2031" s="4"/>
      <c r="B2031" s="4"/>
      <c r="C2031" s="4"/>
      <c r="D2031" s="2"/>
      <c r="E2031" s="2"/>
      <c r="F2031" s="51"/>
      <c r="G2031" s="2"/>
      <c r="H2031" s="2"/>
      <c r="I2031" s="2"/>
      <c r="J2031" s="2"/>
      <c r="K2031" s="2"/>
      <c r="L2031" s="2"/>
      <c r="M2031" s="4"/>
    </row>
    <row r="2032" spans="1:13" s="9" customFormat="1" x14ac:dyDescent="0.2">
      <c r="A2032" s="4"/>
      <c r="B2032" s="4"/>
      <c r="C2032" s="4"/>
      <c r="D2032" s="2"/>
      <c r="E2032" s="2"/>
      <c r="F2032" s="51"/>
      <c r="G2032" s="2"/>
      <c r="H2032" s="2"/>
      <c r="I2032" s="2"/>
      <c r="J2032" s="2"/>
      <c r="K2032" s="2"/>
      <c r="L2032" s="2"/>
      <c r="M2032" s="4"/>
    </row>
    <row r="2033" spans="1:13" s="9" customFormat="1" x14ac:dyDescent="0.2">
      <c r="A2033" s="4"/>
      <c r="B2033" s="4"/>
      <c r="C2033" s="4"/>
      <c r="D2033" s="2"/>
      <c r="E2033" s="2"/>
      <c r="F2033" s="51"/>
      <c r="G2033" s="2"/>
      <c r="H2033" s="2"/>
      <c r="I2033" s="2"/>
      <c r="J2033" s="2"/>
      <c r="K2033" s="2"/>
      <c r="L2033" s="2"/>
      <c r="M2033" s="4"/>
    </row>
    <row r="2034" spans="1:13" s="9" customFormat="1" x14ac:dyDescent="0.2">
      <c r="A2034" s="4"/>
      <c r="B2034" s="4"/>
      <c r="C2034" s="4"/>
      <c r="D2034" s="2"/>
      <c r="E2034" s="2"/>
      <c r="F2034" s="51"/>
      <c r="G2034" s="2"/>
      <c r="H2034" s="2"/>
      <c r="I2034" s="2"/>
      <c r="J2034" s="2"/>
      <c r="K2034" s="2"/>
      <c r="L2034" s="2"/>
      <c r="M2034" s="4"/>
    </row>
    <row r="2035" spans="1:13" s="9" customFormat="1" x14ac:dyDescent="0.2">
      <c r="A2035" s="4"/>
      <c r="B2035" s="4"/>
      <c r="C2035" s="4"/>
      <c r="D2035" s="2"/>
      <c r="E2035" s="2"/>
      <c r="F2035" s="51"/>
      <c r="G2035" s="2"/>
      <c r="H2035" s="2"/>
      <c r="I2035" s="2"/>
      <c r="J2035" s="2"/>
      <c r="K2035" s="2"/>
      <c r="L2035" s="2"/>
      <c r="M2035" s="4"/>
    </row>
    <row r="2036" spans="1:13" s="9" customFormat="1" x14ac:dyDescent="0.2">
      <c r="A2036" s="4"/>
      <c r="B2036" s="4"/>
      <c r="C2036" s="4"/>
      <c r="D2036" s="2"/>
      <c r="E2036" s="2"/>
      <c r="F2036" s="51"/>
      <c r="G2036" s="2"/>
      <c r="H2036" s="2"/>
      <c r="I2036" s="2"/>
      <c r="J2036" s="2"/>
      <c r="K2036" s="2"/>
      <c r="L2036" s="2"/>
      <c r="M2036" s="4"/>
    </row>
    <row r="2037" spans="1:13" s="9" customFormat="1" x14ac:dyDescent="0.2">
      <c r="A2037" s="4"/>
      <c r="B2037" s="4"/>
      <c r="C2037" s="4"/>
      <c r="D2037" s="2"/>
      <c r="E2037" s="2"/>
      <c r="F2037" s="51"/>
      <c r="G2037" s="2"/>
      <c r="H2037" s="2"/>
      <c r="I2037" s="2"/>
      <c r="J2037" s="2"/>
      <c r="K2037" s="2"/>
      <c r="L2037" s="2"/>
      <c r="M2037" s="4"/>
    </row>
    <row r="2038" spans="1:13" s="9" customFormat="1" x14ac:dyDescent="0.2">
      <c r="A2038" s="4"/>
      <c r="B2038" s="4"/>
      <c r="C2038" s="4"/>
      <c r="D2038" s="2"/>
      <c r="E2038" s="2"/>
      <c r="F2038" s="51"/>
      <c r="G2038" s="2"/>
      <c r="H2038" s="2"/>
      <c r="I2038" s="2"/>
      <c r="J2038" s="2"/>
      <c r="K2038" s="2"/>
      <c r="L2038" s="2"/>
      <c r="M2038" s="4"/>
    </row>
    <row r="2039" spans="1:13" s="9" customFormat="1" x14ac:dyDescent="0.2">
      <c r="A2039" s="4"/>
      <c r="B2039" s="4"/>
      <c r="C2039" s="4"/>
      <c r="D2039" s="2"/>
      <c r="E2039" s="2"/>
      <c r="F2039" s="51"/>
      <c r="G2039" s="2"/>
      <c r="H2039" s="2"/>
      <c r="I2039" s="2"/>
      <c r="J2039" s="2"/>
      <c r="K2039" s="2"/>
      <c r="L2039" s="2"/>
      <c r="M2039" s="4"/>
    </row>
    <row r="2040" spans="1:13" s="9" customFormat="1" x14ac:dyDescent="0.2">
      <c r="A2040" s="4"/>
      <c r="B2040" s="4"/>
      <c r="C2040" s="4"/>
      <c r="D2040" s="2"/>
      <c r="E2040" s="2"/>
      <c r="F2040" s="51"/>
      <c r="G2040" s="2"/>
      <c r="H2040" s="2"/>
      <c r="I2040" s="2"/>
      <c r="J2040" s="2"/>
      <c r="K2040" s="2"/>
      <c r="L2040" s="2"/>
      <c r="M2040" s="4"/>
    </row>
    <row r="2041" spans="1:13" s="9" customFormat="1" x14ac:dyDescent="0.2">
      <c r="A2041" s="4"/>
      <c r="B2041" s="4"/>
      <c r="C2041" s="4"/>
      <c r="D2041" s="2"/>
      <c r="E2041" s="2"/>
      <c r="F2041" s="51"/>
      <c r="G2041" s="2"/>
      <c r="H2041" s="2"/>
      <c r="I2041" s="2"/>
      <c r="J2041" s="2"/>
      <c r="K2041" s="2"/>
      <c r="L2041" s="2"/>
      <c r="M2041" s="4"/>
    </row>
    <row r="2042" spans="1:13" s="9" customFormat="1" x14ac:dyDescent="0.2">
      <c r="A2042" s="4"/>
      <c r="B2042" s="4"/>
      <c r="C2042" s="4"/>
      <c r="D2042" s="2"/>
      <c r="E2042" s="2"/>
      <c r="F2042" s="51"/>
      <c r="G2042" s="2"/>
      <c r="H2042" s="2"/>
      <c r="I2042" s="2"/>
      <c r="J2042" s="2"/>
      <c r="K2042" s="2"/>
      <c r="L2042" s="2"/>
      <c r="M2042" s="4"/>
    </row>
    <row r="2043" spans="1:13" s="9" customFormat="1" x14ac:dyDescent="0.2">
      <c r="A2043" s="4"/>
      <c r="B2043" s="4"/>
      <c r="C2043" s="4"/>
      <c r="D2043" s="2"/>
      <c r="E2043" s="2"/>
      <c r="F2043" s="51"/>
      <c r="G2043" s="2"/>
      <c r="H2043" s="2"/>
      <c r="I2043" s="2"/>
      <c r="J2043" s="2"/>
      <c r="K2043" s="2"/>
      <c r="L2043" s="2"/>
      <c r="M2043" s="4"/>
    </row>
    <row r="2044" spans="1:13" s="9" customFormat="1" x14ac:dyDescent="0.2">
      <c r="A2044" s="4"/>
      <c r="B2044" s="4"/>
      <c r="C2044" s="4"/>
      <c r="D2044" s="2"/>
      <c r="E2044" s="2"/>
      <c r="F2044" s="51"/>
      <c r="G2044" s="2"/>
      <c r="H2044" s="2"/>
      <c r="I2044" s="2"/>
      <c r="J2044" s="2"/>
      <c r="K2044" s="2"/>
      <c r="L2044" s="2"/>
      <c r="M2044" s="4"/>
    </row>
    <row r="2045" spans="1:13" s="9" customFormat="1" x14ac:dyDescent="0.2">
      <c r="A2045" s="4"/>
      <c r="B2045" s="4"/>
      <c r="C2045" s="4"/>
      <c r="D2045" s="2"/>
      <c r="E2045" s="2"/>
      <c r="F2045" s="51"/>
      <c r="G2045" s="2"/>
      <c r="H2045" s="2"/>
      <c r="I2045" s="2"/>
      <c r="J2045" s="2"/>
      <c r="K2045" s="2"/>
      <c r="L2045" s="2"/>
      <c r="M2045" s="4"/>
    </row>
    <row r="2046" spans="1:13" s="9" customFormat="1" x14ac:dyDescent="0.2">
      <c r="A2046" s="4"/>
      <c r="B2046" s="4"/>
      <c r="C2046" s="4"/>
      <c r="D2046" s="2"/>
      <c r="E2046" s="2"/>
      <c r="F2046" s="51"/>
      <c r="G2046" s="2"/>
      <c r="H2046" s="2"/>
      <c r="I2046" s="2"/>
      <c r="J2046" s="2"/>
      <c r="K2046" s="2"/>
      <c r="L2046" s="2"/>
      <c r="M2046" s="4"/>
    </row>
    <row r="2047" spans="1:13" s="9" customFormat="1" x14ac:dyDescent="0.2">
      <c r="A2047" s="4"/>
      <c r="B2047" s="4"/>
      <c r="C2047" s="4"/>
      <c r="D2047" s="2"/>
      <c r="E2047" s="2"/>
      <c r="F2047" s="51"/>
      <c r="G2047" s="2"/>
      <c r="H2047" s="2"/>
      <c r="I2047" s="2"/>
      <c r="J2047" s="2"/>
      <c r="K2047" s="2"/>
      <c r="L2047" s="2"/>
      <c r="M2047" s="4"/>
    </row>
    <row r="2048" spans="1:13" s="9" customFormat="1" x14ac:dyDescent="0.2">
      <c r="A2048" s="4"/>
      <c r="B2048" s="4"/>
      <c r="C2048" s="4"/>
      <c r="D2048" s="2"/>
      <c r="E2048" s="2"/>
      <c r="F2048" s="51"/>
      <c r="G2048" s="2"/>
      <c r="H2048" s="2"/>
      <c r="I2048" s="2"/>
      <c r="J2048" s="2"/>
      <c r="K2048" s="2"/>
      <c r="L2048" s="2"/>
      <c r="M2048" s="4"/>
    </row>
    <row r="2049" spans="1:13" s="9" customFormat="1" x14ac:dyDescent="0.2">
      <c r="A2049" s="4"/>
      <c r="B2049" s="4"/>
      <c r="C2049" s="4"/>
      <c r="D2049" s="2"/>
      <c r="E2049" s="2"/>
      <c r="F2049" s="51"/>
      <c r="G2049" s="2"/>
      <c r="H2049" s="2"/>
      <c r="I2049" s="2"/>
      <c r="J2049" s="2"/>
      <c r="K2049" s="2"/>
      <c r="L2049" s="2"/>
      <c r="M2049" s="4"/>
    </row>
    <row r="2050" spans="1:13" s="9" customFormat="1" x14ac:dyDescent="0.2">
      <c r="A2050" s="4"/>
      <c r="B2050" s="4"/>
      <c r="C2050" s="4"/>
      <c r="D2050" s="2"/>
      <c r="E2050" s="2"/>
      <c r="F2050" s="51"/>
      <c r="G2050" s="2"/>
      <c r="H2050" s="2"/>
      <c r="I2050" s="2"/>
      <c r="J2050" s="2"/>
      <c r="K2050" s="2"/>
      <c r="L2050" s="2"/>
      <c r="M2050" s="4"/>
    </row>
    <row r="2051" spans="1:13" s="9" customFormat="1" x14ac:dyDescent="0.2">
      <c r="A2051" s="4"/>
      <c r="B2051" s="4"/>
      <c r="C2051" s="4"/>
      <c r="D2051" s="2"/>
      <c r="E2051" s="2"/>
      <c r="F2051" s="51"/>
      <c r="G2051" s="2"/>
      <c r="H2051" s="2"/>
      <c r="I2051" s="2"/>
      <c r="J2051" s="2"/>
      <c r="K2051" s="2"/>
      <c r="L2051" s="2"/>
      <c r="M2051" s="4"/>
    </row>
    <row r="2052" spans="1:13" s="9" customFormat="1" x14ac:dyDescent="0.2">
      <c r="A2052" s="4"/>
      <c r="B2052" s="4"/>
      <c r="C2052" s="4"/>
      <c r="D2052" s="2"/>
      <c r="E2052" s="2"/>
      <c r="F2052" s="51"/>
      <c r="G2052" s="2"/>
      <c r="H2052" s="2"/>
      <c r="I2052" s="2"/>
      <c r="J2052" s="2"/>
      <c r="K2052" s="2"/>
      <c r="L2052" s="2"/>
      <c r="M2052" s="4"/>
    </row>
    <row r="2053" spans="1:13" s="9" customFormat="1" x14ac:dyDescent="0.2">
      <c r="A2053" s="4"/>
      <c r="B2053" s="4"/>
      <c r="C2053" s="4"/>
      <c r="D2053" s="2"/>
      <c r="E2053" s="2"/>
      <c r="F2053" s="51"/>
      <c r="G2053" s="2"/>
      <c r="H2053" s="2"/>
      <c r="I2053" s="2"/>
      <c r="J2053" s="2"/>
      <c r="K2053" s="2"/>
      <c r="L2053" s="2"/>
      <c r="M2053" s="4"/>
    </row>
    <row r="2054" spans="1:13" s="9" customFormat="1" x14ac:dyDescent="0.2">
      <c r="A2054" s="4"/>
      <c r="B2054" s="4"/>
      <c r="C2054" s="4"/>
      <c r="D2054" s="2"/>
      <c r="E2054" s="2"/>
      <c r="F2054" s="51"/>
      <c r="G2054" s="2"/>
      <c r="H2054" s="2"/>
      <c r="I2054" s="2"/>
      <c r="J2054" s="2"/>
      <c r="K2054" s="2"/>
      <c r="L2054" s="2"/>
      <c r="M2054" s="4"/>
    </row>
    <row r="2055" spans="1:13" s="9" customFormat="1" x14ac:dyDescent="0.2">
      <c r="A2055" s="4"/>
      <c r="B2055" s="4"/>
      <c r="C2055" s="4"/>
      <c r="D2055" s="2"/>
      <c r="E2055" s="2"/>
      <c r="F2055" s="51"/>
      <c r="G2055" s="2"/>
      <c r="H2055" s="2"/>
      <c r="I2055" s="2"/>
      <c r="J2055" s="2"/>
      <c r="K2055" s="2"/>
      <c r="L2055" s="2"/>
      <c r="M2055" s="4"/>
    </row>
    <row r="2056" spans="1:13" s="9" customFormat="1" x14ac:dyDescent="0.2">
      <c r="A2056" s="4"/>
      <c r="B2056" s="4"/>
      <c r="C2056" s="4"/>
      <c r="D2056" s="2"/>
      <c r="E2056" s="2"/>
      <c r="F2056" s="51"/>
      <c r="G2056" s="2"/>
      <c r="H2056" s="2"/>
      <c r="I2056" s="2"/>
      <c r="J2056" s="2"/>
      <c r="K2056" s="2"/>
      <c r="L2056" s="2"/>
      <c r="M2056" s="4"/>
    </row>
    <row r="2057" spans="1:13" s="9" customFormat="1" x14ac:dyDescent="0.2">
      <c r="A2057" s="4"/>
      <c r="B2057" s="4"/>
      <c r="C2057" s="4"/>
      <c r="D2057" s="2"/>
      <c r="E2057" s="2"/>
      <c r="F2057" s="51"/>
      <c r="G2057" s="2"/>
      <c r="H2057" s="2"/>
      <c r="I2057" s="2"/>
      <c r="J2057" s="2"/>
      <c r="K2057" s="2"/>
      <c r="L2057" s="2"/>
      <c r="M2057" s="4"/>
    </row>
    <row r="2058" spans="1:13" s="9" customFormat="1" x14ac:dyDescent="0.2">
      <c r="A2058" s="4"/>
      <c r="B2058" s="4"/>
      <c r="C2058" s="4"/>
      <c r="D2058" s="2"/>
      <c r="E2058" s="2"/>
      <c r="F2058" s="51"/>
      <c r="G2058" s="2"/>
      <c r="H2058" s="2"/>
      <c r="I2058" s="2"/>
      <c r="J2058" s="2"/>
      <c r="K2058" s="2"/>
      <c r="L2058" s="2"/>
      <c r="M2058" s="4"/>
    </row>
    <row r="2059" spans="1:13" s="9" customFormat="1" x14ac:dyDescent="0.2">
      <c r="A2059" s="4"/>
      <c r="B2059" s="4"/>
      <c r="C2059" s="4"/>
      <c r="D2059" s="2"/>
      <c r="E2059" s="2"/>
      <c r="F2059" s="51"/>
      <c r="G2059" s="2"/>
      <c r="H2059" s="2"/>
      <c r="I2059" s="2"/>
      <c r="J2059" s="2"/>
      <c r="K2059" s="2"/>
      <c r="L2059" s="2"/>
      <c r="M2059" s="4"/>
    </row>
    <row r="2060" spans="1:13" s="9" customFormat="1" x14ac:dyDescent="0.2">
      <c r="A2060" s="4"/>
      <c r="B2060" s="4"/>
      <c r="C2060" s="4"/>
      <c r="D2060" s="2"/>
      <c r="E2060" s="2"/>
      <c r="F2060" s="51"/>
      <c r="G2060" s="2"/>
      <c r="H2060" s="2"/>
      <c r="I2060" s="2"/>
      <c r="J2060" s="2"/>
      <c r="K2060" s="2"/>
      <c r="L2060" s="2"/>
      <c r="M2060" s="4"/>
    </row>
    <row r="2061" spans="1:13" s="9" customFormat="1" x14ac:dyDescent="0.2">
      <c r="A2061" s="4"/>
      <c r="B2061" s="4"/>
      <c r="C2061" s="4"/>
      <c r="D2061" s="2"/>
      <c r="E2061" s="2"/>
      <c r="F2061" s="51"/>
      <c r="G2061" s="2"/>
      <c r="H2061" s="2"/>
      <c r="I2061" s="2"/>
      <c r="J2061" s="2"/>
      <c r="K2061" s="2"/>
      <c r="L2061" s="2"/>
      <c r="M2061" s="4"/>
    </row>
    <row r="2062" spans="1:13" s="9" customFormat="1" x14ac:dyDescent="0.2">
      <c r="A2062" s="4"/>
      <c r="B2062" s="4"/>
      <c r="C2062" s="4"/>
      <c r="D2062" s="2"/>
      <c r="E2062" s="2"/>
      <c r="F2062" s="51"/>
      <c r="G2062" s="2"/>
      <c r="H2062" s="2"/>
      <c r="I2062" s="2"/>
      <c r="J2062" s="2"/>
      <c r="K2062" s="2"/>
      <c r="L2062" s="2"/>
      <c r="M2062" s="4"/>
    </row>
    <row r="2063" spans="1:13" s="9" customFormat="1" x14ac:dyDescent="0.2">
      <c r="A2063" s="4"/>
      <c r="B2063" s="4"/>
      <c r="C2063" s="4"/>
      <c r="D2063" s="2"/>
      <c r="E2063" s="2"/>
      <c r="F2063" s="51"/>
      <c r="G2063" s="2"/>
      <c r="H2063" s="2"/>
      <c r="I2063" s="2"/>
      <c r="J2063" s="2"/>
      <c r="K2063" s="2"/>
      <c r="L2063" s="2"/>
      <c r="M2063" s="4"/>
    </row>
    <row r="2064" spans="1:13" s="9" customFormat="1" x14ac:dyDescent="0.2">
      <c r="A2064" s="4"/>
      <c r="B2064" s="4"/>
      <c r="C2064" s="4"/>
      <c r="D2064" s="2"/>
      <c r="E2064" s="2"/>
      <c r="F2064" s="51"/>
      <c r="G2064" s="2"/>
      <c r="H2064" s="2"/>
      <c r="I2064" s="2"/>
      <c r="J2064" s="2"/>
      <c r="K2064" s="2"/>
      <c r="L2064" s="2"/>
      <c r="M2064" s="4"/>
    </row>
    <row r="2065" spans="1:13" s="9" customFormat="1" x14ac:dyDescent="0.2">
      <c r="A2065" s="4"/>
      <c r="B2065" s="4"/>
      <c r="C2065" s="4"/>
      <c r="D2065" s="2"/>
      <c r="E2065" s="2"/>
      <c r="F2065" s="51"/>
      <c r="G2065" s="2"/>
      <c r="H2065" s="2"/>
      <c r="I2065" s="2"/>
      <c r="J2065" s="2"/>
      <c r="K2065" s="2"/>
      <c r="L2065" s="2"/>
      <c r="M2065" s="4"/>
    </row>
    <row r="2066" spans="1:13" s="9" customFormat="1" x14ac:dyDescent="0.2">
      <c r="A2066" s="4"/>
      <c r="B2066" s="4"/>
      <c r="C2066" s="4"/>
      <c r="D2066" s="2"/>
      <c r="E2066" s="2"/>
      <c r="F2066" s="51"/>
      <c r="G2066" s="2"/>
      <c r="H2066" s="2"/>
      <c r="I2066" s="2"/>
      <c r="J2066" s="2"/>
      <c r="K2066" s="2"/>
      <c r="L2066" s="2"/>
      <c r="M2066" s="4"/>
    </row>
    <row r="2067" spans="1:13" s="9" customFormat="1" x14ac:dyDescent="0.2">
      <c r="A2067" s="4"/>
      <c r="B2067" s="4"/>
      <c r="C2067" s="4"/>
      <c r="D2067" s="2"/>
      <c r="E2067" s="2"/>
      <c r="F2067" s="51"/>
      <c r="G2067" s="2"/>
      <c r="H2067" s="2"/>
      <c r="I2067" s="2"/>
      <c r="J2067" s="2"/>
      <c r="K2067" s="2"/>
      <c r="L2067" s="2"/>
      <c r="M2067" s="4"/>
    </row>
    <row r="2068" spans="1:13" s="9" customFormat="1" x14ac:dyDescent="0.2">
      <c r="A2068" s="4"/>
      <c r="B2068" s="4"/>
      <c r="C2068" s="4"/>
      <c r="D2068" s="2"/>
      <c r="E2068" s="2"/>
      <c r="F2068" s="51"/>
      <c r="G2068" s="2"/>
      <c r="H2068" s="2"/>
      <c r="I2068" s="2"/>
      <c r="J2068" s="2"/>
      <c r="K2068" s="2"/>
      <c r="L2068" s="2"/>
      <c r="M2068" s="4"/>
    </row>
    <row r="2069" spans="1:13" s="9" customFormat="1" x14ac:dyDescent="0.2">
      <c r="A2069" s="4"/>
      <c r="B2069" s="4"/>
      <c r="C2069" s="4"/>
      <c r="D2069" s="2"/>
      <c r="E2069" s="2"/>
      <c r="F2069" s="51"/>
      <c r="G2069" s="2"/>
      <c r="H2069" s="2"/>
      <c r="I2069" s="2"/>
      <c r="J2069" s="2"/>
      <c r="K2069" s="2"/>
      <c r="L2069" s="2"/>
      <c r="M2069" s="4"/>
    </row>
    <row r="2070" spans="1:13" s="9" customFormat="1" x14ac:dyDescent="0.2">
      <c r="A2070" s="4"/>
      <c r="B2070" s="4"/>
      <c r="C2070" s="4"/>
      <c r="D2070" s="2"/>
      <c r="E2070" s="2"/>
      <c r="F2070" s="51"/>
      <c r="G2070" s="2"/>
      <c r="H2070" s="2"/>
      <c r="I2070" s="2"/>
      <c r="J2070" s="2"/>
      <c r="K2070" s="2"/>
      <c r="L2070" s="2"/>
      <c r="M2070" s="4"/>
    </row>
    <row r="2071" spans="1:13" s="9" customFormat="1" x14ac:dyDescent="0.2">
      <c r="A2071" s="4"/>
      <c r="B2071" s="4"/>
      <c r="C2071" s="4"/>
      <c r="D2071" s="2"/>
      <c r="E2071" s="2"/>
      <c r="F2071" s="51"/>
      <c r="G2071" s="2"/>
      <c r="H2071" s="2"/>
      <c r="I2071" s="2"/>
      <c r="J2071" s="2"/>
      <c r="K2071" s="2"/>
      <c r="L2071" s="2"/>
      <c r="M2071" s="4"/>
    </row>
    <row r="2072" spans="1:13" s="9" customFormat="1" x14ac:dyDescent="0.2">
      <c r="A2072" s="4"/>
      <c r="B2072" s="4"/>
      <c r="C2072" s="4"/>
      <c r="D2072" s="2"/>
      <c r="E2072" s="2"/>
      <c r="F2072" s="51"/>
      <c r="G2072" s="2"/>
      <c r="H2072" s="2"/>
      <c r="I2072" s="2"/>
      <c r="J2072" s="2"/>
      <c r="K2072" s="2"/>
      <c r="L2072" s="2"/>
      <c r="M2072" s="4"/>
    </row>
    <row r="2073" spans="1:13" s="9" customFormat="1" x14ac:dyDescent="0.2">
      <c r="A2073" s="4"/>
      <c r="B2073" s="4"/>
      <c r="C2073" s="4"/>
      <c r="D2073" s="2"/>
      <c r="E2073" s="2"/>
      <c r="F2073" s="51"/>
      <c r="G2073" s="2"/>
      <c r="H2073" s="2"/>
      <c r="I2073" s="2"/>
      <c r="J2073" s="2"/>
      <c r="K2073" s="2"/>
      <c r="L2073" s="2"/>
      <c r="M2073" s="4"/>
    </row>
    <row r="2074" spans="1:13" s="9" customFormat="1" x14ac:dyDescent="0.2">
      <c r="A2074" s="4"/>
      <c r="B2074" s="4"/>
      <c r="C2074" s="4"/>
      <c r="D2074" s="2"/>
      <c r="E2074" s="2"/>
      <c r="F2074" s="51"/>
      <c r="G2074" s="2"/>
      <c r="H2074" s="2"/>
      <c r="I2074" s="2"/>
      <c r="J2074" s="2"/>
      <c r="K2074" s="2"/>
      <c r="L2074" s="2"/>
      <c r="M2074" s="4"/>
    </row>
    <row r="2075" spans="1:13" s="9" customFormat="1" x14ac:dyDescent="0.2">
      <c r="A2075" s="4"/>
      <c r="B2075" s="4"/>
      <c r="C2075" s="4"/>
      <c r="D2075" s="2"/>
      <c r="E2075" s="2"/>
      <c r="F2075" s="51"/>
      <c r="G2075" s="2"/>
      <c r="H2075" s="2"/>
      <c r="I2075" s="2"/>
      <c r="J2075" s="2"/>
      <c r="K2075" s="2"/>
      <c r="L2075" s="2"/>
      <c r="M2075" s="4"/>
    </row>
    <row r="2076" spans="1:13" s="9" customFormat="1" x14ac:dyDescent="0.2">
      <c r="A2076" s="4"/>
      <c r="B2076" s="4"/>
      <c r="C2076" s="4"/>
      <c r="D2076" s="2"/>
      <c r="E2076" s="2"/>
      <c r="F2076" s="51"/>
      <c r="G2076" s="2"/>
      <c r="H2076" s="2"/>
      <c r="I2076" s="2"/>
      <c r="J2076" s="2"/>
      <c r="K2076" s="2"/>
      <c r="L2076" s="2"/>
      <c r="M2076" s="4"/>
    </row>
    <row r="2077" spans="1:13" s="9" customFormat="1" x14ac:dyDescent="0.2">
      <c r="A2077" s="4"/>
      <c r="B2077" s="4"/>
      <c r="C2077" s="4"/>
      <c r="D2077" s="2"/>
      <c r="E2077" s="2"/>
      <c r="F2077" s="51"/>
      <c r="G2077" s="2"/>
      <c r="H2077" s="2"/>
      <c r="I2077" s="2"/>
      <c r="J2077" s="2"/>
      <c r="K2077" s="2"/>
      <c r="L2077" s="2"/>
      <c r="M2077" s="4"/>
    </row>
    <row r="2078" spans="1:13" s="9" customFormat="1" x14ac:dyDescent="0.2">
      <c r="A2078" s="4"/>
      <c r="B2078" s="4"/>
      <c r="C2078" s="4"/>
      <c r="D2078" s="2"/>
      <c r="E2078" s="2"/>
      <c r="F2078" s="51"/>
      <c r="G2078" s="2"/>
      <c r="H2078" s="2"/>
      <c r="I2078" s="2"/>
      <c r="J2078" s="2"/>
      <c r="K2078" s="2"/>
      <c r="L2078" s="2"/>
      <c r="M2078" s="4"/>
    </row>
    <row r="2079" spans="1:13" s="9" customFormat="1" x14ac:dyDescent="0.2">
      <c r="A2079" s="4"/>
      <c r="B2079" s="4"/>
      <c r="C2079" s="4"/>
      <c r="D2079" s="2"/>
      <c r="E2079" s="2"/>
      <c r="F2079" s="51"/>
      <c r="G2079" s="2"/>
      <c r="H2079" s="2"/>
      <c r="I2079" s="2"/>
      <c r="J2079" s="2"/>
      <c r="K2079" s="2"/>
      <c r="L2079" s="2"/>
      <c r="M2079" s="4"/>
    </row>
    <row r="2080" spans="1:13" s="9" customFormat="1" x14ac:dyDescent="0.2">
      <c r="A2080" s="4"/>
      <c r="B2080" s="4"/>
      <c r="C2080" s="4"/>
      <c r="D2080" s="2"/>
      <c r="E2080" s="2"/>
      <c r="F2080" s="51"/>
      <c r="G2080" s="2"/>
      <c r="H2080" s="2"/>
      <c r="I2080" s="2"/>
      <c r="J2080" s="2"/>
      <c r="K2080" s="2"/>
      <c r="L2080" s="2"/>
      <c r="M2080" s="4"/>
    </row>
    <row r="2081" spans="1:13" s="9" customFormat="1" x14ac:dyDescent="0.2">
      <c r="A2081" s="4"/>
      <c r="B2081" s="4"/>
      <c r="C2081" s="4"/>
      <c r="D2081" s="2"/>
      <c r="E2081" s="2"/>
      <c r="F2081" s="51"/>
      <c r="G2081" s="2"/>
      <c r="H2081" s="2"/>
      <c r="I2081" s="2"/>
      <c r="J2081" s="2"/>
      <c r="K2081" s="2"/>
      <c r="L2081" s="2"/>
      <c r="M2081" s="4"/>
    </row>
    <row r="2082" spans="1:13" s="9" customFormat="1" x14ac:dyDescent="0.2">
      <c r="A2082" s="4"/>
      <c r="B2082" s="4"/>
      <c r="C2082" s="4"/>
      <c r="D2082" s="2"/>
      <c r="E2082" s="2"/>
      <c r="F2082" s="51"/>
      <c r="G2082" s="2"/>
      <c r="H2082" s="2"/>
      <c r="I2082" s="2"/>
      <c r="J2082" s="2"/>
      <c r="K2082" s="2"/>
      <c r="L2082" s="2"/>
      <c r="M2082" s="4"/>
    </row>
    <row r="2083" spans="1:13" s="9" customFormat="1" x14ac:dyDescent="0.2">
      <c r="A2083" s="4"/>
      <c r="B2083" s="4"/>
      <c r="C2083" s="4"/>
      <c r="D2083" s="2"/>
      <c r="E2083" s="2"/>
      <c r="F2083" s="51"/>
      <c r="G2083" s="2"/>
      <c r="H2083" s="2"/>
      <c r="I2083" s="2"/>
      <c r="J2083" s="2"/>
      <c r="K2083" s="2"/>
      <c r="L2083" s="2"/>
      <c r="M2083" s="4"/>
    </row>
    <row r="2084" spans="1:13" s="9" customFormat="1" x14ac:dyDescent="0.2">
      <c r="A2084" s="4"/>
      <c r="B2084" s="4"/>
      <c r="C2084" s="4"/>
      <c r="D2084" s="2"/>
      <c r="E2084" s="2"/>
      <c r="F2084" s="51"/>
      <c r="G2084" s="2"/>
      <c r="H2084" s="2"/>
      <c r="I2084" s="2"/>
      <c r="J2084" s="2"/>
      <c r="K2084" s="2"/>
      <c r="L2084" s="2"/>
      <c r="M2084" s="4"/>
    </row>
    <row r="2085" spans="1:13" s="9" customFormat="1" x14ac:dyDescent="0.2">
      <c r="A2085" s="4"/>
      <c r="B2085" s="4"/>
      <c r="C2085" s="4"/>
      <c r="D2085" s="2"/>
      <c r="E2085" s="2"/>
      <c r="F2085" s="51"/>
      <c r="G2085" s="2"/>
      <c r="H2085" s="2"/>
      <c r="I2085" s="2"/>
      <c r="J2085" s="2"/>
      <c r="K2085" s="2"/>
      <c r="L2085" s="2"/>
      <c r="M2085" s="4"/>
    </row>
    <row r="2086" spans="1:13" s="9" customFormat="1" x14ac:dyDescent="0.2">
      <c r="A2086" s="4"/>
      <c r="B2086" s="4"/>
      <c r="C2086" s="4"/>
      <c r="D2086" s="2"/>
      <c r="E2086" s="2"/>
      <c r="F2086" s="51"/>
      <c r="G2086" s="2"/>
      <c r="H2086" s="2"/>
      <c r="I2086" s="2"/>
      <c r="J2086" s="2"/>
      <c r="K2086" s="2"/>
      <c r="L2086" s="2"/>
      <c r="M2086" s="4"/>
    </row>
    <row r="2087" spans="1:13" s="9" customFormat="1" x14ac:dyDescent="0.2">
      <c r="A2087" s="4"/>
      <c r="B2087" s="4"/>
      <c r="C2087" s="4"/>
      <c r="D2087" s="2"/>
      <c r="E2087" s="2"/>
      <c r="F2087" s="51"/>
      <c r="G2087" s="2"/>
      <c r="H2087" s="2"/>
      <c r="I2087" s="2"/>
      <c r="J2087" s="2"/>
      <c r="K2087" s="2"/>
      <c r="L2087" s="2"/>
      <c r="M2087" s="4"/>
    </row>
    <row r="2088" spans="1:13" s="9" customFormat="1" x14ac:dyDescent="0.2">
      <c r="A2088" s="4"/>
      <c r="B2088" s="4"/>
      <c r="C2088" s="4"/>
      <c r="D2088" s="2"/>
      <c r="E2088" s="2"/>
      <c r="F2088" s="51"/>
      <c r="G2088" s="2"/>
      <c r="H2088" s="2"/>
      <c r="I2088" s="2"/>
      <c r="J2088" s="2"/>
      <c r="K2088" s="2"/>
      <c r="L2088" s="2"/>
      <c r="M2088" s="4"/>
    </row>
    <row r="2089" spans="1:13" s="9" customFormat="1" x14ac:dyDescent="0.2">
      <c r="A2089" s="4"/>
      <c r="B2089" s="4"/>
      <c r="C2089" s="4"/>
      <c r="D2089" s="2"/>
      <c r="E2089" s="2"/>
      <c r="F2089" s="51"/>
      <c r="G2089" s="2"/>
      <c r="H2089" s="2"/>
      <c r="I2089" s="2"/>
      <c r="J2089" s="2"/>
      <c r="K2089" s="2"/>
      <c r="L2089" s="2"/>
      <c r="M2089" s="4"/>
    </row>
    <row r="2090" spans="1:13" s="9" customFormat="1" x14ac:dyDescent="0.2">
      <c r="A2090" s="4"/>
      <c r="B2090" s="4"/>
      <c r="C2090" s="4"/>
      <c r="D2090" s="2"/>
      <c r="E2090" s="2"/>
      <c r="F2090" s="51"/>
      <c r="G2090" s="2"/>
      <c r="H2090" s="2"/>
      <c r="I2090" s="2"/>
      <c r="J2090" s="2"/>
      <c r="K2090" s="2"/>
      <c r="L2090" s="2"/>
      <c r="M2090" s="4"/>
    </row>
    <row r="2091" spans="1:13" s="9" customFormat="1" x14ac:dyDescent="0.2">
      <c r="A2091" s="4"/>
      <c r="B2091" s="4"/>
      <c r="C2091" s="4"/>
      <c r="D2091" s="2"/>
      <c r="E2091" s="2"/>
      <c r="F2091" s="51"/>
      <c r="G2091" s="2"/>
      <c r="H2091" s="2"/>
      <c r="I2091" s="2"/>
      <c r="J2091" s="2"/>
      <c r="K2091" s="2"/>
      <c r="L2091" s="2"/>
      <c r="M2091" s="4"/>
    </row>
  </sheetData>
  <mergeCells count="9">
    <mergeCell ref="B2:B3"/>
    <mergeCell ref="C2:C3"/>
    <mergeCell ref="A72:M72"/>
    <mergeCell ref="M8:M47"/>
    <mergeCell ref="M57:M71"/>
    <mergeCell ref="A51:M51"/>
    <mergeCell ref="A4:M4"/>
    <mergeCell ref="A2:A3"/>
    <mergeCell ref="A48:M48"/>
  </mergeCells>
  <hyperlinks>
    <hyperlink ref="M3" location="Фотооглавление!A1" display="Фотооглавление &gt;&gt;&gt;&gt;"/>
    <hyperlink ref="M2" location="Оглавление!R1C1" display="к оглавлению &gt;&gt;&gt;&gt;"/>
  </hyperlinks>
  <pageMargins left="0.75" right="0.75" top="1" bottom="1" header="0.5" footer="0.5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N234"/>
  <sheetViews>
    <sheetView zoomScaleNormal="100" workbookViewId="0">
      <pane xSplit="1" ySplit="7" topLeftCell="B8" activePane="bottomRight" state="frozen"/>
      <selection activeCell="Q19" sqref="Q19"/>
      <selection pane="topRight" activeCell="Q19" sqref="Q19"/>
      <selection pane="bottomLeft" activeCell="Q19" sqref="Q19"/>
      <selection pane="bottomRight" activeCell="K2" sqref="K2:M3"/>
    </sheetView>
  </sheetViews>
  <sheetFormatPr defaultRowHeight="12.75" x14ac:dyDescent="0.2"/>
  <cols>
    <col min="1" max="1" width="5.140625" style="227" customWidth="1"/>
    <col min="2" max="2" width="37.5703125" style="227" customWidth="1"/>
    <col min="3" max="3" width="22.28515625" style="228" customWidth="1"/>
    <col min="4" max="4" width="24.28515625" style="227" customWidth="1"/>
    <col min="5" max="5" width="34.140625" style="227" customWidth="1"/>
    <col min="6" max="6" width="12.42578125" style="227" customWidth="1"/>
    <col min="7" max="7" width="0" style="227" hidden="1" customWidth="1"/>
    <col min="8" max="253" width="9.140625" style="227"/>
    <col min="254" max="254" width="37.5703125" style="227" customWidth="1"/>
    <col min="255" max="255" width="22.28515625" style="227" customWidth="1"/>
    <col min="256" max="256" width="24.28515625" style="227" customWidth="1"/>
    <col min="257" max="257" width="34.140625" style="227" customWidth="1"/>
    <col min="258" max="258" width="12.42578125" style="227" customWidth="1"/>
    <col min="259" max="259" width="0" style="227" hidden="1" customWidth="1"/>
    <col min="260" max="509" width="9.140625" style="227"/>
    <col min="510" max="510" width="37.5703125" style="227" customWidth="1"/>
    <col min="511" max="511" width="22.28515625" style="227" customWidth="1"/>
    <col min="512" max="512" width="24.28515625" style="227" customWidth="1"/>
    <col min="513" max="513" width="34.140625" style="227" customWidth="1"/>
    <col min="514" max="514" width="12.42578125" style="227" customWidth="1"/>
    <col min="515" max="515" width="0" style="227" hidden="1" customWidth="1"/>
    <col min="516" max="765" width="9.140625" style="227"/>
    <col min="766" max="766" width="37.5703125" style="227" customWidth="1"/>
    <col min="767" max="767" width="22.28515625" style="227" customWidth="1"/>
    <col min="768" max="768" width="24.28515625" style="227" customWidth="1"/>
    <col min="769" max="769" width="34.140625" style="227" customWidth="1"/>
    <col min="770" max="770" width="12.42578125" style="227" customWidth="1"/>
    <col min="771" max="771" width="0" style="227" hidden="1" customWidth="1"/>
    <col min="772" max="1021" width="9.140625" style="227"/>
    <col min="1022" max="1022" width="37.5703125" style="227" customWidth="1"/>
    <col min="1023" max="1023" width="22.28515625" style="227" customWidth="1"/>
    <col min="1024" max="1024" width="24.28515625" style="227" customWidth="1"/>
    <col min="1025" max="1025" width="34.140625" style="227" customWidth="1"/>
    <col min="1026" max="1026" width="12.42578125" style="227" customWidth="1"/>
    <col min="1027" max="1027" width="0" style="227" hidden="1" customWidth="1"/>
    <col min="1028" max="1277" width="9.140625" style="227"/>
    <col min="1278" max="1278" width="37.5703125" style="227" customWidth="1"/>
    <col min="1279" max="1279" width="22.28515625" style="227" customWidth="1"/>
    <col min="1280" max="1280" width="24.28515625" style="227" customWidth="1"/>
    <col min="1281" max="1281" width="34.140625" style="227" customWidth="1"/>
    <col min="1282" max="1282" width="12.42578125" style="227" customWidth="1"/>
    <col min="1283" max="1283" width="0" style="227" hidden="1" customWidth="1"/>
    <col min="1284" max="1533" width="9.140625" style="227"/>
    <col min="1534" max="1534" width="37.5703125" style="227" customWidth="1"/>
    <col min="1535" max="1535" width="22.28515625" style="227" customWidth="1"/>
    <col min="1536" max="1536" width="24.28515625" style="227" customWidth="1"/>
    <col min="1537" max="1537" width="34.140625" style="227" customWidth="1"/>
    <col min="1538" max="1538" width="12.42578125" style="227" customWidth="1"/>
    <col min="1539" max="1539" width="0" style="227" hidden="1" customWidth="1"/>
    <col min="1540" max="1789" width="9.140625" style="227"/>
    <col min="1790" max="1790" width="37.5703125" style="227" customWidth="1"/>
    <col min="1791" max="1791" width="22.28515625" style="227" customWidth="1"/>
    <col min="1792" max="1792" width="24.28515625" style="227" customWidth="1"/>
    <col min="1793" max="1793" width="34.140625" style="227" customWidth="1"/>
    <col min="1794" max="1794" width="12.42578125" style="227" customWidth="1"/>
    <col min="1795" max="1795" width="0" style="227" hidden="1" customWidth="1"/>
    <col min="1796" max="2045" width="9.140625" style="227"/>
    <col min="2046" max="2046" width="37.5703125" style="227" customWidth="1"/>
    <col min="2047" max="2047" width="22.28515625" style="227" customWidth="1"/>
    <col min="2048" max="2048" width="24.28515625" style="227" customWidth="1"/>
    <col min="2049" max="2049" width="34.140625" style="227" customWidth="1"/>
    <col min="2050" max="2050" width="12.42578125" style="227" customWidth="1"/>
    <col min="2051" max="2051" width="0" style="227" hidden="1" customWidth="1"/>
    <col min="2052" max="2301" width="9.140625" style="227"/>
    <col min="2302" max="2302" width="37.5703125" style="227" customWidth="1"/>
    <col min="2303" max="2303" width="22.28515625" style="227" customWidth="1"/>
    <col min="2304" max="2304" width="24.28515625" style="227" customWidth="1"/>
    <col min="2305" max="2305" width="34.140625" style="227" customWidth="1"/>
    <col min="2306" max="2306" width="12.42578125" style="227" customWidth="1"/>
    <col min="2307" max="2307" width="0" style="227" hidden="1" customWidth="1"/>
    <col min="2308" max="2557" width="9.140625" style="227"/>
    <col min="2558" max="2558" width="37.5703125" style="227" customWidth="1"/>
    <col min="2559" max="2559" width="22.28515625" style="227" customWidth="1"/>
    <col min="2560" max="2560" width="24.28515625" style="227" customWidth="1"/>
    <col min="2561" max="2561" width="34.140625" style="227" customWidth="1"/>
    <col min="2562" max="2562" width="12.42578125" style="227" customWidth="1"/>
    <col min="2563" max="2563" width="0" style="227" hidden="1" customWidth="1"/>
    <col min="2564" max="2813" width="9.140625" style="227"/>
    <col min="2814" max="2814" width="37.5703125" style="227" customWidth="1"/>
    <col min="2815" max="2815" width="22.28515625" style="227" customWidth="1"/>
    <col min="2816" max="2816" width="24.28515625" style="227" customWidth="1"/>
    <col min="2817" max="2817" width="34.140625" style="227" customWidth="1"/>
    <col min="2818" max="2818" width="12.42578125" style="227" customWidth="1"/>
    <col min="2819" max="2819" width="0" style="227" hidden="1" customWidth="1"/>
    <col min="2820" max="3069" width="9.140625" style="227"/>
    <col min="3070" max="3070" width="37.5703125" style="227" customWidth="1"/>
    <col min="3071" max="3071" width="22.28515625" style="227" customWidth="1"/>
    <col min="3072" max="3072" width="24.28515625" style="227" customWidth="1"/>
    <col min="3073" max="3073" width="34.140625" style="227" customWidth="1"/>
    <col min="3074" max="3074" width="12.42578125" style="227" customWidth="1"/>
    <col min="3075" max="3075" width="0" style="227" hidden="1" customWidth="1"/>
    <col min="3076" max="3325" width="9.140625" style="227"/>
    <col min="3326" max="3326" width="37.5703125" style="227" customWidth="1"/>
    <col min="3327" max="3327" width="22.28515625" style="227" customWidth="1"/>
    <col min="3328" max="3328" width="24.28515625" style="227" customWidth="1"/>
    <col min="3329" max="3329" width="34.140625" style="227" customWidth="1"/>
    <col min="3330" max="3330" width="12.42578125" style="227" customWidth="1"/>
    <col min="3331" max="3331" width="0" style="227" hidden="1" customWidth="1"/>
    <col min="3332" max="3581" width="9.140625" style="227"/>
    <col min="3582" max="3582" width="37.5703125" style="227" customWidth="1"/>
    <col min="3583" max="3583" width="22.28515625" style="227" customWidth="1"/>
    <col min="3584" max="3584" width="24.28515625" style="227" customWidth="1"/>
    <col min="3585" max="3585" width="34.140625" style="227" customWidth="1"/>
    <col min="3586" max="3586" width="12.42578125" style="227" customWidth="1"/>
    <col min="3587" max="3587" width="0" style="227" hidden="1" customWidth="1"/>
    <col min="3588" max="3837" width="9.140625" style="227"/>
    <col min="3838" max="3838" width="37.5703125" style="227" customWidth="1"/>
    <col min="3839" max="3839" width="22.28515625" style="227" customWidth="1"/>
    <col min="3840" max="3840" width="24.28515625" style="227" customWidth="1"/>
    <col min="3841" max="3841" width="34.140625" style="227" customWidth="1"/>
    <col min="3842" max="3842" width="12.42578125" style="227" customWidth="1"/>
    <col min="3843" max="3843" width="0" style="227" hidden="1" customWidth="1"/>
    <col min="3844" max="4093" width="9.140625" style="227"/>
    <col min="4094" max="4094" width="37.5703125" style="227" customWidth="1"/>
    <col min="4095" max="4095" width="22.28515625" style="227" customWidth="1"/>
    <col min="4096" max="4096" width="24.28515625" style="227" customWidth="1"/>
    <col min="4097" max="4097" width="34.140625" style="227" customWidth="1"/>
    <col min="4098" max="4098" width="12.42578125" style="227" customWidth="1"/>
    <col min="4099" max="4099" width="0" style="227" hidden="1" customWidth="1"/>
    <col min="4100" max="4349" width="9.140625" style="227"/>
    <col min="4350" max="4350" width="37.5703125" style="227" customWidth="1"/>
    <col min="4351" max="4351" width="22.28515625" style="227" customWidth="1"/>
    <col min="4352" max="4352" width="24.28515625" style="227" customWidth="1"/>
    <col min="4353" max="4353" width="34.140625" style="227" customWidth="1"/>
    <col min="4354" max="4354" width="12.42578125" style="227" customWidth="1"/>
    <col min="4355" max="4355" width="0" style="227" hidden="1" customWidth="1"/>
    <col min="4356" max="4605" width="9.140625" style="227"/>
    <col min="4606" max="4606" width="37.5703125" style="227" customWidth="1"/>
    <col min="4607" max="4607" width="22.28515625" style="227" customWidth="1"/>
    <col min="4608" max="4608" width="24.28515625" style="227" customWidth="1"/>
    <col min="4609" max="4609" width="34.140625" style="227" customWidth="1"/>
    <col min="4610" max="4610" width="12.42578125" style="227" customWidth="1"/>
    <col min="4611" max="4611" width="0" style="227" hidden="1" customWidth="1"/>
    <col min="4612" max="4861" width="9.140625" style="227"/>
    <col min="4862" max="4862" width="37.5703125" style="227" customWidth="1"/>
    <col min="4863" max="4863" width="22.28515625" style="227" customWidth="1"/>
    <col min="4864" max="4864" width="24.28515625" style="227" customWidth="1"/>
    <col min="4865" max="4865" width="34.140625" style="227" customWidth="1"/>
    <col min="4866" max="4866" width="12.42578125" style="227" customWidth="1"/>
    <col min="4867" max="4867" width="0" style="227" hidden="1" customWidth="1"/>
    <col min="4868" max="5117" width="9.140625" style="227"/>
    <col min="5118" max="5118" width="37.5703125" style="227" customWidth="1"/>
    <col min="5119" max="5119" width="22.28515625" style="227" customWidth="1"/>
    <col min="5120" max="5120" width="24.28515625" style="227" customWidth="1"/>
    <col min="5121" max="5121" width="34.140625" style="227" customWidth="1"/>
    <col min="5122" max="5122" width="12.42578125" style="227" customWidth="1"/>
    <col min="5123" max="5123" width="0" style="227" hidden="1" customWidth="1"/>
    <col min="5124" max="5373" width="9.140625" style="227"/>
    <col min="5374" max="5374" width="37.5703125" style="227" customWidth="1"/>
    <col min="5375" max="5375" width="22.28515625" style="227" customWidth="1"/>
    <col min="5376" max="5376" width="24.28515625" style="227" customWidth="1"/>
    <col min="5377" max="5377" width="34.140625" style="227" customWidth="1"/>
    <col min="5378" max="5378" width="12.42578125" style="227" customWidth="1"/>
    <col min="5379" max="5379" width="0" style="227" hidden="1" customWidth="1"/>
    <col min="5380" max="5629" width="9.140625" style="227"/>
    <col min="5630" max="5630" width="37.5703125" style="227" customWidth="1"/>
    <col min="5631" max="5631" width="22.28515625" style="227" customWidth="1"/>
    <col min="5632" max="5632" width="24.28515625" style="227" customWidth="1"/>
    <col min="5633" max="5633" width="34.140625" style="227" customWidth="1"/>
    <col min="5634" max="5634" width="12.42578125" style="227" customWidth="1"/>
    <col min="5635" max="5635" width="0" style="227" hidden="1" customWidth="1"/>
    <col min="5636" max="5885" width="9.140625" style="227"/>
    <col min="5886" max="5886" width="37.5703125" style="227" customWidth="1"/>
    <col min="5887" max="5887" width="22.28515625" style="227" customWidth="1"/>
    <col min="5888" max="5888" width="24.28515625" style="227" customWidth="1"/>
    <col min="5889" max="5889" width="34.140625" style="227" customWidth="1"/>
    <col min="5890" max="5890" width="12.42578125" style="227" customWidth="1"/>
    <col min="5891" max="5891" width="0" style="227" hidden="1" customWidth="1"/>
    <col min="5892" max="6141" width="9.140625" style="227"/>
    <col min="6142" max="6142" width="37.5703125" style="227" customWidth="1"/>
    <col min="6143" max="6143" width="22.28515625" style="227" customWidth="1"/>
    <col min="6144" max="6144" width="24.28515625" style="227" customWidth="1"/>
    <col min="6145" max="6145" width="34.140625" style="227" customWidth="1"/>
    <col min="6146" max="6146" width="12.42578125" style="227" customWidth="1"/>
    <col min="6147" max="6147" width="0" style="227" hidden="1" customWidth="1"/>
    <col min="6148" max="6397" width="9.140625" style="227"/>
    <col min="6398" max="6398" width="37.5703125" style="227" customWidth="1"/>
    <col min="6399" max="6399" width="22.28515625" style="227" customWidth="1"/>
    <col min="6400" max="6400" width="24.28515625" style="227" customWidth="1"/>
    <col min="6401" max="6401" width="34.140625" style="227" customWidth="1"/>
    <col min="6402" max="6402" width="12.42578125" style="227" customWidth="1"/>
    <col min="6403" max="6403" width="0" style="227" hidden="1" customWidth="1"/>
    <col min="6404" max="6653" width="9.140625" style="227"/>
    <col min="6654" max="6654" width="37.5703125" style="227" customWidth="1"/>
    <col min="6655" max="6655" width="22.28515625" style="227" customWidth="1"/>
    <col min="6656" max="6656" width="24.28515625" style="227" customWidth="1"/>
    <col min="6657" max="6657" width="34.140625" style="227" customWidth="1"/>
    <col min="6658" max="6658" width="12.42578125" style="227" customWidth="1"/>
    <col min="6659" max="6659" width="0" style="227" hidden="1" customWidth="1"/>
    <col min="6660" max="6909" width="9.140625" style="227"/>
    <col min="6910" max="6910" width="37.5703125" style="227" customWidth="1"/>
    <col min="6911" max="6911" width="22.28515625" style="227" customWidth="1"/>
    <col min="6912" max="6912" width="24.28515625" style="227" customWidth="1"/>
    <col min="6913" max="6913" width="34.140625" style="227" customWidth="1"/>
    <col min="6914" max="6914" width="12.42578125" style="227" customWidth="1"/>
    <col min="6915" max="6915" width="0" style="227" hidden="1" customWidth="1"/>
    <col min="6916" max="7165" width="9.140625" style="227"/>
    <col min="7166" max="7166" width="37.5703125" style="227" customWidth="1"/>
    <col min="7167" max="7167" width="22.28515625" style="227" customWidth="1"/>
    <col min="7168" max="7168" width="24.28515625" style="227" customWidth="1"/>
    <col min="7169" max="7169" width="34.140625" style="227" customWidth="1"/>
    <col min="7170" max="7170" width="12.42578125" style="227" customWidth="1"/>
    <col min="7171" max="7171" width="0" style="227" hidden="1" customWidth="1"/>
    <col min="7172" max="7421" width="9.140625" style="227"/>
    <col min="7422" max="7422" width="37.5703125" style="227" customWidth="1"/>
    <col min="7423" max="7423" width="22.28515625" style="227" customWidth="1"/>
    <col min="7424" max="7424" width="24.28515625" style="227" customWidth="1"/>
    <col min="7425" max="7425" width="34.140625" style="227" customWidth="1"/>
    <col min="7426" max="7426" width="12.42578125" style="227" customWidth="1"/>
    <col min="7427" max="7427" width="0" style="227" hidden="1" customWidth="1"/>
    <col min="7428" max="7677" width="9.140625" style="227"/>
    <col min="7678" max="7678" width="37.5703125" style="227" customWidth="1"/>
    <col min="7679" max="7679" width="22.28515625" style="227" customWidth="1"/>
    <col min="7680" max="7680" width="24.28515625" style="227" customWidth="1"/>
    <col min="7681" max="7681" width="34.140625" style="227" customWidth="1"/>
    <col min="7682" max="7682" width="12.42578125" style="227" customWidth="1"/>
    <col min="7683" max="7683" width="0" style="227" hidden="1" customWidth="1"/>
    <col min="7684" max="7933" width="9.140625" style="227"/>
    <col min="7934" max="7934" width="37.5703125" style="227" customWidth="1"/>
    <col min="7935" max="7935" width="22.28515625" style="227" customWidth="1"/>
    <col min="7936" max="7936" width="24.28515625" style="227" customWidth="1"/>
    <col min="7937" max="7937" width="34.140625" style="227" customWidth="1"/>
    <col min="7938" max="7938" width="12.42578125" style="227" customWidth="1"/>
    <col min="7939" max="7939" width="0" style="227" hidden="1" customWidth="1"/>
    <col min="7940" max="8189" width="9.140625" style="227"/>
    <col min="8190" max="8190" width="37.5703125" style="227" customWidth="1"/>
    <col min="8191" max="8191" width="22.28515625" style="227" customWidth="1"/>
    <col min="8192" max="8192" width="24.28515625" style="227" customWidth="1"/>
    <col min="8193" max="8193" width="34.140625" style="227" customWidth="1"/>
    <col min="8194" max="8194" width="12.42578125" style="227" customWidth="1"/>
    <col min="8195" max="8195" width="0" style="227" hidden="1" customWidth="1"/>
    <col min="8196" max="8445" width="9.140625" style="227"/>
    <col min="8446" max="8446" width="37.5703125" style="227" customWidth="1"/>
    <col min="8447" max="8447" width="22.28515625" style="227" customWidth="1"/>
    <col min="8448" max="8448" width="24.28515625" style="227" customWidth="1"/>
    <col min="8449" max="8449" width="34.140625" style="227" customWidth="1"/>
    <col min="8450" max="8450" width="12.42578125" style="227" customWidth="1"/>
    <col min="8451" max="8451" width="0" style="227" hidden="1" customWidth="1"/>
    <col min="8452" max="8701" width="9.140625" style="227"/>
    <col min="8702" max="8702" width="37.5703125" style="227" customWidth="1"/>
    <col min="8703" max="8703" width="22.28515625" style="227" customWidth="1"/>
    <col min="8704" max="8704" width="24.28515625" style="227" customWidth="1"/>
    <col min="8705" max="8705" width="34.140625" style="227" customWidth="1"/>
    <col min="8706" max="8706" width="12.42578125" style="227" customWidth="1"/>
    <col min="8707" max="8707" width="0" style="227" hidden="1" customWidth="1"/>
    <col min="8708" max="8957" width="9.140625" style="227"/>
    <col min="8958" max="8958" width="37.5703125" style="227" customWidth="1"/>
    <col min="8959" max="8959" width="22.28515625" style="227" customWidth="1"/>
    <col min="8960" max="8960" width="24.28515625" style="227" customWidth="1"/>
    <col min="8961" max="8961" width="34.140625" style="227" customWidth="1"/>
    <col min="8962" max="8962" width="12.42578125" style="227" customWidth="1"/>
    <col min="8963" max="8963" width="0" style="227" hidden="1" customWidth="1"/>
    <col min="8964" max="9213" width="9.140625" style="227"/>
    <col min="9214" max="9214" width="37.5703125" style="227" customWidth="1"/>
    <col min="9215" max="9215" width="22.28515625" style="227" customWidth="1"/>
    <col min="9216" max="9216" width="24.28515625" style="227" customWidth="1"/>
    <col min="9217" max="9217" width="34.140625" style="227" customWidth="1"/>
    <col min="9218" max="9218" width="12.42578125" style="227" customWidth="1"/>
    <col min="9219" max="9219" width="0" style="227" hidden="1" customWidth="1"/>
    <col min="9220" max="9469" width="9.140625" style="227"/>
    <col min="9470" max="9470" width="37.5703125" style="227" customWidth="1"/>
    <col min="9471" max="9471" width="22.28515625" style="227" customWidth="1"/>
    <col min="9472" max="9472" width="24.28515625" style="227" customWidth="1"/>
    <col min="9473" max="9473" width="34.140625" style="227" customWidth="1"/>
    <col min="9474" max="9474" width="12.42578125" style="227" customWidth="1"/>
    <col min="9475" max="9475" width="0" style="227" hidden="1" customWidth="1"/>
    <col min="9476" max="9725" width="9.140625" style="227"/>
    <col min="9726" max="9726" width="37.5703125" style="227" customWidth="1"/>
    <col min="9727" max="9727" width="22.28515625" style="227" customWidth="1"/>
    <col min="9728" max="9728" width="24.28515625" style="227" customWidth="1"/>
    <col min="9729" max="9729" width="34.140625" style="227" customWidth="1"/>
    <col min="9730" max="9730" width="12.42578125" style="227" customWidth="1"/>
    <col min="9731" max="9731" width="0" style="227" hidden="1" customWidth="1"/>
    <col min="9732" max="9981" width="9.140625" style="227"/>
    <col min="9982" max="9982" width="37.5703125" style="227" customWidth="1"/>
    <col min="9983" max="9983" width="22.28515625" style="227" customWidth="1"/>
    <col min="9984" max="9984" width="24.28515625" style="227" customWidth="1"/>
    <col min="9985" max="9985" width="34.140625" style="227" customWidth="1"/>
    <col min="9986" max="9986" width="12.42578125" style="227" customWidth="1"/>
    <col min="9987" max="9987" width="0" style="227" hidden="1" customWidth="1"/>
    <col min="9988" max="10237" width="9.140625" style="227"/>
    <col min="10238" max="10238" width="37.5703125" style="227" customWidth="1"/>
    <col min="10239" max="10239" width="22.28515625" style="227" customWidth="1"/>
    <col min="10240" max="10240" width="24.28515625" style="227" customWidth="1"/>
    <col min="10241" max="10241" width="34.140625" style="227" customWidth="1"/>
    <col min="10242" max="10242" width="12.42578125" style="227" customWidth="1"/>
    <col min="10243" max="10243" width="0" style="227" hidden="1" customWidth="1"/>
    <col min="10244" max="10493" width="9.140625" style="227"/>
    <col min="10494" max="10494" width="37.5703125" style="227" customWidth="1"/>
    <col min="10495" max="10495" width="22.28515625" style="227" customWidth="1"/>
    <col min="10496" max="10496" width="24.28515625" style="227" customWidth="1"/>
    <col min="10497" max="10497" width="34.140625" style="227" customWidth="1"/>
    <col min="10498" max="10498" width="12.42578125" style="227" customWidth="1"/>
    <col min="10499" max="10499" width="0" style="227" hidden="1" customWidth="1"/>
    <col min="10500" max="10749" width="9.140625" style="227"/>
    <col min="10750" max="10750" width="37.5703125" style="227" customWidth="1"/>
    <col min="10751" max="10751" width="22.28515625" style="227" customWidth="1"/>
    <col min="10752" max="10752" width="24.28515625" style="227" customWidth="1"/>
    <col min="10753" max="10753" width="34.140625" style="227" customWidth="1"/>
    <col min="10754" max="10754" width="12.42578125" style="227" customWidth="1"/>
    <col min="10755" max="10755" width="0" style="227" hidden="1" customWidth="1"/>
    <col min="10756" max="11005" width="9.140625" style="227"/>
    <col min="11006" max="11006" width="37.5703125" style="227" customWidth="1"/>
    <col min="11007" max="11007" width="22.28515625" style="227" customWidth="1"/>
    <col min="11008" max="11008" width="24.28515625" style="227" customWidth="1"/>
    <col min="11009" max="11009" width="34.140625" style="227" customWidth="1"/>
    <col min="11010" max="11010" width="12.42578125" style="227" customWidth="1"/>
    <col min="11011" max="11011" width="0" style="227" hidden="1" customWidth="1"/>
    <col min="11012" max="11261" width="9.140625" style="227"/>
    <col min="11262" max="11262" width="37.5703125" style="227" customWidth="1"/>
    <col min="11263" max="11263" width="22.28515625" style="227" customWidth="1"/>
    <col min="11264" max="11264" width="24.28515625" style="227" customWidth="1"/>
    <col min="11265" max="11265" width="34.140625" style="227" customWidth="1"/>
    <col min="11266" max="11266" width="12.42578125" style="227" customWidth="1"/>
    <col min="11267" max="11267" width="0" style="227" hidden="1" customWidth="1"/>
    <col min="11268" max="11517" width="9.140625" style="227"/>
    <col min="11518" max="11518" width="37.5703125" style="227" customWidth="1"/>
    <col min="11519" max="11519" width="22.28515625" style="227" customWidth="1"/>
    <col min="11520" max="11520" width="24.28515625" style="227" customWidth="1"/>
    <col min="11521" max="11521" width="34.140625" style="227" customWidth="1"/>
    <col min="11522" max="11522" width="12.42578125" style="227" customWidth="1"/>
    <col min="11523" max="11523" width="0" style="227" hidden="1" customWidth="1"/>
    <col min="11524" max="11773" width="9.140625" style="227"/>
    <col min="11774" max="11774" width="37.5703125" style="227" customWidth="1"/>
    <col min="11775" max="11775" width="22.28515625" style="227" customWidth="1"/>
    <col min="11776" max="11776" width="24.28515625" style="227" customWidth="1"/>
    <col min="11777" max="11777" width="34.140625" style="227" customWidth="1"/>
    <col min="11778" max="11778" width="12.42578125" style="227" customWidth="1"/>
    <col min="11779" max="11779" width="0" style="227" hidden="1" customWidth="1"/>
    <col min="11780" max="12029" width="9.140625" style="227"/>
    <col min="12030" max="12030" width="37.5703125" style="227" customWidth="1"/>
    <col min="12031" max="12031" width="22.28515625" style="227" customWidth="1"/>
    <col min="12032" max="12032" width="24.28515625" style="227" customWidth="1"/>
    <col min="12033" max="12033" width="34.140625" style="227" customWidth="1"/>
    <col min="12034" max="12034" width="12.42578125" style="227" customWidth="1"/>
    <col min="12035" max="12035" width="0" style="227" hidden="1" customWidth="1"/>
    <col min="12036" max="12285" width="9.140625" style="227"/>
    <col min="12286" max="12286" width="37.5703125" style="227" customWidth="1"/>
    <col min="12287" max="12287" width="22.28515625" style="227" customWidth="1"/>
    <col min="12288" max="12288" width="24.28515625" style="227" customWidth="1"/>
    <col min="12289" max="12289" width="34.140625" style="227" customWidth="1"/>
    <col min="12290" max="12290" width="12.42578125" style="227" customWidth="1"/>
    <col min="12291" max="12291" width="0" style="227" hidden="1" customWidth="1"/>
    <col min="12292" max="12541" width="9.140625" style="227"/>
    <col min="12542" max="12542" width="37.5703125" style="227" customWidth="1"/>
    <col min="12543" max="12543" width="22.28515625" style="227" customWidth="1"/>
    <col min="12544" max="12544" width="24.28515625" style="227" customWidth="1"/>
    <col min="12545" max="12545" width="34.140625" style="227" customWidth="1"/>
    <col min="12546" max="12546" width="12.42578125" style="227" customWidth="1"/>
    <col min="12547" max="12547" width="0" style="227" hidden="1" customWidth="1"/>
    <col min="12548" max="12797" width="9.140625" style="227"/>
    <col min="12798" max="12798" width="37.5703125" style="227" customWidth="1"/>
    <col min="12799" max="12799" width="22.28515625" style="227" customWidth="1"/>
    <col min="12800" max="12800" width="24.28515625" style="227" customWidth="1"/>
    <col min="12801" max="12801" width="34.140625" style="227" customWidth="1"/>
    <col min="12802" max="12802" width="12.42578125" style="227" customWidth="1"/>
    <col min="12803" max="12803" width="0" style="227" hidden="1" customWidth="1"/>
    <col min="12804" max="13053" width="9.140625" style="227"/>
    <col min="13054" max="13054" width="37.5703125" style="227" customWidth="1"/>
    <col min="13055" max="13055" width="22.28515625" style="227" customWidth="1"/>
    <col min="13056" max="13056" width="24.28515625" style="227" customWidth="1"/>
    <col min="13057" max="13057" width="34.140625" style="227" customWidth="1"/>
    <col min="13058" max="13058" width="12.42578125" style="227" customWidth="1"/>
    <col min="13059" max="13059" width="0" style="227" hidden="1" customWidth="1"/>
    <col min="13060" max="13309" width="9.140625" style="227"/>
    <col min="13310" max="13310" width="37.5703125" style="227" customWidth="1"/>
    <col min="13311" max="13311" width="22.28515625" style="227" customWidth="1"/>
    <col min="13312" max="13312" width="24.28515625" style="227" customWidth="1"/>
    <col min="13313" max="13313" width="34.140625" style="227" customWidth="1"/>
    <col min="13314" max="13314" width="12.42578125" style="227" customWidth="1"/>
    <col min="13315" max="13315" width="0" style="227" hidden="1" customWidth="1"/>
    <col min="13316" max="13565" width="9.140625" style="227"/>
    <col min="13566" max="13566" width="37.5703125" style="227" customWidth="1"/>
    <col min="13567" max="13567" width="22.28515625" style="227" customWidth="1"/>
    <col min="13568" max="13568" width="24.28515625" style="227" customWidth="1"/>
    <col min="13569" max="13569" width="34.140625" style="227" customWidth="1"/>
    <col min="13570" max="13570" width="12.42578125" style="227" customWidth="1"/>
    <col min="13571" max="13571" width="0" style="227" hidden="1" customWidth="1"/>
    <col min="13572" max="13821" width="9.140625" style="227"/>
    <col min="13822" max="13822" width="37.5703125" style="227" customWidth="1"/>
    <col min="13823" max="13823" width="22.28515625" style="227" customWidth="1"/>
    <col min="13824" max="13824" width="24.28515625" style="227" customWidth="1"/>
    <col min="13825" max="13825" width="34.140625" style="227" customWidth="1"/>
    <col min="13826" max="13826" width="12.42578125" style="227" customWidth="1"/>
    <col min="13827" max="13827" width="0" style="227" hidden="1" customWidth="1"/>
    <col min="13828" max="14077" width="9.140625" style="227"/>
    <col min="14078" max="14078" width="37.5703125" style="227" customWidth="1"/>
    <col min="14079" max="14079" width="22.28515625" style="227" customWidth="1"/>
    <col min="14080" max="14080" width="24.28515625" style="227" customWidth="1"/>
    <col min="14081" max="14081" width="34.140625" style="227" customWidth="1"/>
    <col min="14082" max="14082" width="12.42578125" style="227" customWidth="1"/>
    <col min="14083" max="14083" width="0" style="227" hidden="1" customWidth="1"/>
    <col min="14084" max="14333" width="9.140625" style="227"/>
    <col min="14334" max="14334" width="37.5703125" style="227" customWidth="1"/>
    <col min="14335" max="14335" width="22.28515625" style="227" customWidth="1"/>
    <col min="14336" max="14336" width="24.28515625" style="227" customWidth="1"/>
    <col min="14337" max="14337" width="34.140625" style="227" customWidth="1"/>
    <col min="14338" max="14338" width="12.42578125" style="227" customWidth="1"/>
    <col min="14339" max="14339" width="0" style="227" hidden="1" customWidth="1"/>
    <col min="14340" max="14589" width="9.140625" style="227"/>
    <col min="14590" max="14590" width="37.5703125" style="227" customWidth="1"/>
    <col min="14591" max="14591" width="22.28515625" style="227" customWidth="1"/>
    <col min="14592" max="14592" width="24.28515625" style="227" customWidth="1"/>
    <col min="14593" max="14593" width="34.140625" style="227" customWidth="1"/>
    <col min="14594" max="14594" width="12.42578125" style="227" customWidth="1"/>
    <col min="14595" max="14595" width="0" style="227" hidden="1" customWidth="1"/>
    <col min="14596" max="14845" width="9.140625" style="227"/>
    <col min="14846" max="14846" width="37.5703125" style="227" customWidth="1"/>
    <col min="14847" max="14847" width="22.28515625" style="227" customWidth="1"/>
    <col min="14848" max="14848" width="24.28515625" style="227" customWidth="1"/>
    <col min="14849" max="14849" width="34.140625" style="227" customWidth="1"/>
    <col min="14850" max="14850" width="12.42578125" style="227" customWidth="1"/>
    <col min="14851" max="14851" width="0" style="227" hidden="1" customWidth="1"/>
    <col min="14852" max="15101" width="9.140625" style="227"/>
    <col min="15102" max="15102" width="37.5703125" style="227" customWidth="1"/>
    <col min="15103" max="15103" width="22.28515625" style="227" customWidth="1"/>
    <col min="15104" max="15104" width="24.28515625" style="227" customWidth="1"/>
    <col min="15105" max="15105" width="34.140625" style="227" customWidth="1"/>
    <col min="15106" max="15106" width="12.42578125" style="227" customWidth="1"/>
    <col min="15107" max="15107" width="0" style="227" hidden="1" customWidth="1"/>
    <col min="15108" max="15357" width="9.140625" style="227"/>
    <col min="15358" max="15358" width="37.5703125" style="227" customWidth="1"/>
    <col min="15359" max="15359" width="22.28515625" style="227" customWidth="1"/>
    <col min="15360" max="15360" width="24.28515625" style="227" customWidth="1"/>
    <col min="15361" max="15361" width="34.140625" style="227" customWidth="1"/>
    <col min="15362" max="15362" width="12.42578125" style="227" customWidth="1"/>
    <col min="15363" max="15363" width="0" style="227" hidden="1" customWidth="1"/>
    <col min="15364" max="15613" width="9.140625" style="227"/>
    <col min="15614" max="15614" width="37.5703125" style="227" customWidth="1"/>
    <col min="15615" max="15615" width="22.28515625" style="227" customWidth="1"/>
    <col min="15616" max="15616" width="24.28515625" style="227" customWidth="1"/>
    <col min="15617" max="15617" width="34.140625" style="227" customWidth="1"/>
    <col min="15618" max="15618" width="12.42578125" style="227" customWidth="1"/>
    <col min="15619" max="15619" width="0" style="227" hidden="1" customWidth="1"/>
    <col min="15620" max="15869" width="9.140625" style="227"/>
    <col min="15870" max="15870" width="37.5703125" style="227" customWidth="1"/>
    <col min="15871" max="15871" width="22.28515625" style="227" customWidth="1"/>
    <col min="15872" max="15872" width="24.28515625" style="227" customWidth="1"/>
    <col min="15873" max="15873" width="34.140625" style="227" customWidth="1"/>
    <col min="15874" max="15874" width="12.42578125" style="227" customWidth="1"/>
    <col min="15875" max="15875" width="0" style="227" hidden="1" customWidth="1"/>
    <col min="15876" max="16125" width="9.140625" style="227"/>
    <col min="16126" max="16126" width="37.5703125" style="227" customWidth="1"/>
    <col min="16127" max="16127" width="22.28515625" style="227" customWidth="1"/>
    <col min="16128" max="16128" width="24.28515625" style="227" customWidth="1"/>
    <col min="16129" max="16129" width="34.140625" style="227" customWidth="1"/>
    <col min="16130" max="16130" width="12.42578125" style="227" customWidth="1"/>
    <col min="16131" max="16131" width="0" style="227" hidden="1" customWidth="1"/>
    <col min="16132" max="16384" width="9.140625" style="227"/>
  </cols>
  <sheetData>
    <row r="1" spans="1:14" x14ac:dyDescent="0.2">
      <c r="A1" s="245"/>
      <c r="B1" s="245"/>
      <c r="C1" s="322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51"/>
    </row>
    <row r="2" spans="1:14" x14ac:dyDescent="0.2">
      <c r="A2" s="245"/>
      <c r="B2" s="245"/>
      <c r="C2" s="322"/>
      <c r="D2" s="245"/>
      <c r="E2" s="245"/>
      <c r="F2" s="245"/>
      <c r="G2" s="245"/>
      <c r="H2" s="245"/>
      <c r="I2" s="245"/>
      <c r="J2" s="245"/>
      <c r="K2" s="1090" t="s">
        <v>1054</v>
      </c>
      <c r="L2" s="1090"/>
      <c r="M2" s="1090"/>
      <c r="N2" s="251"/>
    </row>
    <row r="3" spans="1:14" x14ac:dyDescent="0.2">
      <c r="A3" s="245"/>
      <c r="B3" s="245"/>
      <c r="C3" s="322"/>
      <c r="D3" s="245"/>
      <c r="E3" s="245"/>
      <c r="F3" s="245"/>
      <c r="G3" s="245"/>
      <c r="H3" s="245"/>
      <c r="I3" s="245"/>
      <c r="J3" s="245"/>
      <c r="K3" s="1090"/>
      <c r="L3" s="1090"/>
      <c r="M3" s="1090"/>
      <c r="N3" s="251"/>
    </row>
    <row r="4" spans="1:14" ht="15" x14ac:dyDescent="0.2">
      <c r="A4" s="245"/>
      <c r="B4" s="245"/>
      <c r="C4" s="322"/>
      <c r="D4" s="245"/>
      <c r="E4" s="245"/>
      <c r="F4" s="245"/>
      <c r="G4" s="245"/>
      <c r="H4" s="245"/>
      <c r="I4" s="245"/>
      <c r="J4" s="245"/>
      <c r="K4" s="1094" t="s">
        <v>2131</v>
      </c>
      <c r="L4" s="1094"/>
      <c r="M4" s="1094"/>
      <c r="N4" s="251"/>
    </row>
    <row r="5" spans="1:14" s="229" customFormat="1" x14ac:dyDescent="0.2">
      <c r="A5" s="248"/>
      <c r="B5" s="248"/>
      <c r="C5" s="323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52"/>
    </row>
    <row r="6" spans="1:14" s="229" customFormat="1" x14ac:dyDescent="0.2">
      <c r="A6" s="248"/>
      <c r="B6" s="248"/>
      <c r="C6" s="323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52"/>
    </row>
    <row r="7" spans="1:14" ht="36.75" customHeight="1" x14ac:dyDescent="0.2">
      <c r="A7" s="245"/>
      <c r="B7" s="1091" t="s">
        <v>575</v>
      </c>
      <c r="C7" s="1092"/>
      <c r="D7" s="1092"/>
      <c r="E7" s="1092"/>
      <c r="F7" s="1092"/>
      <c r="G7" s="1092"/>
      <c r="H7" s="1092"/>
      <c r="I7" s="1092"/>
      <c r="J7" s="1092"/>
      <c r="K7" s="1092"/>
      <c r="L7" s="1092"/>
      <c r="M7" s="1093"/>
      <c r="N7" s="251"/>
    </row>
    <row r="8" spans="1:14" s="231" customFormat="1" ht="37.5" customHeight="1" x14ac:dyDescent="0.2">
      <c r="A8" s="249"/>
      <c r="B8" s="1089" t="s">
        <v>4986</v>
      </c>
      <c r="C8" s="1089"/>
      <c r="D8" s="1089"/>
      <c r="E8" s="1089"/>
      <c r="F8" s="1089"/>
      <c r="G8" s="1089"/>
      <c r="H8" s="1089"/>
      <c r="I8" s="1089"/>
      <c r="J8" s="1089"/>
      <c r="K8" s="1089"/>
      <c r="L8" s="1089"/>
      <c r="M8" s="1089"/>
      <c r="N8" s="253"/>
    </row>
    <row r="9" spans="1:14" s="232" customFormat="1" ht="29.25" customHeight="1" x14ac:dyDescent="0.25">
      <c r="A9" s="250"/>
      <c r="B9" s="1089" t="s">
        <v>528</v>
      </c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254"/>
    </row>
    <row r="10" spans="1:14" ht="30" customHeight="1" x14ac:dyDescent="0.2">
      <c r="A10" s="245"/>
      <c r="B10" s="1089" t="s">
        <v>4987</v>
      </c>
      <c r="C10" s="1089"/>
      <c r="D10" s="1089"/>
      <c r="E10" s="1089"/>
      <c r="F10" s="1089"/>
      <c r="G10" s="1089"/>
      <c r="H10" s="1089"/>
      <c r="I10" s="1089"/>
      <c r="J10" s="1089"/>
      <c r="K10" s="1089"/>
      <c r="L10" s="1089"/>
      <c r="M10" s="1089"/>
      <c r="N10" s="251"/>
    </row>
    <row r="11" spans="1:14" ht="27" customHeight="1" x14ac:dyDescent="0.2">
      <c r="A11" s="245"/>
      <c r="B11" s="1089" t="s">
        <v>529</v>
      </c>
      <c r="C11" s="1089"/>
      <c r="D11" s="1089"/>
      <c r="E11" s="1089"/>
      <c r="F11" s="1089"/>
      <c r="G11" s="1089"/>
      <c r="H11" s="1089"/>
      <c r="I11" s="1089"/>
      <c r="J11" s="1089"/>
      <c r="K11" s="1089"/>
      <c r="L11" s="1089"/>
      <c r="M11" s="1089"/>
      <c r="N11" s="251"/>
    </row>
    <row r="12" spans="1:14" ht="27" customHeight="1" x14ac:dyDescent="0.2">
      <c r="A12" s="245"/>
      <c r="B12" s="1089" t="s">
        <v>530</v>
      </c>
      <c r="C12" s="1089"/>
      <c r="D12" s="1089"/>
      <c r="E12" s="1089"/>
      <c r="F12" s="1089"/>
      <c r="G12" s="1089"/>
      <c r="H12" s="1089"/>
      <c r="I12" s="1089"/>
      <c r="J12" s="1089"/>
      <c r="K12" s="1089"/>
      <c r="L12" s="1089"/>
      <c r="M12" s="1089"/>
      <c r="N12" s="251"/>
    </row>
    <row r="13" spans="1:14" ht="32.25" customHeight="1" x14ac:dyDescent="0.2">
      <c r="A13" s="245"/>
      <c r="B13" s="1100" t="s">
        <v>4988</v>
      </c>
      <c r="C13" s="1101"/>
      <c r="D13" s="1101"/>
      <c r="E13" s="1101"/>
      <c r="F13" s="1101"/>
      <c r="G13" s="1101"/>
      <c r="H13" s="1101"/>
      <c r="I13" s="1101"/>
      <c r="J13" s="1101"/>
      <c r="K13" s="1101"/>
      <c r="L13" s="1101"/>
      <c r="M13" s="1102"/>
      <c r="N13" s="251"/>
    </row>
    <row r="14" spans="1:14" ht="24.75" customHeight="1" x14ac:dyDescent="0.2">
      <c r="A14" s="245"/>
      <c r="B14" s="1100" t="s">
        <v>4989</v>
      </c>
      <c r="C14" s="1101"/>
      <c r="D14" s="1101"/>
      <c r="E14" s="1101"/>
      <c r="F14" s="1101"/>
      <c r="G14" s="1101"/>
      <c r="H14" s="1101"/>
      <c r="I14" s="1101"/>
      <c r="J14" s="1101"/>
      <c r="K14" s="1101"/>
      <c r="L14" s="1101"/>
      <c r="M14" s="1102"/>
      <c r="N14" s="251"/>
    </row>
    <row r="15" spans="1:14" x14ac:dyDescent="0.2">
      <c r="A15" s="245"/>
      <c r="B15" s="1089" t="s">
        <v>531</v>
      </c>
      <c r="C15" s="1089"/>
      <c r="D15" s="1089"/>
      <c r="E15" s="1089"/>
      <c r="F15" s="1089"/>
      <c r="G15" s="1089"/>
      <c r="H15" s="1089"/>
      <c r="I15" s="1089"/>
      <c r="J15" s="1089"/>
      <c r="K15" s="1089"/>
      <c r="L15" s="1089"/>
      <c r="M15" s="1089"/>
      <c r="N15" s="251"/>
    </row>
    <row r="16" spans="1:14" x14ac:dyDescent="0.2">
      <c r="A16" s="246"/>
      <c r="B16" s="233"/>
      <c r="C16" s="234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51"/>
    </row>
    <row r="17" spans="1:14" ht="12.75" customHeight="1" x14ac:dyDescent="0.2">
      <c r="A17" s="246"/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51"/>
    </row>
    <row r="18" spans="1:14" s="235" customFormat="1" ht="15.75" x14ac:dyDescent="0.2">
      <c r="A18" s="247"/>
      <c r="B18" s="1099" t="s">
        <v>4985</v>
      </c>
      <c r="C18" s="1099"/>
      <c r="D18" s="1099"/>
      <c r="E18" s="1099"/>
      <c r="F18" s="1099"/>
      <c r="G18" s="1099"/>
      <c r="H18" s="1099"/>
      <c r="I18" s="1099"/>
      <c r="J18" s="1099"/>
      <c r="K18" s="1099"/>
      <c r="L18" s="1099"/>
      <c r="M18" s="1099"/>
      <c r="N18" s="255"/>
    </row>
    <row r="19" spans="1:14" s="235" customFormat="1" ht="15.75" customHeight="1" x14ac:dyDescent="0.2">
      <c r="A19" s="247"/>
      <c r="B19" s="1095" t="s">
        <v>4179</v>
      </c>
      <c r="C19" s="1096"/>
      <c r="D19" s="1096"/>
      <c r="E19" s="1096"/>
      <c r="F19" s="1096"/>
      <c r="G19" s="1096"/>
      <c r="H19" s="1096"/>
      <c r="I19" s="1096"/>
      <c r="J19" s="1096"/>
      <c r="K19" s="1096"/>
      <c r="L19" s="1096"/>
      <c r="M19" s="1097"/>
      <c r="N19" s="255"/>
    </row>
    <row r="20" spans="1:14" s="235" customFormat="1" ht="15.75" x14ac:dyDescent="0.2">
      <c r="A20" s="247"/>
      <c r="B20" s="1099" t="s">
        <v>532</v>
      </c>
      <c r="C20" s="1099"/>
      <c r="D20" s="1099"/>
      <c r="E20" s="1099"/>
      <c r="F20" s="1099"/>
      <c r="G20" s="1099"/>
      <c r="H20" s="1099"/>
      <c r="I20" s="1099"/>
      <c r="J20" s="1099"/>
      <c r="K20" s="1099"/>
      <c r="L20" s="1099"/>
      <c r="M20" s="1099"/>
      <c r="N20" s="255"/>
    </row>
    <row r="21" spans="1:14" s="235" customFormat="1" ht="15.75" x14ac:dyDescent="0.2">
      <c r="A21" s="247"/>
      <c r="B21" s="1099" t="s">
        <v>533</v>
      </c>
      <c r="C21" s="1099"/>
      <c r="D21" s="1099"/>
      <c r="E21" s="1099"/>
      <c r="F21" s="1099"/>
      <c r="G21" s="1099"/>
      <c r="H21" s="1099"/>
      <c r="I21" s="1099"/>
      <c r="J21" s="1099"/>
      <c r="K21" s="1099"/>
      <c r="L21" s="1099"/>
      <c r="M21" s="1099"/>
      <c r="N21" s="255"/>
    </row>
    <row r="22" spans="1:14" s="235" customFormat="1" ht="15.75" x14ac:dyDescent="0.2">
      <c r="A22" s="247"/>
      <c r="B22" s="1099" t="s">
        <v>534</v>
      </c>
      <c r="C22" s="1099"/>
      <c r="D22" s="1099"/>
      <c r="E22" s="1099"/>
      <c r="F22" s="1099"/>
      <c r="G22" s="1099"/>
      <c r="H22" s="1099"/>
      <c r="I22" s="1099"/>
      <c r="J22" s="1099"/>
      <c r="K22" s="1099"/>
      <c r="L22" s="1099"/>
      <c r="M22" s="1099"/>
      <c r="N22" s="255"/>
    </row>
    <row r="23" spans="1:14" s="236" customFormat="1" ht="15.75" x14ac:dyDescent="0.2">
      <c r="A23" s="244"/>
      <c r="B23" s="1099" t="s">
        <v>535</v>
      </c>
      <c r="C23" s="1099"/>
      <c r="D23" s="1099"/>
      <c r="E23" s="1099"/>
      <c r="F23" s="1099"/>
      <c r="G23" s="1099"/>
      <c r="H23" s="1099"/>
      <c r="I23" s="1099"/>
      <c r="J23" s="1099"/>
      <c r="K23" s="1099"/>
      <c r="L23" s="1099"/>
      <c r="M23" s="1099"/>
      <c r="N23" s="256"/>
    </row>
    <row r="24" spans="1:14" s="235" customFormat="1" ht="15.75" x14ac:dyDescent="0.2">
      <c r="A24" s="247"/>
      <c r="B24" s="1099" t="s">
        <v>536</v>
      </c>
      <c r="C24" s="1099"/>
      <c r="D24" s="1099"/>
      <c r="E24" s="1099"/>
      <c r="F24" s="1099"/>
      <c r="G24" s="1099"/>
      <c r="H24" s="1099"/>
      <c r="I24" s="1099"/>
      <c r="J24" s="1099"/>
      <c r="K24" s="1099"/>
      <c r="L24" s="1099"/>
      <c r="M24" s="1099"/>
      <c r="N24" s="255"/>
    </row>
    <row r="25" spans="1:14" s="235" customFormat="1" ht="15.75" customHeight="1" x14ac:dyDescent="0.2">
      <c r="A25" s="247"/>
      <c r="B25" s="1095" t="s">
        <v>4984</v>
      </c>
      <c r="C25" s="1096"/>
      <c r="D25" s="1096"/>
      <c r="E25" s="1096"/>
      <c r="F25" s="1096"/>
      <c r="G25" s="1096"/>
      <c r="H25" s="1096"/>
      <c r="I25" s="1096"/>
      <c r="J25" s="1096"/>
      <c r="K25" s="1096"/>
      <c r="L25" s="1096"/>
      <c r="M25" s="1097"/>
      <c r="N25" s="255"/>
    </row>
    <row r="26" spans="1:14" s="236" customFormat="1" x14ac:dyDescent="0.2">
      <c r="A26" s="243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56"/>
    </row>
    <row r="27" spans="1:14" s="236" customFormat="1" ht="17.25" customHeight="1" x14ac:dyDescent="0.2">
      <c r="A27" s="244"/>
      <c r="B27" s="1098" t="s">
        <v>538</v>
      </c>
      <c r="C27" s="1098"/>
      <c r="D27" s="1098"/>
      <c r="E27" s="1098"/>
      <c r="F27" s="1098"/>
      <c r="G27" s="243"/>
      <c r="H27" s="243"/>
      <c r="I27" s="243"/>
      <c r="J27" s="243"/>
      <c r="K27" s="243"/>
      <c r="L27" s="243"/>
      <c r="M27" s="243"/>
      <c r="N27" s="256"/>
    </row>
    <row r="28" spans="1:14" s="236" customFormat="1" x14ac:dyDescent="0.2">
      <c r="A28" s="244"/>
      <c r="B28" s="244"/>
      <c r="C28" s="244"/>
      <c r="D28" s="244"/>
      <c r="E28" s="244"/>
      <c r="F28" s="244"/>
      <c r="G28" s="243"/>
      <c r="H28" s="243"/>
      <c r="I28" s="243"/>
      <c r="J28" s="243"/>
      <c r="K28" s="243"/>
      <c r="L28" s="243"/>
      <c r="M28" s="243"/>
      <c r="N28" s="256"/>
    </row>
    <row r="29" spans="1:14" s="236" customFormat="1" x14ac:dyDescent="0.2">
      <c r="G29" s="237"/>
      <c r="H29" s="237"/>
      <c r="I29" s="237"/>
      <c r="J29" s="237"/>
      <c r="K29" s="237"/>
      <c r="L29" s="237"/>
      <c r="M29" s="237"/>
    </row>
    <row r="30" spans="1:14" s="236" customFormat="1" ht="27" customHeight="1" x14ac:dyDescent="0.2">
      <c r="G30" s="237"/>
      <c r="H30" s="237"/>
      <c r="I30" s="237"/>
      <c r="J30" s="237"/>
      <c r="K30" s="237"/>
      <c r="L30" s="237"/>
      <c r="M30" s="237"/>
    </row>
    <row r="31" spans="1:14" s="236" customFormat="1" x14ac:dyDescent="0.2">
      <c r="G31" s="237"/>
      <c r="H31" s="237"/>
      <c r="I31" s="237"/>
      <c r="J31" s="237"/>
      <c r="K31" s="237"/>
      <c r="L31" s="237"/>
      <c r="M31" s="237"/>
    </row>
    <row r="32" spans="1:14" s="236" customFormat="1" x14ac:dyDescent="0.2">
      <c r="G32" s="237"/>
      <c r="H32" s="237"/>
      <c r="I32" s="237"/>
      <c r="J32" s="237"/>
      <c r="K32" s="237"/>
      <c r="L32" s="237"/>
      <c r="M32" s="237"/>
    </row>
    <row r="33" spans="1:13" s="236" customFormat="1" x14ac:dyDescent="0.2">
      <c r="G33" s="237"/>
      <c r="H33" s="237"/>
      <c r="I33" s="237"/>
      <c r="J33" s="237"/>
      <c r="K33" s="237"/>
      <c r="L33" s="237"/>
      <c r="M33" s="237"/>
    </row>
    <row r="34" spans="1:13" s="236" customFormat="1" x14ac:dyDescent="0.2">
      <c r="G34" s="237"/>
      <c r="H34" s="237"/>
      <c r="I34" s="237"/>
      <c r="J34" s="237"/>
      <c r="K34" s="237"/>
      <c r="L34" s="237"/>
      <c r="M34" s="237"/>
    </row>
    <row r="35" spans="1:13" s="236" customFormat="1" x14ac:dyDescent="0.2">
      <c r="G35" s="237"/>
      <c r="H35" s="237"/>
      <c r="I35" s="237"/>
      <c r="J35" s="237"/>
      <c r="K35" s="237"/>
      <c r="L35" s="237"/>
      <c r="M35" s="237"/>
    </row>
    <row r="36" spans="1:13" s="236" customFormat="1" x14ac:dyDescent="0.2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</row>
    <row r="37" spans="1:13" s="236" customFormat="1" x14ac:dyDescent="0.2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</row>
    <row r="38" spans="1:13" s="236" customFormat="1" x14ac:dyDescent="0.2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</row>
    <row r="39" spans="1:13" s="236" customFormat="1" x14ac:dyDescent="0.2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</row>
    <row r="40" spans="1:13" s="236" customFormat="1" x14ac:dyDescent="0.2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</row>
    <row r="41" spans="1:13" s="236" customFormat="1" x14ac:dyDescent="0.2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</row>
    <row r="42" spans="1:13" s="236" customFormat="1" x14ac:dyDescent="0.2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</row>
    <row r="43" spans="1:13" s="236" customFormat="1" x14ac:dyDescent="0.2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</row>
    <row r="44" spans="1:13" s="236" customFormat="1" x14ac:dyDescent="0.2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</row>
    <row r="45" spans="1:13" s="236" customFormat="1" x14ac:dyDescent="0.2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</row>
    <row r="46" spans="1:13" s="236" customFormat="1" x14ac:dyDescent="0.2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</row>
    <row r="47" spans="1:13" s="236" customFormat="1" x14ac:dyDescent="0.2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</row>
    <row r="48" spans="1:13" s="236" customFormat="1" x14ac:dyDescent="0.2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</row>
    <row r="49" spans="1:13" s="236" customFormat="1" x14ac:dyDescent="0.2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</row>
    <row r="50" spans="1:13" s="236" customFormat="1" x14ac:dyDescent="0.2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</row>
    <row r="51" spans="1:13" s="236" customFormat="1" x14ac:dyDescent="0.2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</row>
    <row r="52" spans="1:13" s="236" customFormat="1" x14ac:dyDescent="0.2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</row>
    <row r="53" spans="1:13" s="236" customFormat="1" x14ac:dyDescent="0.2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</row>
    <row r="54" spans="1:13" s="236" customFormat="1" x14ac:dyDescent="0.2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</row>
    <row r="55" spans="1:13" s="236" customFormat="1" x14ac:dyDescent="0.2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</row>
    <row r="56" spans="1:13" s="236" customFormat="1" x14ac:dyDescent="0.2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</row>
    <row r="57" spans="1:13" s="236" customFormat="1" x14ac:dyDescent="0.2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</row>
    <row r="58" spans="1:13" s="236" customFormat="1" x14ac:dyDescent="0.2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</row>
    <row r="59" spans="1:13" s="236" customFormat="1" x14ac:dyDescent="0.2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</row>
    <row r="60" spans="1:13" s="236" customFormat="1" x14ac:dyDescent="0.2">
      <c r="A60" s="237"/>
      <c r="B60" s="237"/>
      <c r="C60" s="237"/>
      <c r="D60" s="237"/>
      <c r="E60" s="237"/>
      <c r="F60" s="237"/>
      <c r="G60" s="237"/>
      <c r="H60" s="237"/>
      <c r="I60" s="237"/>
      <c r="J60" s="237"/>
      <c r="K60" s="237"/>
      <c r="L60" s="237"/>
      <c r="M60" s="237"/>
    </row>
    <row r="61" spans="1:13" s="236" customFormat="1" x14ac:dyDescent="0.2">
      <c r="A61" s="237"/>
      <c r="B61" s="237"/>
      <c r="C61" s="237"/>
      <c r="D61" s="237"/>
      <c r="E61" s="237"/>
      <c r="F61" s="237"/>
      <c r="G61" s="237"/>
      <c r="H61" s="237"/>
      <c r="I61" s="237"/>
      <c r="J61" s="237"/>
      <c r="K61" s="237"/>
      <c r="L61" s="237"/>
      <c r="M61" s="237"/>
    </row>
    <row r="62" spans="1:13" s="236" customFormat="1" x14ac:dyDescent="0.2">
      <c r="A62" s="237"/>
      <c r="B62" s="237"/>
      <c r="C62" s="237"/>
      <c r="D62" s="237"/>
      <c r="E62" s="237"/>
      <c r="F62" s="237"/>
      <c r="G62" s="237"/>
      <c r="H62" s="237"/>
      <c r="I62" s="237"/>
      <c r="J62" s="237"/>
      <c r="K62" s="237"/>
      <c r="L62" s="237"/>
      <c r="M62" s="237"/>
    </row>
    <row r="63" spans="1:13" s="236" customFormat="1" x14ac:dyDescent="0.2">
      <c r="A63" s="237"/>
      <c r="B63" s="237"/>
      <c r="C63" s="237"/>
      <c r="D63" s="237"/>
      <c r="E63" s="237"/>
      <c r="F63" s="237"/>
      <c r="G63" s="237"/>
      <c r="H63" s="237"/>
      <c r="I63" s="237"/>
      <c r="J63" s="237"/>
      <c r="K63" s="237"/>
      <c r="L63" s="237"/>
      <c r="M63" s="237"/>
    </row>
    <row r="64" spans="1:13" s="236" customFormat="1" x14ac:dyDescent="0.2">
      <c r="C64" s="238"/>
    </row>
    <row r="65" spans="3:3" s="236" customFormat="1" x14ac:dyDescent="0.2">
      <c r="C65" s="238"/>
    </row>
    <row r="66" spans="3:3" s="236" customFormat="1" x14ac:dyDescent="0.2">
      <c r="C66" s="238"/>
    </row>
    <row r="67" spans="3:3" s="236" customFormat="1" x14ac:dyDescent="0.2">
      <c r="C67" s="238"/>
    </row>
    <row r="68" spans="3:3" s="236" customFormat="1" x14ac:dyDescent="0.2">
      <c r="C68" s="238"/>
    </row>
    <row r="69" spans="3:3" s="236" customFormat="1" x14ac:dyDescent="0.2">
      <c r="C69" s="238"/>
    </row>
    <row r="70" spans="3:3" s="236" customFormat="1" x14ac:dyDescent="0.2">
      <c r="C70" s="238"/>
    </row>
    <row r="71" spans="3:3" s="236" customFormat="1" x14ac:dyDescent="0.2">
      <c r="C71" s="238"/>
    </row>
    <row r="72" spans="3:3" s="236" customFormat="1" x14ac:dyDescent="0.2">
      <c r="C72" s="238"/>
    </row>
    <row r="73" spans="3:3" s="236" customFormat="1" x14ac:dyDescent="0.2">
      <c r="C73" s="238"/>
    </row>
    <row r="74" spans="3:3" s="236" customFormat="1" x14ac:dyDescent="0.2">
      <c r="C74" s="238"/>
    </row>
    <row r="75" spans="3:3" s="236" customFormat="1" x14ac:dyDescent="0.2">
      <c r="C75" s="238"/>
    </row>
    <row r="76" spans="3:3" s="236" customFormat="1" x14ac:dyDescent="0.2">
      <c r="C76" s="238"/>
    </row>
    <row r="77" spans="3:3" s="236" customFormat="1" x14ac:dyDescent="0.2">
      <c r="C77" s="238"/>
    </row>
    <row r="78" spans="3:3" s="236" customFormat="1" x14ac:dyDescent="0.2">
      <c r="C78" s="238"/>
    </row>
    <row r="79" spans="3:3" s="236" customFormat="1" x14ac:dyDescent="0.2">
      <c r="C79" s="238"/>
    </row>
    <row r="80" spans="3:3" s="236" customFormat="1" x14ac:dyDescent="0.2">
      <c r="C80" s="238"/>
    </row>
    <row r="81" spans="3:3" s="236" customFormat="1" x14ac:dyDescent="0.2">
      <c r="C81" s="238"/>
    </row>
    <row r="82" spans="3:3" s="236" customFormat="1" x14ac:dyDescent="0.2">
      <c r="C82" s="238"/>
    </row>
    <row r="83" spans="3:3" s="236" customFormat="1" x14ac:dyDescent="0.2">
      <c r="C83" s="238"/>
    </row>
    <row r="84" spans="3:3" s="236" customFormat="1" x14ac:dyDescent="0.2">
      <c r="C84" s="238"/>
    </row>
    <row r="85" spans="3:3" s="236" customFormat="1" x14ac:dyDescent="0.2">
      <c r="C85" s="238"/>
    </row>
    <row r="86" spans="3:3" s="236" customFormat="1" x14ac:dyDescent="0.2">
      <c r="C86" s="238"/>
    </row>
    <row r="87" spans="3:3" s="236" customFormat="1" x14ac:dyDescent="0.2">
      <c r="C87" s="238"/>
    </row>
    <row r="88" spans="3:3" s="236" customFormat="1" x14ac:dyDescent="0.2">
      <c r="C88" s="238"/>
    </row>
    <row r="89" spans="3:3" s="236" customFormat="1" x14ac:dyDescent="0.2">
      <c r="C89" s="238"/>
    </row>
    <row r="90" spans="3:3" s="236" customFormat="1" x14ac:dyDescent="0.2">
      <c r="C90" s="238"/>
    </row>
    <row r="91" spans="3:3" s="236" customFormat="1" x14ac:dyDescent="0.2">
      <c r="C91" s="238"/>
    </row>
    <row r="92" spans="3:3" s="236" customFormat="1" x14ac:dyDescent="0.2">
      <c r="C92" s="238"/>
    </row>
    <row r="93" spans="3:3" s="236" customFormat="1" x14ac:dyDescent="0.2">
      <c r="C93" s="238"/>
    </row>
    <row r="94" spans="3:3" s="236" customFormat="1" x14ac:dyDescent="0.2">
      <c r="C94" s="238"/>
    </row>
    <row r="95" spans="3:3" s="236" customFormat="1" x14ac:dyDescent="0.2">
      <c r="C95" s="238"/>
    </row>
    <row r="96" spans="3:3" s="236" customFormat="1" x14ac:dyDescent="0.2">
      <c r="C96" s="238"/>
    </row>
    <row r="97" spans="3:3" s="236" customFormat="1" x14ac:dyDescent="0.2">
      <c r="C97" s="238"/>
    </row>
    <row r="98" spans="3:3" s="236" customFormat="1" x14ac:dyDescent="0.2">
      <c r="C98" s="238"/>
    </row>
    <row r="99" spans="3:3" s="236" customFormat="1" x14ac:dyDescent="0.2">
      <c r="C99" s="238"/>
    </row>
    <row r="100" spans="3:3" s="236" customFormat="1" x14ac:dyDescent="0.2">
      <c r="C100" s="238"/>
    </row>
    <row r="101" spans="3:3" s="236" customFormat="1" x14ac:dyDescent="0.2">
      <c r="C101" s="238"/>
    </row>
    <row r="102" spans="3:3" s="236" customFormat="1" x14ac:dyDescent="0.2">
      <c r="C102" s="238"/>
    </row>
    <row r="103" spans="3:3" s="236" customFormat="1" x14ac:dyDescent="0.2">
      <c r="C103" s="238"/>
    </row>
    <row r="104" spans="3:3" s="236" customFormat="1" x14ac:dyDescent="0.2">
      <c r="C104" s="238"/>
    </row>
    <row r="105" spans="3:3" s="236" customFormat="1" x14ac:dyDescent="0.2">
      <c r="C105" s="238"/>
    </row>
    <row r="106" spans="3:3" s="229" customFormat="1" x14ac:dyDescent="0.2">
      <c r="C106" s="230"/>
    </row>
    <row r="107" spans="3:3" s="229" customFormat="1" x14ac:dyDescent="0.2">
      <c r="C107" s="230"/>
    </row>
    <row r="108" spans="3:3" s="229" customFormat="1" x14ac:dyDescent="0.2">
      <c r="C108" s="230"/>
    </row>
    <row r="109" spans="3:3" s="229" customFormat="1" x14ac:dyDescent="0.2">
      <c r="C109" s="230"/>
    </row>
    <row r="110" spans="3:3" s="229" customFormat="1" x14ac:dyDescent="0.2">
      <c r="C110" s="230"/>
    </row>
    <row r="111" spans="3:3" s="229" customFormat="1" x14ac:dyDescent="0.2">
      <c r="C111" s="230"/>
    </row>
    <row r="112" spans="3:3" s="229" customFormat="1" x14ac:dyDescent="0.2">
      <c r="C112" s="230"/>
    </row>
    <row r="113" spans="1:13" s="229" customFormat="1" x14ac:dyDescent="0.2">
      <c r="C113" s="230"/>
    </row>
    <row r="114" spans="1:13" s="229" customFormat="1" x14ac:dyDescent="0.2">
      <c r="C114" s="230"/>
    </row>
    <row r="115" spans="1:13" x14ac:dyDescent="0.2">
      <c r="A115" s="239"/>
      <c r="B115" s="239"/>
      <c r="C115" s="240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</row>
    <row r="116" spans="1:13" x14ac:dyDescent="0.2">
      <c r="A116" s="241"/>
      <c r="B116" s="241"/>
      <c r="C116" s="242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</row>
    <row r="117" spans="1:13" x14ac:dyDescent="0.2">
      <c r="A117" s="241"/>
      <c r="B117" s="241"/>
      <c r="C117" s="242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</row>
    <row r="118" spans="1:13" x14ac:dyDescent="0.2">
      <c r="A118" s="241"/>
      <c r="B118" s="241"/>
      <c r="C118" s="242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</row>
    <row r="119" spans="1:13" x14ac:dyDescent="0.2">
      <c r="A119" s="241"/>
      <c r="B119" s="241"/>
      <c r="C119" s="242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</row>
    <row r="120" spans="1:13" x14ac:dyDescent="0.2">
      <c r="A120" s="241"/>
      <c r="B120" s="241"/>
      <c r="C120" s="242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</row>
    <row r="121" spans="1:13" x14ac:dyDescent="0.2">
      <c r="A121" s="241"/>
      <c r="B121" s="241"/>
      <c r="C121" s="242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</row>
    <row r="122" spans="1:13" x14ac:dyDescent="0.2">
      <c r="A122" s="241"/>
      <c r="B122" s="241"/>
      <c r="C122" s="242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</row>
    <row r="123" spans="1:13" x14ac:dyDescent="0.2">
      <c r="A123" s="241"/>
      <c r="B123" s="241"/>
      <c r="C123" s="242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</row>
    <row r="124" spans="1:13" x14ac:dyDescent="0.2">
      <c r="A124" s="241"/>
      <c r="B124" s="241"/>
      <c r="C124" s="242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</row>
    <row r="125" spans="1:13" x14ac:dyDescent="0.2">
      <c r="A125" s="241"/>
      <c r="B125" s="241"/>
      <c r="C125" s="242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</row>
    <row r="126" spans="1:13" x14ac:dyDescent="0.2">
      <c r="A126" s="241"/>
      <c r="B126" s="241"/>
      <c r="C126" s="242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</row>
    <row r="127" spans="1:13" x14ac:dyDescent="0.2">
      <c r="A127" s="241"/>
      <c r="B127" s="241"/>
      <c r="C127" s="242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</row>
    <row r="128" spans="1:13" x14ac:dyDescent="0.2">
      <c r="A128" s="241"/>
      <c r="B128" s="241"/>
      <c r="C128" s="242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</row>
    <row r="129" spans="1:13" x14ac:dyDescent="0.2">
      <c r="A129" s="241"/>
      <c r="B129" s="241"/>
      <c r="C129" s="242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</row>
    <row r="130" spans="1:13" x14ac:dyDescent="0.2">
      <c r="A130" s="241"/>
      <c r="B130" s="241"/>
      <c r="C130" s="242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</row>
    <row r="131" spans="1:13" x14ac:dyDescent="0.2">
      <c r="A131" s="241"/>
      <c r="B131" s="241"/>
      <c r="C131" s="242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</row>
    <row r="132" spans="1:13" x14ac:dyDescent="0.2">
      <c r="A132" s="241"/>
      <c r="B132" s="241"/>
      <c r="C132" s="242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</row>
    <row r="133" spans="1:13" x14ac:dyDescent="0.2">
      <c r="A133" s="241"/>
      <c r="B133" s="241"/>
      <c r="C133" s="242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</row>
    <row r="134" spans="1:13" x14ac:dyDescent="0.2">
      <c r="A134" s="241"/>
      <c r="B134" s="241"/>
      <c r="C134" s="242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</row>
    <row r="135" spans="1:13" x14ac:dyDescent="0.2">
      <c r="A135" s="241"/>
      <c r="B135" s="241"/>
      <c r="C135" s="242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</row>
    <row r="136" spans="1:13" x14ac:dyDescent="0.2">
      <c r="A136" s="241"/>
      <c r="B136" s="241"/>
      <c r="C136" s="242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</row>
    <row r="137" spans="1:13" x14ac:dyDescent="0.2">
      <c r="A137" s="241"/>
      <c r="B137" s="241"/>
      <c r="C137" s="242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</row>
    <row r="138" spans="1:13" x14ac:dyDescent="0.2">
      <c r="A138" s="241"/>
      <c r="B138" s="241"/>
      <c r="C138" s="242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</row>
    <row r="139" spans="1:13" x14ac:dyDescent="0.2">
      <c r="A139" s="241"/>
      <c r="B139" s="241"/>
      <c r="C139" s="242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</row>
    <row r="140" spans="1:13" x14ac:dyDescent="0.2">
      <c r="A140" s="241"/>
      <c r="B140" s="241"/>
      <c r="C140" s="242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</row>
    <row r="141" spans="1:13" x14ac:dyDescent="0.2">
      <c r="A141" s="241"/>
      <c r="B141" s="241"/>
      <c r="C141" s="242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</row>
    <row r="142" spans="1:13" x14ac:dyDescent="0.2">
      <c r="A142" s="241"/>
      <c r="B142" s="241"/>
      <c r="C142" s="242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</row>
    <row r="143" spans="1:13" x14ac:dyDescent="0.2">
      <c r="A143" s="241"/>
      <c r="B143" s="241"/>
      <c r="C143" s="242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</row>
    <row r="144" spans="1:13" x14ac:dyDescent="0.2">
      <c r="A144" s="241"/>
      <c r="B144" s="241"/>
      <c r="C144" s="242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</row>
    <row r="145" spans="1:13" x14ac:dyDescent="0.2">
      <c r="A145" s="241"/>
      <c r="B145" s="241"/>
      <c r="C145" s="242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</row>
    <row r="146" spans="1:13" x14ac:dyDescent="0.2">
      <c r="A146" s="241"/>
      <c r="B146" s="241"/>
      <c r="C146" s="242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</row>
    <row r="147" spans="1:13" x14ac:dyDescent="0.2">
      <c r="A147" s="241"/>
      <c r="B147" s="241"/>
      <c r="C147" s="242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</row>
    <row r="148" spans="1:13" x14ac:dyDescent="0.2">
      <c r="A148" s="241"/>
      <c r="B148" s="241"/>
      <c r="C148" s="242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</row>
    <row r="149" spans="1:13" x14ac:dyDescent="0.2">
      <c r="A149" s="241"/>
      <c r="B149" s="241"/>
      <c r="C149" s="242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</row>
    <row r="150" spans="1:13" x14ac:dyDescent="0.2">
      <c r="A150" s="241"/>
      <c r="B150" s="241"/>
      <c r="C150" s="242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</row>
    <row r="151" spans="1:13" x14ac:dyDescent="0.2">
      <c r="A151" s="241"/>
      <c r="B151" s="241"/>
      <c r="C151" s="242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</row>
    <row r="152" spans="1:13" x14ac:dyDescent="0.2">
      <c r="A152" s="241"/>
      <c r="B152" s="241"/>
      <c r="C152" s="242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</row>
    <row r="153" spans="1:13" x14ac:dyDescent="0.2">
      <c r="A153" s="241"/>
      <c r="B153" s="241"/>
      <c r="C153" s="242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</row>
    <row r="154" spans="1:13" x14ac:dyDescent="0.2">
      <c r="A154" s="241"/>
      <c r="B154" s="241"/>
      <c r="C154" s="242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</row>
    <row r="155" spans="1:13" x14ac:dyDescent="0.2">
      <c r="A155" s="241"/>
      <c r="B155" s="241"/>
      <c r="C155" s="242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</row>
    <row r="156" spans="1:13" x14ac:dyDescent="0.2">
      <c r="A156" s="241"/>
      <c r="B156" s="241"/>
      <c r="C156" s="242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</row>
    <row r="157" spans="1:13" x14ac:dyDescent="0.2">
      <c r="A157" s="241"/>
      <c r="B157" s="241"/>
      <c r="C157" s="242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</row>
    <row r="158" spans="1:13" x14ac:dyDescent="0.2">
      <c r="A158" s="241"/>
      <c r="B158" s="241"/>
      <c r="C158" s="242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</row>
    <row r="159" spans="1:13" x14ac:dyDescent="0.2">
      <c r="A159" s="241"/>
      <c r="B159" s="241"/>
      <c r="C159" s="242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</row>
    <row r="160" spans="1:13" x14ac:dyDescent="0.2">
      <c r="A160" s="241"/>
      <c r="B160" s="241"/>
      <c r="C160" s="242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</row>
    <row r="161" spans="1:13" x14ac:dyDescent="0.2">
      <c r="A161" s="241"/>
      <c r="B161" s="241"/>
      <c r="C161" s="242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</row>
    <row r="162" spans="1:13" x14ac:dyDescent="0.2">
      <c r="A162" s="241"/>
      <c r="B162" s="241"/>
      <c r="C162" s="242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</row>
    <row r="163" spans="1:13" x14ac:dyDescent="0.2">
      <c r="A163" s="241"/>
      <c r="B163" s="241"/>
      <c r="C163" s="242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</row>
    <row r="164" spans="1:13" x14ac:dyDescent="0.2">
      <c r="A164" s="241"/>
      <c r="B164" s="241"/>
      <c r="C164" s="242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</row>
    <row r="165" spans="1:13" x14ac:dyDescent="0.2">
      <c r="A165" s="241"/>
      <c r="B165" s="241"/>
      <c r="C165" s="242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</row>
    <row r="166" spans="1:13" x14ac:dyDescent="0.2">
      <c r="A166" s="241"/>
      <c r="B166" s="241"/>
      <c r="C166" s="242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</row>
    <row r="167" spans="1:13" x14ac:dyDescent="0.2">
      <c r="A167" s="241"/>
      <c r="B167" s="241"/>
      <c r="C167" s="242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</row>
    <row r="168" spans="1:13" x14ac:dyDescent="0.2">
      <c r="A168" s="241"/>
      <c r="B168" s="241"/>
      <c r="C168" s="242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</row>
    <row r="169" spans="1:13" x14ac:dyDescent="0.2">
      <c r="A169" s="241"/>
      <c r="B169" s="241"/>
      <c r="C169" s="242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</row>
    <row r="170" spans="1:13" x14ac:dyDescent="0.2">
      <c r="A170" s="241"/>
      <c r="B170" s="241"/>
      <c r="C170" s="242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</row>
    <row r="171" spans="1:13" x14ac:dyDescent="0.2">
      <c r="A171" s="241"/>
      <c r="B171" s="241"/>
      <c r="C171" s="242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</row>
    <row r="172" spans="1:13" x14ac:dyDescent="0.2">
      <c r="A172" s="241"/>
      <c r="B172" s="241"/>
      <c r="C172" s="242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</row>
    <row r="173" spans="1:13" x14ac:dyDescent="0.2">
      <c r="A173" s="241"/>
      <c r="B173" s="241"/>
      <c r="C173" s="242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</row>
    <row r="174" spans="1:13" x14ac:dyDescent="0.2">
      <c r="A174" s="241"/>
      <c r="B174" s="241"/>
      <c r="C174" s="242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</row>
    <row r="175" spans="1:13" x14ac:dyDescent="0.2">
      <c r="A175" s="241"/>
      <c r="B175" s="241"/>
      <c r="C175" s="242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</row>
    <row r="176" spans="1:13" x14ac:dyDescent="0.2">
      <c r="A176" s="241"/>
      <c r="B176" s="241"/>
      <c r="C176" s="242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</row>
    <row r="177" spans="1:13" x14ac:dyDescent="0.2">
      <c r="A177" s="241"/>
      <c r="B177" s="241"/>
      <c r="C177" s="242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</row>
    <row r="178" spans="1:13" x14ac:dyDescent="0.2">
      <c r="A178" s="241"/>
      <c r="B178" s="241"/>
      <c r="C178" s="242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</row>
    <row r="179" spans="1:13" x14ac:dyDescent="0.2">
      <c r="A179" s="241"/>
      <c r="B179" s="241"/>
      <c r="C179" s="242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</row>
    <row r="180" spans="1:13" x14ac:dyDescent="0.2">
      <c r="A180" s="241"/>
      <c r="B180" s="241"/>
      <c r="C180" s="242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</row>
    <row r="181" spans="1:13" x14ac:dyDescent="0.2">
      <c r="A181" s="241"/>
      <c r="B181" s="241"/>
      <c r="C181" s="242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</row>
    <row r="182" spans="1:13" x14ac:dyDescent="0.2">
      <c r="A182" s="241"/>
      <c r="B182" s="241"/>
      <c r="C182" s="242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</row>
    <row r="183" spans="1:13" x14ac:dyDescent="0.2">
      <c r="A183" s="241"/>
      <c r="B183" s="241"/>
      <c r="C183" s="242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</row>
    <row r="184" spans="1:13" x14ac:dyDescent="0.2">
      <c r="A184" s="241"/>
      <c r="B184" s="241"/>
      <c r="C184" s="242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</row>
    <row r="185" spans="1:13" x14ac:dyDescent="0.2">
      <c r="A185" s="241"/>
      <c r="B185" s="241"/>
      <c r="C185" s="242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</row>
    <row r="186" spans="1:13" x14ac:dyDescent="0.2">
      <c r="A186" s="241"/>
      <c r="B186" s="241"/>
      <c r="C186" s="242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</row>
    <row r="187" spans="1:13" x14ac:dyDescent="0.2">
      <c r="A187" s="241"/>
      <c r="B187" s="241"/>
      <c r="C187" s="242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</row>
    <row r="188" spans="1:13" x14ac:dyDescent="0.2">
      <c r="A188" s="241"/>
      <c r="B188" s="241"/>
      <c r="C188" s="242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</row>
    <row r="189" spans="1:13" x14ac:dyDescent="0.2">
      <c r="A189" s="241"/>
      <c r="B189" s="241"/>
      <c r="C189" s="242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</row>
    <row r="190" spans="1:13" x14ac:dyDescent="0.2">
      <c r="A190" s="241"/>
      <c r="B190" s="241"/>
      <c r="C190" s="242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</row>
    <row r="191" spans="1:13" x14ac:dyDescent="0.2">
      <c r="A191" s="241"/>
      <c r="B191" s="241"/>
      <c r="C191" s="242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</row>
    <row r="192" spans="1:13" x14ac:dyDescent="0.2">
      <c r="A192" s="241"/>
      <c r="B192" s="241"/>
      <c r="C192" s="242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</row>
    <row r="193" spans="1:13" x14ac:dyDescent="0.2">
      <c r="A193" s="241"/>
      <c r="B193" s="241"/>
      <c r="C193" s="242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</row>
    <row r="194" spans="1:13" x14ac:dyDescent="0.2">
      <c r="A194" s="241"/>
      <c r="B194" s="241"/>
      <c r="C194" s="242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</row>
    <row r="195" spans="1:13" x14ac:dyDescent="0.2">
      <c r="A195" s="241"/>
      <c r="B195" s="241"/>
      <c r="C195" s="242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</row>
    <row r="196" spans="1:13" x14ac:dyDescent="0.2">
      <c r="A196" s="241"/>
      <c r="B196" s="241"/>
      <c r="C196" s="242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</row>
    <row r="197" spans="1:13" x14ac:dyDescent="0.2">
      <c r="A197" s="241"/>
      <c r="B197" s="241"/>
      <c r="C197" s="242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</row>
    <row r="198" spans="1:13" x14ac:dyDescent="0.2">
      <c r="A198" s="241"/>
      <c r="B198" s="241"/>
      <c r="C198" s="242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</row>
    <row r="199" spans="1:13" x14ac:dyDescent="0.2">
      <c r="A199" s="241"/>
      <c r="B199" s="241"/>
      <c r="C199" s="242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</row>
    <row r="200" spans="1:13" x14ac:dyDescent="0.2">
      <c r="A200" s="241"/>
      <c r="B200" s="241"/>
      <c r="C200" s="242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</row>
    <row r="201" spans="1:13" x14ac:dyDescent="0.2">
      <c r="A201" s="241"/>
      <c r="B201" s="241"/>
      <c r="C201" s="242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</row>
    <row r="202" spans="1:13" x14ac:dyDescent="0.2">
      <c r="A202" s="241"/>
      <c r="B202" s="241"/>
      <c r="C202" s="242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</row>
    <row r="203" spans="1:13" x14ac:dyDescent="0.2">
      <c r="A203" s="241"/>
      <c r="B203" s="241"/>
      <c r="C203" s="242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</row>
    <row r="204" spans="1:13" x14ac:dyDescent="0.2">
      <c r="A204" s="241"/>
      <c r="B204" s="241"/>
      <c r="C204" s="242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</row>
    <row r="205" spans="1:13" x14ac:dyDescent="0.2">
      <c r="A205" s="241"/>
      <c r="B205" s="241"/>
      <c r="C205" s="242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</row>
    <row r="206" spans="1:13" x14ac:dyDescent="0.2">
      <c r="A206" s="241"/>
      <c r="B206" s="241"/>
      <c r="C206" s="242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</row>
    <row r="207" spans="1:13" x14ac:dyDescent="0.2">
      <c r="A207" s="241"/>
      <c r="B207" s="241"/>
      <c r="C207" s="242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</row>
    <row r="208" spans="1:13" x14ac:dyDescent="0.2">
      <c r="A208" s="241"/>
      <c r="B208" s="241"/>
      <c r="C208" s="242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</row>
    <row r="209" spans="1:13" x14ac:dyDescent="0.2">
      <c r="A209" s="241"/>
      <c r="B209" s="241"/>
      <c r="C209" s="242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</row>
    <row r="210" spans="1:13" x14ac:dyDescent="0.2">
      <c r="A210" s="241"/>
      <c r="B210" s="241"/>
      <c r="C210" s="242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</row>
    <row r="211" spans="1:13" x14ac:dyDescent="0.2">
      <c r="A211" s="241"/>
      <c r="B211" s="241"/>
      <c r="C211" s="242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</row>
    <row r="212" spans="1:13" x14ac:dyDescent="0.2">
      <c r="A212" s="241"/>
      <c r="B212" s="241"/>
      <c r="C212" s="242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</row>
    <row r="213" spans="1:13" x14ac:dyDescent="0.2">
      <c r="A213" s="241"/>
      <c r="B213" s="241"/>
      <c r="C213" s="242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</row>
    <row r="214" spans="1:13" x14ac:dyDescent="0.2">
      <c r="A214" s="241"/>
      <c r="B214" s="241"/>
      <c r="C214" s="242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</row>
    <row r="215" spans="1:13" x14ac:dyDescent="0.2">
      <c r="A215" s="241"/>
      <c r="B215" s="241"/>
      <c r="C215" s="242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</row>
    <row r="216" spans="1:13" x14ac:dyDescent="0.2">
      <c r="A216" s="241"/>
      <c r="B216" s="241"/>
      <c r="C216" s="242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</row>
    <row r="217" spans="1:13" x14ac:dyDescent="0.2">
      <c r="A217" s="241"/>
      <c r="B217" s="241"/>
      <c r="C217" s="242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</row>
    <row r="218" spans="1:13" x14ac:dyDescent="0.2">
      <c r="A218" s="241"/>
      <c r="B218" s="241"/>
      <c r="C218" s="242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</row>
    <row r="219" spans="1:13" x14ac:dyDescent="0.2">
      <c r="A219" s="241"/>
      <c r="B219" s="241"/>
      <c r="C219" s="242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</row>
    <row r="220" spans="1:13" x14ac:dyDescent="0.2">
      <c r="A220" s="241"/>
      <c r="B220" s="241"/>
      <c r="C220" s="242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</row>
    <row r="221" spans="1:13" x14ac:dyDescent="0.2">
      <c r="A221" s="241"/>
      <c r="B221" s="241"/>
      <c r="C221" s="242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</row>
    <row r="222" spans="1:13" x14ac:dyDescent="0.2">
      <c r="A222" s="241"/>
      <c r="B222" s="241"/>
      <c r="C222" s="242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</row>
    <row r="223" spans="1:13" x14ac:dyDescent="0.2">
      <c r="A223" s="241"/>
      <c r="B223" s="241"/>
      <c r="C223" s="242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</row>
    <row r="224" spans="1:13" x14ac:dyDescent="0.2">
      <c r="A224" s="241"/>
      <c r="B224" s="241"/>
      <c r="C224" s="242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</row>
    <row r="225" spans="1:13" x14ac:dyDescent="0.2">
      <c r="A225" s="241"/>
      <c r="B225" s="241"/>
      <c r="C225" s="242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</row>
    <row r="226" spans="1:13" x14ac:dyDescent="0.2">
      <c r="A226" s="241"/>
      <c r="B226" s="241"/>
      <c r="C226" s="242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</row>
    <row r="227" spans="1:13" x14ac:dyDescent="0.2">
      <c r="A227" s="241"/>
      <c r="B227" s="241"/>
      <c r="C227" s="242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</row>
    <row r="228" spans="1:13" x14ac:dyDescent="0.2">
      <c r="A228" s="241"/>
      <c r="B228" s="241"/>
      <c r="C228" s="242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</row>
    <row r="229" spans="1:13" x14ac:dyDescent="0.2">
      <c r="A229" s="241"/>
      <c r="B229" s="241"/>
      <c r="C229" s="242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</row>
    <row r="230" spans="1:13" x14ac:dyDescent="0.2">
      <c r="A230" s="241"/>
      <c r="B230" s="241"/>
      <c r="C230" s="242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</row>
    <row r="231" spans="1:13" x14ac:dyDescent="0.2">
      <c r="A231" s="241"/>
      <c r="B231" s="241"/>
      <c r="C231" s="242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</row>
    <row r="232" spans="1:13" x14ac:dyDescent="0.2">
      <c r="A232" s="241"/>
      <c r="B232" s="241"/>
      <c r="C232" s="242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</row>
    <row r="233" spans="1:13" x14ac:dyDescent="0.2">
      <c r="A233" s="241"/>
      <c r="B233" s="241"/>
      <c r="C233" s="242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</row>
    <row r="234" spans="1:13" x14ac:dyDescent="0.2">
      <c r="A234" s="241"/>
      <c r="B234" s="241"/>
      <c r="C234" s="242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</row>
  </sheetData>
  <mergeCells count="20">
    <mergeCell ref="B25:M25"/>
    <mergeCell ref="B27:F27"/>
    <mergeCell ref="B24:M24"/>
    <mergeCell ref="B12:M12"/>
    <mergeCell ref="B13:M13"/>
    <mergeCell ref="B14:M14"/>
    <mergeCell ref="B15:M15"/>
    <mergeCell ref="B18:M18"/>
    <mergeCell ref="B19:M19"/>
    <mergeCell ref="B20:M20"/>
    <mergeCell ref="B21:M21"/>
    <mergeCell ref="B22:M22"/>
    <mergeCell ref="B23:M23"/>
    <mergeCell ref="B11:M11"/>
    <mergeCell ref="K2:M3"/>
    <mergeCell ref="B7:M7"/>
    <mergeCell ref="B8:M8"/>
    <mergeCell ref="B9:M9"/>
    <mergeCell ref="B10:M10"/>
    <mergeCell ref="K4:M4"/>
  </mergeCells>
  <hyperlinks>
    <hyperlink ref="K2:M3" location="Оглавление!A1" display="Оглавление &gt;&gt;&gt;"/>
    <hyperlink ref="K4:M4" location="Фотооглавление!A1" display="Фотооглавление"/>
  </hyperlinks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N2024"/>
  <sheetViews>
    <sheetView showGridLines="0" zoomScale="85" zoomScaleNormal="85" workbookViewId="0">
      <pane ySplit="3" topLeftCell="A4" activePane="bottomLeft" state="frozen"/>
      <selection activeCell="C25" sqref="C25"/>
      <selection pane="bottomLeft" activeCell="G7" sqref="G7"/>
    </sheetView>
  </sheetViews>
  <sheetFormatPr defaultRowHeight="11.25" x14ac:dyDescent="0.2"/>
  <cols>
    <col min="1" max="1" width="4.28515625" style="6" customWidth="1"/>
    <col min="2" max="2" width="10.85546875" style="5" customWidth="1"/>
    <col min="3" max="3" width="47.5703125" style="3" customWidth="1"/>
    <col min="4" max="4" width="8.5703125" style="5" customWidth="1"/>
    <col min="5" max="5" width="7.42578125" style="5" customWidth="1"/>
    <col min="6" max="6" width="8.5703125" style="52" customWidth="1"/>
    <col min="7" max="7" width="10" style="5" customWidth="1"/>
    <col min="8" max="8" width="7.7109375" style="2" customWidth="1"/>
    <col min="9" max="9" width="15.7109375" style="5" customWidth="1"/>
    <col min="10" max="12" width="13" style="5" customWidth="1"/>
    <col min="13" max="13" width="31.42578125" style="3" customWidth="1"/>
    <col min="14" max="14" width="4" style="7" customWidth="1"/>
    <col min="15" max="16384" width="9.140625" style="1"/>
  </cols>
  <sheetData>
    <row r="1" spans="1:14" ht="49.5" customHeight="1" x14ac:dyDescent="0.2">
      <c r="B1" s="14"/>
      <c r="C1" s="6"/>
      <c r="D1" s="14"/>
      <c r="E1" s="14"/>
      <c r="F1" s="48"/>
      <c r="G1" s="14"/>
      <c r="H1" s="14"/>
      <c r="I1" s="14"/>
      <c r="J1" s="14"/>
      <c r="K1" s="14"/>
      <c r="L1" s="14"/>
      <c r="M1" s="131"/>
    </row>
    <row r="2" spans="1:14" s="17" customFormat="1" ht="36.75" customHeight="1" x14ac:dyDescent="0.2">
      <c r="A2" s="1034" t="s">
        <v>0</v>
      </c>
      <c r="B2" s="1025" t="s">
        <v>1</v>
      </c>
      <c r="C2" s="1025" t="s">
        <v>2</v>
      </c>
      <c r="D2" s="18"/>
      <c r="E2" s="19"/>
      <c r="F2" s="49"/>
      <c r="G2" s="19"/>
      <c r="H2" s="46"/>
      <c r="I2" s="15" t="s">
        <v>3253</v>
      </c>
      <c r="J2" s="664" t="s">
        <v>3254</v>
      </c>
      <c r="K2" s="665" t="s">
        <v>3255</v>
      </c>
      <c r="L2" s="667" t="s">
        <v>3257</v>
      </c>
      <c r="M2" s="545" t="s">
        <v>127</v>
      </c>
      <c r="N2" s="16"/>
    </row>
    <row r="3" spans="1:14" s="17" customFormat="1" ht="26.2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0"/>
      <c r="I3" s="1001">
        <v>0.47</v>
      </c>
      <c r="J3" s="72"/>
      <c r="K3" s="72"/>
      <c r="L3" s="72"/>
      <c r="M3" s="544" t="s">
        <v>2132</v>
      </c>
      <c r="N3" s="16"/>
    </row>
    <row r="4" spans="1:14" s="13" customFormat="1" ht="24.75" customHeight="1" x14ac:dyDescent="0.2">
      <c r="A4" s="1037" t="s">
        <v>1730</v>
      </c>
      <c r="B4" s="1038"/>
      <c r="C4" s="1038"/>
      <c r="D4" s="1038"/>
      <c r="E4" s="1038"/>
      <c r="F4" s="1038"/>
      <c r="G4" s="1038"/>
      <c r="H4" s="298"/>
      <c r="I4" s="1036" t="s">
        <v>1731</v>
      </c>
      <c r="J4" s="1036"/>
      <c r="K4" s="1036"/>
      <c r="L4" s="1036"/>
      <c r="M4" s="1036"/>
      <c r="N4" s="12"/>
    </row>
    <row r="5" spans="1:14" s="11" customFormat="1" ht="103.5" customHeight="1" x14ac:dyDescent="0.25">
      <c r="A5" s="27"/>
      <c r="B5" s="346" t="s">
        <v>24</v>
      </c>
      <c r="C5" s="28" t="s">
        <v>32</v>
      </c>
      <c r="D5" s="346" t="s">
        <v>5</v>
      </c>
      <c r="E5" s="30">
        <v>50</v>
      </c>
      <c r="F5" s="31">
        <v>0.08</v>
      </c>
      <c r="G5" s="31">
        <v>33</v>
      </c>
      <c r="H5" s="76">
        <f>I3</f>
        <v>0.47</v>
      </c>
      <c r="I5" s="47">
        <f>G5*-(I3-1)</f>
        <v>17.490000000000002</v>
      </c>
      <c r="J5" s="615" t="s">
        <v>537</v>
      </c>
      <c r="K5" s="670">
        <f t="shared" ref="K5" si="0">I5*5.9</f>
        <v>103.19100000000002</v>
      </c>
      <c r="L5" s="669">
        <f>I5*2.1</f>
        <v>36.729000000000006</v>
      </c>
      <c r="M5" s="28"/>
      <c r="N5" s="10"/>
    </row>
    <row r="6" spans="1:14" s="11" customFormat="1" ht="104.25" customHeight="1" x14ac:dyDescent="0.25">
      <c r="A6" s="21"/>
      <c r="B6" s="341" t="s">
        <v>23</v>
      </c>
      <c r="C6" s="28" t="s">
        <v>30</v>
      </c>
      <c r="D6" s="341" t="s">
        <v>5</v>
      </c>
      <c r="E6" s="30">
        <v>50</v>
      </c>
      <c r="F6" s="31">
        <v>0.02</v>
      </c>
      <c r="G6" s="31">
        <v>16</v>
      </c>
      <c r="H6" s="76">
        <f>I3</f>
        <v>0.47</v>
      </c>
      <c r="I6" s="47">
        <f t="shared" ref="I6:I15" si="1">G6*(1-H6)</f>
        <v>8.48</v>
      </c>
      <c r="J6" s="615" t="s">
        <v>537</v>
      </c>
      <c r="K6" s="670">
        <f>I6*2.4</f>
        <v>20.352</v>
      </c>
      <c r="L6" s="669">
        <f t="shared" ref="L6:L15" si="2">I6*2.1</f>
        <v>17.808000000000003</v>
      </c>
      <c r="M6" s="28"/>
      <c r="N6" s="10"/>
    </row>
    <row r="7" spans="1:14" s="11" customFormat="1" ht="100.5" customHeight="1" x14ac:dyDescent="0.25">
      <c r="A7" s="27"/>
      <c r="B7" s="341" t="s">
        <v>22</v>
      </c>
      <c r="C7" s="28" t="s">
        <v>31</v>
      </c>
      <c r="D7" s="341" t="s">
        <v>5</v>
      </c>
      <c r="E7" s="30">
        <v>50</v>
      </c>
      <c r="F7" s="31">
        <v>0.03</v>
      </c>
      <c r="G7" s="31">
        <v>23.18</v>
      </c>
      <c r="H7" s="76">
        <f>I3</f>
        <v>0.47</v>
      </c>
      <c r="I7" s="47">
        <f t="shared" si="1"/>
        <v>12.285400000000001</v>
      </c>
      <c r="J7" s="615" t="s">
        <v>537</v>
      </c>
      <c r="K7" s="670">
        <f>I7*2.6</f>
        <v>31.942040000000002</v>
      </c>
      <c r="L7" s="669">
        <f t="shared" si="2"/>
        <v>25.799340000000004</v>
      </c>
      <c r="M7" s="28"/>
      <c r="N7" s="10"/>
    </row>
    <row r="8" spans="1:14" s="11" customFormat="1" ht="120" customHeight="1" x14ac:dyDescent="0.25">
      <c r="A8" s="27"/>
      <c r="B8" s="346" t="s">
        <v>21</v>
      </c>
      <c r="C8" s="28" t="s">
        <v>34</v>
      </c>
      <c r="D8" s="346" t="s">
        <v>5</v>
      </c>
      <c r="E8" s="30">
        <v>50</v>
      </c>
      <c r="F8" s="31">
        <v>0.05</v>
      </c>
      <c r="G8" s="31">
        <v>20</v>
      </c>
      <c r="H8" s="76">
        <f>I3</f>
        <v>0.47</v>
      </c>
      <c r="I8" s="47">
        <f t="shared" ref="I8" si="3">G8*(1-H8)</f>
        <v>10.600000000000001</v>
      </c>
      <c r="J8" s="615" t="s">
        <v>537</v>
      </c>
      <c r="K8" s="670">
        <f>I8*4.8</f>
        <v>50.88</v>
      </c>
      <c r="L8" s="669">
        <f t="shared" si="2"/>
        <v>22.260000000000005</v>
      </c>
      <c r="M8" s="37"/>
      <c r="N8" s="10"/>
    </row>
    <row r="9" spans="1:14" s="11" customFormat="1" ht="103.5" customHeight="1" x14ac:dyDescent="0.25">
      <c r="A9" s="27"/>
      <c r="B9" s="346" t="s">
        <v>2212</v>
      </c>
      <c r="C9" s="28" t="s">
        <v>2213</v>
      </c>
      <c r="D9" s="346" t="s">
        <v>5</v>
      </c>
      <c r="E9" s="30">
        <v>50</v>
      </c>
      <c r="F9" s="31">
        <v>0.08</v>
      </c>
      <c r="G9" s="31">
        <v>46</v>
      </c>
      <c r="H9" s="76">
        <f>I3</f>
        <v>0.47</v>
      </c>
      <c r="I9" s="47">
        <f t="shared" ref="I9:I10" si="4">G9*(1-H9)</f>
        <v>24.380000000000003</v>
      </c>
      <c r="J9" s="615" t="s">
        <v>537</v>
      </c>
      <c r="K9" s="670">
        <f>I9*5.9</f>
        <v>143.84200000000001</v>
      </c>
      <c r="L9" s="669">
        <f t="shared" si="2"/>
        <v>51.198000000000008</v>
      </c>
      <c r="M9" s="28"/>
      <c r="N9" s="10"/>
    </row>
    <row r="10" spans="1:14" s="11" customFormat="1" ht="104.25" customHeight="1" x14ac:dyDescent="0.25">
      <c r="A10" s="32"/>
      <c r="B10" s="346" t="s">
        <v>2214</v>
      </c>
      <c r="C10" s="28" t="s">
        <v>2215</v>
      </c>
      <c r="D10" s="346" t="s">
        <v>5</v>
      </c>
      <c r="E10" s="30">
        <v>20</v>
      </c>
      <c r="F10" s="31">
        <v>0.06</v>
      </c>
      <c r="G10" s="31">
        <v>30.520000000000003</v>
      </c>
      <c r="H10" s="76">
        <f>I3</f>
        <v>0.47</v>
      </c>
      <c r="I10" s="47">
        <f t="shared" si="4"/>
        <v>16.175600000000003</v>
      </c>
      <c r="J10" s="615" t="s">
        <v>537</v>
      </c>
      <c r="K10" s="670">
        <f t="shared" ref="K10:K13" si="5">I10*5.9</f>
        <v>95.43604000000002</v>
      </c>
      <c r="L10" s="669">
        <f t="shared" si="2"/>
        <v>33.96876000000001</v>
      </c>
      <c r="M10" s="28"/>
      <c r="N10" s="10"/>
    </row>
    <row r="11" spans="1:14" s="11" customFormat="1" ht="104.25" customHeight="1" x14ac:dyDescent="0.25">
      <c r="A11" s="32"/>
      <c r="B11" s="341" t="s">
        <v>6</v>
      </c>
      <c r="C11" s="28" t="s">
        <v>33</v>
      </c>
      <c r="D11" s="341" t="s">
        <v>5</v>
      </c>
      <c r="E11" s="30">
        <v>20</v>
      </c>
      <c r="F11" s="31">
        <v>0.06</v>
      </c>
      <c r="G11" s="31">
        <v>34</v>
      </c>
      <c r="H11" s="76">
        <f>I3</f>
        <v>0.47</v>
      </c>
      <c r="I11" s="47">
        <f t="shared" si="1"/>
        <v>18.02</v>
      </c>
      <c r="J11" s="615" t="s">
        <v>537</v>
      </c>
      <c r="K11" s="670">
        <f>I11*4.8</f>
        <v>86.495999999999995</v>
      </c>
      <c r="L11" s="669">
        <f t="shared" si="2"/>
        <v>37.841999999999999</v>
      </c>
      <c r="M11" s="28"/>
      <c r="N11" s="10"/>
    </row>
    <row r="12" spans="1:14" s="13" customFormat="1" ht="167.25" customHeight="1" x14ac:dyDescent="0.2">
      <c r="A12" s="21"/>
      <c r="B12" s="341" t="s">
        <v>96</v>
      </c>
      <c r="C12" s="28" t="s">
        <v>551</v>
      </c>
      <c r="D12" s="341" t="s">
        <v>5</v>
      </c>
      <c r="E12" s="30">
        <v>10</v>
      </c>
      <c r="F12" s="31">
        <v>0.08</v>
      </c>
      <c r="G12" s="31">
        <v>37</v>
      </c>
      <c r="H12" s="76">
        <f>I3</f>
        <v>0.47</v>
      </c>
      <c r="I12" s="47">
        <f t="shared" si="1"/>
        <v>19.61</v>
      </c>
      <c r="J12" s="615">
        <f>I12*2</f>
        <v>39.22</v>
      </c>
      <c r="K12" s="670">
        <f t="shared" si="5"/>
        <v>115.699</v>
      </c>
      <c r="L12" s="669">
        <f t="shared" si="2"/>
        <v>41.180999999999997</v>
      </c>
      <c r="M12" s="28"/>
      <c r="N12" s="12"/>
    </row>
    <row r="13" spans="1:14" s="13" customFormat="1" ht="171.75" customHeight="1" x14ac:dyDescent="0.2">
      <c r="A13" s="21"/>
      <c r="B13" s="341" t="s">
        <v>100</v>
      </c>
      <c r="C13" s="28" t="s">
        <v>114</v>
      </c>
      <c r="D13" s="341" t="s">
        <v>5</v>
      </c>
      <c r="E13" s="30">
        <v>10</v>
      </c>
      <c r="F13" s="31">
        <v>0.08</v>
      </c>
      <c r="G13" s="31">
        <v>37</v>
      </c>
      <c r="H13" s="76">
        <f>I3</f>
        <v>0.47</v>
      </c>
      <c r="I13" s="47">
        <f t="shared" si="1"/>
        <v>19.61</v>
      </c>
      <c r="J13" s="615">
        <f>I13*2</f>
        <v>39.22</v>
      </c>
      <c r="K13" s="670">
        <f t="shared" si="5"/>
        <v>115.699</v>
      </c>
      <c r="L13" s="669">
        <f t="shared" si="2"/>
        <v>41.180999999999997</v>
      </c>
      <c r="M13" s="33"/>
      <c r="N13" s="12"/>
    </row>
    <row r="14" spans="1:14" s="11" customFormat="1" ht="119.25" customHeight="1" thickBot="1" x14ac:dyDescent="0.3">
      <c r="A14" s="32"/>
      <c r="B14" s="341" t="s">
        <v>12</v>
      </c>
      <c r="C14" s="28" t="s">
        <v>35</v>
      </c>
      <c r="D14" s="341" t="s">
        <v>5</v>
      </c>
      <c r="E14" s="30">
        <v>10</v>
      </c>
      <c r="F14" s="31">
        <v>7.0000000000000007E-2</v>
      </c>
      <c r="G14" s="31">
        <v>64</v>
      </c>
      <c r="H14" s="76">
        <f>I3</f>
        <v>0.47</v>
      </c>
      <c r="I14" s="47">
        <f t="shared" si="1"/>
        <v>33.92</v>
      </c>
      <c r="J14" s="615" t="s">
        <v>537</v>
      </c>
      <c r="K14" s="670">
        <f>I14*3.4</f>
        <v>115.328</v>
      </c>
      <c r="L14" s="669">
        <f t="shared" si="2"/>
        <v>71.232000000000014</v>
      </c>
      <c r="M14" s="22"/>
      <c r="N14" s="10"/>
    </row>
    <row r="15" spans="1:14" s="58" customFormat="1" ht="117" customHeight="1" x14ac:dyDescent="0.25">
      <c r="A15" s="32"/>
      <c r="B15" s="502" t="s">
        <v>3988</v>
      </c>
      <c r="C15" s="502" t="s">
        <v>4976</v>
      </c>
      <c r="D15" s="649" t="s">
        <v>5</v>
      </c>
      <c r="E15" s="350">
        <v>2</v>
      </c>
      <c r="F15" s="504">
        <v>0.9</v>
      </c>
      <c r="G15" s="352">
        <v>81</v>
      </c>
      <c r="H15" s="505">
        <f>I3</f>
        <v>0.47</v>
      </c>
      <c r="I15" s="511">
        <f t="shared" si="1"/>
        <v>42.93</v>
      </c>
      <c r="J15" s="705">
        <f>I15*1.8</f>
        <v>77.274000000000001</v>
      </c>
      <c r="K15" s="692">
        <f>I15*5.9</f>
        <v>253.28700000000001</v>
      </c>
      <c r="L15" s="669">
        <f t="shared" si="2"/>
        <v>90.153000000000006</v>
      </c>
      <c r="M15" s="650"/>
      <c r="N15" s="10"/>
    </row>
    <row r="16" spans="1:14" s="9" customFormat="1" ht="90" customHeight="1" x14ac:dyDescent="0.2">
      <c r="A16" s="131"/>
      <c r="B16" s="931" t="s">
        <v>670</v>
      </c>
      <c r="C16" s="932" t="s">
        <v>671</v>
      </c>
      <c r="D16" s="406" t="s">
        <v>5</v>
      </c>
      <c r="E16" s="933">
        <v>1</v>
      </c>
      <c r="F16" s="934">
        <v>1.5</v>
      </c>
      <c r="G16" s="36">
        <v>2100</v>
      </c>
      <c r="H16" s="303">
        <f>I3</f>
        <v>0.47</v>
      </c>
      <c r="I16" s="307">
        <f t="shared" ref="I16:I20" si="6">G16*(1-H16)</f>
        <v>1113</v>
      </c>
      <c r="J16" s="935" t="s">
        <v>537</v>
      </c>
      <c r="K16" s="936" t="s">
        <v>537</v>
      </c>
      <c r="L16" s="937" t="s">
        <v>537</v>
      </c>
      <c r="M16" s="930"/>
      <c r="N16" s="7"/>
    </row>
    <row r="17" spans="1:14" s="13" customFormat="1" ht="19.5" customHeight="1" x14ac:dyDescent="0.2">
      <c r="A17" s="21"/>
      <c r="B17" s="346" t="s">
        <v>4969</v>
      </c>
      <c r="C17" s="346" t="s">
        <v>4977</v>
      </c>
      <c r="D17" s="346" t="s">
        <v>5</v>
      </c>
      <c r="E17" s="30">
        <v>1</v>
      </c>
      <c r="F17" s="31">
        <v>0.18</v>
      </c>
      <c r="G17" s="31">
        <v>117</v>
      </c>
      <c r="H17" s="76">
        <f>I3</f>
        <v>0.47</v>
      </c>
      <c r="I17" s="68">
        <f t="shared" si="6"/>
        <v>62.010000000000005</v>
      </c>
      <c r="J17" s="616">
        <f>I17*2</f>
        <v>124.02000000000001</v>
      </c>
      <c r="K17" s="938">
        <f t="shared" ref="K17:K18" si="7">I17*5.9</f>
        <v>365.85900000000004</v>
      </c>
      <c r="L17" s="681">
        <f t="shared" ref="L17:L20" si="8">I17*2.1</f>
        <v>130.221</v>
      </c>
      <c r="M17" s="28"/>
      <c r="N17" s="12"/>
    </row>
    <row r="18" spans="1:14" s="13" customFormat="1" ht="19.5" customHeight="1" x14ac:dyDescent="0.2">
      <c r="A18" s="21"/>
      <c r="B18" s="346" t="s">
        <v>4971</v>
      </c>
      <c r="C18" s="346" t="s">
        <v>4978</v>
      </c>
      <c r="D18" s="346" t="s">
        <v>5</v>
      </c>
      <c r="E18" s="30">
        <v>1</v>
      </c>
      <c r="F18" s="31">
        <v>0.22</v>
      </c>
      <c r="G18" s="31">
        <v>158</v>
      </c>
      <c r="H18" s="76">
        <f>I3</f>
        <v>0.47</v>
      </c>
      <c r="I18" s="68">
        <f t="shared" si="6"/>
        <v>83.740000000000009</v>
      </c>
      <c r="J18" s="616">
        <f>I18*2</f>
        <v>167.48000000000002</v>
      </c>
      <c r="K18" s="938">
        <f t="shared" si="7"/>
        <v>494.06600000000009</v>
      </c>
      <c r="L18" s="681">
        <f t="shared" si="8"/>
        <v>175.85400000000001</v>
      </c>
      <c r="M18" s="28"/>
      <c r="N18" s="12"/>
    </row>
    <row r="19" spans="1:14" s="11" customFormat="1" ht="19.5" customHeight="1" x14ac:dyDescent="0.25">
      <c r="A19" s="32"/>
      <c r="B19" s="346" t="s">
        <v>4970</v>
      </c>
      <c r="C19" s="346" t="s">
        <v>4979</v>
      </c>
      <c r="D19" s="346" t="s">
        <v>5</v>
      </c>
      <c r="E19" s="30">
        <v>1</v>
      </c>
      <c r="F19" s="31">
        <v>0.28000000000000003</v>
      </c>
      <c r="G19" s="31">
        <v>164</v>
      </c>
      <c r="H19" s="76">
        <f>I3</f>
        <v>0.47</v>
      </c>
      <c r="I19" s="68">
        <f t="shared" si="6"/>
        <v>86.92</v>
      </c>
      <c r="J19" s="616" t="s">
        <v>537</v>
      </c>
      <c r="K19" s="938">
        <f>I19*3.4</f>
        <v>295.52800000000002</v>
      </c>
      <c r="L19" s="681">
        <f t="shared" si="8"/>
        <v>182.53200000000001</v>
      </c>
      <c r="M19" s="28"/>
      <c r="N19" s="10"/>
    </row>
    <row r="20" spans="1:14" s="58" customFormat="1" ht="19.5" customHeight="1" x14ac:dyDescent="0.25">
      <c r="A20" s="32"/>
      <c r="B20" s="346" t="s">
        <v>4972</v>
      </c>
      <c r="C20" s="346" t="s">
        <v>4980</v>
      </c>
      <c r="D20" s="266" t="s">
        <v>5</v>
      </c>
      <c r="E20" s="30">
        <v>1</v>
      </c>
      <c r="F20" s="56">
        <v>0.34</v>
      </c>
      <c r="G20" s="31">
        <v>230</v>
      </c>
      <c r="H20" s="161">
        <f>I3</f>
        <v>0.47</v>
      </c>
      <c r="I20" s="68">
        <f t="shared" si="6"/>
        <v>121.9</v>
      </c>
      <c r="J20" s="616">
        <f>I20*1.8</f>
        <v>219.42000000000002</v>
      </c>
      <c r="K20" s="686">
        <f>I20*5.9</f>
        <v>719.21</v>
      </c>
      <c r="L20" s="681">
        <f t="shared" si="8"/>
        <v>255.99</v>
      </c>
      <c r="M20" s="54"/>
      <c r="N20" s="10"/>
    </row>
    <row r="21" spans="1:14" s="9" customFormat="1" ht="19.5" customHeight="1" x14ac:dyDescent="0.2">
      <c r="A21" s="131"/>
      <c r="B21" s="346" t="s">
        <v>4973</v>
      </c>
      <c r="C21" s="346" t="s">
        <v>4981</v>
      </c>
      <c r="D21" s="266" t="s">
        <v>5</v>
      </c>
      <c r="E21" s="30">
        <v>1</v>
      </c>
      <c r="F21" s="269">
        <v>0.42</v>
      </c>
      <c r="G21" s="31">
        <v>255</v>
      </c>
      <c r="H21" s="267">
        <f>I3</f>
        <v>0.47</v>
      </c>
      <c r="I21" s="939">
        <f t="shared" ref="I21:I22" si="9">G21*(1-H21)</f>
        <v>135.15</v>
      </c>
      <c r="J21" s="616" t="s">
        <v>537</v>
      </c>
      <c r="K21" s="938" t="s">
        <v>537</v>
      </c>
      <c r="L21" s="681" t="s">
        <v>537</v>
      </c>
      <c r="M21" s="265"/>
      <c r="N21" s="7"/>
    </row>
    <row r="22" spans="1:14" s="58" customFormat="1" ht="19.5" customHeight="1" x14ac:dyDescent="0.25">
      <c r="A22" s="32"/>
      <c r="B22" s="346" t="s">
        <v>4974</v>
      </c>
      <c r="C22" s="346" t="s">
        <v>4982</v>
      </c>
      <c r="D22" s="266" t="s">
        <v>5</v>
      </c>
      <c r="E22" s="30">
        <v>1</v>
      </c>
      <c r="F22" s="56">
        <v>0.68</v>
      </c>
      <c r="G22" s="31">
        <v>316</v>
      </c>
      <c r="H22" s="161">
        <f>I3</f>
        <v>0.47</v>
      </c>
      <c r="I22" s="68">
        <f t="shared" si="9"/>
        <v>167.48000000000002</v>
      </c>
      <c r="J22" s="616">
        <f>I22*1.8</f>
        <v>301.46400000000006</v>
      </c>
      <c r="K22" s="686">
        <f>I22*5.9</f>
        <v>988.13200000000018</v>
      </c>
      <c r="L22" s="681">
        <f t="shared" ref="L22" si="10">I22*2.1</f>
        <v>351.70800000000003</v>
      </c>
      <c r="M22" s="54"/>
      <c r="N22" s="10"/>
    </row>
    <row r="23" spans="1:14" s="9" customFormat="1" ht="19.5" customHeight="1" thickBot="1" x14ac:dyDescent="0.25">
      <c r="A23" s="131"/>
      <c r="B23" s="346" t="s">
        <v>4975</v>
      </c>
      <c r="C23" s="346" t="s">
        <v>4983</v>
      </c>
      <c r="D23" s="266" t="s">
        <v>5</v>
      </c>
      <c r="E23" s="30">
        <v>1</v>
      </c>
      <c r="F23" s="269">
        <v>0.94</v>
      </c>
      <c r="G23" s="31">
        <v>360</v>
      </c>
      <c r="H23" s="267">
        <f>I3</f>
        <v>0.47</v>
      </c>
      <c r="I23" s="939">
        <f t="shared" ref="I23" si="11">G23*(1-H23)</f>
        <v>190.8</v>
      </c>
      <c r="J23" s="616" t="s">
        <v>537</v>
      </c>
      <c r="K23" s="938" t="s">
        <v>537</v>
      </c>
      <c r="L23" s="681" t="s">
        <v>537</v>
      </c>
      <c r="M23" s="265"/>
      <c r="N23" s="7"/>
    </row>
    <row r="24" spans="1:14" ht="19.5" customHeight="1" thickBot="1" x14ac:dyDescent="0.25">
      <c r="A24" s="304" t="s">
        <v>127</v>
      </c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6" t="s">
        <v>127</v>
      </c>
    </row>
    <row r="25" spans="1:14" s="9" customFormat="1" x14ac:dyDescent="0.2">
      <c r="A25" s="4"/>
      <c r="B25" s="2"/>
      <c r="C25" s="4"/>
      <c r="D25" s="2"/>
      <c r="E25" s="2"/>
      <c r="F25" s="51"/>
      <c r="G25" s="2"/>
      <c r="H25" s="2"/>
      <c r="I25" s="2"/>
      <c r="J25" s="2"/>
      <c r="K25" s="2"/>
      <c r="L25" s="2"/>
      <c r="M25" s="4"/>
    </row>
    <row r="26" spans="1:14" s="9" customFormat="1" x14ac:dyDescent="0.2">
      <c r="A26" s="4"/>
      <c r="B26" s="2"/>
      <c r="C26" s="4"/>
      <c r="D26" s="2"/>
      <c r="E26" s="2"/>
      <c r="F26" s="51"/>
      <c r="G26" s="2"/>
      <c r="H26" s="2"/>
      <c r="I26" s="2"/>
      <c r="J26" s="2"/>
      <c r="K26" s="2"/>
      <c r="L26" s="2"/>
      <c r="M26" s="4"/>
    </row>
    <row r="27" spans="1:14" s="9" customFormat="1" x14ac:dyDescent="0.2">
      <c r="A27" s="4"/>
      <c r="B27" s="2"/>
      <c r="C27" s="4"/>
      <c r="D27" s="2"/>
      <c r="E27" s="2"/>
      <c r="F27" s="51"/>
      <c r="G27" s="2"/>
      <c r="H27" s="2"/>
      <c r="I27" s="2"/>
      <c r="J27" s="2"/>
      <c r="K27" s="2"/>
      <c r="L27" s="2"/>
      <c r="M27" s="4"/>
    </row>
    <row r="28" spans="1:14" s="9" customFormat="1" x14ac:dyDescent="0.2">
      <c r="A28" s="4"/>
      <c r="B28" s="2"/>
      <c r="C28" s="4"/>
      <c r="D28" s="2"/>
      <c r="E28" s="2"/>
      <c r="F28" s="51"/>
      <c r="G28" s="2"/>
      <c r="H28" s="2"/>
      <c r="I28" s="2"/>
      <c r="J28" s="2"/>
      <c r="K28" s="2"/>
      <c r="L28" s="2"/>
      <c r="M28" s="4"/>
    </row>
    <row r="29" spans="1:14" s="9" customFormat="1" x14ac:dyDescent="0.2">
      <c r="A29" s="4"/>
      <c r="B29" s="2"/>
      <c r="C29" s="4"/>
      <c r="D29" s="2"/>
      <c r="E29" s="2"/>
      <c r="F29" s="51"/>
      <c r="G29" s="2"/>
      <c r="H29" s="2"/>
      <c r="I29" s="2"/>
      <c r="J29" s="2"/>
      <c r="K29" s="2"/>
      <c r="L29" s="2"/>
      <c r="M29" s="4"/>
    </row>
    <row r="30" spans="1:14" s="9" customFormat="1" x14ac:dyDescent="0.2">
      <c r="A30" s="4"/>
      <c r="B30" s="2"/>
      <c r="C30" s="4"/>
      <c r="D30" s="2"/>
      <c r="E30" s="2"/>
      <c r="F30" s="51"/>
      <c r="G30" s="2"/>
      <c r="H30" s="2"/>
      <c r="I30" s="2"/>
      <c r="J30" s="2"/>
      <c r="K30" s="2"/>
      <c r="L30" s="2"/>
      <c r="M30" s="4"/>
    </row>
    <row r="31" spans="1:14" s="9" customFormat="1" x14ac:dyDescent="0.2">
      <c r="A31" s="4"/>
      <c r="B31" s="2"/>
      <c r="C31" s="4"/>
      <c r="D31" s="2"/>
      <c r="E31" s="2"/>
      <c r="F31" s="51"/>
      <c r="G31" s="2"/>
      <c r="H31" s="2"/>
      <c r="I31" s="2"/>
      <c r="J31" s="2"/>
      <c r="K31" s="2"/>
      <c r="L31" s="2"/>
      <c r="M31" s="4"/>
    </row>
    <row r="32" spans="1:14" s="9" customFormat="1" x14ac:dyDescent="0.2">
      <c r="A32" s="4"/>
      <c r="B32" s="2"/>
      <c r="C32" s="4"/>
      <c r="D32" s="2"/>
      <c r="E32" s="2"/>
      <c r="F32" s="51"/>
      <c r="G32" s="2"/>
      <c r="H32" s="2"/>
      <c r="I32" s="2"/>
      <c r="J32" s="2"/>
      <c r="K32" s="2"/>
      <c r="L32" s="2"/>
      <c r="M32" s="4"/>
    </row>
    <row r="33" spans="1:13" s="9" customFormat="1" x14ac:dyDescent="0.2">
      <c r="A33" s="4"/>
      <c r="B33" s="2"/>
      <c r="C33" s="4"/>
      <c r="D33" s="2"/>
      <c r="E33" s="2"/>
      <c r="F33" s="51"/>
      <c r="G33" s="2"/>
      <c r="H33" s="2"/>
      <c r="I33" s="2"/>
      <c r="J33" s="2"/>
      <c r="K33" s="2"/>
      <c r="L33" s="2"/>
      <c r="M33" s="4"/>
    </row>
    <row r="34" spans="1:13" s="9" customFormat="1" x14ac:dyDescent="0.2">
      <c r="A34" s="4"/>
      <c r="B34" s="2"/>
      <c r="C34" s="4"/>
      <c r="D34" s="2"/>
      <c r="E34" s="2"/>
      <c r="F34" s="51"/>
      <c r="G34" s="2"/>
      <c r="H34" s="2"/>
      <c r="I34" s="2"/>
      <c r="J34" s="2"/>
      <c r="K34" s="2"/>
      <c r="L34" s="2"/>
      <c r="M34" s="4"/>
    </row>
    <row r="35" spans="1:13" s="9" customFormat="1" x14ac:dyDescent="0.2">
      <c r="A35" s="4"/>
      <c r="B35" s="2"/>
      <c r="C35" s="4"/>
      <c r="D35" s="2"/>
      <c r="E35" s="2"/>
      <c r="F35" s="51"/>
      <c r="G35" s="2"/>
      <c r="H35" s="2"/>
      <c r="I35" s="2"/>
      <c r="J35" s="2"/>
      <c r="K35" s="2"/>
      <c r="L35" s="2"/>
      <c r="M35" s="4"/>
    </row>
    <row r="36" spans="1:13" s="9" customFormat="1" x14ac:dyDescent="0.2">
      <c r="A36" s="4"/>
      <c r="B36" s="2"/>
      <c r="C36" s="4"/>
      <c r="D36" s="2"/>
      <c r="E36" s="2"/>
      <c r="F36" s="51"/>
      <c r="G36" s="2"/>
      <c r="H36" s="2"/>
      <c r="I36" s="2"/>
      <c r="J36" s="2"/>
      <c r="K36" s="2"/>
      <c r="L36" s="2"/>
      <c r="M36" s="4"/>
    </row>
    <row r="37" spans="1:13" s="9" customFormat="1" x14ac:dyDescent="0.2">
      <c r="A37" s="4"/>
      <c r="B37" s="2"/>
      <c r="C37" s="4"/>
      <c r="D37" s="2"/>
      <c r="E37" s="2"/>
      <c r="F37" s="51"/>
      <c r="G37" s="2"/>
      <c r="H37" s="2"/>
      <c r="I37" s="2"/>
      <c r="J37" s="2"/>
      <c r="K37" s="2"/>
      <c r="L37" s="2"/>
      <c r="M37" s="4"/>
    </row>
    <row r="38" spans="1:13" s="9" customFormat="1" x14ac:dyDescent="0.2">
      <c r="A38" s="4"/>
      <c r="B38" s="2"/>
      <c r="C38" s="4"/>
      <c r="D38" s="2"/>
      <c r="E38" s="2"/>
      <c r="F38" s="51"/>
      <c r="G38" s="2"/>
      <c r="H38" s="2"/>
      <c r="I38" s="2"/>
      <c r="J38" s="2"/>
      <c r="K38" s="2"/>
      <c r="L38" s="2"/>
      <c r="M38" s="4"/>
    </row>
    <row r="39" spans="1:13" s="9" customFormat="1" x14ac:dyDescent="0.2">
      <c r="A39" s="4"/>
      <c r="B39" s="2"/>
      <c r="C39" s="4"/>
      <c r="D39" s="2"/>
      <c r="E39" s="2"/>
      <c r="F39" s="51"/>
      <c r="G39" s="2"/>
      <c r="H39" s="2"/>
      <c r="I39" s="2"/>
      <c r="J39" s="2"/>
      <c r="K39" s="2"/>
      <c r="L39" s="2"/>
      <c r="M39" s="4"/>
    </row>
    <row r="40" spans="1:13" s="9" customFormat="1" x14ac:dyDescent="0.2">
      <c r="A40" s="4"/>
      <c r="B40" s="2"/>
      <c r="C40" s="4"/>
      <c r="D40" s="2"/>
      <c r="E40" s="2"/>
      <c r="F40" s="51"/>
      <c r="G40" s="2"/>
      <c r="H40" s="2"/>
      <c r="I40" s="2"/>
      <c r="J40" s="2"/>
      <c r="K40" s="2"/>
      <c r="L40" s="2"/>
      <c r="M40" s="4"/>
    </row>
    <row r="41" spans="1:13" s="9" customFormat="1" x14ac:dyDescent="0.2">
      <c r="A41" s="4"/>
      <c r="B41" s="2"/>
      <c r="C41" s="4"/>
      <c r="D41" s="2"/>
      <c r="E41" s="2"/>
      <c r="F41" s="51"/>
      <c r="G41" s="2"/>
      <c r="H41" s="2"/>
      <c r="I41" s="2"/>
      <c r="J41" s="2"/>
      <c r="K41" s="2"/>
      <c r="L41" s="2"/>
      <c r="M41" s="4"/>
    </row>
    <row r="42" spans="1:13" s="9" customFormat="1" x14ac:dyDescent="0.2">
      <c r="A42" s="4"/>
      <c r="B42" s="2"/>
      <c r="C42" s="4"/>
      <c r="D42" s="2"/>
      <c r="E42" s="2"/>
      <c r="F42" s="51"/>
      <c r="G42" s="2"/>
      <c r="H42" s="2"/>
      <c r="I42" s="2"/>
      <c r="J42" s="2"/>
      <c r="K42" s="2"/>
      <c r="L42" s="2"/>
      <c r="M42" s="4"/>
    </row>
    <row r="43" spans="1:13" s="9" customFormat="1" x14ac:dyDescent="0.2">
      <c r="A43" s="4"/>
      <c r="B43" s="2"/>
      <c r="C43" s="4"/>
      <c r="D43" s="2"/>
      <c r="E43" s="2"/>
      <c r="F43" s="51"/>
      <c r="G43" s="2"/>
      <c r="H43" s="2"/>
      <c r="I43" s="2"/>
      <c r="J43" s="2"/>
      <c r="K43" s="2"/>
      <c r="L43" s="2"/>
      <c r="M43" s="4"/>
    </row>
    <row r="44" spans="1:13" s="9" customFormat="1" x14ac:dyDescent="0.2">
      <c r="A44" s="4"/>
      <c r="B44" s="2"/>
      <c r="C44" s="4"/>
      <c r="D44" s="2"/>
      <c r="E44" s="2"/>
      <c r="F44" s="51"/>
      <c r="G44" s="2"/>
      <c r="H44" s="2"/>
      <c r="I44" s="2"/>
      <c r="J44" s="2"/>
      <c r="K44" s="2"/>
      <c r="L44" s="2"/>
      <c r="M44" s="4"/>
    </row>
    <row r="45" spans="1:13" s="9" customFormat="1" x14ac:dyDescent="0.2">
      <c r="A45" s="4"/>
      <c r="B45" s="2"/>
      <c r="C45" s="4"/>
      <c r="D45" s="2"/>
      <c r="E45" s="2"/>
      <c r="F45" s="51"/>
      <c r="G45" s="2"/>
      <c r="H45" s="2"/>
      <c r="I45" s="2"/>
      <c r="J45" s="2"/>
      <c r="K45" s="2"/>
      <c r="L45" s="2"/>
      <c r="M45" s="4"/>
    </row>
    <row r="46" spans="1:13" s="9" customFormat="1" x14ac:dyDescent="0.2">
      <c r="A46" s="4"/>
      <c r="B46" s="2"/>
      <c r="C46" s="4"/>
      <c r="D46" s="2"/>
      <c r="E46" s="2"/>
      <c r="F46" s="51"/>
      <c r="G46" s="2"/>
      <c r="H46" s="2"/>
      <c r="I46" s="2"/>
      <c r="J46" s="2"/>
      <c r="K46" s="2"/>
      <c r="L46" s="2"/>
      <c r="M46" s="4"/>
    </row>
    <row r="47" spans="1:13" s="9" customFormat="1" x14ac:dyDescent="0.2">
      <c r="A47" s="4"/>
      <c r="B47" s="2"/>
      <c r="C47" s="4"/>
      <c r="D47" s="2"/>
      <c r="E47" s="2"/>
      <c r="F47" s="51"/>
      <c r="G47" s="2"/>
      <c r="H47" s="2"/>
      <c r="I47" s="2"/>
      <c r="J47" s="2"/>
      <c r="K47" s="2"/>
      <c r="L47" s="2"/>
      <c r="M47" s="4"/>
    </row>
    <row r="48" spans="1:13" s="9" customFormat="1" x14ac:dyDescent="0.2">
      <c r="A48" s="4"/>
      <c r="B48" s="2"/>
      <c r="C48" s="4"/>
      <c r="D48" s="2"/>
      <c r="E48" s="2"/>
      <c r="F48" s="51"/>
      <c r="G48" s="2"/>
      <c r="H48" s="2"/>
      <c r="I48" s="2"/>
      <c r="J48" s="2"/>
      <c r="K48" s="2"/>
      <c r="L48" s="2"/>
      <c r="M48" s="4"/>
    </row>
    <row r="49" spans="1:13" s="9" customFormat="1" x14ac:dyDescent="0.2">
      <c r="A49" s="4"/>
      <c r="B49" s="2"/>
      <c r="C49" s="4"/>
      <c r="D49" s="2"/>
      <c r="E49" s="2"/>
      <c r="F49" s="51"/>
      <c r="G49" s="2"/>
      <c r="H49" s="2"/>
      <c r="I49" s="2"/>
      <c r="J49" s="2"/>
      <c r="K49" s="2"/>
      <c r="L49" s="2"/>
      <c r="M49" s="4"/>
    </row>
    <row r="50" spans="1:13" s="9" customFormat="1" x14ac:dyDescent="0.2">
      <c r="A50" s="4"/>
      <c r="B50" s="2"/>
      <c r="C50" s="4"/>
      <c r="D50" s="2"/>
      <c r="E50" s="2"/>
      <c r="F50" s="51"/>
      <c r="G50" s="2"/>
      <c r="H50" s="2"/>
      <c r="I50" s="2"/>
      <c r="J50" s="2"/>
      <c r="K50" s="2"/>
      <c r="L50" s="2"/>
      <c r="M50" s="4"/>
    </row>
    <row r="51" spans="1:13" s="9" customFormat="1" x14ac:dyDescent="0.2">
      <c r="A51" s="4"/>
      <c r="B51" s="2"/>
      <c r="C51" s="4"/>
      <c r="D51" s="2"/>
      <c r="E51" s="2"/>
      <c r="F51" s="51"/>
      <c r="G51" s="2"/>
      <c r="H51" s="2"/>
      <c r="I51" s="2"/>
      <c r="J51" s="2"/>
      <c r="K51" s="2"/>
      <c r="L51" s="2"/>
      <c r="M51" s="4"/>
    </row>
    <row r="52" spans="1:13" s="9" customFormat="1" x14ac:dyDescent="0.2">
      <c r="A52" s="4"/>
      <c r="B52" s="2"/>
      <c r="C52" s="4"/>
      <c r="D52" s="2"/>
      <c r="E52" s="2"/>
      <c r="F52" s="51"/>
      <c r="G52" s="2"/>
      <c r="H52" s="2"/>
      <c r="I52" s="2"/>
      <c r="J52" s="2"/>
      <c r="K52" s="2"/>
      <c r="L52" s="2"/>
      <c r="M52" s="4"/>
    </row>
    <row r="53" spans="1:13" s="9" customFormat="1" x14ac:dyDescent="0.2">
      <c r="A53" s="4"/>
      <c r="B53" s="2"/>
      <c r="C53" s="4"/>
      <c r="D53" s="2"/>
      <c r="E53" s="2"/>
      <c r="F53" s="51"/>
      <c r="G53" s="2"/>
      <c r="H53" s="2"/>
      <c r="I53" s="2"/>
      <c r="J53" s="2"/>
      <c r="K53" s="2"/>
      <c r="L53" s="2"/>
      <c r="M53" s="4"/>
    </row>
    <row r="54" spans="1:13" s="9" customFormat="1" x14ac:dyDescent="0.2">
      <c r="A54" s="4"/>
      <c r="B54" s="2"/>
      <c r="C54" s="4"/>
      <c r="D54" s="2"/>
      <c r="E54" s="2"/>
      <c r="F54" s="51"/>
      <c r="G54" s="2"/>
      <c r="H54" s="2"/>
      <c r="I54" s="2"/>
      <c r="J54" s="2"/>
      <c r="K54" s="2"/>
      <c r="L54" s="2"/>
      <c r="M54" s="4"/>
    </row>
    <row r="55" spans="1:13" s="9" customFormat="1" x14ac:dyDescent="0.2">
      <c r="A55" s="4"/>
      <c r="B55" s="2"/>
      <c r="C55" s="4"/>
      <c r="D55" s="2"/>
      <c r="E55" s="2"/>
      <c r="F55" s="51"/>
      <c r="G55" s="2"/>
      <c r="H55" s="2"/>
      <c r="I55" s="2"/>
      <c r="J55" s="2"/>
      <c r="K55" s="2"/>
      <c r="L55" s="2"/>
      <c r="M55" s="4"/>
    </row>
    <row r="56" spans="1:13" s="9" customFormat="1" x14ac:dyDescent="0.2">
      <c r="A56" s="4"/>
      <c r="B56" s="2"/>
      <c r="C56" s="4"/>
      <c r="D56" s="2"/>
      <c r="E56" s="2"/>
      <c r="F56" s="51"/>
      <c r="G56" s="2"/>
      <c r="H56" s="2"/>
      <c r="I56" s="2"/>
      <c r="J56" s="2"/>
      <c r="K56" s="2"/>
      <c r="L56" s="2"/>
      <c r="M56" s="4"/>
    </row>
    <row r="57" spans="1:13" s="9" customFormat="1" x14ac:dyDescent="0.2">
      <c r="A57" s="4"/>
      <c r="B57" s="2"/>
      <c r="C57" s="4"/>
      <c r="D57" s="2"/>
      <c r="E57" s="2"/>
      <c r="F57" s="51"/>
      <c r="G57" s="2"/>
      <c r="H57" s="2"/>
      <c r="I57" s="2"/>
      <c r="J57" s="2"/>
      <c r="K57" s="2"/>
      <c r="L57" s="2"/>
      <c r="M57" s="4"/>
    </row>
    <row r="58" spans="1:13" s="9" customFormat="1" x14ac:dyDescent="0.2">
      <c r="A58" s="4"/>
      <c r="B58" s="2"/>
      <c r="C58" s="4"/>
      <c r="D58" s="2"/>
      <c r="E58" s="2"/>
      <c r="F58" s="51"/>
      <c r="G58" s="2"/>
      <c r="H58" s="2"/>
      <c r="I58" s="2"/>
      <c r="J58" s="2"/>
      <c r="K58" s="2"/>
      <c r="L58" s="2"/>
      <c r="M58" s="4"/>
    </row>
    <row r="59" spans="1:13" s="9" customFormat="1" x14ac:dyDescent="0.2">
      <c r="A59" s="4"/>
      <c r="B59" s="2"/>
      <c r="C59" s="4"/>
      <c r="D59" s="2"/>
      <c r="E59" s="2"/>
      <c r="F59" s="51"/>
      <c r="G59" s="2"/>
      <c r="H59" s="2"/>
      <c r="I59" s="2"/>
      <c r="J59" s="2"/>
      <c r="K59" s="2"/>
      <c r="L59" s="2"/>
      <c r="M59" s="4"/>
    </row>
    <row r="60" spans="1:13" s="9" customFormat="1" x14ac:dyDescent="0.2">
      <c r="A60" s="4"/>
      <c r="B60" s="2"/>
      <c r="C60" s="4"/>
      <c r="D60" s="2"/>
      <c r="E60" s="2"/>
      <c r="F60" s="51"/>
      <c r="G60" s="2"/>
      <c r="H60" s="2"/>
      <c r="I60" s="2"/>
      <c r="J60" s="2"/>
      <c r="K60" s="2"/>
      <c r="L60" s="2"/>
      <c r="M60" s="4"/>
    </row>
    <row r="61" spans="1:13" s="9" customFormat="1" x14ac:dyDescent="0.2">
      <c r="A61" s="4"/>
      <c r="B61" s="2"/>
      <c r="C61" s="4"/>
      <c r="D61" s="2"/>
      <c r="E61" s="2"/>
      <c r="F61" s="51"/>
      <c r="G61" s="2"/>
      <c r="H61" s="2"/>
      <c r="I61" s="2"/>
      <c r="J61" s="2"/>
      <c r="K61" s="2"/>
      <c r="L61" s="2"/>
      <c r="M61" s="4"/>
    </row>
    <row r="62" spans="1:13" s="9" customFormat="1" x14ac:dyDescent="0.2">
      <c r="A62" s="4"/>
      <c r="B62" s="2"/>
      <c r="C62" s="4"/>
      <c r="D62" s="2"/>
      <c r="E62" s="2"/>
      <c r="F62" s="51"/>
      <c r="G62" s="2"/>
      <c r="H62" s="2"/>
      <c r="I62" s="2"/>
      <c r="J62" s="2"/>
      <c r="K62" s="2"/>
      <c r="L62" s="2"/>
      <c r="M62" s="4"/>
    </row>
    <row r="63" spans="1:13" s="9" customFormat="1" x14ac:dyDescent="0.2">
      <c r="A63" s="4"/>
      <c r="B63" s="2"/>
      <c r="C63" s="4"/>
      <c r="D63" s="2"/>
      <c r="E63" s="2"/>
      <c r="F63" s="51"/>
      <c r="G63" s="2"/>
      <c r="H63" s="2"/>
      <c r="I63" s="2"/>
      <c r="J63" s="2"/>
      <c r="K63" s="2"/>
      <c r="L63" s="2"/>
      <c r="M63" s="4"/>
    </row>
    <row r="64" spans="1:13" s="9" customFormat="1" x14ac:dyDescent="0.2">
      <c r="A64" s="4"/>
      <c r="B64" s="2"/>
      <c r="C64" s="4"/>
      <c r="D64" s="2"/>
      <c r="E64" s="2"/>
      <c r="F64" s="51"/>
      <c r="G64" s="2"/>
      <c r="H64" s="2"/>
      <c r="I64" s="2"/>
      <c r="J64" s="2"/>
      <c r="K64" s="2"/>
      <c r="L64" s="2"/>
      <c r="M64" s="4"/>
    </row>
    <row r="65" spans="1:13" s="9" customFormat="1" x14ac:dyDescent="0.2">
      <c r="A65" s="4"/>
      <c r="B65" s="2"/>
      <c r="C65" s="4"/>
      <c r="D65" s="2"/>
      <c r="E65" s="2"/>
      <c r="F65" s="51"/>
      <c r="G65" s="2"/>
      <c r="H65" s="2"/>
      <c r="I65" s="2"/>
      <c r="J65" s="2"/>
      <c r="K65" s="2"/>
      <c r="L65" s="2"/>
      <c r="M65" s="4"/>
    </row>
    <row r="66" spans="1:13" s="9" customFormat="1" x14ac:dyDescent="0.2">
      <c r="A66" s="4"/>
      <c r="B66" s="2"/>
      <c r="C66" s="4"/>
      <c r="D66" s="2"/>
      <c r="E66" s="2"/>
      <c r="F66" s="51"/>
      <c r="G66" s="2"/>
      <c r="H66" s="2"/>
      <c r="I66" s="2"/>
      <c r="J66" s="2"/>
      <c r="K66" s="2"/>
      <c r="L66" s="2"/>
      <c r="M66" s="4"/>
    </row>
    <row r="67" spans="1:13" s="9" customFormat="1" x14ac:dyDescent="0.2">
      <c r="A67" s="4"/>
      <c r="B67" s="2"/>
      <c r="C67" s="4"/>
      <c r="D67" s="2"/>
      <c r="E67" s="2"/>
      <c r="F67" s="51"/>
      <c r="G67" s="2"/>
      <c r="H67" s="2"/>
      <c r="I67" s="2"/>
      <c r="J67" s="2"/>
      <c r="K67" s="2"/>
      <c r="L67" s="2"/>
      <c r="M67" s="4"/>
    </row>
    <row r="68" spans="1:13" s="9" customFormat="1" x14ac:dyDescent="0.2">
      <c r="A68" s="4"/>
      <c r="B68" s="2"/>
      <c r="C68" s="4"/>
      <c r="D68" s="2"/>
      <c r="E68" s="2"/>
      <c r="F68" s="51"/>
      <c r="G68" s="2"/>
      <c r="H68" s="2"/>
      <c r="I68" s="2"/>
      <c r="J68" s="2"/>
      <c r="K68" s="2"/>
      <c r="L68" s="2"/>
      <c r="M68" s="4"/>
    </row>
    <row r="69" spans="1:13" s="9" customFormat="1" x14ac:dyDescent="0.2">
      <c r="A69" s="4"/>
      <c r="B69" s="2"/>
      <c r="C69" s="4"/>
      <c r="D69" s="2"/>
      <c r="E69" s="2"/>
      <c r="F69" s="51"/>
      <c r="G69" s="2"/>
      <c r="H69" s="2"/>
      <c r="I69" s="2"/>
      <c r="J69" s="2"/>
      <c r="K69" s="2"/>
      <c r="L69" s="2"/>
      <c r="M69" s="4"/>
    </row>
    <row r="70" spans="1:13" s="9" customFormat="1" x14ac:dyDescent="0.2">
      <c r="A70" s="4"/>
      <c r="B70" s="2"/>
      <c r="C70" s="4"/>
      <c r="D70" s="2"/>
      <c r="E70" s="2"/>
      <c r="F70" s="51"/>
      <c r="G70" s="2"/>
      <c r="H70" s="2"/>
      <c r="I70" s="2"/>
      <c r="J70" s="2"/>
      <c r="K70" s="2"/>
      <c r="L70" s="2"/>
      <c r="M70" s="4"/>
    </row>
    <row r="71" spans="1:13" s="9" customFormat="1" x14ac:dyDescent="0.2">
      <c r="A71" s="4"/>
      <c r="B71" s="2"/>
      <c r="C71" s="4"/>
      <c r="D71" s="2"/>
      <c r="E71" s="2"/>
      <c r="F71" s="51"/>
      <c r="G71" s="2"/>
      <c r="H71" s="2"/>
      <c r="I71" s="2"/>
      <c r="J71" s="2"/>
      <c r="K71" s="2"/>
      <c r="L71" s="2"/>
      <c r="M71" s="4"/>
    </row>
    <row r="72" spans="1:13" s="9" customFormat="1" x14ac:dyDescent="0.2">
      <c r="A72" s="4"/>
      <c r="B72" s="2"/>
      <c r="C72" s="4"/>
      <c r="D72" s="2"/>
      <c r="E72" s="2"/>
      <c r="F72" s="51"/>
      <c r="G72" s="2"/>
      <c r="H72" s="2"/>
      <c r="I72" s="2"/>
      <c r="J72" s="2"/>
      <c r="K72" s="2"/>
      <c r="L72" s="2"/>
      <c r="M72" s="4"/>
    </row>
    <row r="73" spans="1:13" s="9" customFormat="1" x14ac:dyDescent="0.2">
      <c r="A73" s="4"/>
      <c r="B73" s="2"/>
      <c r="C73" s="4"/>
      <c r="D73" s="2"/>
      <c r="E73" s="2"/>
      <c r="F73" s="51"/>
      <c r="G73" s="2"/>
      <c r="H73" s="2"/>
      <c r="I73" s="2"/>
      <c r="J73" s="2"/>
      <c r="K73" s="2"/>
      <c r="L73" s="2"/>
      <c r="M73" s="4"/>
    </row>
    <row r="74" spans="1:13" s="9" customFormat="1" x14ac:dyDescent="0.2">
      <c r="A74" s="4"/>
      <c r="B74" s="2"/>
      <c r="C74" s="4"/>
      <c r="D74" s="2"/>
      <c r="E74" s="2"/>
      <c r="F74" s="51"/>
      <c r="G74" s="2"/>
      <c r="H74" s="2"/>
      <c r="I74" s="2"/>
      <c r="J74" s="2"/>
      <c r="K74" s="2"/>
      <c r="L74" s="2"/>
      <c r="M74" s="4"/>
    </row>
    <row r="75" spans="1:13" s="9" customFormat="1" x14ac:dyDescent="0.2">
      <c r="A75" s="4"/>
      <c r="B75" s="2"/>
      <c r="C75" s="4"/>
      <c r="D75" s="2"/>
      <c r="E75" s="2"/>
      <c r="F75" s="51"/>
      <c r="G75" s="2"/>
      <c r="H75" s="2"/>
      <c r="I75" s="2"/>
      <c r="J75" s="2"/>
      <c r="K75" s="2"/>
      <c r="L75" s="2"/>
      <c r="M75" s="4"/>
    </row>
    <row r="76" spans="1:13" s="9" customFormat="1" x14ac:dyDescent="0.2">
      <c r="A76" s="4"/>
      <c r="B76" s="2"/>
      <c r="C76" s="4"/>
      <c r="D76" s="2"/>
      <c r="E76" s="2"/>
      <c r="F76" s="51"/>
      <c r="G76" s="2"/>
      <c r="H76" s="2"/>
      <c r="I76" s="2"/>
      <c r="J76" s="2"/>
      <c r="K76" s="2"/>
      <c r="L76" s="2"/>
      <c r="M76" s="4"/>
    </row>
    <row r="77" spans="1:13" s="9" customFormat="1" x14ac:dyDescent="0.2">
      <c r="A77" s="4"/>
      <c r="B77" s="2"/>
      <c r="C77" s="4"/>
      <c r="D77" s="2"/>
      <c r="E77" s="2"/>
      <c r="F77" s="51"/>
      <c r="G77" s="2"/>
      <c r="H77" s="2"/>
      <c r="I77" s="2"/>
      <c r="J77" s="2"/>
      <c r="K77" s="2"/>
      <c r="L77" s="2"/>
      <c r="M77" s="4"/>
    </row>
    <row r="78" spans="1:13" s="9" customFormat="1" x14ac:dyDescent="0.2">
      <c r="A78" s="4"/>
      <c r="B78" s="2"/>
      <c r="C78" s="4"/>
      <c r="D78" s="2"/>
      <c r="E78" s="2"/>
      <c r="F78" s="51"/>
      <c r="G78" s="2"/>
      <c r="H78" s="2"/>
      <c r="I78" s="2"/>
      <c r="J78" s="2"/>
      <c r="K78" s="2"/>
      <c r="L78" s="2"/>
      <c r="M78" s="4"/>
    </row>
    <row r="79" spans="1:13" s="9" customFormat="1" x14ac:dyDescent="0.2">
      <c r="A79" s="4"/>
      <c r="B79" s="2"/>
      <c r="C79" s="4"/>
      <c r="D79" s="2"/>
      <c r="E79" s="2"/>
      <c r="F79" s="51"/>
      <c r="G79" s="2"/>
      <c r="H79" s="2"/>
      <c r="I79" s="2"/>
      <c r="J79" s="2"/>
      <c r="K79" s="2"/>
      <c r="L79" s="2"/>
      <c r="M79" s="4"/>
    </row>
    <row r="80" spans="1:13" s="9" customFormat="1" x14ac:dyDescent="0.2">
      <c r="A80" s="4"/>
      <c r="B80" s="2"/>
      <c r="C80" s="4"/>
      <c r="D80" s="2"/>
      <c r="E80" s="2"/>
      <c r="F80" s="51"/>
      <c r="G80" s="2"/>
      <c r="H80" s="2"/>
      <c r="I80" s="2"/>
      <c r="J80" s="2"/>
      <c r="K80" s="2"/>
      <c r="L80" s="2"/>
      <c r="M80" s="4"/>
    </row>
    <row r="81" spans="1:13" s="9" customFormat="1" x14ac:dyDescent="0.2">
      <c r="A81" s="4"/>
      <c r="B81" s="2"/>
      <c r="C81" s="4"/>
      <c r="D81" s="2"/>
      <c r="E81" s="2"/>
      <c r="F81" s="51"/>
      <c r="G81" s="2"/>
      <c r="H81" s="2"/>
      <c r="I81" s="2"/>
      <c r="J81" s="2"/>
      <c r="K81" s="2"/>
      <c r="L81" s="2"/>
      <c r="M81" s="4"/>
    </row>
    <row r="82" spans="1:13" s="9" customFormat="1" x14ac:dyDescent="0.2">
      <c r="A82" s="4"/>
      <c r="B82" s="2"/>
      <c r="C82" s="4"/>
      <c r="D82" s="2"/>
      <c r="E82" s="2"/>
      <c r="F82" s="51"/>
      <c r="G82" s="2"/>
      <c r="H82" s="2"/>
      <c r="I82" s="2"/>
      <c r="J82" s="2"/>
      <c r="K82" s="2"/>
      <c r="L82" s="2"/>
      <c r="M82" s="4"/>
    </row>
    <row r="83" spans="1:13" s="9" customFormat="1" x14ac:dyDescent="0.2">
      <c r="A83" s="4"/>
      <c r="B83" s="2"/>
      <c r="C83" s="4"/>
      <c r="D83" s="2"/>
      <c r="E83" s="2"/>
      <c r="F83" s="51"/>
      <c r="G83" s="2"/>
      <c r="H83" s="2"/>
      <c r="I83" s="2"/>
      <c r="J83" s="2"/>
      <c r="K83" s="2"/>
      <c r="L83" s="2"/>
      <c r="M83" s="4"/>
    </row>
    <row r="84" spans="1:13" s="9" customFormat="1" x14ac:dyDescent="0.2">
      <c r="A84" s="4"/>
      <c r="B84" s="2"/>
      <c r="C84" s="4"/>
      <c r="D84" s="2"/>
      <c r="E84" s="2"/>
      <c r="F84" s="51"/>
      <c r="G84" s="2"/>
      <c r="H84" s="2"/>
      <c r="I84" s="2"/>
      <c r="J84" s="2"/>
      <c r="K84" s="2"/>
      <c r="L84" s="2"/>
      <c r="M84" s="4"/>
    </row>
    <row r="85" spans="1:13" s="9" customFormat="1" x14ac:dyDescent="0.2">
      <c r="A85" s="4"/>
      <c r="B85" s="2"/>
      <c r="C85" s="4"/>
      <c r="D85" s="2"/>
      <c r="E85" s="2"/>
      <c r="F85" s="51"/>
      <c r="G85" s="2"/>
      <c r="H85" s="2"/>
      <c r="I85" s="2"/>
      <c r="J85" s="2"/>
      <c r="K85" s="2"/>
      <c r="L85" s="2"/>
      <c r="M85" s="4"/>
    </row>
    <row r="86" spans="1:13" s="9" customFormat="1" x14ac:dyDescent="0.2">
      <c r="A86" s="4"/>
      <c r="B86" s="2"/>
      <c r="C86" s="4"/>
      <c r="D86" s="2"/>
      <c r="E86" s="2"/>
      <c r="F86" s="51"/>
      <c r="G86" s="2"/>
      <c r="H86" s="2"/>
      <c r="I86" s="2"/>
      <c r="J86" s="2"/>
      <c r="K86" s="2"/>
      <c r="L86" s="2"/>
      <c r="M86" s="4"/>
    </row>
    <row r="87" spans="1:13" s="9" customFormat="1" x14ac:dyDescent="0.2">
      <c r="A87" s="4"/>
      <c r="B87" s="2"/>
      <c r="C87" s="4"/>
      <c r="D87" s="2"/>
      <c r="E87" s="2"/>
      <c r="F87" s="51"/>
      <c r="G87" s="2"/>
      <c r="H87" s="2"/>
      <c r="I87" s="2"/>
      <c r="J87" s="2"/>
      <c r="K87" s="2"/>
      <c r="L87" s="2"/>
      <c r="M87" s="4"/>
    </row>
    <row r="88" spans="1:13" s="9" customFormat="1" x14ac:dyDescent="0.2">
      <c r="A88" s="4"/>
      <c r="B88" s="2"/>
      <c r="C88" s="4"/>
      <c r="D88" s="2"/>
      <c r="E88" s="2"/>
      <c r="F88" s="51"/>
      <c r="G88" s="2"/>
      <c r="H88" s="2"/>
      <c r="I88" s="2"/>
      <c r="J88" s="2"/>
      <c r="K88" s="2"/>
      <c r="L88" s="2"/>
      <c r="M88" s="4"/>
    </row>
    <row r="89" spans="1:13" s="9" customFormat="1" x14ac:dyDescent="0.2">
      <c r="A89" s="4"/>
      <c r="B89" s="2"/>
      <c r="C89" s="4"/>
      <c r="D89" s="2"/>
      <c r="E89" s="2"/>
      <c r="F89" s="51"/>
      <c r="G89" s="2"/>
      <c r="H89" s="2"/>
      <c r="I89" s="2"/>
      <c r="J89" s="2"/>
      <c r="K89" s="2"/>
      <c r="L89" s="2"/>
      <c r="M89" s="4"/>
    </row>
    <row r="90" spans="1:13" s="9" customFormat="1" x14ac:dyDescent="0.2">
      <c r="A90" s="4"/>
      <c r="B90" s="2"/>
      <c r="C90" s="4"/>
      <c r="D90" s="2"/>
      <c r="E90" s="2"/>
      <c r="F90" s="51"/>
      <c r="G90" s="2"/>
      <c r="H90" s="2"/>
      <c r="I90" s="2"/>
      <c r="J90" s="2"/>
      <c r="K90" s="2"/>
      <c r="L90" s="2"/>
      <c r="M90" s="4"/>
    </row>
    <row r="91" spans="1:13" s="9" customFormat="1" x14ac:dyDescent="0.2">
      <c r="A91" s="4"/>
      <c r="B91" s="2"/>
      <c r="C91" s="4"/>
      <c r="D91" s="2"/>
      <c r="E91" s="2"/>
      <c r="F91" s="51"/>
      <c r="G91" s="2"/>
      <c r="H91" s="2"/>
      <c r="I91" s="2"/>
      <c r="J91" s="2"/>
      <c r="K91" s="2"/>
      <c r="L91" s="2"/>
      <c r="M91" s="4"/>
    </row>
    <row r="92" spans="1:13" s="9" customFormat="1" x14ac:dyDescent="0.2">
      <c r="A92" s="4"/>
      <c r="B92" s="2"/>
      <c r="C92" s="4"/>
      <c r="D92" s="2"/>
      <c r="E92" s="2"/>
      <c r="F92" s="51"/>
      <c r="G92" s="2"/>
      <c r="H92" s="2"/>
      <c r="I92" s="2"/>
      <c r="J92" s="2"/>
      <c r="K92" s="2"/>
      <c r="L92" s="2"/>
      <c r="M92" s="4"/>
    </row>
    <row r="93" spans="1:13" s="9" customFormat="1" x14ac:dyDescent="0.2">
      <c r="A93" s="4"/>
      <c r="B93" s="2"/>
      <c r="C93" s="4"/>
      <c r="D93" s="2"/>
      <c r="E93" s="2"/>
      <c r="F93" s="51"/>
      <c r="G93" s="2"/>
      <c r="H93" s="2"/>
      <c r="I93" s="2"/>
      <c r="J93" s="2"/>
      <c r="K93" s="2"/>
      <c r="L93" s="2"/>
      <c r="M93" s="4"/>
    </row>
    <row r="94" spans="1:13" s="9" customFormat="1" x14ac:dyDescent="0.2">
      <c r="A94" s="4"/>
      <c r="B94" s="2"/>
      <c r="C94" s="4"/>
      <c r="D94" s="2"/>
      <c r="E94" s="2"/>
      <c r="F94" s="51"/>
      <c r="G94" s="2"/>
      <c r="H94" s="2"/>
      <c r="I94" s="2"/>
      <c r="J94" s="2"/>
      <c r="K94" s="2"/>
      <c r="L94" s="2"/>
      <c r="M94" s="4"/>
    </row>
    <row r="95" spans="1:13" s="9" customFormat="1" x14ac:dyDescent="0.2">
      <c r="A95" s="4"/>
      <c r="B95" s="2"/>
      <c r="C95" s="4"/>
      <c r="D95" s="2"/>
      <c r="E95" s="2"/>
      <c r="F95" s="51"/>
      <c r="G95" s="2"/>
      <c r="H95" s="2"/>
      <c r="I95" s="2"/>
      <c r="J95" s="2"/>
      <c r="K95" s="2"/>
      <c r="L95" s="2"/>
      <c r="M95" s="4"/>
    </row>
    <row r="96" spans="1:13" s="9" customFormat="1" x14ac:dyDescent="0.2">
      <c r="A96" s="4"/>
      <c r="B96" s="2"/>
      <c r="C96" s="4"/>
      <c r="D96" s="2"/>
      <c r="E96" s="2"/>
      <c r="F96" s="51"/>
      <c r="G96" s="2"/>
      <c r="H96" s="2"/>
      <c r="I96" s="2"/>
      <c r="J96" s="2"/>
      <c r="K96" s="2"/>
      <c r="L96" s="2"/>
      <c r="M96" s="4"/>
    </row>
    <row r="97" spans="1:13" s="9" customFormat="1" x14ac:dyDescent="0.2">
      <c r="A97" s="4"/>
      <c r="B97" s="2"/>
      <c r="C97" s="4"/>
      <c r="D97" s="2"/>
      <c r="E97" s="2"/>
      <c r="F97" s="51"/>
      <c r="G97" s="2"/>
      <c r="H97" s="2"/>
      <c r="I97" s="2"/>
      <c r="J97" s="2"/>
      <c r="K97" s="2"/>
      <c r="L97" s="2"/>
      <c r="M97" s="4"/>
    </row>
    <row r="98" spans="1:13" s="9" customFormat="1" x14ac:dyDescent="0.2">
      <c r="A98" s="4"/>
      <c r="B98" s="2"/>
      <c r="C98" s="4"/>
      <c r="D98" s="2"/>
      <c r="E98" s="2"/>
      <c r="F98" s="51"/>
      <c r="G98" s="2"/>
      <c r="H98" s="2"/>
      <c r="I98" s="2"/>
      <c r="J98" s="2"/>
      <c r="K98" s="2"/>
      <c r="L98" s="2"/>
      <c r="M98" s="4"/>
    </row>
    <row r="99" spans="1:13" s="9" customFormat="1" x14ac:dyDescent="0.2">
      <c r="A99" s="4"/>
      <c r="B99" s="2"/>
      <c r="C99" s="4"/>
      <c r="D99" s="2"/>
      <c r="E99" s="2"/>
      <c r="F99" s="51"/>
      <c r="G99" s="2"/>
      <c r="H99" s="2"/>
      <c r="I99" s="2"/>
      <c r="J99" s="2"/>
      <c r="K99" s="2"/>
      <c r="L99" s="2"/>
      <c r="M99" s="4"/>
    </row>
    <row r="100" spans="1:13" s="9" customFormat="1" x14ac:dyDescent="0.2">
      <c r="A100" s="4"/>
      <c r="B100" s="2"/>
      <c r="C100" s="4"/>
      <c r="D100" s="2"/>
      <c r="E100" s="2"/>
      <c r="F100" s="51"/>
      <c r="G100" s="2"/>
      <c r="H100" s="2"/>
      <c r="I100" s="2"/>
      <c r="J100" s="2"/>
      <c r="K100" s="2"/>
      <c r="L100" s="2"/>
      <c r="M100" s="4"/>
    </row>
    <row r="101" spans="1:13" s="9" customFormat="1" x14ac:dyDescent="0.2">
      <c r="A101" s="4"/>
      <c r="B101" s="2"/>
      <c r="C101" s="4"/>
      <c r="D101" s="2"/>
      <c r="E101" s="2"/>
      <c r="F101" s="51"/>
      <c r="G101" s="2"/>
      <c r="H101" s="2"/>
      <c r="I101" s="2"/>
      <c r="J101" s="2"/>
      <c r="K101" s="2"/>
      <c r="L101" s="2"/>
      <c r="M101" s="4"/>
    </row>
    <row r="102" spans="1:13" s="9" customFormat="1" x14ac:dyDescent="0.2">
      <c r="A102" s="4"/>
      <c r="B102" s="2"/>
      <c r="C102" s="4"/>
      <c r="D102" s="2"/>
      <c r="E102" s="2"/>
      <c r="F102" s="51"/>
      <c r="G102" s="2"/>
      <c r="H102" s="2"/>
      <c r="I102" s="2"/>
      <c r="J102" s="2"/>
      <c r="K102" s="2"/>
      <c r="L102" s="2"/>
      <c r="M102" s="4"/>
    </row>
    <row r="103" spans="1:13" s="9" customFormat="1" x14ac:dyDescent="0.2">
      <c r="A103" s="4"/>
      <c r="B103" s="2"/>
      <c r="C103" s="4"/>
      <c r="D103" s="2"/>
      <c r="E103" s="2"/>
      <c r="F103" s="51"/>
      <c r="G103" s="2"/>
      <c r="H103" s="2"/>
      <c r="I103" s="2"/>
      <c r="J103" s="2"/>
      <c r="K103" s="2"/>
      <c r="L103" s="2"/>
      <c r="M103" s="4"/>
    </row>
    <row r="104" spans="1:13" s="9" customFormat="1" x14ac:dyDescent="0.2">
      <c r="A104" s="4"/>
      <c r="B104" s="2"/>
      <c r="C104" s="4"/>
      <c r="D104" s="2"/>
      <c r="E104" s="2"/>
      <c r="F104" s="51"/>
      <c r="G104" s="2"/>
      <c r="H104" s="2"/>
      <c r="I104" s="2"/>
      <c r="J104" s="2"/>
      <c r="K104" s="2"/>
      <c r="L104" s="2"/>
      <c r="M104" s="4"/>
    </row>
    <row r="105" spans="1:13" s="9" customFormat="1" x14ac:dyDescent="0.2">
      <c r="A105" s="4"/>
      <c r="B105" s="2"/>
      <c r="C105" s="4"/>
      <c r="D105" s="2"/>
      <c r="E105" s="2"/>
      <c r="F105" s="51"/>
      <c r="G105" s="2"/>
      <c r="H105" s="2"/>
      <c r="I105" s="2"/>
      <c r="J105" s="2"/>
      <c r="K105" s="2"/>
      <c r="L105" s="2"/>
      <c r="M105" s="4"/>
    </row>
    <row r="106" spans="1:13" s="9" customFormat="1" x14ac:dyDescent="0.2">
      <c r="A106" s="4"/>
      <c r="B106" s="2"/>
      <c r="C106" s="4"/>
      <c r="D106" s="2"/>
      <c r="E106" s="2"/>
      <c r="F106" s="51"/>
      <c r="G106" s="2"/>
      <c r="H106" s="2"/>
      <c r="I106" s="2"/>
      <c r="J106" s="2"/>
      <c r="K106" s="2"/>
      <c r="L106" s="2"/>
      <c r="M106" s="4"/>
    </row>
    <row r="107" spans="1:13" s="9" customFormat="1" x14ac:dyDescent="0.2">
      <c r="A107" s="4"/>
      <c r="B107" s="2"/>
      <c r="C107" s="4"/>
      <c r="D107" s="2"/>
      <c r="E107" s="2"/>
      <c r="F107" s="51"/>
      <c r="G107" s="2"/>
      <c r="H107" s="2"/>
      <c r="I107" s="2"/>
      <c r="J107" s="2"/>
      <c r="K107" s="2"/>
      <c r="L107" s="2"/>
      <c r="M107" s="4"/>
    </row>
    <row r="108" spans="1:13" s="9" customFormat="1" x14ac:dyDescent="0.2">
      <c r="A108" s="4"/>
      <c r="B108" s="2"/>
      <c r="C108" s="4"/>
      <c r="D108" s="2"/>
      <c r="E108" s="2"/>
      <c r="F108" s="51"/>
      <c r="G108" s="2"/>
      <c r="H108" s="2"/>
      <c r="I108" s="2"/>
      <c r="J108" s="2"/>
      <c r="K108" s="2"/>
      <c r="L108" s="2"/>
      <c r="M108" s="4"/>
    </row>
    <row r="109" spans="1:13" s="9" customFormat="1" x14ac:dyDescent="0.2">
      <c r="A109" s="4"/>
      <c r="B109" s="2"/>
      <c r="C109" s="4"/>
      <c r="D109" s="2"/>
      <c r="E109" s="2"/>
      <c r="F109" s="51"/>
      <c r="G109" s="2"/>
      <c r="H109" s="2"/>
      <c r="I109" s="2"/>
      <c r="J109" s="2"/>
      <c r="K109" s="2"/>
      <c r="L109" s="2"/>
      <c r="M109" s="4"/>
    </row>
    <row r="110" spans="1:13" s="9" customFormat="1" x14ac:dyDescent="0.2">
      <c r="A110" s="4"/>
      <c r="B110" s="2"/>
      <c r="C110" s="4"/>
      <c r="D110" s="2"/>
      <c r="E110" s="2"/>
      <c r="F110" s="51"/>
      <c r="G110" s="2"/>
      <c r="H110" s="2"/>
      <c r="I110" s="2"/>
      <c r="J110" s="2"/>
      <c r="K110" s="2"/>
      <c r="L110" s="2"/>
      <c r="M110" s="4"/>
    </row>
    <row r="111" spans="1:13" s="9" customFormat="1" x14ac:dyDescent="0.2">
      <c r="A111" s="4"/>
      <c r="B111" s="2"/>
      <c r="C111" s="4"/>
      <c r="D111" s="2"/>
      <c r="E111" s="2"/>
      <c r="F111" s="51"/>
      <c r="G111" s="2"/>
      <c r="H111" s="2"/>
      <c r="I111" s="2"/>
      <c r="J111" s="2"/>
      <c r="K111" s="2"/>
      <c r="L111" s="2"/>
      <c r="M111" s="4"/>
    </row>
    <row r="112" spans="1:13" s="9" customFormat="1" x14ac:dyDescent="0.2">
      <c r="A112" s="4"/>
      <c r="B112" s="2"/>
      <c r="C112" s="4"/>
      <c r="D112" s="2"/>
      <c r="E112" s="2"/>
      <c r="F112" s="51"/>
      <c r="G112" s="2"/>
      <c r="H112" s="2"/>
      <c r="I112" s="2"/>
      <c r="J112" s="2"/>
      <c r="K112" s="2"/>
      <c r="L112" s="2"/>
      <c r="M112" s="4"/>
    </row>
    <row r="113" spans="1:13" s="9" customFormat="1" x14ac:dyDescent="0.2">
      <c r="A113" s="4"/>
      <c r="B113" s="2"/>
      <c r="C113" s="4"/>
      <c r="D113" s="2"/>
      <c r="E113" s="2"/>
      <c r="F113" s="51"/>
      <c r="G113" s="2"/>
      <c r="H113" s="2"/>
      <c r="I113" s="2"/>
      <c r="J113" s="2"/>
      <c r="K113" s="2"/>
      <c r="L113" s="2"/>
      <c r="M113" s="4"/>
    </row>
    <row r="114" spans="1:13" s="9" customFormat="1" x14ac:dyDescent="0.2">
      <c r="A114" s="4"/>
      <c r="B114" s="2"/>
      <c r="C114" s="4"/>
      <c r="D114" s="2"/>
      <c r="E114" s="2"/>
      <c r="F114" s="51"/>
      <c r="G114" s="2"/>
      <c r="H114" s="2"/>
      <c r="I114" s="2"/>
      <c r="J114" s="2"/>
      <c r="K114" s="2"/>
      <c r="L114" s="2"/>
      <c r="M114" s="4"/>
    </row>
    <row r="115" spans="1:13" s="9" customFormat="1" x14ac:dyDescent="0.2">
      <c r="A115" s="4"/>
      <c r="B115" s="2"/>
      <c r="C115" s="4"/>
      <c r="D115" s="2"/>
      <c r="E115" s="2"/>
      <c r="F115" s="51"/>
      <c r="G115" s="2"/>
      <c r="H115" s="2"/>
      <c r="I115" s="2"/>
      <c r="J115" s="2"/>
      <c r="K115" s="2"/>
      <c r="L115" s="2"/>
      <c r="M115" s="4"/>
    </row>
    <row r="116" spans="1:13" s="9" customFormat="1" x14ac:dyDescent="0.2">
      <c r="A116" s="4"/>
      <c r="B116" s="2"/>
      <c r="C116" s="4"/>
      <c r="D116" s="2"/>
      <c r="E116" s="2"/>
      <c r="F116" s="51"/>
      <c r="G116" s="2"/>
      <c r="H116" s="2"/>
      <c r="I116" s="2"/>
      <c r="J116" s="2"/>
      <c r="K116" s="2"/>
      <c r="L116" s="2"/>
      <c r="M116" s="4"/>
    </row>
    <row r="117" spans="1:13" s="9" customFormat="1" x14ac:dyDescent="0.2">
      <c r="A117" s="4"/>
      <c r="B117" s="2"/>
      <c r="C117" s="4"/>
      <c r="D117" s="2"/>
      <c r="E117" s="2"/>
      <c r="F117" s="51"/>
      <c r="G117" s="2"/>
      <c r="H117" s="2"/>
      <c r="I117" s="2"/>
      <c r="J117" s="2"/>
      <c r="K117" s="2"/>
      <c r="L117" s="2"/>
      <c r="M117" s="4"/>
    </row>
    <row r="118" spans="1:13" s="9" customFormat="1" x14ac:dyDescent="0.2">
      <c r="A118" s="4"/>
      <c r="B118" s="2"/>
      <c r="C118" s="4"/>
      <c r="D118" s="2"/>
      <c r="E118" s="2"/>
      <c r="F118" s="51"/>
      <c r="G118" s="2"/>
      <c r="H118" s="2"/>
      <c r="I118" s="2"/>
      <c r="J118" s="2"/>
      <c r="K118" s="2"/>
      <c r="L118" s="2"/>
      <c r="M118" s="4"/>
    </row>
    <row r="119" spans="1:13" s="9" customFormat="1" x14ac:dyDescent="0.2">
      <c r="A119" s="4"/>
      <c r="B119" s="2"/>
      <c r="C119" s="4"/>
      <c r="D119" s="2"/>
      <c r="E119" s="2"/>
      <c r="F119" s="51"/>
      <c r="G119" s="2"/>
      <c r="H119" s="2"/>
      <c r="I119" s="2"/>
      <c r="J119" s="2"/>
      <c r="K119" s="2"/>
      <c r="L119" s="2"/>
      <c r="M119" s="4"/>
    </row>
    <row r="120" spans="1:13" s="9" customFormat="1" x14ac:dyDescent="0.2">
      <c r="A120" s="4"/>
      <c r="B120" s="2"/>
      <c r="C120" s="4"/>
      <c r="D120" s="2"/>
      <c r="E120" s="2"/>
      <c r="F120" s="51"/>
      <c r="G120" s="2"/>
      <c r="H120" s="2"/>
      <c r="I120" s="2"/>
      <c r="J120" s="2"/>
      <c r="K120" s="2"/>
      <c r="L120" s="2"/>
      <c r="M120" s="4"/>
    </row>
    <row r="121" spans="1:13" s="9" customFormat="1" x14ac:dyDescent="0.2">
      <c r="A121" s="4"/>
      <c r="B121" s="2"/>
      <c r="C121" s="4"/>
      <c r="D121" s="2"/>
      <c r="E121" s="2"/>
      <c r="F121" s="51"/>
      <c r="G121" s="2"/>
      <c r="H121" s="2"/>
      <c r="I121" s="2"/>
      <c r="J121" s="2"/>
      <c r="K121" s="2"/>
      <c r="L121" s="2"/>
      <c r="M121" s="4"/>
    </row>
    <row r="122" spans="1:13" s="9" customFormat="1" x14ac:dyDescent="0.2">
      <c r="A122" s="4"/>
      <c r="B122" s="2"/>
      <c r="C122" s="4"/>
      <c r="D122" s="2"/>
      <c r="E122" s="2"/>
      <c r="F122" s="51"/>
      <c r="G122" s="2"/>
      <c r="H122" s="2"/>
      <c r="I122" s="2"/>
      <c r="J122" s="2"/>
      <c r="K122" s="2"/>
      <c r="L122" s="2"/>
      <c r="M122" s="4"/>
    </row>
    <row r="123" spans="1:13" s="9" customFormat="1" x14ac:dyDescent="0.2">
      <c r="A123" s="4"/>
      <c r="B123" s="2"/>
      <c r="C123" s="4"/>
      <c r="D123" s="2"/>
      <c r="E123" s="2"/>
      <c r="F123" s="51"/>
      <c r="G123" s="2"/>
      <c r="H123" s="2"/>
      <c r="I123" s="2"/>
      <c r="J123" s="2"/>
      <c r="K123" s="2"/>
      <c r="L123" s="2"/>
      <c r="M123" s="4"/>
    </row>
    <row r="124" spans="1:13" s="9" customFormat="1" x14ac:dyDescent="0.2">
      <c r="A124" s="4"/>
      <c r="B124" s="2"/>
      <c r="C124" s="4"/>
      <c r="D124" s="2"/>
      <c r="E124" s="2"/>
      <c r="F124" s="51"/>
      <c r="G124" s="2"/>
      <c r="H124" s="2"/>
      <c r="I124" s="2"/>
      <c r="J124" s="2"/>
      <c r="K124" s="2"/>
      <c r="L124" s="2"/>
      <c r="M124" s="4"/>
    </row>
    <row r="125" spans="1:13" s="9" customFormat="1" x14ac:dyDescent="0.2">
      <c r="A125" s="4"/>
      <c r="B125" s="2"/>
      <c r="C125" s="4"/>
      <c r="D125" s="2"/>
      <c r="E125" s="2"/>
      <c r="F125" s="51"/>
      <c r="G125" s="2"/>
      <c r="H125" s="2"/>
      <c r="I125" s="2"/>
      <c r="J125" s="2"/>
      <c r="K125" s="2"/>
      <c r="L125" s="2"/>
      <c r="M125" s="4"/>
    </row>
    <row r="126" spans="1:13" s="9" customFormat="1" x14ac:dyDescent="0.2">
      <c r="A126" s="4"/>
      <c r="B126" s="2"/>
      <c r="C126" s="4"/>
      <c r="D126" s="2"/>
      <c r="E126" s="2"/>
      <c r="F126" s="51"/>
      <c r="G126" s="2"/>
      <c r="H126" s="2"/>
      <c r="I126" s="2"/>
      <c r="J126" s="2"/>
      <c r="K126" s="2"/>
      <c r="L126" s="2"/>
      <c r="M126" s="4"/>
    </row>
    <row r="127" spans="1:13" s="9" customFormat="1" x14ac:dyDescent="0.2">
      <c r="A127" s="4"/>
      <c r="B127" s="2"/>
      <c r="C127" s="4"/>
      <c r="D127" s="2"/>
      <c r="E127" s="2"/>
      <c r="F127" s="51"/>
      <c r="G127" s="2"/>
      <c r="H127" s="2"/>
      <c r="I127" s="2"/>
      <c r="J127" s="2"/>
      <c r="K127" s="2"/>
      <c r="L127" s="2"/>
      <c r="M127" s="4"/>
    </row>
    <row r="128" spans="1:13" s="9" customFormat="1" x14ac:dyDescent="0.2">
      <c r="A128" s="4"/>
      <c r="B128" s="2"/>
      <c r="C128" s="4"/>
      <c r="D128" s="2"/>
      <c r="E128" s="2"/>
      <c r="F128" s="51"/>
      <c r="G128" s="2"/>
      <c r="H128" s="2"/>
      <c r="I128" s="2"/>
      <c r="J128" s="2"/>
      <c r="K128" s="2"/>
      <c r="L128" s="2"/>
      <c r="M128" s="4"/>
    </row>
    <row r="129" spans="1:13" s="9" customFormat="1" x14ac:dyDescent="0.2">
      <c r="A129" s="4"/>
      <c r="B129" s="2"/>
      <c r="C129" s="4"/>
      <c r="D129" s="2"/>
      <c r="E129" s="2"/>
      <c r="F129" s="51"/>
      <c r="G129" s="2"/>
      <c r="H129" s="2"/>
      <c r="I129" s="2"/>
      <c r="J129" s="2"/>
      <c r="K129" s="2"/>
      <c r="L129" s="2"/>
      <c r="M129" s="4"/>
    </row>
    <row r="130" spans="1:13" s="9" customFormat="1" x14ac:dyDescent="0.2">
      <c r="A130" s="4"/>
      <c r="B130" s="2"/>
      <c r="C130" s="4"/>
      <c r="D130" s="2"/>
      <c r="E130" s="2"/>
      <c r="F130" s="51"/>
      <c r="G130" s="2"/>
      <c r="H130" s="2"/>
      <c r="I130" s="2"/>
      <c r="J130" s="2"/>
      <c r="K130" s="2"/>
      <c r="L130" s="2"/>
      <c r="M130" s="4"/>
    </row>
    <row r="131" spans="1:13" s="9" customFormat="1" x14ac:dyDescent="0.2">
      <c r="A131" s="4"/>
      <c r="B131" s="2"/>
      <c r="C131" s="4"/>
      <c r="D131" s="2"/>
      <c r="E131" s="2"/>
      <c r="F131" s="51"/>
      <c r="G131" s="2"/>
      <c r="H131" s="2"/>
      <c r="I131" s="2"/>
      <c r="J131" s="2"/>
      <c r="K131" s="2"/>
      <c r="L131" s="2"/>
      <c r="M131" s="4"/>
    </row>
    <row r="132" spans="1:13" s="9" customFormat="1" x14ac:dyDescent="0.2">
      <c r="A132" s="4"/>
      <c r="B132" s="2"/>
      <c r="C132" s="4"/>
      <c r="D132" s="2"/>
      <c r="E132" s="2"/>
      <c r="F132" s="51"/>
      <c r="G132" s="2"/>
      <c r="H132" s="2"/>
      <c r="I132" s="2"/>
      <c r="J132" s="2"/>
      <c r="K132" s="2"/>
      <c r="L132" s="2"/>
      <c r="M132" s="4"/>
    </row>
    <row r="133" spans="1:13" s="9" customFormat="1" x14ac:dyDescent="0.2">
      <c r="A133" s="4"/>
      <c r="B133" s="2"/>
      <c r="C133" s="4"/>
      <c r="D133" s="2"/>
      <c r="E133" s="2"/>
      <c r="F133" s="51"/>
      <c r="G133" s="2"/>
      <c r="H133" s="2"/>
      <c r="I133" s="2"/>
      <c r="J133" s="2"/>
      <c r="K133" s="2"/>
      <c r="L133" s="2"/>
      <c r="M133" s="4"/>
    </row>
    <row r="134" spans="1:13" s="9" customFormat="1" x14ac:dyDescent="0.2">
      <c r="A134" s="4"/>
      <c r="B134" s="2"/>
      <c r="C134" s="4"/>
      <c r="D134" s="2"/>
      <c r="E134" s="2"/>
      <c r="F134" s="51"/>
      <c r="G134" s="2"/>
      <c r="H134" s="2"/>
      <c r="I134" s="2"/>
      <c r="J134" s="2"/>
      <c r="K134" s="2"/>
      <c r="L134" s="2"/>
      <c r="M134" s="4"/>
    </row>
    <row r="135" spans="1:13" s="9" customFormat="1" x14ac:dyDescent="0.2">
      <c r="A135" s="4"/>
      <c r="B135" s="2"/>
      <c r="C135" s="4"/>
      <c r="D135" s="2"/>
      <c r="E135" s="2"/>
      <c r="F135" s="51"/>
      <c r="G135" s="2"/>
      <c r="H135" s="2"/>
      <c r="I135" s="2"/>
      <c r="J135" s="2"/>
      <c r="K135" s="2"/>
      <c r="L135" s="2"/>
      <c r="M135" s="4"/>
    </row>
    <row r="136" spans="1:13" s="9" customFormat="1" x14ac:dyDescent="0.2">
      <c r="A136" s="4"/>
      <c r="B136" s="2"/>
      <c r="C136" s="4"/>
      <c r="D136" s="2"/>
      <c r="E136" s="2"/>
      <c r="F136" s="51"/>
      <c r="G136" s="2"/>
      <c r="H136" s="2"/>
      <c r="I136" s="2"/>
      <c r="J136" s="2"/>
      <c r="K136" s="2"/>
      <c r="L136" s="2"/>
      <c r="M136" s="4"/>
    </row>
    <row r="137" spans="1:13" s="9" customFormat="1" x14ac:dyDescent="0.2">
      <c r="A137" s="4"/>
      <c r="B137" s="2"/>
      <c r="C137" s="4"/>
      <c r="D137" s="2"/>
      <c r="E137" s="2"/>
      <c r="F137" s="51"/>
      <c r="G137" s="2"/>
      <c r="H137" s="2"/>
      <c r="I137" s="2"/>
      <c r="J137" s="2"/>
      <c r="K137" s="2"/>
      <c r="L137" s="2"/>
      <c r="M137" s="4"/>
    </row>
    <row r="138" spans="1:13" s="9" customFormat="1" x14ac:dyDescent="0.2">
      <c r="A138" s="4"/>
      <c r="B138" s="2"/>
      <c r="C138" s="4"/>
      <c r="D138" s="2"/>
      <c r="E138" s="2"/>
      <c r="F138" s="51"/>
      <c r="G138" s="2"/>
      <c r="H138" s="2"/>
      <c r="I138" s="2"/>
      <c r="J138" s="2"/>
      <c r="K138" s="2"/>
      <c r="L138" s="2"/>
      <c r="M138" s="4"/>
    </row>
    <row r="139" spans="1:13" s="9" customFormat="1" x14ac:dyDescent="0.2">
      <c r="A139" s="4"/>
      <c r="B139" s="2"/>
      <c r="C139" s="4"/>
      <c r="D139" s="2"/>
      <c r="E139" s="2"/>
      <c r="F139" s="51"/>
      <c r="G139" s="2"/>
      <c r="H139" s="2"/>
      <c r="I139" s="2"/>
      <c r="J139" s="2"/>
      <c r="K139" s="2"/>
      <c r="L139" s="2"/>
      <c r="M139" s="4"/>
    </row>
    <row r="140" spans="1:13" s="9" customFormat="1" x14ac:dyDescent="0.2">
      <c r="A140" s="4"/>
      <c r="B140" s="2"/>
      <c r="C140" s="4"/>
      <c r="D140" s="2"/>
      <c r="E140" s="2"/>
      <c r="F140" s="51"/>
      <c r="G140" s="2"/>
      <c r="H140" s="2"/>
      <c r="I140" s="2"/>
      <c r="J140" s="2"/>
      <c r="K140" s="2"/>
      <c r="L140" s="2"/>
      <c r="M140" s="4"/>
    </row>
    <row r="141" spans="1:13" s="9" customFormat="1" x14ac:dyDescent="0.2">
      <c r="A141" s="4"/>
      <c r="B141" s="2"/>
      <c r="C141" s="4"/>
      <c r="D141" s="2"/>
      <c r="E141" s="2"/>
      <c r="F141" s="51"/>
      <c r="G141" s="2"/>
      <c r="H141" s="2"/>
      <c r="I141" s="2"/>
      <c r="J141" s="2"/>
      <c r="K141" s="2"/>
      <c r="L141" s="2"/>
      <c r="M141" s="4"/>
    </row>
    <row r="142" spans="1:13" s="9" customFormat="1" x14ac:dyDescent="0.2">
      <c r="A142" s="4"/>
      <c r="B142" s="2"/>
      <c r="C142" s="4"/>
      <c r="D142" s="2"/>
      <c r="E142" s="2"/>
      <c r="F142" s="51"/>
      <c r="G142" s="2"/>
      <c r="H142" s="2"/>
      <c r="I142" s="2"/>
      <c r="J142" s="2"/>
      <c r="K142" s="2"/>
      <c r="L142" s="2"/>
      <c r="M142" s="4"/>
    </row>
    <row r="143" spans="1:13" s="9" customFormat="1" x14ac:dyDescent="0.2">
      <c r="A143" s="4"/>
      <c r="B143" s="2"/>
      <c r="C143" s="4"/>
      <c r="D143" s="2"/>
      <c r="E143" s="2"/>
      <c r="F143" s="51"/>
      <c r="G143" s="2"/>
      <c r="H143" s="2"/>
      <c r="I143" s="2"/>
      <c r="J143" s="2"/>
      <c r="K143" s="2"/>
      <c r="L143" s="2"/>
      <c r="M143" s="4"/>
    </row>
    <row r="144" spans="1:13" s="9" customFormat="1" x14ac:dyDescent="0.2">
      <c r="A144" s="4"/>
      <c r="B144" s="2"/>
      <c r="C144" s="4"/>
      <c r="D144" s="2"/>
      <c r="E144" s="2"/>
      <c r="F144" s="51"/>
      <c r="G144" s="2"/>
      <c r="H144" s="2"/>
      <c r="I144" s="2"/>
      <c r="J144" s="2"/>
      <c r="K144" s="2"/>
      <c r="L144" s="2"/>
      <c r="M144" s="4"/>
    </row>
    <row r="145" spans="1:13" s="9" customFormat="1" x14ac:dyDescent="0.2">
      <c r="A145" s="4"/>
      <c r="B145" s="2"/>
      <c r="C145" s="4"/>
      <c r="D145" s="2"/>
      <c r="E145" s="2"/>
      <c r="F145" s="51"/>
      <c r="G145" s="2"/>
      <c r="H145" s="2"/>
      <c r="I145" s="2"/>
      <c r="J145" s="2"/>
      <c r="K145" s="2"/>
      <c r="L145" s="2"/>
      <c r="M145" s="4"/>
    </row>
    <row r="146" spans="1:13" s="9" customFormat="1" x14ac:dyDescent="0.2">
      <c r="A146" s="4"/>
      <c r="B146" s="2"/>
      <c r="C146" s="4"/>
      <c r="D146" s="2"/>
      <c r="E146" s="2"/>
      <c r="F146" s="51"/>
      <c r="G146" s="2"/>
      <c r="H146" s="2"/>
      <c r="I146" s="2"/>
      <c r="J146" s="2"/>
      <c r="K146" s="2"/>
      <c r="L146" s="2"/>
      <c r="M146" s="4"/>
    </row>
    <row r="147" spans="1:13" s="9" customFormat="1" x14ac:dyDescent="0.2">
      <c r="A147" s="4"/>
      <c r="B147" s="2"/>
      <c r="C147" s="4"/>
      <c r="D147" s="2"/>
      <c r="E147" s="2"/>
      <c r="F147" s="51"/>
      <c r="G147" s="2"/>
      <c r="H147" s="2"/>
      <c r="I147" s="2"/>
      <c r="J147" s="2"/>
      <c r="K147" s="2"/>
      <c r="L147" s="2"/>
      <c r="M147" s="4"/>
    </row>
    <row r="148" spans="1:13" s="9" customFormat="1" x14ac:dyDescent="0.2">
      <c r="A148" s="4"/>
      <c r="B148" s="2"/>
      <c r="C148" s="4"/>
      <c r="D148" s="2"/>
      <c r="E148" s="2"/>
      <c r="F148" s="51"/>
      <c r="G148" s="2"/>
      <c r="H148" s="2"/>
      <c r="I148" s="2"/>
      <c r="J148" s="2"/>
      <c r="K148" s="2"/>
      <c r="L148" s="2"/>
      <c r="M148" s="4"/>
    </row>
    <row r="149" spans="1:13" s="9" customFormat="1" x14ac:dyDescent="0.2">
      <c r="A149" s="4"/>
      <c r="B149" s="2"/>
      <c r="C149" s="4"/>
      <c r="D149" s="2"/>
      <c r="E149" s="2"/>
      <c r="F149" s="51"/>
      <c r="G149" s="2"/>
      <c r="H149" s="2"/>
      <c r="I149" s="2"/>
      <c r="J149" s="2"/>
      <c r="K149" s="2"/>
      <c r="L149" s="2"/>
      <c r="M149" s="4"/>
    </row>
    <row r="150" spans="1:13" s="9" customFormat="1" x14ac:dyDescent="0.2">
      <c r="A150" s="4"/>
      <c r="B150" s="2"/>
      <c r="C150" s="4"/>
      <c r="D150" s="2"/>
      <c r="E150" s="2"/>
      <c r="F150" s="51"/>
      <c r="G150" s="2"/>
      <c r="H150" s="2"/>
      <c r="I150" s="2"/>
      <c r="J150" s="2"/>
      <c r="K150" s="2"/>
      <c r="L150" s="2"/>
      <c r="M150" s="4"/>
    </row>
    <row r="151" spans="1:13" s="9" customFormat="1" x14ac:dyDescent="0.2">
      <c r="A151" s="4"/>
      <c r="B151" s="2"/>
      <c r="C151" s="4"/>
      <c r="D151" s="2"/>
      <c r="E151" s="2"/>
      <c r="F151" s="51"/>
      <c r="G151" s="2"/>
      <c r="H151" s="2"/>
      <c r="I151" s="2"/>
      <c r="J151" s="2"/>
      <c r="K151" s="2"/>
      <c r="L151" s="2"/>
      <c r="M151" s="4"/>
    </row>
    <row r="152" spans="1:13" s="9" customFormat="1" x14ac:dyDescent="0.2">
      <c r="A152" s="4"/>
      <c r="B152" s="2"/>
      <c r="C152" s="4"/>
      <c r="D152" s="2"/>
      <c r="E152" s="2"/>
      <c r="F152" s="51"/>
      <c r="G152" s="2"/>
      <c r="H152" s="2"/>
      <c r="I152" s="2"/>
      <c r="J152" s="2"/>
      <c r="K152" s="2"/>
      <c r="L152" s="2"/>
      <c r="M152" s="4"/>
    </row>
    <row r="153" spans="1:13" s="9" customFormat="1" x14ac:dyDescent="0.2">
      <c r="A153" s="4"/>
      <c r="B153" s="2"/>
      <c r="C153" s="4"/>
      <c r="D153" s="2"/>
      <c r="E153" s="2"/>
      <c r="F153" s="51"/>
      <c r="G153" s="2"/>
      <c r="H153" s="2"/>
      <c r="I153" s="2"/>
      <c r="J153" s="2"/>
      <c r="K153" s="2"/>
      <c r="L153" s="2"/>
      <c r="M153" s="4"/>
    </row>
    <row r="154" spans="1:13" s="9" customFormat="1" x14ac:dyDescent="0.2">
      <c r="A154" s="4"/>
      <c r="B154" s="2"/>
      <c r="C154" s="4"/>
      <c r="D154" s="2"/>
      <c r="E154" s="2"/>
      <c r="F154" s="51"/>
      <c r="G154" s="2"/>
      <c r="H154" s="2"/>
      <c r="I154" s="2"/>
      <c r="J154" s="2"/>
      <c r="K154" s="2"/>
      <c r="L154" s="2"/>
      <c r="M154" s="4"/>
    </row>
    <row r="155" spans="1:13" s="9" customFormat="1" x14ac:dyDescent="0.2">
      <c r="A155" s="4"/>
      <c r="B155" s="2"/>
      <c r="C155" s="4"/>
      <c r="D155" s="2"/>
      <c r="E155" s="2"/>
      <c r="F155" s="51"/>
      <c r="G155" s="2"/>
      <c r="H155" s="2"/>
      <c r="I155" s="2"/>
      <c r="J155" s="2"/>
      <c r="K155" s="2"/>
      <c r="L155" s="2"/>
      <c r="M155" s="4"/>
    </row>
    <row r="156" spans="1:13" s="9" customFormat="1" x14ac:dyDescent="0.2">
      <c r="A156" s="4"/>
      <c r="B156" s="2"/>
      <c r="C156" s="4"/>
      <c r="D156" s="2"/>
      <c r="E156" s="2"/>
      <c r="F156" s="51"/>
      <c r="G156" s="2"/>
      <c r="H156" s="2"/>
      <c r="I156" s="2"/>
      <c r="J156" s="2"/>
      <c r="K156" s="2"/>
      <c r="L156" s="2"/>
      <c r="M156" s="4"/>
    </row>
    <row r="157" spans="1:13" s="9" customFormat="1" x14ac:dyDescent="0.2">
      <c r="A157" s="4"/>
      <c r="B157" s="2"/>
      <c r="C157" s="4"/>
      <c r="D157" s="2"/>
      <c r="E157" s="2"/>
      <c r="F157" s="51"/>
      <c r="G157" s="2"/>
      <c r="H157" s="2"/>
      <c r="I157" s="2"/>
      <c r="J157" s="2"/>
      <c r="K157" s="2"/>
      <c r="L157" s="2"/>
      <c r="M157" s="4"/>
    </row>
    <row r="158" spans="1:13" s="9" customFormat="1" x14ac:dyDescent="0.2">
      <c r="A158" s="4"/>
      <c r="B158" s="2"/>
      <c r="C158" s="4"/>
      <c r="D158" s="2"/>
      <c r="E158" s="2"/>
      <c r="F158" s="51"/>
      <c r="G158" s="2"/>
      <c r="H158" s="2"/>
      <c r="I158" s="2"/>
      <c r="J158" s="2"/>
      <c r="K158" s="2"/>
      <c r="L158" s="2"/>
      <c r="M158" s="4"/>
    </row>
    <row r="159" spans="1:13" s="9" customFormat="1" x14ac:dyDescent="0.2">
      <c r="A159" s="4"/>
      <c r="B159" s="2"/>
      <c r="C159" s="4"/>
      <c r="D159" s="2"/>
      <c r="E159" s="2"/>
      <c r="F159" s="51"/>
      <c r="G159" s="2"/>
      <c r="H159" s="2"/>
      <c r="I159" s="2"/>
      <c r="J159" s="2"/>
      <c r="K159" s="2"/>
      <c r="L159" s="2"/>
      <c r="M159" s="4"/>
    </row>
    <row r="160" spans="1:13" s="9" customFormat="1" x14ac:dyDescent="0.2">
      <c r="A160" s="4"/>
      <c r="B160" s="2"/>
      <c r="C160" s="4"/>
      <c r="D160" s="2"/>
      <c r="E160" s="2"/>
      <c r="F160" s="51"/>
      <c r="G160" s="2"/>
      <c r="H160" s="2"/>
      <c r="I160" s="2"/>
      <c r="J160" s="2"/>
      <c r="K160" s="2"/>
      <c r="L160" s="2"/>
      <c r="M160" s="4"/>
    </row>
    <row r="161" spans="1:13" s="9" customFormat="1" x14ac:dyDescent="0.2">
      <c r="A161" s="4"/>
      <c r="B161" s="2"/>
      <c r="C161" s="4"/>
      <c r="D161" s="2"/>
      <c r="E161" s="2"/>
      <c r="F161" s="51"/>
      <c r="G161" s="2"/>
      <c r="H161" s="2"/>
      <c r="I161" s="2"/>
      <c r="J161" s="2"/>
      <c r="K161" s="2"/>
      <c r="L161" s="2"/>
      <c r="M161" s="4"/>
    </row>
    <row r="162" spans="1:13" s="9" customFormat="1" x14ac:dyDescent="0.2">
      <c r="A162" s="4"/>
      <c r="B162" s="2"/>
      <c r="C162" s="4"/>
      <c r="D162" s="2"/>
      <c r="E162" s="2"/>
      <c r="F162" s="51"/>
      <c r="G162" s="2"/>
      <c r="H162" s="2"/>
      <c r="I162" s="2"/>
      <c r="J162" s="2"/>
      <c r="K162" s="2"/>
      <c r="L162" s="2"/>
      <c r="M162" s="4"/>
    </row>
    <row r="163" spans="1:13" s="9" customFormat="1" x14ac:dyDescent="0.2">
      <c r="A163" s="4"/>
      <c r="B163" s="2"/>
      <c r="C163" s="4"/>
      <c r="D163" s="2"/>
      <c r="E163" s="2"/>
      <c r="F163" s="51"/>
      <c r="G163" s="2"/>
      <c r="H163" s="2"/>
      <c r="I163" s="2"/>
      <c r="J163" s="2"/>
      <c r="K163" s="2"/>
      <c r="L163" s="2"/>
      <c r="M163" s="4"/>
    </row>
    <row r="164" spans="1:13" s="9" customFormat="1" x14ac:dyDescent="0.2">
      <c r="A164" s="4"/>
      <c r="B164" s="2"/>
      <c r="C164" s="4"/>
      <c r="D164" s="2"/>
      <c r="E164" s="2"/>
      <c r="F164" s="51"/>
      <c r="G164" s="2"/>
      <c r="H164" s="2"/>
      <c r="I164" s="2"/>
      <c r="J164" s="2"/>
      <c r="K164" s="2"/>
      <c r="L164" s="2"/>
      <c r="M164" s="4"/>
    </row>
    <row r="165" spans="1:13" s="9" customFormat="1" x14ac:dyDescent="0.2">
      <c r="A165" s="4"/>
      <c r="B165" s="2"/>
      <c r="C165" s="4"/>
      <c r="D165" s="2"/>
      <c r="E165" s="2"/>
      <c r="F165" s="51"/>
      <c r="G165" s="2"/>
      <c r="H165" s="2"/>
      <c r="I165" s="2"/>
      <c r="J165" s="2"/>
      <c r="K165" s="2"/>
      <c r="L165" s="2"/>
      <c r="M165" s="4"/>
    </row>
    <row r="166" spans="1:13" s="9" customFormat="1" x14ac:dyDescent="0.2">
      <c r="A166" s="4"/>
      <c r="B166" s="2"/>
      <c r="C166" s="4"/>
      <c r="D166" s="2"/>
      <c r="E166" s="2"/>
      <c r="F166" s="51"/>
      <c r="G166" s="2"/>
      <c r="H166" s="2"/>
      <c r="I166" s="2"/>
      <c r="J166" s="2"/>
      <c r="K166" s="2"/>
      <c r="L166" s="2"/>
      <c r="M166" s="4"/>
    </row>
    <row r="167" spans="1:13" s="9" customFormat="1" x14ac:dyDescent="0.2">
      <c r="A167" s="4"/>
      <c r="B167" s="2"/>
      <c r="C167" s="4"/>
      <c r="D167" s="2"/>
      <c r="E167" s="2"/>
      <c r="F167" s="51"/>
      <c r="G167" s="2"/>
      <c r="H167" s="2"/>
      <c r="I167" s="2"/>
      <c r="J167" s="2"/>
      <c r="K167" s="2"/>
      <c r="L167" s="2"/>
      <c r="M167" s="4"/>
    </row>
    <row r="168" spans="1:13" s="9" customFormat="1" x14ac:dyDescent="0.2">
      <c r="A168" s="4"/>
      <c r="B168" s="2"/>
      <c r="C168" s="4"/>
      <c r="D168" s="2"/>
      <c r="E168" s="2"/>
      <c r="F168" s="51"/>
      <c r="G168" s="2"/>
      <c r="H168" s="2"/>
      <c r="I168" s="2"/>
      <c r="J168" s="2"/>
      <c r="K168" s="2"/>
      <c r="L168" s="2"/>
      <c r="M168" s="4"/>
    </row>
    <row r="169" spans="1:13" s="9" customFormat="1" x14ac:dyDescent="0.2">
      <c r="A169" s="4"/>
      <c r="B169" s="2"/>
      <c r="C169" s="4"/>
      <c r="D169" s="2"/>
      <c r="E169" s="2"/>
      <c r="F169" s="51"/>
      <c r="G169" s="2"/>
      <c r="H169" s="2"/>
      <c r="I169" s="2"/>
      <c r="J169" s="2"/>
      <c r="K169" s="2"/>
      <c r="L169" s="2"/>
      <c r="M169" s="4"/>
    </row>
    <row r="170" spans="1:13" s="9" customFormat="1" x14ac:dyDescent="0.2">
      <c r="A170" s="4"/>
      <c r="B170" s="2"/>
      <c r="C170" s="4"/>
      <c r="D170" s="2"/>
      <c r="E170" s="2"/>
      <c r="F170" s="51"/>
      <c r="G170" s="2"/>
      <c r="H170" s="2"/>
      <c r="I170" s="2"/>
      <c r="J170" s="2"/>
      <c r="K170" s="2"/>
      <c r="L170" s="2"/>
      <c r="M170" s="4"/>
    </row>
    <row r="171" spans="1:13" s="9" customFormat="1" x14ac:dyDescent="0.2">
      <c r="A171" s="4"/>
      <c r="B171" s="2"/>
      <c r="C171" s="4"/>
      <c r="D171" s="2"/>
      <c r="E171" s="2"/>
      <c r="F171" s="51"/>
      <c r="G171" s="2"/>
      <c r="H171" s="2"/>
      <c r="I171" s="2"/>
      <c r="J171" s="2"/>
      <c r="K171" s="2"/>
      <c r="L171" s="2"/>
      <c r="M171" s="4"/>
    </row>
    <row r="172" spans="1:13" s="9" customFormat="1" x14ac:dyDescent="0.2">
      <c r="A172" s="4"/>
      <c r="B172" s="2"/>
      <c r="C172" s="4"/>
      <c r="D172" s="2"/>
      <c r="E172" s="2"/>
      <c r="F172" s="51"/>
      <c r="G172" s="2"/>
      <c r="H172" s="2"/>
      <c r="I172" s="2"/>
      <c r="J172" s="2"/>
      <c r="K172" s="2"/>
      <c r="L172" s="2"/>
      <c r="M172" s="4"/>
    </row>
    <row r="173" spans="1:13" s="9" customFormat="1" x14ac:dyDescent="0.2">
      <c r="A173" s="4"/>
      <c r="B173" s="2"/>
      <c r="C173" s="4"/>
      <c r="D173" s="2"/>
      <c r="E173" s="2"/>
      <c r="F173" s="51"/>
      <c r="G173" s="2"/>
      <c r="H173" s="2"/>
      <c r="I173" s="2"/>
      <c r="J173" s="2"/>
      <c r="K173" s="2"/>
      <c r="L173" s="2"/>
      <c r="M173" s="4"/>
    </row>
    <row r="174" spans="1:13" s="9" customFormat="1" x14ac:dyDescent="0.2">
      <c r="A174" s="4"/>
      <c r="B174" s="2"/>
      <c r="C174" s="4"/>
      <c r="D174" s="2"/>
      <c r="E174" s="2"/>
      <c r="F174" s="51"/>
      <c r="G174" s="2"/>
      <c r="H174" s="2"/>
      <c r="I174" s="2"/>
      <c r="J174" s="2"/>
      <c r="K174" s="2"/>
      <c r="L174" s="2"/>
      <c r="M174" s="4"/>
    </row>
    <row r="175" spans="1:13" s="9" customFormat="1" x14ac:dyDescent="0.2">
      <c r="A175" s="4"/>
      <c r="B175" s="2"/>
      <c r="C175" s="4"/>
      <c r="D175" s="2"/>
      <c r="E175" s="2"/>
      <c r="F175" s="51"/>
      <c r="G175" s="2"/>
      <c r="H175" s="2"/>
      <c r="I175" s="2"/>
      <c r="J175" s="2"/>
      <c r="K175" s="2"/>
      <c r="L175" s="2"/>
      <c r="M175" s="4"/>
    </row>
    <row r="176" spans="1:13" s="9" customFormat="1" x14ac:dyDescent="0.2">
      <c r="A176" s="4"/>
      <c r="B176" s="2"/>
      <c r="C176" s="4"/>
      <c r="D176" s="2"/>
      <c r="E176" s="2"/>
      <c r="F176" s="51"/>
      <c r="G176" s="2"/>
      <c r="H176" s="2"/>
      <c r="I176" s="2"/>
      <c r="J176" s="2"/>
      <c r="K176" s="2"/>
      <c r="L176" s="2"/>
      <c r="M176" s="4"/>
    </row>
    <row r="177" spans="1:13" s="9" customFormat="1" x14ac:dyDescent="0.2">
      <c r="A177" s="4"/>
      <c r="B177" s="2"/>
      <c r="C177" s="4"/>
      <c r="D177" s="2"/>
      <c r="E177" s="2"/>
      <c r="F177" s="51"/>
      <c r="G177" s="2"/>
      <c r="H177" s="2"/>
      <c r="I177" s="2"/>
      <c r="J177" s="2"/>
      <c r="K177" s="2"/>
      <c r="L177" s="2"/>
      <c r="M177" s="4"/>
    </row>
    <row r="178" spans="1:13" s="9" customFormat="1" x14ac:dyDescent="0.2">
      <c r="A178" s="4"/>
      <c r="B178" s="2"/>
      <c r="C178" s="4"/>
      <c r="D178" s="2"/>
      <c r="E178" s="2"/>
      <c r="F178" s="51"/>
      <c r="G178" s="2"/>
      <c r="H178" s="2"/>
      <c r="I178" s="2"/>
      <c r="J178" s="2"/>
      <c r="K178" s="2"/>
      <c r="L178" s="2"/>
      <c r="M178" s="4"/>
    </row>
    <row r="179" spans="1:13" s="9" customFormat="1" x14ac:dyDescent="0.2">
      <c r="A179" s="4"/>
      <c r="B179" s="2"/>
      <c r="C179" s="4"/>
      <c r="D179" s="2"/>
      <c r="E179" s="2"/>
      <c r="F179" s="51"/>
      <c r="G179" s="2"/>
      <c r="H179" s="2"/>
      <c r="I179" s="2"/>
      <c r="J179" s="2"/>
      <c r="K179" s="2"/>
      <c r="L179" s="2"/>
      <c r="M179" s="4"/>
    </row>
    <row r="180" spans="1:13" s="9" customFormat="1" x14ac:dyDescent="0.2">
      <c r="A180" s="4"/>
      <c r="B180" s="2"/>
      <c r="C180" s="4"/>
      <c r="D180" s="2"/>
      <c r="E180" s="2"/>
      <c r="F180" s="51"/>
      <c r="G180" s="2"/>
      <c r="H180" s="2"/>
      <c r="I180" s="2"/>
      <c r="J180" s="2"/>
      <c r="K180" s="2"/>
      <c r="L180" s="2"/>
      <c r="M180" s="4"/>
    </row>
    <row r="181" spans="1:13" s="9" customFormat="1" x14ac:dyDescent="0.2">
      <c r="A181" s="4"/>
      <c r="B181" s="2"/>
      <c r="C181" s="4"/>
      <c r="D181" s="2"/>
      <c r="E181" s="2"/>
      <c r="F181" s="51"/>
      <c r="G181" s="2"/>
      <c r="H181" s="2"/>
      <c r="I181" s="2"/>
      <c r="J181" s="2"/>
      <c r="K181" s="2"/>
      <c r="L181" s="2"/>
      <c r="M181" s="4"/>
    </row>
    <row r="182" spans="1:13" s="9" customFormat="1" x14ac:dyDescent="0.2">
      <c r="A182" s="4"/>
      <c r="B182" s="2"/>
      <c r="C182" s="4"/>
      <c r="D182" s="2"/>
      <c r="E182" s="2"/>
      <c r="F182" s="51"/>
      <c r="G182" s="2"/>
      <c r="H182" s="2"/>
      <c r="I182" s="2"/>
      <c r="J182" s="2"/>
      <c r="K182" s="2"/>
      <c r="L182" s="2"/>
      <c r="M182" s="4"/>
    </row>
    <row r="183" spans="1:13" s="9" customFormat="1" x14ac:dyDescent="0.2">
      <c r="A183" s="4"/>
      <c r="B183" s="2"/>
      <c r="C183" s="4"/>
      <c r="D183" s="2"/>
      <c r="E183" s="2"/>
      <c r="F183" s="51"/>
      <c r="G183" s="2"/>
      <c r="H183" s="2"/>
      <c r="I183" s="2"/>
      <c r="J183" s="2"/>
      <c r="K183" s="2"/>
      <c r="L183" s="2"/>
      <c r="M183" s="4"/>
    </row>
    <row r="184" spans="1:13" s="9" customFormat="1" x14ac:dyDescent="0.2">
      <c r="A184" s="4"/>
      <c r="B184" s="2"/>
      <c r="C184" s="4"/>
      <c r="D184" s="2"/>
      <c r="E184" s="2"/>
      <c r="F184" s="51"/>
      <c r="G184" s="2"/>
      <c r="H184" s="2"/>
      <c r="I184" s="2"/>
      <c r="J184" s="2"/>
      <c r="K184" s="2"/>
      <c r="L184" s="2"/>
      <c r="M184" s="4"/>
    </row>
    <row r="185" spans="1:13" s="9" customFormat="1" x14ac:dyDescent="0.2">
      <c r="A185" s="4"/>
      <c r="B185" s="2"/>
      <c r="C185" s="4"/>
      <c r="D185" s="2"/>
      <c r="E185" s="2"/>
      <c r="F185" s="51"/>
      <c r="G185" s="2"/>
      <c r="H185" s="2"/>
      <c r="I185" s="2"/>
      <c r="J185" s="2"/>
      <c r="K185" s="2"/>
      <c r="L185" s="2"/>
      <c r="M185" s="4"/>
    </row>
    <row r="186" spans="1:13" s="9" customFormat="1" x14ac:dyDescent="0.2">
      <c r="A186" s="4"/>
      <c r="B186" s="2"/>
      <c r="C186" s="4"/>
      <c r="D186" s="2"/>
      <c r="E186" s="2"/>
      <c r="F186" s="51"/>
      <c r="G186" s="2"/>
      <c r="H186" s="2"/>
      <c r="I186" s="2"/>
      <c r="J186" s="2"/>
      <c r="K186" s="2"/>
      <c r="L186" s="2"/>
      <c r="M186" s="4"/>
    </row>
    <row r="187" spans="1:13" s="9" customFormat="1" x14ac:dyDescent="0.2">
      <c r="A187" s="4"/>
      <c r="B187" s="2"/>
      <c r="C187" s="4"/>
      <c r="D187" s="2"/>
      <c r="E187" s="2"/>
      <c r="F187" s="51"/>
      <c r="G187" s="2"/>
      <c r="H187" s="2"/>
      <c r="I187" s="2"/>
      <c r="J187" s="2"/>
      <c r="K187" s="2"/>
      <c r="L187" s="2"/>
      <c r="M187" s="4"/>
    </row>
    <row r="188" spans="1:13" s="9" customFormat="1" x14ac:dyDescent="0.2">
      <c r="A188" s="4"/>
      <c r="B188" s="2"/>
      <c r="C188" s="4"/>
      <c r="D188" s="2"/>
      <c r="E188" s="2"/>
      <c r="F188" s="51"/>
      <c r="G188" s="2"/>
      <c r="H188" s="2"/>
      <c r="I188" s="2"/>
      <c r="J188" s="2"/>
      <c r="K188" s="2"/>
      <c r="L188" s="2"/>
      <c r="M188" s="4"/>
    </row>
    <row r="189" spans="1:13" s="9" customFormat="1" x14ac:dyDescent="0.2">
      <c r="A189" s="4"/>
      <c r="B189" s="2"/>
      <c r="C189" s="4"/>
      <c r="D189" s="2"/>
      <c r="E189" s="2"/>
      <c r="F189" s="51"/>
      <c r="G189" s="2"/>
      <c r="H189" s="2"/>
      <c r="I189" s="2"/>
      <c r="J189" s="2"/>
      <c r="K189" s="2"/>
      <c r="L189" s="2"/>
      <c r="M189" s="4"/>
    </row>
    <row r="190" spans="1:13" s="9" customFormat="1" x14ac:dyDescent="0.2">
      <c r="A190" s="4"/>
      <c r="B190" s="2"/>
      <c r="C190" s="4"/>
      <c r="D190" s="2"/>
      <c r="E190" s="2"/>
      <c r="F190" s="51"/>
      <c r="G190" s="2"/>
      <c r="H190" s="2"/>
      <c r="I190" s="2"/>
      <c r="J190" s="2"/>
      <c r="K190" s="2"/>
      <c r="L190" s="2"/>
      <c r="M190" s="4"/>
    </row>
    <row r="191" spans="1:13" s="9" customFormat="1" x14ac:dyDescent="0.2">
      <c r="A191" s="4"/>
      <c r="B191" s="2"/>
      <c r="C191" s="4"/>
      <c r="D191" s="2"/>
      <c r="E191" s="2"/>
      <c r="F191" s="51"/>
      <c r="G191" s="2"/>
      <c r="H191" s="2"/>
      <c r="I191" s="2"/>
      <c r="J191" s="2"/>
      <c r="K191" s="2"/>
      <c r="L191" s="2"/>
      <c r="M191" s="4"/>
    </row>
    <row r="192" spans="1:13" s="9" customFormat="1" x14ac:dyDescent="0.2">
      <c r="A192" s="4"/>
      <c r="B192" s="2"/>
      <c r="C192" s="4"/>
      <c r="D192" s="2"/>
      <c r="E192" s="2"/>
      <c r="F192" s="51"/>
      <c r="G192" s="2"/>
      <c r="H192" s="2"/>
      <c r="I192" s="2"/>
      <c r="J192" s="2"/>
      <c r="K192" s="2"/>
      <c r="L192" s="2"/>
      <c r="M192" s="4"/>
    </row>
    <row r="193" spans="1:13" s="9" customFormat="1" x14ac:dyDescent="0.2">
      <c r="A193" s="4"/>
      <c r="B193" s="2"/>
      <c r="C193" s="4"/>
      <c r="D193" s="2"/>
      <c r="E193" s="2"/>
      <c r="F193" s="51"/>
      <c r="G193" s="2"/>
      <c r="H193" s="2"/>
      <c r="I193" s="2"/>
      <c r="J193" s="2"/>
      <c r="K193" s="2"/>
      <c r="L193" s="2"/>
      <c r="M193" s="4"/>
    </row>
    <row r="194" spans="1:13" s="9" customFormat="1" x14ac:dyDescent="0.2">
      <c r="A194" s="4"/>
      <c r="B194" s="2"/>
      <c r="C194" s="4"/>
      <c r="D194" s="2"/>
      <c r="E194" s="2"/>
      <c r="F194" s="51"/>
      <c r="G194" s="2"/>
      <c r="H194" s="2"/>
      <c r="I194" s="2"/>
      <c r="J194" s="2"/>
      <c r="K194" s="2"/>
      <c r="L194" s="2"/>
      <c r="M194" s="4"/>
    </row>
    <row r="195" spans="1:13" s="9" customFormat="1" x14ac:dyDescent="0.2">
      <c r="A195" s="4"/>
      <c r="B195" s="2"/>
      <c r="C195" s="4"/>
      <c r="D195" s="2"/>
      <c r="E195" s="2"/>
      <c r="F195" s="51"/>
      <c r="G195" s="2"/>
      <c r="H195" s="2"/>
      <c r="I195" s="2"/>
      <c r="J195" s="2"/>
      <c r="K195" s="2"/>
      <c r="L195" s="2"/>
      <c r="M195" s="4"/>
    </row>
    <row r="196" spans="1:13" s="9" customFormat="1" x14ac:dyDescent="0.2">
      <c r="A196" s="4"/>
      <c r="B196" s="2"/>
      <c r="C196" s="4"/>
      <c r="D196" s="2"/>
      <c r="E196" s="2"/>
      <c r="F196" s="51"/>
      <c r="G196" s="2"/>
      <c r="H196" s="2"/>
      <c r="I196" s="2"/>
      <c r="J196" s="2"/>
      <c r="K196" s="2"/>
      <c r="L196" s="2"/>
      <c r="M196" s="4"/>
    </row>
    <row r="197" spans="1:13" s="9" customFormat="1" x14ac:dyDescent="0.2">
      <c r="A197" s="4"/>
      <c r="B197" s="2"/>
      <c r="C197" s="4"/>
      <c r="D197" s="2"/>
      <c r="E197" s="2"/>
      <c r="F197" s="51"/>
      <c r="G197" s="2"/>
      <c r="H197" s="2"/>
      <c r="I197" s="2"/>
      <c r="J197" s="2"/>
      <c r="K197" s="2"/>
      <c r="L197" s="2"/>
      <c r="M197" s="4"/>
    </row>
    <row r="198" spans="1:13" s="9" customFormat="1" x14ac:dyDescent="0.2">
      <c r="A198" s="4"/>
      <c r="B198" s="2"/>
      <c r="C198" s="4"/>
      <c r="D198" s="2"/>
      <c r="E198" s="2"/>
      <c r="F198" s="51"/>
      <c r="G198" s="2"/>
      <c r="H198" s="2"/>
      <c r="I198" s="2"/>
      <c r="J198" s="2"/>
      <c r="K198" s="2"/>
      <c r="L198" s="2"/>
      <c r="M198" s="4"/>
    </row>
    <row r="199" spans="1:13" s="9" customFormat="1" x14ac:dyDescent="0.2">
      <c r="A199" s="4"/>
      <c r="B199" s="2"/>
      <c r="C199" s="4"/>
      <c r="D199" s="2"/>
      <c r="E199" s="2"/>
      <c r="F199" s="51"/>
      <c r="G199" s="2"/>
      <c r="H199" s="2"/>
      <c r="I199" s="2"/>
      <c r="J199" s="2"/>
      <c r="K199" s="2"/>
      <c r="L199" s="2"/>
      <c r="M199" s="4"/>
    </row>
    <row r="200" spans="1:13" s="9" customFormat="1" x14ac:dyDescent="0.2">
      <c r="A200" s="4"/>
      <c r="B200" s="2"/>
      <c r="C200" s="4"/>
      <c r="D200" s="2"/>
      <c r="E200" s="2"/>
      <c r="F200" s="51"/>
      <c r="G200" s="2"/>
      <c r="H200" s="2"/>
      <c r="I200" s="2"/>
      <c r="J200" s="2"/>
      <c r="K200" s="2"/>
      <c r="L200" s="2"/>
      <c r="M200" s="4"/>
    </row>
    <row r="201" spans="1:13" s="9" customFormat="1" x14ac:dyDescent="0.2">
      <c r="A201" s="4"/>
      <c r="B201" s="2"/>
      <c r="C201" s="4"/>
      <c r="D201" s="2"/>
      <c r="E201" s="2"/>
      <c r="F201" s="51"/>
      <c r="G201" s="2"/>
      <c r="H201" s="2"/>
      <c r="I201" s="2"/>
      <c r="J201" s="2"/>
      <c r="K201" s="2"/>
      <c r="L201" s="2"/>
      <c r="M201" s="4"/>
    </row>
    <row r="202" spans="1:13" s="9" customFormat="1" x14ac:dyDescent="0.2">
      <c r="A202" s="4"/>
      <c r="B202" s="2"/>
      <c r="C202" s="4"/>
      <c r="D202" s="2"/>
      <c r="E202" s="2"/>
      <c r="F202" s="51"/>
      <c r="G202" s="2"/>
      <c r="H202" s="2"/>
      <c r="I202" s="2"/>
      <c r="J202" s="2"/>
      <c r="K202" s="2"/>
      <c r="L202" s="2"/>
      <c r="M202" s="4"/>
    </row>
    <row r="203" spans="1:13" s="9" customFormat="1" x14ac:dyDescent="0.2">
      <c r="A203" s="4"/>
      <c r="B203" s="2"/>
      <c r="C203" s="4"/>
      <c r="D203" s="2"/>
      <c r="E203" s="2"/>
      <c r="F203" s="51"/>
      <c r="G203" s="2"/>
      <c r="H203" s="2"/>
      <c r="I203" s="2"/>
      <c r="J203" s="2"/>
      <c r="K203" s="2"/>
      <c r="L203" s="2"/>
      <c r="M203" s="4"/>
    </row>
    <row r="204" spans="1:13" s="9" customFormat="1" x14ac:dyDescent="0.2">
      <c r="A204" s="4"/>
      <c r="B204" s="2"/>
      <c r="C204" s="4"/>
      <c r="D204" s="2"/>
      <c r="E204" s="2"/>
      <c r="F204" s="51"/>
      <c r="G204" s="2"/>
      <c r="H204" s="2"/>
      <c r="I204" s="2"/>
      <c r="J204" s="2"/>
      <c r="K204" s="2"/>
      <c r="L204" s="2"/>
      <c r="M204" s="4"/>
    </row>
    <row r="205" spans="1:13" s="9" customFormat="1" x14ac:dyDescent="0.2">
      <c r="A205" s="4"/>
      <c r="B205" s="2"/>
      <c r="C205" s="4"/>
      <c r="D205" s="2"/>
      <c r="E205" s="2"/>
      <c r="F205" s="51"/>
      <c r="G205" s="2"/>
      <c r="H205" s="2"/>
      <c r="I205" s="2"/>
      <c r="J205" s="2"/>
      <c r="K205" s="2"/>
      <c r="L205" s="2"/>
      <c r="M205" s="4"/>
    </row>
    <row r="206" spans="1:13" s="9" customFormat="1" x14ac:dyDescent="0.2">
      <c r="A206" s="4"/>
      <c r="B206" s="2"/>
      <c r="C206" s="4"/>
      <c r="D206" s="2"/>
      <c r="E206" s="2"/>
      <c r="F206" s="51"/>
      <c r="G206" s="2"/>
      <c r="H206" s="2"/>
      <c r="I206" s="2"/>
      <c r="J206" s="2"/>
      <c r="K206" s="2"/>
      <c r="L206" s="2"/>
      <c r="M206" s="4"/>
    </row>
    <row r="207" spans="1:13" s="9" customFormat="1" x14ac:dyDescent="0.2">
      <c r="A207" s="4"/>
      <c r="B207" s="2"/>
      <c r="C207" s="4"/>
      <c r="D207" s="2"/>
      <c r="E207" s="2"/>
      <c r="F207" s="51"/>
      <c r="G207" s="2"/>
      <c r="H207" s="2"/>
      <c r="I207" s="2"/>
      <c r="J207" s="2"/>
      <c r="K207" s="2"/>
      <c r="L207" s="2"/>
      <c r="M207" s="4"/>
    </row>
    <row r="208" spans="1:13" s="9" customFormat="1" x14ac:dyDescent="0.2">
      <c r="A208" s="4"/>
      <c r="B208" s="2"/>
      <c r="C208" s="4"/>
      <c r="D208" s="2"/>
      <c r="E208" s="2"/>
      <c r="F208" s="51"/>
      <c r="G208" s="2"/>
      <c r="H208" s="2"/>
      <c r="I208" s="2"/>
      <c r="J208" s="2"/>
      <c r="K208" s="2"/>
      <c r="L208" s="2"/>
      <c r="M208" s="4"/>
    </row>
    <row r="209" spans="1:13" s="9" customFormat="1" x14ac:dyDescent="0.2">
      <c r="A209" s="4"/>
      <c r="B209" s="2"/>
      <c r="C209" s="4"/>
      <c r="D209" s="2"/>
      <c r="E209" s="2"/>
      <c r="F209" s="51"/>
      <c r="G209" s="2"/>
      <c r="H209" s="2"/>
      <c r="I209" s="2"/>
      <c r="J209" s="2"/>
      <c r="K209" s="2"/>
      <c r="L209" s="2"/>
      <c r="M209" s="4"/>
    </row>
    <row r="210" spans="1:13" s="9" customFormat="1" x14ac:dyDescent="0.2">
      <c r="A210" s="4"/>
      <c r="B210" s="2"/>
      <c r="C210" s="4"/>
      <c r="D210" s="2"/>
      <c r="E210" s="2"/>
      <c r="F210" s="51"/>
      <c r="G210" s="2"/>
      <c r="H210" s="2"/>
      <c r="I210" s="2"/>
      <c r="J210" s="2"/>
      <c r="K210" s="2"/>
      <c r="L210" s="2"/>
      <c r="M210" s="4"/>
    </row>
    <row r="211" spans="1:13" s="9" customFormat="1" x14ac:dyDescent="0.2">
      <c r="A211" s="4"/>
      <c r="B211" s="2"/>
      <c r="C211" s="4"/>
      <c r="D211" s="2"/>
      <c r="E211" s="2"/>
      <c r="F211" s="51"/>
      <c r="G211" s="2"/>
      <c r="H211" s="2"/>
      <c r="I211" s="2"/>
      <c r="J211" s="2"/>
      <c r="K211" s="2"/>
      <c r="L211" s="2"/>
      <c r="M211" s="4"/>
    </row>
    <row r="212" spans="1:13" s="9" customFormat="1" x14ac:dyDescent="0.2">
      <c r="A212" s="4"/>
      <c r="B212" s="2"/>
      <c r="C212" s="4"/>
      <c r="D212" s="2"/>
      <c r="E212" s="2"/>
      <c r="F212" s="51"/>
      <c r="G212" s="2"/>
      <c r="H212" s="2"/>
      <c r="I212" s="2"/>
      <c r="J212" s="2"/>
      <c r="K212" s="2"/>
      <c r="L212" s="2"/>
      <c r="M212" s="4"/>
    </row>
    <row r="213" spans="1:13" s="9" customFormat="1" x14ac:dyDescent="0.2">
      <c r="A213" s="4"/>
      <c r="B213" s="2"/>
      <c r="C213" s="4"/>
      <c r="D213" s="2"/>
      <c r="E213" s="2"/>
      <c r="F213" s="51"/>
      <c r="G213" s="2"/>
      <c r="H213" s="2"/>
      <c r="I213" s="2"/>
      <c r="J213" s="2"/>
      <c r="K213" s="2"/>
      <c r="L213" s="2"/>
      <c r="M213" s="4"/>
    </row>
    <row r="214" spans="1:13" s="9" customFormat="1" x14ac:dyDescent="0.2">
      <c r="A214" s="4"/>
      <c r="B214" s="2"/>
      <c r="C214" s="4"/>
      <c r="D214" s="2"/>
      <c r="E214" s="2"/>
      <c r="F214" s="51"/>
      <c r="G214" s="2"/>
      <c r="H214" s="2"/>
      <c r="I214" s="2"/>
      <c r="J214" s="2"/>
      <c r="K214" s="2"/>
      <c r="L214" s="2"/>
      <c r="M214" s="4"/>
    </row>
    <row r="215" spans="1:13" s="9" customFormat="1" x14ac:dyDescent="0.2">
      <c r="A215" s="4"/>
      <c r="B215" s="2"/>
      <c r="C215" s="4"/>
      <c r="D215" s="2"/>
      <c r="E215" s="2"/>
      <c r="F215" s="51"/>
      <c r="G215" s="2"/>
      <c r="H215" s="2"/>
      <c r="I215" s="2"/>
      <c r="J215" s="2"/>
      <c r="K215" s="2"/>
      <c r="L215" s="2"/>
      <c r="M215" s="4"/>
    </row>
    <row r="216" spans="1:13" s="9" customFormat="1" x14ac:dyDescent="0.2">
      <c r="A216" s="4"/>
      <c r="B216" s="2"/>
      <c r="C216" s="4"/>
      <c r="D216" s="2"/>
      <c r="E216" s="2"/>
      <c r="F216" s="51"/>
      <c r="G216" s="2"/>
      <c r="H216" s="2"/>
      <c r="I216" s="2"/>
      <c r="J216" s="2"/>
      <c r="K216" s="2"/>
      <c r="L216" s="2"/>
      <c r="M216" s="4"/>
    </row>
    <row r="217" spans="1:13" s="9" customFormat="1" x14ac:dyDescent="0.2">
      <c r="A217" s="4"/>
      <c r="B217" s="2"/>
      <c r="C217" s="4"/>
      <c r="D217" s="2"/>
      <c r="E217" s="2"/>
      <c r="F217" s="51"/>
      <c r="G217" s="2"/>
      <c r="H217" s="2"/>
      <c r="I217" s="2"/>
      <c r="J217" s="2"/>
      <c r="K217" s="2"/>
      <c r="L217" s="2"/>
      <c r="M217" s="4"/>
    </row>
    <row r="218" spans="1:13" s="9" customFormat="1" x14ac:dyDescent="0.2">
      <c r="A218" s="4"/>
      <c r="B218" s="2"/>
      <c r="C218" s="4"/>
      <c r="D218" s="2"/>
      <c r="E218" s="2"/>
      <c r="F218" s="51"/>
      <c r="G218" s="2"/>
      <c r="H218" s="2"/>
      <c r="I218" s="2"/>
      <c r="J218" s="2"/>
      <c r="K218" s="2"/>
      <c r="L218" s="2"/>
      <c r="M218" s="4"/>
    </row>
    <row r="219" spans="1:13" s="9" customFormat="1" x14ac:dyDescent="0.2">
      <c r="A219" s="4"/>
      <c r="B219" s="2"/>
      <c r="C219" s="4"/>
      <c r="D219" s="2"/>
      <c r="E219" s="2"/>
      <c r="F219" s="51"/>
      <c r="G219" s="2"/>
      <c r="H219" s="2"/>
      <c r="I219" s="2"/>
      <c r="J219" s="2"/>
      <c r="K219" s="2"/>
      <c r="L219" s="2"/>
      <c r="M219" s="4"/>
    </row>
    <row r="220" spans="1:13" s="9" customFormat="1" x14ac:dyDescent="0.2">
      <c r="A220" s="4"/>
      <c r="B220" s="2"/>
      <c r="C220" s="4"/>
      <c r="D220" s="2"/>
      <c r="E220" s="2"/>
      <c r="F220" s="51"/>
      <c r="G220" s="2"/>
      <c r="H220" s="2"/>
      <c r="I220" s="2"/>
      <c r="J220" s="2"/>
      <c r="K220" s="2"/>
      <c r="L220" s="2"/>
      <c r="M220" s="4"/>
    </row>
    <row r="221" spans="1:13" s="9" customFormat="1" x14ac:dyDescent="0.2">
      <c r="A221" s="4"/>
      <c r="B221" s="2"/>
      <c r="C221" s="4"/>
      <c r="D221" s="2"/>
      <c r="E221" s="2"/>
      <c r="F221" s="51"/>
      <c r="G221" s="2"/>
      <c r="H221" s="2"/>
      <c r="I221" s="2"/>
      <c r="J221" s="2"/>
      <c r="K221" s="2"/>
      <c r="L221" s="2"/>
      <c r="M221" s="4"/>
    </row>
    <row r="222" spans="1:13" s="9" customFormat="1" x14ac:dyDescent="0.2">
      <c r="A222" s="4"/>
      <c r="B222" s="2"/>
      <c r="C222" s="4"/>
      <c r="D222" s="2"/>
      <c r="E222" s="2"/>
      <c r="F222" s="51"/>
      <c r="G222" s="2"/>
      <c r="H222" s="2"/>
      <c r="I222" s="2"/>
      <c r="J222" s="2"/>
      <c r="K222" s="2"/>
      <c r="L222" s="2"/>
      <c r="M222" s="4"/>
    </row>
    <row r="223" spans="1:13" s="9" customFormat="1" x14ac:dyDescent="0.2">
      <c r="A223" s="4"/>
      <c r="B223" s="2"/>
      <c r="C223" s="4"/>
      <c r="D223" s="2"/>
      <c r="E223" s="2"/>
      <c r="F223" s="51"/>
      <c r="G223" s="2"/>
      <c r="H223" s="2"/>
      <c r="I223" s="2"/>
      <c r="J223" s="2"/>
      <c r="K223" s="2"/>
      <c r="L223" s="2"/>
      <c r="M223" s="4"/>
    </row>
    <row r="224" spans="1:13" s="9" customFormat="1" x14ac:dyDescent="0.2">
      <c r="A224" s="4"/>
      <c r="B224" s="2"/>
      <c r="C224" s="4"/>
      <c r="D224" s="2"/>
      <c r="E224" s="2"/>
      <c r="F224" s="51"/>
      <c r="G224" s="2"/>
      <c r="H224" s="2"/>
      <c r="I224" s="2"/>
      <c r="J224" s="2"/>
      <c r="K224" s="2"/>
      <c r="L224" s="2"/>
      <c r="M224" s="4"/>
    </row>
    <row r="225" spans="1:13" s="9" customFormat="1" x14ac:dyDescent="0.2">
      <c r="A225" s="4"/>
      <c r="B225" s="2"/>
      <c r="C225" s="4"/>
      <c r="D225" s="2"/>
      <c r="E225" s="2"/>
      <c r="F225" s="51"/>
      <c r="G225" s="2"/>
      <c r="H225" s="2"/>
      <c r="I225" s="2"/>
      <c r="J225" s="2"/>
      <c r="K225" s="2"/>
      <c r="L225" s="2"/>
      <c r="M225" s="4"/>
    </row>
    <row r="226" spans="1:13" s="9" customFormat="1" x14ac:dyDescent="0.2">
      <c r="A226" s="4"/>
      <c r="B226" s="2"/>
      <c r="C226" s="4"/>
      <c r="D226" s="2"/>
      <c r="E226" s="2"/>
      <c r="F226" s="51"/>
      <c r="G226" s="2"/>
      <c r="H226" s="2"/>
      <c r="I226" s="2"/>
      <c r="J226" s="2"/>
      <c r="K226" s="2"/>
      <c r="L226" s="2"/>
      <c r="M226" s="4"/>
    </row>
    <row r="227" spans="1:13" s="9" customFormat="1" x14ac:dyDescent="0.2">
      <c r="A227" s="4"/>
      <c r="B227" s="2"/>
      <c r="C227" s="4"/>
      <c r="D227" s="2"/>
      <c r="E227" s="2"/>
      <c r="F227" s="51"/>
      <c r="G227" s="2"/>
      <c r="H227" s="2"/>
      <c r="I227" s="2"/>
      <c r="J227" s="2"/>
      <c r="K227" s="2"/>
      <c r="L227" s="2"/>
      <c r="M227" s="4"/>
    </row>
    <row r="228" spans="1:13" s="9" customFormat="1" x14ac:dyDescent="0.2">
      <c r="A228" s="4"/>
      <c r="B228" s="2"/>
      <c r="C228" s="4"/>
      <c r="D228" s="2"/>
      <c r="E228" s="2"/>
      <c r="F228" s="51"/>
      <c r="G228" s="2"/>
      <c r="H228" s="2"/>
      <c r="I228" s="2"/>
      <c r="J228" s="2"/>
      <c r="K228" s="2"/>
      <c r="L228" s="2"/>
      <c r="M228" s="4"/>
    </row>
    <row r="229" spans="1:13" s="9" customFormat="1" x14ac:dyDescent="0.2">
      <c r="A229" s="4"/>
      <c r="B229" s="2"/>
      <c r="C229" s="4"/>
      <c r="D229" s="2"/>
      <c r="E229" s="2"/>
      <c r="F229" s="51"/>
      <c r="G229" s="2"/>
      <c r="H229" s="2"/>
      <c r="I229" s="2"/>
      <c r="J229" s="2"/>
      <c r="K229" s="2"/>
      <c r="L229" s="2"/>
      <c r="M229" s="4"/>
    </row>
    <row r="230" spans="1:13" s="9" customFormat="1" x14ac:dyDescent="0.2">
      <c r="A230" s="4"/>
      <c r="B230" s="2"/>
      <c r="C230" s="4"/>
      <c r="D230" s="2"/>
      <c r="E230" s="2"/>
      <c r="F230" s="51"/>
      <c r="G230" s="2"/>
      <c r="H230" s="2"/>
      <c r="I230" s="2"/>
      <c r="J230" s="2"/>
      <c r="K230" s="2"/>
      <c r="L230" s="2"/>
      <c r="M230" s="4"/>
    </row>
    <row r="231" spans="1:13" s="9" customFormat="1" x14ac:dyDescent="0.2">
      <c r="A231" s="4"/>
      <c r="B231" s="2"/>
      <c r="C231" s="4"/>
      <c r="D231" s="2"/>
      <c r="E231" s="2"/>
      <c r="F231" s="51"/>
      <c r="G231" s="2"/>
      <c r="H231" s="2"/>
      <c r="I231" s="2"/>
      <c r="J231" s="2"/>
      <c r="K231" s="2"/>
      <c r="L231" s="2"/>
      <c r="M231" s="4"/>
    </row>
    <row r="232" spans="1:13" s="9" customFormat="1" x14ac:dyDescent="0.2">
      <c r="A232" s="4"/>
      <c r="B232" s="2"/>
      <c r="C232" s="4"/>
      <c r="D232" s="2"/>
      <c r="E232" s="2"/>
      <c r="F232" s="51"/>
      <c r="G232" s="2"/>
      <c r="H232" s="2"/>
      <c r="I232" s="2"/>
      <c r="J232" s="2"/>
      <c r="K232" s="2"/>
      <c r="L232" s="2"/>
      <c r="M232" s="4"/>
    </row>
    <row r="233" spans="1:13" s="9" customFormat="1" x14ac:dyDescent="0.2">
      <c r="A233" s="4"/>
      <c r="B233" s="2"/>
      <c r="C233" s="4"/>
      <c r="D233" s="2"/>
      <c r="E233" s="2"/>
      <c r="F233" s="51"/>
      <c r="G233" s="2"/>
      <c r="H233" s="2"/>
      <c r="I233" s="2"/>
      <c r="J233" s="2"/>
      <c r="K233" s="2"/>
      <c r="L233" s="2"/>
      <c r="M233" s="4"/>
    </row>
    <row r="234" spans="1:13" s="9" customFormat="1" x14ac:dyDescent="0.2">
      <c r="A234" s="4"/>
      <c r="B234" s="2"/>
      <c r="C234" s="4"/>
      <c r="D234" s="2"/>
      <c r="E234" s="2"/>
      <c r="F234" s="51"/>
      <c r="G234" s="2"/>
      <c r="H234" s="2"/>
      <c r="I234" s="2"/>
      <c r="J234" s="2"/>
      <c r="K234" s="2"/>
      <c r="L234" s="2"/>
      <c r="M234" s="4"/>
    </row>
    <row r="235" spans="1:13" s="9" customFormat="1" x14ac:dyDescent="0.2">
      <c r="A235" s="4"/>
      <c r="B235" s="2"/>
      <c r="C235" s="4"/>
      <c r="D235" s="2"/>
      <c r="E235" s="2"/>
      <c r="F235" s="51"/>
      <c r="G235" s="2"/>
      <c r="H235" s="2"/>
      <c r="I235" s="2"/>
      <c r="J235" s="2"/>
      <c r="K235" s="2"/>
      <c r="L235" s="2"/>
      <c r="M235" s="4"/>
    </row>
    <row r="236" spans="1:13" s="9" customFormat="1" x14ac:dyDescent="0.2">
      <c r="A236" s="4"/>
      <c r="B236" s="2"/>
      <c r="C236" s="4"/>
      <c r="D236" s="2"/>
      <c r="E236" s="2"/>
      <c r="F236" s="51"/>
      <c r="G236" s="2"/>
      <c r="H236" s="2"/>
      <c r="I236" s="2"/>
      <c r="J236" s="2"/>
      <c r="K236" s="2"/>
      <c r="L236" s="2"/>
      <c r="M236" s="4"/>
    </row>
    <row r="237" spans="1:13" s="9" customFormat="1" x14ac:dyDescent="0.2">
      <c r="A237" s="4"/>
      <c r="B237" s="2"/>
      <c r="C237" s="4"/>
      <c r="D237" s="2"/>
      <c r="E237" s="2"/>
      <c r="F237" s="51"/>
      <c r="G237" s="2"/>
      <c r="H237" s="2"/>
      <c r="I237" s="2"/>
      <c r="J237" s="2"/>
      <c r="K237" s="2"/>
      <c r="L237" s="2"/>
      <c r="M237" s="4"/>
    </row>
    <row r="238" spans="1:13" s="9" customFormat="1" x14ac:dyDescent="0.2">
      <c r="A238" s="4"/>
      <c r="B238" s="2"/>
      <c r="C238" s="4"/>
      <c r="D238" s="2"/>
      <c r="E238" s="2"/>
      <c r="F238" s="51"/>
      <c r="G238" s="2"/>
      <c r="H238" s="2"/>
      <c r="I238" s="2"/>
      <c r="J238" s="2"/>
      <c r="K238" s="2"/>
      <c r="L238" s="2"/>
      <c r="M238" s="4"/>
    </row>
    <row r="239" spans="1:13" s="9" customFormat="1" x14ac:dyDescent="0.2">
      <c r="A239" s="4"/>
      <c r="B239" s="2"/>
      <c r="C239" s="4"/>
      <c r="D239" s="2"/>
      <c r="E239" s="2"/>
      <c r="F239" s="51"/>
      <c r="G239" s="2"/>
      <c r="H239" s="2"/>
      <c r="I239" s="2"/>
      <c r="J239" s="2"/>
      <c r="K239" s="2"/>
      <c r="L239" s="2"/>
      <c r="M239" s="4"/>
    </row>
    <row r="240" spans="1:13" s="9" customFormat="1" x14ac:dyDescent="0.2">
      <c r="A240" s="4"/>
      <c r="B240" s="2"/>
      <c r="C240" s="4"/>
      <c r="D240" s="2"/>
      <c r="E240" s="2"/>
      <c r="F240" s="51"/>
      <c r="G240" s="2"/>
      <c r="H240" s="2"/>
      <c r="I240" s="2"/>
      <c r="J240" s="2"/>
      <c r="K240" s="2"/>
      <c r="L240" s="2"/>
      <c r="M240" s="4"/>
    </row>
    <row r="241" spans="1:13" s="9" customFormat="1" x14ac:dyDescent="0.2">
      <c r="A241" s="4"/>
      <c r="B241" s="2"/>
      <c r="C241" s="4"/>
      <c r="D241" s="2"/>
      <c r="E241" s="2"/>
      <c r="F241" s="51"/>
      <c r="G241" s="2"/>
      <c r="H241" s="2"/>
      <c r="I241" s="2"/>
      <c r="J241" s="2"/>
      <c r="K241" s="2"/>
      <c r="L241" s="2"/>
      <c r="M241" s="4"/>
    </row>
    <row r="242" spans="1:13" s="9" customFormat="1" x14ac:dyDescent="0.2">
      <c r="A242" s="4"/>
      <c r="B242" s="2"/>
      <c r="C242" s="4"/>
      <c r="D242" s="2"/>
      <c r="E242" s="2"/>
      <c r="F242" s="51"/>
      <c r="G242" s="2"/>
      <c r="H242" s="2"/>
      <c r="I242" s="2"/>
      <c r="J242" s="2"/>
      <c r="K242" s="2"/>
      <c r="L242" s="2"/>
      <c r="M242" s="4"/>
    </row>
    <row r="243" spans="1:13" s="9" customFormat="1" x14ac:dyDescent="0.2">
      <c r="A243" s="4"/>
      <c r="B243" s="2"/>
      <c r="C243" s="4"/>
      <c r="D243" s="2"/>
      <c r="E243" s="2"/>
      <c r="F243" s="51"/>
      <c r="G243" s="2"/>
      <c r="H243" s="2"/>
      <c r="I243" s="2"/>
      <c r="J243" s="2"/>
      <c r="K243" s="2"/>
      <c r="L243" s="2"/>
      <c r="M243" s="4"/>
    </row>
    <row r="244" spans="1:13" s="9" customFormat="1" x14ac:dyDescent="0.2">
      <c r="A244" s="4"/>
      <c r="B244" s="2"/>
      <c r="C244" s="4"/>
      <c r="D244" s="2"/>
      <c r="E244" s="2"/>
      <c r="F244" s="51"/>
      <c r="G244" s="2"/>
      <c r="H244" s="2"/>
      <c r="I244" s="2"/>
      <c r="J244" s="2"/>
      <c r="K244" s="2"/>
      <c r="L244" s="2"/>
      <c r="M244" s="4"/>
    </row>
    <row r="245" spans="1:13" s="9" customFormat="1" x14ac:dyDescent="0.2">
      <c r="A245" s="4"/>
      <c r="B245" s="2"/>
      <c r="C245" s="4"/>
      <c r="D245" s="2"/>
      <c r="E245" s="2"/>
      <c r="F245" s="51"/>
      <c r="G245" s="2"/>
      <c r="H245" s="2"/>
      <c r="I245" s="2"/>
      <c r="J245" s="2"/>
      <c r="K245" s="2"/>
      <c r="L245" s="2"/>
      <c r="M245" s="4"/>
    </row>
    <row r="246" spans="1:13" s="9" customFormat="1" x14ac:dyDescent="0.2">
      <c r="A246" s="4"/>
      <c r="B246" s="2"/>
      <c r="C246" s="4"/>
      <c r="D246" s="2"/>
      <c r="E246" s="2"/>
      <c r="F246" s="51"/>
      <c r="G246" s="2"/>
      <c r="H246" s="2"/>
      <c r="I246" s="2"/>
      <c r="J246" s="2"/>
      <c r="K246" s="2"/>
      <c r="L246" s="2"/>
      <c r="M246" s="4"/>
    </row>
    <row r="247" spans="1:13" s="9" customFormat="1" x14ac:dyDescent="0.2">
      <c r="A247" s="4"/>
      <c r="B247" s="2"/>
      <c r="C247" s="4"/>
      <c r="D247" s="2"/>
      <c r="E247" s="2"/>
      <c r="F247" s="51"/>
      <c r="G247" s="2"/>
      <c r="H247" s="2"/>
      <c r="I247" s="2"/>
      <c r="J247" s="2"/>
      <c r="K247" s="2"/>
      <c r="L247" s="2"/>
      <c r="M247" s="4"/>
    </row>
    <row r="248" spans="1:13" s="9" customFormat="1" x14ac:dyDescent="0.2">
      <c r="A248" s="4"/>
      <c r="B248" s="2"/>
      <c r="C248" s="4"/>
      <c r="D248" s="2"/>
      <c r="E248" s="2"/>
      <c r="F248" s="51"/>
      <c r="G248" s="2"/>
      <c r="H248" s="2"/>
      <c r="I248" s="2"/>
      <c r="J248" s="2"/>
      <c r="K248" s="2"/>
      <c r="L248" s="2"/>
      <c r="M248" s="4"/>
    </row>
    <row r="249" spans="1:13" s="9" customFormat="1" x14ac:dyDescent="0.2">
      <c r="A249" s="4"/>
      <c r="B249" s="2"/>
      <c r="C249" s="4"/>
      <c r="D249" s="2"/>
      <c r="E249" s="2"/>
      <c r="F249" s="51"/>
      <c r="G249" s="2"/>
      <c r="H249" s="2"/>
      <c r="I249" s="2"/>
      <c r="J249" s="2"/>
      <c r="K249" s="2"/>
      <c r="L249" s="2"/>
      <c r="M249" s="4"/>
    </row>
    <row r="250" spans="1:13" s="9" customFormat="1" x14ac:dyDescent="0.2">
      <c r="A250" s="4"/>
      <c r="B250" s="2"/>
      <c r="C250" s="4"/>
      <c r="D250" s="2"/>
      <c r="E250" s="2"/>
      <c r="F250" s="51"/>
      <c r="G250" s="2"/>
      <c r="H250" s="2"/>
      <c r="I250" s="2"/>
      <c r="J250" s="2"/>
      <c r="K250" s="2"/>
      <c r="L250" s="2"/>
      <c r="M250" s="4"/>
    </row>
    <row r="251" spans="1:13" s="9" customFormat="1" x14ac:dyDescent="0.2">
      <c r="A251" s="4"/>
      <c r="B251" s="2"/>
      <c r="C251" s="4"/>
      <c r="D251" s="2"/>
      <c r="E251" s="2"/>
      <c r="F251" s="51"/>
      <c r="G251" s="2"/>
      <c r="H251" s="2"/>
      <c r="I251" s="2"/>
      <c r="J251" s="2"/>
      <c r="K251" s="2"/>
      <c r="L251" s="2"/>
      <c r="M251" s="4"/>
    </row>
    <row r="252" spans="1:13" s="9" customFormat="1" x14ac:dyDescent="0.2">
      <c r="A252" s="4"/>
      <c r="B252" s="2"/>
      <c r="C252" s="4"/>
      <c r="D252" s="2"/>
      <c r="E252" s="2"/>
      <c r="F252" s="51"/>
      <c r="G252" s="2"/>
      <c r="H252" s="2"/>
      <c r="I252" s="2"/>
      <c r="J252" s="2"/>
      <c r="K252" s="2"/>
      <c r="L252" s="2"/>
      <c r="M252" s="4"/>
    </row>
    <row r="253" spans="1:13" s="9" customFormat="1" x14ac:dyDescent="0.2">
      <c r="A253" s="4"/>
      <c r="B253" s="2"/>
      <c r="C253" s="4"/>
      <c r="D253" s="2"/>
      <c r="E253" s="2"/>
      <c r="F253" s="51"/>
      <c r="G253" s="2"/>
      <c r="H253" s="2"/>
      <c r="I253" s="2"/>
      <c r="J253" s="2"/>
      <c r="K253" s="2"/>
      <c r="L253" s="2"/>
      <c r="M253" s="4"/>
    </row>
    <row r="254" spans="1:13" s="9" customFormat="1" x14ac:dyDescent="0.2">
      <c r="A254" s="4"/>
      <c r="B254" s="2"/>
      <c r="C254" s="4"/>
      <c r="D254" s="2"/>
      <c r="E254" s="2"/>
      <c r="F254" s="51"/>
      <c r="G254" s="2"/>
      <c r="H254" s="2"/>
      <c r="I254" s="2"/>
      <c r="J254" s="2"/>
      <c r="K254" s="2"/>
      <c r="L254" s="2"/>
      <c r="M254" s="4"/>
    </row>
    <row r="255" spans="1:13" s="9" customFormat="1" x14ac:dyDescent="0.2">
      <c r="A255" s="4"/>
      <c r="B255" s="2"/>
      <c r="C255" s="4"/>
      <c r="D255" s="2"/>
      <c r="E255" s="2"/>
      <c r="F255" s="51"/>
      <c r="G255" s="2"/>
      <c r="H255" s="2"/>
      <c r="I255" s="2"/>
      <c r="J255" s="2"/>
      <c r="K255" s="2"/>
      <c r="L255" s="2"/>
      <c r="M255" s="4"/>
    </row>
    <row r="256" spans="1:13" s="9" customFormat="1" x14ac:dyDescent="0.2">
      <c r="A256" s="4"/>
      <c r="B256" s="2"/>
      <c r="C256" s="4"/>
      <c r="D256" s="2"/>
      <c r="E256" s="2"/>
      <c r="F256" s="51"/>
      <c r="G256" s="2"/>
      <c r="H256" s="2"/>
      <c r="I256" s="2"/>
      <c r="J256" s="2"/>
      <c r="K256" s="2"/>
      <c r="L256" s="2"/>
      <c r="M256" s="4"/>
    </row>
    <row r="257" spans="1:13" s="9" customFormat="1" x14ac:dyDescent="0.2">
      <c r="A257" s="4"/>
      <c r="B257" s="2"/>
      <c r="C257" s="4"/>
      <c r="D257" s="2"/>
      <c r="E257" s="2"/>
      <c r="F257" s="51"/>
      <c r="G257" s="2"/>
      <c r="H257" s="2"/>
      <c r="I257" s="2"/>
      <c r="J257" s="2"/>
      <c r="K257" s="2"/>
      <c r="L257" s="2"/>
      <c r="M257" s="4"/>
    </row>
    <row r="258" spans="1:13" s="9" customFormat="1" x14ac:dyDescent="0.2">
      <c r="A258" s="4"/>
      <c r="B258" s="2"/>
      <c r="C258" s="4"/>
      <c r="D258" s="2"/>
      <c r="E258" s="2"/>
      <c r="F258" s="51"/>
      <c r="G258" s="2"/>
      <c r="H258" s="2"/>
      <c r="I258" s="2"/>
      <c r="J258" s="2"/>
      <c r="K258" s="2"/>
      <c r="L258" s="2"/>
      <c r="M258" s="4"/>
    </row>
    <row r="259" spans="1:13" s="9" customFormat="1" x14ac:dyDescent="0.2">
      <c r="A259" s="4"/>
      <c r="B259" s="2"/>
      <c r="C259" s="4"/>
      <c r="D259" s="2"/>
      <c r="E259" s="2"/>
      <c r="F259" s="51"/>
      <c r="G259" s="2"/>
      <c r="H259" s="2"/>
      <c r="I259" s="2"/>
      <c r="J259" s="2"/>
      <c r="K259" s="2"/>
      <c r="L259" s="2"/>
      <c r="M259" s="4"/>
    </row>
    <row r="260" spans="1:13" s="9" customFormat="1" x14ac:dyDescent="0.2">
      <c r="A260" s="4"/>
      <c r="B260" s="2"/>
      <c r="C260" s="4"/>
      <c r="D260" s="2"/>
      <c r="E260" s="2"/>
      <c r="F260" s="51"/>
      <c r="G260" s="2"/>
      <c r="H260" s="2"/>
      <c r="I260" s="2"/>
      <c r="J260" s="2"/>
      <c r="K260" s="2"/>
      <c r="L260" s="2"/>
      <c r="M260" s="4"/>
    </row>
    <row r="261" spans="1:13" s="9" customFormat="1" x14ac:dyDescent="0.2">
      <c r="A261" s="4"/>
      <c r="B261" s="2"/>
      <c r="C261" s="4"/>
      <c r="D261" s="2"/>
      <c r="E261" s="2"/>
      <c r="F261" s="51"/>
      <c r="G261" s="2"/>
      <c r="H261" s="2"/>
      <c r="I261" s="2"/>
      <c r="J261" s="2"/>
      <c r="K261" s="2"/>
      <c r="L261" s="2"/>
      <c r="M261" s="4"/>
    </row>
    <row r="262" spans="1:13" s="9" customFormat="1" x14ac:dyDescent="0.2">
      <c r="A262" s="4"/>
      <c r="B262" s="2"/>
      <c r="C262" s="4"/>
      <c r="D262" s="2"/>
      <c r="E262" s="2"/>
      <c r="F262" s="51"/>
      <c r="G262" s="2"/>
      <c r="H262" s="2"/>
      <c r="I262" s="2"/>
      <c r="J262" s="2"/>
      <c r="K262" s="2"/>
      <c r="L262" s="2"/>
      <c r="M262" s="4"/>
    </row>
    <row r="263" spans="1:13" s="9" customFormat="1" x14ac:dyDescent="0.2">
      <c r="A263" s="4"/>
      <c r="B263" s="2"/>
      <c r="C263" s="4"/>
      <c r="D263" s="2"/>
      <c r="E263" s="2"/>
      <c r="F263" s="51"/>
      <c r="G263" s="2"/>
      <c r="H263" s="2"/>
      <c r="I263" s="2"/>
      <c r="J263" s="2"/>
      <c r="K263" s="2"/>
      <c r="L263" s="2"/>
      <c r="M263" s="4"/>
    </row>
    <row r="264" spans="1:13" s="9" customFormat="1" x14ac:dyDescent="0.2">
      <c r="A264" s="4"/>
      <c r="B264" s="2"/>
      <c r="C264" s="4"/>
      <c r="D264" s="2"/>
      <c r="E264" s="2"/>
      <c r="F264" s="51"/>
      <c r="G264" s="2"/>
      <c r="H264" s="2"/>
      <c r="I264" s="2"/>
      <c r="J264" s="2"/>
      <c r="K264" s="2"/>
      <c r="L264" s="2"/>
      <c r="M264" s="4"/>
    </row>
    <row r="265" spans="1:13" s="9" customFormat="1" x14ac:dyDescent="0.2">
      <c r="A265" s="4"/>
      <c r="B265" s="2"/>
      <c r="C265" s="4"/>
      <c r="D265" s="2"/>
      <c r="E265" s="2"/>
      <c r="F265" s="51"/>
      <c r="G265" s="2"/>
      <c r="H265" s="2"/>
      <c r="I265" s="2"/>
      <c r="J265" s="2"/>
      <c r="K265" s="2"/>
      <c r="L265" s="2"/>
      <c r="M265" s="4"/>
    </row>
    <row r="266" spans="1:13" s="9" customFormat="1" x14ac:dyDescent="0.2">
      <c r="A266" s="4"/>
      <c r="B266" s="2"/>
      <c r="C266" s="4"/>
      <c r="D266" s="2"/>
      <c r="E266" s="2"/>
      <c r="F266" s="51"/>
      <c r="G266" s="2"/>
      <c r="H266" s="2"/>
      <c r="I266" s="2"/>
      <c r="J266" s="2"/>
      <c r="K266" s="2"/>
      <c r="L266" s="2"/>
      <c r="M266" s="4"/>
    </row>
    <row r="267" spans="1:13" s="9" customFormat="1" x14ac:dyDescent="0.2">
      <c r="A267" s="4"/>
      <c r="B267" s="2"/>
      <c r="C267" s="4"/>
      <c r="D267" s="2"/>
      <c r="E267" s="2"/>
      <c r="F267" s="51"/>
      <c r="G267" s="2"/>
      <c r="H267" s="2"/>
      <c r="I267" s="2"/>
      <c r="J267" s="2"/>
      <c r="K267" s="2"/>
      <c r="L267" s="2"/>
      <c r="M267" s="4"/>
    </row>
    <row r="268" spans="1:13" s="9" customFormat="1" x14ac:dyDescent="0.2">
      <c r="A268" s="4"/>
      <c r="B268" s="2"/>
      <c r="C268" s="4"/>
      <c r="D268" s="2"/>
      <c r="E268" s="2"/>
      <c r="F268" s="51"/>
      <c r="G268" s="2"/>
      <c r="H268" s="2"/>
      <c r="I268" s="2"/>
      <c r="J268" s="2"/>
      <c r="K268" s="2"/>
      <c r="L268" s="2"/>
      <c r="M268" s="4"/>
    </row>
    <row r="269" spans="1:13" s="9" customFormat="1" x14ac:dyDescent="0.2">
      <c r="A269" s="4"/>
      <c r="B269" s="2"/>
      <c r="C269" s="4"/>
      <c r="D269" s="2"/>
      <c r="E269" s="2"/>
      <c r="F269" s="51"/>
      <c r="G269" s="2"/>
      <c r="H269" s="2"/>
      <c r="I269" s="2"/>
      <c r="J269" s="2"/>
      <c r="K269" s="2"/>
      <c r="L269" s="2"/>
      <c r="M269" s="4"/>
    </row>
    <row r="270" spans="1:13" s="9" customFormat="1" x14ac:dyDescent="0.2">
      <c r="A270" s="4"/>
      <c r="B270" s="2"/>
      <c r="C270" s="4"/>
      <c r="D270" s="2"/>
      <c r="E270" s="2"/>
      <c r="F270" s="51"/>
      <c r="G270" s="2"/>
      <c r="H270" s="2"/>
      <c r="I270" s="2"/>
      <c r="J270" s="2"/>
      <c r="K270" s="2"/>
      <c r="L270" s="2"/>
      <c r="M270" s="4"/>
    </row>
    <row r="271" spans="1:13" s="9" customFormat="1" x14ac:dyDescent="0.2">
      <c r="A271" s="4"/>
      <c r="B271" s="2"/>
      <c r="C271" s="4"/>
      <c r="D271" s="2"/>
      <c r="E271" s="2"/>
      <c r="F271" s="51"/>
      <c r="G271" s="2"/>
      <c r="H271" s="2"/>
      <c r="I271" s="2"/>
      <c r="J271" s="2"/>
      <c r="K271" s="2"/>
      <c r="L271" s="2"/>
      <c r="M271" s="4"/>
    </row>
    <row r="272" spans="1:13" s="9" customFormat="1" x14ac:dyDescent="0.2">
      <c r="A272" s="4"/>
      <c r="B272" s="2"/>
      <c r="C272" s="4"/>
      <c r="D272" s="2"/>
      <c r="E272" s="2"/>
      <c r="F272" s="51"/>
      <c r="G272" s="2"/>
      <c r="H272" s="2"/>
      <c r="I272" s="2"/>
      <c r="J272" s="2"/>
      <c r="K272" s="2"/>
      <c r="L272" s="2"/>
      <c r="M272" s="4"/>
    </row>
    <row r="273" spans="1:13" s="9" customFormat="1" x14ac:dyDescent="0.2">
      <c r="A273" s="4"/>
      <c r="B273" s="2"/>
      <c r="C273" s="4"/>
      <c r="D273" s="2"/>
      <c r="E273" s="2"/>
      <c r="F273" s="51"/>
      <c r="G273" s="2"/>
      <c r="H273" s="2"/>
      <c r="I273" s="2"/>
      <c r="J273" s="2"/>
      <c r="K273" s="2"/>
      <c r="L273" s="2"/>
      <c r="M273" s="4"/>
    </row>
    <row r="274" spans="1:13" s="9" customFormat="1" x14ac:dyDescent="0.2">
      <c r="A274" s="4"/>
      <c r="B274" s="2"/>
      <c r="C274" s="4"/>
      <c r="D274" s="2"/>
      <c r="E274" s="2"/>
      <c r="F274" s="51"/>
      <c r="G274" s="2"/>
      <c r="H274" s="2"/>
      <c r="I274" s="2"/>
      <c r="J274" s="2"/>
      <c r="K274" s="2"/>
      <c r="L274" s="2"/>
      <c r="M274" s="4"/>
    </row>
    <row r="275" spans="1:13" s="9" customFormat="1" x14ac:dyDescent="0.2">
      <c r="A275" s="4"/>
      <c r="B275" s="2"/>
      <c r="C275" s="4"/>
      <c r="D275" s="2"/>
      <c r="E275" s="2"/>
      <c r="F275" s="51"/>
      <c r="G275" s="2"/>
      <c r="H275" s="2"/>
      <c r="I275" s="2"/>
      <c r="J275" s="2"/>
      <c r="K275" s="2"/>
      <c r="L275" s="2"/>
      <c r="M275" s="4"/>
    </row>
    <row r="276" spans="1:13" s="9" customFormat="1" x14ac:dyDescent="0.2">
      <c r="A276" s="4"/>
      <c r="B276" s="2"/>
      <c r="C276" s="4"/>
      <c r="D276" s="2"/>
      <c r="E276" s="2"/>
      <c r="F276" s="51"/>
      <c r="G276" s="2"/>
      <c r="H276" s="2"/>
      <c r="I276" s="2"/>
      <c r="J276" s="2"/>
      <c r="K276" s="2"/>
      <c r="L276" s="2"/>
      <c r="M276" s="4"/>
    </row>
    <row r="277" spans="1:13" s="9" customFormat="1" x14ac:dyDescent="0.2">
      <c r="A277" s="4"/>
      <c r="B277" s="2"/>
      <c r="C277" s="4"/>
      <c r="D277" s="2"/>
      <c r="E277" s="2"/>
      <c r="F277" s="51"/>
      <c r="G277" s="2"/>
      <c r="H277" s="2"/>
      <c r="I277" s="2"/>
      <c r="J277" s="2"/>
      <c r="K277" s="2"/>
      <c r="L277" s="2"/>
      <c r="M277" s="4"/>
    </row>
    <row r="278" spans="1:13" s="9" customFormat="1" x14ac:dyDescent="0.2">
      <c r="A278" s="4"/>
      <c r="B278" s="2"/>
      <c r="C278" s="4"/>
      <c r="D278" s="2"/>
      <c r="E278" s="2"/>
      <c r="F278" s="51"/>
      <c r="G278" s="2"/>
      <c r="H278" s="2"/>
      <c r="I278" s="2"/>
      <c r="J278" s="2"/>
      <c r="K278" s="2"/>
      <c r="L278" s="2"/>
      <c r="M278" s="4"/>
    </row>
    <row r="279" spans="1:13" s="9" customFormat="1" x14ac:dyDescent="0.2">
      <c r="A279" s="4"/>
      <c r="B279" s="2"/>
      <c r="C279" s="4"/>
      <c r="D279" s="2"/>
      <c r="E279" s="2"/>
      <c r="F279" s="51"/>
      <c r="G279" s="2"/>
      <c r="H279" s="2"/>
      <c r="I279" s="2"/>
      <c r="J279" s="2"/>
      <c r="K279" s="2"/>
      <c r="L279" s="2"/>
      <c r="M279" s="4"/>
    </row>
    <row r="280" spans="1:13" s="9" customFormat="1" x14ac:dyDescent="0.2">
      <c r="A280" s="4"/>
      <c r="B280" s="2"/>
      <c r="C280" s="4"/>
      <c r="D280" s="2"/>
      <c r="E280" s="2"/>
      <c r="F280" s="51"/>
      <c r="G280" s="2"/>
      <c r="H280" s="2"/>
      <c r="I280" s="2"/>
      <c r="J280" s="2"/>
      <c r="K280" s="2"/>
      <c r="L280" s="2"/>
      <c r="M280" s="4"/>
    </row>
    <row r="281" spans="1:13" s="9" customFormat="1" x14ac:dyDescent="0.2">
      <c r="A281" s="4"/>
      <c r="B281" s="2"/>
      <c r="C281" s="4"/>
      <c r="D281" s="2"/>
      <c r="E281" s="2"/>
      <c r="F281" s="51"/>
      <c r="G281" s="2"/>
      <c r="H281" s="2"/>
      <c r="I281" s="2"/>
      <c r="J281" s="2"/>
      <c r="K281" s="2"/>
      <c r="L281" s="2"/>
      <c r="M281" s="4"/>
    </row>
    <row r="282" spans="1:13" s="9" customFormat="1" x14ac:dyDescent="0.2">
      <c r="A282" s="4"/>
      <c r="B282" s="2"/>
      <c r="C282" s="4"/>
      <c r="D282" s="2"/>
      <c r="E282" s="2"/>
      <c r="F282" s="51"/>
      <c r="G282" s="2"/>
      <c r="H282" s="2"/>
      <c r="I282" s="2"/>
      <c r="J282" s="2"/>
      <c r="K282" s="2"/>
      <c r="L282" s="2"/>
      <c r="M282" s="4"/>
    </row>
    <row r="283" spans="1:13" s="9" customFormat="1" x14ac:dyDescent="0.2">
      <c r="A283" s="4"/>
      <c r="B283" s="2"/>
      <c r="C283" s="4"/>
      <c r="D283" s="2"/>
      <c r="E283" s="2"/>
      <c r="F283" s="51"/>
      <c r="G283" s="2"/>
      <c r="H283" s="2"/>
      <c r="I283" s="2"/>
      <c r="J283" s="2"/>
      <c r="K283" s="2"/>
      <c r="L283" s="2"/>
      <c r="M283" s="4"/>
    </row>
    <row r="284" spans="1:13" s="9" customFormat="1" x14ac:dyDescent="0.2">
      <c r="A284" s="4"/>
      <c r="B284" s="2"/>
      <c r="C284" s="4"/>
      <c r="D284" s="2"/>
      <c r="E284" s="2"/>
      <c r="F284" s="51"/>
      <c r="G284" s="2"/>
      <c r="H284" s="2"/>
      <c r="I284" s="2"/>
      <c r="J284" s="2"/>
      <c r="K284" s="2"/>
      <c r="L284" s="2"/>
      <c r="M284" s="4"/>
    </row>
    <row r="285" spans="1:13" s="9" customFormat="1" x14ac:dyDescent="0.2">
      <c r="A285" s="4"/>
      <c r="B285" s="2"/>
      <c r="C285" s="4"/>
      <c r="D285" s="2"/>
      <c r="E285" s="2"/>
      <c r="F285" s="51"/>
      <c r="G285" s="2"/>
      <c r="H285" s="2"/>
      <c r="I285" s="2"/>
      <c r="J285" s="2"/>
      <c r="K285" s="2"/>
      <c r="L285" s="2"/>
      <c r="M285" s="4"/>
    </row>
    <row r="286" spans="1:13" s="9" customFormat="1" x14ac:dyDescent="0.2">
      <c r="A286" s="4"/>
      <c r="B286" s="2"/>
      <c r="C286" s="4"/>
      <c r="D286" s="2"/>
      <c r="E286" s="2"/>
      <c r="F286" s="51"/>
      <c r="G286" s="2"/>
      <c r="H286" s="2"/>
      <c r="I286" s="2"/>
      <c r="J286" s="2"/>
      <c r="K286" s="2"/>
      <c r="L286" s="2"/>
      <c r="M286" s="4"/>
    </row>
    <row r="287" spans="1:13" s="9" customFormat="1" x14ac:dyDescent="0.2">
      <c r="A287" s="4"/>
      <c r="B287" s="2"/>
      <c r="C287" s="4"/>
      <c r="D287" s="2"/>
      <c r="E287" s="2"/>
      <c r="F287" s="51"/>
      <c r="G287" s="2"/>
      <c r="H287" s="2"/>
      <c r="I287" s="2"/>
      <c r="J287" s="2"/>
      <c r="K287" s="2"/>
      <c r="L287" s="2"/>
      <c r="M287" s="4"/>
    </row>
    <row r="288" spans="1:13" s="9" customFormat="1" x14ac:dyDescent="0.2">
      <c r="A288" s="4"/>
      <c r="B288" s="2"/>
      <c r="C288" s="4"/>
      <c r="D288" s="2"/>
      <c r="E288" s="2"/>
      <c r="F288" s="51"/>
      <c r="G288" s="2"/>
      <c r="H288" s="2"/>
      <c r="I288" s="2"/>
      <c r="J288" s="2"/>
      <c r="K288" s="2"/>
      <c r="L288" s="2"/>
      <c r="M288" s="4"/>
    </row>
    <row r="289" spans="1:13" s="9" customFormat="1" x14ac:dyDescent="0.2">
      <c r="A289" s="4"/>
      <c r="B289" s="2"/>
      <c r="C289" s="4"/>
      <c r="D289" s="2"/>
      <c r="E289" s="2"/>
      <c r="F289" s="51"/>
      <c r="G289" s="2"/>
      <c r="H289" s="2"/>
      <c r="I289" s="2"/>
      <c r="J289" s="2"/>
      <c r="K289" s="2"/>
      <c r="L289" s="2"/>
      <c r="M289" s="4"/>
    </row>
    <row r="290" spans="1:13" s="9" customFormat="1" x14ac:dyDescent="0.2">
      <c r="A290" s="4"/>
      <c r="B290" s="2"/>
      <c r="C290" s="4"/>
      <c r="D290" s="2"/>
      <c r="E290" s="2"/>
      <c r="F290" s="51"/>
      <c r="G290" s="2"/>
      <c r="H290" s="2"/>
      <c r="I290" s="2"/>
      <c r="J290" s="2"/>
      <c r="K290" s="2"/>
      <c r="L290" s="2"/>
      <c r="M290" s="4"/>
    </row>
    <row r="291" spans="1:13" s="9" customFormat="1" x14ac:dyDescent="0.2">
      <c r="A291" s="4"/>
      <c r="B291" s="2"/>
      <c r="C291" s="4"/>
      <c r="D291" s="2"/>
      <c r="E291" s="2"/>
      <c r="F291" s="51"/>
      <c r="G291" s="2"/>
      <c r="H291" s="2"/>
      <c r="I291" s="2"/>
      <c r="J291" s="2"/>
      <c r="K291" s="2"/>
      <c r="L291" s="2"/>
      <c r="M291" s="4"/>
    </row>
    <row r="292" spans="1:13" s="9" customFormat="1" x14ac:dyDescent="0.2">
      <c r="A292" s="4"/>
      <c r="B292" s="2"/>
      <c r="C292" s="4"/>
      <c r="D292" s="2"/>
      <c r="E292" s="2"/>
      <c r="F292" s="51"/>
      <c r="G292" s="2"/>
      <c r="H292" s="2"/>
      <c r="I292" s="2"/>
      <c r="J292" s="2"/>
      <c r="K292" s="2"/>
      <c r="L292" s="2"/>
      <c r="M292" s="4"/>
    </row>
    <row r="293" spans="1:13" s="9" customFormat="1" x14ac:dyDescent="0.2">
      <c r="A293" s="4"/>
      <c r="B293" s="2"/>
      <c r="C293" s="4"/>
      <c r="D293" s="2"/>
      <c r="E293" s="2"/>
      <c r="F293" s="51"/>
      <c r="G293" s="2"/>
      <c r="H293" s="2"/>
      <c r="I293" s="2"/>
      <c r="J293" s="2"/>
      <c r="K293" s="2"/>
      <c r="L293" s="2"/>
      <c r="M293" s="4"/>
    </row>
    <row r="294" spans="1:13" s="9" customFormat="1" x14ac:dyDescent="0.2">
      <c r="A294" s="4"/>
      <c r="B294" s="2"/>
      <c r="C294" s="4"/>
      <c r="D294" s="2"/>
      <c r="E294" s="2"/>
      <c r="F294" s="51"/>
      <c r="G294" s="2"/>
      <c r="H294" s="2"/>
      <c r="I294" s="2"/>
      <c r="J294" s="2"/>
      <c r="K294" s="2"/>
      <c r="L294" s="2"/>
      <c r="M294" s="4"/>
    </row>
    <row r="295" spans="1:13" s="9" customFormat="1" x14ac:dyDescent="0.2">
      <c r="A295" s="4"/>
      <c r="B295" s="2"/>
      <c r="C295" s="4"/>
      <c r="D295" s="2"/>
      <c r="E295" s="2"/>
      <c r="F295" s="51"/>
      <c r="G295" s="2"/>
      <c r="H295" s="2"/>
      <c r="I295" s="2"/>
      <c r="J295" s="2"/>
      <c r="K295" s="2"/>
      <c r="L295" s="2"/>
      <c r="M295" s="4"/>
    </row>
    <row r="296" spans="1:13" s="9" customFormat="1" x14ac:dyDescent="0.2">
      <c r="A296" s="4"/>
      <c r="B296" s="2"/>
      <c r="C296" s="4"/>
      <c r="D296" s="2"/>
      <c r="E296" s="2"/>
      <c r="F296" s="51"/>
      <c r="G296" s="2"/>
      <c r="H296" s="2"/>
      <c r="I296" s="2"/>
      <c r="J296" s="2"/>
      <c r="K296" s="2"/>
      <c r="L296" s="2"/>
      <c r="M296" s="4"/>
    </row>
    <row r="297" spans="1:13" s="9" customFormat="1" x14ac:dyDescent="0.2">
      <c r="A297" s="4"/>
      <c r="B297" s="2"/>
      <c r="C297" s="4"/>
      <c r="D297" s="2"/>
      <c r="E297" s="2"/>
      <c r="F297" s="51"/>
      <c r="G297" s="2"/>
      <c r="H297" s="2"/>
      <c r="I297" s="2"/>
      <c r="J297" s="2"/>
      <c r="K297" s="2"/>
      <c r="L297" s="2"/>
      <c r="M297" s="4"/>
    </row>
    <row r="298" spans="1:13" s="9" customFormat="1" x14ac:dyDescent="0.2">
      <c r="A298" s="4"/>
      <c r="B298" s="2"/>
      <c r="C298" s="4"/>
      <c r="D298" s="2"/>
      <c r="E298" s="2"/>
      <c r="F298" s="51"/>
      <c r="G298" s="2"/>
      <c r="H298" s="2"/>
      <c r="I298" s="2"/>
      <c r="J298" s="2"/>
      <c r="K298" s="2"/>
      <c r="L298" s="2"/>
      <c r="M298" s="4"/>
    </row>
    <row r="299" spans="1:13" s="9" customFormat="1" x14ac:dyDescent="0.2">
      <c r="A299" s="4"/>
      <c r="B299" s="2"/>
      <c r="C299" s="4"/>
      <c r="D299" s="2"/>
      <c r="E299" s="2"/>
      <c r="F299" s="51"/>
      <c r="G299" s="2"/>
      <c r="H299" s="2"/>
      <c r="I299" s="2"/>
      <c r="J299" s="2"/>
      <c r="K299" s="2"/>
      <c r="L299" s="2"/>
      <c r="M299" s="4"/>
    </row>
    <row r="300" spans="1:13" s="9" customFormat="1" x14ac:dyDescent="0.2">
      <c r="A300" s="4"/>
      <c r="B300" s="2"/>
      <c r="C300" s="4"/>
      <c r="D300" s="2"/>
      <c r="E300" s="2"/>
      <c r="F300" s="51"/>
      <c r="G300" s="2"/>
      <c r="H300" s="2"/>
      <c r="I300" s="2"/>
      <c r="J300" s="2"/>
      <c r="K300" s="2"/>
      <c r="L300" s="2"/>
      <c r="M300" s="4"/>
    </row>
    <row r="301" spans="1:13" s="9" customFormat="1" x14ac:dyDescent="0.2">
      <c r="A301" s="4"/>
      <c r="B301" s="2"/>
      <c r="C301" s="4"/>
      <c r="D301" s="2"/>
      <c r="E301" s="2"/>
      <c r="F301" s="51"/>
      <c r="G301" s="2"/>
      <c r="H301" s="2"/>
      <c r="I301" s="2"/>
      <c r="J301" s="2"/>
      <c r="K301" s="2"/>
      <c r="L301" s="2"/>
      <c r="M301" s="4"/>
    </row>
    <row r="302" spans="1:13" s="9" customFormat="1" x14ac:dyDescent="0.2">
      <c r="A302" s="4"/>
      <c r="B302" s="2"/>
      <c r="C302" s="4"/>
      <c r="D302" s="2"/>
      <c r="E302" s="2"/>
      <c r="F302" s="51"/>
      <c r="G302" s="2"/>
      <c r="H302" s="2"/>
      <c r="I302" s="2"/>
      <c r="J302" s="2"/>
      <c r="K302" s="2"/>
      <c r="L302" s="2"/>
      <c r="M302" s="4"/>
    </row>
    <row r="303" spans="1:13" s="9" customFormat="1" x14ac:dyDescent="0.2">
      <c r="A303" s="4"/>
      <c r="B303" s="2"/>
      <c r="C303" s="4"/>
      <c r="D303" s="2"/>
      <c r="E303" s="2"/>
      <c r="F303" s="51"/>
      <c r="G303" s="2"/>
      <c r="H303" s="2"/>
      <c r="I303" s="2"/>
      <c r="J303" s="2"/>
      <c r="K303" s="2"/>
      <c r="L303" s="2"/>
      <c r="M303" s="4"/>
    </row>
    <row r="304" spans="1:13" s="9" customFormat="1" x14ac:dyDescent="0.2">
      <c r="A304" s="4"/>
      <c r="B304" s="2"/>
      <c r="C304" s="4"/>
      <c r="D304" s="2"/>
      <c r="E304" s="2"/>
      <c r="F304" s="51"/>
      <c r="G304" s="2"/>
      <c r="H304" s="2"/>
      <c r="I304" s="2"/>
      <c r="J304" s="2"/>
      <c r="K304" s="2"/>
      <c r="L304" s="2"/>
      <c r="M304" s="4"/>
    </row>
    <row r="305" spans="1:13" s="9" customFormat="1" x14ac:dyDescent="0.2">
      <c r="A305" s="4"/>
      <c r="B305" s="2"/>
      <c r="C305" s="4"/>
      <c r="D305" s="2"/>
      <c r="E305" s="2"/>
      <c r="F305" s="51"/>
      <c r="G305" s="2"/>
      <c r="H305" s="2"/>
      <c r="I305" s="2"/>
      <c r="J305" s="2"/>
      <c r="K305" s="2"/>
      <c r="L305" s="2"/>
      <c r="M305" s="4"/>
    </row>
    <row r="306" spans="1:13" s="9" customFormat="1" x14ac:dyDescent="0.2">
      <c r="A306" s="4"/>
      <c r="B306" s="2"/>
      <c r="C306" s="4"/>
      <c r="D306" s="2"/>
      <c r="E306" s="2"/>
      <c r="F306" s="51"/>
      <c r="G306" s="2"/>
      <c r="H306" s="2"/>
      <c r="I306" s="2"/>
      <c r="J306" s="2"/>
      <c r="K306" s="2"/>
      <c r="L306" s="2"/>
      <c r="M306" s="4"/>
    </row>
    <row r="307" spans="1:13" s="9" customFormat="1" x14ac:dyDescent="0.2">
      <c r="A307" s="4"/>
      <c r="B307" s="2"/>
      <c r="C307" s="4"/>
      <c r="D307" s="2"/>
      <c r="E307" s="2"/>
      <c r="F307" s="51"/>
      <c r="G307" s="2"/>
      <c r="H307" s="2"/>
      <c r="I307" s="2"/>
      <c r="J307" s="2"/>
      <c r="K307" s="2"/>
      <c r="L307" s="2"/>
      <c r="M307" s="4"/>
    </row>
    <row r="308" spans="1:13" s="9" customFormat="1" x14ac:dyDescent="0.2">
      <c r="A308" s="4"/>
      <c r="B308" s="2"/>
      <c r="C308" s="4"/>
      <c r="D308" s="2"/>
      <c r="E308" s="2"/>
      <c r="F308" s="51"/>
      <c r="G308" s="2"/>
      <c r="H308" s="2"/>
      <c r="I308" s="2"/>
      <c r="J308" s="2"/>
      <c r="K308" s="2"/>
      <c r="L308" s="2"/>
      <c r="M308" s="4"/>
    </row>
    <row r="309" spans="1:13" s="9" customFormat="1" x14ac:dyDescent="0.2">
      <c r="A309" s="4"/>
      <c r="B309" s="2"/>
      <c r="C309" s="4"/>
      <c r="D309" s="2"/>
      <c r="E309" s="2"/>
      <c r="F309" s="51"/>
      <c r="G309" s="2"/>
      <c r="H309" s="2"/>
      <c r="I309" s="2"/>
      <c r="J309" s="2"/>
      <c r="K309" s="2"/>
      <c r="L309" s="2"/>
      <c r="M309" s="4"/>
    </row>
    <row r="310" spans="1:13" s="9" customFormat="1" x14ac:dyDescent="0.2">
      <c r="A310" s="4"/>
      <c r="B310" s="2"/>
      <c r="C310" s="4"/>
      <c r="D310" s="2"/>
      <c r="E310" s="2"/>
      <c r="F310" s="51"/>
      <c r="G310" s="2"/>
      <c r="H310" s="2"/>
      <c r="I310" s="2"/>
      <c r="J310" s="2"/>
      <c r="K310" s="2"/>
      <c r="L310" s="2"/>
      <c r="M310" s="4"/>
    </row>
    <row r="311" spans="1:13" s="9" customFormat="1" x14ac:dyDescent="0.2">
      <c r="A311" s="4"/>
      <c r="B311" s="2"/>
      <c r="C311" s="4"/>
      <c r="D311" s="2"/>
      <c r="E311" s="2"/>
      <c r="F311" s="51"/>
      <c r="G311" s="2"/>
      <c r="H311" s="2"/>
      <c r="I311" s="2"/>
      <c r="J311" s="2"/>
      <c r="K311" s="2"/>
      <c r="L311" s="2"/>
      <c r="M311" s="4"/>
    </row>
    <row r="312" spans="1:13" s="9" customFormat="1" x14ac:dyDescent="0.2">
      <c r="A312" s="4"/>
      <c r="B312" s="2"/>
      <c r="C312" s="4"/>
      <c r="D312" s="2"/>
      <c r="E312" s="2"/>
      <c r="F312" s="51"/>
      <c r="G312" s="2"/>
      <c r="H312" s="2"/>
      <c r="I312" s="2"/>
      <c r="J312" s="2"/>
      <c r="K312" s="2"/>
      <c r="L312" s="2"/>
      <c r="M312" s="4"/>
    </row>
    <row r="313" spans="1:13" s="9" customFormat="1" x14ac:dyDescent="0.2">
      <c r="A313" s="4"/>
      <c r="B313" s="2"/>
      <c r="C313" s="4"/>
      <c r="D313" s="2"/>
      <c r="E313" s="2"/>
      <c r="F313" s="51"/>
      <c r="G313" s="2"/>
      <c r="H313" s="2"/>
      <c r="I313" s="2"/>
      <c r="J313" s="2"/>
      <c r="K313" s="2"/>
      <c r="L313" s="2"/>
      <c r="M313" s="4"/>
    </row>
    <row r="314" spans="1:13" s="9" customFormat="1" x14ac:dyDescent="0.2">
      <c r="A314" s="4"/>
      <c r="B314" s="2"/>
      <c r="C314" s="4"/>
      <c r="D314" s="2"/>
      <c r="E314" s="2"/>
      <c r="F314" s="51"/>
      <c r="G314" s="2"/>
      <c r="H314" s="2"/>
      <c r="I314" s="2"/>
      <c r="J314" s="2"/>
      <c r="K314" s="2"/>
      <c r="L314" s="2"/>
      <c r="M314" s="4"/>
    </row>
    <row r="315" spans="1:13" s="9" customFormat="1" x14ac:dyDescent="0.2">
      <c r="A315" s="4"/>
      <c r="B315" s="2"/>
      <c r="C315" s="4"/>
      <c r="D315" s="2"/>
      <c r="E315" s="2"/>
      <c r="F315" s="51"/>
      <c r="G315" s="2"/>
      <c r="H315" s="2"/>
      <c r="I315" s="2"/>
      <c r="J315" s="2"/>
      <c r="K315" s="2"/>
      <c r="L315" s="2"/>
      <c r="M315" s="4"/>
    </row>
    <row r="316" spans="1:13" s="9" customFormat="1" x14ac:dyDescent="0.2">
      <c r="A316" s="4"/>
      <c r="B316" s="2"/>
      <c r="C316" s="4"/>
      <c r="D316" s="2"/>
      <c r="E316" s="2"/>
      <c r="F316" s="51"/>
      <c r="G316" s="2"/>
      <c r="H316" s="2"/>
      <c r="I316" s="2"/>
      <c r="J316" s="2"/>
      <c r="K316" s="2"/>
      <c r="L316" s="2"/>
      <c r="M316" s="4"/>
    </row>
    <row r="317" spans="1:13" s="9" customFormat="1" x14ac:dyDescent="0.2">
      <c r="A317" s="4"/>
      <c r="B317" s="2"/>
      <c r="C317" s="4"/>
      <c r="D317" s="2"/>
      <c r="E317" s="2"/>
      <c r="F317" s="51"/>
      <c r="G317" s="2"/>
      <c r="H317" s="2"/>
      <c r="I317" s="2"/>
      <c r="J317" s="2"/>
      <c r="K317" s="2"/>
      <c r="L317" s="2"/>
      <c r="M317" s="4"/>
    </row>
    <row r="318" spans="1:13" s="9" customFormat="1" x14ac:dyDescent="0.2">
      <c r="A318" s="4"/>
      <c r="B318" s="2"/>
      <c r="C318" s="4"/>
      <c r="D318" s="2"/>
      <c r="E318" s="2"/>
      <c r="F318" s="51"/>
      <c r="G318" s="2"/>
      <c r="H318" s="2"/>
      <c r="I318" s="2"/>
      <c r="J318" s="2"/>
      <c r="K318" s="2"/>
      <c r="L318" s="2"/>
      <c r="M318" s="4"/>
    </row>
    <row r="319" spans="1:13" s="9" customFormat="1" x14ac:dyDescent="0.2">
      <c r="A319" s="4"/>
      <c r="B319" s="2"/>
      <c r="C319" s="4"/>
      <c r="D319" s="2"/>
      <c r="E319" s="2"/>
      <c r="F319" s="51"/>
      <c r="G319" s="2"/>
      <c r="H319" s="2"/>
      <c r="I319" s="2"/>
      <c r="J319" s="2"/>
      <c r="K319" s="2"/>
      <c r="L319" s="2"/>
      <c r="M319" s="4"/>
    </row>
    <row r="320" spans="1:13" s="9" customFormat="1" x14ac:dyDescent="0.2">
      <c r="A320" s="4"/>
      <c r="B320" s="2"/>
      <c r="C320" s="4"/>
      <c r="D320" s="2"/>
      <c r="E320" s="2"/>
      <c r="F320" s="51"/>
      <c r="G320" s="2"/>
      <c r="H320" s="2"/>
      <c r="I320" s="2"/>
      <c r="J320" s="2"/>
      <c r="K320" s="2"/>
      <c r="L320" s="2"/>
      <c r="M320" s="4"/>
    </row>
    <row r="321" spans="1:13" s="9" customFormat="1" x14ac:dyDescent="0.2">
      <c r="A321" s="4"/>
      <c r="B321" s="2"/>
      <c r="C321" s="4"/>
      <c r="D321" s="2"/>
      <c r="E321" s="2"/>
      <c r="F321" s="51"/>
      <c r="G321" s="2"/>
      <c r="H321" s="2"/>
      <c r="I321" s="2"/>
      <c r="J321" s="2"/>
      <c r="K321" s="2"/>
      <c r="L321" s="2"/>
      <c r="M321" s="4"/>
    </row>
    <row r="322" spans="1:13" s="9" customFormat="1" x14ac:dyDescent="0.2">
      <c r="A322" s="4"/>
      <c r="B322" s="2"/>
      <c r="C322" s="4"/>
      <c r="D322" s="2"/>
      <c r="E322" s="2"/>
      <c r="F322" s="51"/>
      <c r="G322" s="2"/>
      <c r="H322" s="2"/>
      <c r="I322" s="2"/>
      <c r="J322" s="2"/>
      <c r="K322" s="2"/>
      <c r="L322" s="2"/>
      <c r="M322" s="4"/>
    </row>
    <row r="323" spans="1:13" s="9" customFormat="1" x14ac:dyDescent="0.2">
      <c r="A323" s="4"/>
      <c r="B323" s="2"/>
      <c r="C323" s="4"/>
      <c r="D323" s="2"/>
      <c r="E323" s="2"/>
      <c r="F323" s="51"/>
      <c r="G323" s="2"/>
      <c r="H323" s="2"/>
      <c r="I323" s="2"/>
      <c r="J323" s="2"/>
      <c r="K323" s="2"/>
      <c r="L323" s="2"/>
      <c r="M323" s="4"/>
    </row>
    <row r="324" spans="1:13" s="9" customFormat="1" x14ac:dyDescent="0.2">
      <c r="A324" s="4"/>
      <c r="B324" s="2"/>
      <c r="C324" s="4"/>
      <c r="D324" s="2"/>
      <c r="E324" s="2"/>
      <c r="F324" s="51"/>
      <c r="G324" s="2"/>
      <c r="H324" s="2"/>
      <c r="I324" s="2"/>
      <c r="J324" s="2"/>
      <c r="K324" s="2"/>
      <c r="L324" s="2"/>
      <c r="M324" s="4"/>
    </row>
    <row r="325" spans="1:13" s="9" customFormat="1" x14ac:dyDescent="0.2">
      <c r="A325" s="4"/>
      <c r="B325" s="2"/>
      <c r="C325" s="4"/>
      <c r="D325" s="2"/>
      <c r="E325" s="2"/>
      <c r="F325" s="51"/>
      <c r="G325" s="2"/>
      <c r="H325" s="2"/>
      <c r="I325" s="2"/>
      <c r="J325" s="2"/>
      <c r="K325" s="2"/>
      <c r="L325" s="2"/>
      <c r="M325" s="4"/>
    </row>
    <row r="326" spans="1:13" s="9" customFormat="1" x14ac:dyDescent="0.2">
      <c r="A326" s="4"/>
      <c r="B326" s="2"/>
      <c r="C326" s="4"/>
      <c r="D326" s="2"/>
      <c r="E326" s="2"/>
      <c r="F326" s="51"/>
      <c r="G326" s="2"/>
      <c r="H326" s="2"/>
      <c r="I326" s="2"/>
      <c r="J326" s="2"/>
      <c r="K326" s="2"/>
      <c r="L326" s="2"/>
      <c r="M326" s="4"/>
    </row>
    <row r="327" spans="1:13" s="9" customFormat="1" x14ac:dyDescent="0.2">
      <c r="A327" s="4"/>
      <c r="B327" s="2"/>
      <c r="C327" s="4"/>
      <c r="D327" s="2"/>
      <c r="E327" s="2"/>
      <c r="F327" s="51"/>
      <c r="G327" s="2"/>
      <c r="H327" s="2"/>
      <c r="I327" s="2"/>
      <c r="J327" s="2"/>
      <c r="K327" s="2"/>
      <c r="L327" s="2"/>
      <c r="M327" s="4"/>
    </row>
    <row r="328" spans="1:13" s="9" customFormat="1" x14ac:dyDescent="0.2">
      <c r="A328" s="4"/>
      <c r="B328" s="2"/>
      <c r="C328" s="4"/>
      <c r="D328" s="2"/>
      <c r="E328" s="2"/>
      <c r="F328" s="51"/>
      <c r="G328" s="2"/>
      <c r="H328" s="2"/>
      <c r="I328" s="2"/>
      <c r="J328" s="2"/>
      <c r="K328" s="2"/>
      <c r="L328" s="2"/>
      <c r="M328" s="4"/>
    </row>
    <row r="329" spans="1:13" s="9" customFormat="1" x14ac:dyDescent="0.2">
      <c r="A329" s="4"/>
      <c r="B329" s="2"/>
      <c r="C329" s="4"/>
      <c r="D329" s="2"/>
      <c r="E329" s="2"/>
      <c r="F329" s="51"/>
      <c r="G329" s="2"/>
      <c r="H329" s="2"/>
      <c r="I329" s="2"/>
      <c r="J329" s="2"/>
      <c r="K329" s="2"/>
      <c r="L329" s="2"/>
      <c r="M329" s="4"/>
    </row>
    <row r="330" spans="1:13" s="9" customFormat="1" x14ac:dyDescent="0.2">
      <c r="A330" s="4"/>
      <c r="B330" s="2"/>
      <c r="C330" s="4"/>
      <c r="D330" s="2"/>
      <c r="E330" s="2"/>
      <c r="F330" s="51"/>
      <c r="G330" s="2"/>
      <c r="H330" s="2"/>
      <c r="I330" s="2"/>
      <c r="J330" s="2"/>
      <c r="K330" s="2"/>
      <c r="L330" s="2"/>
      <c r="M330" s="4"/>
    </row>
    <row r="331" spans="1:13" s="9" customFormat="1" x14ac:dyDescent="0.2">
      <c r="A331" s="4"/>
      <c r="B331" s="2"/>
      <c r="C331" s="4"/>
      <c r="D331" s="2"/>
      <c r="E331" s="2"/>
      <c r="F331" s="51"/>
      <c r="G331" s="2"/>
      <c r="H331" s="2"/>
      <c r="I331" s="2"/>
      <c r="J331" s="2"/>
      <c r="K331" s="2"/>
      <c r="L331" s="2"/>
      <c r="M331" s="4"/>
    </row>
    <row r="332" spans="1:13" s="9" customFormat="1" x14ac:dyDescent="0.2">
      <c r="A332" s="4"/>
      <c r="B332" s="2"/>
      <c r="C332" s="4"/>
      <c r="D332" s="2"/>
      <c r="E332" s="2"/>
      <c r="F332" s="51"/>
      <c r="G332" s="2"/>
      <c r="H332" s="2"/>
      <c r="I332" s="2"/>
      <c r="J332" s="2"/>
      <c r="K332" s="2"/>
      <c r="L332" s="2"/>
      <c r="M332" s="4"/>
    </row>
    <row r="333" spans="1:13" s="9" customFormat="1" x14ac:dyDescent="0.2">
      <c r="A333" s="4"/>
      <c r="B333" s="2"/>
      <c r="C333" s="4"/>
      <c r="D333" s="2"/>
      <c r="E333" s="2"/>
      <c r="F333" s="51"/>
      <c r="G333" s="2"/>
      <c r="H333" s="2"/>
      <c r="I333" s="2"/>
      <c r="J333" s="2"/>
      <c r="K333" s="2"/>
      <c r="L333" s="2"/>
      <c r="M333" s="4"/>
    </row>
    <row r="334" spans="1:13" s="9" customFormat="1" x14ac:dyDescent="0.2">
      <c r="A334" s="4"/>
      <c r="B334" s="2"/>
      <c r="C334" s="4"/>
      <c r="D334" s="2"/>
      <c r="E334" s="2"/>
      <c r="F334" s="51"/>
      <c r="G334" s="2"/>
      <c r="H334" s="2"/>
      <c r="I334" s="2"/>
      <c r="J334" s="2"/>
      <c r="K334" s="2"/>
      <c r="L334" s="2"/>
      <c r="M334" s="4"/>
    </row>
    <row r="335" spans="1:13" s="9" customFormat="1" x14ac:dyDescent="0.2">
      <c r="A335" s="4"/>
      <c r="B335" s="2"/>
      <c r="C335" s="4"/>
      <c r="D335" s="2"/>
      <c r="E335" s="2"/>
      <c r="F335" s="51"/>
      <c r="G335" s="2"/>
      <c r="H335" s="2"/>
      <c r="I335" s="2"/>
      <c r="J335" s="2"/>
      <c r="K335" s="2"/>
      <c r="L335" s="2"/>
      <c r="M335" s="4"/>
    </row>
    <row r="336" spans="1:13" s="9" customFormat="1" x14ac:dyDescent="0.2">
      <c r="A336" s="4"/>
      <c r="B336" s="2"/>
      <c r="C336" s="4"/>
      <c r="D336" s="2"/>
      <c r="E336" s="2"/>
      <c r="F336" s="51"/>
      <c r="G336" s="2"/>
      <c r="H336" s="2"/>
      <c r="I336" s="2"/>
      <c r="J336" s="2"/>
      <c r="K336" s="2"/>
      <c r="L336" s="2"/>
      <c r="M336" s="4"/>
    </row>
    <row r="337" spans="1:13" s="9" customFormat="1" x14ac:dyDescent="0.2">
      <c r="A337" s="4"/>
      <c r="B337" s="2"/>
      <c r="C337" s="4"/>
      <c r="D337" s="2"/>
      <c r="E337" s="2"/>
      <c r="F337" s="51"/>
      <c r="G337" s="2"/>
      <c r="H337" s="2"/>
      <c r="I337" s="2"/>
      <c r="J337" s="2"/>
      <c r="K337" s="2"/>
      <c r="L337" s="2"/>
      <c r="M337" s="4"/>
    </row>
    <row r="338" spans="1:13" s="9" customFormat="1" x14ac:dyDescent="0.2">
      <c r="A338" s="4"/>
      <c r="B338" s="2"/>
      <c r="C338" s="4"/>
      <c r="D338" s="2"/>
      <c r="E338" s="2"/>
      <c r="F338" s="51"/>
      <c r="G338" s="2"/>
      <c r="H338" s="2"/>
      <c r="I338" s="2"/>
      <c r="J338" s="2"/>
      <c r="K338" s="2"/>
      <c r="L338" s="2"/>
      <c r="M338" s="4"/>
    </row>
    <row r="339" spans="1:13" s="9" customFormat="1" x14ac:dyDescent="0.2">
      <c r="A339" s="4"/>
      <c r="B339" s="2"/>
      <c r="C339" s="4"/>
      <c r="D339" s="2"/>
      <c r="E339" s="2"/>
      <c r="F339" s="51"/>
      <c r="G339" s="2"/>
      <c r="H339" s="2"/>
      <c r="I339" s="2"/>
      <c r="J339" s="2"/>
      <c r="K339" s="2"/>
      <c r="L339" s="2"/>
      <c r="M339" s="4"/>
    </row>
    <row r="340" spans="1:13" s="9" customFormat="1" x14ac:dyDescent="0.2">
      <c r="A340" s="4"/>
      <c r="B340" s="2"/>
      <c r="C340" s="4"/>
      <c r="D340" s="2"/>
      <c r="E340" s="2"/>
      <c r="F340" s="51"/>
      <c r="G340" s="2"/>
      <c r="H340" s="2"/>
      <c r="I340" s="2"/>
      <c r="J340" s="2"/>
      <c r="K340" s="2"/>
      <c r="L340" s="2"/>
      <c r="M340" s="4"/>
    </row>
    <row r="341" spans="1:13" s="9" customFormat="1" x14ac:dyDescent="0.2">
      <c r="A341" s="4"/>
      <c r="B341" s="2"/>
      <c r="C341" s="4"/>
      <c r="D341" s="2"/>
      <c r="E341" s="2"/>
      <c r="F341" s="51"/>
      <c r="G341" s="2"/>
      <c r="H341" s="2"/>
      <c r="I341" s="2"/>
      <c r="J341" s="2"/>
      <c r="K341" s="2"/>
      <c r="L341" s="2"/>
      <c r="M341" s="4"/>
    </row>
    <row r="342" spans="1:13" s="9" customFormat="1" x14ac:dyDescent="0.2">
      <c r="A342" s="4"/>
      <c r="B342" s="2"/>
      <c r="C342" s="4"/>
      <c r="D342" s="2"/>
      <c r="E342" s="2"/>
      <c r="F342" s="51"/>
      <c r="G342" s="2"/>
      <c r="H342" s="2"/>
      <c r="I342" s="2"/>
      <c r="J342" s="2"/>
      <c r="K342" s="2"/>
      <c r="L342" s="2"/>
      <c r="M342" s="4"/>
    </row>
    <row r="343" spans="1:13" s="9" customFormat="1" x14ac:dyDescent="0.2">
      <c r="A343" s="4"/>
      <c r="B343" s="2"/>
      <c r="C343" s="4"/>
      <c r="D343" s="2"/>
      <c r="E343" s="2"/>
      <c r="F343" s="51"/>
      <c r="G343" s="2"/>
      <c r="H343" s="2"/>
      <c r="I343" s="2"/>
      <c r="J343" s="2"/>
      <c r="K343" s="2"/>
      <c r="L343" s="2"/>
      <c r="M343" s="4"/>
    </row>
    <row r="344" spans="1:13" s="9" customFormat="1" x14ac:dyDescent="0.2">
      <c r="A344" s="4"/>
      <c r="B344" s="2"/>
      <c r="C344" s="4"/>
      <c r="D344" s="2"/>
      <c r="E344" s="2"/>
      <c r="F344" s="51"/>
      <c r="G344" s="2"/>
      <c r="H344" s="2"/>
      <c r="I344" s="2"/>
      <c r="J344" s="2"/>
      <c r="K344" s="2"/>
      <c r="L344" s="2"/>
      <c r="M344" s="4"/>
    </row>
    <row r="345" spans="1:13" s="9" customFormat="1" x14ac:dyDescent="0.2">
      <c r="A345" s="4"/>
      <c r="B345" s="2"/>
      <c r="C345" s="4"/>
      <c r="D345" s="2"/>
      <c r="E345" s="2"/>
      <c r="F345" s="51"/>
      <c r="G345" s="2"/>
      <c r="H345" s="2"/>
      <c r="I345" s="2"/>
      <c r="J345" s="2"/>
      <c r="K345" s="2"/>
      <c r="L345" s="2"/>
      <c r="M345" s="4"/>
    </row>
    <row r="346" spans="1:13" s="9" customFormat="1" x14ac:dyDescent="0.2">
      <c r="A346" s="4"/>
      <c r="B346" s="2"/>
      <c r="C346" s="4"/>
      <c r="D346" s="2"/>
      <c r="E346" s="2"/>
      <c r="F346" s="51"/>
      <c r="G346" s="2"/>
      <c r="H346" s="2"/>
      <c r="I346" s="2"/>
      <c r="J346" s="2"/>
      <c r="K346" s="2"/>
      <c r="L346" s="2"/>
      <c r="M346" s="4"/>
    </row>
    <row r="347" spans="1:13" s="9" customFormat="1" x14ac:dyDescent="0.2">
      <c r="A347" s="4"/>
      <c r="B347" s="2"/>
      <c r="C347" s="4"/>
      <c r="D347" s="2"/>
      <c r="E347" s="2"/>
      <c r="F347" s="51"/>
      <c r="G347" s="2"/>
      <c r="H347" s="2"/>
      <c r="I347" s="2"/>
      <c r="J347" s="2"/>
      <c r="K347" s="2"/>
      <c r="L347" s="2"/>
      <c r="M347" s="4"/>
    </row>
    <row r="348" spans="1:13" s="9" customFormat="1" x14ac:dyDescent="0.2">
      <c r="A348" s="4"/>
      <c r="B348" s="2"/>
      <c r="C348" s="4"/>
      <c r="D348" s="2"/>
      <c r="E348" s="2"/>
      <c r="F348" s="51"/>
      <c r="G348" s="2"/>
      <c r="H348" s="2"/>
      <c r="I348" s="2"/>
      <c r="J348" s="2"/>
      <c r="K348" s="2"/>
      <c r="L348" s="2"/>
      <c r="M348" s="4"/>
    </row>
    <row r="349" spans="1:13" s="9" customFormat="1" x14ac:dyDescent="0.2">
      <c r="A349" s="4"/>
      <c r="B349" s="2"/>
      <c r="C349" s="4"/>
      <c r="D349" s="2"/>
      <c r="E349" s="2"/>
      <c r="F349" s="51"/>
      <c r="G349" s="2"/>
      <c r="H349" s="2"/>
      <c r="I349" s="2"/>
      <c r="J349" s="2"/>
      <c r="K349" s="2"/>
      <c r="L349" s="2"/>
      <c r="M349" s="4"/>
    </row>
    <row r="350" spans="1:13" s="9" customFormat="1" x14ac:dyDescent="0.2">
      <c r="A350" s="4"/>
      <c r="B350" s="2"/>
      <c r="C350" s="4"/>
      <c r="D350" s="2"/>
      <c r="E350" s="2"/>
      <c r="F350" s="51"/>
      <c r="G350" s="2"/>
      <c r="H350" s="2"/>
      <c r="I350" s="2"/>
      <c r="J350" s="2"/>
      <c r="K350" s="2"/>
      <c r="L350" s="2"/>
      <c r="M350" s="4"/>
    </row>
    <row r="351" spans="1:13" s="9" customFormat="1" x14ac:dyDescent="0.2">
      <c r="A351" s="4"/>
      <c r="B351" s="2"/>
      <c r="C351" s="4"/>
      <c r="D351" s="2"/>
      <c r="E351" s="2"/>
      <c r="F351" s="51"/>
      <c r="G351" s="2"/>
      <c r="H351" s="2"/>
      <c r="I351" s="2"/>
      <c r="J351" s="2"/>
      <c r="K351" s="2"/>
      <c r="L351" s="2"/>
      <c r="M351" s="4"/>
    </row>
    <row r="352" spans="1:13" s="9" customFormat="1" x14ac:dyDescent="0.2">
      <c r="A352" s="4"/>
      <c r="B352" s="2"/>
      <c r="C352" s="4"/>
      <c r="D352" s="2"/>
      <c r="E352" s="2"/>
      <c r="F352" s="51"/>
      <c r="G352" s="2"/>
      <c r="H352" s="2"/>
      <c r="I352" s="2"/>
      <c r="J352" s="2"/>
      <c r="K352" s="2"/>
      <c r="L352" s="2"/>
      <c r="M352" s="4"/>
    </row>
    <row r="353" spans="1:13" s="9" customFormat="1" x14ac:dyDescent="0.2">
      <c r="A353" s="4"/>
      <c r="B353" s="2"/>
      <c r="C353" s="4"/>
      <c r="D353" s="2"/>
      <c r="E353" s="2"/>
      <c r="F353" s="51"/>
      <c r="G353" s="2"/>
      <c r="H353" s="2"/>
      <c r="I353" s="2"/>
      <c r="J353" s="2"/>
      <c r="K353" s="2"/>
      <c r="L353" s="2"/>
      <c r="M353" s="4"/>
    </row>
    <row r="354" spans="1:13" s="9" customFormat="1" x14ac:dyDescent="0.2">
      <c r="A354" s="4"/>
      <c r="B354" s="2"/>
      <c r="C354" s="4"/>
      <c r="D354" s="2"/>
      <c r="E354" s="2"/>
      <c r="F354" s="51"/>
      <c r="G354" s="2"/>
      <c r="H354" s="2"/>
      <c r="I354" s="2"/>
      <c r="J354" s="2"/>
      <c r="K354" s="2"/>
      <c r="L354" s="2"/>
      <c r="M354" s="4"/>
    </row>
    <row r="355" spans="1:13" s="9" customFormat="1" x14ac:dyDescent="0.2">
      <c r="A355" s="4"/>
      <c r="B355" s="2"/>
      <c r="C355" s="4"/>
      <c r="D355" s="2"/>
      <c r="E355" s="2"/>
      <c r="F355" s="51"/>
      <c r="G355" s="2"/>
      <c r="H355" s="2"/>
      <c r="I355" s="2"/>
      <c r="J355" s="2"/>
      <c r="K355" s="2"/>
      <c r="L355" s="2"/>
      <c r="M355" s="4"/>
    </row>
    <row r="356" spans="1:13" s="9" customFormat="1" x14ac:dyDescent="0.2">
      <c r="A356" s="4"/>
      <c r="B356" s="2"/>
      <c r="C356" s="4"/>
      <c r="D356" s="2"/>
      <c r="E356" s="2"/>
      <c r="F356" s="51"/>
      <c r="G356" s="2"/>
      <c r="H356" s="2"/>
      <c r="I356" s="2"/>
      <c r="J356" s="2"/>
      <c r="K356" s="2"/>
      <c r="L356" s="2"/>
      <c r="M356" s="4"/>
    </row>
    <row r="357" spans="1:13" s="9" customFormat="1" x14ac:dyDescent="0.2">
      <c r="A357" s="4"/>
      <c r="B357" s="2"/>
      <c r="C357" s="4"/>
      <c r="D357" s="2"/>
      <c r="E357" s="2"/>
      <c r="F357" s="51"/>
      <c r="G357" s="2"/>
      <c r="H357" s="2"/>
      <c r="I357" s="2"/>
      <c r="J357" s="2"/>
      <c r="K357" s="2"/>
      <c r="L357" s="2"/>
      <c r="M357" s="4"/>
    </row>
    <row r="358" spans="1:13" s="9" customFormat="1" x14ac:dyDescent="0.2">
      <c r="A358" s="4"/>
      <c r="B358" s="2"/>
      <c r="C358" s="4"/>
      <c r="D358" s="2"/>
      <c r="E358" s="2"/>
      <c r="F358" s="51"/>
      <c r="G358" s="2"/>
      <c r="H358" s="2"/>
      <c r="I358" s="2"/>
      <c r="J358" s="2"/>
      <c r="K358" s="2"/>
      <c r="L358" s="2"/>
      <c r="M358" s="4"/>
    </row>
    <row r="359" spans="1:13" s="9" customFormat="1" x14ac:dyDescent="0.2">
      <c r="A359" s="4"/>
      <c r="B359" s="2"/>
      <c r="C359" s="4"/>
      <c r="D359" s="2"/>
      <c r="E359" s="2"/>
      <c r="F359" s="51"/>
      <c r="G359" s="2"/>
      <c r="H359" s="2"/>
      <c r="I359" s="2"/>
      <c r="J359" s="2"/>
      <c r="K359" s="2"/>
      <c r="L359" s="2"/>
      <c r="M359" s="4"/>
    </row>
    <row r="360" spans="1:13" s="9" customFormat="1" x14ac:dyDescent="0.2">
      <c r="A360" s="4"/>
      <c r="B360" s="2"/>
      <c r="C360" s="4"/>
      <c r="D360" s="2"/>
      <c r="E360" s="2"/>
      <c r="F360" s="51"/>
      <c r="G360" s="2"/>
      <c r="H360" s="2"/>
      <c r="I360" s="2"/>
      <c r="J360" s="2"/>
      <c r="K360" s="2"/>
      <c r="L360" s="2"/>
      <c r="M360" s="4"/>
    </row>
    <row r="361" spans="1:13" s="9" customFormat="1" x14ac:dyDescent="0.2">
      <c r="A361" s="4"/>
      <c r="B361" s="2"/>
      <c r="C361" s="4"/>
      <c r="D361" s="2"/>
      <c r="E361" s="2"/>
      <c r="F361" s="51"/>
      <c r="G361" s="2"/>
      <c r="H361" s="2"/>
      <c r="I361" s="2"/>
      <c r="J361" s="2"/>
      <c r="K361" s="2"/>
      <c r="L361" s="2"/>
      <c r="M361" s="4"/>
    </row>
    <row r="362" spans="1:13" s="9" customFormat="1" x14ac:dyDescent="0.2">
      <c r="A362" s="4"/>
      <c r="B362" s="2"/>
      <c r="C362" s="4"/>
      <c r="D362" s="2"/>
      <c r="E362" s="2"/>
      <c r="F362" s="51"/>
      <c r="G362" s="2"/>
      <c r="H362" s="2"/>
      <c r="I362" s="2"/>
      <c r="J362" s="2"/>
      <c r="K362" s="2"/>
      <c r="L362" s="2"/>
      <c r="M362" s="4"/>
    </row>
    <row r="363" spans="1:13" s="9" customFormat="1" x14ac:dyDescent="0.2">
      <c r="A363" s="4"/>
      <c r="B363" s="2"/>
      <c r="C363" s="4"/>
      <c r="D363" s="2"/>
      <c r="E363" s="2"/>
      <c r="F363" s="51"/>
      <c r="G363" s="2"/>
      <c r="H363" s="2"/>
      <c r="I363" s="2"/>
      <c r="J363" s="2"/>
      <c r="K363" s="2"/>
      <c r="L363" s="2"/>
      <c r="M363" s="4"/>
    </row>
    <row r="364" spans="1:13" s="9" customFormat="1" x14ac:dyDescent="0.2">
      <c r="A364" s="4"/>
      <c r="B364" s="2"/>
      <c r="C364" s="4"/>
      <c r="D364" s="2"/>
      <c r="E364" s="2"/>
      <c r="F364" s="51"/>
      <c r="G364" s="2"/>
      <c r="H364" s="2"/>
      <c r="I364" s="2"/>
      <c r="J364" s="2"/>
      <c r="K364" s="2"/>
      <c r="L364" s="2"/>
      <c r="M364" s="4"/>
    </row>
    <row r="365" spans="1:13" s="9" customFormat="1" x14ac:dyDescent="0.2">
      <c r="A365" s="4"/>
      <c r="B365" s="2"/>
      <c r="C365" s="4"/>
      <c r="D365" s="2"/>
      <c r="E365" s="2"/>
      <c r="F365" s="51"/>
      <c r="G365" s="2"/>
      <c r="H365" s="2"/>
      <c r="I365" s="2"/>
      <c r="J365" s="2"/>
      <c r="K365" s="2"/>
      <c r="L365" s="2"/>
      <c r="M365" s="4"/>
    </row>
    <row r="366" spans="1:13" s="9" customFormat="1" x14ac:dyDescent="0.2">
      <c r="A366" s="4"/>
      <c r="B366" s="2"/>
      <c r="C366" s="4"/>
      <c r="D366" s="2"/>
      <c r="E366" s="2"/>
      <c r="F366" s="51"/>
      <c r="G366" s="2"/>
      <c r="H366" s="2"/>
      <c r="I366" s="2"/>
      <c r="J366" s="2"/>
      <c r="K366" s="2"/>
      <c r="L366" s="2"/>
      <c r="M366" s="4"/>
    </row>
    <row r="367" spans="1:13" s="9" customFormat="1" x14ac:dyDescent="0.2">
      <c r="A367" s="4"/>
      <c r="B367" s="2"/>
      <c r="C367" s="4"/>
      <c r="D367" s="2"/>
      <c r="E367" s="2"/>
      <c r="F367" s="51"/>
      <c r="G367" s="2"/>
      <c r="H367" s="2"/>
      <c r="I367" s="2"/>
      <c r="J367" s="2"/>
      <c r="K367" s="2"/>
      <c r="L367" s="2"/>
      <c r="M367" s="4"/>
    </row>
    <row r="368" spans="1:13" s="9" customFormat="1" x14ac:dyDescent="0.2">
      <c r="A368" s="4"/>
      <c r="B368" s="2"/>
      <c r="C368" s="4"/>
      <c r="D368" s="2"/>
      <c r="E368" s="2"/>
      <c r="F368" s="51"/>
      <c r="G368" s="2"/>
      <c r="H368" s="2"/>
      <c r="I368" s="2"/>
      <c r="J368" s="2"/>
      <c r="K368" s="2"/>
      <c r="L368" s="2"/>
      <c r="M368" s="4"/>
    </row>
    <row r="369" spans="1:13" s="9" customFormat="1" x14ac:dyDescent="0.2">
      <c r="A369" s="4"/>
      <c r="B369" s="2"/>
      <c r="C369" s="4"/>
      <c r="D369" s="2"/>
      <c r="E369" s="2"/>
      <c r="F369" s="51"/>
      <c r="G369" s="2"/>
      <c r="H369" s="2"/>
      <c r="I369" s="2"/>
      <c r="J369" s="2"/>
      <c r="K369" s="2"/>
      <c r="L369" s="2"/>
      <c r="M369" s="4"/>
    </row>
    <row r="370" spans="1:13" s="9" customFormat="1" x14ac:dyDescent="0.2">
      <c r="A370" s="4"/>
      <c r="B370" s="2"/>
      <c r="C370" s="4"/>
      <c r="D370" s="2"/>
      <c r="E370" s="2"/>
      <c r="F370" s="51"/>
      <c r="G370" s="2"/>
      <c r="H370" s="2"/>
      <c r="I370" s="2"/>
      <c r="J370" s="2"/>
      <c r="K370" s="2"/>
      <c r="L370" s="2"/>
      <c r="M370" s="4"/>
    </row>
    <row r="371" spans="1:13" s="9" customFormat="1" x14ac:dyDescent="0.2">
      <c r="A371" s="4"/>
      <c r="B371" s="2"/>
      <c r="C371" s="4"/>
      <c r="D371" s="2"/>
      <c r="E371" s="2"/>
      <c r="F371" s="51"/>
      <c r="G371" s="2"/>
      <c r="H371" s="2"/>
      <c r="I371" s="2"/>
      <c r="J371" s="2"/>
      <c r="K371" s="2"/>
      <c r="L371" s="2"/>
      <c r="M371" s="4"/>
    </row>
    <row r="372" spans="1:13" s="9" customFormat="1" x14ac:dyDescent="0.2">
      <c r="A372" s="4"/>
      <c r="B372" s="2"/>
      <c r="C372" s="4"/>
      <c r="D372" s="2"/>
      <c r="E372" s="2"/>
      <c r="F372" s="51"/>
      <c r="G372" s="2"/>
      <c r="H372" s="2"/>
      <c r="I372" s="2"/>
      <c r="J372" s="2"/>
      <c r="K372" s="2"/>
      <c r="L372" s="2"/>
      <c r="M372" s="4"/>
    </row>
    <row r="373" spans="1:13" s="9" customFormat="1" x14ac:dyDescent="0.2">
      <c r="A373" s="4"/>
      <c r="B373" s="2"/>
      <c r="C373" s="4"/>
      <c r="D373" s="2"/>
      <c r="E373" s="2"/>
      <c r="F373" s="51"/>
      <c r="G373" s="2"/>
      <c r="H373" s="2"/>
      <c r="I373" s="2"/>
      <c r="J373" s="2"/>
      <c r="K373" s="2"/>
      <c r="L373" s="2"/>
      <c r="M373" s="4"/>
    </row>
    <row r="374" spans="1:13" s="9" customFormat="1" x14ac:dyDescent="0.2">
      <c r="A374" s="4"/>
      <c r="B374" s="2"/>
      <c r="C374" s="4"/>
      <c r="D374" s="2"/>
      <c r="E374" s="2"/>
      <c r="F374" s="51"/>
      <c r="G374" s="2"/>
      <c r="H374" s="2"/>
      <c r="I374" s="2"/>
      <c r="J374" s="2"/>
      <c r="K374" s="2"/>
      <c r="L374" s="2"/>
      <c r="M374" s="4"/>
    </row>
    <row r="375" spans="1:13" s="9" customFormat="1" x14ac:dyDescent="0.2">
      <c r="A375" s="4"/>
      <c r="B375" s="2"/>
      <c r="C375" s="4"/>
      <c r="D375" s="2"/>
      <c r="E375" s="2"/>
      <c r="F375" s="51"/>
      <c r="G375" s="2"/>
      <c r="H375" s="2"/>
      <c r="I375" s="2"/>
      <c r="J375" s="2"/>
      <c r="K375" s="2"/>
      <c r="L375" s="2"/>
      <c r="M375" s="4"/>
    </row>
    <row r="376" spans="1:13" s="9" customFormat="1" x14ac:dyDescent="0.2">
      <c r="A376" s="4"/>
      <c r="B376" s="2"/>
      <c r="C376" s="4"/>
      <c r="D376" s="2"/>
      <c r="E376" s="2"/>
      <c r="F376" s="51"/>
      <c r="G376" s="2"/>
      <c r="H376" s="2"/>
      <c r="I376" s="2"/>
      <c r="J376" s="2"/>
      <c r="K376" s="2"/>
      <c r="L376" s="2"/>
      <c r="M376" s="4"/>
    </row>
    <row r="377" spans="1:13" s="9" customFormat="1" x14ac:dyDescent="0.2">
      <c r="A377" s="4"/>
      <c r="B377" s="2"/>
      <c r="C377" s="4"/>
      <c r="D377" s="2"/>
      <c r="E377" s="2"/>
      <c r="F377" s="51"/>
      <c r="G377" s="2"/>
      <c r="H377" s="2"/>
      <c r="I377" s="2"/>
      <c r="J377" s="2"/>
      <c r="K377" s="2"/>
      <c r="L377" s="2"/>
      <c r="M377" s="4"/>
    </row>
    <row r="378" spans="1:13" s="9" customFormat="1" x14ac:dyDescent="0.2">
      <c r="A378" s="4"/>
      <c r="B378" s="2"/>
      <c r="C378" s="4"/>
      <c r="D378" s="2"/>
      <c r="E378" s="2"/>
      <c r="F378" s="51"/>
      <c r="G378" s="2"/>
      <c r="H378" s="2"/>
      <c r="I378" s="2"/>
      <c r="J378" s="2"/>
      <c r="K378" s="2"/>
      <c r="L378" s="2"/>
      <c r="M378" s="4"/>
    </row>
    <row r="379" spans="1:13" s="9" customFormat="1" x14ac:dyDescent="0.2">
      <c r="A379" s="4"/>
      <c r="B379" s="2"/>
      <c r="C379" s="4"/>
      <c r="D379" s="2"/>
      <c r="E379" s="2"/>
      <c r="F379" s="51"/>
      <c r="G379" s="2"/>
      <c r="H379" s="2"/>
      <c r="I379" s="2"/>
      <c r="J379" s="2"/>
      <c r="K379" s="2"/>
      <c r="L379" s="2"/>
      <c r="M379" s="4"/>
    </row>
    <row r="380" spans="1:13" s="9" customFormat="1" x14ac:dyDescent="0.2">
      <c r="A380" s="4"/>
      <c r="B380" s="2"/>
      <c r="C380" s="4"/>
      <c r="D380" s="2"/>
      <c r="E380" s="2"/>
      <c r="F380" s="51"/>
      <c r="G380" s="2"/>
      <c r="H380" s="2"/>
      <c r="I380" s="2"/>
      <c r="J380" s="2"/>
      <c r="K380" s="2"/>
      <c r="L380" s="2"/>
      <c r="M380" s="4"/>
    </row>
    <row r="381" spans="1:13" s="9" customFormat="1" x14ac:dyDescent="0.2">
      <c r="A381" s="4"/>
      <c r="B381" s="2"/>
      <c r="C381" s="4"/>
      <c r="D381" s="2"/>
      <c r="E381" s="2"/>
      <c r="F381" s="51"/>
      <c r="G381" s="2"/>
      <c r="H381" s="2"/>
      <c r="I381" s="2"/>
      <c r="J381" s="2"/>
      <c r="K381" s="2"/>
      <c r="L381" s="2"/>
      <c r="M381" s="4"/>
    </row>
    <row r="382" spans="1:13" s="9" customFormat="1" x14ac:dyDescent="0.2">
      <c r="A382" s="4"/>
      <c r="B382" s="2"/>
      <c r="C382" s="4"/>
      <c r="D382" s="2"/>
      <c r="E382" s="2"/>
      <c r="F382" s="51"/>
      <c r="G382" s="2"/>
      <c r="H382" s="2"/>
      <c r="I382" s="2"/>
      <c r="J382" s="2"/>
      <c r="K382" s="2"/>
      <c r="L382" s="2"/>
      <c r="M382" s="4"/>
    </row>
    <row r="383" spans="1:13" s="9" customFormat="1" x14ac:dyDescent="0.2">
      <c r="A383" s="4"/>
      <c r="B383" s="2"/>
      <c r="C383" s="4"/>
      <c r="D383" s="2"/>
      <c r="E383" s="2"/>
      <c r="F383" s="51"/>
      <c r="G383" s="2"/>
      <c r="H383" s="2"/>
      <c r="I383" s="2"/>
      <c r="J383" s="2"/>
      <c r="K383" s="2"/>
      <c r="L383" s="2"/>
      <c r="M383" s="4"/>
    </row>
    <row r="384" spans="1:13" s="9" customFormat="1" x14ac:dyDescent="0.2">
      <c r="A384" s="4"/>
      <c r="B384" s="2"/>
      <c r="C384" s="4"/>
      <c r="D384" s="2"/>
      <c r="E384" s="2"/>
      <c r="F384" s="51"/>
      <c r="G384" s="2"/>
      <c r="H384" s="2"/>
      <c r="I384" s="2"/>
      <c r="J384" s="2"/>
      <c r="K384" s="2"/>
      <c r="L384" s="2"/>
      <c r="M384" s="4"/>
    </row>
    <row r="385" spans="1:13" s="9" customFormat="1" x14ac:dyDescent="0.2">
      <c r="A385" s="4"/>
      <c r="B385" s="2"/>
      <c r="C385" s="4"/>
      <c r="D385" s="2"/>
      <c r="E385" s="2"/>
      <c r="F385" s="51"/>
      <c r="G385" s="2"/>
      <c r="H385" s="2"/>
      <c r="I385" s="2"/>
      <c r="J385" s="2"/>
      <c r="K385" s="2"/>
      <c r="L385" s="2"/>
      <c r="M385" s="4"/>
    </row>
    <row r="386" spans="1:13" s="9" customFormat="1" x14ac:dyDescent="0.2">
      <c r="A386" s="4"/>
      <c r="B386" s="2"/>
      <c r="C386" s="4"/>
      <c r="D386" s="2"/>
      <c r="E386" s="2"/>
      <c r="F386" s="51"/>
      <c r="G386" s="2"/>
      <c r="H386" s="2"/>
      <c r="I386" s="2"/>
      <c r="J386" s="2"/>
      <c r="K386" s="2"/>
      <c r="L386" s="2"/>
      <c r="M386" s="4"/>
    </row>
    <row r="387" spans="1:13" s="9" customFormat="1" x14ac:dyDescent="0.2">
      <c r="A387" s="4"/>
      <c r="B387" s="2"/>
      <c r="C387" s="4"/>
      <c r="D387" s="2"/>
      <c r="E387" s="2"/>
      <c r="F387" s="51"/>
      <c r="G387" s="2"/>
      <c r="H387" s="2"/>
      <c r="I387" s="2"/>
      <c r="J387" s="2"/>
      <c r="K387" s="2"/>
      <c r="L387" s="2"/>
      <c r="M387" s="4"/>
    </row>
    <row r="388" spans="1:13" s="9" customFormat="1" x14ac:dyDescent="0.2">
      <c r="A388" s="4"/>
      <c r="B388" s="2"/>
      <c r="C388" s="4"/>
      <c r="D388" s="2"/>
      <c r="E388" s="2"/>
      <c r="F388" s="51"/>
      <c r="G388" s="2"/>
      <c r="H388" s="2"/>
      <c r="I388" s="2"/>
      <c r="J388" s="2"/>
      <c r="K388" s="2"/>
      <c r="L388" s="2"/>
      <c r="M388" s="4"/>
    </row>
    <row r="389" spans="1:13" s="9" customFormat="1" x14ac:dyDescent="0.2">
      <c r="A389" s="4"/>
      <c r="B389" s="2"/>
      <c r="C389" s="4"/>
      <c r="D389" s="2"/>
      <c r="E389" s="2"/>
      <c r="F389" s="51"/>
      <c r="G389" s="2"/>
      <c r="H389" s="2"/>
      <c r="I389" s="2"/>
      <c r="J389" s="2"/>
      <c r="K389" s="2"/>
      <c r="L389" s="2"/>
      <c r="M389" s="4"/>
    </row>
    <row r="390" spans="1:13" s="9" customFormat="1" x14ac:dyDescent="0.2">
      <c r="A390" s="4"/>
      <c r="B390" s="2"/>
      <c r="C390" s="4"/>
      <c r="D390" s="2"/>
      <c r="E390" s="2"/>
      <c r="F390" s="51"/>
      <c r="G390" s="2"/>
      <c r="H390" s="2"/>
      <c r="I390" s="2"/>
      <c r="J390" s="2"/>
      <c r="K390" s="2"/>
      <c r="L390" s="2"/>
      <c r="M390" s="4"/>
    </row>
    <row r="391" spans="1:13" s="9" customFormat="1" x14ac:dyDescent="0.2">
      <c r="A391" s="4"/>
      <c r="B391" s="2"/>
      <c r="C391" s="4"/>
      <c r="D391" s="2"/>
      <c r="E391" s="2"/>
      <c r="F391" s="51"/>
      <c r="G391" s="2"/>
      <c r="H391" s="2"/>
      <c r="I391" s="2"/>
      <c r="J391" s="2"/>
      <c r="K391" s="2"/>
      <c r="L391" s="2"/>
      <c r="M391" s="4"/>
    </row>
    <row r="392" spans="1:13" s="9" customFormat="1" x14ac:dyDescent="0.2">
      <c r="A392" s="4"/>
      <c r="B392" s="2"/>
      <c r="C392" s="4"/>
      <c r="D392" s="2"/>
      <c r="E392" s="2"/>
      <c r="F392" s="51"/>
      <c r="G392" s="2"/>
      <c r="H392" s="2"/>
      <c r="I392" s="2"/>
      <c r="J392" s="2"/>
      <c r="K392" s="2"/>
      <c r="L392" s="2"/>
      <c r="M392" s="4"/>
    </row>
    <row r="393" spans="1:13" s="9" customFormat="1" x14ac:dyDescent="0.2">
      <c r="A393" s="4"/>
      <c r="B393" s="2"/>
      <c r="C393" s="4"/>
      <c r="D393" s="2"/>
      <c r="E393" s="2"/>
      <c r="F393" s="51"/>
      <c r="G393" s="2"/>
      <c r="H393" s="2"/>
      <c r="I393" s="2"/>
      <c r="J393" s="2"/>
      <c r="K393" s="2"/>
      <c r="L393" s="2"/>
      <c r="M393" s="4"/>
    </row>
    <row r="394" spans="1:13" s="9" customFormat="1" x14ac:dyDescent="0.2">
      <c r="A394" s="4"/>
      <c r="B394" s="2"/>
      <c r="C394" s="4"/>
      <c r="D394" s="2"/>
      <c r="E394" s="2"/>
      <c r="F394" s="51"/>
      <c r="G394" s="2"/>
      <c r="H394" s="2"/>
      <c r="I394" s="2"/>
      <c r="J394" s="2"/>
      <c r="K394" s="2"/>
      <c r="L394" s="2"/>
      <c r="M394" s="4"/>
    </row>
    <row r="395" spans="1:13" s="9" customFormat="1" x14ac:dyDescent="0.2">
      <c r="A395" s="4"/>
      <c r="B395" s="2"/>
      <c r="C395" s="4"/>
      <c r="D395" s="2"/>
      <c r="E395" s="2"/>
      <c r="F395" s="51"/>
      <c r="G395" s="2"/>
      <c r="H395" s="2"/>
      <c r="I395" s="2"/>
      <c r="J395" s="2"/>
      <c r="K395" s="2"/>
      <c r="L395" s="2"/>
      <c r="M395" s="4"/>
    </row>
    <row r="396" spans="1:13" s="9" customFormat="1" x14ac:dyDescent="0.2">
      <c r="A396" s="4"/>
      <c r="B396" s="2"/>
      <c r="C396" s="4"/>
      <c r="D396" s="2"/>
      <c r="E396" s="2"/>
      <c r="F396" s="51"/>
      <c r="G396" s="2"/>
      <c r="H396" s="2"/>
      <c r="I396" s="2"/>
      <c r="J396" s="2"/>
      <c r="K396" s="2"/>
      <c r="L396" s="2"/>
      <c r="M396" s="4"/>
    </row>
    <row r="397" spans="1:13" s="9" customFormat="1" x14ac:dyDescent="0.2">
      <c r="A397" s="4"/>
      <c r="B397" s="2"/>
      <c r="C397" s="4"/>
      <c r="D397" s="2"/>
      <c r="E397" s="2"/>
      <c r="F397" s="51"/>
      <c r="G397" s="2"/>
      <c r="H397" s="2"/>
      <c r="I397" s="2"/>
      <c r="J397" s="2"/>
      <c r="K397" s="2"/>
      <c r="L397" s="2"/>
      <c r="M397" s="4"/>
    </row>
    <row r="398" spans="1:13" s="9" customFormat="1" x14ac:dyDescent="0.2">
      <c r="A398" s="4"/>
      <c r="B398" s="2"/>
      <c r="C398" s="4"/>
      <c r="D398" s="2"/>
      <c r="E398" s="2"/>
      <c r="F398" s="51"/>
      <c r="G398" s="2"/>
      <c r="H398" s="2"/>
      <c r="I398" s="2"/>
      <c r="J398" s="2"/>
      <c r="K398" s="2"/>
      <c r="L398" s="2"/>
      <c r="M398" s="4"/>
    </row>
    <row r="399" spans="1:13" s="9" customFormat="1" x14ac:dyDescent="0.2">
      <c r="A399" s="4"/>
      <c r="B399" s="2"/>
      <c r="C399" s="4"/>
      <c r="D399" s="2"/>
      <c r="E399" s="2"/>
      <c r="F399" s="51"/>
      <c r="G399" s="2"/>
      <c r="H399" s="2"/>
      <c r="I399" s="2"/>
      <c r="J399" s="2"/>
      <c r="K399" s="2"/>
      <c r="L399" s="2"/>
      <c r="M399" s="4"/>
    </row>
    <row r="400" spans="1:13" s="9" customFormat="1" x14ac:dyDescent="0.2">
      <c r="A400" s="4"/>
      <c r="B400" s="2"/>
      <c r="C400" s="4"/>
      <c r="D400" s="2"/>
      <c r="E400" s="2"/>
      <c r="F400" s="51"/>
      <c r="G400" s="2"/>
      <c r="H400" s="2"/>
      <c r="I400" s="2"/>
      <c r="J400" s="2"/>
      <c r="K400" s="2"/>
      <c r="L400" s="2"/>
      <c r="M400" s="4"/>
    </row>
    <row r="401" spans="1:13" s="9" customFormat="1" x14ac:dyDescent="0.2">
      <c r="A401" s="4"/>
      <c r="B401" s="2"/>
      <c r="C401" s="4"/>
      <c r="D401" s="2"/>
      <c r="E401" s="2"/>
      <c r="F401" s="51"/>
      <c r="G401" s="2"/>
      <c r="H401" s="2"/>
      <c r="I401" s="2"/>
      <c r="J401" s="2"/>
      <c r="K401" s="2"/>
      <c r="L401" s="2"/>
      <c r="M401" s="4"/>
    </row>
    <row r="402" spans="1:13" s="9" customFormat="1" x14ac:dyDescent="0.2">
      <c r="A402" s="4"/>
      <c r="B402" s="2"/>
      <c r="C402" s="4"/>
      <c r="D402" s="2"/>
      <c r="E402" s="2"/>
      <c r="F402" s="51"/>
      <c r="G402" s="2"/>
      <c r="H402" s="2"/>
      <c r="I402" s="2"/>
      <c r="J402" s="2"/>
      <c r="K402" s="2"/>
      <c r="L402" s="2"/>
      <c r="M402" s="4"/>
    </row>
    <row r="403" spans="1:13" s="9" customFormat="1" x14ac:dyDescent="0.2">
      <c r="A403" s="4"/>
      <c r="B403" s="2"/>
      <c r="C403" s="4"/>
      <c r="D403" s="2"/>
      <c r="E403" s="2"/>
      <c r="F403" s="51"/>
      <c r="G403" s="2"/>
      <c r="H403" s="2"/>
      <c r="I403" s="2"/>
      <c r="J403" s="2"/>
      <c r="K403" s="2"/>
      <c r="L403" s="2"/>
      <c r="M403" s="4"/>
    </row>
    <row r="404" spans="1:13" s="9" customFormat="1" x14ac:dyDescent="0.2">
      <c r="A404" s="4"/>
      <c r="B404" s="2"/>
      <c r="C404" s="4"/>
      <c r="D404" s="2"/>
      <c r="E404" s="2"/>
      <c r="F404" s="51"/>
      <c r="G404" s="2"/>
      <c r="H404" s="2"/>
      <c r="I404" s="2"/>
      <c r="J404" s="2"/>
      <c r="K404" s="2"/>
      <c r="L404" s="2"/>
      <c r="M404" s="4"/>
    </row>
    <row r="405" spans="1:13" s="9" customFormat="1" x14ac:dyDescent="0.2">
      <c r="A405" s="4"/>
      <c r="B405" s="2"/>
      <c r="C405" s="4"/>
      <c r="D405" s="2"/>
      <c r="E405" s="2"/>
      <c r="F405" s="51"/>
      <c r="G405" s="2"/>
      <c r="H405" s="2"/>
      <c r="I405" s="2"/>
      <c r="J405" s="2"/>
      <c r="K405" s="2"/>
      <c r="L405" s="2"/>
      <c r="M405" s="4"/>
    </row>
    <row r="406" spans="1:13" s="9" customFormat="1" x14ac:dyDescent="0.2">
      <c r="A406" s="4"/>
      <c r="B406" s="2"/>
      <c r="C406" s="4"/>
      <c r="D406" s="2"/>
      <c r="E406" s="2"/>
      <c r="F406" s="51"/>
      <c r="G406" s="2"/>
      <c r="H406" s="2"/>
      <c r="I406" s="2"/>
      <c r="J406" s="2"/>
      <c r="K406" s="2"/>
      <c r="L406" s="2"/>
      <c r="M406" s="4"/>
    </row>
    <row r="407" spans="1:13" s="9" customFormat="1" x14ac:dyDescent="0.2">
      <c r="A407" s="4"/>
      <c r="B407" s="2"/>
      <c r="C407" s="4"/>
      <c r="D407" s="2"/>
      <c r="E407" s="2"/>
      <c r="F407" s="51"/>
      <c r="G407" s="2"/>
      <c r="H407" s="2"/>
      <c r="I407" s="2"/>
      <c r="J407" s="2"/>
      <c r="K407" s="2"/>
      <c r="L407" s="2"/>
      <c r="M407" s="4"/>
    </row>
    <row r="408" spans="1:13" s="9" customFormat="1" x14ac:dyDescent="0.2">
      <c r="A408" s="4"/>
      <c r="B408" s="2"/>
      <c r="C408" s="4"/>
      <c r="D408" s="2"/>
      <c r="E408" s="2"/>
      <c r="F408" s="51"/>
      <c r="G408" s="2"/>
      <c r="H408" s="2"/>
      <c r="I408" s="2"/>
      <c r="J408" s="2"/>
      <c r="K408" s="2"/>
      <c r="L408" s="2"/>
      <c r="M408" s="4"/>
    </row>
    <row r="409" spans="1:13" s="9" customFormat="1" x14ac:dyDescent="0.2">
      <c r="A409" s="4"/>
      <c r="B409" s="2"/>
      <c r="C409" s="4"/>
      <c r="D409" s="2"/>
      <c r="E409" s="2"/>
      <c r="F409" s="51"/>
      <c r="G409" s="2"/>
      <c r="H409" s="2"/>
      <c r="I409" s="2"/>
      <c r="J409" s="2"/>
      <c r="K409" s="2"/>
      <c r="L409" s="2"/>
      <c r="M409" s="4"/>
    </row>
    <row r="410" spans="1:13" s="9" customFormat="1" x14ac:dyDescent="0.2">
      <c r="A410" s="4"/>
      <c r="B410" s="2"/>
      <c r="C410" s="4"/>
      <c r="D410" s="2"/>
      <c r="E410" s="2"/>
      <c r="F410" s="51"/>
      <c r="G410" s="2"/>
      <c r="H410" s="2"/>
      <c r="I410" s="2"/>
      <c r="J410" s="2"/>
      <c r="K410" s="2"/>
      <c r="L410" s="2"/>
      <c r="M410" s="4"/>
    </row>
    <row r="411" spans="1:13" s="9" customFormat="1" x14ac:dyDescent="0.2">
      <c r="A411" s="4"/>
      <c r="B411" s="2"/>
      <c r="C411" s="4"/>
      <c r="D411" s="2"/>
      <c r="E411" s="2"/>
      <c r="F411" s="51"/>
      <c r="G411" s="2"/>
      <c r="H411" s="2"/>
      <c r="I411" s="2"/>
      <c r="J411" s="2"/>
      <c r="K411" s="2"/>
      <c r="L411" s="2"/>
      <c r="M411" s="4"/>
    </row>
    <row r="412" spans="1:13" s="9" customFormat="1" x14ac:dyDescent="0.2">
      <c r="A412" s="4"/>
      <c r="B412" s="2"/>
      <c r="C412" s="4"/>
      <c r="D412" s="2"/>
      <c r="E412" s="2"/>
      <c r="F412" s="51"/>
      <c r="G412" s="2"/>
      <c r="H412" s="2"/>
      <c r="I412" s="2"/>
      <c r="J412" s="2"/>
      <c r="K412" s="2"/>
      <c r="L412" s="2"/>
      <c r="M412" s="4"/>
    </row>
    <row r="413" spans="1:13" s="9" customFormat="1" x14ac:dyDescent="0.2">
      <c r="A413" s="4"/>
      <c r="B413" s="2"/>
      <c r="C413" s="4"/>
      <c r="D413" s="2"/>
      <c r="E413" s="2"/>
      <c r="F413" s="51"/>
      <c r="G413" s="2"/>
      <c r="H413" s="2"/>
      <c r="I413" s="2"/>
      <c r="J413" s="2"/>
      <c r="K413" s="2"/>
      <c r="L413" s="2"/>
      <c r="M413" s="4"/>
    </row>
    <row r="414" spans="1:13" s="9" customFormat="1" x14ac:dyDescent="0.2">
      <c r="A414" s="4"/>
      <c r="B414" s="2"/>
      <c r="C414" s="4"/>
      <c r="D414" s="2"/>
      <c r="E414" s="2"/>
      <c r="F414" s="51"/>
      <c r="G414" s="2"/>
      <c r="H414" s="2"/>
      <c r="I414" s="2"/>
      <c r="J414" s="2"/>
      <c r="K414" s="2"/>
      <c r="L414" s="2"/>
      <c r="M414" s="4"/>
    </row>
    <row r="415" spans="1:13" s="9" customFormat="1" x14ac:dyDescent="0.2">
      <c r="A415" s="4"/>
      <c r="B415" s="2"/>
      <c r="C415" s="4"/>
      <c r="D415" s="2"/>
      <c r="E415" s="2"/>
      <c r="F415" s="51"/>
      <c r="G415" s="2"/>
      <c r="H415" s="2"/>
      <c r="I415" s="2"/>
      <c r="J415" s="2"/>
      <c r="K415" s="2"/>
      <c r="L415" s="2"/>
      <c r="M415" s="4"/>
    </row>
    <row r="416" spans="1:13" s="9" customFormat="1" x14ac:dyDescent="0.2">
      <c r="A416" s="4"/>
      <c r="B416" s="2"/>
      <c r="C416" s="4"/>
      <c r="D416" s="2"/>
      <c r="E416" s="2"/>
      <c r="F416" s="51"/>
      <c r="G416" s="2"/>
      <c r="H416" s="2"/>
      <c r="I416" s="2"/>
      <c r="J416" s="2"/>
      <c r="K416" s="2"/>
      <c r="L416" s="2"/>
      <c r="M416" s="4"/>
    </row>
    <row r="417" spans="1:13" s="9" customFormat="1" x14ac:dyDescent="0.2">
      <c r="A417" s="4"/>
      <c r="B417" s="2"/>
      <c r="C417" s="4"/>
      <c r="D417" s="2"/>
      <c r="E417" s="2"/>
      <c r="F417" s="51"/>
      <c r="G417" s="2"/>
      <c r="H417" s="2"/>
      <c r="I417" s="2"/>
      <c r="J417" s="2"/>
      <c r="K417" s="2"/>
      <c r="L417" s="2"/>
      <c r="M417" s="4"/>
    </row>
    <row r="418" spans="1:13" s="9" customFormat="1" x14ac:dyDescent="0.2">
      <c r="A418" s="4"/>
      <c r="B418" s="2"/>
      <c r="C418" s="4"/>
      <c r="D418" s="2"/>
      <c r="E418" s="2"/>
      <c r="F418" s="51"/>
      <c r="G418" s="2"/>
      <c r="H418" s="2"/>
      <c r="I418" s="2"/>
      <c r="J418" s="2"/>
      <c r="K418" s="2"/>
      <c r="L418" s="2"/>
      <c r="M418" s="4"/>
    </row>
    <row r="419" spans="1:13" s="9" customFormat="1" x14ac:dyDescent="0.2">
      <c r="A419" s="4"/>
      <c r="B419" s="2"/>
      <c r="C419" s="4"/>
      <c r="D419" s="2"/>
      <c r="E419" s="2"/>
      <c r="F419" s="51"/>
      <c r="G419" s="2"/>
      <c r="H419" s="2"/>
      <c r="I419" s="2"/>
      <c r="J419" s="2"/>
      <c r="K419" s="2"/>
      <c r="L419" s="2"/>
      <c r="M419" s="4"/>
    </row>
    <row r="420" spans="1:13" s="9" customFormat="1" x14ac:dyDescent="0.2">
      <c r="A420" s="4"/>
      <c r="B420" s="2"/>
      <c r="C420" s="4"/>
      <c r="D420" s="2"/>
      <c r="E420" s="2"/>
      <c r="F420" s="51"/>
      <c r="G420" s="2"/>
      <c r="H420" s="2"/>
      <c r="I420" s="2"/>
      <c r="J420" s="2"/>
      <c r="K420" s="2"/>
      <c r="L420" s="2"/>
      <c r="M420" s="4"/>
    </row>
    <row r="421" spans="1:13" s="9" customFormat="1" x14ac:dyDescent="0.2">
      <c r="A421" s="4"/>
      <c r="B421" s="2"/>
      <c r="C421" s="4"/>
      <c r="D421" s="2"/>
      <c r="E421" s="2"/>
      <c r="F421" s="51"/>
      <c r="G421" s="2"/>
      <c r="H421" s="2"/>
      <c r="I421" s="2"/>
      <c r="J421" s="2"/>
      <c r="K421" s="2"/>
      <c r="L421" s="2"/>
      <c r="M421" s="4"/>
    </row>
    <row r="422" spans="1:13" s="9" customFormat="1" x14ac:dyDescent="0.2">
      <c r="A422" s="4"/>
      <c r="B422" s="2"/>
      <c r="C422" s="4"/>
      <c r="D422" s="2"/>
      <c r="E422" s="2"/>
      <c r="F422" s="51"/>
      <c r="G422" s="2"/>
      <c r="H422" s="2"/>
      <c r="I422" s="2"/>
      <c r="J422" s="2"/>
      <c r="K422" s="2"/>
      <c r="L422" s="2"/>
      <c r="M422" s="4"/>
    </row>
    <row r="423" spans="1:13" s="9" customFormat="1" x14ac:dyDescent="0.2">
      <c r="A423" s="4"/>
      <c r="B423" s="2"/>
      <c r="C423" s="4"/>
      <c r="D423" s="2"/>
      <c r="E423" s="2"/>
      <c r="F423" s="51"/>
      <c r="G423" s="2"/>
      <c r="H423" s="2"/>
      <c r="I423" s="2"/>
      <c r="J423" s="2"/>
      <c r="K423" s="2"/>
      <c r="L423" s="2"/>
      <c r="M423" s="4"/>
    </row>
    <row r="424" spans="1:13" s="9" customFormat="1" x14ac:dyDescent="0.2">
      <c r="A424" s="4"/>
      <c r="B424" s="2"/>
      <c r="C424" s="4"/>
      <c r="D424" s="2"/>
      <c r="E424" s="2"/>
      <c r="F424" s="51"/>
      <c r="G424" s="2"/>
      <c r="H424" s="2"/>
      <c r="I424" s="2"/>
      <c r="J424" s="2"/>
      <c r="K424" s="2"/>
      <c r="L424" s="2"/>
      <c r="M424" s="4"/>
    </row>
    <row r="425" spans="1:13" s="9" customFormat="1" x14ac:dyDescent="0.2">
      <c r="A425" s="4"/>
      <c r="B425" s="2"/>
      <c r="C425" s="4"/>
      <c r="D425" s="2"/>
      <c r="E425" s="2"/>
      <c r="F425" s="51"/>
      <c r="G425" s="2"/>
      <c r="H425" s="2"/>
      <c r="I425" s="2"/>
      <c r="J425" s="2"/>
      <c r="K425" s="2"/>
      <c r="L425" s="2"/>
      <c r="M425" s="4"/>
    </row>
    <row r="426" spans="1:13" s="9" customFormat="1" x14ac:dyDescent="0.2">
      <c r="A426" s="4"/>
      <c r="B426" s="2"/>
      <c r="C426" s="4"/>
      <c r="D426" s="2"/>
      <c r="E426" s="2"/>
      <c r="F426" s="51"/>
      <c r="G426" s="2"/>
      <c r="H426" s="2"/>
      <c r="I426" s="2"/>
      <c r="J426" s="2"/>
      <c r="K426" s="2"/>
      <c r="L426" s="2"/>
      <c r="M426" s="4"/>
    </row>
    <row r="427" spans="1:13" s="9" customFormat="1" x14ac:dyDescent="0.2">
      <c r="A427" s="4"/>
      <c r="B427" s="2"/>
      <c r="C427" s="4"/>
      <c r="D427" s="2"/>
      <c r="E427" s="2"/>
      <c r="F427" s="51"/>
      <c r="G427" s="2"/>
      <c r="H427" s="2"/>
      <c r="I427" s="2"/>
      <c r="J427" s="2"/>
      <c r="K427" s="2"/>
      <c r="L427" s="2"/>
      <c r="M427" s="4"/>
    </row>
    <row r="428" spans="1:13" s="9" customFormat="1" x14ac:dyDescent="0.2">
      <c r="A428" s="4"/>
      <c r="B428" s="2"/>
      <c r="C428" s="4"/>
      <c r="D428" s="2"/>
      <c r="E428" s="2"/>
      <c r="F428" s="51"/>
      <c r="G428" s="2"/>
      <c r="H428" s="2"/>
      <c r="I428" s="2"/>
      <c r="J428" s="2"/>
      <c r="K428" s="2"/>
      <c r="L428" s="2"/>
      <c r="M428" s="4"/>
    </row>
    <row r="429" spans="1:13" s="9" customFormat="1" x14ac:dyDescent="0.2">
      <c r="A429" s="4"/>
      <c r="B429" s="2"/>
      <c r="C429" s="4"/>
      <c r="D429" s="2"/>
      <c r="E429" s="2"/>
      <c r="F429" s="51"/>
      <c r="G429" s="2"/>
      <c r="H429" s="2"/>
      <c r="I429" s="2"/>
      <c r="J429" s="2"/>
      <c r="K429" s="2"/>
      <c r="L429" s="2"/>
      <c r="M429" s="4"/>
    </row>
    <row r="430" spans="1:13" s="9" customFormat="1" x14ac:dyDescent="0.2">
      <c r="A430" s="4"/>
      <c r="B430" s="2"/>
      <c r="C430" s="4"/>
      <c r="D430" s="2"/>
      <c r="E430" s="2"/>
      <c r="F430" s="51"/>
      <c r="G430" s="2"/>
      <c r="H430" s="2"/>
      <c r="I430" s="2"/>
      <c r="J430" s="2"/>
      <c r="K430" s="2"/>
      <c r="L430" s="2"/>
      <c r="M430" s="4"/>
    </row>
    <row r="431" spans="1:13" s="9" customFormat="1" x14ac:dyDescent="0.2">
      <c r="A431" s="4"/>
      <c r="B431" s="2"/>
      <c r="C431" s="4"/>
      <c r="D431" s="2"/>
      <c r="E431" s="2"/>
      <c r="F431" s="51"/>
      <c r="G431" s="2"/>
      <c r="H431" s="2"/>
      <c r="I431" s="2"/>
      <c r="J431" s="2"/>
      <c r="K431" s="2"/>
      <c r="L431" s="2"/>
      <c r="M431" s="4"/>
    </row>
    <row r="432" spans="1:13" s="9" customFormat="1" x14ac:dyDescent="0.2">
      <c r="A432" s="4"/>
      <c r="B432" s="2"/>
      <c r="C432" s="4"/>
      <c r="D432" s="2"/>
      <c r="E432" s="2"/>
      <c r="F432" s="51"/>
      <c r="G432" s="2"/>
      <c r="H432" s="2"/>
      <c r="I432" s="2"/>
      <c r="J432" s="2"/>
      <c r="K432" s="2"/>
      <c r="L432" s="2"/>
      <c r="M432" s="4"/>
    </row>
    <row r="433" spans="1:13" s="9" customFormat="1" x14ac:dyDescent="0.2">
      <c r="A433" s="4"/>
      <c r="B433" s="2"/>
      <c r="C433" s="4"/>
      <c r="D433" s="2"/>
      <c r="E433" s="2"/>
      <c r="F433" s="51"/>
      <c r="G433" s="2"/>
      <c r="H433" s="2"/>
      <c r="I433" s="2"/>
      <c r="J433" s="2"/>
      <c r="K433" s="2"/>
      <c r="L433" s="2"/>
      <c r="M433" s="4"/>
    </row>
    <row r="434" spans="1:13" s="9" customFormat="1" x14ac:dyDescent="0.2">
      <c r="A434" s="4"/>
      <c r="B434" s="2"/>
      <c r="C434" s="4"/>
      <c r="D434" s="2"/>
      <c r="E434" s="2"/>
      <c r="F434" s="51"/>
      <c r="G434" s="2"/>
      <c r="H434" s="2"/>
      <c r="I434" s="2"/>
      <c r="J434" s="2"/>
      <c r="K434" s="2"/>
      <c r="L434" s="2"/>
      <c r="M434" s="4"/>
    </row>
    <row r="435" spans="1:13" s="9" customFormat="1" x14ac:dyDescent="0.2">
      <c r="A435" s="4"/>
      <c r="B435" s="2"/>
      <c r="C435" s="4"/>
      <c r="D435" s="2"/>
      <c r="E435" s="2"/>
      <c r="F435" s="51"/>
      <c r="G435" s="2"/>
      <c r="H435" s="2"/>
      <c r="I435" s="2"/>
      <c r="J435" s="2"/>
      <c r="K435" s="2"/>
      <c r="L435" s="2"/>
      <c r="M435" s="4"/>
    </row>
    <row r="436" spans="1:13" s="9" customFormat="1" x14ac:dyDescent="0.2">
      <c r="A436" s="4"/>
      <c r="B436" s="2"/>
      <c r="C436" s="4"/>
      <c r="D436" s="2"/>
      <c r="E436" s="2"/>
      <c r="F436" s="51"/>
      <c r="G436" s="2"/>
      <c r="H436" s="2"/>
      <c r="I436" s="2"/>
      <c r="J436" s="2"/>
      <c r="K436" s="2"/>
      <c r="L436" s="2"/>
      <c r="M436" s="4"/>
    </row>
    <row r="437" spans="1:13" s="9" customFormat="1" x14ac:dyDescent="0.2">
      <c r="A437" s="4"/>
      <c r="B437" s="2"/>
      <c r="C437" s="4"/>
      <c r="D437" s="2"/>
      <c r="E437" s="2"/>
      <c r="F437" s="51"/>
      <c r="G437" s="2"/>
      <c r="H437" s="2"/>
      <c r="I437" s="2"/>
      <c r="J437" s="2"/>
      <c r="K437" s="2"/>
      <c r="L437" s="2"/>
      <c r="M437" s="4"/>
    </row>
    <row r="438" spans="1:13" s="9" customFormat="1" x14ac:dyDescent="0.2">
      <c r="A438" s="4"/>
      <c r="B438" s="2"/>
      <c r="C438" s="4"/>
      <c r="D438" s="2"/>
      <c r="E438" s="2"/>
      <c r="F438" s="51"/>
      <c r="G438" s="2"/>
      <c r="H438" s="2"/>
      <c r="I438" s="2"/>
      <c r="J438" s="2"/>
      <c r="K438" s="2"/>
      <c r="L438" s="2"/>
      <c r="M438" s="4"/>
    </row>
    <row r="439" spans="1:13" s="9" customFormat="1" x14ac:dyDescent="0.2">
      <c r="A439" s="4"/>
      <c r="B439" s="2"/>
      <c r="C439" s="4"/>
      <c r="D439" s="2"/>
      <c r="E439" s="2"/>
      <c r="F439" s="51"/>
      <c r="G439" s="2"/>
      <c r="H439" s="2"/>
      <c r="I439" s="2"/>
      <c r="J439" s="2"/>
      <c r="K439" s="2"/>
      <c r="L439" s="2"/>
      <c r="M439" s="4"/>
    </row>
    <row r="440" spans="1:13" s="9" customFormat="1" x14ac:dyDescent="0.2">
      <c r="A440" s="4"/>
      <c r="B440" s="2"/>
      <c r="C440" s="4"/>
      <c r="D440" s="2"/>
      <c r="E440" s="2"/>
      <c r="F440" s="51"/>
      <c r="G440" s="2"/>
      <c r="H440" s="2"/>
      <c r="I440" s="2"/>
      <c r="J440" s="2"/>
      <c r="K440" s="2"/>
      <c r="L440" s="2"/>
      <c r="M440" s="4"/>
    </row>
    <row r="441" spans="1:13" s="9" customFormat="1" x14ac:dyDescent="0.2">
      <c r="A441" s="4"/>
      <c r="B441" s="2"/>
      <c r="C441" s="4"/>
      <c r="D441" s="2"/>
      <c r="E441" s="2"/>
      <c r="F441" s="51"/>
      <c r="G441" s="2"/>
      <c r="H441" s="2"/>
      <c r="I441" s="2"/>
      <c r="J441" s="2"/>
      <c r="K441" s="2"/>
      <c r="L441" s="2"/>
      <c r="M441" s="4"/>
    </row>
    <row r="442" spans="1:13" s="9" customFormat="1" x14ac:dyDescent="0.2">
      <c r="A442" s="4"/>
      <c r="B442" s="2"/>
      <c r="C442" s="4"/>
      <c r="D442" s="2"/>
      <c r="E442" s="2"/>
      <c r="F442" s="51"/>
      <c r="G442" s="2"/>
      <c r="H442" s="2"/>
      <c r="I442" s="2"/>
      <c r="J442" s="2"/>
      <c r="K442" s="2"/>
      <c r="L442" s="2"/>
      <c r="M442" s="4"/>
    </row>
    <row r="443" spans="1:13" s="9" customFormat="1" x14ac:dyDescent="0.2">
      <c r="A443" s="4"/>
      <c r="B443" s="2"/>
      <c r="C443" s="4"/>
      <c r="D443" s="2"/>
      <c r="E443" s="2"/>
      <c r="F443" s="51"/>
      <c r="G443" s="2"/>
      <c r="H443" s="2"/>
      <c r="I443" s="2"/>
      <c r="J443" s="2"/>
      <c r="K443" s="2"/>
      <c r="L443" s="2"/>
      <c r="M443" s="4"/>
    </row>
    <row r="444" spans="1:13" s="9" customFormat="1" x14ac:dyDescent="0.2">
      <c r="A444" s="4"/>
      <c r="B444" s="2"/>
      <c r="C444" s="4"/>
      <c r="D444" s="2"/>
      <c r="E444" s="2"/>
      <c r="F444" s="51"/>
      <c r="G444" s="2"/>
      <c r="H444" s="2"/>
      <c r="I444" s="2"/>
      <c r="J444" s="2"/>
      <c r="K444" s="2"/>
      <c r="L444" s="2"/>
      <c r="M444" s="4"/>
    </row>
    <row r="445" spans="1:13" s="9" customFormat="1" x14ac:dyDescent="0.2">
      <c r="A445" s="4"/>
      <c r="B445" s="2"/>
      <c r="C445" s="4"/>
      <c r="D445" s="2"/>
      <c r="E445" s="2"/>
      <c r="F445" s="51"/>
      <c r="G445" s="2"/>
      <c r="H445" s="2"/>
      <c r="I445" s="2"/>
      <c r="J445" s="2"/>
      <c r="K445" s="2"/>
      <c r="L445" s="2"/>
      <c r="M445" s="4"/>
    </row>
    <row r="446" spans="1:13" s="9" customFormat="1" x14ac:dyDescent="0.2">
      <c r="A446" s="4"/>
      <c r="B446" s="2"/>
      <c r="C446" s="4"/>
      <c r="D446" s="2"/>
      <c r="E446" s="2"/>
      <c r="F446" s="51"/>
      <c r="G446" s="2"/>
      <c r="H446" s="2"/>
      <c r="I446" s="2"/>
      <c r="J446" s="2"/>
      <c r="K446" s="2"/>
      <c r="L446" s="2"/>
      <c r="M446" s="4"/>
    </row>
    <row r="447" spans="1:13" s="9" customFormat="1" x14ac:dyDescent="0.2">
      <c r="A447" s="4"/>
      <c r="B447" s="2"/>
      <c r="C447" s="4"/>
      <c r="D447" s="2"/>
      <c r="E447" s="2"/>
      <c r="F447" s="51"/>
      <c r="G447" s="2"/>
      <c r="H447" s="2"/>
      <c r="I447" s="2"/>
      <c r="J447" s="2"/>
      <c r="K447" s="2"/>
      <c r="L447" s="2"/>
      <c r="M447" s="4"/>
    </row>
    <row r="448" spans="1:13" s="9" customFormat="1" x14ac:dyDescent="0.2">
      <c r="A448" s="4"/>
      <c r="B448" s="2"/>
      <c r="C448" s="4"/>
      <c r="D448" s="2"/>
      <c r="E448" s="2"/>
      <c r="F448" s="51"/>
      <c r="G448" s="2"/>
      <c r="H448" s="2"/>
      <c r="I448" s="2"/>
      <c r="J448" s="2"/>
      <c r="K448" s="2"/>
      <c r="L448" s="2"/>
      <c r="M448" s="4"/>
    </row>
    <row r="449" spans="1:13" s="9" customFormat="1" x14ac:dyDescent="0.2">
      <c r="A449" s="4"/>
      <c r="B449" s="2"/>
      <c r="C449" s="4"/>
      <c r="D449" s="2"/>
      <c r="E449" s="2"/>
      <c r="F449" s="51"/>
      <c r="G449" s="2"/>
      <c r="H449" s="2"/>
      <c r="I449" s="2"/>
      <c r="J449" s="2"/>
      <c r="K449" s="2"/>
      <c r="L449" s="2"/>
      <c r="M449" s="4"/>
    </row>
    <row r="450" spans="1:13" s="9" customFormat="1" x14ac:dyDescent="0.2">
      <c r="A450" s="4"/>
      <c r="B450" s="2"/>
      <c r="C450" s="4"/>
      <c r="D450" s="2"/>
      <c r="E450" s="2"/>
      <c r="F450" s="51"/>
      <c r="G450" s="2"/>
      <c r="H450" s="2"/>
      <c r="I450" s="2"/>
      <c r="J450" s="2"/>
      <c r="K450" s="2"/>
      <c r="L450" s="2"/>
      <c r="M450" s="4"/>
    </row>
    <row r="451" spans="1:13" s="9" customFormat="1" x14ac:dyDescent="0.2">
      <c r="A451" s="4"/>
      <c r="B451" s="2"/>
      <c r="C451" s="4"/>
      <c r="D451" s="2"/>
      <c r="E451" s="2"/>
      <c r="F451" s="51"/>
      <c r="G451" s="2"/>
      <c r="H451" s="2"/>
      <c r="I451" s="2"/>
      <c r="J451" s="2"/>
      <c r="K451" s="2"/>
      <c r="L451" s="2"/>
      <c r="M451" s="4"/>
    </row>
    <row r="452" spans="1:13" s="9" customFormat="1" x14ac:dyDescent="0.2">
      <c r="A452" s="4"/>
      <c r="B452" s="2"/>
      <c r="C452" s="4"/>
      <c r="D452" s="2"/>
      <c r="E452" s="2"/>
      <c r="F452" s="51"/>
      <c r="G452" s="2"/>
      <c r="H452" s="2"/>
      <c r="I452" s="2"/>
      <c r="J452" s="2"/>
      <c r="K452" s="2"/>
      <c r="L452" s="2"/>
      <c r="M452" s="4"/>
    </row>
    <row r="453" spans="1:13" s="9" customFormat="1" x14ac:dyDescent="0.2">
      <c r="A453" s="4"/>
      <c r="B453" s="2"/>
      <c r="C453" s="4"/>
      <c r="D453" s="2"/>
      <c r="E453" s="2"/>
      <c r="F453" s="51"/>
      <c r="G453" s="2"/>
      <c r="H453" s="2"/>
      <c r="I453" s="2"/>
      <c r="J453" s="2"/>
      <c r="K453" s="2"/>
      <c r="L453" s="2"/>
      <c r="M453" s="4"/>
    </row>
    <row r="454" spans="1:13" s="9" customFormat="1" x14ac:dyDescent="0.2">
      <c r="A454" s="4"/>
      <c r="B454" s="2"/>
      <c r="C454" s="4"/>
      <c r="D454" s="2"/>
      <c r="E454" s="2"/>
      <c r="F454" s="51"/>
      <c r="G454" s="2"/>
      <c r="H454" s="2"/>
      <c r="I454" s="2"/>
      <c r="J454" s="2"/>
      <c r="K454" s="2"/>
      <c r="L454" s="2"/>
      <c r="M454" s="4"/>
    </row>
    <row r="455" spans="1:13" s="9" customFormat="1" x14ac:dyDescent="0.2">
      <c r="A455" s="4"/>
      <c r="B455" s="2"/>
      <c r="C455" s="4"/>
      <c r="D455" s="2"/>
      <c r="E455" s="2"/>
      <c r="F455" s="51"/>
      <c r="G455" s="2"/>
      <c r="H455" s="2"/>
      <c r="I455" s="2"/>
      <c r="J455" s="2"/>
      <c r="K455" s="2"/>
      <c r="L455" s="2"/>
      <c r="M455" s="4"/>
    </row>
    <row r="456" spans="1:13" s="9" customFormat="1" x14ac:dyDescent="0.2">
      <c r="A456" s="4"/>
      <c r="B456" s="2"/>
      <c r="C456" s="4"/>
      <c r="D456" s="2"/>
      <c r="E456" s="2"/>
      <c r="F456" s="51"/>
      <c r="G456" s="2"/>
      <c r="H456" s="2"/>
      <c r="I456" s="2"/>
      <c r="J456" s="2"/>
      <c r="K456" s="2"/>
      <c r="L456" s="2"/>
      <c r="M456" s="4"/>
    </row>
    <row r="457" spans="1:13" s="9" customFormat="1" x14ac:dyDescent="0.2">
      <c r="A457" s="4"/>
      <c r="B457" s="2"/>
      <c r="C457" s="4"/>
      <c r="D457" s="2"/>
      <c r="E457" s="2"/>
      <c r="F457" s="51"/>
      <c r="G457" s="2"/>
      <c r="H457" s="2"/>
      <c r="I457" s="2"/>
      <c r="J457" s="2"/>
      <c r="K457" s="2"/>
      <c r="L457" s="2"/>
      <c r="M457" s="4"/>
    </row>
    <row r="458" spans="1:13" s="9" customFormat="1" x14ac:dyDescent="0.2">
      <c r="A458" s="4"/>
      <c r="B458" s="2"/>
      <c r="C458" s="4"/>
      <c r="D458" s="2"/>
      <c r="E458" s="2"/>
      <c r="F458" s="51"/>
      <c r="G458" s="2"/>
      <c r="H458" s="2"/>
      <c r="I458" s="2"/>
      <c r="J458" s="2"/>
      <c r="K458" s="2"/>
      <c r="L458" s="2"/>
      <c r="M458" s="4"/>
    </row>
    <row r="459" spans="1:13" s="9" customFormat="1" x14ac:dyDescent="0.2">
      <c r="A459" s="4"/>
      <c r="B459" s="2"/>
      <c r="C459" s="4"/>
      <c r="D459" s="2"/>
      <c r="E459" s="2"/>
      <c r="F459" s="51"/>
      <c r="G459" s="2"/>
      <c r="H459" s="2"/>
      <c r="I459" s="2"/>
      <c r="J459" s="2"/>
      <c r="K459" s="2"/>
      <c r="L459" s="2"/>
      <c r="M459" s="4"/>
    </row>
    <row r="460" spans="1:13" s="9" customFormat="1" x14ac:dyDescent="0.2">
      <c r="A460" s="4"/>
      <c r="B460" s="2"/>
      <c r="C460" s="4"/>
      <c r="D460" s="2"/>
      <c r="E460" s="2"/>
      <c r="F460" s="51"/>
      <c r="G460" s="2"/>
      <c r="H460" s="2"/>
      <c r="I460" s="2"/>
      <c r="J460" s="2"/>
      <c r="K460" s="2"/>
      <c r="L460" s="2"/>
      <c r="M460" s="4"/>
    </row>
    <row r="461" spans="1:13" s="9" customFormat="1" x14ac:dyDescent="0.2">
      <c r="A461" s="4"/>
      <c r="B461" s="2"/>
      <c r="C461" s="4"/>
      <c r="D461" s="2"/>
      <c r="E461" s="2"/>
      <c r="F461" s="51"/>
      <c r="G461" s="2"/>
      <c r="H461" s="2"/>
      <c r="I461" s="2"/>
      <c r="J461" s="2"/>
      <c r="K461" s="2"/>
      <c r="L461" s="2"/>
      <c r="M461" s="4"/>
    </row>
    <row r="462" spans="1:13" s="9" customFormat="1" x14ac:dyDescent="0.2">
      <c r="A462" s="4"/>
      <c r="B462" s="2"/>
      <c r="C462" s="4"/>
      <c r="D462" s="2"/>
      <c r="E462" s="2"/>
      <c r="F462" s="51"/>
      <c r="G462" s="2"/>
      <c r="H462" s="2"/>
      <c r="I462" s="2"/>
      <c r="J462" s="2"/>
      <c r="K462" s="2"/>
      <c r="L462" s="2"/>
      <c r="M462" s="4"/>
    </row>
    <row r="463" spans="1:13" s="9" customFormat="1" x14ac:dyDescent="0.2">
      <c r="A463" s="4"/>
      <c r="B463" s="2"/>
      <c r="C463" s="4"/>
      <c r="D463" s="2"/>
      <c r="E463" s="2"/>
      <c r="F463" s="51"/>
      <c r="G463" s="2"/>
      <c r="H463" s="2"/>
      <c r="I463" s="2"/>
      <c r="J463" s="2"/>
      <c r="K463" s="2"/>
      <c r="L463" s="2"/>
      <c r="M463" s="4"/>
    </row>
    <row r="464" spans="1:13" s="9" customFormat="1" x14ac:dyDescent="0.2">
      <c r="A464" s="4"/>
      <c r="B464" s="2"/>
      <c r="C464" s="4"/>
      <c r="D464" s="2"/>
      <c r="E464" s="2"/>
      <c r="F464" s="51"/>
      <c r="G464" s="2"/>
      <c r="H464" s="2"/>
      <c r="I464" s="2"/>
      <c r="J464" s="2"/>
      <c r="K464" s="2"/>
      <c r="L464" s="2"/>
      <c r="M464" s="4"/>
    </row>
    <row r="465" spans="1:13" s="9" customFormat="1" x14ac:dyDescent="0.2">
      <c r="A465" s="4"/>
      <c r="B465" s="2"/>
      <c r="C465" s="4"/>
      <c r="D465" s="2"/>
      <c r="E465" s="2"/>
      <c r="F465" s="51"/>
      <c r="G465" s="2"/>
      <c r="H465" s="2"/>
      <c r="I465" s="2"/>
      <c r="J465" s="2"/>
      <c r="K465" s="2"/>
      <c r="L465" s="2"/>
      <c r="M465" s="4"/>
    </row>
    <row r="466" spans="1:13" s="9" customFormat="1" x14ac:dyDescent="0.2">
      <c r="A466" s="4"/>
      <c r="B466" s="2"/>
      <c r="C466" s="4"/>
      <c r="D466" s="2"/>
      <c r="E466" s="2"/>
      <c r="F466" s="51"/>
      <c r="G466" s="2"/>
      <c r="H466" s="2"/>
      <c r="I466" s="2"/>
      <c r="J466" s="2"/>
      <c r="K466" s="2"/>
      <c r="L466" s="2"/>
      <c r="M466" s="4"/>
    </row>
    <row r="467" spans="1:13" s="9" customFormat="1" x14ac:dyDescent="0.2">
      <c r="A467" s="4"/>
      <c r="B467" s="2"/>
      <c r="C467" s="4"/>
      <c r="D467" s="2"/>
      <c r="E467" s="2"/>
      <c r="F467" s="51"/>
      <c r="G467" s="2"/>
      <c r="H467" s="2"/>
      <c r="I467" s="2"/>
      <c r="J467" s="2"/>
      <c r="K467" s="2"/>
      <c r="L467" s="2"/>
      <c r="M467" s="4"/>
    </row>
    <row r="468" spans="1:13" s="9" customFormat="1" x14ac:dyDescent="0.2">
      <c r="A468" s="4"/>
      <c r="B468" s="2"/>
      <c r="C468" s="4"/>
      <c r="D468" s="2"/>
      <c r="E468" s="2"/>
      <c r="F468" s="51"/>
      <c r="G468" s="2"/>
      <c r="H468" s="2"/>
      <c r="I468" s="2"/>
      <c r="J468" s="2"/>
      <c r="K468" s="2"/>
      <c r="L468" s="2"/>
      <c r="M468" s="4"/>
    </row>
    <row r="469" spans="1:13" s="9" customFormat="1" x14ac:dyDescent="0.2">
      <c r="A469" s="4"/>
      <c r="B469" s="2"/>
      <c r="C469" s="4"/>
      <c r="D469" s="2"/>
      <c r="E469" s="2"/>
      <c r="F469" s="51"/>
      <c r="G469" s="2"/>
      <c r="H469" s="2"/>
      <c r="I469" s="2"/>
      <c r="J469" s="2"/>
      <c r="K469" s="2"/>
      <c r="L469" s="2"/>
      <c r="M469" s="4"/>
    </row>
    <row r="470" spans="1:13" s="9" customFormat="1" x14ac:dyDescent="0.2">
      <c r="A470" s="4"/>
      <c r="B470" s="2"/>
      <c r="C470" s="4"/>
      <c r="D470" s="2"/>
      <c r="E470" s="2"/>
      <c r="F470" s="51"/>
      <c r="G470" s="2"/>
      <c r="H470" s="2"/>
      <c r="I470" s="2"/>
      <c r="J470" s="2"/>
      <c r="K470" s="2"/>
      <c r="L470" s="2"/>
      <c r="M470" s="4"/>
    </row>
    <row r="471" spans="1:13" s="9" customFormat="1" x14ac:dyDescent="0.2">
      <c r="A471" s="4"/>
      <c r="B471" s="2"/>
      <c r="C471" s="4"/>
      <c r="D471" s="2"/>
      <c r="E471" s="2"/>
      <c r="F471" s="51"/>
      <c r="G471" s="2"/>
      <c r="H471" s="2"/>
      <c r="I471" s="2"/>
      <c r="J471" s="2"/>
      <c r="K471" s="2"/>
      <c r="L471" s="2"/>
      <c r="M471" s="4"/>
    </row>
    <row r="472" spans="1:13" s="9" customFormat="1" x14ac:dyDescent="0.2">
      <c r="A472" s="4"/>
      <c r="B472" s="2"/>
      <c r="C472" s="4"/>
      <c r="D472" s="2"/>
      <c r="E472" s="2"/>
      <c r="F472" s="51"/>
      <c r="G472" s="2"/>
      <c r="H472" s="2"/>
      <c r="I472" s="2"/>
      <c r="J472" s="2"/>
      <c r="K472" s="2"/>
      <c r="L472" s="2"/>
      <c r="M472" s="4"/>
    </row>
    <row r="473" spans="1:13" s="9" customFormat="1" x14ac:dyDescent="0.2">
      <c r="A473" s="4"/>
      <c r="B473" s="2"/>
      <c r="C473" s="4"/>
      <c r="D473" s="2"/>
      <c r="E473" s="2"/>
      <c r="F473" s="51"/>
      <c r="G473" s="2"/>
      <c r="H473" s="2"/>
      <c r="I473" s="2"/>
      <c r="J473" s="2"/>
      <c r="K473" s="2"/>
      <c r="L473" s="2"/>
      <c r="M473" s="4"/>
    </row>
    <row r="474" spans="1:13" s="9" customFormat="1" x14ac:dyDescent="0.2">
      <c r="A474" s="4"/>
      <c r="B474" s="2"/>
      <c r="C474" s="4"/>
      <c r="D474" s="2"/>
      <c r="E474" s="2"/>
      <c r="F474" s="51"/>
      <c r="G474" s="2"/>
      <c r="H474" s="2"/>
      <c r="I474" s="2"/>
      <c r="J474" s="2"/>
      <c r="K474" s="2"/>
      <c r="L474" s="2"/>
      <c r="M474" s="4"/>
    </row>
    <row r="475" spans="1:13" s="9" customFormat="1" x14ac:dyDescent="0.2">
      <c r="A475" s="4"/>
      <c r="B475" s="2"/>
      <c r="C475" s="4"/>
      <c r="D475" s="2"/>
      <c r="E475" s="2"/>
      <c r="F475" s="51"/>
      <c r="G475" s="2"/>
      <c r="H475" s="2"/>
      <c r="I475" s="2"/>
      <c r="J475" s="2"/>
      <c r="K475" s="2"/>
      <c r="L475" s="2"/>
      <c r="M475" s="4"/>
    </row>
    <row r="476" spans="1:13" s="9" customFormat="1" x14ac:dyDescent="0.2">
      <c r="A476" s="4"/>
      <c r="B476" s="2"/>
      <c r="C476" s="4"/>
      <c r="D476" s="2"/>
      <c r="E476" s="2"/>
      <c r="F476" s="51"/>
      <c r="G476" s="2"/>
      <c r="H476" s="2"/>
      <c r="I476" s="2"/>
      <c r="J476" s="2"/>
      <c r="K476" s="2"/>
      <c r="L476" s="2"/>
      <c r="M476" s="4"/>
    </row>
    <row r="477" spans="1:13" s="9" customFormat="1" x14ac:dyDescent="0.2">
      <c r="A477" s="4"/>
      <c r="B477" s="2"/>
      <c r="C477" s="4"/>
      <c r="D477" s="2"/>
      <c r="E477" s="2"/>
      <c r="F477" s="51"/>
      <c r="G477" s="2"/>
      <c r="H477" s="2"/>
      <c r="I477" s="2"/>
      <c r="J477" s="2"/>
      <c r="K477" s="2"/>
      <c r="L477" s="2"/>
      <c r="M477" s="4"/>
    </row>
    <row r="478" spans="1:13" s="9" customFormat="1" x14ac:dyDescent="0.2">
      <c r="A478" s="4"/>
      <c r="B478" s="2"/>
      <c r="C478" s="4"/>
      <c r="D478" s="2"/>
      <c r="E478" s="2"/>
      <c r="F478" s="51"/>
      <c r="G478" s="2"/>
      <c r="H478" s="2"/>
      <c r="I478" s="2"/>
      <c r="J478" s="2"/>
      <c r="K478" s="2"/>
      <c r="L478" s="2"/>
      <c r="M478" s="4"/>
    </row>
    <row r="479" spans="1:13" s="9" customFormat="1" x14ac:dyDescent="0.2">
      <c r="A479" s="4"/>
      <c r="B479" s="2"/>
      <c r="C479" s="4"/>
      <c r="D479" s="2"/>
      <c r="E479" s="2"/>
      <c r="F479" s="51"/>
      <c r="G479" s="2"/>
      <c r="H479" s="2"/>
      <c r="I479" s="2"/>
      <c r="J479" s="2"/>
      <c r="K479" s="2"/>
      <c r="L479" s="2"/>
      <c r="M479" s="4"/>
    </row>
    <row r="480" spans="1:13" s="9" customFormat="1" x14ac:dyDescent="0.2">
      <c r="A480" s="4"/>
      <c r="B480" s="2"/>
      <c r="C480" s="4"/>
      <c r="D480" s="2"/>
      <c r="E480" s="2"/>
      <c r="F480" s="51"/>
      <c r="G480" s="2"/>
      <c r="H480" s="2"/>
      <c r="I480" s="2"/>
      <c r="J480" s="2"/>
      <c r="K480" s="2"/>
      <c r="L480" s="2"/>
      <c r="M480" s="4"/>
    </row>
    <row r="481" spans="1:13" s="9" customFormat="1" x14ac:dyDescent="0.2">
      <c r="A481" s="4"/>
      <c r="B481" s="2"/>
      <c r="C481" s="4"/>
      <c r="D481" s="2"/>
      <c r="E481" s="2"/>
      <c r="F481" s="51"/>
      <c r="G481" s="2"/>
      <c r="H481" s="2"/>
      <c r="I481" s="2"/>
      <c r="J481" s="2"/>
      <c r="K481" s="2"/>
      <c r="L481" s="2"/>
      <c r="M481" s="4"/>
    </row>
    <row r="482" spans="1:13" s="9" customFormat="1" x14ac:dyDescent="0.2">
      <c r="A482" s="4"/>
      <c r="B482" s="2"/>
      <c r="C482" s="4"/>
      <c r="D482" s="2"/>
      <c r="E482" s="2"/>
      <c r="F482" s="51"/>
      <c r="G482" s="2"/>
      <c r="H482" s="2"/>
      <c r="I482" s="2"/>
      <c r="J482" s="2"/>
      <c r="K482" s="2"/>
      <c r="L482" s="2"/>
      <c r="M482" s="4"/>
    </row>
    <row r="483" spans="1:13" s="9" customFormat="1" x14ac:dyDescent="0.2">
      <c r="A483" s="4"/>
      <c r="B483" s="2"/>
      <c r="C483" s="4"/>
      <c r="D483" s="2"/>
      <c r="E483" s="2"/>
      <c r="F483" s="51"/>
      <c r="G483" s="2"/>
      <c r="H483" s="2"/>
      <c r="I483" s="2"/>
      <c r="J483" s="2"/>
      <c r="K483" s="2"/>
      <c r="L483" s="2"/>
      <c r="M483" s="4"/>
    </row>
    <row r="484" spans="1:13" s="9" customFormat="1" x14ac:dyDescent="0.2">
      <c r="A484" s="4"/>
      <c r="B484" s="2"/>
      <c r="C484" s="4"/>
      <c r="D484" s="2"/>
      <c r="E484" s="2"/>
      <c r="F484" s="51"/>
      <c r="G484" s="2"/>
      <c r="H484" s="2"/>
      <c r="I484" s="2"/>
      <c r="J484" s="2"/>
      <c r="K484" s="2"/>
      <c r="L484" s="2"/>
      <c r="M484" s="4"/>
    </row>
    <row r="485" spans="1:13" s="9" customFormat="1" x14ac:dyDescent="0.2">
      <c r="A485" s="4"/>
      <c r="B485" s="2"/>
      <c r="C485" s="4"/>
      <c r="D485" s="2"/>
      <c r="E485" s="2"/>
      <c r="F485" s="51"/>
      <c r="G485" s="2"/>
      <c r="H485" s="2"/>
      <c r="I485" s="2"/>
      <c r="J485" s="2"/>
      <c r="K485" s="2"/>
      <c r="L485" s="2"/>
      <c r="M485" s="4"/>
    </row>
    <row r="486" spans="1:13" s="9" customFormat="1" x14ac:dyDescent="0.2">
      <c r="A486" s="4"/>
      <c r="B486" s="2"/>
      <c r="C486" s="4"/>
      <c r="D486" s="2"/>
      <c r="E486" s="2"/>
      <c r="F486" s="51"/>
      <c r="G486" s="2"/>
      <c r="H486" s="2"/>
      <c r="I486" s="2"/>
      <c r="J486" s="2"/>
      <c r="K486" s="2"/>
      <c r="L486" s="2"/>
      <c r="M486" s="4"/>
    </row>
    <row r="487" spans="1:13" s="9" customFormat="1" x14ac:dyDescent="0.2">
      <c r="A487" s="4"/>
      <c r="B487" s="2"/>
      <c r="C487" s="4"/>
      <c r="D487" s="2"/>
      <c r="E487" s="2"/>
      <c r="F487" s="51"/>
      <c r="G487" s="2"/>
      <c r="H487" s="2"/>
      <c r="I487" s="2"/>
      <c r="J487" s="2"/>
      <c r="K487" s="2"/>
      <c r="L487" s="2"/>
      <c r="M487" s="4"/>
    </row>
    <row r="488" spans="1:13" s="9" customFormat="1" x14ac:dyDescent="0.2">
      <c r="A488" s="4"/>
      <c r="B488" s="2"/>
      <c r="C488" s="4"/>
      <c r="D488" s="2"/>
      <c r="E488" s="2"/>
      <c r="F488" s="51"/>
      <c r="G488" s="2"/>
      <c r="H488" s="2"/>
      <c r="I488" s="2"/>
      <c r="J488" s="2"/>
      <c r="K488" s="2"/>
      <c r="L488" s="2"/>
      <c r="M488" s="4"/>
    </row>
    <row r="489" spans="1:13" s="9" customFormat="1" x14ac:dyDescent="0.2">
      <c r="A489" s="4"/>
      <c r="B489" s="2"/>
      <c r="C489" s="4"/>
      <c r="D489" s="2"/>
      <c r="E489" s="2"/>
      <c r="F489" s="51"/>
      <c r="G489" s="2"/>
      <c r="H489" s="2"/>
      <c r="I489" s="2"/>
      <c r="J489" s="2"/>
      <c r="K489" s="2"/>
      <c r="L489" s="2"/>
      <c r="M489" s="4"/>
    </row>
    <row r="490" spans="1:13" s="9" customFormat="1" x14ac:dyDescent="0.2">
      <c r="A490" s="4"/>
      <c r="B490" s="2"/>
      <c r="C490" s="4"/>
      <c r="D490" s="2"/>
      <c r="E490" s="2"/>
      <c r="F490" s="51"/>
      <c r="G490" s="2"/>
      <c r="H490" s="2"/>
      <c r="I490" s="2"/>
      <c r="J490" s="2"/>
      <c r="K490" s="2"/>
      <c r="L490" s="2"/>
      <c r="M490" s="4"/>
    </row>
    <row r="491" spans="1:13" s="9" customFormat="1" x14ac:dyDescent="0.2">
      <c r="A491" s="4"/>
      <c r="B491" s="2"/>
      <c r="C491" s="4"/>
      <c r="D491" s="2"/>
      <c r="E491" s="2"/>
      <c r="F491" s="51"/>
      <c r="G491" s="2"/>
      <c r="H491" s="2"/>
      <c r="I491" s="2"/>
      <c r="J491" s="2"/>
      <c r="K491" s="2"/>
      <c r="L491" s="2"/>
      <c r="M491" s="4"/>
    </row>
    <row r="492" spans="1:13" s="9" customFormat="1" x14ac:dyDescent="0.2">
      <c r="A492" s="4"/>
      <c r="B492" s="2"/>
      <c r="C492" s="4"/>
      <c r="D492" s="2"/>
      <c r="E492" s="2"/>
      <c r="F492" s="51"/>
      <c r="G492" s="2"/>
      <c r="H492" s="2"/>
      <c r="I492" s="2"/>
      <c r="J492" s="2"/>
      <c r="K492" s="2"/>
      <c r="L492" s="2"/>
      <c r="M492" s="4"/>
    </row>
    <row r="493" spans="1:13" s="9" customFormat="1" x14ac:dyDescent="0.2">
      <c r="A493" s="4"/>
      <c r="B493" s="2"/>
      <c r="C493" s="4"/>
      <c r="D493" s="2"/>
      <c r="E493" s="2"/>
      <c r="F493" s="51"/>
      <c r="G493" s="2"/>
      <c r="H493" s="2"/>
      <c r="I493" s="2"/>
      <c r="J493" s="2"/>
      <c r="K493" s="2"/>
      <c r="L493" s="2"/>
      <c r="M493" s="4"/>
    </row>
    <row r="494" spans="1:13" s="9" customFormat="1" x14ac:dyDescent="0.2">
      <c r="A494" s="4"/>
      <c r="B494" s="2"/>
      <c r="C494" s="4"/>
      <c r="D494" s="2"/>
      <c r="E494" s="2"/>
      <c r="F494" s="51"/>
      <c r="G494" s="2"/>
      <c r="H494" s="2"/>
      <c r="I494" s="2"/>
      <c r="J494" s="2"/>
      <c r="K494" s="2"/>
      <c r="L494" s="2"/>
      <c r="M494" s="4"/>
    </row>
    <row r="495" spans="1:13" s="9" customFormat="1" x14ac:dyDescent="0.2">
      <c r="A495" s="4"/>
      <c r="B495" s="2"/>
      <c r="C495" s="4"/>
      <c r="D495" s="2"/>
      <c r="E495" s="2"/>
      <c r="F495" s="51"/>
      <c r="G495" s="2"/>
      <c r="H495" s="2"/>
      <c r="I495" s="2"/>
      <c r="J495" s="2"/>
      <c r="K495" s="2"/>
      <c r="L495" s="2"/>
      <c r="M495" s="4"/>
    </row>
    <row r="496" spans="1:13" s="9" customFormat="1" x14ac:dyDescent="0.2">
      <c r="A496" s="4"/>
      <c r="B496" s="2"/>
      <c r="C496" s="4"/>
      <c r="D496" s="2"/>
      <c r="E496" s="2"/>
      <c r="F496" s="51"/>
      <c r="G496" s="2"/>
      <c r="H496" s="2"/>
      <c r="I496" s="2"/>
      <c r="J496" s="2"/>
      <c r="K496" s="2"/>
      <c r="L496" s="2"/>
      <c r="M496" s="4"/>
    </row>
    <row r="497" spans="1:13" s="9" customFormat="1" x14ac:dyDescent="0.2">
      <c r="A497" s="4"/>
      <c r="B497" s="2"/>
      <c r="C497" s="4"/>
      <c r="D497" s="2"/>
      <c r="E497" s="2"/>
      <c r="F497" s="51"/>
      <c r="G497" s="2"/>
      <c r="H497" s="2"/>
      <c r="I497" s="2"/>
      <c r="J497" s="2"/>
      <c r="K497" s="2"/>
      <c r="L497" s="2"/>
      <c r="M497" s="4"/>
    </row>
    <row r="498" spans="1:13" s="9" customFormat="1" x14ac:dyDescent="0.2">
      <c r="A498" s="4"/>
      <c r="B498" s="2"/>
      <c r="C498" s="4"/>
      <c r="D498" s="2"/>
      <c r="E498" s="2"/>
      <c r="F498" s="51"/>
      <c r="G498" s="2"/>
      <c r="H498" s="2"/>
      <c r="I498" s="2"/>
      <c r="J498" s="2"/>
      <c r="K498" s="2"/>
      <c r="L498" s="2"/>
      <c r="M498" s="4"/>
    </row>
    <row r="499" spans="1:13" s="9" customFormat="1" x14ac:dyDescent="0.2">
      <c r="A499" s="4"/>
      <c r="B499" s="2"/>
      <c r="C499" s="4"/>
      <c r="D499" s="2"/>
      <c r="E499" s="2"/>
      <c r="F499" s="51"/>
      <c r="G499" s="2"/>
      <c r="H499" s="2"/>
      <c r="I499" s="2"/>
      <c r="J499" s="2"/>
      <c r="K499" s="2"/>
      <c r="L499" s="2"/>
      <c r="M499" s="4"/>
    </row>
    <row r="500" spans="1:13" s="9" customFormat="1" x14ac:dyDescent="0.2">
      <c r="A500" s="4"/>
      <c r="B500" s="2"/>
      <c r="C500" s="4"/>
      <c r="D500" s="2"/>
      <c r="E500" s="2"/>
      <c r="F500" s="51"/>
      <c r="G500" s="2"/>
      <c r="H500" s="2"/>
      <c r="I500" s="2"/>
      <c r="J500" s="2"/>
      <c r="K500" s="2"/>
      <c r="L500" s="2"/>
      <c r="M500" s="4"/>
    </row>
    <row r="501" spans="1:13" s="9" customFormat="1" x14ac:dyDescent="0.2">
      <c r="A501" s="4"/>
      <c r="B501" s="2"/>
      <c r="C501" s="4"/>
      <c r="D501" s="2"/>
      <c r="E501" s="2"/>
      <c r="F501" s="51"/>
      <c r="G501" s="2"/>
      <c r="H501" s="2"/>
      <c r="I501" s="2"/>
      <c r="J501" s="2"/>
      <c r="K501" s="2"/>
      <c r="L501" s="2"/>
      <c r="M501" s="4"/>
    </row>
    <row r="502" spans="1:13" s="9" customFormat="1" x14ac:dyDescent="0.2">
      <c r="A502" s="4"/>
      <c r="B502" s="2"/>
      <c r="C502" s="4"/>
      <c r="D502" s="2"/>
      <c r="E502" s="2"/>
      <c r="F502" s="51"/>
      <c r="G502" s="2"/>
      <c r="H502" s="2"/>
      <c r="I502" s="2"/>
      <c r="J502" s="2"/>
      <c r="K502" s="2"/>
      <c r="L502" s="2"/>
      <c r="M502" s="4"/>
    </row>
    <row r="503" spans="1:13" s="9" customFormat="1" x14ac:dyDescent="0.2">
      <c r="A503" s="4"/>
      <c r="B503" s="2"/>
      <c r="C503" s="4"/>
      <c r="D503" s="2"/>
      <c r="E503" s="2"/>
      <c r="F503" s="51"/>
      <c r="G503" s="2"/>
      <c r="H503" s="2"/>
      <c r="I503" s="2"/>
      <c r="J503" s="2"/>
      <c r="K503" s="2"/>
      <c r="L503" s="2"/>
      <c r="M503" s="4"/>
    </row>
    <row r="504" spans="1:13" s="9" customFormat="1" x14ac:dyDescent="0.2">
      <c r="A504" s="4"/>
      <c r="B504" s="2"/>
      <c r="C504" s="4"/>
      <c r="D504" s="2"/>
      <c r="E504" s="2"/>
      <c r="F504" s="51"/>
      <c r="G504" s="2"/>
      <c r="H504" s="2"/>
      <c r="I504" s="2"/>
      <c r="J504" s="2"/>
      <c r="K504" s="2"/>
      <c r="L504" s="2"/>
      <c r="M504" s="4"/>
    </row>
    <row r="505" spans="1:13" s="9" customFormat="1" x14ac:dyDescent="0.2">
      <c r="A505" s="4"/>
      <c r="B505" s="2"/>
      <c r="C505" s="4"/>
      <c r="D505" s="2"/>
      <c r="E505" s="2"/>
      <c r="F505" s="51"/>
      <c r="G505" s="2"/>
      <c r="H505" s="2"/>
      <c r="I505" s="2"/>
      <c r="J505" s="2"/>
      <c r="K505" s="2"/>
      <c r="L505" s="2"/>
      <c r="M505" s="4"/>
    </row>
    <row r="506" spans="1:13" s="9" customFormat="1" x14ac:dyDescent="0.2">
      <c r="A506" s="4"/>
      <c r="B506" s="2"/>
      <c r="C506" s="4"/>
      <c r="D506" s="2"/>
      <c r="E506" s="2"/>
      <c r="F506" s="51"/>
      <c r="G506" s="2"/>
      <c r="H506" s="2"/>
      <c r="I506" s="2"/>
      <c r="J506" s="2"/>
      <c r="K506" s="2"/>
      <c r="L506" s="2"/>
      <c r="M506" s="4"/>
    </row>
    <row r="507" spans="1:13" s="9" customFormat="1" x14ac:dyDescent="0.2">
      <c r="A507" s="4"/>
      <c r="B507" s="2"/>
      <c r="C507" s="4"/>
      <c r="D507" s="2"/>
      <c r="E507" s="2"/>
      <c r="F507" s="51"/>
      <c r="G507" s="2"/>
      <c r="H507" s="2"/>
      <c r="I507" s="2"/>
      <c r="J507" s="2"/>
      <c r="K507" s="2"/>
      <c r="L507" s="2"/>
      <c r="M507" s="4"/>
    </row>
    <row r="508" spans="1:13" s="9" customFormat="1" x14ac:dyDescent="0.2">
      <c r="A508" s="4"/>
      <c r="B508" s="2"/>
      <c r="C508" s="4"/>
      <c r="D508" s="2"/>
      <c r="E508" s="2"/>
      <c r="F508" s="51"/>
      <c r="G508" s="2"/>
      <c r="H508" s="2"/>
      <c r="I508" s="2"/>
      <c r="J508" s="2"/>
      <c r="K508" s="2"/>
      <c r="L508" s="2"/>
      <c r="M508" s="4"/>
    </row>
    <row r="509" spans="1:13" s="9" customFormat="1" x14ac:dyDescent="0.2">
      <c r="A509" s="4"/>
      <c r="B509" s="2"/>
      <c r="C509" s="4"/>
      <c r="D509" s="2"/>
      <c r="E509" s="2"/>
      <c r="F509" s="51"/>
      <c r="G509" s="2"/>
      <c r="H509" s="2"/>
      <c r="I509" s="2"/>
      <c r="J509" s="2"/>
      <c r="K509" s="2"/>
      <c r="L509" s="2"/>
      <c r="M509" s="4"/>
    </row>
    <row r="510" spans="1:13" s="9" customFormat="1" x14ac:dyDescent="0.2">
      <c r="A510" s="4"/>
      <c r="B510" s="2"/>
      <c r="C510" s="4"/>
      <c r="D510" s="2"/>
      <c r="E510" s="2"/>
      <c r="F510" s="51"/>
      <c r="G510" s="2"/>
      <c r="H510" s="2"/>
      <c r="I510" s="2"/>
      <c r="J510" s="2"/>
      <c r="K510" s="2"/>
      <c r="L510" s="2"/>
      <c r="M510" s="4"/>
    </row>
    <row r="511" spans="1:13" s="9" customFormat="1" x14ac:dyDescent="0.2">
      <c r="A511" s="4"/>
      <c r="B511" s="2"/>
      <c r="C511" s="4"/>
      <c r="D511" s="2"/>
      <c r="E511" s="2"/>
      <c r="F511" s="51"/>
      <c r="G511" s="2"/>
      <c r="H511" s="2"/>
      <c r="I511" s="2"/>
      <c r="J511" s="2"/>
      <c r="K511" s="2"/>
      <c r="L511" s="2"/>
      <c r="M511" s="4"/>
    </row>
    <row r="512" spans="1:13" s="9" customFormat="1" x14ac:dyDescent="0.2">
      <c r="A512" s="4"/>
      <c r="B512" s="2"/>
      <c r="C512" s="4"/>
      <c r="D512" s="2"/>
      <c r="E512" s="2"/>
      <c r="F512" s="51"/>
      <c r="G512" s="2"/>
      <c r="H512" s="2"/>
      <c r="I512" s="2"/>
      <c r="J512" s="2"/>
      <c r="K512" s="2"/>
      <c r="L512" s="2"/>
      <c r="M512" s="4"/>
    </row>
    <row r="513" spans="1:13" s="9" customFormat="1" x14ac:dyDescent="0.2">
      <c r="A513" s="4"/>
      <c r="B513" s="2"/>
      <c r="C513" s="4"/>
      <c r="D513" s="2"/>
      <c r="E513" s="2"/>
      <c r="F513" s="51"/>
      <c r="G513" s="2"/>
      <c r="H513" s="2"/>
      <c r="I513" s="2"/>
      <c r="J513" s="2"/>
      <c r="K513" s="2"/>
      <c r="L513" s="2"/>
      <c r="M513" s="4"/>
    </row>
    <row r="514" spans="1:13" s="9" customFormat="1" x14ac:dyDescent="0.2">
      <c r="A514" s="4"/>
      <c r="B514" s="2"/>
      <c r="C514" s="4"/>
      <c r="D514" s="2"/>
      <c r="E514" s="2"/>
      <c r="F514" s="51"/>
      <c r="G514" s="2"/>
      <c r="H514" s="2"/>
      <c r="I514" s="2"/>
      <c r="J514" s="2"/>
      <c r="K514" s="2"/>
      <c r="L514" s="2"/>
      <c r="M514" s="4"/>
    </row>
    <row r="515" spans="1:13" s="9" customFormat="1" x14ac:dyDescent="0.2">
      <c r="A515" s="4"/>
      <c r="B515" s="2"/>
      <c r="C515" s="4"/>
      <c r="D515" s="2"/>
      <c r="E515" s="2"/>
      <c r="F515" s="51"/>
      <c r="G515" s="2"/>
      <c r="H515" s="2"/>
      <c r="I515" s="2"/>
      <c r="J515" s="2"/>
      <c r="K515" s="2"/>
      <c r="L515" s="2"/>
      <c r="M515" s="4"/>
    </row>
    <row r="516" spans="1:13" s="9" customFormat="1" x14ac:dyDescent="0.2">
      <c r="A516" s="4"/>
      <c r="B516" s="2"/>
      <c r="C516" s="4"/>
      <c r="D516" s="2"/>
      <c r="E516" s="2"/>
      <c r="F516" s="51"/>
      <c r="G516" s="2"/>
      <c r="H516" s="2"/>
      <c r="I516" s="2"/>
      <c r="J516" s="2"/>
      <c r="K516" s="2"/>
      <c r="L516" s="2"/>
      <c r="M516" s="4"/>
    </row>
    <row r="517" spans="1:13" s="9" customFormat="1" x14ac:dyDescent="0.2">
      <c r="A517" s="4"/>
      <c r="B517" s="2"/>
      <c r="C517" s="4"/>
      <c r="D517" s="2"/>
      <c r="E517" s="2"/>
      <c r="F517" s="51"/>
      <c r="G517" s="2"/>
      <c r="H517" s="2"/>
      <c r="I517" s="2"/>
      <c r="J517" s="2"/>
      <c r="K517" s="2"/>
      <c r="L517" s="2"/>
      <c r="M517" s="4"/>
    </row>
    <row r="518" spans="1:13" s="9" customFormat="1" x14ac:dyDescent="0.2">
      <c r="A518" s="4"/>
      <c r="B518" s="2"/>
      <c r="C518" s="4"/>
      <c r="D518" s="2"/>
      <c r="E518" s="2"/>
      <c r="F518" s="51"/>
      <c r="G518" s="2"/>
      <c r="H518" s="2"/>
      <c r="I518" s="2"/>
      <c r="J518" s="2"/>
      <c r="K518" s="2"/>
      <c r="L518" s="2"/>
      <c r="M518" s="4"/>
    </row>
    <row r="519" spans="1:13" s="9" customFormat="1" x14ac:dyDescent="0.2">
      <c r="A519" s="4"/>
      <c r="B519" s="2"/>
      <c r="C519" s="4"/>
      <c r="D519" s="2"/>
      <c r="E519" s="2"/>
      <c r="F519" s="51"/>
      <c r="G519" s="2"/>
      <c r="H519" s="2"/>
      <c r="I519" s="2"/>
      <c r="J519" s="2"/>
      <c r="K519" s="2"/>
      <c r="L519" s="2"/>
      <c r="M519" s="4"/>
    </row>
    <row r="520" spans="1:13" s="9" customFormat="1" x14ac:dyDescent="0.2">
      <c r="A520" s="4"/>
      <c r="B520" s="2"/>
      <c r="C520" s="4"/>
      <c r="D520" s="2"/>
      <c r="E520" s="2"/>
      <c r="F520" s="51"/>
      <c r="G520" s="2"/>
      <c r="H520" s="2"/>
      <c r="I520" s="2"/>
      <c r="J520" s="2"/>
      <c r="K520" s="2"/>
      <c r="L520" s="2"/>
      <c r="M520" s="4"/>
    </row>
    <row r="521" spans="1:13" s="9" customFormat="1" x14ac:dyDescent="0.2">
      <c r="A521" s="4"/>
      <c r="B521" s="2"/>
      <c r="C521" s="4"/>
      <c r="D521" s="2"/>
      <c r="E521" s="2"/>
      <c r="F521" s="51"/>
      <c r="G521" s="2"/>
      <c r="H521" s="2"/>
      <c r="I521" s="2"/>
      <c r="J521" s="2"/>
      <c r="K521" s="2"/>
      <c r="L521" s="2"/>
      <c r="M521" s="4"/>
    </row>
    <row r="522" spans="1:13" s="9" customFormat="1" x14ac:dyDescent="0.2">
      <c r="A522" s="4"/>
      <c r="B522" s="2"/>
      <c r="C522" s="4"/>
      <c r="D522" s="2"/>
      <c r="E522" s="2"/>
      <c r="F522" s="51"/>
      <c r="G522" s="2"/>
      <c r="H522" s="2"/>
      <c r="I522" s="2"/>
      <c r="J522" s="2"/>
      <c r="K522" s="2"/>
      <c r="L522" s="2"/>
      <c r="M522" s="4"/>
    </row>
    <row r="523" spans="1:13" s="9" customFormat="1" x14ac:dyDescent="0.2">
      <c r="A523" s="4"/>
      <c r="B523" s="2"/>
      <c r="C523" s="4"/>
      <c r="D523" s="2"/>
      <c r="E523" s="2"/>
      <c r="F523" s="51"/>
      <c r="G523" s="2"/>
      <c r="H523" s="2"/>
      <c r="I523" s="2"/>
      <c r="J523" s="2"/>
      <c r="K523" s="2"/>
      <c r="L523" s="2"/>
      <c r="M523" s="4"/>
    </row>
    <row r="524" spans="1:13" s="9" customFormat="1" x14ac:dyDescent="0.2">
      <c r="A524" s="4"/>
      <c r="B524" s="2"/>
      <c r="C524" s="4"/>
      <c r="D524" s="2"/>
      <c r="E524" s="2"/>
      <c r="F524" s="51"/>
      <c r="G524" s="2"/>
      <c r="H524" s="2"/>
      <c r="I524" s="2"/>
      <c r="J524" s="2"/>
      <c r="K524" s="2"/>
      <c r="L524" s="2"/>
      <c r="M524" s="4"/>
    </row>
    <row r="525" spans="1:13" s="9" customFormat="1" x14ac:dyDescent="0.2">
      <c r="A525" s="4"/>
      <c r="B525" s="2"/>
      <c r="C525" s="4"/>
      <c r="D525" s="2"/>
      <c r="E525" s="2"/>
      <c r="F525" s="51"/>
      <c r="G525" s="2"/>
      <c r="H525" s="2"/>
      <c r="I525" s="2"/>
      <c r="J525" s="2"/>
      <c r="K525" s="2"/>
      <c r="L525" s="2"/>
      <c r="M525" s="4"/>
    </row>
    <row r="526" spans="1:13" s="9" customFormat="1" x14ac:dyDescent="0.2">
      <c r="A526" s="4"/>
      <c r="B526" s="2"/>
      <c r="C526" s="4"/>
      <c r="D526" s="2"/>
      <c r="E526" s="2"/>
      <c r="F526" s="51"/>
      <c r="G526" s="2"/>
      <c r="H526" s="2"/>
      <c r="I526" s="2"/>
      <c r="J526" s="2"/>
      <c r="K526" s="2"/>
      <c r="L526" s="2"/>
      <c r="M526" s="4"/>
    </row>
    <row r="527" spans="1:13" s="9" customFormat="1" x14ac:dyDescent="0.2">
      <c r="A527" s="4"/>
      <c r="B527" s="2"/>
      <c r="C527" s="4"/>
      <c r="D527" s="2"/>
      <c r="E527" s="2"/>
      <c r="F527" s="51"/>
      <c r="G527" s="2"/>
      <c r="H527" s="2"/>
      <c r="I527" s="2"/>
      <c r="J527" s="2"/>
      <c r="K527" s="2"/>
      <c r="L527" s="2"/>
      <c r="M527" s="4"/>
    </row>
    <row r="528" spans="1:13" s="9" customFormat="1" x14ac:dyDescent="0.2">
      <c r="A528" s="4"/>
      <c r="B528" s="2"/>
      <c r="C528" s="4"/>
      <c r="D528" s="2"/>
      <c r="E528" s="2"/>
      <c r="F528" s="51"/>
      <c r="G528" s="2"/>
      <c r="H528" s="2"/>
      <c r="I528" s="2"/>
      <c r="J528" s="2"/>
      <c r="K528" s="2"/>
      <c r="L528" s="2"/>
      <c r="M528" s="4"/>
    </row>
    <row r="529" spans="1:13" s="9" customFormat="1" x14ac:dyDescent="0.2">
      <c r="A529" s="4"/>
      <c r="B529" s="2"/>
      <c r="C529" s="4"/>
      <c r="D529" s="2"/>
      <c r="E529" s="2"/>
      <c r="F529" s="51"/>
      <c r="G529" s="2"/>
      <c r="H529" s="2"/>
      <c r="I529" s="2"/>
      <c r="J529" s="2"/>
      <c r="K529" s="2"/>
      <c r="L529" s="2"/>
      <c r="M529" s="4"/>
    </row>
    <row r="530" spans="1:13" s="9" customFormat="1" x14ac:dyDescent="0.2">
      <c r="A530" s="4"/>
      <c r="B530" s="2"/>
      <c r="C530" s="4"/>
      <c r="D530" s="2"/>
      <c r="E530" s="2"/>
      <c r="F530" s="51"/>
      <c r="G530" s="2"/>
      <c r="H530" s="2"/>
      <c r="I530" s="2"/>
      <c r="J530" s="2"/>
      <c r="K530" s="2"/>
      <c r="L530" s="2"/>
      <c r="M530" s="4"/>
    </row>
    <row r="531" spans="1:13" s="9" customFormat="1" x14ac:dyDescent="0.2">
      <c r="A531" s="4"/>
      <c r="B531" s="2"/>
      <c r="C531" s="4"/>
      <c r="D531" s="2"/>
      <c r="E531" s="2"/>
      <c r="F531" s="51"/>
      <c r="G531" s="2"/>
      <c r="H531" s="2"/>
      <c r="I531" s="2"/>
      <c r="J531" s="2"/>
      <c r="K531" s="2"/>
      <c r="L531" s="2"/>
      <c r="M531" s="4"/>
    </row>
    <row r="532" spans="1:13" s="9" customFormat="1" x14ac:dyDescent="0.2">
      <c r="A532" s="4"/>
      <c r="B532" s="2"/>
      <c r="C532" s="4"/>
      <c r="D532" s="2"/>
      <c r="E532" s="2"/>
      <c r="F532" s="51"/>
      <c r="G532" s="2"/>
      <c r="H532" s="2"/>
      <c r="I532" s="2"/>
      <c r="J532" s="2"/>
      <c r="K532" s="2"/>
      <c r="L532" s="2"/>
      <c r="M532" s="4"/>
    </row>
    <row r="533" spans="1:13" s="9" customFormat="1" x14ac:dyDescent="0.2">
      <c r="A533" s="4"/>
      <c r="B533" s="2"/>
      <c r="C533" s="4"/>
      <c r="D533" s="2"/>
      <c r="E533" s="2"/>
      <c r="F533" s="51"/>
      <c r="G533" s="2"/>
      <c r="H533" s="2"/>
      <c r="I533" s="2"/>
      <c r="J533" s="2"/>
      <c r="K533" s="2"/>
      <c r="L533" s="2"/>
      <c r="M533" s="4"/>
    </row>
    <row r="534" spans="1:13" s="9" customFormat="1" x14ac:dyDescent="0.2">
      <c r="A534" s="4"/>
      <c r="B534" s="2"/>
      <c r="C534" s="4"/>
      <c r="D534" s="2"/>
      <c r="E534" s="2"/>
      <c r="F534" s="51"/>
      <c r="G534" s="2"/>
      <c r="H534" s="2"/>
      <c r="I534" s="2"/>
      <c r="J534" s="2"/>
      <c r="K534" s="2"/>
      <c r="L534" s="2"/>
      <c r="M534" s="4"/>
    </row>
    <row r="535" spans="1:13" s="9" customFormat="1" x14ac:dyDescent="0.2">
      <c r="A535" s="4"/>
      <c r="B535" s="2"/>
      <c r="C535" s="4"/>
      <c r="D535" s="2"/>
      <c r="E535" s="2"/>
      <c r="F535" s="51"/>
      <c r="G535" s="2"/>
      <c r="H535" s="2"/>
      <c r="I535" s="2"/>
      <c r="J535" s="2"/>
      <c r="K535" s="2"/>
      <c r="L535" s="2"/>
      <c r="M535" s="4"/>
    </row>
    <row r="536" spans="1:13" s="9" customFormat="1" x14ac:dyDescent="0.2">
      <c r="A536" s="4"/>
      <c r="B536" s="2"/>
      <c r="C536" s="4"/>
      <c r="D536" s="2"/>
      <c r="E536" s="2"/>
      <c r="F536" s="51"/>
      <c r="G536" s="2"/>
      <c r="H536" s="2"/>
      <c r="I536" s="2"/>
      <c r="J536" s="2"/>
      <c r="K536" s="2"/>
      <c r="L536" s="2"/>
      <c r="M536" s="4"/>
    </row>
    <row r="537" spans="1:13" s="9" customFormat="1" x14ac:dyDescent="0.2">
      <c r="A537" s="4"/>
      <c r="B537" s="2"/>
      <c r="C537" s="4"/>
      <c r="D537" s="2"/>
      <c r="E537" s="2"/>
      <c r="F537" s="51"/>
      <c r="G537" s="2"/>
      <c r="H537" s="2"/>
      <c r="I537" s="2"/>
      <c r="J537" s="2"/>
      <c r="K537" s="2"/>
      <c r="L537" s="2"/>
      <c r="M537" s="4"/>
    </row>
    <row r="538" spans="1:13" s="9" customFormat="1" x14ac:dyDescent="0.2">
      <c r="A538" s="4"/>
      <c r="B538" s="2"/>
      <c r="C538" s="4"/>
      <c r="D538" s="2"/>
      <c r="E538" s="2"/>
      <c r="F538" s="51"/>
      <c r="G538" s="2"/>
      <c r="H538" s="2"/>
      <c r="I538" s="2"/>
      <c r="J538" s="2"/>
      <c r="K538" s="2"/>
      <c r="L538" s="2"/>
      <c r="M538" s="4"/>
    </row>
    <row r="539" spans="1:13" s="9" customFormat="1" x14ac:dyDescent="0.2">
      <c r="A539" s="4"/>
      <c r="B539" s="2"/>
      <c r="C539" s="4"/>
      <c r="D539" s="2"/>
      <c r="E539" s="2"/>
      <c r="F539" s="51"/>
      <c r="G539" s="2"/>
      <c r="H539" s="2"/>
      <c r="I539" s="2"/>
      <c r="J539" s="2"/>
      <c r="K539" s="2"/>
      <c r="L539" s="2"/>
      <c r="M539" s="4"/>
    </row>
    <row r="540" spans="1:13" s="9" customFormat="1" x14ac:dyDescent="0.2">
      <c r="A540" s="4"/>
      <c r="B540" s="2"/>
      <c r="C540" s="4"/>
      <c r="D540" s="2"/>
      <c r="E540" s="2"/>
      <c r="F540" s="51"/>
      <c r="G540" s="2"/>
      <c r="H540" s="2"/>
      <c r="I540" s="2"/>
      <c r="J540" s="2"/>
      <c r="K540" s="2"/>
      <c r="L540" s="2"/>
      <c r="M540" s="4"/>
    </row>
    <row r="541" spans="1:13" s="9" customFormat="1" x14ac:dyDescent="0.2">
      <c r="A541" s="4"/>
      <c r="B541" s="2"/>
      <c r="C541" s="4"/>
      <c r="D541" s="2"/>
      <c r="E541" s="2"/>
      <c r="F541" s="51"/>
      <c r="G541" s="2"/>
      <c r="H541" s="2"/>
      <c r="I541" s="2"/>
      <c r="J541" s="2"/>
      <c r="K541" s="2"/>
      <c r="L541" s="2"/>
      <c r="M541" s="4"/>
    </row>
    <row r="542" spans="1:13" s="9" customFormat="1" x14ac:dyDescent="0.2">
      <c r="A542" s="4"/>
      <c r="B542" s="2"/>
      <c r="C542" s="4"/>
      <c r="D542" s="2"/>
      <c r="E542" s="2"/>
      <c r="F542" s="51"/>
      <c r="G542" s="2"/>
      <c r="H542" s="2"/>
      <c r="I542" s="2"/>
      <c r="J542" s="2"/>
      <c r="K542" s="2"/>
      <c r="L542" s="2"/>
      <c r="M542" s="4"/>
    </row>
    <row r="543" spans="1:13" s="9" customFormat="1" x14ac:dyDescent="0.2">
      <c r="A543" s="4"/>
      <c r="B543" s="2"/>
      <c r="C543" s="4"/>
      <c r="D543" s="2"/>
      <c r="E543" s="2"/>
      <c r="F543" s="51"/>
      <c r="G543" s="2"/>
      <c r="H543" s="2"/>
      <c r="I543" s="2"/>
      <c r="J543" s="2"/>
      <c r="K543" s="2"/>
      <c r="L543" s="2"/>
      <c r="M543" s="4"/>
    </row>
    <row r="544" spans="1:13" s="9" customFormat="1" x14ac:dyDescent="0.2">
      <c r="A544" s="4"/>
      <c r="B544" s="2"/>
      <c r="C544" s="4"/>
      <c r="D544" s="2"/>
      <c r="E544" s="2"/>
      <c r="F544" s="51"/>
      <c r="G544" s="2"/>
      <c r="H544" s="2"/>
      <c r="I544" s="2"/>
      <c r="J544" s="2"/>
      <c r="K544" s="2"/>
      <c r="L544" s="2"/>
      <c r="M544" s="4"/>
    </row>
    <row r="545" spans="1:13" s="9" customFormat="1" x14ac:dyDescent="0.2">
      <c r="A545" s="4"/>
      <c r="B545" s="2"/>
      <c r="C545" s="4"/>
      <c r="D545" s="2"/>
      <c r="E545" s="2"/>
      <c r="F545" s="51"/>
      <c r="G545" s="2"/>
      <c r="H545" s="2"/>
      <c r="I545" s="2"/>
      <c r="J545" s="2"/>
      <c r="K545" s="2"/>
      <c r="L545" s="2"/>
      <c r="M545" s="4"/>
    </row>
    <row r="546" spans="1:13" s="9" customFormat="1" x14ac:dyDescent="0.2">
      <c r="A546" s="4"/>
      <c r="B546" s="2"/>
      <c r="C546" s="4"/>
      <c r="D546" s="2"/>
      <c r="E546" s="2"/>
      <c r="F546" s="51"/>
      <c r="G546" s="2"/>
      <c r="H546" s="2"/>
      <c r="I546" s="2"/>
      <c r="J546" s="2"/>
      <c r="K546" s="2"/>
      <c r="L546" s="2"/>
      <c r="M546" s="4"/>
    </row>
    <row r="547" spans="1:13" s="9" customFormat="1" x14ac:dyDescent="0.2">
      <c r="A547" s="4"/>
      <c r="B547" s="2"/>
      <c r="C547" s="4"/>
      <c r="D547" s="2"/>
      <c r="E547" s="2"/>
      <c r="F547" s="51"/>
      <c r="G547" s="2"/>
      <c r="H547" s="2"/>
      <c r="I547" s="2"/>
      <c r="J547" s="2"/>
      <c r="K547" s="2"/>
      <c r="L547" s="2"/>
      <c r="M547" s="4"/>
    </row>
    <row r="548" spans="1:13" s="9" customFormat="1" x14ac:dyDescent="0.2">
      <c r="A548" s="4"/>
      <c r="B548" s="2"/>
      <c r="C548" s="4"/>
      <c r="D548" s="2"/>
      <c r="E548" s="2"/>
      <c r="F548" s="51"/>
      <c r="G548" s="2"/>
      <c r="H548" s="2"/>
      <c r="I548" s="2"/>
      <c r="J548" s="2"/>
      <c r="K548" s="2"/>
      <c r="L548" s="2"/>
      <c r="M548" s="4"/>
    </row>
    <row r="549" spans="1:13" s="9" customFormat="1" x14ac:dyDescent="0.2">
      <c r="A549" s="4"/>
      <c r="B549" s="2"/>
      <c r="C549" s="4"/>
      <c r="D549" s="2"/>
      <c r="E549" s="2"/>
      <c r="F549" s="51"/>
      <c r="G549" s="2"/>
      <c r="H549" s="2"/>
      <c r="I549" s="2"/>
      <c r="J549" s="2"/>
      <c r="K549" s="2"/>
      <c r="L549" s="2"/>
      <c r="M549" s="4"/>
    </row>
    <row r="550" spans="1:13" s="9" customFormat="1" x14ac:dyDescent="0.2">
      <c r="A550" s="4"/>
      <c r="B550" s="2"/>
      <c r="C550" s="4"/>
      <c r="D550" s="2"/>
      <c r="E550" s="2"/>
      <c r="F550" s="51"/>
      <c r="G550" s="2"/>
      <c r="H550" s="2"/>
      <c r="I550" s="2"/>
      <c r="J550" s="2"/>
      <c r="K550" s="2"/>
      <c r="L550" s="2"/>
      <c r="M550" s="4"/>
    </row>
    <row r="551" spans="1:13" s="9" customFormat="1" x14ac:dyDescent="0.2">
      <c r="A551" s="4"/>
      <c r="B551" s="2"/>
      <c r="C551" s="4"/>
      <c r="D551" s="2"/>
      <c r="E551" s="2"/>
      <c r="F551" s="51"/>
      <c r="G551" s="2"/>
      <c r="H551" s="2"/>
      <c r="I551" s="2"/>
      <c r="J551" s="2"/>
      <c r="K551" s="2"/>
      <c r="L551" s="2"/>
      <c r="M551" s="4"/>
    </row>
    <row r="552" spans="1:13" s="9" customFormat="1" x14ac:dyDescent="0.2">
      <c r="A552" s="4"/>
      <c r="B552" s="2"/>
      <c r="C552" s="4"/>
      <c r="D552" s="2"/>
      <c r="E552" s="2"/>
      <c r="F552" s="51"/>
      <c r="G552" s="2"/>
      <c r="H552" s="2"/>
      <c r="I552" s="2"/>
      <c r="J552" s="2"/>
      <c r="K552" s="2"/>
      <c r="L552" s="2"/>
      <c r="M552" s="4"/>
    </row>
    <row r="553" spans="1:13" s="9" customFormat="1" x14ac:dyDescent="0.2">
      <c r="A553" s="4"/>
      <c r="B553" s="2"/>
      <c r="C553" s="4"/>
      <c r="D553" s="2"/>
      <c r="E553" s="2"/>
      <c r="F553" s="51"/>
      <c r="G553" s="2"/>
      <c r="H553" s="2"/>
      <c r="I553" s="2"/>
      <c r="J553" s="2"/>
      <c r="K553" s="2"/>
      <c r="L553" s="2"/>
      <c r="M553" s="4"/>
    </row>
    <row r="554" spans="1:13" s="9" customFormat="1" x14ac:dyDescent="0.2">
      <c r="A554" s="4"/>
      <c r="B554" s="2"/>
      <c r="C554" s="4"/>
      <c r="D554" s="2"/>
      <c r="E554" s="2"/>
      <c r="F554" s="51"/>
      <c r="G554" s="2"/>
      <c r="H554" s="2"/>
      <c r="I554" s="2"/>
      <c r="J554" s="2"/>
      <c r="K554" s="2"/>
      <c r="L554" s="2"/>
      <c r="M554" s="4"/>
    </row>
    <row r="555" spans="1:13" s="9" customFormat="1" x14ac:dyDescent="0.2">
      <c r="A555" s="4"/>
      <c r="B555" s="2"/>
      <c r="C555" s="4"/>
      <c r="D555" s="2"/>
      <c r="E555" s="2"/>
      <c r="F555" s="51"/>
      <c r="G555" s="2"/>
      <c r="H555" s="2"/>
      <c r="I555" s="2"/>
      <c r="J555" s="2"/>
      <c r="K555" s="2"/>
      <c r="L555" s="2"/>
      <c r="M555" s="4"/>
    </row>
    <row r="556" spans="1:13" s="9" customFormat="1" x14ac:dyDescent="0.2">
      <c r="A556" s="4"/>
      <c r="B556" s="2"/>
      <c r="C556" s="4"/>
      <c r="D556" s="2"/>
      <c r="E556" s="2"/>
      <c r="F556" s="51"/>
      <c r="G556" s="2"/>
      <c r="H556" s="2"/>
      <c r="I556" s="2"/>
      <c r="J556" s="2"/>
      <c r="K556" s="2"/>
      <c r="L556" s="2"/>
      <c r="M556" s="4"/>
    </row>
    <row r="557" spans="1:13" s="9" customFormat="1" x14ac:dyDescent="0.2">
      <c r="A557" s="4"/>
      <c r="B557" s="2"/>
      <c r="C557" s="4"/>
      <c r="D557" s="2"/>
      <c r="E557" s="2"/>
      <c r="F557" s="51"/>
      <c r="G557" s="2"/>
      <c r="H557" s="2"/>
      <c r="I557" s="2"/>
      <c r="J557" s="2"/>
      <c r="K557" s="2"/>
      <c r="L557" s="2"/>
      <c r="M557" s="4"/>
    </row>
    <row r="558" spans="1:13" s="9" customFormat="1" x14ac:dyDescent="0.2">
      <c r="A558" s="4"/>
      <c r="B558" s="2"/>
      <c r="C558" s="4"/>
      <c r="D558" s="2"/>
      <c r="E558" s="2"/>
      <c r="F558" s="51"/>
      <c r="G558" s="2"/>
      <c r="H558" s="2"/>
      <c r="I558" s="2"/>
      <c r="J558" s="2"/>
      <c r="K558" s="2"/>
      <c r="L558" s="2"/>
      <c r="M558" s="4"/>
    </row>
    <row r="559" spans="1:13" s="9" customFormat="1" x14ac:dyDescent="0.2">
      <c r="A559" s="4"/>
      <c r="B559" s="2"/>
      <c r="C559" s="4"/>
      <c r="D559" s="2"/>
      <c r="E559" s="2"/>
      <c r="F559" s="51"/>
      <c r="G559" s="2"/>
      <c r="H559" s="2"/>
      <c r="I559" s="2"/>
      <c r="J559" s="2"/>
      <c r="K559" s="2"/>
      <c r="L559" s="2"/>
      <c r="M559" s="4"/>
    </row>
    <row r="560" spans="1:13" s="9" customFormat="1" x14ac:dyDescent="0.2">
      <c r="A560" s="4"/>
      <c r="B560" s="2"/>
      <c r="C560" s="4"/>
      <c r="D560" s="2"/>
      <c r="E560" s="2"/>
      <c r="F560" s="51"/>
      <c r="G560" s="2"/>
      <c r="H560" s="2"/>
      <c r="I560" s="2"/>
      <c r="J560" s="2"/>
      <c r="K560" s="2"/>
      <c r="L560" s="2"/>
      <c r="M560" s="4"/>
    </row>
    <row r="561" spans="1:13" s="9" customFormat="1" x14ac:dyDescent="0.2">
      <c r="A561" s="4"/>
      <c r="B561" s="2"/>
      <c r="C561" s="4"/>
      <c r="D561" s="2"/>
      <c r="E561" s="2"/>
      <c r="F561" s="51"/>
      <c r="G561" s="2"/>
      <c r="H561" s="2"/>
      <c r="I561" s="2"/>
      <c r="J561" s="2"/>
      <c r="K561" s="2"/>
      <c r="L561" s="2"/>
      <c r="M561" s="4"/>
    </row>
    <row r="562" spans="1:13" s="9" customFormat="1" x14ac:dyDescent="0.2">
      <c r="A562" s="4"/>
      <c r="B562" s="2"/>
      <c r="C562" s="4"/>
      <c r="D562" s="2"/>
      <c r="E562" s="2"/>
      <c r="F562" s="51"/>
      <c r="G562" s="2"/>
      <c r="H562" s="2"/>
      <c r="I562" s="2"/>
      <c r="J562" s="2"/>
      <c r="K562" s="2"/>
      <c r="L562" s="2"/>
      <c r="M562" s="4"/>
    </row>
    <row r="563" spans="1:13" s="9" customFormat="1" x14ac:dyDescent="0.2">
      <c r="A563" s="4"/>
      <c r="B563" s="2"/>
      <c r="C563" s="4"/>
      <c r="D563" s="2"/>
      <c r="E563" s="2"/>
      <c r="F563" s="51"/>
      <c r="G563" s="2"/>
      <c r="H563" s="2"/>
      <c r="I563" s="2"/>
      <c r="J563" s="2"/>
      <c r="K563" s="2"/>
      <c r="L563" s="2"/>
      <c r="M563" s="4"/>
    </row>
    <row r="564" spans="1:13" s="9" customFormat="1" x14ac:dyDescent="0.2">
      <c r="A564" s="4"/>
      <c r="B564" s="2"/>
      <c r="C564" s="4"/>
      <c r="D564" s="2"/>
      <c r="E564" s="2"/>
      <c r="F564" s="51"/>
      <c r="G564" s="2"/>
      <c r="H564" s="2"/>
      <c r="I564" s="2"/>
      <c r="J564" s="2"/>
      <c r="K564" s="2"/>
      <c r="L564" s="2"/>
      <c r="M564" s="4"/>
    </row>
    <row r="565" spans="1:13" s="9" customFormat="1" x14ac:dyDescent="0.2">
      <c r="A565" s="4"/>
      <c r="B565" s="2"/>
      <c r="C565" s="4"/>
      <c r="D565" s="2"/>
      <c r="E565" s="2"/>
      <c r="F565" s="51"/>
      <c r="G565" s="2"/>
      <c r="H565" s="2"/>
      <c r="I565" s="2"/>
      <c r="J565" s="2"/>
      <c r="K565" s="2"/>
      <c r="L565" s="2"/>
      <c r="M565" s="4"/>
    </row>
    <row r="566" spans="1:13" s="9" customFormat="1" x14ac:dyDescent="0.2">
      <c r="A566" s="4"/>
      <c r="B566" s="2"/>
      <c r="C566" s="4"/>
      <c r="D566" s="2"/>
      <c r="E566" s="2"/>
      <c r="F566" s="51"/>
      <c r="G566" s="2"/>
      <c r="H566" s="2"/>
      <c r="I566" s="2"/>
      <c r="J566" s="2"/>
      <c r="K566" s="2"/>
      <c r="L566" s="2"/>
      <c r="M566" s="4"/>
    </row>
    <row r="567" spans="1:13" s="9" customFormat="1" x14ac:dyDescent="0.2">
      <c r="A567" s="4"/>
      <c r="B567" s="2"/>
      <c r="C567" s="4"/>
      <c r="D567" s="2"/>
      <c r="E567" s="2"/>
      <c r="F567" s="51"/>
      <c r="G567" s="2"/>
      <c r="H567" s="2"/>
      <c r="I567" s="2"/>
      <c r="J567" s="2"/>
      <c r="K567" s="2"/>
      <c r="L567" s="2"/>
      <c r="M567" s="4"/>
    </row>
    <row r="568" spans="1:13" s="9" customFormat="1" x14ac:dyDescent="0.2">
      <c r="A568" s="4"/>
      <c r="B568" s="2"/>
      <c r="C568" s="4"/>
      <c r="D568" s="2"/>
      <c r="E568" s="2"/>
      <c r="F568" s="51"/>
      <c r="G568" s="2"/>
      <c r="H568" s="2"/>
      <c r="I568" s="2"/>
      <c r="J568" s="2"/>
      <c r="K568" s="2"/>
      <c r="L568" s="2"/>
      <c r="M568" s="4"/>
    </row>
    <row r="569" spans="1:13" s="9" customFormat="1" x14ac:dyDescent="0.2">
      <c r="A569" s="4"/>
      <c r="B569" s="2"/>
      <c r="C569" s="4"/>
      <c r="D569" s="2"/>
      <c r="E569" s="2"/>
      <c r="F569" s="51"/>
      <c r="G569" s="2"/>
      <c r="H569" s="2"/>
      <c r="I569" s="2"/>
      <c r="J569" s="2"/>
      <c r="K569" s="2"/>
      <c r="L569" s="2"/>
      <c r="M569" s="4"/>
    </row>
    <row r="570" spans="1:13" s="9" customFormat="1" x14ac:dyDescent="0.2">
      <c r="A570" s="4"/>
      <c r="B570" s="2"/>
      <c r="C570" s="4"/>
      <c r="D570" s="2"/>
      <c r="E570" s="2"/>
      <c r="F570" s="51"/>
      <c r="G570" s="2"/>
      <c r="H570" s="2"/>
      <c r="I570" s="2"/>
      <c r="J570" s="2"/>
      <c r="K570" s="2"/>
      <c r="L570" s="2"/>
      <c r="M570" s="4"/>
    </row>
    <row r="571" spans="1:13" s="9" customFormat="1" x14ac:dyDescent="0.2">
      <c r="A571" s="4"/>
      <c r="B571" s="2"/>
      <c r="C571" s="4"/>
      <c r="D571" s="2"/>
      <c r="E571" s="2"/>
      <c r="F571" s="51"/>
      <c r="G571" s="2"/>
      <c r="H571" s="2"/>
      <c r="I571" s="2"/>
      <c r="J571" s="2"/>
      <c r="K571" s="2"/>
      <c r="L571" s="2"/>
      <c r="M571" s="4"/>
    </row>
    <row r="572" spans="1:13" s="9" customFormat="1" x14ac:dyDescent="0.2">
      <c r="A572" s="4"/>
      <c r="B572" s="2"/>
      <c r="C572" s="4"/>
      <c r="D572" s="2"/>
      <c r="E572" s="2"/>
      <c r="F572" s="51"/>
      <c r="G572" s="2"/>
      <c r="H572" s="2"/>
      <c r="I572" s="2"/>
      <c r="J572" s="2"/>
      <c r="K572" s="2"/>
      <c r="L572" s="2"/>
      <c r="M572" s="4"/>
    </row>
    <row r="573" spans="1:13" s="9" customFormat="1" x14ac:dyDescent="0.2">
      <c r="A573" s="4"/>
      <c r="B573" s="2"/>
      <c r="C573" s="4"/>
      <c r="D573" s="2"/>
      <c r="E573" s="2"/>
      <c r="F573" s="51"/>
      <c r="G573" s="2"/>
      <c r="H573" s="2"/>
      <c r="I573" s="2"/>
      <c r="J573" s="2"/>
      <c r="K573" s="2"/>
      <c r="L573" s="2"/>
      <c r="M573" s="4"/>
    </row>
    <row r="574" spans="1:13" s="9" customFormat="1" x14ac:dyDescent="0.2">
      <c r="A574" s="4"/>
      <c r="B574" s="2"/>
      <c r="C574" s="4"/>
      <c r="D574" s="2"/>
      <c r="E574" s="2"/>
      <c r="F574" s="51"/>
      <c r="G574" s="2"/>
      <c r="H574" s="2"/>
      <c r="I574" s="2"/>
      <c r="J574" s="2"/>
      <c r="K574" s="2"/>
      <c r="L574" s="2"/>
      <c r="M574" s="4"/>
    </row>
    <row r="575" spans="1:13" s="9" customFormat="1" x14ac:dyDescent="0.2">
      <c r="A575" s="4"/>
      <c r="B575" s="2"/>
      <c r="C575" s="4"/>
      <c r="D575" s="2"/>
      <c r="E575" s="2"/>
      <c r="F575" s="51"/>
      <c r="G575" s="2"/>
      <c r="H575" s="2"/>
      <c r="I575" s="2"/>
      <c r="J575" s="2"/>
      <c r="K575" s="2"/>
      <c r="L575" s="2"/>
      <c r="M575" s="4"/>
    </row>
    <row r="576" spans="1:13" s="9" customFormat="1" x14ac:dyDescent="0.2">
      <c r="A576" s="4"/>
      <c r="B576" s="2"/>
      <c r="C576" s="4"/>
      <c r="D576" s="2"/>
      <c r="E576" s="2"/>
      <c r="F576" s="51"/>
      <c r="G576" s="2"/>
      <c r="H576" s="2"/>
      <c r="I576" s="2"/>
      <c r="J576" s="2"/>
      <c r="K576" s="2"/>
      <c r="L576" s="2"/>
      <c r="M576" s="4"/>
    </row>
    <row r="577" spans="1:13" s="9" customFormat="1" x14ac:dyDescent="0.2">
      <c r="A577" s="4"/>
      <c r="B577" s="2"/>
      <c r="C577" s="4"/>
      <c r="D577" s="2"/>
      <c r="E577" s="2"/>
      <c r="F577" s="51"/>
      <c r="G577" s="2"/>
      <c r="H577" s="2"/>
      <c r="I577" s="2"/>
      <c r="J577" s="2"/>
      <c r="K577" s="2"/>
      <c r="L577" s="2"/>
      <c r="M577" s="4"/>
    </row>
    <row r="578" spans="1:13" s="9" customFormat="1" x14ac:dyDescent="0.2">
      <c r="A578" s="4"/>
      <c r="B578" s="2"/>
      <c r="C578" s="4"/>
      <c r="D578" s="2"/>
      <c r="E578" s="2"/>
      <c r="F578" s="51"/>
      <c r="G578" s="2"/>
      <c r="H578" s="2"/>
      <c r="I578" s="2"/>
      <c r="J578" s="2"/>
      <c r="K578" s="2"/>
      <c r="L578" s="2"/>
      <c r="M578" s="4"/>
    </row>
    <row r="579" spans="1:13" s="9" customFormat="1" x14ac:dyDescent="0.2">
      <c r="A579" s="4"/>
      <c r="B579" s="2"/>
      <c r="C579" s="4"/>
      <c r="D579" s="2"/>
      <c r="E579" s="2"/>
      <c r="F579" s="51"/>
      <c r="G579" s="2"/>
      <c r="H579" s="2"/>
      <c r="I579" s="2"/>
      <c r="J579" s="2"/>
      <c r="K579" s="2"/>
      <c r="L579" s="2"/>
      <c r="M579" s="4"/>
    </row>
    <row r="580" spans="1:13" s="9" customFormat="1" x14ac:dyDescent="0.2">
      <c r="A580" s="4"/>
      <c r="B580" s="2"/>
      <c r="C580" s="4"/>
      <c r="D580" s="2"/>
      <c r="E580" s="2"/>
      <c r="F580" s="51"/>
      <c r="G580" s="2"/>
      <c r="H580" s="2"/>
      <c r="I580" s="2"/>
      <c r="J580" s="2"/>
      <c r="K580" s="2"/>
      <c r="L580" s="2"/>
      <c r="M580" s="4"/>
    </row>
    <row r="581" spans="1:13" s="9" customFormat="1" x14ac:dyDescent="0.2">
      <c r="A581" s="4"/>
      <c r="B581" s="2"/>
      <c r="C581" s="4"/>
      <c r="D581" s="2"/>
      <c r="E581" s="2"/>
      <c r="F581" s="51"/>
      <c r="G581" s="2"/>
      <c r="H581" s="2"/>
      <c r="I581" s="2"/>
      <c r="J581" s="2"/>
      <c r="K581" s="2"/>
      <c r="L581" s="2"/>
      <c r="M581" s="4"/>
    </row>
    <row r="582" spans="1:13" s="9" customFormat="1" x14ac:dyDescent="0.2">
      <c r="A582" s="4"/>
      <c r="B582" s="2"/>
      <c r="C582" s="4"/>
      <c r="D582" s="2"/>
      <c r="E582" s="2"/>
      <c r="F582" s="51"/>
      <c r="G582" s="2"/>
      <c r="H582" s="2"/>
      <c r="I582" s="2"/>
      <c r="J582" s="2"/>
      <c r="K582" s="2"/>
      <c r="L582" s="2"/>
      <c r="M582" s="4"/>
    </row>
    <row r="583" spans="1:13" s="9" customFormat="1" x14ac:dyDescent="0.2">
      <c r="A583" s="4"/>
      <c r="B583" s="2"/>
      <c r="C583" s="4"/>
      <c r="D583" s="2"/>
      <c r="E583" s="2"/>
      <c r="F583" s="51"/>
      <c r="G583" s="2"/>
      <c r="H583" s="2"/>
      <c r="I583" s="2"/>
      <c r="J583" s="2"/>
      <c r="K583" s="2"/>
      <c r="L583" s="2"/>
      <c r="M583" s="4"/>
    </row>
    <row r="584" spans="1:13" s="9" customFormat="1" x14ac:dyDescent="0.2">
      <c r="A584" s="4"/>
      <c r="B584" s="2"/>
      <c r="C584" s="4"/>
      <c r="D584" s="2"/>
      <c r="E584" s="2"/>
      <c r="F584" s="51"/>
      <c r="G584" s="2"/>
      <c r="H584" s="2"/>
      <c r="I584" s="2"/>
      <c r="J584" s="2"/>
      <c r="K584" s="2"/>
      <c r="L584" s="2"/>
      <c r="M584" s="4"/>
    </row>
    <row r="585" spans="1:13" s="9" customFormat="1" x14ac:dyDescent="0.2">
      <c r="A585" s="4"/>
      <c r="B585" s="2"/>
      <c r="C585" s="4"/>
      <c r="D585" s="2"/>
      <c r="E585" s="2"/>
      <c r="F585" s="51"/>
      <c r="G585" s="2"/>
      <c r="H585" s="2"/>
      <c r="I585" s="2"/>
      <c r="J585" s="2"/>
      <c r="K585" s="2"/>
      <c r="L585" s="2"/>
      <c r="M585" s="4"/>
    </row>
    <row r="586" spans="1:13" s="9" customFormat="1" x14ac:dyDescent="0.2">
      <c r="A586" s="4"/>
      <c r="B586" s="2"/>
      <c r="C586" s="4"/>
      <c r="D586" s="2"/>
      <c r="E586" s="2"/>
      <c r="F586" s="51"/>
      <c r="G586" s="2"/>
      <c r="H586" s="2"/>
      <c r="I586" s="2"/>
      <c r="J586" s="2"/>
      <c r="K586" s="2"/>
      <c r="L586" s="2"/>
      <c r="M586" s="4"/>
    </row>
    <row r="587" spans="1:13" s="9" customFormat="1" x14ac:dyDescent="0.2">
      <c r="A587" s="4"/>
      <c r="B587" s="2"/>
      <c r="C587" s="4"/>
      <c r="D587" s="2"/>
      <c r="E587" s="2"/>
      <c r="F587" s="51"/>
      <c r="G587" s="2"/>
      <c r="H587" s="2"/>
      <c r="I587" s="2"/>
      <c r="J587" s="2"/>
      <c r="K587" s="2"/>
      <c r="L587" s="2"/>
      <c r="M587" s="4"/>
    </row>
    <row r="588" spans="1:13" s="9" customFormat="1" x14ac:dyDescent="0.2">
      <c r="A588" s="4"/>
      <c r="B588" s="2"/>
      <c r="C588" s="4"/>
      <c r="D588" s="2"/>
      <c r="E588" s="2"/>
      <c r="F588" s="51"/>
      <c r="G588" s="2"/>
      <c r="H588" s="2"/>
      <c r="I588" s="2"/>
      <c r="J588" s="2"/>
      <c r="K588" s="2"/>
      <c r="L588" s="2"/>
      <c r="M588" s="4"/>
    </row>
    <row r="589" spans="1:13" s="9" customFormat="1" x14ac:dyDescent="0.2">
      <c r="A589" s="4"/>
      <c r="B589" s="2"/>
      <c r="C589" s="4"/>
      <c r="D589" s="2"/>
      <c r="E589" s="2"/>
      <c r="F589" s="51"/>
      <c r="G589" s="2"/>
      <c r="H589" s="2"/>
      <c r="I589" s="2"/>
      <c r="J589" s="2"/>
      <c r="K589" s="2"/>
      <c r="L589" s="2"/>
      <c r="M589" s="4"/>
    </row>
    <row r="590" spans="1:13" s="9" customFormat="1" x14ac:dyDescent="0.2">
      <c r="A590" s="4"/>
      <c r="B590" s="2"/>
      <c r="C590" s="4"/>
      <c r="D590" s="2"/>
      <c r="E590" s="2"/>
      <c r="F590" s="51"/>
      <c r="G590" s="2"/>
      <c r="H590" s="2"/>
      <c r="I590" s="2"/>
      <c r="J590" s="2"/>
      <c r="K590" s="2"/>
      <c r="L590" s="2"/>
      <c r="M590" s="4"/>
    </row>
    <row r="591" spans="1:13" s="9" customFormat="1" x14ac:dyDescent="0.2">
      <c r="A591" s="4"/>
      <c r="B591" s="2"/>
      <c r="C591" s="4"/>
      <c r="D591" s="2"/>
      <c r="E591" s="2"/>
      <c r="F591" s="51"/>
      <c r="G591" s="2"/>
      <c r="H591" s="2"/>
      <c r="I591" s="2"/>
      <c r="J591" s="2"/>
      <c r="K591" s="2"/>
      <c r="L591" s="2"/>
      <c r="M591" s="4"/>
    </row>
    <row r="592" spans="1:13" s="9" customFormat="1" x14ac:dyDescent="0.2">
      <c r="A592" s="4"/>
      <c r="B592" s="2"/>
      <c r="C592" s="4"/>
      <c r="D592" s="2"/>
      <c r="E592" s="2"/>
      <c r="F592" s="51"/>
      <c r="G592" s="2"/>
      <c r="H592" s="2"/>
      <c r="I592" s="2"/>
      <c r="J592" s="2"/>
      <c r="K592" s="2"/>
      <c r="L592" s="2"/>
      <c r="M592" s="4"/>
    </row>
    <row r="593" spans="1:13" s="9" customFormat="1" x14ac:dyDescent="0.2">
      <c r="A593" s="4"/>
      <c r="B593" s="2"/>
      <c r="C593" s="4"/>
      <c r="D593" s="2"/>
      <c r="E593" s="2"/>
      <c r="F593" s="51"/>
      <c r="G593" s="2"/>
      <c r="H593" s="2"/>
      <c r="I593" s="2"/>
      <c r="J593" s="2"/>
      <c r="K593" s="2"/>
      <c r="L593" s="2"/>
      <c r="M593" s="4"/>
    </row>
    <row r="594" spans="1:13" s="9" customFormat="1" x14ac:dyDescent="0.2">
      <c r="A594" s="4"/>
      <c r="B594" s="2"/>
      <c r="C594" s="4"/>
      <c r="D594" s="2"/>
      <c r="E594" s="2"/>
      <c r="F594" s="51"/>
      <c r="G594" s="2"/>
      <c r="H594" s="2"/>
      <c r="I594" s="2"/>
      <c r="J594" s="2"/>
      <c r="K594" s="2"/>
      <c r="L594" s="2"/>
      <c r="M594" s="4"/>
    </row>
    <row r="595" spans="1:13" s="9" customFormat="1" x14ac:dyDescent="0.2">
      <c r="A595" s="4"/>
      <c r="B595" s="2"/>
      <c r="C595" s="4"/>
      <c r="D595" s="2"/>
      <c r="E595" s="2"/>
      <c r="F595" s="51"/>
      <c r="G595" s="2"/>
      <c r="H595" s="2"/>
      <c r="I595" s="2"/>
      <c r="J595" s="2"/>
      <c r="K595" s="2"/>
      <c r="L595" s="2"/>
      <c r="M595" s="4"/>
    </row>
    <row r="596" spans="1:13" s="9" customFormat="1" x14ac:dyDescent="0.2">
      <c r="A596" s="4"/>
      <c r="B596" s="2"/>
      <c r="C596" s="4"/>
      <c r="D596" s="2"/>
      <c r="E596" s="2"/>
      <c r="F596" s="51"/>
      <c r="G596" s="2"/>
      <c r="H596" s="2"/>
      <c r="I596" s="2"/>
      <c r="J596" s="2"/>
      <c r="K596" s="2"/>
      <c r="L596" s="2"/>
      <c r="M596" s="4"/>
    </row>
    <row r="597" spans="1:13" s="9" customFormat="1" x14ac:dyDescent="0.2">
      <c r="A597" s="4"/>
      <c r="B597" s="2"/>
      <c r="C597" s="4"/>
      <c r="D597" s="2"/>
      <c r="E597" s="2"/>
      <c r="F597" s="51"/>
      <c r="G597" s="2"/>
      <c r="H597" s="2"/>
      <c r="I597" s="2"/>
      <c r="J597" s="2"/>
      <c r="K597" s="2"/>
      <c r="L597" s="2"/>
      <c r="M597" s="4"/>
    </row>
    <row r="598" spans="1:13" s="9" customFormat="1" x14ac:dyDescent="0.2">
      <c r="A598" s="4"/>
      <c r="B598" s="2"/>
      <c r="C598" s="4"/>
      <c r="D598" s="2"/>
      <c r="E598" s="2"/>
      <c r="F598" s="51"/>
      <c r="G598" s="2"/>
      <c r="H598" s="2"/>
      <c r="I598" s="2"/>
      <c r="J598" s="2"/>
      <c r="K598" s="2"/>
      <c r="L598" s="2"/>
      <c r="M598" s="4"/>
    </row>
    <row r="599" spans="1:13" s="9" customFormat="1" x14ac:dyDescent="0.2">
      <c r="A599" s="4"/>
      <c r="B599" s="2"/>
      <c r="C599" s="4"/>
      <c r="D599" s="2"/>
      <c r="E599" s="2"/>
      <c r="F599" s="51"/>
      <c r="G599" s="2"/>
      <c r="H599" s="2"/>
      <c r="I599" s="2"/>
      <c r="J599" s="2"/>
      <c r="K599" s="2"/>
      <c r="L599" s="2"/>
      <c r="M599" s="4"/>
    </row>
    <row r="600" spans="1:13" s="9" customFormat="1" x14ac:dyDescent="0.2">
      <c r="A600" s="4"/>
      <c r="B600" s="2"/>
      <c r="C600" s="4"/>
      <c r="D600" s="2"/>
      <c r="E600" s="2"/>
      <c r="F600" s="51"/>
      <c r="G600" s="2"/>
      <c r="H600" s="2"/>
      <c r="I600" s="2"/>
      <c r="J600" s="2"/>
      <c r="K600" s="2"/>
      <c r="L600" s="2"/>
      <c r="M600" s="4"/>
    </row>
    <row r="601" spans="1:13" s="9" customFormat="1" x14ac:dyDescent="0.2">
      <c r="A601" s="4"/>
      <c r="B601" s="2"/>
      <c r="C601" s="4"/>
      <c r="D601" s="2"/>
      <c r="E601" s="2"/>
      <c r="F601" s="51"/>
      <c r="G601" s="2"/>
      <c r="H601" s="2"/>
      <c r="I601" s="2"/>
      <c r="J601" s="2"/>
      <c r="K601" s="2"/>
      <c r="L601" s="2"/>
      <c r="M601" s="4"/>
    </row>
    <row r="602" spans="1:13" s="9" customFormat="1" x14ac:dyDescent="0.2">
      <c r="A602" s="4"/>
      <c r="B602" s="2"/>
      <c r="C602" s="4"/>
      <c r="D602" s="2"/>
      <c r="E602" s="2"/>
      <c r="F602" s="51"/>
      <c r="G602" s="2"/>
      <c r="H602" s="2"/>
      <c r="I602" s="2"/>
      <c r="J602" s="2"/>
      <c r="K602" s="2"/>
      <c r="L602" s="2"/>
      <c r="M602" s="4"/>
    </row>
    <row r="603" spans="1:13" s="9" customFormat="1" x14ac:dyDescent="0.2">
      <c r="A603" s="4"/>
      <c r="B603" s="2"/>
      <c r="C603" s="4"/>
      <c r="D603" s="2"/>
      <c r="E603" s="2"/>
      <c r="F603" s="51"/>
      <c r="G603" s="2"/>
      <c r="H603" s="2"/>
      <c r="I603" s="2"/>
      <c r="J603" s="2"/>
      <c r="K603" s="2"/>
      <c r="L603" s="2"/>
      <c r="M603" s="4"/>
    </row>
    <row r="604" spans="1:13" s="9" customFormat="1" x14ac:dyDescent="0.2">
      <c r="A604" s="4"/>
      <c r="B604" s="2"/>
      <c r="C604" s="4"/>
      <c r="D604" s="2"/>
      <c r="E604" s="2"/>
      <c r="F604" s="51"/>
      <c r="G604" s="2"/>
      <c r="H604" s="2"/>
      <c r="I604" s="2"/>
      <c r="J604" s="2"/>
      <c r="K604" s="2"/>
      <c r="L604" s="2"/>
      <c r="M604" s="4"/>
    </row>
    <row r="605" spans="1:13" s="9" customFormat="1" x14ac:dyDescent="0.2">
      <c r="A605" s="4"/>
      <c r="B605" s="2"/>
      <c r="C605" s="4"/>
      <c r="D605" s="2"/>
      <c r="E605" s="2"/>
      <c r="F605" s="51"/>
      <c r="G605" s="2"/>
      <c r="H605" s="2"/>
      <c r="I605" s="2"/>
      <c r="J605" s="2"/>
      <c r="K605" s="2"/>
      <c r="L605" s="2"/>
      <c r="M605" s="4"/>
    </row>
    <row r="606" spans="1:13" s="9" customFormat="1" x14ac:dyDescent="0.2">
      <c r="A606" s="4"/>
      <c r="B606" s="2"/>
      <c r="C606" s="4"/>
      <c r="D606" s="2"/>
      <c r="E606" s="2"/>
      <c r="F606" s="51"/>
      <c r="G606" s="2"/>
      <c r="H606" s="2"/>
      <c r="I606" s="2"/>
      <c r="J606" s="2"/>
      <c r="K606" s="2"/>
      <c r="L606" s="2"/>
      <c r="M606" s="4"/>
    </row>
    <row r="607" spans="1:13" s="9" customFormat="1" x14ac:dyDescent="0.2">
      <c r="A607" s="4"/>
      <c r="B607" s="2"/>
      <c r="C607" s="4"/>
      <c r="D607" s="2"/>
      <c r="E607" s="2"/>
      <c r="F607" s="51"/>
      <c r="G607" s="2"/>
      <c r="H607" s="2"/>
      <c r="I607" s="2"/>
      <c r="J607" s="2"/>
      <c r="K607" s="2"/>
      <c r="L607" s="2"/>
      <c r="M607" s="4"/>
    </row>
    <row r="608" spans="1:13" s="9" customFormat="1" x14ac:dyDescent="0.2">
      <c r="A608" s="4"/>
      <c r="B608" s="2"/>
      <c r="C608" s="4"/>
      <c r="D608" s="2"/>
      <c r="E608" s="2"/>
      <c r="F608" s="51"/>
      <c r="G608" s="2"/>
      <c r="H608" s="2"/>
      <c r="I608" s="2"/>
      <c r="J608" s="2"/>
      <c r="K608" s="2"/>
      <c r="L608" s="2"/>
      <c r="M608" s="4"/>
    </row>
    <row r="609" spans="1:13" s="9" customFormat="1" x14ac:dyDescent="0.2">
      <c r="A609" s="4"/>
      <c r="B609" s="2"/>
      <c r="C609" s="4"/>
      <c r="D609" s="2"/>
      <c r="E609" s="2"/>
      <c r="F609" s="51"/>
      <c r="G609" s="2"/>
      <c r="H609" s="2"/>
      <c r="I609" s="2"/>
      <c r="J609" s="2"/>
      <c r="K609" s="2"/>
      <c r="L609" s="2"/>
      <c r="M609" s="4"/>
    </row>
    <row r="610" spans="1:13" s="9" customFormat="1" x14ac:dyDescent="0.2">
      <c r="A610" s="4"/>
      <c r="B610" s="2"/>
      <c r="C610" s="4"/>
      <c r="D610" s="2"/>
      <c r="E610" s="2"/>
      <c r="F610" s="51"/>
      <c r="G610" s="2"/>
      <c r="H610" s="2"/>
      <c r="I610" s="2"/>
      <c r="J610" s="2"/>
      <c r="K610" s="2"/>
      <c r="L610" s="2"/>
      <c r="M610" s="4"/>
    </row>
    <row r="611" spans="1:13" s="9" customFormat="1" x14ac:dyDescent="0.2">
      <c r="A611" s="4"/>
      <c r="B611" s="2"/>
      <c r="C611" s="4"/>
      <c r="D611" s="2"/>
      <c r="E611" s="2"/>
      <c r="F611" s="51"/>
      <c r="G611" s="2"/>
      <c r="H611" s="2"/>
      <c r="I611" s="2"/>
      <c r="J611" s="2"/>
      <c r="K611" s="2"/>
      <c r="L611" s="2"/>
      <c r="M611" s="4"/>
    </row>
    <row r="612" spans="1:13" s="9" customFormat="1" x14ac:dyDescent="0.2">
      <c r="A612" s="4"/>
      <c r="B612" s="2"/>
      <c r="C612" s="4"/>
      <c r="D612" s="2"/>
      <c r="E612" s="2"/>
      <c r="F612" s="51"/>
      <c r="G612" s="2"/>
      <c r="H612" s="2"/>
      <c r="I612" s="2"/>
      <c r="J612" s="2"/>
      <c r="K612" s="2"/>
      <c r="L612" s="2"/>
      <c r="M612" s="4"/>
    </row>
    <row r="613" spans="1:13" s="9" customFormat="1" x14ac:dyDescent="0.2">
      <c r="A613" s="4"/>
      <c r="B613" s="2"/>
      <c r="C613" s="4"/>
      <c r="D613" s="2"/>
      <c r="E613" s="2"/>
      <c r="F613" s="51"/>
      <c r="G613" s="2"/>
      <c r="H613" s="2"/>
      <c r="I613" s="2"/>
      <c r="J613" s="2"/>
      <c r="K613" s="2"/>
      <c r="L613" s="2"/>
      <c r="M613" s="4"/>
    </row>
    <row r="614" spans="1:13" s="9" customFormat="1" x14ac:dyDescent="0.2">
      <c r="A614" s="4"/>
      <c r="B614" s="2"/>
      <c r="C614" s="4"/>
      <c r="D614" s="2"/>
      <c r="E614" s="2"/>
      <c r="F614" s="51"/>
      <c r="G614" s="2"/>
      <c r="H614" s="2"/>
      <c r="I614" s="2"/>
      <c r="J614" s="2"/>
      <c r="K614" s="2"/>
      <c r="L614" s="2"/>
      <c r="M614" s="4"/>
    </row>
    <row r="615" spans="1:13" s="9" customFormat="1" x14ac:dyDescent="0.2">
      <c r="A615" s="4"/>
      <c r="B615" s="2"/>
      <c r="C615" s="4"/>
      <c r="D615" s="2"/>
      <c r="E615" s="2"/>
      <c r="F615" s="51"/>
      <c r="G615" s="2"/>
      <c r="H615" s="2"/>
      <c r="I615" s="2"/>
      <c r="J615" s="2"/>
      <c r="K615" s="2"/>
      <c r="L615" s="2"/>
      <c r="M615" s="4"/>
    </row>
    <row r="616" spans="1:13" s="9" customFormat="1" x14ac:dyDescent="0.2">
      <c r="A616" s="4"/>
      <c r="B616" s="2"/>
      <c r="C616" s="4"/>
      <c r="D616" s="2"/>
      <c r="E616" s="2"/>
      <c r="F616" s="51"/>
      <c r="G616" s="2"/>
      <c r="H616" s="2"/>
      <c r="I616" s="2"/>
      <c r="J616" s="2"/>
      <c r="K616" s="2"/>
      <c r="L616" s="2"/>
      <c r="M616" s="4"/>
    </row>
    <row r="617" spans="1:13" s="9" customFormat="1" x14ac:dyDescent="0.2">
      <c r="A617" s="4"/>
      <c r="B617" s="2"/>
      <c r="C617" s="4"/>
      <c r="D617" s="2"/>
      <c r="E617" s="2"/>
      <c r="F617" s="51"/>
      <c r="G617" s="2"/>
      <c r="H617" s="2"/>
      <c r="I617" s="2"/>
      <c r="J617" s="2"/>
      <c r="K617" s="2"/>
      <c r="L617" s="2"/>
      <c r="M617" s="4"/>
    </row>
    <row r="618" spans="1:13" s="9" customFormat="1" x14ac:dyDescent="0.2">
      <c r="A618" s="4"/>
      <c r="B618" s="2"/>
      <c r="C618" s="4"/>
      <c r="D618" s="2"/>
      <c r="E618" s="2"/>
      <c r="F618" s="51"/>
      <c r="G618" s="2"/>
      <c r="H618" s="2"/>
      <c r="I618" s="2"/>
      <c r="J618" s="2"/>
      <c r="K618" s="2"/>
      <c r="L618" s="2"/>
      <c r="M618" s="4"/>
    </row>
    <row r="619" spans="1:13" s="9" customFormat="1" x14ac:dyDescent="0.2">
      <c r="A619" s="4"/>
      <c r="B619" s="2"/>
      <c r="C619" s="4"/>
      <c r="D619" s="2"/>
      <c r="E619" s="2"/>
      <c r="F619" s="51"/>
      <c r="G619" s="2"/>
      <c r="H619" s="2"/>
      <c r="I619" s="2"/>
      <c r="J619" s="2"/>
      <c r="K619" s="2"/>
      <c r="L619" s="2"/>
      <c r="M619" s="4"/>
    </row>
    <row r="620" spans="1:13" s="9" customFormat="1" x14ac:dyDescent="0.2">
      <c r="A620" s="4"/>
      <c r="B620" s="2"/>
      <c r="C620" s="4"/>
      <c r="D620" s="2"/>
      <c r="E620" s="2"/>
      <c r="F620" s="51"/>
      <c r="G620" s="2"/>
      <c r="H620" s="2"/>
      <c r="I620" s="2"/>
      <c r="J620" s="2"/>
      <c r="K620" s="2"/>
      <c r="L620" s="2"/>
      <c r="M620" s="4"/>
    </row>
    <row r="621" spans="1:13" s="9" customFormat="1" x14ac:dyDescent="0.2">
      <c r="A621" s="4"/>
      <c r="B621" s="2"/>
      <c r="C621" s="4"/>
      <c r="D621" s="2"/>
      <c r="E621" s="2"/>
      <c r="F621" s="51"/>
      <c r="G621" s="2"/>
      <c r="H621" s="2"/>
      <c r="I621" s="2"/>
      <c r="J621" s="2"/>
      <c r="K621" s="2"/>
      <c r="L621" s="2"/>
      <c r="M621" s="4"/>
    </row>
    <row r="622" spans="1:13" s="9" customFormat="1" x14ac:dyDescent="0.2">
      <c r="A622" s="4"/>
      <c r="B622" s="2"/>
      <c r="C622" s="4"/>
      <c r="D622" s="2"/>
      <c r="E622" s="2"/>
      <c r="F622" s="51"/>
      <c r="G622" s="2"/>
      <c r="H622" s="2"/>
      <c r="I622" s="2"/>
      <c r="J622" s="2"/>
      <c r="K622" s="2"/>
      <c r="L622" s="2"/>
      <c r="M622" s="4"/>
    </row>
    <row r="623" spans="1:13" s="9" customFormat="1" x14ac:dyDescent="0.2">
      <c r="A623" s="4"/>
      <c r="B623" s="2"/>
      <c r="C623" s="4"/>
      <c r="D623" s="2"/>
      <c r="E623" s="2"/>
      <c r="F623" s="51"/>
      <c r="G623" s="2"/>
      <c r="H623" s="2"/>
      <c r="I623" s="2"/>
      <c r="J623" s="2"/>
      <c r="K623" s="2"/>
      <c r="L623" s="2"/>
      <c r="M623" s="4"/>
    </row>
    <row r="624" spans="1:13" s="9" customFormat="1" x14ac:dyDescent="0.2">
      <c r="A624" s="4"/>
      <c r="B624" s="2"/>
      <c r="C624" s="4"/>
      <c r="D624" s="2"/>
      <c r="E624" s="2"/>
      <c r="F624" s="51"/>
      <c r="G624" s="2"/>
      <c r="H624" s="2"/>
      <c r="I624" s="2"/>
      <c r="J624" s="2"/>
      <c r="K624" s="2"/>
      <c r="L624" s="2"/>
      <c r="M624" s="4"/>
    </row>
    <row r="625" spans="1:13" s="9" customFormat="1" x14ac:dyDescent="0.2">
      <c r="A625" s="4"/>
      <c r="B625" s="2"/>
      <c r="C625" s="4"/>
      <c r="D625" s="2"/>
      <c r="E625" s="2"/>
      <c r="F625" s="51"/>
      <c r="G625" s="2"/>
      <c r="H625" s="2"/>
      <c r="I625" s="2"/>
      <c r="J625" s="2"/>
      <c r="K625" s="2"/>
      <c r="L625" s="2"/>
      <c r="M625" s="4"/>
    </row>
    <row r="626" spans="1:13" s="9" customFormat="1" x14ac:dyDescent="0.2">
      <c r="A626" s="4"/>
      <c r="B626" s="2"/>
      <c r="C626" s="4"/>
      <c r="D626" s="2"/>
      <c r="E626" s="2"/>
      <c r="F626" s="51"/>
      <c r="G626" s="2"/>
      <c r="H626" s="2"/>
      <c r="I626" s="2"/>
      <c r="J626" s="2"/>
      <c r="K626" s="2"/>
      <c r="L626" s="2"/>
      <c r="M626" s="4"/>
    </row>
    <row r="627" spans="1:13" s="9" customFormat="1" x14ac:dyDescent="0.2">
      <c r="A627" s="4"/>
      <c r="B627" s="2"/>
      <c r="C627" s="4"/>
      <c r="D627" s="2"/>
      <c r="E627" s="2"/>
      <c r="F627" s="51"/>
      <c r="G627" s="2"/>
      <c r="H627" s="2"/>
      <c r="I627" s="2"/>
      <c r="J627" s="2"/>
      <c r="K627" s="2"/>
      <c r="L627" s="2"/>
      <c r="M627" s="4"/>
    </row>
    <row r="628" spans="1:13" s="9" customFormat="1" x14ac:dyDescent="0.2">
      <c r="A628" s="4"/>
      <c r="B628" s="2"/>
      <c r="C628" s="4"/>
      <c r="D628" s="2"/>
      <c r="E628" s="2"/>
      <c r="F628" s="51"/>
      <c r="G628" s="2"/>
      <c r="H628" s="2"/>
      <c r="I628" s="2"/>
      <c r="J628" s="2"/>
      <c r="K628" s="2"/>
      <c r="L628" s="2"/>
      <c r="M628" s="4"/>
    </row>
    <row r="629" spans="1:13" s="9" customFormat="1" x14ac:dyDescent="0.2">
      <c r="A629" s="4"/>
      <c r="B629" s="2"/>
      <c r="C629" s="4"/>
      <c r="D629" s="2"/>
      <c r="E629" s="2"/>
      <c r="F629" s="51"/>
      <c r="G629" s="2"/>
      <c r="H629" s="2"/>
      <c r="I629" s="2"/>
      <c r="J629" s="2"/>
      <c r="K629" s="2"/>
      <c r="L629" s="2"/>
      <c r="M629" s="4"/>
    </row>
    <row r="630" spans="1:13" s="9" customFormat="1" x14ac:dyDescent="0.2">
      <c r="A630" s="4"/>
      <c r="B630" s="2"/>
      <c r="C630" s="4"/>
      <c r="D630" s="2"/>
      <c r="E630" s="2"/>
      <c r="F630" s="51"/>
      <c r="G630" s="2"/>
      <c r="H630" s="2"/>
      <c r="I630" s="2"/>
      <c r="J630" s="2"/>
      <c r="K630" s="2"/>
      <c r="L630" s="2"/>
      <c r="M630" s="4"/>
    </row>
    <row r="631" spans="1:13" s="9" customFormat="1" x14ac:dyDescent="0.2">
      <c r="A631" s="4"/>
      <c r="B631" s="2"/>
      <c r="C631" s="4"/>
      <c r="D631" s="2"/>
      <c r="E631" s="2"/>
      <c r="F631" s="51"/>
      <c r="G631" s="2"/>
      <c r="H631" s="2"/>
      <c r="I631" s="2"/>
      <c r="J631" s="2"/>
      <c r="K631" s="2"/>
      <c r="L631" s="2"/>
      <c r="M631" s="4"/>
    </row>
    <row r="632" spans="1:13" s="9" customFormat="1" x14ac:dyDescent="0.2">
      <c r="A632" s="4"/>
      <c r="B632" s="2"/>
      <c r="C632" s="4"/>
      <c r="D632" s="2"/>
      <c r="E632" s="2"/>
      <c r="F632" s="51"/>
      <c r="G632" s="2"/>
      <c r="H632" s="2"/>
      <c r="I632" s="2"/>
      <c r="J632" s="2"/>
      <c r="K632" s="2"/>
      <c r="L632" s="2"/>
      <c r="M632" s="4"/>
    </row>
    <row r="633" spans="1:13" s="9" customFormat="1" x14ac:dyDescent="0.2">
      <c r="A633" s="4"/>
      <c r="B633" s="2"/>
      <c r="C633" s="4"/>
      <c r="D633" s="2"/>
      <c r="E633" s="2"/>
      <c r="F633" s="51"/>
      <c r="G633" s="2"/>
      <c r="H633" s="2"/>
      <c r="I633" s="2"/>
      <c r="J633" s="2"/>
      <c r="K633" s="2"/>
      <c r="L633" s="2"/>
      <c r="M633" s="4"/>
    </row>
    <row r="634" spans="1:13" s="9" customFormat="1" x14ac:dyDescent="0.2">
      <c r="A634" s="4"/>
      <c r="B634" s="2"/>
      <c r="C634" s="4"/>
      <c r="D634" s="2"/>
      <c r="E634" s="2"/>
      <c r="F634" s="51"/>
      <c r="G634" s="2"/>
      <c r="H634" s="2"/>
      <c r="I634" s="2"/>
      <c r="J634" s="2"/>
      <c r="K634" s="2"/>
      <c r="L634" s="2"/>
      <c r="M634" s="4"/>
    </row>
    <row r="635" spans="1:13" s="9" customFormat="1" x14ac:dyDescent="0.2">
      <c r="A635" s="4"/>
      <c r="B635" s="2"/>
      <c r="C635" s="4"/>
      <c r="D635" s="2"/>
      <c r="E635" s="2"/>
      <c r="F635" s="51"/>
      <c r="G635" s="2"/>
      <c r="H635" s="2"/>
      <c r="I635" s="2"/>
      <c r="J635" s="2"/>
      <c r="K635" s="2"/>
      <c r="L635" s="2"/>
      <c r="M635" s="4"/>
    </row>
    <row r="636" spans="1:13" s="9" customFormat="1" x14ac:dyDescent="0.2">
      <c r="A636" s="4"/>
      <c r="B636" s="2"/>
      <c r="C636" s="4"/>
      <c r="D636" s="2"/>
      <c r="E636" s="2"/>
      <c r="F636" s="51"/>
      <c r="G636" s="2"/>
      <c r="H636" s="2"/>
      <c r="I636" s="2"/>
      <c r="J636" s="2"/>
      <c r="K636" s="2"/>
      <c r="L636" s="2"/>
      <c r="M636" s="4"/>
    </row>
    <row r="637" spans="1:13" s="9" customFormat="1" x14ac:dyDescent="0.2">
      <c r="A637" s="4"/>
      <c r="B637" s="2"/>
      <c r="C637" s="4"/>
      <c r="D637" s="2"/>
      <c r="E637" s="2"/>
      <c r="F637" s="51"/>
      <c r="G637" s="2"/>
      <c r="H637" s="2"/>
      <c r="I637" s="2"/>
      <c r="J637" s="2"/>
      <c r="K637" s="2"/>
      <c r="L637" s="2"/>
      <c r="M637" s="4"/>
    </row>
    <row r="638" spans="1:13" s="9" customFormat="1" x14ac:dyDescent="0.2">
      <c r="A638" s="4"/>
      <c r="B638" s="2"/>
      <c r="C638" s="4"/>
      <c r="D638" s="2"/>
      <c r="E638" s="2"/>
      <c r="F638" s="51"/>
      <c r="G638" s="2"/>
      <c r="H638" s="2"/>
      <c r="I638" s="2"/>
      <c r="J638" s="2"/>
      <c r="K638" s="2"/>
      <c r="L638" s="2"/>
      <c r="M638" s="4"/>
    </row>
    <row r="639" spans="1:13" s="9" customFormat="1" x14ac:dyDescent="0.2">
      <c r="A639" s="4"/>
      <c r="B639" s="2"/>
      <c r="C639" s="4"/>
      <c r="D639" s="2"/>
      <c r="E639" s="2"/>
      <c r="F639" s="51"/>
      <c r="G639" s="2"/>
      <c r="H639" s="2"/>
      <c r="I639" s="2"/>
      <c r="J639" s="2"/>
      <c r="K639" s="2"/>
      <c r="L639" s="2"/>
      <c r="M639" s="4"/>
    </row>
    <row r="640" spans="1:13" s="9" customFormat="1" x14ac:dyDescent="0.2">
      <c r="A640" s="4"/>
      <c r="B640" s="2"/>
      <c r="C640" s="4"/>
      <c r="D640" s="2"/>
      <c r="E640" s="2"/>
      <c r="F640" s="51"/>
      <c r="G640" s="2"/>
      <c r="H640" s="2"/>
      <c r="I640" s="2"/>
      <c r="J640" s="2"/>
      <c r="K640" s="2"/>
      <c r="L640" s="2"/>
      <c r="M640" s="4"/>
    </row>
    <row r="641" spans="1:13" s="9" customFormat="1" x14ac:dyDescent="0.2">
      <c r="A641" s="4"/>
      <c r="B641" s="2"/>
      <c r="C641" s="4"/>
      <c r="D641" s="2"/>
      <c r="E641" s="2"/>
      <c r="F641" s="51"/>
      <c r="G641" s="2"/>
      <c r="H641" s="2"/>
      <c r="I641" s="2"/>
      <c r="J641" s="2"/>
      <c r="K641" s="2"/>
      <c r="L641" s="2"/>
      <c r="M641" s="4"/>
    </row>
    <row r="642" spans="1:13" s="9" customFormat="1" x14ac:dyDescent="0.2">
      <c r="A642" s="4"/>
      <c r="B642" s="2"/>
      <c r="C642" s="4"/>
      <c r="D642" s="2"/>
      <c r="E642" s="2"/>
      <c r="F642" s="51"/>
      <c r="G642" s="2"/>
      <c r="H642" s="2"/>
      <c r="I642" s="2"/>
      <c r="J642" s="2"/>
      <c r="K642" s="2"/>
      <c r="L642" s="2"/>
      <c r="M642" s="4"/>
    </row>
    <row r="643" spans="1:13" s="9" customFormat="1" x14ac:dyDescent="0.2">
      <c r="A643" s="4"/>
      <c r="B643" s="2"/>
      <c r="C643" s="4"/>
      <c r="D643" s="2"/>
      <c r="E643" s="2"/>
      <c r="F643" s="51"/>
      <c r="G643" s="2"/>
      <c r="H643" s="2"/>
      <c r="I643" s="2"/>
      <c r="J643" s="2"/>
      <c r="K643" s="2"/>
      <c r="L643" s="2"/>
      <c r="M643" s="4"/>
    </row>
    <row r="644" spans="1:13" s="9" customFormat="1" x14ac:dyDescent="0.2">
      <c r="A644" s="4"/>
      <c r="B644" s="2"/>
      <c r="C644" s="4"/>
      <c r="D644" s="2"/>
      <c r="E644" s="2"/>
      <c r="F644" s="51"/>
      <c r="G644" s="2"/>
      <c r="H644" s="2"/>
      <c r="I644" s="2"/>
      <c r="J644" s="2"/>
      <c r="K644" s="2"/>
      <c r="L644" s="2"/>
      <c r="M644" s="4"/>
    </row>
    <row r="645" spans="1:13" s="9" customFormat="1" x14ac:dyDescent="0.2">
      <c r="A645" s="4"/>
      <c r="B645" s="2"/>
      <c r="C645" s="4"/>
      <c r="D645" s="2"/>
      <c r="E645" s="2"/>
      <c r="F645" s="51"/>
      <c r="G645" s="2"/>
      <c r="H645" s="2"/>
      <c r="I645" s="2"/>
      <c r="J645" s="2"/>
      <c r="K645" s="2"/>
      <c r="L645" s="2"/>
      <c r="M645" s="4"/>
    </row>
    <row r="646" spans="1:13" s="9" customFormat="1" x14ac:dyDescent="0.2">
      <c r="A646" s="4"/>
      <c r="B646" s="2"/>
      <c r="C646" s="4"/>
      <c r="D646" s="2"/>
      <c r="E646" s="2"/>
      <c r="F646" s="51"/>
      <c r="G646" s="2"/>
      <c r="H646" s="2"/>
      <c r="I646" s="2"/>
      <c r="J646" s="2"/>
      <c r="K646" s="2"/>
      <c r="L646" s="2"/>
      <c r="M646" s="4"/>
    </row>
    <row r="647" spans="1:13" s="9" customFormat="1" x14ac:dyDescent="0.2">
      <c r="A647" s="4"/>
      <c r="B647" s="2"/>
      <c r="C647" s="4"/>
      <c r="D647" s="2"/>
      <c r="E647" s="2"/>
      <c r="F647" s="51"/>
      <c r="G647" s="2"/>
      <c r="H647" s="2"/>
      <c r="I647" s="2"/>
      <c r="J647" s="2"/>
      <c r="K647" s="2"/>
      <c r="L647" s="2"/>
      <c r="M647" s="4"/>
    </row>
    <row r="648" spans="1:13" s="9" customFormat="1" x14ac:dyDescent="0.2">
      <c r="A648" s="4"/>
      <c r="B648" s="2"/>
      <c r="C648" s="4"/>
      <c r="D648" s="2"/>
      <c r="E648" s="2"/>
      <c r="F648" s="51"/>
      <c r="G648" s="2"/>
      <c r="H648" s="2"/>
      <c r="I648" s="2"/>
      <c r="J648" s="2"/>
      <c r="K648" s="2"/>
      <c r="L648" s="2"/>
      <c r="M648" s="4"/>
    </row>
    <row r="649" spans="1:13" s="9" customFormat="1" x14ac:dyDescent="0.2">
      <c r="A649" s="4"/>
      <c r="B649" s="2"/>
      <c r="C649" s="4"/>
      <c r="D649" s="2"/>
      <c r="E649" s="2"/>
      <c r="F649" s="51"/>
      <c r="G649" s="2"/>
      <c r="H649" s="2"/>
      <c r="I649" s="2"/>
      <c r="J649" s="2"/>
      <c r="K649" s="2"/>
      <c r="L649" s="2"/>
      <c r="M649" s="4"/>
    </row>
    <row r="650" spans="1:13" s="9" customFormat="1" x14ac:dyDescent="0.2">
      <c r="A650" s="4"/>
      <c r="B650" s="2"/>
      <c r="C650" s="4"/>
      <c r="D650" s="2"/>
      <c r="E650" s="2"/>
      <c r="F650" s="51"/>
      <c r="G650" s="2"/>
      <c r="H650" s="2"/>
      <c r="I650" s="2"/>
      <c r="J650" s="2"/>
      <c r="K650" s="2"/>
      <c r="L650" s="2"/>
      <c r="M650" s="4"/>
    </row>
    <row r="651" spans="1:13" s="9" customFormat="1" x14ac:dyDescent="0.2">
      <c r="A651" s="4"/>
      <c r="B651" s="2"/>
      <c r="C651" s="4"/>
      <c r="D651" s="2"/>
      <c r="E651" s="2"/>
      <c r="F651" s="51"/>
      <c r="G651" s="2"/>
      <c r="H651" s="2"/>
      <c r="I651" s="2"/>
      <c r="J651" s="2"/>
      <c r="K651" s="2"/>
      <c r="L651" s="2"/>
      <c r="M651" s="4"/>
    </row>
    <row r="652" spans="1:13" s="9" customFormat="1" x14ac:dyDescent="0.2">
      <c r="A652" s="4"/>
      <c r="B652" s="2"/>
      <c r="C652" s="4"/>
      <c r="D652" s="2"/>
      <c r="E652" s="2"/>
      <c r="F652" s="51"/>
      <c r="G652" s="2"/>
      <c r="H652" s="2"/>
      <c r="I652" s="2"/>
      <c r="J652" s="2"/>
      <c r="K652" s="2"/>
      <c r="L652" s="2"/>
      <c r="M652" s="4"/>
    </row>
    <row r="653" spans="1:13" s="9" customFormat="1" x14ac:dyDescent="0.2">
      <c r="A653" s="4"/>
      <c r="B653" s="2"/>
      <c r="C653" s="4"/>
      <c r="D653" s="2"/>
      <c r="E653" s="2"/>
      <c r="F653" s="51"/>
      <c r="G653" s="2"/>
      <c r="H653" s="2"/>
      <c r="I653" s="2"/>
      <c r="J653" s="2"/>
      <c r="K653" s="2"/>
      <c r="L653" s="2"/>
      <c r="M653" s="4"/>
    </row>
    <row r="654" spans="1:13" s="9" customFormat="1" x14ac:dyDescent="0.2">
      <c r="A654" s="4"/>
      <c r="B654" s="2"/>
      <c r="C654" s="4"/>
      <c r="D654" s="2"/>
      <c r="E654" s="2"/>
      <c r="F654" s="51"/>
      <c r="G654" s="2"/>
      <c r="H654" s="2"/>
      <c r="I654" s="2"/>
      <c r="J654" s="2"/>
      <c r="K654" s="2"/>
      <c r="L654" s="2"/>
      <c r="M654" s="4"/>
    </row>
    <row r="655" spans="1:13" s="9" customFormat="1" x14ac:dyDescent="0.2">
      <c r="A655" s="4"/>
      <c r="B655" s="2"/>
      <c r="C655" s="4"/>
      <c r="D655" s="2"/>
      <c r="E655" s="2"/>
      <c r="F655" s="51"/>
      <c r="G655" s="2"/>
      <c r="H655" s="2"/>
      <c r="I655" s="2"/>
      <c r="J655" s="2"/>
      <c r="K655" s="2"/>
      <c r="L655" s="2"/>
      <c r="M655" s="4"/>
    </row>
    <row r="656" spans="1:13" s="9" customFormat="1" x14ac:dyDescent="0.2">
      <c r="A656" s="4"/>
      <c r="B656" s="2"/>
      <c r="C656" s="4"/>
      <c r="D656" s="2"/>
      <c r="E656" s="2"/>
      <c r="F656" s="51"/>
      <c r="G656" s="2"/>
      <c r="H656" s="2"/>
      <c r="I656" s="2"/>
      <c r="J656" s="2"/>
      <c r="K656" s="2"/>
      <c r="L656" s="2"/>
      <c r="M656" s="4"/>
    </row>
    <row r="657" spans="1:13" s="9" customFormat="1" x14ac:dyDescent="0.2">
      <c r="A657" s="4"/>
      <c r="B657" s="2"/>
      <c r="C657" s="4"/>
      <c r="D657" s="2"/>
      <c r="E657" s="2"/>
      <c r="F657" s="51"/>
      <c r="G657" s="2"/>
      <c r="H657" s="2"/>
      <c r="I657" s="2"/>
      <c r="J657" s="2"/>
      <c r="K657" s="2"/>
      <c r="L657" s="2"/>
      <c r="M657" s="4"/>
    </row>
    <row r="658" spans="1:13" s="9" customFormat="1" x14ac:dyDescent="0.2">
      <c r="A658" s="4"/>
      <c r="B658" s="2"/>
      <c r="C658" s="4"/>
      <c r="D658" s="2"/>
      <c r="E658" s="2"/>
      <c r="F658" s="51"/>
      <c r="G658" s="2"/>
      <c r="H658" s="2"/>
      <c r="I658" s="2"/>
      <c r="J658" s="2"/>
      <c r="K658" s="2"/>
      <c r="L658" s="2"/>
      <c r="M658" s="4"/>
    </row>
    <row r="659" spans="1:13" s="9" customFormat="1" x14ac:dyDescent="0.2">
      <c r="A659" s="4"/>
      <c r="B659" s="2"/>
      <c r="C659" s="4"/>
      <c r="D659" s="2"/>
      <c r="E659" s="2"/>
      <c r="F659" s="51"/>
      <c r="G659" s="2"/>
      <c r="H659" s="2"/>
      <c r="I659" s="2"/>
      <c r="J659" s="2"/>
      <c r="K659" s="2"/>
      <c r="L659" s="2"/>
      <c r="M659" s="4"/>
    </row>
    <row r="660" spans="1:13" s="9" customFormat="1" x14ac:dyDescent="0.2">
      <c r="A660" s="4"/>
      <c r="B660" s="2"/>
      <c r="C660" s="4"/>
      <c r="D660" s="2"/>
      <c r="E660" s="2"/>
      <c r="F660" s="51"/>
      <c r="G660" s="2"/>
      <c r="H660" s="2"/>
      <c r="I660" s="2"/>
      <c r="J660" s="2"/>
      <c r="K660" s="2"/>
      <c r="L660" s="2"/>
      <c r="M660" s="4"/>
    </row>
    <row r="661" spans="1:13" s="9" customFormat="1" x14ac:dyDescent="0.2">
      <c r="A661" s="4"/>
      <c r="B661" s="2"/>
      <c r="C661" s="4"/>
      <c r="D661" s="2"/>
      <c r="E661" s="2"/>
      <c r="F661" s="51"/>
      <c r="G661" s="2"/>
      <c r="H661" s="2"/>
      <c r="I661" s="2"/>
      <c r="J661" s="2"/>
      <c r="K661" s="2"/>
      <c r="L661" s="2"/>
      <c r="M661" s="4"/>
    </row>
    <row r="662" spans="1:13" s="9" customFormat="1" x14ac:dyDescent="0.2">
      <c r="A662" s="4"/>
      <c r="B662" s="2"/>
      <c r="C662" s="4"/>
      <c r="D662" s="2"/>
      <c r="E662" s="2"/>
      <c r="F662" s="51"/>
      <c r="G662" s="2"/>
      <c r="H662" s="2"/>
      <c r="I662" s="2"/>
      <c r="J662" s="2"/>
      <c r="K662" s="2"/>
      <c r="L662" s="2"/>
      <c r="M662" s="4"/>
    </row>
    <row r="663" spans="1:13" s="9" customFormat="1" x14ac:dyDescent="0.2">
      <c r="A663" s="4"/>
      <c r="B663" s="2"/>
      <c r="C663" s="4"/>
      <c r="D663" s="2"/>
      <c r="E663" s="2"/>
      <c r="F663" s="51"/>
      <c r="G663" s="2"/>
      <c r="H663" s="2"/>
      <c r="I663" s="2"/>
      <c r="J663" s="2"/>
      <c r="K663" s="2"/>
      <c r="L663" s="2"/>
      <c r="M663" s="4"/>
    </row>
    <row r="664" spans="1:13" s="9" customFormat="1" x14ac:dyDescent="0.2">
      <c r="A664" s="4"/>
      <c r="B664" s="2"/>
      <c r="C664" s="4"/>
      <c r="D664" s="2"/>
      <c r="E664" s="2"/>
      <c r="F664" s="51"/>
      <c r="G664" s="2"/>
      <c r="H664" s="2"/>
      <c r="I664" s="2"/>
      <c r="J664" s="2"/>
      <c r="K664" s="2"/>
      <c r="L664" s="2"/>
      <c r="M664" s="4"/>
    </row>
    <row r="665" spans="1:13" s="9" customFormat="1" x14ac:dyDescent="0.2">
      <c r="A665" s="4"/>
      <c r="B665" s="2"/>
      <c r="C665" s="4"/>
      <c r="D665" s="2"/>
      <c r="E665" s="2"/>
      <c r="F665" s="51"/>
      <c r="G665" s="2"/>
      <c r="H665" s="2"/>
      <c r="I665" s="2"/>
      <c r="J665" s="2"/>
      <c r="K665" s="2"/>
      <c r="L665" s="2"/>
      <c r="M665" s="4"/>
    </row>
    <row r="666" spans="1:13" s="9" customFormat="1" x14ac:dyDescent="0.2">
      <c r="A666" s="4"/>
      <c r="B666" s="2"/>
      <c r="C666" s="4"/>
      <c r="D666" s="2"/>
      <c r="E666" s="2"/>
      <c r="F666" s="51"/>
      <c r="G666" s="2"/>
      <c r="H666" s="2"/>
      <c r="I666" s="2"/>
      <c r="J666" s="2"/>
      <c r="K666" s="2"/>
      <c r="L666" s="2"/>
      <c r="M666" s="4"/>
    </row>
    <row r="667" spans="1:13" s="9" customFormat="1" x14ac:dyDescent="0.2">
      <c r="A667" s="4"/>
      <c r="B667" s="2"/>
      <c r="C667" s="4"/>
      <c r="D667" s="2"/>
      <c r="E667" s="2"/>
      <c r="F667" s="51"/>
      <c r="G667" s="2"/>
      <c r="H667" s="2"/>
      <c r="I667" s="2"/>
      <c r="J667" s="2"/>
      <c r="K667" s="2"/>
      <c r="L667" s="2"/>
      <c r="M667" s="4"/>
    </row>
    <row r="668" spans="1:13" s="9" customFormat="1" x14ac:dyDescent="0.2">
      <c r="A668" s="4"/>
      <c r="B668" s="2"/>
      <c r="C668" s="4"/>
      <c r="D668" s="2"/>
      <c r="E668" s="2"/>
      <c r="F668" s="51"/>
      <c r="G668" s="2"/>
      <c r="H668" s="2"/>
      <c r="I668" s="2"/>
      <c r="J668" s="2"/>
      <c r="K668" s="2"/>
      <c r="L668" s="2"/>
      <c r="M668" s="4"/>
    </row>
    <row r="669" spans="1:13" s="9" customFormat="1" x14ac:dyDescent="0.2">
      <c r="A669" s="4"/>
      <c r="B669" s="2"/>
      <c r="C669" s="4"/>
      <c r="D669" s="2"/>
      <c r="E669" s="2"/>
      <c r="F669" s="51"/>
      <c r="G669" s="2"/>
      <c r="H669" s="2"/>
      <c r="I669" s="2"/>
      <c r="J669" s="2"/>
      <c r="K669" s="2"/>
      <c r="L669" s="2"/>
      <c r="M669" s="4"/>
    </row>
    <row r="670" spans="1:13" s="9" customFormat="1" x14ac:dyDescent="0.2">
      <c r="A670" s="4"/>
      <c r="B670" s="2"/>
      <c r="C670" s="4"/>
      <c r="D670" s="2"/>
      <c r="E670" s="2"/>
      <c r="F670" s="51"/>
      <c r="G670" s="2"/>
      <c r="H670" s="2"/>
      <c r="I670" s="2"/>
      <c r="J670" s="2"/>
      <c r="K670" s="2"/>
      <c r="L670" s="2"/>
      <c r="M670" s="4"/>
    </row>
    <row r="671" spans="1:13" s="9" customFormat="1" x14ac:dyDescent="0.2">
      <c r="A671" s="4"/>
      <c r="B671" s="2"/>
      <c r="C671" s="4"/>
      <c r="D671" s="2"/>
      <c r="E671" s="2"/>
      <c r="F671" s="51"/>
      <c r="G671" s="2"/>
      <c r="H671" s="2"/>
      <c r="I671" s="2"/>
      <c r="J671" s="2"/>
      <c r="K671" s="2"/>
      <c r="L671" s="2"/>
      <c r="M671" s="4"/>
    </row>
    <row r="672" spans="1:13" s="9" customFormat="1" x14ac:dyDescent="0.2">
      <c r="A672" s="4"/>
      <c r="B672" s="2"/>
      <c r="C672" s="4"/>
      <c r="D672" s="2"/>
      <c r="E672" s="2"/>
      <c r="F672" s="51"/>
      <c r="G672" s="2"/>
      <c r="H672" s="2"/>
      <c r="I672" s="2"/>
      <c r="J672" s="2"/>
      <c r="K672" s="2"/>
      <c r="L672" s="2"/>
      <c r="M672" s="4"/>
    </row>
    <row r="673" spans="1:13" s="9" customFormat="1" x14ac:dyDescent="0.2">
      <c r="A673" s="4"/>
      <c r="B673" s="2"/>
      <c r="C673" s="4"/>
      <c r="D673" s="2"/>
      <c r="E673" s="2"/>
      <c r="F673" s="51"/>
      <c r="G673" s="2"/>
      <c r="H673" s="2"/>
      <c r="I673" s="2"/>
      <c r="J673" s="2"/>
      <c r="K673" s="2"/>
      <c r="L673" s="2"/>
      <c r="M673" s="4"/>
    </row>
    <row r="674" spans="1:13" s="9" customFormat="1" x14ac:dyDescent="0.2">
      <c r="A674" s="4"/>
      <c r="B674" s="2"/>
      <c r="C674" s="4"/>
      <c r="D674" s="2"/>
      <c r="E674" s="2"/>
      <c r="F674" s="51"/>
      <c r="G674" s="2"/>
      <c r="H674" s="2"/>
      <c r="I674" s="2"/>
      <c r="J674" s="2"/>
      <c r="K674" s="2"/>
      <c r="L674" s="2"/>
      <c r="M674" s="4"/>
    </row>
    <row r="675" spans="1:13" s="9" customFormat="1" x14ac:dyDescent="0.2">
      <c r="A675" s="4"/>
      <c r="B675" s="2"/>
      <c r="C675" s="4"/>
      <c r="D675" s="2"/>
      <c r="E675" s="2"/>
      <c r="F675" s="51"/>
      <c r="G675" s="2"/>
      <c r="H675" s="2"/>
      <c r="I675" s="2"/>
      <c r="J675" s="2"/>
      <c r="K675" s="2"/>
      <c r="L675" s="2"/>
      <c r="M675" s="4"/>
    </row>
    <row r="676" spans="1:13" s="9" customFormat="1" x14ac:dyDescent="0.2">
      <c r="A676" s="4"/>
      <c r="B676" s="2"/>
      <c r="C676" s="4"/>
      <c r="D676" s="2"/>
      <c r="E676" s="2"/>
      <c r="F676" s="51"/>
      <c r="G676" s="2"/>
      <c r="H676" s="2"/>
      <c r="I676" s="2"/>
      <c r="J676" s="2"/>
      <c r="K676" s="2"/>
      <c r="L676" s="2"/>
      <c r="M676" s="4"/>
    </row>
    <row r="677" spans="1:13" s="9" customFormat="1" x14ac:dyDescent="0.2">
      <c r="A677" s="4"/>
      <c r="B677" s="2"/>
      <c r="C677" s="4"/>
      <c r="D677" s="2"/>
      <c r="E677" s="2"/>
      <c r="F677" s="51"/>
      <c r="G677" s="2"/>
      <c r="H677" s="2"/>
      <c r="I677" s="2"/>
      <c r="J677" s="2"/>
      <c r="K677" s="2"/>
      <c r="L677" s="2"/>
      <c r="M677" s="4"/>
    </row>
    <row r="678" spans="1:13" s="9" customFormat="1" x14ac:dyDescent="0.2">
      <c r="A678" s="4"/>
      <c r="B678" s="2"/>
      <c r="C678" s="4"/>
      <c r="D678" s="2"/>
      <c r="E678" s="2"/>
      <c r="F678" s="51"/>
      <c r="G678" s="2"/>
      <c r="H678" s="2"/>
      <c r="I678" s="2"/>
      <c r="J678" s="2"/>
      <c r="K678" s="2"/>
      <c r="L678" s="2"/>
      <c r="M678" s="4"/>
    </row>
    <row r="679" spans="1:13" s="9" customFormat="1" x14ac:dyDescent="0.2">
      <c r="A679" s="4"/>
      <c r="B679" s="2"/>
      <c r="C679" s="4"/>
      <c r="D679" s="2"/>
      <c r="E679" s="2"/>
      <c r="F679" s="51"/>
      <c r="G679" s="2"/>
      <c r="H679" s="2"/>
      <c r="I679" s="2"/>
      <c r="J679" s="2"/>
      <c r="K679" s="2"/>
      <c r="L679" s="2"/>
      <c r="M679" s="4"/>
    </row>
    <row r="680" spans="1:13" s="9" customFormat="1" x14ac:dyDescent="0.2">
      <c r="A680" s="4"/>
      <c r="B680" s="2"/>
      <c r="C680" s="4"/>
      <c r="D680" s="2"/>
      <c r="E680" s="2"/>
      <c r="F680" s="51"/>
      <c r="G680" s="2"/>
      <c r="H680" s="2"/>
      <c r="I680" s="2"/>
      <c r="J680" s="2"/>
      <c r="K680" s="2"/>
      <c r="L680" s="2"/>
      <c r="M680" s="4"/>
    </row>
    <row r="681" spans="1:13" s="9" customFormat="1" x14ac:dyDescent="0.2">
      <c r="A681" s="4"/>
      <c r="B681" s="2"/>
      <c r="C681" s="4"/>
      <c r="D681" s="2"/>
      <c r="E681" s="2"/>
      <c r="F681" s="51"/>
      <c r="G681" s="2"/>
      <c r="H681" s="2"/>
      <c r="I681" s="2"/>
      <c r="J681" s="2"/>
      <c r="K681" s="2"/>
      <c r="L681" s="2"/>
      <c r="M681" s="4"/>
    </row>
    <row r="682" spans="1:13" s="9" customFormat="1" x14ac:dyDescent="0.2">
      <c r="A682" s="4"/>
      <c r="B682" s="2"/>
      <c r="C682" s="4"/>
      <c r="D682" s="2"/>
      <c r="E682" s="2"/>
      <c r="F682" s="51"/>
      <c r="G682" s="2"/>
      <c r="H682" s="2"/>
      <c r="I682" s="2"/>
      <c r="J682" s="2"/>
      <c r="K682" s="2"/>
      <c r="L682" s="2"/>
      <c r="M682" s="4"/>
    </row>
    <row r="683" spans="1:13" s="9" customFormat="1" x14ac:dyDescent="0.2">
      <c r="A683" s="4"/>
      <c r="B683" s="2"/>
      <c r="C683" s="4"/>
      <c r="D683" s="2"/>
      <c r="E683" s="2"/>
      <c r="F683" s="51"/>
      <c r="G683" s="2"/>
      <c r="H683" s="2"/>
      <c r="I683" s="2"/>
      <c r="J683" s="2"/>
      <c r="K683" s="2"/>
      <c r="L683" s="2"/>
      <c r="M683" s="4"/>
    </row>
    <row r="684" spans="1:13" s="9" customFormat="1" x14ac:dyDescent="0.2">
      <c r="A684" s="4"/>
      <c r="B684" s="2"/>
      <c r="C684" s="4"/>
      <c r="D684" s="2"/>
      <c r="E684" s="2"/>
      <c r="F684" s="51"/>
      <c r="G684" s="2"/>
      <c r="H684" s="2"/>
      <c r="I684" s="2"/>
      <c r="J684" s="2"/>
      <c r="K684" s="2"/>
      <c r="L684" s="2"/>
      <c r="M684" s="4"/>
    </row>
    <row r="685" spans="1:13" s="9" customFormat="1" x14ac:dyDescent="0.2">
      <c r="A685" s="4"/>
      <c r="B685" s="2"/>
      <c r="C685" s="4"/>
      <c r="D685" s="2"/>
      <c r="E685" s="2"/>
      <c r="F685" s="51"/>
      <c r="G685" s="2"/>
      <c r="H685" s="2"/>
      <c r="I685" s="2"/>
      <c r="J685" s="2"/>
      <c r="K685" s="2"/>
      <c r="L685" s="2"/>
      <c r="M685" s="4"/>
    </row>
    <row r="686" spans="1:13" s="9" customFormat="1" x14ac:dyDescent="0.2">
      <c r="A686" s="4"/>
      <c r="B686" s="2"/>
      <c r="C686" s="4"/>
      <c r="D686" s="2"/>
      <c r="E686" s="2"/>
      <c r="F686" s="51"/>
      <c r="G686" s="2"/>
      <c r="H686" s="2"/>
      <c r="I686" s="2"/>
      <c r="J686" s="2"/>
      <c r="K686" s="2"/>
      <c r="L686" s="2"/>
      <c r="M686" s="4"/>
    </row>
    <row r="687" spans="1:13" s="9" customFormat="1" x14ac:dyDescent="0.2">
      <c r="A687" s="4"/>
      <c r="B687" s="2"/>
      <c r="C687" s="4"/>
      <c r="D687" s="2"/>
      <c r="E687" s="2"/>
      <c r="F687" s="51"/>
      <c r="G687" s="2"/>
      <c r="H687" s="2"/>
      <c r="I687" s="2"/>
      <c r="J687" s="2"/>
      <c r="K687" s="2"/>
      <c r="L687" s="2"/>
      <c r="M687" s="4"/>
    </row>
    <row r="688" spans="1:13" s="9" customFormat="1" x14ac:dyDescent="0.2">
      <c r="A688" s="4"/>
      <c r="B688" s="2"/>
      <c r="C688" s="4"/>
      <c r="D688" s="2"/>
      <c r="E688" s="2"/>
      <c r="F688" s="51"/>
      <c r="G688" s="2"/>
      <c r="H688" s="2"/>
      <c r="I688" s="2"/>
      <c r="J688" s="2"/>
      <c r="K688" s="2"/>
      <c r="L688" s="2"/>
      <c r="M688" s="4"/>
    </row>
    <row r="689" spans="1:13" s="9" customFormat="1" x14ac:dyDescent="0.2">
      <c r="A689" s="4"/>
      <c r="B689" s="2"/>
      <c r="C689" s="4"/>
      <c r="D689" s="2"/>
      <c r="E689" s="2"/>
      <c r="F689" s="51"/>
      <c r="G689" s="2"/>
      <c r="H689" s="2"/>
      <c r="I689" s="2"/>
      <c r="J689" s="2"/>
      <c r="K689" s="2"/>
      <c r="L689" s="2"/>
      <c r="M689" s="4"/>
    </row>
    <row r="690" spans="1:13" s="9" customFormat="1" x14ac:dyDescent="0.2">
      <c r="A690" s="4"/>
      <c r="B690" s="2"/>
      <c r="C690" s="4"/>
      <c r="D690" s="2"/>
      <c r="E690" s="2"/>
      <c r="F690" s="51"/>
      <c r="G690" s="2"/>
      <c r="H690" s="2"/>
      <c r="I690" s="2"/>
      <c r="J690" s="2"/>
      <c r="K690" s="2"/>
      <c r="L690" s="2"/>
      <c r="M690" s="4"/>
    </row>
    <row r="691" spans="1:13" s="9" customFormat="1" x14ac:dyDescent="0.2">
      <c r="A691" s="4"/>
      <c r="B691" s="2"/>
      <c r="C691" s="4"/>
      <c r="D691" s="2"/>
      <c r="E691" s="2"/>
      <c r="F691" s="51"/>
      <c r="G691" s="2"/>
      <c r="H691" s="2"/>
      <c r="I691" s="2"/>
      <c r="J691" s="2"/>
      <c r="K691" s="2"/>
      <c r="L691" s="2"/>
      <c r="M691" s="4"/>
    </row>
    <row r="692" spans="1:13" s="9" customFormat="1" x14ac:dyDescent="0.2">
      <c r="A692" s="4"/>
      <c r="B692" s="2"/>
      <c r="C692" s="4"/>
      <c r="D692" s="2"/>
      <c r="E692" s="2"/>
      <c r="F692" s="51"/>
      <c r="G692" s="2"/>
      <c r="H692" s="2"/>
      <c r="I692" s="2"/>
      <c r="J692" s="2"/>
      <c r="K692" s="2"/>
      <c r="L692" s="2"/>
      <c r="M692" s="4"/>
    </row>
    <row r="693" spans="1:13" s="9" customFormat="1" x14ac:dyDescent="0.2">
      <c r="A693" s="4"/>
      <c r="B693" s="2"/>
      <c r="C693" s="4"/>
      <c r="D693" s="2"/>
      <c r="E693" s="2"/>
      <c r="F693" s="51"/>
      <c r="G693" s="2"/>
      <c r="H693" s="2"/>
      <c r="I693" s="2"/>
      <c r="J693" s="2"/>
      <c r="K693" s="2"/>
      <c r="L693" s="2"/>
      <c r="M693" s="4"/>
    </row>
    <row r="694" spans="1:13" s="9" customFormat="1" x14ac:dyDescent="0.2">
      <c r="A694" s="4"/>
      <c r="B694" s="2"/>
      <c r="C694" s="4"/>
      <c r="D694" s="2"/>
      <c r="E694" s="2"/>
      <c r="F694" s="51"/>
      <c r="G694" s="2"/>
      <c r="H694" s="2"/>
      <c r="I694" s="2"/>
      <c r="J694" s="2"/>
      <c r="K694" s="2"/>
      <c r="L694" s="2"/>
      <c r="M694" s="4"/>
    </row>
    <row r="695" spans="1:13" s="9" customFormat="1" x14ac:dyDescent="0.2">
      <c r="A695" s="4"/>
      <c r="B695" s="2"/>
      <c r="C695" s="4"/>
      <c r="D695" s="2"/>
      <c r="E695" s="2"/>
      <c r="F695" s="51"/>
      <c r="G695" s="2"/>
      <c r="H695" s="2"/>
      <c r="I695" s="2"/>
      <c r="J695" s="2"/>
      <c r="K695" s="2"/>
      <c r="L695" s="2"/>
      <c r="M695" s="4"/>
    </row>
    <row r="696" spans="1:13" s="9" customFormat="1" x14ac:dyDescent="0.2">
      <c r="A696" s="4"/>
      <c r="B696" s="2"/>
      <c r="C696" s="4"/>
      <c r="D696" s="2"/>
      <c r="E696" s="2"/>
      <c r="F696" s="51"/>
      <c r="G696" s="2"/>
      <c r="H696" s="2"/>
      <c r="I696" s="2"/>
      <c r="J696" s="2"/>
      <c r="K696" s="2"/>
      <c r="L696" s="2"/>
      <c r="M696" s="4"/>
    </row>
    <row r="697" spans="1:13" s="9" customFormat="1" x14ac:dyDescent="0.2">
      <c r="A697" s="4"/>
      <c r="B697" s="2"/>
      <c r="C697" s="4"/>
      <c r="D697" s="2"/>
      <c r="E697" s="2"/>
      <c r="F697" s="51"/>
      <c r="G697" s="2"/>
      <c r="H697" s="2"/>
      <c r="I697" s="2"/>
      <c r="J697" s="2"/>
      <c r="K697" s="2"/>
      <c r="L697" s="2"/>
      <c r="M697" s="4"/>
    </row>
    <row r="698" spans="1:13" s="9" customFormat="1" x14ac:dyDescent="0.2">
      <c r="A698" s="4"/>
      <c r="B698" s="2"/>
      <c r="C698" s="4"/>
      <c r="D698" s="2"/>
      <c r="E698" s="2"/>
      <c r="F698" s="51"/>
      <c r="G698" s="2"/>
      <c r="H698" s="2"/>
      <c r="I698" s="2"/>
      <c r="J698" s="2"/>
      <c r="K698" s="2"/>
      <c r="L698" s="2"/>
      <c r="M698" s="4"/>
    </row>
    <row r="699" spans="1:13" s="9" customFormat="1" x14ac:dyDescent="0.2">
      <c r="A699" s="4"/>
      <c r="B699" s="2"/>
      <c r="C699" s="4"/>
      <c r="D699" s="2"/>
      <c r="E699" s="2"/>
      <c r="F699" s="51"/>
      <c r="G699" s="2"/>
      <c r="H699" s="2"/>
      <c r="I699" s="2"/>
      <c r="J699" s="2"/>
      <c r="K699" s="2"/>
      <c r="L699" s="2"/>
      <c r="M699" s="4"/>
    </row>
    <row r="700" spans="1:13" s="9" customFormat="1" x14ac:dyDescent="0.2">
      <c r="A700" s="4"/>
      <c r="B700" s="2"/>
      <c r="C700" s="4"/>
      <c r="D700" s="2"/>
      <c r="E700" s="2"/>
      <c r="F700" s="51"/>
      <c r="G700" s="2"/>
      <c r="H700" s="2"/>
      <c r="I700" s="2"/>
      <c r="J700" s="2"/>
      <c r="K700" s="2"/>
      <c r="L700" s="2"/>
      <c r="M700" s="4"/>
    </row>
    <row r="701" spans="1:13" s="9" customFormat="1" x14ac:dyDescent="0.2">
      <c r="A701" s="4"/>
      <c r="B701" s="2"/>
      <c r="C701" s="4"/>
      <c r="D701" s="2"/>
      <c r="E701" s="2"/>
      <c r="F701" s="51"/>
      <c r="G701" s="2"/>
      <c r="H701" s="2"/>
      <c r="I701" s="2"/>
      <c r="J701" s="2"/>
      <c r="K701" s="2"/>
      <c r="L701" s="2"/>
      <c r="M701" s="4"/>
    </row>
    <row r="702" spans="1:13" s="9" customFormat="1" x14ac:dyDescent="0.2">
      <c r="A702" s="4"/>
      <c r="B702" s="2"/>
      <c r="C702" s="4"/>
      <c r="D702" s="2"/>
      <c r="E702" s="2"/>
      <c r="F702" s="51"/>
      <c r="G702" s="2"/>
      <c r="H702" s="2"/>
      <c r="I702" s="2"/>
      <c r="J702" s="2"/>
      <c r="K702" s="2"/>
      <c r="L702" s="2"/>
      <c r="M702" s="4"/>
    </row>
    <row r="703" spans="1:13" s="9" customFormat="1" x14ac:dyDescent="0.2">
      <c r="A703" s="4"/>
      <c r="B703" s="2"/>
      <c r="C703" s="4"/>
      <c r="D703" s="2"/>
      <c r="E703" s="2"/>
      <c r="F703" s="51"/>
      <c r="G703" s="2"/>
      <c r="H703" s="2"/>
      <c r="I703" s="2"/>
      <c r="J703" s="2"/>
      <c r="K703" s="2"/>
      <c r="L703" s="2"/>
      <c r="M703" s="4"/>
    </row>
    <row r="704" spans="1:13" s="9" customFormat="1" x14ac:dyDescent="0.2">
      <c r="A704" s="4"/>
      <c r="B704" s="2"/>
      <c r="C704" s="4"/>
      <c r="D704" s="2"/>
      <c r="E704" s="2"/>
      <c r="F704" s="51"/>
      <c r="G704" s="2"/>
      <c r="H704" s="2"/>
      <c r="I704" s="2"/>
      <c r="J704" s="2"/>
      <c r="K704" s="2"/>
      <c r="L704" s="2"/>
      <c r="M704" s="4"/>
    </row>
    <row r="705" spans="1:13" s="9" customFormat="1" x14ac:dyDescent="0.2">
      <c r="A705" s="4"/>
      <c r="B705" s="2"/>
      <c r="C705" s="4"/>
      <c r="D705" s="2"/>
      <c r="E705" s="2"/>
      <c r="F705" s="51"/>
      <c r="G705" s="2"/>
      <c r="H705" s="2"/>
      <c r="I705" s="2"/>
      <c r="J705" s="2"/>
      <c r="K705" s="2"/>
      <c r="L705" s="2"/>
      <c r="M705" s="4"/>
    </row>
    <row r="706" spans="1:13" s="9" customFormat="1" x14ac:dyDescent="0.2">
      <c r="A706" s="4"/>
      <c r="B706" s="2"/>
      <c r="C706" s="4"/>
      <c r="D706" s="2"/>
      <c r="E706" s="2"/>
      <c r="F706" s="51"/>
      <c r="G706" s="2"/>
      <c r="H706" s="2"/>
      <c r="I706" s="2"/>
      <c r="J706" s="2"/>
      <c r="K706" s="2"/>
      <c r="L706" s="2"/>
      <c r="M706" s="4"/>
    </row>
    <row r="707" spans="1:13" s="9" customFormat="1" x14ac:dyDescent="0.2">
      <c r="A707" s="4"/>
      <c r="B707" s="2"/>
      <c r="C707" s="4"/>
      <c r="D707" s="2"/>
      <c r="E707" s="2"/>
      <c r="F707" s="51"/>
      <c r="G707" s="2"/>
      <c r="H707" s="2"/>
      <c r="I707" s="2"/>
      <c r="J707" s="2"/>
      <c r="K707" s="2"/>
      <c r="L707" s="2"/>
      <c r="M707" s="4"/>
    </row>
    <row r="708" spans="1:13" s="9" customFormat="1" x14ac:dyDescent="0.2">
      <c r="A708" s="4"/>
      <c r="B708" s="2"/>
      <c r="C708" s="4"/>
      <c r="D708" s="2"/>
      <c r="E708" s="2"/>
      <c r="F708" s="51"/>
      <c r="G708" s="2"/>
      <c r="H708" s="2"/>
      <c r="I708" s="2"/>
      <c r="J708" s="2"/>
      <c r="K708" s="2"/>
      <c r="L708" s="2"/>
      <c r="M708" s="4"/>
    </row>
    <row r="709" spans="1:13" s="9" customFormat="1" x14ac:dyDescent="0.2">
      <c r="A709" s="4"/>
      <c r="B709" s="2"/>
      <c r="C709" s="4"/>
      <c r="D709" s="2"/>
      <c r="E709" s="2"/>
      <c r="F709" s="51"/>
      <c r="G709" s="2"/>
      <c r="H709" s="2"/>
      <c r="I709" s="2"/>
      <c r="J709" s="2"/>
      <c r="K709" s="2"/>
      <c r="L709" s="2"/>
      <c r="M709" s="4"/>
    </row>
    <row r="710" spans="1:13" s="9" customFormat="1" x14ac:dyDescent="0.2">
      <c r="A710" s="4"/>
      <c r="B710" s="2"/>
      <c r="C710" s="4"/>
      <c r="D710" s="2"/>
      <c r="E710" s="2"/>
      <c r="F710" s="51"/>
      <c r="G710" s="2"/>
      <c r="H710" s="2"/>
      <c r="I710" s="2"/>
      <c r="J710" s="2"/>
      <c r="K710" s="2"/>
      <c r="L710" s="2"/>
      <c r="M710" s="4"/>
    </row>
    <row r="711" spans="1:13" s="9" customFormat="1" x14ac:dyDescent="0.2">
      <c r="A711" s="4"/>
      <c r="B711" s="2"/>
      <c r="C711" s="4"/>
      <c r="D711" s="2"/>
      <c r="E711" s="2"/>
      <c r="F711" s="51"/>
      <c r="G711" s="2"/>
      <c r="H711" s="2"/>
      <c r="I711" s="2"/>
      <c r="J711" s="2"/>
      <c r="K711" s="2"/>
      <c r="L711" s="2"/>
      <c r="M711" s="4"/>
    </row>
    <row r="712" spans="1:13" s="9" customFormat="1" x14ac:dyDescent="0.2">
      <c r="A712" s="4"/>
      <c r="B712" s="2"/>
      <c r="C712" s="4"/>
      <c r="D712" s="2"/>
      <c r="E712" s="2"/>
      <c r="F712" s="51"/>
      <c r="G712" s="2"/>
      <c r="H712" s="2"/>
      <c r="I712" s="2"/>
      <c r="J712" s="2"/>
      <c r="K712" s="2"/>
      <c r="L712" s="2"/>
      <c r="M712" s="4"/>
    </row>
    <row r="713" spans="1:13" s="9" customFormat="1" x14ac:dyDescent="0.2">
      <c r="A713" s="4"/>
      <c r="B713" s="2"/>
      <c r="C713" s="4"/>
      <c r="D713" s="2"/>
      <c r="E713" s="2"/>
      <c r="F713" s="51"/>
      <c r="G713" s="2"/>
      <c r="H713" s="2"/>
      <c r="I713" s="2"/>
      <c r="J713" s="2"/>
      <c r="K713" s="2"/>
      <c r="L713" s="2"/>
      <c r="M713" s="4"/>
    </row>
    <row r="714" spans="1:13" s="9" customFormat="1" x14ac:dyDescent="0.2">
      <c r="A714" s="4"/>
      <c r="B714" s="2"/>
      <c r="C714" s="4"/>
      <c r="D714" s="2"/>
      <c r="E714" s="2"/>
      <c r="F714" s="51"/>
      <c r="G714" s="2"/>
      <c r="H714" s="2"/>
      <c r="I714" s="2"/>
      <c r="J714" s="2"/>
      <c r="K714" s="2"/>
      <c r="L714" s="2"/>
      <c r="M714" s="4"/>
    </row>
    <row r="715" spans="1:13" s="9" customFormat="1" x14ac:dyDescent="0.2">
      <c r="A715" s="4"/>
      <c r="B715" s="2"/>
      <c r="C715" s="4"/>
      <c r="D715" s="2"/>
      <c r="E715" s="2"/>
      <c r="F715" s="51"/>
      <c r="G715" s="2"/>
      <c r="H715" s="2"/>
      <c r="I715" s="2"/>
      <c r="J715" s="2"/>
      <c r="K715" s="2"/>
      <c r="L715" s="2"/>
      <c r="M715" s="4"/>
    </row>
    <row r="716" spans="1:13" s="9" customFormat="1" x14ac:dyDescent="0.2">
      <c r="A716" s="4"/>
      <c r="B716" s="2"/>
      <c r="C716" s="4"/>
      <c r="D716" s="2"/>
      <c r="E716" s="2"/>
      <c r="F716" s="51"/>
      <c r="G716" s="2"/>
      <c r="H716" s="2"/>
      <c r="I716" s="2"/>
      <c r="J716" s="2"/>
      <c r="K716" s="2"/>
      <c r="L716" s="2"/>
      <c r="M716" s="4"/>
    </row>
    <row r="717" spans="1:13" s="9" customFormat="1" x14ac:dyDescent="0.2">
      <c r="A717" s="4"/>
      <c r="B717" s="2"/>
      <c r="C717" s="4"/>
      <c r="D717" s="2"/>
      <c r="E717" s="2"/>
      <c r="F717" s="51"/>
      <c r="G717" s="2"/>
      <c r="H717" s="2"/>
      <c r="I717" s="2"/>
      <c r="J717" s="2"/>
      <c r="K717" s="2"/>
      <c r="L717" s="2"/>
      <c r="M717" s="4"/>
    </row>
    <row r="718" spans="1:13" s="9" customFormat="1" x14ac:dyDescent="0.2">
      <c r="A718" s="4"/>
      <c r="B718" s="2"/>
      <c r="C718" s="4"/>
      <c r="D718" s="2"/>
      <c r="E718" s="2"/>
      <c r="F718" s="51"/>
      <c r="G718" s="2"/>
      <c r="H718" s="2"/>
      <c r="I718" s="2"/>
      <c r="J718" s="2"/>
      <c r="K718" s="2"/>
      <c r="L718" s="2"/>
      <c r="M718" s="4"/>
    </row>
    <row r="719" spans="1:13" s="9" customFormat="1" x14ac:dyDescent="0.2">
      <c r="A719" s="4"/>
      <c r="B719" s="2"/>
      <c r="C719" s="4"/>
      <c r="D719" s="2"/>
      <c r="E719" s="2"/>
      <c r="F719" s="51"/>
      <c r="G719" s="2"/>
      <c r="H719" s="2"/>
      <c r="I719" s="2"/>
      <c r="J719" s="2"/>
      <c r="K719" s="2"/>
      <c r="L719" s="2"/>
      <c r="M719" s="4"/>
    </row>
    <row r="720" spans="1:13" s="9" customFormat="1" x14ac:dyDescent="0.2">
      <c r="A720" s="4"/>
      <c r="B720" s="2"/>
      <c r="C720" s="4"/>
      <c r="D720" s="2"/>
      <c r="E720" s="2"/>
      <c r="F720" s="51"/>
      <c r="G720" s="2"/>
      <c r="H720" s="2"/>
      <c r="I720" s="2"/>
      <c r="J720" s="2"/>
      <c r="K720" s="2"/>
      <c r="L720" s="2"/>
      <c r="M720" s="4"/>
    </row>
    <row r="721" spans="1:13" s="9" customFormat="1" x14ac:dyDescent="0.2">
      <c r="A721" s="4"/>
      <c r="B721" s="2"/>
      <c r="C721" s="4"/>
      <c r="D721" s="2"/>
      <c r="E721" s="2"/>
      <c r="F721" s="51"/>
      <c r="G721" s="2"/>
      <c r="H721" s="2"/>
      <c r="I721" s="2"/>
      <c r="J721" s="2"/>
      <c r="K721" s="2"/>
      <c r="L721" s="2"/>
      <c r="M721" s="4"/>
    </row>
    <row r="722" spans="1:13" s="9" customFormat="1" x14ac:dyDescent="0.2">
      <c r="A722" s="4"/>
      <c r="B722" s="2"/>
      <c r="C722" s="4"/>
      <c r="D722" s="2"/>
      <c r="E722" s="2"/>
      <c r="F722" s="51"/>
      <c r="G722" s="2"/>
      <c r="H722" s="2"/>
      <c r="I722" s="2"/>
      <c r="J722" s="2"/>
      <c r="K722" s="2"/>
      <c r="L722" s="2"/>
      <c r="M722" s="4"/>
    </row>
    <row r="723" spans="1:13" s="9" customFormat="1" x14ac:dyDescent="0.2">
      <c r="A723" s="4"/>
      <c r="B723" s="2"/>
      <c r="C723" s="4"/>
      <c r="D723" s="2"/>
      <c r="E723" s="2"/>
      <c r="F723" s="51"/>
      <c r="G723" s="2"/>
      <c r="H723" s="2"/>
      <c r="I723" s="2"/>
      <c r="J723" s="2"/>
      <c r="K723" s="2"/>
      <c r="L723" s="2"/>
      <c r="M723" s="4"/>
    </row>
    <row r="724" spans="1:13" s="9" customFormat="1" x14ac:dyDescent="0.2">
      <c r="A724" s="4"/>
      <c r="B724" s="2"/>
      <c r="C724" s="4"/>
      <c r="D724" s="2"/>
      <c r="E724" s="2"/>
      <c r="F724" s="51"/>
      <c r="G724" s="2"/>
      <c r="H724" s="2"/>
      <c r="I724" s="2"/>
      <c r="J724" s="2"/>
      <c r="K724" s="2"/>
      <c r="L724" s="2"/>
      <c r="M724" s="4"/>
    </row>
    <row r="725" spans="1:13" s="9" customFormat="1" x14ac:dyDescent="0.2">
      <c r="A725" s="4"/>
      <c r="B725" s="2"/>
      <c r="C725" s="4"/>
      <c r="D725" s="2"/>
      <c r="E725" s="2"/>
      <c r="F725" s="51"/>
      <c r="G725" s="2"/>
      <c r="H725" s="2"/>
      <c r="I725" s="2"/>
      <c r="J725" s="2"/>
      <c r="K725" s="2"/>
      <c r="L725" s="2"/>
      <c r="M725" s="4"/>
    </row>
    <row r="726" spans="1:13" s="9" customFormat="1" x14ac:dyDescent="0.2">
      <c r="A726" s="4"/>
      <c r="B726" s="2"/>
      <c r="C726" s="4"/>
      <c r="D726" s="2"/>
      <c r="E726" s="2"/>
      <c r="F726" s="51"/>
      <c r="G726" s="2"/>
      <c r="H726" s="2"/>
      <c r="I726" s="2"/>
      <c r="J726" s="2"/>
      <c r="K726" s="2"/>
      <c r="L726" s="2"/>
      <c r="M726" s="4"/>
    </row>
    <row r="727" spans="1:13" s="9" customFormat="1" x14ac:dyDescent="0.2">
      <c r="A727" s="4"/>
      <c r="B727" s="2"/>
      <c r="C727" s="4"/>
      <c r="D727" s="2"/>
      <c r="E727" s="2"/>
      <c r="F727" s="51"/>
      <c r="G727" s="2"/>
      <c r="H727" s="2"/>
      <c r="I727" s="2"/>
      <c r="J727" s="2"/>
      <c r="K727" s="2"/>
      <c r="L727" s="2"/>
      <c r="M727" s="4"/>
    </row>
    <row r="728" spans="1:13" s="9" customFormat="1" x14ac:dyDescent="0.2">
      <c r="A728" s="4"/>
      <c r="B728" s="2"/>
      <c r="C728" s="4"/>
      <c r="D728" s="2"/>
      <c r="E728" s="2"/>
      <c r="F728" s="51"/>
      <c r="G728" s="2"/>
      <c r="H728" s="2"/>
      <c r="I728" s="2"/>
      <c r="J728" s="2"/>
      <c r="K728" s="2"/>
      <c r="L728" s="2"/>
      <c r="M728" s="4"/>
    </row>
    <row r="729" spans="1:13" s="9" customFormat="1" x14ac:dyDescent="0.2">
      <c r="A729" s="4"/>
      <c r="B729" s="2"/>
      <c r="C729" s="4"/>
      <c r="D729" s="2"/>
      <c r="E729" s="2"/>
      <c r="F729" s="51"/>
      <c r="G729" s="2"/>
      <c r="H729" s="2"/>
      <c r="I729" s="2"/>
      <c r="J729" s="2"/>
      <c r="K729" s="2"/>
      <c r="L729" s="2"/>
      <c r="M729" s="4"/>
    </row>
    <row r="730" spans="1:13" s="9" customFormat="1" x14ac:dyDescent="0.2">
      <c r="A730" s="4"/>
      <c r="B730" s="2"/>
      <c r="C730" s="4"/>
      <c r="D730" s="2"/>
      <c r="E730" s="2"/>
      <c r="F730" s="51"/>
      <c r="G730" s="2"/>
      <c r="H730" s="2"/>
      <c r="I730" s="2"/>
      <c r="J730" s="2"/>
      <c r="K730" s="2"/>
      <c r="L730" s="2"/>
      <c r="M730" s="4"/>
    </row>
    <row r="731" spans="1:13" s="9" customFormat="1" x14ac:dyDescent="0.2">
      <c r="A731" s="4"/>
      <c r="B731" s="2"/>
      <c r="C731" s="4"/>
      <c r="D731" s="2"/>
      <c r="E731" s="2"/>
      <c r="F731" s="51"/>
      <c r="G731" s="2"/>
      <c r="H731" s="2"/>
      <c r="I731" s="2"/>
      <c r="J731" s="2"/>
      <c r="K731" s="2"/>
      <c r="L731" s="2"/>
      <c r="M731" s="4"/>
    </row>
    <row r="732" spans="1:13" s="9" customFormat="1" x14ac:dyDescent="0.2">
      <c r="A732" s="4"/>
      <c r="B732" s="2"/>
      <c r="C732" s="4"/>
      <c r="D732" s="2"/>
      <c r="E732" s="2"/>
      <c r="F732" s="51"/>
      <c r="G732" s="2"/>
      <c r="H732" s="2"/>
      <c r="I732" s="2"/>
      <c r="J732" s="2"/>
      <c r="K732" s="2"/>
      <c r="L732" s="2"/>
      <c r="M732" s="4"/>
    </row>
    <row r="733" spans="1:13" s="9" customFormat="1" x14ac:dyDescent="0.2">
      <c r="A733" s="4"/>
      <c r="B733" s="2"/>
      <c r="C733" s="4"/>
      <c r="D733" s="2"/>
      <c r="E733" s="2"/>
      <c r="F733" s="51"/>
      <c r="G733" s="2"/>
      <c r="H733" s="2"/>
      <c r="I733" s="2"/>
      <c r="J733" s="2"/>
      <c r="K733" s="2"/>
      <c r="L733" s="2"/>
      <c r="M733" s="4"/>
    </row>
    <row r="734" spans="1:13" s="9" customFormat="1" x14ac:dyDescent="0.2">
      <c r="A734" s="4"/>
      <c r="B734" s="2"/>
      <c r="C734" s="4"/>
      <c r="D734" s="2"/>
      <c r="E734" s="2"/>
      <c r="F734" s="51"/>
      <c r="G734" s="2"/>
      <c r="H734" s="2"/>
      <c r="I734" s="2"/>
      <c r="J734" s="2"/>
      <c r="K734" s="2"/>
      <c r="L734" s="2"/>
      <c r="M734" s="4"/>
    </row>
    <row r="735" spans="1:13" s="9" customFormat="1" x14ac:dyDescent="0.2">
      <c r="A735" s="4"/>
      <c r="B735" s="2"/>
      <c r="C735" s="4"/>
      <c r="D735" s="2"/>
      <c r="E735" s="2"/>
      <c r="F735" s="51"/>
      <c r="G735" s="2"/>
      <c r="H735" s="2"/>
      <c r="I735" s="2"/>
      <c r="J735" s="2"/>
      <c r="K735" s="2"/>
      <c r="L735" s="2"/>
      <c r="M735" s="4"/>
    </row>
    <row r="736" spans="1:13" s="9" customFormat="1" x14ac:dyDescent="0.2">
      <c r="A736" s="4"/>
      <c r="B736" s="2"/>
      <c r="C736" s="4"/>
      <c r="D736" s="2"/>
      <c r="E736" s="2"/>
      <c r="F736" s="51"/>
      <c r="G736" s="2"/>
      <c r="H736" s="2"/>
      <c r="I736" s="2"/>
      <c r="J736" s="2"/>
      <c r="K736" s="2"/>
      <c r="L736" s="2"/>
      <c r="M736" s="4"/>
    </row>
    <row r="737" spans="1:13" s="9" customFormat="1" x14ac:dyDescent="0.2">
      <c r="A737" s="4"/>
      <c r="B737" s="2"/>
      <c r="C737" s="4"/>
      <c r="D737" s="2"/>
      <c r="E737" s="2"/>
      <c r="F737" s="51"/>
      <c r="G737" s="2"/>
      <c r="H737" s="2"/>
      <c r="I737" s="2"/>
      <c r="J737" s="2"/>
      <c r="K737" s="2"/>
      <c r="L737" s="2"/>
      <c r="M737" s="4"/>
    </row>
    <row r="738" spans="1:13" s="9" customFormat="1" x14ac:dyDescent="0.2">
      <c r="A738" s="4"/>
      <c r="B738" s="2"/>
      <c r="C738" s="4"/>
      <c r="D738" s="2"/>
      <c r="E738" s="2"/>
      <c r="F738" s="51"/>
      <c r="G738" s="2"/>
      <c r="H738" s="2"/>
      <c r="I738" s="2"/>
      <c r="J738" s="2"/>
      <c r="K738" s="2"/>
      <c r="L738" s="2"/>
      <c r="M738" s="4"/>
    </row>
    <row r="739" spans="1:13" s="9" customFormat="1" x14ac:dyDescent="0.2">
      <c r="A739" s="4"/>
      <c r="B739" s="2"/>
      <c r="C739" s="4"/>
      <c r="D739" s="2"/>
      <c r="E739" s="2"/>
      <c r="F739" s="51"/>
      <c r="G739" s="2"/>
      <c r="H739" s="2"/>
      <c r="I739" s="2"/>
      <c r="J739" s="2"/>
      <c r="K739" s="2"/>
      <c r="L739" s="2"/>
      <c r="M739" s="4"/>
    </row>
    <row r="740" spans="1:13" s="9" customFormat="1" x14ac:dyDescent="0.2">
      <c r="A740" s="4"/>
      <c r="B740" s="2"/>
      <c r="C740" s="4"/>
      <c r="D740" s="2"/>
      <c r="E740" s="2"/>
      <c r="F740" s="51"/>
      <c r="G740" s="2"/>
      <c r="H740" s="2"/>
      <c r="I740" s="2"/>
      <c r="J740" s="2"/>
      <c r="K740" s="2"/>
      <c r="L740" s="2"/>
      <c r="M740" s="4"/>
    </row>
    <row r="741" spans="1:13" s="9" customFormat="1" x14ac:dyDescent="0.2">
      <c r="A741" s="4"/>
      <c r="B741" s="2"/>
      <c r="C741" s="4"/>
      <c r="D741" s="2"/>
      <c r="E741" s="2"/>
      <c r="F741" s="51"/>
      <c r="G741" s="2"/>
      <c r="H741" s="2"/>
      <c r="I741" s="2"/>
      <c r="J741" s="2"/>
      <c r="K741" s="2"/>
      <c r="L741" s="2"/>
      <c r="M741" s="4"/>
    </row>
    <row r="742" spans="1:13" s="9" customFormat="1" x14ac:dyDescent="0.2">
      <c r="A742" s="4"/>
      <c r="B742" s="2"/>
      <c r="C742" s="4"/>
      <c r="D742" s="2"/>
      <c r="E742" s="2"/>
      <c r="F742" s="51"/>
      <c r="G742" s="2"/>
      <c r="H742" s="2"/>
      <c r="I742" s="2"/>
      <c r="J742" s="2"/>
      <c r="K742" s="2"/>
      <c r="L742" s="2"/>
      <c r="M742" s="4"/>
    </row>
    <row r="743" spans="1:13" s="9" customFormat="1" x14ac:dyDescent="0.2">
      <c r="A743" s="4"/>
      <c r="B743" s="2"/>
      <c r="C743" s="4"/>
      <c r="D743" s="2"/>
      <c r="E743" s="2"/>
      <c r="F743" s="51"/>
      <c r="G743" s="2"/>
      <c r="H743" s="2"/>
      <c r="I743" s="2"/>
      <c r="J743" s="2"/>
      <c r="K743" s="2"/>
      <c r="L743" s="2"/>
      <c r="M743" s="4"/>
    </row>
    <row r="744" spans="1:13" s="9" customFormat="1" x14ac:dyDescent="0.2">
      <c r="A744" s="4"/>
      <c r="B744" s="2"/>
      <c r="C744" s="4"/>
      <c r="D744" s="2"/>
      <c r="E744" s="2"/>
      <c r="F744" s="51"/>
      <c r="G744" s="2"/>
      <c r="H744" s="2"/>
      <c r="I744" s="2"/>
      <c r="J744" s="2"/>
      <c r="K744" s="2"/>
      <c r="L744" s="2"/>
      <c r="M744" s="4"/>
    </row>
    <row r="745" spans="1:13" s="9" customFormat="1" x14ac:dyDescent="0.2">
      <c r="A745" s="4"/>
      <c r="B745" s="2"/>
      <c r="C745" s="4"/>
      <c r="D745" s="2"/>
      <c r="E745" s="2"/>
      <c r="F745" s="51"/>
      <c r="G745" s="2"/>
      <c r="H745" s="2"/>
      <c r="I745" s="2"/>
      <c r="J745" s="2"/>
      <c r="K745" s="2"/>
      <c r="L745" s="2"/>
      <c r="M745" s="4"/>
    </row>
    <row r="746" spans="1:13" s="9" customFormat="1" x14ac:dyDescent="0.2">
      <c r="A746" s="4"/>
      <c r="B746" s="2"/>
      <c r="C746" s="4"/>
      <c r="D746" s="2"/>
      <c r="E746" s="2"/>
      <c r="F746" s="51"/>
      <c r="G746" s="2"/>
      <c r="H746" s="2"/>
      <c r="I746" s="2"/>
      <c r="J746" s="2"/>
      <c r="K746" s="2"/>
      <c r="L746" s="2"/>
      <c r="M746" s="4"/>
    </row>
    <row r="747" spans="1:13" s="9" customFormat="1" x14ac:dyDescent="0.2">
      <c r="A747" s="4"/>
      <c r="B747" s="2"/>
      <c r="C747" s="4"/>
      <c r="D747" s="2"/>
      <c r="E747" s="2"/>
      <c r="F747" s="51"/>
      <c r="G747" s="2"/>
      <c r="H747" s="2"/>
      <c r="I747" s="2"/>
      <c r="J747" s="2"/>
      <c r="K747" s="2"/>
      <c r="L747" s="2"/>
      <c r="M747" s="4"/>
    </row>
    <row r="748" spans="1:13" s="9" customFormat="1" x14ac:dyDescent="0.2">
      <c r="A748" s="4"/>
      <c r="B748" s="2"/>
      <c r="C748" s="4"/>
      <c r="D748" s="2"/>
      <c r="E748" s="2"/>
      <c r="F748" s="51"/>
      <c r="G748" s="2"/>
      <c r="H748" s="2"/>
      <c r="I748" s="2"/>
      <c r="J748" s="2"/>
      <c r="K748" s="2"/>
      <c r="L748" s="2"/>
      <c r="M748" s="4"/>
    </row>
    <row r="749" spans="1:13" s="9" customFormat="1" x14ac:dyDescent="0.2">
      <c r="A749" s="4"/>
      <c r="B749" s="2"/>
      <c r="C749" s="4"/>
      <c r="D749" s="2"/>
      <c r="E749" s="2"/>
      <c r="F749" s="51"/>
      <c r="G749" s="2"/>
      <c r="H749" s="2"/>
      <c r="I749" s="2"/>
      <c r="J749" s="2"/>
      <c r="K749" s="2"/>
      <c r="L749" s="2"/>
      <c r="M749" s="4"/>
    </row>
    <row r="750" spans="1:13" s="9" customFormat="1" x14ac:dyDescent="0.2">
      <c r="A750" s="4"/>
      <c r="B750" s="2"/>
      <c r="C750" s="4"/>
      <c r="D750" s="2"/>
      <c r="E750" s="2"/>
      <c r="F750" s="51"/>
      <c r="G750" s="2"/>
      <c r="H750" s="2"/>
      <c r="I750" s="2"/>
      <c r="J750" s="2"/>
      <c r="K750" s="2"/>
      <c r="L750" s="2"/>
      <c r="M750" s="4"/>
    </row>
    <row r="751" spans="1:13" s="9" customFormat="1" x14ac:dyDescent="0.2">
      <c r="A751" s="4"/>
      <c r="B751" s="2"/>
      <c r="C751" s="4"/>
      <c r="D751" s="2"/>
      <c r="E751" s="2"/>
      <c r="F751" s="51"/>
      <c r="G751" s="2"/>
      <c r="H751" s="2"/>
      <c r="I751" s="2"/>
      <c r="J751" s="2"/>
      <c r="K751" s="2"/>
      <c r="L751" s="2"/>
      <c r="M751" s="4"/>
    </row>
    <row r="752" spans="1:13" s="9" customFormat="1" x14ac:dyDescent="0.2">
      <c r="A752" s="4"/>
      <c r="B752" s="2"/>
      <c r="C752" s="4"/>
      <c r="D752" s="2"/>
      <c r="E752" s="2"/>
      <c r="F752" s="51"/>
      <c r="G752" s="2"/>
      <c r="H752" s="2"/>
      <c r="I752" s="2"/>
      <c r="J752" s="2"/>
      <c r="K752" s="2"/>
      <c r="L752" s="2"/>
      <c r="M752" s="4"/>
    </row>
    <row r="753" spans="1:13" s="9" customFormat="1" x14ac:dyDescent="0.2">
      <c r="A753" s="4"/>
      <c r="B753" s="2"/>
      <c r="C753" s="4"/>
      <c r="D753" s="2"/>
      <c r="E753" s="2"/>
      <c r="F753" s="51"/>
      <c r="G753" s="2"/>
      <c r="H753" s="2"/>
      <c r="I753" s="2"/>
      <c r="J753" s="2"/>
      <c r="K753" s="2"/>
      <c r="L753" s="2"/>
      <c r="M753" s="4"/>
    </row>
    <row r="754" spans="1:13" s="9" customFormat="1" x14ac:dyDescent="0.2">
      <c r="A754" s="4"/>
      <c r="B754" s="2"/>
      <c r="C754" s="4"/>
      <c r="D754" s="2"/>
      <c r="E754" s="2"/>
      <c r="F754" s="51"/>
      <c r="G754" s="2"/>
      <c r="H754" s="2"/>
      <c r="I754" s="2"/>
      <c r="J754" s="2"/>
      <c r="K754" s="2"/>
      <c r="L754" s="2"/>
      <c r="M754" s="4"/>
    </row>
    <row r="755" spans="1:13" s="9" customFormat="1" x14ac:dyDescent="0.2">
      <c r="A755" s="4"/>
      <c r="B755" s="2"/>
      <c r="C755" s="4"/>
      <c r="D755" s="2"/>
      <c r="E755" s="2"/>
      <c r="F755" s="51"/>
      <c r="G755" s="2"/>
      <c r="H755" s="2"/>
      <c r="I755" s="2"/>
      <c r="J755" s="2"/>
      <c r="K755" s="2"/>
      <c r="L755" s="2"/>
      <c r="M755" s="4"/>
    </row>
    <row r="756" spans="1:13" s="9" customFormat="1" x14ac:dyDescent="0.2">
      <c r="A756" s="4"/>
      <c r="B756" s="2"/>
      <c r="C756" s="4"/>
      <c r="D756" s="2"/>
      <c r="E756" s="2"/>
      <c r="F756" s="51"/>
      <c r="G756" s="2"/>
      <c r="H756" s="2"/>
      <c r="I756" s="2"/>
      <c r="J756" s="2"/>
      <c r="K756" s="2"/>
      <c r="L756" s="2"/>
      <c r="M756" s="4"/>
    </row>
    <row r="757" spans="1:13" s="9" customFormat="1" x14ac:dyDescent="0.2">
      <c r="A757" s="4"/>
      <c r="B757" s="2"/>
      <c r="C757" s="4"/>
      <c r="D757" s="2"/>
      <c r="E757" s="2"/>
      <c r="F757" s="51"/>
      <c r="G757" s="2"/>
      <c r="H757" s="2"/>
      <c r="I757" s="2"/>
      <c r="J757" s="2"/>
      <c r="K757" s="2"/>
      <c r="L757" s="2"/>
      <c r="M757" s="4"/>
    </row>
    <row r="758" spans="1:13" s="9" customFormat="1" x14ac:dyDescent="0.2">
      <c r="A758" s="4"/>
      <c r="B758" s="2"/>
      <c r="C758" s="4"/>
      <c r="D758" s="2"/>
      <c r="E758" s="2"/>
      <c r="F758" s="51"/>
      <c r="G758" s="2"/>
      <c r="H758" s="2"/>
      <c r="I758" s="2"/>
      <c r="J758" s="2"/>
      <c r="K758" s="2"/>
      <c r="L758" s="2"/>
      <c r="M758" s="4"/>
    </row>
    <row r="759" spans="1:13" s="9" customFormat="1" x14ac:dyDescent="0.2">
      <c r="A759" s="4"/>
      <c r="B759" s="2"/>
      <c r="C759" s="4"/>
      <c r="D759" s="2"/>
      <c r="E759" s="2"/>
      <c r="F759" s="51"/>
      <c r="G759" s="2"/>
      <c r="H759" s="2"/>
      <c r="I759" s="2"/>
      <c r="J759" s="2"/>
      <c r="K759" s="2"/>
      <c r="L759" s="2"/>
      <c r="M759" s="4"/>
    </row>
    <row r="760" spans="1:13" s="9" customFormat="1" x14ac:dyDescent="0.2">
      <c r="A760" s="4"/>
      <c r="B760" s="2"/>
      <c r="C760" s="4"/>
      <c r="D760" s="2"/>
      <c r="E760" s="2"/>
      <c r="F760" s="51"/>
      <c r="G760" s="2"/>
      <c r="H760" s="2"/>
      <c r="I760" s="2"/>
      <c r="J760" s="2"/>
      <c r="K760" s="2"/>
      <c r="L760" s="2"/>
      <c r="M760" s="4"/>
    </row>
    <row r="761" spans="1:13" s="9" customFormat="1" x14ac:dyDescent="0.2">
      <c r="A761" s="4"/>
      <c r="B761" s="2"/>
      <c r="C761" s="4"/>
      <c r="D761" s="2"/>
      <c r="E761" s="2"/>
      <c r="F761" s="51"/>
      <c r="G761" s="2"/>
      <c r="H761" s="2"/>
      <c r="I761" s="2"/>
      <c r="J761" s="2"/>
      <c r="K761" s="2"/>
      <c r="L761" s="2"/>
      <c r="M761" s="4"/>
    </row>
    <row r="762" spans="1:13" s="9" customFormat="1" x14ac:dyDescent="0.2">
      <c r="A762" s="4"/>
      <c r="B762" s="2"/>
      <c r="C762" s="4"/>
      <c r="D762" s="2"/>
      <c r="E762" s="2"/>
      <c r="F762" s="51"/>
      <c r="G762" s="2"/>
      <c r="H762" s="2"/>
      <c r="I762" s="2"/>
      <c r="J762" s="2"/>
      <c r="K762" s="2"/>
      <c r="L762" s="2"/>
      <c r="M762" s="4"/>
    </row>
    <row r="763" spans="1:13" s="9" customFormat="1" x14ac:dyDescent="0.2">
      <c r="A763" s="4"/>
      <c r="B763" s="2"/>
      <c r="C763" s="4"/>
      <c r="D763" s="2"/>
      <c r="E763" s="2"/>
      <c r="F763" s="51"/>
      <c r="G763" s="2"/>
      <c r="H763" s="2"/>
      <c r="I763" s="2"/>
      <c r="J763" s="2"/>
      <c r="K763" s="2"/>
      <c r="L763" s="2"/>
      <c r="M763" s="4"/>
    </row>
    <row r="764" spans="1:13" s="9" customFormat="1" x14ac:dyDescent="0.2">
      <c r="A764" s="4"/>
      <c r="B764" s="2"/>
      <c r="C764" s="4"/>
      <c r="D764" s="2"/>
      <c r="E764" s="2"/>
      <c r="F764" s="51"/>
      <c r="G764" s="2"/>
      <c r="H764" s="2"/>
      <c r="I764" s="2"/>
      <c r="J764" s="2"/>
      <c r="K764" s="2"/>
      <c r="L764" s="2"/>
      <c r="M764" s="4"/>
    </row>
    <row r="765" spans="1:13" s="9" customFormat="1" x14ac:dyDescent="0.2">
      <c r="A765" s="4"/>
      <c r="B765" s="2"/>
      <c r="C765" s="4"/>
      <c r="D765" s="2"/>
      <c r="E765" s="2"/>
      <c r="F765" s="51"/>
      <c r="G765" s="2"/>
      <c r="H765" s="2"/>
      <c r="I765" s="2"/>
      <c r="J765" s="2"/>
      <c r="K765" s="2"/>
      <c r="L765" s="2"/>
      <c r="M765" s="4"/>
    </row>
    <row r="766" spans="1:13" s="9" customFormat="1" x14ac:dyDescent="0.2">
      <c r="A766" s="4"/>
      <c r="B766" s="2"/>
      <c r="C766" s="4"/>
      <c r="D766" s="2"/>
      <c r="E766" s="2"/>
      <c r="F766" s="51"/>
      <c r="G766" s="2"/>
      <c r="H766" s="2"/>
      <c r="I766" s="2"/>
      <c r="J766" s="2"/>
      <c r="K766" s="2"/>
      <c r="L766" s="2"/>
      <c r="M766" s="4"/>
    </row>
    <row r="767" spans="1:13" s="9" customFormat="1" x14ac:dyDescent="0.2">
      <c r="A767" s="4"/>
      <c r="B767" s="2"/>
      <c r="C767" s="4"/>
      <c r="D767" s="2"/>
      <c r="E767" s="2"/>
      <c r="F767" s="51"/>
      <c r="G767" s="2"/>
      <c r="H767" s="2"/>
      <c r="I767" s="2"/>
      <c r="J767" s="2"/>
      <c r="K767" s="2"/>
      <c r="L767" s="2"/>
      <c r="M767" s="4"/>
    </row>
    <row r="768" spans="1:13" s="9" customFormat="1" x14ac:dyDescent="0.2">
      <c r="A768" s="4"/>
      <c r="B768" s="2"/>
      <c r="C768" s="4"/>
      <c r="D768" s="2"/>
      <c r="E768" s="2"/>
      <c r="F768" s="51"/>
      <c r="G768" s="2"/>
      <c r="H768" s="2"/>
      <c r="I768" s="2"/>
      <c r="J768" s="2"/>
      <c r="K768" s="2"/>
      <c r="L768" s="2"/>
      <c r="M768" s="4"/>
    </row>
    <row r="769" spans="1:13" s="9" customFormat="1" x14ac:dyDescent="0.2">
      <c r="A769" s="4"/>
      <c r="B769" s="2"/>
      <c r="C769" s="4"/>
      <c r="D769" s="2"/>
      <c r="E769" s="2"/>
      <c r="F769" s="51"/>
      <c r="G769" s="2"/>
      <c r="H769" s="2"/>
      <c r="I769" s="2"/>
      <c r="J769" s="2"/>
      <c r="K769" s="2"/>
      <c r="L769" s="2"/>
      <c r="M769" s="4"/>
    </row>
    <row r="770" spans="1:13" s="9" customFormat="1" x14ac:dyDescent="0.2">
      <c r="A770" s="4"/>
      <c r="B770" s="2"/>
      <c r="C770" s="4"/>
      <c r="D770" s="2"/>
      <c r="E770" s="2"/>
      <c r="F770" s="51"/>
      <c r="G770" s="2"/>
      <c r="H770" s="2"/>
      <c r="I770" s="2"/>
      <c r="J770" s="2"/>
      <c r="K770" s="2"/>
      <c r="L770" s="2"/>
      <c r="M770" s="4"/>
    </row>
    <row r="771" spans="1:13" s="9" customFormat="1" x14ac:dyDescent="0.2">
      <c r="A771" s="4"/>
      <c r="B771" s="2"/>
      <c r="C771" s="4"/>
      <c r="D771" s="2"/>
      <c r="E771" s="2"/>
      <c r="F771" s="51"/>
      <c r="G771" s="2"/>
      <c r="H771" s="2"/>
      <c r="I771" s="2"/>
      <c r="J771" s="2"/>
      <c r="K771" s="2"/>
      <c r="L771" s="2"/>
      <c r="M771" s="4"/>
    </row>
    <row r="772" spans="1:13" s="9" customFormat="1" x14ac:dyDescent="0.2">
      <c r="A772" s="4"/>
      <c r="B772" s="2"/>
      <c r="C772" s="4"/>
      <c r="D772" s="2"/>
      <c r="E772" s="2"/>
      <c r="F772" s="51"/>
      <c r="G772" s="2"/>
      <c r="H772" s="2"/>
      <c r="I772" s="2"/>
      <c r="J772" s="2"/>
      <c r="K772" s="2"/>
      <c r="L772" s="2"/>
      <c r="M772" s="4"/>
    </row>
    <row r="773" spans="1:13" s="9" customFormat="1" x14ac:dyDescent="0.2">
      <c r="A773" s="4"/>
      <c r="B773" s="2"/>
      <c r="C773" s="4"/>
      <c r="D773" s="2"/>
      <c r="E773" s="2"/>
      <c r="F773" s="51"/>
      <c r="G773" s="2"/>
      <c r="H773" s="2"/>
      <c r="I773" s="2"/>
      <c r="J773" s="2"/>
      <c r="K773" s="2"/>
      <c r="L773" s="2"/>
      <c r="M773" s="4"/>
    </row>
    <row r="774" spans="1:13" s="9" customFormat="1" x14ac:dyDescent="0.2">
      <c r="A774" s="4"/>
      <c r="B774" s="2"/>
      <c r="C774" s="4"/>
      <c r="D774" s="2"/>
      <c r="E774" s="2"/>
      <c r="F774" s="51"/>
      <c r="G774" s="2"/>
      <c r="H774" s="2"/>
      <c r="I774" s="2"/>
      <c r="J774" s="2"/>
      <c r="K774" s="2"/>
      <c r="L774" s="2"/>
      <c r="M774" s="4"/>
    </row>
    <row r="775" spans="1:13" s="9" customFormat="1" x14ac:dyDescent="0.2">
      <c r="A775" s="4"/>
      <c r="B775" s="2"/>
      <c r="C775" s="4"/>
      <c r="D775" s="2"/>
      <c r="E775" s="2"/>
      <c r="F775" s="51"/>
      <c r="G775" s="2"/>
      <c r="H775" s="2"/>
      <c r="I775" s="2"/>
      <c r="J775" s="2"/>
      <c r="K775" s="2"/>
      <c r="L775" s="2"/>
      <c r="M775" s="4"/>
    </row>
    <row r="776" spans="1:13" s="9" customFormat="1" x14ac:dyDescent="0.2">
      <c r="A776" s="4"/>
      <c r="B776" s="2"/>
      <c r="C776" s="4"/>
      <c r="D776" s="2"/>
      <c r="E776" s="2"/>
      <c r="F776" s="51"/>
      <c r="G776" s="2"/>
      <c r="H776" s="2"/>
      <c r="I776" s="2"/>
      <c r="J776" s="2"/>
      <c r="K776" s="2"/>
      <c r="L776" s="2"/>
      <c r="M776" s="4"/>
    </row>
    <row r="777" spans="1:13" s="9" customFormat="1" x14ac:dyDescent="0.2">
      <c r="A777" s="4"/>
      <c r="B777" s="2"/>
      <c r="C777" s="4"/>
      <c r="D777" s="2"/>
      <c r="E777" s="2"/>
      <c r="F777" s="51"/>
      <c r="G777" s="2"/>
      <c r="H777" s="2"/>
      <c r="I777" s="2"/>
      <c r="J777" s="2"/>
      <c r="K777" s="2"/>
      <c r="L777" s="2"/>
      <c r="M777" s="4"/>
    </row>
    <row r="778" spans="1:13" s="9" customFormat="1" x14ac:dyDescent="0.2">
      <c r="A778" s="4"/>
      <c r="B778" s="2"/>
      <c r="C778" s="4"/>
      <c r="D778" s="2"/>
      <c r="E778" s="2"/>
      <c r="F778" s="51"/>
      <c r="G778" s="2"/>
      <c r="H778" s="2"/>
      <c r="I778" s="2"/>
      <c r="J778" s="2"/>
      <c r="K778" s="2"/>
      <c r="L778" s="2"/>
      <c r="M778" s="4"/>
    </row>
    <row r="779" spans="1:13" s="9" customFormat="1" x14ac:dyDescent="0.2">
      <c r="A779" s="4"/>
      <c r="B779" s="2"/>
      <c r="C779" s="4"/>
      <c r="D779" s="2"/>
      <c r="E779" s="2"/>
      <c r="F779" s="51"/>
      <c r="G779" s="2"/>
      <c r="H779" s="2"/>
      <c r="I779" s="2"/>
      <c r="J779" s="2"/>
      <c r="K779" s="2"/>
      <c r="L779" s="2"/>
      <c r="M779" s="4"/>
    </row>
    <row r="780" spans="1:13" s="9" customFormat="1" x14ac:dyDescent="0.2">
      <c r="A780" s="4"/>
      <c r="B780" s="2"/>
      <c r="C780" s="4"/>
      <c r="D780" s="2"/>
      <c r="E780" s="2"/>
      <c r="F780" s="51"/>
      <c r="G780" s="2"/>
      <c r="H780" s="2"/>
      <c r="I780" s="2"/>
      <c r="J780" s="2"/>
      <c r="K780" s="2"/>
      <c r="L780" s="2"/>
      <c r="M780" s="4"/>
    </row>
    <row r="781" spans="1:13" s="9" customFormat="1" x14ac:dyDescent="0.2">
      <c r="A781" s="4"/>
      <c r="B781" s="2"/>
      <c r="C781" s="4"/>
      <c r="D781" s="2"/>
      <c r="E781" s="2"/>
      <c r="F781" s="51"/>
      <c r="G781" s="2"/>
      <c r="H781" s="2"/>
      <c r="I781" s="2"/>
      <c r="J781" s="2"/>
      <c r="K781" s="2"/>
      <c r="L781" s="2"/>
      <c r="M781" s="4"/>
    </row>
    <row r="782" spans="1:13" s="9" customFormat="1" x14ac:dyDescent="0.2">
      <c r="A782" s="4"/>
      <c r="B782" s="2"/>
      <c r="C782" s="4"/>
      <c r="D782" s="2"/>
      <c r="E782" s="2"/>
      <c r="F782" s="51"/>
      <c r="G782" s="2"/>
      <c r="H782" s="2"/>
      <c r="I782" s="2"/>
      <c r="J782" s="2"/>
      <c r="K782" s="2"/>
      <c r="L782" s="2"/>
      <c r="M782" s="4"/>
    </row>
    <row r="783" spans="1:13" s="9" customFormat="1" x14ac:dyDescent="0.2">
      <c r="A783" s="4"/>
      <c r="B783" s="2"/>
      <c r="C783" s="4"/>
      <c r="D783" s="2"/>
      <c r="E783" s="2"/>
      <c r="F783" s="51"/>
      <c r="G783" s="2"/>
      <c r="H783" s="2"/>
      <c r="I783" s="2"/>
      <c r="J783" s="2"/>
      <c r="K783" s="2"/>
      <c r="L783" s="2"/>
      <c r="M783" s="4"/>
    </row>
    <row r="784" spans="1:13" s="9" customFormat="1" x14ac:dyDescent="0.2">
      <c r="A784" s="4"/>
      <c r="B784" s="2"/>
      <c r="C784" s="4"/>
      <c r="D784" s="2"/>
      <c r="E784" s="2"/>
      <c r="F784" s="51"/>
      <c r="G784" s="2"/>
      <c r="H784" s="2"/>
      <c r="I784" s="2"/>
      <c r="J784" s="2"/>
      <c r="K784" s="2"/>
      <c r="L784" s="2"/>
      <c r="M784" s="4"/>
    </row>
    <row r="785" spans="1:13" s="9" customFormat="1" x14ac:dyDescent="0.2">
      <c r="A785" s="4"/>
      <c r="B785" s="2"/>
      <c r="C785" s="4"/>
      <c r="D785" s="2"/>
      <c r="E785" s="2"/>
      <c r="F785" s="51"/>
      <c r="G785" s="2"/>
      <c r="H785" s="2"/>
      <c r="I785" s="2"/>
      <c r="J785" s="2"/>
      <c r="K785" s="2"/>
      <c r="L785" s="2"/>
      <c r="M785" s="4"/>
    </row>
    <row r="786" spans="1:13" s="9" customFormat="1" x14ac:dyDescent="0.2">
      <c r="A786" s="4"/>
      <c r="B786" s="2"/>
      <c r="C786" s="4"/>
      <c r="D786" s="2"/>
      <c r="E786" s="2"/>
      <c r="F786" s="51"/>
      <c r="G786" s="2"/>
      <c r="H786" s="2"/>
      <c r="I786" s="2"/>
      <c r="J786" s="2"/>
      <c r="K786" s="2"/>
      <c r="L786" s="2"/>
      <c r="M786" s="4"/>
    </row>
    <row r="787" spans="1:13" s="9" customFormat="1" x14ac:dyDescent="0.2">
      <c r="A787" s="4"/>
      <c r="B787" s="2"/>
      <c r="C787" s="4"/>
      <c r="D787" s="2"/>
      <c r="E787" s="2"/>
      <c r="F787" s="51"/>
      <c r="G787" s="2"/>
      <c r="H787" s="2"/>
      <c r="I787" s="2"/>
      <c r="J787" s="2"/>
      <c r="K787" s="2"/>
      <c r="L787" s="2"/>
      <c r="M787" s="4"/>
    </row>
    <row r="788" spans="1:13" s="9" customFormat="1" x14ac:dyDescent="0.2">
      <c r="A788" s="4"/>
      <c r="B788" s="2"/>
      <c r="C788" s="4"/>
      <c r="D788" s="2"/>
      <c r="E788" s="2"/>
      <c r="F788" s="51"/>
      <c r="G788" s="2"/>
      <c r="H788" s="2"/>
      <c r="I788" s="2"/>
      <c r="J788" s="2"/>
      <c r="K788" s="2"/>
      <c r="L788" s="2"/>
      <c r="M788" s="4"/>
    </row>
    <row r="789" spans="1:13" s="9" customFormat="1" x14ac:dyDescent="0.2">
      <c r="A789" s="4"/>
      <c r="B789" s="2"/>
      <c r="C789" s="4"/>
      <c r="D789" s="2"/>
      <c r="E789" s="2"/>
      <c r="F789" s="51"/>
      <c r="G789" s="2"/>
      <c r="H789" s="2"/>
      <c r="I789" s="2"/>
      <c r="J789" s="2"/>
      <c r="K789" s="2"/>
      <c r="L789" s="2"/>
      <c r="M789" s="4"/>
    </row>
    <row r="790" spans="1:13" s="9" customFormat="1" x14ac:dyDescent="0.2">
      <c r="A790" s="4"/>
      <c r="B790" s="2"/>
      <c r="C790" s="4"/>
      <c r="D790" s="2"/>
      <c r="E790" s="2"/>
      <c r="F790" s="51"/>
      <c r="G790" s="2"/>
      <c r="H790" s="2"/>
      <c r="I790" s="2"/>
      <c r="J790" s="2"/>
      <c r="K790" s="2"/>
      <c r="L790" s="2"/>
      <c r="M790" s="4"/>
    </row>
    <row r="791" spans="1:13" s="9" customFormat="1" x14ac:dyDescent="0.2">
      <c r="A791" s="4"/>
      <c r="B791" s="2"/>
      <c r="C791" s="4"/>
      <c r="D791" s="2"/>
      <c r="E791" s="2"/>
      <c r="F791" s="51"/>
      <c r="G791" s="2"/>
      <c r="H791" s="2"/>
      <c r="I791" s="2"/>
      <c r="J791" s="2"/>
      <c r="K791" s="2"/>
      <c r="L791" s="2"/>
      <c r="M791" s="4"/>
    </row>
    <row r="792" spans="1:13" s="9" customFormat="1" x14ac:dyDescent="0.2">
      <c r="A792" s="4"/>
      <c r="B792" s="2"/>
      <c r="C792" s="4"/>
      <c r="D792" s="2"/>
      <c r="E792" s="2"/>
      <c r="F792" s="51"/>
      <c r="G792" s="2"/>
      <c r="H792" s="2"/>
      <c r="I792" s="2"/>
      <c r="J792" s="2"/>
      <c r="K792" s="2"/>
      <c r="L792" s="2"/>
      <c r="M792" s="4"/>
    </row>
    <row r="793" spans="1:13" s="9" customFormat="1" x14ac:dyDescent="0.2">
      <c r="A793" s="4"/>
      <c r="B793" s="2"/>
      <c r="C793" s="4"/>
      <c r="D793" s="2"/>
      <c r="E793" s="2"/>
      <c r="F793" s="51"/>
      <c r="G793" s="2"/>
      <c r="H793" s="2"/>
      <c r="I793" s="2"/>
      <c r="J793" s="2"/>
      <c r="K793" s="2"/>
      <c r="L793" s="2"/>
      <c r="M793" s="4"/>
    </row>
    <row r="794" spans="1:13" s="9" customFormat="1" x14ac:dyDescent="0.2">
      <c r="A794" s="4"/>
      <c r="B794" s="2"/>
      <c r="C794" s="4"/>
      <c r="D794" s="2"/>
      <c r="E794" s="2"/>
      <c r="F794" s="51"/>
      <c r="G794" s="2"/>
      <c r="H794" s="2"/>
      <c r="I794" s="2"/>
      <c r="J794" s="2"/>
      <c r="K794" s="2"/>
      <c r="L794" s="2"/>
      <c r="M794" s="4"/>
    </row>
    <row r="795" spans="1:13" s="9" customFormat="1" x14ac:dyDescent="0.2">
      <c r="A795" s="4"/>
      <c r="B795" s="2"/>
      <c r="C795" s="4"/>
      <c r="D795" s="2"/>
      <c r="E795" s="2"/>
      <c r="F795" s="51"/>
      <c r="G795" s="2"/>
      <c r="H795" s="2"/>
      <c r="I795" s="2"/>
      <c r="J795" s="2"/>
      <c r="K795" s="2"/>
      <c r="L795" s="2"/>
      <c r="M795" s="4"/>
    </row>
    <row r="796" spans="1:13" s="9" customFormat="1" x14ac:dyDescent="0.2">
      <c r="A796" s="4"/>
      <c r="B796" s="2"/>
      <c r="C796" s="4"/>
      <c r="D796" s="2"/>
      <c r="E796" s="2"/>
      <c r="F796" s="51"/>
      <c r="G796" s="2"/>
      <c r="H796" s="2"/>
      <c r="I796" s="2"/>
      <c r="J796" s="2"/>
      <c r="K796" s="2"/>
      <c r="L796" s="2"/>
      <c r="M796" s="4"/>
    </row>
    <row r="797" spans="1:13" s="9" customFormat="1" x14ac:dyDescent="0.2">
      <c r="A797" s="4"/>
      <c r="B797" s="2"/>
      <c r="C797" s="4"/>
      <c r="D797" s="2"/>
      <c r="E797" s="2"/>
      <c r="F797" s="51"/>
      <c r="G797" s="2"/>
      <c r="H797" s="2"/>
      <c r="I797" s="2"/>
      <c r="J797" s="2"/>
      <c r="K797" s="2"/>
      <c r="L797" s="2"/>
      <c r="M797" s="4"/>
    </row>
    <row r="798" spans="1:13" s="9" customFormat="1" x14ac:dyDescent="0.2">
      <c r="A798" s="4"/>
      <c r="B798" s="2"/>
      <c r="C798" s="4"/>
      <c r="D798" s="2"/>
      <c r="E798" s="2"/>
      <c r="F798" s="51"/>
      <c r="G798" s="2"/>
      <c r="H798" s="2"/>
      <c r="I798" s="2"/>
      <c r="J798" s="2"/>
      <c r="K798" s="2"/>
      <c r="L798" s="2"/>
      <c r="M798" s="4"/>
    </row>
    <row r="799" spans="1:13" s="9" customFormat="1" x14ac:dyDescent="0.2">
      <c r="A799" s="4"/>
      <c r="B799" s="2"/>
      <c r="C799" s="4"/>
      <c r="D799" s="2"/>
      <c r="E799" s="2"/>
      <c r="F799" s="51"/>
      <c r="G799" s="2"/>
      <c r="H799" s="2"/>
      <c r="I799" s="2"/>
      <c r="J799" s="2"/>
      <c r="K799" s="2"/>
      <c r="L799" s="2"/>
      <c r="M799" s="4"/>
    </row>
    <row r="800" spans="1:13" s="9" customFormat="1" x14ac:dyDescent="0.2">
      <c r="A800" s="4"/>
      <c r="B800" s="2"/>
      <c r="C800" s="4"/>
      <c r="D800" s="2"/>
      <c r="E800" s="2"/>
      <c r="F800" s="51"/>
      <c r="G800" s="2"/>
      <c r="H800" s="2"/>
      <c r="I800" s="2"/>
      <c r="J800" s="2"/>
      <c r="K800" s="2"/>
      <c r="L800" s="2"/>
      <c r="M800" s="4"/>
    </row>
    <row r="801" spans="1:13" s="9" customFormat="1" x14ac:dyDescent="0.2">
      <c r="A801" s="4"/>
      <c r="B801" s="2"/>
      <c r="C801" s="4"/>
      <c r="D801" s="2"/>
      <c r="E801" s="2"/>
      <c r="F801" s="51"/>
      <c r="G801" s="2"/>
      <c r="H801" s="2"/>
      <c r="I801" s="2"/>
      <c r="J801" s="2"/>
      <c r="K801" s="2"/>
      <c r="L801" s="2"/>
      <c r="M801" s="4"/>
    </row>
    <row r="802" spans="1:13" s="9" customFormat="1" x14ac:dyDescent="0.2">
      <c r="A802" s="4"/>
      <c r="B802" s="2"/>
      <c r="C802" s="4"/>
      <c r="D802" s="2"/>
      <c r="E802" s="2"/>
      <c r="F802" s="51"/>
      <c r="G802" s="2"/>
      <c r="H802" s="2"/>
      <c r="I802" s="2"/>
      <c r="J802" s="2"/>
      <c r="K802" s="2"/>
      <c r="L802" s="2"/>
      <c r="M802" s="4"/>
    </row>
    <row r="803" spans="1:13" s="9" customFormat="1" x14ac:dyDescent="0.2">
      <c r="A803" s="4"/>
      <c r="B803" s="2"/>
      <c r="C803" s="4"/>
      <c r="D803" s="2"/>
      <c r="E803" s="2"/>
      <c r="F803" s="51"/>
      <c r="G803" s="2"/>
      <c r="H803" s="2"/>
      <c r="I803" s="2"/>
      <c r="J803" s="2"/>
      <c r="K803" s="2"/>
      <c r="L803" s="2"/>
      <c r="M803" s="4"/>
    </row>
    <row r="804" spans="1:13" s="9" customFormat="1" x14ac:dyDescent="0.2">
      <c r="A804" s="4"/>
      <c r="B804" s="2"/>
      <c r="C804" s="4"/>
      <c r="D804" s="2"/>
      <c r="E804" s="2"/>
      <c r="F804" s="51"/>
      <c r="G804" s="2"/>
      <c r="H804" s="2"/>
      <c r="I804" s="2"/>
      <c r="J804" s="2"/>
      <c r="K804" s="2"/>
      <c r="L804" s="2"/>
      <c r="M804" s="4"/>
    </row>
    <row r="805" spans="1:13" s="9" customFormat="1" x14ac:dyDescent="0.2">
      <c r="A805" s="4"/>
      <c r="B805" s="2"/>
      <c r="C805" s="4"/>
      <c r="D805" s="2"/>
      <c r="E805" s="2"/>
      <c r="F805" s="51"/>
      <c r="G805" s="2"/>
      <c r="H805" s="2"/>
      <c r="I805" s="2"/>
      <c r="J805" s="2"/>
      <c r="K805" s="2"/>
      <c r="L805" s="2"/>
      <c r="M805" s="4"/>
    </row>
    <row r="806" spans="1:13" s="9" customFormat="1" x14ac:dyDescent="0.2">
      <c r="A806" s="4"/>
      <c r="B806" s="2"/>
      <c r="C806" s="4"/>
      <c r="D806" s="2"/>
      <c r="E806" s="2"/>
      <c r="F806" s="51"/>
      <c r="G806" s="2"/>
      <c r="H806" s="2"/>
      <c r="I806" s="2"/>
      <c r="J806" s="2"/>
      <c r="K806" s="2"/>
      <c r="L806" s="2"/>
      <c r="M806" s="4"/>
    </row>
    <row r="807" spans="1:13" s="9" customFormat="1" x14ac:dyDescent="0.2">
      <c r="A807" s="4"/>
      <c r="B807" s="2"/>
      <c r="C807" s="4"/>
      <c r="D807" s="2"/>
      <c r="E807" s="2"/>
      <c r="F807" s="51"/>
      <c r="G807" s="2"/>
      <c r="H807" s="2"/>
      <c r="I807" s="2"/>
      <c r="J807" s="2"/>
      <c r="K807" s="2"/>
      <c r="L807" s="2"/>
      <c r="M807" s="4"/>
    </row>
    <row r="808" spans="1:13" s="9" customFormat="1" x14ac:dyDescent="0.2">
      <c r="A808" s="4"/>
      <c r="B808" s="2"/>
      <c r="C808" s="4"/>
      <c r="D808" s="2"/>
      <c r="E808" s="2"/>
      <c r="F808" s="51"/>
      <c r="G808" s="2"/>
      <c r="H808" s="2"/>
      <c r="I808" s="2"/>
      <c r="J808" s="2"/>
      <c r="K808" s="2"/>
      <c r="L808" s="2"/>
      <c r="M808" s="4"/>
    </row>
    <row r="809" spans="1:13" s="9" customFormat="1" x14ac:dyDescent="0.2">
      <c r="A809" s="4"/>
      <c r="B809" s="2"/>
      <c r="C809" s="4"/>
      <c r="D809" s="2"/>
      <c r="E809" s="2"/>
      <c r="F809" s="51"/>
      <c r="G809" s="2"/>
      <c r="H809" s="2"/>
      <c r="I809" s="2"/>
      <c r="J809" s="2"/>
      <c r="K809" s="2"/>
      <c r="L809" s="2"/>
      <c r="M809" s="4"/>
    </row>
    <row r="810" spans="1:13" s="9" customFormat="1" x14ac:dyDescent="0.2">
      <c r="A810" s="4"/>
      <c r="B810" s="2"/>
      <c r="C810" s="4"/>
      <c r="D810" s="2"/>
      <c r="E810" s="2"/>
      <c r="F810" s="51"/>
      <c r="G810" s="2"/>
      <c r="H810" s="2"/>
      <c r="I810" s="2"/>
      <c r="J810" s="2"/>
      <c r="K810" s="2"/>
      <c r="L810" s="2"/>
      <c r="M810" s="4"/>
    </row>
    <row r="811" spans="1:13" s="9" customFormat="1" x14ac:dyDescent="0.2">
      <c r="A811" s="4"/>
      <c r="B811" s="2"/>
      <c r="C811" s="4"/>
      <c r="D811" s="2"/>
      <c r="E811" s="2"/>
      <c r="F811" s="51"/>
      <c r="G811" s="2"/>
      <c r="H811" s="2"/>
      <c r="I811" s="2"/>
      <c r="J811" s="2"/>
      <c r="K811" s="2"/>
      <c r="L811" s="2"/>
      <c r="M811" s="4"/>
    </row>
    <row r="812" spans="1:13" s="9" customFormat="1" x14ac:dyDescent="0.2">
      <c r="A812" s="4"/>
      <c r="B812" s="2"/>
      <c r="C812" s="4"/>
      <c r="D812" s="2"/>
      <c r="E812" s="2"/>
      <c r="F812" s="51"/>
      <c r="G812" s="2"/>
      <c r="H812" s="2"/>
      <c r="I812" s="2"/>
      <c r="J812" s="2"/>
      <c r="K812" s="2"/>
      <c r="L812" s="2"/>
      <c r="M812" s="4"/>
    </row>
    <row r="813" spans="1:13" s="9" customFormat="1" x14ac:dyDescent="0.2">
      <c r="A813" s="4"/>
      <c r="B813" s="2"/>
      <c r="C813" s="4"/>
      <c r="D813" s="2"/>
      <c r="E813" s="2"/>
      <c r="F813" s="51"/>
      <c r="G813" s="2"/>
      <c r="H813" s="2"/>
      <c r="I813" s="2"/>
      <c r="J813" s="2"/>
      <c r="K813" s="2"/>
      <c r="L813" s="2"/>
      <c r="M813" s="4"/>
    </row>
    <row r="814" spans="1:13" s="9" customFormat="1" x14ac:dyDescent="0.2">
      <c r="A814" s="4"/>
      <c r="B814" s="2"/>
      <c r="C814" s="4"/>
      <c r="D814" s="2"/>
      <c r="E814" s="2"/>
      <c r="F814" s="51"/>
      <c r="G814" s="2"/>
      <c r="H814" s="2"/>
      <c r="I814" s="2"/>
      <c r="J814" s="2"/>
      <c r="K814" s="2"/>
      <c r="L814" s="2"/>
      <c r="M814" s="4"/>
    </row>
    <row r="815" spans="1:13" s="9" customFormat="1" x14ac:dyDescent="0.2">
      <c r="A815" s="4"/>
      <c r="B815" s="2"/>
      <c r="C815" s="4"/>
      <c r="D815" s="2"/>
      <c r="E815" s="2"/>
      <c r="F815" s="51"/>
      <c r="G815" s="2"/>
      <c r="H815" s="2"/>
      <c r="I815" s="2"/>
      <c r="J815" s="2"/>
      <c r="K815" s="2"/>
      <c r="L815" s="2"/>
      <c r="M815" s="4"/>
    </row>
    <row r="816" spans="1:13" s="9" customFormat="1" x14ac:dyDescent="0.2">
      <c r="A816" s="4"/>
      <c r="B816" s="2"/>
      <c r="C816" s="4"/>
      <c r="D816" s="2"/>
      <c r="E816" s="2"/>
      <c r="F816" s="51"/>
      <c r="G816" s="2"/>
      <c r="H816" s="2"/>
      <c r="I816" s="2"/>
      <c r="J816" s="2"/>
      <c r="K816" s="2"/>
      <c r="L816" s="2"/>
      <c r="M816" s="4"/>
    </row>
    <row r="817" spans="1:13" s="9" customFormat="1" x14ac:dyDescent="0.2">
      <c r="A817" s="4"/>
      <c r="B817" s="2"/>
      <c r="C817" s="4"/>
      <c r="D817" s="2"/>
      <c r="E817" s="2"/>
      <c r="F817" s="51"/>
      <c r="G817" s="2"/>
      <c r="H817" s="2"/>
      <c r="I817" s="2"/>
      <c r="J817" s="2"/>
      <c r="K817" s="2"/>
      <c r="L817" s="2"/>
      <c r="M817" s="4"/>
    </row>
    <row r="818" spans="1:13" s="9" customFormat="1" x14ac:dyDescent="0.2">
      <c r="A818" s="4"/>
      <c r="B818" s="2"/>
      <c r="C818" s="4"/>
      <c r="D818" s="2"/>
      <c r="E818" s="2"/>
      <c r="F818" s="51"/>
      <c r="G818" s="2"/>
      <c r="H818" s="2"/>
      <c r="I818" s="2"/>
      <c r="J818" s="2"/>
      <c r="K818" s="2"/>
      <c r="L818" s="2"/>
      <c r="M818" s="4"/>
    </row>
    <row r="819" spans="1:13" s="9" customFormat="1" x14ac:dyDescent="0.2">
      <c r="A819" s="4"/>
      <c r="B819" s="2"/>
      <c r="C819" s="4"/>
      <c r="D819" s="2"/>
      <c r="E819" s="2"/>
      <c r="F819" s="51"/>
      <c r="G819" s="2"/>
      <c r="H819" s="2"/>
      <c r="I819" s="2"/>
      <c r="J819" s="2"/>
      <c r="K819" s="2"/>
      <c r="L819" s="2"/>
      <c r="M819" s="4"/>
    </row>
    <row r="820" spans="1:13" s="9" customFormat="1" x14ac:dyDescent="0.2">
      <c r="A820" s="4"/>
      <c r="B820" s="2"/>
      <c r="C820" s="4"/>
      <c r="D820" s="2"/>
      <c r="E820" s="2"/>
      <c r="F820" s="51"/>
      <c r="G820" s="2"/>
      <c r="H820" s="2"/>
      <c r="I820" s="2"/>
      <c r="J820" s="2"/>
      <c r="K820" s="2"/>
      <c r="L820" s="2"/>
      <c r="M820" s="4"/>
    </row>
    <row r="821" spans="1:13" s="9" customFormat="1" x14ac:dyDescent="0.2">
      <c r="A821" s="4"/>
      <c r="B821" s="2"/>
      <c r="C821" s="4"/>
      <c r="D821" s="2"/>
      <c r="E821" s="2"/>
      <c r="F821" s="51"/>
      <c r="G821" s="2"/>
      <c r="H821" s="2"/>
      <c r="I821" s="2"/>
      <c r="J821" s="2"/>
      <c r="K821" s="2"/>
      <c r="L821" s="2"/>
      <c r="M821" s="4"/>
    </row>
    <row r="822" spans="1:13" s="9" customFormat="1" x14ac:dyDescent="0.2">
      <c r="A822" s="4"/>
      <c r="B822" s="2"/>
      <c r="C822" s="4"/>
      <c r="D822" s="2"/>
      <c r="E822" s="2"/>
      <c r="F822" s="51"/>
      <c r="G822" s="2"/>
      <c r="H822" s="2"/>
      <c r="I822" s="2"/>
      <c r="J822" s="2"/>
      <c r="K822" s="2"/>
      <c r="L822" s="2"/>
      <c r="M822" s="4"/>
    </row>
    <row r="823" spans="1:13" s="9" customFormat="1" x14ac:dyDescent="0.2">
      <c r="A823" s="4"/>
      <c r="B823" s="2"/>
      <c r="C823" s="4"/>
      <c r="D823" s="2"/>
      <c r="E823" s="2"/>
      <c r="F823" s="51"/>
      <c r="G823" s="2"/>
      <c r="H823" s="2"/>
      <c r="I823" s="2"/>
      <c r="J823" s="2"/>
      <c r="K823" s="2"/>
      <c r="L823" s="2"/>
      <c r="M823" s="4"/>
    </row>
    <row r="824" spans="1:13" s="9" customFormat="1" x14ac:dyDescent="0.2">
      <c r="A824" s="4"/>
      <c r="B824" s="2"/>
      <c r="C824" s="4"/>
      <c r="D824" s="2"/>
      <c r="E824" s="2"/>
      <c r="F824" s="51"/>
      <c r="G824" s="2"/>
      <c r="H824" s="2"/>
      <c r="I824" s="2"/>
      <c r="J824" s="2"/>
      <c r="K824" s="2"/>
      <c r="L824" s="2"/>
      <c r="M824" s="4"/>
    </row>
    <row r="825" spans="1:13" s="9" customFormat="1" x14ac:dyDescent="0.2">
      <c r="A825" s="4"/>
      <c r="B825" s="2"/>
      <c r="C825" s="4"/>
      <c r="D825" s="2"/>
      <c r="E825" s="2"/>
      <c r="F825" s="51"/>
      <c r="G825" s="2"/>
      <c r="H825" s="2"/>
      <c r="I825" s="2"/>
      <c r="J825" s="2"/>
      <c r="K825" s="2"/>
      <c r="L825" s="2"/>
      <c r="M825" s="4"/>
    </row>
    <row r="826" spans="1:13" s="9" customFormat="1" x14ac:dyDescent="0.2">
      <c r="A826" s="4"/>
      <c r="B826" s="2"/>
      <c r="C826" s="4"/>
      <c r="D826" s="2"/>
      <c r="E826" s="2"/>
      <c r="F826" s="51"/>
      <c r="G826" s="2"/>
      <c r="H826" s="2"/>
      <c r="I826" s="2"/>
      <c r="J826" s="2"/>
      <c r="K826" s="2"/>
      <c r="L826" s="2"/>
      <c r="M826" s="4"/>
    </row>
    <row r="827" spans="1:13" s="9" customFormat="1" x14ac:dyDescent="0.2">
      <c r="A827" s="4"/>
      <c r="B827" s="2"/>
      <c r="C827" s="4"/>
      <c r="D827" s="2"/>
      <c r="E827" s="2"/>
      <c r="F827" s="51"/>
      <c r="G827" s="2"/>
      <c r="H827" s="2"/>
      <c r="I827" s="2"/>
      <c r="J827" s="2"/>
      <c r="K827" s="2"/>
      <c r="L827" s="2"/>
      <c r="M827" s="4"/>
    </row>
    <row r="828" spans="1:13" s="9" customFormat="1" x14ac:dyDescent="0.2">
      <c r="A828" s="4"/>
      <c r="B828" s="2"/>
      <c r="C828" s="4"/>
      <c r="D828" s="2"/>
      <c r="E828" s="2"/>
      <c r="F828" s="51"/>
      <c r="G828" s="2"/>
      <c r="H828" s="2"/>
      <c r="I828" s="2"/>
      <c r="J828" s="2"/>
      <c r="K828" s="2"/>
      <c r="L828" s="2"/>
      <c r="M828" s="4"/>
    </row>
    <row r="829" spans="1:13" s="9" customFormat="1" x14ac:dyDescent="0.2">
      <c r="A829" s="4"/>
      <c r="B829" s="2"/>
      <c r="C829" s="4"/>
      <c r="D829" s="2"/>
      <c r="E829" s="2"/>
      <c r="F829" s="51"/>
      <c r="G829" s="2"/>
      <c r="H829" s="2"/>
      <c r="I829" s="2"/>
      <c r="J829" s="2"/>
      <c r="K829" s="2"/>
      <c r="L829" s="2"/>
      <c r="M829" s="4"/>
    </row>
    <row r="830" spans="1:13" s="9" customFormat="1" x14ac:dyDescent="0.2">
      <c r="A830" s="4"/>
      <c r="B830" s="2"/>
      <c r="C830" s="4"/>
      <c r="D830" s="2"/>
      <c r="E830" s="2"/>
      <c r="F830" s="51"/>
      <c r="G830" s="2"/>
      <c r="H830" s="2"/>
      <c r="I830" s="2"/>
      <c r="J830" s="2"/>
      <c r="K830" s="2"/>
      <c r="L830" s="2"/>
      <c r="M830" s="4"/>
    </row>
    <row r="831" spans="1:13" s="9" customFormat="1" x14ac:dyDescent="0.2">
      <c r="A831" s="4"/>
      <c r="B831" s="2"/>
      <c r="C831" s="4"/>
      <c r="D831" s="2"/>
      <c r="E831" s="2"/>
      <c r="F831" s="51"/>
      <c r="G831" s="2"/>
      <c r="H831" s="2"/>
      <c r="I831" s="2"/>
      <c r="J831" s="2"/>
      <c r="K831" s="2"/>
      <c r="L831" s="2"/>
      <c r="M831" s="4"/>
    </row>
    <row r="832" spans="1:13" s="9" customFormat="1" x14ac:dyDescent="0.2">
      <c r="A832" s="4"/>
      <c r="B832" s="2"/>
      <c r="C832" s="4"/>
      <c r="D832" s="2"/>
      <c r="E832" s="2"/>
      <c r="F832" s="51"/>
      <c r="G832" s="2"/>
      <c r="H832" s="2"/>
      <c r="I832" s="2"/>
      <c r="J832" s="2"/>
      <c r="K832" s="2"/>
      <c r="L832" s="2"/>
      <c r="M832" s="4"/>
    </row>
    <row r="833" spans="1:13" s="9" customFormat="1" x14ac:dyDescent="0.2">
      <c r="A833" s="4"/>
      <c r="B833" s="2"/>
      <c r="C833" s="4"/>
      <c r="D833" s="2"/>
      <c r="E833" s="2"/>
      <c r="F833" s="51"/>
      <c r="G833" s="2"/>
      <c r="H833" s="2"/>
      <c r="I833" s="2"/>
      <c r="J833" s="2"/>
      <c r="K833" s="2"/>
      <c r="L833" s="2"/>
      <c r="M833" s="4"/>
    </row>
    <row r="834" spans="1:13" s="9" customFormat="1" x14ac:dyDescent="0.2">
      <c r="A834" s="4"/>
      <c r="B834" s="2"/>
      <c r="C834" s="4"/>
      <c r="D834" s="2"/>
      <c r="E834" s="2"/>
      <c r="F834" s="51"/>
      <c r="G834" s="2"/>
      <c r="H834" s="2"/>
      <c r="I834" s="2"/>
      <c r="J834" s="2"/>
      <c r="K834" s="2"/>
      <c r="L834" s="2"/>
      <c r="M834" s="4"/>
    </row>
    <row r="835" spans="1:13" s="9" customFormat="1" x14ac:dyDescent="0.2">
      <c r="A835" s="4"/>
      <c r="B835" s="2"/>
      <c r="C835" s="4"/>
      <c r="D835" s="2"/>
      <c r="E835" s="2"/>
      <c r="F835" s="51"/>
      <c r="G835" s="2"/>
      <c r="H835" s="2"/>
      <c r="I835" s="2"/>
      <c r="J835" s="2"/>
      <c r="K835" s="2"/>
      <c r="L835" s="2"/>
      <c r="M835" s="4"/>
    </row>
    <row r="836" spans="1:13" s="9" customFormat="1" x14ac:dyDescent="0.2">
      <c r="A836" s="4"/>
      <c r="B836" s="2"/>
      <c r="C836" s="4"/>
      <c r="D836" s="2"/>
      <c r="E836" s="2"/>
      <c r="F836" s="51"/>
      <c r="G836" s="2"/>
      <c r="H836" s="2"/>
      <c r="I836" s="2"/>
      <c r="J836" s="2"/>
      <c r="K836" s="2"/>
      <c r="L836" s="2"/>
      <c r="M836" s="4"/>
    </row>
    <row r="837" spans="1:13" s="9" customFormat="1" x14ac:dyDescent="0.2">
      <c r="A837" s="4"/>
      <c r="B837" s="2"/>
      <c r="C837" s="4"/>
      <c r="D837" s="2"/>
      <c r="E837" s="2"/>
      <c r="F837" s="51"/>
      <c r="G837" s="2"/>
      <c r="H837" s="2"/>
      <c r="I837" s="2"/>
      <c r="J837" s="2"/>
      <c r="K837" s="2"/>
      <c r="L837" s="2"/>
      <c r="M837" s="4"/>
    </row>
    <row r="838" spans="1:13" s="9" customFormat="1" x14ac:dyDescent="0.2">
      <c r="A838" s="4"/>
      <c r="B838" s="2"/>
      <c r="C838" s="4"/>
      <c r="D838" s="2"/>
      <c r="E838" s="2"/>
      <c r="F838" s="51"/>
      <c r="G838" s="2"/>
      <c r="H838" s="2"/>
      <c r="I838" s="2"/>
      <c r="J838" s="2"/>
      <c r="K838" s="2"/>
      <c r="L838" s="2"/>
      <c r="M838" s="4"/>
    </row>
    <row r="839" spans="1:13" s="9" customFormat="1" x14ac:dyDescent="0.2">
      <c r="A839" s="4"/>
      <c r="B839" s="2"/>
      <c r="C839" s="4"/>
      <c r="D839" s="2"/>
      <c r="E839" s="2"/>
      <c r="F839" s="51"/>
      <c r="G839" s="2"/>
      <c r="H839" s="2"/>
      <c r="I839" s="2"/>
      <c r="J839" s="2"/>
      <c r="K839" s="2"/>
      <c r="L839" s="2"/>
      <c r="M839" s="4"/>
    </row>
    <row r="840" spans="1:13" s="9" customFormat="1" x14ac:dyDescent="0.2">
      <c r="A840" s="4"/>
      <c r="B840" s="2"/>
      <c r="C840" s="4"/>
      <c r="D840" s="2"/>
      <c r="E840" s="2"/>
      <c r="F840" s="51"/>
      <c r="G840" s="2"/>
      <c r="H840" s="2"/>
      <c r="I840" s="2"/>
      <c r="J840" s="2"/>
      <c r="K840" s="2"/>
      <c r="L840" s="2"/>
      <c r="M840" s="4"/>
    </row>
    <row r="841" spans="1:13" s="9" customFormat="1" x14ac:dyDescent="0.2">
      <c r="A841" s="4"/>
      <c r="B841" s="2"/>
      <c r="C841" s="4"/>
      <c r="D841" s="2"/>
      <c r="E841" s="2"/>
      <c r="F841" s="51"/>
      <c r="G841" s="2"/>
      <c r="H841" s="2"/>
      <c r="I841" s="2"/>
      <c r="J841" s="2"/>
      <c r="K841" s="2"/>
      <c r="L841" s="2"/>
      <c r="M841" s="4"/>
    </row>
    <row r="842" spans="1:13" s="9" customFormat="1" x14ac:dyDescent="0.2">
      <c r="A842" s="4"/>
      <c r="B842" s="2"/>
      <c r="C842" s="4"/>
      <c r="D842" s="2"/>
      <c r="E842" s="2"/>
      <c r="F842" s="51"/>
      <c r="G842" s="2"/>
      <c r="H842" s="2"/>
      <c r="I842" s="2"/>
      <c r="J842" s="2"/>
      <c r="K842" s="2"/>
      <c r="L842" s="2"/>
      <c r="M842" s="4"/>
    </row>
    <row r="843" spans="1:13" s="9" customFormat="1" x14ac:dyDescent="0.2">
      <c r="A843" s="4"/>
      <c r="B843" s="2"/>
      <c r="C843" s="4"/>
      <c r="D843" s="2"/>
      <c r="E843" s="2"/>
      <c r="F843" s="51"/>
      <c r="G843" s="2"/>
      <c r="H843" s="2"/>
      <c r="I843" s="2"/>
      <c r="J843" s="2"/>
      <c r="K843" s="2"/>
      <c r="L843" s="2"/>
      <c r="M843" s="4"/>
    </row>
    <row r="844" spans="1:13" s="9" customFormat="1" x14ac:dyDescent="0.2">
      <c r="A844" s="4"/>
      <c r="B844" s="2"/>
      <c r="C844" s="4"/>
      <c r="D844" s="2"/>
      <c r="E844" s="2"/>
      <c r="F844" s="51"/>
      <c r="G844" s="2"/>
      <c r="H844" s="2"/>
      <c r="I844" s="2"/>
      <c r="J844" s="2"/>
      <c r="K844" s="2"/>
      <c r="L844" s="2"/>
      <c r="M844" s="4"/>
    </row>
    <row r="845" spans="1:13" s="9" customFormat="1" x14ac:dyDescent="0.2">
      <c r="A845" s="4"/>
      <c r="B845" s="2"/>
      <c r="C845" s="4"/>
      <c r="D845" s="2"/>
      <c r="E845" s="2"/>
      <c r="F845" s="51"/>
      <c r="G845" s="2"/>
      <c r="H845" s="2"/>
      <c r="I845" s="2"/>
      <c r="J845" s="2"/>
      <c r="K845" s="2"/>
      <c r="L845" s="2"/>
      <c r="M845" s="4"/>
    </row>
    <row r="846" spans="1:13" s="9" customFormat="1" x14ac:dyDescent="0.2">
      <c r="A846" s="4"/>
      <c r="B846" s="2"/>
      <c r="C846" s="4"/>
      <c r="D846" s="2"/>
      <c r="E846" s="2"/>
      <c r="F846" s="51"/>
      <c r="G846" s="2"/>
      <c r="H846" s="2"/>
      <c r="I846" s="2"/>
      <c r="J846" s="2"/>
      <c r="K846" s="2"/>
      <c r="L846" s="2"/>
      <c r="M846" s="4"/>
    </row>
    <row r="847" spans="1:13" s="9" customFormat="1" x14ac:dyDescent="0.2">
      <c r="A847" s="4"/>
      <c r="B847" s="2"/>
      <c r="C847" s="4"/>
      <c r="D847" s="2"/>
      <c r="E847" s="2"/>
      <c r="F847" s="51"/>
      <c r="G847" s="2"/>
      <c r="H847" s="2"/>
      <c r="I847" s="2"/>
      <c r="J847" s="2"/>
      <c r="K847" s="2"/>
      <c r="L847" s="2"/>
      <c r="M847" s="4"/>
    </row>
    <row r="848" spans="1:13" s="9" customFormat="1" x14ac:dyDescent="0.2">
      <c r="A848" s="4"/>
      <c r="B848" s="2"/>
      <c r="C848" s="4"/>
      <c r="D848" s="2"/>
      <c r="E848" s="2"/>
      <c r="F848" s="51"/>
      <c r="G848" s="2"/>
      <c r="H848" s="2"/>
      <c r="I848" s="2"/>
      <c r="J848" s="2"/>
      <c r="K848" s="2"/>
      <c r="L848" s="2"/>
      <c r="M848" s="4"/>
    </row>
    <row r="849" spans="1:13" s="9" customFormat="1" x14ac:dyDescent="0.2">
      <c r="A849" s="4"/>
      <c r="B849" s="2"/>
      <c r="C849" s="4"/>
      <c r="D849" s="2"/>
      <c r="E849" s="2"/>
      <c r="F849" s="51"/>
      <c r="G849" s="2"/>
      <c r="H849" s="2"/>
      <c r="I849" s="2"/>
      <c r="J849" s="2"/>
      <c r="K849" s="2"/>
      <c r="L849" s="2"/>
      <c r="M849" s="4"/>
    </row>
    <row r="850" spans="1:13" s="9" customFormat="1" x14ac:dyDescent="0.2">
      <c r="A850" s="4"/>
      <c r="B850" s="2"/>
      <c r="C850" s="4"/>
      <c r="D850" s="2"/>
      <c r="E850" s="2"/>
      <c r="F850" s="51"/>
      <c r="G850" s="2"/>
      <c r="H850" s="2"/>
      <c r="I850" s="2"/>
      <c r="J850" s="2"/>
      <c r="K850" s="2"/>
      <c r="L850" s="2"/>
      <c r="M850" s="4"/>
    </row>
    <row r="851" spans="1:13" s="9" customFormat="1" x14ac:dyDescent="0.2">
      <c r="A851" s="4"/>
      <c r="B851" s="2"/>
      <c r="C851" s="4"/>
      <c r="D851" s="2"/>
      <c r="E851" s="2"/>
      <c r="F851" s="51"/>
      <c r="G851" s="2"/>
      <c r="H851" s="2"/>
      <c r="I851" s="2"/>
      <c r="J851" s="2"/>
      <c r="K851" s="2"/>
      <c r="L851" s="2"/>
      <c r="M851" s="4"/>
    </row>
    <row r="852" spans="1:13" s="9" customFormat="1" x14ac:dyDescent="0.2">
      <c r="A852" s="4"/>
      <c r="B852" s="2"/>
      <c r="C852" s="4"/>
      <c r="D852" s="2"/>
      <c r="E852" s="2"/>
      <c r="F852" s="51"/>
      <c r="G852" s="2"/>
      <c r="H852" s="2"/>
      <c r="I852" s="2"/>
      <c r="J852" s="2"/>
      <c r="K852" s="2"/>
      <c r="L852" s="2"/>
      <c r="M852" s="4"/>
    </row>
    <row r="853" spans="1:13" s="9" customFormat="1" x14ac:dyDescent="0.2">
      <c r="A853" s="4"/>
      <c r="B853" s="2"/>
      <c r="C853" s="4"/>
      <c r="D853" s="2"/>
      <c r="E853" s="2"/>
      <c r="F853" s="51"/>
      <c r="G853" s="2"/>
      <c r="H853" s="2"/>
      <c r="I853" s="2"/>
      <c r="J853" s="2"/>
      <c r="K853" s="2"/>
      <c r="L853" s="2"/>
      <c r="M853" s="4"/>
    </row>
    <row r="854" spans="1:13" s="9" customFormat="1" x14ac:dyDescent="0.2">
      <c r="A854" s="4"/>
      <c r="B854" s="2"/>
      <c r="C854" s="4"/>
      <c r="D854" s="2"/>
      <c r="E854" s="2"/>
      <c r="F854" s="51"/>
      <c r="G854" s="2"/>
      <c r="H854" s="2"/>
      <c r="I854" s="2"/>
      <c r="J854" s="2"/>
      <c r="K854" s="2"/>
      <c r="L854" s="2"/>
      <c r="M854" s="4"/>
    </row>
    <row r="855" spans="1:13" s="9" customFormat="1" x14ac:dyDescent="0.2">
      <c r="A855" s="4"/>
      <c r="B855" s="2"/>
      <c r="C855" s="4"/>
      <c r="D855" s="2"/>
      <c r="E855" s="2"/>
      <c r="F855" s="51"/>
      <c r="G855" s="2"/>
      <c r="H855" s="2"/>
      <c r="I855" s="2"/>
      <c r="J855" s="2"/>
      <c r="K855" s="2"/>
      <c r="L855" s="2"/>
      <c r="M855" s="4"/>
    </row>
    <row r="856" spans="1:13" s="9" customFormat="1" x14ac:dyDescent="0.2">
      <c r="A856" s="4"/>
      <c r="B856" s="2"/>
      <c r="C856" s="4"/>
      <c r="D856" s="2"/>
      <c r="E856" s="2"/>
      <c r="F856" s="51"/>
      <c r="G856" s="2"/>
      <c r="H856" s="2"/>
      <c r="I856" s="2"/>
      <c r="J856" s="2"/>
      <c r="K856" s="2"/>
      <c r="L856" s="2"/>
      <c r="M856" s="4"/>
    </row>
    <row r="857" spans="1:13" s="9" customFormat="1" x14ac:dyDescent="0.2">
      <c r="A857" s="4"/>
      <c r="B857" s="2"/>
      <c r="C857" s="4"/>
      <c r="D857" s="2"/>
      <c r="E857" s="2"/>
      <c r="F857" s="51"/>
      <c r="G857" s="2"/>
      <c r="H857" s="2"/>
      <c r="I857" s="2"/>
      <c r="J857" s="2"/>
      <c r="K857" s="2"/>
      <c r="L857" s="2"/>
      <c r="M857" s="4"/>
    </row>
    <row r="858" spans="1:13" s="9" customFormat="1" x14ac:dyDescent="0.2">
      <c r="A858" s="4"/>
      <c r="B858" s="2"/>
      <c r="C858" s="4"/>
      <c r="D858" s="2"/>
      <c r="E858" s="2"/>
      <c r="F858" s="51"/>
      <c r="G858" s="2"/>
      <c r="H858" s="2"/>
      <c r="I858" s="2"/>
      <c r="J858" s="2"/>
      <c r="K858" s="2"/>
      <c r="L858" s="2"/>
      <c r="M858" s="4"/>
    </row>
    <row r="859" spans="1:13" s="9" customFormat="1" x14ac:dyDescent="0.2">
      <c r="A859" s="4"/>
      <c r="B859" s="2"/>
      <c r="C859" s="4"/>
      <c r="D859" s="2"/>
      <c r="E859" s="2"/>
      <c r="F859" s="51"/>
      <c r="G859" s="2"/>
      <c r="H859" s="2"/>
      <c r="I859" s="2"/>
      <c r="J859" s="2"/>
      <c r="K859" s="2"/>
      <c r="L859" s="2"/>
      <c r="M859" s="4"/>
    </row>
    <row r="860" spans="1:13" s="9" customFormat="1" x14ac:dyDescent="0.2">
      <c r="A860" s="4"/>
      <c r="B860" s="2"/>
      <c r="C860" s="4"/>
      <c r="D860" s="2"/>
      <c r="E860" s="2"/>
      <c r="F860" s="51"/>
      <c r="G860" s="2"/>
      <c r="H860" s="2"/>
      <c r="I860" s="2"/>
      <c r="J860" s="2"/>
      <c r="K860" s="2"/>
      <c r="L860" s="2"/>
      <c r="M860" s="4"/>
    </row>
    <row r="861" spans="1:13" s="9" customFormat="1" x14ac:dyDescent="0.2">
      <c r="A861" s="4"/>
      <c r="B861" s="2"/>
      <c r="C861" s="4"/>
      <c r="D861" s="2"/>
      <c r="E861" s="2"/>
      <c r="F861" s="51"/>
      <c r="G861" s="2"/>
      <c r="H861" s="2"/>
      <c r="I861" s="2"/>
      <c r="J861" s="2"/>
      <c r="K861" s="2"/>
      <c r="L861" s="2"/>
      <c r="M861" s="4"/>
    </row>
    <row r="862" spans="1:13" s="9" customFormat="1" x14ac:dyDescent="0.2">
      <c r="A862" s="4"/>
      <c r="B862" s="2"/>
      <c r="C862" s="4"/>
      <c r="D862" s="2"/>
      <c r="E862" s="2"/>
      <c r="F862" s="51"/>
      <c r="G862" s="2"/>
      <c r="H862" s="2"/>
      <c r="I862" s="2"/>
      <c r="J862" s="2"/>
      <c r="K862" s="2"/>
      <c r="L862" s="2"/>
      <c r="M862" s="4"/>
    </row>
    <row r="863" spans="1:13" s="9" customFormat="1" x14ac:dyDescent="0.2">
      <c r="A863" s="4"/>
      <c r="B863" s="2"/>
      <c r="C863" s="4"/>
      <c r="D863" s="2"/>
      <c r="E863" s="2"/>
      <c r="F863" s="51"/>
      <c r="G863" s="2"/>
      <c r="H863" s="2"/>
      <c r="I863" s="2"/>
      <c r="J863" s="2"/>
      <c r="K863" s="2"/>
      <c r="L863" s="2"/>
      <c r="M863" s="4"/>
    </row>
    <row r="864" spans="1:13" s="9" customFormat="1" x14ac:dyDescent="0.2">
      <c r="A864" s="4"/>
      <c r="B864" s="2"/>
      <c r="C864" s="4"/>
      <c r="D864" s="2"/>
      <c r="E864" s="2"/>
      <c r="F864" s="51"/>
      <c r="G864" s="2"/>
      <c r="H864" s="2"/>
      <c r="I864" s="2"/>
      <c r="J864" s="2"/>
      <c r="K864" s="2"/>
      <c r="L864" s="2"/>
      <c r="M864" s="4"/>
    </row>
    <row r="865" spans="1:13" s="9" customFormat="1" x14ac:dyDescent="0.2">
      <c r="A865" s="4"/>
      <c r="B865" s="2"/>
      <c r="C865" s="4"/>
      <c r="D865" s="2"/>
      <c r="E865" s="2"/>
      <c r="F865" s="51"/>
      <c r="G865" s="2"/>
      <c r="H865" s="2"/>
      <c r="I865" s="2"/>
      <c r="J865" s="2"/>
      <c r="K865" s="2"/>
      <c r="L865" s="2"/>
      <c r="M865" s="4"/>
    </row>
    <row r="866" spans="1:13" s="9" customFormat="1" x14ac:dyDescent="0.2">
      <c r="A866" s="4"/>
      <c r="B866" s="2"/>
      <c r="C866" s="4"/>
      <c r="D866" s="2"/>
      <c r="E866" s="2"/>
      <c r="F866" s="51"/>
      <c r="G866" s="2"/>
      <c r="H866" s="2"/>
      <c r="I866" s="2"/>
      <c r="J866" s="2"/>
      <c r="K866" s="2"/>
      <c r="L866" s="2"/>
      <c r="M866" s="4"/>
    </row>
    <row r="867" spans="1:13" s="9" customFormat="1" x14ac:dyDescent="0.2">
      <c r="A867" s="4"/>
      <c r="B867" s="2"/>
      <c r="C867" s="4"/>
      <c r="D867" s="2"/>
      <c r="E867" s="2"/>
      <c r="F867" s="51"/>
      <c r="G867" s="2"/>
      <c r="H867" s="2"/>
      <c r="I867" s="2"/>
      <c r="J867" s="2"/>
      <c r="K867" s="2"/>
      <c r="L867" s="2"/>
      <c r="M867" s="4"/>
    </row>
    <row r="868" spans="1:13" s="9" customFormat="1" x14ac:dyDescent="0.2">
      <c r="A868" s="4"/>
      <c r="B868" s="2"/>
      <c r="C868" s="4"/>
      <c r="D868" s="2"/>
      <c r="E868" s="2"/>
      <c r="F868" s="51"/>
      <c r="G868" s="2"/>
      <c r="H868" s="2"/>
      <c r="I868" s="2"/>
      <c r="J868" s="2"/>
      <c r="K868" s="2"/>
      <c r="L868" s="2"/>
      <c r="M868" s="4"/>
    </row>
    <row r="869" spans="1:13" s="9" customFormat="1" x14ac:dyDescent="0.2">
      <c r="A869" s="4"/>
      <c r="B869" s="2"/>
      <c r="C869" s="4"/>
      <c r="D869" s="2"/>
      <c r="E869" s="2"/>
      <c r="F869" s="51"/>
      <c r="G869" s="2"/>
      <c r="H869" s="2"/>
      <c r="I869" s="2"/>
      <c r="J869" s="2"/>
      <c r="K869" s="2"/>
      <c r="L869" s="2"/>
      <c r="M869" s="4"/>
    </row>
    <row r="870" spans="1:13" s="9" customFormat="1" x14ac:dyDescent="0.2">
      <c r="A870" s="4"/>
      <c r="B870" s="2"/>
      <c r="C870" s="4"/>
      <c r="D870" s="2"/>
      <c r="E870" s="2"/>
      <c r="F870" s="51"/>
      <c r="G870" s="2"/>
      <c r="H870" s="2"/>
      <c r="I870" s="2"/>
      <c r="J870" s="2"/>
      <c r="K870" s="2"/>
      <c r="L870" s="2"/>
      <c r="M870" s="4"/>
    </row>
    <row r="871" spans="1:13" s="9" customFormat="1" x14ac:dyDescent="0.2">
      <c r="A871" s="4"/>
      <c r="B871" s="2"/>
      <c r="C871" s="4"/>
      <c r="D871" s="2"/>
      <c r="E871" s="2"/>
      <c r="F871" s="51"/>
      <c r="G871" s="2"/>
      <c r="H871" s="2"/>
      <c r="I871" s="2"/>
      <c r="J871" s="2"/>
      <c r="K871" s="2"/>
      <c r="L871" s="2"/>
      <c r="M871" s="4"/>
    </row>
    <row r="872" spans="1:13" s="9" customFormat="1" x14ac:dyDescent="0.2">
      <c r="A872" s="4"/>
      <c r="B872" s="2"/>
      <c r="C872" s="4"/>
      <c r="D872" s="2"/>
      <c r="E872" s="2"/>
      <c r="F872" s="51"/>
      <c r="G872" s="2"/>
      <c r="H872" s="2"/>
      <c r="I872" s="2"/>
      <c r="J872" s="2"/>
      <c r="K872" s="2"/>
      <c r="L872" s="2"/>
      <c r="M872" s="4"/>
    </row>
    <row r="873" spans="1:13" s="9" customFormat="1" x14ac:dyDescent="0.2">
      <c r="A873" s="4"/>
      <c r="B873" s="2"/>
      <c r="C873" s="4"/>
      <c r="D873" s="2"/>
      <c r="E873" s="2"/>
      <c r="F873" s="51"/>
      <c r="G873" s="2"/>
      <c r="H873" s="2"/>
      <c r="I873" s="2"/>
      <c r="J873" s="2"/>
      <c r="K873" s="2"/>
      <c r="L873" s="2"/>
      <c r="M873" s="4"/>
    </row>
    <row r="874" spans="1:13" s="9" customFormat="1" x14ac:dyDescent="0.2">
      <c r="A874" s="4"/>
      <c r="B874" s="2"/>
      <c r="C874" s="4"/>
      <c r="D874" s="2"/>
      <c r="E874" s="2"/>
      <c r="F874" s="51"/>
      <c r="G874" s="2"/>
      <c r="H874" s="2"/>
      <c r="I874" s="2"/>
      <c r="J874" s="2"/>
      <c r="K874" s="2"/>
      <c r="L874" s="2"/>
      <c r="M874" s="4"/>
    </row>
    <row r="875" spans="1:13" s="9" customFormat="1" x14ac:dyDescent="0.2">
      <c r="A875" s="4"/>
      <c r="B875" s="2"/>
      <c r="C875" s="4"/>
      <c r="D875" s="2"/>
      <c r="E875" s="2"/>
      <c r="F875" s="51"/>
      <c r="G875" s="2"/>
      <c r="H875" s="2"/>
      <c r="I875" s="2"/>
      <c r="J875" s="2"/>
      <c r="K875" s="2"/>
      <c r="L875" s="2"/>
      <c r="M875" s="4"/>
    </row>
    <row r="876" spans="1:13" s="9" customFormat="1" x14ac:dyDescent="0.2">
      <c r="A876" s="4"/>
      <c r="B876" s="2"/>
      <c r="C876" s="4"/>
      <c r="D876" s="2"/>
      <c r="E876" s="2"/>
      <c r="F876" s="51"/>
      <c r="G876" s="2"/>
      <c r="H876" s="2"/>
      <c r="I876" s="2"/>
      <c r="J876" s="2"/>
      <c r="K876" s="2"/>
      <c r="L876" s="2"/>
      <c r="M876" s="4"/>
    </row>
    <row r="877" spans="1:13" s="9" customFormat="1" x14ac:dyDescent="0.2">
      <c r="A877" s="4"/>
      <c r="B877" s="2"/>
      <c r="C877" s="4"/>
      <c r="D877" s="2"/>
      <c r="E877" s="2"/>
      <c r="F877" s="51"/>
      <c r="G877" s="2"/>
      <c r="H877" s="2"/>
      <c r="I877" s="2"/>
      <c r="J877" s="2"/>
      <c r="K877" s="2"/>
      <c r="L877" s="2"/>
      <c r="M877" s="4"/>
    </row>
    <row r="878" spans="1:13" s="9" customFormat="1" x14ac:dyDescent="0.2">
      <c r="A878" s="4"/>
      <c r="B878" s="2"/>
      <c r="C878" s="4"/>
      <c r="D878" s="2"/>
      <c r="E878" s="2"/>
      <c r="F878" s="51"/>
      <c r="G878" s="2"/>
      <c r="H878" s="2"/>
      <c r="I878" s="2"/>
      <c r="J878" s="2"/>
      <c r="K878" s="2"/>
      <c r="L878" s="2"/>
      <c r="M878" s="4"/>
    </row>
    <row r="879" spans="1:13" s="9" customFormat="1" x14ac:dyDescent="0.2">
      <c r="A879" s="4"/>
      <c r="B879" s="2"/>
      <c r="C879" s="4"/>
      <c r="D879" s="2"/>
      <c r="E879" s="2"/>
      <c r="F879" s="51"/>
      <c r="G879" s="2"/>
      <c r="H879" s="2"/>
      <c r="I879" s="2"/>
      <c r="J879" s="2"/>
      <c r="K879" s="2"/>
      <c r="L879" s="2"/>
      <c r="M879" s="4"/>
    </row>
    <row r="880" spans="1:13" s="9" customFormat="1" x14ac:dyDescent="0.2">
      <c r="A880" s="4"/>
      <c r="B880" s="2"/>
      <c r="C880" s="4"/>
      <c r="D880" s="2"/>
      <c r="E880" s="2"/>
      <c r="F880" s="51"/>
      <c r="G880" s="2"/>
      <c r="H880" s="2"/>
      <c r="I880" s="2"/>
      <c r="J880" s="2"/>
      <c r="K880" s="2"/>
      <c r="L880" s="2"/>
      <c r="M880" s="4"/>
    </row>
    <row r="881" spans="1:13" s="9" customFormat="1" x14ac:dyDescent="0.2">
      <c r="A881" s="4"/>
      <c r="B881" s="2"/>
      <c r="C881" s="4"/>
      <c r="D881" s="2"/>
      <c r="E881" s="2"/>
      <c r="F881" s="51"/>
      <c r="G881" s="2"/>
      <c r="H881" s="2"/>
      <c r="I881" s="2"/>
      <c r="J881" s="2"/>
      <c r="K881" s="2"/>
      <c r="L881" s="2"/>
      <c r="M881" s="4"/>
    </row>
    <row r="882" spans="1:13" s="9" customFormat="1" x14ac:dyDescent="0.2">
      <c r="A882" s="4"/>
      <c r="B882" s="2"/>
      <c r="C882" s="4"/>
      <c r="D882" s="2"/>
      <c r="E882" s="2"/>
      <c r="F882" s="51"/>
      <c r="G882" s="2"/>
      <c r="H882" s="2"/>
      <c r="I882" s="2"/>
      <c r="J882" s="2"/>
      <c r="K882" s="2"/>
      <c r="L882" s="2"/>
      <c r="M882" s="4"/>
    </row>
    <row r="883" spans="1:13" s="9" customFormat="1" x14ac:dyDescent="0.2">
      <c r="A883" s="4"/>
      <c r="B883" s="2"/>
      <c r="C883" s="4"/>
      <c r="D883" s="2"/>
      <c r="E883" s="2"/>
      <c r="F883" s="51"/>
      <c r="G883" s="2"/>
      <c r="H883" s="2"/>
      <c r="I883" s="2"/>
      <c r="J883" s="2"/>
      <c r="K883" s="2"/>
      <c r="L883" s="2"/>
      <c r="M883" s="4"/>
    </row>
    <row r="884" spans="1:13" s="9" customFormat="1" x14ac:dyDescent="0.2">
      <c r="A884" s="4"/>
      <c r="B884" s="2"/>
      <c r="C884" s="4"/>
      <c r="D884" s="2"/>
      <c r="E884" s="2"/>
      <c r="F884" s="51"/>
      <c r="G884" s="2"/>
      <c r="H884" s="2"/>
      <c r="I884" s="2"/>
      <c r="J884" s="2"/>
      <c r="K884" s="2"/>
      <c r="L884" s="2"/>
      <c r="M884" s="4"/>
    </row>
    <row r="885" spans="1:13" s="9" customFormat="1" x14ac:dyDescent="0.2">
      <c r="A885" s="4"/>
      <c r="B885" s="2"/>
      <c r="C885" s="4"/>
      <c r="D885" s="2"/>
      <c r="E885" s="2"/>
      <c r="F885" s="51"/>
      <c r="G885" s="2"/>
      <c r="H885" s="2"/>
      <c r="I885" s="2"/>
      <c r="J885" s="2"/>
      <c r="K885" s="2"/>
      <c r="L885" s="2"/>
      <c r="M885" s="4"/>
    </row>
    <row r="886" spans="1:13" s="9" customFormat="1" x14ac:dyDescent="0.2">
      <c r="A886" s="4"/>
      <c r="B886" s="2"/>
      <c r="C886" s="4"/>
      <c r="D886" s="2"/>
      <c r="E886" s="2"/>
      <c r="F886" s="51"/>
      <c r="G886" s="2"/>
      <c r="H886" s="2"/>
      <c r="I886" s="2"/>
      <c r="J886" s="2"/>
      <c r="K886" s="2"/>
      <c r="L886" s="2"/>
      <c r="M886" s="4"/>
    </row>
    <row r="887" spans="1:13" s="9" customFormat="1" x14ac:dyDescent="0.2">
      <c r="A887" s="4"/>
      <c r="B887" s="2"/>
      <c r="C887" s="4"/>
      <c r="D887" s="2"/>
      <c r="E887" s="2"/>
      <c r="F887" s="51"/>
      <c r="G887" s="2"/>
      <c r="H887" s="2"/>
      <c r="I887" s="2"/>
      <c r="J887" s="2"/>
      <c r="K887" s="2"/>
      <c r="L887" s="2"/>
      <c r="M887" s="4"/>
    </row>
    <row r="888" spans="1:13" s="9" customFormat="1" x14ac:dyDescent="0.2">
      <c r="A888" s="4"/>
      <c r="B888" s="2"/>
      <c r="C888" s="4"/>
      <c r="D888" s="2"/>
      <c r="E888" s="2"/>
      <c r="F888" s="51"/>
      <c r="G888" s="2"/>
      <c r="H888" s="2"/>
      <c r="I888" s="2"/>
      <c r="J888" s="2"/>
      <c r="K888" s="2"/>
      <c r="L888" s="2"/>
      <c r="M888" s="4"/>
    </row>
    <row r="889" spans="1:13" s="9" customFormat="1" x14ac:dyDescent="0.2">
      <c r="A889" s="4"/>
      <c r="B889" s="2"/>
      <c r="C889" s="4"/>
      <c r="D889" s="2"/>
      <c r="E889" s="2"/>
      <c r="F889" s="51"/>
      <c r="G889" s="2"/>
      <c r="H889" s="2"/>
      <c r="I889" s="2"/>
      <c r="J889" s="2"/>
      <c r="K889" s="2"/>
      <c r="L889" s="2"/>
      <c r="M889" s="4"/>
    </row>
    <row r="890" spans="1:13" s="9" customFormat="1" x14ac:dyDescent="0.2">
      <c r="A890" s="4"/>
      <c r="B890" s="2"/>
      <c r="C890" s="4"/>
      <c r="D890" s="2"/>
      <c r="E890" s="2"/>
      <c r="F890" s="51"/>
      <c r="G890" s="2"/>
      <c r="H890" s="2"/>
      <c r="I890" s="2"/>
      <c r="J890" s="2"/>
      <c r="K890" s="2"/>
      <c r="L890" s="2"/>
      <c r="M890" s="4"/>
    </row>
    <row r="891" spans="1:13" s="9" customFormat="1" x14ac:dyDescent="0.2">
      <c r="A891" s="4"/>
      <c r="B891" s="2"/>
      <c r="C891" s="4"/>
      <c r="D891" s="2"/>
      <c r="E891" s="2"/>
      <c r="F891" s="51"/>
      <c r="G891" s="2"/>
      <c r="H891" s="2"/>
      <c r="I891" s="2"/>
      <c r="J891" s="2"/>
      <c r="K891" s="2"/>
      <c r="L891" s="2"/>
      <c r="M891" s="4"/>
    </row>
    <row r="892" spans="1:13" s="9" customFormat="1" x14ac:dyDescent="0.2">
      <c r="A892" s="4"/>
      <c r="B892" s="2"/>
      <c r="C892" s="4"/>
      <c r="D892" s="2"/>
      <c r="E892" s="2"/>
      <c r="F892" s="51"/>
      <c r="G892" s="2"/>
      <c r="H892" s="2"/>
      <c r="I892" s="2"/>
      <c r="J892" s="2"/>
      <c r="K892" s="2"/>
      <c r="L892" s="2"/>
      <c r="M892" s="4"/>
    </row>
    <row r="893" spans="1:13" s="9" customFormat="1" x14ac:dyDescent="0.2">
      <c r="A893" s="4"/>
      <c r="B893" s="2"/>
      <c r="C893" s="4"/>
      <c r="D893" s="2"/>
      <c r="E893" s="2"/>
      <c r="F893" s="51"/>
      <c r="G893" s="2"/>
      <c r="H893" s="2"/>
      <c r="I893" s="2"/>
      <c r="J893" s="2"/>
      <c r="K893" s="2"/>
      <c r="L893" s="2"/>
      <c r="M893" s="4"/>
    </row>
    <row r="894" spans="1:13" s="9" customFormat="1" x14ac:dyDescent="0.2">
      <c r="A894" s="4"/>
      <c r="B894" s="2"/>
      <c r="C894" s="4"/>
      <c r="D894" s="2"/>
      <c r="E894" s="2"/>
      <c r="F894" s="51"/>
      <c r="G894" s="2"/>
      <c r="H894" s="2"/>
      <c r="I894" s="2"/>
      <c r="J894" s="2"/>
      <c r="K894" s="2"/>
      <c r="L894" s="2"/>
      <c r="M894" s="4"/>
    </row>
    <row r="895" spans="1:13" s="9" customFormat="1" x14ac:dyDescent="0.2">
      <c r="A895" s="4"/>
      <c r="B895" s="2"/>
      <c r="C895" s="4"/>
      <c r="D895" s="2"/>
      <c r="E895" s="2"/>
      <c r="F895" s="51"/>
      <c r="G895" s="2"/>
      <c r="H895" s="2"/>
      <c r="I895" s="2"/>
      <c r="J895" s="2"/>
      <c r="K895" s="2"/>
      <c r="L895" s="2"/>
      <c r="M895" s="4"/>
    </row>
    <row r="896" spans="1:13" s="9" customFormat="1" x14ac:dyDescent="0.2">
      <c r="A896" s="4"/>
      <c r="B896" s="2"/>
      <c r="C896" s="4"/>
      <c r="D896" s="2"/>
      <c r="E896" s="2"/>
      <c r="F896" s="51"/>
      <c r="G896" s="2"/>
      <c r="H896" s="2"/>
      <c r="I896" s="2"/>
      <c r="J896" s="2"/>
      <c r="K896" s="2"/>
      <c r="L896" s="2"/>
      <c r="M896" s="4"/>
    </row>
    <row r="897" spans="1:13" s="9" customFormat="1" x14ac:dyDescent="0.2">
      <c r="A897" s="4"/>
      <c r="B897" s="2"/>
      <c r="C897" s="4"/>
      <c r="D897" s="2"/>
      <c r="E897" s="2"/>
      <c r="F897" s="51"/>
      <c r="G897" s="2"/>
      <c r="H897" s="2"/>
      <c r="I897" s="2"/>
      <c r="J897" s="2"/>
      <c r="K897" s="2"/>
      <c r="L897" s="2"/>
      <c r="M897" s="4"/>
    </row>
    <row r="898" spans="1:13" s="9" customFormat="1" x14ac:dyDescent="0.2">
      <c r="A898" s="4"/>
      <c r="B898" s="2"/>
      <c r="C898" s="4"/>
      <c r="D898" s="2"/>
      <c r="E898" s="2"/>
      <c r="F898" s="51"/>
      <c r="G898" s="2"/>
      <c r="H898" s="2"/>
      <c r="I898" s="2"/>
      <c r="J898" s="2"/>
      <c r="K898" s="2"/>
      <c r="L898" s="2"/>
      <c r="M898" s="4"/>
    </row>
    <row r="899" spans="1:13" s="9" customFormat="1" x14ac:dyDescent="0.2">
      <c r="A899" s="4"/>
      <c r="B899" s="2"/>
      <c r="C899" s="4"/>
      <c r="D899" s="2"/>
      <c r="E899" s="2"/>
      <c r="F899" s="51"/>
      <c r="G899" s="2"/>
      <c r="H899" s="2"/>
      <c r="I899" s="2"/>
      <c r="J899" s="2"/>
      <c r="K899" s="2"/>
      <c r="L899" s="2"/>
      <c r="M899" s="4"/>
    </row>
    <row r="900" spans="1:13" s="9" customFormat="1" x14ac:dyDescent="0.2">
      <c r="A900" s="4"/>
      <c r="B900" s="2"/>
      <c r="C900" s="4"/>
      <c r="D900" s="2"/>
      <c r="E900" s="2"/>
      <c r="F900" s="51"/>
      <c r="G900" s="2"/>
      <c r="H900" s="2"/>
      <c r="I900" s="2"/>
      <c r="J900" s="2"/>
      <c r="K900" s="2"/>
      <c r="L900" s="2"/>
      <c r="M900" s="4"/>
    </row>
    <row r="901" spans="1:13" s="9" customFormat="1" x14ac:dyDescent="0.2">
      <c r="A901" s="4"/>
      <c r="B901" s="2"/>
      <c r="C901" s="4"/>
      <c r="D901" s="2"/>
      <c r="E901" s="2"/>
      <c r="F901" s="51"/>
      <c r="G901" s="2"/>
      <c r="H901" s="2"/>
      <c r="I901" s="2"/>
      <c r="J901" s="2"/>
      <c r="K901" s="2"/>
      <c r="L901" s="2"/>
      <c r="M901" s="4"/>
    </row>
    <row r="902" spans="1:13" s="9" customFormat="1" x14ac:dyDescent="0.2">
      <c r="A902" s="4"/>
      <c r="B902" s="2"/>
      <c r="C902" s="4"/>
      <c r="D902" s="2"/>
      <c r="E902" s="2"/>
      <c r="F902" s="51"/>
      <c r="G902" s="2"/>
      <c r="H902" s="2"/>
      <c r="I902" s="2"/>
      <c r="J902" s="2"/>
      <c r="K902" s="2"/>
      <c r="L902" s="2"/>
      <c r="M902" s="4"/>
    </row>
    <row r="903" spans="1:13" s="9" customFormat="1" x14ac:dyDescent="0.2">
      <c r="A903" s="4"/>
      <c r="B903" s="2"/>
      <c r="C903" s="4"/>
      <c r="D903" s="2"/>
      <c r="E903" s="2"/>
      <c r="F903" s="51"/>
      <c r="G903" s="2"/>
      <c r="H903" s="2"/>
      <c r="I903" s="2"/>
      <c r="J903" s="2"/>
      <c r="K903" s="2"/>
      <c r="L903" s="2"/>
      <c r="M903" s="4"/>
    </row>
    <row r="904" spans="1:13" s="9" customFormat="1" x14ac:dyDescent="0.2">
      <c r="A904" s="4"/>
      <c r="B904" s="2"/>
      <c r="C904" s="4"/>
      <c r="D904" s="2"/>
      <c r="E904" s="2"/>
      <c r="F904" s="51"/>
      <c r="G904" s="2"/>
      <c r="H904" s="2"/>
      <c r="I904" s="2"/>
      <c r="J904" s="2"/>
      <c r="K904" s="2"/>
      <c r="L904" s="2"/>
      <c r="M904" s="4"/>
    </row>
    <row r="905" spans="1:13" s="9" customFormat="1" x14ac:dyDescent="0.2">
      <c r="A905" s="4"/>
      <c r="B905" s="2"/>
      <c r="C905" s="4"/>
      <c r="D905" s="2"/>
      <c r="E905" s="2"/>
      <c r="F905" s="51"/>
      <c r="G905" s="2"/>
      <c r="H905" s="2"/>
      <c r="I905" s="2"/>
      <c r="J905" s="2"/>
      <c r="K905" s="2"/>
      <c r="L905" s="2"/>
      <c r="M905" s="4"/>
    </row>
    <row r="906" spans="1:13" s="9" customFormat="1" x14ac:dyDescent="0.2">
      <c r="A906" s="4"/>
      <c r="B906" s="2"/>
      <c r="C906" s="4"/>
      <c r="D906" s="2"/>
      <c r="E906" s="2"/>
      <c r="F906" s="51"/>
      <c r="G906" s="2"/>
      <c r="H906" s="2"/>
      <c r="I906" s="2"/>
      <c r="J906" s="2"/>
      <c r="K906" s="2"/>
      <c r="L906" s="2"/>
      <c r="M906" s="4"/>
    </row>
    <row r="907" spans="1:13" s="9" customFormat="1" x14ac:dyDescent="0.2">
      <c r="A907" s="4"/>
      <c r="B907" s="2"/>
      <c r="C907" s="4"/>
      <c r="D907" s="2"/>
      <c r="E907" s="2"/>
      <c r="F907" s="51"/>
      <c r="G907" s="2"/>
      <c r="H907" s="2"/>
      <c r="I907" s="2"/>
      <c r="J907" s="2"/>
      <c r="K907" s="2"/>
      <c r="L907" s="2"/>
      <c r="M907" s="4"/>
    </row>
    <row r="908" spans="1:13" s="9" customFormat="1" x14ac:dyDescent="0.2">
      <c r="A908" s="4"/>
      <c r="B908" s="2"/>
      <c r="C908" s="4"/>
      <c r="D908" s="2"/>
      <c r="E908" s="2"/>
      <c r="F908" s="51"/>
      <c r="G908" s="2"/>
      <c r="H908" s="2"/>
      <c r="I908" s="2"/>
      <c r="J908" s="2"/>
      <c r="K908" s="2"/>
      <c r="L908" s="2"/>
      <c r="M908" s="4"/>
    </row>
    <row r="909" spans="1:13" s="9" customFormat="1" x14ac:dyDescent="0.2">
      <c r="A909" s="4"/>
      <c r="B909" s="2"/>
      <c r="C909" s="4"/>
      <c r="D909" s="2"/>
      <c r="E909" s="2"/>
      <c r="F909" s="51"/>
      <c r="G909" s="2"/>
      <c r="H909" s="2"/>
      <c r="I909" s="2"/>
      <c r="J909" s="2"/>
      <c r="K909" s="2"/>
      <c r="L909" s="2"/>
      <c r="M909" s="4"/>
    </row>
    <row r="910" spans="1:13" s="9" customFormat="1" x14ac:dyDescent="0.2">
      <c r="A910" s="4"/>
      <c r="B910" s="2"/>
      <c r="C910" s="4"/>
      <c r="D910" s="2"/>
      <c r="E910" s="2"/>
      <c r="F910" s="51"/>
      <c r="G910" s="2"/>
      <c r="H910" s="2"/>
      <c r="I910" s="2"/>
      <c r="J910" s="2"/>
      <c r="K910" s="2"/>
      <c r="L910" s="2"/>
      <c r="M910" s="4"/>
    </row>
    <row r="911" spans="1:13" s="9" customFormat="1" x14ac:dyDescent="0.2">
      <c r="A911" s="4"/>
      <c r="B911" s="2"/>
      <c r="C911" s="4"/>
      <c r="D911" s="2"/>
      <c r="E911" s="2"/>
      <c r="F911" s="51"/>
      <c r="G911" s="2"/>
      <c r="H911" s="2"/>
      <c r="I911" s="2"/>
      <c r="J911" s="2"/>
      <c r="K911" s="2"/>
      <c r="L911" s="2"/>
      <c r="M911" s="4"/>
    </row>
    <row r="912" spans="1:13" s="9" customFormat="1" x14ac:dyDescent="0.2">
      <c r="A912" s="4"/>
      <c r="B912" s="2"/>
      <c r="C912" s="4"/>
      <c r="D912" s="2"/>
      <c r="E912" s="2"/>
      <c r="F912" s="51"/>
      <c r="G912" s="2"/>
      <c r="H912" s="2"/>
      <c r="I912" s="2"/>
      <c r="J912" s="2"/>
      <c r="K912" s="2"/>
      <c r="L912" s="2"/>
      <c r="M912" s="4"/>
    </row>
    <row r="913" spans="1:13" s="9" customFormat="1" x14ac:dyDescent="0.2">
      <c r="A913" s="4"/>
      <c r="B913" s="2"/>
      <c r="C913" s="4"/>
      <c r="D913" s="2"/>
      <c r="E913" s="2"/>
      <c r="F913" s="51"/>
      <c r="G913" s="2"/>
      <c r="H913" s="2"/>
      <c r="I913" s="2"/>
      <c r="J913" s="2"/>
      <c r="K913" s="2"/>
      <c r="L913" s="2"/>
      <c r="M913" s="4"/>
    </row>
    <row r="914" spans="1:13" s="9" customFormat="1" x14ac:dyDescent="0.2">
      <c r="A914" s="4"/>
      <c r="B914" s="2"/>
      <c r="C914" s="4"/>
      <c r="D914" s="2"/>
      <c r="E914" s="2"/>
      <c r="F914" s="51"/>
      <c r="G914" s="2"/>
      <c r="H914" s="2"/>
      <c r="I914" s="2"/>
      <c r="J914" s="2"/>
      <c r="K914" s="2"/>
      <c r="L914" s="2"/>
      <c r="M914" s="4"/>
    </row>
    <row r="915" spans="1:13" s="9" customFormat="1" x14ac:dyDescent="0.2">
      <c r="A915" s="4"/>
      <c r="B915" s="2"/>
      <c r="C915" s="4"/>
      <c r="D915" s="2"/>
      <c r="E915" s="2"/>
      <c r="F915" s="51"/>
      <c r="G915" s="2"/>
      <c r="H915" s="2"/>
      <c r="I915" s="2"/>
      <c r="J915" s="2"/>
      <c r="K915" s="2"/>
      <c r="L915" s="2"/>
      <c r="M915" s="4"/>
    </row>
    <row r="916" spans="1:13" s="9" customFormat="1" x14ac:dyDescent="0.2">
      <c r="A916" s="4"/>
      <c r="B916" s="2"/>
      <c r="C916" s="4"/>
      <c r="D916" s="2"/>
      <c r="E916" s="2"/>
      <c r="F916" s="51"/>
      <c r="G916" s="2"/>
      <c r="H916" s="2"/>
      <c r="I916" s="2"/>
      <c r="J916" s="2"/>
      <c r="K916" s="2"/>
      <c r="L916" s="2"/>
      <c r="M916" s="4"/>
    </row>
    <row r="917" spans="1:13" s="9" customFormat="1" x14ac:dyDescent="0.2">
      <c r="A917" s="4"/>
      <c r="B917" s="2"/>
      <c r="C917" s="4"/>
      <c r="D917" s="2"/>
      <c r="E917" s="2"/>
      <c r="F917" s="51"/>
      <c r="G917" s="2"/>
      <c r="H917" s="2"/>
      <c r="I917" s="2"/>
      <c r="J917" s="2"/>
      <c r="K917" s="2"/>
      <c r="L917" s="2"/>
      <c r="M917" s="4"/>
    </row>
    <row r="918" spans="1:13" s="9" customFormat="1" x14ac:dyDescent="0.2">
      <c r="A918" s="4"/>
      <c r="B918" s="2"/>
      <c r="C918" s="4"/>
      <c r="D918" s="2"/>
      <c r="E918" s="2"/>
      <c r="F918" s="51"/>
      <c r="G918" s="2"/>
      <c r="H918" s="2"/>
      <c r="I918" s="2"/>
      <c r="J918" s="2"/>
      <c r="K918" s="2"/>
      <c r="L918" s="2"/>
      <c r="M918" s="4"/>
    </row>
    <row r="919" spans="1:13" s="9" customFormat="1" x14ac:dyDescent="0.2">
      <c r="A919" s="4"/>
      <c r="B919" s="2"/>
      <c r="C919" s="4"/>
      <c r="D919" s="2"/>
      <c r="E919" s="2"/>
      <c r="F919" s="51"/>
      <c r="G919" s="2"/>
      <c r="H919" s="2"/>
      <c r="I919" s="2"/>
      <c r="J919" s="2"/>
      <c r="K919" s="2"/>
      <c r="L919" s="2"/>
      <c r="M919" s="4"/>
    </row>
    <row r="920" spans="1:13" s="9" customFormat="1" x14ac:dyDescent="0.2">
      <c r="A920" s="4"/>
      <c r="B920" s="2"/>
      <c r="C920" s="4"/>
      <c r="D920" s="2"/>
      <c r="E920" s="2"/>
      <c r="F920" s="51"/>
      <c r="G920" s="2"/>
      <c r="H920" s="2"/>
      <c r="I920" s="2"/>
      <c r="J920" s="2"/>
      <c r="K920" s="2"/>
      <c r="L920" s="2"/>
      <c r="M920" s="4"/>
    </row>
    <row r="921" spans="1:13" s="9" customFormat="1" x14ac:dyDescent="0.2">
      <c r="A921" s="4"/>
      <c r="B921" s="2"/>
      <c r="C921" s="4"/>
      <c r="D921" s="2"/>
      <c r="E921" s="2"/>
      <c r="F921" s="51"/>
      <c r="G921" s="2"/>
      <c r="H921" s="2"/>
      <c r="I921" s="2"/>
      <c r="J921" s="2"/>
      <c r="K921" s="2"/>
      <c r="L921" s="2"/>
      <c r="M921" s="4"/>
    </row>
    <row r="922" spans="1:13" s="9" customFormat="1" x14ac:dyDescent="0.2">
      <c r="A922" s="4"/>
      <c r="B922" s="2"/>
      <c r="C922" s="4"/>
      <c r="D922" s="2"/>
      <c r="E922" s="2"/>
      <c r="F922" s="51"/>
      <c r="G922" s="2"/>
      <c r="H922" s="2"/>
      <c r="I922" s="2"/>
      <c r="J922" s="2"/>
      <c r="K922" s="2"/>
      <c r="L922" s="2"/>
      <c r="M922" s="4"/>
    </row>
    <row r="923" spans="1:13" s="9" customFormat="1" x14ac:dyDescent="0.2">
      <c r="A923" s="4"/>
      <c r="B923" s="2"/>
      <c r="C923" s="4"/>
      <c r="D923" s="2"/>
      <c r="E923" s="2"/>
      <c r="F923" s="51"/>
      <c r="G923" s="2"/>
      <c r="H923" s="2"/>
      <c r="I923" s="2"/>
      <c r="J923" s="2"/>
      <c r="K923" s="2"/>
      <c r="L923" s="2"/>
      <c r="M923" s="4"/>
    </row>
    <row r="924" spans="1:13" s="9" customFormat="1" x14ac:dyDescent="0.2">
      <c r="A924" s="4"/>
      <c r="B924" s="2"/>
      <c r="C924" s="4"/>
      <c r="D924" s="2"/>
      <c r="E924" s="2"/>
      <c r="F924" s="51"/>
      <c r="G924" s="2"/>
      <c r="H924" s="2"/>
      <c r="I924" s="2"/>
      <c r="J924" s="2"/>
      <c r="K924" s="2"/>
      <c r="L924" s="2"/>
      <c r="M924" s="4"/>
    </row>
    <row r="925" spans="1:13" s="9" customFormat="1" x14ac:dyDescent="0.2">
      <c r="A925" s="4"/>
      <c r="B925" s="2"/>
      <c r="C925" s="4"/>
      <c r="D925" s="2"/>
      <c r="E925" s="2"/>
      <c r="F925" s="51"/>
      <c r="G925" s="2"/>
      <c r="H925" s="2"/>
      <c r="I925" s="2"/>
      <c r="J925" s="2"/>
      <c r="K925" s="2"/>
      <c r="L925" s="2"/>
      <c r="M925" s="4"/>
    </row>
    <row r="926" spans="1:13" s="9" customFormat="1" x14ac:dyDescent="0.2">
      <c r="A926" s="4"/>
      <c r="B926" s="2"/>
      <c r="C926" s="4"/>
      <c r="D926" s="2"/>
      <c r="E926" s="2"/>
      <c r="F926" s="51"/>
      <c r="G926" s="2"/>
      <c r="H926" s="2"/>
      <c r="I926" s="2"/>
      <c r="J926" s="2"/>
      <c r="K926" s="2"/>
      <c r="L926" s="2"/>
      <c r="M926" s="4"/>
    </row>
    <row r="927" spans="1:13" s="9" customFormat="1" x14ac:dyDescent="0.2">
      <c r="A927" s="4"/>
      <c r="B927" s="2"/>
      <c r="C927" s="4"/>
      <c r="D927" s="2"/>
      <c r="E927" s="2"/>
      <c r="F927" s="51"/>
      <c r="G927" s="2"/>
      <c r="H927" s="2"/>
      <c r="I927" s="2"/>
      <c r="J927" s="2"/>
      <c r="K927" s="2"/>
      <c r="L927" s="2"/>
      <c r="M927" s="4"/>
    </row>
    <row r="928" spans="1:13" s="9" customFormat="1" x14ac:dyDescent="0.2">
      <c r="A928" s="4"/>
      <c r="B928" s="2"/>
      <c r="C928" s="4"/>
      <c r="D928" s="2"/>
      <c r="E928" s="2"/>
      <c r="F928" s="51"/>
      <c r="G928" s="2"/>
      <c r="H928" s="2"/>
      <c r="I928" s="2"/>
      <c r="J928" s="2"/>
      <c r="K928" s="2"/>
      <c r="L928" s="2"/>
      <c r="M928" s="4"/>
    </row>
    <row r="929" spans="1:13" s="9" customFormat="1" x14ac:dyDescent="0.2">
      <c r="A929" s="4"/>
      <c r="B929" s="2"/>
      <c r="C929" s="4"/>
      <c r="D929" s="2"/>
      <c r="E929" s="2"/>
      <c r="F929" s="51"/>
      <c r="G929" s="2"/>
      <c r="H929" s="2"/>
      <c r="I929" s="2"/>
      <c r="J929" s="2"/>
      <c r="K929" s="2"/>
      <c r="L929" s="2"/>
      <c r="M929" s="4"/>
    </row>
    <row r="930" spans="1:13" s="9" customFormat="1" x14ac:dyDescent="0.2">
      <c r="A930" s="4"/>
      <c r="B930" s="2"/>
      <c r="C930" s="4"/>
      <c r="D930" s="2"/>
      <c r="E930" s="2"/>
      <c r="F930" s="51"/>
      <c r="G930" s="2"/>
      <c r="H930" s="2"/>
      <c r="I930" s="2"/>
      <c r="J930" s="2"/>
      <c r="K930" s="2"/>
      <c r="L930" s="2"/>
      <c r="M930" s="4"/>
    </row>
    <row r="931" spans="1:13" s="9" customFormat="1" x14ac:dyDescent="0.2">
      <c r="A931" s="4"/>
      <c r="B931" s="2"/>
      <c r="C931" s="4"/>
      <c r="D931" s="2"/>
      <c r="E931" s="2"/>
      <c r="F931" s="51"/>
      <c r="G931" s="2"/>
      <c r="H931" s="2"/>
      <c r="I931" s="2"/>
      <c r="J931" s="2"/>
      <c r="K931" s="2"/>
      <c r="L931" s="2"/>
      <c r="M931" s="4"/>
    </row>
    <row r="932" spans="1:13" s="9" customFormat="1" x14ac:dyDescent="0.2">
      <c r="A932" s="4"/>
      <c r="B932" s="2"/>
      <c r="C932" s="4"/>
      <c r="D932" s="2"/>
      <c r="E932" s="2"/>
      <c r="F932" s="51"/>
      <c r="G932" s="2"/>
      <c r="H932" s="2"/>
      <c r="I932" s="2"/>
      <c r="J932" s="2"/>
      <c r="K932" s="2"/>
      <c r="L932" s="2"/>
      <c r="M932" s="4"/>
    </row>
    <row r="933" spans="1:13" s="9" customFormat="1" x14ac:dyDescent="0.2">
      <c r="A933" s="4"/>
      <c r="B933" s="2"/>
      <c r="C933" s="4"/>
      <c r="D933" s="2"/>
      <c r="E933" s="2"/>
      <c r="F933" s="51"/>
      <c r="G933" s="2"/>
      <c r="H933" s="2"/>
      <c r="I933" s="2"/>
      <c r="J933" s="2"/>
      <c r="K933" s="2"/>
      <c r="L933" s="2"/>
      <c r="M933" s="4"/>
    </row>
    <row r="934" spans="1:13" s="9" customFormat="1" x14ac:dyDescent="0.2">
      <c r="A934" s="4"/>
      <c r="B934" s="2"/>
      <c r="C934" s="4"/>
      <c r="D934" s="2"/>
      <c r="E934" s="2"/>
      <c r="F934" s="51"/>
      <c r="G934" s="2"/>
      <c r="H934" s="2"/>
      <c r="I934" s="2"/>
      <c r="J934" s="2"/>
      <c r="K934" s="2"/>
      <c r="L934" s="2"/>
      <c r="M934" s="4"/>
    </row>
    <row r="935" spans="1:13" s="9" customFormat="1" x14ac:dyDescent="0.2">
      <c r="A935" s="4"/>
      <c r="B935" s="2"/>
      <c r="C935" s="4"/>
      <c r="D935" s="2"/>
      <c r="E935" s="2"/>
      <c r="F935" s="51"/>
      <c r="G935" s="2"/>
      <c r="H935" s="2"/>
      <c r="I935" s="2"/>
      <c r="J935" s="2"/>
      <c r="K935" s="2"/>
      <c r="L935" s="2"/>
      <c r="M935" s="4"/>
    </row>
    <row r="936" spans="1:13" s="9" customFormat="1" x14ac:dyDescent="0.2">
      <c r="A936" s="4"/>
      <c r="B936" s="2"/>
      <c r="C936" s="4"/>
      <c r="D936" s="2"/>
      <c r="E936" s="2"/>
      <c r="F936" s="51"/>
      <c r="G936" s="2"/>
      <c r="H936" s="2"/>
      <c r="I936" s="2"/>
      <c r="J936" s="2"/>
      <c r="K936" s="2"/>
      <c r="L936" s="2"/>
      <c r="M936" s="4"/>
    </row>
    <row r="937" spans="1:13" s="9" customFormat="1" x14ac:dyDescent="0.2">
      <c r="A937" s="4"/>
      <c r="B937" s="2"/>
      <c r="C937" s="4"/>
      <c r="D937" s="2"/>
      <c r="E937" s="2"/>
      <c r="F937" s="51"/>
      <c r="G937" s="2"/>
      <c r="H937" s="2"/>
      <c r="I937" s="2"/>
      <c r="J937" s="2"/>
      <c r="K937" s="2"/>
      <c r="L937" s="2"/>
      <c r="M937" s="4"/>
    </row>
    <row r="938" spans="1:13" s="9" customFormat="1" x14ac:dyDescent="0.2">
      <c r="A938" s="4"/>
      <c r="B938" s="2"/>
      <c r="C938" s="4"/>
      <c r="D938" s="2"/>
      <c r="E938" s="2"/>
      <c r="F938" s="51"/>
      <c r="G938" s="2"/>
      <c r="H938" s="2"/>
      <c r="I938" s="2"/>
      <c r="J938" s="2"/>
      <c r="K938" s="2"/>
      <c r="L938" s="2"/>
      <c r="M938" s="4"/>
    </row>
    <row r="939" spans="1:13" s="9" customFormat="1" x14ac:dyDescent="0.2">
      <c r="A939" s="4"/>
      <c r="B939" s="2"/>
      <c r="C939" s="4"/>
      <c r="D939" s="2"/>
      <c r="E939" s="2"/>
      <c r="F939" s="51"/>
      <c r="G939" s="2"/>
      <c r="H939" s="2"/>
      <c r="I939" s="2"/>
      <c r="J939" s="2"/>
      <c r="K939" s="2"/>
      <c r="L939" s="2"/>
      <c r="M939" s="4"/>
    </row>
    <row r="940" spans="1:13" s="9" customFormat="1" x14ac:dyDescent="0.2">
      <c r="A940" s="4"/>
      <c r="B940" s="2"/>
      <c r="C940" s="4"/>
      <c r="D940" s="2"/>
      <c r="E940" s="2"/>
      <c r="F940" s="51"/>
      <c r="G940" s="2"/>
      <c r="H940" s="2"/>
      <c r="I940" s="2"/>
      <c r="J940" s="2"/>
      <c r="K940" s="2"/>
      <c r="L940" s="2"/>
      <c r="M940" s="4"/>
    </row>
    <row r="941" spans="1:13" s="9" customFormat="1" x14ac:dyDescent="0.2">
      <c r="A941" s="4"/>
      <c r="B941" s="2"/>
      <c r="C941" s="4"/>
      <c r="D941" s="2"/>
      <c r="E941" s="2"/>
      <c r="F941" s="51"/>
      <c r="G941" s="2"/>
      <c r="H941" s="2"/>
      <c r="I941" s="2"/>
      <c r="J941" s="2"/>
      <c r="K941" s="2"/>
      <c r="L941" s="2"/>
      <c r="M941" s="4"/>
    </row>
    <row r="942" spans="1:13" s="9" customFormat="1" x14ac:dyDescent="0.2">
      <c r="A942" s="4"/>
      <c r="B942" s="2"/>
      <c r="C942" s="4"/>
      <c r="D942" s="2"/>
      <c r="E942" s="2"/>
      <c r="F942" s="51"/>
      <c r="G942" s="2"/>
      <c r="H942" s="2"/>
      <c r="I942" s="2"/>
      <c r="J942" s="2"/>
      <c r="K942" s="2"/>
      <c r="L942" s="2"/>
      <c r="M942" s="4"/>
    </row>
    <row r="943" spans="1:13" s="9" customFormat="1" x14ac:dyDescent="0.2">
      <c r="A943" s="4"/>
      <c r="B943" s="2"/>
      <c r="C943" s="4"/>
      <c r="D943" s="2"/>
      <c r="E943" s="2"/>
      <c r="F943" s="51"/>
      <c r="G943" s="2"/>
      <c r="H943" s="2"/>
      <c r="I943" s="2"/>
      <c r="J943" s="2"/>
      <c r="K943" s="2"/>
      <c r="L943" s="2"/>
      <c r="M943" s="4"/>
    </row>
    <row r="944" spans="1:13" s="9" customFormat="1" x14ac:dyDescent="0.2">
      <c r="A944" s="4"/>
      <c r="B944" s="2"/>
      <c r="C944" s="4"/>
      <c r="D944" s="2"/>
      <c r="E944" s="2"/>
      <c r="F944" s="51"/>
      <c r="G944" s="2"/>
      <c r="H944" s="2"/>
      <c r="I944" s="2"/>
      <c r="J944" s="2"/>
      <c r="K944" s="2"/>
      <c r="L944" s="2"/>
      <c r="M944" s="4"/>
    </row>
    <row r="945" spans="1:13" s="9" customFormat="1" x14ac:dyDescent="0.2">
      <c r="A945" s="4"/>
      <c r="B945" s="2"/>
      <c r="C945" s="4"/>
      <c r="D945" s="2"/>
      <c r="E945" s="2"/>
      <c r="F945" s="51"/>
      <c r="G945" s="2"/>
      <c r="H945" s="2"/>
      <c r="I945" s="2"/>
      <c r="J945" s="2"/>
      <c r="K945" s="2"/>
      <c r="L945" s="2"/>
      <c r="M945" s="4"/>
    </row>
    <row r="946" spans="1:13" s="9" customFormat="1" x14ac:dyDescent="0.2">
      <c r="A946" s="4"/>
      <c r="B946" s="2"/>
      <c r="C946" s="4"/>
      <c r="D946" s="2"/>
      <c r="E946" s="2"/>
      <c r="F946" s="51"/>
      <c r="G946" s="2"/>
      <c r="H946" s="2"/>
      <c r="I946" s="2"/>
      <c r="J946" s="2"/>
      <c r="K946" s="2"/>
      <c r="L946" s="2"/>
      <c r="M946" s="4"/>
    </row>
    <row r="947" spans="1:13" s="9" customFormat="1" x14ac:dyDescent="0.2">
      <c r="A947" s="4"/>
      <c r="B947" s="2"/>
      <c r="C947" s="4"/>
      <c r="D947" s="2"/>
      <c r="E947" s="2"/>
      <c r="F947" s="51"/>
      <c r="G947" s="2"/>
      <c r="H947" s="2"/>
      <c r="I947" s="2"/>
      <c r="J947" s="2"/>
      <c r="K947" s="2"/>
      <c r="L947" s="2"/>
      <c r="M947" s="4"/>
    </row>
    <row r="948" spans="1:13" s="9" customFormat="1" x14ac:dyDescent="0.2">
      <c r="A948" s="4"/>
      <c r="B948" s="2"/>
      <c r="C948" s="4"/>
      <c r="D948" s="2"/>
      <c r="E948" s="2"/>
      <c r="F948" s="51"/>
      <c r="G948" s="2"/>
      <c r="H948" s="2"/>
      <c r="I948" s="2"/>
      <c r="J948" s="2"/>
      <c r="K948" s="2"/>
      <c r="L948" s="2"/>
      <c r="M948" s="4"/>
    </row>
    <row r="949" spans="1:13" s="9" customFormat="1" x14ac:dyDescent="0.2">
      <c r="A949" s="4"/>
      <c r="B949" s="2"/>
      <c r="C949" s="4"/>
      <c r="D949" s="2"/>
      <c r="E949" s="2"/>
      <c r="F949" s="51"/>
      <c r="G949" s="2"/>
      <c r="H949" s="2"/>
      <c r="I949" s="2"/>
      <c r="J949" s="2"/>
      <c r="K949" s="2"/>
      <c r="L949" s="2"/>
      <c r="M949" s="4"/>
    </row>
    <row r="950" spans="1:13" s="9" customFormat="1" x14ac:dyDescent="0.2">
      <c r="A950" s="4"/>
      <c r="B950" s="2"/>
      <c r="C950" s="4"/>
      <c r="D950" s="2"/>
      <c r="E950" s="2"/>
      <c r="F950" s="51"/>
      <c r="G950" s="2"/>
      <c r="H950" s="2"/>
      <c r="I950" s="2"/>
      <c r="J950" s="2"/>
      <c r="K950" s="2"/>
      <c r="L950" s="2"/>
      <c r="M950" s="4"/>
    </row>
    <row r="951" spans="1:13" s="9" customFormat="1" x14ac:dyDescent="0.2">
      <c r="A951" s="4"/>
      <c r="B951" s="2"/>
      <c r="C951" s="4"/>
      <c r="D951" s="2"/>
      <c r="E951" s="2"/>
      <c r="F951" s="51"/>
      <c r="G951" s="2"/>
      <c r="H951" s="2"/>
      <c r="I951" s="2"/>
      <c r="J951" s="2"/>
      <c r="K951" s="2"/>
      <c r="L951" s="2"/>
      <c r="M951" s="4"/>
    </row>
    <row r="952" spans="1:13" s="9" customFormat="1" x14ac:dyDescent="0.2">
      <c r="A952" s="4"/>
      <c r="B952" s="2"/>
      <c r="C952" s="4"/>
      <c r="D952" s="2"/>
      <c r="E952" s="2"/>
      <c r="F952" s="51"/>
      <c r="G952" s="2"/>
      <c r="H952" s="2"/>
      <c r="I952" s="2"/>
      <c r="J952" s="2"/>
      <c r="K952" s="2"/>
      <c r="L952" s="2"/>
      <c r="M952" s="4"/>
    </row>
    <row r="953" spans="1:13" s="9" customFormat="1" x14ac:dyDescent="0.2">
      <c r="A953" s="4"/>
      <c r="B953" s="2"/>
      <c r="C953" s="4"/>
      <c r="D953" s="2"/>
      <c r="E953" s="2"/>
      <c r="F953" s="51"/>
      <c r="G953" s="2"/>
      <c r="H953" s="2"/>
      <c r="I953" s="2"/>
      <c r="J953" s="2"/>
      <c r="K953" s="2"/>
      <c r="L953" s="2"/>
      <c r="M953" s="4"/>
    </row>
    <row r="954" spans="1:13" s="9" customFormat="1" x14ac:dyDescent="0.2">
      <c r="A954" s="4"/>
      <c r="B954" s="2"/>
      <c r="C954" s="4"/>
      <c r="D954" s="2"/>
      <c r="E954" s="2"/>
      <c r="F954" s="51"/>
      <c r="G954" s="2"/>
      <c r="H954" s="2"/>
      <c r="I954" s="2"/>
      <c r="J954" s="2"/>
      <c r="K954" s="2"/>
      <c r="L954" s="2"/>
      <c r="M954" s="4"/>
    </row>
    <row r="955" spans="1:13" s="9" customFormat="1" x14ac:dyDescent="0.2">
      <c r="A955" s="4"/>
      <c r="B955" s="2"/>
      <c r="C955" s="4"/>
      <c r="D955" s="2"/>
      <c r="E955" s="2"/>
      <c r="F955" s="51"/>
      <c r="G955" s="2"/>
      <c r="H955" s="2"/>
      <c r="I955" s="2"/>
      <c r="J955" s="2"/>
      <c r="K955" s="2"/>
      <c r="L955" s="2"/>
      <c r="M955" s="4"/>
    </row>
    <row r="956" spans="1:13" s="9" customFormat="1" x14ac:dyDescent="0.2">
      <c r="A956" s="4"/>
      <c r="B956" s="2"/>
      <c r="C956" s="4"/>
      <c r="D956" s="2"/>
      <c r="E956" s="2"/>
      <c r="F956" s="51"/>
      <c r="G956" s="2"/>
      <c r="H956" s="2"/>
      <c r="I956" s="2"/>
      <c r="J956" s="2"/>
      <c r="K956" s="2"/>
      <c r="L956" s="2"/>
      <c r="M956" s="4"/>
    </row>
    <row r="957" spans="1:13" s="9" customFormat="1" x14ac:dyDescent="0.2">
      <c r="A957" s="4"/>
      <c r="B957" s="2"/>
      <c r="C957" s="4"/>
      <c r="D957" s="2"/>
      <c r="E957" s="2"/>
      <c r="F957" s="51"/>
      <c r="G957" s="2"/>
      <c r="H957" s="2"/>
      <c r="I957" s="2"/>
      <c r="J957" s="2"/>
      <c r="K957" s="2"/>
      <c r="L957" s="2"/>
      <c r="M957" s="4"/>
    </row>
    <row r="958" spans="1:13" s="9" customFormat="1" x14ac:dyDescent="0.2">
      <c r="A958" s="4"/>
      <c r="B958" s="2"/>
      <c r="C958" s="4"/>
      <c r="D958" s="2"/>
      <c r="E958" s="2"/>
      <c r="F958" s="51"/>
      <c r="G958" s="2"/>
      <c r="H958" s="2"/>
      <c r="I958" s="2"/>
      <c r="J958" s="2"/>
      <c r="K958" s="2"/>
      <c r="L958" s="2"/>
      <c r="M958" s="4"/>
    </row>
    <row r="959" spans="1:13" s="9" customFormat="1" x14ac:dyDescent="0.2">
      <c r="A959" s="4"/>
      <c r="B959" s="2"/>
      <c r="C959" s="4"/>
      <c r="D959" s="2"/>
      <c r="E959" s="2"/>
      <c r="F959" s="51"/>
      <c r="G959" s="2"/>
      <c r="H959" s="2"/>
      <c r="I959" s="2"/>
      <c r="J959" s="2"/>
      <c r="K959" s="2"/>
      <c r="L959" s="2"/>
      <c r="M959" s="4"/>
    </row>
    <row r="960" spans="1:13" s="9" customFormat="1" x14ac:dyDescent="0.2">
      <c r="A960" s="4"/>
      <c r="B960" s="2"/>
      <c r="C960" s="4"/>
      <c r="D960" s="2"/>
      <c r="E960" s="2"/>
      <c r="F960" s="51"/>
      <c r="G960" s="2"/>
      <c r="H960" s="2"/>
      <c r="I960" s="2"/>
      <c r="J960" s="2"/>
      <c r="K960" s="2"/>
      <c r="L960" s="2"/>
      <c r="M960" s="4"/>
    </row>
    <row r="961" spans="1:13" s="9" customFormat="1" x14ac:dyDescent="0.2">
      <c r="A961" s="4"/>
      <c r="B961" s="2"/>
      <c r="C961" s="4"/>
      <c r="D961" s="2"/>
      <c r="E961" s="2"/>
      <c r="F961" s="51"/>
      <c r="G961" s="2"/>
      <c r="H961" s="2"/>
      <c r="I961" s="2"/>
      <c r="J961" s="2"/>
      <c r="K961" s="2"/>
      <c r="L961" s="2"/>
      <c r="M961" s="4"/>
    </row>
    <row r="962" spans="1:13" s="9" customFormat="1" x14ac:dyDescent="0.2">
      <c r="A962" s="4"/>
      <c r="B962" s="2"/>
      <c r="C962" s="4"/>
      <c r="D962" s="2"/>
      <c r="E962" s="2"/>
      <c r="F962" s="51"/>
      <c r="G962" s="2"/>
      <c r="H962" s="2"/>
      <c r="I962" s="2"/>
      <c r="J962" s="2"/>
      <c r="K962" s="2"/>
      <c r="L962" s="2"/>
      <c r="M962" s="4"/>
    </row>
    <row r="963" spans="1:13" s="9" customFormat="1" x14ac:dyDescent="0.2">
      <c r="A963" s="4"/>
      <c r="B963" s="2"/>
      <c r="C963" s="4"/>
      <c r="D963" s="2"/>
      <c r="E963" s="2"/>
      <c r="F963" s="51"/>
      <c r="G963" s="2"/>
      <c r="H963" s="2"/>
      <c r="I963" s="2"/>
      <c r="J963" s="2"/>
      <c r="K963" s="2"/>
      <c r="L963" s="2"/>
      <c r="M963" s="4"/>
    </row>
    <row r="964" spans="1:13" s="9" customFormat="1" x14ac:dyDescent="0.2">
      <c r="A964" s="4"/>
      <c r="B964" s="2"/>
      <c r="C964" s="4"/>
      <c r="D964" s="2"/>
      <c r="E964" s="2"/>
      <c r="F964" s="51"/>
      <c r="G964" s="2"/>
      <c r="H964" s="2"/>
      <c r="I964" s="2"/>
      <c r="J964" s="2"/>
      <c r="K964" s="2"/>
      <c r="L964" s="2"/>
      <c r="M964" s="4"/>
    </row>
    <row r="965" spans="1:13" s="9" customFormat="1" x14ac:dyDescent="0.2">
      <c r="A965" s="4"/>
      <c r="B965" s="2"/>
      <c r="C965" s="4"/>
      <c r="D965" s="2"/>
      <c r="E965" s="2"/>
      <c r="F965" s="51"/>
      <c r="G965" s="2"/>
      <c r="H965" s="2"/>
      <c r="I965" s="2"/>
      <c r="J965" s="2"/>
      <c r="K965" s="2"/>
      <c r="L965" s="2"/>
      <c r="M965" s="4"/>
    </row>
    <row r="966" spans="1:13" s="9" customFormat="1" x14ac:dyDescent="0.2">
      <c r="A966" s="4"/>
      <c r="B966" s="2"/>
      <c r="C966" s="4"/>
      <c r="D966" s="2"/>
      <c r="E966" s="2"/>
      <c r="F966" s="51"/>
      <c r="G966" s="2"/>
      <c r="H966" s="2"/>
      <c r="I966" s="2"/>
      <c r="J966" s="2"/>
      <c r="K966" s="2"/>
      <c r="L966" s="2"/>
      <c r="M966" s="4"/>
    </row>
    <row r="967" spans="1:13" s="9" customFormat="1" x14ac:dyDescent="0.2">
      <c r="A967" s="4"/>
      <c r="B967" s="2"/>
      <c r="C967" s="4"/>
      <c r="D967" s="2"/>
      <c r="E967" s="2"/>
      <c r="F967" s="51"/>
      <c r="G967" s="2"/>
      <c r="H967" s="2"/>
      <c r="I967" s="2"/>
      <c r="J967" s="2"/>
      <c r="K967" s="2"/>
      <c r="L967" s="2"/>
      <c r="M967" s="4"/>
    </row>
    <row r="968" spans="1:13" s="9" customFormat="1" x14ac:dyDescent="0.2">
      <c r="A968" s="4"/>
      <c r="B968" s="2"/>
      <c r="C968" s="4"/>
      <c r="D968" s="2"/>
      <c r="E968" s="2"/>
      <c r="F968" s="51"/>
      <c r="G968" s="2"/>
      <c r="H968" s="2"/>
      <c r="I968" s="2"/>
      <c r="J968" s="2"/>
      <c r="K968" s="2"/>
      <c r="L968" s="2"/>
      <c r="M968" s="4"/>
    </row>
    <row r="969" spans="1:13" s="9" customFormat="1" x14ac:dyDescent="0.2">
      <c r="A969" s="4"/>
      <c r="B969" s="2"/>
      <c r="C969" s="4"/>
      <c r="D969" s="2"/>
      <c r="E969" s="2"/>
      <c r="F969" s="51"/>
      <c r="G969" s="2"/>
      <c r="H969" s="2"/>
      <c r="I969" s="2"/>
      <c r="J969" s="2"/>
      <c r="K969" s="2"/>
      <c r="L969" s="2"/>
      <c r="M969" s="4"/>
    </row>
    <row r="970" spans="1:13" s="9" customFormat="1" x14ac:dyDescent="0.2">
      <c r="A970" s="4"/>
      <c r="B970" s="2"/>
      <c r="C970" s="4"/>
      <c r="D970" s="2"/>
      <c r="E970" s="2"/>
      <c r="F970" s="51"/>
      <c r="G970" s="2"/>
      <c r="H970" s="2"/>
      <c r="I970" s="2"/>
      <c r="J970" s="2"/>
      <c r="K970" s="2"/>
      <c r="L970" s="2"/>
      <c r="M970" s="4"/>
    </row>
    <row r="971" spans="1:13" s="9" customFormat="1" x14ac:dyDescent="0.2">
      <c r="A971" s="4"/>
      <c r="B971" s="2"/>
      <c r="C971" s="4"/>
      <c r="D971" s="2"/>
      <c r="E971" s="2"/>
      <c r="F971" s="51"/>
      <c r="G971" s="2"/>
      <c r="H971" s="2"/>
      <c r="I971" s="2"/>
      <c r="J971" s="2"/>
      <c r="K971" s="2"/>
      <c r="L971" s="2"/>
      <c r="M971" s="4"/>
    </row>
    <row r="972" spans="1:13" s="9" customFormat="1" x14ac:dyDescent="0.2">
      <c r="A972" s="4"/>
      <c r="B972" s="2"/>
      <c r="C972" s="4"/>
      <c r="D972" s="2"/>
      <c r="E972" s="2"/>
      <c r="F972" s="51"/>
      <c r="G972" s="2"/>
      <c r="H972" s="2"/>
      <c r="I972" s="2"/>
      <c r="J972" s="2"/>
      <c r="K972" s="2"/>
      <c r="L972" s="2"/>
      <c r="M972" s="4"/>
    </row>
    <row r="973" spans="1:13" s="9" customFormat="1" x14ac:dyDescent="0.2">
      <c r="A973" s="4"/>
      <c r="B973" s="2"/>
      <c r="C973" s="4"/>
      <c r="D973" s="2"/>
      <c r="E973" s="2"/>
      <c r="F973" s="51"/>
      <c r="G973" s="2"/>
      <c r="H973" s="2"/>
      <c r="I973" s="2"/>
      <c r="J973" s="2"/>
      <c r="K973" s="2"/>
      <c r="L973" s="2"/>
      <c r="M973" s="4"/>
    </row>
    <row r="974" spans="1:13" s="9" customFormat="1" x14ac:dyDescent="0.2">
      <c r="A974" s="4"/>
      <c r="B974" s="2"/>
      <c r="C974" s="4"/>
      <c r="D974" s="2"/>
      <c r="E974" s="2"/>
      <c r="F974" s="51"/>
      <c r="G974" s="2"/>
      <c r="H974" s="2"/>
      <c r="I974" s="2"/>
      <c r="J974" s="2"/>
      <c r="K974" s="2"/>
      <c r="L974" s="2"/>
      <c r="M974" s="4"/>
    </row>
    <row r="975" spans="1:13" s="9" customFormat="1" x14ac:dyDescent="0.2">
      <c r="A975" s="4"/>
      <c r="B975" s="2"/>
      <c r="C975" s="4"/>
      <c r="D975" s="2"/>
      <c r="E975" s="2"/>
      <c r="F975" s="51"/>
      <c r="G975" s="2"/>
      <c r="H975" s="2"/>
      <c r="I975" s="2"/>
      <c r="J975" s="2"/>
      <c r="K975" s="2"/>
      <c r="L975" s="2"/>
      <c r="M975" s="4"/>
    </row>
    <row r="976" spans="1:13" s="9" customFormat="1" x14ac:dyDescent="0.2">
      <c r="A976" s="4"/>
      <c r="B976" s="2"/>
      <c r="C976" s="4"/>
      <c r="D976" s="2"/>
      <c r="E976" s="2"/>
      <c r="F976" s="51"/>
      <c r="G976" s="2"/>
      <c r="H976" s="2"/>
      <c r="I976" s="2"/>
      <c r="J976" s="2"/>
      <c r="K976" s="2"/>
      <c r="L976" s="2"/>
      <c r="M976" s="4"/>
    </row>
    <row r="977" spans="1:13" s="9" customFormat="1" x14ac:dyDescent="0.2">
      <c r="A977" s="4"/>
      <c r="B977" s="2"/>
      <c r="C977" s="4"/>
      <c r="D977" s="2"/>
      <c r="E977" s="2"/>
      <c r="F977" s="51"/>
      <c r="G977" s="2"/>
      <c r="H977" s="2"/>
      <c r="I977" s="2"/>
      <c r="J977" s="2"/>
      <c r="K977" s="2"/>
      <c r="L977" s="2"/>
      <c r="M977" s="4"/>
    </row>
    <row r="978" spans="1:13" s="9" customFormat="1" x14ac:dyDescent="0.2">
      <c r="A978" s="4"/>
      <c r="B978" s="2"/>
      <c r="C978" s="4"/>
      <c r="D978" s="2"/>
      <c r="E978" s="2"/>
      <c r="F978" s="51"/>
      <c r="G978" s="2"/>
      <c r="H978" s="2"/>
      <c r="I978" s="2"/>
      <c r="J978" s="2"/>
      <c r="K978" s="2"/>
      <c r="L978" s="2"/>
      <c r="M978" s="4"/>
    </row>
    <row r="979" spans="1:13" s="9" customFormat="1" x14ac:dyDescent="0.2">
      <c r="A979" s="4"/>
      <c r="B979" s="2"/>
      <c r="C979" s="4"/>
      <c r="D979" s="2"/>
      <c r="E979" s="2"/>
      <c r="F979" s="51"/>
      <c r="G979" s="2"/>
      <c r="H979" s="2"/>
      <c r="I979" s="2"/>
      <c r="J979" s="2"/>
      <c r="K979" s="2"/>
      <c r="L979" s="2"/>
      <c r="M979" s="4"/>
    </row>
    <row r="980" spans="1:13" s="9" customFormat="1" x14ac:dyDescent="0.2">
      <c r="A980" s="4"/>
      <c r="B980" s="2"/>
      <c r="C980" s="4"/>
      <c r="D980" s="2"/>
      <c r="E980" s="2"/>
      <c r="F980" s="51"/>
      <c r="G980" s="2"/>
      <c r="H980" s="2"/>
      <c r="I980" s="2"/>
      <c r="J980" s="2"/>
      <c r="K980" s="2"/>
      <c r="L980" s="2"/>
      <c r="M980" s="4"/>
    </row>
    <row r="981" spans="1:13" s="9" customFormat="1" x14ac:dyDescent="0.2">
      <c r="A981" s="4"/>
      <c r="B981" s="2"/>
      <c r="C981" s="4"/>
      <c r="D981" s="2"/>
      <c r="E981" s="2"/>
      <c r="F981" s="51"/>
      <c r="G981" s="2"/>
      <c r="H981" s="2"/>
      <c r="I981" s="2"/>
      <c r="J981" s="2"/>
      <c r="K981" s="2"/>
      <c r="L981" s="2"/>
      <c r="M981" s="4"/>
    </row>
    <row r="982" spans="1:13" s="9" customFormat="1" x14ac:dyDescent="0.2">
      <c r="A982" s="4"/>
      <c r="B982" s="2"/>
      <c r="C982" s="4"/>
      <c r="D982" s="2"/>
      <c r="E982" s="2"/>
      <c r="F982" s="51"/>
      <c r="G982" s="2"/>
      <c r="H982" s="2"/>
      <c r="I982" s="2"/>
      <c r="J982" s="2"/>
      <c r="K982" s="2"/>
      <c r="L982" s="2"/>
      <c r="M982" s="4"/>
    </row>
    <row r="983" spans="1:13" s="9" customFormat="1" x14ac:dyDescent="0.2">
      <c r="A983" s="4"/>
      <c r="B983" s="2"/>
      <c r="C983" s="4"/>
      <c r="D983" s="2"/>
      <c r="E983" s="2"/>
      <c r="F983" s="51"/>
      <c r="G983" s="2"/>
      <c r="H983" s="2"/>
      <c r="I983" s="2"/>
      <c r="J983" s="2"/>
      <c r="K983" s="2"/>
      <c r="L983" s="2"/>
      <c r="M983" s="4"/>
    </row>
    <row r="984" spans="1:13" s="9" customFormat="1" x14ac:dyDescent="0.2">
      <c r="A984" s="4"/>
      <c r="B984" s="2"/>
      <c r="C984" s="4"/>
      <c r="D984" s="2"/>
      <c r="E984" s="2"/>
      <c r="F984" s="51"/>
      <c r="G984" s="2"/>
      <c r="H984" s="2"/>
      <c r="I984" s="2"/>
      <c r="J984" s="2"/>
      <c r="K984" s="2"/>
      <c r="L984" s="2"/>
      <c r="M984" s="4"/>
    </row>
    <row r="985" spans="1:13" s="9" customFormat="1" x14ac:dyDescent="0.2">
      <c r="A985" s="4"/>
      <c r="B985" s="2"/>
      <c r="C985" s="4"/>
      <c r="D985" s="2"/>
      <c r="E985" s="2"/>
      <c r="F985" s="51"/>
      <c r="G985" s="2"/>
      <c r="H985" s="2"/>
      <c r="I985" s="2"/>
      <c r="J985" s="2"/>
      <c r="K985" s="2"/>
      <c r="L985" s="2"/>
      <c r="M985" s="4"/>
    </row>
    <row r="986" spans="1:13" s="9" customFormat="1" x14ac:dyDescent="0.2">
      <c r="A986" s="4"/>
      <c r="B986" s="2"/>
      <c r="C986" s="4"/>
      <c r="D986" s="2"/>
      <c r="E986" s="2"/>
      <c r="F986" s="51"/>
      <c r="G986" s="2"/>
      <c r="H986" s="2"/>
      <c r="I986" s="2"/>
      <c r="J986" s="2"/>
      <c r="K986" s="2"/>
      <c r="L986" s="2"/>
      <c r="M986" s="4"/>
    </row>
    <row r="987" spans="1:13" s="9" customFormat="1" x14ac:dyDescent="0.2">
      <c r="A987" s="4"/>
      <c r="B987" s="2"/>
      <c r="C987" s="4"/>
      <c r="D987" s="2"/>
      <c r="E987" s="2"/>
      <c r="F987" s="51"/>
      <c r="G987" s="2"/>
      <c r="H987" s="2"/>
      <c r="I987" s="2"/>
      <c r="J987" s="2"/>
      <c r="K987" s="2"/>
      <c r="L987" s="2"/>
      <c r="M987" s="4"/>
    </row>
    <row r="988" spans="1:13" s="9" customFormat="1" x14ac:dyDescent="0.2">
      <c r="A988" s="4"/>
      <c r="B988" s="2"/>
      <c r="C988" s="4"/>
      <c r="D988" s="2"/>
      <c r="E988" s="2"/>
      <c r="F988" s="51"/>
      <c r="G988" s="2"/>
      <c r="H988" s="2"/>
      <c r="I988" s="2"/>
      <c r="J988" s="2"/>
      <c r="K988" s="2"/>
      <c r="L988" s="2"/>
      <c r="M988" s="4"/>
    </row>
    <row r="989" spans="1:13" s="9" customFormat="1" x14ac:dyDescent="0.2">
      <c r="A989" s="4"/>
      <c r="B989" s="2"/>
      <c r="C989" s="4"/>
      <c r="D989" s="2"/>
      <c r="E989" s="2"/>
      <c r="F989" s="51"/>
      <c r="G989" s="2"/>
      <c r="H989" s="2"/>
      <c r="I989" s="2"/>
      <c r="J989" s="2"/>
      <c r="K989" s="2"/>
      <c r="L989" s="2"/>
      <c r="M989" s="4"/>
    </row>
    <row r="990" spans="1:13" s="9" customFormat="1" x14ac:dyDescent="0.2">
      <c r="A990" s="4"/>
      <c r="B990" s="2"/>
      <c r="C990" s="4"/>
      <c r="D990" s="2"/>
      <c r="E990" s="2"/>
      <c r="F990" s="51"/>
      <c r="G990" s="2"/>
      <c r="H990" s="2"/>
      <c r="I990" s="2"/>
      <c r="J990" s="2"/>
      <c r="K990" s="2"/>
      <c r="L990" s="2"/>
      <c r="M990" s="4"/>
    </row>
    <row r="991" spans="1:13" s="9" customFormat="1" x14ac:dyDescent="0.2">
      <c r="A991" s="4"/>
      <c r="B991" s="2"/>
      <c r="C991" s="4"/>
      <c r="D991" s="2"/>
      <c r="E991" s="2"/>
      <c r="F991" s="51"/>
      <c r="G991" s="2"/>
      <c r="H991" s="2"/>
      <c r="I991" s="2"/>
      <c r="J991" s="2"/>
      <c r="K991" s="2"/>
      <c r="L991" s="2"/>
      <c r="M991" s="4"/>
    </row>
    <row r="992" spans="1:13" s="9" customFormat="1" x14ac:dyDescent="0.2">
      <c r="A992" s="4"/>
      <c r="B992" s="2"/>
      <c r="C992" s="4"/>
      <c r="D992" s="2"/>
      <c r="E992" s="2"/>
      <c r="F992" s="51"/>
      <c r="G992" s="2"/>
      <c r="H992" s="2"/>
      <c r="I992" s="2"/>
      <c r="J992" s="2"/>
      <c r="K992" s="2"/>
      <c r="L992" s="2"/>
      <c r="M992" s="4"/>
    </row>
    <row r="993" spans="1:13" s="9" customFormat="1" x14ac:dyDescent="0.2">
      <c r="A993" s="4"/>
      <c r="B993" s="2"/>
      <c r="C993" s="4"/>
      <c r="D993" s="2"/>
      <c r="E993" s="2"/>
      <c r="F993" s="51"/>
      <c r="G993" s="2"/>
      <c r="H993" s="2"/>
      <c r="I993" s="2"/>
      <c r="J993" s="2"/>
      <c r="K993" s="2"/>
      <c r="L993" s="2"/>
      <c r="M993" s="4"/>
    </row>
    <row r="994" spans="1:13" s="9" customFormat="1" x14ac:dyDescent="0.2">
      <c r="A994" s="4"/>
      <c r="B994" s="2"/>
      <c r="C994" s="4"/>
      <c r="D994" s="2"/>
      <c r="E994" s="2"/>
      <c r="F994" s="51"/>
      <c r="G994" s="2"/>
      <c r="H994" s="2"/>
      <c r="I994" s="2"/>
      <c r="J994" s="2"/>
      <c r="K994" s="2"/>
      <c r="L994" s="2"/>
      <c r="M994" s="4"/>
    </row>
    <row r="995" spans="1:13" s="9" customFormat="1" x14ac:dyDescent="0.2">
      <c r="A995" s="4"/>
      <c r="B995" s="2"/>
      <c r="C995" s="4"/>
      <c r="D995" s="2"/>
      <c r="E995" s="2"/>
      <c r="F995" s="51"/>
      <c r="G995" s="2"/>
      <c r="H995" s="2"/>
      <c r="I995" s="2"/>
      <c r="J995" s="2"/>
      <c r="K995" s="2"/>
      <c r="L995" s="2"/>
      <c r="M995" s="4"/>
    </row>
    <row r="996" spans="1:13" s="9" customFormat="1" x14ac:dyDescent="0.2">
      <c r="A996" s="4"/>
      <c r="B996" s="2"/>
      <c r="C996" s="4"/>
      <c r="D996" s="2"/>
      <c r="E996" s="2"/>
      <c r="F996" s="51"/>
      <c r="G996" s="2"/>
      <c r="H996" s="2"/>
      <c r="I996" s="2"/>
      <c r="J996" s="2"/>
      <c r="K996" s="2"/>
      <c r="L996" s="2"/>
      <c r="M996" s="4"/>
    </row>
    <row r="997" spans="1:13" s="9" customFormat="1" x14ac:dyDescent="0.2">
      <c r="A997" s="4"/>
      <c r="B997" s="2"/>
      <c r="C997" s="4"/>
      <c r="D997" s="2"/>
      <c r="E997" s="2"/>
      <c r="F997" s="51"/>
      <c r="G997" s="2"/>
      <c r="H997" s="2"/>
      <c r="I997" s="2"/>
      <c r="J997" s="2"/>
      <c r="K997" s="2"/>
      <c r="L997" s="2"/>
      <c r="M997" s="4"/>
    </row>
    <row r="998" spans="1:13" s="9" customFormat="1" x14ac:dyDescent="0.2">
      <c r="A998" s="4"/>
      <c r="B998" s="2"/>
      <c r="C998" s="4"/>
      <c r="D998" s="2"/>
      <c r="E998" s="2"/>
      <c r="F998" s="51"/>
      <c r="G998" s="2"/>
      <c r="H998" s="2"/>
      <c r="I998" s="2"/>
      <c r="J998" s="2"/>
      <c r="K998" s="2"/>
      <c r="L998" s="2"/>
      <c r="M998" s="4"/>
    </row>
    <row r="999" spans="1:13" s="9" customFormat="1" x14ac:dyDescent="0.2">
      <c r="A999" s="4"/>
      <c r="B999" s="2"/>
      <c r="C999" s="4"/>
      <c r="D999" s="2"/>
      <c r="E999" s="2"/>
      <c r="F999" s="51"/>
      <c r="G999" s="2"/>
      <c r="H999" s="2"/>
      <c r="I999" s="2"/>
      <c r="J999" s="2"/>
      <c r="K999" s="2"/>
      <c r="L999" s="2"/>
      <c r="M999" s="4"/>
    </row>
    <row r="1000" spans="1:13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2"/>
      <c r="J1000" s="2"/>
      <c r="K1000" s="2"/>
      <c r="L1000" s="2"/>
      <c r="M1000" s="4"/>
    </row>
    <row r="1001" spans="1:13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2"/>
      <c r="J1001" s="2"/>
      <c r="K1001" s="2"/>
      <c r="L1001" s="2"/>
      <c r="M1001" s="4"/>
    </row>
    <row r="1002" spans="1:13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2"/>
      <c r="J1002" s="2"/>
      <c r="K1002" s="2"/>
      <c r="L1002" s="2"/>
      <c r="M1002" s="4"/>
    </row>
    <row r="1003" spans="1:13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2"/>
      <c r="J1003" s="2"/>
      <c r="K1003" s="2"/>
      <c r="L1003" s="2"/>
      <c r="M1003" s="4"/>
    </row>
    <row r="1004" spans="1:13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2"/>
      <c r="J1004" s="2"/>
      <c r="K1004" s="2"/>
      <c r="L1004" s="2"/>
      <c r="M1004" s="4"/>
    </row>
    <row r="1005" spans="1:13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2"/>
      <c r="J1005" s="2"/>
      <c r="K1005" s="2"/>
      <c r="L1005" s="2"/>
      <c r="M1005" s="4"/>
    </row>
    <row r="1006" spans="1:13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2"/>
      <c r="J1006" s="2"/>
      <c r="K1006" s="2"/>
      <c r="L1006" s="2"/>
      <c r="M1006" s="4"/>
    </row>
    <row r="1007" spans="1:13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2"/>
      <c r="J1007" s="2"/>
      <c r="K1007" s="2"/>
      <c r="L1007" s="2"/>
      <c r="M1007" s="4"/>
    </row>
    <row r="1008" spans="1:13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2"/>
      <c r="J1008" s="2"/>
      <c r="K1008" s="2"/>
      <c r="L1008" s="2"/>
      <c r="M1008" s="4"/>
    </row>
    <row r="1009" spans="1:13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2"/>
      <c r="J1009" s="2"/>
      <c r="K1009" s="2"/>
      <c r="L1009" s="2"/>
      <c r="M1009" s="4"/>
    </row>
    <row r="1010" spans="1:13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2"/>
      <c r="J1010" s="2"/>
      <c r="K1010" s="2"/>
      <c r="L1010" s="2"/>
      <c r="M1010" s="4"/>
    </row>
    <row r="1011" spans="1:13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2"/>
      <c r="J1011" s="2"/>
      <c r="K1011" s="2"/>
      <c r="L1011" s="2"/>
      <c r="M1011" s="4"/>
    </row>
    <row r="1012" spans="1:13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2"/>
      <c r="J1012" s="2"/>
      <c r="K1012" s="2"/>
      <c r="L1012" s="2"/>
      <c r="M1012" s="4"/>
    </row>
    <row r="1013" spans="1:13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2"/>
      <c r="J1013" s="2"/>
      <c r="K1013" s="2"/>
      <c r="L1013" s="2"/>
      <c r="M1013" s="4"/>
    </row>
    <row r="1014" spans="1:13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2"/>
      <c r="J1014" s="2"/>
      <c r="K1014" s="2"/>
      <c r="L1014" s="2"/>
      <c r="M1014" s="4"/>
    </row>
    <row r="1015" spans="1:13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2"/>
      <c r="J1015" s="2"/>
      <c r="K1015" s="2"/>
      <c r="L1015" s="2"/>
      <c r="M1015" s="4"/>
    </row>
    <row r="1016" spans="1:13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2"/>
      <c r="J1016" s="2"/>
      <c r="K1016" s="2"/>
      <c r="L1016" s="2"/>
      <c r="M1016" s="4"/>
    </row>
    <row r="1017" spans="1:13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2"/>
      <c r="J1017" s="2"/>
      <c r="K1017" s="2"/>
      <c r="L1017" s="2"/>
      <c r="M1017" s="4"/>
    </row>
    <row r="1018" spans="1:13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2"/>
      <c r="J1018" s="2"/>
      <c r="K1018" s="2"/>
      <c r="L1018" s="2"/>
      <c r="M1018" s="4"/>
    </row>
    <row r="1019" spans="1:13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2"/>
      <c r="J1019" s="2"/>
      <c r="K1019" s="2"/>
      <c r="L1019" s="2"/>
      <c r="M1019" s="4"/>
    </row>
    <row r="1020" spans="1:13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2"/>
      <c r="J1020" s="2"/>
      <c r="K1020" s="2"/>
      <c r="L1020" s="2"/>
      <c r="M1020" s="4"/>
    </row>
    <row r="1021" spans="1:13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2"/>
      <c r="J1021" s="2"/>
      <c r="K1021" s="2"/>
      <c r="L1021" s="2"/>
      <c r="M1021" s="4"/>
    </row>
    <row r="1022" spans="1:13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2"/>
      <c r="J1022" s="2"/>
      <c r="K1022" s="2"/>
      <c r="L1022" s="2"/>
      <c r="M1022" s="4"/>
    </row>
    <row r="1023" spans="1:13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2"/>
      <c r="J1023" s="2"/>
      <c r="K1023" s="2"/>
      <c r="L1023" s="2"/>
      <c r="M1023" s="4"/>
    </row>
    <row r="1024" spans="1:13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2"/>
      <c r="J1024" s="2"/>
      <c r="K1024" s="2"/>
      <c r="L1024" s="2"/>
      <c r="M1024" s="4"/>
    </row>
    <row r="1025" spans="1:13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2"/>
      <c r="J1025" s="2"/>
      <c r="K1025" s="2"/>
      <c r="L1025" s="2"/>
      <c r="M1025" s="4"/>
    </row>
    <row r="1026" spans="1:13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2"/>
      <c r="J1026" s="2"/>
      <c r="K1026" s="2"/>
      <c r="L1026" s="2"/>
      <c r="M1026" s="4"/>
    </row>
    <row r="1027" spans="1:13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2"/>
      <c r="J1027" s="2"/>
      <c r="K1027" s="2"/>
      <c r="L1027" s="2"/>
      <c r="M1027" s="4"/>
    </row>
    <row r="1028" spans="1:13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2"/>
      <c r="J1028" s="2"/>
      <c r="K1028" s="2"/>
      <c r="L1028" s="2"/>
      <c r="M1028" s="4"/>
    </row>
    <row r="1029" spans="1:13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2"/>
      <c r="J1029" s="2"/>
      <c r="K1029" s="2"/>
      <c r="L1029" s="2"/>
      <c r="M1029" s="4"/>
    </row>
    <row r="1030" spans="1:13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2"/>
      <c r="J1030" s="2"/>
      <c r="K1030" s="2"/>
      <c r="L1030" s="2"/>
      <c r="M1030" s="4"/>
    </row>
    <row r="1031" spans="1:13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2"/>
      <c r="J1031" s="2"/>
      <c r="K1031" s="2"/>
      <c r="L1031" s="2"/>
      <c r="M1031" s="4"/>
    </row>
    <row r="1032" spans="1:13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2"/>
      <c r="J1032" s="2"/>
      <c r="K1032" s="2"/>
      <c r="L1032" s="2"/>
      <c r="M1032" s="4"/>
    </row>
    <row r="1033" spans="1:13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2"/>
      <c r="J1033" s="2"/>
      <c r="K1033" s="2"/>
      <c r="L1033" s="2"/>
      <c r="M1033" s="4"/>
    </row>
    <row r="1034" spans="1:13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2"/>
      <c r="J1034" s="2"/>
      <c r="K1034" s="2"/>
      <c r="L1034" s="2"/>
      <c r="M1034" s="4"/>
    </row>
    <row r="1035" spans="1:13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2"/>
      <c r="J1035" s="2"/>
      <c r="K1035" s="2"/>
      <c r="L1035" s="2"/>
      <c r="M1035" s="4"/>
    </row>
    <row r="1036" spans="1:13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2"/>
      <c r="J1036" s="2"/>
      <c r="K1036" s="2"/>
      <c r="L1036" s="2"/>
      <c r="M1036" s="4"/>
    </row>
    <row r="1037" spans="1:13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2"/>
      <c r="J1037" s="2"/>
      <c r="K1037" s="2"/>
      <c r="L1037" s="2"/>
      <c r="M1037" s="4"/>
    </row>
    <row r="1038" spans="1:13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2"/>
      <c r="J1038" s="2"/>
      <c r="K1038" s="2"/>
      <c r="L1038" s="2"/>
      <c r="M1038" s="4"/>
    </row>
    <row r="1039" spans="1:13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2"/>
      <c r="J1039" s="2"/>
      <c r="K1039" s="2"/>
      <c r="L1039" s="2"/>
      <c r="M1039" s="4"/>
    </row>
    <row r="1040" spans="1:13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2"/>
      <c r="J1040" s="2"/>
      <c r="K1040" s="2"/>
      <c r="L1040" s="2"/>
      <c r="M1040" s="4"/>
    </row>
    <row r="1041" spans="1:13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2"/>
      <c r="J1041" s="2"/>
      <c r="K1041" s="2"/>
      <c r="L1041" s="2"/>
      <c r="M1041" s="4"/>
    </row>
    <row r="1042" spans="1:13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2"/>
      <c r="J1042" s="2"/>
      <c r="K1042" s="2"/>
      <c r="L1042" s="2"/>
      <c r="M1042" s="4"/>
    </row>
    <row r="1043" spans="1:13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2"/>
      <c r="J1043" s="2"/>
      <c r="K1043" s="2"/>
      <c r="L1043" s="2"/>
      <c r="M1043" s="4"/>
    </row>
    <row r="1044" spans="1:13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2"/>
      <c r="J1044" s="2"/>
      <c r="K1044" s="2"/>
      <c r="L1044" s="2"/>
      <c r="M1044" s="4"/>
    </row>
    <row r="1045" spans="1:13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2"/>
      <c r="J1045" s="2"/>
      <c r="K1045" s="2"/>
      <c r="L1045" s="2"/>
      <c r="M1045" s="4"/>
    </row>
    <row r="1046" spans="1:13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2"/>
      <c r="J1046" s="2"/>
      <c r="K1046" s="2"/>
      <c r="L1046" s="2"/>
      <c r="M1046" s="4"/>
    </row>
    <row r="1047" spans="1:13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2"/>
      <c r="J1047" s="2"/>
      <c r="K1047" s="2"/>
      <c r="L1047" s="2"/>
      <c r="M1047" s="4"/>
    </row>
    <row r="1048" spans="1:13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2"/>
      <c r="J1048" s="2"/>
      <c r="K1048" s="2"/>
      <c r="L1048" s="2"/>
      <c r="M1048" s="4"/>
    </row>
    <row r="1049" spans="1:13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2"/>
      <c r="J1049" s="2"/>
      <c r="K1049" s="2"/>
      <c r="L1049" s="2"/>
      <c r="M1049" s="4"/>
    </row>
    <row r="1050" spans="1:13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2"/>
      <c r="J1050" s="2"/>
      <c r="K1050" s="2"/>
      <c r="L1050" s="2"/>
      <c r="M1050" s="4"/>
    </row>
    <row r="1051" spans="1:13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2"/>
      <c r="J1051" s="2"/>
      <c r="K1051" s="2"/>
      <c r="L1051" s="2"/>
      <c r="M1051" s="4"/>
    </row>
    <row r="1052" spans="1:13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2"/>
      <c r="J1052" s="2"/>
      <c r="K1052" s="2"/>
      <c r="L1052" s="2"/>
      <c r="M1052" s="4"/>
    </row>
    <row r="1053" spans="1:13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2"/>
      <c r="J1053" s="2"/>
      <c r="K1053" s="2"/>
      <c r="L1053" s="2"/>
      <c r="M1053" s="4"/>
    </row>
    <row r="1054" spans="1:13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2"/>
      <c r="J1054" s="2"/>
      <c r="K1054" s="2"/>
      <c r="L1054" s="2"/>
      <c r="M1054" s="4"/>
    </row>
    <row r="1055" spans="1:13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2"/>
      <c r="J1055" s="2"/>
      <c r="K1055" s="2"/>
      <c r="L1055" s="2"/>
      <c r="M1055" s="4"/>
    </row>
    <row r="1056" spans="1:13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2"/>
      <c r="J1056" s="2"/>
      <c r="K1056" s="2"/>
      <c r="L1056" s="2"/>
      <c r="M1056" s="4"/>
    </row>
    <row r="1057" spans="1:13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2"/>
      <c r="J1057" s="2"/>
      <c r="K1057" s="2"/>
      <c r="L1057" s="2"/>
      <c r="M1057" s="4"/>
    </row>
    <row r="1058" spans="1:13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2"/>
      <c r="J1058" s="2"/>
      <c r="K1058" s="2"/>
      <c r="L1058" s="2"/>
      <c r="M1058" s="4"/>
    </row>
    <row r="1059" spans="1:13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2"/>
      <c r="J1059" s="2"/>
      <c r="K1059" s="2"/>
      <c r="L1059" s="2"/>
      <c r="M1059" s="4"/>
    </row>
    <row r="1060" spans="1:13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2"/>
      <c r="J1060" s="2"/>
      <c r="K1060" s="2"/>
      <c r="L1060" s="2"/>
      <c r="M1060" s="4"/>
    </row>
    <row r="1061" spans="1:13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2"/>
      <c r="J1061" s="2"/>
      <c r="K1061" s="2"/>
      <c r="L1061" s="2"/>
      <c r="M1061" s="4"/>
    </row>
    <row r="1062" spans="1:13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2"/>
      <c r="J1062" s="2"/>
      <c r="K1062" s="2"/>
      <c r="L1062" s="2"/>
      <c r="M1062" s="4"/>
    </row>
    <row r="1063" spans="1:13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2"/>
      <c r="J1063" s="2"/>
      <c r="K1063" s="2"/>
      <c r="L1063" s="2"/>
      <c r="M1063" s="4"/>
    </row>
    <row r="1064" spans="1:13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2"/>
      <c r="J1064" s="2"/>
      <c r="K1064" s="2"/>
      <c r="L1064" s="2"/>
      <c r="M1064" s="4"/>
    </row>
    <row r="1065" spans="1:13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2"/>
      <c r="J1065" s="2"/>
      <c r="K1065" s="2"/>
      <c r="L1065" s="2"/>
      <c r="M1065" s="4"/>
    </row>
    <row r="1066" spans="1:13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2"/>
      <c r="J1066" s="2"/>
      <c r="K1066" s="2"/>
      <c r="L1066" s="2"/>
      <c r="M1066" s="4"/>
    </row>
    <row r="1067" spans="1:13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2"/>
      <c r="J1067" s="2"/>
      <c r="K1067" s="2"/>
      <c r="L1067" s="2"/>
      <c r="M1067" s="4"/>
    </row>
    <row r="1068" spans="1:13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2"/>
      <c r="J1068" s="2"/>
      <c r="K1068" s="2"/>
      <c r="L1068" s="2"/>
      <c r="M1068" s="4"/>
    </row>
    <row r="1069" spans="1:13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2"/>
      <c r="J1069" s="2"/>
      <c r="K1069" s="2"/>
      <c r="L1069" s="2"/>
      <c r="M1069" s="4"/>
    </row>
    <row r="1070" spans="1:13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2"/>
      <c r="J1070" s="2"/>
      <c r="K1070" s="2"/>
      <c r="L1070" s="2"/>
      <c r="M1070" s="4"/>
    </row>
    <row r="1071" spans="1:13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2"/>
      <c r="J1071" s="2"/>
      <c r="K1071" s="2"/>
      <c r="L1071" s="2"/>
      <c r="M1071" s="4"/>
    </row>
    <row r="1072" spans="1:13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2"/>
      <c r="J1072" s="2"/>
      <c r="K1072" s="2"/>
      <c r="L1072" s="2"/>
      <c r="M1072" s="4"/>
    </row>
    <row r="1073" spans="1:13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2"/>
      <c r="J1073" s="2"/>
      <c r="K1073" s="2"/>
      <c r="L1073" s="2"/>
      <c r="M1073" s="4"/>
    </row>
    <row r="1074" spans="1:13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2"/>
      <c r="J1074" s="2"/>
      <c r="K1074" s="2"/>
      <c r="L1074" s="2"/>
      <c r="M1074" s="4"/>
    </row>
    <row r="1075" spans="1:13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2"/>
      <c r="J1075" s="2"/>
      <c r="K1075" s="2"/>
      <c r="L1075" s="2"/>
      <c r="M1075" s="4"/>
    </row>
    <row r="1076" spans="1:13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2"/>
      <c r="J1076" s="2"/>
      <c r="K1076" s="2"/>
      <c r="L1076" s="2"/>
      <c r="M1076" s="4"/>
    </row>
    <row r="1077" spans="1:13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2"/>
      <c r="J1077" s="2"/>
      <c r="K1077" s="2"/>
      <c r="L1077" s="2"/>
      <c r="M1077" s="4"/>
    </row>
    <row r="1078" spans="1:13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2"/>
      <c r="J1078" s="2"/>
      <c r="K1078" s="2"/>
      <c r="L1078" s="2"/>
      <c r="M1078" s="4"/>
    </row>
    <row r="1079" spans="1:13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2"/>
      <c r="J1079" s="2"/>
      <c r="K1079" s="2"/>
      <c r="L1079" s="2"/>
      <c r="M1079" s="4"/>
    </row>
    <row r="1080" spans="1:13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2"/>
      <c r="J1080" s="2"/>
      <c r="K1080" s="2"/>
      <c r="L1080" s="2"/>
      <c r="M1080" s="4"/>
    </row>
    <row r="1081" spans="1:13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2"/>
      <c r="J1081" s="2"/>
      <c r="K1081" s="2"/>
      <c r="L1081" s="2"/>
      <c r="M1081" s="4"/>
    </row>
    <row r="1082" spans="1:13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2"/>
      <c r="J1082" s="2"/>
      <c r="K1082" s="2"/>
      <c r="L1082" s="2"/>
      <c r="M1082" s="4"/>
    </row>
    <row r="1083" spans="1:13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2"/>
      <c r="J1083" s="2"/>
      <c r="K1083" s="2"/>
      <c r="L1083" s="2"/>
      <c r="M1083" s="4"/>
    </row>
    <row r="1084" spans="1:13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2"/>
      <c r="J1084" s="2"/>
      <c r="K1084" s="2"/>
      <c r="L1084" s="2"/>
      <c r="M1084" s="4"/>
    </row>
    <row r="1085" spans="1:13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2"/>
      <c r="J1085" s="2"/>
      <c r="K1085" s="2"/>
      <c r="L1085" s="2"/>
      <c r="M1085" s="4"/>
    </row>
    <row r="1086" spans="1:13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2"/>
      <c r="J1086" s="2"/>
      <c r="K1086" s="2"/>
      <c r="L1086" s="2"/>
      <c r="M1086" s="4"/>
    </row>
    <row r="1087" spans="1:13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2"/>
      <c r="J1087" s="2"/>
      <c r="K1087" s="2"/>
      <c r="L1087" s="2"/>
      <c r="M1087" s="4"/>
    </row>
    <row r="1088" spans="1:13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2"/>
      <c r="J1088" s="2"/>
      <c r="K1088" s="2"/>
      <c r="L1088" s="2"/>
      <c r="M1088" s="4"/>
    </row>
    <row r="1089" spans="1:13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2"/>
      <c r="J1089" s="2"/>
      <c r="K1089" s="2"/>
      <c r="L1089" s="2"/>
      <c r="M1089" s="4"/>
    </row>
    <row r="1090" spans="1:13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2"/>
      <c r="J1090" s="2"/>
      <c r="K1090" s="2"/>
      <c r="L1090" s="2"/>
      <c r="M1090" s="4"/>
    </row>
    <row r="1091" spans="1:13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2"/>
      <c r="J1091" s="2"/>
      <c r="K1091" s="2"/>
      <c r="L1091" s="2"/>
      <c r="M1091" s="4"/>
    </row>
    <row r="1092" spans="1:13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2"/>
      <c r="J1092" s="2"/>
      <c r="K1092" s="2"/>
      <c r="L1092" s="2"/>
      <c r="M1092" s="4"/>
    </row>
    <row r="1093" spans="1:13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2"/>
      <c r="J1093" s="2"/>
      <c r="K1093" s="2"/>
      <c r="L1093" s="2"/>
      <c r="M1093" s="4"/>
    </row>
    <row r="1094" spans="1:13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2"/>
      <c r="J1094" s="2"/>
      <c r="K1094" s="2"/>
      <c r="L1094" s="2"/>
      <c r="M1094" s="4"/>
    </row>
    <row r="1095" spans="1:13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2"/>
      <c r="J1095" s="2"/>
      <c r="K1095" s="2"/>
      <c r="L1095" s="2"/>
      <c r="M1095" s="4"/>
    </row>
    <row r="1096" spans="1:13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2"/>
      <c r="J1096" s="2"/>
      <c r="K1096" s="2"/>
      <c r="L1096" s="2"/>
      <c r="M1096" s="4"/>
    </row>
    <row r="1097" spans="1:13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2"/>
      <c r="J1097" s="2"/>
      <c r="K1097" s="2"/>
      <c r="L1097" s="2"/>
      <c r="M1097" s="4"/>
    </row>
    <row r="1098" spans="1:13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2"/>
      <c r="J1098" s="2"/>
      <c r="K1098" s="2"/>
      <c r="L1098" s="2"/>
      <c r="M1098" s="4"/>
    </row>
    <row r="1099" spans="1:13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2"/>
      <c r="J1099" s="2"/>
      <c r="K1099" s="2"/>
      <c r="L1099" s="2"/>
      <c r="M1099" s="4"/>
    </row>
    <row r="1100" spans="1:13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2"/>
      <c r="J1100" s="2"/>
      <c r="K1100" s="2"/>
      <c r="L1100" s="2"/>
      <c r="M1100" s="4"/>
    </row>
    <row r="1101" spans="1:13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2"/>
      <c r="J1101" s="2"/>
      <c r="K1101" s="2"/>
      <c r="L1101" s="2"/>
      <c r="M1101" s="4"/>
    </row>
    <row r="1102" spans="1:13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2"/>
      <c r="J1102" s="2"/>
      <c r="K1102" s="2"/>
      <c r="L1102" s="2"/>
      <c r="M1102" s="4"/>
    </row>
    <row r="1103" spans="1:13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2"/>
      <c r="J1103" s="2"/>
      <c r="K1103" s="2"/>
      <c r="L1103" s="2"/>
      <c r="M1103" s="4"/>
    </row>
    <row r="1104" spans="1:13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2"/>
      <c r="J1104" s="2"/>
      <c r="K1104" s="2"/>
      <c r="L1104" s="2"/>
      <c r="M1104" s="4"/>
    </row>
    <row r="1105" spans="1:13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2"/>
      <c r="J1105" s="2"/>
      <c r="K1105" s="2"/>
      <c r="L1105" s="2"/>
      <c r="M1105" s="4"/>
    </row>
    <row r="1106" spans="1:13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2"/>
      <c r="J1106" s="2"/>
      <c r="K1106" s="2"/>
      <c r="L1106" s="2"/>
      <c r="M1106" s="4"/>
    </row>
    <row r="1107" spans="1:13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2"/>
      <c r="J1107" s="2"/>
      <c r="K1107" s="2"/>
      <c r="L1107" s="2"/>
      <c r="M1107" s="4"/>
    </row>
    <row r="1108" spans="1:13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2"/>
      <c r="J1108" s="2"/>
      <c r="K1108" s="2"/>
      <c r="L1108" s="2"/>
      <c r="M1108" s="4"/>
    </row>
    <row r="1109" spans="1:13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2"/>
      <c r="J1109" s="2"/>
      <c r="K1109" s="2"/>
      <c r="L1109" s="2"/>
      <c r="M1109" s="4"/>
    </row>
    <row r="1110" spans="1:13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2"/>
      <c r="J1110" s="2"/>
      <c r="K1110" s="2"/>
      <c r="L1110" s="2"/>
      <c r="M1110" s="4"/>
    </row>
    <row r="1111" spans="1:13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2"/>
      <c r="J1111" s="2"/>
      <c r="K1111" s="2"/>
      <c r="L1111" s="2"/>
      <c r="M1111" s="4"/>
    </row>
    <row r="1112" spans="1:13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2"/>
      <c r="J1112" s="2"/>
      <c r="K1112" s="2"/>
      <c r="L1112" s="2"/>
      <c r="M1112" s="4"/>
    </row>
    <row r="1113" spans="1:13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2"/>
      <c r="J1113" s="2"/>
      <c r="K1113" s="2"/>
      <c r="L1113" s="2"/>
      <c r="M1113" s="4"/>
    </row>
    <row r="1114" spans="1:13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2"/>
      <c r="J1114" s="2"/>
      <c r="K1114" s="2"/>
      <c r="L1114" s="2"/>
      <c r="M1114" s="4"/>
    </row>
    <row r="1115" spans="1:13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2"/>
      <c r="J1115" s="2"/>
      <c r="K1115" s="2"/>
      <c r="L1115" s="2"/>
      <c r="M1115" s="4"/>
    </row>
    <row r="1116" spans="1:13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2"/>
      <c r="J1116" s="2"/>
      <c r="K1116" s="2"/>
      <c r="L1116" s="2"/>
      <c r="M1116" s="4"/>
    </row>
    <row r="1117" spans="1:13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2"/>
      <c r="J1117" s="2"/>
      <c r="K1117" s="2"/>
      <c r="L1117" s="2"/>
      <c r="M1117" s="4"/>
    </row>
    <row r="1118" spans="1:13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2"/>
      <c r="J1118" s="2"/>
      <c r="K1118" s="2"/>
      <c r="L1118" s="2"/>
      <c r="M1118" s="4"/>
    </row>
    <row r="1119" spans="1:13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2"/>
      <c r="J1119" s="2"/>
      <c r="K1119" s="2"/>
      <c r="L1119" s="2"/>
      <c r="M1119" s="4"/>
    </row>
    <row r="1120" spans="1:13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2"/>
      <c r="J1120" s="2"/>
      <c r="K1120" s="2"/>
      <c r="L1120" s="2"/>
      <c r="M1120" s="4"/>
    </row>
    <row r="1121" spans="1:13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2"/>
      <c r="J1121" s="2"/>
      <c r="K1121" s="2"/>
      <c r="L1121" s="2"/>
      <c r="M1121" s="4"/>
    </row>
    <row r="1122" spans="1:13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2"/>
      <c r="J1122" s="2"/>
      <c r="K1122" s="2"/>
      <c r="L1122" s="2"/>
      <c r="M1122" s="4"/>
    </row>
    <row r="1123" spans="1:13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2"/>
      <c r="J1123" s="2"/>
      <c r="K1123" s="2"/>
      <c r="L1123" s="2"/>
      <c r="M1123" s="4"/>
    </row>
    <row r="1124" spans="1:13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2"/>
      <c r="J1124" s="2"/>
      <c r="K1124" s="2"/>
      <c r="L1124" s="2"/>
      <c r="M1124" s="4"/>
    </row>
    <row r="1125" spans="1:13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2"/>
      <c r="J1125" s="2"/>
      <c r="K1125" s="2"/>
      <c r="L1125" s="2"/>
      <c r="M1125" s="4"/>
    </row>
    <row r="1126" spans="1:13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2"/>
      <c r="J1126" s="2"/>
      <c r="K1126" s="2"/>
      <c r="L1126" s="2"/>
      <c r="M1126" s="4"/>
    </row>
    <row r="1127" spans="1:13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2"/>
      <c r="J1127" s="2"/>
      <c r="K1127" s="2"/>
      <c r="L1127" s="2"/>
      <c r="M1127" s="4"/>
    </row>
    <row r="1128" spans="1:13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2"/>
      <c r="J1128" s="2"/>
      <c r="K1128" s="2"/>
      <c r="L1128" s="2"/>
      <c r="M1128" s="4"/>
    </row>
    <row r="1129" spans="1:13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2"/>
      <c r="J1129" s="2"/>
      <c r="K1129" s="2"/>
      <c r="L1129" s="2"/>
      <c r="M1129" s="4"/>
    </row>
    <row r="1130" spans="1:13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2"/>
      <c r="J1130" s="2"/>
      <c r="K1130" s="2"/>
      <c r="L1130" s="2"/>
      <c r="M1130" s="4"/>
    </row>
    <row r="1131" spans="1:13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2"/>
      <c r="J1131" s="2"/>
      <c r="K1131" s="2"/>
      <c r="L1131" s="2"/>
      <c r="M1131" s="4"/>
    </row>
    <row r="1132" spans="1:13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2"/>
      <c r="J1132" s="2"/>
      <c r="K1132" s="2"/>
      <c r="L1132" s="2"/>
      <c r="M1132" s="4"/>
    </row>
    <row r="1133" spans="1:13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2"/>
      <c r="J1133" s="2"/>
      <c r="K1133" s="2"/>
      <c r="L1133" s="2"/>
      <c r="M1133" s="4"/>
    </row>
    <row r="1134" spans="1:13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2"/>
      <c r="J1134" s="2"/>
      <c r="K1134" s="2"/>
      <c r="L1134" s="2"/>
      <c r="M1134" s="4"/>
    </row>
    <row r="1135" spans="1:13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2"/>
      <c r="J1135" s="2"/>
      <c r="K1135" s="2"/>
      <c r="L1135" s="2"/>
      <c r="M1135" s="4"/>
    </row>
    <row r="1136" spans="1:13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2"/>
      <c r="J1136" s="2"/>
      <c r="K1136" s="2"/>
      <c r="L1136" s="2"/>
      <c r="M1136" s="4"/>
    </row>
    <row r="1137" spans="1:13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2"/>
      <c r="J1137" s="2"/>
      <c r="K1137" s="2"/>
      <c r="L1137" s="2"/>
      <c r="M1137" s="4"/>
    </row>
    <row r="1138" spans="1:13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2"/>
      <c r="J1138" s="2"/>
      <c r="K1138" s="2"/>
      <c r="L1138" s="2"/>
      <c r="M1138" s="4"/>
    </row>
    <row r="1139" spans="1:13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2"/>
      <c r="J1139" s="2"/>
      <c r="K1139" s="2"/>
      <c r="L1139" s="2"/>
      <c r="M1139" s="4"/>
    </row>
    <row r="1140" spans="1:13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2"/>
      <c r="J1140" s="2"/>
      <c r="K1140" s="2"/>
      <c r="L1140" s="2"/>
      <c r="M1140" s="4"/>
    </row>
    <row r="1141" spans="1:13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2"/>
      <c r="J1141" s="2"/>
      <c r="K1141" s="2"/>
      <c r="L1141" s="2"/>
      <c r="M1141" s="4"/>
    </row>
    <row r="1142" spans="1:13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2"/>
      <c r="J1142" s="2"/>
      <c r="K1142" s="2"/>
      <c r="L1142" s="2"/>
      <c r="M1142" s="4"/>
    </row>
    <row r="1143" spans="1:13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2"/>
      <c r="J1143" s="2"/>
      <c r="K1143" s="2"/>
      <c r="L1143" s="2"/>
      <c r="M1143" s="4"/>
    </row>
    <row r="1144" spans="1:13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2"/>
      <c r="J1144" s="2"/>
      <c r="K1144" s="2"/>
      <c r="L1144" s="2"/>
      <c r="M1144" s="4"/>
    </row>
    <row r="1145" spans="1:13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2"/>
      <c r="J1145" s="2"/>
      <c r="K1145" s="2"/>
      <c r="L1145" s="2"/>
      <c r="M1145" s="4"/>
    </row>
    <row r="1146" spans="1:13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2"/>
      <c r="J1146" s="2"/>
      <c r="K1146" s="2"/>
      <c r="L1146" s="2"/>
      <c r="M1146" s="4"/>
    </row>
    <row r="1147" spans="1:13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2"/>
      <c r="J1147" s="2"/>
      <c r="K1147" s="2"/>
      <c r="L1147" s="2"/>
      <c r="M1147" s="4"/>
    </row>
    <row r="1148" spans="1:13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2"/>
      <c r="J1148" s="2"/>
      <c r="K1148" s="2"/>
      <c r="L1148" s="2"/>
      <c r="M1148" s="4"/>
    </row>
    <row r="1149" spans="1:13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2"/>
      <c r="J1149" s="2"/>
      <c r="K1149" s="2"/>
      <c r="L1149" s="2"/>
      <c r="M1149" s="4"/>
    </row>
    <row r="1150" spans="1:13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2"/>
      <c r="J1150" s="2"/>
      <c r="K1150" s="2"/>
      <c r="L1150" s="2"/>
      <c r="M1150" s="4"/>
    </row>
    <row r="1151" spans="1:13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2"/>
      <c r="J1151" s="2"/>
      <c r="K1151" s="2"/>
      <c r="L1151" s="2"/>
      <c r="M1151" s="4"/>
    </row>
    <row r="1152" spans="1:13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2"/>
      <c r="J1152" s="2"/>
      <c r="K1152" s="2"/>
      <c r="L1152" s="2"/>
      <c r="M1152" s="4"/>
    </row>
    <row r="1153" spans="1:13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2"/>
      <c r="J1153" s="2"/>
      <c r="K1153" s="2"/>
      <c r="L1153" s="2"/>
      <c r="M1153" s="4"/>
    </row>
    <row r="1154" spans="1:13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2"/>
      <c r="J1154" s="2"/>
      <c r="K1154" s="2"/>
      <c r="L1154" s="2"/>
      <c r="M1154" s="4"/>
    </row>
    <row r="1155" spans="1:13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2"/>
      <c r="J1155" s="2"/>
      <c r="K1155" s="2"/>
      <c r="L1155" s="2"/>
      <c r="M1155" s="4"/>
    </row>
    <row r="1156" spans="1:13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2"/>
      <c r="J1156" s="2"/>
      <c r="K1156" s="2"/>
      <c r="L1156" s="2"/>
      <c r="M1156" s="4"/>
    </row>
    <row r="1157" spans="1:13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2"/>
      <c r="J1157" s="2"/>
      <c r="K1157" s="2"/>
      <c r="L1157" s="2"/>
      <c r="M1157" s="4"/>
    </row>
    <row r="1158" spans="1:13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2"/>
      <c r="J1158" s="2"/>
      <c r="K1158" s="2"/>
      <c r="L1158" s="2"/>
      <c r="M1158" s="4"/>
    </row>
    <row r="1159" spans="1:13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2"/>
      <c r="J1159" s="2"/>
      <c r="K1159" s="2"/>
      <c r="L1159" s="2"/>
      <c r="M1159" s="4"/>
    </row>
    <row r="1160" spans="1:13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2"/>
      <c r="J1160" s="2"/>
      <c r="K1160" s="2"/>
      <c r="L1160" s="2"/>
      <c r="M1160" s="4"/>
    </row>
    <row r="1161" spans="1:13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2"/>
      <c r="J1161" s="2"/>
      <c r="K1161" s="2"/>
      <c r="L1161" s="2"/>
      <c r="M1161" s="4"/>
    </row>
    <row r="1162" spans="1:13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2"/>
      <c r="J1162" s="2"/>
      <c r="K1162" s="2"/>
      <c r="L1162" s="2"/>
      <c r="M1162" s="4"/>
    </row>
    <row r="1163" spans="1:13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2"/>
      <c r="J1163" s="2"/>
      <c r="K1163" s="2"/>
      <c r="L1163" s="2"/>
      <c r="M1163" s="4"/>
    </row>
    <row r="1164" spans="1:13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2"/>
      <c r="J1164" s="2"/>
      <c r="K1164" s="2"/>
      <c r="L1164" s="2"/>
      <c r="M1164" s="4"/>
    </row>
    <row r="1165" spans="1:13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2"/>
      <c r="J1165" s="2"/>
      <c r="K1165" s="2"/>
      <c r="L1165" s="2"/>
      <c r="M1165" s="4"/>
    </row>
    <row r="1166" spans="1:13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2"/>
      <c r="J1166" s="2"/>
      <c r="K1166" s="2"/>
      <c r="L1166" s="2"/>
      <c r="M1166" s="4"/>
    </row>
    <row r="1167" spans="1:13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2"/>
      <c r="J1167" s="2"/>
      <c r="K1167" s="2"/>
      <c r="L1167" s="2"/>
      <c r="M1167" s="4"/>
    </row>
    <row r="1168" spans="1:13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2"/>
      <c r="J1168" s="2"/>
      <c r="K1168" s="2"/>
      <c r="L1168" s="2"/>
      <c r="M1168" s="4"/>
    </row>
    <row r="1169" spans="1:13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2"/>
      <c r="J1169" s="2"/>
      <c r="K1169" s="2"/>
      <c r="L1169" s="2"/>
      <c r="M1169" s="4"/>
    </row>
    <row r="1170" spans="1:13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2"/>
      <c r="J1170" s="2"/>
      <c r="K1170" s="2"/>
      <c r="L1170" s="2"/>
      <c r="M1170" s="4"/>
    </row>
    <row r="1171" spans="1:13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2"/>
      <c r="J1171" s="2"/>
      <c r="K1171" s="2"/>
      <c r="L1171" s="2"/>
      <c r="M1171" s="4"/>
    </row>
    <row r="1172" spans="1:13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2"/>
      <c r="J1172" s="2"/>
      <c r="K1172" s="2"/>
      <c r="L1172" s="2"/>
      <c r="M1172" s="4"/>
    </row>
    <row r="1173" spans="1:13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2"/>
      <c r="J1173" s="2"/>
      <c r="K1173" s="2"/>
      <c r="L1173" s="2"/>
      <c r="M1173" s="4"/>
    </row>
    <row r="1174" spans="1:13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2"/>
      <c r="J1174" s="2"/>
      <c r="K1174" s="2"/>
      <c r="L1174" s="2"/>
      <c r="M1174" s="4"/>
    </row>
    <row r="1175" spans="1:13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2"/>
      <c r="J1175" s="2"/>
      <c r="K1175" s="2"/>
      <c r="L1175" s="2"/>
      <c r="M1175" s="4"/>
    </row>
    <row r="1176" spans="1:13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2"/>
      <c r="J1176" s="2"/>
      <c r="K1176" s="2"/>
      <c r="L1176" s="2"/>
      <c r="M1176" s="4"/>
    </row>
    <row r="1177" spans="1:13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2"/>
      <c r="J1177" s="2"/>
      <c r="K1177" s="2"/>
      <c r="L1177" s="2"/>
      <c r="M1177" s="4"/>
    </row>
    <row r="1178" spans="1:13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2"/>
      <c r="J1178" s="2"/>
      <c r="K1178" s="2"/>
      <c r="L1178" s="2"/>
      <c r="M1178" s="4"/>
    </row>
    <row r="1179" spans="1:13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2"/>
      <c r="J1179" s="2"/>
      <c r="K1179" s="2"/>
      <c r="L1179" s="2"/>
      <c r="M1179" s="4"/>
    </row>
    <row r="1180" spans="1:13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2"/>
      <c r="J1180" s="2"/>
      <c r="K1180" s="2"/>
      <c r="L1180" s="2"/>
      <c r="M1180" s="4"/>
    </row>
    <row r="1181" spans="1:13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2"/>
      <c r="J1181" s="2"/>
      <c r="K1181" s="2"/>
      <c r="L1181" s="2"/>
      <c r="M1181" s="4"/>
    </row>
    <row r="1182" spans="1:13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2"/>
      <c r="J1182" s="2"/>
      <c r="K1182" s="2"/>
      <c r="L1182" s="2"/>
      <c r="M1182" s="4"/>
    </row>
    <row r="1183" spans="1:13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2"/>
      <c r="J1183" s="2"/>
      <c r="K1183" s="2"/>
      <c r="L1183" s="2"/>
      <c r="M1183" s="4"/>
    </row>
    <row r="1184" spans="1:13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2"/>
      <c r="J1184" s="2"/>
      <c r="K1184" s="2"/>
      <c r="L1184" s="2"/>
      <c r="M1184" s="4"/>
    </row>
    <row r="1185" spans="1:13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2"/>
      <c r="J1185" s="2"/>
      <c r="K1185" s="2"/>
      <c r="L1185" s="2"/>
      <c r="M1185" s="4"/>
    </row>
    <row r="1186" spans="1:13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2"/>
      <c r="J1186" s="2"/>
      <c r="K1186" s="2"/>
      <c r="L1186" s="2"/>
      <c r="M1186" s="4"/>
    </row>
    <row r="1187" spans="1:13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2"/>
      <c r="J1187" s="2"/>
      <c r="K1187" s="2"/>
      <c r="L1187" s="2"/>
      <c r="M1187" s="4"/>
    </row>
    <row r="1188" spans="1:13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2"/>
      <c r="J1188" s="2"/>
      <c r="K1188" s="2"/>
      <c r="L1188" s="2"/>
      <c r="M1188" s="4"/>
    </row>
    <row r="1189" spans="1:13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2"/>
      <c r="J1189" s="2"/>
      <c r="K1189" s="2"/>
      <c r="L1189" s="2"/>
      <c r="M1189" s="4"/>
    </row>
    <row r="1190" spans="1:13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2"/>
      <c r="J1190" s="2"/>
      <c r="K1190" s="2"/>
      <c r="L1190" s="2"/>
      <c r="M1190" s="4"/>
    </row>
    <row r="1191" spans="1:13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2"/>
      <c r="J1191" s="2"/>
      <c r="K1191" s="2"/>
      <c r="L1191" s="2"/>
      <c r="M1191" s="4"/>
    </row>
    <row r="1192" spans="1:13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2"/>
      <c r="J1192" s="2"/>
      <c r="K1192" s="2"/>
      <c r="L1192" s="2"/>
      <c r="M1192" s="4"/>
    </row>
    <row r="1193" spans="1:13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2"/>
      <c r="J1193" s="2"/>
      <c r="K1193" s="2"/>
      <c r="L1193" s="2"/>
      <c r="M1193" s="4"/>
    </row>
    <row r="1194" spans="1:13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2"/>
      <c r="J1194" s="2"/>
      <c r="K1194" s="2"/>
      <c r="L1194" s="2"/>
      <c r="M1194" s="4"/>
    </row>
    <row r="1195" spans="1:13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2"/>
      <c r="J1195" s="2"/>
      <c r="K1195" s="2"/>
      <c r="L1195" s="2"/>
      <c r="M1195" s="4"/>
    </row>
    <row r="1196" spans="1:13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2"/>
      <c r="J1196" s="2"/>
      <c r="K1196" s="2"/>
      <c r="L1196" s="2"/>
      <c r="M1196" s="4"/>
    </row>
    <row r="1197" spans="1:13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2"/>
      <c r="J1197" s="2"/>
      <c r="K1197" s="2"/>
      <c r="L1197" s="2"/>
      <c r="M1197" s="4"/>
    </row>
    <row r="1198" spans="1:13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2"/>
      <c r="J1198" s="2"/>
      <c r="K1198" s="2"/>
      <c r="L1198" s="2"/>
      <c r="M1198" s="4"/>
    </row>
    <row r="1199" spans="1:13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2"/>
      <c r="J1199" s="2"/>
      <c r="K1199" s="2"/>
      <c r="L1199" s="2"/>
      <c r="M1199" s="4"/>
    </row>
    <row r="1200" spans="1:13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2"/>
      <c r="J1200" s="2"/>
      <c r="K1200" s="2"/>
      <c r="L1200" s="2"/>
      <c r="M1200" s="4"/>
    </row>
    <row r="1201" spans="1:13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2"/>
      <c r="J1201" s="2"/>
      <c r="K1201" s="2"/>
      <c r="L1201" s="2"/>
      <c r="M1201" s="4"/>
    </row>
    <row r="1202" spans="1:13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2"/>
      <c r="J1202" s="2"/>
      <c r="K1202" s="2"/>
      <c r="L1202" s="2"/>
      <c r="M1202" s="4"/>
    </row>
    <row r="1203" spans="1:13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2"/>
      <c r="J1203" s="2"/>
      <c r="K1203" s="2"/>
      <c r="L1203" s="2"/>
      <c r="M1203" s="4"/>
    </row>
    <row r="1204" spans="1:13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2"/>
      <c r="J1204" s="2"/>
      <c r="K1204" s="2"/>
      <c r="L1204" s="2"/>
      <c r="M1204" s="4"/>
    </row>
    <row r="1205" spans="1:13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2"/>
      <c r="J1205" s="2"/>
      <c r="K1205" s="2"/>
      <c r="L1205" s="2"/>
      <c r="M1205" s="4"/>
    </row>
    <row r="1206" spans="1:13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2"/>
      <c r="J1206" s="2"/>
      <c r="K1206" s="2"/>
      <c r="L1206" s="2"/>
      <c r="M1206" s="4"/>
    </row>
    <row r="1207" spans="1:13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2"/>
      <c r="J1207" s="2"/>
      <c r="K1207" s="2"/>
      <c r="L1207" s="2"/>
      <c r="M1207" s="4"/>
    </row>
    <row r="1208" spans="1:13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2"/>
      <c r="J1208" s="2"/>
      <c r="K1208" s="2"/>
      <c r="L1208" s="2"/>
      <c r="M1208" s="4"/>
    </row>
    <row r="1209" spans="1:13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2"/>
      <c r="J1209" s="2"/>
      <c r="K1209" s="2"/>
      <c r="L1209" s="2"/>
      <c r="M1209" s="4"/>
    </row>
    <row r="1210" spans="1:13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2"/>
      <c r="J1210" s="2"/>
      <c r="K1210" s="2"/>
      <c r="L1210" s="2"/>
      <c r="M1210" s="4"/>
    </row>
    <row r="1211" spans="1:13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2"/>
      <c r="J1211" s="2"/>
      <c r="K1211" s="2"/>
      <c r="L1211" s="2"/>
      <c r="M1211" s="4"/>
    </row>
    <row r="1212" spans="1:13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2"/>
      <c r="J1212" s="2"/>
      <c r="K1212" s="2"/>
      <c r="L1212" s="2"/>
      <c r="M1212" s="4"/>
    </row>
    <row r="1213" spans="1:13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2"/>
      <c r="J1213" s="2"/>
      <c r="K1213" s="2"/>
      <c r="L1213" s="2"/>
      <c r="M1213" s="4"/>
    </row>
    <row r="1214" spans="1:13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2"/>
      <c r="J1214" s="2"/>
      <c r="K1214" s="2"/>
      <c r="L1214" s="2"/>
      <c r="M1214" s="4"/>
    </row>
    <row r="1215" spans="1:13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2"/>
      <c r="J1215" s="2"/>
      <c r="K1215" s="2"/>
      <c r="L1215" s="2"/>
      <c r="M1215" s="4"/>
    </row>
    <row r="1216" spans="1:13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2"/>
      <c r="J1216" s="2"/>
      <c r="K1216" s="2"/>
      <c r="L1216" s="2"/>
      <c r="M1216" s="4"/>
    </row>
    <row r="1217" spans="1:13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2"/>
      <c r="J1217" s="2"/>
      <c r="K1217" s="2"/>
      <c r="L1217" s="2"/>
      <c r="M1217" s="4"/>
    </row>
    <row r="1218" spans="1:13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2"/>
      <c r="J1218" s="2"/>
      <c r="K1218" s="2"/>
      <c r="L1218" s="2"/>
      <c r="M1218" s="4"/>
    </row>
    <row r="1219" spans="1:13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2"/>
      <c r="J1219" s="2"/>
      <c r="K1219" s="2"/>
      <c r="L1219" s="2"/>
      <c r="M1219" s="4"/>
    </row>
    <row r="1220" spans="1:13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2"/>
      <c r="J1220" s="2"/>
      <c r="K1220" s="2"/>
      <c r="L1220" s="2"/>
      <c r="M1220" s="4"/>
    </row>
    <row r="1221" spans="1:13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2"/>
      <c r="J1221" s="2"/>
      <c r="K1221" s="2"/>
      <c r="L1221" s="2"/>
      <c r="M1221" s="4"/>
    </row>
    <row r="1222" spans="1:13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2"/>
      <c r="J1222" s="2"/>
      <c r="K1222" s="2"/>
      <c r="L1222" s="2"/>
      <c r="M1222" s="4"/>
    </row>
    <row r="1223" spans="1:13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2"/>
      <c r="J1223" s="2"/>
      <c r="K1223" s="2"/>
      <c r="L1223" s="2"/>
      <c r="M1223" s="4"/>
    </row>
    <row r="1224" spans="1:13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2"/>
      <c r="J1224" s="2"/>
      <c r="K1224" s="2"/>
      <c r="L1224" s="2"/>
      <c r="M1224" s="4"/>
    </row>
    <row r="1225" spans="1:13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2"/>
      <c r="J1225" s="2"/>
      <c r="K1225" s="2"/>
      <c r="L1225" s="2"/>
      <c r="M1225" s="4"/>
    </row>
    <row r="1226" spans="1:13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2"/>
      <c r="J1226" s="2"/>
      <c r="K1226" s="2"/>
      <c r="L1226" s="2"/>
      <c r="M1226" s="4"/>
    </row>
    <row r="1227" spans="1:13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2"/>
      <c r="J1227" s="2"/>
      <c r="K1227" s="2"/>
      <c r="L1227" s="2"/>
      <c r="M1227" s="4"/>
    </row>
    <row r="1228" spans="1:13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2"/>
      <c r="J1228" s="2"/>
      <c r="K1228" s="2"/>
      <c r="L1228" s="2"/>
      <c r="M1228" s="4"/>
    </row>
    <row r="1229" spans="1:13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2"/>
      <c r="J1229" s="2"/>
      <c r="K1229" s="2"/>
      <c r="L1229" s="2"/>
      <c r="M1229" s="4"/>
    </row>
    <row r="1230" spans="1:13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2"/>
      <c r="J1230" s="2"/>
      <c r="K1230" s="2"/>
      <c r="L1230" s="2"/>
      <c r="M1230" s="4"/>
    </row>
    <row r="1231" spans="1:13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2"/>
      <c r="J1231" s="2"/>
      <c r="K1231" s="2"/>
      <c r="L1231" s="2"/>
      <c r="M1231" s="4"/>
    </row>
    <row r="1232" spans="1:13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2"/>
      <c r="J1232" s="2"/>
      <c r="K1232" s="2"/>
      <c r="L1232" s="2"/>
      <c r="M1232" s="4"/>
    </row>
    <row r="1233" spans="1:13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2"/>
      <c r="J1233" s="2"/>
      <c r="K1233" s="2"/>
      <c r="L1233" s="2"/>
      <c r="M1233" s="4"/>
    </row>
    <row r="1234" spans="1:13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2"/>
      <c r="J1234" s="2"/>
      <c r="K1234" s="2"/>
      <c r="L1234" s="2"/>
      <c r="M1234" s="4"/>
    </row>
    <row r="1235" spans="1:13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2"/>
      <c r="J1235" s="2"/>
      <c r="K1235" s="2"/>
      <c r="L1235" s="2"/>
      <c r="M1235" s="4"/>
    </row>
    <row r="1236" spans="1:13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2"/>
      <c r="J1236" s="2"/>
      <c r="K1236" s="2"/>
      <c r="L1236" s="2"/>
      <c r="M1236" s="4"/>
    </row>
    <row r="1237" spans="1:13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2"/>
      <c r="J1237" s="2"/>
      <c r="K1237" s="2"/>
      <c r="L1237" s="2"/>
      <c r="M1237" s="4"/>
    </row>
    <row r="1238" spans="1:13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2"/>
      <c r="J1238" s="2"/>
      <c r="K1238" s="2"/>
      <c r="L1238" s="2"/>
      <c r="M1238" s="4"/>
    </row>
    <row r="1239" spans="1:13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2"/>
      <c r="J1239" s="2"/>
      <c r="K1239" s="2"/>
      <c r="L1239" s="2"/>
      <c r="M1239" s="4"/>
    </row>
    <row r="1240" spans="1:13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2"/>
      <c r="J1240" s="2"/>
      <c r="K1240" s="2"/>
      <c r="L1240" s="2"/>
      <c r="M1240" s="4"/>
    </row>
    <row r="1241" spans="1:13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2"/>
      <c r="J1241" s="2"/>
      <c r="K1241" s="2"/>
      <c r="L1241" s="2"/>
      <c r="M1241" s="4"/>
    </row>
    <row r="1242" spans="1:13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2"/>
      <c r="J1242" s="2"/>
      <c r="K1242" s="2"/>
      <c r="L1242" s="2"/>
      <c r="M1242" s="4"/>
    </row>
    <row r="1243" spans="1:13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2"/>
      <c r="J1243" s="2"/>
      <c r="K1243" s="2"/>
      <c r="L1243" s="2"/>
      <c r="M1243" s="4"/>
    </row>
    <row r="1244" spans="1:13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2"/>
      <c r="J1244" s="2"/>
      <c r="K1244" s="2"/>
      <c r="L1244" s="2"/>
      <c r="M1244" s="4"/>
    </row>
    <row r="1245" spans="1:13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2"/>
      <c r="J1245" s="2"/>
      <c r="K1245" s="2"/>
      <c r="L1245" s="2"/>
      <c r="M1245" s="4"/>
    </row>
    <row r="1246" spans="1:13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2"/>
      <c r="J1246" s="2"/>
      <c r="K1246" s="2"/>
      <c r="L1246" s="2"/>
      <c r="M1246" s="4"/>
    </row>
    <row r="1247" spans="1:13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2"/>
      <c r="J1247" s="2"/>
      <c r="K1247" s="2"/>
      <c r="L1247" s="2"/>
      <c r="M1247" s="4"/>
    </row>
    <row r="1248" spans="1:13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2"/>
      <c r="J1248" s="2"/>
      <c r="K1248" s="2"/>
      <c r="L1248" s="2"/>
      <c r="M1248" s="4"/>
    </row>
    <row r="1249" spans="1:13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2"/>
      <c r="J1249" s="2"/>
      <c r="K1249" s="2"/>
      <c r="L1249" s="2"/>
      <c r="M1249" s="4"/>
    </row>
    <row r="1250" spans="1:13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2"/>
      <c r="J1250" s="2"/>
      <c r="K1250" s="2"/>
      <c r="L1250" s="2"/>
      <c r="M1250" s="4"/>
    </row>
    <row r="1251" spans="1:13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2"/>
      <c r="J1251" s="2"/>
      <c r="K1251" s="2"/>
      <c r="L1251" s="2"/>
      <c r="M1251" s="4"/>
    </row>
    <row r="1252" spans="1:13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2"/>
      <c r="J1252" s="2"/>
      <c r="K1252" s="2"/>
      <c r="L1252" s="2"/>
      <c r="M1252" s="4"/>
    </row>
    <row r="1253" spans="1:13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2"/>
      <c r="J1253" s="2"/>
      <c r="K1253" s="2"/>
      <c r="L1253" s="2"/>
      <c r="M1253" s="4"/>
    </row>
    <row r="1254" spans="1:13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2"/>
      <c r="J1254" s="2"/>
      <c r="K1254" s="2"/>
      <c r="L1254" s="2"/>
      <c r="M1254" s="4"/>
    </row>
    <row r="1255" spans="1:13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2"/>
      <c r="J1255" s="2"/>
      <c r="K1255" s="2"/>
      <c r="L1255" s="2"/>
      <c r="M1255" s="4"/>
    </row>
    <row r="1256" spans="1:13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2"/>
      <c r="J1256" s="2"/>
      <c r="K1256" s="2"/>
      <c r="L1256" s="2"/>
      <c r="M1256" s="4"/>
    </row>
    <row r="1257" spans="1:13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2"/>
      <c r="J1257" s="2"/>
      <c r="K1257" s="2"/>
      <c r="L1257" s="2"/>
      <c r="M1257" s="4"/>
    </row>
    <row r="1258" spans="1:13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2"/>
      <c r="J1258" s="2"/>
      <c r="K1258" s="2"/>
      <c r="L1258" s="2"/>
      <c r="M1258" s="4"/>
    </row>
    <row r="1259" spans="1:13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2"/>
      <c r="J1259" s="2"/>
      <c r="K1259" s="2"/>
      <c r="L1259" s="2"/>
      <c r="M1259" s="4"/>
    </row>
    <row r="1260" spans="1:13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2"/>
      <c r="J1260" s="2"/>
      <c r="K1260" s="2"/>
      <c r="L1260" s="2"/>
      <c r="M1260" s="4"/>
    </row>
    <row r="1261" spans="1:13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2"/>
      <c r="J1261" s="2"/>
      <c r="K1261" s="2"/>
      <c r="L1261" s="2"/>
      <c r="M1261" s="4"/>
    </row>
    <row r="1262" spans="1:13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2"/>
      <c r="J1262" s="2"/>
      <c r="K1262" s="2"/>
      <c r="L1262" s="2"/>
      <c r="M1262" s="4"/>
    </row>
    <row r="1263" spans="1:13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2"/>
      <c r="J1263" s="2"/>
      <c r="K1263" s="2"/>
      <c r="L1263" s="2"/>
      <c r="M1263" s="4"/>
    </row>
    <row r="1264" spans="1:13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2"/>
      <c r="J1264" s="2"/>
      <c r="K1264" s="2"/>
      <c r="L1264" s="2"/>
      <c r="M1264" s="4"/>
    </row>
    <row r="1265" spans="1:13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2"/>
      <c r="J1265" s="2"/>
      <c r="K1265" s="2"/>
      <c r="L1265" s="2"/>
      <c r="M1265" s="4"/>
    </row>
    <row r="1266" spans="1:13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2"/>
      <c r="J1266" s="2"/>
      <c r="K1266" s="2"/>
      <c r="L1266" s="2"/>
      <c r="M1266" s="4"/>
    </row>
    <row r="1267" spans="1:13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2"/>
      <c r="J1267" s="2"/>
      <c r="K1267" s="2"/>
      <c r="L1267" s="2"/>
      <c r="M1267" s="4"/>
    </row>
    <row r="1268" spans="1:13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2"/>
      <c r="J1268" s="2"/>
      <c r="K1268" s="2"/>
      <c r="L1268" s="2"/>
      <c r="M1268" s="4"/>
    </row>
    <row r="1269" spans="1:13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2"/>
      <c r="J1269" s="2"/>
      <c r="K1269" s="2"/>
      <c r="L1269" s="2"/>
      <c r="M1269" s="4"/>
    </row>
    <row r="1270" spans="1:13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2"/>
      <c r="J1270" s="2"/>
      <c r="K1270" s="2"/>
      <c r="L1270" s="2"/>
      <c r="M1270" s="4"/>
    </row>
    <row r="1271" spans="1:13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2"/>
      <c r="J1271" s="2"/>
      <c r="K1271" s="2"/>
      <c r="L1271" s="2"/>
      <c r="M1271" s="4"/>
    </row>
    <row r="1272" spans="1:13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2"/>
      <c r="J1272" s="2"/>
      <c r="K1272" s="2"/>
      <c r="L1272" s="2"/>
      <c r="M1272" s="4"/>
    </row>
    <row r="1273" spans="1:13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2"/>
      <c r="J1273" s="2"/>
      <c r="K1273" s="2"/>
      <c r="L1273" s="2"/>
      <c r="M1273" s="4"/>
    </row>
    <row r="1274" spans="1:13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2"/>
      <c r="J1274" s="2"/>
      <c r="K1274" s="2"/>
      <c r="L1274" s="2"/>
      <c r="M1274" s="4"/>
    </row>
    <row r="1275" spans="1:13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2"/>
      <c r="J1275" s="2"/>
      <c r="K1275" s="2"/>
      <c r="L1275" s="2"/>
      <c r="M1275" s="4"/>
    </row>
    <row r="1276" spans="1:13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2"/>
      <c r="J1276" s="2"/>
      <c r="K1276" s="2"/>
      <c r="L1276" s="2"/>
      <c r="M1276" s="4"/>
    </row>
    <row r="1277" spans="1:13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2"/>
      <c r="J1277" s="2"/>
      <c r="K1277" s="2"/>
      <c r="L1277" s="2"/>
      <c r="M1277" s="4"/>
    </row>
    <row r="1278" spans="1:13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2"/>
      <c r="J1278" s="2"/>
      <c r="K1278" s="2"/>
      <c r="L1278" s="2"/>
      <c r="M1278" s="4"/>
    </row>
    <row r="1279" spans="1:13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2"/>
      <c r="J1279" s="2"/>
      <c r="K1279" s="2"/>
      <c r="L1279" s="2"/>
      <c r="M1279" s="4"/>
    </row>
    <row r="1280" spans="1:13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2"/>
      <c r="J1280" s="2"/>
      <c r="K1280" s="2"/>
      <c r="L1280" s="2"/>
      <c r="M1280" s="4"/>
    </row>
    <row r="1281" spans="1:13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2"/>
      <c r="J1281" s="2"/>
      <c r="K1281" s="2"/>
      <c r="L1281" s="2"/>
      <c r="M1281" s="4"/>
    </row>
    <row r="1282" spans="1:13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2"/>
      <c r="J1282" s="2"/>
      <c r="K1282" s="2"/>
      <c r="L1282" s="2"/>
      <c r="M1282" s="4"/>
    </row>
    <row r="1283" spans="1:13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2"/>
      <c r="J1283" s="2"/>
      <c r="K1283" s="2"/>
      <c r="L1283" s="2"/>
      <c r="M1283" s="4"/>
    </row>
    <row r="1284" spans="1:13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2"/>
      <c r="J1284" s="2"/>
      <c r="K1284" s="2"/>
      <c r="L1284" s="2"/>
      <c r="M1284" s="4"/>
    </row>
    <row r="1285" spans="1:13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2"/>
      <c r="J1285" s="2"/>
      <c r="K1285" s="2"/>
      <c r="L1285" s="2"/>
      <c r="M1285" s="4"/>
    </row>
    <row r="1286" spans="1:13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2"/>
      <c r="J1286" s="2"/>
      <c r="K1286" s="2"/>
      <c r="L1286" s="2"/>
      <c r="M1286" s="4"/>
    </row>
    <row r="1287" spans="1:13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2"/>
      <c r="J1287" s="2"/>
      <c r="K1287" s="2"/>
      <c r="L1287" s="2"/>
      <c r="M1287" s="4"/>
    </row>
    <row r="1288" spans="1:13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2"/>
      <c r="J1288" s="2"/>
      <c r="K1288" s="2"/>
      <c r="L1288" s="2"/>
      <c r="M1288" s="4"/>
    </row>
    <row r="1289" spans="1:13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2"/>
      <c r="J1289" s="2"/>
      <c r="K1289" s="2"/>
      <c r="L1289" s="2"/>
      <c r="M1289" s="4"/>
    </row>
    <row r="1290" spans="1:13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2"/>
      <c r="J1290" s="2"/>
      <c r="K1290" s="2"/>
      <c r="L1290" s="2"/>
      <c r="M1290" s="4"/>
    </row>
    <row r="1291" spans="1:13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2"/>
      <c r="J1291" s="2"/>
      <c r="K1291" s="2"/>
      <c r="L1291" s="2"/>
      <c r="M1291" s="4"/>
    </row>
    <row r="1292" spans="1:13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2"/>
      <c r="J1292" s="2"/>
      <c r="K1292" s="2"/>
      <c r="L1292" s="2"/>
      <c r="M1292" s="4"/>
    </row>
    <row r="1293" spans="1:13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2"/>
      <c r="J1293" s="2"/>
      <c r="K1293" s="2"/>
      <c r="L1293" s="2"/>
      <c r="M1293" s="4"/>
    </row>
    <row r="1294" spans="1:13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2"/>
      <c r="J1294" s="2"/>
      <c r="K1294" s="2"/>
      <c r="L1294" s="2"/>
      <c r="M1294" s="4"/>
    </row>
    <row r="1295" spans="1:13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2"/>
      <c r="J1295" s="2"/>
      <c r="K1295" s="2"/>
      <c r="L1295" s="2"/>
      <c r="M1295" s="4"/>
    </row>
    <row r="1296" spans="1:13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2"/>
      <c r="J1296" s="2"/>
      <c r="K1296" s="2"/>
      <c r="L1296" s="2"/>
      <c r="M1296" s="4"/>
    </row>
    <row r="1297" spans="1:13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2"/>
      <c r="J1297" s="2"/>
      <c r="K1297" s="2"/>
      <c r="L1297" s="2"/>
      <c r="M1297" s="4"/>
    </row>
    <row r="1298" spans="1:13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2"/>
      <c r="J1298" s="2"/>
      <c r="K1298" s="2"/>
      <c r="L1298" s="2"/>
      <c r="M1298" s="4"/>
    </row>
    <row r="1299" spans="1:13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2"/>
      <c r="J1299" s="2"/>
      <c r="K1299" s="2"/>
      <c r="L1299" s="2"/>
      <c r="M1299" s="4"/>
    </row>
    <row r="1300" spans="1:13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2"/>
      <c r="J1300" s="2"/>
      <c r="K1300" s="2"/>
      <c r="L1300" s="2"/>
      <c r="M1300" s="4"/>
    </row>
    <row r="1301" spans="1:13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2"/>
      <c r="J1301" s="2"/>
      <c r="K1301" s="2"/>
      <c r="L1301" s="2"/>
      <c r="M1301" s="4"/>
    </row>
    <row r="1302" spans="1:13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2"/>
      <c r="J1302" s="2"/>
      <c r="K1302" s="2"/>
      <c r="L1302" s="2"/>
      <c r="M1302" s="4"/>
    </row>
    <row r="1303" spans="1:13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2"/>
      <c r="J1303" s="2"/>
      <c r="K1303" s="2"/>
      <c r="L1303" s="2"/>
      <c r="M1303" s="4"/>
    </row>
    <row r="1304" spans="1:13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2"/>
      <c r="J1304" s="2"/>
      <c r="K1304" s="2"/>
      <c r="L1304" s="2"/>
      <c r="M1304" s="4"/>
    </row>
    <row r="1305" spans="1:13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2"/>
      <c r="J1305" s="2"/>
      <c r="K1305" s="2"/>
      <c r="L1305" s="2"/>
      <c r="M1305" s="4"/>
    </row>
    <row r="1306" spans="1:13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2"/>
      <c r="J1306" s="2"/>
      <c r="K1306" s="2"/>
      <c r="L1306" s="2"/>
      <c r="M1306" s="4"/>
    </row>
    <row r="1307" spans="1:13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2"/>
      <c r="J1307" s="2"/>
      <c r="K1307" s="2"/>
      <c r="L1307" s="2"/>
      <c r="M1307" s="4"/>
    </row>
    <row r="1308" spans="1:13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2"/>
      <c r="J1308" s="2"/>
      <c r="K1308" s="2"/>
      <c r="L1308" s="2"/>
      <c r="M1308" s="4"/>
    </row>
    <row r="1309" spans="1:13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2"/>
      <c r="J1309" s="2"/>
      <c r="K1309" s="2"/>
      <c r="L1309" s="2"/>
      <c r="M1309" s="4"/>
    </row>
    <row r="1310" spans="1:13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2"/>
      <c r="J1310" s="2"/>
      <c r="K1310" s="2"/>
      <c r="L1310" s="2"/>
      <c r="M1310" s="4"/>
    </row>
    <row r="1311" spans="1:13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2"/>
      <c r="J1311" s="2"/>
      <c r="K1311" s="2"/>
      <c r="L1311" s="2"/>
      <c r="M1311" s="4"/>
    </row>
    <row r="1312" spans="1:13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2"/>
      <c r="J1312" s="2"/>
      <c r="K1312" s="2"/>
      <c r="L1312" s="2"/>
      <c r="M1312" s="4"/>
    </row>
    <row r="1313" spans="1:13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2"/>
      <c r="J1313" s="2"/>
      <c r="K1313" s="2"/>
      <c r="L1313" s="2"/>
      <c r="M1313" s="4"/>
    </row>
    <row r="1314" spans="1:13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2"/>
      <c r="J1314" s="2"/>
      <c r="K1314" s="2"/>
      <c r="L1314" s="2"/>
      <c r="M1314" s="4"/>
    </row>
    <row r="1315" spans="1:13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2"/>
      <c r="J1315" s="2"/>
      <c r="K1315" s="2"/>
      <c r="L1315" s="2"/>
      <c r="M1315" s="4"/>
    </row>
    <row r="1316" spans="1:13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2"/>
      <c r="J1316" s="2"/>
      <c r="K1316" s="2"/>
      <c r="L1316" s="2"/>
      <c r="M1316" s="4"/>
    </row>
    <row r="1317" spans="1:13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2"/>
      <c r="J1317" s="2"/>
      <c r="K1317" s="2"/>
      <c r="L1317" s="2"/>
      <c r="M1317" s="4"/>
    </row>
    <row r="1318" spans="1:13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2"/>
      <c r="J1318" s="2"/>
      <c r="K1318" s="2"/>
      <c r="L1318" s="2"/>
      <c r="M1318" s="4"/>
    </row>
    <row r="1319" spans="1:13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2"/>
      <c r="J1319" s="2"/>
      <c r="K1319" s="2"/>
      <c r="L1319" s="2"/>
      <c r="M1319" s="4"/>
    </row>
    <row r="1320" spans="1:13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2"/>
      <c r="J1320" s="2"/>
      <c r="K1320" s="2"/>
      <c r="L1320" s="2"/>
      <c r="M1320" s="4"/>
    </row>
    <row r="1321" spans="1:13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2"/>
      <c r="J1321" s="2"/>
      <c r="K1321" s="2"/>
      <c r="L1321" s="2"/>
      <c r="M1321" s="4"/>
    </row>
    <row r="1322" spans="1:13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2"/>
      <c r="J1322" s="2"/>
      <c r="K1322" s="2"/>
      <c r="L1322" s="2"/>
      <c r="M1322" s="4"/>
    </row>
    <row r="1323" spans="1:13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2"/>
      <c r="J1323" s="2"/>
      <c r="K1323" s="2"/>
      <c r="L1323" s="2"/>
      <c r="M1323" s="4"/>
    </row>
    <row r="1324" spans="1:13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2"/>
      <c r="J1324" s="2"/>
      <c r="K1324" s="2"/>
      <c r="L1324" s="2"/>
      <c r="M1324" s="4"/>
    </row>
    <row r="1325" spans="1:13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2"/>
      <c r="J1325" s="2"/>
      <c r="K1325" s="2"/>
      <c r="L1325" s="2"/>
      <c r="M1325" s="4"/>
    </row>
    <row r="1326" spans="1:13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2"/>
      <c r="J1326" s="2"/>
      <c r="K1326" s="2"/>
      <c r="L1326" s="2"/>
      <c r="M1326" s="4"/>
    </row>
    <row r="1327" spans="1:13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2"/>
      <c r="J1327" s="2"/>
      <c r="K1327" s="2"/>
      <c r="L1327" s="2"/>
      <c r="M1327" s="4"/>
    </row>
    <row r="1328" spans="1:13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2"/>
      <c r="J1328" s="2"/>
      <c r="K1328" s="2"/>
      <c r="L1328" s="2"/>
      <c r="M1328" s="4"/>
    </row>
    <row r="1329" spans="1:13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2"/>
      <c r="J1329" s="2"/>
      <c r="K1329" s="2"/>
      <c r="L1329" s="2"/>
      <c r="M1329" s="4"/>
    </row>
    <row r="1330" spans="1:13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2"/>
      <c r="J1330" s="2"/>
      <c r="K1330" s="2"/>
      <c r="L1330" s="2"/>
      <c r="M1330" s="4"/>
    </row>
    <row r="1331" spans="1:13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2"/>
      <c r="J1331" s="2"/>
      <c r="K1331" s="2"/>
      <c r="L1331" s="2"/>
      <c r="M1331" s="4"/>
    </row>
    <row r="1332" spans="1:13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2"/>
      <c r="J1332" s="2"/>
      <c r="K1332" s="2"/>
      <c r="L1332" s="2"/>
      <c r="M1332" s="4"/>
    </row>
    <row r="1333" spans="1:13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2"/>
      <c r="J1333" s="2"/>
      <c r="K1333" s="2"/>
      <c r="L1333" s="2"/>
      <c r="M1333" s="4"/>
    </row>
    <row r="1334" spans="1:13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2"/>
      <c r="J1334" s="2"/>
      <c r="K1334" s="2"/>
      <c r="L1334" s="2"/>
      <c r="M1334" s="4"/>
    </row>
    <row r="1335" spans="1:13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2"/>
      <c r="J1335" s="2"/>
      <c r="K1335" s="2"/>
      <c r="L1335" s="2"/>
      <c r="M1335" s="4"/>
    </row>
    <row r="1336" spans="1:13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2"/>
      <c r="J1336" s="2"/>
      <c r="K1336" s="2"/>
      <c r="L1336" s="2"/>
      <c r="M1336" s="4"/>
    </row>
    <row r="1337" spans="1:13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2"/>
      <c r="J1337" s="2"/>
      <c r="K1337" s="2"/>
      <c r="L1337" s="2"/>
      <c r="M1337" s="4"/>
    </row>
    <row r="1338" spans="1:13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2"/>
      <c r="J1338" s="2"/>
      <c r="K1338" s="2"/>
      <c r="L1338" s="2"/>
      <c r="M1338" s="4"/>
    </row>
    <row r="1339" spans="1:13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2"/>
      <c r="J1339" s="2"/>
      <c r="K1339" s="2"/>
      <c r="L1339" s="2"/>
      <c r="M1339" s="4"/>
    </row>
    <row r="1340" spans="1:13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2"/>
      <c r="J1340" s="2"/>
      <c r="K1340" s="2"/>
      <c r="L1340" s="2"/>
      <c r="M1340" s="4"/>
    </row>
    <row r="1341" spans="1:13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2"/>
      <c r="J1341" s="2"/>
      <c r="K1341" s="2"/>
      <c r="L1341" s="2"/>
      <c r="M1341" s="4"/>
    </row>
    <row r="1342" spans="1:13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2"/>
      <c r="J1342" s="2"/>
      <c r="K1342" s="2"/>
      <c r="L1342" s="2"/>
      <c r="M1342" s="4"/>
    </row>
    <row r="1343" spans="1:13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2"/>
      <c r="J1343" s="2"/>
      <c r="K1343" s="2"/>
      <c r="L1343" s="2"/>
      <c r="M1343" s="4"/>
    </row>
    <row r="1344" spans="1:13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2"/>
      <c r="J1344" s="2"/>
      <c r="K1344" s="2"/>
      <c r="L1344" s="2"/>
      <c r="M1344" s="4"/>
    </row>
    <row r="1345" spans="1:13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2"/>
      <c r="J1345" s="2"/>
      <c r="K1345" s="2"/>
      <c r="L1345" s="2"/>
      <c r="M1345" s="4"/>
    </row>
    <row r="1346" spans="1:13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2"/>
      <c r="J1346" s="2"/>
      <c r="K1346" s="2"/>
      <c r="L1346" s="2"/>
      <c r="M1346" s="4"/>
    </row>
    <row r="1347" spans="1:13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2"/>
      <c r="J1347" s="2"/>
      <c r="K1347" s="2"/>
      <c r="L1347" s="2"/>
      <c r="M1347" s="4"/>
    </row>
    <row r="1348" spans="1:13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2"/>
      <c r="J1348" s="2"/>
      <c r="K1348" s="2"/>
      <c r="L1348" s="2"/>
      <c r="M1348" s="4"/>
    </row>
    <row r="1349" spans="1:13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2"/>
      <c r="J1349" s="2"/>
      <c r="K1349" s="2"/>
      <c r="L1349" s="2"/>
      <c r="M1349" s="4"/>
    </row>
    <row r="1350" spans="1:13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2"/>
      <c r="J1350" s="2"/>
      <c r="K1350" s="2"/>
      <c r="L1350" s="2"/>
      <c r="M1350" s="4"/>
    </row>
    <row r="1351" spans="1:13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2"/>
      <c r="J1351" s="2"/>
      <c r="K1351" s="2"/>
      <c r="L1351" s="2"/>
      <c r="M1351" s="4"/>
    </row>
    <row r="1352" spans="1:13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2"/>
      <c r="J1352" s="2"/>
      <c r="K1352" s="2"/>
      <c r="L1352" s="2"/>
      <c r="M1352" s="4"/>
    </row>
    <row r="1353" spans="1:13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2"/>
      <c r="J1353" s="2"/>
      <c r="K1353" s="2"/>
      <c r="L1353" s="2"/>
      <c r="M1353" s="4"/>
    </row>
    <row r="1354" spans="1:13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2"/>
      <c r="J1354" s="2"/>
      <c r="K1354" s="2"/>
      <c r="L1354" s="2"/>
      <c r="M1354" s="4"/>
    </row>
    <row r="1355" spans="1:13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2"/>
      <c r="J1355" s="2"/>
      <c r="K1355" s="2"/>
      <c r="L1355" s="2"/>
      <c r="M1355" s="4"/>
    </row>
    <row r="1356" spans="1:13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2"/>
      <c r="J1356" s="2"/>
      <c r="K1356" s="2"/>
      <c r="L1356" s="2"/>
      <c r="M1356" s="4"/>
    </row>
    <row r="1357" spans="1:13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2"/>
      <c r="J1357" s="2"/>
      <c r="K1357" s="2"/>
      <c r="L1357" s="2"/>
      <c r="M1357" s="4"/>
    </row>
    <row r="1358" spans="1:13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2"/>
      <c r="J1358" s="2"/>
      <c r="K1358" s="2"/>
      <c r="L1358" s="2"/>
      <c r="M1358" s="4"/>
    </row>
    <row r="1359" spans="1:13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2"/>
      <c r="J1359" s="2"/>
      <c r="K1359" s="2"/>
      <c r="L1359" s="2"/>
      <c r="M1359" s="4"/>
    </row>
    <row r="1360" spans="1:13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2"/>
      <c r="J1360" s="2"/>
      <c r="K1360" s="2"/>
      <c r="L1360" s="2"/>
      <c r="M1360" s="4"/>
    </row>
    <row r="1361" spans="1:13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2"/>
      <c r="J1361" s="2"/>
      <c r="K1361" s="2"/>
      <c r="L1361" s="2"/>
      <c r="M1361" s="4"/>
    </row>
    <row r="1362" spans="1:13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2"/>
      <c r="J1362" s="2"/>
      <c r="K1362" s="2"/>
      <c r="L1362" s="2"/>
      <c r="M1362" s="4"/>
    </row>
    <row r="1363" spans="1:13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2"/>
      <c r="J1363" s="2"/>
      <c r="K1363" s="2"/>
      <c r="L1363" s="2"/>
      <c r="M1363" s="4"/>
    </row>
    <row r="1364" spans="1:13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2"/>
      <c r="J1364" s="2"/>
      <c r="K1364" s="2"/>
      <c r="L1364" s="2"/>
      <c r="M1364" s="4"/>
    </row>
    <row r="1365" spans="1:13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2"/>
      <c r="J1365" s="2"/>
      <c r="K1365" s="2"/>
      <c r="L1365" s="2"/>
      <c r="M1365" s="4"/>
    </row>
    <row r="1366" spans="1:13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2"/>
      <c r="J1366" s="2"/>
      <c r="K1366" s="2"/>
      <c r="L1366" s="2"/>
      <c r="M1366" s="4"/>
    </row>
    <row r="1367" spans="1:13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2"/>
      <c r="J1367" s="2"/>
      <c r="K1367" s="2"/>
      <c r="L1367" s="2"/>
      <c r="M1367" s="4"/>
    </row>
    <row r="1368" spans="1:13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2"/>
      <c r="J1368" s="2"/>
      <c r="K1368" s="2"/>
      <c r="L1368" s="2"/>
      <c r="M1368" s="4"/>
    </row>
    <row r="1369" spans="1:13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2"/>
      <c r="J1369" s="2"/>
      <c r="K1369" s="2"/>
      <c r="L1369" s="2"/>
      <c r="M1369" s="4"/>
    </row>
    <row r="1370" spans="1:13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2"/>
      <c r="J1370" s="2"/>
      <c r="K1370" s="2"/>
      <c r="L1370" s="2"/>
      <c r="M1370" s="4"/>
    </row>
    <row r="1371" spans="1:13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2"/>
      <c r="J1371" s="2"/>
      <c r="K1371" s="2"/>
      <c r="L1371" s="2"/>
      <c r="M1371" s="4"/>
    </row>
    <row r="1372" spans="1:13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2"/>
      <c r="J1372" s="2"/>
      <c r="K1372" s="2"/>
      <c r="L1372" s="2"/>
      <c r="M1372" s="4"/>
    </row>
    <row r="1373" spans="1:13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2"/>
      <c r="J1373" s="2"/>
      <c r="K1373" s="2"/>
      <c r="L1373" s="2"/>
      <c r="M1373" s="4"/>
    </row>
    <row r="1374" spans="1:13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2"/>
      <c r="J1374" s="2"/>
      <c r="K1374" s="2"/>
      <c r="L1374" s="2"/>
      <c r="M1374" s="4"/>
    </row>
    <row r="1375" spans="1:13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2"/>
      <c r="J1375" s="2"/>
      <c r="K1375" s="2"/>
      <c r="L1375" s="2"/>
      <c r="M1375" s="4"/>
    </row>
    <row r="1376" spans="1:13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2"/>
      <c r="J1376" s="2"/>
      <c r="K1376" s="2"/>
      <c r="L1376" s="2"/>
      <c r="M1376" s="4"/>
    </row>
    <row r="1377" spans="1:13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2"/>
      <c r="J1377" s="2"/>
      <c r="K1377" s="2"/>
      <c r="L1377" s="2"/>
      <c r="M1377" s="4"/>
    </row>
    <row r="1378" spans="1:13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2"/>
      <c r="J1378" s="2"/>
      <c r="K1378" s="2"/>
      <c r="L1378" s="2"/>
      <c r="M1378" s="4"/>
    </row>
    <row r="1379" spans="1:13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2"/>
      <c r="J1379" s="2"/>
      <c r="K1379" s="2"/>
      <c r="L1379" s="2"/>
      <c r="M1379" s="4"/>
    </row>
    <row r="1380" spans="1:13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2"/>
      <c r="J1380" s="2"/>
      <c r="K1380" s="2"/>
      <c r="L1380" s="2"/>
      <c r="M1380" s="4"/>
    </row>
    <row r="1381" spans="1:13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2"/>
      <c r="J1381" s="2"/>
      <c r="K1381" s="2"/>
      <c r="L1381" s="2"/>
      <c r="M1381" s="4"/>
    </row>
    <row r="1382" spans="1:13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2"/>
      <c r="J1382" s="2"/>
      <c r="K1382" s="2"/>
      <c r="L1382" s="2"/>
      <c r="M1382" s="4"/>
    </row>
    <row r="1383" spans="1:13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2"/>
      <c r="J1383" s="2"/>
      <c r="K1383" s="2"/>
      <c r="L1383" s="2"/>
      <c r="M1383" s="4"/>
    </row>
    <row r="1384" spans="1:13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2"/>
      <c r="J1384" s="2"/>
      <c r="K1384" s="2"/>
      <c r="L1384" s="2"/>
      <c r="M1384" s="4"/>
    </row>
    <row r="1385" spans="1:13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2"/>
      <c r="J1385" s="2"/>
      <c r="K1385" s="2"/>
      <c r="L1385" s="2"/>
      <c r="M1385" s="4"/>
    </row>
    <row r="1386" spans="1:13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2"/>
      <c r="J1386" s="2"/>
      <c r="K1386" s="2"/>
      <c r="L1386" s="2"/>
      <c r="M1386" s="4"/>
    </row>
    <row r="1387" spans="1:13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2"/>
      <c r="J1387" s="2"/>
      <c r="K1387" s="2"/>
      <c r="L1387" s="2"/>
      <c r="M1387" s="4"/>
    </row>
    <row r="1388" spans="1:13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2"/>
      <c r="J1388" s="2"/>
      <c r="K1388" s="2"/>
      <c r="L1388" s="2"/>
      <c r="M1388" s="4"/>
    </row>
    <row r="1389" spans="1:13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2"/>
      <c r="J1389" s="2"/>
      <c r="K1389" s="2"/>
      <c r="L1389" s="2"/>
      <c r="M1389" s="4"/>
    </row>
    <row r="1390" spans="1:13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2"/>
      <c r="J1390" s="2"/>
      <c r="K1390" s="2"/>
      <c r="L1390" s="2"/>
      <c r="M1390" s="4"/>
    </row>
    <row r="1391" spans="1:13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2"/>
      <c r="J1391" s="2"/>
      <c r="K1391" s="2"/>
      <c r="L1391" s="2"/>
      <c r="M1391" s="4"/>
    </row>
    <row r="1392" spans="1:13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2"/>
      <c r="J1392" s="2"/>
      <c r="K1392" s="2"/>
      <c r="L1392" s="2"/>
      <c r="M1392" s="4"/>
    </row>
    <row r="1393" spans="1:13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2"/>
      <c r="J1393" s="2"/>
      <c r="K1393" s="2"/>
      <c r="L1393" s="2"/>
      <c r="M1393" s="4"/>
    </row>
    <row r="1394" spans="1:13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2"/>
      <c r="J1394" s="2"/>
      <c r="K1394" s="2"/>
      <c r="L1394" s="2"/>
      <c r="M1394" s="4"/>
    </row>
    <row r="1395" spans="1:13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2"/>
      <c r="J1395" s="2"/>
      <c r="K1395" s="2"/>
      <c r="L1395" s="2"/>
      <c r="M1395" s="4"/>
    </row>
    <row r="1396" spans="1:13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2"/>
      <c r="J1396" s="2"/>
      <c r="K1396" s="2"/>
      <c r="L1396" s="2"/>
      <c r="M1396" s="4"/>
    </row>
    <row r="1397" spans="1:13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2"/>
      <c r="J1397" s="2"/>
      <c r="K1397" s="2"/>
      <c r="L1397" s="2"/>
      <c r="M1397" s="4"/>
    </row>
    <row r="1398" spans="1:13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2"/>
      <c r="J1398" s="2"/>
      <c r="K1398" s="2"/>
      <c r="L1398" s="2"/>
      <c r="M1398" s="4"/>
    </row>
    <row r="1399" spans="1:13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2"/>
      <c r="J1399" s="2"/>
      <c r="K1399" s="2"/>
      <c r="L1399" s="2"/>
      <c r="M1399" s="4"/>
    </row>
    <row r="1400" spans="1:13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2"/>
      <c r="J1400" s="2"/>
      <c r="K1400" s="2"/>
      <c r="L1400" s="2"/>
      <c r="M1400" s="4"/>
    </row>
    <row r="1401" spans="1:13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2"/>
      <c r="J1401" s="2"/>
      <c r="K1401" s="2"/>
      <c r="L1401" s="2"/>
      <c r="M1401" s="4"/>
    </row>
    <row r="1402" spans="1:13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2"/>
      <c r="J1402" s="2"/>
      <c r="K1402" s="2"/>
      <c r="L1402" s="2"/>
      <c r="M1402" s="4"/>
    </row>
    <row r="1403" spans="1:13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2"/>
      <c r="J1403" s="2"/>
      <c r="K1403" s="2"/>
      <c r="L1403" s="2"/>
      <c r="M1403" s="4"/>
    </row>
    <row r="1404" spans="1:13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2"/>
      <c r="J1404" s="2"/>
      <c r="K1404" s="2"/>
      <c r="L1404" s="2"/>
      <c r="M1404" s="4"/>
    </row>
    <row r="1405" spans="1:13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2"/>
      <c r="J1405" s="2"/>
      <c r="K1405" s="2"/>
      <c r="L1405" s="2"/>
      <c r="M1405" s="4"/>
    </row>
    <row r="1406" spans="1:13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2"/>
      <c r="J1406" s="2"/>
      <c r="K1406" s="2"/>
      <c r="L1406" s="2"/>
      <c r="M1406" s="4"/>
    </row>
    <row r="1407" spans="1:13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2"/>
      <c r="J1407" s="2"/>
      <c r="K1407" s="2"/>
      <c r="L1407" s="2"/>
      <c r="M1407" s="4"/>
    </row>
    <row r="1408" spans="1:13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2"/>
      <c r="J1408" s="2"/>
      <c r="K1408" s="2"/>
      <c r="L1408" s="2"/>
      <c r="M1408" s="4"/>
    </row>
    <row r="1409" spans="1:13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2"/>
      <c r="J1409" s="2"/>
      <c r="K1409" s="2"/>
      <c r="L1409" s="2"/>
      <c r="M1409" s="4"/>
    </row>
    <row r="1410" spans="1:13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2"/>
      <c r="J1410" s="2"/>
      <c r="K1410" s="2"/>
      <c r="L1410" s="2"/>
      <c r="M1410" s="4"/>
    </row>
    <row r="1411" spans="1:13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2"/>
      <c r="J1411" s="2"/>
      <c r="K1411" s="2"/>
      <c r="L1411" s="2"/>
      <c r="M1411" s="4"/>
    </row>
    <row r="1412" spans="1:13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2"/>
      <c r="J1412" s="2"/>
      <c r="K1412" s="2"/>
      <c r="L1412" s="2"/>
      <c r="M1412" s="4"/>
    </row>
    <row r="1413" spans="1:13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2"/>
      <c r="J1413" s="2"/>
      <c r="K1413" s="2"/>
      <c r="L1413" s="2"/>
      <c r="M1413" s="4"/>
    </row>
    <row r="1414" spans="1:13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2"/>
      <c r="J1414" s="2"/>
      <c r="K1414" s="2"/>
      <c r="L1414" s="2"/>
      <c r="M1414" s="4"/>
    </row>
    <row r="1415" spans="1:13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2"/>
      <c r="J1415" s="2"/>
      <c r="K1415" s="2"/>
      <c r="L1415" s="2"/>
      <c r="M1415" s="4"/>
    </row>
    <row r="1416" spans="1:13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2"/>
      <c r="J1416" s="2"/>
      <c r="K1416" s="2"/>
      <c r="L1416" s="2"/>
      <c r="M1416" s="4"/>
    </row>
    <row r="1417" spans="1:13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2"/>
      <c r="J1417" s="2"/>
      <c r="K1417" s="2"/>
      <c r="L1417" s="2"/>
      <c r="M1417" s="4"/>
    </row>
    <row r="1418" spans="1:13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2"/>
      <c r="J1418" s="2"/>
      <c r="K1418" s="2"/>
      <c r="L1418" s="2"/>
      <c r="M1418" s="4"/>
    </row>
    <row r="1419" spans="1:13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2"/>
      <c r="J1419" s="2"/>
      <c r="K1419" s="2"/>
      <c r="L1419" s="2"/>
      <c r="M1419" s="4"/>
    </row>
    <row r="1420" spans="1:13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2"/>
      <c r="J1420" s="2"/>
      <c r="K1420" s="2"/>
      <c r="L1420" s="2"/>
      <c r="M1420" s="4"/>
    </row>
    <row r="1421" spans="1:13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2"/>
      <c r="J1421" s="2"/>
      <c r="K1421" s="2"/>
      <c r="L1421" s="2"/>
      <c r="M1421" s="4"/>
    </row>
    <row r="1422" spans="1:13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2"/>
      <c r="J1422" s="2"/>
      <c r="K1422" s="2"/>
      <c r="L1422" s="2"/>
      <c r="M1422" s="4"/>
    </row>
    <row r="1423" spans="1:13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2"/>
      <c r="J1423" s="2"/>
      <c r="K1423" s="2"/>
      <c r="L1423" s="2"/>
      <c r="M1423" s="4"/>
    </row>
    <row r="1424" spans="1:13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2"/>
      <c r="J1424" s="2"/>
      <c r="K1424" s="2"/>
      <c r="L1424" s="2"/>
      <c r="M1424" s="4"/>
    </row>
    <row r="1425" spans="1:13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2"/>
      <c r="J1425" s="2"/>
      <c r="K1425" s="2"/>
      <c r="L1425" s="2"/>
      <c r="M1425" s="4"/>
    </row>
    <row r="1426" spans="1:13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2"/>
      <c r="J1426" s="2"/>
      <c r="K1426" s="2"/>
      <c r="L1426" s="2"/>
      <c r="M1426" s="4"/>
    </row>
    <row r="1427" spans="1:13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2"/>
      <c r="J1427" s="2"/>
      <c r="K1427" s="2"/>
      <c r="L1427" s="2"/>
      <c r="M1427" s="4"/>
    </row>
    <row r="1428" spans="1:13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2"/>
      <c r="J1428" s="2"/>
      <c r="K1428" s="2"/>
      <c r="L1428" s="2"/>
      <c r="M1428" s="4"/>
    </row>
    <row r="1429" spans="1:13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2"/>
      <c r="J1429" s="2"/>
      <c r="K1429" s="2"/>
      <c r="L1429" s="2"/>
      <c r="M1429" s="4"/>
    </row>
    <row r="1430" spans="1:13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2"/>
      <c r="J1430" s="2"/>
      <c r="K1430" s="2"/>
      <c r="L1430" s="2"/>
      <c r="M1430" s="4"/>
    </row>
    <row r="1431" spans="1:13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2"/>
      <c r="J1431" s="2"/>
      <c r="K1431" s="2"/>
      <c r="L1431" s="2"/>
      <c r="M1431" s="4"/>
    </row>
    <row r="1432" spans="1:13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2"/>
      <c r="J1432" s="2"/>
      <c r="K1432" s="2"/>
      <c r="L1432" s="2"/>
      <c r="M1432" s="4"/>
    </row>
    <row r="1433" spans="1:13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2"/>
      <c r="J1433" s="2"/>
      <c r="K1433" s="2"/>
      <c r="L1433" s="2"/>
      <c r="M1433" s="4"/>
    </row>
    <row r="1434" spans="1:13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2"/>
      <c r="J1434" s="2"/>
      <c r="K1434" s="2"/>
      <c r="L1434" s="2"/>
      <c r="M1434" s="4"/>
    </row>
    <row r="1435" spans="1:13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2"/>
      <c r="J1435" s="2"/>
      <c r="K1435" s="2"/>
      <c r="L1435" s="2"/>
      <c r="M1435" s="4"/>
    </row>
    <row r="1436" spans="1:13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2"/>
      <c r="J1436" s="2"/>
      <c r="K1436" s="2"/>
      <c r="L1436" s="2"/>
      <c r="M1436" s="4"/>
    </row>
    <row r="1437" spans="1:13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2"/>
      <c r="J1437" s="2"/>
      <c r="K1437" s="2"/>
      <c r="L1437" s="2"/>
      <c r="M1437" s="4"/>
    </row>
    <row r="1438" spans="1:13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2"/>
      <c r="J1438" s="2"/>
      <c r="K1438" s="2"/>
      <c r="L1438" s="2"/>
      <c r="M1438" s="4"/>
    </row>
    <row r="1439" spans="1:13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2"/>
      <c r="J1439" s="2"/>
      <c r="K1439" s="2"/>
      <c r="L1439" s="2"/>
      <c r="M1439" s="4"/>
    </row>
    <row r="1440" spans="1:13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2"/>
      <c r="J1440" s="2"/>
      <c r="K1440" s="2"/>
      <c r="L1440" s="2"/>
      <c r="M1440" s="4"/>
    </row>
    <row r="1441" spans="1:13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2"/>
      <c r="J1441" s="2"/>
      <c r="K1441" s="2"/>
      <c r="L1441" s="2"/>
      <c r="M1441" s="4"/>
    </row>
    <row r="1442" spans="1:13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2"/>
      <c r="J1442" s="2"/>
      <c r="K1442" s="2"/>
      <c r="L1442" s="2"/>
      <c r="M1442" s="4"/>
    </row>
    <row r="1443" spans="1:13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2"/>
      <c r="J1443" s="2"/>
      <c r="K1443" s="2"/>
      <c r="L1443" s="2"/>
      <c r="M1443" s="4"/>
    </row>
    <row r="1444" spans="1:13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2"/>
      <c r="J1444" s="2"/>
      <c r="K1444" s="2"/>
      <c r="L1444" s="2"/>
      <c r="M1444" s="4"/>
    </row>
    <row r="1445" spans="1:13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2"/>
      <c r="J1445" s="2"/>
      <c r="K1445" s="2"/>
      <c r="L1445" s="2"/>
      <c r="M1445" s="4"/>
    </row>
    <row r="1446" spans="1:13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2"/>
      <c r="J1446" s="2"/>
      <c r="K1446" s="2"/>
      <c r="L1446" s="2"/>
      <c r="M1446" s="4"/>
    </row>
    <row r="1447" spans="1:13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2"/>
      <c r="J1447" s="2"/>
      <c r="K1447" s="2"/>
      <c r="L1447" s="2"/>
      <c r="M1447" s="4"/>
    </row>
    <row r="1448" spans="1:13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2"/>
      <c r="J1448" s="2"/>
      <c r="K1448" s="2"/>
      <c r="L1448" s="2"/>
      <c r="M1448" s="4"/>
    </row>
    <row r="1449" spans="1:13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2"/>
      <c r="J1449" s="2"/>
      <c r="K1449" s="2"/>
      <c r="L1449" s="2"/>
      <c r="M1449" s="4"/>
    </row>
    <row r="1450" spans="1:13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2"/>
      <c r="J1450" s="2"/>
      <c r="K1450" s="2"/>
      <c r="L1450" s="2"/>
      <c r="M1450" s="4"/>
    </row>
    <row r="1451" spans="1:13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2"/>
      <c r="J1451" s="2"/>
      <c r="K1451" s="2"/>
      <c r="L1451" s="2"/>
      <c r="M1451" s="4"/>
    </row>
    <row r="1452" spans="1:13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2"/>
      <c r="J1452" s="2"/>
      <c r="K1452" s="2"/>
      <c r="L1452" s="2"/>
      <c r="M1452" s="4"/>
    </row>
    <row r="1453" spans="1:13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2"/>
      <c r="J1453" s="2"/>
      <c r="K1453" s="2"/>
      <c r="L1453" s="2"/>
      <c r="M1453" s="4"/>
    </row>
    <row r="1454" spans="1:13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2"/>
      <c r="J1454" s="2"/>
      <c r="K1454" s="2"/>
      <c r="L1454" s="2"/>
      <c r="M1454" s="4"/>
    </row>
    <row r="1455" spans="1:13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2"/>
      <c r="J1455" s="2"/>
      <c r="K1455" s="2"/>
      <c r="L1455" s="2"/>
      <c r="M1455" s="4"/>
    </row>
    <row r="1456" spans="1:13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2"/>
      <c r="J1456" s="2"/>
      <c r="K1456" s="2"/>
      <c r="L1456" s="2"/>
      <c r="M1456" s="4"/>
    </row>
    <row r="1457" spans="1:13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2"/>
      <c r="J1457" s="2"/>
      <c r="K1457" s="2"/>
      <c r="L1457" s="2"/>
      <c r="M1457" s="4"/>
    </row>
    <row r="1458" spans="1:13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2"/>
      <c r="J1458" s="2"/>
      <c r="K1458" s="2"/>
      <c r="L1458" s="2"/>
      <c r="M1458" s="4"/>
    </row>
    <row r="1459" spans="1:13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2"/>
      <c r="J1459" s="2"/>
      <c r="K1459" s="2"/>
      <c r="L1459" s="2"/>
      <c r="M1459" s="4"/>
    </row>
    <row r="1460" spans="1:13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2"/>
      <c r="J1460" s="2"/>
      <c r="K1460" s="2"/>
      <c r="L1460" s="2"/>
      <c r="M1460" s="4"/>
    </row>
    <row r="1461" spans="1:13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2"/>
      <c r="J1461" s="2"/>
      <c r="K1461" s="2"/>
      <c r="L1461" s="2"/>
      <c r="M1461" s="4"/>
    </row>
    <row r="1462" spans="1:13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2"/>
      <c r="J1462" s="2"/>
      <c r="K1462" s="2"/>
      <c r="L1462" s="2"/>
      <c r="M1462" s="4"/>
    </row>
    <row r="1463" spans="1:13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2"/>
      <c r="J1463" s="2"/>
      <c r="K1463" s="2"/>
      <c r="L1463" s="2"/>
      <c r="M1463" s="4"/>
    </row>
    <row r="1464" spans="1:13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2"/>
      <c r="J1464" s="2"/>
      <c r="K1464" s="2"/>
      <c r="L1464" s="2"/>
      <c r="M1464" s="4"/>
    </row>
    <row r="1465" spans="1:13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2"/>
      <c r="J1465" s="2"/>
      <c r="K1465" s="2"/>
      <c r="L1465" s="2"/>
      <c r="M1465" s="4"/>
    </row>
    <row r="1466" spans="1:13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2"/>
      <c r="J1466" s="2"/>
      <c r="K1466" s="2"/>
      <c r="L1466" s="2"/>
      <c r="M1466" s="4"/>
    </row>
    <row r="1467" spans="1:13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2"/>
      <c r="J1467" s="2"/>
      <c r="K1467" s="2"/>
      <c r="L1467" s="2"/>
      <c r="M1467" s="4"/>
    </row>
    <row r="1468" spans="1:13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2"/>
      <c r="J1468" s="2"/>
      <c r="K1468" s="2"/>
      <c r="L1468" s="2"/>
      <c r="M1468" s="4"/>
    </row>
    <row r="1469" spans="1:13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2"/>
      <c r="J1469" s="2"/>
      <c r="K1469" s="2"/>
      <c r="L1469" s="2"/>
      <c r="M1469" s="4"/>
    </row>
    <row r="1470" spans="1:13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2"/>
      <c r="J1470" s="2"/>
      <c r="K1470" s="2"/>
      <c r="L1470" s="2"/>
      <c r="M1470" s="4"/>
    </row>
    <row r="1471" spans="1:13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2"/>
      <c r="J1471" s="2"/>
      <c r="K1471" s="2"/>
      <c r="L1471" s="2"/>
      <c r="M1471" s="4"/>
    </row>
    <row r="1472" spans="1:13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2"/>
      <c r="J1472" s="2"/>
      <c r="K1472" s="2"/>
      <c r="L1472" s="2"/>
      <c r="M1472" s="4"/>
    </row>
    <row r="1473" spans="1:13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2"/>
      <c r="J1473" s="2"/>
      <c r="K1473" s="2"/>
      <c r="L1473" s="2"/>
      <c r="M1473" s="4"/>
    </row>
    <row r="1474" spans="1:13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2"/>
      <c r="J1474" s="2"/>
      <c r="K1474" s="2"/>
      <c r="L1474" s="2"/>
      <c r="M1474" s="4"/>
    </row>
    <row r="1475" spans="1:13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2"/>
      <c r="J1475" s="2"/>
      <c r="K1475" s="2"/>
      <c r="L1475" s="2"/>
      <c r="M1475" s="4"/>
    </row>
    <row r="1476" spans="1:13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2"/>
      <c r="J1476" s="2"/>
      <c r="K1476" s="2"/>
      <c r="L1476" s="2"/>
      <c r="M1476" s="4"/>
    </row>
    <row r="1477" spans="1:13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2"/>
      <c r="J1477" s="2"/>
      <c r="K1477" s="2"/>
      <c r="L1477" s="2"/>
      <c r="M1477" s="4"/>
    </row>
    <row r="1478" spans="1:13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2"/>
      <c r="J1478" s="2"/>
      <c r="K1478" s="2"/>
      <c r="L1478" s="2"/>
      <c r="M1478" s="4"/>
    </row>
    <row r="1479" spans="1:13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2"/>
      <c r="J1479" s="2"/>
      <c r="K1479" s="2"/>
      <c r="L1479" s="2"/>
      <c r="M1479" s="4"/>
    </row>
    <row r="1480" spans="1:13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2"/>
      <c r="J1480" s="2"/>
      <c r="K1480" s="2"/>
      <c r="L1480" s="2"/>
      <c r="M1480" s="4"/>
    </row>
    <row r="1481" spans="1:13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2"/>
      <c r="J1481" s="2"/>
      <c r="K1481" s="2"/>
      <c r="L1481" s="2"/>
      <c r="M1481" s="4"/>
    </row>
    <row r="1482" spans="1:13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2"/>
      <c r="J1482" s="2"/>
      <c r="K1482" s="2"/>
      <c r="L1482" s="2"/>
      <c r="M1482" s="4"/>
    </row>
    <row r="1483" spans="1:13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2"/>
      <c r="J1483" s="2"/>
      <c r="K1483" s="2"/>
      <c r="L1483" s="2"/>
      <c r="M1483" s="4"/>
    </row>
    <row r="1484" spans="1:13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2"/>
      <c r="J1484" s="2"/>
      <c r="K1484" s="2"/>
      <c r="L1484" s="2"/>
      <c r="M1484" s="4"/>
    </row>
    <row r="1485" spans="1:13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2"/>
      <c r="J1485" s="2"/>
      <c r="K1485" s="2"/>
      <c r="L1485" s="2"/>
      <c r="M1485" s="4"/>
    </row>
    <row r="1486" spans="1:13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2"/>
      <c r="J1486" s="2"/>
      <c r="K1486" s="2"/>
      <c r="L1486" s="2"/>
      <c r="M1486" s="4"/>
    </row>
    <row r="1487" spans="1:13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2"/>
      <c r="J1487" s="2"/>
      <c r="K1487" s="2"/>
      <c r="L1487" s="2"/>
      <c r="M1487" s="4"/>
    </row>
    <row r="1488" spans="1:13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2"/>
      <c r="J1488" s="2"/>
      <c r="K1488" s="2"/>
      <c r="L1488" s="2"/>
      <c r="M1488" s="4"/>
    </row>
    <row r="1489" spans="1:13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2"/>
      <c r="J1489" s="2"/>
      <c r="K1489" s="2"/>
      <c r="L1489" s="2"/>
      <c r="M1489" s="4"/>
    </row>
    <row r="1490" spans="1:13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2"/>
      <c r="J1490" s="2"/>
      <c r="K1490" s="2"/>
      <c r="L1490" s="2"/>
      <c r="M1490" s="4"/>
    </row>
    <row r="1491" spans="1:13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2"/>
      <c r="J1491" s="2"/>
      <c r="K1491" s="2"/>
      <c r="L1491" s="2"/>
      <c r="M1491" s="4"/>
    </row>
    <row r="1492" spans="1:13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2"/>
      <c r="J1492" s="2"/>
      <c r="K1492" s="2"/>
      <c r="L1492" s="2"/>
      <c r="M1492" s="4"/>
    </row>
    <row r="1493" spans="1:13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2"/>
      <c r="J1493" s="2"/>
      <c r="K1493" s="2"/>
      <c r="L1493" s="2"/>
      <c r="M1493" s="4"/>
    </row>
    <row r="1494" spans="1:13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2"/>
      <c r="J1494" s="2"/>
      <c r="K1494" s="2"/>
      <c r="L1494" s="2"/>
      <c r="M1494" s="4"/>
    </row>
    <row r="1495" spans="1:13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2"/>
      <c r="J1495" s="2"/>
      <c r="K1495" s="2"/>
      <c r="L1495" s="2"/>
      <c r="M1495" s="4"/>
    </row>
    <row r="1496" spans="1:13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2"/>
      <c r="J1496" s="2"/>
      <c r="K1496" s="2"/>
      <c r="L1496" s="2"/>
      <c r="M1496" s="4"/>
    </row>
    <row r="1497" spans="1:13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2"/>
      <c r="J1497" s="2"/>
      <c r="K1497" s="2"/>
      <c r="L1497" s="2"/>
      <c r="M1497" s="4"/>
    </row>
    <row r="1498" spans="1:13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2"/>
      <c r="J1498" s="2"/>
      <c r="K1498" s="2"/>
      <c r="L1498" s="2"/>
      <c r="M1498" s="4"/>
    </row>
    <row r="1499" spans="1:13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2"/>
      <c r="J1499" s="2"/>
      <c r="K1499" s="2"/>
      <c r="L1499" s="2"/>
      <c r="M1499" s="4"/>
    </row>
    <row r="1500" spans="1:13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2"/>
      <c r="J1500" s="2"/>
      <c r="K1500" s="2"/>
      <c r="L1500" s="2"/>
      <c r="M1500" s="4"/>
    </row>
    <row r="1501" spans="1:13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2"/>
      <c r="J1501" s="2"/>
      <c r="K1501" s="2"/>
      <c r="L1501" s="2"/>
      <c r="M1501" s="4"/>
    </row>
    <row r="1502" spans="1:13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2"/>
      <c r="J1502" s="2"/>
      <c r="K1502" s="2"/>
      <c r="L1502" s="2"/>
      <c r="M1502" s="4"/>
    </row>
    <row r="1503" spans="1:13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2"/>
      <c r="J1503" s="2"/>
      <c r="K1503" s="2"/>
      <c r="L1503" s="2"/>
      <c r="M1503" s="4"/>
    </row>
    <row r="1504" spans="1:13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2"/>
      <c r="J1504" s="2"/>
      <c r="K1504" s="2"/>
      <c r="L1504" s="2"/>
      <c r="M1504" s="4"/>
    </row>
    <row r="1505" spans="1:13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2"/>
      <c r="J1505" s="2"/>
      <c r="K1505" s="2"/>
      <c r="L1505" s="2"/>
      <c r="M1505" s="4"/>
    </row>
    <row r="1506" spans="1:13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2"/>
      <c r="J1506" s="2"/>
      <c r="K1506" s="2"/>
      <c r="L1506" s="2"/>
      <c r="M1506" s="4"/>
    </row>
    <row r="1507" spans="1:13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2"/>
      <c r="J1507" s="2"/>
      <c r="K1507" s="2"/>
      <c r="L1507" s="2"/>
      <c r="M1507" s="4"/>
    </row>
    <row r="1508" spans="1:13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2"/>
      <c r="J1508" s="2"/>
      <c r="K1508" s="2"/>
      <c r="L1508" s="2"/>
      <c r="M1508" s="4"/>
    </row>
    <row r="1509" spans="1:13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2"/>
      <c r="J1509" s="2"/>
      <c r="K1509" s="2"/>
      <c r="L1509" s="2"/>
      <c r="M1509" s="4"/>
    </row>
    <row r="1510" spans="1:13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2"/>
      <c r="J1510" s="2"/>
      <c r="K1510" s="2"/>
      <c r="L1510" s="2"/>
      <c r="M1510" s="4"/>
    </row>
    <row r="1511" spans="1:13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2"/>
      <c r="J1511" s="2"/>
      <c r="K1511" s="2"/>
      <c r="L1511" s="2"/>
      <c r="M1511" s="4"/>
    </row>
    <row r="1512" spans="1:13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2"/>
      <c r="J1512" s="2"/>
      <c r="K1512" s="2"/>
      <c r="L1512" s="2"/>
      <c r="M1512" s="4"/>
    </row>
    <row r="1513" spans="1:13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2"/>
      <c r="J1513" s="2"/>
      <c r="K1513" s="2"/>
      <c r="L1513" s="2"/>
      <c r="M1513" s="4"/>
    </row>
    <row r="1514" spans="1:13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2"/>
      <c r="J1514" s="2"/>
      <c r="K1514" s="2"/>
      <c r="L1514" s="2"/>
      <c r="M1514" s="4"/>
    </row>
    <row r="1515" spans="1:13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2"/>
      <c r="J1515" s="2"/>
      <c r="K1515" s="2"/>
      <c r="L1515" s="2"/>
      <c r="M1515" s="4"/>
    </row>
    <row r="1516" spans="1:13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2"/>
      <c r="J1516" s="2"/>
      <c r="K1516" s="2"/>
      <c r="L1516" s="2"/>
      <c r="M1516" s="4"/>
    </row>
    <row r="1517" spans="1:13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2"/>
      <c r="J1517" s="2"/>
      <c r="K1517" s="2"/>
      <c r="L1517" s="2"/>
      <c r="M1517" s="4"/>
    </row>
    <row r="1518" spans="1:13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2"/>
      <c r="J1518" s="2"/>
      <c r="K1518" s="2"/>
      <c r="L1518" s="2"/>
      <c r="M1518" s="4"/>
    </row>
    <row r="1519" spans="1:13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2"/>
      <c r="J1519" s="2"/>
      <c r="K1519" s="2"/>
      <c r="L1519" s="2"/>
      <c r="M1519" s="4"/>
    </row>
    <row r="1520" spans="1:13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2"/>
      <c r="J1520" s="2"/>
      <c r="K1520" s="2"/>
      <c r="L1520" s="2"/>
      <c r="M1520" s="4"/>
    </row>
    <row r="1521" spans="1:13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2"/>
      <c r="J1521" s="2"/>
      <c r="K1521" s="2"/>
      <c r="L1521" s="2"/>
      <c r="M1521" s="4"/>
    </row>
    <row r="1522" spans="1:13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2"/>
      <c r="J1522" s="2"/>
      <c r="K1522" s="2"/>
      <c r="L1522" s="2"/>
      <c r="M1522" s="4"/>
    </row>
    <row r="1523" spans="1:13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2"/>
      <c r="J1523" s="2"/>
      <c r="K1523" s="2"/>
      <c r="L1523" s="2"/>
      <c r="M1523" s="4"/>
    </row>
    <row r="1524" spans="1:13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2"/>
      <c r="J1524" s="2"/>
      <c r="K1524" s="2"/>
      <c r="L1524" s="2"/>
      <c r="M1524" s="4"/>
    </row>
    <row r="1525" spans="1:13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2"/>
      <c r="J1525" s="2"/>
      <c r="K1525" s="2"/>
      <c r="L1525" s="2"/>
      <c r="M1525" s="4"/>
    </row>
    <row r="1526" spans="1:13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2"/>
      <c r="J1526" s="2"/>
      <c r="K1526" s="2"/>
      <c r="L1526" s="2"/>
      <c r="M1526" s="4"/>
    </row>
    <row r="1527" spans="1:13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2"/>
      <c r="J1527" s="2"/>
      <c r="K1527" s="2"/>
      <c r="L1527" s="2"/>
      <c r="M1527" s="4"/>
    </row>
    <row r="1528" spans="1:13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2"/>
      <c r="J1528" s="2"/>
      <c r="K1528" s="2"/>
      <c r="L1528" s="2"/>
      <c r="M1528" s="4"/>
    </row>
    <row r="1529" spans="1:13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2"/>
      <c r="J1529" s="2"/>
      <c r="K1529" s="2"/>
      <c r="L1529" s="2"/>
      <c r="M1529" s="4"/>
    </row>
    <row r="1530" spans="1:13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2"/>
      <c r="J1530" s="2"/>
      <c r="K1530" s="2"/>
      <c r="L1530" s="2"/>
      <c r="M1530" s="4"/>
    </row>
    <row r="1531" spans="1:13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2"/>
      <c r="J1531" s="2"/>
      <c r="K1531" s="2"/>
      <c r="L1531" s="2"/>
      <c r="M1531" s="4"/>
    </row>
    <row r="1532" spans="1:13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2"/>
      <c r="J1532" s="2"/>
      <c r="K1532" s="2"/>
      <c r="L1532" s="2"/>
      <c r="M1532" s="4"/>
    </row>
    <row r="1533" spans="1:13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2"/>
      <c r="J1533" s="2"/>
      <c r="K1533" s="2"/>
      <c r="L1533" s="2"/>
      <c r="M1533" s="4"/>
    </row>
    <row r="1534" spans="1:13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2"/>
      <c r="J1534" s="2"/>
      <c r="K1534" s="2"/>
      <c r="L1534" s="2"/>
      <c r="M1534" s="4"/>
    </row>
    <row r="1535" spans="1:13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2"/>
      <c r="J1535" s="2"/>
      <c r="K1535" s="2"/>
      <c r="L1535" s="2"/>
      <c r="M1535" s="4"/>
    </row>
    <row r="1536" spans="1:13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2"/>
      <c r="J1536" s="2"/>
      <c r="K1536" s="2"/>
      <c r="L1536" s="2"/>
      <c r="M1536" s="4"/>
    </row>
    <row r="1537" spans="1:13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2"/>
      <c r="J1537" s="2"/>
      <c r="K1537" s="2"/>
      <c r="L1537" s="2"/>
      <c r="M1537" s="4"/>
    </row>
    <row r="1538" spans="1:13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2"/>
      <c r="J1538" s="2"/>
      <c r="K1538" s="2"/>
      <c r="L1538" s="2"/>
      <c r="M1538" s="4"/>
    </row>
    <row r="1539" spans="1:13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2"/>
      <c r="J1539" s="2"/>
      <c r="K1539" s="2"/>
      <c r="L1539" s="2"/>
      <c r="M1539" s="4"/>
    </row>
    <row r="1540" spans="1:13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2"/>
      <c r="J1540" s="2"/>
      <c r="K1540" s="2"/>
      <c r="L1540" s="2"/>
      <c r="M1540" s="4"/>
    </row>
    <row r="1541" spans="1:13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2"/>
      <c r="J1541" s="2"/>
      <c r="K1541" s="2"/>
      <c r="L1541" s="2"/>
      <c r="M1541" s="4"/>
    </row>
    <row r="1542" spans="1:13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2"/>
      <c r="J1542" s="2"/>
      <c r="K1542" s="2"/>
      <c r="L1542" s="2"/>
      <c r="M1542" s="4"/>
    </row>
    <row r="1543" spans="1:13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2"/>
      <c r="J1543" s="2"/>
      <c r="K1543" s="2"/>
      <c r="L1543" s="2"/>
      <c r="M1543" s="4"/>
    </row>
    <row r="1544" spans="1:13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2"/>
      <c r="J1544" s="2"/>
      <c r="K1544" s="2"/>
      <c r="L1544" s="2"/>
      <c r="M1544" s="4"/>
    </row>
    <row r="1545" spans="1:13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2"/>
      <c r="J1545" s="2"/>
      <c r="K1545" s="2"/>
      <c r="L1545" s="2"/>
      <c r="M1545" s="4"/>
    </row>
    <row r="1546" spans="1:13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2"/>
      <c r="J1546" s="2"/>
      <c r="K1546" s="2"/>
      <c r="L1546" s="2"/>
      <c r="M1546" s="4"/>
    </row>
    <row r="1547" spans="1:13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2"/>
      <c r="J1547" s="2"/>
      <c r="K1547" s="2"/>
      <c r="L1547" s="2"/>
      <c r="M1547" s="4"/>
    </row>
    <row r="1548" spans="1:13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2"/>
      <c r="J1548" s="2"/>
      <c r="K1548" s="2"/>
      <c r="L1548" s="2"/>
      <c r="M1548" s="4"/>
    </row>
    <row r="1549" spans="1:13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2"/>
      <c r="J1549" s="2"/>
      <c r="K1549" s="2"/>
      <c r="L1549" s="2"/>
      <c r="M1549" s="4"/>
    </row>
    <row r="1550" spans="1:13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2"/>
      <c r="J1550" s="2"/>
      <c r="K1550" s="2"/>
      <c r="L1550" s="2"/>
      <c r="M1550" s="4"/>
    </row>
    <row r="1551" spans="1:13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2"/>
      <c r="J1551" s="2"/>
      <c r="K1551" s="2"/>
      <c r="L1551" s="2"/>
      <c r="M1551" s="4"/>
    </row>
    <row r="1552" spans="1:13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2"/>
      <c r="J1552" s="2"/>
      <c r="K1552" s="2"/>
      <c r="L1552" s="2"/>
      <c r="M1552" s="4"/>
    </row>
    <row r="1553" spans="1:13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2"/>
      <c r="J1553" s="2"/>
      <c r="K1553" s="2"/>
      <c r="L1553" s="2"/>
      <c r="M1553" s="4"/>
    </row>
    <row r="1554" spans="1:13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2"/>
      <c r="J1554" s="2"/>
      <c r="K1554" s="2"/>
      <c r="L1554" s="2"/>
      <c r="M1554" s="4"/>
    </row>
    <row r="1555" spans="1:13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2"/>
      <c r="J1555" s="2"/>
      <c r="K1555" s="2"/>
      <c r="L1555" s="2"/>
      <c r="M1555" s="4"/>
    </row>
    <row r="1556" spans="1:13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2"/>
      <c r="J1556" s="2"/>
      <c r="K1556" s="2"/>
      <c r="L1556" s="2"/>
      <c r="M1556" s="4"/>
    </row>
    <row r="1557" spans="1:13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2"/>
      <c r="J1557" s="2"/>
      <c r="K1557" s="2"/>
      <c r="L1557" s="2"/>
      <c r="M1557" s="4"/>
    </row>
    <row r="1558" spans="1:13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2"/>
      <c r="J1558" s="2"/>
      <c r="K1558" s="2"/>
      <c r="L1558" s="2"/>
      <c r="M1558" s="4"/>
    </row>
    <row r="1559" spans="1:13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2"/>
      <c r="J1559" s="2"/>
      <c r="K1559" s="2"/>
      <c r="L1559" s="2"/>
      <c r="M1559" s="4"/>
    </row>
    <row r="1560" spans="1:13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2"/>
      <c r="J1560" s="2"/>
      <c r="K1560" s="2"/>
      <c r="L1560" s="2"/>
      <c r="M1560" s="4"/>
    </row>
    <row r="1561" spans="1:13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2"/>
      <c r="J1561" s="2"/>
      <c r="K1561" s="2"/>
      <c r="L1561" s="2"/>
      <c r="M1561" s="4"/>
    </row>
    <row r="1562" spans="1:13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2"/>
      <c r="J1562" s="2"/>
      <c r="K1562" s="2"/>
      <c r="L1562" s="2"/>
      <c r="M1562" s="4"/>
    </row>
    <row r="1563" spans="1:13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2"/>
      <c r="J1563" s="2"/>
      <c r="K1563" s="2"/>
      <c r="L1563" s="2"/>
      <c r="M1563" s="4"/>
    </row>
    <row r="1564" spans="1:13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2"/>
      <c r="J1564" s="2"/>
      <c r="K1564" s="2"/>
      <c r="L1564" s="2"/>
      <c r="M1564" s="4"/>
    </row>
    <row r="1565" spans="1:13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2"/>
      <c r="J1565" s="2"/>
      <c r="K1565" s="2"/>
      <c r="L1565" s="2"/>
      <c r="M1565" s="4"/>
    </row>
    <row r="1566" spans="1:13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2"/>
      <c r="J1566" s="2"/>
      <c r="K1566" s="2"/>
      <c r="L1566" s="2"/>
      <c r="M1566" s="4"/>
    </row>
    <row r="1567" spans="1:13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2"/>
      <c r="J1567" s="2"/>
      <c r="K1567" s="2"/>
      <c r="L1567" s="2"/>
      <c r="M1567" s="4"/>
    </row>
    <row r="1568" spans="1:13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2"/>
      <c r="J1568" s="2"/>
      <c r="K1568" s="2"/>
      <c r="L1568" s="2"/>
      <c r="M1568" s="4"/>
    </row>
    <row r="1569" spans="1:13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2"/>
      <c r="J1569" s="2"/>
      <c r="K1569" s="2"/>
      <c r="L1569" s="2"/>
      <c r="M1569" s="4"/>
    </row>
    <row r="1570" spans="1:13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2"/>
      <c r="J1570" s="2"/>
      <c r="K1570" s="2"/>
      <c r="L1570" s="2"/>
      <c r="M1570" s="4"/>
    </row>
    <row r="1571" spans="1:13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2"/>
      <c r="J1571" s="2"/>
      <c r="K1571" s="2"/>
      <c r="L1571" s="2"/>
      <c r="M1571" s="4"/>
    </row>
    <row r="1572" spans="1:13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2"/>
      <c r="J1572" s="2"/>
      <c r="K1572" s="2"/>
      <c r="L1572" s="2"/>
      <c r="M1572" s="4"/>
    </row>
    <row r="1573" spans="1:13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2"/>
      <c r="J1573" s="2"/>
      <c r="K1573" s="2"/>
      <c r="L1573" s="2"/>
      <c r="M1573" s="4"/>
    </row>
    <row r="1574" spans="1:13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2"/>
      <c r="J1574" s="2"/>
      <c r="K1574" s="2"/>
      <c r="L1574" s="2"/>
      <c r="M1574" s="4"/>
    </row>
    <row r="1575" spans="1:13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2"/>
      <c r="J1575" s="2"/>
      <c r="K1575" s="2"/>
      <c r="L1575" s="2"/>
      <c r="M1575" s="4"/>
    </row>
    <row r="1576" spans="1:13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2"/>
      <c r="J1576" s="2"/>
      <c r="K1576" s="2"/>
      <c r="L1576" s="2"/>
      <c r="M1576" s="4"/>
    </row>
    <row r="1577" spans="1:13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2"/>
      <c r="J1577" s="2"/>
      <c r="K1577" s="2"/>
      <c r="L1577" s="2"/>
      <c r="M1577" s="4"/>
    </row>
    <row r="1578" spans="1:13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2"/>
      <c r="J1578" s="2"/>
      <c r="K1578" s="2"/>
      <c r="L1578" s="2"/>
      <c r="M1578" s="4"/>
    </row>
    <row r="1579" spans="1:13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2"/>
      <c r="J1579" s="2"/>
      <c r="K1579" s="2"/>
      <c r="L1579" s="2"/>
      <c r="M1579" s="4"/>
    </row>
    <row r="1580" spans="1:13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2"/>
      <c r="J1580" s="2"/>
      <c r="K1580" s="2"/>
      <c r="L1580" s="2"/>
      <c r="M1580" s="4"/>
    </row>
    <row r="1581" spans="1:13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2"/>
      <c r="J1581" s="2"/>
      <c r="K1581" s="2"/>
      <c r="L1581" s="2"/>
      <c r="M1581" s="4"/>
    </row>
    <row r="1582" spans="1:13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2"/>
      <c r="J1582" s="2"/>
      <c r="K1582" s="2"/>
      <c r="L1582" s="2"/>
      <c r="M1582" s="4"/>
    </row>
    <row r="1583" spans="1:13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2"/>
      <c r="J1583" s="2"/>
      <c r="K1583" s="2"/>
      <c r="L1583" s="2"/>
      <c r="M1583" s="4"/>
    </row>
    <row r="1584" spans="1:13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2"/>
      <c r="J1584" s="2"/>
      <c r="K1584" s="2"/>
      <c r="L1584" s="2"/>
      <c r="M1584" s="4"/>
    </row>
    <row r="1585" spans="1:13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2"/>
      <c r="J1585" s="2"/>
      <c r="K1585" s="2"/>
      <c r="L1585" s="2"/>
      <c r="M1585" s="4"/>
    </row>
    <row r="1586" spans="1:13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2"/>
      <c r="J1586" s="2"/>
      <c r="K1586" s="2"/>
      <c r="L1586" s="2"/>
      <c r="M1586" s="4"/>
    </row>
    <row r="1587" spans="1:13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2"/>
      <c r="J1587" s="2"/>
      <c r="K1587" s="2"/>
      <c r="L1587" s="2"/>
      <c r="M1587" s="4"/>
    </row>
    <row r="1588" spans="1:13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2"/>
      <c r="J1588" s="2"/>
      <c r="K1588" s="2"/>
      <c r="L1588" s="2"/>
      <c r="M1588" s="4"/>
    </row>
    <row r="1589" spans="1:13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2"/>
      <c r="J1589" s="2"/>
      <c r="K1589" s="2"/>
      <c r="L1589" s="2"/>
      <c r="M1589" s="4"/>
    </row>
    <row r="1590" spans="1:13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2"/>
      <c r="J1590" s="2"/>
      <c r="K1590" s="2"/>
      <c r="L1590" s="2"/>
      <c r="M1590" s="4"/>
    </row>
    <row r="1591" spans="1:13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2"/>
      <c r="J1591" s="2"/>
      <c r="K1591" s="2"/>
      <c r="L1591" s="2"/>
      <c r="M1591" s="4"/>
    </row>
    <row r="1592" spans="1:13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2"/>
      <c r="J1592" s="2"/>
      <c r="K1592" s="2"/>
      <c r="L1592" s="2"/>
      <c r="M1592" s="4"/>
    </row>
    <row r="1593" spans="1:13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2"/>
      <c r="J1593" s="2"/>
      <c r="K1593" s="2"/>
      <c r="L1593" s="2"/>
      <c r="M1593" s="4"/>
    </row>
    <row r="1594" spans="1:13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2"/>
      <c r="J1594" s="2"/>
      <c r="K1594" s="2"/>
      <c r="L1594" s="2"/>
      <c r="M1594" s="4"/>
    </row>
    <row r="1595" spans="1:13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2"/>
      <c r="J1595" s="2"/>
      <c r="K1595" s="2"/>
      <c r="L1595" s="2"/>
      <c r="M1595" s="4"/>
    </row>
    <row r="1596" spans="1:13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2"/>
      <c r="J1596" s="2"/>
      <c r="K1596" s="2"/>
      <c r="L1596" s="2"/>
      <c r="M1596" s="4"/>
    </row>
    <row r="1597" spans="1:13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2"/>
      <c r="J1597" s="2"/>
      <c r="K1597" s="2"/>
      <c r="L1597" s="2"/>
      <c r="M1597" s="4"/>
    </row>
    <row r="1598" spans="1:13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2"/>
      <c r="J1598" s="2"/>
      <c r="K1598" s="2"/>
      <c r="L1598" s="2"/>
      <c r="M1598" s="4"/>
    </row>
    <row r="1599" spans="1:13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2"/>
      <c r="J1599" s="2"/>
      <c r="K1599" s="2"/>
      <c r="L1599" s="2"/>
      <c r="M1599" s="4"/>
    </row>
    <row r="1600" spans="1:13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2"/>
      <c r="J1600" s="2"/>
      <c r="K1600" s="2"/>
      <c r="L1600" s="2"/>
      <c r="M1600" s="4"/>
    </row>
    <row r="1601" spans="1:13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2"/>
      <c r="J1601" s="2"/>
      <c r="K1601" s="2"/>
      <c r="L1601" s="2"/>
      <c r="M1601" s="4"/>
    </row>
    <row r="1602" spans="1:13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2"/>
      <c r="J1602" s="2"/>
      <c r="K1602" s="2"/>
      <c r="L1602" s="2"/>
      <c r="M1602" s="4"/>
    </row>
    <row r="1603" spans="1:13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2"/>
      <c r="J1603" s="2"/>
      <c r="K1603" s="2"/>
      <c r="L1603" s="2"/>
      <c r="M1603" s="4"/>
    </row>
    <row r="1604" spans="1:13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2"/>
      <c r="J1604" s="2"/>
      <c r="K1604" s="2"/>
      <c r="L1604" s="2"/>
      <c r="M1604" s="4"/>
    </row>
    <row r="1605" spans="1:13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2"/>
      <c r="J1605" s="2"/>
      <c r="K1605" s="2"/>
      <c r="L1605" s="2"/>
      <c r="M1605" s="4"/>
    </row>
    <row r="1606" spans="1:13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2"/>
      <c r="J1606" s="2"/>
      <c r="K1606" s="2"/>
      <c r="L1606" s="2"/>
      <c r="M1606" s="4"/>
    </row>
    <row r="1607" spans="1:13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2"/>
      <c r="J1607" s="2"/>
      <c r="K1607" s="2"/>
      <c r="L1607" s="2"/>
      <c r="M1607" s="4"/>
    </row>
    <row r="1608" spans="1:13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2"/>
      <c r="J1608" s="2"/>
      <c r="K1608" s="2"/>
      <c r="L1608" s="2"/>
      <c r="M1608" s="4"/>
    </row>
    <row r="1609" spans="1:13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2"/>
      <c r="J1609" s="2"/>
      <c r="K1609" s="2"/>
      <c r="L1609" s="2"/>
      <c r="M1609" s="4"/>
    </row>
    <row r="1610" spans="1:13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2"/>
      <c r="J1610" s="2"/>
      <c r="K1610" s="2"/>
      <c r="L1610" s="2"/>
      <c r="M1610" s="4"/>
    </row>
    <row r="1611" spans="1:13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2"/>
      <c r="J1611" s="2"/>
      <c r="K1611" s="2"/>
      <c r="L1611" s="2"/>
      <c r="M1611" s="4"/>
    </row>
    <row r="1612" spans="1:13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2"/>
      <c r="J1612" s="2"/>
      <c r="K1612" s="2"/>
      <c r="L1612" s="2"/>
      <c r="M1612" s="4"/>
    </row>
    <row r="1613" spans="1:13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2"/>
      <c r="J1613" s="2"/>
      <c r="K1613" s="2"/>
      <c r="L1613" s="2"/>
      <c r="M1613" s="4"/>
    </row>
    <row r="1614" spans="1:13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2"/>
      <c r="J1614" s="2"/>
      <c r="K1614" s="2"/>
      <c r="L1614" s="2"/>
      <c r="M1614" s="4"/>
    </row>
    <row r="1615" spans="1:13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2"/>
      <c r="J1615" s="2"/>
      <c r="K1615" s="2"/>
      <c r="L1615" s="2"/>
      <c r="M1615" s="4"/>
    </row>
    <row r="1616" spans="1:13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2"/>
      <c r="J1616" s="2"/>
      <c r="K1616" s="2"/>
      <c r="L1616" s="2"/>
      <c r="M1616" s="4"/>
    </row>
    <row r="1617" spans="1:13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2"/>
      <c r="J1617" s="2"/>
      <c r="K1617" s="2"/>
      <c r="L1617" s="2"/>
      <c r="M1617" s="4"/>
    </row>
    <row r="1618" spans="1:13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2"/>
      <c r="J1618" s="2"/>
      <c r="K1618" s="2"/>
      <c r="L1618" s="2"/>
      <c r="M1618" s="4"/>
    </row>
    <row r="1619" spans="1:13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2"/>
      <c r="J1619" s="2"/>
      <c r="K1619" s="2"/>
      <c r="L1619" s="2"/>
      <c r="M1619" s="4"/>
    </row>
    <row r="1620" spans="1:13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2"/>
      <c r="J1620" s="2"/>
      <c r="K1620" s="2"/>
      <c r="L1620" s="2"/>
      <c r="M1620" s="4"/>
    </row>
    <row r="1621" spans="1:13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2"/>
      <c r="J1621" s="2"/>
      <c r="K1621" s="2"/>
      <c r="L1621" s="2"/>
      <c r="M1621" s="4"/>
    </row>
    <row r="1622" spans="1:13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2"/>
      <c r="J1622" s="2"/>
      <c r="K1622" s="2"/>
      <c r="L1622" s="2"/>
      <c r="M1622" s="4"/>
    </row>
    <row r="1623" spans="1:13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2"/>
      <c r="J1623" s="2"/>
      <c r="K1623" s="2"/>
      <c r="L1623" s="2"/>
      <c r="M1623" s="4"/>
    </row>
    <row r="1624" spans="1:13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2"/>
      <c r="J1624" s="2"/>
      <c r="K1624" s="2"/>
      <c r="L1624" s="2"/>
      <c r="M1624" s="4"/>
    </row>
    <row r="1625" spans="1:13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2"/>
      <c r="J1625" s="2"/>
      <c r="K1625" s="2"/>
      <c r="L1625" s="2"/>
      <c r="M1625" s="4"/>
    </row>
    <row r="1626" spans="1:13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2"/>
      <c r="J1626" s="2"/>
      <c r="K1626" s="2"/>
      <c r="L1626" s="2"/>
      <c r="M1626" s="4"/>
    </row>
    <row r="1627" spans="1:13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2"/>
      <c r="J1627" s="2"/>
      <c r="K1627" s="2"/>
      <c r="L1627" s="2"/>
      <c r="M1627" s="4"/>
    </row>
    <row r="1628" spans="1:13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2"/>
      <c r="J1628" s="2"/>
      <c r="K1628" s="2"/>
      <c r="L1628" s="2"/>
      <c r="M1628" s="4"/>
    </row>
    <row r="1629" spans="1:13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2"/>
      <c r="J1629" s="2"/>
      <c r="K1629" s="2"/>
      <c r="L1629" s="2"/>
      <c r="M1629" s="4"/>
    </row>
    <row r="1630" spans="1:13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2"/>
      <c r="J1630" s="2"/>
      <c r="K1630" s="2"/>
      <c r="L1630" s="2"/>
      <c r="M1630" s="4"/>
    </row>
    <row r="1631" spans="1:13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2"/>
      <c r="J1631" s="2"/>
      <c r="K1631" s="2"/>
      <c r="L1631" s="2"/>
      <c r="M1631" s="4"/>
    </row>
    <row r="1632" spans="1:13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2"/>
      <c r="J1632" s="2"/>
      <c r="K1632" s="2"/>
      <c r="L1632" s="2"/>
      <c r="M1632" s="4"/>
    </row>
    <row r="1633" spans="1:13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2"/>
      <c r="J1633" s="2"/>
      <c r="K1633" s="2"/>
      <c r="L1633" s="2"/>
      <c r="M1633" s="4"/>
    </row>
    <row r="1634" spans="1:13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2"/>
      <c r="J1634" s="2"/>
      <c r="K1634" s="2"/>
      <c r="L1634" s="2"/>
      <c r="M1634" s="4"/>
    </row>
    <row r="1635" spans="1:13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2"/>
      <c r="J1635" s="2"/>
      <c r="K1635" s="2"/>
      <c r="L1635" s="2"/>
      <c r="M1635" s="4"/>
    </row>
    <row r="1636" spans="1:13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2"/>
      <c r="J1636" s="2"/>
      <c r="K1636" s="2"/>
      <c r="L1636" s="2"/>
      <c r="M1636" s="4"/>
    </row>
    <row r="1637" spans="1:13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2"/>
      <c r="J1637" s="2"/>
      <c r="K1637" s="2"/>
      <c r="L1637" s="2"/>
      <c r="M1637" s="4"/>
    </row>
    <row r="1638" spans="1:13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2"/>
      <c r="J1638" s="2"/>
      <c r="K1638" s="2"/>
      <c r="L1638" s="2"/>
      <c r="M1638" s="4"/>
    </row>
    <row r="1639" spans="1:13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2"/>
      <c r="J1639" s="2"/>
      <c r="K1639" s="2"/>
      <c r="L1639" s="2"/>
      <c r="M1639" s="4"/>
    </row>
    <row r="1640" spans="1:13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2"/>
      <c r="J1640" s="2"/>
      <c r="K1640" s="2"/>
      <c r="L1640" s="2"/>
      <c r="M1640" s="4"/>
    </row>
    <row r="1641" spans="1:13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2"/>
      <c r="J1641" s="2"/>
      <c r="K1641" s="2"/>
      <c r="L1641" s="2"/>
      <c r="M1641" s="4"/>
    </row>
    <row r="1642" spans="1:13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2"/>
      <c r="J1642" s="2"/>
      <c r="K1642" s="2"/>
      <c r="L1642" s="2"/>
      <c r="M1642" s="4"/>
    </row>
    <row r="1643" spans="1:13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2"/>
      <c r="J1643" s="2"/>
      <c r="K1643" s="2"/>
      <c r="L1643" s="2"/>
      <c r="M1643" s="4"/>
    </row>
    <row r="1644" spans="1:13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2"/>
      <c r="J1644" s="2"/>
      <c r="K1644" s="2"/>
      <c r="L1644" s="2"/>
      <c r="M1644" s="4"/>
    </row>
    <row r="1645" spans="1:13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2"/>
      <c r="J1645" s="2"/>
      <c r="K1645" s="2"/>
      <c r="L1645" s="2"/>
      <c r="M1645" s="4"/>
    </row>
    <row r="1646" spans="1:13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2"/>
      <c r="J1646" s="2"/>
      <c r="K1646" s="2"/>
      <c r="L1646" s="2"/>
      <c r="M1646" s="4"/>
    </row>
    <row r="1647" spans="1:13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2"/>
      <c r="J1647" s="2"/>
      <c r="K1647" s="2"/>
      <c r="L1647" s="2"/>
      <c r="M1647" s="4"/>
    </row>
    <row r="1648" spans="1:13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2"/>
      <c r="J1648" s="2"/>
      <c r="K1648" s="2"/>
      <c r="L1648" s="2"/>
      <c r="M1648" s="4"/>
    </row>
    <row r="1649" spans="1:13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2"/>
      <c r="J1649" s="2"/>
      <c r="K1649" s="2"/>
      <c r="L1649" s="2"/>
      <c r="M1649" s="4"/>
    </row>
    <row r="1650" spans="1:13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2"/>
      <c r="J1650" s="2"/>
      <c r="K1650" s="2"/>
      <c r="L1650" s="2"/>
      <c r="M1650" s="4"/>
    </row>
    <row r="1651" spans="1:13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2"/>
      <c r="J1651" s="2"/>
      <c r="K1651" s="2"/>
      <c r="L1651" s="2"/>
      <c r="M1651" s="4"/>
    </row>
    <row r="1652" spans="1:13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2"/>
      <c r="J1652" s="2"/>
      <c r="K1652" s="2"/>
      <c r="L1652" s="2"/>
      <c r="M1652" s="4"/>
    </row>
    <row r="1653" spans="1:13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2"/>
      <c r="J1653" s="2"/>
      <c r="K1653" s="2"/>
      <c r="L1653" s="2"/>
      <c r="M1653" s="4"/>
    </row>
    <row r="1654" spans="1:13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2"/>
      <c r="J1654" s="2"/>
      <c r="K1654" s="2"/>
      <c r="L1654" s="2"/>
      <c r="M1654" s="4"/>
    </row>
    <row r="1655" spans="1:13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2"/>
      <c r="J1655" s="2"/>
      <c r="K1655" s="2"/>
      <c r="L1655" s="2"/>
      <c r="M1655" s="4"/>
    </row>
    <row r="1656" spans="1:13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2"/>
      <c r="J1656" s="2"/>
      <c r="K1656" s="2"/>
      <c r="L1656" s="2"/>
      <c r="M1656" s="4"/>
    </row>
    <row r="1657" spans="1:13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2"/>
      <c r="J1657" s="2"/>
      <c r="K1657" s="2"/>
      <c r="L1657" s="2"/>
      <c r="M1657" s="4"/>
    </row>
    <row r="1658" spans="1:13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2"/>
      <c r="J1658" s="2"/>
      <c r="K1658" s="2"/>
      <c r="L1658" s="2"/>
      <c r="M1658" s="4"/>
    </row>
    <row r="1659" spans="1:13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2"/>
      <c r="J1659" s="2"/>
      <c r="K1659" s="2"/>
      <c r="L1659" s="2"/>
      <c r="M1659" s="4"/>
    </row>
    <row r="1660" spans="1:13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2"/>
      <c r="J1660" s="2"/>
      <c r="K1660" s="2"/>
      <c r="L1660" s="2"/>
      <c r="M1660" s="4"/>
    </row>
    <row r="1661" spans="1:13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2"/>
      <c r="J1661" s="2"/>
      <c r="K1661" s="2"/>
      <c r="L1661" s="2"/>
      <c r="M1661" s="4"/>
    </row>
    <row r="1662" spans="1:13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2"/>
      <c r="J1662" s="2"/>
      <c r="K1662" s="2"/>
      <c r="L1662" s="2"/>
      <c r="M1662" s="4"/>
    </row>
    <row r="1663" spans="1:13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2"/>
      <c r="J1663" s="2"/>
      <c r="K1663" s="2"/>
      <c r="L1663" s="2"/>
      <c r="M1663" s="4"/>
    </row>
    <row r="1664" spans="1:13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2"/>
      <c r="J1664" s="2"/>
      <c r="K1664" s="2"/>
      <c r="L1664" s="2"/>
      <c r="M1664" s="4"/>
    </row>
    <row r="1665" spans="1:13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2"/>
      <c r="J1665" s="2"/>
      <c r="K1665" s="2"/>
      <c r="L1665" s="2"/>
      <c r="M1665" s="4"/>
    </row>
    <row r="1666" spans="1:13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2"/>
      <c r="J1666" s="2"/>
      <c r="K1666" s="2"/>
      <c r="L1666" s="2"/>
      <c r="M1666" s="4"/>
    </row>
    <row r="1667" spans="1:13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2"/>
      <c r="J1667" s="2"/>
      <c r="K1667" s="2"/>
      <c r="L1667" s="2"/>
      <c r="M1667" s="4"/>
    </row>
    <row r="1668" spans="1:13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2"/>
      <c r="J1668" s="2"/>
      <c r="K1668" s="2"/>
      <c r="L1668" s="2"/>
      <c r="M1668" s="4"/>
    </row>
    <row r="1669" spans="1:13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2"/>
      <c r="J1669" s="2"/>
      <c r="K1669" s="2"/>
      <c r="L1669" s="2"/>
      <c r="M1669" s="4"/>
    </row>
    <row r="1670" spans="1:13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2"/>
      <c r="J1670" s="2"/>
      <c r="K1670" s="2"/>
      <c r="L1670" s="2"/>
      <c r="M1670" s="4"/>
    </row>
    <row r="1671" spans="1:13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2"/>
      <c r="J1671" s="2"/>
      <c r="K1671" s="2"/>
      <c r="L1671" s="2"/>
      <c r="M1671" s="4"/>
    </row>
    <row r="1672" spans="1:13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2"/>
      <c r="J1672" s="2"/>
      <c r="K1672" s="2"/>
      <c r="L1672" s="2"/>
      <c r="M1672" s="4"/>
    </row>
    <row r="1673" spans="1:13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2"/>
      <c r="J1673" s="2"/>
      <c r="K1673" s="2"/>
      <c r="L1673" s="2"/>
      <c r="M1673" s="4"/>
    </row>
    <row r="1674" spans="1:13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2"/>
      <c r="J1674" s="2"/>
      <c r="K1674" s="2"/>
      <c r="L1674" s="2"/>
      <c r="M1674" s="4"/>
    </row>
    <row r="1675" spans="1:13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2"/>
      <c r="J1675" s="2"/>
      <c r="K1675" s="2"/>
      <c r="L1675" s="2"/>
      <c r="M1675" s="4"/>
    </row>
    <row r="1676" spans="1:13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2"/>
      <c r="J1676" s="2"/>
      <c r="K1676" s="2"/>
      <c r="L1676" s="2"/>
      <c r="M1676" s="4"/>
    </row>
    <row r="1677" spans="1:13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2"/>
      <c r="J1677" s="2"/>
      <c r="K1677" s="2"/>
      <c r="L1677" s="2"/>
      <c r="M1677" s="4"/>
    </row>
    <row r="1678" spans="1:13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2"/>
      <c r="J1678" s="2"/>
      <c r="K1678" s="2"/>
      <c r="L1678" s="2"/>
      <c r="M1678" s="4"/>
    </row>
    <row r="1679" spans="1:13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2"/>
      <c r="J1679" s="2"/>
      <c r="K1679" s="2"/>
      <c r="L1679" s="2"/>
      <c r="M1679" s="4"/>
    </row>
    <row r="1680" spans="1:13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2"/>
      <c r="J1680" s="2"/>
      <c r="K1680" s="2"/>
      <c r="L1680" s="2"/>
      <c r="M1680" s="4"/>
    </row>
    <row r="1681" spans="1:13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2"/>
      <c r="J1681" s="2"/>
      <c r="K1681" s="2"/>
      <c r="L1681" s="2"/>
      <c r="M1681" s="4"/>
    </row>
    <row r="1682" spans="1:13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2"/>
      <c r="J1682" s="2"/>
      <c r="K1682" s="2"/>
      <c r="L1682" s="2"/>
      <c r="M1682" s="4"/>
    </row>
    <row r="1683" spans="1:13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2"/>
      <c r="J1683" s="2"/>
      <c r="K1683" s="2"/>
      <c r="L1683" s="2"/>
      <c r="M1683" s="4"/>
    </row>
    <row r="1684" spans="1:13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2"/>
      <c r="J1684" s="2"/>
      <c r="K1684" s="2"/>
      <c r="L1684" s="2"/>
      <c r="M1684" s="4"/>
    </row>
    <row r="1685" spans="1:13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2"/>
      <c r="J1685" s="2"/>
      <c r="K1685" s="2"/>
      <c r="L1685" s="2"/>
      <c r="M1685" s="4"/>
    </row>
    <row r="1686" spans="1:13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2"/>
      <c r="J1686" s="2"/>
      <c r="K1686" s="2"/>
      <c r="L1686" s="2"/>
      <c r="M1686" s="4"/>
    </row>
    <row r="1687" spans="1:13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2"/>
      <c r="J1687" s="2"/>
      <c r="K1687" s="2"/>
      <c r="L1687" s="2"/>
      <c r="M1687" s="4"/>
    </row>
    <row r="1688" spans="1:13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2"/>
      <c r="J1688" s="2"/>
      <c r="K1688" s="2"/>
      <c r="L1688" s="2"/>
      <c r="M1688" s="4"/>
    </row>
    <row r="1689" spans="1:13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2"/>
      <c r="J1689" s="2"/>
      <c r="K1689" s="2"/>
      <c r="L1689" s="2"/>
      <c r="M1689" s="4"/>
    </row>
    <row r="1690" spans="1:13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2"/>
      <c r="J1690" s="2"/>
      <c r="K1690" s="2"/>
      <c r="L1690" s="2"/>
      <c r="M1690" s="4"/>
    </row>
    <row r="1691" spans="1:13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2"/>
      <c r="J1691" s="2"/>
      <c r="K1691" s="2"/>
      <c r="L1691" s="2"/>
      <c r="M1691" s="4"/>
    </row>
    <row r="1692" spans="1:13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2"/>
      <c r="J1692" s="2"/>
      <c r="K1692" s="2"/>
      <c r="L1692" s="2"/>
      <c r="M1692" s="4"/>
    </row>
    <row r="1693" spans="1:13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2"/>
      <c r="J1693" s="2"/>
      <c r="K1693" s="2"/>
      <c r="L1693" s="2"/>
      <c r="M1693" s="4"/>
    </row>
    <row r="1694" spans="1:13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2"/>
      <c r="J1694" s="2"/>
      <c r="K1694" s="2"/>
      <c r="L1694" s="2"/>
      <c r="M1694" s="4"/>
    </row>
    <row r="1695" spans="1:13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2"/>
      <c r="J1695" s="2"/>
      <c r="K1695" s="2"/>
      <c r="L1695" s="2"/>
      <c r="M1695" s="4"/>
    </row>
    <row r="1696" spans="1:13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2"/>
      <c r="J1696" s="2"/>
      <c r="K1696" s="2"/>
      <c r="L1696" s="2"/>
      <c r="M1696" s="4"/>
    </row>
    <row r="1697" spans="1:13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2"/>
      <c r="J1697" s="2"/>
      <c r="K1697" s="2"/>
      <c r="L1697" s="2"/>
      <c r="M1697" s="4"/>
    </row>
    <row r="1698" spans="1:13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2"/>
      <c r="J1698" s="2"/>
      <c r="K1698" s="2"/>
      <c r="L1698" s="2"/>
      <c r="M1698" s="4"/>
    </row>
    <row r="1699" spans="1:13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2"/>
      <c r="J1699" s="2"/>
      <c r="K1699" s="2"/>
      <c r="L1699" s="2"/>
      <c r="M1699" s="4"/>
    </row>
    <row r="1700" spans="1:13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2"/>
      <c r="J1700" s="2"/>
      <c r="K1700" s="2"/>
      <c r="L1700" s="2"/>
      <c r="M1700" s="4"/>
    </row>
    <row r="1701" spans="1:13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2"/>
      <c r="J1701" s="2"/>
      <c r="K1701" s="2"/>
      <c r="L1701" s="2"/>
      <c r="M1701" s="4"/>
    </row>
    <row r="1702" spans="1:13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2"/>
      <c r="J1702" s="2"/>
      <c r="K1702" s="2"/>
      <c r="L1702" s="2"/>
      <c r="M1702" s="4"/>
    </row>
    <row r="1703" spans="1:13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2"/>
      <c r="J1703" s="2"/>
      <c r="K1703" s="2"/>
      <c r="L1703" s="2"/>
      <c r="M1703" s="4"/>
    </row>
    <row r="1704" spans="1:13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2"/>
      <c r="J1704" s="2"/>
      <c r="K1704" s="2"/>
      <c r="L1704" s="2"/>
      <c r="M1704" s="4"/>
    </row>
    <row r="1705" spans="1:13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2"/>
      <c r="J1705" s="2"/>
      <c r="K1705" s="2"/>
      <c r="L1705" s="2"/>
      <c r="M1705" s="4"/>
    </row>
    <row r="1706" spans="1:13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2"/>
      <c r="J1706" s="2"/>
      <c r="K1706" s="2"/>
      <c r="L1706" s="2"/>
      <c r="M1706" s="4"/>
    </row>
    <row r="1707" spans="1:13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2"/>
      <c r="J1707" s="2"/>
      <c r="K1707" s="2"/>
      <c r="L1707" s="2"/>
      <c r="M1707" s="4"/>
    </row>
    <row r="1708" spans="1:13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2"/>
      <c r="J1708" s="2"/>
      <c r="K1708" s="2"/>
      <c r="L1708" s="2"/>
      <c r="M1708" s="4"/>
    </row>
    <row r="1709" spans="1:13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2"/>
      <c r="J1709" s="2"/>
      <c r="K1709" s="2"/>
      <c r="L1709" s="2"/>
      <c r="M1709" s="4"/>
    </row>
    <row r="1710" spans="1:13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2"/>
      <c r="J1710" s="2"/>
      <c r="K1710" s="2"/>
      <c r="L1710" s="2"/>
      <c r="M1710" s="4"/>
    </row>
    <row r="1711" spans="1:13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2"/>
      <c r="J1711" s="2"/>
      <c r="K1711" s="2"/>
      <c r="L1711" s="2"/>
      <c r="M1711" s="4"/>
    </row>
    <row r="1712" spans="1:13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2"/>
      <c r="J1712" s="2"/>
      <c r="K1712" s="2"/>
      <c r="L1712" s="2"/>
      <c r="M1712" s="4"/>
    </row>
    <row r="1713" spans="1:13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2"/>
      <c r="J1713" s="2"/>
      <c r="K1713" s="2"/>
      <c r="L1713" s="2"/>
      <c r="M1713" s="4"/>
    </row>
    <row r="1714" spans="1:13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2"/>
      <c r="J1714" s="2"/>
      <c r="K1714" s="2"/>
      <c r="L1714" s="2"/>
      <c r="M1714" s="4"/>
    </row>
    <row r="1715" spans="1:13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2"/>
      <c r="J1715" s="2"/>
      <c r="K1715" s="2"/>
      <c r="L1715" s="2"/>
      <c r="M1715" s="4"/>
    </row>
    <row r="1716" spans="1:13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2"/>
      <c r="J1716" s="2"/>
      <c r="K1716" s="2"/>
      <c r="L1716" s="2"/>
      <c r="M1716" s="4"/>
    </row>
    <row r="1717" spans="1:13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2"/>
      <c r="J1717" s="2"/>
      <c r="K1717" s="2"/>
      <c r="L1717" s="2"/>
      <c r="M1717" s="4"/>
    </row>
    <row r="1718" spans="1:13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2"/>
      <c r="J1718" s="2"/>
      <c r="K1718" s="2"/>
      <c r="L1718" s="2"/>
      <c r="M1718" s="4"/>
    </row>
    <row r="1719" spans="1:13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2"/>
      <c r="J1719" s="2"/>
      <c r="K1719" s="2"/>
      <c r="L1719" s="2"/>
      <c r="M1719" s="4"/>
    </row>
    <row r="1720" spans="1:13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2"/>
      <c r="J1720" s="2"/>
      <c r="K1720" s="2"/>
      <c r="L1720" s="2"/>
      <c r="M1720" s="4"/>
    </row>
    <row r="1721" spans="1:13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2"/>
      <c r="J1721" s="2"/>
      <c r="K1721" s="2"/>
      <c r="L1721" s="2"/>
      <c r="M1721" s="4"/>
    </row>
    <row r="1722" spans="1:13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2"/>
      <c r="J1722" s="2"/>
      <c r="K1722" s="2"/>
      <c r="L1722" s="2"/>
      <c r="M1722" s="4"/>
    </row>
    <row r="1723" spans="1:13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2"/>
      <c r="J1723" s="2"/>
      <c r="K1723" s="2"/>
      <c r="L1723" s="2"/>
      <c r="M1723" s="4"/>
    </row>
    <row r="1724" spans="1:13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2"/>
      <c r="J1724" s="2"/>
      <c r="K1724" s="2"/>
      <c r="L1724" s="2"/>
      <c r="M1724" s="4"/>
    </row>
    <row r="1725" spans="1:13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2"/>
      <c r="J1725" s="2"/>
      <c r="K1725" s="2"/>
      <c r="L1725" s="2"/>
      <c r="M1725" s="4"/>
    </row>
    <row r="1726" spans="1:13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2"/>
      <c r="J1726" s="2"/>
      <c r="K1726" s="2"/>
      <c r="L1726" s="2"/>
      <c r="M1726" s="4"/>
    </row>
    <row r="1727" spans="1:13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2"/>
      <c r="J1727" s="2"/>
      <c r="K1727" s="2"/>
      <c r="L1727" s="2"/>
      <c r="M1727" s="4"/>
    </row>
    <row r="1728" spans="1:13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2"/>
      <c r="J1728" s="2"/>
      <c r="K1728" s="2"/>
      <c r="L1728" s="2"/>
      <c r="M1728" s="4"/>
    </row>
    <row r="1729" spans="1:13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2"/>
      <c r="J1729" s="2"/>
      <c r="K1729" s="2"/>
      <c r="L1729" s="2"/>
      <c r="M1729" s="4"/>
    </row>
    <row r="1730" spans="1:13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2"/>
      <c r="J1730" s="2"/>
      <c r="K1730" s="2"/>
      <c r="L1730" s="2"/>
      <c r="M1730" s="4"/>
    </row>
    <row r="1731" spans="1:13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2"/>
      <c r="J1731" s="2"/>
      <c r="K1731" s="2"/>
      <c r="L1731" s="2"/>
      <c r="M1731" s="4"/>
    </row>
    <row r="1732" spans="1:13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2"/>
      <c r="J1732" s="2"/>
      <c r="K1732" s="2"/>
      <c r="L1732" s="2"/>
      <c r="M1732" s="4"/>
    </row>
    <row r="1733" spans="1:13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2"/>
      <c r="J1733" s="2"/>
      <c r="K1733" s="2"/>
      <c r="L1733" s="2"/>
      <c r="M1733" s="4"/>
    </row>
    <row r="1734" spans="1:13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2"/>
      <c r="J1734" s="2"/>
      <c r="K1734" s="2"/>
      <c r="L1734" s="2"/>
      <c r="M1734" s="4"/>
    </row>
    <row r="1735" spans="1:13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2"/>
      <c r="J1735" s="2"/>
      <c r="K1735" s="2"/>
      <c r="L1735" s="2"/>
      <c r="M1735" s="4"/>
    </row>
    <row r="1736" spans="1:13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2"/>
      <c r="J1736" s="2"/>
      <c r="K1736" s="2"/>
      <c r="L1736" s="2"/>
      <c r="M1736" s="4"/>
    </row>
    <row r="1737" spans="1:13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2"/>
      <c r="J1737" s="2"/>
      <c r="K1737" s="2"/>
      <c r="L1737" s="2"/>
      <c r="M1737" s="4"/>
    </row>
    <row r="1738" spans="1:13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2"/>
      <c r="J1738" s="2"/>
      <c r="K1738" s="2"/>
      <c r="L1738" s="2"/>
      <c r="M1738" s="4"/>
    </row>
    <row r="1739" spans="1:13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2"/>
      <c r="J1739" s="2"/>
      <c r="K1739" s="2"/>
      <c r="L1739" s="2"/>
      <c r="M1739" s="4"/>
    </row>
    <row r="1740" spans="1:13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2"/>
      <c r="J1740" s="2"/>
      <c r="K1740" s="2"/>
      <c r="L1740" s="2"/>
      <c r="M1740" s="4"/>
    </row>
    <row r="1741" spans="1:13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2"/>
      <c r="J1741" s="2"/>
      <c r="K1741" s="2"/>
      <c r="L1741" s="2"/>
      <c r="M1741" s="4"/>
    </row>
    <row r="1742" spans="1:13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2"/>
      <c r="J1742" s="2"/>
      <c r="K1742" s="2"/>
      <c r="L1742" s="2"/>
      <c r="M1742" s="4"/>
    </row>
    <row r="1743" spans="1:13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2"/>
      <c r="J1743" s="2"/>
      <c r="K1743" s="2"/>
      <c r="L1743" s="2"/>
      <c r="M1743" s="4"/>
    </row>
    <row r="1744" spans="1:13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2"/>
      <c r="J1744" s="2"/>
      <c r="K1744" s="2"/>
      <c r="L1744" s="2"/>
      <c r="M1744" s="4"/>
    </row>
    <row r="1745" spans="1:13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2"/>
      <c r="J1745" s="2"/>
      <c r="K1745" s="2"/>
      <c r="L1745" s="2"/>
      <c r="M1745" s="4"/>
    </row>
    <row r="1746" spans="1:13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2"/>
      <c r="J1746" s="2"/>
      <c r="K1746" s="2"/>
      <c r="L1746" s="2"/>
      <c r="M1746" s="4"/>
    </row>
    <row r="1747" spans="1:13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2"/>
      <c r="J1747" s="2"/>
      <c r="K1747" s="2"/>
      <c r="L1747" s="2"/>
      <c r="M1747" s="4"/>
    </row>
    <row r="1748" spans="1:13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2"/>
      <c r="J1748" s="2"/>
      <c r="K1748" s="2"/>
      <c r="L1748" s="2"/>
      <c r="M1748" s="4"/>
    </row>
    <row r="1749" spans="1:13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2"/>
      <c r="J1749" s="2"/>
      <c r="K1749" s="2"/>
      <c r="L1749" s="2"/>
      <c r="M1749" s="4"/>
    </row>
    <row r="1750" spans="1:13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2"/>
      <c r="J1750" s="2"/>
      <c r="K1750" s="2"/>
      <c r="L1750" s="2"/>
      <c r="M1750" s="4"/>
    </row>
    <row r="1751" spans="1:13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2"/>
      <c r="J1751" s="2"/>
      <c r="K1751" s="2"/>
      <c r="L1751" s="2"/>
      <c r="M1751" s="4"/>
    </row>
    <row r="1752" spans="1:13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2"/>
      <c r="J1752" s="2"/>
      <c r="K1752" s="2"/>
      <c r="L1752" s="2"/>
      <c r="M1752" s="4"/>
    </row>
    <row r="1753" spans="1:13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2"/>
      <c r="J1753" s="2"/>
      <c r="K1753" s="2"/>
      <c r="L1753" s="2"/>
      <c r="M1753" s="4"/>
    </row>
    <row r="1754" spans="1:13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2"/>
      <c r="J1754" s="2"/>
      <c r="K1754" s="2"/>
      <c r="L1754" s="2"/>
      <c r="M1754" s="4"/>
    </row>
    <row r="1755" spans="1:13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2"/>
      <c r="J1755" s="2"/>
      <c r="K1755" s="2"/>
      <c r="L1755" s="2"/>
      <c r="M1755" s="4"/>
    </row>
    <row r="1756" spans="1:13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2"/>
      <c r="J1756" s="2"/>
      <c r="K1756" s="2"/>
      <c r="L1756" s="2"/>
      <c r="M1756" s="4"/>
    </row>
    <row r="1757" spans="1:13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2"/>
      <c r="J1757" s="2"/>
      <c r="K1757" s="2"/>
      <c r="L1757" s="2"/>
      <c r="M1757" s="4"/>
    </row>
    <row r="1758" spans="1:13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2"/>
      <c r="J1758" s="2"/>
      <c r="K1758" s="2"/>
      <c r="L1758" s="2"/>
      <c r="M1758" s="4"/>
    </row>
    <row r="1759" spans="1:13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2"/>
      <c r="J1759" s="2"/>
      <c r="K1759" s="2"/>
      <c r="L1759" s="2"/>
      <c r="M1759" s="4"/>
    </row>
    <row r="1760" spans="1:13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2"/>
      <c r="J1760" s="2"/>
      <c r="K1760" s="2"/>
      <c r="L1760" s="2"/>
      <c r="M1760" s="4"/>
    </row>
    <row r="1761" spans="1:13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2"/>
      <c r="J1761" s="2"/>
      <c r="K1761" s="2"/>
      <c r="L1761" s="2"/>
      <c r="M1761" s="4"/>
    </row>
    <row r="1762" spans="1:13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2"/>
      <c r="J1762" s="2"/>
      <c r="K1762" s="2"/>
      <c r="L1762" s="2"/>
      <c r="M1762" s="4"/>
    </row>
    <row r="1763" spans="1:13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2"/>
      <c r="J1763" s="2"/>
      <c r="K1763" s="2"/>
      <c r="L1763" s="2"/>
      <c r="M1763" s="4"/>
    </row>
    <row r="1764" spans="1:13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2"/>
      <c r="J1764" s="2"/>
      <c r="K1764" s="2"/>
      <c r="L1764" s="2"/>
      <c r="M1764" s="4"/>
    </row>
    <row r="1765" spans="1:13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2"/>
      <c r="J1765" s="2"/>
      <c r="K1765" s="2"/>
      <c r="L1765" s="2"/>
      <c r="M1765" s="4"/>
    </row>
    <row r="1766" spans="1:13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2"/>
      <c r="J1766" s="2"/>
      <c r="K1766" s="2"/>
      <c r="L1766" s="2"/>
      <c r="M1766" s="4"/>
    </row>
    <row r="1767" spans="1:13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2"/>
      <c r="J1767" s="2"/>
      <c r="K1767" s="2"/>
      <c r="L1767" s="2"/>
      <c r="M1767" s="4"/>
    </row>
    <row r="1768" spans="1:13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2"/>
      <c r="J1768" s="2"/>
      <c r="K1768" s="2"/>
      <c r="L1768" s="2"/>
      <c r="M1768" s="4"/>
    </row>
    <row r="1769" spans="1:13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2"/>
      <c r="J1769" s="2"/>
      <c r="K1769" s="2"/>
      <c r="L1769" s="2"/>
      <c r="M1769" s="4"/>
    </row>
    <row r="1770" spans="1:13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2"/>
      <c r="J1770" s="2"/>
      <c r="K1770" s="2"/>
      <c r="L1770" s="2"/>
      <c r="M1770" s="4"/>
    </row>
    <row r="1771" spans="1:13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2"/>
      <c r="J1771" s="2"/>
      <c r="K1771" s="2"/>
      <c r="L1771" s="2"/>
      <c r="M1771" s="4"/>
    </row>
    <row r="1772" spans="1:13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2"/>
      <c r="J1772" s="2"/>
      <c r="K1772" s="2"/>
      <c r="L1772" s="2"/>
      <c r="M1772" s="4"/>
    </row>
    <row r="1773" spans="1:13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2"/>
      <c r="J1773" s="2"/>
      <c r="K1773" s="2"/>
      <c r="L1773" s="2"/>
      <c r="M1773" s="4"/>
    </row>
    <row r="1774" spans="1:13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2"/>
      <c r="J1774" s="2"/>
      <c r="K1774" s="2"/>
      <c r="L1774" s="2"/>
      <c r="M1774" s="4"/>
    </row>
    <row r="1775" spans="1:13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2"/>
      <c r="J1775" s="2"/>
      <c r="K1775" s="2"/>
      <c r="L1775" s="2"/>
      <c r="M1775" s="4"/>
    </row>
    <row r="1776" spans="1:13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2"/>
      <c r="J1776" s="2"/>
      <c r="K1776" s="2"/>
      <c r="L1776" s="2"/>
      <c r="M1776" s="4"/>
    </row>
    <row r="1777" spans="1:13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2"/>
      <c r="J1777" s="2"/>
      <c r="K1777" s="2"/>
      <c r="L1777" s="2"/>
      <c r="M1777" s="4"/>
    </row>
    <row r="1778" spans="1:13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2"/>
      <c r="J1778" s="2"/>
      <c r="K1778" s="2"/>
      <c r="L1778" s="2"/>
      <c r="M1778" s="4"/>
    </row>
    <row r="1779" spans="1:13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2"/>
      <c r="J1779" s="2"/>
      <c r="K1779" s="2"/>
      <c r="L1779" s="2"/>
      <c r="M1779" s="4"/>
    </row>
    <row r="1780" spans="1:13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2"/>
      <c r="J1780" s="2"/>
      <c r="K1780" s="2"/>
      <c r="L1780" s="2"/>
      <c r="M1780" s="4"/>
    </row>
    <row r="1781" spans="1:13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2"/>
      <c r="J1781" s="2"/>
      <c r="K1781" s="2"/>
      <c r="L1781" s="2"/>
      <c r="M1781" s="4"/>
    </row>
    <row r="1782" spans="1:13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2"/>
      <c r="J1782" s="2"/>
      <c r="K1782" s="2"/>
      <c r="L1782" s="2"/>
      <c r="M1782" s="4"/>
    </row>
    <row r="1783" spans="1:13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2"/>
      <c r="J1783" s="2"/>
      <c r="K1783" s="2"/>
      <c r="L1783" s="2"/>
      <c r="M1783" s="4"/>
    </row>
    <row r="1784" spans="1:13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2"/>
      <c r="J1784" s="2"/>
      <c r="K1784" s="2"/>
      <c r="L1784" s="2"/>
      <c r="M1784" s="4"/>
    </row>
    <row r="1785" spans="1:13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2"/>
      <c r="J1785" s="2"/>
      <c r="K1785" s="2"/>
      <c r="L1785" s="2"/>
      <c r="M1785" s="4"/>
    </row>
    <row r="1786" spans="1:13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2"/>
      <c r="J1786" s="2"/>
      <c r="K1786" s="2"/>
      <c r="L1786" s="2"/>
      <c r="M1786" s="4"/>
    </row>
    <row r="1787" spans="1:13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2"/>
      <c r="J1787" s="2"/>
      <c r="K1787" s="2"/>
      <c r="L1787" s="2"/>
      <c r="M1787" s="4"/>
    </row>
    <row r="1788" spans="1:13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2"/>
      <c r="J1788" s="2"/>
      <c r="K1788" s="2"/>
      <c r="L1788" s="2"/>
      <c r="M1788" s="4"/>
    </row>
    <row r="1789" spans="1:13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2"/>
      <c r="J1789" s="2"/>
      <c r="K1789" s="2"/>
      <c r="L1789" s="2"/>
      <c r="M1789" s="4"/>
    </row>
    <row r="1790" spans="1:13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2"/>
      <c r="J1790" s="2"/>
      <c r="K1790" s="2"/>
      <c r="L1790" s="2"/>
      <c r="M1790" s="4"/>
    </row>
    <row r="1791" spans="1:13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2"/>
      <c r="J1791" s="2"/>
      <c r="K1791" s="2"/>
      <c r="L1791" s="2"/>
      <c r="M1791" s="4"/>
    </row>
    <row r="1792" spans="1:13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2"/>
      <c r="J1792" s="2"/>
      <c r="K1792" s="2"/>
      <c r="L1792" s="2"/>
      <c r="M1792" s="4"/>
    </row>
    <row r="1793" spans="1:13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2"/>
      <c r="J1793" s="2"/>
      <c r="K1793" s="2"/>
      <c r="L1793" s="2"/>
      <c r="M1793" s="4"/>
    </row>
    <row r="1794" spans="1:13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2"/>
      <c r="J1794" s="2"/>
      <c r="K1794" s="2"/>
      <c r="L1794" s="2"/>
      <c r="M1794" s="4"/>
    </row>
    <row r="1795" spans="1:13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2"/>
      <c r="J1795" s="2"/>
      <c r="K1795" s="2"/>
      <c r="L1795" s="2"/>
      <c r="M1795" s="4"/>
    </row>
    <row r="1796" spans="1:13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2"/>
      <c r="J1796" s="2"/>
      <c r="K1796" s="2"/>
      <c r="L1796" s="2"/>
      <c r="M1796" s="4"/>
    </row>
    <row r="1797" spans="1:13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2"/>
      <c r="J1797" s="2"/>
      <c r="K1797" s="2"/>
      <c r="L1797" s="2"/>
      <c r="M1797" s="4"/>
    </row>
    <row r="1798" spans="1:13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2"/>
      <c r="J1798" s="2"/>
      <c r="K1798" s="2"/>
      <c r="L1798" s="2"/>
      <c r="M1798" s="4"/>
    </row>
    <row r="1799" spans="1:13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2"/>
      <c r="J1799" s="2"/>
      <c r="K1799" s="2"/>
      <c r="L1799" s="2"/>
      <c r="M1799" s="4"/>
    </row>
    <row r="1800" spans="1:13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2"/>
      <c r="J1800" s="2"/>
      <c r="K1800" s="2"/>
      <c r="L1800" s="2"/>
      <c r="M1800" s="4"/>
    </row>
    <row r="1801" spans="1:13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2"/>
      <c r="J1801" s="2"/>
      <c r="K1801" s="2"/>
      <c r="L1801" s="2"/>
      <c r="M1801" s="4"/>
    </row>
    <row r="1802" spans="1:13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2"/>
      <c r="J1802" s="2"/>
      <c r="K1802" s="2"/>
      <c r="L1802" s="2"/>
      <c r="M1802" s="4"/>
    </row>
    <row r="1803" spans="1:13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2"/>
      <c r="J1803" s="2"/>
      <c r="K1803" s="2"/>
      <c r="L1803" s="2"/>
      <c r="M1803" s="4"/>
    </row>
    <row r="1804" spans="1:13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2"/>
      <c r="J1804" s="2"/>
      <c r="K1804" s="2"/>
      <c r="L1804" s="2"/>
      <c r="M1804" s="4"/>
    </row>
    <row r="1805" spans="1:13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2"/>
      <c r="J1805" s="2"/>
      <c r="K1805" s="2"/>
      <c r="L1805" s="2"/>
      <c r="M1805" s="4"/>
    </row>
    <row r="1806" spans="1:13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2"/>
      <c r="J1806" s="2"/>
      <c r="K1806" s="2"/>
      <c r="L1806" s="2"/>
      <c r="M1806" s="4"/>
    </row>
    <row r="1807" spans="1:13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2"/>
      <c r="J1807" s="2"/>
      <c r="K1807" s="2"/>
      <c r="L1807" s="2"/>
      <c r="M1807" s="4"/>
    </row>
    <row r="1808" spans="1:13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2"/>
      <c r="J1808" s="2"/>
      <c r="K1808" s="2"/>
      <c r="L1808" s="2"/>
      <c r="M1808" s="4"/>
    </row>
    <row r="1809" spans="1:13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2"/>
      <c r="J1809" s="2"/>
      <c r="K1809" s="2"/>
      <c r="L1809" s="2"/>
      <c r="M1809" s="4"/>
    </row>
    <row r="1810" spans="1:13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2"/>
      <c r="J1810" s="2"/>
      <c r="K1810" s="2"/>
      <c r="L1810" s="2"/>
      <c r="M1810" s="4"/>
    </row>
    <row r="1811" spans="1:13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2"/>
      <c r="J1811" s="2"/>
      <c r="K1811" s="2"/>
      <c r="L1811" s="2"/>
      <c r="M1811" s="4"/>
    </row>
    <row r="1812" spans="1:13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2"/>
      <c r="J1812" s="2"/>
      <c r="K1812" s="2"/>
      <c r="L1812" s="2"/>
      <c r="M1812" s="4"/>
    </row>
    <row r="1813" spans="1:13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2"/>
      <c r="J1813" s="2"/>
      <c r="K1813" s="2"/>
      <c r="L1813" s="2"/>
      <c r="M1813" s="4"/>
    </row>
    <row r="1814" spans="1:13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2"/>
      <c r="J1814" s="2"/>
      <c r="K1814" s="2"/>
      <c r="L1814" s="2"/>
      <c r="M1814" s="4"/>
    </row>
    <row r="1815" spans="1:13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2"/>
      <c r="J1815" s="2"/>
      <c r="K1815" s="2"/>
      <c r="L1815" s="2"/>
      <c r="M1815" s="4"/>
    </row>
    <row r="1816" spans="1:13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2"/>
      <c r="J1816" s="2"/>
      <c r="K1816" s="2"/>
      <c r="L1816" s="2"/>
      <c r="M1816" s="4"/>
    </row>
    <row r="1817" spans="1:13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2"/>
      <c r="J1817" s="2"/>
      <c r="K1817" s="2"/>
      <c r="L1817" s="2"/>
      <c r="M1817" s="4"/>
    </row>
    <row r="1818" spans="1:13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2"/>
      <c r="J1818" s="2"/>
      <c r="K1818" s="2"/>
      <c r="L1818" s="2"/>
      <c r="M1818" s="4"/>
    </row>
    <row r="1819" spans="1:13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2"/>
      <c r="J1819" s="2"/>
      <c r="K1819" s="2"/>
      <c r="L1819" s="2"/>
      <c r="M1819" s="4"/>
    </row>
    <row r="1820" spans="1:13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2"/>
      <c r="J1820" s="2"/>
      <c r="K1820" s="2"/>
      <c r="L1820" s="2"/>
      <c r="M1820" s="4"/>
    </row>
    <row r="1821" spans="1:13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2"/>
      <c r="J1821" s="2"/>
      <c r="K1821" s="2"/>
      <c r="L1821" s="2"/>
      <c r="M1821" s="4"/>
    </row>
    <row r="1822" spans="1:13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2"/>
      <c r="J1822" s="2"/>
      <c r="K1822" s="2"/>
      <c r="L1822" s="2"/>
      <c r="M1822" s="4"/>
    </row>
    <row r="1823" spans="1:13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2"/>
      <c r="J1823" s="2"/>
      <c r="K1823" s="2"/>
      <c r="L1823" s="2"/>
      <c r="M1823" s="4"/>
    </row>
    <row r="1824" spans="1:13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2"/>
      <c r="J1824" s="2"/>
      <c r="K1824" s="2"/>
      <c r="L1824" s="2"/>
      <c r="M1824" s="4"/>
    </row>
    <row r="1825" spans="1:13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2"/>
      <c r="J1825" s="2"/>
      <c r="K1825" s="2"/>
      <c r="L1825" s="2"/>
      <c r="M1825" s="4"/>
    </row>
    <row r="1826" spans="1:13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2"/>
      <c r="J1826" s="2"/>
      <c r="K1826" s="2"/>
      <c r="L1826" s="2"/>
      <c r="M1826" s="4"/>
    </row>
    <row r="1827" spans="1:13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2"/>
      <c r="J1827" s="2"/>
      <c r="K1827" s="2"/>
      <c r="L1827" s="2"/>
      <c r="M1827" s="4"/>
    </row>
    <row r="1828" spans="1:13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2"/>
      <c r="J1828" s="2"/>
      <c r="K1828" s="2"/>
      <c r="L1828" s="2"/>
      <c r="M1828" s="4"/>
    </row>
    <row r="1829" spans="1:13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2"/>
      <c r="J1829" s="2"/>
      <c r="K1829" s="2"/>
      <c r="L1829" s="2"/>
      <c r="M1829" s="4"/>
    </row>
    <row r="1830" spans="1:13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2"/>
      <c r="J1830" s="2"/>
      <c r="K1830" s="2"/>
      <c r="L1830" s="2"/>
      <c r="M1830" s="4"/>
    </row>
    <row r="1831" spans="1:13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2"/>
      <c r="J1831" s="2"/>
      <c r="K1831" s="2"/>
      <c r="L1831" s="2"/>
      <c r="M1831" s="4"/>
    </row>
    <row r="1832" spans="1:13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2"/>
      <c r="J1832" s="2"/>
      <c r="K1832" s="2"/>
      <c r="L1832" s="2"/>
      <c r="M1832" s="4"/>
    </row>
    <row r="1833" spans="1:13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2"/>
      <c r="J1833" s="2"/>
      <c r="K1833" s="2"/>
      <c r="L1833" s="2"/>
      <c r="M1833" s="4"/>
    </row>
    <row r="1834" spans="1:13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2"/>
      <c r="J1834" s="2"/>
      <c r="K1834" s="2"/>
      <c r="L1834" s="2"/>
      <c r="M1834" s="4"/>
    </row>
    <row r="1835" spans="1:13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2"/>
      <c r="J1835" s="2"/>
      <c r="K1835" s="2"/>
      <c r="L1835" s="2"/>
      <c r="M1835" s="4"/>
    </row>
    <row r="1836" spans="1:13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2"/>
      <c r="J1836" s="2"/>
      <c r="K1836" s="2"/>
      <c r="L1836" s="2"/>
      <c r="M1836" s="4"/>
    </row>
    <row r="1837" spans="1:13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2"/>
      <c r="J1837" s="2"/>
      <c r="K1837" s="2"/>
      <c r="L1837" s="2"/>
      <c r="M1837" s="4"/>
    </row>
    <row r="1838" spans="1:13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2"/>
      <c r="J1838" s="2"/>
      <c r="K1838" s="2"/>
      <c r="L1838" s="2"/>
      <c r="M1838" s="4"/>
    </row>
    <row r="1839" spans="1:13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2"/>
      <c r="J1839" s="2"/>
      <c r="K1839" s="2"/>
      <c r="L1839" s="2"/>
      <c r="M1839" s="4"/>
    </row>
    <row r="1840" spans="1:13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2"/>
      <c r="J1840" s="2"/>
      <c r="K1840" s="2"/>
      <c r="L1840" s="2"/>
      <c r="M1840" s="4"/>
    </row>
    <row r="1841" spans="1:13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2"/>
      <c r="J1841" s="2"/>
      <c r="K1841" s="2"/>
      <c r="L1841" s="2"/>
      <c r="M1841" s="4"/>
    </row>
    <row r="1842" spans="1:13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2"/>
      <c r="J1842" s="2"/>
      <c r="K1842" s="2"/>
      <c r="L1842" s="2"/>
      <c r="M1842" s="4"/>
    </row>
    <row r="1843" spans="1:13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2"/>
      <c r="J1843" s="2"/>
      <c r="K1843" s="2"/>
      <c r="L1843" s="2"/>
      <c r="M1843" s="4"/>
    </row>
    <row r="1844" spans="1:13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2"/>
      <c r="J1844" s="2"/>
      <c r="K1844" s="2"/>
      <c r="L1844" s="2"/>
      <c r="M1844" s="4"/>
    </row>
    <row r="1845" spans="1:13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2"/>
      <c r="J1845" s="2"/>
      <c r="K1845" s="2"/>
      <c r="L1845" s="2"/>
      <c r="M1845" s="4"/>
    </row>
    <row r="1846" spans="1:13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2"/>
      <c r="J1846" s="2"/>
      <c r="K1846" s="2"/>
      <c r="L1846" s="2"/>
      <c r="M1846" s="4"/>
    </row>
    <row r="1847" spans="1:13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2"/>
      <c r="J1847" s="2"/>
      <c r="K1847" s="2"/>
      <c r="L1847" s="2"/>
      <c r="M1847" s="4"/>
    </row>
    <row r="1848" spans="1:13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2"/>
      <c r="J1848" s="2"/>
      <c r="K1848" s="2"/>
      <c r="L1848" s="2"/>
      <c r="M1848" s="4"/>
    </row>
    <row r="1849" spans="1:13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2"/>
      <c r="J1849" s="2"/>
      <c r="K1849" s="2"/>
      <c r="L1849" s="2"/>
      <c r="M1849" s="4"/>
    </row>
    <row r="1850" spans="1:13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2"/>
      <c r="J1850" s="2"/>
      <c r="K1850" s="2"/>
      <c r="L1850" s="2"/>
      <c r="M1850" s="4"/>
    </row>
    <row r="1851" spans="1:13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2"/>
      <c r="J1851" s="2"/>
      <c r="K1851" s="2"/>
      <c r="L1851" s="2"/>
      <c r="M1851" s="4"/>
    </row>
    <row r="1852" spans="1:13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2"/>
      <c r="J1852" s="2"/>
      <c r="K1852" s="2"/>
      <c r="L1852" s="2"/>
      <c r="M1852" s="4"/>
    </row>
    <row r="1853" spans="1:13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2"/>
      <c r="J1853" s="2"/>
      <c r="K1853" s="2"/>
      <c r="L1853" s="2"/>
      <c r="M1853" s="4"/>
    </row>
    <row r="1854" spans="1:13" s="9" customFormat="1" x14ac:dyDescent="0.2">
      <c r="A1854" s="4"/>
      <c r="B1854" s="2"/>
      <c r="C1854" s="4"/>
      <c r="D1854" s="2"/>
      <c r="E1854" s="2"/>
      <c r="F1854" s="51"/>
      <c r="G1854" s="2"/>
      <c r="H1854" s="2"/>
      <c r="I1854" s="2"/>
      <c r="J1854" s="2"/>
      <c r="K1854" s="2"/>
      <c r="L1854" s="2"/>
      <c r="M1854" s="4"/>
    </row>
    <row r="1855" spans="1:13" s="9" customFormat="1" x14ac:dyDescent="0.2">
      <c r="A1855" s="4"/>
      <c r="B1855" s="2"/>
      <c r="C1855" s="4"/>
      <c r="D1855" s="2"/>
      <c r="E1855" s="2"/>
      <c r="F1855" s="51"/>
      <c r="G1855" s="2"/>
      <c r="H1855" s="2"/>
      <c r="I1855" s="2"/>
      <c r="J1855" s="2"/>
      <c r="K1855" s="2"/>
      <c r="L1855" s="2"/>
      <c r="M1855" s="4"/>
    </row>
    <row r="1856" spans="1:13" s="9" customFormat="1" x14ac:dyDescent="0.2">
      <c r="A1856" s="4"/>
      <c r="B1856" s="2"/>
      <c r="C1856" s="4"/>
      <c r="D1856" s="2"/>
      <c r="E1856" s="2"/>
      <c r="F1856" s="51"/>
      <c r="G1856" s="2"/>
      <c r="H1856" s="2"/>
      <c r="I1856" s="2"/>
      <c r="J1856" s="2"/>
      <c r="K1856" s="2"/>
      <c r="L1856" s="2"/>
      <c r="M1856" s="4"/>
    </row>
    <row r="1857" spans="1:13" s="9" customFormat="1" x14ac:dyDescent="0.2">
      <c r="A1857" s="4"/>
      <c r="B1857" s="2"/>
      <c r="C1857" s="4"/>
      <c r="D1857" s="2"/>
      <c r="E1857" s="2"/>
      <c r="F1857" s="51"/>
      <c r="G1857" s="2"/>
      <c r="H1857" s="2"/>
      <c r="I1857" s="2"/>
      <c r="J1857" s="2"/>
      <c r="K1857" s="2"/>
      <c r="L1857" s="2"/>
      <c r="M1857" s="4"/>
    </row>
    <row r="1858" spans="1:13" s="9" customFormat="1" x14ac:dyDescent="0.2">
      <c r="A1858" s="4"/>
      <c r="B1858" s="2"/>
      <c r="C1858" s="4"/>
      <c r="D1858" s="2"/>
      <c r="E1858" s="2"/>
      <c r="F1858" s="51"/>
      <c r="G1858" s="2"/>
      <c r="H1858" s="2"/>
      <c r="I1858" s="2"/>
      <c r="J1858" s="2"/>
      <c r="K1858" s="2"/>
      <c r="L1858" s="2"/>
      <c r="M1858" s="4"/>
    </row>
    <row r="1859" spans="1:13" s="9" customFormat="1" x14ac:dyDescent="0.2">
      <c r="A1859" s="4"/>
      <c r="B1859" s="2"/>
      <c r="C1859" s="4"/>
      <c r="D1859" s="2"/>
      <c r="E1859" s="2"/>
      <c r="F1859" s="51"/>
      <c r="G1859" s="2"/>
      <c r="H1859" s="2"/>
      <c r="I1859" s="2"/>
      <c r="J1859" s="2"/>
      <c r="K1859" s="2"/>
      <c r="L1859" s="2"/>
      <c r="M1859" s="4"/>
    </row>
    <row r="1860" spans="1:13" s="9" customFormat="1" x14ac:dyDescent="0.2">
      <c r="A1860" s="4"/>
      <c r="B1860" s="2"/>
      <c r="C1860" s="4"/>
      <c r="D1860" s="2"/>
      <c r="E1860" s="2"/>
      <c r="F1860" s="51"/>
      <c r="G1860" s="2"/>
      <c r="H1860" s="2"/>
      <c r="I1860" s="2"/>
      <c r="J1860" s="2"/>
      <c r="K1860" s="2"/>
      <c r="L1860" s="2"/>
      <c r="M1860" s="4"/>
    </row>
    <row r="1861" spans="1:13" s="9" customFormat="1" x14ac:dyDescent="0.2">
      <c r="A1861" s="4"/>
      <c r="B1861" s="2"/>
      <c r="C1861" s="4"/>
      <c r="D1861" s="2"/>
      <c r="E1861" s="2"/>
      <c r="F1861" s="51"/>
      <c r="G1861" s="2"/>
      <c r="H1861" s="2"/>
      <c r="I1861" s="2"/>
      <c r="J1861" s="2"/>
      <c r="K1861" s="2"/>
      <c r="L1861" s="2"/>
      <c r="M1861" s="4"/>
    </row>
    <row r="1862" spans="1:13" s="9" customFormat="1" x14ac:dyDescent="0.2">
      <c r="A1862" s="4"/>
      <c r="B1862" s="2"/>
      <c r="C1862" s="4"/>
      <c r="D1862" s="2"/>
      <c r="E1862" s="2"/>
      <c r="F1862" s="51"/>
      <c r="G1862" s="2"/>
      <c r="H1862" s="2"/>
      <c r="I1862" s="2"/>
      <c r="J1862" s="2"/>
      <c r="K1862" s="2"/>
      <c r="L1862" s="2"/>
      <c r="M1862" s="4"/>
    </row>
    <row r="1863" spans="1:13" s="9" customFormat="1" x14ac:dyDescent="0.2">
      <c r="A1863" s="4"/>
      <c r="B1863" s="2"/>
      <c r="C1863" s="4"/>
      <c r="D1863" s="2"/>
      <c r="E1863" s="2"/>
      <c r="F1863" s="51"/>
      <c r="G1863" s="2"/>
      <c r="H1863" s="2"/>
      <c r="I1863" s="2"/>
      <c r="J1863" s="2"/>
      <c r="K1863" s="2"/>
      <c r="L1863" s="2"/>
      <c r="M1863" s="4"/>
    </row>
    <row r="1864" spans="1:13" s="9" customFormat="1" x14ac:dyDescent="0.2">
      <c r="A1864" s="4"/>
      <c r="B1864" s="2"/>
      <c r="C1864" s="4"/>
      <c r="D1864" s="2"/>
      <c r="E1864" s="2"/>
      <c r="F1864" s="51"/>
      <c r="G1864" s="2"/>
      <c r="H1864" s="2"/>
      <c r="I1864" s="2"/>
      <c r="J1864" s="2"/>
      <c r="K1864" s="2"/>
      <c r="L1864" s="2"/>
      <c r="M1864" s="4"/>
    </row>
    <row r="1865" spans="1:13" s="9" customFormat="1" x14ac:dyDescent="0.2">
      <c r="A1865" s="4"/>
      <c r="B1865" s="2"/>
      <c r="C1865" s="4"/>
      <c r="D1865" s="2"/>
      <c r="E1865" s="2"/>
      <c r="F1865" s="51"/>
      <c r="G1865" s="2"/>
      <c r="H1865" s="2"/>
      <c r="I1865" s="2"/>
      <c r="J1865" s="2"/>
      <c r="K1865" s="2"/>
      <c r="L1865" s="2"/>
      <c r="M1865" s="4"/>
    </row>
    <row r="1866" spans="1:13" s="9" customFormat="1" x14ac:dyDescent="0.2">
      <c r="A1866" s="4"/>
      <c r="B1866" s="2"/>
      <c r="C1866" s="4"/>
      <c r="D1866" s="2"/>
      <c r="E1866" s="2"/>
      <c r="F1866" s="51"/>
      <c r="G1866" s="2"/>
      <c r="H1866" s="2"/>
      <c r="I1866" s="2"/>
      <c r="J1866" s="2"/>
      <c r="K1866" s="2"/>
      <c r="L1866" s="2"/>
      <c r="M1866" s="4"/>
    </row>
    <row r="1867" spans="1:13" s="9" customFormat="1" x14ac:dyDescent="0.2">
      <c r="A1867" s="4"/>
      <c r="B1867" s="2"/>
      <c r="C1867" s="4"/>
      <c r="D1867" s="2"/>
      <c r="E1867" s="2"/>
      <c r="F1867" s="51"/>
      <c r="G1867" s="2"/>
      <c r="H1867" s="2"/>
      <c r="I1867" s="2"/>
      <c r="J1867" s="2"/>
      <c r="K1867" s="2"/>
      <c r="L1867" s="2"/>
      <c r="M1867" s="4"/>
    </row>
    <row r="1868" spans="1:13" s="9" customFormat="1" x14ac:dyDescent="0.2">
      <c r="A1868" s="4"/>
      <c r="B1868" s="2"/>
      <c r="C1868" s="4"/>
      <c r="D1868" s="2"/>
      <c r="E1868" s="2"/>
      <c r="F1868" s="51"/>
      <c r="G1868" s="2"/>
      <c r="H1868" s="2"/>
      <c r="I1868" s="2"/>
      <c r="J1868" s="2"/>
      <c r="K1868" s="2"/>
      <c r="L1868" s="2"/>
      <c r="M1868" s="4"/>
    </row>
    <row r="1869" spans="1:13" s="9" customFormat="1" x14ac:dyDescent="0.2">
      <c r="A1869" s="4"/>
      <c r="B1869" s="2"/>
      <c r="C1869" s="4"/>
      <c r="D1869" s="2"/>
      <c r="E1869" s="2"/>
      <c r="F1869" s="51"/>
      <c r="G1869" s="2"/>
      <c r="H1869" s="2"/>
      <c r="I1869" s="2"/>
      <c r="J1869" s="2"/>
      <c r="K1869" s="2"/>
      <c r="L1869" s="2"/>
      <c r="M1869" s="4"/>
    </row>
    <row r="1870" spans="1:13" s="9" customFormat="1" x14ac:dyDescent="0.2">
      <c r="A1870" s="4"/>
      <c r="B1870" s="2"/>
      <c r="C1870" s="4"/>
      <c r="D1870" s="2"/>
      <c r="E1870" s="2"/>
      <c r="F1870" s="51"/>
      <c r="G1870" s="2"/>
      <c r="H1870" s="2"/>
      <c r="I1870" s="2"/>
      <c r="J1870" s="2"/>
      <c r="K1870" s="2"/>
      <c r="L1870" s="2"/>
      <c r="M1870" s="4"/>
    </row>
    <row r="1871" spans="1:13" s="9" customFormat="1" x14ac:dyDescent="0.2">
      <c r="A1871" s="4"/>
      <c r="B1871" s="2"/>
      <c r="C1871" s="4"/>
      <c r="D1871" s="2"/>
      <c r="E1871" s="2"/>
      <c r="F1871" s="51"/>
      <c r="G1871" s="2"/>
      <c r="H1871" s="2"/>
      <c r="I1871" s="2"/>
      <c r="J1871" s="2"/>
      <c r="K1871" s="2"/>
      <c r="L1871" s="2"/>
      <c r="M1871" s="4"/>
    </row>
    <row r="1872" spans="1:13" s="9" customFormat="1" x14ac:dyDescent="0.2">
      <c r="A1872" s="4"/>
      <c r="B1872" s="2"/>
      <c r="C1872" s="4"/>
      <c r="D1872" s="2"/>
      <c r="E1872" s="2"/>
      <c r="F1872" s="51"/>
      <c r="G1872" s="2"/>
      <c r="H1872" s="2"/>
      <c r="I1872" s="2"/>
      <c r="J1872" s="2"/>
      <c r="K1872" s="2"/>
      <c r="L1872" s="2"/>
      <c r="M1872" s="4"/>
    </row>
    <row r="1873" spans="1:13" s="9" customFormat="1" x14ac:dyDescent="0.2">
      <c r="A1873" s="4"/>
      <c r="B1873" s="2"/>
      <c r="C1873" s="4"/>
      <c r="D1873" s="2"/>
      <c r="E1873" s="2"/>
      <c r="F1873" s="51"/>
      <c r="G1873" s="2"/>
      <c r="H1873" s="2"/>
      <c r="I1873" s="2"/>
      <c r="J1873" s="2"/>
      <c r="K1873" s="2"/>
      <c r="L1873" s="2"/>
      <c r="M1873" s="4"/>
    </row>
    <row r="1874" spans="1:13" s="9" customFormat="1" x14ac:dyDescent="0.2">
      <c r="A1874" s="4"/>
      <c r="B1874" s="2"/>
      <c r="C1874" s="4"/>
      <c r="D1874" s="2"/>
      <c r="E1874" s="2"/>
      <c r="F1874" s="51"/>
      <c r="G1874" s="2"/>
      <c r="H1874" s="2"/>
      <c r="I1874" s="2"/>
      <c r="J1874" s="2"/>
      <c r="K1874" s="2"/>
      <c r="L1874" s="2"/>
      <c r="M1874" s="4"/>
    </row>
    <row r="1875" spans="1:13" s="9" customFormat="1" x14ac:dyDescent="0.2">
      <c r="A1875" s="4"/>
      <c r="B1875" s="2"/>
      <c r="C1875" s="4"/>
      <c r="D1875" s="2"/>
      <c r="E1875" s="2"/>
      <c r="F1875" s="51"/>
      <c r="G1875" s="2"/>
      <c r="H1875" s="2"/>
      <c r="I1875" s="2"/>
      <c r="J1875" s="2"/>
      <c r="K1875" s="2"/>
      <c r="L1875" s="2"/>
      <c r="M1875" s="4"/>
    </row>
    <row r="1876" spans="1:13" s="9" customFormat="1" x14ac:dyDescent="0.2">
      <c r="A1876" s="4"/>
      <c r="B1876" s="2"/>
      <c r="C1876" s="4"/>
      <c r="D1876" s="2"/>
      <c r="E1876" s="2"/>
      <c r="F1876" s="51"/>
      <c r="G1876" s="2"/>
      <c r="H1876" s="2"/>
      <c r="I1876" s="2"/>
      <c r="J1876" s="2"/>
      <c r="K1876" s="2"/>
      <c r="L1876" s="2"/>
      <c r="M1876" s="4"/>
    </row>
    <row r="1877" spans="1:13" s="9" customFormat="1" x14ac:dyDescent="0.2">
      <c r="A1877" s="4"/>
      <c r="B1877" s="2"/>
      <c r="C1877" s="4"/>
      <c r="D1877" s="2"/>
      <c r="E1877" s="2"/>
      <c r="F1877" s="51"/>
      <c r="G1877" s="2"/>
      <c r="H1877" s="2"/>
      <c r="I1877" s="2"/>
      <c r="J1877" s="2"/>
      <c r="K1877" s="2"/>
      <c r="L1877" s="2"/>
      <c r="M1877" s="4"/>
    </row>
    <row r="1878" spans="1:13" s="9" customFormat="1" x14ac:dyDescent="0.2">
      <c r="A1878" s="4"/>
      <c r="B1878" s="2"/>
      <c r="C1878" s="4"/>
      <c r="D1878" s="2"/>
      <c r="E1878" s="2"/>
      <c r="F1878" s="51"/>
      <c r="G1878" s="2"/>
      <c r="H1878" s="2"/>
      <c r="I1878" s="2"/>
      <c r="J1878" s="2"/>
      <c r="K1878" s="2"/>
      <c r="L1878" s="2"/>
      <c r="M1878" s="4"/>
    </row>
    <row r="1879" spans="1:13" s="9" customFormat="1" x14ac:dyDescent="0.2">
      <c r="A1879" s="4"/>
      <c r="B1879" s="2"/>
      <c r="C1879" s="4"/>
      <c r="D1879" s="2"/>
      <c r="E1879" s="2"/>
      <c r="F1879" s="51"/>
      <c r="G1879" s="2"/>
      <c r="H1879" s="2"/>
      <c r="I1879" s="2"/>
      <c r="J1879" s="2"/>
      <c r="K1879" s="2"/>
      <c r="L1879" s="2"/>
      <c r="M1879" s="4"/>
    </row>
    <row r="1880" spans="1:13" s="9" customFormat="1" x14ac:dyDescent="0.2">
      <c r="A1880" s="4"/>
      <c r="B1880" s="2"/>
      <c r="C1880" s="4"/>
      <c r="D1880" s="2"/>
      <c r="E1880" s="2"/>
      <c r="F1880" s="51"/>
      <c r="G1880" s="2"/>
      <c r="H1880" s="2"/>
      <c r="I1880" s="2"/>
      <c r="J1880" s="2"/>
      <c r="K1880" s="2"/>
      <c r="L1880" s="2"/>
      <c r="M1880" s="4"/>
    </row>
    <row r="1881" spans="1:13" s="9" customFormat="1" x14ac:dyDescent="0.2">
      <c r="A1881" s="4"/>
      <c r="B1881" s="2"/>
      <c r="C1881" s="4"/>
      <c r="D1881" s="2"/>
      <c r="E1881" s="2"/>
      <c r="F1881" s="51"/>
      <c r="G1881" s="2"/>
      <c r="H1881" s="2"/>
      <c r="I1881" s="2"/>
      <c r="J1881" s="2"/>
      <c r="K1881" s="2"/>
      <c r="L1881" s="2"/>
      <c r="M1881" s="4"/>
    </row>
    <row r="1882" spans="1:13" s="9" customFormat="1" x14ac:dyDescent="0.2">
      <c r="A1882" s="4"/>
      <c r="B1882" s="2"/>
      <c r="C1882" s="4"/>
      <c r="D1882" s="2"/>
      <c r="E1882" s="2"/>
      <c r="F1882" s="51"/>
      <c r="G1882" s="2"/>
      <c r="H1882" s="2"/>
      <c r="I1882" s="2"/>
      <c r="J1882" s="2"/>
      <c r="K1882" s="2"/>
      <c r="L1882" s="2"/>
      <c r="M1882" s="4"/>
    </row>
    <row r="1883" spans="1:13" s="9" customFormat="1" x14ac:dyDescent="0.2">
      <c r="A1883" s="4"/>
      <c r="B1883" s="2"/>
      <c r="C1883" s="4"/>
      <c r="D1883" s="2"/>
      <c r="E1883" s="2"/>
      <c r="F1883" s="51"/>
      <c r="G1883" s="2"/>
      <c r="H1883" s="2"/>
      <c r="I1883" s="2"/>
      <c r="J1883" s="2"/>
      <c r="K1883" s="2"/>
      <c r="L1883" s="2"/>
      <c r="M1883" s="4"/>
    </row>
    <row r="1884" spans="1:13" s="9" customFormat="1" x14ac:dyDescent="0.2">
      <c r="A1884" s="4"/>
      <c r="B1884" s="2"/>
      <c r="C1884" s="4"/>
      <c r="D1884" s="2"/>
      <c r="E1884" s="2"/>
      <c r="F1884" s="51"/>
      <c r="G1884" s="2"/>
      <c r="H1884" s="2"/>
      <c r="I1884" s="2"/>
      <c r="J1884" s="2"/>
      <c r="K1884" s="2"/>
      <c r="L1884" s="2"/>
      <c r="M1884" s="4"/>
    </row>
    <row r="1885" spans="1:13" s="9" customFormat="1" x14ac:dyDescent="0.2">
      <c r="A1885" s="4"/>
      <c r="B1885" s="2"/>
      <c r="C1885" s="4"/>
      <c r="D1885" s="2"/>
      <c r="E1885" s="2"/>
      <c r="F1885" s="51"/>
      <c r="G1885" s="2"/>
      <c r="H1885" s="2"/>
      <c r="I1885" s="2"/>
      <c r="J1885" s="2"/>
      <c r="K1885" s="2"/>
      <c r="L1885" s="2"/>
      <c r="M1885" s="4"/>
    </row>
    <row r="1886" spans="1:13" s="9" customFormat="1" x14ac:dyDescent="0.2">
      <c r="A1886" s="4"/>
      <c r="B1886" s="2"/>
      <c r="C1886" s="4"/>
      <c r="D1886" s="2"/>
      <c r="E1886" s="2"/>
      <c r="F1886" s="51"/>
      <c r="G1886" s="2"/>
      <c r="H1886" s="2"/>
      <c r="I1886" s="2"/>
      <c r="J1886" s="2"/>
      <c r="K1886" s="2"/>
      <c r="L1886" s="2"/>
      <c r="M1886" s="4"/>
    </row>
    <row r="1887" spans="1:13" s="9" customFormat="1" x14ac:dyDescent="0.2">
      <c r="A1887" s="4"/>
      <c r="B1887" s="2"/>
      <c r="C1887" s="4"/>
      <c r="D1887" s="2"/>
      <c r="E1887" s="2"/>
      <c r="F1887" s="51"/>
      <c r="G1887" s="2"/>
      <c r="H1887" s="2"/>
      <c r="I1887" s="2"/>
      <c r="J1887" s="2"/>
      <c r="K1887" s="2"/>
      <c r="L1887" s="2"/>
      <c r="M1887" s="4"/>
    </row>
    <row r="1888" spans="1:13" s="9" customFormat="1" x14ac:dyDescent="0.2">
      <c r="A1888" s="4"/>
      <c r="B1888" s="2"/>
      <c r="C1888" s="4"/>
      <c r="D1888" s="2"/>
      <c r="E1888" s="2"/>
      <c r="F1888" s="51"/>
      <c r="G1888" s="2"/>
      <c r="H1888" s="2"/>
      <c r="I1888" s="2"/>
      <c r="J1888" s="2"/>
      <c r="K1888" s="2"/>
      <c r="L1888" s="2"/>
      <c r="M1888" s="4"/>
    </row>
    <row r="1889" spans="1:13" s="9" customFormat="1" x14ac:dyDescent="0.2">
      <c r="A1889" s="4"/>
      <c r="B1889" s="2"/>
      <c r="C1889" s="4"/>
      <c r="D1889" s="2"/>
      <c r="E1889" s="2"/>
      <c r="F1889" s="51"/>
      <c r="G1889" s="2"/>
      <c r="H1889" s="2"/>
      <c r="I1889" s="2"/>
      <c r="J1889" s="2"/>
      <c r="K1889" s="2"/>
      <c r="L1889" s="2"/>
      <c r="M1889" s="4"/>
    </row>
    <row r="1890" spans="1:13" s="9" customFormat="1" x14ac:dyDescent="0.2">
      <c r="A1890" s="4"/>
      <c r="B1890" s="2"/>
      <c r="C1890" s="4"/>
      <c r="D1890" s="2"/>
      <c r="E1890" s="2"/>
      <c r="F1890" s="51"/>
      <c r="G1890" s="2"/>
      <c r="H1890" s="2"/>
      <c r="I1890" s="2"/>
      <c r="J1890" s="2"/>
      <c r="K1890" s="2"/>
      <c r="L1890" s="2"/>
      <c r="M1890" s="4"/>
    </row>
    <row r="1891" spans="1:13" s="9" customFormat="1" x14ac:dyDescent="0.2">
      <c r="A1891" s="4"/>
      <c r="B1891" s="2"/>
      <c r="C1891" s="4"/>
      <c r="D1891" s="2"/>
      <c r="E1891" s="2"/>
      <c r="F1891" s="51"/>
      <c r="G1891" s="2"/>
      <c r="H1891" s="2"/>
      <c r="I1891" s="2"/>
      <c r="J1891" s="2"/>
      <c r="K1891" s="2"/>
      <c r="L1891" s="2"/>
      <c r="M1891" s="4"/>
    </row>
    <row r="1892" spans="1:13" s="9" customFormat="1" x14ac:dyDescent="0.2">
      <c r="A1892" s="4"/>
      <c r="B1892" s="2"/>
      <c r="C1892" s="4"/>
      <c r="D1892" s="2"/>
      <c r="E1892" s="2"/>
      <c r="F1892" s="51"/>
      <c r="G1892" s="2"/>
      <c r="H1892" s="2"/>
      <c r="I1892" s="2"/>
      <c r="J1892" s="2"/>
      <c r="K1892" s="2"/>
      <c r="L1892" s="2"/>
      <c r="M1892" s="4"/>
    </row>
    <row r="1893" spans="1:13" s="9" customFormat="1" x14ac:dyDescent="0.2">
      <c r="A1893" s="4"/>
      <c r="B1893" s="2"/>
      <c r="C1893" s="4"/>
      <c r="D1893" s="2"/>
      <c r="E1893" s="2"/>
      <c r="F1893" s="51"/>
      <c r="G1893" s="2"/>
      <c r="H1893" s="2"/>
      <c r="I1893" s="2"/>
      <c r="J1893" s="2"/>
      <c r="K1893" s="2"/>
      <c r="L1893" s="2"/>
      <c r="M1893" s="4"/>
    </row>
    <row r="1894" spans="1:13" s="9" customFormat="1" x14ac:dyDescent="0.2">
      <c r="A1894" s="4"/>
      <c r="B1894" s="2"/>
      <c r="C1894" s="4"/>
      <c r="D1894" s="2"/>
      <c r="E1894" s="2"/>
      <c r="F1894" s="51"/>
      <c r="G1894" s="2"/>
      <c r="H1894" s="2"/>
      <c r="I1894" s="2"/>
      <c r="J1894" s="2"/>
      <c r="K1894" s="2"/>
      <c r="L1894" s="2"/>
      <c r="M1894" s="4"/>
    </row>
    <row r="1895" spans="1:13" s="9" customFormat="1" x14ac:dyDescent="0.2">
      <c r="A1895" s="4"/>
      <c r="B1895" s="2"/>
      <c r="C1895" s="4"/>
      <c r="D1895" s="2"/>
      <c r="E1895" s="2"/>
      <c r="F1895" s="51"/>
      <c r="G1895" s="2"/>
      <c r="H1895" s="2"/>
      <c r="I1895" s="2"/>
      <c r="J1895" s="2"/>
      <c r="K1895" s="2"/>
      <c r="L1895" s="2"/>
      <c r="M1895" s="4"/>
    </row>
    <row r="1896" spans="1:13" s="9" customFormat="1" x14ac:dyDescent="0.2">
      <c r="A1896" s="4"/>
      <c r="B1896" s="2"/>
      <c r="C1896" s="4"/>
      <c r="D1896" s="2"/>
      <c r="E1896" s="2"/>
      <c r="F1896" s="51"/>
      <c r="G1896" s="2"/>
      <c r="H1896" s="2"/>
      <c r="I1896" s="2"/>
      <c r="J1896" s="2"/>
      <c r="K1896" s="2"/>
      <c r="L1896" s="2"/>
      <c r="M1896" s="4"/>
    </row>
    <row r="1897" spans="1:13" s="9" customFormat="1" x14ac:dyDescent="0.2">
      <c r="A1897" s="4"/>
      <c r="B1897" s="2"/>
      <c r="C1897" s="4"/>
      <c r="D1897" s="2"/>
      <c r="E1897" s="2"/>
      <c r="F1897" s="51"/>
      <c r="G1897" s="2"/>
      <c r="H1897" s="2"/>
      <c r="I1897" s="2"/>
      <c r="J1897" s="2"/>
      <c r="K1897" s="2"/>
      <c r="L1897" s="2"/>
      <c r="M1897" s="4"/>
    </row>
    <row r="1898" spans="1:13" s="9" customFormat="1" x14ac:dyDescent="0.2">
      <c r="A1898" s="4"/>
      <c r="B1898" s="2"/>
      <c r="C1898" s="4"/>
      <c r="D1898" s="2"/>
      <c r="E1898" s="2"/>
      <c r="F1898" s="51"/>
      <c r="G1898" s="2"/>
      <c r="H1898" s="2"/>
      <c r="I1898" s="2"/>
      <c r="J1898" s="2"/>
      <c r="K1898" s="2"/>
      <c r="L1898" s="2"/>
      <c r="M1898" s="4"/>
    </row>
    <row r="1899" spans="1:13" s="9" customFormat="1" x14ac:dyDescent="0.2">
      <c r="A1899" s="4"/>
      <c r="B1899" s="2"/>
      <c r="C1899" s="4"/>
      <c r="D1899" s="2"/>
      <c r="E1899" s="2"/>
      <c r="F1899" s="51"/>
      <c r="G1899" s="2"/>
      <c r="H1899" s="2"/>
      <c r="I1899" s="2"/>
      <c r="J1899" s="2"/>
      <c r="K1899" s="2"/>
      <c r="L1899" s="2"/>
      <c r="M1899" s="4"/>
    </row>
    <row r="1900" spans="1:13" s="9" customFormat="1" x14ac:dyDescent="0.2">
      <c r="A1900" s="4"/>
      <c r="B1900" s="2"/>
      <c r="C1900" s="4"/>
      <c r="D1900" s="2"/>
      <c r="E1900" s="2"/>
      <c r="F1900" s="51"/>
      <c r="G1900" s="2"/>
      <c r="H1900" s="2"/>
      <c r="I1900" s="2"/>
      <c r="J1900" s="2"/>
      <c r="K1900" s="2"/>
      <c r="L1900" s="2"/>
      <c r="M1900" s="4"/>
    </row>
    <row r="1901" spans="1:13" s="9" customFormat="1" x14ac:dyDescent="0.2">
      <c r="A1901" s="4"/>
      <c r="B1901" s="2"/>
      <c r="C1901" s="4"/>
      <c r="D1901" s="2"/>
      <c r="E1901" s="2"/>
      <c r="F1901" s="51"/>
      <c r="G1901" s="2"/>
      <c r="H1901" s="2"/>
      <c r="I1901" s="2"/>
      <c r="J1901" s="2"/>
      <c r="K1901" s="2"/>
      <c r="L1901" s="2"/>
      <c r="M1901" s="4"/>
    </row>
    <row r="1902" spans="1:13" s="9" customFormat="1" x14ac:dyDescent="0.2">
      <c r="A1902" s="4"/>
      <c r="B1902" s="2"/>
      <c r="C1902" s="4"/>
      <c r="D1902" s="2"/>
      <c r="E1902" s="2"/>
      <c r="F1902" s="51"/>
      <c r="G1902" s="2"/>
      <c r="H1902" s="2"/>
      <c r="I1902" s="2"/>
      <c r="J1902" s="2"/>
      <c r="K1902" s="2"/>
      <c r="L1902" s="2"/>
      <c r="M1902" s="4"/>
    </row>
    <row r="1903" spans="1:13" s="9" customFormat="1" x14ac:dyDescent="0.2">
      <c r="A1903" s="4"/>
      <c r="B1903" s="2"/>
      <c r="C1903" s="4"/>
      <c r="D1903" s="2"/>
      <c r="E1903" s="2"/>
      <c r="F1903" s="51"/>
      <c r="G1903" s="2"/>
      <c r="H1903" s="2"/>
      <c r="I1903" s="2"/>
      <c r="J1903" s="2"/>
      <c r="K1903" s="2"/>
      <c r="L1903" s="2"/>
      <c r="M1903" s="4"/>
    </row>
    <row r="1904" spans="1:13" s="9" customFormat="1" x14ac:dyDescent="0.2">
      <c r="A1904" s="4"/>
      <c r="B1904" s="2"/>
      <c r="C1904" s="4"/>
      <c r="D1904" s="2"/>
      <c r="E1904" s="2"/>
      <c r="F1904" s="51"/>
      <c r="G1904" s="2"/>
      <c r="H1904" s="2"/>
      <c r="I1904" s="2"/>
      <c r="J1904" s="2"/>
      <c r="K1904" s="2"/>
      <c r="L1904" s="2"/>
      <c r="M1904" s="4"/>
    </row>
    <row r="1905" spans="1:13" s="9" customFormat="1" x14ac:dyDescent="0.2">
      <c r="A1905" s="4"/>
      <c r="B1905" s="2"/>
      <c r="C1905" s="4"/>
      <c r="D1905" s="2"/>
      <c r="E1905" s="2"/>
      <c r="F1905" s="51"/>
      <c r="G1905" s="2"/>
      <c r="H1905" s="2"/>
      <c r="I1905" s="2"/>
      <c r="J1905" s="2"/>
      <c r="K1905" s="2"/>
      <c r="L1905" s="2"/>
      <c r="M1905" s="4"/>
    </row>
    <row r="1906" spans="1:13" s="9" customFormat="1" x14ac:dyDescent="0.2">
      <c r="A1906" s="4"/>
      <c r="B1906" s="2"/>
      <c r="C1906" s="4"/>
      <c r="D1906" s="2"/>
      <c r="E1906" s="2"/>
      <c r="F1906" s="51"/>
      <c r="G1906" s="2"/>
      <c r="H1906" s="2"/>
      <c r="I1906" s="2"/>
      <c r="J1906" s="2"/>
      <c r="K1906" s="2"/>
      <c r="L1906" s="2"/>
      <c r="M1906" s="4"/>
    </row>
    <row r="1907" spans="1:13" s="9" customFormat="1" x14ac:dyDescent="0.2">
      <c r="A1907" s="4"/>
      <c r="B1907" s="2"/>
      <c r="C1907" s="4"/>
      <c r="D1907" s="2"/>
      <c r="E1907" s="2"/>
      <c r="F1907" s="51"/>
      <c r="G1907" s="2"/>
      <c r="H1907" s="2"/>
      <c r="I1907" s="2"/>
      <c r="J1907" s="2"/>
      <c r="K1907" s="2"/>
      <c r="L1907" s="2"/>
      <c r="M1907" s="4"/>
    </row>
    <row r="1908" spans="1:13" s="9" customFormat="1" x14ac:dyDescent="0.2">
      <c r="A1908" s="4"/>
      <c r="B1908" s="2"/>
      <c r="C1908" s="4"/>
      <c r="D1908" s="2"/>
      <c r="E1908" s="2"/>
      <c r="F1908" s="51"/>
      <c r="G1908" s="2"/>
      <c r="H1908" s="2"/>
      <c r="I1908" s="2"/>
      <c r="J1908" s="2"/>
      <c r="K1908" s="2"/>
      <c r="L1908" s="2"/>
      <c r="M1908" s="4"/>
    </row>
    <row r="1909" spans="1:13" s="9" customFormat="1" x14ac:dyDescent="0.2">
      <c r="A1909" s="4"/>
      <c r="B1909" s="2"/>
      <c r="C1909" s="4"/>
      <c r="D1909" s="2"/>
      <c r="E1909" s="2"/>
      <c r="F1909" s="51"/>
      <c r="G1909" s="2"/>
      <c r="H1909" s="2"/>
      <c r="I1909" s="2"/>
      <c r="J1909" s="2"/>
      <c r="K1909" s="2"/>
      <c r="L1909" s="2"/>
      <c r="M1909" s="4"/>
    </row>
    <row r="1910" spans="1:13" s="9" customFormat="1" x14ac:dyDescent="0.2">
      <c r="A1910" s="4"/>
      <c r="B1910" s="2"/>
      <c r="C1910" s="4"/>
      <c r="D1910" s="2"/>
      <c r="E1910" s="2"/>
      <c r="F1910" s="51"/>
      <c r="G1910" s="2"/>
      <c r="H1910" s="2"/>
      <c r="I1910" s="2"/>
      <c r="J1910" s="2"/>
      <c r="K1910" s="2"/>
      <c r="L1910" s="2"/>
      <c r="M1910" s="4"/>
    </row>
    <row r="1911" spans="1:13" s="9" customFormat="1" x14ac:dyDescent="0.2">
      <c r="A1911" s="4"/>
      <c r="B1911" s="2"/>
      <c r="C1911" s="4"/>
      <c r="D1911" s="2"/>
      <c r="E1911" s="2"/>
      <c r="F1911" s="51"/>
      <c r="G1911" s="2"/>
      <c r="H1911" s="2"/>
      <c r="I1911" s="2"/>
      <c r="J1911" s="2"/>
      <c r="K1911" s="2"/>
      <c r="L1911" s="2"/>
      <c r="M1911" s="4"/>
    </row>
    <row r="1912" spans="1:13" s="9" customFormat="1" x14ac:dyDescent="0.2">
      <c r="A1912" s="4"/>
      <c r="B1912" s="2"/>
      <c r="C1912" s="4"/>
      <c r="D1912" s="2"/>
      <c r="E1912" s="2"/>
      <c r="F1912" s="51"/>
      <c r="G1912" s="2"/>
      <c r="H1912" s="2"/>
      <c r="I1912" s="2"/>
      <c r="J1912" s="2"/>
      <c r="K1912" s="2"/>
      <c r="L1912" s="2"/>
      <c r="M1912" s="4"/>
    </row>
    <row r="1913" spans="1:13" s="9" customFormat="1" x14ac:dyDescent="0.2">
      <c r="A1913" s="4"/>
      <c r="B1913" s="2"/>
      <c r="C1913" s="4"/>
      <c r="D1913" s="2"/>
      <c r="E1913" s="2"/>
      <c r="F1913" s="51"/>
      <c r="G1913" s="2"/>
      <c r="H1913" s="2"/>
      <c r="I1913" s="2"/>
      <c r="J1913" s="2"/>
      <c r="K1913" s="2"/>
      <c r="L1913" s="2"/>
      <c r="M1913" s="4"/>
    </row>
    <row r="1914" spans="1:13" s="9" customFormat="1" x14ac:dyDescent="0.2">
      <c r="A1914" s="4"/>
      <c r="B1914" s="2"/>
      <c r="C1914" s="4"/>
      <c r="D1914" s="2"/>
      <c r="E1914" s="2"/>
      <c r="F1914" s="51"/>
      <c r="G1914" s="2"/>
      <c r="H1914" s="2"/>
      <c r="I1914" s="2"/>
      <c r="J1914" s="2"/>
      <c r="K1914" s="2"/>
      <c r="L1914" s="2"/>
      <c r="M1914" s="4"/>
    </row>
    <row r="1915" spans="1:13" s="9" customFormat="1" x14ac:dyDescent="0.2">
      <c r="A1915" s="4"/>
      <c r="B1915" s="2"/>
      <c r="C1915" s="4"/>
      <c r="D1915" s="2"/>
      <c r="E1915" s="2"/>
      <c r="F1915" s="51"/>
      <c r="G1915" s="2"/>
      <c r="H1915" s="2"/>
      <c r="I1915" s="2"/>
      <c r="J1915" s="2"/>
      <c r="K1915" s="2"/>
      <c r="L1915" s="2"/>
      <c r="M1915" s="4"/>
    </row>
    <row r="1916" spans="1:13" s="9" customFormat="1" x14ac:dyDescent="0.2">
      <c r="A1916" s="4"/>
      <c r="B1916" s="2"/>
      <c r="C1916" s="4"/>
      <c r="D1916" s="2"/>
      <c r="E1916" s="2"/>
      <c r="F1916" s="51"/>
      <c r="G1916" s="2"/>
      <c r="H1916" s="2"/>
      <c r="I1916" s="2"/>
      <c r="J1916" s="2"/>
      <c r="K1916" s="2"/>
      <c r="L1916" s="2"/>
      <c r="M1916" s="4"/>
    </row>
    <row r="1917" spans="1:13" s="9" customFormat="1" x14ac:dyDescent="0.2">
      <c r="A1917" s="4"/>
      <c r="B1917" s="2"/>
      <c r="C1917" s="4"/>
      <c r="D1917" s="2"/>
      <c r="E1917" s="2"/>
      <c r="F1917" s="51"/>
      <c r="G1917" s="2"/>
      <c r="H1917" s="2"/>
      <c r="I1917" s="2"/>
      <c r="J1917" s="2"/>
      <c r="K1917" s="2"/>
      <c r="L1917" s="2"/>
      <c r="M1917" s="4"/>
    </row>
    <row r="1918" spans="1:13" s="9" customFormat="1" x14ac:dyDescent="0.2">
      <c r="A1918" s="4"/>
      <c r="B1918" s="2"/>
      <c r="C1918" s="4"/>
      <c r="D1918" s="2"/>
      <c r="E1918" s="2"/>
      <c r="F1918" s="51"/>
      <c r="G1918" s="2"/>
      <c r="H1918" s="2"/>
      <c r="I1918" s="2"/>
      <c r="J1918" s="2"/>
      <c r="K1918" s="2"/>
      <c r="L1918" s="2"/>
      <c r="M1918" s="4"/>
    </row>
    <row r="1919" spans="1:13" s="9" customFormat="1" x14ac:dyDescent="0.2">
      <c r="A1919" s="4"/>
      <c r="B1919" s="2"/>
      <c r="C1919" s="4"/>
      <c r="D1919" s="2"/>
      <c r="E1919" s="2"/>
      <c r="F1919" s="51"/>
      <c r="G1919" s="2"/>
      <c r="H1919" s="2"/>
      <c r="I1919" s="2"/>
      <c r="J1919" s="2"/>
      <c r="K1919" s="2"/>
      <c r="L1919" s="2"/>
      <c r="M1919" s="4"/>
    </row>
    <row r="1920" spans="1:13" s="9" customFormat="1" x14ac:dyDescent="0.2">
      <c r="A1920" s="4"/>
      <c r="B1920" s="2"/>
      <c r="C1920" s="4"/>
      <c r="D1920" s="2"/>
      <c r="E1920" s="2"/>
      <c r="F1920" s="51"/>
      <c r="G1920" s="2"/>
      <c r="H1920" s="2"/>
      <c r="I1920" s="2"/>
      <c r="J1920" s="2"/>
      <c r="K1920" s="2"/>
      <c r="L1920" s="2"/>
      <c r="M1920" s="4"/>
    </row>
    <row r="1921" spans="1:13" s="9" customFormat="1" x14ac:dyDescent="0.2">
      <c r="A1921" s="4"/>
      <c r="B1921" s="2"/>
      <c r="C1921" s="4"/>
      <c r="D1921" s="2"/>
      <c r="E1921" s="2"/>
      <c r="F1921" s="51"/>
      <c r="G1921" s="2"/>
      <c r="H1921" s="2"/>
      <c r="I1921" s="2"/>
      <c r="J1921" s="2"/>
      <c r="K1921" s="2"/>
      <c r="L1921" s="2"/>
      <c r="M1921" s="4"/>
    </row>
    <row r="1922" spans="1:13" s="9" customFormat="1" x14ac:dyDescent="0.2">
      <c r="A1922" s="4"/>
      <c r="B1922" s="2"/>
      <c r="C1922" s="4"/>
      <c r="D1922" s="2"/>
      <c r="E1922" s="2"/>
      <c r="F1922" s="51"/>
      <c r="G1922" s="2"/>
      <c r="H1922" s="2"/>
      <c r="I1922" s="2"/>
      <c r="J1922" s="2"/>
      <c r="K1922" s="2"/>
      <c r="L1922" s="2"/>
      <c r="M1922" s="4"/>
    </row>
    <row r="1923" spans="1:13" s="9" customFormat="1" x14ac:dyDescent="0.2">
      <c r="A1923" s="4"/>
      <c r="B1923" s="2"/>
      <c r="C1923" s="4"/>
      <c r="D1923" s="2"/>
      <c r="E1923" s="2"/>
      <c r="F1923" s="51"/>
      <c r="G1923" s="2"/>
      <c r="H1923" s="2"/>
      <c r="I1923" s="2"/>
      <c r="J1923" s="2"/>
      <c r="K1923" s="2"/>
      <c r="L1923" s="2"/>
      <c r="M1923" s="4"/>
    </row>
    <row r="1924" spans="1:13" s="9" customFormat="1" x14ac:dyDescent="0.2">
      <c r="A1924" s="4"/>
      <c r="B1924" s="2"/>
      <c r="C1924" s="4"/>
      <c r="D1924" s="2"/>
      <c r="E1924" s="2"/>
      <c r="F1924" s="51"/>
      <c r="G1924" s="2"/>
      <c r="H1924" s="2"/>
      <c r="I1924" s="2"/>
      <c r="J1924" s="2"/>
      <c r="K1924" s="2"/>
      <c r="L1924" s="2"/>
      <c r="M1924" s="4"/>
    </row>
    <row r="1925" spans="1:13" s="9" customFormat="1" x14ac:dyDescent="0.2">
      <c r="A1925" s="4"/>
      <c r="B1925" s="2"/>
      <c r="C1925" s="4"/>
      <c r="D1925" s="2"/>
      <c r="E1925" s="2"/>
      <c r="F1925" s="51"/>
      <c r="G1925" s="2"/>
      <c r="H1925" s="2"/>
      <c r="I1925" s="2"/>
      <c r="J1925" s="2"/>
      <c r="K1925" s="2"/>
      <c r="L1925" s="2"/>
      <c r="M1925" s="4"/>
    </row>
    <row r="1926" spans="1:13" s="9" customFormat="1" x14ac:dyDescent="0.2">
      <c r="A1926" s="4"/>
      <c r="B1926" s="2"/>
      <c r="C1926" s="4"/>
      <c r="D1926" s="2"/>
      <c r="E1926" s="2"/>
      <c r="F1926" s="51"/>
      <c r="G1926" s="2"/>
      <c r="H1926" s="2"/>
      <c r="I1926" s="2"/>
      <c r="J1926" s="2"/>
      <c r="K1926" s="2"/>
      <c r="L1926" s="2"/>
      <c r="M1926" s="4"/>
    </row>
    <row r="1927" spans="1:13" s="9" customFormat="1" x14ac:dyDescent="0.2">
      <c r="A1927" s="4"/>
      <c r="B1927" s="2"/>
      <c r="C1927" s="4"/>
      <c r="D1927" s="2"/>
      <c r="E1927" s="2"/>
      <c r="F1927" s="51"/>
      <c r="G1927" s="2"/>
      <c r="H1927" s="2"/>
      <c r="I1927" s="2"/>
      <c r="J1927" s="2"/>
      <c r="K1927" s="2"/>
      <c r="L1927" s="2"/>
      <c r="M1927" s="4"/>
    </row>
    <row r="1928" spans="1:13" s="9" customFormat="1" x14ac:dyDescent="0.2">
      <c r="A1928" s="4"/>
      <c r="B1928" s="2"/>
      <c r="C1928" s="4"/>
      <c r="D1928" s="2"/>
      <c r="E1928" s="2"/>
      <c r="F1928" s="51"/>
      <c r="G1928" s="2"/>
      <c r="H1928" s="2"/>
      <c r="I1928" s="2"/>
      <c r="J1928" s="2"/>
      <c r="K1928" s="2"/>
      <c r="L1928" s="2"/>
      <c r="M1928" s="4"/>
    </row>
    <row r="1929" spans="1:13" s="9" customFormat="1" x14ac:dyDescent="0.2">
      <c r="A1929" s="4"/>
      <c r="B1929" s="2"/>
      <c r="C1929" s="4"/>
      <c r="D1929" s="2"/>
      <c r="E1929" s="2"/>
      <c r="F1929" s="51"/>
      <c r="G1929" s="2"/>
      <c r="H1929" s="2"/>
      <c r="I1929" s="2"/>
      <c r="J1929" s="2"/>
      <c r="K1929" s="2"/>
      <c r="L1929" s="2"/>
      <c r="M1929" s="4"/>
    </row>
    <row r="1930" spans="1:13" s="9" customFormat="1" x14ac:dyDescent="0.2">
      <c r="A1930" s="4"/>
      <c r="B1930" s="2"/>
      <c r="C1930" s="4"/>
      <c r="D1930" s="2"/>
      <c r="E1930" s="2"/>
      <c r="F1930" s="51"/>
      <c r="G1930" s="2"/>
      <c r="H1930" s="2"/>
      <c r="I1930" s="2"/>
      <c r="J1930" s="2"/>
      <c r="K1930" s="2"/>
      <c r="L1930" s="2"/>
      <c r="M1930" s="4"/>
    </row>
    <row r="1931" spans="1:13" s="9" customFormat="1" x14ac:dyDescent="0.2">
      <c r="A1931" s="4"/>
      <c r="B1931" s="2"/>
      <c r="C1931" s="4"/>
      <c r="D1931" s="2"/>
      <c r="E1931" s="2"/>
      <c r="F1931" s="51"/>
      <c r="G1931" s="2"/>
      <c r="H1931" s="2"/>
      <c r="I1931" s="2"/>
      <c r="J1931" s="2"/>
      <c r="K1931" s="2"/>
      <c r="L1931" s="2"/>
      <c r="M1931" s="4"/>
    </row>
    <row r="1932" spans="1:13" s="9" customFormat="1" x14ac:dyDescent="0.2">
      <c r="A1932" s="4"/>
      <c r="B1932" s="2"/>
      <c r="C1932" s="4"/>
      <c r="D1932" s="2"/>
      <c r="E1932" s="2"/>
      <c r="F1932" s="51"/>
      <c r="G1932" s="2"/>
      <c r="H1932" s="2"/>
      <c r="I1932" s="2"/>
      <c r="J1932" s="2"/>
      <c r="K1932" s="2"/>
      <c r="L1932" s="2"/>
      <c r="M1932" s="4"/>
    </row>
    <row r="1933" spans="1:13" s="9" customFormat="1" x14ac:dyDescent="0.2">
      <c r="A1933" s="4"/>
      <c r="B1933" s="2"/>
      <c r="C1933" s="4"/>
      <c r="D1933" s="2"/>
      <c r="E1933" s="2"/>
      <c r="F1933" s="51"/>
      <c r="G1933" s="2"/>
      <c r="H1933" s="2"/>
      <c r="I1933" s="2"/>
      <c r="J1933" s="2"/>
      <c r="K1933" s="2"/>
      <c r="L1933" s="2"/>
      <c r="M1933" s="4"/>
    </row>
    <row r="1934" spans="1:13" s="9" customFormat="1" x14ac:dyDescent="0.2">
      <c r="A1934" s="4"/>
      <c r="B1934" s="2"/>
      <c r="C1934" s="4"/>
      <c r="D1934" s="2"/>
      <c r="E1934" s="2"/>
      <c r="F1934" s="51"/>
      <c r="G1934" s="2"/>
      <c r="H1934" s="2"/>
      <c r="I1934" s="2"/>
      <c r="J1934" s="2"/>
      <c r="K1934" s="2"/>
      <c r="L1934" s="2"/>
      <c r="M1934" s="4"/>
    </row>
    <row r="1935" spans="1:13" s="9" customFormat="1" x14ac:dyDescent="0.2">
      <c r="A1935" s="4"/>
      <c r="B1935" s="2"/>
      <c r="C1935" s="4"/>
      <c r="D1935" s="2"/>
      <c r="E1935" s="2"/>
      <c r="F1935" s="51"/>
      <c r="G1935" s="2"/>
      <c r="H1935" s="2"/>
      <c r="I1935" s="2"/>
      <c r="J1935" s="2"/>
      <c r="K1935" s="2"/>
      <c r="L1935" s="2"/>
      <c r="M1935" s="4"/>
    </row>
    <row r="1936" spans="1:13" s="9" customFormat="1" x14ac:dyDescent="0.2">
      <c r="A1936" s="4"/>
      <c r="B1936" s="2"/>
      <c r="C1936" s="4"/>
      <c r="D1936" s="2"/>
      <c r="E1936" s="2"/>
      <c r="F1936" s="51"/>
      <c r="G1936" s="2"/>
      <c r="H1936" s="2"/>
      <c r="I1936" s="2"/>
      <c r="J1936" s="2"/>
      <c r="K1936" s="2"/>
      <c r="L1936" s="2"/>
      <c r="M1936" s="4"/>
    </row>
    <row r="1937" spans="1:13" s="9" customFormat="1" x14ac:dyDescent="0.2">
      <c r="A1937" s="4"/>
      <c r="B1937" s="2"/>
      <c r="C1937" s="4"/>
      <c r="D1937" s="2"/>
      <c r="E1937" s="2"/>
      <c r="F1937" s="51"/>
      <c r="G1937" s="2"/>
      <c r="H1937" s="2"/>
      <c r="I1937" s="2"/>
      <c r="J1937" s="2"/>
      <c r="K1937" s="2"/>
      <c r="L1937" s="2"/>
      <c r="M1937" s="4"/>
    </row>
    <row r="1938" spans="1:13" s="9" customFormat="1" x14ac:dyDescent="0.2">
      <c r="A1938" s="4"/>
      <c r="B1938" s="2"/>
      <c r="C1938" s="4"/>
      <c r="D1938" s="2"/>
      <c r="E1938" s="2"/>
      <c r="F1938" s="51"/>
      <c r="G1938" s="2"/>
      <c r="H1938" s="2"/>
      <c r="I1938" s="2"/>
      <c r="J1938" s="2"/>
      <c r="K1938" s="2"/>
      <c r="L1938" s="2"/>
      <c r="M1938" s="4"/>
    </row>
    <row r="1939" spans="1:13" s="9" customFormat="1" x14ac:dyDescent="0.2">
      <c r="A1939" s="4"/>
      <c r="B1939" s="2"/>
      <c r="C1939" s="4"/>
      <c r="D1939" s="2"/>
      <c r="E1939" s="2"/>
      <c r="F1939" s="51"/>
      <c r="G1939" s="2"/>
      <c r="H1939" s="2"/>
      <c r="I1939" s="2"/>
      <c r="J1939" s="2"/>
      <c r="K1939" s="2"/>
      <c r="L1939" s="2"/>
      <c r="M1939" s="4"/>
    </row>
    <row r="1940" spans="1:13" s="9" customFormat="1" x14ac:dyDescent="0.2">
      <c r="A1940" s="4"/>
      <c r="B1940" s="2"/>
      <c r="C1940" s="4"/>
      <c r="D1940" s="2"/>
      <c r="E1940" s="2"/>
      <c r="F1940" s="51"/>
      <c r="G1940" s="2"/>
      <c r="H1940" s="2"/>
      <c r="I1940" s="2"/>
      <c r="J1940" s="2"/>
      <c r="K1940" s="2"/>
      <c r="L1940" s="2"/>
      <c r="M1940" s="4"/>
    </row>
    <row r="1941" spans="1:13" s="9" customFormat="1" x14ac:dyDescent="0.2">
      <c r="A1941" s="4"/>
      <c r="B1941" s="2"/>
      <c r="C1941" s="4"/>
      <c r="D1941" s="2"/>
      <c r="E1941" s="2"/>
      <c r="F1941" s="51"/>
      <c r="G1941" s="2"/>
      <c r="H1941" s="2"/>
      <c r="I1941" s="2"/>
      <c r="J1941" s="2"/>
      <c r="K1941" s="2"/>
      <c r="L1941" s="2"/>
      <c r="M1941" s="4"/>
    </row>
    <row r="1942" spans="1:13" s="9" customFormat="1" x14ac:dyDescent="0.2">
      <c r="A1942" s="4"/>
      <c r="B1942" s="2"/>
      <c r="C1942" s="4"/>
      <c r="D1942" s="2"/>
      <c r="E1942" s="2"/>
      <c r="F1942" s="51"/>
      <c r="G1942" s="2"/>
      <c r="H1942" s="2"/>
      <c r="I1942" s="2"/>
      <c r="J1942" s="2"/>
      <c r="K1942" s="2"/>
      <c r="L1942" s="2"/>
      <c r="M1942" s="4"/>
    </row>
    <row r="1943" spans="1:13" s="9" customFormat="1" x14ac:dyDescent="0.2">
      <c r="A1943" s="4"/>
      <c r="B1943" s="2"/>
      <c r="C1943" s="4"/>
      <c r="D1943" s="2"/>
      <c r="E1943" s="2"/>
      <c r="F1943" s="51"/>
      <c r="G1943" s="2"/>
      <c r="H1943" s="2"/>
      <c r="I1943" s="2"/>
      <c r="J1943" s="2"/>
      <c r="K1943" s="2"/>
      <c r="L1943" s="2"/>
      <c r="M1943" s="4"/>
    </row>
    <row r="1944" spans="1:13" s="9" customFormat="1" x14ac:dyDescent="0.2">
      <c r="A1944" s="4"/>
      <c r="B1944" s="2"/>
      <c r="C1944" s="4"/>
      <c r="D1944" s="2"/>
      <c r="E1944" s="2"/>
      <c r="F1944" s="51"/>
      <c r="G1944" s="2"/>
      <c r="H1944" s="2"/>
      <c r="I1944" s="2"/>
      <c r="J1944" s="2"/>
      <c r="K1944" s="2"/>
      <c r="L1944" s="2"/>
      <c r="M1944" s="4"/>
    </row>
    <row r="1945" spans="1:13" s="9" customFormat="1" x14ac:dyDescent="0.2">
      <c r="A1945" s="4"/>
      <c r="B1945" s="2"/>
      <c r="C1945" s="4"/>
      <c r="D1945" s="2"/>
      <c r="E1945" s="2"/>
      <c r="F1945" s="51"/>
      <c r="G1945" s="2"/>
      <c r="H1945" s="2"/>
      <c r="I1945" s="2"/>
      <c r="J1945" s="2"/>
      <c r="K1945" s="2"/>
      <c r="L1945" s="2"/>
      <c r="M1945" s="4"/>
    </row>
    <row r="1946" spans="1:13" s="9" customFormat="1" x14ac:dyDescent="0.2">
      <c r="A1946" s="4"/>
      <c r="B1946" s="2"/>
      <c r="C1946" s="4"/>
      <c r="D1946" s="2"/>
      <c r="E1946" s="2"/>
      <c r="F1946" s="51"/>
      <c r="G1946" s="2"/>
      <c r="H1946" s="2"/>
      <c r="I1946" s="2"/>
      <c r="J1946" s="2"/>
      <c r="K1946" s="2"/>
      <c r="L1946" s="2"/>
      <c r="M1946" s="4"/>
    </row>
    <row r="1947" spans="1:13" s="9" customFormat="1" x14ac:dyDescent="0.2">
      <c r="A1947" s="4"/>
      <c r="B1947" s="2"/>
      <c r="C1947" s="4"/>
      <c r="D1947" s="2"/>
      <c r="E1947" s="2"/>
      <c r="F1947" s="51"/>
      <c r="G1947" s="2"/>
      <c r="H1947" s="2"/>
      <c r="I1947" s="2"/>
      <c r="J1947" s="2"/>
      <c r="K1947" s="2"/>
      <c r="L1947" s="2"/>
      <c r="M1947" s="4"/>
    </row>
    <row r="1948" spans="1:13" s="9" customFormat="1" x14ac:dyDescent="0.2">
      <c r="A1948" s="4"/>
      <c r="B1948" s="2"/>
      <c r="C1948" s="4"/>
      <c r="D1948" s="2"/>
      <c r="E1948" s="2"/>
      <c r="F1948" s="51"/>
      <c r="G1948" s="2"/>
      <c r="H1948" s="2"/>
      <c r="I1948" s="2"/>
      <c r="J1948" s="2"/>
      <c r="K1948" s="2"/>
      <c r="L1948" s="2"/>
      <c r="M1948" s="4"/>
    </row>
    <row r="1949" spans="1:13" s="9" customFormat="1" x14ac:dyDescent="0.2">
      <c r="A1949" s="4"/>
      <c r="B1949" s="2"/>
      <c r="C1949" s="4"/>
      <c r="D1949" s="2"/>
      <c r="E1949" s="2"/>
      <c r="F1949" s="51"/>
      <c r="G1949" s="2"/>
      <c r="H1949" s="2"/>
      <c r="I1949" s="2"/>
      <c r="J1949" s="2"/>
      <c r="K1949" s="2"/>
      <c r="L1949" s="2"/>
      <c r="M1949" s="4"/>
    </row>
    <row r="1950" spans="1:13" s="9" customFormat="1" x14ac:dyDescent="0.2">
      <c r="A1950" s="4"/>
      <c r="B1950" s="2"/>
      <c r="C1950" s="4"/>
      <c r="D1950" s="2"/>
      <c r="E1950" s="2"/>
      <c r="F1950" s="51"/>
      <c r="G1950" s="2"/>
      <c r="H1950" s="2"/>
      <c r="I1950" s="2"/>
      <c r="J1950" s="2"/>
      <c r="K1950" s="2"/>
      <c r="L1950" s="2"/>
      <c r="M1950" s="4"/>
    </row>
    <row r="1951" spans="1:13" s="9" customFormat="1" x14ac:dyDescent="0.2">
      <c r="A1951" s="4"/>
      <c r="B1951" s="2"/>
      <c r="C1951" s="4"/>
      <c r="D1951" s="2"/>
      <c r="E1951" s="2"/>
      <c r="F1951" s="51"/>
      <c r="G1951" s="2"/>
      <c r="H1951" s="2"/>
      <c r="I1951" s="2"/>
      <c r="J1951" s="2"/>
      <c r="K1951" s="2"/>
      <c r="L1951" s="2"/>
      <c r="M1951" s="4"/>
    </row>
    <row r="1952" spans="1:13" s="9" customFormat="1" x14ac:dyDescent="0.2">
      <c r="A1952" s="4"/>
      <c r="B1952" s="2"/>
      <c r="C1952" s="4"/>
      <c r="D1952" s="2"/>
      <c r="E1952" s="2"/>
      <c r="F1952" s="51"/>
      <c r="G1952" s="2"/>
      <c r="H1952" s="2"/>
      <c r="I1952" s="2"/>
      <c r="J1952" s="2"/>
      <c r="K1952" s="2"/>
      <c r="L1952" s="2"/>
      <c r="M1952" s="4"/>
    </row>
    <row r="1953" spans="1:13" s="9" customFormat="1" x14ac:dyDescent="0.2">
      <c r="A1953" s="4"/>
      <c r="B1953" s="2"/>
      <c r="C1953" s="4"/>
      <c r="D1953" s="2"/>
      <c r="E1953" s="2"/>
      <c r="F1953" s="51"/>
      <c r="G1953" s="2"/>
      <c r="H1953" s="2"/>
      <c r="I1953" s="2"/>
      <c r="J1953" s="2"/>
      <c r="K1953" s="2"/>
      <c r="L1953" s="2"/>
      <c r="M1953" s="4"/>
    </row>
    <row r="1954" spans="1:13" s="9" customFormat="1" x14ac:dyDescent="0.2">
      <c r="A1954" s="4"/>
      <c r="B1954" s="2"/>
      <c r="C1954" s="4"/>
      <c r="D1954" s="2"/>
      <c r="E1954" s="2"/>
      <c r="F1954" s="51"/>
      <c r="G1954" s="2"/>
      <c r="H1954" s="2"/>
      <c r="I1954" s="2"/>
      <c r="J1954" s="2"/>
      <c r="K1954" s="2"/>
      <c r="L1954" s="2"/>
      <c r="M1954" s="4"/>
    </row>
    <row r="1955" spans="1:13" s="9" customFormat="1" x14ac:dyDescent="0.2">
      <c r="A1955" s="4"/>
      <c r="B1955" s="2"/>
      <c r="C1955" s="4"/>
      <c r="D1955" s="2"/>
      <c r="E1955" s="2"/>
      <c r="F1955" s="51"/>
      <c r="G1955" s="2"/>
      <c r="H1955" s="2"/>
      <c r="I1955" s="2"/>
      <c r="J1955" s="2"/>
      <c r="K1955" s="2"/>
      <c r="L1955" s="2"/>
      <c r="M1955" s="4"/>
    </row>
    <row r="1956" spans="1:13" s="9" customFormat="1" x14ac:dyDescent="0.2">
      <c r="A1956" s="4"/>
      <c r="B1956" s="2"/>
      <c r="C1956" s="4"/>
      <c r="D1956" s="2"/>
      <c r="E1956" s="2"/>
      <c r="F1956" s="51"/>
      <c r="G1956" s="2"/>
      <c r="H1956" s="2"/>
      <c r="I1956" s="2"/>
      <c r="J1956" s="2"/>
      <c r="K1956" s="2"/>
      <c r="L1956" s="2"/>
      <c r="M1956" s="4"/>
    </row>
    <row r="1957" spans="1:13" s="9" customFormat="1" x14ac:dyDescent="0.2">
      <c r="A1957" s="4"/>
      <c r="B1957" s="2"/>
      <c r="C1957" s="4"/>
      <c r="D1957" s="2"/>
      <c r="E1957" s="2"/>
      <c r="F1957" s="51"/>
      <c r="G1957" s="2"/>
      <c r="H1957" s="2"/>
      <c r="I1957" s="2"/>
      <c r="J1957" s="2"/>
      <c r="K1957" s="2"/>
      <c r="L1957" s="2"/>
      <c r="M1957" s="4"/>
    </row>
    <row r="1958" spans="1:13" s="9" customFormat="1" x14ac:dyDescent="0.2">
      <c r="A1958" s="4"/>
      <c r="B1958" s="2"/>
      <c r="C1958" s="4"/>
      <c r="D1958" s="2"/>
      <c r="E1958" s="2"/>
      <c r="F1958" s="51"/>
      <c r="G1958" s="2"/>
      <c r="H1958" s="2"/>
      <c r="I1958" s="2"/>
      <c r="J1958" s="2"/>
      <c r="K1958" s="2"/>
      <c r="L1958" s="2"/>
      <c r="M1958" s="4"/>
    </row>
    <row r="1959" spans="1:13" s="9" customFormat="1" x14ac:dyDescent="0.2">
      <c r="A1959" s="4"/>
      <c r="B1959" s="2"/>
      <c r="C1959" s="4"/>
      <c r="D1959" s="2"/>
      <c r="E1959" s="2"/>
      <c r="F1959" s="51"/>
      <c r="G1959" s="2"/>
      <c r="H1959" s="2"/>
      <c r="I1959" s="2"/>
      <c r="J1959" s="2"/>
      <c r="K1959" s="2"/>
      <c r="L1959" s="2"/>
      <c r="M1959" s="4"/>
    </row>
    <row r="1960" spans="1:13" s="9" customFormat="1" x14ac:dyDescent="0.2">
      <c r="A1960" s="4"/>
      <c r="B1960" s="2"/>
      <c r="C1960" s="4"/>
      <c r="D1960" s="2"/>
      <c r="E1960" s="2"/>
      <c r="F1960" s="51"/>
      <c r="G1960" s="2"/>
      <c r="H1960" s="2"/>
      <c r="I1960" s="2"/>
      <c r="J1960" s="2"/>
      <c r="K1960" s="2"/>
      <c r="L1960" s="2"/>
      <c r="M1960" s="4"/>
    </row>
    <row r="1961" spans="1:13" s="9" customFormat="1" x14ac:dyDescent="0.2">
      <c r="A1961" s="4"/>
      <c r="B1961" s="2"/>
      <c r="C1961" s="4"/>
      <c r="D1961" s="2"/>
      <c r="E1961" s="2"/>
      <c r="F1961" s="51"/>
      <c r="G1961" s="2"/>
      <c r="H1961" s="2"/>
      <c r="I1961" s="2"/>
      <c r="J1961" s="2"/>
      <c r="K1961" s="2"/>
      <c r="L1961" s="2"/>
      <c r="M1961" s="4"/>
    </row>
    <row r="1962" spans="1:13" s="9" customFormat="1" x14ac:dyDescent="0.2">
      <c r="A1962" s="4"/>
      <c r="B1962" s="2"/>
      <c r="C1962" s="4"/>
      <c r="D1962" s="2"/>
      <c r="E1962" s="2"/>
      <c r="F1962" s="51"/>
      <c r="G1962" s="2"/>
      <c r="H1962" s="2"/>
      <c r="I1962" s="2"/>
      <c r="J1962" s="2"/>
      <c r="K1962" s="2"/>
      <c r="L1962" s="2"/>
      <c r="M1962" s="4"/>
    </row>
    <row r="1963" spans="1:13" s="9" customFormat="1" x14ac:dyDescent="0.2">
      <c r="A1963" s="4"/>
      <c r="B1963" s="2"/>
      <c r="C1963" s="4"/>
      <c r="D1963" s="2"/>
      <c r="E1963" s="2"/>
      <c r="F1963" s="51"/>
      <c r="G1963" s="2"/>
      <c r="H1963" s="2"/>
      <c r="I1963" s="2"/>
      <c r="J1963" s="2"/>
      <c r="K1963" s="2"/>
      <c r="L1963" s="2"/>
      <c r="M1963" s="4"/>
    </row>
    <row r="1964" spans="1:13" s="9" customFormat="1" x14ac:dyDescent="0.2">
      <c r="A1964" s="4"/>
      <c r="B1964" s="2"/>
      <c r="C1964" s="4"/>
      <c r="D1964" s="2"/>
      <c r="E1964" s="2"/>
      <c r="F1964" s="51"/>
      <c r="G1964" s="2"/>
      <c r="H1964" s="2"/>
      <c r="I1964" s="2"/>
      <c r="J1964" s="2"/>
      <c r="K1964" s="2"/>
      <c r="L1964" s="2"/>
      <c r="M1964" s="4"/>
    </row>
    <row r="1965" spans="1:13" s="9" customFormat="1" x14ac:dyDescent="0.2">
      <c r="A1965" s="4"/>
      <c r="B1965" s="2"/>
      <c r="C1965" s="4"/>
      <c r="D1965" s="2"/>
      <c r="E1965" s="2"/>
      <c r="F1965" s="51"/>
      <c r="G1965" s="2"/>
      <c r="H1965" s="2"/>
      <c r="I1965" s="2"/>
      <c r="J1965" s="2"/>
      <c r="K1965" s="2"/>
      <c r="L1965" s="2"/>
      <c r="M1965" s="4"/>
    </row>
    <row r="1966" spans="1:13" s="9" customFormat="1" x14ac:dyDescent="0.2">
      <c r="A1966" s="4"/>
      <c r="B1966" s="2"/>
      <c r="C1966" s="4"/>
      <c r="D1966" s="2"/>
      <c r="E1966" s="2"/>
      <c r="F1966" s="51"/>
      <c r="G1966" s="2"/>
      <c r="H1966" s="2"/>
      <c r="I1966" s="2"/>
      <c r="J1966" s="2"/>
      <c r="K1966" s="2"/>
      <c r="L1966" s="2"/>
      <c r="M1966" s="4"/>
    </row>
    <row r="1967" spans="1:13" s="9" customFormat="1" x14ac:dyDescent="0.2">
      <c r="A1967" s="4"/>
      <c r="B1967" s="2"/>
      <c r="C1967" s="4"/>
      <c r="D1967" s="2"/>
      <c r="E1967" s="2"/>
      <c r="F1967" s="51"/>
      <c r="G1967" s="2"/>
      <c r="H1967" s="2"/>
      <c r="I1967" s="2"/>
      <c r="J1967" s="2"/>
      <c r="K1967" s="2"/>
      <c r="L1967" s="2"/>
      <c r="M1967" s="4"/>
    </row>
    <row r="1968" spans="1:13" s="9" customFormat="1" x14ac:dyDescent="0.2">
      <c r="A1968" s="4"/>
      <c r="B1968" s="2"/>
      <c r="C1968" s="4"/>
      <c r="D1968" s="2"/>
      <c r="E1968" s="2"/>
      <c r="F1968" s="51"/>
      <c r="G1968" s="2"/>
      <c r="H1968" s="2"/>
      <c r="I1968" s="2"/>
      <c r="J1968" s="2"/>
      <c r="K1968" s="2"/>
      <c r="L1968" s="2"/>
      <c r="M1968" s="4"/>
    </row>
    <row r="1969" spans="1:13" s="9" customFormat="1" x14ac:dyDescent="0.2">
      <c r="A1969" s="4"/>
      <c r="B1969" s="2"/>
      <c r="C1969" s="4"/>
      <c r="D1969" s="2"/>
      <c r="E1969" s="2"/>
      <c r="F1969" s="51"/>
      <c r="G1969" s="2"/>
      <c r="H1969" s="2"/>
      <c r="I1969" s="2"/>
      <c r="J1969" s="2"/>
      <c r="K1969" s="2"/>
      <c r="L1969" s="2"/>
      <c r="M1969" s="4"/>
    </row>
    <row r="1970" spans="1:13" s="9" customFormat="1" x14ac:dyDescent="0.2">
      <c r="A1970" s="4"/>
      <c r="B1970" s="2"/>
      <c r="C1970" s="4"/>
      <c r="D1970" s="2"/>
      <c r="E1970" s="2"/>
      <c r="F1970" s="51"/>
      <c r="G1970" s="2"/>
      <c r="H1970" s="2"/>
      <c r="I1970" s="2"/>
      <c r="J1970" s="2"/>
      <c r="K1970" s="2"/>
      <c r="L1970" s="2"/>
      <c r="M1970" s="4"/>
    </row>
    <row r="1971" spans="1:13" s="9" customFormat="1" x14ac:dyDescent="0.2">
      <c r="A1971" s="4"/>
      <c r="B1971" s="2"/>
      <c r="C1971" s="4"/>
      <c r="D1971" s="2"/>
      <c r="E1971" s="2"/>
      <c r="F1971" s="51"/>
      <c r="G1971" s="2"/>
      <c r="H1971" s="2"/>
      <c r="I1971" s="2"/>
      <c r="J1971" s="2"/>
      <c r="K1971" s="2"/>
      <c r="L1971" s="2"/>
      <c r="M1971" s="4"/>
    </row>
    <row r="1972" spans="1:13" s="9" customFormat="1" x14ac:dyDescent="0.2">
      <c r="A1972" s="4"/>
      <c r="B1972" s="2"/>
      <c r="C1972" s="4"/>
      <c r="D1972" s="2"/>
      <c r="E1972" s="2"/>
      <c r="F1972" s="51"/>
      <c r="G1972" s="2"/>
      <c r="H1972" s="2"/>
      <c r="I1972" s="2"/>
      <c r="J1972" s="2"/>
      <c r="K1972" s="2"/>
      <c r="L1972" s="2"/>
      <c r="M1972" s="4"/>
    </row>
    <row r="1973" spans="1:13" s="9" customFormat="1" x14ac:dyDescent="0.2">
      <c r="A1973" s="4"/>
      <c r="B1973" s="2"/>
      <c r="C1973" s="4"/>
      <c r="D1973" s="2"/>
      <c r="E1973" s="2"/>
      <c r="F1973" s="51"/>
      <c r="G1973" s="2"/>
      <c r="H1973" s="2"/>
      <c r="I1973" s="2"/>
      <c r="J1973" s="2"/>
      <c r="K1973" s="2"/>
      <c r="L1973" s="2"/>
      <c r="M1973" s="4"/>
    </row>
    <row r="1974" spans="1:13" s="9" customFormat="1" x14ac:dyDescent="0.2">
      <c r="A1974" s="4"/>
      <c r="B1974" s="2"/>
      <c r="C1974" s="4"/>
      <c r="D1974" s="2"/>
      <c r="E1974" s="2"/>
      <c r="F1974" s="51"/>
      <c r="G1974" s="2"/>
      <c r="H1974" s="2"/>
      <c r="I1974" s="2"/>
      <c r="J1974" s="2"/>
      <c r="K1974" s="2"/>
      <c r="L1974" s="2"/>
      <c r="M1974" s="4"/>
    </row>
    <row r="1975" spans="1:13" s="9" customFormat="1" x14ac:dyDescent="0.2">
      <c r="A1975" s="4"/>
      <c r="B1975" s="2"/>
      <c r="C1975" s="4"/>
      <c r="D1975" s="2"/>
      <c r="E1975" s="2"/>
      <c r="F1975" s="51"/>
      <c r="G1975" s="2"/>
      <c r="H1975" s="2"/>
      <c r="I1975" s="2"/>
      <c r="J1975" s="2"/>
      <c r="K1975" s="2"/>
      <c r="L1975" s="2"/>
      <c r="M1975" s="4"/>
    </row>
    <row r="1976" spans="1:13" s="9" customFormat="1" x14ac:dyDescent="0.2">
      <c r="A1976" s="4"/>
      <c r="B1976" s="2"/>
      <c r="C1976" s="4"/>
      <c r="D1976" s="2"/>
      <c r="E1976" s="2"/>
      <c r="F1976" s="51"/>
      <c r="G1976" s="2"/>
      <c r="H1976" s="2"/>
      <c r="I1976" s="2"/>
      <c r="J1976" s="2"/>
      <c r="K1976" s="2"/>
      <c r="L1976" s="2"/>
      <c r="M1976" s="4"/>
    </row>
    <row r="1977" spans="1:13" s="9" customFormat="1" x14ac:dyDescent="0.2">
      <c r="A1977" s="4"/>
      <c r="B1977" s="2"/>
      <c r="C1977" s="4"/>
      <c r="D1977" s="2"/>
      <c r="E1977" s="2"/>
      <c r="F1977" s="51"/>
      <c r="G1977" s="2"/>
      <c r="H1977" s="2"/>
      <c r="I1977" s="2"/>
      <c r="J1977" s="2"/>
      <c r="K1977" s="2"/>
      <c r="L1977" s="2"/>
      <c r="M1977" s="4"/>
    </row>
    <row r="1978" spans="1:13" s="9" customFormat="1" x14ac:dyDescent="0.2">
      <c r="A1978" s="4"/>
      <c r="B1978" s="2"/>
      <c r="C1978" s="4"/>
      <c r="D1978" s="2"/>
      <c r="E1978" s="2"/>
      <c r="F1978" s="51"/>
      <c r="G1978" s="2"/>
      <c r="H1978" s="2"/>
      <c r="I1978" s="2"/>
      <c r="J1978" s="2"/>
      <c r="K1978" s="2"/>
      <c r="L1978" s="2"/>
      <c r="M1978" s="4"/>
    </row>
    <row r="1979" spans="1:13" s="9" customFormat="1" x14ac:dyDescent="0.2">
      <c r="A1979" s="4"/>
      <c r="B1979" s="2"/>
      <c r="C1979" s="4"/>
      <c r="D1979" s="2"/>
      <c r="E1979" s="2"/>
      <c r="F1979" s="51"/>
      <c r="G1979" s="2"/>
      <c r="H1979" s="2"/>
      <c r="I1979" s="2"/>
      <c r="J1979" s="2"/>
      <c r="K1979" s="2"/>
      <c r="L1979" s="2"/>
      <c r="M1979" s="4"/>
    </row>
    <row r="1980" spans="1:13" s="9" customFormat="1" x14ac:dyDescent="0.2">
      <c r="A1980" s="4"/>
      <c r="B1980" s="2"/>
      <c r="C1980" s="4"/>
      <c r="D1980" s="2"/>
      <c r="E1980" s="2"/>
      <c r="F1980" s="51"/>
      <c r="G1980" s="2"/>
      <c r="H1980" s="2"/>
      <c r="I1980" s="2"/>
      <c r="J1980" s="2"/>
      <c r="K1980" s="2"/>
      <c r="L1980" s="2"/>
      <c r="M1980" s="4"/>
    </row>
    <row r="1981" spans="1:13" s="9" customFormat="1" x14ac:dyDescent="0.2">
      <c r="A1981" s="4"/>
      <c r="B1981" s="2"/>
      <c r="C1981" s="4"/>
      <c r="D1981" s="2"/>
      <c r="E1981" s="2"/>
      <c r="F1981" s="51"/>
      <c r="G1981" s="2"/>
      <c r="H1981" s="2"/>
      <c r="I1981" s="2"/>
      <c r="J1981" s="2"/>
      <c r="K1981" s="2"/>
      <c r="L1981" s="2"/>
      <c r="M1981" s="4"/>
    </row>
    <row r="1982" spans="1:13" s="9" customFormat="1" x14ac:dyDescent="0.2">
      <c r="A1982" s="4"/>
      <c r="B1982" s="2"/>
      <c r="C1982" s="4"/>
      <c r="D1982" s="2"/>
      <c r="E1982" s="2"/>
      <c r="F1982" s="51"/>
      <c r="G1982" s="2"/>
      <c r="H1982" s="2"/>
      <c r="I1982" s="2"/>
      <c r="J1982" s="2"/>
      <c r="K1982" s="2"/>
      <c r="L1982" s="2"/>
      <c r="M1982" s="4"/>
    </row>
    <row r="1983" spans="1:13" s="9" customFormat="1" x14ac:dyDescent="0.2">
      <c r="A1983" s="4"/>
      <c r="B1983" s="2"/>
      <c r="C1983" s="4"/>
      <c r="D1983" s="2"/>
      <c r="E1983" s="2"/>
      <c r="F1983" s="51"/>
      <c r="G1983" s="2"/>
      <c r="H1983" s="2"/>
      <c r="I1983" s="2"/>
      <c r="J1983" s="2"/>
      <c r="K1983" s="2"/>
      <c r="L1983" s="2"/>
      <c r="M1983" s="4"/>
    </row>
    <row r="1984" spans="1:13" s="9" customFormat="1" x14ac:dyDescent="0.2">
      <c r="A1984" s="4"/>
      <c r="B1984" s="2"/>
      <c r="C1984" s="4"/>
      <c r="D1984" s="2"/>
      <c r="E1984" s="2"/>
      <c r="F1984" s="51"/>
      <c r="G1984" s="2"/>
      <c r="H1984" s="2"/>
      <c r="I1984" s="2"/>
      <c r="J1984" s="2"/>
      <c r="K1984" s="2"/>
      <c r="L1984" s="2"/>
      <c r="M1984" s="4"/>
    </row>
    <row r="1985" spans="1:13" s="9" customFormat="1" x14ac:dyDescent="0.2">
      <c r="A1985" s="4"/>
      <c r="B1985" s="2"/>
      <c r="C1985" s="4"/>
      <c r="D1985" s="2"/>
      <c r="E1985" s="2"/>
      <c r="F1985" s="51"/>
      <c r="G1985" s="2"/>
      <c r="H1985" s="2"/>
      <c r="I1985" s="2"/>
      <c r="J1985" s="2"/>
      <c r="K1985" s="2"/>
      <c r="L1985" s="2"/>
      <c r="M1985" s="4"/>
    </row>
    <row r="1986" spans="1:13" s="9" customFormat="1" x14ac:dyDescent="0.2">
      <c r="A1986" s="4"/>
      <c r="B1986" s="2"/>
      <c r="C1986" s="4"/>
      <c r="D1986" s="2"/>
      <c r="E1986" s="2"/>
      <c r="F1986" s="51"/>
      <c r="G1986" s="2"/>
      <c r="H1986" s="2"/>
      <c r="I1986" s="2"/>
      <c r="J1986" s="2"/>
      <c r="K1986" s="2"/>
      <c r="L1986" s="2"/>
      <c r="M1986" s="4"/>
    </row>
    <row r="1987" spans="1:13" s="9" customFormat="1" x14ac:dyDescent="0.2">
      <c r="A1987" s="4"/>
      <c r="B1987" s="2"/>
      <c r="C1987" s="4"/>
      <c r="D1987" s="2"/>
      <c r="E1987" s="2"/>
      <c r="F1987" s="51"/>
      <c r="G1987" s="2"/>
      <c r="H1987" s="2"/>
      <c r="I1987" s="2"/>
      <c r="J1987" s="2"/>
      <c r="K1987" s="2"/>
      <c r="L1987" s="2"/>
      <c r="M1987" s="4"/>
    </row>
    <row r="1988" spans="1:13" s="9" customFormat="1" x14ac:dyDescent="0.2">
      <c r="A1988" s="4"/>
      <c r="B1988" s="2"/>
      <c r="C1988" s="4"/>
      <c r="D1988" s="2"/>
      <c r="E1988" s="2"/>
      <c r="F1988" s="51"/>
      <c r="G1988" s="2"/>
      <c r="H1988" s="2"/>
      <c r="I1988" s="2"/>
      <c r="J1988" s="2"/>
      <c r="K1988" s="2"/>
      <c r="L1988" s="2"/>
      <c r="M1988" s="4"/>
    </row>
    <row r="1989" spans="1:13" s="9" customFormat="1" x14ac:dyDescent="0.2">
      <c r="A1989" s="4"/>
      <c r="B1989" s="2"/>
      <c r="C1989" s="4"/>
      <c r="D1989" s="2"/>
      <c r="E1989" s="2"/>
      <c r="F1989" s="51"/>
      <c r="G1989" s="2"/>
      <c r="H1989" s="2"/>
      <c r="I1989" s="2"/>
      <c r="J1989" s="2"/>
      <c r="K1989" s="2"/>
      <c r="L1989" s="2"/>
      <c r="M1989" s="4"/>
    </row>
    <row r="1990" spans="1:13" s="9" customFormat="1" x14ac:dyDescent="0.2">
      <c r="A1990" s="4"/>
      <c r="B1990" s="2"/>
      <c r="C1990" s="4"/>
      <c r="D1990" s="2"/>
      <c r="E1990" s="2"/>
      <c r="F1990" s="51"/>
      <c r="G1990" s="2"/>
      <c r="H1990" s="2"/>
      <c r="I1990" s="2"/>
      <c r="J1990" s="2"/>
      <c r="K1990" s="2"/>
      <c r="L1990" s="2"/>
      <c r="M1990" s="4"/>
    </row>
    <row r="1991" spans="1:13" s="9" customFormat="1" x14ac:dyDescent="0.2">
      <c r="A1991" s="4"/>
      <c r="B1991" s="2"/>
      <c r="C1991" s="4"/>
      <c r="D1991" s="2"/>
      <c r="E1991" s="2"/>
      <c r="F1991" s="51"/>
      <c r="G1991" s="2"/>
      <c r="H1991" s="2"/>
      <c r="I1991" s="2"/>
      <c r="J1991" s="2"/>
      <c r="K1991" s="2"/>
      <c r="L1991" s="2"/>
      <c r="M1991" s="4"/>
    </row>
    <row r="1992" spans="1:13" s="9" customFormat="1" x14ac:dyDescent="0.2">
      <c r="A1992" s="4"/>
      <c r="B1992" s="2"/>
      <c r="C1992" s="4"/>
      <c r="D1992" s="2"/>
      <c r="E1992" s="2"/>
      <c r="F1992" s="51"/>
      <c r="G1992" s="2"/>
      <c r="H1992" s="2"/>
      <c r="I1992" s="2"/>
      <c r="J1992" s="2"/>
      <c r="K1992" s="2"/>
      <c r="L1992" s="2"/>
      <c r="M1992" s="4"/>
    </row>
    <row r="1993" spans="1:13" s="9" customFormat="1" x14ac:dyDescent="0.2">
      <c r="A1993" s="4"/>
      <c r="B1993" s="2"/>
      <c r="C1993" s="4"/>
      <c r="D1993" s="2"/>
      <c r="E1993" s="2"/>
      <c r="F1993" s="51"/>
      <c r="G1993" s="2"/>
      <c r="H1993" s="2"/>
      <c r="I1993" s="2"/>
      <c r="J1993" s="2"/>
      <c r="K1993" s="2"/>
      <c r="L1993" s="2"/>
      <c r="M1993" s="4"/>
    </row>
    <row r="1994" spans="1:13" s="9" customFormat="1" x14ac:dyDescent="0.2">
      <c r="A1994" s="4"/>
      <c r="B1994" s="2"/>
      <c r="C1994" s="4"/>
      <c r="D1994" s="2"/>
      <c r="E1994" s="2"/>
      <c r="F1994" s="51"/>
      <c r="G1994" s="2"/>
      <c r="H1994" s="2"/>
      <c r="I1994" s="2"/>
      <c r="J1994" s="2"/>
      <c r="K1994" s="2"/>
      <c r="L1994" s="2"/>
      <c r="M1994" s="4"/>
    </row>
    <row r="1995" spans="1:13" s="9" customFormat="1" x14ac:dyDescent="0.2">
      <c r="A1995" s="4"/>
      <c r="B1995" s="2"/>
      <c r="C1995" s="4"/>
      <c r="D1995" s="2"/>
      <c r="E1995" s="2"/>
      <c r="F1995" s="51"/>
      <c r="G1995" s="2"/>
      <c r="H1995" s="2"/>
      <c r="I1995" s="2"/>
      <c r="J1995" s="2"/>
      <c r="K1995" s="2"/>
      <c r="L1995" s="2"/>
      <c r="M1995" s="4"/>
    </row>
    <row r="1996" spans="1:13" s="9" customFormat="1" x14ac:dyDescent="0.2">
      <c r="A1996" s="4"/>
      <c r="B1996" s="2"/>
      <c r="C1996" s="4"/>
      <c r="D1996" s="2"/>
      <c r="E1996" s="2"/>
      <c r="F1996" s="51"/>
      <c r="G1996" s="2"/>
      <c r="H1996" s="2"/>
      <c r="I1996" s="2"/>
      <c r="J1996" s="2"/>
      <c r="K1996" s="2"/>
      <c r="L1996" s="2"/>
      <c r="M1996" s="4"/>
    </row>
    <row r="1997" spans="1:13" s="9" customFormat="1" x14ac:dyDescent="0.2">
      <c r="A1997" s="4"/>
      <c r="B1997" s="2"/>
      <c r="C1997" s="4"/>
      <c r="D1997" s="2"/>
      <c r="E1997" s="2"/>
      <c r="F1997" s="51"/>
      <c r="G1997" s="2"/>
      <c r="H1997" s="2"/>
      <c r="I1997" s="2"/>
      <c r="J1997" s="2"/>
      <c r="K1997" s="2"/>
      <c r="L1997" s="2"/>
      <c r="M1997" s="4"/>
    </row>
    <row r="1998" spans="1:13" s="9" customFormat="1" x14ac:dyDescent="0.2">
      <c r="A1998" s="4"/>
      <c r="B1998" s="2"/>
      <c r="C1998" s="4"/>
      <c r="D1998" s="2"/>
      <c r="E1998" s="2"/>
      <c r="F1998" s="51"/>
      <c r="G1998" s="2"/>
      <c r="H1998" s="2"/>
      <c r="I1998" s="2"/>
      <c r="J1998" s="2"/>
      <c r="K1998" s="2"/>
      <c r="L1998" s="2"/>
      <c r="M1998" s="4"/>
    </row>
    <row r="1999" spans="1:13" s="9" customFormat="1" x14ac:dyDescent="0.2">
      <c r="A1999" s="4"/>
      <c r="B1999" s="2"/>
      <c r="C1999" s="4"/>
      <c r="D1999" s="2"/>
      <c r="E1999" s="2"/>
      <c r="F1999" s="51"/>
      <c r="G1999" s="2"/>
      <c r="H1999" s="2"/>
      <c r="I1999" s="2"/>
      <c r="J1999" s="2"/>
      <c r="K1999" s="2"/>
      <c r="L1999" s="2"/>
      <c r="M1999" s="4"/>
    </row>
    <row r="2000" spans="1:13" s="9" customFormat="1" x14ac:dyDescent="0.2">
      <c r="A2000" s="4"/>
      <c r="B2000" s="2"/>
      <c r="C2000" s="4"/>
      <c r="D2000" s="2"/>
      <c r="E2000" s="2"/>
      <c r="F2000" s="51"/>
      <c r="G2000" s="2"/>
      <c r="H2000" s="2"/>
      <c r="I2000" s="2"/>
      <c r="J2000" s="2"/>
      <c r="K2000" s="2"/>
      <c r="L2000" s="2"/>
      <c r="M2000" s="4"/>
    </row>
    <row r="2001" spans="1:13" s="9" customFormat="1" x14ac:dyDescent="0.2">
      <c r="A2001" s="4"/>
      <c r="B2001" s="2"/>
      <c r="C2001" s="4"/>
      <c r="D2001" s="2"/>
      <c r="E2001" s="2"/>
      <c r="F2001" s="51"/>
      <c r="G2001" s="2"/>
      <c r="H2001" s="2"/>
      <c r="I2001" s="2"/>
      <c r="J2001" s="2"/>
      <c r="K2001" s="2"/>
      <c r="L2001" s="2"/>
      <c r="M2001" s="4"/>
    </row>
    <row r="2002" spans="1:13" s="9" customFormat="1" x14ac:dyDescent="0.2">
      <c r="A2002" s="4"/>
      <c r="B2002" s="2"/>
      <c r="C2002" s="4"/>
      <c r="D2002" s="2"/>
      <c r="E2002" s="2"/>
      <c r="F2002" s="51"/>
      <c r="G2002" s="2"/>
      <c r="H2002" s="2"/>
      <c r="I2002" s="2"/>
      <c r="J2002" s="2"/>
      <c r="K2002" s="2"/>
      <c r="L2002" s="2"/>
      <c r="M2002" s="4"/>
    </row>
    <row r="2003" spans="1:13" s="9" customFormat="1" x14ac:dyDescent="0.2">
      <c r="A2003" s="4"/>
      <c r="B2003" s="2"/>
      <c r="C2003" s="4"/>
      <c r="D2003" s="2"/>
      <c r="E2003" s="2"/>
      <c r="F2003" s="51"/>
      <c r="G2003" s="2"/>
      <c r="H2003" s="2"/>
      <c r="I2003" s="2"/>
      <c r="J2003" s="2"/>
      <c r="K2003" s="2"/>
      <c r="L2003" s="2"/>
      <c r="M2003" s="4"/>
    </row>
    <row r="2004" spans="1:13" s="9" customFormat="1" x14ac:dyDescent="0.2">
      <c r="A2004" s="4"/>
      <c r="B2004" s="2"/>
      <c r="C2004" s="4"/>
      <c r="D2004" s="2"/>
      <c r="E2004" s="2"/>
      <c r="F2004" s="51"/>
      <c r="G2004" s="2"/>
      <c r="H2004" s="2"/>
      <c r="I2004" s="2"/>
      <c r="J2004" s="2"/>
      <c r="K2004" s="2"/>
      <c r="L2004" s="2"/>
      <c r="M2004" s="4"/>
    </row>
    <row r="2005" spans="1:13" s="9" customFormat="1" x14ac:dyDescent="0.2">
      <c r="A2005" s="4"/>
      <c r="B2005" s="2"/>
      <c r="C2005" s="4"/>
      <c r="D2005" s="2"/>
      <c r="E2005" s="2"/>
      <c r="F2005" s="51"/>
      <c r="G2005" s="2"/>
      <c r="H2005" s="2"/>
      <c r="I2005" s="2"/>
      <c r="J2005" s="2"/>
      <c r="K2005" s="2"/>
      <c r="L2005" s="2"/>
      <c r="M2005" s="4"/>
    </row>
    <row r="2006" spans="1:13" s="9" customFormat="1" x14ac:dyDescent="0.2">
      <c r="A2006" s="4"/>
      <c r="B2006" s="2"/>
      <c r="C2006" s="4"/>
      <c r="D2006" s="2"/>
      <c r="E2006" s="2"/>
      <c r="F2006" s="51"/>
      <c r="G2006" s="2"/>
      <c r="H2006" s="2"/>
      <c r="I2006" s="2"/>
      <c r="J2006" s="2"/>
      <c r="K2006" s="2"/>
      <c r="L2006" s="2"/>
      <c r="M2006" s="4"/>
    </row>
    <row r="2007" spans="1:13" s="9" customFormat="1" x14ac:dyDescent="0.2">
      <c r="A2007" s="4"/>
      <c r="B2007" s="2"/>
      <c r="C2007" s="4"/>
      <c r="D2007" s="2"/>
      <c r="E2007" s="2"/>
      <c r="F2007" s="51"/>
      <c r="G2007" s="2"/>
      <c r="H2007" s="2"/>
      <c r="I2007" s="2"/>
      <c r="J2007" s="2"/>
      <c r="K2007" s="2"/>
      <c r="L2007" s="2"/>
      <c r="M2007" s="4"/>
    </row>
    <row r="2008" spans="1:13" s="9" customFormat="1" x14ac:dyDescent="0.2">
      <c r="A2008" s="4"/>
      <c r="B2008" s="2"/>
      <c r="C2008" s="4"/>
      <c r="D2008" s="2"/>
      <c r="E2008" s="2"/>
      <c r="F2008" s="51"/>
      <c r="G2008" s="2"/>
      <c r="H2008" s="2"/>
      <c r="I2008" s="2"/>
      <c r="J2008" s="2"/>
      <c r="K2008" s="2"/>
      <c r="L2008" s="2"/>
      <c r="M2008" s="4"/>
    </row>
    <row r="2009" spans="1:13" s="9" customFormat="1" x14ac:dyDescent="0.2">
      <c r="A2009" s="4"/>
      <c r="B2009" s="2"/>
      <c r="C2009" s="4"/>
      <c r="D2009" s="2"/>
      <c r="E2009" s="2"/>
      <c r="F2009" s="51"/>
      <c r="G2009" s="2"/>
      <c r="H2009" s="2"/>
      <c r="I2009" s="2"/>
      <c r="J2009" s="2"/>
      <c r="K2009" s="2"/>
      <c r="L2009" s="2"/>
      <c r="M2009" s="4"/>
    </row>
    <row r="2010" spans="1:13" s="9" customFormat="1" x14ac:dyDescent="0.2">
      <c r="A2010" s="4"/>
      <c r="B2010" s="2"/>
      <c r="C2010" s="4"/>
      <c r="D2010" s="2"/>
      <c r="E2010" s="2"/>
      <c r="F2010" s="51"/>
      <c r="G2010" s="2"/>
      <c r="H2010" s="2"/>
      <c r="I2010" s="2"/>
      <c r="J2010" s="2"/>
      <c r="K2010" s="2"/>
      <c r="L2010" s="2"/>
      <c r="M2010" s="4"/>
    </row>
    <row r="2011" spans="1:13" s="9" customFormat="1" x14ac:dyDescent="0.2">
      <c r="A2011" s="4"/>
      <c r="B2011" s="2"/>
      <c r="C2011" s="4"/>
      <c r="D2011" s="2"/>
      <c r="E2011" s="2"/>
      <c r="F2011" s="51"/>
      <c r="G2011" s="2"/>
      <c r="H2011" s="2"/>
      <c r="I2011" s="2"/>
      <c r="J2011" s="2"/>
      <c r="K2011" s="2"/>
      <c r="L2011" s="2"/>
      <c r="M2011" s="4"/>
    </row>
    <row r="2012" spans="1:13" s="9" customFormat="1" x14ac:dyDescent="0.2">
      <c r="A2012" s="4"/>
      <c r="B2012" s="2"/>
      <c r="C2012" s="4"/>
      <c r="D2012" s="2"/>
      <c r="E2012" s="2"/>
      <c r="F2012" s="51"/>
      <c r="G2012" s="2"/>
      <c r="H2012" s="2"/>
      <c r="I2012" s="2"/>
      <c r="J2012" s="2"/>
      <c r="K2012" s="2"/>
      <c r="L2012" s="2"/>
      <c r="M2012" s="4"/>
    </row>
    <row r="2013" spans="1:13" s="9" customFormat="1" x14ac:dyDescent="0.2">
      <c r="A2013" s="4"/>
      <c r="B2013" s="2"/>
      <c r="C2013" s="4"/>
      <c r="D2013" s="2"/>
      <c r="E2013" s="2"/>
      <c r="F2013" s="51"/>
      <c r="G2013" s="2"/>
      <c r="H2013" s="2"/>
      <c r="I2013" s="2"/>
      <c r="J2013" s="2"/>
      <c r="K2013" s="2"/>
      <c r="L2013" s="2"/>
      <c r="M2013" s="4"/>
    </row>
    <row r="2014" spans="1:13" s="9" customFormat="1" x14ac:dyDescent="0.2">
      <c r="A2014" s="4"/>
      <c r="B2014" s="2"/>
      <c r="C2014" s="4"/>
      <c r="D2014" s="2"/>
      <c r="E2014" s="2"/>
      <c r="F2014" s="51"/>
      <c r="G2014" s="2"/>
      <c r="H2014" s="2"/>
      <c r="I2014" s="2"/>
      <c r="J2014" s="2"/>
      <c r="K2014" s="2"/>
      <c r="L2014" s="2"/>
      <c r="M2014" s="4"/>
    </row>
    <row r="2015" spans="1:13" s="9" customFormat="1" x14ac:dyDescent="0.2">
      <c r="A2015" s="4"/>
      <c r="B2015" s="2"/>
      <c r="C2015" s="4"/>
      <c r="D2015" s="2"/>
      <c r="E2015" s="2"/>
      <c r="F2015" s="51"/>
      <c r="G2015" s="2"/>
      <c r="H2015" s="2"/>
      <c r="I2015" s="2"/>
      <c r="J2015" s="2"/>
      <c r="K2015" s="2"/>
      <c r="L2015" s="2"/>
      <c r="M2015" s="4"/>
    </row>
    <row r="2016" spans="1:13" s="9" customFormat="1" x14ac:dyDescent="0.2">
      <c r="A2016" s="4"/>
      <c r="B2016" s="2"/>
      <c r="C2016" s="4"/>
      <c r="D2016" s="2"/>
      <c r="E2016" s="2"/>
      <c r="F2016" s="51"/>
      <c r="G2016" s="2"/>
      <c r="H2016" s="2"/>
      <c r="I2016" s="2"/>
      <c r="J2016" s="2"/>
      <c r="K2016" s="2"/>
      <c r="L2016" s="2"/>
      <c r="M2016" s="4"/>
    </row>
    <row r="2017" spans="1:13" s="9" customFormat="1" x14ac:dyDescent="0.2">
      <c r="A2017" s="4"/>
      <c r="B2017" s="2"/>
      <c r="C2017" s="4"/>
      <c r="D2017" s="2"/>
      <c r="E2017" s="2"/>
      <c r="F2017" s="51"/>
      <c r="G2017" s="2"/>
      <c r="H2017" s="2"/>
      <c r="I2017" s="2"/>
      <c r="J2017" s="2"/>
      <c r="K2017" s="2"/>
      <c r="L2017" s="2"/>
      <c r="M2017" s="4"/>
    </row>
    <row r="2018" spans="1:13" s="9" customFormat="1" x14ac:dyDescent="0.2">
      <c r="A2018" s="4"/>
      <c r="B2018" s="2"/>
      <c r="C2018" s="4"/>
      <c r="D2018" s="2"/>
      <c r="E2018" s="2"/>
      <c r="F2018" s="51"/>
      <c r="G2018" s="2"/>
      <c r="H2018" s="2"/>
      <c r="I2018" s="2"/>
      <c r="J2018" s="2"/>
      <c r="K2018" s="2"/>
      <c r="L2018" s="2"/>
      <c r="M2018" s="4"/>
    </row>
    <row r="2019" spans="1:13" s="9" customFormat="1" x14ac:dyDescent="0.2">
      <c r="A2019" s="4"/>
      <c r="B2019" s="2"/>
      <c r="C2019" s="4"/>
      <c r="D2019" s="2"/>
      <c r="E2019" s="2"/>
      <c r="F2019" s="51"/>
      <c r="G2019" s="2"/>
      <c r="H2019" s="2"/>
      <c r="I2019" s="2"/>
      <c r="J2019" s="2"/>
      <c r="K2019" s="2"/>
      <c r="L2019" s="2"/>
      <c r="M2019" s="4"/>
    </row>
    <row r="2020" spans="1:13" s="9" customFormat="1" x14ac:dyDescent="0.2">
      <c r="A2020" s="4"/>
      <c r="B2020" s="2"/>
      <c r="C2020" s="4"/>
      <c r="D2020" s="2"/>
      <c r="E2020" s="2"/>
      <c r="F2020" s="51"/>
      <c r="G2020" s="2"/>
      <c r="H2020" s="2"/>
      <c r="I2020" s="2"/>
      <c r="J2020" s="2"/>
      <c r="K2020" s="2"/>
      <c r="L2020" s="2"/>
      <c r="M2020" s="4"/>
    </row>
    <row r="2021" spans="1:13" s="9" customFormat="1" x14ac:dyDescent="0.2">
      <c r="A2021" s="4"/>
      <c r="B2021" s="2"/>
      <c r="C2021" s="4"/>
      <c r="D2021" s="2"/>
      <c r="E2021" s="2"/>
      <c r="F2021" s="51"/>
      <c r="G2021" s="2"/>
      <c r="H2021" s="2"/>
      <c r="I2021" s="2"/>
      <c r="J2021" s="2"/>
      <c r="K2021" s="2"/>
      <c r="L2021" s="2"/>
      <c r="M2021" s="4"/>
    </row>
    <row r="2022" spans="1:13" s="9" customFormat="1" x14ac:dyDescent="0.2">
      <c r="A2022" s="4"/>
      <c r="B2022" s="2"/>
      <c r="C2022" s="4"/>
      <c r="D2022" s="2"/>
      <c r="E2022" s="2"/>
      <c r="F2022" s="51"/>
      <c r="G2022" s="2"/>
      <c r="H2022" s="2"/>
      <c r="I2022" s="2"/>
      <c r="J2022" s="2"/>
      <c r="K2022" s="2"/>
      <c r="L2022" s="2"/>
      <c r="M2022" s="4"/>
    </row>
    <row r="2023" spans="1:13" s="9" customFormat="1" x14ac:dyDescent="0.2">
      <c r="A2023" s="4"/>
      <c r="B2023" s="2"/>
      <c r="C2023" s="4"/>
      <c r="D2023" s="2"/>
      <c r="E2023" s="2"/>
      <c r="F2023" s="51"/>
      <c r="G2023" s="2"/>
      <c r="H2023" s="2"/>
      <c r="I2023" s="2"/>
      <c r="J2023" s="2"/>
      <c r="K2023" s="2"/>
      <c r="L2023" s="2"/>
      <c r="M2023" s="4"/>
    </row>
    <row r="2024" spans="1:13" s="9" customFormat="1" x14ac:dyDescent="0.2">
      <c r="A2024" s="4"/>
      <c r="B2024" s="2"/>
      <c r="C2024" s="4"/>
      <c r="D2024" s="2"/>
      <c r="E2024" s="2"/>
      <c r="F2024" s="51"/>
      <c r="G2024" s="2"/>
      <c r="H2024" s="2"/>
      <c r="I2024" s="2"/>
      <c r="J2024" s="2"/>
      <c r="K2024" s="2"/>
      <c r="L2024" s="2"/>
      <c r="M2024" s="4"/>
    </row>
  </sheetData>
  <mergeCells count="5">
    <mergeCell ref="A2:A3"/>
    <mergeCell ref="B2:B3"/>
    <mergeCell ref="C2:C3"/>
    <mergeCell ref="I4:M4"/>
    <mergeCell ref="A4:G4"/>
  </mergeCells>
  <hyperlinks>
    <hyperlink ref="M2" location="Оглавление!A1" display="Оглавление &gt;&gt;&gt;&gt;"/>
    <hyperlink ref="I4:M4" location="Аксес.!R22C1" display="   Нержавеющие аксессуары  &gt;&gt;&gt;&gt;"/>
    <hyperlink ref="M3" location="Фотооглавление!A1" display="Оглавление &gt;&gt;&gt;&gt;"/>
    <hyperlink ref="J4" location="Аксес.!R22C1" display="   Нержавеющие аксессуары  &gt;&gt;&gt;&gt;"/>
    <hyperlink ref="K4" location="Аксес.!R22C1" display="   Нержавеющие аксессуары  &gt;&gt;&gt;&gt;"/>
    <hyperlink ref="L4" location="Аксес.!R22C1" display="   Нержавеющие аксессуары  &gt;&gt;&gt;&gt;"/>
  </hyperlinks>
  <pageMargins left="0.75" right="0.75" top="1" bottom="1" header="0.5" footer="0.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autoPageBreaks="0"/>
  </sheetPr>
  <dimension ref="A1:V1993"/>
  <sheetViews>
    <sheetView showGridLines="0" topLeftCell="C1" zoomScaleNormal="100" workbookViewId="0">
      <pane ySplit="3" topLeftCell="A4" activePane="bottomLeft" state="frozen"/>
      <selection activeCell="C25" sqref="C25"/>
      <selection pane="bottomLeft" activeCell="C2" sqref="C2:C3"/>
    </sheetView>
  </sheetViews>
  <sheetFormatPr defaultRowHeight="12.75" x14ac:dyDescent="0.2"/>
  <cols>
    <col min="1" max="1" width="6.28515625" style="131" customWidth="1"/>
    <col min="2" max="2" width="14.5703125" style="285" customWidth="1"/>
    <col min="3" max="3" width="59.140625" style="286" customWidth="1"/>
    <col min="4" max="4" width="8.5703125" style="285" customWidth="1"/>
    <col min="5" max="5" width="7.42578125" style="285" customWidth="1"/>
    <col min="6" max="6" width="8.5703125" style="287" customWidth="1"/>
    <col min="7" max="7" width="11.5703125" style="285" customWidth="1"/>
    <col min="8" max="8" width="6.7109375" style="282" customWidth="1"/>
    <col min="9" max="9" width="19.5703125" style="285" customWidth="1"/>
    <col min="10" max="12" width="11.42578125" style="285" customWidth="1"/>
    <col min="13" max="13" width="33.42578125" style="291" customWidth="1"/>
    <col min="14" max="14" width="10.140625" style="277" customWidth="1"/>
    <col min="15" max="15" width="19.5703125" style="477" customWidth="1"/>
    <col min="16" max="16384" width="9.140625" style="1"/>
  </cols>
  <sheetData>
    <row r="1" spans="1:15" ht="44.25" customHeight="1" x14ac:dyDescent="0.2">
      <c r="A1" s="1002"/>
      <c r="B1" s="274"/>
      <c r="C1" s="131"/>
      <c r="D1" s="274"/>
      <c r="E1" s="274"/>
      <c r="F1" s="275"/>
      <c r="G1" s="274"/>
      <c r="H1" s="276"/>
      <c r="I1" s="274"/>
      <c r="J1" s="274"/>
      <c r="K1" s="274"/>
      <c r="L1" s="274"/>
      <c r="M1" s="288"/>
    </row>
    <row r="2" spans="1:15" s="17" customFormat="1" ht="48" customHeight="1" x14ac:dyDescent="0.2">
      <c r="A2" s="1034" t="s">
        <v>0</v>
      </c>
      <c r="B2" s="1025" t="s">
        <v>1</v>
      </c>
      <c r="C2" s="1025" t="s">
        <v>5111</v>
      </c>
      <c r="D2" s="1044" t="s">
        <v>109</v>
      </c>
      <c r="E2" s="1045"/>
      <c r="F2" s="1045"/>
      <c r="G2" s="1045"/>
      <c r="H2" s="1045"/>
      <c r="I2" s="15" t="s">
        <v>3253</v>
      </c>
      <c r="J2" s="664" t="s">
        <v>3259</v>
      </c>
      <c r="K2" s="665" t="s">
        <v>3260</v>
      </c>
      <c r="L2" s="667" t="s">
        <v>3261</v>
      </c>
      <c r="M2" s="542" t="s">
        <v>127</v>
      </c>
      <c r="N2" s="16"/>
      <c r="O2" s="407"/>
    </row>
    <row r="3" spans="1:15" s="17" customFormat="1" ht="20.25" customHeight="1" x14ac:dyDescent="0.2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101</v>
      </c>
      <c r="H3" s="273"/>
      <c r="I3" s="1003">
        <f>Оглавление!E3</f>
        <v>0.22</v>
      </c>
      <c r="J3" s="326"/>
      <c r="K3" s="685"/>
      <c r="L3" s="679"/>
      <c r="M3" s="543" t="s">
        <v>127</v>
      </c>
      <c r="N3" s="16"/>
      <c r="O3" s="481"/>
    </row>
    <row r="4" spans="1:15" s="13" customFormat="1" ht="38.25" customHeight="1" x14ac:dyDescent="0.2">
      <c r="A4" s="1048" t="s">
        <v>3994</v>
      </c>
      <c r="B4" s="1049"/>
      <c r="C4" s="1049"/>
      <c r="D4" s="1049"/>
      <c r="E4" s="1049"/>
      <c r="F4" s="1049"/>
      <c r="G4" s="1049"/>
      <c r="H4" s="1049"/>
      <c r="I4" s="1049"/>
      <c r="J4" s="1049"/>
      <c r="K4" s="1049"/>
      <c r="L4" s="1049"/>
      <c r="M4" s="1049"/>
      <c r="N4" s="12"/>
      <c r="O4" s="482"/>
    </row>
    <row r="5" spans="1:15" s="11" customFormat="1" ht="30.75" customHeight="1" x14ac:dyDescent="0.2">
      <c r="A5" s="410"/>
      <c r="B5" s="411" t="s">
        <v>1749</v>
      </c>
      <c r="C5" s="28" t="s">
        <v>1750</v>
      </c>
      <c r="D5" s="346" t="s">
        <v>4</v>
      </c>
      <c r="E5" s="55">
        <v>3</v>
      </c>
      <c r="F5" s="31">
        <v>1.1200000000000001</v>
      </c>
      <c r="G5" s="31">
        <v>206.37931034482762</v>
      </c>
      <c r="H5" s="76">
        <f>I3</f>
        <v>0.22</v>
      </c>
      <c r="I5" s="68">
        <f t="shared" ref="I5:I126" si="0">G5*(1-H5)</f>
        <v>160.97586206896554</v>
      </c>
      <c r="J5" s="616">
        <f>I5*1.7</f>
        <v>273.65896551724143</v>
      </c>
      <c r="K5" s="686">
        <f>I5*5</f>
        <v>804.87931034482767</v>
      </c>
      <c r="L5" s="681">
        <f>I5*1.7</f>
        <v>273.65896551724143</v>
      </c>
      <c r="M5" s="263"/>
      <c r="N5" s="10"/>
      <c r="O5" s="482"/>
    </row>
    <row r="6" spans="1:15" s="11" customFormat="1" ht="30.75" customHeight="1" x14ac:dyDescent="0.2">
      <c r="A6" s="410"/>
      <c r="B6" s="411" t="s">
        <v>1751</v>
      </c>
      <c r="C6" s="28" t="s">
        <v>1752</v>
      </c>
      <c r="D6" s="346" t="s">
        <v>4</v>
      </c>
      <c r="E6" s="55">
        <v>3</v>
      </c>
      <c r="F6" s="31">
        <v>1.34</v>
      </c>
      <c r="G6" s="31">
        <v>248</v>
      </c>
      <c r="H6" s="76">
        <f>I3</f>
        <v>0.22</v>
      </c>
      <c r="I6" s="68">
        <f t="shared" si="0"/>
        <v>193.44</v>
      </c>
      <c r="J6" s="616">
        <f t="shared" ref="J6:J87" si="1">I6*1.7</f>
        <v>328.84800000000001</v>
      </c>
      <c r="K6" s="686">
        <f>I6*5</f>
        <v>967.2</v>
      </c>
      <c r="L6" s="681">
        <f t="shared" ref="L6:L87" si="2">I6*1.7</f>
        <v>328.84800000000001</v>
      </c>
      <c r="M6" s="263"/>
      <c r="N6" s="10"/>
      <c r="O6" s="482"/>
    </row>
    <row r="7" spans="1:15" s="11" customFormat="1" ht="30.75" customHeight="1" x14ac:dyDescent="0.2">
      <c r="A7" s="410"/>
      <c r="B7" s="903" t="s">
        <v>4775</v>
      </c>
      <c r="C7" s="491" t="s">
        <v>4776</v>
      </c>
      <c r="D7" s="492" t="s">
        <v>4</v>
      </c>
      <c r="E7" s="904">
        <v>3</v>
      </c>
      <c r="F7" s="905">
        <v>1.67</v>
      </c>
      <c r="G7" s="905">
        <v>300</v>
      </c>
      <c r="H7" s="447">
        <f>I3</f>
        <v>0.22</v>
      </c>
      <c r="I7" s="68">
        <f t="shared" si="0"/>
        <v>234</v>
      </c>
      <c r="J7" s="727">
        <f t="shared" ref="J7" si="3">I7*1.7</f>
        <v>397.8</v>
      </c>
      <c r="K7" s="693" t="s">
        <v>537</v>
      </c>
      <c r="L7" s="725">
        <f t="shared" ref="L7" si="4">I7*1.7</f>
        <v>397.8</v>
      </c>
      <c r="M7" s="263"/>
      <c r="N7" s="10"/>
      <c r="O7" s="482"/>
    </row>
    <row r="8" spans="1:15" s="13" customFormat="1" ht="30.75" customHeight="1" x14ac:dyDescent="0.2">
      <c r="A8" s="410"/>
      <c r="B8" s="411" t="s">
        <v>4132</v>
      </c>
      <c r="C8" s="28" t="s">
        <v>5115</v>
      </c>
      <c r="D8" s="346" t="s">
        <v>4</v>
      </c>
      <c r="E8" s="55">
        <v>3</v>
      </c>
      <c r="F8" s="31">
        <v>1.27</v>
      </c>
      <c r="G8" s="31">
        <v>220</v>
      </c>
      <c r="H8" s="76">
        <f>I3</f>
        <v>0.22</v>
      </c>
      <c r="I8" s="68">
        <f t="shared" si="0"/>
        <v>171.6</v>
      </c>
      <c r="J8" s="616">
        <f t="shared" ref="J8" si="5">I8*1.7</f>
        <v>291.71999999999997</v>
      </c>
      <c r="K8" s="686">
        <f>I8*5</f>
        <v>858</v>
      </c>
      <c r="L8" s="681">
        <f t="shared" ref="L8" si="6">I8*1.7</f>
        <v>291.71999999999997</v>
      </c>
      <c r="M8" s="263"/>
      <c r="N8" s="12"/>
      <c r="O8" s="482"/>
    </row>
    <row r="9" spans="1:15" s="13" customFormat="1" ht="30.75" customHeight="1" x14ac:dyDescent="0.2">
      <c r="A9" s="410"/>
      <c r="B9" s="411" t="s">
        <v>1753</v>
      </c>
      <c r="C9" s="28" t="s">
        <v>1754</v>
      </c>
      <c r="D9" s="346" t="s">
        <v>4</v>
      </c>
      <c r="E9" s="55">
        <v>3</v>
      </c>
      <c r="F9" s="31">
        <v>1.6</v>
      </c>
      <c r="G9" s="31">
        <v>280</v>
      </c>
      <c r="H9" s="76">
        <f>I3</f>
        <v>0.22</v>
      </c>
      <c r="I9" s="68">
        <f t="shared" si="0"/>
        <v>218.4</v>
      </c>
      <c r="J9" s="616">
        <f t="shared" si="1"/>
        <v>371.28</v>
      </c>
      <c r="K9" s="686">
        <f>I9*5</f>
        <v>1092</v>
      </c>
      <c r="L9" s="681">
        <f t="shared" si="2"/>
        <v>371.28</v>
      </c>
      <c r="M9" s="263"/>
      <c r="N9" s="12"/>
      <c r="O9" s="482"/>
    </row>
    <row r="10" spans="1:15" s="11" customFormat="1" ht="30.75" customHeight="1" x14ac:dyDescent="0.2">
      <c r="A10" s="410"/>
      <c r="B10" s="411" t="s">
        <v>1755</v>
      </c>
      <c r="C10" s="28" t="s">
        <v>1756</v>
      </c>
      <c r="D10" s="346" t="s">
        <v>4</v>
      </c>
      <c r="E10" s="55">
        <v>3</v>
      </c>
      <c r="F10" s="31">
        <v>1.98</v>
      </c>
      <c r="G10" s="31">
        <v>340</v>
      </c>
      <c r="H10" s="76">
        <f>I3</f>
        <v>0.22</v>
      </c>
      <c r="I10" s="68">
        <f t="shared" si="0"/>
        <v>265.2</v>
      </c>
      <c r="J10" s="616">
        <f t="shared" si="1"/>
        <v>450.84</v>
      </c>
      <c r="K10" s="686">
        <f>I10*5</f>
        <v>1326</v>
      </c>
      <c r="L10" s="681">
        <f t="shared" si="2"/>
        <v>450.84</v>
      </c>
      <c r="M10" s="263"/>
      <c r="N10" s="10"/>
      <c r="O10" s="482"/>
    </row>
    <row r="11" spans="1:15" s="11" customFormat="1" ht="30.75" customHeight="1" x14ac:dyDescent="0.2">
      <c r="A11" s="410"/>
      <c r="B11" s="903" t="s">
        <v>4773</v>
      </c>
      <c r="C11" s="491" t="s">
        <v>4777</v>
      </c>
      <c r="D11" s="492" t="s">
        <v>4</v>
      </c>
      <c r="E11" s="904">
        <v>3</v>
      </c>
      <c r="F11" s="905">
        <v>2.4700000000000002</v>
      </c>
      <c r="G11" s="905">
        <v>460</v>
      </c>
      <c r="H11" s="447">
        <f>I3</f>
        <v>0.22</v>
      </c>
      <c r="I11" s="68">
        <f t="shared" ref="I11" si="7">G11*(1-H11)</f>
        <v>358.8</v>
      </c>
      <c r="J11" s="727">
        <f t="shared" si="1"/>
        <v>609.96</v>
      </c>
      <c r="K11" s="693" t="s">
        <v>537</v>
      </c>
      <c r="L11" s="725">
        <f t="shared" si="2"/>
        <v>609.96</v>
      </c>
      <c r="M11" s="263"/>
      <c r="N11" s="10"/>
      <c r="O11" s="482"/>
    </row>
    <row r="12" spans="1:15" s="11" customFormat="1" ht="30.75" customHeight="1" x14ac:dyDescent="0.2">
      <c r="A12" s="410"/>
      <c r="B12" s="903" t="s">
        <v>5130</v>
      </c>
      <c r="C12" s="491" t="s">
        <v>5131</v>
      </c>
      <c r="D12" s="492" t="s">
        <v>4</v>
      </c>
      <c r="E12" s="904">
        <v>3</v>
      </c>
      <c r="F12" s="905">
        <v>2.4700000000000002</v>
      </c>
      <c r="G12" s="905">
        <v>555</v>
      </c>
      <c r="H12" s="447">
        <f>I3</f>
        <v>0.22</v>
      </c>
      <c r="I12" s="68">
        <f t="shared" si="0"/>
        <v>432.90000000000003</v>
      </c>
      <c r="J12" s="727">
        <f t="shared" ref="J12" si="8">I12*1.7</f>
        <v>735.93000000000006</v>
      </c>
      <c r="K12" s="693" t="s">
        <v>537</v>
      </c>
      <c r="L12" s="725">
        <f t="shared" ref="L12" si="9">I12*1.7</f>
        <v>735.93000000000006</v>
      </c>
      <c r="M12" s="263"/>
      <c r="N12" s="10"/>
      <c r="O12" s="482"/>
    </row>
    <row r="13" spans="1:15" s="11" customFormat="1" ht="30.75" customHeight="1" x14ac:dyDescent="0.2">
      <c r="A13" s="410"/>
      <c r="B13" s="903" t="s">
        <v>5132</v>
      </c>
      <c r="C13" s="491" t="s">
        <v>5133</v>
      </c>
      <c r="D13" s="492" t="s">
        <v>4</v>
      </c>
      <c r="E13" s="904">
        <v>3</v>
      </c>
      <c r="F13" s="905">
        <v>2.4700000000000002</v>
      </c>
      <c r="G13" s="905">
        <v>840</v>
      </c>
      <c r="H13" s="447">
        <f>H12</f>
        <v>0.22</v>
      </c>
      <c r="I13" s="68">
        <f t="shared" ref="I13" si="10">G13*(1-H13)</f>
        <v>655.20000000000005</v>
      </c>
      <c r="J13" s="727">
        <f t="shared" ref="J13" si="11">I13*1.7</f>
        <v>1113.8400000000001</v>
      </c>
      <c r="K13" s="693" t="s">
        <v>537</v>
      </c>
      <c r="L13" s="725">
        <f t="shared" ref="L13" si="12">I13*1.7</f>
        <v>1113.8400000000001</v>
      </c>
      <c r="M13" s="263"/>
      <c r="N13" s="10"/>
      <c r="O13" s="482"/>
    </row>
    <row r="14" spans="1:15" s="13" customFormat="1" ht="41.25" customHeight="1" x14ac:dyDescent="0.2">
      <c r="A14" s="1046" t="s">
        <v>3995</v>
      </c>
      <c r="B14" s="1047"/>
      <c r="C14" s="1047"/>
      <c r="D14" s="1047"/>
      <c r="E14" s="1047"/>
      <c r="F14" s="1047"/>
      <c r="G14" s="1047"/>
      <c r="H14" s="1047"/>
      <c r="I14" s="1047"/>
      <c r="J14" s="1047"/>
      <c r="K14" s="1047"/>
      <c r="L14" s="1047"/>
      <c r="M14" s="1047"/>
      <c r="N14" s="1047"/>
      <c r="O14" s="481"/>
    </row>
    <row r="15" spans="1:15" s="11" customFormat="1" ht="30.75" customHeight="1" x14ac:dyDescent="0.2">
      <c r="A15" s="410"/>
      <c r="B15" s="751" t="s">
        <v>3990</v>
      </c>
      <c r="C15" s="752" t="s">
        <v>3996</v>
      </c>
      <c r="D15" s="753" t="s">
        <v>4</v>
      </c>
      <c r="E15" s="754">
        <v>3</v>
      </c>
      <c r="F15" s="755">
        <v>2.2400000000000002</v>
      </c>
      <c r="G15" s="755">
        <v>462.75862068965523</v>
      </c>
      <c r="H15" s="756">
        <f>I3</f>
        <v>0.22</v>
      </c>
      <c r="I15" s="68">
        <f t="shared" ref="I15:I16" si="13">G15*(1-H15)</f>
        <v>360.95172413793108</v>
      </c>
      <c r="J15" s="616">
        <f>I15*1.7</f>
        <v>613.61793103448281</v>
      </c>
      <c r="K15" s="686">
        <f>I15*5</f>
        <v>1804.7586206896553</v>
      </c>
      <c r="L15" s="681">
        <f>I15*1.7</f>
        <v>613.61793103448281</v>
      </c>
      <c r="M15" s="263"/>
      <c r="N15" s="10"/>
      <c r="O15" s="482"/>
    </row>
    <row r="16" spans="1:15" s="11" customFormat="1" ht="30.75" customHeight="1" x14ac:dyDescent="0.2">
      <c r="A16" s="410"/>
      <c r="B16" s="751" t="s">
        <v>3991</v>
      </c>
      <c r="C16" s="752" t="s">
        <v>3997</v>
      </c>
      <c r="D16" s="753" t="s">
        <v>4</v>
      </c>
      <c r="E16" s="754">
        <v>3</v>
      </c>
      <c r="F16" s="755">
        <v>2.68</v>
      </c>
      <c r="G16" s="755">
        <v>510</v>
      </c>
      <c r="H16" s="756">
        <f>I3</f>
        <v>0.22</v>
      </c>
      <c r="I16" s="68">
        <f t="shared" si="13"/>
        <v>397.8</v>
      </c>
      <c r="J16" s="616">
        <f t="shared" ref="J16:J20" si="14">I16*1.7</f>
        <v>676.26</v>
      </c>
      <c r="K16" s="686">
        <f>I16*5</f>
        <v>1989</v>
      </c>
      <c r="L16" s="681">
        <f t="shared" ref="L16:L20" si="15">I16*1.7</f>
        <v>676.26</v>
      </c>
      <c r="M16" s="263"/>
      <c r="N16" s="10"/>
      <c r="O16" s="482"/>
    </row>
    <row r="17" spans="1:15" s="11" customFormat="1" ht="30.75" customHeight="1" x14ac:dyDescent="0.2">
      <c r="A17" s="410"/>
      <c r="B17" s="907" t="s">
        <v>4778</v>
      </c>
      <c r="C17" s="908" t="s">
        <v>4779</v>
      </c>
      <c r="D17" s="909" t="s">
        <v>4</v>
      </c>
      <c r="E17" s="910">
        <v>3</v>
      </c>
      <c r="F17" s="911">
        <v>3.34</v>
      </c>
      <c r="G17" s="911">
        <v>690</v>
      </c>
      <c r="H17" s="912">
        <f>Оглавление!$E$3</f>
        <v>0.22</v>
      </c>
      <c r="I17" s="906">
        <f>G17*(1-H17)</f>
        <v>538.20000000000005</v>
      </c>
      <c r="J17" s="727">
        <f t="shared" ref="J17" si="16">I17*1.7</f>
        <v>914.94</v>
      </c>
      <c r="K17" s="693" t="s">
        <v>537</v>
      </c>
      <c r="L17" s="725">
        <f t="shared" ref="L17" si="17">I17*1.7</f>
        <v>914.94</v>
      </c>
      <c r="M17" s="263"/>
      <c r="N17" s="10"/>
      <c r="O17" s="482"/>
    </row>
    <row r="18" spans="1:15" s="13" customFormat="1" ht="30.75" customHeight="1" x14ac:dyDescent="0.2">
      <c r="A18" s="410"/>
      <c r="B18" s="411" t="s">
        <v>4133</v>
      </c>
      <c r="C18" s="28" t="s">
        <v>4134</v>
      </c>
      <c r="D18" s="346" t="s">
        <v>4</v>
      </c>
      <c r="E18" s="55">
        <v>3</v>
      </c>
      <c r="F18" s="31">
        <v>2.54</v>
      </c>
      <c r="G18" s="31">
        <v>460</v>
      </c>
      <c r="H18" s="76">
        <f>I3</f>
        <v>0.22</v>
      </c>
      <c r="I18" s="68">
        <f t="shared" ref="I18" si="18">G18*(1-H18)</f>
        <v>358.8</v>
      </c>
      <c r="J18" s="616">
        <f t="shared" si="14"/>
        <v>609.96</v>
      </c>
      <c r="K18" s="686">
        <f>I18*5</f>
        <v>1794</v>
      </c>
      <c r="L18" s="681">
        <f t="shared" si="15"/>
        <v>609.96</v>
      </c>
      <c r="M18" s="263"/>
      <c r="N18" s="12"/>
      <c r="O18" s="482"/>
    </row>
    <row r="19" spans="1:15" s="13" customFormat="1" ht="30.75" customHeight="1" x14ac:dyDescent="0.2">
      <c r="A19" s="410"/>
      <c r="B19" s="751" t="s">
        <v>3992</v>
      </c>
      <c r="C19" s="752" t="s">
        <v>3998</v>
      </c>
      <c r="D19" s="753" t="s">
        <v>4</v>
      </c>
      <c r="E19" s="754">
        <v>3</v>
      </c>
      <c r="F19" s="755">
        <v>3.2</v>
      </c>
      <c r="G19" s="755">
        <v>610</v>
      </c>
      <c r="H19" s="756">
        <f>I3</f>
        <v>0.22</v>
      </c>
      <c r="I19" s="68">
        <f t="shared" ref="I19:I20" si="19">G19*(1-H19)</f>
        <v>475.8</v>
      </c>
      <c r="J19" s="616">
        <f t="shared" si="14"/>
        <v>808.86</v>
      </c>
      <c r="K19" s="686">
        <f>I19*5</f>
        <v>2379</v>
      </c>
      <c r="L19" s="681">
        <f t="shared" si="15"/>
        <v>808.86</v>
      </c>
      <c r="M19" s="263"/>
      <c r="N19" s="12"/>
      <c r="O19" s="482"/>
    </row>
    <row r="20" spans="1:15" s="11" customFormat="1" ht="30.75" customHeight="1" x14ac:dyDescent="0.2">
      <c r="A20" s="410"/>
      <c r="B20" s="751" t="s">
        <v>3993</v>
      </c>
      <c r="C20" s="752" t="s">
        <v>3999</v>
      </c>
      <c r="D20" s="753" t="s">
        <v>4</v>
      </c>
      <c r="E20" s="754">
        <v>3</v>
      </c>
      <c r="F20" s="755">
        <v>4</v>
      </c>
      <c r="G20" s="755">
        <v>730</v>
      </c>
      <c r="H20" s="756">
        <f>I3</f>
        <v>0.22</v>
      </c>
      <c r="I20" s="68">
        <f t="shared" si="19"/>
        <v>569.4</v>
      </c>
      <c r="J20" s="616">
        <f t="shared" si="14"/>
        <v>967.9799999999999</v>
      </c>
      <c r="K20" s="686">
        <f>I20*5</f>
        <v>2847</v>
      </c>
      <c r="L20" s="681">
        <f t="shared" si="15"/>
        <v>967.9799999999999</v>
      </c>
      <c r="M20" s="263"/>
      <c r="N20" s="10"/>
      <c r="O20" s="482"/>
    </row>
    <row r="21" spans="1:15" s="11" customFormat="1" ht="30.75" customHeight="1" x14ac:dyDescent="0.2">
      <c r="A21" s="410"/>
      <c r="B21" s="907" t="s">
        <v>4780</v>
      </c>
      <c r="C21" s="908" t="s">
        <v>4781</v>
      </c>
      <c r="D21" s="909" t="s">
        <v>4</v>
      </c>
      <c r="E21" s="910">
        <v>3</v>
      </c>
      <c r="F21" s="911">
        <v>4.9000000000000004</v>
      </c>
      <c r="G21" s="911">
        <v>990</v>
      </c>
      <c r="H21" s="912">
        <f>I3</f>
        <v>0.22</v>
      </c>
      <c r="I21" s="906">
        <f t="shared" ref="I21" si="20">G21*(1-H21)</f>
        <v>772.2</v>
      </c>
      <c r="J21" s="727">
        <f t="shared" ref="J21" si="21">I21*1.7</f>
        <v>1312.74</v>
      </c>
      <c r="K21" s="693" t="s">
        <v>537</v>
      </c>
      <c r="L21" s="725">
        <f t="shared" ref="L21" si="22">I21*1.7</f>
        <v>1312.74</v>
      </c>
      <c r="M21" s="263"/>
      <c r="N21" s="10"/>
      <c r="O21" s="482"/>
    </row>
    <row r="22" spans="1:15" s="13" customFormat="1" ht="41.25" customHeight="1" x14ac:dyDescent="0.2">
      <c r="A22" s="1041" t="s">
        <v>4141</v>
      </c>
      <c r="B22" s="1040"/>
      <c r="C22" s="1040"/>
      <c r="D22" s="1040"/>
      <c r="E22" s="1040"/>
      <c r="F22" s="1040"/>
      <c r="G22" s="1040"/>
      <c r="H22" s="1040"/>
      <c r="I22" s="1040"/>
      <c r="J22" s="1040"/>
      <c r="K22" s="1040"/>
      <c r="L22" s="1040"/>
      <c r="M22" s="1040"/>
      <c r="N22" s="1040"/>
      <c r="O22" s="481"/>
    </row>
    <row r="23" spans="1:15" s="11" customFormat="1" ht="33" customHeight="1" x14ac:dyDescent="0.2">
      <c r="A23" s="410"/>
      <c r="B23" s="412" t="s">
        <v>4000</v>
      </c>
      <c r="C23" s="408" t="s">
        <v>4006</v>
      </c>
      <c r="D23" s="346" t="s">
        <v>5</v>
      </c>
      <c r="E23" s="400">
        <v>1</v>
      </c>
      <c r="F23" s="401">
        <v>1.502</v>
      </c>
      <c r="G23" s="31">
        <v>1523.04</v>
      </c>
      <c r="H23" s="76">
        <f>I3</f>
        <v>0.22</v>
      </c>
      <c r="I23" s="68">
        <f t="shared" ref="I23:I28" si="23">G23*(1-H23)</f>
        <v>1187.9712</v>
      </c>
      <c r="J23" s="616">
        <f t="shared" ref="J23:J28" si="24">I23*1.7</f>
        <v>2019.5510399999998</v>
      </c>
      <c r="K23" s="686">
        <f t="shared" ref="K23:K28" si="25">I23*5</f>
        <v>5939.8559999999998</v>
      </c>
      <c r="L23" s="681">
        <f t="shared" ref="L23:L28" si="26">I23*1.7</f>
        <v>2019.5510399999998</v>
      </c>
      <c r="M23" s="263"/>
      <c r="N23" s="10"/>
      <c r="O23" s="482"/>
    </row>
    <row r="24" spans="1:15" s="11" customFormat="1" ht="33" customHeight="1" x14ac:dyDescent="0.2">
      <c r="A24" s="410"/>
      <c r="B24" s="412" t="s">
        <v>4001</v>
      </c>
      <c r="C24" s="408" t="s">
        <v>4007</v>
      </c>
      <c r="D24" s="346" t="s">
        <v>5</v>
      </c>
      <c r="E24" s="400">
        <v>1</v>
      </c>
      <c r="F24" s="401">
        <v>1.669</v>
      </c>
      <c r="G24" s="31">
        <v>1733.9399999999998</v>
      </c>
      <c r="H24" s="76">
        <f>I3</f>
        <v>0.22</v>
      </c>
      <c r="I24" s="68">
        <f t="shared" si="23"/>
        <v>1352.4731999999999</v>
      </c>
      <c r="J24" s="616">
        <f t="shared" si="24"/>
        <v>2299.20444</v>
      </c>
      <c r="K24" s="686">
        <f t="shared" si="25"/>
        <v>6762.366</v>
      </c>
      <c r="L24" s="681">
        <f t="shared" si="26"/>
        <v>2299.20444</v>
      </c>
      <c r="M24" s="263"/>
      <c r="N24" s="10"/>
      <c r="O24" s="482"/>
    </row>
    <row r="25" spans="1:15" s="11" customFormat="1" ht="33" customHeight="1" x14ac:dyDescent="0.2">
      <c r="A25" s="410"/>
      <c r="B25" s="412" t="s">
        <v>4002</v>
      </c>
      <c r="C25" s="408" t="s">
        <v>4008</v>
      </c>
      <c r="D25" s="346" t="s">
        <v>5</v>
      </c>
      <c r="E25" s="400">
        <v>1</v>
      </c>
      <c r="F25" s="401">
        <v>1.8360000000000001</v>
      </c>
      <c r="G25" s="31">
        <v>1902.6599999999999</v>
      </c>
      <c r="H25" s="76">
        <f>I3</f>
        <v>0.22</v>
      </c>
      <c r="I25" s="68">
        <f t="shared" si="23"/>
        <v>1484.0747999999999</v>
      </c>
      <c r="J25" s="616">
        <f t="shared" si="24"/>
        <v>2522.9271599999997</v>
      </c>
      <c r="K25" s="686">
        <f t="shared" si="25"/>
        <v>7420.3739999999998</v>
      </c>
      <c r="L25" s="681">
        <f t="shared" si="26"/>
        <v>2522.9271599999997</v>
      </c>
      <c r="M25" s="263"/>
      <c r="N25" s="10"/>
      <c r="O25" s="482"/>
    </row>
    <row r="26" spans="1:15" s="11" customFormat="1" ht="33" customHeight="1" x14ac:dyDescent="0.2">
      <c r="A26" s="410"/>
      <c r="B26" s="412" t="s">
        <v>4003</v>
      </c>
      <c r="C26" s="408" t="s">
        <v>4009</v>
      </c>
      <c r="D26" s="346" t="s">
        <v>5</v>
      </c>
      <c r="E26" s="400">
        <v>1</v>
      </c>
      <c r="F26" s="401">
        <v>2.0030000000000001</v>
      </c>
      <c r="G26" s="31">
        <v>2114.6999999999998</v>
      </c>
      <c r="H26" s="76">
        <f>I3</f>
        <v>0.22</v>
      </c>
      <c r="I26" s="68">
        <f t="shared" si="23"/>
        <v>1649.4659999999999</v>
      </c>
      <c r="J26" s="616">
        <f t="shared" si="24"/>
        <v>2804.0921999999996</v>
      </c>
      <c r="K26" s="686">
        <f t="shared" si="25"/>
        <v>8247.33</v>
      </c>
      <c r="L26" s="681">
        <f t="shared" si="26"/>
        <v>2804.0921999999996</v>
      </c>
      <c r="M26" s="263"/>
      <c r="N26" s="10"/>
      <c r="O26" s="482"/>
    </row>
    <row r="27" spans="1:15" s="11" customFormat="1" ht="33" customHeight="1" x14ac:dyDescent="0.2">
      <c r="A27" s="410"/>
      <c r="B27" s="412" t="s">
        <v>4004</v>
      </c>
      <c r="C27" s="408" t="s">
        <v>4010</v>
      </c>
      <c r="D27" s="346" t="s">
        <v>5</v>
      </c>
      <c r="E27" s="400">
        <v>1</v>
      </c>
      <c r="F27" s="401">
        <v>2.17</v>
      </c>
      <c r="G27" s="31">
        <v>2303.9399999999996</v>
      </c>
      <c r="H27" s="76">
        <f>I3</f>
        <v>0.22</v>
      </c>
      <c r="I27" s="68">
        <f t="shared" si="23"/>
        <v>1797.0731999999998</v>
      </c>
      <c r="J27" s="616">
        <f t="shared" si="24"/>
        <v>3055.0244399999997</v>
      </c>
      <c r="K27" s="686">
        <f t="shared" si="25"/>
        <v>8985.3659999999982</v>
      </c>
      <c r="L27" s="681">
        <f t="shared" si="26"/>
        <v>3055.0244399999997</v>
      </c>
      <c r="M27" s="263"/>
      <c r="N27" s="10"/>
      <c r="O27" s="482"/>
    </row>
    <row r="28" spans="1:15" s="11" customFormat="1" ht="33" customHeight="1" x14ac:dyDescent="0.2">
      <c r="A28" s="410"/>
      <c r="B28" s="412" t="s">
        <v>4005</v>
      </c>
      <c r="C28" s="408" t="s">
        <v>4011</v>
      </c>
      <c r="D28" s="346" t="s">
        <v>5</v>
      </c>
      <c r="E28" s="400">
        <v>1</v>
      </c>
      <c r="F28" s="401">
        <v>2.504</v>
      </c>
      <c r="G28" s="31">
        <v>2682.4199999999996</v>
      </c>
      <c r="H28" s="76">
        <f>I3</f>
        <v>0.22</v>
      </c>
      <c r="I28" s="68">
        <f t="shared" si="23"/>
        <v>2092.2875999999997</v>
      </c>
      <c r="J28" s="616">
        <f t="shared" si="24"/>
        <v>3556.8889199999994</v>
      </c>
      <c r="K28" s="686">
        <f t="shared" si="25"/>
        <v>10461.437999999998</v>
      </c>
      <c r="L28" s="681">
        <f t="shared" si="26"/>
        <v>3556.8889199999994</v>
      </c>
      <c r="M28" s="263"/>
      <c r="N28" s="10"/>
      <c r="O28" s="482"/>
    </row>
    <row r="29" spans="1:15" s="13" customFormat="1" ht="41.25" customHeight="1" x14ac:dyDescent="0.2">
      <c r="A29" s="1039" t="s">
        <v>4241</v>
      </c>
      <c r="B29" s="1040"/>
      <c r="C29" s="1040"/>
      <c r="D29" s="1040"/>
      <c r="E29" s="1040"/>
      <c r="F29" s="1040"/>
      <c r="G29" s="1040"/>
      <c r="H29" s="1040"/>
      <c r="I29" s="1040"/>
      <c r="J29" s="1040"/>
      <c r="K29" s="1040"/>
      <c r="L29" s="1040"/>
      <c r="M29" s="1040"/>
      <c r="N29" s="1040"/>
      <c r="O29" s="481"/>
    </row>
    <row r="30" spans="1:15" s="13" customFormat="1" x14ac:dyDescent="0.2">
      <c r="A30" s="410"/>
      <c r="B30" s="412" t="s">
        <v>1993</v>
      </c>
      <c r="C30" s="408" t="s">
        <v>2099</v>
      </c>
      <c r="D30" s="346" t="s">
        <v>5</v>
      </c>
      <c r="E30" s="400">
        <v>1</v>
      </c>
      <c r="F30" s="401">
        <v>0.75049999999999994</v>
      </c>
      <c r="G30" s="485">
        <v>271.92125172413796</v>
      </c>
      <c r="H30" s="76">
        <f>I3</f>
        <v>0.22</v>
      </c>
      <c r="I30" s="68">
        <f t="shared" ref="I30:I31" si="27">G30*(1-H30)</f>
        <v>212.09857634482762</v>
      </c>
      <c r="J30" s="616">
        <f t="shared" si="1"/>
        <v>360.56757978620692</v>
      </c>
      <c r="K30" s="686">
        <f t="shared" ref="K30:K49" si="28">I30*5</f>
        <v>1060.492881724138</v>
      </c>
      <c r="L30" s="681">
        <f t="shared" si="2"/>
        <v>360.56757978620692</v>
      </c>
      <c r="M30" s="263"/>
      <c r="N30" s="12"/>
      <c r="O30" s="482"/>
    </row>
    <row r="31" spans="1:15" s="11" customFormat="1" x14ac:dyDescent="0.2">
      <c r="A31" s="410"/>
      <c r="B31" s="412" t="s">
        <v>1992</v>
      </c>
      <c r="C31" s="408" t="s">
        <v>2100</v>
      </c>
      <c r="D31" s="346" t="s">
        <v>5</v>
      </c>
      <c r="E31" s="400">
        <v>1</v>
      </c>
      <c r="F31" s="401">
        <v>0.83400000000000007</v>
      </c>
      <c r="G31" s="485">
        <v>296.09966896551725</v>
      </c>
      <c r="H31" s="76">
        <f>I3</f>
        <v>0.22</v>
      </c>
      <c r="I31" s="68">
        <f t="shared" si="27"/>
        <v>230.95774179310345</v>
      </c>
      <c r="J31" s="616">
        <f t="shared" si="1"/>
        <v>392.62816104827584</v>
      </c>
      <c r="K31" s="686">
        <f t="shared" si="28"/>
        <v>1154.7887089655173</v>
      </c>
      <c r="L31" s="681">
        <f t="shared" si="2"/>
        <v>392.62816104827584</v>
      </c>
      <c r="M31" s="263"/>
      <c r="N31" s="10"/>
      <c r="O31" s="482"/>
    </row>
    <row r="32" spans="1:15" s="11" customFormat="1" x14ac:dyDescent="0.2">
      <c r="A32" s="410"/>
      <c r="B32" s="412" t="s">
        <v>1996</v>
      </c>
      <c r="C32" s="408" t="s">
        <v>2101</v>
      </c>
      <c r="D32" s="346" t="s">
        <v>5</v>
      </c>
      <c r="E32" s="400">
        <v>1</v>
      </c>
      <c r="F32" s="401">
        <v>1.0009999999999999</v>
      </c>
      <c r="G32" s="485">
        <v>367.37443448275872</v>
      </c>
      <c r="H32" s="76">
        <f>I3</f>
        <v>0.22</v>
      </c>
      <c r="I32" s="68">
        <f t="shared" ref="I32" si="29">G32*(1-H32)</f>
        <v>286.55205889655178</v>
      </c>
      <c r="J32" s="616">
        <f t="shared" si="1"/>
        <v>487.13850012413803</v>
      </c>
      <c r="K32" s="686">
        <f t="shared" si="28"/>
        <v>1432.760294482759</v>
      </c>
      <c r="L32" s="681">
        <f t="shared" si="2"/>
        <v>487.13850012413803</v>
      </c>
      <c r="M32" s="263"/>
      <c r="N32" s="10"/>
      <c r="O32" s="482"/>
    </row>
    <row r="33" spans="1:15" s="13" customFormat="1" x14ac:dyDescent="0.2">
      <c r="A33" s="410"/>
      <c r="B33" s="412" t="s">
        <v>1757</v>
      </c>
      <c r="C33" s="408" t="s">
        <v>2102</v>
      </c>
      <c r="D33" s="346" t="s">
        <v>5</v>
      </c>
      <c r="E33" s="400">
        <v>1</v>
      </c>
      <c r="F33" s="401">
        <v>1.1680000000000001</v>
      </c>
      <c r="G33" s="485">
        <v>415.73126896551736</v>
      </c>
      <c r="H33" s="76">
        <f>I3</f>
        <v>0.22</v>
      </c>
      <c r="I33" s="68">
        <f t="shared" si="0"/>
        <v>324.27038979310356</v>
      </c>
      <c r="J33" s="616">
        <f t="shared" si="1"/>
        <v>551.25966264827605</v>
      </c>
      <c r="K33" s="686">
        <f t="shared" si="28"/>
        <v>1621.3519489655177</v>
      </c>
      <c r="L33" s="681">
        <f t="shared" si="2"/>
        <v>551.25966264827605</v>
      </c>
      <c r="M33" s="263"/>
      <c r="N33" s="12"/>
      <c r="O33" s="482"/>
    </row>
    <row r="34" spans="1:15" s="11" customFormat="1" x14ac:dyDescent="0.2">
      <c r="A34" s="410"/>
      <c r="B34" s="412" t="s">
        <v>1997</v>
      </c>
      <c r="C34" s="408" t="s">
        <v>2103</v>
      </c>
      <c r="D34" s="346" t="s">
        <v>5</v>
      </c>
      <c r="E34" s="400">
        <v>1</v>
      </c>
      <c r="F34" s="401">
        <v>1.335</v>
      </c>
      <c r="G34" s="485">
        <v>487.00603448275865</v>
      </c>
      <c r="H34" s="76">
        <f>I3</f>
        <v>0.22</v>
      </c>
      <c r="I34" s="68">
        <f t="shared" ref="I34" si="30">G34*(1-H34)</f>
        <v>379.86470689655175</v>
      </c>
      <c r="J34" s="616">
        <f t="shared" si="1"/>
        <v>645.77000172413796</v>
      </c>
      <c r="K34" s="686">
        <f t="shared" si="28"/>
        <v>1899.3235344827588</v>
      </c>
      <c r="L34" s="681">
        <f t="shared" si="2"/>
        <v>645.77000172413796</v>
      </c>
      <c r="M34" s="263"/>
      <c r="N34" s="10"/>
      <c r="O34" s="482"/>
    </row>
    <row r="35" spans="1:15" s="11" customFormat="1" x14ac:dyDescent="0.2">
      <c r="A35" s="410"/>
      <c r="B35" s="412" t="s">
        <v>1758</v>
      </c>
      <c r="C35" s="408" t="s">
        <v>2104</v>
      </c>
      <c r="D35" s="346" t="s">
        <v>5</v>
      </c>
      <c r="E35" s="400">
        <v>1</v>
      </c>
      <c r="F35" s="401">
        <v>1.502</v>
      </c>
      <c r="G35" s="485">
        <v>535.36286896551724</v>
      </c>
      <c r="H35" s="76">
        <f>I3</f>
        <v>0.22</v>
      </c>
      <c r="I35" s="68">
        <f t="shared" si="0"/>
        <v>417.58303779310347</v>
      </c>
      <c r="J35" s="616">
        <f t="shared" si="1"/>
        <v>709.89116424827591</v>
      </c>
      <c r="K35" s="686">
        <f t="shared" si="28"/>
        <v>2087.9151889655172</v>
      </c>
      <c r="L35" s="681">
        <f t="shared" si="2"/>
        <v>709.89116424827591</v>
      </c>
      <c r="M35" s="263"/>
      <c r="N35" s="10"/>
      <c r="O35" s="482"/>
    </row>
    <row r="36" spans="1:15" s="11" customFormat="1" x14ac:dyDescent="0.2">
      <c r="A36" s="410"/>
      <c r="B36" s="412" t="s">
        <v>1998</v>
      </c>
      <c r="C36" s="408" t="s">
        <v>2105</v>
      </c>
      <c r="D36" s="346" t="s">
        <v>5</v>
      </c>
      <c r="E36" s="400">
        <v>1</v>
      </c>
      <c r="F36" s="401">
        <v>1.669</v>
      </c>
      <c r="G36" s="485">
        <v>606.6376344827587</v>
      </c>
      <c r="H36" s="76">
        <f>I3</f>
        <v>0.22</v>
      </c>
      <c r="I36" s="68">
        <f t="shared" ref="I36" si="31">G36*(1-H36)</f>
        <v>473.17735489655178</v>
      </c>
      <c r="J36" s="616">
        <f t="shared" si="1"/>
        <v>804.40150332413805</v>
      </c>
      <c r="K36" s="686">
        <f t="shared" si="28"/>
        <v>2365.8867744827589</v>
      </c>
      <c r="L36" s="681">
        <f t="shared" si="2"/>
        <v>804.40150332413805</v>
      </c>
      <c r="M36" s="263"/>
      <c r="N36" s="10"/>
      <c r="O36" s="482"/>
    </row>
    <row r="37" spans="1:15" s="11" customFormat="1" x14ac:dyDescent="0.2">
      <c r="A37" s="410"/>
      <c r="B37" s="412" t="s">
        <v>1759</v>
      </c>
      <c r="C37" s="408" t="s">
        <v>2106</v>
      </c>
      <c r="D37" s="346" t="s">
        <v>5</v>
      </c>
      <c r="E37" s="400">
        <v>1</v>
      </c>
      <c r="F37" s="401">
        <v>1.8360000000000001</v>
      </c>
      <c r="G37" s="485">
        <v>654.9944689655174</v>
      </c>
      <c r="H37" s="76">
        <f>I3</f>
        <v>0.22</v>
      </c>
      <c r="I37" s="68">
        <f t="shared" si="0"/>
        <v>510.89568579310361</v>
      </c>
      <c r="J37" s="616">
        <f t="shared" si="1"/>
        <v>868.52266584827612</v>
      </c>
      <c r="K37" s="686">
        <f t="shared" si="28"/>
        <v>2554.4784289655181</v>
      </c>
      <c r="L37" s="681">
        <f t="shared" si="2"/>
        <v>868.52266584827612</v>
      </c>
      <c r="M37" s="263"/>
      <c r="N37" s="10"/>
      <c r="O37" s="482"/>
    </row>
    <row r="38" spans="1:15" s="11" customFormat="1" x14ac:dyDescent="0.2">
      <c r="A38" s="410"/>
      <c r="B38" s="412" t="s">
        <v>1999</v>
      </c>
      <c r="C38" s="408" t="s">
        <v>2107</v>
      </c>
      <c r="D38" s="346" t="s">
        <v>5</v>
      </c>
      <c r="E38" s="400">
        <v>1</v>
      </c>
      <c r="F38" s="401">
        <v>2.0030000000000001</v>
      </c>
      <c r="G38" s="485">
        <v>726.26923448275863</v>
      </c>
      <c r="H38" s="76">
        <f>I3</f>
        <v>0.22</v>
      </c>
      <c r="I38" s="68">
        <f t="shared" ref="I38" si="32">G38*(1-H38)</f>
        <v>566.4900028965518</v>
      </c>
      <c r="J38" s="616">
        <f t="shared" si="1"/>
        <v>963.03300492413803</v>
      </c>
      <c r="K38" s="686">
        <f t="shared" si="28"/>
        <v>2832.4500144827589</v>
      </c>
      <c r="L38" s="681">
        <f t="shared" si="2"/>
        <v>963.03300492413803</v>
      </c>
      <c r="M38" s="263"/>
      <c r="N38" s="10"/>
      <c r="O38" s="482"/>
    </row>
    <row r="39" spans="1:15" s="11" customFormat="1" x14ac:dyDescent="0.2">
      <c r="A39" s="410"/>
      <c r="B39" s="412" t="s">
        <v>1760</v>
      </c>
      <c r="C39" s="408" t="s">
        <v>2108</v>
      </c>
      <c r="D39" s="346" t="s">
        <v>5</v>
      </c>
      <c r="E39" s="400">
        <v>1</v>
      </c>
      <c r="F39" s="401">
        <v>2.17</v>
      </c>
      <c r="G39" s="485">
        <v>797.54399999999998</v>
      </c>
      <c r="H39" s="76">
        <f>I3</f>
        <v>0.22</v>
      </c>
      <c r="I39" s="68">
        <f t="shared" si="0"/>
        <v>622.08432000000005</v>
      </c>
      <c r="J39" s="616">
        <f t="shared" si="1"/>
        <v>1057.5433440000002</v>
      </c>
      <c r="K39" s="686">
        <f t="shared" si="28"/>
        <v>3110.4216000000001</v>
      </c>
      <c r="L39" s="681">
        <f t="shared" si="2"/>
        <v>1057.5433440000002</v>
      </c>
      <c r="M39" s="263"/>
      <c r="N39" s="10"/>
      <c r="O39" s="482"/>
    </row>
    <row r="40" spans="1:15" s="11" customFormat="1" x14ac:dyDescent="0.2">
      <c r="A40" s="410"/>
      <c r="B40" s="412" t="s">
        <v>1761</v>
      </c>
      <c r="C40" s="408" t="s">
        <v>2109</v>
      </c>
      <c r="D40" s="346" t="s">
        <v>5</v>
      </c>
      <c r="E40" s="400">
        <v>1</v>
      </c>
      <c r="F40" s="401">
        <v>2.504</v>
      </c>
      <c r="G40" s="485">
        <v>917.17560000000014</v>
      </c>
      <c r="H40" s="76">
        <f>I3</f>
        <v>0.22</v>
      </c>
      <c r="I40" s="68">
        <f t="shared" si="0"/>
        <v>715.39696800000013</v>
      </c>
      <c r="J40" s="616">
        <f t="shared" si="1"/>
        <v>1216.1748456000003</v>
      </c>
      <c r="K40" s="686">
        <f t="shared" si="28"/>
        <v>3576.9848400000005</v>
      </c>
      <c r="L40" s="681">
        <f t="shared" si="2"/>
        <v>1216.1748456000003</v>
      </c>
      <c r="M40" s="263"/>
      <c r="N40" s="10"/>
      <c r="O40" s="482"/>
    </row>
    <row r="41" spans="1:15" s="13" customFormat="1" x14ac:dyDescent="0.2">
      <c r="A41" s="410"/>
      <c r="B41" s="412" t="s">
        <v>1762</v>
      </c>
      <c r="C41" s="408" t="s">
        <v>2110</v>
      </c>
      <c r="D41" s="346" t="s">
        <v>5</v>
      </c>
      <c r="E41" s="400">
        <v>1</v>
      </c>
      <c r="F41" s="25">
        <v>3.0050000000000003</v>
      </c>
      <c r="G41" s="485">
        <v>1062.246103448276</v>
      </c>
      <c r="H41" s="76">
        <f>I3</f>
        <v>0.22</v>
      </c>
      <c r="I41" s="68">
        <f t="shared" si="0"/>
        <v>828.55196068965529</v>
      </c>
      <c r="J41" s="616">
        <f t="shared" si="1"/>
        <v>1408.538333172414</v>
      </c>
      <c r="K41" s="686">
        <f t="shared" si="28"/>
        <v>4142.7598034482762</v>
      </c>
      <c r="L41" s="681">
        <f t="shared" si="2"/>
        <v>1408.538333172414</v>
      </c>
      <c r="M41" s="263"/>
      <c r="N41" s="12"/>
      <c r="O41" s="482"/>
    </row>
    <row r="42" spans="1:15" s="11" customFormat="1" x14ac:dyDescent="0.2">
      <c r="A42" s="410"/>
      <c r="B42" s="412" t="s">
        <v>1763</v>
      </c>
      <c r="C42" s="408" t="s">
        <v>2111</v>
      </c>
      <c r="D42" s="346" t="s">
        <v>5</v>
      </c>
      <c r="E42" s="400">
        <v>1</v>
      </c>
      <c r="F42" s="25">
        <v>3.5060000000000002</v>
      </c>
      <c r="G42" s="485">
        <v>1230.2345379310345</v>
      </c>
      <c r="H42" s="76">
        <f>I3</f>
        <v>0.22</v>
      </c>
      <c r="I42" s="68">
        <f t="shared" si="0"/>
        <v>959.58293958620698</v>
      </c>
      <c r="J42" s="616">
        <f t="shared" si="1"/>
        <v>1631.2909972965517</v>
      </c>
      <c r="K42" s="686">
        <f t="shared" si="28"/>
        <v>4797.9146979310353</v>
      </c>
      <c r="L42" s="681">
        <f t="shared" si="2"/>
        <v>1631.2909972965517</v>
      </c>
      <c r="M42" s="263"/>
      <c r="N42" s="10"/>
      <c r="O42" s="482"/>
    </row>
    <row r="43" spans="1:15" s="11" customFormat="1" x14ac:dyDescent="0.2">
      <c r="A43" s="410"/>
      <c r="B43" s="412" t="s">
        <v>1764</v>
      </c>
      <c r="C43" s="408" t="s">
        <v>2112</v>
      </c>
      <c r="D43" s="346" t="s">
        <v>5</v>
      </c>
      <c r="E43" s="400">
        <v>1</v>
      </c>
      <c r="F43" s="25">
        <v>3.8400000000000003</v>
      </c>
      <c r="G43" s="485">
        <v>1372.7840689655175</v>
      </c>
      <c r="H43" s="76">
        <f>I3</f>
        <v>0.22</v>
      </c>
      <c r="I43" s="68">
        <f t="shared" si="0"/>
        <v>1070.7715737931037</v>
      </c>
      <c r="J43" s="616">
        <f t="shared" si="1"/>
        <v>1820.3116754482762</v>
      </c>
      <c r="K43" s="686">
        <f t="shared" si="28"/>
        <v>5353.8578689655187</v>
      </c>
      <c r="L43" s="681">
        <f t="shared" si="2"/>
        <v>1820.3116754482762</v>
      </c>
      <c r="M43" s="263"/>
      <c r="N43" s="10"/>
      <c r="O43" s="482"/>
    </row>
    <row r="44" spans="1:15" s="11" customFormat="1" x14ac:dyDescent="0.2">
      <c r="A44" s="410"/>
      <c r="B44" s="412" t="s">
        <v>1765</v>
      </c>
      <c r="C44" s="408" t="s">
        <v>2113</v>
      </c>
      <c r="D44" s="346" t="s">
        <v>5</v>
      </c>
      <c r="E44" s="400">
        <v>1</v>
      </c>
      <c r="F44" s="25">
        <v>4.1740000000000004</v>
      </c>
      <c r="G44" s="485">
        <v>1469.4977379310349</v>
      </c>
      <c r="H44" s="76">
        <f>I3</f>
        <v>0.22</v>
      </c>
      <c r="I44" s="68">
        <f t="shared" si="0"/>
        <v>1146.2082355862071</v>
      </c>
      <c r="J44" s="616">
        <f t="shared" si="1"/>
        <v>1948.5540004965521</v>
      </c>
      <c r="K44" s="686">
        <f t="shared" si="28"/>
        <v>5731.0411779310361</v>
      </c>
      <c r="L44" s="681">
        <f t="shared" si="2"/>
        <v>1948.5540004965521</v>
      </c>
      <c r="M44" s="263"/>
      <c r="N44" s="10"/>
      <c r="O44" s="482"/>
    </row>
    <row r="45" spans="1:15" s="11" customFormat="1" x14ac:dyDescent="0.2">
      <c r="A45" s="410"/>
      <c r="B45" s="412" t="s">
        <v>1766</v>
      </c>
      <c r="C45" s="408" t="s">
        <v>2114</v>
      </c>
      <c r="D45" s="346" t="s">
        <v>5</v>
      </c>
      <c r="E45" s="400">
        <v>1</v>
      </c>
      <c r="F45" s="25">
        <v>4.508</v>
      </c>
      <c r="G45" s="485">
        <v>1612.0472689655173</v>
      </c>
      <c r="H45" s="76">
        <f>I3</f>
        <v>0.22</v>
      </c>
      <c r="I45" s="68">
        <f t="shared" si="0"/>
        <v>1257.3968697931036</v>
      </c>
      <c r="J45" s="616">
        <f t="shared" si="1"/>
        <v>2137.5746786482759</v>
      </c>
      <c r="K45" s="686">
        <f t="shared" si="28"/>
        <v>6286.9843489655177</v>
      </c>
      <c r="L45" s="681">
        <f t="shared" si="2"/>
        <v>2137.5746786482759</v>
      </c>
      <c r="M45" s="263"/>
      <c r="N45" s="10"/>
      <c r="O45" s="482"/>
    </row>
    <row r="46" spans="1:15" s="11" customFormat="1" x14ac:dyDescent="0.2">
      <c r="A46" s="410"/>
      <c r="B46" s="412" t="s">
        <v>2001</v>
      </c>
      <c r="C46" s="408" t="s">
        <v>2115</v>
      </c>
      <c r="D46" s="346" t="s">
        <v>5</v>
      </c>
      <c r="E46" s="400">
        <v>1</v>
      </c>
      <c r="F46" s="25">
        <v>4.6749999999999998</v>
      </c>
      <c r="G46" s="485">
        <v>1683.3220344827589</v>
      </c>
      <c r="H46" s="76">
        <f>I3</f>
        <v>0.22</v>
      </c>
      <c r="I46" s="68">
        <f t="shared" ref="I46" si="33">G46*(1-H46)</f>
        <v>1312.9911868965519</v>
      </c>
      <c r="J46" s="616">
        <f t="shared" si="1"/>
        <v>2232.0850177241382</v>
      </c>
      <c r="K46" s="686">
        <f t="shared" si="28"/>
        <v>6564.9559344827594</v>
      </c>
      <c r="L46" s="681">
        <f t="shared" si="2"/>
        <v>2232.0850177241382</v>
      </c>
      <c r="M46" s="263"/>
      <c r="N46" s="10"/>
      <c r="O46" s="482"/>
    </row>
    <row r="47" spans="1:15" s="11" customFormat="1" x14ac:dyDescent="0.2">
      <c r="A47" s="410"/>
      <c r="B47" s="412" t="s">
        <v>1767</v>
      </c>
      <c r="C47" s="408" t="s">
        <v>2116</v>
      </c>
      <c r="D47" s="346" t="s">
        <v>5</v>
      </c>
      <c r="E47" s="400">
        <v>1</v>
      </c>
      <c r="F47" s="25">
        <v>4.8420000000000005</v>
      </c>
      <c r="G47" s="485">
        <v>1754.5968000000003</v>
      </c>
      <c r="H47" s="76">
        <f>I3</f>
        <v>0.22</v>
      </c>
      <c r="I47" s="68">
        <f t="shared" si="0"/>
        <v>1368.5855040000004</v>
      </c>
      <c r="J47" s="616">
        <f t="shared" si="1"/>
        <v>2326.5953568000004</v>
      </c>
      <c r="K47" s="686">
        <f t="shared" si="28"/>
        <v>6842.927520000002</v>
      </c>
      <c r="L47" s="681">
        <f t="shared" si="2"/>
        <v>2326.5953568000004</v>
      </c>
      <c r="M47" s="263"/>
      <c r="N47" s="10"/>
      <c r="O47" s="482"/>
    </row>
    <row r="48" spans="1:15" s="11" customFormat="1" x14ac:dyDescent="0.2">
      <c r="A48" s="410"/>
      <c r="B48" s="412" t="s">
        <v>2000</v>
      </c>
      <c r="C48" s="408" t="s">
        <v>2117</v>
      </c>
      <c r="D48" s="346" t="s">
        <v>5</v>
      </c>
      <c r="E48" s="400">
        <v>1</v>
      </c>
      <c r="F48" s="25">
        <v>5.0090000000000003</v>
      </c>
      <c r="G48" s="485">
        <v>1825.8715655172416</v>
      </c>
      <c r="H48" s="76">
        <f>I3</f>
        <v>0.22</v>
      </c>
      <c r="I48" s="68">
        <f t="shared" ref="I48" si="34">G48*(1-H48)</f>
        <v>1424.1798211034486</v>
      </c>
      <c r="J48" s="616">
        <f t="shared" si="1"/>
        <v>2421.1056958758627</v>
      </c>
      <c r="K48" s="686">
        <f t="shared" si="28"/>
        <v>7120.8991055172428</v>
      </c>
      <c r="L48" s="681">
        <f t="shared" si="2"/>
        <v>2421.1056958758627</v>
      </c>
      <c r="M48" s="263"/>
      <c r="N48" s="10"/>
      <c r="O48" s="482"/>
    </row>
    <row r="49" spans="1:22" s="58" customFormat="1" x14ac:dyDescent="0.2">
      <c r="A49" s="410"/>
      <c r="B49" s="412" t="s">
        <v>1768</v>
      </c>
      <c r="C49" s="408" t="s">
        <v>2118</v>
      </c>
      <c r="D49" s="53" t="s">
        <v>5</v>
      </c>
      <c r="E49" s="400">
        <v>1</v>
      </c>
      <c r="F49" s="56">
        <v>5.5100000000000007</v>
      </c>
      <c r="G49" s="485">
        <v>2039.6958620689657</v>
      </c>
      <c r="H49" s="161">
        <f>I3</f>
        <v>0.22</v>
      </c>
      <c r="I49" s="68">
        <f t="shared" si="0"/>
        <v>1590.9627724137933</v>
      </c>
      <c r="J49" s="616">
        <f t="shared" si="1"/>
        <v>2704.6367131034485</v>
      </c>
      <c r="K49" s="686">
        <f t="shared" si="28"/>
        <v>7954.813862068967</v>
      </c>
      <c r="L49" s="681">
        <f t="shared" si="2"/>
        <v>2704.6367131034485</v>
      </c>
      <c r="M49" s="289"/>
      <c r="N49" s="10"/>
      <c r="O49" s="482"/>
    </row>
    <row r="50" spans="1:22" s="13" customFormat="1" ht="38.25" customHeight="1" x14ac:dyDescent="0.2">
      <c r="A50" s="1039" t="s">
        <v>4242</v>
      </c>
      <c r="B50" s="1040"/>
      <c r="C50" s="1040"/>
      <c r="D50" s="1040"/>
      <c r="E50" s="1040"/>
      <c r="F50" s="1040"/>
      <c r="G50" s="1040"/>
      <c r="H50" s="1040"/>
      <c r="I50" s="1040"/>
      <c r="J50" s="1040"/>
      <c r="K50" s="1040"/>
      <c r="L50" s="1040"/>
      <c r="M50" s="1040"/>
      <c r="N50" s="1040"/>
      <c r="O50" s="482"/>
    </row>
    <row r="51" spans="1:22" s="58" customFormat="1" x14ac:dyDescent="0.2">
      <c r="A51" s="410"/>
      <c r="B51" s="412" t="s">
        <v>1995</v>
      </c>
      <c r="C51" s="408" t="s">
        <v>2024</v>
      </c>
      <c r="D51" s="53" t="s">
        <v>5</v>
      </c>
      <c r="E51" s="400">
        <v>1</v>
      </c>
      <c r="F51" s="56">
        <v>1.0009999999999999</v>
      </c>
      <c r="G51" s="31">
        <v>367.37443448275872</v>
      </c>
      <c r="H51" s="161">
        <f>I3</f>
        <v>0.22</v>
      </c>
      <c r="I51" s="486">
        <f t="shared" ref="I51" si="35">G51*(1-H51)</f>
        <v>286.55205889655178</v>
      </c>
      <c r="J51" s="616">
        <f t="shared" si="1"/>
        <v>487.13850012413803</v>
      </c>
      <c r="K51" s="686">
        <f t="shared" ref="K51:K70" si="36">I51*5</f>
        <v>1432.760294482759</v>
      </c>
      <c r="L51" s="681">
        <f t="shared" si="2"/>
        <v>487.13850012413803</v>
      </c>
      <c r="M51" s="59"/>
      <c r="N51" s="10"/>
      <c r="O51" s="482"/>
    </row>
    <row r="52" spans="1:22" s="58" customFormat="1" x14ac:dyDescent="0.2">
      <c r="A52" s="410"/>
      <c r="B52" s="412" t="s">
        <v>1994</v>
      </c>
      <c r="C52" s="408" t="s">
        <v>2025</v>
      </c>
      <c r="D52" s="53" t="s">
        <v>5</v>
      </c>
      <c r="E52" s="400">
        <v>1</v>
      </c>
      <c r="F52" s="56">
        <v>1.1680000000000001</v>
      </c>
      <c r="G52" s="31">
        <v>415.73126896551736</v>
      </c>
      <c r="H52" s="161">
        <f>I3</f>
        <v>0.22</v>
      </c>
      <c r="I52" s="486">
        <f t="shared" ref="I52:I56" si="37">G52*(1-H52)</f>
        <v>324.27038979310356</v>
      </c>
      <c r="J52" s="616">
        <f t="shared" si="1"/>
        <v>551.25966264827605</v>
      </c>
      <c r="K52" s="686">
        <f t="shared" si="36"/>
        <v>1621.3519489655177</v>
      </c>
      <c r="L52" s="681">
        <f t="shared" si="2"/>
        <v>551.25966264827605</v>
      </c>
      <c r="M52" s="57"/>
      <c r="N52" s="10"/>
      <c r="O52" s="482"/>
      <c r="V52" s="482"/>
    </row>
    <row r="53" spans="1:22" s="58" customFormat="1" x14ac:dyDescent="0.2">
      <c r="A53" s="410"/>
      <c r="B53" s="412" t="s">
        <v>2002</v>
      </c>
      <c r="C53" s="408" t="s">
        <v>2026</v>
      </c>
      <c r="D53" s="346" t="s">
        <v>5</v>
      </c>
      <c r="E53" s="400">
        <v>1</v>
      </c>
      <c r="F53" s="56">
        <v>1.502</v>
      </c>
      <c r="G53" s="31">
        <v>535.36286896551724</v>
      </c>
      <c r="H53" s="161">
        <f>I3</f>
        <v>0.22</v>
      </c>
      <c r="I53" s="486">
        <f t="shared" si="37"/>
        <v>417.58303779310347</v>
      </c>
      <c r="J53" s="616">
        <f t="shared" si="1"/>
        <v>709.89116424827591</v>
      </c>
      <c r="K53" s="686">
        <f t="shared" si="36"/>
        <v>2087.9151889655172</v>
      </c>
      <c r="L53" s="681">
        <f t="shared" si="2"/>
        <v>709.89116424827591</v>
      </c>
      <c r="M53" s="57"/>
      <c r="N53" s="10"/>
      <c r="O53" s="482"/>
    </row>
    <row r="54" spans="1:22" s="58" customFormat="1" x14ac:dyDescent="0.2">
      <c r="A54" s="410"/>
      <c r="B54" s="412" t="s">
        <v>1780</v>
      </c>
      <c r="C54" s="408" t="s">
        <v>2027</v>
      </c>
      <c r="D54" s="53" t="s">
        <v>5</v>
      </c>
      <c r="E54" s="400">
        <v>1</v>
      </c>
      <c r="F54" s="56">
        <v>1.8360000000000001</v>
      </c>
      <c r="G54" s="31">
        <v>632.07653793103464</v>
      </c>
      <c r="H54" s="161">
        <f>I3</f>
        <v>0.22</v>
      </c>
      <c r="I54" s="486">
        <f t="shared" si="37"/>
        <v>493.01969958620703</v>
      </c>
      <c r="J54" s="616">
        <f t="shared" si="1"/>
        <v>838.13348929655194</v>
      </c>
      <c r="K54" s="686">
        <f t="shared" si="36"/>
        <v>2465.0984979310351</v>
      </c>
      <c r="L54" s="681">
        <f t="shared" si="2"/>
        <v>838.13348929655194</v>
      </c>
      <c r="M54" s="57"/>
      <c r="N54" s="10"/>
      <c r="O54" s="482"/>
    </row>
    <row r="55" spans="1:22" s="58" customFormat="1" x14ac:dyDescent="0.2">
      <c r="A55" s="410"/>
      <c r="B55" s="412" t="s">
        <v>2003</v>
      </c>
      <c r="C55" s="408" t="s">
        <v>2028</v>
      </c>
      <c r="D55" s="346" t="s">
        <v>5</v>
      </c>
      <c r="E55" s="400">
        <v>1</v>
      </c>
      <c r="F55" s="56">
        <v>2.17</v>
      </c>
      <c r="G55" s="31">
        <v>751.70813793103457</v>
      </c>
      <c r="H55" s="161">
        <f>I3</f>
        <v>0.22</v>
      </c>
      <c r="I55" s="486">
        <f t="shared" si="37"/>
        <v>586.33234758620699</v>
      </c>
      <c r="J55" s="616">
        <f t="shared" si="1"/>
        <v>996.76499089655181</v>
      </c>
      <c r="K55" s="686">
        <f t="shared" si="36"/>
        <v>2931.6617379310351</v>
      </c>
      <c r="L55" s="681">
        <f t="shared" si="2"/>
        <v>996.76499089655181</v>
      </c>
      <c r="M55" s="57"/>
      <c r="N55" s="10"/>
      <c r="O55" s="484"/>
    </row>
    <row r="56" spans="1:22" s="58" customFormat="1" x14ac:dyDescent="0.2">
      <c r="A56" s="410"/>
      <c r="B56" s="412" t="s">
        <v>1769</v>
      </c>
      <c r="C56" s="408" t="s">
        <v>2029</v>
      </c>
      <c r="D56" s="346" t="s">
        <v>5</v>
      </c>
      <c r="E56" s="400">
        <v>1</v>
      </c>
      <c r="F56" s="56">
        <v>2.504</v>
      </c>
      <c r="G56" s="31">
        <v>848.42180689655197</v>
      </c>
      <c r="H56" s="161">
        <f>I3</f>
        <v>0.22</v>
      </c>
      <c r="I56" s="486">
        <f t="shared" si="37"/>
        <v>661.76900937931055</v>
      </c>
      <c r="J56" s="616">
        <f t="shared" si="1"/>
        <v>1125.007315944828</v>
      </c>
      <c r="K56" s="686">
        <f t="shared" si="36"/>
        <v>3308.845046896553</v>
      </c>
      <c r="L56" s="681">
        <f t="shared" si="2"/>
        <v>1125.007315944828</v>
      </c>
      <c r="M56" s="57"/>
      <c r="N56" s="10"/>
      <c r="O56" s="482"/>
    </row>
    <row r="57" spans="1:22" s="58" customFormat="1" x14ac:dyDescent="0.2">
      <c r="A57" s="410"/>
      <c r="B57" s="412" t="s">
        <v>2004</v>
      </c>
      <c r="C57" s="408" t="s">
        <v>2030</v>
      </c>
      <c r="D57" s="53" t="s">
        <v>5</v>
      </c>
      <c r="E57" s="400">
        <v>1</v>
      </c>
      <c r="F57" s="56">
        <v>2.8380000000000001</v>
      </c>
      <c r="G57" s="31">
        <v>968.05340689655179</v>
      </c>
      <c r="H57" s="161">
        <f>I3</f>
        <v>0.22</v>
      </c>
      <c r="I57" s="486">
        <f t="shared" ref="I57:I58" si="38">G57*(1-H57)</f>
        <v>755.0816573793104</v>
      </c>
      <c r="J57" s="616">
        <f t="shared" si="1"/>
        <v>1283.6388175448276</v>
      </c>
      <c r="K57" s="686">
        <f t="shared" si="36"/>
        <v>3775.408286896552</v>
      </c>
      <c r="L57" s="681">
        <f t="shared" si="2"/>
        <v>1283.6388175448276</v>
      </c>
      <c r="M57" s="57"/>
      <c r="N57" s="10"/>
      <c r="O57" s="482"/>
    </row>
    <row r="58" spans="1:22" s="58" customFormat="1" x14ac:dyDescent="0.2">
      <c r="A58" s="410"/>
      <c r="B58" s="412" t="s">
        <v>1770</v>
      </c>
      <c r="C58" s="408" t="s">
        <v>2031</v>
      </c>
      <c r="D58" s="346" t="s">
        <v>5</v>
      </c>
      <c r="E58" s="400">
        <v>1</v>
      </c>
      <c r="F58" s="56">
        <v>3.1720000000000002</v>
      </c>
      <c r="G58" s="31">
        <v>1064.7670758620691</v>
      </c>
      <c r="H58" s="161">
        <f>I3</f>
        <v>0.22</v>
      </c>
      <c r="I58" s="486">
        <f t="shared" si="38"/>
        <v>830.51831917241395</v>
      </c>
      <c r="J58" s="616">
        <f t="shared" si="1"/>
        <v>1411.8811425931037</v>
      </c>
      <c r="K58" s="686">
        <f t="shared" si="36"/>
        <v>4152.5915958620699</v>
      </c>
      <c r="L58" s="681">
        <f t="shared" si="2"/>
        <v>1411.8811425931037</v>
      </c>
      <c r="M58" s="57"/>
      <c r="N58" s="10"/>
      <c r="O58" s="482"/>
    </row>
    <row r="59" spans="1:22" s="58" customFormat="1" x14ac:dyDescent="0.2">
      <c r="A59" s="410"/>
      <c r="B59" s="412" t="s">
        <v>2005</v>
      </c>
      <c r="C59" s="408" t="s">
        <v>2032</v>
      </c>
      <c r="D59" s="53" t="s">
        <v>5</v>
      </c>
      <c r="E59" s="400">
        <v>1</v>
      </c>
      <c r="F59" s="56">
        <v>3.5060000000000002</v>
      </c>
      <c r="G59" s="31">
        <v>1184.398675862069</v>
      </c>
      <c r="H59" s="161">
        <f>I3</f>
        <v>0.22</v>
      </c>
      <c r="I59" s="486">
        <f t="shared" si="0"/>
        <v>923.83096717241381</v>
      </c>
      <c r="J59" s="616">
        <f t="shared" si="1"/>
        <v>1570.5126441931034</v>
      </c>
      <c r="K59" s="686">
        <f t="shared" si="36"/>
        <v>4619.1548358620694</v>
      </c>
      <c r="L59" s="681">
        <f t="shared" si="2"/>
        <v>1570.5126441931034</v>
      </c>
      <c r="M59" s="57"/>
      <c r="N59" s="10"/>
      <c r="O59" s="482"/>
    </row>
    <row r="60" spans="1:22" s="58" customFormat="1" x14ac:dyDescent="0.2">
      <c r="A60" s="410"/>
      <c r="B60" s="412" t="s">
        <v>1771</v>
      </c>
      <c r="C60" s="408" t="s">
        <v>2033</v>
      </c>
      <c r="D60" s="346" t="s">
        <v>5</v>
      </c>
      <c r="E60" s="400">
        <v>1</v>
      </c>
      <c r="F60" s="56">
        <v>3.8400000000000003</v>
      </c>
      <c r="G60" s="31">
        <v>1281.1123448275864</v>
      </c>
      <c r="H60" s="161">
        <f>I3</f>
        <v>0.22</v>
      </c>
      <c r="I60" s="486">
        <f t="shared" si="0"/>
        <v>999.26762896551747</v>
      </c>
      <c r="J60" s="616">
        <f t="shared" si="1"/>
        <v>1698.7549692413797</v>
      </c>
      <c r="K60" s="686">
        <f t="shared" si="36"/>
        <v>4996.3381448275877</v>
      </c>
      <c r="L60" s="681">
        <f t="shared" si="2"/>
        <v>1698.7549692413797</v>
      </c>
      <c r="M60" s="57"/>
      <c r="N60" s="10"/>
      <c r="O60" s="484"/>
    </row>
    <row r="61" spans="1:22" s="58" customFormat="1" x14ac:dyDescent="0.2">
      <c r="A61" s="410"/>
      <c r="B61" s="412" t="s">
        <v>1772</v>
      </c>
      <c r="C61" s="408" t="s">
        <v>2034</v>
      </c>
      <c r="D61" s="346" t="s">
        <v>5</v>
      </c>
      <c r="E61" s="400">
        <v>1</v>
      </c>
      <c r="F61" s="56">
        <v>4.508</v>
      </c>
      <c r="G61" s="31">
        <v>1497.4576137931037</v>
      </c>
      <c r="H61" s="161">
        <f>I3</f>
        <v>0.22</v>
      </c>
      <c r="I61" s="486">
        <f t="shared" si="0"/>
        <v>1168.0169387586209</v>
      </c>
      <c r="J61" s="616">
        <f t="shared" si="1"/>
        <v>1985.6287958896555</v>
      </c>
      <c r="K61" s="686">
        <f t="shared" si="36"/>
        <v>5840.0846937931046</v>
      </c>
      <c r="L61" s="681">
        <f t="shared" si="2"/>
        <v>1985.6287958896555</v>
      </c>
      <c r="M61" s="57"/>
      <c r="N61" s="10"/>
      <c r="O61" s="484"/>
    </row>
    <row r="62" spans="1:22" s="58" customFormat="1" x14ac:dyDescent="0.2">
      <c r="A62" s="410"/>
      <c r="B62" s="412" t="s">
        <v>1773</v>
      </c>
      <c r="C62" s="408" t="s">
        <v>2035</v>
      </c>
      <c r="D62" s="346" t="s">
        <v>5</v>
      </c>
      <c r="E62" s="400">
        <v>1</v>
      </c>
      <c r="F62" s="56">
        <v>5.5100000000000007</v>
      </c>
      <c r="G62" s="31">
        <v>1787.5986206896555</v>
      </c>
      <c r="H62" s="161">
        <f>I3</f>
        <v>0.22</v>
      </c>
      <c r="I62" s="486">
        <f t="shared" si="0"/>
        <v>1394.3269241379314</v>
      </c>
      <c r="J62" s="616">
        <f t="shared" si="1"/>
        <v>2370.3557710344835</v>
      </c>
      <c r="K62" s="686">
        <f t="shared" si="36"/>
        <v>6971.6346206896569</v>
      </c>
      <c r="L62" s="681">
        <f t="shared" si="2"/>
        <v>2370.3557710344835</v>
      </c>
      <c r="M62" s="57"/>
      <c r="N62" s="10"/>
      <c r="O62" s="484"/>
    </row>
    <row r="63" spans="1:22" s="58" customFormat="1" x14ac:dyDescent="0.2">
      <c r="A63" s="410"/>
      <c r="B63" s="412" t="s">
        <v>1774</v>
      </c>
      <c r="C63" s="408" t="s">
        <v>2036</v>
      </c>
      <c r="D63" s="346" t="s">
        <v>5</v>
      </c>
      <c r="E63" s="400">
        <v>1</v>
      </c>
      <c r="F63" s="56">
        <v>6.5120000000000005</v>
      </c>
      <c r="G63" s="31">
        <v>2100.65755862069</v>
      </c>
      <c r="H63" s="161">
        <f>I3</f>
        <v>0.22</v>
      </c>
      <c r="I63" s="486">
        <f t="shared" si="0"/>
        <v>1638.5128957241382</v>
      </c>
      <c r="J63" s="616">
        <f t="shared" si="1"/>
        <v>2785.4719227310347</v>
      </c>
      <c r="K63" s="686">
        <f t="shared" si="36"/>
        <v>8192.5644786206904</v>
      </c>
      <c r="L63" s="681">
        <f t="shared" si="2"/>
        <v>2785.4719227310347</v>
      </c>
      <c r="M63" s="57"/>
      <c r="N63" s="10"/>
      <c r="O63" s="484"/>
    </row>
    <row r="64" spans="1:22" s="58" customFormat="1" x14ac:dyDescent="0.2">
      <c r="A64" s="410"/>
      <c r="B64" s="412" t="s">
        <v>1775</v>
      </c>
      <c r="C64" s="408" t="s">
        <v>2037</v>
      </c>
      <c r="D64" s="346" t="s">
        <v>5</v>
      </c>
      <c r="E64" s="400">
        <v>1</v>
      </c>
      <c r="F64" s="56">
        <v>7.1800000000000006</v>
      </c>
      <c r="G64" s="31">
        <v>2339.9207586206899</v>
      </c>
      <c r="H64" s="161">
        <f>I3</f>
        <v>0.22</v>
      </c>
      <c r="I64" s="486">
        <f t="shared" si="0"/>
        <v>1825.1381917241381</v>
      </c>
      <c r="J64" s="616">
        <f t="shared" si="1"/>
        <v>3102.7349259310345</v>
      </c>
      <c r="K64" s="686">
        <f t="shared" si="36"/>
        <v>9125.6909586206912</v>
      </c>
      <c r="L64" s="681">
        <f t="shared" si="2"/>
        <v>3102.7349259310345</v>
      </c>
      <c r="M64" s="57"/>
      <c r="N64" s="10"/>
      <c r="O64" s="407"/>
    </row>
    <row r="65" spans="1:15" s="13" customFormat="1" x14ac:dyDescent="0.2">
      <c r="A65" s="410"/>
      <c r="B65" s="412" t="s">
        <v>1776</v>
      </c>
      <c r="C65" s="408" t="s">
        <v>2038</v>
      </c>
      <c r="D65" s="346" t="s">
        <v>5</v>
      </c>
      <c r="E65" s="400">
        <v>1</v>
      </c>
      <c r="F65" s="31">
        <v>7.8480000000000008</v>
      </c>
      <c r="G65" s="31">
        <v>2533.3480965517242</v>
      </c>
      <c r="H65" s="76">
        <f>I3</f>
        <v>0.22</v>
      </c>
      <c r="I65" s="486">
        <f t="shared" si="0"/>
        <v>1976.011515310345</v>
      </c>
      <c r="J65" s="616">
        <f t="shared" si="1"/>
        <v>3359.2195760275863</v>
      </c>
      <c r="K65" s="686">
        <f t="shared" si="36"/>
        <v>9880.0575765517242</v>
      </c>
      <c r="L65" s="681">
        <f t="shared" si="2"/>
        <v>3359.2195760275863</v>
      </c>
      <c r="M65" s="37"/>
      <c r="N65" s="12"/>
      <c r="O65" s="407"/>
    </row>
    <row r="66" spans="1:15" s="13" customFormat="1" x14ac:dyDescent="0.2">
      <c r="A66" s="410"/>
      <c r="B66" s="412" t="s">
        <v>1777</v>
      </c>
      <c r="C66" s="408" t="s">
        <v>2039</v>
      </c>
      <c r="D66" s="346" t="s">
        <v>5</v>
      </c>
      <c r="E66" s="400">
        <v>1</v>
      </c>
      <c r="F66" s="31">
        <v>8.516</v>
      </c>
      <c r="G66" s="31">
        <v>2772.6112965517245</v>
      </c>
      <c r="H66" s="76">
        <f>I3</f>
        <v>0.22</v>
      </c>
      <c r="I66" s="486">
        <f t="shared" si="0"/>
        <v>2162.6368113103454</v>
      </c>
      <c r="J66" s="616">
        <f t="shared" si="1"/>
        <v>3676.4825792275869</v>
      </c>
      <c r="K66" s="686">
        <f t="shared" si="36"/>
        <v>10813.184056551727</v>
      </c>
      <c r="L66" s="681">
        <f t="shared" si="2"/>
        <v>3676.4825792275869</v>
      </c>
      <c r="M66" s="37"/>
      <c r="N66" s="12"/>
      <c r="O66" s="407"/>
    </row>
    <row r="67" spans="1:15" s="13" customFormat="1" x14ac:dyDescent="0.2">
      <c r="A67" s="410"/>
      <c r="B67" s="412" t="s">
        <v>2006</v>
      </c>
      <c r="C67" s="408" t="s">
        <v>2040</v>
      </c>
      <c r="D67" s="346" t="s">
        <v>5</v>
      </c>
      <c r="E67" s="400">
        <v>1</v>
      </c>
      <c r="F67" s="31">
        <v>8.85</v>
      </c>
      <c r="G67" s="31">
        <v>2892.2428965517242</v>
      </c>
      <c r="H67" s="76">
        <f>I3</f>
        <v>0.22</v>
      </c>
      <c r="I67" s="486">
        <f t="shared" si="0"/>
        <v>2255.949459310345</v>
      </c>
      <c r="J67" s="616">
        <f t="shared" si="1"/>
        <v>3835.1140808275863</v>
      </c>
      <c r="K67" s="686">
        <f t="shared" si="36"/>
        <v>11279.747296551725</v>
      </c>
      <c r="L67" s="681">
        <f t="shared" si="2"/>
        <v>3835.1140808275863</v>
      </c>
      <c r="M67" s="1042"/>
      <c r="N67" s="12"/>
      <c r="O67" s="407"/>
    </row>
    <row r="68" spans="1:15" s="13" customFormat="1" x14ac:dyDescent="0.2">
      <c r="A68" s="410"/>
      <c r="B68" s="412" t="s">
        <v>1778</v>
      </c>
      <c r="C68" s="408" t="s">
        <v>2041</v>
      </c>
      <c r="D68" s="346" t="s">
        <v>5</v>
      </c>
      <c r="E68" s="400">
        <v>1</v>
      </c>
      <c r="F68" s="31">
        <v>9.1840000000000011</v>
      </c>
      <c r="G68" s="31">
        <v>3011.8744965517249</v>
      </c>
      <c r="H68" s="76">
        <f>I3</f>
        <v>0.22</v>
      </c>
      <c r="I68" s="486">
        <f t="shared" si="0"/>
        <v>2349.2621073103455</v>
      </c>
      <c r="J68" s="616">
        <f t="shared" si="1"/>
        <v>3993.7455824275871</v>
      </c>
      <c r="K68" s="686">
        <f t="shared" si="36"/>
        <v>11746.310536551728</v>
      </c>
      <c r="L68" s="681">
        <f t="shared" si="2"/>
        <v>3993.7455824275871</v>
      </c>
      <c r="M68" s="1042"/>
      <c r="N68" s="12"/>
      <c r="O68" s="407"/>
    </row>
    <row r="69" spans="1:15" s="13" customFormat="1" x14ac:dyDescent="0.2">
      <c r="A69" s="410"/>
      <c r="B69" s="412" t="s">
        <v>2007</v>
      </c>
      <c r="C69" s="408" t="s">
        <v>2042</v>
      </c>
      <c r="D69" s="346" t="s">
        <v>5</v>
      </c>
      <c r="E69" s="400">
        <v>1</v>
      </c>
      <c r="F69" s="31">
        <v>9.5180000000000007</v>
      </c>
      <c r="G69" s="31">
        <v>3131.506096551725</v>
      </c>
      <c r="H69" s="76">
        <f>I3</f>
        <v>0.22</v>
      </c>
      <c r="I69" s="486">
        <f t="shared" si="0"/>
        <v>2442.5747553103456</v>
      </c>
      <c r="J69" s="616">
        <f t="shared" si="1"/>
        <v>4152.3770840275874</v>
      </c>
      <c r="K69" s="686">
        <f t="shared" si="36"/>
        <v>12212.873776551729</v>
      </c>
      <c r="L69" s="681">
        <f t="shared" si="2"/>
        <v>4152.3770840275874</v>
      </c>
      <c r="M69" s="1042"/>
      <c r="N69" s="12"/>
      <c r="O69" s="483"/>
    </row>
    <row r="70" spans="1:15" s="11" customFormat="1" x14ac:dyDescent="0.2">
      <c r="A70" s="410"/>
      <c r="B70" s="412" t="s">
        <v>1779</v>
      </c>
      <c r="C70" s="408" t="s">
        <v>2043</v>
      </c>
      <c r="D70" s="346" t="s">
        <v>5</v>
      </c>
      <c r="E70" s="400">
        <v>1</v>
      </c>
      <c r="F70" s="31">
        <v>10.520000000000001</v>
      </c>
      <c r="G70" s="31">
        <v>3490.4008965517241</v>
      </c>
      <c r="H70" s="76">
        <f>I3</f>
        <v>0.22</v>
      </c>
      <c r="I70" s="486">
        <f t="shared" si="0"/>
        <v>2722.5126993103449</v>
      </c>
      <c r="J70" s="616">
        <f t="shared" si="1"/>
        <v>4628.2715888275861</v>
      </c>
      <c r="K70" s="686">
        <f t="shared" si="36"/>
        <v>13612.563496551724</v>
      </c>
      <c r="L70" s="681">
        <f t="shared" si="2"/>
        <v>4628.2715888275861</v>
      </c>
      <c r="M70" s="1043"/>
      <c r="N70" s="10"/>
      <c r="O70" s="407"/>
    </row>
    <row r="71" spans="1:15" s="13" customFormat="1" ht="50.25" customHeight="1" x14ac:dyDescent="0.2">
      <c r="A71" s="1039" t="s">
        <v>4243</v>
      </c>
      <c r="B71" s="1040"/>
      <c r="C71" s="1040"/>
      <c r="D71" s="1040"/>
      <c r="E71" s="1040"/>
      <c r="F71" s="1040"/>
      <c r="G71" s="1040"/>
      <c r="H71" s="1040"/>
      <c r="I71" s="1040"/>
      <c r="J71" s="1040"/>
      <c r="K71" s="1040"/>
      <c r="L71" s="1040"/>
      <c r="M71" s="1040"/>
      <c r="N71" s="1040"/>
      <c r="O71" s="407"/>
    </row>
    <row r="72" spans="1:15" s="13" customFormat="1" x14ac:dyDescent="0.2">
      <c r="A72" s="410"/>
      <c r="B72" s="412" t="s">
        <v>2008</v>
      </c>
      <c r="C72" s="408" t="s">
        <v>2064</v>
      </c>
      <c r="D72" s="346" t="s">
        <v>5</v>
      </c>
      <c r="E72" s="400">
        <v>1</v>
      </c>
      <c r="F72" s="401">
        <v>0.87050000000000005</v>
      </c>
      <c r="G72" s="487">
        <v>303.08963793103453</v>
      </c>
      <c r="H72" s="76">
        <f>I3</f>
        <v>0.22</v>
      </c>
      <c r="I72" s="68">
        <f t="shared" ref="I72:I79" si="39">G72*(1-H72)</f>
        <v>236.40991758620694</v>
      </c>
      <c r="J72" s="616">
        <f t="shared" si="1"/>
        <v>401.8968598965518</v>
      </c>
      <c r="K72" s="686">
        <f t="shared" ref="K72:K91" si="40">I72*5</f>
        <v>1182.0495879310347</v>
      </c>
      <c r="L72" s="681">
        <f t="shared" si="2"/>
        <v>401.8968598965518</v>
      </c>
      <c r="M72" s="263"/>
      <c r="N72" s="12"/>
      <c r="O72" s="483"/>
    </row>
    <row r="73" spans="1:15" s="11" customFormat="1" x14ac:dyDescent="0.2">
      <c r="A73" s="410"/>
      <c r="B73" s="412" t="s">
        <v>2009</v>
      </c>
      <c r="C73" s="408" t="s">
        <v>2065</v>
      </c>
      <c r="D73" s="346" t="s">
        <v>5</v>
      </c>
      <c r="E73" s="400">
        <v>1</v>
      </c>
      <c r="F73" s="401">
        <v>0.99399999999999999</v>
      </c>
      <c r="G73" s="485">
        <v>359.81151724137936</v>
      </c>
      <c r="H73" s="76">
        <f>I3</f>
        <v>0.22</v>
      </c>
      <c r="I73" s="68">
        <f t="shared" si="39"/>
        <v>280.6529834482759</v>
      </c>
      <c r="J73" s="616">
        <f t="shared" si="1"/>
        <v>477.11007186206905</v>
      </c>
      <c r="K73" s="686">
        <f t="shared" si="40"/>
        <v>1403.2649172413794</v>
      </c>
      <c r="L73" s="681">
        <f t="shared" si="2"/>
        <v>477.11007186206905</v>
      </c>
      <c r="M73" s="263"/>
      <c r="N73" s="10"/>
      <c r="O73" s="483"/>
    </row>
    <row r="74" spans="1:15" s="11" customFormat="1" x14ac:dyDescent="0.2">
      <c r="A74" s="410"/>
      <c r="B74" s="412" t="s">
        <v>2010</v>
      </c>
      <c r="C74" s="408" t="s">
        <v>2066</v>
      </c>
      <c r="D74" s="346" t="s">
        <v>5</v>
      </c>
      <c r="E74" s="400">
        <v>1</v>
      </c>
      <c r="F74" s="401">
        <v>1.2410000000000001</v>
      </c>
      <c r="G74" s="485">
        <v>427.41941379310344</v>
      </c>
      <c r="H74" s="76">
        <f>I3</f>
        <v>0.22</v>
      </c>
      <c r="I74" s="68">
        <f t="shared" si="39"/>
        <v>333.38714275862071</v>
      </c>
      <c r="J74" s="616">
        <f t="shared" si="1"/>
        <v>566.75814268965519</v>
      </c>
      <c r="K74" s="686">
        <f t="shared" si="40"/>
        <v>1666.9357137931036</v>
      </c>
      <c r="L74" s="681">
        <f t="shared" si="2"/>
        <v>566.75814268965519</v>
      </c>
      <c r="M74" s="263"/>
      <c r="N74" s="10"/>
      <c r="O74" s="483"/>
    </row>
    <row r="75" spans="1:15" s="11" customFormat="1" x14ac:dyDescent="0.2">
      <c r="A75" s="410"/>
      <c r="B75" s="412" t="s">
        <v>1963</v>
      </c>
      <c r="C75" s="408" t="s">
        <v>2067</v>
      </c>
      <c r="D75" s="346" t="s">
        <v>5</v>
      </c>
      <c r="E75" s="400">
        <v>1</v>
      </c>
      <c r="F75" s="401">
        <v>1.488</v>
      </c>
      <c r="G75" s="485">
        <v>517.94524137931046</v>
      </c>
      <c r="H75" s="76">
        <f>I3</f>
        <v>0.22</v>
      </c>
      <c r="I75" s="68">
        <f t="shared" si="39"/>
        <v>403.99728827586216</v>
      </c>
      <c r="J75" s="616">
        <f t="shared" si="1"/>
        <v>686.79539006896562</v>
      </c>
      <c r="K75" s="686">
        <f t="shared" si="40"/>
        <v>2019.9864413793107</v>
      </c>
      <c r="L75" s="681">
        <f t="shared" si="2"/>
        <v>686.79539006896562</v>
      </c>
      <c r="M75" s="263"/>
      <c r="N75" s="10"/>
      <c r="O75" s="483"/>
    </row>
    <row r="76" spans="1:15" s="11" customFormat="1" x14ac:dyDescent="0.2">
      <c r="A76" s="410"/>
      <c r="B76" s="412" t="s">
        <v>2011</v>
      </c>
      <c r="C76" s="408" t="s">
        <v>2068</v>
      </c>
      <c r="D76" s="346" t="s">
        <v>5</v>
      </c>
      <c r="E76" s="400">
        <v>1</v>
      </c>
      <c r="F76" s="401">
        <v>1.7349999999999999</v>
      </c>
      <c r="G76" s="485">
        <v>585.55313793103448</v>
      </c>
      <c r="H76" s="76">
        <f>I3</f>
        <v>0.22</v>
      </c>
      <c r="I76" s="68">
        <f t="shared" si="39"/>
        <v>456.73144758620691</v>
      </c>
      <c r="J76" s="616">
        <f t="shared" si="1"/>
        <v>776.44346089655176</v>
      </c>
      <c r="K76" s="686">
        <f t="shared" si="40"/>
        <v>2283.6572379310346</v>
      </c>
      <c r="L76" s="681">
        <f t="shared" si="2"/>
        <v>776.44346089655176</v>
      </c>
      <c r="M76" s="263"/>
      <c r="N76" s="10"/>
      <c r="O76" s="407"/>
    </row>
    <row r="77" spans="1:15" s="13" customFormat="1" x14ac:dyDescent="0.2">
      <c r="A77" s="410"/>
      <c r="B77" s="412" t="s">
        <v>1964</v>
      </c>
      <c r="C77" s="408" t="s">
        <v>2069</v>
      </c>
      <c r="D77" s="346" t="s">
        <v>5</v>
      </c>
      <c r="E77" s="400">
        <v>1</v>
      </c>
      <c r="F77" s="25">
        <v>1.982</v>
      </c>
      <c r="G77" s="485">
        <v>676.0789655172415</v>
      </c>
      <c r="H77" s="76">
        <f>I3</f>
        <v>0.22</v>
      </c>
      <c r="I77" s="68">
        <f t="shared" si="39"/>
        <v>527.34159310344842</v>
      </c>
      <c r="J77" s="616">
        <f t="shared" si="1"/>
        <v>896.4807082758623</v>
      </c>
      <c r="K77" s="686">
        <f t="shared" si="40"/>
        <v>2636.707965517242</v>
      </c>
      <c r="L77" s="681">
        <f t="shared" si="2"/>
        <v>896.4807082758623</v>
      </c>
      <c r="M77" s="263"/>
      <c r="N77" s="12"/>
      <c r="O77" s="483"/>
    </row>
    <row r="78" spans="1:15" s="11" customFormat="1" x14ac:dyDescent="0.2">
      <c r="A78" s="410"/>
      <c r="B78" s="412" t="s">
        <v>2012</v>
      </c>
      <c r="C78" s="408" t="s">
        <v>2070</v>
      </c>
      <c r="D78" s="346" t="s">
        <v>5</v>
      </c>
      <c r="E78" s="400">
        <v>1</v>
      </c>
      <c r="F78" s="25">
        <v>2.2290000000000001</v>
      </c>
      <c r="G78" s="485">
        <v>743.68686206896552</v>
      </c>
      <c r="H78" s="76">
        <f>I3</f>
        <v>0.22</v>
      </c>
      <c r="I78" s="68">
        <f t="shared" si="39"/>
        <v>580.07575241379311</v>
      </c>
      <c r="J78" s="616">
        <f t="shared" si="1"/>
        <v>986.12877910344821</v>
      </c>
      <c r="K78" s="686">
        <f t="shared" si="40"/>
        <v>2900.3787620689654</v>
      </c>
      <c r="L78" s="681">
        <f t="shared" si="2"/>
        <v>986.12877910344821</v>
      </c>
      <c r="M78" s="263"/>
      <c r="N78" s="10"/>
      <c r="O78" s="483"/>
    </row>
    <row r="79" spans="1:15" s="11" customFormat="1" x14ac:dyDescent="0.2">
      <c r="A79" s="410"/>
      <c r="B79" s="412" t="s">
        <v>1965</v>
      </c>
      <c r="C79" s="408" t="s">
        <v>2071</v>
      </c>
      <c r="D79" s="346" t="s">
        <v>5</v>
      </c>
      <c r="E79" s="400">
        <v>1</v>
      </c>
      <c r="F79" s="25">
        <v>2.476</v>
      </c>
      <c r="G79" s="485">
        <v>834.21268965517254</v>
      </c>
      <c r="H79" s="76">
        <f>I3</f>
        <v>0.22</v>
      </c>
      <c r="I79" s="68">
        <f t="shared" si="39"/>
        <v>650.68589793103456</v>
      </c>
      <c r="J79" s="616">
        <f t="shared" si="1"/>
        <v>1106.1660264827588</v>
      </c>
      <c r="K79" s="686">
        <f t="shared" si="40"/>
        <v>3253.4294896551728</v>
      </c>
      <c r="L79" s="681">
        <f t="shared" si="2"/>
        <v>1106.1660264827588</v>
      </c>
      <c r="M79" s="263"/>
      <c r="N79" s="10"/>
      <c r="O79" s="407"/>
    </row>
    <row r="80" spans="1:15" s="13" customFormat="1" x14ac:dyDescent="0.2">
      <c r="A80" s="410"/>
      <c r="B80" s="412" t="s">
        <v>2013</v>
      </c>
      <c r="C80" s="408" t="s">
        <v>2072</v>
      </c>
      <c r="D80" s="346" t="s">
        <v>5</v>
      </c>
      <c r="E80" s="400">
        <v>1</v>
      </c>
      <c r="F80" s="401">
        <v>2.7229999999999999</v>
      </c>
      <c r="G80" s="487">
        <v>901.82058620689668</v>
      </c>
      <c r="H80" s="76">
        <f>I3</f>
        <v>0.22</v>
      </c>
      <c r="I80" s="68">
        <f t="shared" ref="I80:I91" si="41">G80*(1-H80)</f>
        <v>703.42005724137948</v>
      </c>
      <c r="J80" s="616">
        <f t="shared" si="1"/>
        <v>1195.814097310345</v>
      </c>
      <c r="K80" s="686">
        <f t="shared" si="40"/>
        <v>3517.1002862068972</v>
      </c>
      <c r="L80" s="681">
        <f t="shared" si="2"/>
        <v>1195.814097310345</v>
      </c>
      <c r="M80" s="263"/>
      <c r="N80" s="12"/>
      <c r="O80" s="483"/>
    </row>
    <row r="81" spans="1:15" s="11" customFormat="1" x14ac:dyDescent="0.2">
      <c r="A81" s="410"/>
      <c r="B81" s="412" t="s">
        <v>1966</v>
      </c>
      <c r="C81" s="408" t="s">
        <v>2073</v>
      </c>
      <c r="D81" s="346" t="s">
        <v>5</v>
      </c>
      <c r="E81" s="400">
        <v>1</v>
      </c>
      <c r="F81" s="401">
        <v>2.9699999999999998</v>
      </c>
      <c r="G81" s="485">
        <v>992.34641379310347</v>
      </c>
      <c r="H81" s="76">
        <f>I3</f>
        <v>0.22</v>
      </c>
      <c r="I81" s="68">
        <f t="shared" si="41"/>
        <v>774.0302027586207</v>
      </c>
      <c r="J81" s="616">
        <f t="shared" si="1"/>
        <v>1315.8513446896552</v>
      </c>
      <c r="K81" s="686">
        <f t="shared" si="40"/>
        <v>3870.1510137931036</v>
      </c>
      <c r="L81" s="681">
        <f t="shared" si="2"/>
        <v>1315.8513446896552</v>
      </c>
      <c r="M81" s="263"/>
      <c r="N81" s="10"/>
      <c r="O81" s="483"/>
    </row>
    <row r="82" spans="1:15" s="11" customFormat="1" x14ac:dyDescent="0.2">
      <c r="A82" s="410"/>
      <c r="B82" s="412" t="s">
        <v>1967</v>
      </c>
      <c r="C82" s="408" t="s">
        <v>2074</v>
      </c>
      <c r="D82" s="346" t="s">
        <v>5</v>
      </c>
      <c r="E82" s="400">
        <v>1</v>
      </c>
      <c r="F82" s="401">
        <v>3.464</v>
      </c>
      <c r="G82" s="485">
        <v>1127.562206896552</v>
      </c>
      <c r="H82" s="76">
        <f>I3</f>
        <v>0.22</v>
      </c>
      <c r="I82" s="68">
        <f t="shared" si="41"/>
        <v>879.49852137931055</v>
      </c>
      <c r="J82" s="616">
        <f t="shared" si="1"/>
        <v>1495.1474863448279</v>
      </c>
      <c r="K82" s="686">
        <f t="shared" si="40"/>
        <v>4397.4926068965524</v>
      </c>
      <c r="L82" s="681">
        <f t="shared" si="2"/>
        <v>1495.1474863448279</v>
      </c>
      <c r="M82" s="263"/>
      <c r="N82" s="10"/>
      <c r="O82" s="483"/>
    </row>
    <row r="83" spans="1:15" s="11" customFormat="1" x14ac:dyDescent="0.2">
      <c r="A83" s="410"/>
      <c r="B83" s="412" t="s">
        <v>1968</v>
      </c>
      <c r="C83" s="408" t="s">
        <v>2075</v>
      </c>
      <c r="D83" s="346" t="s">
        <v>5</v>
      </c>
      <c r="E83" s="400">
        <v>1</v>
      </c>
      <c r="F83" s="401">
        <v>4.2050000000000001</v>
      </c>
      <c r="G83" s="485">
        <v>1353.303827586207</v>
      </c>
      <c r="H83" s="76">
        <f>I3</f>
        <v>0.22</v>
      </c>
      <c r="I83" s="68">
        <f t="shared" si="41"/>
        <v>1055.5769855172416</v>
      </c>
      <c r="J83" s="616">
        <f t="shared" si="1"/>
        <v>1794.4808753793106</v>
      </c>
      <c r="K83" s="686">
        <f t="shared" si="40"/>
        <v>5277.8849275862085</v>
      </c>
      <c r="L83" s="681">
        <f t="shared" si="2"/>
        <v>1794.4808753793106</v>
      </c>
      <c r="M83" s="263"/>
      <c r="N83" s="10"/>
      <c r="O83" s="483"/>
    </row>
    <row r="84" spans="1:15" s="11" customFormat="1" x14ac:dyDescent="0.2">
      <c r="A84" s="410"/>
      <c r="B84" s="412" t="s">
        <v>1969</v>
      </c>
      <c r="C84" s="408" t="s">
        <v>2076</v>
      </c>
      <c r="D84" s="346" t="s">
        <v>5</v>
      </c>
      <c r="E84" s="400">
        <v>1</v>
      </c>
      <c r="F84" s="401">
        <v>4.9459999999999997</v>
      </c>
      <c r="G84" s="485">
        <v>1579.0454482758621</v>
      </c>
      <c r="H84" s="76">
        <f>I3</f>
        <v>0.22</v>
      </c>
      <c r="I84" s="68">
        <f t="shared" si="41"/>
        <v>1231.6554496551726</v>
      </c>
      <c r="J84" s="616">
        <f t="shared" si="1"/>
        <v>2093.8142644137934</v>
      </c>
      <c r="K84" s="686">
        <f t="shared" si="40"/>
        <v>6158.2772482758628</v>
      </c>
      <c r="L84" s="681">
        <f t="shared" si="2"/>
        <v>2093.8142644137934</v>
      </c>
      <c r="M84" s="263"/>
      <c r="N84" s="10"/>
      <c r="O84" s="407"/>
    </row>
    <row r="85" spans="1:15" s="13" customFormat="1" x14ac:dyDescent="0.2">
      <c r="A85" s="410"/>
      <c r="B85" s="412" t="s">
        <v>1970</v>
      </c>
      <c r="C85" s="408" t="s">
        <v>2077</v>
      </c>
      <c r="D85" s="346" t="s">
        <v>5</v>
      </c>
      <c r="E85" s="400">
        <v>1</v>
      </c>
      <c r="F85" s="25">
        <v>5.4399999999999995</v>
      </c>
      <c r="G85" s="485">
        <v>1760.0971034482759</v>
      </c>
      <c r="H85" s="76">
        <f>I3</f>
        <v>0.22</v>
      </c>
      <c r="I85" s="68">
        <f t="shared" si="41"/>
        <v>1372.8757406896552</v>
      </c>
      <c r="J85" s="616">
        <f t="shared" si="1"/>
        <v>2333.8887591724138</v>
      </c>
      <c r="K85" s="686">
        <f t="shared" si="40"/>
        <v>6864.3787034482757</v>
      </c>
      <c r="L85" s="681">
        <f t="shared" si="2"/>
        <v>2333.8887591724138</v>
      </c>
      <c r="M85" s="263"/>
      <c r="N85" s="12"/>
      <c r="O85" s="483"/>
    </row>
    <row r="86" spans="1:15" s="11" customFormat="1" x14ac:dyDescent="0.2">
      <c r="A86" s="410"/>
      <c r="B86" s="412" t="s">
        <v>1971</v>
      </c>
      <c r="C86" s="408" t="s">
        <v>2078</v>
      </c>
      <c r="D86" s="346" t="s">
        <v>5</v>
      </c>
      <c r="E86" s="400">
        <v>1</v>
      </c>
      <c r="F86" s="25">
        <v>5.9340000000000002</v>
      </c>
      <c r="G86" s="485">
        <v>1895.3128965517244</v>
      </c>
      <c r="H86" s="76">
        <f>I3</f>
        <v>0.22</v>
      </c>
      <c r="I86" s="68">
        <f t="shared" si="41"/>
        <v>1478.3440593103451</v>
      </c>
      <c r="J86" s="616">
        <f t="shared" si="1"/>
        <v>2513.1849008275867</v>
      </c>
      <c r="K86" s="686">
        <f t="shared" si="40"/>
        <v>7391.7202965517254</v>
      </c>
      <c r="L86" s="681">
        <f t="shared" si="2"/>
        <v>2513.1849008275867</v>
      </c>
      <c r="M86" s="263"/>
      <c r="N86" s="10"/>
      <c r="O86" s="483"/>
    </row>
    <row r="87" spans="1:15" s="11" customFormat="1" x14ac:dyDescent="0.2">
      <c r="A87" s="410"/>
      <c r="B87" s="412" t="s">
        <v>1972</v>
      </c>
      <c r="C87" s="408" t="s">
        <v>2079</v>
      </c>
      <c r="D87" s="346" t="s">
        <v>5</v>
      </c>
      <c r="E87" s="400">
        <v>1</v>
      </c>
      <c r="F87" s="25">
        <v>6.4279999999999999</v>
      </c>
      <c r="G87" s="485">
        <v>2076.364551724138</v>
      </c>
      <c r="H87" s="76">
        <f>I3</f>
        <v>0.22</v>
      </c>
      <c r="I87" s="68">
        <f t="shared" si="41"/>
        <v>1619.5643503448277</v>
      </c>
      <c r="J87" s="616">
        <f t="shared" si="1"/>
        <v>2753.2593955862071</v>
      </c>
      <c r="K87" s="686">
        <f t="shared" si="40"/>
        <v>8097.8217517241392</v>
      </c>
      <c r="L87" s="681">
        <f t="shared" si="2"/>
        <v>2753.2593955862071</v>
      </c>
      <c r="M87" s="263"/>
      <c r="N87" s="10"/>
      <c r="O87" s="483"/>
    </row>
    <row r="88" spans="1:15" s="11" customFormat="1" x14ac:dyDescent="0.2">
      <c r="A88" s="410"/>
      <c r="B88" s="412" t="s">
        <v>2014</v>
      </c>
      <c r="C88" s="408" t="s">
        <v>2080</v>
      </c>
      <c r="D88" s="346" t="s">
        <v>5</v>
      </c>
      <c r="E88" s="400">
        <v>1</v>
      </c>
      <c r="F88" s="25">
        <v>6.6749999999999998</v>
      </c>
      <c r="G88" s="485">
        <v>2166.890379310345</v>
      </c>
      <c r="H88" s="76">
        <f>I3</f>
        <v>0.22</v>
      </c>
      <c r="I88" s="68">
        <f t="shared" si="41"/>
        <v>1690.1744958620691</v>
      </c>
      <c r="J88" s="616">
        <f t="shared" ref="J88:J151" si="42">I88*1.7</f>
        <v>2873.2966429655175</v>
      </c>
      <c r="K88" s="686">
        <f t="shared" si="40"/>
        <v>8450.8724793103447</v>
      </c>
      <c r="L88" s="681">
        <f t="shared" ref="L88:L151" si="43">I88*1.7</f>
        <v>2873.2966429655175</v>
      </c>
      <c r="M88" s="263"/>
      <c r="N88" s="10"/>
      <c r="O88" s="483"/>
    </row>
    <row r="89" spans="1:15" s="11" customFormat="1" x14ac:dyDescent="0.2">
      <c r="A89" s="410"/>
      <c r="B89" s="412" t="s">
        <v>1973</v>
      </c>
      <c r="C89" s="408" t="s">
        <v>2081</v>
      </c>
      <c r="D89" s="346" t="s">
        <v>5</v>
      </c>
      <c r="E89" s="400">
        <v>1</v>
      </c>
      <c r="F89" s="25">
        <v>6.9219999999999997</v>
      </c>
      <c r="G89" s="485">
        <v>2257.416206896552</v>
      </c>
      <c r="H89" s="76">
        <f>I3</f>
        <v>0.22</v>
      </c>
      <c r="I89" s="68">
        <f t="shared" si="41"/>
        <v>1760.7846413793106</v>
      </c>
      <c r="J89" s="616">
        <f t="shared" si="42"/>
        <v>2993.333890344828</v>
      </c>
      <c r="K89" s="686">
        <f t="shared" si="40"/>
        <v>8803.9232068965539</v>
      </c>
      <c r="L89" s="681">
        <f t="shared" si="43"/>
        <v>2993.333890344828</v>
      </c>
      <c r="M89" s="263"/>
      <c r="N89" s="10"/>
      <c r="O89" s="483"/>
    </row>
    <row r="90" spans="1:15" s="11" customFormat="1" x14ac:dyDescent="0.2">
      <c r="A90" s="410"/>
      <c r="B90" s="412" t="s">
        <v>2015</v>
      </c>
      <c r="C90" s="408" t="s">
        <v>2082</v>
      </c>
      <c r="D90" s="346" t="s">
        <v>5</v>
      </c>
      <c r="E90" s="400">
        <v>1</v>
      </c>
      <c r="F90" s="25">
        <v>7.1689999999999996</v>
      </c>
      <c r="G90" s="485">
        <v>2347.942034482759</v>
      </c>
      <c r="H90" s="76">
        <f>I3</f>
        <v>0.22</v>
      </c>
      <c r="I90" s="68">
        <f t="shared" si="41"/>
        <v>1831.3947868965522</v>
      </c>
      <c r="J90" s="616">
        <f t="shared" si="42"/>
        <v>3113.3711377241389</v>
      </c>
      <c r="K90" s="686">
        <f t="shared" si="40"/>
        <v>9156.9739344827613</v>
      </c>
      <c r="L90" s="681">
        <f t="shared" si="43"/>
        <v>3113.3711377241389</v>
      </c>
      <c r="M90" s="263"/>
      <c r="N90" s="10"/>
      <c r="O90" s="484"/>
    </row>
    <row r="91" spans="1:15" s="58" customFormat="1" x14ac:dyDescent="0.2">
      <c r="A91" s="410"/>
      <c r="B91" s="412" t="s">
        <v>1974</v>
      </c>
      <c r="C91" s="408" t="s">
        <v>2083</v>
      </c>
      <c r="D91" s="53" t="s">
        <v>5</v>
      </c>
      <c r="E91" s="400">
        <v>1</v>
      </c>
      <c r="F91" s="56">
        <v>7.91</v>
      </c>
      <c r="G91" s="485">
        <v>2619.5195172413801</v>
      </c>
      <c r="H91" s="161">
        <f>I3</f>
        <v>0.22</v>
      </c>
      <c r="I91" s="68">
        <f t="shared" si="41"/>
        <v>2043.2252234482764</v>
      </c>
      <c r="J91" s="616">
        <f t="shared" si="42"/>
        <v>3473.4828798620697</v>
      </c>
      <c r="K91" s="686">
        <f t="shared" si="40"/>
        <v>10216.126117241382</v>
      </c>
      <c r="L91" s="681">
        <f t="shared" si="43"/>
        <v>3473.4828798620697</v>
      </c>
      <c r="M91" s="289"/>
      <c r="N91" s="10"/>
      <c r="O91" s="478"/>
    </row>
    <row r="92" spans="1:15" s="13" customFormat="1" ht="49.5" customHeight="1" x14ac:dyDescent="0.2">
      <c r="A92" s="1039" t="s">
        <v>4244</v>
      </c>
      <c r="B92" s="1040"/>
      <c r="C92" s="1040"/>
      <c r="D92" s="1040"/>
      <c r="E92" s="1040"/>
      <c r="F92" s="1040"/>
      <c r="G92" s="1040"/>
      <c r="H92" s="1040"/>
      <c r="I92" s="1040"/>
      <c r="J92" s="1040"/>
      <c r="K92" s="1040"/>
      <c r="L92" s="1040"/>
      <c r="M92" s="1040"/>
      <c r="N92" s="1040"/>
      <c r="O92" s="479"/>
    </row>
    <row r="93" spans="1:15" s="58" customFormat="1" x14ac:dyDescent="0.2">
      <c r="A93" s="410"/>
      <c r="B93" s="412" t="s">
        <v>2016</v>
      </c>
      <c r="C93" s="408" t="s">
        <v>2044</v>
      </c>
      <c r="D93" s="53" t="s">
        <v>5</v>
      </c>
      <c r="E93" s="400">
        <v>1</v>
      </c>
      <c r="F93" s="56">
        <v>1.1705000000000001</v>
      </c>
      <c r="G93" s="31">
        <v>499.61089655172418</v>
      </c>
      <c r="H93" s="161">
        <f>I3</f>
        <v>0.22</v>
      </c>
      <c r="I93" s="68">
        <f t="shared" ref="I93:I100" si="44">G93*(1-H93)</f>
        <v>389.69649931034485</v>
      </c>
      <c r="J93" s="616">
        <f t="shared" si="42"/>
        <v>662.48404882758621</v>
      </c>
      <c r="K93" s="686">
        <f t="shared" ref="K93:K112" si="45">I93*5</f>
        <v>1948.4824965517241</v>
      </c>
      <c r="L93" s="681">
        <f t="shared" si="43"/>
        <v>662.48404882758621</v>
      </c>
      <c r="M93" s="59"/>
      <c r="N93" s="10"/>
      <c r="O93" s="482"/>
    </row>
    <row r="94" spans="1:15" s="58" customFormat="1" x14ac:dyDescent="0.2">
      <c r="A94" s="410"/>
      <c r="B94" s="412" t="s">
        <v>2017</v>
      </c>
      <c r="C94" s="408" t="s">
        <v>2045</v>
      </c>
      <c r="D94" s="346" t="s">
        <v>5</v>
      </c>
      <c r="E94" s="400">
        <v>1</v>
      </c>
      <c r="F94" s="56">
        <v>1.294</v>
      </c>
      <c r="G94" s="31">
        <v>568.36468965517247</v>
      </c>
      <c r="H94" s="161">
        <f>I3</f>
        <v>0.22</v>
      </c>
      <c r="I94" s="68">
        <f t="shared" si="44"/>
        <v>443.32445793103454</v>
      </c>
      <c r="J94" s="616">
        <f t="shared" si="42"/>
        <v>753.65157848275874</v>
      </c>
      <c r="K94" s="686">
        <f t="shared" si="45"/>
        <v>2216.6222896551726</v>
      </c>
      <c r="L94" s="681">
        <f t="shared" si="43"/>
        <v>753.65157848275874</v>
      </c>
      <c r="M94" s="57"/>
      <c r="N94" s="10"/>
      <c r="O94" s="482"/>
    </row>
    <row r="95" spans="1:15" s="58" customFormat="1" x14ac:dyDescent="0.2">
      <c r="A95" s="410"/>
      <c r="B95" s="412" t="s">
        <v>2018</v>
      </c>
      <c r="C95" s="408" t="s">
        <v>2046</v>
      </c>
      <c r="D95" s="346" t="s">
        <v>5</v>
      </c>
      <c r="E95" s="400">
        <v>1</v>
      </c>
      <c r="F95" s="56">
        <v>1.5410000000000001</v>
      </c>
      <c r="G95" s="31">
        <v>705.87227586206905</v>
      </c>
      <c r="H95" s="161">
        <f>I3</f>
        <v>0.22</v>
      </c>
      <c r="I95" s="68">
        <f t="shared" si="44"/>
        <v>550.58037517241382</v>
      </c>
      <c r="J95" s="616">
        <f t="shared" si="42"/>
        <v>935.98663779310345</v>
      </c>
      <c r="K95" s="686">
        <f t="shared" si="45"/>
        <v>2752.9018758620691</v>
      </c>
      <c r="L95" s="681">
        <f t="shared" si="43"/>
        <v>935.98663779310345</v>
      </c>
      <c r="M95" s="57"/>
      <c r="N95" s="10"/>
      <c r="O95" s="482"/>
    </row>
    <row r="96" spans="1:15" s="58" customFormat="1" x14ac:dyDescent="0.2">
      <c r="A96" s="410"/>
      <c r="B96" s="412" t="s">
        <v>1975</v>
      </c>
      <c r="C96" s="408" t="s">
        <v>2047</v>
      </c>
      <c r="D96" s="346" t="s">
        <v>5</v>
      </c>
      <c r="E96" s="400">
        <v>1</v>
      </c>
      <c r="F96" s="56">
        <v>1.788</v>
      </c>
      <c r="G96" s="31">
        <v>843.37986206896551</v>
      </c>
      <c r="H96" s="161">
        <f>I3</f>
        <v>0.22</v>
      </c>
      <c r="I96" s="68">
        <f t="shared" si="44"/>
        <v>657.8362924137931</v>
      </c>
      <c r="J96" s="616">
        <f t="shared" si="42"/>
        <v>1118.3216971034483</v>
      </c>
      <c r="K96" s="686">
        <f t="shared" si="45"/>
        <v>3289.1814620689656</v>
      </c>
      <c r="L96" s="681">
        <f t="shared" si="43"/>
        <v>1118.3216971034483</v>
      </c>
      <c r="M96" s="57"/>
      <c r="N96" s="10"/>
      <c r="O96" s="482"/>
    </row>
    <row r="97" spans="1:16" s="58" customFormat="1" x14ac:dyDescent="0.2">
      <c r="A97" s="410"/>
      <c r="B97" s="412" t="s">
        <v>2019</v>
      </c>
      <c r="C97" s="408" t="s">
        <v>2048</v>
      </c>
      <c r="D97" s="346" t="s">
        <v>5</v>
      </c>
      <c r="E97" s="400">
        <v>1</v>
      </c>
      <c r="F97" s="56">
        <v>3.0350000000000001</v>
      </c>
      <c r="G97" s="31">
        <v>1003.805379310345</v>
      </c>
      <c r="H97" s="161">
        <f>I3</f>
        <v>0.22</v>
      </c>
      <c r="I97" s="68">
        <f t="shared" si="44"/>
        <v>782.96819586206914</v>
      </c>
      <c r="J97" s="616">
        <f t="shared" si="42"/>
        <v>1331.0459329655175</v>
      </c>
      <c r="K97" s="686">
        <f t="shared" si="45"/>
        <v>3914.8409793103456</v>
      </c>
      <c r="L97" s="681">
        <f t="shared" si="43"/>
        <v>1331.0459329655175</v>
      </c>
      <c r="M97" s="57"/>
      <c r="N97" s="10"/>
      <c r="O97" s="482"/>
    </row>
    <row r="98" spans="1:16" s="58" customFormat="1" x14ac:dyDescent="0.2">
      <c r="A98" s="410"/>
      <c r="B98" s="412" t="s">
        <v>1976</v>
      </c>
      <c r="C98" s="408" t="s">
        <v>2049</v>
      </c>
      <c r="D98" s="346" t="s">
        <v>5</v>
      </c>
      <c r="E98" s="400">
        <v>1</v>
      </c>
      <c r="F98" s="56">
        <v>3.6</v>
      </c>
      <c r="G98" s="31">
        <v>1141.3129655172415</v>
      </c>
      <c r="H98" s="161">
        <f>I3</f>
        <v>0.22</v>
      </c>
      <c r="I98" s="68">
        <f t="shared" si="44"/>
        <v>890.22411310344842</v>
      </c>
      <c r="J98" s="616">
        <f t="shared" si="42"/>
        <v>1513.3809922758624</v>
      </c>
      <c r="K98" s="686">
        <f t="shared" si="45"/>
        <v>4451.1205655172416</v>
      </c>
      <c r="L98" s="681">
        <f t="shared" si="43"/>
        <v>1513.3809922758624</v>
      </c>
      <c r="M98" s="57"/>
      <c r="N98" s="10"/>
      <c r="O98" s="482"/>
    </row>
    <row r="99" spans="1:16" s="13" customFormat="1" x14ac:dyDescent="0.2">
      <c r="A99" s="410"/>
      <c r="B99" s="412" t="s">
        <v>2020</v>
      </c>
      <c r="C99" s="408" t="s">
        <v>2050</v>
      </c>
      <c r="D99" s="346" t="s">
        <v>5</v>
      </c>
      <c r="E99" s="400">
        <v>1</v>
      </c>
      <c r="F99" s="31">
        <v>4.0999999999999996</v>
      </c>
      <c r="G99" s="31">
        <v>1301.7384827586209</v>
      </c>
      <c r="H99" s="76">
        <f>I3</f>
        <v>0.22</v>
      </c>
      <c r="I99" s="68">
        <f t="shared" si="44"/>
        <v>1015.3560165517243</v>
      </c>
      <c r="J99" s="616">
        <f t="shared" si="42"/>
        <v>1726.1052281379314</v>
      </c>
      <c r="K99" s="686">
        <f t="shared" si="45"/>
        <v>5076.7800827586216</v>
      </c>
      <c r="L99" s="681">
        <f t="shared" si="43"/>
        <v>1726.1052281379314</v>
      </c>
      <c r="M99" s="37"/>
      <c r="N99" s="12"/>
      <c r="O99" s="482"/>
    </row>
    <row r="100" spans="1:16" s="13" customFormat="1" x14ac:dyDescent="0.2">
      <c r="A100" s="410"/>
      <c r="B100" s="412" t="s">
        <v>1977</v>
      </c>
      <c r="C100" s="408" t="s">
        <v>2051</v>
      </c>
      <c r="D100" s="346" t="s">
        <v>5</v>
      </c>
      <c r="E100" s="400">
        <v>1</v>
      </c>
      <c r="F100" s="31">
        <v>4.5999999999999996</v>
      </c>
      <c r="G100" s="31">
        <v>1439.2460689655175</v>
      </c>
      <c r="H100" s="76">
        <f>I3</f>
        <v>0.22</v>
      </c>
      <c r="I100" s="68">
        <f t="shared" si="44"/>
        <v>1122.6119337931036</v>
      </c>
      <c r="J100" s="616">
        <f t="shared" si="42"/>
        <v>1908.4402874482762</v>
      </c>
      <c r="K100" s="686">
        <f t="shared" si="45"/>
        <v>5613.0596689655176</v>
      </c>
      <c r="L100" s="681">
        <f t="shared" si="43"/>
        <v>1908.4402874482762</v>
      </c>
      <c r="M100" s="37"/>
      <c r="N100" s="12"/>
      <c r="O100" s="479"/>
    </row>
    <row r="101" spans="1:16" s="58" customFormat="1" x14ac:dyDescent="0.2">
      <c r="A101" s="410"/>
      <c r="B101" s="412" t="s">
        <v>2021</v>
      </c>
      <c r="C101" s="408" t="s">
        <v>2052</v>
      </c>
      <c r="D101" s="53" t="s">
        <v>5</v>
      </c>
      <c r="E101" s="400">
        <v>1</v>
      </c>
      <c r="F101" s="56">
        <v>5.0999999999999996</v>
      </c>
      <c r="G101" s="31">
        <v>1599.6715862068968</v>
      </c>
      <c r="H101" s="161">
        <f>I3</f>
        <v>0.22</v>
      </c>
      <c r="I101" s="68">
        <f t="shared" ref="I101:I112" si="46">G101*(1-H101)</f>
        <v>1247.7438372413797</v>
      </c>
      <c r="J101" s="616">
        <f t="shared" si="42"/>
        <v>2121.1645233103454</v>
      </c>
      <c r="K101" s="686">
        <f t="shared" si="45"/>
        <v>6238.7191862068985</v>
      </c>
      <c r="L101" s="681">
        <f t="shared" si="43"/>
        <v>2121.1645233103454</v>
      </c>
      <c r="M101" s="59"/>
      <c r="N101" s="10"/>
      <c r="O101" s="482"/>
    </row>
    <row r="102" spans="1:16" s="58" customFormat="1" x14ac:dyDescent="0.2">
      <c r="A102" s="410"/>
      <c r="B102" s="412" t="s">
        <v>1978</v>
      </c>
      <c r="C102" s="408" t="s">
        <v>2053</v>
      </c>
      <c r="D102" s="346" t="s">
        <v>5</v>
      </c>
      <c r="E102" s="400">
        <v>1</v>
      </c>
      <c r="F102" s="56">
        <v>5.6</v>
      </c>
      <c r="G102" s="31">
        <v>1737.1791724137931</v>
      </c>
      <c r="H102" s="161">
        <f>I3</f>
        <v>0.22</v>
      </c>
      <c r="I102" s="68">
        <f t="shared" si="46"/>
        <v>1354.9997544827586</v>
      </c>
      <c r="J102" s="616">
        <f t="shared" si="42"/>
        <v>2303.4995826206896</v>
      </c>
      <c r="K102" s="686">
        <f t="shared" si="45"/>
        <v>6774.9987724137927</v>
      </c>
      <c r="L102" s="681">
        <f t="shared" si="43"/>
        <v>2303.4995826206896</v>
      </c>
      <c r="M102" s="57"/>
      <c r="N102" s="10"/>
      <c r="O102" s="482"/>
    </row>
    <row r="103" spans="1:16" s="58" customFormat="1" x14ac:dyDescent="0.2">
      <c r="A103" s="410"/>
      <c r="B103" s="412" t="s">
        <v>1979</v>
      </c>
      <c r="C103" s="408" t="s">
        <v>2054</v>
      </c>
      <c r="D103" s="346" t="s">
        <v>5</v>
      </c>
      <c r="E103" s="400">
        <v>1</v>
      </c>
      <c r="F103" s="56">
        <v>6.9279999999999999</v>
      </c>
      <c r="G103" s="31">
        <v>2035.1122758620688</v>
      </c>
      <c r="H103" s="161">
        <f>I3</f>
        <v>0.22</v>
      </c>
      <c r="I103" s="68">
        <f t="shared" si="46"/>
        <v>1587.3875751724138</v>
      </c>
      <c r="J103" s="616">
        <f t="shared" si="42"/>
        <v>2698.5588777931034</v>
      </c>
      <c r="K103" s="686">
        <f t="shared" si="45"/>
        <v>7936.9378758620687</v>
      </c>
      <c r="L103" s="681">
        <f t="shared" si="43"/>
        <v>2698.5588777931034</v>
      </c>
      <c r="M103" s="57"/>
      <c r="N103" s="10"/>
      <c r="O103" s="482"/>
    </row>
    <row r="104" spans="1:16" s="58" customFormat="1" x14ac:dyDescent="0.2">
      <c r="A104" s="410"/>
      <c r="B104" s="412" t="s">
        <v>1980</v>
      </c>
      <c r="C104" s="408" t="s">
        <v>2055</v>
      </c>
      <c r="D104" s="346" t="s">
        <v>5</v>
      </c>
      <c r="E104" s="400">
        <v>1</v>
      </c>
      <c r="F104" s="56">
        <v>8.41</v>
      </c>
      <c r="G104" s="31">
        <v>2447.6350344827588</v>
      </c>
      <c r="H104" s="161">
        <f>I3</f>
        <v>0.22</v>
      </c>
      <c r="I104" s="68">
        <f t="shared" si="46"/>
        <v>1909.155326896552</v>
      </c>
      <c r="J104" s="616">
        <f t="shared" si="42"/>
        <v>3245.5640557241381</v>
      </c>
      <c r="K104" s="686">
        <f t="shared" si="45"/>
        <v>9545.7766344827596</v>
      </c>
      <c r="L104" s="681">
        <f t="shared" si="43"/>
        <v>3245.5640557241381</v>
      </c>
      <c r="M104" s="57"/>
      <c r="N104" s="10"/>
      <c r="O104" s="482"/>
    </row>
    <row r="105" spans="1:16" s="58" customFormat="1" x14ac:dyDescent="0.2">
      <c r="A105" s="410"/>
      <c r="B105" s="412" t="s">
        <v>1981</v>
      </c>
      <c r="C105" s="408" t="s">
        <v>2056</v>
      </c>
      <c r="D105" s="346" t="s">
        <v>5</v>
      </c>
      <c r="E105" s="400">
        <v>1</v>
      </c>
      <c r="F105" s="56">
        <v>9.8919999999999995</v>
      </c>
      <c r="G105" s="31">
        <v>2883.0757241379315</v>
      </c>
      <c r="H105" s="161">
        <f>I3</f>
        <v>0.22</v>
      </c>
      <c r="I105" s="68">
        <f t="shared" si="46"/>
        <v>2248.7990648275868</v>
      </c>
      <c r="J105" s="616">
        <f t="shared" si="42"/>
        <v>3822.9584102068975</v>
      </c>
      <c r="K105" s="686">
        <f t="shared" si="45"/>
        <v>11243.995324137933</v>
      </c>
      <c r="L105" s="681">
        <f t="shared" si="43"/>
        <v>3822.9584102068975</v>
      </c>
      <c r="M105" s="57"/>
      <c r="N105" s="10"/>
      <c r="O105" s="482"/>
    </row>
    <row r="106" spans="1:16" s="58" customFormat="1" x14ac:dyDescent="0.2">
      <c r="A106" s="410"/>
      <c r="B106" s="412" t="s">
        <v>1982</v>
      </c>
      <c r="C106" s="408" t="s">
        <v>2057</v>
      </c>
      <c r="D106" s="346" t="s">
        <v>5</v>
      </c>
      <c r="E106" s="400">
        <v>1</v>
      </c>
      <c r="F106" s="56">
        <v>10.879999999999999</v>
      </c>
      <c r="G106" s="31">
        <v>3203.9267586206897</v>
      </c>
      <c r="H106" s="161">
        <f>I3</f>
        <v>0.22</v>
      </c>
      <c r="I106" s="68">
        <f t="shared" si="46"/>
        <v>2499.0628717241379</v>
      </c>
      <c r="J106" s="616">
        <f t="shared" si="42"/>
        <v>4248.4068819310341</v>
      </c>
      <c r="K106" s="686">
        <f t="shared" si="45"/>
        <v>12495.31435862069</v>
      </c>
      <c r="L106" s="681">
        <f t="shared" si="43"/>
        <v>4248.4068819310341</v>
      </c>
      <c r="M106" s="57"/>
      <c r="N106" s="10"/>
      <c r="O106" s="482"/>
    </row>
    <row r="107" spans="1:16" s="13" customFormat="1" x14ac:dyDescent="0.2">
      <c r="A107" s="410"/>
      <c r="B107" s="412" t="s">
        <v>1983</v>
      </c>
      <c r="C107" s="408" t="s">
        <v>2058</v>
      </c>
      <c r="D107" s="346" t="s">
        <v>5</v>
      </c>
      <c r="E107" s="400">
        <v>1</v>
      </c>
      <c r="F107" s="31">
        <v>11.868</v>
      </c>
      <c r="G107" s="31">
        <v>3478.9419310344833</v>
      </c>
      <c r="H107" s="76">
        <f>I3</f>
        <v>0.22</v>
      </c>
      <c r="I107" s="68">
        <f t="shared" si="46"/>
        <v>2713.5747062068972</v>
      </c>
      <c r="J107" s="616">
        <f t="shared" si="42"/>
        <v>4613.0770005517252</v>
      </c>
      <c r="K107" s="686">
        <f t="shared" si="45"/>
        <v>13567.873531034485</v>
      </c>
      <c r="L107" s="681">
        <f t="shared" si="43"/>
        <v>4613.0770005517252</v>
      </c>
      <c r="M107" s="37"/>
      <c r="N107" s="12"/>
      <c r="O107" s="482"/>
    </row>
    <row r="108" spans="1:16" s="13" customFormat="1" x14ac:dyDescent="0.2">
      <c r="A108" s="410"/>
      <c r="B108" s="412" t="s">
        <v>1984</v>
      </c>
      <c r="C108" s="408" t="s">
        <v>2059</v>
      </c>
      <c r="D108" s="346" t="s">
        <v>5</v>
      </c>
      <c r="E108" s="400">
        <v>1</v>
      </c>
      <c r="F108" s="31">
        <v>12.856</v>
      </c>
      <c r="G108" s="31">
        <v>3799.792965517242</v>
      </c>
      <c r="H108" s="76">
        <f>I3</f>
        <v>0.22</v>
      </c>
      <c r="I108" s="68">
        <f t="shared" si="46"/>
        <v>2963.8385131034488</v>
      </c>
      <c r="J108" s="616">
        <f t="shared" si="42"/>
        <v>5038.5254722758627</v>
      </c>
      <c r="K108" s="686">
        <f t="shared" si="45"/>
        <v>14819.192565517244</v>
      </c>
      <c r="L108" s="681">
        <f t="shared" si="43"/>
        <v>5038.5254722758627</v>
      </c>
      <c r="M108" s="37"/>
      <c r="N108" s="12"/>
      <c r="O108" s="482"/>
    </row>
    <row r="109" spans="1:16" s="13" customFormat="1" x14ac:dyDescent="0.2">
      <c r="A109" s="410"/>
      <c r="B109" s="412" t="s">
        <v>2022</v>
      </c>
      <c r="C109" s="408" t="s">
        <v>2060</v>
      </c>
      <c r="D109" s="346" t="s">
        <v>5</v>
      </c>
      <c r="E109" s="400">
        <v>1</v>
      </c>
      <c r="F109" s="31">
        <v>13.35</v>
      </c>
      <c r="G109" s="31">
        <v>3960.2184827586216</v>
      </c>
      <c r="H109" s="76">
        <f>I3</f>
        <v>0.22</v>
      </c>
      <c r="I109" s="68">
        <f t="shared" si="46"/>
        <v>3088.9704165517251</v>
      </c>
      <c r="J109" s="616">
        <f t="shared" si="42"/>
        <v>5251.2497081379324</v>
      </c>
      <c r="K109" s="686">
        <f t="shared" si="45"/>
        <v>15444.852082758625</v>
      </c>
      <c r="L109" s="681">
        <f t="shared" si="43"/>
        <v>5251.2497081379324</v>
      </c>
      <c r="M109" s="1042"/>
      <c r="N109" s="12"/>
      <c r="O109" s="482"/>
    </row>
    <row r="110" spans="1:16" s="13" customFormat="1" x14ac:dyDescent="0.2">
      <c r="A110" s="410"/>
      <c r="B110" s="412" t="s">
        <v>1985</v>
      </c>
      <c r="C110" s="408" t="s">
        <v>2061</v>
      </c>
      <c r="D110" s="346" t="s">
        <v>5</v>
      </c>
      <c r="E110" s="400">
        <v>1</v>
      </c>
      <c r="F110" s="31">
        <v>13.843999999999999</v>
      </c>
      <c r="G110" s="31">
        <v>4120.6440000000002</v>
      </c>
      <c r="H110" s="76">
        <f>I3</f>
        <v>0.22</v>
      </c>
      <c r="I110" s="68">
        <f t="shared" si="46"/>
        <v>3214.1023200000004</v>
      </c>
      <c r="J110" s="616">
        <f t="shared" si="42"/>
        <v>5463.9739440000003</v>
      </c>
      <c r="K110" s="686">
        <f t="shared" si="45"/>
        <v>16070.511600000002</v>
      </c>
      <c r="L110" s="681">
        <f t="shared" si="43"/>
        <v>5463.9739440000003</v>
      </c>
      <c r="M110" s="1042"/>
      <c r="N110" s="12"/>
      <c r="O110" s="482"/>
    </row>
    <row r="111" spans="1:16" s="13" customFormat="1" x14ac:dyDescent="0.2">
      <c r="A111" s="410"/>
      <c r="B111" s="412" t="s">
        <v>2023</v>
      </c>
      <c r="C111" s="408" t="s">
        <v>2062</v>
      </c>
      <c r="D111" s="346" t="s">
        <v>5</v>
      </c>
      <c r="E111" s="400">
        <v>1</v>
      </c>
      <c r="F111" s="31">
        <v>14.337999999999999</v>
      </c>
      <c r="G111" s="31">
        <v>4281.0695172413798</v>
      </c>
      <c r="H111" s="76">
        <f>I3</f>
        <v>0.22</v>
      </c>
      <c r="I111" s="68">
        <f t="shared" si="46"/>
        <v>3339.2342234482762</v>
      </c>
      <c r="J111" s="616">
        <f t="shared" si="42"/>
        <v>5676.6981798620691</v>
      </c>
      <c r="K111" s="686">
        <f t="shared" si="45"/>
        <v>16696.171117241382</v>
      </c>
      <c r="L111" s="681">
        <f t="shared" si="43"/>
        <v>5676.6981798620691</v>
      </c>
      <c r="M111" s="1042"/>
      <c r="N111" s="12"/>
      <c r="O111" s="482"/>
    </row>
    <row r="112" spans="1:16" s="11" customFormat="1" ht="14.25" customHeight="1" x14ac:dyDescent="0.2">
      <c r="A112" s="410"/>
      <c r="B112" s="412" t="s">
        <v>1986</v>
      </c>
      <c r="C112" s="408" t="s">
        <v>2063</v>
      </c>
      <c r="D112" s="346" t="s">
        <v>5</v>
      </c>
      <c r="E112" s="400">
        <v>1</v>
      </c>
      <c r="F112" s="31">
        <v>15.82</v>
      </c>
      <c r="G112" s="31">
        <v>4762.3460689655176</v>
      </c>
      <c r="H112" s="76">
        <f>I3</f>
        <v>0.22</v>
      </c>
      <c r="I112" s="68">
        <f t="shared" si="46"/>
        <v>3714.6299337931036</v>
      </c>
      <c r="J112" s="616">
        <f t="shared" si="42"/>
        <v>6314.8708874482763</v>
      </c>
      <c r="K112" s="686">
        <f t="shared" si="45"/>
        <v>18573.149668965518</v>
      </c>
      <c r="L112" s="681">
        <f t="shared" si="43"/>
        <v>6314.8708874482763</v>
      </c>
      <c r="M112" s="1043"/>
      <c r="N112" s="10"/>
      <c r="O112" s="481"/>
      <c r="P112" s="482"/>
    </row>
    <row r="113" spans="1:18" s="13" customFormat="1" ht="45.75" customHeight="1" x14ac:dyDescent="0.2">
      <c r="A113" s="1039" t="s">
        <v>4245</v>
      </c>
      <c r="B113" s="1040"/>
      <c r="C113" s="1040"/>
      <c r="D113" s="1040"/>
      <c r="E113" s="1040"/>
      <c r="F113" s="1040"/>
      <c r="G113" s="1040"/>
      <c r="H113" s="1040"/>
      <c r="I113" s="1040"/>
      <c r="J113" s="1040"/>
      <c r="K113" s="1040"/>
      <c r="L113" s="1040"/>
      <c r="M113" s="1040"/>
      <c r="N113" s="1040"/>
      <c r="O113" s="482"/>
      <c r="P113" s="482"/>
    </row>
    <row r="114" spans="1:18" s="13" customFormat="1" ht="19.5" customHeight="1" x14ac:dyDescent="0.2">
      <c r="A114" s="415"/>
      <c r="B114" s="413" t="s">
        <v>2084</v>
      </c>
      <c r="C114" s="22" t="s">
        <v>2085</v>
      </c>
      <c r="D114" s="346" t="s">
        <v>5</v>
      </c>
      <c r="E114" s="400">
        <v>1</v>
      </c>
      <c r="F114" s="26">
        <v>0.2505</v>
      </c>
      <c r="G114" s="26">
        <v>215.68799999999999</v>
      </c>
      <c r="H114" s="95">
        <f>I3</f>
        <v>0.22</v>
      </c>
      <c r="I114" s="47">
        <f t="shared" ref="I114:I115" si="47">G114*(1-H114)</f>
        <v>168.23663999999999</v>
      </c>
      <c r="J114" s="616">
        <f t="shared" si="42"/>
        <v>286.00228799999996</v>
      </c>
      <c r="K114" s="686">
        <f t="shared" ref="K114:K127" si="48">I114*5</f>
        <v>841.18319999999994</v>
      </c>
      <c r="L114" s="681">
        <f t="shared" si="43"/>
        <v>286.00228799999996</v>
      </c>
      <c r="M114" s="409"/>
      <c r="N114" s="10"/>
      <c r="O114" s="482"/>
      <c r="P114" s="482"/>
    </row>
    <row r="115" spans="1:18" s="13" customFormat="1" ht="19.5" customHeight="1" x14ac:dyDescent="0.2">
      <c r="A115" s="415"/>
      <c r="B115" s="413" t="s">
        <v>2086</v>
      </c>
      <c r="C115" s="22" t="s">
        <v>2087</v>
      </c>
      <c r="D115" s="346" t="s">
        <v>5</v>
      </c>
      <c r="E115" s="400">
        <v>1</v>
      </c>
      <c r="F115" s="26">
        <v>0.33400000000000002</v>
      </c>
      <c r="G115" s="26">
        <v>238.26000000000002</v>
      </c>
      <c r="H115" s="95">
        <f>I3</f>
        <v>0.22</v>
      </c>
      <c r="I115" s="47">
        <f t="shared" si="47"/>
        <v>185.84280000000001</v>
      </c>
      <c r="J115" s="616">
        <f t="shared" si="42"/>
        <v>315.93276000000003</v>
      </c>
      <c r="K115" s="686">
        <f t="shared" si="48"/>
        <v>929.21400000000006</v>
      </c>
      <c r="L115" s="681">
        <f t="shared" si="43"/>
        <v>315.93276000000003</v>
      </c>
      <c r="M115" s="409"/>
      <c r="N115" s="10"/>
      <c r="O115" s="482"/>
      <c r="P115" s="482"/>
    </row>
    <row r="116" spans="1:18" s="13" customFormat="1" ht="19.5" customHeight="1" x14ac:dyDescent="0.2">
      <c r="A116" s="415"/>
      <c r="B116" s="413" t="s">
        <v>1838</v>
      </c>
      <c r="C116" s="22" t="s">
        <v>1846</v>
      </c>
      <c r="D116" s="346" t="s">
        <v>5</v>
      </c>
      <c r="E116" s="400">
        <v>1</v>
      </c>
      <c r="F116" s="26">
        <v>0.501</v>
      </c>
      <c r="G116" s="26">
        <v>280.05711724137933</v>
      </c>
      <c r="H116" s="95">
        <f>I3</f>
        <v>0.22</v>
      </c>
      <c r="I116" s="47">
        <f t="shared" si="0"/>
        <v>218.44455144827589</v>
      </c>
      <c r="J116" s="616">
        <f t="shared" si="42"/>
        <v>371.35573746206899</v>
      </c>
      <c r="K116" s="686">
        <f t="shared" si="48"/>
        <v>1092.2227572413794</v>
      </c>
      <c r="L116" s="681">
        <f t="shared" si="43"/>
        <v>371.35573746206899</v>
      </c>
      <c r="M116" s="409"/>
      <c r="N116" s="10"/>
      <c r="O116" s="482"/>
      <c r="P116" s="482"/>
      <c r="Q116" s="11"/>
      <c r="R116" s="11"/>
    </row>
    <row r="117" spans="1:18" s="13" customFormat="1" ht="19.5" customHeight="1" x14ac:dyDescent="0.2">
      <c r="A117" s="415"/>
      <c r="B117" s="413" t="s">
        <v>2796</v>
      </c>
      <c r="C117" s="22" t="s">
        <v>2797</v>
      </c>
      <c r="D117" s="346" t="s">
        <v>5</v>
      </c>
      <c r="E117" s="400">
        <v>1</v>
      </c>
      <c r="F117" s="26"/>
      <c r="G117" s="26">
        <v>307.22999999999996</v>
      </c>
      <c r="H117" s="95">
        <f>I3</f>
        <v>0.22</v>
      </c>
      <c r="I117" s="47">
        <f t="shared" si="0"/>
        <v>239.63939999999997</v>
      </c>
      <c r="J117" s="616">
        <f t="shared" si="42"/>
        <v>407.38697999999994</v>
      </c>
      <c r="K117" s="686">
        <f t="shared" si="48"/>
        <v>1198.1969999999999</v>
      </c>
      <c r="L117" s="681">
        <f t="shared" si="43"/>
        <v>407.38697999999994</v>
      </c>
      <c r="M117" s="409"/>
      <c r="N117" s="10"/>
      <c r="O117" s="482"/>
      <c r="P117" s="482"/>
      <c r="Q117" s="11"/>
      <c r="R117" s="11"/>
    </row>
    <row r="118" spans="1:18" s="11" customFormat="1" ht="19.5" customHeight="1" x14ac:dyDescent="0.2">
      <c r="A118" s="415"/>
      <c r="B118" s="413" t="s">
        <v>1839</v>
      </c>
      <c r="C118" s="22" t="s">
        <v>1847</v>
      </c>
      <c r="D118" s="346" t="s">
        <v>5</v>
      </c>
      <c r="E118" s="400">
        <v>1</v>
      </c>
      <c r="F118" s="31">
        <v>0.66800000000000004</v>
      </c>
      <c r="G118" s="31">
        <v>328.41395172413797</v>
      </c>
      <c r="H118" s="76">
        <f>I3</f>
        <v>0.22</v>
      </c>
      <c r="I118" s="47">
        <f t="shared" si="0"/>
        <v>256.16288234482761</v>
      </c>
      <c r="J118" s="616">
        <f t="shared" si="42"/>
        <v>435.47689998620694</v>
      </c>
      <c r="K118" s="686">
        <f t="shared" si="48"/>
        <v>1280.8144117241382</v>
      </c>
      <c r="L118" s="681">
        <f t="shared" si="43"/>
        <v>435.47689998620694</v>
      </c>
      <c r="M118" s="409"/>
      <c r="N118" s="10"/>
      <c r="O118" s="482"/>
      <c r="P118" s="482"/>
    </row>
    <row r="119" spans="1:18" s="11" customFormat="1" ht="19.5" customHeight="1" x14ac:dyDescent="0.2">
      <c r="A119" s="415"/>
      <c r="B119" s="413" t="s">
        <v>2798</v>
      </c>
      <c r="C119" s="22" t="s">
        <v>2799</v>
      </c>
      <c r="D119" s="346" t="s">
        <v>5</v>
      </c>
      <c r="E119" s="400">
        <v>1</v>
      </c>
      <c r="F119" s="31"/>
      <c r="G119" s="31">
        <v>367.42199999999997</v>
      </c>
      <c r="H119" s="76">
        <f>I3</f>
        <v>0.22</v>
      </c>
      <c r="I119" s="47">
        <f t="shared" si="0"/>
        <v>286.58915999999999</v>
      </c>
      <c r="J119" s="616">
        <f t="shared" si="42"/>
        <v>487.201572</v>
      </c>
      <c r="K119" s="686">
        <f t="shared" si="48"/>
        <v>1432.9458</v>
      </c>
      <c r="L119" s="681">
        <f t="shared" si="43"/>
        <v>487.201572</v>
      </c>
      <c r="M119" s="409"/>
      <c r="N119" s="10"/>
      <c r="O119" s="482"/>
      <c r="P119" s="482"/>
    </row>
    <row r="120" spans="1:18" s="11" customFormat="1" ht="19.5" customHeight="1" x14ac:dyDescent="0.2">
      <c r="A120" s="415"/>
      <c r="B120" s="413" t="s">
        <v>1837</v>
      </c>
      <c r="C120" s="22" t="s">
        <v>1848</v>
      </c>
      <c r="D120" s="346" t="s">
        <v>5</v>
      </c>
      <c r="E120" s="400">
        <v>1</v>
      </c>
      <c r="F120" s="31">
        <v>0.83500000000000008</v>
      </c>
      <c r="G120" s="31">
        <v>399.68871724137938</v>
      </c>
      <c r="H120" s="76">
        <f>I3</f>
        <v>0.22</v>
      </c>
      <c r="I120" s="47">
        <f t="shared" si="0"/>
        <v>311.75719944827591</v>
      </c>
      <c r="J120" s="616">
        <f t="shared" si="42"/>
        <v>529.98723906206908</v>
      </c>
      <c r="K120" s="686">
        <f t="shared" si="48"/>
        <v>1558.7859972413796</v>
      </c>
      <c r="L120" s="681">
        <f t="shared" si="43"/>
        <v>529.98723906206908</v>
      </c>
      <c r="M120" s="409"/>
      <c r="N120" s="10"/>
      <c r="O120" s="482"/>
      <c r="P120" s="482"/>
    </row>
    <row r="121" spans="1:18" s="11" customFormat="1" ht="19.5" customHeight="1" x14ac:dyDescent="0.2">
      <c r="A121" s="415"/>
      <c r="B121" s="413" t="s">
        <v>2800</v>
      </c>
      <c r="C121" s="22" t="s">
        <v>2801</v>
      </c>
      <c r="D121" s="346" t="s">
        <v>5</v>
      </c>
      <c r="E121" s="400">
        <v>1</v>
      </c>
      <c r="F121" s="31"/>
      <c r="G121" s="31">
        <v>428.86799999999999</v>
      </c>
      <c r="H121" s="76">
        <f>I3</f>
        <v>0.22</v>
      </c>
      <c r="I121" s="47">
        <f t="shared" si="0"/>
        <v>334.51704000000001</v>
      </c>
      <c r="J121" s="616">
        <f t="shared" si="42"/>
        <v>568.67896800000005</v>
      </c>
      <c r="K121" s="686">
        <f t="shared" si="48"/>
        <v>1672.5852</v>
      </c>
      <c r="L121" s="681">
        <f t="shared" si="43"/>
        <v>568.67896800000005</v>
      </c>
      <c r="M121" s="409"/>
      <c r="N121" s="10"/>
      <c r="O121" s="482"/>
      <c r="P121" s="482"/>
    </row>
    <row r="122" spans="1:18" s="11" customFormat="1" ht="19.5" customHeight="1" x14ac:dyDescent="0.2">
      <c r="A122" s="410"/>
      <c r="B122" s="413" t="s">
        <v>1840</v>
      </c>
      <c r="C122" s="22" t="s">
        <v>1849</v>
      </c>
      <c r="D122" s="346" t="s">
        <v>5</v>
      </c>
      <c r="E122" s="400">
        <v>1</v>
      </c>
      <c r="F122" s="31">
        <v>1.002</v>
      </c>
      <c r="G122" s="31">
        <v>448.04555172413797</v>
      </c>
      <c r="H122" s="76">
        <f>I3</f>
        <v>0.22</v>
      </c>
      <c r="I122" s="68">
        <f t="shared" si="0"/>
        <v>349.47553034482763</v>
      </c>
      <c r="J122" s="616">
        <f t="shared" si="42"/>
        <v>594.10840158620692</v>
      </c>
      <c r="K122" s="686">
        <f t="shared" si="48"/>
        <v>1747.3776517241381</v>
      </c>
      <c r="L122" s="681">
        <f t="shared" si="43"/>
        <v>594.10840158620692</v>
      </c>
      <c r="M122" s="409"/>
      <c r="N122" s="10"/>
      <c r="O122" s="482"/>
      <c r="P122" s="482"/>
    </row>
    <row r="123" spans="1:18" s="11" customFormat="1" ht="19.5" customHeight="1" x14ac:dyDescent="0.2">
      <c r="A123" s="410"/>
      <c r="B123" s="413" t="s">
        <v>1841</v>
      </c>
      <c r="C123" s="22" t="s">
        <v>1850</v>
      </c>
      <c r="D123" s="346" t="s">
        <v>5</v>
      </c>
      <c r="E123" s="400">
        <v>1</v>
      </c>
      <c r="F123" s="31">
        <v>1.169</v>
      </c>
      <c r="G123" s="31">
        <v>519.32031724137948</v>
      </c>
      <c r="H123" s="76">
        <f>I3</f>
        <v>0.22</v>
      </c>
      <c r="I123" s="68">
        <f t="shared" si="0"/>
        <v>405.06984744827599</v>
      </c>
      <c r="J123" s="616">
        <f t="shared" si="42"/>
        <v>688.61874066206917</v>
      </c>
      <c r="K123" s="686">
        <f t="shared" si="48"/>
        <v>2025.34923724138</v>
      </c>
      <c r="L123" s="681">
        <f t="shared" si="43"/>
        <v>688.61874066206917</v>
      </c>
      <c r="M123" s="409"/>
      <c r="N123" s="10"/>
      <c r="O123" s="482"/>
      <c r="P123" s="482"/>
    </row>
    <row r="124" spans="1:18" s="11" customFormat="1" ht="19.5" customHeight="1" x14ac:dyDescent="0.2">
      <c r="A124" s="410"/>
      <c r="B124" s="413" t="s">
        <v>1842</v>
      </c>
      <c r="C124" s="22" t="s">
        <v>1851</v>
      </c>
      <c r="D124" s="346" t="s">
        <v>5</v>
      </c>
      <c r="E124" s="400">
        <v>1</v>
      </c>
      <c r="F124" s="31">
        <v>1.3360000000000001</v>
      </c>
      <c r="G124" s="31">
        <v>567.67715172413807</v>
      </c>
      <c r="H124" s="76">
        <f>I3</f>
        <v>0.22</v>
      </c>
      <c r="I124" s="68">
        <f t="shared" si="0"/>
        <v>442.78817834482771</v>
      </c>
      <c r="J124" s="616">
        <f t="shared" si="42"/>
        <v>752.73990318620713</v>
      </c>
      <c r="K124" s="686">
        <f t="shared" si="48"/>
        <v>2213.9408917241385</v>
      </c>
      <c r="L124" s="681">
        <f t="shared" si="43"/>
        <v>752.73990318620713</v>
      </c>
      <c r="M124" s="409"/>
      <c r="N124" s="10"/>
      <c r="O124" s="482"/>
      <c r="P124" s="482"/>
    </row>
    <row r="125" spans="1:18" s="11" customFormat="1" ht="19.5" customHeight="1" x14ac:dyDescent="0.2">
      <c r="A125" s="410"/>
      <c r="B125" s="413" t="s">
        <v>1843</v>
      </c>
      <c r="C125" s="22" t="s">
        <v>1852</v>
      </c>
      <c r="D125" s="346" t="s">
        <v>5</v>
      </c>
      <c r="E125" s="400">
        <v>1</v>
      </c>
      <c r="F125" s="31">
        <v>1.5030000000000001</v>
      </c>
      <c r="G125" s="31">
        <v>638.95191724137942</v>
      </c>
      <c r="H125" s="76">
        <f>I3</f>
        <v>0.22</v>
      </c>
      <c r="I125" s="68">
        <f t="shared" si="0"/>
        <v>498.38249544827596</v>
      </c>
      <c r="J125" s="616">
        <f t="shared" si="42"/>
        <v>847.25024226206915</v>
      </c>
      <c r="K125" s="686">
        <f t="shared" si="48"/>
        <v>2491.9124772413797</v>
      </c>
      <c r="L125" s="681">
        <f t="shared" si="43"/>
        <v>847.25024226206915</v>
      </c>
      <c r="M125" s="409"/>
      <c r="N125" s="10"/>
      <c r="O125" s="482"/>
      <c r="P125" s="482"/>
    </row>
    <row r="126" spans="1:18" s="11" customFormat="1" ht="19.5" customHeight="1" x14ac:dyDescent="0.2">
      <c r="A126" s="410"/>
      <c r="B126" s="413" t="s">
        <v>1844</v>
      </c>
      <c r="C126" s="22" t="s">
        <v>1853</v>
      </c>
      <c r="D126" s="346" t="s">
        <v>5</v>
      </c>
      <c r="E126" s="400">
        <v>1</v>
      </c>
      <c r="F126" s="31">
        <v>1.6700000000000002</v>
      </c>
      <c r="G126" s="31">
        <v>687.30875172413789</v>
      </c>
      <c r="H126" s="76">
        <f>I3</f>
        <v>0.22</v>
      </c>
      <c r="I126" s="68">
        <f t="shared" si="0"/>
        <v>536.10082634482762</v>
      </c>
      <c r="J126" s="616">
        <f t="shared" si="42"/>
        <v>911.37140478620688</v>
      </c>
      <c r="K126" s="686">
        <f t="shared" si="48"/>
        <v>2680.504131724138</v>
      </c>
      <c r="L126" s="681">
        <f t="shared" si="43"/>
        <v>911.37140478620688</v>
      </c>
      <c r="M126" s="409"/>
      <c r="N126" s="10"/>
      <c r="O126" s="482"/>
      <c r="P126" s="482"/>
    </row>
    <row r="127" spans="1:18" s="11" customFormat="1" ht="19.5" customHeight="1" x14ac:dyDescent="0.2">
      <c r="A127" s="410"/>
      <c r="B127" s="414" t="s">
        <v>1845</v>
      </c>
      <c r="C127" s="37" t="s">
        <v>1854</v>
      </c>
      <c r="D127" s="346" t="s">
        <v>5</v>
      </c>
      <c r="E127" s="400">
        <v>1</v>
      </c>
      <c r="F127" s="36">
        <v>2.004</v>
      </c>
      <c r="G127" s="36">
        <v>758.58351724137947</v>
      </c>
      <c r="H127" s="91">
        <f>I3</f>
        <v>0.22</v>
      </c>
      <c r="I127" s="271">
        <f>G127*(1-H127)</f>
        <v>591.69514344827599</v>
      </c>
      <c r="J127" s="616">
        <f t="shared" si="42"/>
        <v>1005.8817438620691</v>
      </c>
      <c r="K127" s="686">
        <f t="shared" si="48"/>
        <v>2958.4757172413802</v>
      </c>
      <c r="L127" s="681">
        <f t="shared" si="43"/>
        <v>1005.8817438620691</v>
      </c>
      <c r="M127" s="409"/>
      <c r="N127" s="10"/>
      <c r="O127" s="482"/>
      <c r="Q127" s="13"/>
      <c r="R127" s="13"/>
    </row>
    <row r="128" spans="1:18" s="13" customFormat="1" ht="44.25" customHeight="1" x14ac:dyDescent="0.2">
      <c r="A128" s="1039" t="s">
        <v>4246</v>
      </c>
      <c r="B128" s="1040"/>
      <c r="C128" s="1040"/>
      <c r="D128" s="1040"/>
      <c r="E128" s="1040"/>
      <c r="F128" s="1040"/>
      <c r="G128" s="1040"/>
      <c r="H128" s="1040"/>
      <c r="I128" s="1040"/>
      <c r="J128" s="1040"/>
      <c r="K128" s="1040"/>
      <c r="L128" s="1040"/>
      <c r="M128" s="1040"/>
      <c r="N128" s="1040"/>
      <c r="O128" s="482"/>
      <c r="Q128" s="11"/>
      <c r="R128" s="11"/>
    </row>
    <row r="129" spans="1:18" s="11" customFormat="1" ht="20.25" customHeight="1" x14ac:dyDescent="0.2">
      <c r="A129" s="410"/>
      <c r="B129" s="413" t="s">
        <v>2088</v>
      </c>
      <c r="C129" s="22" t="s">
        <v>2090</v>
      </c>
      <c r="D129" s="346" t="s">
        <v>5</v>
      </c>
      <c r="E129" s="400">
        <v>1</v>
      </c>
      <c r="F129" s="26">
        <v>0.497</v>
      </c>
      <c r="G129" s="26">
        <v>255.81599999999997</v>
      </c>
      <c r="H129" s="95">
        <f>I3</f>
        <v>0.22</v>
      </c>
      <c r="I129" s="47">
        <f t="shared" ref="I129:I130" si="49">G129*(1-H129)</f>
        <v>199.53647999999998</v>
      </c>
      <c r="J129" s="616">
        <f t="shared" si="42"/>
        <v>339.21201599999995</v>
      </c>
      <c r="K129" s="686">
        <f t="shared" ref="K129:K142" si="50">I129*5</f>
        <v>997.68239999999992</v>
      </c>
      <c r="L129" s="681">
        <f t="shared" si="43"/>
        <v>339.21201599999995</v>
      </c>
      <c r="M129" s="409"/>
      <c r="N129" s="10"/>
      <c r="O129" s="482"/>
    </row>
    <row r="130" spans="1:18" s="11" customFormat="1" ht="20.25" customHeight="1" x14ac:dyDescent="0.2">
      <c r="A130" s="410"/>
      <c r="B130" s="413" t="s">
        <v>2089</v>
      </c>
      <c r="C130" s="22" t="s">
        <v>2153</v>
      </c>
      <c r="D130" s="346" t="s">
        <v>5</v>
      </c>
      <c r="E130" s="400">
        <v>1</v>
      </c>
      <c r="F130" s="31">
        <v>0.62050000000000005</v>
      </c>
      <c r="G130" s="31">
        <v>303.46800000000002</v>
      </c>
      <c r="H130" s="76">
        <f>I3</f>
        <v>0.22</v>
      </c>
      <c r="I130" s="68">
        <f t="shared" si="49"/>
        <v>236.70504000000003</v>
      </c>
      <c r="J130" s="616">
        <f t="shared" si="42"/>
        <v>402.39856800000001</v>
      </c>
      <c r="K130" s="686">
        <f t="shared" si="50"/>
        <v>1183.5252</v>
      </c>
      <c r="L130" s="681">
        <f t="shared" si="43"/>
        <v>402.39856800000001</v>
      </c>
      <c r="M130" s="409"/>
      <c r="N130" s="10"/>
      <c r="O130" s="482"/>
    </row>
    <row r="131" spans="1:18" s="11" customFormat="1" ht="20.25" customHeight="1" x14ac:dyDescent="0.2">
      <c r="A131" s="410"/>
      <c r="B131" s="413" t="s">
        <v>1892</v>
      </c>
      <c r="C131" s="22" t="s">
        <v>1890</v>
      </c>
      <c r="D131" s="346" t="s">
        <v>5</v>
      </c>
      <c r="E131" s="400">
        <v>1</v>
      </c>
      <c r="F131" s="26">
        <v>0.74399999999999999</v>
      </c>
      <c r="G131" s="26">
        <v>339.1853793103449</v>
      </c>
      <c r="H131" s="95">
        <f>I3</f>
        <v>0.22</v>
      </c>
      <c r="I131" s="47">
        <f t="shared" ref="I131:I141" si="51">G131*(1-H131)</f>
        <v>264.56459586206904</v>
      </c>
      <c r="J131" s="616">
        <f t="shared" si="42"/>
        <v>449.75981296551737</v>
      </c>
      <c r="K131" s="686">
        <f t="shared" si="50"/>
        <v>1322.8229793103451</v>
      </c>
      <c r="L131" s="681">
        <f t="shared" si="43"/>
        <v>449.75981296551737</v>
      </c>
      <c r="M131" s="409"/>
      <c r="N131" s="10"/>
      <c r="O131" s="482"/>
    </row>
    <row r="132" spans="1:18" s="11" customFormat="1" ht="20.25" customHeight="1" x14ac:dyDescent="0.2">
      <c r="A132" s="410"/>
      <c r="B132" s="413" t="s">
        <v>2802</v>
      </c>
      <c r="C132" s="22" t="s">
        <v>2803</v>
      </c>
      <c r="D132" s="346" t="s">
        <v>5</v>
      </c>
      <c r="E132" s="400">
        <v>1</v>
      </c>
      <c r="F132" s="26"/>
      <c r="G132" s="26">
        <v>376.2</v>
      </c>
      <c r="H132" s="95">
        <f>I3</f>
        <v>0.22</v>
      </c>
      <c r="I132" s="47">
        <f t="shared" si="51"/>
        <v>293.43599999999998</v>
      </c>
      <c r="J132" s="616">
        <f t="shared" si="42"/>
        <v>498.84119999999996</v>
      </c>
      <c r="K132" s="686">
        <f t="shared" si="50"/>
        <v>1467.1799999999998</v>
      </c>
      <c r="L132" s="681">
        <f t="shared" si="43"/>
        <v>498.84119999999996</v>
      </c>
      <c r="M132" s="409"/>
      <c r="N132" s="10"/>
      <c r="O132" s="482"/>
    </row>
    <row r="133" spans="1:18" s="11" customFormat="1" ht="20.25" customHeight="1" x14ac:dyDescent="0.2">
      <c r="A133" s="410"/>
      <c r="B133" s="413" t="s">
        <v>1893</v>
      </c>
      <c r="C133" s="22" t="s">
        <v>1891</v>
      </c>
      <c r="D133" s="346" t="s">
        <v>5</v>
      </c>
      <c r="E133" s="400">
        <v>1</v>
      </c>
      <c r="F133" s="31">
        <v>0.99099999999999999</v>
      </c>
      <c r="G133" s="31">
        <v>406.79327586206904</v>
      </c>
      <c r="H133" s="76">
        <f>I3</f>
        <v>0.22</v>
      </c>
      <c r="I133" s="47">
        <f t="shared" si="51"/>
        <v>317.29875517241385</v>
      </c>
      <c r="J133" s="616">
        <f t="shared" si="42"/>
        <v>539.40788379310357</v>
      </c>
      <c r="K133" s="686">
        <f t="shared" si="50"/>
        <v>1586.4937758620692</v>
      </c>
      <c r="L133" s="681">
        <f t="shared" si="43"/>
        <v>539.40788379310357</v>
      </c>
      <c r="M133" s="409"/>
      <c r="N133" s="10"/>
      <c r="O133" s="482"/>
    </row>
    <row r="134" spans="1:18" s="11" customFormat="1" ht="20.25" customHeight="1" x14ac:dyDescent="0.2">
      <c r="A134" s="410"/>
      <c r="B134" s="413" t="s">
        <v>2804</v>
      </c>
      <c r="C134" s="22" t="s">
        <v>2805</v>
      </c>
      <c r="D134" s="346" t="s">
        <v>5</v>
      </c>
      <c r="E134" s="400">
        <v>1</v>
      </c>
      <c r="F134" s="31"/>
      <c r="G134" s="31">
        <v>455.82900000000001</v>
      </c>
      <c r="H134" s="76">
        <f>I3</f>
        <v>0.22</v>
      </c>
      <c r="I134" s="47">
        <f t="shared" si="51"/>
        <v>355.54662000000002</v>
      </c>
      <c r="J134" s="616">
        <f t="shared" si="42"/>
        <v>604.42925400000001</v>
      </c>
      <c r="K134" s="686">
        <f t="shared" si="50"/>
        <v>1777.7331000000001</v>
      </c>
      <c r="L134" s="681">
        <f t="shared" si="43"/>
        <v>604.42925400000001</v>
      </c>
      <c r="M134" s="409"/>
      <c r="N134" s="10"/>
      <c r="O134" s="482"/>
    </row>
    <row r="135" spans="1:18" s="11" customFormat="1" ht="20.25" customHeight="1" x14ac:dyDescent="0.2">
      <c r="A135" s="410"/>
      <c r="B135" s="413" t="s">
        <v>1874</v>
      </c>
      <c r="C135" s="22" t="s">
        <v>1875</v>
      </c>
      <c r="D135" s="346" t="s">
        <v>5</v>
      </c>
      <c r="E135" s="400">
        <v>1</v>
      </c>
      <c r="F135" s="31">
        <v>1.238</v>
      </c>
      <c r="G135" s="31">
        <v>497.31910344827594</v>
      </c>
      <c r="H135" s="76">
        <f>I3</f>
        <v>0.22</v>
      </c>
      <c r="I135" s="47">
        <f t="shared" si="51"/>
        <v>387.90890068965524</v>
      </c>
      <c r="J135" s="616">
        <f t="shared" si="42"/>
        <v>659.44513117241388</v>
      </c>
      <c r="K135" s="686">
        <f t="shared" si="50"/>
        <v>1939.5445034482761</v>
      </c>
      <c r="L135" s="681">
        <f t="shared" si="43"/>
        <v>659.44513117241388</v>
      </c>
      <c r="M135" s="409"/>
      <c r="N135" s="10"/>
      <c r="O135" s="482"/>
    </row>
    <row r="136" spans="1:18" s="11" customFormat="1" ht="20.25" customHeight="1" x14ac:dyDescent="0.2">
      <c r="A136" s="410"/>
      <c r="B136" s="413" t="s">
        <v>2806</v>
      </c>
      <c r="C136" s="22" t="s">
        <v>2807</v>
      </c>
      <c r="D136" s="346" t="s">
        <v>5</v>
      </c>
      <c r="E136" s="400">
        <v>1</v>
      </c>
      <c r="F136" s="31"/>
      <c r="G136" s="31">
        <v>536.14769999999999</v>
      </c>
      <c r="H136" s="76">
        <f>I3</f>
        <v>0.22</v>
      </c>
      <c r="I136" s="47">
        <f t="shared" si="51"/>
        <v>418.19520599999998</v>
      </c>
      <c r="J136" s="616">
        <f t="shared" si="42"/>
        <v>710.93185019999999</v>
      </c>
      <c r="K136" s="686">
        <f t="shared" si="50"/>
        <v>2090.9760299999998</v>
      </c>
      <c r="L136" s="681">
        <f t="shared" si="43"/>
        <v>710.93185019999999</v>
      </c>
      <c r="M136" s="409"/>
      <c r="N136" s="10"/>
      <c r="O136" s="482"/>
    </row>
    <row r="137" spans="1:18" s="11" customFormat="1" ht="20.25" customHeight="1" x14ac:dyDescent="0.2">
      <c r="A137" s="410"/>
      <c r="B137" s="413" t="s">
        <v>1876</v>
      </c>
      <c r="C137" s="22" t="s">
        <v>1877</v>
      </c>
      <c r="D137" s="346" t="s">
        <v>5</v>
      </c>
      <c r="E137" s="400">
        <v>1</v>
      </c>
      <c r="F137" s="31">
        <v>1.4849999999999999</v>
      </c>
      <c r="G137" s="31">
        <v>564.92700000000013</v>
      </c>
      <c r="H137" s="76">
        <f>I3</f>
        <v>0.22</v>
      </c>
      <c r="I137" s="68">
        <f t="shared" si="51"/>
        <v>440.6430600000001</v>
      </c>
      <c r="J137" s="616">
        <f t="shared" si="42"/>
        <v>749.09320200000013</v>
      </c>
      <c r="K137" s="686">
        <f t="shared" si="50"/>
        <v>2203.2153000000008</v>
      </c>
      <c r="L137" s="681">
        <f t="shared" si="43"/>
        <v>749.09320200000013</v>
      </c>
      <c r="M137" s="409"/>
      <c r="N137" s="10"/>
      <c r="O137" s="482"/>
    </row>
    <row r="138" spans="1:18" s="11" customFormat="1" ht="20.25" customHeight="1" x14ac:dyDescent="0.2">
      <c r="A138" s="410"/>
      <c r="B138" s="413" t="s">
        <v>1878</v>
      </c>
      <c r="C138" s="22" t="s">
        <v>1879</v>
      </c>
      <c r="D138" s="346" t="s">
        <v>5</v>
      </c>
      <c r="E138" s="400">
        <v>1</v>
      </c>
      <c r="F138" s="31">
        <v>2</v>
      </c>
      <c r="G138" s="31">
        <v>655.45282758620692</v>
      </c>
      <c r="H138" s="76">
        <f>I3</f>
        <v>0.22</v>
      </c>
      <c r="I138" s="68">
        <f t="shared" si="51"/>
        <v>511.25320551724144</v>
      </c>
      <c r="J138" s="616">
        <f t="shared" si="42"/>
        <v>869.13044937931045</v>
      </c>
      <c r="K138" s="686">
        <f t="shared" si="50"/>
        <v>2556.2660275862072</v>
      </c>
      <c r="L138" s="681">
        <f t="shared" si="43"/>
        <v>869.13044937931045</v>
      </c>
      <c r="M138" s="409"/>
      <c r="N138" s="10"/>
      <c r="O138" s="482"/>
    </row>
    <row r="139" spans="1:18" s="11" customFormat="1" ht="20.25" customHeight="1" x14ac:dyDescent="0.2">
      <c r="A139" s="410"/>
      <c r="B139" s="413" t="s">
        <v>1880</v>
      </c>
      <c r="C139" s="22" t="s">
        <v>1881</v>
      </c>
      <c r="D139" s="346" t="s">
        <v>5</v>
      </c>
      <c r="E139" s="400">
        <v>1</v>
      </c>
      <c r="F139" s="31">
        <v>2.2000000000000002</v>
      </c>
      <c r="G139" s="31">
        <v>723.06072413793106</v>
      </c>
      <c r="H139" s="76">
        <f>I3</f>
        <v>0.22</v>
      </c>
      <c r="I139" s="68">
        <f t="shared" si="51"/>
        <v>563.98736482758625</v>
      </c>
      <c r="J139" s="616">
        <f t="shared" si="42"/>
        <v>958.77852020689659</v>
      </c>
      <c r="K139" s="686">
        <f t="shared" si="50"/>
        <v>2819.9368241379311</v>
      </c>
      <c r="L139" s="681">
        <f t="shared" si="43"/>
        <v>958.77852020689659</v>
      </c>
      <c r="M139" s="409"/>
      <c r="N139" s="10"/>
      <c r="O139" s="482"/>
    </row>
    <row r="140" spans="1:18" s="11" customFormat="1" ht="20.25" customHeight="1" x14ac:dyDescent="0.2">
      <c r="A140" s="410"/>
      <c r="B140" s="413" t="s">
        <v>1882</v>
      </c>
      <c r="C140" s="22" t="s">
        <v>1883</v>
      </c>
      <c r="D140" s="346" t="s">
        <v>5</v>
      </c>
      <c r="E140" s="400">
        <v>1</v>
      </c>
      <c r="F140" s="31">
        <v>2.5</v>
      </c>
      <c r="G140" s="31">
        <v>813.58655172413808</v>
      </c>
      <c r="H140" s="76">
        <f>I3</f>
        <v>0.22</v>
      </c>
      <c r="I140" s="68">
        <f t="shared" si="51"/>
        <v>634.5975103448277</v>
      </c>
      <c r="J140" s="616">
        <f t="shared" si="42"/>
        <v>1078.8157675862071</v>
      </c>
      <c r="K140" s="686">
        <f t="shared" si="50"/>
        <v>3172.9875517241385</v>
      </c>
      <c r="L140" s="681">
        <f t="shared" si="43"/>
        <v>1078.8157675862071</v>
      </c>
      <c r="M140" s="409"/>
      <c r="N140" s="10"/>
      <c r="O140" s="482"/>
    </row>
    <row r="141" spans="1:18" s="11" customFormat="1" ht="20.25" customHeight="1" x14ac:dyDescent="0.2">
      <c r="A141" s="410"/>
      <c r="B141" s="413" t="s">
        <v>1884</v>
      </c>
      <c r="C141" s="22" t="s">
        <v>1885</v>
      </c>
      <c r="D141" s="346" t="s">
        <v>5</v>
      </c>
      <c r="E141" s="400">
        <v>1</v>
      </c>
      <c r="F141" s="31">
        <v>2.9</v>
      </c>
      <c r="G141" s="31">
        <v>881.19444827586233</v>
      </c>
      <c r="H141" s="76">
        <f>I3</f>
        <v>0.22</v>
      </c>
      <c r="I141" s="68">
        <f t="shared" si="51"/>
        <v>687.33166965517262</v>
      </c>
      <c r="J141" s="616">
        <f t="shared" si="42"/>
        <v>1168.4638384137934</v>
      </c>
      <c r="K141" s="686">
        <f t="shared" si="50"/>
        <v>3436.6583482758633</v>
      </c>
      <c r="L141" s="681">
        <f t="shared" si="43"/>
        <v>1168.4638384137934</v>
      </c>
      <c r="M141" s="409"/>
      <c r="N141" s="10"/>
      <c r="O141" s="482"/>
    </row>
    <row r="142" spans="1:18" s="11" customFormat="1" ht="20.25" customHeight="1" x14ac:dyDescent="0.2">
      <c r="A142" s="410"/>
      <c r="B142" s="414" t="s">
        <v>1886</v>
      </c>
      <c r="C142" s="37" t="s">
        <v>1887</v>
      </c>
      <c r="D142" s="346" t="s">
        <v>5</v>
      </c>
      <c r="E142" s="400">
        <v>1</v>
      </c>
      <c r="F142" s="36">
        <v>3.5</v>
      </c>
      <c r="G142" s="36">
        <v>971.72027586206912</v>
      </c>
      <c r="H142" s="91">
        <f>I3</f>
        <v>0.22</v>
      </c>
      <c r="I142" s="271">
        <f>G142*(1-H142)</f>
        <v>757.94181517241395</v>
      </c>
      <c r="J142" s="616">
        <f t="shared" si="42"/>
        <v>1288.5010857931036</v>
      </c>
      <c r="K142" s="686">
        <f t="shared" si="50"/>
        <v>3789.7090758620698</v>
      </c>
      <c r="L142" s="681">
        <f t="shared" si="43"/>
        <v>1288.5010857931036</v>
      </c>
      <c r="M142" s="409"/>
      <c r="N142" s="10"/>
      <c r="O142" s="482"/>
      <c r="Q142" s="13"/>
      <c r="R142" s="13"/>
    </row>
    <row r="143" spans="1:18" s="13" customFormat="1" ht="48.75" customHeight="1" x14ac:dyDescent="0.2">
      <c r="A143" s="1039" t="s">
        <v>4247</v>
      </c>
      <c r="B143" s="1040"/>
      <c r="C143" s="1040"/>
      <c r="D143" s="1040"/>
      <c r="E143" s="1040"/>
      <c r="F143" s="1040"/>
      <c r="G143" s="1040"/>
      <c r="H143" s="1040"/>
      <c r="I143" s="1040"/>
      <c r="J143" s="1040"/>
      <c r="K143" s="1040"/>
      <c r="L143" s="1040"/>
      <c r="M143" s="1040"/>
      <c r="N143" s="1040"/>
      <c r="O143" s="482"/>
      <c r="Q143" s="11"/>
      <c r="R143" s="11"/>
    </row>
    <row r="144" spans="1:18" s="11" customFormat="1" ht="19.5" customHeight="1" x14ac:dyDescent="0.2">
      <c r="A144" s="410"/>
      <c r="B144" s="413" t="s">
        <v>2091</v>
      </c>
      <c r="C144" s="22" t="s">
        <v>2093</v>
      </c>
      <c r="D144" s="346" t="s">
        <v>5</v>
      </c>
      <c r="E144" s="400">
        <v>1</v>
      </c>
      <c r="F144" s="26">
        <v>0.68</v>
      </c>
      <c r="G144" s="26">
        <v>293.43600000000004</v>
      </c>
      <c r="H144" s="95">
        <f>I3</f>
        <v>0.22</v>
      </c>
      <c r="I144" s="47">
        <f t="shared" ref="I144:I145" si="52">G144*(1-H144)</f>
        <v>228.88008000000005</v>
      </c>
      <c r="J144" s="616">
        <f t="shared" si="42"/>
        <v>389.09613600000006</v>
      </c>
      <c r="K144" s="686">
        <f t="shared" ref="K144:K157" si="53">I144*5</f>
        <v>1144.4004000000002</v>
      </c>
      <c r="L144" s="681">
        <f t="shared" si="43"/>
        <v>389.09613600000006</v>
      </c>
      <c r="M144" s="409"/>
      <c r="N144" s="10"/>
      <c r="O144" s="482"/>
    </row>
    <row r="145" spans="1:18" s="11" customFormat="1" ht="19.5" customHeight="1" x14ac:dyDescent="0.2">
      <c r="A145" s="410"/>
      <c r="B145" s="413" t="s">
        <v>2092</v>
      </c>
      <c r="C145" s="22" t="s">
        <v>2094</v>
      </c>
      <c r="D145" s="346" t="s">
        <v>5</v>
      </c>
      <c r="E145" s="400">
        <v>1</v>
      </c>
      <c r="F145" s="31">
        <v>0.751</v>
      </c>
      <c r="G145" s="31">
        <v>341.08800000000002</v>
      </c>
      <c r="H145" s="76">
        <f>I3</f>
        <v>0.22</v>
      </c>
      <c r="I145" s="68">
        <f t="shared" si="52"/>
        <v>266.04864000000003</v>
      </c>
      <c r="J145" s="616">
        <f t="shared" si="42"/>
        <v>452.28268800000006</v>
      </c>
      <c r="K145" s="686">
        <f t="shared" si="53"/>
        <v>1330.2432000000001</v>
      </c>
      <c r="L145" s="681">
        <f t="shared" si="43"/>
        <v>452.28268800000006</v>
      </c>
      <c r="M145" s="409"/>
      <c r="N145" s="10"/>
      <c r="O145" s="483"/>
    </row>
    <row r="146" spans="1:18" s="11" customFormat="1" ht="19.5" customHeight="1" x14ac:dyDescent="0.2">
      <c r="A146" s="410"/>
      <c r="B146" s="413" t="s">
        <v>1855</v>
      </c>
      <c r="C146" s="22" t="s">
        <v>1864</v>
      </c>
      <c r="D146" s="346" t="s">
        <v>5</v>
      </c>
      <c r="E146" s="400">
        <v>1</v>
      </c>
      <c r="F146" s="26">
        <v>0.91800000000000004</v>
      </c>
      <c r="G146" s="26">
        <v>397.39692413793114</v>
      </c>
      <c r="H146" s="95">
        <f>I3</f>
        <v>0.22</v>
      </c>
      <c r="I146" s="47">
        <f t="shared" ref="I146:I156" si="54">G146*(1-H146)</f>
        <v>309.96960082758631</v>
      </c>
      <c r="J146" s="616">
        <f t="shared" si="42"/>
        <v>526.94832140689675</v>
      </c>
      <c r="K146" s="686">
        <f t="shared" si="53"/>
        <v>1549.8480041379316</v>
      </c>
      <c r="L146" s="681">
        <f t="shared" si="43"/>
        <v>526.94832140689675</v>
      </c>
      <c r="M146" s="409"/>
      <c r="N146" s="10"/>
      <c r="O146" s="482"/>
    </row>
    <row r="147" spans="1:18" s="11" customFormat="1" ht="19.5" customHeight="1" x14ac:dyDescent="0.2">
      <c r="A147" s="410"/>
      <c r="B147" s="413" t="s">
        <v>2808</v>
      </c>
      <c r="C147" s="22" t="s">
        <v>2809</v>
      </c>
      <c r="D147" s="346" t="s">
        <v>5</v>
      </c>
      <c r="E147" s="400">
        <v>1</v>
      </c>
      <c r="F147" s="26"/>
      <c r="G147" s="26">
        <v>448.26738</v>
      </c>
      <c r="H147" s="95">
        <f>I3</f>
        <v>0.22</v>
      </c>
      <c r="I147" s="47">
        <f t="shared" si="54"/>
        <v>349.64855640000002</v>
      </c>
      <c r="J147" s="616">
        <f t="shared" si="42"/>
        <v>594.40254588000005</v>
      </c>
      <c r="K147" s="686">
        <f t="shared" si="53"/>
        <v>1748.242782</v>
      </c>
      <c r="L147" s="681">
        <f t="shared" si="43"/>
        <v>594.40254588000005</v>
      </c>
      <c r="M147" s="409"/>
      <c r="N147" s="10"/>
      <c r="O147" s="482"/>
    </row>
    <row r="148" spans="1:18" s="11" customFormat="1" ht="19.5" customHeight="1" x14ac:dyDescent="0.2">
      <c r="A148" s="410"/>
      <c r="B148" s="413" t="s">
        <v>1856</v>
      </c>
      <c r="C148" s="22" t="s">
        <v>1865</v>
      </c>
      <c r="D148" s="346" t="s">
        <v>5</v>
      </c>
      <c r="E148" s="400">
        <v>1</v>
      </c>
      <c r="F148" s="31">
        <v>1.252</v>
      </c>
      <c r="G148" s="31">
        <v>494.11059310344825</v>
      </c>
      <c r="H148" s="76">
        <f>I3</f>
        <v>0.22</v>
      </c>
      <c r="I148" s="47">
        <f t="shared" si="54"/>
        <v>385.40626262068963</v>
      </c>
      <c r="J148" s="616">
        <f t="shared" si="42"/>
        <v>655.19064645517233</v>
      </c>
      <c r="K148" s="686">
        <f t="shared" si="53"/>
        <v>1927.0313131034482</v>
      </c>
      <c r="L148" s="681">
        <f t="shared" si="43"/>
        <v>655.19064645517233</v>
      </c>
      <c r="M148" s="409"/>
      <c r="N148" s="10"/>
      <c r="O148" s="483"/>
    </row>
    <row r="149" spans="1:18" s="11" customFormat="1" ht="19.5" customHeight="1" x14ac:dyDescent="0.2">
      <c r="A149" s="410"/>
      <c r="B149" s="413" t="s">
        <v>2810</v>
      </c>
      <c r="C149" s="22" t="s">
        <v>2811</v>
      </c>
      <c r="D149" s="346" t="s">
        <v>5</v>
      </c>
      <c r="E149" s="400">
        <v>1</v>
      </c>
      <c r="F149" s="31"/>
      <c r="G149" s="31">
        <v>557.69141999999999</v>
      </c>
      <c r="H149" s="76">
        <f>I3</f>
        <v>0.22</v>
      </c>
      <c r="I149" s="47">
        <f t="shared" si="54"/>
        <v>434.99930760000001</v>
      </c>
      <c r="J149" s="616">
        <f t="shared" si="42"/>
        <v>739.49882291999995</v>
      </c>
      <c r="K149" s="686">
        <f t="shared" si="53"/>
        <v>2174.9965379999999</v>
      </c>
      <c r="L149" s="681">
        <f t="shared" si="43"/>
        <v>739.49882291999995</v>
      </c>
      <c r="M149" s="409"/>
      <c r="N149" s="10"/>
      <c r="O149" s="483"/>
    </row>
    <row r="150" spans="1:18" s="11" customFormat="1" ht="19.5" customHeight="1" x14ac:dyDescent="0.2">
      <c r="A150" s="410"/>
      <c r="B150" s="413" t="s">
        <v>1857</v>
      </c>
      <c r="C150" s="22" t="s">
        <v>1866</v>
      </c>
      <c r="D150" s="346" t="s">
        <v>5</v>
      </c>
      <c r="E150" s="400">
        <v>1</v>
      </c>
      <c r="F150" s="31">
        <v>1.5860000000000001</v>
      </c>
      <c r="G150" s="31">
        <v>613.74219310344836</v>
      </c>
      <c r="H150" s="76">
        <f>I3</f>
        <v>0.22</v>
      </c>
      <c r="I150" s="47">
        <f t="shared" si="54"/>
        <v>478.71891062068971</v>
      </c>
      <c r="J150" s="616">
        <f t="shared" si="42"/>
        <v>813.82214805517253</v>
      </c>
      <c r="K150" s="686">
        <f t="shared" si="53"/>
        <v>2393.5945531034486</v>
      </c>
      <c r="L150" s="681">
        <f t="shared" si="43"/>
        <v>813.82214805517253</v>
      </c>
      <c r="M150" s="409"/>
      <c r="N150" s="10"/>
      <c r="O150" s="483"/>
    </row>
    <row r="151" spans="1:18" s="11" customFormat="1" ht="19.5" customHeight="1" x14ac:dyDescent="0.2">
      <c r="A151" s="410"/>
      <c r="B151" s="413" t="s">
        <v>2812</v>
      </c>
      <c r="C151" s="22" t="s">
        <v>2813</v>
      </c>
      <c r="D151" s="346" t="s">
        <v>5</v>
      </c>
      <c r="E151" s="400">
        <v>1</v>
      </c>
      <c r="F151" s="31"/>
      <c r="G151" s="31">
        <v>667.11545999999998</v>
      </c>
      <c r="H151" s="76">
        <f>I3</f>
        <v>0.22</v>
      </c>
      <c r="I151" s="47">
        <f t="shared" si="54"/>
        <v>520.35005880000006</v>
      </c>
      <c r="J151" s="616">
        <f t="shared" si="42"/>
        <v>884.59509996000008</v>
      </c>
      <c r="K151" s="686">
        <f t="shared" si="53"/>
        <v>2601.7502940000004</v>
      </c>
      <c r="L151" s="681">
        <f t="shared" si="43"/>
        <v>884.59509996000008</v>
      </c>
      <c r="M151" s="409"/>
      <c r="N151" s="10"/>
      <c r="O151" s="483"/>
    </row>
    <row r="152" spans="1:18" s="11" customFormat="1" ht="19.5" customHeight="1" x14ac:dyDescent="0.2">
      <c r="A152" s="410"/>
      <c r="B152" s="413" t="s">
        <v>1858</v>
      </c>
      <c r="C152" s="22" t="s">
        <v>1867</v>
      </c>
      <c r="D152" s="346" t="s">
        <v>5</v>
      </c>
      <c r="E152" s="400">
        <v>1</v>
      </c>
      <c r="F152" s="31">
        <v>1.9200000000000002</v>
      </c>
      <c r="G152" s="31">
        <v>710.45586206896553</v>
      </c>
      <c r="H152" s="76">
        <f>I3</f>
        <v>0.22</v>
      </c>
      <c r="I152" s="47">
        <f t="shared" si="54"/>
        <v>554.15557241379315</v>
      </c>
      <c r="J152" s="616">
        <f t="shared" ref="J152:J212" si="55">I152*1.7</f>
        <v>942.06447310344834</v>
      </c>
      <c r="K152" s="686">
        <f t="shared" si="53"/>
        <v>2770.777862068966</v>
      </c>
      <c r="L152" s="681">
        <f t="shared" ref="L152:L212" si="56">I152*1.7</f>
        <v>942.06447310344834</v>
      </c>
      <c r="M152" s="409"/>
      <c r="N152" s="10"/>
      <c r="O152" s="483"/>
    </row>
    <row r="153" spans="1:18" s="11" customFormat="1" ht="19.5" customHeight="1" x14ac:dyDescent="0.2">
      <c r="A153" s="410"/>
      <c r="B153" s="413" t="s">
        <v>1859</v>
      </c>
      <c r="C153" s="22" t="s">
        <v>1868</v>
      </c>
      <c r="D153" s="346" t="s">
        <v>5</v>
      </c>
      <c r="E153" s="400">
        <v>1</v>
      </c>
      <c r="F153" s="31">
        <v>2.254</v>
      </c>
      <c r="G153" s="31">
        <v>830.08746206896558</v>
      </c>
      <c r="H153" s="76">
        <f>I3</f>
        <v>0.22</v>
      </c>
      <c r="I153" s="47">
        <f t="shared" si="54"/>
        <v>647.46822041379312</v>
      </c>
      <c r="J153" s="616">
        <f t="shared" si="55"/>
        <v>1100.6959747034482</v>
      </c>
      <c r="K153" s="686">
        <f t="shared" si="53"/>
        <v>3237.3411020689655</v>
      </c>
      <c r="L153" s="681">
        <f t="shared" si="56"/>
        <v>1100.6959747034482</v>
      </c>
      <c r="M153" s="409"/>
      <c r="N153" s="10"/>
      <c r="O153" s="483"/>
    </row>
    <row r="154" spans="1:18" s="11" customFormat="1" ht="19.5" customHeight="1" x14ac:dyDescent="0.2">
      <c r="A154" s="410"/>
      <c r="B154" s="413" t="s">
        <v>1860</v>
      </c>
      <c r="C154" s="22" t="s">
        <v>1869</v>
      </c>
      <c r="D154" s="346" t="s">
        <v>5</v>
      </c>
      <c r="E154" s="400">
        <v>1</v>
      </c>
      <c r="F154" s="31">
        <v>2.5880000000000001</v>
      </c>
      <c r="G154" s="31">
        <v>926.80113103448298</v>
      </c>
      <c r="H154" s="76">
        <f>I3</f>
        <v>0.22</v>
      </c>
      <c r="I154" s="47">
        <f t="shared" si="54"/>
        <v>722.90488220689679</v>
      </c>
      <c r="J154" s="616">
        <f t="shared" si="55"/>
        <v>1228.9382997517246</v>
      </c>
      <c r="K154" s="686">
        <f t="shared" si="53"/>
        <v>3614.5244110344838</v>
      </c>
      <c r="L154" s="681">
        <f t="shared" si="56"/>
        <v>1228.9382997517246</v>
      </c>
      <c r="M154" s="409"/>
      <c r="N154" s="10"/>
      <c r="O154" s="483"/>
    </row>
    <row r="155" spans="1:18" s="11" customFormat="1" ht="19.5" customHeight="1" x14ac:dyDescent="0.2">
      <c r="A155" s="410"/>
      <c r="B155" s="413" t="s">
        <v>1861</v>
      </c>
      <c r="C155" s="22" t="s">
        <v>1870</v>
      </c>
      <c r="D155" s="346" t="s">
        <v>5</v>
      </c>
      <c r="E155" s="400">
        <v>1</v>
      </c>
      <c r="F155" s="31">
        <v>2.9220000000000002</v>
      </c>
      <c r="G155" s="31">
        <v>1046.4327310344829</v>
      </c>
      <c r="H155" s="76">
        <f>I3</f>
        <v>0.22</v>
      </c>
      <c r="I155" s="68">
        <f t="shared" si="54"/>
        <v>816.21753020689675</v>
      </c>
      <c r="J155" s="616">
        <f t="shared" si="55"/>
        <v>1387.5698013517244</v>
      </c>
      <c r="K155" s="686">
        <f t="shared" si="53"/>
        <v>4081.0876510344838</v>
      </c>
      <c r="L155" s="681">
        <f t="shared" si="56"/>
        <v>1387.5698013517244</v>
      </c>
      <c r="M155" s="409"/>
      <c r="N155" s="10"/>
      <c r="O155" s="483"/>
    </row>
    <row r="156" spans="1:18" s="11" customFormat="1" ht="19.5" customHeight="1" x14ac:dyDescent="0.2">
      <c r="A156" s="410"/>
      <c r="B156" s="413" t="s">
        <v>1862</v>
      </c>
      <c r="C156" s="22" t="s">
        <v>1871</v>
      </c>
      <c r="D156" s="346" t="s">
        <v>5</v>
      </c>
      <c r="E156" s="400">
        <v>1</v>
      </c>
      <c r="F156" s="31">
        <v>3.2560000000000002</v>
      </c>
      <c r="G156" s="31">
        <v>1143.1464000000001</v>
      </c>
      <c r="H156" s="76">
        <f>I3</f>
        <v>0.22</v>
      </c>
      <c r="I156" s="68">
        <f t="shared" si="54"/>
        <v>891.65419200000008</v>
      </c>
      <c r="J156" s="616">
        <f t="shared" si="55"/>
        <v>1515.8121264000001</v>
      </c>
      <c r="K156" s="686">
        <f t="shared" si="53"/>
        <v>4458.2709600000007</v>
      </c>
      <c r="L156" s="681">
        <f t="shared" si="56"/>
        <v>1515.8121264000001</v>
      </c>
      <c r="M156" s="409"/>
      <c r="N156" s="10"/>
      <c r="O156" s="483"/>
    </row>
    <row r="157" spans="1:18" s="11" customFormat="1" ht="19.5" customHeight="1" x14ac:dyDescent="0.2">
      <c r="A157" s="410"/>
      <c r="B157" s="414" t="s">
        <v>1863</v>
      </c>
      <c r="C157" s="37" t="s">
        <v>1872</v>
      </c>
      <c r="D157" s="346" t="s">
        <v>5</v>
      </c>
      <c r="E157" s="400">
        <v>1</v>
      </c>
      <c r="F157" s="36">
        <v>3.5900000000000003</v>
      </c>
      <c r="G157" s="36">
        <v>1262.7780000000002</v>
      </c>
      <c r="H157" s="91">
        <f>I3</f>
        <v>0.22</v>
      </c>
      <c r="I157" s="271">
        <f>G157*(1-H157)</f>
        <v>984.96684000000027</v>
      </c>
      <c r="J157" s="616">
        <f t="shared" si="55"/>
        <v>1674.4436280000004</v>
      </c>
      <c r="K157" s="686">
        <f t="shared" si="53"/>
        <v>4924.8342000000011</v>
      </c>
      <c r="L157" s="681">
        <f t="shared" si="56"/>
        <v>1674.4436280000004</v>
      </c>
      <c r="M157" s="409"/>
      <c r="N157" s="10"/>
      <c r="O157" s="483"/>
      <c r="Q157" s="13"/>
      <c r="R157" s="13"/>
    </row>
    <row r="158" spans="1:18" s="13" customFormat="1" ht="48" customHeight="1" x14ac:dyDescent="0.2">
      <c r="A158" s="1039" t="s">
        <v>4248</v>
      </c>
      <c r="B158" s="1040"/>
      <c r="C158" s="1040"/>
      <c r="D158" s="1040"/>
      <c r="E158" s="1040"/>
      <c r="F158" s="1040"/>
      <c r="G158" s="1040"/>
      <c r="H158" s="1040"/>
      <c r="I158" s="1040"/>
      <c r="J158" s="1040"/>
      <c r="K158" s="1040"/>
      <c r="L158" s="1040"/>
      <c r="M158" s="1040"/>
      <c r="N158" s="1040"/>
      <c r="O158" s="483"/>
      <c r="P158" s="11"/>
      <c r="Q158" s="11"/>
      <c r="R158" s="11"/>
    </row>
    <row r="159" spans="1:18" s="11" customFormat="1" ht="18.75" customHeight="1" x14ac:dyDescent="0.2">
      <c r="A159" s="410"/>
      <c r="B159" s="413" t="s">
        <v>2095</v>
      </c>
      <c r="C159" s="22" t="s">
        <v>2096</v>
      </c>
      <c r="D159" s="346" t="s">
        <v>5</v>
      </c>
      <c r="E159" s="400">
        <v>1</v>
      </c>
      <c r="F159" s="26">
        <v>1</v>
      </c>
      <c r="G159" s="26">
        <v>356.13600000000002</v>
      </c>
      <c r="H159" s="95">
        <f>I3</f>
        <v>0.22</v>
      </c>
      <c r="I159" s="47">
        <f t="shared" ref="I159:I160" si="57">G159*(1-H159)</f>
        <v>277.78608000000003</v>
      </c>
      <c r="J159" s="616">
        <f t="shared" si="55"/>
        <v>472.23633600000005</v>
      </c>
      <c r="K159" s="686">
        <f t="shared" ref="K159:K172" si="58">I159*5</f>
        <v>1388.9304000000002</v>
      </c>
      <c r="L159" s="681">
        <f t="shared" si="56"/>
        <v>472.23633600000005</v>
      </c>
      <c r="M159" s="409"/>
      <c r="N159" s="10"/>
      <c r="O159" s="483"/>
    </row>
    <row r="160" spans="1:18" s="11" customFormat="1" ht="18.75" customHeight="1" x14ac:dyDescent="0.2">
      <c r="A160" s="410"/>
      <c r="B160" s="413" t="s">
        <v>2097</v>
      </c>
      <c r="C160" s="22" t="s">
        <v>2098</v>
      </c>
      <c r="D160" s="346" t="s">
        <v>5</v>
      </c>
      <c r="E160" s="400">
        <v>1</v>
      </c>
      <c r="F160" s="31">
        <v>1.2</v>
      </c>
      <c r="G160" s="31">
        <v>418.83600000000001</v>
      </c>
      <c r="H160" s="76">
        <f>I3</f>
        <v>0.22</v>
      </c>
      <c r="I160" s="68">
        <f t="shared" si="57"/>
        <v>326.69208000000003</v>
      </c>
      <c r="J160" s="616">
        <f t="shared" si="55"/>
        <v>555.37653599999999</v>
      </c>
      <c r="K160" s="686">
        <f t="shared" si="58"/>
        <v>1633.4604000000002</v>
      </c>
      <c r="L160" s="681">
        <f t="shared" si="56"/>
        <v>555.37653599999999</v>
      </c>
      <c r="M160" s="409"/>
      <c r="N160" s="10"/>
      <c r="O160" s="483"/>
    </row>
    <row r="161" spans="1:16" s="11" customFormat="1" ht="18.75" customHeight="1" x14ac:dyDescent="0.2">
      <c r="A161" s="410"/>
      <c r="B161" s="413" t="s">
        <v>1873</v>
      </c>
      <c r="C161" s="22" t="s">
        <v>1888</v>
      </c>
      <c r="D161" s="346" t="s">
        <v>5</v>
      </c>
      <c r="E161" s="400">
        <v>1</v>
      </c>
      <c r="F161" s="26">
        <v>1.7</v>
      </c>
      <c r="G161" s="26">
        <v>501.90268965517248</v>
      </c>
      <c r="H161" s="95">
        <f>I3</f>
        <v>0.22</v>
      </c>
      <c r="I161" s="47">
        <f t="shared" ref="I161:I171" si="59">G161*(1-H161)</f>
        <v>391.48409793103457</v>
      </c>
      <c r="J161" s="616">
        <f t="shared" si="55"/>
        <v>665.52296648275876</v>
      </c>
      <c r="K161" s="686">
        <f t="shared" si="58"/>
        <v>1957.4204896551728</v>
      </c>
      <c r="L161" s="681">
        <f t="shared" si="56"/>
        <v>665.52296648275876</v>
      </c>
      <c r="M161" s="409"/>
      <c r="N161" s="10"/>
      <c r="O161" s="483"/>
    </row>
    <row r="162" spans="1:16" s="11" customFormat="1" ht="18.75" customHeight="1" x14ac:dyDescent="0.2">
      <c r="A162" s="410"/>
      <c r="B162" s="413" t="s">
        <v>2814</v>
      </c>
      <c r="C162" s="22" t="s">
        <v>2815</v>
      </c>
      <c r="D162" s="346" t="s">
        <v>5</v>
      </c>
      <c r="E162" s="400">
        <v>1</v>
      </c>
      <c r="F162" s="26"/>
      <c r="G162" s="26">
        <v>573.16578000000004</v>
      </c>
      <c r="H162" s="95">
        <f>I3</f>
        <v>0.22</v>
      </c>
      <c r="I162" s="47">
        <f t="shared" si="59"/>
        <v>447.06930840000007</v>
      </c>
      <c r="J162" s="616">
        <f t="shared" si="55"/>
        <v>760.01782428000013</v>
      </c>
      <c r="K162" s="686">
        <f t="shared" si="58"/>
        <v>2235.3465420000002</v>
      </c>
      <c r="L162" s="681">
        <f t="shared" si="56"/>
        <v>760.01782428000013</v>
      </c>
      <c r="M162" s="409"/>
      <c r="N162" s="10"/>
      <c r="O162" s="483"/>
    </row>
    <row r="163" spans="1:16" s="11" customFormat="1" ht="18.75" customHeight="1" x14ac:dyDescent="0.2">
      <c r="A163" s="410"/>
      <c r="B163" s="413" t="s">
        <v>1894</v>
      </c>
      <c r="C163" s="22" t="s">
        <v>1889</v>
      </c>
      <c r="D163" s="346" t="s">
        <v>5</v>
      </c>
      <c r="E163" s="400">
        <v>1</v>
      </c>
      <c r="F163" s="31">
        <v>2.2000000000000002</v>
      </c>
      <c r="G163" s="31">
        <v>639.41027586206906</v>
      </c>
      <c r="H163" s="76">
        <f>I3</f>
        <v>0.22</v>
      </c>
      <c r="I163" s="47">
        <f t="shared" si="59"/>
        <v>498.74001517241391</v>
      </c>
      <c r="J163" s="616">
        <f t="shared" si="55"/>
        <v>847.85802579310359</v>
      </c>
      <c r="K163" s="686">
        <f t="shared" si="58"/>
        <v>2493.7000758620698</v>
      </c>
      <c r="L163" s="681">
        <f t="shared" si="56"/>
        <v>847.85802579310359</v>
      </c>
      <c r="M163" s="409"/>
      <c r="N163" s="10"/>
      <c r="O163" s="483"/>
    </row>
    <row r="164" spans="1:16" s="11" customFormat="1" ht="18.75" customHeight="1" x14ac:dyDescent="0.2">
      <c r="A164" s="410"/>
      <c r="B164" s="413" t="s">
        <v>2816</v>
      </c>
      <c r="C164" s="22" t="s">
        <v>2817</v>
      </c>
      <c r="D164" s="346" t="s">
        <v>5</v>
      </c>
      <c r="E164" s="400">
        <v>1</v>
      </c>
      <c r="F164" s="31"/>
      <c r="G164" s="31">
        <v>723.39497999999992</v>
      </c>
      <c r="H164" s="76">
        <f>I3</f>
        <v>0.22</v>
      </c>
      <c r="I164" s="47">
        <f t="shared" si="59"/>
        <v>564.24808439999993</v>
      </c>
      <c r="J164" s="616">
        <f t="shared" si="55"/>
        <v>959.22174347999987</v>
      </c>
      <c r="K164" s="686">
        <f t="shared" si="58"/>
        <v>2821.2404219999999</v>
      </c>
      <c r="L164" s="681">
        <f t="shared" si="56"/>
        <v>959.22174347999987</v>
      </c>
      <c r="M164" s="409"/>
      <c r="N164" s="10"/>
      <c r="O164" s="483"/>
    </row>
    <row r="165" spans="1:16" s="11" customFormat="1" ht="18.75" customHeight="1" x14ac:dyDescent="0.2">
      <c r="A165" s="410"/>
      <c r="B165" s="413" t="s">
        <v>1895</v>
      </c>
      <c r="C165" s="22" t="s">
        <v>1896</v>
      </c>
      <c r="D165" s="346" t="s">
        <v>5</v>
      </c>
      <c r="E165" s="400">
        <v>1</v>
      </c>
      <c r="F165" s="31">
        <v>2.7</v>
      </c>
      <c r="G165" s="31">
        <v>799.8357931034484</v>
      </c>
      <c r="H165" s="76">
        <f>I3</f>
        <v>0.22</v>
      </c>
      <c r="I165" s="47">
        <f t="shared" si="59"/>
        <v>623.87191862068983</v>
      </c>
      <c r="J165" s="616">
        <f t="shared" si="55"/>
        <v>1060.5822616551727</v>
      </c>
      <c r="K165" s="686">
        <f t="shared" si="58"/>
        <v>3119.3595931034492</v>
      </c>
      <c r="L165" s="681">
        <f t="shared" si="56"/>
        <v>1060.5822616551727</v>
      </c>
      <c r="M165" s="409"/>
      <c r="N165" s="10"/>
      <c r="O165" s="483"/>
    </row>
    <row r="166" spans="1:16" s="11" customFormat="1" ht="18.75" customHeight="1" x14ac:dyDescent="0.2">
      <c r="A166" s="410"/>
      <c r="B166" s="413" t="s">
        <v>2818</v>
      </c>
      <c r="C166" s="22" t="s">
        <v>2819</v>
      </c>
      <c r="D166" s="346" t="s">
        <v>5</v>
      </c>
      <c r="E166" s="400">
        <v>1</v>
      </c>
      <c r="F166" s="31"/>
      <c r="G166" s="31">
        <v>873.61163999999997</v>
      </c>
      <c r="H166" s="76">
        <f>I3</f>
        <v>0.22</v>
      </c>
      <c r="I166" s="47">
        <f t="shared" si="59"/>
        <v>681.41707919999999</v>
      </c>
      <c r="J166" s="616">
        <f t="shared" si="55"/>
        <v>1158.4090346399998</v>
      </c>
      <c r="K166" s="686">
        <f t="shared" si="58"/>
        <v>3407.0853959999999</v>
      </c>
      <c r="L166" s="681">
        <f t="shared" si="56"/>
        <v>1158.4090346399998</v>
      </c>
      <c r="M166" s="409"/>
      <c r="N166" s="10"/>
      <c r="O166" s="483"/>
    </row>
    <row r="167" spans="1:16" s="11" customFormat="1" ht="18.75" customHeight="1" x14ac:dyDescent="0.2">
      <c r="A167" s="410"/>
      <c r="B167" s="413" t="s">
        <v>1897</v>
      </c>
      <c r="C167" s="22" t="s">
        <v>1898</v>
      </c>
      <c r="D167" s="346" t="s">
        <v>5</v>
      </c>
      <c r="E167" s="400">
        <v>1</v>
      </c>
      <c r="F167" s="31">
        <v>3.3</v>
      </c>
      <c r="G167" s="31">
        <v>937.34337931034497</v>
      </c>
      <c r="H167" s="76">
        <f>I3</f>
        <v>0.22</v>
      </c>
      <c r="I167" s="47">
        <f t="shared" si="59"/>
        <v>731.12783586206911</v>
      </c>
      <c r="J167" s="616">
        <f t="shared" si="55"/>
        <v>1242.9173209655175</v>
      </c>
      <c r="K167" s="686">
        <f t="shared" si="58"/>
        <v>3655.6391793103458</v>
      </c>
      <c r="L167" s="681">
        <f t="shared" si="56"/>
        <v>1242.9173209655175</v>
      </c>
      <c r="M167" s="409"/>
      <c r="N167" s="10"/>
      <c r="O167" s="480"/>
    </row>
    <row r="168" spans="1:16" s="11" customFormat="1" ht="18.75" customHeight="1" x14ac:dyDescent="0.2">
      <c r="A168" s="410"/>
      <c r="B168" s="413" t="s">
        <v>1899</v>
      </c>
      <c r="C168" s="22" t="s">
        <v>1900</v>
      </c>
      <c r="D168" s="346" t="s">
        <v>5</v>
      </c>
      <c r="E168" s="400">
        <v>1</v>
      </c>
      <c r="F168" s="31">
        <v>3.7</v>
      </c>
      <c r="G168" s="31">
        <v>1097.7688965517243</v>
      </c>
      <c r="H168" s="76">
        <f>I3</f>
        <v>0.22</v>
      </c>
      <c r="I168" s="68">
        <f t="shared" si="59"/>
        <v>856.25973931034503</v>
      </c>
      <c r="J168" s="616">
        <f t="shared" si="55"/>
        <v>1455.6415568275866</v>
      </c>
      <c r="K168" s="686">
        <f t="shared" si="58"/>
        <v>4281.2986965517248</v>
      </c>
      <c r="L168" s="681">
        <f t="shared" si="56"/>
        <v>1455.6415568275866</v>
      </c>
      <c r="M168" s="409"/>
      <c r="N168" s="10"/>
      <c r="O168" s="480"/>
      <c r="P168" s="9"/>
    </row>
    <row r="169" spans="1:16" s="11" customFormat="1" ht="18.75" customHeight="1" x14ac:dyDescent="0.2">
      <c r="A169" s="410"/>
      <c r="B169" s="413" t="s">
        <v>1901</v>
      </c>
      <c r="C169" s="22" t="s">
        <v>1902</v>
      </c>
      <c r="D169" s="346" t="s">
        <v>5</v>
      </c>
      <c r="E169" s="400">
        <v>1</v>
      </c>
      <c r="F169" s="31">
        <v>4.3</v>
      </c>
      <c r="G169" s="31">
        <v>1235.2764827586209</v>
      </c>
      <c r="H169" s="76">
        <f>I3</f>
        <v>0.22</v>
      </c>
      <c r="I169" s="68">
        <f t="shared" si="59"/>
        <v>963.51565655172431</v>
      </c>
      <c r="J169" s="616">
        <f t="shared" si="55"/>
        <v>1637.9766161379314</v>
      </c>
      <c r="K169" s="686">
        <f t="shared" si="58"/>
        <v>4817.5782827586218</v>
      </c>
      <c r="L169" s="681">
        <f t="shared" si="56"/>
        <v>1637.9766161379314</v>
      </c>
      <c r="M169" s="409"/>
      <c r="N169" s="10"/>
      <c r="O169" s="480"/>
      <c r="P169" s="9"/>
    </row>
    <row r="170" spans="1:16" s="11" customFormat="1" ht="18.75" customHeight="1" x14ac:dyDescent="0.2">
      <c r="A170" s="410"/>
      <c r="B170" s="413" t="s">
        <v>1903</v>
      </c>
      <c r="C170" s="22" t="s">
        <v>1904</v>
      </c>
      <c r="D170" s="346" t="s">
        <v>5</v>
      </c>
      <c r="E170" s="400">
        <v>1</v>
      </c>
      <c r="F170" s="31">
        <v>4.7</v>
      </c>
      <c r="G170" s="31">
        <v>1395.702</v>
      </c>
      <c r="H170" s="76">
        <f>I3</f>
        <v>0.22</v>
      </c>
      <c r="I170" s="68">
        <f t="shared" si="59"/>
        <v>1088.6475600000001</v>
      </c>
      <c r="J170" s="616">
        <f t="shared" si="55"/>
        <v>1850.7008520000002</v>
      </c>
      <c r="K170" s="686">
        <f t="shared" si="58"/>
        <v>5443.2378000000008</v>
      </c>
      <c r="L170" s="681">
        <f t="shared" si="56"/>
        <v>1850.7008520000002</v>
      </c>
      <c r="M170" s="409"/>
      <c r="N170" s="10"/>
      <c r="O170" s="480"/>
      <c r="P170" s="9"/>
    </row>
    <row r="171" spans="1:16" s="11" customFormat="1" ht="18.75" customHeight="1" x14ac:dyDescent="0.2">
      <c r="A171" s="410"/>
      <c r="B171" s="413" t="s">
        <v>1905</v>
      </c>
      <c r="C171" s="22" t="s">
        <v>1906</v>
      </c>
      <c r="D171" s="346" t="s">
        <v>5</v>
      </c>
      <c r="E171" s="400">
        <v>1</v>
      </c>
      <c r="F171" s="31">
        <v>5.2</v>
      </c>
      <c r="G171" s="31">
        <v>1533.2095862068968</v>
      </c>
      <c r="H171" s="76">
        <f>I3</f>
        <v>0.22</v>
      </c>
      <c r="I171" s="68">
        <f t="shared" si="59"/>
        <v>1195.9034772413795</v>
      </c>
      <c r="J171" s="616">
        <f t="shared" si="55"/>
        <v>2033.035911310345</v>
      </c>
      <c r="K171" s="686">
        <f t="shared" si="58"/>
        <v>5979.5173862068978</v>
      </c>
      <c r="L171" s="681">
        <f t="shared" si="56"/>
        <v>2033.035911310345</v>
      </c>
      <c r="M171" s="409"/>
      <c r="N171" s="10"/>
      <c r="O171" s="480"/>
      <c r="P171" s="9"/>
    </row>
    <row r="172" spans="1:16" s="11" customFormat="1" ht="18.75" customHeight="1" x14ac:dyDescent="0.2">
      <c r="A172" s="410"/>
      <c r="B172" s="414" t="s">
        <v>1907</v>
      </c>
      <c r="C172" s="37" t="s">
        <v>1908</v>
      </c>
      <c r="D172" s="183" t="s">
        <v>5</v>
      </c>
      <c r="E172" s="453">
        <v>1</v>
      </c>
      <c r="F172" s="36">
        <v>5.7</v>
      </c>
      <c r="G172" s="36">
        <v>1693.6351034482759</v>
      </c>
      <c r="H172" s="91">
        <f>I3</f>
        <v>0.22</v>
      </c>
      <c r="I172" s="271">
        <f>G172*(1-H172)</f>
        <v>1321.0353806896553</v>
      </c>
      <c r="J172" s="616">
        <f t="shared" si="55"/>
        <v>2245.7601471724138</v>
      </c>
      <c r="K172" s="686">
        <f t="shared" si="58"/>
        <v>6605.1769034482768</v>
      </c>
      <c r="L172" s="681">
        <f t="shared" si="56"/>
        <v>2245.7601471724138</v>
      </c>
      <c r="M172" s="409"/>
      <c r="N172" s="10"/>
      <c r="O172" s="480"/>
      <c r="P172" s="9"/>
    </row>
    <row r="173" spans="1:16" s="11" customFormat="1" ht="23.25" customHeight="1" x14ac:dyDescent="0.2">
      <c r="A173" s="455"/>
      <c r="B173" s="1050" t="s">
        <v>2701</v>
      </c>
      <c r="C173" s="1050"/>
      <c r="D173" s="1050"/>
      <c r="E173" s="1050"/>
      <c r="F173" s="1050"/>
      <c r="G173" s="1050"/>
      <c r="H173" s="1050"/>
      <c r="I173" s="1050"/>
      <c r="J173" s="1050"/>
      <c r="K173" s="1050"/>
      <c r="L173" s="1050"/>
      <c r="M173" s="1050"/>
      <c r="N173" s="1050"/>
      <c r="O173" s="480"/>
      <c r="P173" s="9"/>
    </row>
    <row r="174" spans="1:16" s="11" customFormat="1" x14ac:dyDescent="0.2">
      <c r="A174" s="410"/>
      <c r="B174" s="413" t="s">
        <v>2119</v>
      </c>
      <c r="C174" s="22" t="s">
        <v>2158</v>
      </c>
      <c r="D174" s="346" t="s">
        <v>5</v>
      </c>
      <c r="E174" s="400">
        <v>1</v>
      </c>
      <c r="F174" s="26">
        <v>0.3</v>
      </c>
      <c r="G174" s="26">
        <v>221.54417999999995</v>
      </c>
      <c r="H174" s="95">
        <f>I3</f>
        <v>0.22</v>
      </c>
      <c r="I174" s="47">
        <f t="shared" ref="I174:I186" si="60">G174*(1-H174)</f>
        <v>172.80446039999998</v>
      </c>
      <c r="J174" s="616">
        <f t="shared" si="55"/>
        <v>293.76758267999998</v>
      </c>
      <c r="K174" s="686">
        <f t="shared" ref="K174:K187" si="61">I174*5</f>
        <v>864.02230199999985</v>
      </c>
      <c r="L174" s="681">
        <f t="shared" si="56"/>
        <v>293.76758267999998</v>
      </c>
      <c r="M174" s="409"/>
      <c r="N174" s="10"/>
      <c r="O174" s="483"/>
    </row>
    <row r="175" spans="1:16" s="11" customFormat="1" x14ac:dyDescent="0.2">
      <c r="A175" s="410"/>
      <c r="B175" s="413" t="s">
        <v>2120</v>
      </c>
      <c r="C175" s="22" t="s">
        <v>2159</v>
      </c>
      <c r="D175" s="346" t="s">
        <v>5</v>
      </c>
      <c r="E175" s="400">
        <v>1</v>
      </c>
      <c r="F175" s="31">
        <v>0.32</v>
      </c>
      <c r="G175" s="31">
        <v>234.74879999999999</v>
      </c>
      <c r="H175" s="76">
        <f>I3</f>
        <v>0.22</v>
      </c>
      <c r="I175" s="68">
        <f t="shared" si="60"/>
        <v>183.10406399999999</v>
      </c>
      <c r="J175" s="616">
        <f t="shared" si="55"/>
        <v>311.2769088</v>
      </c>
      <c r="K175" s="686">
        <f t="shared" si="61"/>
        <v>915.52031999999997</v>
      </c>
      <c r="L175" s="681">
        <f t="shared" si="56"/>
        <v>311.2769088</v>
      </c>
      <c r="M175" s="409"/>
      <c r="N175" s="10"/>
      <c r="O175" s="483"/>
    </row>
    <row r="176" spans="1:16" s="11" customFormat="1" x14ac:dyDescent="0.2">
      <c r="A176" s="410"/>
      <c r="B176" s="413" t="s">
        <v>2121</v>
      </c>
      <c r="C176" s="22" t="s">
        <v>2160</v>
      </c>
      <c r="D176" s="346" t="s">
        <v>5</v>
      </c>
      <c r="E176" s="400">
        <v>1</v>
      </c>
      <c r="F176" s="26">
        <v>0.33</v>
      </c>
      <c r="G176" s="26">
        <v>242.08469999999997</v>
      </c>
      <c r="H176" s="95">
        <f>I3</f>
        <v>0.22</v>
      </c>
      <c r="I176" s="47">
        <f t="shared" si="60"/>
        <v>188.82606599999997</v>
      </c>
      <c r="J176" s="616">
        <f t="shared" si="55"/>
        <v>321.00431219999996</v>
      </c>
      <c r="K176" s="686">
        <f t="shared" si="61"/>
        <v>944.13032999999984</v>
      </c>
      <c r="L176" s="681">
        <f t="shared" si="56"/>
        <v>321.00431219999996</v>
      </c>
      <c r="M176" s="409"/>
      <c r="N176" s="10"/>
      <c r="O176" s="483"/>
    </row>
    <row r="177" spans="1:18" s="11" customFormat="1" x14ac:dyDescent="0.2">
      <c r="A177" s="410"/>
      <c r="B177" s="413" t="s">
        <v>2820</v>
      </c>
      <c r="C177" s="22" t="s">
        <v>2821</v>
      </c>
      <c r="D177" s="346" t="s">
        <v>5</v>
      </c>
      <c r="E177" s="400">
        <v>1</v>
      </c>
      <c r="F177" s="26"/>
      <c r="G177" s="26">
        <v>254.13564</v>
      </c>
      <c r="H177" s="95">
        <f>I3</f>
        <v>0.22</v>
      </c>
      <c r="I177" s="47">
        <f t="shared" si="60"/>
        <v>198.22579920000001</v>
      </c>
      <c r="J177" s="616">
        <f t="shared" si="55"/>
        <v>336.98385863999999</v>
      </c>
      <c r="K177" s="686">
        <f t="shared" si="61"/>
        <v>991.12899600000003</v>
      </c>
      <c r="L177" s="681">
        <f t="shared" si="56"/>
        <v>336.98385863999999</v>
      </c>
      <c r="M177" s="409"/>
      <c r="N177" s="10"/>
      <c r="O177" s="483"/>
    </row>
    <row r="178" spans="1:18" s="11" customFormat="1" x14ac:dyDescent="0.2">
      <c r="A178" s="410"/>
      <c r="B178" s="413" t="s">
        <v>2122</v>
      </c>
      <c r="C178" s="22" t="s">
        <v>2161</v>
      </c>
      <c r="D178" s="346" t="s">
        <v>5</v>
      </c>
      <c r="E178" s="400">
        <v>1</v>
      </c>
      <c r="F178" s="31">
        <v>0.35</v>
      </c>
      <c r="G178" s="31">
        <v>261.15803999999997</v>
      </c>
      <c r="H178" s="76">
        <f>I3</f>
        <v>0.22</v>
      </c>
      <c r="I178" s="47">
        <f t="shared" si="60"/>
        <v>203.70327119999999</v>
      </c>
      <c r="J178" s="616">
        <f t="shared" si="55"/>
        <v>346.29556104</v>
      </c>
      <c r="K178" s="686">
        <f t="shared" si="61"/>
        <v>1018.516356</v>
      </c>
      <c r="L178" s="681">
        <f t="shared" si="56"/>
        <v>346.29556104</v>
      </c>
      <c r="M178" s="409"/>
      <c r="N178" s="10"/>
      <c r="O178" s="483"/>
    </row>
    <row r="179" spans="1:18" s="11" customFormat="1" x14ac:dyDescent="0.2">
      <c r="A179" s="410"/>
      <c r="B179" s="413" t="s">
        <v>2822</v>
      </c>
      <c r="C179" s="22" t="s">
        <v>2823</v>
      </c>
      <c r="D179" s="346" t="s">
        <v>5</v>
      </c>
      <c r="E179" s="400">
        <v>1</v>
      </c>
      <c r="F179" s="31"/>
      <c r="G179" s="31">
        <v>287.39172000000002</v>
      </c>
      <c r="H179" s="76">
        <f>I3</f>
        <v>0.22</v>
      </c>
      <c r="I179" s="47">
        <f t="shared" si="60"/>
        <v>224.16554160000001</v>
      </c>
      <c r="J179" s="616">
        <f t="shared" si="55"/>
        <v>381.08142071999998</v>
      </c>
      <c r="K179" s="686">
        <f t="shared" si="61"/>
        <v>1120.827708</v>
      </c>
      <c r="L179" s="681">
        <f t="shared" si="56"/>
        <v>381.08142071999998</v>
      </c>
      <c r="M179" s="409"/>
      <c r="N179" s="10"/>
      <c r="O179" s="483"/>
    </row>
    <row r="180" spans="1:18" s="11" customFormat="1" x14ac:dyDescent="0.2">
      <c r="A180" s="410"/>
      <c r="B180" s="413" t="s">
        <v>2123</v>
      </c>
      <c r="C180" s="22" t="s">
        <v>2162</v>
      </c>
      <c r="D180" s="346" t="s">
        <v>5</v>
      </c>
      <c r="E180" s="400">
        <v>1</v>
      </c>
      <c r="F180" s="31">
        <v>0.4</v>
      </c>
      <c r="G180" s="31">
        <v>306.08410344827593</v>
      </c>
      <c r="H180" s="76">
        <f>I3</f>
        <v>0.22</v>
      </c>
      <c r="I180" s="47">
        <f t="shared" si="60"/>
        <v>238.74560068965522</v>
      </c>
      <c r="J180" s="616">
        <f t="shared" si="55"/>
        <v>405.86752117241389</v>
      </c>
      <c r="K180" s="686">
        <f t="shared" si="61"/>
        <v>1193.728003448276</v>
      </c>
      <c r="L180" s="681">
        <f t="shared" si="56"/>
        <v>405.86752117241389</v>
      </c>
      <c r="M180" s="409"/>
      <c r="N180" s="10"/>
      <c r="O180" s="483"/>
    </row>
    <row r="181" spans="1:18" s="11" customFormat="1" x14ac:dyDescent="0.2">
      <c r="A181" s="410"/>
      <c r="B181" s="413" t="s">
        <v>2824</v>
      </c>
      <c r="C181" s="22" t="s">
        <v>2825</v>
      </c>
      <c r="D181" s="346" t="s">
        <v>5</v>
      </c>
      <c r="E181" s="400">
        <v>1</v>
      </c>
      <c r="F181" s="31"/>
      <c r="G181" s="31">
        <v>336.39803999999998</v>
      </c>
      <c r="H181" s="76">
        <f>I3</f>
        <v>0.22</v>
      </c>
      <c r="I181" s="47">
        <f t="shared" si="60"/>
        <v>262.39047119999998</v>
      </c>
      <c r="J181" s="616">
        <f t="shared" si="55"/>
        <v>446.06380103999993</v>
      </c>
      <c r="K181" s="686">
        <f t="shared" si="61"/>
        <v>1311.9523559999998</v>
      </c>
      <c r="L181" s="681">
        <f t="shared" si="56"/>
        <v>446.06380103999993</v>
      </c>
      <c r="M181" s="409"/>
      <c r="N181" s="10"/>
      <c r="O181" s="483"/>
    </row>
    <row r="182" spans="1:18" s="11" customFormat="1" x14ac:dyDescent="0.2">
      <c r="A182" s="410"/>
      <c r="B182" s="413" t="s">
        <v>2124</v>
      </c>
      <c r="C182" s="22" t="s">
        <v>2163</v>
      </c>
      <c r="D182" s="346" t="s">
        <v>5</v>
      </c>
      <c r="E182" s="400">
        <v>1</v>
      </c>
      <c r="F182" s="31">
        <v>0.5</v>
      </c>
      <c r="G182" s="31">
        <v>356.67651724137932</v>
      </c>
      <c r="H182" s="76">
        <f>I3</f>
        <v>0.22</v>
      </c>
      <c r="I182" s="47">
        <f t="shared" si="60"/>
        <v>278.20768344827587</v>
      </c>
      <c r="J182" s="616">
        <f t="shared" si="55"/>
        <v>472.95306186206898</v>
      </c>
      <c r="K182" s="686">
        <f t="shared" si="61"/>
        <v>1391.0384172413794</v>
      </c>
      <c r="L182" s="681">
        <f t="shared" si="56"/>
        <v>472.95306186206898</v>
      </c>
      <c r="M182" s="409"/>
      <c r="N182" s="10"/>
      <c r="O182" s="480"/>
    </row>
    <row r="183" spans="1:18" s="11" customFormat="1" x14ac:dyDescent="0.2">
      <c r="A183" s="410"/>
      <c r="B183" s="413" t="s">
        <v>2125</v>
      </c>
      <c r="C183" s="22" t="s">
        <v>2164</v>
      </c>
      <c r="D183" s="346" t="s">
        <v>5</v>
      </c>
      <c r="E183" s="400">
        <v>1</v>
      </c>
      <c r="F183" s="31">
        <v>0.6</v>
      </c>
      <c r="G183" s="31">
        <v>407.26893103448276</v>
      </c>
      <c r="H183" s="76">
        <f>I3</f>
        <v>0.22</v>
      </c>
      <c r="I183" s="68">
        <f t="shared" si="60"/>
        <v>317.66976620689655</v>
      </c>
      <c r="J183" s="616">
        <f t="shared" si="55"/>
        <v>540.03860255172413</v>
      </c>
      <c r="K183" s="686">
        <f t="shared" si="61"/>
        <v>1588.3488310344828</v>
      </c>
      <c r="L183" s="681">
        <f t="shared" si="56"/>
        <v>540.03860255172413</v>
      </c>
      <c r="M183" s="409"/>
      <c r="N183" s="10"/>
      <c r="O183" s="480"/>
      <c r="P183" s="9"/>
    </row>
    <row r="184" spans="1:18" s="11" customFormat="1" x14ac:dyDescent="0.2">
      <c r="A184" s="410"/>
      <c r="B184" s="413" t="s">
        <v>2126</v>
      </c>
      <c r="C184" s="22" t="s">
        <v>2165</v>
      </c>
      <c r="D184" s="346" t="s">
        <v>5</v>
      </c>
      <c r="E184" s="400">
        <v>1</v>
      </c>
      <c r="F184" s="31">
        <v>0.7</v>
      </c>
      <c r="G184" s="31">
        <v>432.56513793103449</v>
      </c>
      <c r="H184" s="76">
        <f>I3</f>
        <v>0.22</v>
      </c>
      <c r="I184" s="68">
        <f t="shared" si="60"/>
        <v>337.40080758620689</v>
      </c>
      <c r="J184" s="616">
        <f t="shared" si="55"/>
        <v>573.58137289655167</v>
      </c>
      <c r="K184" s="686">
        <f t="shared" si="61"/>
        <v>1687.0040379310344</v>
      </c>
      <c r="L184" s="681">
        <f t="shared" si="56"/>
        <v>573.58137289655167</v>
      </c>
      <c r="M184" s="409"/>
      <c r="N184" s="10"/>
      <c r="O184" s="480"/>
      <c r="P184" s="9"/>
    </row>
    <row r="185" spans="1:18" s="11" customFormat="1" x14ac:dyDescent="0.2">
      <c r="A185" s="410"/>
      <c r="B185" s="413" t="s">
        <v>2127</v>
      </c>
      <c r="C185" s="22" t="s">
        <v>2166</v>
      </c>
      <c r="D185" s="346" t="s">
        <v>5</v>
      </c>
      <c r="E185" s="400">
        <v>1</v>
      </c>
      <c r="F185" s="31">
        <v>0.8</v>
      </c>
      <c r="G185" s="31">
        <v>483.15755172413799</v>
      </c>
      <c r="H185" s="76">
        <f>I3</f>
        <v>0.22</v>
      </c>
      <c r="I185" s="68">
        <f t="shared" si="60"/>
        <v>376.86289034482763</v>
      </c>
      <c r="J185" s="616">
        <f t="shared" si="55"/>
        <v>640.66691358620699</v>
      </c>
      <c r="K185" s="686">
        <f t="shared" si="61"/>
        <v>1884.3144517241381</v>
      </c>
      <c r="L185" s="681">
        <f t="shared" si="56"/>
        <v>640.66691358620699</v>
      </c>
      <c r="M185" s="409"/>
      <c r="N185" s="10"/>
      <c r="O185" s="480"/>
      <c r="P185" s="9"/>
    </row>
    <row r="186" spans="1:18" s="11" customFormat="1" x14ac:dyDescent="0.2">
      <c r="A186" s="410"/>
      <c r="B186" s="413" t="s">
        <v>2128</v>
      </c>
      <c r="C186" s="22" t="s">
        <v>2167</v>
      </c>
      <c r="D186" s="346" t="s">
        <v>5</v>
      </c>
      <c r="E186" s="400">
        <v>1</v>
      </c>
      <c r="F186" s="31">
        <v>0.9</v>
      </c>
      <c r="G186" s="31">
        <v>508.4537586206896</v>
      </c>
      <c r="H186" s="76">
        <f>I3</f>
        <v>0.22</v>
      </c>
      <c r="I186" s="68">
        <f t="shared" si="60"/>
        <v>396.59393172413792</v>
      </c>
      <c r="J186" s="616">
        <f t="shared" si="55"/>
        <v>674.20968393103442</v>
      </c>
      <c r="K186" s="686">
        <f t="shared" si="61"/>
        <v>1982.9696586206896</v>
      </c>
      <c r="L186" s="681">
        <f t="shared" si="56"/>
        <v>674.20968393103442</v>
      </c>
      <c r="M186" s="409"/>
      <c r="N186" s="10"/>
      <c r="O186" s="480"/>
      <c r="P186" s="9"/>
    </row>
    <row r="187" spans="1:18" s="11" customFormat="1" x14ac:dyDescent="0.2">
      <c r="A187" s="410"/>
      <c r="B187" s="413" t="s">
        <v>2129</v>
      </c>
      <c r="C187" s="22" t="s">
        <v>2168</v>
      </c>
      <c r="D187" s="183" t="s">
        <v>5</v>
      </c>
      <c r="E187" s="453">
        <v>1</v>
      </c>
      <c r="F187" s="36">
        <v>1</v>
      </c>
      <c r="G187" s="36">
        <v>559.04617241379299</v>
      </c>
      <c r="H187" s="91">
        <f>I3</f>
        <v>0.22</v>
      </c>
      <c r="I187" s="271">
        <f>G187*(1-H187)</f>
        <v>436.05601448275854</v>
      </c>
      <c r="J187" s="616">
        <f t="shared" si="55"/>
        <v>741.29522462068951</v>
      </c>
      <c r="K187" s="686">
        <f t="shared" si="61"/>
        <v>2180.2800724137928</v>
      </c>
      <c r="L187" s="681">
        <f t="shared" si="56"/>
        <v>741.29522462068951</v>
      </c>
      <c r="M187" s="409"/>
      <c r="N187" s="10"/>
      <c r="O187" s="480"/>
      <c r="P187" s="9"/>
    </row>
    <row r="188" spans="1:18" s="11" customFormat="1" x14ac:dyDescent="0.2">
      <c r="A188" s="455"/>
      <c r="B188" s="456"/>
      <c r="C188" s="462" t="s">
        <v>2702</v>
      </c>
      <c r="D188" s="457"/>
      <c r="E188" s="458"/>
      <c r="F188" s="301"/>
      <c r="G188" s="301"/>
      <c r="H188" s="459"/>
      <c r="I188" s="460"/>
      <c r="J188" s="460"/>
      <c r="K188" s="460"/>
      <c r="L188" s="460"/>
      <c r="M188" s="461"/>
      <c r="N188" s="456"/>
      <c r="O188" s="480"/>
      <c r="P188" s="9"/>
    </row>
    <row r="189" spans="1:18" s="11" customFormat="1" ht="33.75" customHeight="1" x14ac:dyDescent="0.2">
      <c r="A189" s="410"/>
      <c r="B189" s="413" t="s">
        <v>1951</v>
      </c>
      <c r="C189" s="413" t="s">
        <v>1955</v>
      </c>
      <c r="D189" s="452" t="s">
        <v>5</v>
      </c>
      <c r="E189" s="454">
        <v>1</v>
      </c>
      <c r="F189" s="26">
        <v>0.1</v>
      </c>
      <c r="G189" s="26">
        <v>80</v>
      </c>
      <c r="H189" s="95">
        <f>I3</f>
        <v>0.22</v>
      </c>
      <c r="I189" s="271">
        <f>G189*(1-H189)</f>
        <v>62.400000000000006</v>
      </c>
      <c r="J189" s="616">
        <f t="shared" si="55"/>
        <v>106.08000000000001</v>
      </c>
      <c r="K189" s="686">
        <f t="shared" ref="K189:K192" si="62">I189*5</f>
        <v>312</v>
      </c>
      <c r="L189" s="681">
        <f t="shared" si="56"/>
        <v>106.08000000000001</v>
      </c>
      <c r="M189" s="409"/>
      <c r="N189" s="10"/>
      <c r="O189" s="480"/>
      <c r="P189" s="9"/>
    </row>
    <row r="190" spans="1:18" s="11" customFormat="1" ht="33.75" customHeight="1" x14ac:dyDescent="0.2">
      <c r="A190" s="410"/>
      <c r="B190" s="413" t="s">
        <v>1952</v>
      </c>
      <c r="C190" s="413" t="s">
        <v>1956</v>
      </c>
      <c r="D190" s="346" t="s">
        <v>5</v>
      </c>
      <c r="E190" s="400">
        <v>1</v>
      </c>
      <c r="F190" s="31">
        <v>0.2</v>
      </c>
      <c r="G190" s="31">
        <v>120</v>
      </c>
      <c r="H190" s="76">
        <f>I3</f>
        <v>0.22</v>
      </c>
      <c r="I190" s="271">
        <f t="shared" ref="I190:I192" si="63">G190*(1-H190)</f>
        <v>93.600000000000009</v>
      </c>
      <c r="J190" s="616">
        <f t="shared" si="55"/>
        <v>159.12</v>
      </c>
      <c r="K190" s="686">
        <f t="shared" si="62"/>
        <v>468.00000000000006</v>
      </c>
      <c r="L190" s="681">
        <f t="shared" si="56"/>
        <v>159.12</v>
      </c>
      <c r="M190" s="409"/>
      <c r="N190" s="10"/>
      <c r="O190" s="480"/>
      <c r="P190" s="9"/>
    </row>
    <row r="191" spans="1:18" s="11" customFormat="1" ht="33.75" customHeight="1" x14ac:dyDescent="0.2">
      <c r="A191" s="410"/>
      <c r="B191" s="413" t="s">
        <v>1953</v>
      </c>
      <c r="C191" s="413" t="s">
        <v>1957</v>
      </c>
      <c r="D191" s="346" t="s">
        <v>5</v>
      </c>
      <c r="E191" s="400">
        <v>1</v>
      </c>
      <c r="F191" s="31">
        <v>0.4</v>
      </c>
      <c r="G191" s="31">
        <v>160</v>
      </c>
      <c r="H191" s="76">
        <f>I3</f>
        <v>0.22</v>
      </c>
      <c r="I191" s="271">
        <f t="shared" si="63"/>
        <v>124.80000000000001</v>
      </c>
      <c r="J191" s="616">
        <f t="shared" si="55"/>
        <v>212.16000000000003</v>
      </c>
      <c r="K191" s="686">
        <f t="shared" si="62"/>
        <v>624</v>
      </c>
      <c r="L191" s="681">
        <f t="shared" si="56"/>
        <v>212.16000000000003</v>
      </c>
      <c r="M191" s="409"/>
      <c r="N191" s="10"/>
      <c r="O191" s="480"/>
      <c r="P191" s="9"/>
    </row>
    <row r="192" spans="1:18" s="11" customFormat="1" ht="33.75" customHeight="1" x14ac:dyDescent="0.2">
      <c r="A192" s="410"/>
      <c r="B192" s="413" t="s">
        <v>1954</v>
      </c>
      <c r="C192" s="413" t="s">
        <v>1958</v>
      </c>
      <c r="D192" s="346" t="s">
        <v>5</v>
      </c>
      <c r="E192" s="400">
        <v>1</v>
      </c>
      <c r="F192" s="36">
        <v>0.6</v>
      </c>
      <c r="G192" s="36">
        <v>180</v>
      </c>
      <c r="H192" s="91">
        <f>I3</f>
        <v>0.22</v>
      </c>
      <c r="I192" s="271">
        <f t="shared" si="63"/>
        <v>140.4</v>
      </c>
      <c r="J192" s="616">
        <f t="shared" si="55"/>
        <v>238.68</v>
      </c>
      <c r="K192" s="686">
        <f t="shared" si="62"/>
        <v>702</v>
      </c>
      <c r="L192" s="681">
        <f t="shared" si="56"/>
        <v>238.68</v>
      </c>
      <c r="M192" s="409"/>
      <c r="N192" s="10"/>
      <c r="O192" s="480"/>
      <c r="P192" s="9"/>
      <c r="Q192" s="9"/>
      <c r="R192" s="9"/>
    </row>
    <row r="193" spans="1:18" s="9" customFormat="1" x14ac:dyDescent="0.2">
      <c r="A193" s="131"/>
      <c r="B193" s="278"/>
      <c r="C193" s="131"/>
      <c r="D193" s="274"/>
      <c r="E193" s="274"/>
      <c r="F193" s="275"/>
      <c r="G193" s="274"/>
      <c r="H193" s="276"/>
      <c r="I193" s="274"/>
      <c r="J193" s="274"/>
      <c r="K193" s="274"/>
      <c r="L193" s="274"/>
      <c r="M193" s="288"/>
      <c r="N193" s="277"/>
      <c r="O193" s="480"/>
    </row>
    <row r="194" spans="1:18" s="11" customFormat="1" ht="60" customHeight="1" x14ac:dyDescent="0.2">
      <c r="A194" s="410"/>
      <c r="B194" s="28" t="s">
        <v>2709</v>
      </c>
      <c r="C194" s="28" t="s">
        <v>2709</v>
      </c>
      <c r="D194" s="346" t="s">
        <v>5</v>
      </c>
      <c r="E194" s="400">
        <v>1</v>
      </c>
      <c r="F194" s="31"/>
      <c r="G194" s="36">
        <v>40</v>
      </c>
      <c r="H194" s="76">
        <f>I3</f>
        <v>0.22</v>
      </c>
      <c r="I194" s="68">
        <f t="shared" ref="I194:I196" si="64">G194*(1-H194)</f>
        <v>31.200000000000003</v>
      </c>
      <c r="J194" s="616">
        <f t="shared" si="55"/>
        <v>53.040000000000006</v>
      </c>
      <c r="K194" s="686">
        <f t="shared" ref="K194:K212" si="65">I194*5</f>
        <v>156</v>
      </c>
      <c r="L194" s="681">
        <f t="shared" si="56"/>
        <v>53.040000000000006</v>
      </c>
      <c r="M194" s="523"/>
      <c r="N194" s="10"/>
      <c r="O194" s="480"/>
      <c r="P194" s="9"/>
    </row>
    <row r="195" spans="1:18" s="11" customFormat="1" ht="60" customHeight="1" x14ac:dyDescent="0.2">
      <c r="A195" s="410"/>
      <c r="B195" s="28" t="s">
        <v>2710</v>
      </c>
      <c r="C195" s="28" t="s">
        <v>2710</v>
      </c>
      <c r="D195" s="346" t="s">
        <v>5</v>
      </c>
      <c r="E195" s="400">
        <v>1</v>
      </c>
      <c r="F195" s="31"/>
      <c r="G195" s="36">
        <v>50</v>
      </c>
      <c r="H195" s="76">
        <f>I3</f>
        <v>0.22</v>
      </c>
      <c r="I195" s="68">
        <f t="shared" si="64"/>
        <v>39</v>
      </c>
      <c r="J195" s="616">
        <f t="shared" si="55"/>
        <v>66.3</v>
      </c>
      <c r="K195" s="686">
        <f t="shared" si="65"/>
        <v>195</v>
      </c>
      <c r="L195" s="681">
        <f t="shared" si="56"/>
        <v>66.3</v>
      </c>
      <c r="M195" s="523"/>
      <c r="N195" s="10"/>
      <c r="O195" s="480"/>
      <c r="P195" s="9"/>
    </row>
    <row r="196" spans="1:18" s="11" customFormat="1" ht="60" customHeight="1" x14ac:dyDescent="0.2">
      <c r="A196" s="410"/>
      <c r="B196" s="28" t="s">
        <v>2711</v>
      </c>
      <c r="C196" s="28" t="s">
        <v>2711</v>
      </c>
      <c r="D196" s="346" t="s">
        <v>5</v>
      </c>
      <c r="E196" s="400">
        <v>1</v>
      </c>
      <c r="F196" s="31"/>
      <c r="G196" s="36">
        <v>60</v>
      </c>
      <c r="H196" s="76">
        <f>I3</f>
        <v>0.22</v>
      </c>
      <c r="I196" s="68">
        <f t="shared" si="64"/>
        <v>46.800000000000004</v>
      </c>
      <c r="J196" s="616">
        <f t="shared" si="55"/>
        <v>79.56</v>
      </c>
      <c r="K196" s="686">
        <f t="shared" si="65"/>
        <v>234.00000000000003</v>
      </c>
      <c r="L196" s="681">
        <f t="shared" si="56"/>
        <v>79.56</v>
      </c>
      <c r="M196" s="523"/>
      <c r="N196" s="10"/>
      <c r="O196" s="480"/>
      <c r="P196" s="9"/>
      <c r="Q196" s="9"/>
      <c r="R196" s="9"/>
    </row>
    <row r="197" spans="1:18" s="11" customFormat="1" ht="60" customHeight="1" x14ac:dyDescent="0.2">
      <c r="A197" s="410"/>
      <c r="B197" s="28" t="s">
        <v>2712</v>
      </c>
      <c r="C197" s="28" t="s">
        <v>2712</v>
      </c>
      <c r="D197" s="346" t="s">
        <v>5</v>
      </c>
      <c r="E197" s="400">
        <v>1</v>
      </c>
      <c r="F197" s="31"/>
      <c r="G197" s="36">
        <v>70</v>
      </c>
      <c r="H197" s="76">
        <f>I3</f>
        <v>0.22</v>
      </c>
      <c r="I197" s="68">
        <f>G197*(1-H197)</f>
        <v>54.6</v>
      </c>
      <c r="J197" s="616">
        <f t="shared" si="55"/>
        <v>92.82</v>
      </c>
      <c r="K197" s="686">
        <f t="shared" si="65"/>
        <v>273</v>
      </c>
      <c r="L197" s="681">
        <f t="shared" si="56"/>
        <v>92.82</v>
      </c>
      <c r="M197" s="523"/>
      <c r="N197" s="10"/>
      <c r="O197" s="480"/>
      <c r="P197" s="9"/>
    </row>
    <row r="198" spans="1:18" s="11" customFormat="1" ht="60" customHeight="1" x14ac:dyDescent="0.2">
      <c r="A198" s="410"/>
      <c r="B198" s="28" t="s">
        <v>2713</v>
      </c>
      <c r="C198" s="28" t="s">
        <v>2713</v>
      </c>
      <c r="D198" s="346" t="s">
        <v>5</v>
      </c>
      <c r="E198" s="400">
        <v>1</v>
      </c>
      <c r="F198" s="31"/>
      <c r="G198" s="36">
        <v>80</v>
      </c>
      <c r="H198" s="76">
        <f>I3</f>
        <v>0.22</v>
      </c>
      <c r="I198" s="68">
        <f t="shared" ref="I198:I200" si="66">G198*(1-H198)</f>
        <v>62.400000000000006</v>
      </c>
      <c r="J198" s="616">
        <f t="shared" si="55"/>
        <v>106.08000000000001</v>
      </c>
      <c r="K198" s="686">
        <f t="shared" si="65"/>
        <v>312</v>
      </c>
      <c r="L198" s="681">
        <f t="shared" si="56"/>
        <v>106.08000000000001</v>
      </c>
      <c r="M198" s="523"/>
      <c r="N198" s="10"/>
      <c r="O198" s="480"/>
      <c r="P198" s="9"/>
    </row>
    <row r="199" spans="1:18" s="11" customFormat="1" ht="60" customHeight="1" x14ac:dyDescent="0.2">
      <c r="A199" s="410"/>
      <c r="B199" s="28" t="s">
        <v>2714</v>
      </c>
      <c r="C199" s="28" t="s">
        <v>2714</v>
      </c>
      <c r="D199" s="346" t="s">
        <v>5</v>
      </c>
      <c r="E199" s="400">
        <v>1</v>
      </c>
      <c r="F199" s="31"/>
      <c r="G199" s="36">
        <v>82</v>
      </c>
      <c r="H199" s="76">
        <f>I3</f>
        <v>0.22</v>
      </c>
      <c r="I199" s="68">
        <f t="shared" si="66"/>
        <v>63.96</v>
      </c>
      <c r="J199" s="616">
        <f t="shared" si="55"/>
        <v>108.732</v>
      </c>
      <c r="K199" s="686">
        <f t="shared" si="65"/>
        <v>319.8</v>
      </c>
      <c r="L199" s="681">
        <f t="shared" si="56"/>
        <v>108.732</v>
      </c>
      <c r="M199" s="523"/>
      <c r="N199" s="10"/>
      <c r="O199" s="480"/>
      <c r="P199" s="9"/>
    </row>
    <row r="200" spans="1:18" s="11" customFormat="1" ht="60" customHeight="1" x14ac:dyDescent="0.2">
      <c r="A200" s="410"/>
      <c r="B200" s="28" t="s">
        <v>2715</v>
      </c>
      <c r="C200" s="28" t="s">
        <v>2715</v>
      </c>
      <c r="D200" s="346" t="s">
        <v>5</v>
      </c>
      <c r="E200" s="400">
        <v>1</v>
      </c>
      <c r="F200" s="31"/>
      <c r="G200" s="36">
        <v>94</v>
      </c>
      <c r="H200" s="76">
        <f>I3</f>
        <v>0.22</v>
      </c>
      <c r="I200" s="68">
        <f t="shared" si="66"/>
        <v>73.320000000000007</v>
      </c>
      <c r="J200" s="616">
        <f t="shared" si="55"/>
        <v>124.64400000000001</v>
      </c>
      <c r="K200" s="686">
        <f t="shared" si="65"/>
        <v>366.6</v>
      </c>
      <c r="L200" s="681">
        <f t="shared" si="56"/>
        <v>124.64400000000001</v>
      </c>
      <c r="M200" s="523"/>
      <c r="N200" s="10"/>
      <c r="O200" s="480"/>
      <c r="P200" s="9"/>
      <c r="Q200" s="9"/>
      <c r="R200" s="9"/>
    </row>
    <row r="201" spans="1:18" s="11" customFormat="1" ht="60" customHeight="1" x14ac:dyDescent="0.2">
      <c r="A201" s="410"/>
      <c r="B201" s="28" t="s">
        <v>2716</v>
      </c>
      <c r="C201" s="28" t="s">
        <v>2716</v>
      </c>
      <c r="D201" s="346" t="s">
        <v>5</v>
      </c>
      <c r="E201" s="400">
        <v>1</v>
      </c>
      <c r="F201" s="31"/>
      <c r="G201" s="36">
        <v>80</v>
      </c>
      <c r="H201" s="76">
        <f>I3</f>
        <v>0.22</v>
      </c>
      <c r="I201" s="68">
        <f>G201*(1-H201)</f>
        <v>62.400000000000006</v>
      </c>
      <c r="J201" s="616">
        <f t="shared" si="55"/>
        <v>106.08000000000001</v>
      </c>
      <c r="K201" s="686">
        <f t="shared" si="65"/>
        <v>312</v>
      </c>
      <c r="L201" s="681">
        <f t="shared" si="56"/>
        <v>106.08000000000001</v>
      </c>
      <c r="M201" s="523"/>
      <c r="N201" s="10"/>
      <c r="O201" s="480"/>
      <c r="P201" s="9"/>
    </row>
    <row r="202" spans="1:18" s="11" customFormat="1" ht="60" customHeight="1" x14ac:dyDescent="0.2">
      <c r="A202" s="410"/>
      <c r="B202" s="28" t="s">
        <v>2719</v>
      </c>
      <c r="C202" s="28" t="s">
        <v>2719</v>
      </c>
      <c r="D202" s="346" t="s">
        <v>5</v>
      </c>
      <c r="E202" s="400">
        <v>1</v>
      </c>
      <c r="F202" s="31"/>
      <c r="G202" s="36">
        <v>120</v>
      </c>
      <c r="H202" s="76">
        <f>I3</f>
        <v>0.22</v>
      </c>
      <c r="I202" s="68">
        <f t="shared" ref="I202:I204" si="67">G202*(1-H202)</f>
        <v>93.600000000000009</v>
      </c>
      <c r="J202" s="616">
        <f t="shared" si="55"/>
        <v>159.12</v>
      </c>
      <c r="K202" s="686">
        <f t="shared" si="65"/>
        <v>468.00000000000006</v>
      </c>
      <c r="L202" s="681">
        <f t="shared" si="56"/>
        <v>159.12</v>
      </c>
      <c r="M202" s="523"/>
      <c r="N202" s="10"/>
      <c r="O202" s="480"/>
      <c r="P202" s="9"/>
    </row>
    <row r="203" spans="1:18" s="11" customFormat="1" ht="60" customHeight="1" x14ac:dyDescent="0.2">
      <c r="A203" s="410"/>
      <c r="B203" s="28" t="s">
        <v>2718</v>
      </c>
      <c r="C203" s="28" t="s">
        <v>2718</v>
      </c>
      <c r="D203" s="346" t="s">
        <v>5</v>
      </c>
      <c r="E203" s="400">
        <v>1</v>
      </c>
      <c r="F203" s="31"/>
      <c r="G203" s="36">
        <v>72</v>
      </c>
      <c r="H203" s="76">
        <f>I3</f>
        <v>0.22</v>
      </c>
      <c r="I203" s="68">
        <f t="shared" si="67"/>
        <v>56.160000000000004</v>
      </c>
      <c r="J203" s="616">
        <f t="shared" si="55"/>
        <v>95.472000000000008</v>
      </c>
      <c r="K203" s="686">
        <f t="shared" si="65"/>
        <v>280.8</v>
      </c>
      <c r="L203" s="681">
        <f t="shared" si="56"/>
        <v>95.472000000000008</v>
      </c>
      <c r="M203" s="523"/>
      <c r="N203" s="10"/>
      <c r="O203" s="480"/>
      <c r="P203" s="9"/>
    </row>
    <row r="204" spans="1:18" s="11" customFormat="1" ht="60" customHeight="1" x14ac:dyDescent="0.2">
      <c r="A204" s="410"/>
      <c r="B204" s="28" t="s">
        <v>2717</v>
      </c>
      <c r="C204" s="28" t="s">
        <v>2717</v>
      </c>
      <c r="D204" s="346" t="s">
        <v>5</v>
      </c>
      <c r="E204" s="400">
        <v>1</v>
      </c>
      <c r="F204" s="31"/>
      <c r="G204" s="36">
        <v>60</v>
      </c>
      <c r="H204" s="76">
        <f>I3</f>
        <v>0.22</v>
      </c>
      <c r="I204" s="68">
        <f t="shared" si="67"/>
        <v>46.800000000000004</v>
      </c>
      <c r="J204" s="616">
        <f t="shared" si="55"/>
        <v>79.56</v>
      </c>
      <c r="K204" s="686">
        <f t="shared" si="65"/>
        <v>234.00000000000003</v>
      </c>
      <c r="L204" s="681">
        <f t="shared" si="56"/>
        <v>79.56</v>
      </c>
      <c r="M204" s="523"/>
      <c r="N204" s="10"/>
      <c r="O204" s="480"/>
      <c r="P204" s="9"/>
      <c r="Q204" s="9"/>
      <c r="R204" s="9"/>
    </row>
    <row r="205" spans="1:18" s="11" customFormat="1" ht="60" customHeight="1" x14ac:dyDescent="0.2">
      <c r="A205" s="410"/>
      <c r="B205" s="28" t="s">
        <v>2720</v>
      </c>
      <c r="C205" s="28" t="s">
        <v>2720</v>
      </c>
      <c r="D205" s="346" t="s">
        <v>5</v>
      </c>
      <c r="E205" s="400">
        <v>1</v>
      </c>
      <c r="F205" s="31"/>
      <c r="G205" s="36">
        <v>70</v>
      </c>
      <c r="H205" s="76">
        <f>I3</f>
        <v>0.22</v>
      </c>
      <c r="I205" s="68">
        <f>G205*(1-H205)</f>
        <v>54.6</v>
      </c>
      <c r="J205" s="616">
        <f t="shared" si="55"/>
        <v>92.82</v>
      </c>
      <c r="K205" s="686">
        <f t="shared" si="65"/>
        <v>273</v>
      </c>
      <c r="L205" s="681">
        <f t="shared" si="56"/>
        <v>92.82</v>
      </c>
      <c r="M205" s="523"/>
      <c r="N205" s="10"/>
      <c r="O205" s="480"/>
      <c r="P205" s="9"/>
    </row>
    <row r="206" spans="1:18" s="11" customFormat="1" ht="60" customHeight="1" x14ac:dyDescent="0.2">
      <c r="A206" s="410"/>
      <c r="B206" s="28" t="s">
        <v>2721</v>
      </c>
      <c r="C206" s="28" t="s">
        <v>2721</v>
      </c>
      <c r="D206" s="346" t="s">
        <v>5</v>
      </c>
      <c r="E206" s="400">
        <v>1</v>
      </c>
      <c r="F206" s="31"/>
      <c r="G206" s="36">
        <v>94</v>
      </c>
      <c r="H206" s="76">
        <f>I3</f>
        <v>0.22</v>
      </c>
      <c r="I206" s="68">
        <f t="shared" ref="I206:I208" si="68">G206*(1-H206)</f>
        <v>73.320000000000007</v>
      </c>
      <c r="J206" s="616">
        <f t="shared" si="55"/>
        <v>124.64400000000001</v>
      </c>
      <c r="K206" s="686">
        <f t="shared" si="65"/>
        <v>366.6</v>
      </c>
      <c r="L206" s="681">
        <f t="shared" si="56"/>
        <v>124.64400000000001</v>
      </c>
      <c r="M206" s="523"/>
      <c r="N206" s="10"/>
      <c r="O206" s="480"/>
      <c r="P206" s="9"/>
    </row>
    <row r="207" spans="1:18" s="11" customFormat="1" ht="60" customHeight="1" x14ac:dyDescent="0.2">
      <c r="A207" s="410"/>
      <c r="B207" s="28" t="s">
        <v>2722</v>
      </c>
      <c r="C207" s="28" t="s">
        <v>2722</v>
      </c>
      <c r="D207" s="346" t="s">
        <v>5</v>
      </c>
      <c r="E207" s="400">
        <v>1</v>
      </c>
      <c r="F207" s="31"/>
      <c r="G207" s="36">
        <v>100</v>
      </c>
      <c r="H207" s="76">
        <f>I3</f>
        <v>0.22</v>
      </c>
      <c r="I207" s="68">
        <f t="shared" si="68"/>
        <v>78</v>
      </c>
      <c r="J207" s="616">
        <f t="shared" si="55"/>
        <v>132.6</v>
      </c>
      <c r="K207" s="686">
        <f t="shared" si="65"/>
        <v>390</v>
      </c>
      <c r="L207" s="681">
        <f t="shared" si="56"/>
        <v>132.6</v>
      </c>
      <c r="M207" s="523"/>
      <c r="N207" s="10"/>
      <c r="O207" s="480"/>
      <c r="P207" s="9"/>
    </row>
    <row r="208" spans="1:18" s="11" customFormat="1" ht="60" customHeight="1" x14ac:dyDescent="0.2">
      <c r="A208" s="410"/>
      <c r="B208" s="28" t="s">
        <v>2723</v>
      </c>
      <c r="C208" s="28" t="s">
        <v>2723</v>
      </c>
      <c r="D208" s="346" t="s">
        <v>5</v>
      </c>
      <c r="E208" s="400">
        <v>1</v>
      </c>
      <c r="F208" s="31"/>
      <c r="G208" s="36">
        <v>110</v>
      </c>
      <c r="H208" s="76">
        <f>I3</f>
        <v>0.22</v>
      </c>
      <c r="I208" s="68">
        <f t="shared" si="68"/>
        <v>85.8</v>
      </c>
      <c r="J208" s="616">
        <f t="shared" si="55"/>
        <v>145.85999999999999</v>
      </c>
      <c r="K208" s="686">
        <f t="shared" si="65"/>
        <v>429</v>
      </c>
      <c r="L208" s="681">
        <f t="shared" si="56"/>
        <v>145.85999999999999</v>
      </c>
      <c r="M208" s="523"/>
      <c r="N208" s="10"/>
      <c r="O208" s="480"/>
      <c r="P208" s="9"/>
      <c r="Q208" s="9"/>
      <c r="R208" s="9"/>
    </row>
    <row r="209" spans="1:18" s="11" customFormat="1" ht="60" customHeight="1" x14ac:dyDescent="0.2">
      <c r="A209" s="410"/>
      <c r="B209" s="28" t="s">
        <v>2724</v>
      </c>
      <c r="C209" s="28" t="s">
        <v>2724</v>
      </c>
      <c r="D209" s="346" t="s">
        <v>5</v>
      </c>
      <c r="E209" s="400">
        <v>1</v>
      </c>
      <c r="F209" s="31"/>
      <c r="G209" s="36">
        <v>120</v>
      </c>
      <c r="H209" s="76">
        <f>I3</f>
        <v>0.22</v>
      </c>
      <c r="I209" s="68">
        <f>G209*(1-H209)</f>
        <v>93.600000000000009</v>
      </c>
      <c r="J209" s="616">
        <f t="shared" si="55"/>
        <v>159.12</v>
      </c>
      <c r="K209" s="686">
        <f t="shared" si="65"/>
        <v>468.00000000000006</v>
      </c>
      <c r="L209" s="681">
        <f t="shared" si="56"/>
        <v>159.12</v>
      </c>
      <c r="M209" s="523"/>
      <c r="N209" s="10"/>
      <c r="O209" s="480"/>
      <c r="P209" s="9"/>
    </row>
    <row r="210" spans="1:18" s="11" customFormat="1" ht="60" customHeight="1" x14ac:dyDescent="0.2">
      <c r="A210" s="410"/>
      <c r="B210" s="28" t="s">
        <v>2726</v>
      </c>
      <c r="C210" s="28" t="s">
        <v>2726</v>
      </c>
      <c r="D210" s="346" t="s">
        <v>5</v>
      </c>
      <c r="E210" s="400">
        <v>1</v>
      </c>
      <c r="F210" s="31"/>
      <c r="G210" s="36">
        <v>512</v>
      </c>
      <c r="H210" s="76">
        <f>I3</f>
        <v>0.22</v>
      </c>
      <c r="I210" s="68">
        <f t="shared" ref="I210:I212" si="69">G210*(1-H210)</f>
        <v>399.36</v>
      </c>
      <c r="J210" s="616">
        <f t="shared" si="55"/>
        <v>678.91200000000003</v>
      </c>
      <c r="K210" s="686">
        <f t="shared" si="65"/>
        <v>1996.8000000000002</v>
      </c>
      <c r="L210" s="681">
        <f t="shared" si="56"/>
        <v>678.91200000000003</v>
      </c>
      <c r="M210" s="523"/>
      <c r="N210" s="10"/>
      <c r="O210" s="480"/>
      <c r="P210" s="9"/>
    </row>
    <row r="211" spans="1:18" s="11" customFormat="1" ht="60" customHeight="1" x14ac:dyDescent="0.2">
      <c r="A211" s="410"/>
      <c r="B211" s="28" t="s">
        <v>2725</v>
      </c>
      <c r="C211" s="28" t="s">
        <v>2725</v>
      </c>
      <c r="D211" s="346" t="s">
        <v>5</v>
      </c>
      <c r="E211" s="400">
        <v>1</v>
      </c>
      <c r="F211" s="31"/>
      <c r="G211" s="36">
        <v>620</v>
      </c>
      <c r="H211" s="76">
        <f>I3</f>
        <v>0.22</v>
      </c>
      <c r="I211" s="68">
        <f t="shared" si="69"/>
        <v>483.6</v>
      </c>
      <c r="J211" s="616">
        <f t="shared" si="55"/>
        <v>822.12</v>
      </c>
      <c r="K211" s="686">
        <f t="shared" si="65"/>
        <v>2418</v>
      </c>
      <c r="L211" s="681">
        <f t="shared" si="56"/>
        <v>822.12</v>
      </c>
      <c r="M211" s="523"/>
      <c r="N211" s="10"/>
      <c r="O211" s="480"/>
      <c r="P211" s="9"/>
    </row>
    <row r="212" spans="1:18" s="11" customFormat="1" ht="60" customHeight="1" x14ac:dyDescent="0.2">
      <c r="A212" s="410"/>
      <c r="B212" s="28" t="s">
        <v>2727</v>
      </c>
      <c r="C212" s="28" t="s">
        <v>2727</v>
      </c>
      <c r="D212" s="346" t="s">
        <v>5</v>
      </c>
      <c r="E212" s="400">
        <v>1</v>
      </c>
      <c r="F212" s="31"/>
      <c r="G212" s="36">
        <v>600</v>
      </c>
      <c r="H212" s="76">
        <f>I3</f>
        <v>0.22</v>
      </c>
      <c r="I212" s="68">
        <f t="shared" si="69"/>
        <v>468</v>
      </c>
      <c r="J212" s="616">
        <f t="shared" si="55"/>
        <v>795.6</v>
      </c>
      <c r="K212" s="686">
        <f t="shared" si="65"/>
        <v>2340</v>
      </c>
      <c r="L212" s="681">
        <f t="shared" si="56"/>
        <v>795.6</v>
      </c>
      <c r="M212" s="523"/>
      <c r="N212" s="10"/>
      <c r="O212" s="480"/>
      <c r="P212" s="9"/>
      <c r="Q212" s="9"/>
      <c r="R212" s="9"/>
    </row>
    <row r="213" spans="1:18" s="9" customFormat="1" x14ac:dyDescent="0.2">
      <c r="A213" s="131"/>
      <c r="B213" s="278"/>
      <c r="C213" s="131"/>
      <c r="D213" s="274"/>
      <c r="E213" s="274"/>
      <c r="F213" s="275"/>
      <c r="G213" s="274"/>
      <c r="H213" s="276"/>
      <c r="I213" s="274"/>
      <c r="J213" s="274"/>
      <c r="K213" s="274"/>
      <c r="L213" s="274"/>
      <c r="M213" s="288"/>
      <c r="N213" s="277"/>
      <c r="O213" s="480"/>
    </row>
    <row r="214" spans="1:18" s="9" customFormat="1" x14ac:dyDescent="0.2">
      <c r="A214" s="279"/>
      <c r="B214" s="280"/>
      <c r="C214" s="279"/>
      <c r="D214" s="280"/>
      <c r="E214" s="280"/>
      <c r="F214" s="281"/>
      <c r="G214" s="280"/>
      <c r="H214" s="282"/>
      <c r="I214" s="280"/>
      <c r="J214" s="280"/>
      <c r="K214" s="280"/>
      <c r="L214" s="280"/>
      <c r="M214" s="290"/>
      <c r="N214" s="284"/>
      <c r="O214" s="480"/>
    </row>
    <row r="215" spans="1:18" s="9" customFormat="1" x14ac:dyDescent="0.2">
      <c r="A215" s="279"/>
      <c r="B215" s="280"/>
      <c r="C215" s="279"/>
      <c r="D215" s="280"/>
      <c r="E215" s="280"/>
      <c r="F215" s="281"/>
      <c r="G215" s="280"/>
      <c r="H215" s="282"/>
      <c r="I215" s="280"/>
      <c r="J215" s="280"/>
      <c r="K215" s="280"/>
      <c r="L215" s="280"/>
      <c r="M215" s="290"/>
      <c r="N215" s="284"/>
      <c r="O215" s="480"/>
    </row>
    <row r="216" spans="1:18" s="9" customFormat="1" x14ac:dyDescent="0.2">
      <c r="A216" s="279"/>
      <c r="B216" s="280"/>
      <c r="C216" s="279"/>
      <c r="D216" s="280"/>
      <c r="E216" s="280"/>
      <c r="F216" s="281"/>
      <c r="G216" s="280"/>
      <c r="H216" s="282"/>
      <c r="I216" s="280"/>
      <c r="J216" s="280"/>
      <c r="K216" s="280"/>
      <c r="L216" s="280"/>
      <c r="M216" s="290"/>
      <c r="N216" s="284"/>
      <c r="O216" s="480"/>
    </row>
    <row r="217" spans="1:18" s="9" customFormat="1" x14ac:dyDescent="0.2">
      <c r="A217" s="279"/>
      <c r="B217" s="280"/>
      <c r="C217" s="279"/>
      <c r="D217" s="280"/>
      <c r="E217" s="280"/>
      <c r="F217" s="281"/>
      <c r="G217" s="280"/>
      <c r="H217" s="282"/>
      <c r="I217" s="280"/>
      <c r="J217" s="280"/>
      <c r="K217" s="280"/>
      <c r="L217" s="280"/>
      <c r="M217" s="290"/>
      <c r="N217" s="284"/>
      <c r="O217" s="480"/>
    </row>
    <row r="218" spans="1:18" s="9" customFormat="1" x14ac:dyDescent="0.2">
      <c r="A218" s="279"/>
      <c r="B218" s="280"/>
      <c r="C218" s="279"/>
      <c r="D218" s="280"/>
      <c r="E218" s="280"/>
      <c r="F218" s="281"/>
      <c r="G218" s="280"/>
      <c r="H218" s="282"/>
      <c r="I218" s="280"/>
      <c r="J218" s="280"/>
      <c r="K218" s="280"/>
      <c r="L218" s="280"/>
      <c r="M218" s="290"/>
      <c r="N218" s="284"/>
      <c r="O218" s="480"/>
    </row>
    <row r="219" spans="1:18" s="9" customFormat="1" x14ac:dyDescent="0.2">
      <c r="A219" s="279"/>
      <c r="B219" s="280"/>
      <c r="C219" s="279"/>
      <c r="D219" s="280"/>
      <c r="E219" s="280"/>
      <c r="F219" s="281"/>
      <c r="G219" s="280"/>
      <c r="H219" s="282"/>
      <c r="I219" s="280"/>
      <c r="J219" s="280"/>
      <c r="K219" s="280"/>
      <c r="L219" s="280"/>
      <c r="M219" s="290"/>
      <c r="N219" s="284"/>
      <c r="O219" s="480"/>
    </row>
    <row r="220" spans="1:18" s="9" customFormat="1" x14ac:dyDescent="0.2">
      <c r="A220" s="279"/>
      <c r="B220" s="280"/>
      <c r="C220" s="279"/>
      <c r="D220" s="280"/>
      <c r="E220" s="280"/>
      <c r="F220" s="281"/>
      <c r="G220" s="280"/>
      <c r="H220" s="282"/>
      <c r="I220" s="280"/>
      <c r="J220" s="280"/>
      <c r="K220" s="280"/>
      <c r="L220" s="280"/>
      <c r="M220" s="290"/>
      <c r="N220" s="284"/>
      <c r="O220" s="480"/>
    </row>
    <row r="221" spans="1:18" s="9" customFormat="1" x14ac:dyDescent="0.2">
      <c r="A221" s="279"/>
      <c r="B221" s="280"/>
      <c r="C221" s="279"/>
      <c r="D221" s="280"/>
      <c r="E221" s="280"/>
      <c r="F221" s="281"/>
      <c r="G221" s="280"/>
      <c r="H221" s="282"/>
      <c r="I221" s="280"/>
      <c r="J221" s="280"/>
      <c r="K221" s="280"/>
      <c r="L221" s="280"/>
      <c r="M221" s="290"/>
      <c r="N221" s="284"/>
      <c r="O221" s="480"/>
    </row>
    <row r="222" spans="1:18" s="9" customFormat="1" x14ac:dyDescent="0.2">
      <c r="A222" s="279"/>
      <c r="B222" s="280"/>
      <c r="C222" s="279"/>
      <c r="D222" s="280"/>
      <c r="E222" s="280"/>
      <c r="F222" s="281"/>
      <c r="G222" s="280"/>
      <c r="H222" s="282"/>
      <c r="I222" s="280"/>
      <c r="J222" s="280"/>
      <c r="K222" s="280"/>
      <c r="L222" s="280"/>
      <c r="M222" s="290"/>
      <c r="N222" s="284"/>
      <c r="O222" s="480"/>
    </row>
    <row r="223" spans="1:18" s="9" customFormat="1" x14ac:dyDescent="0.2">
      <c r="A223" s="279"/>
      <c r="B223" s="280"/>
      <c r="C223" s="279"/>
      <c r="D223" s="280"/>
      <c r="E223" s="280"/>
      <c r="F223" s="281"/>
      <c r="G223" s="280"/>
      <c r="H223" s="282"/>
      <c r="I223" s="280"/>
      <c r="J223" s="280"/>
      <c r="K223" s="280"/>
      <c r="L223" s="280"/>
      <c r="M223" s="290"/>
      <c r="N223" s="284"/>
      <c r="O223" s="480"/>
    </row>
    <row r="224" spans="1:18" s="9" customFormat="1" x14ac:dyDescent="0.2">
      <c r="A224" s="279"/>
      <c r="B224" s="280"/>
      <c r="C224" s="279"/>
      <c r="D224" s="280"/>
      <c r="E224" s="280"/>
      <c r="F224" s="281"/>
      <c r="G224" s="280"/>
      <c r="H224" s="282"/>
      <c r="I224" s="280"/>
      <c r="J224" s="280"/>
      <c r="K224" s="280"/>
      <c r="L224" s="280"/>
      <c r="M224" s="290"/>
      <c r="N224" s="284"/>
      <c r="O224" s="480"/>
    </row>
    <row r="225" spans="1:15" s="9" customFormat="1" x14ac:dyDescent="0.2">
      <c r="A225" s="279"/>
      <c r="B225" s="280"/>
      <c r="C225" s="279"/>
      <c r="D225" s="280"/>
      <c r="E225" s="280"/>
      <c r="F225" s="281"/>
      <c r="G225" s="280"/>
      <c r="H225" s="282"/>
      <c r="I225" s="280"/>
      <c r="J225" s="280"/>
      <c r="K225" s="280"/>
      <c r="L225" s="280"/>
      <c r="M225" s="290"/>
      <c r="N225" s="284"/>
      <c r="O225" s="480"/>
    </row>
    <row r="226" spans="1:15" s="9" customFormat="1" x14ac:dyDescent="0.2">
      <c r="A226" s="279"/>
      <c r="B226" s="280"/>
      <c r="C226" s="279"/>
      <c r="D226" s="280"/>
      <c r="E226" s="280"/>
      <c r="F226" s="281"/>
      <c r="G226" s="280"/>
      <c r="H226" s="282"/>
      <c r="I226" s="280"/>
      <c r="J226" s="280"/>
      <c r="K226" s="280"/>
      <c r="L226" s="280"/>
      <c r="M226" s="290"/>
      <c r="N226" s="284"/>
      <c r="O226" s="480"/>
    </row>
    <row r="227" spans="1:15" s="9" customFormat="1" x14ac:dyDescent="0.2">
      <c r="A227" s="279"/>
      <c r="B227" s="280"/>
      <c r="C227" s="279"/>
      <c r="D227" s="280"/>
      <c r="E227" s="280"/>
      <c r="F227" s="281"/>
      <c r="G227" s="280"/>
      <c r="H227" s="282"/>
      <c r="I227" s="280"/>
      <c r="J227" s="280"/>
      <c r="K227" s="280"/>
      <c r="L227" s="280"/>
      <c r="M227" s="290"/>
      <c r="N227" s="284"/>
      <c r="O227" s="480"/>
    </row>
    <row r="228" spans="1:15" s="9" customFormat="1" x14ac:dyDescent="0.2">
      <c r="A228" s="279"/>
      <c r="B228" s="280"/>
      <c r="C228" s="279"/>
      <c r="D228" s="280"/>
      <c r="E228" s="280"/>
      <c r="F228" s="281"/>
      <c r="G228" s="280"/>
      <c r="H228" s="282"/>
      <c r="I228" s="280"/>
      <c r="J228" s="280"/>
      <c r="K228" s="280"/>
      <c r="L228" s="280"/>
      <c r="M228" s="290"/>
      <c r="N228" s="284"/>
      <c r="O228" s="480"/>
    </row>
    <row r="229" spans="1:15" s="9" customFormat="1" x14ac:dyDescent="0.2">
      <c r="A229" s="279"/>
      <c r="B229" s="280"/>
      <c r="C229" s="279"/>
      <c r="D229" s="280"/>
      <c r="E229" s="280"/>
      <c r="F229" s="281"/>
      <c r="G229" s="280"/>
      <c r="H229" s="282"/>
      <c r="I229" s="280"/>
      <c r="J229" s="280"/>
      <c r="K229" s="280"/>
      <c r="L229" s="280"/>
      <c r="M229" s="290"/>
      <c r="N229" s="284"/>
      <c r="O229" s="480"/>
    </row>
    <row r="230" spans="1:15" s="9" customFormat="1" x14ac:dyDescent="0.2">
      <c r="A230" s="279"/>
      <c r="B230" s="280"/>
      <c r="C230" s="279"/>
      <c r="D230" s="280"/>
      <c r="E230" s="280"/>
      <c r="F230" s="281"/>
      <c r="G230" s="280"/>
      <c r="H230" s="282"/>
      <c r="I230" s="280"/>
      <c r="J230" s="280"/>
      <c r="K230" s="280"/>
      <c r="L230" s="280"/>
      <c r="M230" s="290"/>
      <c r="N230" s="284"/>
      <c r="O230" s="480"/>
    </row>
    <row r="231" spans="1:15" s="9" customFormat="1" x14ac:dyDescent="0.2">
      <c r="A231" s="279"/>
      <c r="B231" s="280"/>
      <c r="C231" s="279"/>
      <c r="D231" s="280"/>
      <c r="E231" s="280"/>
      <c r="F231" s="281"/>
      <c r="G231" s="280"/>
      <c r="H231" s="282"/>
      <c r="I231" s="280"/>
      <c r="J231" s="280"/>
      <c r="K231" s="280"/>
      <c r="L231" s="280"/>
      <c r="M231" s="290"/>
      <c r="N231" s="284"/>
      <c r="O231" s="480"/>
    </row>
    <row r="232" spans="1:15" s="9" customFormat="1" x14ac:dyDescent="0.2">
      <c r="A232" s="279"/>
      <c r="B232" s="280"/>
      <c r="C232" s="279"/>
      <c r="D232" s="280"/>
      <c r="E232" s="280"/>
      <c r="F232" s="281"/>
      <c r="G232" s="280"/>
      <c r="H232" s="282"/>
      <c r="I232" s="280"/>
      <c r="J232" s="280"/>
      <c r="K232" s="280"/>
      <c r="L232" s="280"/>
      <c r="M232" s="290"/>
      <c r="N232" s="284"/>
      <c r="O232" s="480"/>
    </row>
    <row r="233" spans="1:15" s="9" customFormat="1" x14ac:dyDescent="0.2">
      <c r="A233" s="279"/>
      <c r="B233" s="280"/>
      <c r="C233" s="279"/>
      <c r="D233" s="280"/>
      <c r="E233" s="280"/>
      <c r="F233" s="281"/>
      <c r="G233" s="280"/>
      <c r="H233" s="282"/>
      <c r="I233" s="280"/>
      <c r="J233" s="280"/>
      <c r="K233" s="280"/>
      <c r="L233" s="280"/>
      <c r="M233" s="290"/>
      <c r="N233" s="284"/>
      <c r="O233" s="480"/>
    </row>
    <row r="234" spans="1:15" s="9" customFormat="1" x14ac:dyDescent="0.2">
      <c r="A234" s="279"/>
      <c r="B234" s="280"/>
      <c r="C234" s="279"/>
      <c r="D234" s="280"/>
      <c r="E234" s="280"/>
      <c r="F234" s="281"/>
      <c r="G234" s="280"/>
      <c r="H234" s="282"/>
      <c r="I234" s="280"/>
      <c r="J234" s="280"/>
      <c r="K234" s="280"/>
      <c r="L234" s="280"/>
      <c r="M234" s="290"/>
      <c r="N234" s="284"/>
      <c r="O234" s="480"/>
    </row>
    <row r="235" spans="1:15" s="9" customFormat="1" x14ac:dyDescent="0.2">
      <c r="A235" s="279"/>
      <c r="B235" s="280"/>
      <c r="C235" s="279"/>
      <c r="D235" s="280"/>
      <c r="E235" s="280"/>
      <c r="F235" s="281"/>
      <c r="G235" s="280"/>
      <c r="H235" s="282"/>
      <c r="I235" s="280"/>
      <c r="J235" s="280"/>
      <c r="K235" s="280"/>
      <c r="L235" s="280"/>
      <c r="M235" s="290"/>
      <c r="N235" s="284"/>
      <c r="O235" s="480"/>
    </row>
    <row r="236" spans="1:15" s="9" customFormat="1" x14ac:dyDescent="0.2">
      <c r="A236" s="279"/>
      <c r="B236" s="280"/>
      <c r="C236" s="279"/>
      <c r="D236" s="280"/>
      <c r="E236" s="280"/>
      <c r="F236" s="281"/>
      <c r="G236" s="280"/>
      <c r="H236" s="282"/>
      <c r="I236" s="280"/>
      <c r="J236" s="280"/>
      <c r="K236" s="280"/>
      <c r="L236" s="280"/>
      <c r="M236" s="290"/>
      <c r="N236" s="284"/>
      <c r="O236" s="480"/>
    </row>
    <row r="237" spans="1:15" s="9" customFormat="1" x14ac:dyDescent="0.2">
      <c r="A237" s="279"/>
      <c r="B237" s="280"/>
      <c r="C237" s="279"/>
      <c r="D237" s="280"/>
      <c r="E237" s="280"/>
      <c r="F237" s="281"/>
      <c r="G237" s="280"/>
      <c r="H237" s="282"/>
      <c r="I237" s="280"/>
      <c r="J237" s="280"/>
      <c r="K237" s="280"/>
      <c r="L237" s="280"/>
      <c r="M237" s="290"/>
      <c r="N237" s="284"/>
      <c r="O237" s="480"/>
    </row>
    <row r="238" spans="1:15" s="9" customFormat="1" x14ac:dyDescent="0.2">
      <c r="A238" s="279"/>
      <c r="B238" s="280"/>
      <c r="C238" s="279"/>
      <c r="D238" s="280"/>
      <c r="E238" s="280"/>
      <c r="F238" s="281"/>
      <c r="G238" s="280"/>
      <c r="H238" s="282"/>
      <c r="I238" s="280"/>
      <c r="J238" s="280"/>
      <c r="K238" s="280"/>
      <c r="L238" s="280"/>
      <c r="M238" s="290"/>
      <c r="N238" s="284"/>
      <c r="O238" s="480"/>
    </row>
    <row r="239" spans="1:15" s="9" customFormat="1" x14ac:dyDescent="0.2">
      <c r="A239" s="279"/>
      <c r="B239" s="280"/>
      <c r="C239" s="279"/>
      <c r="D239" s="280"/>
      <c r="E239" s="280"/>
      <c r="F239" s="281"/>
      <c r="G239" s="280"/>
      <c r="H239" s="282"/>
      <c r="I239" s="280"/>
      <c r="J239" s="280"/>
      <c r="K239" s="280"/>
      <c r="L239" s="280"/>
      <c r="M239" s="290"/>
      <c r="N239" s="284"/>
      <c r="O239" s="480"/>
    </row>
    <row r="240" spans="1:15" s="9" customFormat="1" x14ac:dyDescent="0.2">
      <c r="A240" s="279"/>
      <c r="B240" s="280"/>
      <c r="C240" s="279"/>
      <c r="D240" s="280"/>
      <c r="E240" s="280"/>
      <c r="F240" s="281"/>
      <c r="G240" s="280"/>
      <c r="H240" s="282"/>
      <c r="I240" s="280"/>
      <c r="J240" s="280"/>
      <c r="K240" s="280"/>
      <c r="L240" s="280"/>
      <c r="M240" s="290"/>
      <c r="N240" s="284"/>
      <c r="O240" s="480"/>
    </row>
    <row r="241" spans="1:15" s="9" customFormat="1" x14ac:dyDescent="0.2">
      <c r="A241" s="279"/>
      <c r="B241" s="280"/>
      <c r="C241" s="279"/>
      <c r="D241" s="280"/>
      <c r="E241" s="280"/>
      <c r="F241" s="281"/>
      <c r="G241" s="280"/>
      <c r="H241" s="282"/>
      <c r="I241" s="280"/>
      <c r="J241" s="280"/>
      <c r="K241" s="280"/>
      <c r="L241" s="280"/>
      <c r="M241" s="290"/>
      <c r="N241" s="284"/>
      <c r="O241" s="480"/>
    </row>
    <row r="242" spans="1:15" s="9" customFormat="1" x14ac:dyDescent="0.2">
      <c r="A242" s="279"/>
      <c r="B242" s="280"/>
      <c r="C242" s="279"/>
      <c r="D242" s="280"/>
      <c r="E242" s="280"/>
      <c r="F242" s="281"/>
      <c r="G242" s="280"/>
      <c r="H242" s="282"/>
      <c r="I242" s="280"/>
      <c r="J242" s="280"/>
      <c r="K242" s="280"/>
      <c r="L242" s="280"/>
      <c r="M242" s="290"/>
      <c r="N242" s="284"/>
      <c r="O242" s="480"/>
    </row>
    <row r="243" spans="1:15" s="9" customFormat="1" x14ac:dyDescent="0.2">
      <c r="A243" s="279"/>
      <c r="B243" s="280"/>
      <c r="C243" s="279"/>
      <c r="D243" s="280"/>
      <c r="E243" s="280"/>
      <c r="F243" s="281"/>
      <c r="G243" s="280"/>
      <c r="H243" s="282"/>
      <c r="I243" s="280"/>
      <c r="J243" s="280"/>
      <c r="K243" s="280"/>
      <c r="L243" s="280"/>
      <c r="M243" s="290"/>
      <c r="N243" s="284"/>
      <c r="O243" s="480"/>
    </row>
    <row r="244" spans="1:15" s="9" customFormat="1" x14ac:dyDescent="0.2">
      <c r="A244" s="279"/>
      <c r="B244" s="280"/>
      <c r="C244" s="279"/>
      <c r="D244" s="280"/>
      <c r="E244" s="280"/>
      <c r="F244" s="281"/>
      <c r="G244" s="280"/>
      <c r="H244" s="282"/>
      <c r="I244" s="280"/>
      <c r="J244" s="280"/>
      <c r="K244" s="280"/>
      <c r="L244" s="280"/>
      <c r="M244" s="290"/>
      <c r="N244" s="284"/>
      <c r="O244" s="480"/>
    </row>
    <row r="245" spans="1:15" s="9" customFormat="1" x14ac:dyDescent="0.2">
      <c r="A245" s="279"/>
      <c r="B245" s="280"/>
      <c r="C245" s="279"/>
      <c r="D245" s="280"/>
      <c r="E245" s="280"/>
      <c r="F245" s="281"/>
      <c r="G245" s="280"/>
      <c r="H245" s="282"/>
      <c r="I245" s="280"/>
      <c r="J245" s="280"/>
      <c r="K245" s="280"/>
      <c r="L245" s="280"/>
      <c r="M245" s="290"/>
      <c r="N245" s="284"/>
      <c r="O245" s="480"/>
    </row>
    <row r="246" spans="1:15" s="9" customFormat="1" x14ac:dyDescent="0.2">
      <c r="A246" s="279"/>
      <c r="B246" s="280"/>
      <c r="C246" s="279"/>
      <c r="D246" s="280"/>
      <c r="E246" s="280"/>
      <c r="F246" s="281"/>
      <c r="G246" s="280"/>
      <c r="H246" s="282"/>
      <c r="I246" s="280"/>
      <c r="J246" s="280"/>
      <c r="K246" s="280"/>
      <c r="L246" s="280"/>
      <c r="M246" s="290"/>
      <c r="N246" s="284"/>
      <c r="O246" s="480"/>
    </row>
    <row r="247" spans="1:15" s="9" customFormat="1" x14ac:dyDescent="0.2">
      <c r="A247" s="279"/>
      <c r="B247" s="280"/>
      <c r="C247" s="279"/>
      <c r="D247" s="280"/>
      <c r="E247" s="280"/>
      <c r="F247" s="281"/>
      <c r="G247" s="280"/>
      <c r="H247" s="282"/>
      <c r="I247" s="280"/>
      <c r="J247" s="280"/>
      <c r="K247" s="280"/>
      <c r="L247" s="280"/>
      <c r="M247" s="290"/>
      <c r="N247" s="284"/>
      <c r="O247" s="480"/>
    </row>
    <row r="248" spans="1:15" s="9" customFormat="1" x14ac:dyDescent="0.2">
      <c r="A248" s="279"/>
      <c r="B248" s="280"/>
      <c r="C248" s="279"/>
      <c r="D248" s="280"/>
      <c r="E248" s="280"/>
      <c r="F248" s="281"/>
      <c r="G248" s="280"/>
      <c r="H248" s="282"/>
      <c r="I248" s="280"/>
      <c r="J248" s="280"/>
      <c r="K248" s="280"/>
      <c r="L248" s="280"/>
      <c r="M248" s="290"/>
      <c r="N248" s="284"/>
      <c r="O248" s="480"/>
    </row>
    <row r="249" spans="1:15" s="9" customFormat="1" x14ac:dyDescent="0.2">
      <c r="A249" s="279"/>
      <c r="B249" s="280"/>
      <c r="C249" s="279"/>
      <c r="D249" s="280"/>
      <c r="E249" s="280"/>
      <c r="F249" s="281"/>
      <c r="G249" s="280"/>
      <c r="H249" s="282"/>
      <c r="I249" s="280"/>
      <c r="J249" s="280"/>
      <c r="K249" s="280"/>
      <c r="L249" s="280"/>
      <c r="M249" s="290"/>
      <c r="N249" s="284"/>
      <c r="O249" s="480"/>
    </row>
    <row r="250" spans="1:15" s="9" customFormat="1" x14ac:dyDescent="0.2">
      <c r="A250" s="279"/>
      <c r="B250" s="280"/>
      <c r="C250" s="279"/>
      <c r="D250" s="280"/>
      <c r="E250" s="280"/>
      <c r="F250" s="281"/>
      <c r="G250" s="280"/>
      <c r="H250" s="282"/>
      <c r="I250" s="280"/>
      <c r="J250" s="280"/>
      <c r="K250" s="280"/>
      <c r="L250" s="280"/>
      <c r="M250" s="290"/>
      <c r="N250" s="284"/>
      <c r="O250" s="480"/>
    </row>
    <row r="251" spans="1:15" s="9" customFormat="1" x14ac:dyDescent="0.2">
      <c r="A251" s="279"/>
      <c r="B251" s="280"/>
      <c r="C251" s="279"/>
      <c r="D251" s="280"/>
      <c r="E251" s="280"/>
      <c r="F251" s="281"/>
      <c r="G251" s="280"/>
      <c r="H251" s="282"/>
      <c r="I251" s="280"/>
      <c r="J251" s="280"/>
      <c r="K251" s="280"/>
      <c r="L251" s="280"/>
      <c r="M251" s="290"/>
      <c r="N251" s="284"/>
      <c r="O251" s="480"/>
    </row>
    <row r="252" spans="1:15" s="9" customFormat="1" x14ac:dyDescent="0.2">
      <c r="A252" s="279"/>
      <c r="B252" s="280"/>
      <c r="C252" s="279"/>
      <c r="D252" s="280"/>
      <c r="E252" s="280"/>
      <c r="F252" s="281"/>
      <c r="G252" s="280"/>
      <c r="H252" s="282"/>
      <c r="I252" s="280"/>
      <c r="J252" s="280"/>
      <c r="K252" s="280"/>
      <c r="L252" s="280"/>
      <c r="M252" s="290"/>
      <c r="N252" s="284"/>
      <c r="O252" s="480"/>
    </row>
    <row r="253" spans="1:15" s="9" customFormat="1" x14ac:dyDescent="0.2">
      <c r="A253" s="279"/>
      <c r="B253" s="280"/>
      <c r="C253" s="279"/>
      <c r="D253" s="280"/>
      <c r="E253" s="280"/>
      <c r="F253" s="281"/>
      <c r="G253" s="280"/>
      <c r="H253" s="282"/>
      <c r="I253" s="280"/>
      <c r="J253" s="280"/>
      <c r="K253" s="280"/>
      <c r="L253" s="280"/>
      <c r="M253" s="290"/>
      <c r="N253" s="284"/>
      <c r="O253" s="480"/>
    </row>
    <row r="254" spans="1:15" s="9" customFormat="1" x14ac:dyDescent="0.2">
      <c r="A254" s="279"/>
      <c r="B254" s="280"/>
      <c r="C254" s="279"/>
      <c r="D254" s="280"/>
      <c r="E254" s="280"/>
      <c r="F254" s="281"/>
      <c r="G254" s="280"/>
      <c r="H254" s="282"/>
      <c r="I254" s="280"/>
      <c r="J254" s="280"/>
      <c r="K254" s="280"/>
      <c r="L254" s="280"/>
      <c r="M254" s="290"/>
      <c r="N254" s="284"/>
      <c r="O254" s="480"/>
    </row>
    <row r="255" spans="1:15" s="9" customFormat="1" x14ac:dyDescent="0.2">
      <c r="A255" s="279"/>
      <c r="B255" s="280"/>
      <c r="C255" s="279"/>
      <c r="D255" s="280"/>
      <c r="E255" s="280"/>
      <c r="F255" s="281"/>
      <c r="G255" s="280"/>
      <c r="H255" s="282"/>
      <c r="I255" s="280"/>
      <c r="J255" s="280"/>
      <c r="K255" s="280"/>
      <c r="L255" s="280"/>
      <c r="M255" s="290"/>
      <c r="N255" s="284"/>
      <c r="O255" s="480"/>
    </row>
    <row r="256" spans="1:15" s="9" customFormat="1" x14ac:dyDescent="0.2">
      <c r="A256" s="279"/>
      <c r="B256" s="280"/>
      <c r="C256" s="279"/>
      <c r="D256" s="280"/>
      <c r="E256" s="280"/>
      <c r="F256" s="281"/>
      <c r="G256" s="280"/>
      <c r="H256" s="282"/>
      <c r="I256" s="280"/>
      <c r="J256" s="280"/>
      <c r="K256" s="280"/>
      <c r="L256" s="280"/>
      <c r="M256" s="290"/>
      <c r="N256" s="284"/>
      <c r="O256" s="480"/>
    </row>
    <row r="257" spans="1:15" s="9" customFormat="1" x14ac:dyDescent="0.2">
      <c r="A257" s="279"/>
      <c r="B257" s="280"/>
      <c r="C257" s="279"/>
      <c r="D257" s="280"/>
      <c r="E257" s="280"/>
      <c r="F257" s="281"/>
      <c r="G257" s="280"/>
      <c r="H257" s="282"/>
      <c r="I257" s="280"/>
      <c r="J257" s="280"/>
      <c r="K257" s="280"/>
      <c r="L257" s="280"/>
      <c r="M257" s="290"/>
      <c r="N257" s="284"/>
      <c r="O257" s="480"/>
    </row>
    <row r="258" spans="1:15" s="9" customFormat="1" x14ac:dyDescent="0.2">
      <c r="A258" s="279"/>
      <c r="B258" s="280"/>
      <c r="C258" s="279"/>
      <c r="D258" s="280"/>
      <c r="E258" s="280"/>
      <c r="F258" s="281"/>
      <c r="G258" s="280"/>
      <c r="H258" s="282"/>
      <c r="I258" s="280"/>
      <c r="J258" s="280"/>
      <c r="K258" s="280"/>
      <c r="L258" s="280"/>
      <c r="M258" s="290"/>
      <c r="N258" s="284"/>
      <c r="O258" s="480"/>
    </row>
    <row r="259" spans="1:15" s="9" customFormat="1" x14ac:dyDescent="0.2">
      <c r="A259" s="279"/>
      <c r="B259" s="280"/>
      <c r="C259" s="279"/>
      <c r="D259" s="280"/>
      <c r="E259" s="280"/>
      <c r="F259" s="281"/>
      <c r="G259" s="280"/>
      <c r="H259" s="282"/>
      <c r="I259" s="280"/>
      <c r="J259" s="280"/>
      <c r="K259" s="280"/>
      <c r="L259" s="280"/>
      <c r="M259" s="290"/>
      <c r="N259" s="284"/>
      <c r="O259" s="480"/>
    </row>
    <row r="260" spans="1:15" s="9" customFormat="1" x14ac:dyDescent="0.2">
      <c r="A260" s="279"/>
      <c r="B260" s="280"/>
      <c r="C260" s="279"/>
      <c r="D260" s="280"/>
      <c r="E260" s="280"/>
      <c r="F260" s="281"/>
      <c r="G260" s="280"/>
      <c r="H260" s="282"/>
      <c r="I260" s="280"/>
      <c r="J260" s="280"/>
      <c r="K260" s="280"/>
      <c r="L260" s="280"/>
      <c r="M260" s="290"/>
      <c r="N260" s="284"/>
      <c r="O260" s="480"/>
    </row>
    <row r="261" spans="1:15" s="9" customFormat="1" x14ac:dyDescent="0.2">
      <c r="A261" s="279"/>
      <c r="B261" s="280"/>
      <c r="C261" s="279"/>
      <c r="D261" s="280"/>
      <c r="E261" s="280"/>
      <c r="F261" s="281"/>
      <c r="G261" s="280"/>
      <c r="H261" s="282"/>
      <c r="I261" s="280"/>
      <c r="J261" s="280"/>
      <c r="K261" s="280"/>
      <c r="L261" s="280"/>
      <c r="M261" s="290"/>
      <c r="N261" s="284"/>
      <c r="O261" s="480"/>
    </row>
    <row r="262" spans="1:15" s="9" customFormat="1" x14ac:dyDescent="0.2">
      <c r="A262" s="279"/>
      <c r="B262" s="280"/>
      <c r="C262" s="279"/>
      <c r="D262" s="280"/>
      <c r="E262" s="280"/>
      <c r="F262" s="281"/>
      <c r="G262" s="280"/>
      <c r="H262" s="282"/>
      <c r="I262" s="280"/>
      <c r="J262" s="280"/>
      <c r="K262" s="280"/>
      <c r="L262" s="280"/>
      <c r="M262" s="290"/>
      <c r="N262" s="284"/>
      <c r="O262" s="480"/>
    </row>
    <row r="263" spans="1:15" s="9" customFormat="1" x14ac:dyDescent="0.2">
      <c r="A263" s="279"/>
      <c r="B263" s="280"/>
      <c r="C263" s="279"/>
      <c r="D263" s="280"/>
      <c r="E263" s="280"/>
      <c r="F263" s="281"/>
      <c r="G263" s="280"/>
      <c r="H263" s="282"/>
      <c r="I263" s="280"/>
      <c r="J263" s="280"/>
      <c r="K263" s="280"/>
      <c r="L263" s="280"/>
      <c r="M263" s="290"/>
      <c r="N263" s="284"/>
      <c r="O263" s="480"/>
    </row>
    <row r="264" spans="1:15" s="9" customFormat="1" x14ac:dyDescent="0.2">
      <c r="A264" s="279"/>
      <c r="B264" s="280"/>
      <c r="C264" s="279"/>
      <c r="D264" s="280"/>
      <c r="E264" s="280"/>
      <c r="F264" s="281"/>
      <c r="G264" s="280"/>
      <c r="H264" s="282"/>
      <c r="I264" s="280"/>
      <c r="J264" s="280"/>
      <c r="K264" s="280"/>
      <c r="L264" s="280"/>
      <c r="M264" s="290"/>
      <c r="N264" s="284"/>
      <c r="O264" s="480"/>
    </row>
    <row r="265" spans="1:15" s="9" customFormat="1" x14ac:dyDescent="0.2">
      <c r="A265" s="279"/>
      <c r="B265" s="280"/>
      <c r="C265" s="279"/>
      <c r="D265" s="280"/>
      <c r="E265" s="280"/>
      <c r="F265" s="281"/>
      <c r="G265" s="280"/>
      <c r="H265" s="282"/>
      <c r="I265" s="280"/>
      <c r="J265" s="280"/>
      <c r="K265" s="280"/>
      <c r="L265" s="280"/>
      <c r="M265" s="290"/>
      <c r="N265" s="284"/>
      <c r="O265" s="480"/>
    </row>
    <row r="266" spans="1:15" s="9" customFormat="1" x14ac:dyDescent="0.2">
      <c r="A266" s="279"/>
      <c r="B266" s="280"/>
      <c r="C266" s="279"/>
      <c r="D266" s="280"/>
      <c r="E266" s="280"/>
      <c r="F266" s="281"/>
      <c r="G266" s="280"/>
      <c r="H266" s="282"/>
      <c r="I266" s="280"/>
      <c r="J266" s="280"/>
      <c r="K266" s="280"/>
      <c r="L266" s="280"/>
      <c r="M266" s="290"/>
      <c r="N266" s="284"/>
      <c r="O266" s="480"/>
    </row>
    <row r="267" spans="1:15" s="9" customFormat="1" x14ac:dyDescent="0.2">
      <c r="A267" s="279"/>
      <c r="B267" s="280"/>
      <c r="C267" s="279"/>
      <c r="D267" s="280"/>
      <c r="E267" s="280"/>
      <c r="F267" s="281"/>
      <c r="G267" s="280"/>
      <c r="H267" s="282"/>
      <c r="I267" s="280"/>
      <c r="J267" s="280"/>
      <c r="K267" s="280"/>
      <c r="L267" s="280"/>
      <c r="M267" s="290"/>
      <c r="N267" s="284"/>
      <c r="O267" s="480"/>
    </row>
    <row r="268" spans="1:15" s="9" customFormat="1" x14ac:dyDescent="0.2">
      <c r="A268" s="279"/>
      <c r="B268" s="280"/>
      <c r="C268" s="279"/>
      <c r="D268" s="280"/>
      <c r="E268" s="280"/>
      <c r="F268" s="281"/>
      <c r="G268" s="280"/>
      <c r="H268" s="282"/>
      <c r="I268" s="280"/>
      <c r="J268" s="280"/>
      <c r="K268" s="280"/>
      <c r="L268" s="280"/>
      <c r="M268" s="290"/>
      <c r="N268" s="284"/>
      <c r="O268" s="480"/>
    </row>
    <row r="269" spans="1:15" s="9" customFormat="1" x14ac:dyDescent="0.2">
      <c r="A269" s="279"/>
      <c r="B269" s="280"/>
      <c r="C269" s="279"/>
      <c r="D269" s="280"/>
      <c r="E269" s="280"/>
      <c r="F269" s="281"/>
      <c r="G269" s="280"/>
      <c r="H269" s="282"/>
      <c r="I269" s="280"/>
      <c r="J269" s="280"/>
      <c r="K269" s="280"/>
      <c r="L269" s="280"/>
      <c r="M269" s="290"/>
      <c r="N269" s="284"/>
      <c r="O269" s="480"/>
    </row>
    <row r="270" spans="1:15" s="9" customFormat="1" x14ac:dyDescent="0.2">
      <c r="A270" s="279"/>
      <c r="B270" s="280"/>
      <c r="C270" s="279"/>
      <c r="D270" s="280"/>
      <c r="E270" s="280"/>
      <c r="F270" s="281"/>
      <c r="G270" s="280"/>
      <c r="H270" s="282"/>
      <c r="I270" s="280"/>
      <c r="J270" s="280"/>
      <c r="K270" s="280"/>
      <c r="L270" s="280"/>
      <c r="M270" s="290"/>
      <c r="N270" s="284"/>
      <c r="O270" s="480"/>
    </row>
    <row r="271" spans="1:15" s="9" customFormat="1" x14ac:dyDescent="0.2">
      <c r="A271" s="279"/>
      <c r="B271" s="280"/>
      <c r="C271" s="279"/>
      <c r="D271" s="280"/>
      <c r="E271" s="280"/>
      <c r="F271" s="281"/>
      <c r="G271" s="280"/>
      <c r="H271" s="282"/>
      <c r="I271" s="280"/>
      <c r="J271" s="280"/>
      <c r="K271" s="280"/>
      <c r="L271" s="280"/>
      <c r="M271" s="290"/>
      <c r="N271" s="284"/>
      <c r="O271" s="480"/>
    </row>
    <row r="272" spans="1:15" s="9" customFormat="1" x14ac:dyDescent="0.2">
      <c r="A272" s="279"/>
      <c r="B272" s="280"/>
      <c r="C272" s="279"/>
      <c r="D272" s="280"/>
      <c r="E272" s="280"/>
      <c r="F272" s="281"/>
      <c r="G272" s="280"/>
      <c r="H272" s="282"/>
      <c r="I272" s="280"/>
      <c r="J272" s="280"/>
      <c r="K272" s="280"/>
      <c r="L272" s="280"/>
      <c r="M272" s="290"/>
      <c r="N272" s="284"/>
      <c r="O272" s="480"/>
    </row>
    <row r="273" spans="1:15" s="9" customFormat="1" x14ac:dyDescent="0.2">
      <c r="A273" s="279"/>
      <c r="B273" s="280"/>
      <c r="C273" s="279"/>
      <c r="D273" s="280"/>
      <c r="E273" s="280"/>
      <c r="F273" s="281"/>
      <c r="G273" s="280"/>
      <c r="H273" s="282"/>
      <c r="I273" s="280"/>
      <c r="J273" s="280"/>
      <c r="K273" s="280"/>
      <c r="L273" s="280"/>
      <c r="M273" s="290"/>
      <c r="N273" s="284"/>
      <c r="O273" s="480"/>
    </row>
    <row r="274" spans="1:15" s="9" customFormat="1" x14ac:dyDescent="0.2">
      <c r="A274" s="279"/>
      <c r="B274" s="280"/>
      <c r="C274" s="279"/>
      <c r="D274" s="280"/>
      <c r="E274" s="280"/>
      <c r="F274" s="281"/>
      <c r="G274" s="280"/>
      <c r="H274" s="282"/>
      <c r="I274" s="280"/>
      <c r="J274" s="280"/>
      <c r="K274" s="280"/>
      <c r="L274" s="280"/>
      <c r="M274" s="290"/>
      <c r="N274" s="284"/>
      <c r="O274" s="480"/>
    </row>
    <row r="275" spans="1:15" s="9" customFormat="1" x14ac:dyDescent="0.2">
      <c r="A275" s="279"/>
      <c r="B275" s="280"/>
      <c r="C275" s="279"/>
      <c r="D275" s="280"/>
      <c r="E275" s="280"/>
      <c r="F275" s="281"/>
      <c r="G275" s="280"/>
      <c r="H275" s="282"/>
      <c r="I275" s="280"/>
      <c r="J275" s="280"/>
      <c r="K275" s="280"/>
      <c r="L275" s="280"/>
      <c r="M275" s="290"/>
      <c r="N275" s="284"/>
      <c r="O275" s="480"/>
    </row>
    <row r="276" spans="1:15" s="9" customFormat="1" x14ac:dyDescent="0.2">
      <c r="A276" s="279"/>
      <c r="B276" s="280"/>
      <c r="C276" s="279"/>
      <c r="D276" s="280"/>
      <c r="E276" s="280"/>
      <c r="F276" s="281"/>
      <c r="G276" s="280"/>
      <c r="H276" s="282"/>
      <c r="I276" s="280"/>
      <c r="J276" s="280"/>
      <c r="K276" s="280"/>
      <c r="L276" s="280"/>
      <c r="M276" s="290"/>
      <c r="N276" s="284"/>
      <c r="O276" s="480"/>
    </row>
    <row r="277" spans="1:15" s="9" customFormat="1" x14ac:dyDescent="0.2">
      <c r="A277" s="279"/>
      <c r="B277" s="280"/>
      <c r="C277" s="279"/>
      <c r="D277" s="280"/>
      <c r="E277" s="280"/>
      <c r="F277" s="281"/>
      <c r="G277" s="280"/>
      <c r="H277" s="282"/>
      <c r="I277" s="280"/>
      <c r="J277" s="280"/>
      <c r="K277" s="280"/>
      <c r="L277" s="280"/>
      <c r="M277" s="290"/>
      <c r="N277" s="284"/>
      <c r="O277" s="480"/>
    </row>
    <row r="278" spans="1:15" s="9" customFormat="1" x14ac:dyDescent="0.2">
      <c r="A278" s="279"/>
      <c r="B278" s="280"/>
      <c r="C278" s="279"/>
      <c r="D278" s="280"/>
      <c r="E278" s="280"/>
      <c r="F278" s="281"/>
      <c r="G278" s="280"/>
      <c r="H278" s="282"/>
      <c r="I278" s="280"/>
      <c r="J278" s="280"/>
      <c r="K278" s="280"/>
      <c r="L278" s="280"/>
      <c r="M278" s="290"/>
      <c r="N278" s="284"/>
      <c r="O278" s="480"/>
    </row>
    <row r="279" spans="1:15" s="9" customFormat="1" x14ac:dyDescent="0.2">
      <c r="A279" s="279"/>
      <c r="B279" s="280"/>
      <c r="C279" s="279"/>
      <c r="D279" s="280"/>
      <c r="E279" s="280"/>
      <c r="F279" s="281"/>
      <c r="G279" s="280"/>
      <c r="H279" s="282"/>
      <c r="I279" s="280"/>
      <c r="J279" s="280"/>
      <c r="K279" s="280"/>
      <c r="L279" s="280"/>
      <c r="M279" s="290"/>
      <c r="N279" s="284"/>
      <c r="O279" s="480"/>
    </row>
    <row r="280" spans="1:15" s="9" customFormat="1" x14ac:dyDescent="0.2">
      <c r="A280" s="279"/>
      <c r="B280" s="280"/>
      <c r="C280" s="279"/>
      <c r="D280" s="280"/>
      <c r="E280" s="280"/>
      <c r="F280" s="281"/>
      <c r="G280" s="280"/>
      <c r="H280" s="282"/>
      <c r="I280" s="280"/>
      <c r="J280" s="280"/>
      <c r="K280" s="280"/>
      <c r="L280" s="280"/>
      <c r="M280" s="290"/>
      <c r="N280" s="284"/>
      <c r="O280" s="480"/>
    </row>
    <row r="281" spans="1:15" s="9" customFormat="1" x14ac:dyDescent="0.2">
      <c r="A281" s="279"/>
      <c r="B281" s="280"/>
      <c r="C281" s="279"/>
      <c r="D281" s="280"/>
      <c r="E281" s="280"/>
      <c r="F281" s="281"/>
      <c r="G281" s="280"/>
      <c r="H281" s="282"/>
      <c r="I281" s="280"/>
      <c r="J281" s="280"/>
      <c r="K281" s="280"/>
      <c r="L281" s="280"/>
      <c r="M281" s="290"/>
      <c r="N281" s="284"/>
      <c r="O281" s="480"/>
    </row>
    <row r="282" spans="1:15" s="9" customFormat="1" x14ac:dyDescent="0.2">
      <c r="A282" s="279"/>
      <c r="B282" s="280"/>
      <c r="C282" s="279"/>
      <c r="D282" s="280"/>
      <c r="E282" s="280"/>
      <c r="F282" s="281"/>
      <c r="G282" s="280"/>
      <c r="H282" s="282"/>
      <c r="I282" s="280"/>
      <c r="J282" s="280"/>
      <c r="K282" s="280"/>
      <c r="L282" s="280"/>
      <c r="M282" s="290"/>
      <c r="N282" s="284"/>
      <c r="O282" s="480"/>
    </row>
    <row r="283" spans="1:15" s="9" customFormat="1" x14ac:dyDescent="0.2">
      <c r="A283" s="279"/>
      <c r="B283" s="280"/>
      <c r="C283" s="279"/>
      <c r="D283" s="280"/>
      <c r="E283" s="280"/>
      <c r="F283" s="281"/>
      <c r="G283" s="280"/>
      <c r="H283" s="282"/>
      <c r="I283" s="280"/>
      <c r="J283" s="280"/>
      <c r="K283" s="280"/>
      <c r="L283" s="280"/>
      <c r="M283" s="290"/>
      <c r="N283" s="284"/>
      <c r="O283" s="480"/>
    </row>
    <row r="284" spans="1:15" s="9" customFormat="1" x14ac:dyDescent="0.2">
      <c r="A284" s="279"/>
      <c r="B284" s="280"/>
      <c r="C284" s="279"/>
      <c r="D284" s="280"/>
      <c r="E284" s="280"/>
      <c r="F284" s="281"/>
      <c r="G284" s="280"/>
      <c r="H284" s="282"/>
      <c r="I284" s="280"/>
      <c r="J284" s="280"/>
      <c r="K284" s="280"/>
      <c r="L284" s="280"/>
      <c r="M284" s="290"/>
      <c r="N284" s="284"/>
      <c r="O284" s="480"/>
    </row>
    <row r="285" spans="1:15" s="9" customFormat="1" x14ac:dyDescent="0.2">
      <c r="A285" s="279"/>
      <c r="B285" s="280"/>
      <c r="C285" s="279"/>
      <c r="D285" s="280"/>
      <c r="E285" s="280"/>
      <c r="F285" s="281"/>
      <c r="G285" s="280"/>
      <c r="H285" s="282"/>
      <c r="I285" s="280"/>
      <c r="J285" s="280"/>
      <c r="K285" s="280"/>
      <c r="L285" s="280"/>
      <c r="M285" s="290"/>
      <c r="N285" s="284"/>
      <c r="O285" s="480"/>
    </row>
    <row r="286" spans="1:15" s="9" customFormat="1" x14ac:dyDescent="0.2">
      <c r="A286" s="279"/>
      <c r="B286" s="280"/>
      <c r="C286" s="279"/>
      <c r="D286" s="280"/>
      <c r="E286" s="280"/>
      <c r="F286" s="281"/>
      <c r="G286" s="280"/>
      <c r="H286" s="282"/>
      <c r="I286" s="280"/>
      <c r="J286" s="280"/>
      <c r="K286" s="280"/>
      <c r="L286" s="280"/>
      <c r="M286" s="290"/>
      <c r="N286" s="284"/>
      <c r="O286" s="480"/>
    </row>
    <row r="287" spans="1:15" s="9" customFormat="1" x14ac:dyDescent="0.2">
      <c r="A287" s="279"/>
      <c r="B287" s="280"/>
      <c r="C287" s="279"/>
      <c r="D287" s="280"/>
      <c r="E287" s="280"/>
      <c r="F287" s="281"/>
      <c r="G287" s="280"/>
      <c r="H287" s="282"/>
      <c r="I287" s="280"/>
      <c r="J287" s="280"/>
      <c r="K287" s="280"/>
      <c r="L287" s="280"/>
      <c r="M287" s="290"/>
      <c r="N287" s="284"/>
      <c r="O287" s="480"/>
    </row>
    <row r="288" spans="1:15" s="9" customFormat="1" x14ac:dyDescent="0.2">
      <c r="A288" s="279"/>
      <c r="B288" s="280"/>
      <c r="C288" s="279"/>
      <c r="D288" s="280"/>
      <c r="E288" s="280"/>
      <c r="F288" s="281"/>
      <c r="G288" s="280"/>
      <c r="H288" s="282"/>
      <c r="I288" s="280"/>
      <c r="J288" s="280"/>
      <c r="K288" s="280"/>
      <c r="L288" s="280"/>
      <c r="M288" s="290"/>
      <c r="N288" s="284"/>
      <c r="O288" s="480"/>
    </row>
    <row r="289" spans="1:15" s="9" customFormat="1" x14ac:dyDescent="0.2">
      <c r="A289" s="279"/>
      <c r="B289" s="280"/>
      <c r="C289" s="279"/>
      <c r="D289" s="280"/>
      <c r="E289" s="280"/>
      <c r="F289" s="281"/>
      <c r="G289" s="280"/>
      <c r="H289" s="282"/>
      <c r="I289" s="280"/>
      <c r="J289" s="280"/>
      <c r="K289" s="280"/>
      <c r="L289" s="280"/>
      <c r="M289" s="290"/>
      <c r="N289" s="284"/>
      <c r="O289" s="480"/>
    </row>
    <row r="290" spans="1:15" s="9" customFormat="1" x14ac:dyDescent="0.2">
      <c r="A290" s="279"/>
      <c r="B290" s="280"/>
      <c r="C290" s="279"/>
      <c r="D290" s="280"/>
      <c r="E290" s="280"/>
      <c r="F290" s="281"/>
      <c r="G290" s="280"/>
      <c r="H290" s="282"/>
      <c r="I290" s="280"/>
      <c r="J290" s="280"/>
      <c r="K290" s="280"/>
      <c r="L290" s="280"/>
      <c r="M290" s="290"/>
      <c r="N290" s="284"/>
      <c r="O290" s="480"/>
    </row>
    <row r="291" spans="1:15" s="9" customFormat="1" x14ac:dyDescent="0.2">
      <c r="A291" s="279"/>
      <c r="B291" s="280"/>
      <c r="C291" s="279"/>
      <c r="D291" s="280"/>
      <c r="E291" s="280"/>
      <c r="F291" s="281"/>
      <c r="G291" s="280"/>
      <c r="H291" s="282"/>
      <c r="I291" s="280"/>
      <c r="J291" s="280"/>
      <c r="K291" s="280"/>
      <c r="L291" s="280"/>
      <c r="M291" s="290"/>
      <c r="N291" s="284"/>
      <c r="O291" s="480"/>
    </row>
    <row r="292" spans="1:15" s="9" customFormat="1" x14ac:dyDescent="0.2">
      <c r="A292" s="279"/>
      <c r="B292" s="280"/>
      <c r="C292" s="279"/>
      <c r="D292" s="280"/>
      <c r="E292" s="280"/>
      <c r="F292" s="281"/>
      <c r="G292" s="280"/>
      <c r="H292" s="282"/>
      <c r="I292" s="280"/>
      <c r="J292" s="280"/>
      <c r="K292" s="280"/>
      <c r="L292" s="280"/>
      <c r="M292" s="290"/>
      <c r="N292" s="284"/>
      <c r="O292" s="480"/>
    </row>
    <row r="293" spans="1:15" s="9" customFormat="1" x14ac:dyDescent="0.2">
      <c r="A293" s="279"/>
      <c r="B293" s="280"/>
      <c r="C293" s="279"/>
      <c r="D293" s="280"/>
      <c r="E293" s="280"/>
      <c r="F293" s="281"/>
      <c r="G293" s="280"/>
      <c r="H293" s="282"/>
      <c r="I293" s="280"/>
      <c r="J293" s="280"/>
      <c r="K293" s="280"/>
      <c r="L293" s="280"/>
      <c r="M293" s="290"/>
      <c r="N293" s="284"/>
      <c r="O293" s="480"/>
    </row>
    <row r="294" spans="1:15" s="9" customFormat="1" x14ac:dyDescent="0.2">
      <c r="A294" s="279"/>
      <c r="B294" s="280"/>
      <c r="C294" s="279"/>
      <c r="D294" s="280"/>
      <c r="E294" s="280"/>
      <c r="F294" s="281"/>
      <c r="G294" s="280"/>
      <c r="H294" s="282"/>
      <c r="I294" s="280"/>
      <c r="J294" s="280"/>
      <c r="K294" s="280"/>
      <c r="L294" s="280"/>
      <c r="M294" s="290"/>
      <c r="N294" s="284"/>
      <c r="O294" s="480"/>
    </row>
    <row r="295" spans="1:15" s="9" customFormat="1" x14ac:dyDescent="0.2">
      <c r="A295" s="279"/>
      <c r="B295" s="280"/>
      <c r="C295" s="279"/>
      <c r="D295" s="280"/>
      <c r="E295" s="280"/>
      <c r="F295" s="281"/>
      <c r="G295" s="280"/>
      <c r="H295" s="282"/>
      <c r="I295" s="280"/>
      <c r="J295" s="280"/>
      <c r="K295" s="280"/>
      <c r="L295" s="280"/>
      <c r="M295" s="290"/>
      <c r="N295" s="284"/>
      <c r="O295" s="480"/>
    </row>
    <row r="296" spans="1:15" s="9" customFormat="1" x14ac:dyDescent="0.2">
      <c r="A296" s="279"/>
      <c r="B296" s="280"/>
      <c r="C296" s="279"/>
      <c r="D296" s="280"/>
      <c r="E296" s="280"/>
      <c r="F296" s="281"/>
      <c r="G296" s="280"/>
      <c r="H296" s="282"/>
      <c r="I296" s="280"/>
      <c r="J296" s="280"/>
      <c r="K296" s="280"/>
      <c r="L296" s="280"/>
      <c r="M296" s="290"/>
      <c r="N296" s="284"/>
      <c r="O296" s="480"/>
    </row>
    <row r="297" spans="1:15" s="9" customFormat="1" x14ac:dyDescent="0.2">
      <c r="A297" s="279"/>
      <c r="B297" s="280"/>
      <c r="C297" s="279"/>
      <c r="D297" s="280"/>
      <c r="E297" s="280"/>
      <c r="F297" s="281"/>
      <c r="G297" s="280"/>
      <c r="H297" s="282"/>
      <c r="I297" s="280"/>
      <c r="J297" s="280"/>
      <c r="K297" s="280"/>
      <c r="L297" s="280"/>
      <c r="M297" s="290"/>
      <c r="N297" s="284"/>
      <c r="O297" s="480"/>
    </row>
    <row r="298" spans="1:15" s="9" customFormat="1" x14ac:dyDescent="0.2">
      <c r="A298" s="279"/>
      <c r="B298" s="280"/>
      <c r="C298" s="279"/>
      <c r="D298" s="280"/>
      <c r="E298" s="280"/>
      <c r="F298" s="281"/>
      <c r="G298" s="280"/>
      <c r="H298" s="282"/>
      <c r="I298" s="280"/>
      <c r="J298" s="280"/>
      <c r="K298" s="280"/>
      <c r="L298" s="280"/>
      <c r="M298" s="290"/>
      <c r="N298" s="284"/>
      <c r="O298" s="480"/>
    </row>
    <row r="299" spans="1:15" s="9" customFormat="1" x14ac:dyDescent="0.2">
      <c r="A299" s="279"/>
      <c r="B299" s="280"/>
      <c r="C299" s="279"/>
      <c r="D299" s="280"/>
      <c r="E299" s="280"/>
      <c r="F299" s="281"/>
      <c r="G299" s="280"/>
      <c r="H299" s="282"/>
      <c r="I299" s="280"/>
      <c r="J299" s="280"/>
      <c r="K299" s="280"/>
      <c r="L299" s="280"/>
      <c r="M299" s="290"/>
      <c r="N299" s="284"/>
      <c r="O299" s="480"/>
    </row>
    <row r="300" spans="1:15" s="9" customFormat="1" x14ac:dyDescent="0.2">
      <c r="A300" s="279"/>
      <c r="B300" s="280"/>
      <c r="C300" s="279"/>
      <c r="D300" s="280"/>
      <c r="E300" s="280"/>
      <c r="F300" s="281"/>
      <c r="G300" s="280"/>
      <c r="H300" s="282"/>
      <c r="I300" s="280"/>
      <c r="J300" s="280"/>
      <c r="K300" s="280"/>
      <c r="L300" s="280"/>
      <c r="M300" s="290"/>
      <c r="N300" s="284"/>
      <c r="O300" s="480"/>
    </row>
    <row r="301" spans="1:15" s="9" customFormat="1" x14ac:dyDescent="0.2">
      <c r="A301" s="279"/>
      <c r="B301" s="280"/>
      <c r="C301" s="279"/>
      <c r="D301" s="280"/>
      <c r="E301" s="280"/>
      <c r="F301" s="281"/>
      <c r="G301" s="280"/>
      <c r="H301" s="282"/>
      <c r="I301" s="280"/>
      <c r="J301" s="280"/>
      <c r="K301" s="280"/>
      <c r="L301" s="280"/>
      <c r="M301" s="290"/>
      <c r="N301" s="284"/>
      <c r="O301" s="480"/>
    </row>
    <row r="302" spans="1:15" s="9" customFormat="1" x14ac:dyDescent="0.2">
      <c r="A302" s="279"/>
      <c r="B302" s="280"/>
      <c r="C302" s="279"/>
      <c r="D302" s="280"/>
      <c r="E302" s="280"/>
      <c r="F302" s="281"/>
      <c r="G302" s="280"/>
      <c r="H302" s="282"/>
      <c r="I302" s="280"/>
      <c r="J302" s="280"/>
      <c r="K302" s="280"/>
      <c r="L302" s="280"/>
      <c r="M302" s="290"/>
      <c r="N302" s="284"/>
      <c r="O302" s="480"/>
    </row>
    <row r="303" spans="1:15" s="9" customFormat="1" x14ac:dyDescent="0.2">
      <c r="A303" s="279"/>
      <c r="B303" s="280"/>
      <c r="C303" s="279"/>
      <c r="D303" s="280"/>
      <c r="E303" s="280"/>
      <c r="F303" s="281"/>
      <c r="G303" s="280"/>
      <c r="H303" s="282"/>
      <c r="I303" s="280"/>
      <c r="J303" s="280"/>
      <c r="K303" s="280"/>
      <c r="L303" s="280"/>
      <c r="M303" s="290"/>
      <c r="N303" s="284"/>
      <c r="O303" s="480"/>
    </row>
    <row r="304" spans="1:15" s="9" customFormat="1" x14ac:dyDescent="0.2">
      <c r="A304" s="279"/>
      <c r="B304" s="280"/>
      <c r="C304" s="279"/>
      <c r="D304" s="280"/>
      <c r="E304" s="280"/>
      <c r="F304" s="281"/>
      <c r="G304" s="280"/>
      <c r="H304" s="282"/>
      <c r="I304" s="280"/>
      <c r="J304" s="280"/>
      <c r="K304" s="280"/>
      <c r="L304" s="280"/>
      <c r="M304" s="290"/>
      <c r="N304" s="284"/>
      <c r="O304" s="480"/>
    </row>
    <row r="305" spans="1:15" s="9" customFormat="1" x14ac:dyDescent="0.2">
      <c r="A305" s="279"/>
      <c r="B305" s="280"/>
      <c r="C305" s="279"/>
      <c r="D305" s="280"/>
      <c r="E305" s="280"/>
      <c r="F305" s="281"/>
      <c r="G305" s="280"/>
      <c r="H305" s="282"/>
      <c r="I305" s="280"/>
      <c r="J305" s="280"/>
      <c r="K305" s="280"/>
      <c r="L305" s="280"/>
      <c r="M305" s="290"/>
      <c r="N305" s="284"/>
      <c r="O305" s="480"/>
    </row>
    <row r="306" spans="1:15" s="9" customFormat="1" x14ac:dyDescent="0.2">
      <c r="A306" s="279"/>
      <c r="B306" s="280"/>
      <c r="C306" s="279"/>
      <c r="D306" s="280"/>
      <c r="E306" s="280"/>
      <c r="F306" s="281"/>
      <c r="G306" s="280"/>
      <c r="H306" s="282"/>
      <c r="I306" s="280"/>
      <c r="J306" s="280"/>
      <c r="K306" s="280"/>
      <c r="L306" s="280"/>
      <c r="M306" s="290"/>
      <c r="N306" s="284"/>
      <c r="O306" s="480"/>
    </row>
    <row r="307" spans="1:15" s="9" customFormat="1" x14ac:dyDescent="0.2">
      <c r="A307" s="279"/>
      <c r="B307" s="280"/>
      <c r="C307" s="279"/>
      <c r="D307" s="280"/>
      <c r="E307" s="280"/>
      <c r="F307" s="281"/>
      <c r="G307" s="280"/>
      <c r="H307" s="282"/>
      <c r="I307" s="280"/>
      <c r="J307" s="280"/>
      <c r="K307" s="280"/>
      <c r="L307" s="280"/>
      <c r="M307" s="290"/>
      <c r="N307" s="284"/>
      <c r="O307" s="480"/>
    </row>
    <row r="308" spans="1:15" s="9" customFormat="1" x14ac:dyDescent="0.2">
      <c r="A308" s="279"/>
      <c r="B308" s="280"/>
      <c r="C308" s="279"/>
      <c r="D308" s="280"/>
      <c r="E308" s="280"/>
      <c r="F308" s="281"/>
      <c r="G308" s="280"/>
      <c r="H308" s="282"/>
      <c r="I308" s="280"/>
      <c r="J308" s="280"/>
      <c r="K308" s="280"/>
      <c r="L308" s="280"/>
      <c r="M308" s="290"/>
      <c r="N308" s="284"/>
      <c r="O308" s="480"/>
    </row>
    <row r="309" spans="1:15" s="9" customFormat="1" x14ac:dyDescent="0.2">
      <c r="A309" s="279"/>
      <c r="B309" s="280"/>
      <c r="C309" s="279"/>
      <c r="D309" s="280"/>
      <c r="E309" s="280"/>
      <c r="F309" s="281"/>
      <c r="G309" s="280"/>
      <c r="H309" s="282"/>
      <c r="I309" s="280"/>
      <c r="J309" s="280"/>
      <c r="K309" s="280"/>
      <c r="L309" s="280"/>
      <c r="M309" s="290"/>
      <c r="N309" s="284"/>
      <c r="O309" s="480"/>
    </row>
    <row r="310" spans="1:15" s="9" customFormat="1" x14ac:dyDescent="0.2">
      <c r="A310" s="279"/>
      <c r="B310" s="280"/>
      <c r="C310" s="279"/>
      <c r="D310" s="280"/>
      <c r="E310" s="280"/>
      <c r="F310" s="281"/>
      <c r="G310" s="280"/>
      <c r="H310" s="282"/>
      <c r="I310" s="280"/>
      <c r="J310" s="280"/>
      <c r="K310" s="280"/>
      <c r="L310" s="280"/>
      <c r="M310" s="290"/>
      <c r="N310" s="284"/>
      <c r="O310" s="480"/>
    </row>
    <row r="311" spans="1:15" s="9" customFormat="1" x14ac:dyDescent="0.2">
      <c r="A311" s="279"/>
      <c r="B311" s="280"/>
      <c r="C311" s="279"/>
      <c r="D311" s="280"/>
      <c r="E311" s="280"/>
      <c r="F311" s="281"/>
      <c r="G311" s="280"/>
      <c r="H311" s="282"/>
      <c r="I311" s="280"/>
      <c r="J311" s="280"/>
      <c r="K311" s="280"/>
      <c r="L311" s="280"/>
      <c r="M311" s="290"/>
      <c r="N311" s="284"/>
      <c r="O311" s="480"/>
    </row>
    <row r="312" spans="1:15" s="9" customFormat="1" x14ac:dyDescent="0.2">
      <c r="A312" s="279"/>
      <c r="B312" s="280"/>
      <c r="C312" s="279"/>
      <c r="D312" s="280"/>
      <c r="E312" s="280"/>
      <c r="F312" s="281"/>
      <c r="G312" s="280"/>
      <c r="H312" s="282"/>
      <c r="I312" s="280"/>
      <c r="J312" s="280"/>
      <c r="K312" s="280"/>
      <c r="L312" s="280"/>
      <c r="M312" s="290"/>
      <c r="N312" s="284"/>
      <c r="O312" s="480"/>
    </row>
    <row r="313" spans="1:15" s="9" customFormat="1" x14ac:dyDescent="0.2">
      <c r="A313" s="279"/>
      <c r="B313" s="280"/>
      <c r="C313" s="279"/>
      <c r="D313" s="280"/>
      <c r="E313" s="280"/>
      <c r="F313" s="281"/>
      <c r="G313" s="280"/>
      <c r="H313" s="282"/>
      <c r="I313" s="280"/>
      <c r="J313" s="280"/>
      <c r="K313" s="280"/>
      <c r="L313" s="280"/>
      <c r="M313" s="290"/>
      <c r="N313" s="284"/>
      <c r="O313" s="480"/>
    </row>
    <row r="314" spans="1:15" s="9" customFormat="1" x14ac:dyDescent="0.2">
      <c r="A314" s="279"/>
      <c r="B314" s="280"/>
      <c r="C314" s="279"/>
      <c r="D314" s="280"/>
      <c r="E314" s="280"/>
      <c r="F314" s="281"/>
      <c r="G314" s="280"/>
      <c r="H314" s="282"/>
      <c r="I314" s="280"/>
      <c r="J314" s="280"/>
      <c r="K314" s="280"/>
      <c r="L314" s="280"/>
      <c r="M314" s="290"/>
      <c r="N314" s="284"/>
      <c r="O314" s="480"/>
    </row>
    <row r="315" spans="1:15" s="9" customFormat="1" x14ac:dyDescent="0.2">
      <c r="A315" s="279"/>
      <c r="B315" s="280"/>
      <c r="C315" s="279"/>
      <c r="D315" s="280"/>
      <c r="E315" s="280"/>
      <c r="F315" s="281"/>
      <c r="G315" s="280"/>
      <c r="H315" s="282"/>
      <c r="I315" s="280"/>
      <c r="J315" s="280"/>
      <c r="K315" s="280"/>
      <c r="L315" s="280"/>
      <c r="M315" s="290"/>
      <c r="N315" s="284"/>
      <c r="O315" s="480"/>
    </row>
    <row r="316" spans="1:15" s="9" customFormat="1" x14ac:dyDescent="0.2">
      <c r="A316" s="279"/>
      <c r="B316" s="280"/>
      <c r="C316" s="279"/>
      <c r="D316" s="280"/>
      <c r="E316" s="280"/>
      <c r="F316" s="281"/>
      <c r="G316" s="280"/>
      <c r="H316" s="282"/>
      <c r="I316" s="280"/>
      <c r="J316" s="280"/>
      <c r="K316" s="280"/>
      <c r="L316" s="280"/>
      <c r="M316" s="290"/>
      <c r="N316" s="284"/>
      <c r="O316" s="480"/>
    </row>
    <row r="317" spans="1:15" s="9" customFormat="1" x14ac:dyDescent="0.2">
      <c r="A317" s="279"/>
      <c r="B317" s="280"/>
      <c r="C317" s="279"/>
      <c r="D317" s="280"/>
      <c r="E317" s="280"/>
      <c r="F317" s="281"/>
      <c r="G317" s="280"/>
      <c r="H317" s="282"/>
      <c r="I317" s="280"/>
      <c r="J317" s="280"/>
      <c r="K317" s="280"/>
      <c r="L317" s="280"/>
      <c r="M317" s="290"/>
      <c r="N317" s="284"/>
      <c r="O317" s="480"/>
    </row>
    <row r="318" spans="1:15" s="9" customFormat="1" x14ac:dyDescent="0.2">
      <c r="A318" s="279"/>
      <c r="B318" s="280"/>
      <c r="C318" s="279"/>
      <c r="D318" s="280"/>
      <c r="E318" s="280"/>
      <c r="F318" s="281"/>
      <c r="G318" s="280"/>
      <c r="H318" s="282"/>
      <c r="I318" s="280"/>
      <c r="J318" s="280"/>
      <c r="K318" s="280"/>
      <c r="L318" s="280"/>
      <c r="M318" s="290"/>
      <c r="N318" s="284"/>
      <c r="O318" s="480"/>
    </row>
    <row r="319" spans="1:15" s="9" customFormat="1" x14ac:dyDescent="0.2">
      <c r="A319" s="279"/>
      <c r="B319" s="280"/>
      <c r="C319" s="279"/>
      <c r="D319" s="280"/>
      <c r="E319" s="280"/>
      <c r="F319" s="281"/>
      <c r="G319" s="280"/>
      <c r="H319" s="282"/>
      <c r="I319" s="280"/>
      <c r="J319" s="280"/>
      <c r="K319" s="280"/>
      <c r="L319" s="280"/>
      <c r="M319" s="290"/>
      <c r="N319" s="284"/>
      <c r="O319" s="480"/>
    </row>
    <row r="320" spans="1:15" s="9" customFormat="1" x14ac:dyDescent="0.2">
      <c r="A320" s="279"/>
      <c r="B320" s="280"/>
      <c r="C320" s="279"/>
      <c r="D320" s="280"/>
      <c r="E320" s="280"/>
      <c r="F320" s="281"/>
      <c r="G320" s="280"/>
      <c r="H320" s="282"/>
      <c r="I320" s="280"/>
      <c r="J320" s="280"/>
      <c r="K320" s="280"/>
      <c r="L320" s="280"/>
      <c r="M320" s="290"/>
      <c r="N320" s="284"/>
      <c r="O320" s="480"/>
    </row>
    <row r="321" spans="1:15" s="9" customFormat="1" x14ac:dyDescent="0.2">
      <c r="A321" s="279"/>
      <c r="B321" s="280"/>
      <c r="C321" s="279"/>
      <c r="D321" s="280"/>
      <c r="E321" s="280"/>
      <c r="F321" s="281"/>
      <c r="G321" s="280"/>
      <c r="H321" s="282"/>
      <c r="I321" s="280"/>
      <c r="J321" s="280"/>
      <c r="K321" s="280"/>
      <c r="L321" s="280"/>
      <c r="M321" s="290"/>
      <c r="N321" s="284"/>
      <c r="O321" s="480"/>
    </row>
    <row r="322" spans="1:15" s="9" customFormat="1" x14ac:dyDescent="0.2">
      <c r="A322" s="279"/>
      <c r="B322" s="280"/>
      <c r="C322" s="279"/>
      <c r="D322" s="280"/>
      <c r="E322" s="280"/>
      <c r="F322" s="281"/>
      <c r="G322" s="280"/>
      <c r="H322" s="282"/>
      <c r="I322" s="280"/>
      <c r="J322" s="280"/>
      <c r="K322" s="280"/>
      <c r="L322" s="280"/>
      <c r="M322" s="290"/>
      <c r="N322" s="284"/>
      <c r="O322" s="480"/>
    </row>
    <row r="323" spans="1:15" s="9" customFormat="1" x14ac:dyDescent="0.2">
      <c r="A323" s="279"/>
      <c r="B323" s="280"/>
      <c r="C323" s="279"/>
      <c r="D323" s="280"/>
      <c r="E323" s="280"/>
      <c r="F323" s="281"/>
      <c r="G323" s="280"/>
      <c r="H323" s="282"/>
      <c r="I323" s="280"/>
      <c r="J323" s="280"/>
      <c r="K323" s="280"/>
      <c r="L323" s="280"/>
      <c r="M323" s="290"/>
      <c r="N323" s="284"/>
      <c r="O323" s="480"/>
    </row>
    <row r="324" spans="1:15" s="9" customFormat="1" x14ac:dyDescent="0.2">
      <c r="A324" s="279"/>
      <c r="B324" s="280"/>
      <c r="C324" s="279"/>
      <c r="D324" s="280"/>
      <c r="E324" s="280"/>
      <c r="F324" s="281"/>
      <c r="G324" s="280"/>
      <c r="H324" s="282"/>
      <c r="I324" s="280"/>
      <c r="J324" s="280"/>
      <c r="K324" s="280"/>
      <c r="L324" s="280"/>
      <c r="M324" s="290"/>
      <c r="N324" s="284"/>
      <c r="O324" s="480"/>
    </row>
    <row r="325" spans="1:15" s="9" customFormat="1" x14ac:dyDescent="0.2">
      <c r="A325" s="279"/>
      <c r="B325" s="280"/>
      <c r="C325" s="279"/>
      <c r="D325" s="280"/>
      <c r="E325" s="280"/>
      <c r="F325" s="281"/>
      <c r="G325" s="280"/>
      <c r="H325" s="282"/>
      <c r="I325" s="280"/>
      <c r="J325" s="280"/>
      <c r="K325" s="280"/>
      <c r="L325" s="280"/>
      <c r="M325" s="290"/>
      <c r="N325" s="284"/>
      <c r="O325" s="480"/>
    </row>
    <row r="326" spans="1:15" s="9" customFormat="1" x14ac:dyDescent="0.2">
      <c r="A326" s="279"/>
      <c r="B326" s="280"/>
      <c r="C326" s="279"/>
      <c r="D326" s="280"/>
      <c r="E326" s="280"/>
      <c r="F326" s="281"/>
      <c r="G326" s="280"/>
      <c r="H326" s="282"/>
      <c r="I326" s="280"/>
      <c r="J326" s="280"/>
      <c r="K326" s="280"/>
      <c r="L326" s="280"/>
      <c r="M326" s="290"/>
      <c r="N326" s="284"/>
      <c r="O326" s="480"/>
    </row>
    <row r="327" spans="1:15" s="9" customFormat="1" x14ac:dyDescent="0.2">
      <c r="A327" s="279"/>
      <c r="B327" s="280"/>
      <c r="C327" s="279"/>
      <c r="D327" s="280"/>
      <c r="E327" s="280"/>
      <c r="F327" s="281"/>
      <c r="G327" s="280"/>
      <c r="H327" s="282"/>
      <c r="I327" s="280"/>
      <c r="J327" s="280"/>
      <c r="K327" s="280"/>
      <c r="L327" s="280"/>
      <c r="M327" s="290"/>
      <c r="N327" s="284"/>
      <c r="O327" s="480"/>
    </row>
    <row r="328" spans="1:15" s="9" customFormat="1" x14ac:dyDescent="0.2">
      <c r="A328" s="279"/>
      <c r="B328" s="280"/>
      <c r="C328" s="279"/>
      <c r="D328" s="280"/>
      <c r="E328" s="280"/>
      <c r="F328" s="281"/>
      <c r="G328" s="280"/>
      <c r="H328" s="282"/>
      <c r="I328" s="280"/>
      <c r="J328" s="280"/>
      <c r="K328" s="280"/>
      <c r="L328" s="280"/>
      <c r="M328" s="290"/>
      <c r="N328" s="284"/>
      <c r="O328" s="480"/>
    </row>
    <row r="329" spans="1:15" s="9" customFormat="1" x14ac:dyDescent="0.2">
      <c r="A329" s="279"/>
      <c r="B329" s="280"/>
      <c r="C329" s="279"/>
      <c r="D329" s="280"/>
      <c r="E329" s="280"/>
      <c r="F329" s="281"/>
      <c r="G329" s="280"/>
      <c r="H329" s="282"/>
      <c r="I329" s="280"/>
      <c r="J329" s="280"/>
      <c r="K329" s="280"/>
      <c r="L329" s="280"/>
      <c r="M329" s="290"/>
      <c r="N329" s="284"/>
      <c r="O329" s="480"/>
    </row>
    <row r="330" spans="1:15" s="9" customFormat="1" x14ac:dyDescent="0.2">
      <c r="A330" s="279"/>
      <c r="B330" s="280"/>
      <c r="C330" s="279"/>
      <c r="D330" s="280"/>
      <c r="E330" s="280"/>
      <c r="F330" s="281"/>
      <c r="G330" s="280"/>
      <c r="H330" s="282"/>
      <c r="I330" s="280"/>
      <c r="J330" s="280"/>
      <c r="K330" s="280"/>
      <c r="L330" s="280"/>
      <c r="M330" s="290"/>
      <c r="N330" s="284"/>
      <c r="O330" s="480"/>
    </row>
    <row r="331" spans="1:15" s="9" customFormat="1" x14ac:dyDescent="0.2">
      <c r="A331" s="279"/>
      <c r="B331" s="280"/>
      <c r="C331" s="279"/>
      <c r="D331" s="280"/>
      <c r="E331" s="280"/>
      <c r="F331" s="281"/>
      <c r="G331" s="280"/>
      <c r="H331" s="282"/>
      <c r="I331" s="280"/>
      <c r="J331" s="280"/>
      <c r="K331" s="280"/>
      <c r="L331" s="280"/>
      <c r="M331" s="290"/>
      <c r="N331" s="284"/>
      <c r="O331" s="480"/>
    </row>
    <row r="332" spans="1:15" s="9" customFormat="1" x14ac:dyDescent="0.2">
      <c r="A332" s="279"/>
      <c r="B332" s="280"/>
      <c r="C332" s="279"/>
      <c r="D332" s="280"/>
      <c r="E332" s="280"/>
      <c r="F332" s="281"/>
      <c r="G332" s="280"/>
      <c r="H332" s="282"/>
      <c r="I332" s="280"/>
      <c r="J332" s="280"/>
      <c r="K332" s="280"/>
      <c r="L332" s="280"/>
      <c r="M332" s="290"/>
      <c r="N332" s="284"/>
      <c r="O332" s="480"/>
    </row>
    <row r="333" spans="1:15" s="9" customFormat="1" x14ac:dyDescent="0.2">
      <c r="A333" s="279"/>
      <c r="B333" s="280"/>
      <c r="C333" s="279"/>
      <c r="D333" s="280"/>
      <c r="E333" s="280"/>
      <c r="F333" s="281"/>
      <c r="G333" s="280"/>
      <c r="H333" s="282"/>
      <c r="I333" s="280"/>
      <c r="J333" s="280"/>
      <c r="K333" s="280"/>
      <c r="L333" s="280"/>
      <c r="M333" s="290"/>
      <c r="N333" s="284"/>
      <c r="O333" s="480"/>
    </row>
    <row r="334" spans="1:15" s="9" customFormat="1" x14ac:dyDescent="0.2">
      <c r="A334" s="279"/>
      <c r="B334" s="280"/>
      <c r="C334" s="279"/>
      <c r="D334" s="280"/>
      <c r="E334" s="280"/>
      <c r="F334" s="281"/>
      <c r="G334" s="280"/>
      <c r="H334" s="282"/>
      <c r="I334" s="280"/>
      <c r="J334" s="280"/>
      <c r="K334" s="280"/>
      <c r="L334" s="280"/>
      <c r="M334" s="290"/>
      <c r="N334" s="284"/>
      <c r="O334" s="480"/>
    </row>
    <row r="335" spans="1:15" s="9" customFormat="1" x14ac:dyDescent="0.2">
      <c r="A335" s="279"/>
      <c r="B335" s="280"/>
      <c r="C335" s="279"/>
      <c r="D335" s="280"/>
      <c r="E335" s="280"/>
      <c r="F335" s="281"/>
      <c r="G335" s="280"/>
      <c r="H335" s="282"/>
      <c r="I335" s="280"/>
      <c r="J335" s="280"/>
      <c r="K335" s="280"/>
      <c r="L335" s="280"/>
      <c r="M335" s="290"/>
      <c r="N335" s="284"/>
      <c r="O335" s="480"/>
    </row>
    <row r="336" spans="1:15" s="9" customFormat="1" x14ac:dyDescent="0.2">
      <c r="A336" s="279"/>
      <c r="B336" s="280"/>
      <c r="C336" s="279"/>
      <c r="D336" s="280"/>
      <c r="E336" s="280"/>
      <c r="F336" s="281"/>
      <c r="G336" s="280"/>
      <c r="H336" s="282"/>
      <c r="I336" s="280"/>
      <c r="J336" s="280"/>
      <c r="K336" s="280"/>
      <c r="L336" s="280"/>
      <c r="M336" s="290"/>
      <c r="N336" s="284"/>
      <c r="O336" s="480"/>
    </row>
    <row r="337" spans="1:15" s="9" customFormat="1" x14ac:dyDescent="0.2">
      <c r="A337" s="279"/>
      <c r="B337" s="280"/>
      <c r="C337" s="279"/>
      <c r="D337" s="280"/>
      <c r="E337" s="280"/>
      <c r="F337" s="281"/>
      <c r="G337" s="280"/>
      <c r="H337" s="282"/>
      <c r="I337" s="280"/>
      <c r="J337" s="280"/>
      <c r="K337" s="280"/>
      <c r="L337" s="280"/>
      <c r="M337" s="290"/>
      <c r="N337" s="284"/>
      <c r="O337" s="480"/>
    </row>
    <row r="338" spans="1:15" s="9" customFormat="1" x14ac:dyDescent="0.2">
      <c r="A338" s="279"/>
      <c r="B338" s="280"/>
      <c r="C338" s="279"/>
      <c r="D338" s="280"/>
      <c r="E338" s="280"/>
      <c r="F338" s="281"/>
      <c r="G338" s="280"/>
      <c r="H338" s="282"/>
      <c r="I338" s="280"/>
      <c r="J338" s="280"/>
      <c r="K338" s="280"/>
      <c r="L338" s="280"/>
      <c r="M338" s="290"/>
      <c r="N338" s="284"/>
      <c r="O338" s="480"/>
    </row>
    <row r="339" spans="1:15" s="9" customFormat="1" x14ac:dyDescent="0.2">
      <c r="A339" s="279"/>
      <c r="B339" s="280"/>
      <c r="C339" s="279"/>
      <c r="D339" s="280"/>
      <c r="E339" s="280"/>
      <c r="F339" s="281"/>
      <c r="G339" s="280"/>
      <c r="H339" s="282"/>
      <c r="I339" s="280"/>
      <c r="J339" s="280"/>
      <c r="K339" s="280"/>
      <c r="L339" s="280"/>
      <c r="M339" s="290"/>
      <c r="N339" s="284"/>
      <c r="O339" s="480"/>
    </row>
    <row r="340" spans="1:15" s="9" customFormat="1" x14ac:dyDescent="0.2">
      <c r="A340" s="279"/>
      <c r="B340" s="280"/>
      <c r="C340" s="279"/>
      <c r="D340" s="280"/>
      <c r="E340" s="280"/>
      <c r="F340" s="281"/>
      <c r="G340" s="280"/>
      <c r="H340" s="282"/>
      <c r="I340" s="280"/>
      <c r="J340" s="280"/>
      <c r="K340" s="280"/>
      <c r="L340" s="280"/>
      <c r="M340" s="290"/>
      <c r="N340" s="284"/>
      <c r="O340" s="480"/>
    </row>
    <row r="341" spans="1:15" s="9" customFormat="1" x14ac:dyDescent="0.2">
      <c r="A341" s="279"/>
      <c r="B341" s="280"/>
      <c r="C341" s="279"/>
      <c r="D341" s="280"/>
      <c r="E341" s="280"/>
      <c r="F341" s="281"/>
      <c r="G341" s="280"/>
      <c r="H341" s="282"/>
      <c r="I341" s="280"/>
      <c r="J341" s="280"/>
      <c r="K341" s="280"/>
      <c r="L341" s="280"/>
      <c r="M341" s="290"/>
      <c r="N341" s="284"/>
      <c r="O341" s="480"/>
    </row>
    <row r="342" spans="1:15" s="9" customFormat="1" x14ac:dyDescent="0.2">
      <c r="A342" s="279"/>
      <c r="B342" s="280"/>
      <c r="C342" s="279"/>
      <c r="D342" s="280"/>
      <c r="E342" s="280"/>
      <c r="F342" s="281"/>
      <c r="G342" s="280"/>
      <c r="H342" s="282"/>
      <c r="I342" s="280"/>
      <c r="J342" s="280"/>
      <c r="K342" s="280"/>
      <c r="L342" s="280"/>
      <c r="M342" s="290"/>
      <c r="N342" s="284"/>
      <c r="O342" s="480"/>
    </row>
    <row r="343" spans="1:15" s="9" customFormat="1" x14ac:dyDescent="0.2">
      <c r="A343" s="279"/>
      <c r="B343" s="280"/>
      <c r="C343" s="279"/>
      <c r="D343" s="280"/>
      <c r="E343" s="280"/>
      <c r="F343" s="281"/>
      <c r="G343" s="280"/>
      <c r="H343" s="282"/>
      <c r="I343" s="280"/>
      <c r="J343" s="280"/>
      <c r="K343" s="280"/>
      <c r="L343" s="280"/>
      <c r="M343" s="290"/>
      <c r="N343" s="284"/>
      <c r="O343" s="480"/>
    </row>
    <row r="344" spans="1:15" s="9" customFormat="1" x14ac:dyDescent="0.2">
      <c r="A344" s="279"/>
      <c r="B344" s="280"/>
      <c r="C344" s="279"/>
      <c r="D344" s="280"/>
      <c r="E344" s="280"/>
      <c r="F344" s="281"/>
      <c r="G344" s="280"/>
      <c r="H344" s="282"/>
      <c r="I344" s="280"/>
      <c r="J344" s="280"/>
      <c r="K344" s="280"/>
      <c r="L344" s="280"/>
      <c r="M344" s="290"/>
      <c r="N344" s="284"/>
      <c r="O344" s="480"/>
    </row>
    <row r="345" spans="1:15" s="9" customFormat="1" x14ac:dyDescent="0.2">
      <c r="A345" s="279"/>
      <c r="B345" s="280"/>
      <c r="C345" s="279"/>
      <c r="D345" s="280"/>
      <c r="E345" s="280"/>
      <c r="F345" s="281"/>
      <c r="G345" s="280"/>
      <c r="H345" s="282"/>
      <c r="I345" s="280"/>
      <c r="J345" s="280"/>
      <c r="K345" s="280"/>
      <c r="L345" s="280"/>
      <c r="M345" s="290"/>
      <c r="N345" s="284"/>
      <c r="O345" s="480"/>
    </row>
    <row r="346" spans="1:15" s="9" customFormat="1" x14ac:dyDescent="0.2">
      <c r="A346" s="279"/>
      <c r="B346" s="280"/>
      <c r="C346" s="279"/>
      <c r="D346" s="280"/>
      <c r="E346" s="280"/>
      <c r="F346" s="281"/>
      <c r="G346" s="280"/>
      <c r="H346" s="282"/>
      <c r="I346" s="280"/>
      <c r="J346" s="280"/>
      <c r="K346" s="280"/>
      <c r="L346" s="280"/>
      <c r="M346" s="290"/>
      <c r="N346" s="284"/>
      <c r="O346" s="480"/>
    </row>
    <row r="347" spans="1:15" s="9" customFormat="1" x14ac:dyDescent="0.2">
      <c r="A347" s="279"/>
      <c r="B347" s="280"/>
      <c r="C347" s="279"/>
      <c r="D347" s="280"/>
      <c r="E347" s="280"/>
      <c r="F347" s="281"/>
      <c r="G347" s="280"/>
      <c r="H347" s="282"/>
      <c r="I347" s="280"/>
      <c r="J347" s="280"/>
      <c r="K347" s="280"/>
      <c r="L347" s="280"/>
      <c r="M347" s="290"/>
      <c r="N347" s="284"/>
      <c r="O347" s="480"/>
    </row>
    <row r="348" spans="1:15" s="9" customFormat="1" x14ac:dyDescent="0.2">
      <c r="A348" s="279"/>
      <c r="B348" s="280"/>
      <c r="C348" s="279"/>
      <c r="D348" s="280"/>
      <c r="E348" s="280"/>
      <c r="F348" s="281"/>
      <c r="G348" s="280"/>
      <c r="H348" s="282"/>
      <c r="I348" s="280"/>
      <c r="J348" s="280"/>
      <c r="K348" s="280"/>
      <c r="L348" s="280"/>
      <c r="M348" s="290"/>
      <c r="N348" s="284"/>
      <c r="O348" s="480"/>
    </row>
    <row r="349" spans="1:15" s="9" customFormat="1" x14ac:dyDescent="0.2">
      <c r="A349" s="279"/>
      <c r="B349" s="280"/>
      <c r="C349" s="279"/>
      <c r="D349" s="280"/>
      <c r="E349" s="280"/>
      <c r="F349" s="281"/>
      <c r="G349" s="280"/>
      <c r="H349" s="282"/>
      <c r="I349" s="280"/>
      <c r="J349" s="280"/>
      <c r="K349" s="280"/>
      <c r="L349" s="280"/>
      <c r="M349" s="290"/>
      <c r="N349" s="284"/>
      <c r="O349" s="480"/>
    </row>
    <row r="350" spans="1:15" s="9" customFormat="1" x14ac:dyDescent="0.2">
      <c r="A350" s="279"/>
      <c r="B350" s="280"/>
      <c r="C350" s="279"/>
      <c r="D350" s="280"/>
      <c r="E350" s="280"/>
      <c r="F350" s="281"/>
      <c r="G350" s="280"/>
      <c r="H350" s="282"/>
      <c r="I350" s="280"/>
      <c r="J350" s="280"/>
      <c r="K350" s="280"/>
      <c r="L350" s="280"/>
      <c r="M350" s="290"/>
      <c r="N350" s="284"/>
      <c r="O350" s="480"/>
    </row>
    <row r="351" spans="1:15" s="9" customFormat="1" x14ac:dyDescent="0.2">
      <c r="A351" s="279"/>
      <c r="B351" s="280"/>
      <c r="C351" s="279"/>
      <c r="D351" s="280"/>
      <c r="E351" s="280"/>
      <c r="F351" s="281"/>
      <c r="G351" s="280"/>
      <c r="H351" s="282"/>
      <c r="I351" s="280"/>
      <c r="J351" s="280"/>
      <c r="K351" s="280"/>
      <c r="L351" s="280"/>
      <c r="M351" s="290"/>
      <c r="N351" s="284"/>
      <c r="O351" s="480"/>
    </row>
    <row r="352" spans="1:15" s="9" customFormat="1" x14ac:dyDescent="0.2">
      <c r="A352" s="279"/>
      <c r="B352" s="280"/>
      <c r="C352" s="279"/>
      <c r="D352" s="280"/>
      <c r="E352" s="280"/>
      <c r="F352" s="281"/>
      <c r="G352" s="280"/>
      <c r="H352" s="282"/>
      <c r="I352" s="280"/>
      <c r="J352" s="280"/>
      <c r="K352" s="280"/>
      <c r="L352" s="280"/>
      <c r="M352" s="290"/>
      <c r="N352" s="284"/>
      <c r="O352" s="480"/>
    </row>
    <row r="353" spans="1:15" s="9" customFormat="1" x14ac:dyDescent="0.2">
      <c r="A353" s="279"/>
      <c r="B353" s="280"/>
      <c r="C353" s="279"/>
      <c r="D353" s="280"/>
      <c r="E353" s="280"/>
      <c r="F353" s="281"/>
      <c r="G353" s="280"/>
      <c r="H353" s="282"/>
      <c r="I353" s="280"/>
      <c r="J353" s="280"/>
      <c r="K353" s="280"/>
      <c r="L353" s="280"/>
      <c r="M353" s="290"/>
      <c r="N353" s="284"/>
      <c r="O353" s="480"/>
    </row>
    <row r="354" spans="1:15" s="9" customFormat="1" x14ac:dyDescent="0.2">
      <c r="A354" s="279"/>
      <c r="B354" s="280"/>
      <c r="C354" s="279"/>
      <c r="D354" s="280"/>
      <c r="E354" s="280"/>
      <c r="F354" s="281"/>
      <c r="G354" s="280"/>
      <c r="H354" s="282"/>
      <c r="I354" s="280"/>
      <c r="J354" s="280"/>
      <c r="K354" s="280"/>
      <c r="L354" s="280"/>
      <c r="M354" s="290"/>
      <c r="N354" s="284"/>
      <c r="O354" s="480"/>
    </row>
    <row r="355" spans="1:15" s="9" customFormat="1" x14ac:dyDescent="0.2">
      <c r="A355" s="279"/>
      <c r="B355" s="280"/>
      <c r="C355" s="279"/>
      <c r="D355" s="280"/>
      <c r="E355" s="280"/>
      <c r="F355" s="281"/>
      <c r="G355" s="280"/>
      <c r="H355" s="282"/>
      <c r="I355" s="280"/>
      <c r="J355" s="280"/>
      <c r="K355" s="280"/>
      <c r="L355" s="280"/>
      <c r="M355" s="290"/>
      <c r="N355" s="284"/>
      <c r="O355" s="480"/>
    </row>
    <row r="356" spans="1:15" s="9" customFormat="1" x14ac:dyDescent="0.2">
      <c r="A356" s="279"/>
      <c r="B356" s="280"/>
      <c r="C356" s="279"/>
      <c r="D356" s="280"/>
      <c r="E356" s="280"/>
      <c r="F356" s="281"/>
      <c r="G356" s="280"/>
      <c r="H356" s="282"/>
      <c r="I356" s="280"/>
      <c r="J356" s="280"/>
      <c r="K356" s="280"/>
      <c r="L356" s="280"/>
      <c r="M356" s="290"/>
      <c r="N356" s="284"/>
      <c r="O356" s="480"/>
    </row>
    <row r="357" spans="1:15" s="9" customFormat="1" x14ac:dyDescent="0.2">
      <c r="A357" s="279"/>
      <c r="B357" s="280"/>
      <c r="C357" s="279"/>
      <c r="D357" s="280"/>
      <c r="E357" s="280"/>
      <c r="F357" s="281"/>
      <c r="G357" s="280"/>
      <c r="H357" s="282"/>
      <c r="I357" s="280"/>
      <c r="J357" s="280"/>
      <c r="K357" s="280"/>
      <c r="L357" s="280"/>
      <c r="M357" s="290"/>
      <c r="N357" s="284"/>
      <c r="O357" s="480"/>
    </row>
    <row r="358" spans="1:15" s="9" customFormat="1" x14ac:dyDescent="0.2">
      <c r="A358" s="279"/>
      <c r="B358" s="280"/>
      <c r="C358" s="279"/>
      <c r="D358" s="280"/>
      <c r="E358" s="280"/>
      <c r="F358" s="281"/>
      <c r="G358" s="280"/>
      <c r="H358" s="282"/>
      <c r="I358" s="280"/>
      <c r="J358" s="280"/>
      <c r="K358" s="280"/>
      <c r="L358" s="280"/>
      <c r="M358" s="290"/>
      <c r="N358" s="284"/>
      <c r="O358" s="480"/>
    </row>
    <row r="359" spans="1:15" s="9" customFormat="1" x14ac:dyDescent="0.2">
      <c r="A359" s="279"/>
      <c r="B359" s="280"/>
      <c r="C359" s="279"/>
      <c r="D359" s="280"/>
      <c r="E359" s="280"/>
      <c r="F359" s="281"/>
      <c r="G359" s="280"/>
      <c r="H359" s="282"/>
      <c r="I359" s="280"/>
      <c r="J359" s="280"/>
      <c r="K359" s="280"/>
      <c r="L359" s="280"/>
      <c r="M359" s="290"/>
      <c r="N359" s="284"/>
      <c r="O359" s="480"/>
    </row>
    <row r="360" spans="1:15" s="9" customFormat="1" x14ac:dyDescent="0.2">
      <c r="A360" s="279"/>
      <c r="B360" s="280"/>
      <c r="C360" s="279"/>
      <c r="D360" s="280"/>
      <c r="E360" s="280"/>
      <c r="F360" s="281"/>
      <c r="G360" s="280"/>
      <c r="H360" s="282"/>
      <c r="I360" s="280"/>
      <c r="J360" s="280"/>
      <c r="K360" s="280"/>
      <c r="L360" s="280"/>
      <c r="M360" s="290"/>
      <c r="N360" s="284"/>
      <c r="O360" s="480"/>
    </row>
    <row r="361" spans="1:15" s="9" customFormat="1" x14ac:dyDescent="0.2">
      <c r="A361" s="279"/>
      <c r="B361" s="280"/>
      <c r="C361" s="279"/>
      <c r="D361" s="280"/>
      <c r="E361" s="280"/>
      <c r="F361" s="281"/>
      <c r="G361" s="280"/>
      <c r="H361" s="282"/>
      <c r="I361" s="280"/>
      <c r="J361" s="280"/>
      <c r="K361" s="280"/>
      <c r="L361" s="280"/>
      <c r="M361" s="290"/>
      <c r="N361" s="284"/>
      <c r="O361" s="480"/>
    </row>
    <row r="362" spans="1:15" s="9" customFormat="1" x14ac:dyDescent="0.2">
      <c r="A362" s="279"/>
      <c r="B362" s="280"/>
      <c r="C362" s="279"/>
      <c r="D362" s="280"/>
      <c r="E362" s="280"/>
      <c r="F362" s="281"/>
      <c r="G362" s="280"/>
      <c r="H362" s="282"/>
      <c r="I362" s="280"/>
      <c r="J362" s="280"/>
      <c r="K362" s="280"/>
      <c r="L362" s="280"/>
      <c r="M362" s="290"/>
      <c r="N362" s="284"/>
      <c r="O362" s="480"/>
    </row>
    <row r="363" spans="1:15" s="9" customFormat="1" x14ac:dyDescent="0.2">
      <c r="A363" s="279"/>
      <c r="B363" s="280"/>
      <c r="C363" s="279"/>
      <c r="D363" s="280"/>
      <c r="E363" s="280"/>
      <c r="F363" s="281"/>
      <c r="G363" s="280"/>
      <c r="H363" s="282"/>
      <c r="I363" s="280"/>
      <c r="J363" s="280"/>
      <c r="K363" s="280"/>
      <c r="L363" s="280"/>
      <c r="M363" s="290"/>
      <c r="N363" s="284"/>
      <c r="O363" s="480"/>
    </row>
    <row r="364" spans="1:15" s="9" customFormat="1" x14ac:dyDescent="0.2">
      <c r="A364" s="279"/>
      <c r="B364" s="280"/>
      <c r="C364" s="279"/>
      <c r="D364" s="280"/>
      <c r="E364" s="280"/>
      <c r="F364" s="281"/>
      <c r="G364" s="280"/>
      <c r="H364" s="282"/>
      <c r="I364" s="280"/>
      <c r="J364" s="280"/>
      <c r="K364" s="280"/>
      <c r="L364" s="280"/>
      <c r="M364" s="290"/>
      <c r="N364" s="284"/>
      <c r="O364" s="480"/>
    </row>
    <row r="365" spans="1:15" s="9" customFormat="1" x14ac:dyDescent="0.2">
      <c r="A365" s="279"/>
      <c r="B365" s="280"/>
      <c r="C365" s="279"/>
      <c r="D365" s="280"/>
      <c r="E365" s="280"/>
      <c r="F365" s="281"/>
      <c r="G365" s="280"/>
      <c r="H365" s="282"/>
      <c r="I365" s="280"/>
      <c r="J365" s="280"/>
      <c r="K365" s="280"/>
      <c r="L365" s="280"/>
      <c r="M365" s="290"/>
      <c r="N365" s="284"/>
      <c r="O365" s="480"/>
    </row>
    <row r="366" spans="1:15" s="9" customFormat="1" x14ac:dyDescent="0.2">
      <c r="A366" s="279"/>
      <c r="B366" s="280"/>
      <c r="C366" s="279"/>
      <c r="D366" s="280"/>
      <c r="E366" s="280"/>
      <c r="F366" s="281"/>
      <c r="G366" s="280"/>
      <c r="H366" s="282"/>
      <c r="I366" s="280"/>
      <c r="J366" s="280"/>
      <c r="K366" s="280"/>
      <c r="L366" s="280"/>
      <c r="M366" s="290"/>
      <c r="N366" s="284"/>
      <c r="O366" s="480"/>
    </row>
    <row r="367" spans="1:15" s="9" customFormat="1" x14ac:dyDescent="0.2">
      <c r="A367" s="279"/>
      <c r="B367" s="280"/>
      <c r="C367" s="279"/>
      <c r="D367" s="280"/>
      <c r="E367" s="280"/>
      <c r="F367" s="281"/>
      <c r="G367" s="280"/>
      <c r="H367" s="282"/>
      <c r="I367" s="280"/>
      <c r="J367" s="280"/>
      <c r="K367" s="280"/>
      <c r="L367" s="280"/>
      <c r="M367" s="290"/>
      <c r="N367" s="284"/>
      <c r="O367" s="480"/>
    </row>
    <row r="368" spans="1:15" s="9" customFormat="1" x14ac:dyDescent="0.2">
      <c r="A368" s="279"/>
      <c r="B368" s="280"/>
      <c r="C368" s="279"/>
      <c r="D368" s="280"/>
      <c r="E368" s="280"/>
      <c r="F368" s="281"/>
      <c r="G368" s="280"/>
      <c r="H368" s="282"/>
      <c r="I368" s="280"/>
      <c r="J368" s="280"/>
      <c r="K368" s="280"/>
      <c r="L368" s="280"/>
      <c r="M368" s="290"/>
      <c r="N368" s="284"/>
      <c r="O368" s="480"/>
    </row>
    <row r="369" spans="1:15" s="9" customFormat="1" x14ac:dyDescent="0.2">
      <c r="A369" s="279"/>
      <c r="B369" s="280"/>
      <c r="C369" s="279"/>
      <c r="D369" s="280"/>
      <c r="E369" s="280"/>
      <c r="F369" s="281"/>
      <c r="G369" s="280"/>
      <c r="H369" s="282"/>
      <c r="I369" s="280"/>
      <c r="J369" s="280"/>
      <c r="K369" s="280"/>
      <c r="L369" s="280"/>
      <c r="M369" s="290"/>
      <c r="N369" s="284"/>
      <c r="O369" s="480"/>
    </row>
    <row r="370" spans="1:15" s="9" customFormat="1" x14ac:dyDescent="0.2">
      <c r="A370" s="279"/>
      <c r="B370" s="280"/>
      <c r="C370" s="279"/>
      <c r="D370" s="280"/>
      <c r="E370" s="280"/>
      <c r="F370" s="281"/>
      <c r="G370" s="280"/>
      <c r="H370" s="282"/>
      <c r="I370" s="280"/>
      <c r="J370" s="280"/>
      <c r="K370" s="280"/>
      <c r="L370" s="280"/>
      <c r="M370" s="290"/>
      <c r="N370" s="284"/>
      <c r="O370" s="480"/>
    </row>
    <row r="371" spans="1:15" s="9" customFormat="1" x14ac:dyDescent="0.2">
      <c r="A371" s="279"/>
      <c r="B371" s="280"/>
      <c r="C371" s="279"/>
      <c r="D371" s="280"/>
      <c r="E371" s="280"/>
      <c r="F371" s="281"/>
      <c r="G371" s="280"/>
      <c r="H371" s="282"/>
      <c r="I371" s="280"/>
      <c r="J371" s="280"/>
      <c r="K371" s="280"/>
      <c r="L371" s="280"/>
      <c r="M371" s="290"/>
      <c r="N371" s="284"/>
      <c r="O371" s="480"/>
    </row>
    <row r="372" spans="1:15" s="9" customFormat="1" x14ac:dyDescent="0.2">
      <c r="A372" s="279"/>
      <c r="B372" s="280"/>
      <c r="C372" s="279"/>
      <c r="D372" s="280"/>
      <c r="E372" s="280"/>
      <c r="F372" s="281"/>
      <c r="G372" s="280"/>
      <c r="H372" s="282"/>
      <c r="I372" s="280"/>
      <c r="J372" s="280"/>
      <c r="K372" s="280"/>
      <c r="L372" s="280"/>
      <c r="M372" s="290"/>
      <c r="N372" s="284"/>
      <c r="O372" s="480"/>
    </row>
    <row r="373" spans="1:15" s="9" customFormat="1" x14ac:dyDescent="0.2">
      <c r="A373" s="279"/>
      <c r="B373" s="280"/>
      <c r="C373" s="279"/>
      <c r="D373" s="280"/>
      <c r="E373" s="280"/>
      <c r="F373" s="281"/>
      <c r="G373" s="280"/>
      <c r="H373" s="282"/>
      <c r="I373" s="280"/>
      <c r="J373" s="280"/>
      <c r="K373" s="280"/>
      <c r="L373" s="280"/>
      <c r="M373" s="290"/>
      <c r="N373" s="284"/>
      <c r="O373" s="480"/>
    </row>
    <row r="374" spans="1:15" s="9" customFormat="1" x14ac:dyDescent="0.2">
      <c r="A374" s="279"/>
      <c r="B374" s="280"/>
      <c r="C374" s="279"/>
      <c r="D374" s="280"/>
      <c r="E374" s="280"/>
      <c r="F374" s="281"/>
      <c r="G374" s="280"/>
      <c r="H374" s="282"/>
      <c r="I374" s="280"/>
      <c r="J374" s="280"/>
      <c r="K374" s="280"/>
      <c r="L374" s="280"/>
      <c r="M374" s="290"/>
      <c r="N374" s="284"/>
      <c r="O374" s="480"/>
    </row>
    <row r="375" spans="1:15" s="9" customFormat="1" x14ac:dyDescent="0.2">
      <c r="A375" s="279"/>
      <c r="B375" s="280"/>
      <c r="C375" s="279"/>
      <c r="D375" s="280"/>
      <c r="E375" s="280"/>
      <c r="F375" s="281"/>
      <c r="G375" s="280"/>
      <c r="H375" s="282"/>
      <c r="I375" s="280"/>
      <c r="J375" s="280"/>
      <c r="K375" s="280"/>
      <c r="L375" s="280"/>
      <c r="M375" s="290"/>
      <c r="N375" s="284"/>
      <c r="O375" s="480"/>
    </row>
    <row r="376" spans="1:15" s="9" customFormat="1" x14ac:dyDescent="0.2">
      <c r="A376" s="279"/>
      <c r="B376" s="280"/>
      <c r="C376" s="279"/>
      <c r="D376" s="280"/>
      <c r="E376" s="280"/>
      <c r="F376" s="281"/>
      <c r="G376" s="280"/>
      <c r="H376" s="282"/>
      <c r="I376" s="280"/>
      <c r="J376" s="280"/>
      <c r="K376" s="280"/>
      <c r="L376" s="280"/>
      <c r="M376" s="290"/>
      <c r="N376" s="284"/>
      <c r="O376" s="480"/>
    </row>
    <row r="377" spans="1:15" s="9" customFormat="1" x14ac:dyDescent="0.2">
      <c r="A377" s="279"/>
      <c r="B377" s="280"/>
      <c r="C377" s="279"/>
      <c r="D377" s="280"/>
      <c r="E377" s="280"/>
      <c r="F377" s="281"/>
      <c r="G377" s="280"/>
      <c r="H377" s="282"/>
      <c r="I377" s="280"/>
      <c r="J377" s="280"/>
      <c r="K377" s="280"/>
      <c r="L377" s="280"/>
      <c r="M377" s="290"/>
      <c r="N377" s="284"/>
      <c r="O377" s="480"/>
    </row>
    <row r="378" spans="1:15" s="9" customFormat="1" x14ac:dyDescent="0.2">
      <c r="A378" s="279"/>
      <c r="B378" s="280"/>
      <c r="C378" s="279"/>
      <c r="D378" s="280"/>
      <c r="E378" s="280"/>
      <c r="F378" s="281"/>
      <c r="G378" s="280"/>
      <c r="H378" s="282"/>
      <c r="I378" s="280"/>
      <c r="J378" s="280"/>
      <c r="K378" s="280"/>
      <c r="L378" s="280"/>
      <c r="M378" s="290"/>
      <c r="N378" s="284"/>
      <c r="O378" s="480"/>
    </row>
    <row r="379" spans="1:15" s="9" customFormat="1" x14ac:dyDescent="0.2">
      <c r="A379" s="279"/>
      <c r="B379" s="280"/>
      <c r="C379" s="279"/>
      <c r="D379" s="280"/>
      <c r="E379" s="280"/>
      <c r="F379" s="281"/>
      <c r="G379" s="280"/>
      <c r="H379" s="282"/>
      <c r="I379" s="280"/>
      <c r="J379" s="280"/>
      <c r="K379" s="280"/>
      <c r="L379" s="280"/>
      <c r="M379" s="290"/>
      <c r="N379" s="284"/>
      <c r="O379" s="480"/>
    </row>
    <row r="380" spans="1:15" s="9" customFormat="1" x14ac:dyDescent="0.2">
      <c r="A380" s="279"/>
      <c r="B380" s="280"/>
      <c r="C380" s="279"/>
      <c r="D380" s="280"/>
      <c r="E380" s="280"/>
      <c r="F380" s="281"/>
      <c r="G380" s="280"/>
      <c r="H380" s="282"/>
      <c r="I380" s="280"/>
      <c r="J380" s="280"/>
      <c r="K380" s="280"/>
      <c r="L380" s="280"/>
      <c r="M380" s="290"/>
      <c r="N380" s="284"/>
      <c r="O380" s="480"/>
    </row>
    <row r="381" spans="1:15" s="9" customFormat="1" x14ac:dyDescent="0.2">
      <c r="A381" s="279"/>
      <c r="B381" s="280"/>
      <c r="C381" s="279"/>
      <c r="D381" s="280"/>
      <c r="E381" s="280"/>
      <c r="F381" s="281"/>
      <c r="G381" s="280"/>
      <c r="H381" s="282"/>
      <c r="I381" s="280"/>
      <c r="J381" s="280"/>
      <c r="K381" s="280"/>
      <c r="L381" s="280"/>
      <c r="M381" s="290"/>
      <c r="N381" s="284"/>
      <c r="O381" s="480"/>
    </row>
    <row r="382" spans="1:15" s="9" customFormat="1" x14ac:dyDescent="0.2">
      <c r="A382" s="279"/>
      <c r="B382" s="280"/>
      <c r="C382" s="279"/>
      <c r="D382" s="280"/>
      <c r="E382" s="280"/>
      <c r="F382" s="281"/>
      <c r="G382" s="280"/>
      <c r="H382" s="282"/>
      <c r="I382" s="280"/>
      <c r="J382" s="280"/>
      <c r="K382" s="280"/>
      <c r="L382" s="280"/>
      <c r="M382" s="290"/>
      <c r="N382" s="284"/>
      <c r="O382" s="480"/>
    </row>
    <row r="383" spans="1:15" s="9" customFormat="1" x14ac:dyDescent="0.2">
      <c r="A383" s="279"/>
      <c r="B383" s="280"/>
      <c r="C383" s="279"/>
      <c r="D383" s="280"/>
      <c r="E383" s="280"/>
      <c r="F383" s="281"/>
      <c r="G383" s="280"/>
      <c r="H383" s="282"/>
      <c r="I383" s="280"/>
      <c r="J383" s="280"/>
      <c r="K383" s="280"/>
      <c r="L383" s="280"/>
      <c r="M383" s="290"/>
      <c r="N383" s="284"/>
      <c r="O383" s="480"/>
    </row>
    <row r="384" spans="1:15" s="9" customFormat="1" x14ac:dyDescent="0.2">
      <c r="A384" s="279"/>
      <c r="B384" s="280"/>
      <c r="C384" s="279"/>
      <c r="D384" s="280"/>
      <c r="E384" s="280"/>
      <c r="F384" s="281"/>
      <c r="G384" s="280"/>
      <c r="H384" s="282"/>
      <c r="I384" s="280"/>
      <c r="J384" s="280"/>
      <c r="K384" s="280"/>
      <c r="L384" s="280"/>
      <c r="M384" s="290"/>
      <c r="N384" s="284"/>
      <c r="O384" s="480"/>
    </row>
    <row r="385" spans="1:15" s="9" customFormat="1" x14ac:dyDescent="0.2">
      <c r="A385" s="279"/>
      <c r="B385" s="280"/>
      <c r="C385" s="279"/>
      <c r="D385" s="280"/>
      <c r="E385" s="280"/>
      <c r="F385" s="281"/>
      <c r="G385" s="280"/>
      <c r="H385" s="282"/>
      <c r="I385" s="280"/>
      <c r="J385" s="280"/>
      <c r="K385" s="280"/>
      <c r="L385" s="280"/>
      <c r="M385" s="290"/>
      <c r="N385" s="284"/>
      <c r="O385" s="480"/>
    </row>
    <row r="386" spans="1:15" s="9" customFormat="1" x14ac:dyDescent="0.2">
      <c r="A386" s="279"/>
      <c r="B386" s="280"/>
      <c r="C386" s="279"/>
      <c r="D386" s="280"/>
      <c r="E386" s="280"/>
      <c r="F386" s="281"/>
      <c r="G386" s="280"/>
      <c r="H386" s="282"/>
      <c r="I386" s="280"/>
      <c r="J386" s="280"/>
      <c r="K386" s="280"/>
      <c r="L386" s="280"/>
      <c r="M386" s="290"/>
      <c r="N386" s="284"/>
      <c r="O386" s="480"/>
    </row>
    <row r="387" spans="1:15" s="9" customFormat="1" x14ac:dyDescent="0.2">
      <c r="A387" s="279"/>
      <c r="B387" s="280"/>
      <c r="C387" s="279"/>
      <c r="D387" s="280"/>
      <c r="E387" s="280"/>
      <c r="F387" s="281"/>
      <c r="G387" s="280"/>
      <c r="H387" s="282"/>
      <c r="I387" s="280"/>
      <c r="J387" s="280"/>
      <c r="K387" s="280"/>
      <c r="L387" s="280"/>
      <c r="M387" s="290"/>
      <c r="N387" s="284"/>
      <c r="O387" s="480"/>
    </row>
    <row r="388" spans="1:15" s="9" customFormat="1" x14ac:dyDescent="0.2">
      <c r="A388" s="279"/>
      <c r="B388" s="280"/>
      <c r="C388" s="279"/>
      <c r="D388" s="280"/>
      <c r="E388" s="280"/>
      <c r="F388" s="281"/>
      <c r="G388" s="280"/>
      <c r="H388" s="282"/>
      <c r="I388" s="280"/>
      <c r="J388" s="280"/>
      <c r="K388" s="280"/>
      <c r="L388" s="280"/>
      <c r="M388" s="290"/>
      <c r="N388" s="284"/>
      <c r="O388" s="480"/>
    </row>
    <row r="389" spans="1:15" s="9" customFormat="1" x14ac:dyDescent="0.2">
      <c r="A389" s="279"/>
      <c r="B389" s="280"/>
      <c r="C389" s="279"/>
      <c r="D389" s="280"/>
      <c r="E389" s="280"/>
      <c r="F389" s="281"/>
      <c r="G389" s="280"/>
      <c r="H389" s="282"/>
      <c r="I389" s="280"/>
      <c r="J389" s="280"/>
      <c r="K389" s="280"/>
      <c r="L389" s="280"/>
      <c r="M389" s="290"/>
      <c r="N389" s="284"/>
      <c r="O389" s="480"/>
    </row>
    <row r="390" spans="1:15" s="9" customFormat="1" x14ac:dyDescent="0.2">
      <c r="A390" s="279"/>
      <c r="B390" s="280"/>
      <c r="C390" s="279"/>
      <c r="D390" s="280"/>
      <c r="E390" s="280"/>
      <c r="F390" s="281"/>
      <c r="G390" s="280"/>
      <c r="H390" s="282"/>
      <c r="I390" s="280"/>
      <c r="J390" s="280"/>
      <c r="K390" s="280"/>
      <c r="L390" s="280"/>
      <c r="M390" s="290"/>
      <c r="N390" s="284"/>
      <c r="O390" s="480"/>
    </row>
    <row r="391" spans="1:15" s="9" customFormat="1" x14ac:dyDescent="0.2">
      <c r="A391" s="279"/>
      <c r="B391" s="280"/>
      <c r="C391" s="279"/>
      <c r="D391" s="280"/>
      <c r="E391" s="280"/>
      <c r="F391" s="281"/>
      <c r="G391" s="280"/>
      <c r="H391" s="282"/>
      <c r="I391" s="280"/>
      <c r="J391" s="280"/>
      <c r="K391" s="280"/>
      <c r="L391" s="280"/>
      <c r="M391" s="290"/>
      <c r="N391" s="284"/>
      <c r="O391" s="480"/>
    </row>
    <row r="392" spans="1:15" s="9" customFormat="1" x14ac:dyDescent="0.2">
      <c r="A392" s="279"/>
      <c r="B392" s="280"/>
      <c r="C392" s="279"/>
      <c r="D392" s="280"/>
      <c r="E392" s="280"/>
      <c r="F392" s="281"/>
      <c r="G392" s="280"/>
      <c r="H392" s="282"/>
      <c r="I392" s="280"/>
      <c r="J392" s="280"/>
      <c r="K392" s="280"/>
      <c r="L392" s="280"/>
      <c r="M392" s="290"/>
      <c r="N392" s="284"/>
      <c r="O392" s="480"/>
    </row>
    <row r="393" spans="1:15" s="9" customFormat="1" x14ac:dyDescent="0.2">
      <c r="A393" s="279"/>
      <c r="B393" s="280"/>
      <c r="C393" s="279"/>
      <c r="D393" s="280"/>
      <c r="E393" s="280"/>
      <c r="F393" s="281"/>
      <c r="G393" s="280"/>
      <c r="H393" s="282"/>
      <c r="I393" s="280"/>
      <c r="J393" s="280"/>
      <c r="K393" s="280"/>
      <c r="L393" s="280"/>
      <c r="M393" s="290"/>
      <c r="N393" s="284"/>
      <c r="O393" s="480"/>
    </row>
    <row r="394" spans="1:15" s="9" customFormat="1" x14ac:dyDescent="0.2">
      <c r="A394" s="279"/>
      <c r="B394" s="280"/>
      <c r="C394" s="279"/>
      <c r="D394" s="280"/>
      <c r="E394" s="280"/>
      <c r="F394" s="281"/>
      <c r="G394" s="280"/>
      <c r="H394" s="282"/>
      <c r="I394" s="280"/>
      <c r="J394" s="280"/>
      <c r="K394" s="280"/>
      <c r="L394" s="280"/>
      <c r="M394" s="290"/>
      <c r="N394" s="284"/>
      <c r="O394" s="480"/>
    </row>
    <row r="395" spans="1:15" s="9" customFormat="1" x14ac:dyDescent="0.2">
      <c r="A395" s="279"/>
      <c r="B395" s="280"/>
      <c r="C395" s="279"/>
      <c r="D395" s="280"/>
      <c r="E395" s="280"/>
      <c r="F395" s="281"/>
      <c r="G395" s="280"/>
      <c r="H395" s="282"/>
      <c r="I395" s="280"/>
      <c r="J395" s="280"/>
      <c r="K395" s="280"/>
      <c r="L395" s="280"/>
      <c r="M395" s="290"/>
      <c r="N395" s="284"/>
      <c r="O395" s="480"/>
    </row>
    <row r="396" spans="1:15" s="9" customFormat="1" x14ac:dyDescent="0.2">
      <c r="A396" s="279"/>
      <c r="B396" s="280"/>
      <c r="C396" s="279"/>
      <c r="D396" s="280"/>
      <c r="E396" s="280"/>
      <c r="F396" s="281"/>
      <c r="G396" s="280"/>
      <c r="H396" s="282"/>
      <c r="I396" s="280"/>
      <c r="J396" s="280"/>
      <c r="K396" s="280"/>
      <c r="L396" s="280"/>
      <c r="M396" s="290"/>
      <c r="N396" s="284"/>
      <c r="O396" s="480"/>
    </row>
    <row r="397" spans="1:15" s="9" customFormat="1" x14ac:dyDescent="0.2">
      <c r="A397" s="279"/>
      <c r="B397" s="280"/>
      <c r="C397" s="279"/>
      <c r="D397" s="280"/>
      <c r="E397" s="280"/>
      <c r="F397" s="281"/>
      <c r="G397" s="280"/>
      <c r="H397" s="282"/>
      <c r="I397" s="280"/>
      <c r="J397" s="280"/>
      <c r="K397" s="280"/>
      <c r="L397" s="280"/>
      <c r="M397" s="290"/>
      <c r="N397" s="284"/>
      <c r="O397" s="480"/>
    </row>
    <row r="398" spans="1:15" s="9" customFormat="1" x14ac:dyDescent="0.2">
      <c r="A398" s="279"/>
      <c r="B398" s="280"/>
      <c r="C398" s="279"/>
      <c r="D398" s="280"/>
      <c r="E398" s="280"/>
      <c r="F398" s="281"/>
      <c r="G398" s="280"/>
      <c r="H398" s="282"/>
      <c r="I398" s="280"/>
      <c r="J398" s="280"/>
      <c r="K398" s="280"/>
      <c r="L398" s="280"/>
      <c r="M398" s="290"/>
      <c r="N398" s="284"/>
      <c r="O398" s="480"/>
    </row>
    <row r="399" spans="1:15" s="9" customFormat="1" x14ac:dyDescent="0.2">
      <c r="A399" s="279"/>
      <c r="B399" s="280"/>
      <c r="C399" s="279"/>
      <c r="D399" s="280"/>
      <c r="E399" s="280"/>
      <c r="F399" s="281"/>
      <c r="G399" s="280"/>
      <c r="H399" s="282"/>
      <c r="I399" s="280"/>
      <c r="J399" s="280"/>
      <c r="K399" s="280"/>
      <c r="L399" s="280"/>
      <c r="M399" s="290"/>
      <c r="N399" s="284"/>
      <c r="O399" s="480"/>
    </row>
    <row r="400" spans="1:15" s="9" customFormat="1" x14ac:dyDescent="0.2">
      <c r="A400" s="279"/>
      <c r="B400" s="280"/>
      <c r="C400" s="279"/>
      <c r="D400" s="280"/>
      <c r="E400" s="280"/>
      <c r="F400" s="281"/>
      <c r="G400" s="280"/>
      <c r="H400" s="282"/>
      <c r="I400" s="280"/>
      <c r="J400" s="280"/>
      <c r="K400" s="280"/>
      <c r="L400" s="280"/>
      <c r="M400" s="290"/>
      <c r="N400" s="284"/>
      <c r="O400" s="480"/>
    </row>
    <row r="401" spans="1:15" s="9" customFormat="1" x14ac:dyDescent="0.2">
      <c r="A401" s="279"/>
      <c r="B401" s="280"/>
      <c r="C401" s="279"/>
      <c r="D401" s="280"/>
      <c r="E401" s="280"/>
      <c r="F401" s="281"/>
      <c r="G401" s="280"/>
      <c r="H401" s="282"/>
      <c r="I401" s="280"/>
      <c r="J401" s="280"/>
      <c r="K401" s="280"/>
      <c r="L401" s="280"/>
      <c r="M401" s="290"/>
      <c r="N401" s="284"/>
      <c r="O401" s="480"/>
    </row>
    <row r="402" spans="1:15" s="9" customFormat="1" x14ac:dyDescent="0.2">
      <c r="A402" s="279"/>
      <c r="B402" s="280"/>
      <c r="C402" s="279"/>
      <c r="D402" s="280"/>
      <c r="E402" s="280"/>
      <c r="F402" s="281"/>
      <c r="G402" s="280"/>
      <c r="H402" s="282"/>
      <c r="I402" s="280"/>
      <c r="J402" s="280"/>
      <c r="K402" s="280"/>
      <c r="L402" s="280"/>
      <c r="M402" s="290"/>
      <c r="N402" s="284"/>
      <c r="O402" s="480"/>
    </row>
    <row r="403" spans="1:15" s="9" customFormat="1" x14ac:dyDescent="0.2">
      <c r="A403" s="279"/>
      <c r="B403" s="280"/>
      <c r="C403" s="279"/>
      <c r="D403" s="280"/>
      <c r="E403" s="280"/>
      <c r="F403" s="281"/>
      <c r="G403" s="280"/>
      <c r="H403" s="282"/>
      <c r="I403" s="280"/>
      <c r="J403" s="280"/>
      <c r="K403" s="280"/>
      <c r="L403" s="280"/>
      <c r="M403" s="290"/>
      <c r="N403" s="284"/>
      <c r="O403" s="480"/>
    </row>
    <row r="404" spans="1:15" s="9" customFormat="1" x14ac:dyDescent="0.2">
      <c r="A404" s="279"/>
      <c r="B404" s="280"/>
      <c r="C404" s="279"/>
      <c r="D404" s="280"/>
      <c r="E404" s="280"/>
      <c r="F404" s="281"/>
      <c r="G404" s="280"/>
      <c r="H404" s="282"/>
      <c r="I404" s="280"/>
      <c r="J404" s="280"/>
      <c r="K404" s="280"/>
      <c r="L404" s="280"/>
      <c r="M404" s="290"/>
      <c r="N404" s="284"/>
      <c r="O404" s="480"/>
    </row>
    <row r="405" spans="1:15" s="9" customFormat="1" x14ac:dyDescent="0.2">
      <c r="A405" s="279"/>
      <c r="B405" s="280"/>
      <c r="C405" s="279"/>
      <c r="D405" s="280"/>
      <c r="E405" s="280"/>
      <c r="F405" s="281"/>
      <c r="G405" s="280"/>
      <c r="H405" s="282"/>
      <c r="I405" s="280"/>
      <c r="J405" s="280"/>
      <c r="K405" s="280"/>
      <c r="L405" s="280"/>
      <c r="M405" s="290"/>
      <c r="N405" s="284"/>
      <c r="O405" s="480"/>
    </row>
    <row r="406" spans="1:15" s="9" customFormat="1" x14ac:dyDescent="0.2">
      <c r="A406" s="279"/>
      <c r="B406" s="280"/>
      <c r="C406" s="279"/>
      <c r="D406" s="280"/>
      <c r="E406" s="280"/>
      <c r="F406" s="281"/>
      <c r="G406" s="280"/>
      <c r="H406" s="282"/>
      <c r="I406" s="280"/>
      <c r="J406" s="280"/>
      <c r="K406" s="280"/>
      <c r="L406" s="280"/>
      <c r="M406" s="290"/>
      <c r="N406" s="284"/>
      <c r="O406" s="480"/>
    </row>
    <row r="407" spans="1:15" s="9" customFormat="1" x14ac:dyDescent="0.2">
      <c r="A407" s="279"/>
      <c r="B407" s="280"/>
      <c r="C407" s="279"/>
      <c r="D407" s="280"/>
      <c r="E407" s="280"/>
      <c r="F407" s="281"/>
      <c r="G407" s="280"/>
      <c r="H407" s="282"/>
      <c r="I407" s="280"/>
      <c r="J407" s="280"/>
      <c r="K407" s="280"/>
      <c r="L407" s="280"/>
      <c r="M407" s="290"/>
      <c r="N407" s="284"/>
      <c r="O407" s="480"/>
    </row>
    <row r="408" spans="1:15" s="9" customFormat="1" x14ac:dyDescent="0.2">
      <c r="A408" s="279"/>
      <c r="B408" s="280"/>
      <c r="C408" s="279"/>
      <c r="D408" s="280"/>
      <c r="E408" s="280"/>
      <c r="F408" s="281"/>
      <c r="G408" s="280"/>
      <c r="H408" s="282"/>
      <c r="I408" s="280"/>
      <c r="J408" s="280"/>
      <c r="K408" s="280"/>
      <c r="L408" s="280"/>
      <c r="M408" s="290"/>
      <c r="N408" s="284"/>
      <c r="O408" s="480"/>
    </row>
    <row r="409" spans="1:15" s="9" customFormat="1" x14ac:dyDescent="0.2">
      <c r="A409" s="279"/>
      <c r="B409" s="280"/>
      <c r="C409" s="279"/>
      <c r="D409" s="280"/>
      <c r="E409" s="280"/>
      <c r="F409" s="281"/>
      <c r="G409" s="280"/>
      <c r="H409" s="282"/>
      <c r="I409" s="280"/>
      <c r="J409" s="280"/>
      <c r="K409" s="280"/>
      <c r="L409" s="280"/>
      <c r="M409" s="290"/>
      <c r="N409" s="284"/>
      <c r="O409" s="480"/>
    </row>
    <row r="410" spans="1:15" s="9" customFormat="1" x14ac:dyDescent="0.2">
      <c r="A410" s="279"/>
      <c r="B410" s="280"/>
      <c r="C410" s="279"/>
      <c r="D410" s="280"/>
      <c r="E410" s="280"/>
      <c r="F410" s="281"/>
      <c r="G410" s="280"/>
      <c r="H410" s="282"/>
      <c r="I410" s="280"/>
      <c r="J410" s="280"/>
      <c r="K410" s="280"/>
      <c r="L410" s="280"/>
      <c r="M410" s="290"/>
      <c r="N410" s="284"/>
      <c r="O410" s="480"/>
    </row>
    <row r="411" spans="1:15" s="9" customFormat="1" x14ac:dyDescent="0.2">
      <c r="A411" s="279"/>
      <c r="B411" s="280"/>
      <c r="C411" s="279"/>
      <c r="D411" s="280"/>
      <c r="E411" s="280"/>
      <c r="F411" s="281"/>
      <c r="G411" s="280"/>
      <c r="H411" s="282"/>
      <c r="I411" s="280"/>
      <c r="J411" s="280"/>
      <c r="K411" s="280"/>
      <c r="L411" s="280"/>
      <c r="M411" s="290"/>
      <c r="N411" s="284"/>
      <c r="O411" s="480"/>
    </row>
    <row r="412" spans="1:15" s="9" customFormat="1" x14ac:dyDescent="0.2">
      <c r="A412" s="279"/>
      <c r="B412" s="280"/>
      <c r="C412" s="279"/>
      <c r="D412" s="280"/>
      <c r="E412" s="280"/>
      <c r="F412" s="281"/>
      <c r="G412" s="280"/>
      <c r="H412" s="282"/>
      <c r="I412" s="280"/>
      <c r="J412" s="280"/>
      <c r="K412" s="280"/>
      <c r="L412" s="280"/>
      <c r="M412" s="290"/>
      <c r="N412" s="284"/>
      <c r="O412" s="480"/>
    </row>
    <row r="413" spans="1:15" s="9" customFormat="1" x14ac:dyDescent="0.2">
      <c r="A413" s="279"/>
      <c r="B413" s="280"/>
      <c r="C413" s="279"/>
      <c r="D413" s="280"/>
      <c r="E413" s="280"/>
      <c r="F413" s="281"/>
      <c r="G413" s="280"/>
      <c r="H413" s="282"/>
      <c r="I413" s="280"/>
      <c r="J413" s="280"/>
      <c r="K413" s="280"/>
      <c r="L413" s="280"/>
      <c r="M413" s="290"/>
      <c r="N413" s="284"/>
      <c r="O413" s="480"/>
    </row>
    <row r="414" spans="1:15" s="9" customFormat="1" x14ac:dyDescent="0.2">
      <c r="A414" s="279"/>
      <c r="B414" s="280"/>
      <c r="C414" s="279"/>
      <c r="D414" s="280"/>
      <c r="E414" s="280"/>
      <c r="F414" s="281"/>
      <c r="G414" s="280"/>
      <c r="H414" s="282"/>
      <c r="I414" s="280"/>
      <c r="J414" s="280"/>
      <c r="K414" s="280"/>
      <c r="L414" s="280"/>
      <c r="M414" s="290"/>
      <c r="N414" s="284"/>
      <c r="O414" s="480"/>
    </row>
    <row r="415" spans="1:15" s="9" customFormat="1" x14ac:dyDescent="0.2">
      <c r="A415" s="279"/>
      <c r="B415" s="280"/>
      <c r="C415" s="279"/>
      <c r="D415" s="280"/>
      <c r="E415" s="280"/>
      <c r="F415" s="281"/>
      <c r="G415" s="280"/>
      <c r="H415" s="282"/>
      <c r="I415" s="280"/>
      <c r="J415" s="280"/>
      <c r="K415" s="280"/>
      <c r="L415" s="280"/>
      <c r="M415" s="290"/>
      <c r="N415" s="284"/>
      <c r="O415" s="480"/>
    </row>
    <row r="416" spans="1:15" s="9" customFormat="1" x14ac:dyDescent="0.2">
      <c r="A416" s="279"/>
      <c r="B416" s="280"/>
      <c r="C416" s="279"/>
      <c r="D416" s="280"/>
      <c r="E416" s="280"/>
      <c r="F416" s="281"/>
      <c r="G416" s="280"/>
      <c r="H416" s="282"/>
      <c r="I416" s="280"/>
      <c r="J416" s="280"/>
      <c r="K416" s="280"/>
      <c r="L416" s="280"/>
      <c r="M416" s="290"/>
      <c r="N416" s="284"/>
      <c r="O416" s="480"/>
    </row>
    <row r="417" spans="1:15" s="9" customFormat="1" x14ac:dyDescent="0.2">
      <c r="A417" s="279"/>
      <c r="B417" s="280"/>
      <c r="C417" s="279"/>
      <c r="D417" s="280"/>
      <c r="E417" s="280"/>
      <c r="F417" s="281"/>
      <c r="G417" s="280"/>
      <c r="H417" s="282"/>
      <c r="I417" s="280"/>
      <c r="J417" s="280"/>
      <c r="K417" s="280"/>
      <c r="L417" s="280"/>
      <c r="M417" s="290"/>
      <c r="N417" s="284"/>
      <c r="O417" s="480"/>
    </row>
    <row r="418" spans="1:15" s="9" customFormat="1" x14ac:dyDescent="0.2">
      <c r="A418" s="279"/>
      <c r="B418" s="280"/>
      <c r="C418" s="279"/>
      <c r="D418" s="280"/>
      <c r="E418" s="280"/>
      <c r="F418" s="281"/>
      <c r="G418" s="280"/>
      <c r="H418" s="282"/>
      <c r="I418" s="280"/>
      <c r="J418" s="280"/>
      <c r="K418" s="280"/>
      <c r="L418" s="280"/>
      <c r="M418" s="290"/>
      <c r="N418" s="284"/>
      <c r="O418" s="480"/>
    </row>
    <row r="419" spans="1:15" s="9" customFormat="1" x14ac:dyDescent="0.2">
      <c r="A419" s="279"/>
      <c r="B419" s="280"/>
      <c r="C419" s="279"/>
      <c r="D419" s="280"/>
      <c r="E419" s="280"/>
      <c r="F419" s="281"/>
      <c r="G419" s="280"/>
      <c r="H419" s="282"/>
      <c r="I419" s="280"/>
      <c r="J419" s="280"/>
      <c r="K419" s="280"/>
      <c r="L419" s="280"/>
      <c r="M419" s="290"/>
      <c r="N419" s="284"/>
      <c r="O419" s="480"/>
    </row>
    <row r="420" spans="1:15" s="9" customFormat="1" x14ac:dyDescent="0.2">
      <c r="A420" s="279"/>
      <c r="B420" s="280"/>
      <c r="C420" s="279"/>
      <c r="D420" s="280"/>
      <c r="E420" s="280"/>
      <c r="F420" s="281"/>
      <c r="G420" s="280"/>
      <c r="H420" s="282"/>
      <c r="I420" s="280"/>
      <c r="J420" s="280"/>
      <c r="K420" s="280"/>
      <c r="L420" s="280"/>
      <c r="M420" s="290"/>
      <c r="N420" s="284"/>
      <c r="O420" s="480"/>
    </row>
    <row r="421" spans="1:15" s="9" customFormat="1" x14ac:dyDescent="0.2">
      <c r="A421" s="279"/>
      <c r="B421" s="280"/>
      <c r="C421" s="279"/>
      <c r="D421" s="280"/>
      <c r="E421" s="280"/>
      <c r="F421" s="281"/>
      <c r="G421" s="280"/>
      <c r="H421" s="282"/>
      <c r="I421" s="280"/>
      <c r="J421" s="280"/>
      <c r="K421" s="280"/>
      <c r="L421" s="280"/>
      <c r="M421" s="290"/>
      <c r="N421" s="284"/>
      <c r="O421" s="480"/>
    </row>
    <row r="422" spans="1:15" s="9" customFormat="1" x14ac:dyDescent="0.2">
      <c r="A422" s="279"/>
      <c r="B422" s="280"/>
      <c r="C422" s="279"/>
      <c r="D422" s="280"/>
      <c r="E422" s="280"/>
      <c r="F422" s="281"/>
      <c r="G422" s="280"/>
      <c r="H422" s="282"/>
      <c r="I422" s="280"/>
      <c r="J422" s="280"/>
      <c r="K422" s="280"/>
      <c r="L422" s="280"/>
      <c r="M422" s="290"/>
      <c r="N422" s="284"/>
      <c r="O422" s="480"/>
    </row>
    <row r="423" spans="1:15" s="9" customFormat="1" x14ac:dyDescent="0.2">
      <c r="A423" s="279"/>
      <c r="B423" s="280"/>
      <c r="C423" s="279"/>
      <c r="D423" s="280"/>
      <c r="E423" s="280"/>
      <c r="F423" s="281"/>
      <c r="G423" s="280"/>
      <c r="H423" s="282"/>
      <c r="I423" s="280"/>
      <c r="J423" s="280"/>
      <c r="K423" s="280"/>
      <c r="L423" s="280"/>
      <c r="M423" s="290"/>
      <c r="N423" s="284"/>
      <c r="O423" s="480"/>
    </row>
    <row r="424" spans="1:15" s="9" customFormat="1" x14ac:dyDescent="0.2">
      <c r="A424" s="279"/>
      <c r="B424" s="280"/>
      <c r="C424" s="279"/>
      <c r="D424" s="280"/>
      <c r="E424" s="280"/>
      <c r="F424" s="281"/>
      <c r="G424" s="280"/>
      <c r="H424" s="282"/>
      <c r="I424" s="280"/>
      <c r="J424" s="280"/>
      <c r="K424" s="280"/>
      <c r="L424" s="280"/>
      <c r="M424" s="290"/>
      <c r="N424" s="284"/>
      <c r="O424" s="480"/>
    </row>
    <row r="425" spans="1:15" s="9" customFormat="1" x14ac:dyDescent="0.2">
      <c r="A425" s="279"/>
      <c r="B425" s="280"/>
      <c r="C425" s="279"/>
      <c r="D425" s="280"/>
      <c r="E425" s="280"/>
      <c r="F425" s="281"/>
      <c r="G425" s="280"/>
      <c r="H425" s="282"/>
      <c r="I425" s="280"/>
      <c r="J425" s="280"/>
      <c r="K425" s="280"/>
      <c r="L425" s="280"/>
      <c r="M425" s="290"/>
      <c r="N425" s="284"/>
      <c r="O425" s="480"/>
    </row>
    <row r="426" spans="1:15" s="9" customFormat="1" x14ac:dyDescent="0.2">
      <c r="A426" s="279"/>
      <c r="B426" s="280"/>
      <c r="C426" s="279"/>
      <c r="D426" s="280"/>
      <c r="E426" s="280"/>
      <c r="F426" s="281"/>
      <c r="G426" s="280"/>
      <c r="H426" s="282"/>
      <c r="I426" s="280"/>
      <c r="J426" s="280"/>
      <c r="K426" s="280"/>
      <c r="L426" s="280"/>
      <c r="M426" s="290"/>
      <c r="N426" s="284"/>
      <c r="O426" s="480"/>
    </row>
    <row r="427" spans="1:15" s="9" customFormat="1" x14ac:dyDescent="0.2">
      <c r="A427" s="279"/>
      <c r="B427" s="280"/>
      <c r="C427" s="279"/>
      <c r="D427" s="280"/>
      <c r="E427" s="280"/>
      <c r="F427" s="281"/>
      <c r="G427" s="280"/>
      <c r="H427" s="282"/>
      <c r="I427" s="280"/>
      <c r="J427" s="280"/>
      <c r="K427" s="280"/>
      <c r="L427" s="280"/>
      <c r="M427" s="290"/>
      <c r="N427" s="284"/>
      <c r="O427" s="480"/>
    </row>
    <row r="428" spans="1:15" s="9" customFormat="1" x14ac:dyDescent="0.2">
      <c r="A428" s="279"/>
      <c r="B428" s="280"/>
      <c r="C428" s="279"/>
      <c r="D428" s="280"/>
      <c r="E428" s="280"/>
      <c r="F428" s="281"/>
      <c r="G428" s="280"/>
      <c r="H428" s="282"/>
      <c r="I428" s="280"/>
      <c r="J428" s="280"/>
      <c r="K428" s="280"/>
      <c r="L428" s="280"/>
      <c r="M428" s="290"/>
      <c r="N428" s="284"/>
      <c r="O428" s="480"/>
    </row>
    <row r="429" spans="1:15" s="9" customFormat="1" x14ac:dyDescent="0.2">
      <c r="A429" s="279"/>
      <c r="B429" s="280"/>
      <c r="C429" s="279"/>
      <c r="D429" s="280"/>
      <c r="E429" s="280"/>
      <c r="F429" s="281"/>
      <c r="G429" s="280"/>
      <c r="H429" s="282"/>
      <c r="I429" s="280"/>
      <c r="J429" s="280"/>
      <c r="K429" s="280"/>
      <c r="L429" s="280"/>
      <c r="M429" s="290"/>
      <c r="N429" s="284"/>
      <c r="O429" s="480"/>
    </row>
    <row r="430" spans="1:15" s="9" customFormat="1" x14ac:dyDescent="0.2">
      <c r="A430" s="279"/>
      <c r="B430" s="280"/>
      <c r="C430" s="279"/>
      <c r="D430" s="280"/>
      <c r="E430" s="280"/>
      <c r="F430" s="281"/>
      <c r="G430" s="280"/>
      <c r="H430" s="282"/>
      <c r="I430" s="280"/>
      <c r="J430" s="280"/>
      <c r="K430" s="280"/>
      <c r="L430" s="280"/>
      <c r="M430" s="290"/>
      <c r="N430" s="284"/>
      <c r="O430" s="480"/>
    </row>
    <row r="431" spans="1:15" s="9" customFormat="1" x14ac:dyDescent="0.2">
      <c r="A431" s="279"/>
      <c r="B431" s="280"/>
      <c r="C431" s="279"/>
      <c r="D431" s="280"/>
      <c r="E431" s="280"/>
      <c r="F431" s="281"/>
      <c r="G431" s="280"/>
      <c r="H431" s="282"/>
      <c r="I431" s="280"/>
      <c r="J431" s="280"/>
      <c r="K431" s="280"/>
      <c r="L431" s="280"/>
      <c r="M431" s="290"/>
      <c r="N431" s="284"/>
      <c r="O431" s="480"/>
    </row>
    <row r="432" spans="1:15" s="9" customFormat="1" x14ac:dyDescent="0.2">
      <c r="A432" s="279"/>
      <c r="B432" s="280"/>
      <c r="C432" s="279"/>
      <c r="D432" s="280"/>
      <c r="E432" s="280"/>
      <c r="F432" s="281"/>
      <c r="G432" s="280"/>
      <c r="H432" s="282"/>
      <c r="I432" s="280"/>
      <c r="J432" s="280"/>
      <c r="K432" s="280"/>
      <c r="L432" s="280"/>
      <c r="M432" s="290"/>
      <c r="N432" s="284"/>
      <c r="O432" s="480"/>
    </row>
    <row r="433" spans="1:15" s="9" customFormat="1" x14ac:dyDescent="0.2">
      <c r="A433" s="279"/>
      <c r="B433" s="280"/>
      <c r="C433" s="279"/>
      <c r="D433" s="280"/>
      <c r="E433" s="280"/>
      <c r="F433" s="281"/>
      <c r="G433" s="280"/>
      <c r="H433" s="282"/>
      <c r="I433" s="280"/>
      <c r="J433" s="280"/>
      <c r="K433" s="280"/>
      <c r="L433" s="280"/>
      <c r="M433" s="290"/>
      <c r="N433" s="284"/>
      <c r="O433" s="480"/>
    </row>
    <row r="434" spans="1:15" s="9" customFormat="1" x14ac:dyDescent="0.2">
      <c r="A434" s="279"/>
      <c r="B434" s="280"/>
      <c r="C434" s="279"/>
      <c r="D434" s="280"/>
      <c r="E434" s="280"/>
      <c r="F434" s="281"/>
      <c r="G434" s="280"/>
      <c r="H434" s="282"/>
      <c r="I434" s="280"/>
      <c r="J434" s="280"/>
      <c r="K434" s="280"/>
      <c r="L434" s="280"/>
      <c r="M434" s="290"/>
      <c r="N434" s="284"/>
      <c r="O434" s="480"/>
    </row>
    <row r="435" spans="1:15" s="9" customFormat="1" x14ac:dyDescent="0.2">
      <c r="A435" s="279"/>
      <c r="B435" s="280"/>
      <c r="C435" s="279"/>
      <c r="D435" s="280"/>
      <c r="E435" s="280"/>
      <c r="F435" s="281"/>
      <c r="G435" s="280"/>
      <c r="H435" s="282"/>
      <c r="I435" s="280"/>
      <c r="J435" s="280"/>
      <c r="K435" s="280"/>
      <c r="L435" s="280"/>
      <c r="M435" s="290"/>
      <c r="N435" s="284"/>
      <c r="O435" s="480"/>
    </row>
    <row r="436" spans="1:15" s="9" customFormat="1" x14ac:dyDescent="0.2">
      <c r="A436" s="279"/>
      <c r="B436" s="280"/>
      <c r="C436" s="279"/>
      <c r="D436" s="280"/>
      <c r="E436" s="280"/>
      <c r="F436" s="281"/>
      <c r="G436" s="280"/>
      <c r="H436" s="282"/>
      <c r="I436" s="280"/>
      <c r="J436" s="280"/>
      <c r="K436" s="280"/>
      <c r="L436" s="280"/>
      <c r="M436" s="290"/>
      <c r="N436" s="284"/>
      <c r="O436" s="480"/>
    </row>
    <row r="437" spans="1:15" s="9" customFormat="1" x14ac:dyDescent="0.2">
      <c r="A437" s="279"/>
      <c r="B437" s="280"/>
      <c r="C437" s="279"/>
      <c r="D437" s="280"/>
      <c r="E437" s="280"/>
      <c r="F437" s="281"/>
      <c r="G437" s="280"/>
      <c r="H437" s="282"/>
      <c r="I437" s="280"/>
      <c r="J437" s="280"/>
      <c r="K437" s="280"/>
      <c r="L437" s="280"/>
      <c r="M437" s="290"/>
      <c r="N437" s="284"/>
      <c r="O437" s="480"/>
    </row>
    <row r="438" spans="1:15" s="9" customFormat="1" x14ac:dyDescent="0.2">
      <c r="A438" s="279"/>
      <c r="B438" s="280"/>
      <c r="C438" s="279"/>
      <c r="D438" s="280"/>
      <c r="E438" s="280"/>
      <c r="F438" s="281"/>
      <c r="G438" s="280"/>
      <c r="H438" s="282"/>
      <c r="I438" s="280"/>
      <c r="J438" s="280"/>
      <c r="K438" s="280"/>
      <c r="L438" s="280"/>
      <c r="M438" s="290"/>
      <c r="N438" s="284"/>
      <c r="O438" s="480"/>
    </row>
    <row r="439" spans="1:15" s="9" customFormat="1" x14ac:dyDescent="0.2">
      <c r="A439" s="279"/>
      <c r="B439" s="280"/>
      <c r="C439" s="279"/>
      <c r="D439" s="280"/>
      <c r="E439" s="280"/>
      <c r="F439" s="281"/>
      <c r="G439" s="280"/>
      <c r="H439" s="282"/>
      <c r="I439" s="280"/>
      <c r="J439" s="280"/>
      <c r="K439" s="280"/>
      <c r="L439" s="280"/>
      <c r="M439" s="290"/>
      <c r="N439" s="284"/>
      <c r="O439" s="480"/>
    </row>
    <row r="440" spans="1:15" s="9" customFormat="1" x14ac:dyDescent="0.2">
      <c r="A440" s="279"/>
      <c r="B440" s="280"/>
      <c r="C440" s="279"/>
      <c r="D440" s="280"/>
      <c r="E440" s="280"/>
      <c r="F440" s="281"/>
      <c r="G440" s="280"/>
      <c r="H440" s="282"/>
      <c r="I440" s="280"/>
      <c r="J440" s="280"/>
      <c r="K440" s="280"/>
      <c r="L440" s="280"/>
      <c r="M440" s="290"/>
      <c r="N440" s="284"/>
      <c r="O440" s="480"/>
    </row>
    <row r="441" spans="1:15" s="9" customFormat="1" x14ac:dyDescent="0.2">
      <c r="A441" s="279"/>
      <c r="B441" s="280"/>
      <c r="C441" s="279"/>
      <c r="D441" s="280"/>
      <c r="E441" s="280"/>
      <c r="F441" s="281"/>
      <c r="G441" s="280"/>
      <c r="H441" s="282"/>
      <c r="I441" s="280"/>
      <c r="J441" s="280"/>
      <c r="K441" s="280"/>
      <c r="L441" s="280"/>
      <c r="M441" s="290"/>
      <c r="N441" s="284"/>
      <c r="O441" s="480"/>
    </row>
    <row r="442" spans="1:15" s="9" customFormat="1" x14ac:dyDescent="0.2">
      <c r="A442" s="279"/>
      <c r="B442" s="280"/>
      <c r="C442" s="279"/>
      <c r="D442" s="280"/>
      <c r="E442" s="280"/>
      <c r="F442" s="281"/>
      <c r="G442" s="280"/>
      <c r="H442" s="282"/>
      <c r="I442" s="280"/>
      <c r="J442" s="280"/>
      <c r="K442" s="280"/>
      <c r="L442" s="280"/>
      <c r="M442" s="290"/>
      <c r="N442" s="284"/>
      <c r="O442" s="480"/>
    </row>
    <row r="443" spans="1:15" s="9" customFormat="1" x14ac:dyDescent="0.2">
      <c r="A443" s="279"/>
      <c r="B443" s="280"/>
      <c r="C443" s="279"/>
      <c r="D443" s="280"/>
      <c r="E443" s="280"/>
      <c r="F443" s="281"/>
      <c r="G443" s="280"/>
      <c r="H443" s="282"/>
      <c r="I443" s="280"/>
      <c r="J443" s="280"/>
      <c r="K443" s="280"/>
      <c r="L443" s="280"/>
      <c r="M443" s="290"/>
      <c r="N443" s="284"/>
      <c r="O443" s="480"/>
    </row>
    <row r="444" spans="1:15" s="9" customFormat="1" x14ac:dyDescent="0.2">
      <c r="A444" s="279"/>
      <c r="B444" s="280"/>
      <c r="C444" s="279"/>
      <c r="D444" s="280"/>
      <c r="E444" s="280"/>
      <c r="F444" s="281"/>
      <c r="G444" s="280"/>
      <c r="H444" s="282"/>
      <c r="I444" s="280"/>
      <c r="J444" s="280"/>
      <c r="K444" s="280"/>
      <c r="L444" s="280"/>
      <c r="M444" s="290"/>
      <c r="N444" s="284"/>
      <c r="O444" s="480"/>
    </row>
    <row r="445" spans="1:15" s="9" customFormat="1" x14ac:dyDescent="0.2">
      <c r="A445" s="279"/>
      <c r="B445" s="280"/>
      <c r="C445" s="279"/>
      <c r="D445" s="280"/>
      <c r="E445" s="280"/>
      <c r="F445" s="281"/>
      <c r="G445" s="280"/>
      <c r="H445" s="282"/>
      <c r="I445" s="280"/>
      <c r="J445" s="280"/>
      <c r="K445" s="280"/>
      <c r="L445" s="280"/>
      <c r="M445" s="290"/>
      <c r="N445" s="284"/>
      <c r="O445" s="480"/>
    </row>
    <row r="446" spans="1:15" s="9" customFormat="1" x14ac:dyDescent="0.2">
      <c r="A446" s="279"/>
      <c r="B446" s="280"/>
      <c r="C446" s="279"/>
      <c r="D446" s="280"/>
      <c r="E446" s="280"/>
      <c r="F446" s="281"/>
      <c r="G446" s="280"/>
      <c r="H446" s="282"/>
      <c r="I446" s="280"/>
      <c r="J446" s="280"/>
      <c r="K446" s="280"/>
      <c r="L446" s="280"/>
      <c r="M446" s="290"/>
      <c r="N446" s="284"/>
      <c r="O446" s="480"/>
    </row>
    <row r="447" spans="1:15" s="9" customFormat="1" x14ac:dyDescent="0.2">
      <c r="A447" s="279"/>
      <c r="B447" s="280"/>
      <c r="C447" s="279"/>
      <c r="D447" s="280"/>
      <c r="E447" s="280"/>
      <c r="F447" s="281"/>
      <c r="G447" s="280"/>
      <c r="H447" s="282"/>
      <c r="I447" s="280"/>
      <c r="J447" s="280"/>
      <c r="K447" s="280"/>
      <c r="L447" s="280"/>
      <c r="M447" s="290"/>
      <c r="N447" s="284"/>
      <c r="O447" s="480"/>
    </row>
    <row r="448" spans="1:15" s="9" customFormat="1" x14ac:dyDescent="0.2">
      <c r="A448" s="279"/>
      <c r="B448" s="280"/>
      <c r="C448" s="279"/>
      <c r="D448" s="280"/>
      <c r="E448" s="280"/>
      <c r="F448" s="281"/>
      <c r="G448" s="280"/>
      <c r="H448" s="282"/>
      <c r="I448" s="280"/>
      <c r="J448" s="280"/>
      <c r="K448" s="280"/>
      <c r="L448" s="280"/>
      <c r="M448" s="290"/>
      <c r="N448" s="284"/>
      <c r="O448" s="480"/>
    </row>
    <row r="449" spans="1:15" s="9" customFormat="1" x14ac:dyDescent="0.2">
      <c r="A449" s="279"/>
      <c r="B449" s="280"/>
      <c r="C449" s="279"/>
      <c r="D449" s="280"/>
      <c r="E449" s="280"/>
      <c r="F449" s="281"/>
      <c r="G449" s="280"/>
      <c r="H449" s="282"/>
      <c r="I449" s="280"/>
      <c r="J449" s="280"/>
      <c r="K449" s="280"/>
      <c r="L449" s="280"/>
      <c r="M449" s="290"/>
      <c r="N449" s="284"/>
      <c r="O449" s="480"/>
    </row>
    <row r="450" spans="1:15" s="9" customFormat="1" x14ac:dyDescent="0.2">
      <c r="A450" s="279"/>
      <c r="B450" s="280"/>
      <c r="C450" s="279"/>
      <c r="D450" s="280"/>
      <c r="E450" s="280"/>
      <c r="F450" s="281"/>
      <c r="G450" s="280"/>
      <c r="H450" s="282"/>
      <c r="I450" s="280"/>
      <c r="J450" s="280"/>
      <c r="K450" s="280"/>
      <c r="L450" s="280"/>
      <c r="M450" s="290"/>
      <c r="N450" s="284"/>
      <c r="O450" s="480"/>
    </row>
    <row r="451" spans="1:15" s="9" customFormat="1" x14ac:dyDescent="0.2">
      <c r="A451" s="279"/>
      <c r="B451" s="280"/>
      <c r="C451" s="279"/>
      <c r="D451" s="280"/>
      <c r="E451" s="280"/>
      <c r="F451" s="281"/>
      <c r="G451" s="280"/>
      <c r="H451" s="282"/>
      <c r="I451" s="280"/>
      <c r="J451" s="280"/>
      <c r="K451" s="280"/>
      <c r="L451" s="280"/>
      <c r="M451" s="290"/>
      <c r="N451" s="284"/>
      <c r="O451" s="480"/>
    </row>
    <row r="452" spans="1:15" s="9" customFormat="1" x14ac:dyDescent="0.2">
      <c r="A452" s="279"/>
      <c r="B452" s="280"/>
      <c r="C452" s="279"/>
      <c r="D452" s="280"/>
      <c r="E452" s="280"/>
      <c r="F452" s="281"/>
      <c r="G452" s="280"/>
      <c r="H452" s="282"/>
      <c r="I452" s="280"/>
      <c r="J452" s="280"/>
      <c r="K452" s="280"/>
      <c r="L452" s="280"/>
      <c r="M452" s="290"/>
      <c r="N452" s="284"/>
      <c r="O452" s="480"/>
    </row>
    <row r="453" spans="1:15" s="9" customFormat="1" x14ac:dyDescent="0.2">
      <c r="A453" s="279"/>
      <c r="B453" s="280"/>
      <c r="C453" s="279"/>
      <c r="D453" s="280"/>
      <c r="E453" s="280"/>
      <c r="F453" s="281"/>
      <c r="G453" s="280"/>
      <c r="H453" s="282"/>
      <c r="I453" s="280"/>
      <c r="J453" s="280"/>
      <c r="K453" s="280"/>
      <c r="L453" s="280"/>
      <c r="M453" s="290"/>
      <c r="N453" s="284"/>
      <c r="O453" s="480"/>
    </row>
    <row r="454" spans="1:15" s="9" customFormat="1" x14ac:dyDescent="0.2">
      <c r="A454" s="279"/>
      <c r="B454" s="280"/>
      <c r="C454" s="279"/>
      <c r="D454" s="280"/>
      <c r="E454" s="280"/>
      <c r="F454" s="281"/>
      <c r="G454" s="280"/>
      <c r="H454" s="282"/>
      <c r="I454" s="280"/>
      <c r="J454" s="280"/>
      <c r="K454" s="280"/>
      <c r="L454" s="280"/>
      <c r="M454" s="290"/>
      <c r="N454" s="284"/>
      <c r="O454" s="480"/>
    </row>
    <row r="455" spans="1:15" s="9" customFormat="1" x14ac:dyDescent="0.2">
      <c r="A455" s="279"/>
      <c r="B455" s="280"/>
      <c r="C455" s="279"/>
      <c r="D455" s="280"/>
      <c r="E455" s="280"/>
      <c r="F455" s="281"/>
      <c r="G455" s="280"/>
      <c r="H455" s="282"/>
      <c r="I455" s="280"/>
      <c r="J455" s="280"/>
      <c r="K455" s="280"/>
      <c r="L455" s="280"/>
      <c r="M455" s="290"/>
      <c r="N455" s="284"/>
      <c r="O455" s="480"/>
    </row>
    <row r="456" spans="1:15" s="9" customFormat="1" x14ac:dyDescent="0.2">
      <c r="A456" s="279"/>
      <c r="B456" s="280"/>
      <c r="C456" s="279"/>
      <c r="D456" s="280"/>
      <c r="E456" s="280"/>
      <c r="F456" s="281"/>
      <c r="G456" s="280"/>
      <c r="H456" s="282"/>
      <c r="I456" s="280"/>
      <c r="J456" s="280"/>
      <c r="K456" s="280"/>
      <c r="L456" s="280"/>
      <c r="M456" s="290"/>
      <c r="N456" s="284"/>
      <c r="O456" s="480"/>
    </row>
    <row r="457" spans="1:15" s="9" customFormat="1" x14ac:dyDescent="0.2">
      <c r="A457" s="279"/>
      <c r="B457" s="280"/>
      <c r="C457" s="279"/>
      <c r="D457" s="280"/>
      <c r="E457" s="280"/>
      <c r="F457" s="281"/>
      <c r="G457" s="280"/>
      <c r="H457" s="282"/>
      <c r="I457" s="280"/>
      <c r="J457" s="280"/>
      <c r="K457" s="280"/>
      <c r="L457" s="280"/>
      <c r="M457" s="290"/>
      <c r="N457" s="284"/>
      <c r="O457" s="480"/>
    </row>
    <row r="458" spans="1:15" s="9" customFormat="1" x14ac:dyDescent="0.2">
      <c r="A458" s="279"/>
      <c r="B458" s="280"/>
      <c r="C458" s="279"/>
      <c r="D458" s="280"/>
      <c r="E458" s="280"/>
      <c r="F458" s="281"/>
      <c r="G458" s="280"/>
      <c r="H458" s="282"/>
      <c r="I458" s="280"/>
      <c r="J458" s="280"/>
      <c r="K458" s="280"/>
      <c r="L458" s="280"/>
      <c r="M458" s="290"/>
      <c r="N458" s="284"/>
      <c r="O458" s="480"/>
    </row>
    <row r="459" spans="1:15" s="9" customFormat="1" x14ac:dyDescent="0.2">
      <c r="A459" s="279"/>
      <c r="B459" s="280"/>
      <c r="C459" s="279"/>
      <c r="D459" s="280"/>
      <c r="E459" s="280"/>
      <c r="F459" s="281"/>
      <c r="G459" s="280"/>
      <c r="H459" s="282"/>
      <c r="I459" s="280"/>
      <c r="J459" s="280"/>
      <c r="K459" s="280"/>
      <c r="L459" s="280"/>
      <c r="M459" s="290"/>
      <c r="N459" s="284"/>
      <c r="O459" s="480"/>
    </row>
    <row r="460" spans="1:15" s="9" customFormat="1" x14ac:dyDescent="0.2">
      <c r="A460" s="279"/>
      <c r="B460" s="280"/>
      <c r="C460" s="279"/>
      <c r="D460" s="280"/>
      <c r="E460" s="280"/>
      <c r="F460" s="281"/>
      <c r="G460" s="280"/>
      <c r="H460" s="282"/>
      <c r="I460" s="280"/>
      <c r="J460" s="280"/>
      <c r="K460" s="280"/>
      <c r="L460" s="280"/>
      <c r="M460" s="290"/>
      <c r="N460" s="284"/>
      <c r="O460" s="480"/>
    </row>
    <row r="461" spans="1:15" s="9" customFormat="1" x14ac:dyDescent="0.2">
      <c r="A461" s="279"/>
      <c r="B461" s="280"/>
      <c r="C461" s="279"/>
      <c r="D461" s="280"/>
      <c r="E461" s="280"/>
      <c r="F461" s="281"/>
      <c r="G461" s="280"/>
      <c r="H461" s="282"/>
      <c r="I461" s="280"/>
      <c r="J461" s="280"/>
      <c r="K461" s="280"/>
      <c r="L461" s="280"/>
      <c r="M461" s="290"/>
      <c r="N461" s="284"/>
      <c r="O461" s="480"/>
    </row>
    <row r="462" spans="1:15" s="9" customFormat="1" x14ac:dyDescent="0.2">
      <c r="A462" s="279"/>
      <c r="B462" s="280"/>
      <c r="C462" s="279"/>
      <c r="D462" s="280"/>
      <c r="E462" s="280"/>
      <c r="F462" s="281"/>
      <c r="G462" s="280"/>
      <c r="H462" s="282"/>
      <c r="I462" s="280"/>
      <c r="J462" s="280"/>
      <c r="K462" s="280"/>
      <c r="L462" s="280"/>
      <c r="M462" s="290"/>
      <c r="N462" s="284"/>
      <c r="O462" s="480"/>
    </row>
    <row r="463" spans="1:15" s="9" customFormat="1" x14ac:dyDescent="0.2">
      <c r="A463" s="279"/>
      <c r="B463" s="280"/>
      <c r="C463" s="279"/>
      <c r="D463" s="280"/>
      <c r="E463" s="280"/>
      <c r="F463" s="281"/>
      <c r="G463" s="280"/>
      <c r="H463" s="282"/>
      <c r="I463" s="280"/>
      <c r="J463" s="280"/>
      <c r="K463" s="280"/>
      <c r="L463" s="280"/>
      <c r="M463" s="290"/>
      <c r="N463" s="284"/>
      <c r="O463" s="480"/>
    </row>
    <row r="464" spans="1:15" s="9" customFormat="1" x14ac:dyDescent="0.2">
      <c r="A464" s="279"/>
      <c r="B464" s="280"/>
      <c r="C464" s="279"/>
      <c r="D464" s="280"/>
      <c r="E464" s="280"/>
      <c r="F464" s="281"/>
      <c r="G464" s="280"/>
      <c r="H464" s="282"/>
      <c r="I464" s="280"/>
      <c r="J464" s="280"/>
      <c r="K464" s="280"/>
      <c r="L464" s="280"/>
      <c r="M464" s="290"/>
      <c r="N464" s="284"/>
      <c r="O464" s="480"/>
    </row>
    <row r="465" spans="1:15" s="9" customFormat="1" x14ac:dyDescent="0.2">
      <c r="A465" s="279"/>
      <c r="B465" s="280"/>
      <c r="C465" s="279"/>
      <c r="D465" s="280"/>
      <c r="E465" s="280"/>
      <c r="F465" s="281"/>
      <c r="G465" s="280"/>
      <c r="H465" s="282"/>
      <c r="I465" s="280"/>
      <c r="J465" s="280"/>
      <c r="K465" s="280"/>
      <c r="L465" s="280"/>
      <c r="M465" s="290"/>
      <c r="N465" s="284"/>
      <c r="O465" s="480"/>
    </row>
    <row r="466" spans="1:15" s="9" customFormat="1" x14ac:dyDescent="0.2">
      <c r="A466" s="279"/>
      <c r="B466" s="280"/>
      <c r="C466" s="279"/>
      <c r="D466" s="280"/>
      <c r="E466" s="280"/>
      <c r="F466" s="281"/>
      <c r="G466" s="280"/>
      <c r="H466" s="282"/>
      <c r="I466" s="280"/>
      <c r="J466" s="280"/>
      <c r="K466" s="280"/>
      <c r="L466" s="280"/>
      <c r="M466" s="290"/>
      <c r="N466" s="284"/>
      <c r="O466" s="480"/>
    </row>
    <row r="467" spans="1:15" s="9" customFormat="1" x14ac:dyDescent="0.2">
      <c r="A467" s="279"/>
      <c r="B467" s="280"/>
      <c r="C467" s="279"/>
      <c r="D467" s="280"/>
      <c r="E467" s="280"/>
      <c r="F467" s="281"/>
      <c r="G467" s="280"/>
      <c r="H467" s="282"/>
      <c r="I467" s="280"/>
      <c r="J467" s="280"/>
      <c r="K467" s="280"/>
      <c r="L467" s="280"/>
      <c r="M467" s="290"/>
      <c r="N467" s="284"/>
      <c r="O467" s="480"/>
    </row>
    <row r="468" spans="1:15" s="9" customFormat="1" x14ac:dyDescent="0.2">
      <c r="A468" s="279"/>
      <c r="B468" s="280"/>
      <c r="C468" s="279"/>
      <c r="D468" s="280"/>
      <c r="E468" s="280"/>
      <c r="F468" s="281"/>
      <c r="G468" s="280"/>
      <c r="H468" s="282"/>
      <c r="I468" s="280"/>
      <c r="J468" s="280"/>
      <c r="K468" s="280"/>
      <c r="L468" s="280"/>
      <c r="M468" s="290"/>
      <c r="N468" s="284"/>
      <c r="O468" s="480"/>
    </row>
    <row r="469" spans="1:15" s="9" customFormat="1" x14ac:dyDescent="0.2">
      <c r="A469" s="279"/>
      <c r="B469" s="280"/>
      <c r="C469" s="279"/>
      <c r="D469" s="280"/>
      <c r="E469" s="280"/>
      <c r="F469" s="281"/>
      <c r="G469" s="280"/>
      <c r="H469" s="282"/>
      <c r="I469" s="280"/>
      <c r="J469" s="280"/>
      <c r="K469" s="280"/>
      <c r="L469" s="280"/>
      <c r="M469" s="290"/>
      <c r="N469" s="284"/>
      <c r="O469" s="480"/>
    </row>
    <row r="470" spans="1:15" s="9" customFormat="1" x14ac:dyDescent="0.2">
      <c r="A470" s="279"/>
      <c r="B470" s="280"/>
      <c r="C470" s="279"/>
      <c r="D470" s="280"/>
      <c r="E470" s="280"/>
      <c r="F470" s="281"/>
      <c r="G470" s="280"/>
      <c r="H470" s="282"/>
      <c r="I470" s="280"/>
      <c r="J470" s="280"/>
      <c r="K470" s="280"/>
      <c r="L470" s="280"/>
      <c r="M470" s="290"/>
      <c r="N470" s="284"/>
      <c r="O470" s="480"/>
    </row>
    <row r="471" spans="1:15" s="9" customFormat="1" x14ac:dyDescent="0.2">
      <c r="A471" s="279"/>
      <c r="B471" s="280"/>
      <c r="C471" s="279"/>
      <c r="D471" s="280"/>
      <c r="E471" s="280"/>
      <c r="F471" s="281"/>
      <c r="G471" s="280"/>
      <c r="H471" s="282"/>
      <c r="I471" s="280"/>
      <c r="J471" s="280"/>
      <c r="K471" s="280"/>
      <c r="L471" s="280"/>
      <c r="M471" s="290"/>
      <c r="N471" s="284"/>
      <c r="O471" s="480"/>
    </row>
    <row r="472" spans="1:15" s="9" customFormat="1" x14ac:dyDescent="0.2">
      <c r="A472" s="279"/>
      <c r="B472" s="280"/>
      <c r="C472" s="279"/>
      <c r="D472" s="280"/>
      <c r="E472" s="280"/>
      <c r="F472" s="281"/>
      <c r="G472" s="280"/>
      <c r="H472" s="282"/>
      <c r="I472" s="280"/>
      <c r="J472" s="280"/>
      <c r="K472" s="280"/>
      <c r="L472" s="280"/>
      <c r="M472" s="290"/>
      <c r="N472" s="284"/>
      <c r="O472" s="480"/>
    </row>
    <row r="473" spans="1:15" s="9" customFormat="1" x14ac:dyDescent="0.2">
      <c r="A473" s="279"/>
      <c r="B473" s="280"/>
      <c r="C473" s="279"/>
      <c r="D473" s="280"/>
      <c r="E473" s="280"/>
      <c r="F473" s="281"/>
      <c r="G473" s="280"/>
      <c r="H473" s="282"/>
      <c r="I473" s="280"/>
      <c r="J473" s="280"/>
      <c r="K473" s="280"/>
      <c r="L473" s="280"/>
      <c r="M473" s="290"/>
      <c r="N473" s="284"/>
      <c r="O473" s="480"/>
    </row>
    <row r="474" spans="1:15" s="9" customFormat="1" x14ac:dyDescent="0.2">
      <c r="A474" s="279"/>
      <c r="B474" s="280"/>
      <c r="C474" s="279"/>
      <c r="D474" s="280"/>
      <c r="E474" s="280"/>
      <c r="F474" s="281"/>
      <c r="G474" s="280"/>
      <c r="H474" s="282"/>
      <c r="I474" s="280"/>
      <c r="J474" s="280"/>
      <c r="K474" s="280"/>
      <c r="L474" s="280"/>
      <c r="M474" s="290"/>
      <c r="N474" s="284"/>
      <c r="O474" s="480"/>
    </row>
    <row r="475" spans="1:15" s="9" customFormat="1" x14ac:dyDescent="0.2">
      <c r="A475" s="279"/>
      <c r="B475" s="280"/>
      <c r="C475" s="279"/>
      <c r="D475" s="280"/>
      <c r="E475" s="280"/>
      <c r="F475" s="281"/>
      <c r="G475" s="280"/>
      <c r="H475" s="282"/>
      <c r="I475" s="280"/>
      <c r="J475" s="280"/>
      <c r="K475" s="280"/>
      <c r="L475" s="280"/>
      <c r="M475" s="290"/>
      <c r="N475" s="284"/>
      <c r="O475" s="480"/>
    </row>
    <row r="476" spans="1:15" s="9" customFormat="1" x14ac:dyDescent="0.2">
      <c r="A476" s="279"/>
      <c r="B476" s="280"/>
      <c r="C476" s="279"/>
      <c r="D476" s="280"/>
      <c r="E476" s="280"/>
      <c r="F476" s="281"/>
      <c r="G476" s="280"/>
      <c r="H476" s="282"/>
      <c r="I476" s="280"/>
      <c r="J476" s="280"/>
      <c r="K476" s="280"/>
      <c r="L476" s="280"/>
      <c r="M476" s="290"/>
      <c r="N476" s="284"/>
      <c r="O476" s="480"/>
    </row>
    <row r="477" spans="1:15" s="9" customFormat="1" x14ac:dyDescent="0.2">
      <c r="A477" s="279"/>
      <c r="B477" s="280"/>
      <c r="C477" s="279"/>
      <c r="D477" s="280"/>
      <c r="E477" s="280"/>
      <c r="F477" s="281"/>
      <c r="G477" s="280"/>
      <c r="H477" s="282"/>
      <c r="I477" s="280"/>
      <c r="J477" s="280"/>
      <c r="K477" s="280"/>
      <c r="L477" s="280"/>
      <c r="M477" s="290"/>
      <c r="N477" s="284"/>
      <c r="O477" s="480"/>
    </row>
    <row r="478" spans="1:15" s="9" customFormat="1" x14ac:dyDescent="0.2">
      <c r="A478" s="279"/>
      <c r="B478" s="280"/>
      <c r="C478" s="279"/>
      <c r="D478" s="280"/>
      <c r="E478" s="280"/>
      <c r="F478" s="281"/>
      <c r="G478" s="280"/>
      <c r="H478" s="282"/>
      <c r="I478" s="280"/>
      <c r="J478" s="280"/>
      <c r="K478" s="280"/>
      <c r="L478" s="280"/>
      <c r="M478" s="290"/>
      <c r="N478" s="284"/>
      <c r="O478" s="480"/>
    </row>
    <row r="479" spans="1:15" s="9" customFormat="1" x14ac:dyDescent="0.2">
      <c r="A479" s="279"/>
      <c r="B479" s="280"/>
      <c r="C479" s="279"/>
      <c r="D479" s="280"/>
      <c r="E479" s="280"/>
      <c r="F479" s="281"/>
      <c r="G479" s="280"/>
      <c r="H479" s="282"/>
      <c r="I479" s="280"/>
      <c r="J479" s="280"/>
      <c r="K479" s="280"/>
      <c r="L479" s="280"/>
      <c r="M479" s="290"/>
      <c r="N479" s="284"/>
      <c r="O479" s="480"/>
    </row>
    <row r="480" spans="1:15" s="9" customFormat="1" x14ac:dyDescent="0.2">
      <c r="A480" s="279"/>
      <c r="B480" s="280"/>
      <c r="C480" s="279"/>
      <c r="D480" s="280"/>
      <c r="E480" s="280"/>
      <c r="F480" s="281"/>
      <c r="G480" s="280"/>
      <c r="H480" s="282"/>
      <c r="I480" s="280"/>
      <c r="J480" s="280"/>
      <c r="K480" s="280"/>
      <c r="L480" s="280"/>
      <c r="M480" s="290"/>
      <c r="N480" s="284"/>
      <c r="O480" s="480"/>
    </row>
    <row r="481" spans="1:15" s="9" customFormat="1" x14ac:dyDescent="0.2">
      <c r="A481" s="279"/>
      <c r="B481" s="280"/>
      <c r="C481" s="279"/>
      <c r="D481" s="280"/>
      <c r="E481" s="280"/>
      <c r="F481" s="281"/>
      <c r="G481" s="280"/>
      <c r="H481" s="282"/>
      <c r="I481" s="280"/>
      <c r="J481" s="280"/>
      <c r="K481" s="280"/>
      <c r="L481" s="280"/>
      <c r="M481" s="290"/>
      <c r="N481" s="284"/>
      <c r="O481" s="480"/>
    </row>
    <row r="482" spans="1:15" s="9" customFormat="1" x14ac:dyDescent="0.2">
      <c r="A482" s="279"/>
      <c r="B482" s="280"/>
      <c r="C482" s="279"/>
      <c r="D482" s="280"/>
      <c r="E482" s="280"/>
      <c r="F482" s="281"/>
      <c r="G482" s="280"/>
      <c r="H482" s="282"/>
      <c r="I482" s="280"/>
      <c r="J482" s="280"/>
      <c r="K482" s="280"/>
      <c r="L482" s="280"/>
      <c r="M482" s="290"/>
      <c r="N482" s="284"/>
      <c r="O482" s="480"/>
    </row>
    <row r="483" spans="1:15" s="9" customFormat="1" x14ac:dyDescent="0.2">
      <c r="A483" s="279"/>
      <c r="B483" s="280"/>
      <c r="C483" s="279"/>
      <c r="D483" s="280"/>
      <c r="E483" s="280"/>
      <c r="F483" s="281"/>
      <c r="G483" s="280"/>
      <c r="H483" s="282"/>
      <c r="I483" s="280"/>
      <c r="J483" s="280"/>
      <c r="K483" s="280"/>
      <c r="L483" s="280"/>
      <c r="M483" s="290"/>
      <c r="N483" s="284"/>
      <c r="O483" s="480"/>
    </row>
    <row r="484" spans="1:15" s="9" customFormat="1" x14ac:dyDescent="0.2">
      <c r="A484" s="279"/>
      <c r="B484" s="280"/>
      <c r="C484" s="279"/>
      <c r="D484" s="280"/>
      <c r="E484" s="280"/>
      <c r="F484" s="281"/>
      <c r="G484" s="280"/>
      <c r="H484" s="282"/>
      <c r="I484" s="280"/>
      <c r="J484" s="280"/>
      <c r="K484" s="280"/>
      <c r="L484" s="280"/>
      <c r="M484" s="290"/>
      <c r="N484" s="284"/>
      <c r="O484" s="480"/>
    </row>
    <row r="485" spans="1:15" s="9" customFormat="1" x14ac:dyDescent="0.2">
      <c r="A485" s="279"/>
      <c r="B485" s="280"/>
      <c r="C485" s="279"/>
      <c r="D485" s="280"/>
      <c r="E485" s="280"/>
      <c r="F485" s="281"/>
      <c r="G485" s="280"/>
      <c r="H485" s="282"/>
      <c r="I485" s="280"/>
      <c r="J485" s="280"/>
      <c r="K485" s="280"/>
      <c r="L485" s="280"/>
      <c r="M485" s="290"/>
      <c r="N485" s="284"/>
      <c r="O485" s="480"/>
    </row>
    <row r="486" spans="1:15" s="9" customFormat="1" x14ac:dyDescent="0.2">
      <c r="A486" s="279"/>
      <c r="B486" s="280"/>
      <c r="C486" s="279"/>
      <c r="D486" s="280"/>
      <c r="E486" s="280"/>
      <c r="F486" s="281"/>
      <c r="G486" s="280"/>
      <c r="H486" s="282"/>
      <c r="I486" s="280"/>
      <c r="J486" s="280"/>
      <c r="K486" s="280"/>
      <c r="L486" s="280"/>
      <c r="M486" s="290"/>
      <c r="N486" s="284"/>
      <c r="O486" s="480"/>
    </row>
    <row r="487" spans="1:15" s="9" customFormat="1" x14ac:dyDescent="0.2">
      <c r="A487" s="279"/>
      <c r="B487" s="280"/>
      <c r="C487" s="279"/>
      <c r="D487" s="280"/>
      <c r="E487" s="280"/>
      <c r="F487" s="281"/>
      <c r="G487" s="280"/>
      <c r="H487" s="282"/>
      <c r="I487" s="280"/>
      <c r="J487" s="280"/>
      <c r="K487" s="280"/>
      <c r="L487" s="280"/>
      <c r="M487" s="290"/>
      <c r="N487" s="284"/>
      <c r="O487" s="480"/>
    </row>
    <row r="488" spans="1:15" s="9" customFormat="1" x14ac:dyDescent="0.2">
      <c r="A488" s="279"/>
      <c r="B488" s="280"/>
      <c r="C488" s="279"/>
      <c r="D488" s="280"/>
      <c r="E488" s="280"/>
      <c r="F488" s="281"/>
      <c r="G488" s="280"/>
      <c r="H488" s="282"/>
      <c r="I488" s="280"/>
      <c r="J488" s="280"/>
      <c r="K488" s="280"/>
      <c r="L488" s="280"/>
      <c r="M488" s="290"/>
      <c r="N488" s="284"/>
      <c r="O488" s="480"/>
    </row>
    <row r="489" spans="1:15" s="9" customFormat="1" x14ac:dyDescent="0.2">
      <c r="A489" s="279"/>
      <c r="B489" s="280"/>
      <c r="C489" s="279"/>
      <c r="D489" s="280"/>
      <c r="E489" s="280"/>
      <c r="F489" s="281"/>
      <c r="G489" s="280"/>
      <c r="H489" s="282"/>
      <c r="I489" s="280"/>
      <c r="J489" s="280"/>
      <c r="K489" s="280"/>
      <c r="L489" s="280"/>
      <c r="M489" s="290"/>
      <c r="N489" s="284"/>
      <c r="O489" s="480"/>
    </row>
    <row r="490" spans="1:15" s="9" customFormat="1" x14ac:dyDescent="0.2">
      <c r="A490" s="279"/>
      <c r="B490" s="280"/>
      <c r="C490" s="279"/>
      <c r="D490" s="280"/>
      <c r="E490" s="280"/>
      <c r="F490" s="281"/>
      <c r="G490" s="280"/>
      <c r="H490" s="282"/>
      <c r="I490" s="280"/>
      <c r="J490" s="280"/>
      <c r="K490" s="280"/>
      <c r="L490" s="280"/>
      <c r="M490" s="290"/>
      <c r="N490" s="284"/>
      <c r="O490" s="480"/>
    </row>
    <row r="491" spans="1:15" s="9" customFormat="1" x14ac:dyDescent="0.2">
      <c r="A491" s="279"/>
      <c r="B491" s="280"/>
      <c r="C491" s="279"/>
      <c r="D491" s="280"/>
      <c r="E491" s="280"/>
      <c r="F491" s="281"/>
      <c r="G491" s="280"/>
      <c r="H491" s="282"/>
      <c r="I491" s="280"/>
      <c r="J491" s="280"/>
      <c r="K491" s="280"/>
      <c r="L491" s="280"/>
      <c r="M491" s="290"/>
      <c r="N491" s="284"/>
      <c r="O491" s="480"/>
    </row>
    <row r="492" spans="1:15" s="9" customFormat="1" x14ac:dyDescent="0.2">
      <c r="A492" s="279"/>
      <c r="B492" s="280"/>
      <c r="C492" s="279"/>
      <c r="D492" s="280"/>
      <c r="E492" s="280"/>
      <c r="F492" s="281"/>
      <c r="G492" s="280"/>
      <c r="H492" s="282"/>
      <c r="I492" s="280"/>
      <c r="J492" s="280"/>
      <c r="K492" s="280"/>
      <c r="L492" s="280"/>
      <c r="M492" s="290"/>
      <c r="N492" s="284"/>
      <c r="O492" s="480"/>
    </row>
    <row r="493" spans="1:15" s="9" customFormat="1" x14ac:dyDescent="0.2">
      <c r="A493" s="279"/>
      <c r="B493" s="280"/>
      <c r="C493" s="279"/>
      <c r="D493" s="280"/>
      <c r="E493" s="280"/>
      <c r="F493" s="281"/>
      <c r="G493" s="280"/>
      <c r="H493" s="282"/>
      <c r="I493" s="280"/>
      <c r="J493" s="280"/>
      <c r="K493" s="280"/>
      <c r="L493" s="280"/>
      <c r="M493" s="290"/>
      <c r="N493" s="284"/>
      <c r="O493" s="480"/>
    </row>
    <row r="494" spans="1:15" s="9" customFormat="1" x14ac:dyDescent="0.2">
      <c r="A494" s="279"/>
      <c r="B494" s="280"/>
      <c r="C494" s="279"/>
      <c r="D494" s="280"/>
      <c r="E494" s="280"/>
      <c r="F494" s="281"/>
      <c r="G494" s="280"/>
      <c r="H494" s="282"/>
      <c r="I494" s="280"/>
      <c r="J494" s="280"/>
      <c r="K494" s="280"/>
      <c r="L494" s="280"/>
      <c r="M494" s="290"/>
      <c r="N494" s="284"/>
      <c r="O494" s="480"/>
    </row>
    <row r="495" spans="1:15" s="9" customFormat="1" x14ac:dyDescent="0.2">
      <c r="A495" s="279"/>
      <c r="B495" s="280"/>
      <c r="C495" s="279"/>
      <c r="D495" s="280"/>
      <c r="E495" s="280"/>
      <c r="F495" s="281"/>
      <c r="G495" s="280"/>
      <c r="H495" s="282"/>
      <c r="I495" s="280"/>
      <c r="J495" s="280"/>
      <c r="K495" s="280"/>
      <c r="L495" s="280"/>
      <c r="M495" s="290"/>
      <c r="N495" s="284"/>
      <c r="O495" s="480"/>
    </row>
    <row r="496" spans="1:15" s="9" customFormat="1" x14ac:dyDescent="0.2">
      <c r="A496" s="279"/>
      <c r="B496" s="280"/>
      <c r="C496" s="279"/>
      <c r="D496" s="280"/>
      <c r="E496" s="280"/>
      <c r="F496" s="281"/>
      <c r="G496" s="280"/>
      <c r="H496" s="282"/>
      <c r="I496" s="280"/>
      <c r="J496" s="280"/>
      <c r="K496" s="280"/>
      <c r="L496" s="280"/>
      <c r="M496" s="290"/>
      <c r="N496" s="284"/>
      <c r="O496" s="480"/>
    </row>
    <row r="497" spans="1:15" s="9" customFormat="1" x14ac:dyDescent="0.2">
      <c r="A497" s="279"/>
      <c r="B497" s="280"/>
      <c r="C497" s="279"/>
      <c r="D497" s="280"/>
      <c r="E497" s="280"/>
      <c r="F497" s="281"/>
      <c r="G497" s="280"/>
      <c r="H497" s="282"/>
      <c r="I497" s="280"/>
      <c r="J497" s="280"/>
      <c r="K497" s="280"/>
      <c r="L497" s="280"/>
      <c r="M497" s="290"/>
      <c r="N497" s="284"/>
      <c r="O497" s="480"/>
    </row>
    <row r="498" spans="1:15" s="9" customFormat="1" x14ac:dyDescent="0.2">
      <c r="A498" s="279"/>
      <c r="B498" s="280"/>
      <c r="C498" s="279"/>
      <c r="D498" s="280"/>
      <c r="E498" s="280"/>
      <c r="F498" s="281"/>
      <c r="G498" s="280"/>
      <c r="H498" s="282"/>
      <c r="I498" s="280"/>
      <c r="J498" s="280"/>
      <c r="K498" s="280"/>
      <c r="L498" s="280"/>
      <c r="M498" s="290"/>
      <c r="N498" s="284"/>
      <c r="O498" s="480"/>
    </row>
    <row r="499" spans="1:15" s="9" customFormat="1" x14ac:dyDescent="0.2">
      <c r="A499" s="279"/>
      <c r="B499" s="280"/>
      <c r="C499" s="279"/>
      <c r="D499" s="280"/>
      <c r="E499" s="280"/>
      <c r="F499" s="281"/>
      <c r="G499" s="280"/>
      <c r="H499" s="282"/>
      <c r="I499" s="280"/>
      <c r="J499" s="280"/>
      <c r="K499" s="280"/>
      <c r="L499" s="280"/>
      <c r="M499" s="290"/>
      <c r="N499" s="284"/>
      <c r="O499" s="480"/>
    </row>
    <row r="500" spans="1:15" s="9" customFormat="1" x14ac:dyDescent="0.2">
      <c r="A500" s="279"/>
      <c r="B500" s="280"/>
      <c r="C500" s="279"/>
      <c r="D500" s="280"/>
      <c r="E500" s="280"/>
      <c r="F500" s="281"/>
      <c r="G500" s="280"/>
      <c r="H500" s="282"/>
      <c r="I500" s="280"/>
      <c r="J500" s="280"/>
      <c r="K500" s="280"/>
      <c r="L500" s="280"/>
      <c r="M500" s="290"/>
      <c r="N500" s="284"/>
      <c r="O500" s="480"/>
    </row>
    <row r="501" spans="1:15" s="9" customFormat="1" x14ac:dyDescent="0.2">
      <c r="A501" s="279"/>
      <c r="B501" s="280"/>
      <c r="C501" s="279"/>
      <c r="D501" s="280"/>
      <c r="E501" s="280"/>
      <c r="F501" s="281"/>
      <c r="G501" s="280"/>
      <c r="H501" s="282"/>
      <c r="I501" s="280"/>
      <c r="J501" s="280"/>
      <c r="K501" s="280"/>
      <c r="L501" s="280"/>
      <c r="M501" s="290"/>
      <c r="N501" s="284"/>
      <c r="O501" s="480"/>
    </row>
    <row r="502" spans="1:15" s="9" customFormat="1" x14ac:dyDescent="0.2">
      <c r="A502" s="279"/>
      <c r="B502" s="280"/>
      <c r="C502" s="279"/>
      <c r="D502" s="280"/>
      <c r="E502" s="280"/>
      <c r="F502" s="281"/>
      <c r="G502" s="280"/>
      <c r="H502" s="282"/>
      <c r="I502" s="280"/>
      <c r="J502" s="280"/>
      <c r="K502" s="280"/>
      <c r="L502" s="280"/>
      <c r="M502" s="290"/>
      <c r="N502" s="284"/>
      <c r="O502" s="480"/>
    </row>
    <row r="503" spans="1:15" s="9" customFormat="1" x14ac:dyDescent="0.2">
      <c r="A503" s="279"/>
      <c r="B503" s="280"/>
      <c r="C503" s="279"/>
      <c r="D503" s="280"/>
      <c r="E503" s="280"/>
      <c r="F503" s="281"/>
      <c r="G503" s="280"/>
      <c r="H503" s="282"/>
      <c r="I503" s="280"/>
      <c r="J503" s="280"/>
      <c r="K503" s="280"/>
      <c r="L503" s="280"/>
      <c r="M503" s="290"/>
      <c r="N503" s="284"/>
      <c r="O503" s="480"/>
    </row>
    <row r="504" spans="1:15" s="9" customFormat="1" x14ac:dyDescent="0.2">
      <c r="A504" s="279"/>
      <c r="B504" s="280"/>
      <c r="C504" s="279"/>
      <c r="D504" s="280"/>
      <c r="E504" s="280"/>
      <c r="F504" s="281"/>
      <c r="G504" s="280"/>
      <c r="H504" s="282"/>
      <c r="I504" s="280"/>
      <c r="J504" s="280"/>
      <c r="K504" s="280"/>
      <c r="L504" s="280"/>
      <c r="M504" s="290"/>
      <c r="N504" s="284"/>
      <c r="O504" s="480"/>
    </row>
    <row r="505" spans="1:15" s="9" customFormat="1" x14ac:dyDescent="0.2">
      <c r="A505" s="279"/>
      <c r="B505" s="280"/>
      <c r="C505" s="279"/>
      <c r="D505" s="280"/>
      <c r="E505" s="280"/>
      <c r="F505" s="281"/>
      <c r="G505" s="280"/>
      <c r="H505" s="282"/>
      <c r="I505" s="280"/>
      <c r="J505" s="280"/>
      <c r="K505" s="280"/>
      <c r="L505" s="280"/>
      <c r="M505" s="290"/>
      <c r="N505" s="284"/>
      <c r="O505" s="480"/>
    </row>
    <row r="506" spans="1:15" s="9" customFormat="1" x14ac:dyDescent="0.2">
      <c r="A506" s="279"/>
      <c r="B506" s="280"/>
      <c r="C506" s="279"/>
      <c r="D506" s="280"/>
      <c r="E506" s="280"/>
      <c r="F506" s="281"/>
      <c r="G506" s="280"/>
      <c r="H506" s="282"/>
      <c r="I506" s="280"/>
      <c r="J506" s="280"/>
      <c r="K506" s="280"/>
      <c r="L506" s="280"/>
      <c r="M506" s="290"/>
      <c r="N506" s="284"/>
      <c r="O506" s="480"/>
    </row>
    <row r="507" spans="1:15" s="9" customFormat="1" x14ac:dyDescent="0.2">
      <c r="A507" s="279"/>
      <c r="B507" s="280"/>
      <c r="C507" s="279"/>
      <c r="D507" s="280"/>
      <c r="E507" s="280"/>
      <c r="F507" s="281"/>
      <c r="G507" s="280"/>
      <c r="H507" s="282"/>
      <c r="I507" s="280"/>
      <c r="J507" s="280"/>
      <c r="K507" s="280"/>
      <c r="L507" s="280"/>
      <c r="M507" s="290"/>
      <c r="N507" s="284"/>
      <c r="O507" s="480"/>
    </row>
    <row r="508" spans="1:15" s="9" customFormat="1" x14ac:dyDescent="0.2">
      <c r="A508" s="279"/>
      <c r="B508" s="280"/>
      <c r="C508" s="279"/>
      <c r="D508" s="280"/>
      <c r="E508" s="280"/>
      <c r="F508" s="281"/>
      <c r="G508" s="280"/>
      <c r="H508" s="282"/>
      <c r="I508" s="280"/>
      <c r="J508" s="280"/>
      <c r="K508" s="280"/>
      <c r="L508" s="280"/>
      <c r="M508" s="290"/>
      <c r="N508" s="284"/>
      <c r="O508" s="480"/>
    </row>
    <row r="509" spans="1:15" s="9" customFormat="1" x14ac:dyDescent="0.2">
      <c r="A509" s="279"/>
      <c r="B509" s="280"/>
      <c r="C509" s="279"/>
      <c r="D509" s="280"/>
      <c r="E509" s="280"/>
      <c r="F509" s="281"/>
      <c r="G509" s="280"/>
      <c r="H509" s="282"/>
      <c r="I509" s="280"/>
      <c r="J509" s="280"/>
      <c r="K509" s="280"/>
      <c r="L509" s="280"/>
      <c r="M509" s="290"/>
      <c r="N509" s="284"/>
      <c r="O509" s="480"/>
    </row>
    <row r="510" spans="1:15" s="9" customFormat="1" x14ac:dyDescent="0.2">
      <c r="A510" s="279"/>
      <c r="B510" s="280"/>
      <c r="C510" s="279"/>
      <c r="D510" s="280"/>
      <c r="E510" s="280"/>
      <c r="F510" s="281"/>
      <c r="G510" s="280"/>
      <c r="H510" s="282"/>
      <c r="I510" s="280"/>
      <c r="J510" s="280"/>
      <c r="K510" s="280"/>
      <c r="L510" s="280"/>
      <c r="M510" s="290"/>
      <c r="N510" s="284"/>
      <c r="O510" s="480"/>
    </row>
    <row r="511" spans="1:15" s="9" customFormat="1" x14ac:dyDescent="0.2">
      <c r="A511" s="279"/>
      <c r="B511" s="280"/>
      <c r="C511" s="279"/>
      <c r="D511" s="280"/>
      <c r="E511" s="280"/>
      <c r="F511" s="281"/>
      <c r="G511" s="280"/>
      <c r="H511" s="282"/>
      <c r="I511" s="280"/>
      <c r="J511" s="280"/>
      <c r="K511" s="280"/>
      <c r="L511" s="280"/>
      <c r="M511" s="290"/>
      <c r="N511" s="284"/>
      <c r="O511" s="480"/>
    </row>
    <row r="512" spans="1:15" s="9" customFormat="1" x14ac:dyDescent="0.2">
      <c r="A512" s="279"/>
      <c r="B512" s="280"/>
      <c r="C512" s="279"/>
      <c r="D512" s="280"/>
      <c r="E512" s="280"/>
      <c r="F512" s="281"/>
      <c r="G512" s="280"/>
      <c r="H512" s="282"/>
      <c r="I512" s="280"/>
      <c r="J512" s="280"/>
      <c r="K512" s="280"/>
      <c r="L512" s="280"/>
      <c r="M512" s="290"/>
      <c r="N512" s="284"/>
      <c r="O512" s="480"/>
    </row>
    <row r="513" spans="1:15" s="9" customFormat="1" x14ac:dyDescent="0.2">
      <c r="A513" s="279"/>
      <c r="B513" s="280"/>
      <c r="C513" s="279"/>
      <c r="D513" s="280"/>
      <c r="E513" s="280"/>
      <c r="F513" s="281"/>
      <c r="G513" s="280"/>
      <c r="H513" s="282"/>
      <c r="I513" s="280"/>
      <c r="J513" s="280"/>
      <c r="K513" s="280"/>
      <c r="L513" s="280"/>
      <c r="M513" s="290"/>
      <c r="N513" s="284"/>
      <c r="O513" s="480"/>
    </row>
    <row r="514" spans="1:15" s="9" customFormat="1" x14ac:dyDescent="0.2">
      <c r="A514" s="279"/>
      <c r="B514" s="280"/>
      <c r="C514" s="279"/>
      <c r="D514" s="280"/>
      <c r="E514" s="280"/>
      <c r="F514" s="281"/>
      <c r="G514" s="280"/>
      <c r="H514" s="282"/>
      <c r="I514" s="280"/>
      <c r="J514" s="280"/>
      <c r="K514" s="280"/>
      <c r="L514" s="280"/>
      <c r="M514" s="290"/>
      <c r="N514" s="284"/>
      <c r="O514" s="480"/>
    </row>
    <row r="515" spans="1:15" s="9" customFormat="1" x14ac:dyDescent="0.2">
      <c r="A515" s="279"/>
      <c r="B515" s="280"/>
      <c r="C515" s="279"/>
      <c r="D515" s="280"/>
      <c r="E515" s="280"/>
      <c r="F515" s="281"/>
      <c r="G515" s="280"/>
      <c r="H515" s="282"/>
      <c r="I515" s="280"/>
      <c r="J515" s="280"/>
      <c r="K515" s="280"/>
      <c r="L515" s="280"/>
      <c r="M515" s="290"/>
      <c r="N515" s="284"/>
      <c r="O515" s="480"/>
    </row>
    <row r="516" spans="1:15" s="9" customFormat="1" x14ac:dyDescent="0.2">
      <c r="A516" s="279"/>
      <c r="B516" s="280"/>
      <c r="C516" s="279"/>
      <c r="D516" s="280"/>
      <c r="E516" s="280"/>
      <c r="F516" s="281"/>
      <c r="G516" s="280"/>
      <c r="H516" s="282"/>
      <c r="I516" s="280"/>
      <c r="J516" s="280"/>
      <c r="K516" s="280"/>
      <c r="L516" s="280"/>
      <c r="M516" s="290"/>
      <c r="N516" s="284"/>
      <c r="O516" s="480"/>
    </row>
    <row r="517" spans="1:15" s="9" customFormat="1" x14ac:dyDescent="0.2">
      <c r="A517" s="279"/>
      <c r="B517" s="280"/>
      <c r="C517" s="279"/>
      <c r="D517" s="280"/>
      <c r="E517" s="280"/>
      <c r="F517" s="281"/>
      <c r="G517" s="280"/>
      <c r="H517" s="282"/>
      <c r="I517" s="280"/>
      <c r="J517" s="280"/>
      <c r="K517" s="280"/>
      <c r="L517" s="280"/>
      <c r="M517" s="290"/>
      <c r="N517" s="284"/>
      <c r="O517" s="480"/>
    </row>
    <row r="518" spans="1:15" s="9" customFormat="1" x14ac:dyDescent="0.2">
      <c r="A518" s="279"/>
      <c r="B518" s="280"/>
      <c r="C518" s="279"/>
      <c r="D518" s="280"/>
      <c r="E518" s="280"/>
      <c r="F518" s="281"/>
      <c r="G518" s="280"/>
      <c r="H518" s="282"/>
      <c r="I518" s="280"/>
      <c r="J518" s="280"/>
      <c r="K518" s="280"/>
      <c r="L518" s="280"/>
      <c r="M518" s="290"/>
      <c r="N518" s="284"/>
      <c r="O518" s="480"/>
    </row>
    <row r="519" spans="1:15" s="9" customFormat="1" x14ac:dyDescent="0.2">
      <c r="A519" s="279"/>
      <c r="B519" s="280"/>
      <c r="C519" s="279"/>
      <c r="D519" s="280"/>
      <c r="E519" s="280"/>
      <c r="F519" s="281"/>
      <c r="G519" s="280"/>
      <c r="H519" s="282"/>
      <c r="I519" s="280"/>
      <c r="J519" s="280"/>
      <c r="K519" s="280"/>
      <c r="L519" s="280"/>
      <c r="M519" s="290"/>
      <c r="N519" s="284"/>
      <c r="O519" s="480"/>
    </row>
    <row r="520" spans="1:15" s="9" customFormat="1" x14ac:dyDescent="0.2">
      <c r="A520" s="279"/>
      <c r="B520" s="280"/>
      <c r="C520" s="279"/>
      <c r="D520" s="280"/>
      <c r="E520" s="280"/>
      <c r="F520" s="281"/>
      <c r="G520" s="280"/>
      <c r="H520" s="282"/>
      <c r="I520" s="280"/>
      <c r="J520" s="280"/>
      <c r="K520" s="280"/>
      <c r="L520" s="280"/>
      <c r="M520" s="290"/>
      <c r="N520" s="284"/>
      <c r="O520" s="480"/>
    </row>
    <row r="521" spans="1:15" s="9" customFormat="1" x14ac:dyDescent="0.2">
      <c r="A521" s="279"/>
      <c r="B521" s="280"/>
      <c r="C521" s="279"/>
      <c r="D521" s="280"/>
      <c r="E521" s="280"/>
      <c r="F521" s="281"/>
      <c r="G521" s="280"/>
      <c r="H521" s="282"/>
      <c r="I521" s="280"/>
      <c r="J521" s="280"/>
      <c r="K521" s="280"/>
      <c r="L521" s="280"/>
      <c r="M521" s="290"/>
      <c r="N521" s="284"/>
      <c r="O521" s="480"/>
    </row>
    <row r="522" spans="1:15" s="9" customFormat="1" x14ac:dyDescent="0.2">
      <c r="A522" s="279"/>
      <c r="B522" s="280"/>
      <c r="C522" s="279"/>
      <c r="D522" s="280"/>
      <c r="E522" s="280"/>
      <c r="F522" s="281"/>
      <c r="G522" s="280"/>
      <c r="H522" s="282"/>
      <c r="I522" s="280"/>
      <c r="J522" s="280"/>
      <c r="K522" s="280"/>
      <c r="L522" s="280"/>
      <c r="M522" s="290"/>
      <c r="N522" s="284"/>
      <c r="O522" s="480"/>
    </row>
    <row r="523" spans="1:15" s="9" customFormat="1" x14ac:dyDescent="0.2">
      <c r="A523" s="279"/>
      <c r="B523" s="280"/>
      <c r="C523" s="279"/>
      <c r="D523" s="280"/>
      <c r="E523" s="280"/>
      <c r="F523" s="281"/>
      <c r="G523" s="280"/>
      <c r="H523" s="282"/>
      <c r="I523" s="280"/>
      <c r="J523" s="280"/>
      <c r="K523" s="280"/>
      <c r="L523" s="280"/>
      <c r="M523" s="290"/>
      <c r="N523" s="284"/>
      <c r="O523" s="480"/>
    </row>
    <row r="524" spans="1:15" s="9" customFormat="1" x14ac:dyDescent="0.2">
      <c r="A524" s="279"/>
      <c r="B524" s="280"/>
      <c r="C524" s="279"/>
      <c r="D524" s="280"/>
      <c r="E524" s="280"/>
      <c r="F524" s="281"/>
      <c r="G524" s="280"/>
      <c r="H524" s="282"/>
      <c r="I524" s="280"/>
      <c r="J524" s="280"/>
      <c r="K524" s="280"/>
      <c r="L524" s="280"/>
      <c r="M524" s="290"/>
      <c r="N524" s="284"/>
      <c r="O524" s="480"/>
    </row>
    <row r="525" spans="1:15" s="9" customFormat="1" x14ac:dyDescent="0.2">
      <c r="A525" s="279"/>
      <c r="B525" s="280"/>
      <c r="C525" s="279"/>
      <c r="D525" s="280"/>
      <c r="E525" s="280"/>
      <c r="F525" s="281"/>
      <c r="G525" s="280"/>
      <c r="H525" s="282"/>
      <c r="I525" s="280"/>
      <c r="J525" s="280"/>
      <c r="K525" s="280"/>
      <c r="L525" s="280"/>
      <c r="M525" s="290"/>
      <c r="N525" s="284"/>
      <c r="O525" s="480"/>
    </row>
    <row r="526" spans="1:15" s="9" customFormat="1" x14ac:dyDescent="0.2">
      <c r="A526" s="279"/>
      <c r="B526" s="280"/>
      <c r="C526" s="279"/>
      <c r="D526" s="280"/>
      <c r="E526" s="280"/>
      <c r="F526" s="281"/>
      <c r="G526" s="280"/>
      <c r="H526" s="282"/>
      <c r="I526" s="280"/>
      <c r="J526" s="280"/>
      <c r="K526" s="280"/>
      <c r="L526" s="280"/>
      <c r="M526" s="290"/>
      <c r="N526" s="284"/>
      <c r="O526" s="480"/>
    </row>
    <row r="527" spans="1:15" s="9" customFormat="1" x14ac:dyDescent="0.2">
      <c r="A527" s="279"/>
      <c r="B527" s="280"/>
      <c r="C527" s="279"/>
      <c r="D527" s="280"/>
      <c r="E527" s="280"/>
      <c r="F527" s="281"/>
      <c r="G527" s="280"/>
      <c r="H527" s="282"/>
      <c r="I527" s="280"/>
      <c r="J527" s="280"/>
      <c r="K527" s="280"/>
      <c r="L527" s="280"/>
      <c r="M527" s="290"/>
      <c r="N527" s="284"/>
      <c r="O527" s="480"/>
    </row>
    <row r="528" spans="1:15" s="9" customFormat="1" x14ac:dyDescent="0.2">
      <c r="A528" s="279"/>
      <c r="B528" s="280"/>
      <c r="C528" s="279"/>
      <c r="D528" s="280"/>
      <c r="E528" s="280"/>
      <c r="F528" s="281"/>
      <c r="G528" s="280"/>
      <c r="H528" s="282"/>
      <c r="I528" s="280"/>
      <c r="J528" s="280"/>
      <c r="K528" s="280"/>
      <c r="L528" s="280"/>
      <c r="M528" s="290"/>
      <c r="N528" s="284"/>
      <c r="O528" s="480"/>
    </row>
    <row r="529" spans="1:15" s="9" customFormat="1" x14ac:dyDescent="0.2">
      <c r="A529" s="279"/>
      <c r="B529" s="280"/>
      <c r="C529" s="279"/>
      <c r="D529" s="280"/>
      <c r="E529" s="280"/>
      <c r="F529" s="281"/>
      <c r="G529" s="280"/>
      <c r="H529" s="282"/>
      <c r="I529" s="280"/>
      <c r="J529" s="280"/>
      <c r="K529" s="280"/>
      <c r="L529" s="280"/>
      <c r="M529" s="290"/>
      <c r="N529" s="284"/>
      <c r="O529" s="480"/>
    </row>
    <row r="530" spans="1:15" s="9" customFormat="1" x14ac:dyDescent="0.2">
      <c r="A530" s="279"/>
      <c r="B530" s="280"/>
      <c r="C530" s="279"/>
      <c r="D530" s="280"/>
      <c r="E530" s="280"/>
      <c r="F530" s="281"/>
      <c r="G530" s="280"/>
      <c r="H530" s="282"/>
      <c r="I530" s="280"/>
      <c r="J530" s="280"/>
      <c r="K530" s="280"/>
      <c r="L530" s="280"/>
      <c r="M530" s="290"/>
      <c r="N530" s="284"/>
      <c r="O530" s="480"/>
    </row>
    <row r="531" spans="1:15" s="9" customFormat="1" x14ac:dyDescent="0.2">
      <c r="A531" s="279"/>
      <c r="B531" s="280"/>
      <c r="C531" s="279"/>
      <c r="D531" s="280"/>
      <c r="E531" s="280"/>
      <c r="F531" s="281"/>
      <c r="G531" s="280"/>
      <c r="H531" s="282"/>
      <c r="I531" s="280"/>
      <c r="J531" s="280"/>
      <c r="K531" s="280"/>
      <c r="L531" s="280"/>
      <c r="M531" s="290"/>
      <c r="N531" s="284"/>
      <c r="O531" s="480"/>
    </row>
    <row r="532" spans="1:15" s="9" customFormat="1" x14ac:dyDescent="0.2">
      <c r="A532" s="279"/>
      <c r="B532" s="280"/>
      <c r="C532" s="279"/>
      <c r="D532" s="280"/>
      <c r="E532" s="280"/>
      <c r="F532" s="281"/>
      <c r="G532" s="280"/>
      <c r="H532" s="282"/>
      <c r="I532" s="280"/>
      <c r="J532" s="280"/>
      <c r="K532" s="280"/>
      <c r="L532" s="280"/>
      <c r="M532" s="290"/>
      <c r="N532" s="284"/>
      <c r="O532" s="480"/>
    </row>
    <row r="533" spans="1:15" s="9" customFormat="1" x14ac:dyDescent="0.2">
      <c r="A533" s="279"/>
      <c r="B533" s="280"/>
      <c r="C533" s="279"/>
      <c r="D533" s="280"/>
      <c r="E533" s="280"/>
      <c r="F533" s="281"/>
      <c r="G533" s="280"/>
      <c r="H533" s="282"/>
      <c r="I533" s="280"/>
      <c r="J533" s="280"/>
      <c r="K533" s="280"/>
      <c r="L533" s="280"/>
      <c r="M533" s="290"/>
      <c r="N533" s="284"/>
      <c r="O533" s="480"/>
    </row>
    <row r="534" spans="1:15" s="9" customFormat="1" x14ac:dyDescent="0.2">
      <c r="A534" s="279"/>
      <c r="B534" s="280"/>
      <c r="C534" s="279"/>
      <c r="D534" s="280"/>
      <c r="E534" s="280"/>
      <c r="F534" s="281"/>
      <c r="G534" s="280"/>
      <c r="H534" s="282"/>
      <c r="I534" s="280"/>
      <c r="J534" s="280"/>
      <c r="K534" s="280"/>
      <c r="L534" s="280"/>
      <c r="M534" s="290"/>
      <c r="N534" s="284"/>
      <c r="O534" s="480"/>
    </row>
    <row r="535" spans="1:15" s="9" customFormat="1" x14ac:dyDescent="0.2">
      <c r="A535" s="279"/>
      <c r="B535" s="280"/>
      <c r="C535" s="279"/>
      <c r="D535" s="280"/>
      <c r="E535" s="280"/>
      <c r="F535" s="281"/>
      <c r="G535" s="280"/>
      <c r="H535" s="282"/>
      <c r="I535" s="280"/>
      <c r="J535" s="280"/>
      <c r="K535" s="280"/>
      <c r="L535" s="280"/>
      <c r="M535" s="290"/>
      <c r="N535" s="284"/>
      <c r="O535" s="480"/>
    </row>
    <row r="536" spans="1:15" s="9" customFormat="1" x14ac:dyDescent="0.2">
      <c r="A536" s="279"/>
      <c r="B536" s="280"/>
      <c r="C536" s="279"/>
      <c r="D536" s="280"/>
      <c r="E536" s="280"/>
      <c r="F536" s="281"/>
      <c r="G536" s="280"/>
      <c r="H536" s="282"/>
      <c r="I536" s="280"/>
      <c r="J536" s="280"/>
      <c r="K536" s="280"/>
      <c r="L536" s="280"/>
      <c r="M536" s="290"/>
      <c r="N536" s="284"/>
      <c r="O536" s="480"/>
    </row>
    <row r="537" spans="1:15" s="9" customFormat="1" x14ac:dyDescent="0.2">
      <c r="A537" s="279"/>
      <c r="B537" s="280"/>
      <c r="C537" s="279"/>
      <c r="D537" s="280"/>
      <c r="E537" s="280"/>
      <c r="F537" s="281"/>
      <c r="G537" s="280"/>
      <c r="H537" s="282"/>
      <c r="I537" s="280"/>
      <c r="J537" s="280"/>
      <c r="K537" s="280"/>
      <c r="L537" s="280"/>
      <c r="M537" s="290"/>
      <c r="N537" s="284"/>
      <c r="O537" s="480"/>
    </row>
    <row r="538" spans="1:15" s="9" customFormat="1" x14ac:dyDescent="0.2">
      <c r="A538" s="279"/>
      <c r="B538" s="280"/>
      <c r="C538" s="279"/>
      <c r="D538" s="280"/>
      <c r="E538" s="280"/>
      <c r="F538" s="281"/>
      <c r="G538" s="280"/>
      <c r="H538" s="282"/>
      <c r="I538" s="280"/>
      <c r="J538" s="280"/>
      <c r="K538" s="280"/>
      <c r="L538" s="280"/>
      <c r="M538" s="290"/>
      <c r="N538" s="284"/>
      <c r="O538" s="480"/>
    </row>
    <row r="539" spans="1:15" s="9" customFormat="1" x14ac:dyDescent="0.2">
      <c r="A539" s="279"/>
      <c r="B539" s="280"/>
      <c r="C539" s="279"/>
      <c r="D539" s="280"/>
      <c r="E539" s="280"/>
      <c r="F539" s="281"/>
      <c r="G539" s="280"/>
      <c r="H539" s="282"/>
      <c r="I539" s="280"/>
      <c r="J539" s="280"/>
      <c r="K539" s="280"/>
      <c r="L539" s="280"/>
      <c r="M539" s="290"/>
      <c r="N539" s="284"/>
      <c r="O539" s="480"/>
    </row>
    <row r="540" spans="1:15" s="9" customFormat="1" x14ac:dyDescent="0.2">
      <c r="A540" s="279"/>
      <c r="B540" s="280"/>
      <c r="C540" s="279"/>
      <c r="D540" s="280"/>
      <c r="E540" s="280"/>
      <c r="F540" s="281"/>
      <c r="G540" s="280"/>
      <c r="H540" s="282"/>
      <c r="I540" s="280"/>
      <c r="J540" s="280"/>
      <c r="K540" s="280"/>
      <c r="L540" s="280"/>
      <c r="M540" s="290"/>
      <c r="N540" s="284"/>
      <c r="O540" s="480"/>
    </row>
    <row r="541" spans="1:15" s="9" customFormat="1" x14ac:dyDescent="0.2">
      <c r="A541" s="279"/>
      <c r="B541" s="280"/>
      <c r="C541" s="279"/>
      <c r="D541" s="280"/>
      <c r="E541" s="280"/>
      <c r="F541" s="281"/>
      <c r="G541" s="280"/>
      <c r="H541" s="282"/>
      <c r="I541" s="280"/>
      <c r="J541" s="280"/>
      <c r="K541" s="280"/>
      <c r="L541" s="280"/>
      <c r="M541" s="290"/>
      <c r="N541" s="284"/>
      <c r="O541" s="480"/>
    </row>
    <row r="542" spans="1:15" s="9" customFormat="1" x14ac:dyDescent="0.2">
      <c r="A542" s="279"/>
      <c r="B542" s="280"/>
      <c r="C542" s="279"/>
      <c r="D542" s="280"/>
      <c r="E542" s="280"/>
      <c r="F542" s="281"/>
      <c r="G542" s="280"/>
      <c r="H542" s="282"/>
      <c r="I542" s="280"/>
      <c r="J542" s="280"/>
      <c r="K542" s="280"/>
      <c r="L542" s="280"/>
      <c r="M542" s="290"/>
      <c r="N542" s="284"/>
      <c r="O542" s="480"/>
    </row>
    <row r="543" spans="1:15" s="9" customFormat="1" x14ac:dyDescent="0.2">
      <c r="A543" s="279"/>
      <c r="B543" s="280"/>
      <c r="C543" s="279"/>
      <c r="D543" s="280"/>
      <c r="E543" s="280"/>
      <c r="F543" s="281"/>
      <c r="G543" s="280"/>
      <c r="H543" s="282"/>
      <c r="I543" s="280"/>
      <c r="J543" s="280"/>
      <c r="K543" s="280"/>
      <c r="L543" s="280"/>
      <c r="M543" s="290"/>
      <c r="N543" s="284"/>
      <c r="O543" s="480"/>
    </row>
    <row r="544" spans="1:15" s="9" customFormat="1" x14ac:dyDescent="0.2">
      <c r="A544" s="279"/>
      <c r="B544" s="280"/>
      <c r="C544" s="279"/>
      <c r="D544" s="280"/>
      <c r="E544" s="280"/>
      <c r="F544" s="281"/>
      <c r="G544" s="280"/>
      <c r="H544" s="282"/>
      <c r="I544" s="280"/>
      <c r="J544" s="280"/>
      <c r="K544" s="280"/>
      <c r="L544" s="280"/>
      <c r="M544" s="290"/>
      <c r="N544" s="284"/>
      <c r="O544" s="480"/>
    </row>
    <row r="545" spans="1:15" s="9" customFormat="1" x14ac:dyDescent="0.2">
      <c r="A545" s="279"/>
      <c r="B545" s="280"/>
      <c r="C545" s="279"/>
      <c r="D545" s="280"/>
      <c r="E545" s="280"/>
      <c r="F545" s="281"/>
      <c r="G545" s="280"/>
      <c r="H545" s="282"/>
      <c r="I545" s="280"/>
      <c r="J545" s="280"/>
      <c r="K545" s="280"/>
      <c r="L545" s="280"/>
      <c r="M545" s="290"/>
      <c r="N545" s="284"/>
      <c r="O545" s="480"/>
    </row>
    <row r="546" spans="1:15" s="9" customFormat="1" x14ac:dyDescent="0.2">
      <c r="A546" s="279"/>
      <c r="B546" s="280"/>
      <c r="C546" s="279"/>
      <c r="D546" s="280"/>
      <c r="E546" s="280"/>
      <c r="F546" s="281"/>
      <c r="G546" s="280"/>
      <c r="H546" s="282"/>
      <c r="I546" s="280"/>
      <c r="J546" s="280"/>
      <c r="K546" s="280"/>
      <c r="L546" s="280"/>
      <c r="M546" s="290"/>
      <c r="N546" s="284"/>
      <c r="O546" s="480"/>
    </row>
    <row r="547" spans="1:15" s="9" customFormat="1" x14ac:dyDescent="0.2">
      <c r="A547" s="279"/>
      <c r="B547" s="280"/>
      <c r="C547" s="279"/>
      <c r="D547" s="280"/>
      <c r="E547" s="280"/>
      <c r="F547" s="281"/>
      <c r="G547" s="280"/>
      <c r="H547" s="282"/>
      <c r="I547" s="280"/>
      <c r="J547" s="280"/>
      <c r="K547" s="280"/>
      <c r="L547" s="280"/>
      <c r="M547" s="290"/>
      <c r="N547" s="284"/>
      <c r="O547" s="480"/>
    </row>
    <row r="548" spans="1:15" s="9" customFormat="1" x14ac:dyDescent="0.2">
      <c r="A548" s="279"/>
      <c r="B548" s="280"/>
      <c r="C548" s="279"/>
      <c r="D548" s="280"/>
      <c r="E548" s="280"/>
      <c r="F548" s="281"/>
      <c r="G548" s="280"/>
      <c r="H548" s="282"/>
      <c r="I548" s="280"/>
      <c r="J548" s="280"/>
      <c r="K548" s="280"/>
      <c r="L548" s="280"/>
      <c r="M548" s="290"/>
      <c r="N548" s="284"/>
      <c r="O548" s="480"/>
    </row>
    <row r="549" spans="1:15" s="9" customFormat="1" x14ac:dyDescent="0.2">
      <c r="A549" s="279"/>
      <c r="B549" s="280"/>
      <c r="C549" s="279"/>
      <c r="D549" s="280"/>
      <c r="E549" s="280"/>
      <c r="F549" s="281"/>
      <c r="G549" s="280"/>
      <c r="H549" s="282"/>
      <c r="I549" s="280"/>
      <c r="J549" s="280"/>
      <c r="K549" s="280"/>
      <c r="L549" s="280"/>
      <c r="M549" s="290"/>
      <c r="N549" s="284"/>
      <c r="O549" s="480"/>
    </row>
    <row r="550" spans="1:15" s="9" customFormat="1" x14ac:dyDescent="0.2">
      <c r="A550" s="279"/>
      <c r="B550" s="280"/>
      <c r="C550" s="279"/>
      <c r="D550" s="280"/>
      <c r="E550" s="280"/>
      <c r="F550" s="281"/>
      <c r="G550" s="280"/>
      <c r="H550" s="282"/>
      <c r="I550" s="280"/>
      <c r="J550" s="280"/>
      <c r="K550" s="280"/>
      <c r="L550" s="280"/>
      <c r="M550" s="290"/>
      <c r="N550" s="284"/>
      <c r="O550" s="480"/>
    </row>
    <row r="551" spans="1:15" s="9" customFormat="1" x14ac:dyDescent="0.2">
      <c r="A551" s="279"/>
      <c r="B551" s="280"/>
      <c r="C551" s="279"/>
      <c r="D551" s="280"/>
      <c r="E551" s="280"/>
      <c r="F551" s="281"/>
      <c r="G551" s="280"/>
      <c r="H551" s="282"/>
      <c r="I551" s="280"/>
      <c r="J551" s="280"/>
      <c r="K551" s="280"/>
      <c r="L551" s="280"/>
      <c r="M551" s="290"/>
      <c r="N551" s="284"/>
      <c r="O551" s="480"/>
    </row>
    <row r="552" spans="1:15" s="9" customFormat="1" x14ac:dyDescent="0.2">
      <c r="A552" s="279"/>
      <c r="B552" s="280"/>
      <c r="C552" s="279"/>
      <c r="D552" s="280"/>
      <c r="E552" s="280"/>
      <c r="F552" s="281"/>
      <c r="G552" s="280"/>
      <c r="H552" s="282"/>
      <c r="I552" s="280"/>
      <c r="J552" s="280"/>
      <c r="K552" s="280"/>
      <c r="L552" s="280"/>
      <c r="M552" s="290"/>
      <c r="N552" s="284"/>
      <c r="O552" s="480"/>
    </row>
    <row r="553" spans="1:15" s="9" customFormat="1" x14ac:dyDescent="0.2">
      <c r="A553" s="279"/>
      <c r="B553" s="280"/>
      <c r="C553" s="279"/>
      <c r="D553" s="280"/>
      <c r="E553" s="280"/>
      <c r="F553" s="281"/>
      <c r="G553" s="280"/>
      <c r="H553" s="282"/>
      <c r="I553" s="280"/>
      <c r="J553" s="280"/>
      <c r="K553" s="280"/>
      <c r="L553" s="280"/>
      <c r="M553" s="290"/>
      <c r="N553" s="284"/>
      <c r="O553" s="480"/>
    </row>
    <row r="554" spans="1:15" s="9" customFormat="1" x14ac:dyDescent="0.2">
      <c r="A554" s="279"/>
      <c r="B554" s="280"/>
      <c r="C554" s="279"/>
      <c r="D554" s="280"/>
      <c r="E554" s="280"/>
      <c r="F554" s="281"/>
      <c r="G554" s="280"/>
      <c r="H554" s="282"/>
      <c r="I554" s="280"/>
      <c r="J554" s="280"/>
      <c r="K554" s="280"/>
      <c r="L554" s="280"/>
      <c r="M554" s="290"/>
      <c r="N554" s="284"/>
      <c r="O554" s="480"/>
    </row>
    <row r="555" spans="1:15" s="9" customFormat="1" x14ac:dyDescent="0.2">
      <c r="A555" s="279"/>
      <c r="B555" s="280"/>
      <c r="C555" s="279"/>
      <c r="D555" s="280"/>
      <c r="E555" s="280"/>
      <c r="F555" s="281"/>
      <c r="G555" s="280"/>
      <c r="H555" s="282"/>
      <c r="I555" s="280"/>
      <c r="J555" s="280"/>
      <c r="K555" s="280"/>
      <c r="L555" s="280"/>
      <c r="M555" s="290"/>
      <c r="N555" s="284"/>
      <c r="O555" s="480"/>
    </row>
    <row r="556" spans="1:15" s="9" customFormat="1" x14ac:dyDescent="0.2">
      <c r="A556" s="279"/>
      <c r="B556" s="280"/>
      <c r="C556" s="279"/>
      <c r="D556" s="280"/>
      <c r="E556" s="280"/>
      <c r="F556" s="281"/>
      <c r="G556" s="280"/>
      <c r="H556" s="282"/>
      <c r="I556" s="280"/>
      <c r="J556" s="280"/>
      <c r="K556" s="280"/>
      <c r="L556" s="280"/>
      <c r="M556" s="290"/>
      <c r="N556" s="284"/>
      <c r="O556" s="480"/>
    </row>
    <row r="557" spans="1:15" s="9" customFormat="1" x14ac:dyDescent="0.2">
      <c r="A557" s="279"/>
      <c r="B557" s="280"/>
      <c r="C557" s="279"/>
      <c r="D557" s="280"/>
      <c r="E557" s="280"/>
      <c r="F557" s="281"/>
      <c r="G557" s="280"/>
      <c r="H557" s="282"/>
      <c r="I557" s="280"/>
      <c r="J557" s="280"/>
      <c r="K557" s="280"/>
      <c r="L557" s="280"/>
      <c r="M557" s="290"/>
      <c r="N557" s="284"/>
      <c r="O557" s="480"/>
    </row>
    <row r="558" spans="1:15" s="9" customFormat="1" x14ac:dyDescent="0.2">
      <c r="A558" s="279"/>
      <c r="B558" s="280"/>
      <c r="C558" s="279"/>
      <c r="D558" s="280"/>
      <c r="E558" s="280"/>
      <c r="F558" s="281"/>
      <c r="G558" s="280"/>
      <c r="H558" s="282"/>
      <c r="I558" s="280"/>
      <c r="J558" s="280"/>
      <c r="K558" s="280"/>
      <c r="L558" s="280"/>
      <c r="M558" s="290"/>
      <c r="N558" s="284"/>
      <c r="O558" s="480"/>
    </row>
    <row r="559" spans="1:15" s="9" customFormat="1" x14ac:dyDescent="0.2">
      <c r="A559" s="279"/>
      <c r="B559" s="280"/>
      <c r="C559" s="279"/>
      <c r="D559" s="280"/>
      <c r="E559" s="280"/>
      <c r="F559" s="281"/>
      <c r="G559" s="280"/>
      <c r="H559" s="282"/>
      <c r="I559" s="280"/>
      <c r="J559" s="280"/>
      <c r="K559" s="280"/>
      <c r="L559" s="280"/>
      <c r="M559" s="290"/>
      <c r="N559" s="284"/>
      <c r="O559" s="480"/>
    </row>
    <row r="560" spans="1:15" s="9" customFormat="1" x14ac:dyDescent="0.2">
      <c r="A560" s="279"/>
      <c r="B560" s="280"/>
      <c r="C560" s="279"/>
      <c r="D560" s="280"/>
      <c r="E560" s="280"/>
      <c r="F560" s="281"/>
      <c r="G560" s="280"/>
      <c r="H560" s="282"/>
      <c r="I560" s="280"/>
      <c r="J560" s="280"/>
      <c r="K560" s="280"/>
      <c r="L560" s="280"/>
      <c r="M560" s="290"/>
      <c r="N560" s="284"/>
      <c r="O560" s="480"/>
    </row>
    <row r="561" spans="1:15" s="9" customFormat="1" x14ac:dyDescent="0.2">
      <c r="A561" s="279"/>
      <c r="B561" s="280"/>
      <c r="C561" s="279"/>
      <c r="D561" s="280"/>
      <c r="E561" s="280"/>
      <c r="F561" s="281"/>
      <c r="G561" s="280"/>
      <c r="H561" s="282"/>
      <c r="I561" s="280"/>
      <c r="J561" s="280"/>
      <c r="K561" s="280"/>
      <c r="L561" s="280"/>
      <c r="M561" s="290"/>
      <c r="N561" s="284"/>
      <c r="O561" s="480"/>
    </row>
    <row r="562" spans="1:15" s="9" customFormat="1" x14ac:dyDescent="0.2">
      <c r="A562" s="279"/>
      <c r="B562" s="280"/>
      <c r="C562" s="279"/>
      <c r="D562" s="280"/>
      <c r="E562" s="280"/>
      <c r="F562" s="281"/>
      <c r="G562" s="280"/>
      <c r="H562" s="282"/>
      <c r="I562" s="280"/>
      <c r="J562" s="280"/>
      <c r="K562" s="280"/>
      <c r="L562" s="280"/>
      <c r="M562" s="290"/>
      <c r="N562" s="284"/>
      <c r="O562" s="480"/>
    </row>
    <row r="563" spans="1:15" s="9" customFormat="1" x14ac:dyDescent="0.2">
      <c r="A563" s="279"/>
      <c r="B563" s="280"/>
      <c r="C563" s="279"/>
      <c r="D563" s="280"/>
      <c r="E563" s="280"/>
      <c r="F563" s="281"/>
      <c r="G563" s="280"/>
      <c r="H563" s="282"/>
      <c r="I563" s="280"/>
      <c r="J563" s="280"/>
      <c r="K563" s="280"/>
      <c r="L563" s="280"/>
      <c r="M563" s="290"/>
      <c r="N563" s="284"/>
      <c r="O563" s="480"/>
    </row>
    <row r="564" spans="1:15" s="9" customFormat="1" x14ac:dyDescent="0.2">
      <c r="A564" s="279"/>
      <c r="B564" s="280"/>
      <c r="C564" s="279"/>
      <c r="D564" s="280"/>
      <c r="E564" s="280"/>
      <c r="F564" s="281"/>
      <c r="G564" s="280"/>
      <c r="H564" s="282"/>
      <c r="I564" s="280"/>
      <c r="J564" s="280"/>
      <c r="K564" s="280"/>
      <c r="L564" s="280"/>
      <c r="M564" s="290"/>
      <c r="N564" s="284"/>
      <c r="O564" s="480"/>
    </row>
    <row r="565" spans="1:15" s="9" customFormat="1" x14ac:dyDescent="0.2">
      <c r="A565" s="279"/>
      <c r="B565" s="280"/>
      <c r="C565" s="279"/>
      <c r="D565" s="280"/>
      <c r="E565" s="280"/>
      <c r="F565" s="281"/>
      <c r="G565" s="280"/>
      <c r="H565" s="282"/>
      <c r="I565" s="280"/>
      <c r="J565" s="280"/>
      <c r="K565" s="280"/>
      <c r="L565" s="280"/>
      <c r="M565" s="290"/>
      <c r="N565" s="284"/>
      <c r="O565" s="480"/>
    </row>
    <row r="566" spans="1:15" s="9" customFormat="1" x14ac:dyDescent="0.2">
      <c r="A566" s="279"/>
      <c r="B566" s="280"/>
      <c r="C566" s="279"/>
      <c r="D566" s="280"/>
      <c r="E566" s="280"/>
      <c r="F566" s="281"/>
      <c r="G566" s="280"/>
      <c r="H566" s="282"/>
      <c r="I566" s="280"/>
      <c r="J566" s="280"/>
      <c r="K566" s="280"/>
      <c r="L566" s="280"/>
      <c r="M566" s="290"/>
      <c r="N566" s="284"/>
      <c r="O566" s="480"/>
    </row>
    <row r="567" spans="1:15" s="9" customFormat="1" x14ac:dyDescent="0.2">
      <c r="A567" s="279"/>
      <c r="B567" s="280"/>
      <c r="C567" s="279"/>
      <c r="D567" s="280"/>
      <c r="E567" s="280"/>
      <c r="F567" s="281"/>
      <c r="G567" s="280"/>
      <c r="H567" s="282"/>
      <c r="I567" s="280"/>
      <c r="J567" s="280"/>
      <c r="K567" s="280"/>
      <c r="L567" s="280"/>
      <c r="M567" s="290"/>
      <c r="N567" s="284"/>
      <c r="O567" s="480"/>
    </row>
    <row r="568" spans="1:15" s="9" customFormat="1" x14ac:dyDescent="0.2">
      <c r="A568" s="279"/>
      <c r="B568" s="280"/>
      <c r="C568" s="279"/>
      <c r="D568" s="280"/>
      <c r="E568" s="280"/>
      <c r="F568" s="281"/>
      <c r="G568" s="280"/>
      <c r="H568" s="282"/>
      <c r="I568" s="280"/>
      <c r="J568" s="280"/>
      <c r="K568" s="280"/>
      <c r="L568" s="280"/>
      <c r="M568" s="290"/>
      <c r="N568" s="284"/>
      <c r="O568" s="480"/>
    </row>
    <row r="569" spans="1:15" s="9" customFormat="1" x14ac:dyDescent="0.2">
      <c r="A569" s="279"/>
      <c r="B569" s="280"/>
      <c r="C569" s="279"/>
      <c r="D569" s="280"/>
      <c r="E569" s="280"/>
      <c r="F569" s="281"/>
      <c r="G569" s="280"/>
      <c r="H569" s="282"/>
      <c r="I569" s="280"/>
      <c r="J569" s="280"/>
      <c r="K569" s="280"/>
      <c r="L569" s="280"/>
      <c r="M569" s="290"/>
      <c r="N569" s="284"/>
      <c r="O569" s="480"/>
    </row>
    <row r="570" spans="1:15" s="9" customFormat="1" x14ac:dyDescent="0.2">
      <c r="A570" s="279"/>
      <c r="B570" s="280"/>
      <c r="C570" s="279"/>
      <c r="D570" s="280"/>
      <c r="E570" s="280"/>
      <c r="F570" s="281"/>
      <c r="G570" s="280"/>
      <c r="H570" s="282"/>
      <c r="I570" s="280"/>
      <c r="J570" s="280"/>
      <c r="K570" s="280"/>
      <c r="L570" s="280"/>
      <c r="M570" s="290"/>
      <c r="N570" s="284"/>
      <c r="O570" s="480"/>
    </row>
    <row r="571" spans="1:15" s="9" customFormat="1" x14ac:dyDescent="0.2">
      <c r="A571" s="279"/>
      <c r="B571" s="280"/>
      <c r="C571" s="279"/>
      <c r="D571" s="280"/>
      <c r="E571" s="280"/>
      <c r="F571" s="281"/>
      <c r="G571" s="280"/>
      <c r="H571" s="282"/>
      <c r="I571" s="280"/>
      <c r="J571" s="280"/>
      <c r="K571" s="280"/>
      <c r="L571" s="280"/>
      <c r="M571" s="290"/>
      <c r="N571" s="284"/>
      <c r="O571" s="480"/>
    </row>
    <row r="572" spans="1:15" s="9" customFormat="1" x14ac:dyDescent="0.2">
      <c r="A572" s="279"/>
      <c r="B572" s="280"/>
      <c r="C572" s="279"/>
      <c r="D572" s="280"/>
      <c r="E572" s="280"/>
      <c r="F572" s="281"/>
      <c r="G572" s="280"/>
      <c r="H572" s="282"/>
      <c r="I572" s="280"/>
      <c r="J572" s="280"/>
      <c r="K572" s="280"/>
      <c r="L572" s="280"/>
      <c r="M572" s="290"/>
      <c r="N572" s="284"/>
      <c r="O572" s="480"/>
    </row>
    <row r="573" spans="1:15" s="9" customFormat="1" x14ac:dyDescent="0.2">
      <c r="A573" s="279"/>
      <c r="B573" s="280"/>
      <c r="C573" s="279"/>
      <c r="D573" s="280"/>
      <c r="E573" s="280"/>
      <c r="F573" s="281"/>
      <c r="G573" s="280"/>
      <c r="H573" s="282"/>
      <c r="I573" s="280"/>
      <c r="J573" s="280"/>
      <c r="K573" s="280"/>
      <c r="L573" s="280"/>
      <c r="M573" s="290"/>
      <c r="N573" s="284"/>
      <c r="O573" s="480"/>
    </row>
    <row r="574" spans="1:15" s="9" customFormat="1" x14ac:dyDescent="0.2">
      <c r="A574" s="279"/>
      <c r="B574" s="280"/>
      <c r="C574" s="279"/>
      <c r="D574" s="280"/>
      <c r="E574" s="280"/>
      <c r="F574" s="281"/>
      <c r="G574" s="280"/>
      <c r="H574" s="282"/>
      <c r="I574" s="280"/>
      <c r="J574" s="280"/>
      <c r="K574" s="280"/>
      <c r="L574" s="280"/>
      <c r="M574" s="290"/>
      <c r="N574" s="284"/>
      <c r="O574" s="480"/>
    </row>
    <row r="575" spans="1:15" s="9" customFormat="1" x14ac:dyDescent="0.2">
      <c r="A575" s="279"/>
      <c r="B575" s="280"/>
      <c r="C575" s="279"/>
      <c r="D575" s="280"/>
      <c r="E575" s="280"/>
      <c r="F575" s="281"/>
      <c r="G575" s="280"/>
      <c r="H575" s="282"/>
      <c r="I575" s="280"/>
      <c r="J575" s="280"/>
      <c r="K575" s="280"/>
      <c r="L575" s="280"/>
      <c r="M575" s="290"/>
      <c r="N575" s="284"/>
      <c r="O575" s="480"/>
    </row>
    <row r="576" spans="1:15" s="9" customFormat="1" x14ac:dyDescent="0.2">
      <c r="A576" s="279"/>
      <c r="B576" s="280"/>
      <c r="C576" s="279"/>
      <c r="D576" s="280"/>
      <c r="E576" s="280"/>
      <c r="F576" s="281"/>
      <c r="G576" s="280"/>
      <c r="H576" s="282"/>
      <c r="I576" s="280"/>
      <c r="J576" s="280"/>
      <c r="K576" s="280"/>
      <c r="L576" s="280"/>
      <c r="M576" s="290"/>
      <c r="N576" s="284"/>
      <c r="O576" s="480"/>
    </row>
    <row r="577" spans="1:15" s="9" customFormat="1" x14ac:dyDescent="0.2">
      <c r="A577" s="279"/>
      <c r="B577" s="280"/>
      <c r="C577" s="279"/>
      <c r="D577" s="280"/>
      <c r="E577" s="280"/>
      <c r="F577" s="281"/>
      <c r="G577" s="280"/>
      <c r="H577" s="282"/>
      <c r="I577" s="280"/>
      <c r="J577" s="280"/>
      <c r="K577" s="280"/>
      <c r="L577" s="280"/>
      <c r="M577" s="290"/>
      <c r="N577" s="284"/>
      <c r="O577" s="480"/>
    </row>
    <row r="578" spans="1:15" s="9" customFormat="1" x14ac:dyDescent="0.2">
      <c r="A578" s="279"/>
      <c r="B578" s="280"/>
      <c r="C578" s="279"/>
      <c r="D578" s="280"/>
      <c r="E578" s="280"/>
      <c r="F578" s="281"/>
      <c r="G578" s="280"/>
      <c r="H578" s="282"/>
      <c r="I578" s="280"/>
      <c r="J578" s="280"/>
      <c r="K578" s="280"/>
      <c r="L578" s="280"/>
      <c r="M578" s="290"/>
      <c r="N578" s="284"/>
      <c r="O578" s="480"/>
    </row>
    <row r="579" spans="1:15" s="9" customFormat="1" x14ac:dyDescent="0.2">
      <c r="A579" s="279"/>
      <c r="B579" s="280"/>
      <c r="C579" s="279"/>
      <c r="D579" s="280"/>
      <c r="E579" s="280"/>
      <c r="F579" s="281"/>
      <c r="G579" s="280"/>
      <c r="H579" s="282"/>
      <c r="I579" s="280"/>
      <c r="J579" s="280"/>
      <c r="K579" s="280"/>
      <c r="L579" s="280"/>
      <c r="M579" s="290"/>
      <c r="N579" s="284"/>
      <c r="O579" s="480"/>
    </row>
    <row r="580" spans="1:15" s="9" customFormat="1" x14ac:dyDescent="0.2">
      <c r="A580" s="279"/>
      <c r="B580" s="280"/>
      <c r="C580" s="279"/>
      <c r="D580" s="280"/>
      <c r="E580" s="280"/>
      <c r="F580" s="281"/>
      <c r="G580" s="280"/>
      <c r="H580" s="282"/>
      <c r="I580" s="280"/>
      <c r="J580" s="280"/>
      <c r="K580" s="280"/>
      <c r="L580" s="280"/>
      <c r="M580" s="290"/>
      <c r="N580" s="284"/>
      <c r="O580" s="480"/>
    </row>
    <row r="581" spans="1:15" s="9" customFormat="1" x14ac:dyDescent="0.2">
      <c r="A581" s="279"/>
      <c r="B581" s="280"/>
      <c r="C581" s="279"/>
      <c r="D581" s="280"/>
      <c r="E581" s="280"/>
      <c r="F581" s="281"/>
      <c r="G581" s="280"/>
      <c r="H581" s="282"/>
      <c r="I581" s="280"/>
      <c r="J581" s="280"/>
      <c r="K581" s="280"/>
      <c r="L581" s="280"/>
      <c r="M581" s="290"/>
      <c r="N581" s="284"/>
      <c r="O581" s="480"/>
    </row>
    <row r="582" spans="1:15" s="9" customFormat="1" x14ac:dyDescent="0.2">
      <c r="A582" s="279"/>
      <c r="B582" s="280"/>
      <c r="C582" s="279"/>
      <c r="D582" s="280"/>
      <c r="E582" s="280"/>
      <c r="F582" s="281"/>
      <c r="G582" s="280"/>
      <c r="H582" s="282"/>
      <c r="I582" s="280"/>
      <c r="J582" s="280"/>
      <c r="K582" s="280"/>
      <c r="L582" s="280"/>
      <c r="M582" s="290"/>
      <c r="N582" s="284"/>
      <c r="O582" s="480"/>
    </row>
    <row r="583" spans="1:15" s="9" customFormat="1" x14ac:dyDescent="0.2">
      <c r="A583" s="279"/>
      <c r="B583" s="280"/>
      <c r="C583" s="279"/>
      <c r="D583" s="280"/>
      <c r="E583" s="280"/>
      <c r="F583" s="281"/>
      <c r="G583" s="280"/>
      <c r="H583" s="282"/>
      <c r="I583" s="280"/>
      <c r="J583" s="280"/>
      <c r="K583" s="280"/>
      <c r="L583" s="280"/>
      <c r="M583" s="290"/>
      <c r="N583" s="284"/>
      <c r="O583" s="480"/>
    </row>
    <row r="584" spans="1:15" s="9" customFormat="1" x14ac:dyDescent="0.2">
      <c r="A584" s="279"/>
      <c r="B584" s="280"/>
      <c r="C584" s="279"/>
      <c r="D584" s="280"/>
      <c r="E584" s="280"/>
      <c r="F584" s="281"/>
      <c r="G584" s="280"/>
      <c r="H584" s="282"/>
      <c r="I584" s="280"/>
      <c r="J584" s="280"/>
      <c r="K584" s="280"/>
      <c r="L584" s="280"/>
      <c r="M584" s="290"/>
      <c r="N584" s="284"/>
      <c r="O584" s="480"/>
    </row>
    <row r="585" spans="1:15" s="9" customFormat="1" x14ac:dyDescent="0.2">
      <c r="A585" s="279"/>
      <c r="B585" s="280"/>
      <c r="C585" s="279"/>
      <c r="D585" s="280"/>
      <c r="E585" s="280"/>
      <c r="F585" s="281"/>
      <c r="G585" s="280"/>
      <c r="H585" s="282"/>
      <c r="I585" s="280"/>
      <c r="J585" s="280"/>
      <c r="K585" s="280"/>
      <c r="L585" s="280"/>
      <c r="M585" s="290"/>
      <c r="N585" s="284"/>
      <c r="O585" s="480"/>
    </row>
    <row r="586" spans="1:15" s="9" customFormat="1" x14ac:dyDescent="0.2">
      <c r="A586" s="279"/>
      <c r="B586" s="280"/>
      <c r="C586" s="279"/>
      <c r="D586" s="280"/>
      <c r="E586" s="280"/>
      <c r="F586" s="281"/>
      <c r="G586" s="280"/>
      <c r="H586" s="282"/>
      <c r="I586" s="280"/>
      <c r="J586" s="280"/>
      <c r="K586" s="280"/>
      <c r="L586" s="280"/>
      <c r="M586" s="290"/>
      <c r="N586" s="284"/>
      <c r="O586" s="480"/>
    </row>
    <row r="587" spans="1:15" s="9" customFormat="1" x14ac:dyDescent="0.2">
      <c r="A587" s="279"/>
      <c r="B587" s="280"/>
      <c r="C587" s="279"/>
      <c r="D587" s="280"/>
      <c r="E587" s="280"/>
      <c r="F587" s="281"/>
      <c r="G587" s="280"/>
      <c r="H587" s="282"/>
      <c r="I587" s="280"/>
      <c r="J587" s="280"/>
      <c r="K587" s="280"/>
      <c r="L587" s="280"/>
      <c r="M587" s="290"/>
      <c r="N587" s="284"/>
      <c r="O587" s="480"/>
    </row>
    <row r="588" spans="1:15" s="9" customFormat="1" x14ac:dyDescent="0.2">
      <c r="A588" s="279"/>
      <c r="B588" s="280"/>
      <c r="C588" s="279"/>
      <c r="D588" s="280"/>
      <c r="E588" s="280"/>
      <c r="F588" s="281"/>
      <c r="G588" s="280"/>
      <c r="H588" s="282"/>
      <c r="I588" s="280"/>
      <c r="J588" s="280"/>
      <c r="K588" s="280"/>
      <c r="L588" s="280"/>
      <c r="M588" s="290"/>
      <c r="N588" s="284"/>
      <c r="O588" s="480"/>
    </row>
    <row r="589" spans="1:15" s="9" customFormat="1" x14ac:dyDescent="0.2">
      <c r="A589" s="279"/>
      <c r="B589" s="280"/>
      <c r="C589" s="279"/>
      <c r="D589" s="280"/>
      <c r="E589" s="280"/>
      <c r="F589" s="281"/>
      <c r="G589" s="280"/>
      <c r="H589" s="282"/>
      <c r="I589" s="280"/>
      <c r="J589" s="280"/>
      <c r="K589" s="280"/>
      <c r="L589" s="280"/>
      <c r="M589" s="290"/>
      <c r="N589" s="284"/>
      <c r="O589" s="480"/>
    </row>
    <row r="590" spans="1:15" s="9" customFormat="1" x14ac:dyDescent="0.2">
      <c r="A590" s="279"/>
      <c r="B590" s="280"/>
      <c r="C590" s="279"/>
      <c r="D590" s="280"/>
      <c r="E590" s="280"/>
      <c r="F590" s="281"/>
      <c r="G590" s="280"/>
      <c r="H590" s="282"/>
      <c r="I590" s="280"/>
      <c r="J590" s="280"/>
      <c r="K590" s="280"/>
      <c r="L590" s="280"/>
      <c r="M590" s="290"/>
      <c r="N590" s="284"/>
      <c r="O590" s="480"/>
    </row>
    <row r="591" spans="1:15" s="9" customFormat="1" x14ac:dyDescent="0.2">
      <c r="A591" s="279"/>
      <c r="B591" s="280"/>
      <c r="C591" s="279"/>
      <c r="D591" s="280"/>
      <c r="E591" s="280"/>
      <c r="F591" s="281"/>
      <c r="G591" s="280"/>
      <c r="H591" s="282"/>
      <c r="I591" s="280"/>
      <c r="J591" s="280"/>
      <c r="K591" s="280"/>
      <c r="L591" s="280"/>
      <c r="M591" s="290"/>
      <c r="N591" s="284"/>
      <c r="O591" s="480"/>
    </row>
    <row r="592" spans="1:15" s="9" customFormat="1" x14ac:dyDescent="0.2">
      <c r="A592" s="279"/>
      <c r="B592" s="280"/>
      <c r="C592" s="279"/>
      <c r="D592" s="280"/>
      <c r="E592" s="280"/>
      <c r="F592" s="281"/>
      <c r="G592" s="280"/>
      <c r="H592" s="282"/>
      <c r="I592" s="280"/>
      <c r="J592" s="280"/>
      <c r="K592" s="280"/>
      <c r="L592" s="280"/>
      <c r="M592" s="290"/>
      <c r="N592" s="284"/>
      <c r="O592" s="480"/>
    </row>
    <row r="593" spans="1:15" s="9" customFormat="1" x14ac:dyDescent="0.2">
      <c r="A593" s="279"/>
      <c r="B593" s="280"/>
      <c r="C593" s="279"/>
      <c r="D593" s="280"/>
      <c r="E593" s="280"/>
      <c r="F593" s="281"/>
      <c r="G593" s="280"/>
      <c r="H593" s="282"/>
      <c r="I593" s="280"/>
      <c r="J593" s="280"/>
      <c r="K593" s="280"/>
      <c r="L593" s="280"/>
      <c r="M593" s="290"/>
      <c r="N593" s="284"/>
      <c r="O593" s="480"/>
    </row>
    <row r="594" spans="1:15" s="9" customFormat="1" x14ac:dyDescent="0.2">
      <c r="A594" s="279"/>
      <c r="B594" s="280"/>
      <c r="C594" s="279"/>
      <c r="D594" s="280"/>
      <c r="E594" s="280"/>
      <c r="F594" s="281"/>
      <c r="G594" s="280"/>
      <c r="H594" s="282"/>
      <c r="I594" s="280"/>
      <c r="J594" s="280"/>
      <c r="K594" s="280"/>
      <c r="L594" s="280"/>
      <c r="M594" s="290"/>
      <c r="N594" s="284"/>
      <c r="O594" s="480"/>
    </row>
    <row r="595" spans="1:15" s="9" customFormat="1" x14ac:dyDescent="0.2">
      <c r="A595" s="279"/>
      <c r="B595" s="280"/>
      <c r="C595" s="279"/>
      <c r="D595" s="280"/>
      <c r="E595" s="280"/>
      <c r="F595" s="281"/>
      <c r="G595" s="280"/>
      <c r="H595" s="282"/>
      <c r="I595" s="280"/>
      <c r="J595" s="280"/>
      <c r="K595" s="280"/>
      <c r="L595" s="280"/>
      <c r="M595" s="290"/>
      <c r="N595" s="284"/>
      <c r="O595" s="480"/>
    </row>
    <row r="596" spans="1:15" s="9" customFormat="1" x14ac:dyDescent="0.2">
      <c r="A596" s="279"/>
      <c r="B596" s="280"/>
      <c r="C596" s="279"/>
      <c r="D596" s="280"/>
      <c r="E596" s="280"/>
      <c r="F596" s="281"/>
      <c r="G596" s="280"/>
      <c r="H596" s="282"/>
      <c r="I596" s="280"/>
      <c r="J596" s="280"/>
      <c r="K596" s="280"/>
      <c r="L596" s="280"/>
      <c r="M596" s="290"/>
      <c r="N596" s="284"/>
      <c r="O596" s="480"/>
    </row>
    <row r="597" spans="1:15" s="9" customFormat="1" x14ac:dyDescent="0.2">
      <c r="A597" s="279"/>
      <c r="B597" s="280"/>
      <c r="C597" s="279"/>
      <c r="D597" s="280"/>
      <c r="E597" s="280"/>
      <c r="F597" s="281"/>
      <c r="G597" s="280"/>
      <c r="H597" s="282"/>
      <c r="I597" s="280"/>
      <c r="J597" s="280"/>
      <c r="K597" s="280"/>
      <c r="L597" s="280"/>
      <c r="M597" s="290"/>
      <c r="N597" s="284"/>
      <c r="O597" s="480"/>
    </row>
    <row r="598" spans="1:15" s="9" customFormat="1" x14ac:dyDescent="0.2">
      <c r="A598" s="279"/>
      <c r="B598" s="280"/>
      <c r="C598" s="279"/>
      <c r="D598" s="280"/>
      <c r="E598" s="280"/>
      <c r="F598" s="281"/>
      <c r="G598" s="280"/>
      <c r="H598" s="282"/>
      <c r="I598" s="280"/>
      <c r="J598" s="280"/>
      <c r="K598" s="280"/>
      <c r="L598" s="280"/>
      <c r="M598" s="290"/>
      <c r="N598" s="284"/>
      <c r="O598" s="480"/>
    </row>
    <row r="599" spans="1:15" s="9" customFormat="1" x14ac:dyDescent="0.2">
      <c r="A599" s="279"/>
      <c r="B599" s="280"/>
      <c r="C599" s="279"/>
      <c r="D599" s="280"/>
      <c r="E599" s="280"/>
      <c r="F599" s="281"/>
      <c r="G599" s="280"/>
      <c r="H599" s="282"/>
      <c r="I599" s="280"/>
      <c r="J599" s="280"/>
      <c r="K599" s="280"/>
      <c r="L599" s="280"/>
      <c r="M599" s="290"/>
      <c r="N599" s="284"/>
      <c r="O599" s="480"/>
    </row>
    <row r="600" spans="1:15" s="9" customFormat="1" x14ac:dyDescent="0.2">
      <c r="A600" s="279"/>
      <c r="B600" s="280"/>
      <c r="C600" s="279"/>
      <c r="D600" s="280"/>
      <c r="E600" s="280"/>
      <c r="F600" s="281"/>
      <c r="G600" s="280"/>
      <c r="H600" s="282"/>
      <c r="I600" s="280"/>
      <c r="J600" s="280"/>
      <c r="K600" s="280"/>
      <c r="L600" s="280"/>
      <c r="M600" s="290"/>
      <c r="N600" s="284"/>
      <c r="O600" s="480"/>
    </row>
    <row r="601" spans="1:15" s="9" customFormat="1" x14ac:dyDescent="0.2">
      <c r="A601" s="279"/>
      <c r="B601" s="280"/>
      <c r="C601" s="279"/>
      <c r="D601" s="280"/>
      <c r="E601" s="280"/>
      <c r="F601" s="281"/>
      <c r="G601" s="280"/>
      <c r="H601" s="282"/>
      <c r="I601" s="280"/>
      <c r="J601" s="280"/>
      <c r="K601" s="280"/>
      <c r="L601" s="280"/>
      <c r="M601" s="290"/>
      <c r="N601" s="284"/>
      <c r="O601" s="480"/>
    </row>
    <row r="602" spans="1:15" s="9" customFormat="1" x14ac:dyDescent="0.2">
      <c r="A602" s="279"/>
      <c r="B602" s="280"/>
      <c r="C602" s="279"/>
      <c r="D602" s="280"/>
      <c r="E602" s="280"/>
      <c r="F602" s="281"/>
      <c r="G602" s="280"/>
      <c r="H602" s="282"/>
      <c r="I602" s="280"/>
      <c r="J602" s="280"/>
      <c r="K602" s="280"/>
      <c r="L602" s="280"/>
      <c r="M602" s="290"/>
      <c r="N602" s="284"/>
      <c r="O602" s="480"/>
    </row>
    <row r="603" spans="1:15" s="9" customFormat="1" x14ac:dyDescent="0.2">
      <c r="A603" s="279"/>
      <c r="B603" s="280"/>
      <c r="C603" s="279"/>
      <c r="D603" s="280"/>
      <c r="E603" s="280"/>
      <c r="F603" s="281"/>
      <c r="G603" s="280"/>
      <c r="H603" s="282"/>
      <c r="I603" s="280"/>
      <c r="J603" s="280"/>
      <c r="K603" s="280"/>
      <c r="L603" s="280"/>
      <c r="M603" s="290"/>
      <c r="N603" s="284"/>
      <c r="O603" s="480"/>
    </row>
    <row r="604" spans="1:15" s="9" customFormat="1" x14ac:dyDescent="0.2">
      <c r="A604" s="279"/>
      <c r="B604" s="280"/>
      <c r="C604" s="279"/>
      <c r="D604" s="280"/>
      <c r="E604" s="280"/>
      <c r="F604" s="281"/>
      <c r="G604" s="280"/>
      <c r="H604" s="282"/>
      <c r="I604" s="280"/>
      <c r="J604" s="280"/>
      <c r="K604" s="280"/>
      <c r="L604" s="280"/>
      <c r="M604" s="290"/>
      <c r="N604" s="284"/>
      <c r="O604" s="480"/>
    </row>
    <row r="605" spans="1:15" s="9" customFormat="1" x14ac:dyDescent="0.2">
      <c r="A605" s="279"/>
      <c r="B605" s="280"/>
      <c r="C605" s="279"/>
      <c r="D605" s="280"/>
      <c r="E605" s="280"/>
      <c r="F605" s="281"/>
      <c r="G605" s="280"/>
      <c r="H605" s="282"/>
      <c r="I605" s="280"/>
      <c r="J605" s="280"/>
      <c r="K605" s="280"/>
      <c r="L605" s="280"/>
      <c r="M605" s="290"/>
      <c r="N605" s="284"/>
      <c r="O605" s="480"/>
    </row>
    <row r="606" spans="1:15" s="9" customFormat="1" x14ac:dyDescent="0.2">
      <c r="A606" s="279"/>
      <c r="B606" s="280"/>
      <c r="C606" s="279"/>
      <c r="D606" s="280"/>
      <c r="E606" s="280"/>
      <c r="F606" s="281"/>
      <c r="G606" s="280"/>
      <c r="H606" s="282"/>
      <c r="I606" s="280"/>
      <c r="J606" s="280"/>
      <c r="K606" s="280"/>
      <c r="L606" s="280"/>
      <c r="M606" s="290"/>
      <c r="N606" s="284"/>
      <c r="O606" s="480"/>
    </row>
    <row r="607" spans="1:15" s="9" customFormat="1" x14ac:dyDescent="0.2">
      <c r="A607" s="279"/>
      <c r="B607" s="280"/>
      <c r="C607" s="279"/>
      <c r="D607" s="280"/>
      <c r="E607" s="280"/>
      <c r="F607" s="281"/>
      <c r="G607" s="280"/>
      <c r="H607" s="282"/>
      <c r="I607" s="280"/>
      <c r="J607" s="280"/>
      <c r="K607" s="280"/>
      <c r="L607" s="280"/>
      <c r="M607" s="290"/>
      <c r="N607" s="284"/>
      <c r="O607" s="480"/>
    </row>
    <row r="608" spans="1:15" s="9" customFormat="1" x14ac:dyDescent="0.2">
      <c r="A608" s="279"/>
      <c r="B608" s="280"/>
      <c r="C608" s="279"/>
      <c r="D608" s="280"/>
      <c r="E608" s="280"/>
      <c r="F608" s="281"/>
      <c r="G608" s="280"/>
      <c r="H608" s="282"/>
      <c r="I608" s="280"/>
      <c r="J608" s="280"/>
      <c r="K608" s="280"/>
      <c r="L608" s="280"/>
      <c r="M608" s="290"/>
      <c r="N608" s="284"/>
      <c r="O608" s="480"/>
    </row>
    <row r="609" spans="1:15" s="9" customFormat="1" x14ac:dyDescent="0.2">
      <c r="A609" s="279"/>
      <c r="B609" s="280"/>
      <c r="C609" s="279"/>
      <c r="D609" s="280"/>
      <c r="E609" s="280"/>
      <c r="F609" s="281"/>
      <c r="G609" s="280"/>
      <c r="H609" s="282"/>
      <c r="I609" s="280"/>
      <c r="J609" s="280"/>
      <c r="K609" s="280"/>
      <c r="L609" s="280"/>
      <c r="M609" s="290"/>
      <c r="N609" s="284"/>
      <c r="O609" s="480"/>
    </row>
    <row r="610" spans="1:15" s="9" customFormat="1" x14ac:dyDescent="0.2">
      <c r="A610" s="279"/>
      <c r="B610" s="280"/>
      <c r="C610" s="279"/>
      <c r="D610" s="280"/>
      <c r="E610" s="280"/>
      <c r="F610" s="281"/>
      <c r="G610" s="280"/>
      <c r="H610" s="282"/>
      <c r="I610" s="280"/>
      <c r="J610" s="280"/>
      <c r="K610" s="280"/>
      <c r="L610" s="280"/>
      <c r="M610" s="290"/>
      <c r="N610" s="284"/>
      <c r="O610" s="480"/>
    </row>
    <row r="611" spans="1:15" s="9" customFormat="1" x14ac:dyDescent="0.2">
      <c r="A611" s="279"/>
      <c r="B611" s="280"/>
      <c r="C611" s="279"/>
      <c r="D611" s="280"/>
      <c r="E611" s="280"/>
      <c r="F611" s="281"/>
      <c r="G611" s="280"/>
      <c r="H611" s="282"/>
      <c r="I611" s="280"/>
      <c r="J611" s="280"/>
      <c r="K611" s="280"/>
      <c r="L611" s="280"/>
      <c r="M611" s="290"/>
      <c r="N611" s="284"/>
      <c r="O611" s="480"/>
    </row>
    <row r="612" spans="1:15" s="9" customFormat="1" x14ac:dyDescent="0.2">
      <c r="A612" s="279"/>
      <c r="B612" s="280"/>
      <c r="C612" s="279"/>
      <c r="D612" s="280"/>
      <c r="E612" s="280"/>
      <c r="F612" s="281"/>
      <c r="G612" s="280"/>
      <c r="H612" s="282"/>
      <c r="I612" s="280"/>
      <c r="J612" s="280"/>
      <c r="K612" s="280"/>
      <c r="L612" s="280"/>
      <c r="M612" s="290"/>
      <c r="N612" s="284"/>
      <c r="O612" s="480"/>
    </row>
    <row r="613" spans="1:15" s="9" customFormat="1" x14ac:dyDescent="0.2">
      <c r="A613" s="279"/>
      <c r="B613" s="280"/>
      <c r="C613" s="279"/>
      <c r="D613" s="280"/>
      <c r="E613" s="280"/>
      <c r="F613" s="281"/>
      <c r="G613" s="280"/>
      <c r="H613" s="282"/>
      <c r="I613" s="280"/>
      <c r="J613" s="280"/>
      <c r="K613" s="280"/>
      <c r="L613" s="280"/>
      <c r="M613" s="290"/>
      <c r="N613" s="284"/>
      <c r="O613" s="480"/>
    </row>
    <row r="614" spans="1:15" s="9" customFormat="1" x14ac:dyDescent="0.2">
      <c r="A614" s="279"/>
      <c r="B614" s="280"/>
      <c r="C614" s="279"/>
      <c r="D614" s="280"/>
      <c r="E614" s="280"/>
      <c r="F614" s="281"/>
      <c r="G614" s="280"/>
      <c r="H614" s="282"/>
      <c r="I614" s="280"/>
      <c r="J614" s="280"/>
      <c r="K614" s="280"/>
      <c r="L614" s="280"/>
      <c r="M614" s="290"/>
      <c r="N614" s="284"/>
      <c r="O614" s="480"/>
    </row>
    <row r="615" spans="1:15" s="9" customFormat="1" x14ac:dyDescent="0.2">
      <c r="A615" s="279"/>
      <c r="B615" s="280"/>
      <c r="C615" s="279"/>
      <c r="D615" s="280"/>
      <c r="E615" s="280"/>
      <c r="F615" s="281"/>
      <c r="G615" s="280"/>
      <c r="H615" s="282"/>
      <c r="I615" s="280"/>
      <c r="J615" s="280"/>
      <c r="K615" s="280"/>
      <c r="L615" s="280"/>
      <c r="M615" s="290"/>
      <c r="N615" s="284"/>
      <c r="O615" s="480"/>
    </row>
    <row r="616" spans="1:15" s="9" customFormat="1" x14ac:dyDescent="0.2">
      <c r="A616" s="279"/>
      <c r="B616" s="280"/>
      <c r="C616" s="279"/>
      <c r="D616" s="280"/>
      <c r="E616" s="280"/>
      <c r="F616" s="281"/>
      <c r="G616" s="280"/>
      <c r="H616" s="282"/>
      <c r="I616" s="280"/>
      <c r="J616" s="280"/>
      <c r="K616" s="280"/>
      <c r="L616" s="280"/>
      <c r="M616" s="290"/>
      <c r="N616" s="284"/>
      <c r="O616" s="480"/>
    </row>
    <row r="617" spans="1:15" s="9" customFormat="1" x14ac:dyDescent="0.2">
      <c r="A617" s="279"/>
      <c r="B617" s="280"/>
      <c r="C617" s="279"/>
      <c r="D617" s="280"/>
      <c r="E617" s="280"/>
      <c r="F617" s="281"/>
      <c r="G617" s="280"/>
      <c r="H617" s="282"/>
      <c r="I617" s="280"/>
      <c r="J617" s="280"/>
      <c r="K617" s="280"/>
      <c r="L617" s="280"/>
      <c r="M617" s="290"/>
      <c r="N617" s="284"/>
      <c r="O617" s="480"/>
    </row>
    <row r="618" spans="1:15" s="9" customFormat="1" x14ac:dyDescent="0.2">
      <c r="A618" s="279"/>
      <c r="B618" s="280"/>
      <c r="C618" s="279"/>
      <c r="D618" s="280"/>
      <c r="E618" s="280"/>
      <c r="F618" s="281"/>
      <c r="G618" s="280"/>
      <c r="H618" s="282"/>
      <c r="I618" s="280"/>
      <c r="J618" s="280"/>
      <c r="K618" s="280"/>
      <c r="L618" s="280"/>
      <c r="M618" s="290"/>
      <c r="N618" s="284"/>
      <c r="O618" s="480"/>
    </row>
    <row r="619" spans="1:15" s="9" customFormat="1" x14ac:dyDescent="0.2">
      <c r="A619" s="279"/>
      <c r="B619" s="280"/>
      <c r="C619" s="279"/>
      <c r="D619" s="280"/>
      <c r="E619" s="280"/>
      <c r="F619" s="281"/>
      <c r="G619" s="280"/>
      <c r="H619" s="282"/>
      <c r="I619" s="280"/>
      <c r="J619" s="280"/>
      <c r="K619" s="280"/>
      <c r="L619" s="280"/>
      <c r="M619" s="290"/>
      <c r="N619" s="284"/>
      <c r="O619" s="480"/>
    </row>
    <row r="620" spans="1:15" s="9" customFormat="1" x14ac:dyDescent="0.2">
      <c r="A620" s="279"/>
      <c r="B620" s="280"/>
      <c r="C620" s="279"/>
      <c r="D620" s="280"/>
      <c r="E620" s="280"/>
      <c r="F620" s="281"/>
      <c r="G620" s="280"/>
      <c r="H620" s="282"/>
      <c r="I620" s="280"/>
      <c r="J620" s="280"/>
      <c r="K620" s="280"/>
      <c r="L620" s="280"/>
      <c r="M620" s="290"/>
      <c r="N620" s="284"/>
      <c r="O620" s="480"/>
    </row>
    <row r="621" spans="1:15" s="9" customFormat="1" x14ac:dyDescent="0.2">
      <c r="A621" s="279"/>
      <c r="B621" s="280"/>
      <c r="C621" s="279"/>
      <c r="D621" s="280"/>
      <c r="E621" s="280"/>
      <c r="F621" s="281"/>
      <c r="G621" s="280"/>
      <c r="H621" s="282"/>
      <c r="I621" s="280"/>
      <c r="J621" s="280"/>
      <c r="K621" s="280"/>
      <c r="L621" s="280"/>
      <c r="M621" s="290"/>
      <c r="N621" s="284"/>
      <c r="O621" s="480"/>
    </row>
    <row r="622" spans="1:15" s="9" customFormat="1" x14ac:dyDescent="0.2">
      <c r="A622" s="279"/>
      <c r="B622" s="280"/>
      <c r="C622" s="279"/>
      <c r="D622" s="280"/>
      <c r="E622" s="280"/>
      <c r="F622" s="281"/>
      <c r="G622" s="280"/>
      <c r="H622" s="282"/>
      <c r="I622" s="280"/>
      <c r="J622" s="280"/>
      <c r="K622" s="280"/>
      <c r="L622" s="280"/>
      <c r="M622" s="290"/>
      <c r="N622" s="284"/>
      <c r="O622" s="480"/>
    </row>
    <row r="623" spans="1:15" s="9" customFormat="1" x14ac:dyDescent="0.2">
      <c r="A623" s="279"/>
      <c r="B623" s="280"/>
      <c r="C623" s="279"/>
      <c r="D623" s="280"/>
      <c r="E623" s="280"/>
      <c r="F623" s="281"/>
      <c r="G623" s="280"/>
      <c r="H623" s="282"/>
      <c r="I623" s="280"/>
      <c r="J623" s="280"/>
      <c r="K623" s="280"/>
      <c r="L623" s="280"/>
      <c r="M623" s="290"/>
      <c r="N623" s="284"/>
      <c r="O623" s="480"/>
    </row>
    <row r="624" spans="1:15" s="9" customFormat="1" x14ac:dyDescent="0.2">
      <c r="A624" s="279"/>
      <c r="B624" s="280"/>
      <c r="C624" s="279"/>
      <c r="D624" s="280"/>
      <c r="E624" s="280"/>
      <c r="F624" s="281"/>
      <c r="G624" s="280"/>
      <c r="H624" s="282"/>
      <c r="I624" s="280"/>
      <c r="J624" s="280"/>
      <c r="K624" s="280"/>
      <c r="L624" s="280"/>
      <c r="M624" s="290"/>
      <c r="N624" s="284"/>
      <c r="O624" s="480"/>
    </row>
    <row r="625" spans="1:15" s="9" customFormat="1" x14ac:dyDescent="0.2">
      <c r="A625" s="279"/>
      <c r="B625" s="280"/>
      <c r="C625" s="279"/>
      <c r="D625" s="280"/>
      <c r="E625" s="280"/>
      <c r="F625" s="281"/>
      <c r="G625" s="280"/>
      <c r="H625" s="282"/>
      <c r="I625" s="280"/>
      <c r="J625" s="280"/>
      <c r="K625" s="280"/>
      <c r="L625" s="280"/>
      <c r="M625" s="290"/>
      <c r="N625" s="284"/>
      <c r="O625" s="480"/>
    </row>
    <row r="626" spans="1:15" s="9" customFormat="1" x14ac:dyDescent="0.2">
      <c r="A626" s="279"/>
      <c r="B626" s="280"/>
      <c r="C626" s="279"/>
      <c r="D626" s="280"/>
      <c r="E626" s="280"/>
      <c r="F626" s="281"/>
      <c r="G626" s="280"/>
      <c r="H626" s="282"/>
      <c r="I626" s="280"/>
      <c r="J626" s="280"/>
      <c r="K626" s="280"/>
      <c r="L626" s="280"/>
      <c r="M626" s="290"/>
      <c r="N626" s="284"/>
      <c r="O626" s="480"/>
    </row>
    <row r="627" spans="1:15" s="9" customFormat="1" x14ac:dyDescent="0.2">
      <c r="A627" s="279"/>
      <c r="B627" s="280"/>
      <c r="C627" s="279"/>
      <c r="D627" s="280"/>
      <c r="E627" s="280"/>
      <c r="F627" s="281"/>
      <c r="G627" s="280"/>
      <c r="H627" s="282"/>
      <c r="I627" s="280"/>
      <c r="J627" s="280"/>
      <c r="K627" s="280"/>
      <c r="L627" s="280"/>
      <c r="M627" s="290"/>
      <c r="N627" s="284"/>
      <c r="O627" s="480"/>
    </row>
    <row r="628" spans="1:15" s="9" customFormat="1" x14ac:dyDescent="0.2">
      <c r="A628" s="279"/>
      <c r="B628" s="280"/>
      <c r="C628" s="279"/>
      <c r="D628" s="280"/>
      <c r="E628" s="280"/>
      <c r="F628" s="281"/>
      <c r="G628" s="280"/>
      <c r="H628" s="282"/>
      <c r="I628" s="280"/>
      <c r="J628" s="280"/>
      <c r="K628" s="280"/>
      <c r="L628" s="280"/>
      <c r="M628" s="290"/>
      <c r="N628" s="284"/>
      <c r="O628" s="480"/>
    </row>
    <row r="629" spans="1:15" s="9" customFormat="1" x14ac:dyDescent="0.2">
      <c r="A629" s="279"/>
      <c r="B629" s="280"/>
      <c r="C629" s="279"/>
      <c r="D629" s="280"/>
      <c r="E629" s="280"/>
      <c r="F629" s="281"/>
      <c r="G629" s="280"/>
      <c r="H629" s="282"/>
      <c r="I629" s="280"/>
      <c r="J629" s="280"/>
      <c r="K629" s="280"/>
      <c r="L629" s="280"/>
      <c r="M629" s="290"/>
      <c r="N629" s="284"/>
      <c r="O629" s="480"/>
    </row>
    <row r="630" spans="1:15" s="9" customFormat="1" x14ac:dyDescent="0.2">
      <c r="A630" s="279"/>
      <c r="B630" s="280"/>
      <c r="C630" s="279"/>
      <c r="D630" s="280"/>
      <c r="E630" s="280"/>
      <c r="F630" s="281"/>
      <c r="G630" s="280"/>
      <c r="H630" s="282"/>
      <c r="I630" s="280"/>
      <c r="J630" s="280"/>
      <c r="K630" s="280"/>
      <c r="L630" s="280"/>
      <c r="M630" s="290"/>
      <c r="N630" s="284"/>
      <c r="O630" s="480"/>
    </row>
    <row r="631" spans="1:15" s="9" customFormat="1" x14ac:dyDescent="0.2">
      <c r="A631" s="279"/>
      <c r="B631" s="280"/>
      <c r="C631" s="279"/>
      <c r="D631" s="280"/>
      <c r="E631" s="280"/>
      <c r="F631" s="281"/>
      <c r="G631" s="280"/>
      <c r="H631" s="282"/>
      <c r="I631" s="280"/>
      <c r="J631" s="280"/>
      <c r="K631" s="280"/>
      <c r="L631" s="280"/>
      <c r="M631" s="290"/>
      <c r="N631" s="284"/>
      <c r="O631" s="480"/>
    </row>
    <row r="632" spans="1:15" s="9" customFormat="1" x14ac:dyDescent="0.2">
      <c r="A632" s="279"/>
      <c r="B632" s="280"/>
      <c r="C632" s="279"/>
      <c r="D632" s="280"/>
      <c r="E632" s="280"/>
      <c r="F632" s="281"/>
      <c r="G632" s="280"/>
      <c r="H632" s="282"/>
      <c r="I632" s="280"/>
      <c r="J632" s="280"/>
      <c r="K632" s="280"/>
      <c r="L632" s="280"/>
      <c r="M632" s="290"/>
      <c r="N632" s="284"/>
      <c r="O632" s="480"/>
    </row>
    <row r="633" spans="1:15" s="9" customFormat="1" x14ac:dyDescent="0.2">
      <c r="A633" s="279"/>
      <c r="B633" s="280"/>
      <c r="C633" s="279"/>
      <c r="D633" s="280"/>
      <c r="E633" s="280"/>
      <c r="F633" s="281"/>
      <c r="G633" s="280"/>
      <c r="H633" s="282"/>
      <c r="I633" s="280"/>
      <c r="J633" s="280"/>
      <c r="K633" s="280"/>
      <c r="L633" s="280"/>
      <c r="M633" s="290"/>
      <c r="N633" s="284"/>
      <c r="O633" s="480"/>
    </row>
    <row r="634" spans="1:15" s="9" customFormat="1" x14ac:dyDescent="0.2">
      <c r="A634" s="279"/>
      <c r="B634" s="280"/>
      <c r="C634" s="279"/>
      <c r="D634" s="280"/>
      <c r="E634" s="280"/>
      <c r="F634" s="281"/>
      <c r="G634" s="280"/>
      <c r="H634" s="282"/>
      <c r="I634" s="280"/>
      <c r="J634" s="280"/>
      <c r="K634" s="280"/>
      <c r="L634" s="280"/>
      <c r="M634" s="290"/>
      <c r="N634" s="284"/>
      <c r="O634" s="480"/>
    </row>
    <row r="635" spans="1:15" s="9" customFormat="1" x14ac:dyDescent="0.2">
      <c r="A635" s="279"/>
      <c r="B635" s="280"/>
      <c r="C635" s="279"/>
      <c r="D635" s="280"/>
      <c r="E635" s="280"/>
      <c r="F635" s="281"/>
      <c r="G635" s="280"/>
      <c r="H635" s="282"/>
      <c r="I635" s="280"/>
      <c r="J635" s="280"/>
      <c r="K635" s="280"/>
      <c r="L635" s="280"/>
      <c r="M635" s="290"/>
      <c r="N635" s="284"/>
      <c r="O635" s="480"/>
    </row>
    <row r="636" spans="1:15" s="9" customFormat="1" x14ac:dyDescent="0.2">
      <c r="A636" s="279"/>
      <c r="B636" s="280"/>
      <c r="C636" s="279"/>
      <c r="D636" s="280"/>
      <c r="E636" s="280"/>
      <c r="F636" s="281"/>
      <c r="G636" s="280"/>
      <c r="H636" s="282"/>
      <c r="I636" s="280"/>
      <c r="J636" s="280"/>
      <c r="K636" s="280"/>
      <c r="L636" s="280"/>
      <c r="M636" s="290"/>
      <c r="N636" s="284"/>
      <c r="O636" s="480"/>
    </row>
    <row r="637" spans="1:15" s="9" customFormat="1" x14ac:dyDescent="0.2">
      <c r="A637" s="279"/>
      <c r="B637" s="280"/>
      <c r="C637" s="279"/>
      <c r="D637" s="280"/>
      <c r="E637" s="280"/>
      <c r="F637" s="281"/>
      <c r="G637" s="280"/>
      <c r="H637" s="282"/>
      <c r="I637" s="280"/>
      <c r="J637" s="280"/>
      <c r="K637" s="280"/>
      <c r="L637" s="280"/>
      <c r="M637" s="290"/>
      <c r="N637" s="284"/>
      <c r="O637" s="480"/>
    </row>
    <row r="638" spans="1:15" s="9" customFormat="1" x14ac:dyDescent="0.2">
      <c r="A638" s="279"/>
      <c r="B638" s="280"/>
      <c r="C638" s="279"/>
      <c r="D638" s="280"/>
      <c r="E638" s="280"/>
      <c r="F638" s="281"/>
      <c r="G638" s="280"/>
      <c r="H638" s="282"/>
      <c r="I638" s="280"/>
      <c r="J638" s="280"/>
      <c r="K638" s="280"/>
      <c r="L638" s="280"/>
      <c r="M638" s="290"/>
      <c r="N638" s="284"/>
      <c r="O638" s="480"/>
    </row>
    <row r="639" spans="1:15" s="9" customFormat="1" x14ac:dyDescent="0.2">
      <c r="A639" s="279"/>
      <c r="B639" s="280"/>
      <c r="C639" s="279"/>
      <c r="D639" s="280"/>
      <c r="E639" s="280"/>
      <c r="F639" s="281"/>
      <c r="G639" s="280"/>
      <c r="H639" s="282"/>
      <c r="I639" s="280"/>
      <c r="J639" s="280"/>
      <c r="K639" s="280"/>
      <c r="L639" s="280"/>
      <c r="M639" s="290"/>
      <c r="N639" s="284"/>
      <c r="O639" s="480"/>
    </row>
    <row r="640" spans="1:15" s="9" customFormat="1" x14ac:dyDescent="0.2">
      <c r="A640" s="279"/>
      <c r="B640" s="280"/>
      <c r="C640" s="279"/>
      <c r="D640" s="280"/>
      <c r="E640" s="280"/>
      <c r="F640" s="281"/>
      <c r="G640" s="280"/>
      <c r="H640" s="282"/>
      <c r="I640" s="280"/>
      <c r="J640" s="280"/>
      <c r="K640" s="280"/>
      <c r="L640" s="280"/>
      <c r="M640" s="290"/>
      <c r="N640" s="284"/>
      <c r="O640" s="480"/>
    </row>
    <row r="641" spans="1:15" s="9" customFormat="1" x14ac:dyDescent="0.2">
      <c r="A641" s="279"/>
      <c r="B641" s="280"/>
      <c r="C641" s="279"/>
      <c r="D641" s="280"/>
      <c r="E641" s="280"/>
      <c r="F641" s="281"/>
      <c r="G641" s="280"/>
      <c r="H641" s="282"/>
      <c r="I641" s="280"/>
      <c r="J641" s="280"/>
      <c r="K641" s="280"/>
      <c r="L641" s="280"/>
      <c r="M641" s="290"/>
      <c r="N641" s="284"/>
      <c r="O641" s="480"/>
    </row>
    <row r="642" spans="1:15" s="9" customFormat="1" x14ac:dyDescent="0.2">
      <c r="A642" s="279"/>
      <c r="B642" s="280"/>
      <c r="C642" s="279"/>
      <c r="D642" s="280"/>
      <c r="E642" s="280"/>
      <c r="F642" s="281"/>
      <c r="G642" s="280"/>
      <c r="H642" s="282"/>
      <c r="I642" s="280"/>
      <c r="J642" s="280"/>
      <c r="K642" s="280"/>
      <c r="L642" s="280"/>
      <c r="M642" s="290"/>
      <c r="N642" s="284"/>
      <c r="O642" s="480"/>
    </row>
    <row r="643" spans="1:15" s="9" customFormat="1" x14ac:dyDescent="0.2">
      <c r="A643" s="279"/>
      <c r="B643" s="280"/>
      <c r="C643" s="279"/>
      <c r="D643" s="280"/>
      <c r="E643" s="280"/>
      <c r="F643" s="281"/>
      <c r="G643" s="280"/>
      <c r="H643" s="282"/>
      <c r="I643" s="280"/>
      <c r="J643" s="280"/>
      <c r="K643" s="280"/>
      <c r="L643" s="280"/>
      <c r="M643" s="290"/>
      <c r="N643" s="284"/>
      <c r="O643" s="480"/>
    </row>
    <row r="644" spans="1:15" s="9" customFormat="1" x14ac:dyDescent="0.2">
      <c r="A644" s="279"/>
      <c r="B644" s="280"/>
      <c r="C644" s="279"/>
      <c r="D644" s="280"/>
      <c r="E644" s="280"/>
      <c r="F644" s="281"/>
      <c r="G644" s="280"/>
      <c r="H644" s="282"/>
      <c r="I644" s="280"/>
      <c r="J644" s="280"/>
      <c r="K644" s="280"/>
      <c r="L644" s="280"/>
      <c r="M644" s="290"/>
      <c r="N644" s="284"/>
      <c r="O644" s="480"/>
    </row>
    <row r="645" spans="1:15" s="9" customFormat="1" x14ac:dyDescent="0.2">
      <c r="A645" s="279"/>
      <c r="B645" s="280"/>
      <c r="C645" s="279"/>
      <c r="D645" s="280"/>
      <c r="E645" s="280"/>
      <c r="F645" s="281"/>
      <c r="G645" s="280"/>
      <c r="H645" s="282"/>
      <c r="I645" s="280"/>
      <c r="J645" s="280"/>
      <c r="K645" s="280"/>
      <c r="L645" s="280"/>
      <c r="M645" s="290"/>
      <c r="N645" s="284"/>
      <c r="O645" s="480"/>
    </row>
    <row r="646" spans="1:15" s="9" customFormat="1" x14ac:dyDescent="0.2">
      <c r="A646" s="279"/>
      <c r="B646" s="280"/>
      <c r="C646" s="279"/>
      <c r="D646" s="280"/>
      <c r="E646" s="280"/>
      <c r="F646" s="281"/>
      <c r="G646" s="280"/>
      <c r="H646" s="282"/>
      <c r="I646" s="280"/>
      <c r="J646" s="280"/>
      <c r="K646" s="280"/>
      <c r="L646" s="280"/>
      <c r="M646" s="290"/>
      <c r="N646" s="284"/>
      <c r="O646" s="480"/>
    </row>
    <row r="647" spans="1:15" s="9" customFormat="1" x14ac:dyDescent="0.2">
      <c r="A647" s="279"/>
      <c r="B647" s="280"/>
      <c r="C647" s="279"/>
      <c r="D647" s="280"/>
      <c r="E647" s="280"/>
      <c r="F647" s="281"/>
      <c r="G647" s="280"/>
      <c r="H647" s="282"/>
      <c r="I647" s="280"/>
      <c r="J647" s="280"/>
      <c r="K647" s="280"/>
      <c r="L647" s="280"/>
      <c r="M647" s="290"/>
      <c r="N647" s="284"/>
      <c r="O647" s="480"/>
    </row>
    <row r="648" spans="1:15" s="9" customFormat="1" x14ac:dyDescent="0.2">
      <c r="A648" s="279"/>
      <c r="B648" s="280"/>
      <c r="C648" s="279"/>
      <c r="D648" s="280"/>
      <c r="E648" s="280"/>
      <c r="F648" s="281"/>
      <c r="G648" s="280"/>
      <c r="H648" s="282"/>
      <c r="I648" s="280"/>
      <c r="J648" s="280"/>
      <c r="K648" s="280"/>
      <c r="L648" s="280"/>
      <c r="M648" s="290"/>
      <c r="N648" s="284"/>
      <c r="O648" s="480"/>
    </row>
    <row r="649" spans="1:15" s="9" customFormat="1" x14ac:dyDescent="0.2">
      <c r="A649" s="279"/>
      <c r="B649" s="280"/>
      <c r="C649" s="279"/>
      <c r="D649" s="280"/>
      <c r="E649" s="280"/>
      <c r="F649" s="281"/>
      <c r="G649" s="280"/>
      <c r="H649" s="282"/>
      <c r="I649" s="280"/>
      <c r="J649" s="280"/>
      <c r="K649" s="280"/>
      <c r="L649" s="280"/>
      <c r="M649" s="290"/>
      <c r="N649" s="284"/>
      <c r="O649" s="480"/>
    </row>
    <row r="650" spans="1:15" s="9" customFormat="1" x14ac:dyDescent="0.2">
      <c r="A650" s="279"/>
      <c r="B650" s="280"/>
      <c r="C650" s="279"/>
      <c r="D650" s="280"/>
      <c r="E650" s="280"/>
      <c r="F650" s="281"/>
      <c r="G650" s="280"/>
      <c r="H650" s="282"/>
      <c r="I650" s="280"/>
      <c r="J650" s="280"/>
      <c r="K650" s="280"/>
      <c r="L650" s="280"/>
      <c r="M650" s="290"/>
      <c r="N650" s="284"/>
      <c r="O650" s="480"/>
    </row>
    <row r="651" spans="1:15" s="9" customFormat="1" x14ac:dyDescent="0.2">
      <c r="A651" s="279"/>
      <c r="B651" s="280"/>
      <c r="C651" s="279"/>
      <c r="D651" s="280"/>
      <c r="E651" s="280"/>
      <c r="F651" s="281"/>
      <c r="G651" s="280"/>
      <c r="H651" s="282"/>
      <c r="I651" s="280"/>
      <c r="J651" s="280"/>
      <c r="K651" s="280"/>
      <c r="L651" s="280"/>
      <c r="M651" s="290"/>
      <c r="N651" s="284"/>
      <c r="O651" s="480"/>
    </row>
    <row r="652" spans="1:15" s="9" customFormat="1" x14ac:dyDescent="0.2">
      <c r="A652" s="279"/>
      <c r="B652" s="280"/>
      <c r="C652" s="279"/>
      <c r="D652" s="280"/>
      <c r="E652" s="280"/>
      <c r="F652" s="281"/>
      <c r="G652" s="280"/>
      <c r="H652" s="282"/>
      <c r="I652" s="280"/>
      <c r="J652" s="280"/>
      <c r="K652" s="280"/>
      <c r="L652" s="280"/>
      <c r="M652" s="290"/>
      <c r="N652" s="284"/>
      <c r="O652" s="480"/>
    </row>
    <row r="653" spans="1:15" s="9" customFormat="1" x14ac:dyDescent="0.2">
      <c r="A653" s="279"/>
      <c r="B653" s="280"/>
      <c r="C653" s="279"/>
      <c r="D653" s="280"/>
      <c r="E653" s="280"/>
      <c r="F653" s="281"/>
      <c r="G653" s="280"/>
      <c r="H653" s="282"/>
      <c r="I653" s="280"/>
      <c r="J653" s="280"/>
      <c r="K653" s="280"/>
      <c r="L653" s="280"/>
      <c r="M653" s="290"/>
      <c r="N653" s="284"/>
      <c r="O653" s="480"/>
    </row>
    <row r="654" spans="1:15" s="9" customFormat="1" x14ac:dyDescent="0.2">
      <c r="A654" s="279"/>
      <c r="B654" s="280"/>
      <c r="C654" s="279"/>
      <c r="D654" s="280"/>
      <c r="E654" s="280"/>
      <c r="F654" s="281"/>
      <c r="G654" s="280"/>
      <c r="H654" s="282"/>
      <c r="I654" s="280"/>
      <c r="J654" s="280"/>
      <c r="K654" s="280"/>
      <c r="L654" s="280"/>
      <c r="M654" s="290"/>
      <c r="N654" s="284"/>
      <c r="O654" s="480"/>
    </row>
    <row r="655" spans="1:15" s="9" customFormat="1" x14ac:dyDescent="0.2">
      <c r="A655" s="279"/>
      <c r="B655" s="280"/>
      <c r="C655" s="279"/>
      <c r="D655" s="280"/>
      <c r="E655" s="280"/>
      <c r="F655" s="281"/>
      <c r="G655" s="280"/>
      <c r="H655" s="282"/>
      <c r="I655" s="280"/>
      <c r="J655" s="280"/>
      <c r="K655" s="280"/>
      <c r="L655" s="280"/>
      <c r="M655" s="290"/>
      <c r="N655" s="284"/>
      <c r="O655" s="480"/>
    </row>
    <row r="656" spans="1:15" s="9" customFormat="1" x14ac:dyDescent="0.2">
      <c r="A656" s="279"/>
      <c r="B656" s="280"/>
      <c r="C656" s="279"/>
      <c r="D656" s="280"/>
      <c r="E656" s="280"/>
      <c r="F656" s="281"/>
      <c r="G656" s="280"/>
      <c r="H656" s="282"/>
      <c r="I656" s="280"/>
      <c r="J656" s="280"/>
      <c r="K656" s="280"/>
      <c r="L656" s="280"/>
      <c r="M656" s="290"/>
      <c r="N656" s="284"/>
      <c r="O656" s="480"/>
    </row>
    <row r="657" spans="1:15" s="9" customFormat="1" x14ac:dyDescent="0.2">
      <c r="A657" s="279"/>
      <c r="B657" s="280"/>
      <c r="C657" s="279"/>
      <c r="D657" s="280"/>
      <c r="E657" s="280"/>
      <c r="F657" s="281"/>
      <c r="G657" s="280"/>
      <c r="H657" s="282"/>
      <c r="I657" s="280"/>
      <c r="J657" s="280"/>
      <c r="K657" s="280"/>
      <c r="L657" s="280"/>
      <c r="M657" s="290"/>
      <c r="N657" s="284"/>
      <c r="O657" s="480"/>
    </row>
    <row r="658" spans="1:15" s="9" customFormat="1" x14ac:dyDescent="0.2">
      <c r="A658" s="279"/>
      <c r="B658" s="280"/>
      <c r="C658" s="279"/>
      <c r="D658" s="280"/>
      <c r="E658" s="280"/>
      <c r="F658" s="281"/>
      <c r="G658" s="280"/>
      <c r="H658" s="282"/>
      <c r="I658" s="280"/>
      <c r="J658" s="280"/>
      <c r="K658" s="280"/>
      <c r="L658" s="280"/>
      <c r="M658" s="290"/>
      <c r="N658" s="284"/>
      <c r="O658" s="480"/>
    </row>
    <row r="659" spans="1:15" s="9" customFormat="1" x14ac:dyDescent="0.2">
      <c r="A659" s="279"/>
      <c r="B659" s="280"/>
      <c r="C659" s="279"/>
      <c r="D659" s="280"/>
      <c r="E659" s="280"/>
      <c r="F659" s="281"/>
      <c r="G659" s="280"/>
      <c r="H659" s="282"/>
      <c r="I659" s="280"/>
      <c r="J659" s="280"/>
      <c r="K659" s="280"/>
      <c r="L659" s="280"/>
      <c r="M659" s="290"/>
      <c r="N659" s="284"/>
      <c r="O659" s="480"/>
    </row>
    <row r="660" spans="1:15" s="9" customFormat="1" x14ac:dyDescent="0.2">
      <c r="A660" s="279"/>
      <c r="B660" s="280"/>
      <c r="C660" s="279"/>
      <c r="D660" s="280"/>
      <c r="E660" s="280"/>
      <c r="F660" s="281"/>
      <c r="G660" s="280"/>
      <c r="H660" s="282"/>
      <c r="I660" s="280"/>
      <c r="J660" s="280"/>
      <c r="K660" s="280"/>
      <c r="L660" s="280"/>
      <c r="M660" s="290"/>
      <c r="N660" s="284"/>
      <c r="O660" s="480"/>
    </row>
    <row r="661" spans="1:15" s="9" customFormat="1" x14ac:dyDescent="0.2">
      <c r="A661" s="279"/>
      <c r="B661" s="280"/>
      <c r="C661" s="279"/>
      <c r="D661" s="280"/>
      <c r="E661" s="280"/>
      <c r="F661" s="281"/>
      <c r="G661" s="280"/>
      <c r="H661" s="282"/>
      <c r="I661" s="280"/>
      <c r="J661" s="280"/>
      <c r="K661" s="280"/>
      <c r="L661" s="280"/>
      <c r="M661" s="290"/>
      <c r="N661" s="284"/>
      <c r="O661" s="480"/>
    </row>
    <row r="662" spans="1:15" s="9" customFormat="1" x14ac:dyDescent="0.2">
      <c r="A662" s="279"/>
      <c r="B662" s="280"/>
      <c r="C662" s="279"/>
      <c r="D662" s="280"/>
      <c r="E662" s="280"/>
      <c r="F662" s="281"/>
      <c r="G662" s="280"/>
      <c r="H662" s="282"/>
      <c r="I662" s="280"/>
      <c r="J662" s="280"/>
      <c r="K662" s="280"/>
      <c r="L662" s="280"/>
      <c r="M662" s="290"/>
      <c r="N662" s="284"/>
      <c r="O662" s="480"/>
    </row>
    <row r="663" spans="1:15" s="9" customFormat="1" x14ac:dyDescent="0.2">
      <c r="A663" s="279"/>
      <c r="B663" s="280"/>
      <c r="C663" s="279"/>
      <c r="D663" s="280"/>
      <c r="E663" s="280"/>
      <c r="F663" s="281"/>
      <c r="G663" s="280"/>
      <c r="H663" s="282"/>
      <c r="I663" s="280"/>
      <c r="J663" s="280"/>
      <c r="K663" s="280"/>
      <c r="L663" s="280"/>
      <c r="M663" s="290"/>
      <c r="N663" s="284"/>
      <c r="O663" s="480"/>
    </row>
    <row r="664" spans="1:15" s="9" customFormat="1" x14ac:dyDescent="0.2">
      <c r="A664" s="279"/>
      <c r="B664" s="280"/>
      <c r="C664" s="279"/>
      <c r="D664" s="280"/>
      <c r="E664" s="280"/>
      <c r="F664" s="281"/>
      <c r="G664" s="280"/>
      <c r="H664" s="282"/>
      <c r="I664" s="280"/>
      <c r="J664" s="280"/>
      <c r="K664" s="280"/>
      <c r="L664" s="280"/>
      <c r="M664" s="290"/>
      <c r="N664" s="284"/>
      <c r="O664" s="480"/>
    </row>
    <row r="665" spans="1:15" s="9" customFormat="1" x14ac:dyDescent="0.2">
      <c r="A665" s="279"/>
      <c r="B665" s="280"/>
      <c r="C665" s="279"/>
      <c r="D665" s="280"/>
      <c r="E665" s="280"/>
      <c r="F665" s="281"/>
      <c r="G665" s="280"/>
      <c r="H665" s="282"/>
      <c r="I665" s="280"/>
      <c r="J665" s="280"/>
      <c r="K665" s="280"/>
      <c r="L665" s="280"/>
      <c r="M665" s="290"/>
      <c r="N665" s="284"/>
      <c r="O665" s="480"/>
    </row>
    <row r="666" spans="1:15" s="9" customFormat="1" x14ac:dyDescent="0.2">
      <c r="A666" s="279"/>
      <c r="B666" s="280"/>
      <c r="C666" s="279"/>
      <c r="D666" s="280"/>
      <c r="E666" s="280"/>
      <c r="F666" s="281"/>
      <c r="G666" s="280"/>
      <c r="H666" s="282"/>
      <c r="I666" s="280"/>
      <c r="J666" s="280"/>
      <c r="K666" s="280"/>
      <c r="L666" s="280"/>
      <c r="M666" s="290"/>
      <c r="N666" s="284"/>
      <c r="O666" s="480"/>
    </row>
    <row r="667" spans="1:15" s="9" customFormat="1" x14ac:dyDescent="0.2">
      <c r="A667" s="279"/>
      <c r="B667" s="280"/>
      <c r="C667" s="279"/>
      <c r="D667" s="280"/>
      <c r="E667" s="280"/>
      <c r="F667" s="281"/>
      <c r="G667" s="280"/>
      <c r="H667" s="282"/>
      <c r="I667" s="280"/>
      <c r="J667" s="280"/>
      <c r="K667" s="280"/>
      <c r="L667" s="280"/>
      <c r="M667" s="290"/>
      <c r="N667" s="284"/>
      <c r="O667" s="480"/>
    </row>
    <row r="668" spans="1:15" s="9" customFormat="1" x14ac:dyDescent="0.2">
      <c r="A668" s="279"/>
      <c r="B668" s="280"/>
      <c r="C668" s="279"/>
      <c r="D668" s="280"/>
      <c r="E668" s="280"/>
      <c r="F668" s="281"/>
      <c r="G668" s="280"/>
      <c r="H668" s="282"/>
      <c r="I668" s="280"/>
      <c r="J668" s="280"/>
      <c r="K668" s="280"/>
      <c r="L668" s="280"/>
      <c r="M668" s="290"/>
      <c r="N668" s="284"/>
      <c r="O668" s="480"/>
    </row>
    <row r="669" spans="1:15" s="9" customFormat="1" x14ac:dyDescent="0.2">
      <c r="A669" s="279"/>
      <c r="B669" s="280"/>
      <c r="C669" s="279"/>
      <c r="D669" s="280"/>
      <c r="E669" s="280"/>
      <c r="F669" s="281"/>
      <c r="G669" s="280"/>
      <c r="H669" s="282"/>
      <c r="I669" s="280"/>
      <c r="J669" s="280"/>
      <c r="K669" s="280"/>
      <c r="L669" s="280"/>
      <c r="M669" s="290"/>
      <c r="N669" s="284"/>
      <c r="O669" s="480"/>
    </row>
    <row r="670" spans="1:15" s="9" customFormat="1" x14ac:dyDescent="0.2">
      <c r="A670" s="279"/>
      <c r="B670" s="280"/>
      <c r="C670" s="279"/>
      <c r="D670" s="280"/>
      <c r="E670" s="280"/>
      <c r="F670" s="281"/>
      <c r="G670" s="280"/>
      <c r="H670" s="282"/>
      <c r="I670" s="280"/>
      <c r="J670" s="280"/>
      <c r="K670" s="280"/>
      <c r="L670" s="280"/>
      <c r="M670" s="290"/>
      <c r="N670" s="284"/>
      <c r="O670" s="480"/>
    </row>
    <row r="671" spans="1:15" s="9" customFormat="1" x14ac:dyDescent="0.2">
      <c r="A671" s="279"/>
      <c r="B671" s="280"/>
      <c r="C671" s="279"/>
      <c r="D671" s="280"/>
      <c r="E671" s="280"/>
      <c r="F671" s="281"/>
      <c r="G671" s="280"/>
      <c r="H671" s="282"/>
      <c r="I671" s="280"/>
      <c r="J671" s="280"/>
      <c r="K671" s="280"/>
      <c r="L671" s="280"/>
      <c r="M671" s="290"/>
      <c r="N671" s="284"/>
      <c r="O671" s="480"/>
    </row>
    <row r="672" spans="1:15" s="9" customFormat="1" x14ac:dyDescent="0.2">
      <c r="A672" s="279"/>
      <c r="B672" s="280"/>
      <c r="C672" s="279"/>
      <c r="D672" s="280"/>
      <c r="E672" s="280"/>
      <c r="F672" s="281"/>
      <c r="G672" s="280"/>
      <c r="H672" s="282"/>
      <c r="I672" s="280"/>
      <c r="J672" s="280"/>
      <c r="K672" s="280"/>
      <c r="L672" s="280"/>
      <c r="M672" s="290"/>
      <c r="N672" s="284"/>
      <c r="O672" s="480"/>
    </row>
    <row r="673" spans="1:15" s="9" customFormat="1" x14ac:dyDescent="0.2">
      <c r="A673" s="279"/>
      <c r="B673" s="280"/>
      <c r="C673" s="279"/>
      <c r="D673" s="280"/>
      <c r="E673" s="280"/>
      <c r="F673" s="281"/>
      <c r="G673" s="280"/>
      <c r="H673" s="282"/>
      <c r="I673" s="280"/>
      <c r="J673" s="280"/>
      <c r="K673" s="280"/>
      <c r="L673" s="280"/>
      <c r="M673" s="290"/>
      <c r="N673" s="284"/>
      <c r="O673" s="480"/>
    </row>
    <row r="674" spans="1:15" s="9" customFormat="1" x14ac:dyDescent="0.2">
      <c r="A674" s="279"/>
      <c r="B674" s="280"/>
      <c r="C674" s="279"/>
      <c r="D674" s="280"/>
      <c r="E674" s="280"/>
      <c r="F674" s="281"/>
      <c r="G674" s="280"/>
      <c r="H674" s="282"/>
      <c r="I674" s="280"/>
      <c r="J674" s="280"/>
      <c r="K674" s="280"/>
      <c r="L674" s="280"/>
      <c r="M674" s="290"/>
      <c r="N674" s="284"/>
      <c r="O674" s="480"/>
    </row>
    <row r="675" spans="1:15" s="9" customFormat="1" x14ac:dyDescent="0.2">
      <c r="A675" s="279"/>
      <c r="B675" s="280"/>
      <c r="C675" s="279"/>
      <c r="D675" s="280"/>
      <c r="E675" s="280"/>
      <c r="F675" s="281"/>
      <c r="G675" s="280"/>
      <c r="H675" s="282"/>
      <c r="I675" s="280"/>
      <c r="J675" s="280"/>
      <c r="K675" s="280"/>
      <c r="L675" s="280"/>
      <c r="M675" s="290"/>
      <c r="N675" s="284"/>
      <c r="O675" s="480"/>
    </row>
    <row r="676" spans="1:15" s="9" customFormat="1" x14ac:dyDescent="0.2">
      <c r="A676" s="279"/>
      <c r="B676" s="280"/>
      <c r="C676" s="279"/>
      <c r="D676" s="280"/>
      <c r="E676" s="280"/>
      <c r="F676" s="281"/>
      <c r="G676" s="280"/>
      <c r="H676" s="282"/>
      <c r="I676" s="280"/>
      <c r="J676" s="280"/>
      <c r="K676" s="280"/>
      <c r="L676" s="280"/>
      <c r="M676" s="290"/>
      <c r="N676" s="284"/>
      <c r="O676" s="480"/>
    </row>
    <row r="677" spans="1:15" s="9" customFormat="1" x14ac:dyDescent="0.2">
      <c r="A677" s="279"/>
      <c r="B677" s="280"/>
      <c r="C677" s="279"/>
      <c r="D677" s="280"/>
      <c r="E677" s="280"/>
      <c r="F677" s="281"/>
      <c r="G677" s="280"/>
      <c r="H677" s="282"/>
      <c r="I677" s="280"/>
      <c r="J677" s="280"/>
      <c r="K677" s="280"/>
      <c r="L677" s="280"/>
      <c r="M677" s="290"/>
      <c r="N677" s="284"/>
      <c r="O677" s="480"/>
    </row>
    <row r="678" spans="1:15" s="9" customFormat="1" x14ac:dyDescent="0.2">
      <c r="A678" s="279"/>
      <c r="B678" s="280"/>
      <c r="C678" s="279"/>
      <c r="D678" s="280"/>
      <c r="E678" s="280"/>
      <c r="F678" s="281"/>
      <c r="G678" s="280"/>
      <c r="H678" s="282"/>
      <c r="I678" s="280"/>
      <c r="J678" s="280"/>
      <c r="K678" s="280"/>
      <c r="L678" s="280"/>
      <c r="M678" s="290"/>
      <c r="N678" s="284"/>
      <c r="O678" s="480"/>
    </row>
    <row r="679" spans="1:15" s="9" customFormat="1" x14ac:dyDescent="0.2">
      <c r="A679" s="279"/>
      <c r="B679" s="280"/>
      <c r="C679" s="279"/>
      <c r="D679" s="280"/>
      <c r="E679" s="280"/>
      <c r="F679" s="281"/>
      <c r="G679" s="280"/>
      <c r="H679" s="282"/>
      <c r="I679" s="280"/>
      <c r="J679" s="280"/>
      <c r="K679" s="280"/>
      <c r="L679" s="280"/>
      <c r="M679" s="290"/>
      <c r="N679" s="284"/>
      <c r="O679" s="480"/>
    </row>
    <row r="680" spans="1:15" s="9" customFormat="1" x14ac:dyDescent="0.2">
      <c r="A680" s="279"/>
      <c r="B680" s="280"/>
      <c r="C680" s="279"/>
      <c r="D680" s="280"/>
      <c r="E680" s="280"/>
      <c r="F680" s="281"/>
      <c r="G680" s="280"/>
      <c r="H680" s="282"/>
      <c r="I680" s="280"/>
      <c r="J680" s="280"/>
      <c r="K680" s="280"/>
      <c r="L680" s="280"/>
      <c r="M680" s="290"/>
      <c r="N680" s="284"/>
      <c r="O680" s="480"/>
    </row>
    <row r="681" spans="1:15" s="9" customFormat="1" x14ac:dyDescent="0.2">
      <c r="A681" s="279"/>
      <c r="B681" s="280"/>
      <c r="C681" s="279"/>
      <c r="D681" s="280"/>
      <c r="E681" s="280"/>
      <c r="F681" s="281"/>
      <c r="G681" s="280"/>
      <c r="H681" s="282"/>
      <c r="I681" s="280"/>
      <c r="J681" s="280"/>
      <c r="K681" s="280"/>
      <c r="L681" s="280"/>
      <c r="M681" s="290"/>
      <c r="N681" s="284"/>
      <c r="O681" s="480"/>
    </row>
    <row r="682" spans="1:15" s="9" customFormat="1" x14ac:dyDescent="0.2">
      <c r="A682" s="279"/>
      <c r="B682" s="280"/>
      <c r="C682" s="279"/>
      <c r="D682" s="280"/>
      <c r="E682" s="280"/>
      <c r="F682" s="281"/>
      <c r="G682" s="280"/>
      <c r="H682" s="282"/>
      <c r="I682" s="280"/>
      <c r="J682" s="280"/>
      <c r="K682" s="280"/>
      <c r="L682" s="280"/>
      <c r="M682" s="290"/>
      <c r="N682" s="284"/>
      <c r="O682" s="480"/>
    </row>
    <row r="683" spans="1:15" s="9" customFormat="1" x14ac:dyDescent="0.2">
      <c r="A683" s="279"/>
      <c r="B683" s="280"/>
      <c r="C683" s="279"/>
      <c r="D683" s="280"/>
      <c r="E683" s="280"/>
      <c r="F683" s="281"/>
      <c r="G683" s="280"/>
      <c r="H683" s="282"/>
      <c r="I683" s="280"/>
      <c r="J683" s="280"/>
      <c r="K683" s="280"/>
      <c r="L683" s="280"/>
      <c r="M683" s="290"/>
      <c r="N683" s="284"/>
      <c r="O683" s="480"/>
    </row>
    <row r="684" spans="1:15" s="9" customFormat="1" x14ac:dyDescent="0.2">
      <c r="A684" s="279"/>
      <c r="B684" s="280"/>
      <c r="C684" s="279"/>
      <c r="D684" s="280"/>
      <c r="E684" s="280"/>
      <c r="F684" s="281"/>
      <c r="G684" s="280"/>
      <c r="H684" s="282"/>
      <c r="I684" s="280"/>
      <c r="J684" s="280"/>
      <c r="K684" s="280"/>
      <c r="L684" s="280"/>
      <c r="M684" s="290"/>
      <c r="N684" s="284"/>
      <c r="O684" s="480"/>
    </row>
    <row r="685" spans="1:15" s="9" customFormat="1" x14ac:dyDescent="0.2">
      <c r="A685" s="279"/>
      <c r="B685" s="280"/>
      <c r="C685" s="279"/>
      <c r="D685" s="280"/>
      <c r="E685" s="280"/>
      <c r="F685" s="281"/>
      <c r="G685" s="280"/>
      <c r="H685" s="282"/>
      <c r="I685" s="280"/>
      <c r="J685" s="280"/>
      <c r="K685" s="280"/>
      <c r="L685" s="280"/>
      <c r="M685" s="290"/>
      <c r="N685" s="284"/>
      <c r="O685" s="480"/>
    </row>
    <row r="686" spans="1:15" s="9" customFormat="1" x14ac:dyDescent="0.2">
      <c r="A686" s="279"/>
      <c r="B686" s="280"/>
      <c r="C686" s="279"/>
      <c r="D686" s="280"/>
      <c r="E686" s="280"/>
      <c r="F686" s="281"/>
      <c r="G686" s="280"/>
      <c r="H686" s="282"/>
      <c r="I686" s="280"/>
      <c r="J686" s="280"/>
      <c r="K686" s="280"/>
      <c r="L686" s="280"/>
      <c r="M686" s="290"/>
      <c r="N686" s="284"/>
      <c r="O686" s="480"/>
    </row>
    <row r="687" spans="1:15" s="9" customFormat="1" x14ac:dyDescent="0.2">
      <c r="A687" s="279"/>
      <c r="B687" s="280"/>
      <c r="C687" s="279"/>
      <c r="D687" s="280"/>
      <c r="E687" s="280"/>
      <c r="F687" s="281"/>
      <c r="G687" s="280"/>
      <c r="H687" s="282"/>
      <c r="I687" s="280"/>
      <c r="J687" s="280"/>
      <c r="K687" s="280"/>
      <c r="L687" s="280"/>
      <c r="M687" s="290"/>
      <c r="N687" s="284"/>
      <c r="O687" s="480"/>
    </row>
    <row r="688" spans="1:15" s="9" customFormat="1" x14ac:dyDescent="0.2">
      <c r="A688" s="279"/>
      <c r="B688" s="280"/>
      <c r="C688" s="279"/>
      <c r="D688" s="280"/>
      <c r="E688" s="280"/>
      <c r="F688" s="281"/>
      <c r="G688" s="280"/>
      <c r="H688" s="282"/>
      <c r="I688" s="280"/>
      <c r="J688" s="280"/>
      <c r="K688" s="280"/>
      <c r="L688" s="280"/>
      <c r="M688" s="290"/>
      <c r="N688" s="284"/>
      <c r="O688" s="480"/>
    </row>
    <row r="689" spans="1:15" s="9" customFormat="1" x14ac:dyDescent="0.2">
      <c r="A689" s="279"/>
      <c r="B689" s="280"/>
      <c r="C689" s="279"/>
      <c r="D689" s="280"/>
      <c r="E689" s="280"/>
      <c r="F689" s="281"/>
      <c r="G689" s="280"/>
      <c r="H689" s="282"/>
      <c r="I689" s="280"/>
      <c r="J689" s="280"/>
      <c r="K689" s="280"/>
      <c r="L689" s="280"/>
      <c r="M689" s="290"/>
      <c r="N689" s="284"/>
      <c r="O689" s="480"/>
    </row>
    <row r="690" spans="1:15" s="9" customFormat="1" x14ac:dyDescent="0.2">
      <c r="A690" s="279"/>
      <c r="B690" s="280"/>
      <c r="C690" s="279"/>
      <c r="D690" s="280"/>
      <c r="E690" s="280"/>
      <c r="F690" s="281"/>
      <c r="G690" s="280"/>
      <c r="H690" s="282"/>
      <c r="I690" s="280"/>
      <c r="J690" s="280"/>
      <c r="K690" s="280"/>
      <c r="L690" s="280"/>
      <c r="M690" s="290"/>
      <c r="N690" s="284"/>
      <c r="O690" s="480"/>
    </row>
    <row r="691" spans="1:15" s="9" customFormat="1" x14ac:dyDescent="0.2">
      <c r="A691" s="279"/>
      <c r="B691" s="280"/>
      <c r="C691" s="279"/>
      <c r="D691" s="280"/>
      <c r="E691" s="280"/>
      <c r="F691" s="281"/>
      <c r="G691" s="280"/>
      <c r="H691" s="282"/>
      <c r="I691" s="280"/>
      <c r="J691" s="280"/>
      <c r="K691" s="280"/>
      <c r="L691" s="280"/>
      <c r="M691" s="290"/>
      <c r="N691" s="284"/>
      <c r="O691" s="480"/>
    </row>
    <row r="692" spans="1:15" s="9" customFormat="1" x14ac:dyDescent="0.2">
      <c r="A692" s="279"/>
      <c r="B692" s="280"/>
      <c r="C692" s="279"/>
      <c r="D692" s="280"/>
      <c r="E692" s="280"/>
      <c r="F692" s="281"/>
      <c r="G692" s="280"/>
      <c r="H692" s="282"/>
      <c r="I692" s="280"/>
      <c r="J692" s="280"/>
      <c r="K692" s="280"/>
      <c r="L692" s="280"/>
      <c r="M692" s="290"/>
      <c r="N692" s="284"/>
      <c r="O692" s="480"/>
    </row>
    <row r="693" spans="1:15" s="9" customFormat="1" x14ac:dyDescent="0.2">
      <c r="A693" s="279"/>
      <c r="B693" s="280"/>
      <c r="C693" s="279"/>
      <c r="D693" s="280"/>
      <c r="E693" s="280"/>
      <c r="F693" s="281"/>
      <c r="G693" s="280"/>
      <c r="H693" s="282"/>
      <c r="I693" s="280"/>
      <c r="J693" s="280"/>
      <c r="K693" s="280"/>
      <c r="L693" s="280"/>
      <c r="M693" s="290"/>
      <c r="N693" s="284"/>
      <c r="O693" s="480"/>
    </row>
    <row r="694" spans="1:15" s="9" customFormat="1" x14ac:dyDescent="0.2">
      <c r="A694" s="279"/>
      <c r="B694" s="280"/>
      <c r="C694" s="279"/>
      <c r="D694" s="280"/>
      <c r="E694" s="280"/>
      <c r="F694" s="281"/>
      <c r="G694" s="280"/>
      <c r="H694" s="282"/>
      <c r="I694" s="280"/>
      <c r="J694" s="280"/>
      <c r="K694" s="280"/>
      <c r="L694" s="280"/>
      <c r="M694" s="290"/>
      <c r="N694" s="284"/>
      <c r="O694" s="480"/>
    </row>
    <row r="695" spans="1:15" s="9" customFormat="1" x14ac:dyDescent="0.2">
      <c r="A695" s="279"/>
      <c r="B695" s="280"/>
      <c r="C695" s="279"/>
      <c r="D695" s="280"/>
      <c r="E695" s="280"/>
      <c r="F695" s="281"/>
      <c r="G695" s="280"/>
      <c r="H695" s="282"/>
      <c r="I695" s="280"/>
      <c r="J695" s="280"/>
      <c r="K695" s="280"/>
      <c r="L695" s="280"/>
      <c r="M695" s="290"/>
      <c r="N695" s="284"/>
      <c r="O695" s="480"/>
    </row>
    <row r="696" spans="1:15" s="9" customFormat="1" x14ac:dyDescent="0.2">
      <c r="A696" s="279"/>
      <c r="B696" s="280"/>
      <c r="C696" s="279"/>
      <c r="D696" s="280"/>
      <c r="E696" s="280"/>
      <c r="F696" s="281"/>
      <c r="G696" s="280"/>
      <c r="H696" s="282"/>
      <c r="I696" s="280"/>
      <c r="J696" s="280"/>
      <c r="K696" s="280"/>
      <c r="L696" s="280"/>
      <c r="M696" s="290"/>
      <c r="N696" s="284"/>
      <c r="O696" s="480"/>
    </row>
    <row r="697" spans="1:15" s="9" customFormat="1" x14ac:dyDescent="0.2">
      <c r="A697" s="279"/>
      <c r="B697" s="280"/>
      <c r="C697" s="279"/>
      <c r="D697" s="280"/>
      <c r="E697" s="280"/>
      <c r="F697" s="281"/>
      <c r="G697" s="280"/>
      <c r="H697" s="282"/>
      <c r="I697" s="280"/>
      <c r="J697" s="280"/>
      <c r="K697" s="280"/>
      <c r="L697" s="280"/>
      <c r="M697" s="290"/>
      <c r="N697" s="284"/>
      <c r="O697" s="480"/>
    </row>
    <row r="698" spans="1:15" s="9" customFormat="1" x14ac:dyDescent="0.2">
      <c r="A698" s="279"/>
      <c r="B698" s="280"/>
      <c r="C698" s="279"/>
      <c r="D698" s="280"/>
      <c r="E698" s="280"/>
      <c r="F698" s="281"/>
      <c r="G698" s="280"/>
      <c r="H698" s="282"/>
      <c r="I698" s="280"/>
      <c r="J698" s="280"/>
      <c r="K698" s="280"/>
      <c r="L698" s="280"/>
      <c r="M698" s="290"/>
      <c r="N698" s="284"/>
      <c r="O698" s="480"/>
    </row>
    <row r="699" spans="1:15" s="9" customFormat="1" x14ac:dyDescent="0.2">
      <c r="A699" s="279"/>
      <c r="B699" s="280"/>
      <c r="C699" s="279"/>
      <c r="D699" s="280"/>
      <c r="E699" s="280"/>
      <c r="F699" s="281"/>
      <c r="G699" s="280"/>
      <c r="H699" s="282"/>
      <c r="I699" s="280"/>
      <c r="J699" s="280"/>
      <c r="K699" s="280"/>
      <c r="L699" s="280"/>
      <c r="M699" s="290"/>
      <c r="N699" s="284"/>
      <c r="O699" s="480"/>
    </row>
    <row r="700" spans="1:15" s="9" customFormat="1" x14ac:dyDescent="0.2">
      <c r="A700" s="279"/>
      <c r="B700" s="280"/>
      <c r="C700" s="279"/>
      <c r="D700" s="280"/>
      <c r="E700" s="280"/>
      <c r="F700" s="281"/>
      <c r="G700" s="280"/>
      <c r="H700" s="282"/>
      <c r="I700" s="280"/>
      <c r="J700" s="280"/>
      <c r="K700" s="280"/>
      <c r="L700" s="280"/>
      <c r="M700" s="290"/>
      <c r="N700" s="284"/>
      <c r="O700" s="480"/>
    </row>
    <row r="701" spans="1:15" s="9" customFormat="1" x14ac:dyDescent="0.2">
      <c r="A701" s="279"/>
      <c r="B701" s="280"/>
      <c r="C701" s="279"/>
      <c r="D701" s="280"/>
      <c r="E701" s="280"/>
      <c r="F701" s="281"/>
      <c r="G701" s="280"/>
      <c r="H701" s="282"/>
      <c r="I701" s="280"/>
      <c r="J701" s="280"/>
      <c r="K701" s="280"/>
      <c r="L701" s="280"/>
      <c r="M701" s="290"/>
      <c r="N701" s="284"/>
      <c r="O701" s="480"/>
    </row>
    <row r="702" spans="1:15" s="9" customFormat="1" x14ac:dyDescent="0.2">
      <c r="A702" s="279"/>
      <c r="B702" s="280"/>
      <c r="C702" s="279"/>
      <c r="D702" s="280"/>
      <c r="E702" s="280"/>
      <c r="F702" s="281"/>
      <c r="G702" s="280"/>
      <c r="H702" s="282"/>
      <c r="I702" s="280"/>
      <c r="J702" s="280"/>
      <c r="K702" s="280"/>
      <c r="L702" s="280"/>
      <c r="M702" s="290"/>
      <c r="N702" s="284"/>
      <c r="O702" s="480"/>
    </row>
    <row r="703" spans="1:15" s="9" customFormat="1" x14ac:dyDescent="0.2">
      <c r="A703" s="279"/>
      <c r="B703" s="280"/>
      <c r="C703" s="279"/>
      <c r="D703" s="280"/>
      <c r="E703" s="280"/>
      <c r="F703" s="281"/>
      <c r="G703" s="280"/>
      <c r="H703" s="282"/>
      <c r="I703" s="280"/>
      <c r="J703" s="280"/>
      <c r="K703" s="280"/>
      <c r="L703" s="280"/>
      <c r="M703" s="290"/>
      <c r="N703" s="284"/>
      <c r="O703" s="480"/>
    </row>
    <row r="704" spans="1:15" s="9" customFormat="1" x14ac:dyDescent="0.2">
      <c r="A704" s="279"/>
      <c r="B704" s="280"/>
      <c r="C704" s="279"/>
      <c r="D704" s="280"/>
      <c r="E704" s="280"/>
      <c r="F704" s="281"/>
      <c r="G704" s="280"/>
      <c r="H704" s="282"/>
      <c r="I704" s="280"/>
      <c r="J704" s="280"/>
      <c r="K704" s="280"/>
      <c r="L704" s="280"/>
      <c r="M704" s="290"/>
      <c r="N704" s="284"/>
      <c r="O704" s="480"/>
    </row>
    <row r="705" spans="1:15" s="9" customFormat="1" x14ac:dyDescent="0.2">
      <c r="A705" s="279"/>
      <c r="B705" s="280"/>
      <c r="C705" s="279"/>
      <c r="D705" s="280"/>
      <c r="E705" s="280"/>
      <c r="F705" s="281"/>
      <c r="G705" s="280"/>
      <c r="H705" s="282"/>
      <c r="I705" s="280"/>
      <c r="J705" s="280"/>
      <c r="K705" s="280"/>
      <c r="L705" s="280"/>
      <c r="M705" s="290"/>
      <c r="N705" s="284"/>
      <c r="O705" s="480"/>
    </row>
    <row r="706" spans="1:15" s="9" customFormat="1" x14ac:dyDescent="0.2">
      <c r="A706" s="279"/>
      <c r="B706" s="280"/>
      <c r="C706" s="279"/>
      <c r="D706" s="280"/>
      <c r="E706" s="280"/>
      <c r="F706" s="281"/>
      <c r="G706" s="280"/>
      <c r="H706" s="282"/>
      <c r="I706" s="280"/>
      <c r="J706" s="280"/>
      <c r="K706" s="280"/>
      <c r="L706" s="280"/>
      <c r="M706" s="290"/>
      <c r="N706" s="284"/>
      <c r="O706" s="480"/>
    </row>
    <row r="707" spans="1:15" s="9" customFormat="1" x14ac:dyDescent="0.2">
      <c r="A707" s="279"/>
      <c r="B707" s="280"/>
      <c r="C707" s="279"/>
      <c r="D707" s="280"/>
      <c r="E707" s="280"/>
      <c r="F707" s="281"/>
      <c r="G707" s="280"/>
      <c r="H707" s="282"/>
      <c r="I707" s="280"/>
      <c r="J707" s="280"/>
      <c r="K707" s="280"/>
      <c r="L707" s="280"/>
      <c r="M707" s="290"/>
      <c r="N707" s="284"/>
      <c r="O707" s="480"/>
    </row>
    <row r="708" spans="1:15" s="9" customFormat="1" x14ac:dyDescent="0.2">
      <c r="A708" s="279"/>
      <c r="B708" s="280"/>
      <c r="C708" s="279"/>
      <c r="D708" s="280"/>
      <c r="E708" s="280"/>
      <c r="F708" s="281"/>
      <c r="G708" s="280"/>
      <c r="H708" s="282"/>
      <c r="I708" s="280"/>
      <c r="J708" s="280"/>
      <c r="K708" s="280"/>
      <c r="L708" s="280"/>
      <c r="M708" s="290"/>
      <c r="N708" s="284"/>
      <c r="O708" s="480"/>
    </row>
    <row r="709" spans="1:15" s="9" customFormat="1" x14ac:dyDescent="0.2">
      <c r="A709" s="279"/>
      <c r="B709" s="280"/>
      <c r="C709" s="279"/>
      <c r="D709" s="280"/>
      <c r="E709" s="280"/>
      <c r="F709" s="281"/>
      <c r="G709" s="280"/>
      <c r="H709" s="282"/>
      <c r="I709" s="280"/>
      <c r="J709" s="280"/>
      <c r="K709" s="280"/>
      <c r="L709" s="280"/>
      <c r="M709" s="290"/>
      <c r="N709" s="284"/>
      <c r="O709" s="480"/>
    </row>
    <row r="710" spans="1:15" s="9" customFormat="1" x14ac:dyDescent="0.2">
      <c r="A710" s="279"/>
      <c r="B710" s="280"/>
      <c r="C710" s="279"/>
      <c r="D710" s="280"/>
      <c r="E710" s="280"/>
      <c r="F710" s="281"/>
      <c r="G710" s="280"/>
      <c r="H710" s="282"/>
      <c r="I710" s="280"/>
      <c r="J710" s="280"/>
      <c r="K710" s="280"/>
      <c r="L710" s="280"/>
      <c r="M710" s="290"/>
      <c r="N710" s="284"/>
      <c r="O710" s="480"/>
    </row>
    <row r="711" spans="1:15" s="9" customFormat="1" x14ac:dyDescent="0.2">
      <c r="A711" s="279"/>
      <c r="B711" s="280"/>
      <c r="C711" s="279"/>
      <c r="D711" s="280"/>
      <c r="E711" s="280"/>
      <c r="F711" s="281"/>
      <c r="G711" s="280"/>
      <c r="H711" s="282"/>
      <c r="I711" s="280"/>
      <c r="J711" s="280"/>
      <c r="K711" s="280"/>
      <c r="L711" s="280"/>
      <c r="M711" s="290"/>
      <c r="N711" s="284"/>
      <c r="O711" s="480"/>
    </row>
    <row r="712" spans="1:15" s="9" customFormat="1" x14ac:dyDescent="0.2">
      <c r="A712" s="279"/>
      <c r="B712" s="280"/>
      <c r="C712" s="279"/>
      <c r="D712" s="280"/>
      <c r="E712" s="280"/>
      <c r="F712" s="281"/>
      <c r="G712" s="280"/>
      <c r="H712" s="282"/>
      <c r="I712" s="280"/>
      <c r="J712" s="280"/>
      <c r="K712" s="280"/>
      <c r="L712" s="280"/>
      <c r="M712" s="290"/>
      <c r="N712" s="284"/>
      <c r="O712" s="480"/>
    </row>
    <row r="713" spans="1:15" s="9" customFormat="1" x14ac:dyDescent="0.2">
      <c r="A713" s="279"/>
      <c r="B713" s="280"/>
      <c r="C713" s="279"/>
      <c r="D713" s="280"/>
      <c r="E713" s="280"/>
      <c r="F713" s="281"/>
      <c r="G713" s="280"/>
      <c r="H713" s="282"/>
      <c r="I713" s="280"/>
      <c r="J713" s="280"/>
      <c r="K713" s="280"/>
      <c r="L713" s="280"/>
      <c r="M713" s="290"/>
      <c r="N713" s="284"/>
      <c r="O713" s="480"/>
    </row>
    <row r="714" spans="1:15" s="9" customFormat="1" x14ac:dyDescent="0.2">
      <c r="A714" s="279"/>
      <c r="B714" s="280"/>
      <c r="C714" s="279"/>
      <c r="D714" s="280"/>
      <c r="E714" s="280"/>
      <c r="F714" s="281"/>
      <c r="G714" s="280"/>
      <c r="H714" s="282"/>
      <c r="I714" s="280"/>
      <c r="J714" s="280"/>
      <c r="K714" s="280"/>
      <c r="L714" s="280"/>
      <c r="M714" s="290"/>
      <c r="N714" s="284"/>
      <c r="O714" s="480"/>
    </row>
    <row r="715" spans="1:15" s="9" customFormat="1" x14ac:dyDescent="0.2">
      <c r="A715" s="279"/>
      <c r="B715" s="280"/>
      <c r="C715" s="279"/>
      <c r="D715" s="280"/>
      <c r="E715" s="280"/>
      <c r="F715" s="281"/>
      <c r="G715" s="280"/>
      <c r="H715" s="282"/>
      <c r="I715" s="280"/>
      <c r="J715" s="280"/>
      <c r="K715" s="280"/>
      <c r="L715" s="280"/>
      <c r="M715" s="290"/>
      <c r="N715" s="284"/>
      <c r="O715" s="480"/>
    </row>
    <row r="716" spans="1:15" s="9" customFormat="1" x14ac:dyDescent="0.2">
      <c r="A716" s="279"/>
      <c r="B716" s="280"/>
      <c r="C716" s="279"/>
      <c r="D716" s="280"/>
      <c r="E716" s="280"/>
      <c r="F716" s="281"/>
      <c r="G716" s="280"/>
      <c r="H716" s="282"/>
      <c r="I716" s="280"/>
      <c r="J716" s="280"/>
      <c r="K716" s="280"/>
      <c r="L716" s="280"/>
      <c r="M716" s="290"/>
      <c r="N716" s="284"/>
      <c r="O716" s="480"/>
    </row>
    <row r="717" spans="1:15" s="9" customFormat="1" x14ac:dyDescent="0.2">
      <c r="A717" s="279"/>
      <c r="B717" s="280"/>
      <c r="C717" s="279"/>
      <c r="D717" s="280"/>
      <c r="E717" s="280"/>
      <c r="F717" s="281"/>
      <c r="G717" s="280"/>
      <c r="H717" s="282"/>
      <c r="I717" s="280"/>
      <c r="J717" s="280"/>
      <c r="K717" s="280"/>
      <c r="L717" s="280"/>
      <c r="M717" s="290"/>
      <c r="N717" s="284"/>
      <c r="O717" s="480"/>
    </row>
    <row r="718" spans="1:15" s="9" customFormat="1" x14ac:dyDescent="0.2">
      <c r="A718" s="279"/>
      <c r="B718" s="280"/>
      <c r="C718" s="279"/>
      <c r="D718" s="280"/>
      <c r="E718" s="280"/>
      <c r="F718" s="281"/>
      <c r="G718" s="280"/>
      <c r="H718" s="282"/>
      <c r="I718" s="280"/>
      <c r="J718" s="280"/>
      <c r="K718" s="280"/>
      <c r="L718" s="280"/>
      <c r="M718" s="290"/>
      <c r="N718" s="284"/>
      <c r="O718" s="480"/>
    </row>
    <row r="719" spans="1:15" s="9" customFormat="1" x14ac:dyDescent="0.2">
      <c r="A719" s="279"/>
      <c r="B719" s="280"/>
      <c r="C719" s="279"/>
      <c r="D719" s="280"/>
      <c r="E719" s="280"/>
      <c r="F719" s="281"/>
      <c r="G719" s="280"/>
      <c r="H719" s="282"/>
      <c r="I719" s="280"/>
      <c r="J719" s="280"/>
      <c r="K719" s="280"/>
      <c r="L719" s="280"/>
      <c r="M719" s="290"/>
      <c r="N719" s="284"/>
      <c r="O719" s="480"/>
    </row>
    <row r="720" spans="1:15" s="9" customFormat="1" x14ac:dyDescent="0.2">
      <c r="A720" s="279"/>
      <c r="B720" s="280"/>
      <c r="C720" s="279"/>
      <c r="D720" s="280"/>
      <c r="E720" s="280"/>
      <c r="F720" s="281"/>
      <c r="G720" s="280"/>
      <c r="H720" s="282"/>
      <c r="I720" s="280"/>
      <c r="J720" s="280"/>
      <c r="K720" s="280"/>
      <c r="L720" s="280"/>
      <c r="M720" s="290"/>
      <c r="N720" s="284"/>
      <c r="O720" s="480"/>
    </row>
    <row r="721" spans="1:15" s="9" customFormat="1" x14ac:dyDescent="0.2">
      <c r="A721" s="279"/>
      <c r="B721" s="280"/>
      <c r="C721" s="279"/>
      <c r="D721" s="280"/>
      <c r="E721" s="280"/>
      <c r="F721" s="281"/>
      <c r="G721" s="280"/>
      <c r="H721" s="282"/>
      <c r="I721" s="280"/>
      <c r="J721" s="280"/>
      <c r="K721" s="280"/>
      <c r="L721" s="280"/>
      <c r="M721" s="290"/>
      <c r="N721" s="284"/>
      <c r="O721" s="480"/>
    </row>
    <row r="722" spans="1:15" s="9" customFormat="1" x14ac:dyDescent="0.2">
      <c r="A722" s="279"/>
      <c r="B722" s="280"/>
      <c r="C722" s="279"/>
      <c r="D722" s="280"/>
      <c r="E722" s="280"/>
      <c r="F722" s="281"/>
      <c r="G722" s="280"/>
      <c r="H722" s="282"/>
      <c r="I722" s="280"/>
      <c r="J722" s="280"/>
      <c r="K722" s="280"/>
      <c r="L722" s="280"/>
      <c r="M722" s="290"/>
      <c r="N722" s="284"/>
      <c r="O722" s="480"/>
    </row>
    <row r="723" spans="1:15" s="9" customFormat="1" x14ac:dyDescent="0.2">
      <c r="A723" s="279"/>
      <c r="B723" s="280"/>
      <c r="C723" s="279"/>
      <c r="D723" s="280"/>
      <c r="E723" s="280"/>
      <c r="F723" s="281"/>
      <c r="G723" s="280"/>
      <c r="H723" s="282"/>
      <c r="I723" s="280"/>
      <c r="J723" s="280"/>
      <c r="K723" s="280"/>
      <c r="L723" s="280"/>
      <c r="M723" s="290"/>
      <c r="N723" s="284"/>
      <c r="O723" s="480"/>
    </row>
    <row r="724" spans="1:15" s="9" customFormat="1" x14ac:dyDescent="0.2">
      <c r="A724" s="279"/>
      <c r="B724" s="280"/>
      <c r="C724" s="279"/>
      <c r="D724" s="280"/>
      <c r="E724" s="280"/>
      <c r="F724" s="281"/>
      <c r="G724" s="280"/>
      <c r="H724" s="282"/>
      <c r="I724" s="280"/>
      <c r="J724" s="280"/>
      <c r="K724" s="280"/>
      <c r="L724" s="280"/>
      <c r="M724" s="290"/>
      <c r="N724" s="284"/>
      <c r="O724" s="480"/>
    </row>
    <row r="725" spans="1:15" s="9" customFormat="1" x14ac:dyDescent="0.2">
      <c r="A725" s="279"/>
      <c r="B725" s="280"/>
      <c r="C725" s="279"/>
      <c r="D725" s="280"/>
      <c r="E725" s="280"/>
      <c r="F725" s="281"/>
      <c r="G725" s="280"/>
      <c r="H725" s="282"/>
      <c r="I725" s="280"/>
      <c r="J725" s="280"/>
      <c r="K725" s="280"/>
      <c r="L725" s="280"/>
      <c r="M725" s="290"/>
      <c r="N725" s="284"/>
      <c r="O725" s="480"/>
    </row>
    <row r="726" spans="1:15" s="9" customFormat="1" x14ac:dyDescent="0.2">
      <c r="A726" s="279"/>
      <c r="B726" s="280"/>
      <c r="C726" s="279"/>
      <c r="D726" s="280"/>
      <c r="E726" s="280"/>
      <c r="F726" s="281"/>
      <c r="G726" s="280"/>
      <c r="H726" s="282"/>
      <c r="I726" s="280"/>
      <c r="J726" s="280"/>
      <c r="K726" s="280"/>
      <c r="L726" s="280"/>
      <c r="M726" s="290"/>
      <c r="N726" s="284"/>
      <c r="O726" s="480"/>
    </row>
    <row r="727" spans="1:15" s="9" customFormat="1" x14ac:dyDescent="0.2">
      <c r="A727" s="279"/>
      <c r="B727" s="280"/>
      <c r="C727" s="279"/>
      <c r="D727" s="280"/>
      <c r="E727" s="280"/>
      <c r="F727" s="281"/>
      <c r="G727" s="280"/>
      <c r="H727" s="282"/>
      <c r="I727" s="280"/>
      <c r="J727" s="280"/>
      <c r="K727" s="280"/>
      <c r="L727" s="280"/>
      <c r="M727" s="290"/>
      <c r="N727" s="284"/>
      <c r="O727" s="480"/>
    </row>
    <row r="728" spans="1:15" s="9" customFormat="1" x14ac:dyDescent="0.2">
      <c r="A728" s="279"/>
      <c r="B728" s="280"/>
      <c r="C728" s="279"/>
      <c r="D728" s="280"/>
      <c r="E728" s="280"/>
      <c r="F728" s="281"/>
      <c r="G728" s="280"/>
      <c r="H728" s="282"/>
      <c r="I728" s="280"/>
      <c r="J728" s="280"/>
      <c r="K728" s="280"/>
      <c r="L728" s="280"/>
      <c r="M728" s="290"/>
      <c r="N728" s="284"/>
      <c r="O728" s="480"/>
    </row>
    <row r="729" spans="1:15" s="9" customFormat="1" x14ac:dyDescent="0.2">
      <c r="A729" s="279"/>
      <c r="B729" s="280"/>
      <c r="C729" s="279"/>
      <c r="D729" s="280"/>
      <c r="E729" s="280"/>
      <c r="F729" s="281"/>
      <c r="G729" s="280"/>
      <c r="H729" s="282"/>
      <c r="I729" s="280"/>
      <c r="J729" s="280"/>
      <c r="K729" s="280"/>
      <c r="L729" s="280"/>
      <c r="M729" s="290"/>
      <c r="N729" s="284"/>
      <c r="O729" s="480"/>
    </row>
    <row r="730" spans="1:15" s="9" customFormat="1" x14ac:dyDescent="0.2">
      <c r="A730" s="279"/>
      <c r="B730" s="280"/>
      <c r="C730" s="279"/>
      <c r="D730" s="280"/>
      <c r="E730" s="280"/>
      <c r="F730" s="281"/>
      <c r="G730" s="280"/>
      <c r="H730" s="282"/>
      <c r="I730" s="280"/>
      <c r="J730" s="280"/>
      <c r="K730" s="280"/>
      <c r="L730" s="280"/>
      <c r="M730" s="290"/>
      <c r="N730" s="284"/>
      <c r="O730" s="480"/>
    </row>
    <row r="731" spans="1:15" s="9" customFormat="1" x14ac:dyDescent="0.2">
      <c r="A731" s="279"/>
      <c r="B731" s="280"/>
      <c r="C731" s="279"/>
      <c r="D731" s="280"/>
      <c r="E731" s="280"/>
      <c r="F731" s="281"/>
      <c r="G731" s="280"/>
      <c r="H731" s="282"/>
      <c r="I731" s="280"/>
      <c r="J731" s="280"/>
      <c r="K731" s="280"/>
      <c r="L731" s="280"/>
      <c r="M731" s="290"/>
      <c r="N731" s="284"/>
      <c r="O731" s="480"/>
    </row>
    <row r="732" spans="1:15" s="9" customFormat="1" x14ac:dyDescent="0.2">
      <c r="A732" s="279"/>
      <c r="B732" s="280"/>
      <c r="C732" s="279"/>
      <c r="D732" s="280"/>
      <c r="E732" s="280"/>
      <c r="F732" s="281"/>
      <c r="G732" s="280"/>
      <c r="H732" s="282"/>
      <c r="I732" s="280"/>
      <c r="J732" s="280"/>
      <c r="K732" s="280"/>
      <c r="L732" s="280"/>
      <c r="M732" s="290"/>
      <c r="N732" s="284"/>
      <c r="O732" s="480"/>
    </row>
    <row r="733" spans="1:15" s="9" customFormat="1" x14ac:dyDescent="0.2">
      <c r="A733" s="279"/>
      <c r="B733" s="280"/>
      <c r="C733" s="279"/>
      <c r="D733" s="280"/>
      <c r="E733" s="280"/>
      <c r="F733" s="281"/>
      <c r="G733" s="280"/>
      <c r="H733" s="282"/>
      <c r="I733" s="280"/>
      <c r="J733" s="280"/>
      <c r="K733" s="280"/>
      <c r="L733" s="280"/>
      <c r="M733" s="290"/>
      <c r="N733" s="284"/>
      <c r="O733" s="480"/>
    </row>
    <row r="734" spans="1:15" s="9" customFormat="1" x14ac:dyDescent="0.2">
      <c r="A734" s="279"/>
      <c r="B734" s="280"/>
      <c r="C734" s="279"/>
      <c r="D734" s="280"/>
      <c r="E734" s="280"/>
      <c r="F734" s="281"/>
      <c r="G734" s="280"/>
      <c r="H734" s="282"/>
      <c r="I734" s="280"/>
      <c r="J734" s="280"/>
      <c r="K734" s="280"/>
      <c r="L734" s="280"/>
      <c r="M734" s="290"/>
      <c r="N734" s="284"/>
      <c r="O734" s="480"/>
    </row>
    <row r="735" spans="1:15" s="9" customFormat="1" x14ac:dyDescent="0.2">
      <c r="A735" s="279"/>
      <c r="B735" s="280"/>
      <c r="C735" s="279"/>
      <c r="D735" s="280"/>
      <c r="E735" s="280"/>
      <c r="F735" s="281"/>
      <c r="G735" s="280"/>
      <c r="H735" s="282"/>
      <c r="I735" s="280"/>
      <c r="J735" s="280"/>
      <c r="K735" s="280"/>
      <c r="L735" s="280"/>
      <c r="M735" s="290"/>
      <c r="N735" s="284"/>
      <c r="O735" s="480"/>
    </row>
    <row r="736" spans="1:15" s="9" customFormat="1" x14ac:dyDescent="0.2">
      <c r="A736" s="279"/>
      <c r="B736" s="280"/>
      <c r="C736" s="279"/>
      <c r="D736" s="280"/>
      <c r="E736" s="280"/>
      <c r="F736" s="281"/>
      <c r="G736" s="280"/>
      <c r="H736" s="282"/>
      <c r="I736" s="280"/>
      <c r="J736" s="280"/>
      <c r="K736" s="280"/>
      <c r="L736" s="280"/>
      <c r="M736" s="290"/>
      <c r="N736" s="284"/>
      <c r="O736" s="480"/>
    </row>
    <row r="737" spans="1:15" s="9" customFormat="1" x14ac:dyDescent="0.2">
      <c r="A737" s="279"/>
      <c r="B737" s="280"/>
      <c r="C737" s="279"/>
      <c r="D737" s="280"/>
      <c r="E737" s="280"/>
      <c r="F737" s="281"/>
      <c r="G737" s="280"/>
      <c r="H737" s="282"/>
      <c r="I737" s="280"/>
      <c r="J737" s="280"/>
      <c r="K737" s="280"/>
      <c r="L737" s="280"/>
      <c r="M737" s="290"/>
      <c r="N737" s="284"/>
      <c r="O737" s="480"/>
    </row>
    <row r="738" spans="1:15" s="9" customFormat="1" x14ac:dyDescent="0.2">
      <c r="A738" s="279"/>
      <c r="B738" s="280"/>
      <c r="C738" s="279"/>
      <c r="D738" s="280"/>
      <c r="E738" s="280"/>
      <c r="F738" s="281"/>
      <c r="G738" s="280"/>
      <c r="H738" s="282"/>
      <c r="I738" s="280"/>
      <c r="J738" s="280"/>
      <c r="K738" s="280"/>
      <c r="L738" s="280"/>
      <c r="M738" s="290"/>
      <c r="N738" s="284"/>
      <c r="O738" s="480"/>
    </row>
    <row r="739" spans="1:15" s="9" customFormat="1" x14ac:dyDescent="0.2">
      <c r="A739" s="279"/>
      <c r="B739" s="280"/>
      <c r="C739" s="279"/>
      <c r="D739" s="280"/>
      <c r="E739" s="280"/>
      <c r="F739" s="281"/>
      <c r="G739" s="280"/>
      <c r="H739" s="282"/>
      <c r="I739" s="280"/>
      <c r="J739" s="280"/>
      <c r="K739" s="280"/>
      <c r="L739" s="280"/>
      <c r="M739" s="290"/>
      <c r="N739" s="284"/>
      <c r="O739" s="480"/>
    </row>
    <row r="740" spans="1:15" s="9" customFormat="1" x14ac:dyDescent="0.2">
      <c r="A740" s="279"/>
      <c r="B740" s="280"/>
      <c r="C740" s="279"/>
      <c r="D740" s="280"/>
      <c r="E740" s="280"/>
      <c r="F740" s="281"/>
      <c r="G740" s="280"/>
      <c r="H740" s="282"/>
      <c r="I740" s="280"/>
      <c r="J740" s="280"/>
      <c r="K740" s="280"/>
      <c r="L740" s="280"/>
      <c r="M740" s="290"/>
      <c r="N740" s="284"/>
      <c r="O740" s="480"/>
    </row>
    <row r="741" spans="1:15" s="9" customFormat="1" x14ac:dyDescent="0.2">
      <c r="A741" s="279"/>
      <c r="B741" s="280"/>
      <c r="C741" s="279"/>
      <c r="D741" s="280"/>
      <c r="E741" s="280"/>
      <c r="F741" s="281"/>
      <c r="G741" s="280"/>
      <c r="H741" s="282"/>
      <c r="I741" s="280"/>
      <c r="J741" s="280"/>
      <c r="K741" s="280"/>
      <c r="L741" s="280"/>
      <c r="M741" s="290"/>
      <c r="N741" s="284"/>
      <c r="O741" s="480"/>
    </row>
    <row r="742" spans="1:15" s="9" customFormat="1" x14ac:dyDescent="0.2">
      <c r="A742" s="279"/>
      <c r="B742" s="280"/>
      <c r="C742" s="279"/>
      <c r="D742" s="280"/>
      <c r="E742" s="280"/>
      <c r="F742" s="281"/>
      <c r="G742" s="280"/>
      <c r="H742" s="282"/>
      <c r="I742" s="280"/>
      <c r="J742" s="280"/>
      <c r="K742" s="280"/>
      <c r="L742" s="280"/>
      <c r="M742" s="290"/>
      <c r="N742" s="284"/>
      <c r="O742" s="480"/>
    </row>
    <row r="743" spans="1:15" s="9" customFormat="1" x14ac:dyDescent="0.2">
      <c r="A743" s="279"/>
      <c r="B743" s="280"/>
      <c r="C743" s="279"/>
      <c r="D743" s="280"/>
      <c r="E743" s="280"/>
      <c r="F743" s="281"/>
      <c r="G743" s="280"/>
      <c r="H743" s="282"/>
      <c r="I743" s="280"/>
      <c r="J743" s="280"/>
      <c r="K743" s="280"/>
      <c r="L743" s="280"/>
      <c r="M743" s="290"/>
      <c r="N743" s="284"/>
      <c r="O743" s="480"/>
    </row>
    <row r="744" spans="1:15" s="9" customFormat="1" x14ac:dyDescent="0.2">
      <c r="A744" s="279"/>
      <c r="B744" s="280"/>
      <c r="C744" s="279"/>
      <c r="D744" s="280"/>
      <c r="E744" s="280"/>
      <c r="F744" s="281"/>
      <c r="G744" s="280"/>
      <c r="H744" s="282"/>
      <c r="I744" s="280"/>
      <c r="J744" s="280"/>
      <c r="K744" s="280"/>
      <c r="L744" s="280"/>
      <c r="M744" s="290"/>
      <c r="N744" s="284"/>
      <c r="O744" s="480"/>
    </row>
    <row r="745" spans="1:15" s="9" customFormat="1" x14ac:dyDescent="0.2">
      <c r="A745" s="279"/>
      <c r="B745" s="280"/>
      <c r="C745" s="279"/>
      <c r="D745" s="280"/>
      <c r="E745" s="280"/>
      <c r="F745" s="281"/>
      <c r="G745" s="280"/>
      <c r="H745" s="282"/>
      <c r="I745" s="280"/>
      <c r="J745" s="280"/>
      <c r="K745" s="280"/>
      <c r="L745" s="280"/>
      <c r="M745" s="290"/>
      <c r="N745" s="284"/>
      <c r="O745" s="480"/>
    </row>
    <row r="746" spans="1:15" s="9" customFormat="1" x14ac:dyDescent="0.2">
      <c r="A746" s="279"/>
      <c r="B746" s="280"/>
      <c r="C746" s="279"/>
      <c r="D746" s="280"/>
      <c r="E746" s="280"/>
      <c r="F746" s="281"/>
      <c r="G746" s="280"/>
      <c r="H746" s="282"/>
      <c r="I746" s="280"/>
      <c r="J746" s="280"/>
      <c r="K746" s="280"/>
      <c r="L746" s="280"/>
      <c r="M746" s="290"/>
      <c r="N746" s="284"/>
      <c r="O746" s="480"/>
    </row>
    <row r="747" spans="1:15" s="9" customFormat="1" x14ac:dyDescent="0.2">
      <c r="A747" s="279"/>
      <c r="B747" s="280"/>
      <c r="C747" s="279"/>
      <c r="D747" s="280"/>
      <c r="E747" s="280"/>
      <c r="F747" s="281"/>
      <c r="G747" s="280"/>
      <c r="H747" s="282"/>
      <c r="I747" s="280"/>
      <c r="J747" s="280"/>
      <c r="K747" s="280"/>
      <c r="L747" s="280"/>
      <c r="M747" s="290"/>
      <c r="N747" s="284"/>
      <c r="O747" s="480"/>
    </row>
    <row r="748" spans="1:15" s="9" customFormat="1" x14ac:dyDescent="0.2">
      <c r="A748" s="279"/>
      <c r="B748" s="280"/>
      <c r="C748" s="279"/>
      <c r="D748" s="280"/>
      <c r="E748" s="280"/>
      <c r="F748" s="281"/>
      <c r="G748" s="280"/>
      <c r="H748" s="282"/>
      <c r="I748" s="280"/>
      <c r="J748" s="280"/>
      <c r="K748" s="280"/>
      <c r="L748" s="280"/>
      <c r="M748" s="290"/>
      <c r="N748" s="284"/>
      <c r="O748" s="480"/>
    </row>
    <row r="749" spans="1:15" s="9" customFormat="1" x14ac:dyDescent="0.2">
      <c r="A749" s="279"/>
      <c r="B749" s="280"/>
      <c r="C749" s="279"/>
      <c r="D749" s="280"/>
      <c r="E749" s="280"/>
      <c r="F749" s="281"/>
      <c r="G749" s="280"/>
      <c r="H749" s="282"/>
      <c r="I749" s="280"/>
      <c r="J749" s="280"/>
      <c r="K749" s="280"/>
      <c r="L749" s="280"/>
      <c r="M749" s="290"/>
      <c r="N749" s="284"/>
      <c r="O749" s="480"/>
    </row>
    <row r="750" spans="1:15" s="9" customFormat="1" x14ac:dyDescent="0.2">
      <c r="A750" s="279"/>
      <c r="B750" s="280"/>
      <c r="C750" s="279"/>
      <c r="D750" s="280"/>
      <c r="E750" s="280"/>
      <c r="F750" s="281"/>
      <c r="G750" s="280"/>
      <c r="H750" s="282"/>
      <c r="I750" s="280"/>
      <c r="J750" s="280"/>
      <c r="K750" s="280"/>
      <c r="L750" s="280"/>
      <c r="M750" s="290"/>
      <c r="N750" s="284"/>
      <c r="O750" s="480"/>
    </row>
    <row r="751" spans="1:15" s="9" customFormat="1" x14ac:dyDescent="0.2">
      <c r="A751" s="279"/>
      <c r="B751" s="280"/>
      <c r="C751" s="279"/>
      <c r="D751" s="280"/>
      <c r="E751" s="280"/>
      <c r="F751" s="281"/>
      <c r="G751" s="280"/>
      <c r="H751" s="282"/>
      <c r="I751" s="280"/>
      <c r="J751" s="280"/>
      <c r="K751" s="280"/>
      <c r="L751" s="280"/>
      <c r="M751" s="290"/>
      <c r="N751" s="284"/>
      <c r="O751" s="480"/>
    </row>
    <row r="752" spans="1:15" s="9" customFormat="1" x14ac:dyDescent="0.2">
      <c r="A752" s="279"/>
      <c r="B752" s="280"/>
      <c r="C752" s="279"/>
      <c r="D752" s="280"/>
      <c r="E752" s="280"/>
      <c r="F752" s="281"/>
      <c r="G752" s="280"/>
      <c r="H752" s="282"/>
      <c r="I752" s="280"/>
      <c r="J752" s="280"/>
      <c r="K752" s="280"/>
      <c r="L752" s="280"/>
      <c r="M752" s="290"/>
      <c r="N752" s="284"/>
      <c r="O752" s="480"/>
    </row>
    <row r="753" spans="1:15" s="9" customFormat="1" x14ac:dyDescent="0.2">
      <c r="A753" s="279"/>
      <c r="B753" s="280"/>
      <c r="C753" s="279"/>
      <c r="D753" s="280"/>
      <c r="E753" s="280"/>
      <c r="F753" s="281"/>
      <c r="G753" s="280"/>
      <c r="H753" s="282"/>
      <c r="I753" s="280"/>
      <c r="J753" s="280"/>
      <c r="K753" s="280"/>
      <c r="L753" s="280"/>
      <c r="M753" s="290"/>
      <c r="N753" s="284"/>
      <c r="O753" s="480"/>
    </row>
    <row r="754" spans="1:15" s="9" customFormat="1" x14ac:dyDescent="0.2">
      <c r="A754" s="279"/>
      <c r="B754" s="280"/>
      <c r="C754" s="279"/>
      <c r="D754" s="280"/>
      <c r="E754" s="280"/>
      <c r="F754" s="281"/>
      <c r="G754" s="280"/>
      <c r="H754" s="282"/>
      <c r="I754" s="280"/>
      <c r="J754" s="280"/>
      <c r="K754" s="280"/>
      <c r="L754" s="280"/>
      <c r="M754" s="290"/>
      <c r="N754" s="284"/>
      <c r="O754" s="480"/>
    </row>
    <row r="755" spans="1:15" s="9" customFormat="1" x14ac:dyDescent="0.2">
      <c r="A755" s="279"/>
      <c r="B755" s="280"/>
      <c r="C755" s="279"/>
      <c r="D755" s="280"/>
      <c r="E755" s="280"/>
      <c r="F755" s="281"/>
      <c r="G755" s="280"/>
      <c r="H755" s="282"/>
      <c r="I755" s="280"/>
      <c r="J755" s="280"/>
      <c r="K755" s="280"/>
      <c r="L755" s="280"/>
      <c r="M755" s="290"/>
      <c r="N755" s="284"/>
      <c r="O755" s="480"/>
    </row>
    <row r="756" spans="1:15" s="9" customFormat="1" x14ac:dyDescent="0.2">
      <c r="A756" s="279"/>
      <c r="B756" s="280"/>
      <c r="C756" s="279"/>
      <c r="D756" s="280"/>
      <c r="E756" s="280"/>
      <c r="F756" s="281"/>
      <c r="G756" s="280"/>
      <c r="H756" s="282"/>
      <c r="I756" s="280"/>
      <c r="J756" s="280"/>
      <c r="K756" s="280"/>
      <c r="L756" s="280"/>
      <c r="M756" s="290"/>
      <c r="N756" s="284"/>
      <c r="O756" s="480"/>
    </row>
    <row r="757" spans="1:15" s="9" customFormat="1" x14ac:dyDescent="0.2">
      <c r="A757" s="279"/>
      <c r="B757" s="280"/>
      <c r="C757" s="279"/>
      <c r="D757" s="280"/>
      <c r="E757" s="280"/>
      <c r="F757" s="281"/>
      <c r="G757" s="280"/>
      <c r="H757" s="282"/>
      <c r="I757" s="280"/>
      <c r="J757" s="280"/>
      <c r="K757" s="280"/>
      <c r="L757" s="280"/>
      <c r="M757" s="290"/>
      <c r="N757" s="284"/>
      <c r="O757" s="480"/>
    </row>
    <row r="758" spans="1:15" s="9" customFormat="1" x14ac:dyDescent="0.2">
      <c r="A758" s="279"/>
      <c r="B758" s="280"/>
      <c r="C758" s="279"/>
      <c r="D758" s="280"/>
      <c r="E758" s="280"/>
      <c r="F758" s="281"/>
      <c r="G758" s="280"/>
      <c r="H758" s="282"/>
      <c r="I758" s="280"/>
      <c r="J758" s="280"/>
      <c r="K758" s="280"/>
      <c r="L758" s="280"/>
      <c r="M758" s="290"/>
      <c r="N758" s="284"/>
      <c r="O758" s="480"/>
    </row>
    <row r="759" spans="1:15" s="9" customFormat="1" x14ac:dyDescent="0.2">
      <c r="A759" s="279"/>
      <c r="B759" s="280"/>
      <c r="C759" s="279"/>
      <c r="D759" s="280"/>
      <c r="E759" s="280"/>
      <c r="F759" s="281"/>
      <c r="G759" s="280"/>
      <c r="H759" s="282"/>
      <c r="I759" s="280"/>
      <c r="J759" s="280"/>
      <c r="K759" s="280"/>
      <c r="L759" s="280"/>
      <c r="M759" s="290"/>
      <c r="N759" s="284"/>
      <c r="O759" s="480"/>
    </row>
    <row r="760" spans="1:15" s="9" customFormat="1" x14ac:dyDescent="0.2">
      <c r="A760" s="279"/>
      <c r="B760" s="280"/>
      <c r="C760" s="279"/>
      <c r="D760" s="280"/>
      <c r="E760" s="280"/>
      <c r="F760" s="281"/>
      <c r="G760" s="280"/>
      <c r="H760" s="282"/>
      <c r="I760" s="280"/>
      <c r="J760" s="280"/>
      <c r="K760" s="280"/>
      <c r="L760" s="280"/>
      <c r="M760" s="290"/>
      <c r="N760" s="284"/>
      <c r="O760" s="480"/>
    </row>
    <row r="761" spans="1:15" s="9" customFormat="1" x14ac:dyDescent="0.2">
      <c r="A761" s="279"/>
      <c r="B761" s="280"/>
      <c r="C761" s="279"/>
      <c r="D761" s="280"/>
      <c r="E761" s="280"/>
      <c r="F761" s="281"/>
      <c r="G761" s="280"/>
      <c r="H761" s="282"/>
      <c r="I761" s="280"/>
      <c r="J761" s="280"/>
      <c r="K761" s="280"/>
      <c r="L761" s="280"/>
      <c r="M761" s="290"/>
      <c r="N761" s="284"/>
      <c r="O761" s="480"/>
    </row>
    <row r="762" spans="1:15" s="9" customFormat="1" x14ac:dyDescent="0.2">
      <c r="A762" s="279"/>
      <c r="B762" s="280"/>
      <c r="C762" s="279"/>
      <c r="D762" s="280"/>
      <c r="E762" s="280"/>
      <c r="F762" s="281"/>
      <c r="G762" s="280"/>
      <c r="H762" s="282"/>
      <c r="I762" s="280"/>
      <c r="J762" s="280"/>
      <c r="K762" s="280"/>
      <c r="L762" s="280"/>
      <c r="M762" s="290"/>
      <c r="N762" s="284"/>
      <c r="O762" s="480"/>
    </row>
    <row r="763" spans="1:15" s="9" customFormat="1" x14ac:dyDescent="0.2">
      <c r="A763" s="279"/>
      <c r="B763" s="280"/>
      <c r="C763" s="279"/>
      <c r="D763" s="280"/>
      <c r="E763" s="280"/>
      <c r="F763" s="281"/>
      <c r="G763" s="280"/>
      <c r="H763" s="282"/>
      <c r="I763" s="280"/>
      <c r="J763" s="280"/>
      <c r="K763" s="280"/>
      <c r="L763" s="280"/>
      <c r="M763" s="290"/>
      <c r="N763" s="284"/>
      <c r="O763" s="480"/>
    </row>
    <row r="764" spans="1:15" s="9" customFormat="1" x14ac:dyDescent="0.2">
      <c r="A764" s="279"/>
      <c r="B764" s="280"/>
      <c r="C764" s="279"/>
      <c r="D764" s="280"/>
      <c r="E764" s="280"/>
      <c r="F764" s="281"/>
      <c r="G764" s="280"/>
      <c r="H764" s="282"/>
      <c r="I764" s="280"/>
      <c r="J764" s="280"/>
      <c r="K764" s="280"/>
      <c r="L764" s="280"/>
      <c r="M764" s="290"/>
      <c r="N764" s="284"/>
      <c r="O764" s="480"/>
    </row>
    <row r="765" spans="1:15" s="9" customFormat="1" x14ac:dyDescent="0.2">
      <c r="A765" s="279"/>
      <c r="B765" s="280"/>
      <c r="C765" s="279"/>
      <c r="D765" s="280"/>
      <c r="E765" s="280"/>
      <c r="F765" s="281"/>
      <c r="G765" s="280"/>
      <c r="H765" s="282"/>
      <c r="I765" s="280"/>
      <c r="J765" s="280"/>
      <c r="K765" s="280"/>
      <c r="L765" s="280"/>
      <c r="M765" s="290"/>
      <c r="N765" s="284"/>
      <c r="O765" s="480"/>
    </row>
    <row r="766" spans="1:15" s="9" customFormat="1" x14ac:dyDescent="0.2">
      <c r="A766" s="279"/>
      <c r="B766" s="280"/>
      <c r="C766" s="279"/>
      <c r="D766" s="280"/>
      <c r="E766" s="280"/>
      <c r="F766" s="281"/>
      <c r="G766" s="280"/>
      <c r="H766" s="282"/>
      <c r="I766" s="280"/>
      <c r="J766" s="280"/>
      <c r="K766" s="280"/>
      <c r="L766" s="280"/>
      <c r="M766" s="290"/>
      <c r="N766" s="284"/>
      <c r="O766" s="480"/>
    </row>
    <row r="767" spans="1:15" s="9" customFormat="1" x14ac:dyDescent="0.2">
      <c r="A767" s="279"/>
      <c r="B767" s="280"/>
      <c r="C767" s="279"/>
      <c r="D767" s="280"/>
      <c r="E767" s="280"/>
      <c r="F767" s="281"/>
      <c r="G767" s="280"/>
      <c r="H767" s="282"/>
      <c r="I767" s="280"/>
      <c r="J767" s="280"/>
      <c r="K767" s="280"/>
      <c r="L767" s="280"/>
      <c r="M767" s="290"/>
      <c r="N767" s="284"/>
      <c r="O767" s="480"/>
    </row>
    <row r="768" spans="1:15" s="9" customFormat="1" x14ac:dyDescent="0.2">
      <c r="A768" s="279"/>
      <c r="B768" s="280"/>
      <c r="C768" s="279"/>
      <c r="D768" s="280"/>
      <c r="E768" s="280"/>
      <c r="F768" s="281"/>
      <c r="G768" s="280"/>
      <c r="H768" s="282"/>
      <c r="I768" s="280"/>
      <c r="J768" s="280"/>
      <c r="K768" s="280"/>
      <c r="L768" s="280"/>
      <c r="M768" s="290"/>
      <c r="N768" s="284"/>
      <c r="O768" s="480"/>
    </row>
    <row r="769" spans="1:15" s="9" customFormat="1" x14ac:dyDescent="0.2">
      <c r="A769" s="279"/>
      <c r="B769" s="280"/>
      <c r="C769" s="279"/>
      <c r="D769" s="280"/>
      <c r="E769" s="280"/>
      <c r="F769" s="281"/>
      <c r="G769" s="280"/>
      <c r="H769" s="282"/>
      <c r="I769" s="280"/>
      <c r="J769" s="280"/>
      <c r="K769" s="280"/>
      <c r="L769" s="280"/>
      <c r="M769" s="290"/>
      <c r="N769" s="284"/>
      <c r="O769" s="480"/>
    </row>
    <row r="770" spans="1:15" s="9" customFormat="1" x14ac:dyDescent="0.2">
      <c r="A770" s="279"/>
      <c r="B770" s="280"/>
      <c r="C770" s="279"/>
      <c r="D770" s="280"/>
      <c r="E770" s="280"/>
      <c r="F770" s="281"/>
      <c r="G770" s="280"/>
      <c r="H770" s="282"/>
      <c r="I770" s="280"/>
      <c r="J770" s="280"/>
      <c r="K770" s="280"/>
      <c r="L770" s="280"/>
      <c r="M770" s="290"/>
      <c r="N770" s="284"/>
      <c r="O770" s="480"/>
    </row>
    <row r="771" spans="1:15" s="9" customFormat="1" x14ac:dyDescent="0.2">
      <c r="A771" s="279"/>
      <c r="B771" s="280"/>
      <c r="C771" s="279"/>
      <c r="D771" s="280"/>
      <c r="E771" s="280"/>
      <c r="F771" s="281"/>
      <c r="G771" s="280"/>
      <c r="H771" s="282"/>
      <c r="I771" s="280"/>
      <c r="J771" s="280"/>
      <c r="K771" s="280"/>
      <c r="L771" s="280"/>
      <c r="M771" s="290"/>
      <c r="N771" s="284"/>
      <c r="O771" s="480"/>
    </row>
    <row r="772" spans="1:15" s="9" customFormat="1" x14ac:dyDescent="0.2">
      <c r="A772" s="279"/>
      <c r="B772" s="280"/>
      <c r="C772" s="279"/>
      <c r="D772" s="280"/>
      <c r="E772" s="280"/>
      <c r="F772" s="281"/>
      <c r="G772" s="280"/>
      <c r="H772" s="282"/>
      <c r="I772" s="280"/>
      <c r="J772" s="280"/>
      <c r="K772" s="280"/>
      <c r="L772" s="280"/>
      <c r="M772" s="290"/>
      <c r="N772" s="284"/>
      <c r="O772" s="480"/>
    </row>
    <row r="773" spans="1:15" s="9" customFormat="1" x14ac:dyDescent="0.2">
      <c r="A773" s="279"/>
      <c r="B773" s="280"/>
      <c r="C773" s="279"/>
      <c r="D773" s="280"/>
      <c r="E773" s="280"/>
      <c r="F773" s="281"/>
      <c r="G773" s="280"/>
      <c r="H773" s="282"/>
      <c r="I773" s="280"/>
      <c r="J773" s="280"/>
      <c r="K773" s="280"/>
      <c r="L773" s="280"/>
      <c r="M773" s="290"/>
      <c r="N773" s="284"/>
      <c r="O773" s="480"/>
    </row>
    <row r="774" spans="1:15" s="9" customFormat="1" x14ac:dyDescent="0.2">
      <c r="A774" s="279"/>
      <c r="B774" s="280"/>
      <c r="C774" s="279"/>
      <c r="D774" s="280"/>
      <c r="E774" s="280"/>
      <c r="F774" s="281"/>
      <c r="G774" s="280"/>
      <c r="H774" s="282"/>
      <c r="I774" s="280"/>
      <c r="J774" s="280"/>
      <c r="K774" s="280"/>
      <c r="L774" s="280"/>
      <c r="M774" s="290"/>
      <c r="N774" s="284"/>
      <c r="O774" s="480"/>
    </row>
    <row r="775" spans="1:15" s="9" customFormat="1" x14ac:dyDescent="0.2">
      <c r="A775" s="279"/>
      <c r="B775" s="280"/>
      <c r="C775" s="279"/>
      <c r="D775" s="280"/>
      <c r="E775" s="280"/>
      <c r="F775" s="281"/>
      <c r="G775" s="280"/>
      <c r="H775" s="282"/>
      <c r="I775" s="280"/>
      <c r="J775" s="280"/>
      <c r="K775" s="280"/>
      <c r="L775" s="280"/>
      <c r="M775" s="290"/>
      <c r="N775" s="284"/>
      <c r="O775" s="480"/>
    </row>
    <row r="776" spans="1:15" s="9" customFormat="1" x14ac:dyDescent="0.2">
      <c r="A776" s="279"/>
      <c r="B776" s="280"/>
      <c r="C776" s="279"/>
      <c r="D776" s="280"/>
      <c r="E776" s="280"/>
      <c r="F776" s="281"/>
      <c r="G776" s="280"/>
      <c r="H776" s="282"/>
      <c r="I776" s="280"/>
      <c r="J776" s="280"/>
      <c r="K776" s="280"/>
      <c r="L776" s="280"/>
      <c r="M776" s="290"/>
      <c r="N776" s="284"/>
      <c r="O776" s="480"/>
    </row>
    <row r="777" spans="1:15" s="9" customFormat="1" x14ac:dyDescent="0.2">
      <c r="A777" s="279"/>
      <c r="B777" s="280"/>
      <c r="C777" s="279"/>
      <c r="D777" s="280"/>
      <c r="E777" s="280"/>
      <c r="F777" s="281"/>
      <c r="G777" s="280"/>
      <c r="H777" s="282"/>
      <c r="I777" s="280"/>
      <c r="J777" s="280"/>
      <c r="K777" s="280"/>
      <c r="L777" s="280"/>
      <c r="M777" s="290"/>
      <c r="N777" s="284"/>
      <c r="O777" s="480"/>
    </row>
    <row r="778" spans="1:15" s="9" customFormat="1" x14ac:dyDescent="0.2">
      <c r="A778" s="279"/>
      <c r="B778" s="280"/>
      <c r="C778" s="279"/>
      <c r="D778" s="280"/>
      <c r="E778" s="280"/>
      <c r="F778" s="281"/>
      <c r="G778" s="280"/>
      <c r="H778" s="282"/>
      <c r="I778" s="280"/>
      <c r="J778" s="280"/>
      <c r="K778" s="280"/>
      <c r="L778" s="280"/>
      <c r="M778" s="290"/>
      <c r="N778" s="284"/>
      <c r="O778" s="480"/>
    </row>
    <row r="779" spans="1:15" s="9" customFormat="1" x14ac:dyDescent="0.2">
      <c r="A779" s="279"/>
      <c r="B779" s="280"/>
      <c r="C779" s="279"/>
      <c r="D779" s="280"/>
      <c r="E779" s="280"/>
      <c r="F779" s="281"/>
      <c r="G779" s="280"/>
      <c r="H779" s="282"/>
      <c r="I779" s="280"/>
      <c r="J779" s="280"/>
      <c r="K779" s="280"/>
      <c r="L779" s="280"/>
      <c r="M779" s="290"/>
      <c r="N779" s="284"/>
      <c r="O779" s="480"/>
    </row>
    <row r="780" spans="1:15" s="9" customFormat="1" x14ac:dyDescent="0.2">
      <c r="A780" s="279"/>
      <c r="B780" s="280"/>
      <c r="C780" s="279"/>
      <c r="D780" s="280"/>
      <c r="E780" s="280"/>
      <c r="F780" s="281"/>
      <c r="G780" s="280"/>
      <c r="H780" s="282"/>
      <c r="I780" s="280"/>
      <c r="J780" s="280"/>
      <c r="K780" s="280"/>
      <c r="L780" s="280"/>
      <c r="M780" s="290"/>
      <c r="N780" s="284"/>
      <c r="O780" s="480"/>
    </row>
    <row r="781" spans="1:15" s="9" customFormat="1" x14ac:dyDescent="0.2">
      <c r="A781" s="279"/>
      <c r="B781" s="280"/>
      <c r="C781" s="279"/>
      <c r="D781" s="280"/>
      <c r="E781" s="280"/>
      <c r="F781" s="281"/>
      <c r="G781" s="280"/>
      <c r="H781" s="282"/>
      <c r="I781" s="280"/>
      <c r="J781" s="280"/>
      <c r="K781" s="280"/>
      <c r="L781" s="280"/>
      <c r="M781" s="290"/>
      <c r="N781" s="284"/>
      <c r="O781" s="480"/>
    </row>
    <row r="782" spans="1:15" s="9" customFormat="1" x14ac:dyDescent="0.2">
      <c r="A782" s="279"/>
      <c r="B782" s="280"/>
      <c r="C782" s="279"/>
      <c r="D782" s="280"/>
      <c r="E782" s="280"/>
      <c r="F782" s="281"/>
      <c r="G782" s="280"/>
      <c r="H782" s="282"/>
      <c r="I782" s="280"/>
      <c r="J782" s="280"/>
      <c r="K782" s="280"/>
      <c r="L782" s="280"/>
      <c r="M782" s="290"/>
      <c r="N782" s="284"/>
      <c r="O782" s="480"/>
    </row>
    <row r="783" spans="1:15" s="9" customFormat="1" x14ac:dyDescent="0.2">
      <c r="A783" s="279"/>
      <c r="B783" s="280"/>
      <c r="C783" s="279"/>
      <c r="D783" s="280"/>
      <c r="E783" s="280"/>
      <c r="F783" s="281"/>
      <c r="G783" s="280"/>
      <c r="H783" s="282"/>
      <c r="I783" s="280"/>
      <c r="J783" s="280"/>
      <c r="K783" s="280"/>
      <c r="L783" s="280"/>
      <c r="M783" s="290"/>
      <c r="N783" s="284"/>
      <c r="O783" s="480"/>
    </row>
    <row r="784" spans="1:15" s="9" customFormat="1" x14ac:dyDescent="0.2">
      <c r="A784" s="279"/>
      <c r="B784" s="280"/>
      <c r="C784" s="279"/>
      <c r="D784" s="280"/>
      <c r="E784" s="280"/>
      <c r="F784" s="281"/>
      <c r="G784" s="280"/>
      <c r="H784" s="282"/>
      <c r="I784" s="280"/>
      <c r="J784" s="280"/>
      <c r="K784" s="280"/>
      <c r="L784" s="280"/>
      <c r="M784" s="290"/>
      <c r="N784" s="284"/>
      <c r="O784" s="480"/>
    </row>
    <row r="785" spans="1:15" s="9" customFormat="1" x14ac:dyDescent="0.2">
      <c r="A785" s="279"/>
      <c r="B785" s="280"/>
      <c r="C785" s="279"/>
      <c r="D785" s="280"/>
      <c r="E785" s="280"/>
      <c r="F785" s="281"/>
      <c r="G785" s="280"/>
      <c r="H785" s="282"/>
      <c r="I785" s="280"/>
      <c r="J785" s="280"/>
      <c r="K785" s="280"/>
      <c r="L785" s="280"/>
      <c r="M785" s="290"/>
      <c r="N785" s="284"/>
      <c r="O785" s="480"/>
    </row>
    <row r="786" spans="1:15" s="9" customFormat="1" x14ac:dyDescent="0.2">
      <c r="A786" s="279"/>
      <c r="B786" s="280"/>
      <c r="C786" s="279"/>
      <c r="D786" s="280"/>
      <c r="E786" s="280"/>
      <c r="F786" s="281"/>
      <c r="G786" s="280"/>
      <c r="H786" s="282"/>
      <c r="I786" s="280"/>
      <c r="J786" s="280"/>
      <c r="K786" s="280"/>
      <c r="L786" s="280"/>
      <c r="M786" s="290"/>
      <c r="N786" s="284"/>
      <c r="O786" s="480"/>
    </row>
    <row r="787" spans="1:15" s="9" customFormat="1" x14ac:dyDescent="0.2">
      <c r="A787" s="279"/>
      <c r="B787" s="280"/>
      <c r="C787" s="279"/>
      <c r="D787" s="280"/>
      <c r="E787" s="280"/>
      <c r="F787" s="281"/>
      <c r="G787" s="280"/>
      <c r="H787" s="282"/>
      <c r="I787" s="280"/>
      <c r="J787" s="280"/>
      <c r="K787" s="280"/>
      <c r="L787" s="280"/>
      <c r="M787" s="290"/>
      <c r="N787" s="284"/>
      <c r="O787" s="480"/>
    </row>
    <row r="788" spans="1:15" s="9" customFormat="1" x14ac:dyDescent="0.2">
      <c r="A788" s="279"/>
      <c r="B788" s="280"/>
      <c r="C788" s="279"/>
      <c r="D788" s="280"/>
      <c r="E788" s="280"/>
      <c r="F788" s="281"/>
      <c r="G788" s="280"/>
      <c r="H788" s="282"/>
      <c r="I788" s="280"/>
      <c r="J788" s="280"/>
      <c r="K788" s="280"/>
      <c r="L788" s="280"/>
      <c r="M788" s="290"/>
      <c r="N788" s="284"/>
      <c r="O788" s="480"/>
    </row>
    <row r="789" spans="1:15" s="9" customFormat="1" x14ac:dyDescent="0.2">
      <c r="A789" s="279"/>
      <c r="B789" s="280"/>
      <c r="C789" s="279"/>
      <c r="D789" s="280"/>
      <c r="E789" s="280"/>
      <c r="F789" s="281"/>
      <c r="G789" s="280"/>
      <c r="H789" s="282"/>
      <c r="I789" s="280"/>
      <c r="J789" s="280"/>
      <c r="K789" s="280"/>
      <c r="L789" s="280"/>
      <c r="M789" s="290"/>
      <c r="N789" s="284"/>
      <c r="O789" s="480"/>
    </row>
    <row r="790" spans="1:15" s="9" customFormat="1" x14ac:dyDescent="0.2">
      <c r="A790" s="279"/>
      <c r="B790" s="280"/>
      <c r="C790" s="279"/>
      <c r="D790" s="280"/>
      <c r="E790" s="280"/>
      <c r="F790" s="281"/>
      <c r="G790" s="280"/>
      <c r="H790" s="282"/>
      <c r="I790" s="280"/>
      <c r="J790" s="280"/>
      <c r="K790" s="280"/>
      <c r="L790" s="280"/>
      <c r="M790" s="290"/>
      <c r="N790" s="284"/>
      <c r="O790" s="480"/>
    </row>
    <row r="791" spans="1:15" s="9" customFormat="1" x14ac:dyDescent="0.2">
      <c r="A791" s="279"/>
      <c r="B791" s="280"/>
      <c r="C791" s="279"/>
      <c r="D791" s="280"/>
      <c r="E791" s="280"/>
      <c r="F791" s="281"/>
      <c r="G791" s="280"/>
      <c r="H791" s="282"/>
      <c r="I791" s="280"/>
      <c r="J791" s="280"/>
      <c r="K791" s="280"/>
      <c r="L791" s="280"/>
      <c r="M791" s="290"/>
      <c r="N791" s="284"/>
      <c r="O791" s="480"/>
    </row>
    <row r="792" spans="1:15" s="9" customFormat="1" x14ac:dyDescent="0.2">
      <c r="A792" s="279"/>
      <c r="B792" s="280"/>
      <c r="C792" s="279"/>
      <c r="D792" s="280"/>
      <c r="E792" s="280"/>
      <c r="F792" s="281"/>
      <c r="G792" s="280"/>
      <c r="H792" s="282"/>
      <c r="I792" s="280"/>
      <c r="J792" s="280"/>
      <c r="K792" s="280"/>
      <c r="L792" s="280"/>
      <c r="M792" s="290"/>
      <c r="N792" s="284"/>
      <c r="O792" s="480"/>
    </row>
    <row r="793" spans="1:15" s="9" customFormat="1" x14ac:dyDescent="0.2">
      <c r="A793" s="279"/>
      <c r="B793" s="280"/>
      <c r="C793" s="279"/>
      <c r="D793" s="280"/>
      <c r="E793" s="280"/>
      <c r="F793" s="281"/>
      <c r="G793" s="280"/>
      <c r="H793" s="282"/>
      <c r="I793" s="280"/>
      <c r="J793" s="280"/>
      <c r="K793" s="280"/>
      <c r="L793" s="280"/>
      <c r="M793" s="290"/>
      <c r="N793" s="284"/>
      <c r="O793" s="480"/>
    </row>
    <row r="794" spans="1:15" s="9" customFormat="1" x14ac:dyDescent="0.2">
      <c r="A794" s="279"/>
      <c r="B794" s="280"/>
      <c r="C794" s="279"/>
      <c r="D794" s="280"/>
      <c r="E794" s="280"/>
      <c r="F794" s="281"/>
      <c r="G794" s="280"/>
      <c r="H794" s="282"/>
      <c r="I794" s="280"/>
      <c r="J794" s="280"/>
      <c r="K794" s="280"/>
      <c r="L794" s="280"/>
      <c r="M794" s="290"/>
      <c r="N794" s="284"/>
      <c r="O794" s="480"/>
    </row>
    <row r="795" spans="1:15" s="9" customFormat="1" x14ac:dyDescent="0.2">
      <c r="A795" s="279"/>
      <c r="B795" s="280"/>
      <c r="C795" s="279"/>
      <c r="D795" s="280"/>
      <c r="E795" s="280"/>
      <c r="F795" s="281"/>
      <c r="G795" s="280"/>
      <c r="H795" s="282"/>
      <c r="I795" s="280"/>
      <c r="J795" s="280"/>
      <c r="K795" s="280"/>
      <c r="L795" s="280"/>
      <c r="M795" s="290"/>
      <c r="N795" s="284"/>
      <c r="O795" s="480"/>
    </row>
    <row r="796" spans="1:15" s="9" customFormat="1" x14ac:dyDescent="0.2">
      <c r="A796" s="279"/>
      <c r="B796" s="280"/>
      <c r="C796" s="279"/>
      <c r="D796" s="280"/>
      <c r="E796" s="280"/>
      <c r="F796" s="281"/>
      <c r="G796" s="280"/>
      <c r="H796" s="282"/>
      <c r="I796" s="280"/>
      <c r="J796" s="280"/>
      <c r="K796" s="280"/>
      <c r="L796" s="280"/>
      <c r="M796" s="290"/>
      <c r="N796" s="284"/>
      <c r="O796" s="480"/>
    </row>
    <row r="797" spans="1:15" s="9" customFormat="1" x14ac:dyDescent="0.2">
      <c r="A797" s="279"/>
      <c r="B797" s="280"/>
      <c r="C797" s="279"/>
      <c r="D797" s="280"/>
      <c r="E797" s="280"/>
      <c r="F797" s="281"/>
      <c r="G797" s="280"/>
      <c r="H797" s="282"/>
      <c r="I797" s="280"/>
      <c r="J797" s="280"/>
      <c r="K797" s="280"/>
      <c r="L797" s="280"/>
      <c r="M797" s="290"/>
      <c r="N797" s="284"/>
      <c r="O797" s="480"/>
    </row>
    <row r="798" spans="1:15" s="9" customFormat="1" x14ac:dyDescent="0.2">
      <c r="A798" s="279"/>
      <c r="B798" s="280"/>
      <c r="C798" s="279"/>
      <c r="D798" s="280"/>
      <c r="E798" s="280"/>
      <c r="F798" s="281"/>
      <c r="G798" s="280"/>
      <c r="H798" s="282"/>
      <c r="I798" s="280"/>
      <c r="J798" s="280"/>
      <c r="K798" s="280"/>
      <c r="L798" s="280"/>
      <c r="M798" s="290"/>
      <c r="N798" s="284"/>
      <c r="O798" s="480"/>
    </row>
    <row r="799" spans="1:15" s="9" customFormat="1" x14ac:dyDescent="0.2">
      <c r="A799" s="279"/>
      <c r="B799" s="280"/>
      <c r="C799" s="279"/>
      <c r="D799" s="280"/>
      <c r="E799" s="280"/>
      <c r="F799" s="281"/>
      <c r="G799" s="280"/>
      <c r="H799" s="282"/>
      <c r="I799" s="280"/>
      <c r="J799" s="280"/>
      <c r="K799" s="280"/>
      <c r="L799" s="280"/>
      <c r="M799" s="290"/>
      <c r="N799" s="284"/>
      <c r="O799" s="480"/>
    </row>
    <row r="800" spans="1:15" s="9" customFormat="1" x14ac:dyDescent="0.2">
      <c r="A800" s="279"/>
      <c r="B800" s="280"/>
      <c r="C800" s="279"/>
      <c r="D800" s="280"/>
      <c r="E800" s="280"/>
      <c r="F800" s="281"/>
      <c r="G800" s="280"/>
      <c r="H800" s="282"/>
      <c r="I800" s="280"/>
      <c r="J800" s="280"/>
      <c r="K800" s="280"/>
      <c r="L800" s="280"/>
      <c r="M800" s="290"/>
      <c r="N800" s="284"/>
      <c r="O800" s="480"/>
    </row>
    <row r="801" spans="1:15" s="9" customFormat="1" x14ac:dyDescent="0.2">
      <c r="A801" s="279"/>
      <c r="B801" s="280"/>
      <c r="C801" s="279"/>
      <c r="D801" s="280"/>
      <c r="E801" s="280"/>
      <c r="F801" s="281"/>
      <c r="G801" s="280"/>
      <c r="H801" s="282"/>
      <c r="I801" s="280"/>
      <c r="J801" s="280"/>
      <c r="K801" s="280"/>
      <c r="L801" s="280"/>
      <c r="M801" s="290"/>
      <c r="N801" s="284"/>
      <c r="O801" s="480"/>
    </row>
    <row r="802" spans="1:15" s="9" customFormat="1" x14ac:dyDescent="0.2">
      <c r="A802" s="279"/>
      <c r="B802" s="280"/>
      <c r="C802" s="279"/>
      <c r="D802" s="280"/>
      <c r="E802" s="280"/>
      <c r="F802" s="281"/>
      <c r="G802" s="280"/>
      <c r="H802" s="282"/>
      <c r="I802" s="280"/>
      <c r="J802" s="280"/>
      <c r="K802" s="280"/>
      <c r="L802" s="280"/>
      <c r="M802" s="290"/>
      <c r="N802" s="284"/>
      <c r="O802" s="480"/>
    </row>
    <row r="803" spans="1:15" s="9" customFormat="1" x14ac:dyDescent="0.2">
      <c r="A803" s="279"/>
      <c r="B803" s="280"/>
      <c r="C803" s="279"/>
      <c r="D803" s="280"/>
      <c r="E803" s="280"/>
      <c r="F803" s="281"/>
      <c r="G803" s="280"/>
      <c r="H803" s="282"/>
      <c r="I803" s="280"/>
      <c r="J803" s="280"/>
      <c r="K803" s="280"/>
      <c r="L803" s="280"/>
      <c r="M803" s="290"/>
      <c r="N803" s="284"/>
      <c r="O803" s="480"/>
    </row>
    <row r="804" spans="1:15" s="9" customFormat="1" x14ac:dyDescent="0.2">
      <c r="A804" s="279"/>
      <c r="B804" s="280"/>
      <c r="C804" s="279"/>
      <c r="D804" s="280"/>
      <c r="E804" s="280"/>
      <c r="F804" s="281"/>
      <c r="G804" s="280"/>
      <c r="H804" s="282"/>
      <c r="I804" s="280"/>
      <c r="J804" s="280"/>
      <c r="K804" s="280"/>
      <c r="L804" s="280"/>
      <c r="M804" s="290"/>
      <c r="N804" s="284"/>
      <c r="O804" s="480"/>
    </row>
    <row r="805" spans="1:15" s="9" customFormat="1" x14ac:dyDescent="0.2">
      <c r="A805" s="279"/>
      <c r="B805" s="280"/>
      <c r="C805" s="279"/>
      <c r="D805" s="280"/>
      <c r="E805" s="280"/>
      <c r="F805" s="281"/>
      <c r="G805" s="280"/>
      <c r="H805" s="282"/>
      <c r="I805" s="280"/>
      <c r="J805" s="280"/>
      <c r="K805" s="280"/>
      <c r="L805" s="280"/>
      <c r="M805" s="290"/>
      <c r="N805" s="284"/>
      <c r="O805" s="480"/>
    </row>
    <row r="806" spans="1:15" s="9" customFormat="1" x14ac:dyDescent="0.2">
      <c r="A806" s="279"/>
      <c r="B806" s="280"/>
      <c r="C806" s="279"/>
      <c r="D806" s="280"/>
      <c r="E806" s="280"/>
      <c r="F806" s="281"/>
      <c r="G806" s="280"/>
      <c r="H806" s="282"/>
      <c r="I806" s="280"/>
      <c r="J806" s="280"/>
      <c r="K806" s="280"/>
      <c r="L806" s="280"/>
      <c r="M806" s="290"/>
      <c r="N806" s="284"/>
      <c r="O806" s="480"/>
    </row>
    <row r="807" spans="1:15" s="9" customFormat="1" x14ac:dyDescent="0.2">
      <c r="A807" s="279"/>
      <c r="B807" s="280"/>
      <c r="C807" s="279"/>
      <c r="D807" s="280"/>
      <c r="E807" s="280"/>
      <c r="F807" s="281"/>
      <c r="G807" s="280"/>
      <c r="H807" s="282"/>
      <c r="I807" s="280"/>
      <c r="J807" s="280"/>
      <c r="K807" s="280"/>
      <c r="L807" s="280"/>
      <c r="M807" s="290"/>
      <c r="N807" s="284"/>
      <c r="O807" s="480"/>
    </row>
    <row r="808" spans="1:15" s="9" customFormat="1" x14ac:dyDescent="0.2">
      <c r="A808" s="279"/>
      <c r="B808" s="280"/>
      <c r="C808" s="279"/>
      <c r="D808" s="280"/>
      <c r="E808" s="280"/>
      <c r="F808" s="281"/>
      <c r="G808" s="280"/>
      <c r="H808" s="282"/>
      <c r="I808" s="280"/>
      <c r="J808" s="280"/>
      <c r="K808" s="280"/>
      <c r="L808" s="280"/>
      <c r="M808" s="290"/>
      <c r="N808" s="284"/>
      <c r="O808" s="480"/>
    </row>
    <row r="809" spans="1:15" s="9" customFormat="1" x14ac:dyDescent="0.2">
      <c r="A809" s="279"/>
      <c r="B809" s="280"/>
      <c r="C809" s="279"/>
      <c r="D809" s="280"/>
      <c r="E809" s="280"/>
      <c r="F809" s="281"/>
      <c r="G809" s="280"/>
      <c r="H809" s="282"/>
      <c r="I809" s="280"/>
      <c r="J809" s="280"/>
      <c r="K809" s="280"/>
      <c r="L809" s="280"/>
      <c r="M809" s="290"/>
      <c r="N809" s="284"/>
      <c r="O809" s="480"/>
    </row>
    <row r="810" spans="1:15" s="9" customFormat="1" x14ac:dyDescent="0.2">
      <c r="A810" s="279"/>
      <c r="B810" s="280"/>
      <c r="C810" s="279"/>
      <c r="D810" s="280"/>
      <c r="E810" s="280"/>
      <c r="F810" s="281"/>
      <c r="G810" s="280"/>
      <c r="H810" s="282"/>
      <c r="I810" s="280"/>
      <c r="J810" s="280"/>
      <c r="K810" s="280"/>
      <c r="L810" s="280"/>
      <c r="M810" s="290"/>
      <c r="N810" s="284"/>
      <c r="O810" s="480"/>
    </row>
    <row r="811" spans="1:15" s="9" customFormat="1" x14ac:dyDescent="0.2">
      <c r="A811" s="279"/>
      <c r="B811" s="280"/>
      <c r="C811" s="279"/>
      <c r="D811" s="280"/>
      <c r="E811" s="280"/>
      <c r="F811" s="281"/>
      <c r="G811" s="280"/>
      <c r="H811" s="282"/>
      <c r="I811" s="280"/>
      <c r="J811" s="280"/>
      <c r="K811" s="280"/>
      <c r="L811" s="280"/>
      <c r="M811" s="290"/>
      <c r="N811" s="284"/>
      <c r="O811" s="480"/>
    </row>
    <row r="812" spans="1:15" s="9" customFormat="1" x14ac:dyDescent="0.2">
      <c r="A812" s="279"/>
      <c r="B812" s="280"/>
      <c r="C812" s="279"/>
      <c r="D812" s="280"/>
      <c r="E812" s="280"/>
      <c r="F812" s="281"/>
      <c r="G812" s="280"/>
      <c r="H812" s="282"/>
      <c r="I812" s="280"/>
      <c r="J812" s="280"/>
      <c r="K812" s="280"/>
      <c r="L812" s="280"/>
      <c r="M812" s="290"/>
      <c r="N812" s="284"/>
      <c r="O812" s="480"/>
    </row>
    <row r="813" spans="1:15" s="9" customFormat="1" x14ac:dyDescent="0.2">
      <c r="A813" s="279"/>
      <c r="B813" s="280"/>
      <c r="C813" s="279"/>
      <c r="D813" s="280"/>
      <c r="E813" s="280"/>
      <c r="F813" s="281"/>
      <c r="G813" s="280"/>
      <c r="H813" s="282"/>
      <c r="I813" s="280"/>
      <c r="J813" s="280"/>
      <c r="K813" s="280"/>
      <c r="L813" s="280"/>
      <c r="M813" s="290"/>
      <c r="N813" s="284"/>
      <c r="O813" s="480"/>
    </row>
    <row r="814" spans="1:15" s="9" customFormat="1" x14ac:dyDescent="0.2">
      <c r="A814" s="279"/>
      <c r="B814" s="280"/>
      <c r="C814" s="279"/>
      <c r="D814" s="280"/>
      <c r="E814" s="280"/>
      <c r="F814" s="281"/>
      <c r="G814" s="280"/>
      <c r="H814" s="282"/>
      <c r="I814" s="280"/>
      <c r="J814" s="280"/>
      <c r="K814" s="280"/>
      <c r="L814" s="280"/>
      <c r="M814" s="290"/>
      <c r="N814" s="284"/>
      <c r="O814" s="480"/>
    </row>
    <row r="815" spans="1:15" s="9" customFormat="1" x14ac:dyDescent="0.2">
      <c r="A815" s="279"/>
      <c r="B815" s="280"/>
      <c r="C815" s="279"/>
      <c r="D815" s="280"/>
      <c r="E815" s="280"/>
      <c r="F815" s="281"/>
      <c r="G815" s="280"/>
      <c r="H815" s="282"/>
      <c r="I815" s="280"/>
      <c r="J815" s="280"/>
      <c r="K815" s="280"/>
      <c r="L815" s="280"/>
      <c r="M815" s="290"/>
      <c r="N815" s="284"/>
      <c r="O815" s="480"/>
    </row>
    <row r="816" spans="1:15" s="9" customFormat="1" x14ac:dyDescent="0.2">
      <c r="A816" s="279"/>
      <c r="B816" s="280"/>
      <c r="C816" s="279"/>
      <c r="D816" s="280"/>
      <c r="E816" s="280"/>
      <c r="F816" s="281"/>
      <c r="G816" s="280"/>
      <c r="H816" s="282"/>
      <c r="I816" s="280"/>
      <c r="J816" s="280"/>
      <c r="K816" s="280"/>
      <c r="L816" s="280"/>
      <c r="M816" s="290"/>
      <c r="N816" s="284"/>
      <c r="O816" s="480"/>
    </row>
    <row r="817" spans="1:15" s="9" customFormat="1" x14ac:dyDescent="0.2">
      <c r="A817" s="279"/>
      <c r="B817" s="280"/>
      <c r="C817" s="279"/>
      <c r="D817" s="280"/>
      <c r="E817" s="280"/>
      <c r="F817" s="281"/>
      <c r="G817" s="280"/>
      <c r="H817" s="282"/>
      <c r="I817" s="280"/>
      <c r="J817" s="280"/>
      <c r="K817" s="280"/>
      <c r="L817" s="280"/>
      <c r="M817" s="290"/>
      <c r="N817" s="284"/>
      <c r="O817" s="480"/>
    </row>
    <row r="818" spans="1:15" s="9" customFormat="1" x14ac:dyDescent="0.2">
      <c r="A818" s="279"/>
      <c r="B818" s="280"/>
      <c r="C818" s="279"/>
      <c r="D818" s="280"/>
      <c r="E818" s="280"/>
      <c r="F818" s="281"/>
      <c r="G818" s="280"/>
      <c r="H818" s="282"/>
      <c r="I818" s="280"/>
      <c r="J818" s="280"/>
      <c r="K818" s="280"/>
      <c r="L818" s="280"/>
      <c r="M818" s="290"/>
      <c r="N818" s="284"/>
      <c r="O818" s="480"/>
    </row>
    <row r="819" spans="1:15" s="9" customFormat="1" x14ac:dyDescent="0.2">
      <c r="A819" s="279"/>
      <c r="B819" s="280"/>
      <c r="C819" s="279"/>
      <c r="D819" s="280"/>
      <c r="E819" s="280"/>
      <c r="F819" s="281"/>
      <c r="G819" s="280"/>
      <c r="H819" s="282"/>
      <c r="I819" s="280"/>
      <c r="J819" s="280"/>
      <c r="K819" s="280"/>
      <c r="L819" s="280"/>
      <c r="M819" s="290"/>
      <c r="N819" s="284"/>
      <c r="O819" s="480"/>
    </row>
    <row r="820" spans="1:15" s="9" customFormat="1" x14ac:dyDescent="0.2">
      <c r="A820" s="279"/>
      <c r="B820" s="280"/>
      <c r="C820" s="279"/>
      <c r="D820" s="280"/>
      <c r="E820" s="280"/>
      <c r="F820" s="281"/>
      <c r="G820" s="280"/>
      <c r="H820" s="282"/>
      <c r="I820" s="280"/>
      <c r="J820" s="280"/>
      <c r="K820" s="280"/>
      <c r="L820" s="280"/>
      <c r="M820" s="290"/>
      <c r="N820" s="284"/>
      <c r="O820" s="480"/>
    </row>
    <row r="821" spans="1:15" s="9" customFormat="1" x14ac:dyDescent="0.2">
      <c r="A821" s="279"/>
      <c r="B821" s="280"/>
      <c r="C821" s="279"/>
      <c r="D821" s="280"/>
      <c r="E821" s="280"/>
      <c r="F821" s="281"/>
      <c r="G821" s="280"/>
      <c r="H821" s="282"/>
      <c r="I821" s="280"/>
      <c r="J821" s="280"/>
      <c r="K821" s="280"/>
      <c r="L821" s="280"/>
      <c r="M821" s="290"/>
      <c r="N821" s="284"/>
      <c r="O821" s="480"/>
    </row>
    <row r="822" spans="1:15" s="9" customFormat="1" x14ac:dyDescent="0.2">
      <c r="A822" s="279"/>
      <c r="B822" s="280"/>
      <c r="C822" s="279"/>
      <c r="D822" s="280"/>
      <c r="E822" s="280"/>
      <c r="F822" s="281"/>
      <c r="G822" s="280"/>
      <c r="H822" s="282"/>
      <c r="I822" s="280"/>
      <c r="J822" s="280"/>
      <c r="K822" s="280"/>
      <c r="L822" s="280"/>
      <c r="M822" s="290"/>
      <c r="N822" s="284"/>
      <c r="O822" s="480"/>
    </row>
    <row r="823" spans="1:15" s="9" customFormat="1" x14ac:dyDescent="0.2">
      <c r="A823" s="279"/>
      <c r="B823" s="280"/>
      <c r="C823" s="279"/>
      <c r="D823" s="280"/>
      <c r="E823" s="280"/>
      <c r="F823" s="281"/>
      <c r="G823" s="280"/>
      <c r="H823" s="282"/>
      <c r="I823" s="280"/>
      <c r="J823" s="280"/>
      <c r="K823" s="280"/>
      <c r="L823" s="280"/>
      <c r="M823" s="290"/>
      <c r="N823" s="284"/>
      <c r="O823" s="480"/>
    </row>
    <row r="824" spans="1:15" s="9" customFormat="1" x14ac:dyDescent="0.2">
      <c r="A824" s="279"/>
      <c r="B824" s="280"/>
      <c r="C824" s="279"/>
      <c r="D824" s="280"/>
      <c r="E824" s="280"/>
      <c r="F824" s="281"/>
      <c r="G824" s="280"/>
      <c r="H824" s="282"/>
      <c r="I824" s="280"/>
      <c r="J824" s="280"/>
      <c r="K824" s="280"/>
      <c r="L824" s="280"/>
      <c r="M824" s="290"/>
      <c r="N824" s="284"/>
      <c r="O824" s="480"/>
    </row>
    <row r="825" spans="1:15" s="9" customFormat="1" x14ac:dyDescent="0.2">
      <c r="A825" s="279"/>
      <c r="B825" s="280"/>
      <c r="C825" s="279"/>
      <c r="D825" s="280"/>
      <c r="E825" s="280"/>
      <c r="F825" s="281"/>
      <c r="G825" s="280"/>
      <c r="H825" s="282"/>
      <c r="I825" s="280"/>
      <c r="J825" s="280"/>
      <c r="K825" s="280"/>
      <c r="L825" s="280"/>
      <c r="M825" s="290"/>
      <c r="N825" s="284"/>
      <c r="O825" s="480"/>
    </row>
    <row r="826" spans="1:15" s="9" customFormat="1" x14ac:dyDescent="0.2">
      <c r="A826" s="279"/>
      <c r="B826" s="280"/>
      <c r="C826" s="279"/>
      <c r="D826" s="280"/>
      <c r="E826" s="280"/>
      <c r="F826" s="281"/>
      <c r="G826" s="280"/>
      <c r="H826" s="282"/>
      <c r="I826" s="280"/>
      <c r="J826" s="280"/>
      <c r="K826" s="280"/>
      <c r="L826" s="280"/>
      <c r="M826" s="290"/>
      <c r="N826" s="284"/>
      <c r="O826" s="480"/>
    </row>
    <row r="827" spans="1:15" s="9" customFormat="1" x14ac:dyDescent="0.2">
      <c r="A827" s="279"/>
      <c r="B827" s="280"/>
      <c r="C827" s="279"/>
      <c r="D827" s="280"/>
      <c r="E827" s="280"/>
      <c r="F827" s="281"/>
      <c r="G827" s="280"/>
      <c r="H827" s="282"/>
      <c r="I827" s="280"/>
      <c r="J827" s="280"/>
      <c r="K827" s="280"/>
      <c r="L827" s="280"/>
      <c r="M827" s="290"/>
      <c r="N827" s="284"/>
      <c r="O827" s="480"/>
    </row>
    <row r="828" spans="1:15" s="9" customFormat="1" x14ac:dyDescent="0.2">
      <c r="A828" s="279"/>
      <c r="B828" s="280"/>
      <c r="C828" s="279"/>
      <c r="D828" s="280"/>
      <c r="E828" s="280"/>
      <c r="F828" s="281"/>
      <c r="G828" s="280"/>
      <c r="H828" s="282"/>
      <c r="I828" s="280"/>
      <c r="J828" s="280"/>
      <c r="K828" s="280"/>
      <c r="L828" s="280"/>
      <c r="M828" s="290"/>
      <c r="N828" s="284"/>
      <c r="O828" s="480"/>
    </row>
    <row r="829" spans="1:15" s="9" customFormat="1" x14ac:dyDescent="0.2">
      <c r="A829" s="279"/>
      <c r="B829" s="280"/>
      <c r="C829" s="279"/>
      <c r="D829" s="280"/>
      <c r="E829" s="280"/>
      <c r="F829" s="281"/>
      <c r="G829" s="280"/>
      <c r="H829" s="282"/>
      <c r="I829" s="280"/>
      <c r="J829" s="280"/>
      <c r="K829" s="280"/>
      <c r="L829" s="280"/>
      <c r="M829" s="290"/>
      <c r="N829" s="284"/>
      <c r="O829" s="480"/>
    </row>
    <row r="830" spans="1:15" s="9" customFormat="1" x14ac:dyDescent="0.2">
      <c r="A830" s="279"/>
      <c r="B830" s="280"/>
      <c r="C830" s="279"/>
      <c r="D830" s="280"/>
      <c r="E830" s="280"/>
      <c r="F830" s="281"/>
      <c r="G830" s="280"/>
      <c r="H830" s="282"/>
      <c r="I830" s="280"/>
      <c r="J830" s="280"/>
      <c r="K830" s="280"/>
      <c r="L830" s="280"/>
      <c r="M830" s="290"/>
      <c r="N830" s="284"/>
      <c r="O830" s="480"/>
    </row>
    <row r="831" spans="1:15" s="9" customFormat="1" x14ac:dyDescent="0.2">
      <c r="A831" s="279"/>
      <c r="B831" s="280"/>
      <c r="C831" s="279"/>
      <c r="D831" s="280"/>
      <c r="E831" s="280"/>
      <c r="F831" s="281"/>
      <c r="G831" s="280"/>
      <c r="H831" s="282"/>
      <c r="I831" s="280"/>
      <c r="J831" s="280"/>
      <c r="K831" s="280"/>
      <c r="L831" s="280"/>
      <c r="M831" s="290"/>
      <c r="N831" s="284"/>
      <c r="O831" s="480"/>
    </row>
    <row r="832" spans="1:15" s="9" customFormat="1" x14ac:dyDescent="0.2">
      <c r="A832" s="279"/>
      <c r="B832" s="280"/>
      <c r="C832" s="279"/>
      <c r="D832" s="280"/>
      <c r="E832" s="280"/>
      <c r="F832" s="281"/>
      <c r="G832" s="280"/>
      <c r="H832" s="282"/>
      <c r="I832" s="280"/>
      <c r="J832" s="280"/>
      <c r="K832" s="280"/>
      <c r="L832" s="280"/>
      <c r="M832" s="290"/>
      <c r="N832" s="284"/>
      <c r="O832" s="480"/>
    </row>
    <row r="833" spans="1:15" s="9" customFormat="1" x14ac:dyDescent="0.2">
      <c r="A833" s="279"/>
      <c r="B833" s="280"/>
      <c r="C833" s="279"/>
      <c r="D833" s="280"/>
      <c r="E833" s="280"/>
      <c r="F833" s="281"/>
      <c r="G833" s="280"/>
      <c r="H833" s="282"/>
      <c r="I833" s="280"/>
      <c r="J833" s="280"/>
      <c r="K833" s="280"/>
      <c r="L833" s="280"/>
      <c r="M833" s="290"/>
      <c r="N833" s="284"/>
      <c r="O833" s="480"/>
    </row>
    <row r="834" spans="1:15" s="9" customFormat="1" x14ac:dyDescent="0.2">
      <c r="A834" s="279"/>
      <c r="B834" s="280"/>
      <c r="C834" s="279"/>
      <c r="D834" s="280"/>
      <c r="E834" s="280"/>
      <c r="F834" s="281"/>
      <c r="G834" s="280"/>
      <c r="H834" s="282"/>
      <c r="I834" s="280"/>
      <c r="J834" s="280"/>
      <c r="K834" s="280"/>
      <c r="L834" s="280"/>
      <c r="M834" s="290"/>
      <c r="N834" s="284"/>
      <c r="O834" s="480"/>
    </row>
    <row r="835" spans="1:15" s="9" customFormat="1" x14ac:dyDescent="0.2">
      <c r="A835" s="279"/>
      <c r="B835" s="280"/>
      <c r="C835" s="279"/>
      <c r="D835" s="280"/>
      <c r="E835" s="280"/>
      <c r="F835" s="281"/>
      <c r="G835" s="280"/>
      <c r="H835" s="282"/>
      <c r="I835" s="280"/>
      <c r="J835" s="280"/>
      <c r="K835" s="280"/>
      <c r="L835" s="280"/>
      <c r="M835" s="290"/>
      <c r="N835" s="284"/>
      <c r="O835" s="480"/>
    </row>
    <row r="836" spans="1:15" s="9" customFormat="1" x14ac:dyDescent="0.2">
      <c r="A836" s="279"/>
      <c r="B836" s="280"/>
      <c r="C836" s="279"/>
      <c r="D836" s="280"/>
      <c r="E836" s="280"/>
      <c r="F836" s="281"/>
      <c r="G836" s="280"/>
      <c r="H836" s="282"/>
      <c r="I836" s="280"/>
      <c r="J836" s="280"/>
      <c r="K836" s="280"/>
      <c r="L836" s="280"/>
      <c r="M836" s="290"/>
      <c r="N836" s="284"/>
      <c r="O836" s="480"/>
    </row>
    <row r="837" spans="1:15" s="9" customFormat="1" x14ac:dyDescent="0.2">
      <c r="A837" s="279"/>
      <c r="B837" s="280"/>
      <c r="C837" s="279"/>
      <c r="D837" s="280"/>
      <c r="E837" s="280"/>
      <c r="F837" s="281"/>
      <c r="G837" s="280"/>
      <c r="H837" s="282"/>
      <c r="I837" s="280"/>
      <c r="J837" s="280"/>
      <c r="K837" s="280"/>
      <c r="L837" s="280"/>
      <c r="M837" s="290"/>
      <c r="N837" s="284"/>
      <c r="O837" s="480"/>
    </row>
    <row r="838" spans="1:15" s="9" customFormat="1" x14ac:dyDescent="0.2">
      <c r="A838" s="279"/>
      <c r="B838" s="280"/>
      <c r="C838" s="279"/>
      <c r="D838" s="280"/>
      <c r="E838" s="280"/>
      <c r="F838" s="281"/>
      <c r="G838" s="280"/>
      <c r="H838" s="282"/>
      <c r="I838" s="280"/>
      <c r="J838" s="280"/>
      <c r="K838" s="280"/>
      <c r="L838" s="280"/>
      <c r="M838" s="290"/>
      <c r="N838" s="284"/>
      <c r="O838" s="480"/>
    </row>
    <row r="839" spans="1:15" s="9" customFormat="1" x14ac:dyDescent="0.2">
      <c r="A839" s="279"/>
      <c r="B839" s="280"/>
      <c r="C839" s="279"/>
      <c r="D839" s="280"/>
      <c r="E839" s="280"/>
      <c r="F839" s="281"/>
      <c r="G839" s="280"/>
      <c r="H839" s="282"/>
      <c r="I839" s="280"/>
      <c r="J839" s="280"/>
      <c r="K839" s="280"/>
      <c r="L839" s="280"/>
      <c r="M839" s="290"/>
      <c r="N839" s="284"/>
      <c r="O839" s="480"/>
    </row>
    <row r="840" spans="1:15" s="9" customFormat="1" x14ac:dyDescent="0.2">
      <c r="A840" s="279"/>
      <c r="B840" s="280"/>
      <c r="C840" s="279"/>
      <c r="D840" s="280"/>
      <c r="E840" s="280"/>
      <c r="F840" s="281"/>
      <c r="G840" s="280"/>
      <c r="H840" s="282"/>
      <c r="I840" s="280"/>
      <c r="J840" s="280"/>
      <c r="K840" s="280"/>
      <c r="L840" s="280"/>
      <c r="M840" s="290"/>
      <c r="N840" s="284"/>
      <c r="O840" s="480"/>
    </row>
    <row r="841" spans="1:15" s="9" customFormat="1" x14ac:dyDescent="0.2">
      <c r="A841" s="279"/>
      <c r="B841" s="280"/>
      <c r="C841" s="279"/>
      <c r="D841" s="280"/>
      <c r="E841" s="280"/>
      <c r="F841" s="281"/>
      <c r="G841" s="280"/>
      <c r="H841" s="282"/>
      <c r="I841" s="280"/>
      <c r="J841" s="280"/>
      <c r="K841" s="280"/>
      <c r="L841" s="280"/>
      <c r="M841" s="290"/>
      <c r="N841" s="284"/>
      <c r="O841" s="480"/>
    </row>
    <row r="842" spans="1:15" s="9" customFormat="1" x14ac:dyDescent="0.2">
      <c r="A842" s="279"/>
      <c r="B842" s="280"/>
      <c r="C842" s="279"/>
      <c r="D842" s="280"/>
      <c r="E842" s="280"/>
      <c r="F842" s="281"/>
      <c r="G842" s="280"/>
      <c r="H842" s="282"/>
      <c r="I842" s="280"/>
      <c r="J842" s="280"/>
      <c r="K842" s="280"/>
      <c r="L842" s="280"/>
      <c r="M842" s="290"/>
      <c r="N842" s="284"/>
      <c r="O842" s="480"/>
    </row>
    <row r="843" spans="1:15" s="9" customFormat="1" x14ac:dyDescent="0.2">
      <c r="A843" s="279"/>
      <c r="B843" s="280"/>
      <c r="C843" s="279"/>
      <c r="D843" s="280"/>
      <c r="E843" s="280"/>
      <c r="F843" s="281"/>
      <c r="G843" s="280"/>
      <c r="H843" s="282"/>
      <c r="I843" s="280"/>
      <c r="J843" s="280"/>
      <c r="K843" s="280"/>
      <c r="L843" s="280"/>
      <c r="M843" s="290"/>
      <c r="N843" s="284"/>
      <c r="O843" s="480"/>
    </row>
    <row r="844" spans="1:15" s="9" customFormat="1" x14ac:dyDescent="0.2">
      <c r="A844" s="279"/>
      <c r="B844" s="280"/>
      <c r="C844" s="279"/>
      <c r="D844" s="280"/>
      <c r="E844" s="280"/>
      <c r="F844" s="281"/>
      <c r="G844" s="280"/>
      <c r="H844" s="282"/>
      <c r="I844" s="280"/>
      <c r="J844" s="280"/>
      <c r="K844" s="280"/>
      <c r="L844" s="280"/>
      <c r="M844" s="290"/>
      <c r="N844" s="284"/>
      <c r="O844" s="480"/>
    </row>
    <row r="845" spans="1:15" s="9" customFormat="1" x14ac:dyDescent="0.2">
      <c r="A845" s="279"/>
      <c r="B845" s="280"/>
      <c r="C845" s="279"/>
      <c r="D845" s="280"/>
      <c r="E845" s="280"/>
      <c r="F845" s="281"/>
      <c r="G845" s="280"/>
      <c r="H845" s="282"/>
      <c r="I845" s="280"/>
      <c r="J845" s="280"/>
      <c r="K845" s="280"/>
      <c r="L845" s="280"/>
      <c r="M845" s="290"/>
      <c r="N845" s="284"/>
      <c r="O845" s="480"/>
    </row>
    <row r="846" spans="1:15" s="9" customFormat="1" x14ac:dyDescent="0.2">
      <c r="A846" s="279"/>
      <c r="B846" s="280"/>
      <c r="C846" s="279"/>
      <c r="D846" s="280"/>
      <c r="E846" s="280"/>
      <c r="F846" s="281"/>
      <c r="G846" s="280"/>
      <c r="H846" s="282"/>
      <c r="I846" s="280"/>
      <c r="J846" s="280"/>
      <c r="K846" s="280"/>
      <c r="L846" s="280"/>
      <c r="M846" s="290"/>
      <c r="N846" s="284"/>
      <c r="O846" s="480"/>
    </row>
    <row r="847" spans="1:15" s="9" customFormat="1" x14ac:dyDescent="0.2">
      <c r="A847" s="279"/>
      <c r="B847" s="280"/>
      <c r="C847" s="279"/>
      <c r="D847" s="280"/>
      <c r="E847" s="280"/>
      <c r="F847" s="281"/>
      <c r="G847" s="280"/>
      <c r="H847" s="282"/>
      <c r="I847" s="280"/>
      <c r="J847" s="280"/>
      <c r="K847" s="280"/>
      <c r="L847" s="280"/>
      <c r="M847" s="290"/>
      <c r="N847" s="284"/>
      <c r="O847" s="480"/>
    </row>
    <row r="848" spans="1:15" s="9" customFormat="1" x14ac:dyDescent="0.2">
      <c r="A848" s="279"/>
      <c r="B848" s="280"/>
      <c r="C848" s="279"/>
      <c r="D848" s="280"/>
      <c r="E848" s="280"/>
      <c r="F848" s="281"/>
      <c r="G848" s="280"/>
      <c r="H848" s="282"/>
      <c r="I848" s="280"/>
      <c r="J848" s="280"/>
      <c r="K848" s="280"/>
      <c r="L848" s="280"/>
      <c r="M848" s="290"/>
      <c r="N848" s="284"/>
      <c r="O848" s="480"/>
    </row>
    <row r="849" spans="1:15" s="9" customFormat="1" x14ac:dyDescent="0.2">
      <c r="A849" s="279"/>
      <c r="B849" s="280"/>
      <c r="C849" s="279"/>
      <c r="D849" s="280"/>
      <c r="E849" s="280"/>
      <c r="F849" s="281"/>
      <c r="G849" s="280"/>
      <c r="H849" s="282"/>
      <c r="I849" s="280"/>
      <c r="J849" s="280"/>
      <c r="K849" s="280"/>
      <c r="L849" s="280"/>
      <c r="M849" s="290"/>
      <c r="N849" s="284"/>
      <c r="O849" s="480"/>
    </row>
    <row r="850" spans="1:15" s="9" customFormat="1" x14ac:dyDescent="0.2">
      <c r="A850" s="279"/>
      <c r="B850" s="280"/>
      <c r="C850" s="279"/>
      <c r="D850" s="280"/>
      <c r="E850" s="280"/>
      <c r="F850" s="281"/>
      <c r="G850" s="280"/>
      <c r="H850" s="282"/>
      <c r="I850" s="280"/>
      <c r="J850" s="280"/>
      <c r="K850" s="280"/>
      <c r="L850" s="280"/>
      <c r="M850" s="290"/>
      <c r="N850" s="284"/>
      <c r="O850" s="480"/>
    </row>
    <row r="851" spans="1:15" s="9" customFormat="1" x14ac:dyDescent="0.2">
      <c r="A851" s="279"/>
      <c r="B851" s="280"/>
      <c r="C851" s="279"/>
      <c r="D851" s="280"/>
      <c r="E851" s="280"/>
      <c r="F851" s="281"/>
      <c r="G851" s="280"/>
      <c r="H851" s="282"/>
      <c r="I851" s="280"/>
      <c r="J851" s="280"/>
      <c r="K851" s="280"/>
      <c r="L851" s="280"/>
      <c r="M851" s="290"/>
      <c r="N851" s="284"/>
      <c r="O851" s="480"/>
    </row>
    <row r="852" spans="1:15" s="9" customFormat="1" x14ac:dyDescent="0.2">
      <c r="A852" s="279"/>
      <c r="B852" s="280"/>
      <c r="C852" s="279"/>
      <c r="D852" s="280"/>
      <c r="E852" s="280"/>
      <c r="F852" s="281"/>
      <c r="G852" s="280"/>
      <c r="H852" s="282"/>
      <c r="I852" s="280"/>
      <c r="J852" s="280"/>
      <c r="K852" s="280"/>
      <c r="L852" s="280"/>
      <c r="M852" s="290"/>
      <c r="N852" s="284"/>
      <c r="O852" s="480"/>
    </row>
    <row r="853" spans="1:15" s="9" customFormat="1" x14ac:dyDescent="0.2">
      <c r="A853" s="279"/>
      <c r="B853" s="280"/>
      <c r="C853" s="279"/>
      <c r="D853" s="280"/>
      <c r="E853" s="280"/>
      <c r="F853" s="281"/>
      <c r="G853" s="280"/>
      <c r="H853" s="282"/>
      <c r="I853" s="280"/>
      <c r="J853" s="280"/>
      <c r="K853" s="280"/>
      <c r="L853" s="280"/>
      <c r="M853" s="290"/>
      <c r="N853" s="284"/>
      <c r="O853" s="480"/>
    </row>
    <row r="854" spans="1:15" s="9" customFormat="1" x14ac:dyDescent="0.2">
      <c r="A854" s="279"/>
      <c r="B854" s="280"/>
      <c r="C854" s="279"/>
      <c r="D854" s="280"/>
      <c r="E854" s="280"/>
      <c r="F854" s="281"/>
      <c r="G854" s="280"/>
      <c r="H854" s="282"/>
      <c r="I854" s="280"/>
      <c r="J854" s="280"/>
      <c r="K854" s="280"/>
      <c r="L854" s="280"/>
      <c r="M854" s="290"/>
      <c r="N854" s="284"/>
      <c r="O854" s="480"/>
    </row>
    <row r="855" spans="1:15" s="9" customFormat="1" x14ac:dyDescent="0.2">
      <c r="A855" s="279"/>
      <c r="B855" s="280"/>
      <c r="C855" s="279"/>
      <c r="D855" s="280"/>
      <c r="E855" s="280"/>
      <c r="F855" s="281"/>
      <c r="G855" s="280"/>
      <c r="H855" s="282"/>
      <c r="I855" s="280"/>
      <c r="J855" s="280"/>
      <c r="K855" s="280"/>
      <c r="L855" s="280"/>
      <c r="M855" s="290"/>
      <c r="N855" s="284"/>
      <c r="O855" s="480"/>
    </row>
    <row r="856" spans="1:15" s="9" customFormat="1" x14ac:dyDescent="0.2">
      <c r="A856" s="279"/>
      <c r="B856" s="280"/>
      <c r="C856" s="279"/>
      <c r="D856" s="280"/>
      <c r="E856" s="280"/>
      <c r="F856" s="281"/>
      <c r="G856" s="280"/>
      <c r="H856" s="282"/>
      <c r="I856" s="280"/>
      <c r="J856" s="280"/>
      <c r="K856" s="280"/>
      <c r="L856" s="280"/>
      <c r="M856" s="290"/>
      <c r="N856" s="284"/>
      <c r="O856" s="480"/>
    </row>
    <row r="857" spans="1:15" s="9" customFormat="1" x14ac:dyDescent="0.2">
      <c r="A857" s="279"/>
      <c r="B857" s="280"/>
      <c r="C857" s="279"/>
      <c r="D857" s="280"/>
      <c r="E857" s="280"/>
      <c r="F857" s="281"/>
      <c r="G857" s="280"/>
      <c r="H857" s="282"/>
      <c r="I857" s="280"/>
      <c r="J857" s="280"/>
      <c r="K857" s="280"/>
      <c r="L857" s="280"/>
      <c r="M857" s="290"/>
      <c r="N857" s="284"/>
      <c r="O857" s="480"/>
    </row>
    <row r="858" spans="1:15" s="9" customFormat="1" x14ac:dyDescent="0.2">
      <c r="A858" s="279"/>
      <c r="B858" s="280"/>
      <c r="C858" s="279"/>
      <c r="D858" s="280"/>
      <c r="E858" s="280"/>
      <c r="F858" s="281"/>
      <c r="G858" s="280"/>
      <c r="H858" s="282"/>
      <c r="I858" s="280"/>
      <c r="J858" s="280"/>
      <c r="K858" s="280"/>
      <c r="L858" s="280"/>
      <c r="M858" s="290"/>
      <c r="N858" s="284"/>
      <c r="O858" s="480"/>
    </row>
    <row r="859" spans="1:15" s="9" customFormat="1" x14ac:dyDescent="0.2">
      <c r="A859" s="279"/>
      <c r="B859" s="280"/>
      <c r="C859" s="279"/>
      <c r="D859" s="280"/>
      <c r="E859" s="280"/>
      <c r="F859" s="281"/>
      <c r="G859" s="280"/>
      <c r="H859" s="282"/>
      <c r="I859" s="280"/>
      <c r="J859" s="280"/>
      <c r="K859" s="280"/>
      <c r="L859" s="280"/>
      <c r="M859" s="290"/>
      <c r="N859" s="284"/>
      <c r="O859" s="480"/>
    </row>
    <row r="860" spans="1:15" s="9" customFormat="1" x14ac:dyDescent="0.2">
      <c r="A860" s="279"/>
      <c r="B860" s="280"/>
      <c r="C860" s="279"/>
      <c r="D860" s="280"/>
      <c r="E860" s="280"/>
      <c r="F860" s="281"/>
      <c r="G860" s="280"/>
      <c r="H860" s="282"/>
      <c r="I860" s="280"/>
      <c r="J860" s="280"/>
      <c r="K860" s="280"/>
      <c r="L860" s="280"/>
      <c r="M860" s="290"/>
      <c r="N860" s="284"/>
      <c r="O860" s="480"/>
    </row>
    <row r="861" spans="1:15" s="9" customFormat="1" x14ac:dyDescent="0.2">
      <c r="A861" s="279"/>
      <c r="B861" s="280"/>
      <c r="C861" s="279"/>
      <c r="D861" s="280"/>
      <c r="E861" s="280"/>
      <c r="F861" s="281"/>
      <c r="G861" s="280"/>
      <c r="H861" s="282"/>
      <c r="I861" s="280"/>
      <c r="J861" s="280"/>
      <c r="K861" s="280"/>
      <c r="L861" s="280"/>
      <c r="M861" s="290"/>
      <c r="N861" s="284"/>
      <c r="O861" s="480"/>
    </row>
    <row r="862" spans="1:15" s="9" customFormat="1" x14ac:dyDescent="0.2">
      <c r="A862" s="279"/>
      <c r="B862" s="280"/>
      <c r="C862" s="279"/>
      <c r="D862" s="280"/>
      <c r="E862" s="280"/>
      <c r="F862" s="281"/>
      <c r="G862" s="280"/>
      <c r="H862" s="282"/>
      <c r="I862" s="280"/>
      <c r="J862" s="280"/>
      <c r="K862" s="280"/>
      <c r="L862" s="280"/>
      <c r="M862" s="290"/>
      <c r="N862" s="284"/>
      <c r="O862" s="480"/>
    </row>
    <row r="863" spans="1:15" s="9" customFormat="1" x14ac:dyDescent="0.2">
      <c r="A863" s="279"/>
      <c r="B863" s="280"/>
      <c r="C863" s="279"/>
      <c r="D863" s="280"/>
      <c r="E863" s="280"/>
      <c r="F863" s="281"/>
      <c r="G863" s="280"/>
      <c r="H863" s="282"/>
      <c r="I863" s="280"/>
      <c r="J863" s="280"/>
      <c r="K863" s="280"/>
      <c r="L863" s="280"/>
      <c r="M863" s="290"/>
      <c r="N863" s="284"/>
      <c r="O863" s="480"/>
    </row>
    <row r="864" spans="1:15" s="9" customFormat="1" x14ac:dyDescent="0.2">
      <c r="A864" s="279"/>
      <c r="B864" s="280"/>
      <c r="C864" s="279"/>
      <c r="D864" s="280"/>
      <c r="E864" s="280"/>
      <c r="F864" s="281"/>
      <c r="G864" s="280"/>
      <c r="H864" s="282"/>
      <c r="I864" s="280"/>
      <c r="J864" s="280"/>
      <c r="K864" s="280"/>
      <c r="L864" s="280"/>
      <c r="M864" s="290"/>
      <c r="N864" s="284"/>
      <c r="O864" s="480"/>
    </row>
    <row r="865" spans="1:15" s="9" customFormat="1" x14ac:dyDescent="0.2">
      <c r="A865" s="279"/>
      <c r="B865" s="280"/>
      <c r="C865" s="279"/>
      <c r="D865" s="280"/>
      <c r="E865" s="280"/>
      <c r="F865" s="281"/>
      <c r="G865" s="280"/>
      <c r="H865" s="282"/>
      <c r="I865" s="280"/>
      <c r="J865" s="280"/>
      <c r="K865" s="280"/>
      <c r="L865" s="280"/>
      <c r="M865" s="290"/>
      <c r="N865" s="284"/>
      <c r="O865" s="480"/>
    </row>
    <row r="866" spans="1:15" s="9" customFormat="1" x14ac:dyDescent="0.2">
      <c r="A866" s="279"/>
      <c r="B866" s="280"/>
      <c r="C866" s="279"/>
      <c r="D866" s="280"/>
      <c r="E866" s="280"/>
      <c r="F866" s="281"/>
      <c r="G866" s="280"/>
      <c r="H866" s="282"/>
      <c r="I866" s="280"/>
      <c r="J866" s="280"/>
      <c r="K866" s="280"/>
      <c r="L866" s="280"/>
      <c r="M866" s="290"/>
      <c r="N866" s="284"/>
      <c r="O866" s="480"/>
    </row>
    <row r="867" spans="1:15" s="9" customFormat="1" x14ac:dyDescent="0.2">
      <c r="A867" s="279"/>
      <c r="B867" s="280"/>
      <c r="C867" s="279"/>
      <c r="D867" s="280"/>
      <c r="E867" s="280"/>
      <c r="F867" s="281"/>
      <c r="G867" s="280"/>
      <c r="H867" s="282"/>
      <c r="I867" s="280"/>
      <c r="J867" s="280"/>
      <c r="K867" s="280"/>
      <c r="L867" s="280"/>
      <c r="M867" s="290"/>
      <c r="N867" s="284"/>
      <c r="O867" s="480"/>
    </row>
    <row r="868" spans="1:15" s="9" customFormat="1" x14ac:dyDescent="0.2">
      <c r="A868" s="279"/>
      <c r="B868" s="280"/>
      <c r="C868" s="279"/>
      <c r="D868" s="280"/>
      <c r="E868" s="280"/>
      <c r="F868" s="281"/>
      <c r="G868" s="280"/>
      <c r="H868" s="282"/>
      <c r="I868" s="280"/>
      <c r="J868" s="280"/>
      <c r="K868" s="280"/>
      <c r="L868" s="280"/>
      <c r="M868" s="290"/>
      <c r="N868" s="284"/>
      <c r="O868" s="480"/>
    </row>
    <row r="869" spans="1:15" s="9" customFormat="1" x14ac:dyDescent="0.2">
      <c r="A869" s="279"/>
      <c r="B869" s="280"/>
      <c r="C869" s="279"/>
      <c r="D869" s="280"/>
      <c r="E869" s="280"/>
      <c r="F869" s="281"/>
      <c r="G869" s="280"/>
      <c r="H869" s="282"/>
      <c r="I869" s="280"/>
      <c r="J869" s="280"/>
      <c r="K869" s="280"/>
      <c r="L869" s="280"/>
      <c r="M869" s="290"/>
      <c r="N869" s="284"/>
      <c r="O869" s="480"/>
    </row>
    <row r="870" spans="1:15" s="9" customFormat="1" x14ac:dyDescent="0.2">
      <c r="A870" s="279"/>
      <c r="B870" s="280"/>
      <c r="C870" s="279"/>
      <c r="D870" s="280"/>
      <c r="E870" s="280"/>
      <c r="F870" s="281"/>
      <c r="G870" s="280"/>
      <c r="H870" s="282"/>
      <c r="I870" s="280"/>
      <c r="J870" s="280"/>
      <c r="K870" s="280"/>
      <c r="L870" s="280"/>
      <c r="M870" s="290"/>
      <c r="N870" s="284"/>
      <c r="O870" s="480"/>
    </row>
    <row r="871" spans="1:15" s="9" customFormat="1" x14ac:dyDescent="0.2">
      <c r="A871" s="279"/>
      <c r="B871" s="280"/>
      <c r="C871" s="279"/>
      <c r="D871" s="280"/>
      <c r="E871" s="280"/>
      <c r="F871" s="281"/>
      <c r="G871" s="280"/>
      <c r="H871" s="282"/>
      <c r="I871" s="280"/>
      <c r="J871" s="280"/>
      <c r="K871" s="280"/>
      <c r="L871" s="280"/>
      <c r="M871" s="290"/>
      <c r="N871" s="284"/>
      <c r="O871" s="480"/>
    </row>
    <row r="872" spans="1:15" s="9" customFormat="1" x14ac:dyDescent="0.2">
      <c r="A872" s="279"/>
      <c r="B872" s="280"/>
      <c r="C872" s="279"/>
      <c r="D872" s="280"/>
      <c r="E872" s="280"/>
      <c r="F872" s="281"/>
      <c r="G872" s="280"/>
      <c r="H872" s="282"/>
      <c r="I872" s="280"/>
      <c r="J872" s="280"/>
      <c r="K872" s="280"/>
      <c r="L872" s="280"/>
      <c r="M872" s="290"/>
      <c r="N872" s="284"/>
      <c r="O872" s="480"/>
    </row>
    <row r="873" spans="1:15" s="9" customFormat="1" x14ac:dyDescent="0.2">
      <c r="A873" s="279"/>
      <c r="B873" s="280"/>
      <c r="C873" s="279"/>
      <c r="D873" s="280"/>
      <c r="E873" s="280"/>
      <c r="F873" s="281"/>
      <c r="G873" s="280"/>
      <c r="H873" s="282"/>
      <c r="I873" s="280"/>
      <c r="J873" s="280"/>
      <c r="K873" s="280"/>
      <c r="L873" s="280"/>
      <c r="M873" s="290"/>
      <c r="N873" s="284"/>
      <c r="O873" s="480"/>
    </row>
    <row r="874" spans="1:15" s="9" customFormat="1" x14ac:dyDescent="0.2">
      <c r="A874" s="279"/>
      <c r="B874" s="280"/>
      <c r="C874" s="279"/>
      <c r="D874" s="280"/>
      <c r="E874" s="280"/>
      <c r="F874" s="281"/>
      <c r="G874" s="280"/>
      <c r="H874" s="282"/>
      <c r="I874" s="280"/>
      <c r="J874" s="280"/>
      <c r="K874" s="280"/>
      <c r="L874" s="280"/>
      <c r="M874" s="290"/>
      <c r="N874" s="284"/>
      <c r="O874" s="480"/>
    </row>
    <row r="875" spans="1:15" s="9" customFormat="1" x14ac:dyDescent="0.2">
      <c r="A875" s="279"/>
      <c r="B875" s="280"/>
      <c r="C875" s="279"/>
      <c r="D875" s="280"/>
      <c r="E875" s="280"/>
      <c r="F875" s="281"/>
      <c r="G875" s="280"/>
      <c r="H875" s="282"/>
      <c r="I875" s="280"/>
      <c r="J875" s="280"/>
      <c r="K875" s="280"/>
      <c r="L875" s="280"/>
      <c r="M875" s="290"/>
      <c r="N875" s="284"/>
      <c r="O875" s="480"/>
    </row>
    <row r="876" spans="1:15" s="9" customFormat="1" x14ac:dyDescent="0.2">
      <c r="A876" s="279"/>
      <c r="B876" s="280"/>
      <c r="C876" s="279"/>
      <c r="D876" s="280"/>
      <c r="E876" s="280"/>
      <c r="F876" s="281"/>
      <c r="G876" s="280"/>
      <c r="H876" s="282"/>
      <c r="I876" s="280"/>
      <c r="J876" s="280"/>
      <c r="K876" s="280"/>
      <c r="L876" s="280"/>
      <c r="M876" s="290"/>
      <c r="N876" s="284"/>
      <c r="O876" s="480"/>
    </row>
    <row r="877" spans="1:15" s="9" customFormat="1" x14ac:dyDescent="0.2">
      <c r="A877" s="279"/>
      <c r="B877" s="280"/>
      <c r="C877" s="279"/>
      <c r="D877" s="280"/>
      <c r="E877" s="280"/>
      <c r="F877" s="281"/>
      <c r="G877" s="280"/>
      <c r="H877" s="282"/>
      <c r="I877" s="280"/>
      <c r="J877" s="280"/>
      <c r="K877" s="280"/>
      <c r="L877" s="280"/>
      <c r="M877" s="290"/>
      <c r="N877" s="284"/>
      <c r="O877" s="480"/>
    </row>
    <row r="878" spans="1:15" s="9" customFormat="1" x14ac:dyDescent="0.2">
      <c r="A878" s="279"/>
      <c r="B878" s="280"/>
      <c r="C878" s="279"/>
      <c r="D878" s="280"/>
      <c r="E878" s="280"/>
      <c r="F878" s="281"/>
      <c r="G878" s="280"/>
      <c r="H878" s="282"/>
      <c r="I878" s="280"/>
      <c r="J878" s="280"/>
      <c r="K878" s="280"/>
      <c r="L878" s="280"/>
      <c r="M878" s="290"/>
      <c r="N878" s="284"/>
      <c r="O878" s="480"/>
    </row>
    <row r="879" spans="1:15" s="9" customFormat="1" x14ac:dyDescent="0.2">
      <c r="A879" s="279"/>
      <c r="B879" s="280"/>
      <c r="C879" s="279"/>
      <c r="D879" s="280"/>
      <c r="E879" s="280"/>
      <c r="F879" s="281"/>
      <c r="G879" s="280"/>
      <c r="H879" s="282"/>
      <c r="I879" s="280"/>
      <c r="J879" s="280"/>
      <c r="K879" s="280"/>
      <c r="L879" s="280"/>
      <c r="M879" s="290"/>
      <c r="N879" s="284"/>
      <c r="O879" s="480"/>
    </row>
    <row r="880" spans="1:15" s="9" customFormat="1" x14ac:dyDescent="0.2">
      <c r="A880" s="279"/>
      <c r="B880" s="280"/>
      <c r="C880" s="279"/>
      <c r="D880" s="280"/>
      <c r="E880" s="280"/>
      <c r="F880" s="281"/>
      <c r="G880" s="280"/>
      <c r="H880" s="282"/>
      <c r="I880" s="280"/>
      <c r="J880" s="280"/>
      <c r="K880" s="280"/>
      <c r="L880" s="280"/>
      <c r="M880" s="290"/>
      <c r="N880" s="284"/>
      <c r="O880" s="480"/>
    </row>
    <row r="881" spans="1:15" s="9" customFormat="1" x14ac:dyDescent="0.2">
      <c r="A881" s="279"/>
      <c r="B881" s="280"/>
      <c r="C881" s="279"/>
      <c r="D881" s="280"/>
      <c r="E881" s="280"/>
      <c r="F881" s="281"/>
      <c r="G881" s="280"/>
      <c r="H881" s="282"/>
      <c r="I881" s="280"/>
      <c r="J881" s="280"/>
      <c r="K881" s="280"/>
      <c r="L881" s="280"/>
      <c r="M881" s="290"/>
      <c r="N881" s="284"/>
      <c r="O881" s="480"/>
    </row>
    <row r="882" spans="1:15" s="9" customFormat="1" x14ac:dyDescent="0.2">
      <c r="A882" s="279"/>
      <c r="B882" s="280"/>
      <c r="C882" s="279"/>
      <c r="D882" s="280"/>
      <c r="E882" s="280"/>
      <c r="F882" s="281"/>
      <c r="G882" s="280"/>
      <c r="H882" s="282"/>
      <c r="I882" s="280"/>
      <c r="J882" s="280"/>
      <c r="K882" s="280"/>
      <c r="L882" s="280"/>
      <c r="M882" s="290"/>
      <c r="N882" s="284"/>
      <c r="O882" s="480"/>
    </row>
    <row r="883" spans="1:15" s="9" customFormat="1" x14ac:dyDescent="0.2">
      <c r="A883" s="279"/>
      <c r="B883" s="280"/>
      <c r="C883" s="279"/>
      <c r="D883" s="280"/>
      <c r="E883" s="280"/>
      <c r="F883" s="281"/>
      <c r="G883" s="280"/>
      <c r="H883" s="282"/>
      <c r="I883" s="280"/>
      <c r="J883" s="280"/>
      <c r="K883" s="280"/>
      <c r="L883" s="280"/>
      <c r="M883" s="290"/>
      <c r="N883" s="284"/>
      <c r="O883" s="480"/>
    </row>
    <row r="884" spans="1:15" s="9" customFormat="1" x14ac:dyDescent="0.2">
      <c r="A884" s="279"/>
      <c r="B884" s="280"/>
      <c r="C884" s="279"/>
      <c r="D884" s="280"/>
      <c r="E884" s="280"/>
      <c r="F884" s="281"/>
      <c r="G884" s="280"/>
      <c r="H884" s="282"/>
      <c r="I884" s="280"/>
      <c r="J884" s="280"/>
      <c r="K884" s="280"/>
      <c r="L884" s="280"/>
      <c r="M884" s="290"/>
      <c r="N884" s="284"/>
      <c r="O884" s="480"/>
    </row>
    <row r="885" spans="1:15" s="9" customFormat="1" x14ac:dyDescent="0.2">
      <c r="A885" s="279"/>
      <c r="B885" s="280"/>
      <c r="C885" s="279"/>
      <c r="D885" s="280"/>
      <c r="E885" s="280"/>
      <c r="F885" s="281"/>
      <c r="G885" s="280"/>
      <c r="H885" s="282"/>
      <c r="I885" s="280"/>
      <c r="J885" s="280"/>
      <c r="K885" s="280"/>
      <c r="L885" s="280"/>
      <c r="M885" s="290"/>
      <c r="N885" s="284"/>
      <c r="O885" s="480"/>
    </row>
    <row r="886" spans="1:15" s="9" customFormat="1" x14ac:dyDescent="0.2">
      <c r="A886" s="279"/>
      <c r="B886" s="280"/>
      <c r="C886" s="279"/>
      <c r="D886" s="280"/>
      <c r="E886" s="280"/>
      <c r="F886" s="281"/>
      <c r="G886" s="280"/>
      <c r="H886" s="282"/>
      <c r="I886" s="280"/>
      <c r="J886" s="280"/>
      <c r="K886" s="280"/>
      <c r="L886" s="280"/>
      <c r="M886" s="290"/>
      <c r="N886" s="284"/>
      <c r="O886" s="480"/>
    </row>
    <row r="887" spans="1:15" s="9" customFormat="1" x14ac:dyDescent="0.2">
      <c r="A887" s="279"/>
      <c r="B887" s="280"/>
      <c r="C887" s="279"/>
      <c r="D887" s="280"/>
      <c r="E887" s="280"/>
      <c r="F887" s="281"/>
      <c r="G887" s="280"/>
      <c r="H887" s="282"/>
      <c r="I887" s="280"/>
      <c r="J887" s="280"/>
      <c r="K887" s="280"/>
      <c r="L887" s="280"/>
      <c r="M887" s="290"/>
      <c r="N887" s="284"/>
      <c r="O887" s="480"/>
    </row>
    <row r="888" spans="1:15" s="9" customFormat="1" x14ac:dyDescent="0.2">
      <c r="A888" s="279"/>
      <c r="B888" s="280"/>
      <c r="C888" s="279"/>
      <c r="D888" s="280"/>
      <c r="E888" s="280"/>
      <c r="F888" s="281"/>
      <c r="G888" s="280"/>
      <c r="H888" s="282"/>
      <c r="I888" s="280"/>
      <c r="J888" s="280"/>
      <c r="K888" s="280"/>
      <c r="L888" s="280"/>
      <c r="M888" s="290"/>
      <c r="N888" s="284"/>
      <c r="O888" s="480"/>
    </row>
    <row r="889" spans="1:15" s="9" customFormat="1" x14ac:dyDescent="0.2">
      <c r="A889" s="279"/>
      <c r="B889" s="280"/>
      <c r="C889" s="279"/>
      <c r="D889" s="280"/>
      <c r="E889" s="280"/>
      <c r="F889" s="281"/>
      <c r="G889" s="280"/>
      <c r="H889" s="282"/>
      <c r="I889" s="280"/>
      <c r="J889" s="280"/>
      <c r="K889" s="280"/>
      <c r="L889" s="280"/>
      <c r="M889" s="290"/>
      <c r="N889" s="284"/>
      <c r="O889" s="480"/>
    </row>
    <row r="890" spans="1:15" s="9" customFormat="1" x14ac:dyDescent="0.2">
      <c r="A890" s="279"/>
      <c r="B890" s="280"/>
      <c r="C890" s="279"/>
      <c r="D890" s="280"/>
      <c r="E890" s="280"/>
      <c r="F890" s="281"/>
      <c r="G890" s="280"/>
      <c r="H890" s="282"/>
      <c r="I890" s="280"/>
      <c r="J890" s="280"/>
      <c r="K890" s="280"/>
      <c r="L890" s="280"/>
      <c r="M890" s="290"/>
      <c r="N890" s="284"/>
      <c r="O890" s="480"/>
    </row>
    <row r="891" spans="1:15" s="9" customFormat="1" x14ac:dyDescent="0.2">
      <c r="A891" s="279"/>
      <c r="B891" s="280"/>
      <c r="C891" s="279"/>
      <c r="D891" s="280"/>
      <c r="E891" s="280"/>
      <c r="F891" s="281"/>
      <c r="G891" s="280"/>
      <c r="H891" s="282"/>
      <c r="I891" s="280"/>
      <c r="J891" s="280"/>
      <c r="K891" s="280"/>
      <c r="L891" s="280"/>
      <c r="M891" s="290"/>
      <c r="N891" s="284"/>
      <c r="O891" s="480"/>
    </row>
    <row r="892" spans="1:15" s="9" customFormat="1" x14ac:dyDescent="0.2">
      <c r="A892" s="279"/>
      <c r="B892" s="280"/>
      <c r="C892" s="279"/>
      <c r="D892" s="280"/>
      <c r="E892" s="280"/>
      <c r="F892" s="281"/>
      <c r="G892" s="280"/>
      <c r="H892" s="282"/>
      <c r="I892" s="280"/>
      <c r="J892" s="280"/>
      <c r="K892" s="280"/>
      <c r="L892" s="280"/>
      <c r="M892" s="290"/>
      <c r="N892" s="284"/>
      <c r="O892" s="480"/>
    </row>
    <row r="893" spans="1:15" s="9" customFormat="1" x14ac:dyDescent="0.2">
      <c r="A893" s="279"/>
      <c r="B893" s="280"/>
      <c r="C893" s="279"/>
      <c r="D893" s="280"/>
      <c r="E893" s="280"/>
      <c r="F893" s="281"/>
      <c r="G893" s="280"/>
      <c r="H893" s="282"/>
      <c r="I893" s="280"/>
      <c r="J893" s="280"/>
      <c r="K893" s="280"/>
      <c r="L893" s="280"/>
      <c r="M893" s="290"/>
      <c r="N893" s="284"/>
      <c r="O893" s="480"/>
    </row>
    <row r="894" spans="1:15" s="9" customFormat="1" x14ac:dyDescent="0.2">
      <c r="A894" s="279"/>
      <c r="B894" s="280"/>
      <c r="C894" s="279"/>
      <c r="D894" s="280"/>
      <c r="E894" s="280"/>
      <c r="F894" s="281"/>
      <c r="G894" s="280"/>
      <c r="H894" s="282"/>
      <c r="I894" s="280"/>
      <c r="J894" s="280"/>
      <c r="K894" s="280"/>
      <c r="L894" s="280"/>
      <c r="M894" s="290"/>
      <c r="N894" s="284"/>
      <c r="O894" s="480"/>
    </row>
    <row r="895" spans="1:15" s="9" customFormat="1" x14ac:dyDescent="0.2">
      <c r="A895" s="279"/>
      <c r="B895" s="280"/>
      <c r="C895" s="279"/>
      <c r="D895" s="280"/>
      <c r="E895" s="280"/>
      <c r="F895" s="281"/>
      <c r="G895" s="280"/>
      <c r="H895" s="282"/>
      <c r="I895" s="280"/>
      <c r="J895" s="280"/>
      <c r="K895" s="280"/>
      <c r="L895" s="280"/>
      <c r="M895" s="290"/>
      <c r="N895" s="284"/>
      <c r="O895" s="480"/>
    </row>
    <row r="896" spans="1:15" s="9" customFormat="1" x14ac:dyDescent="0.2">
      <c r="A896" s="279"/>
      <c r="B896" s="280"/>
      <c r="C896" s="279"/>
      <c r="D896" s="280"/>
      <c r="E896" s="280"/>
      <c r="F896" s="281"/>
      <c r="G896" s="280"/>
      <c r="H896" s="282"/>
      <c r="I896" s="280"/>
      <c r="J896" s="280"/>
      <c r="K896" s="280"/>
      <c r="L896" s="280"/>
      <c r="M896" s="290"/>
      <c r="N896" s="284"/>
      <c r="O896" s="480"/>
    </row>
    <row r="897" spans="1:15" s="9" customFormat="1" x14ac:dyDescent="0.2">
      <c r="A897" s="279"/>
      <c r="B897" s="280"/>
      <c r="C897" s="279"/>
      <c r="D897" s="280"/>
      <c r="E897" s="280"/>
      <c r="F897" s="281"/>
      <c r="G897" s="280"/>
      <c r="H897" s="282"/>
      <c r="I897" s="280"/>
      <c r="J897" s="280"/>
      <c r="K897" s="280"/>
      <c r="L897" s="280"/>
      <c r="M897" s="290"/>
      <c r="N897" s="284"/>
      <c r="O897" s="480"/>
    </row>
    <row r="898" spans="1:15" s="9" customFormat="1" x14ac:dyDescent="0.2">
      <c r="A898" s="279"/>
      <c r="B898" s="280"/>
      <c r="C898" s="279"/>
      <c r="D898" s="280"/>
      <c r="E898" s="280"/>
      <c r="F898" s="281"/>
      <c r="G898" s="280"/>
      <c r="H898" s="282"/>
      <c r="I898" s="280"/>
      <c r="J898" s="280"/>
      <c r="K898" s="280"/>
      <c r="L898" s="280"/>
      <c r="M898" s="290"/>
      <c r="N898" s="284"/>
      <c r="O898" s="480"/>
    </row>
    <row r="899" spans="1:15" s="9" customFormat="1" x14ac:dyDescent="0.2">
      <c r="A899" s="279"/>
      <c r="B899" s="280"/>
      <c r="C899" s="279"/>
      <c r="D899" s="280"/>
      <c r="E899" s="280"/>
      <c r="F899" s="281"/>
      <c r="G899" s="280"/>
      <c r="H899" s="282"/>
      <c r="I899" s="280"/>
      <c r="J899" s="280"/>
      <c r="K899" s="280"/>
      <c r="L899" s="280"/>
      <c r="M899" s="290"/>
      <c r="N899" s="284"/>
      <c r="O899" s="480"/>
    </row>
    <row r="900" spans="1:15" s="9" customFormat="1" x14ac:dyDescent="0.2">
      <c r="A900" s="279"/>
      <c r="B900" s="280"/>
      <c r="C900" s="279"/>
      <c r="D900" s="280"/>
      <c r="E900" s="280"/>
      <c r="F900" s="281"/>
      <c r="G900" s="280"/>
      <c r="H900" s="282"/>
      <c r="I900" s="280"/>
      <c r="J900" s="280"/>
      <c r="K900" s="280"/>
      <c r="L900" s="280"/>
      <c r="M900" s="290"/>
      <c r="N900" s="284"/>
      <c r="O900" s="480"/>
    </row>
    <row r="901" spans="1:15" s="9" customFormat="1" x14ac:dyDescent="0.2">
      <c r="A901" s="279"/>
      <c r="B901" s="280"/>
      <c r="C901" s="279"/>
      <c r="D901" s="280"/>
      <c r="E901" s="280"/>
      <c r="F901" s="281"/>
      <c r="G901" s="280"/>
      <c r="H901" s="282"/>
      <c r="I901" s="280"/>
      <c r="J901" s="280"/>
      <c r="K901" s="280"/>
      <c r="L901" s="280"/>
      <c r="M901" s="290"/>
      <c r="N901" s="284"/>
      <c r="O901" s="480"/>
    </row>
    <row r="902" spans="1:15" s="9" customFormat="1" x14ac:dyDescent="0.2">
      <c r="A902" s="279"/>
      <c r="B902" s="280"/>
      <c r="C902" s="279"/>
      <c r="D902" s="280"/>
      <c r="E902" s="280"/>
      <c r="F902" s="281"/>
      <c r="G902" s="280"/>
      <c r="H902" s="282"/>
      <c r="I902" s="280"/>
      <c r="J902" s="280"/>
      <c r="K902" s="280"/>
      <c r="L902" s="280"/>
      <c r="M902" s="290"/>
      <c r="N902" s="284"/>
      <c r="O902" s="480"/>
    </row>
    <row r="903" spans="1:15" s="9" customFormat="1" x14ac:dyDescent="0.2">
      <c r="A903" s="279"/>
      <c r="B903" s="280"/>
      <c r="C903" s="279"/>
      <c r="D903" s="280"/>
      <c r="E903" s="280"/>
      <c r="F903" s="281"/>
      <c r="G903" s="280"/>
      <c r="H903" s="282"/>
      <c r="I903" s="280"/>
      <c r="J903" s="280"/>
      <c r="K903" s="280"/>
      <c r="L903" s="280"/>
      <c r="M903" s="290"/>
      <c r="N903" s="284"/>
      <c r="O903" s="480"/>
    </row>
    <row r="904" spans="1:15" s="9" customFormat="1" x14ac:dyDescent="0.2">
      <c r="A904" s="279"/>
      <c r="B904" s="280"/>
      <c r="C904" s="279"/>
      <c r="D904" s="280"/>
      <c r="E904" s="280"/>
      <c r="F904" s="281"/>
      <c r="G904" s="280"/>
      <c r="H904" s="282"/>
      <c r="I904" s="280"/>
      <c r="J904" s="280"/>
      <c r="K904" s="280"/>
      <c r="L904" s="280"/>
      <c r="M904" s="290"/>
      <c r="N904" s="284"/>
      <c r="O904" s="480"/>
    </row>
    <row r="905" spans="1:15" s="9" customFormat="1" x14ac:dyDescent="0.2">
      <c r="A905" s="279"/>
      <c r="B905" s="280"/>
      <c r="C905" s="279"/>
      <c r="D905" s="280"/>
      <c r="E905" s="280"/>
      <c r="F905" s="281"/>
      <c r="G905" s="280"/>
      <c r="H905" s="282"/>
      <c r="I905" s="280"/>
      <c r="J905" s="280"/>
      <c r="K905" s="280"/>
      <c r="L905" s="280"/>
      <c r="M905" s="290"/>
      <c r="N905" s="284"/>
      <c r="O905" s="480"/>
    </row>
    <row r="906" spans="1:15" s="9" customFormat="1" x14ac:dyDescent="0.2">
      <c r="A906" s="279"/>
      <c r="B906" s="280"/>
      <c r="C906" s="279"/>
      <c r="D906" s="280"/>
      <c r="E906" s="280"/>
      <c r="F906" s="281"/>
      <c r="G906" s="280"/>
      <c r="H906" s="282"/>
      <c r="I906" s="280"/>
      <c r="J906" s="280"/>
      <c r="K906" s="280"/>
      <c r="L906" s="280"/>
      <c r="M906" s="290"/>
      <c r="N906" s="284"/>
      <c r="O906" s="480"/>
    </row>
    <row r="907" spans="1:15" s="9" customFormat="1" x14ac:dyDescent="0.2">
      <c r="A907" s="279"/>
      <c r="B907" s="280"/>
      <c r="C907" s="279"/>
      <c r="D907" s="280"/>
      <c r="E907" s="280"/>
      <c r="F907" s="281"/>
      <c r="G907" s="280"/>
      <c r="H907" s="282"/>
      <c r="I907" s="280"/>
      <c r="J907" s="280"/>
      <c r="K907" s="280"/>
      <c r="L907" s="280"/>
      <c r="M907" s="290"/>
      <c r="N907" s="284"/>
      <c r="O907" s="480"/>
    </row>
    <row r="908" spans="1:15" s="9" customFormat="1" x14ac:dyDescent="0.2">
      <c r="A908" s="279"/>
      <c r="B908" s="280"/>
      <c r="C908" s="279"/>
      <c r="D908" s="280"/>
      <c r="E908" s="280"/>
      <c r="F908" s="281"/>
      <c r="G908" s="280"/>
      <c r="H908" s="282"/>
      <c r="I908" s="280"/>
      <c r="J908" s="280"/>
      <c r="K908" s="280"/>
      <c r="L908" s="280"/>
      <c r="M908" s="290"/>
      <c r="N908" s="284"/>
      <c r="O908" s="480"/>
    </row>
    <row r="909" spans="1:15" s="9" customFormat="1" x14ac:dyDescent="0.2">
      <c r="A909" s="279"/>
      <c r="B909" s="280"/>
      <c r="C909" s="279"/>
      <c r="D909" s="280"/>
      <c r="E909" s="280"/>
      <c r="F909" s="281"/>
      <c r="G909" s="280"/>
      <c r="H909" s="282"/>
      <c r="I909" s="280"/>
      <c r="J909" s="280"/>
      <c r="K909" s="280"/>
      <c r="L909" s="280"/>
      <c r="M909" s="290"/>
      <c r="N909" s="284"/>
      <c r="O909" s="480"/>
    </row>
    <row r="910" spans="1:15" s="9" customFormat="1" x14ac:dyDescent="0.2">
      <c r="A910" s="279"/>
      <c r="B910" s="280"/>
      <c r="C910" s="279"/>
      <c r="D910" s="280"/>
      <c r="E910" s="280"/>
      <c r="F910" s="281"/>
      <c r="G910" s="280"/>
      <c r="H910" s="282"/>
      <c r="I910" s="280"/>
      <c r="J910" s="280"/>
      <c r="K910" s="280"/>
      <c r="L910" s="280"/>
      <c r="M910" s="290"/>
      <c r="N910" s="284"/>
      <c r="O910" s="480"/>
    </row>
    <row r="911" spans="1:15" s="9" customFormat="1" x14ac:dyDescent="0.2">
      <c r="A911" s="279"/>
      <c r="B911" s="280"/>
      <c r="C911" s="279"/>
      <c r="D911" s="280"/>
      <c r="E911" s="280"/>
      <c r="F911" s="281"/>
      <c r="G911" s="280"/>
      <c r="H911" s="282"/>
      <c r="I911" s="280"/>
      <c r="J911" s="280"/>
      <c r="K911" s="280"/>
      <c r="L911" s="280"/>
      <c r="M911" s="290"/>
      <c r="N911" s="284"/>
      <c r="O911" s="480"/>
    </row>
    <row r="912" spans="1:15" s="9" customFormat="1" x14ac:dyDescent="0.2">
      <c r="A912" s="279"/>
      <c r="B912" s="280"/>
      <c r="C912" s="279"/>
      <c r="D912" s="280"/>
      <c r="E912" s="280"/>
      <c r="F912" s="281"/>
      <c r="G912" s="280"/>
      <c r="H912" s="282"/>
      <c r="I912" s="280"/>
      <c r="J912" s="280"/>
      <c r="K912" s="280"/>
      <c r="L912" s="280"/>
      <c r="M912" s="290"/>
      <c r="N912" s="284"/>
      <c r="O912" s="480"/>
    </row>
    <row r="913" spans="1:15" s="9" customFormat="1" x14ac:dyDescent="0.2">
      <c r="A913" s="279"/>
      <c r="B913" s="280"/>
      <c r="C913" s="279"/>
      <c r="D913" s="280"/>
      <c r="E913" s="280"/>
      <c r="F913" s="281"/>
      <c r="G913" s="280"/>
      <c r="H913" s="282"/>
      <c r="I913" s="280"/>
      <c r="J913" s="280"/>
      <c r="K913" s="280"/>
      <c r="L913" s="280"/>
      <c r="M913" s="290"/>
      <c r="N913" s="284"/>
      <c r="O913" s="480"/>
    </row>
    <row r="914" spans="1:15" s="9" customFormat="1" x14ac:dyDescent="0.2">
      <c r="A914" s="279"/>
      <c r="B914" s="280"/>
      <c r="C914" s="279"/>
      <c r="D914" s="280"/>
      <c r="E914" s="280"/>
      <c r="F914" s="281"/>
      <c r="G914" s="280"/>
      <c r="H914" s="282"/>
      <c r="I914" s="280"/>
      <c r="J914" s="280"/>
      <c r="K914" s="280"/>
      <c r="L914" s="280"/>
      <c r="M914" s="290"/>
      <c r="N914" s="284"/>
      <c r="O914" s="480"/>
    </row>
    <row r="915" spans="1:15" s="9" customFormat="1" x14ac:dyDescent="0.2">
      <c r="A915" s="279"/>
      <c r="B915" s="280"/>
      <c r="C915" s="279"/>
      <c r="D915" s="280"/>
      <c r="E915" s="280"/>
      <c r="F915" s="281"/>
      <c r="G915" s="280"/>
      <c r="H915" s="282"/>
      <c r="I915" s="280"/>
      <c r="J915" s="280"/>
      <c r="K915" s="280"/>
      <c r="L915" s="280"/>
      <c r="M915" s="290"/>
      <c r="N915" s="284"/>
      <c r="O915" s="480"/>
    </row>
    <row r="916" spans="1:15" s="9" customFormat="1" x14ac:dyDescent="0.2">
      <c r="A916" s="279"/>
      <c r="B916" s="280"/>
      <c r="C916" s="279"/>
      <c r="D916" s="280"/>
      <c r="E916" s="280"/>
      <c r="F916" s="281"/>
      <c r="G916" s="280"/>
      <c r="H916" s="282"/>
      <c r="I916" s="280"/>
      <c r="J916" s="280"/>
      <c r="K916" s="280"/>
      <c r="L916" s="280"/>
      <c r="M916" s="290"/>
      <c r="N916" s="284"/>
      <c r="O916" s="480"/>
    </row>
    <row r="917" spans="1:15" s="9" customFormat="1" x14ac:dyDescent="0.2">
      <c r="A917" s="279"/>
      <c r="B917" s="280"/>
      <c r="C917" s="279"/>
      <c r="D917" s="280"/>
      <c r="E917" s="280"/>
      <c r="F917" s="281"/>
      <c r="G917" s="280"/>
      <c r="H917" s="282"/>
      <c r="I917" s="280"/>
      <c r="J917" s="280"/>
      <c r="K917" s="280"/>
      <c r="L917" s="280"/>
      <c r="M917" s="290"/>
      <c r="N917" s="284"/>
      <c r="O917" s="480"/>
    </row>
    <row r="918" spans="1:15" s="9" customFormat="1" x14ac:dyDescent="0.2">
      <c r="A918" s="279"/>
      <c r="B918" s="280"/>
      <c r="C918" s="279"/>
      <c r="D918" s="280"/>
      <c r="E918" s="280"/>
      <c r="F918" s="281"/>
      <c r="G918" s="280"/>
      <c r="H918" s="282"/>
      <c r="I918" s="280"/>
      <c r="J918" s="280"/>
      <c r="K918" s="280"/>
      <c r="L918" s="280"/>
      <c r="M918" s="290"/>
      <c r="N918" s="284"/>
      <c r="O918" s="480"/>
    </row>
    <row r="919" spans="1:15" s="9" customFormat="1" x14ac:dyDescent="0.2">
      <c r="A919" s="279"/>
      <c r="B919" s="280"/>
      <c r="C919" s="279"/>
      <c r="D919" s="280"/>
      <c r="E919" s="280"/>
      <c r="F919" s="281"/>
      <c r="G919" s="280"/>
      <c r="H919" s="282"/>
      <c r="I919" s="280"/>
      <c r="J919" s="280"/>
      <c r="K919" s="280"/>
      <c r="L919" s="280"/>
      <c r="M919" s="290"/>
      <c r="N919" s="284"/>
      <c r="O919" s="480"/>
    </row>
    <row r="920" spans="1:15" s="9" customFormat="1" x14ac:dyDescent="0.2">
      <c r="A920" s="279"/>
      <c r="B920" s="280"/>
      <c r="C920" s="279"/>
      <c r="D920" s="280"/>
      <c r="E920" s="280"/>
      <c r="F920" s="281"/>
      <c r="G920" s="280"/>
      <c r="H920" s="282"/>
      <c r="I920" s="280"/>
      <c r="J920" s="280"/>
      <c r="K920" s="280"/>
      <c r="L920" s="280"/>
      <c r="M920" s="290"/>
      <c r="N920" s="284"/>
      <c r="O920" s="480"/>
    </row>
    <row r="921" spans="1:15" s="9" customFormat="1" x14ac:dyDescent="0.2">
      <c r="A921" s="279"/>
      <c r="B921" s="280"/>
      <c r="C921" s="279"/>
      <c r="D921" s="280"/>
      <c r="E921" s="280"/>
      <c r="F921" s="281"/>
      <c r="G921" s="280"/>
      <c r="H921" s="282"/>
      <c r="I921" s="280"/>
      <c r="J921" s="280"/>
      <c r="K921" s="280"/>
      <c r="L921" s="280"/>
      <c r="M921" s="290"/>
      <c r="N921" s="284"/>
      <c r="O921" s="480"/>
    </row>
    <row r="922" spans="1:15" s="9" customFormat="1" x14ac:dyDescent="0.2">
      <c r="A922" s="279"/>
      <c r="B922" s="280"/>
      <c r="C922" s="279"/>
      <c r="D922" s="280"/>
      <c r="E922" s="280"/>
      <c r="F922" s="281"/>
      <c r="G922" s="280"/>
      <c r="H922" s="282"/>
      <c r="I922" s="280"/>
      <c r="J922" s="280"/>
      <c r="K922" s="280"/>
      <c r="L922" s="280"/>
      <c r="M922" s="290"/>
      <c r="N922" s="284"/>
      <c r="O922" s="480"/>
    </row>
    <row r="923" spans="1:15" s="9" customFormat="1" x14ac:dyDescent="0.2">
      <c r="A923" s="279"/>
      <c r="B923" s="280"/>
      <c r="C923" s="279"/>
      <c r="D923" s="280"/>
      <c r="E923" s="280"/>
      <c r="F923" s="281"/>
      <c r="G923" s="280"/>
      <c r="H923" s="282"/>
      <c r="I923" s="280"/>
      <c r="J923" s="280"/>
      <c r="K923" s="280"/>
      <c r="L923" s="280"/>
      <c r="M923" s="290"/>
      <c r="N923" s="284"/>
      <c r="O923" s="480"/>
    </row>
    <row r="924" spans="1:15" s="9" customFormat="1" x14ac:dyDescent="0.2">
      <c r="A924" s="279"/>
      <c r="B924" s="280"/>
      <c r="C924" s="279"/>
      <c r="D924" s="280"/>
      <c r="E924" s="280"/>
      <c r="F924" s="281"/>
      <c r="G924" s="280"/>
      <c r="H924" s="282"/>
      <c r="I924" s="280"/>
      <c r="J924" s="280"/>
      <c r="K924" s="280"/>
      <c r="L924" s="280"/>
      <c r="M924" s="290"/>
      <c r="N924" s="284"/>
      <c r="O924" s="480"/>
    </row>
    <row r="925" spans="1:15" s="9" customFormat="1" x14ac:dyDescent="0.2">
      <c r="A925" s="279"/>
      <c r="B925" s="280"/>
      <c r="C925" s="279"/>
      <c r="D925" s="280"/>
      <c r="E925" s="280"/>
      <c r="F925" s="281"/>
      <c r="G925" s="280"/>
      <c r="H925" s="282"/>
      <c r="I925" s="280"/>
      <c r="J925" s="280"/>
      <c r="K925" s="280"/>
      <c r="L925" s="280"/>
      <c r="M925" s="290"/>
      <c r="N925" s="284"/>
      <c r="O925" s="480"/>
    </row>
    <row r="926" spans="1:15" s="9" customFormat="1" x14ac:dyDescent="0.2">
      <c r="A926" s="279"/>
      <c r="B926" s="280"/>
      <c r="C926" s="279"/>
      <c r="D926" s="280"/>
      <c r="E926" s="280"/>
      <c r="F926" s="281"/>
      <c r="G926" s="280"/>
      <c r="H926" s="282"/>
      <c r="I926" s="280"/>
      <c r="J926" s="280"/>
      <c r="K926" s="280"/>
      <c r="L926" s="280"/>
      <c r="M926" s="290"/>
      <c r="N926" s="284"/>
      <c r="O926" s="480"/>
    </row>
    <row r="927" spans="1:15" s="9" customFormat="1" x14ac:dyDescent="0.2">
      <c r="A927" s="279"/>
      <c r="B927" s="280"/>
      <c r="C927" s="279"/>
      <c r="D927" s="280"/>
      <c r="E927" s="280"/>
      <c r="F927" s="281"/>
      <c r="G927" s="280"/>
      <c r="H927" s="282"/>
      <c r="I927" s="280"/>
      <c r="J927" s="280"/>
      <c r="K927" s="280"/>
      <c r="L927" s="280"/>
      <c r="M927" s="290"/>
      <c r="N927" s="284"/>
      <c r="O927" s="480"/>
    </row>
    <row r="928" spans="1:15" s="9" customFormat="1" x14ac:dyDescent="0.2">
      <c r="A928" s="279"/>
      <c r="B928" s="280"/>
      <c r="C928" s="279"/>
      <c r="D928" s="280"/>
      <c r="E928" s="280"/>
      <c r="F928" s="281"/>
      <c r="G928" s="280"/>
      <c r="H928" s="282"/>
      <c r="I928" s="280"/>
      <c r="J928" s="280"/>
      <c r="K928" s="280"/>
      <c r="L928" s="280"/>
      <c r="M928" s="290"/>
      <c r="N928" s="284"/>
      <c r="O928" s="480"/>
    </row>
    <row r="929" spans="1:15" s="9" customFormat="1" x14ac:dyDescent="0.2">
      <c r="A929" s="279"/>
      <c r="B929" s="280"/>
      <c r="C929" s="279"/>
      <c r="D929" s="280"/>
      <c r="E929" s="280"/>
      <c r="F929" s="281"/>
      <c r="G929" s="280"/>
      <c r="H929" s="282"/>
      <c r="I929" s="280"/>
      <c r="J929" s="280"/>
      <c r="K929" s="280"/>
      <c r="L929" s="280"/>
      <c r="M929" s="290"/>
      <c r="N929" s="284"/>
      <c r="O929" s="480"/>
    </row>
    <row r="930" spans="1:15" s="9" customFormat="1" x14ac:dyDescent="0.2">
      <c r="A930" s="279"/>
      <c r="B930" s="280"/>
      <c r="C930" s="279"/>
      <c r="D930" s="280"/>
      <c r="E930" s="280"/>
      <c r="F930" s="281"/>
      <c r="G930" s="280"/>
      <c r="H930" s="282"/>
      <c r="I930" s="280"/>
      <c r="J930" s="280"/>
      <c r="K930" s="280"/>
      <c r="L930" s="280"/>
      <c r="M930" s="290"/>
      <c r="N930" s="284"/>
      <c r="O930" s="480"/>
    </row>
    <row r="931" spans="1:15" s="9" customFormat="1" x14ac:dyDescent="0.2">
      <c r="A931" s="279"/>
      <c r="B931" s="280"/>
      <c r="C931" s="279"/>
      <c r="D931" s="280"/>
      <c r="E931" s="280"/>
      <c r="F931" s="281"/>
      <c r="G931" s="280"/>
      <c r="H931" s="282"/>
      <c r="I931" s="280"/>
      <c r="J931" s="280"/>
      <c r="K931" s="280"/>
      <c r="L931" s="280"/>
      <c r="M931" s="290"/>
      <c r="N931" s="284"/>
      <c r="O931" s="480"/>
    </row>
    <row r="932" spans="1:15" s="9" customFormat="1" x14ac:dyDescent="0.2">
      <c r="A932" s="279"/>
      <c r="B932" s="280"/>
      <c r="C932" s="279"/>
      <c r="D932" s="280"/>
      <c r="E932" s="280"/>
      <c r="F932" s="281"/>
      <c r="G932" s="280"/>
      <c r="H932" s="282"/>
      <c r="I932" s="280"/>
      <c r="J932" s="280"/>
      <c r="K932" s="280"/>
      <c r="L932" s="280"/>
      <c r="M932" s="290"/>
      <c r="N932" s="284"/>
      <c r="O932" s="480"/>
    </row>
    <row r="933" spans="1:15" s="9" customFormat="1" x14ac:dyDescent="0.2">
      <c r="A933" s="279"/>
      <c r="B933" s="280"/>
      <c r="C933" s="279"/>
      <c r="D933" s="280"/>
      <c r="E933" s="280"/>
      <c r="F933" s="281"/>
      <c r="G933" s="280"/>
      <c r="H933" s="282"/>
      <c r="I933" s="280"/>
      <c r="J933" s="280"/>
      <c r="K933" s="280"/>
      <c r="L933" s="280"/>
      <c r="M933" s="290"/>
      <c r="N933" s="284"/>
      <c r="O933" s="480"/>
    </row>
    <row r="934" spans="1:15" s="9" customFormat="1" x14ac:dyDescent="0.2">
      <c r="A934" s="279"/>
      <c r="B934" s="280"/>
      <c r="C934" s="279"/>
      <c r="D934" s="280"/>
      <c r="E934" s="280"/>
      <c r="F934" s="281"/>
      <c r="G934" s="280"/>
      <c r="H934" s="282"/>
      <c r="I934" s="280"/>
      <c r="J934" s="280"/>
      <c r="K934" s="280"/>
      <c r="L934" s="280"/>
      <c r="M934" s="290"/>
      <c r="N934" s="284"/>
      <c r="O934" s="480"/>
    </row>
    <row r="935" spans="1:15" s="9" customFormat="1" x14ac:dyDescent="0.2">
      <c r="A935" s="279"/>
      <c r="B935" s="280"/>
      <c r="C935" s="279"/>
      <c r="D935" s="280"/>
      <c r="E935" s="280"/>
      <c r="F935" s="281"/>
      <c r="G935" s="280"/>
      <c r="H935" s="282"/>
      <c r="I935" s="280"/>
      <c r="J935" s="280"/>
      <c r="K935" s="280"/>
      <c r="L935" s="280"/>
      <c r="M935" s="290"/>
      <c r="N935" s="284"/>
      <c r="O935" s="480"/>
    </row>
    <row r="936" spans="1:15" s="9" customFormat="1" x14ac:dyDescent="0.2">
      <c r="A936" s="279"/>
      <c r="B936" s="280"/>
      <c r="C936" s="279"/>
      <c r="D936" s="280"/>
      <c r="E936" s="280"/>
      <c r="F936" s="281"/>
      <c r="G936" s="280"/>
      <c r="H936" s="282"/>
      <c r="I936" s="280"/>
      <c r="J936" s="280"/>
      <c r="K936" s="280"/>
      <c r="L936" s="280"/>
      <c r="M936" s="290"/>
      <c r="N936" s="284"/>
      <c r="O936" s="480"/>
    </row>
    <row r="937" spans="1:15" s="9" customFormat="1" x14ac:dyDescent="0.2">
      <c r="A937" s="279"/>
      <c r="B937" s="280"/>
      <c r="C937" s="279"/>
      <c r="D937" s="280"/>
      <c r="E937" s="280"/>
      <c r="F937" s="281"/>
      <c r="G937" s="280"/>
      <c r="H937" s="282"/>
      <c r="I937" s="280"/>
      <c r="J937" s="280"/>
      <c r="K937" s="280"/>
      <c r="L937" s="280"/>
      <c r="M937" s="290"/>
      <c r="N937" s="284"/>
      <c r="O937" s="480"/>
    </row>
    <row r="938" spans="1:15" s="9" customFormat="1" x14ac:dyDescent="0.2">
      <c r="A938" s="279"/>
      <c r="B938" s="280"/>
      <c r="C938" s="279"/>
      <c r="D938" s="280"/>
      <c r="E938" s="280"/>
      <c r="F938" s="281"/>
      <c r="G938" s="280"/>
      <c r="H938" s="282"/>
      <c r="I938" s="280"/>
      <c r="J938" s="280"/>
      <c r="K938" s="280"/>
      <c r="L938" s="280"/>
      <c r="M938" s="290"/>
      <c r="N938" s="284"/>
      <c r="O938" s="480"/>
    </row>
    <row r="939" spans="1:15" s="9" customFormat="1" x14ac:dyDescent="0.2">
      <c r="A939" s="279"/>
      <c r="B939" s="280"/>
      <c r="C939" s="279"/>
      <c r="D939" s="280"/>
      <c r="E939" s="280"/>
      <c r="F939" s="281"/>
      <c r="G939" s="280"/>
      <c r="H939" s="282"/>
      <c r="I939" s="280"/>
      <c r="J939" s="280"/>
      <c r="K939" s="280"/>
      <c r="L939" s="280"/>
      <c r="M939" s="290"/>
      <c r="N939" s="284"/>
      <c r="O939" s="480"/>
    </row>
    <row r="940" spans="1:15" s="9" customFormat="1" x14ac:dyDescent="0.2">
      <c r="A940" s="279"/>
      <c r="B940" s="280"/>
      <c r="C940" s="279"/>
      <c r="D940" s="280"/>
      <c r="E940" s="280"/>
      <c r="F940" s="281"/>
      <c r="G940" s="280"/>
      <c r="H940" s="282"/>
      <c r="I940" s="280"/>
      <c r="J940" s="280"/>
      <c r="K940" s="280"/>
      <c r="L940" s="280"/>
      <c r="M940" s="290"/>
      <c r="N940" s="284"/>
      <c r="O940" s="480"/>
    </row>
    <row r="941" spans="1:15" s="9" customFormat="1" x14ac:dyDescent="0.2">
      <c r="A941" s="279"/>
      <c r="B941" s="280"/>
      <c r="C941" s="279"/>
      <c r="D941" s="280"/>
      <c r="E941" s="280"/>
      <c r="F941" s="281"/>
      <c r="G941" s="280"/>
      <c r="H941" s="282"/>
      <c r="I941" s="280"/>
      <c r="J941" s="280"/>
      <c r="K941" s="280"/>
      <c r="L941" s="280"/>
      <c r="M941" s="290"/>
      <c r="N941" s="284"/>
      <c r="O941" s="480"/>
    </row>
    <row r="942" spans="1:15" s="9" customFormat="1" x14ac:dyDescent="0.2">
      <c r="A942" s="279"/>
      <c r="B942" s="280"/>
      <c r="C942" s="279"/>
      <c r="D942" s="280"/>
      <c r="E942" s="280"/>
      <c r="F942" s="281"/>
      <c r="G942" s="280"/>
      <c r="H942" s="282"/>
      <c r="I942" s="280"/>
      <c r="J942" s="280"/>
      <c r="K942" s="280"/>
      <c r="L942" s="280"/>
      <c r="M942" s="290"/>
      <c r="N942" s="284"/>
      <c r="O942" s="480"/>
    </row>
    <row r="943" spans="1:15" s="9" customFormat="1" x14ac:dyDescent="0.2">
      <c r="A943" s="279"/>
      <c r="B943" s="280"/>
      <c r="C943" s="279"/>
      <c r="D943" s="280"/>
      <c r="E943" s="280"/>
      <c r="F943" s="281"/>
      <c r="G943" s="280"/>
      <c r="H943" s="282"/>
      <c r="I943" s="280"/>
      <c r="J943" s="280"/>
      <c r="K943" s="280"/>
      <c r="L943" s="280"/>
      <c r="M943" s="290"/>
      <c r="N943" s="284"/>
      <c r="O943" s="480"/>
    </row>
    <row r="944" spans="1:15" s="9" customFormat="1" x14ac:dyDescent="0.2">
      <c r="A944" s="279"/>
      <c r="B944" s="280"/>
      <c r="C944" s="279"/>
      <c r="D944" s="280"/>
      <c r="E944" s="280"/>
      <c r="F944" s="281"/>
      <c r="G944" s="280"/>
      <c r="H944" s="282"/>
      <c r="I944" s="280"/>
      <c r="J944" s="280"/>
      <c r="K944" s="280"/>
      <c r="L944" s="280"/>
      <c r="M944" s="290"/>
      <c r="N944" s="284"/>
      <c r="O944" s="480"/>
    </row>
    <row r="945" spans="1:15" s="9" customFormat="1" x14ac:dyDescent="0.2">
      <c r="A945" s="279"/>
      <c r="B945" s="280"/>
      <c r="C945" s="279"/>
      <c r="D945" s="280"/>
      <c r="E945" s="280"/>
      <c r="F945" s="281"/>
      <c r="G945" s="280"/>
      <c r="H945" s="282"/>
      <c r="I945" s="280"/>
      <c r="J945" s="280"/>
      <c r="K945" s="280"/>
      <c r="L945" s="280"/>
      <c r="M945" s="290"/>
      <c r="N945" s="284"/>
      <c r="O945" s="480"/>
    </row>
    <row r="946" spans="1:15" s="9" customFormat="1" x14ac:dyDescent="0.2">
      <c r="A946" s="279"/>
      <c r="B946" s="280"/>
      <c r="C946" s="279"/>
      <c r="D946" s="280"/>
      <c r="E946" s="280"/>
      <c r="F946" s="281"/>
      <c r="G946" s="280"/>
      <c r="H946" s="282"/>
      <c r="I946" s="280"/>
      <c r="J946" s="280"/>
      <c r="K946" s="280"/>
      <c r="L946" s="280"/>
      <c r="M946" s="290"/>
      <c r="N946" s="284"/>
      <c r="O946" s="480"/>
    </row>
    <row r="947" spans="1:15" s="9" customFormat="1" x14ac:dyDescent="0.2">
      <c r="A947" s="279"/>
      <c r="B947" s="280"/>
      <c r="C947" s="279"/>
      <c r="D947" s="280"/>
      <c r="E947" s="280"/>
      <c r="F947" s="281"/>
      <c r="G947" s="280"/>
      <c r="H947" s="282"/>
      <c r="I947" s="280"/>
      <c r="J947" s="280"/>
      <c r="K947" s="280"/>
      <c r="L947" s="280"/>
      <c r="M947" s="290"/>
      <c r="N947" s="284"/>
      <c r="O947" s="480"/>
    </row>
    <row r="948" spans="1:15" s="9" customFormat="1" x14ac:dyDescent="0.2">
      <c r="A948" s="279"/>
      <c r="B948" s="280"/>
      <c r="C948" s="279"/>
      <c r="D948" s="280"/>
      <c r="E948" s="280"/>
      <c r="F948" s="281"/>
      <c r="G948" s="280"/>
      <c r="H948" s="282"/>
      <c r="I948" s="280"/>
      <c r="J948" s="280"/>
      <c r="K948" s="280"/>
      <c r="L948" s="280"/>
      <c r="M948" s="290"/>
      <c r="N948" s="284"/>
      <c r="O948" s="480"/>
    </row>
    <row r="949" spans="1:15" s="9" customFormat="1" x14ac:dyDescent="0.2">
      <c r="A949" s="279"/>
      <c r="B949" s="280"/>
      <c r="C949" s="279"/>
      <c r="D949" s="280"/>
      <c r="E949" s="280"/>
      <c r="F949" s="281"/>
      <c r="G949" s="280"/>
      <c r="H949" s="282"/>
      <c r="I949" s="280"/>
      <c r="J949" s="280"/>
      <c r="K949" s="280"/>
      <c r="L949" s="280"/>
      <c r="M949" s="290"/>
      <c r="N949" s="284"/>
      <c r="O949" s="480"/>
    </row>
    <row r="950" spans="1:15" s="9" customFormat="1" x14ac:dyDescent="0.2">
      <c r="A950" s="279"/>
      <c r="B950" s="280"/>
      <c r="C950" s="279"/>
      <c r="D950" s="280"/>
      <c r="E950" s="280"/>
      <c r="F950" s="281"/>
      <c r="G950" s="280"/>
      <c r="H950" s="282"/>
      <c r="I950" s="280"/>
      <c r="J950" s="280"/>
      <c r="K950" s="280"/>
      <c r="L950" s="280"/>
      <c r="M950" s="290"/>
      <c r="N950" s="284"/>
      <c r="O950" s="480"/>
    </row>
    <row r="951" spans="1:15" s="9" customFormat="1" x14ac:dyDescent="0.2">
      <c r="A951" s="279"/>
      <c r="B951" s="280"/>
      <c r="C951" s="279"/>
      <c r="D951" s="280"/>
      <c r="E951" s="280"/>
      <c r="F951" s="281"/>
      <c r="G951" s="280"/>
      <c r="H951" s="282"/>
      <c r="I951" s="280"/>
      <c r="J951" s="280"/>
      <c r="K951" s="280"/>
      <c r="L951" s="280"/>
      <c r="M951" s="290"/>
      <c r="N951" s="284"/>
      <c r="O951" s="480"/>
    </row>
    <row r="952" spans="1:15" s="9" customFormat="1" x14ac:dyDescent="0.2">
      <c r="A952" s="279"/>
      <c r="B952" s="280"/>
      <c r="C952" s="279"/>
      <c r="D952" s="280"/>
      <c r="E952" s="280"/>
      <c r="F952" s="281"/>
      <c r="G952" s="280"/>
      <c r="H952" s="282"/>
      <c r="I952" s="280"/>
      <c r="J952" s="280"/>
      <c r="K952" s="280"/>
      <c r="L952" s="280"/>
      <c r="M952" s="290"/>
      <c r="N952" s="284"/>
      <c r="O952" s="480"/>
    </row>
    <row r="953" spans="1:15" s="9" customFormat="1" x14ac:dyDescent="0.2">
      <c r="A953" s="279"/>
      <c r="B953" s="280"/>
      <c r="C953" s="279"/>
      <c r="D953" s="280"/>
      <c r="E953" s="280"/>
      <c r="F953" s="281"/>
      <c r="G953" s="280"/>
      <c r="H953" s="282"/>
      <c r="I953" s="280"/>
      <c r="J953" s="280"/>
      <c r="K953" s="280"/>
      <c r="L953" s="280"/>
      <c r="M953" s="290"/>
      <c r="N953" s="284"/>
      <c r="O953" s="480"/>
    </row>
    <row r="954" spans="1:15" s="9" customFormat="1" x14ac:dyDescent="0.2">
      <c r="A954" s="279"/>
      <c r="B954" s="280"/>
      <c r="C954" s="279"/>
      <c r="D954" s="280"/>
      <c r="E954" s="280"/>
      <c r="F954" s="281"/>
      <c r="G954" s="280"/>
      <c r="H954" s="282"/>
      <c r="I954" s="280"/>
      <c r="J954" s="280"/>
      <c r="K954" s="280"/>
      <c r="L954" s="280"/>
      <c r="M954" s="290"/>
      <c r="N954" s="284"/>
      <c r="O954" s="480"/>
    </row>
    <row r="955" spans="1:15" s="9" customFormat="1" x14ac:dyDescent="0.2">
      <c r="A955" s="279"/>
      <c r="B955" s="280"/>
      <c r="C955" s="279"/>
      <c r="D955" s="280"/>
      <c r="E955" s="280"/>
      <c r="F955" s="281"/>
      <c r="G955" s="280"/>
      <c r="H955" s="282"/>
      <c r="I955" s="280"/>
      <c r="J955" s="280"/>
      <c r="K955" s="280"/>
      <c r="L955" s="280"/>
      <c r="M955" s="290"/>
      <c r="N955" s="284"/>
      <c r="O955" s="480"/>
    </row>
    <row r="956" spans="1:15" s="9" customFormat="1" x14ac:dyDescent="0.2">
      <c r="A956" s="279"/>
      <c r="B956" s="280"/>
      <c r="C956" s="279"/>
      <c r="D956" s="280"/>
      <c r="E956" s="280"/>
      <c r="F956" s="281"/>
      <c r="G956" s="280"/>
      <c r="H956" s="282"/>
      <c r="I956" s="280"/>
      <c r="J956" s="280"/>
      <c r="K956" s="280"/>
      <c r="L956" s="280"/>
      <c r="M956" s="290"/>
      <c r="N956" s="284"/>
      <c r="O956" s="480"/>
    </row>
    <row r="957" spans="1:15" s="9" customFormat="1" x14ac:dyDescent="0.2">
      <c r="A957" s="279"/>
      <c r="B957" s="280"/>
      <c r="C957" s="279"/>
      <c r="D957" s="280"/>
      <c r="E957" s="280"/>
      <c r="F957" s="281"/>
      <c r="G957" s="280"/>
      <c r="H957" s="282"/>
      <c r="I957" s="280"/>
      <c r="J957" s="280"/>
      <c r="K957" s="280"/>
      <c r="L957" s="280"/>
      <c r="M957" s="290"/>
      <c r="N957" s="284"/>
      <c r="O957" s="480"/>
    </row>
    <row r="958" spans="1:15" s="9" customFormat="1" x14ac:dyDescent="0.2">
      <c r="A958" s="279"/>
      <c r="B958" s="280"/>
      <c r="C958" s="279"/>
      <c r="D958" s="280"/>
      <c r="E958" s="280"/>
      <c r="F958" s="281"/>
      <c r="G958" s="280"/>
      <c r="H958" s="282"/>
      <c r="I958" s="280"/>
      <c r="J958" s="280"/>
      <c r="K958" s="280"/>
      <c r="L958" s="280"/>
      <c r="M958" s="290"/>
      <c r="N958" s="284"/>
      <c r="O958" s="480"/>
    </row>
    <row r="959" spans="1:15" s="9" customFormat="1" x14ac:dyDescent="0.2">
      <c r="A959" s="279"/>
      <c r="B959" s="280"/>
      <c r="C959" s="279"/>
      <c r="D959" s="280"/>
      <c r="E959" s="280"/>
      <c r="F959" s="281"/>
      <c r="G959" s="280"/>
      <c r="H959" s="282"/>
      <c r="I959" s="280"/>
      <c r="J959" s="280"/>
      <c r="K959" s="280"/>
      <c r="L959" s="280"/>
      <c r="M959" s="290"/>
      <c r="N959" s="284"/>
      <c r="O959" s="480"/>
    </row>
    <row r="960" spans="1:15" s="9" customFormat="1" x14ac:dyDescent="0.2">
      <c r="A960" s="279"/>
      <c r="B960" s="280"/>
      <c r="C960" s="279"/>
      <c r="D960" s="280"/>
      <c r="E960" s="280"/>
      <c r="F960" s="281"/>
      <c r="G960" s="280"/>
      <c r="H960" s="282"/>
      <c r="I960" s="280"/>
      <c r="J960" s="280"/>
      <c r="K960" s="280"/>
      <c r="L960" s="280"/>
      <c r="M960" s="290"/>
      <c r="N960" s="284"/>
      <c r="O960" s="480"/>
    </row>
    <row r="961" spans="1:15" s="9" customFormat="1" x14ac:dyDescent="0.2">
      <c r="A961" s="279"/>
      <c r="B961" s="280"/>
      <c r="C961" s="279"/>
      <c r="D961" s="280"/>
      <c r="E961" s="280"/>
      <c r="F961" s="281"/>
      <c r="G961" s="280"/>
      <c r="H961" s="282"/>
      <c r="I961" s="280"/>
      <c r="J961" s="280"/>
      <c r="K961" s="280"/>
      <c r="L961" s="280"/>
      <c r="M961" s="290"/>
      <c r="N961" s="284"/>
      <c r="O961" s="480"/>
    </row>
    <row r="962" spans="1:15" s="9" customFormat="1" x14ac:dyDescent="0.2">
      <c r="A962" s="279"/>
      <c r="B962" s="280"/>
      <c r="C962" s="279"/>
      <c r="D962" s="280"/>
      <c r="E962" s="280"/>
      <c r="F962" s="281"/>
      <c r="G962" s="280"/>
      <c r="H962" s="282"/>
      <c r="I962" s="280"/>
      <c r="J962" s="280"/>
      <c r="K962" s="280"/>
      <c r="L962" s="280"/>
      <c r="M962" s="290"/>
      <c r="N962" s="284"/>
      <c r="O962" s="480"/>
    </row>
    <row r="963" spans="1:15" s="9" customFormat="1" x14ac:dyDescent="0.2">
      <c r="A963" s="279"/>
      <c r="B963" s="280"/>
      <c r="C963" s="279"/>
      <c r="D963" s="280"/>
      <c r="E963" s="280"/>
      <c r="F963" s="281"/>
      <c r="G963" s="280"/>
      <c r="H963" s="282"/>
      <c r="I963" s="280"/>
      <c r="J963" s="280"/>
      <c r="K963" s="280"/>
      <c r="L963" s="280"/>
      <c r="M963" s="290"/>
      <c r="N963" s="284"/>
      <c r="O963" s="480"/>
    </row>
    <row r="964" spans="1:15" s="9" customFormat="1" x14ac:dyDescent="0.2">
      <c r="A964" s="279"/>
      <c r="B964" s="280"/>
      <c r="C964" s="279"/>
      <c r="D964" s="280"/>
      <c r="E964" s="280"/>
      <c r="F964" s="281"/>
      <c r="G964" s="280"/>
      <c r="H964" s="282"/>
      <c r="I964" s="280"/>
      <c r="J964" s="280"/>
      <c r="K964" s="280"/>
      <c r="L964" s="280"/>
      <c r="M964" s="290"/>
      <c r="N964" s="284"/>
      <c r="O964" s="480"/>
    </row>
    <row r="965" spans="1:15" s="9" customFormat="1" x14ac:dyDescent="0.2">
      <c r="A965" s="279"/>
      <c r="B965" s="280"/>
      <c r="C965" s="279"/>
      <c r="D965" s="280"/>
      <c r="E965" s="280"/>
      <c r="F965" s="281"/>
      <c r="G965" s="280"/>
      <c r="H965" s="282"/>
      <c r="I965" s="280"/>
      <c r="J965" s="280"/>
      <c r="K965" s="280"/>
      <c r="L965" s="280"/>
      <c r="M965" s="290"/>
      <c r="N965" s="284"/>
      <c r="O965" s="480"/>
    </row>
    <row r="966" spans="1:15" s="9" customFormat="1" x14ac:dyDescent="0.2">
      <c r="A966" s="279"/>
      <c r="B966" s="280"/>
      <c r="C966" s="279"/>
      <c r="D966" s="280"/>
      <c r="E966" s="280"/>
      <c r="F966" s="281"/>
      <c r="G966" s="280"/>
      <c r="H966" s="282"/>
      <c r="I966" s="280"/>
      <c r="J966" s="280"/>
      <c r="K966" s="280"/>
      <c r="L966" s="280"/>
      <c r="M966" s="290"/>
      <c r="N966" s="284"/>
      <c r="O966" s="480"/>
    </row>
    <row r="967" spans="1:15" s="9" customFormat="1" x14ac:dyDescent="0.2">
      <c r="A967" s="279"/>
      <c r="B967" s="280"/>
      <c r="C967" s="279"/>
      <c r="D967" s="280"/>
      <c r="E967" s="280"/>
      <c r="F967" s="281"/>
      <c r="G967" s="280"/>
      <c r="H967" s="282"/>
      <c r="I967" s="280"/>
      <c r="J967" s="280"/>
      <c r="K967" s="280"/>
      <c r="L967" s="280"/>
      <c r="M967" s="290"/>
      <c r="N967" s="284"/>
      <c r="O967" s="480"/>
    </row>
    <row r="968" spans="1:15" s="9" customFormat="1" x14ac:dyDescent="0.2">
      <c r="A968" s="279"/>
      <c r="B968" s="280"/>
      <c r="C968" s="279"/>
      <c r="D968" s="280"/>
      <c r="E968" s="280"/>
      <c r="F968" s="281"/>
      <c r="G968" s="280"/>
      <c r="H968" s="282"/>
      <c r="I968" s="280"/>
      <c r="J968" s="280"/>
      <c r="K968" s="280"/>
      <c r="L968" s="280"/>
      <c r="M968" s="290"/>
      <c r="N968" s="284"/>
      <c r="O968" s="480"/>
    </row>
    <row r="969" spans="1:15" s="9" customFormat="1" x14ac:dyDescent="0.2">
      <c r="A969" s="279"/>
      <c r="B969" s="280"/>
      <c r="C969" s="279"/>
      <c r="D969" s="280"/>
      <c r="E969" s="280"/>
      <c r="F969" s="281"/>
      <c r="G969" s="280"/>
      <c r="H969" s="282"/>
      <c r="I969" s="280"/>
      <c r="J969" s="280"/>
      <c r="K969" s="280"/>
      <c r="L969" s="280"/>
      <c r="M969" s="290"/>
      <c r="N969" s="284"/>
      <c r="O969" s="480"/>
    </row>
    <row r="970" spans="1:15" s="9" customFormat="1" x14ac:dyDescent="0.2">
      <c r="A970" s="279"/>
      <c r="B970" s="280"/>
      <c r="C970" s="279"/>
      <c r="D970" s="280"/>
      <c r="E970" s="280"/>
      <c r="F970" s="281"/>
      <c r="G970" s="280"/>
      <c r="H970" s="282"/>
      <c r="I970" s="280"/>
      <c r="J970" s="280"/>
      <c r="K970" s="280"/>
      <c r="L970" s="280"/>
      <c r="M970" s="290"/>
      <c r="N970" s="284"/>
      <c r="O970" s="480"/>
    </row>
    <row r="971" spans="1:15" s="9" customFormat="1" x14ac:dyDescent="0.2">
      <c r="A971" s="279"/>
      <c r="B971" s="280"/>
      <c r="C971" s="279"/>
      <c r="D971" s="280"/>
      <c r="E971" s="280"/>
      <c r="F971" s="281"/>
      <c r="G971" s="280"/>
      <c r="H971" s="282"/>
      <c r="I971" s="280"/>
      <c r="J971" s="280"/>
      <c r="K971" s="280"/>
      <c r="L971" s="280"/>
      <c r="M971" s="290"/>
      <c r="N971" s="284"/>
      <c r="O971" s="480"/>
    </row>
    <row r="972" spans="1:15" s="9" customFormat="1" x14ac:dyDescent="0.2">
      <c r="A972" s="279"/>
      <c r="B972" s="280"/>
      <c r="C972" s="279"/>
      <c r="D972" s="280"/>
      <c r="E972" s="280"/>
      <c r="F972" s="281"/>
      <c r="G972" s="280"/>
      <c r="H972" s="282"/>
      <c r="I972" s="280"/>
      <c r="J972" s="280"/>
      <c r="K972" s="280"/>
      <c r="L972" s="280"/>
      <c r="M972" s="290"/>
      <c r="N972" s="284"/>
      <c r="O972" s="480"/>
    </row>
    <row r="973" spans="1:15" s="9" customFormat="1" x14ac:dyDescent="0.2">
      <c r="A973" s="279"/>
      <c r="B973" s="280"/>
      <c r="C973" s="279"/>
      <c r="D973" s="280"/>
      <c r="E973" s="280"/>
      <c r="F973" s="281"/>
      <c r="G973" s="280"/>
      <c r="H973" s="282"/>
      <c r="I973" s="280"/>
      <c r="J973" s="280"/>
      <c r="K973" s="280"/>
      <c r="L973" s="280"/>
      <c r="M973" s="290"/>
      <c r="N973" s="284"/>
      <c r="O973" s="480"/>
    </row>
    <row r="974" spans="1:15" s="9" customFormat="1" x14ac:dyDescent="0.2">
      <c r="A974" s="279"/>
      <c r="B974" s="280"/>
      <c r="C974" s="279"/>
      <c r="D974" s="280"/>
      <c r="E974" s="280"/>
      <c r="F974" s="281"/>
      <c r="G974" s="280"/>
      <c r="H974" s="282"/>
      <c r="I974" s="280"/>
      <c r="J974" s="280"/>
      <c r="K974" s="280"/>
      <c r="L974" s="280"/>
      <c r="M974" s="290"/>
      <c r="N974" s="284"/>
      <c r="O974" s="480"/>
    </row>
    <row r="975" spans="1:15" s="9" customFormat="1" x14ac:dyDescent="0.2">
      <c r="A975" s="279"/>
      <c r="B975" s="280"/>
      <c r="C975" s="279"/>
      <c r="D975" s="280"/>
      <c r="E975" s="280"/>
      <c r="F975" s="281"/>
      <c r="G975" s="280"/>
      <c r="H975" s="282"/>
      <c r="I975" s="280"/>
      <c r="J975" s="280"/>
      <c r="K975" s="280"/>
      <c r="L975" s="280"/>
      <c r="M975" s="290"/>
      <c r="N975" s="284"/>
      <c r="O975" s="480"/>
    </row>
    <row r="976" spans="1:15" s="9" customFormat="1" x14ac:dyDescent="0.2">
      <c r="A976" s="279"/>
      <c r="B976" s="280"/>
      <c r="C976" s="279"/>
      <c r="D976" s="280"/>
      <c r="E976" s="280"/>
      <c r="F976" s="281"/>
      <c r="G976" s="280"/>
      <c r="H976" s="282"/>
      <c r="I976" s="280"/>
      <c r="J976" s="280"/>
      <c r="K976" s="280"/>
      <c r="L976" s="280"/>
      <c r="M976" s="290"/>
      <c r="N976" s="284"/>
      <c r="O976" s="480"/>
    </row>
    <row r="977" spans="1:15" s="9" customFormat="1" x14ac:dyDescent="0.2">
      <c r="A977" s="279"/>
      <c r="B977" s="280"/>
      <c r="C977" s="279"/>
      <c r="D977" s="280"/>
      <c r="E977" s="280"/>
      <c r="F977" s="281"/>
      <c r="G977" s="280"/>
      <c r="H977" s="282"/>
      <c r="I977" s="280"/>
      <c r="J977" s="280"/>
      <c r="K977" s="280"/>
      <c r="L977" s="280"/>
      <c r="M977" s="290"/>
      <c r="N977" s="284"/>
      <c r="O977" s="480"/>
    </row>
    <row r="978" spans="1:15" s="9" customFormat="1" x14ac:dyDescent="0.2">
      <c r="A978" s="279"/>
      <c r="B978" s="280"/>
      <c r="C978" s="279"/>
      <c r="D978" s="280"/>
      <c r="E978" s="280"/>
      <c r="F978" s="281"/>
      <c r="G978" s="280"/>
      <c r="H978" s="282"/>
      <c r="I978" s="280"/>
      <c r="J978" s="280"/>
      <c r="K978" s="280"/>
      <c r="L978" s="280"/>
      <c r="M978" s="290"/>
      <c r="N978" s="284"/>
      <c r="O978" s="480"/>
    </row>
    <row r="979" spans="1:15" s="9" customFormat="1" x14ac:dyDescent="0.2">
      <c r="A979" s="279"/>
      <c r="B979" s="280"/>
      <c r="C979" s="279"/>
      <c r="D979" s="280"/>
      <c r="E979" s="280"/>
      <c r="F979" s="281"/>
      <c r="G979" s="280"/>
      <c r="H979" s="282"/>
      <c r="I979" s="280"/>
      <c r="J979" s="280"/>
      <c r="K979" s="280"/>
      <c r="L979" s="280"/>
      <c r="M979" s="290"/>
      <c r="N979" s="284"/>
      <c r="O979" s="480"/>
    </row>
    <row r="980" spans="1:15" s="9" customFormat="1" x14ac:dyDescent="0.2">
      <c r="A980" s="279"/>
      <c r="B980" s="280"/>
      <c r="C980" s="279"/>
      <c r="D980" s="280"/>
      <c r="E980" s="280"/>
      <c r="F980" s="281"/>
      <c r="G980" s="280"/>
      <c r="H980" s="282"/>
      <c r="I980" s="280"/>
      <c r="J980" s="280"/>
      <c r="K980" s="280"/>
      <c r="L980" s="280"/>
      <c r="M980" s="290"/>
      <c r="N980" s="284"/>
      <c r="O980" s="480"/>
    </row>
    <row r="981" spans="1:15" s="9" customFormat="1" x14ac:dyDescent="0.2">
      <c r="A981" s="279"/>
      <c r="B981" s="280"/>
      <c r="C981" s="279"/>
      <c r="D981" s="280"/>
      <c r="E981" s="280"/>
      <c r="F981" s="281"/>
      <c r="G981" s="280"/>
      <c r="H981" s="282"/>
      <c r="I981" s="280"/>
      <c r="J981" s="280"/>
      <c r="K981" s="280"/>
      <c r="L981" s="280"/>
      <c r="M981" s="290"/>
      <c r="N981" s="284"/>
      <c r="O981" s="480"/>
    </row>
    <row r="982" spans="1:15" s="9" customFormat="1" x14ac:dyDescent="0.2">
      <c r="A982" s="279"/>
      <c r="B982" s="280"/>
      <c r="C982" s="279"/>
      <c r="D982" s="280"/>
      <c r="E982" s="280"/>
      <c r="F982" s="281"/>
      <c r="G982" s="280"/>
      <c r="H982" s="282"/>
      <c r="I982" s="280"/>
      <c r="J982" s="280"/>
      <c r="K982" s="280"/>
      <c r="L982" s="280"/>
      <c r="M982" s="290"/>
      <c r="N982" s="284"/>
      <c r="O982" s="480"/>
    </row>
    <row r="983" spans="1:15" s="9" customFormat="1" x14ac:dyDescent="0.2">
      <c r="A983" s="279"/>
      <c r="B983" s="280"/>
      <c r="C983" s="279"/>
      <c r="D983" s="280"/>
      <c r="E983" s="280"/>
      <c r="F983" s="281"/>
      <c r="G983" s="280"/>
      <c r="H983" s="282"/>
      <c r="I983" s="280"/>
      <c r="J983" s="280"/>
      <c r="K983" s="280"/>
      <c r="L983" s="280"/>
      <c r="M983" s="290"/>
      <c r="N983" s="284"/>
      <c r="O983" s="480"/>
    </row>
    <row r="984" spans="1:15" s="9" customFormat="1" x14ac:dyDescent="0.2">
      <c r="A984" s="279"/>
      <c r="B984" s="280"/>
      <c r="C984" s="279"/>
      <c r="D984" s="280"/>
      <c r="E984" s="280"/>
      <c r="F984" s="281"/>
      <c r="G984" s="280"/>
      <c r="H984" s="282"/>
      <c r="I984" s="280"/>
      <c r="J984" s="280"/>
      <c r="K984" s="280"/>
      <c r="L984" s="280"/>
      <c r="M984" s="290"/>
      <c r="N984" s="284"/>
      <c r="O984" s="480"/>
    </row>
    <row r="985" spans="1:15" s="9" customFormat="1" x14ac:dyDescent="0.2">
      <c r="A985" s="279"/>
      <c r="B985" s="280"/>
      <c r="C985" s="279"/>
      <c r="D985" s="280"/>
      <c r="E985" s="280"/>
      <c r="F985" s="281"/>
      <c r="G985" s="280"/>
      <c r="H985" s="282"/>
      <c r="I985" s="280"/>
      <c r="J985" s="280"/>
      <c r="K985" s="280"/>
      <c r="L985" s="280"/>
      <c r="M985" s="290"/>
      <c r="N985" s="284"/>
      <c r="O985" s="480"/>
    </row>
    <row r="986" spans="1:15" s="9" customFormat="1" x14ac:dyDescent="0.2">
      <c r="A986" s="279"/>
      <c r="B986" s="280"/>
      <c r="C986" s="279"/>
      <c r="D986" s="280"/>
      <c r="E986" s="280"/>
      <c r="F986" s="281"/>
      <c r="G986" s="280"/>
      <c r="H986" s="282"/>
      <c r="I986" s="280"/>
      <c r="J986" s="280"/>
      <c r="K986" s="280"/>
      <c r="L986" s="280"/>
      <c r="M986" s="290"/>
      <c r="N986" s="284"/>
      <c r="O986" s="480"/>
    </row>
    <row r="987" spans="1:15" s="9" customFormat="1" x14ac:dyDescent="0.2">
      <c r="A987" s="279"/>
      <c r="B987" s="280"/>
      <c r="C987" s="279"/>
      <c r="D987" s="280"/>
      <c r="E987" s="280"/>
      <c r="F987" s="281"/>
      <c r="G987" s="280"/>
      <c r="H987" s="282"/>
      <c r="I987" s="280"/>
      <c r="J987" s="280"/>
      <c r="K987" s="280"/>
      <c r="L987" s="280"/>
      <c r="M987" s="290"/>
      <c r="N987" s="284"/>
      <c r="O987" s="480"/>
    </row>
    <row r="988" spans="1:15" s="9" customFormat="1" x14ac:dyDescent="0.2">
      <c r="A988" s="279"/>
      <c r="B988" s="280"/>
      <c r="C988" s="279"/>
      <c r="D988" s="280"/>
      <c r="E988" s="280"/>
      <c r="F988" s="281"/>
      <c r="G988" s="280"/>
      <c r="H988" s="282"/>
      <c r="I988" s="280"/>
      <c r="J988" s="280"/>
      <c r="K988" s="280"/>
      <c r="L988" s="280"/>
      <c r="M988" s="290"/>
      <c r="N988" s="284"/>
      <c r="O988" s="480"/>
    </row>
    <row r="989" spans="1:15" s="9" customFormat="1" x14ac:dyDescent="0.2">
      <c r="A989" s="279"/>
      <c r="B989" s="280"/>
      <c r="C989" s="279"/>
      <c r="D989" s="280"/>
      <c r="E989" s="280"/>
      <c r="F989" s="281"/>
      <c r="G989" s="280"/>
      <c r="H989" s="282"/>
      <c r="I989" s="280"/>
      <c r="J989" s="280"/>
      <c r="K989" s="280"/>
      <c r="L989" s="280"/>
      <c r="M989" s="290"/>
      <c r="N989" s="284"/>
      <c r="O989" s="480"/>
    </row>
    <row r="990" spans="1:15" s="9" customFormat="1" x14ac:dyDescent="0.2">
      <c r="A990" s="279"/>
      <c r="B990" s="280"/>
      <c r="C990" s="279"/>
      <c r="D990" s="280"/>
      <c r="E990" s="280"/>
      <c r="F990" s="281"/>
      <c r="G990" s="280"/>
      <c r="H990" s="282"/>
      <c r="I990" s="280"/>
      <c r="J990" s="280"/>
      <c r="K990" s="280"/>
      <c r="L990" s="280"/>
      <c r="M990" s="290"/>
      <c r="N990" s="284"/>
      <c r="O990" s="480"/>
    </row>
    <row r="991" spans="1:15" s="9" customFormat="1" x14ac:dyDescent="0.2">
      <c r="A991" s="279"/>
      <c r="B991" s="280"/>
      <c r="C991" s="279"/>
      <c r="D991" s="280"/>
      <c r="E991" s="280"/>
      <c r="F991" s="281"/>
      <c r="G991" s="280"/>
      <c r="H991" s="282"/>
      <c r="I991" s="280"/>
      <c r="J991" s="280"/>
      <c r="K991" s="280"/>
      <c r="L991" s="280"/>
      <c r="M991" s="290"/>
      <c r="N991" s="284"/>
      <c r="O991" s="480"/>
    </row>
    <row r="992" spans="1:15" s="9" customFormat="1" x14ac:dyDescent="0.2">
      <c r="A992" s="279"/>
      <c r="B992" s="280"/>
      <c r="C992" s="279"/>
      <c r="D992" s="280"/>
      <c r="E992" s="280"/>
      <c r="F992" s="281"/>
      <c r="G992" s="280"/>
      <c r="H992" s="282"/>
      <c r="I992" s="280"/>
      <c r="J992" s="280"/>
      <c r="K992" s="280"/>
      <c r="L992" s="280"/>
      <c r="M992" s="290"/>
      <c r="N992" s="284"/>
      <c r="O992" s="480"/>
    </row>
    <row r="993" spans="1:15" s="9" customFormat="1" x14ac:dyDescent="0.2">
      <c r="A993" s="279"/>
      <c r="B993" s="280"/>
      <c r="C993" s="279"/>
      <c r="D993" s="280"/>
      <c r="E993" s="280"/>
      <c r="F993" s="281"/>
      <c r="G993" s="280"/>
      <c r="H993" s="282"/>
      <c r="I993" s="280"/>
      <c r="J993" s="280"/>
      <c r="K993" s="280"/>
      <c r="L993" s="280"/>
      <c r="M993" s="290"/>
      <c r="N993" s="284"/>
      <c r="O993" s="480"/>
    </row>
    <row r="994" spans="1:15" s="9" customFormat="1" x14ac:dyDescent="0.2">
      <c r="A994" s="279"/>
      <c r="B994" s="280"/>
      <c r="C994" s="279"/>
      <c r="D994" s="280"/>
      <c r="E994" s="280"/>
      <c r="F994" s="281"/>
      <c r="G994" s="280"/>
      <c r="H994" s="282"/>
      <c r="I994" s="280"/>
      <c r="J994" s="280"/>
      <c r="K994" s="280"/>
      <c r="L994" s="280"/>
      <c r="M994" s="290"/>
      <c r="N994" s="284"/>
      <c r="O994" s="480"/>
    </row>
    <row r="995" spans="1:15" s="9" customFormat="1" x14ac:dyDescent="0.2">
      <c r="A995" s="279"/>
      <c r="B995" s="280"/>
      <c r="C995" s="279"/>
      <c r="D995" s="280"/>
      <c r="E995" s="280"/>
      <c r="F995" s="281"/>
      <c r="G995" s="280"/>
      <c r="H995" s="282"/>
      <c r="I995" s="280"/>
      <c r="J995" s="280"/>
      <c r="K995" s="280"/>
      <c r="L995" s="280"/>
      <c r="M995" s="290"/>
      <c r="N995" s="284"/>
      <c r="O995" s="480"/>
    </row>
    <row r="996" spans="1:15" s="9" customFormat="1" x14ac:dyDescent="0.2">
      <c r="A996" s="279"/>
      <c r="B996" s="280"/>
      <c r="C996" s="279"/>
      <c r="D996" s="280"/>
      <c r="E996" s="280"/>
      <c r="F996" s="281"/>
      <c r="G996" s="280"/>
      <c r="H996" s="282"/>
      <c r="I996" s="280"/>
      <c r="J996" s="280"/>
      <c r="K996" s="280"/>
      <c r="L996" s="280"/>
      <c r="M996" s="290"/>
      <c r="N996" s="284"/>
      <c r="O996" s="480"/>
    </row>
    <row r="997" spans="1:15" s="9" customFormat="1" x14ac:dyDescent="0.2">
      <c r="A997" s="279"/>
      <c r="B997" s="280"/>
      <c r="C997" s="279"/>
      <c r="D997" s="280"/>
      <c r="E997" s="280"/>
      <c r="F997" s="281"/>
      <c r="G997" s="280"/>
      <c r="H997" s="282"/>
      <c r="I997" s="280"/>
      <c r="J997" s="280"/>
      <c r="K997" s="280"/>
      <c r="L997" s="280"/>
      <c r="M997" s="290"/>
      <c r="N997" s="284"/>
      <c r="O997" s="480"/>
    </row>
    <row r="998" spans="1:15" s="9" customFormat="1" x14ac:dyDescent="0.2">
      <c r="A998" s="279"/>
      <c r="B998" s="280"/>
      <c r="C998" s="279"/>
      <c r="D998" s="280"/>
      <c r="E998" s="280"/>
      <c r="F998" s="281"/>
      <c r="G998" s="280"/>
      <c r="H998" s="282"/>
      <c r="I998" s="280"/>
      <c r="J998" s="280"/>
      <c r="K998" s="280"/>
      <c r="L998" s="280"/>
      <c r="M998" s="290"/>
      <c r="N998" s="284"/>
      <c r="O998" s="480"/>
    </row>
    <row r="999" spans="1:15" s="9" customFormat="1" x14ac:dyDescent="0.2">
      <c r="A999" s="279"/>
      <c r="B999" s="280"/>
      <c r="C999" s="279"/>
      <c r="D999" s="280"/>
      <c r="E999" s="280"/>
      <c r="F999" s="281"/>
      <c r="G999" s="280"/>
      <c r="H999" s="282"/>
      <c r="I999" s="280"/>
      <c r="J999" s="280"/>
      <c r="K999" s="280"/>
      <c r="L999" s="280"/>
      <c r="M999" s="290"/>
      <c r="N999" s="284"/>
      <c r="O999" s="480"/>
    </row>
    <row r="1000" spans="1:15" s="9" customFormat="1" x14ac:dyDescent="0.2">
      <c r="A1000" s="279"/>
      <c r="B1000" s="280"/>
      <c r="C1000" s="279"/>
      <c r="D1000" s="280"/>
      <c r="E1000" s="280"/>
      <c r="F1000" s="281"/>
      <c r="G1000" s="280"/>
      <c r="H1000" s="282"/>
      <c r="I1000" s="280"/>
      <c r="J1000" s="280"/>
      <c r="K1000" s="280"/>
      <c r="L1000" s="280"/>
      <c r="M1000" s="290"/>
      <c r="N1000" s="284"/>
      <c r="O1000" s="480"/>
    </row>
    <row r="1001" spans="1:15" s="9" customFormat="1" x14ac:dyDescent="0.2">
      <c r="A1001" s="279"/>
      <c r="B1001" s="280"/>
      <c r="C1001" s="279"/>
      <c r="D1001" s="280"/>
      <c r="E1001" s="280"/>
      <c r="F1001" s="281"/>
      <c r="G1001" s="280"/>
      <c r="H1001" s="282"/>
      <c r="I1001" s="280"/>
      <c r="J1001" s="280"/>
      <c r="K1001" s="280"/>
      <c r="L1001" s="280"/>
      <c r="M1001" s="290"/>
      <c r="N1001" s="284"/>
      <c r="O1001" s="480"/>
    </row>
    <row r="1002" spans="1:15" s="9" customFormat="1" x14ac:dyDescent="0.2">
      <c r="A1002" s="279"/>
      <c r="B1002" s="280"/>
      <c r="C1002" s="279"/>
      <c r="D1002" s="280"/>
      <c r="E1002" s="280"/>
      <c r="F1002" s="281"/>
      <c r="G1002" s="280"/>
      <c r="H1002" s="282"/>
      <c r="I1002" s="280"/>
      <c r="J1002" s="280"/>
      <c r="K1002" s="280"/>
      <c r="L1002" s="280"/>
      <c r="M1002" s="290"/>
      <c r="N1002" s="284"/>
      <c r="O1002" s="480"/>
    </row>
    <row r="1003" spans="1:15" s="9" customFormat="1" x14ac:dyDescent="0.2">
      <c r="A1003" s="279"/>
      <c r="B1003" s="280"/>
      <c r="C1003" s="279"/>
      <c r="D1003" s="280"/>
      <c r="E1003" s="280"/>
      <c r="F1003" s="281"/>
      <c r="G1003" s="280"/>
      <c r="H1003" s="282"/>
      <c r="I1003" s="280"/>
      <c r="J1003" s="280"/>
      <c r="K1003" s="280"/>
      <c r="L1003" s="280"/>
      <c r="M1003" s="290"/>
      <c r="N1003" s="284"/>
      <c r="O1003" s="480"/>
    </row>
    <row r="1004" spans="1:15" s="9" customFormat="1" x14ac:dyDescent="0.2">
      <c r="A1004" s="279"/>
      <c r="B1004" s="280"/>
      <c r="C1004" s="279"/>
      <c r="D1004" s="280"/>
      <c r="E1004" s="280"/>
      <c r="F1004" s="281"/>
      <c r="G1004" s="280"/>
      <c r="H1004" s="282"/>
      <c r="I1004" s="280"/>
      <c r="J1004" s="280"/>
      <c r="K1004" s="280"/>
      <c r="L1004" s="280"/>
      <c r="M1004" s="290"/>
      <c r="N1004" s="284"/>
      <c r="O1004" s="480"/>
    </row>
    <row r="1005" spans="1:15" s="9" customFormat="1" x14ac:dyDescent="0.2">
      <c r="A1005" s="279"/>
      <c r="B1005" s="280"/>
      <c r="C1005" s="279"/>
      <c r="D1005" s="280"/>
      <c r="E1005" s="280"/>
      <c r="F1005" s="281"/>
      <c r="G1005" s="280"/>
      <c r="H1005" s="282"/>
      <c r="I1005" s="280"/>
      <c r="J1005" s="280"/>
      <c r="K1005" s="280"/>
      <c r="L1005" s="280"/>
      <c r="M1005" s="290"/>
      <c r="N1005" s="284"/>
      <c r="O1005" s="480"/>
    </row>
    <row r="1006" spans="1:15" s="9" customFormat="1" x14ac:dyDescent="0.2">
      <c r="A1006" s="279"/>
      <c r="B1006" s="280"/>
      <c r="C1006" s="279"/>
      <c r="D1006" s="280"/>
      <c r="E1006" s="280"/>
      <c r="F1006" s="281"/>
      <c r="G1006" s="280"/>
      <c r="H1006" s="282"/>
      <c r="I1006" s="280"/>
      <c r="J1006" s="280"/>
      <c r="K1006" s="280"/>
      <c r="L1006" s="280"/>
      <c r="M1006" s="290"/>
      <c r="N1006" s="284"/>
      <c r="O1006" s="480"/>
    </row>
    <row r="1007" spans="1:15" s="9" customFormat="1" x14ac:dyDescent="0.2">
      <c r="A1007" s="279"/>
      <c r="B1007" s="280"/>
      <c r="C1007" s="279"/>
      <c r="D1007" s="280"/>
      <c r="E1007" s="280"/>
      <c r="F1007" s="281"/>
      <c r="G1007" s="280"/>
      <c r="H1007" s="282"/>
      <c r="I1007" s="280"/>
      <c r="J1007" s="280"/>
      <c r="K1007" s="280"/>
      <c r="L1007" s="280"/>
      <c r="M1007" s="290"/>
      <c r="N1007" s="284"/>
      <c r="O1007" s="480"/>
    </row>
    <row r="1008" spans="1:15" s="9" customFormat="1" x14ac:dyDescent="0.2">
      <c r="A1008" s="279"/>
      <c r="B1008" s="280"/>
      <c r="C1008" s="279"/>
      <c r="D1008" s="280"/>
      <c r="E1008" s="280"/>
      <c r="F1008" s="281"/>
      <c r="G1008" s="280"/>
      <c r="H1008" s="282"/>
      <c r="I1008" s="280"/>
      <c r="J1008" s="280"/>
      <c r="K1008" s="280"/>
      <c r="L1008" s="280"/>
      <c r="M1008" s="290"/>
      <c r="N1008" s="284"/>
      <c r="O1008" s="480"/>
    </row>
    <row r="1009" spans="1:15" s="9" customFormat="1" x14ac:dyDescent="0.2">
      <c r="A1009" s="279"/>
      <c r="B1009" s="280"/>
      <c r="C1009" s="279"/>
      <c r="D1009" s="280"/>
      <c r="E1009" s="280"/>
      <c r="F1009" s="281"/>
      <c r="G1009" s="280"/>
      <c r="H1009" s="282"/>
      <c r="I1009" s="280"/>
      <c r="J1009" s="280"/>
      <c r="K1009" s="280"/>
      <c r="L1009" s="280"/>
      <c r="M1009" s="290"/>
      <c r="N1009" s="284"/>
      <c r="O1009" s="480"/>
    </row>
    <row r="1010" spans="1:15" s="9" customFormat="1" x14ac:dyDescent="0.2">
      <c r="A1010" s="279"/>
      <c r="B1010" s="280"/>
      <c r="C1010" s="279"/>
      <c r="D1010" s="280"/>
      <c r="E1010" s="280"/>
      <c r="F1010" s="281"/>
      <c r="G1010" s="280"/>
      <c r="H1010" s="282"/>
      <c r="I1010" s="280"/>
      <c r="J1010" s="280"/>
      <c r="K1010" s="280"/>
      <c r="L1010" s="280"/>
      <c r="M1010" s="290"/>
      <c r="N1010" s="284"/>
      <c r="O1010" s="480"/>
    </row>
    <row r="1011" spans="1:15" s="9" customFormat="1" x14ac:dyDescent="0.2">
      <c r="A1011" s="279"/>
      <c r="B1011" s="280"/>
      <c r="C1011" s="279"/>
      <c r="D1011" s="280"/>
      <c r="E1011" s="280"/>
      <c r="F1011" s="281"/>
      <c r="G1011" s="280"/>
      <c r="H1011" s="282"/>
      <c r="I1011" s="280"/>
      <c r="J1011" s="280"/>
      <c r="K1011" s="280"/>
      <c r="L1011" s="280"/>
      <c r="M1011" s="290"/>
      <c r="N1011" s="284"/>
      <c r="O1011" s="480"/>
    </row>
    <row r="1012" spans="1:15" s="9" customFormat="1" x14ac:dyDescent="0.2">
      <c r="A1012" s="279"/>
      <c r="B1012" s="280"/>
      <c r="C1012" s="279"/>
      <c r="D1012" s="280"/>
      <c r="E1012" s="280"/>
      <c r="F1012" s="281"/>
      <c r="G1012" s="280"/>
      <c r="H1012" s="282"/>
      <c r="I1012" s="280"/>
      <c r="J1012" s="280"/>
      <c r="K1012" s="280"/>
      <c r="L1012" s="280"/>
      <c r="M1012" s="290"/>
      <c r="N1012" s="284"/>
      <c r="O1012" s="480"/>
    </row>
    <row r="1013" spans="1:15" s="9" customFormat="1" x14ac:dyDescent="0.2">
      <c r="A1013" s="279"/>
      <c r="B1013" s="280"/>
      <c r="C1013" s="279"/>
      <c r="D1013" s="280"/>
      <c r="E1013" s="280"/>
      <c r="F1013" s="281"/>
      <c r="G1013" s="280"/>
      <c r="H1013" s="282"/>
      <c r="I1013" s="280"/>
      <c r="J1013" s="280"/>
      <c r="K1013" s="280"/>
      <c r="L1013" s="280"/>
      <c r="M1013" s="290"/>
      <c r="N1013" s="284"/>
      <c r="O1013" s="480"/>
    </row>
    <row r="1014" spans="1:15" s="9" customFormat="1" x14ac:dyDescent="0.2">
      <c r="A1014" s="279"/>
      <c r="B1014" s="280"/>
      <c r="C1014" s="279"/>
      <c r="D1014" s="280"/>
      <c r="E1014" s="280"/>
      <c r="F1014" s="281"/>
      <c r="G1014" s="280"/>
      <c r="H1014" s="282"/>
      <c r="I1014" s="280"/>
      <c r="J1014" s="280"/>
      <c r="K1014" s="280"/>
      <c r="L1014" s="280"/>
      <c r="M1014" s="290"/>
      <c r="N1014" s="284"/>
      <c r="O1014" s="480"/>
    </row>
    <row r="1015" spans="1:15" s="9" customFormat="1" x14ac:dyDescent="0.2">
      <c r="A1015" s="279"/>
      <c r="B1015" s="280"/>
      <c r="C1015" s="279"/>
      <c r="D1015" s="280"/>
      <c r="E1015" s="280"/>
      <c r="F1015" s="281"/>
      <c r="G1015" s="280"/>
      <c r="H1015" s="282"/>
      <c r="I1015" s="280"/>
      <c r="J1015" s="280"/>
      <c r="K1015" s="280"/>
      <c r="L1015" s="280"/>
      <c r="M1015" s="290"/>
      <c r="N1015" s="284"/>
      <c r="O1015" s="480"/>
    </row>
    <row r="1016" spans="1:15" s="9" customFormat="1" x14ac:dyDescent="0.2">
      <c r="A1016" s="279"/>
      <c r="B1016" s="280"/>
      <c r="C1016" s="279"/>
      <c r="D1016" s="280"/>
      <c r="E1016" s="280"/>
      <c r="F1016" s="281"/>
      <c r="G1016" s="280"/>
      <c r="H1016" s="282"/>
      <c r="I1016" s="280"/>
      <c r="J1016" s="280"/>
      <c r="K1016" s="280"/>
      <c r="L1016" s="280"/>
      <c r="M1016" s="290"/>
      <c r="N1016" s="284"/>
      <c r="O1016" s="480"/>
    </row>
    <row r="1017" spans="1:15" s="9" customFormat="1" x14ac:dyDescent="0.2">
      <c r="A1017" s="279"/>
      <c r="B1017" s="280"/>
      <c r="C1017" s="279"/>
      <c r="D1017" s="280"/>
      <c r="E1017" s="280"/>
      <c r="F1017" s="281"/>
      <c r="G1017" s="280"/>
      <c r="H1017" s="282"/>
      <c r="I1017" s="280"/>
      <c r="J1017" s="280"/>
      <c r="K1017" s="280"/>
      <c r="L1017" s="280"/>
      <c r="M1017" s="290"/>
      <c r="N1017" s="284"/>
      <c r="O1017" s="480"/>
    </row>
    <row r="1018" spans="1:15" s="9" customFormat="1" x14ac:dyDescent="0.2">
      <c r="A1018" s="279"/>
      <c r="B1018" s="280"/>
      <c r="C1018" s="279"/>
      <c r="D1018" s="280"/>
      <c r="E1018" s="280"/>
      <c r="F1018" s="281"/>
      <c r="G1018" s="280"/>
      <c r="H1018" s="282"/>
      <c r="I1018" s="280"/>
      <c r="J1018" s="280"/>
      <c r="K1018" s="280"/>
      <c r="L1018" s="280"/>
      <c r="M1018" s="290"/>
      <c r="N1018" s="284"/>
      <c r="O1018" s="480"/>
    </row>
    <row r="1019" spans="1:15" s="9" customFormat="1" x14ac:dyDescent="0.2">
      <c r="A1019" s="279"/>
      <c r="B1019" s="280"/>
      <c r="C1019" s="279"/>
      <c r="D1019" s="280"/>
      <c r="E1019" s="280"/>
      <c r="F1019" s="281"/>
      <c r="G1019" s="280"/>
      <c r="H1019" s="282"/>
      <c r="I1019" s="280"/>
      <c r="J1019" s="280"/>
      <c r="K1019" s="280"/>
      <c r="L1019" s="280"/>
      <c r="M1019" s="290"/>
      <c r="N1019" s="284"/>
      <c r="O1019" s="480"/>
    </row>
    <row r="1020" spans="1:15" s="9" customFormat="1" x14ac:dyDescent="0.2">
      <c r="A1020" s="279"/>
      <c r="B1020" s="280"/>
      <c r="C1020" s="279"/>
      <c r="D1020" s="280"/>
      <c r="E1020" s="280"/>
      <c r="F1020" s="281"/>
      <c r="G1020" s="280"/>
      <c r="H1020" s="282"/>
      <c r="I1020" s="280"/>
      <c r="J1020" s="280"/>
      <c r="K1020" s="280"/>
      <c r="L1020" s="280"/>
      <c r="M1020" s="290"/>
      <c r="N1020" s="284"/>
      <c r="O1020" s="480"/>
    </row>
    <row r="1021" spans="1:15" s="9" customFormat="1" x14ac:dyDescent="0.2">
      <c r="A1021" s="279"/>
      <c r="B1021" s="280"/>
      <c r="C1021" s="279"/>
      <c r="D1021" s="280"/>
      <c r="E1021" s="280"/>
      <c r="F1021" s="281"/>
      <c r="G1021" s="280"/>
      <c r="H1021" s="282"/>
      <c r="I1021" s="280"/>
      <c r="J1021" s="280"/>
      <c r="K1021" s="280"/>
      <c r="L1021" s="280"/>
      <c r="M1021" s="290"/>
      <c r="N1021" s="284"/>
      <c r="O1021" s="480"/>
    </row>
    <row r="1022" spans="1:15" s="9" customFormat="1" x14ac:dyDescent="0.2">
      <c r="A1022" s="279"/>
      <c r="B1022" s="280"/>
      <c r="C1022" s="279"/>
      <c r="D1022" s="280"/>
      <c r="E1022" s="280"/>
      <c r="F1022" s="281"/>
      <c r="G1022" s="280"/>
      <c r="H1022" s="282"/>
      <c r="I1022" s="280"/>
      <c r="J1022" s="280"/>
      <c r="K1022" s="280"/>
      <c r="L1022" s="280"/>
      <c r="M1022" s="290"/>
      <c r="N1022" s="284"/>
      <c r="O1022" s="480"/>
    </row>
    <row r="1023" spans="1:15" s="9" customFormat="1" x14ac:dyDescent="0.2">
      <c r="A1023" s="279"/>
      <c r="B1023" s="280"/>
      <c r="C1023" s="279"/>
      <c r="D1023" s="280"/>
      <c r="E1023" s="280"/>
      <c r="F1023" s="281"/>
      <c r="G1023" s="280"/>
      <c r="H1023" s="282"/>
      <c r="I1023" s="280"/>
      <c r="J1023" s="280"/>
      <c r="K1023" s="280"/>
      <c r="L1023" s="280"/>
      <c r="M1023" s="290"/>
      <c r="N1023" s="284"/>
      <c r="O1023" s="480"/>
    </row>
    <row r="1024" spans="1:15" s="9" customFormat="1" x14ac:dyDescent="0.2">
      <c r="A1024" s="279"/>
      <c r="B1024" s="280"/>
      <c r="C1024" s="279"/>
      <c r="D1024" s="280"/>
      <c r="E1024" s="280"/>
      <c r="F1024" s="281"/>
      <c r="G1024" s="280"/>
      <c r="H1024" s="282"/>
      <c r="I1024" s="280"/>
      <c r="J1024" s="280"/>
      <c r="K1024" s="280"/>
      <c r="L1024" s="280"/>
      <c r="M1024" s="290"/>
      <c r="N1024" s="284"/>
      <c r="O1024" s="480"/>
    </row>
    <row r="1025" spans="1:15" s="9" customFormat="1" x14ac:dyDescent="0.2">
      <c r="A1025" s="279"/>
      <c r="B1025" s="280"/>
      <c r="C1025" s="279"/>
      <c r="D1025" s="280"/>
      <c r="E1025" s="280"/>
      <c r="F1025" s="281"/>
      <c r="G1025" s="280"/>
      <c r="H1025" s="282"/>
      <c r="I1025" s="280"/>
      <c r="J1025" s="280"/>
      <c r="K1025" s="280"/>
      <c r="L1025" s="280"/>
      <c r="M1025" s="290"/>
      <c r="N1025" s="284"/>
      <c r="O1025" s="480"/>
    </row>
    <row r="1026" spans="1:15" s="9" customFormat="1" x14ac:dyDescent="0.2">
      <c r="A1026" s="279"/>
      <c r="B1026" s="280"/>
      <c r="C1026" s="279"/>
      <c r="D1026" s="280"/>
      <c r="E1026" s="280"/>
      <c r="F1026" s="281"/>
      <c r="G1026" s="280"/>
      <c r="H1026" s="282"/>
      <c r="I1026" s="280"/>
      <c r="J1026" s="280"/>
      <c r="K1026" s="280"/>
      <c r="L1026" s="280"/>
      <c r="M1026" s="290"/>
      <c r="N1026" s="284"/>
      <c r="O1026" s="480"/>
    </row>
    <row r="1027" spans="1:15" s="9" customFormat="1" x14ac:dyDescent="0.2">
      <c r="A1027" s="279"/>
      <c r="B1027" s="280"/>
      <c r="C1027" s="279"/>
      <c r="D1027" s="280"/>
      <c r="E1027" s="280"/>
      <c r="F1027" s="281"/>
      <c r="G1027" s="280"/>
      <c r="H1027" s="282"/>
      <c r="I1027" s="280"/>
      <c r="J1027" s="280"/>
      <c r="K1027" s="280"/>
      <c r="L1027" s="280"/>
      <c r="M1027" s="290"/>
      <c r="N1027" s="284"/>
      <c r="O1027" s="480"/>
    </row>
    <row r="1028" spans="1:15" s="9" customFormat="1" x14ac:dyDescent="0.2">
      <c r="A1028" s="279"/>
      <c r="B1028" s="280"/>
      <c r="C1028" s="279"/>
      <c r="D1028" s="280"/>
      <c r="E1028" s="280"/>
      <c r="F1028" s="281"/>
      <c r="G1028" s="280"/>
      <c r="H1028" s="282"/>
      <c r="I1028" s="280"/>
      <c r="J1028" s="280"/>
      <c r="K1028" s="280"/>
      <c r="L1028" s="280"/>
      <c r="M1028" s="290"/>
      <c r="N1028" s="284"/>
      <c r="O1028" s="480"/>
    </row>
    <row r="1029" spans="1:15" s="9" customFormat="1" x14ac:dyDescent="0.2">
      <c r="A1029" s="279"/>
      <c r="B1029" s="280"/>
      <c r="C1029" s="279"/>
      <c r="D1029" s="280"/>
      <c r="E1029" s="280"/>
      <c r="F1029" s="281"/>
      <c r="G1029" s="280"/>
      <c r="H1029" s="282"/>
      <c r="I1029" s="280"/>
      <c r="J1029" s="280"/>
      <c r="K1029" s="280"/>
      <c r="L1029" s="280"/>
      <c r="M1029" s="290"/>
      <c r="N1029" s="284"/>
      <c r="O1029" s="480"/>
    </row>
    <row r="1030" spans="1:15" s="9" customFormat="1" x14ac:dyDescent="0.2">
      <c r="A1030" s="279"/>
      <c r="B1030" s="280"/>
      <c r="C1030" s="279"/>
      <c r="D1030" s="280"/>
      <c r="E1030" s="280"/>
      <c r="F1030" s="281"/>
      <c r="G1030" s="280"/>
      <c r="H1030" s="282"/>
      <c r="I1030" s="280"/>
      <c r="J1030" s="280"/>
      <c r="K1030" s="280"/>
      <c r="L1030" s="280"/>
      <c r="M1030" s="290"/>
      <c r="N1030" s="284"/>
      <c r="O1030" s="480"/>
    </row>
    <row r="1031" spans="1:15" s="9" customFormat="1" x14ac:dyDescent="0.2">
      <c r="A1031" s="279"/>
      <c r="B1031" s="280"/>
      <c r="C1031" s="279"/>
      <c r="D1031" s="280"/>
      <c r="E1031" s="280"/>
      <c r="F1031" s="281"/>
      <c r="G1031" s="280"/>
      <c r="H1031" s="282"/>
      <c r="I1031" s="280"/>
      <c r="J1031" s="280"/>
      <c r="K1031" s="280"/>
      <c r="L1031" s="280"/>
      <c r="M1031" s="290"/>
      <c r="N1031" s="284"/>
      <c r="O1031" s="480"/>
    </row>
    <row r="1032" spans="1:15" s="9" customFormat="1" x14ac:dyDescent="0.2">
      <c r="A1032" s="279"/>
      <c r="B1032" s="280"/>
      <c r="C1032" s="279"/>
      <c r="D1032" s="280"/>
      <c r="E1032" s="280"/>
      <c r="F1032" s="281"/>
      <c r="G1032" s="280"/>
      <c r="H1032" s="282"/>
      <c r="I1032" s="280"/>
      <c r="J1032" s="280"/>
      <c r="K1032" s="280"/>
      <c r="L1032" s="280"/>
      <c r="M1032" s="290"/>
      <c r="N1032" s="284"/>
      <c r="O1032" s="480"/>
    </row>
    <row r="1033" spans="1:15" s="9" customFormat="1" x14ac:dyDescent="0.2">
      <c r="A1033" s="279"/>
      <c r="B1033" s="280"/>
      <c r="C1033" s="279"/>
      <c r="D1033" s="280"/>
      <c r="E1033" s="280"/>
      <c r="F1033" s="281"/>
      <c r="G1033" s="280"/>
      <c r="H1033" s="282"/>
      <c r="I1033" s="280"/>
      <c r="J1033" s="280"/>
      <c r="K1033" s="280"/>
      <c r="L1033" s="280"/>
      <c r="M1033" s="290"/>
      <c r="N1033" s="284"/>
      <c r="O1033" s="480"/>
    </row>
    <row r="1034" spans="1:15" s="9" customFormat="1" x14ac:dyDescent="0.2">
      <c r="A1034" s="279"/>
      <c r="B1034" s="280"/>
      <c r="C1034" s="279"/>
      <c r="D1034" s="280"/>
      <c r="E1034" s="280"/>
      <c r="F1034" s="281"/>
      <c r="G1034" s="280"/>
      <c r="H1034" s="282"/>
      <c r="I1034" s="280"/>
      <c r="J1034" s="280"/>
      <c r="K1034" s="280"/>
      <c r="L1034" s="280"/>
      <c r="M1034" s="290"/>
      <c r="N1034" s="284"/>
      <c r="O1034" s="480"/>
    </row>
    <row r="1035" spans="1:15" s="9" customFormat="1" x14ac:dyDescent="0.2">
      <c r="A1035" s="279"/>
      <c r="B1035" s="280"/>
      <c r="C1035" s="279"/>
      <c r="D1035" s="280"/>
      <c r="E1035" s="280"/>
      <c r="F1035" s="281"/>
      <c r="G1035" s="280"/>
      <c r="H1035" s="282"/>
      <c r="I1035" s="280"/>
      <c r="J1035" s="280"/>
      <c r="K1035" s="280"/>
      <c r="L1035" s="280"/>
      <c r="M1035" s="290"/>
      <c r="N1035" s="284"/>
      <c r="O1035" s="480"/>
    </row>
    <row r="1036" spans="1:15" s="9" customFormat="1" x14ac:dyDescent="0.2">
      <c r="A1036" s="279"/>
      <c r="B1036" s="280"/>
      <c r="C1036" s="279"/>
      <c r="D1036" s="280"/>
      <c r="E1036" s="280"/>
      <c r="F1036" s="281"/>
      <c r="G1036" s="280"/>
      <c r="H1036" s="282"/>
      <c r="I1036" s="280"/>
      <c r="J1036" s="280"/>
      <c r="K1036" s="280"/>
      <c r="L1036" s="280"/>
      <c r="M1036" s="290"/>
      <c r="N1036" s="284"/>
      <c r="O1036" s="480"/>
    </row>
    <row r="1037" spans="1:15" s="9" customFormat="1" x14ac:dyDescent="0.2">
      <c r="A1037" s="279"/>
      <c r="B1037" s="280"/>
      <c r="C1037" s="279"/>
      <c r="D1037" s="280"/>
      <c r="E1037" s="280"/>
      <c r="F1037" s="281"/>
      <c r="G1037" s="280"/>
      <c r="H1037" s="282"/>
      <c r="I1037" s="280"/>
      <c r="J1037" s="280"/>
      <c r="K1037" s="280"/>
      <c r="L1037" s="280"/>
      <c r="M1037" s="290"/>
      <c r="N1037" s="284"/>
      <c r="O1037" s="480"/>
    </row>
    <row r="1038" spans="1:15" s="9" customFormat="1" x14ac:dyDescent="0.2">
      <c r="A1038" s="279"/>
      <c r="B1038" s="280"/>
      <c r="C1038" s="279"/>
      <c r="D1038" s="280"/>
      <c r="E1038" s="280"/>
      <c r="F1038" s="281"/>
      <c r="G1038" s="280"/>
      <c r="H1038" s="282"/>
      <c r="I1038" s="280"/>
      <c r="J1038" s="280"/>
      <c r="K1038" s="280"/>
      <c r="L1038" s="280"/>
      <c r="M1038" s="290"/>
      <c r="N1038" s="284"/>
      <c r="O1038" s="480"/>
    </row>
    <row r="1039" spans="1:15" s="9" customFormat="1" x14ac:dyDescent="0.2">
      <c r="A1039" s="279"/>
      <c r="B1039" s="280"/>
      <c r="C1039" s="279"/>
      <c r="D1039" s="280"/>
      <c r="E1039" s="280"/>
      <c r="F1039" s="281"/>
      <c r="G1039" s="280"/>
      <c r="H1039" s="282"/>
      <c r="I1039" s="280"/>
      <c r="J1039" s="280"/>
      <c r="K1039" s="280"/>
      <c r="L1039" s="280"/>
      <c r="M1039" s="290"/>
      <c r="N1039" s="284"/>
      <c r="O1039" s="480"/>
    </row>
    <row r="1040" spans="1:15" s="9" customFormat="1" x14ac:dyDescent="0.2">
      <c r="A1040" s="279"/>
      <c r="B1040" s="280"/>
      <c r="C1040" s="279"/>
      <c r="D1040" s="280"/>
      <c r="E1040" s="280"/>
      <c r="F1040" s="281"/>
      <c r="G1040" s="280"/>
      <c r="H1040" s="282"/>
      <c r="I1040" s="280"/>
      <c r="J1040" s="280"/>
      <c r="K1040" s="280"/>
      <c r="L1040" s="280"/>
      <c r="M1040" s="290"/>
      <c r="N1040" s="284"/>
      <c r="O1040" s="480"/>
    </row>
    <row r="1041" spans="1:15" s="9" customFormat="1" x14ac:dyDescent="0.2">
      <c r="A1041" s="279"/>
      <c r="B1041" s="280"/>
      <c r="C1041" s="279"/>
      <c r="D1041" s="280"/>
      <c r="E1041" s="280"/>
      <c r="F1041" s="281"/>
      <c r="G1041" s="280"/>
      <c r="H1041" s="282"/>
      <c r="I1041" s="280"/>
      <c r="J1041" s="280"/>
      <c r="K1041" s="280"/>
      <c r="L1041" s="280"/>
      <c r="M1041" s="290"/>
      <c r="N1041" s="284"/>
      <c r="O1041" s="480"/>
    </row>
    <row r="1042" spans="1:15" s="9" customFormat="1" x14ac:dyDescent="0.2">
      <c r="A1042" s="279"/>
      <c r="B1042" s="280"/>
      <c r="C1042" s="279"/>
      <c r="D1042" s="280"/>
      <c r="E1042" s="280"/>
      <c r="F1042" s="281"/>
      <c r="G1042" s="280"/>
      <c r="H1042" s="282"/>
      <c r="I1042" s="280"/>
      <c r="J1042" s="280"/>
      <c r="K1042" s="280"/>
      <c r="L1042" s="280"/>
      <c r="M1042" s="290"/>
      <c r="N1042" s="284"/>
      <c r="O1042" s="480"/>
    </row>
    <row r="1043" spans="1:15" s="9" customFormat="1" x14ac:dyDescent="0.2">
      <c r="A1043" s="279"/>
      <c r="B1043" s="280"/>
      <c r="C1043" s="279"/>
      <c r="D1043" s="280"/>
      <c r="E1043" s="280"/>
      <c r="F1043" s="281"/>
      <c r="G1043" s="280"/>
      <c r="H1043" s="282"/>
      <c r="I1043" s="280"/>
      <c r="J1043" s="280"/>
      <c r="K1043" s="280"/>
      <c r="L1043" s="280"/>
      <c r="M1043" s="290"/>
      <c r="N1043" s="284"/>
      <c r="O1043" s="480"/>
    </row>
    <row r="1044" spans="1:15" s="9" customFormat="1" x14ac:dyDescent="0.2">
      <c r="A1044" s="279"/>
      <c r="B1044" s="280"/>
      <c r="C1044" s="279"/>
      <c r="D1044" s="280"/>
      <c r="E1044" s="280"/>
      <c r="F1044" s="281"/>
      <c r="G1044" s="280"/>
      <c r="H1044" s="282"/>
      <c r="I1044" s="280"/>
      <c r="J1044" s="280"/>
      <c r="K1044" s="280"/>
      <c r="L1044" s="280"/>
      <c r="M1044" s="290"/>
      <c r="N1044" s="284"/>
      <c r="O1044" s="480"/>
    </row>
    <row r="1045" spans="1:15" s="9" customFormat="1" x14ac:dyDescent="0.2">
      <c r="A1045" s="279"/>
      <c r="B1045" s="280"/>
      <c r="C1045" s="279"/>
      <c r="D1045" s="280"/>
      <c r="E1045" s="280"/>
      <c r="F1045" s="281"/>
      <c r="G1045" s="280"/>
      <c r="H1045" s="282"/>
      <c r="I1045" s="280"/>
      <c r="J1045" s="280"/>
      <c r="K1045" s="280"/>
      <c r="L1045" s="280"/>
      <c r="M1045" s="290"/>
      <c r="N1045" s="284"/>
      <c r="O1045" s="480"/>
    </row>
    <row r="1046" spans="1:15" s="9" customFormat="1" x14ac:dyDescent="0.2">
      <c r="A1046" s="279"/>
      <c r="B1046" s="280"/>
      <c r="C1046" s="279"/>
      <c r="D1046" s="280"/>
      <c r="E1046" s="280"/>
      <c r="F1046" s="281"/>
      <c r="G1046" s="280"/>
      <c r="H1046" s="282"/>
      <c r="I1046" s="280"/>
      <c r="J1046" s="280"/>
      <c r="K1046" s="280"/>
      <c r="L1046" s="280"/>
      <c r="M1046" s="290"/>
      <c r="N1046" s="284"/>
      <c r="O1046" s="480"/>
    </row>
    <row r="1047" spans="1:15" s="9" customFormat="1" x14ac:dyDescent="0.2">
      <c r="A1047" s="279"/>
      <c r="B1047" s="280"/>
      <c r="C1047" s="279"/>
      <c r="D1047" s="280"/>
      <c r="E1047" s="280"/>
      <c r="F1047" s="281"/>
      <c r="G1047" s="280"/>
      <c r="H1047" s="282"/>
      <c r="I1047" s="280"/>
      <c r="J1047" s="280"/>
      <c r="K1047" s="280"/>
      <c r="L1047" s="280"/>
      <c r="M1047" s="290"/>
      <c r="N1047" s="284"/>
      <c r="O1047" s="480"/>
    </row>
    <row r="1048" spans="1:15" s="9" customFormat="1" x14ac:dyDescent="0.2">
      <c r="A1048" s="279"/>
      <c r="B1048" s="280"/>
      <c r="C1048" s="279"/>
      <c r="D1048" s="280"/>
      <c r="E1048" s="280"/>
      <c r="F1048" s="281"/>
      <c r="G1048" s="280"/>
      <c r="H1048" s="282"/>
      <c r="I1048" s="280"/>
      <c r="J1048" s="280"/>
      <c r="K1048" s="280"/>
      <c r="L1048" s="280"/>
      <c r="M1048" s="290"/>
      <c r="N1048" s="284"/>
      <c r="O1048" s="480"/>
    </row>
    <row r="1049" spans="1:15" s="9" customFormat="1" x14ac:dyDescent="0.2">
      <c r="A1049" s="279"/>
      <c r="B1049" s="280"/>
      <c r="C1049" s="279"/>
      <c r="D1049" s="280"/>
      <c r="E1049" s="280"/>
      <c r="F1049" s="281"/>
      <c r="G1049" s="280"/>
      <c r="H1049" s="282"/>
      <c r="I1049" s="280"/>
      <c r="J1049" s="280"/>
      <c r="K1049" s="280"/>
      <c r="L1049" s="280"/>
      <c r="M1049" s="290"/>
      <c r="N1049" s="284"/>
      <c r="O1049" s="480"/>
    </row>
    <row r="1050" spans="1:15" s="9" customFormat="1" x14ac:dyDescent="0.2">
      <c r="A1050" s="279"/>
      <c r="B1050" s="280"/>
      <c r="C1050" s="279"/>
      <c r="D1050" s="280"/>
      <c r="E1050" s="280"/>
      <c r="F1050" s="281"/>
      <c r="G1050" s="280"/>
      <c r="H1050" s="282"/>
      <c r="I1050" s="280"/>
      <c r="J1050" s="280"/>
      <c r="K1050" s="280"/>
      <c r="L1050" s="280"/>
      <c r="M1050" s="290"/>
      <c r="N1050" s="284"/>
      <c r="O1050" s="480"/>
    </row>
    <row r="1051" spans="1:15" s="9" customFormat="1" x14ac:dyDescent="0.2">
      <c r="A1051" s="279"/>
      <c r="B1051" s="280"/>
      <c r="C1051" s="279"/>
      <c r="D1051" s="280"/>
      <c r="E1051" s="280"/>
      <c r="F1051" s="281"/>
      <c r="G1051" s="280"/>
      <c r="H1051" s="282"/>
      <c r="I1051" s="280"/>
      <c r="J1051" s="280"/>
      <c r="K1051" s="280"/>
      <c r="L1051" s="280"/>
      <c r="M1051" s="290"/>
      <c r="N1051" s="284"/>
      <c r="O1051" s="480"/>
    </row>
    <row r="1052" spans="1:15" s="9" customFormat="1" x14ac:dyDescent="0.2">
      <c r="A1052" s="279"/>
      <c r="B1052" s="280"/>
      <c r="C1052" s="279"/>
      <c r="D1052" s="280"/>
      <c r="E1052" s="280"/>
      <c r="F1052" s="281"/>
      <c r="G1052" s="280"/>
      <c r="H1052" s="282"/>
      <c r="I1052" s="280"/>
      <c r="J1052" s="280"/>
      <c r="K1052" s="280"/>
      <c r="L1052" s="280"/>
      <c r="M1052" s="290"/>
      <c r="N1052" s="284"/>
      <c r="O1052" s="480"/>
    </row>
    <row r="1053" spans="1:15" s="9" customFormat="1" x14ac:dyDescent="0.2">
      <c r="A1053" s="279"/>
      <c r="B1053" s="280"/>
      <c r="C1053" s="279"/>
      <c r="D1053" s="280"/>
      <c r="E1053" s="280"/>
      <c r="F1053" s="281"/>
      <c r="G1053" s="280"/>
      <c r="H1053" s="282"/>
      <c r="I1053" s="280"/>
      <c r="J1053" s="280"/>
      <c r="K1053" s="280"/>
      <c r="L1053" s="280"/>
      <c r="M1053" s="290"/>
      <c r="N1053" s="284"/>
      <c r="O1053" s="480"/>
    </row>
    <row r="1054" spans="1:15" s="9" customFormat="1" x14ac:dyDescent="0.2">
      <c r="A1054" s="279"/>
      <c r="B1054" s="280"/>
      <c r="C1054" s="279"/>
      <c r="D1054" s="280"/>
      <c r="E1054" s="280"/>
      <c r="F1054" s="281"/>
      <c r="G1054" s="280"/>
      <c r="H1054" s="282"/>
      <c r="I1054" s="280"/>
      <c r="J1054" s="280"/>
      <c r="K1054" s="280"/>
      <c r="L1054" s="280"/>
      <c r="M1054" s="290"/>
      <c r="N1054" s="284"/>
      <c r="O1054" s="480"/>
    </row>
    <row r="1055" spans="1:15" s="9" customFormat="1" x14ac:dyDescent="0.2">
      <c r="A1055" s="279"/>
      <c r="B1055" s="280"/>
      <c r="C1055" s="279"/>
      <c r="D1055" s="280"/>
      <c r="E1055" s="280"/>
      <c r="F1055" s="281"/>
      <c r="G1055" s="280"/>
      <c r="H1055" s="282"/>
      <c r="I1055" s="280"/>
      <c r="J1055" s="280"/>
      <c r="K1055" s="280"/>
      <c r="L1055" s="280"/>
      <c r="M1055" s="290"/>
      <c r="N1055" s="284"/>
      <c r="O1055" s="480"/>
    </row>
    <row r="1056" spans="1:15" s="9" customFormat="1" x14ac:dyDescent="0.2">
      <c r="A1056" s="279"/>
      <c r="B1056" s="280"/>
      <c r="C1056" s="279"/>
      <c r="D1056" s="280"/>
      <c r="E1056" s="280"/>
      <c r="F1056" s="281"/>
      <c r="G1056" s="280"/>
      <c r="H1056" s="282"/>
      <c r="I1056" s="280"/>
      <c r="J1056" s="280"/>
      <c r="K1056" s="280"/>
      <c r="L1056" s="280"/>
      <c r="M1056" s="290"/>
      <c r="N1056" s="284"/>
      <c r="O1056" s="480"/>
    </row>
    <row r="1057" spans="1:15" s="9" customFormat="1" x14ac:dyDescent="0.2">
      <c r="A1057" s="279"/>
      <c r="B1057" s="280"/>
      <c r="C1057" s="279"/>
      <c r="D1057" s="280"/>
      <c r="E1057" s="280"/>
      <c r="F1057" s="281"/>
      <c r="G1057" s="280"/>
      <c r="H1057" s="282"/>
      <c r="I1057" s="280"/>
      <c r="J1057" s="280"/>
      <c r="K1057" s="280"/>
      <c r="L1057" s="280"/>
      <c r="M1057" s="290"/>
      <c r="N1057" s="284"/>
      <c r="O1057" s="480"/>
    </row>
    <row r="1058" spans="1:15" s="9" customFormat="1" x14ac:dyDescent="0.2">
      <c r="A1058" s="279"/>
      <c r="B1058" s="280"/>
      <c r="C1058" s="279"/>
      <c r="D1058" s="280"/>
      <c r="E1058" s="280"/>
      <c r="F1058" s="281"/>
      <c r="G1058" s="280"/>
      <c r="H1058" s="282"/>
      <c r="I1058" s="280"/>
      <c r="J1058" s="280"/>
      <c r="K1058" s="280"/>
      <c r="L1058" s="280"/>
      <c r="M1058" s="290"/>
      <c r="N1058" s="284"/>
      <c r="O1058" s="480"/>
    </row>
    <row r="1059" spans="1:15" s="9" customFormat="1" x14ac:dyDescent="0.2">
      <c r="A1059" s="279"/>
      <c r="B1059" s="280"/>
      <c r="C1059" s="279"/>
      <c r="D1059" s="280"/>
      <c r="E1059" s="280"/>
      <c r="F1059" s="281"/>
      <c r="G1059" s="280"/>
      <c r="H1059" s="282"/>
      <c r="I1059" s="280"/>
      <c r="J1059" s="280"/>
      <c r="K1059" s="280"/>
      <c r="L1059" s="280"/>
      <c r="M1059" s="290"/>
      <c r="N1059" s="284"/>
      <c r="O1059" s="480"/>
    </row>
    <row r="1060" spans="1:15" s="9" customFormat="1" x14ac:dyDescent="0.2">
      <c r="A1060" s="279"/>
      <c r="B1060" s="280"/>
      <c r="C1060" s="279"/>
      <c r="D1060" s="280"/>
      <c r="E1060" s="280"/>
      <c r="F1060" s="281"/>
      <c r="G1060" s="280"/>
      <c r="H1060" s="282"/>
      <c r="I1060" s="280"/>
      <c r="J1060" s="280"/>
      <c r="K1060" s="280"/>
      <c r="L1060" s="280"/>
      <c r="M1060" s="290"/>
      <c r="N1060" s="284"/>
      <c r="O1060" s="480"/>
    </row>
    <row r="1061" spans="1:15" s="9" customFormat="1" x14ac:dyDescent="0.2">
      <c r="A1061" s="279"/>
      <c r="B1061" s="280"/>
      <c r="C1061" s="279"/>
      <c r="D1061" s="280"/>
      <c r="E1061" s="280"/>
      <c r="F1061" s="281"/>
      <c r="G1061" s="280"/>
      <c r="H1061" s="282"/>
      <c r="I1061" s="280"/>
      <c r="J1061" s="280"/>
      <c r="K1061" s="280"/>
      <c r="L1061" s="280"/>
      <c r="M1061" s="290"/>
      <c r="N1061" s="284"/>
      <c r="O1061" s="480"/>
    </row>
    <row r="1062" spans="1:15" s="9" customFormat="1" x14ac:dyDescent="0.2">
      <c r="A1062" s="279"/>
      <c r="B1062" s="280"/>
      <c r="C1062" s="279"/>
      <c r="D1062" s="280"/>
      <c r="E1062" s="280"/>
      <c r="F1062" s="281"/>
      <c r="G1062" s="280"/>
      <c r="H1062" s="282"/>
      <c r="I1062" s="280"/>
      <c r="J1062" s="280"/>
      <c r="K1062" s="280"/>
      <c r="L1062" s="280"/>
      <c r="M1062" s="290"/>
      <c r="N1062" s="284"/>
      <c r="O1062" s="480"/>
    </row>
    <row r="1063" spans="1:15" s="9" customFormat="1" x14ac:dyDescent="0.2">
      <c r="A1063" s="279"/>
      <c r="B1063" s="280"/>
      <c r="C1063" s="279"/>
      <c r="D1063" s="280"/>
      <c r="E1063" s="280"/>
      <c r="F1063" s="281"/>
      <c r="G1063" s="280"/>
      <c r="H1063" s="282"/>
      <c r="I1063" s="280"/>
      <c r="J1063" s="280"/>
      <c r="K1063" s="280"/>
      <c r="L1063" s="280"/>
      <c r="M1063" s="290"/>
      <c r="N1063" s="284"/>
      <c r="O1063" s="480"/>
    </row>
    <row r="1064" spans="1:15" s="9" customFormat="1" x14ac:dyDescent="0.2">
      <c r="A1064" s="279"/>
      <c r="B1064" s="280"/>
      <c r="C1064" s="279"/>
      <c r="D1064" s="280"/>
      <c r="E1064" s="280"/>
      <c r="F1064" s="281"/>
      <c r="G1064" s="280"/>
      <c r="H1064" s="282"/>
      <c r="I1064" s="280"/>
      <c r="J1064" s="280"/>
      <c r="K1064" s="280"/>
      <c r="L1064" s="280"/>
      <c r="M1064" s="290"/>
      <c r="N1064" s="284"/>
      <c r="O1064" s="480"/>
    </row>
    <row r="1065" spans="1:15" s="9" customFormat="1" x14ac:dyDescent="0.2">
      <c r="A1065" s="279"/>
      <c r="B1065" s="280"/>
      <c r="C1065" s="279"/>
      <c r="D1065" s="280"/>
      <c r="E1065" s="280"/>
      <c r="F1065" s="281"/>
      <c r="G1065" s="280"/>
      <c r="H1065" s="282"/>
      <c r="I1065" s="280"/>
      <c r="J1065" s="280"/>
      <c r="K1065" s="280"/>
      <c r="L1065" s="280"/>
      <c r="M1065" s="290"/>
      <c r="N1065" s="284"/>
      <c r="O1065" s="480"/>
    </row>
    <row r="1066" spans="1:15" s="9" customFormat="1" x14ac:dyDescent="0.2">
      <c r="A1066" s="279"/>
      <c r="B1066" s="280"/>
      <c r="C1066" s="279"/>
      <c r="D1066" s="280"/>
      <c r="E1066" s="280"/>
      <c r="F1066" s="281"/>
      <c r="G1066" s="280"/>
      <c r="H1066" s="282"/>
      <c r="I1066" s="280"/>
      <c r="J1066" s="280"/>
      <c r="K1066" s="280"/>
      <c r="L1066" s="280"/>
      <c r="M1066" s="290"/>
      <c r="N1066" s="284"/>
      <c r="O1066" s="480"/>
    </row>
    <row r="1067" spans="1:15" s="9" customFormat="1" x14ac:dyDescent="0.2">
      <c r="A1067" s="279"/>
      <c r="B1067" s="280"/>
      <c r="C1067" s="279"/>
      <c r="D1067" s="280"/>
      <c r="E1067" s="280"/>
      <c r="F1067" s="281"/>
      <c r="G1067" s="280"/>
      <c r="H1067" s="282"/>
      <c r="I1067" s="280"/>
      <c r="J1067" s="280"/>
      <c r="K1067" s="280"/>
      <c r="L1067" s="280"/>
      <c r="M1067" s="290"/>
      <c r="N1067" s="284"/>
      <c r="O1067" s="480"/>
    </row>
    <row r="1068" spans="1:15" s="9" customFormat="1" x14ac:dyDescent="0.2">
      <c r="A1068" s="279"/>
      <c r="B1068" s="280"/>
      <c r="C1068" s="279"/>
      <c r="D1068" s="280"/>
      <c r="E1068" s="280"/>
      <c r="F1068" s="281"/>
      <c r="G1068" s="280"/>
      <c r="H1068" s="282"/>
      <c r="I1068" s="280"/>
      <c r="J1068" s="280"/>
      <c r="K1068" s="280"/>
      <c r="L1068" s="280"/>
      <c r="M1068" s="290"/>
      <c r="N1068" s="284"/>
      <c r="O1068" s="480"/>
    </row>
    <row r="1069" spans="1:15" s="9" customFormat="1" x14ac:dyDescent="0.2">
      <c r="A1069" s="279"/>
      <c r="B1069" s="280"/>
      <c r="C1069" s="279"/>
      <c r="D1069" s="280"/>
      <c r="E1069" s="280"/>
      <c r="F1069" s="281"/>
      <c r="G1069" s="280"/>
      <c r="H1069" s="282"/>
      <c r="I1069" s="280"/>
      <c r="J1069" s="280"/>
      <c r="K1069" s="280"/>
      <c r="L1069" s="280"/>
      <c r="M1069" s="290"/>
      <c r="N1069" s="284"/>
      <c r="O1069" s="480"/>
    </row>
    <row r="1070" spans="1:15" s="9" customFormat="1" x14ac:dyDescent="0.2">
      <c r="A1070" s="279"/>
      <c r="B1070" s="280"/>
      <c r="C1070" s="279"/>
      <c r="D1070" s="280"/>
      <c r="E1070" s="280"/>
      <c r="F1070" s="281"/>
      <c r="G1070" s="280"/>
      <c r="H1070" s="282"/>
      <c r="I1070" s="280"/>
      <c r="J1070" s="280"/>
      <c r="K1070" s="280"/>
      <c r="L1070" s="280"/>
      <c r="M1070" s="290"/>
      <c r="N1070" s="284"/>
      <c r="O1070" s="480"/>
    </row>
    <row r="1071" spans="1:15" s="9" customFormat="1" x14ac:dyDescent="0.2">
      <c r="A1071" s="279"/>
      <c r="B1071" s="280"/>
      <c r="C1071" s="279"/>
      <c r="D1071" s="280"/>
      <c r="E1071" s="280"/>
      <c r="F1071" s="281"/>
      <c r="G1071" s="280"/>
      <c r="H1071" s="282"/>
      <c r="I1071" s="280"/>
      <c r="J1071" s="280"/>
      <c r="K1071" s="280"/>
      <c r="L1071" s="280"/>
      <c r="M1071" s="290"/>
      <c r="N1071" s="284"/>
      <c r="O1071" s="480"/>
    </row>
    <row r="1072" spans="1:15" s="9" customFormat="1" x14ac:dyDescent="0.2">
      <c r="A1072" s="279"/>
      <c r="B1072" s="280"/>
      <c r="C1072" s="279"/>
      <c r="D1072" s="280"/>
      <c r="E1072" s="280"/>
      <c r="F1072" s="281"/>
      <c r="G1072" s="280"/>
      <c r="H1072" s="282"/>
      <c r="I1072" s="280"/>
      <c r="J1072" s="280"/>
      <c r="K1072" s="280"/>
      <c r="L1072" s="280"/>
      <c r="M1072" s="290"/>
      <c r="N1072" s="284"/>
      <c r="O1072" s="480"/>
    </row>
    <row r="1073" spans="1:15" s="9" customFormat="1" x14ac:dyDescent="0.2">
      <c r="A1073" s="279"/>
      <c r="B1073" s="280"/>
      <c r="C1073" s="279"/>
      <c r="D1073" s="280"/>
      <c r="E1073" s="280"/>
      <c r="F1073" s="281"/>
      <c r="G1073" s="280"/>
      <c r="H1073" s="282"/>
      <c r="I1073" s="280"/>
      <c r="J1073" s="280"/>
      <c r="K1073" s="280"/>
      <c r="L1073" s="280"/>
      <c r="M1073" s="290"/>
      <c r="N1073" s="284"/>
      <c r="O1073" s="480"/>
    </row>
    <row r="1074" spans="1:15" s="9" customFormat="1" x14ac:dyDescent="0.2">
      <c r="A1074" s="279"/>
      <c r="B1074" s="280"/>
      <c r="C1074" s="279"/>
      <c r="D1074" s="280"/>
      <c r="E1074" s="280"/>
      <c r="F1074" s="281"/>
      <c r="G1074" s="280"/>
      <c r="H1074" s="282"/>
      <c r="I1074" s="280"/>
      <c r="J1074" s="280"/>
      <c r="K1074" s="280"/>
      <c r="L1074" s="280"/>
      <c r="M1074" s="290"/>
      <c r="N1074" s="284"/>
      <c r="O1074" s="480"/>
    </row>
    <row r="1075" spans="1:15" s="9" customFormat="1" x14ac:dyDescent="0.2">
      <c r="A1075" s="279"/>
      <c r="B1075" s="280"/>
      <c r="C1075" s="279"/>
      <c r="D1075" s="280"/>
      <c r="E1075" s="280"/>
      <c r="F1075" s="281"/>
      <c r="G1075" s="280"/>
      <c r="H1075" s="282"/>
      <c r="I1075" s="280"/>
      <c r="J1075" s="280"/>
      <c r="K1075" s="280"/>
      <c r="L1075" s="280"/>
      <c r="M1075" s="290"/>
      <c r="N1075" s="284"/>
      <c r="O1075" s="480"/>
    </row>
    <row r="1076" spans="1:15" s="9" customFormat="1" x14ac:dyDescent="0.2">
      <c r="A1076" s="279"/>
      <c r="B1076" s="280"/>
      <c r="C1076" s="279"/>
      <c r="D1076" s="280"/>
      <c r="E1076" s="280"/>
      <c r="F1076" s="281"/>
      <c r="G1076" s="280"/>
      <c r="H1076" s="282"/>
      <c r="I1076" s="280"/>
      <c r="J1076" s="280"/>
      <c r="K1076" s="280"/>
      <c r="L1076" s="280"/>
      <c r="M1076" s="290"/>
      <c r="N1076" s="284"/>
      <c r="O1076" s="480"/>
    </row>
    <row r="1077" spans="1:15" s="9" customFormat="1" x14ac:dyDescent="0.2">
      <c r="A1077" s="279"/>
      <c r="B1077" s="280"/>
      <c r="C1077" s="279"/>
      <c r="D1077" s="280"/>
      <c r="E1077" s="280"/>
      <c r="F1077" s="281"/>
      <c r="G1077" s="280"/>
      <c r="H1077" s="282"/>
      <c r="I1077" s="280"/>
      <c r="J1077" s="280"/>
      <c r="K1077" s="280"/>
      <c r="L1077" s="280"/>
      <c r="M1077" s="290"/>
      <c r="N1077" s="284"/>
      <c r="O1077" s="480"/>
    </row>
    <row r="1078" spans="1:15" s="9" customFormat="1" x14ac:dyDescent="0.2">
      <c r="A1078" s="279"/>
      <c r="B1078" s="280"/>
      <c r="C1078" s="279"/>
      <c r="D1078" s="280"/>
      <c r="E1078" s="280"/>
      <c r="F1078" s="281"/>
      <c r="G1078" s="280"/>
      <c r="H1078" s="282"/>
      <c r="I1078" s="280"/>
      <c r="J1078" s="280"/>
      <c r="K1078" s="280"/>
      <c r="L1078" s="280"/>
      <c r="M1078" s="290"/>
      <c r="N1078" s="284"/>
      <c r="O1078" s="480"/>
    </row>
    <row r="1079" spans="1:15" s="9" customFormat="1" x14ac:dyDescent="0.2">
      <c r="A1079" s="279"/>
      <c r="B1079" s="280"/>
      <c r="C1079" s="279"/>
      <c r="D1079" s="280"/>
      <c r="E1079" s="280"/>
      <c r="F1079" s="281"/>
      <c r="G1079" s="280"/>
      <c r="H1079" s="282"/>
      <c r="I1079" s="280"/>
      <c r="J1079" s="280"/>
      <c r="K1079" s="280"/>
      <c r="L1079" s="280"/>
      <c r="M1079" s="290"/>
      <c r="N1079" s="284"/>
      <c r="O1079" s="480"/>
    </row>
    <row r="1080" spans="1:15" s="9" customFormat="1" x14ac:dyDescent="0.2">
      <c r="A1080" s="279"/>
      <c r="B1080" s="280"/>
      <c r="C1080" s="279"/>
      <c r="D1080" s="280"/>
      <c r="E1080" s="280"/>
      <c r="F1080" s="281"/>
      <c r="G1080" s="280"/>
      <c r="H1080" s="282"/>
      <c r="I1080" s="280"/>
      <c r="J1080" s="280"/>
      <c r="K1080" s="280"/>
      <c r="L1080" s="280"/>
      <c r="M1080" s="290"/>
      <c r="N1080" s="284"/>
      <c r="O1080" s="480"/>
    </row>
    <row r="1081" spans="1:15" s="9" customFormat="1" x14ac:dyDescent="0.2">
      <c r="A1081" s="279"/>
      <c r="B1081" s="280"/>
      <c r="C1081" s="279"/>
      <c r="D1081" s="280"/>
      <c r="E1081" s="280"/>
      <c r="F1081" s="281"/>
      <c r="G1081" s="280"/>
      <c r="H1081" s="282"/>
      <c r="I1081" s="280"/>
      <c r="J1081" s="280"/>
      <c r="K1081" s="280"/>
      <c r="L1081" s="280"/>
      <c r="M1081" s="290"/>
      <c r="N1081" s="284"/>
      <c r="O1081" s="480"/>
    </row>
    <row r="1082" spans="1:15" s="9" customFormat="1" x14ac:dyDescent="0.2">
      <c r="A1082" s="279"/>
      <c r="B1082" s="280"/>
      <c r="C1082" s="279"/>
      <c r="D1082" s="280"/>
      <c r="E1082" s="280"/>
      <c r="F1082" s="281"/>
      <c r="G1082" s="280"/>
      <c r="H1082" s="282"/>
      <c r="I1082" s="280"/>
      <c r="J1082" s="280"/>
      <c r="K1082" s="280"/>
      <c r="L1082" s="280"/>
      <c r="M1082" s="290"/>
      <c r="N1082" s="284"/>
      <c r="O1082" s="480"/>
    </row>
    <row r="1083" spans="1:15" s="9" customFormat="1" x14ac:dyDescent="0.2">
      <c r="A1083" s="279"/>
      <c r="B1083" s="280"/>
      <c r="C1083" s="279"/>
      <c r="D1083" s="280"/>
      <c r="E1083" s="280"/>
      <c r="F1083" s="281"/>
      <c r="G1083" s="280"/>
      <c r="H1083" s="282"/>
      <c r="I1083" s="280"/>
      <c r="J1083" s="280"/>
      <c r="K1083" s="280"/>
      <c r="L1083" s="280"/>
      <c r="M1083" s="290"/>
      <c r="N1083" s="284"/>
      <c r="O1083" s="480"/>
    </row>
    <row r="1084" spans="1:15" s="9" customFormat="1" x14ac:dyDescent="0.2">
      <c r="A1084" s="279"/>
      <c r="B1084" s="280"/>
      <c r="C1084" s="279"/>
      <c r="D1084" s="280"/>
      <c r="E1084" s="280"/>
      <c r="F1084" s="281"/>
      <c r="G1084" s="280"/>
      <c r="H1084" s="282"/>
      <c r="I1084" s="280"/>
      <c r="J1084" s="280"/>
      <c r="K1084" s="280"/>
      <c r="L1084" s="280"/>
      <c r="M1084" s="290"/>
      <c r="N1084" s="284"/>
      <c r="O1084" s="480"/>
    </row>
    <row r="1085" spans="1:15" s="9" customFormat="1" x14ac:dyDescent="0.2">
      <c r="A1085" s="279"/>
      <c r="B1085" s="280"/>
      <c r="C1085" s="279"/>
      <c r="D1085" s="280"/>
      <c r="E1085" s="280"/>
      <c r="F1085" s="281"/>
      <c r="G1085" s="280"/>
      <c r="H1085" s="282"/>
      <c r="I1085" s="280"/>
      <c r="J1085" s="280"/>
      <c r="K1085" s="280"/>
      <c r="L1085" s="280"/>
      <c r="M1085" s="290"/>
      <c r="N1085" s="284"/>
      <c r="O1085" s="480"/>
    </row>
    <row r="1086" spans="1:15" s="9" customFormat="1" x14ac:dyDescent="0.2">
      <c r="A1086" s="279"/>
      <c r="B1086" s="280"/>
      <c r="C1086" s="279"/>
      <c r="D1086" s="280"/>
      <c r="E1086" s="280"/>
      <c r="F1086" s="281"/>
      <c r="G1086" s="280"/>
      <c r="H1086" s="282"/>
      <c r="I1086" s="280"/>
      <c r="J1086" s="280"/>
      <c r="K1086" s="280"/>
      <c r="L1086" s="280"/>
      <c r="M1086" s="290"/>
      <c r="N1086" s="284"/>
      <c r="O1086" s="480"/>
    </row>
    <row r="1087" spans="1:15" s="9" customFormat="1" x14ac:dyDescent="0.2">
      <c r="A1087" s="279"/>
      <c r="B1087" s="280"/>
      <c r="C1087" s="279"/>
      <c r="D1087" s="280"/>
      <c r="E1087" s="280"/>
      <c r="F1087" s="281"/>
      <c r="G1087" s="280"/>
      <c r="H1087" s="282"/>
      <c r="I1087" s="280"/>
      <c r="J1087" s="280"/>
      <c r="K1087" s="280"/>
      <c r="L1087" s="280"/>
      <c r="M1087" s="290"/>
      <c r="N1087" s="284"/>
      <c r="O1087" s="480"/>
    </row>
    <row r="1088" spans="1:15" s="9" customFormat="1" x14ac:dyDescent="0.2">
      <c r="A1088" s="279"/>
      <c r="B1088" s="280"/>
      <c r="C1088" s="279"/>
      <c r="D1088" s="280"/>
      <c r="E1088" s="280"/>
      <c r="F1088" s="281"/>
      <c r="G1088" s="280"/>
      <c r="H1088" s="282"/>
      <c r="I1088" s="280"/>
      <c r="J1088" s="280"/>
      <c r="K1088" s="280"/>
      <c r="L1088" s="280"/>
      <c r="M1088" s="290"/>
      <c r="N1088" s="284"/>
      <c r="O1088" s="480"/>
    </row>
    <row r="1089" spans="1:15" s="9" customFormat="1" x14ac:dyDescent="0.2">
      <c r="A1089" s="279"/>
      <c r="B1089" s="280"/>
      <c r="C1089" s="279"/>
      <c r="D1089" s="280"/>
      <c r="E1089" s="280"/>
      <c r="F1089" s="281"/>
      <c r="G1089" s="280"/>
      <c r="H1089" s="282"/>
      <c r="I1089" s="280"/>
      <c r="J1089" s="280"/>
      <c r="K1089" s="280"/>
      <c r="L1089" s="280"/>
      <c r="M1089" s="290"/>
      <c r="N1089" s="284"/>
      <c r="O1089" s="480"/>
    </row>
    <row r="1090" spans="1:15" s="9" customFormat="1" x14ac:dyDescent="0.2">
      <c r="A1090" s="279"/>
      <c r="B1090" s="280"/>
      <c r="C1090" s="279"/>
      <c r="D1090" s="280"/>
      <c r="E1090" s="280"/>
      <c r="F1090" s="281"/>
      <c r="G1090" s="280"/>
      <c r="H1090" s="282"/>
      <c r="I1090" s="280"/>
      <c r="J1090" s="280"/>
      <c r="K1090" s="280"/>
      <c r="L1090" s="280"/>
      <c r="M1090" s="290"/>
      <c r="N1090" s="284"/>
      <c r="O1090" s="480"/>
    </row>
    <row r="1091" spans="1:15" s="9" customFormat="1" x14ac:dyDescent="0.2">
      <c r="A1091" s="279"/>
      <c r="B1091" s="280"/>
      <c r="C1091" s="279"/>
      <c r="D1091" s="280"/>
      <c r="E1091" s="280"/>
      <c r="F1091" s="281"/>
      <c r="G1091" s="280"/>
      <c r="H1091" s="282"/>
      <c r="I1091" s="280"/>
      <c r="J1091" s="280"/>
      <c r="K1091" s="280"/>
      <c r="L1091" s="280"/>
      <c r="M1091" s="290"/>
      <c r="N1091" s="284"/>
      <c r="O1091" s="480"/>
    </row>
    <row r="1092" spans="1:15" s="9" customFormat="1" x14ac:dyDescent="0.2">
      <c r="A1092" s="279"/>
      <c r="B1092" s="280"/>
      <c r="C1092" s="279"/>
      <c r="D1092" s="280"/>
      <c r="E1092" s="280"/>
      <c r="F1092" s="281"/>
      <c r="G1092" s="280"/>
      <c r="H1092" s="282"/>
      <c r="I1092" s="280"/>
      <c r="J1092" s="280"/>
      <c r="K1092" s="280"/>
      <c r="L1092" s="280"/>
      <c r="M1092" s="290"/>
      <c r="N1092" s="284"/>
      <c r="O1092" s="480"/>
    </row>
    <row r="1093" spans="1:15" s="9" customFormat="1" x14ac:dyDescent="0.2">
      <c r="A1093" s="279"/>
      <c r="B1093" s="280"/>
      <c r="C1093" s="279"/>
      <c r="D1093" s="280"/>
      <c r="E1093" s="280"/>
      <c r="F1093" s="281"/>
      <c r="G1093" s="280"/>
      <c r="H1093" s="282"/>
      <c r="I1093" s="280"/>
      <c r="J1093" s="280"/>
      <c r="K1093" s="280"/>
      <c r="L1093" s="280"/>
      <c r="M1093" s="290"/>
      <c r="N1093" s="284"/>
      <c r="O1093" s="480"/>
    </row>
    <row r="1094" spans="1:15" s="9" customFormat="1" x14ac:dyDescent="0.2">
      <c r="A1094" s="279"/>
      <c r="B1094" s="280"/>
      <c r="C1094" s="279"/>
      <c r="D1094" s="280"/>
      <c r="E1094" s="280"/>
      <c r="F1094" s="281"/>
      <c r="G1094" s="280"/>
      <c r="H1094" s="282"/>
      <c r="I1094" s="280"/>
      <c r="J1094" s="280"/>
      <c r="K1094" s="280"/>
      <c r="L1094" s="280"/>
      <c r="M1094" s="290"/>
      <c r="N1094" s="284"/>
      <c r="O1094" s="480"/>
    </row>
    <row r="1095" spans="1:15" s="9" customFormat="1" x14ac:dyDescent="0.2">
      <c r="A1095" s="279"/>
      <c r="B1095" s="280"/>
      <c r="C1095" s="279"/>
      <c r="D1095" s="280"/>
      <c r="E1095" s="280"/>
      <c r="F1095" s="281"/>
      <c r="G1095" s="280"/>
      <c r="H1095" s="282"/>
      <c r="I1095" s="280"/>
      <c r="J1095" s="280"/>
      <c r="K1095" s="280"/>
      <c r="L1095" s="280"/>
      <c r="M1095" s="290"/>
      <c r="N1095" s="284"/>
      <c r="O1095" s="480"/>
    </row>
    <row r="1096" spans="1:15" s="9" customFormat="1" x14ac:dyDescent="0.2">
      <c r="A1096" s="279"/>
      <c r="B1096" s="280"/>
      <c r="C1096" s="279"/>
      <c r="D1096" s="280"/>
      <c r="E1096" s="280"/>
      <c r="F1096" s="281"/>
      <c r="G1096" s="280"/>
      <c r="H1096" s="282"/>
      <c r="I1096" s="280"/>
      <c r="J1096" s="280"/>
      <c r="K1096" s="280"/>
      <c r="L1096" s="280"/>
      <c r="M1096" s="290"/>
      <c r="N1096" s="284"/>
      <c r="O1096" s="480"/>
    </row>
    <row r="1097" spans="1:15" s="9" customFormat="1" x14ac:dyDescent="0.2">
      <c r="A1097" s="279"/>
      <c r="B1097" s="280"/>
      <c r="C1097" s="279"/>
      <c r="D1097" s="280"/>
      <c r="E1097" s="280"/>
      <c r="F1097" s="281"/>
      <c r="G1097" s="280"/>
      <c r="H1097" s="282"/>
      <c r="I1097" s="280"/>
      <c r="J1097" s="280"/>
      <c r="K1097" s="280"/>
      <c r="L1097" s="280"/>
      <c r="M1097" s="290"/>
      <c r="N1097" s="284"/>
      <c r="O1097" s="480"/>
    </row>
    <row r="1098" spans="1:15" s="9" customFormat="1" x14ac:dyDescent="0.2">
      <c r="A1098" s="279"/>
      <c r="B1098" s="280"/>
      <c r="C1098" s="279"/>
      <c r="D1098" s="280"/>
      <c r="E1098" s="280"/>
      <c r="F1098" s="281"/>
      <c r="G1098" s="280"/>
      <c r="H1098" s="282"/>
      <c r="I1098" s="280"/>
      <c r="J1098" s="280"/>
      <c r="K1098" s="280"/>
      <c r="L1098" s="280"/>
      <c r="M1098" s="290"/>
      <c r="N1098" s="284"/>
      <c r="O1098" s="480"/>
    </row>
    <row r="1099" spans="1:15" s="9" customFormat="1" x14ac:dyDescent="0.2">
      <c r="A1099" s="279"/>
      <c r="B1099" s="280"/>
      <c r="C1099" s="279"/>
      <c r="D1099" s="280"/>
      <c r="E1099" s="280"/>
      <c r="F1099" s="281"/>
      <c r="G1099" s="280"/>
      <c r="H1099" s="282"/>
      <c r="I1099" s="280"/>
      <c r="J1099" s="280"/>
      <c r="K1099" s="280"/>
      <c r="L1099" s="280"/>
      <c r="M1099" s="290"/>
      <c r="N1099" s="284"/>
      <c r="O1099" s="480"/>
    </row>
    <row r="1100" spans="1:15" s="9" customFormat="1" x14ac:dyDescent="0.2">
      <c r="A1100" s="279"/>
      <c r="B1100" s="280"/>
      <c r="C1100" s="279"/>
      <c r="D1100" s="280"/>
      <c r="E1100" s="280"/>
      <c r="F1100" s="281"/>
      <c r="G1100" s="280"/>
      <c r="H1100" s="282"/>
      <c r="I1100" s="280"/>
      <c r="J1100" s="280"/>
      <c r="K1100" s="280"/>
      <c r="L1100" s="280"/>
      <c r="M1100" s="290"/>
      <c r="N1100" s="284"/>
      <c r="O1100" s="480"/>
    </row>
    <row r="1101" spans="1:15" s="9" customFormat="1" x14ac:dyDescent="0.2">
      <c r="A1101" s="279"/>
      <c r="B1101" s="280"/>
      <c r="C1101" s="279"/>
      <c r="D1101" s="280"/>
      <c r="E1101" s="280"/>
      <c r="F1101" s="281"/>
      <c r="G1101" s="280"/>
      <c r="H1101" s="282"/>
      <c r="I1101" s="280"/>
      <c r="J1101" s="280"/>
      <c r="K1101" s="280"/>
      <c r="L1101" s="280"/>
      <c r="M1101" s="290"/>
      <c r="N1101" s="284"/>
      <c r="O1101" s="480"/>
    </row>
    <row r="1102" spans="1:15" s="9" customFormat="1" x14ac:dyDescent="0.2">
      <c r="A1102" s="279"/>
      <c r="B1102" s="280"/>
      <c r="C1102" s="279"/>
      <c r="D1102" s="280"/>
      <c r="E1102" s="280"/>
      <c r="F1102" s="281"/>
      <c r="G1102" s="280"/>
      <c r="H1102" s="282"/>
      <c r="I1102" s="280"/>
      <c r="J1102" s="280"/>
      <c r="K1102" s="280"/>
      <c r="L1102" s="280"/>
      <c r="M1102" s="290"/>
      <c r="N1102" s="284"/>
      <c r="O1102" s="480"/>
    </row>
    <row r="1103" spans="1:15" s="9" customFormat="1" x14ac:dyDescent="0.2">
      <c r="A1103" s="279"/>
      <c r="B1103" s="280"/>
      <c r="C1103" s="279"/>
      <c r="D1103" s="280"/>
      <c r="E1103" s="280"/>
      <c r="F1103" s="281"/>
      <c r="G1103" s="280"/>
      <c r="H1103" s="282"/>
      <c r="I1103" s="280"/>
      <c r="J1103" s="280"/>
      <c r="K1103" s="280"/>
      <c r="L1103" s="280"/>
      <c r="M1103" s="290"/>
      <c r="N1103" s="284"/>
      <c r="O1103" s="480"/>
    </row>
    <row r="1104" spans="1:15" s="9" customFormat="1" x14ac:dyDescent="0.2">
      <c r="A1104" s="279"/>
      <c r="B1104" s="280"/>
      <c r="C1104" s="279"/>
      <c r="D1104" s="280"/>
      <c r="E1104" s="280"/>
      <c r="F1104" s="281"/>
      <c r="G1104" s="280"/>
      <c r="H1104" s="282"/>
      <c r="I1104" s="280"/>
      <c r="J1104" s="280"/>
      <c r="K1104" s="280"/>
      <c r="L1104" s="280"/>
      <c r="M1104" s="290"/>
      <c r="N1104" s="284"/>
      <c r="O1104" s="480"/>
    </row>
    <row r="1105" spans="1:15" s="9" customFormat="1" x14ac:dyDescent="0.2">
      <c r="A1105" s="279"/>
      <c r="B1105" s="280"/>
      <c r="C1105" s="279"/>
      <c r="D1105" s="280"/>
      <c r="E1105" s="280"/>
      <c r="F1105" s="281"/>
      <c r="G1105" s="280"/>
      <c r="H1105" s="282"/>
      <c r="I1105" s="280"/>
      <c r="J1105" s="280"/>
      <c r="K1105" s="280"/>
      <c r="L1105" s="280"/>
      <c r="M1105" s="290"/>
      <c r="N1105" s="284"/>
      <c r="O1105" s="480"/>
    </row>
    <row r="1106" spans="1:15" s="9" customFormat="1" x14ac:dyDescent="0.2">
      <c r="A1106" s="279"/>
      <c r="B1106" s="280"/>
      <c r="C1106" s="279"/>
      <c r="D1106" s="280"/>
      <c r="E1106" s="280"/>
      <c r="F1106" s="281"/>
      <c r="G1106" s="280"/>
      <c r="H1106" s="282"/>
      <c r="I1106" s="280"/>
      <c r="J1106" s="280"/>
      <c r="K1106" s="280"/>
      <c r="L1106" s="280"/>
      <c r="M1106" s="290"/>
      <c r="N1106" s="284"/>
      <c r="O1106" s="480"/>
    </row>
    <row r="1107" spans="1:15" s="9" customFormat="1" x14ac:dyDescent="0.2">
      <c r="A1107" s="279"/>
      <c r="B1107" s="280"/>
      <c r="C1107" s="279"/>
      <c r="D1107" s="280"/>
      <c r="E1107" s="280"/>
      <c r="F1107" s="281"/>
      <c r="G1107" s="280"/>
      <c r="H1107" s="282"/>
      <c r="I1107" s="280"/>
      <c r="J1107" s="280"/>
      <c r="K1107" s="280"/>
      <c r="L1107" s="280"/>
      <c r="M1107" s="290"/>
      <c r="N1107" s="284"/>
      <c r="O1107" s="480"/>
    </row>
    <row r="1108" spans="1:15" s="9" customFormat="1" x14ac:dyDescent="0.2">
      <c r="A1108" s="279"/>
      <c r="B1108" s="280"/>
      <c r="C1108" s="279"/>
      <c r="D1108" s="280"/>
      <c r="E1108" s="280"/>
      <c r="F1108" s="281"/>
      <c r="G1108" s="280"/>
      <c r="H1108" s="282"/>
      <c r="I1108" s="280"/>
      <c r="J1108" s="280"/>
      <c r="K1108" s="280"/>
      <c r="L1108" s="280"/>
      <c r="M1108" s="290"/>
      <c r="N1108" s="284"/>
      <c r="O1108" s="480"/>
    </row>
    <row r="1109" spans="1:15" s="9" customFormat="1" x14ac:dyDescent="0.2">
      <c r="A1109" s="279"/>
      <c r="B1109" s="280"/>
      <c r="C1109" s="279"/>
      <c r="D1109" s="280"/>
      <c r="E1109" s="280"/>
      <c r="F1109" s="281"/>
      <c r="G1109" s="280"/>
      <c r="H1109" s="282"/>
      <c r="I1109" s="280"/>
      <c r="J1109" s="280"/>
      <c r="K1109" s="280"/>
      <c r="L1109" s="280"/>
      <c r="M1109" s="290"/>
      <c r="N1109" s="284"/>
      <c r="O1109" s="480"/>
    </row>
    <row r="1110" spans="1:15" s="9" customFormat="1" x14ac:dyDescent="0.2">
      <c r="A1110" s="279"/>
      <c r="B1110" s="280"/>
      <c r="C1110" s="279"/>
      <c r="D1110" s="280"/>
      <c r="E1110" s="280"/>
      <c r="F1110" s="281"/>
      <c r="G1110" s="280"/>
      <c r="H1110" s="282"/>
      <c r="I1110" s="280"/>
      <c r="J1110" s="280"/>
      <c r="K1110" s="280"/>
      <c r="L1110" s="280"/>
      <c r="M1110" s="290"/>
      <c r="N1110" s="284"/>
      <c r="O1110" s="480"/>
    </row>
    <row r="1111" spans="1:15" s="9" customFormat="1" x14ac:dyDescent="0.2">
      <c r="A1111" s="279"/>
      <c r="B1111" s="280"/>
      <c r="C1111" s="279"/>
      <c r="D1111" s="280"/>
      <c r="E1111" s="280"/>
      <c r="F1111" s="281"/>
      <c r="G1111" s="280"/>
      <c r="H1111" s="282"/>
      <c r="I1111" s="280"/>
      <c r="J1111" s="280"/>
      <c r="K1111" s="280"/>
      <c r="L1111" s="280"/>
      <c r="M1111" s="290"/>
      <c r="N1111" s="284"/>
      <c r="O1111" s="480"/>
    </row>
    <row r="1112" spans="1:15" s="9" customFormat="1" x14ac:dyDescent="0.2">
      <c r="A1112" s="279"/>
      <c r="B1112" s="280"/>
      <c r="C1112" s="279"/>
      <c r="D1112" s="280"/>
      <c r="E1112" s="280"/>
      <c r="F1112" s="281"/>
      <c r="G1112" s="280"/>
      <c r="H1112" s="282"/>
      <c r="I1112" s="280"/>
      <c r="J1112" s="280"/>
      <c r="K1112" s="280"/>
      <c r="L1112" s="280"/>
      <c r="M1112" s="290"/>
      <c r="N1112" s="284"/>
      <c r="O1112" s="480"/>
    </row>
    <row r="1113" spans="1:15" s="9" customFormat="1" x14ac:dyDescent="0.2">
      <c r="A1113" s="279"/>
      <c r="B1113" s="280"/>
      <c r="C1113" s="279"/>
      <c r="D1113" s="280"/>
      <c r="E1113" s="280"/>
      <c r="F1113" s="281"/>
      <c r="G1113" s="280"/>
      <c r="H1113" s="282"/>
      <c r="I1113" s="280"/>
      <c r="J1113" s="280"/>
      <c r="K1113" s="280"/>
      <c r="L1113" s="280"/>
      <c r="M1113" s="290"/>
      <c r="N1113" s="284"/>
      <c r="O1113" s="480"/>
    </row>
    <row r="1114" spans="1:15" s="9" customFormat="1" x14ac:dyDescent="0.2">
      <c r="A1114" s="279"/>
      <c r="B1114" s="280"/>
      <c r="C1114" s="279"/>
      <c r="D1114" s="280"/>
      <c r="E1114" s="280"/>
      <c r="F1114" s="281"/>
      <c r="G1114" s="280"/>
      <c r="H1114" s="282"/>
      <c r="I1114" s="280"/>
      <c r="J1114" s="280"/>
      <c r="K1114" s="280"/>
      <c r="L1114" s="280"/>
      <c r="M1114" s="290"/>
      <c r="N1114" s="284"/>
      <c r="O1114" s="480"/>
    </row>
    <row r="1115" spans="1:15" s="9" customFormat="1" x14ac:dyDescent="0.2">
      <c r="A1115" s="279"/>
      <c r="B1115" s="280"/>
      <c r="C1115" s="279"/>
      <c r="D1115" s="280"/>
      <c r="E1115" s="280"/>
      <c r="F1115" s="281"/>
      <c r="G1115" s="280"/>
      <c r="H1115" s="282"/>
      <c r="I1115" s="280"/>
      <c r="J1115" s="280"/>
      <c r="K1115" s="280"/>
      <c r="L1115" s="280"/>
      <c r="M1115" s="290"/>
      <c r="N1115" s="284"/>
      <c r="O1115" s="480"/>
    </row>
    <row r="1116" spans="1:15" s="9" customFormat="1" x14ac:dyDescent="0.2">
      <c r="A1116" s="279"/>
      <c r="B1116" s="280"/>
      <c r="C1116" s="279"/>
      <c r="D1116" s="280"/>
      <c r="E1116" s="280"/>
      <c r="F1116" s="281"/>
      <c r="G1116" s="280"/>
      <c r="H1116" s="282"/>
      <c r="I1116" s="280"/>
      <c r="J1116" s="280"/>
      <c r="K1116" s="280"/>
      <c r="L1116" s="280"/>
      <c r="M1116" s="290"/>
      <c r="N1116" s="284"/>
      <c r="O1116" s="480"/>
    </row>
    <row r="1117" spans="1:15" s="9" customFormat="1" x14ac:dyDescent="0.2">
      <c r="A1117" s="279"/>
      <c r="B1117" s="280"/>
      <c r="C1117" s="279"/>
      <c r="D1117" s="280"/>
      <c r="E1117" s="280"/>
      <c r="F1117" s="281"/>
      <c r="G1117" s="280"/>
      <c r="H1117" s="282"/>
      <c r="I1117" s="280"/>
      <c r="J1117" s="280"/>
      <c r="K1117" s="280"/>
      <c r="L1117" s="280"/>
      <c r="M1117" s="290"/>
      <c r="N1117" s="284"/>
      <c r="O1117" s="480"/>
    </row>
    <row r="1118" spans="1:15" s="9" customFormat="1" x14ac:dyDescent="0.2">
      <c r="A1118" s="279"/>
      <c r="B1118" s="280"/>
      <c r="C1118" s="279"/>
      <c r="D1118" s="280"/>
      <c r="E1118" s="280"/>
      <c r="F1118" s="281"/>
      <c r="G1118" s="280"/>
      <c r="H1118" s="282"/>
      <c r="I1118" s="280"/>
      <c r="J1118" s="280"/>
      <c r="K1118" s="280"/>
      <c r="L1118" s="280"/>
      <c r="M1118" s="290"/>
      <c r="N1118" s="284"/>
      <c r="O1118" s="480"/>
    </row>
    <row r="1119" spans="1:15" s="9" customFormat="1" x14ac:dyDescent="0.2">
      <c r="A1119" s="279"/>
      <c r="B1119" s="280"/>
      <c r="C1119" s="279"/>
      <c r="D1119" s="280"/>
      <c r="E1119" s="280"/>
      <c r="F1119" s="281"/>
      <c r="G1119" s="280"/>
      <c r="H1119" s="282"/>
      <c r="I1119" s="280"/>
      <c r="J1119" s="280"/>
      <c r="K1119" s="280"/>
      <c r="L1119" s="280"/>
      <c r="M1119" s="290"/>
      <c r="N1119" s="284"/>
      <c r="O1119" s="480"/>
    </row>
    <row r="1120" spans="1:15" s="9" customFormat="1" x14ac:dyDescent="0.2">
      <c r="A1120" s="279"/>
      <c r="B1120" s="280"/>
      <c r="C1120" s="279"/>
      <c r="D1120" s="280"/>
      <c r="E1120" s="280"/>
      <c r="F1120" s="281"/>
      <c r="G1120" s="280"/>
      <c r="H1120" s="282"/>
      <c r="I1120" s="280"/>
      <c r="J1120" s="280"/>
      <c r="K1120" s="280"/>
      <c r="L1120" s="280"/>
      <c r="M1120" s="290"/>
      <c r="N1120" s="284"/>
      <c r="O1120" s="480"/>
    </row>
    <row r="1121" spans="1:15" s="9" customFormat="1" x14ac:dyDescent="0.2">
      <c r="A1121" s="279"/>
      <c r="B1121" s="280"/>
      <c r="C1121" s="279"/>
      <c r="D1121" s="280"/>
      <c r="E1121" s="280"/>
      <c r="F1121" s="281"/>
      <c r="G1121" s="280"/>
      <c r="H1121" s="282"/>
      <c r="I1121" s="280"/>
      <c r="J1121" s="280"/>
      <c r="K1121" s="280"/>
      <c r="L1121" s="280"/>
      <c r="M1121" s="290"/>
      <c r="N1121" s="284"/>
      <c r="O1121" s="480"/>
    </row>
    <row r="1122" spans="1:15" s="9" customFormat="1" x14ac:dyDescent="0.2">
      <c r="A1122" s="279"/>
      <c r="B1122" s="280"/>
      <c r="C1122" s="279"/>
      <c r="D1122" s="280"/>
      <c r="E1122" s="280"/>
      <c r="F1122" s="281"/>
      <c r="G1122" s="280"/>
      <c r="H1122" s="282"/>
      <c r="I1122" s="280"/>
      <c r="J1122" s="280"/>
      <c r="K1122" s="280"/>
      <c r="L1122" s="280"/>
      <c r="M1122" s="290"/>
      <c r="N1122" s="284"/>
      <c r="O1122" s="480"/>
    </row>
    <row r="1123" spans="1:15" s="9" customFormat="1" x14ac:dyDescent="0.2">
      <c r="A1123" s="279"/>
      <c r="B1123" s="280"/>
      <c r="C1123" s="279"/>
      <c r="D1123" s="280"/>
      <c r="E1123" s="280"/>
      <c r="F1123" s="281"/>
      <c r="G1123" s="280"/>
      <c r="H1123" s="282"/>
      <c r="I1123" s="280"/>
      <c r="J1123" s="280"/>
      <c r="K1123" s="280"/>
      <c r="L1123" s="280"/>
      <c r="M1123" s="290"/>
      <c r="N1123" s="284"/>
      <c r="O1123" s="480"/>
    </row>
    <row r="1124" spans="1:15" s="9" customFormat="1" x14ac:dyDescent="0.2">
      <c r="A1124" s="279"/>
      <c r="B1124" s="280"/>
      <c r="C1124" s="279"/>
      <c r="D1124" s="280"/>
      <c r="E1124" s="280"/>
      <c r="F1124" s="281"/>
      <c r="G1124" s="280"/>
      <c r="H1124" s="282"/>
      <c r="I1124" s="280"/>
      <c r="J1124" s="280"/>
      <c r="K1124" s="280"/>
      <c r="L1124" s="280"/>
      <c r="M1124" s="290"/>
      <c r="N1124" s="284"/>
      <c r="O1124" s="480"/>
    </row>
    <row r="1125" spans="1:15" s="9" customFormat="1" x14ac:dyDescent="0.2">
      <c r="A1125" s="279"/>
      <c r="B1125" s="280"/>
      <c r="C1125" s="279"/>
      <c r="D1125" s="280"/>
      <c r="E1125" s="280"/>
      <c r="F1125" s="281"/>
      <c r="G1125" s="280"/>
      <c r="H1125" s="282"/>
      <c r="I1125" s="280"/>
      <c r="J1125" s="280"/>
      <c r="K1125" s="280"/>
      <c r="L1125" s="280"/>
      <c r="M1125" s="290"/>
      <c r="N1125" s="284"/>
      <c r="O1125" s="480"/>
    </row>
    <row r="1126" spans="1:15" s="9" customFormat="1" x14ac:dyDescent="0.2">
      <c r="A1126" s="279"/>
      <c r="B1126" s="280"/>
      <c r="C1126" s="279"/>
      <c r="D1126" s="280"/>
      <c r="E1126" s="280"/>
      <c r="F1126" s="281"/>
      <c r="G1126" s="280"/>
      <c r="H1126" s="282"/>
      <c r="I1126" s="280"/>
      <c r="J1126" s="280"/>
      <c r="K1126" s="280"/>
      <c r="L1126" s="280"/>
      <c r="M1126" s="290"/>
      <c r="N1126" s="284"/>
      <c r="O1126" s="480"/>
    </row>
    <row r="1127" spans="1:15" s="9" customFormat="1" x14ac:dyDescent="0.2">
      <c r="A1127" s="279"/>
      <c r="B1127" s="280"/>
      <c r="C1127" s="279"/>
      <c r="D1127" s="280"/>
      <c r="E1127" s="280"/>
      <c r="F1127" s="281"/>
      <c r="G1127" s="280"/>
      <c r="H1127" s="282"/>
      <c r="I1127" s="280"/>
      <c r="J1127" s="280"/>
      <c r="K1127" s="280"/>
      <c r="L1127" s="280"/>
      <c r="M1127" s="290"/>
      <c r="N1127" s="284"/>
      <c r="O1127" s="480"/>
    </row>
    <row r="1128" spans="1:15" s="9" customFormat="1" x14ac:dyDescent="0.2">
      <c r="A1128" s="279"/>
      <c r="B1128" s="280"/>
      <c r="C1128" s="279"/>
      <c r="D1128" s="280"/>
      <c r="E1128" s="280"/>
      <c r="F1128" s="281"/>
      <c r="G1128" s="280"/>
      <c r="H1128" s="282"/>
      <c r="I1128" s="280"/>
      <c r="J1128" s="280"/>
      <c r="K1128" s="280"/>
      <c r="L1128" s="280"/>
      <c r="M1128" s="290"/>
      <c r="N1128" s="284"/>
      <c r="O1128" s="480"/>
    </row>
    <row r="1129" spans="1:15" s="9" customFormat="1" x14ac:dyDescent="0.2">
      <c r="A1129" s="279"/>
      <c r="B1129" s="280"/>
      <c r="C1129" s="279"/>
      <c r="D1129" s="280"/>
      <c r="E1129" s="280"/>
      <c r="F1129" s="281"/>
      <c r="G1129" s="280"/>
      <c r="H1129" s="282"/>
      <c r="I1129" s="280"/>
      <c r="J1129" s="280"/>
      <c r="K1129" s="280"/>
      <c r="L1129" s="280"/>
      <c r="M1129" s="290"/>
      <c r="N1129" s="284"/>
      <c r="O1129" s="480"/>
    </row>
    <row r="1130" spans="1:15" s="9" customFormat="1" x14ac:dyDescent="0.2">
      <c r="A1130" s="279"/>
      <c r="B1130" s="280"/>
      <c r="C1130" s="279"/>
      <c r="D1130" s="280"/>
      <c r="E1130" s="280"/>
      <c r="F1130" s="281"/>
      <c r="G1130" s="280"/>
      <c r="H1130" s="282"/>
      <c r="I1130" s="280"/>
      <c r="J1130" s="280"/>
      <c r="K1130" s="280"/>
      <c r="L1130" s="280"/>
      <c r="M1130" s="290"/>
      <c r="N1130" s="284"/>
      <c r="O1130" s="480"/>
    </row>
    <row r="1131" spans="1:15" s="9" customFormat="1" x14ac:dyDescent="0.2">
      <c r="A1131" s="279"/>
      <c r="B1131" s="280"/>
      <c r="C1131" s="279"/>
      <c r="D1131" s="280"/>
      <c r="E1131" s="280"/>
      <c r="F1131" s="281"/>
      <c r="G1131" s="280"/>
      <c r="H1131" s="282"/>
      <c r="I1131" s="280"/>
      <c r="J1131" s="280"/>
      <c r="K1131" s="280"/>
      <c r="L1131" s="280"/>
      <c r="M1131" s="290"/>
      <c r="N1131" s="284"/>
      <c r="O1131" s="480"/>
    </row>
    <row r="1132" spans="1:15" s="9" customFormat="1" x14ac:dyDescent="0.2">
      <c r="A1132" s="279"/>
      <c r="B1132" s="280"/>
      <c r="C1132" s="279"/>
      <c r="D1132" s="280"/>
      <c r="E1132" s="280"/>
      <c r="F1132" s="281"/>
      <c r="G1132" s="280"/>
      <c r="H1132" s="282"/>
      <c r="I1132" s="280"/>
      <c r="J1132" s="280"/>
      <c r="K1132" s="280"/>
      <c r="L1132" s="280"/>
      <c r="M1132" s="290"/>
      <c r="N1132" s="284"/>
      <c r="O1132" s="480"/>
    </row>
    <row r="1133" spans="1:15" s="9" customFormat="1" x14ac:dyDescent="0.2">
      <c r="A1133" s="279"/>
      <c r="B1133" s="280"/>
      <c r="C1133" s="279"/>
      <c r="D1133" s="280"/>
      <c r="E1133" s="280"/>
      <c r="F1133" s="281"/>
      <c r="G1133" s="280"/>
      <c r="H1133" s="282"/>
      <c r="I1133" s="280"/>
      <c r="J1133" s="280"/>
      <c r="K1133" s="280"/>
      <c r="L1133" s="280"/>
      <c r="M1133" s="290"/>
      <c r="N1133" s="284"/>
      <c r="O1133" s="480"/>
    </row>
    <row r="1134" spans="1:15" s="9" customFormat="1" x14ac:dyDescent="0.2">
      <c r="A1134" s="279"/>
      <c r="B1134" s="280"/>
      <c r="C1134" s="279"/>
      <c r="D1134" s="280"/>
      <c r="E1134" s="280"/>
      <c r="F1134" s="281"/>
      <c r="G1134" s="280"/>
      <c r="H1134" s="282"/>
      <c r="I1134" s="280"/>
      <c r="J1134" s="280"/>
      <c r="K1134" s="280"/>
      <c r="L1134" s="280"/>
      <c r="M1134" s="290"/>
      <c r="N1134" s="284"/>
      <c r="O1134" s="480"/>
    </row>
    <row r="1135" spans="1:15" s="9" customFormat="1" x14ac:dyDescent="0.2">
      <c r="A1135" s="279"/>
      <c r="B1135" s="280"/>
      <c r="C1135" s="279"/>
      <c r="D1135" s="280"/>
      <c r="E1135" s="280"/>
      <c r="F1135" s="281"/>
      <c r="G1135" s="280"/>
      <c r="H1135" s="282"/>
      <c r="I1135" s="280"/>
      <c r="J1135" s="280"/>
      <c r="K1135" s="280"/>
      <c r="L1135" s="280"/>
      <c r="M1135" s="290"/>
      <c r="N1135" s="284"/>
      <c r="O1135" s="480"/>
    </row>
    <row r="1136" spans="1:15" s="9" customFormat="1" x14ac:dyDescent="0.2">
      <c r="A1136" s="279"/>
      <c r="B1136" s="280"/>
      <c r="C1136" s="279"/>
      <c r="D1136" s="280"/>
      <c r="E1136" s="280"/>
      <c r="F1136" s="281"/>
      <c r="G1136" s="280"/>
      <c r="H1136" s="282"/>
      <c r="I1136" s="280"/>
      <c r="J1136" s="280"/>
      <c r="K1136" s="280"/>
      <c r="L1136" s="280"/>
      <c r="M1136" s="290"/>
      <c r="N1136" s="284"/>
      <c r="O1136" s="480"/>
    </row>
    <row r="1137" spans="1:15" s="9" customFormat="1" x14ac:dyDescent="0.2">
      <c r="A1137" s="279"/>
      <c r="B1137" s="280"/>
      <c r="C1137" s="279"/>
      <c r="D1137" s="280"/>
      <c r="E1137" s="280"/>
      <c r="F1137" s="281"/>
      <c r="G1137" s="280"/>
      <c r="H1137" s="282"/>
      <c r="I1137" s="280"/>
      <c r="J1137" s="280"/>
      <c r="K1137" s="280"/>
      <c r="L1137" s="280"/>
      <c r="M1137" s="290"/>
      <c r="N1137" s="284"/>
      <c r="O1137" s="480"/>
    </row>
    <row r="1138" spans="1:15" s="9" customFormat="1" x14ac:dyDescent="0.2">
      <c r="A1138" s="279"/>
      <c r="B1138" s="280"/>
      <c r="C1138" s="279"/>
      <c r="D1138" s="280"/>
      <c r="E1138" s="280"/>
      <c r="F1138" s="281"/>
      <c r="G1138" s="280"/>
      <c r="H1138" s="282"/>
      <c r="I1138" s="280"/>
      <c r="J1138" s="280"/>
      <c r="K1138" s="280"/>
      <c r="L1138" s="280"/>
      <c r="M1138" s="290"/>
      <c r="N1138" s="284"/>
      <c r="O1138" s="480"/>
    </row>
    <row r="1139" spans="1:15" s="9" customFormat="1" x14ac:dyDescent="0.2">
      <c r="A1139" s="279"/>
      <c r="B1139" s="280"/>
      <c r="C1139" s="279"/>
      <c r="D1139" s="280"/>
      <c r="E1139" s="280"/>
      <c r="F1139" s="281"/>
      <c r="G1139" s="280"/>
      <c r="H1139" s="282"/>
      <c r="I1139" s="280"/>
      <c r="J1139" s="280"/>
      <c r="K1139" s="280"/>
      <c r="L1139" s="280"/>
      <c r="M1139" s="290"/>
      <c r="N1139" s="284"/>
      <c r="O1139" s="480"/>
    </row>
    <row r="1140" spans="1:15" s="9" customFormat="1" x14ac:dyDescent="0.2">
      <c r="A1140" s="279"/>
      <c r="B1140" s="280"/>
      <c r="C1140" s="279"/>
      <c r="D1140" s="280"/>
      <c r="E1140" s="280"/>
      <c r="F1140" s="281"/>
      <c r="G1140" s="280"/>
      <c r="H1140" s="282"/>
      <c r="I1140" s="280"/>
      <c r="J1140" s="280"/>
      <c r="K1140" s="280"/>
      <c r="L1140" s="280"/>
      <c r="M1140" s="290"/>
      <c r="N1140" s="284"/>
      <c r="O1140" s="480"/>
    </row>
    <row r="1141" spans="1:15" s="9" customFormat="1" x14ac:dyDescent="0.2">
      <c r="A1141" s="279"/>
      <c r="B1141" s="280"/>
      <c r="C1141" s="279"/>
      <c r="D1141" s="280"/>
      <c r="E1141" s="280"/>
      <c r="F1141" s="281"/>
      <c r="G1141" s="280"/>
      <c r="H1141" s="282"/>
      <c r="I1141" s="280"/>
      <c r="J1141" s="280"/>
      <c r="K1141" s="280"/>
      <c r="L1141" s="280"/>
      <c r="M1141" s="290"/>
      <c r="N1141" s="284"/>
      <c r="O1141" s="480"/>
    </row>
    <row r="1142" spans="1:15" s="9" customFormat="1" x14ac:dyDescent="0.2">
      <c r="A1142" s="279"/>
      <c r="B1142" s="280"/>
      <c r="C1142" s="279"/>
      <c r="D1142" s="280"/>
      <c r="E1142" s="280"/>
      <c r="F1142" s="281"/>
      <c r="G1142" s="280"/>
      <c r="H1142" s="282"/>
      <c r="I1142" s="280"/>
      <c r="J1142" s="280"/>
      <c r="K1142" s="280"/>
      <c r="L1142" s="280"/>
      <c r="M1142" s="290"/>
      <c r="N1142" s="284"/>
      <c r="O1142" s="480"/>
    </row>
    <row r="1143" spans="1:15" s="9" customFormat="1" x14ac:dyDescent="0.2">
      <c r="A1143" s="279"/>
      <c r="B1143" s="280"/>
      <c r="C1143" s="279"/>
      <c r="D1143" s="280"/>
      <c r="E1143" s="280"/>
      <c r="F1143" s="281"/>
      <c r="G1143" s="280"/>
      <c r="H1143" s="282"/>
      <c r="I1143" s="280"/>
      <c r="J1143" s="280"/>
      <c r="K1143" s="280"/>
      <c r="L1143" s="280"/>
      <c r="M1143" s="290"/>
      <c r="N1143" s="284"/>
      <c r="O1143" s="480"/>
    </row>
    <row r="1144" spans="1:15" s="9" customFormat="1" x14ac:dyDescent="0.2">
      <c r="A1144" s="279"/>
      <c r="B1144" s="280"/>
      <c r="C1144" s="279"/>
      <c r="D1144" s="280"/>
      <c r="E1144" s="280"/>
      <c r="F1144" s="281"/>
      <c r="G1144" s="280"/>
      <c r="H1144" s="282"/>
      <c r="I1144" s="280"/>
      <c r="J1144" s="280"/>
      <c r="K1144" s="280"/>
      <c r="L1144" s="280"/>
      <c r="M1144" s="290"/>
      <c r="N1144" s="284"/>
      <c r="O1144" s="480"/>
    </row>
    <row r="1145" spans="1:15" s="9" customFormat="1" x14ac:dyDescent="0.2">
      <c r="A1145" s="279"/>
      <c r="B1145" s="280"/>
      <c r="C1145" s="279"/>
      <c r="D1145" s="280"/>
      <c r="E1145" s="280"/>
      <c r="F1145" s="281"/>
      <c r="G1145" s="280"/>
      <c r="H1145" s="282"/>
      <c r="I1145" s="280"/>
      <c r="J1145" s="280"/>
      <c r="K1145" s="280"/>
      <c r="L1145" s="280"/>
      <c r="M1145" s="290"/>
      <c r="N1145" s="284"/>
      <c r="O1145" s="480"/>
    </row>
    <row r="1146" spans="1:15" s="9" customFormat="1" x14ac:dyDescent="0.2">
      <c r="A1146" s="279"/>
      <c r="B1146" s="280"/>
      <c r="C1146" s="279"/>
      <c r="D1146" s="280"/>
      <c r="E1146" s="280"/>
      <c r="F1146" s="281"/>
      <c r="G1146" s="280"/>
      <c r="H1146" s="282"/>
      <c r="I1146" s="280"/>
      <c r="J1146" s="280"/>
      <c r="K1146" s="280"/>
      <c r="L1146" s="280"/>
      <c r="M1146" s="290"/>
      <c r="N1146" s="284"/>
      <c r="O1146" s="480"/>
    </row>
    <row r="1147" spans="1:15" s="9" customFormat="1" x14ac:dyDescent="0.2">
      <c r="A1147" s="279"/>
      <c r="B1147" s="280"/>
      <c r="C1147" s="279"/>
      <c r="D1147" s="280"/>
      <c r="E1147" s="280"/>
      <c r="F1147" s="281"/>
      <c r="G1147" s="280"/>
      <c r="H1147" s="282"/>
      <c r="I1147" s="280"/>
      <c r="J1147" s="280"/>
      <c r="K1147" s="280"/>
      <c r="L1147" s="280"/>
      <c r="M1147" s="290"/>
      <c r="N1147" s="284"/>
      <c r="O1147" s="480"/>
    </row>
    <row r="1148" spans="1:15" s="9" customFormat="1" x14ac:dyDescent="0.2">
      <c r="A1148" s="279"/>
      <c r="B1148" s="280"/>
      <c r="C1148" s="279"/>
      <c r="D1148" s="280"/>
      <c r="E1148" s="280"/>
      <c r="F1148" s="281"/>
      <c r="G1148" s="280"/>
      <c r="H1148" s="282"/>
      <c r="I1148" s="280"/>
      <c r="J1148" s="280"/>
      <c r="K1148" s="280"/>
      <c r="L1148" s="280"/>
      <c r="M1148" s="290"/>
      <c r="N1148" s="284"/>
      <c r="O1148" s="480"/>
    </row>
    <row r="1149" spans="1:15" s="9" customFormat="1" x14ac:dyDescent="0.2">
      <c r="A1149" s="279"/>
      <c r="B1149" s="280"/>
      <c r="C1149" s="279"/>
      <c r="D1149" s="280"/>
      <c r="E1149" s="280"/>
      <c r="F1149" s="281"/>
      <c r="G1149" s="280"/>
      <c r="H1149" s="282"/>
      <c r="I1149" s="280"/>
      <c r="J1149" s="280"/>
      <c r="K1149" s="280"/>
      <c r="L1149" s="280"/>
      <c r="M1149" s="290"/>
      <c r="N1149" s="284"/>
      <c r="O1149" s="480"/>
    </row>
    <row r="1150" spans="1:15" s="9" customFormat="1" x14ac:dyDescent="0.2">
      <c r="A1150" s="279"/>
      <c r="B1150" s="280"/>
      <c r="C1150" s="279"/>
      <c r="D1150" s="280"/>
      <c r="E1150" s="280"/>
      <c r="F1150" s="281"/>
      <c r="G1150" s="280"/>
      <c r="H1150" s="282"/>
      <c r="I1150" s="280"/>
      <c r="J1150" s="280"/>
      <c r="K1150" s="280"/>
      <c r="L1150" s="280"/>
      <c r="M1150" s="290"/>
      <c r="N1150" s="284"/>
      <c r="O1150" s="480"/>
    </row>
    <row r="1151" spans="1:15" s="9" customFormat="1" x14ac:dyDescent="0.2">
      <c r="A1151" s="279"/>
      <c r="B1151" s="280"/>
      <c r="C1151" s="279"/>
      <c r="D1151" s="280"/>
      <c r="E1151" s="280"/>
      <c r="F1151" s="281"/>
      <c r="G1151" s="280"/>
      <c r="H1151" s="282"/>
      <c r="I1151" s="280"/>
      <c r="J1151" s="280"/>
      <c r="K1151" s="280"/>
      <c r="L1151" s="280"/>
      <c r="M1151" s="290"/>
      <c r="N1151" s="284"/>
      <c r="O1151" s="480"/>
    </row>
    <row r="1152" spans="1:15" s="9" customFormat="1" x14ac:dyDescent="0.2">
      <c r="A1152" s="279"/>
      <c r="B1152" s="280"/>
      <c r="C1152" s="279"/>
      <c r="D1152" s="280"/>
      <c r="E1152" s="280"/>
      <c r="F1152" s="281"/>
      <c r="G1152" s="280"/>
      <c r="H1152" s="282"/>
      <c r="I1152" s="280"/>
      <c r="J1152" s="280"/>
      <c r="K1152" s="280"/>
      <c r="L1152" s="280"/>
      <c r="M1152" s="290"/>
      <c r="N1152" s="284"/>
      <c r="O1152" s="480"/>
    </row>
    <row r="1153" spans="1:15" s="9" customFormat="1" x14ac:dyDescent="0.2">
      <c r="A1153" s="279"/>
      <c r="B1153" s="280"/>
      <c r="C1153" s="279"/>
      <c r="D1153" s="280"/>
      <c r="E1153" s="280"/>
      <c r="F1153" s="281"/>
      <c r="G1153" s="280"/>
      <c r="H1153" s="282"/>
      <c r="I1153" s="280"/>
      <c r="J1153" s="280"/>
      <c r="K1153" s="280"/>
      <c r="L1153" s="280"/>
      <c r="M1153" s="290"/>
      <c r="N1153" s="284"/>
      <c r="O1153" s="480"/>
    </row>
    <row r="1154" spans="1:15" s="9" customFormat="1" x14ac:dyDescent="0.2">
      <c r="A1154" s="279"/>
      <c r="B1154" s="280"/>
      <c r="C1154" s="279"/>
      <c r="D1154" s="280"/>
      <c r="E1154" s="280"/>
      <c r="F1154" s="281"/>
      <c r="G1154" s="280"/>
      <c r="H1154" s="282"/>
      <c r="I1154" s="280"/>
      <c r="J1154" s="280"/>
      <c r="K1154" s="280"/>
      <c r="L1154" s="280"/>
      <c r="M1154" s="290"/>
      <c r="N1154" s="284"/>
      <c r="O1154" s="480"/>
    </row>
    <row r="1155" spans="1:15" s="9" customFormat="1" x14ac:dyDescent="0.2">
      <c r="A1155" s="279"/>
      <c r="B1155" s="280"/>
      <c r="C1155" s="279"/>
      <c r="D1155" s="280"/>
      <c r="E1155" s="280"/>
      <c r="F1155" s="281"/>
      <c r="G1155" s="280"/>
      <c r="H1155" s="282"/>
      <c r="I1155" s="280"/>
      <c r="J1155" s="280"/>
      <c r="K1155" s="280"/>
      <c r="L1155" s="280"/>
      <c r="M1155" s="290"/>
      <c r="N1155" s="284"/>
      <c r="O1155" s="480"/>
    </row>
    <row r="1156" spans="1:15" s="9" customFormat="1" x14ac:dyDescent="0.2">
      <c r="A1156" s="279"/>
      <c r="B1156" s="280"/>
      <c r="C1156" s="279"/>
      <c r="D1156" s="280"/>
      <c r="E1156" s="280"/>
      <c r="F1156" s="281"/>
      <c r="G1156" s="280"/>
      <c r="H1156" s="282"/>
      <c r="I1156" s="280"/>
      <c r="J1156" s="280"/>
      <c r="K1156" s="280"/>
      <c r="L1156" s="280"/>
      <c r="M1156" s="290"/>
      <c r="N1156" s="284"/>
      <c r="O1156" s="480"/>
    </row>
    <row r="1157" spans="1:15" s="9" customFormat="1" x14ac:dyDescent="0.2">
      <c r="A1157" s="279"/>
      <c r="B1157" s="280"/>
      <c r="C1157" s="279"/>
      <c r="D1157" s="280"/>
      <c r="E1157" s="280"/>
      <c r="F1157" s="281"/>
      <c r="G1157" s="280"/>
      <c r="H1157" s="282"/>
      <c r="I1157" s="280"/>
      <c r="J1157" s="280"/>
      <c r="K1157" s="280"/>
      <c r="L1157" s="280"/>
      <c r="M1157" s="290"/>
      <c r="N1157" s="284"/>
      <c r="O1157" s="480"/>
    </row>
    <row r="1158" spans="1:15" s="9" customFormat="1" x14ac:dyDescent="0.2">
      <c r="A1158" s="279"/>
      <c r="B1158" s="280"/>
      <c r="C1158" s="279"/>
      <c r="D1158" s="280"/>
      <c r="E1158" s="280"/>
      <c r="F1158" s="281"/>
      <c r="G1158" s="280"/>
      <c r="H1158" s="282"/>
      <c r="I1158" s="280"/>
      <c r="J1158" s="280"/>
      <c r="K1158" s="280"/>
      <c r="L1158" s="280"/>
      <c r="M1158" s="290"/>
      <c r="N1158" s="284"/>
      <c r="O1158" s="480"/>
    </row>
    <row r="1159" spans="1:15" s="9" customFormat="1" x14ac:dyDescent="0.2">
      <c r="A1159" s="279"/>
      <c r="B1159" s="280"/>
      <c r="C1159" s="279"/>
      <c r="D1159" s="280"/>
      <c r="E1159" s="280"/>
      <c r="F1159" s="281"/>
      <c r="G1159" s="280"/>
      <c r="H1159" s="282"/>
      <c r="I1159" s="280"/>
      <c r="J1159" s="280"/>
      <c r="K1159" s="280"/>
      <c r="L1159" s="280"/>
      <c r="M1159" s="290"/>
      <c r="N1159" s="284"/>
      <c r="O1159" s="480"/>
    </row>
    <row r="1160" spans="1:15" s="9" customFormat="1" x14ac:dyDescent="0.2">
      <c r="A1160" s="279"/>
      <c r="B1160" s="280"/>
      <c r="C1160" s="279"/>
      <c r="D1160" s="280"/>
      <c r="E1160" s="280"/>
      <c r="F1160" s="281"/>
      <c r="G1160" s="280"/>
      <c r="H1160" s="282"/>
      <c r="I1160" s="280"/>
      <c r="J1160" s="280"/>
      <c r="K1160" s="280"/>
      <c r="L1160" s="280"/>
      <c r="M1160" s="290"/>
      <c r="N1160" s="284"/>
      <c r="O1160" s="480"/>
    </row>
    <row r="1161" spans="1:15" s="9" customFormat="1" x14ac:dyDescent="0.2">
      <c r="A1161" s="279"/>
      <c r="B1161" s="280"/>
      <c r="C1161" s="279"/>
      <c r="D1161" s="280"/>
      <c r="E1161" s="280"/>
      <c r="F1161" s="281"/>
      <c r="G1161" s="280"/>
      <c r="H1161" s="282"/>
      <c r="I1161" s="280"/>
      <c r="J1161" s="280"/>
      <c r="K1161" s="280"/>
      <c r="L1161" s="280"/>
      <c r="M1161" s="290"/>
      <c r="N1161" s="284"/>
      <c r="O1161" s="480"/>
    </row>
    <row r="1162" spans="1:15" s="9" customFormat="1" x14ac:dyDescent="0.2">
      <c r="A1162" s="279"/>
      <c r="B1162" s="280"/>
      <c r="C1162" s="279"/>
      <c r="D1162" s="280"/>
      <c r="E1162" s="280"/>
      <c r="F1162" s="281"/>
      <c r="G1162" s="280"/>
      <c r="H1162" s="282"/>
      <c r="I1162" s="280"/>
      <c r="J1162" s="280"/>
      <c r="K1162" s="280"/>
      <c r="L1162" s="280"/>
      <c r="M1162" s="290"/>
      <c r="N1162" s="284"/>
      <c r="O1162" s="480"/>
    </row>
    <row r="1163" spans="1:15" s="9" customFormat="1" x14ac:dyDescent="0.2">
      <c r="A1163" s="279"/>
      <c r="B1163" s="280"/>
      <c r="C1163" s="279"/>
      <c r="D1163" s="280"/>
      <c r="E1163" s="280"/>
      <c r="F1163" s="281"/>
      <c r="G1163" s="280"/>
      <c r="H1163" s="282"/>
      <c r="I1163" s="280"/>
      <c r="J1163" s="280"/>
      <c r="K1163" s="280"/>
      <c r="L1163" s="280"/>
      <c r="M1163" s="290"/>
      <c r="N1163" s="284"/>
      <c r="O1163" s="480"/>
    </row>
    <row r="1164" spans="1:15" s="9" customFormat="1" x14ac:dyDescent="0.2">
      <c r="A1164" s="279"/>
      <c r="B1164" s="280"/>
      <c r="C1164" s="279"/>
      <c r="D1164" s="280"/>
      <c r="E1164" s="280"/>
      <c r="F1164" s="281"/>
      <c r="G1164" s="280"/>
      <c r="H1164" s="282"/>
      <c r="I1164" s="280"/>
      <c r="J1164" s="280"/>
      <c r="K1164" s="280"/>
      <c r="L1164" s="280"/>
      <c r="M1164" s="290"/>
      <c r="N1164" s="284"/>
      <c r="O1164" s="480"/>
    </row>
    <row r="1165" spans="1:15" s="9" customFormat="1" x14ac:dyDescent="0.2">
      <c r="A1165" s="279"/>
      <c r="B1165" s="280"/>
      <c r="C1165" s="279"/>
      <c r="D1165" s="280"/>
      <c r="E1165" s="280"/>
      <c r="F1165" s="281"/>
      <c r="G1165" s="280"/>
      <c r="H1165" s="282"/>
      <c r="I1165" s="280"/>
      <c r="J1165" s="280"/>
      <c r="K1165" s="280"/>
      <c r="L1165" s="280"/>
      <c r="M1165" s="290"/>
      <c r="N1165" s="284"/>
      <c r="O1165" s="480"/>
    </row>
    <row r="1166" spans="1:15" s="9" customFormat="1" x14ac:dyDescent="0.2">
      <c r="A1166" s="279"/>
      <c r="B1166" s="280"/>
      <c r="C1166" s="279"/>
      <c r="D1166" s="280"/>
      <c r="E1166" s="280"/>
      <c r="F1166" s="281"/>
      <c r="G1166" s="280"/>
      <c r="H1166" s="282"/>
      <c r="I1166" s="280"/>
      <c r="J1166" s="280"/>
      <c r="K1166" s="280"/>
      <c r="L1166" s="280"/>
      <c r="M1166" s="290"/>
      <c r="N1166" s="284"/>
      <c r="O1166" s="480"/>
    </row>
    <row r="1167" spans="1:15" s="9" customFormat="1" x14ac:dyDescent="0.2">
      <c r="A1167" s="279"/>
      <c r="B1167" s="280"/>
      <c r="C1167" s="279"/>
      <c r="D1167" s="280"/>
      <c r="E1167" s="280"/>
      <c r="F1167" s="281"/>
      <c r="G1167" s="280"/>
      <c r="H1167" s="282"/>
      <c r="I1167" s="280"/>
      <c r="J1167" s="280"/>
      <c r="K1167" s="280"/>
      <c r="L1167" s="280"/>
      <c r="M1167" s="290"/>
      <c r="N1167" s="284"/>
      <c r="O1167" s="480"/>
    </row>
    <row r="1168" spans="1:15" s="9" customFormat="1" x14ac:dyDescent="0.2">
      <c r="A1168" s="279"/>
      <c r="B1168" s="280"/>
      <c r="C1168" s="279"/>
      <c r="D1168" s="280"/>
      <c r="E1168" s="280"/>
      <c r="F1168" s="281"/>
      <c r="G1168" s="280"/>
      <c r="H1168" s="282"/>
      <c r="I1168" s="280"/>
      <c r="J1168" s="280"/>
      <c r="K1168" s="280"/>
      <c r="L1168" s="280"/>
      <c r="M1168" s="290"/>
      <c r="N1168" s="284"/>
      <c r="O1168" s="480"/>
    </row>
    <row r="1169" spans="1:15" s="9" customFormat="1" x14ac:dyDescent="0.2">
      <c r="A1169" s="279"/>
      <c r="B1169" s="280"/>
      <c r="C1169" s="279"/>
      <c r="D1169" s="280"/>
      <c r="E1169" s="280"/>
      <c r="F1169" s="281"/>
      <c r="G1169" s="280"/>
      <c r="H1169" s="282"/>
      <c r="I1169" s="280"/>
      <c r="J1169" s="280"/>
      <c r="K1169" s="280"/>
      <c r="L1169" s="280"/>
      <c r="M1169" s="290"/>
      <c r="N1169" s="284"/>
      <c r="O1169" s="480"/>
    </row>
    <row r="1170" spans="1:15" s="9" customFormat="1" x14ac:dyDescent="0.2">
      <c r="A1170" s="279"/>
      <c r="B1170" s="280"/>
      <c r="C1170" s="279"/>
      <c r="D1170" s="280"/>
      <c r="E1170" s="280"/>
      <c r="F1170" s="281"/>
      <c r="G1170" s="280"/>
      <c r="H1170" s="282"/>
      <c r="I1170" s="280"/>
      <c r="J1170" s="280"/>
      <c r="K1170" s="280"/>
      <c r="L1170" s="280"/>
      <c r="M1170" s="290"/>
      <c r="N1170" s="284"/>
      <c r="O1170" s="480"/>
    </row>
    <row r="1171" spans="1:15" s="9" customFormat="1" x14ac:dyDescent="0.2">
      <c r="A1171" s="279"/>
      <c r="B1171" s="280"/>
      <c r="C1171" s="279"/>
      <c r="D1171" s="280"/>
      <c r="E1171" s="280"/>
      <c r="F1171" s="281"/>
      <c r="G1171" s="280"/>
      <c r="H1171" s="282"/>
      <c r="I1171" s="280"/>
      <c r="J1171" s="280"/>
      <c r="K1171" s="280"/>
      <c r="L1171" s="280"/>
      <c r="M1171" s="290"/>
      <c r="N1171" s="284"/>
      <c r="O1171" s="480"/>
    </row>
    <row r="1172" spans="1:15" s="9" customFormat="1" x14ac:dyDescent="0.2">
      <c r="A1172" s="279"/>
      <c r="B1172" s="280"/>
      <c r="C1172" s="279"/>
      <c r="D1172" s="280"/>
      <c r="E1172" s="280"/>
      <c r="F1172" s="281"/>
      <c r="G1172" s="280"/>
      <c r="H1172" s="282"/>
      <c r="I1172" s="280"/>
      <c r="J1172" s="280"/>
      <c r="K1172" s="280"/>
      <c r="L1172" s="280"/>
      <c r="M1172" s="290"/>
      <c r="N1172" s="284"/>
      <c r="O1172" s="480"/>
    </row>
    <row r="1173" spans="1:15" s="9" customFormat="1" x14ac:dyDescent="0.2">
      <c r="A1173" s="279"/>
      <c r="B1173" s="280"/>
      <c r="C1173" s="279"/>
      <c r="D1173" s="280"/>
      <c r="E1173" s="280"/>
      <c r="F1173" s="281"/>
      <c r="G1173" s="280"/>
      <c r="H1173" s="282"/>
      <c r="I1173" s="280"/>
      <c r="J1173" s="280"/>
      <c r="K1173" s="280"/>
      <c r="L1173" s="280"/>
      <c r="M1173" s="290"/>
      <c r="N1173" s="284"/>
      <c r="O1173" s="480"/>
    </row>
    <row r="1174" spans="1:15" s="9" customFormat="1" x14ac:dyDescent="0.2">
      <c r="A1174" s="279"/>
      <c r="B1174" s="280"/>
      <c r="C1174" s="279"/>
      <c r="D1174" s="280"/>
      <c r="E1174" s="280"/>
      <c r="F1174" s="281"/>
      <c r="G1174" s="280"/>
      <c r="H1174" s="282"/>
      <c r="I1174" s="280"/>
      <c r="J1174" s="280"/>
      <c r="K1174" s="280"/>
      <c r="L1174" s="280"/>
      <c r="M1174" s="290"/>
      <c r="N1174" s="284"/>
      <c r="O1174" s="480"/>
    </row>
    <row r="1175" spans="1:15" s="9" customFormat="1" x14ac:dyDescent="0.2">
      <c r="A1175" s="279"/>
      <c r="B1175" s="280"/>
      <c r="C1175" s="279"/>
      <c r="D1175" s="280"/>
      <c r="E1175" s="280"/>
      <c r="F1175" s="281"/>
      <c r="G1175" s="280"/>
      <c r="H1175" s="282"/>
      <c r="I1175" s="280"/>
      <c r="J1175" s="280"/>
      <c r="K1175" s="280"/>
      <c r="L1175" s="280"/>
      <c r="M1175" s="290"/>
      <c r="N1175" s="284"/>
      <c r="O1175" s="480"/>
    </row>
    <row r="1176" spans="1:15" s="9" customFormat="1" x14ac:dyDescent="0.2">
      <c r="A1176" s="279"/>
      <c r="B1176" s="280"/>
      <c r="C1176" s="279"/>
      <c r="D1176" s="280"/>
      <c r="E1176" s="280"/>
      <c r="F1176" s="281"/>
      <c r="G1176" s="280"/>
      <c r="H1176" s="282"/>
      <c r="I1176" s="280"/>
      <c r="J1176" s="280"/>
      <c r="K1176" s="280"/>
      <c r="L1176" s="280"/>
      <c r="M1176" s="290"/>
      <c r="N1176" s="284"/>
      <c r="O1176" s="480"/>
    </row>
    <row r="1177" spans="1:15" s="9" customFormat="1" x14ac:dyDescent="0.2">
      <c r="A1177" s="279"/>
      <c r="B1177" s="280"/>
      <c r="C1177" s="279"/>
      <c r="D1177" s="280"/>
      <c r="E1177" s="280"/>
      <c r="F1177" s="281"/>
      <c r="G1177" s="280"/>
      <c r="H1177" s="282"/>
      <c r="I1177" s="280"/>
      <c r="J1177" s="280"/>
      <c r="K1177" s="280"/>
      <c r="L1177" s="280"/>
      <c r="M1177" s="290"/>
      <c r="N1177" s="284"/>
      <c r="O1177" s="480"/>
    </row>
    <row r="1178" spans="1:15" s="9" customFormat="1" x14ac:dyDescent="0.2">
      <c r="A1178" s="279"/>
      <c r="B1178" s="280"/>
      <c r="C1178" s="279"/>
      <c r="D1178" s="280"/>
      <c r="E1178" s="280"/>
      <c r="F1178" s="281"/>
      <c r="G1178" s="280"/>
      <c r="H1178" s="282"/>
      <c r="I1178" s="280"/>
      <c r="J1178" s="280"/>
      <c r="K1178" s="280"/>
      <c r="L1178" s="280"/>
      <c r="M1178" s="290"/>
      <c r="N1178" s="284"/>
      <c r="O1178" s="480"/>
    </row>
    <row r="1179" spans="1:15" s="9" customFormat="1" x14ac:dyDescent="0.2">
      <c r="A1179" s="279"/>
      <c r="B1179" s="280"/>
      <c r="C1179" s="279"/>
      <c r="D1179" s="280"/>
      <c r="E1179" s="280"/>
      <c r="F1179" s="281"/>
      <c r="G1179" s="280"/>
      <c r="H1179" s="282"/>
      <c r="I1179" s="280"/>
      <c r="J1179" s="280"/>
      <c r="K1179" s="280"/>
      <c r="L1179" s="280"/>
      <c r="M1179" s="290"/>
      <c r="N1179" s="284"/>
      <c r="O1179" s="480"/>
    </row>
    <row r="1180" spans="1:15" s="9" customFormat="1" x14ac:dyDescent="0.2">
      <c r="A1180" s="279"/>
      <c r="B1180" s="280"/>
      <c r="C1180" s="279"/>
      <c r="D1180" s="280"/>
      <c r="E1180" s="280"/>
      <c r="F1180" s="281"/>
      <c r="G1180" s="280"/>
      <c r="H1180" s="282"/>
      <c r="I1180" s="280"/>
      <c r="J1180" s="280"/>
      <c r="K1180" s="280"/>
      <c r="L1180" s="280"/>
      <c r="M1180" s="290"/>
      <c r="N1180" s="284"/>
      <c r="O1180" s="480"/>
    </row>
    <row r="1181" spans="1:15" s="9" customFormat="1" x14ac:dyDescent="0.2">
      <c r="A1181" s="279"/>
      <c r="B1181" s="280"/>
      <c r="C1181" s="279"/>
      <c r="D1181" s="280"/>
      <c r="E1181" s="280"/>
      <c r="F1181" s="281"/>
      <c r="G1181" s="280"/>
      <c r="H1181" s="282"/>
      <c r="I1181" s="280"/>
      <c r="J1181" s="280"/>
      <c r="K1181" s="280"/>
      <c r="L1181" s="280"/>
      <c r="M1181" s="290"/>
      <c r="N1181" s="284"/>
      <c r="O1181" s="480"/>
    </row>
    <row r="1182" spans="1:15" s="9" customFormat="1" x14ac:dyDescent="0.2">
      <c r="A1182" s="279"/>
      <c r="B1182" s="280"/>
      <c r="C1182" s="279"/>
      <c r="D1182" s="280"/>
      <c r="E1182" s="280"/>
      <c r="F1182" s="281"/>
      <c r="G1182" s="280"/>
      <c r="H1182" s="282"/>
      <c r="I1182" s="280"/>
      <c r="J1182" s="280"/>
      <c r="K1182" s="280"/>
      <c r="L1182" s="280"/>
      <c r="M1182" s="290"/>
      <c r="N1182" s="284"/>
      <c r="O1182" s="480"/>
    </row>
    <row r="1183" spans="1:15" s="9" customFormat="1" x14ac:dyDescent="0.2">
      <c r="A1183" s="279"/>
      <c r="B1183" s="280"/>
      <c r="C1183" s="279"/>
      <c r="D1183" s="280"/>
      <c r="E1183" s="280"/>
      <c r="F1183" s="281"/>
      <c r="G1183" s="280"/>
      <c r="H1183" s="282"/>
      <c r="I1183" s="280"/>
      <c r="J1183" s="280"/>
      <c r="K1183" s="280"/>
      <c r="L1183" s="280"/>
      <c r="M1183" s="290"/>
      <c r="N1183" s="284"/>
      <c r="O1183" s="480"/>
    </row>
    <row r="1184" spans="1:15" s="9" customFormat="1" x14ac:dyDescent="0.2">
      <c r="A1184" s="279"/>
      <c r="B1184" s="280"/>
      <c r="C1184" s="279"/>
      <c r="D1184" s="280"/>
      <c r="E1184" s="280"/>
      <c r="F1184" s="281"/>
      <c r="G1184" s="280"/>
      <c r="H1184" s="282"/>
      <c r="I1184" s="280"/>
      <c r="J1184" s="280"/>
      <c r="K1184" s="280"/>
      <c r="L1184" s="280"/>
      <c r="M1184" s="290"/>
      <c r="N1184" s="284"/>
      <c r="O1184" s="480"/>
    </row>
    <row r="1185" spans="1:15" s="9" customFormat="1" x14ac:dyDescent="0.2">
      <c r="A1185" s="279"/>
      <c r="B1185" s="280"/>
      <c r="C1185" s="279"/>
      <c r="D1185" s="280"/>
      <c r="E1185" s="280"/>
      <c r="F1185" s="281"/>
      <c r="G1185" s="280"/>
      <c r="H1185" s="282"/>
      <c r="I1185" s="280"/>
      <c r="J1185" s="280"/>
      <c r="K1185" s="280"/>
      <c r="L1185" s="280"/>
      <c r="M1185" s="290"/>
      <c r="N1185" s="284"/>
      <c r="O1185" s="480"/>
    </row>
    <row r="1186" spans="1:15" s="9" customFormat="1" x14ac:dyDescent="0.2">
      <c r="A1186" s="279"/>
      <c r="B1186" s="280"/>
      <c r="C1186" s="279"/>
      <c r="D1186" s="280"/>
      <c r="E1186" s="280"/>
      <c r="F1186" s="281"/>
      <c r="G1186" s="280"/>
      <c r="H1186" s="282"/>
      <c r="I1186" s="280"/>
      <c r="J1186" s="280"/>
      <c r="K1186" s="280"/>
      <c r="L1186" s="280"/>
      <c r="M1186" s="290"/>
      <c r="N1186" s="284"/>
      <c r="O1186" s="480"/>
    </row>
    <row r="1187" spans="1:15" s="9" customFormat="1" x14ac:dyDescent="0.2">
      <c r="A1187" s="279"/>
      <c r="B1187" s="280"/>
      <c r="C1187" s="279"/>
      <c r="D1187" s="280"/>
      <c r="E1187" s="280"/>
      <c r="F1187" s="281"/>
      <c r="G1187" s="280"/>
      <c r="H1187" s="282"/>
      <c r="I1187" s="280"/>
      <c r="J1187" s="280"/>
      <c r="K1187" s="280"/>
      <c r="L1187" s="280"/>
      <c r="M1187" s="290"/>
      <c r="N1187" s="284"/>
      <c r="O1187" s="480"/>
    </row>
    <row r="1188" spans="1:15" s="9" customFormat="1" x14ac:dyDescent="0.2">
      <c r="A1188" s="279"/>
      <c r="B1188" s="280"/>
      <c r="C1188" s="279"/>
      <c r="D1188" s="280"/>
      <c r="E1188" s="280"/>
      <c r="F1188" s="281"/>
      <c r="G1188" s="280"/>
      <c r="H1188" s="282"/>
      <c r="I1188" s="280"/>
      <c r="J1188" s="280"/>
      <c r="K1188" s="280"/>
      <c r="L1188" s="280"/>
      <c r="M1188" s="290"/>
      <c r="N1188" s="284"/>
      <c r="O1188" s="480"/>
    </row>
    <row r="1189" spans="1:15" s="9" customFormat="1" x14ac:dyDescent="0.2">
      <c r="A1189" s="279"/>
      <c r="B1189" s="280"/>
      <c r="C1189" s="279"/>
      <c r="D1189" s="280"/>
      <c r="E1189" s="280"/>
      <c r="F1189" s="281"/>
      <c r="G1189" s="280"/>
      <c r="H1189" s="282"/>
      <c r="I1189" s="280"/>
      <c r="J1189" s="280"/>
      <c r="K1189" s="280"/>
      <c r="L1189" s="280"/>
      <c r="M1189" s="290"/>
      <c r="N1189" s="284"/>
      <c r="O1189" s="480"/>
    </row>
    <row r="1190" spans="1:15" s="9" customFormat="1" x14ac:dyDescent="0.2">
      <c r="A1190" s="279"/>
      <c r="B1190" s="280"/>
      <c r="C1190" s="279"/>
      <c r="D1190" s="280"/>
      <c r="E1190" s="280"/>
      <c r="F1190" s="281"/>
      <c r="G1190" s="280"/>
      <c r="H1190" s="282"/>
      <c r="I1190" s="280"/>
      <c r="J1190" s="280"/>
      <c r="K1190" s="280"/>
      <c r="L1190" s="280"/>
      <c r="M1190" s="290"/>
      <c r="N1190" s="284"/>
      <c r="O1190" s="480"/>
    </row>
    <row r="1191" spans="1:15" s="9" customFormat="1" x14ac:dyDescent="0.2">
      <c r="A1191" s="279"/>
      <c r="B1191" s="280"/>
      <c r="C1191" s="279"/>
      <c r="D1191" s="280"/>
      <c r="E1191" s="280"/>
      <c r="F1191" s="281"/>
      <c r="G1191" s="280"/>
      <c r="H1191" s="282"/>
      <c r="I1191" s="280"/>
      <c r="J1191" s="280"/>
      <c r="K1191" s="280"/>
      <c r="L1191" s="280"/>
      <c r="M1191" s="290"/>
      <c r="N1191" s="284"/>
      <c r="O1191" s="480"/>
    </row>
    <row r="1192" spans="1:15" s="9" customFormat="1" x14ac:dyDescent="0.2">
      <c r="A1192" s="279"/>
      <c r="B1192" s="280"/>
      <c r="C1192" s="279"/>
      <c r="D1192" s="280"/>
      <c r="E1192" s="280"/>
      <c r="F1192" s="281"/>
      <c r="G1192" s="280"/>
      <c r="H1192" s="282"/>
      <c r="I1192" s="280"/>
      <c r="J1192" s="280"/>
      <c r="K1192" s="280"/>
      <c r="L1192" s="280"/>
      <c r="M1192" s="290"/>
      <c r="N1192" s="284"/>
      <c r="O1192" s="480"/>
    </row>
    <row r="1193" spans="1:15" s="9" customFormat="1" x14ac:dyDescent="0.2">
      <c r="A1193" s="279"/>
      <c r="B1193" s="280"/>
      <c r="C1193" s="279"/>
      <c r="D1193" s="280"/>
      <c r="E1193" s="280"/>
      <c r="F1193" s="281"/>
      <c r="G1193" s="280"/>
      <c r="H1193" s="282"/>
      <c r="I1193" s="280"/>
      <c r="J1193" s="280"/>
      <c r="K1193" s="280"/>
      <c r="L1193" s="280"/>
      <c r="M1193" s="290"/>
      <c r="N1193" s="284"/>
      <c r="O1193" s="480"/>
    </row>
    <row r="1194" spans="1:15" s="9" customFormat="1" x14ac:dyDescent="0.2">
      <c r="A1194" s="279"/>
      <c r="B1194" s="280"/>
      <c r="C1194" s="279"/>
      <c r="D1194" s="280"/>
      <c r="E1194" s="280"/>
      <c r="F1194" s="281"/>
      <c r="G1194" s="280"/>
      <c r="H1194" s="282"/>
      <c r="I1194" s="280"/>
      <c r="J1194" s="280"/>
      <c r="K1194" s="280"/>
      <c r="L1194" s="280"/>
      <c r="M1194" s="290"/>
      <c r="N1194" s="284"/>
      <c r="O1194" s="480"/>
    </row>
    <row r="1195" spans="1:15" s="9" customFormat="1" x14ac:dyDescent="0.2">
      <c r="A1195" s="279"/>
      <c r="B1195" s="280"/>
      <c r="C1195" s="279"/>
      <c r="D1195" s="280"/>
      <c r="E1195" s="280"/>
      <c r="F1195" s="281"/>
      <c r="G1195" s="280"/>
      <c r="H1195" s="282"/>
      <c r="I1195" s="280"/>
      <c r="J1195" s="280"/>
      <c r="K1195" s="280"/>
      <c r="L1195" s="280"/>
      <c r="M1195" s="290"/>
      <c r="N1195" s="284"/>
      <c r="O1195" s="480"/>
    </row>
    <row r="1196" spans="1:15" s="9" customFormat="1" x14ac:dyDescent="0.2">
      <c r="A1196" s="279"/>
      <c r="B1196" s="280"/>
      <c r="C1196" s="279"/>
      <c r="D1196" s="280"/>
      <c r="E1196" s="280"/>
      <c r="F1196" s="281"/>
      <c r="G1196" s="280"/>
      <c r="H1196" s="282"/>
      <c r="I1196" s="280"/>
      <c r="J1196" s="280"/>
      <c r="K1196" s="280"/>
      <c r="L1196" s="280"/>
      <c r="M1196" s="290"/>
      <c r="N1196" s="284"/>
      <c r="O1196" s="480"/>
    </row>
    <row r="1197" spans="1:15" s="9" customFormat="1" x14ac:dyDescent="0.2">
      <c r="A1197" s="279"/>
      <c r="B1197" s="280"/>
      <c r="C1197" s="279"/>
      <c r="D1197" s="280"/>
      <c r="E1197" s="280"/>
      <c r="F1197" s="281"/>
      <c r="G1197" s="280"/>
      <c r="H1197" s="282"/>
      <c r="I1197" s="280"/>
      <c r="J1197" s="280"/>
      <c r="K1197" s="280"/>
      <c r="L1197" s="280"/>
      <c r="M1197" s="290"/>
      <c r="N1197" s="284"/>
      <c r="O1197" s="480"/>
    </row>
    <row r="1198" spans="1:15" s="9" customFormat="1" x14ac:dyDescent="0.2">
      <c r="A1198" s="279"/>
      <c r="B1198" s="280"/>
      <c r="C1198" s="279"/>
      <c r="D1198" s="280"/>
      <c r="E1198" s="280"/>
      <c r="F1198" s="281"/>
      <c r="G1198" s="280"/>
      <c r="H1198" s="282"/>
      <c r="I1198" s="280"/>
      <c r="J1198" s="280"/>
      <c r="K1198" s="280"/>
      <c r="L1198" s="280"/>
      <c r="M1198" s="290"/>
      <c r="N1198" s="284"/>
      <c r="O1198" s="480"/>
    </row>
    <row r="1199" spans="1:15" s="9" customFormat="1" x14ac:dyDescent="0.2">
      <c r="A1199" s="279"/>
      <c r="B1199" s="280"/>
      <c r="C1199" s="279"/>
      <c r="D1199" s="280"/>
      <c r="E1199" s="280"/>
      <c r="F1199" s="281"/>
      <c r="G1199" s="280"/>
      <c r="H1199" s="282"/>
      <c r="I1199" s="280"/>
      <c r="J1199" s="280"/>
      <c r="K1199" s="280"/>
      <c r="L1199" s="280"/>
      <c r="M1199" s="290"/>
      <c r="N1199" s="284"/>
      <c r="O1199" s="480"/>
    </row>
    <row r="1200" spans="1:15" s="9" customFormat="1" x14ac:dyDescent="0.2">
      <c r="A1200" s="279"/>
      <c r="B1200" s="280"/>
      <c r="C1200" s="279"/>
      <c r="D1200" s="280"/>
      <c r="E1200" s="280"/>
      <c r="F1200" s="281"/>
      <c r="G1200" s="280"/>
      <c r="H1200" s="282"/>
      <c r="I1200" s="280"/>
      <c r="J1200" s="280"/>
      <c r="K1200" s="280"/>
      <c r="L1200" s="280"/>
      <c r="M1200" s="290"/>
      <c r="N1200" s="284"/>
      <c r="O1200" s="480"/>
    </row>
    <row r="1201" spans="1:15" s="9" customFormat="1" x14ac:dyDescent="0.2">
      <c r="A1201" s="279"/>
      <c r="B1201" s="280"/>
      <c r="C1201" s="279"/>
      <c r="D1201" s="280"/>
      <c r="E1201" s="280"/>
      <c r="F1201" s="281"/>
      <c r="G1201" s="280"/>
      <c r="H1201" s="282"/>
      <c r="I1201" s="280"/>
      <c r="J1201" s="280"/>
      <c r="K1201" s="280"/>
      <c r="L1201" s="280"/>
      <c r="M1201" s="290"/>
      <c r="N1201" s="284"/>
      <c r="O1201" s="480"/>
    </row>
    <row r="1202" spans="1:15" s="9" customFormat="1" x14ac:dyDescent="0.2">
      <c r="A1202" s="279"/>
      <c r="B1202" s="280"/>
      <c r="C1202" s="279"/>
      <c r="D1202" s="280"/>
      <c r="E1202" s="280"/>
      <c r="F1202" s="281"/>
      <c r="G1202" s="280"/>
      <c r="H1202" s="282"/>
      <c r="I1202" s="280"/>
      <c r="J1202" s="280"/>
      <c r="K1202" s="280"/>
      <c r="L1202" s="280"/>
      <c r="M1202" s="290"/>
      <c r="N1202" s="284"/>
      <c r="O1202" s="480"/>
    </row>
    <row r="1203" spans="1:15" s="9" customFormat="1" x14ac:dyDescent="0.2">
      <c r="A1203" s="279"/>
      <c r="B1203" s="280"/>
      <c r="C1203" s="279"/>
      <c r="D1203" s="280"/>
      <c r="E1203" s="280"/>
      <c r="F1203" s="281"/>
      <c r="G1203" s="280"/>
      <c r="H1203" s="282"/>
      <c r="I1203" s="280"/>
      <c r="J1203" s="280"/>
      <c r="K1203" s="280"/>
      <c r="L1203" s="280"/>
      <c r="M1203" s="290"/>
      <c r="N1203" s="284"/>
      <c r="O1203" s="480"/>
    </row>
    <row r="1204" spans="1:15" s="9" customFormat="1" x14ac:dyDescent="0.2">
      <c r="A1204" s="279"/>
      <c r="B1204" s="280"/>
      <c r="C1204" s="279"/>
      <c r="D1204" s="280"/>
      <c r="E1204" s="280"/>
      <c r="F1204" s="281"/>
      <c r="G1204" s="280"/>
      <c r="H1204" s="282"/>
      <c r="I1204" s="280"/>
      <c r="J1204" s="280"/>
      <c r="K1204" s="280"/>
      <c r="L1204" s="280"/>
      <c r="M1204" s="290"/>
      <c r="N1204" s="284"/>
      <c r="O1204" s="480"/>
    </row>
    <row r="1205" spans="1:15" s="9" customFormat="1" x14ac:dyDescent="0.2">
      <c r="A1205" s="279"/>
      <c r="B1205" s="280"/>
      <c r="C1205" s="279"/>
      <c r="D1205" s="280"/>
      <c r="E1205" s="280"/>
      <c r="F1205" s="281"/>
      <c r="G1205" s="280"/>
      <c r="H1205" s="282"/>
      <c r="I1205" s="280"/>
      <c r="J1205" s="280"/>
      <c r="K1205" s="280"/>
      <c r="L1205" s="280"/>
      <c r="M1205" s="290"/>
      <c r="N1205" s="284"/>
      <c r="O1205" s="480"/>
    </row>
    <row r="1206" spans="1:15" s="9" customFormat="1" x14ac:dyDescent="0.2">
      <c r="A1206" s="279"/>
      <c r="B1206" s="280"/>
      <c r="C1206" s="279"/>
      <c r="D1206" s="280"/>
      <c r="E1206" s="280"/>
      <c r="F1206" s="281"/>
      <c r="G1206" s="280"/>
      <c r="H1206" s="282"/>
      <c r="I1206" s="280"/>
      <c r="J1206" s="280"/>
      <c r="K1206" s="280"/>
      <c r="L1206" s="280"/>
      <c r="M1206" s="290"/>
      <c r="N1206" s="284"/>
      <c r="O1206" s="480"/>
    </row>
    <row r="1207" spans="1:15" s="9" customFormat="1" x14ac:dyDescent="0.2">
      <c r="A1207" s="279"/>
      <c r="B1207" s="280"/>
      <c r="C1207" s="279"/>
      <c r="D1207" s="280"/>
      <c r="E1207" s="280"/>
      <c r="F1207" s="281"/>
      <c r="G1207" s="280"/>
      <c r="H1207" s="282"/>
      <c r="I1207" s="280"/>
      <c r="J1207" s="280"/>
      <c r="K1207" s="280"/>
      <c r="L1207" s="280"/>
      <c r="M1207" s="290"/>
      <c r="N1207" s="284"/>
      <c r="O1207" s="480"/>
    </row>
    <row r="1208" spans="1:15" s="9" customFormat="1" x14ac:dyDescent="0.2">
      <c r="A1208" s="279"/>
      <c r="B1208" s="280"/>
      <c r="C1208" s="279"/>
      <c r="D1208" s="280"/>
      <c r="E1208" s="280"/>
      <c r="F1208" s="281"/>
      <c r="G1208" s="280"/>
      <c r="H1208" s="282"/>
      <c r="I1208" s="280"/>
      <c r="J1208" s="280"/>
      <c r="K1208" s="280"/>
      <c r="L1208" s="280"/>
      <c r="M1208" s="290"/>
      <c r="N1208" s="284"/>
      <c r="O1208" s="480"/>
    </row>
    <row r="1209" spans="1:15" s="9" customFormat="1" x14ac:dyDescent="0.2">
      <c r="A1209" s="279"/>
      <c r="B1209" s="280"/>
      <c r="C1209" s="279"/>
      <c r="D1209" s="280"/>
      <c r="E1209" s="280"/>
      <c r="F1209" s="281"/>
      <c r="G1209" s="280"/>
      <c r="H1209" s="282"/>
      <c r="I1209" s="280"/>
      <c r="J1209" s="280"/>
      <c r="K1209" s="280"/>
      <c r="L1209" s="280"/>
      <c r="M1209" s="290"/>
      <c r="N1209" s="284"/>
      <c r="O1209" s="480"/>
    </row>
    <row r="1210" spans="1:15" s="9" customFormat="1" x14ac:dyDescent="0.2">
      <c r="A1210" s="279"/>
      <c r="B1210" s="280"/>
      <c r="C1210" s="279"/>
      <c r="D1210" s="280"/>
      <c r="E1210" s="280"/>
      <c r="F1210" s="281"/>
      <c r="G1210" s="280"/>
      <c r="H1210" s="282"/>
      <c r="I1210" s="280"/>
      <c r="J1210" s="280"/>
      <c r="K1210" s="280"/>
      <c r="L1210" s="280"/>
      <c r="M1210" s="290"/>
      <c r="N1210" s="284"/>
      <c r="O1210" s="480"/>
    </row>
    <row r="1211" spans="1:15" s="9" customFormat="1" x14ac:dyDescent="0.2">
      <c r="A1211" s="279"/>
      <c r="B1211" s="280"/>
      <c r="C1211" s="279"/>
      <c r="D1211" s="280"/>
      <c r="E1211" s="280"/>
      <c r="F1211" s="281"/>
      <c r="G1211" s="280"/>
      <c r="H1211" s="282"/>
      <c r="I1211" s="280"/>
      <c r="J1211" s="280"/>
      <c r="K1211" s="280"/>
      <c r="L1211" s="280"/>
      <c r="M1211" s="290"/>
      <c r="N1211" s="284"/>
      <c r="O1211" s="480"/>
    </row>
    <row r="1212" spans="1:15" s="9" customFormat="1" x14ac:dyDescent="0.2">
      <c r="A1212" s="279"/>
      <c r="B1212" s="280"/>
      <c r="C1212" s="279"/>
      <c r="D1212" s="280"/>
      <c r="E1212" s="280"/>
      <c r="F1212" s="281"/>
      <c r="G1212" s="280"/>
      <c r="H1212" s="282"/>
      <c r="I1212" s="280"/>
      <c r="J1212" s="280"/>
      <c r="K1212" s="280"/>
      <c r="L1212" s="280"/>
      <c r="M1212" s="290"/>
      <c r="N1212" s="284"/>
      <c r="O1212" s="480"/>
    </row>
    <row r="1213" spans="1:15" s="9" customFormat="1" x14ac:dyDescent="0.2">
      <c r="A1213" s="279"/>
      <c r="B1213" s="280"/>
      <c r="C1213" s="279"/>
      <c r="D1213" s="280"/>
      <c r="E1213" s="280"/>
      <c r="F1213" s="281"/>
      <c r="G1213" s="280"/>
      <c r="H1213" s="282"/>
      <c r="I1213" s="280"/>
      <c r="J1213" s="280"/>
      <c r="K1213" s="280"/>
      <c r="L1213" s="280"/>
      <c r="M1213" s="290"/>
      <c r="N1213" s="284"/>
      <c r="O1213" s="480"/>
    </row>
    <row r="1214" spans="1:15" s="9" customFormat="1" x14ac:dyDescent="0.2">
      <c r="A1214" s="279"/>
      <c r="B1214" s="280"/>
      <c r="C1214" s="279"/>
      <c r="D1214" s="280"/>
      <c r="E1214" s="280"/>
      <c r="F1214" s="281"/>
      <c r="G1214" s="280"/>
      <c r="H1214" s="282"/>
      <c r="I1214" s="280"/>
      <c r="J1214" s="280"/>
      <c r="K1214" s="280"/>
      <c r="L1214" s="280"/>
      <c r="M1214" s="290"/>
      <c r="N1214" s="284"/>
      <c r="O1214" s="480"/>
    </row>
    <row r="1215" spans="1:15" s="9" customFormat="1" x14ac:dyDescent="0.2">
      <c r="A1215" s="279"/>
      <c r="B1215" s="280"/>
      <c r="C1215" s="279"/>
      <c r="D1215" s="280"/>
      <c r="E1215" s="280"/>
      <c r="F1215" s="281"/>
      <c r="G1215" s="280"/>
      <c r="H1215" s="282"/>
      <c r="I1215" s="280"/>
      <c r="J1215" s="280"/>
      <c r="K1215" s="280"/>
      <c r="L1215" s="280"/>
      <c r="M1215" s="290"/>
      <c r="N1215" s="284"/>
      <c r="O1215" s="480"/>
    </row>
    <row r="1216" spans="1:15" s="9" customFormat="1" x14ac:dyDescent="0.2">
      <c r="A1216" s="279"/>
      <c r="B1216" s="280"/>
      <c r="C1216" s="279"/>
      <c r="D1216" s="280"/>
      <c r="E1216" s="280"/>
      <c r="F1216" s="281"/>
      <c r="G1216" s="280"/>
      <c r="H1216" s="282"/>
      <c r="I1216" s="280"/>
      <c r="J1216" s="280"/>
      <c r="K1216" s="280"/>
      <c r="L1216" s="280"/>
      <c r="M1216" s="290"/>
      <c r="N1216" s="284"/>
      <c r="O1216" s="480"/>
    </row>
    <row r="1217" spans="1:15" s="9" customFormat="1" x14ac:dyDescent="0.2">
      <c r="A1217" s="279"/>
      <c r="B1217" s="280"/>
      <c r="C1217" s="279"/>
      <c r="D1217" s="280"/>
      <c r="E1217" s="280"/>
      <c r="F1217" s="281"/>
      <c r="G1217" s="280"/>
      <c r="H1217" s="282"/>
      <c r="I1217" s="280"/>
      <c r="J1217" s="280"/>
      <c r="K1217" s="280"/>
      <c r="L1217" s="280"/>
      <c r="M1217" s="290"/>
      <c r="N1217" s="284"/>
      <c r="O1217" s="480"/>
    </row>
    <row r="1218" spans="1:15" s="9" customFormat="1" x14ac:dyDescent="0.2">
      <c r="A1218" s="279"/>
      <c r="B1218" s="280"/>
      <c r="C1218" s="279"/>
      <c r="D1218" s="280"/>
      <c r="E1218" s="280"/>
      <c r="F1218" s="281"/>
      <c r="G1218" s="280"/>
      <c r="H1218" s="282"/>
      <c r="I1218" s="280"/>
      <c r="J1218" s="280"/>
      <c r="K1218" s="280"/>
      <c r="L1218" s="280"/>
      <c r="M1218" s="290"/>
      <c r="N1218" s="284"/>
      <c r="O1218" s="480"/>
    </row>
    <row r="1219" spans="1:15" s="9" customFormat="1" x14ac:dyDescent="0.2">
      <c r="A1219" s="279"/>
      <c r="B1219" s="280"/>
      <c r="C1219" s="279"/>
      <c r="D1219" s="280"/>
      <c r="E1219" s="280"/>
      <c r="F1219" s="281"/>
      <c r="G1219" s="280"/>
      <c r="H1219" s="282"/>
      <c r="I1219" s="280"/>
      <c r="J1219" s="280"/>
      <c r="K1219" s="280"/>
      <c r="L1219" s="280"/>
      <c r="M1219" s="290"/>
      <c r="N1219" s="284"/>
      <c r="O1219" s="480"/>
    </row>
    <row r="1220" spans="1:15" s="9" customFormat="1" x14ac:dyDescent="0.2">
      <c r="A1220" s="279"/>
      <c r="B1220" s="280"/>
      <c r="C1220" s="279"/>
      <c r="D1220" s="280"/>
      <c r="E1220" s="280"/>
      <c r="F1220" s="281"/>
      <c r="G1220" s="280"/>
      <c r="H1220" s="282"/>
      <c r="I1220" s="280"/>
      <c r="J1220" s="280"/>
      <c r="K1220" s="280"/>
      <c r="L1220" s="280"/>
      <c r="M1220" s="290"/>
      <c r="N1220" s="284"/>
      <c r="O1220" s="480"/>
    </row>
    <row r="1221" spans="1:15" s="9" customFormat="1" x14ac:dyDescent="0.2">
      <c r="A1221" s="279"/>
      <c r="B1221" s="280"/>
      <c r="C1221" s="279"/>
      <c r="D1221" s="280"/>
      <c r="E1221" s="280"/>
      <c r="F1221" s="281"/>
      <c r="G1221" s="280"/>
      <c r="H1221" s="282"/>
      <c r="I1221" s="280"/>
      <c r="J1221" s="280"/>
      <c r="K1221" s="280"/>
      <c r="L1221" s="280"/>
      <c r="M1221" s="290"/>
      <c r="N1221" s="284"/>
      <c r="O1221" s="480"/>
    </row>
    <row r="1222" spans="1:15" s="9" customFormat="1" x14ac:dyDescent="0.2">
      <c r="A1222" s="279"/>
      <c r="B1222" s="280"/>
      <c r="C1222" s="279"/>
      <c r="D1222" s="280"/>
      <c r="E1222" s="280"/>
      <c r="F1222" s="281"/>
      <c r="G1222" s="280"/>
      <c r="H1222" s="282"/>
      <c r="I1222" s="280"/>
      <c r="J1222" s="280"/>
      <c r="K1222" s="280"/>
      <c r="L1222" s="280"/>
      <c r="M1222" s="290"/>
      <c r="N1222" s="284"/>
      <c r="O1222" s="480"/>
    </row>
    <row r="1223" spans="1:15" s="9" customFormat="1" x14ac:dyDescent="0.2">
      <c r="A1223" s="279"/>
      <c r="B1223" s="280"/>
      <c r="C1223" s="279"/>
      <c r="D1223" s="280"/>
      <c r="E1223" s="280"/>
      <c r="F1223" s="281"/>
      <c r="G1223" s="280"/>
      <c r="H1223" s="282"/>
      <c r="I1223" s="280"/>
      <c r="J1223" s="280"/>
      <c r="K1223" s="280"/>
      <c r="L1223" s="280"/>
      <c r="M1223" s="290"/>
      <c r="N1223" s="284"/>
      <c r="O1223" s="480"/>
    </row>
    <row r="1224" spans="1:15" s="9" customFormat="1" x14ac:dyDescent="0.2">
      <c r="A1224" s="279"/>
      <c r="B1224" s="280"/>
      <c r="C1224" s="279"/>
      <c r="D1224" s="280"/>
      <c r="E1224" s="280"/>
      <c r="F1224" s="281"/>
      <c r="G1224" s="280"/>
      <c r="H1224" s="282"/>
      <c r="I1224" s="280"/>
      <c r="J1224" s="280"/>
      <c r="K1224" s="280"/>
      <c r="L1224" s="280"/>
      <c r="M1224" s="290"/>
      <c r="N1224" s="284"/>
      <c r="O1224" s="480"/>
    </row>
    <row r="1225" spans="1:15" s="9" customFormat="1" x14ac:dyDescent="0.2">
      <c r="A1225" s="279"/>
      <c r="B1225" s="280"/>
      <c r="C1225" s="279"/>
      <c r="D1225" s="280"/>
      <c r="E1225" s="280"/>
      <c r="F1225" s="281"/>
      <c r="G1225" s="280"/>
      <c r="H1225" s="282"/>
      <c r="I1225" s="280"/>
      <c r="J1225" s="280"/>
      <c r="K1225" s="280"/>
      <c r="L1225" s="280"/>
      <c r="M1225" s="290"/>
      <c r="N1225" s="284"/>
      <c r="O1225" s="480"/>
    </row>
    <row r="1226" spans="1:15" s="9" customFormat="1" x14ac:dyDescent="0.2">
      <c r="A1226" s="279"/>
      <c r="B1226" s="280"/>
      <c r="C1226" s="279"/>
      <c r="D1226" s="280"/>
      <c r="E1226" s="280"/>
      <c r="F1226" s="281"/>
      <c r="G1226" s="280"/>
      <c r="H1226" s="282"/>
      <c r="I1226" s="280"/>
      <c r="J1226" s="280"/>
      <c r="K1226" s="280"/>
      <c r="L1226" s="280"/>
      <c r="M1226" s="290"/>
      <c r="N1226" s="284"/>
      <c r="O1226" s="480"/>
    </row>
    <row r="1227" spans="1:15" s="9" customFormat="1" x14ac:dyDescent="0.2">
      <c r="A1227" s="279"/>
      <c r="B1227" s="280"/>
      <c r="C1227" s="279"/>
      <c r="D1227" s="280"/>
      <c r="E1227" s="280"/>
      <c r="F1227" s="281"/>
      <c r="G1227" s="280"/>
      <c r="H1227" s="282"/>
      <c r="I1227" s="280"/>
      <c r="J1227" s="280"/>
      <c r="K1227" s="280"/>
      <c r="L1227" s="280"/>
      <c r="M1227" s="290"/>
      <c r="N1227" s="284"/>
      <c r="O1227" s="480"/>
    </row>
    <row r="1228" spans="1:15" s="9" customFormat="1" x14ac:dyDescent="0.2">
      <c r="A1228" s="279"/>
      <c r="B1228" s="280"/>
      <c r="C1228" s="279"/>
      <c r="D1228" s="280"/>
      <c r="E1228" s="280"/>
      <c r="F1228" s="281"/>
      <c r="G1228" s="280"/>
      <c r="H1228" s="282"/>
      <c r="I1228" s="280"/>
      <c r="J1228" s="280"/>
      <c r="K1228" s="280"/>
      <c r="L1228" s="280"/>
      <c r="M1228" s="290"/>
      <c r="N1228" s="284"/>
      <c r="O1228" s="480"/>
    </row>
    <row r="1229" spans="1:15" s="9" customFormat="1" x14ac:dyDescent="0.2">
      <c r="A1229" s="279"/>
      <c r="B1229" s="280"/>
      <c r="C1229" s="279"/>
      <c r="D1229" s="280"/>
      <c r="E1229" s="280"/>
      <c r="F1229" s="281"/>
      <c r="G1229" s="280"/>
      <c r="H1229" s="282"/>
      <c r="I1229" s="280"/>
      <c r="J1229" s="280"/>
      <c r="K1229" s="280"/>
      <c r="L1229" s="280"/>
      <c r="M1229" s="290"/>
      <c r="N1229" s="284"/>
      <c r="O1229" s="480"/>
    </row>
    <row r="1230" spans="1:15" s="9" customFormat="1" x14ac:dyDescent="0.2">
      <c r="A1230" s="279"/>
      <c r="B1230" s="280"/>
      <c r="C1230" s="279"/>
      <c r="D1230" s="280"/>
      <c r="E1230" s="280"/>
      <c r="F1230" s="281"/>
      <c r="G1230" s="280"/>
      <c r="H1230" s="282"/>
      <c r="I1230" s="280"/>
      <c r="J1230" s="280"/>
      <c r="K1230" s="280"/>
      <c r="L1230" s="280"/>
      <c r="M1230" s="290"/>
      <c r="N1230" s="284"/>
      <c r="O1230" s="480"/>
    </row>
    <row r="1231" spans="1:15" s="9" customFormat="1" x14ac:dyDescent="0.2">
      <c r="A1231" s="279"/>
      <c r="B1231" s="280"/>
      <c r="C1231" s="279"/>
      <c r="D1231" s="280"/>
      <c r="E1231" s="280"/>
      <c r="F1231" s="281"/>
      <c r="G1231" s="280"/>
      <c r="H1231" s="282"/>
      <c r="I1231" s="280"/>
      <c r="J1231" s="280"/>
      <c r="K1231" s="280"/>
      <c r="L1231" s="280"/>
      <c r="M1231" s="290"/>
      <c r="N1231" s="284"/>
      <c r="O1231" s="480"/>
    </row>
    <row r="1232" spans="1:15" s="9" customFormat="1" x14ac:dyDescent="0.2">
      <c r="A1232" s="279"/>
      <c r="B1232" s="280"/>
      <c r="C1232" s="279"/>
      <c r="D1232" s="280"/>
      <c r="E1232" s="280"/>
      <c r="F1232" s="281"/>
      <c r="G1232" s="280"/>
      <c r="H1232" s="282"/>
      <c r="I1232" s="280"/>
      <c r="J1232" s="280"/>
      <c r="K1232" s="280"/>
      <c r="L1232" s="280"/>
      <c r="M1232" s="290"/>
      <c r="N1232" s="284"/>
      <c r="O1232" s="480"/>
    </row>
    <row r="1233" spans="1:15" s="9" customFormat="1" x14ac:dyDescent="0.2">
      <c r="A1233" s="279"/>
      <c r="B1233" s="280"/>
      <c r="C1233" s="279"/>
      <c r="D1233" s="280"/>
      <c r="E1233" s="280"/>
      <c r="F1233" s="281"/>
      <c r="G1233" s="280"/>
      <c r="H1233" s="282"/>
      <c r="I1233" s="280"/>
      <c r="J1233" s="280"/>
      <c r="K1233" s="280"/>
      <c r="L1233" s="280"/>
      <c r="M1233" s="290"/>
      <c r="N1233" s="284"/>
      <c r="O1233" s="480"/>
    </row>
    <row r="1234" spans="1:15" s="9" customFormat="1" x14ac:dyDescent="0.2">
      <c r="A1234" s="279"/>
      <c r="B1234" s="280"/>
      <c r="C1234" s="279"/>
      <c r="D1234" s="280"/>
      <c r="E1234" s="280"/>
      <c r="F1234" s="281"/>
      <c r="G1234" s="280"/>
      <c r="H1234" s="282"/>
      <c r="I1234" s="280"/>
      <c r="J1234" s="280"/>
      <c r="K1234" s="280"/>
      <c r="L1234" s="280"/>
      <c r="M1234" s="290"/>
      <c r="N1234" s="284"/>
      <c r="O1234" s="480"/>
    </row>
    <row r="1235" spans="1:15" s="9" customFormat="1" x14ac:dyDescent="0.2">
      <c r="A1235" s="279"/>
      <c r="B1235" s="280"/>
      <c r="C1235" s="279"/>
      <c r="D1235" s="280"/>
      <c r="E1235" s="280"/>
      <c r="F1235" s="281"/>
      <c r="G1235" s="280"/>
      <c r="H1235" s="282"/>
      <c r="I1235" s="280"/>
      <c r="J1235" s="280"/>
      <c r="K1235" s="280"/>
      <c r="L1235" s="280"/>
      <c r="M1235" s="290"/>
      <c r="N1235" s="284"/>
      <c r="O1235" s="480"/>
    </row>
    <row r="1236" spans="1:15" s="9" customFormat="1" x14ac:dyDescent="0.2">
      <c r="A1236" s="279"/>
      <c r="B1236" s="280"/>
      <c r="C1236" s="279"/>
      <c r="D1236" s="280"/>
      <c r="E1236" s="280"/>
      <c r="F1236" s="281"/>
      <c r="G1236" s="280"/>
      <c r="H1236" s="282"/>
      <c r="I1236" s="280"/>
      <c r="J1236" s="280"/>
      <c r="K1236" s="280"/>
      <c r="L1236" s="280"/>
      <c r="M1236" s="290"/>
      <c r="N1236" s="284"/>
      <c r="O1236" s="480"/>
    </row>
    <row r="1237" spans="1:15" s="9" customFormat="1" x14ac:dyDescent="0.2">
      <c r="A1237" s="279"/>
      <c r="B1237" s="280"/>
      <c r="C1237" s="279"/>
      <c r="D1237" s="280"/>
      <c r="E1237" s="280"/>
      <c r="F1237" s="281"/>
      <c r="G1237" s="280"/>
      <c r="H1237" s="282"/>
      <c r="I1237" s="280"/>
      <c r="J1237" s="280"/>
      <c r="K1237" s="280"/>
      <c r="L1237" s="280"/>
      <c r="M1237" s="290"/>
      <c r="N1237" s="284"/>
      <c r="O1237" s="480"/>
    </row>
    <row r="1238" spans="1:15" s="9" customFormat="1" x14ac:dyDescent="0.2">
      <c r="A1238" s="279"/>
      <c r="B1238" s="280"/>
      <c r="C1238" s="279"/>
      <c r="D1238" s="280"/>
      <c r="E1238" s="280"/>
      <c r="F1238" s="281"/>
      <c r="G1238" s="280"/>
      <c r="H1238" s="282"/>
      <c r="I1238" s="280"/>
      <c r="J1238" s="280"/>
      <c r="K1238" s="280"/>
      <c r="L1238" s="280"/>
      <c r="M1238" s="290"/>
      <c r="N1238" s="284"/>
      <c r="O1238" s="480"/>
    </row>
    <row r="1239" spans="1:15" s="9" customFormat="1" x14ac:dyDescent="0.2">
      <c r="A1239" s="279"/>
      <c r="B1239" s="280"/>
      <c r="C1239" s="279"/>
      <c r="D1239" s="280"/>
      <c r="E1239" s="280"/>
      <c r="F1239" s="281"/>
      <c r="G1239" s="280"/>
      <c r="H1239" s="282"/>
      <c r="I1239" s="280"/>
      <c r="J1239" s="280"/>
      <c r="K1239" s="280"/>
      <c r="L1239" s="280"/>
      <c r="M1239" s="290"/>
      <c r="N1239" s="284"/>
      <c r="O1239" s="480"/>
    </row>
    <row r="1240" spans="1:15" s="9" customFormat="1" x14ac:dyDescent="0.2">
      <c r="A1240" s="279"/>
      <c r="B1240" s="280"/>
      <c r="C1240" s="279"/>
      <c r="D1240" s="280"/>
      <c r="E1240" s="280"/>
      <c r="F1240" s="281"/>
      <c r="G1240" s="280"/>
      <c r="H1240" s="282"/>
      <c r="I1240" s="280"/>
      <c r="J1240" s="280"/>
      <c r="K1240" s="280"/>
      <c r="L1240" s="280"/>
      <c r="M1240" s="290"/>
      <c r="N1240" s="284"/>
      <c r="O1240" s="480"/>
    </row>
    <row r="1241" spans="1:15" s="9" customFormat="1" x14ac:dyDescent="0.2">
      <c r="A1241" s="279"/>
      <c r="B1241" s="280"/>
      <c r="C1241" s="279"/>
      <c r="D1241" s="280"/>
      <c r="E1241" s="280"/>
      <c r="F1241" s="281"/>
      <c r="G1241" s="280"/>
      <c r="H1241" s="282"/>
      <c r="I1241" s="280"/>
      <c r="J1241" s="280"/>
      <c r="K1241" s="280"/>
      <c r="L1241" s="280"/>
      <c r="M1241" s="290"/>
      <c r="N1241" s="284"/>
      <c r="O1241" s="480"/>
    </row>
    <row r="1242" spans="1:15" s="9" customFormat="1" x14ac:dyDescent="0.2">
      <c r="A1242" s="279"/>
      <c r="B1242" s="280"/>
      <c r="C1242" s="279"/>
      <c r="D1242" s="280"/>
      <c r="E1242" s="280"/>
      <c r="F1242" s="281"/>
      <c r="G1242" s="280"/>
      <c r="H1242" s="282"/>
      <c r="I1242" s="280"/>
      <c r="J1242" s="280"/>
      <c r="K1242" s="280"/>
      <c r="L1242" s="280"/>
      <c r="M1242" s="290"/>
      <c r="N1242" s="284"/>
      <c r="O1242" s="480"/>
    </row>
    <row r="1243" spans="1:15" s="9" customFormat="1" x14ac:dyDescent="0.2">
      <c r="A1243" s="279"/>
      <c r="B1243" s="280"/>
      <c r="C1243" s="279"/>
      <c r="D1243" s="280"/>
      <c r="E1243" s="280"/>
      <c r="F1243" s="281"/>
      <c r="G1243" s="280"/>
      <c r="H1243" s="282"/>
      <c r="I1243" s="280"/>
      <c r="J1243" s="280"/>
      <c r="K1243" s="280"/>
      <c r="L1243" s="280"/>
      <c r="M1243" s="290"/>
      <c r="N1243" s="284"/>
      <c r="O1243" s="480"/>
    </row>
    <row r="1244" spans="1:15" s="9" customFormat="1" x14ac:dyDescent="0.2">
      <c r="A1244" s="279"/>
      <c r="B1244" s="280"/>
      <c r="C1244" s="279"/>
      <c r="D1244" s="280"/>
      <c r="E1244" s="280"/>
      <c r="F1244" s="281"/>
      <c r="G1244" s="280"/>
      <c r="H1244" s="282"/>
      <c r="I1244" s="280"/>
      <c r="J1244" s="280"/>
      <c r="K1244" s="280"/>
      <c r="L1244" s="280"/>
      <c r="M1244" s="290"/>
      <c r="N1244" s="284"/>
      <c r="O1244" s="480"/>
    </row>
    <row r="1245" spans="1:15" s="9" customFormat="1" x14ac:dyDescent="0.2">
      <c r="A1245" s="279"/>
      <c r="B1245" s="280"/>
      <c r="C1245" s="279"/>
      <c r="D1245" s="280"/>
      <c r="E1245" s="280"/>
      <c r="F1245" s="281"/>
      <c r="G1245" s="280"/>
      <c r="H1245" s="282"/>
      <c r="I1245" s="280"/>
      <c r="J1245" s="280"/>
      <c r="K1245" s="280"/>
      <c r="L1245" s="280"/>
      <c r="M1245" s="290"/>
      <c r="N1245" s="284"/>
      <c r="O1245" s="480"/>
    </row>
    <row r="1246" spans="1:15" s="9" customFormat="1" x14ac:dyDescent="0.2">
      <c r="A1246" s="279"/>
      <c r="B1246" s="280"/>
      <c r="C1246" s="279"/>
      <c r="D1246" s="280"/>
      <c r="E1246" s="280"/>
      <c r="F1246" s="281"/>
      <c r="G1246" s="280"/>
      <c r="H1246" s="282"/>
      <c r="I1246" s="280"/>
      <c r="J1246" s="280"/>
      <c r="K1246" s="280"/>
      <c r="L1246" s="280"/>
      <c r="M1246" s="290"/>
      <c r="N1246" s="284"/>
      <c r="O1246" s="480"/>
    </row>
    <row r="1247" spans="1:15" s="9" customFormat="1" x14ac:dyDescent="0.2">
      <c r="A1247" s="279"/>
      <c r="B1247" s="280"/>
      <c r="C1247" s="279"/>
      <c r="D1247" s="280"/>
      <c r="E1247" s="280"/>
      <c r="F1247" s="281"/>
      <c r="G1247" s="280"/>
      <c r="H1247" s="282"/>
      <c r="I1247" s="280"/>
      <c r="J1247" s="280"/>
      <c r="K1247" s="280"/>
      <c r="L1247" s="280"/>
      <c r="M1247" s="290"/>
      <c r="N1247" s="284"/>
      <c r="O1247" s="480"/>
    </row>
    <row r="1248" spans="1:15" s="9" customFormat="1" x14ac:dyDescent="0.2">
      <c r="A1248" s="279"/>
      <c r="B1248" s="280"/>
      <c r="C1248" s="279"/>
      <c r="D1248" s="280"/>
      <c r="E1248" s="280"/>
      <c r="F1248" s="281"/>
      <c r="G1248" s="280"/>
      <c r="H1248" s="282"/>
      <c r="I1248" s="280"/>
      <c r="J1248" s="280"/>
      <c r="K1248" s="280"/>
      <c r="L1248" s="280"/>
      <c r="M1248" s="290"/>
      <c r="N1248" s="284"/>
      <c r="O1248" s="480"/>
    </row>
    <row r="1249" spans="1:15" s="9" customFormat="1" x14ac:dyDescent="0.2">
      <c r="A1249" s="279"/>
      <c r="B1249" s="280"/>
      <c r="C1249" s="279"/>
      <c r="D1249" s="280"/>
      <c r="E1249" s="280"/>
      <c r="F1249" s="281"/>
      <c r="G1249" s="280"/>
      <c r="H1249" s="282"/>
      <c r="I1249" s="280"/>
      <c r="J1249" s="280"/>
      <c r="K1249" s="280"/>
      <c r="L1249" s="280"/>
      <c r="M1249" s="290"/>
      <c r="N1249" s="284"/>
      <c r="O1249" s="480"/>
    </row>
    <row r="1250" spans="1:15" s="9" customFormat="1" x14ac:dyDescent="0.2">
      <c r="A1250" s="279"/>
      <c r="B1250" s="280"/>
      <c r="C1250" s="279"/>
      <c r="D1250" s="280"/>
      <c r="E1250" s="280"/>
      <c r="F1250" s="281"/>
      <c r="G1250" s="280"/>
      <c r="H1250" s="282"/>
      <c r="I1250" s="280"/>
      <c r="J1250" s="280"/>
      <c r="K1250" s="280"/>
      <c r="L1250" s="280"/>
      <c r="M1250" s="290"/>
      <c r="N1250" s="284"/>
      <c r="O1250" s="480"/>
    </row>
    <row r="1251" spans="1:15" s="9" customFormat="1" x14ac:dyDescent="0.2">
      <c r="A1251" s="279"/>
      <c r="B1251" s="280"/>
      <c r="C1251" s="279"/>
      <c r="D1251" s="280"/>
      <c r="E1251" s="280"/>
      <c r="F1251" s="281"/>
      <c r="G1251" s="280"/>
      <c r="H1251" s="282"/>
      <c r="I1251" s="280"/>
      <c r="J1251" s="280"/>
      <c r="K1251" s="280"/>
      <c r="L1251" s="280"/>
      <c r="M1251" s="290"/>
      <c r="N1251" s="284"/>
      <c r="O1251" s="480"/>
    </row>
    <row r="1252" spans="1:15" s="9" customFormat="1" x14ac:dyDescent="0.2">
      <c r="A1252" s="279"/>
      <c r="B1252" s="280"/>
      <c r="C1252" s="279"/>
      <c r="D1252" s="280"/>
      <c r="E1252" s="280"/>
      <c r="F1252" s="281"/>
      <c r="G1252" s="280"/>
      <c r="H1252" s="282"/>
      <c r="I1252" s="280"/>
      <c r="J1252" s="280"/>
      <c r="K1252" s="280"/>
      <c r="L1252" s="280"/>
      <c r="M1252" s="290"/>
      <c r="N1252" s="284"/>
      <c r="O1252" s="480"/>
    </row>
    <row r="1253" spans="1:15" s="9" customFormat="1" x14ac:dyDescent="0.2">
      <c r="A1253" s="279"/>
      <c r="B1253" s="280"/>
      <c r="C1253" s="279"/>
      <c r="D1253" s="280"/>
      <c r="E1253" s="280"/>
      <c r="F1253" s="281"/>
      <c r="G1253" s="280"/>
      <c r="H1253" s="282"/>
      <c r="I1253" s="280"/>
      <c r="J1253" s="280"/>
      <c r="K1253" s="280"/>
      <c r="L1253" s="280"/>
      <c r="M1253" s="290"/>
      <c r="N1253" s="284"/>
      <c r="O1253" s="480"/>
    </row>
    <row r="1254" spans="1:15" s="9" customFormat="1" x14ac:dyDescent="0.2">
      <c r="A1254" s="279"/>
      <c r="B1254" s="280"/>
      <c r="C1254" s="279"/>
      <c r="D1254" s="280"/>
      <c r="E1254" s="280"/>
      <c r="F1254" s="281"/>
      <c r="G1254" s="280"/>
      <c r="H1254" s="282"/>
      <c r="I1254" s="280"/>
      <c r="J1254" s="280"/>
      <c r="K1254" s="280"/>
      <c r="L1254" s="280"/>
      <c r="M1254" s="290"/>
      <c r="N1254" s="284"/>
      <c r="O1254" s="480"/>
    </row>
    <row r="1255" spans="1:15" s="9" customFormat="1" x14ac:dyDescent="0.2">
      <c r="A1255" s="279"/>
      <c r="B1255" s="280"/>
      <c r="C1255" s="279"/>
      <c r="D1255" s="280"/>
      <c r="E1255" s="280"/>
      <c r="F1255" s="281"/>
      <c r="G1255" s="280"/>
      <c r="H1255" s="282"/>
      <c r="I1255" s="280"/>
      <c r="J1255" s="280"/>
      <c r="K1255" s="280"/>
      <c r="L1255" s="280"/>
      <c r="M1255" s="290"/>
      <c r="N1255" s="284"/>
      <c r="O1255" s="480"/>
    </row>
    <row r="1256" spans="1:15" s="9" customFormat="1" x14ac:dyDescent="0.2">
      <c r="A1256" s="279"/>
      <c r="B1256" s="280"/>
      <c r="C1256" s="279"/>
      <c r="D1256" s="280"/>
      <c r="E1256" s="280"/>
      <c r="F1256" s="281"/>
      <c r="G1256" s="280"/>
      <c r="H1256" s="282"/>
      <c r="I1256" s="280"/>
      <c r="J1256" s="280"/>
      <c r="K1256" s="280"/>
      <c r="L1256" s="280"/>
      <c r="M1256" s="290"/>
      <c r="N1256" s="284"/>
      <c r="O1256" s="480"/>
    </row>
    <row r="1257" spans="1:15" s="9" customFormat="1" x14ac:dyDescent="0.2">
      <c r="A1257" s="279"/>
      <c r="B1257" s="280"/>
      <c r="C1257" s="279"/>
      <c r="D1257" s="280"/>
      <c r="E1257" s="280"/>
      <c r="F1257" s="281"/>
      <c r="G1257" s="280"/>
      <c r="H1257" s="282"/>
      <c r="I1257" s="280"/>
      <c r="J1257" s="280"/>
      <c r="K1257" s="280"/>
      <c r="L1257" s="280"/>
      <c r="M1257" s="290"/>
      <c r="N1257" s="284"/>
      <c r="O1257" s="480"/>
    </row>
    <row r="1258" spans="1:15" s="9" customFormat="1" x14ac:dyDescent="0.2">
      <c r="A1258" s="279"/>
      <c r="B1258" s="280"/>
      <c r="C1258" s="279"/>
      <c r="D1258" s="280"/>
      <c r="E1258" s="280"/>
      <c r="F1258" s="281"/>
      <c r="G1258" s="280"/>
      <c r="H1258" s="282"/>
      <c r="I1258" s="280"/>
      <c r="J1258" s="280"/>
      <c r="K1258" s="280"/>
      <c r="L1258" s="280"/>
      <c r="M1258" s="290"/>
      <c r="N1258" s="284"/>
      <c r="O1258" s="480"/>
    </row>
    <row r="1259" spans="1:15" s="9" customFormat="1" x14ac:dyDescent="0.2">
      <c r="A1259" s="279"/>
      <c r="B1259" s="280"/>
      <c r="C1259" s="279"/>
      <c r="D1259" s="280"/>
      <c r="E1259" s="280"/>
      <c r="F1259" s="281"/>
      <c r="G1259" s="280"/>
      <c r="H1259" s="282"/>
      <c r="I1259" s="280"/>
      <c r="J1259" s="280"/>
      <c r="K1259" s="280"/>
      <c r="L1259" s="280"/>
      <c r="M1259" s="290"/>
      <c r="N1259" s="284"/>
      <c r="O1259" s="480"/>
    </row>
    <row r="1260" spans="1:15" s="9" customFormat="1" x14ac:dyDescent="0.2">
      <c r="A1260" s="279"/>
      <c r="B1260" s="280"/>
      <c r="C1260" s="279"/>
      <c r="D1260" s="280"/>
      <c r="E1260" s="280"/>
      <c r="F1260" s="281"/>
      <c r="G1260" s="280"/>
      <c r="H1260" s="282"/>
      <c r="I1260" s="280"/>
      <c r="J1260" s="280"/>
      <c r="K1260" s="280"/>
      <c r="L1260" s="280"/>
      <c r="M1260" s="290"/>
      <c r="N1260" s="284"/>
      <c r="O1260" s="480"/>
    </row>
    <row r="1261" spans="1:15" s="9" customFormat="1" x14ac:dyDescent="0.2">
      <c r="A1261" s="279"/>
      <c r="B1261" s="280"/>
      <c r="C1261" s="279"/>
      <c r="D1261" s="280"/>
      <c r="E1261" s="280"/>
      <c r="F1261" s="281"/>
      <c r="G1261" s="280"/>
      <c r="H1261" s="282"/>
      <c r="I1261" s="280"/>
      <c r="J1261" s="280"/>
      <c r="K1261" s="280"/>
      <c r="L1261" s="280"/>
      <c r="M1261" s="290"/>
      <c r="N1261" s="284"/>
      <c r="O1261" s="480"/>
    </row>
    <row r="1262" spans="1:15" s="9" customFormat="1" x14ac:dyDescent="0.2">
      <c r="A1262" s="279"/>
      <c r="B1262" s="280"/>
      <c r="C1262" s="279"/>
      <c r="D1262" s="280"/>
      <c r="E1262" s="280"/>
      <c r="F1262" s="281"/>
      <c r="G1262" s="280"/>
      <c r="H1262" s="282"/>
      <c r="I1262" s="280"/>
      <c r="J1262" s="280"/>
      <c r="K1262" s="280"/>
      <c r="L1262" s="280"/>
      <c r="M1262" s="290"/>
      <c r="N1262" s="284"/>
      <c r="O1262" s="480"/>
    </row>
    <row r="1263" spans="1:15" s="9" customFormat="1" x14ac:dyDescent="0.2">
      <c r="A1263" s="279"/>
      <c r="B1263" s="280"/>
      <c r="C1263" s="279"/>
      <c r="D1263" s="280"/>
      <c r="E1263" s="280"/>
      <c r="F1263" s="281"/>
      <c r="G1263" s="280"/>
      <c r="H1263" s="282"/>
      <c r="I1263" s="280"/>
      <c r="J1263" s="280"/>
      <c r="K1263" s="280"/>
      <c r="L1263" s="280"/>
      <c r="M1263" s="290"/>
      <c r="N1263" s="284"/>
      <c r="O1263" s="480"/>
    </row>
    <row r="1264" spans="1:15" s="9" customFormat="1" x14ac:dyDescent="0.2">
      <c r="A1264" s="279"/>
      <c r="B1264" s="280"/>
      <c r="C1264" s="279"/>
      <c r="D1264" s="280"/>
      <c r="E1264" s="280"/>
      <c r="F1264" s="281"/>
      <c r="G1264" s="280"/>
      <c r="H1264" s="282"/>
      <c r="I1264" s="280"/>
      <c r="J1264" s="280"/>
      <c r="K1264" s="280"/>
      <c r="L1264" s="280"/>
      <c r="M1264" s="290"/>
      <c r="N1264" s="284"/>
      <c r="O1264" s="480"/>
    </row>
    <row r="1265" spans="1:15" s="9" customFormat="1" x14ac:dyDescent="0.2">
      <c r="A1265" s="279"/>
      <c r="B1265" s="280"/>
      <c r="C1265" s="279"/>
      <c r="D1265" s="280"/>
      <c r="E1265" s="280"/>
      <c r="F1265" s="281"/>
      <c r="G1265" s="280"/>
      <c r="H1265" s="282"/>
      <c r="I1265" s="280"/>
      <c r="J1265" s="280"/>
      <c r="K1265" s="280"/>
      <c r="L1265" s="280"/>
      <c r="M1265" s="290"/>
      <c r="N1265" s="284"/>
      <c r="O1265" s="480"/>
    </row>
    <row r="1266" spans="1:15" s="9" customFormat="1" x14ac:dyDescent="0.2">
      <c r="A1266" s="279"/>
      <c r="B1266" s="280"/>
      <c r="C1266" s="279"/>
      <c r="D1266" s="280"/>
      <c r="E1266" s="280"/>
      <c r="F1266" s="281"/>
      <c r="G1266" s="280"/>
      <c r="H1266" s="282"/>
      <c r="I1266" s="280"/>
      <c r="J1266" s="280"/>
      <c r="K1266" s="280"/>
      <c r="L1266" s="280"/>
      <c r="M1266" s="290"/>
      <c r="N1266" s="284"/>
      <c r="O1266" s="480"/>
    </row>
    <row r="1267" spans="1:15" s="9" customFormat="1" x14ac:dyDescent="0.2">
      <c r="A1267" s="279"/>
      <c r="B1267" s="280"/>
      <c r="C1267" s="279"/>
      <c r="D1267" s="280"/>
      <c r="E1267" s="280"/>
      <c r="F1267" s="281"/>
      <c r="G1267" s="280"/>
      <c r="H1267" s="282"/>
      <c r="I1267" s="280"/>
      <c r="J1267" s="280"/>
      <c r="K1267" s="280"/>
      <c r="L1267" s="280"/>
      <c r="M1267" s="290"/>
      <c r="N1267" s="284"/>
      <c r="O1267" s="480"/>
    </row>
    <row r="1268" spans="1:15" s="9" customFormat="1" x14ac:dyDescent="0.2">
      <c r="A1268" s="279"/>
      <c r="B1268" s="280"/>
      <c r="C1268" s="279"/>
      <c r="D1268" s="280"/>
      <c r="E1268" s="280"/>
      <c r="F1268" s="281"/>
      <c r="G1268" s="280"/>
      <c r="H1268" s="282"/>
      <c r="I1268" s="280"/>
      <c r="J1268" s="280"/>
      <c r="K1268" s="280"/>
      <c r="L1268" s="280"/>
      <c r="M1268" s="290"/>
      <c r="N1268" s="284"/>
      <c r="O1268" s="480"/>
    </row>
    <row r="1269" spans="1:15" s="9" customFormat="1" x14ac:dyDescent="0.2">
      <c r="A1269" s="279"/>
      <c r="B1269" s="280"/>
      <c r="C1269" s="279"/>
      <c r="D1269" s="280"/>
      <c r="E1269" s="280"/>
      <c r="F1269" s="281"/>
      <c r="G1269" s="280"/>
      <c r="H1269" s="282"/>
      <c r="I1269" s="280"/>
      <c r="J1269" s="280"/>
      <c r="K1269" s="280"/>
      <c r="L1269" s="280"/>
      <c r="M1269" s="290"/>
      <c r="N1269" s="284"/>
      <c r="O1269" s="480"/>
    </row>
    <row r="1270" spans="1:15" s="9" customFormat="1" x14ac:dyDescent="0.2">
      <c r="A1270" s="279"/>
      <c r="B1270" s="280"/>
      <c r="C1270" s="279"/>
      <c r="D1270" s="280"/>
      <c r="E1270" s="280"/>
      <c r="F1270" s="281"/>
      <c r="G1270" s="280"/>
      <c r="H1270" s="282"/>
      <c r="I1270" s="280"/>
      <c r="J1270" s="280"/>
      <c r="K1270" s="280"/>
      <c r="L1270" s="280"/>
      <c r="M1270" s="290"/>
      <c r="N1270" s="284"/>
      <c r="O1270" s="480"/>
    </row>
    <row r="1271" spans="1:15" s="9" customFormat="1" x14ac:dyDescent="0.2">
      <c r="A1271" s="279"/>
      <c r="B1271" s="280"/>
      <c r="C1271" s="279"/>
      <c r="D1271" s="280"/>
      <c r="E1271" s="280"/>
      <c r="F1271" s="281"/>
      <c r="G1271" s="280"/>
      <c r="H1271" s="282"/>
      <c r="I1271" s="280"/>
      <c r="J1271" s="280"/>
      <c r="K1271" s="280"/>
      <c r="L1271" s="280"/>
      <c r="M1271" s="290"/>
      <c r="N1271" s="284"/>
      <c r="O1271" s="480"/>
    </row>
    <row r="1272" spans="1:15" s="9" customFormat="1" x14ac:dyDescent="0.2">
      <c r="A1272" s="279"/>
      <c r="B1272" s="280"/>
      <c r="C1272" s="279"/>
      <c r="D1272" s="280"/>
      <c r="E1272" s="280"/>
      <c r="F1272" s="281"/>
      <c r="G1272" s="280"/>
      <c r="H1272" s="282"/>
      <c r="I1272" s="280"/>
      <c r="J1272" s="280"/>
      <c r="K1272" s="280"/>
      <c r="L1272" s="280"/>
      <c r="M1272" s="290"/>
      <c r="N1272" s="284"/>
      <c r="O1272" s="480"/>
    </row>
    <row r="1273" spans="1:15" s="9" customFormat="1" x14ac:dyDescent="0.2">
      <c r="A1273" s="279"/>
      <c r="B1273" s="280"/>
      <c r="C1273" s="279"/>
      <c r="D1273" s="280"/>
      <c r="E1273" s="280"/>
      <c r="F1273" s="281"/>
      <c r="G1273" s="280"/>
      <c r="H1273" s="282"/>
      <c r="I1273" s="280"/>
      <c r="J1273" s="280"/>
      <c r="K1273" s="280"/>
      <c r="L1273" s="280"/>
      <c r="M1273" s="290"/>
      <c r="N1273" s="284"/>
      <c r="O1273" s="480"/>
    </row>
    <row r="1274" spans="1:15" s="9" customFormat="1" x14ac:dyDescent="0.2">
      <c r="A1274" s="279"/>
      <c r="B1274" s="280"/>
      <c r="C1274" s="279"/>
      <c r="D1274" s="280"/>
      <c r="E1274" s="280"/>
      <c r="F1274" s="281"/>
      <c r="G1274" s="280"/>
      <c r="H1274" s="282"/>
      <c r="I1274" s="280"/>
      <c r="J1274" s="280"/>
      <c r="K1274" s="280"/>
      <c r="L1274" s="280"/>
      <c r="M1274" s="290"/>
      <c r="N1274" s="284"/>
      <c r="O1274" s="480"/>
    </row>
    <row r="1275" spans="1:15" s="9" customFormat="1" x14ac:dyDescent="0.2">
      <c r="A1275" s="279"/>
      <c r="B1275" s="280"/>
      <c r="C1275" s="279"/>
      <c r="D1275" s="280"/>
      <c r="E1275" s="280"/>
      <c r="F1275" s="281"/>
      <c r="G1275" s="280"/>
      <c r="H1275" s="282"/>
      <c r="I1275" s="280"/>
      <c r="J1275" s="280"/>
      <c r="K1275" s="280"/>
      <c r="L1275" s="280"/>
      <c r="M1275" s="290"/>
      <c r="N1275" s="284"/>
      <c r="O1275" s="480"/>
    </row>
    <row r="1276" spans="1:15" s="9" customFormat="1" x14ac:dyDescent="0.2">
      <c r="A1276" s="279"/>
      <c r="B1276" s="280"/>
      <c r="C1276" s="279"/>
      <c r="D1276" s="280"/>
      <c r="E1276" s="280"/>
      <c r="F1276" s="281"/>
      <c r="G1276" s="280"/>
      <c r="H1276" s="282"/>
      <c r="I1276" s="280"/>
      <c r="J1276" s="280"/>
      <c r="K1276" s="280"/>
      <c r="L1276" s="280"/>
      <c r="M1276" s="290"/>
      <c r="N1276" s="284"/>
      <c r="O1276" s="480"/>
    </row>
    <row r="1277" spans="1:15" s="9" customFormat="1" x14ac:dyDescent="0.2">
      <c r="A1277" s="279"/>
      <c r="B1277" s="280"/>
      <c r="C1277" s="279"/>
      <c r="D1277" s="280"/>
      <c r="E1277" s="280"/>
      <c r="F1277" s="281"/>
      <c r="G1277" s="280"/>
      <c r="H1277" s="282"/>
      <c r="I1277" s="280"/>
      <c r="J1277" s="280"/>
      <c r="K1277" s="280"/>
      <c r="L1277" s="280"/>
      <c r="M1277" s="290"/>
      <c r="N1277" s="284"/>
      <c r="O1277" s="480"/>
    </row>
    <row r="1278" spans="1:15" s="9" customFormat="1" x14ac:dyDescent="0.2">
      <c r="A1278" s="279"/>
      <c r="B1278" s="280"/>
      <c r="C1278" s="279"/>
      <c r="D1278" s="280"/>
      <c r="E1278" s="280"/>
      <c r="F1278" s="281"/>
      <c r="G1278" s="280"/>
      <c r="H1278" s="282"/>
      <c r="I1278" s="280"/>
      <c r="J1278" s="280"/>
      <c r="K1278" s="280"/>
      <c r="L1278" s="280"/>
      <c r="M1278" s="290"/>
      <c r="N1278" s="284"/>
      <c r="O1278" s="480"/>
    </row>
    <row r="1279" spans="1:15" s="9" customFormat="1" x14ac:dyDescent="0.2">
      <c r="A1279" s="279"/>
      <c r="B1279" s="280"/>
      <c r="C1279" s="279"/>
      <c r="D1279" s="280"/>
      <c r="E1279" s="280"/>
      <c r="F1279" s="281"/>
      <c r="G1279" s="280"/>
      <c r="H1279" s="282"/>
      <c r="I1279" s="280"/>
      <c r="J1279" s="280"/>
      <c r="K1279" s="280"/>
      <c r="L1279" s="280"/>
      <c r="M1279" s="290"/>
      <c r="N1279" s="284"/>
      <c r="O1279" s="480"/>
    </row>
    <row r="1280" spans="1:15" s="9" customFormat="1" x14ac:dyDescent="0.2">
      <c r="A1280" s="279"/>
      <c r="B1280" s="280"/>
      <c r="C1280" s="279"/>
      <c r="D1280" s="280"/>
      <c r="E1280" s="280"/>
      <c r="F1280" s="281"/>
      <c r="G1280" s="280"/>
      <c r="H1280" s="282"/>
      <c r="I1280" s="280"/>
      <c r="J1280" s="280"/>
      <c r="K1280" s="280"/>
      <c r="L1280" s="280"/>
      <c r="M1280" s="290"/>
      <c r="N1280" s="284"/>
      <c r="O1280" s="480"/>
    </row>
    <row r="1281" spans="1:15" s="9" customFormat="1" x14ac:dyDescent="0.2">
      <c r="A1281" s="279"/>
      <c r="B1281" s="280"/>
      <c r="C1281" s="279"/>
      <c r="D1281" s="280"/>
      <c r="E1281" s="280"/>
      <c r="F1281" s="281"/>
      <c r="G1281" s="280"/>
      <c r="H1281" s="282"/>
      <c r="I1281" s="280"/>
      <c r="J1281" s="280"/>
      <c r="K1281" s="280"/>
      <c r="L1281" s="280"/>
      <c r="M1281" s="290"/>
      <c r="N1281" s="284"/>
      <c r="O1281" s="480"/>
    </row>
    <row r="1282" spans="1:15" s="9" customFormat="1" x14ac:dyDescent="0.2">
      <c r="A1282" s="279"/>
      <c r="B1282" s="280"/>
      <c r="C1282" s="279"/>
      <c r="D1282" s="280"/>
      <c r="E1282" s="280"/>
      <c r="F1282" s="281"/>
      <c r="G1282" s="280"/>
      <c r="H1282" s="282"/>
      <c r="I1282" s="280"/>
      <c r="J1282" s="280"/>
      <c r="K1282" s="280"/>
      <c r="L1282" s="280"/>
      <c r="M1282" s="290"/>
      <c r="N1282" s="284"/>
      <c r="O1282" s="480"/>
    </row>
    <row r="1283" spans="1:15" s="9" customFormat="1" x14ac:dyDescent="0.2">
      <c r="A1283" s="279"/>
      <c r="B1283" s="280"/>
      <c r="C1283" s="279"/>
      <c r="D1283" s="280"/>
      <c r="E1283" s="280"/>
      <c r="F1283" s="281"/>
      <c r="G1283" s="280"/>
      <c r="H1283" s="282"/>
      <c r="I1283" s="280"/>
      <c r="J1283" s="280"/>
      <c r="K1283" s="280"/>
      <c r="L1283" s="280"/>
      <c r="M1283" s="290"/>
      <c r="N1283" s="284"/>
      <c r="O1283" s="480"/>
    </row>
    <row r="1284" spans="1:15" s="9" customFormat="1" x14ac:dyDescent="0.2">
      <c r="A1284" s="279"/>
      <c r="B1284" s="280"/>
      <c r="C1284" s="279"/>
      <c r="D1284" s="280"/>
      <c r="E1284" s="280"/>
      <c r="F1284" s="281"/>
      <c r="G1284" s="280"/>
      <c r="H1284" s="282"/>
      <c r="I1284" s="280"/>
      <c r="J1284" s="280"/>
      <c r="K1284" s="280"/>
      <c r="L1284" s="280"/>
      <c r="M1284" s="290"/>
      <c r="N1284" s="284"/>
      <c r="O1284" s="480"/>
    </row>
    <row r="1285" spans="1:15" s="9" customFormat="1" x14ac:dyDescent="0.2">
      <c r="A1285" s="279"/>
      <c r="B1285" s="280"/>
      <c r="C1285" s="279"/>
      <c r="D1285" s="280"/>
      <c r="E1285" s="280"/>
      <c r="F1285" s="281"/>
      <c r="G1285" s="280"/>
      <c r="H1285" s="282"/>
      <c r="I1285" s="280"/>
      <c r="J1285" s="280"/>
      <c r="K1285" s="280"/>
      <c r="L1285" s="280"/>
      <c r="M1285" s="290"/>
      <c r="N1285" s="284"/>
      <c r="O1285" s="480"/>
    </row>
    <row r="1286" spans="1:15" s="9" customFormat="1" x14ac:dyDescent="0.2">
      <c r="A1286" s="279"/>
      <c r="B1286" s="280"/>
      <c r="C1286" s="279"/>
      <c r="D1286" s="280"/>
      <c r="E1286" s="280"/>
      <c r="F1286" s="281"/>
      <c r="G1286" s="280"/>
      <c r="H1286" s="282"/>
      <c r="I1286" s="280"/>
      <c r="J1286" s="280"/>
      <c r="K1286" s="280"/>
      <c r="L1286" s="280"/>
      <c r="M1286" s="290"/>
      <c r="N1286" s="284"/>
      <c r="O1286" s="480"/>
    </row>
    <row r="1287" spans="1:15" s="9" customFormat="1" x14ac:dyDescent="0.2">
      <c r="A1287" s="279"/>
      <c r="B1287" s="280"/>
      <c r="C1287" s="279"/>
      <c r="D1287" s="280"/>
      <c r="E1287" s="280"/>
      <c r="F1287" s="281"/>
      <c r="G1287" s="280"/>
      <c r="H1287" s="282"/>
      <c r="I1287" s="280"/>
      <c r="J1287" s="280"/>
      <c r="K1287" s="280"/>
      <c r="L1287" s="280"/>
      <c r="M1287" s="290"/>
      <c r="N1287" s="284"/>
      <c r="O1287" s="480"/>
    </row>
    <row r="1288" spans="1:15" s="9" customFormat="1" x14ac:dyDescent="0.2">
      <c r="A1288" s="279"/>
      <c r="B1288" s="280"/>
      <c r="C1288" s="279"/>
      <c r="D1288" s="280"/>
      <c r="E1288" s="280"/>
      <c r="F1288" s="281"/>
      <c r="G1288" s="280"/>
      <c r="H1288" s="282"/>
      <c r="I1288" s="280"/>
      <c r="J1288" s="280"/>
      <c r="K1288" s="280"/>
      <c r="L1288" s="280"/>
      <c r="M1288" s="290"/>
      <c r="N1288" s="284"/>
      <c r="O1288" s="480"/>
    </row>
    <row r="1289" spans="1:15" s="9" customFormat="1" x14ac:dyDescent="0.2">
      <c r="A1289" s="279"/>
      <c r="B1289" s="280"/>
      <c r="C1289" s="279"/>
      <c r="D1289" s="280"/>
      <c r="E1289" s="280"/>
      <c r="F1289" s="281"/>
      <c r="G1289" s="280"/>
      <c r="H1289" s="282"/>
      <c r="I1289" s="280"/>
      <c r="J1289" s="280"/>
      <c r="K1289" s="280"/>
      <c r="L1289" s="280"/>
      <c r="M1289" s="290"/>
      <c r="N1289" s="284"/>
      <c r="O1289" s="480"/>
    </row>
    <row r="1290" spans="1:15" s="9" customFormat="1" x14ac:dyDescent="0.2">
      <c r="A1290" s="279"/>
      <c r="B1290" s="280"/>
      <c r="C1290" s="279"/>
      <c r="D1290" s="280"/>
      <c r="E1290" s="280"/>
      <c r="F1290" s="281"/>
      <c r="G1290" s="280"/>
      <c r="H1290" s="282"/>
      <c r="I1290" s="280"/>
      <c r="J1290" s="280"/>
      <c r="K1290" s="280"/>
      <c r="L1290" s="280"/>
      <c r="M1290" s="290"/>
      <c r="N1290" s="284"/>
      <c r="O1290" s="480"/>
    </row>
    <row r="1291" spans="1:15" s="9" customFormat="1" x14ac:dyDescent="0.2">
      <c r="A1291" s="279"/>
      <c r="B1291" s="280"/>
      <c r="C1291" s="279"/>
      <c r="D1291" s="280"/>
      <c r="E1291" s="280"/>
      <c r="F1291" s="281"/>
      <c r="G1291" s="280"/>
      <c r="H1291" s="282"/>
      <c r="I1291" s="280"/>
      <c r="J1291" s="280"/>
      <c r="K1291" s="280"/>
      <c r="L1291" s="280"/>
      <c r="M1291" s="290"/>
      <c r="N1291" s="284"/>
      <c r="O1291" s="480"/>
    </row>
    <row r="1292" spans="1:15" s="9" customFormat="1" x14ac:dyDescent="0.2">
      <c r="A1292" s="279"/>
      <c r="B1292" s="280"/>
      <c r="C1292" s="279"/>
      <c r="D1292" s="280"/>
      <c r="E1292" s="280"/>
      <c r="F1292" s="281"/>
      <c r="G1292" s="280"/>
      <c r="H1292" s="282"/>
      <c r="I1292" s="280"/>
      <c r="J1292" s="280"/>
      <c r="K1292" s="280"/>
      <c r="L1292" s="280"/>
      <c r="M1292" s="290"/>
      <c r="N1292" s="284"/>
      <c r="O1292" s="480"/>
    </row>
    <row r="1293" spans="1:15" s="9" customFormat="1" x14ac:dyDescent="0.2">
      <c r="A1293" s="279"/>
      <c r="B1293" s="280"/>
      <c r="C1293" s="279"/>
      <c r="D1293" s="280"/>
      <c r="E1293" s="280"/>
      <c r="F1293" s="281"/>
      <c r="G1293" s="280"/>
      <c r="H1293" s="282"/>
      <c r="I1293" s="280"/>
      <c r="J1293" s="280"/>
      <c r="K1293" s="280"/>
      <c r="L1293" s="280"/>
      <c r="M1293" s="290"/>
      <c r="N1293" s="284"/>
      <c r="O1293" s="480"/>
    </row>
    <row r="1294" spans="1:15" s="9" customFormat="1" x14ac:dyDescent="0.2">
      <c r="A1294" s="279"/>
      <c r="B1294" s="280"/>
      <c r="C1294" s="279"/>
      <c r="D1294" s="280"/>
      <c r="E1294" s="280"/>
      <c r="F1294" s="281"/>
      <c r="G1294" s="280"/>
      <c r="H1294" s="282"/>
      <c r="I1294" s="280"/>
      <c r="J1294" s="280"/>
      <c r="K1294" s="280"/>
      <c r="L1294" s="280"/>
      <c r="M1294" s="290"/>
      <c r="N1294" s="284"/>
      <c r="O1294" s="480"/>
    </row>
    <row r="1295" spans="1:15" s="9" customFormat="1" x14ac:dyDescent="0.2">
      <c r="A1295" s="279"/>
      <c r="B1295" s="280"/>
      <c r="C1295" s="279"/>
      <c r="D1295" s="280"/>
      <c r="E1295" s="280"/>
      <c r="F1295" s="281"/>
      <c r="G1295" s="280"/>
      <c r="H1295" s="282"/>
      <c r="I1295" s="280"/>
      <c r="J1295" s="280"/>
      <c r="K1295" s="280"/>
      <c r="L1295" s="280"/>
      <c r="M1295" s="290"/>
      <c r="N1295" s="284"/>
      <c r="O1295" s="480"/>
    </row>
    <row r="1296" spans="1:15" s="9" customFormat="1" x14ac:dyDescent="0.2">
      <c r="A1296" s="279"/>
      <c r="B1296" s="280"/>
      <c r="C1296" s="279"/>
      <c r="D1296" s="280"/>
      <c r="E1296" s="280"/>
      <c r="F1296" s="281"/>
      <c r="G1296" s="280"/>
      <c r="H1296" s="282"/>
      <c r="I1296" s="280"/>
      <c r="J1296" s="280"/>
      <c r="K1296" s="280"/>
      <c r="L1296" s="280"/>
      <c r="M1296" s="290"/>
      <c r="N1296" s="284"/>
      <c r="O1296" s="480"/>
    </row>
    <row r="1297" spans="1:15" s="9" customFormat="1" x14ac:dyDescent="0.2">
      <c r="A1297" s="279"/>
      <c r="B1297" s="280"/>
      <c r="C1297" s="279"/>
      <c r="D1297" s="280"/>
      <c r="E1297" s="280"/>
      <c r="F1297" s="281"/>
      <c r="G1297" s="280"/>
      <c r="H1297" s="282"/>
      <c r="I1297" s="280"/>
      <c r="J1297" s="280"/>
      <c r="K1297" s="280"/>
      <c r="L1297" s="280"/>
      <c r="M1297" s="290"/>
      <c r="N1297" s="284"/>
      <c r="O1297" s="480"/>
    </row>
    <row r="1298" spans="1:15" s="9" customFormat="1" x14ac:dyDescent="0.2">
      <c r="A1298" s="279"/>
      <c r="B1298" s="280"/>
      <c r="C1298" s="279"/>
      <c r="D1298" s="280"/>
      <c r="E1298" s="280"/>
      <c r="F1298" s="281"/>
      <c r="G1298" s="280"/>
      <c r="H1298" s="282"/>
      <c r="I1298" s="280"/>
      <c r="J1298" s="280"/>
      <c r="K1298" s="280"/>
      <c r="L1298" s="280"/>
      <c r="M1298" s="290"/>
      <c r="N1298" s="284"/>
      <c r="O1298" s="480"/>
    </row>
    <row r="1299" spans="1:15" s="9" customFormat="1" x14ac:dyDescent="0.2">
      <c r="A1299" s="279"/>
      <c r="B1299" s="280"/>
      <c r="C1299" s="279"/>
      <c r="D1299" s="280"/>
      <c r="E1299" s="280"/>
      <c r="F1299" s="281"/>
      <c r="G1299" s="280"/>
      <c r="H1299" s="282"/>
      <c r="I1299" s="280"/>
      <c r="J1299" s="280"/>
      <c r="K1299" s="280"/>
      <c r="L1299" s="280"/>
      <c r="M1299" s="290"/>
      <c r="N1299" s="284"/>
      <c r="O1299" s="480"/>
    </row>
    <row r="1300" spans="1:15" s="9" customFormat="1" x14ac:dyDescent="0.2">
      <c r="A1300" s="279"/>
      <c r="B1300" s="280"/>
      <c r="C1300" s="279"/>
      <c r="D1300" s="280"/>
      <c r="E1300" s="280"/>
      <c r="F1300" s="281"/>
      <c r="G1300" s="280"/>
      <c r="H1300" s="282"/>
      <c r="I1300" s="280"/>
      <c r="J1300" s="280"/>
      <c r="K1300" s="280"/>
      <c r="L1300" s="280"/>
      <c r="M1300" s="290"/>
      <c r="N1300" s="284"/>
      <c r="O1300" s="480"/>
    </row>
    <row r="1301" spans="1:15" s="9" customFormat="1" x14ac:dyDescent="0.2">
      <c r="A1301" s="279"/>
      <c r="B1301" s="280"/>
      <c r="C1301" s="279"/>
      <c r="D1301" s="280"/>
      <c r="E1301" s="280"/>
      <c r="F1301" s="281"/>
      <c r="G1301" s="280"/>
      <c r="H1301" s="282"/>
      <c r="I1301" s="280"/>
      <c r="J1301" s="280"/>
      <c r="K1301" s="280"/>
      <c r="L1301" s="280"/>
      <c r="M1301" s="290"/>
      <c r="N1301" s="284"/>
      <c r="O1301" s="480"/>
    </row>
    <row r="1302" spans="1:15" s="9" customFormat="1" x14ac:dyDescent="0.2">
      <c r="A1302" s="279"/>
      <c r="B1302" s="280"/>
      <c r="C1302" s="279"/>
      <c r="D1302" s="280"/>
      <c r="E1302" s="280"/>
      <c r="F1302" s="281"/>
      <c r="G1302" s="280"/>
      <c r="H1302" s="282"/>
      <c r="I1302" s="280"/>
      <c r="J1302" s="280"/>
      <c r="K1302" s="280"/>
      <c r="L1302" s="280"/>
      <c r="M1302" s="290"/>
      <c r="N1302" s="284"/>
      <c r="O1302" s="480"/>
    </row>
    <row r="1303" spans="1:15" s="9" customFormat="1" x14ac:dyDescent="0.2">
      <c r="A1303" s="279"/>
      <c r="B1303" s="280"/>
      <c r="C1303" s="279"/>
      <c r="D1303" s="280"/>
      <c r="E1303" s="280"/>
      <c r="F1303" s="281"/>
      <c r="G1303" s="280"/>
      <c r="H1303" s="282"/>
      <c r="I1303" s="280"/>
      <c r="J1303" s="280"/>
      <c r="K1303" s="280"/>
      <c r="L1303" s="280"/>
      <c r="M1303" s="290"/>
      <c r="N1303" s="284"/>
      <c r="O1303" s="480"/>
    </row>
    <row r="1304" spans="1:15" s="9" customFormat="1" x14ac:dyDescent="0.2">
      <c r="A1304" s="279"/>
      <c r="B1304" s="280"/>
      <c r="C1304" s="279"/>
      <c r="D1304" s="280"/>
      <c r="E1304" s="280"/>
      <c r="F1304" s="281"/>
      <c r="G1304" s="280"/>
      <c r="H1304" s="282"/>
      <c r="I1304" s="280"/>
      <c r="J1304" s="280"/>
      <c r="K1304" s="280"/>
      <c r="L1304" s="280"/>
      <c r="M1304" s="290"/>
      <c r="N1304" s="284"/>
      <c r="O1304" s="480"/>
    </row>
    <row r="1305" spans="1:15" s="9" customFormat="1" x14ac:dyDescent="0.2">
      <c r="A1305" s="279"/>
      <c r="B1305" s="280"/>
      <c r="C1305" s="279"/>
      <c r="D1305" s="280"/>
      <c r="E1305" s="280"/>
      <c r="F1305" s="281"/>
      <c r="G1305" s="280"/>
      <c r="H1305" s="282"/>
      <c r="I1305" s="280"/>
      <c r="J1305" s="280"/>
      <c r="K1305" s="280"/>
      <c r="L1305" s="280"/>
      <c r="M1305" s="290"/>
      <c r="N1305" s="284"/>
      <c r="O1305" s="480"/>
    </row>
    <row r="1306" spans="1:15" s="9" customFormat="1" x14ac:dyDescent="0.2">
      <c r="A1306" s="279"/>
      <c r="B1306" s="280"/>
      <c r="C1306" s="279"/>
      <c r="D1306" s="280"/>
      <c r="E1306" s="280"/>
      <c r="F1306" s="281"/>
      <c r="G1306" s="280"/>
      <c r="H1306" s="282"/>
      <c r="I1306" s="280"/>
      <c r="J1306" s="280"/>
      <c r="K1306" s="280"/>
      <c r="L1306" s="280"/>
      <c r="M1306" s="290"/>
      <c r="N1306" s="284"/>
      <c r="O1306" s="480"/>
    </row>
    <row r="1307" spans="1:15" s="9" customFormat="1" x14ac:dyDescent="0.2">
      <c r="A1307" s="279"/>
      <c r="B1307" s="280"/>
      <c r="C1307" s="279"/>
      <c r="D1307" s="280"/>
      <c r="E1307" s="280"/>
      <c r="F1307" s="281"/>
      <c r="G1307" s="280"/>
      <c r="H1307" s="282"/>
      <c r="I1307" s="280"/>
      <c r="J1307" s="280"/>
      <c r="K1307" s="280"/>
      <c r="L1307" s="280"/>
      <c r="M1307" s="290"/>
      <c r="N1307" s="284"/>
      <c r="O1307" s="480"/>
    </row>
    <row r="1308" spans="1:15" s="9" customFormat="1" x14ac:dyDescent="0.2">
      <c r="A1308" s="279"/>
      <c r="B1308" s="280"/>
      <c r="C1308" s="279"/>
      <c r="D1308" s="280"/>
      <c r="E1308" s="280"/>
      <c r="F1308" s="281"/>
      <c r="G1308" s="280"/>
      <c r="H1308" s="282"/>
      <c r="I1308" s="280"/>
      <c r="J1308" s="280"/>
      <c r="K1308" s="280"/>
      <c r="L1308" s="280"/>
      <c r="M1308" s="290"/>
      <c r="N1308" s="284"/>
      <c r="O1308" s="480"/>
    </row>
    <row r="1309" spans="1:15" s="9" customFormat="1" x14ac:dyDescent="0.2">
      <c r="A1309" s="279"/>
      <c r="B1309" s="280"/>
      <c r="C1309" s="279"/>
      <c r="D1309" s="280"/>
      <c r="E1309" s="280"/>
      <c r="F1309" s="281"/>
      <c r="G1309" s="280"/>
      <c r="H1309" s="282"/>
      <c r="I1309" s="280"/>
      <c r="J1309" s="280"/>
      <c r="K1309" s="280"/>
      <c r="L1309" s="280"/>
      <c r="M1309" s="290"/>
      <c r="N1309" s="284"/>
      <c r="O1309" s="480"/>
    </row>
    <row r="1310" spans="1:15" s="9" customFormat="1" x14ac:dyDescent="0.2">
      <c r="A1310" s="279"/>
      <c r="B1310" s="280"/>
      <c r="C1310" s="279"/>
      <c r="D1310" s="280"/>
      <c r="E1310" s="280"/>
      <c r="F1310" s="281"/>
      <c r="G1310" s="280"/>
      <c r="H1310" s="282"/>
      <c r="I1310" s="280"/>
      <c r="J1310" s="280"/>
      <c r="K1310" s="280"/>
      <c r="L1310" s="280"/>
      <c r="M1310" s="290"/>
      <c r="N1310" s="284"/>
      <c r="O1310" s="480"/>
    </row>
    <row r="1311" spans="1:15" s="9" customFormat="1" x14ac:dyDescent="0.2">
      <c r="A1311" s="279"/>
      <c r="B1311" s="280"/>
      <c r="C1311" s="279"/>
      <c r="D1311" s="280"/>
      <c r="E1311" s="280"/>
      <c r="F1311" s="281"/>
      <c r="G1311" s="280"/>
      <c r="H1311" s="282"/>
      <c r="I1311" s="280"/>
      <c r="J1311" s="280"/>
      <c r="K1311" s="280"/>
      <c r="L1311" s="280"/>
      <c r="M1311" s="290"/>
      <c r="N1311" s="284"/>
      <c r="O1311" s="480"/>
    </row>
    <row r="1312" spans="1:15" s="9" customFormat="1" x14ac:dyDescent="0.2">
      <c r="A1312" s="279"/>
      <c r="B1312" s="280"/>
      <c r="C1312" s="279"/>
      <c r="D1312" s="280"/>
      <c r="E1312" s="280"/>
      <c r="F1312" s="281"/>
      <c r="G1312" s="280"/>
      <c r="H1312" s="282"/>
      <c r="I1312" s="280"/>
      <c r="J1312" s="280"/>
      <c r="K1312" s="280"/>
      <c r="L1312" s="280"/>
      <c r="M1312" s="290"/>
      <c r="N1312" s="284"/>
      <c r="O1312" s="480"/>
    </row>
    <row r="1313" spans="1:15" s="9" customFormat="1" x14ac:dyDescent="0.2">
      <c r="A1313" s="279"/>
      <c r="B1313" s="280"/>
      <c r="C1313" s="279"/>
      <c r="D1313" s="280"/>
      <c r="E1313" s="280"/>
      <c r="F1313" s="281"/>
      <c r="G1313" s="280"/>
      <c r="H1313" s="282"/>
      <c r="I1313" s="280"/>
      <c r="J1313" s="280"/>
      <c r="K1313" s="280"/>
      <c r="L1313" s="280"/>
      <c r="M1313" s="290"/>
      <c r="N1313" s="284"/>
      <c r="O1313" s="480"/>
    </row>
    <row r="1314" spans="1:15" s="9" customFormat="1" x14ac:dyDescent="0.2">
      <c r="A1314" s="279"/>
      <c r="B1314" s="280"/>
      <c r="C1314" s="279"/>
      <c r="D1314" s="280"/>
      <c r="E1314" s="280"/>
      <c r="F1314" s="281"/>
      <c r="G1314" s="280"/>
      <c r="H1314" s="282"/>
      <c r="I1314" s="280"/>
      <c r="J1314" s="280"/>
      <c r="K1314" s="280"/>
      <c r="L1314" s="280"/>
      <c r="M1314" s="290"/>
      <c r="N1314" s="284"/>
      <c r="O1314" s="480"/>
    </row>
    <row r="1315" spans="1:15" s="9" customFormat="1" x14ac:dyDescent="0.2">
      <c r="A1315" s="279"/>
      <c r="B1315" s="280"/>
      <c r="C1315" s="279"/>
      <c r="D1315" s="280"/>
      <c r="E1315" s="280"/>
      <c r="F1315" s="281"/>
      <c r="G1315" s="280"/>
      <c r="H1315" s="282"/>
      <c r="I1315" s="280"/>
      <c r="J1315" s="280"/>
      <c r="K1315" s="280"/>
      <c r="L1315" s="280"/>
      <c r="M1315" s="290"/>
      <c r="N1315" s="284"/>
      <c r="O1315" s="480"/>
    </row>
    <row r="1316" spans="1:15" s="9" customFormat="1" x14ac:dyDescent="0.2">
      <c r="A1316" s="279"/>
      <c r="B1316" s="280"/>
      <c r="C1316" s="279"/>
      <c r="D1316" s="280"/>
      <c r="E1316" s="280"/>
      <c r="F1316" s="281"/>
      <c r="G1316" s="280"/>
      <c r="H1316" s="282"/>
      <c r="I1316" s="280"/>
      <c r="J1316" s="280"/>
      <c r="K1316" s="280"/>
      <c r="L1316" s="280"/>
      <c r="M1316" s="290"/>
      <c r="N1316" s="284"/>
      <c r="O1316" s="480"/>
    </row>
    <row r="1317" spans="1:15" s="9" customFormat="1" x14ac:dyDescent="0.2">
      <c r="A1317" s="279"/>
      <c r="B1317" s="280"/>
      <c r="C1317" s="279"/>
      <c r="D1317" s="280"/>
      <c r="E1317" s="280"/>
      <c r="F1317" s="281"/>
      <c r="G1317" s="280"/>
      <c r="H1317" s="282"/>
      <c r="I1317" s="280"/>
      <c r="J1317" s="280"/>
      <c r="K1317" s="280"/>
      <c r="L1317" s="280"/>
      <c r="M1317" s="290"/>
      <c r="N1317" s="284"/>
      <c r="O1317" s="480"/>
    </row>
    <row r="1318" spans="1:15" s="9" customFormat="1" x14ac:dyDescent="0.2">
      <c r="A1318" s="279"/>
      <c r="B1318" s="280"/>
      <c r="C1318" s="279"/>
      <c r="D1318" s="280"/>
      <c r="E1318" s="280"/>
      <c r="F1318" s="281"/>
      <c r="G1318" s="280"/>
      <c r="H1318" s="282"/>
      <c r="I1318" s="280"/>
      <c r="J1318" s="280"/>
      <c r="K1318" s="280"/>
      <c r="L1318" s="280"/>
      <c r="M1318" s="290"/>
      <c r="N1318" s="284"/>
      <c r="O1318" s="480"/>
    </row>
    <row r="1319" spans="1:15" s="9" customFormat="1" x14ac:dyDescent="0.2">
      <c r="A1319" s="279"/>
      <c r="B1319" s="280"/>
      <c r="C1319" s="279"/>
      <c r="D1319" s="280"/>
      <c r="E1319" s="280"/>
      <c r="F1319" s="281"/>
      <c r="G1319" s="280"/>
      <c r="H1319" s="282"/>
      <c r="I1319" s="280"/>
      <c r="J1319" s="280"/>
      <c r="K1319" s="280"/>
      <c r="L1319" s="280"/>
      <c r="M1319" s="290"/>
      <c r="N1319" s="284"/>
      <c r="O1319" s="480"/>
    </row>
    <row r="1320" spans="1:15" s="9" customFormat="1" x14ac:dyDescent="0.2">
      <c r="A1320" s="279"/>
      <c r="B1320" s="280"/>
      <c r="C1320" s="279"/>
      <c r="D1320" s="280"/>
      <c r="E1320" s="280"/>
      <c r="F1320" s="281"/>
      <c r="G1320" s="280"/>
      <c r="H1320" s="282"/>
      <c r="I1320" s="280"/>
      <c r="J1320" s="280"/>
      <c r="K1320" s="280"/>
      <c r="L1320" s="280"/>
      <c r="M1320" s="290"/>
      <c r="N1320" s="284"/>
      <c r="O1320" s="480"/>
    </row>
    <row r="1321" spans="1:15" s="9" customFormat="1" x14ac:dyDescent="0.2">
      <c r="A1321" s="279"/>
      <c r="B1321" s="280"/>
      <c r="C1321" s="279"/>
      <c r="D1321" s="280"/>
      <c r="E1321" s="280"/>
      <c r="F1321" s="281"/>
      <c r="G1321" s="280"/>
      <c r="H1321" s="282"/>
      <c r="I1321" s="280"/>
      <c r="J1321" s="280"/>
      <c r="K1321" s="280"/>
      <c r="L1321" s="280"/>
      <c r="M1321" s="290"/>
      <c r="N1321" s="284"/>
      <c r="O1321" s="480"/>
    </row>
    <row r="1322" spans="1:15" s="9" customFormat="1" x14ac:dyDescent="0.2">
      <c r="A1322" s="279"/>
      <c r="B1322" s="280"/>
      <c r="C1322" s="279"/>
      <c r="D1322" s="280"/>
      <c r="E1322" s="280"/>
      <c r="F1322" s="281"/>
      <c r="G1322" s="280"/>
      <c r="H1322" s="282"/>
      <c r="I1322" s="280"/>
      <c r="J1322" s="280"/>
      <c r="K1322" s="280"/>
      <c r="L1322" s="280"/>
      <c r="M1322" s="290"/>
      <c r="N1322" s="284"/>
      <c r="O1322" s="480"/>
    </row>
    <row r="1323" spans="1:15" s="9" customFormat="1" x14ac:dyDescent="0.2">
      <c r="A1323" s="279"/>
      <c r="B1323" s="280"/>
      <c r="C1323" s="279"/>
      <c r="D1323" s="280"/>
      <c r="E1323" s="280"/>
      <c r="F1323" s="281"/>
      <c r="G1323" s="280"/>
      <c r="H1323" s="282"/>
      <c r="I1323" s="280"/>
      <c r="J1323" s="280"/>
      <c r="K1323" s="280"/>
      <c r="L1323" s="280"/>
      <c r="M1323" s="290"/>
      <c r="N1323" s="284"/>
      <c r="O1323" s="480"/>
    </row>
    <row r="1324" spans="1:15" s="9" customFormat="1" x14ac:dyDescent="0.2">
      <c r="A1324" s="279"/>
      <c r="B1324" s="280"/>
      <c r="C1324" s="279"/>
      <c r="D1324" s="280"/>
      <c r="E1324" s="280"/>
      <c r="F1324" s="281"/>
      <c r="G1324" s="280"/>
      <c r="H1324" s="282"/>
      <c r="I1324" s="280"/>
      <c r="J1324" s="280"/>
      <c r="K1324" s="280"/>
      <c r="L1324" s="280"/>
      <c r="M1324" s="290"/>
      <c r="N1324" s="284"/>
      <c r="O1324" s="480"/>
    </row>
    <row r="1325" spans="1:15" s="9" customFormat="1" x14ac:dyDescent="0.2">
      <c r="A1325" s="279"/>
      <c r="B1325" s="280"/>
      <c r="C1325" s="279"/>
      <c r="D1325" s="280"/>
      <c r="E1325" s="280"/>
      <c r="F1325" s="281"/>
      <c r="G1325" s="280"/>
      <c r="H1325" s="282"/>
      <c r="I1325" s="280"/>
      <c r="J1325" s="280"/>
      <c r="K1325" s="280"/>
      <c r="L1325" s="280"/>
      <c r="M1325" s="290"/>
      <c r="N1325" s="284"/>
      <c r="O1325" s="480"/>
    </row>
    <row r="1326" spans="1:15" s="9" customFormat="1" x14ac:dyDescent="0.2">
      <c r="A1326" s="279"/>
      <c r="B1326" s="280"/>
      <c r="C1326" s="279"/>
      <c r="D1326" s="280"/>
      <c r="E1326" s="280"/>
      <c r="F1326" s="281"/>
      <c r="G1326" s="280"/>
      <c r="H1326" s="282"/>
      <c r="I1326" s="280"/>
      <c r="J1326" s="280"/>
      <c r="K1326" s="280"/>
      <c r="L1326" s="280"/>
      <c r="M1326" s="290"/>
      <c r="N1326" s="284"/>
      <c r="O1326" s="480"/>
    </row>
    <row r="1327" spans="1:15" s="9" customFormat="1" x14ac:dyDescent="0.2">
      <c r="A1327" s="279"/>
      <c r="B1327" s="280"/>
      <c r="C1327" s="279"/>
      <c r="D1327" s="280"/>
      <c r="E1327" s="280"/>
      <c r="F1327" s="281"/>
      <c r="G1327" s="280"/>
      <c r="H1327" s="282"/>
      <c r="I1327" s="280"/>
      <c r="J1327" s="280"/>
      <c r="K1327" s="280"/>
      <c r="L1327" s="280"/>
      <c r="M1327" s="290"/>
      <c r="N1327" s="284"/>
      <c r="O1327" s="480"/>
    </row>
    <row r="1328" spans="1:15" s="9" customFormat="1" x14ac:dyDescent="0.2">
      <c r="A1328" s="279"/>
      <c r="B1328" s="280"/>
      <c r="C1328" s="279"/>
      <c r="D1328" s="280"/>
      <c r="E1328" s="280"/>
      <c r="F1328" s="281"/>
      <c r="G1328" s="280"/>
      <c r="H1328" s="282"/>
      <c r="I1328" s="280"/>
      <c r="J1328" s="280"/>
      <c r="K1328" s="280"/>
      <c r="L1328" s="280"/>
      <c r="M1328" s="290"/>
      <c r="N1328" s="284"/>
      <c r="O1328" s="480"/>
    </row>
    <row r="1329" spans="1:15" s="9" customFormat="1" x14ac:dyDescent="0.2">
      <c r="A1329" s="279"/>
      <c r="B1329" s="280"/>
      <c r="C1329" s="279"/>
      <c r="D1329" s="280"/>
      <c r="E1329" s="280"/>
      <c r="F1329" s="281"/>
      <c r="G1329" s="280"/>
      <c r="H1329" s="282"/>
      <c r="I1329" s="280"/>
      <c r="J1329" s="280"/>
      <c r="K1329" s="280"/>
      <c r="L1329" s="280"/>
      <c r="M1329" s="290"/>
      <c r="N1329" s="284"/>
      <c r="O1329" s="480"/>
    </row>
    <row r="1330" spans="1:15" s="9" customFormat="1" x14ac:dyDescent="0.2">
      <c r="A1330" s="279"/>
      <c r="B1330" s="280"/>
      <c r="C1330" s="279"/>
      <c r="D1330" s="280"/>
      <c r="E1330" s="280"/>
      <c r="F1330" s="281"/>
      <c r="G1330" s="280"/>
      <c r="H1330" s="282"/>
      <c r="I1330" s="280"/>
      <c r="J1330" s="280"/>
      <c r="K1330" s="280"/>
      <c r="L1330" s="280"/>
      <c r="M1330" s="290"/>
      <c r="N1330" s="284"/>
      <c r="O1330" s="480"/>
    </row>
    <row r="1331" spans="1:15" s="9" customFormat="1" x14ac:dyDescent="0.2">
      <c r="A1331" s="279"/>
      <c r="B1331" s="280"/>
      <c r="C1331" s="279"/>
      <c r="D1331" s="280"/>
      <c r="E1331" s="280"/>
      <c r="F1331" s="281"/>
      <c r="G1331" s="280"/>
      <c r="H1331" s="282"/>
      <c r="I1331" s="280"/>
      <c r="J1331" s="280"/>
      <c r="K1331" s="280"/>
      <c r="L1331" s="280"/>
      <c r="M1331" s="290"/>
      <c r="N1331" s="284"/>
      <c r="O1331" s="480"/>
    </row>
    <row r="1332" spans="1:15" s="9" customFormat="1" x14ac:dyDescent="0.2">
      <c r="A1332" s="279"/>
      <c r="B1332" s="280"/>
      <c r="C1332" s="279"/>
      <c r="D1332" s="280"/>
      <c r="E1332" s="280"/>
      <c r="F1332" s="281"/>
      <c r="G1332" s="280"/>
      <c r="H1332" s="282"/>
      <c r="I1332" s="280"/>
      <c r="J1332" s="280"/>
      <c r="K1332" s="280"/>
      <c r="L1332" s="280"/>
      <c r="M1332" s="290"/>
      <c r="N1332" s="284"/>
      <c r="O1332" s="480"/>
    </row>
    <row r="1333" spans="1:15" s="9" customFormat="1" x14ac:dyDescent="0.2">
      <c r="A1333" s="279"/>
      <c r="B1333" s="280"/>
      <c r="C1333" s="279"/>
      <c r="D1333" s="280"/>
      <c r="E1333" s="280"/>
      <c r="F1333" s="281"/>
      <c r="G1333" s="280"/>
      <c r="H1333" s="282"/>
      <c r="I1333" s="280"/>
      <c r="J1333" s="280"/>
      <c r="K1333" s="280"/>
      <c r="L1333" s="280"/>
      <c r="M1333" s="290"/>
      <c r="N1333" s="284"/>
      <c r="O1333" s="480"/>
    </row>
    <row r="1334" spans="1:15" s="9" customFormat="1" x14ac:dyDescent="0.2">
      <c r="A1334" s="279"/>
      <c r="B1334" s="280"/>
      <c r="C1334" s="279"/>
      <c r="D1334" s="280"/>
      <c r="E1334" s="280"/>
      <c r="F1334" s="281"/>
      <c r="G1334" s="280"/>
      <c r="H1334" s="282"/>
      <c r="I1334" s="280"/>
      <c r="J1334" s="280"/>
      <c r="K1334" s="280"/>
      <c r="L1334" s="280"/>
      <c r="M1334" s="290"/>
      <c r="N1334" s="284"/>
      <c r="O1334" s="480"/>
    </row>
    <row r="1335" spans="1:15" s="9" customFormat="1" x14ac:dyDescent="0.2">
      <c r="A1335" s="279"/>
      <c r="B1335" s="280"/>
      <c r="C1335" s="279"/>
      <c r="D1335" s="280"/>
      <c r="E1335" s="280"/>
      <c r="F1335" s="281"/>
      <c r="G1335" s="280"/>
      <c r="H1335" s="282"/>
      <c r="I1335" s="280"/>
      <c r="J1335" s="280"/>
      <c r="K1335" s="280"/>
      <c r="L1335" s="280"/>
      <c r="M1335" s="290"/>
      <c r="N1335" s="284"/>
      <c r="O1335" s="480"/>
    </row>
    <row r="1336" spans="1:15" s="9" customFormat="1" x14ac:dyDescent="0.2">
      <c r="A1336" s="279"/>
      <c r="B1336" s="280"/>
      <c r="C1336" s="279"/>
      <c r="D1336" s="280"/>
      <c r="E1336" s="280"/>
      <c r="F1336" s="281"/>
      <c r="G1336" s="280"/>
      <c r="H1336" s="282"/>
      <c r="I1336" s="280"/>
      <c r="J1336" s="280"/>
      <c r="K1336" s="280"/>
      <c r="L1336" s="280"/>
      <c r="M1336" s="290"/>
      <c r="N1336" s="284"/>
      <c r="O1336" s="480"/>
    </row>
    <row r="1337" spans="1:15" s="9" customFormat="1" x14ac:dyDescent="0.2">
      <c r="A1337" s="279"/>
      <c r="B1337" s="280"/>
      <c r="C1337" s="279"/>
      <c r="D1337" s="280"/>
      <c r="E1337" s="280"/>
      <c r="F1337" s="281"/>
      <c r="G1337" s="280"/>
      <c r="H1337" s="282"/>
      <c r="I1337" s="280"/>
      <c r="J1337" s="280"/>
      <c r="K1337" s="280"/>
      <c r="L1337" s="280"/>
      <c r="M1337" s="290"/>
      <c r="N1337" s="284"/>
      <c r="O1337" s="480"/>
    </row>
    <row r="1338" spans="1:15" s="9" customFormat="1" x14ac:dyDescent="0.2">
      <c r="A1338" s="279"/>
      <c r="B1338" s="280"/>
      <c r="C1338" s="279"/>
      <c r="D1338" s="280"/>
      <c r="E1338" s="280"/>
      <c r="F1338" s="281"/>
      <c r="G1338" s="280"/>
      <c r="H1338" s="282"/>
      <c r="I1338" s="280"/>
      <c r="J1338" s="280"/>
      <c r="K1338" s="280"/>
      <c r="L1338" s="280"/>
      <c r="M1338" s="290"/>
      <c r="N1338" s="284"/>
      <c r="O1338" s="480"/>
    </row>
    <row r="1339" spans="1:15" s="9" customFormat="1" x14ac:dyDescent="0.2">
      <c r="A1339" s="279"/>
      <c r="B1339" s="280"/>
      <c r="C1339" s="279"/>
      <c r="D1339" s="280"/>
      <c r="E1339" s="280"/>
      <c r="F1339" s="281"/>
      <c r="G1339" s="280"/>
      <c r="H1339" s="282"/>
      <c r="I1339" s="280"/>
      <c r="J1339" s="280"/>
      <c r="K1339" s="280"/>
      <c r="L1339" s="280"/>
      <c r="M1339" s="290"/>
      <c r="N1339" s="284"/>
      <c r="O1339" s="480"/>
    </row>
    <row r="1340" spans="1:15" s="9" customFormat="1" x14ac:dyDescent="0.2">
      <c r="A1340" s="279"/>
      <c r="B1340" s="280"/>
      <c r="C1340" s="279"/>
      <c r="D1340" s="280"/>
      <c r="E1340" s="280"/>
      <c r="F1340" s="281"/>
      <c r="G1340" s="280"/>
      <c r="H1340" s="282"/>
      <c r="I1340" s="280"/>
      <c r="J1340" s="280"/>
      <c r="K1340" s="280"/>
      <c r="L1340" s="280"/>
      <c r="M1340" s="290"/>
      <c r="N1340" s="284"/>
      <c r="O1340" s="480"/>
    </row>
    <row r="1341" spans="1:15" s="9" customFormat="1" x14ac:dyDescent="0.2">
      <c r="A1341" s="279"/>
      <c r="B1341" s="280"/>
      <c r="C1341" s="279"/>
      <c r="D1341" s="280"/>
      <c r="E1341" s="280"/>
      <c r="F1341" s="281"/>
      <c r="G1341" s="280"/>
      <c r="H1341" s="282"/>
      <c r="I1341" s="280"/>
      <c r="J1341" s="280"/>
      <c r="K1341" s="280"/>
      <c r="L1341" s="280"/>
      <c r="M1341" s="290"/>
      <c r="N1341" s="284"/>
      <c r="O1341" s="480"/>
    </row>
    <row r="1342" spans="1:15" s="9" customFormat="1" x14ac:dyDescent="0.2">
      <c r="A1342" s="279"/>
      <c r="B1342" s="280"/>
      <c r="C1342" s="279"/>
      <c r="D1342" s="280"/>
      <c r="E1342" s="280"/>
      <c r="F1342" s="281"/>
      <c r="G1342" s="280"/>
      <c r="H1342" s="282"/>
      <c r="I1342" s="280"/>
      <c r="J1342" s="280"/>
      <c r="K1342" s="280"/>
      <c r="L1342" s="280"/>
      <c r="M1342" s="290"/>
      <c r="N1342" s="284"/>
      <c r="O1342" s="480"/>
    </row>
    <row r="1343" spans="1:15" s="9" customFormat="1" x14ac:dyDescent="0.2">
      <c r="A1343" s="279"/>
      <c r="B1343" s="280"/>
      <c r="C1343" s="279"/>
      <c r="D1343" s="280"/>
      <c r="E1343" s="280"/>
      <c r="F1343" s="281"/>
      <c r="G1343" s="280"/>
      <c r="H1343" s="282"/>
      <c r="I1343" s="280"/>
      <c r="J1343" s="280"/>
      <c r="K1343" s="280"/>
      <c r="L1343" s="280"/>
      <c r="M1343" s="290"/>
      <c r="N1343" s="284"/>
      <c r="O1343" s="480"/>
    </row>
    <row r="1344" spans="1:15" s="9" customFormat="1" x14ac:dyDescent="0.2">
      <c r="A1344" s="279"/>
      <c r="B1344" s="280"/>
      <c r="C1344" s="279"/>
      <c r="D1344" s="280"/>
      <c r="E1344" s="280"/>
      <c r="F1344" s="281"/>
      <c r="G1344" s="280"/>
      <c r="H1344" s="282"/>
      <c r="I1344" s="280"/>
      <c r="J1344" s="280"/>
      <c r="K1344" s="280"/>
      <c r="L1344" s="280"/>
      <c r="M1344" s="290"/>
      <c r="N1344" s="284"/>
      <c r="O1344" s="480"/>
    </row>
    <row r="1345" spans="1:15" s="9" customFormat="1" x14ac:dyDescent="0.2">
      <c r="A1345" s="279"/>
      <c r="B1345" s="280"/>
      <c r="C1345" s="279"/>
      <c r="D1345" s="280"/>
      <c r="E1345" s="280"/>
      <c r="F1345" s="281"/>
      <c r="G1345" s="280"/>
      <c r="H1345" s="282"/>
      <c r="I1345" s="280"/>
      <c r="J1345" s="280"/>
      <c r="K1345" s="280"/>
      <c r="L1345" s="280"/>
      <c r="M1345" s="290"/>
      <c r="N1345" s="284"/>
      <c r="O1345" s="480"/>
    </row>
    <row r="1346" spans="1:15" s="9" customFormat="1" x14ac:dyDescent="0.2">
      <c r="A1346" s="279"/>
      <c r="B1346" s="280"/>
      <c r="C1346" s="279"/>
      <c r="D1346" s="280"/>
      <c r="E1346" s="280"/>
      <c r="F1346" s="281"/>
      <c r="G1346" s="280"/>
      <c r="H1346" s="282"/>
      <c r="I1346" s="280"/>
      <c r="J1346" s="280"/>
      <c r="K1346" s="280"/>
      <c r="L1346" s="280"/>
      <c r="M1346" s="290"/>
      <c r="N1346" s="284"/>
      <c r="O1346" s="480"/>
    </row>
    <row r="1347" spans="1:15" s="9" customFormat="1" x14ac:dyDescent="0.2">
      <c r="A1347" s="279"/>
      <c r="B1347" s="280"/>
      <c r="C1347" s="279"/>
      <c r="D1347" s="280"/>
      <c r="E1347" s="280"/>
      <c r="F1347" s="281"/>
      <c r="G1347" s="280"/>
      <c r="H1347" s="282"/>
      <c r="I1347" s="280"/>
      <c r="J1347" s="280"/>
      <c r="K1347" s="280"/>
      <c r="L1347" s="280"/>
      <c r="M1347" s="290"/>
      <c r="N1347" s="284"/>
      <c r="O1347" s="480"/>
    </row>
    <row r="1348" spans="1:15" s="9" customFormat="1" x14ac:dyDescent="0.2">
      <c r="A1348" s="279"/>
      <c r="B1348" s="280"/>
      <c r="C1348" s="279"/>
      <c r="D1348" s="280"/>
      <c r="E1348" s="280"/>
      <c r="F1348" s="281"/>
      <c r="G1348" s="280"/>
      <c r="H1348" s="282"/>
      <c r="I1348" s="280"/>
      <c r="J1348" s="280"/>
      <c r="K1348" s="280"/>
      <c r="L1348" s="280"/>
      <c r="M1348" s="290"/>
      <c r="N1348" s="284"/>
      <c r="O1348" s="480"/>
    </row>
    <row r="1349" spans="1:15" s="9" customFormat="1" x14ac:dyDescent="0.2">
      <c r="A1349" s="279"/>
      <c r="B1349" s="280"/>
      <c r="C1349" s="279"/>
      <c r="D1349" s="280"/>
      <c r="E1349" s="280"/>
      <c r="F1349" s="281"/>
      <c r="G1349" s="280"/>
      <c r="H1349" s="282"/>
      <c r="I1349" s="280"/>
      <c r="J1349" s="280"/>
      <c r="K1349" s="280"/>
      <c r="L1349" s="280"/>
      <c r="M1349" s="290"/>
      <c r="N1349" s="284"/>
      <c r="O1349" s="480"/>
    </row>
    <row r="1350" spans="1:15" s="9" customFormat="1" x14ac:dyDescent="0.2">
      <c r="A1350" s="279"/>
      <c r="B1350" s="280"/>
      <c r="C1350" s="279"/>
      <c r="D1350" s="280"/>
      <c r="E1350" s="280"/>
      <c r="F1350" s="281"/>
      <c r="G1350" s="280"/>
      <c r="H1350" s="282"/>
      <c r="I1350" s="280"/>
      <c r="J1350" s="280"/>
      <c r="K1350" s="280"/>
      <c r="L1350" s="280"/>
      <c r="M1350" s="290"/>
      <c r="N1350" s="284"/>
      <c r="O1350" s="480"/>
    </row>
    <row r="1351" spans="1:15" s="9" customFormat="1" x14ac:dyDescent="0.2">
      <c r="A1351" s="279"/>
      <c r="B1351" s="280"/>
      <c r="C1351" s="279"/>
      <c r="D1351" s="280"/>
      <c r="E1351" s="280"/>
      <c r="F1351" s="281"/>
      <c r="G1351" s="280"/>
      <c r="H1351" s="282"/>
      <c r="I1351" s="280"/>
      <c r="J1351" s="280"/>
      <c r="K1351" s="280"/>
      <c r="L1351" s="280"/>
      <c r="M1351" s="290"/>
      <c r="N1351" s="284"/>
      <c r="O1351" s="480"/>
    </row>
    <row r="1352" spans="1:15" s="9" customFormat="1" x14ac:dyDescent="0.2">
      <c r="A1352" s="279"/>
      <c r="B1352" s="280"/>
      <c r="C1352" s="279"/>
      <c r="D1352" s="280"/>
      <c r="E1352" s="280"/>
      <c r="F1352" s="281"/>
      <c r="G1352" s="280"/>
      <c r="H1352" s="282"/>
      <c r="I1352" s="280"/>
      <c r="J1352" s="280"/>
      <c r="K1352" s="280"/>
      <c r="L1352" s="280"/>
      <c r="M1352" s="290"/>
      <c r="N1352" s="284"/>
      <c r="O1352" s="480"/>
    </row>
    <row r="1353" spans="1:15" s="9" customFormat="1" x14ac:dyDescent="0.2">
      <c r="A1353" s="279"/>
      <c r="B1353" s="280"/>
      <c r="C1353" s="279"/>
      <c r="D1353" s="280"/>
      <c r="E1353" s="280"/>
      <c r="F1353" s="281"/>
      <c r="G1353" s="280"/>
      <c r="H1353" s="282"/>
      <c r="I1353" s="280"/>
      <c r="J1353" s="280"/>
      <c r="K1353" s="280"/>
      <c r="L1353" s="280"/>
      <c r="M1353" s="290"/>
      <c r="N1353" s="284"/>
      <c r="O1353" s="480"/>
    </row>
    <row r="1354" spans="1:15" s="9" customFormat="1" x14ac:dyDescent="0.2">
      <c r="A1354" s="279"/>
      <c r="B1354" s="280"/>
      <c r="C1354" s="279"/>
      <c r="D1354" s="280"/>
      <c r="E1354" s="280"/>
      <c r="F1354" s="281"/>
      <c r="G1354" s="280"/>
      <c r="H1354" s="282"/>
      <c r="I1354" s="280"/>
      <c r="J1354" s="280"/>
      <c r="K1354" s="280"/>
      <c r="L1354" s="280"/>
      <c r="M1354" s="290"/>
      <c r="N1354" s="284"/>
      <c r="O1354" s="480"/>
    </row>
    <row r="1355" spans="1:15" s="9" customFormat="1" x14ac:dyDescent="0.2">
      <c r="A1355" s="279"/>
      <c r="B1355" s="280"/>
      <c r="C1355" s="279"/>
      <c r="D1355" s="280"/>
      <c r="E1355" s="280"/>
      <c r="F1355" s="281"/>
      <c r="G1355" s="280"/>
      <c r="H1355" s="282"/>
      <c r="I1355" s="280"/>
      <c r="J1355" s="280"/>
      <c r="K1355" s="280"/>
      <c r="L1355" s="280"/>
      <c r="M1355" s="290"/>
      <c r="N1355" s="284"/>
      <c r="O1355" s="480"/>
    </row>
    <row r="1356" spans="1:15" s="9" customFormat="1" x14ac:dyDescent="0.2">
      <c r="A1356" s="279"/>
      <c r="B1356" s="280"/>
      <c r="C1356" s="279"/>
      <c r="D1356" s="280"/>
      <c r="E1356" s="280"/>
      <c r="F1356" s="281"/>
      <c r="G1356" s="280"/>
      <c r="H1356" s="282"/>
      <c r="I1356" s="280"/>
      <c r="J1356" s="280"/>
      <c r="K1356" s="280"/>
      <c r="L1356" s="280"/>
      <c r="M1356" s="290"/>
      <c r="N1356" s="284"/>
      <c r="O1356" s="480"/>
    </row>
    <row r="1357" spans="1:15" s="9" customFormat="1" x14ac:dyDescent="0.2">
      <c r="A1357" s="279"/>
      <c r="B1357" s="280"/>
      <c r="C1357" s="279"/>
      <c r="D1357" s="280"/>
      <c r="E1357" s="280"/>
      <c r="F1357" s="281"/>
      <c r="G1357" s="280"/>
      <c r="H1357" s="282"/>
      <c r="I1357" s="280"/>
      <c r="J1357" s="280"/>
      <c r="K1357" s="280"/>
      <c r="L1357" s="280"/>
      <c r="M1357" s="290"/>
      <c r="N1357" s="284"/>
      <c r="O1357" s="480"/>
    </row>
    <row r="1358" spans="1:15" s="9" customFormat="1" x14ac:dyDescent="0.2">
      <c r="A1358" s="279"/>
      <c r="B1358" s="280"/>
      <c r="C1358" s="279"/>
      <c r="D1358" s="280"/>
      <c r="E1358" s="280"/>
      <c r="F1358" s="281"/>
      <c r="G1358" s="280"/>
      <c r="H1358" s="282"/>
      <c r="I1358" s="280"/>
      <c r="J1358" s="280"/>
      <c r="K1358" s="280"/>
      <c r="L1358" s="280"/>
      <c r="M1358" s="290"/>
      <c r="N1358" s="284"/>
      <c r="O1358" s="480"/>
    </row>
    <row r="1359" spans="1:15" s="9" customFormat="1" x14ac:dyDescent="0.2">
      <c r="A1359" s="279"/>
      <c r="B1359" s="280"/>
      <c r="C1359" s="279"/>
      <c r="D1359" s="280"/>
      <c r="E1359" s="280"/>
      <c r="F1359" s="281"/>
      <c r="G1359" s="280"/>
      <c r="H1359" s="282"/>
      <c r="I1359" s="280"/>
      <c r="J1359" s="280"/>
      <c r="K1359" s="280"/>
      <c r="L1359" s="280"/>
      <c r="M1359" s="290"/>
      <c r="N1359" s="284"/>
      <c r="O1359" s="480"/>
    </row>
    <row r="1360" spans="1:15" s="9" customFormat="1" x14ac:dyDescent="0.2">
      <c r="A1360" s="279"/>
      <c r="B1360" s="280"/>
      <c r="C1360" s="279"/>
      <c r="D1360" s="280"/>
      <c r="E1360" s="280"/>
      <c r="F1360" s="281"/>
      <c r="G1360" s="280"/>
      <c r="H1360" s="282"/>
      <c r="I1360" s="280"/>
      <c r="J1360" s="280"/>
      <c r="K1360" s="280"/>
      <c r="L1360" s="280"/>
      <c r="M1360" s="290"/>
      <c r="N1360" s="284"/>
      <c r="O1360" s="480"/>
    </row>
    <row r="1361" spans="1:15" s="9" customFormat="1" x14ac:dyDescent="0.2">
      <c r="A1361" s="279"/>
      <c r="B1361" s="280"/>
      <c r="C1361" s="279"/>
      <c r="D1361" s="280"/>
      <c r="E1361" s="280"/>
      <c r="F1361" s="281"/>
      <c r="G1361" s="280"/>
      <c r="H1361" s="282"/>
      <c r="I1361" s="280"/>
      <c r="J1361" s="280"/>
      <c r="K1361" s="280"/>
      <c r="L1361" s="280"/>
      <c r="M1361" s="290"/>
      <c r="N1361" s="284"/>
      <c r="O1361" s="480"/>
    </row>
    <row r="1362" spans="1:15" s="9" customFormat="1" x14ac:dyDescent="0.2">
      <c r="A1362" s="279"/>
      <c r="B1362" s="280"/>
      <c r="C1362" s="279"/>
      <c r="D1362" s="280"/>
      <c r="E1362" s="280"/>
      <c r="F1362" s="281"/>
      <c r="G1362" s="280"/>
      <c r="H1362" s="282"/>
      <c r="I1362" s="280"/>
      <c r="J1362" s="280"/>
      <c r="K1362" s="280"/>
      <c r="L1362" s="280"/>
      <c r="M1362" s="290"/>
      <c r="N1362" s="284"/>
      <c r="O1362" s="480"/>
    </row>
    <row r="1363" spans="1:15" s="9" customFormat="1" x14ac:dyDescent="0.2">
      <c r="A1363" s="279"/>
      <c r="B1363" s="280"/>
      <c r="C1363" s="279"/>
      <c r="D1363" s="280"/>
      <c r="E1363" s="280"/>
      <c r="F1363" s="281"/>
      <c r="G1363" s="280"/>
      <c r="H1363" s="282"/>
      <c r="I1363" s="280"/>
      <c r="J1363" s="280"/>
      <c r="K1363" s="280"/>
      <c r="L1363" s="280"/>
      <c r="M1363" s="290"/>
      <c r="N1363" s="284"/>
      <c r="O1363" s="480"/>
    </row>
    <row r="1364" spans="1:15" s="9" customFormat="1" x14ac:dyDescent="0.2">
      <c r="A1364" s="279"/>
      <c r="B1364" s="280"/>
      <c r="C1364" s="279"/>
      <c r="D1364" s="280"/>
      <c r="E1364" s="280"/>
      <c r="F1364" s="281"/>
      <c r="G1364" s="280"/>
      <c r="H1364" s="282"/>
      <c r="I1364" s="280"/>
      <c r="J1364" s="280"/>
      <c r="K1364" s="280"/>
      <c r="L1364" s="280"/>
      <c r="M1364" s="290"/>
      <c r="N1364" s="284"/>
      <c r="O1364" s="480"/>
    </row>
    <row r="1365" spans="1:15" s="9" customFormat="1" x14ac:dyDescent="0.2">
      <c r="A1365" s="279"/>
      <c r="B1365" s="280"/>
      <c r="C1365" s="279"/>
      <c r="D1365" s="280"/>
      <c r="E1365" s="280"/>
      <c r="F1365" s="281"/>
      <c r="G1365" s="280"/>
      <c r="H1365" s="282"/>
      <c r="I1365" s="280"/>
      <c r="J1365" s="280"/>
      <c r="K1365" s="280"/>
      <c r="L1365" s="280"/>
      <c r="M1365" s="290"/>
      <c r="N1365" s="284"/>
      <c r="O1365" s="480"/>
    </row>
    <row r="1366" spans="1:15" s="9" customFormat="1" x14ac:dyDescent="0.2">
      <c r="A1366" s="279"/>
      <c r="B1366" s="280"/>
      <c r="C1366" s="279"/>
      <c r="D1366" s="280"/>
      <c r="E1366" s="280"/>
      <c r="F1366" s="281"/>
      <c r="G1366" s="280"/>
      <c r="H1366" s="282"/>
      <c r="I1366" s="280"/>
      <c r="J1366" s="280"/>
      <c r="K1366" s="280"/>
      <c r="L1366" s="280"/>
      <c r="M1366" s="290"/>
      <c r="N1366" s="284"/>
      <c r="O1366" s="480"/>
    </row>
    <row r="1367" spans="1:15" s="9" customFormat="1" x14ac:dyDescent="0.2">
      <c r="A1367" s="279"/>
      <c r="B1367" s="280"/>
      <c r="C1367" s="279"/>
      <c r="D1367" s="280"/>
      <c r="E1367" s="280"/>
      <c r="F1367" s="281"/>
      <c r="G1367" s="280"/>
      <c r="H1367" s="282"/>
      <c r="I1367" s="280"/>
      <c r="J1367" s="280"/>
      <c r="K1367" s="280"/>
      <c r="L1367" s="280"/>
      <c r="M1367" s="290"/>
      <c r="N1367" s="284"/>
      <c r="O1367" s="480"/>
    </row>
    <row r="1368" spans="1:15" s="9" customFormat="1" x14ac:dyDescent="0.2">
      <c r="A1368" s="279"/>
      <c r="B1368" s="280"/>
      <c r="C1368" s="279"/>
      <c r="D1368" s="280"/>
      <c r="E1368" s="280"/>
      <c r="F1368" s="281"/>
      <c r="G1368" s="280"/>
      <c r="H1368" s="282"/>
      <c r="I1368" s="280"/>
      <c r="J1368" s="280"/>
      <c r="K1368" s="280"/>
      <c r="L1368" s="280"/>
      <c r="M1368" s="290"/>
      <c r="N1368" s="284"/>
      <c r="O1368" s="480"/>
    </row>
    <row r="1369" spans="1:15" s="9" customFormat="1" x14ac:dyDescent="0.2">
      <c r="A1369" s="279"/>
      <c r="B1369" s="280"/>
      <c r="C1369" s="279"/>
      <c r="D1369" s="280"/>
      <c r="E1369" s="280"/>
      <c r="F1369" s="281"/>
      <c r="G1369" s="280"/>
      <c r="H1369" s="282"/>
      <c r="I1369" s="280"/>
      <c r="J1369" s="280"/>
      <c r="K1369" s="280"/>
      <c r="L1369" s="280"/>
      <c r="M1369" s="290"/>
      <c r="N1369" s="284"/>
      <c r="O1369" s="480"/>
    </row>
    <row r="1370" spans="1:15" s="9" customFormat="1" x14ac:dyDescent="0.2">
      <c r="A1370" s="279"/>
      <c r="B1370" s="280"/>
      <c r="C1370" s="279"/>
      <c r="D1370" s="280"/>
      <c r="E1370" s="280"/>
      <c r="F1370" s="281"/>
      <c r="G1370" s="280"/>
      <c r="H1370" s="282"/>
      <c r="I1370" s="280"/>
      <c r="J1370" s="280"/>
      <c r="K1370" s="280"/>
      <c r="L1370" s="280"/>
      <c r="M1370" s="290"/>
      <c r="N1370" s="284"/>
      <c r="O1370" s="480"/>
    </row>
    <row r="1371" spans="1:15" s="9" customFormat="1" x14ac:dyDescent="0.2">
      <c r="A1371" s="279"/>
      <c r="B1371" s="280"/>
      <c r="C1371" s="279"/>
      <c r="D1371" s="280"/>
      <c r="E1371" s="280"/>
      <c r="F1371" s="281"/>
      <c r="G1371" s="280"/>
      <c r="H1371" s="282"/>
      <c r="I1371" s="280"/>
      <c r="J1371" s="280"/>
      <c r="K1371" s="280"/>
      <c r="L1371" s="280"/>
      <c r="M1371" s="290"/>
      <c r="N1371" s="284"/>
      <c r="O1371" s="480"/>
    </row>
    <row r="1372" spans="1:15" s="9" customFormat="1" x14ac:dyDescent="0.2">
      <c r="A1372" s="279"/>
      <c r="B1372" s="280"/>
      <c r="C1372" s="279"/>
      <c r="D1372" s="280"/>
      <c r="E1372" s="280"/>
      <c r="F1372" s="281"/>
      <c r="G1372" s="280"/>
      <c r="H1372" s="282"/>
      <c r="I1372" s="280"/>
      <c r="J1372" s="280"/>
      <c r="K1372" s="280"/>
      <c r="L1372" s="280"/>
      <c r="M1372" s="290"/>
      <c r="N1372" s="284"/>
      <c r="O1372" s="480"/>
    </row>
    <row r="1373" spans="1:15" s="9" customFormat="1" x14ac:dyDescent="0.2">
      <c r="A1373" s="279"/>
      <c r="B1373" s="280"/>
      <c r="C1373" s="279"/>
      <c r="D1373" s="280"/>
      <c r="E1373" s="280"/>
      <c r="F1373" s="281"/>
      <c r="G1373" s="280"/>
      <c r="H1373" s="282"/>
      <c r="I1373" s="280"/>
      <c r="J1373" s="280"/>
      <c r="K1373" s="280"/>
      <c r="L1373" s="280"/>
      <c r="M1373" s="290"/>
      <c r="N1373" s="284"/>
      <c r="O1373" s="480"/>
    </row>
    <row r="1374" spans="1:15" s="9" customFormat="1" x14ac:dyDescent="0.2">
      <c r="A1374" s="279"/>
      <c r="B1374" s="280"/>
      <c r="C1374" s="279"/>
      <c r="D1374" s="280"/>
      <c r="E1374" s="280"/>
      <c r="F1374" s="281"/>
      <c r="G1374" s="280"/>
      <c r="H1374" s="282"/>
      <c r="I1374" s="280"/>
      <c r="J1374" s="280"/>
      <c r="K1374" s="280"/>
      <c r="L1374" s="280"/>
      <c r="M1374" s="290"/>
      <c r="N1374" s="284"/>
      <c r="O1374" s="480"/>
    </row>
    <row r="1375" spans="1:15" s="9" customFormat="1" x14ac:dyDescent="0.2">
      <c r="A1375" s="279"/>
      <c r="B1375" s="280"/>
      <c r="C1375" s="279"/>
      <c r="D1375" s="280"/>
      <c r="E1375" s="280"/>
      <c r="F1375" s="281"/>
      <c r="G1375" s="280"/>
      <c r="H1375" s="282"/>
      <c r="I1375" s="280"/>
      <c r="J1375" s="280"/>
      <c r="K1375" s="280"/>
      <c r="L1375" s="280"/>
      <c r="M1375" s="290"/>
      <c r="N1375" s="284"/>
      <c r="O1375" s="480"/>
    </row>
    <row r="1376" spans="1:15" s="9" customFormat="1" x14ac:dyDescent="0.2">
      <c r="A1376" s="279"/>
      <c r="B1376" s="280"/>
      <c r="C1376" s="279"/>
      <c r="D1376" s="280"/>
      <c r="E1376" s="280"/>
      <c r="F1376" s="281"/>
      <c r="G1376" s="280"/>
      <c r="H1376" s="282"/>
      <c r="I1376" s="280"/>
      <c r="J1376" s="280"/>
      <c r="K1376" s="280"/>
      <c r="L1376" s="280"/>
      <c r="M1376" s="290"/>
      <c r="N1376" s="284"/>
      <c r="O1376" s="480"/>
    </row>
    <row r="1377" spans="1:15" s="9" customFormat="1" x14ac:dyDescent="0.2">
      <c r="A1377" s="279"/>
      <c r="B1377" s="280"/>
      <c r="C1377" s="279"/>
      <c r="D1377" s="280"/>
      <c r="E1377" s="280"/>
      <c r="F1377" s="281"/>
      <c r="G1377" s="280"/>
      <c r="H1377" s="282"/>
      <c r="I1377" s="280"/>
      <c r="J1377" s="280"/>
      <c r="K1377" s="280"/>
      <c r="L1377" s="280"/>
      <c r="M1377" s="290"/>
      <c r="N1377" s="284"/>
      <c r="O1377" s="480"/>
    </row>
    <row r="1378" spans="1:15" s="9" customFormat="1" x14ac:dyDescent="0.2">
      <c r="A1378" s="279"/>
      <c r="B1378" s="280"/>
      <c r="C1378" s="279"/>
      <c r="D1378" s="280"/>
      <c r="E1378" s="280"/>
      <c r="F1378" s="281"/>
      <c r="G1378" s="280"/>
      <c r="H1378" s="282"/>
      <c r="I1378" s="280"/>
      <c r="J1378" s="280"/>
      <c r="K1378" s="280"/>
      <c r="L1378" s="280"/>
      <c r="M1378" s="290"/>
      <c r="N1378" s="284"/>
      <c r="O1378" s="480"/>
    </row>
    <row r="1379" spans="1:15" s="9" customFormat="1" x14ac:dyDescent="0.2">
      <c r="A1379" s="279"/>
      <c r="B1379" s="280"/>
      <c r="C1379" s="279"/>
      <c r="D1379" s="280"/>
      <c r="E1379" s="280"/>
      <c r="F1379" s="281"/>
      <c r="G1379" s="280"/>
      <c r="H1379" s="282"/>
      <c r="I1379" s="280"/>
      <c r="J1379" s="280"/>
      <c r="K1379" s="280"/>
      <c r="L1379" s="280"/>
      <c r="M1379" s="290"/>
      <c r="N1379" s="284"/>
      <c r="O1379" s="480"/>
    </row>
    <row r="1380" spans="1:15" s="9" customFormat="1" x14ac:dyDescent="0.2">
      <c r="A1380" s="279"/>
      <c r="B1380" s="280"/>
      <c r="C1380" s="279"/>
      <c r="D1380" s="280"/>
      <c r="E1380" s="280"/>
      <c r="F1380" s="281"/>
      <c r="G1380" s="280"/>
      <c r="H1380" s="282"/>
      <c r="I1380" s="280"/>
      <c r="J1380" s="280"/>
      <c r="K1380" s="280"/>
      <c r="L1380" s="280"/>
      <c r="M1380" s="290"/>
      <c r="N1380" s="284"/>
      <c r="O1380" s="480"/>
    </row>
    <row r="1381" spans="1:15" s="9" customFormat="1" x14ac:dyDescent="0.2">
      <c r="A1381" s="279"/>
      <c r="B1381" s="280"/>
      <c r="C1381" s="279"/>
      <c r="D1381" s="280"/>
      <c r="E1381" s="280"/>
      <c r="F1381" s="281"/>
      <c r="G1381" s="280"/>
      <c r="H1381" s="282"/>
      <c r="I1381" s="280"/>
      <c r="J1381" s="280"/>
      <c r="K1381" s="280"/>
      <c r="L1381" s="280"/>
      <c r="M1381" s="290"/>
      <c r="N1381" s="284"/>
      <c r="O1381" s="480"/>
    </row>
    <row r="1382" spans="1:15" s="9" customFormat="1" x14ac:dyDescent="0.2">
      <c r="A1382" s="279"/>
      <c r="B1382" s="280"/>
      <c r="C1382" s="279"/>
      <c r="D1382" s="280"/>
      <c r="E1382" s="280"/>
      <c r="F1382" s="281"/>
      <c r="G1382" s="280"/>
      <c r="H1382" s="282"/>
      <c r="I1382" s="280"/>
      <c r="J1382" s="280"/>
      <c r="K1382" s="280"/>
      <c r="L1382" s="280"/>
      <c r="M1382" s="290"/>
      <c r="N1382" s="284"/>
      <c r="O1382" s="480"/>
    </row>
    <row r="1383" spans="1:15" s="9" customFormat="1" x14ac:dyDescent="0.2">
      <c r="A1383" s="279"/>
      <c r="B1383" s="280"/>
      <c r="C1383" s="279"/>
      <c r="D1383" s="280"/>
      <c r="E1383" s="280"/>
      <c r="F1383" s="281"/>
      <c r="G1383" s="280"/>
      <c r="H1383" s="282"/>
      <c r="I1383" s="280"/>
      <c r="J1383" s="280"/>
      <c r="K1383" s="280"/>
      <c r="L1383" s="280"/>
      <c r="M1383" s="290"/>
      <c r="N1383" s="284"/>
      <c r="O1383" s="480"/>
    </row>
    <row r="1384" spans="1:15" s="9" customFormat="1" x14ac:dyDescent="0.2">
      <c r="A1384" s="279"/>
      <c r="B1384" s="280"/>
      <c r="C1384" s="279"/>
      <c r="D1384" s="280"/>
      <c r="E1384" s="280"/>
      <c r="F1384" s="281"/>
      <c r="G1384" s="280"/>
      <c r="H1384" s="282"/>
      <c r="I1384" s="280"/>
      <c r="J1384" s="280"/>
      <c r="K1384" s="280"/>
      <c r="L1384" s="280"/>
      <c r="M1384" s="290"/>
      <c r="N1384" s="284"/>
      <c r="O1384" s="480"/>
    </row>
    <row r="1385" spans="1:15" s="9" customFormat="1" x14ac:dyDescent="0.2">
      <c r="A1385" s="279"/>
      <c r="B1385" s="280"/>
      <c r="C1385" s="279"/>
      <c r="D1385" s="280"/>
      <c r="E1385" s="280"/>
      <c r="F1385" s="281"/>
      <c r="G1385" s="280"/>
      <c r="H1385" s="282"/>
      <c r="I1385" s="280"/>
      <c r="J1385" s="280"/>
      <c r="K1385" s="280"/>
      <c r="L1385" s="280"/>
      <c r="M1385" s="290"/>
      <c r="N1385" s="284"/>
      <c r="O1385" s="480"/>
    </row>
    <row r="1386" spans="1:15" s="9" customFormat="1" x14ac:dyDescent="0.2">
      <c r="A1386" s="279"/>
      <c r="B1386" s="280"/>
      <c r="C1386" s="279"/>
      <c r="D1386" s="280"/>
      <c r="E1386" s="280"/>
      <c r="F1386" s="281"/>
      <c r="G1386" s="280"/>
      <c r="H1386" s="282"/>
      <c r="I1386" s="280"/>
      <c r="J1386" s="280"/>
      <c r="K1386" s="280"/>
      <c r="L1386" s="280"/>
      <c r="M1386" s="290"/>
      <c r="N1386" s="284"/>
      <c r="O1386" s="480"/>
    </row>
    <row r="1387" spans="1:15" s="9" customFormat="1" x14ac:dyDescent="0.2">
      <c r="A1387" s="279"/>
      <c r="B1387" s="280"/>
      <c r="C1387" s="279"/>
      <c r="D1387" s="280"/>
      <c r="E1387" s="280"/>
      <c r="F1387" s="281"/>
      <c r="G1387" s="280"/>
      <c r="H1387" s="282"/>
      <c r="I1387" s="280"/>
      <c r="J1387" s="280"/>
      <c r="K1387" s="280"/>
      <c r="L1387" s="280"/>
      <c r="M1387" s="290"/>
      <c r="N1387" s="284"/>
      <c r="O1387" s="480"/>
    </row>
    <row r="1388" spans="1:15" s="9" customFormat="1" x14ac:dyDescent="0.2">
      <c r="A1388" s="279"/>
      <c r="B1388" s="280"/>
      <c r="C1388" s="279"/>
      <c r="D1388" s="280"/>
      <c r="E1388" s="280"/>
      <c r="F1388" s="281"/>
      <c r="G1388" s="280"/>
      <c r="H1388" s="282"/>
      <c r="I1388" s="280"/>
      <c r="J1388" s="280"/>
      <c r="K1388" s="280"/>
      <c r="L1388" s="280"/>
      <c r="M1388" s="290"/>
      <c r="N1388" s="284"/>
      <c r="O1388" s="480"/>
    </row>
    <row r="1389" spans="1:15" s="9" customFormat="1" x14ac:dyDescent="0.2">
      <c r="A1389" s="279"/>
      <c r="B1389" s="280"/>
      <c r="C1389" s="279"/>
      <c r="D1389" s="280"/>
      <c r="E1389" s="280"/>
      <c r="F1389" s="281"/>
      <c r="G1389" s="280"/>
      <c r="H1389" s="282"/>
      <c r="I1389" s="280"/>
      <c r="J1389" s="280"/>
      <c r="K1389" s="280"/>
      <c r="L1389" s="280"/>
      <c r="M1389" s="290"/>
      <c r="N1389" s="284"/>
      <c r="O1389" s="480"/>
    </row>
    <row r="1390" spans="1:15" s="9" customFormat="1" x14ac:dyDescent="0.2">
      <c r="A1390" s="279"/>
      <c r="B1390" s="280"/>
      <c r="C1390" s="279"/>
      <c r="D1390" s="280"/>
      <c r="E1390" s="280"/>
      <c r="F1390" s="281"/>
      <c r="G1390" s="280"/>
      <c r="H1390" s="282"/>
      <c r="I1390" s="280"/>
      <c r="J1390" s="280"/>
      <c r="K1390" s="280"/>
      <c r="L1390" s="280"/>
      <c r="M1390" s="290"/>
      <c r="N1390" s="284"/>
      <c r="O1390" s="480"/>
    </row>
    <row r="1391" spans="1:15" s="9" customFormat="1" x14ac:dyDescent="0.2">
      <c r="A1391" s="279"/>
      <c r="B1391" s="280"/>
      <c r="C1391" s="279"/>
      <c r="D1391" s="280"/>
      <c r="E1391" s="280"/>
      <c r="F1391" s="281"/>
      <c r="G1391" s="280"/>
      <c r="H1391" s="282"/>
      <c r="I1391" s="280"/>
      <c r="J1391" s="280"/>
      <c r="K1391" s="280"/>
      <c r="L1391" s="280"/>
      <c r="M1391" s="290"/>
      <c r="N1391" s="284"/>
      <c r="O1391" s="480"/>
    </row>
    <row r="1392" spans="1:15" s="9" customFormat="1" x14ac:dyDescent="0.2">
      <c r="A1392" s="279"/>
      <c r="B1392" s="280"/>
      <c r="C1392" s="279"/>
      <c r="D1392" s="280"/>
      <c r="E1392" s="280"/>
      <c r="F1392" s="281"/>
      <c r="G1392" s="280"/>
      <c r="H1392" s="282"/>
      <c r="I1392" s="280"/>
      <c r="J1392" s="280"/>
      <c r="K1392" s="280"/>
      <c r="L1392" s="280"/>
      <c r="M1392" s="290"/>
      <c r="N1392" s="284"/>
      <c r="O1392" s="480"/>
    </row>
    <row r="1393" spans="1:15" s="9" customFormat="1" x14ac:dyDescent="0.2">
      <c r="A1393" s="279"/>
      <c r="B1393" s="280"/>
      <c r="C1393" s="279"/>
      <c r="D1393" s="280"/>
      <c r="E1393" s="280"/>
      <c r="F1393" s="281"/>
      <c r="G1393" s="280"/>
      <c r="H1393" s="282"/>
      <c r="I1393" s="280"/>
      <c r="J1393" s="280"/>
      <c r="K1393" s="280"/>
      <c r="L1393" s="280"/>
      <c r="M1393" s="290"/>
      <c r="N1393" s="284"/>
      <c r="O1393" s="480"/>
    </row>
    <row r="1394" spans="1:15" s="9" customFormat="1" x14ac:dyDescent="0.2">
      <c r="A1394" s="279"/>
      <c r="B1394" s="280"/>
      <c r="C1394" s="279"/>
      <c r="D1394" s="280"/>
      <c r="E1394" s="280"/>
      <c r="F1394" s="281"/>
      <c r="G1394" s="280"/>
      <c r="H1394" s="282"/>
      <c r="I1394" s="280"/>
      <c r="J1394" s="280"/>
      <c r="K1394" s="280"/>
      <c r="L1394" s="280"/>
      <c r="M1394" s="290"/>
      <c r="N1394" s="284"/>
      <c r="O1394" s="480"/>
    </row>
    <row r="1395" spans="1:15" s="9" customFormat="1" x14ac:dyDescent="0.2">
      <c r="A1395" s="279"/>
      <c r="B1395" s="280"/>
      <c r="C1395" s="279"/>
      <c r="D1395" s="280"/>
      <c r="E1395" s="280"/>
      <c r="F1395" s="281"/>
      <c r="G1395" s="280"/>
      <c r="H1395" s="282"/>
      <c r="I1395" s="280"/>
      <c r="J1395" s="280"/>
      <c r="K1395" s="280"/>
      <c r="L1395" s="280"/>
      <c r="M1395" s="290"/>
      <c r="N1395" s="284"/>
      <c r="O1395" s="480"/>
    </row>
    <row r="1396" spans="1:15" s="9" customFormat="1" x14ac:dyDescent="0.2">
      <c r="A1396" s="279"/>
      <c r="B1396" s="280"/>
      <c r="C1396" s="279"/>
      <c r="D1396" s="280"/>
      <c r="E1396" s="280"/>
      <c r="F1396" s="281"/>
      <c r="G1396" s="280"/>
      <c r="H1396" s="282"/>
      <c r="I1396" s="280"/>
      <c r="J1396" s="280"/>
      <c r="K1396" s="280"/>
      <c r="L1396" s="280"/>
      <c r="M1396" s="290"/>
      <c r="N1396" s="284"/>
      <c r="O1396" s="480"/>
    </row>
    <row r="1397" spans="1:15" s="9" customFormat="1" x14ac:dyDescent="0.2">
      <c r="A1397" s="279"/>
      <c r="B1397" s="280"/>
      <c r="C1397" s="279"/>
      <c r="D1397" s="280"/>
      <c r="E1397" s="280"/>
      <c r="F1397" s="281"/>
      <c r="G1397" s="280"/>
      <c r="H1397" s="282"/>
      <c r="I1397" s="280"/>
      <c r="J1397" s="280"/>
      <c r="K1397" s="280"/>
      <c r="L1397" s="280"/>
      <c r="M1397" s="290"/>
      <c r="N1397" s="284"/>
      <c r="O1397" s="480"/>
    </row>
    <row r="1398" spans="1:15" s="9" customFormat="1" x14ac:dyDescent="0.2">
      <c r="A1398" s="279"/>
      <c r="B1398" s="280"/>
      <c r="C1398" s="279"/>
      <c r="D1398" s="280"/>
      <c r="E1398" s="280"/>
      <c r="F1398" s="281"/>
      <c r="G1398" s="280"/>
      <c r="H1398" s="282"/>
      <c r="I1398" s="280"/>
      <c r="J1398" s="280"/>
      <c r="K1398" s="280"/>
      <c r="L1398" s="280"/>
      <c r="M1398" s="290"/>
      <c r="N1398" s="284"/>
      <c r="O1398" s="480"/>
    </row>
    <row r="1399" spans="1:15" s="9" customFormat="1" x14ac:dyDescent="0.2">
      <c r="A1399" s="279"/>
      <c r="B1399" s="280"/>
      <c r="C1399" s="279"/>
      <c r="D1399" s="280"/>
      <c r="E1399" s="280"/>
      <c r="F1399" s="281"/>
      <c r="G1399" s="280"/>
      <c r="H1399" s="282"/>
      <c r="I1399" s="280"/>
      <c r="J1399" s="280"/>
      <c r="K1399" s="280"/>
      <c r="L1399" s="280"/>
      <c r="M1399" s="290"/>
      <c r="N1399" s="284"/>
      <c r="O1399" s="480"/>
    </row>
    <row r="1400" spans="1:15" s="9" customFormat="1" x14ac:dyDescent="0.2">
      <c r="A1400" s="279"/>
      <c r="B1400" s="280"/>
      <c r="C1400" s="279"/>
      <c r="D1400" s="280"/>
      <c r="E1400" s="280"/>
      <c r="F1400" s="281"/>
      <c r="G1400" s="280"/>
      <c r="H1400" s="282"/>
      <c r="I1400" s="280"/>
      <c r="J1400" s="280"/>
      <c r="K1400" s="280"/>
      <c r="L1400" s="280"/>
      <c r="M1400" s="290"/>
      <c r="N1400" s="284"/>
      <c r="O1400" s="480"/>
    </row>
    <row r="1401" spans="1:15" s="9" customFormat="1" x14ac:dyDescent="0.2">
      <c r="A1401" s="279"/>
      <c r="B1401" s="280"/>
      <c r="C1401" s="279"/>
      <c r="D1401" s="280"/>
      <c r="E1401" s="280"/>
      <c r="F1401" s="281"/>
      <c r="G1401" s="280"/>
      <c r="H1401" s="282"/>
      <c r="I1401" s="280"/>
      <c r="J1401" s="280"/>
      <c r="K1401" s="280"/>
      <c r="L1401" s="280"/>
      <c r="M1401" s="290"/>
      <c r="N1401" s="284"/>
      <c r="O1401" s="480"/>
    </row>
    <row r="1402" spans="1:15" s="9" customFormat="1" x14ac:dyDescent="0.2">
      <c r="A1402" s="279"/>
      <c r="B1402" s="280"/>
      <c r="C1402" s="279"/>
      <c r="D1402" s="280"/>
      <c r="E1402" s="280"/>
      <c r="F1402" s="281"/>
      <c r="G1402" s="280"/>
      <c r="H1402" s="282"/>
      <c r="I1402" s="280"/>
      <c r="J1402" s="280"/>
      <c r="K1402" s="280"/>
      <c r="L1402" s="280"/>
      <c r="M1402" s="290"/>
      <c r="N1402" s="284"/>
      <c r="O1402" s="480"/>
    </row>
    <row r="1403" spans="1:15" s="9" customFormat="1" x14ac:dyDescent="0.2">
      <c r="A1403" s="279"/>
      <c r="B1403" s="280"/>
      <c r="C1403" s="279"/>
      <c r="D1403" s="280"/>
      <c r="E1403" s="280"/>
      <c r="F1403" s="281"/>
      <c r="G1403" s="280"/>
      <c r="H1403" s="282"/>
      <c r="I1403" s="280"/>
      <c r="J1403" s="280"/>
      <c r="K1403" s="280"/>
      <c r="L1403" s="280"/>
      <c r="M1403" s="290"/>
      <c r="N1403" s="284"/>
      <c r="O1403" s="480"/>
    </row>
    <row r="1404" spans="1:15" s="9" customFormat="1" x14ac:dyDescent="0.2">
      <c r="A1404" s="279"/>
      <c r="B1404" s="280"/>
      <c r="C1404" s="279"/>
      <c r="D1404" s="280"/>
      <c r="E1404" s="280"/>
      <c r="F1404" s="281"/>
      <c r="G1404" s="280"/>
      <c r="H1404" s="282"/>
      <c r="I1404" s="280"/>
      <c r="J1404" s="280"/>
      <c r="K1404" s="280"/>
      <c r="L1404" s="280"/>
      <c r="M1404" s="290"/>
      <c r="N1404" s="284"/>
      <c r="O1404" s="480"/>
    </row>
    <row r="1405" spans="1:15" s="9" customFormat="1" x14ac:dyDescent="0.2">
      <c r="A1405" s="279"/>
      <c r="B1405" s="280"/>
      <c r="C1405" s="279"/>
      <c r="D1405" s="280"/>
      <c r="E1405" s="280"/>
      <c r="F1405" s="281"/>
      <c r="G1405" s="280"/>
      <c r="H1405" s="282"/>
      <c r="I1405" s="280"/>
      <c r="J1405" s="280"/>
      <c r="K1405" s="280"/>
      <c r="L1405" s="280"/>
      <c r="M1405" s="290"/>
      <c r="N1405" s="284"/>
      <c r="O1405" s="480"/>
    </row>
    <row r="1406" spans="1:15" s="9" customFormat="1" x14ac:dyDescent="0.2">
      <c r="A1406" s="279"/>
      <c r="B1406" s="280"/>
      <c r="C1406" s="279"/>
      <c r="D1406" s="280"/>
      <c r="E1406" s="280"/>
      <c r="F1406" s="281"/>
      <c r="G1406" s="280"/>
      <c r="H1406" s="282"/>
      <c r="I1406" s="280"/>
      <c r="J1406" s="280"/>
      <c r="K1406" s="280"/>
      <c r="L1406" s="280"/>
      <c r="M1406" s="290"/>
      <c r="N1406" s="284"/>
      <c r="O1406" s="480"/>
    </row>
    <row r="1407" spans="1:15" s="9" customFormat="1" x14ac:dyDescent="0.2">
      <c r="A1407" s="279"/>
      <c r="B1407" s="280"/>
      <c r="C1407" s="279"/>
      <c r="D1407" s="280"/>
      <c r="E1407" s="280"/>
      <c r="F1407" s="281"/>
      <c r="G1407" s="280"/>
      <c r="H1407" s="282"/>
      <c r="I1407" s="280"/>
      <c r="J1407" s="280"/>
      <c r="K1407" s="280"/>
      <c r="L1407" s="280"/>
      <c r="M1407" s="290"/>
      <c r="N1407" s="284"/>
      <c r="O1407" s="480"/>
    </row>
    <row r="1408" spans="1:15" s="9" customFormat="1" x14ac:dyDescent="0.2">
      <c r="A1408" s="279"/>
      <c r="B1408" s="280"/>
      <c r="C1408" s="279"/>
      <c r="D1408" s="280"/>
      <c r="E1408" s="280"/>
      <c r="F1408" s="281"/>
      <c r="G1408" s="280"/>
      <c r="H1408" s="282"/>
      <c r="I1408" s="280"/>
      <c r="J1408" s="280"/>
      <c r="K1408" s="280"/>
      <c r="L1408" s="280"/>
      <c r="M1408" s="290"/>
      <c r="N1408" s="284"/>
      <c r="O1408" s="480"/>
    </row>
    <row r="1409" spans="1:15" s="9" customFormat="1" x14ac:dyDescent="0.2">
      <c r="A1409" s="279"/>
      <c r="B1409" s="280"/>
      <c r="C1409" s="279"/>
      <c r="D1409" s="280"/>
      <c r="E1409" s="280"/>
      <c r="F1409" s="281"/>
      <c r="G1409" s="280"/>
      <c r="H1409" s="282"/>
      <c r="I1409" s="280"/>
      <c r="J1409" s="280"/>
      <c r="K1409" s="280"/>
      <c r="L1409" s="280"/>
      <c r="M1409" s="290"/>
      <c r="N1409" s="284"/>
      <c r="O1409" s="480"/>
    </row>
    <row r="1410" spans="1:15" s="9" customFormat="1" x14ac:dyDescent="0.2">
      <c r="A1410" s="279"/>
      <c r="B1410" s="280"/>
      <c r="C1410" s="279"/>
      <c r="D1410" s="280"/>
      <c r="E1410" s="280"/>
      <c r="F1410" s="281"/>
      <c r="G1410" s="280"/>
      <c r="H1410" s="282"/>
      <c r="I1410" s="280"/>
      <c r="J1410" s="280"/>
      <c r="K1410" s="280"/>
      <c r="L1410" s="280"/>
      <c r="M1410" s="290"/>
      <c r="N1410" s="284"/>
      <c r="O1410" s="480"/>
    </row>
    <row r="1411" spans="1:15" s="9" customFormat="1" x14ac:dyDescent="0.2">
      <c r="A1411" s="279"/>
      <c r="B1411" s="280"/>
      <c r="C1411" s="279"/>
      <c r="D1411" s="280"/>
      <c r="E1411" s="280"/>
      <c r="F1411" s="281"/>
      <c r="G1411" s="280"/>
      <c r="H1411" s="282"/>
      <c r="I1411" s="280"/>
      <c r="J1411" s="280"/>
      <c r="K1411" s="280"/>
      <c r="L1411" s="280"/>
      <c r="M1411" s="290"/>
      <c r="N1411" s="284"/>
      <c r="O1411" s="480"/>
    </row>
    <row r="1412" spans="1:15" s="9" customFormat="1" x14ac:dyDescent="0.2">
      <c r="A1412" s="279"/>
      <c r="B1412" s="280"/>
      <c r="C1412" s="279"/>
      <c r="D1412" s="280"/>
      <c r="E1412" s="280"/>
      <c r="F1412" s="281"/>
      <c r="G1412" s="280"/>
      <c r="H1412" s="282"/>
      <c r="I1412" s="280"/>
      <c r="J1412" s="280"/>
      <c r="K1412" s="280"/>
      <c r="L1412" s="280"/>
      <c r="M1412" s="290"/>
      <c r="N1412" s="284"/>
      <c r="O1412" s="480"/>
    </row>
    <row r="1413" spans="1:15" s="9" customFormat="1" x14ac:dyDescent="0.2">
      <c r="A1413" s="279"/>
      <c r="B1413" s="280"/>
      <c r="C1413" s="279"/>
      <c r="D1413" s="280"/>
      <c r="E1413" s="280"/>
      <c r="F1413" s="281"/>
      <c r="G1413" s="280"/>
      <c r="H1413" s="282"/>
      <c r="I1413" s="280"/>
      <c r="J1413" s="280"/>
      <c r="K1413" s="280"/>
      <c r="L1413" s="280"/>
      <c r="M1413" s="290"/>
      <c r="N1413" s="284"/>
      <c r="O1413" s="480"/>
    </row>
    <row r="1414" spans="1:15" s="9" customFormat="1" x14ac:dyDescent="0.2">
      <c r="A1414" s="279"/>
      <c r="B1414" s="280"/>
      <c r="C1414" s="279"/>
      <c r="D1414" s="280"/>
      <c r="E1414" s="280"/>
      <c r="F1414" s="281"/>
      <c r="G1414" s="280"/>
      <c r="H1414" s="282"/>
      <c r="I1414" s="280"/>
      <c r="J1414" s="280"/>
      <c r="K1414" s="280"/>
      <c r="L1414" s="280"/>
      <c r="M1414" s="290"/>
      <c r="N1414" s="284"/>
      <c r="O1414" s="480"/>
    </row>
    <row r="1415" spans="1:15" s="9" customFormat="1" x14ac:dyDescent="0.2">
      <c r="A1415" s="279"/>
      <c r="B1415" s="280"/>
      <c r="C1415" s="279"/>
      <c r="D1415" s="280"/>
      <c r="E1415" s="280"/>
      <c r="F1415" s="281"/>
      <c r="G1415" s="280"/>
      <c r="H1415" s="282"/>
      <c r="I1415" s="280"/>
      <c r="J1415" s="280"/>
      <c r="K1415" s="280"/>
      <c r="L1415" s="280"/>
      <c r="M1415" s="290"/>
      <c r="N1415" s="284"/>
      <c r="O1415" s="480"/>
    </row>
    <row r="1416" spans="1:15" s="9" customFormat="1" x14ac:dyDescent="0.2">
      <c r="A1416" s="279"/>
      <c r="B1416" s="280"/>
      <c r="C1416" s="279"/>
      <c r="D1416" s="280"/>
      <c r="E1416" s="280"/>
      <c r="F1416" s="281"/>
      <c r="G1416" s="280"/>
      <c r="H1416" s="282"/>
      <c r="I1416" s="280"/>
      <c r="J1416" s="280"/>
      <c r="K1416" s="280"/>
      <c r="L1416" s="280"/>
      <c r="M1416" s="290"/>
      <c r="N1416" s="284"/>
      <c r="O1416" s="480"/>
    </row>
    <row r="1417" spans="1:15" s="9" customFormat="1" x14ac:dyDescent="0.2">
      <c r="A1417" s="279"/>
      <c r="B1417" s="280"/>
      <c r="C1417" s="279"/>
      <c r="D1417" s="280"/>
      <c r="E1417" s="280"/>
      <c r="F1417" s="281"/>
      <c r="G1417" s="280"/>
      <c r="H1417" s="282"/>
      <c r="I1417" s="280"/>
      <c r="J1417" s="280"/>
      <c r="K1417" s="280"/>
      <c r="L1417" s="280"/>
      <c r="M1417" s="290"/>
      <c r="N1417" s="284"/>
      <c r="O1417" s="480"/>
    </row>
    <row r="1418" spans="1:15" s="9" customFormat="1" x14ac:dyDescent="0.2">
      <c r="A1418" s="279"/>
      <c r="B1418" s="280"/>
      <c r="C1418" s="279"/>
      <c r="D1418" s="280"/>
      <c r="E1418" s="280"/>
      <c r="F1418" s="281"/>
      <c r="G1418" s="280"/>
      <c r="H1418" s="282"/>
      <c r="I1418" s="280"/>
      <c r="J1418" s="280"/>
      <c r="K1418" s="280"/>
      <c r="L1418" s="280"/>
      <c r="M1418" s="290"/>
      <c r="N1418" s="284"/>
      <c r="O1418" s="480"/>
    </row>
    <row r="1419" spans="1:15" s="9" customFormat="1" x14ac:dyDescent="0.2">
      <c r="A1419" s="279"/>
      <c r="B1419" s="280"/>
      <c r="C1419" s="279"/>
      <c r="D1419" s="280"/>
      <c r="E1419" s="280"/>
      <c r="F1419" s="281"/>
      <c r="G1419" s="280"/>
      <c r="H1419" s="282"/>
      <c r="I1419" s="280"/>
      <c r="J1419" s="280"/>
      <c r="K1419" s="280"/>
      <c r="L1419" s="280"/>
      <c r="M1419" s="290"/>
      <c r="N1419" s="284"/>
      <c r="O1419" s="480"/>
    </row>
    <row r="1420" spans="1:15" s="9" customFormat="1" x14ac:dyDescent="0.2">
      <c r="A1420" s="279"/>
      <c r="B1420" s="280"/>
      <c r="C1420" s="279"/>
      <c r="D1420" s="280"/>
      <c r="E1420" s="280"/>
      <c r="F1420" s="281"/>
      <c r="G1420" s="280"/>
      <c r="H1420" s="282"/>
      <c r="I1420" s="280"/>
      <c r="J1420" s="280"/>
      <c r="K1420" s="280"/>
      <c r="L1420" s="280"/>
      <c r="M1420" s="290"/>
      <c r="N1420" s="284"/>
      <c r="O1420" s="480"/>
    </row>
    <row r="1421" spans="1:15" s="9" customFormat="1" x14ac:dyDescent="0.2">
      <c r="A1421" s="279"/>
      <c r="B1421" s="280"/>
      <c r="C1421" s="279"/>
      <c r="D1421" s="280"/>
      <c r="E1421" s="280"/>
      <c r="F1421" s="281"/>
      <c r="G1421" s="280"/>
      <c r="H1421" s="282"/>
      <c r="I1421" s="280"/>
      <c r="J1421" s="280"/>
      <c r="K1421" s="280"/>
      <c r="L1421" s="280"/>
      <c r="M1421" s="290"/>
      <c r="N1421" s="284"/>
      <c r="O1421" s="480"/>
    </row>
    <row r="1422" spans="1:15" s="9" customFormat="1" x14ac:dyDescent="0.2">
      <c r="A1422" s="279"/>
      <c r="B1422" s="280"/>
      <c r="C1422" s="279"/>
      <c r="D1422" s="280"/>
      <c r="E1422" s="280"/>
      <c r="F1422" s="281"/>
      <c r="G1422" s="280"/>
      <c r="H1422" s="282"/>
      <c r="I1422" s="280"/>
      <c r="J1422" s="280"/>
      <c r="K1422" s="280"/>
      <c r="L1422" s="280"/>
      <c r="M1422" s="290"/>
      <c r="N1422" s="284"/>
      <c r="O1422" s="480"/>
    </row>
    <row r="1423" spans="1:15" s="9" customFormat="1" x14ac:dyDescent="0.2">
      <c r="A1423" s="279"/>
      <c r="B1423" s="280"/>
      <c r="C1423" s="279"/>
      <c r="D1423" s="280"/>
      <c r="E1423" s="280"/>
      <c r="F1423" s="281"/>
      <c r="G1423" s="280"/>
      <c r="H1423" s="282"/>
      <c r="I1423" s="280"/>
      <c r="J1423" s="280"/>
      <c r="K1423" s="280"/>
      <c r="L1423" s="280"/>
      <c r="M1423" s="290"/>
      <c r="N1423" s="284"/>
      <c r="O1423" s="480"/>
    </row>
    <row r="1424" spans="1:15" s="9" customFormat="1" x14ac:dyDescent="0.2">
      <c r="A1424" s="279"/>
      <c r="B1424" s="280"/>
      <c r="C1424" s="279"/>
      <c r="D1424" s="280"/>
      <c r="E1424" s="280"/>
      <c r="F1424" s="281"/>
      <c r="G1424" s="280"/>
      <c r="H1424" s="282"/>
      <c r="I1424" s="280"/>
      <c r="J1424" s="280"/>
      <c r="K1424" s="280"/>
      <c r="L1424" s="280"/>
      <c r="M1424" s="290"/>
      <c r="N1424" s="284"/>
      <c r="O1424" s="480"/>
    </row>
    <row r="1425" spans="1:15" s="9" customFormat="1" x14ac:dyDescent="0.2">
      <c r="A1425" s="279"/>
      <c r="B1425" s="280"/>
      <c r="C1425" s="279"/>
      <c r="D1425" s="280"/>
      <c r="E1425" s="280"/>
      <c r="F1425" s="281"/>
      <c r="G1425" s="280"/>
      <c r="H1425" s="282"/>
      <c r="I1425" s="280"/>
      <c r="J1425" s="280"/>
      <c r="K1425" s="280"/>
      <c r="L1425" s="280"/>
      <c r="M1425" s="290"/>
      <c r="N1425" s="284"/>
      <c r="O1425" s="480"/>
    </row>
    <row r="1426" spans="1:15" s="9" customFormat="1" x14ac:dyDescent="0.2">
      <c r="A1426" s="279"/>
      <c r="B1426" s="280"/>
      <c r="C1426" s="279"/>
      <c r="D1426" s="280"/>
      <c r="E1426" s="280"/>
      <c r="F1426" s="281"/>
      <c r="G1426" s="280"/>
      <c r="H1426" s="282"/>
      <c r="I1426" s="280"/>
      <c r="J1426" s="280"/>
      <c r="K1426" s="280"/>
      <c r="L1426" s="280"/>
      <c r="M1426" s="290"/>
      <c r="N1426" s="284"/>
      <c r="O1426" s="480"/>
    </row>
    <row r="1427" spans="1:15" s="9" customFormat="1" x14ac:dyDescent="0.2">
      <c r="A1427" s="279"/>
      <c r="B1427" s="280"/>
      <c r="C1427" s="279"/>
      <c r="D1427" s="280"/>
      <c r="E1427" s="280"/>
      <c r="F1427" s="281"/>
      <c r="G1427" s="280"/>
      <c r="H1427" s="282"/>
      <c r="I1427" s="280"/>
      <c r="J1427" s="280"/>
      <c r="K1427" s="280"/>
      <c r="L1427" s="280"/>
      <c r="M1427" s="290"/>
      <c r="N1427" s="284"/>
      <c r="O1427" s="480"/>
    </row>
    <row r="1428" spans="1:15" s="9" customFormat="1" x14ac:dyDescent="0.2">
      <c r="A1428" s="279"/>
      <c r="B1428" s="280"/>
      <c r="C1428" s="279"/>
      <c r="D1428" s="280"/>
      <c r="E1428" s="280"/>
      <c r="F1428" s="281"/>
      <c r="G1428" s="280"/>
      <c r="H1428" s="282"/>
      <c r="I1428" s="280"/>
      <c r="J1428" s="280"/>
      <c r="K1428" s="280"/>
      <c r="L1428" s="280"/>
      <c r="M1428" s="290"/>
      <c r="N1428" s="284"/>
      <c r="O1428" s="480"/>
    </row>
    <row r="1429" spans="1:15" s="9" customFormat="1" x14ac:dyDescent="0.2">
      <c r="A1429" s="279"/>
      <c r="B1429" s="280"/>
      <c r="C1429" s="279"/>
      <c r="D1429" s="280"/>
      <c r="E1429" s="280"/>
      <c r="F1429" s="281"/>
      <c r="G1429" s="280"/>
      <c r="H1429" s="282"/>
      <c r="I1429" s="280"/>
      <c r="J1429" s="280"/>
      <c r="K1429" s="280"/>
      <c r="L1429" s="280"/>
      <c r="M1429" s="290"/>
      <c r="N1429" s="284"/>
      <c r="O1429" s="480"/>
    </row>
    <row r="1430" spans="1:15" s="9" customFormat="1" x14ac:dyDescent="0.2">
      <c r="A1430" s="279"/>
      <c r="B1430" s="280"/>
      <c r="C1430" s="279"/>
      <c r="D1430" s="280"/>
      <c r="E1430" s="280"/>
      <c r="F1430" s="281"/>
      <c r="G1430" s="280"/>
      <c r="H1430" s="282"/>
      <c r="I1430" s="280"/>
      <c r="J1430" s="280"/>
      <c r="K1430" s="280"/>
      <c r="L1430" s="280"/>
      <c r="M1430" s="290"/>
      <c r="N1430" s="284"/>
      <c r="O1430" s="480"/>
    </row>
    <row r="1431" spans="1:15" s="9" customFormat="1" x14ac:dyDescent="0.2">
      <c r="A1431" s="279"/>
      <c r="B1431" s="280"/>
      <c r="C1431" s="279"/>
      <c r="D1431" s="280"/>
      <c r="E1431" s="280"/>
      <c r="F1431" s="281"/>
      <c r="G1431" s="280"/>
      <c r="H1431" s="282"/>
      <c r="I1431" s="280"/>
      <c r="J1431" s="280"/>
      <c r="K1431" s="280"/>
      <c r="L1431" s="280"/>
      <c r="M1431" s="290"/>
      <c r="N1431" s="284"/>
      <c r="O1431" s="480"/>
    </row>
    <row r="1432" spans="1:15" s="9" customFormat="1" x14ac:dyDescent="0.2">
      <c r="A1432" s="279"/>
      <c r="B1432" s="280"/>
      <c r="C1432" s="279"/>
      <c r="D1432" s="280"/>
      <c r="E1432" s="280"/>
      <c r="F1432" s="281"/>
      <c r="G1432" s="280"/>
      <c r="H1432" s="282"/>
      <c r="I1432" s="280"/>
      <c r="J1432" s="280"/>
      <c r="K1432" s="280"/>
      <c r="L1432" s="280"/>
      <c r="M1432" s="290"/>
      <c r="N1432" s="284"/>
      <c r="O1432" s="480"/>
    </row>
    <row r="1433" spans="1:15" s="9" customFormat="1" x14ac:dyDescent="0.2">
      <c r="A1433" s="279"/>
      <c r="B1433" s="280"/>
      <c r="C1433" s="279"/>
      <c r="D1433" s="280"/>
      <c r="E1433" s="280"/>
      <c r="F1433" s="281"/>
      <c r="G1433" s="280"/>
      <c r="H1433" s="282"/>
      <c r="I1433" s="280"/>
      <c r="J1433" s="280"/>
      <c r="K1433" s="280"/>
      <c r="L1433" s="280"/>
      <c r="M1433" s="290"/>
      <c r="N1433" s="284"/>
      <c r="O1433" s="480"/>
    </row>
    <row r="1434" spans="1:15" s="9" customFormat="1" x14ac:dyDescent="0.2">
      <c r="A1434" s="279"/>
      <c r="B1434" s="280"/>
      <c r="C1434" s="279"/>
      <c r="D1434" s="280"/>
      <c r="E1434" s="280"/>
      <c r="F1434" s="281"/>
      <c r="G1434" s="280"/>
      <c r="H1434" s="282"/>
      <c r="I1434" s="280"/>
      <c r="J1434" s="280"/>
      <c r="K1434" s="280"/>
      <c r="L1434" s="280"/>
      <c r="M1434" s="290"/>
      <c r="N1434" s="284"/>
      <c r="O1434" s="480"/>
    </row>
    <row r="1435" spans="1:15" s="9" customFormat="1" x14ac:dyDescent="0.2">
      <c r="A1435" s="279"/>
      <c r="B1435" s="280"/>
      <c r="C1435" s="279"/>
      <c r="D1435" s="280"/>
      <c r="E1435" s="280"/>
      <c r="F1435" s="281"/>
      <c r="G1435" s="280"/>
      <c r="H1435" s="282"/>
      <c r="I1435" s="280"/>
      <c r="J1435" s="280"/>
      <c r="K1435" s="280"/>
      <c r="L1435" s="280"/>
      <c r="M1435" s="290"/>
      <c r="N1435" s="284"/>
      <c r="O1435" s="480"/>
    </row>
    <row r="1436" spans="1:15" s="9" customFormat="1" x14ac:dyDescent="0.2">
      <c r="A1436" s="279"/>
      <c r="B1436" s="280"/>
      <c r="C1436" s="279"/>
      <c r="D1436" s="280"/>
      <c r="E1436" s="280"/>
      <c r="F1436" s="281"/>
      <c r="G1436" s="280"/>
      <c r="H1436" s="282"/>
      <c r="I1436" s="280"/>
      <c r="J1436" s="280"/>
      <c r="K1436" s="280"/>
      <c r="L1436" s="280"/>
      <c r="M1436" s="290"/>
      <c r="N1436" s="284"/>
      <c r="O1436" s="480"/>
    </row>
    <row r="1437" spans="1:15" s="9" customFormat="1" x14ac:dyDescent="0.2">
      <c r="A1437" s="279"/>
      <c r="B1437" s="280"/>
      <c r="C1437" s="279"/>
      <c r="D1437" s="280"/>
      <c r="E1437" s="280"/>
      <c r="F1437" s="281"/>
      <c r="G1437" s="280"/>
      <c r="H1437" s="282"/>
      <c r="I1437" s="280"/>
      <c r="J1437" s="280"/>
      <c r="K1437" s="280"/>
      <c r="L1437" s="280"/>
      <c r="M1437" s="290"/>
      <c r="N1437" s="284"/>
      <c r="O1437" s="480"/>
    </row>
    <row r="1438" spans="1:15" s="9" customFormat="1" x14ac:dyDescent="0.2">
      <c r="A1438" s="279"/>
      <c r="B1438" s="280"/>
      <c r="C1438" s="279"/>
      <c r="D1438" s="280"/>
      <c r="E1438" s="280"/>
      <c r="F1438" s="281"/>
      <c r="G1438" s="280"/>
      <c r="H1438" s="282"/>
      <c r="I1438" s="280"/>
      <c r="J1438" s="280"/>
      <c r="K1438" s="280"/>
      <c r="L1438" s="280"/>
      <c r="M1438" s="290"/>
      <c r="N1438" s="284"/>
      <c r="O1438" s="480"/>
    </row>
    <row r="1439" spans="1:15" s="9" customFormat="1" x14ac:dyDescent="0.2">
      <c r="A1439" s="279"/>
      <c r="B1439" s="280"/>
      <c r="C1439" s="279"/>
      <c r="D1439" s="280"/>
      <c r="E1439" s="280"/>
      <c r="F1439" s="281"/>
      <c r="G1439" s="280"/>
      <c r="H1439" s="282"/>
      <c r="I1439" s="280"/>
      <c r="J1439" s="280"/>
      <c r="K1439" s="280"/>
      <c r="L1439" s="280"/>
      <c r="M1439" s="290"/>
      <c r="N1439" s="284"/>
      <c r="O1439" s="480"/>
    </row>
    <row r="1440" spans="1:15" s="9" customFormat="1" x14ac:dyDescent="0.2">
      <c r="A1440" s="279"/>
      <c r="B1440" s="280"/>
      <c r="C1440" s="279"/>
      <c r="D1440" s="280"/>
      <c r="E1440" s="280"/>
      <c r="F1440" s="281"/>
      <c r="G1440" s="280"/>
      <c r="H1440" s="282"/>
      <c r="I1440" s="280"/>
      <c r="J1440" s="280"/>
      <c r="K1440" s="280"/>
      <c r="L1440" s="280"/>
      <c r="M1440" s="290"/>
      <c r="N1440" s="284"/>
      <c r="O1440" s="480"/>
    </row>
    <row r="1441" spans="1:15" s="9" customFormat="1" x14ac:dyDescent="0.2">
      <c r="A1441" s="279"/>
      <c r="B1441" s="280"/>
      <c r="C1441" s="279"/>
      <c r="D1441" s="280"/>
      <c r="E1441" s="280"/>
      <c r="F1441" s="281"/>
      <c r="G1441" s="280"/>
      <c r="H1441" s="282"/>
      <c r="I1441" s="280"/>
      <c r="J1441" s="280"/>
      <c r="K1441" s="280"/>
      <c r="L1441" s="280"/>
      <c r="M1441" s="290"/>
      <c r="N1441" s="284"/>
      <c r="O1441" s="480"/>
    </row>
    <row r="1442" spans="1:15" s="9" customFormat="1" x14ac:dyDescent="0.2">
      <c r="A1442" s="279"/>
      <c r="B1442" s="280"/>
      <c r="C1442" s="279"/>
      <c r="D1442" s="280"/>
      <c r="E1442" s="280"/>
      <c r="F1442" s="281"/>
      <c r="G1442" s="280"/>
      <c r="H1442" s="282"/>
      <c r="I1442" s="280"/>
      <c r="J1442" s="280"/>
      <c r="K1442" s="280"/>
      <c r="L1442" s="280"/>
      <c r="M1442" s="290"/>
      <c r="N1442" s="284"/>
      <c r="O1442" s="480"/>
    </row>
    <row r="1443" spans="1:15" s="9" customFormat="1" x14ac:dyDescent="0.2">
      <c r="A1443" s="279"/>
      <c r="B1443" s="280"/>
      <c r="C1443" s="279"/>
      <c r="D1443" s="280"/>
      <c r="E1443" s="280"/>
      <c r="F1443" s="281"/>
      <c r="G1443" s="280"/>
      <c r="H1443" s="282"/>
      <c r="I1443" s="280"/>
      <c r="J1443" s="280"/>
      <c r="K1443" s="280"/>
      <c r="L1443" s="280"/>
      <c r="M1443" s="290"/>
      <c r="N1443" s="284"/>
      <c r="O1443" s="480"/>
    </row>
    <row r="1444" spans="1:15" s="9" customFormat="1" x14ac:dyDescent="0.2">
      <c r="A1444" s="279"/>
      <c r="B1444" s="280"/>
      <c r="C1444" s="279"/>
      <c r="D1444" s="280"/>
      <c r="E1444" s="280"/>
      <c r="F1444" s="281"/>
      <c r="G1444" s="280"/>
      <c r="H1444" s="282"/>
      <c r="I1444" s="280"/>
      <c r="J1444" s="280"/>
      <c r="K1444" s="280"/>
      <c r="L1444" s="280"/>
      <c r="M1444" s="290"/>
      <c r="N1444" s="284"/>
      <c r="O1444" s="480"/>
    </row>
    <row r="1445" spans="1:15" s="9" customFormat="1" x14ac:dyDescent="0.2">
      <c r="A1445" s="279"/>
      <c r="B1445" s="280"/>
      <c r="C1445" s="279"/>
      <c r="D1445" s="280"/>
      <c r="E1445" s="280"/>
      <c r="F1445" s="281"/>
      <c r="G1445" s="280"/>
      <c r="H1445" s="282"/>
      <c r="I1445" s="280"/>
      <c r="J1445" s="280"/>
      <c r="K1445" s="280"/>
      <c r="L1445" s="280"/>
      <c r="M1445" s="290"/>
      <c r="N1445" s="284"/>
      <c r="O1445" s="480"/>
    </row>
    <row r="1446" spans="1:15" s="9" customFormat="1" x14ac:dyDescent="0.2">
      <c r="A1446" s="279"/>
      <c r="B1446" s="280"/>
      <c r="C1446" s="279"/>
      <c r="D1446" s="280"/>
      <c r="E1446" s="280"/>
      <c r="F1446" s="281"/>
      <c r="G1446" s="280"/>
      <c r="H1446" s="282"/>
      <c r="I1446" s="280"/>
      <c r="J1446" s="280"/>
      <c r="K1446" s="280"/>
      <c r="L1446" s="280"/>
      <c r="M1446" s="290"/>
      <c r="N1446" s="284"/>
      <c r="O1446" s="480"/>
    </row>
    <row r="1447" spans="1:15" s="9" customFormat="1" x14ac:dyDescent="0.2">
      <c r="A1447" s="279"/>
      <c r="B1447" s="280"/>
      <c r="C1447" s="279"/>
      <c r="D1447" s="280"/>
      <c r="E1447" s="280"/>
      <c r="F1447" s="281"/>
      <c r="G1447" s="280"/>
      <c r="H1447" s="282"/>
      <c r="I1447" s="280"/>
      <c r="J1447" s="280"/>
      <c r="K1447" s="280"/>
      <c r="L1447" s="280"/>
      <c r="M1447" s="290"/>
      <c r="N1447" s="284"/>
      <c r="O1447" s="480"/>
    </row>
    <row r="1448" spans="1:15" s="9" customFormat="1" x14ac:dyDescent="0.2">
      <c r="A1448" s="279"/>
      <c r="B1448" s="280"/>
      <c r="C1448" s="279"/>
      <c r="D1448" s="280"/>
      <c r="E1448" s="280"/>
      <c r="F1448" s="281"/>
      <c r="G1448" s="280"/>
      <c r="H1448" s="282"/>
      <c r="I1448" s="280"/>
      <c r="J1448" s="280"/>
      <c r="K1448" s="280"/>
      <c r="L1448" s="280"/>
      <c r="M1448" s="290"/>
      <c r="N1448" s="284"/>
      <c r="O1448" s="480"/>
    </row>
    <row r="1449" spans="1:15" s="9" customFormat="1" x14ac:dyDescent="0.2">
      <c r="A1449" s="279"/>
      <c r="B1449" s="280"/>
      <c r="C1449" s="279"/>
      <c r="D1449" s="280"/>
      <c r="E1449" s="280"/>
      <c r="F1449" s="281"/>
      <c r="G1449" s="280"/>
      <c r="H1449" s="282"/>
      <c r="I1449" s="280"/>
      <c r="J1449" s="280"/>
      <c r="K1449" s="280"/>
      <c r="L1449" s="280"/>
      <c r="M1449" s="290"/>
      <c r="N1449" s="284"/>
      <c r="O1449" s="480"/>
    </row>
    <row r="1450" spans="1:15" s="9" customFormat="1" x14ac:dyDescent="0.2">
      <c r="A1450" s="279"/>
      <c r="B1450" s="280"/>
      <c r="C1450" s="279"/>
      <c r="D1450" s="280"/>
      <c r="E1450" s="280"/>
      <c r="F1450" s="281"/>
      <c r="G1450" s="280"/>
      <c r="H1450" s="282"/>
      <c r="I1450" s="280"/>
      <c r="J1450" s="280"/>
      <c r="K1450" s="280"/>
      <c r="L1450" s="280"/>
      <c r="M1450" s="290"/>
      <c r="N1450" s="284"/>
      <c r="O1450" s="480"/>
    </row>
    <row r="1451" spans="1:15" s="9" customFormat="1" x14ac:dyDescent="0.2">
      <c r="A1451" s="279"/>
      <c r="B1451" s="280"/>
      <c r="C1451" s="279"/>
      <c r="D1451" s="280"/>
      <c r="E1451" s="280"/>
      <c r="F1451" s="281"/>
      <c r="G1451" s="280"/>
      <c r="H1451" s="282"/>
      <c r="I1451" s="280"/>
      <c r="J1451" s="280"/>
      <c r="K1451" s="280"/>
      <c r="L1451" s="280"/>
      <c r="M1451" s="290"/>
      <c r="N1451" s="284"/>
      <c r="O1451" s="480"/>
    </row>
    <row r="1452" spans="1:15" s="9" customFormat="1" x14ac:dyDescent="0.2">
      <c r="A1452" s="279"/>
      <c r="B1452" s="280"/>
      <c r="C1452" s="279"/>
      <c r="D1452" s="280"/>
      <c r="E1452" s="280"/>
      <c r="F1452" s="281"/>
      <c r="G1452" s="280"/>
      <c r="H1452" s="282"/>
      <c r="I1452" s="280"/>
      <c r="J1452" s="280"/>
      <c r="K1452" s="280"/>
      <c r="L1452" s="280"/>
      <c r="M1452" s="290"/>
      <c r="N1452" s="284"/>
      <c r="O1452" s="480"/>
    </row>
    <row r="1453" spans="1:15" s="9" customFormat="1" x14ac:dyDescent="0.2">
      <c r="A1453" s="279"/>
      <c r="B1453" s="280"/>
      <c r="C1453" s="279"/>
      <c r="D1453" s="280"/>
      <c r="E1453" s="280"/>
      <c r="F1453" s="281"/>
      <c r="G1453" s="280"/>
      <c r="H1453" s="282"/>
      <c r="I1453" s="280"/>
      <c r="J1453" s="280"/>
      <c r="K1453" s="280"/>
      <c r="L1453" s="280"/>
      <c r="M1453" s="290"/>
      <c r="N1453" s="284"/>
      <c r="O1453" s="480"/>
    </row>
    <row r="1454" spans="1:15" s="9" customFormat="1" x14ac:dyDescent="0.2">
      <c r="A1454" s="279"/>
      <c r="B1454" s="280"/>
      <c r="C1454" s="279"/>
      <c r="D1454" s="280"/>
      <c r="E1454" s="280"/>
      <c r="F1454" s="281"/>
      <c r="G1454" s="280"/>
      <c r="H1454" s="282"/>
      <c r="I1454" s="280"/>
      <c r="J1454" s="280"/>
      <c r="K1454" s="280"/>
      <c r="L1454" s="280"/>
      <c r="M1454" s="290"/>
      <c r="N1454" s="284"/>
      <c r="O1454" s="480"/>
    </row>
    <row r="1455" spans="1:15" s="9" customFormat="1" x14ac:dyDescent="0.2">
      <c r="A1455" s="279"/>
      <c r="B1455" s="280"/>
      <c r="C1455" s="279"/>
      <c r="D1455" s="280"/>
      <c r="E1455" s="280"/>
      <c r="F1455" s="281"/>
      <c r="G1455" s="280"/>
      <c r="H1455" s="282"/>
      <c r="I1455" s="280"/>
      <c r="J1455" s="280"/>
      <c r="K1455" s="280"/>
      <c r="L1455" s="280"/>
      <c r="M1455" s="290"/>
      <c r="N1455" s="284"/>
      <c r="O1455" s="480"/>
    </row>
    <row r="1456" spans="1:15" s="9" customFormat="1" x14ac:dyDescent="0.2">
      <c r="A1456" s="279"/>
      <c r="B1456" s="280"/>
      <c r="C1456" s="279"/>
      <c r="D1456" s="280"/>
      <c r="E1456" s="280"/>
      <c r="F1456" s="281"/>
      <c r="G1456" s="280"/>
      <c r="H1456" s="282"/>
      <c r="I1456" s="280"/>
      <c r="J1456" s="280"/>
      <c r="K1456" s="280"/>
      <c r="L1456" s="280"/>
      <c r="M1456" s="290"/>
      <c r="N1456" s="284"/>
      <c r="O1456" s="480"/>
    </row>
    <row r="1457" spans="1:15" s="9" customFormat="1" x14ac:dyDescent="0.2">
      <c r="A1457" s="279"/>
      <c r="B1457" s="280"/>
      <c r="C1457" s="279"/>
      <c r="D1457" s="280"/>
      <c r="E1457" s="280"/>
      <c r="F1457" s="281"/>
      <c r="G1457" s="280"/>
      <c r="H1457" s="282"/>
      <c r="I1457" s="280"/>
      <c r="J1457" s="280"/>
      <c r="K1457" s="280"/>
      <c r="L1457" s="280"/>
      <c r="M1457" s="290"/>
      <c r="N1457" s="284"/>
      <c r="O1457" s="480"/>
    </row>
    <row r="1458" spans="1:15" s="9" customFormat="1" x14ac:dyDescent="0.2">
      <c r="A1458" s="279"/>
      <c r="B1458" s="280"/>
      <c r="C1458" s="279"/>
      <c r="D1458" s="280"/>
      <c r="E1458" s="280"/>
      <c r="F1458" s="281"/>
      <c r="G1458" s="280"/>
      <c r="H1458" s="282"/>
      <c r="I1458" s="280"/>
      <c r="J1458" s="280"/>
      <c r="K1458" s="280"/>
      <c r="L1458" s="280"/>
      <c r="M1458" s="290"/>
      <c r="N1458" s="284"/>
      <c r="O1458" s="480"/>
    </row>
    <row r="1459" spans="1:15" s="9" customFormat="1" x14ac:dyDescent="0.2">
      <c r="A1459" s="279"/>
      <c r="B1459" s="280"/>
      <c r="C1459" s="279"/>
      <c r="D1459" s="280"/>
      <c r="E1459" s="280"/>
      <c r="F1459" s="281"/>
      <c r="G1459" s="280"/>
      <c r="H1459" s="282"/>
      <c r="I1459" s="280"/>
      <c r="J1459" s="280"/>
      <c r="K1459" s="280"/>
      <c r="L1459" s="280"/>
      <c r="M1459" s="290"/>
      <c r="N1459" s="284"/>
      <c r="O1459" s="480"/>
    </row>
    <row r="1460" spans="1:15" s="9" customFormat="1" x14ac:dyDescent="0.2">
      <c r="A1460" s="279"/>
      <c r="B1460" s="280"/>
      <c r="C1460" s="279"/>
      <c r="D1460" s="280"/>
      <c r="E1460" s="280"/>
      <c r="F1460" s="281"/>
      <c r="G1460" s="280"/>
      <c r="H1460" s="282"/>
      <c r="I1460" s="280"/>
      <c r="J1460" s="280"/>
      <c r="K1460" s="280"/>
      <c r="L1460" s="280"/>
      <c r="M1460" s="290"/>
      <c r="N1460" s="284"/>
      <c r="O1460" s="480"/>
    </row>
    <row r="1461" spans="1:15" s="9" customFormat="1" x14ac:dyDescent="0.2">
      <c r="A1461" s="279"/>
      <c r="B1461" s="280"/>
      <c r="C1461" s="279"/>
      <c r="D1461" s="280"/>
      <c r="E1461" s="280"/>
      <c r="F1461" s="281"/>
      <c r="G1461" s="280"/>
      <c r="H1461" s="282"/>
      <c r="I1461" s="280"/>
      <c r="J1461" s="280"/>
      <c r="K1461" s="280"/>
      <c r="L1461" s="280"/>
      <c r="M1461" s="290"/>
      <c r="N1461" s="284"/>
      <c r="O1461" s="480"/>
    </row>
    <row r="1462" spans="1:15" s="9" customFormat="1" x14ac:dyDescent="0.2">
      <c r="A1462" s="279"/>
      <c r="B1462" s="280"/>
      <c r="C1462" s="279"/>
      <c r="D1462" s="280"/>
      <c r="E1462" s="280"/>
      <c r="F1462" s="281"/>
      <c r="G1462" s="280"/>
      <c r="H1462" s="282"/>
      <c r="I1462" s="280"/>
      <c r="J1462" s="280"/>
      <c r="K1462" s="280"/>
      <c r="L1462" s="280"/>
      <c r="M1462" s="290"/>
      <c r="N1462" s="284"/>
      <c r="O1462" s="480"/>
    </row>
    <row r="1463" spans="1:15" s="9" customFormat="1" x14ac:dyDescent="0.2">
      <c r="A1463" s="279"/>
      <c r="B1463" s="280"/>
      <c r="C1463" s="279"/>
      <c r="D1463" s="280"/>
      <c r="E1463" s="280"/>
      <c r="F1463" s="281"/>
      <c r="G1463" s="280"/>
      <c r="H1463" s="282"/>
      <c r="I1463" s="280"/>
      <c r="J1463" s="280"/>
      <c r="K1463" s="280"/>
      <c r="L1463" s="280"/>
      <c r="M1463" s="290"/>
      <c r="N1463" s="284"/>
      <c r="O1463" s="480"/>
    </row>
    <row r="1464" spans="1:15" s="9" customFormat="1" x14ac:dyDescent="0.2">
      <c r="A1464" s="279"/>
      <c r="B1464" s="280"/>
      <c r="C1464" s="279"/>
      <c r="D1464" s="280"/>
      <c r="E1464" s="280"/>
      <c r="F1464" s="281"/>
      <c r="G1464" s="280"/>
      <c r="H1464" s="282"/>
      <c r="I1464" s="280"/>
      <c r="J1464" s="280"/>
      <c r="K1464" s="280"/>
      <c r="L1464" s="280"/>
      <c r="M1464" s="290"/>
      <c r="N1464" s="284"/>
      <c r="O1464" s="480"/>
    </row>
    <row r="1465" spans="1:15" s="9" customFormat="1" x14ac:dyDescent="0.2">
      <c r="A1465" s="279"/>
      <c r="B1465" s="280"/>
      <c r="C1465" s="279"/>
      <c r="D1465" s="280"/>
      <c r="E1465" s="280"/>
      <c r="F1465" s="281"/>
      <c r="G1465" s="280"/>
      <c r="H1465" s="282"/>
      <c r="I1465" s="280"/>
      <c r="J1465" s="280"/>
      <c r="K1465" s="280"/>
      <c r="L1465" s="280"/>
      <c r="M1465" s="290"/>
      <c r="N1465" s="284"/>
      <c r="O1465" s="480"/>
    </row>
    <row r="1466" spans="1:15" s="9" customFormat="1" x14ac:dyDescent="0.2">
      <c r="A1466" s="279"/>
      <c r="B1466" s="280"/>
      <c r="C1466" s="279"/>
      <c r="D1466" s="280"/>
      <c r="E1466" s="280"/>
      <c r="F1466" s="281"/>
      <c r="G1466" s="280"/>
      <c r="H1466" s="282"/>
      <c r="I1466" s="280"/>
      <c r="J1466" s="280"/>
      <c r="K1466" s="280"/>
      <c r="L1466" s="280"/>
      <c r="M1466" s="290"/>
      <c r="N1466" s="284"/>
      <c r="O1466" s="480"/>
    </row>
    <row r="1467" spans="1:15" s="9" customFormat="1" x14ac:dyDescent="0.2">
      <c r="A1467" s="279"/>
      <c r="B1467" s="280"/>
      <c r="C1467" s="279"/>
      <c r="D1467" s="280"/>
      <c r="E1467" s="280"/>
      <c r="F1467" s="281"/>
      <c r="G1467" s="280"/>
      <c r="H1467" s="282"/>
      <c r="I1467" s="280"/>
      <c r="J1467" s="280"/>
      <c r="K1467" s="280"/>
      <c r="L1467" s="280"/>
      <c r="M1467" s="290"/>
      <c r="N1467" s="284"/>
      <c r="O1467" s="480"/>
    </row>
    <row r="1468" spans="1:15" s="9" customFormat="1" x14ac:dyDescent="0.2">
      <c r="A1468" s="279"/>
      <c r="B1468" s="280"/>
      <c r="C1468" s="279"/>
      <c r="D1468" s="280"/>
      <c r="E1468" s="280"/>
      <c r="F1468" s="281"/>
      <c r="G1468" s="280"/>
      <c r="H1468" s="282"/>
      <c r="I1468" s="280"/>
      <c r="J1468" s="280"/>
      <c r="K1468" s="280"/>
      <c r="L1468" s="280"/>
      <c r="M1468" s="290"/>
      <c r="N1468" s="284"/>
      <c r="O1468" s="480"/>
    </row>
    <row r="1469" spans="1:15" s="9" customFormat="1" x14ac:dyDescent="0.2">
      <c r="A1469" s="279"/>
      <c r="B1469" s="280"/>
      <c r="C1469" s="279"/>
      <c r="D1469" s="280"/>
      <c r="E1469" s="280"/>
      <c r="F1469" s="281"/>
      <c r="G1469" s="280"/>
      <c r="H1469" s="282"/>
      <c r="I1469" s="280"/>
      <c r="J1469" s="280"/>
      <c r="K1469" s="280"/>
      <c r="L1469" s="280"/>
      <c r="M1469" s="290"/>
      <c r="N1469" s="284"/>
      <c r="O1469" s="480"/>
    </row>
    <row r="1470" spans="1:15" s="9" customFormat="1" x14ac:dyDescent="0.2">
      <c r="A1470" s="279"/>
      <c r="B1470" s="280"/>
      <c r="C1470" s="279"/>
      <c r="D1470" s="280"/>
      <c r="E1470" s="280"/>
      <c r="F1470" s="281"/>
      <c r="G1470" s="280"/>
      <c r="H1470" s="282"/>
      <c r="I1470" s="280"/>
      <c r="J1470" s="280"/>
      <c r="K1470" s="280"/>
      <c r="L1470" s="280"/>
      <c r="M1470" s="290"/>
      <c r="N1470" s="284"/>
      <c r="O1470" s="480"/>
    </row>
    <row r="1471" spans="1:15" s="9" customFormat="1" x14ac:dyDescent="0.2">
      <c r="A1471" s="279"/>
      <c r="B1471" s="280"/>
      <c r="C1471" s="279"/>
      <c r="D1471" s="280"/>
      <c r="E1471" s="280"/>
      <c r="F1471" s="281"/>
      <c r="G1471" s="280"/>
      <c r="H1471" s="282"/>
      <c r="I1471" s="280"/>
      <c r="J1471" s="280"/>
      <c r="K1471" s="280"/>
      <c r="L1471" s="280"/>
      <c r="M1471" s="290"/>
      <c r="N1471" s="284"/>
      <c r="O1471" s="480"/>
    </row>
    <row r="1472" spans="1:15" s="9" customFormat="1" x14ac:dyDescent="0.2">
      <c r="A1472" s="279"/>
      <c r="B1472" s="280"/>
      <c r="C1472" s="279"/>
      <c r="D1472" s="280"/>
      <c r="E1472" s="280"/>
      <c r="F1472" s="281"/>
      <c r="G1472" s="280"/>
      <c r="H1472" s="282"/>
      <c r="I1472" s="280"/>
      <c r="J1472" s="280"/>
      <c r="K1472" s="280"/>
      <c r="L1472" s="280"/>
      <c r="M1472" s="290"/>
      <c r="N1472" s="284"/>
      <c r="O1472" s="480"/>
    </row>
    <row r="1473" spans="1:15" s="9" customFormat="1" x14ac:dyDescent="0.2">
      <c r="A1473" s="279"/>
      <c r="B1473" s="280"/>
      <c r="C1473" s="279"/>
      <c r="D1473" s="280"/>
      <c r="E1473" s="280"/>
      <c r="F1473" s="281"/>
      <c r="G1473" s="280"/>
      <c r="H1473" s="282"/>
      <c r="I1473" s="280"/>
      <c r="J1473" s="280"/>
      <c r="K1473" s="280"/>
      <c r="L1473" s="280"/>
      <c r="M1473" s="290"/>
      <c r="N1473" s="284"/>
      <c r="O1473" s="480"/>
    </row>
    <row r="1474" spans="1:15" s="9" customFormat="1" x14ac:dyDescent="0.2">
      <c r="A1474" s="279"/>
      <c r="B1474" s="280"/>
      <c r="C1474" s="279"/>
      <c r="D1474" s="280"/>
      <c r="E1474" s="280"/>
      <c r="F1474" s="281"/>
      <c r="G1474" s="280"/>
      <c r="H1474" s="282"/>
      <c r="I1474" s="280"/>
      <c r="J1474" s="280"/>
      <c r="K1474" s="280"/>
      <c r="L1474" s="280"/>
      <c r="M1474" s="290"/>
      <c r="N1474" s="284"/>
      <c r="O1474" s="480"/>
    </row>
    <row r="1475" spans="1:15" s="9" customFormat="1" x14ac:dyDescent="0.2">
      <c r="A1475" s="279"/>
      <c r="B1475" s="280"/>
      <c r="C1475" s="279"/>
      <c r="D1475" s="280"/>
      <c r="E1475" s="280"/>
      <c r="F1475" s="281"/>
      <c r="G1475" s="280"/>
      <c r="H1475" s="282"/>
      <c r="I1475" s="280"/>
      <c r="J1475" s="280"/>
      <c r="K1475" s="280"/>
      <c r="L1475" s="280"/>
      <c r="M1475" s="290"/>
      <c r="N1475" s="284"/>
      <c r="O1475" s="480"/>
    </row>
    <row r="1476" spans="1:15" s="9" customFormat="1" x14ac:dyDescent="0.2">
      <c r="A1476" s="279"/>
      <c r="B1476" s="280"/>
      <c r="C1476" s="279"/>
      <c r="D1476" s="280"/>
      <c r="E1476" s="280"/>
      <c r="F1476" s="281"/>
      <c r="G1476" s="280"/>
      <c r="H1476" s="282"/>
      <c r="I1476" s="280"/>
      <c r="J1476" s="280"/>
      <c r="K1476" s="280"/>
      <c r="L1476" s="280"/>
      <c r="M1476" s="290"/>
      <c r="N1476" s="284"/>
      <c r="O1476" s="480"/>
    </row>
    <row r="1477" spans="1:15" s="9" customFormat="1" x14ac:dyDescent="0.2">
      <c r="A1477" s="279"/>
      <c r="B1477" s="280"/>
      <c r="C1477" s="279"/>
      <c r="D1477" s="280"/>
      <c r="E1477" s="280"/>
      <c r="F1477" s="281"/>
      <c r="G1477" s="280"/>
      <c r="H1477" s="282"/>
      <c r="I1477" s="280"/>
      <c r="J1477" s="280"/>
      <c r="K1477" s="280"/>
      <c r="L1477" s="280"/>
      <c r="M1477" s="290"/>
      <c r="N1477" s="284"/>
      <c r="O1477" s="480"/>
    </row>
    <row r="1478" spans="1:15" s="9" customFormat="1" x14ac:dyDescent="0.2">
      <c r="A1478" s="279"/>
      <c r="B1478" s="280"/>
      <c r="C1478" s="279"/>
      <c r="D1478" s="280"/>
      <c r="E1478" s="280"/>
      <c r="F1478" s="281"/>
      <c r="G1478" s="280"/>
      <c r="H1478" s="282"/>
      <c r="I1478" s="280"/>
      <c r="J1478" s="280"/>
      <c r="K1478" s="280"/>
      <c r="L1478" s="280"/>
      <c r="M1478" s="290"/>
      <c r="N1478" s="284"/>
      <c r="O1478" s="480"/>
    </row>
    <row r="1479" spans="1:15" s="9" customFormat="1" x14ac:dyDescent="0.2">
      <c r="A1479" s="279"/>
      <c r="B1479" s="280"/>
      <c r="C1479" s="279"/>
      <c r="D1479" s="280"/>
      <c r="E1479" s="280"/>
      <c r="F1479" s="281"/>
      <c r="G1479" s="280"/>
      <c r="H1479" s="282"/>
      <c r="I1479" s="280"/>
      <c r="J1479" s="280"/>
      <c r="K1479" s="280"/>
      <c r="L1479" s="280"/>
      <c r="M1479" s="290"/>
      <c r="N1479" s="284"/>
      <c r="O1479" s="480"/>
    </row>
    <row r="1480" spans="1:15" s="9" customFormat="1" x14ac:dyDescent="0.2">
      <c r="A1480" s="279"/>
      <c r="B1480" s="280"/>
      <c r="C1480" s="279"/>
      <c r="D1480" s="280"/>
      <c r="E1480" s="280"/>
      <c r="F1480" s="281"/>
      <c r="G1480" s="280"/>
      <c r="H1480" s="282"/>
      <c r="I1480" s="280"/>
      <c r="J1480" s="280"/>
      <c r="K1480" s="280"/>
      <c r="L1480" s="280"/>
      <c r="M1480" s="290"/>
      <c r="N1480" s="284"/>
      <c r="O1480" s="480"/>
    </row>
    <row r="1481" spans="1:15" s="9" customFormat="1" x14ac:dyDescent="0.2">
      <c r="A1481" s="279"/>
      <c r="B1481" s="280"/>
      <c r="C1481" s="279"/>
      <c r="D1481" s="280"/>
      <c r="E1481" s="280"/>
      <c r="F1481" s="281"/>
      <c r="G1481" s="280"/>
      <c r="H1481" s="282"/>
      <c r="I1481" s="280"/>
      <c r="J1481" s="280"/>
      <c r="K1481" s="280"/>
      <c r="L1481" s="280"/>
      <c r="M1481" s="290"/>
      <c r="N1481" s="284"/>
      <c r="O1481" s="480"/>
    </row>
    <row r="1482" spans="1:15" s="9" customFormat="1" x14ac:dyDescent="0.2">
      <c r="A1482" s="279"/>
      <c r="B1482" s="280"/>
      <c r="C1482" s="279"/>
      <c r="D1482" s="280"/>
      <c r="E1482" s="280"/>
      <c r="F1482" s="281"/>
      <c r="G1482" s="280"/>
      <c r="H1482" s="282"/>
      <c r="I1482" s="280"/>
      <c r="J1482" s="280"/>
      <c r="K1482" s="280"/>
      <c r="L1482" s="280"/>
      <c r="M1482" s="290"/>
      <c r="N1482" s="284"/>
      <c r="O1482" s="480"/>
    </row>
    <row r="1483" spans="1:15" s="9" customFormat="1" x14ac:dyDescent="0.2">
      <c r="A1483" s="279"/>
      <c r="B1483" s="280"/>
      <c r="C1483" s="279"/>
      <c r="D1483" s="280"/>
      <c r="E1483" s="280"/>
      <c r="F1483" s="281"/>
      <c r="G1483" s="280"/>
      <c r="H1483" s="282"/>
      <c r="I1483" s="280"/>
      <c r="J1483" s="280"/>
      <c r="K1483" s="280"/>
      <c r="L1483" s="280"/>
      <c r="M1483" s="290"/>
      <c r="N1483" s="284"/>
      <c r="O1483" s="480"/>
    </row>
    <row r="1484" spans="1:15" s="9" customFormat="1" x14ac:dyDescent="0.2">
      <c r="A1484" s="279"/>
      <c r="B1484" s="280"/>
      <c r="C1484" s="279"/>
      <c r="D1484" s="280"/>
      <c r="E1484" s="280"/>
      <c r="F1484" s="281"/>
      <c r="G1484" s="280"/>
      <c r="H1484" s="282"/>
      <c r="I1484" s="280"/>
      <c r="J1484" s="280"/>
      <c r="K1484" s="280"/>
      <c r="L1484" s="280"/>
      <c r="M1484" s="290"/>
      <c r="N1484" s="284"/>
      <c r="O1484" s="480"/>
    </row>
    <row r="1485" spans="1:15" s="9" customFormat="1" x14ac:dyDescent="0.2">
      <c r="A1485" s="279"/>
      <c r="B1485" s="280"/>
      <c r="C1485" s="279"/>
      <c r="D1485" s="280"/>
      <c r="E1485" s="280"/>
      <c r="F1485" s="281"/>
      <c r="G1485" s="280"/>
      <c r="H1485" s="282"/>
      <c r="I1485" s="280"/>
      <c r="J1485" s="280"/>
      <c r="K1485" s="280"/>
      <c r="L1485" s="280"/>
      <c r="M1485" s="290"/>
      <c r="N1485" s="284"/>
      <c r="O1485" s="480"/>
    </row>
    <row r="1486" spans="1:15" s="9" customFormat="1" x14ac:dyDescent="0.2">
      <c r="A1486" s="279"/>
      <c r="B1486" s="280"/>
      <c r="C1486" s="279"/>
      <c r="D1486" s="280"/>
      <c r="E1486" s="280"/>
      <c r="F1486" s="281"/>
      <c r="G1486" s="280"/>
      <c r="H1486" s="282"/>
      <c r="I1486" s="280"/>
      <c r="J1486" s="280"/>
      <c r="K1486" s="280"/>
      <c r="L1486" s="280"/>
      <c r="M1486" s="290"/>
      <c r="N1486" s="284"/>
      <c r="O1486" s="480"/>
    </row>
    <row r="1487" spans="1:15" s="9" customFormat="1" x14ac:dyDescent="0.2">
      <c r="A1487" s="279"/>
      <c r="B1487" s="280"/>
      <c r="C1487" s="279"/>
      <c r="D1487" s="280"/>
      <c r="E1487" s="280"/>
      <c r="F1487" s="281"/>
      <c r="G1487" s="280"/>
      <c r="H1487" s="282"/>
      <c r="I1487" s="280"/>
      <c r="J1487" s="280"/>
      <c r="K1487" s="280"/>
      <c r="L1487" s="280"/>
      <c r="M1487" s="290"/>
      <c r="N1487" s="284"/>
      <c r="O1487" s="480"/>
    </row>
    <row r="1488" spans="1:15" s="9" customFormat="1" x14ac:dyDescent="0.2">
      <c r="A1488" s="279"/>
      <c r="B1488" s="280"/>
      <c r="C1488" s="279"/>
      <c r="D1488" s="280"/>
      <c r="E1488" s="280"/>
      <c r="F1488" s="281"/>
      <c r="G1488" s="280"/>
      <c r="H1488" s="282"/>
      <c r="I1488" s="280"/>
      <c r="J1488" s="280"/>
      <c r="K1488" s="280"/>
      <c r="L1488" s="280"/>
      <c r="M1488" s="290"/>
      <c r="N1488" s="284"/>
      <c r="O1488" s="480"/>
    </row>
    <row r="1489" spans="1:15" s="9" customFormat="1" x14ac:dyDescent="0.2">
      <c r="A1489" s="279"/>
      <c r="B1489" s="280"/>
      <c r="C1489" s="279"/>
      <c r="D1489" s="280"/>
      <c r="E1489" s="280"/>
      <c r="F1489" s="281"/>
      <c r="G1489" s="280"/>
      <c r="H1489" s="282"/>
      <c r="I1489" s="280"/>
      <c r="J1489" s="280"/>
      <c r="K1489" s="280"/>
      <c r="L1489" s="280"/>
      <c r="M1489" s="290"/>
      <c r="N1489" s="284"/>
      <c r="O1489" s="480"/>
    </row>
    <row r="1490" spans="1:15" s="9" customFormat="1" x14ac:dyDescent="0.2">
      <c r="A1490" s="279"/>
      <c r="B1490" s="280"/>
      <c r="C1490" s="279"/>
      <c r="D1490" s="280"/>
      <c r="E1490" s="280"/>
      <c r="F1490" s="281"/>
      <c r="G1490" s="280"/>
      <c r="H1490" s="282"/>
      <c r="I1490" s="280"/>
      <c r="J1490" s="280"/>
      <c r="K1490" s="280"/>
      <c r="L1490" s="280"/>
      <c r="M1490" s="290"/>
      <c r="N1490" s="284"/>
      <c r="O1490" s="480"/>
    </row>
    <row r="1491" spans="1:15" s="9" customFormat="1" x14ac:dyDescent="0.2">
      <c r="A1491" s="279"/>
      <c r="B1491" s="280"/>
      <c r="C1491" s="279"/>
      <c r="D1491" s="280"/>
      <c r="E1491" s="280"/>
      <c r="F1491" s="281"/>
      <c r="G1491" s="280"/>
      <c r="H1491" s="282"/>
      <c r="I1491" s="280"/>
      <c r="J1491" s="280"/>
      <c r="K1491" s="280"/>
      <c r="L1491" s="280"/>
      <c r="M1491" s="290"/>
      <c r="N1491" s="284"/>
      <c r="O1491" s="480"/>
    </row>
    <row r="1492" spans="1:15" s="9" customFormat="1" x14ac:dyDescent="0.2">
      <c r="A1492" s="279"/>
      <c r="B1492" s="280"/>
      <c r="C1492" s="279"/>
      <c r="D1492" s="280"/>
      <c r="E1492" s="280"/>
      <c r="F1492" s="281"/>
      <c r="G1492" s="280"/>
      <c r="H1492" s="282"/>
      <c r="I1492" s="280"/>
      <c r="J1492" s="280"/>
      <c r="K1492" s="280"/>
      <c r="L1492" s="280"/>
      <c r="M1492" s="290"/>
      <c r="N1492" s="284"/>
      <c r="O1492" s="480"/>
    </row>
    <row r="1493" spans="1:15" s="9" customFormat="1" x14ac:dyDescent="0.2">
      <c r="A1493" s="279"/>
      <c r="B1493" s="280"/>
      <c r="C1493" s="279"/>
      <c r="D1493" s="280"/>
      <c r="E1493" s="280"/>
      <c r="F1493" s="281"/>
      <c r="G1493" s="280"/>
      <c r="H1493" s="282"/>
      <c r="I1493" s="280"/>
      <c r="J1493" s="280"/>
      <c r="K1493" s="280"/>
      <c r="L1493" s="280"/>
      <c r="M1493" s="290"/>
      <c r="N1493" s="284"/>
      <c r="O1493" s="480"/>
    </row>
    <row r="1494" spans="1:15" s="9" customFormat="1" x14ac:dyDescent="0.2">
      <c r="A1494" s="279"/>
      <c r="B1494" s="280"/>
      <c r="C1494" s="279"/>
      <c r="D1494" s="280"/>
      <c r="E1494" s="280"/>
      <c r="F1494" s="281"/>
      <c r="G1494" s="280"/>
      <c r="H1494" s="282"/>
      <c r="I1494" s="280"/>
      <c r="J1494" s="280"/>
      <c r="K1494" s="280"/>
      <c r="L1494" s="280"/>
      <c r="M1494" s="290"/>
      <c r="N1494" s="284"/>
      <c r="O1494" s="480"/>
    </row>
    <row r="1495" spans="1:15" s="9" customFormat="1" x14ac:dyDescent="0.2">
      <c r="A1495" s="279"/>
      <c r="B1495" s="280"/>
      <c r="C1495" s="279"/>
      <c r="D1495" s="280"/>
      <c r="E1495" s="280"/>
      <c r="F1495" s="281"/>
      <c r="G1495" s="280"/>
      <c r="H1495" s="282"/>
      <c r="I1495" s="280"/>
      <c r="J1495" s="280"/>
      <c r="K1495" s="280"/>
      <c r="L1495" s="280"/>
      <c r="M1495" s="290"/>
      <c r="N1495" s="284"/>
      <c r="O1495" s="480"/>
    </row>
    <row r="1496" spans="1:15" s="9" customFormat="1" x14ac:dyDescent="0.2">
      <c r="A1496" s="279"/>
      <c r="B1496" s="280"/>
      <c r="C1496" s="279"/>
      <c r="D1496" s="280"/>
      <c r="E1496" s="280"/>
      <c r="F1496" s="281"/>
      <c r="G1496" s="280"/>
      <c r="H1496" s="282"/>
      <c r="I1496" s="280"/>
      <c r="J1496" s="280"/>
      <c r="K1496" s="280"/>
      <c r="L1496" s="280"/>
      <c r="M1496" s="290"/>
      <c r="N1496" s="284"/>
      <c r="O1496" s="480"/>
    </row>
    <row r="1497" spans="1:15" s="9" customFormat="1" x14ac:dyDescent="0.2">
      <c r="A1497" s="279"/>
      <c r="B1497" s="280"/>
      <c r="C1497" s="279"/>
      <c r="D1497" s="280"/>
      <c r="E1497" s="280"/>
      <c r="F1497" s="281"/>
      <c r="G1497" s="280"/>
      <c r="H1497" s="282"/>
      <c r="I1497" s="280"/>
      <c r="J1497" s="280"/>
      <c r="K1497" s="280"/>
      <c r="L1497" s="280"/>
      <c r="M1497" s="290"/>
      <c r="N1497" s="284"/>
      <c r="O1497" s="480"/>
    </row>
    <row r="1498" spans="1:15" s="9" customFormat="1" x14ac:dyDescent="0.2">
      <c r="A1498" s="279"/>
      <c r="B1498" s="280"/>
      <c r="C1498" s="279"/>
      <c r="D1498" s="280"/>
      <c r="E1498" s="280"/>
      <c r="F1498" s="281"/>
      <c r="G1498" s="280"/>
      <c r="H1498" s="282"/>
      <c r="I1498" s="280"/>
      <c r="J1498" s="280"/>
      <c r="K1498" s="280"/>
      <c r="L1498" s="280"/>
      <c r="M1498" s="290"/>
      <c r="N1498" s="284"/>
      <c r="O1498" s="480"/>
    </row>
    <row r="1499" spans="1:15" s="9" customFormat="1" x14ac:dyDescent="0.2">
      <c r="A1499" s="279"/>
      <c r="B1499" s="280"/>
      <c r="C1499" s="279"/>
      <c r="D1499" s="280"/>
      <c r="E1499" s="280"/>
      <c r="F1499" s="281"/>
      <c r="G1499" s="280"/>
      <c r="H1499" s="282"/>
      <c r="I1499" s="280"/>
      <c r="J1499" s="280"/>
      <c r="K1499" s="280"/>
      <c r="L1499" s="280"/>
      <c r="M1499" s="290"/>
      <c r="N1499" s="284"/>
      <c r="O1499" s="480"/>
    </row>
    <row r="1500" spans="1:15" s="9" customFormat="1" x14ac:dyDescent="0.2">
      <c r="A1500" s="279"/>
      <c r="B1500" s="280"/>
      <c r="C1500" s="279"/>
      <c r="D1500" s="280"/>
      <c r="E1500" s="280"/>
      <c r="F1500" s="281"/>
      <c r="G1500" s="280"/>
      <c r="H1500" s="282"/>
      <c r="I1500" s="280"/>
      <c r="J1500" s="280"/>
      <c r="K1500" s="280"/>
      <c r="L1500" s="280"/>
      <c r="M1500" s="290"/>
      <c r="N1500" s="284"/>
      <c r="O1500" s="480"/>
    </row>
    <row r="1501" spans="1:15" s="9" customFormat="1" x14ac:dyDescent="0.2">
      <c r="A1501" s="279"/>
      <c r="B1501" s="280"/>
      <c r="C1501" s="279"/>
      <c r="D1501" s="280"/>
      <c r="E1501" s="280"/>
      <c r="F1501" s="281"/>
      <c r="G1501" s="280"/>
      <c r="H1501" s="282"/>
      <c r="I1501" s="280"/>
      <c r="J1501" s="280"/>
      <c r="K1501" s="280"/>
      <c r="L1501" s="280"/>
      <c r="M1501" s="290"/>
      <c r="N1501" s="284"/>
      <c r="O1501" s="480"/>
    </row>
    <row r="1502" spans="1:15" s="9" customFormat="1" x14ac:dyDescent="0.2">
      <c r="A1502" s="279"/>
      <c r="B1502" s="280"/>
      <c r="C1502" s="279"/>
      <c r="D1502" s="280"/>
      <c r="E1502" s="280"/>
      <c r="F1502" s="281"/>
      <c r="G1502" s="280"/>
      <c r="H1502" s="282"/>
      <c r="I1502" s="280"/>
      <c r="J1502" s="280"/>
      <c r="K1502" s="280"/>
      <c r="L1502" s="280"/>
      <c r="M1502" s="290"/>
      <c r="N1502" s="284"/>
      <c r="O1502" s="480"/>
    </row>
    <row r="1503" spans="1:15" s="9" customFormat="1" x14ac:dyDescent="0.2">
      <c r="A1503" s="279"/>
      <c r="B1503" s="280"/>
      <c r="C1503" s="279"/>
      <c r="D1503" s="280"/>
      <c r="E1503" s="280"/>
      <c r="F1503" s="281"/>
      <c r="G1503" s="280"/>
      <c r="H1503" s="282"/>
      <c r="I1503" s="280"/>
      <c r="J1503" s="280"/>
      <c r="K1503" s="280"/>
      <c r="L1503" s="280"/>
      <c r="M1503" s="290"/>
      <c r="N1503" s="284"/>
      <c r="O1503" s="480"/>
    </row>
    <row r="1504" spans="1:15" s="9" customFormat="1" x14ac:dyDescent="0.2">
      <c r="A1504" s="279"/>
      <c r="B1504" s="280"/>
      <c r="C1504" s="279"/>
      <c r="D1504" s="280"/>
      <c r="E1504" s="280"/>
      <c r="F1504" s="281"/>
      <c r="G1504" s="280"/>
      <c r="H1504" s="282"/>
      <c r="I1504" s="280"/>
      <c r="J1504" s="280"/>
      <c r="K1504" s="280"/>
      <c r="L1504" s="280"/>
      <c r="M1504" s="290"/>
      <c r="N1504" s="284"/>
      <c r="O1504" s="480"/>
    </row>
    <row r="1505" spans="1:15" s="9" customFormat="1" x14ac:dyDescent="0.2">
      <c r="A1505" s="279"/>
      <c r="B1505" s="280"/>
      <c r="C1505" s="279"/>
      <c r="D1505" s="280"/>
      <c r="E1505" s="280"/>
      <c r="F1505" s="281"/>
      <c r="G1505" s="280"/>
      <c r="H1505" s="282"/>
      <c r="I1505" s="280"/>
      <c r="J1505" s="280"/>
      <c r="K1505" s="280"/>
      <c r="L1505" s="280"/>
      <c r="M1505" s="290"/>
      <c r="N1505" s="284"/>
      <c r="O1505" s="480"/>
    </row>
    <row r="1506" spans="1:15" s="9" customFormat="1" x14ac:dyDescent="0.2">
      <c r="A1506" s="279"/>
      <c r="B1506" s="280"/>
      <c r="C1506" s="279"/>
      <c r="D1506" s="280"/>
      <c r="E1506" s="280"/>
      <c r="F1506" s="281"/>
      <c r="G1506" s="280"/>
      <c r="H1506" s="282"/>
      <c r="I1506" s="280"/>
      <c r="J1506" s="280"/>
      <c r="K1506" s="280"/>
      <c r="L1506" s="280"/>
      <c r="M1506" s="290"/>
      <c r="N1506" s="284"/>
      <c r="O1506" s="480"/>
    </row>
    <row r="1507" spans="1:15" s="9" customFormat="1" x14ac:dyDescent="0.2">
      <c r="A1507" s="279"/>
      <c r="B1507" s="280"/>
      <c r="C1507" s="279"/>
      <c r="D1507" s="280"/>
      <c r="E1507" s="280"/>
      <c r="F1507" s="281"/>
      <c r="G1507" s="280"/>
      <c r="H1507" s="282"/>
      <c r="I1507" s="280"/>
      <c r="J1507" s="280"/>
      <c r="K1507" s="280"/>
      <c r="L1507" s="280"/>
      <c r="M1507" s="290"/>
      <c r="N1507" s="284"/>
      <c r="O1507" s="480"/>
    </row>
    <row r="1508" spans="1:15" s="9" customFormat="1" x14ac:dyDescent="0.2">
      <c r="A1508" s="279"/>
      <c r="B1508" s="280"/>
      <c r="C1508" s="279"/>
      <c r="D1508" s="280"/>
      <c r="E1508" s="280"/>
      <c r="F1508" s="281"/>
      <c r="G1508" s="280"/>
      <c r="H1508" s="282"/>
      <c r="I1508" s="280"/>
      <c r="J1508" s="280"/>
      <c r="K1508" s="280"/>
      <c r="L1508" s="280"/>
      <c r="M1508" s="290"/>
      <c r="N1508" s="284"/>
      <c r="O1508" s="480"/>
    </row>
    <row r="1509" spans="1:15" s="9" customFormat="1" x14ac:dyDescent="0.2">
      <c r="A1509" s="279"/>
      <c r="B1509" s="280"/>
      <c r="C1509" s="279"/>
      <c r="D1509" s="280"/>
      <c r="E1509" s="280"/>
      <c r="F1509" s="281"/>
      <c r="G1509" s="280"/>
      <c r="H1509" s="282"/>
      <c r="I1509" s="280"/>
      <c r="J1509" s="280"/>
      <c r="K1509" s="280"/>
      <c r="L1509" s="280"/>
      <c r="M1509" s="290"/>
      <c r="N1509" s="284"/>
      <c r="O1509" s="480"/>
    </row>
    <row r="1510" spans="1:15" s="9" customFormat="1" x14ac:dyDescent="0.2">
      <c r="A1510" s="279"/>
      <c r="B1510" s="280"/>
      <c r="C1510" s="279"/>
      <c r="D1510" s="280"/>
      <c r="E1510" s="280"/>
      <c r="F1510" s="281"/>
      <c r="G1510" s="280"/>
      <c r="H1510" s="282"/>
      <c r="I1510" s="280"/>
      <c r="J1510" s="280"/>
      <c r="K1510" s="280"/>
      <c r="L1510" s="280"/>
      <c r="M1510" s="290"/>
      <c r="N1510" s="284"/>
      <c r="O1510" s="480"/>
    </row>
    <row r="1511" spans="1:15" s="9" customFormat="1" x14ac:dyDescent="0.2">
      <c r="A1511" s="279"/>
      <c r="B1511" s="280"/>
      <c r="C1511" s="279"/>
      <c r="D1511" s="280"/>
      <c r="E1511" s="280"/>
      <c r="F1511" s="281"/>
      <c r="G1511" s="280"/>
      <c r="H1511" s="282"/>
      <c r="I1511" s="280"/>
      <c r="J1511" s="280"/>
      <c r="K1511" s="280"/>
      <c r="L1511" s="280"/>
      <c r="M1511" s="290"/>
      <c r="N1511" s="284"/>
      <c r="O1511" s="480"/>
    </row>
    <row r="1512" spans="1:15" s="9" customFormat="1" x14ac:dyDescent="0.2">
      <c r="A1512" s="279"/>
      <c r="B1512" s="280"/>
      <c r="C1512" s="279"/>
      <c r="D1512" s="280"/>
      <c r="E1512" s="280"/>
      <c r="F1512" s="281"/>
      <c r="G1512" s="280"/>
      <c r="H1512" s="282"/>
      <c r="I1512" s="280"/>
      <c r="J1512" s="280"/>
      <c r="K1512" s="280"/>
      <c r="L1512" s="280"/>
      <c r="M1512" s="290"/>
      <c r="N1512" s="284"/>
      <c r="O1512" s="480"/>
    </row>
    <row r="1513" spans="1:15" s="9" customFormat="1" x14ac:dyDescent="0.2">
      <c r="A1513" s="279"/>
      <c r="B1513" s="280"/>
      <c r="C1513" s="279"/>
      <c r="D1513" s="280"/>
      <c r="E1513" s="280"/>
      <c r="F1513" s="281"/>
      <c r="G1513" s="280"/>
      <c r="H1513" s="282"/>
      <c r="I1513" s="280"/>
      <c r="J1513" s="280"/>
      <c r="K1513" s="280"/>
      <c r="L1513" s="280"/>
      <c r="M1513" s="290"/>
      <c r="N1513" s="284"/>
      <c r="O1513" s="480"/>
    </row>
    <row r="1514" spans="1:15" s="9" customFormat="1" x14ac:dyDescent="0.2">
      <c r="A1514" s="279"/>
      <c r="B1514" s="280"/>
      <c r="C1514" s="279"/>
      <c r="D1514" s="280"/>
      <c r="E1514" s="280"/>
      <c r="F1514" s="281"/>
      <c r="G1514" s="280"/>
      <c r="H1514" s="282"/>
      <c r="I1514" s="280"/>
      <c r="J1514" s="280"/>
      <c r="K1514" s="280"/>
      <c r="L1514" s="280"/>
      <c r="M1514" s="290"/>
      <c r="N1514" s="284"/>
      <c r="O1514" s="480"/>
    </row>
    <row r="1515" spans="1:15" s="9" customFormat="1" x14ac:dyDescent="0.2">
      <c r="A1515" s="279"/>
      <c r="B1515" s="280"/>
      <c r="C1515" s="279"/>
      <c r="D1515" s="280"/>
      <c r="E1515" s="280"/>
      <c r="F1515" s="281"/>
      <c r="G1515" s="280"/>
      <c r="H1515" s="282"/>
      <c r="I1515" s="280"/>
      <c r="J1515" s="280"/>
      <c r="K1515" s="280"/>
      <c r="L1515" s="280"/>
      <c r="M1515" s="290"/>
      <c r="N1515" s="284"/>
      <c r="O1515" s="480"/>
    </row>
    <row r="1516" spans="1:15" s="9" customFormat="1" x14ac:dyDescent="0.2">
      <c r="A1516" s="279"/>
      <c r="B1516" s="280"/>
      <c r="C1516" s="279"/>
      <c r="D1516" s="280"/>
      <c r="E1516" s="280"/>
      <c r="F1516" s="281"/>
      <c r="G1516" s="280"/>
      <c r="H1516" s="282"/>
      <c r="I1516" s="280"/>
      <c r="J1516" s="280"/>
      <c r="K1516" s="280"/>
      <c r="L1516" s="280"/>
      <c r="M1516" s="290"/>
      <c r="N1516" s="284"/>
      <c r="O1516" s="480"/>
    </row>
    <row r="1517" spans="1:15" s="9" customFormat="1" x14ac:dyDescent="0.2">
      <c r="A1517" s="279"/>
      <c r="B1517" s="280"/>
      <c r="C1517" s="279"/>
      <c r="D1517" s="280"/>
      <c r="E1517" s="280"/>
      <c r="F1517" s="281"/>
      <c r="G1517" s="280"/>
      <c r="H1517" s="282"/>
      <c r="I1517" s="280"/>
      <c r="J1517" s="280"/>
      <c r="K1517" s="280"/>
      <c r="L1517" s="280"/>
      <c r="M1517" s="290"/>
      <c r="N1517" s="284"/>
      <c r="O1517" s="480"/>
    </row>
    <row r="1518" spans="1:15" s="9" customFormat="1" x14ac:dyDescent="0.2">
      <c r="A1518" s="279"/>
      <c r="B1518" s="280"/>
      <c r="C1518" s="279"/>
      <c r="D1518" s="280"/>
      <c r="E1518" s="280"/>
      <c r="F1518" s="281"/>
      <c r="G1518" s="280"/>
      <c r="H1518" s="282"/>
      <c r="I1518" s="280"/>
      <c r="J1518" s="280"/>
      <c r="K1518" s="280"/>
      <c r="L1518" s="280"/>
      <c r="M1518" s="290"/>
      <c r="N1518" s="284"/>
      <c r="O1518" s="480"/>
    </row>
    <row r="1519" spans="1:15" s="9" customFormat="1" x14ac:dyDescent="0.2">
      <c r="A1519" s="279"/>
      <c r="B1519" s="280"/>
      <c r="C1519" s="279"/>
      <c r="D1519" s="280"/>
      <c r="E1519" s="280"/>
      <c r="F1519" s="281"/>
      <c r="G1519" s="280"/>
      <c r="H1519" s="282"/>
      <c r="I1519" s="280"/>
      <c r="J1519" s="280"/>
      <c r="K1519" s="280"/>
      <c r="L1519" s="280"/>
      <c r="M1519" s="290"/>
      <c r="N1519" s="284"/>
      <c r="O1519" s="480"/>
    </row>
    <row r="1520" spans="1:15" s="9" customFormat="1" x14ac:dyDescent="0.2">
      <c r="A1520" s="279"/>
      <c r="B1520" s="280"/>
      <c r="C1520" s="279"/>
      <c r="D1520" s="280"/>
      <c r="E1520" s="280"/>
      <c r="F1520" s="281"/>
      <c r="G1520" s="280"/>
      <c r="H1520" s="282"/>
      <c r="I1520" s="280"/>
      <c r="J1520" s="280"/>
      <c r="K1520" s="280"/>
      <c r="L1520" s="280"/>
      <c r="M1520" s="290"/>
      <c r="N1520" s="284"/>
      <c r="O1520" s="480"/>
    </row>
    <row r="1521" spans="1:15" s="9" customFormat="1" x14ac:dyDescent="0.2">
      <c r="A1521" s="279"/>
      <c r="B1521" s="280"/>
      <c r="C1521" s="279"/>
      <c r="D1521" s="280"/>
      <c r="E1521" s="280"/>
      <c r="F1521" s="281"/>
      <c r="G1521" s="280"/>
      <c r="H1521" s="282"/>
      <c r="I1521" s="280"/>
      <c r="J1521" s="280"/>
      <c r="K1521" s="280"/>
      <c r="L1521" s="280"/>
      <c r="M1521" s="290"/>
      <c r="N1521" s="284"/>
      <c r="O1521" s="480"/>
    </row>
    <row r="1522" spans="1:15" s="9" customFormat="1" x14ac:dyDescent="0.2">
      <c r="A1522" s="279"/>
      <c r="B1522" s="280"/>
      <c r="C1522" s="279"/>
      <c r="D1522" s="280"/>
      <c r="E1522" s="280"/>
      <c r="F1522" s="281"/>
      <c r="G1522" s="280"/>
      <c r="H1522" s="282"/>
      <c r="I1522" s="280"/>
      <c r="J1522" s="280"/>
      <c r="K1522" s="280"/>
      <c r="L1522" s="280"/>
      <c r="M1522" s="290"/>
      <c r="N1522" s="284"/>
      <c r="O1522" s="480"/>
    </row>
    <row r="1523" spans="1:15" s="9" customFormat="1" x14ac:dyDescent="0.2">
      <c r="A1523" s="279"/>
      <c r="B1523" s="280"/>
      <c r="C1523" s="279"/>
      <c r="D1523" s="280"/>
      <c r="E1523" s="280"/>
      <c r="F1523" s="281"/>
      <c r="G1523" s="280"/>
      <c r="H1523" s="282"/>
      <c r="I1523" s="280"/>
      <c r="J1523" s="280"/>
      <c r="K1523" s="280"/>
      <c r="L1523" s="280"/>
      <c r="M1523" s="290"/>
      <c r="N1523" s="284"/>
      <c r="O1523" s="480"/>
    </row>
    <row r="1524" spans="1:15" s="9" customFormat="1" x14ac:dyDescent="0.2">
      <c r="A1524" s="279"/>
      <c r="B1524" s="280"/>
      <c r="C1524" s="279"/>
      <c r="D1524" s="280"/>
      <c r="E1524" s="280"/>
      <c r="F1524" s="281"/>
      <c r="G1524" s="280"/>
      <c r="H1524" s="282"/>
      <c r="I1524" s="280"/>
      <c r="J1524" s="280"/>
      <c r="K1524" s="280"/>
      <c r="L1524" s="280"/>
      <c r="M1524" s="290"/>
      <c r="N1524" s="284"/>
      <c r="O1524" s="480"/>
    </row>
    <row r="1525" spans="1:15" s="9" customFormat="1" x14ac:dyDescent="0.2">
      <c r="A1525" s="279"/>
      <c r="B1525" s="280"/>
      <c r="C1525" s="279"/>
      <c r="D1525" s="280"/>
      <c r="E1525" s="280"/>
      <c r="F1525" s="281"/>
      <c r="G1525" s="280"/>
      <c r="H1525" s="282"/>
      <c r="I1525" s="280"/>
      <c r="J1525" s="280"/>
      <c r="K1525" s="280"/>
      <c r="L1525" s="280"/>
      <c r="M1525" s="290"/>
      <c r="N1525" s="284"/>
      <c r="O1525" s="480"/>
    </row>
    <row r="1526" spans="1:15" s="9" customFormat="1" x14ac:dyDescent="0.2">
      <c r="A1526" s="279"/>
      <c r="B1526" s="280"/>
      <c r="C1526" s="279"/>
      <c r="D1526" s="280"/>
      <c r="E1526" s="280"/>
      <c r="F1526" s="281"/>
      <c r="G1526" s="280"/>
      <c r="H1526" s="282"/>
      <c r="I1526" s="280"/>
      <c r="J1526" s="280"/>
      <c r="K1526" s="280"/>
      <c r="L1526" s="280"/>
      <c r="M1526" s="290"/>
      <c r="N1526" s="284"/>
      <c r="O1526" s="480"/>
    </row>
    <row r="1527" spans="1:15" s="9" customFormat="1" x14ac:dyDescent="0.2">
      <c r="A1527" s="279"/>
      <c r="B1527" s="280"/>
      <c r="C1527" s="279"/>
      <c r="D1527" s="280"/>
      <c r="E1527" s="280"/>
      <c r="F1527" s="281"/>
      <c r="G1527" s="280"/>
      <c r="H1527" s="282"/>
      <c r="I1527" s="280"/>
      <c r="J1527" s="280"/>
      <c r="K1527" s="280"/>
      <c r="L1527" s="280"/>
      <c r="M1527" s="290"/>
      <c r="N1527" s="284"/>
      <c r="O1527" s="480"/>
    </row>
    <row r="1528" spans="1:15" s="9" customFormat="1" x14ac:dyDescent="0.2">
      <c r="A1528" s="279"/>
      <c r="B1528" s="280"/>
      <c r="C1528" s="279"/>
      <c r="D1528" s="280"/>
      <c r="E1528" s="280"/>
      <c r="F1528" s="281"/>
      <c r="G1528" s="280"/>
      <c r="H1528" s="282"/>
      <c r="I1528" s="280"/>
      <c r="J1528" s="280"/>
      <c r="K1528" s="280"/>
      <c r="L1528" s="280"/>
      <c r="M1528" s="290"/>
      <c r="N1528" s="284"/>
      <c r="O1528" s="480"/>
    </row>
    <row r="1529" spans="1:15" s="9" customFormat="1" x14ac:dyDescent="0.2">
      <c r="A1529" s="279"/>
      <c r="B1529" s="280"/>
      <c r="C1529" s="279"/>
      <c r="D1529" s="280"/>
      <c r="E1529" s="280"/>
      <c r="F1529" s="281"/>
      <c r="G1529" s="280"/>
      <c r="H1529" s="282"/>
      <c r="I1529" s="280"/>
      <c r="J1529" s="280"/>
      <c r="K1529" s="280"/>
      <c r="L1529" s="280"/>
      <c r="M1529" s="290"/>
      <c r="N1529" s="284"/>
      <c r="O1529" s="480"/>
    </row>
    <row r="1530" spans="1:15" s="9" customFormat="1" x14ac:dyDescent="0.2">
      <c r="A1530" s="279"/>
      <c r="B1530" s="280"/>
      <c r="C1530" s="279"/>
      <c r="D1530" s="280"/>
      <c r="E1530" s="280"/>
      <c r="F1530" s="281"/>
      <c r="G1530" s="280"/>
      <c r="H1530" s="282"/>
      <c r="I1530" s="280"/>
      <c r="J1530" s="280"/>
      <c r="K1530" s="280"/>
      <c r="L1530" s="280"/>
      <c r="M1530" s="290"/>
      <c r="N1530" s="284"/>
      <c r="O1530" s="480"/>
    </row>
    <row r="1531" spans="1:15" s="9" customFormat="1" x14ac:dyDescent="0.2">
      <c r="A1531" s="279"/>
      <c r="B1531" s="280"/>
      <c r="C1531" s="279"/>
      <c r="D1531" s="280"/>
      <c r="E1531" s="280"/>
      <c r="F1531" s="281"/>
      <c r="G1531" s="280"/>
      <c r="H1531" s="282"/>
      <c r="I1531" s="280"/>
      <c r="J1531" s="280"/>
      <c r="K1531" s="280"/>
      <c r="L1531" s="280"/>
      <c r="M1531" s="290"/>
      <c r="N1531" s="284"/>
      <c r="O1531" s="480"/>
    </row>
    <row r="1532" spans="1:15" s="9" customFormat="1" x14ac:dyDescent="0.2">
      <c r="A1532" s="279"/>
      <c r="B1532" s="280"/>
      <c r="C1532" s="279"/>
      <c r="D1532" s="280"/>
      <c r="E1532" s="280"/>
      <c r="F1532" s="281"/>
      <c r="G1532" s="280"/>
      <c r="H1532" s="282"/>
      <c r="I1532" s="280"/>
      <c r="J1532" s="280"/>
      <c r="K1532" s="280"/>
      <c r="L1532" s="280"/>
      <c r="M1532" s="290"/>
      <c r="N1532" s="284"/>
      <c r="O1532" s="480"/>
    </row>
    <row r="1533" spans="1:15" s="9" customFormat="1" x14ac:dyDescent="0.2">
      <c r="A1533" s="279"/>
      <c r="B1533" s="280"/>
      <c r="C1533" s="279"/>
      <c r="D1533" s="280"/>
      <c r="E1533" s="280"/>
      <c r="F1533" s="281"/>
      <c r="G1533" s="280"/>
      <c r="H1533" s="282"/>
      <c r="I1533" s="280"/>
      <c r="J1533" s="280"/>
      <c r="K1533" s="280"/>
      <c r="L1533" s="280"/>
      <c r="M1533" s="290"/>
      <c r="N1533" s="284"/>
      <c r="O1533" s="480"/>
    </row>
    <row r="1534" spans="1:15" s="9" customFormat="1" x14ac:dyDescent="0.2">
      <c r="A1534" s="279"/>
      <c r="B1534" s="280"/>
      <c r="C1534" s="279"/>
      <c r="D1534" s="280"/>
      <c r="E1534" s="280"/>
      <c r="F1534" s="281"/>
      <c r="G1534" s="280"/>
      <c r="H1534" s="282"/>
      <c r="I1534" s="280"/>
      <c r="J1534" s="280"/>
      <c r="K1534" s="280"/>
      <c r="L1534" s="280"/>
      <c r="M1534" s="290"/>
      <c r="N1534" s="284"/>
      <c r="O1534" s="480"/>
    </row>
    <row r="1535" spans="1:15" s="9" customFormat="1" x14ac:dyDescent="0.2">
      <c r="A1535" s="279"/>
      <c r="B1535" s="280"/>
      <c r="C1535" s="279"/>
      <c r="D1535" s="280"/>
      <c r="E1535" s="280"/>
      <c r="F1535" s="281"/>
      <c r="G1535" s="280"/>
      <c r="H1535" s="282"/>
      <c r="I1535" s="280"/>
      <c r="J1535" s="280"/>
      <c r="K1535" s="280"/>
      <c r="L1535" s="280"/>
      <c r="M1535" s="290"/>
      <c r="N1535" s="284"/>
      <c r="O1535" s="480"/>
    </row>
    <row r="1536" spans="1:15" s="9" customFormat="1" x14ac:dyDescent="0.2">
      <c r="A1536" s="279"/>
      <c r="B1536" s="280"/>
      <c r="C1536" s="279"/>
      <c r="D1536" s="280"/>
      <c r="E1536" s="280"/>
      <c r="F1536" s="281"/>
      <c r="G1536" s="280"/>
      <c r="H1536" s="282"/>
      <c r="I1536" s="280"/>
      <c r="J1536" s="280"/>
      <c r="K1536" s="280"/>
      <c r="L1536" s="280"/>
      <c r="M1536" s="290"/>
      <c r="N1536" s="284"/>
      <c r="O1536" s="480"/>
    </row>
    <row r="1537" spans="1:15" s="9" customFormat="1" x14ac:dyDescent="0.2">
      <c r="A1537" s="279"/>
      <c r="B1537" s="280"/>
      <c r="C1537" s="279"/>
      <c r="D1537" s="280"/>
      <c r="E1537" s="280"/>
      <c r="F1537" s="281"/>
      <c r="G1537" s="280"/>
      <c r="H1537" s="282"/>
      <c r="I1537" s="280"/>
      <c r="J1537" s="280"/>
      <c r="K1537" s="280"/>
      <c r="L1537" s="280"/>
      <c r="M1537" s="290"/>
      <c r="N1537" s="284"/>
      <c r="O1537" s="480"/>
    </row>
    <row r="1538" spans="1:15" s="9" customFormat="1" x14ac:dyDescent="0.2">
      <c r="A1538" s="279"/>
      <c r="B1538" s="280"/>
      <c r="C1538" s="279"/>
      <c r="D1538" s="280"/>
      <c r="E1538" s="280"/>
      <c r="F1538" s="281"/>
      <c r="G1538" s="280"/>
      <c r="H1538" s="282"/>
      <c r="I1538" s="280"/>
      <c r="J1538" s="280"/>
      <c r="K1538" s="280"/>
      <c r="L1538" s="280"/>
      <c r="M1538" s="290"/>
      <c r="N1538" s="284"/>
      <c r="O1538" s="480"/>
    </row>
    <row r="1539" spans="1:15" s="9" customFormat="1" x14ac:dyDescent="0.2">
      <c r="A1539" s="279"/>
      <c r="B1539" s="280"/>
      <c r="C1539" s="279"/>
      <c r="D1539" s="280"/>
      <c r="E1539" s="280"/>
      <c r="F1539" s="281"/>
      <c r="G1539" s="280"/>
      <c r="H1539" s="282"/>
      <c r="I1539" s="280"/>
      <c r="J1539" s="280"/>
      <c r="K1539" s="280"/>
      <c r="L1539" s="280"/>
      <c r="M1539" s="290"/>
      <c r="N1539" s="284"/>
      <c r="O1539" s="480"/>
    </row>
    <row r="1540" spans="1:15" s="9" customFormat="1" x14ac:dyDescent="0.2">
      <c r="A1540" s="279"/>
      <c r="B1540" s="280"/>
      <c r="C1540" s="279"/>
      <c r="D1540" s="280"/>
      <c r="E1540" s="280"/>
      <c r="F1540" s="281"/>
      <c r="G1540" s="280"/>
      <c r="H1540" s="282"/>
      <c r="I1540" s="280"/>
      <c r="J1540" s="280"/>
      <c r="K1540" s="280"/>
      <c r="L1540" s="280"/>
      <c r="M1540" s="290"/>
      <c r="N1540" s="284"/>
      <c r="O1540" s="480"/>
    </row>
    <row r="1541" spans="1:15" s="9" customFormat="1" x14ac:dyDescent="0.2">
      <c r="A1541" s="279"/>
      <c r="B1541" s="280"/>
      <c r="C1541" s="279"/>
      <c r="D1541" s="280"/>
      <c r="E1541" s="280"/>
      <c r="F1541" s="281"/>
      <c r="G1541" s="280"/>
      <c r="H1541" s="282"/>
      <c r="I1541" s="280"/>
      <c r="J1541" s="280"/>
      <c r="K1541" s="280"/>
      <c r="L1541" s="280"/>
      <c r="M1541" s="290"/>
      <c r="N1541" s="284"/>
      <c r="O1541" s="480"/>
    </row>
    <row r="1542" spans="1:15" s="9" customFormat="1" x14ac:dyDescent="0.2">
      <c r="A1542" s="279"/>
      <c r="B1542" s="280"/>
      <c r="C1542" s="279"/>
      <c r="D1542" s="280"/>
      <c r="E1542" s="280"/>
      <c r="F1542" s="281"/>
      <c r="G1542" s="280"/>
      <c r="H1542" s="282"/>
      <c r="I1542" s="280"/>
      <c r="J1542" s="280"/>
      <c r="K1542" s="280"/>
      <c r="L1542" s="280"/>
      <c r="M1542" s="290"/>
      <c r="N1542" s="284"/>
      <c r="O1542" s="480"/>
    </row>
    <row r="1543" spans="1:15" s="9" customFormat="1" x14ac:dyDescent="0.2">
      <c r="A1543" s="279"/>
      <c r="B1543" s="280"/>
      <c r="C1543" s="279"/>
      <c r="D1543" s="280"/>
      <c r="E1543" s="280"/>
      <c r="F1543" s="281"/>
      <c r="G1543" s="280"/>
      <c r="H1543" s="282"/>
      <c r="I1543" s="280"/>
      <c r="J1543" s="280"/>
      <c r="K1543" s="280"/>
      <c r="L1543" s="280"/>
      <c r="M1543" s="290"/>
      <c r="N1543" s="284"/>
      <c r="O1543" s="480"/>
    </row>
    <row r="1544" spans="1:15" s="9" customFormat="1" x14ac:dyDescent="0.2">
      <c r="A1544" s="279"/>
      <c r="B1544" s="280"/>
      <c r="C1544" s="279"/>
      <c r="D1544" s="280"/>
      <c r="E1544" s="280"/>
      <c r="F1544" s="281"/>
      <c r="G1544" s="280"/>
      <c r="H1544" s="282"/>
      <c r="I1544" s="280"/>
      <c r="J1544" s="280"/>
      <c r="K1544" s="280"/>
      <c r="L1544" s="280"/>
      <c r="M1544" s="290"/>
      <c r="N1544" s="284"/>
      <c r="O1544" s="480"/>
    </row>
    <row r="1545" spans="1:15" s="9" customFormat="1" x14ac:dyDescent="0.2">
      <c r="A1545" s="279"/>
      <c r="B1545" s="280"/>
      <c r="C1545" s="279"/>
      <c r="D1545" s="280"/>
      <c r="E1545" s="280"/>
      <c r="F1545" s="281"/>
      <c r="G1545" s="280"/>
      <c r="H1545" s="282"/>
      <c r="I1545" s="280"/>
      <c r="J1545" s="280"/>
      <c r="K1545" s="280"/>
      <c r="L1545" s="280"/>
      <c r="M1545" s="290"/>
      <c r="N1545" s="284"/>
      <c r="O1545" s="480"/>
    </row>
    <row r="1546" spans="1:15" s="9" customFormat="1" x14ac:dyDescent="0.2">
      <c r="A1546" s="279"/>
      <c r="B1546" s="280"/>
      <c r="C1546" s="279"/>
      <c r="D1546" s="280"/>
      <c r="E1546" s="280"/>
      <c r="F1546" s="281"/>
      <c r="G1546" s="280"/>
      <c r="H1546" s="282"/>
      <c r="I1546" s="280"/>
      <c r="J1546" s="280"/>
      <c r="K1546" s="280"/>
      <c r="L1546" s="280"/>
      <c r="M1546" s="290"/>
      <c r="N1546" s="284"/>
      <c r="O1546" s="480"/>
    </row>
    <row r="1547" spans="1:15" s="9" customFormat="1" x14ac:dyDescent="0.2">
      <c r="A1547" s="279"/>
      <c r="B1547" s="280"/>
      <c r="C1547" s="279"/>
      <c r="D1547" s="280"/>
      <c r="E1547" s="280"/>
      <c r="F1547" s="281"/>
      <c r="G1547" s="280"/>
      <c r="H1547" s="282"/>
      <c r="I1547" s="280"/>
      <c r="J1547" s="280"/>
      <c r="K1547" s="280"/>
      <c r="L1547" s="280"/>
      <c r="M1547" s="290"/>
      <c r="N1547" s="284"/>
      <c r="O1547" s="480"/>
    </row>
    <row r="1548" spans="1:15" s="9" customFormat="1" x14ac:dyDescent="0.2">
      <c r="A1548" s="279"/>
      <c r="B1548" s="280"/>
      <c r="C1548" s="279"/>
      <c r="D1548" s="280"/>
      <c r="E1548" s="280"/>
      <c r="F1548" s="281"/>
      <c r="G1548" s="280"/>
      <c r="H1548" s="282"/>
      <c r="I1548" s="280"/>
      <c r="J1548" s="280"/>
      <c r="K1548" s="280"/>
      <c r="L1548" s="280"/>
      <c r="M1548" s="290"/>
      <c r="N1548" s="284"/>
      <c r="O1548" s="480"/>
    </row>
    <row r="1549" spans="1:15" s="9" customFormat="1" x14ac:dyDescent="0.2">
      <c r="A1549" s="279"/>
      <c r="B1549" s="280"/>
      <c r="C1549" s="279"/>
      <c r="D1549" s="280"/>
      <c r="E1549" s="280"/>
      <c r="F1549" s="281"/>
      <c r="G1549" s="280"/>
      <c r="H1549" s="282"/>
      <c r="I1549" s="280"/>
      <c r="J1549" s="280"/>
      <c r="K1549" s="280"/>
      <c r="L1549" s="280"/>
      <c r="M1549" s="290"/>
      <c r="N1549" s="284"/>
      <c r="O1549" s="480"/>
    </row>
    <row r="1550" spans="1:15" s="9" customFormat="1" x14ac:dyDescent="0.2">
      <c r="A1550" s="279"/>
      <c r="B1550" s="280"/>
      <c r="C1550" s="279"/>
      <c r="D1550" s="280"/>
      <c r="E1550" s="280"/>
      <c r="F1550" s="281"/>
      <c r="G1550" s="280"/>
      <c r="H1550" s="282"/>
      <c r="I1550" s="280"/>
      <c r="J1550" s="280"/>
      <c r="K1550" s="280"/>
      <c r="L1550" s="280"/>
      <c r="M1550" s="290"/>
      <c r="N1550" s="284"/>
      <c r="O1550" s="480"/>
    </row>
    <row r="1551" spans="1:15" s="9" customFormat="1" x14ac:dyDescent="0.2">
      <c r="A1551" s="279"/>
      <c r="B1551" s="280"/>
      <c r="C1551" s="279"/>
      <c r="D1551" s="280"/>
      <c r="E1551" s="280"/>
      <c r="F1551" s="281"/>
      <c r="G1551" s="280"/>
      <c r="H1551" s="282"/>
      <c r="I1551" s="280"/>
      <c r="J1551" s="280"/>
      <c r="K1551" s="280"/>
      <c r="L1551" s="280"/>
      <c r="M1551" s="290"/>
      <c r="N1551" s="284"/>
      <c r="O1551" s="480"/>
    </row>
    <row r="1552" spans="1:15" s="9" customFormat="1" x14ac:dyDescent="0.2">
      <c r="A1552" s="279"/>
      <c r="B1552" s="280"/>
      <c r="C1552" s="279"/>
      <c r="D1552" s="280"/>
      <c r="E1552" s="280"/>
      <c r="F1552" s="281"/>
      <c r="G1552" s="280"/>
      <c r="H1552" s="282"/>
      <c r="I1552" s="280"/>
      <c r="J1552" s="280"/>
      <c r="K1552" s="280"/>
      <c r="L1552" s="280"/>
      <c r="M1552" s="290"/>
      <c r="N1552" s="284"/>
      <c r="O1552" s="480"/>
    </row>
    <row r="1553" spans="1:15" s="9" customFormat="1" x14ac:dyDescent="0.2">
      <c r="A1553" s="279"/>
      <c r="B1553" s="280"/>
      <c r="C1553" s="279"/>
      <c r="D1553" s="280"/>
      <c r="E1553" s="280"/>
      <c r="F1553" s="281"/>
      <c r="G1553" s="280"/>
      <c r="H1553" s="282"/>
      <c r="I1553" s="280"/>
      <c r="J1553" s="280"/>
      <c r="K1553" s="280"/>
      <c r="L1553" s="280"/>
      <c r="M1553" s="290"/>
      <c r="N1553" s="284"/>
      <c r="O1553" s="480"/>
    </row>
    <row r="1554" spans="1:15" s="9" customFormat="1" x14ac:dyDescent="0.2">
      <c r="A1554" s="279"/>
      <c r="B1554" s="280"/>
      <c r="C1554" s="279"/>
      <c r="D1554" s="280"/>
      <c r="E1554" s="280"/>
      <c r="F1554" s="281"/>
      <c r="G1554" s="280"/>
      <c r="H1554" s="282"/>
      <c r="I1554" s="280"/>
      <c r="J1554" s="280"/>
      <c r="K1554" s="280"/>
      <c r="L1554" s="280"/>
      <c r="M1554" s="290"/>
      <c r="N1554" s="284"/>
      <c r="O1554" s="480"/>
    </row>
    <row r="1555" spans="1:15" s="9" customFormat="1" x14ac:dyDescent="0.2">
      <c r="A1555" s="279"/>
      <c r="B1555" s="280"/>
      <c r="C1555" s="279"/>
      <c r="D1555" s="280"/>
      <c r="E1555" s="280"/>
      <c r="F1555" s="281"/>
      <c r="G1555" s="280"/>
      <c r="H1555" s="282"/>
      <c r="I1555" s="280"/>
      <c r="J1555" s="280"/>
      <c r="K1555" s="280"/>
      <c r="L1555" s="280"/>
      <c r="M1555" s="290"/>
      <c r="N1555" s="284"/>
      <c r="O1555" s="480"/>
    </row>
    <row r="1556" spans="1:15" s="9" customFormat="1" x14ac:dyDescent="0.2">
      <c r="A1556" s="279"/>
      <c r="B1556" s="280"/>
      <c r="C1556" s="279"/>
      <c r="D1556" s="280"/>
      <c r="E1556" s="280"/>
      <c r="F1556" s="281"/>
      <c r="G1556" s="280"/>
      <c r="H1556" s="282"/>
      <c r="I1556" s="280"/>
      <c r="J1556" s="280"/>
      <c r="K1556" s="280"/>
      <c r="L1556" s="280"/>
      <c r="M1556" s="290"/>
      <c r="N1556" s="284"/>
      <c r="O1556" s="480"/>
    </row>
    <row r="1557" spans="1:15" s="9" customFormat="1" x14ac:dyDescent="0.2">
      <c r="A1557" s="279"/>
      <c r="B1557" s="280"/>
      <c r="C1557" s="279"/>
      <c r="D1557" s="280"/>
      <c r="E1557" s="280"/>
      <c r="F1557" s="281"/>
      <c r="G1557" s="280"/>
      <c r="H1557" s="282"/>
      <c r="I1557" s="280"/>
      <c r="J1557" s="280"/>
      <c r="K1557" s="280"/>
      <c r="L1557" s="280"/>
      <c r="M1557" s="290"/>
      <c r="N1557" s="284"/>
      <c r="O1557" s="480"/>
    </row>
    <row r="1558" spans="1:15" s="9" customFormat="1" x14ac:dyDescent="0.2">
      <c r="A1558" s="279"/>
      <c r="B1558" s="280"/>
      <c r="C1558" s="279"/>
      <c r="D1558" s="280"/>
      <c r="E1558" s="280"/>
      <c r="F1558" s="281"/>
      <c r="G1558" s="280"/>
      <c r="H1558" s="282"/>
      <c r="I1558" s="280"/>
      <c r="J1558" s="280"/>
      <c r="K1558" s="280"/>
      <c r="L1558" s="280"/>
      <c r="M1558" s="290"/>
      <c r="N1558" s="284"/>
      <c r="O1558" s="480"/>
    </row>
    <row r="1559" spans="1:15" s="9" customFormat="1" x14ac:dyDescent="0.2">
      <c r="A1559" s="279"/>
      <c r="B1559" s="280"/>
      <c r="C1559" s="279"/>
      <c r="D1559" s="280"/>
      <c r="E1559" s="280"/>
      <c r="F1559" s="281"/>
      <c r="G1559" s="280"/>
      <c r="H1559" s="282"/>
      <c r="I1559" s="280"/>
      <c r="J1559" s="280"/>
      <c r="K1559" s="280"/>
      <c r="L1559" s="280"/>
      <c r="M1559" s="290"/>
      <c r="N1559" s="284"/>
      <c r="O1559" s="480"/>
    </row>
    <row r="1560" spans="1:15" s="9" customFormat="1" x14ac:dyDescent="0.2">
      <c r="A1560" s="279"/>
      <c r="B1560" s="280"/>
      <c r="C1560" s="279"/>
      <c r="D1560" s="280"/>
      <c r="E1560" s="280"/>
      <c r="F1560" s="281"/>
      <c r="G1560" s="280"/>
      <c r="H1560" s="282"/>
      <c r="I1560" s="280"/>
      <c r="J1560" s="280"/>
      <c r="K1560" s="280"/>
      <c r="L1560" s="280"/>
      <c r="M1560" s="290"/>
      <c r="N1560" s="284"/>
      <c r="O1560" s="480"/>
    </row>
    <row r="1561" spans="1:15" s="9" customFormat="1" x14ac:dyDescent="0.2">
      <c r="A1561" s="279"/>
      <c r="B1561" s="280"/>
      <c r="C1561" s="279"/>
      <c r="D1561" s="280"/>
      <c r="E1561" s="280"/>
      <c r="F1561" s="281"/>
      <c r="G1561" s="280"/>
      <c r="H1561" s="282"/>
      <c r="I1561" s="280"/>
      <c r="J1561" s="280"/>
      <c r="K1561" s="280"/>
      <c r="L1561" s="280"/>
      <c r="M1561" s="290"/>
      <c r="N1561" s="284"/>
      <c r="O1561" s="480"/>
    </row>
    <row r="1562" spans="1:15" s="9" customFormat="1" x14ac:dyDescent="0.2">
      <c r="A1562" s="279"/>
      <c r="B1562" s="280"/>
      <c r="C1562" s="279"/>
      <c r="D1562" s="280"/>
      <c r="E1562" s="280"/>
      <c r="F1562" s="281"/>
      <c r="G1562" s="280"/>
      <c r="H1562" s="282"/>
      <c r="I1562" s="280"/>
      <c r="J1562" s="280"/>
      <c r="K1562" s="280"/>
      <c r="L1562" s="280"/>
      <c r="M1562" s="290"/>
      <c r="N1562" s="284"/>
      <c r="O1562" s="480"/>
    </row>
    <row r="1563" spans="1:15" s="9" customFormat="1" x14ac:dyDescent="0.2">
      <c r="A1563" s="279"/>
      <c r="B1563" s="280"/>
      <c r="C1563" s="279"/>
      <c r="D1563" s="280"/>
      <c r="E1563" s="280"/>
      <c r="F1563" s="281"/>
      <c r="G1563" s="280"/>
      <c r="H1563" s="282"/>
      <c r="I1563" s="280"/>
      <c r="J1563" s="280"/>
      <c r="K1563" s="280"/>
      <c r="L1563" s="280"/>
      <c r="M1563" s="290"/>
      <c r="N1563" s="284"/>
      <c r="O1563" s="480"/>
    </row>
    <row r="1564" spans="1:15" s="9" customFormat="1" x14ac:dyDescent="0.2">
      <c r="A1564" s="279"/>
      <c r="B1564" s="280"/>
      <c r="C1564" s="279"/>
      <c r="D1564" s="280"/>
      <c r="E1564" s="280"/>
      <c r="F1564" s="281"/>
      <c r="G1564" s="280"/>
      <c r="H1564" s="282"/>
      <c r="I1564" s="280"/>
      <c r="J1564" s="280"/>
      <c r="K1564" s="280"/>
      <c r="L1564" s="280"/>
      <c r="M1564" s="290"/>
      <c r="N1564" s="284"/>
      <c r="O1564" s="480"/>
    </row>
    <row r="1565" spans="1:15" s="9" customFormat="1" x14ac:dyDescent="0.2">
      <c r="A1565" s="279"/>
      <c r="B1565" s="280"/>
      <c r="C1565" s="279"/>
      <c r="D1565" s="280"/>
      <c r="E1565" s="280"/>
      <c r="F1565" s="281"/>
      <c r="G1565" s="280"/>
      <c r="H1565" s="282"/>
      <c r="I1565" s="280"/>
      <c r="J1565" s="280"/>
      <c r="K1565" s="280"/>
      <c r="L1565" s="280"/>
      <c r="M1565" s="290"/>
      <c r="N1565" s="284"/>
      <c r="O1565" s="480"/>
    </row>
    <row r="1566" spans="1:15" s="9" customFormat="1" x14ac:dyDescent="0.2">
      <c r="A1566" s="279"/>
      <c r="B1566" s="280"/>
      <c r="C1566" s="279"/>
      <c r="D1566" s="280"/>
      <c r="E1566" s="280"/>
      <c r="F1566" s="281"/>
      <c r="G1566" s="280"/>
      <c r="H1566" s="282"/>
      <c r="I1566" s="280"/>
      <c r="J1566" s="280"/>
      <c r="K1566" s="280"/>
      <c r="L1566" s="280"/>
      <c r="M1566" s="290"/>
      <c r="N1566" s="284"/>
      <c r="O1566" s="480"/>
    </row>
    <row r="1567" spans="1:15" s="9" customFormat="1" x14ac:dyDescent="0.2">
      <c r="A1567" s="279"/>
      <c r="B1567" s="280"/>
      <c r="C1567" s="279"/>
      <c r="D1567" s="280"/>
      <c r="E1567" s="280"/>
      <c r="F1567" s="281"/>
      <c r="G1567" s="280"/>
      <c r="H1567" s="282"/>
      <c r="I1567" s="280"/>
      <c r="J1567" s="280"/>
      <c r="K1567" s="280"/>
      <c r="L1567" s="280"/>
      <c r="M1567" s="290"/>
      <c r="N1567" s="284"/>
      <c r="O1567" s="480"/>
    </row>
    <row r="1568" spans="1:15" s="9" customFormat="1" x14ac:dyDescent="0.2">
      <c r="A1568" s="279"/>
      <c r="B1568" s="280"/>
      <c r="C1568" s="279"/>
      <c r="D1568" s="280"/>
      <c r="E1568" s="280"/>
      <c r="F1568" s="281"/>
      <c r="G1568" s="280"/>
      <c r="H1568" s="282"/>
      <c r="I1568" s="280"/>
      <c r="J1568" s="280"/>
      <c r="K1568" s="280"/>
      <c r="L1568" s="280"/>
      <c r="M1568" s="290"/>
      <c r="N1568" s="284"/>
      <c r="O1568" s="480"/>
    </row>
    <row r="1569" spans="1:15" s="9" customFormat="1" x14ac:dyDescent="0.2">
      <c r="A1569" s="279"/>
      <c r="B1569" s="280"/>
      <c r="C1569" s="279"/>
      <c r="D1569" s="280"/>
      <c r="E1569" s="280"/>
      <c r="F1569" s="281"/>
      <c r="G1569" s="280"/>
      <c r="H1569" s="282"/>
      <c r="I1569" s="280"/>
      <c r="J1569" s="280"/>
      <c r="K1569" s="280"/>
      <c r="L1569" s="280"/>
      <c r="M1569" s="290"/>
      <c r="N1569" s="284"/>
      <c r="O1569" s="480"/>
    </row>
    <row r="1570" spans="1:15" s="9" customFormat="1" x14ac:dyDescent="0.2">
      <c r="A1570" s="279"/>
      <c r="B1570" s="280"/>
      <c r="C1570" s="279"/>
      <c r="D1570" s="280"/>
      <c r="E1570" s="280"/>
      <c r="F1570" s="281"/>
      <c r="G1570" s="280"/>
      <c r="H1570" s="282"/>
      <c r="I1570" s="280"/>
      <c r="J1570" s="280"/>
      <c r="K1570" s="280"/>
      <c r="L1570" s="280"/>
      <c r="M1570" s="290"/>
      <c r="N1570" s="284"/>
      <c r="O1570" s="480"/>
    </row>
    <row r="1571" spans="1:15" s="9" customFormat="1" x14ac:dyDescent="0.2">
      <c r="A1571" s="279"/>
      <c r="B1571" s="280"/>
      <c r="C1571" s="279"/>
      <c r="D1571" s="280"/>
      <c r="E1571" s="280"/>
      <c r="F1571" s="281"/>
      <c r="G1571" s="280"/>
      <c r="H1571" s="282"/>
      <c r="I1571" s="280"/>
      <c r="J1571" s="280"/>
      <c r="K1571" s="280"/>
      <c r="L1571" s="280"/>
      <c r="M1571" s="290"/>
      <c r="N1571" s="284"/>
      <c r="O1571" s="480"/>
    </row>
    <row r="1572" spans="1:15" s="9" customFormat="1" x14ac:dyDescent="0.2">
      <c r="A1572" s="279"/>
      <c r="B1572" s="280"/>
      <c r="C1572" s="279"/>
      <c r="D1572" s="280"/>
      <c r="E1572" s="280"/>
      <c r="F1572" s="281"/>
      <c r="G1572" s="280"/>
      <c r="H1572" s="282"/>
      <c r="I1572" s="280"/>
      <c r="J1572" s="280"/>
      <c r="K1572" s="280"/>
      <c r="L1572" s="280"/>
      <c r="M1572" s="290"/>
      <c r="N1572" s="284"/>
      <c r="O1572" s="480"/>
    </row>
    <row r="1573" spans="1:15" s="9" customFormat="1" x14ac:dyDescent="0.2">
      <c r="A1573" s="279"/>
      <c r="B1573" s="280"/>
      <c r="C1573" s="279"/>
      <c r="D1573" s="280"/>
      <c r="E1573" s="280"/>
      <c r="F1573" s="281"/>
      <c r="G1573" s="280"/>
      <c r="H1573" s="282"/>
      <c r="I1573" s="280"/>
      <c r="J1573" s="280"/>
      <c r="K1573" s="280"/>
      <c r="L1573" s="280"/>
      <c r="M1573" s="290"/>
      <c r="N1573" s="284"/>
      <c r="O1573" s="480"/>
    </row>
    <row r="1574" spans="1:15" s="9" customFormat="1" x14ac:dyDescent="0.2">
      <c r="A1574" s="279"/>
      <c r="B1574" s="280"/>
      <c r="C1574" s="279"/>
      <c r="D1574" s="280"/>
      <c r="E1574" s="280"/>
      <c r="F1574" s="281"/>
      <c r="G1574" s="280"/>
      <c r="H1574" s="282"/>
      <c r="I1574" s="280"/>
      <c r="J1574" s="280"/>
      <c r="K1574" s="280"/>
      <c r="L1574" s="280"/>
      <c r="M1574" s="290"/>
      <c r="N1574" s="284"/>
      <c r="O1574" s="480"/>
    </row>
    <row r="1575" spans="1:15" s="9" customFormat="1" x14ac:dyDescent="0.2">
      <c r="A1575" s="279"/>
      <c r="B1575" s="280"/>
      <c r="C1575" s="279"/>
      <c r="D1575" s="280"/>
      <c r="E1575" s="280"/>
      <c r="F1575" s="281"/>
      <c r="G1575" s="280"/>
      <c r="H1575" s="282"/>
      <c r="I1575" s="280"/>
      <c r="J1575" s="280"/>
      <c r="K1575" s="280"/>
      <c r="L1575" s="280"/>
      <c r="M1575" s="290"/>
      <c r="N1575" s="284"/>
      <c r="O1575" s="480"/>
    </row>
    <row r="1576" spans="1:15" s="9" customFormat="1" x14ac:dyDescent="0.2">
      <c r="A1576" s="279"/>
      <c r="B1576" s="280"/>
      <c r="C1576" s="279"/>
      <c r="D1576" s="280"/>
      <c r="E1576" s="280"/>
      <c r="F1576" s="281"/>
      <c r="G1576" s="280"/>
      <c r="H1576" s="282"/>
      <c r="I1576" s="280"/>
      <c r="J1576" s="280"/>
      <c r="K1576" s="280"/>
      <c r="L1576" s="280"/>
      <c r="M1576" s="290"/>
      <c r="N1576" s="284"/>
      <c r="O1576" s="480"/>
    </row>
    <row r="1577" spans="1:15" s="9" customFormat="1" x14ac:dyDescent="0.2">
      <c r="A1577" s="279"/>
      <c r="B1577" s="280"/>
      <c r="C1577" s="279"/>
      <c r="D1577" s="280"/>
      <c r="E1577" s="280"/>
      <c r="F1577" s="281"/>
      <c r="G1577" s="280"/>
      <c r="H1577" s="282"/>
      <c r="I1577" s="280"/>
      <c r="J1577" s="280"/>
      <c r="K1577" s="280"/>
      <c r="L1577" s="280"/>
      <c r="M1577" s="290"/>
      <c r="N1577" s="284"/>
      <c r="O1577" s="480"/>
    </row>
    <row r="1578" spans="1:15" s="9" customFormat="1" x14ac:dyDescent="0.2">
      <c r="A1578" s="279"/>
      <c r="B1578" s="280"/>
      <c r="C1578" s="279"/>
      <c r="D1578" s="280"/>
      <c r="E1578" s="280"/>
      <c r="F1578" s="281"/>
      <c r="G1578" s="280"/>
      <c r="H1578" s="282"/>
      <c r="I1578" s="280"/>
      <c r="J1578" s="280"/>
      <c r="K1578" s="280"/>
      <c r="L1578" s="280"/>
      <c r="M1578" s="290"/>
      <c r="N1578" s="284"/>
      <c r="O1578" s="480"/>
    </row>
    <row r="1579" spans="1:15" s="9" customFormat="1" x14ac:dyDescent="0.2">
      <c r="A1579" s="279"/>
      <c r="B1579" s="280"/>
      <c r="C1579" s="279"/>
      <c r="D1579" s="280"/>
      <c r="E1579" s="280"/>
      <c r="F1579" s="281"/>
      <c r="G1579" s="280"/>
      <c r="H1579" s="282"/>
      <c r="I1579" s="280"/>
      <c r="J1579" s="280"/>
      <c r="K1579" s="280"/>
      <c r="L1579" s="280"/>
      <c r="M1579" s="290"/>
      <c r="N1579" s="284"/>
      <c r="O1579" s="480"/>
    </row>
    <row r="1580" spans="1:15" s="9" customFormat="1" x14ac:dyDescent="0.2">
      <c r="A1580" s="279"/>
      <c r="B1580" s="280"/>
      <c r="C1580" s="279"/>
      <c r="D1580" s="280"/>
      <c r="E1580" s="280"/>
      <c r="F1580" s="281"/>
      <c r="G1580" s="280"/>
      <c r="H1580" s="282"/>
      <c r="I1580" s="280"/>
      <c r="J1580" s="280"/>
      <c r="K1580" s="280"/>
      <c r="L1580" s="280"/>
      <c r="M1580" s="290"/>
      <c r="N1580" s="284"/>
      <c r="O1580" s="480"/>
    </row>
    <row r="1581" spans="1:15" s="9" customFormat="1" x14ac:dyDescent="0.2">
      <c r="A1581" s="279"/>
      <c r="B1581" s="280"/>
      <c r="C1581" s="279"/>
      <c r="D1581" s="280"/>
      <c r="E1581" s="280"/>
      <c r="F1581" s="281"/>
      <c r="G1581" s="280"/>
      <c r="H1581" s="282"/>
      <c r="I1581" s="280"/>
      <c r="J1581" s="280"/>
      <c r="K1581" s="280"/>
      <c r="L1581" s="280"/>
      <c r="M1581" s="290"/>
      <c r="N1581" s="284"/>
      <c r="O1581" s="480"/>
    </row>
    <row r="1582" spans="1:15" s="9" customFormat="1" x14ac:dyDescent="0.2">
      <c r="A1582" s="279"/>
      <c r="B1582" s="280"/>
      <c r="C1582" s="279"/>
      <c r="D1582" s="280"/>
      <c r="E1582" s="280"/>
      <c r="F1582" s="281"/>
      <c r="G1582" s="280"/>
      <c r="H1582" s="282"/>
      <c r="I1582" s="280"/>
      <c r="J1582" s="280"/>
      <c r="K1582" s="280"/>
      <c r="L1582" s="280"/>
      <c r="M1582" s="290"/>
      <c r="N1582" s="284"/>
      <c r="O1582" s="480"/>
    </row>
    <row r="1583" spans="1:15" s="9" customFormat="1" x14ac:dyDescent="0.2">
      <c r="A1583" s="279"/>
      <c r="B1583" s="280"/>
      <c r="C1583" s="279"/>
      <c r="D1583" s="280"/>
      <c r="E1583" s="280"/>
      <c r="F1583" s="281"/>
      <c r="G1583" s="280"/>
      <c r="H1583" s="282"/>
      <c r="I1583" s="280"/>
      <c r="J1583" s="280"/>
      <c r="K1583" s="280"/>
      <c r="L1583" s="280"/>
      <c r="M1583" s="290"/>
      <c r="N1583" s="284"/>
      <c r="O1583" s="480"/>
    </row>
    <row r="1584" spans="1:15" s="9" customFormat="1" x14ac:dyDescent="0.2">
      <c r="A1584" s="279"/>
      <c r="B1584" s="280"/>
      <c r="C1584" s="279"/>
      <c r="D1584" s="280"/>
      <c r="E1584" s="280"/>
      <c r="F1584" s="281"/>
      <c r="G1584" s="280"/>
      <c r="H1584" s="282"/>
      <c r="I1584" s="280"/>
      <c r="J1584" s="280"/>
      <c r="K1584" s="280"/>
      <c r="L1584" s="280"/>
      <c r="M1584" s="290"/>
      <c r="N1584" s="284"/>
      <c r="O1584" s="480"/>
    </row>
    <row r="1585" spans="1:15" s="9" customFormat="1" x14ac:dyDescent="0.2">
      <c r="A1585" s="279"/>
      <c r="B1585" s="280"/>
      <c r="C1585" s="279"/>
      <c r="D1585" s="280"/>
      <c r="E1585" s="280"/>
      <c r="F1585" s="281"/>
      <c r="G1585" s="280"/>
      <c r="H1585" s="282"/>
      <c r="I1585" s="280"/>
      <c r="J1585" s="280"/>
      <c r="K1585" s="280"/>
      <c r="L1585" s="280"/>
      <c r="M1585" s="290"/>
      <c r="N1585" s="284"/>
      <c r="O1585" s="480"/>
    </row>
    <row r="1586" spans="1:15" s="9" customFormat="1" x14ac:dyDescent="0.2">
      <c r="A1586" s="279"/>
      <c r="B1586" s="280"/>
      <c r="C1586" s="279"/>
      <c r="D1586" s="280"/>
      <c r="E1586" s="280"/>
      <c r="F1586" s="281"/>
      <c r="G1586" s="280"/>
      <c r="H1586" s="282"/>
      <c r="I1586" s="280"/>
      <c r="J1586" s="280"/>
      <c r="K1586" s="280"/>
      <c r="L1586" s="280"/>
      <c r="M1586" s="290"/>
      <c r="N1586" s="284"/>
      <c r="O1586" s="480"/>
    </row>
    <row r="1587" spans="1:15" s="9" customFormat="1" x14ac:dyDescent="0.2">
      <c r="A1587" s="279"/>
      <c r="B1587" s="280"/>
      <c r="C1587" s="279"/>
      <c r="D1587" s="280"/>
      <c r="E1587" s="280"/>
      <c r="F1587" s="281"/>
      <c r="G1587" s="280"/>
      <c r="H1587" s="282"/>
      <c r="I1587" s="280"/>
      <c r="J1587" s="280"/>
      <c r="K1587" s="280"/>
      <c r="L1587" s="280"/>
      <c r="M1587" s="290"/>
      <c r="N1587" s="284"/>
      <c r="O1587" s="480"/>
    </row>
    <row r="1588" spans="1:15" s="9" customFormat="1" x14ac:dyDescent="0.2">
      <c r="A1588" s="279"/>
      <c r="B1588" s="280"/>
      <c r="C1588" s="279"/>
      <c r="D1588" s="280"/>
      <c r="E1588" s="280"/>
      <c r="F1588" s="281"/>
      <c r="G1588" s="280"/>
      <c r="H1588" s="282"/>
      <c r="I1588" s="280"/>
      <c r="J1588" s="280"/>
      <c r="K1588" s="280"/>
      <c r="L1588" s="280"/>
      <c r="M1588" s="290"/>
      <c r="N1588" s="284"/>
      <c r="O1588" s="480"/>
    </row>
    <row r="1589" spans="1:15" s="9" customFormat="1" x14ac:dyDescent="0.2">
      <c r="A1589" s="279"/>
      <c r="B1589" s="280"/>
      <c r="C1589" s="279"/>
      <c r="D1589" s="280"/>
      <c r="E1589" s="280"/>
      <c r="F1589" s="281"/>
      <c r="G1589" s="280"/>
      <c r="H1589" s="282"/>
      <c r="I1589" s="280"/>
      <c r="J1589" s="280"/>
      <c r="K1589" s="280"/>
      <c r="L1589" s="280"/>
      <c r="M1589" s="290"/>
      <c r="N1589" s="284"/>
      <c r="O1589" s="480"/>
    </row>
    <row r="1590" spans="1:15" s="9" customFormat="1" x14ac:dyDescent="0.2">
      <c r="A1590" s="279"/>
      <c r="B1590" s="280"/>
      <c r="C1590" s="279"/>
      <c r="D1590" s="280"/>
      <c r="E1590" s="280"/>
      <c r="F1590" s="281"/>
      <c r="G1590" s="280"/>
      <c r="H1590" s="282"/>
      <c r="I1590" s="280"/>
      <c r="J1590" s="280"/>
      <c r="K1590" s="280"/>
      <c r="L1590" s="280"/>
      <c r="M1590" s="290"/>
      <c r="N1590" s="284"/>
      <c r="O1590" s="480"/>
    </row>
    <row r="1591" spans="1:15" s="9" customFormat="1" x14ac:dyDescent="0.2">
      <c r="A1591" s="279"/>
      <c r="B1591" s="280"/>
      <c r="C1591" s="279"/>
      <c r="D1591" s="280"/>
      <c r="E1591" s="280"/>
      <c r="F1591" s="281"/>
      <c r="G1591" s="280"/>
      <c r="H1591" s="282"/>
      <c r="I1591" s="280"/>
      <c r="J1591" s="280"/>
      <c r="K1591" s="280"/>
      <c r="L1591" s="280"/>
      <c r="M1591" s="290"/>
      <c r="N1591" s="284"/>
      <c r="O1591" s="480"/>
    </row>
    <row r="1592" spans="1:15" s="9" customFormat="1" x14ac:dyDescent="0.2">
      <c r="A1592" s="279"/>
      <c r="B1592" s="280"/>
      <c r="C1592" s="279"/>
      <c r="D1592" s="280"/>
      <c r="E1592" s="280"/>
      <c r="F1592" s="281"/>
      <c r="G1592" s="280"/>
      <c r="H1592" s="282"/>
      <c r="I1592" s="280"/>
      <c r="J1592" s="280"/>
      <c r="K1592" s="280"/>
      <c r="L1592" s="280"/>
      <c r="M1592" s="290"/>
      <c r="N1592" s="284"/>
      <c r="O1592" s="480"/>
    </row>
    <row r="1593" spans="1:15" s="9" customFormat="1" x14ac:dyDescent="0.2">
      <c r="A1593" s="279"/>
      <c r="B1593" s="280"/>
      <c r="C1593" s="279"/>
      <c r="D1593" s="280"/>
      <c r="E1593" s="280"/>
      <c r="F1593" s="281"/>
      <c r="G1593" s="280"/>
      <c r="H1593" s="282"/>
      <c r="I1593" s="280"/>
      <c r="J1593" s="280"/>
      <c r="K1593" s="280"/>
      <c r="L1593" s="280"/>
      <c r="M1593" s="290"/>
      <c r="N1593" s="284"/>
      <c r="O1593" s="480"/>
    </row>
    <row r="1594" spans="1:15" s="9" customFormat="1" x14ac:dyDescent="0.2">
      <c r="A1594" s="279"/>
      <c r="B1594" s="280"/>
      <c r="C1594" s="279"/>
      <c r="D1594" s="280"/>
      <c r="E1594" s="280"/>
      <c r="F1594" s="281"/>
      <c r="G1594" s="280"/>
      <c r="H1594" s="282"/>
      <c r="I1594" s="280"/>
      <c r="J1594" s="280"/>
      <c r="K1594" s="280"/>
      <c r="L1594" s="280"/>
      <c r="M1594" s="290"/>
      <c r="N1594" s="284"/>
      <c r="O1594" s="480"/>
    </row>
    <row r="1595" spans="1:15" s="9" customFormat="1" x14ac:dyDescent="0.2">
      <c r="A1595" s="279"/>
      <c r="B1595" s="280"/>
      <c r="C1595" s="279"/>
      <c r="D1595" s="280"/>
      <c r="E1595" s="280"/>
      <c r="F1595" s="281"/>
      <c r="G1595" s="280"/>
      <c r="H1595" s="282"/>
      <c r="I1595" s="280"/>
      <c r="J1595" s="280"/>
      <c r="K1595" s="280"/>
      <c r="L1595" s="280"/>
      <c r="M1595" s="290"/>
      <c r="N1595" s="284"/>
      <c r="O1595" s="480"/>
    </row>
    <row r="1596" spans="1:15" s="9" customFormat="1" x14ac:dyDescent="0.2">
      <c r="A1596" s="279"/>
      <c r="B1596" s="280"/>
      <c r="C1596" s="279"/>
      <c r="D1596" s="280"/>
      <c r="E1596" s="280"/>
      <c r="F1596" s="281"/>
      <c r="G1596" s="280"/>
      <c r="H1596" s="282"/>
      <c r="I1596" s="280"/>
      <c r="J1596" s="280"/>
      <c r="K1596" s="280"/>
      <c r="L1596" s="280"/>
      <c r="M1596" s="290"/>
      <c r="N1596" s="284"/>
      <c r="O1596" s="480"/>
    </row>
    <row r="1597" spans="1:15" s="9" customFormat="1" x14ac:dyDescent="0.2">
      <c r="A1597" s="279"/>
      <c r="B1597" s="280"/>
      <c r="C1597" s="279"/>
      <c r="D1597" s="280"/>
      <c r="E1597" s="280"/>
      <c r="F1597" s="281"/>
      <c r="G1597" s="280"/>
      <c r="H1597" s="282"/>
      <c r="I1597" s="280"/>
      <c r="J1597" s="280"/>
      <c r="K1597" s="280"/>
      <c r="L1597" s="280"/>
      <c r="M1597" s="290"/>
      <c r="N1597" s="284"/>
      <c r="O1597" s="480"/>
    </row>
    <row r="1598" spans="1:15" s="9" customFormat="1" x14ac:dyDescent="0.2">
      <c r="A1598" s="279"/>
      <c r="B1598" s="280"/>
      <c r="C1598" s="279"/>
      <c r="D1598" s="280"/>
      <c r="E1598" s="280"/>
      <c r="F1598" s="281"/>
      <c r="G1598" s="280"/>
      <c r="H1598" s="282"/>
      <c r="I1598" s="280"/>
      <c r="J1598" s="280"/>
      <c r="K1598" s="280"/>
      <c r="L1598" s="280"/>
      <c r="M1598" s="290"/>
      <c r="N1598" s="284"/>
      <c r="O1598" s="480"/>
    </row>
    <row r="1599" spans="1:15" s="9" customFormat="1" x14ac:dyDescent="0.2">
      <c r="A1599" s="279"/>
      <c r="B1599" s="280"/>
      <c r="C1599" s="279"/>
      <c r="D1599" s="280"/>
      <c r="E1599" s="280"/>
      <c r="F1599" s="281"/>
      <c r="G1599" s="280"/>
      <c r="H1599" s="282"/>
      <c r="I1599" s="280"/>
      <c r="J1599" s="280"/>
      <c r="K1599" s="280"/>
      <c r="L1599" s="280"/>
      <c r="M1599" s="290"/>
      <c r="N1599" s="284"/>
      <c r="O1599" s="480"/>
    </row>
    <row r="1600" spans="1:15" s="9" customFormat="1" x14ac:dyDescent="0.2">
      <c r="A1600" s="279"/>
      <c r="B1600" s="280"/>
      <c r="C1600" s="279"/>
      <c r="D1600" s="280"/>
      <c r="E1600" s="280"/>
      <c r="F1600" s="281"/>
      <c r="G1600" s="280"/>
      <c r="H1600" s="282"/>
      <c r="I1600" s="280"/>
      <c r="J1600" s="280"/>
      <c r="K1600" s="280"/>
      <c r="L1600" s="280"/>
      <c r="M1600" s="290"/>
      <c r="N1600" s="284"/>
      <c r="O1600" s="480"/>
    </row>
    <row r="1601" spans="1:15" s="9" customFormat="1" x14ac:dyDescent="0.2">
      <c r="A1601" s="279"/>
      <c r="B1601" s="280"/>
      <c r="C1601" s="279"/>
      <c r="D1601" s="280"/>
      <c r="E1601" s="280"/>
      <c r="F1601" s="281"/>
      <c r="G1601" s="280"/>
      <c r="H1601" s="282"/>
      <c r="I1601" s="280"/>
      <c r="J1601" s="280"/>
      <c r="K1601" s="280"/>
      <c r="L1601" s="280"/>
      <c r="M1601" s="290"/>
      <c r="N1601" s="284"/>
      <c r="O1601" s="480"/>
    </row>
    <row r="1602" spans="1:15" s="9" customFormat="1" x14ac:dyDescent="0.2">
      <c r="A1602" s="279"/>
      <c r="B1602" s="280"/>
      <c r="C1602" s="279"/>
      <c r="D1602" s="280"/>
      <c r="E1602" s="280"/>
      <c r="F1602" s="281"/>
      <c r="G1602" s="280"/>
      <c r="H1602" s="282"/>
      <c r="I1602" s="280"/>
      <c r="J1602" s="280"/>
      <c r="K1602" s="280"/>
      <c r="L1602" s="280"/>
      <c r="M1602" s="290"/>
      <c r="N1602" s="284"/>
      <c r="O1602" s="480"/>
    </row>
    <row r="1603" spans="1:15" s="9" customFormat="1" x14ac:dyDescent="0.2">
      <c r="A1603" s="279"/>
      <c r="B1603" s="280"/>
      <c r="C1603" s="279"/>
      <c r="D1603" s="280"/>
      <c r="E1603" s="280"/>
      <c r="F1603" s="281"/>
      <c r="G1603" s="280"/>
      <c r="H1603" s="282"/>
      <c r="I1603" s="280"/>
      <c r="J1603" s="280"/>
      <c r="K1603" s="280"/>
      <c r="L1603" s="280"/>
      <c r="M1603" s="290"/>
      <c r="N1603" s="284"/>
      <c r="O1603" s="480"/>
    </row>
    <row r="1604" spans="1:15" s="9" customFormat="1" x14ac:dyDescent="0.2">
      <c r="A1604" s="279"/>
      <c r="B1604" s="280"/>
      <c r="C1604" s="279"/>
      <c r="D1604" s="280"/>
      <c r="E1604" s="280"/>
      <c r="F1604" s="281"/>
      <c r="G1604" s="280"/>
      <c r="H1604" s="282"/>
      <c r="I1604" s="280"/>
      <c r="J1604" s="280"/>
      <c r="K1604" s="280"/>
      <c r="L1604" s="280"/>
      <c r="M1604" s="290"/>
      <c r="N1604" s="284"/>
      <c r="O1604" s="480"/>
    </row>
    <row r="1605" spans="1:15" s="9" customFormat="1" x14ac:dyDescent="0.2">
      <c r="A1605" s="279"/>
      <c r="B1605" s="280"/>
      <c r="C1605" s="279"/>
      <c r="D1605" s="280"/>
      <c r="E1605" s="280"/>
      <c r="F1605" s="281"/>
      <c r="G1605" s="280"/>
      <c r="H1605" s="282"/>
      <c r="I1605" s="280"/>
      <c r="J1605" s="280"/>
      <c r="K1605" s="280"/>
      <c r="L1605" s="280"/>
      <c r="M1605" s="290"/>
      <c r="N1605" s="284"/>
      <c r="O1605" s="480"/>
    </row>
    <row r="1606" spans="1:15" s="9" customFormat="1" x14ac:dyDescent="0.2">
      <c r="A1606" s="279"/>
      <c r="B1606" s="280"/>
      <c r="C1606" s="279"/>
      <c r="D1606" s="280"/>
      <c r="E1606" s="280"/>
      <c r="F1606" s="281"/>
      <c r="G1606" s="280"/>
      <c r="H1606" s="282"/>
      <c r="I1606" s="280"/>
      <c r="J1606" s="280"/>
      <c r="K1606" s="280"/>
      <c r="L1606" s="280"/>
      <c r="M1606" s="290"/>
      <c r="N1606" s="284"/>
      <c r="O1606" s="480"/>
    </row>
    <row r="1607" spans="1:15" s="9" customFormat="1" x14ac:dyDescent="0.2">
      <c r="A1607" s="279"/>
      <c r="B1607" s="280"/>
      <c r="C1607" s="279"/>
      <c r="D1607" s="280"/>
      <c r="E1607" s="280"/>
      <c r="F1607" s="281"/>
      <c r="G1607" s="280"/>
      <c r="H1607" s="282"/>
      <c r="I1607" s="280"/>
      <c r="J1607" s="280"/>
      <c r="K1607" s="280"/>
      <c r="L1607" s="280"/>
      <c r="M1607" s="290"/>
      <c r="N1607" s="284"/>
      <c r="O1607" s="480"/>
    </row>
    <row r="1608" spans="1:15" s="9" customFormat="1" x14ac:dyDescent="0.2">
      <c r="A1608" s="279"/>
      <c r="B1608" s="280"/>
      <c r="C1608" s="279"/>
      <c r="D1608" s="280"/>
      <c r="E1608" s="280"/>
      <c r="F1608" s="281"/>
      <c r="G1608" s="280"/>
      <c r="H1608" s="282"/>
      <c r="I1608" s="280"/>
      <c r="J1608" s="280"/>
      <c r="K1608" s="280"/>
      <c r="L1608" s="280"/>
      <c r="M1608" s="290"/>
      <c r="N1608" s="284"/>
      <c r="O1608" s="480"/>
    </row>
    <row r="1609" spans="1:15" s="9" customFormat="1" x14ac:dyDescent="0.2">
      <c r="A1609" s="279"/>
      <c r="B1609" s="280"/>
      <c r="C1609" s="279"/>
      <c r="D1609" s="280"/>
      <c r="E1609" s="280"/>
      <c r="F1609" s="281"/>
      <c r="G1609" s="280"/>
      <c r="H1609" s="282"/>
      <c r="I1609" s="280"/>
      <c r="J1609" s="280"/>
      <c r="K1609" s="280"/>
      <c r="L1609" s="280"/>
      <c r="M1609" s="290"/>
      <c r="N1609" s="284"/>
      <c r="O1609" s="480"/>
    </row>
    <row r="1610" spans="1:15" s="9" customFormat="1" x14ac:dyDescent="0.2">
      <c r="A1610" s="279"/>
      <c r="B1610" s="280"/>
      <c r="C1610" s="279"/>
      <c r="D1610" s="280"/>
      <c r="E1610" s="280"/>
      <c r="F1610" s="281"/>
      <c r="G1610" s="280"/>
      <c r="H1610" s="282"/>
      <c r="I1610" s="280"/>
      <c r="J1610" s="280"/>
      <c r="K1610" s="280"/>
      <c r="L1610" s="280"/>
      <c r="M1610" s="290"/>
      <c r="N1610" s="284"/>
      <c r="O1610" s="480"/>
    </row>
    <row r="1611" spans="1:15" s="9" customFormat="1" x14ac:dyDescent="0.2">
      <c r="A1611" s="279"/>
      <c r="B1611" s="280"/>
      <c r="C1611" s="279"/>
      <c r="D1611" s="280"/>
      <c r="E1611" s="280"/>
      <c r="F1611" s="281"/>
      <c r="G1611" s="280"/>
      <c r="H1611" s="282"/>
      <c r="I1611" s="280"/>
      <c r="J1611" s="280"/>
      <c r="K1611" s="280"/>
      <c r="L1611" s="280"/>
      <c r="M1611" s="290"/>
      <c r="N1611" s="284"/>
      <c r="O1611" s="480"/>
    </row>
    <row r="1612" spans="1:15" s="9" customFormat="1" x14ac:dyDescent="0.2">
      <c r="A1612" s="279"/>
      <c r="B1612" s="280"/>
      <c r="C1612" s="279"/>
      <c r="D1612" s="280"/>
      <c r="E1612" s="280"/>
      <c r="F1612" s="281"/>
      <c r="G1612" s="280"/>
      <c r="H1612" s="282"/>
      <c r="I1612" s="280"/>
      <c r="J1612" s="280"/>
      <c r="K1612" s="280"/>
      <c r="L1612" s="280"/>
      <c r="M1612" s="290"/>
      <c r="N1612" s="284"/>
      <c r="O1612" s="480"/>
    </row>
    <row r="1613" spans="1:15" s="9" customFormat="1" x14ac:dyDescent="0.2">
      <c r="A1613" s="279"/>
      <c r="B1613" s="280"/>
      <c r="C1613" s="279"/>
      <c r="D1613" s="280"/>
      <c r="E1613" s="280"/>
      <c r="F1613" s="281"/>
      <c r="G1613" s="280"/>
      <c r="H1613" s="282"/>
      <c r="I1613" s="280"/>
      <c r="J1613" s="280"/>
      <c r="K1613" s="280"/>
      <c r="L1613" s="280"/>
      <c r="M1613" s="290"/>
      <c r="N1613" s="284"/>
      <c r="O1613" s="480"/>
    </row>
    <row r="1614" spans="1:15" s="9" customFormat="1" x14ac:dyDescent="0.2">
      <c r="A1614" s="279"/>
      <c r="B1614" s="280"/>
      <c r="C1614" s="279"/>
      <c r="D1614" s="280"/>
      <c r="E1614" s="280"/>
      <c r="F1614" s="281"/>
      <c r="G1614" s="280"/>
      <c r="H1614" s="282"/>
      <c r="I1614" s="280"/>
      <c r="J1614" s="280"/>
      <c r="K1614" s="280"/>
      <c r="L1614" s="280"/>
      <c r="M1614" s="290"/>
      <c r="N1614" s="284"/>
      <c r="O1614" s="480"/>
    </row>
    <row r="1615" spans="1:15" s="9" customFormat="1" x14ac:dyDescent="0.2">
      <c r="A1615" s="279"/>
      <c r="B1615" s="280"/>
      <c r="C1615" s="279"/>
      <c r="D1615" s="280"/>
      <c r="E1615" s="280"/>
      <c r="F1615" s="281"/>
      <c r="G1615" s="280"/>
      <c r="H1615" s="282"/>
      <c r="I1615" s="280"/>
      <c r="J1615" s="280"/>
      <c r="K1615" s="280"/>
      <c r="L1615" s="280"/>
      <c r="M1615" s="290"/>
      <c r="N1615" s="284"/>
      <c r="O1615" s="480"/>
    </row>
    <row r="1616" spans="1:15" s="9" customFormat="1" x14ac:dyDescent="0.2">
      <c r="A1616" s="279"/>
      <c r="B1616" s="280"/>
      <c r="C1616" s="279"/>
      <c r="D1616" s="280"/>
      <c r="E1616" s="280"/>
      <c r="F1616" s="281"/>
      <c r="G1616" s="280"/>
      <c r="H1616" s="282"/>
      <c r="I1616" s="280"/>
      <c r="J1616" s="280"/>
      <c r="K1616" s="280"/>
      <c r="L1616" s="280"/>
      <c r="M1616" s="290"/>
      <c r="N1616" s="284"/>
      <c r="O1616" s="480"/>
    </row>
    <row r="1617" spans="1:15" s="9" customFormat="1" x14ac:dyDescent="0.2">
      <c r="A1617" s="279"/>
      <c r="B1617" s="280"/>
      <c r="C1617" s="279"/>
      <c r="D1617" s="280"/>
      <c r="E1617" s="280"/>
      <c r="F1617" s="281"/>
      <c r="G1617" s="280"/>
      <c r="H1617" s="282"/>
      <c r="I1617" s="280"/>
      <c r="J1617" s="280"/>
      <c r="K1617" s="280"/>
      <c r="L1617" s="280"/>
      <c r="M1617" s="290"/>
      <c r="N1617" s="284"/>
      <c r="O1617" s="480"/>
    </row>
    <row r="1618" spans="1:15" s="9" customFormat="1" x14ac:dyDescent="0.2">
      <c r="A1618" s="279"/>
      <c r="B1618" s="280"/>
      <c r="C1618" s="279"/>
      <c r="D1618" s="280"/>
      <c r="E1618" s="280"/>
      <c r="F1618" s="281"/>
      <c r="G1618" s="280"/>
      <c r="H1618" s="282"/>
      <c r="I1618" s="280"/>
      <c r="J1618" s="280"/>
      <c r="K1618" s="280"/>
      <c r="L1618" s="280"/>
      <c r="M1618" s="290"/>
      <c r="N1618" s="284"/>
      <c r="O1618" s="480"/>
    </row>
    <row r="1619" spans="1:15" s="9" customFormat="1" x14ac:dyDescent="0.2">
      <c r="A1619" s="279"/>
      <c r="B1619" s="280"/>
      <c r="C1619" s="279"/>
      <c r="D1619" s="280"/>
      <c r="E1619" s="280"/>
      <c r="F1619" s="281"/>
      <c r="G1619" s="280"/>
      <c r="H1619" s="282"/>
      <c r="I1619" s="280"/>
      <c r="J1619" s="280"/>
      <c r="K1619" s="280"/>
      <c r="L1619" s="280"/>
      <c r="M1619" s="290"/>
      <c r="N1619" s="284"/>
      <c r="O1619" s="480"/>
    </row>
    <row r="1620" spans="1:15" s="9" customFormat="1" x14ac:dyDescent="0.2">
      <c r="A1620" s="279"/>
      <c r="B1620" s="280"/>
      <c r="C1620" s="279"/>
      <c r="D1620" s="280"/>
      <c r="E1620" s="280"/>
      <c r="F1620" s="281"/>
      <c r="G1620" s="280"/>
      <c r="H1620" s="282"/>
      <c r="I1620" s="280"/>
      <c r="J1620" s="280"/>
      <c r="K1620" s="280"/>
      <c r="L1620" s="280"/>
      <c r="M1620" s="290"/>
      <c r="N1620" s="284"/>
      <c r="O1620" s="480"/>
    </row>
    <row r="1621" spans="1:15" s="9" customFormat="1" x14ac:dyDescent="0.2">
      <c r="A1621" s="279"/>
      <c r="B1621" s="280"/>
      <c r="C1621" s="279"/>
      <c r="D1621" s="280"/>
      <c r="E1621" s="280"/>
      <c r="F1621" s="281"/>
      <c r="G1621" s="280"/>
      <c r="H1621" s="282"/>
      <c r="I1621" s="280"/>
      <c r="J1621" s="280"/>
      <c r="K1621" s="280"/>
      <c r="L1621" s="280"/>
      <c r="M1621" s="290"/>
      <c r="N1621" s="284"/>
      <c r="O1621" s="480"/>
    </row>
    <row r="1622" spans="1:15" s="9" customFormat="1" x14ac:dyDescent="0.2">
      <c r="A1622" s="279"/>
      <c r="B1622" s="280"/>
      <c r="C1622" s="279"/>
      <c r="D1622" s="280"/>
      <c r="E1622" s="280"/>
      <c r="F1622" s="281"/>
      <c r="G1622" s="280"/>
      <c r="H1622" s="282"/>
      <c r="I1622" s="280"/>
      <c r="J1622" s="280"/>
      <c r="K1622" s="280"/>
      <c r="L1622" s="280"/>
      <c r="M1622" s="290"/>
      <c r="N1622" s="284"/>
      <c r="O1622" s="480"/>
    </row>
    <row r="1623" spans="1:15" s="9" customFormat="1" x14ac:dyDescent="0.2">
      <c r="A1623" s="279"/>
      <c r="B1623" s="280"/>
      <c r="C1623" s="279"/>
      <c r="D1623" s="280"/>
      <c r="E1623" s="280"/>
      <c r="F1623" s="281"/>
      <c r="G1623" s="280"/>
      <c r="H1623" s="282"/>
      <c r="I1623" s="280"/>
      <c r="J1623" s="280"/>
      <c r="K1623" s="280"/>
      <c r="L1623" s="280"/>
      <c r="M1623" s="290"/>
      <c r="N1623" s="284"/>
      <c r="O1623" s="480"/>
    </row>
    <row r="1624" spans="1:15" s="9" customFormat="1" x14ac:dyDescent="0.2">
      <c r="A1624" s="279"/>
      <c r="B1624" s="280"/>
      <c r="C1624" s="279"/>
      <c r="D1624" s="280"/>
      <c r="E1624" s="280"/>
      <c r="F1624" s="281"/>
      <c r="G1624" s="280"/>
      <c r="H1624" s="282"/>
      <c r="I1624" s="280"/>
      <c r="J1624" s="280"/>
      <c r="K1624" s="280"/>
      <c r="L1624" s="280"/>
      <c r="M1624" s="290"/>
      <c r="N1624" s="284"/>
      <c r="O1624" s="480"/>
    </row>
    <row r="1625" spans="1:15" s="9" customFormat="1" x14ac:dyDescent="0.2">
      <c r="A1625" s="279"/>
      <c r="B1625" s="280"/>
      <c r="C1625" s="279"/>
      <c r="D1625" s="280"/>
      <c r="E1625" s="280"/>
      <c r="F1625" s="281"/>
      <c r="G1625" s="280"/>
      <c r="H1625" s="282"/>
      <c r="I1625" s="280"/>
      <c r="J1625" s="280"/>
      <c r="K1625" s="280"/>
      <c r="L1625" s="280"/>
      <c r="M1625" s="290"/>
      <c r="N1625" s="284"/>
      <c r="O1625" s="480"/>
    </row>
    <row r="1626" spans="1:15" s="9" customFormat="1" x14ac:dyDescent="0.2">
      <c r="A1626" s="279"/>
      <c r="B1626" s="280"/>
      <c r="C1626" s="279"/>
      <c r="D1626" s="280"/>
      <c r="E1626" s="280"/>
      <c r="F1626" s="281"/>
      <c r="G1626" s="280"/>
      <c r="H1626" s="282"/>
      <c r="I1626" s="280"/>
      <c r="J1626" s="280"/>
      <c r="K1626" s="280"/>
      <c r="L1626" s="280"/>
      <c r="M1626" s="290"/>
      <c r="N1626" s="284"/>
      <c r="O1626" s="480"/>
    </row>
    <row r="1627" spans="1:15" s="9" customFormat="1" x14ac:dyDescent="0.2">
      <c r="A1627" s="279"/>
      <c r="B1627" s="280"/>
      <c r="C1627" s="279"/>
      <c r="D1627" s="280"/>
      <c r="E1627" s="280"/>
      <c r="F1627" s="281"/>
      <c r="G1627" s="280"/>
      <c r="H1627" s="282"/>
      <c r="I1627" s="280"/>
      <c r="J1627" s="280"/>
      <c r="K1627" s="280"/>
      <c r="L1627" s="280"/>
      <c r="M1627" s="290"/>
      <c r="N1627" s="284"/>
      <c r="O1627" s="480"/>
    </row>
    <row r="1628" spans="1:15" s="9" customFormat="1" x14ac:dyDescent="0.2">
      <c r="A1628" s="279"/>
      <c r="B1628" s="280"/>
      <c r="C1628" s="279"/>
      <c r="D1628" s="280"/>
      <c r="E1628" s="280"/>
      <c r="F1628" s="281"/>
      <c r="G1628" s="280"/>
      <c r="H1628" s="282"/>
      <c r="I1628" s="280"/>
      <c r="J1628" s="280"/>
      <c r="K1628" s="280"/>
      <c r="L1628" s="280"/>
      <c r="M1628" s="290"/>
      <c r="N1628" s="284"/>
      <c r="O1628" s="480"/>
    </row>
    <row r="1629" spans="1:15" s="9" customFormat="1" x14ac:dyDescent="0.2">
      <c r="A1629" s="279"/>
      <c r="B1629" s="280"/>
      <c r="C1629" s="279"/>
      <c r="D1629" s="280"/>
      <c r="E1629" s="280"/>
      <c r="F1629" s="281"/>
      <c r="G1629" s="280"/>
      <c r="H1629" s="282"/>
      <c r="I1629" s="280"/>
      <c r="J1629" s="280"/>
      <c r="K1629" s="280"/>
      <c r="L1629" s="280"/>
      <c r="M1629" s="290"/>
      <c r="N1629" s="284"/>
      <c r="O1629" s="480"/>
    </row>
    <row r="1630" spans="1:15" s="9" customFormat="1" x14ac:dyDescent="0.2">
      <c r="A1630" s="279"/>
      <c r="B1630" s="280"/>
      <c r="C1630" s="279"/>
      <c r="D1630" s="280"/>
      <c r="E1630" s="280"/>
      <c r="F1630" s="281"/>
      <c r="G1630" s="280"/>
      <c r="H1630" s="282"/>
      <c r="I1630" s="280"/>
      <c r="J1630" s="280"/>
      <c r="K1630" s="280"/>
      <c r="L1630" s="280"/>
      <c r="M1630" s="290"/>
      <c r="N1630" s="284"/>
      <c r="O1630" s="480"/>
    </row>
    <row r="1631" spans="1:15" s="9" customFormat="1" x14ac:dyDescent="0.2">
      <c r="A1631" s="279"/>
      <c r="B1631" s="280"/>
      <c r="C1631" s="279"/>
      <c r="D1631" s="280"/>
      <c r="E1631" s="280"/>
      <c r="F1631" s="281"/>
      <c r="G1631" s="280"/>
      <c r="H1631" s="282"/>
      <c r="I1631" s="280"/>
      <c r="J1631" s="280"/>
      <c r="K1631" s="280"/>
      <c r="L1631" s="280"/>
      <c r="M1631" s="290"/>
      <c r="N1631" s="284"/>
      <c r="O1631" s="480"/>
    </row>
    <row r="1632" spans="1:15" s="9" customFormat="1" x14ac:dyDescent="0.2">
      <c r="A1632" s="279"/>
      <c r="B1632" s="280"/>
      <c r="C1632" s="279"/>
      <c r="D1632" s="280"/>
      <c r="E1632" s="280"/>
      <c r="F1632" s="281"/>
      <c r="G1632" s="280"/>
      <c r="H1632" s="282"/>
      <c r="I1632" s="280"/>
      <c r="J1632" s="280"/>
      <c r="K1632" s="280"/>
      <c r="L1632" s="280"/>
      <c r="M1632" s="290"/>
      <c r="N1632" s="284"/>
      <c r="O1632" s="480"/>
    </row>
    <row r="1633" spans="1:15" s="9" customFormat="1" x14ac:dyDescent="0.2">
      <c r="A1633" s="279"/>
      <c r="B1633" s="280"/>
      <c r="C1633" s="279"/>
      <c r="D1633" s="280"/>
      <c r="E1633" s="280"/>
      <c r="F1633" s="281"/>
      <c r="G1633" s="280"/>
      <c r="H1633" s="282"/>
      <c r="I1633" s="280"/>
      <c r="J1633" s="280"/>
      <c r="K1633" s="280"/>
      <c r="L1633" s="280"/>
      <c r="M1633" s="290"/>
      <c r="N1633" s="284"/>
      <c r="O1633" s="480"/>
    </row>
    <row r="1634" spans="1:15" s="9" customFormat="1" x14ac:dyDescent="0.2">
      <c r="A1634" s="279"/>
      <c r="B1634" s="280"/>
      <c r="C1634" s="279"/>
      <c r="D1634" s="280"/>
      <c r="E1634" s="280"/>
      <c r="F1634" s="281"/>
      <c r="G1634" s="280"/>
      <c r="H1634" s="282"/>
      <c r="I1634" s="280"/>
      <c r="J1634" s="280"/>
      <c r="K1634" s="280"/>
      <c r="L1634" s="280"/>
      <c r="M1634" s="290"/>
      <c r="N1634" s="284"/>
      <c r="O1634" s="480"/>
    </row>
    <row r="1635" spans="1:15" s="9" customFormat="1" x14ac:dyDescent="0.2">
      <c r="A1635" s="279"/>
      <c r="B1635" s="280"/>
      <c r="C1635" s="279"/>
      <c r="D1635" s="280"/>
      <c r="E1635" s="280"/>
      <c r="F1635" s="281"/>
      <c r="G1635" s="280"/>
      <c r="H1635" s="282"/>
      <c r="I1635" s="280"/>
      <c r="J1635" s="280"/>
      <c r="K1635" s="280"/>
      <c r="L1635" s="280"/>
      <c r="M1635" s="290"/>
      <c r="N1635" s="284"/>
      <c r="O1635" s="480"/>
    </row>
    <row r="1636" spans="1:15" s="9" customFormat="1" x14ac:dyDescent="0.2">
      <c r="A1636" s="279"/>
      <c r="B1636" s="280"/>
      <c r="C1636" s="279"/>
      <c r="D1636" s="280"/>
      <c r="E1636" s="280"/>
      <c r="F1636" s="281"/>
      <c r="G1636" s="280"/>
      <c r="H1636" s="282"/>
      <c r="I1636" s="280"/>
      <c r="J1636" s="280"/>
      <c r="K1636" s="280"/>
      <c r="L1636" s="280"/>
      <c r="M1636" s="290"/>
      <c r="N1636" s="284"/>
      <c r="O1636" s="480"/>
    </row>
    <row r="1637" spans="1:15" s="9" customFormat="1" x14ac:dyDescent="0.2">
      <c r="A1637" s="279"/>
      <c r="B1637" s="280"/>
      <c r="C1637" s="279"/>
      <c r="D1637" s="280"/>
      <c r="E1637" s="280"/>
      <c r="F1637" s="281"/>
      <c r="G1637" s="280"/>
      <c r="H1637" s="282"/>
      <c r="I1637" s="280"/>
      <c r="J1637" s="280"/>
      <c r="K1637" s="280"/>
      <c r="L1637" s="280"/>
      <c r="M1637" s="290"/>
      <c r="N1637" s="284"/>
      <c r="O1637" s="480"/>
    </row>
    <row r="1638" spans="1:15" s="9" customFormat="1" x14ac:dyDescent="0.2">
      <c r="A1638" s="279"/>
      <c r="B1638" s="280"/>
      <c r="C1638" s="279"/>
      <c r="D1638" s="280"/>
      <c r="E1638" s="280"/>
      <c r="F1638" s="281"/>
      <c r="G1638" s="280"/>
      <c r="H1638" s="282"/>
      <c r="I1638" s="280"/>
      <c r="J1638" s="280"/>
      <c r="K1638" s="280"/>
      <c r="L1638" s="280"/>
      <c r="M1638" s="290"/>
      <c r="N1638" s="284"/>
      <c r="O1638" s="480"/>
    </row>
    <row r="1639" spans="1:15" s="9" customFormat="1" x14ac:dyDescent="0.2">
      <c r="A1639" s="279"/>
      <c r="B1639" s="280"/>
      <c r="C1639" s="279"/>
      <c r="D1639" s="280"/>
      <c r="E1639" s="280"/>
      <c r="F1639" s="281"/>
      <c r="G1639" s="280"/>
      <c r="H1639" s="282"/>
      <c r="I1639" s="280"/>
      <c r="J1639" s="280"/>
      <c r="K1639" s="280"/>
      <c r="L1639" s="280"/>
      <c r="M1639" s="290"/>
      <c r="N1639" s="284"/>
      <c r="O1639" s="480"/>
    </row>
    <row r="1640" spans="1:15" s="9" customFormat="1" x14ac:dyDescent="0.2">
      <c r="A1640" s="279"/>
      <c r="B1640" s="280"/>
      <c r="C1640" s="279"/>
      <c r="D1640" s="280"/>
      <c r="E1640" s="280"/>
      <c r="F1640" s="281"/>
      <c r="G1640" s="280"/>
      <c r="H1640" s="282"/>
      <c r="I1640" s="280"/>
      <c r="J1640" s="280"/>
      <c r="K1640" s="280"/>
      <c r="L1640" s="280"/>
      <c r="M1640" s="290"/>
      <c r="N1640" s="284"/>
      <c r="O1640" s="480"/>
    </row>
    <row r="1641" spans="1:15" s="9" customFormat="1" x14ac:dyDescent="0.2">
      <c r="A1641" s="279"/>
      <c r="B1641" s="280"/>
      <c r="C1641" s="279"/>
      <c r="D1641" s="280"/>
      <c r="E1641" s="280"/>
      <c r="F1641" s="281"/>
      <c r="G1641" s="280"/>
      <c r="H1641" s="282"/>
      <c r="I1641" s="280"/>
      <c r="J1641" s="280"/>
      <c r="K1641" s="280"/>
      <c r="L1641" s="280"/>
      <c r="M1641" s="290"/>
      <c r="N1641" s="284"/>
      <c r="O1641" s="480"/>
    </row>
    <row r="1642" spans="1:15" s="9" customFormat="1" x14ac:dyDescent="0.2">
      <c r="A1642" s="279"/>
      <c r="B1642" s="280"/>
      <c r="C1642" s="279"/>
      <c r="D1642" s="280"/>
      <c r="E1642" s="280"/>
      <c r="F1642" s="281"/>
      <c r="G1642" s="280"/>
      <c r="H1642" s="282"/>
      <c r="I1642" s="280"/>
      <c r="J1642" s="280"/>
      <c r="K1642" s="280"/>
      <c r="L1642" s="280"/>
      <c r="M1642" s="290"/>
      <c r="N1642" s="284"/>
      <c r="O1642" s="480"/>
    </row>
    <row r="1643" spans="1:15" s="9" customFormat="1" x14ac:dyDescent="0.2">
      <c r="A1643" s="279"/>
      <c r="B1643" s="280"/>
      <c r="C1643" s="279"/>
      <c r="D1643" s="280"/>
      <c r="E1643" s="280"/>
      <c r="F1643" s="281"/>
      <c r="G1643" s="280"/>
      <c r="H1643" s="282"/>
      <c r="I1643" s="280"/>
      <c r="J1643" s="280"/>
      <c r="K1643" s="280"/>
      <c r="L1643" s="280"/>
      <c r="M1643" s="290"/>
      <c r="N1643" s="284"/>
      <c r="O1643" s="480"/>
    </row>
    <row r="1644" spans="1:15" s="9" customFormat="1" x14ac:dyDescent="0.2">
      <c r="A1644" s="279"/>
      <c r="B1644" s="280"/>
      <c r="C1644" s="279"/>
      <c r="D1644" s="280"/>
      <c r="E1644" s="280"/>
      <c r="F1644" s="281"/>
      <c r="G1644" s="280"/>
      <c r="H1644" s="282"/>
      <c r="I1644" s="280"/>
      <c r="J1644" s="280"/>
      <c r="K1644" s="280"/>
      <c r="L1644" s="280"/>
      <c r="M1644" s="290"/>
      <c r="N1644" s="284"/>
      <c r="O1644" s="480"/>
    </row>
    <row r="1645" spans="1:15" s="9" customFormat="1" x14ac:dyDescent="0.2">
      <c r="A1645" s="279"/>
      <c r="B1645" s="280"/>
      <c r="C1645" s="279"/>
      <c r="D1645" s="280"/>
      <c r="E1645" s="280"/>
      <c r="F1645" s="281"/>
      <c r="G1645" s="280"/>
      <c r="H1645" s="282"/>
      <c r="I1645" s="280"/>
      <c r="J1645" s="280"/>
      <c r="K1645" s="280"/>
      <c r="L1645" s="280"/>
      <c r="M1645" s="290"/>
      <c r="N1645" s="284"/>
      <c r="O1645" s="480"/>
    </row>
    <row r="1646" spans="1:15" s="9" customFormat="1" x14ac:dyDescent="0.2">
      <c r="A1646" s="279"/>
      <c r="B1646" s="280"/>
      <c r="C1646" s="279"/>
      <c r="D1646" s="280"/>
      <c r="E1646" s="280"/>
      <c r="F1646" s="281"/>
      <c r="G1646" s="280"/>
      <c r="H1646" s="282"/>
      <c r="I1646" s="280"/>
      <c r="J1646" s="280"/>
      <c r="K1646" s="280"/>
      <c r="L1646" s="280"/>
      <c r="M1646" s="290"/>
      <c r="N1646" s="284"/>
      <c r="O1646" s="480"/>
    </row>
    <row r="1647" spans="1:15" s="9" customFormat="1" x14ac:dyDescent="0.2">
      <c r="A1647" s="279"/>
      <c r="B1647" s="280"/>
      <c r="C1647" s="279"/>
      <c r="D1647" s="280"/>
      <c r="E1647" s="280"/>
      <c r="F1647" s="281"/>
      <c r="G1647" s="280"/>
      <c r="H1647" s="282"/>
      <c r="I1647" s="280"/>
      <c r="J1647" s="280"/>
      <c r="K1647" s="280"/>
      <c r="L1647" s="280"/>
      <c r="M1647" s="290"/>
      <c r="N1647" s="284"/>
      <c r="O1647" s="480"/>
    </row>
    <row r="1648" spans="1:15" s="9" customFormat="1" x14ac:dyDescent="0.2">
      <c r="A1648" s="279"/>
      <c r="B1648" s="280"/>
      <c r="C1648" s="279"/>
      <c r="D1648" s="280"/>
      <c r="E1648" s="280"/>
      <c r="F1648" s="281"/>
      <c r="G1648" s="280"/>
      <c r="H1648" s="282"/>
      <c r="I1648" s="280"/>
      <c r="J1648" s="280"/>
      <c r="K1648" s="280"/>
      <c r="L1648" s="280"/>
      <c r="M1648" s="290"/>
      <c r="N1648" s="284"/>
      <c r="O1648" s="480"/>
    </row>
    <row r="1649" spans="1:15" s="9" customFormat="1" x14ac:dyDescent="0.2">
      <c r="A1649" s="279"/>
      <c r="B1649" s="280"/>
      <c r="C1649" s="279"/>
      <c r="D1649" s="280"/>
      <c r="E1649" s="280"/>
      <c r="F1649" s="281"/>
      <c r="G1649" s="280"/>
      <c r="H1649" s="282"/>
      <c r="I1649" s="280"/>
      <c r="J1649" s="280"/>
      <c r="K1649" s="280"/>
      <c r="L1649" s="280"/>
      <c r="M1649" s="290"/>
      <c r="N1649" s="284"/>
      <c r="O1649" s="480"/>
    </row>
    <row r="1650" spans="1:15" s="9" customFormat="1" x14ac:dyDescent="0.2">
      <c r="A1650" s="279"/>
      <c r="B1650" s="280"/>
      <c r="C1650" s="279"/>
      <c r="D1650" s="280"/>
      <c r="E1650" s="280"/>
      <c r="F1650" s="281"/>
      <c r="G1650" s="280"/>
      <c r="H1650" s="282"/>
      <c r="I1650" s="280"/>
      <c r="J1650" s="280"/>
      <c r="K1650" s="280"/>
      <c r="L1650" s="280"/>
      <c r="M1650" s="290"/>
      <c r="N1650" s="284"/>
      <c r="O1650" s="480"/>
    </row>
    <row r="1651" spans="1:15" s="9" customFormat="1" x14ac:dyDescent="0.2">
      <c r="A1651" s="279"/>
      <c r="B1651" s="280"/>
      <c r="C1651" s="279"/>
      <c r="D1651" s="280"/>
      <c r="E1651" s="280"/>
      <c r="F1651" s="281"/>
      <c r="G1651" s="280"/>
      <c r="H1651" s="282"/>
      <c r="I1651" s="280"/>
      <c r="J1651" s="280"/>
      <c r="K1651" s="280"/>
      <c r="L1651" s="280"/>
      <c r="M1651" s="290"/>
      <c r="N1651" s="284"/>
      <c r="O1651" s="480"/>
    </row>
    <row r="1652" spans="1:15" s="9" customFormat="1" x14ac:dyDescent="0.2">
      <c r="A1652" s="279"/>
      <c r="B1652" s="280"/>
      <c r="C1652" s="279"/>
      <c r="D1652" s="280"/>
      <c r="E1652" s="280"/>
      <c r="F1652" s="281"/>
      <c r="G1652" s="280"/>
      <c r="H1652" s="282"/>
      <c r="I1652" s="280"/>
      <c r="J1652" s="280"/>
      <c r="K1652" s="280"/>
      <c r="L1652" s="280"/>
      <c r="M1652" s="290"/>
      <c r="N1652" s="284"/>
      <c r="O1652" s="480"/>
    </row>
    <row r="1653" spans="1:15" s="9" customFormat="1" x14ac:dyDescent="0.2">
      <c r="A1653" s="279"/>
      <c r="B1653" s="280"/>
      <c r="C1653" s="279"/>
      <c r="D1653" s="280"/>
      <c r="E1653" s="280"/>
      <c r="F1653" s="281"/>
      <c r="G1653" s="280"/>
      <c r="H1653" s="282"/>
      <c r="I1653" s="280"/>
      <c r="J1653" s="280"/>
      <c r="K1653" s="280"/>
      <c r="L1653" s="280"/>
      <c r="M1653" s="290"/>
      <c r="N1653" s="284"/>
      <c r="O1653" s="480"/>
    </row>
    <row r="1654" spans="1:15" s="9" customFormat="1" x14ac:dyDescent="0.2">
      <c r="A1654" s="279"/>
      <c r="B1654" s="280"/>
      <c r="C1654" s="279"/>
      <c r="D1654" s="280"/>
      <c r="E1654" s="280"/>
      <c r="F1654" s="281"/>
      <c r="G1654" s="280"/>
      <c r="H1654" s="282"/>
      <c r="I1654" s="280"/>
      <c r="J1654" s="280"/>
      <c r="K1654" s="280"/>
      <c r="L1654" s="280"/>
      <c r="M1654" s="290"/>
      <c r="N1654" s="284"/>
      <c r="O1654" s="480"/>
    </row>
    <row r="1655" spans="1:15" s="9" customFormat="1" x14ac:dyDescent="0.2">
      <c r="A1655" s="279"/>
      <c r="B1655" s="280"/>
      <c r="C1655" s="279"/>
      <c r="D1655" s="280"/>
      <c r="E1655" s="280"/>
      <c r="F1655" s="281"/>
      <c r="G1655" s="280"/>
      <c r="H1655" s="282"/>
      <c r="I1655" s="280"/>
      <c r="J1655" s="280"/>
      <c r="K1655" s="280"/>
      <c r="L1655" s="280"/>
      <c r="M1655" s="290"/>
      <c r="N1655" s="284"/>
      <c r="O1655" s="480"/>
    </row>
    <row r="1656" spans="1:15" s="9" customFormat="1" x14ac:dyDescent="0.2">
      <c r="A1656" s="279"/>
      <c r="B1656" s="280"/>
      <c r="C1656" s="279"/>
      <c r="D1656" s="280"/>
      <c r="E1656" s="280"/>
      <c r="F1656" s="281"/>
      <c r="G1656" s="280"/>
      <c r="H1656" s="282"/>
      <c r="I1656" s="280"/>
      <c r="J1656" s="280"/>
      <c r="K1656" s="280"/>
      <c r="L1656" s="280"/>
      <c r="M1656" s="290"/>
      <c r="N1656" s="284"/>
      <c r="O1656" s="480"/>
    </row>
    <row r="1657" spans="1:15" s="9" customFormat="1" x14ac:dyDescent="0.2">
      <c r="A1657" s="279"/>
      <c r="B1657" s="280"/>
      <c r="C1657" s="279"/>
      <c r="D1657" s="280"/>
      <c r="E1657" s="280"/>
      <c r="F1657" s="281"/>
      <c r="G1657" s="280"/>
      <c r="H1657" s="282"/>
      <c r="I1657" s="280"/>
      <c r="J1657" s="280"/>
      <c r="K1657" s="280"/>
      <c r="L1657" s="280"/>
      <c r="M1657" s="290"/>
      <c r="N1657" s="284"/>
      <c r="O1657" s="480"/>
    </row>
    <row r="1658" spans="1:15" s="9" customFormat="1" x14ac:dyDescent="0.2">
      <c r="A1658" s="279"/>
      <c r="B1658" s="280"/>
      <c r="C1658" s="279"/>
      <c r="D1658" s="280"/>
      <c r="E1658" s="280"/>
      <c r="F1658" s="281"/>
      <c r="G1658" s="280"/>
      <c r="H1658" s="282"/>
      <c r="I1658" s="280"/>
      <c r="J1658" s="280"/>
      <c r="K1658" s="280"/>
      <c r="L1658" s="280"/>
      <c r="M1658" s="290"/>
      <c r="N1658" s="284"/>
      <c r="O1658" s="480"/>
    </row>
    <row r="1659" spans="1:15" s="9" customFormat="1" x14ac:dyDescent="0.2">
      <c r="A1659" s="279"/>
      <c r="B1659" s="280"/>
      <c r="C1659" s="279"/>
      <c r="D1659" s="280"/>
      <c r="E1659" s="280"/>
      <c r="F1659" s="281"/>
      <c r="G1659" s="280"/>
      <c r="H1659" s="282"/>
      <c r="I1659" s="280"/>
      <c r="J1659" s="280"/>
      <c r="K1659" s="280"/>
      <c r="L1659" s="280"/>
      <c r="M1659" s="290"/>
      <c r="N1659" s="284"/>
      <c r="O1659" s="480"/>
    </row>
    <row r="1660" spans="1:15" s="9" customFormat="1" x14ac:dyDescent="0.2">
      <c r="A1660" s="279"/>
      <c r="B1660" s="280"/>
      <c r="C1660" s="279"/>
      <c r="D1660" s="280"/>
      <c r="E1660" s="280"/>
      <c r="F1660" s="281"/>
      <c r="G1660" s="280"/>
      <c r="H1660" s="282"/>
      <c r="I1660" s="280"/>
      <c r="J1660" s="280"/>
      <c r="K1660" s="280"/>
      <c r="L1660" s="280"/>
      <c r="M1660" s="290"/>
      <c r="N1660" s="284"/>
      <c r="O1660" s="480"/>
    </row>
    <row r="1661" spans="1:15" s="9" customFormat="1" x14ac:dyDescent="0.2">
      <c r="A1661" s="279"/>
      <c r="B1661" s="280"/>
      <c r="C1661" s="279"/>
      <c r="D1661" s="280"/>
      <c r="E1661" s="280"/>
      <c r="F1661" s="281"/>
      <c r="G1661" s="280"/>
      <c r="H1661" s="282"/>
      <c r="I1661" s="280"/>
      <c r="J1661" s="280"/>
      <c r="K1661" s="280"/>
      <c r="L1661" s="280"/>
      <c r="M1661" s="290"/>
      <c r="N1661" s="284"/>
      <c r="O1661" s="480"/>
    </row>
    <row r="1662" spans="1:15" s="9" customFormat="1" x14ac:dyDescent="0.2">
      <c r="A1662" s="279"/>
      <c r="B1662" s="280"/>
      <c r="C1662" s="279"/>
      <c r="D1662" s="280"/>
      <c r="E1662" s="280"/>
      <c r="F1662" s="281"/>
      <c r="G1662" s="280"/>
      <c r="H1662" s="282"/>
      <c r="I1662" s="280"/>
      <c r="J1662" s="280"/>
      <c r="K1662" s="280"/>
      <c r="L1662" s="280"/>
      <c r="M1662" s="290"/>
      <c r="N1662" s="284"/>
      <c r="O1662" s="480"/>
    </row>
    <row r="1663" spans="1:15" s="9" customFormat="1" x14ac:dyDescent="0.2">
      <c r="A1663" s="279"/>
      <c r="B1663" s="280"/>
      <c r="C1663" s="279"/>
      <c r="D1663" s="280"/>
      <c r="E1663" s="280"/>
      <c r="F1663" s="281"/>
      <c r="G1663" s="280"/>
      <c r="H1663" s="282"/>
      <c r="I1663" s="280"/>
      <c r="J1663" s="280"/>
      <c r="K1663" s="280"/>
      <c r="L1663" s="280"/>
      <c r="M1663" s="290"/>
      <c r="N1663" s="284"/>
      <c r="O1663" s="480"/>
    </row>
    <row r="1664" spans="1:15" s="9" customFormat="1" x14ac:dyDescent="0.2">
      <c r="A1664" s="279"/>
      <c r="B1664" s="280"/>
      <c r="C1664" s="279"/>
      <c r="D1664" s="280"/>
      <c r="E1664" s="280"/>
      <c r="F1664" s="281"/>
      <c r="G1664" s="280"/>
      <c r="H1664" s="282"/>
      <c r="I1664" s="280"/>
      <c r="J1664" s="280"/>
      <c r="K1664" s="280"/>
      <c r="L1664" s="280"/>
      <c r="M1664" s="290"/>
      <c r="N1664" s="284"/>
      <c r="O1664" s="480"/>
    </row>
    <row r="1665" spans="1:15" s="9" customFormat="1" x14ac:dyDescent="0.2">
      <c r="A1665" s="279"/>
      <c r="B1665" s="280"/>
      <c r="C1665" s="279"/>
      <c r="D1665" s="280"/>
      <c r="E1665" s="280"/>
      <c r="F1665" s="281"/>
      <c r="G1665" s="280"/>
      <c r="H1665" s="282"/>
      <c r="I1665" s="280"/>
      <c r="J1665" s="280"/>
      <c r="K1665" s="280"/>
      <c r="L1665" s="280"/>
      <c r="M1665" s="290"/>
      <c r="N1665" s="284"/>
      <c r="O1665" s="480"/>
    </row>
    <row r="1666" spans="1:15" s="9" customFormat="1" x14ac:dyDescent="0.2">
      <c r="A1666" s="279"/>
      <c r="B1666" s="280"/>
      <c r="C1666" s="279"/>
      <c r="D1666" s="280"/>
      <c r="E1666" s="280"/>
      <c r="F1666" s="281"/>
      <c r="G1666" s="280"/>
      <c r="H1666" s="282"/>
      <c r="I1666" s="280"/>
      <c r="J1666" s="280"/>
      <c r="K1666" s="280"/>
      <c r="L1666" s="280"/>
      <c r="M1666" s="290"/>
      <c r="N1666" s="284"/>
      <c r="O1666" s="480"/>
    </row>
    <row r="1667" spans="1:15" s="9" customFormat="1" x14ac:dyDescent="0.2">
      <c r="A1667" s="279"/>
      <c r="B1667" s="280"/>
      <c r="C1667" s="279"/>
      <c r="D1667" s="280"/>
      <c r="E1667" s="280"/>
      <c r="F1667" s="281"/>
      <c r="G1667" s="280"/>
      <c r="H1667" s="282"/>
      <c r="I1667" s="280"/>
      <c r="J1667" s="280"/>
      <c r="K1667" s="280"/>
      <c r="L1667" s="280"/>
      <c r="M1667" s="290"/>
      <c r="N1667" s="284"/>
      <c r="O1667" s="480"/>
    </row>
    <row r="1668" spans="1:15" s="9" customFormat="1" x14ac:dyDescent="0.2">
      <c r="A1668" s="279"/>
      <c r="B1668" s="280"/>
      <c r="C1668" s="279"/>
      <c r="D1668" s="280"/>
      <c r="E1668" s="280"/>
      <c r="F1668" s="281"/>
      <c r="G1668" s="280"/>
      <c r="H1668" s="282"/>
      <c r="I1668" s="280"/>
      <c r="J1668" s="280"/>
      <c r="K1668" s="280"/>
      <c r="L1668" s="280"/>
      <c r="M1668" s="290"/>
      <c r="N1668" s="284"/>
      <c r="O1668" s="480"/>
    </row>
    <row r="1669" spans="1:15" s="9" customFormat="1" x14ac:dyDescent="0.2">
      <c r="A1669" s="279"/>
      <c r="B1669" s="280"/>
      <c r="C1669" s="279"/>
      <c r="D1669" s="280"/>
      <c r="E1669" s="280"/>
      <c r="F1669" s="281"/>
      <c r="G1669" s="280"/>
      <c r="H1669" s="282"/>
      <c r="I1669" s="280"/>
      <c r="J1669" s="280"/>
      <c r="K1669" s="280"/>
      <c r="L1669" s="280"/>
      <c r="M1669" s="290"/>
      <c r="N1669" s="284"/>
      <c r="O1669" s="480"/>
    </row>
    <row r="1670" spans="1:15" s="9" customFormat="1" x14ac:dyDescent="0.2">
      <c r="A1670" s="279"/>
      <c r="B1670" s="280"/>
      <c r="C1670" s="279"/>
      <c r="D1670" s="280"/>
      <c r="E1670" s="280"/>
      <c r="F1670" s="281"/>
      <c r="G1670" s="280"/>
      <c r="H1670" s="282"/>
      <c r="I1670" s="280"/>
      <c r="J1670" s="280"/>
      <c r="K1670" s="280"/>
      <c r="L1670" s="280"/>
      <c r="M1670" s="290"/>
      <c r="N1670" s="284"/>
      <c r="O1670" s="480"/>
    </row>
    <row r="1671" spans="1:15" s="9" customFormat="1" x14ac:dyDescent="0.2">
      <c r="A1671" s="279"/>
      <c r="B1671" s="280"/>
      <c r="C1671" s="279"/>
      <c r="D1671" s="280"/>
      <c r="E1671" s="280"/>
      <c r="F1671" s="281"/>
      <c r="G1671" s="280"/>
      <c r="H1671" s="282"/>
      <c r="I1671" s="280"/>
      <c r="J1671" s="280"/>
      <c r="K1671" s="280"/>
      <c r="L1671" s="280"/>
      <c r="M1671" s="290"/>
      <c r="N1671" s="284"/>
      <c r="O1671" s="480"/>
    </row>
    <row r="1672" spans="1:15" s="9" customFormat="1" x14ac:dyDescent="0.2">
      <c r="A1672" s="279"/>
      <c r="B1672" s="280"/>
      <c r="C1672" s="279"/>
      <c r="D1672" s="280"/>
      <c r="E1672" s="280"/>
      <c r="F1672" s="281"/>
      <c r="G1672" s="280"/>
      <c r="H1672" s="282"/>
      <c r="I1672" s="280"/>
      <c r="J1672" s="280"/>
      <c r="K1672" s="280"/>
      <c r="L1672" s="280"/>
      <c r="M1672" s="290"/>
      <c r="N1672" s="284"/>
      <c r="O1672" s="480"/>
    </row>
    <row r="1673" spans="1:15" s="9" customFormat="1" x14ac:dyDescent="0.2">
      <c r="A1673" s="279"/>
      <c r="B1673" s="280"/>
      <c r="C1673" s="279"/>
      <c r="D1673" s="280"/>
      <c r="E1673" s="280"/>
      <c r="F1673" s="281"/>
      <c r="G1673" s="280"/>
      <c r="H1673" s="282"/>
      <c r="I1673" s="280"/>
      <c r="J1673" s="280"/>
      <c r="K1673" s="280"/>
      <c r="L1673" s="280"/>
      <c r="M1673" s="290"/>
      <c r="N1673" s="284"/>
      <c r="O1673" s="480"/>
    </row>
    <row r="1674" spans="1:15" s="9" customFormat="1" x14ac:dyDescent="0.2">
      <c r="A1674" s="279"/>
      <c r="B1674" s="280"/>
      <c r="C1674" s="279"/>
      <c r="D1674" s="280"/>
      <c r="E1674" s="280"/>
      <c r="F1674" s="281"/>
      <c r="G1674" s="280"/>
      <c r="H1674" s="282"/>
      <c r="I1674" s="280"/>
      <c r="J1674" s="280"/>
      <c r="K1674" s="280"/>
      <c r="L1674" s="280"/>
      <c r="M1674" s="290"/>
      <c r="N1674" s="284"/>
      <c r="O1674" s="480"/>
    </row>
    <row r="1675" spans="1:15" s="9" customFormat="1" x14ac:dyDescent="0.2">
      <c r="A1675" s="279"/>
      <c r="B1675" s="280"/>
      <c r="C1675" s="279"/>
      <c r="D1675" s="280"/>
      <c r="E1675" s="280"/>
      <c r="F1675" s="281"/>
      <c r="G1675" s="280"/>
      <c r="H1675" s="282"/>
      <c r="I1675" s="280"/>
      <c r="J1675" s="280"/>
      <c r="K1675" s="280"/>
      <c r="L1675" s="280"/>
      <c r="M1675" s="290"/>
      <c r="N1675" s="284"/>
      <c r="O1675" s="480"/>
    </row>
    <row r="1676" spans="1:15" s="9" customFormat="1" x14ac:dyDescent="0.2">
      <c r="A1676" s="279"/>
      <c r="B1676" s="280"/>
      <c r="C1676" s="279"/>
      <c r="D1676" s="280"/>
      <c r="E1676" s="280"/>
      <c r="F1676" s="281"/>
      <c r="G1676" s="280"/>
      <c r="H1676" s="282"/>
      <c r="I1676" s="280"/>
      <c r="J1676" s="280"/>
      <c r="K1676" s="280"/>
      <c r="L1676" s="280"/>
      <c r="M1676" s="290"/>
      <c r="N1676" s="284"/>
      <c r="O1676" s="480"/>
    </row>
    <row r="1677" spans="1:15" s="9" customFormat="1" x14ac:dyDescent="0.2">
      <c r="A1677" s="279"/>
      <c r="B1677" s="280"/>
      <c r="C1677" s="279"/>
      <c r="D1677" s="280"/>
      <c r="E1677" s="280"/>
      <c r="F1677" s="281"/>
      <c r="G1677" s="280"/>
      <c r="H1677" s="282"/>
      <c r="I1677" s="280"/>
      <c r="J1677" s="280"/>
      <c r="K1677" s="280"/>
      <c r="L1677" s="280"/>
      <c r="M1677" s="290"/>
      <c r="N1677" s="284"/>
      <c r="O1677" s="480"/>
    </row>
    <row r="1678" spans="1:15" s="9" customFormat="1" x14ac:dyDescent="0.2">
      <c r="A1678" s="279"/>
      <c r="B1678" s="280"/>
      <c r="C1678" s="279"/>
      <c r="D1678" s="280"/>
      <c r="E1678" s="280"/>
      <c r="F1678" s="281"/>
      <c r="G1678" s="280"/>
      <c r="H1678" s="282"/>
      <c r="I1678" s="280"/>
      <c r="J1678" s="280"/>
      <c r="K1678" s="280"/>
      <c r="L1678" s="280"/>
      <c r="M1678" s="290"/>
      <c r="N1678" s="284"/>
      <c r="O1678" s="480"/>
    </row>
    <row r="1679" spans="1:15" s="9" customFormat="1" x14ac:dyDescent="0.2">
      <c r="A1679" s="279"/>
      <c r="B1679" s="280"/>
      <c r="C1679" s="279"/>
      <c r="D1679" s="280"/>
      <c r="E1679" s="280"/>
      <c r="F1679" s="281"/>
      <c r="G1679" s="280"/>
      <c r="H1679" s="282"/>
      <c r="I1679" s="280"/>
      <c r="J1679" s="280"/>
      <c r="K1679" s="280"/>
      <c r="L1679" s="280"/>
      <c r="M1679" s="290"/>
      <c r="N1679" s="284"/>
      <c r="O1679" s="480"/>
    </row>
    <row r="1680" spans="1:15" s="9" customFormat="1" x14ac:dyDescent="0.2">
      <c r="A1680" s="279"/>
      <c r="B1680" s="280"/>
      <c r="C1680" s="279"/>
      <c r="D1680" s="280"/>
      <c r="E1680" s="280"/>
      <c r="F1680" s="281"/>
      <c r="G1680" s="280"/>
      <c r="H1680" s="282"/>
      <c r="I1680" s="280"/>
      <c r="J1680" s="280"/>
      <c r="K1680" s="280"/>
      <c r="L1680" s="280"/>
      <c r="M1680" s="290"/>
      <c r="N1680" s="284"/>
      <c r="O1680" s="480"/>
    </row>
    <row r="1681" spans="1:15" s="9" customFormat="1" x14ac:dyDescent="0.2">
      <c r="A1681" s="279"/>
      <c r="B1681" s="280"/>
      <c r="C1681" s="279"/>
      <c r="D1681" s="280"/>
      <c r="E1681" s="280"/>
      <c r="F1681" s="281"/>
      <c r="G1681" s="280"/>
      <c r="H1681" s="282"/>
      <c r="I1681" s="280"/>
      <c r="J1681" s="280"/>
      <c r="K1681" s="280"/>
      <c r="L1681" s="280"/>
      <c r="M1681" s="290"/>
      <c r="N1681" s="284"/>
      <c r="O1681" s="480"/>
    </row>
    <row r="1682" spans="1:15" s="9" customFormat="1" x14ac:dyDescent="0.2">
      <c r="A1682" s="279"/>
      <c r="B1682" s="280"/>
      <c r="C1682" s="279"/>
      <c r="D1682" s="280"/>
      <c r="E1682" s="280"/>
      <c r="F1682" s="281"/>
      <c r="G1682" s="280"/>
      <c r="H1682" s="282"/>
      <c r="I1682" s="280"/>
      <c r="J1682" s="280"/>
      <c r="K1682" s="280"/>
      <c r="L1682" s="280"/>
      <c r="M1682" s="290"/>
      <c r="N1682" s="284"/>
      <c r="O1682" s="480"/>
    </row>
    <row r="1683" spans="1:15" s="9" customFormat="1" x14ac:dyDescent="0.2">
      <c r="A1683" s="279"/>
      <c r="B1683" s="280"/>
      <c r="C1683" s="279"/>
      <c r="D1683" s="280"/>
      <c r="E1683" s="280"/>
      <c r="F1683" s="281"/>
      <c r="G1683" s="280"/>
      <c r="H1683" s="282"/>
      <c r="I1683" s="280"/>
      <c r="J1683" s="280"/>
      <c r="K1683" s="280"/>
      <c r="L1683" s="280"/>
      <c r="M1683" s="290"/>
      <c r="N1683" s="284"/>
      <c r="O1683" s="480"/>
    </row>
    <row r="1684" spans="1:15" s="9" customFormat="1" x14ac:dyDescent="0.2">
      <c r="A1684" s="279"/>
      <c r="B1684" s="280"/>
      <c r="C1684" s="279"/>
      <c r="D1684" s="280"/>
      <c r="E1684" s="280"/>
      <c r="F1684" s="281"/>
      <c r="G1684" s="280"/>
      <c r="H1684" s="282"/>
      <c r="I1684" s="280"/>
      <c r="J1684" s="280"/>
      <c r="K1684" s="280"/>
      <c r="L1684" s="280"/>
      <c r="M1684" s="290"/>
      <c r="N1684" s="284"/>
      <c r="O1684" s="480"/>
    </row>
    <row r="1685" spans="1:15" s="9" customFormat="1" x14ac:dyDescent="0.2">
      <c r="A1685" s="279"/>
      <c r="B1685" s="280"/>
      <c r="C1685" s="279"/>
      <c r="D1685" s="280"/>
      <c r="E1685" s="280"/>
      <c r="F1685" s="281"/>
      <c r="G1685" s="280"/>
      <c r="H1685" s="282"/>
      <c r="I1685" s="280"/>
      <c r="J1685" s="280"/>
      <c r="K1685" s="280"/>
      <c r="L1685" s="280"/>
      <c r="M1685" s="290"/>
      <c r="N1685" s="284"/>
      <c r="O1685" s="480"/>
    </row>
    <row r="1686" spans="1:15" s="9" customFormat="1" x14ac:dyDescent="0.2">
      <c r="A1686" s="279"/>
      <c r="B1686" s="280"/>
      <c r="C1686" s="279"/>
      <c r="D1686" s="280"/>
      <c r="E1686" s="280"/>
      <c r="F1686" s="281"/>
      <c r="G1686" s="280"/>
      <c r="H1686" s="282"/>
      <c r="I1686" s="280"/>
      <c r="J1686" s="280"/>
      <c r="K1686" s="280"/>
      <c r="L1686" s="280"/>
      <c r="M1686" s="290"/>
      <c r="N1686" s="284"/>
      <c r="O1686" s="480"/>
    </row>
    <row r="1687" spans="1:15" s="9" customFormat="1" x14ac:dyDescent="0.2">
      <c r="A1687" s="279"/>
      <c r="B1687" s="280"/>
      <c r="C1687" s="279"/>
      <c r="D1687" s="280"/>
      <c r="E1687" s="280"/>
      <c r="F1687" s="281"/>
      <c r="G1687" s="280"/>
      <c r="H1687" s="282"/>
      <c r="I1687" s="280"/>
      <c r="J1687" s="280"/>
      <c r="K1687" s="280"/>
      <c r="L1687" s="280"/>
      <c r="M1687" s="290"/>
      <c r="N1687" s="284"/>
      <c r="O1687" s="480"/>
    </row>
    <row r="1688" spans="1:15" s="9" customFormat="1" x14ac:dyDescent="0.2">
      <c r="A1688" s="279"/>
      <c r="B1688" s="280"/>
      <c r="C1688" s="279"/>
      <c r="D1688" s="280"/>
      <c r="E1688" s="280"/>
      <c r="F1688" s="281"/>
      <c r="G1688" s="280"/>
      <c r="H1688" s="282"/>
      <c r="I1688" s="280"/>
      <c r="J1688" s="280"/>
      <c r="K1688" s="280"/>
      <c r="L1688" s="280"/>
      <c r="M1688" s="290"/>
      <c r="N1688" s="284"/>
      <c r="O1688" s="480"/>
    </row>
    <row r="1689" spans="1:15" s="9" customFormat="1" x14ac:dyDescent="0.2">
      <c r="A1689" s="279"/>
      <c r="B1689" s="280"/>
      <c r="C1689" s="279"/>
      <c r="D1689" s="280"/>
      <c r="E1689" s="280"/>
      <c r="F1689" s="281"/>
      <c r="G1689" s="280"/>
      <c r="H1689" s="282"/>
      <c r="I1689" s="280"/>
      <c r="J1689" s="280"/>
      <c r="K1689" s="280"/>
      <c r="L1689" s="280"/>
      <c r="M1689" s="290"/>
      <c r="N1689" s="284"/>
      <c r="O1689" s="480"/>
    </row>
    <row r="1690" spans="1:15" s="9" customFormat="1" x14ac:dyDescent="0.2">
      <c r="A1690" s="279"/>
      <c r="B1690" s="280"/>
      <c r="C1690" s="279"/>
      <c r="D1690" s="280"/>
      <c r="E1690" s="280"/>
      <c r="F1690" s="281"/>
      <c r="G1690" s="280"/>
      <c r="H1690" s="282"/>
      <c r="I1690" s="280"/>
      <c r="J1690" s="280"/>
      <c r="K1690" s="280"/>
      <c r="L1690" s="280"/>
      <c r="M1690" s="290"/>
      <c r="N1690" s="284"/>
      <c r="O1690" s="480"/>
    </row>
    <row r="1691" spans="1:15" s="9" customFormat="1" x14ac:dyDescent="0.2">
      <c r="A1691" s="279"/>
      <c r="B1691" s="280"/>
      <c r="C1691" s="279"/>
      <c r="D1691" s="280"/>
      <c r="E1691" s="280"/>
      <c r="F1691" s="281"/>
      <c r="G1691" s="280"/>
      <c r="H1691" s="282"/>
      <c r="I1691" s="280"/>
      <c r="J1691" s="280"/>
      <c r="K1691" s="280"/>
      <c r="L1691" s="280"/>
      <c r="M1691" s="290"/>
      <c r="N1691" s="284"/>
      <c r="O1691" s="480"/>
    </row>
    <row r="1692" spans="1:15" s="9" customFormat="1" x14ac:dyDescent="0.2">
      <c r="A1692" s="279"/>
      <c r="B1692" s="280"/>
      <c r="C1692" s="279"/>
      <c r="D1692" s="280"/>
      <c r="E1692" s="280"/>
      <c r="F1692" s="281"/>
      <c r="G1692" s="280"/>
      <c r="H1692" s="282"/>
      <c r="I1692" s="280"/>
      <c r="J1692" s="280"/>
      <c r="K1692" s="280"/>
      <c r="L1692" s="280"/>
      <c r="M1692" s="290"/>
      <c r="N1692" s="284"/>
      <c r="O1692" s="480"/>
    </row>
    <row r="1693" spans="1:15" s="9" customFormat="1" x14ac:dyDescent="0.2">
      <c r="A1693" s="279"/>
      <c r="B1693" s="280"/>
      <c r="C1693" s="279"/>
      <c r="D1693" s="280"/>
      <c r="E1693" s="280"/>
      <c r="F1693" s="281"/>
      <c r="G1693" s="280"/>
      <c r="H1693" s="282"/>
      <c r="I1693" s="280"/>
      <c r="J1693" s="280"/>
      <c r="K1693" s="280"/>
      <c r="L1693" s="280"/>
      <c r="M1693" s="290"/>
      <c r="N1693" s="284"/>
      <c r="O1693" s="480"/>
    </row>
    <row r="1694" spans="1:15" s="9" customFormat="1" x14ac:dyDescent="0.2">
      <c r="A1694" s="279"/>
      <c r="B1694" s="280"/>
      <c r="C1694" s="279"/>
      <c r="D1694" s="280"/>
      <c r="E1694" s="280"/>
      <c r="F1694" s="281"/>
      <c r="G1694" s="280"/>
      <c r="H1694" s="282"/>
      <c r="I1694" s="280"/>
      <c r="J1694" s="280"/>
      <c r="K1694" s="280"/>
      <c r="L1694" s="280"/>
      <c r="M1694" s="290"/>
      <c r="N1694" s="284"/>
      <c r="O1694" s="480"/>
    </row>
    <row r="1695" spans="1:15" s="9" customFormat="1" x14ac:dyDescent="0.2">
      <c r="A1695" s="279"/>
      <c r="B1695" s="280"/>
      <c r="C1695" s="279"/>
      <c r="D1695" s="280"/>
      <c r="E1695" s="280"/>
      <c r="F1695" s="281"/>
      <c r="G1695" s="280"/>
      <c r="H1695" s="282"/>
      <c r="I1695" s="280"/>
      <c r="J1695" s="280"/>
      <c r="K1695" s="280"/>
      <c r="L1695" s="280"/>
      <c r="M1695" s="290"/>
      <c r="N1695" s="284"/>
      <c r="O1695" s="480"/>
    </row>
    <row r="1696" spans="1:15" s="9" customFormat="1" x14ac:dyDescent="0.2">
      <c r="A1696" s="279"/>
      <c r="B1696" s="280"/>
      <c r="C1696" s="279"/>
      <c r="D1696" s="280"/>
      <c r="E1696" s="280"/>
      <c r="F1696" s="281"/>
      <c r="G1696" s="280"/>
      <c r="H1696" s="282"/>
      <c r="I1696" s="280"/>
      <c r="J1696" s="280"/>
      <c r="K1696" s="280"/>
      <c r="L1696" s="280"/>
      <c r="M1696" s="290"/>
      <c r="N1696" s="284"/>
      <c r="O1696" s="480"/>
    </row>
    <row r="1697" spans="1:15" s="9" customFormat="1" x14ac:dyDescent="0.2">
      <c r="A1697" s="279"/>
      <c r="B1697" s="280"/>
      <c r="C1697" s="279"/>
      <c r="D1697" s="280"/>
      <c r="E1697" s="280"/>
      <c r="F1697" s="281"/>
      <c r="G1697" s="280"/>
      <c r="H1697" s="282"/>
      <c r="I1697" s="280"/>
      <c r="J1697" s="280"/>
      <c r="K1697" s="280"/>
      <c r="L1697" s="280"/>
      <c r="M1697" s="290"/>
      <c r="N1697" s="284"/>
      <c r="O1697" s="480"/>
    </row>
    <row r="1698" spans="1:15" s="9" customFormat="1" x14ac:dyDescent="0.2">
      <c r="A1698" s="279"/>
      <c r="B1698" s="280"/>
      <c r="C1698" s="279"/>
      <c r="D1698" s="280"/>
      <c r="E1698" s="280"/>
      <c r="F1698" s="281"/>
      <c r="G1698" s="280"/>
      <c r="H1698" s="282"/>
      <c r="I1698" s="280"/>
      <c r="J1698" s="280"/>
      <c r="K1698" s="280"/>
      <c r="L1698" s="280"/>
      <c r="M1698" s="290"/>
      <c r="N1698" s="284"/>
      <c r="O1698" s="480"/>
    </row>
    <row r="1699" spans="1:15" s="9" customFormat="1" x14ac:dyDescent="0.2">
      <c r="A1699" s="279"/>
      <c r="B1699" s="280"/>
      <c r="C1699" s="279"/>
      <c r="D1699" s="280"/>
      <c r="E1699" s="280"/>
      <c r="F1699" s="281"/>
      <c r="G1699" s="280"/>
      <c r="H1699" s="282"/>
      <c r="I1699" s="280"/>
      <c r="J1699" s="280"/>
      <c r="K1699" s="280"/>
      <c r="L1699" s="280"/>
      <c r="M1699" s="290"/>
      <c r="N1699" s="284"/>
      <c r="O1699" s="480"/>
    </row>
    <row r="1700" spans="1:15" s="9" customFormat="1" x14ac:dyDescent="0.2">
      <c r="A1700" s="279"/>
      <c r="B1700" s="280"/>
      <c r="C1700" s="279"/>
      <c r="D1700" s="280"/>
      <c r="E1700" s="280"/>
      <c r="F1700" s="281"/>
      <c r="G1700" s="280"/>
      <c r="H1700" s="282"/>
      <c r="I1700" s="280"/>
      <c r="J1700" s="280"/>
      <c r="K1700" s="280"/>
      <c r="L1700" s="280"/>
      <c r="M1700" s="290"/>
      <c r="N1700" s="284"/>
      <c r="O1700" s="480"/>
    </row>
    <row r="1701" spans="1:15" s="9" customFormat="1" x14ac:dyDescent="0.2">
      <c r="A1701" s="279"/>
      <c r="B1701" s="280"/>
      <c r="C1701" s="279"/>
      <c r="D1701" s="280"/>
      <c r="E1701" s="280"/>
      <c r="F1701" s="281"/>
      <c r="G1701" s="280"/>
      <c r="H1701" s="282"/>
      <c r="I1701" s="280"/>
      <c r="J1701" s="280"/>
      <c r="K1701" s="280"/>
      <c r="L1701" s="280"/>
      <c r="M1701" s="290"/>
      <c r="N1701" s="284"/>
      <c r="O1701" s="480"/>
    </row>
    <row r="1702" spans="1:15" s="9" customFormat="1" x14ac:dyDescent="0.2">
      <c r="A1702" s="279"/>
      <c r="B1702" s="280"/>
      <c r="C1702" s="279"/>
      <c r="D1702" s="280"/>
      <c r="E1702" s="280"/>
      <c r="F1702" s="281"/>
      <c r="G1702" s="280"/>
      <c r="H1702" s="282"/>
      <c r="I1702" s="280"/>
      <c r="J1702" s="280"/>
      <c r="K1702" s="280"/>
      <c r="L1702" s="280"/>
      <c r="M1702" s="290"/>
      <c r="N1702" s="284"/>
      <c r="O1702" s="480"/>
    </row>
    <row r="1703" spans="1:15" s="9" customFormat="1" x14ac:dyDescent="0.2">
      <c r="A1703" s="279"/>
      <c r="B1703" s="280"/>
      <c r="C1703" s="279"/>
      <c r="D1703" s="280"/>
      <c r="E1703" s="280"/>
      <c r="F1703" s="281"/>
      <c r="G1703" s="280"/>
      <c r="H1703" s="282"/>
      <c r="I1703" s="280"/>
      <c r="J1703" s="280"/>
      <c r="K1703" s="280"/>
      <c r="L1703" s="280"/>
      <c r="M1703" s="290"/>
      <c r="N1703" s="284"/>
      <c r="O1703" s="480"/>
    </row>
    <row r="1704" spans="1:15" s="9" customFormat="1" x14ac:dyDescent="0.2">
      <c r="A1704" s="279"/>
      <c r="B1704" s="280"/>
      <c r="C1704" s="279"/>
      <c r="D1704" s="280"/>
      <c r="E1704" s="280"/>
      <c r="F1704" s="281"/>
      <c r="G1704" s="280"/>
      <c r="H1704" s="282"/>
      <c r="I1704" s="280"/>
      <c r="J1704" s="280"/>
      <c r="K1704" s="280"/>
      <c r="L1704" s="280"/>
      <c r="M1704" s="290"/>
      <c r="N1704" s="284"/>
      <c r="O1704" s="480"/>
    </row>
    <row r="1705" spans="1:15" s="9" customFormat="1" x14ac:dyDescent="0.2">
      <c r="A1705" s="279"/>
      <c r="B1705" s="280"/>
      <c r="C1705" s="279"/>
      <c r="D1705" s="280"/>
      <c r="E1705" s="280"/>
      <c r="F1705" s="281"/>
      <c r="G1705" s="280"/>
      <c r="H1705" s="282"/>
      <c r="I1705" s="280"/>
      <c r="J1705" s="280"/>
      <c r="K1705" s="280"/>
      <c r="L1705" s="280"/>
      <c r="M1705" s="290"/>
      <c r="N1705" s="284"/>
      <c r="O1705" s="480"/>
    </row>
    <row r="1706" spans="1:15" s="9" customFormat="1" x14ac:dyDescent="0.2">
      <c r="A1706" s="279"/>
      <c r="B1706" s="280"/>
      <c r="C1706" s="279"/>
      <c r="D1706" s="280"/>
      <c r="E1706" s="280"/>
      <c r="F1706" s="281"/>
      <c r="G1706" s="280"/>
      <c r="H1706" s="282"/>
      <c r="I1706" s="280"/>
      <c r="J1706" s="280"/>
      <c r="K1706" s="280"/>
      <c r="L1706" s="280"/>
      <c r="M1706" s="290"/>
      <c r="N1706" s="284"/>
      <c r="O1706" s="480"/>
    </row>
    <row r="1707" spans="1:15" s="9" customFormat="1" x14ac:dyDescent="0.2">
      <c r="A1707" s="279"/>
      <c r="B1707" s="280"/>
      <c r="C1707" s="279"/>
      <c r="D1707" s="280"/>
      <c r="E1707" s="280"/>
      <c r="F1707" s="281"/>
      <c r="G1707" s="280"/>
      <c r="H1707" s="282"/>
      <c r="I1707" s="280"/>
      <c r="J1707" s="280"/>
      <c r="K1707" s="280"/>
      <c r="L1707" s="280"/>
      <c r="M1707" s="290"/>
      <c r="N1707" s="284"/>
      <c r="O1707" s="480"/>
    </row>
    <row r="1708" spans="1:15" s="9" customFormat="1" x14ac:dyDescent="0.2">
      <c r="A1708" s="279"/>
      <c r="B1708" s="280"/>
      <c r="C1708" s="279"/>
      <c r="D1708" s="280"/>
      <c r="E1708" s="280"/>
      <c r="F1708" s="281"/>
      <c r="G1708" s="280"/>
      <c r="H1708" s="282"/>
      <c r="I1708" s="280"/>
      <c r="J1708" s="280"/>
      <c r="K1708" s="280"/>
      <c r="L1708" s="280"/>
      <c r="M1708" s="290"/>
      <c r="N1708" s="284"/>
      <c r="O1708" s="480"/>
    </row>
    <row r="1709" spans="1:15" s="9" customFormat="1" x14ac:dyDescent="0.2">
      <c r="A1709" s="279"/>
      <c r="B1709" s="280"/>
      <c r="C1709" s="279"/>
      <c r="D1709" s="280"/>
      <c r="E1709" s="280"/>
      <c r="F1709" s="281"/>
      <c r="G1709" s="280"/>
      <c r="H1709" s="282"/>
      <c r="I1709" s="280"/>
      <c r="J1709" s="280"/>
      <c r="K1709" s="280"/>
      <c r="L1709" s="280"/>
      <c r="M1709" s="290"/>
      <c r="N1709" s="284"/>
      <c r="O1709" s="480"/>
    </row>
    <row r="1710" spans="1:15" s="9" customFormat="1" x14ac:dyDescent="0.2">
      <c r="A1710" s="279"/>
      <c r="B1710" s="280"/>
      <c r="C1710" s="279"/>
      <c r="D1710" s="280"/>
      <c r="E1710" s="280"/>
      <c r="F1710" s="281"/>
      <c r="G1710" s="280"/>
      <c r="H1710" s="282"/>
      <c r="I1710" s="280"/>
      <c r="J1710" s="280"/>
      <c r="K1710" s="280"/>
      <c r="L1710" s="280"/>
      <c r="M1710" s="290"/>
      <c r="N1710" s="284"/>
      <c r="O1710" s="480"/>
    </row>
    <row r="1711" spans="1:15" s="9" customFormat="1" x14ac:dyDescent="0.2">
      <c r="A1711" s="279"/>
      <c r="B1711" s="280"/>
      <c r="C1711" s="279"/>
      <c r="D1711" s="280"/>
      <c r="E1711" s="280"/>
      <c r="F1711" s="281"/>
      <c r="G1711" s="280"/>
      <c r="H1711" s="282"/>
      <c r="I1711" s="280"/>
      <c r="J1711" s="280"/>
      <c r="K1711" s="280"/>
      <c r="L1711" s="280"/>
      <c r="M1711" s="290"/>
      <c r="N1711" s="284"/>
      <c r="O1711" s="480"/>
    </row>
    <row r="1712" spans="1:15" s="9" customFormat="1" x14ac:dyDescent="0.2">
      <c r="A1712" s="279"/>
      <c r="B1712" s="280"/>
      <c r="C1712" s="279"/>
      <c r="D1712" s="280"/>
      <c r="E1712" s="280"/>
      <c r="F1712" s="281"/>
      <c r="G1712" s="280"/>
      <c r="H1712" s="282"/>
      <c r="I1712" s="280"/>
      <c r="J1712" s="280"/>
      <c r="K1712" s="280"/>
      <c r="L1712" s="280"/>
      <c r="M1712" s="290"/>
      <c r="N1712" s="284"/>
      <c r="O1712" s="480"/>
    </row>
    <row r="1713" spans="1:15" s="9" customFormat="1" x14ac:dyDescent="0.2">
      <c r="A1713" s="279"/>
      <c r="B1713" s="280"/>
      <c r="C1713" s="279"/>
      <c r="D1713" s="280"/>
      <c r="E1713" s="280"/>
      <c r="F1713" s="281"/>
      <c r="G1713" s="280"/>
      <c r="H1713" s="282"/>
      <c r="I1713" s="280"/>
      <c r="J1713" s="280"/>
      <c r="K1713" s="280"/>
      <c r="L1713" s="280"/>
      <c r="M1713" s="290"/>
      <c r="N1713" s="284"/>
      <c r="O1713" s="480"/>
    </row>
    <row r="1714" spans="1:15" s="9" customFormat="1" x14ac:dyDescent="0.2">
      <c r="A1714" s="279"/>
      <c r="B1714" s="280"/>
      <c r="C1714" s="279"/>
      <c r="D1714" s="280"/>
      <c r="E1714" s="280"/>
      <c r="F1714" s="281"/>
      <c r="G1714" s="280"/>
      <c r="H1714" s="282"/>
      <c r="I1714" s="280"/>
      <c r="J1714" s="280"/>
      <c r="K1714" s="280"/>
      <c r="L1714" s="280"/>
      <c r="M1714" s="290"/>
      <c r="N1714" s="284"/>
      <c r="O1714" s="480"/>
    </row>
    <row r="1715" spans="1:15" s="9" customFormat="1" x14ac:dyDescent="0.2">
      <c r="A1715" s="279"/>
      <c r="B1715" s="280"/>
      <c r="C1715" s="279"/>
      <c r="D1715" s="280"/>
      <c r="E1715" s="280"/>
      <c r="F1715" s="281"/>
      <c r="G1715" s="280"/>
      <c r="H1715" s="282"/>
      <c r="I1715" s="280"/>
      <c r="J1715" s="280"/>
      <c r="K1715" s="280"/>
      <c r="L1715" s="280"/>
      <c r="M1715" s="290"/>
      <c r="N1715" s="284"/>
      <c r="O1715" s="480"/>
    </row>
    <row r="1716" spans="1:15" s="9" customFormat="1" x14ac:dyDescent="0.2">
      <c r="A1716" s="279"/>
      <c r="B1716" s="280"/>
      <c r="C1716" s="279"/>
      <c r="D1716" s="280"/>
      <c r="E1716" s="280"/>
      <c r="F1716" s="281"/>
      <c r="G1716" s="280"/>
      <c r="H1716" s="282"/>
      <c r="I1716" s="280"/>
      <c r="J1716" s="280"/>
      <c r="K1716" s="280"/>
      <c r="L1716" s="280"/>
      <c r="M1716" s="290"/>
      <c r="N1716" s="284"/>
      <c r="O1716" s="480"/>
    </row>
    <row r="1717" spans="1:15" s="9" customFormat="1" x14ac:dyDescent="0.2">
      <c r="A1717" s="279"/>
      <c r="B1717" s="280"/>
      <c r="C1717" s="279"/>
      <c r="D1717" s="280"/>
      <c r="E1717" s="280"/>
      <c r="F1717" s="281"/>
      <c r="G1717" s="280"/>
      <c r="H1717" s="282"/>
      <c r="I1717" s="280"/>
      <c r="J1717" s="280"/>
      <c r="K1717" s="280"/>
      <c r="L1717" s="280"/>
      <c r="M1717" s="290"/>
      <c r="N1717" s="284"/>
      <c r="O1717" s="480"/>
    </row>
    <row r="1718" spans="1:15" s="9" customFormat="1" x14ac:dyDescent="0.2">
      <c r="A1718" s="279"/>
      <c r="B1718" s="280"/>
      <c r="C1718" s="279"/>
      <c r="D1718" s="280"/>
      <c r="E1718" s="280"/>
      <c r="F1718" s="281"/>
      <c r="G1718" s="280"/>
      <c r="H1718" s="282"/>
      <c r="I1718" s="280"/>
      <c r="J1718" s="280"/>
      <c r="K1718" s="280"/>
      <c r="L1718" s="280"/>
      <c r="M1718" s="290"/>
      <c r="N1718" s="284"/>
      <c r="O1718" s="480"/>
    </row>
    <row r="1719" spans="1:15" s="9" customFormat="1" x14ac:dyDescent="0.2">
      <c r="A1719" s="279"/>
      <c r="B1719" s="280"/>
      <c r="C1719" s="279"/>
      <c r="D1719" s="280"/>
      <c r="E1719" s="280"/>
      <c r="F1719" s="281"/>
      <c r="G1719" s="280"/>
      <c r="H1719" s="282"/>
      <c r="I1719" s="280"/>
      <c r="J1719" s="280"/>
      <c r="K1719" s="280"/>
      <c r="L1719" s="280"/>
      <c r="M1719" s="290"/>
      <c r="N1719" s="284"/>
      <c r="O1719" s="480"/>
    </row>
    <row r="1720" spans="1:15" s="9" customFormat="1" x14ac:dyDescent="0.2">
      <c r="A1720" s="279"/>
      <c r="B1720" s="280"/>
      <c r="C1720" s="279"/>
      <c r="D1720" s="280"/>
      <c r="E1720" s="280"/>
      <c r="F1720" s="281"/>
      <c r="G1720" s="280"/>
      <c r="H1720" s="282"/>
      <c r="I1720" s="280"/>
      <c r="J1720" s="280"/>
      <c r="K1720" s="280"/>
      <c r="L1720" s="280"/>
      <c r="M1720" s="290"/>
      <c r="N1720" s="284"/>
      <c r="O1720" s="480"/>
    </row>
    <row r="1721" spans="1:15" s="9" customFormat="1" x14ac:dyDescent="0.2">
      <c r="A1721" s="279"/>
      <c r="B1721" s="280"/>
      <c r="C1721" s="279"/>
      <c r="D1721" s="280"/>
      <c r="E1721" s="280"/>
      <c r="F1721" s="281"/>
      <c r="G1721" s="280"/>
      <c r="H1721" s="282"/>
      <c r="I1721" s="280"/>
      <c r="J1721" s="280"/>
      <c r="K1721" s="280"/>
      <c r="L1721" s="280"/>
      <c r="M1721" s="290"/>
      <c r="N1721" s="284"/>
      <c r="O1721" s="480"/>
    </row>
    <row r="1722" spans="1:15" s="9" customFormat="1" x14ac:dyDescent="0.2">
      <c r="A1722" s="279"/>
      <c r="B1722" s="280"/>
      <c r="C1722" s="279"/>
      <c r="D1722" s="280"/>
      <c r="E1722" s="280"/>
      <c r="F1722" s="281"/>
      <c r="G1722" s="280"/>
      <c r="H1722" s="282"/>
      <c r="I1722" s="280"/>
      <c r="J1722" s="280"/>
      <c r="K1722" s="280"/>
      <c r="L1722" s="280"/>
      <c r="M1722" s="290"/>
      <c r="N1722" s="284"/>
      <c r="O1722" s="480"/>
    </row>
    <row r="1723" spans="1:15" s="9" customFormat="1" x14ac:dyDescent="0.2">
      <c r="A1723" s="279"/>
      <c r="B1723" s="280"/>
      <c r="C1723" s="279"/>
      <c r="D1723" s="280"/>
      <c r="E1723" s="280"/>
      <c r="F1723" s="281"/>
      <c r="G1723" s="280"/>
      <c r="H1723" s="282"/>
      <c r="I1723" s="280"/>
      <c r="J1723" s="280"/>
      <c r="K1723" s="280"/>
      <c r="L1723" s="280"/>
      <c r="M1723" s="290"/>
      <c r="N1723" s="284"/>
      <c r="O1723" s="480"/>
    </row>
    <row r="1724" spans="1:15" s="9" customFormat="1" x14ac:dyDescent="0.2">
      <c r="A1724" s="279"/>
      <c r="B1724" s="280"/>
      <c r="C1724" s="279"/>
      <c r="D1724" s="280"/>
      <c r="E1724" s="280"/>
      <c r="F1724" s="281"/>
      <c r="G1724" s="280"/>
      <c r="H1724" s="282"/>
      <c r="I1724" s="280"/>
      <c r="J1724" s="280"/>
      <c r="K1724" s="280"/>
      <c r="L1724" s="280"/>
      <c r="M1724" s="290"/>
      <c r="N1724" s="284"/>
      <c r="O1724" s="480"/>
    </row>
    <row r="1725" spans="1:15" s="9" customFormat="1" x14ac:dyDescent="0.2">
      <c r="A1725" s="279"/>
      <c r="B1725" s="280"/>
      <c r="C1725" s="279"/>
      <c r="D1725" s="280"/>
      <c r="E1725" s="280"/>
      <c r="F1725" s="281"/>
      <c r="G1725" s="280"/>
      <c r="H1725" s="282"/>
      <c r="I1725" s="280"/>
      <c r="J1725" s="280"/>
      <c r="K1725" s="280"/>
      <c r="L1725" s="280"/>
      <c r="M1725" s="290"/>
      <c r="N1725" s="284"/>
      <c r="O1725" s="480"/>
    </row>
    <row r="1726" spans="1:15" s="9" customFormat="1" x14ac:dyDescent="0.2">
      <c r="A1726" s="279"/>
      <c r="B1726" s="280"/>
      <c r="C1726" s="279"/>
      <c r="D1726" s="280"/>
      <c r="E1726" s="280"/>
      <c r="F1726" s="281"/>
      <c r="G1726" s="280"/>
      <c r="H1726" s="282"/>
      <c r="I1726" s="280"/>
      <c r="J1726" s="280"/>
      <c r="K1726" s="280"/>
      <c r="L1726" s="280"/>
      <c r="M1726" s="290"/>
      <c r="N1726" s="284"/>
      <c r="O1726" s="480"/>
    </row>
    <row r="1727" spans="1:15" s="9" customFormat="1" x14ac:dyDescent="0.2">
      <c r="A1727" s="279"/>
      <c r="B1727" s="280"/>
      <c r="C1727" s="279"/>
      <c r="D1727" s="280"/>
      <c r="E1727" s="280"/>
      <c r="F1727" s="281"/>
      <c r="G1727" s="280"/>
      <c r="H1727" s="282"/>
      <c r="I1727" s="280"/>
      <c r="J1727" s="280"/>
      <c r="K1727" s="280"/>
      <c r="L1727" s="280"/>
      <c r="M1727" s="290"/>
      <c r="N1727" s="284"/>
      <c r="O1727" s="480"/>
    </row>
    <row r="1728" spans="1:15" s="9" customFormat="1" x14ac:dyDescent="0.2">
      <c r="A1728" s="279"/>
      <c r="B1728" s="280"/>
      <c r="C1728" s="279"/>
      <c r="D1728" s="280"/>
      <c r="E1728" s="280"/>
      <c r="F1728" s="281"/>
      <c r="G1728" s="280"/>
      <c r="H1728" s="282"/>
      <c r="I1728" s="280"/>
      <c r="J1728" s="280"/>
      <c r="K1728" s="280"/>
      <c r="L1728" s="280"/>
      <c r="M1728" s="290"/>
      <c r="N1728" s="284"/>
      <c r="O1728" s="480"/>
    </row>
    <row r="1729" spans="1:15" s="9" customFormat="1" x14ac:dyDescent="0.2">
      <c r="A1729" s="279"/>
      <c r="B1729" s="280"/>
      <c r="C1729" s="279"/>
      <c r="D1729" s="280"/>
      <c r="E1729" s="280"/>
      <c r="F1729" s="281"/>
      <c r="G1729" s="280"/>
      <c r="H1729" s="282"/>
      <c r="I1729" s="280"/>
      <c r="J1729" s="280"/>
      <c r="K1729" s="280"/>
      <c r="L1729" s="280"/>
      <c r="M1729" s="290"/>
      <c r="N1729" s="284"/>
      <c r="O1729" s="480"/>
    </row>
    <row r="1730" spans="1:15" s="9" customFormat="1" x14ac:dyDescent="0.2">
      <c r="A1730" s="279"/>
      <c r="B1730" s="280"/>
      <c r="C1730" s="279"/>
      <c r="D1730" s="280"/>
      <c r="E1730" s="280"/>
      <c r="F1730" s="281"/>
      <c r="G1730" s="280"/>
      <c r="H1730" s="282"/>
      <c r="I1730" s="280"/>
      <c r="J1730" s="280"/>
      <c r="K1730" s="280"/>
      <c r="L1730" s="280"/>
      <c r="M1730" s="290"/>
      <c r="N1730" s="284"/>
      <c r="O1730" s="480"/>
    </row>
    <row r="1731" spans="1:15" s="9" customFormat="1" x14ac:dyDescent="0.2">
      <c r="A1731" s="279"/>
      <c r="B1731" s="280"/>
      <c r="C1731" s="279"/>
      <c r="D1731" s="280"/>
      <c r="E1731" s="280"/>
      <c r="F1731" s="281"/>
      <c r="G1731" s="280"/>
      <c r="H1731" s="282"/>
      <c r="I1731" s="280"/>
      <c r="J1731" s="280"/>
      <c r="K1731" s="280"/>
      <c r="L1731" s="280"/>
      <c r="M1731" s="290"/>
      <c r="N1731" s="284"/>
      <c r="O1731" s="480"/>
    </row>
    <row r="1732" spans="1:15" s="9" customFormat="1" x14ac:dyDescent="0.2">
      <c r="A1732" s="279"/>
      <c r="B1732" s="280"/>
      <c r="C1732" s="279"/>
      <c r="D1732" s="280"/>
      <c r="E1732" s="280"/>
      <c r="F1732" s="281"/>
      <c r="G1732" s="280"/>
      <c r="H1732" s="282"/>
      <c r="I1732" s="280"/>
      <c r="J1732" s="280"/>
      <c r="K1732" s="280"/>
      <c r="L1732" s="280"/>
      <c r="M1732" s="290"/>
      <c r="N1732" s="284"/>
      <c r="O1732" s="480"/>
    </row>
    <row r="1733" spans="1:15" s="9" customFormat="1" x14ac:dyDescent="0.2">
      <c r="A1733" s="279"/>
      <c r="B1733" s="280"/>
      <c r="C1733" s="279"/>
      <c r="D1733" s="280"/>
      <c r="E1733" s="280"/>
      <c r="F1733" s="281"/>
      <c r="G1733" s="280"/>
      <c r="H1733" s="282"/>
      <c r="I1733" s="280"/>
      <c r="J1733" s="280"/>
      <c r="K1733" s="280"/>
      <c r="L1733" s="280"/>
      <c r="M1733" s="290"/>
      <c r="N1733" s="284"/>
      <c r="O1733" s="480"/>
    </row>
    <row r="1734" spans="1:15" s="9" customFormat="1" x14ac:dyDescent="0.2">
      <c r="A1734" s="279"/>
      <c r="B1734" s="280"/>
      <c r="C1734" s="279"/>
      <c r="D1734" s="280"/>
      <c r="E1734" s="280"/>
      <c r="F1734" s="281"/>
      <c r="G1734" s="280"/>
      <c r="H1734" s="282"/>
      <c r="I1734" s="280"/>
      <c r="J1734" s="280"/>
      <c r="K1734" s="280"/>
      <c r="L1734" s="280"/>
      <c r="M1734" s="290"/>
      <c r="N1734" s="284"/>
      <c r="O1734" s="480"/>
    </row>
    <row r="1735" spans="1:15" s="9" customFormat="1" x14ac:dyDescent="0.2">
      <c r="A1735" s="279"/>
      <c r="B1735" s="280"/>
      <c r="C1735" s="279"/>
      <c r="D1735" s="280"/>
      <c r="E1735" s="280"/>
      <c r="F1735" s="281"/>
      <c r="G1735" s="280"/>
      <c r="H1735" s="282"/>
      <c r="I1735" s="280"/>
      <c r="J1735" s="280"/>
      <c r="K1735" s="280"/>
      <c r="L1735" s="280"/>
      <c r="M1735" s="290"/>
      <c r="N1735" s="284"/>
      <c r="O1735" s="480"/>
    </row>
    <row r="1736" spans="1:15" s="9" customFormat="1" x14ac:dyDescent="0.2">
      <c r="A1736" s="279"/>
      <c r="B1736" s="280"/>
      <c r="C1736" s="279"/>
      <c r="D1736" s="280"/>
      <c r="E1736" s="280"/>
      <c r="F1736" s="281"/>
      <c r="G1736" s="280"/>
      <c r="H1736" s="282"/>
      <c r="I1736" s="280"/>
      <c r="J1736" s="280"/>
      <c r="K1736" s="280"/>
      <c r="L1736" s="280"/>
      <c r="M1736" s="290"/>
      <c r="N1736" s="284"/>
      <c r="O1736" s="480"/>
    </row>
    <row r="1737" spans="1:15" s="9" customFormat="1" x14ac:dyDescent="0.2">
      <c r="A1737" s="279"/>
      <c r="B1737" s="280"/>
      <c r="C1737" s="279"/>
      <c r="D1737" s="280"/>
      <c r="E1737" s="280"/>
      <c r="F1737" s="281"/>
      <c r="G1737" s="280"/>
      <c r="H1737" s="282"/>
      <c r="I1737" s="280"/>
      <c r="J1737" s="280"/>
      <c r="K1737" s="280"/>
      <c r="L1737" s="280"/>
      <c r="M1737" s="290"/>
      <c r="N1737" s="284"/>
      <c r="O1737" s="480"/>
    </row>
    <row r="1738" spans="1:15" s="9" customFormat="1" x14ac:dyDescent="0.2">
      <c r="A1738" s="279"/>
      <c r="B1738" s="280"/>
      <c r="C1738" s="279"/>
      <c r="D1738" s="280"/>
      <c r="E1738" s="280"/>
      <c r="F1738" s="281"/>
      <c r="G1738" s="280"/>
      <c r="H1738" s="282"/>
      <c r="I1738" s="280"/>
      <c r="J1738" s="280"/>
      <c r="K1738" s="280"/>
      <c r="L1738" s="280"/>
      <c r="M1738" s="290"/>
      <c r="N1738" s="284"/>
      <c r="O1738" s="480"/>
    </row>
    <row r="1739" spans="1:15" s="9" customFormat="1" x14ac:dyDescent="0.2">
      <c r="A1739" s="279"/>
      <c r="B1739" s="280"/>
      <c r="C1739" s="279"/>
      <c r="D1739" s="280"/>
      <c r="E1739" s="280"/>
      <c r="F1739" s="281"/>
      <c r="G1739" s="280"/>
      <c r="H1739" s="282"/>
      <c r="I1739" s="280"/>
      <c r="J1739" s="280"/>
      <c r="K1739" s="280"/>
      <c r="L1739" s="280"/>
      <c r="M1739" s="290"/>
      <c r="N1739" s="284"/>
      <c r="O1739" s="480"/>
    </row>
    <row r="1740" spans="1:15" s="9" customFormat="1" x14ac:dyDescent="0.2">
      <c r="A1740" s="279"/>
      <c r="B1740" s="280"/>
      <c r="C1740" s="279"/>
      <c r="D1740" s="280"/>
      <c r="E1740" s="280"/>
      <c r="F1740" s="281"/>
      <c r="G1740" s="280"/>
      <c r="H1740" s="282"/>
      <c r="I1740" s="280"/>
      <c r="J1740" s="280"/>
      <c r="K1740" s="280"/>
      <c r="L1740" s="280"/>
      <c r="M1740" s="290"/>
      <c r="N1740" s="284"/>
      <c r="O1740" s="480"/>
    </row>
    <row r="1741" spans="1:15" s="9" customFormat="1" x14ac:dyDescent="0.2">
      <c r="A1741" s="279"/>
      <c r="B1741" s="280"/>
      <c r="C1741" s="279"/>
      <c r="D1741" s="280"/>
      <c r="E1741" s="280"/>
      <c r="F1741" s="281"/>
      <c r="G1741" s="280"/>
      <c r="H1741" s="282"/>
      <c r="I1741" s="280"/>
      <c r="J1741" s="280"/>
      <c r="K1741" s="280"/>
      <c r="L1741" s="280"/>
      <c r="M1741" s="290"/>
      <c r="N1741" s="284"/>
      <c r="O1741" s="480"/>
    </row>
    <row r="1742" spans="1:15" s="9" customFormat="1" x14ac:dyDescent="0.2">
      <c r="A1742" s="279"/>
      <c r="B1742" s="280"/>
      <c r="C1742" s="279"/>
      <c r="D1742" s="280"/>
      <c r="E1742" s="280"/>
      <c r="F1742" s="281"/>
      <c r="G1742" s="280"/>
      <c r="H1742" s="282"/>
      <c r="I1742" s="280"/>
      <c r="J1742" s="280"/>
      <c r="K1742" s="280"/>
      <c r="L1742" s="280"/>
      <c r="M1742" s="290"/>
      <c r="N1742" s="284"/>
      <c r="O1742" s="480"/>
    </row>
    <row r="1743" spans="1:15" s="9" customFormat="1" x14ac:dyDescent="0.2">
      <c r="A1743" s="279"/>
      <c r="B1743" s="280"/>
      <c r="C1743" s="279"/>
      <c r="D1743" s="280"/>
      <c r="E1743" s="280"/>
      <c r="F1743" s="281"/>
      <c r="G1743" s="280"/>
      <c r="H1743" s="282"/>
      <c r="I1743" s="280"/>
      <c r="J1743" s="280"/>
      <c r="K1743" s="280"/>
      <c r="L1743" s="280"/>
      <c r="M1743" s="290"/>
      <c r="N1743" s="284"/>
      <c r="O1743" s="480"/>
    </row>
    <row r="1744" spans="1:15" s="9" customFormat="1" x14ac:dyDescent="0.2">
      <c r="A1744" s="279"/>
      <c r="B1744" s="280"/>
      <c r="C1744" s="279"/>
      <c r="D1744" s="280"/>
      <c r="E1744" s="280"/>
      <c r="F1744" s="281"/>
      <c r="G1744" s="280"/>
      <c r="H1744" s="282"/>
      <c r="I1744" s="280"/>
      <c r="J1744" s="280"/>
      <c r="K1744" s="280"/>
      <c r="L1744" s="280"/>
      <c r="M1744" s="290"/>
      <c r="N1744" s="284"/>
      <c r="O1744" s="480"/>
    </row>
    <row r="1745" spans="1:15" s="9" customFormat="1" x14ac:dyDescent="0.2">
      <c r="A1745" s="279"/>
      <c r="B1745" s="280"/>
      <c r="C1745" s="279"/>
      <c r="D1745" s="280"/>
      <c r="E1745" s="280"/>
      <c r="F1745" s="281"/>
      <c r="G1745" s="280"/>
      <c r="H1745" s="282"/>
      <c r="I1745" s="280"/>
      <c r="J1745" s="280"/>
      <c r="K1745" s="280"/>
      <c r="L1745" s="280"/>
      <c r="M1745" s="290"/>
      <c r="N1745" s="284"/>
      <c r="O1745" s="480"/>
    </row>
    <row r="1746" spans="1:15" s="9" customFormat="1" x14ac:dyDescent="0.2">
      <c r="A1746" s="279"/>
      <c r="B1746" s="280"/>
      <c r="C1746" s="279"/>
      <c r="D1746" s="280"/>
      <c r="E1746" s="280"/>
      <c r="F1746" s="281"/>
      <c r="G1746" s="280"/>
      <c r="H1746" s="282"/>
      <c r="I1746" s="280"/>
      <c r="J1746" s="280"/>
      <c r="K1746" s="280"/>
      <c r="L1746" s="280"/>
      <c r="M1746" s="290"/>
      <c r="N1746" s="284"/>
      <c r="O1746" s="480"/>
    </row>
    <row r="1747" spans="1:15" s="9" customFormat="1" x14ac:dyDescent="0.2">
      <c r="A1747" s="279"/>
      <c r="B1747" s="280"/>
      <c r="C1747" s="279"/>
      <c r="D1747" s="280"/>
      <c r="E1747" s="280"/>
      <c r="F1747" s="281"/>
      <c r="G1747" s="280"/>
      <c r="H1747" s="282"/>
      <c r="I1747" s="280"/>
      <c r="J1747" s="280"/>
      <c r="K1747" s="280"/>
      <c r="L1747" s="280"/>
      <c r="M1747" s="290"/>
      <c r="N1747" s="284"/>
      <c r="O1747" s="480"/>
    </row>
    <row r="1748" spans="1:15" s="9" customFormat="1" x14ac:dyDescent="0.2">
      <c r="A1748" s="279"/>
      <c r="B1748" s="280"/>
      <c r="C1748" s="279"/>
      <c r="D1748" s="280"/>
      <c r="E1748" s="280"/>
      <c r="F1748" s="281"/>
      <c r="G1748" s="280"/>
      <c r="H1748" s="282"/>
      <c r="I1748" s="280"/>
      <c r="J1748" s="280"/>
      <c r="K1748" s="280"/>
      <c r="L1748" s="280"/>
      <c r="M1748" s="290"/>
      <c r="N1748" s="284"/>
      <c r="O1748" s="480"/>
    </row>
    <row r="1749" spans="1:15" s="9" customFormat="1" x14ac:dyDescent="0.2">
      <c r="A1749" s="279"/>
      <c r="B1749" s="280"/>
      <c r="C1749" s="279"/>
      <c r="D1749" s="280"/>
      <c r="E1749" s="280"/>
      <c r="F1749" s="281"/>
      <c r="G1749" s="280"/>
      <c r="H1749" s="282"/>
      <c r="I1749" s="280"/>
      <c r="J1749" s="280"/>
      <c r="K1749" s="280"/>
      <c r="L1749" s="280"/>
      <c r="M1749" s="290"/>
      <c r="N1749" s="284"/>
      <c r="O1749" s="480"/>
    </row>
    <row r="1750" spans="1:15" s="9" customFormat="1" x14ac:dyDescent="0.2">
      <c r="A1750" s="279"/>
      <c r="B1750" s="280"/>
      <c r="C1750" s="279"/>
      <c r="D1750" s="280"/>
      <c r="E1750" s="280"/>
      <c r="F1750" s="281"/>
      <c r="G1750" s="280"/>
      <c r="H1750" s="282"/>
      <c r="I1750" s="280"/>
      <c r="J1750" s="280"/>
      <c r="K1750" s="280"/>
      <c r="L1750" s="280"/>
      <c r="M1750" s="290"/>
      <c r="N1750" s="284"/>
      <c r="O1750" s="480"/>
    </row>
    <row r="1751" spans="1:15" s="9" customFormat="1" x14ac:dyDescent="0.2">
      <c r="A1751" s="279"/>
      <c r="B1751" s="280"/>
      <c r="C1751" s="279"/>
      <c r="D1751" s="280"/>
      <c r="E1751" s="280"/>
      <c r="F1751" s="281"/>
      <c r="G1751" s="280"/>
      <c r="H1751" s="282"/>
      <c r="I1751" s="280"/>
      <c r="J1751" s="280"/>
      <c r="K1751" s="280"/>
      <c r="L1751" s="280"/>
      <c r="M1751" s="290"/>
      <c r="N1751" s="284"/>
      <c r="O1751" s="480"/>
    </row>
    <row r="1752" spans="1:15" s="9" customFormat="1" x14ac:dyDescent="0.2">
      <c r="A1752" s="279"/>
      <c r="B1752" s="280"/>
      <c r="C1752" s="279"/>
      <c r="D1752" s="280"/>
      <c r="E1752" s="280"/>
      <c r="F1752" s="281"/>
      <c r="G1752" s="280"/>
      <c r="H1752" s="282"/>
      <c r="I1752" s="280"/>
      <c r="J1752" s="280"/>
      <c r="K1752" s="280"/>
      <c r="L1752" s="280"/>
      <c r="M1752" s="290"/>
      <c r="N1752" s="284"/>
      <c r="O1752" s="480"/>
    </row>
    <row r="1753" spans="1:15" s="9" customFormat="1" x14ac:dyDescent="0.2">
      <c r="A1753" s="279"/>
      <c r="B1753" s="280"/>
      <c r="C1753" s="279"/>
      <c r="D1753" s="280"/>
      <c r="E1753" s="280"/>
      <c r="F1753" s="281"/>
      <c r="G1753" s="280"/>
      <c r="H1753" s="282"/>
      <c r="I1753" s="280"/>
      <c r="J1753" s="280"/>
      <c r="K1753" s="280"/>
      <c r="L1753" s="280"/>
      <c r="M1753" s="290"/>
      <c r="N1753" s="284"/>
      <c r="O1753" s="480"/>
    </row>
    <row r="1754" spans="1:15" s="9" customFormat="1" x14ac:dyDescent="0.2">
      <c r="A1754" s="279"/>
      <c r="B1754" s="280"/>
      <c r="C1754" s="279"/>
      <c r="D1754" s="280"/>
      <c r="E1754" s="280"/>
      <c r="F1754" s="281"/>
      <c r="G1754" s="280"/>
      <c r="H1754" s="282"/>
      <c r="I1754" s="280"/>
      <c r="J1754" s="280"/>
      <c r="K1754" s="280"/>
      <c r="L1754" s="280"/>
      <c r="M1754" s="290"/>
      <c r="N1754" s="284"/>
      <c r="O1754" s="480"/>
    </row>
    <row r="1755" spans="1:15" s="9" customFormat="1" x14ac:dyDescent="0.2">
      <c r="A1755" s="279"/>
      <c r="B1755" s="280"/>
      <c r="C1755" s="279"/>
      <c r="D1755" s="280"/>
      <c r="E1755" s="280"/>
      <c r="F1755" s="281"/>
      <c r="G1755" s="280"/>
      <c r="H1755" s="282"/>
      <c r="I1755" s="280"/>
      <c r="J1755" s="280"/>
      <c r="K1755" s="280"/>
      <c r="L1755" s="280"/>
      <c r="M1755" s="290"/>
      <c r="N1755" s="284"/>
      <c r="O1755" s="480"/>
    </row>
    <row r="1756" spans="1:15" s="9" customFormat="1" x14ac:dyDescent="0.2">
      <c r="A1756" s="279"/>
      <c r="B1756" s="280"/>
      <c r="C1756" s="279"/>
      <c r="D1756" s="280"/>
      <c r="E1756" s="280"/>
      <c r="F1756" s="281"/>
      <c r="G1756" s="280"/>
      <c r="H1756" s="282"/>
      <c r="I1756" s="280"/>
      <c r="J1756" s="280"/>
      <c r="K1756" s="280"/>
      <c r="L1756" s="280"/>
      <c r="M1756" s="290"/>
      <c r="N1756" s="284"/>
      <c r="O1756" s="480"/>
    </row>
    <row r="1757" spans="1:15" s="9" customFormat="1" x14ac:dyDescent="0.2">
      <c r="A1757" s="279"/>
      <c r="B1757" s="280"/>
      <c r="C1757" s="279"/>
      <c r="D1757" s="280"/>
      <c r="E1757" s="280"/>
      <c r="F1757" s="281"/>
      <c r="G1757" s="280"/>
      <c r="H1757" s="282"/>
      <c r="I1757" s="280"/>
      <c r="J1757" s="280"/>
      <c r="K1757" s="280"/>
      <c r="L1757" s="280"/>
      <c r="M1757" s="290"/>
      <c r="N1757" s="284"/>
      <c r="O1757" s="480"/>
    </row>
    <row r="1758" spans="1:15" s="9" customFormat="1" x14ac:dyDescent="0.2">
      <c r="A1758" s="279"/>
      <c r="B1758" s="280"/>
      <c r="C1758" s="279"/>
      <c r="D1758" s="280"/>
      <c r="E1758" s="280"/>
      <c r="F1758" s="281"/>
      <c r="G1758" s="280"/>
      <c r="H1758" s="282"/>
      <c r="I1758" s="280"/>
      <c r="J1758" s="280"/>
      <c r="K1758" s="280"/>
      <c r="L1758" s="280"/>
      <c r="M1758" s="290"/>
      <c r="N1758" s="284"/>
      <c r="O1758" s="480"/>
    </row>
    <row r="1759" spans="1:15" s="9" customFormat="1" x14ac:dyDescent="0.2">
      <c r="A1759" s="279"/>
      <c r="B1759" s="280"/>
      <c r="C1759" s="279"/>
      <c r="D1759" s="280"/>
      <c r="E1759" s="280"/>
      <c r="F1759" s="281"/>
      <c r="G1759" s="280"/>
      <c r="H1759" s="282"/>
      <c r="I1759" s="280"/>
      <c r="J1759" s="280"/>
      <c r="K1759" s="280"/>
      <c r="L1759" s="280"/>
      <c r="M1759" s="290"/>
      <c r="N1759" s="284"/>
      <c r="O1759" s="480"/>
    </row>
    <row r="1760" spans="1:15" s="9" customFormat="1" x14ac:dyDescent="0.2">
      <c r="A1760" s="279"/>
      <c r="B1760" s="280"/>
      <c r="C1760" s="279"/>
      <c r="D1760" s="280"/>
      <c r="E1760" s="280"/>
      <c r="F1760" s="281"/>
      <c r="G1760" s="280"/>
      <c r="H1760" s="282"/>
      <c r="I1760" s="280"/>
      <c r="J1760" s="280"/>
      <c r="K1760" s="280"/>
      <c r="L1760" s="280"/>
      <c r="M1760" s="290"/>
      <c r="N1760" s="284"/>
      <c r="O1760" s="480"/>
    </row>
    <row r="1761" spans="1:15" s="9" customFormat="1" x14ac:dyDescent="0.2">
      <c r="A1761" s="279"/>
      <c r="B1761" s="280"/>
      <c r="C1761" s="279"/>
      <c r="D1761" s="280"/>
      <c r="E1761" s="280"/>
      <c r="F1761" s="281"/>
      <c r="G1761" s="280"/>
      <c r="H1761" s="282"/>
      <c r="I1761" s="280"/>
      <c r="J1761" s="280"/>
      <c r="K1761" s="280"/>
      <c r="L1761" s="280"/>
      <c r="M1761" s="290"/>
      <c r="N1761" s="284"/>
      <c r="O1761" s="480"/>
    </row>
    <row r="1762" spans="1:15" s="9" customFormat="1" x14ac:dyDescent="0.2">
      <c r="A1762" s="279"/>
      <c r="B1762" s="280"/>
      <c r="C1762" s="279"/>
      <c r="D1762" s="280"/>
      <c r="E1762" s="280"/>
      <c r="F1762" s="281"/>
      <c r="G1762" s="280"/>
      <c r="H1762" s="282"/>
      <c r="I1762" s="280"/>
      <c r="J1762" s="280"/>
      <c r="K1762" s="280"/>
      <c r="L1762" s="280"/>
      <c r="M1762" s="290"/>
      <c r="N1762" s="284"/>
      <c r="O1762" s="480"/>
    </row>
    <row r="1763" spans="1:15" s="9" customFormat="1" x14ac:dyDescent="0.2">
      <c r="A1763" s="279"/>
      <c r="B1763" s="280"/>
      <c r="C1763" s="279"/>
      <c r="D1763" s="280"/>
      <c r="E1763" s="280"/>
      <c r="F1763" s="281"/>
      <c r="G1763" s="280"/>
      <c r="H1763" s="282"/>
      <c r="I1763" s="280"/>
      <c r="J1763" s="280"/>
      <c r="K1763" s="280"/>
      <c r="L1763" s="280"/>
      <c r="M1763" s="290"/>
      <c r="N1763" s="284"/>
      <c r="O1763" s="480"/>
    </row>
    <row r="1764" spans="1:15" s="9" customFormat="1" x14ac:dyDescent="0.2">
      <c r="A1764" s="279"/>
      <c r="B1764" s="280"/>
      <c r="C1764" s="279"/>
      <c r="D1764" s="280"/>
      <c r="E1764" s="280"/>
      <c r="F1764" s="281"/>
      <c r="G1764" s="280"/>
      <c r="H1764" s="282"/>
      <c r="I1764" s="280"/>
      <c r="J1764" s="280"/>
      <c r="K1764" s="280"/>
      <c r="L1764" s="280"/>
      <c r="M1764" s="290"/>
      <c r="N1764" s="284"/>
      <c r="O1764" s="480"/>
    </row>
    <row r="1765" spans="1:15" s="9" customFormat="1" x14ac:dyDescent="0.2">
      <c r="A1765" s="279"/>
      <c r="B1765" s="280"/>
      <c r="C1765" s="279"/>
      <c r="D1765" s="280"/>
      <c r="E1765" s="280"/>
      <c r="F1765" s="281"/>
      <c r="G1765" s="280"/>
      <c r="H1765" s="282"/>
      <c r="I1765" s="280"/>
      <c r="J1765" s="280"/>
      <c r="K1765" s="280"/>
      <c r="L1765" s="280"/>
      <c r="M1765" s="290"/>
      <c r="N1765" s="284"/>
      <c r="O1765" s="480"/>
    </row>
    <row r="1766" spans="1:15" s="9" customFormat="1" x14ac:dyDescent="0.2">
      <c r="A1766" s="279"/>
      <c r="B1766" s="280"/>
      <c r="C1766" s="279"/>
      <c r="D1766" s="280"/>
      <c r="E1766" s="280"/>
      <c r="F1766" s="281"/>
      <c r="G1766" s="280"/>
      <c r="H1766" s="282"/>
      <c r="I1766" s="280"/>
      <c r="J1766" s="280"/>
      <c r="K1766" s="280"/>
      <c r="L1766" s="280"/>
      <c r="M1766" s="290"/>
      <c r="N1766" s="284"/>
      <c r="O1766" s="480"/>
    </row>
    <row r="1767" spans="1:15" s="9" customFormat="1" x14ac:dyDescent="0.2">
      <c r="A1767" s="279"/>
      <c r="B1767" s="280"/>
      <c r="C1767" s="279"/>
      <c r="D1767" s="280"/>
      <c r="E1767" s="280"/>
      <c r="F1767" s="281"/>
      <c r="G1767" s="280"/>
      <c r="H1767" s="282"/>
      <c r="I1767" s="280"/>
      <c r="J1767" s="280"/>
      <c r="K1767" s="280"/>
      <c r="L1767" s="280"/>
      <c r="M1767" s="290"/>
      <c r="N1767" s="284"/>
      <c r="O1767" s="480"/>
    </row>
    <row r="1768" spans="1:15" s="9" customFormat="1" x14ac:dyDescent="0.2">
      <c r="A1768" s="279"/>
      <c r="B1768" s="280"/>
      <c r="C1768" s="279"/>
      <c r="D1768" s="280"/>
      <c r="E1768" s="280"/>
      <c r="F1768" s="281"/>
      <c r="G1768" s="280"/>
      <c r="H1768" s="282"/>
      <c r="I1768" s="280"/>
      <c r="J1768" s="280"/>
      <c r="K1768" s="280"/>
      <c r="L1768" s="280"/>
      <c r="M1768" s="290"/>
      <c r="N1768" s="284"/>
      <c r="O1768" s="480"/>
    </row>
    <row r="1769" spans="1:15" s="9" customFormat="1" x14ac:dyDescent="0.2">
      <c r="A1769" s="279"/>
      <c r="B1769" s="280"/>
      <c r="C1769" s="279"/>
      <c r="D1769" s="280"/>
      <c r="E1769" s="280"/>
      <c r="F1769" s="281"/>
      <c r="G1769" s="280"/>
      <c r="H1769" s="282"/>
      <c r="I1769" s="280"/>
      <c r="J1769" s="280"/>
      <c r="K1769" s="280"/>
      <c r="L1769" s="280"/>
      <c r="M1769" s="290"/>
      <c r="N1769" s="284"/>
      <c r="O1769" s="480"/>
    </row>
    <row r="1770" spans="1:15" s="9" customFormat="1" x14ac:dyDescent="0.2">
      <c r="A1770" s="279"/>
      <c r="B1770" s="280"/>
      <c r="C1770" s="279"/>
      <c r="D1770" s="280"/>
      <c r="E1770" s="280"/>
      <c r="F1770" s="281"/>
      <c r="G1770" s="280"/>
      <c r="H1770" s="282"/>
      <c r="I1770" s="280"/>
      <c r="J1770" s="280"/>
      <c r="K1770" s="280"/>
      <c r="L1770" s="280"/>
      <c r="M1770" s="290"/>
      <c r="N1770" s="284"/>
      <c r="O1770" s="480"/>
    </row>
    <row r="1771" spans="1:15" s="9" customFormat="1" x14ac:dyDescent="0.2">
      <c r="A1771" s="279"/>
      <c r="B1771" s="280"/>
      <c r="C1771" s="279"/>
      <c r="D1771" s="280"/>
      <c r="E1771" s="280"/>
      <c r="F1771" s="281"/>
      <c r="G1771" s="280"/>
      <c r="H1771" s="282"/>
      <c r="I1771" s="280"/>
      <c r="J1771" s="280"/>
      <c r="K1771" s="280"/>
      <c r="L1771" s="280"/>
      <c r="M1771" s="290"/>
      <c r="N1771" s="284"/>
      <c r="O1771" s="480"/>
    </row>
    <row r="1772" spans="1:15" s="9" customFormat="1" x14ac:dyDescent="0.2">
      <c r="A1772" s="279"/>
      <c r="B1772" s="280"/>
      <c r="C1772" s="279"/>
      <c r="D1772" s="280"/>
      <c r="E1772" s="280"/>
      <c r="F1772" s="281"/>
      <c r="G1772" s="280"/>
      <c r="H1772" s="282"/>
      <c r="I1772" s="280"/>
      <c r="J1772" s="280"/>
      <c r="K1772" s="280"/>
      <c r="L1772" s="280"/>
      <c r="M1772" s="290"/>
      <c r="N1772" s="284"/>
      <c r="O1772" s="480"/>
    </row>
    <row r="1773" spans="1:15" s="9" customFormat="1" x14ac:dyDescent="0.2">
      <c r="A1773" s="279"/>
      <c r="B1773" s="280"/>
      <c r="C1773" s="279"/>
      <c r="D1773" s="280"/>
      <c r="E1773" s="280"/>
      <c r="F1773" s="281"/>
      <c r="G1773" s="280"/>
      <c r="H1773" s="282"/>
      <c r="I1773" s="280"/>
      <c r="J1773" s="280"/>
      <c r="K1773" s="280"/>
      <c r="L1773" s="280"/>
      <c r="M1773" s="290"/>
      <c r="N1773" s="284"/>
      <c r="O1773" s="480"/>
    </row>
    <row r="1774" spans="1:15" s="9" customFormat="1" x14ac:dyDescent="0.2">
      <c r="A1774" s="279"/>
      <c r="B1774" s="280"/>
      <c r="C1774" s="279"/>
      <c r="D1774" s="280"/>
      <c r="E1774" s="280"/>
      <c r="F1774" s="281"/>
      <c r="G1774" s="280"/>
      <c r="H1774" s="282"/>
      <c r="I1774" s="280"/>
      <c r="J1774" s="280"/>
      <c r="K1774" s="280"/>
      <c r="L1774" s="280"/>
      <c r="M1774" s="290"/>
      <c r="N1774" s="284"/>
      <c r="O1774" s="480"/>
    </row>
    <row r="1775" spans="1:15" s="9" customFormat="1" x14ac:dyDescent="0.2">
      <c r="A1775" s="279"/>
      <c r="B1775" s="280"/>
      <c r="C1775" s="279"/>
      <c r="D1775" s="280"/>
      <c r="E1775" s="280"/>
      <c r="F1775" s="281"/>
      <c r="G1775" s="280"/>
      <c r="H1775" s="282"/>
      <c r="I1775" s="280"/>
      <c r="J1775" s="280"/>
      <c r="K1775" s="280"/>
      <c r="L1775" s="280"/>
      <c r="M1775" s="290"/>
      <c r="N1775" s="284"/>
      <c r="O1775" s="480"/>
    </row>
    <row r="1776" spans="1:15" s="9" customFormat="1" x14ac:dyDescent="0.2">
      <c r="A1776" s="279"/>
      <c r="B1776" s="280"/>
      <c r="C1776" s="279"/>
      <c r="D1776" s="280"/>
      <c r="E1776" s="280"/>
      <c r="F1776" s="281"/>
      <c r="G1776" s="280"/>
      <c r="H1776" s="282"/>
      <c r="I1776" s="280"/>
      <c r="J1776" s="280"/>
      <c r="K1776" s="280"/>
      <c r="L1776" s="280"/>
      <c r="M1776" s="290"/>
      <c r="N1776" s="284"/>
      <c r="O1776" s="480"/>
    </row>
    <row r="1777" spans="1:15" s="9" customFormat="1" x14ac:dyDescent="0.2">
      <c r="A1777" s="279"/>
      <c r="B1777" s="280"/>
      <c r="C1777" s="279"/>
      <c r="D1777" s="280"/>
      <c r="E1777" s="280"/>
      <c r="F1777" s="281"/>
      <c r="G1777" s="280"/>
      <c r="H1777" s="282"/>
      <c r="I1777" s="280"/>
      <c r="J1777" s="280"/>
      <c r="K1777" s="280"/>
      <c r="L1777" s="280"/>
      <c r="M1777" s="290"/>
      <c r="N1777" s="284"/>
      <c r="O1777" s="480"/>
    </row>
    <row r="1778" spans="1:15" s="9" customFormat="1" x14ac:dyDescent="0.2">
      <c r="A1778" s="279"/>
      <c r="B1778" s="280"/>
      <c r="C1778" s="279"/>
      <c r="D1778" s="280"/>
      <c r="E1778" s="280"/>
      <c r="F1778" s="281"/>
      <c r="G1778" s="280"/>
      <c r="H1778" s="282"/>
      <c r="I1778" s="280"/>
      <c r="J1778" s="280"/>
      <c r="K1778" s="280"/>
      <c r="L1778" s="280"/>
      <c r="M1778" s="290"/>
      <c r="N1778" s="284"/>
      <c r="O1778" s="480"/>
    </row>
    <row r="1779" spans="1:15" s="9" customFormat="1" x14ac:dyDescent="0.2">
      <c r="A1779" s="279"/>
      <c r="B1779" s="280"/>
      <c r="C1779" s="279"/>
      <c r="D1779" s="280"/>
      <c r="E1779" s="280"/>
      <c r="F1779" s="281"/>
      <c r="G1779" s="280"/>
      <c r="H1779" s="282"/>
      <c r="I1779" s="280"/>
      <c r="J1779" s="280"/>
      <c r="K1779" s="280"/>
      <c r="L1779" s="280"/>
      <c r="M1779" s="290"/>
      <c r="N1779" s="284"/>
      <c r="O1779" s="480"/>
    </row>
    <row r="1780" spans="1:15" s="9" customFormat="1" x14ac:dyDescent="0.2">
      <c r="A1780" s="279"/>
      <c r="B1780" s="280"/>
      <c r="C1780" s="279"/>
      <c r="D1780" s="280"/>
      <c r="E1780" s="280"/>
      <c r="F1780" s="281"/>
      <c r="G1780" s="280"/>
      <c r="H1780" s="282"/>
      <c r="I1780" s="280"/>
      <c r="J1780" s="280"/>
      <c r="K1780" s="280"/>
      <c r="L1780" s="280"/>
      <c r="M1780" s="290"/>
      <c r="N1780" s="284"/>
      <c r="O1780" s="480"/>
    </row>
    <row r="1781" spans="1:15" s="9" customFormat="1" x14ac:dyDescent="0.2">
      <c r="A1781" s="279"/>
      <c r="B1781" s="280"/>
      <c r="C1781" s="279"/>
      <c r="D1781" s="280"/>
      <c r="E1781" s="280"/>
      <c r="F1781" s="281"/>
      <c r="G1781" s="280"/>
      <c r="H1781" s="282"/>
      <c r="I1781" s="280"/>
      <c r="J1781" s="280"/>
      <c r="K1781" s="280"/>
      <c r="L1781" s="280"/>
      <c r="M1781" s="290"/>
      <c r="N1781" s="284"/>
      <c r="O1781" s="480"/>
    </row>
    <row r="1782" spans="1:15" s="9" customFormat="1" x14ac:dyDescent="0.2">
      <c r="A1782" s="279"/>
      <c r="B1782" s="280"/>
      <c r="C1782" s="279"/>
      <c r="D1782" s="280"/>
      <c r="E1782" s="280"/>
      <c r="F1782" s="281"/>
      <c r="G1782" s="280"/>
      <c r="H1782" s="282"/>
      <c r="I1782" s="280"/>
      <c r="J1782" s="280"/>
      <c r="K1782" s="280"/>
      <c r="L1782" s="280"/>
      <c r="M1782" s="290"/>
      <c r="N1782" s="284"/>
      <c r="O1782" s="480"/>
    </row>
    <row r="1783" spans="1:15" s="9" customFormat="1" x14ac:dyDescent="0.2">
      <c r="A1783" s="279"/>
      <c r="B1783" s="280"/>
      <c r="C1783" s="279"/>
      <c r="D1783" s="280"/>
      <c r="E1783" s="280"/>
      <c r="F1783" s="281"/>
      <c r="G1783" s="280"/>
      <c r="H1783" s="282"/>
      <c r="I1783" s="280"/>
      <c r="J1783" s="280"/>
      <c r="K1783" s="280"/>
      <c r="L1783" s="280"/>
      <c r="M1783" s="290"/>
      <c r="N1783" s="284"/>
      <c r="O1783" s="480"/>
    </row>
    <row r="1784" spans="1:15" s="9" customFormat="1" x14ac:dyDescent="0.2">
      <c r="A1784" s="279"/>
      <c r="B1784" s="280"/>
      <c r="C1784" s="279"/>
      <c r="D1784" s="280"/>
      <c r="E1784" s="280"/>
      <c r="F1784" s="281"/>
      <c r="G1784" s="280"/>
      <c r="H1784" s="282"/>
      <c r="I1784" s="280"/>
      <c r="J1784" s="280"/>
      <c r="K1784" s="280"/>
      <c r="L1784" s="280"/>
      <c r="M1784" s="290"/>
      <c r="N1784" s="284"/>
      <c r="O1784" s="480"/>
    </row>
    <row r="1785" spans="1:15" s="9" customFormat="1" x14ac:dyDescent="0.2">
      <c r="A1785" s="279"/>
      <c r="B1785" s="280"/>
      <c r="C1785" s="279"/>
      <c r="D1785" s="280"/>
      <c r="E1785" s="280"/>
      <c r="F1785" s="281"/>
      <c r="G1785" s="280"/>
      <c r="H1785" s="282"/>
      <c r="I1785" s="280"/>
      <c r="J1785" s="280"/>
      <c r="K1785" s="280"/>
      <c r="L1785" s="280"/>
      <c r="M1785" s="290"/>
      <c r="N1785" s="284"/>
      <c r="O1785" s="480"/>
    </row>
    <row r="1786" spans="1:15" s="9" customFormat="1" x14ac:dyDescent="0.2">
      <c r="A1786" s="279"/>
      <c r="B1786" s="280"/>
      <c r="C1786" s="279"/>
      <c r="D1786" s="280"/>
      <c r="E1786" s="280"/>
      <c r="F1786" s="281"/>
      <c r="G1786" s="280"/>
      <c r="H1786" s="282"/>
      <c r="I1786" s="280"/>
      <c r="J1786" s="280"/>
      <c r="K1786" s="280"/>
      <c r="L1786" s="280"/>
      <c r="M1786" s="290"/>
      <c r="N1786" s="284"/>
      <c r="O1786" s="480"/>
    </row>
    <row r="1787" spans="1:15" s="9" customFormat="1" x14ac:dyDescent="0.2">
      <c r="A1787" s="279"/>
      <c r="B1787" s="280"/>
      <c r="C1787" s="279"/>
      <c r="D1787" s="280"/>
      <c r="E1787" s="280"/>
      <c r="F1787" s="281"/>
      <c r="G1787" s="280"/>
      <c r="H1787" s="282"/>
      <c r="I1787" s="280"/>
      <c r="J1787" s="280"/>
      <c r="K1787" s="280"/>
      <c r="L1787" s="280"/>
      <c r="M1787" s="290"/>
      <c r="N1787" s="284"/>
      <c r="O1787" s="480"/>
    </row>
    <row r="1788" spans="1:15" s="9" customFormat="1" x14ac:dyDescent="0.2">
      <c r="A1788" s="279"/>
      <c r="B1788" s="280"/>
      <c r="C1788" s="279"/>
      <c r="D1788" s="280"/>
      <c r="E1788" s="280"/>
      <c r="F1788" s="281"/>
      <c r="G1788" s="280"/>
      <c r="H1788" s="282"/>
      <c r="I1788" s="280"/>
      <c r="J1788" s="280"/>
      <c r="K1788" s="280"/>
      <c r="L1788" s="280"/>
      <c r="M1788" s="290"/>
      <c r="N1788" s="284"/>
      <c r="O1788" s="480"/>
    </row>
    <row r="1789" spans="1:15" s="9" customFormat="1" x14ac:dyDescent="0.2">
      <c r="A1789" s="279"/>
      <c r="B1789" s="280"/>
      <c r="C1789" s="279"/>
      <c r="D1789" s="280"/>
      <c r="E1789" s="280"/>
      <c r="F1789" s="281"/>
      <c r="G1789" s="280"/>
      <c r="H1789" s="282"/>
      <c r="I1789" s="280"/>
      <c r="J1789" s="280"/>
      <c r="K1789" s="280"/>
      <c r="L1789" s="280"/>
      <c r="M1789" s="290"/>
      <c r="N1789" s="284"/>
      <c r="O1789" s="480"/>
    </row>
    <row r="1790" spans="1:15" s="9" customFormat="1" x14ac:dyDescent="0.2">
      <c r="A1790" s="279"/>
      <c r="B1790" s="280"/>
      <c r="C1790" s="279"/>
      <c r="D1790" s="280"/>
      <c r="E1790" s="280"/>
      <c r="F1790" s="281"/>
      <c r="G1790" s="280"/>
      <c r="H1790" s="282"/>
      <c r="I1790" s="280"/>
      <c r="J1790" s="280"/>
      <c r="K1790" s="280"/>
      <c r="L1790" s="280"/>
      <c r="M1790" s="290"/>
      <c r="N1790" s="284"/>
      <c r="O1790" s="480"/>
    </row>
    <row r="1791" spans="1:15" s="9" customFormat="1" x14ac:dyDescent="0.2">
      <c r="A1791" s="279"/>
      <c r="B1791" s="280"/>
      <c r="C1791" s="279"/>
      <c r="D1791" s="280"/>
      <c r="E1791" s="280"/>
      <c r="F1791" s="281"/>
      <c r="G1791" s="280"/>
      <c r="H1791" s="282"/>
      <c r="I1791" s="280"/>
      <c r="J1791" s="280"/>
      <c r="K1791" s="280"/>
      <c r="L1791" s="280"/>
      <c r="M1791" s="290"/>
      <c r="N1791" s="284"/>
      <c r="O1791" s="480"/>
    </row>
    <row r="1792" spans="1:15" s="9" customFormat="1" x14ac:dyDescent="0.2">
      <c r="A1792" s="279"/>
      <c r="B1792" s="280"/>
      <c r="C1792" s="279"/>
      <c r="D1792" s="280"/>
      <c r="E1792" s="280"/>
      <c r="F1792" s="281"/>
      <c r="G1792" s="280"/>
      <c r="H1792" s="282"/>
      <c r="I1792" s="280"/>
      <c r="J1792" s="280"/>
      <c r="K1792" s="280"/>
      <c r="L1792" s="280"/>
      <c r="M1792" s="290"/>
      <c r="N1792" s="284"/>
      <c r="O1792" s="480"/>
    </row>
    <row r="1793" spans="1:15" s="9" customFormat="1" x14ac:dyDescent="0.2">
      <c r="A1793" s="279"/>
      <c r="B1793" s="280"/>
      <c r="C1793" s="279"/>
      <c r="D1793" s="280"/>
      <c r="E1793" s="280"/>
      <c r="F1793" s="281"/>
      <c r="G1793" s="280"/>
      <c r="H1793" s="282"/>
      <c r="I1793" s="280"/>
      <c r="J1793" s="280"/>
      <c r="K1793" s="280"/>
      <c r="L1793" s="280"/>
      <c r="M1793" s="290"/>
      <c r="N1793" s="284"/>
      <c r="O1793" s="480"/>
    </row>
    <row r="1794" spans="1:15" s="9" customFormat="1" x14ac:dyDescent="0.2">
      <c r="A1794" s="279"/>
      <c r="B1794" s="280"/>
      <c r="C1794" s="279"/>
      <c r="D1794" s="280"/>
      <c r="E1794" s="280"/>
      <c r="F1794" s="281"/>
      <c r="G1794" s="280"/>
      <c r="H1794" s="282"/>
      <c r="I1794" s="280"/>
      <c r="J1794" s="280"/>
      <c r="K1794" s="280"/>
      <c r="L1794" s="280"/>
      <c r="M1794" s="290"/>
      <c r="N1794" s="284"/>
      <c r="O1794" s="480"/>
    </row>
    <row r="1795" spans="1:15" s="9" customFormat="1" x14ac:dyDescent="0.2">
      <c r="A1795" s="279"/>
      <c r="B1795" s="280"/>
      <c r="C1795" s="279"/>
      <c r="D1795" s="280"/>
      <c r="E1795" s="280"/>
      <c r="F1795" s="281"/>
      <c r="G1795" s="280"/>
      <c r="H1795" s="282"/>
      <c r="I1795" s="280"/>
      <c r="J1795" s="280"/>
      <c r="K1795" s="280"/>
      <c r="L1795" s="280"/>
      <c r="M1795" s="290"/>
      <c r="N1795" s="284"/>
      <c r="O1795" s="480"/>
    </row>
    <row r="1796" spans="1:15" s="9" customFormat="1" x14ac:dyDescent="0.2">
      <c r="A1796" s="279"/>
      <c r="B1796" s="280"/>
      <c r="C1796" s="279"/>
      <c r="D1796" s="280"/>
      <c r="E1796" s="280"/>
      <c r="F1796" s="281"/>
      <c r="G1796" s="280"/>
      <c r="H1796" s="282"/>
      <c r="I1796" s="280"/>
      <c r="J1796" s="280"/>
      <c r="K1796" s="280"/>
      <c r="L1796" s="280"/>
      <c r="M1796" s="290"/>
      <c r="N1796" s="284"/>
      <c r="O1796" s="480"/>
    </row>
    <row r="1797" spans="1:15" s="9" customFormat="1" x14ac:dyDescent="0.2">
      <c r="A1797" s="279"/>
      <c r="B1797" s="280"/>
      <c r="C1797" s="279"/>
      <c r="D1797" s="280"/>
      <c r="E1797" s="280"/>
      <c r="F1797" s="281"/>
      <c r="G1797" s="280"/>
      <c r="H1797" s="282"/>
      <c r="I1797" s="280"/>
      <c r="J1797" s="280"/>
      <c r="K1797" s="280"/>
      <c r="L1797" s="280"/>
      <c r="M1797" s="290"/>
      <c r="N1797" s="284"/>
      <c r="O1797" s="480"/>
    </row>
    <row r="1798" spans="1:15" s="9" customFormat="1" x14ac:dyDescent="0.2">
      <c r="A1798" s="279"/>
      <c r="B1798" s="280"/>
      <c r="C1798" s="279"/>
      <c r="D1798" s="280"/>
      <c r="E1798" s="280"/>
      <c r="F1798" s="281"/>
      <c r="G1798" s="280"/>
      <c r="H1798" s="282"/>
      <c r="I1798" s="280"/>
      <c r="J1798" s="280"/>
      <c r="K1798" s="280"/>
      <c r="L1798" s="280"/>
      <c r="M1798" s="290"/>
      <c r="N1798" s="284"/>
      <c r="O1798" s="480"/>
    </row>
    <row r="1799" spans="1:15" s="9" customFormat="1" x14ac:dyDescent="0.2">
      <c r="A1799" s="279"/>
      <c r="B1799" s="280"/>
      <c r="C1799" s="279"/>
      <c r="D1799" s="280"/>
      <c r="E1799" s="280"/>
      <c r="F1799" s="281"/>
      <c r="G1799" s="280"/>
      <c r="H1799" s="282"/>
      <c r="I1799" s="280"/>
      <c r="J1799" s="280"/>
      <c r="K1799" s="280"/>
      <c r="L1799" s="280"/>
      <c r="M1799" s="290"/>
      <c r="N1799" s="284"/>
      <c r="O1799" s="480"/>
    </row>
    <row r="1800" spans="1:15" s="9" customFormat="1" x14ac:dyDescent="0.2">
      <c r="A1800" s="279"/>
      <c r="B1800" s="280"/>
      <c r="C1800" s="279"/>
      <c r="D1800" s="280"/>
      <c r="E1800" s="280"/>
      <c r="F1800" s="281"/>
      <c r="G1800" s="280"/>
      <c r="H1800" s="282"/>
      <c r="I1800" s="280"/>
      <c r="J1800" s="280"/>
      <c r="K1800" s="280"/>
      <c r="L1800" s="280"/>
      <c r="M1800" s="290"/>
      <c r="N1800" s="284"/>
      <c r="O1800" s="480"/>
    </row>
    <row r="1801" spans="1:15" s="9" customFormat="1" x14ac:dyDescent="0.2">
      <c r="A1801" s="279"/>
      <c r="B1801" s="280"/>
      <c r="C1801" s="279"/>
      <c r="D1801" s="280"/>
      <c r="E1801" s="280"/>
      <c r="F1801" s="281"/>
      <c r="G1801" s="280"/>
      <c r="H1801" s="282"/>
      <c r="I1801" s="280"/>
      <c r="J1801" s="280"/>
      <c r="K1801" s="280"/>
      <c r="L1801" s="280"/>
      <c r="M1801" s="290"/>
      <c r="N1801" s="284"/>
      <c r="O1801" s="480"/>
    </row>
    <row r="1802" spans="1:15" s="9" customFormat="1" x14ac:dyDescent="0.2">
      <c r="A1802" s="279"/>
      <c r="B1802" s="280"/>
      <c r="C1802" s="279"/>
      <c r="D1802" s="280"/>
      <c r="E1802" s="280"/>
      <c r="F1802" s="281"/>
      <c r="G1802" s="280"/>
      <c r="H1802" s="282"/>
      <c r="I1802" s="280"/>
      <c r="J1802" s="280"/>
      <c r="K1802" s="280"/>
      <c r="L1802" s="280"/>
      <c r="M1802" s="290"/>
      <c r="N1802" s="284"/>
      <c r="O1802" s="480"/>
    </row>
    <row r="1803" spans="1:15" s="9" customFormat="1" x14ac:dyDescent="0.2">
      <c r="A1803" s="279"/>
      <c r="B1803" s="280"/>
      <c r="C1803" s="279"/>
      <c r="D1803" s="280"/>
      <c r="E1803" s="280"/>
      <c r="F1803" s="281"/>
      <c r="G1803" s="280"/>
      <c r="H1803" s="282"/>
      <c r="I1803" s="280"/>
      <c r="J1803" s="280"/>
      <c r="K1803" s="280"/>
      <c r="L1803" s="280"/>
      <c r="M1803" s="290"/>
      <c r="N1803" s="284"/>
      <c r="O1803" s="480"/>
    </row>
    <row r="1804" spans="1:15" s="9" customFormat="1" x14ac:dyDescent="0.2">
      <c r="A1804" s="279"/>
      <c r="B1804" s="280"/>
      <c r="C1804" s="279"/>
      <c r="D1804" s="280"/>
      <c r="E1804" s="280"/>
      <c r="F1804" s="281"/>
      <c r="G1804" s="280"/>
      <c r="H1804" s="282"/>
      <c r="I1804" s="280"/>
      <c r="J1804" s="280"/>
      <c r="K1804" s="280"/>
      <c r="L1804" s="280"/>
      <c r="M1804" s="290"/>
      <c r="N1804" s="284"/>
      <c r="O1804" s="480"/>
    </row>
    <row r="1805" spans="1:15" s="9" customFormat="1" x14ac:dyDescent="0.2">
      <c r="A1805" s="279"/>
      <c r="B1805" s="280"/>
      <c r="C1805" s="279"/>
      <c r="D1805" s="280"/>
      <c r="E1805" s="280"/>
      <c r="F1805" s="281"/>
      <c r="G1805" s="280"/>
      <c r="H1805" s="282"/>
      <c r="I1805" s="280"/>
      <c r="J1805" s="280"/>
      <c r="K1805" s="280"/>
      <c r="L1805" s="280"/>
      <c r="M1805" s="290"/>
      <c r="N1805" s="284"/>
      <c r="O1805" s="480"/>
    </row>
    <row r="1806" spans="1:15" s="9" customFormat="1" x14ac:dyDescent="0.2">
      <c r="A1806" s="279"/>
      <c r="B1806" s="280"/>
      <c r="C1806" s="279"/>
      <c r="D1806" s="280"/>
      <c r="E1806" s="280"/>
      <c r="F1806" s="281"/>
      <c r="G1806" s="280"/>
      <c r="H1806" s="282"/>
      <c r="I1806" s="280"/>
      <c r="J1806" s="280"/>
      <c r="K1806" s="280"/>
      <c r="L1806" s="280"/>
      <c r="M1806" s="290"/>
      <c r="N1806" s="284"/>
      <c r="O1806" s="480"/>
    </row>
    <row r="1807" spans="1:15" s="9" customFormat="1" x14ac:dyDescent="0.2">
      <c r="A1807" s="279"/>
      <c r="B1807" s="280"/>
      <c r="C1807" s="279"/>
      <c r="D1807" s="280"/>
      <c r="E1807" s="280"/>
      <c r="F1807" s="281"/>
      <c r="G1807" s="280"/>
      <c r="H1807" s="282"/>
      <c r="I1807" s="280"/>
      <c r="J1807" s="280"/>
      <c r="K1807" s="280"/>
      <c r="L1807" s="280"/>
      <c r="M1807" s="290"/>
      <c r="N1807" s="284"/>
      <c r="O1807" s="480"/>
    </row>
    <row r="1808" spans="1:15" s="9" customFormat="1" x14ac:dyDescent="0.2">
      <c r="A1808" s="279"/>
      <c r="B1808" s="280"/>
      <c r="C1808" s="279"/>
      <c r="D1808" s="280"/>
      <c r="E1808" s="280"/>
      <c r="F1808" s="281"/>
      <c r="G1808" s="280"/>
      <c r="H1808" s="282"/>
      <c r="I1808" s="280"/>
      <c r="J1808" s="280"/>
      <c r="K1808" s="280"/>
      <c r="L1808" s="280"/>
      <c r="M1808" s="290"/>
      <c r="N1808" s="284"/>
      <c r="O1808" s="480"/>
    </row>
    <row r="1809" spans="1:15" s="9" customFormat="1" x14ac:dyDescent="0.2">
      <c r="A1809" s="279"/>
      <c r="B1809" s="280"/>
      <c r="C1809" s="279"/>
      <c r="D1809" s="280"/>
      <c r="E1809" s="280"/>
      <c r="F1809" s="281"/>
      <c r="G1809" s="280"/>
      <c r="H1809" s="282"/>
      <c r="I1809" s="280"/>
      <c r="J1809" s="280"/>
      <c r="K1809" s="280"/>
      <c r="L1809" s="280"/>
      <c r="M1809" s="290"/>
      <c r="N1809" s="284"/>
      <c r="O1809" s="480"/>
    </row>
    <row r="1810" spans="1:15" s="9" customFormat="1" x14ac:dyDescent="0.2">
      <c r="A1810" s="279"/>
      <c r="B1810" s="280"/>
      <c r="C1810" s="279"/>
      <c r="D1810" s="280"/>
      <c r="E1810" s="280"/>
      <c r="F1810" s="281"/>
      <c r="G1810" s="280"/>
      <c r="H1810" s="282"/>
      <c r="I1810" s="280"/>
      <c r="J1810" s="280"/>
      <c r="K1810" s="280"/>
      <c r="L1810" s="280"/>
      <c r="M1810" s="290"/>
      <c r="N1810" s="284"/>
      <c r="O1810" s="480"/>
    </row>
    <row r="1811" spans="1:15" s="9" customFormat="1" x14ac:dyDescent="0.2">
      <c r="A1811" s="279"/>
      <c r="B1811" s="280"/>
      <c r="C1811" s="279"/>
      <c r="D1811" s="280"/>
      <c r="E1811" s="280"/>
      <c r="F1811" s="281"/>
      <c r="G1811" s="280"/>
      <c r="H1811" s="282"/>
      <c r="I1811" s="280"/>
      <c r="J1811" s="280"/>
      <c r="K1811" s="280"/>
      <c r="L1811" s="280"/>
      <c r="M1811" s="290"/>
      <c r="N1811" s="284"/>
      <c r="O1811" s="480"/>
    </row>
    <row r="1812" spans="1:15" s="9" customFormat="1" x14ac:dyDescent="0.2">
      <c r="A1812" s="279"/>
      <c r="B1812" s="280"/>
      <c r="C1812" s="279"/>
      <c r="D1812" s="280"/>
      <c r="E1812" s="280"/>
      <c r="F1812" s="281"/>
      <c r="G1812" s="280"/>
      <c r="H1812" s="282"/>
      <c r="I1812" s="280"/>
      <c r="J1812" s="280"/>
      <c r="K1812" s="280"/>
      <c r="L1812" s="280"/>
      <c r="M1812" s="290"/>
      <c r="N1812" s="284"/>
      <c r="O1812" s="480"/>
    </row>
    <row r="1813" spans="1:15" s="9" customFormat="1" x14ac:dyDescent="0.2">
      <c r="A1813" s="279"/>
      <c r="B1813" s="280"/>
      <c r="C1813" s="279"/>
      <c r="D1813" s="280"/>
      <c r="E1813" s="280"/>
      <c r="F1813" s="281"/>
      <c r="G1813" s="280"/>
      <c r="H1813" s="282"/>
      <c r="I1813" s="280"/>
      <c r="J1813" s="280"/>
      <c r="K1813" s="280"/>
      <c r="L1813" s="280"/>
      <c r="M1813" s="290"/>
      <c r="N1813" s="284"/>
      <c r="O1813" s="480"/>
    </row>
    <row r="1814" spans="1:15" s="9" customFormat="1" x14ac:dyDescent="0.2">
      <c r="A1814" s="279"/>
      <c r="B1814" s="280"/>
      <c r="C1814" s="279"/>
      <c r="D1814" s="280"/>
      <c r="E1814" s="280"/>
      <c r="F1814" s="281"/>
      <c r="G1814" s="280"/>
      <c r="H1814" s="282"/>
      <c r="I1814" s="280"/>
      <c r="J1814" s="280"/>
      <c r="K1814" s="280"/>
      <c r="L1814" s="280"/>
      <c r="M1814" s="290"/>
      <c r="N1814" s="284"/>
      <c r="O1814" s="480"/>
    </row>
    <row r="1815" spans="1:15" s="9" customFormat="1" x14ac:dyDescent="0.2">
      <c r="A1815" s="279"/>
      <c r="B1815" s="280"/>
      <c r="C1815" s="279"/>
      <c r="D1815" s="280"/>
      <c r="E1815" s="280"/>
      <c r="F1815" s="281"/>
      <c r="G1815" s="280"/>
      <c r="H1815" s="282"/>
      <c r="I1815" s="280"/>
      <c r="J1815" s="280"/>
      <c r="K1815" s="280"/>
      <c r="L1815" s="280"/>
      <c r="M1815" s="290"/>
      <c r="N1815" s="284"/>
      <c r="O1815" s="480"/>
    </row>
    <row r="1816" spans="1:15" s="9" customFormat="1" x14ac:dyDescent="0.2">
      <c r="A1816" s="279"/>
      <c r="B1816" s="280"/>
      <c r="C1816" s="279"/>
      <c r="D1816" s="280"/>
      <c r="E1816" s="280"/>
      <c r="F1816" s="281"/>
      <c r="G1816" s="280"/>
      <c r="H1816" s="282"/>
      <c r="I1816" s="280"/>
      <c r="J1816" s="280"/>
      <c r="K1816" s="280"/>
      <c r="L1816" s="280"/>
      <c r="M1816" s="290"/>
      <c r="N1816" s="284"/>
      <c r="O1816" s="480"/>
    </row>
    <row r="1817" spans="1:15" s="9" customFormat="1" x14ac:dyDescent="0.2">
      <c r="A1817" s="279"/>
      <c r="B1817" s="280"/>
      <c r="C1817" s="279"/>
      <c r="D1817" s="280"/>
      <c r="E1817" s="280"/>
      <c r="F1817" s="281"/>
      <c r="G1817" s="280"/>
      <c r="H1817" s="282"/>
      <c r="I1817" s="280"/>
      <c r="J1817" s="280"/>
      <c r="K1817" s="280"/>
      <c r="L1817" s="280"/>
      <c r="M1817" s="290"/>
      <c r="N1817" s="284"/>
      <c r="O1817" s="480"/>
    </row>
    <row r="1818" spans="1:15" s="9" customFormat="1" x14ac:dyDescent="0.2">
      <c r="A1818" s="279"/>
      <c r="B1818" s="280"/>
      <c r="C1818" s="279"/>
      <c r="D1818" s="280"/>
      <c r="E1818" s="280"/>
      <c r="F1818" s="281"/>
      <c r="G1818" s="280"/>
      <c r="H1818" s="282"/>
      <c r="I1818" s="280"/>
      <c r="J1818" s="280"/>
      <c r="K1818" s="280"/>
      <c r="L1818" s="280"/>
      <c r="M1818" s="290"/>
      <c r="N1818" s="284"/>
      <c r="O1818" s="480"/>
    </row>
    <row r="1819" spans="1:15" s="9" customFormat="1" x14ac:dyDescent="0.2">
      <c r="A1819" s="279"/>
      <c r="B1819" s="280"/>
      <c r="C1819" s="279"/>
      <c r="D1819" s="280"/>
      <c r="E1819" s="280"/>
      <c r="F1819" s="281"/>
      <c r="G1819" s="280"/>
      <c r="H1819" s="282"/>
      <c r="I1819" s="280"/>
      <c r="J1819" s="280"/>
      <c r="K1819" s="280"/>
      <c r="L1819" s="280"/>
      <c r="M1819" s="290"/>
      <c r="N1819" s="284"/>
      <c r="O1819" s="480"/>
    </row>
    <row r="1820" spans="1:15" s="9" customFormat="1" x14ac:dyDescent="0.2">
      <c r="A1820" s="279"/>
      <c r="B1820" s="280"/>
      <c r="C1820" s="279"/>
      <c r="D1820" s="280"/>
      <c r="E1820" s="280"/>
      <c r="F1820" s="281"/>
      <c r="G1820" s="280"/>
      <c r="H1820" s="282"/>
      <c r="I1820" s="280"/>
      <c r="J1820" s="280"/>
      <c r="K1820" s="280"/>
      <c r="L1820" s="280"/>
      <c r="M1820" s="290"/>
      <c r="N1820" s="284"/>
      <c r="O1820" s="480"/>
    </row>
    <row r="1821" spans="1:15" s="9" customFormat="1" x14ac:dyDescent="0.2">
      <c r="A1821" s="279"/>
      <c r="B1821" s="280"/>
      <c r="C1821" s="279"/>
      <c r="D1821" s="280"/>
      <c r="E1821" s="280"/>
      <c r="F1821" s="281"/>
      <c r="G1821" s="280"/>
      <c r="H1821" s="282"/>
      <c r="I1821" s="280"/>
      <c r="J1821" s="280"/>
      <c r="K1821" s="280"/>
      <c r="L1821" s="280"/>
      <c r="M1821" s="290"/>
      <c r="N1821" s="284"/>
      <c r="O1821" s="480"/>
    </row>
    <row r="1822" spans="1:15" s="9" customFormat="1" x14ac:dyDescent="0.2">
      <c r="A1822" s="279"/>
      <c r="B1822" s="280"/>
      <c r="C1822" s="279"/>
      <c r="D1822" s="280"/>
      <c r="E1822" s="280"/>
      <c r="F1822" s="281"/>
      <c r="G1822" s="280"/>
      <c r="H1822" s="282"/>
      <c r="I1822" s="280"/>
      <c r="J1822" s="280"/>
      <c r="K1822" s="280"/>
      <c r="L1822" s="280"/>
      <c r="M1822" s="290"/>
      <c r="N1822" s="284"/>
      <c r="O1822" s="480"/>
    </row>
    <row r="1823" spans="1:15" s="9" customFormat="1" x14ac:dyDescent="0.2">
      <c r="A1823" s="279"/>
      <c r="B1823" s="280"/>
      <c r="C1823" s="279"/>
      <c r="D1823" s="280"/>
      <c r="E1823" s="280"/>
      <c r="F1823" s="281"/>
      <c r="G1823" s="280"/>
      <c r="H1823" s="282"/>
      <c r="I1823" s="280"/>
      <c r="J1823" s="280"/>
      <c r="K1823" s="280"/>
      <c r="L1823" s="280"/>
      <c r="M1823" s="290"/>
      <c r="N1823" s="284"/>
      <c r="O1823" s="480"/>
    </row>
    <row r="1824" spans="1:15" s="9" customFormat="1" x14ac:dyDescent="0.2">
      <c r="A1824" s="279"/>
      <c r="B1824" s="280"/>
      <c r="C1824" s="279"/>
      <c r="D1824" s="280"/>
      <c r="E1824" s="280"/>
      <c r="F1824" s="281"/>
      <c r="G1824" s="280"/>
      <c r="H1824" s="282"/>
      <c r="I1824" s="280"/>
      <c r="J1824" s="280"/>
      <c r="K1824" s="280"/>
      <c r="L1824" s="280"/>
      <c r="M1824" s="290"/>
      <c r="N1824" s="284"/>
      <c r="O1824" s="480"/>
    </row>
    <row r="1825" spans="1:15" s="9" customFormat="1" x14ac:dyDescent="0.2">
      <c r="A1825" s="279"/>
      <c r="B1825" s="280"/>
      <c r="C1825" s="279"/>
      <c r="D1825" s="280"/>
      <c r="E1825" s="280"/>
      <c r="F1825" s="281"/>
      <c r="G1825" s="280"/>
      <c r="H1825" s="282"/>
      <c r="I1825" s="280"/>
      <c r="J1825" s="280"/>
      <c r="K1825" s="280"/>
      <c r="L1825" s="280"/>
      <c r="M1825" s="290"/>
      <c r="N1825" s="284"/>
      <c r="O1825" s="480"/>
    </row>
    <row r="1826" spans="1:15" s="9" customFormat="1" x14ac:dyDescent="0.2">
      <c r="A1826" s="279"/>
      <c r="B1826" s="280"/>
      <c r="C1826" s="279"/>
      <c r="D1826" s="280"/>
      <c r="E1826" s="280"/>
      <c r="F1826" s="281"/>
      <c r="G1826" s="280"/>
      <c r="H1826" s="282"/>
      <c r="I1826" s="280"/>
      <c r="J1826" s="280"/>
      <c r="K1826" s="280"/>
      <c r="L1826" s="280"/>
      <c r="M1826" s="290"/>
      <c r="N1826" s="284"/>
      <c r="O1826" s="480"/>
    </row>
    <row r="1827" spans="1:15" s="9" customFormat="1" x14ac:dyDescent="0.2">
      <c r="A1827" s="279"/>
      <c r="B1827" s="280"/>
      <c r="C1827" s="279"/>
      <c r="D1827" s="280"/>
      <c r="E1827" s="280"/>
      <c r="F1827" s="281"/>
      <c r="G1827" s="280"/>
      <c r="H1827" s="282"/>
      <c r="I1827" s="280"/>
      <c r="J1827" s="280"/>
      <c r="K1827" s="280"/>
      <c r="L1827" s="280"/>
      <c r="M1827" s="290"/>
      <c r="N1827" s="284"/>
      <c r="O1827" s="480"/>
    </row>
    <row r="1828" spans="1:15" s="9" customFormat="1" x14ac:dyDescent="0.2">
      <c r="A1828" s="279"/>
      <c r="B1828" s="280"/>
      <c r="C1828" s="279"/>
      <c r="D1828" s="280"/>
      <c r="E1828" s="280"/>
      <c r="F1828" s="281"/>
      <c r="G1828" s="280"/>
      <c r="H1828" s="282"/>
      <c r="I1828" s="280"/>
      <c r="J1828" s="280"/>
      <c r="K1828" s="280"/>
      <c r="L1828" s="280"/>
      <c r="M1828" s="290"/>
      <c r="N1828" s="284"/>
      <c r="O1828" s="480"/>
    </row>
    <row r="1829" spans="1:15" s="9" customFormat="1" x14ac:dyDescent="0.2">
      <c r="A1829" s="279"/>
      <c r="B1829" s="280"/>
      <c r="C1829" s="279"/>
      <c r="D1829" s="280"/>
      <c r="E1829" s="280"/>
      <c r="F1829" s="281"/>
      <c r="G1829" s="280"/>
      <c r="H1829" s="282"/>
      <c r="I1829" s="280"/>
      <c r="J1829" s="280"/>
      <c r="K1829" s="280"/>
      <c r="L1829" s="280"/>
      <c r="M1829" s="290"/>
      <c r="N1829" s="284"/>
      <c r="O1829" s="480"/>
    </row>
    <row r="1830" spans="1:15" s="9" customFormat="1" x14ac:dyDescent="0.2">
      <c r="A1830" s="279"/>
      <c r="B1830" s="280"/>
      <c r="C1830" s="279"/>
      <c r="D1830" s="280"/>
      <c r="E1830" s="280"/>
      <c r="F1830" s="281"/>
      <c r="G1830" s="280"/>
      <c r="H1830" s="282"/>
      <c r="I1830" s="280"/>
      <c r="J1830" s="280"/>
      <c r="K1830" s="280"/>
      <c r="L1830" s="280"/>
      <c r="M1830" s="290"/>
      <c r="N1830" s="284"/>
      <c r="O1830" s="480"/>
    </row>
    <row r="1831" spans="1:15" s="9" customFormat="1" x14ac:dyDescent="0.2">
      <c r="A1831" s="279"/>
      <c r="B1831" s="280"/>
      <c r="C1831" s="279"/>
      <c r="D1831" s="280"/>
      <c r="E1831" s="280"/>
      <c r="F1831" s="281"/>
      <c r="G1831" s="280"/>
      <c r="H1831" s="282"/>
      <c r="I1831" s="280"/>
      <c r="J1831" s="280"/>
      <c r="K1831" s="280"/>
      <c r="L1831" s="280"/>
      <c r="M1831" s="290"/>
      <c r="N1831" s="284"/>
      <c r="O1831" s="480"/>
    </row>
    <row r="1832" spans="1:15" s="9" customFormat="1" x14ac:dyDescent="0.2">
      <c r="A1832" s="279"/>
      <c r="B1832" s="280"/>
      <c r="C1832" s="279"/>
      <c r="D1832" s="280"/>
      <c r="E1832" s="280"/>
      <c r="F1832" s="281"/>
      <c r="G1832" s="280"/>
      <c r="H1832" s="282"/>
      <c r="I1832" s="280"/>
      <c r="J1832" s="280"/>
      <c r="K1832" s="280"/>
      <c r="L1832" s="280"/>
      <c r="M1832" s="290"/>
      <c r="N1832" s="284"/>
      <c r="O1832" s="480"/>
    </row>
    <row r="1833" spans="1:15" s="9" customFormat="1" x14ac:dyDescent="0.2">
      <c r="A1833" s="279"/>
      <c r="B1833" s="280"/>
      <c r="C1833" s="279"/>
      <c r="D1833" s="280"/>
      <c r="E1833" s="280"/>
      <c r="F1833" s="281"/>
      <c r="G1833" s="280"/>
      <c r="H1833" s="282"/>
      <c r="I1833" s="280"/>
      <c r="J1833" s="280"/>
      <c r="K1833" s="280"/>
      <c r="L1833" s="280"/>
      <c r="M1833" s="290"/>
      <c r="N1833" s="284"/>
      <c r="O1833" s="480"/>
    </row>
    <row r="1834" spans="1:15" s="9" customFormat="1" x14ac:dyDescent="0.2">
      <c r="A1834" s="279"/>
      <c r="B1834" s="280"/>
      <c r="C1834" s="279"/>
      <c r="D1834" s="280"/>
      <c r="E1834" s="280"/>
      <c r="F1834" s="281"/>
      <c r="G1834" s="280"/>
      <c r="H1834" s="282"/>
      <c r="I1834" s="280"/>
      <c r="J1834" s="280"/>
      <c r="K1834" s="280"/>
      <c r="L1834" s="280"/>
      <c r="M1834" s="290"/>
      <c r="N1834" s="284"/>
      <c r="O1834" s="480"/>
    </row>
    <row r="1835" spans="1:15" s="9" customFormat="1" x14ac:dyDescent="0.2">
      <c r="A1835" s="279"/>
      <c r="B1835" s="280"/>
      <c r="C1835" s="279"/>
      <c r="D1835" s="280"/>
      <c r="E1835" s="280"/>
      <c r="F1835" s="281"/>
      <c r="G1835" s="280"/>
      <c r="H1835" s="282"/>
      <c r="I1835" s="280"/>
      <c r="J1835" s="280"/>
      <c r="K1835" s="280"/>
      <c r="L1835" s="280"/>
      <c r="M1835" s="290"/>
      <c r="N1835" s="284"/>
      <c r="O1835" s="480"/>
    </row>
    <row r="1836" spans="1:15" s="9" customFormat="1" x14ac:dyDescent="0.2">
      <c r="A1836" s="279"/>
      <c r="B1836" s="280"/>
      <c r="C1836" s="279"/>
      <c r="D1836" s="280"/>
      <c r="E1836" s="280"/>
      <c r="F1836" s="281"/>
      <c r="G1836" s="280"/>
      <c r="H1836" s="282"/>
      <c r="I1836" s="280"/>
      <c r="J1836" s="280"/>
      <c r="K1836" s="280"/>
      <c r="L1836" s="280"/>
      <c r="M1836" s="290"/>
      <c r="N1836" s="284"/>
      <c r="O1836" s="480"/>
    </row>
    <row r="1837" spans="1:15" s="9" customFormat="1" x14ac:dyDescent="0.2">
      <c r="A1837" s="279"/>
      <c r="B1837" s="280"/>
      <c r="C1837" s="279"/>
      <c r="D1837" s="280"/>
      <c r="E1837" s="280"/>
      <c r="F1837" s="281"/>
      <c r="G1837" s="280"/>
      <c r="H1837" s="282"/>
      <c r="I1837" s="280"/>
      <c r="J1837" s="280"/>
      <c r="K1837" s="280"/>
      <c r="L1837" s="280"/>
      <c r="M1837" s="290"/>
      <c r="N1837" s="284"/>
      <c r="O1837" s="480"/>
    </row>
    <row r="1838" spans="1:15" s="9" customFormat="1" x14ac:dyDescent="0.2">
      <c r="A1838" s="279"/>
      <c r="B1838" s="280"/>
      <c r="C1838" s="279"/>
      <c r="D1838" s="280"/>
      <c r="E1838" s="280"/>
      <c r="F1838" s="281"/>
      <c r="G1838" s="280"/>
      <c r="H1838" s="282"/>
      <c r="I1838" s="280"/>
      <c r="J1838" s="280"/>
      <c r="K1838" s="280"/>
      <c r="L1838" s="280"/>
      <c r="M1838" s="290"/>
      <c r="N1838" s="284"/>
      <c r="O1838" s="480"/>
    </row>
    <row r="1839" spans="1:15" s="9" customFormat="1" x14ac:dyDescent="0.2">
      <c r="A1839" s="279"/>
      <c r="B1839" s="280"/>
      <c r="C1839" s="279"/>
      <c r="D1839" s="280"/>
      <c r="E1839" s="280"/>
      <c r="F1839" s="281"/>
      <c r="G1839" s="280"/>
      <c r="H1839" s="282"/>
      <c r="I1839" s="280"/>
      <c r="J1839" s="280"/>
      <c r="K1839" s="280"/>
      <c r="L1839" s="280"/>
      <c r="M1839" s="290"/>
      <c r="N1839" s="284"/>
      <c r="O1839" s="480"/>
    </row>
    <row r="1840" spans="1:15" s="9" customFormat="1" x14ac:dyDescent="0.2">
      <c r="A1840" s="279"/>
      <c r="B1840" s="280"/>
      <c r="C1840" s="279"/>
      <c r="D1840" s="280"/>
      <c r="E1840" s="280"/>
      <c r="F1840" s="281"/>
      <c r="G1840" s="280"/>
      <c r="H1840" s="282"/>
      <c r="I1840" s="280"/>
      <c r="J1840" s="280"/>
      <c r="K1840" s="280"/>
      <c r="L1840" s="280"/>
      <c r="M1840" s="290"/>
      <c r="N1840" s="284"/>
      <c r="O1840" s="480"/>
    </row>
    <row r="1841" spans="1:15" s="9" customFormat="1" x14ac:dyDescent="0.2">
      <c r="A1841" s="279"/>
      <c r="B1841" s="280"/>
      <c r="C1841" s="279"/>
      <c r="D1841" s="280"/>
      <c r="E1841" s="280"/>
      <c r="F1841" s="281"/>
      <c r="G1841" s="280"/>
      <c r="H1841" s="282"/>
      <c r="I1841" s="280"/>
      <c r="J1841" s="280"/>
      <c r="K1841" s="280"/>
      <c r="L1841" s="280"/>
      <c r="M1841" s="290"/>
      <c r="N1841" s="284"/>
      <c r="O1841" s="480"/>
    </row>
    <row r="1842" spans="1:15" s="9" customFormat="1" x14ac:dyDescent="0.2">
      <c r="A1842" s="279"/>
      <c r="B1842" s="280"/>
      <c r="C1842" s="279"/>
      <c r="D1842" s="280"/>
      <c r="E1842" s="280"/>
      <c r="F1842" s="281"/>
      <c r="G1842" s="280"/>
      <c r="H1842" s="282"/>
      <c r="I1842" s="280"/>
      <c r="J1842" s="280"/>
      <c r="K1842" s="280"/>
      <c r="L1842" s="280"/>
      <c r="M1842" s="290"/>
      <c r="N1842" s="284"/>
      <c r="O1842" s="480"/>
    </row>
    <row r="1843" spans="1:15" s="9" customFormat="1" x14ac:dyDescent="0.2">
      <c r="A1843" s="279"/>
      <c r="B1843" s="280"/>
      <c r="C1843" s="279"/>
      <c r="D1843" s="280"/>
      <c r="E1843" s="280"/>
      <c r="F1843" s="281"/>
      <c r="G1843" s="280"/>
      <c r="H1843" s="282"/>
      <c r="I1843" s="280"/>
      <c r="J1843" s="280"/>
      <c r="K1843" s="280"/>
      <c r="L1843" s="280"/>
      <c r="M1843" s="290"/>
      <c r="N1843" s="284"/>
      <c r="O1843" s="480"/>
    </row>
    <row r="1844" spans="1:15" s="9" customFormat="1" x14ac:dyDescent="0.2">
      <c r="A1844" s="279"/>
      <c r="B1844" s="280"/>
      <c r="C1844" s="279"/>
      <c r="D1844" s="280"/>
      <c r="E1844" s="280"/>
      <c r="F1844" s="281"/>
      <c r="G1844" s="280"/>
      <c r="H1844" s="282"/>
      <c r="I1844" s="280"/>
      <c r="J1844" s="280"/>
      <c r="K1844" s="280"/>
      <c r="L1844" s="280"/>
      <c r="M1844" s="290"/>
      <c r="N1844" s="284"/>
      <c r="O1844" s="480"/>
    </row>
    <row r="1845" spans="1:15" s="9" customFormat="1" x14ac:dyDescent="0.2">
      <c r="A1845" s="279"/>
      <c r="B1845" s="280"/>
      <c r="C1845" s="279"/>
      <c r="D1845" s="280"/>
      <c r="E1845" s="280"/>
      <c r="F1845" s="281"/>
      <c r="G1845" s="280"/>
      <c r="H1845" s="282"/>
      <c r="I1845" s="280"/>
      <c r="J1845" s="280"/>
      <c r="K1845" s="280"/>
      <c r="L1845" s="280"/>
      <c r="M1845" s="290"/>
      <c r="N1845" s="284"/>
      <c r="O1845" s="480"/>
    </row>
    <row r="1846" spans="1:15" s="9" customFormat="1" x14ac:dyDescent="0.2">
      <c r="A1846" s="279"/>
      <c r="B1846" s="280"/>
      <c r="C1846" s="279"/>
      <c r="D1846" s="280"/>
      <c r="E1846" s="280"/>
      <c r="F1846" s="281"/>
      <c r="G1846" s="280"/>
      <c r="H1846" s="282"/>
      <c r="I1846" s="280"/>
      <c r="J1846" s="280"/>
      <c r="K1846" s="280"/>
      <c r="L1846" s="280"/>
      <c r="M1846" s="290"/>
      <c r="N1846" s="284"/>
      <c r="O1846" s="480"/>
    </row>
    <row r="1847" spans="1:15" s="9" customFormat="1" x14ac:dyDescent="0.2">
      <c r="A1847" s="279"/>
      <c r="B1847" s="280"/>
      <c r="C1847" s="279"/>
      <c r="D1847" s="280"/>
      <c r="E1847" s="280"/>
      <c r="F1847" s="281"/>
      <c r="G1847" s="280"/>
      <c r="H1847" s="282"/>
      <c r="I1847" s="280"/>
      <c r="J1847" s="280"/>
      <c r="K1847" s="280"/>
      <c r="L1847" s="280"/>
      <c r="M1847" s="290"/>
      <c r="N1847" s="284"/>
      <c r="O1847" s="480"/>
    </row>
    <row r="1848" spans="1:15" s="9" customFormat="1" x14ac:dyDescent="0.2">
      <c r="A1848" s="279"/>
      <c r="B1848" s="280"/>
      <c r="C1848" s="279"/>
      <c r="D1848" s="280"/>
      <c r="E1848" s="280"/>
      <c r="F1848" s="281"/>
      <c r="G1848" s="280"/>
      <c r="H1848" s="282"/>
      <c r="I1848" s="280"/>
      <c r="J1848" s="280"/>
      <c r="K1848" s="280"/>
      <c r="L1848" s="280"/>
      <c r="M1848" s="290"/>
      <c r="N1848" s="284"/>
      <c r="O1848" s="480"/>
    </row>
    <row r="1849" spans="1:15" s="9" customFormat="1" x14ac:dyDescent="0.2">
      <c r="A1849" s="279"/>
      <c r="B1849" s="280"/>
      <c r="C1849" s="279"/>
      <c r="D1849" s="280"/>
      <c r="E1849" s="280"/>
      <c r="F1849" s="281"/>
      <c r="G1849" s="280"/>
      <c r="H1849" s="282"/>
      <c r="I1849" s="280"/>
      <c r="J1849" s="280"/>
      <c r="K1849" s="280"/>
      <c r="L1849" s="280"/>
      <c r="M1849" s="290"/>
      <c r="N1849" s="284"/>
      <c r="O1849" s="480"/>
    </row>
    <row r="1850" spans="1:15" s="9" customFormat="1" x14ac:dyDescent="0.2">
      <c r="A1850" s="279"/>
      <c r="B1850" s="280"/>
      <c r="C1850" s="279"/>
      <c r="D1850" s="280"/>
      <c r="E1850" s="280"/>
      <c r="F1850" s="281"/>
      <c r="G1850" s="280"/>
      <c r="H1850" s="282"/>
      <c r="I1850" s="280"/>
      <c r="J1850" s="280"/>
      <c r="K1850" s="280"/>
      <c r="L1850" s="280"/>
      <c r="M1850" s="290"/>
      <c r="N1850" s="284"/>
      <c r="O1850" s="480"/>
    </row>
    <row r="1851" spans="1:15" s="9" customFormat="1" x14ac:dyDescent="0.2">
      <c r="A1851" s="279"/>
      <c r="B1851" s="280"/>
      <c r="C1851" s="279"/>
      <c r="D1851" s="280"/>
      <c r="E1851" s="280"/>
      <c r="F1851" s="281"/>
      <c r="G1851" s="280"/>
      <c r="H1851" s="282"/>
      <c r="I1851" s="280"/>
      <c r="J1851" s="280"/>
      <c r="K1851" s="280"/>
      <c r="L1851" s="280"/>
      <c r="M1851" s="290"/>
      <c r="N1851" s="284"/>
      <c r="O1851" s="480"/>
    </row>
    <row r="1852" spans="1:15" s="9" customFormat="1" x14ac:dyDescent="0.2">
      <c r="A1852" s="279"/>
      <c r="B1852" s="280"/>
      <c r="C1852" s="279"/>
      <c r="D1852" s="280"/>
      <c r="E1852" s="280"/>
      <c r="F1852" s="281"/>
      <c r="G1852" s="280"/>
      <c r="H1852" s="282"/>
      <c r="I1852" s="280"/>
      <c r="J1852" s="280"/>
      <c r="K1852" s="280"/>
      <c r="L1852" s="280"/>
      <c r="M1852" s="290"/>
      <c r="N1852" s="284"/>
      <c r="O1852" s="480"/>
    </row>
    <row r="1853" spans="1:15" s="9" customFormat="1" x14ac:dyDescent="0.2">
      <c r="A1853" s="279"/>
      <c r="B1853" s="280"/>
      <c r="C1853" s="279"/>
      <c r="D1853" s="280"/>
      <c r="E1853" s="280"/>
      <c r="F1853" s="281"/>
      <c r="G1853" s="280"/>
      <c r="H1853" s="282"/>
      <c r="I1853" s="280"/>
      <c r="J1853" s="280"/>
      <c r="K1853" s="280"/>
      <c r="L1853" s="280"/>
      <c r="M1853" s="290"/>
      <c r="N1853" s="284"/>
      <c r="O1853" s="480"/>
    </row>
    <row r="1854" spans="1:15" s="9" customFormat="1" x14ac:dyDescent="0.2">
      <c r="A1854" s="279"/>
      <c r="B1854" s="280"/>
      <c r="C1854" s="279"/>
      <c r="D1854" s="280"/>
      <c r="E1854" s="280"/>
      <c r="F1854" s="281"/>
      <c r="G1854" s="280"/>
      <c r="H1854" s="282"/>
      <c r="I1854" s="280"/>
      <c r="J1854" s="280"/>
      <c r="K1854" s="280"/>
      <c r="L1854" s="280"/>
      <c r="M1854" s="290"/>
      <c r="N1854" s="284"/>
      <c r="O1854" s="480"/>
    </row>
    <row r="1855" spans="1:15" s="9" customFormat="1" x14ac:dyDescent="0.2">
      <c r="A1855" s="279"/>
      <c r="B1855" s="280"/>
      <c r="C1855" s="279"/>
      <c r="D1855" s="280"/>
      <c r="E1855" s="280"/>
      <c r="F1855" s="281"/>
      <c r="G1855" s="280"/>
      <c r="H1855" s="282"/>
      <c r="I1855" s="280"/>
      <c r="J1855" s="280"/>
      <c r="K1855" s="280"/>
      <c r="L1855" s="280"/>
      <c r="M1855" s="290"/>
      <c r="N1855" s="284"/>
      <c r="O1855" s="480"/>
    </row>
    <row r="1856" spans="1:15" s="9" customFormat="1" x14ac:dyDescent="0.2">
      <c r="A1856" s="279"/>
      <c r="B1856" s="280"/>
      <c r="C1856" s="279"/>
      <c r="D1856" s="280"/>
      <c r="E1856" s="280"/>
      <c r="F1856" s="281"/>
      <c r="G1856" s="280"/>
      <c r="H1856" s="282"/>
      <c r="I1856" s="280"/>
      <c r="J1856" s="280"/>
      <c r="K1856" s="280"/>
      <c r="L1856" s="280"/>
      <c r="M1856" s="290"/>
      <c r="N1856" s="284"/>
      <c r="O1856" s="480"/>
    </row>
    <row r="1857" spans="1:15" s="9" customFormat="1" x14ac:dyDescent="0.2">
      <c r="A1857" s="279"/>
      <c r="B1857" s="280"/>
      <c r="C1857" s="279"/>
      <c r="D1857" s="280"/>
      <c r="E1857" s="280"/>
      <c r="F1857" s="281"/>
      <c r="G1857" s="280"/>
      <c r="H1857" s="282"/>
      <c r="I1857" s="280"/>
      <c r="J1857" s="280"/>
      <c r="K1857" s="280"/>
      <c r="L1857" s="280"/>
      <c r="M1857" s="290"/>
      <c r="N1857" s="284"/>
      <c r="O1857" s="480"/>
    </row>
    <row r="1858" spans="1:15" s="9" customFormat="1" x14ac:dyDescent="0.2">
      <c r="A1858" s="279"/>
      <c r="B1858" s="280"/>
      <c r="C1858" s="279"/>
      <c r="D1858" s="280"/>
      <c r="E1858" s="280"/>
      <c r="F1858" s="281"/>
      <c r="G1858" s="280"/>
      <c r="H1858" s="282"/>
      <c r="I1858" s="280"/>
      <c r="J1858" s="280"/>
      <c r="K1858" s="280"/>
      <c r="L1858" s="280"/>
      <c r="M1858" s="290"/>
      <c r="N1858" s="284"/>
      <c r="O1858" s="480"/>
    </row>
    <row r="1859" spans="1:15" s="9" customFormat="1" x14ac:dyDescent="0.2">
      <c r="A1859" s="279"/>
      <c r="B1859" s="280"/>
      <c r="C1859" s="279"/>
      <c r="D1859" s="280"/>
      <c r="E1859" s="280"/>
      <c r="F1859" s="281"/>
      <c r="G1859" s="280"/>
      <c r="H1859" s="282"/>
      <c r="I1859" s="280"/>
      <c r="J1859" s="280"/>
      <c r="K1859" s="280"/>
      <c r="L1859" s="280"/>
      <c r="M1859" s="290"/>
      <c r="N1859" s="284"/>
      <c r="O1859" s="480"/>
    </row>
    <row r="1860" spans="1:15" s="9" customFormat="1" x14ac:dyDescent="0.2">
      <c r="A1860" s="279"/>
      <c r="B1860" s="280"/>
      <c r="C1860" s="279"/>
      <c r="D1860" s="280"/>
      <c r="E1860" s="280"/>
      <c r="F1860" s="281"/>
      <c r="G1860" s="280"/>
      <c r="H1860" s="282"/>
      <c r="I1860" s="280"/>
      <c r="J1860" s="280"/>
      <c r="K1860" s="280"/>
      <c r="L1860" s="280"/>
      <c r="M1860" s="290"/>
      <c r="N1860" s="284"/>
      <c r="O1860" s="480"/>
    </row>
    <row r="1861" spans="1:15" s="9" customFormat="1" x14ac:dyDescent="0.2">
      <c r="A1861" s="279"/>
      <c r="B1861" s="280"/>
      <c r="C1861" s="279"/>
      <c r="D1861" s="280"/>
      <c r="E1861" s="280"/>
      <c r="F1861" s="281"/>
      <c r="G1861" s="280"/>
      <c r="H1861" s="282"/>
      <c r="I1861" s="280"/>
      <c r="J1861" s="280"/>
      <c r="K1861" s="280"/>
      <c r="L1861" s="280"/>
      <c r="M1861" s="290"/>
      <c r="N1861" s="284"/>
      <c r="O1861" s="480"/>
    </row>
    <row r="1862" spans="1:15" s="9" customFormat="1" x14ac:dyDescent="0.2">
      <c r="A1862" s="279"/>
      <c r="B1862" s="280"/>
      <c r="C1862" s="279"/>
      <c r="D1862" s="280"/>
      <c r="E1862" s="280"/>
      <c r="F1862" s="281"/>
      <c r="G1862" s="280"/>
      <c r="H1862" s="282"/>
      <c r="I1862" s="280"/>
      <c r="J1862" s="280"/>
      <c r="K1862" s="280"/>
      <c r="L1862" s="280"/>
      <c r="M1862" s="290"/>
      <c r="N1862" s="284"/>
      <c r="O1862" s="480"/>
    </row>
    <row r="1863" spans="1:15" s="9" customFormat="1" x14ac:dyDescent="0.2">
      <c r="A1863" s="279"/>
      <c r="B1863" s="280"/>
      <c r="C1863" s="279"/>
      <c r="D1863" s="280"/>
      <c r="E1863" s="280"/>
      <c r="F1863" s="281"/>
      <c r="G1863" s="280"/>
      <c r="H1863" s="282"/>
      <c r="I1863" s="280"/>
      <c r="J1863" s="280"/>
      <c r="K1863" s="280"/>
      <c r="L1863" s="280"/>
      <c r="M1863" s="290"/>
      <c r="N1863" s="284"/>
      <c r="O1863" s="480"/>
    </row>
    <row r="1864" spans="1:15" s="9" customFormat="1" x14ac:dyDescent="0.2">
      <c r="A1864" s="279"/>
      <c r="B1864" s="280"/>
      <c r="C1864" s="279"/>
      <c r="D1864" s="280"/>
      <c r="E1864" s="280"/>
      <c r="F1864" s="281"/>
      <c r="G1864" s="280"/>
      <c r="H1864" s="282"/>
      <c r="I1864" s="280"/>
      <c r="J1864" s="280"/>
      <c r="K1864" s="280"/>
      <c r="L1864" s="280"/>
      <c r="M1864" s="290"/>
      <c r="N1864" s="284"/>
      <c r="O1864" s="480"/>
    </row>
    <row r="1865" spans="1:15" s="9" customFormat="1" x14ac:dyDescent="0.2">
      <c r="A1865" s="279"/>
      <c r="B1865" s="280"/>
      <c r="C1865" s="279"/>
      <c r="D1865" s="280"/>
      <c r="E1865" s="280"/>
      <c r="F1865" s="281"/>
      <c r="G1865" s="280"/>
      <c r="H1865" s="282"/>
      <c r="I1865" s="280"/>
      <c r="J1865" s="280"/>
      <c r="K1865" s="280"/>
      <c r="L1865" s="280"/>
      <c r="M1865" s="290"/>
      <c r="N1865" s="284"/>
      <c r="O1865" s="480"/>
    </row>
    <row r="1866" spans="1:15" s="9" customFormat="1" x14ac:dyDescent="0.2">
      <c r="A1866" s="279"/>
      <c r="B1866" s="280"/>
      <c r="C1866" s="279"/>
      <c r="D1866" s="280"/>
      <c r="E1866" s="280"/>
      <c r="F1866" s="281"/>
      <c r="G1866" s="280"/>
      <c r="H1866" s="282"/>
      <c r="I1866" s="280"/>
      <c r="J1866" s="280"/>
      <c r="K1866" s="280"/>
      <c r="L1866" s="280"/>
      <c r="M1866" s="290"/>
      <c r="N1866" s="284"/>
      <c r="O1866" s="480"/>
    </row>
    <row r="1867" spans="1:15" s="9" customFormat="1" x14ac:dyDescent="0.2">
      <c r="A1867" s="279"/>
      <c r="B1867" s="280"/>
      <c r="C1867" s="279"/>
      <c r="D1867" s="280"/>
      <c r="E1867" s="280"/>
      <c r="F1867" s="281"/>
      <c r="G1867" s="280"/>
      <c r="H1867" s="282"/>
      <c r="I1867" s="280"/>
      <c r="J1867" s="280"/>
      <c r="K1867" s="280"/>
      <c r="L1867" s="280"/>
      <c r="M1867" s="290"/>
      <c r="N1867" s="284"/>
      <c r="O1867" s="480"/>
    </row>
    <row r="1868" spans="1:15" s="9" customFormat="1" x14ac:dyDescent="0.2">
      <c r="A1868" s="279"/>
      <c r="B1868" s="280"/>
      <c r="C1868" s="279"/>
      <c r="D1868" s="280"/>
      <c r="E1868" s="280"/>
      <c r="F1868" s="281"/>
      <c r="G1868" s="280"/>
      <c r="H1868" s="282"/>
      <c r="I1868" s="280"/>
      <c r="J1868" s="280"/>
      <c r="K1868" s="280"/>
      <c r="L1868" s="280"/>
      <c r="M1868" s="290"/>
      <c r="N1868" s="284"/>
      <c r="O1868" s="480"/>
    </row>
    <row r="1869" spans="1:15" s="9" customFormat="1" x14ac:dyDescent="0.2">
      <c r="A1869" s="279"/>
      <c r="B1869" s="280"/>
      <c r="C1869" s="279"/>
      <c r="D1869" s="280"/>
      <c r="E1869" s="280"/>
      <c r="F1869" s="281"/>
      <c r="G1869" s="280"/>
      <c r="H1869" s="282"/>
      <c r="I1869" s="280"/>
      <c r="J1869" s="280"/>
      <c r="K1869" s="280"/>
      <c r="L1869" s="280"/>
      <c r="M1869" s="290"/>
      <c r="N1869" s="284"/>
      <c r="O1869" s="480"/>
    </row>
    <row r="1870" spans="1:15" s="9" customFormat="1" x14ac:dyDescent="0.2">
      <c r="A1870" s="279"/>
      <c r="B1870" s="280"/>
      <c r="C1870" s="279"/>
      <c r="D1870" s="280"/>
      <c r="E1870" s="280"/>
      <c r="F1870" s="281"/>
      <c r="G1870" s="280"/>
      <c r="H1870" s="282"/>
      <c r="I1870" s="280"/>
      <c r="J1870" s="280"/>
      <c r="K1870" s="280"/>
      <c r="L1870" s="280"/>
      <c r="M1870" s="290"/>
      <c r="N1870" s="284"/>
      <c r="O1870" s="480"/>
    </row>
    <row r="1871" spans="1:15" s="9" customFormat="1" x14ac:dyDescent="0.2">
      <c r="A1871" s="279"/>
      <c r="B1871" s="280"/>
      <c r="C1871" s="279"/>
      <c r="D1871" s="280"/>
      <c r="E1871" s="280"/>
      <c r="F1871" s="281"/>
      <c r="G1871" s="280"/>
      <c r="H1871" s="282"/>
      <c r="I1871" s="280"/>
      <c r="J1871" s="280"/>
      <c r="K1871" s="280"/>
      <c r="L1871" s="280"/>
      <c r="M1871" s="290"/>
      <c r="N1871" s="284"/>
      <c r="O1871" s="480"/>
    </row>
    <row r="1872" spans="1:15" s="9" customFormat="1" x14ac:dyDescent="0.2">
      <c r="A1872" s="279"/>
      <c r="B1872" s="280"/>
      <c r="C1872" s="279"/>
      <c r="D1872" s="280"/>
      <c r="E1872" s="280"/>
      <c r="F1872" s="281"/>
      <c r="G1872" s="280"/>
      <c r="H1872" s="282"/>
      <c r="I1872" s="280"/>
      <c r="J1872" s="280"/>
      <c r="K1872" s="280"/>
      <c r="L1872" s="280"/>
      <c r="M1872" s="290"/>
      <c r="N1872" s="284"/>
      <c r="O1872" s="480"/>
    </row>
    <row r="1873" spans="1:15" s="9" customFormat="1" x14ac:dyDescent="0.2">
      <c r="A1873" s="279"/>
      <c r="B1873" s="280"/>
      <c r="C1873" s="279"/>
      <c r="D1873" s="280"/>
      <c r="E1873" s="280"/>
      <c r="F1873" s="281"/>
      <c r="G1873" s="280"/>
      <c r="H1873" s="282"/>
      <c r="I1873" s="280"/>
      <c r="J1873" s="280"/>
      <c r="K1873" s="280"/>
      <c r="L1873" s="280"/>
      <c r="M1873" s="290"/>
      <c r="N1873" s="284"/>
      <c r="O1873" s="480"/>
    </row>
    <row r="1874" spans="1:15" s="9" customFormat="1" x14ac:dyDescent="0.2">
      <c r="A1874" s="279"/>
      <c r="B1874" s="280"/>
      <c r="C1874" s="279"/>
      <c r="D1874" s="280"/>
      <c r="E1874" s="280"/>
      <c r="F1874" s="281"/>
      <c r="G1874" s="280"/>
      <c r="H1874" s="282"/>
      <c r="I1874" s="280"/>
      <c r="J1874" s="280"/>
      <c r="K1874" s="280"/>
      <c r="L1874" s="280"/>
      <c r="M1874" s="290"/>
      <c r="N1874" s="284"/>
      <c r="O1874" s="480"/>
    </row>
    <row r="1875" spans="1:15" s="9" customFormat="1" x14ac:dyDescent="0.2">
      <c r="A1875" s="279"/>
      <c r="B1875" s="280"/>
      <c r="C1875" s="279"/>
      <c r="D1875" s="280"/>
      <c r="E1875" s="280"/>
      <c r="F1875" s="281"/>
      <c r="G1875" s="280"/>
      <c r="H1875" s="282"/>
      <c r="I1875" s="280"/>
      <c r="J1875" s="280"/>
      <c r="K1875" s="280"/>
      <c r="L1875" s="280"/>
      <c r="M1875" s="290"/>
      <c r="N1875" s="284"/>
      <c r="O1875" s="480"/>
    </row>
    <row r="1876" spans="1:15" s="9" customFormat="1" x14ac:dyDescent="0.2">
      <c r="A1876" s="279"/>
      <c r="B1876" s="280"/>
      <c r="C1876" s="279"/>
      <c r="D1876" s="280"/>
      <c r="E1876" s="280"/>
      <c r="F1876" s="281"/>
      <c r="G1876" s="280"/>
      <c r="H1876" s="282"/>
      <c r="I1876" s="280"/>
      <c r="J1876" s="280"/>
      <c r="K1876" s="280"/>
      <c r="L1876" s="280"/>
      <c r="M1876" s="290"/>
      <c r="N1876" s="284"/>
      <c r="O1876" s="480"/>
    </row>
    <row r="1877" spans="1:15" s="9" customFormat="1" x14ac:dyDescent="0.2">
      <c r="A1877" s="279"/>
      <c r="B1877" s="280"/>
      <c r="C1877" s="279"/>
      <c r="D1877" s="280"/>
      <c r="E1877" s="280"/>
      <c r="F1877" s="281"/>
      <c r="G1877" s="280"/>
      <c r="H1877" s="282"/>
      <c r="I1877" s="280"/>
      <c r="J1877" s="280"/>
      <c r="K1877" s="280"/>
      <c r="L1877" s="280"/>
      <c r="M1877" s="290"/>
      <c r="N1877" s="284"/>
      <c r="O1877" s="480"/>
    </row>
    <row r="1878" spans="1:15" s="9" customFormat="1" x14ac:dyDescent="0.2">
      <c r="A1878" s="279"/>
      <c r="B1878" s="280"/>
      <c r="C1878" s="279"/>
      <c r="D1878" s="280"/>
      <c r="E1878" s="280"/>
      <c r="F1878" s="281"/>
      <c r="G1878" s="280"/>
      <c r="H1878" s="282"/>
      <c r="I1878" s="280"/>
      <c r="J1878" s="280"/>
      <c r="K1878" s="280"/>
      <c r="L1878" s="280"/>
      <c r="M1878" s="290"/>
      <c r="N1878" s="284"/>
      <c r="O1878" s="480"/>
    </row>
    <row r="1879" spans="1:15" s="9" customFormat="1" x14ac:dyDescent="0.2">
      <c r="A1879" s="279"/>
      <c r="B1879" s="280"/>
      <c r="C1879" s="279"/>
      <c r="D1879" s="280"/>
      <c r="E1879" s="280"/>
      <c r="F1879" s="281"/>
      <c r="G1879" s="280"/>
      <c r="H1879" s="282"/>
      <c r="I1879" s="280"/>
      <c r="J1879" s="280"/>
      <c r="K1879" s="280"/>
      <c r="L1879" s="280"/>
      <c r="M1879" s="290"/>
      <c r="N1879" s="284"/>
      <c r="O1879" s="480"/>
    </row>
    <row r="1880" spans="1:15" s="9" customFormat="1" x14ac:dyDescent="0.2">
      <c r="A1880" s="279"/>
      <c r="B1880" s="280"/>
      <c r="C1880" s="279"/>
      <c r="D1880" s="280"/>
      <c r="E1880" s="280"/>
      <c r="F1880" s="281"/>
      <c r="G1880" s="280"/>
      <c r="H1880" s="282"/>
      <c r="I1880" s="280"/>
      <c r="J1880" s="280"/>
      <c r="K1880" s="280"/>
      <c r="L1880" s="280"/>
      <c r="M1880" s="290"/>
      <c r="N1880" s="284"/>
      <c r="O1880" s="480"/>
    </row>
    <row r="1881" spans="1:15" s="9" customFormat="1" x14ac:dyDescent="0.2">
      <c r="A1881" s="279"/>
      <c r="B1881" s="280"/>
      <c r="C1881" s="279"/>
      <c r="D1881" s="280"/>
      <c r="E1881" s="280"/>
      <c r="F1881" s="281"/>
      <c r="G1881" s="280"/>
      <c r="H1881" s="282"/>
      <c r="I1881" s="280"/>
      <c r="J1881" s="280"/>
      <c r="K1881" s="280"/>
      <c r="L1881" s="280"/>
      <c r="M1881" s="290"/>
      <c r="N1881" s="284"/>
      <c r="O1881" s="480"/>
    </row>
    <row r="1882" spans="1:15" s="9" customFormat="1" x14ac:dyDescent="0.2">
      <c r="A1882" s="279"/>
      <c r="B1882" s="280"/>
      <c r="C1882" s="279"/>
      <c r="D1882" s="280"/>
      <c r="E1882" s="280"/>
      <c r="F1882" s="281"/>
      <c r="G1882" s="280"/>
      <c r="H1882" s="282"/>
      <c r="I1882" s="280"/>
      <c r="J1882" s="280"/>
      <c r="K1882" s="280"/>
      <c r="L1882" s="280"/>
      <c r="M1882" s="290"/>
      <c r="N1882" s="284"/>
      <c r="O1882" s="480"/>
    </row>
    <row r="1883" spans="1:15" s="9" customFormat="1" x14ac:dyDescent="0.2">
      <c r="A1883" s="279"/>
      <c r="B1883" s="280"/>
      <c r="C1883" s="279"/>
      <c r="D1883" s="280"/>
      <c r="E1883" s="280"/>
      <c r="F1883" s="281"/>
      <c r="G1883" s="280"/>
      <c r="H1883" s="282"/>
      <c r="I1883" s="280"/>
      <c r="J1883" s="280"/>
      <c r="K1883" s="280"/>
      <c r="L1883" s="280"/>
      <c r="M1883" s="290"/>
      <c r="N1883" s="284"/>
      <c r="O1883" s="480"/>
    </row>
    <row r="1884" spans="1:15" s="9" customFormat="1" x14ac:dyDescent="0.2">
      <c r="A1884" s="279"/>
      <c r="B1884" s="280"/>
      <c r="C1884" s="279"/>
      <c r="D1884" s="280"/>
      <c r="E1884" s="280"/>
      <c r="F1884" s="281"/>
      <c r="G1884" s="280"/>
      <c r="H1884" s="282"/>
      <c r="I1884" s="280"/>
      <c r="J1884" s="280"/>
      <c r="K1884" s="280"/>
      <c r="L1884" s="280"/>
      <c r="M1884" s="290"/>
      <c r="N1884" s="284"/>
      <c r="O1884" s="480"/>
    </row>
    <row r="1885" spans="1:15" s="9" customFormat="1" x14ac:dyDescent="0.2">
      <c r="A1885" s="279"/>
      <c r="B1885" s="280"/>
      <c r="C1885" s="279"/>
      <c r="D1885" s="280"/>
      <c r="E1885" s="280"/>
      <c r="F1885" s="281"/>
      <c r="G1885" s="280"/>
      <c r="H1885" s="282"/>
      <c r="I1885" s="280"/>
      <c r="J1885" s="280"/>
      <c r="K1885" s="280"/>
      <c r="L1885" s="280"/>
      <c r="M1885" s="290"/>
      <c r="N1885" s="284"/>
      <c r="O1885" s="480"/>
    </row>
    <row r="1886" spans="1:15" s="9" customFormat="1" x14ac:dyDescent="0.2">
      <c r="A1886" s="279"/>
      <c r="B1886" s="280"/>
      <c r="C1886" s="279"/>
      <c r="D1886" s="280"/>
      <c r="E1886" s="280"/>
      <c r="F1886" s="281"/>
      <c r="G1886" s="280"/>
      <c r="H1886" s="282"/>
      <c r="I1886" s="280"/>
      <c r="J1886" s="280"/>
      <c r="K1886" s="280"/>
      <c r="L1886" s="280"/>
      <c r="M1886" s="290"/>
      <c r="N1886" s="284"/>
      <c r="O1886" s="480"/>
    </row>
    <row r="1887" spans="1:15" s="9" customFormat="1" x14ac:dyDescent="0.2">
      <c r="A1887" s="279"/>
      <c r="B1887" s="280"/>
      <c r="C1887" s="279"/>
      <c r="D1887" s="280"/>
      <c r="E1887" s="280"/>
      <c r="F1887" s="281"/>
      <c r="G1887" s="280"/>
      <c r="H1887" s="282"/>
      <c r="I1887" s="280"/>
      <c r="J1887" s="280"/>
      <c r="K1887" s="280"/>
      <c r="L1887" s="280"/>
      <c r="M1887" s="290"/>
      <c r="N1887" s="284"/>
      <c r="O1887" s="480"/>
    </row>
    <row r="1888" spans="1:15" s="9" customFormat="1" x14ac:dyDescent="0.2">
      <c r="A1888" s="279"/>
      <c r="B1888" s="280"/>
      <c r="C1888" s="279"/>
      <c r="D1888" s="280"/>
      <c r="E1888" s="280"/>
      <c r="F1888" s="281"/>
      <c r="G1888" s="280"/>
      <c r="H1888" s="282"/>
      <c r="I1888" s="280"/>
      <c r="J1888" s="280"/>
      <c r="K1888" s="280"/>
      <c r="L1888" s="280"/>
      <c r="M1888" s="290"/>
      <c r="N1888" s="284"/>
      <c r="O1888" s="480"/>
    </row>
    <row r="1889" spans="1:15" s="9" customFormat="1" x14ac:dyDescent="0.2">
      <c r="A1889" s="279"/>
      <c r="B1889" s="280"/>
      <c r="C1889" s="279"/>
      <c r="D1889" s="280"/>
      <c r="E1889" s="280"/>
      <c r="F1889" s="281"/>
      <c r="G1889" s="280"/>
      <c r="H1889" s="282"/>
      <c r="I1889" s="280"/>
      <c r="J1889" s="280"/>
      <c r="K1889" s="280"/>
      <c r="L1889" s="280"/>
      <c r="M1889" s="290"/>
      <c r="N1889" s="284"/>
      <c r="O1889" s="480"/>
    </row>
    <row r="1890" spans="1:15" s="9" customFormat="1" x14ac:dyDescent="0.2">
      <c r="A1890" s="279"/>
      <c r="B1890" s="280"/>
      <c r="C1890" s="279"/>
      <c r="D1890" s="280"/>
      <c r="E1890" s="280"/>
      <c r="F1890" s="281"/>
      <c r="G1890" s="280"/>
      <c r="H1890" s="282"/>
      <c r="I1890" s="280"/>
      <c r="J1890" s="280"/>
      <c r="K1890" s="280"/>
      <c r="L1890" s="280"/>
      <c r="M1890" s="290"/>
      <c r="N1890" s="284"/>
      <c r="O1890" s="480"/>
    </row>
    <row r="1891" spans="1:15" s="9" customFormat="1" x14ac:dyDescent="0.2">
      <c r="A1891" s="279"/>
      <c r="B1891" s="280"/>
      <c r="C1891" s="279"/>
      <c r="D1891" s="280"/>
      <c r="E1891" s="280"/>
      <c r="F1891" s="281"/>
      <c r="G1891" s="280"/>
      <c r="H1891" s="282"/>
      <c r="I1891" s="280"/>
      <c r="J1891" s="280"/>
      <c r="K1891" s="280"/>
      <c r="L1891" s="280"/>
      <c r="M1891" s="290"/>
      <c r="N1891" s="284"/>
      <c r="O1891" s="480"/>
    </row>
    <row r="1892" spans="1:15" s="9" customFormat="1" x14ac:dyDescent="0.2">
      <c r="A1892" s="279"/>
      <c r="B1892" s="280"/>
      <c r="C1892" s="279"/>
      <c r="D1892" s="280"/>
      <c r="E1892" s="280"/>
      <c r="F1892" s="281"/>
      <c r="G1892" s="280"/>
      <c r="H1892" s="282"/>
      <c r="I1892" s="280"/>
      <c r="J1892" s="280"/>
      <c r="K1892" s="280"/>
      <c r="L1892" s="280"/>
      <c r="M1892" s="290"/>
      <c r="N1892" s="284"/>
      <c r="O1892" s="480"/>
    </row>
    <row r="1893" spans="1:15" s="9" customFormat="1" x14ac:dyDescent="0.2">
      <c r="A1893" s="279"/>
      <c r="B1893" s="280"/>
      <c r="C1893" s="279"/>
      <c r="D1893" s="280"/>
      <c r="E1893" s="280"/>
      <c r="F1893" s="281"/>
      <c r="G1893" s="280"/>
      <c r="H1893" s="282"/>
      <c r="I1893" s="280"/>
      <c r="J1893" s="280"/>
      <c r="K1893" s="280"/>
      <c r="L1893" s="280"/>
      <c r="M1893" s="290"/>
      <c r="N1893" s="284"/>
      <c r="O1893" s="480"/>
    </row>
    <row r="1894" spans="1:15" s="9" customFormat="1" x14ac:dyDescent="0.2">
      <c r="A1894" s="279"/>
      <c r="B1894" s="280"/>
      <c r="C1894" s="279"/>
      <c r="D1894" s="280"/>
      <c r="E1894" s="280"/>
      <c r="F1894" s="281"/>
      <c r="G1894" s="280"/>
      <c r="H1894" s="282"/>
      <c r="I1894" s="280"/>
      <c r="J1894" s="280"/>
      <c r="K1894" s="280"/>
      <c r="L1894" s="280"/>
      <c r="M1894" s="290"/>
      <c r="N1894" s="284"/>
      <c r="O1894" s="480"/>
    </row>
    <row r="1895" spans="1:15" s="9" customFormat="1" x14ac:dyDescent="0.2">
      <c r="A1895" s="279"/>
      <c r="B1895" s="280"/>
      <c r="C1895" s="279"/>
      <c r="D1895" s="280"/>
      <c r="E1895" s="280"/>
      <c r="F1895" s="281"/>
      <c r="G1895" s="280"/>
      <c r="H1895" s="282"/>
      <c r="I1895" s="280"/>
      <c r="J1895" s="280"/>
      <c r="K1895" s="280"/>
      <c r="L1895" s="280"/>
      <c r="M1895" s="290"/>
      <c r="N1895" s="284"/>
      <c r="O1895" s="480"/>
    </row>
    <row r="1896" spans="1:15" s="9" customFormat="1" x14ac:dyDescent="0.2">
      <c r="A1896" s="279"/>
      <c r="B1896" s="280"/>
      <c r="C1896" s="279"/>
      <c r="D1896" s="280"/>
      <c r="E1896" s="280"/>
      <c r="F1896" s="281"/>
      <c r="G1896" s="280"/>
      <c r="H1896" s="282"/>
      <c r="I1896" s="280"/>
      <c r="J1896" s="280"/>
      <c r="K1896" s="280"/>
      <c r="L1896" s="280"/>
      <c r="M1896" s="290"/>
      <c r="N1896" s="284"/>
      <c r="O1896" s="480"/>
    </row>
    <row r="1897" spans="1:15" s="9" customFormat="1" x14ac:dyDescent="0.2">
      <c r="A1897" s="279"/>
      <c r="B1897" s="280"/>
      <c r="C1897" s="279"/>
      <c r="D1897" s="280"/>
      <c r="E1897" s="280"/>
      <c r="F1897" s="281"/>
      <c r="G1897" s="280"/>
      <c r="H1897" s="282"/>
      <c r="I1897" s="280"/>
      <c r="J1897" s="280"/>
      <c r="K1897" s="280"/>
      <c r="L1897" s="280"/>
      <c r="M1897" s="290"/>
      <c r="N1897" s="284"/>
      <c r="O1897" s="480"/>
    </row>
    <row r="1898" spans="1:15" s="9" customFormat="1" x14ac:dyDescent="0.2">
      <c r="A1898" s="279"/>
      <c r="B1898" s="280"/>
      <c r="C1898" s="279"/>
      <c r="D1898" s="280"/>
      <c r="E1898" s="280"/>
      <c r="F1898" s="281"/>
      <c r="G1898" s="280"/>
      <c r="H1898" s="282"/>
      <c r="I1898" s="280"/>
      <c r="J1898" s="280"/>
      <c r="K1898" s="280"/>
      <c r="L1898" s="280"/>
      <c r="M1898" s="290"/>
      <c r="N1898" s="284"/>
      <c r="O1898" s="480"/>
    </row>
    <row r="1899" spans="1:15" s="9" customFormat="1" x14ac:dyDescent="0.2">
      <c r="A1899" s="279"/>
      <c r="B1899" s="280"/>
      <c r="C1899" s="279"/>
      <c r="D1899" s="280"/>
      <c r="E1899" s="280"/>
      <c r="F1899" s="281"/>
      <c r="G1899" s="280"/>
      <c r="H1899" s="282"/>
      <c r="I1899" s="280"/>
      <c r="J1899" s="280"/>
      <c r="K1899" s="280"/>
      <c r="L1899" s="280"/>
      <c r="M1899" s="290"/>
      <c r="N1899" s="284"/>
      <c r="O1899" s="480"/>
    </row>
    <row r="1900" spans="1:15" s="9" customFormat="1" x14ac:dyDescent="0.2">
      <c r="A1900" s="279"/>
      <c r="B1900" s="280"/>
      <c r="C1900" s="279"/>
      <c r="D1900" s="280"/>
      <c r="E1900" s="280"/>
      <c r="F1900" s="281"/>
      <c r="G1900" s="280"/>
      <c r="H1900" s="282"/>
      <c r="I1900" s="280"/>
      <c r="J1900" s="280"/>
      <c r="K1900" s="280"/>
      <c r="L1900" s="280"/>
      <c r="M1900" s="290"/>
      <c r="N1900" s="284"/>
      <c r="O1900" s="480"/>
    </row>
    <row r="1901" spans="1:15" s="9" customFormat="1" x14ac:dyDescent="0.2">
      <c r="A1901" s="279"/>
      <c r="B1901" s="280"/>
      <c r="C1901" s="279"/>
      <c r="D1901" s="280"/>
      <c r="E1901" s="280"/>
      <c r="F1901" s="281"/>
      <c r="G1901" s="280"/>
      <c r="H1901" s="282"/>
      <c r="I1901" s="280"/>
      <c r="J1901" s="280"/>
      <c r="K1901" s="280"/>
      <c r="L1901" s="280"/>
      <c r="M1901" s="290"/>
      <c r="N1901" s="284"/>
      <c r="O1901" s="480"/>
    </row>
    <row r="1902" spans="1:15" s="9" customFormat="1" x14ac:dyDescent="0.2">
      <c r="A1902" s="279"/>
      <c r="B1902" s="280"/>
      <c r="C1902" s="279"/>
      <c r="D1902" s="280"/>
      <c r="E1902" s="280"/>
      <c r="F1902" s="281"/>
      <c r="G1902" s="280"/>
      <c r="H1902" s="282"/>
      <c r="I1902" s="280"/>
      <c r="J1902" s="280"/>
      <c r="K1902" s="280"/>
      <c r="L1902" s="280"/>
      <c r="M1902" s="290"/>
      <c r="N1902" s="284"/>
      <c r="O1902" s="480"/>
    </row>
    <row r="1903" spans="1:15" s="9" customFormat="1" x14ac:dyDescent="0.2">
      <c r="A1903" s="279"/>
      <c r="B1903" s="280"/>
      <c r="C1903" s="279"/>
      <c r="D1903" s="280"/>
      <c r="E1903" s="280"/>
      <c r="F1903" s="281"/>
      <c r="G1903" s="280"/>
      <c r="H1903" s="282"/>
      <c r="I1903" s="280"/>
      <c r="J1903" s="280"/>
      <c r="K1903" s="280"/>
      <c r="L1903" s="280"/>
      <c r="M1903" s="290"/>
      <c r="N1903" s="284"/>
      <c r="O1903" s="480"/>
    </row>
    <row r="1904" spans="1:15" s="9" customFormat="1" x14ac:dyDescent="0.2">
      <c r="A1904" s="279"/>
      <c r="B1904" s="280"/>
      <c r="C1904" s="279"/>
      <c r="D1904" s="280"/>
      <c r="E1904" s="280"/>
      <c r="F1904" s="281"/>
      <c r="G1904" s="280"/>
      <c r="H1904" s="282"/>
      <c r="I1904" s="280"/>
      <c r="J1904" s="280"/>
      <c r="K1904" s="280"/>
      <c r="L1904" s="280"/>
      <c r="M1904" s="290"/>
      <c r="N1904" s="284"/>
      <c r="O1904" s="480"/>
    </row>
    <row r="1905" spans="1:15" s="9" customFormat="1" x14ac:dyDescent="0.2">
      <c r="A1905" s="279"/>
      <c r="B1905" s="280"/>
      <c r="C1905" s="279"/>
      <c r="D1905" s="280"/>
      <c r="E1905" s="280"/>
      <c r="F1905" s="281"/>
      <c r="G1905" s="280"/>
      <c r="H1905" s="282"/>
      <c r="I1905" s="280"/>
      <c r="J1905" s="280"/>
      <c r="K1905" s="280"/>
      <c r="L1905" s="280"/>
      <c r="M1905" s="290"/>
      <c r="N1905" s="284"/>
      <c r="O1905" s="480"/>
    </row>
    <row r="1906" spans="1:15" s="9" customFormat="1" x14ac:dyDescent="0.2">
      <c r="A1906" s="279"/>
      <c r="B1906" s="280"/>
      <c r="C1906" s="279"/>
      <c r="D1906" s="280"/>
      <c r="E1906" s="280"/>
      <c r="F1906" s="281"/>
      <c r="G1906" s="280"/>
      <c r="H1906" s="282"/>
      <c r="I1906" s="280"/>
      <c r="J1906" s="280"/>
      <c r="K1906" s="280"/>
      <c r="L1906" s="280"/>
      <c r="M1906" s="290"/>
      <c r="N1906" s="284"/>
      <c r="O1906" s="480"/>
    </row>
    <row r="1907" spans="1:15" s="9" customFormat="1" x14ac:dyDescent="0.2">
      <c r="A1907" s="279"/>
      <c r="B1907" s="280"/>
      <c r="C1907" s="279"/>
      <c r="D1907" s="280"/>
      <c r="E1907" s="280"/>
      <c r="F1907" s="281"/>
      <c r="G1907" s="280"/>
      <c r="H1907" s="282"/>
      <c r="I1907" s="280"/>
      <c r="J1907" s="280"/>
      <c r="K1907" s="280"/>
      <c r="L1907" s="280"/>
      <c r="M1907" s="290"/>
      <c r="N1907" s="284"/>
      <c r="O1907" s="480"/>
    </row>
    <row r="1908" spans="1:15" s="9" customFormat="1" x14ac:dyDescent="0.2">
      <c r="A1908" s="279"/>
      <c r="B1908" s="280"/>
      <c r="C1908" s="279"/>
      <c r="D1908" s="280"/>
      <c r="E1908" s="280"/>
      <c r="F1908" s="281"/>
      <c r="G1908" s="280"/>
      <c r="H1908" s="282"/>
      <c r="I1908" s="280"/>
      <c r="J1908" s="280"/>
      <c r="K1908" s="280"/>
      <c r="L1908" s="280"/>
      <c r="M1908" s="290"/>
      <c r="N1908" s="284"/>
      <c r="O1908" s="480"/>
    </row>
    <row r="1909" spans="1:15" s="9" customFormat="1" x14ac:dyDescent="0.2">
      <c r="A1909" s="279"/>
      <c r="B1909" s="280"/>
      <c r="C1909" s="279"/>
      <c r="D1909" s="280"/>
      <c r="E1909" s="280"/>
      <c r="F1909" s="281"/>
      <c r="G1909" s="280"/>
      <c r="H1909" s="282"/>
      <c r="I1909" s="280"/>
      <c r="J1909" s="280"/>
      <c r="K1909" s="280"/>
      <c r="L1909" s="280"/>
      <c r="M1909" s="290"/>
      <c r="N1909" s="284"/>
      <c r="O1909" s="480"/>
    </row>
    <row r="1910" spans="1:15" s="9" customFormat="1" x14ac:dyDescent="0.2">
      <c r="A1910" s="279"/>
      <c r="B1910" s="280"/>
      <c r="C1910" s="279"/>
      <c r="D1910" s="280"/>
      <c r="E1910" s="280"/>
      <c r="F1910" s="281"/>
      <c r="G1910" s="280"/>
      <c r="H1910" s="282"/>
      <c r="I1910" s="280"/>
      <c r="J1910" s="280"/>
      <c r="K1910" s="280"/>
      <c r="L1910" s="280"/>
      <c r="M1910" s="290"/>
      <c r="N1910" s="284"/>
      <c r="O1910" s="480"/>
    </row>
    <row r="1911" spans="1:15" s="9" customFormat="1" x14ac:dyDescent="0.2">
      <c r="A1911" s="279"/>
      <c r="B1911" s="280"/>
      <c r="C1911" s="279"/>
      <c r="D1911" s="280"/>
      <c r="E1911" s="280"/>
      <c r="F1911" s="281"/>
      <c r="G1911" s="280"/>
      <c r="H1911" s="282"/>
      <c r="I1911" s="280"/>
      <c r="J1911" s="280"/>
      <c r="K1911" s="280"/>
      <c r="L1911" s="280"/>
      <c r="M1911" s="290"/>
      <c r="N1911" s="284"/>
      <c r="O1911" s="480"/>
    </row>
    <row r="1912" spans="1:15" s="9" customFormat="1" x14ac:dyDescent="0.2">
      <c r="A1912" s="279"/>
      <c r="B1912" s="280"/>
      <c r="C1912" s="279"/>
      <c r="D1912" s="280"/>
      <c r="E1912" s="280"/>
      <c r="F1912" s="281"/>
      <c r="G1912" s="280"/>
      <c r="H1912" s="282"/>
      <c r="I1912" s="280"/>
      <c r="J1912" s="280"/>
      <c r="K1912" s="280"/>
      <c r="L1912" s="280"/>
      <c r="M1912" s="290"/>
      <c r="N1912" s="284"/>
      <c r="O1912" s="480"/>
    </row>
    <row r="1913" spans="1:15" s="9" customFormat="1" x14ac:dyDescent="0.2">
      <c r="A1913" s="279"/>
      <c r="B1913" s="280"/>
      <c r="C1913" s="279"/>
      <c r="D1913" s="280"/>
      <c r="E1913" s="280"/>
      <c r="F1913" s="281"/>
      <c r="G1913" s="280"/>
      <c r="H1913" s="282"/>
      <c r="I1913" s="280"/>
      <c r="J1913" s="280"/>
      <c r="K1913" s="280"/>
      <c r="L1913" s="280"/>
      <c r="M1913" s="290"/>
      <c r="N1913" s="284"/>
      <c r="O1913" s="480"/>
    </row>
    <row r="1914" spans="1:15" s="9" customFormat="1" x14ac:dyDescent="0.2">
      <c r="A1914" s="279"/>
      <c r="B1914" s="280"/>
      <c r="C1914" s="279"/>
      <c r="D1914" s="280"/>
      <c r="E1914" s="280"/>
      <c r="F1914" s="281"/>
      <c r="G1914" s="280"/>
      <c r="H1914" s="282"/>
      <c r="I1914" s="280"/>
      <c r="J1914" s="280"/>
      <c r="K1914" s="280"/>
      <c r="L1914" s="280"/>
      <c r="M1914" s="290"/>
      <c r="N1914" s="284"/>
      <c r="O1914" s="480"/>
    </row>
    <row r="1915" spans="1:15" s="9" customFormat="1" x14ac:dyDescent="0.2">
      <c r="A1915" s="279"/>
      <c r="B1915" s="280"/>
      <c r="C1915" s="279"/>
      <c r="D1915" s="280"/>
      <c r="E1915" s="280"/>
      <c r="F1915" s="281"/>
      <c r="G1915" s="280"/>
      <c r="H1915" s="282"/>
      <c r="I1915" s="280"/>
      <c r="J1915" s="280"/>
      <c r="K1915" s="280"/>
      <c r="L1915" s="280"/>
      <c r="M1915" s="290"/>
      <c r="N1915" s="284"/>
      <c r="O1915" s="480"/>
    </row>
    <row r="1916" spans="1:15" s="9" customFormat="1" x14ac:dyDescent="0.2">
      <c r="A1916" s="279"/>
      <c r="B1916" s="280"/>
      <c r="C1916" s="279"/>
      <c r="D1916" s="280"/>
      <c r="E1916" s="280"/>
      <c r="F1916" s="281"/>
      <c r="G1916" s="280"/>
      <c r="H1916" s="282"/>
      <c r="I1916" s="280"/>
      <c r="J1916" s="280"/>
      <c r="K1916" s="280"/>
      <c r="L1916" s="280"/>
      <c r="M1916" s="290"/>
      <c r="N1916" s="284"/>
      <c r="O1916" s="480"/>
    </row>
    <row r="1917" spans="1:15" s="9" customFormat="1" x14ac:dyDescent="0.2">
      <c r="A1917" s="279"/>
      <c r="B1917" s="280"/>
      <c r="C1917" s="279"/>
      <c r="D1917" s="280"/>
      <c r="E1917" s="280"/>
      <c r="F1917" s="281"/>
      <c r="G1917" s="280"/>
      <c r="H1917" s="282"/>
      <c r="I1917" s="280"/>
      <c r="J1917" s="280"/>
      <c r="K1917" s="280"/>
      <c r="L1917" s="280"/>
      <c r="M1917" s="290"/>
      <c r="N1917" s="284"/>
      <c r="O1917" s="480"/>
    </row>
    <row r="1918" spans="1:15" s="9" customFormat="1" x14ac:dyDescent="0.2">
      <c r="A1918" s="279"/>
      <c r="B1918" s="280"/>
      <c r="C1918" s="279"/>
      <c r="D1918" s="280"/>
      <c r="E1918" s="280"/>
      <c r="F1918" s="281"/>
      <c r="G1918" s="280"/>
      <c r="H1918" s="282"/>
      <c r="I1918" s="280"/>
      <c r="J1918" s="280"/>
      <c r="K1918" s="280"/>
      <c r="L1918" s="280"/>
      <c r="M1918" s="290"/>
      <c r="N1918" s="284"/>
      <c r="O1918" s="480"/>
    </row>
    <row r="1919" spans="1:15" s="9" customFormat="1" x14ac:dyDescent="0.2">
      <c r="A1919" s="279"/>
      <c r="B1919" s="280"/>
      <c r="C1919" s="279"/>
      <c r="D1919" s="280"/>
      <c r="E1919" s="280"/>
      <c r="F1919" s="281"/>
      <c r="G1919" s="280"/>
      <c r="H1919" s="282"/>
      <c r="I1919" s="280"/>
      <c r="J1919" s="280"/>
      <c r="K1919" s="280"/>
      <c r="L1919" s="280"/>
      <c r="M1919" s="290"/>
      <c r="N1919" s="284"/>
      <c r="O1919" s="480"/>
    </row>
    <row r="1920" spans="1:15" s="9" customFormat="1" x14ac:dyDescent="0.2">
      <c r="A1920" s="279"/>
      <c r="B1920" s="280"/>
      <c r="C1920" s="279"/>
      <c r="D1920" s="280"/>
      <c r="E1920" s="280"/>
      <c r="F1920" s="281"/>
      <c r="G1920" s="280"/>
      <c r="H1920" s="282"/>
      <c r="I1920" s="280"/>
      <c r="J1920" s="280"/>
      <c r="K1920" s="280"/>
      <c r="L1920" s="280"/>
      <c r="M1920" s="290"/>
      <c r="N1920" s="284"/>
      <c r="O1920" s="480"/>
    </row>
    <row r="1921" spans="1:15" s="9" customFormat="1" x14ac:dyDescent="0.2">
      <c r="A1921" s="279"/>
      <c r="B1921" s="280"/>
      <c r="C1921" s="279"/>
      <c r="D1921" s="280"/>
      <c r="E1921" s="280"/>
      <c r="F1921" s="281"/>
      <c r="G1921" s="280"/>
      <c r="H1921" s="282"/>
      <c r="I1921" s="280"/>
      <c r="J1921" s="280"/>
      <c r="K1921" s="280"/>
      <c r="L1921" s="280"/>
      <c r="M1921" s="290"/>
      <c r="N1921" s="284"/>
      <c r="O1921" s="480"/>
    </row>
    <row r="1922" spans="1:15" s="9" customFormat="1" x14ac:dyDescent="0.2">
      <c r="A1922" s="279"/>
      <c r="B1922" s="280"/>
      <c r="C1922" s="279"/>
      <c r="D1922" s="280"/>
      <c r="E1922" s="280"/>
      <c r="F1922" s="281"/>
      <c r="G1922" s="280"/>
      <c r="H1922" s="282"/>
      <c r="I1922" s="280"/>
      <c r="J1922" s="280"/>
      <c r="K1922" s="280"/>
      <c r="L1922" s="280"/>
      <c r="M1922" s="290"/>
      <c r="N1922" s="284"/>
      <c r="O1922" s="480"/>
    </row>
    <row r="1923" spans="1:15" s="9" customFormat="1" x14ac:dyDescent="0.2">
      <c r="A1923" s="279"/>
      <c r="B1923" s="280"/>
      <c r="C1923" s="279"/>
      <c r="D1923" s="280"/>
      <c r="E1923" s="280"/>
      <c r="F1923" s="281"/>
      <c r="G1923" s="280"/>
      <c r="H1923" s="282"/>
      <c r="I1923" s="280"/>
      <c r="J1923" s="280"/>
      <c r="K1923" s="280"/>
      <c r="L1923" s="280"/>
      <c r="M1923" s="290"/>
      <c r="N1923" s="284"/>
      <c r="O1923" s="480"/>
    </row>
    <row r="1924" spans="1:15" s="9" customFormat="1" x14ac:dyDescent="0.2">
      <c r="A1924" s="279"/>
      <c r="B1924" s="280"/>
      <c r="C1924" s="279"/>
      <c r="D1924" s="280"/>
      <c r="E1924" s="280"/>
      <c r="F1924" s="281"/>
      <c r="G1924" s="280"/>
      <c r="H1924" s="282"/>
      <c r="I1924" s="280"/>
      <c r="J1924" s="280"/>
      <c r="K1924" s="280"/>
      <c r="L1924" s="280"/>
      <c r="M1924" s="290"/>
      <c r="N1924" s="284"/>
      <c r="O1924" s="480"/>
    </row>
    <row r="1925" spans="1:15" s="9" customFormat="1" x14ac:dyDescent="0.2">
      <c r="A1925" s="279"/>
      <c r="B1925" s="280"/>
      <c r="C1925" s="279"/>
      <c r="D1925" s="280"/>
      <c r="E1925" s="280"/>
      <c r="F1925" s="281"/>
      <c r="G1925" s="280"/>
      <c r="H1925" s="282"/>
      <c r="I1925" s="280"/>
      <c r="J1925" s="280"/>
      <c r="K1925" s="280"/>
      <c r="L1925" s="280"/>
      <c r="M1925" s="290"/>
      <c r="N1925" s="284"/>
      <c r="O1925" s="480"/>
    </row>
    <row r="1926" spans="1:15" s="9" customFormat="1" x14ac:dyDescent="0.2">
      <c r="A1926" s="279"/>
      <c r="B1926" s="280"/>
      <c r="C1926" s="279"/>
      <c r="D1926" s="280"/>
      <c r="E1926" s="280"/>
      <c r="F1926" s="281"/>
      <c r="G1926" s="280"/>
      <c r="H1926" s="282"/>
      <c r="I1926" s="280"/>
      <c r="J1926" s="280"/>
      <c r="K1926" s="280"/>
      <c r="L1926" s="280"/>
      <c r="M1926" s="290"/>
      <c r="N1926" s="284"/>
      <c r="O1926" s="480"/>
    </row>
    <row r="1927" spans="1:15" s="9" customFormat="1" x14ac:dyDescent="0.2">
      <c r="A1927" s="279"/>
      <c r="B1927" s="280"/>
      <c r="C1927" s="279"/>
      <c r="D1927" s="280"/>
      <c r="E1927" s="280"/>
      <c r="F1927" s="281"/>
      <c r="G1927" s="280"/>
      <c r="H1927" s="282"/>
      <c r="I1927" s="280"/>
      <c r="J1927" s="280"/>
      <c r="K1927" s="280"/>
      <c r="L1927" s="280"/>
      <c r="M1927" s="290"/>
      <c r="N1927" s="284"/>
      <c r="O1927" s="480"/>
    </row>
    <row r="1928" spans="1:15" s="9" customFormat="1" x14ac:dyDescent="0.2">
      <c r="A1928" s="279"/>
      <c r="B1928" s="280"/>
      <c r="C1928" s="279"/>
      <c r="D1928" s="280"/>
      <c r="E1928" s="280"/>
      <c r="F1928" s="281"/>
      <c r="G1928" s="280"/>
      <c r="H1928" s="282"/>
      <c r="I1928" s="280"/>
      <c r="J1928" s="280"/>
      <c r="K1928" s="280"/>
      <c r="L1928" s="280"/>
      <c r="M1928" s="290"/>
      <c r="N1928" s="284"/>
      <c r="O1928" s="480"/>
    </row>
    <row r="1929" spans="1:15" s="9" customFormat="1" x14ac:dyDescent="0.2">
      <c r="A1929" s="279"/>
      <c r="B1929" s="280"/>
      <c r="C1929" s="279"/>
      <c r="D1929" s="280"/>
      <c r="E1929" s="280"/>
      <c r="F1929" s="281"/>
      <c r="G1929" s="280"/>
      <c r="H1929" s="282"/>
      <c r="I1929" s="280"/>
      <c r="J1929" s="280"/>
      <c r="K1929" s="280"/>
      <c r="L1929" s="280"/>
      <c r="M1929" s="290"/>
      <c r="N1929" s="284"/>
      <c r="O1929" s="480"/>
    </row>
    <row r="1930" spans="1:15" s="9" customFormat="1" x14ac:dyDescent="0.2">
      <c r="A1930" s="279"/>
      <c r="B1930" s="280"/>
      <c r="C1930" s="279"/>
      <c r="D1930" s="280"/>
      <c r="E1930" s="280"/>
      <c r="F1930" s="281"/>
      <c r="G1930" s="280"/>
      <c r="H1930" s="282"/>
      <c r="I1930" s="280"/>
      <c r="J1930" s="280"/>
      <c r="K1930" s="280"/>
      <c r="L1930" s="280"/>
      <c r="M1930" s="290"/>
      <c r="N1930" s="284"/>
      <c r="O1930" s="480"/>
    </row>
    <row r="1931" spans="1:15" s="9" customFormat="1" x14ac:dyDescent="0.2">
      <c r="A1931" s="279"/>
      <c r="B1931" s="280"/>
      <c r="C1931" s="279"/>
      <c r="D1931" s="280"/>
      <c r="E1931" s="280"/>
      <c r="F1931" s="281"/>
      <c r="G1931" s="280"/>
      <c r="H1931" s="282"/>
      <c r="I1931" s="280"/>
      <c r="J1931" s="280"/>
      <c r="K1931" s="280"/>
      <c r="L1931" s="280"/>
      <c r="M1931" s="290"/>
      <c r="N1931" s="284"/>
      <c r="O1931" s="480"/>
    </row>
    <row r="1932" spans="1:15" s="9" customFormat="1" x14ac:dyDescent="0.2">
      <c r="A1932" s="279"/>
      <c r="B1932" s="280"/>
      <c r="C1932" s="279"/>
      <c r="D1932" s="280"/>
      <c r="E1932" s="280"/>
      <c r="F1932" s="281"/>
      <c r="G1932" s="280"/>
      <c r="H1932" s="282"/>
      <c r="I1932" s="280"/>
      <c r="J1932" s="280"/>
      <c r="K1932" s="280"/>
      <c r="L1932" s="280"/>
      <c r="M1932" s="290"/>
      <c r="N1932" s="284"/>
      <c r="O1932" s="480"/>
    </row>
    <row r="1933" spans="1:15" s="9" customFormat="1" x14ac:dyDescent="0.2">
      <c r="A1933" s="279"/>
      <c r="B1933" s="280"/>
      <c r="C1933" s="279"/>
      <c r="D1933" s="280"/>
      <c r="E1933" s="280"/>
      <c r="F1933" s="281"/>
      <c r="G1933" s="280"/>
      <c r="H1933" s="282"/>
      <c r="I1933" s="280"/>
      <c r="J1933" s="280"/>
      <c r="K1933" s="280"/>
      <c r="L1933" s="280"/>
      <c r="M1933" s="290"/>
      <c r="N1933" s="284"/>
      <c r="O1933" s="480"/>
    </row>
    <row r="1934" spans="1:15" s="9" customFormat="1" x14ac:dyDescent="0.2">
      <c r="A1934" s="279"/>
      <c r="B1934" s="280"/>
      <c r="C1934" s="279"/>
      <c r="D1934" s="280"/>
      <c r="E1934" s="280"/>
      <c r="F1934" s="281"/>
      <c r="G1934" s="280"/>
      <c r="H1934" s="282"/>
      <c r="I1934" s="280"/>
      <c r="J1934" s="280"/>
      <c r="K1934" s="280"/>
      <c r="L1934" s="280"/>
      <c r="M1934" s="290"/>
      <c r="N1934" s="284"/>
      <c r="O1934" s="480"/>
    </row>
    <row r="1935" spans="1:15" s="9" customFormat="1" x14ac:dyDescent="0.2">
      <c r="A1935" s="279"/>
      <c r="B1935" s="280"/>
      <c r="C1935" s="279"/>
      <c r="D1935" s="280"/>
      <c r="E1935" s="280"/>
      <c r="F1935" s="281"/>
      <c r="G1935" s="280"/>
      <c r="H1935" s="282"/>
      <c r="I1935" s="280"/>
      <c r="J1935" s="280"/>
      <c r="K1935" s="280"/>
      <c r="L1935" s="280"/>
      <c r="M1935" s="290"/>
      <c r="N1935" s="284"/>
      <c r="O1935" s="480"/>
    </row>
    <row r="1936" spans="1:15" s="9" customFormat="1" x14ac:dyDescent="0.2">
      <c r="A1936" s="279"/>
      <c r="B1936" s="280"/>
      <c r="C1936" s="279"/>
      <c r="D1936" s="280"/>
      <c r="E1936" s="280"/>
      <c r="F1936" s="281"/>
      <c r="G1936" s="280"/>
      <c r="H1936" s="282"/>
      <c r="I1936" s="280"/>
      <c r="J1936" s="280"/>
      <c r="K1936" s="280"/>
      <c r="L1936" s="280"/>
      <c r="M1936" s="290"/>
      <c r="N1936" s="284"/>
      <c r="O1936" s="480"/>
    </row>
    <row r="1937" spans="1:15" s="9" customFormat="1" x14ac:dyDescent="0.2">
      <c r="A1937" s="279"/>
      <c r="B1937" s="280"/>
      <c r="C1937" s="279"/>
      <c r="D1937" s="280"/>
      <c r="E1937" s="280"/>
      <c r="F1937" s="281"/>
      <c r="G1937" s="280"/>
      <c r="H1937" s="282"/>
      <c r="I1937" s="280"/>
      <c r="J1937" s="280"/>
      <c r="K1937" s="280"/>
      <c r="L1937" s="280"/>
      <c r="M1937" s="290"/>
      <c r="N1937" s="284"/>
      <c r="O1937" s="480"/>
    </row>
    <row r="1938" spans="1:15" s="9" customFormat="1" x14ac:dyDescent="0.2">
      <c r="A1938" s="279"/>
      <c r="B1938" s="280"/>
      <c r="C1938" s="279"/>
      <c r="D1938" s="280"/>
      <c r="E1938" s="280"/>
      <c r="F1938" s="281"/>
      <c r="G1938" s="280"/>
      <c r="H1938" s="282"/>
      <c r="I1938" s="280"/>
      <c r="J1938" s="280"/>
      <c r="K1938" s="280"/>
      <c r="L1938" s="280"/>
      <c r="M1938" s="290"/>
      <c r="N1938" s="284"/>
      <c r="O1938" s="480"/>
    </row>
    <row r="1939" spans="1:15" s="9" customFormat="1" x14ac:dyDescent="0.2">
      <c r="A1939" s="279"/>
      <c r="B1939" s="280"/>
      <c r="C1939" s="279"/>
      <c r="D1939" s="280"/>
      <c r="E1939" s="280"/>
      <c r="F1939" s="281"/>
      <c r="G1939" s="280"/>
      <c r="H1939" s="282"/>
      <c r="I1939" s="280"/>
      <c r="J1939" s="280"/>
      <c r="K1939" s="280"/>
      <c r="L1939" s="280"/>
      <c r="M1939" s="290"/>
      <c r="N1939" s="284"/>
      <c r="O1939" s="480"/>
    </row>
    <row r="1940" spans="1:15" s="9" customFormat="1" x14ac:dyDescent="0.2">
      <c r="A1940" s="279"/>
      <c r="B1940" s="280"/>
      <c r="C1940" s="279"/>
      <c r="D1940" s="280"/>
      <c r="E1940" s="280"/>
      <c r="F1940" s="281"/>
      <c r="G1940" s="280"/>
      <c r="H1940" s="282"/>
      <c r="I1940" s="280"/>
      <c r="J1940" s="280"/>
      <c r="K1940" s="280"/>
      <c r="L1940" s="280"/>
      <c r="M1940" s="290"/>
      <c r="N1940" s="284"/>
      <c r="O1940" s="480"/>
    </row>
    <row r="1941" spans="1:15" s="9" customFormat="1" x14ac:dyDescent="0.2">
      <c r="A1941" s="279"/>
      <c r="B1941" s="280"/>
      <c r="C1941" s="279"/>
      <c r="D1941" s="280"/>
      <c r="E1941" s="280"/>
      <c r="F1941" s="281"/>
      <c r="G1941" s="280"/>
      <c r="H1941" s="282"/>
      <c r="I1941" s="280"/>
      <c r="J1941" s="280"/>
      <c r="K1941" s="280"/>
      <c r="L1941" s="280"/>
      <c r="M1941" s="290"/>
      <c r="N1941" s="284"/>
      <c r="O1941" s="480"/>
    </row>
    <row r="1942" spans="1:15" s="9" customFormat="1" x14ac:dyDescent="0.2">
      <c r="A1942" s="279"/>
      <c r="B1942" s="280"/>
      <c r="C1942" s="279"/>
      <c r="D1942" s="280"/>
      <c r="E1942" s="280"/>
      <c r="F1942" s="281"/>
      <c r="G1942" s="280"/>
      <c r="H1942" s="282"/>
      <c r="I1942" s="280"/>
      <c r="J1942" s="280"/>
      <c r="K1942" s="280"/>
      <c r="L1942" s="280"/>
      <c r="M1942" s="290"/>
      <c r="N1942" s="284"/>
      <c r="O1942" s="480"/>
    </row>
    <row r="1943" spans="1:15" s="9" customFormat="1" x14ac:dyDescent="0.2">
      <c r="A1943" s="279"/>
      <c r="B1943" s="280"/>
      <c r="C1943" s="279"/>
      <c r="D1943" s="280"/>
      <c r="E1943" s="280"/>
      <c r="F1943" s="281"/>
      <c r="G1943" s="280"/>
      <c r="H1943" s="282"/>
      <c r="I1943" s="280"/>
      <c r="J1943" s="280"/>
      <c r="K1943" s="280"/>
      <c r="L1943" s="280"/>
      <c r="M1943" s="290"/>
      <c r="N1943" s="284"/>
      <c r="O1943" s="480"/>
    </row>
    <row r="1944" spans="1:15" s="9" customFormat="1" x14ac:dyDescent="0.2">
      <c r="A1944" s="279"/>
      <c r="B1944" s="280"/>
      <c r="C1944" s="279"/>
      <c r="D1944" s="280"/>
      <c r="E1944" s="280"/>
      <c r="F1944" s="281"/>
      <c r="G1944" s="280"/>
      <c r="H1944" s="282"/>
      <c r="I1944" s="280"/>
      <c r="J1944" s="280"/>
      <c r="K1944" s="280"/>
      <c r="L1944" s="280"/>
      <c r="M1944" s="290"/>
      <c r="N1944" s="284"/>
      <c r="O1944" s="480"/>
    </row>
    <row r="1945" spans="1:15" s="9" customFormat="1" x14ac:dyDescent="0.2">
      <c r="A1945" s="279"/>
      <c r="B1945" s="280"/>
      <c r="C1945" s="279"/>
      <c r="D1945" s="280"/>
      <c r="E1945" s="280"/>
      <c r="F1945" s="281"/>
      <c r="G1945" s="280"/>
      <c r="H1945" s="282"/>
      <c r="I1945" s="280"/>
      <c r="J1945" s="280"/>
      <c r="K1945" s="280"/>
      <c r="L1945" s="280"/>
      <c r="M1945" s="290"/>
      <c r="N1945" s="284"/>
      <c r="O1945" s="480"/>
    </row>
    <row r="1946" spans="1:15" s="9" customFormat="1" x14ac:dyDescent="0.2">
      <c r="A1946" s="279"/>
      <c r="B1946" s="280"/>
      <c r="C1946" s="279"/>
      <c r="D1946" s="280"/>
      <c r="E1946" s="280"/>
      <c r="F1946" s="281"/>
      <c r="G1946" s="280"/>
      <c r="H1946" s="282"/>
      <c r="I1946" s="280"/>
      <c r="J1946" s="280"/>
      <c r="K1946" s="280"/>
      <c r="L1946" s="280"/>
      <c r="M1946" s="290"/>
      <c r="N1946" s="284"/>
      <c r="O1946" s="480"/>
    </row>
    <row r="1947" spans="1:15" s="9" customFormat="1" x14ac:dyDescent="0.2">
      <c r="A1947" s="279"/>
      <c r="B1947" s="280"/>
      <c r="C1947" s="279"/>
      <c r="D1947" s="280"/>
      <c r="E1947" s="280"/>
      <c r="F1947" s="281"/>
      <c r="G1947" s="280"/>
      <c r="H1947" s="282"/>
      <c r="I1947" s="280"/>
      <c r="J1947" s="280"/>
      <c r="K1947" s="280"/>
      <c r="L1947" s="280"/>
      <c r="M1947" s="290"/>
      <c r="N1947" s="284"/>
      <c r="O1947" s="480"/>
    </row>
    <row r="1948" spans="1:15" s="9" customFormat="1" x14ac:dyDescent="0.2">
      <c r="A1948" s="279"/>
      <c r="B1948" s="280"/>
      <c r="C1948" s="279"/>
      <c r="D1948" s="280"/>
      <c r="E1948" s="280"/>
      <c r="F1948" s="281"/>
      <c r="G1948" s="280"/>
      <c r="H1948" s="282"/>
      <c r="I1948" s="280"/>
      <c r="J1948" s="280"/>
      <c r="K1948" s="280"/>
      <c r="L1948" s="280"/>
      <c r="M1948" s="290"/>
      <c r="N1948" s="284"/>
      <c r="O1948" s="480"/>
    </row>
    <row r="1949" spans="1:15" s="9" customFormat="1" x14ac:dyDescent="0.2">
      <c r="A1949" s="279"/>
      <c r="B1949" s="280"/>
      <c r="C1949" s="279"/>
      <c r="D1949" s="280"/>
      <c r="E1949" s="280"/>
      <c r="F1949" s="281"/>
      <c r="G1949" s="280"/>
      <c r="H1949" s="282"/>
      <c r="I1949" s="280"/>
      <c r="J1949" s="280"/>
      <c r="K1949" s="280"/>
      <c r="L1949" s="280"/>
      <c r="M1949" s="290"/>
      <c r="N1949" s="284"/>
      <c r="O1949" s="480"/>
    </row>
    <row r="1950" spans="1:15" s="9" customFormat="1" x14ac:dyDescent="0.2">
      <c r="A1950" s="279"/>
      <c r="B1950" s="280"/>
      <c r="C1950" s="279"/>
      <c r="D1950" s="280"/>
      <c r="E1950" s="280"/>
      <c r="F1950" s="281"/>
      <c r="G1950" s="280"/>
      <c r="H1950" s="282"/>
      <c r="I1950" s="280"/>
      <c r="J1950" s="280"/>
      <c r="K1950" s="280"/>
      <c r="L1950" s="280"/>
      <c r="M1950" s="290"/>
      <c r="N1950" s="284"/>
      <c r="O1950" s="480"/>
    </row>
    <row r="1951" spans="1:15" s="9" customFormat="1" x14ac:dyDescent="0.2">
      <c r="A1951" s="279"/>
      <c r="B1951" s="280"/>
      <c r="C1951" s="279"/>
      <c r="D1951" s="280"/>
      <c r="E1951" s="280"/>
      <c r="F1951" s="281"/>
      <c r="G1951" s="280"/>
      <c r="H1951" s="282"/>
      <c r="I1951" s="280"/>
      <c r="J1951" s="280"/>
      <c r="K1951" s="280"/>
      <c r="L1951" s="280"/>
      <c r="M1951" s="290"/>
      <c r="N1951" s="284"/>
      <c r="O1951" s="480"/>
    </row>
    <row r="1952" spans="1:15" s="9" customFormat="1" x14ac:dyDescent="0.2">
      <c r="A1952" s="279"/>
      <c r="B1952" s="280"/>
      <c r="C1952" s="279"/>
      <c r="D1952" s="280"/>
      <c r="E1952" s="280"/>
      <c r="F1952" s="281"/>
      <c r="G1952" s="280"/>
      <c r="H1952" s="282"/>
      <c r="I1952" s="280"/>
      <c r="J1952" s="280"/>
      <c r="K1952" s="280"/>
      <c r="L1952" s="280"/>
      <c r="M1952" s="290"/>
      <c r="N1952" s="284"/>
      <c r="O1952" s="480"/>
    </row>
    <row r="1953" spans="1:15" s="9" customFormat="1" x14ac:dyDescent="0.2">
      <c r="A1953" s="279"/>
      <c r="B1953" s="280"/>
      <c r="C1953" s="279"/>
      <c r="D1953" s="280"/>
      <c r="E1953" s="280"/>
      <c r="F1953" s="281"/>
      <c r="G1953" s="280"/>
      <c r="H1953" s="282"/>
      <c r="I1953" s="280"/>
      <c r="J1953" s="280"/>
      <c r="K1953" s="280"/>
      <c r="L1953" s="280"/>
      <c r="M1953" s="290"/>
      <c r="N1953" s="284"/>
      <c r="O1953" s="480"/>
    </row>
    <row r="1954" spans="1:15" s="9" customFormat="1" x14ac:dyDescent="0.2">
      <c r="A1954" s="279"/>
      <c r="B1954" s="280"/>
      <c r="C1954" s="279"/>
      <c r="D1954" s="280"/>
      <c r="E1954" s="280"/>
      <c r="F1954" s="281"/>
      <c r="G1954" s="280"/>
      <c r="H1954" s="282"/>
      <c r="I1954" s="280"/>
      <c r="J1954" s="280"/>
      <c r="K1954" s="280"/>
      <c r="L1954" s="280"/>
      <c r="M1954" s="290"/>
      <c r="N1954" s="284"/>
      <c r="O1954" s="480"/>
    </row>
    <row r="1955" spans="1:15" s="9" customFormat="1" x14ac:dyDescent="0.2">
      <c r="A1955" s="279"/>
      <c r="B1955" s="280"/>
      <c r="C1955" s="279"/>
      <c r="D1955" s="280"/>
      <c r="E1955" s="280"/>
      <c r="F1955" s="281"/>
      <c r="G1955" s="280"/>
      <c r="H1955" s="282"/>
      <c r="I1955" s="280"/>
      <c r="J1955" s="280"/>
      <c r="K1955" s="280"/>
      <c r="L1955" s="280"/>
      <c r="M1955" s="290"/>
      <c r="N1955" s="284"/>
      <c r="O1955" s="480"/>
    </row>
    <row r="1956" spans="1:15" s="9" customFormat="1" x14ac:dyDescent="0.2">
      <c r="A1956" s="279"/>
      <c r="B1956" s="280"/>
      <c r="C1956" s="279"/>
      <c r="D1956" s="280"/>
      <c r="E1956" s="280"/>
      <c r="F1956" s="281"/>
      <c r="G1956" s="280"/>
      <c r="H1956" s="282"/>
      <c r="I1956" s="280"/>
      <c r="J1956" s="280"/>
      <c r="K1956" s="280"/>
      <c r="L1956" s="280"/>
      <c r="M1956" s="290"/>
      <c r="N1956" s="284"/>
      <c r="O1956" s="480"/>
    </row>
    <row r="1957" spans="1:15" s="9" customFormat="1" x14ac:dyDescent="0.2">
      <c r="A1957" s="279"/>
      <c r="B1957" s="280"/>
      <c r="C1957" s="279"/>
      <c r="D1957" s="280"/>
      <c r="E1957" s="280"/>
      <c r="F1957" s="281"/>
      <c r="G1957" s="280"/>
      <c r="H1957" s="282"/>
      <c r="I1957" s="280"/>
      <c r="J1957" s="280"/>
      <c r="K1957" s="280"/>
      <c r="L1957" s="280"/>
      <c r="M1957" s="290"/>
      <c r="N1957" s="284"/>
      <c r="O1957" s="480"/>
    </row>
    <row r="1958" spans="1:15" s="9" customFormat="1" x14ac:dyDescent="0.2">
      <c r="A1958" s="279"/>
      <c r="B1958" s="280"/>
      <c r="C1958" s="279"/>
      <c r="D1958" s="280"/>
      <c r="E1958" s="280"/>
      <c r="F1958" s="281"/>
      <c r="G1958" s="280"/>
      <c r="H1958" s="282"/>
      <c r="I1958" s="280"/>
      <c r="J1958" s="280"/>
      <c r="K1958" s="280"/>
      <c r="L1958" s="280"/>
      <c r="M1958" s="290"/>
      <c r="N1958" s="284"/>
      <c r="O1958" s="480"/>
    </row>
    <row r="1959" spans="1:15" s="9" customFormat="1" x14ac:dyDescent="0.2">
      <c r="A1959" s="279"/>
      <c r="B1959" s="280"/>
      <c r="C1959" s="279"/>
      <c r="D1959" s="280"/>
      <c r="E1959" s="280"/>
      <c r="F1959" s="281"/>
      <c r="G1959" s="280"/>
      <c r="H1959" s="282"/>
      <c r="I1959" s="280"/>
      <c r="J1959" s="280"/>
      <c r="K1959" s="280"/>
      <c r="L1959" s="280"/>
      <c r="M1959" s="290"/>
      <c r="N1959" s="284"/>
      <c r="O1959" s="480"/>
    </row>
    <row r="1960" spans="1:15" s="9" customFormat="1" x14ac:dyDescent="0.2">
      <c r="A1960" s="279"/>
      <c r="B1960" s="280"/>
      <c r="C1960" s="279"/>
      <c r="D1960" s="280"/>
      <c r="E1960" s="280"/>
      <c r="F1960" s="281"/>
      <c r="G1960" s="280"/>
      <c r="H1960" s="282"/>
      <c r="I1960" s="280"/>
      <c r="J1960" s="280"/>
      <c r="K1960" s="280"/>
      <c r="L1960" s="280"/>
      <c r="M1960" s="290"/>
      <c r="N1960" s="284"/>
      <c r="O1960" s="480"/>
    </row>
    <row r="1961" spans="1:15" s="9" customFormat="1" x14ac:dyDescent="0.2">
      <c r="A1961" s="279"/>
      <c r="B1961" s="280"/>
      <c r="C1961" s="279"/>
      <c r="D1961" s="280"/>
      <c r="E1961" s="280"/>
      <c r="F1961" s="281"/>
      <c r="G1961" s="280"/>
      <c r="H1961" s="282"/>
      <c r="I1961" s="280"/>
      <c r="J1961" s="280"/>
      <c r="K1961" s="280"/>
      <c r="L1961" s="280"/>
      <c r="M1961" s="290"/>
      <c r="N1961" s="284"/>
      <c r="O1961" s="480"/>
    </row>
    <row r="1962" spans="1:15" s="9" customFormat="1" x14ac:dyDescent="0.2">
      <c r="A1962" s="279"/>
      <c r="B1962" s="280"/>
      <c r="C1962" s="279"/>
      <c r="D1962" s="280"/>
      <c r="E1962" s="280"/>
      <c r="F1962" s="281"/>
      <c r="G1962" s="280"/>
      <c r="H1962" s="282"/>
      <c r="I1962" s="280"/>
      <c r="J1962" s="280"/>
      <c r="K1962" s="280"/>
      <c r="L1962" s="280"/>
      <c r="M1962" s="290"/>
      <c r="N1962" s="284"/>
      <c r="O1962" s="480"/>
    </row>
    <row r="1963" spans="1:15" s="9" customFormat="1" x14ac:dyDescent="0.2">
      <c r="A1963" s="279"/>
      <c r="B1963" s="280"/>
      <c r="C1963" s="279"/>
      <c r="D1963" s="280"/>
      <c r="E1963" s="280"/>
      <c r="F1963" s="281"/>
      <c r="G1963" s="280"/>
      <c r="H1963" s="282"/>
      <c r="I1963" s="280"/>
      <c r="J1963" s="280"/>
      <c r="K1963" s="280"/>
      <c r="L1963" s="280"/>
      <c r="M1963" s="290"/>
      <c r="N1963" s="284"/>
      <c r="O1963" s="480"/>
    </row>
    <row r="1964" spans="1:15" s="9" customFormat="1" x14ac:dyDescent="0.2">
      <c r="A1964" s="279"/>
      <c r="B1964" s="280"/>
      <c r="C1964" s="279"/>
      <c r="D1964" s="280"/>
      <c r="E1964" s="280"/>
      <c r="F1964" s="281"/>
      <c r="G1964" s="280"/>
      <c r="H1964" s="282"/>
      <c r="I1964" s="280"/>
      <c r="J1964" s="280"/>
      <c r="K1964" s="280"/>
      <c r="L1964" s="280"/>
      <c r="M1964" s="290"/>
      <c r="N1964" s="284"/>
      <c r="O1964" s="480"/>
    </row>
    <row r="1965" spans="1:15" s="9" customFormat="1" x14ac:dyDescent="0.2">
      <c r="A1965" s="279"/>
      <c r="B1965" s="280"/>
      <c r="C1965" s="279"/>
      <c r="D1965" s="280"/>
      <c r="E1965" s="280"/>
      <c r="F1965" s="281"/>
      <c r="G1965" s="280"/>
      <c r="H1965" s="282"/>
      <c r="I1965" s="280"/>
      <c r="J1965" s="280"/>
      <c r="K1965" s="280"/>
      <c r="L1965" s="280"/>
      <c r="M1965" s="290"/>
      <c r="N1965" s="284"/>
      <c r="O1965" s="480"/>
    </row>
    <row r="1966" spans="1:15" s="9" customFormat="1" x14ac:dyDescent="0.2">
      <c r="A1966" s="279"/>
      <c r="B1966" s="280"/>
      <c r="C1966" s="279"/>
      <c r="D1966" s="280"/>
      <c r="E1966" s="280"/>
      <c r="F1966" s="281"/>
      <c r="G1966" s="280"/>
      <c r="H1966" s="282"/>
      <c r="I1966" s="280"/>
      <c r="J1966" s="280"/>
      <c r="K1966" s="280"/>
      <c r="L1966" s="280"/>
      <c r="M1966" s="290"/>
      <c r="N1966" s="284"/>
      <c r="O1966" s="480"/>
    </row>
    <row r="1967" spans="1:15" s="9" customFormat="1" x14ac:dyDescent="0.2">
      <c r="A1967" s="279"/>
      <c r="B1967" s="280"/>
      <c r="C1967" s="279"/>
      <c r="D1967" s="280"/>
      <c r="E1967" s="280"/>
      <c r="F1967" s="281"/>
      <c r="G1967" s="280"/>
      <c r="H1967" s="282"/>
      <c r="I1967" s="280"/>
      <c r="J1967" s="280"/>
      <c r="K1967" s="280"/>
      <c r="L1967" s="280"/>
      <c r="M1967" s="290"/>
      <c r="N1967" s="284"/>
      <c r="O1967" s="480"/>
    </row>
    <row r="1968" spans="1:15" s="9" customFormat="1" x14ac:dyDescent="0.2">
      <c r="A1968" s="279"/>
      <c r="B1968" s="280"/>
      <c r="C1968" s="279"/>
      <c r="D1968" s="280"/>
      <c r="E1968" s="280"/>
      <c r="F1968" s="281"/>
      <c r="G1968" s="280"/>
      <c r="H1968" s="282"/>
      <c r="I1968" s="280"/>
      <c r="J1968" s="280"/>
      <c r="K1968" s="280"/>
      <c r="L1968" s="280"/>
      <c r="M1968" s="290"/>
      <c r="N1968" s="284"/>
      <c r="O1968" s="480"/>
    </row>
    <row r="1969" spans="1:16" s="9" customFormat="1" x14ac:dyDescent="0.2">
      <c r="A1969" s="279"/>
      <c r="B1969" s="280"/>
      <c r="C1969" s="279"/>
      <c r="D1969" s="280"/>
      <c r="E1969" s="280"/>
      <c r="F1969" s="281"/>
      <c r="G1969" s="280"/>
      <c r="H1969" s="282"/>
      <c r="I1969" s="280"/>
      <c r="J1969" s="280"/>
      <c r="K1969" s="280"/>
      <c r="L1969" s="280"/>
      <c r="M1969" s="290"/>
      <c r="N1969" s="284"/>
      <c r="O1969" s="480"/>
    </row>
    <row r="1970" spans="1:16" s="9" customFormat="1" x14ac:dyDescent="0.2">
      <c r="A1970" s="279"/>
      <c r="B1970" s="280"/>
      <c r="C1970" s="279"/>
      <c r="D1970" s="280"/>
      <c r="E1970" s="280"/>
      <c r="F1970" s="281"/>
      <c r="G1970" s="280"/>
      <c r="H1970" s="282"/>
      <c r="I1970" s="280"/>
      <c r="J1970" s="280"/>
      <c r="K1970" s="280"/>
      <c r="L1970" s="280"/>
      <c r="M1970" s="290"/>
      <c r="N1970" s="284"/>
      <c r="O1970" s="480"/>
    </row>
    <row r="1971" spans="1:16" s="9" customFormat="1" x14ac:dyDescent="0.2">
      <c r="A1971" s="279"/>
      <c r="B1971" s="280"/>
      <c r="C1971" s="279"/>
      <c r="D1971" s="280"/>
      <c r="E1971" s="280"/>
      <c r="F1971" s="281"/>
      <c r="G1971" s="280"/>
      <c r="H1971" s="282"/>
      <c r="I1971" s="280"/>
      <c r="J1971" s="280"/>
      <c r="K1971" s="280"/>
      <c r="L1971" s="280"/>
      <c r="M1971" s="290"/>
      <c r="N1971" s="284"/>
      <c r="O1971" s="480"/>
    </row>
    <row r="1972" spans="1:16" s="9" customFormat="1" x14ac:dyDescent="0.2">
      <c r="A1972" s="279"/>
      <c r="B1972" s="280"/>
      <c r="C1972" s="279"/>
      <c r="D1972" s="280"/>
      <c r="E1972" s="280"/>
      <c r="F1972" s="281"/>
      <c r="G1972" s="280"/>
      <c r="H1972" s="282"/>
      <c r="I1972" s="280"/>
      <c r="J1972" s="280"/>
      <c r="K1972" s="280"/>
      <c r="L1972" s="280"/>
      <c r="M1972" s="290"/>
      <c r="N1972" s="284"/>
      <c r="O1972" s="480"/>
    </row>
    <row r="1973" spans="1:16" s="9" customFormat="1" x14ac:dyDescent="0.2">
      <c r="A1973" s="279"/>
      <c r="B1973" s="280"/>
      <c r="C1973" s="279"/>
      <c r="D1973" s="280"/>
      <c r="E1973" s="280"/>
      <c r="F1973" s="281"/>
      <c r="G1973" s="280"/>
      <c r="H1973" s="282"/>
      <c r="I1973" s="280"/>
      <c r="J1973" s="280"/>
      <c r="K1973" s="280"/>
      <c r="L1973" s="280"/>
      <c r="M1973" s="290"/>
      <c r="N1973" s="284"/>
      <c r="O1973" s="480"/>
    </row>
    <row r="1974" spans="1:16" s="9" customFormat="1" x14ac:dyDescent="0.2">
      <c r="A1974" s="279"/>
      <c r="B1974" s="280"/>
      <c r="C1974" s="279"/>
      <c r="D1974" s="280"/>
      <c r="E1974" s="280"/>
      <c r="F1974" s="281"/>
      <c r="G1974" s="280"/>
      <c r="H1974" s="282"/>
      <c r="I1974" s="280"/>
      <c r="J1974" s="280"/>
      <c r="K1974" s="280"/>
      <c r="L1974" s="280"/>
      <c r="M1974" s="290"/>
      <c r="N1974" s="284"/>
      <c r="O1974" s="480"/>
    </row>
    <row r="1975" spans="1:16" s="9" customFormat="1" x14ac:dyDescent="0.2">
      <c r="A1975" s="279"/>
      <c r="B1975" s="280"/>
      <c r="C1975" s="279"/>
      <c r="D1975" s="280"/>
      <c r="E1975" s="280"/>
      <c r="F1975" s="281"/>
      <c r="G1975" s="280"/>
      <c r="H1975" s="282"/>
      <c r="I1975" s="280"/>
      <c r="J1975" s="280"/>
      <c r="K1975" s="280"/>
      <c r="L1975" s="280"/>
      <c r="M1975" s="290"/>
      <c r="N1975" s="284"/>
      <c r="O1975" s="480"/>
    </row>
    <row r="1976" spans="1:16" s="9" customFormat="1" x14ac:dyDescent="0.2">
      <c r="A1976" s="279"/>
      <c r="B1976" s="280"/>
      <c r="C1976" s="279"/>
      <c r="D1976" s="280"/>
      <c r="E1976" s="280"/>
      <c r="F1976" s="281"/>
      <c r="G1976" s="280"/>
      <c r="H1976" s="282"/>
      <c r="I1976" s="280"/>
      <c r="J1976" s="280"/>
      <c r="K1976" s="280"/>
      <c r="L1976" s="280"/>
      <c r="M1976" s="290"/>
      <c r="N1976" s="284"/>
      <c r="O1976" s="480"/>
    </row>
    <row r="1977" spans="1:16" s="9" customFormat="1" x14ac:dyDescent="0.2">
      <c r="A1977" s="279"/>
      <c r="B1977" s="280"/>
      <c r="C1977" s="279"/>
      <c r="D1977" s="280"/>
      <c r="E1977" s="280"/>
      <c r="F1977" s="281"/>
      <c r="G1977" s="280"/>
      <c r="H1977" s="282"/>
      <c r="I1977" s="280"/>
      <c r="J1977" s="280"/>
      <c r="K1977" s="280"/>
      <c r="L1977" s="280"/>
      <c r="M1977" s="290"/>
      <c r="N1977" s="284"/>
      <c r="O1977" s="480"/>
    </row>
    <row r="1978" spans="1:16" s="9" customFormat="1" x14ac:dyDescent="0.2">
      <c r="A1978" s="279"/>
      <c r="B1978" s="280"/>
      <c r="C1978" s="279"/>
      <c r="D1978" s="280"/>
      <c r="E1978" s="280"/>
      <c r="F1978" s="281"/>
      <c r="G1978" s="280"/>
      <c r="H1978" s="282"/>
      <c r="I1978" s="280"/>
      <c r="J1978" s="280"/>
      <c r="K1978" s="280"/>
      <c r="L1978" s="280"/>
      <c r="M1978" s="290"/>
      <c r="N1978" s="284"/>
      <c r="O1978" s="480"/>
    </row>
    <row r="1979" spans="1:16" s="9" customFormat="1" x14ac:dyDescent="0.2">
      <c r="A1979" s="279"/>
      <c r="B1979" s="280"/>
      <c r="C1979" s="279"/>
      <c r="D1979" s="280"/>
      <c r="E1979" s="280"/>
      <c r="F1979" s="281"/>
      <c r="G1979" s="280"/>
      <c r="H1979" s="282"/>
      <c r="I1979" s="280"/>
      <c r="J1979" s="280"/>
      <c r="K1979" s="280"/>
      <c r="L1979" s="280"/>
      <c r="M1979" s="290"/>
      <c r="N1979" s="284"/>
      <c r="O1979" s="480"/>
    </row>
    <row r="1980" spans="1:16" s="9" customFormat="1" x14ac:dyDescent="0.2">
      <c r="A1980" s="279"/>
      <c r="B1980" s="280"/>
      <c r="C1980" s="279"/>
      <c r="D1980" s="280"/>
      <c r="E1980" s="280"/>
      <c r="F1980" s="281"/>
      <c r="G1980" s="280"/>
      <c r="H1980" s="282"/>
      <c r="I1980" s="280"/>
      <c r="J1980" s="280"/>
      <c r="K1980" s="280"/>
      <c r="L1980" s="280"/>
      <c r="M1980" s="290"/>
      <c r="N1980" s="284"/>
      <c r="O1980" s="480"/>
    </row>
    <row r="1981" spans="1:16" s="9" customFormat="1" x14ac:dyDescent="0.2">
      <c r="A1981" s="279"/>
      <c r="B1981" s="280"/>
      <c r="C1981" s="279"/>
      <c r="D1981" s="280"/>
      <c r="E1981" s="280"/>
      <c r="F1981" s="281"/>
      <c r="G1981" s="280"/>
      <c r="H1981" s="282"/>
      <c r="I1981" s="280"/>
      <c r="J1981" s="280"/>
      <c r="K1981" s="280"/>
      <c r="L1981" s="280"/>
      <c r="M1981" s="290"/>
      <c r="N1981" s="284"/>
      <c r="O1981" s="480"/>
    </row>
    <row r="1982" spans="1:16" s="9" customFormat="1" x14ac:dyDescent="0.2">
      <c r="A1982" s="279"/>
      <c r="B1982" s="280"/>
      <c r="C1982" s="279"/>
      <c r="D1982" s="280"/>
      <c r="E1982" s="280"/>
      <c r="F1982" s="281"/>
      <c r="G1982" s="280"/>
      <c r="H1982" s="282"/>
      <c r="I1982" s="280"/>
      <c r="J1982" s="280"/>
      <c r="K1982" s="280"/>
      <c r="L1982" s="280"/>
      <c r="M1982" s="290"/>
      <c r="N1982" s="284"/>
      <c r="O1982" s="480"/>
    </row>
    <row r="1983" spans="1:16" s="9" customFormat="1" x14ac:dyDescent="0.2">
      <c r="A1983" s="279"/>
      <c r="B1983" s="280"/>
      <c r="C1983" s="279"/>
      <c r="D1983" s="280"/>
      <c r="E1983" s="280"/>
      <c r="F1983" s="281"/>
      <c r="G1983" s="280"/>
      <c r="H1983" s="282"/>
      <c r="I1983" s="280"/>
      <c r="J1983" s="280"/>
      <c r="K1983" s="280"/>
      <c r="L1983" s="280"/>
      <c r="M1983" s="290"/>
      <c r="N1983" s="284"/>
      <c r="O1983" s="477"/>
    </row>
    <row r="1984" spans="1:16" s="9" customFormat="1" x14ac:dyDescent="0.2">
      <c r="A1984" s="279"/>
      <c r="B1984" s="280"/>
      <c r="C1984" s="279"/>
      <c r="D1984" s="280"/>
      <c r="E1984" s="280"/>
      <c r="F1984" s="281"/>
      <c r="G1984" s="280"/>
      <c r="H1984" s="282"/>
      <c r="I1984" s="280"/>
      <c r="J1984" s="280"/>
      <c r="K1984" s="280"/>
      <c r="L1984" s="280"/>
      <c r="M1984" s="290"/>
      <c r="N1984" s="284"/>
      <c r="O1984" s="477"/>
      <c r="P1984" s="1"/>
    </row>
    <row r="1985" spans="1:18" s="9" customFormat="1" x14ac:dyDescent="0.2">
      <c r="A1985" s="279"/>
      <c r="B1985" s="280"/>
      <c r="C1985" s="279"/>
      <c r="D1985" s="280"/>
      <c r="E1985" s="280"/>
      <c r="F1985" s="281"/>
      <c r="G1985" s="280"/>
      <c r="H1985" s="282"/>
      <c r="I1985" s="280"/>
      <c r="J1985" s="280"/>
      <c r="K1985" s="280"/>
      <c r="L1985" s="280"/>
      <c r="M1985" s="290"/>
      <c r="N1985" s="284"/>
      <c r="O1985" s="477"/>
      <c r="P1985" s="1"/>
    </row>
    <row r="1986" spans="1:18" s="9" customFormat="1" x14ac:dyDescent="0.2">
      <c r="A1986" s="279"/>
      <c r="B1986" s="280"/>
      <c r="C1986" s="279"/>
      <c r="D1986" s="280"/>
      <c r="E1986" s="280"/>
      <c r="F1986" s="281"/>
      <c r="G1986" s="280"/>
      <c r="H1986" s="282"/>
      <c r="I1986" s="280"/>
      <c r="J1986" s="280"/>
      <c r="K1986" s="280"/>
      <c r="L1986" s="280"/>
      <c r="M1986" s="290"/>
      <c r="N1986" s="284"/>
      <c r="O1986" s="477"/>
      <c r="P1986" s="1"/>
    </row>
    <row r="1987" spans="1:18" s="9" customFormat="1" x14ac:dyDescent="0.2">
      <c r="A1987" s="279"/>
      <c r="B1987" s="280"/>
      <c r="C1987" s="279"/>
      <c r="D1987" s="280"/>
      <c r="E1987" s="280"/>
      <c r="F1987" s="281"/>
      <c r="G1987" s="280"/>
      <c r="H1987" s="282"/>
      <c r="I1987" s="280"/>
      <c r="J1987" s="280"/>
      <c r="K1987" s="280"/>
      <c r="L1987" s="280"/>
      <c r="M1987" s="290"/>
      <c r="N1987" s="284"/>
      <c r="O1987" s="477"/>
      <c r="P1987" s="1"/>
    </row>
    <row r="1988" spans="1:18" s="9" customFormat="1" x14ac:dyDescent="0.2">
      <c r="A1988" s="279"/>
      <c r="B1988" s="280"/>
      <c r="C1988" s="279"/>
      <c r="D1988" s="280"/>
      <c r="E1988" s="280"/>
      <c r="F1988" s="281"/>
      <c r="G1988" s="280"/>
      <c r="H1988" s="282"/>
      <c r="I1988" s="280"/>
      <c r="J1988" s="280"/>
      <c r="K1988" s="280"/>
      <c r="L1988" s="280"/>
      <c r="M1988" s="290"/>
      <c r="N1988" s="284"/>
      <c r="O1988" s="477"/>
      <c r="P1988" s="1"/>
    </row>
    <row r="1989" spans="1:18" s="9" customFormat="1" x14ac:dyDescent="0.2">
      <c r="A1989" s="279"/>
      <c r="B1989" s="280"/>
      <c r="C1989" s="279"/>
      <c r="D1989" s="280"/>
      <c r="E1989" s="280"/>
      <c r="F1989" s="281"/>
      <c r="G1989" s="280"/>
      <c r="H1989" s="282"/>
      <c r="I1989" s="280"/>
      <c r="J1989" s="280"/>
      <c r="K1989" s="280"/>
      <c r="L1989" s="280"/>
      <c r="M1989" s="290"/>
      <c r="N1989" s="284"/>
      <c r="O1989" s="477"/>
      <c r="P1989" s="1"/>
    </row>
    <row r="1990" spans="1:18" s="9" customFormat="1" x14ac:dyDescent="0.2">
      <c r="A1990" s="279"/>
      <c r="B1990" s="280"/>
      <c r="C1990" s="279"/>
      <c r="D1990" s="280"/>
      <c r="E1990" s="280"/>
      <c r="F1990" s="281"/>
      <c r="G1990" s="280"/>
      <c r="H1990" s="282"/>
      <c r="I1990" s="280"/>
      <c r="J1990" s="280"/>
      <c r="K1990" s="280"/>
      <c r="L1990" s="280"/>
      <c r="M1990" s="290"/>
      <c r="N1990" s="284"/>
      <c r="O1990" s="477"/>
      <c r="P1990" s="1"/>
    </row>
    <row r="1991" spans="1:18" s="9" customFormat="1" x14ac:dyDescent="0.2">
      <c r="A1991" s="279"/>
      <c r="B1991" s="280"/>
      <c r="C1991" s="279"/>
      <c r="D1991" s="280"/>
      <c r="E1991" s="280"/>
      <c r="F1991" s="281"/>
      <c r="G1991" s="280"/>
      <c r="H1991" s="282"/>
      <c r="I1991" s="280"/>
      <c r="J1991" s="280"/>
      <c r="K1991" s="280"/>
      <c r="L1991" s="280"/>
      <c r="M1991" s="290"/>
      <c r="N1991" s="284"/>
      <c r="O1991" s="477"/>
      <c r="P1991" s="1"/>
    </row>
    <row r="1992" spans="1:18" s="9" customFormat="1" x14ac:dyDescent="0.2">
      <c r="A1992" s="279"/>
      <c r="B1992" s="280"/>
      <c r="C1992" s="279"/>
      <c r="D1992" s="280"/>
      <c r="E1992" s="280"/>
      <c r="F1992" s="281"/>
      <c r="G1992" s="280"/>
      <c r="H1992" s="282"/>
      <c r="I1992" s="280"/>
      <c r="J1992" s="280"/>
      <c r="K1992" s="280"/>
      <c r="L1992" s="280"/>
      <c r="M1992" s="290"/>
      <c r="N1992" s="284"/>
      <c r="O1992" s="477"/>
      <c r="P1992" s="1"/>
    </row>
    <row r="1993" spans="1:18" s="9" customFormat="1" x14ac:dyDescent="0.2">
      <c r="A1993" s="279"/>
      <c r="B1993" s="280"/>
      <c r="C1993" s="279"/>
      <c r="D1993" s="280"/>
      <c r="E1993" s="280"/>
      <c r="F1993" s="281"/>
      <c r="G1993" s="280"/>
      <c r="H1993" s="282"/>
      <c r="I1993" s="280"/>
      <c r="J1993" s="280"/>
      <c r="K1993" s="280"/>
      <c r="L1993" s="280"/>
      <c r="M1993" s="290"/>
      <c r="N1993" s="284"/>
      <c r="O1993" s="477"/>
      <c r="P1993" s="1"/>
      <c r="Q1993" s="1"/>
      <c r="R1993" s="1"/>
    </row>
  </sheetData>
  <mergeCells count="18">
    <mergeCell ref="M109:M112"/>
    <mergeCell ref="B173:N173"/>
    <mergeCell ref="A2:A3"/>
    <mergeCell ref="B2:B3"/>
    <mergeCell ref="C2:C3"/>
    <mergeCell ref="A158:N158"/>
    <mergeCell ref="A22:N22"/>
    <mergeCell ref="A50:N50"/>
    <mergeCell ref="A113:N113"/>
    <mergeCell ref="M67:M70"/>
    <mergeCell ref="A128:N128"/>
    <mergeCell ref="A143:N143"/>
    <mergeCell ref="D2:H2"/>
    <mergeCell ref="A14:N14"/>
    <mergeCell ref="A4:M4"/>
    <mergeCell ref="A29:N29"/>
    <mergeCell ref="A71:N71"/>
    <mergeCell ref="A92:N92"/>
  </mergeCells>
  <hyperlinks>
    <hyperlink ref="M2" location="Оглавление!A1" display="Оглавление &gt;&gt;&gt;&gt;"/>
    <hyperlink ref="M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Q1856"/>
  <sheetViews>
    <sheetView showGridLines="0" zoomScaleNormal="100" workbookViewId="0">
      <pane ySplit="5" topLeftCell="A6" activePane="bottomLeft" state="frozen"/>
      <selection activeCell="C25" sqref="C25"/>
      <selection pane="bottomLeft" activeCell="A4" sqref="A4:P4"/>
    </sheetView>
  </sheetViews>
  <sheetFormatPr defaultRowHeight="11.25" x14ac:dyDescent="0.2"/>
  <cols>
    <col min="1" max="1" width="4.42578125" style="6" bestFit="1" customWidth="1"/>
    <col min="2" max="2" width="25.5703125" style="5" customWidth="1"/>
    <col min="3" max="3" width="65.7109375" style="3" customWidth="1"/>
    <col min="4" max="4" width="8.5703125" style="5" customWidth="1"/>
    <col min="5" max="5" width="7.42578125" style="5" customWidth="1"/>
    <col min="6" max="6" width="5.5703125" style="52" customWidth="1"/>
    <col min="7" max="7" width="8.7109375" style="5" customWidth="1"/>
    <col min="8" max="8" width="7.85546875" style="5" customWidth="1"/>
    <col min="9" max="10" width="9.28515625" style="52" customWidth="1"/>
    <col min="11" max="11" width="0.28515625" style="2" customWidth="1"/>
    <col min="12" max="15" width="9.5703125" style="5" customWidth="1"/>
    <col min="16" max="16" width="36.1406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4"/>
      <c r="H1" s="14"/>
      <c r="I1" s="48"/>
      <c r="J1" s="48"/>
      <c r="K1" s="14"/>
      <c r="L1" s="14"/>
      <c r="M1" s="14"/>
      <c r="N1" s="14"/>
      <c r="O1" s="14"/>
      <c r="P1" s="131"/>
    </row>
    <row r="2" spans="1:17" s="17" customFormat="1" ht="38.25" customHeight="1" x14ac:dyDescent="0.2">
      <c r="A2" s="1034" t="s">
        <v>0</v>
      </c>
      <c r="B2" s="1025" t="s">
        <v>1</v>
      </c>
      <c r="C2" s="1025" t="s">
        <v>4771</v>
      </c>
      <c r="D2" s="101"/>
      <c r="E2" s="103"/>
      <c r="F2" s="49"/>
      <c r="G2" s="19"/>
      <c r="H2" s="19"/>
      <c r="I2" s="49"/>
      <c r="J2" s="49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26.2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20" t="s">
        <v>129</v>
      </c>
      <c r="I3" s="50" t="s">
        <v>130</v>
      </c>
      <c r="J3" s="50" t="s">
        <v>101</v>
      </c>
      <c r="K3" s="20"/>
      <c r="L3" s="72">
        <f>Оглавление!F3</f>
        <v>0.21</v>
      </c>
      <c r="M3" s="663"/>
      <c r="N3" s="673"/>
      <c r="O3" s="671"/>
      <c r="P3" s="544" t="s">
        <v>2132</v>
      </c>
      <c r="Q3" s="16"/>
    </row>
    <row r="4" spans="1:17" s="13" customFormat="1" ht="51.75" customHeight="1" thickBot="1" x14ac:dyDescent="0.25">
      <c r="A4" s="1032" t="s">
        <v>4377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2"/>
    </row>
    <row r="5" spans="1:17" s="104" customFormat="1" ht="12.75" x14ac:dyDescent="0.2">
      <c r="A5" s="105"/>
      <c r="B5" s="431"/>
      <c r="C5" s="432" t="s">
        <v>131</v>
      </c>
      <c r="D5" s="433"/>
      <c r="E5" s="434"/>
      <c r="F5" s="435"/>
      <c r="G5" s="185"/>
      <c r="H5" s="185"/>
      <c r="I5" s="436"/>
      <c r="J5" s="436"/>
      <c r="K5" s="201"/>
      <c r="L5" s="202"/>
      <c r="M5" s="202"/>
      <c r="N5" s="202"/>
      <c r="O5" s="202"/>
      <c r="P5" s="437"/>
      <c r="Q5" s="12"/>
    </row>
    <row r="6" spans="1:17" s="104" customFormat="1" ht="18" x14ac:dyDescent="0.2">
      <c r="A6" s="117"/>
      <c r="B6" s="116"/>
      <c r="C6" s="118"/>
      <c r="D6" s="79"/>
      <c r="E6" s="79"/>
      <c r="F6" s="80"/>
      <c r="G6" s="80"/>
      <c r="H6" s="80"/>
      <c r="I6" s="80"/>
      <c r="J6" s="80"/>
      <c r="K6" s="79"/>
      <c r="L6" s="80"/>
      <c r="M6" s="80"/>
      <c r="N6" s="80"/>
      <c r="O6" s="80"/>
      <c r="P6" s="901" t="s">
        <v>127</v>
      </c>
      <c r="Q6" s="12"/>
    </row>
    <row r="7" spans="1:17" s="104" customFormat="1" ht="11.25" customHeight="1" x14ac:dyDescent="0.2">
      <c r="A7" s="117"/>
      <c r="B7" s="578" t="s">
        <v>4416</v>
      </c>
      <c r="C7" s="579" t="s">
        <v>4592</v>
      </c>
      <c r="D7" s="442" t="s">
        <v>4</v>
      </c>
      <c r="E7" s="443">
        <v>6</v>
      </c>
      <c r="F7" s="444">
        <v>0.8</v>
      </c>
      <c r="G7" s="445">
        <v>50</v>
      </c>
      <c r="H7" s="445">
        <v>50</v>
      </c>
      <c r="I7" s="451">
        <v>0.55000000000000004</v>
      </c>
      <c r="J7" s="451">
        <v>126</v>
      </c>
      <c r="K7" s="447">
        <f>L3</f>
        <v>0.21</v>
      </c>
      <c r="L7" s="448">
        <f t="shared" ref="L7:L72" si="0">J7*(1-K7)</f>
        <v>99.54</v>
      </c>
      <c r="M7" s="672" t="s">
        <v>537</v>
      </c>
      <c r="N7" s="674" t="s">
        <v>537</v>
      </c>
      <c r="O7" s="675">
        <f>L7*1.9</f>
        <v>189.126</v>
      </c>
      <c r="P7" s="111"/>
      <c r="Q7" s="12"/>
    </row>
    <row r="8" spans="1:17" s="104" customFormat="1" ht="11.25" customHeight="1" x14ac:dyDescent="0.2">
      <c r="A8" s="117"/>
      <c r="B8" s="578" t="s">
        <v>4417</v>
      </c>
      <c r="C8" s="579" t="s">
        <v>4593</v>
      </c>
      <c r="D8" s="442" t="s">
        <v>4</v>
      </c>
      <c r="E8" s="443">
        <v>6</v>
      </c>
      <c r="F8" s="444">
        <v>0.93</v>
      </c>
      <c r="G8" s="445">
        <v>50</v>
      </c>
      <c r="H8" s="445">
        <v>50</v>
      </c>
      <c r="I8" s="451">
        <v>0.7</v>
      </c>
      <c r="J8" s="451">
        <v>154</v>
      </c>
      <c r="K8" s="447">
        <f>L3</f>
        <v>0.21</v>
      </c>
      <c r="L8" s="448">
        <f t="shared" si="0"/>
        <v>121.66000000000001</v>
      </c>
      <c r="M8" s="672" t="s">
        <v>537</v>
      </c>
      <c r="N8" s="674">
        <f t="shared" ref="N8:N73" si="1">L8*4.2</f>
        <v>510.97200000000009</v>
      </c>
      <c r="O8" s="675">
        <f t="shared" ref="O8:O71" si="2">L8*1.9</f>
        <v>231.154</v>
      </c>
      <c r="P8" s="111"/>
      <c r="Q8" s="12"/>
    </row>
    <row r="9" spans="1:17" s="104" customFormat="1" ht="11.25" customHeight="1" x14ac:dyDescent="0.2">
      <c r="A9" s="117"/>
      <c r="B9" s="115" t="s">
        <v>4418</v>
      </c>
      <c r="C9" s="82" t="s">
        <v>4594</v>
      </c>
      <c r="D9" s="102" t="s">
        <v>4</v>
      </c>
      <c r="E9" s="75">
        <v>6</v>
      </c>
      <c r="F9" s="74">
        <v>1.32</v>
      </c>
      <c r="G9" s="113">
        <v>50</v>
      </c>
      <c r="H9" s="113">
        <v>50</v>
      </c>
      <c r="I9" s="177">
        <v>1</v>
      </c>
      <c r="J9" s="177">
        <v>214</v>
      </c>
      <c r="K9" s="76">
        <f>L3</f>
        <v>0.21</v>
      </c>
      <c r="L9" s="160">
        <f t="shared" si="0"/>
        <v>169.06</v>
      </c>
      <c r="M9" s="672">
        <f>L9*1.8</f>
        <v>304.30799999999999</v>
      </c>
      <c r="N9" s="674">
        <f t="shared" si="1"/>
        <v>710.05200000000002</v>
      </c>
      <c r="O9" s="675">
        <f t="shared" si="2"/>
        <v>321.214</v>
      </c>
      <c r="P9" s="109"/>
      <c r="Q9" s="12"/>
    </row>
    <row r="10" spans="1:17" s="104" customFormat="1" ht="11.25" customHeight="1" x14ac:dyDescent="0.2">
      <c r="A10" s="117"/>
      <c r="B10" s="115" t="s">
        <v>4419</v>
      </c>
      <c r="C10" s="82" t="s">
        <v>4595</v>
      </c>
      <c r="D10" s="102" t="s">
        <v>4</v>
      </c>
      <c r="E10" s="75">
        <v>6</v>
      </c>
      <c r="F10" s="74">
        <v>1.6</v>
      </c>
      <c r="G10" s="113">
        <v>50</v>
      </c>
      <c r="H10" s="113">
        <v>50</v>
      </c>
      <c r="I10" s="177">
        <v>1.2</v>
      </c>
      <c r="J10" s="177">
        <v>248</v>
      </c>
      <c r="K10" s="76">
        <f>L3</f>
        <v>0.21</v>
      </c>
      <c r="L10" s="160">
        <f t="shared" si="0"/>
        <v>195.92000000000002</v>
      </c>
      <c r="M10" s="672">
        <f t="shared" ref="M10:M11" si="3">L10*1.8</f>
        <v>352.65600000000006</v>
      </c>
      <c r="N10" s="674">
        <f t="shared" si="1"/>
        <v>822.86400000000015</v>
      </c>
      <c r="O10" s="675">
        <f t="shared" si="2"/>
        <v>372.24799999999999</v>
      </c>
      <c r="P10" s="109"/>
      <c r="Q10" s="12"/>
    </row>
    <row r="11" spans="1:17" s="104" customFormat="1" ht="11.25" customHeight="1" x14ac:dyDescent="0.2">
      <c r="A11" s="117"/>
      <c r="B11" s="115" t="s">
        <v>4420</v>
      </c>
      <c r="C11" s="82" t="s">
        <v>4596</v>
      </c>
      <c r="D11" s="102" t="s">
        <v>4</v>
      </c>
      <c r="E11" s="75">
        <v>6</v>
      </c>
      <c r="F11" s="74">
        <v>1.98</v>
      </c>
      <c r="G11" s="113">
        <v>50</v>
      </c>
      <c r="H11" s="113">
        <v>50</v>
      </c>
      <c r="I11" s="177">
        <v>1.5</v>
      </c>
      <c r="J11" s="177">
        <v>317</v>
      </c>
      <c r="K11" s="76">
        <f>L3</f>
        <v>0.21</v>
      </c>
      <c r="L11" s="160">
        <f t="shared" si="0"/>
        <v>250.43</v>
      </c>
      <c r="M11" s="672">
        <f t="shared" si="3"/>
        <v>450.774</v>
      </c>
      <c r="N11" s="674">
        <f t="shared" si="1"/>
        <v>1051.806</v>
      </c>
      <c r="O11" s="675">
        <f t="shared" si="2"/>
        <v>475.81700000000001</v>
      </c>
      <c r="P11" s="109"/>
      <c r="Q11" s="12"/>
    </row>
    <row r="12" spans="1:17" s="104" customFormat="1" ht="11.25" customHeight="1" x14ac:dyDescent="0.2">
      <c r="A12" s="117"/>
      <c r="B12" s="430" t="s">
        <v>4421</v>
      </c>
      <c r="C12" s="438" t="s">
        <v>4597</v>
      </c>
      <c r="D12" s="442" t="s">
        <v>4</v>
      </c>
      <c r="E12" s="443">
        <v>6</v>
      </c>
      <c r="F12" s="444">
        <v>1.21</v>
      </c>
      <c r="G12" s="445">
        <v>100</v>
      </c>
      <c r="H12" s="445">
        <v>50</v>
      </c>
      <c r="I12" s="451">
        <v>0.55000000000000004</v>
      </c>
      <c r="J12" s="451">
        <v>162</v>
      </c>
      <c r="K12" s="447">
        <f>L3</f>
        <v>0.21</v>
      </c>
      <c r="L12" s="448">
        <f t="shared" si="0"/>
        <v>127.98</v>
      </c>
      <c r="M12" s="672" t="s">
        <v>537</v>
      </c>
      <c r="N12" s="674" t="s">
        <v>537</v>
      </c>
      <c r="O12" s="675">
        <f t="shared" si="2"/>
        <v>243.16200000000001</v>
      </c>
      <c r="P12" s="109"/>
      <c r="Q12" s="12"/>
    </row>
    <row r="13" spans="1:17" s="104" customFormat="1" ht="11.25" customHeight="1" x14ac:dyDescent="0.2">
      <c r="A13" s="117"/>
      <c r="B13" s="430" t="s">
        <v>4422</v>
      </c>
      <c r="C13" s="438" t="s">
        <v>4598</v>
      </c>
      <c r="D13" s="442" t="s">
        <v>4</v>
      </c>
      <c r="E13" s="443">
        <v>6</v>
      </c>
      <c r="F13" s="444">
        <v>1.21</v>
      </c>
      <c r="G13" s="445">
        <v>100</v>
      </c>
      <c r="H13" s="445">
        <v>50</v>
      </c>
      <c r="I13" s="451">
        <v>0.7</v>
      </c>
      <c r="J13" s="451">
        <v>201</v>
      </c>
      <c r="K13" s="447">
        <f>L3</f>
        <v>0.21</v>
      </c>
      <c r="L13" s="448">
        <f t="shared" si="0"/>
        <v>158.79000000000002</v>
      </c>
      <c r="M13" s="672" t="s">
        <v>537</v>
      </c>
      <c r="N13" s="674">
        <f t="shared" si="1"/>
        <v>666.91800000000012</v>
      </c>
      <c r="O13" s="675">
        <f t="shared" si="2"/>
        <v>301.70100000000002</v>
      </c>
      <c r="P13" s="109"/>
      <c r="Q13" s="12"/>
    </row>
    <row r="14" spans="1:17" s="104" customFormat="1" ht="11.25" customHeight="1" x14ac:dyDescent="0.2">
      <c r="A14" s="117"/>
      <c r="B14" s="115" t="s">
        <v>4423</v>
      </c>
      <c r="C14" s="82" t="s">
        <v>4599</v>
      </c>
      <c r="D14" s="102" t="s">
        <v>4</v>
      </c>
      <c r="E14" s="75">
        <v>6</v>
      </c>
      <c r="F14" s="74">
        <v>1.71</v>
      </c>
      <c r="G14" s="113">
        <v>100</v>
      </c>
      <c r="H14" s="113">
        <v>50</v>
      </c>
      <c r="I14" s="177">
        <v>1</v>
      </c>
      <c r="J14" s="177">
        <v>283</v>
      </c>
      <c r="K14" s="76">
        <f>L3</f>
        <v>0.21</v>
      </c>
      <c r="L14" s="160">
        <f t="shared" si="0"/>
        <v>223.57000000000002</v>
      </c>
      <c r="M14" s="672">
        <f t="shared" ref="M14:M16" si="4">L14*1.8</f>
        <v>402.42600000000004</v>
      </c>
      <c r="N14" s="674">
        <f t="shared" si="1"/>
        <v>938.99400000000014</v>
      </c>
      <c r="O14" s="675">
        <f t="shared" si="2"/>
        <v>424.78300000000002</v>
      </c>
      <c r="P14" s="109"/>
      <c r="Q14" s="12"/>
    </row>
    <row r="15" spans="1:17" s="104" customFormat="1" ht="11.25" customHeight="1" x14ac:dyDescent="0.2">
      <c r="A15" s="117"/>
      <c r="B15" s="115" t="s">
        <v>4424</v>
      </c>
      <c r="C15" s="82" t="s">
        <v>4600</v>
      </c>
      <c r="D15" s="102" t="s">
        <v>4</v>
      </c>
      <c r="E15" s="75">
        <v>6</v>
      </c>
      <c r="F15" s="74">
        <v>2.0699999999999998</v>
      </c>
      <c r="G15" s="113">
        <v>100</v>
      </c>
      <c r="H15" s="113">
        <v>50</v>
      </c>
      <c r="I15" s="177">
        <v>1.2</v>
      </c>
      <c r="J15" s="177">
        <v>329</v>
      </c>
      <c r="K15" s="76">
        <f>L3</f>
        <v>0.21</v>
      </c>
      <c r="L15" s="160">
        <f t="shared" si="0"/>
        <v>259.91000000000003</v>
      </c>
      <c r="M15" s="672">
        <f t="shared" si="4"/>
        <v>467.83800000000008</v>
      </c>
      <c r="N15" s="674">
        <f t="shared" si="1"/>
        <v>1091.6220000000001</v>
      </c>
      <c r="O15" s="675">
        <f t="shared" si="2"/>
        <v>493.82900000000001</v>
      </c>
      <c r="P15" s="109"/>
      <c r="Q15" s="12"/>
    </row>
    <row r="16" spans="1:17" s="104" customFormat="1" ht="11.25" customHeight="1" x14ac:dyDescent="0.2">
      <c r="A16" s="117"/>
      <c r="B16" s="115" t="s">
        <v>4425</v>
      </c>
      <c r="C16" s="82" t="s">
        <v>4601</v>
      </c>
      <c r="D16" s="102" t="s">
        <v>4</v>
      </c>
      <c r="E16" s="75">
        <v>6</v>
      </c>
      <c r="F16" s="74">
        <v>2.4500000000000002</v>
      </c>
      <c r="G16" s="113">
        <v>100</v>
      </c>
      <c r="H16" s="113">
        <v>50</v>
      </c>
      <c r="I16" s="177">
        <v>1.5</v>
      </c>
      <c r="J16" s="177">
        <v>417</v>
      </c>
      <c r="K16" s="76">
        <f>L3</f>
        <v>0.21</v>
      </c>
      <c r="L16" s="160">
        <f t="shared" si="0"/>
        <v>329.43</v>
      </c>
      <c r="M16" s="672">
        <f t="shared" si="4"/>
        <v>592.97400000000005</v>
      </c>
      <c r="N16" s="674">
        <f t="shared" si="1"/>
        <v>1383.606</v>
      </c>
      <c r="O16" s="675">
        <f t="shared" si="2"/>
        <v>625.91700000000003</v>
      </c>
      <c r="P16" s="109"/>
      <c r="Q16" s="12"/>
    </row>
    <row r="17" spans="1:17" s="104" customFormat="1" ht="11.25" customHeight="1" x14ac:dyDescent="0.2">
      <c r="A17" s="117"/>
      <c r="B17" s="115" t="s">
        <v>4426</v>
      </c>
      <c r="C17" s="82" t="s">
        <v>4602</v>
      </c>
      <c r="D17" s="102" t="s">
        <v>4</v>
      </c>
      <c r="E17" s="75">
        <v>6</v>
      </c>
      <c r="F17" s="74">
        <v>1.34</v>
      </c>
      <c r="G17" s="113">
        <v>100</v>
      </c>
      <c r="H17" s="113">
        <v>60</v>
      </c>
      <c r="I17" s="177">
        <v>0.7</v>
      </c>
      <c r="J17" s="177">
        <v>202</v>
      </c>
      <c r="K17" s="76">
        <f>L3</f>
        <v>0.21</v>
      </c>
      <c r="L17" s="160">
        <f t="shared" si="0"/>
        <v>159.58000000000001</v>
      </c>
      <c r="M17" s="672" t="s">
        <v>537</v>
      </c>
      <c r="N17" s="674">
        <f t="shared" si="1"/>
        <v>670.2360000000001</v>
      </c>
      <c r="O17" s="675">
        <f t="shared" si="2"/>
        <v>303.202</v>
      </c>
      <c r="P17" s="109"/>
      <c r="Q17" s="12"/>
    </row>
    <row r="18" spans="1:17" s="104" customFormat="1" ht="11.25" customHeight="1" x14ac:dyDescent="0.2">
      <c r="A18" s="117"/>
      <c r="B18" s="115" t="s">
        <v>4427</v>
      </c>
      <c r="C18" s="82" t="s">
        <v>4603</v>
      </c>
      <c r="D18" s="102" t="s">
        <v>4</v>
      </c>
      <c r="E18" s="75">
        <v>6</v>
      </c>
      <c r="F18" s="74">
        <v>1.9</v>
      </c>
      <c r="G18" s="113">
        <v>100</v>
      </c>
      <c r="H18" s="113">
        <v>60</v>
      </c>
      <c r="I18" s="177">
        <v>1</v>
      </c>
      <c r="J18" s="177">
        <v>310</v>
      </c>
      <c r="K18" s="76">
        <f>L3</f>
        <v>0.21</v>
      </c>
      <c r="L18" s="160">
        <f t="shared" si="0"/>
        <v>244.9</v>
      </c>
      <c r="M18" s="672">
        <f t="shared" ref="M18:M20" si="5">L18*1.8</f>
        <v>440.82</v>
      </c>
      <c r="N18" s="674">
        <f t="shared" si="1"/>
        <v>1028.5800000000002</v>
      </c>
      <c r="O18" s="675">
        <f t="shared" si="2"/>
        <v>465.31</v>
      </c>
      <c r="P18" s="109"/>
      <c r="Q18" s="12"/>
    </row>
    <row r="19" spans="1:17" s="104" customFormat="1" ht="11.25" customHeight="1" x14ac:dyDescent="0.2">
      <c r="A19" s="117"/>
      <c r="B19" s="115" t="s">
        <v>4428</v>
      </c>
      <c r="C19" s="82" t="s">
        <v>4604</v>
      </c>
      <c r="D19" s="102" t="s">
        <v>4</v>
      </c>
      <c r="E19" s="75">
        <v>6</v>
      </c>
      <c r="F19" s="74">
        <v>2.2599999999999998</v>
      </c>
      <c r="G19" s="113">
        <v>100</v>
      </c>
      <c r="H19" s="113">
        <v>60</v>
      </c>
      <c r="I19" s="177">
        <v>1.2</v>
      </c>
      <c r="J19" s="177">
        <v>370</v>
      </c>
      <c r="K19" s="76">
        <f>L3</f>
        <v>0.21</v>
      </c>
      <c r="L19" s="160">
        <f t="shared" si="0"/>
        <v>292.3</v>
      </c>
      <c r="M19" s="672">
        <f t="shared" si="5"/>
        <v>526.14</v>
      </c>
      <c r="N19" s="674">
        <f t="shared" si="1"/>
        <v>1227.6600000000001</v>
      </c>
      <c r="O19" s="675">
        <f t="shared" si="2"/>
        <v>555.37</v>
      </c>
      <c r="P19" s="109"/>
      <c r="Q19" s="12"/>
    </row>
    <row r="20" spans="1:17" s="104" customFormat="1" ht="11.25" customHeight="1" x14ac:dyDescent="0.2">
      <c r="A20" s="117"/>
      <c r="B20" s="115" t="s">
        <v>4429</v>
      </c>
      <c r="C20" s="82" t="s">
        <v>4605</v>
      </c>
      <c r="D20" s="102" t="s">
        <v>4</v>
      </c>
      <c r="E20" s="75">
        <v>6</v>
      </c>
      <c r="F20" s="74">
        <v>2.8</v>
      </c>
      <c r="G20" s="113">
        <v>100</v>
      </c>
      <c r="H20" s="113">
        <v>60</v>
      </c>
      <c r="I20" s="177">
        <v>1.5</v>
      </c>
      <c r="J20" s="177">
        <v>458</v>
      </c>
      <c r="K20" s="76">
        <f>L3</f>
        <v>0.21</v>
      </c>
      <c r="L20" s="160">
        <f t="shared" si="0"/>
        <v>361.82</v>
      </c>
      <c r="M20" s="672">
        <f t="shared" si="5"/>
        <v>651.27599999999995</v>
      </c>
      <c r="N20" s="674">
        <f t="shared" si="1"/>
        <v>1519.644</v>
      </c>
      <c r="O20" s="675">
        <f t="shared" si="2"/>
        <v>687.45799999999997</v>
      </c>
      <c r="P20" s="109"/>
      <c r="Q20" s="12"/>
    </row>
    <row r="21" spans="1:17" s="104" customFormat="1" ht="11.25" customHeight="1" x14ac:dyDescent="0.2">
      <c r="A21" s="117"/>
      <c r="B21" s="115" t="s">
        <v>4430</v>
      </c>
      <c r="C21" s="82" t="s">
        <v>4606</v>
      </c>
      <c r="D21" s="102" t="s">
        <v>4</v>
      </c>
      <c r="E21" s="75">
        <v>6</v>
      </c>
      <c r="F21" s="74">
        <v>1.44</v>
      </c>
      <c r="G21" s="113">
        <v>100</v>
      </c>
      <c r="H21" s="113">
        <v>70</v>
      </c>
      <c r="I21" s="177">
        <v>0.7</v>
      </c>
      <c r="J21" s="177">
        <v>240</v>
      </c>
      <c r="K21" s="76">
        <f>L3</f>
        <v>0.21</v>
      </c>
      <c r="L21" s="160">
        <f t="shared" si="0"/>
        <v>189.60000000000002</v>
      </c>
      <c r="M21" s="672" t="s">
        <v>537</v>
      </c>
      <c r="N21" s="674">
        <f t="shared" si="1"/>
        <v>796.32000000000016</v>
      </c>
      <c r="O21" s="675">
        <f t="shared" si="2"/>
        <v>360.24</v>
      </c>
      <c r="P21" s="109"/>
      <c r="Q21" s="12"/>
    </row>
    <row r="22" spans="1:17" s="104" customFormat="1" ht="11.25" customHeight="1" x14ac:dyDescent="0.2">
      <c r="A22" s="117"/>
      <c r="B22" s="115" t="s">
        <v>4431</v>
      </c>
      <c r="C22" s="82" t="s">
        <v>4607</v>
      </c>
      <c r="D22" s="102" t="s">
        <v>4</v>
      </c>
      <c r="E22" s="75">
        <v>6</v>
      </c>
      <c r="F22" s="74">
        <v>2.04</v>
      </c>
      <c r="G22" s="113">
        <v>100</v>
      </c>
      <c r="H22" s="113">
        <v>70</v>
      </c>
      <c r="I22" s="177">
        <v>1</v>
      </c>
      <c r="J22" s="177">
        <v>337</v>
      </c>
      <c r="K22" s="76">
        <f>L3</f>
        <v>0.21</v>
      </c>
      <c r="L22" s="160">
        <f t="shared" si="0"/>
        <v>266.23</v>
      </c>
      <c r="M22" s="672">
        <f t="shared" ref="M22:M24" si="6">L22*1.8</f>
        <v>479.21400000000006</v>
      </c>
      <c r="N22" s="674">
        <f t="shared" si="1"/>
        <v>1118.1660000000002</v>
      </c>
      <c r="O22" s="675">
        <f t="shared" si="2"/>
        <v>505.83699999999999</v>
      </c>
      <c r="P22" s="109"/>
      <c r="Q22" s="12"/>
    </row>
    <row r="23" spans="1:17" s="104" customFormat="1" ht="11.25" customHeight="1" x14ac:dyDescent="0.2">
      <c r="A23" s="117"/>
      <c r="B23" s="115" t="s">
        <v>4432</v>
      </c>
      <c r="C23" s="82" t="s">
        <v>4608</v>
      </c>
      <c r="D23" s="102" t="s">
        <v>4</v>
      </c>
      <c r="E23" s="75">
        <v>6</v>
      </c>
      <c r="F23" s="74">
        <v>2.4550000000000001</v>
      </c>
      <c r="G23" s="113">
        <v>100</v>
      </c>
      <c r="H23" s="113">
        <v>70</v>
      </c>
      <c r="I23" s="177">
        <v>1.2</v>
      </c>
      <c r="J23" s="177">
        <v>400</v>
      </c>
      <c r="K23" s="76">
        <f>L3</f>
        <v>0.21</v>
      </c>
      <c r="L23" s="160">
        <f t="shared" si="0"/>
        <v>316</v>
      </c>
      <c r="M23" s="672">
        <f t="shared" si="6"/>
        <v>568.80000000000007</v>
      </c>
      <c r="N23" s="674">
        <f t="shared" si="1"/>
        <v>1327.2</v>
      </c>
      <c r="O23" s="675">
        <f t="shared" si="2"/>
        <v>600.4</v>
      </c>
      <c r="P23" s="109"/>
      <c r="Q23" s="12"/>
    </row>
    <row r="24" spans="1:17" s="104" customFormat="1" ht="11.25" customHeight="1" x14ac:dyDescent="0.2">
      <c r="A24" s="117"/>
      <c r="B24" s="115" t="s">
        <v>4433</v>
      </c>
      <c r="C24" s="82" t="s">
        <v>4609</v>
      </c>
      <c r="D24" s="102" t="s">
        <v>4</v>
      </c>
      <c r="E24" s="75">
        <v>6</v>
      </c>
      <c r="F24" s="74">
        <v>3.04</v>
      </c>
      <c r="G24" s="113">
        <v>100</v>
      </c>
      <c r="H24" s="113">
        <v>70</v>
      </c>
      <c r="I24" s="177">
        <v>1.5</v>
      </c>
      <c r="J24" s="177">
        <v>497</v>
      </c>
      <c r="K24" s="76">
        <f>L3</f>
        <v>0.21</v>
      </c>
      <c r="L24" s="160">
        <f t="shared" si="0"/>
        <v>392.63</v>
      </c>
      <c r="M24" s="672">
        <f t="shared" si="6"/>
        <v>706.73400000000004</v>
      </c>
      <c r="N24" s="674">
        <f t="shared" si="1"/>
        <v>1649.046</v>
      </c>
      <c r="O24" s="675">
        <f t="shared" si="2"/>
        <v>745.99699999999996</v>
      </c>
      <c r="P24" s="109"/>
      <c r="Q24" s="12"/>
    </row>
    <row r="25" spans="1:17" s="104" customFormat="1" ht="11.25" customHeight="1" x14ac:dyDescent="0.2">
      <c r="A25" s="117"/>
      <c r="B25" s="115" t="s">
        <v>4434</v>
      </c>
      <c r="C25" s="82" t="s">
        <v>4610</v>
      </c>
      <c r="D25" s="102" t="s">
        <v>4</v>
      </c>
      <c r="E25" s="75">
        <v>6</v>
      </c>
      <c r="F25" s="74">
        <v>2.02</v>
      </c>
      <c r="G25" s="113">
        <v>100</v>
      </c>
      <c r="H25" s="113">
        <v>80</v>
      </c>
      <c r="I25" s="177">
        <v>0.7</v>
      </c>
      <c r="J25" s="177">
        <v>256</v>
      </c>
      <c r="K25" s="76">
        <f>L3</f>
        <v>0.21</v>
      </c>
      <c r="L25" s="160">
        <f t="shared" si="0"/>
        <v>202.24</v>
      </c>
      <c r="M25" s="672" t="s">
        <v>537</v>
      </c>
      <c r="N25" s="674">
        <f t="shared" si="1"/>
        <v>849.40800000000013</v>
      </c>
      <c r="O25" s="675">
        <f t="shared" si="2"/>
        <v>384.25599999999997</v>
      </c>
      <c r="P25" s="109"/>
      <c r="Q25" s="12"/>
    </row>
    <row r="26" spans="1:17" s="104" customFormat="1" ht="11.25" customHeight="1" x14ac:dyDescent="0.2">
      <c r="A26" s="117"/>
      <c r="B26" s="115" t="s">
        <v>4435</v>
      </c>
      <c r="C26" s="82" t="s">
        <v>4611</v>
      </c>
      <c r="D26" s="102" t="s">
        <v>4</v>
      </c>
      <c r="E26" s="75">
        <v>6</v>
      </c>
      <c r="F26" s="74">
        <v>2.1800000000000002</v>
      </c>
      <c r="G26" s="113">
        <v>100</v>
      </c>
      <c r="H26" s="113">
        <v>80</v>
      </c>
      <c r="I26" s="177">
        <v>1</v>
      </c>
      <c r="J26" s="177">
        <v>363</v>
      </c>
      <c r="K26" s="76">
        <f>L3</f>
        <v>0.21</v>
      </c>
      <c r="L26" s="160">
        <f t="shared" si="0"/>
        <v>286.77000000000004</v>
      </c>
      <c r="M26" s="672">
        <f t="shared" ref="M26:M28" si="7">L26*1.8</f>
        <v>516.18600000000004</v>
      </c>
      <c r="N26" s="674">
        <f t="shared" si="1"/>
        <v>1204.4340000000002</v>
      </c>
      <c r="O26" s="675">
        <f t="shared" si="2"/>
        <v>544.86300000000006</v>
      </c>
      <c r="P26" s="109"/>
      <c r="Q26" s="12"/>
    </row>
    <row r="27" spans="1:17" s="104" customFormat="1" ht="11.25" customHeight="1" x14ac:dyDescent="0.2">
      <c r="A27" s="117"/>
      <c r="B27" s="115" t="s">
        <v>4436</v>
      </c>
      <c r="C27" s="82" t="s">
        <v>4612</v>
      </c>
      <c r="D27" s="102" t="s">
        <v>4</v>
      </c>
      <c r="E27" s="75">
        <v>6</v>
      </c>
      <c r="F27" s="74">
        <v>2.65</v>
      </c>
      <c r="G27" s="113">
        <v>100</v>
      </c>
      <c r="H27" s="113">
        <v>80</v>
      </c>
      <c r="I27" s="177">
        <v>1.2</v>
      </c>
      <c r="J27" s="177">
        <v>434</v>
      </c>
      <c r="K27" s="76">
        <f>L3</f>
        <v>0.21</v>
      </c>
      <c r="L27" s="160">
        <f t="shared" si="0"/>
        <v>342.86</v>
      </c>
      <c r="M27" s="672">
        <f t="shared" si="7"/>
        <v>617.14800000000002</v>
      </c>
      <c r="N27" s="674">
        <f t="shared" si="1"/>
        <v>1440.0120000000002</v>
      </c>
      <c r="O27" s="675">
        <f t="shared" si="2"/>
        <v>651.43399999999997</v>
      </c>
      <c r="P27" s="109"/>
      <c r="Q27" s="12"/>
    </row>
    <row r="28" spans="1:17" s="104" customFormat="1" ht="11.25" customHeight="1" x14ac:dyDescent="0.2">
      <c r="A28" s="117"/>
      <c r="B28" s="115" t="s">
        <v>4437</v>
      </c>
      <c r="C28" s="82" t="s">
        <v>4613</v>
      </c>
      <c r="D28" s="102" t="s">
        <v>4</v>
      </c>
      <c r="E28" s="75">
        <v>6</v>
      </c>
      <c r="F28" s="74">
        <v>3.28</v>
      </c>
      <c r="G28" s="113">
        <v>100</v>
      </c>
      <c r="H28" s="113">
        <v>80</v>
      </c>
      <c r="I28" s="177">
        <v>1.5</v>
      </c>
      <c r="J28" s="177">
        <v>538</v>
      </c>
      <c r="K28" s="76">
        <f>L3</f>
        <v>0.21</v>
      </c>
      <c r="L28" s="160">
        <f t="shared" si="0"/>
        <v>425.02000000000004</v>
      </c>
      <c r="M28" s="672">
        <f t="shared" si="7"/>
        <v>765.03600000000006</v>
      </c>
      <c r="N28" s="674">
        <f t="shared" si="1"/>
        <v>1785.0840000000003</v>
      </c>
      <c r="O28" s="675">
        <f t="shared" si="2"/>
        <v>807.53800000000001</v>
      </c>
      <c r="P28" s="109"/>
      <c r="Q28" s="12"/>
    </row>
    <row r="29" spans="1:17" s="104" customFormat="1" ht="11.25" customHeight="1" x14ac:dyDescent="0.2">
      <c r="A29" s="117"/>
      <c r="B29" s="115" t="s">
        <v>4438</v>
      </c>
      <c r="C29" s="82" t="s">
        <v>4614</v>
      </c>
      <c r="D29" s="102" t="s">
        <v>4</v>
      </c>
      <c r="E29" s="75">
        <v>6</v>
      </c>
      <c r="F29" s="74">
        <v>1.76</v>
      </c>
      <c r="G29" s="113">
        <v>100</v>
      </c>
      <c r="H29" s="113">
        <v>100</v>
      </c>
      <c r="I29" s="177">
        <v>0.7</v>
      </c>
      <c r="J29" s="177">
        <v>294</v>
      </c>
      <c r="K29" s="76">
        <f>L3</f>
        <v>0.21</v>
      </c>
      <c r="L29" s="160">
        <f t="shared" si="0"/>
        <v>232.26000000000002</v>
      </c>
      <c r="M29" s="672" t="s">
        <v>537</v>
      </c>
      <c r="N29" s="674">
        <f t="shared" si="1"/>
        <v>975.49200000000008</v>
      </c>
      <c r="O29" s="675">
        <f t="shared" si="2"/>
        <v>441.29400000000004</v>
      </c>
      <c r="P29" s="109"/>
      <c r="Q29" s="12"/>
    </row>
    <row r="30" spans="1:17" s="104" customFormat="1" ht="11.25" customHeight="1" x14ac:dyDescent="0.2">
      <c r="A30" s="117"/>
      <c r="B30" s="115" t="s">
        <v>4439</v>
      </c>
      <c r="C30" s="82" t="s">
        <v>4615</v>
      </c>
      <c r="D30" s="102" t="s">
        <v>4</v>
      </c>
      <c r="E30" s="75">
        <v>6</v>
      </c>
      <c r="F30" s="74">
        <v>2.5</v>
      </c>
      <c r="G30" s="113">
        <v>100</v>
      </c>
      <c r="H30" s="113">
        <v>100</v>
      </c>
      <c r="I30" s="177">
        <v>1</v>
      </c>
      <c r="J30" s="177">
        <v>417</v>
      </c>
      <c r="K30" s="76">
        <f>L3</f>
        <v>0.21</v>
      </c>
      <c r="L30" s="160">
        <f t="shared" si="0"/>
        <v>329.43</v>
      </c>
      <c r="M30" s="672">
        <f t="shared" ref="M30:M32" si="8">L30*1.8</f>
        <v>592.97400000000005</v>
      </c>
      <c r="N30" s="674">
        <f t="shared" si="1"/>
        <v>1383.606</v>
      </c>
      <c r="O30" s="675">
        <f t="shared" si="2"/>
        <v>625.91700000000003</v>
      </c>
      <c r="P30" s="109"/>
      <c r="Q30" s="12"/>
    </row>
    <row r="31" spans="1:17" s="104" customFormat="1" ht="11.25" customHeight="1" x14ac:dyDescent="0.2">
      <c r="A31" s="117"/>
      <c r="B31" s="115" t="s">
        <v>4440</v>
      </c>
      <c r="C31" s="82" t="s">
        <v>4616</v>
      </c>
      <c r="D31" s="102" t="s">
        <v>4</v>
      </c>
      <c r="E31" s="75">
        <v>6</v>
      </c>
      <c r="F31" s="74">
        <v>3.01</v>
      </c>
      <c r="G31" s="113">
        <v>100</v>
      </c>
      <c r="H31" s="113">
        <v>100</v>
      </c>
      <c r="I31" s="177">
        <v>1.2</v>
      </c>
      <c r="J31" s="177">
        <v>497</v>
      </c>
      <c r="K31" s="76">
        <f>L3</f>
        <v>0.21</v>
      </c>
      <c r="L31" s="160">
        <f t="shared" si="0"/>
        <v>392.63</v>
      </c>
      <c r="M31" s="672">
        <f t="shared" si="8"/>
        <v>706.73400000000004</v>
      </c>
      <c r="N31" s="674">
        <f t="shared" si="1"/>
        <v>1649.046</v>
      </c>
      <c r="O31" s="675">
        <f t="shared" si="2"/>
        <v>745.99699999999996</v>
      </c>
      <c r="P31" s="109"/>
      <c r="Q31" s="12"/>
    </row>
    <row r="32" spans="1:17" s="104" customFormat="1" ht="11.25" customHeight="1" x14ac:dyDescent="0.2">
      <c r="A32" s="117"/>
      <c r="B32" s="115" t="s">
        <v>4441</v>
      </c>
      <c r="C32" s="82" t="s">
        <v>4617</v>
      </c>
      <c r="D32" s="102" t="s">
        <v>4</v>
      </c>
      <c r="E32" s="75">
        <v>6</v>
      </c>
      <c r="F32" s="74">
        <v>3.75</v>
      </c>
      <c r="G32" s="113">
        <v>100</v>
      </c>
      <c r="H32" s="113">
        <v>100</v>
      </c>
      <c r="I32" s="177">
        <v>1.5</v>
      </c>
      <c r="J32" s="177">
        <v>618</v>
      </c>
      <c r="K32" s="76">
        <f>L3</f>
        <v>0.21</v>
      </c>
      <c r="L32" s="160">
        <f t="shared" si="0"/>
        <v>488.22</v>
      </c>
      <c r="M32" s="672">
        <f t="shared" si="8"/>
        <v>878.79600000000005</v>
      </c>
      <c r="N32" s="674">
        <f t="shared" si="1"/>
        <v>2050.5240000000003</v>
      </c>
      <c r="O32" s="675">
        <f t="shared" si="2"/>
        <v>927.61800000000005</v>
      </c>
      <c r="P32" s="109"/>
      <c r="Q32" s="12"/>
    </row>
    <row r="33" spans="1:17" s="104" customFormat="1" ht="11.25" customHeight="1" x14ac:dyDescent="0.2">
      <c r="A33" s="117"/>
      <c r="B33" s="430" t="s">
        <v>4442</v>
      </c>
      <c r="C33" s="438" t="s">
        <v>4618</v>
      </c>
      <c r="D33" s="442" t="s">
        <v>4</v>
      </c>
      <c r="E33" s="443">
        <v>6</v>
      </c>
      <c r="F33" s="444">
        <v>1.48</v>
      </c>
      <c r="G33" s="445">
        <v>150</v>
      </c>
      <c r="H33" s="445">
        <v>50</v>
      </c>
      <c r="I33" s="451">
        <v>0.55000000000000004</v>
      </c>
      <c r="J33" s="451">
        <v>200</v>
      </c>
      <c r="K33" s="447">
        <f>L3</f>
        <v>0.21</v>
      </c>
      <c r="L33" s="448">
        <f t="shared" si="0"/>
        <v>158</v>
      </c>
      <c r="M33" s="672" t="s">
        <v>537</v>
      </c>
      <c r="N33" s="674">
        <f t="shared" si="1"/>
        <v>663.6</v>
      </c>
      <c r="O33" s="675">
        <f t="shared" si="2"/>
        <v>300.2</v>
      </c>
      <c r="P33" s="109"/>
      <c r="Q33" s="12"/>
    </row>
    <row r="34" spans="1:17" s="104" customFormat="1" ht="11.25" customHeight="1" x14ac:dyDescent="0.2">
      <c r="A34" s="117"/>
      <c r="B34" s="430" t="s">
        <v>4442</v>
      </c>
      <c r="C34" s="438" t="s">
        <v>4619</v>
      </c>
      <c r="D34" s="442" t="s">
        <v>4</v>
      </c>
      <c r="E34" s="443">
        <v>6</v>
      </c>
      <c r="F34" s="444">
        <v>1.48</v>
      </c>
      <c r="G34" s="445">
        <v>150</v>
      </c>
      <c r="H34" s="445">
        <v>50</v>
      </c>
      <c r="I34" s="451">
        <v>0.7</v>
      </c>
      <c r="J34" s="451">
        <v>248</v>
      </c>
      <c r="K34" s="447">
        <f>L3</f>
        <v>0.21</v>
      </c>
      <c r="L34" s="448">
        <f t="shared" si="0"/>
        <v>195.92000000000002</v>
      </c>
      <c r="M34" s="672" t="s">
        <v>537</v>
      </c>
      <c r="N34" s="674">
        <f t="shared" si="1"/>
        <v>822.86400000000015</v>
      </c>
      <c r="O34" s="675">
        <f t="shared" si="2"/>
        <v>372.24799999999999</v>
      </c>
      <c r="P34" s="109"/>
      <c r="Q34" s="12"/>
    </row>
    <row r="35" spans="1:17" s="104" customFormat="1" ht="11.25" customHeight="1" x14ac:dyDescent="0.2">
      <c r="A35" s="117"/>
      <c r="B35" s="115" t="s">
        <v>4443</v>
      </c>
      <c r="C35" s="82" t="s">
        <v>4620</v>
      </c>
      <c r="D35" s="102" t="s">
        <v>4</v>
      </c>
      <c r="E35" s="75">
        <v>6</v>
      </c>
      <c r="F35" s="74">
        <v>2.1</v>
      </c>
      <c r="G35" s="113">
        <v>150</v>
      </c>
      <c r="H35" s="113">
        <v>50</v>
      </c>
      <c r="I35" s="177">
        <v>1</v>
      </c>
      <c r="J35" s="177">
        <v>350</v>
      </c>
      <c r="K35" s="76">
        <f>L3</f>
        <v>0.21</v>
      </c>
      <c r="L35" s="160">
        <f t="shared" si="0"/>
        <v>276.5</v>
      </c>
      <c r="M35" s="672">
        <f t="shared" ref="M35:M37" si="9">L35*1.8</f>
        <v>497.7</v>
      </c>
      <c r="N35" s="674">
        <f t="shared" si="1"/>
        <v>1161.3</v>
      </c>
      <c r="O35" s="675">
        <f t="shared" si="2"/>
        <v>525.35</v>
      </c>
      <c r="P35" s="109"/>
      <c r="Q35" s="12"/>
    </row>
    <row r="36" spans="1:17" s="104" customFormat="1" ht="11.25" customHeight="1" x14ac:dyDescent="0.2">
      <c r="A36" s="117"/>
      <c r="B36" s="115" t="s">
        <v>4444</v>
      </c>
      <c r="C36" s="82" t="s">
        <v>4621</v>
      </c>
      <c r="D36" s="102" t="s">
        <v>4</v>
      </c>
      <c r="E36" s="75">
        <v>6</v>
      </c>
      <c r="F36" s="74">
        <v>2.54</v>
      </c>
      <c r="G36" s="113">
        <v>150</v>
      </c>
      <c r="H36" s="113">
        <v>50</v>
      </c>
      <c r="I36" s="177">
        <v>1.2</v>
      </c>
      <c r="J36" s="177">
        <v>417</v>
      </c>
      <c r="K36" s="76">
        <f>L3</f>
        <v>0.21</v>
      </c>
      <c r="L36" s="160">
        <f t="shared" si="0"/>
        <v>329.43</v>
      </c>
      <c r="M36" s="672">
        <f t="shared" si="9"/>
        <v>592.97400000000005</v>
      </c>
      <c r="N36" s="674">
        <f t="shared" si="1"/>
        <v>1383.606</v>
      </c>
      <c r="O36" s="675">
        <f t="shared" si="2"/>
        <v>625.91700000000003</v>
      </c>
      <c r="P36" s="109"/>
      <c r="Q36" s="12"/>
    </row>
    <row r="37" spans="1:17" s="104" customFormat="1" ht="11.25" customHeight="1" x14ac:dyDescent="0.2">
      <c r="A37" s="117"/>
      <c r="B37" s="115" t="s">
        <v>4445</v>
      </c>
      <c r="C37" s="82" t="s">
        <v>4622</v>
      </c>
      <c r="D37" s="102" t="s">
        <v>4</v>
      </c>
      <c r="E37" s="75">
        <v>6</v>
      </c>
      <c r="F37" s="74">
        <v>3.16</v>
      </c>
      <c r="G37" s="113">
        <v>150</v>
      </c>
      <c r="H37" s="113">
        <v>50</v>
      </c>
      <c r="I37" s="177">
        <v>1.5</v>
      </c>
      <c r="J37" s="177">
        <v>518</v>
      </c>
      <c r="K37" s="76">
        <f>L3</f>
        <v>0.21</v>
      </c>
      <c r="L37" s="160">
        <f t="shared" si="0"/>
        <v>409.22</v>
      </c>
      <c r="M37" s="672">
        <f t="shared" si="9"/>
        <v>736.59600000000012</v>
      </c>
      <c r="N37" s="674">
        <f t="shared" si="1"/>
        <v>1718.7240000000002</v>
      </c>
      <c r="O37" s="675">
        <f t="shared" si="2"/>
        <v>777.51800000000003</v>
      </c>
      <c r="P37" s="109"/>
      <c r="Q37" s="12"/>
    </row>
    <row r="38" spans="1:17" s="104" customFormat="1" ht="11.25" customHeight="1" x14ac:dyDescent="0.2">
      <c r="A38" s="117"/>
      <c r="B38" s="115" t="s">
        <v>4446</v>
      </c>
      <c r="C38" s="82" t="s">
        <v>4623</v>
      </c>
      <c r="D38" s="102" t="s">
        <v>4</v>
      </c>
      <c r="E38" s="75">
        <v>6</v>
      </c>
      <c r="F38" s="74">
        <v>1.62</v>
      </c>
      <c r="G38" s="113">
        <v>150</v>
      </c>
      <c r="H38" s="113">
        <v>60</v>
      </c>
      <c r="I38" s="177">
        <v>0.7</v>
      </c>
      <c r="J38" s="177">
        <v>266</v>
      </c>
      <c r="K38" s="76">
        <f>L3</f>
        <v>0.21</v>
      </c>
      <c r="L38" s="160">
        <f t="shared" si="0"/>
        <v>210.14000000000001</v>
      </c>
      <c r="M38" s="672" t="s">
        <v>537</v>
      </c>
      <c r="N38" s="674">
        <f t="shared" si="1"/>
        <v>882.58800000000008</v>
      </c>
      <c r="O38" s="675">
        <f t="shared" si="2"/>
        <v>399.26600000000002</v>
      </c>
      <c r="P38" s="109"/>
      <c r="Q38" s="12"/>
    </row>
    <row r="39" spans="1:17" s="104" customFormat="1" ht="11.25" customHeight="1" x14ac:dyDescent="0.2">
      <c r="A39" s="117"/>
      <c r="B39" s="115" t="s">
        <v>4447</v>
      </c>
      <c r="C39" s="82" t="s">
        <v>4624</v>
      </c>
      <c r="D39" s="102" t="s">
        <v>4</v>
      </c>
      <c r="E39" s="75">
        <v>6</v>
      </c>
      <c r="F39" s="74">
        <v>2.29</v>
      </c>
      <c r="G39" s="113">
        <v>150</v>
      </c>
      <c r="H39" s="113">
        <v>60</v>
      </c>
      <c r="I39" s="177">
        <v>1</v>
      </c>
      <c r="J39" s="177">
        <v>377</v>
      </c>
      <c r="K39" s="76">
        <f>L3</f>
        <v>0.21</v>
      </c>
      <c r="L39" s="160">
        <f t="shared" si="0"/>
        <v>297.83000000000004</v>
      </c>
      <c r="M39" s="672">
        <f t="shared" ref="M39:M41" si="10">L39*1.8</f>
        <v>536.09400000000005</v>
      </c>
      <c r="N39" s="674">
        <f t="shared" si="1"/>
        <v>1250.8860000000002</v>
      </c>
      <c r="O39" s="675">
        <f t="shared" si="2"/>
        <v>565.87700000000007</v>
      </c>
      <c r="P39" s="109"/>
      <c r="Q39" s="12"/>
    </row>
    <row r="40" spans="1:17" s="104" customFormat="1" ht="11.25" customHeight="1" x14ac:dyDescent="0.2">
      <c r="A40" s="117"/>
      <c r="B40" s="115" t="s">
        <v>4448</v>
      </c>
      <c r="C40" s="82" t="s">
        <v>4625</v>
      </c>
      <c r="D40" s="102" t="s">
        <v>4</v>
      </c>
      <c r="E40" s="75">
        <v>6</v>
      </c>
      <c r="F40" s="74">
        <v>2.73</v>
      </c>
      <c r="G40" s="113">
        <v>150</v>
      </c>
      <c r="H40" s="113">
        <v>60</v>
      </c>
      <c r="I40" s="177">
        <v>1.2</v>
      </c>
      <c r="J40" s="177">
        <v>450</v>
      </c>
      <c r="K40" s="76">
        <f>L3</f>
        <v>0.21</v>
      </c>
      <c r="L40" s="160">
        <f t="shared" si="0"/>
        <v>355.5</v>
      </c>
      <c r="M40" s="672">
        <f t="shared" si="10"/>
        <v>639.9</v>
      </c>
      <c r="N40" s="674">
        <f t="shared" si="1"/>
        <v>1493.1000000000001</v>
      </c>
      <c r="O40" s="675">
        <f t="shared" si="2"/>
        <v>675.44999999999993</v>
      </c>
      <c r="P40" s="109"/>
      <c r="Q40" s="12"/>
    </row>
    <row r="41" spans="1:17" s="104" customFormat="1" ht="11.25" customHeight="1" x14ac:dyDescent="0.2">
      <c r="A41" s="117"/>
      <c r="B41" s="115" t="s">
        <v>4449</v>
      </c>
      <c r="C41" s="82" t="s">
        <v>4626</v>
      </c>
      <c r="D41" s="102" t="s">
        <v>4</v>
      </c>
      <c r="E41" s="75">
        <v>6</v>
      </c>
      <c r="F41" s="74">
        <v>3.39</v>
      </c>
      <c r="G41" s="113">
        <v>150</v>
      </c>
      <c r="H41" s="113">
        <v>60</v>
      </c>
      <c r="I41" s="177">
        <v>1.5</v>
      </c>
      <c r="J41" s="177">
        <v>558</v>
      </c>
      <c r="K41" s="76">
        <f>L3</f>
        <v>0.21</v>
      </c>
      <c r="L41" s="160">
        <f t="shared" si="0"/>
        <v>440.82</v>
      </c>
      <c r="M41" s="672">
        <f t="shared" si="10"/>
        <v>793.476</v>
      </c>
      <c r="N41" s="674">
        <f t="shared" si="1"/>
        <v>1851.444</v>
      </c>
      <c r="O41" s="675">
        <f t="shared" si="2"/>
        <v>837.55799999999999</v>
      </c>
      <c r="P41" s="109"/>
      <c r="Q41" s="12"/>
    </row>
    <row r="42" spans="1:17" s="104" customFormat="1" ht="11.25" customHeight="1" x14ac:dyDescent="0.2">
      <c r="A42" s="117"/>
      <c r="B42" s="115" t="s">
        <v>4450</v>
      </c>
      <c r="C42" s="82" t="s">
        <v>4627</v>
      </c>
      <c r="D42" s="102" t="s">
        <v>4</v>
      </c>
      <c r="E42" s="75">
        <v>6</v>
      </c>
      <c r="F42" s="74">
        <v>1.7150000000000001</v>
      </c>
      <c r="G42" s="113">
        <v>150</v>
      </c>
      <c r="H42" s="113">
        <v>70</v>
      </c>
      <c r="I42" s="177">
        <v>0.7</v>
      </c>
      <c r="J42" s="177">
        <v>285</v>
      </c>
      <c r="K42" s="76">
        <f>L3</f>
        <v>0.21</v>
      </c>
      <c r="L42" s="160">
        <f t="shared" si="0"/>
        <v>225.15</v>
      </c>
      <c r="M42" s="672" t="s">
        <v>537</v>
      </c>
      <c r="N42" s="674">
        <f t="shared" si="1"/>
        <v>945.63000000000011</v>
      </c>
      <c r="O42" s="675">
        <f t="shared" si="2"/>
        <v>427.78499999999997</v>
      </c>
      <c r="P42" s="109"/>
      <c r="Q42" s="12"/>
    </row>
    <row r="43" spans="1:17" s="104" customFormat="1" ht="11.25" customHeight="1" x14ac:dyDescent="0.2">
      <c r="A43" s="117"/>
      <c r="B43" s="115" t="s">
        <v>4451</v>
      </c>
      <c r="C43" s="82" t="s">
        <v>4628</v>
      </c>
      <c r="D43" s="102" t="s">
        <v>4</v>
      </c>
      <c r="E43" s="75">
        <v>6</v>
      </c>
      <c r="F43" s="74">
        <v>2.4300000000000002</v>
      </c>
      <c r="G43" s="113">
        <v>150</v>
      </c>
      <c r="H43" s="113">
        <v>70</v>
      </c>
      <c r="I43" s="177">
        <v>1</v>
      </c>
      <c r="J43" s="177">
        <v>403</v>
      </c>
      <c r="K43" s="76">
        <f>L3</f>
        <v>0.21</v>
      </c>
      <c r="L43" s="160">
        <f t="shared" si="0"/>
        <v>318.37</v>
      </c>
      <c r="M43" s="672">
        <f t="shared" ref="M43:M45" si="11">L43*1.8</f>
        <v>573.06600000000003</v>
      </c>
      <c r="N43" s="674">
        <f t="shared" si="1"/>
        <v>1337.154</v>
      </c>
      <c r="O43" s="675">
        <f t="shared" si="2"/>
        <v>604.90300000000002</v>
      </c>
      <c r="P43" s="109"/>
      <c r="Q43" s="12"/>
    </row>
    <row r="44" spans="1:17" s="104" customFormat="1" ht="11.25" customHeight="1" x14ac:dyDescent="0.2">
      <c r="A44" s="117"/>
      <c r="B44" s="115" t="s">
        <v>4452</v>
      </c>
      <c r="C44" s="82" t="s">
        <v>4629</v>
      </c>
      <c r="D44" s="102" t="s">
        <v>4</v>
      </c>
      <c r="E44" s="75">
        <v>6</v>
      </c>
      <c r="F44" s="74">
        <v>2.9249999999999998</v>
      </c>
      <c r="G44" s="113">
        <v>150</v>
      </c>
      <c r="H44" s="113">
        <v>70</v>
      </c>
      <c r="I44" s="177">
        <v>1.2</v>
      </c>
      <c r="J44" s="177">
        <v>481</v>
      </c>
      <c r="K44" s="76">
        <f>L3</f>
        <v>0.21</v>
      </c>
      <c r="L44" s="160">
        <f t="shared" si="0"/>
        <v>379.99</v>
      </c>
      <c r="M44" s="672">
        <f t="shared" si="11"/>
        <v>683.98200000000008</v>
      </c>
      <c r="N44" s="674">
        <f t="shared" si="1"/>
        <v>1595.9580000000001</v>
      </c>
      <c r="O44" s="675">
        <f t="shared" si="2"/>
        <v>721.98099999999999</v>
      </c>
      <c r="P44" s="109"/>
      <c r="Q44" s="12"/>
    </row>
    <row r="45" spans="1:17" s="104" customFormat="1" ht="11.25" customHeight="1" x14ac:dyDescent="0.2">
      <c r="A45" s="117"/>
      <c r="B45" s="115" t="s">
        <v>4453</v>
      </c>
      <c r="C45" s="82" t="s">
        <v>4630</v>
      </c>
      <c r="D45" s="102" t="s">
        <v>4</v>
      </c>
      <c r="E45" s="75">
        <v>6</v>
      </c>
      <c r="F45" s="74">
        <v>3.625</v>
      </c>
      <c r="G45" s="113">
        <v>150</v>
      </c>
      <c r="H45" s="113">
        <v>70</v>
      </c>
      <c r="I45" s="177">
        <v>1.5</v>
      </c>
      <c r="J45" s="177">
        <v>598</v>
      </c>
      <c r="K45" s="76">
        <f>L3</f>
        <v>0.21</v>
      </c>
      <c r="L45" s="160">
        <f t="shared" si="0"/>
        <v>472.42</v>
      </c>
      <c r="M45" s="672">
        <f t="shared" si="11"/>
        <v>850.35599999999999</v>
      </c>
      <c r="N45" s="674">
        <f t="shared" si="1"/>
        <v>1984.1640000000002</v>
      </c>
      <c r="O45" s="675">
        <f t="shared" si="2"/>
        <v>897.59799999999996</v>
      </c>
      <c r="P45" s="109"/>
      <c r="Q45" s="12"/>
    </row>
    <row r="46" spans="1:17" s="104" customFormat="1" ht="11.25" customHeight="1" x14ac:dyDescent="0.2">
      <c r="A46" s="117"/>
      <c r="B46" s="115" t="s">
        <v>4454</v>
      </c>
      <c r="C46" s="82" t="s">
        <v>4631</v>
      </c>
      <c r="D46" s="102" t="s">
        <v>4</v>
      </c>
      <c r="E46" s="75">
        <v>6</v>
      </c>
      <c r="F46" s="74">
        <v>1.81</v>
      </c>
      <c r="G46" s="113">
        <v>150</v>
      </c>
      <c r="H46" s="113">
        <v>80</v>
      </c>
      <c r="I46" s="177">
        <v>0.7</v>
      </c>
      <c r="J46" s="177">
        <v>304</v>
      </c>
      <c r="K46" s="76">
        <f>L3</f>
        <v>0.21</v>
      </c>
      <c r="L46" s="160">
        <f t="shared" si="0"/>
        <v>240.16000000000003</v>
      </c>
      <c r="M46" s="672" t="s">
        <v>537</v>
      </c>
      <c r="N46" s="674">
        <f t="shared" si="1"/>
        <v>1008.6720000000001</v>
      </c>
      <c r="O46" s="675">
        <f t="shared" si="2"/>
        <v>456.30400000000003</v>
      </c>
      <c r="P46" s="109"/>
      <c r="Q46" s="12"/>
    </row>
    <row r="47" spans="1:17" s="104" customFormat="1" ht="11.25" customHeight="1" x14ac:dyDescent="0.2">
      <c r="A47" s="117"/>
      <c r="B47" s="115" t="s">
        <v>4455</v>
      </c>
      <c r="C47" s="82" t="s">
        <v>4632</v>
      </c>
      <c r="D47" s="102" t="s">
        <v>4</v>
      </c>
      <c r="E47" s="75">
        <v>6</v>
      </c>
      <c r="F47" s="74">
        <v>2.57</v>
      </c>
      <c r="G47" s="113">
        <v>150</v>
      </c>
      <c r="H47" s="113">
        <v>80</v>
      </c>
      <c r="I47" s="177">
        <v>1</v>
      </c>
      <c r="J47" s="177">
        <v>430</v>
      </c>
      <c r="K47" s="76">
        <f>L3</f>
        <v>0.21</v>
      </c>
      <c r="L47" s="160">
        <f t="shared" si="0"/>
        <v>339.7</v>
      </c>
      <c r="M47" s="672">
        <f t="shared" ref="M47:M49" si="12">L47*1.8</f>
        <v>611.46</v>
      </c>
      <c r="N47" s="674">
        <f t="shared" si="1"/>
        <v>1426.74</v>
      </c>
      <c r="O47" s="675">
        <f t="shared" si="2"/>
        <v>645.42999999999995</v>
      </c>
      <c r="P47" s="109"/>
      <c r="Q47" s="12"/>
    </row>
    <row r="48" spans="1:17" s="104" customFormat="1" ht="11.25" customHeight="1" x14ac:dyDescent="0.2">
      <c r="A48" s="117"/>
      <c r="B48" s="115" t="s">
        <v>4456</v>
      </c>
      <c r="C48" s="82" t="s">
        <v>4633</v>
      </c>
      <c r="D48" s="102" t="s">
        <v>4</v>
      </c>
      <c r="E48" s="75">
        <v>6</v>
      </c>
      <c r="F48" s="74">
        <v>3.12</v>
      </c>
      <c r="G48" s="113">
        <v>150</v>
      </c>
      <c r="H48" s="113">
        <v>80</v>
      </c>
      <c r="I48" s="177">
        <v>1.2</v>
      </c>
      <c r="J48" s="177">
        <v>514</v>
      </c>
      <c r="K48" s="76">
        <f>L3</f>
        <v>0.21</v>
      </c>
      <c r="L48" s="160">
        <f t="shared" si="0"/>
        <v>406.06</v>
      </c>
      <c r="M48" s="672">
        <f t="shared" si="12"/>
        <v>730.90800000000002</v>
      </c>
      <c r="N48" s="674">
        <f t="shared" si="1"/>
        <v>1705.452</v>
      </c>
      <c r="O48" s="675">
        <f t="shared" si="2"/>
        <v>771.51400000000001</v>
      </c>
      <c r="P48" s="109"/>
      <c r="Q48" s="12"/>
    </row>
    <row r="49" spans="1:17" s="104" customFormat="1" ht="11.25" customHeight="1" x14ac:dyDescent="0.2">
      <c r="A49" s="117"/>
      <c r="B49" s="115" t="s">
        <v>4457</v>
      </c>
      <c r="C49" s="82" t="s">
        <v>4634</v>
      </c>
      <c r="D49" s="102" t="s">
        <v>4</v>
      </c>
      <c r="E49" s="75">
        <v>6</v>
      </c>
      <c r="F49" s="74">
        <v>3.86</v>
      </c>
      <c r="G49" s="113">
        <v>150</v>
      </c>
      <c r="H49" s="113">
        <v>80</v>
      </c>
      <c r="I49" s="177">
        <v>1.5</v>
      </c>
      <c r="J49" s="177">
        <v>637</v>
      </c>
      <c r="K49" s="76">
        <f>L3</f>
        <v>0.21</v>
      </c>
      <c r="L49" s="160">
        <f t="shared" si="0"/>
        <v>503.23</v>
      </c>
      <c r="M49" s="672">
        <f t="shared" si="12"/>
        <v>905.81400000000008</v>
      </c>
      <c r="N49" s="674">
        <f t="shared" si="1"/>
        <v>2113.5660000000003</v>
      </c>
      <c r="O49" s="675">
        <f t="shared" si="2"/>
        <v>956.13699999999994</v>
      </c>
      <c r="P49" s="109"/>
      <c r="Q49" s="12"/>
    </row>
    <row r="50" spans="1:17" s="104" customFormat="1" ht="11.25" customHeight="1" x14ac:dyDescent="0.2">
      <c r="A50" s="117"/>
      <c r="B50" s="115" t="s">
        <v>4458</v>
      </c>
      <c r="C50" s="82" t="s">
        <v>4635</v>
      </c>
      <c r="D50" s="102" t="s">
        <v>4</v>
      </c>
      <c r="E50" s="75">
        <v>6</v>
      </c>
      <c r="F50" s="74">
        <v>2.0299999999999998</v>
      </c>
      <c r="G50" s="113">
        <v>150</v>
      </c>
      <c r="H50" s="113">
        <v>100</v>
      </c>
      <c r="I50" s="177">
        <v>0.7</v>
      </c>
      <c r="J50" s="177">
        <v>341</v>
      </c>
      <c r="K50" s="76">
        <f>L3</f>
        <v>0.21</v>
      </c>
      <c r="L50" s="160">
        <f t="shared" si="0"/>
        <v>269.39</v>
      </c>
      <c r="M50" s="672" t="s">
        <v>537</v>
      </c>
      <c r="N50" s="674">
        <f t="shared" si="1"/>
        <v>1131.4380000000001</v>
      </c>
      <c r="O50" s="675">
        <f t="shared" si="2"/>
        <v>511.84099999999995</v>
      </c>
      <c r="P50" s="109"/>
      <c r="Q50" s="12"/>
    </row>
    <row r="51" spans="1:17" s="104" customFormat="1" ht="11.25" customHeight="1" x14ac:dyDescent="0.2">
      <c r="A51" s="117"/>
      <c r="B51" s="115" t="s">
        <v>4459</v>
      </c>
      <c r="C51" s="82" t="s">
        <v>4636</v>
      </c>
      <c r="D51" s="102" t="s">
        <v>4</v>
      </c>
      <c r="E51" s="75">
        <v>6</v>
      </c>
      <c r="F51" s="74">
        <v>2.89</v>
      </c>
      <c r="G51" s="113">
        <v>150</v>
      </c>
      <c r="H51" s="113">
        <v>100</v>
      </c>
      <c r="I51" s="177">
        <v>1</v>
      </c>
      <c r="J51" s="177">
        <v>484</v>
      </c>
      <c r="K51" s="76">
        <f>L3</f>
        <v>0.21</v>
      </c>
      <c r="L51" s="160">
        <f t="shared" si="0"/>
        <v>382.36</v>
      </c>
      <c r="M51" s="672">
        <f t="shared" ref="M51:M53" si="13">L51*1.8</f>
        <v>688.24800000000005</v>
      </c>
      <c r="N51" s="674">
        <f t="shared" si="1"/>
        <v>1605.912</v>
      </c>
      <c r="O51" s="675">
        <f t="shared" si="2"/>
        <v>726.48400000000004</v>
      </c>
      <c r="P51" s="109"/>
      <c r="Q51" s="12"/>
    </row>
    <row r="52" spans="1:17" s="104" customFormat="1" ht="11.25" customHeight="1" x14ac:dyDescent="0.2">
      <c r="A52" s="117"/>
      <c r="B52" s="115" t="s">
        <v>4460</v>
      </c>
      <c r="C52" s="82" t="s">
        <v>4637</v>
      </c>
      <c r="D52" s="102" t="s">
        <v>4</v>
      </c>
      <c r="E52" s="75">
        <v>6</v>
      </c>
      <c r="F52" s="74">
        <v>3.5</v>
      </c>
      <c r="G52" s="113">
        <v>150</v>
      </c>
      <c r="H52" s="113">
        <v>100</v>
      </c>
      <c r="I52" s="177">
        <v>1.2</v>
      </c>
      <c r="J52" s="177">
        <v>578</v>
      </c>
      <c r="K52" s="76">
        <f>L3</f>
        <v>0.21</v>
      </c>
      <c r="L52" s="160">
        <f t="shared" si="0"/>
        <v>456.62</v>
      </c>
      <c r="M52" s="672">
        <f t="shared" si="13"/>
        <v>821.91600000000005</v>
      </c>
      <c r="N52" s="674">
        <f t="shared" si="1"/>
        <v>1917.8040000000001</v>
      </c>
      <c r="O52" s="675">
        <f t="shared" si="2"/>
        <v>867.57799999999997</v>
      </c>
      <c r="P52" s="109"/>
      <c r="Q52" s="12"/>
    </row>
    <row r="53" spans="1:17" s="104" customFormat="1" ht="11.25" customHeight="1" x14ac:dyDescent="0.2">
      <c r="A53" s="117"/>
      <c r="B53" s="115" t="s">
        <v>4461</v>
      </c>
      <c r="C53" s="82" t="s">
        <v>4638</v>
      </c>
      <c r="D53" s="102" t="s">
        <v>4</v>
      </c>
      <c r="E53" s="75">
        <v>6</v>
      </c>
      <c r="F53" s="74">
        <v>4.3499999999999996</v>
      </c>
      <c r="G53" s="113">
        <v>150</v>
      </c>
      <c r="H53" s="113">
        <v>100</v>
      </c>
      <c r="I53" s="177">
        <v>1.5</v>
      </c>
      <c r="J53" s="177">
        <v>718</v>
      </c>
      <c r="K53" s="76">
        <f>L3</f>
        <v>0.21</v>
      </c>
      <c r="L53" s="160">
        <f t="shared" si="0"/>
        <v>567.22</v>
      </c>
      <c r="M53" s="672">
        <f t="shared" si="13"/>
        <v>1020.9960000000001</v>
      </c>
      <c r="N53" s="674">
        <f t="shared" si="1"/>
        <v>2382.3240000000001</v>
      </c>
      <c r="O53" s="675">
        <f t="shared" si="2"/>
        <v>1077.7180000000001</v>
      </c>
      <c r="P53" s="109"/>
      <c r="Q53" s="12"/>
    </row>
    <row r="54" spans="1:17" s="104" customFormat="1" ht="11.25" customHeight="1" x14ac:dyDescent="0.2">
      <c r="A54" s="117"/>
      <c r="B54" s="115" t="s">
        <v>4462</v>
      </c>
      <c r="C54" s="82" t="s">
        <v>4639</v>
      </c>
      <c r="D54" s="102" t="s">
        <v>4</v>
      </c>
      <c r="E54" s="75">
        <v>6</v>
      </c>
      <c r="F54" s="74">
        <v>2.58</v>
      </c>
      <c r="G54" s="113">
        <v>150</v>
      </c>
      <c r="H54" s="113">
        <v>150</v>
      </c>
      <c r="I54" s="177">
        <v>0.7</v>
      </c>
      <c r="J54" s="177">
        <v>435</v>
      </c>
      <c r="K54" s="76">
        <f>L3</f>
        <v>0.21</v>
      </c>
      <c r="L54" s="160">
        <f t="shared" si="0"/>
        <v>343.65000000000003</v>
      </c>
      <c r="M54" s="672" t="s">
        <v>537</v>
      </c>
      <c r="N54" s="674">
        <f t="shared" si="1"/>
        <v>1443.3300000000002</v>
      </c>
      <c r="O54" s="675">
        <f t="shared" si="2"/>
        <v>652.93500000000006</v>
      </c>
      <c r="P54" s="109"/>
      <c r="Q54" s="12"/>
    </row>
    <row r="55" spans="1:17" s="104" customFormat="1" ht="11.25" customHeight="1" x14ac:dyDescent="0.2">
      <c r="A55" s="117"/>
      <c r="B55" s="115" t="s">
        <v>4463</v>
      </c>
      <c r="C55" s="82" t="s">
        <v>4640</v>
      </c>
      <c r="D55" s="102" t="s">
        <v>4</v>
      </c>
      <c r="E55" s="75">
        <v>6</v>
      </c>
      <c r="F55" s="74">
        <v>3.68</v>
      </c>
      <c r="G55" s="113">
        <v>150</v>
      </c>
      <c r="H55" s="113">
        <v>150</v>
      </c>
      <c r="I55" s="177">
        <v>1</v>
      </c>
      <c r="J55" s="177">
        <v>618</v>
      </c>
      <c r="K55" s="76">
        <f>L3</f>
        <v>0.21</v>
      </c>
      <c r="L55" s="160">
        <f t="shared" si="0"/>
        <v>488.22</v>
      </c>
      <c r="M55" s="672">
        <f t="shared" ref="M55:M57" si="14">L55*1.8</f>
        <v>878.79600000000005</v>
      </c>
      <c r="N55" s="674">
        <f t="shared" si="1"/>
        <v>2050.5240000000003</v>
      </c>
      <c r="O55" s="675">
        <f t="shared" si="2"/>
        <v>927.61800000000005</v>
      </c>
      <c r="P55" s="109"/>
      <c r="Q55" s="12"/>
    </row>
    <row r="56" spans="1:17" s="104" customFormat="1" ht="11.25" customHeight="1" x14ac:dyDescent="0.2">
      <c r="A56" s="117"/>
      <c r="B56" s="115" t="s">
        <v>4464</v>
      </c>
      <c r="C56" s="82" t="s">
        <v>4641</v>
      </c>
      <c r="D56" s="102" t="s">
        <v>4</v>
      </c>
      <c r="E56" s="75">
        <v>6</v>
      </c>
      <c r="F56" s="74">
        <v>4.4400000000000004</v>
      </c>
      <c r="G56" s="113">
        <v>150</v>
      </c>
      <c r="H56" s="113">
        <v>150</v>
      </c>
      <c r="I56" s="177">
        <v>1.2</v>
      </c>
      <c r="J56" s="177">
        <v>740</v>
      </c>
      <c r="K56" s="76">
        <f>L3</f>
        <v>0.21</v>
      </c>
      <c r="L56" s="160">
        <f t="shared" si="0"/>
        <v>584.6</v>
      </c>
      <c r="M56" s="672">
        <f t="shared" si="14"/>
        <v>1052.28</v>
      </c>
      <c r="N56" s="674">
        <f t="shared" si="1"/>
        <v>2455.3200000000002</v>
      </c>
      <c r="O56" s="675">
        <f t="shared" si="2"/>
        <v>1110.74</v>
      </c>
      <c r="P56" s="109"/>
      <c r="Q56" s="12"/>
    </row>
    <row r="57" spans="1:17" s="104" customFormat="1" ht="11.25" customHeight="1" x14ac:dyDescent="0.2">
      <c r="A57" s="117"/>
      <c r="B57" s="115" t="s">
        <v>4465</v>
      </c>
      <c r="C57" s="82" t="s">
        <v>4642</v>
      </c>
      <c r="D57" s="102" t="s">
        <v>4</v>
      </c>
      <c r="E57" s="75">
        <v>6</v>
      </c>
      <c r="F57" s="74">
        <v>5.52</v>
      </c>
      <c r="G57" s="113">
        <v>150</v>
      </c>
      <c r="H57" s="113">
        <v>150</v>
      </c>
      <c r="I57" s="177">
        <v>1.5</v>
      </c>
      <c r="J57" s="177">
        <v>918</v>
      </c>
      <c r="K57" s="76">
        <f>L3</f>
        <v>0.21</v>
      </c>
      <c r="L57" s="160">
        <f t="shared" si="0"/>
        <v>725.22</v>
      </c>
      <c r="M57" s="672">
        <f t="shared" si="14"/>
        <v>1305.3960000000002</v>
      </c>
      <c r="N57" s="674">
        <f t="shared" si="1"/>
        <v>3045.9240000000004</v>
      </c>
      <c r="O57" s="675">
        <f t="shared" si="2"/>
        <v>1377.9179999999999</v>
      </c>
      <c r="P57" s="109"/>
      <c r="Q57" s="12"/>
    </row>
    <row r="58" spans="1:17" s="104" customFormat="1" ht="11.25" customHeight="1" x14ac:dyDescent="0.2">
      <c r="A58" s="117"/>
      <c r="B58" s="430" t="s">
        <v>4466</v>
      </c>
      <c r="C58" s="438" t="s">
        <v>4643</v>
      </c>
      <c r="D58" s="442" t="s">
        <v>4</v>
      </c>
      <c r="E58" s="443">
        <v>6</v>
      </c>
      <c r="F58" s="444">
        <v>1.38</v>
      </c>
      <c r="G58" s="445">
        <v>200</v>
      </c>
      <c r="H58" s="445">
        <v>50</v>
      </c>
      <c r="I58" s="451">
        <v>0.55000000000000004</v>
      </c>
      <c r="J58" s="451">
        <v>246</v>
      </c>
      <c r="K58" s="447">
        <f>L3</f>
        <v>0.21</v>
      </c>
      <c r="L58" s="448">
        <f t="shared" si="0"/>
        <v>194.34</v>
      </c>
      <c r="M58" s="672" t="s">
        <v>537</v>
      </c>
      <c r="N58" s="674">
        <f t="shared" si="1"/>
        <v>816.22800000000007</v>
      </c>
      <c r="O58" s="675">
        <f t="shared" si="2"/>
        <v>369.24599999999998</v>
      </c>
      <c r="P58" s="109"/>
      <c r="Q58" s="12"/>
    </row>
    <row r="59" spans="1:17" s="104" customFormat="1" ht="11.25" customHeight="1" x14ac:dyDescent="0.2">
      <c r="A59" s="117"/>
      <c r="B59" s="430" t="s">
        <v>4466</v>
      </c>
      <c r="C59" s="438" t="s">
        <v>4644</v>
      </c>
      <c r="D59" s="442" t="s">
        <v>4</v>
      </c>
      <c r="E59" s="443">
        <v>6</v>
      </c>
      <c r="F59" s="444">
        <v>1.76</v>
      </c>
      <c r="G59" s="445">
        <v>200</v>
      </c>
      <c r="H59" s="445">
        <v>50</v>
      </c>
      <c r="I59" s="451">
        <v>0.7</v>
      </c>
      <c r="J59" s="451">
        <v>294</v>
      </c>
      <c r="K59" s="447">
        <f>L3</f>
        <v>0.21</v>
      </c>
      <c r="L59" s="448">
        <f t="shared" si="0"/>
        <v>232.26000000000002</v>
      </c>
      <c r="M59" s="672" t="s">
        <v>537</v>
      </c>
      <c r="N59" s="674">
        <f t="shared" si="1"/>
        <v>975.49200000000008</v>
      </c>
      <c r="O59" s="675">
        <f t="shared" si="2"/>
        <v>441.29400000000004</v>
      </c>
      <c r="P59" s="109"/>
      <c r="Q59" s="12"/>
    </row>
    <row r="60" spans="1:17" s="104" customFormat="1" ht="11.25" customHeight="1" x14ac:dyDescent="0.2">
      <c r="A60" s="117"/>
      <c r="B60" s="115" t="s">
        <v>4467</v>
      </c>
      <c r="C60" s="82" t="s">
        <v>4645</v>
      </c>
      <c r="D60" s="102" t="s">
        <v>4</v>
      </c>
      <c r="E60" s="75">
        <v>6</v>
      </c>
      <c r="F60" s="74">
        <v>2.5</v>
      </c>
      <c r="G60" s="113">
        <v>200</v>
      </c>
      <c r="H60" s="113">
        <v>50</v>
      </c>
      <c r="I60" s="177">
        <v>1</v>
      </c>
      <c r="J60" s="177">
        <v>417</v>
      </c>
      <c r="K60" s="76">
        <f>L3</f>
        <v>0.21</v>
      </c>
      <c r="L60" s="160">
        <f t="shared" si="0"/>
        <v>329.43</v>
      </c>
      <c r="M60" s="672">
        <f t="shared" ref="M60:M62" si="15">L60*1.8</f>
        <v>592.97400000000005</v>
      </c>
      <c r="N60" s="674">
        <f t="shared" si="1"/>
        <v>1383.606</v>
      </c>
      <c r="O60" s="675">
        <f t="shared" si="2"/>
        <v>625.91700000000003</v>
      </c>
      <c r="P60" s="109"/>
      <c r="Q60" s="12"/>
    </row>
    <row r="61" spans="1:17" s="104" customFormat="1" ht="11.25" customHeight="1" x14ac:dyDescent="0.2">
      <c r="A61" s="117"/>
      <c r="B61" s="115" t="s">
        <v>4468</v>
      </c>
      <c r="C61" s="82" t="s">
        <v>4646</v>
      </c>
      <c r="D61" s="102" t="s">
        <v>4</v>
      </c>
      <c r="E61" s="75">
        <v>6</v>
      </c>
      <c r="F61" s="74">
        <v>3.01</v>
      </c>
      <c r="G61" s="113">
        <v>200</v>
      </c>
      <c r="H61" s="113">
        <v>50</v>
      </c>
      <c r="I61" s="177">
        <v>1.2</v>
      </c>
      <c r="J61" s="177">
        <v>497</v>
      </c>
      <c r="K61" s="76">
        <f>L3</f>
        <v>0.21</v>
      </c>
      <c r="L61" s="160">
        <f t="shared" si="0"/>
        <v>392.63</v>
      </c>
      <c r="M61" s="672">
        <f t="shared" si="15"/>
        <v>706.73400000000004</v>
      </c>
      <c r="N61" s="674">
        <f t="shared" si="1"/>
        <v>1649.046</v>
      </c>
      <c r="O61" s="675">
        <f t="shared" si="2"/>
        <v>745.99699999999996</v>
      </c>
      <c r="P61" s="109"/>
      <c r="Q61" s="12"/>
    </row>
    <row r="62" spans="1:17" s="104" customFormat="1" ht="11.25" customHeight="1" x14ac:dyDescent="0.2">
      <c r="A62" s="117"/>
      <c r="B62" s="115" t="s">
        <v>4469</v>
      </c>
      <c r="C62" s="82" t="s">
        <v>4647</v>
      </c>
      <c r="D62" s="102" t="s">
        <v>4</v>
      </c>
      <c r="E62" s="75">
        <v>6</v>
      </c>
      <c r="F62" s="74">
        <v>3.7</v>
      </c>
      <c r="G62" s="113">
        <v>200</v>
      </c>
      <c r="H62" s="113">
        <v>50</v>
      </c>
      <c r="I62" s="177">
        <v>1.5</v>
      </c>
      <c r="J62" s="177">
        <v>617</v>
      </c>
      <c r="K62" s="76">
        <f>L3</f>
        <v>0.21</v>
      </c>
      <c r="L62" s="160">
        <f t="shared" si="0"/>
        <v>487.43</v>
      </c>
      <c r="M62" s="672">
        <f t="shared" si="15"/>
        <v>877.37400000000002</v>
      </c>
      <c r="N62" s="674">
        <f t="shared" si="1"/>
        <v>2047.2060000000001</v>
      </c>
      <c r="O62" s="675">
        <f t="shared" si="2"/>
        <v>926.11699999999996</v>
      </c>
      <c r="P62" s="109"/>
      <c r="Q62" s="12"/>
    </row>
    <row r="63" spans="1:17" s="104" customFormat="1" ht="11.25" customHeight="1" x14ac:dyDescent="0.2">
      <c r="A63" s="117"/>
      <c r="B63" s="115" t="s">
        <v>4470</v>
      </c>
      <c r="C63" s="82" t="s">
        <v>4648</v>
      </c>
      <c r="D63" s="102" t="s">
        <v>4</v>
      </c>
      <c r="E63" s="75">
        <v>6</v>
      </c>
      <c r="F63" s="74">
        <v>1.89</v>
      </c>
      <c r="G63" s="113">
        <v>200</v>
      </c>
      <c r="H63" s="113">
        <v>60</v>
      </c>
      <c r="I63" s="177">
        <v>0.7</v>
      </c>
      <c r="J63" s="177">
        <v>336.53019441888011</v>
      </c>
      <c r="K63" s="76">
        <f>L3</f>
        <v>0.21</v>
      </c>
      <c r="L63" s="160">
        <f t="shared" si="0"/>
        <v>265.85885359091532</v>
      </c>
      <c r="M63" s="672" t="s">
        <v>537</v>
      </c>
      <c r="N63" s="674">
        <f t="shared" si="1"/>
        <v>1116.6071850818444</v>
      </c>
      <c r="O63" s="675">
        <f t="shared" si="2"/>
        <v>505.13182182273908</v>
      </c>
      <c r="P63" s="109"/>
      <c r="Q63" s="12"/>
    </row>
    <row r="64" spans="1:17" s="104" customFormat="1" ht="11.25" customHeight="1" x14ac:dyDescent="0.2">
      <c r="A64" s="117"/>
      <c r="B64" s="115" t="s">
        <v>4471</v>
      </c>
      <c r="C64" s="82" t="s">
        <v>4649</v>
      </c>
      <c r="D64" s="102" t="s">
        <v>4</v>
      </c>
      <c r="E64" s="75">
        <v>6</v>
      </c>
      <c r="F64" s="74">
        <v>2.68</v>
      </c>
      <c r="G64" s="113">
        <v>200</v>
      </c>
      <c r="H64" s="113">
        <v>60</v>
      </c>
      <c r="I64" s="177">
        <v>1</v>
      </c>
      <c r="J64" s="177">
        <v>431.66742237696013</v>
      </c>
      <c r="K64" s="76">
        <f>L3</f>
        <v>0.21</v>
      </c>
      <c r="L64" s="160">
        <f t="shared" si="0"/>
        <v>341.0172636777985</v>
      </c>
      <c r="M64" s="672">
        <f t="shared" ref="M64:M66" si="16">L64*1.8</f>
        <v>613.83107462003727</v>
      </c>
      <c r="N64" s="674">
        <f t="shared" si="1"/>
        <v>1432.2725074467537</v>
      </c>
      <c r="O64" s="675">
        <f t="shared" si="2"/>
        <v>647.93280098781713</v>
      </c>
      <c r="P64" s="109"/>
      <c r="Q64" s="12"/>
    </row>
    <row r="65" spans="1:17" s="104" customFormat="1" ht="11.25" customHeight="1" x14ac:dyDescent="0.2">
      <c r="A65" s="117"/>
      <c r="B65" s="115" t="s">
        <v>4472</v>
      </c>
      <c r="C65" s="82" t="s">
        <v>4650</v>
      </c>
      <c r="D65" s="102" t="s">
        <v>4</v>
      </c>
      <c r="E65" s="75">
        <v>6</v>
      </c>
      <c r="F65" s="74">
        <v>3.2</v>
      </c>
      <c r="G65" s="113">
        <v>200</v>
      </c>
      <c r="H65" s="113">
        <v>60</v>
      </c>
      <c r="I65" s="177">
        <v>1.2</v>
      </c>
      <c r="J65" s="177">
        <v>516.86493995136016</v>
      </c>
      <c r="K65" s="76">
        <f>L3</f>
        <v>0.21</v>
      </c>
      <c r="L65" s="160">
        <f t="shared" si="0"/>
        <v>408.32330256157456</v>
      </c>
      <c r="M65" s="672">
        <f t="shared" si="16"/>
        <v>734.98194461083426</v>
      </c>
      <c r="N65" s="674">
        <f t="shared" si="1"/>
        <v>1714.9578707586134</v>
      </c>
      <c r="O65" s="675">
        <f t="shared" si="2"/>
        <v>775.81427486699158</v>
      </c>
      <c r="P65" s="109"/>
      <c r="Q65" s="12"/>
    </row>
    <row r="66" spans="1:17" s="104" customFormat="1" ht="11.25" customHeight="1" x14ac:dyDescent="0.2">
      <c r="A66" s="117"/>
      <c r="B66" s="115" t="s">
        <v>4473</v>
      </c>
      <c r="C66" s="82" t="s">
        <v>4651</v>
      </c>
      <c r="D66" s="102" t="s">
        <v>4</v>
      </c>
      <c r="E66" s="75">
        <v>6</v>
      </c>
      <c r="F66" s="74">
        <v>3.98</v>
      </c>
      <c r="G66" s="113">
        <v>200</v>
      </c>
      <c r="H66" s="113">
        <v>60</v>
      </c>
      <c r="I66" s="177">
        <v>1.5</v>
      </c>
      <c r="J66" s="177">
        <v>647.50113356544011</v>
      </c>
      <c r="K66" s="76">
        <f>L3</f>
        <v>0.21</v>
      </c>
      <c r="L66" s="160">
        <f t="shared" si="0"/>
        <v>511.52589551669769</v>
      </c>
      <c r="M66" s="672">
        <f t="shared" si="16"/>
        <v>920.74661193005591</v>
      </c>
      <c r="N66" s="674">
        <f t="shared" si="1"/>
        <v>2148.4087611701302</v>
      </c>
      <c r="O66" s="675">
        <f t="shared" si="2"/>
        <v>971.89920148172553</v>
      </c>
      <c r="P66" s="109"/>
      <c r="Q66" s="12"/>
    </row>
    <row r="67" spans="1:17" s="104" customFormat="1" ht="11.25" customHeight="1" x14ac:dyDescent="0.2">
      <c r="A67" s="117"/>
      <c r="B67" s="115" t="s">
        <v>4474</v>
      </c>
      <c r="C67" s="82" t="s">
        <v>4652</v>
      </c>
      <c r="D67" s="102" t="s">
        <v>4</v>
      </c>
      <c r="E67" s="75">
        <v>6</v>
      </c>
      <c r="F67" s="74">
        <v>1.99</v>
      </c>
      <c r="G67" s="113">
        <v>200</v>
      </c>
      <c r="H67" s="113">
        <v>70</v>
      </c>
      <c r="I67" s="177">
        <v>0.7</v>
      </c>
      <c r="J67" s="177">
        <v>356.4096151862401</v>
      </c>
      <c r="K67" s="76">
        <f>L3</f>
        <v>0.21</v>
      </c>
      <c r="L67" s="160">
        <f t="shared" si="0"/>
        <v>281.56359599712971</v>
      </c>
      <c r="M67" s="672" t="s">
        <v>537</v>
      </c>
      <c r="N67" s="674">
        <f t="shared" si="1"/>
        <v>1182.5671031879449</v>
      </c>
      <c r="O67" s="675">
        <f t="shared" si="2"/>
        <v>534.97083239454639</v>
      </c>
      <c r="P67" s="109"/>
      <c r="Q67" s="12"/>
    </row>
    <row r="68" spans="1:17" s="104" customFormat="1" ht="11.25" customHeight="1" x14ac:dyDescent="0.2">
      <c r="A68" s="117"/>
      <c r="B68" s="115" t="s">
        <v>4475</v>
      </c>
      <c r="C68" s="82" t="s">
        <v>4653</v>
      </c>
      <c r="D68" s="102" t="s">
        <v>4</v>
      </c>
      <c r="E68" s="75">
        <v>6</v>
      </c>
      <c r="F68" s="74">
        <v>2.83</v>
      </c>
      <c r="G68" s="113">
        <v>200</v>
      </c>
      <c r="H68" s="113">
        <v>70</v>
      </c>
      <c r="I68" s="177">
        <v>1</v>
      </c>
      <c r="J68" s="177">
        <v>451.54684314432001</v>
      </c>
      <c r="K68" s="76">
        <f>L3</f>
        <v>0.21</v>
      </c>
      <c r="L68" s="160">
        <f t="shared" si="0"/>
        <v>356.72200608401283</v>
      </c>
      <c r="M68" s="672">
        <f t="shared" ref="M68:M70" si="17">L68*1.8</f>
        <v>642.0996109512231</v>
      </c>
      <c r="N68" s="674">
        <f t="shared" si="1"/>
        <v>1498.232425552854</v>
      </c>
      <c r="O68" s="675">
        <f t="shared" si="2"/>
        <v>677.77181155962433</v>
      </c>
      <c r="P68" s="109"/>
      <c r="Q68" s="12"/>
    </row>
    <row r="69" spans="1:17" s="104" customFormat="1" ht="11.25" customHeight="1" x14ac:dyDescent="0.2">
      <c r="A69" s="117"/>
      <c r="B69" s="115" t="s">
        <v>4476</v>
      </c>
      <c r="C69" s="82" t="s">
        <v>4654</v>
      </c>
      <c r="D69" s="102" t="s">
        <v>4</v>
      </c>
      <c r="E69" s="75">
        <v>6</v>
      </c>
      <c r="F69" s="74">
        <v>3.39</v>
      </c>
      <c r="G69" s="113">
        <v>200</v>
      </c>
      <c r="H69" s="113">
        <v>70</v>
      </c>
      <c r="I69" s="177">
        <v>1.2</v>
      </c>
      <c r="J69" s="177">
        <v>548.10402972864006</v>
      </c>
      <c r="K69" s="76">
        <f>L3</f>
        <v>0.21</v>
      </c>
      <c r="L69" s="160">
        <f t="shared" si="0"/>
        <v>433.00218348562566</v>
      </c>
      <c r="M69" s="672">
        <f t="shared" si="17"/>
        <v>779.4039302741262</v>
      </c>
      <c r="N69" s="674">
        <f t="shared" si="1"/>
        <v>1818.6091706396278</v>
      </c>
      <c r="O69" s="675">
        <f t="shared" si="2"/>
        <v>822.70414862268876</v>
      </c>
      <c r="P69" s="109"/>
      <c r="Q69" s="12"/>
    </row>
    <row r="70" spans="1:17" s="104" customFormat="1" ht="11.25" customHeight="1" x14ac:dyDescent="0.2">
      <c r="A70" s="117"/>
      <c r="B70" s="115" t="s">
        <v>4477</v>
      </c>
      <c r="C70" s="82" t="s">
        <v>4655</v>
      </c>
      <c r="D70" s="102" t="s">
        <v>4</v>
      </c>
      <c r="E70" s="75">
        <v>6</v>
      </c>
      <c r="F70" s="74">
        <v>4.1950000000000003</v>
      </c>
      <c r="G70" s="113">
        <v>200</v>
      </c>
      <c r="H70" s="113">
        <v>70</v>
      </c>
      <c r="I70" s="177">
        <v>1.5</v>
      </c>
      <c r="J70" s="177">
        <v>677.32026471647998</v>
      </c>
      <c r="K70" s="76">
        <f>L3</f>
        <v>0.21</v>
      </c>
      <c r="L70" s="160">
        <f t="shared" si="0"/>
        <v>535.08300912601919</v>
      </c>
      <c r="M70" s="672">
        <f t="shared" si="17"/>
        <v>963.14941642683459</v>
      </c>
      <c r="N70" s="674">
        <f t="shared" si="1"/>
        <v>2247.3486383292807</v>
      </c>
      <c r="O70" s="675">
        <f t="shared" si="2"/>
        <v>1016.6577173394364</v>
      </c>
      <c r="P70" s="109"/>
      <c r="Q70" s="12"/>
    </row>
    <row r="71" spans="1:17" s="104" customFormat="1" ht="11.25" customHeight="1" x14ac:dyDescent="0.2">
      <c r="A71" s="117"/>
      <c r="B71" s="115" t="s">
        <v>4478</v>
      </c>
      <c r="C71" s="82" t="s">
        <v>4656</v>
      </c>
      <c r="D71" s="102" t="s">
        <v>4</v>
      </c>
      <c r="E71" s="75">
        <v>6</v>
      </c>
      <c r="F71" s="74">
        <v>2.09</v>
      </c>
      <c r="G71" s="113">
        <v>200</v>
      </c>
      <c r="H71" s="113">
        <v>80</v>
      </c>
      <c r="I71" s="177">
        <v>0.7</v>
      </c>
      <c r="J71" s="177">
        <v>377.70899457984007</v>
      </c>
      <c r="K71" s="76">
        <f>L3</f>
        <v>0.21</v>
      </c>
      <c r="L71" s="160">
        <f t="shared" si="0"/>
        <v>298.39010571807364</v>
      </c>
      <c r="M71" s="672" t="s">
        <v>537</v>
      </c>
      <c r="N71" s="674">
        <f t="shared" si="1"/>
        <v>1253.2384440159094</v>
      </c>
      <c r="O71" s="675">
        <f t="shared" si="2"/>
        <v>566.94120086433986</v>
      </c>
      <c r="P71" s="109"/>
      <c r="Q71" s="12"/>
    </row>
    <row r="72" spans="1:17" s="104" customFormat="1" ht="11.25" customHeight="1" x14ac:dyDescent="0.2">
      <c r="A72" s="117"/>
      <c r="B72" s="115" t="s">
        <v>4479</v>
      </c>
      <c r="C72" s="82" t="s">
        <v>4657</v>
      </c>
      <c r="D72" s="102" t="s">
        <v>4</v>
      </c>
      <c r="E72" s="75">
        <v>6</v>
      </c>
      <c r="F72" s="74">
        <v>2.98</v>
      </c>
      <c r="G72" s="113">
        <v>200</v>
      </c>
      <c r="H72" s="113">
        <v>80</v>
      </c>
      <c r="I72" s="177">
        <v>1</v>
      </c>
      <c r="J72" s="177">
        <v>470.00630528544013</v>
      </c>
      <c r="K72" s="76">
        <f>L3</f>
        <v>0.21</v>
      </c>
      <c r="L72" s="160">
        <f t="shared" si="0"/>
        <v>371.30498117549774</v>
      </c>
      <c r="M72" s="672">
        <f t="shared" ref="M72:M74" si="18">L72*1.8</f>
        <v>668.34896611589591</v>
      </c>
      <c r="N72" s="674">
        <f t="shared" si="1"/>
        <v>1559.4809209370906</v>
      </c>
      <c r="O72" s="675">
        <f t="shared" ref="O72:O135" si="19">L72*1.9</f>
        <v>705.4794642334457</v>
      </c>
      <c r="P72" s="109"/>
      <c r="Q72" s="12"/>
    </row>
    <row r="73" spans="1:17" s="104" customFormat="1" ht="11.25" customHeight="1" x14ac:dyDescent="0.2">
      <c r="A73" s="117"/>
      <c r="B73" s="115" t="s">
        <v>4480</v>
      </c>
      <c r="C73" s="82" t="s">
        <v>4658</v>
      </c>
      <c r="D73" s="102" t="s">
        <v>4</v>
      </c>
      <c r="E73" s="75">
        <v>6</v>
      </c>
      <c r="F73" s="74">
        <v>3.58</v>
      </c>
      <c r="G73" s="113">
        <v>200</v>
      </c>
      <c r="H73" s="113">
        <v>80</v>
      </c>
      <c r="I73" s="177">
        <v>1.2</v>
      </c>
      <c r="J73" s="177">
        <v>579.34311950592007</v>
      </c>
      <c r="K73" s="76">
        <f>L3</f>
        <v>0.21</v>
      </c>
      <c r="L73" s="160">
        <f t="shared" ref="L73:L139" si="20">J73*(1-K73)</f>
        <v>457.68106440967688</v>
      </c>
      <c r="M73" s="672">
        <f t="shared" si="18"/>
        <v>823.82591593741836</v>
      </c>
      <c r="N73" s="674">
        <f t="shared" si="1"/>
        <v>1922.2604705206429</v>
      </c>
      <c r="O73" s="675">
        <f t="shared" si="19"/>
        <v>869.59402237838606</v>
      </c>
      <c r="P73" s="109"/>
      <c r="Q73" s="12"/>
    </row>
    <row r="74" spans="1:17" s="104" customFormat="1" ht="11.25" customHeight="1" x14ac:dyDescent="0.2">
      <c r="A74" s="117"/>
      <c r="B74" s="115" t="s">
        <v>4481</v>
      </c>
      <c r="C74" s="82" t="s">
        <v>4659</v>
      </c>
      <c r="D74" s="102" t="s">
        <v>4</v>
      </c>
      <c r="E74" s="75">
        <v>6</v>
      </c>
      <c r="F74" s="74">
        <v>4.41</v>
      </c>
      <c r="G74" s="113">
        <v>200</v>
      </c>
      <c r="H74" s="113">
        <v>80</v>
      </c>
      <c r="I74" s="177">
        <v>1.5</v>
      </c>
      <c r="J74" s="177">
        <v>708.55935449376022</v>
      </c>
      <c r="K74" s="76">
        <f>L3</f>
        <v>0.21</v>
      </c>
      <c r="L74" s="160">
        <f t="shared" si="20"/>
        <v>559.76189005007063</v>
      </c>
      <c r="M74" s="672">
        <f t="shared" si="18"/>
        <v>1007.5714020901272</v>
      </c>
      <c r="N74" s="674">
        <f t="shared" ref="N74:N138" si="21">L74*4.2</f>
        <v>2350.9999382102969</v>
      </c>
      <c r="O74" s="675">
        <f t="shared" si="19"/>
        <v>1063.5475910951341</v>
      </c>
      <c r="P74" s="109"/>
      <c r="Q74" s="12"/>
    </row>
    <row r="75" spans="1:17" s="104" customFormat="1" ht="11.25" customHeight="1" x14ac:dyDescent="0.2">
      <c r="A75" s="117"/>
      <c r="B75" s="115" t="s">
        <v>4482</v>
      </c>
      <c r="C75" s="82" t="s">
        <v>4660</v>
      </c>
      <c r="D75" s="102" t="s">
        <v>4</v>
      </c>
      <c r="E75" s="75">
        <v>6</v>
      </c>
      <c r="F75" s="74">
        <v>2.31</v>
      </c>
      <c r="G75" s="113">
        <v>200</v>
      </c>
      <c r="H75" s="113">
        <v>100</v>
      </c>
      <c r="I75" s="177">
        <v>0.7</v>
      </c>
      <c r="J75" s="177">
        <v>396.16845672096008</v>
      </c>
      <c r="K75" s="76">
        <f>L3</f>
        <v>0.21</v>
      </c>
      <c r="L75" s="160">
        <f t="shared" si="20"/>
        <v>312.9730808095585</v>
      </c>
      <c r="M75" s="672" t="s">
        <v>537</v>
      </c>
      <c r="N75" s="674">
        <f t="shared" si="21"/>
        <v>1314.4869394001457</v>
      </c>
      <c r="O75" s="675">
        <f t="shared" si="19"/>
        <v>594.64885353816112</v>
      </c>
      <c r="P75" s="109"/>
      <c r="Q75" s="12"/>
    </row>
    <row r="76" spans="1:17" s="104" customFormat="1" ht="11.25" customHeight="1" x14ac:dyDescent="0.2">
      <c r="A76" s="117"/>
      <c r="B76" s="115" t="s">
        <v>4483</v>
      </c>
      <c r="C76" s="82" t="s">
        <v>4661</v>
      </c>
      <c r="D76" s="102" t="s">
        <v>4</v>
      </c>
      <c r="E76" s="75">
        <v>6</v>
      </c>
      <c r="F76" s="74">
        <v>3.29</v>
      </c>
      <c r="G76" s="113">
        <v>200</v>
      </c>
      <c r="H76" s="113">
        <v>100</v>
      </c>
      <c r="I76" s="177">
        <v>1</v>
      </c>
      <c r="J76" s="177">
        <v>549.5239883548802</v>
      </c>
      <c r="K76" s="76">
        <f>L3</f>
        <v>0.21</v>
      </c>
      <c r="L76" s="160">
        <f t="shared" si="20"/>
        <v>434.12395080035537</v>
      </c>
      <c r="M76" s="672">
        <f t="shared" ref="M76:M78" si="22">L76*1.8</f>
        <v>781.42311144063967</v>
      </c>
      <c r="N76" s="674">
        <f t="shared" si="21"/>
        <v>1823.3205933614927</v>
      </c>
      <c r="O76" s="675">
        <f t="shared" si="19"/>
        <v>824.83550652067515</v>
      </c>
      <c r="P76" s="109"/>
      <c r="Q76" s="12"/>
    </row>
    <row r="77" spans="1:17" s="104" customFormat="1" ht="11.25" customHeight="1" x14ac:dyDescent="0.2">
      <c r="A77" s="117"/>
      <c r="B77" s="115" t="s">
        <v>4484</v>
      </c>
      <c r="C77" s="82" t="s">
        <v>4662</v>
      </c>
      <c r="D77" s="102" t="s">
        <v>4</v>
      </c>
      <c r="E77" s="75">
        <v>6</v>
      </c>
      <c r="F77" s="74">
        <v>3.97</v>
      </c>
      <c r="G77" s="113">
        <v>200</v>
      </c>
      <c r="H77" s="113">
        <v>100</v>
      </c>
      <c r="I77" s="177">
        <v>1.2</v>
      </c>
      <c r="J77" s="177">
        <v>626.20175417184021</v>
      </c>
      <c r="K77" s="76">
        <f>L3</f>
        <v>0.21</v>
      </c>
      <c r="L77" s="160">
        <f t="shared" si="20"/>
        <v>494.69938579575381</v>
      </c>
      <c r="M77" s="672">
        <f t="shared" si="22"/>
        <v>890.45889443235683</v>
      </c>
      <c r="N77" s="674">
        <f t="shared" si="21"/>
        <v>2077.7374203421659</v>
      </c>
      <c r="O77" s="675">
        <f t="shared" si="19"/>
        <v>939.92883301193217</v>
      </c>
      <c r="P77" s="109"/>
      <c r="Q77" s="12"/>
    </row>
    <row r="78" spans="1:17" s="104" customFormat="1" ht="11.25" customHeight="1" x14ac:dyDescent="0.2">
      <c r="A78" s="117"/>
      <c r="B78" s="115" t="s">
        <v>4485</v>
      </c>
      <c r="C78" s="82" t="s">
        <v>4663</v>
      </c>
      <c r="D78" s="102" t="s">
        <v>4</v>
      </c>
      <c r="E78" s="75">
        <v>6</v>
      </c>
      <c r="F78" s="74">
        <v>4.93</v>
      </c>
      <c r="G78" s="113">
        <v>200</v>
      </c>
      <c r="H78" s="113">
        <v>100</v>
      </c>
      <c r="I78" s="177">
        <v>1.5</v>
      </c>
      <c r="J78" s="177">
        <v>768.19761679584008</v>
      </c>
      <c r="K78" s="76">
        <f>L3</f>
        <v>0.21</v>
      </c>
      <c r="L78" s="160">
        <f t="shared" si="20"/>
        <v>606.87611726871364</v>
      </c>
      <c r="M78" s="672">
        <f t="shared" si="22"/>
        <v>1092.3770110836847</v>
      </c>
      <c r="N78" s="674">
        <f t="shared" si="21"/>
        <v>2548.8796925285974</v>
      </c>
      <c r="O78" s="675">
        <f t="shared" si="19"/>
        <v>1153.0646228105559</v>
      </c>
      <c r="P78" s="109"/>
      <c r="Q78" s="12"/>
    </row>
    <row r="79" spans="1:17" s="104" customFormat="1" ht="11.25" customHeight="1" x14ac:dyDescent="0.2">
      <c r="A79" s="117"/>
      <c r="B79" s="115" t="s">
        <v>4486</v>
      </c>
      <c r="C79" s="82" t="s">
        <v>4664</v>
      </c>
      <c r="D79" s="102" t="s">
        <v>4</v>
      </c>
      <c r="E79" s="75">
        <v>6</v>
      </c>
      <c r="F79" s="74">
        <v>2.82</v>
      </c>
      <c r="G79" s="113">
        <v>200</v>
      </c>
      <c r="H79" s="113">
        <v>150</v>
      </c>
      <c r="I79" s="177">
        <v>0.7</v>
      </c>
      <c r="J79" s="177">
        <v>460.06659490176008</v>
      </c>
      <c r="K79" s="76">
        <f>L3</f>
        <v>0.21</v>
      </c>
      <c r="L79" s="160">
        <f t="shared" si="20"/>
        <v>363.45260997239046</v>
      </c>
      <c r="M79" s="672" t="s">
        <v>537</v>
      </c>
      <c r="N79" s="674">
        <f t="shared" si="21"/>
        <v>1526.50096188404</v>
      </c>
      <c r="O79" s="675">
        <f t="shared" si="19"/>
        <v>690.55995894754187</v>
      </c>
      <c r="P79" s="109"/>
      <c r="Q79" s="12"/>
    </row>
    <row r="80" spans="1:17" s="104" customFormat="1" ht="11.25" customHeight="1" x14ac:dyDescent="0.2">
      <c r="A80" s="117"/>
      <c r="B80" s="115" t="s">
        <v>4487</v>
      </c>
      <c r="C80" s="82" t="s">
        <v>4665</v>
      </c>
      <c r="D80" s="102" t="s">
        <v>4</v>
      </c>
      <c r="E80" s="75">
        <v>6</v>
      </c>
      <c r="F80" s="74">
        <v>4.0199999999999996</v>
      </c>
      <c r="G80" s="113">
        <v>200</v>
      </c>
      <c r="H80" s="113">
        <v>150</v>
      </c>
      <c r="I80" s="177">
        <v>1</v>
      </c>
      <c r="J80" s="177">
        <v>641.8212990604801</v>
      </c>
      <c r="K80" s="76">
        <f>L3</f>
        <v>0.21</v>
      </c>
      <c r="L80" s="160">
        <f t="shared" si="20"/>
        <v>507.03882625777931</v>
      </c>
      <c r="M80" s="672">
        <f t="shared" ref="M80:M86" si="23">L80*1.8</f>
        <v>912.6698872640028</v>
      </c>
      <c r="N80" s="674">
        <f t="shared" si="21"/>
        <v>2129.5630702826734</v>
      </c>
      <c r="O80" s="675">
        <f t="shared" si="19"/>
        <v>963.37376988978065</v>
      </c>
      <c r="P80" s="109"/>
      <c r="Q80" s="12"/>
    </row>
    <row r="81" spans="1:17" s="104" customFormat="1" ht="11.25" customHeight="1" x14ac:dyDescent="0.2">
      <c r="A81" s="117"/>
      <c r="B81" s="115" t="s">
        <v>4488</v>
      </c>
      <c r="C81" s="82" t="s">
        <v>4666</v>
      </c>
      <c r="D81" s="102" t="s">
        <v>4</v>
      </c>
      <c r="E81" s="75">
        <v>6</v>
      </c>
      <c r="F81" s="74">
        <v>4.8</v>
      </c>
      <c r="G81" s="113">
        <v>200</v>
      </c>
      <c r="H81" s="113">
        <v>150</v>
      </c>
      <c r="I81" s="177">
        <v>1.2</v>
      </c>
      <c r="J81" s="177">
        <v>776.71736855328004</v>
      </c>
      <c r="K81" s="76">
        <f>L3</f>
        <v>0.21</v>
      </c>
      <c r="L81" s="160">
        <f t="shared" si="20"/>
        <v>613.60672115709121</v>
      </c>
      <c r="M81" s="672">
        <f t="shared" si="23"/>
        <v>1104.4920980827642</v>
      </c>
      <c r="N81" s="674">
        <f t="shared" si="21"/>
        <v>2577.1482288597831</v>
      </c>
      <c r="O81" s="675">
        <f t="shared" si="19"/>
        <v>1165.8527701984733</v>
      </c>
      <c r="P81" s="109"/>
      <c r="Q81" s="12"/>
    </row>
    <row r="82" spans="1:17" s="104" customFormat="1" ht="11.25" customHeight="1" x14ac:dyDescent="0.2">
      <c r="A82" s="117"/>
      <c r="B82" s="115" t="s">
        <v>4489</v>
      </c>
      <c r="C82" s="82" t="s">
        <v>4667</v>
      </c>
      <c r="D82" s="102" t="s">
        <v>4</v>
      </c>
      <c r="E82" s="75">
        <v>6</v>
      </c>
      <c r="F82" s="74">
        <v>5.98</v>
      </c>
      <c r="G82" s="113">
        <v>200</v>
      </c>
      <c r="H82" s="113">
        <v>150</v>
      </c>
      <c r="I82" s="177">
        <v>1.5</v>
      </c>
      <c r="J82" s="177">
        <v>965.57186584320016</v>
      </c>
      <c r="K82" s="76">
        <f>L3</f>
        <v>0.21</v>
      </c>
      <c r="L82" s="160">
        <f t="shared" si="20"/>
        <v>762.80177401612821</v>
      </c>
      <c r="M82" s="672">
        <f t="shared" si="23"/>
        <v>1373.0431932290307</v>
      </c>
      <c r="N82" s="674">
        <f t="shared" si="21"/>
        <v>3203.7674508677387</v>
      </c>
      <c r="O82" s="675">
        <f t="shared" si="19"/>
        <v>1449.3233706306435</v>
      </c>
      <c r="P82" s="109"/>
      <c r="Q82" s="12"/>
    </row>
    <row r="83" spans="1:17" s="104" customFormat="1" ht="11.25" customHeight="1" x14ac:dyDescent="0.2">
      <c r="A83" s="117"/>
      <c r="B83" s="115" t="s">
        <v>4490</v>
      </c>
      <c r="C83" s="82" t="s">
        <v>4668</v>
      </c>
      <c r="D83" s="102" t="s">
        <v>4</v>
      </c>
      <c r="E83" s="75">
        <v>6</v>
      </c>
      <c r="F83" s="74">
        <v>3.4</v>
      </c>
      <c r="G83" s="113">
        <v>200</v>
      </c>
      <c r="H83" s="113">
        <v>200</v>
      </c>
      <c r="I83" s="177">
        <v>0.7</v>
      </c>
      <c r="J83" s="177">
        <v>543.84415384992008</v>
      </c>
      <c r="K83" s="76">
        <f>L3</f>
        <v>0.21</v>
      </c>
      <c r="L83" s="160">
        <f t="shared" si="20"/>
        <v>429.63688154143688</v>
      </c>
      <c r="M83" s="672" t="s">
        <v>537</v>
      </c>
      <c r="N83" s="674">
        <f t="shared" si="21"/>
        <v>1804.4749024740349</v>
      </c>
      <c r="O83" s="675">
        <f t="shared" si="19"/>
        <v>816.31007492873005</v>
      </c>
      <c r="P83" s="109"/>
      <c r="Q83" s="12"/>
    </row>
    <row r="84" spans="1:17" s="104" customFormat="1" ht="11.25" customHeight="1" x14ac:dyDescent="0.2">
      <c r="A84" s="117"/>
      <c r="B84" s="115" t="s">
        <v>4491</v>
      </c>
      <c r="C84" s="82" t="s">
        <v>4669</v>
      </c>
      <c r="D84" s="102" t="s">
        <v>4</v>
      </c>
      <c r="E84" s="75">
        <v>6</v>
      </c>
      <c r="F84" s="74">
        <v>4.8499999999999996</v>
      </c>
      <c r="G84" s="113">
        <v>200</v>
      </c>
      <c r="H84" s="113">
        <v>200</v>
      </c>
      <c r="I84" s="177">
        <v>1</v>
      </c>
      <c r="J84" s="177">
        <v>768.19761679584008</v>
      </c>
      <c r="K84" s="76">
        <f>L3</f>
        <v>0.21</v>
      </c>
      <c r="L84" s="160">
        <f t="shared" si="20"/>
        <v>606.87611726871364</v>
      </c>
      <c r="M84" s="672">
        <f t="shared" si="23"/>
        <v>1092.3770110836847</v>
      </c>
      <c r="N84" s="674">
        <f t="shared" si="21"/>
        <v>2548.8796925285974</v>
      </c>
      <c r="O84" s="675">
        <f t="shared" si="19"/>
        <v>1153.0646228105559</v>
      </c>
      <c r="P84" s="109"/>
      <c r="Q84" s="12"/>
    </row>
    <row r="85" spans="1:17" s="104" customFormat="1" ht="11.25" customHeight="1" x14ac:dyDescent="0.2">
      <c r="A85" s="117"/>
      <c r="B85" s="115" t="s">
        <v>4492</v>
      </c>
      <c r="C85" s="82" t="s">
        <v>4670</v>
      </c>
      <c r="D85" s="102" t="s">
        <v>4</v>
      </c>
      <c r="E85" s="75">
        <v>6</v>
      </c>
      <c r="F85" s="74">
        <v>5.85</v>
      </c>
      <c r="G85" s="113">
        <v>200</v>
      </c>
      <c r="H85" s="113">
        <v>200</v>
      </c>
      <c r="I85" s="177">
        <v>1.2</v>
      </c>
      <c r="J85" s="177">
        <v>922.973107056</v>
      </c>
      <c r="K85" s="76">
        <f>L3</f>
        <v>0.21</v>
      </c>
      <c r="L85" s="160">
        <f t="shared" si="20"/>
        <v>729.14875457424</v>
      </c>
      <c r="M85" s="672">
        <f t="shared" si="23"/>
        <v>1312.4677582336321</v>
      </c>
      <c r="N85" s="674">
        <f t="shared" si="21"/>
        <v>3062.4247692118083</v>
      </c>
      <c r="O85" s="675">
        <f t="shared" si="19"/>
        <v>1385.3826336910558</v>
      </c>
      <c r="P85" s="109"/>
      <c r="Q85" s="12"/>
    </row>
    <row r="86" spans="1:17" s="104" customFormat="1" ht="11.25" customHeight="1" x14ac:dyDescent="0.2">
      <c r="A86" s="117"/>
      <c r="B86" s="115" t="s">
        <v>4493</v>
      </c>
      <c r="C86" s="82" t="s">
        <v>4671</v>
      </c>
      <c r="D86" s="102" t="s">
        <v>4</v>
      </c>
      <c r="E86" s="75">
        <v>6</v>
      </c>
      <c r="F86" s="74">
        <v>7.3</v>
      </c>
      <c r="G86" s="113">
        <v>200</v>
      </c>
      <c r="H86" s="113">
        <v>200</v>
      </c>
      <c r="I86" s="177">
        <v>1.5</v>
      </c>
      <c r="J86" s="177">
        <v>1167.2059907692801</v>
      </c>
      <c r="K86" s="76">
        <f>L3</f>
        <v>0.21</v>
      </c>
      <c r="L86" s="160">
        <f t="shared" si="20"/>
        <v>922.09273270773133</v>
      </c>
      <c r="M86" s="672">
        <f t="shared" si="23"/>
        <v>1659.7669188739164</v>
      </c>
      <c r="N86" s="674">
        <f t="shared" si="21"/>
        <v>3872.7894773724715</v>
      </c>
      <c r="O86" s="675">
        <f t="shared" si="19"/>
        <v>1751.9761921446895</v>
      </c>
      <c r="P86" s="109"/>
      <c r="Q86" s="12"/>
    </row>
    <row r="87" spans="1:17" s="104" customFormat="1" ht="11.25" customHeight="1" x14ac:dyDescent="0.2">
      <c r="A87" s="117"/>
      <c r="B87" s="430" t="s">
        <v>4494</v>
      </c>
      <c r="C87" s="438" t="s">
        <v>4672</v>
      </c>
      <c r="D87" s="442" t="s">
        <v>4</v>
      </c>
      <c r="E87" s="443">
        <v>6</v>
      </c>
      <c r="F87" s="444">
        <v>2.2999999999999998</v>
      </c>
      <c r="G87" s="445">
        <v>300</v>
      </c>
      <c r="H87" s="445">
        <v>50</v>
      </c>
      <c r="I87" s="451">
        <v>0.55000000000000004</v>
      </c>
      <c r="J87" s="451">
        <v>306</v>
      </c>
      <c r="K87" s="447">
        <f>L3</f>
        <v>0.21</v>
      </c>
      <c r="L87" s="448">
        <f t="shared" si="20"/>
        <v>241.74</v>
      </c>
      <c r="M87" s="672" t="s">
        <v>537</v>
      </c>
      <c r="N87" s="674">
        <f t="shared" si="21"/>
        <v>1015.3080000000001</v>
      </c>
      <c r="O87" s="675">
        <f t="shared" si="19"/>
        <v>459.30599999999998</v>
      </c>
      <c r="P87" s="109"/>
      <c r="Q87" s="12"/>
    </row>
    <row r="88" spans="1:17" s="104" customFormat="1" ht="11.25" customHeight="1" x14ac:dyDescent="0.2">
      <c r="A88" s="117"/>
      <c r="B88" s="430" t="s">
        <v>4494</v>
      </c>
      <c r="C88" s="438" t="s">
        <v>4673</v>
      </c>
      <c r="D88" s="442" t="s">
        <v>4</v>
      </c>
      <c r="E88" s="443">
        <v>6</v>
      </c>
      <c r="F88" s="444">
        <v>2.2999999999999998</v>
      </c>
      <c r="G88" s="445">
        <v>300</v>
      </c>
      <c r="H88" s="445">
        <v>50</v>
      </c>
      <c r="I88" s="451">
        <v>0.7</v>
      </c>
      <c r="J88" s="451">
        <v>388</v>
      </c>
      <c r="K88" s="447">
        <f>L3</f>
        <v>0.21</v>
      </c>
      <c r="L88" s="448">
        <f t="shared" si="20"/>
        <v>306.52000000000004</v>
      </c>
      <c r="M88" s="672" t="s">
        <v>537</v>
      </c>
      <c r="N88" s="674">
        <f t="shared" si="21"/>
        <v>1287.3840000000002</v>
      </c>
      <c r="O88" s="675">
        <f t="shared" si="19"/>
        <v>582.38800000000003</v>
      </c>
      <c r="P88" s="109"/>
      <c r="Q88" s="12"/>
    </row>
    <row r="89" spans="1:17" s="104" customFormat="1" ht="11.25" customHeight="1" x14ac:dyDescent="0.2">
      <c r="A89" s="117"/>
      <c r="B89" s="115" t="s">
        <v>4495</v>
      </c>
      <c r="C89" s="82" t="s">
        <v>4674</v>
      </c>
      <c r="D89" s="102" t="s">
        <v>4</v>
      </c>
      <c r="E89" s="75">
        <v>6</v>
      </c>
      <c r="F89" s="74">
        <v>3.3</v>
      </c>
      <c r="G89" s="113">
        <v>300</v>
      </c>
      <c r="H89" s="113">
        <v>50</v>
      </c>
      <c r="I89" s="177">
        <v>1</v>
      </c>
      <c r="J89" s="177">
        <v>550</v>
      </c>
      <c r="K89" s="76">
        <f>L3</f>
        <v>0.21</v>
      </c>
      <c r="L89" s="160">
        <f t="shared" si="20"/>
        <v>434.5</v>
      </c>
      <c r="M89" s="672">
        <f t="shared" ref="M89:M91" si="24">L89*1.8</f>
        <v>782.1</v>
      </c>
      <c r="N89" s="674">
        <f t="shared" si="21"/>
        <v>1824.9</v>
      </c>
      <c r="O89" s="675">
        <f t="shared" si="19"/>
        <v>825.55</v>
      </c>
      <c r="P89" s="109"/>
      <c r="Q89" s="12"/>
    </row>
    <row r="90" spans="1:17" s="104" customFormat="1" ht="11.25" customHeight="1" x14ac:dyDescent="0.2">
      <c r="A90" s="117"/>
      <c r="B90" s="115" t="s">
        <v>4496</v>
      </c>
      <c r="C90" s="82" t="s">
        <v>4675</v>
      </c>
      <c r="D90" s="102" t="s">
        <v>4</v>
      </c>
      <c r="E90" s="75">
        <v>6</v>
      </c>
      <c r="F90" s="74">
        <v>3.91</v>
      </c>
      <c r="G90" s="113">
        <v>300</v>
      </c>
      <c r="H90" s="113">
        <v>50</v>
      </c>
      <c r="I90" s="177">
        <v>1.2</v>
      </c>
      <c r="J90" s="177">
        <v>650</v>
      </c>
      <c r="K90" s="76">
        <f>L3</f>
        <v>0.21</v>
      </c>
      <c r="L90" s="160">
        <f t="shared" si="20"/>
        <v>513.5</v>
      </c>
      <c r="M90" s="672">
        <f t="shared" si="24"/>
        <v>924.30000000000007</v>
      </c>
      <c r="N90" s="674">
        <f t="shared" si="21"/>
        <v>2156.7000000000003</v>
      </c>
      <c r="O90" s="675">
        <f t="shared" si="19"/>
        <v>975.65</v>
      </c>
      <c r="P90" s="109"/>
      <c r="Q90" s="12"/>
    </row>
    <row r="91" spans="1:17" s="104" customFormat="1" ht="11.25" customHeight="1" x14ac:dyDescent="0.2">
      <c r="A91" s="117"/>
      <c r="B91" s="115" t="s">
        <v>4497</v>
      </c>
      <c r="C91" s="82" t="s">
        <v>4676</v>
      </c>
      <c r="D91" s="102" t="s">
        <v>4</v>
      </c>
      <c r="E91" s="75">
        <v>6</v>
      </c>
      <c r="F91" s="74">
        <v>4.9000000000000004</v>
      </c>
      <c r="G91" s="113">
        <v>300</v>
      </c>
      <c r="H91" s="113">
        <v>50</v>
      </c>
      <c r="I91" s="177">
        <v>1.5</v>
      </c>
      <c r="J91" s="177">
        <v>818</v>
      </c>
      <c r="K91" s="76">
        <f>L3</f>
        <v>0.21</v>
      </c>
      <c r="L91" s="160">
        <f t="shared" si="20"/>
        <v>646.22</v>
      </c>
      <c r="M91" s="672">
        <f t="shared" si="24"/>
        <v>1163.1960000000001</v>
      </c>
      <c r="N91" s="674">
        <f t="shared" si="21"/>
        <v>2714.1240000000003</v>
      </c>
      <c r="O91" s="675">
        <f t="shared" si="19"/>
        <v>1227.818</v>
      </c>
      <c r="P91" s="109"/>
      <c r="Q91" s="12"/>
    </row>
    <row r="92" spans="1:17" s="104" customFormat="1" ht="11.25" customHeight="1" x14ac:dyDescent="0.2">
      <c r="A92" s="117"/>
      <c r="B92" s="115" t="s">
        <v>4498</v>
      </c>
      <c r="C92" s="82" t="s">
        <v>4677</v>
      </c>
      <c r="D92" s="102" t="s">
        <v>4</v>
      </c>
      <c r="E92" s="75">
        <v>6</v>
      </c>
      <c r="F92" s="74">
        <v>2.44</v>
      </c>
      <c r="G92" s="113">
        <v>300</v>
      </c>
      <c r="H92" s="113">
        <v>60</v>
      </c>
      <c r="I92" s="177">
        <v>0.7</v>
      </c>
      <c r="J92" s="177">
        <v>440.18717413440015</v>
      </c>
      <c r="K92" s="76">
        <f>L3</f>
        <v>0.21</v>
      </c>
      <c r="L92" s="160">
        <f t="shared" si="20"/>
        <v>347.74786756617613</v>
      </c>
      <c r="M92" s="672" t="s">
        <v>537</v>
      </c>
      <c r="N92" s="674">
        <f t="shared" si="21"/>
        <v>1460.5410437779399</v>
      </c>
      <c r="O92" s="675">
        <f t="shared" si="19"/>
        <v>660.72094837573457</v>
      </c>
      <c r="P92" s="109"/>
      <c r="Q92" s="12"/>
    </row>
    <row r="93" spans="1:17" s="104" customFormat="1" ht="11.25" customHeight="1" x14ac:dyDescent="0.2">
      <c r="A93" s="117"/>
      <c r="B93" s="115" t="s">
        <v>4499</v>
      </c>
      <c r="C93" s="82" t="s">
        <v>4678</v>
      </c>
      <c r="D93" s="102" t="s">
        <v>4</v>
      </c>
      <c r="E93" s="75">
        <v>6</v>
      </c>
      <c r="F93" s="74">
        <v>3.47</v>
      </c>
      <c r="G93" s="113">
        <v>300</v>
      </c>
      <c r="H93" s="113">
        <v>60</v>
      </c>
      <c r="I93" s="177">
        <v>1</v>
      </c>
      <c r="J93" s="177">
        <v>562.30361599104015</v>
      </c>
      <c r="K93" s="76">
        <f>L3</f>
        <v>0.21</v>
      </c>
      <c r="L93" s="160">
        <f t="shared" si="20"/>
        <v>444.21985663292173</v>
      </c>
      <c r="M93" s="672">
        <f t="shared" ref="M93:M95" si="25">L93*1.8</f>
        <v>799.59574193925914</v>
      </c>
      <c r="N93" s="674">
        <f t="shared" si="21"/>
        <v>1865.7233978582713</v>
      </c>
      <c r="O93" s="675">
        <f t="shared" si="19"/>
        <v>844.0177276025513</v>
      </c>
      <c r="P93" s="109"/>
      <c r="Q93" s="12"/>
    </row>
    <row r="94" spans="1:17" s="104" customFormat="1" ht="11.25" customHeight="1" x14ac:dyDescent="0.2">
      <c r="A94" s="117"/>
      <c r="B94" s="115" t="s">
        <v>4500</v>
      </c>
      <c r="C94" s="82" t="s">
        <v>4679</v>
      </c>
      <c r="D94" s="102" t="s">
        <v>4</v>
      </c>
      <c r="E94" s="75">
        <v>6</v>
      </c>
      <c r="F94" s="74">
        <v>4.1399999999999997</v>
      </c>
      <c r="G94" s="113">
        <v>300</v>
      </c>
      <c r="H94" s="113">
        <v>60</v>
      </c>
      <c r="I94" s="177">
        <v>1.2</v>
      </c>
      <c r="J94" s="177">
        <v>674.48034746400015</v>
      </c>
      <c r="K94" s="76">
        <f>L3</f>
        <v>0.21</v>
      </c>
      <c r="L94" s="160">
        <f t="shared" si="20"/>
        <v>532.83947449656011</v>
      </c>
      <c r="M94" s="672">
        <f t="shared" si="25"/>
        <v>959.11105409380821</v>
      </c>
      <c r="N94" s="674">
        <f t="shared" si="21"/>
        <v>2237.9257928855527</v>
      </c>
      <c r="O94" s="675">
        <f t="shared" si="19"/>
        <v>1012.3950015434642</v>
      </c>
      <c r="P94" s="109"/>
      <c r="Q94" s="12"/>
    </row>
    <row r="95" spans="1:17" s="104" customFormat="1" ht="11.25" customHeight="1" x14ac:dyDescent="0.2">
      <c r="A95" s="117"/>
      <c r="B95" s="115" t="s">
        <v>4501</v>
      </c>
      <c r="C95" s="82" t="s">
        <v>4680</v>
      </c>
      <c r="D95" s="102" t="s">
        <v>4</v>
      </c>
      <c r="E95" s="75">
        <v>6</v>
      </c>
      <c r="F95" s="74">
        <v>5.16</v>
      </c>
      <c r="G95" s="113">
        <v>300</v>
      </c>
      <c r="H95" s="113">
        <v>60</v>
      </c>
      <c r="I95" s="177">
        <v>1.5</v>
      </c>
      <c r="J95" s="177">
        <v>837.77558948160015</v>
      </c>
      <c r="K95" s="76">
        <f>L3</f>
        <v>0.21</v>
      </c>
      <c r="L95" s="160">
        <f t="shared" si="20"/>
        <v>661.84271569046416</v>
      </c>
      <c r="M95" s="672">
        <f t="shared" si="25"/>
        <v>1191.3168882428356</v>
      </c>
      <c r="N95" s="674">
        <f t="shared" si="21"/>
        <v>2779.7394058999498</v>
      </c>
      <c r="O95" s="675">
        <f t="shared" si="19"/>
        <v>1257.5011598118817</v>
      </c>
      <c r="P95" s="109"/>
      <c r="Q95" s="12"/>
    </row>
    <row r="96" spans="1:17" s="104" customFormat="1" ht="11.25" customHeight="1" x14ac:dyDescent="0.2">
      <c r="A96" s="117"/>
      <c r="B96" s="115" t="s">
        <v>4502</v>
      </c>
      <c r="C96" s="82" t="s">
        <v>4681</v>
      </c>
      <c r="D96" s="102" t="s">
        <v>4</v>
      </c>
      <c r="E96" s="75">
        <v>6</v>
      </c>
      <c r="F96" s="74">
        <v>2.5449999999999999</v>
      </c>
      <c r="G96" s="113">
        <v>300</v>
      </c>
      <c r="H96" s="113">
        <v>70</v>
      </c>
      <c r="I96" s="177">
        <v>0.7</v>
      </c>
      <c r="J96" s="177">
        <v>457.22667764928013</v>
      </c>
      <c r="K96" s="76">
        <f>L3</f>
        <v>0.21</v>
      </c>
      <c r="L96" s="160">
        <f t="shared" si="20"/>
        <v>361.20907534293133</v>
      </c>
      <c r="M96" s="672" t="s">
        <v>537</v>
      </c>
      <c r="N96" s="674">
        <f t="shared" si="21"/>
        <v>1517.0781164403115</v>
      </c>
      <c r="O96" s="675">
        <f t="shared" si="19"/>
        <v>686.29724315156955</v>
      </c>
      <c r="P96" s="109"/>
      <c r="Q96" s="12"/>
    </row>
    <row r="97" spans="1:17" s="104" customFormat="1" ht="11.25" customHeight="1" x14ac:dyDescent="0.2">
      <c r="A97" s="117"/>
      <c r="B97" s="115" t="s">
        <v>4503</v>
      </c>
      <c r="C97" s="82" t="s">
        <v>4682</v>
      </c>
      <c r="D97" s="102" t="s">
        <v>4</v>
      </c>
      <c r="E97" s="75">
        <v>6</v>
      </c>
      <c r="F97" s="74">
        <v>3.6150000000000002</v>
      </c>
      <c r="G97" s="113">
        <v>300</v>
      </c>
      <c r="H97" s="113">
        <v>70</v>
      </c>
      <c r="I97" s="177">
        <v>1</v>
      </c>
      <c r="J97" s="177">
        <v>579.34311950592007</v>
      </c>
      <c r="K97" s="76">
        <f>L3</f>
        <v>0.21</v>
      </c>
      <c r="L97" s="160">
        <f t="shared" si="20"/>
        <v>457.68106440967688</v>
      </c>
      <c r="M97" s="672">
        <f t="shared" ref="M97:M99" si="26">L97*1.8</f>
        <v>823.82591593741836</v>
      </c>
      <c r="N97" s="674">
        <f t="shared" si="21"/>
        <v>1922.2604705206429</v>
      </c>
      <c r="O97" s="675">
        <f t="shared" si="19"/>
        <v>869.59402237838606</v>
      </c>
      <c r="P97" s="109"/>
      <c r="Q97" s="12"/>
    </row>
    <row r="98" spans="1:17" s="104" customFormat="1" ht="11.25" customHeight="1" x14ac:dyDescent="0.2">
      <c r="A98" s="117"/>
      <c r="B98" s="115" t="s">
        <v>4504</v>
      </c>
      <c r="C98" s="82" t="s">
        <v>4683</v>
      </c>
      <c r="D98" s="102" t="s">
        <v>4</v>
      </c>
      <c r="E98" s="75">
        <v>6</v>
      </c>
      <c r="F98" s="74">
        <v>4.32</v>
      </c>
      <c r="G98" s="113">
        <v>300</v>
      </c>
      <c r="H98" s="113">
        <v>70</v>
      </c>
      <c r="I98" s="177">
        <v>1.2</v>
      </c>
      <c r="J98" s="177">
        <v>692.93980960512022</v>
      </c>
      <c r="K98" s="76">
        <f>L3</f>
        <v>0.21</v>
      </c>
      <c r="L98" s="160">
        <f t="shared" si="20"/>
        <v>547.42244958804497</v>
      </c>
      <c r="M98" s="672">
        <f t="shared" si="26"/>
        <v>985.36040925848101</v>
      </c>
      <c r="N98" s="674">
        <f t="shared" si="21"/>
        <v>2299.174288269789</v>
      </c>
      <c r="O98" s="675">
        <f t="shared" si="19"/>
        <v>1040.1026542172854</v>
      </c>
      <c r="P98" s="109"/>
      <c r="Q98" s="12"/>
    </row>
    <row r="99" spans="1:17" s="104" customFormat="1" ht="11.25" customHeight="1" x14ac:dyDescent="0.2">
      <c r="A99" s="117"/>
      <c r="B99" s="115" t="s">
        <v>4505</v>
      </c>
      <c r="C99" s="82" t="s">
        <v>4684</v>
      </c>
      <c r="D99" s="102" t="s">
        <v>4</v>
      </c>
      <c r="E99" s="75">
        <v>6</v>
      </c>
      <c r="F99" s="74">
        <v>5.39</v>
      </c>
      <c r="G99" s="113">
        <v>300</v>
      </c>
      <c r="H99" s="113">
        <v>70</v>
      </c>
      <c r="I99" s="177">
        <v>1.5</v>
      </c>
      <c r="J99" s="177">
        <v>867.59472063264002</v>
      </c>
      <c r="K99" s="76">
        <f>L3</f>
        <v>0.21</v>
      </c>
      <c r="L99" s="160">
        <f t="shared" si="20"/>
        <v>685.39982929978567</v>
      </c>
      <c r="M99" s="672">
        <f t="shared" si="26"/>
        <v>1233.7196927396142</v>
      </c>
      <c r="N99" s="674">
        <f t="shared" si="21"/>
        <v>2878.6792830590998</v>
      </c>
      <c r="O99" s="675">
        <f t="shared" si="19"/>
        <v>1302.2596756695928</v>
      </c>
      <c r="P99" s="109"/>
      <c r="Q99" s="12"/>
    </row>
    <row r="100" spans="1:17" s="104" customFormat="1" ht="11.25" customHeight="1" x14ac:dyDescent="0.2">
      <c r="A100" s="117"/>
      <c r="B100" s="115" t="s">
        <v>4506</v>
      </c>
      <c r="C100" s="82" t="s">
        <v>4685</v>
      </c>
      <c r="D100" s="102" t="s">
        <v>4</v>
      </c>
      <c r="E100" s="75">
        <v>6</v>
      </c>
      <c r="F100" s="74">
        <v>2.65</v>
      </c>
      <c r="G100" s="113">
        <v>300</v>
      </c>
      <c r="H100" s="113">
        <v>80</v>
      </c>
      <c r="I100" s="177">
        <v>0.7</v>
      </c>
      <c r="J100" s="177">
        <v>474.26618116416006</v>
      </c>
      <c r="K100" s="76">
        <f>L3</f>
        <v>0.21</v>
      </c>
      <c r="L100" s="160">
        <f t="shared" si="20"/>
        <v>374.67028311968647</v>
      </c>
      <c r="M100" s="672" t="s">
        <v>537</v>
      </c>
      <c r="N100" s="674">
        <f t="shared" si="21"/>
        <v>1573.6151891026832</v>
      </c>
      <c r="O100" s="675">
        <f t="shared" si="19"/>
        <v>711.8735379274043</v>
      </c>
      <c r="P100" s="109"/>
      <c r="Q100" s="12"/>
    </row>
    <row r="101" spans="1:17" s="104" customFormat="1" ht="11.25" customHeight="1" x14ac:dyDescent="0.2">
      <c r="A101" s="117"/>
      <c r="B101" s="115" t="s">
        <v>4507</v>
      </c>
      <c r="C101" s="82" t="s">
        <v>4686</v>
      </c>
      <c r="D101" s="102" t="s">
        <v>4</v>
      </c>
      <c r="E101" s="75">
        <v>6</v>
      </c>
      <c r="F101" s="74">
        <v>3.76</v>
      </c>
      <c r="G101" s="113">
        <v>300</v>
      </c>
      <c r="H101" s="113">
        <v>80</v>
      </c>
      <c r="I101" s="177">
        <v>1</v>
      </c>
      <c r="J101" s="177">
        <v>594.96266439456008</v>
      </c>
      <c r="K101" s="76">
        <f>L3</f>
        <v>0.21</v>
      </c>
      <c r="L101" s="160">
        <f t="shared" si="20"/>
        <v>470.02050487170249</v>
      </c>
      <c r="M101" s="672">
        <f t="shared" ref="M101:M103" si="27">L101*1.8</f>
        <v>846.03690876906444</v>
      </c>
      <c r="N101" s="674">
        <f t="shared" si="21"/>
        <v>1974.0861204611506</v>
      </c>
      <c r="O101" s="675">
        <f t="shared" si="19"/>
        <v>893.03895925623465</v>
      </c>
      <c r="P101" s="109"/>
      <c r="Q101" s="12"/>
    </row>
    <row r="102" spans="1:17" s="104" customFormat="1" ht="11.25" customHeight="1" x14ac:dyDescent="0.2">
      <c r="A102" s="117"/>
      <c r="B102" s="115" t="s">
        <v>4508</v>
      </c>
      <c r="C102" s="82" t="s">
        <v>4687</v>
      </c>
      <c r="D102" s="102" t="s">
        <v>4</v>
      </c>
      <c r="E102" s="75">
        <v>6</v>
      </c>
      <c r="F102" s="74">
        <v>4.5</v>
      </c>
      <c r="G102" s="113">
        <v>300</v>
      </c>
      <c r="H102" s="113">
        <v>80</v>
      </c>
      <c r="I102" s="177">
        <v>1.2</v>
      </c>
      <c r="J102" s="177">
        <v>711.39927174624017</v>
      </c>
      <c r="K102" s="76">
        <f>L3</f>
        <v>0.21</v>
      </c>
      <c r="L102" s="160">
        <f t="shared" si="20"/>
        <v>562.00542467952971</v>
      </c>
      <c r="M102" s="672">
        <f t="shared" si="27"/>
        <v>1011.6097644231535</v>
      </c>
      <c r="N102" s="674">
        <f t="shared" si="21"/>
        <v>2360.4227836540249</v>
      </c>
      <c r="O102" s="675">
        <f t="shared" si="19"/>
        <v>1067.8103068911064</v>
      </c>
      <c r="P102" s="109"/>
      <c r="Q102" s="12"/>
    </row>
    <row r="103" spans="1:17" s="104" customFormat="1" ht="11.25" customHeight="1" x14ac:dyDescent="0.2">
      <c r="A103" s="117"/>
      <c r="B103" s="115" t="s">
        <v>4509</v>
      </c>
      <c r="C103" s="82" t="s">
        <v>4688</v>
      </c>
      <c r="D103" s="102" t="s">
        <v>4</v>
      </c>
      <c r="E103" s="75">
        <v>6</v>
      </c>
      <c r="F103" s="74">
        <v>5.62</v>
      </c>
      <c r="G103" s="113">
        <v>300</v>
      </c>
      <c r="H103" s="113">
        <v>80</v>
      </c>
      <c r="I103" s="177">
        <v>1.5</v>
      </c>
      <c r="J103" s="177">
        <v>898.83381040992026</v>
      </c>
      <c r="K103" s="76">
        <f>L3</f>
        <v>0.21</v>
      </c>
      <c r="L103" s="160">
        <f t="shared" si="20"/>
        <v>710.07871022383699</v>
      </c>
      <c r="M103" s="672">
        <f t="shared" si="27"/>
        <v>1278.1416784029066</v>
      </c>
      <c r="N103" s="674">
        <f t="shared" si="21"/>
        <v>2982.3305829401156</v>
      </c>
      <c r="O103" s="675">
        <f t="shared" si="19"/>
        <v>1349.1495494252902</v>
      </c>
      <c r="P103" s="109"/>
      <c r="Q103" s="12"/>
    </row>
    <row r="104" spans="1:17" s="104" customFormat="1" ht="11.25" customHeight="1" x14ac:dyDescent="0.2">
      <c r="A104" s="117"/>
      <c r="B104" s="115" t="s">
        <v>4510</v>
      </c>
      <c r="C104" s="82" t="s">
        <v>4689</v>
      </c>
      <c r="D104" s="102" t="s">
        <v>4</v>
      </c>
      <c r="E104" s="75">
        <v>6</v>
      </c>
      <c r="F104" s="74">
        <v>2.87</v>
      </c>
      <c r="G104" s="113">
        <v>300</v>
      </c>
      <c r="H104" s="113">
        <v>100</v>
      </c>
      <c r="I104" s="177">
        <v>0.7</v>
      </c>
      <c r="J104" s="177">
        <v>549.5239883548802</v>
      </c>
      <c r="K104" s="76">
        <f>L3</f>
        <v>0.21</v>
      </c>
      <c r="L104" s="160">
        <f t="shared" si="20"/>
        <v>434.12395080035537</v>
      </c>
      <c r="M104" s="672" t="s">
        <v>537</v>
      </c>
      <c r="N104" s="674">
        <f t="shared" si="21"/>
        <v>1823.3205933614927</v>
      </c>
      <c r="O104" s="675">
        <f t="shared" si="19"/>
        <v>824.83550652067515</v>
      </c>
      <c r="P104" s="109"/>
      <c r="Q104" s="12"/>
    </row>
    <row r="105" spans="1:17" s="104" customFormat="1" ht="11.25" customHeight="1" x14ac:dyDescent="0.2">
      <c r="A105" s="117"/>
      <c r="B105" s="115" t="s">
        <v>4511</v>
      </c>
      <c r="C105" s="82" t="s">
        <v>4690</v>
      </c>
      <c r="D105" s="102" t="s">
        <v>4</v>
      </c>
      <c r="E105" s="75">
        <v>6</v>
      </c>
      <c r="F105" s="74">
        <v>4.08</v>
      </c>
      <c r="G105" s="113">
        <v>300</v>
      </c>
      <c r="H105" s="113">
        <v>100</v>
      </c>
      <c r="I105" s="177">
        <v>1</v>
      </c>
      <c r="J105" s="177">
        <v>697.19968548384008</v>
      </c>
      <c r="K105" s="76">
        <f>L3</f>
        <v>0.21</v>
      </c>
      <c r="L105" s="160">
        <f t="shared" si="20"/>
        <v>550.78775153223364</v>
      </c>
      <c r="M105" s="672">
        <f t="shared" ref="M105:M107" si="28">L105*1.8</f>
        <v>991.41795275802053</v>
      </c>
      <c r="N105" s="674">
        <f t="shared" si="21"/>
        <v>2313.3085564353814</v>
      </c>
      <c r="O105" s="675">
        <f t="shared" si="19"/>
        <v>1046.4967279112439</v>
      </c>
      <c r="P105" s="109"/>
      <c r="Q105" s="12"/>
    </row>
    <row r="106" spans="1:17" s="104" customFormat="1" ht="11.25" customHeight="1" x14ac:dyDescent="0.2">
      <c r="A106" s="117"/>
      <c r="B106" s="115" t="s">
        <v>4512</v>
      </c>
      <c r="C106" s="82" t="s">
        <v>4691</v>
      </c>
      <c r="D106" s="102" t="s">
        <v>4</v>
      </c>
      <c r="E106" s="75">
        <v>6</v>
      </c>
      <c r="F106" s="74">
        <v>4.9000000000000004</v>
      </c>
      <c r="G106" s="113">
        <v>300</v>
      </c>
      <c r="H106" s="113">
        <v>100</v>
      </c>
      <c r="I106" s="177">
        <v>1.2</v>
      </c>
      <c r="J106" s="177">
        <v>771.03753404832025</v>
      </c>
      <c r="K106" s="76">
        <f>L3</f>
        <v>0.21</v>
      </c>
      <c r="L106" s="160">
        <f t="shared" si="20"/>
        <v>609.11965189817306</v>
      </c>
      <c r="M106" s="672">
        <f t="shared" si="28"/>
        <v>1096.4153734167116</v>
      </c>
      <c r="N106" s="674">
        <f t="shared" si="21"/>
        <v>2558.3025379723272</v>
      </c>
      <c r="O106" s="675">
        <f t="shared" si="19"/>
        <v>1157.3273386065287</v>
      </c>
      <c r="P106" s="109"/>
      <c r="Q106" s="12"/>
    </row>
    <row r="107" spans="1:17" s="104" customFormat="1" ht="11.25" customHeight="1" x14ac:dyDescent="0.2">
      <c r="A107" s="117"/>
      <c r="B107" s="115" t="s">
        <v>4513</v>
      </c>
      <c r="C107" s="82" t="s">
        <v>4692</v>
      </c>
      <c r="D107" s="102" t="s">
        <v>4</v>
      </c>
      <c r="E107" s="75">
        <v>6</v>
      </c>
      <c r="F107" s="74">
        <v>6.13</v>
      </c>
      <c r="G107" s="113">
        <v>300</v>
      </c>
      <c r="H107" s="113">
        <v>100</v>
      </c>
      <c r="I107" s="177">
        <v>1.5</v>
      </c>
      <c r="J107" s="177">
        <v>968.41178309568033</v>
      </c>
      <c r="K107" s="76">
        <f>L3</f>
        <v>0.21</v>
      </c>
      <c r="L107" s="160">
        <f t="shared" si="20"/>
        <v>765.04530864558751</v>
      </c>
      <c r="M107" s="672">
        <f t="shared" si="28"/>
        <v>1377.0815555620575</v>
      </c>
      <c r="N107" s="674">
        <f t="shared" si="21"/>
        <v>3213.1902963114676</v>
      </c>
      <c r="O107" s="675">
        <f t="shared" si="19"/>
        <v>1453.5860864266162</v>
      </c>
      <c r="P107" s="109"/>
      <c r="Q107" s="12"/>
    </row>
    <row r="108" spans="1:17" s="104" customFormat="1" ht="11.25" customHeight="1" x14ac:dyDescent="0.2">
      <c r="A108" s="117"/>
      <c r="B108" s="115" t="s">
        <v>4514</v>
      </c>
      <c r="C108" s="82" t="s">
        <v>4693</v>
      </c>
      <c r="D108" s="102" t="s">
        <v>4</v>
      </c>
      <c r="E108" s="75">
        <v>6</v>
      </c>
      <c r="F108" s="74">
        <v>3.4</v>
      </c>
      <c r="G108" s="113">
        <v>300</v>
      </c>
      <c r="H108" s="113">
        <v>150</v>
      </c>
      <c r="I108" s="177">
        <v>0.7</v>
      </c>
      <c r="J108" s="177">
        <v>539.58427797120009</v>
      </c>
      <c r="K108" s="76">
        <f>L3</f>
        <v>0.21</v>
      </c>
      <c r="L108" s="160">
        <f t="shared" si="20"/>
        <v>426.27157959724809</v>
      </c>
      <c r="M108" s="672" t="s">
        <v>537</v>
      </c>
      <c r="N108" s="674">
        <f t="shared" si="21"/>
        <v>1790.3406343084421</v>
      </c>
      <c r="O108" s="675">
        <f t="shared" si="19"/>
        <v>809.91600123477133</v>
      </c>
      <c r="P108" s="109"/>
      <c r="Q108" s="12"/>
    </row>
    <row r="109" spans="1:17" s="104" customFormat="1" ht="11.25" customHeight="1" x14ac:dyDescent="0.2">
      <c r="A109" s="117"/>
      <c r="B109" s="115" t="s">
        <v>4515</v>
      </c>
      <c r="C109" s="82" t="s">
        <v>4694</v>
      </c>
      <c r="D109" s="102" t="s">
        <v>4</v>
      </c>
      <c r="E109" s="75">
        <v>6</v>
      </c>
      <c r="F109" s="74">
        <v>4.8499999999999996</v>
      </c>
      <c r="G109" s="113">
        <v>300</v>
      </c>
      <c r="H109" s="113">
        <v>150</v>
      </c>
      <c r="I109" s="177">
        <v>1</v>
      </c>
      <c r="J109" s="177">
        <v>827.83587909792016</v>
      </c>
      <c r="K109" s="76">
        <f>L3</f>
        <v>0.21</v>
      </c>
      <c r="L109" s="160">
        <f t="shared" si="20"/>
        <v>653.99034448735699</v>
      </c>
      <c r="M109" s="672">
        <f t="shared" ref="M109:M111" si="29">L109*1.8</f>
        <v>1177.1826200772425</v>
      </c>
      <c r="N109" s="674">
        <f t="shared" si="21"/>
        <v>2746.7594468468997</v>
      </c>
      <c r="O109" s="675">
        <f t="shared" si="19"/>
        <v>1242.5816545259781</v>
      </c>
      <c r="P109" s="109"/>
      <c r="Q109" s="12"/>
    </row>
    <row r="110" spans="1:17" s="104" customFormat="1" ht="11.25" customHeight="1" x14ac:dyDescent="0.2">
      <c r="A110" s="117"/>
      <c r="B110" s="115" t="s">
        <v>4516</v>
      </c>
      <c r="C110" s="82" t="s">
        <v>4695</v>
      </c>
      <c r="D110" s="102" t="s">
        <v>4</v>
      </c>
      <c r="E110" s="75">
        <v>6</v>
      </c>
      <c r="F110" s="74">
        <v>5.81</v>
      </c>
      <c r="G110" s="113">
        <v>300</v>
      </c>
      <c r="H110" s="113">
        <v>150</v>
      </c>
      <c r="I110" s="177">
        <v>1.2</v>
      </c>
      <c r="J110" s="177">
        <v>927.23298293472021</v>
      </c>
      <c r="K110" s="76">
        <f>L3</f>
        <v>0.21</v>
      </c>
      <c r="L110" s="160">
        <f t="shared" si="20"/>
        <v>732.51405651842902</v>
      </c>
      <c r="M110" s="672">
        <f t="shared" si="29"/>
        <v>1318.5253017331722</v>
      </c>
      <c r="N110" s="674">
        <f t="shared" si="21"/>
        <v>3076.5590373774021</v>
      </c>
      <c r="O110" s="675">
        <f t="shared" si="19"/>
        <v>1391.776707385015</v>
      </c>
      <c r="P110" s="109"/>
      <c r="Q110" s="12"/>
    </row>
    <row r="111" spans="1:17" s="104" customFormat="1" ht="11.25" customHeight="1" x14ac:dyDescent="0.2">
      <c r="A111" s="117"/>
      <c r="B111" s="115" t="s">
        <v>4517</v>
      </c>
      <c r="C111" s="82" t="s">
        <v>4696</v>
      </c>
      <c r="D111" s="102" t="s">
        <v>4</v>
      </c>
      <c r="E111" s="75">
        <v>6</v>
      </c>
      <c r="F111" s="74">
        <v>7.3</v>
      </c>
      <c r="G111" s="113">
        <v>300</v>
      </c>
      <c r="H111" s="113">
        <v>150</v>
      </c>
      <c r="I111" s="177">
        <v>1.5</v>
      </c>
      <c r="J111" s="177">
        <v>1147.3265700019201</v>
      </c>
      <c r="K111" s="76">
        <f>L3</f>
        <v>0.21</v>
      </c>
      <c r="L111" s="160">
        <f t="shared" si="20"/>
        <v>906.38799030151688</v>
      </c>
      <c r="M111" s="672">
        <f t="shared" si="29"/>
        <v>1631.4983825427305</v>
      </c>
      <c r="N111" s="674">
        <f t="shared" si="21"/>
        <v>3806.8295592663712</v>
      </c>
      <c r="O111" s="675">
        <f t="shared" si="19"/>
        <v>1722.1371815728819</v>
      </c>
      <c r="P111" s="109"/>
      <c r="Q111" s="12"/>
    </row>
    <row r="112" spans="1:17" s="104" customFormat="1" ht="11.25" customHeight="1" x14ac:dyDescent="0.2">
      <c r="A112" s="117"/>
      <c r="B112" s="115" t="s">
        <v>4518</v>
      </c>
      <c r="C112" s="82" t="s">
        <v>4697</v>
      </c>
      <c r="D112" s="102" t="s">
        <v>4</v>
      </c>
      <c r="E112" s="75">
        <v>6</v>
      </c>
      <c r="F112" s="74">
        <v>3.97</v>
      </c>
      <c r="G112" s="113">
        <v>300</v>
      </c>
      <c r="H112" s="113">
        <v>200</v>
      </c>
      <c r="I112" s="177">
        <v>0.7</v>
      </c>
      <c r="J112" s="177">
        <v>641.8212990604801</v>
      </c>
      <c r="K112" s="76">
        <f>L3</f>
        <v>0.21</v>
      </c>
      <c r="L112" s="160">
        <f t="shared" si="20"/>
        <v>507.03882625777931</v>
      </c>
      <c r="M112" s="672" t="s">
        <v>537</v>
      </c>
      <c r="N112" s="674">
        <f t="shared" si="21"/>
        <v>2129.5630702826734</v>
      </c>
      <c r="O112" s="675">
        <f t="shared" si="19"/>
        <v>963.37376988978065</v>
      </c>
      <c r="P112" s="109"/>
      <c r="Q112" s="12"/>
    </row>
    <row r="113" spans="1:17" s="104" customFormat="1" ht="11.25" customHeight="1" x14ac:dyDescent="0.2">
      <c r="A113" s="117"/>
      <c r="B113" s="115" t="s">
        <v>4519</v>
      </c>
      <c r="C113" s="82" t="s">
        <v>4698</v>
      </c>
      <c r="D113" s="102" t="s">
        <v>4</v>
      </c>
      <c r="E113" s="75">
        <v>6</v>
      </c>
      <c r="F113" s="74">
        <v>5.59</v>
      </c>
      <c r="G113" s="113">
        <v>300</v>
      </c>
      <c r="H113" s="113">
        <v>200</v>
      </c>
      <c r="I113" s="177">
        <v>1</v>
      </c>
      <c r="J113" s="177">
        <v>895.99389315744031</v>
      </c>
      <c r="K113" s="76">
        <f>L3</f>
        <v>0.21</v>
      </c>
      <c r="L113" s="160">
        <f t="shared" si="20"/>
        <v>707.83517559437792</v>
      </c>
      <c r="M113" s="672">
        <f t="shared" ref="M113:M115" si="30">L113*1.8</f>
        <v>1274.1033160698803</v>
      </c>
      <c r="N113" s="674">
        <f t="shared" si="21"/>
        <v>2972.9077374963872</v>
      </c>
      <c r="O113" s="675">
        <f t="shared" si="19"/>
        <v>1344.8868336293181</v>
      </c>
      <c r="P113" s="109"/>
      <c r="Q113" s="12"/>
    </row>
    <row r="114" spans="1:17" s="104" customFormat="1" ht="11.25" customHeight="1" x14ac:dyDescent="0.2">
      <c r="A114" s="117"/>
      <c r="B114" s="115" t="s">
        <v>4520</v>
      </c>
      <c r="C114" s="82" t="s">
        <v>4699</v>
      </c>
      <c r="D114" s="102" t="s">
        <v>4</v>
      </c>
      <c r="E114" s="75">
        <v>6</v>
      </c>
      <c r="F114" s="74">
        <v>6.8</v>
      </c>
      <c r="G114" s="113">
        <v>300</v>
      </c>
      <c r="H114" s="113">
        <v>200</v>
      </c>
      <c r="I114" s="177">
        <v>1.2</v>
      </c>
      <c r="J114" s="177">
        <v>1074.9086800636803</v>
      </c>
      <c r="K114" s="76">
        <f>L3</f>
        <v>0.21</v>
      </c>
      <c r="L114" s="160">
        <f t="shared" si="20"/>
        <v>849.17785725030751</v>
      </c>
      <c r="M114" s="672">
        <f t="shared" si="30"/>
        <v>1528.5201430505535</v>
      </c>
      <c r="N114" s="674">
        <f t="shared" si="21"/>
        <v>3566.5470004512918</v>
      </c>
      <c r="O114" s="675">
        <f t="shared" si="19"/>
        <v>1613.4379287755842</v>
      </c>
      <c r="P114" s="109"/>
      <c r="Q114" s="12"/>
    </row>
    <row r="115" spans="1:17" s="104" customFormat="1" ht="11.25" customHeight="1" x14ac:dyDescent="0.2">
      <c r="A115" s="117"/>
      <c r="B115" s="115" t="s">
        <v>4521</v>
      </c>
      <c r="C115" s="82" t="s">
        <v>4700</v>
      </c>
      <c r="D115" s="102" t="s">
        <v>4</v>
      </c>
      <c r="E115" s="75">
        <v>6</v>
      </c>
      <c r="F115" s="74">
        <v>8.4</v>
      </c>
      <c r="G115" s="113">
        <v>300</v>
      </c>
      <c r="H115" s="113">
        <v>200</v>
      </c>
      <c r="I115" s="177">
        <v>1.5</v>
      </c>
      <c r="J115" s="177">
        <v>1348.9606949280003</v>
      </c>
      <c r="K115" s="76">
        <f>L3</f>
        <v>0.21</v>
      </c>
      <c r="L115" s="160">
        <f t="shared" si="20"/>
        <v>1065.6789489931202</v>
      </c>
      <c r="M115" s="672">
        <f t="shared" si="30"/>
        <v>1918.2221081876164</v>
      </c>
      <c r="N115" s="674">
        <f t="shared" si="21"/>
        <v>4475.8515857711054</v>
      </c>
      <c r="O115" s="675">
        <f t="shared" si="19"/>
        <v>2024.7900030869284</v>
      </c>
      <c r="P115" s="109"/>
      <c r="Q115" s="12"/>
    </row>
    <row r="116" spans="1:17" s="104" customFormat="1" ht="11.25" customHeight="1" x14ac:dyDescent="0.2">
      <c r="A116" s="117"/>
      <c r="B116" s="430" t="s">
        <v>4522</v>
      </c>
      <c r="C116" s="438" t="s">
        <v>4701</v>
      </c>
      <c r="D116" s="442" t="s">
        <v>4</v>
      </c>
      <c r="E116" s="443">
        <v>6</v>
      </c>
      <c r="F116" s="444">
        <v>2.87</v>
      </c>
      <c r="G116" s="445">
        <v>400</v>
      </c>
      <c r="H116" s="445">
        <v>50</v>
      </c>
      <c r="I116" s="451">
        <v>0.7</v>
      </c>
      <c r="J116" s="451">
        <v>515.44498132512012</v>
      </c>
      <c r="K116" s="447">
        <f>L3</f>
        <v>0.21</v>
      </c>
      <c r="L116" s="448">
        <f t="shared" si="20"/>
        <v>407.20153524684491</v>
      </c>
      <c r="M116" s="672" t="s">
        <v>537</v>
      </c>
      <c r="N116" s="674">
        <f t="shared" si="21"/>
        <v>1710.2464480367487</v>
      </c>
      <c r="O116" s="675">
        <f t="shared" si="19"/>
        <v>773.6829169690053</v>
      </c>
      <c r="P116" s="109"/>
      <c r="Q116" s="12"/>
    </row>
    <row r="117" spans="1:17" s="104" customFormat="1" ht="12.75" x14ac:dyDescent="0.2">
      <c r="A117" s="117"/>
      <c r="B117" s="115" t="s">
        <v>4523</v>
      </c>
      <c r="C117" s="82" t="s">
        <v>4702</v>
      </c>
      <c r="D117" s="102" t="s">
        <v>4</v>
      </c>
      <c r="E117" s="75">
        <v>6</v>
      </c>
      <c r="F117" s="74">
        <v>4</v>
      </c>
      <c r="G117" s="113">
        <v>400</v>
      </c>
      <c r="H117" s="113">
        <v>50</v>
      </c>
      <c r="I117" s="177">
        <v>1</v>
      </c>
      <c r="J117" s="177">
        <v>674.48034746400015</v>
      </c>
      <c r="K117" s="76">
        <f>L3</f>
        <v>0.21</v>
      </c>
      <c r="L117" s="160">
        <f t="shared" si="20"/>
        <v>532.83947449656011</v>
      </c>
      <c r="M117" s="672">
        <f t="shared" ref="M117:M119" si="31">L117*1.8</f>
        <v>959.11105409380821</v>
      </c>
      <c r="N117" s="674">
        <f t="shared" si="21"/>
        <v>2237.9257928855527</v>
      </c>
      <c r="O117" s="675">
        <f t="shared" si="19"/>
        <v>1012.3950015434642</v>
      </c>
      <c r="P117" s="109"/>
      <c r="Q117" s="12"/>
    </row>
    <row r="118" spans="1:17" s="104" customFormat="1" ht="12.75" x14ac:dyDescent="0.2">
      <c r="A118" s="117"/>
      <c r="B118" s="115" t="s">
        <v>4524</v>
      </c>
      <c r="C118" s="82" t="s">
        <v>4703</v>
      </c>
      <c r="D118" s="102" t="s">
        <v>4</v>
      </c>
      <c r="E118" s="75">
        <v>6</v>
      </c>
      <c r="F118" s="74">
        <v>4.9000000000000004</v>
      </c>
      <c r="G118" s="113">
        <v>400</v>
      </c>
      <c r="H118" s="113">
        <v>50</v>
      </c>
      <c r="I118" s="177">
        <v>1.2</v>
      </c>
      <c r="J118" s="177">
        <v>771.03753404832025</v>
      </c>
      <c r="K118" s="76">
        <f>L3</f>
        <v>0.21</v>
      </c>
      <c r="L118" s="160">
        <f t="shared" si="20"/>
        <v>609.11965189817306</v>
      </c>
      <c r="M118" s="672">
        <f t="shared" si="31"/>
        <v>1096.4153734167116</v>
      </c>
      <c r="N118" s="674">
        <f t="shared" si="21"/>
        <v>2558.3025379723272</v>
      </c>
      <c r="O118" s="675">
        <f t="shared" si="19"/>
        <v>1157.3273386065287</v>
      </c>
      <c r="P118" s="109"/>
      <c r="Q118" s="12"/>
    </row>
    <row r="119" spans="1:17" s="104" customFormat="1" ht="12.75" x14ac:dyDescent="0.2">
      <c r="A119" s="117"/>
      <c r="B119" s="115" t="s">
        <v>4525</v>
      </c>
      <c r="C119" s="82" t="s">
        <v>4704</v>
      </c>
      <c r="D119" s="102" t="s">
        <v>4</v>
      </c>
      <c r="E119" s="75">
        <v>6</v>
      </c>
      <c r="F119" s="74">
        <v>6.02</v>
      </c>
      <c r="G119" s="113">
        <v>400</v>
      </c>
      <c r="H119" s="113">
        <v>50</v>
      </c>
      <c r="I119" s="177">
        <v>1.5</v>
      </c>
      <c r="J119" s="177">
        <v>962.73194859072044</v>
      </c>
      <c r="K119" s="76">
        <f>L3</f>
        <v>0.21</v>
      </c>
      <c r="L119" s="160">
        <f t="shared" si="20"/>
        <v>760.55823938666913</v>
      </c>
      <c r="M119" s="672">
        <f t="shared" si="31"/>
        <v>1369.0048308960045</v>
      </c>
      <c r="N119" s="674">
        <f t="shared" si="21"/>
        <v>3194.3446054240103</v>
      </c>
      <c r="O119" s="675">
        <f t="shared" si="19"/>
        <v>1445.0606548346714</v>
      </c>
      <c r="P119" s="109"/>
      <c r="Q119" s="12"/>
    </row>
    <row r="120" spans="1:17" s="104" customFormat="1" ht="12.75" x14ac:dyDescent="0.2">
      <c r="A120" s="117"/>
      <c r="B120" s="115" t="s">
        <v>4526</v>
      </c>
      <c r="C120" s="82" t="s">
        <v>4705</v>
      </c>
      <c r="D120" s="102" t="s">
        <v>4</v>
      </c>
      <c r="E120" s="75">
        <v>6</v>
      </c>
      <c r="F120" s="74">
        <v>2.99</v>
      </c>
      <c r="G120" s="113">
        <v>400</v>
      </c>
      <c r="H120" s="113">
        <v>60</v>
      </c>
      <c r="I120" s="177">
        <v>0.7</v>
      </c>
      <c r="J120" s="177">
        <v>532.48448484000016</v>
      </c>
      <c r="K120" s="76">
        <f>L3</f>
        <v>0.21</v>
      </c>
      <c r="L120" s="160">
        <f t="shared" si="20"/>
        <v>420.66274302360017</v>
      </c>
      <c r="M120" s="672" t="s">
        <v>537</v>
      </c>
      <c r="N120" s="674">
        <f t="shared" si="21"/>
        <v>1766.7835206991208</v>
      </c>
      <c r="O120" s="675">
        <f t="shared" si="19"/>
        <v>799.25921174484029</v>
      </c>
      <c r="P120" s="109"/>
      <c r="Q120" s="12"/>
    </row>
    <row r="121" spans="1:17" s="104" customFormat="1" ht="12.75" x14ac:dyDescent="0.2">
      <c r="A121" s="117"/>
      <c r="B121" s="115" t="s">
        <v>4527</v>
      </c>
      <c r="C121" s="82" t="s">
        <v>4706</v>
      </c>
      <c r="D121" s="102" t="s">
        <v>4</v>
      </c>
      <c r="E121" s="75">
        <v>6</v>
      </c>
      <c r="F121" s="74">
        <v>4.25</v>
      </c>
      <c r="G121" s="113">
        <v>400</v>
      </c>
      <c r="H121" s="113">
        <v>60</v>
      </c>
      <c r="I121" s="177">
        <v>1</v>
      </c>
      <c r="J121" s="177">
        <v>683.00009922144011</v>
      </c>
      <c r="K121" s="76">
        <f>L3</f>
        <v>0.21</v>
      </c>
      <c r="L121" s="160">
        <f t="shared" si="20"/>
        <v>539.57007838493769</v>
      </c>
      <c r="M121" s="672">
        <f t="shared" ref="M121:M123" si="32">L121*1.8</f>
        <v>971.22614109288781</v>
      </c>
      <c r="N121" s="674">
        <f t="shared" si="21"/>
        <v>2266.1943292167384</v>
      </c>
      <c r="O121" s="675">
        <f t="shared" si="19"/>
        <v>1025.1831489313815</v>
      </c>
      <c r="P121" s="109"/>
      <c r="Q121" s="12"/>
    </row>
    <row r="122" spans="1:17" s="104" customFormat="1" ht="12.75" x14ac:dyDescent="0.2">
      <c r="A122" s="117"/>
      <c r="B122" s="115" t="s">
        <v>4528</v>
      </c>
      <c r="C122" s="82" t="s">
        <v>4707</v>
      </c>
      <c r="D122" s="102" t="s">
        <v>4</v>
      </c>
      <c r="E122" s="75">
        <v>6</v>
      </c>
      <c r="F122" s="74">
        <v>5.09</v>
      </c>
      <c r="G122" s="113">
        <v>400</v>
      </c>
      <c r="H122" s="113">
        <v>60</v>
      </c>
      <c r="I122" s="177">
        <v>1.2</v>
      </c>
      <c r="J122" s="177">
        <v>847.71529986528026</v>
      </c>
      <c r="K122" s="76">
        <f>L3</f>
        <v>0.21</v>
      </c>
      <c r="L122" s="160">
        <f t="shared" si="20"/>
        <v>669.69508689357144</v>
      </c>
      <c r="M122" s="672">
        <f t="shared" si="32"/>
        <v>1205.4511564084287</v>
      </c>
      <c r="N122" s="674">
        <f t="shared" si="21"/>
        <v>2812.719364953</v>
      </c>
      <c r="O122" s="675">
        <f t="shared" si="19"/>
        <v>1272.4206650977858</v>
      </c>
      <c r="P122" s="109"/>
      <c r="Q122" s="12"/>
    </row>
    <row r="123" spans="1:17" s="104" customFormat="1" ht="12.75" x14ac:dyDescent="0.2">
      <c r="A123" s="117"/>
      <c r="B123" s="115" t="s">
        <v>4529</v>
      </c>
      <c r="C123" s="82" t="s">
        <v>4708</v>
      </c>
      <c r="D123" s="102" t="s">
        <v>4</v>
      </c>
      <c r="E123" s="75">
        <v>6</v>
      </c>
      <c r="F123" s="74">
        <v>6.33</v>
      </c>
      <c r="G123" s="113">
        <v>400</v>
      </c>
      <c r="H123" s="113">
        <v>60</v>
      </c>
      <c r="I123" s="177">
        <v>1.5</v>
      </c>
      <c r="J123" s="177">
        <v>1028.0500453977602</v>
      </c>
      <c r="K123" s="76">
        <f>L3</f>
        <v>0.21</v>
      </c>
      <c r="L123" s="160">
        <f t="shared" si="20"/>
        <v>812.15953586423063</v>
      </c>
      <c r="M123" s="672">
        <f t="shared" si="32"/>
        <v>1461.8871645556151</v>
      </c>
      <c r="N123" s="674">
        <f t="shared" si="21"/>
        <v>3411.070050629769</v>
      </c>
      <c r="O123" s="675">
        <f t="shared" si="19"/>
        <v>1543.1031181420381</v>
      </c>
      <c r="P123" s="109"/>
      <c r="Q123" s="12"/>
    </row>
    <row r="124" spans="1:17" s="104" customFormat="1" ht="12.75" x14ac:dyDescent="0.2">
      <c r="A124" s="117"/>
      <c r="B124" s="115" t="s">
        <v>4530</v>
      </c>
      <c r="C124" s="82" t="s">
        <v>4709</v>
      </c>
      <c r="D124" s="102" t="s">
        <v>4</v>
      </c>
      <c r="E124" s="75">
        <v>6</v>
      </c>
      <c r="F124" s="74">
        <v>3.1</v>
      </c>
      <c r="G124" s="113">
        <v>400</v>
      </c>
      <c r="H124" s="113">
        <v>70</v>
      </c>
      <c r="I124" s="177">
        <v>0.7</v>
      </c>
      <c r="J124" s="177">
        <v>556.62378148608002</v>
      </c>
      <c r="K124" s="76">
        <f>L3</f>
        <v>0.21</v>
      </c>
      <c r="L124" s="160">
        <f t="shared" si="20"/>
        <v>439.73278737400324</v>
      </c>
      <c r="M124" s="672" t="s">
        <v>537</v>
      </c>
      <c r="N124" s="674">
        <f t="shared" si="21"/>
        <v>1846.8777069708137</v>
      </c>
      <c r="O124" s="675">
        <f t="shared" si="19"/>
        <v>835.49229601060608</v>
      </c>
      <c r="P124" s="109"/>
      <c r="Q124" s="12"/>
    </row>
    <row r="125" spans="1:17" s="104" customFormat="1" ht="12.75" x14ac:dyDescent="0.2">
      <c r="A125" s="117"/>
      <c r="B125" s="115" t="s">
        <v>4531</v>
      </c>
      <c r="C125" s="82" t="s">
        <v>4710</v>
      </c>
      <c r="D125" s="102" t="s">
        <v>4</v>
      </c>
      <c r="E125" s="75">
        <v>6</v>
      </c>
      <c r="F125" s="74">
        <v>4.4000000000000004</v>
      </c>
      <c r="G125" s="113">
        <v>400</v>
      </c>
      <c r="H125" s="113">
        <v>70</v>
      </c>
      <c r="I125" s="177">
        <v>1</v>
      </c>
      <c r="J125" s="177">
        <v>724.17889938240012</v>
      </c>
      <c r="K125" s="76">
        <f>L3</f>
        <v>0.21</v>
      </c>
      <c r="L125" s="160">
        <f t="shared" si="20"/>
        <v>572.10133051209607</v>
      </c>
      <c r="M125" s="672">
        <f t="shared" ref="M125:M127" si="33">L125*1.8</f>
        <v>1029.7823949217729</v>
      </c>
      <c r="N125" s="674">
        <f t="shared" si="21"/>
        <v>2402.8255881508035</v>
      </c>
      <c r="O125" s="675">
        <f t="shared" si="19"/>
        <v>1086.9925279729825</v>
      </c>
      <c r="P125" s="109"/>
      <c r="Q125" s="12"/>
    </row>
    <row r="126" spans="1:17" s="104" customFormat="1" ht="12.75" x14ac:dyDescent="0.2">
      <c r="A126" s="117"/>
      <c r="B126" s="115" t="s">
        <v>4532</v>
      </c>
      <c r="C126" s="82" t="s">
        <v>4711</v>
      </c>
      <c r="D126" s="102" t="s">
        <v>4</v>
      </c>
      <c r="E126" s="75">
        <v>6</v>
      </c>
      <c r="F126" s="74">
        <v>5.25</v>
      </c>
      <c r="G126" s="113">
        <v>400</v>
      </c>
      <c r="H126" s="113">
        <v>70</v>
      </c>
      <c r="I126" s="177">
        <v>1.2</v>
      </c>
      <c r="J126" s="177">
        <v>854.8150929964803</v>
      </c>
      <c r="K126" s="76">
        <f>L3</f>
        <v>0.21</v>
      </c>
      <c r="L126" s="160">
        <f t="shared" si="20"/>
        <v>675.30392346721942</v>
      </c>
      <c r="M126" s="672">
        <f t="shared" si="33"/>
        <v>1215.547062240995</v>
      </c>
      <c r="N126" s="674">
        <f t="shared" si="21"/>
        <v>2836.2764785623217</v>
      </c>
      <c r="O126" s="675">
        <f t="shared" si="19"/>
        <v>1283.0774545877168</v>
      </c>
      <c r="P126" s="109"/>
      <c r="Q126" s="12"/>
    </row>
    <row r="127" spans="1:17" s="104" customFormat="1" ht="12.75" x14ac:dyDescent="0.2">
      <c r="A127" s="117"/>
      <c r="B127" s="115" t="s">
        <v>4533</v>
      </c>
      <c r="C127" s="82" t="s">
        <v>4712</v>
      </c>
      <c r="D127" s="102" t="s">
        <v>4</v>
      </c>
      <c r="E127" s="75">
        <v>6</v>
      </c>
      <c r="F127" s="74">
        <v>6.5650000000000004</v>
      </c>
      <c r="G127" s="113">
        <v>400</v>
      </c>
      <c r="H127" s="113">
        <v>70</v>
      </c>
      <c r="I127" s="177">
        <v>1.5</v>
      </c>
      <c r="J127" s="177">
        <v>1053.6093006700803</v>
      </c>
      <c r="K127" s="76">
        <f>L3</f>
        <v>0.21</v>
      </c>
      <c r="L127" s="160">
        <f t="shared" si="20"/>
        <v>832.35134752936347</v>
      </c>
      <c r="M127" s="672">
        <f t="shared" si="33"/>
        <v>1498.2324255528542</v>
      </c>
      <c r="N127" s="674">
        <f t="shared" si="21"/>
        <v>3495.8756596233266</v>
      </c>
      <c r="O127" s="675">
        <f t="shared" si="19"/>
        <v>1581.4675603057906</v>
      </c>
      <c r="P127" s="109"/>
      <c r="Q127" s="12"/>
    </row>
    <row r="128" spans="1:17" s="104" customFormat="1" ht="12.75" x14ac:dyDescent="0.2">
      <c r="A128" s="117"/>
      <c r="B128" s="115" t="s">
        <v>4534</v>
      </c>
      <c r="C128" s="82" t="s">
        <v>4713</v>
      </c>
      <c r="D128" s="102" t="s">
        <v>4</v>
      </c>
      <c r="E128" s="75">
        <v>6</v>
      </c>
      <c r="F128" s="74">
        <v>3.21</v>
      </c>
      <c r="G128" s="113">
        <v>400</v>
      </c>
      <c r="H128" s="113">
        <v>80</v>
      </c>
      <c r="I128" s="177">
        <v>0.7</v>
      </c>
      <c r="J128" s="177">
        <v>579.34311950592007</v>
      </c>
      <c r="K128" s="76">
        <f>L3</f>
        <v>0.21</v>
      </c>
      <c r="L128" s="160">
        <f t="shared" si="20"/>
        <v>457.68106440967688</v>
      </c>
      <c r="M128" s="672" t="s">
        <v>537</v>
      </c>
      <c r="N128" s="674">
        <f t="shared" si="21"/>
        <v>1922.2604705206429</v>
      </c>
      <c r="O128" s="675">
        <f t="shared" si="19"/>
        <v>869.59402237838606</v>
      </c>
      <c r="P128" s="109"/>
      <c r="Q128" s="12"/>
    </row>
    <row r="129" spans="1:17" s="104" customFormat="1" ht="12.75" x14ac:dyDescent="0.2">
      <c r="A129" s="117"/>
      <c r="B129" s="115" t="s">
        <v>4535</v>
      </c>
      <c r="C129" s="82" t="s">
        <v>4714</v>
      </c>
      <c r="D129" s="102" t="s">
        <v>4</v>
      </c>
      <c r="E129" s="75">
        <v>6</v>
      </c>
      <c r="F129" s="74">
        <v>4.55</v>
      </c>
      <c r="G129" s="113">
        <v>400</v>
      </c>
      <c r="H129" s="113">
        <v>80</v>
      </c>
      <c r="I129" s="177">
        <v>1</v>
      </c>
      <c r="J129" s="177">
        <v>765.35769954336013</v>
      </c>
      <c r="K129" s="76">
        <f>L3</f>
        <v>0.21</v>
      </c>
      <c r="L129" s="160">
        <f t="shared" si="20"/>
        <v>604.63258263925457</v>
      </c>
      <c r="M129" s="672">
        <f t="shared" ref="M129:M131" si="34">L129*1.8</f>
        <v>1088.3386487506582</v>
      </c>
      <c r="N129" s="674">
        <f t="shared" si="21"/>
        <v>2539.4568470848694</v>
      </c>
      <c r="O129" s="675">
        <f t="shared" si="19"/>
        <v>1148.8019070145835</v>
      </c>
      <c r="P129" s="109"/>
      <c r="Q129" s="12"/>
    </row>
    <row r="130" spans="1:17" s="104" customFormat="1" ht="12.75" x14ac:dyDescent="0.2">
      <c r="A130" s="117"/>
      <c r="B130" s="115" t="s">
        <v>4536</v>
      </c>
      <c r="C130" s="82" t="s">
        <v>4715</v>
      </c>
      <c r="D130" s="102" t="s">
        <v>4</v>
      </c>
      <c r="E130" s="75">
        <v>6</v>
      </c>
      <c r="F130" s="74">
        <v>5.41</v>
      </c>
      <c r="G130" s="113">
        <v>400</v>
      </c>
      <c r="H130" s="113">
        <v>80</v>
      </c>
      <c r="I130" s="177">
        <v>1.2</v>
      </c>
      <c r="J130" s="177">
        <v>860.4949275014402</v>
      </c>
      <c r="K130" s="76">
        <f>L3</f>
        <v>0.21</v>
      </c>
      <c r="L130" s="160">
        <f t="shared" si="20"/>
        <v>679.7909927261378</v>
      </c>
      <c r="M130" s="672">
        <f t="shared" si="34"/>
        <v>1223.623786907048</v>
      </c>
      <c r="N130" s="674">
        <f t="shared" si="21"/>
        <v>2855.122169449779</v>
      </c>
      <c r="O130" s="675">
        <f t="shared" si="19"/>
        <v>1291.6028861796617</v>
      </c>
      <c r="P130" s="109"/>
      <c r="Q130" s="12"/>
    </row>
    <row r="131" spans="1:17" s="104" customFormat="1" ht="12.75" x14ac:dyDescent="0.2">
      <c r="A131" s="117"/>
      <c r="B131" s="115" t="s">
        <v>4537</v>
      </c>
      <c r="C131" s="82" t="s">
        <v>4716</v>
      </c>
      <c r="D131" s="102" t="s">
        <v>4</v>
      </c>
      <c r="E131" s="75">
        <v>6</v>
      </c>
      <c r="F131" s="74">
        <v>6.8</v>
      </c>
      <c r="G131" s="113">
        <v>400</v>
      </c>
      <c r="H131" s="113">
        <v>80</v>
      </c>
      <c r="I131" s="177">
        <v>1.5</v>
      </c>
      <c r="J131" s="177">
        <v>1079.1685559424002</v>
      </c>
      <c r="K131" s="76">
        <f>L3</f>
        <v>0.21</v>
      </c>
      <c r="L131" s="160">
        <f t="shared" si="20"/>
        <v>852.54315919449618</v>
      </c>
      <c r="M131" s="672">
        <f t="shared" si="34"/>
        <v>1534.5776865500932</v>
      </c>
      <c r="N131" s="674">
        <f t="shared" si="21"/>
        <v>3580.6812686168842</v>
      </c>
      <c r="O131" s="675">
        <f t="shared" si="19"/>
        <v>1619.8320024695427</v>
      </c>
      <c r="P131" s="109"/>
      <c r="Q131" s="12"/>
    </row>
    <row r="132" spans="1:17" s="104" customFormat="1" ht="12.75" x14ac:dyDescent="0.2">
      <c r="A132" s="117"/>
      <c r="B132" s="115" t="s">
        <v>4538</v>
      </c>
      <c r="C132" s="82" t="s">
        <v>4717</v>
      </c>
      <c r="D132" s="102" t="s">
        <v>4</v>
      </c>
      <c r="E132" s="75">
        <v>6</v>
      </c>
      <c r="F132" s="74">
        <v>3.4</v>
      </c>
      <c r="G132" s="113">
        <v>400</v>
      </c>
      <c r="H132" s="113">
        <v>100</v>
      </c>
      <c r="I132" s="177">
        <v>0.7</v>
      </c>
      <c r="J132" s="177">
        <v>612.00216790944012</v>
      </c>
      <c r="K132" s="76">
        <f>L3</f>
        <v>0.21</v>
      </c>
      <c r="L132" s="160">
        <f t="shared" si="20"/>
        <v>483.48171264845769</v>
      </c>
      <c r="M132" s="672" t="s">
        <v>537</v>
      </c>
      <c r="N132" s="674">
        <f t="shared" si="21"/>
        <v>2030.6231931235225</v>
      </c>
      <c r="O132" s="675">
        <f t="shared" si="19"/>
        <v>918.61525403206952</v>
      </c>
      <c r="P132" s="109"/>
      <c r="Q132" s="12"/>
    </row>
    <row r="133" spans="1:17" s="104" customFormat="1" ht="12.75" x14ac:dyDescent="0.2">
      <c r="A133" s="117"/>
      <c r="B133" s="115" t="s">
        <v>4539</v>
      </c>
      <c r="C133" s="82" t="s">
        <v>4718</v>
      </c>
      <c r="D133" s="102" t="s">
        <v>4</v>
      </c>
      <c r="E133" s="75">
        <v>6</v>
      </c>
      <c r="F133" s="74">
        <v>4.8499999999999996</v>
      </c>
      <c r="G133" s="113">
        <v>400</v>
      </c>
      <c r="H133" s="113">
        <v>100</v>
      </c>
      <c r="I133" s="177">
        <v>1</v>
      </c>
      <c r="J133" s="177">
        <v>864.7548033801603</v>
      </c>
      <c r="K133" s="76">
        <f>L3</f>
        <v>0.21</v>
      </c>
      <c r="L133" s="160">
        <f t="shared" si="20"/>
        <v>683.1562946703267</v>
      </c>
      <c r="M133" s="672">
        <f t="shared" ref="M133:M135" si="35">L133*1.8</f>
        <v>1229.6813304065881</v>
      </c>
      <c r="N133" s="674">
        <f t="shared" si="21"/>
        <v>2869.2564376153723</v>
      </c>
      <c r="O133" s="675">
        <f t="shared" si="19"/>
        <v>1297.9969598736207</v>
      </c>
      <c r="P133" s="109"/>
      <c r="Q133" s="12"/>
    </row>
    <row r="134" spans="1:17" s="104" customFormat="1" ht="12.75" x14ac:dyDescent="0.2">
      <c r="A134" s="117"/>
      <c r="B134" s="115" t="s">
        <v>4540</v>
      </c>
      <c r="C134" s="82" t="s">
        <v>4719</v>
      </c>
      <c r="D134" s="102" t="s">
        <v>4</v>
      </c>
      <c r="E134" s="75">
        <v>6</v>
      </c>
      <c r="F134" s="74">
        <v>5.81</v>
      </c>
      <c r="G134" s="113">
        <v>400</v>
      </c>
      <c r="H134" s="113">
        <v>100</v>
      </c>
      <c r="I134" s="177">
        <v>1.2</v>
      </c>
      <c r="J134" s="177">
        <v>958.47207271200011</v>
      </c>
      <c r="K134" s="76">
        <f>L3</f>
        <v>0.21</v>
      </c>
      <c r="L134" s="160">
        <f t="shared" si="20"/>
        <v>757.19293744248012</v>
      </c>
      <c r="M134" s="672">
        <f t="shared" si="35"/>
        <v>1362.9472873964642</v>
      </c>
      <c r="N134" s="674">
        <f t="shared" si="21"/>
        <v>3180.2103372584165</v>
      </c>
      <c r="O134" s="675">
        <f t="shared" si="19"/>
        <v>1438.6665811407122</v>
      </c>
      <c r="P134" s="109"/>
      <c r="Q134" s="12"/>
    </row>
    <row r="135" spans="1:17" s="104" customFormat="1" ht="12.75" x14ac:dyDescent="0.2">
      <c r="A135" s="117"/>
      <c r="B135" s="115" t="s">
        <v>4541</v>
      </c>
      <c r="C135" s="82" t="s">
        <v>4720</v>
      </c>
      <c r="D135" s="102" t="s">
        <v>4</v>
      </c>
      <c r="E135" s="75">
        <v>6</v>
      </c>
      <c r="F135" s="74">
        <v>7.3</v>
      </c>
      <c r="G135" s="113">
        <v>400</v>
      </c>
      <c r="H135" s="113">
        <v>100</v>
      </c>
      <c r="I135" s="177">
        <v>1.5</v>
      </c>
      <c r="J135" s="177">
        <v>1182.8255356579202</v>
      </c>
      <c r="K135" s="76">
        <f>L3</f>
        <v>0.21</v>
      </c>
      <c r="L135" s="160">
        <f t="shared" si="20"/>
        <v>934.43217316975699</v>
      </c>
      <c r="M135" s="672">
        <f t="shared" si="35"/>
        <v>1681.9779117055625</v>
      </c>
      <c r="N135" s="674">
        <f t="shared" si="21"/>
        <v>3924.6151273129794</v>
      </c>
      <c r="O135" s="675">
        <f t="shared" si="19"/>
        <v>1775.4211290225383</v>
      </c>
      <c r="P135" s="109"/>
      <c r="Q135" s="12"/>
    </row>
    <row r="136" spans="1:17" s="104" customFormat="1" ht="12.75" x14ac:dyDescent="0.2">
      <c r="A136" s="117"/>
      <c r="B136" s="115" t="s">
        <v>4542</v>
      </c>
      <c r="C136" s="82" t="s">
        <v>4721</v>
      </c>
      <c r="D136" s="102" t="s">
        <v>4</v>
      </c>
      <c r="E136" s="75">
        <v>6</v>
      </c>
      <c r="F136" s="78">
        <v>3.97</v>
      </c>
      <c r="G136" s="113">
        <v>400</v>
      </c>
      <c r="H136" s="113">
        <v>150</v>
      </c>
      <c r="I136" s="177">
        <v>0.7</v>
      </c>
      <c r="J136" s="177">
        <v>708.55935449376022</v>
      </c>
      <c r="K136" s="76">
        <f>L3</f>
        <v>0.21</v>
      </c>
      <c r="L136" s="160">
        <f t="shared" si="20"/>
        <v>559.76189005007063</v>
      </c>
      <c r="M136" s="672" t="s">
        <v>537</v>
      </c>
      <c r="N136" s="674">
        <f t="shared" si="21"/>
        <v>2350.9999382102969</v>
      </c>
      <c r="O136" s="675">
        <f t="shared" ref="O136:O185" si="36">L136*1.9</f>
        <v>1063.5475910951341</v>
      </c>
      <c r="P136" s="109"/>
      <c r="Q136" s="12"/>
    </row>
    <row r="137" spans="1:17" s="104" customFormat="1" ht="12.75" x14ac:dyDescent="0.2">
      <c r="A137" s="117"/>
      <c r="B137" s="115" t="s">
        <v>4543</v>
      </c>
      <c r="C137" s="82" t="s">
        <v>4722</v>
      </c>
      <c r="D137" s="102" t="s">
        <v>4</v>
      </c>
      <c r="E137" s="75">
        <v>6</v>
      </c>
      <c r="F137" s="78">
        <v>5.59</v>
      </c>
      <c r="G137" s="113">
        <v>400</v>
      </c>
      <c r="H137" s="113">
        <v>150</v>
      </c>
      <c r="I137" s="177">
        <v>1</v>
      </c>
      <c r="J137" s="177">
        <v>937.17269331840021</v>
      </c>
      <c r="K137" s="76">
        <f>L3</f>
        <v>0.21</v>
      </c>
      <c r="L137" s="160">
        <f t="shared" si="20"/>
        <v>740.36642772153618</v>
      </c>
      <c r="M137" s="672">
        <f t="shared" ref="M137:M139" si="37">L137*1.8</f>
        <v>1332.6595698987651</v>
      </c>
      <c r="N137" s="674">
        <f t="shared" si="21"/>
        <v>3109.5389964304522</v>
      </c>
      <c r="O137" s="675">
        <f t="shared" si="36"/>
        <v>1406.6962126709186</v>
      </c>
      <c r="P137" s="109"/>
      <c r="Q137" s="12"/>
    </row>
    <row r="138" spans="1:17" s="104" customFormat="1" ht="12.75" x14ac:dyDescent="0.2">
      <c r="A138" s="117"/>
      <c r="B138" s="115" t="s">
        <v>4544</v>
      </c>
      <c r="C138" s="82" t="s">
        <v>4723</v>
      </c>
      <c r="D138" s="102" t="s">
        <v>4</v>
      </c>
      <c r="E138" s="75">
        <v>6</v>
      </c>
      <c r="F138" s="78">
        <v>6.8</v>
      </c>
      <c r="G138" s="113">
        <v>400</v>
      </c>
      <c r="H138" s="113">
        <v>150</v>
      </c>
      <c r="I138" s="177">
        <v>1.2</v>
      </c>
      <c r="J138" s="177">
        <v>1099.0479767097604</v>
      </c>
      <c r="K138" s="76">
        <f>L3</f>
        <v>0.21</v>
      </c>
      <c r="L138" s="160">
        <f t="shared" si="20"/>
        <v>868.24790160071075</v>
      </c>
      <c r="M138" s="672">
        <f t="shared" si="37"/>
        <v>1562.8462228812793</v>
      </c>
      <c r="N138" s="674">
        <f t="shared" si="21"/>
        <v>3646.6411867229854</v>
      </c>
      <c r="O138" s="675">
        <f t="shared" si="36"/>
        <v>1649.6710130413503</v>
      </c>
      <c r="P138" s="109"/>
      <c r="Q138" s="12"/>
    </row>
    <row r="139" spans="1:17" s="104" customFormat="1" ht="12.75" x14ac:dyDescent="0.2">
      <c r="A139" s="117"/>
      <c r="B139" s="115" t="s">
        <v>4545</v>
      </c>
      <c r="C139" s="82" t="s">
        <v>4724</v>
      </c>
      <c r="D139" s="102" t="s">
        <v>4</v>
      </c>
      <c r="E139" s="75">
        <v>6</v>
      </c>
      <c r="F139" s="78">
        <v>8.4</v>
      </c>
      <c r="G139" s="113">
        <v>400</v>
      </c>
      <c r="H139" s="113">
        <v>150</v>
      </c>
      <c r="I139" s="177">
        <v>1.5</v>
      </c>
      <c r="J139" s="177">
        <v>1377.3598674528007</v>
      </c>
      <c r="K139" s="76">
        <f>L3</f>
        <v>0.21</v>
      </c>
      <c r="L139" s="160">
        <f t="shared" si="20"/>
        <v>1088.1142952877126</v>
      </c>
      <c r="M139" s="672">
        <f t="shared" si="37"/>
        <v>1958.6057315178828</v>
      </c>
      <c r="N139" s="674">
        <f t="shared" ref="N139:N185" si="38">L139*4.2</f>
        <v>4570.0800402083933</v>
      </c>
      <c r="O139" s="675">
        <f t="shared" si="36"/>
        <v>2067.4171610466537</v>
      </c>
      <c r="P139" s="109"/>
      <c r="Q139" s="12"/>
    </row>
    <row r="140" spans="1:17" s="104" customFormat="1" ht="12.75" x14ac:dyDescent="0.2">
      <c r="A140" s="117"/>
      <c r="B140" s="115" t="s">
        <v>4546</v>
      </c>
      <c r="C140" s="82" t="s">
        <v>4725</v>
      </c>
      <c r="D140" s="102" t="s">
        <v>4</v>
      </c>
      <c r="E140" s="75">
        <v>6</v>
      </c>
      <c r="F140" s="78">
        <v>4.5</v>
      </c>
      <c r="G140" s="113">
        <v>400</v>
      </c>
      <c r="H140" s="113">
        <v>200</v>
      </c>
      <c r="I140" s="177">
        <v>0.7</v>
      </c>
      <c r="J140" s="177">
        <v>809.3764169568002</v>
      </c>
      <c r="K140" s="76">
        <f>L3</f>
        <v>0.21</v>
      </c>
      <c r="L140" s="160">
        <f t="shared" ref="L140:L185" si="39">J140*(1-K140)</f>
        <v>639.40736939587214</v>
      </c>
      <c r="M140" s="672" t="s">
        <v>537</v>
      </c>
      <c r="N140" s="674">
        <f t="shared" si="38"/>
        <v>2685.5109514626629</v>
      </c>
      <c r="O140" s="675">
        <f t="shared" si="36"/>
        <v>1214.8740018521571</v>
      </c>
      <c r="P140" s="109"/>
      <c r="Q140" s="12"/>
    </row>
    <row r="141" spans="1:17" s="104" customFormat="1" ht="12.75" x14ac:dyDescent="0.2">
      <c r="A141" s="117"/>
      <c r="B141" s="115" t="s">
        <v>4547</v>
      </c>
      <c r="C141" s="82" t="s">
        <v>4726</v>
      </c>
      <c r="D141" s="102" t="s">
        <v>4</v>
      </c>
      <c r="E141" s="75">
        <v>6</v>
      </c>
      <c r="F141" s="78">
        <v>6.41</v>
      </c>
      <c r="G141" s="113">
        <v>400</v>
      </c>
      <c r="H141" s="113">
        <v>200</v>
      </c>
      <c r="I141" s="177">
        <v>1</v>
      </c>
      <c r="J141" s="177">
        <v>1060.7090938012802</v>
      </c>
      <c r="K141" s="76">
        <f>L3</f>
        <v>0.21</v>
      </c>
      <c r="L141" s="160">
        <f t="shared" si="39"/>
        <v>837.96018410301144</v>
      </c>
      <c r="M141" s="672">
        <f t="shared" ref="M141:M185" si="40">L141*1.8</f>
        <v>1508.3283313854206</v>
      </c>
      <c r="N141" s="674">
        <f t="shared" si="38"/>
        <v>3519.4327732326483</v>
      </c>
      <c r="O141" s="675">
        <f t="shared" si="36"/>
        <v>1592.1243497957216</v>
      </c>
      <c r="P141" s="109"/>
      <c r="Q141" s="12"/>
    </row>
    <row r="142" spans="1:17" s="104" customFormat="1" ht="12.75" x14ac:dyDescent="0.2">
      <c r="A142" s="117"/>
      <c r="B142" s="115" t="s">
        <v>4548</v>
      </c>
      <c r="C142" s="82" t="s">
        <v>4727</v>
      </c>
      <c r="D142" s="102" t="s">
        <v>4</v>
      </c>
      <c r="E142" s="75">
        <v>6</v>
      </c>
      <c r="F142" s="78">
        <v>7.69</v>
      </c>
      <c r="G142" s="113">
        <v>400</v>
      </c>
      <c r="H142" s="113">
        <v>200</v>
      </c>
      <c r="I142" s="177">
        <v>1.2</v>
      </c>
      <c r="J142" s="177">
        <v>1260.9232601011201</v>
      </c>
      <c r="K142" s="76">
        <f>L3</f>
        <v>0.21</v>
      </c>
      <c r="L142" s="160">
        <f t="shared" si="39"/>
        <v>996.12937547988497</v>
      </c>
      <c r="M142" s="672">
        <f t="shared" si="40"/>
        <v>1793.0328758637929</v>
      </c>
      <c r="N142" s="674">
        <f t="shared" si="38"/>
        <v>4183.7433770155167</v>
      </c>
      <c r="O142" s="675">
        <f t="shared" si="36"/>
        <v>1892.6458134117813</v>
      </c>
      <c r="P142" s="109"/>
      <c r="Q142" s="12"/>
    </row>
    <row r="143" spans="1:17" s="104" customFormat="1" ht="12.75" x14ac:dyDescent="0.2">
      <c r="A143" s="117"/>
      <c r="B143" s="115" t="s">
        <v>4549</v>
      </c>
      <c r="C143" s="82" t="s">
        <v>4728</v>
      </c>
      <c r="D143" s="102" t="s">
        <v>4</v>
      </c>
      <c r="E143" s="75">
        <v>6</v>
      </c>
      <c r="F143" s="78">
        <v>9.6199999999999992</v>
      </c>
      <c r="G143" s="113">
        <v>400</v>
      </c>
      <c r="H143" s="113">
        <v>200</v>
      </c>
      <c r="I143" s="177">
        <v>1.5</v>
      </c>
      <c r="J143" s="177">
        <v>1563.3744474902405</v>
      </c>
      <c r="K143" s="76">
        <f>L3</f>
        <v>0.21</v>
      </c>
      <c r="L143" s="160">
        <f t="shared" si="39"/>
        <v>1235.0658135172901</v>
      </c>
      <c r="M143" s="672">
        <f t="shared" si="40"/>
        <v>2223.1184643311221</v>
      </c>
      <c r="N143" s="674">
        <f t="shared" si="38"/>
        <v>5187.2764167726182</v>
      </c>
      <c r="O143" s="675">
        <f t="shared" si="36"/>
        <v>2346.6250456828511</v>
      </c>
      <c r="P143" s="109"/>
      <c r="Q143" s="12"/>
    </row>
    <row r="144" spans="1:17" s="104" customFormat="1" ht="12.75" x14ac:dyDescent="0.2">
      <c r="A144" s="117"/>
      <c r="B144" s="115" t="s">
        <v>4550</v>
      </c>
      <c r="C144" s="82" t="s">
        <v>4729</v>
      </c>
      <c r="D144" s="102" t="s">
        <v>4</v>
      </c>
      <c r="E144" s="75">
        <v>6</v>
      </c>
      <c r="F144" s="78">
        <v>4.9000000000000004</v>
      </c>
      <c r="G144" s="113">
        <v>500</v>
      </c>
      <c r="H144" s="113">
        <v>50</v>
      </c>
      <c r="I144" s="177">
        <v>1</v>
      </c>
      <c r="J144" s="177">
        <v>795.17683069440022</v>
      </c>
      <c r="K144" s="76">
        <f>L3</f>
        <v>0.21</v>
      </c>
      <c r="L144" s="160">
        <f t="shared" si="39"/>
        <v>628.18969624857618</v>
      </c>
      <c r="M144" s="672">
        <f t="shared" si="40"/>
        <v>1130.7414532474372</v>
      </c>
      <c r="N144" s="674">
        <f t="shared" si="38"/>
        <v>2638.3967242440199</v>
      </c>
      <c r="O144" s="675">
        <f t="shared" si="36"/>
        <v>1193.5604228722948</v>
      </c>
      <c r="P144" s="109"/>
      <c r="Q144" s="12"/>
    </row>
    <row r="145" spans="1:17" s="104" customFormat="1" ht="12.75" x14ac:dyDescent="0.2">
      <c r="A145" s="117"/>
      <c r="B145" s="115" t="s">
        <v>4551</v>
      </c>
      <c r="C145" s="82" t="s">
        <v>4730</v>
      </c>
      <c r="D145" s="102" t="s">
        <v>4</v>
      </c>
      <c r="E145" s="75">
        <v>6</v>
      </c>
      <c r="F145" s="78">
        <v>5.81</v>
      </c>
      <c r="G145" s="113">
        <v>500</v>
      </c>
      <c r="H145" s="113">
        <v>50</v>
      </c>
      <c r="I145" s="177">
        <v>1.2</v>
      </c>
      <c r="J145" s="177">
        <v>959.89203133824003</v>
      </c>
      <c r="K145" s="76">
        <f>L3</f>
        <v>0.21</v>
      </c>
      <c r="L145" s="160">
        <f t="shared" si="39"/>
        <v>758.31470475720971</v>
      </c>
      <c r="M145" s="672">
        <f t="shared" si="40"/>
        <v>1364.9664685629775</v>
      </c>
      <c r="N145" s="674">
        <f t="shared" si="38"/>
        <v>3184.921759980281</v>
      </c>
      <c r="O145" s="675">
        <f t="shared" si="36"/>
        <v>1440.7979390386984</v>
      </c>
      <c r="P145" s="109"/>
      <c r="Q145" s="12"/>
    </row>
    <row r="146" spans="1:17" s="104" customFormat="1" ht="12.75" x14ac:dyDescent="0.2">
      <c r="A146" s="117"/>
      <c r="B146" s="115" t="s">
        <v>4552</v>
      </c>
      <c r="C146" s="82" t="s">
        <v>4731</v>
      </c>
      <c r="D146" s="102" t="s">
        <v>4</v>
      </c>
      <c r="E146" s="75">
        <v>6</v>
      </c>
      <c r="F146" s="78">
        <v>7.3</v>
      </c>
      <c r="G146" s="113">
        <v>500</v>
      </c>
      <c r="H146" s="113">
        <v>50</v>
      </c>
      <c r="I146" s="177">
        <v>1.5</v>
      </c>
      <c r="J146" s="177">
        <v>1172.8858252742402</v>
      </c>
      <c r="K146" s="76">
        <f>L3</f>
        <v>0.21</v>
      </c>
      <c r="L146" s="160">
        <f t="shared" si="39"/>
        <v>926.57980196664982</v>
      </c>
      <c r="M146" s="672">
        <f t="shared" si="40"/>
        <v>1667.8436435399697</v>
      </c>
      <c r="N146" s="674">
        <f t="shared" si="38"/>
        <v>3891.6351682599293</v>
      </c>
      <c r="O146" s="675">
        <f t="shared" si="36"/>
        <v>1760.5016237366347</v>
      </c>
      <c r="P146" s="109"/>
      <c r="Q146" s="12"/>
    </row>
    <row r="147" spans="1:17" s="104" customFormat="1" ht="12.75" x14ac:dyDescent="0.2">
      <c r="A147" s="117"/>
      <c r="B147" s="115" t="s">
        <v>4553</v>
      </c>
      <c r="C147" s="82" t="s">
        <v>4732</v>
      </c>
      <c r="D147" s="102" t="s">
        <v>4</v>
      </c>
      <c r="E147" s="75">
        <v>6</v>
      </c>
      <c r="F147" s="78">
        <v>5.04</v>
      </c>
      <c r="G147" s="113">
        <v>500</v>
      </c>
      <c r="H147" s="113">
        <v>60</v>
      </c>
      <c r="I147" s="177">
        <v>1</v>
      </c>
      <c r="J147" s="177">
        <v>827.83587909792016</v>
      </c>
      <c r="K147" s="76">
        <f>L3</f>
        <v>0.21</v>
      </c>
      <c r="L147" s="160">
        <f t="shared" si="39"/>
        <v>653.99034448735699</v>
      </c>
      <c r="M147" s="672">
        <f t="shared" si="40"/>
        <v>1177.1826200772425</v>
      </c>
      <c r="N147" s="674">
        <f t="shared" si="38"/>
        <v>2746.7594468468997</v>
      </c>
      <c r="O147" s="675">
        <f t="shared" si="36"/>
        <v>1242.5816545259781</v>
      </c>
      <c r="P147" s="109"/>
      <c r="Q147" s="12"/>
    </row>
    <row r="148" spans="1:17" s="104" customFormat="1" ht="12.75" x14ac:dyDescent="0.2">
      <c r="A148" s="117"/>
      <c r="B148" s="115" t="s">
        <v>4554</v>
      </c>
      <c r="C148" s="82" t="s">
        <v>4733</v>
      </c>
      <c r="D148" s="102" t="s">
        <v>4</v>
      </c>
      <c r="E148" s="75">
        <v>6</v>
      </c>
      <c r="F148" s="78">
        <v>6.03</v>
      </c>
      <c r="G148" s="113">
        <v>500</v>
      </c>
      <c r="H148" s="113">
        <v>60</v>
      </c>
      <c r="I148" s="177">
        <v>1.2</v>
      </c>
      <c r="J148" s="177">
        <v>989.71116248928024</v>
      </c>
      <c r="K148" s="76">
        <f>L3</f>
        <v>0.21</v>
      </c>
      <c r="L148" s="160">
        <f t="shared" si="39"/>
        <v>781.87181836653144</v>
      </c>
      <c r="M148" s="672">
        <f t="shared" si="40"/>
        <v>1407.3692730597566</v>
      </c>
      <c r="N148" s="674">
        <f t="shared" si="38"/>
        <v>3283.8616371394323</v>
      </c>
      <c r="O148" s="675">
        <f t="shared" si="36"/>
        <v>1485.5564548964096</v>
      </c>
      <c r="P148" s="109"/>
      <c r="Q148" s="12"/>
    </row>
    <row r="149" spans="1:17" s="104" customFormat="1" ht="12.75" x14ac:dyDescent="0.2">
      <c r="A149" s="117"/>
      <c r="B149" s="115" t="s">
        <v>4555</v>
      </c>
      <c r="C149" s="82" t="s">
        <v>4734</v>
      </c>
      <c r="D149" s="102" t="s">
        <v>4</v>
      </c>
      <c r="E149" s="75">
        <v>6</v>
      </c>
      <c r="F149" s="78">
        <v>7.51</v>
      </c>
      <c r="G149" s="113">
        <v>500</v>
      </c>
      <c r="H149" s="113">
        <v>60</v>
      </c>
      <c r="I149" s="177">
        <v>1.5</v>
      </c>
      <c r="J149" s="177">
        <v>1235.3640048288003</v>
      </c>
      <c r="K149" s="76">
        <f>L3</f>
        <v>0.21</v>
      </c>
      <c r="L149" s="160">
        <f t="shared" si="39"/>
        <v>975.93756381475225</v>
      </c>
      <c r="M149" s="672">
        <f t="shared" si="40"/>
        <v>1756.687614866554</v>
      </c>
      <c r="N149" s="674">
        <f t="shared" si="38"/>
        <v>4098.9377680219595</v>
      </c>
      <c r="O149" s="675">
        <f t="shared" si="36"/>
        <v>1854.2813712480292</v>
      </c>
      <c r="P149" s="109"/>
      <c r="Q149" s="12"/>
    </row>
    <row r="150" spans="1:17" s="104" customFormat="1" ht="12.75" x14ac:dyDescent="0.2">
      <c r="A150" s="117"/>
      <c r="B150" s="115" t="s">
        <v>4556</v>
      </c>
      <c r="C150" s="82" t="s">
        <v>4735</v>
      </c>
      <c r="D150" s="102" t="s">
        <v>4</v>
      </c>
      <c r="E150" s="75">
        <v>6</v>
      </c>
      <c r="F150" s="78">
        <v>5.18</v>
      </c>
      <c r="G150" s="113">
        <v>500</v>
      </c>
      <c r="H150" s="113">
        <v>70</v>
      </c>
      <c r="I150" s="177">
        <v>1</v>
      </c>
      <c r="J150" s="177">
        <v>861.91488612768035</v>
      </c>
      <c r="K150" s="76">
        <f>L3</f>
        <v>0.21</v>
      </c>
      <c r="L150" s="160">
        <f t="shared" si="39"/>
        <v>680.91276004086751</v>
      </c>
      <c r="M150" s="672">
        <f t="shared" si="40"/>
        <v>1225.6429680735616</v>
      </c>
      <c r="N150" s="674">
        <f t="shared" si="38"/>
        <v>2859.8335921716439</v>
      </c>
      <c r="O150" s="675">
        <f t="shared" si="36"/>
        <v>1293.7342440776481</v>
      </c>
      <c r="P150" s="109"/>
      <c r="Q150" s="12"/>
    </row>
    <row r="151" spans="1:17" s="104" customFormat="1" ht="12.75" x14ac:dyDescent="0.2">
      <c r="A151" s="117"/>
      <c r="B151" s="115" t="s">
        <v>4557</v>
      </c>
      <c r="C151" s="82" t="s">
        <v>4736</v>
      </c>
      <c r="D151" s="102" t="s">
        <v>4</v>
      </c>
      <c r="E151" s="75">
        <v>6</v>
      </c>
      <c r="F151" s="78">
        <v>6.22</v>
      </c>
      <c r="G151" s="113">
        <v>500</v>
      </c>
      <c r="H151" s="113">
        <v>70</v>
      </c>
      <c r="I151" s="177">
        <v>1.2</v>
      </c>
      <c r="J151" s="177">
        <v>1030.8899626502402</v>
      </c>
      <c r="K151" s="76">
        <f>L3</f>
        <v>0.21</v>
      </c>
      <c r="L151" s="160">
        <f t="shared" si="39"/>
        <v>814.40307049368982</v>
      </c>
      <c r="M151" s="672">
        <f t="shared" si="40"/>
        <v>1465.9255268886418</v>
      </c>
      <c r="N151" s="674">
        <f t="shared" si="38"/>
        <v>3420.4928960734974</v>
      </c>
      <c r="O151" s="675">
        <f t="shared" si="36"/>
        <v>1547.3658339380106</v>
      </c>
      <c r="P151" s="109"/>
      <c r="Q151" s="12"/>
    </row>
    <row r="152" spans="1:17" s="104" customFormat="1" ht="12.75" x14ac:dyDescent="0.2">
      <c r="A152" s="117"/>
      <c r="B152" s="115" t="s">
        <v>4558</v>
      </c>
      <c r="C152" s="82" t="s">
        <v>4737</v>
      </c>
      <c r="D152" s="102" t="s">
        <v>4</v>
      </c>
      <c r="E152" s="75">
        <v>6</v>
      </c>
      <c r="F152" s="78">
        <v>7.7</v>
      </c>
      <c r="G152" s="113">
        <v>500</v>
      </c>
      <c r="H152" s="113">
        <v>70</v>
      </c>
      <c r="I152" s="177">
        <v>1.5</v>
      </c>
      <c r="J152" s="177">
        <v>1266.60309460608</v>
      </c>
      <c r="K152" s="76">
        <f>L3</f>
        <v>0.21</v>
      </c>
      <c r="L152" s="160">
        <f t="shared" si="39"/>
        <v>1000.6164447388032</v>
      </c>
      <c r="M152" s="672">
        <f t="shared" si="40"/>
        <v>1801.1096005298459</v>
      </c>
      <c r="N152" s="674">
        <f t="shared" si="38"/>
        <v>4202.5890679029735</v>
      </c>
      <c r="O152" s="675">
        <f t="shared" si="36"/>
        <v>1901.171245003726</v>
      </c>
      <c r="P152" s="109"/>
      <c r="Q152" s="12"/>
    </row>
    <row r="153" spans="1:17" s="104" customFormat="1" ht="12.75" x14ac:dyDescent="0.2">
      <c r="A153" s="117"/>
      <c r="B153" s="115" t="s">
        <v>4559</v>
      </c>
      <c r="C153" s="82" t="s">
        <v>4738</v>
      </c>
      <c r="D153" s="102" t="s">
        <v>4</v>
      </c>
      <c r="E153" s="75">
        <v>6</v>
      </c>
      <c r="F153" s="78">
        <v>5.32</v>
      </c>
      <c r="G153" s="113">
        <v>500</v>
      </c>
      <c r="H153" s="113">
        <v>80</v>
      </c>
      <c r="I153" s="177">
        <v>1</v>
      </c>
      <c r="J153" s="177">
        <v>894.57393453120005</v>
      </c>
      <c r="K153" s="76">
        <f>L3</f>
        <v>0.21</v>
      </c>
      <c r="L153" s="160">
        <f t="shared" si="39"/>
        <v>706.71340827964809</v>
      </c>
      <c r="M153" s="672">
        <f t="shared" si="40"/>
        <v>1272.0841349033667</v>
      </c>
      <c r="N153" s="674">
        <f t="shared" si="38"/>
        <v>2968.1963147745223</v>
      </c>
      <c r="O153" s="675">
        <f t="shared" si="36"/>
        <v>1342.7554757313312</v>
      </c>
      <c r="P153" s="109"/>
      <c r="Q153" s="12"/>
    </row>
    <row r="154" spans="1:17" s="104" customFormat="1" ht="12.75" x14ac:dyDescent="0.2">
      <c r="A154" s="117"/>
      <c r="B154" s="115" t="s">
        <v>4560</v>
      </c>
      <c r="C154" s="82" t="s">
        <v>4739</v>
      </c>
      <c r="D154" s="102" t="s">
        <v>4</v>
      </c>
      <c r="E154" s="75">
        <v>6</v>
      </c>
      <c r="F154" s="78">
        <v>6.41</v>
      </c>
      <c r="G154" s="113">
        <v>500</v>
      </c>
      <c r="H154" s="113">
        <v>80</v>
      </c>
      <c r="I154" s="177">
        <v>1.2</v>
      </c>
      <c r="J154" s="177">
        <v>1072.0687628112</v>
      </c>
      <c r="K154" s="76">
        <f>L3</f>
        <v>0.21</v>
      </c>
      <c r="L154" s="160">
        <f t="shared" si="39"/>
        <v>846.93432262084809</v>
      </c>
      <c r="M154" s="672">
        <f t="shared" si="40"/>
        <v>1524.4817807175266</v>
      </c>
      <c r="N154" s="674">
        <f t="shared" si="38"/>
        <v>3557.124155007562</v>
      </c>
      <c r="O154" s="675">
        <f t="shared" si="36"/>
        <v>1609.1752129796114</v>
      </c>
      <c r="P154" s="109"/>
      <c r="Q154" s="12"/>
    </row>
    <row r="155" spans="1:17" s="104" customFormat="1" ht="12.75" x14ac:dyDescent="0.2">
      <c r="A155" s="117"/>
      <c r="B155" s="115" t="s">
        <v>4561</v>
      </c>
      <c r="C155" s="82" t="s">
        <v>4740</v>
      </c>
      <c r="D155" s="102" t="s">
        <v>4</v>
      </c>
      <c r="E155" s="75">
        <v>6</v>
      </c>
      <c r="F155" s="78">
        <v>7.89</v>
      </c>
      <c r="G155" s="113">
        <v>500</v>
      </c>
      <c r="H155" s="113">
        <v>80</v>
      </c>
      <c r="I155" s="177">
        <v>1.5</v>
      </c>
      <c r="J155" s="177">
        <v>1297.8421843833603</v>
      </c>
      <c r="K155" s="76">
        <f>L3</f>
        <v>0.21</v>
      </c>
      <c r="L155" s="160">
        <f t="shared" si="39"/>
        <v>1025.2953256628546</v>
      </c>
      <c r="M155" s="672">
        <f t="shared" si="40"/>
        <v>1845.5315861931383</v>
      </c>
      <c r="N155" s="674">
        <f t="shared" si="38"/>
        <v>4306.2403677839893</v>
      </c>
      <c r="O155" s="675">
        <f t="shared" si="36"/>
        <v>1948.0611187594236</v>
      </c>
      <c r="P155" s="109"/>
      <c r="Q155" s="12"/>
    </row>
    <row r="156" spans="1:17" s="104" customFormat="1" ht="12.75" x14ac:dyDescent="0.2">
      <c r="A156" s="117"/>
      <c r="B156" s="115" t="s">
        <v>4562</v>
      </c>
      <c r="C156" s="82" t="s">
        <v>4741</v>
      </c>
      <c r="D156" s="102" t="s">
        <v>4</v>
      </c>
      <c r="E156" s="75">
        <v>6</v>
      </c>
      <c r="F156" s="78">
        <v>5.59</v>
      </c>
      <c r="G156" s="113">
        <v>500</v>
      </c>
      <c r="H156" s="113">
        <v>100</v>
      </c>
      <c r="I156" s="177">
        <v>1</v>
      </c>
      <c r="J156" s="177">
        <v>979.77145210560002</v>
      </c>
      <c r="K156" s="76">
        <f>L3</f>
        <v>0.21</v>
      </c>
      <c r="L156" s="160">
        <f t="shared" si="39"/>
        <v>774.01944716342405</v>
      </c>
      <c r="M156" s="672">
        <f t="shared" si="40"/>
        <v>1393.2350048941632</v>
      </c>
      <c r="N156" s="674">
        <f t="shared" si="38"/>
        <v>3250.8816780863813</v>
      </c>
      <c r="O156" s="675">
        <f t="shared" si="36"/>
        <v>1470.6369496105056</v>
      </c>
      <c r="P156" s="109"/>
      <c r="Q156" s="12"/>
    </row>
    <row r="157" spans="1:17" s="104" customFormat="1" ht="12.75" x14ac:dyDescent="0.2">
      <c r="A157" s="117"/>
      <c r="B157" s="115" t="s">
        <v>4563</v>
      </c>
      <c r="C157" s="82" t="s">
        <v>4742</v>
      </c>
      <c r="D157" s="102" t="s">
        <v>4</v>
      </c>
      <c r="E157" s="75">
        <v>6</v>
      </c>
      <c r="F157" s="78">
        <v>6.8</v>
      </c>
      <c r="G157" s="113">
        <v>500</v>
      </c>
      <c r="H157" s="113">
        <v>100</v>
      </c>
      <c r="I157" s="177">
        <v>1.2</v>
      </c>
      <c r="J157" s="177">
        <v>1127.4471492345601</v>
      </c>
      <c r="K157" s="76">
        <f>L3</f>
        <v>0.21</v>
      </c>
      <c r="L157" s="160">
        <f t="shared" si="39"/>
        <v>890.68324789530254</v>
      </c>
      <c r="M157" s="672">
        <f t="shared" si="40"/>
        <v>1603.2298462115446</v>
      </c>
      <c r="N157" s="674">
        <f t="shared" si="38"/>
        <v>3740.8696411602709</v>
      </c>
      <c r="O157" s="675">
        <f t="shared" si="36"/>
        <v>1692.2981710010747</v>
      </c>
      <c r="P157" s="109"/>
      <c r="Q157" s="12"/>
    </row>
    <row r="158" spans="1:17" s="104" customFormat="1" ht="12.75" x14ac:dyDescent="0.2">
      <c r="A158" s="117"/>
      <c r="B158" s="115" t="s">
        <v>4564</v>
      </c>
      <c r="C158" s="82" t="s">
        <v>4743</v>
      </c>
      <c r="D158" s="102" t="s">
        <v>4</v>
      </c>
      <c r="E158" s="75">
        <v>6</v>
      </c>
      <c r="F158" s="78">
        <v>8.4</v>
      </c>
      <c r="G158" s="113">
        <v>500</v>
      </c>
      <c r="H158" s="113">
        <v>100</v>
      </c>
      <c r="I158" s="177">
        <v>1.5</v>
      </c>
      <c r="J158" s="177">
        <v>1366.0001984428802</v>
      </c>
      <c r="K158" s="76">
        <f>L3</f>
        <v>0.21</v>
      </c>
      <c r="L158" s="160">
        <f t="shared" si="39"/>
        <v>1079.1401567698754</v>
      </c>
      <c r="M158" s="672">
        <f t="shared" si="40"/>
        <v>1942.4522821857756</v>
      </c>
      <c r="N158" s="674">
        <f t="shared" si="38"/>
        <v>4532.3886584334768</v>
      </c>
      <c r="O158" s="675">
        <f t="shared" si="36"/>
        <v>2050.3662978627631</v>
      </c>
      <c r="P158" s="109"/>
      <c r="Q158" s="12"/>
    </row>
    <row r="159" spans="1:17" s="104" customFormat="1" ht="12.75" x14ac:dyDescent="0.2">
      <c r="A159" s="117"/>
      <c r="B159" s="115" t="s">
        <v>4565</v>
      </c>
      <c r="C159" s="82" t="s">
        <v>4744</v>
      </c>
      <c r="D159" s="102" t="s">
        <v>4</v>
      </c>
      <c r="E159" s="75">
        <v>6</v>
      </c>
      <c r="F159" s="74">
        <v>6.41</v>
      </c>
      <c r="G159" s="113">
        <v>500</v>
      </c>
      <c r="H159" s="113">
        <v>150</v>
      </c>
      <c r="I159" s="177">
        <v>1</v>
      </c>
      <c r="J159" s="177">
        <v>1114.6675215984001</v>
      </c>
      <c r="K159" s="76">
        <f>L3</f>
        <v>0.21</v>
      </c>
      <c r="L159" s="160">
        <f t="shared" si="39"/>
        <v>880.58734206273607</v>
      </c>
      <c r="M159" s="672">
        <f t="shared" si="40"/>
        <v>1585.057215712925</v>
      </c>
      <c r="N159" s="674">
        <f t="shared" si="38"/>
        <v>3698.4668366634914</v>
      </c>
      <c r="O159" s="675">
        <f t="shared" si="36"/>
        <v>1673.1159499191986</v>
      </c>
      <c r="P159" s="109"/>
      <c r="Q159" s="12"/>
    </row>
    <row r="160" spans="1:17" s="104" customFormat="1" ht="12.75" x14ac:dyDescent="0.2">
      <c r="A160" s="117"/>
      <c r="B160" s="115" t="s">
        <v>4566</v>
      </c>
      <c r="C160" s="82" t="s">
        <v>4745</v>
      </c>
      <c r="D160" s="102" t="s">
        <v>4</v>
      </c>
      <c r="E160" s="75">
        <v>6</v>
      </c>
      <c r="F160" s="74">
        <v>7.69</v>
      </c>
      <c r="G160" s="113">
        <v>500</v>
      </c>
      <c r="H160" s="113">
        <v>150</v>
      </c>
      <c r="I160" s="177">
        <v>1.2</v>
      </c>
      <c r="J160" s="177">
        <v>1268.0230532323201</v>
      </c>
      <c r="K160" s="76">
        <f>L3</f>
        <v>0.21</v>
      </c>
      <c r="L160" s="160">
        <f t="shared" si="39"/>
        <v>1001.7382120535329</v>
      </c>
      <c r="M160" s="672">
        <f t="shared" si="40"/>
        <v>1803.1287816963593</v>
      </c>
      <c r="N160" s="674">
        <f t="shared" si="38"/>
        <v>4207.3004906248389</v>
      </c>
      <c r="O160" s="675">
        <f t="shared" si="36"/>
        <v>1903.3026029017126</v>
      </c>
      <c r="P160" s="109"/>
      <c r="Q160" s="12"/>
    </row>
    <row r="161" spans="1:17" s="104" customFormat="1" ht="12.75" x14ac:dyDescent="0.2">
      <c r="A161" s="117"/>
      <c r="B161" s="115" t="s">
        <v>4567</v>
      </c>
      <c r="C161" s="82" t="s">
        <v>4746</v>
      </c>
      <c r="D161" s="102" t="s">
        <v>4</v>
      </c>
      <c r="E161" s="75">
        <v>6</v>
      </c>
      <c r="F161" s="74">
        <v>9.6199999999999992</v>
      </c>
      <c r="G161" s="113">
        <v>500</v>
      </c>
      <c r="H161" s="113">
        <v>150</v>
      </c>
      <c r="I161" s="177">
        <v>1.5</v>
      </c>
      <c r="J161" s="177">
        <v>1567.6343233689602</v>
      </c>
      <c r="K161" s="76">
        <f>L3</f>
        <v>0.21</v>
      </c>
      <c r="L161" s="160">
        <f t="shared" si="39"/>
        <v>1238.4311154614786</v>
      </c>
      <c r="M161" s="672">
        <f t="shared" si="40"/>
        <v>2229.1760078306615</v>
      </c>
      <c r="N161" s="674">
        <f t="shared" si="38"/>
        <v>5201.4106849382106</v>
      </c>
      <c r="O161" s="675">
        <f t="shared" si="36"/>
        <v>2353.0191193768092</v>
      </c>
      <c r="P161" s="109"/>
      <c r="Q161" s="12"/>
    </row>
    <row r="162" spans="1:17" s="104" customFormat="1" ht="12.75" x14ac:dyDescent="0.2">
      <c r="A162" s="117"/>
      <c r="B162" s="115" t="s">
        <v>4568</v>
      </c>
      <c r="C162" s="82" t="s">
        <v>4747</v>
      </c>
      <c r="D162" s="102" t="s">
        <v>4</v>
      </c>
      <c r="E162" s="75">
        <v>6</v>
      </c>
      <c r="F162" s="74">
        <v>7.25</v>
      </c>
      <c r="G162" s="113">
        <v>500</v>
      </c>
      <c r="H162" s="113">
        <v>200</v>
      </c>
      <c r="I162" s="177">
        <v>1</v>
      </c>
      <c r="J162" s="177">
        <v>1236.7839634550405</v>
      </c>
      <c r="K162" s="76">
        <f>L3</f>
        <v>0.21</v>
      </c>
      <c r="L162" s="160">
        <f t="shared" si="39"/>
        <v>977.05933112948208</v>
      </c>
      <c r="M162" s="672">
        <f t="shared" si="40"/>
        <v>1758.7067960330678</v>
      </c>
      <c r="N162" s="674">
        <f t="shared" si="38"/>
        <v>4103.6491907438249</v>
      </c>
      <c r="O162" s="675">
        <f t="shared" si="36"/>
        <v>1856.4127291460159</v>
      </c>
      <c r="P162" s="109"/>
      <c r="Q162" s="12"/>
    </row>
    <row r="163" spans="1:17" s="104" customFormat="1" ht="12.75" x14ac:dyDescent="0.2">
      <c r="A163" s="117"/>
      <c r="B163" s="115" t="s">
        <v>4569</v>
      </c>
      <c r="C163" s="82" t="s">
        <v>4748</v>
      </c>
      <c r="D163" s="102" t="s">
        <v>4</v>
      </c>
      <c r="E163" s="75">
        <v>6</v>
      </c>
      <c r="F163" s="74">
        <v>8.57</v>
      </c>
      <c r="G163" s="113">
        <v>500</v>
      </c>
      <c r="H163" s="113">
        <v>200</v>
      </c>
      <c r="I163" s="177">
        <v>1.2</v>
      </c>
      <c r="J163" s="177">
        <v>1407.1789986038402</v>
      </c>
      <c r="K163" s="76">
        <f>L3</f>
        <v>0.21</v>
      </c>
      <c r="L163" s="160">
        <f t="shared" si="39"/>
        <v>1111.6714088970339</v>
      </c>
      <c r="M163" s="672">
        <f t="shared" si="40"/>
        <v>2001.0085360146611</v>
      </c>
      <c r="N163" s="674">
        <f t="shared" si="38"/>
        <v>4669.0199173675428</v>
      </c>
      <c r="O163" s="675">
        <f t="shared" si="36"/>
        <v>2112.1756769043641</v>
      </c>
      <c r="P163" s="109"/>
      <c r="Q163" s="12"/>
    </row>
    <row r="164" spans="1:17" s="104" customFormat="1" ht="12.75" x14ac:dyDescent="0.2">
      <c r="A164" s="117"/>
      <c r="B164" s="115" t="s">
        <v>4570</v>
      </c>
      <c r="C164" s="82" t="s">
        <v>4749</v>
      </c>
      <c r="D164" s="102" t="s">
        <v>4</v>
      </c>
      <c r="E164" s="75">
        <v>6</v>
      </c>
      <c r="F164" s="74">
        <v>10.69</v>
      </c>
      <c r="G164" s="113">
        <v>500</v>
      </c>
      <c r="H164" s="113">
        <v>200</v>
      </c>
      <c r="I164" s="177">
        <v>1.5</v>
      </c>
      <c r="J164" s="177">
        <v>1765.0085724163205</v>
      </c>
      <c r="K164" s="76">
        <f>L3</f>
        <v>0.21</v>
      </c>
      <c r="L164" s="160">
        <f t="shared" si="39"/>
        <v>1394.3567722088933</v>
      </c>
      <c r="M164" s="672">
        <f t="shared" si="40"/>
        <v>2509.8421899760078</v>
      </c>
      <c r="N164" s="674">
        <f t="shared" si="38"/>
        <v>5856.2984432773519</v>
      </c>
      <c r="O164" s="675">
        <f t="shared" si="36"/>
        <v>2649.2778671968972</v>
      </c>
      <c r="P164" s="109"/>
      <c r="Q164" s="12"/>
    </row>
    <row r="165" spans="1:17" s="104" customFormat="1" ht="12.75" x14ac:dyDescent="0.2">
      <c r="A165" s="117"/>
      <c r="B165" s="115" t="s">
        <v>4571</v>
      </c>
      <c r="C165" s="82" t="s">
        <v>4750</v>
      </c>
      <c r="D165" s="102" t="s">
        <v>4</v>
      </c>
      <c r="E165" s="75">
        <v>6</v>
      </c>
      <c r="F165" s="74">
        <v>5.65</v>
      </c>
      <c r="G165" s="113">
        <v>600</v>
      </c>
      <c r="H165" s="113">
        <v>50</v>
      </c>
      <c r="I165" s="177">
        <v>1</v>
      </c>
      <c r="J165" s="177">
        <v>964.15190721696001</v>
      </c>
      <c r="K165" s="76">
        <f>L3</f>
        <v>0.21</v>
      </c>
      <c r="L165" s="160">
        <f t="shared" si="39"/>
        <v>761.6800067013985</v>
      </c>
      <c r="M165" s="672">
        <f t="shared" si="40"/>
        <v>1371.0240120625174</v>
      </c>
      <c r="N165" s="674">
        <f t="shared" si="38"/>
        <v>3199.0560281458738</v>
      </c>
      <c r="O165" s="675">
        <f t="shared" si="36"/>
        <v>1447.1920127326571</v>
      </c>
      <c r="P165" s="109"/>
      <c r="Q165" s="12"/>
    </row>
    <row r="166" spans="1:17" s="104" customFormat="1" ht="12.75" x14ac:dyDescent="0.2">
      <c r="A166" s="117"/>
      <c r="B166" s="115" t="s">
        <v>4572</v>
      </c>
      <c r="C166" s="82" t="s">
        <v>4751</v>
      </c>
      <c r="D166" s="102" t="s">
        <v>4</v>
      </c>
      <c r="E166" s="75">
        <v>6</v>
      </c>
      <c r="F166" s="74">
        <v>6.8</v>
      </c>
      <c r="G166" s="113">
        <v>600</v>
      </c>
      <c r="H166" s="113">
        <v>50</v>
      </c>
      <c r="I166" s="177">
        <v>1.2</v>
      </c>
      <c r="J166" s="177">
        <v>1099.0479767097604</v>
      </c>
      <c r="K166" s="76">
        <f>L3</f>
        <v>0.21</v>
      </c>
      <c r="L166" s="160">
        <f t="shared" si="39"/>
        <v>868.24790160071075</v>
      </c>
      <c r="M166" s="672">
        <f t="shared" si="40"/>
        <v>1562.8462228812793</v>
      </c>
      <c r="N166" s="674">
        <f t="shared" si="38"/>
        <v>3646.6411867229854</v>
      </c>
      <c r="O166" s="675">
        <f t="shared" si="36"/>
        <v>1649.6710130413503</v>
      </c>
      <c r="P166" s="109"/>
      <c r="Q166" s="12"/>
    </row>
    <row r="167" spans="1:17" s="104" customFormat="1" ht="12.75" x14ac:dyDescent="0.2">
      <c r="A167" s="117"/>
      <c r="B167" s="115" t="s">
        <v>4573</v>
      </c>
      <c r="C167" s="82" t="s">
        <v>4752</v>
      </c>
      <c r="D167" s="102" t="s">
        <v>4</v>
      </c>
      <c r="E167" s="75">
        <v>6</v>
      </c>
      <c r="F167" s="74">
        <v>8.6999999999999993</v>
      </c>
      <c r="G167" s="113">
        <v>600</v>
      </c>
      <c r="H167" s="113">
        <v>50</v>
      </c>
      <c r="I167" s="177">
        <v>1.5</v>
      </c>
      <c r="J167" s="177">
        <v>1367.4201570691203</v>
      </c>
      <c r="K167" s="76">
        <f>L3</f>
        <v>0.21</v>
      </c>
      <c r="L167" s="160">
        <f t="shared" si="39"/>
        <v>1080.261924084605</v>
      </c>
      <c r="M167" s="672">
        <f t="shared" si="40"/>
        <v>1944.471463352289</v>
      </c>
      <c r="N167" s="674">
        <f t="shared" si="38"/>
        <v>4537.1000811553413</v>
      </c>
      <c r="O167" s="675">
        <f t="shared" si="36"/>
        <v>2052.4976557607492</v>
      </c>
      <c r="P167" s="109"/>
      <c r="Q167" s="12"/>
    </row>
    <row r="168" spans="1:17" s="104" customFormat="1" ht="12.75" x14ac:dyDescent="0.2">
      <c r="A168" s="117"/>
      <c r="B168" s="115" t="s">
        <v>4574</v>
      </c>
      <c r="C168" s="82" t="s">
        <v>4753</v>
      </c>
      <c r="D168" s="102" t="s">
        <v>4</v>
      </c>
      <c r="E168" s="75">
        <v>6</v>
      </c>
      <c r="F168" s="74">
        <v>5.82</v>
      </c>
      <c r="G168" s="113">
        <v>600</v>
      </c>
      <c r="H168" s="113">
        <v>60</v>
      </c>
      <c r="I168" s="177">
        <v>1</v>
      </c>
      <c r="J168" s="177">
        <v>1002.4907901254402</v>
      </c>
      <c r="K168" s="76">
        <f>L3</f>
        <v>0.21</v>
      </c>
      <c r="L168" s="160">
        <f t="shared" si="39"/>
        <v>791.9677241990978</v>
      </c>
      <c r="M168" s="672">
        <f t="shared" si="40"/>
        <v>1425.5419035583761</v>
      </c>
      <c r="N168" s="674">
        <f t="shared" si="38"/>
        <v>3326.2644416362109</v>
      </c>
      <c r="O168" s="675">
        <f t="shared" si="36"/>
        <v>1504.7386759782858</v>
      </c>
      <c r="P168" s="109"/>
      <c r="Q168" s="12"/>
    </row>
    <row r="169" spans="1:17" s="104" customFormat="1" ht="12.75" x14ac:dyDescent="0.2">
      <c r="A169" s="117"/>
      <c r="B169" s="115" t="s">
        <v>4575</v>
      </c>
      <c r="C169" s="82" t="s">
        <v>4754</v>
      </c>
      <c r="D169" s="102" t="s">
        <v>4</v>
      </c>
      <c r="E169" s="75">
        <v>6</v>
      </c>
      <c r="F169" s="74">
        <v>6.97</v>
      </c>
      <c r="G169" s="113">
        <v>600</v>
      </c>
      <c r="H169" s="113">
        <v>60</v>
      </c>
      <c r="I169" s="177">
        <v>1.2</v>
      </c>
      <c r="J169" s="177">
        <v>1141.64673549696</v>
      </c>
      <c r="K169" s="76">
        <f>L3</f>
        <v>0.21</v>
      </c>
      <c r="L169" s="160">
        <f t="shared" si="39"/>
        <v>901.90092104259838</v>
      </c>
      <c r="M169" s="672">
        <f t="shared" si="40"/>
        <v>1623.421657876677</v>
      </c>
      <c r="N169" s="674">
        <f t="shared" si="38"/>
        <v>3787.9838683789135</v>
      </c>
      <c r="O169" s="675">
        <f t="shared" si="36"/>
        <v>1713.6117499809368</v>
      </c>
      <c r="P169" s="109"/>
      <c r="Q169" s="12"/>
    </row>
    <row r="170" spans="1:17" s="104" customFormat="1" ht="12.75" x14ac:dyDescent="0.2">
      <c r="A170" s="117"/>
      <c r="B170" s="115" t="s">
        <v>4576</v>
      </c>
      <c r="C170" s="82" t="s">
        <v>4755</v>
      </c>
      <c r="D170" s="102" t="s">
        <v>4</v>
      </c>
      <c r="E170" s="75">
        <v>6</v>
      </c>
      <c r="F170" s="74">
        <v>8.69</v>
      </c>
      <c r="G170" s="113">
        <v>600</v>
      </c>
      <c r="H170" s="113">
        <v>60</v>
      </c>
      <c r="I170" s="177">
        <v>1.5</v>
      </c>
      <c r="J170" s="177">
        <v>1427.0584193712</v>
      </c>
      <c r="K170" s="76">
        <f>L3</f>
        <v>0.21</v>
      </c>
      <c r="L170" s="160">
        <f t="shared" si="39"/>
        <v>1127.376151303248</v>
      </c>
      <c r="M170" s="672">
        <f t="shared" si="40"/>
        <v>2029.2770723458464</v>
      </c>
      <c r="N170" s="674">
        <f t="shared" si="38"/>
        <v>4734.9798354736413</v>
      </c>
      <c r="O170" s="675">
        <f t="shared" si="36"/>
        <v>2142.0146874761713</v>
      </c>
      <c r="P170" s="109"/>
      <c r="Q170" s="12"/>
    </row>
    <row r="171" spans="1:17" s="104" customFormat="1" ht="12.75" x14ac:dyDescent="0.2">
      <c r="A171" s="117"/>
      <c r="B171" s="115" t="s">
        <v>4577</v>
      </c>
      <c r="C171" s="82" t="s">
        <v>4756</v>
      </c>
      <c r="D171" s="102" t="s">
        <v>4</v>
      </c>
      <c r="E171" s="75">
        <v>6</v>
      </c>
      <c r="F171" s="74">
        <v>5.9749999999999996</v>
      </c>
      <c r="G171" s="113">
        <v>600</v>
      </c>
      <c r="H171" s="113">
        <v>70</v>
      </c>
      <c r="I171" s="177">
        <v>1</v>
      </c>
      <c r="J171" s="177">
        <v>1018.1103350140803</v>
      </c>
      <c r="K171" s="76">
        <f>L3</f>
        <v>0.21</v>
      </c>
      <c r="L171" s="160">
        <f t="shared" si="39"/>
        <v>804.30716466112347</v>
      </c>
      <c r="M171" s="672">
        <f t="shared" si="40"/>
        <v>1447.7528963900222</v>
      </c>
      <c r="N171" s="674">
        <f t="shared" si="38"/>
        <v>3378.0900915767188</v>
      </c>
      <c r="O171" s="675">
        <f t="shared" si="36"/>
        <v>1528.1836128561345</v>
      </c>
      <c r="P171" s="109"/>
      <c r="Q171" s="12"/>
    </row>
    <row r="172" spans="1:17" s="104" customFormat="1" ht="12.75" x14ac:dyDescent="0.2">
      <c r="A172" s="117"/>
      <c r="B172" s="115" t="s">
        <v>4578</v>
      </c>
      <c r="C172" s="82" t="s">
        <v>4757</v>
      </c>
      <c r="D172" s="102" t="s">
        <v>4</v>
      </c>
      <c r="E172" s="75">
        <v>6</v>
      </c>
      <c r="F172" s="74">
        <v>7.1349999999999998</v>
      </c>
      <c r="G172" s="113">
        <v>600</v>
      </c>
      <c r="H172" s="113">
        <v>70</v>
      </c>
      <c r="I172" s="177">
        <v>1.2</v>
      </c>
      <c r="J172" s="177">
        <v>1177.1457011529601</v>
      </c>
      <c r="K172" s="76">
        <f>L3</f>
        <v>0.21</v>
      </c>
      <c r="L172" s="160">
        <f t="shared" si="39"/>
        <v>929.9451039108385</v>
      </c>
      <c r="M172" s="672">
        <f t="shared" si="40"/>
        <v>1673.9011870395093</v>
      </c>
      <c r="N172" s="674">
        <f t="shared" si="38"/>
        <v>3905.7694364255217</v>
      </c>
      <c r="O172" s="675">
        <f t="shared" si="36"/>
        <v>1766.8956974305931</v>
      </c>
      <c r="P172" s="109"/>
      <c r="Q172" s="12"/>
    </row>
    <row r="173" spans="1:17" s="104" customFormat="1" ht="12.75" x14ac:dyDescent="0.2">
      <c r="A173" s="117"/>
      <c r="B173" s="115" t="s">
        <v>4579</v>
      </c>
      <c r="C173" s="82" t="s">
        <v>4758</v>
      </c>
      <c r="D173" s="102" t="s">
        <v>4</v>
      </c>
      <c r="E173" s="75">
        <v>6</v>
      </c>
      <c r="F173" s="74">
        <v>8.93</v>
      </c>
      <c r="G173" s="113">
        <v>600</v>
      </c>
      <c r="H173" s="113">
        <v>70</v>
      </c>
      <c r="I173" s="177">
        <v>1.5</v>
      </c>
      <c r="J173" s="177">
        <v>1459.7174677747205</v>
      </c>
      <c r="K173" s="76">
        <f>L3</f>
        <v>0.21</v>
      </c>
      <c r="L173" s="160">
        <f t="shared" si="39"/>
        <v>1153.1767995420291</v>
      </c>
      <c r="M173" s="672">
        <f t="shared" si="40"/>
        <v>2075.7182391756523</v>
      </c>
      <c r="N173" s="674">
        <f t="shared" si="38"/>
        <v>4843.3425580765224</v>
      </c>
      <c r="O173" s="675">
        <f t="shared" si="36"/>
        <v>2191.0359191298553</v>
      </c>
      <c r="P173" s="109"/>
      <c r="Q173" s="12"/>
    </row>
    <row r="174" spans="1:17" s="104" customFormat="1" ht="12.75" x14ac:dyDescent="0.2">
      <c r="A174" s="117"/>
      <c r="B174" s="115" t="s">
        <v>4580</v>
      </c>
      <c r="C174" s="82" t="s">
        <v>4759</v>
      </c>
      <c r="D174" s="102" t="s">
        <v>4</v>
      </c>
      <c r="E174" s="75">
        <v>6</v>
      </c>
      <c r="F174" s="74">
        <v>6.13</v>
      </c>
      <c r="G174" s="113">
        <v>600</v>
      </c>
      <c r="H174" s="113">
        <v>80</v>
      </c>
      <c r="I174" s="177">
        <v>1</v>
      </c>
      <c r="J174" s="177">
        <v>1032.3099212764803</v>
      </c>
      <c r="K174" s="76">
        <f>L3</f>
        <v>0.21</v>
      </c>
      <c r="L174" s="160">
        <f t="shared" si="39"/>
        <v>815.52483780841942</v>
      </c>
      <c r="M174" s="672">
        <f t="shared" si="40"/>
        <v>1467.9447080551549</v>
      </c>
      <c r="N174" s="674">
        <f t="shared" si="38"/>
        <v>3425.2043187953618</v>
      </c>
      <c r="O174" s="675">
        <f t="shared" si="36"/>
        <v>1549.4971918359968</v>
      </c>
      <c r="P174" s="109"/>
      <c r="Q174" s="12"/>
    </row>
    <row r="175" spans="1:17" s="104" customFormat="1" ht="12.75" x14ac:dyDescent="0.2">
      <c r="A175" s="117"/>
      <c r="B175" s="115" t="s">
        <v>4581</v>
      </c>
      <c r="C175" s="82" t="s">
        <v>4760</v>
      </c>
      <c r="D175" s="102" t="s">
        <v>4</v>
      </c>
      <c r="E175" s="75">
        <v>6</v>
      </c>
      <c r="F175" s="74">
        <v>7.3</v>
      </c>
      <c r="G175" s="113">
        <v>600</v>
      </c>
      <c r="H175" s="113">
        <v>80</v>
      </c>
      <c r="I175" s="177">
        <v>1.2</v>
      </c>
      <c r="J175" s="177">
        <v>1211.2247081827204</v>
      </c>
      <c r="K175" s="76">
        <f>L3</f>
        <v>0.21</v>
      </c>
      <c r="L175" s="160">
        <f t="shared" si="39"/>
        <v>956.86751946434913</v>
      </c>
      <c r="M175" s="672">
        <f t="shared" si="40"/>
        <v>1722.3615350358284</v>
      </c>
      <c r="N175" s="674">
        <f t="shared" si="38"/>
        <v>4018.8435817502664</v>
      </c>
      <c r="O175" s="675">
        <f t="shared" si="36"/>
        <v>1818.0482869822633</v>
      </c>
      <c r="P175" s="109"/>
      <c r="Q175" s="12"/>
    </row>
    <row r="176" spans="1:17" s="104" customFormat="1" ht="12.75" x14ac:dyDescent="0.2">
      <c r="A176" s="117"/>
      <c r="B176" s="115" t="s">
        <v>4582</v>
      </c>
      <c r="C176" s="82" t="s">
        <v>4761</v>
      </c>
      <c r="D176" s="102" t="s">
        <v>4</v>
      </c>
      <c r="E176" s="75">
        <v>6</v>
      </c>
      <c r="F176" s="74">
        <v>9.17</v>
      </c>
      <c r="G176" s="113">
        <v>600</v>
      </c>
      <c r="H176" s="113">
        <v>80</v>
      </c>
      <c r="I176" s="177">
        <v>1.5</v>
      </c>
      <c r="J176" s="177">
        <v>1490.9565575520005</v>
      </c>
      <c r="K176" s="76">
        <f>L3</f>
        <v>0.21</v>
      </c>
      <c r="L176" s="160">
        <f t="shared" si="39"/>
        <v>1177.8556804660805</v>
      </c>
      <c r="M176" s="672">
        <f t="shared" si="40"/>
        <v>2120.140224838945</v>
      </c>
      <c r="N176" s="674">
        <f t="shared" si="38"/>
        <v>4946.9938579575382</v>
      </c>
      <c r="O176" s="675">
        <f t="shared" si="36"/>
        <v>2237.9257928855527</v>
      </c>
      <c r="P176" s="109"/>
      <c r="Q176" s="12"/>
    </row>
    <row r="177" spans="1:17" s="104" customFormat="1" ht="12.75" x14ac:dyDescent="0.2">
      <c r="A177" s="117"/>
      <c r="B177" s="115" t="s">
        <v>4583</v>
      </c>
      <c r="C177" s="82" t="s">
        <v>4762</v>
      </c>
      <c r="D177" s="102" t="s">
        <v>4</v>
      </c>
      <c r="E177" s="75">
        <v>6</v>
      </c>
      <c r="F177" s="74">
        <v>6.41</v>
      </c>
      <c r="G177" s="113">
        <v>600</v>
      </c>
      <c r="H177" s="113">
        <v>100</v>
      </c>
      <c r="I177" s="177">
        <v>1</v>
      </c>
      <c r="J177" s="177">
        <v>1114.6675215984001</v>
      </c>
      <c r="K177" s="76">
        <f>L3</f>
        <v>0.21</v>
      </c>
      <c r="L177" s="160">
        <f t="shared" si="39"/>
        <v>880.58734206273607</v>
      </c>
      <c r="M177" s="672">
        <f t="shared" si="40"/>
        <v>1585.057215712925</v>
      </c>
      <c r="N177" s="674">
        <f t="shared" si="38"/>
        <v>3698.4668366634914</v>
      </c>
      <c r="O177" s="675">
        <f t="shared" si="36"/>
        <v>1673.1159499191986</v>
      </c>
      <c r="P177" s="109"/>
      <c r="Q177" s="12"/>
    </row>
    <row r="178" spans="1:17" s="104" customFormat="1" ht="12.75" x14ac:dyDescent="0.2">
      <c r="A178" s="117"/>
      <c r="B178" s="115" t="s">
        <v>4584</v>
      </c>
      <c r="C178" s="82" t="s">
        <v>4763</v>
      </c>
      <c r="D178" s="102" t="s">
        <v>4</v>
      </c>
      <c r="E178" s="75">
        <v>6</v>
      </c>
      <c r="F178" s="74">
        <v>7.69</v>
      </c>
      <c r="G178" s="113">
        <v>600</v>
      </c>
      <c r="H178" s="113">
        <v>100</v>
      </c>
      <c r="I178" s="177">
        <v>1.2</v>
      </c>
      <c r="J178" s="177">
        <v>1268.0230532323201</v>
      </c>
      <c r="K178" s="76">
        <f>L3</f>
        <v>0.21</v>
      </c>
      <c r="L178" s="160">
        <f t="shared" si="39"/>
        <v>1001.7382120535329</v>
      </c>
      <c r="M178" s="672">
        <f t="shared" si="40"/>
        <v>1803.1287816963593</v>
      </c>
      <c r="N178" s="674">
        <f t="shared" si="38"/>
        <v>4207.3004906248389</v>
      </c>
      <c r="O178" s="675">
        <f t="shared" si="36"/>
        <v>1903.3026029017126</v>
      </c>
      <c r="P178" s="109"/>
      <c r="Q178" s="12"/>
    </row>
    <row r="179" spans="1:17" s="104" customFormat="1" ht="12.75" x14ac:dyDescent="0.2">
      <c r="A179" s="117"/>
      <c r="B179" s="115" t="s">
        <v>4585</v>
      </c>
      <c r="C179" s="82" t="s">
        <v>4764</v>
      </c>
      <c r="D179" s="102" t="s">
        <v>4</v>
      </c>
      <c r="E179" s="75">
        <v>6</v>
      </c>
      <c r="F179" s="74">
        <v>9.6199999999999992</v>
      </c>
      <c r="G179" s="113">
        <v>600</v>
      </c>
      <c r="H179" s="113">
        <v>100</v>
      </c>
      <c r="I179" s="177">
        <v>1.5</v>
      </c>
      <c r="J179" s="177">
        <v>1570.4742406214405</v>
      </c>
      <c r="K179" s="76">
        <f>L3</f>
        <v>0.21</v>
      </c>
      <c r="L179" s="160">
        <f t="shared" si="39"/>
        <v>1240.674650090938</v>
      </c>
      <c r="M179" s="672">
        <f t="shared" si="40"/>
        <v>2233.2143701636887</v>
      </c>
      <c r="N179" s="674">
        <f t="shared" si="38"/>
        <v>5210.8335303819404</v>
      </c>
      <c r="O179" s="675">
        <f t="shared" si="36"/>
        <v>2357.2818351727819</v>
      </c>
      <c r="P179" s="109"/>
      <c r="Q179" s="12"/>
    </row>
    <row r="180" spans="1:17" s="104" customFormat="1" ht="12.75" x14ac:dyDescent="0.2">
      <c r="A180" s="117"/>
      <c r="B180" s="115" t="s">
        <v>4586</v>
      </c>
      <c r="C180" s="82" t="s">
        <v>4765</v>
      </c>
      <c r="D180" s="102" t="s">
        <v>4</v>
      </c>
      <c r="E180" s="75">
        <v>6</v>
      </c>
      <c r="F180" s="74">
        <v>7.19</v>
      </c>
      <c r="G180" s="113">
        <v>600</v>
      </c>
      <c r="H180" s="113">
        <v>150</v>
      </c>
      <c r="I180" s="177">
        <v>1</v>
      </c>
      <c r="J180" s="177">
        <v>1233.94404620256</v>
      </c>
      <c r="K180" s="76">
        <f>L3</f>
        <v>0.21</v>
      </c>
      <c r="L180" s="160">
        <f t="shared" si="39"/>
        <v>974.81579650002243</v>
      </c>
      <c r="M180" s="672">
        <f t="shared" si="40"/>
        <v>1754.6684337000404</v>
      </c>
      <c r="N180" s="674">
        <f t="shared" si="38"/>
        <v>4094.2263453000942</v>
      </c>
      <c r="O180" s="675">
        <f t="shared" si="36"/>
        <v>1852.1500133500426</v>
      </c>
      <c r="P180" s="109"/>
      <c r="Q180" s="12"/>
    </row>
    <row r="181" spans="1:17" s="104" customFormat="1" ht="12.75" x14ac:dyDescent="0.2">
      <c r="A181" s="117"/>
      <c r="B181" s="115" t="s">
        <v>4587</v>
      </c>
      <c r="C181" s="82" t="s">
        <v>4766</v>
      </c>
      <c r="D181" s="102" t="s">
        <v>4</v>
      </c>
      <c r="E181" s="75">
        <v>6</v>
      </c>
      <c r="F181" s="74">
        <v>9.61</v>
      </c>
      <c r="G181" s="113">
        <v>600</v>
      </c>
      <c r="H181" s="113">
        <v>150</v>
      </c>
      <c r="I181" s="177">
        <v>1.2</v>
      </c>
      <c r="J181" s="177">
        <v>1458.2975091484805</v>
      </c>
      <c r="K181" s="76">
        <f>L3</f>
        <v>0.21</v>
      </c>
      <c r="L181" s="160">
        <f t="shared" si="39"/>
        <v>1152.0550322272995</v>
      </c>
      <c r="M181" s="672">
        <f t="shared" si="40"/>
        <v>2073.6990580091392</v>
      </c>
      <c r="N181" s="674">
        <f t="shared" si="38"/>
        <v>4838.631135354658</v>
      </c>
      <c r="O181" s="675">
        <f t="shared" si="36"/>
        <v>2188.9045612318691</v>
      </c>
      <c r="P181" s="109"/>
      <c r="Q181" s="12"/>
    </row>
    <row r="182" spans="1:17" s="104" customFormat="1" ht="12.75" x14ac:dyDescent="0.2">
      <c r="A182" s="117"/>
      <c r="B182" s="115" t="s">
        <v>4588</v>
      </c>
      <c r="C182" s="82" t="s">
        <v>4767</v>
      </c>
      <c r="D182" s="102" t="s">
        <v>4</v>
      </c>
      <c r="E182" s="75">
        <v>6</v>
      </c>
      <c r="F182" s="74">
        <v>10.81</v>
      </c>
      <c r="G182" s="113">
        <v>600</v>
      </c>
      <c r="H182" s="113">
        <v>150</v>
      </c>
      <c r="I182" s="177">
        <v>1.5</v>
      </c>
      <c r="J182" s="177">
        <v>1759.3287379113606</v>
      </c>
      <c r="K182" s="76">
        <f>L3</f>
        <v>0.21</v>
      </c>
      <c r="L182" s="160">
        <f t="shared" si="39"/>
        <v>1389.8697029499749</v>
      </c>
      <c r="M182" s="672">
        <f t="shared" si="40"/>
        <v>2501.7654653099548</v>
      </c>
      <c r="N182" s="674">
        <f t="shared" si="38"/>
        <v>5837.4527523898951</v>
      </c>
      <c r="O182" s="675">
        <f t="shared" si="36"/>
        <v>2640.7524356049521</v>
      </c>
      <c r="P182" s="109"/>
      <c r="Q182" s="12"/>
    </row>
    <row r="183" spans="1:17" s="104" customFormat="1" ht="12.75" x14ac:dyDescent="0.2">
      <c r="A183" s="117"/>
      <c r="B183" s="115" t="s">
        <v>4589</v>
      </c>
      <c r="C183" s="82" t="s">
        <v>4768</v>
      </c>
      <c r="D183" s="102" t="s">
        <v>4</v>
      </c>
      <c r="E183" s="75">
        <v>6</v>
      </c>
      <c r="F183" s="74">
        <v>7.99</v>
      </c>
      <c r="G183" s="113">
        <v>600</v>
      </c>
      <c r="H183" s="113">
        <v>200</v>
      </c>
      <c r="I183" s="177">
        <v>1</v>
      </c>
      <c r="J183" s="177">
        <v>1330.5012327868803</v>
      </c>
      <c r="K183" s="76">
        <f>L3</f>
        <v>0.21</v>
      </c>
      <c r="L183" s="160">
        <f t="shared" si="39"/>
        <v>1051.0959739016355</v>
      </c>
      <c r="M183" s="672">
        <f t="shared" si="40"/>
        <v>1891.9727530229438</v>
      </c>
      <c r="N183" s="674">
        <f t="shared" si="38"/>
        <v>4414.6030903868696</v>
      </c>
      <c r="O183" s="675">
        <f t="shared" si="36"/>
        <v>1997.0823504131074</v>
      </c>
      <c r="P183" s="109"/>
      <c r="Q183" s="12"/>
    </row>
    <row r="184" spans="1:17" s="104" customFormat="1" ht="12.75" x14ac:dyDescent="0.2">
      <c r="A184" s="117"/>
      <c r="B184" s="115" t="s">
        <v>4590</v>
      </c>
      <c r="C184" s="82" t="s">
        <v>4769</v>
      </c>
      <c r="D184" s="102" t="s">
        <v>4</v>
      </c>
      <c r="E184" s="75">
        <v>6</v>
      </c>
      <c r="F184" s="74">
        <v>9.52</v>
      </c>
      <c r="G184" s="113">
        <v>600</v>
      </c>
      <c r="H184" s="113">
        <v>200</v>
      </c>
      <c r="I184" s="177">
        <v>1.2</v>
      </c>
      <c r="J184" s="177">
        <v>1561.9544888640003</v>
      </c>
      <c r="K184" s="76">
        <f>L3</f>
        <v>0.21</v>
      </c>
      <c r="L184" s="160">
        <f t="shared" si="39"/>
        <v>1233.9440462025602</v>
      </c>
      <c r="M184" s="672">
        <f t="shared" si="40"/>
        <v>2221.0992831646086</v>
      </c>
      <c r="N184" s="674">
        <f t="shared" si="38"/>
        <v>5182.5649940507528</v>
      </c>
      <c r="O184" s="675">
        <f t="shared" si="36"/>
        <v>2344.4936877848645</v>
      </c>
      <c r="P184" s="109"/>
      <c r="Q184" s="12"/>
    </row>
    <row r="185" spans="1:17" s="104" customFormat="1" ht="12.75" x14ac:dyDescent="0.2">
      <c r="A185" s="117"/>
      <c r="B185" s="115" t="s">
        <v>4591</v>
      </c>
      <c r="C185" s="82" t="s">
        <v>4770</v>
      </c>
      <c r="D185" s="102" t="s">
        <v>4</v>
      </c>
      <c r="E185" s="75">
        <v>6</v>
      </c>
      <c r="F185" s="74">
        <v>12.05</v>
      </c>
      <c r="G185" s="113">
        <v>600</v>
      </c>
      <c r="H185" s="113">
        <v>200</v>
      </c>
      <c r="I185" s="177">
        <v>1.5</v>
      </c>
      <c r="J185" s="177">
        <v>1959.5429042112</v>
      </c>
      <c r="K185" s="76">
        <f>L3</f>
        <v>0.21</v>
      </c>
      <c r="L185" s="160">
        <f t="shared" si="39"/>
        <v>1548.0388943268481</v>
      </c>
      <c r="M185" s="672">
        <f t="shared" si="40"/>
        <v>2786.4700097883265</v>
      </c>
      <c r="N185" s="674">
        <f t="shared" si="38"/>
        <v>6501.7633561727625</v>
      </c>
      <c r="O185" s="675">
        <f t="shared" si="36"/>
        <v>2941.2738992210111</v>
      </c>
      <c r="P185" s="109"/>
      <c r="Q185" s="12"/>
    </row>
    <row r="186" spans="1:17" s="104" customFormat="1" ht="12.75" x14ac:dyDescent="0.2">
      <c r="A186" s="106"/>
      <c r="B186" s="108"/>
      <c r="C186" s="107"/>
      <c r="D186" s="1051" t="s">
        <v>127</v>
      </c>
      <c r="E186" s="1051"/>
      <c r="F186" s="1051"/>
      <c r="G186" s="108"/>
      <c r="H186" s="108"/>
      <c r="I186" s="299"/>
      <c r="J186" s="299"/>
      <c r="K186" s="108"/>
      <c r="L186" s="108"/>
      <c r="M186" s="108"/>
      <c r="N186" s="108"/>
      <c r="O186" s="108"/>
      <c r="P186" s="107"/>
      <c r="Q186" s="12"/>
    </row>
    <row r="187" spans="1:17" s="9" customFormat="1" x14ac:dyDescent="0.2">
      <c r="A187" s="4"/>
      <c r="B187" s="2"/>
      <c r="C187" s="4"/>
      <c r="D187" s="2"/>
      <c r="E187" s="2"/>
      <c r="F187" s="51"/>
      <c r="G187" s="2"/>
      <c r="H187" s="2"/>
      <c r="I187" s="51"/>
      <c r="J187" s="51"/>
      <c r="K187" s="2"/>
      <c r="L187" s="2"/>
      <c r="M187" s="2"/>
      <c r="N187" s="2"/>
      <c r="O187" s="2"/>
      <c r="P187" s="4"/>
    </row>
    <row r="188" spans="1:17" s="9" customFormat="1" x14ac:dyDescent="0.2">
      <c r="A188" s="4"/>
      <c r="B188" s="2"/>
      <c r="C188" s="4"/>
      <c r="D188" s="2"/>
      <c r="E188" s="2"/>
      <c r="F188" s="51"/>
      <c r="G188" s="2"/>
      <c r="H188" s="2"/>
      <c r="I188" s="51"/>
      <c r="J188" s="51"/>
      <c r="K188" s="2"/>
      <c r="L188" s="2"/>
      <c r="M188" s="2"/>
      <c r="N188" s="2"/>
      <c r="O188" s="2"/>
      <c r="P188" s="4"/>
    </row>
    <row r="189" spans="1:17" s="9" customFormat="1" x14ac:dyDescent="0.2">
      <c r="A189" s="4"/>
      <c r="B189" s="2"/>
      <c r="C189" s="4"/>
      <c r="D189" s="2"/>
      <c r="E189" s="2"/>
      <c r="F189" s="51"/>
      <c r="G189" s="2"/>
      <c r="H189" s="2"/>
      <c r="I189" s="51"/>
      <c r="J189" s="51"/>
      <c r="K189" s="2"/>
      <c r="L189" s="2"/>
      <c r="M189" s="2"/>
      <c r="N189" s="2"/>
      <c r="O189" s="2"/>
      <c r="P189" s="4"/>
    </row>
    <row r="190" spans="1:17" s="9" customFormat="1" x14ac:dyDescent="0.2">
      <c r="A190" s="4"/>
      <c r="B190" s="2"/>
      <c r="C190" s="4"/>
      <c r="D190" s="2"/>
      <c r="E190" s="2"/>
      <c r="F190" s="51"/>
      <c r="G190" s="2"/>
      <c r="H190" s="2"/>
      <c r="I190" s="51"/>
      <c r="J190" s="51"/>
      <c r="K190" s="2"/>
      <c r="L190" s="2"/>
      <c r="M190" s="2"/>
      <c r="N190" s="2"/>
      <c r="O190" s="2"/>
      <c r="P190" s="4"/>
    </row>
    <row r="191" spans="1:17" s="9" customFormat="1" x14ac:dyDescent="0.2">
      <c r="A191" s="4"/>
      <c r="B191" s="2"/>
      <c r="C191" s="4"/>
      <c r="D191" s="2"/>
      <c r="E191" s="2"/>
      <c r="F191" s="51"/>
      <c r="G191" s="2"/>
      <c r="H191" s="2"/>
      <c r="I191" s="51"/>
      <c r="J191" s="51"/>
      <c r="K191" s="2"/>
      <c r="L191" s="2"/>
      <c r="M191" s="2"/>
      <c r="N191" s="2"/>
      <c r="O191" s="2"/>
      <c r="P191" s="4"/>
    </row>
    <row r="192" spans="1:17" s="9" customFormat="1" x14ac:dyDescent="0.2">
      <c r="A192" s="4"/>
      <c r="B192" s="2"/>
      <c r="C192" s="4"/>
      <c r="D192" s="2"/>
      <c r="E192" s="2"/>
      <c r="F192" s="51"/>
      <c r="G192" s="2"/>
      <c r="H192" s="2"/>
      <c r="I192" s="51"/>
      <c r="J192" s="51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2"/>
      <c r="H193" s="2"/>
      <c r="I193" s="51"/>
      <c r="J193" s="51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2"/>
      <c r="H194" s="2"/>
      <c r="I194" s="51"/>
      <c r="J194" s="51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2"/>
      <c r="H195" s="2"/>
      <c r="I195" s="51"/>
      <c r="J195" s="51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2"/>
      <c r="H196" s="2"/>
      <c r="I196" s="51"/>
      <c r="J196" s="51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2"/>
      <c r="H197" s="2"/>
      <c r="I197" s="51"/>
      <c r="J197" s="51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2"/>
      <c r="H198" s="2"/>
      <c r="I198" s="51"/>
      <c r="J198" s="51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2"/>
      <c r="H199" s="2"/>
      <c r="I199" s="51"/>
      <c r="J199" s="51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2"/>
      <c r="H200" s="2"/>
      <c r="I200" s="51"/>
      <c r="J200" s="51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2"/>
      <c r="H201" s="2"/>
      <c r="I201" s="51"/>
      <c r="J201" s="51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2"/>
      <c r="H202" s="2"/>
      <c r="I202" s="51"/>
      <c r="J202" s="51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2"/>
      <c r="H203" s="2"/>
      <c r="I203" s="51"/>
      <c r="J203" s="51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2"/>
      <c r="H204" s="2"/>
      <c r="I204" s="51"/>
      <c r="J204" s="51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2"/>
      <c r="H205" s="2"/>
      <c r="I205" s="51"/>
      <c r="J205" s="51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2"/>
      <c r="H206" s="2"/>
      <c r="I206" s="51"/>
      <c r="J206" s="51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2"/>
      <c r="H207" s="2"/>
      <c r="I207" s="51"/>
      <c r="J207" s="51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2"/>
      <c r="H208" s="2"/>
      <c r="I208" s="51"/>
      <c r="J208" s="51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2"/>
      <c r="H209" s="2"/>
      <c r="I209" s="51"/>
      <c r="J209" s="51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2"/>
      <c r="H210" s="2"/>
      <c r="I210" s="51"/>
      <c r="J210" s="51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2"/>
      <c r="H211" s="2"/>
      <c r="I211" s="51"/>
      <c r="J211" s="51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2"/>
      <c r="H212" s="2"/>
      <c r="I212" s="51"/>
      <c r="J212" s="51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2"/>
      <c r="H213" s="2"/>
      <c r="I213" s="51"/>
      <c r="J213" s="51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2"/>
      <c r="H214" s="2"/>
      <c r="I214" s="51"/>
      <c r="J214" s="51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2"/>
      <c r="H215" s="2"/>
      <c r="I215" s="51"/>
      <c r="J215" s="51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2"/>
      <c r="H216" s="2"/>
      <c r="I216" s="51"/>
      <c r="J216" s="51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2"/>
      <c r="H217" s="2"/>
      <c r="I217" s="51"/>
      <c r="J217" s="51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2"/>
      <c r="H218" s="2"/>
      <c r="I218" s="51"/>
      <c r="J218" s="51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2"/>
      <c r="H219" s="2"/>
      <c r="I219" s="51"/>
      <c r="J219" s="51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2"/>
      <c r="H220" s="2"/>
      <c r="I220" s="51"/>
      <c r="J220" s="51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2"/>
      <c r="H221" s="2"/>
      <c r="I221" s="51"/>
      <c r="J221" s="51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2"/>
      <c r="H222" s="2"/>
      <c r="I222" s="51"/>
      <c r="J222" s="51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2"/>
      <c r="H223" s="2"/>
      <c r="I223" s="51"/>
      <c r="J223" s="51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2"/>
      <c r="H224" s="2"/>
      <c r="I224" s="51"/>
      <c r="J224" s="51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2"/>
      <c r="H225" s="2"/>
      <c r="I225" s="51"/>
      <c r="J225" s="51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2"/>
      <c r="H226" s="2"/>
      <c r="I226" s="51"/>
      <c r="J226" s="51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2"/>
      <c r="H227" s="2"/>
      <c r="I227" s="51"/>
      <c r="J227" s="51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2"/>
      <c r="H228" s="2"/>
      <c r="I228" s="51"/>
      <c r="J228" s="51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2"/>
      <c r="H229" s="2"/>
      <c r="I229" s="51"/>
      <c r="J229" s="51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2"/>
      <c r="H230" s="2"/>
      <c r="I230" s="51"/>
      <c r="J230" s="51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2"/>
      <c r="H231" s="2"/>
      <c r="I231" s="51"/>
      <c r="J231" s="51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2"/>
      <c r="H232" s="2"/>
      <c r="I232" s="51"/>
      <c r="J232" s="51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2"/>
      <c r="H233" s="2"/>
      <c r="I233" s="51"/>
      <c r="J233" s="51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2"/>
      <c r="H234" s="2"/>
      <c r="I234" s="51"/>
      <c r="J234" s="51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2"/>
      <c r="H235" s="2"/>
      <c r="I235" s="51"/>
      <c r="J235" s="51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2"/>
      <c r="H236" s="2"/>
      <c r="I236" s="51"/>
      <c r="J236" s="51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2"/>
      <c r="H237" s="2"/>
      <c r="I237" s="51"/>
      <c r="J237" s="51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2"/>
      <c r="H238" s="2"/>
      <c r="I238" s="51"/>
      <c r="J238" s="51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2"/>
      <c r="H239" s="2"/>
      <c r="I239" s="51"/>
      <c r="J239" s="51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2"/>
      <c r="H240" s="2"/>
      <c r="I240" s="51"/>
      <c r="J240" s="51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2"/>
      <c r="H241" s="2"/>
      <c r="I241" s="51"/>
      <c r="J241" s="51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2"/>
      <c r="H242" s="2"/>
      <c r="I242" s="51"/>
      <c r="J242" s="51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2"/>
      <c r="H243" s="2"/>
      <c r="I243" s="51"/>
      <c r="J243" s="51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2"/>
      <c r="H244" s="2"/>
      <c r="I244" s="51"/>
      <c r="J244" s="51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2"/>
      <c r="H245" s="2"/>
      <c r="I245" s="51"/>
      <c r="J245" s="51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2"/>
      <c r="H246" s="2"/>
      <c r="I246" s="51"/>
      <c r="J246" s="51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2"/>
      <c r="H247" s="2"/>
      <c r="I247" s="51"/>
      <c r="J247" s="51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2"/>
      <c r="H248" s="2"/>
      <c r="I248" s="51"/>
      <c r="J248" s="51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2"/>
      <c r="H249" s="2"/>
      <c r="I249" s="51"/>
      <c r="J249" s="51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2"/>
      <c r="H250" s="2"/>
      <c r="I250" s="51"/>
      <c r="J250" s="51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2"/>
      <c r="H251" s="2"/>
      <c r="I251" s="51"/>
      <c r="J251" s="51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2"/>
      <c r="H252" s="2"/>
      <c r="I252" s="51"/>
      <c r="J252" s="51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2"/>
      <c r="H253" s="2"/>
      <c r="I253" s="51"/>
      <c r="J253" s="51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2"/>
      <c r="H254" s="2"/>
      <c r="I254" s="51"/>
      <c r="J254" s="51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2"/>
      <c r="H255" s="2"/>
      <c r="I255" s="51"/>
      <c r="J255" s="51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2"/>
      <c r="H256" s="2"/>
      <c r="I256" s="51"/>
      <c r="J256" s="51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2"/>
      <c r="H257" s="2"/>
      <c r="I257" s="51"/>
      <c r="J257" s="51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2"/>
      <c r="H258" s="2"/>
      <c r="I258" s="51"/>
      <c r="J258" s="51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2"/>
      <c r="H259" s="2"/>
      <c r="I259" s="51"/>
      <c r="J259" s="51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2"/>
      <c r="H260" s="2"/>
      <c r="I260" s="51"/>
      <c r="J260" s="51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2"/>
      <c r="H261" s="2"/>
      <c r="I261" s="51"/>
      <c r="J261" s="51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2"/>
      <c r="H262" s="2"/>
      <c r="I262" s="51"/>
      <c r="J262" s="51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2"/>
      <c r="H263" s="2"/>
      <c r="I263" s="51"/>
      <c r="J263" s="51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2"/>
      <c r="H264" s="2"/>
      <c r="I264" s="51"/>
      <c r="J264" s="51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2"/>
      <c r="H265" s="2"/>
      <c r="I265" s="51"/>
      <c r="J265" s="51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2"/>
      <c r="H266" s="2"/>
      <c r="I266" s="51"/>
      <c r="J266" s="51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2"/>
      <c r="H267" s="2"/>
      <c r="I267" s="51"/>
      <c r="J267" s="51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2"/>
      <c r="H268" s="2"/>
      <c r="I268" s="51"/>
      <c r="J268" s="51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2"/>
      <c r="H269" s="2"/>
      <c r="I269" s="51"/>
      <c r="J269" s="51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2"/>
      <c r="H270" s="2"/>
      <c r="I270" s="51"/>
      <c r="J270" s="51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2"/>
      <c r="H271" s="2"/>
      <c r="I271" s="51"/>
      <c r="J271" s="51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2"/>
      <c r="H272" s="2"/>
      <c r="I272" s="51"/>
      <c r="J272" s="51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2"/>
      <c r="H273" s="2"/>
      <c r="I273" s="51"/>
      <c r="J273" s="51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2"/>
      <c r="H274" s="2"/>
      <c r="I274" s="51"/>
      <c r="J274" s="51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2"/>
      <c r="H275" s="2"/>
      <c r="I275" s="51"/>
      <c r="J275" s="51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2"/>
      <c r="H276" s="2"/>
      <c r="I276" s="51"/>
      <c r="J276" s="51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2"/>
      <c r="H277" s="2"/>
      <c r="I277" s="51"/>
      <c r="J277" s="51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2"/>
      <c r="H278" s="2"/>
      <c r="I278" s="51"/>
      <c r="J278" s="51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2"/>
      <c r="H279" s="2"/>
      <c r="I279" s="51"/>
      <c r="J279" s="51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2"/>
      <c r="H280" s="2"/>
      <c r="I280" s="51"/>
      <c r="J280" s="51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2"/>
      <c r="H281" s="2"/>
      <c r="I281" s="51"/>
      <c r="J281" s="51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2"/>
      <c r="H282" s="2"/>
      <c r="I282" s="51"/>
      <c r="J282" s="51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2"/>
      <c r="H283" s="2"/>
      <c r="I283" s="51"/>
      <c r="J283" s="51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2"/>
      <c r="H284" s="2"/>
      <c r="I284" s="51"/>
      <c r="J284" s="51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2"/>
      <c r="H285" s="2"/>
      <c r="I285" s="51"/>
      <c r="J285" s="51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2"/>
      <c r="H286" s="2"/>
      <c r="I286" s="51"/>
      <c r="J286" s="51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2"/>
      <c r="H287" s="2"/>
      <c r="I287" s="51"/>
      <c r="J287" s="51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2"/>
      <c r="H288" s="2"/>
      <c r="I288" s="51"/>
      <c r="J288" s="51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2"/>
      <c r="H289" s="2"/>
      <c r="I289" s="51"/>
      <c r="J289" s="51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2"/>
      <c r="H290" s="2"/>
      <c r="I290" s="51"/>
      <c r="J290" s="51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2"/>
      <c r="H291" s="2"/>
      <c r="I291" s="51"/>
      <c r="J291" s="51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2"/>
      <c r="H292" s="2"/>
      <c r="I292" s="51"/>
      <c r="J292" s="51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2"/>
      <c r="H293" s="2"/>
      <c r="I293" s="51"/>
      <c r="J293" s="51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2"/>
      <c r="H294" s="2"/>
      <c r="I294" s="51"/>
      <c r="J294" s="51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2"/>
      <c r="H295" s="2"/>
      <c r="I295" s="51"/>
      <c r="J295" s="51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2"/>
      <c r="H296" s="2"/>
      <c r="I296" s="51"/>
      <c r="J296" s="51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2"/>
      <c r="H297" s="2"/>
      <c r="I297" s="51"/>
      <c r="J297" s="51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2"/>
      <c r="H298" s="2"/>
      <c r="I298" s="51"/>
      <c r="J298" s="51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2"/>
      <c r="H299" s="2"/>
      <c r="I299" s="51"/>
      <c r="J299" s="51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2"/>
      <c r="H300" s="2"/>
      <c r="I300" s="51"/>
      <c r="J300" s="51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2"/>
      <c r="H301" s="2"/>
      <c r="I301" s="51"/>
      <c r="J301" s="51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2"/>
      <c r="H302" s="2"/>
      <c r="I302" s="51"/>
      <c r="J302" s="51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2"/>
      <c r="H303" s="2"/>
      <c r="I303" s="51"/>
      <c r="J303" s="51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2"/>
      <c r="H304" s="2"/>
      <c r="I304" s="51"/>
      <c r="J304" s="51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2"/>
      <c r="H305" s="2"/>
      <c r="I305" s="51"/>
      <c r="J305" s="51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2"/>
      <c r="H306" s="2"/>
      <c r="I306" s="51"/>
      <c r="J306" s="51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2"/>
      <c r="H307" s="2"/>
      <c r="I307" s="51"/>
      <c r="J307" s="51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2"/>
      <c r="H308" s="2"/>
      <c r="I308" s="51"/>
      <c r="J308" s="51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2"/>
      <c r="H309" s="2"/>
      <c r="I309" s="51"/>
      <c r="J309" s="51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2"/>
      <c r="H310" s="2"/>
      <c r="I310" s="51"/>
      <c r="J310" s="51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2"/>
      <c r="H311" s="2"/>
      <c r="I311" s="51"/>
      <c r="J311" s="51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2"/>
      <c r="H312" s="2"/>
      <c r="I312" s="51"/>
      <c r="J312" s="51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2"/>
      <c r="H313" s="2"/>
      <c r="I313" s="51"/>
      <c r="J313" s="51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2"/>
      <c r="H314" s="2"/>
      <c r="I314" s="51"/>
      <c r="J314" s="51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2"/>
      <c r="H315" s="2"/>
      <c r="I315" s="51"/>
      <c r="J315" s="51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2"/>
      <c r="H316" s="2"/>
      <c r="I316" s="51"/>
      <c r="J316" s="51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2"/>
      <c r="H317" s="2"/>
      <c r="I317" s="51"/>
      <c r="J317" s="51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2"/>
      <c r="H318" s="2"/>
      <c r="I318" s="51"/>
      <c r="J318" s="51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2"/>
      <c r="H319" s="2"/>
      <c r="I319" s="51"/>
      <c r="J319" s="51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2"/>
      <c r="H320" s="2"/>
      <c r="I320" s="51"/>
      <c r="J320" s="51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2"/>
      <c r="H321" s="2"/>
      <c r="I321" s="51"/>
      <c r="J321" s="51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2"/>
      <c r="H322" s="2"/>
      <c r="I322" s="51"/>
      <c r="J322" s="51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2"/>
      <c r="H323" s="2"/>
      <c r="I323" s="51"/>
      <c r="J323" s="51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2"/>
      <c r="H324" s="2"/>
      <c r="I324" s="51"/>
      <c r="J324" s="51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2"/>
      <c r="H325" s="2"/>
      <c r="I325" s="51"/>
      <c r="J325" s="51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2"/>
      <c r="H326" s="2"/>
      <c r="I326" s="51"/>
      <c r="J326" s="51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2"/>
      <c r="H327" s="2"/>
      <c r="I327" s="51"/>
      <c r="J327" s="51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2"/>
      <c r="H328" s="2"/>
      <c r="I328" s="51"/>
      <c r="J328" s="51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2"/>
      <c r="H329" s="2"/>
      <c r="I329" s="51"/>
      <c r="J329" s="51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2"/>
      <c r="H330" s="2"/>
      <c r="I330" s="51"/>
      <c r="J330" s="51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2"/>
      <c r="H331" s="2"/>
      <c r="I331" s="51"/>
      <c r="J331" s="51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2"/>
      <c r="H332" s="2"/>
      <c r="I332" s="51"/>
      <c r="J332" s="51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2"/>
      <c r="H333" s="2"/>
      <c r="I333" s="51"/>
      <c r="J333" s="51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2"/>
      <c r="H334" s="2"/>
      <c r="I334" s="51"/>
      <c r="J334" s="51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2"/>
      <c r="H335" s="2"/>
      <c r="I335" s="51"/>
      <c r="J335" s="51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2"/>
      <c r="H336" s="2"/>
      <c r="I336" s="51"/>
      <c r="J336" s="51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2"/>
      <c r="H337" s="2"/>
      <c r="I337" s="51"/>
      <c r="J337" s="51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2"/>
      <c r="H338" s="2"/>
      <c r="I338" s="51"/>
      <c r="J338" s="51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2"/>
      <c r="H339" s="2"/>
      <c r="I339" s="51"/>
      <c r="J339" s="51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2"/>
      <c r="H340" s="2"/>
      <c r="I340" s="51"/>
      <c r="J340" s="51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2"/>
      <c r="H341" s="2"/>
      <c r="I341" s="51"/>
      <c r="J341" s="51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2"/>
      <c r="H342" s="2"/>
      <c r="I342" s="51"/>
      <c r="J342" s="51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2"/>
      <c r="H343" s="2"/>
      <c r="I343" s="51"/>
      <c r="J343" s="51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2"/>
      <c r="H344" s="2"/>
      <c r="I344" s="51"/>
      <c r="J344" s="51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2"/>
      <c r="H345" s="2"/>
      <c r="I345" s="51"/>
      <c r="J345" s="51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2"/>
      <c r="H346" s="2"/>
      <c r="I346" s="51"/>
      <c r="J346" s="51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2"/>
      <c r="H347" s="2"/>
      <c r="I347" s="51"/>
      <c r="J347" s="51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2"/>
      <c r="H348" s="2"/>
      <c r="I348" s="51"/>
      <c r="J348" s="51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2"/>
      <c r="H349" s="2"/>
      <c r="I349" s="51"/>
      <c r="J349" s="51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2"/>
      <c r="H350" s="2"/>
      <c r="I350" s="51"/>
      <c r="J350" s="51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2"/>
      <c r="H351" s="2"/>
      <c r="I351" s="51"/>
      <c r="J351" s="51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2"/>
      <c r="H352" s="2"/>
      <c r="I352" s="51"/>
      <c r="J352" s="51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2"/>
      <c r="H353" s="2"/>
      <c r="I353" s="51"/>
      <c r="J353" s="51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2"/>
      <c r="H354" s="2"/>
      <c r="I354" s="51"/>
      <c r="J354" s="51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2"/>
      <c r="H355" s="2"/>
      <c r="I355" s="51"/>
      <c r="J355" s="51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2"/>
      <c r="H356" s="2"/>
      <c r="I356" s="51"/>
      <c r="J356" s="51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2"/>
      <c r="H357" s="2"/>
      <c r="I357" s="51"/>
      <c r="J357" s="51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2"/>
      <c r="H358" s="2"/>
      <c r="I358" s="51"/>
      <c r="J358" s="51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2"/>
      <c r="H359" s="2"/>
      <c r="I359" s="51"/>
      <c r="J359" s="51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2"/>
      <c r="H360" s="2"/>
      <c r="I360" s="51"/>
      <c r="J360" s="51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2"/>
      <c r="H361" s="2"/>
      <c r="I361" s="51"/>
      <c r="J361" s="51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2"/>
      <c r="H362" s="2"/>
      <c r="I362" s="51"/>
      <c r="J362" s="51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2"/>
      <c r="H363" s="2"/>
      <c r="I363" s="51"/>
      <c r="J363" s="51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2"/>
      <c r="H364" s="2"/>
      <c r="I364" s="51"/>
      <c r="J364" s="51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2"/>
      <c r="H365" s="2"/>
      <c r="I365" s="51"/>
      <c r="J365" s="51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2"/>
      <c r="H366" s="2"/>
      <c r="I366" s="51"/>
      <c r="J366" s="51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2"/>
      <c r="H367" s="2"/>
      <c r="I367" s="51"/>
      <c r="J367" s="51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2"/>
      <c r="H368" s="2"/>
      <c r="I368" s="51"/>
      <c r="J368" s="51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2"/>
      <c r="H369" s="2"/>
      <c r="I369" s="51"/>
      <c r="J369" s="51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2"/>
      <c r="H370" s="2"/>
      <c r="I370" s="51"/>
      <c r="J370" s="51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2"/>
      <c r="H371" s="2"/>
      <c r="I371" s="51"/>
      <c r="J371" s="51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2"/>
      <c r="H372" s="2"/>
      <c r="I372" s="51"/>
      <c r="J372" s="51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2"/>
      <c r="H373" s="2"/>
      <c r="I373" s="51"/>
      <c r="J373" s="51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2"/>
      <c r="H374" s="2"/>
      <c r="I374" s="51"/>
      <c r="J374" s="51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2"/>
      <c r="H375" s="2"/>
      <c r="I375" s="51"/>
      <c r="J375" s="51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2"/>
      <c r="H376" s="2"/>
      <c r="I376" s="51"/>
      <c r="J376" s="51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2"/>
      <c r="H377" s="2"/>
      <c r="I377" s="51"/>
      <c r="J377" s="51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2"/>
      <c r="H378" s="2"/>
      <c r="I378" s="51"/>
      <c r="J378" s="51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2"/>
      <c r="H379" s="2"/>
      <c r="I379" s="51"/>
      <c r="J379" s="51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2"/>
      <c r="H380" s="2"/>
      <c r="I380" s="51"/>
      <c r="J380" s="51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2"/>
      <c r="H381" s="2"/>
      <c r="I381" s="51"/>
      <c r="J381" s="51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2"/>
      <c r="H382" s="2"/>
      <c r="I382" s="51"/>
      <c r="J382" s="51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2"/>
      <c r="H383" s="2"/>
      <c r="I383" s="51"/>
      <c r="J383" s="51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2"/>
      <c r="H384" s="2"/>
      <c r="I384" s="51"/>
      <c r="J384" s="51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2"/>
      <c r="H385" s="2"/>
      <c r="I385" s="51"/>
      <c r="J385" s="51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2"/>
      <c r="H386" s="2"/>
      <c r="I386" s="51"/>
      <c r="J386" s="51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2"/>
      <c r="H387" s="2"/>
      <c r="I387" s="51"/>
      <c r="J387" s="51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2"/>
      <c r="H388" s="2"/>
      <c r="I388" s="51"/>
      <c r="J388" s="51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2"/>
      <c r="H389" s="2"/>
      <c r="I389" s="51"/>
      <c r="J389" s="51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2"/>
      <c r="H390" s="2"/>
      <c r="I390" s="51"/>
      <c r="J390" s="51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2"/>
      <c r="H391" s="2"/>
      <c r="I391" s="51"/>
      <c r="J391" s="51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2"/>
      <c r="H392" s="2"/>
      <c r="I392" s="51"/>
      <c r="J392" s="51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2"/>
      <c r="H393" s="2"/>
      <c r="I393" s="51"/>
      <c r="J393" s="51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2"/>
      <c r="H394" s="2"/>
      <c r="I394" s="51"/>
      <c r="J394" s="51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2"/>
      <c r="H395" s="2"/>
      <c r="I395" s="51"/>
      <c r="J395" s="51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2"/>
      <c r="H396" s="2"/>
      <c r="I396" s="51"/>
      <c r="J396" s="51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2"/>
      <c r="H397" s="2"/>
      <c r="I397" s="51"/>
      <c r="J397" s="51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2"/>
      <c r="H398" s="2"/>
      <c r="I398" s="51"/>
      <c r="J398" s="51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2"/>
      <c r="H399" s="2"/>
      <c r="I399" s="51"/>
      <c r="J399" s="51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2"/>
      <c r="H400" s="2"/>
      <c r="I400" s="51"/>
      <c r="J400" s="51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2"/>
      <c r="H401" s="2"/>
      <c r="I401" s="51"/>
      <c r="J401" s="51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2"/>
      <c r="H402" s="2"/>
      <c r="I402" s="51"/>
      <c r="J402" s="51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2"/>
      <c r="H403" s="2"/>
      <c r="I403" s="51"/>
      <c r="J403" s="51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2"/>
      <c r="H404" s="2"/>
      <c r="I404" s="51"/>
      <c r="J404" s="51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2"/>
      <c r="H405" s="2"/>
      <c r="I405" s="51"/>
      <c r="J405" s="51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2"/>
      <c r="H406" s="2"/>
      <c r="I406" s="51"/>
      <c r="J406" s="51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2"/>
      <c r="H407" s="2"/>
      <c r="I407" s="51"/>
      <c r="J407" s="51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2"/>
      <c r="H408" s="2"/>
      <c r="I408" s="51"/>
      <c r="J408" s="51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2"/>
      <c r="H409" s="2"/>
      <c r="I409" s="51"/>
      <c r="J409" s="51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2"/>
      <c r="H410" s="2"/>
      <c r="I410" s="51"/>
      <c r="J410" s="51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2"/>
      <c r="H411" s="2"/>
      <c r="I411" s="51"/>
      <c r="J411" s="51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2"/>
      <c r="H412" s="2"/>
      <c r="I412" s="51"/>
      <c r="J412" s="51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2"/>
      <c r="H413" s="2"/>
      <c r="I413" s="51"/>
      <c r="J413" s="51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2"/>
      <c r="H414" s="2"/>
      <c r="I414" s="51"/>
      <c r="J414" s="51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2"/>
      <c r="H415" s="2"/>
      <c r="I415" s="51"/>
      <c r="J415" s="51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2"/>
      <c r="H416" s="2"/>
      <c r="I416" s="51"/>
      <c r="J416" s="51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2"/>
      <c r="H417" s="2"/>
      <c r="I417" s="51"/>
      <c r="J417" s="51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2"/>
      <c r="H418" s="2"/>
      <c r="I418" s="51"/>
      <c r="J418" s="51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2"/>
      <c r="H419" s="2"/>
      <c r="I419" s="51"/>
      <c r="J419" s="51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2"/>
      <c r="H420" s="2"/>
      <c r="I420" s="51"/>
      <c r="J420" s="51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2"/>
      <c r="H421" s="2"/>
      <c r="I421" s="51"/>
      <c r="J421" s="51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2"/>
      <c r="H422" s="2"/>
      <c r="I422" s="51"/>
      <c r="J422" s="51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2"/>
      <c r="H423" s="2"/>
      <c r="I423" s="51"/>
      <c r="J423" s="51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2"/>
      <c r="H424" s="2"/>
      <c r="I424" s="51"/>
      <c r="J424" s="51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2"/>
      <c r="H425" s="2"/>
      <c r="I425" s="51"/>
      <c r="J425" s="51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2"/>
      <c r="H426" s="2"/>
      <c r="I426" s="51"/>
      <c r="J426" s="51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2"/>
      <c r="H427" s="2"/>
      <c r="I427" s="51"/>
      <c r="J427" s="51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2"/>
      <c r="H428" s="2"/>
      <c r="I428" s="51"/>
      <c r="J428" s="51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2"/>
      <c r="H429" s="2"/>
      <c r="I429" s="51"/>
      <c r="J429" s="51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2"/>
      <c r="H430" s="2"/>
      <c r="I430" s="51"/>
      <c r="J430" s="51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2"/>
      <c r="H431" s="2"/>
      <c r="I431" s="51"/>
      <c r="J431" s="51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2"/>
      <c r="H432" s="2"/>
      <c r="I432" s="51"/>
      <c r="J432" s="51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2"/>
      <c r="H433" s="2"/>
      <c r="I433" s="51"/>
      <c r="J433" s="51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2"/>
      <c r="H434" s="2"/>
      <c r="I434" s="51"/>
      <c r="J434" s="51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2"/>
      <c r="H435" s="2"/>
      <c r="I435" s="51"/>
      <c r="J435" s="51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2"/>
      <c r="H436" s="2"/>
      <c r="I436" s="51"/>
      <c r="J436" s="51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2"/>
      <c r="H437" s="2"/>
      <c r="I437" s="51"/>
      <c r="J437" s="51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2"/>
      <c r="H438" s="2"/>
      <c r="I438" s="51"/>
      <c r="J438" s="51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2"/>
      <c r="H439" s="2"/>
      <c r="I439" s="51"/>
      <c r="J439" s="51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2"/>
      <c r="H440" s="2"/>
      <c r="I440" s="51"/>
      <c r="J440" s="51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2"/>
      <c r="H441" s="2"/>
      <c r="I441" s="51"/>
      <c r="J441" s="51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2"/>
      <c r="H442" s="2"/>
      <c r="I442" s="51"/>
      <c r="J442" s="51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2"/>
      <c r="H443" s="2"/>
      <c r="I443" s="51"/>
      <c r="J443" s="51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2"/>
      <c r="H444" s="2"/>
      <c r="I444" s="51"/>
      <c r="J444" s="51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2"/>
      <c r="H445" s="2"/>
      <c r="I445" s="51"/>
      <c r="J445" s="51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2"/>
      <c r="H446" s="2"/>
      <c r="I446" s="51"/>
      <c r="J446" s="51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2"/>
      <c r="H447" s="2"/>
      <c r="I447" s="51"/>
      <c r="J447" s="51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2"/>
      <c r="H448" s="2"/>
      <c r="I448" s="51"/>
      <c r="J448" s="51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2"/>
      <c r="H449" s="2"/>
      <c r="I449" s="51"/>
      <c r="J449" s="51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2"/>
      <c r="H450" s="2"/>
      <c r="I450" s="51"/>
      <c r="J450" s="51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2"/>
      <c r="H451" s="2"/>
      <c r="I451" s="51"/>
      <c r="J451" s="51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2"/>
      <c r="H452" s="2"/>
      <c r="I452" s="51"/>
      <c r="J452" s="51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2"/>
      <c r="H453" s="2"/>
      <c r="I453" s="51"/>
      <c r="J453" s="51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2"/>
      <c r="H454" s="2"/>
      <c r="I454" s="51"/>
      <c r="J454" s="51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2"/>
      <c r="H455" s="2"/>
      <c r="I455" s="51"/>
      <c r="J455" s="51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2"/>
      <c r="H456" s="2"/>
      <c r="I456" s="51"/>
      <c r="J456" s="51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2"/>
      <c r="H457" s="2"/>
      <c r="I457" s="51"/>
      <c r="J457" s="51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2"/>
      <c r="H458" s="2"/>
      <c r="I458" s="51"/>
      <c r="J458" s="51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2"/>
      <c r="H459" s="2"/>
      <c r="I459" s="51"/>
      <c r="J459" s="51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2"/>
      <c r="H460" s="2"/>
      <c r="I460" s="51"/>
      <c r="J460" s="51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2"/>
      <c r="H461" s="2"/>
      <c r="I461" s="51"/>
      <c r="J461" s="51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2"/>
      <c r="H462" s="2"/>
      <c r="I462" s="51"/>
      <c r="J462" s="51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2"/>
      <c r="H463" s="2"/>
      <c r="I463" s="51"/>
      <c r="J463" s="51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2"/>
      <c r="H464" s="2"/>
      <c r="I464" s="51"/>
      <c r="J464" s="51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2"/>
      <c r="H465" s="2"/>
      <c r="I465" s="51"/>
      <c r="J465" s="51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2"/>
      <c r="H466" s="2"/>
      <c r="I466" s="51"/>
      <c r="J466" s="51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2"/>
      <c r="H467" s="2"/>
      <c r="I467" s="51"/>
      <c r="J467" s="51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2"/>
      <c r="H468" s="2"/>
      <c r="I468" s="51"/>
      <c r="J468" s="51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2"/>
      <c r="H469" s="2"/>
      <c r="I469" s="51"/>
      <c r="J469" s="51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2"/>
      <c r="H470" s="2"/>
      <c r="I470" s="51"/>
      <c r="J470" s="51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2"/>
      <c r="H471" s="2"/>
      <c r="I471" s="51"/>
      <c r="J471" s="51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2"/>
      <c r="H472" s="2"/>
      <c r="I472" s="51"/>
      <c r="J472" s="51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2"/>
      <c r="H473" s="2"/>
      <c r="I473" s="51"/>
      <c r="J473" s="51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2"/>
      <c r="H474" s="2"/>
      <c r="I474" s="51"/>
      <c r="J474" s="51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2"/>
      <c r="H475" s="2"/>
      <c r="I475" s="51"/>
      <c r="J475" s="51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2"/>
      <c r="H476" s="2"/>
      <c r="I476" s="51"/>
      <c r="J476" s="51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2"/>
      <c r="H477" s="2"/>
      <c r="I477" s="51"/>
      <c r="J477" s="51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2"/>
      <c r="H478" s="2"/>
      <c r="I478" s="51"/>
      <c r="J478" s="51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2"/>
      <c r="H479" s="2"/>
      <c r="I479" s="51"/>
      <c r="J479" s="51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2"/>
      <c r="H480" s="2"/>
      <c r="I480" s="51"/>
      <c r="J480" s="51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2"/>
      <c r="H481" s="2"/>
      <c r="I481" s="51"/>
      <c r="J481" s="51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2"/>
      <c r="H482" s="2"/>
      <c r="I482" s="51"/>
      <c r="J482" s="51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2"/>
      <c r="H483" s="2"/>
      <c r="I483" s="51"/>
      <c r="J483" s="51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2"/>
      <c r="H484" s="2"/>
      <c r="I484" s="51"/>
      <c r="J484" s="51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2"/>
      <c r="H485" s="2"/>
      <c r="I485" s="51"/>
      <c r="J485" s="51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2"/>
      <c r="H486" s="2"/>
      <c r="I486" s="51"/>
      <c r="J486" s="51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2"/>
      <c r="H487" s="2"/>
      <c r="I487" s="51"/>
      <c r="J487" s="51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2"/>
      <c r="H488" s="2"/>
      <c r="I488" s="51"/>
      <c r="J488" s="51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2"/>
      <c r="H489" s="2"/>
      <c r="I489" s="51"/>
      <c r="J489" s="51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2"/>
      <c r="H490" s="2"/>
      <c r="I490" s="51"/>
      <c r="J490" s="51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2"/>
      <c r="H491" s="2"/>
      <c r="I491" s="51"/>
      <c r="J491" s="51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2"/>
      <c r="H492" s="2"/>
      <c r="I492" s="51"/>
      <c r="J492" s="51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2"/>
      <c r="H493" s="2"/>
      <c r="I493" s="51"/>
      <c r="J493" s="51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2"/>
      <c r="H494" s="2"/>
      <c r="I494" s="51"/>
      <c r="J494" s="51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2"/>
      <c r="H495" s="2"/>
      <c r="I495" s="51"/>
      <c r="J495" s="51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2"/>
      <c r="H496" s="2"/>
      <c r="I496" s="51"/>
      <c r="J496" s="51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2"/>
      <c r="H497" s="2"/>
      <c r="I497" s="51"/>
      <c r="J497" s="51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2"/>
      <c r="H498" s="2"/>
      <c r="I498" s="51"/>
      <c r="J498" s="51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2"/>
      <c r="H499" s="2"/>
      <c r="I499" s="51"/>
      <c r="J499" s="51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2"/>
      <c r="H500" s="2"/>
      <c r="I500" s="51"/>
      <c r="J500" s="51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2"/>
      <c r="H501" s="2"/>
      <c r="I501" s="51"/>
      <c r="J501" s="51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2"/>
      <c r="H502" s="2"/>
      <c r="I502" s="51"/>
      <c r="J502" s="51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2"/>
      <c r="H503" s="2"/>
      <c r="I503" s="51"/>
      <c r="J503" s="51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2"/>
      <c r="H504" s="2"/>
      <c r="I504" s="51"/>
      <c r="J504" s="51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2"/>
      <c r="H505" s="2"/>
      <c r="I505" s="51"/>
      <c r="J505" s="51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2"/>
      <c r="H506" s="2"/>
      <c r="I506" s="51"/>
      <c r="J506" s="51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2"/>
      <c r="H507" s="2"/>
      <c r="I507" s="51"/>
      <c r="J507" s="51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2"/>
      <c r="H508" s="2"/>
      <c r="I508" s="51"/>
      <c r="J508" s="51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2"/>
      <c r="H509" s="2"/>
      <c r="I509" s="51"/>
      <c r="J509" s="51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2"/>
      <c r="H510" s="2"/>
      <c r="I510" s="51"/>
      <c r="J510" s="51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2"/>
      <c r="H511" s="2"/>
      <c r="I511" s="51"/>
      <c r="J511" s="51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2"/>
      <c r="H512" s="2"/>
      <c r="I512" s="51"/>
      <c r="J512" s="51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2"/>
      <c r="H513" s="2"/>
      <c r="I513" s="51"/>
      <c r="J513" s="51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2"/>
      <c r="H514" s="2"/>
      <c r="I514" s="51"/>
      <c r="J514" s="51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2"/>
      <c r="H515" s="2"/>
      <c r="I515" s="51"/>
      <c r="J515" s="51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2"/>
      <c r="H516" s="2"/>
      <c r="I516" s="51"/>
      <c r="J516" s="51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2"/>
      <c r="H517" s="2"/>
      <c r="I517" s="51"/>
      <c r="J517" s="51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2"/>
      <c r="H518" s="2"/>
      <c r="I518" s="51"/>
      <c r="J518" s="51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2"/>
      <c r="H519" s="2"/>
      <c r="I519" s="51"/>
      <c r="J519" s="51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2"/>
      <c r="H520" s="2"/>
      <c r="I520" s="51"/>
      <c r="J520" s="51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2"/>
      <c r="H521" s="2"/>
      <c r="I521" s="51"/>
      <c r="J521" s="51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2"/>
      <c r="H522" s="2"/>
      <c r="I522" s="51"/>
      <c r="J522" s="51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2"/>
      <c r="H523" s="2"/>
      <c r="I523" s="51"/>
      <c r="J523" s="51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2"/>
      <c r="H524" s="2"/>
      <c r="I524" s="51"/>
      <c r="J524" s="51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2"/>
      <c r="H525" s="2"/>
      <c r="I525" s="51"/>
      <c r="J525" s="51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2"/>
      <c r="H526" s="2"/>
      <c r="I526" s="51"/>
      <c r="J526" s="51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2"/>
      <c r="H527" s="2"/>
      <c r="I527" s="51"/>
      <c r="J527" s="51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2"/>
      <c r="H528" s="2"/>
      <c r="I528" s="51"/>
      <c r="J528" s="51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2"/>
      <c r="H529" s="2"/>
      <c r="I529" s="51"/>
      <c r="J529" s="51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2"/>
      <c r="H530" s="2"/>
      <c r="I530" s="51"/>
      <c r="J530" s="51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2"/>
      <c r="H531" s="2"/>
      <c r="I531" s="51"/>
      <c r="J531" s="51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2"/>
      <c r="H532" s="2"/>
      <c r="I532" s="51"/>
      <c r="J532" s="51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2"/>
      <c r="H533" s="2"/>
      <c r="I533" s="51"/>
      <c r="J533" s="51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2"/>
      <c r="H534" s="2"/>
      <c r="I534" s="51"/>
      <c r="J534" s="51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2"/>
      <c r="H535" s="2"/>
      <c r="I535" s="51"/>
      <c r="J535" s="51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2"/>
      <c r="H536" s="2"/>
      <c r="I536" s="51"/>
      <c r="J536" s="51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2"/>
      <c r="H537" s="2"/>
      <c r="I537" s="51"/>
      <c r="J537" s="51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2"/>
      <c r="H538" s="2"/>
      <c r="I538" s="51"/>
      <c r="J538" s="51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2"/>
      <c r="H539" s="2"/>
      <c r="I539" s="51"/>
      <c r="J539" s="51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2"/>
      <c r="H540" s="2"/>
      <c r="I540" s="51"/>
      <c r="J540" s="51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2"/>
      <c r="H541" s="2"/>
      <c r="I541" s="51"/>
      <c r="J541" s="51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2"/>
      <c r="H542" s="2"/>
      <c r="I542" s="51"/>
      <c r="J542" s="51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2"/>
      <c r="H543" s="2"/>
      <c r="I543" s="51"/>
      <c r="J543" s="51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2"/>
      <c r="H544" s="2"/>
      <c r="I544" s="51"/>
      <c r="J544" s="51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2"/>
      <c r="H545" s="2"/>
      <c r="I545" s="51"/>
      <c r="J545" s="51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2"/>
      <c r="H546" s="2"/>
      <c r="I546" s="51"/>
      <c r="J546" s="51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2"/>
      <c r="H547" s="2"/>
      <c r="I547" s="51"/>
      <c r="J547" s="51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2"/>
      <c r="H548" s="2"/>
      <c r="I548" s="51"/>
      <c r="J548" s="51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2"/>
      <c r="H549" s="2"/>
      <c r="I549" s="51"/>
      <c r="J549" s="51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2"/>
      <c r="H550" s="2"/>
      <c r="I550" s="51"/>
      <c r="J550" s="51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2"/>
      <c r="H551" s="2"/>
      <c r="I551" s="51"/>
      <c r="J551" s="51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2"/>
      <c r="H552" s="2"/>
      <c r="I552" s="51"/>
      <c r="J552" s="51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2"/>
      <c r="H553" s="2"/>
      <c r="I553" s="51"/>
      <c r="J553" s="51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2"/>
      <c r="H554" s="2"/>
      <c r="I554" s="51"/>
      <c r="J554" s="51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2"/>
      <c r="H555" s="2"/>
      <c r="I555" s="51"/>
      <c r="J555" s="51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2"/>
      <c r="H556" s="2"/>
      <c r="I556" s="51"/>
      <c r="J556" s="51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2"/>
      <c r="H557" s="2"/>
      <c r="I557" s="51"/>
      <c r="J557" s="51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2"/>
      <c r="H558" s="2"/>
      <c r="I558" s="51"/>
      <c r="J558" s="51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2"/>
      <c r="H559" s="2"/>
      <c r="I559" s="51"/>
      <c r="J559" s="51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2"/>
      <c r="H560" s="2"/>
      <c r="I560" s="51"/>
      <c r="J560" s="51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2"/>
      <c r="H561" s="2"/>
      <c r="I561" s="51"/>
      <c r="J561" s="51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2"/>
      <c r="H562" s="2"/>
      <c r="I562" s="51"/>
      <c r="J562" s="51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2"/>
      <c r="H563" s="2"/>
      <c r="I563" s="51"/>
      <c r="J563" s="51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2"/>
      <c r="H564" s="2"/>
      <c r="I564" s="51"/>
      <c r="J564" s="51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2"/>
      <c r="H565" s="2"/>
      <c r="I565" s="51"/>
      <c r="J565" s="51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2"/>
      <c r="H566" s="2"/>
      <c r="I566" s="51"/>
      <c r="J566" s="51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2"/>
      <c r="H567" s="2"/>
      <c r="I567" s="51"/>
      <c r="J567" s="51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2"/>
      <c r="H568" s="2"/>
      <c r="I568" s="51"/>
      <c r="J568" s="51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2"/>
      <c r="H569" s="2"/>
      <c r="I569" s="51"/>
      <c r="J569" s="51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2"/>
      <c r="H570" s="2"/>
      <c r="I570" s="51"/>
      <c r="J570" s="51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2"/>
      <c r="H571" s="2"/>
      <c r="I571" s="51"/>
      <c r="J571" s="51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2"/>
      <c r="H572" s="2"/>
      <c r="I572" s="51"/>
      <c r="J572" s="51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2"/>
      <c r="H573" s="2"/>
      <c r="I573" s="51"/>
      <c r="J573" s="51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2"/>
      <c r="H574" s="2"/>
      <c r="I574" s="51"/>
      <c r="J574" s="51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2"/>
      <c r="H575" s="2"/>
      <c r="I575" s="51"/>
      <c r="J575" s="51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2"/>
      <c r="H576" s="2"/>
      <c r="I576" s="51"/>
      <c r="J576" s="51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2"/>
      <c r="H577" s="2"/>
      <c r="I577" s="51"/>
      <c r="J577" s="51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2"/>
      <c r="H578" s="2"/>
      <c r="I578" s="51"/>
      <c r="J578" s="51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2"/>
      <c r="H579" s="2"/>
      <c r="I579" s="51"/>
      <c r="J579" s="51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2"/>
      <c r="H580" s="2"/>
      <c r="I580" s="51"/>
      <c r="J580" s="51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2"/>
      <c r="H581" s="2"/>
      <c r="I581" s="51"/>
      <c r="J581" s="51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2"/>
      <c r="H582" s="2"/>
      <c r="I582" s="51"/>
      <c r="J582" s="51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2"/>
      <c r="H583" s="2"/>
      <c r="I583" s="51"/>
      <c r="J583" s="51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2"/>
      <c r="H584" s="2"/>
      <c r="I584" s="51"/>
      <c r="J584" s="51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2"/>
      <c r="H585" s="2"/>
      <c r="I585" s="51"/>
      <c r="J585" s="51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2"/>
      <c r="H586" s="2"/>
      <c r="I586" s="51"/>
      <c r="J586" s="51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2"/>
      <c r="H587" s="2"/>
      <c r="I587" s="51"/>
      <c r="J587" s="51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2"/>
      <c r="H588" s="2"/>
      <c r="I588" s="51"/>
      <c r="J588" s="51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2"/>
      <c r="H589" s="2"/>
      <c r="I589" s="51"/>
      <c r="J589" s="51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2"/>
      <c r="H590" s="2"/>
      <c r="I590" s="51"/>
      <c r="J590" s="51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2"/>
      <c r="H591" s="2"/>
      <c r="I591" s="51"/>
      <c r="J591" s="51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2"/>
      <c r="H592" s="2"/>
      <c r="I592" s="51"/>
      <c r="J592" s="51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2"/>
      <c r="H593" s="2"/>
      <c r="I593" s="51"/>
      <c r="J593" s="51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2"/>
      <c r="H594" s="2"/>
      <c r="I594" s="51"/>
      <c r="J594" s="51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2"/>
      <c r="H595" s="2"/>
      <c r="I595" s="51"/>
      <c r="J595" s="51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2"/>
      <c r="H596" s="2"/>
      <c r="I596" s="51"/>
      <c r="J596" s="51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2"/>
      <c r="H597" s="2"/>
      <c r="I597" s="51"/>
      <c r="J597" s="51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2"/>
      <c r="H598" s="2"/>
      <c r="I598" s="51"/>
      <c r="J598" s="51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2"/>
      <c r="H599" s="2"/>
      <c r="I599" s="51"/>
      <c r="J599" s="51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2"/>
      <c r="H600" s="2"/>
      <c r="I600" s="51"/>
      <c r="J600" s="51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2"/>
      <c r="H601" s="2"/>
      <c r="I601" s="51"/>
      <c r="J601" s="51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2"/>
      <c r="H602" s="2"/>
      <c r="I602" s="51"/>
      <c r="J602" s="51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2"/>
      <c r="H603" s="2"/>
      <c r="I603" s="51"/>
      <c r="J603" s="51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2"/>
      <c r="H604" s="2"/>
      <c r="I604" s="51"/>
      <c r="J604" s="51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2"/>
      <c r="H605" s="2"/>
      <c r="I605" s="51"/>
      <c r="J605" s="51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2"/>
      <c r="H606" s="2"/>
      <c r="I606" s="51"/>
      <c r="J606" s="51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2"/>
      <c r="H607" s="2"/>
      <c r="I607" s="51"/>
      <c r="J607" s="51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2"/>
      <c r="H608" s="2"/>
      <c r="I608" s="51"/>
      <c r="J608" s="51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2"/>
      <c r="H609" s="2"/>
      <c r="I609" s="51"/>
      <c r="J609" s="51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2"/>
      <c r="H610" s="2"/>
      <c r="I610" s="51"/>
      <c r="J610" s="51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2"/>
      <c r="H611" s="2"/>
      <c r="I611" s="51"/>
      <c r="J611" s="51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2"/>
      <c r="H612" s="2"/>
      <c r="I612" s="51"/>
      <c r="J612" s="51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2"/>
      <c r="H613" s="2"/>
      <c r="I613" s="51"/>
      <c r="J613" s="51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2"/>
      <c r="H614" s="2"/>
      <c r="I614" s="51"/>
      <c r="J614" s="51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2"/>
      <c r="H615" s="2"/>
      <c r="I615" s="51"/>
      <c r="J615" s="51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2"/>
      <c r="H616" s="2"/>
      <c r="I616" s="51"/>
      <c r="J616" s="51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2"/>
      <c r="H617" s="2"/>
      <c r="I617" s="51"/>
      <c r="J617" s="51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2"/>
      <c r="H618" s="2"/>
      <c r="I618" s="51"/>
      <c r="J618" s="51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2"/>
      <c r="H619" s="2"/>
      <c r="I619" s="51"/>
      <c r="J619" s="51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2"/>
      <c r="H620" s="2"/>
      <c r="I620" s="51"/>
      <c r="J620" s="51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2"/>
      <c r="H621" s="2"/>
      <c r="I621" s="51"/>
      <c r="J621" s="51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2"/>
      <c r="H622" s="2"/>
      <c r="I622" s="51"/>
      <c r="J622" s="51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2"/>
      <c r="H623" s="2"/>
      <c r="I623" s="51"/>
      <c r="J623" s="51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2"/>
      <c r="H624" s="2"/>
      <c r="I624" s="51"/>
      <c r="J624" s="51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2"/>
      <c r="H625" s="2"/>
      <c r="I625" s="51"/>
      <c r="J625" s="51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2"/>
      <c r="H626" s="2"/>
      <c r="I626" s="51"/>
      <c r="J626" s="51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2"/>
      <c r="H627" s="2"/>
      <c r="I627" s="51"/>
      <c r="J627" s="51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2"/>
      <c r="H628" s="2"/>
      <c r="I628" s="51"/>
      <c r="J628" s="51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2"/>
      <c r="H629" s="2"/>
      <c r="I629" s="51"/>
      <c r="J629" s="51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2"/>
      <c r="H630" s="2"/>
      <c r="I630" s="51"/>
      <c r="J630" s="51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2"/>
      <c r="H631" s="2"/>
      <c r="I631" s="51"/>
      <c r="J631" s="51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2"/>
      <c r="H632" s="2"/>
      <c r="I632" s="51"/>
      <c r="J632" s="51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2"/>
      <c r="H633" s="2"/>
      <c r="I633" s="51"/>
      <c r="J633" s="51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2"/>
      <c r="H634" s="2"/>
      <c r="I634" s="51"/>
      <c r="J634" s="51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2"/>
      <c r="H635" s="2"/>
      <c r="I635" s="51"/>
      <c r="J635" s="51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2"/>
      <c r="H636" s="2"/>
      <c r="I636" s="51"/>
      <c r="J636" s="51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2"/>
      <c r="H637" s="2"/>
      <c r="I637" s="51"/>
      <c r="J637" s="51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2"/>
      <c r="H638" s="2"/>
      <c r="I638" s="51"/>
      <c r="J638" s="51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2"/>
      <c r="H639" s="2"/>
      <c r="I639" s="51"/>
      <c r="J639" s="51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2"/>
      <c r="H640" s="2"/>
      <c r="I640" s="51"/>
      <c r="J640" s="51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2"/>
      <c r="H641" s="2"/>
      <c r="I641" s="51"/>
      <c r="J641" s="51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2"/>
      <c r="H642" s="2"/>
      <c r="I642" s="51"/>
      <c r="J642" s="51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2"/>
      <c r="H643" s="2"/>
      <c r="I643" s="51"/>
      <c r="J643" s="51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2"/>
      <c r="H644" s="2"/>
      <c r="I644" s="51"/>
      <c r="J644" s="51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2"/>
      <c r="H645" s="2"/>
      <c r="I645" s="51"/>
      <c r="J645" s="51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2"/>
      <c r="H646" s="2"/>
      <c r="I646" s="51"/>
      <c r="J646" s="51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2"/>
      <c r="H647" s="2"/>
      <c r="I647" s="51"/>
      <c r="J647" s="51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2"/>
      <c r="H648" s="2"/>
      <c r="I648" s="51"/>
      <c r="J648" s="51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2"/>
      <c r="H649" s="2"/>
      <c r="I649" s="51"/>
      <c r="J649" s="51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2"/>
      <c r="H650" s="2"/>
      <c r="I650" s="51"/>
      <c r="J650" s="51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2"/>
      <c r="H651" s="2"/>
      <c r="I651" s="51"/>
      <c r="J651" s="51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2"/>
      <c r="H652" s="2"/>
      <c r="I652" s="51"/>
      <c r="J652" s="51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2"/>
      <c r="H653" s="2"/>
      <c r="I653" s="51"/>
      <c r="J653" s="51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2"/>
      <c r="H654" s="2"/>
      <c r="I654" s="51"/>
      <c r="J654" s="51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2"/>
      <c r="H655" s="2"/>
      <c r="I655" s="51"/>
      <c r="J655" s="51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2"/>
      <c r="H656" s="2"/>
      <c r="I656" s="51"/>
      <c r="J656" s="51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2"/>
      <c r="H657" s="2"/>
      <c r="I657" s="51"/>
      <c r="J657" s="51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2"/>
      <c r="H658" s="2"/>
      <c r="I658" s="51"/>
      <c r="J658" s="51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2"/>
      <c r="H659" s="2"/>
      <c r="I659" s="51"/>
      <c r="J659" s="51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2"/>
      <c r="H660" s="2"/>
      <c r="I660" s="51"/>
      <c r="J660" s="51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2"/>
      <c r="H661" s="2"/>
      <c r="I661" s="51"/>
      <c r="J661" s="51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2"/>
      <c r="H662" s="2"/>
      <c r="I662" s="51"/>
      <c r="J662" s="51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2"/>
      <c r="H663" s="2"/>
      <c r="I663" s="51"/>
      <c r="J663" s="51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2"/>
      <c r="H664" s="2"/>
      <c r="I664" s="51"/>
      <c r="J664" s="51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2"/>
      <c r="H665" s="2"/>
      <c r="I665" s="51"/>
      <c r="J665" s="51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2"/>
      <c r="H666" s="2"/>
      <c r="I666" s="51"/>
      <c r="J666" s="51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2"/>
      <c r="H667" s="2"/>
      <c r="I667" s="51"/>
      <c r="J667" s="51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2"/>
      <c r="H668" s="2"/>
      <c r="I668" s="51"/>
      <c r="J668" s="51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2"/>
      <c r="H669" s="2"/>
      <c r="I669" s="51"/>
      <c r="J669" s="51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2"/>
      <c r="H670" s="2"/>
      <c r="I670" s="51"/>
      <c r="J670" s="51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2"/>
      <c r="H671" s="2"/>
      <c r="I671" s="51"/>
      <c r="J671" s="51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2"/>
      <c r="H672" s="2"/>
      <c r="I672" s="51"/>
      <c r="J672" s="51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2"/>
      <c r="H673" s="2"/>
      <c r="I673" s="51"/>
      <c r="J673" s="51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2"/>
      <c r="H674" s="2"/>
      <c r="I674" s="51"/>
      <c r="J674" s="51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2"/>
      <c r="H675" s="2"/>
      <c r="I675" s="51"/>
      <c r="J675" s="51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2"/>
      <c r="H676" s="2"/>
      <c r="I676" s="51"/>
      <c r="J676" s="51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2"/>
      <c r="H677" s="2"/>
      <c r="I677" s="51"/>
      <c r="J677" s="51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2"/>
      <c r="H678" s="2"/>
      <c r="I678" s="51"/>
      <c r="J678" s="51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2"/>
      <c r="H679" s="2"/>
      <c r="I679" s="51"/>
      <c r="J679" s="51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2"/>
      <c r="H680" s="2"/>
      <c r="I680" s="51"/>
      <c r="J680" s="51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2"/>
      <c r="H681" s="2"/>
      <c r="I681" s="51"/>
      <c r="J681" s="51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2"/>
      <c r="H682" s="2"/>
      <c r="I682" s="51"/>
      <c r="J682" s="51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2"/>
      <c r="H683" s="2"/>
      <c r="I683" s="51"/>
      <c r="J683" s="51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2"/>
      <c r="H684" s="2"/>
      <c r="I684" s="51"/>
      <c r="J684" s="51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2"/>
      <c r="H685" s="2"/>
      <c r="I685" s="51"/>
      <c r="J685" s="51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2"/>
      <c r="H686" s="2"/>
      <c r="I686" s="51"/>
      <c r="J686" s="51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2"/>
      <c r="H687" s="2"/>
      <c r="I687" s="51"/>
      <c r="J687" s="51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2"/>
      <c r="H688" s="2"/>
      <c r="I688" s="51"/>
      <c r="J688" s="51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2"/>
      <c r="H689" s="2"/>
      <c r="I689" s="51"/>
      <c r="J689" s="51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2"/>
      <c r="H690" s="2"/>
      <c r="I690" s="51"/>
      <c r="J690" s="51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2"/>
      <c r="H691" s="2"/>
      <c r="I691" s="51"/>
      <c r="J691" s="51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2"/>
      <c r="H692" s="2"/>
      <c r="I692" s="51"/>
      <c r="J692" s="51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2"/>
      <c r="H693" s="2"/>
      <c r="I693" s="51"/>
      <c r="J693" s="51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2"/>
      <c r="H694" s="2"/>
      <c r="I694" s="51"/>
      <c r="J694" s="51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2"/>
      <c r="H695" s="2"/>
      <c r="I695" s="51"/>
      <c r="J695" s="51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2"/>
      <c r="H696" s="2"/>
      <c r="I696" s="51"/>
      <c r="J696" s="51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2"/>
      <c r="H697" s="2"/>
      <c r="I697" s="51"/>
      <c r="J697" s="51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2"/>
      <c r="H698" s="2"/>
      <c r="I698" s="51"/>
      <c r="J698" s="51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2"/>
      <c r="H699" s="2"/>
      <c r="I699" s="51"/>
      <c r="J699" s="51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2"/>
      <c r="H700" s="2"/>
      <c r="I700" s="51"/>
      <c r="J700" s="51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2"/>
      <c r="H701" s="2"/>
      <c r="I701" s="51"/>
      <c r="J701" s="51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2"/>
      <c r="H702" s="2"/>
      <c r="I702" s="51"/>
      <c r="J702" s="51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2"/>
      <c r="H703" s="2"/>
      <c r="I703" s="51"/>
      <c r="J703" s="51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2"/>
      <c r="H704" s="2"/>
      <c r="I704" s="51"/>
      <c r="J704" s="51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2"/>
      <c r="H705" s="2"/>
      <c r="I705" s="51"/>
      <c r="J705" s="51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2"/>
      <c r="H706" s="2"/>
      <c r="I706" s="51"/>
      <c r="J706" s="51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2"/>
      <c r="H707" s="2"/>
      <c r="I707" s="51"/>
      <c r="J707" s="51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2"/>
      <c r="H708" s="2"/>
      <c r="I708" s="51"/>
      <c r="J708" s="51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2"/>
      <c r="H709" s="2"/>
      <c r="I709" s="51"/>
      <c r="J709" s="51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2"/>
      <c r="H710" s="2"/>
      <c r="I710" s="51"/>
      <c r="J710" s="51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2"/>
      <c r="H711" s="2"/>
      <c r="I711" s="51"/>
      <c r="J711" s="51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2"/>
      <c r="H712" s="2"/>
      <c r="I712" s="51"/>
      <c r="J712" s="51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2"/>
      <c r="H713" s="2"/>
      <c r="I713" s="51"/>
      <c r="J713" s="51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2"/>
      <c r="H714" s="2"/>
      <c r="I714" s="51"/>
      <c r="J714" s="51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2"/>
      <c r="H715" s="2"/>
      <c r="I715" s="51"/>
      <c r="J715" s="51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2"/>
      <c r="H716" s="2"/>
      <c r="I716" s="51"/>
      <c r="J716" s="51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2"/>
      <c r="H717" s="2"/>
      <c r="I717" s="51"/>
      <c r="J717" s="51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2"/>
      <c r="H718" s="2"/>
      <c r="I718" s="51"/>
      <c r="J718" s="51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2"/>
      <c r="H719" s="2"/>
      <c r="I719" s="51"/>
      <c r="J719" s="51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2"/>
      <c r="H720" s="2"/>
      <c r="I720" s="51"/>
      <c r="J720" s="51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2"/>
      <c r="H721" s="2"/>
      <c r="I721" s="51"/>
      <c r="J721" s="51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2"/>
      <c r="H722" s="2"/>
      <c r="I722" s="51"/>
      <c r="J722" s="51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2"/>
      <c r="H723" s="2"/>
      <c r="I723" s="51"/>
      <c r="J723" s="51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2"/>
      <c r="H724" s="2"/>
      <c r="I724" s="51"/>
      <c r="J724" s="51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2"/>
      <c r="H725" s="2"/>
      <c r="I725" s="51"/>
      <c r="J725" s="51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2"/>
      <c r="H726" s="2"/>
      <c r="I726" s="51"/>
      <c r="J726" s="51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2"/>
      <c r="H727" s="2"/>
      <c r="I727" s="51"/>
      <c r="J727" s="51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2"/>
      <c r="H728" s="2"/>
      <c r="I728" s="51"/>
      <c r="J728" s="51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2"/>
      <c r="H729" s="2"/>
      <c r="I729" s="51"/>
      <c r="J729" s="51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2"/>
      <c r="H730" s="2"/>
      <c r="I730" s="51"/>
      <c r="J730" s="51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2"/>
      <c r="H731" s="2"/>
      <c r="I731" s="51"/>
      <c r="J731" s="51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2"/>
      <c r="H732" s="2"/>
      <c r="I732" s="51"/>
      <c r="J732" s="51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2"/>
      <c r="H733" s="2"/>
      <c r="I733" s="51"/>
      <c r="J733" s="51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2"/>
      <c r="H734" s="2"/>
      <c r="I734" s="51"/>
      <c r="J734" s="51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2"/>
      <c r="H735" s="2"/>
      <c r="I735" s="51"/>
      <c r="J735" s="51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2"/>
      <c r="H736" s="2"/>
      <c r="I736" s="51"/>
      <c r="J736" s="51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2"/>
      <c r="H737" s="2"/>
      <c r="I737" s="51"/>
      <c r="J737" s="51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2"/>
      <c r="H738" s="2"/>
      <c r="I738" s="51"/>
      <c r="J738" s="51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2"/>
      <c r="H739" s="2"/>
      <c r="I739" s="51"/>
      <c r="J739" s="51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2"/>
      <c r="H740" s="2"/>
      <c r="I740" s="51"/>
      <c r="J740" s="51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2"/>
      <c r="H741" s="2"/>
      <c r="I741" s="51"/>
      <c r="J741" s="51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2"/>
      <c r="H742" s="2"/>
      <c r="I742" s="51"/>
      <c r="J742" s="51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2"/>
      <c r="H743" s="2"/>
      <c r="I743" s="51"/>
      <c r="J743" s="51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2"/>
      <c r="H744" s="2"/>
      <c r="I744" s="51"/>
      <c r="J744" s="51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2"/>
      <c r="H745" s="2"/>
      <c r="I745" s="51"/>
      <c r="J745" s="51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2"/>
      <c r="H746" s="2"/>
      <c r="I746" s="51"/>
      <c r="J746" s="51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2"/>
      <c r="H747" s="2"/>
      <c r="I747" s="51"/>
      <c r="J747" s="51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2"/>
      <c r="H748" s="2"/>
      <c r="I748" s="51"/>
      <c r="J748" s="51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2"/>
      <c r="H749" s="2"/>
      <c r="I749" s="51"/>
      <c r="J749" s="51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2"/>
      <c r="H750" s="2"/>
      <c r="I750" s="51"/>
      <c r="J750" s="51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2"/>
      <c r="H751" s="2"/>
      <c r="I751" s="51"/>
      <c r="J751" s="51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2"/>
      <c r="H752" s="2"/>
      <c r="I752" s="51"/>
      <c r="J752" s="51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2"/>
      <c r="H753" s="2"/>
      <c r="I753" s="51"/>
      <c r="J753" s="51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2"/>
      <c r="H754" s="2"/>
      <c r="I754" s="51"/>
      <c r="J754" s="51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2"/>
      <c r="H755" s="2"/>
      <c r="I755" s="51"/>
      <c r="J755" s="51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2"/>
      <c r="H756" s="2"/>
      <c r="I756" s="51"/>
      <c r="J756" s="51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2"/>
      <c r="H757" s="2"/>
      <c r="I757" s="51"/>
      <c r="J757" s="51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2"/>
      <c r="H758" s="2"/>
      <c r="I758" s="51"/>
      <c r="J758" s="51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2"/>
      <c r="H759" s="2"/>
      <c r="I759" s="51"/>
      <c r="J759" s="51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2"/>
      <c r="H760" s="2"/>
      <c r="I760" s="51"/>
      <c r="J760" s="51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2"/>
      <c r="H761" s="2"/>
      <c r="I761" s="51"/>
      <c r="J761" s="51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2"/>
      <c r="H762" s="2"/>
      <c r="I762" s="51"/>
      <c r="J762" s="51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2"/>
      <c r="H763" s="2"/>
      <c r="I763" s="51"/>
      <c r="J763" s="51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2"/>
      <c r="H764" s="2"/>
      <c r="I764" s="51"/>
      <c r="J764" s="51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2"/>
      <c r="H765" s="2"/>
      <c r="I765" s="51"/>
      <c r="J765" s="51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2"/>
      <c r="H766" s="2"/>
      <c r="I766" s="51"/>
      <c r="J766" s="51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2"/>
      <c r="H767" s="2"/>
      <c r="I767" s="51"/>
      <c r="J767" s="51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2"/>
      <c r="H768" s="2"/>
      <c r="I768" s="51"/>
      <c r="J768" s="51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2"/>
      <c r="H769" s="2"/>
      <c r="I769" s="51"/>
      <c r="J769" s="51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2"/>
      <c r="H770" s="2"/>
      <c r="I770" s="51"/>
      <c r="J770" s="51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2"/>
      <c r="H771" s="2"/>
      <c r="I771" s="51"/>
      <c r="J771" s="51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2"/>
      <c r="H772" s="2"/>
      <c r="I772" s="51"/>
      <c r="J772" s="51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2"/>
      <c r="H773" s="2"/>
      <c r="I773" s="51"/>
      <c r="J773" s="51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2"/>
      <c r="H774" s="2"/>
      <c r="I774" s="51"/>
      <c r="J774" s="51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2"/>
      <c r="H775" s="2"/>
      <c r="I775" s="51"/>
      <c r="J775" s="51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2"/>
      <c r="H776" s="2"/>
      <c r="I776" s="51"/>
      <c r="J776" s="51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2"/>
      <c r="H777" s="2"/>
      <c r="I777" s="51"/>
      <c r="J777" s="51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2"/>
      <c r="H778" s="2"/>
      <c r="I778" s="51"/>
      <c r="J778" s="51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2"/>
      <c r="H779" s="2"/>
      <c r="I779" s="51"/>
      <c r="J779" s="51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2"/>
      <c r="H780" s="2"/>
      <c r="I780" s="51"/>
      <c r="J780" s="51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2"/>
      <c r="H781" s="2"/>
      <c r="I781" s="51"/>
      <c r="J781" s="51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2"/>
      <c r="H782" s="2"/>
      <c r="I782" s="51"/>
      <c r="J782" s="51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2"/>
      <c r="H783" s="2"/>
      <c r="I783" s="51"/>
      <c r="J783" s="51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2"/>
      <c r="H784" s="2"/>
      <c r="I784" s="51"/>
      <c r="J784" s="51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2"/>
      <c r="H785" s="2"/>
      <c r="I785" s="51"/>
      <c r="J785" s="51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2"/>
      <c r="H786" s="2"/>
      <c r="I786" s="51"/>
      <c r="J786" s="51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2"/>
      <c r="H787" s="2"/>
      <c r="I787" s="51"/>
      <c r="J787" s="51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2"/>
      <c r="H788" s="2"/>
      <c r="I788" s="51"/>
      <c r="J788" s="51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2"/>
      <c r="H789" s="2"/>
      <c r="I789" s="51"/>
      <c r="J789" s="51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2"/>
      <c r="H790" s="2"/>
      <c r="I790" s="51"/>
      <c r="J790" s="51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2"/>
      <c r="H791" s="2"/>
      <c r="I791" s="51"/>
      <c r="J791" s="51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2"/>
      <c r="H792" s="2"/>
      <c r="I792" s="51"/>
      <c r="J792" s="51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2"/>
      <c r="H793" s="2"/>
      <c r="I793" s="51"/>
      <c r="J793" s="51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2"/>
      <c r="H794" s="2"/>
      <c r="I794" s="51"/>
      <c r="J794" s="51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2"/>
      <c r="H795" s="2"/>
      <c r="I795" s="51"/>
      <c r="J795" s="51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2"/>
      <c r="H796" s="2"/>
      <c r="I796" s="51"/>
      <c r="J796" s="51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2"/>
      <c r="H797" s="2"/>
      <c r="I797" s="51"/>
      <c r="J797" s="51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2"/>
      <c r="H798" s="2"/>
      <c r="I798" s="51"/>
      <c r="J798" s="51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2"/>
      <c r="H799" s="2"/>
      <c r="I799" s="51"/>
      <c r="J799" s="51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2"/>
      <c r="H800" s="2"/>
      <c r="I800" s="51"/>
      <c r="J800" s="51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2"/>
      <c r="H801" s="2"/>
      <c r="I801" s="51"/>
      <c r="J801" s="51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2"/>
      <c r="H802" s="2"/>
      <c r="I802" s="51"/>
      <c r="J802" s="51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2"/>
      <c r="H803" s="2"/>
      <c r="I803" s="51"/>
      <c r="J803" s="51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2"/>
      <c r="H804" s="2"/>
      <c r="I804" s="51"/>
      <c r="J804" s="51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2"/>
      <c r="H805" s="2"/>
      <c r="I805" s="51"/>
      <c r="J805" s="51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2"/>
      <c r="H806" s="2"/>
      <c r="I806" s="51"/>
      <c r="J806" s="51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2"/>
      <c r="H807" s="2"/>
      <c r="I807" s="51"/>
      <c r="J807" s="51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2"/>
      <c r="H808" s="2"/>
      <c r="I808" s="51"/>
      <c r="J808" s="51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2"/>
      <c r="H809" s="2"/>
      <c r="I809" s="51"/>
      <c r="J809" s="51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2"/>
      <c r="H810" s="2"/>
      <c r="I810" s="51"/>
      <c r="J810" s="51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2"/>
      <c r="H811" s="2"/>
      <c r="I811" s="51"/>
      <c r="J811" s="51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2"/>
      <c r="H812" s="2"/>
      <c r="I812" s="51"/>
      <c r="J812" s="51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2"/>
      <c r="H813" s="2"/>
      <c r="I813" s="51"/>
      <c r="J813" s="51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2"/>
      <c r="H814" s="2"/>
      <c r="I814" s="51"/>
      <c r="J814" s="51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2"/>
      <c r="H815" s="2"/>
      <c r="I815" s="51"/>
      <c r="J815" s="51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2"/>
      <c r="H816" s="2"/>
      <c r="I816" s="51"/>
      <c r="J816" s="51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2"/>
      <c r="H817" s="2"/>
      <c r="I817" s="51"/>
      <c r="J817" s="51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2"/>
      <c r="H818" s="2"/>
      <c r="I818" s="51"/>
      <c r="J818" s="51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2"/>
      <c r="H819" s="2"/>
      <c r="I819" s="51"/>
      <c r="J819" s="51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2"/>
      <c r="H820" s="2"/>
      <c r="I820" s="51"/>
      <c r="J820" s="51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2"/>
      <c r="H821" s="2"/>
      <c r="I821" s="51"/>
      <c r="J821" s="51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2"/>
      <c r="H822" s="2"/>
      <c r="I822" s="51"/>
      <c r="J822" s="51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2"/>
      <c r="H823" s="2"/>
      <c r="I823" s="51"/>
      <c r="J823" s="51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2"/>
      <c r="H824" s="2"/>
      <c r="I824" s="51"/>
      <c r="J824" s="51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2"/>
      <c r="H825" s="2"/>
      <c r="I825" s="51"/>
      <c r="J825" s="51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2"/>
      <c r="H826" s="2"/>
      <c r="I826" s="51"/>
      <c r="J826" s="51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2"/>
      <c r="H827" s="2"/>
      <c r="I827" s="51"/>
      <c r="J827" s="51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2"/>
      <c r="H828" s="2"/>
      <c r="I828" s="51"/>
      <c r="J828" s="51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2"/>
      <c r="H829" s="2"/>
      <c r="I829" s="51"/>
      <c r="J829" s="51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2"/>
      <c r="H830" s="2"/>
      <c r="I830" s="51"/>
      <c r="J830" s="51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2"/>
      <c r="H831" s="2"/>
      <c r="I831" s="51"/>
      <c r="J831" s="51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2"/>
      <c r="H832" s="2"/>
      <c r="I832" s="51"/>
      <c r="J832" s="51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2"/>
      <c r="H833" s="2"/>
      <c r="I833" s="51"/>
      <c r="J833" s="51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2"/>
      <c r="H834" s="2"/>
      <c r="I834" s="51"/>
      <c r="J834" s="51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2"/>
      <c r="H835" s="2"/>
      <c r="I835" s="51"/>
      <c r="J835" s="51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2"/>
      <c r="H836" s="2"/>
      <c r="I836" s="51"/>
      <c r="J836" s="51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2"/>
      <c r="H837" s="2"/>
      <c r="I837" s="51"/>
      <c r="J837" s="51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2"/>
      <c r="H838" s="2"/>
      <c r="I838" s="51"/>
      <c r="J838" s="51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2"/>
      <c r="H839" s="2"/>
      <c r="I839" s="51"/>
      <c r="J839" s="51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2"/>
      <c r="H840" s="2"/>
      <c r="I840" s="51"/>
      <c r="J840" s="51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2"/>
      <c r="H841" s="2"/>
      <c r="I841" s="51"/>
      <c r="J841" s="51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2"/>
      <c r="H842" s="2"/>
      <c r="I842" s="51"/>
      <c r="J842" s="51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2"/>
      <c r="H843" s="2"/>
      <c r="I843" s="51"/>
      <c r="J843" s="51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2"/>
      <c r="H844" s="2"/>
      <c r="I844" s="51"/>
      <c r="J844" s="51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2"/>
      <c r="H845" s="2"/>
      <c r="I845" s="51"/>
      <c r="J845" s="51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2"/>
      <c r="H846" s="2"/>
      <c r="I846" s="51"/>
      <c r="J846" s="51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2"/>
      <c r="H847" s="2"/>
      <c r="I847" s="51"/>
      <c r="J847" s="51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2"/>
      <c r="H848" s="2"/>
      <c r="I848" s="51"/>
      <c r="J848" s="51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2"/>
      <c r="H849" s="2"/>
      <c r="I849" s="51"/>
      <c r="J849" s="51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2"/>
      <c r="H850" s="2"/>
      <c r="I850" s="51"/>
      <c r="J850" s="51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2"/>
      <c r="H851" s="2"/>
      <c r="I851" s="51"/>
      <c r="J851" s="51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2"/>
      <c r="H852" s="2"/>
      <c r="I852" s="51"/>
      <c r="J852" s="51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2"/>
      <c r="H853" s="2"/>
      <c r="I853" s="51"/>
      <c r="J853" s="51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2"/>
      <c r="H854" s="2"/>
      <c r="I854" s="51"/>
      <c r="J854" s="51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2"/>
      <c r="H855" s="2"/>
      <c r="I855" s="51"/>
      <c r="J855" s="51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2"/>
      <c r="H856" s="2"/>
      <c r="I856" s="51"/>
      <c r="J856" s="51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2"/>
      <c r="H857" s="2"/>
      <c r="I857" s="51"/>
      <c r="J857" s="51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2"/>
      <c r="H858" s="2"/>
      <c r="I858" s="51"/>
      <c r="J858" s="51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2"/>
      <c r="H859" s="2"/>
      <c r="I859" s="51"/>
      <c r="J859" s="51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2"/>
      <c r="H860" s="2"/>
      <c r="I860" s="51"/>
      <c r="J860" s="51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2"/>
      <c r="H861" s="2"/>
      <c r="I861" s="51"/>
      <c r="J861" s="51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2"/>
      <c r="H862" s="2"/>
      <c r="I862" s="51"/>
      <c r="J862" s="51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2"/>
      <c r="H863" s="2"/>
      <c r="I863" s="51"/>
      <c r="J863" s="51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2"/>
      <c r="H864" s="2"/>
      <c r="I864" s="51"/>
      <c r="J864" s="51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2"/>
      <c r="H865" s="2"/>
      <c r="I865" s="51"/>
      <c r="J865" s="51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2"/>
      <c r="H866" s="2"/>
      <c r="I866" s="51"/>
      <c r="J866" s="51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2"/>
      <c r="H867" s="2"/>
      <c r="I867" s="51"/>
      <c r="J867" s="51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2"/>
      <c r="H868" s="2"/>
      <c r="I868" s="51"/>
      <c r="J868" s="51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2"/>
      <c r="H869" s="2"/>
      <c r="I869" s="51"/>
      <c r="J869" s="51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2"/>
      <c r="H870" s="2"/>
      <c r="I870" s="51"/>
      <c r="J870" s="51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2"/>
      <c r="H871" s="2"/>
      <c r="I871" s="51"/>
      <c r="J871" s="51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2"/>
      <c r="H872" s="2"/>
      <c r="I872" s="51"/>
      <c r="J872" s="51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2"/>
      <c r="H873" s="2"/>
      <c r="I873" s="51"/>
      <c r="J873" s="51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2"/>
      <c r="H874" s="2"/>
      <c r="I874" s="51"/>
      <c r="J874" s="51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2"/>
      <c r="H875" s="2"/>
      <c r="I875" s="51"/>
      <c r="J875" s="51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2"/>
      <c r="H876" s="2"/>
      <c r="I876" s="51"/>
      <c r="J876" s="51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2"/>
      <c r="H877" s="2"/>
      <c r="I877" s="51"/>
      <c r="J877" s="51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2"/>
      <c r="H878" s="2"/>
      <c r="I878" s="51"/>
      <c r="J878" s="51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2"/>
      <c r="H879" s="2"/>
      <c r="I879" s="51"/>
      <c r="J879" s="51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2"/>
      <c r="H880" s="2"/>
      <c r="I880" s="51"/>
      <c r="J880" s="51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2"/>
      <c r="H881" s="2"/>
      <c r="I881" s="51"/>
      <c r="J881" s="51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2"/>
      <c r="H882" s="2"/>
      <c r="I882" s="51"/>
      <c r="J882" s="51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2"/>
      <c r="H883" s="2"/>
      <c r="I883" s="51"/>
      <c r="J883" s="51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2"/>
      <c r="H884" s="2"/>
      <c r="I884" s="51"/>
      <c r="J884" s="51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2"/>
      <c r="H885" s="2"/>
      <c r="I885" s="51"/>
      <c r="J885" s="51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2"/>
      <c r="H886" s="2"/>
      <c r="I886" s="51"/>
      <c r="J886" s="51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2"/>
      <c r="H887" s="2"/>
      <c r="I887" s="51"/>
      <c r="J887" s="51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2"/>
      <c r="H888" s="2"/>
      <c r="I888" s="51"/>
      <c r="J888" s="51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2"/>
      <c r="H889" s="2"/>
      <c r="I889" s="51"/>
      <c r="J889" s="51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2"/>
      <c r="H890" s="2"/>
      <c r="I890" s="51"/>
      <c r="J890" s="51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2"/>
      <c r="H891" s="2"/>
      <c r="I891" s="51"/>
      <c r="J891" s="51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2"/>
      <c r="H892" s="2"/>
      <c r="I892" s="51"/>
      <c r="J892" s="51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2"/>
      <c r="H893" s="2"/>
      <c r="I893" s="51"/>
      <c r="J893" s="51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2"/>
      <c r="H894" s="2"/>
      <c r="I894" s="51"/>
      <c r="J894" s="51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2"/>
      <c r="H895" s="2"/>
      <c r="I895" s="51"/>
      <c r="J895" s="51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2"/>
      <c r="H896" s="2"/>
      <c r="I896" s="51"/>
      <c r="J896" s="51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2"/>
      <c r="H897" s="2"/>
      <c r="I897" s="51"/>
      <c r="J897" s="51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2"/>
      <c r="H898" s="2"/>
      <c r="I898" s="51"/>
      <c r="J898" s="51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2"/>
      <c r="H899" s="2"/>
      <c r="I899" s="51"/>
      <c r="J899" s="51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2"/>
      <c r="H900" s="2"/>
      <c r="I900" s="51"/>
      <c r="J900" s="51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2"/>
      <c r="H901" s="2"/>
      <c r="I901" s="51"/>
      <c r="J901" s="51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2"/>
      <c r="H902" s="2"/>
      <c r="I902" s="51"/>
      <c r="J902" s="51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2"/>
      <c r="H903" s="2"/>
      <c r="I903" s="51"/>
      <c r="J903" s="51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2"/>
      <c r="H904" s="2"/>
      <c r="I904" s="51"/>
      <c r="J904" s="51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2"/>
      <c r="H905" s="2"/>
      <c r="I905" s="51"/>
      <c r="J905" s="51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2"/>
      <c r="H906" s="2"/>
      <c r="I906" s="51"/>
      <c r="J906" s="51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2"/>
      <c r="H907" s="2"/>
      <c r="I907" s="51"/>
      <c r="J907" s="51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2"/>
      <c r="H908" s="2"/>
      <c r="I908" s="51"/>
      <c r="J908" s="51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2"/>
      <c r="H909" s="2"/>
      <c r="I909" s="51"/>
      <c r="J909" s="51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2"/>
      <c r="H910" s="2"/>
      <c r="I910" s="51"/>
      <c r="J910" s="51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2"/>
      <c r="H911" s="2"/>
      <c r="I911" s="51"/>
      <c r="J911" s="51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2"/>
      <c r="H912" s="2"/>
      <c r="I912" s="51"/>
      <c r="J912" s="51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2"/>
      <c r="H913" s="2"/>
      <c r="I913" s="51"/>
      <c r="J913" s="51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2"/>
      <c r="H914" s="2"/>
      <c r="I914" s="51"/>
      <c r="J914" s="51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2"/>
      <c r="H915" s="2"/>
      <c r="I915" s="51"/>
      <c r="J915" s="51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2"/>
      <c r="H916" s="2"/>
      <c r="I916" s="51"/>
      <c r="J916" s="51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2"/>
      <c r="H917" s="2"/>
      <c r="I917" s="51"/>
      <c r="J917" s="51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2"/>
      <c r="H918" s="2"/>
      <c r="I918" s="51"/>
      <c r="J918" s="51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2"/>
      <c r="H919" s="2"/>
      <c r="I919" s="51"/>
      <c r="J919" s="51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2"/>
      <c r="H920" s="2"/>
      <c r="I920" s="51"/>
      <c r="J920" s="51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2"/>
      <c r="H921" s="2"/>
      <c r="I921" s="51"/>
      <c r="J921" s="51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2"/>
      <c r="H922" s="2"/>
      <c r="I922" s="51"/>
      <c r="J922" s="51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2"/>
      <c r="H923" s="2"/>
      <c r="I923" s="51"/>
      <c r="J923" s="51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2"/>
      <c r="H924" s="2"/>
      <c r="I924" s="51"/>
      <c r="J924" s="51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2"/>
      <c r="H925" s="2"/>
      <c r="I925" s="51"/>
      <c r="J925" s="51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2"/>
      <c r="H926" s="2"/>
      <c r="I926" s="51"/>
      <c r="J926" s="51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2"/>
      <c r="H927" s="2"/>
      <c r="I927" s="51"/>
      <c r="J927" s="51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2"/>
      <c r="H928" s="2"/>
      <c r="I928" s="51"/>
      <c r="J928" s="51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2"/>
      <c r="H929" s="2"/>
      <c r="I929" s="51"/>
      <c r="J929" s="51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2"/>
      <c r="H930" s="2"/>
      <c r="I930" s="51"/>
      <c r="J930" s="51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2"/>
      <c r="H931" s="2"/>
      <c r="I931" s="51"/>
      <c r="J931" s="51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2"/>
      <c r="H932" s="2"/>
      <c r="I932" s="51"/>
      <c r="J932" s="51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2"/>
      <c r="H933" s="2"/>
      <c r="I933" s="51"/>
      <c r="J933" s="51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2"/>
      <c r="H934" s="2"/>
      <c r="I934" s="51"/>
      <c r="J934" s="51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2"/>
      <c r="H935" s="2"/>
      <c r="I935" s="51"/>
      <c r="J935" s="51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2"/>
      <c r="H936" s="2"/>
      <c r="I936" s="51"/>
      <c r="J936" s="51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2"/>
      <c r="H937" s="2"/>
      <c r="I937" s="51"/>
      <c r="J937" s="51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2"/>
      <c r="H938" s="2"/>
      <c r="I938" s="51"/>
      <c r="J938" s="51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2"/>
      <c r="H939" s="2"/>
      <c r="I939" s="51"/>
      <c r="J939" s="51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2"/>
      <c r="H940" s="2"/>
      <c r="I940" s="51"/>
      <c r="J940" s="51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2"/>
      <c r="H941" s="2"/>
      <c r="I941" s="51"/>
      <c r="J941" s="51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2"/>
      <c r="H942" s="2"/>
      <c r="I942" s="51"/>
      <c r="J942" s="51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2"/>
      <c r="H943" s="2"/>
      <c r="I943" s="51"/>
      <c r="J943" s="51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2"/>
      <c r="H944" s="2"/>
      <c r="I944" s="51"/>
      <c r="J944" s="51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2"/>
      <c r="H945" s="2"/>
      <c r="I945" s="51"/>
      <c r="J945" s="51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2"/>
      <c r="H946" s="2"/>
      <c r="I946" s="51"/>
      <c r="J946" s="51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2"/>
      <c r="H947" s="2"/>
      <c r="I947" s="51"/>
      <c r="J947" s="51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2"/>
      <c r="H948" s="2"/>
      <c r="I948" s="51"/>
      <c r="J948" s="51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2"/>
      <c r="H949" s="2"/>
      <c r="I949" s="51"/>
      <c r="J949" s="51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2"/>
      <c r="H950" s="2"/>
      <c r="I950" s="51"/>
      <c r="J950" s="51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2"/>
      <c r="H951" s="2"/>
      <c r="I951" s="51"/>
      <c r="J951" s="51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2"/>
      <c r="H952" s="2"/>
      <c r="I952" s="51"/>
      <c r="J952" s="51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2"/>
      <c r="H953" s="2"/>
      <c r="I953" s="51"/>
      <c r="J953" s="51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2"/>
      <c r="H954" s="2"/>
      <c r="I954" s="51"/>
      <c r="J954" s="51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2"/>
      <c r="H955" s="2"/>
      <c r="I955" s="51"/>
      <c r="J955" s="51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2"/>
      <c r="H956" s="2"/>
      <c r="I956" s="51"/>
      <c r="J956" s="51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2"/>
      <c r="H957" s="2"/>
      <c r="I957" s="51"/>
      <c r="J957" s="51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2"/>
      <c r="H958" s="2"/>
      <c r="I958" s="51"/>
      <c r="J958" s="51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2"/>
      <c r="H959" s="2"/>
      <c r="I959" s="51"/>
      <c r="J959" s="51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2"/>
      <c r="H960" s="2"/>
      <c r="I960" s="51"/>
      <c r="J960" s="51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2"/>
      <c r="H961" s="2"/>
      <c r="I961" s="51"/>
      <c r="J961" s="51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2"/>
      <c r="H962" s="2"/>
      <c r="I962" s="51"/>
      <c r="J962" s="51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2"/>
      <c r="H963" s="2"/>
      <c r="I963" s="51"/>
      <c r="J963" s="51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2"/>
      <c r="H964" s="2"/>
      <c r="I964" s="51"/>
      <c r="J964" s="51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2"/>
      <c r="H965" s="2"/>
      <c r="I965" s="51"/>
      <c r="J965" s="51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2"/>
      <c r="H966" s="2"/>
      <c r="I966" s="51"/>
      <c r="J966" s="51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2"/>
      <c r="H967" s="2"/>
      <c r="I967" s="51"/>
      <c r="J967" s="51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2"/>
      <c r="H968" s="2"/>
      <c r="I968" s="51"/>
      <c r="J968" s="51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2"/>
      <c r="H969" s="2"/>
      <c r="I969" s="51"/>
      <c r="J969" s="51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2"/>
      <c r="H970" s="2"/>
      <c r="I970" s="51"/>
      <c r="J970" s="51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2"/>
      <c r="H971" s="2"/>
      <c r="I971" s="51"/>
      <c r="J971" s="51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2"/>
      <c r="H972" s="2"/>
      <c r="I972" s="51"/>
      <c r="J972" s="51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2"/>
      <c r="H973" s="2"/>
      <c r="I973" s="51"/>
      <c r="J973" s="51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2"/>
      <c r="H974" s="2"/>
      <c r="I974" s="51"/>
      <c r="J974" s="51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2"/>
      <c r="H975" s="2"/>
      <c r="I975" s="51"/>
      <c r="J975" s="51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2"/>
      <c r="H976" s="2"/>
      <c r="I976" s="51"/>
      <c r="J976" s="51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2"/>
      <c r="H977" s="2"/>
      <c r="I977" s="51"/>
      <c r="J977" s="51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2"/>
      <c r="H978" s="2"/>
      <c r="I978" s="51"/>
      <c r="J978" s="51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2"/>
      <c r="H979" s="2"/>
      <c r="I979" s="51"/>
      <c r="J979" s="51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2"/>
      <c r="H980" s="2"/>
      <c r="I980" s="51"/>
      <c r="J980" s="51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2"/>
      <c r="H981" s="2"/>
      <c r="I981" s="51"/>
      <c r="J981" s="51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2"/>
      <c r="H982" s="2"/>
      <c r="I982" s="51"/>
      <c r="J982" s="51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2"/>
      <c r="H983" s="2"/>
      <c r="I983" s="51"/>
      <c r="J983" s="51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2"/>
      <c r="H984" s="2"/>
      <c r="I984" s="51"/>
      <c r="J984" s="51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2"/>
      <c r="H985" s="2"/>
      <c r="I985" s="51"/>
      <c r="J985" s="51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2"/>
      <c r="H986" s="2"/>
      <c r="I986" s="51"/>
      <c r="J986" s="51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2"/>
      <c r="H987" s="2"/>
      <c r="I987" s="51"/>
      <c r="J987" s="51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2"/>
      <c r="H988" s="2"/>
      <c r="I988" s="51"/>
      <c r="J988" s="51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2"/>
      <c r="H989" s="2"/>
      <c r="I989" s="51"/>
      <c r="J989" s="51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2"/>
      <c r="H990" s="2"/>
      <c r="I990" s="51"/>
      <c r="J990" s="51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2"/>
      <c r="H991" s="2"/>
      <c r="I991" s="51"/>
      <c r="J991" s="51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2"/>
      <c r="H992" s="2"/>
      <c r="I992" s="51"/>
      <c r="J992" s="51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2"/>
      <c r="H993" s="2"/>
      <c r="I993" s="51"/>
      <c r="J993" s="51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2"/>
      <c r="H994" s="2"/>
      <c r="I994" s="51"/>
      <c r="J994" s="51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2"/>
      <c r="H995" s="2"/>
      <c r="I995" s="51"/>
      <c r="J995" s="51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2"/>
      <c r="H996" s="2"/>
      <c r="I996" s="51"/>
      <c r="J996" s="51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2"/>
      <c r="H997" s="2"/>
      <c r="I997" s="51"/>
      <c r="J997" s="51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2"/>
      <c r="H998" s="2"/>
      <c r="I998" s="51"/>
      <c r="J998" s="51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2"/>
      <c r="H999" s="2"/>
      <c r="I999" s="51"/>
      <c r="J999" s="51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51"/>
      <c r="J1000" s="51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51"/>
      <c r="J1001" s="51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51"/>
      <c r="J1002" s="51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51"/>
      <c r="J1003" s="51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51"/>
      <c r="J1004" s="51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51"/>
      <c r="J1005" s="51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51"/>
      <c r="J1006" s="51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51"/>
      <c r="J1007" s="51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51"/>
      <c r="J1008" s="51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51"/>
      <c r="J1009" s="51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51"/>
      <c r="J1010" s="51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51"/>
      <c r="J1011" s="51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51"/>
      <c r="J1012" s="51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51"/>
      <c r="J1013" s="51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51"/>
      <c r="J1014" s="51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51"/>
      <c r="J1015" s="51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51"/>
      <c r="J1016" s="51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51"/>
      <c r="J1017" s="51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51"/>
      <c r="J1018" s="51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51"/>
      <c r="J1019" s="51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51"/>
      <c r="J1020" s="51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51"/>
      <c r="J1021" s="51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51"/>
      <c r="J1022" s="51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51"/>
      <c r="J1023" s="51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51"/>
      <c r="J1024" s="51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51"/>
      <c r="J1025" s="51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51"/>
      <c r="J1026" s="51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51"/>
      <c r="J1027" s="51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51"/>
      <c r="J1028" s="51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51"/>
      <c r="J1029" s="51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51"/>
      <c r="J1030" s="51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51"/>
      <c r="J1031" s="51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51"/>
      <c r="J1032" s="51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51"/>
      <c r="J1033" s="51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51"/>
      <c r="J1034" s="51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51"/>
      <c r="J1035" s="51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51"/>
      <c r="J1036" s="51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51"/>
      <c r="J1037" s="51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51"/>
      <c r="J1038" s="51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51"/>
      <c r="J1039" s="51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51"/>
      <c r="J1040" s="51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51"/>
      <c r="J1041" s="51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51"/>
      <c r="J1042" s="51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51"/>
      <c r="J1043" s="51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51"/>
      <c r="J1044" s="51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51"/>
      <c r="J1045" s="51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51"/>
      <c r="J1046" s="51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51"/>
      <c r="J1047" s="51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51"/>
      <c r="J1048" s="51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51"/>
      <c r="J1049" s="51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51"/>
      <c r="J1050" s="51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51"/>
      <c r="J1051" s="51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51"/>
      <c r="J1052" s="51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51"/>
      <c r="J1053" s="51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51"/>
      <c r="J1054" s="51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51"/>
      <c r="J1055" s="51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51"/>
      <c r="J1056" s="51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51"/>
      <c r="J1057" s="51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51"/>
      <c r="J1058" s="51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51"/>
      <c r="J1059" s="51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51"/>
      <c r="J1060" s="51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51"/>
      <c r="J1061" s="51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51"/>
      <c r="J1062" s="51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51"/>
      <c r="J1063" s="51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51"/>
      <c r="J1064" s="51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51"/>
      <c r="J1065" s="51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51"/>
      <c r="J1066" s="51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51"/>
      <c r="J1067" s="51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51"/>
      <c r="J1068" s="51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51"/>
      <c r="J1069" s="51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51"/>
      <c r="J1070" s="51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51"/>
      <c r="J1071" s="51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51"/>
      <c r="J1072" s="51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51"/>
      <c r="J1073" s="51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51"/>
      <c r="J1074" s="51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51"/>
      <c r="J1075" s="51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51"/>
      <c r="J1076" s="51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51"/>
      <c r="J1077" s="51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51"/>
      <c r="J1078" s="51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51"/>
      <c r="J1079" s="51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51"/>
      <c r="J1080" s="51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51"/>
      <c r="J1081" s="51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51"/>
      <c r="J1082" s="51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51"/>
      <c r="J1083" s="51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51"/>
      <c r="J1084" s="51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51"/>
      <c r="J1085" s="51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51"/>
      <c r="J1086" s="51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51"/>
      <c r="J1087" s="51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51"/>
      <c r="J1088" s="51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51"/>
      <c r="J1089" s="51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51"/>
      <c r="J1090" s="51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51"/>
      <c r="J1091" s="51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51"/>
      <c r="J1092" s="51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51"/>
      <c r="J1093" s="51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51"/>
      <c r="J1094" s="51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51"/>
      <c r="J1095" s="51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51"/>
      <c r="J1096" s="51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51"/>
      <c r="J1097" s="51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51"/>
      <c r="J1098" s="51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51"/>
      <c r="J1099" s="51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51"/>
      <c r="J1100" s="51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51"/>
      <c r="J1101" s="51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51"/>
      <c r="J1102" s="51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51"/>
      <c r="J1103" s="51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51"/>
      <c r="J1104" s="51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51"/>
      <c r="J1105" s="51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51"/>
      <c r="J1106" s="51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51"/>
      <c r="J1107" s="51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51"/>
      <c r="J1108" s="51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51"/>
      <c r="J1109" s="51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51"/>
      <c r="J1110" s="51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51"/>
      <c r="J1111" s="51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51"/>
      <c r="J1112" s="51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51"/>
      <c r="J1113" s="51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51"/>
      <c r="J1114" s="51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51"/>
      <c r="J1115" s="51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51"/>
      <c r="J1116" s="51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51"/>
      <c r="J1117" s="51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51"/>
      <c r="J1118" s="51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51"/>
      <c r="J1119" s="51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51"/>
      <c r="J1120" s="51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51"/>
      <c r="J1121" s="51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51"/>
      <c r="J1122" s="51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51"/>
      <c r="J1123" s="51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51"/>
      <c r="J1124" s="51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51"/>
      <c r="J1125" s="51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51"/>
      <c r="J1126" s="51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51"/>
      <c r="J1127" s="51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51"/>
      <c r="J1128" s="51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51"/>
      <c r="J1129" s="51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51"/>
      <c r="J1130" s="51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51"/>
      <c r="J1131" s="51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51"/>
      <c r="J1132" s="51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51"/>
      <c r="J1133" s="51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51"/>
      <c r="J1134" s="51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51"/>
      <c r="J1135" s="51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51"/>
      <c r="J1136" s="51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51"/>
      <c r="J1137" s="51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51"/>
      <c r="J1138" s="51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51"/>
      <c r="J1139" s="51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51"/>
      <c r="J1140" s="51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51"/>
      <c r="J1141" s="51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51"/>
      <c r="J1142" s="51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51"/>
      <c r="J1143" s="51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51"/>
      <c r="J1144" s="51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51"/>
      <c r="J1145" s="51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51"/>
      <c r="J1146" s="51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51"/>
      <c r="J1147" s="51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51"/>
      <c r="J1148" s="51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51"/>
      <c r="J1149" s="51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51"/>
      <c r="J1150" s="51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51"/>
      <c r="J1151" s="51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51"/>
      <c r="J1152" s="51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51"/>
      <c r="J1153" s="51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51"/>
      <c r="J1154" s="51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51"/>
      <c r="J1155" s="51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51"/>
      <c r="J1156" s="51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51"/>
      <c r="J1157" s="51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51"/>
      <c r="J1158" s="51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51"/>
      <c r="J1159" s="51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51"/>
      <c r="J1160" s="51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51"/>
      <c r="J1161" s="51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51"/>
      <c r="J1162" s="51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51"/>
      <c r="J1163" s="51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51"/>
      <c r="J1164" s="51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51"/>
      <c r="J1165" s="51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51"/>
      <c r="J1166" s="51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51"/>
      <c r="J1167" s="51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51"/>
      <c r="J1168" s="51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51"/>
      <c r="J1169" s="51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51"/>
      <c r="J1170" s="51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51"/>
      <c r="J1171" s="51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51"/>
      <c r="J1172" s="51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51"/>
      <c r="J1173" s="51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51"/>
      <c r="J1174" s="51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51"/>
      <c r="J1175" s="51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51"/>
      <c r="J1176" s="51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51"/>
      <c r="J1177" s="51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51"/>
      <c r="J1178" s="51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51"/>
      <c r="J1179" s="51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51"/>
      <c r="J1180" s="51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51"/>
      <c r="J1181" s="51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51"/>
      <c r="J1182" s="51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51"/>
      <c r="J1183" s="51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51"/>
      <c r="J1184" s="51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51"/>
      <c r="J1185" s="51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51"/>
      <c r="J1186" s="51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51"/>
      <c r="J1187" s="51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51"/>
      <c r="J1188" s="51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51"/>
      <c r="J1189" s="51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51"/>
      <c r="J1190" s="51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51"/>
      <c r="J1191" s="51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51"/>
      <c r="J1192" s="51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51"/>
      <c r="J1193" s="51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51"/>
      <c r="J1194" s="51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51"/>
      <c r="J1195" s="51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51"/>
      <c r="J1196" s="51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51"/>
      <c r="J1197" s="51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51"/>
      <c r="J1198" s="51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51"/>
      <c r="J1199" s="51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51"/>
      <c r="J1200" s="51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51"/>
      <c r="J1201" s="51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51"/>
      <c r="J1202" s="51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51"/>
      <c r="J1203" s="51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51"/>
      <c r="J1204" s="51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51"/>
      <c r="J1205" s="51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51"/>
      <c r="J1206" s="51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51"/>
      <c r="J1207" s="51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51"/>
      <c r="J1208" s="51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51"/>
      <c r="J1209" s="51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51"/>
      <c r="J1210" s="51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51"/>
      <c r="J1211" s="51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51"/>
      <c r="J1212" s="51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51"/>
      <c r="J1213" s="51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51"/>
      <c r="J1214" s="51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51"/>
      <c r="J1215" s="51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51"/>
      <c r="J1216" s="51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51"/>
      <c r="J1217" s="51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51"/>
      <c r="J1218" s="51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51"/>
      <c r="J1219" s="51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51"/>
      <c r="J1220" s="51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51"/>
      <c r="J1221" s="51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51"/>
      <c r="J1222" s="51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51"/>
      <c r="J1223" s="51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51"/>
      <c r="J1224" s="51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51"/>
      <c r="J1225" s="51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51"/>
      <c r="J1226" s="51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51"/>
      <c r="J1227" s="51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51"/>
      <c r="J1228" s="51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51"/>
      <c r="J1229" s="51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51"/>
      <c r="J1230" s="51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51"/>
      <c r="J1231" s="51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51"/>
      <c r="J1232" s="51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51"/>
      <c r="J1233" s="51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51"/>
      <c r="J1234" s="51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51"/>
      <c r="J1235" s="51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51"/>
      <c r="J1236" s="51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51"/>
      <c r="J1237" s="51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51"/>
      <c r="J1238" s="51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51"/>
      <c r="J1239" s="51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51"/>
      <c r="J1240" s="51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51"/>
      <c r="J1241" s="51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51"/>
      <c r="J1242" s="51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51"/>
      <c r="J1243" s="51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51"/>
      <c r="J1244" s="51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51"/>
      <c r="J1245" s="51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51"/>
      <c r="J1246" s="51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51"/>
      <c r="J1247" s="51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51"/>
      <c r="J1248" s="51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51"/>
      <c r="J1249" s="51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51"/>
      <c r="J1250" s="51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51"/>
      <c r="J1251" s="51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51"/>
      <c r="J1252" s="51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51"/>
      <c r="J1253" s="51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51"/>
      <c r="J1254" s="51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51"/>
      <c r="J1255" s="51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51"/>
      <c r="J1256" s="51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51"/>
      <c r="J1257" s="51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51"/>
      <c r="J1258" s="51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51"/>
      <c r="J1259" s="51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51"/>
      <c r="J1260" s="51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51"/>
      <c r="J1261" s="51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51"/>
      <c r="J1262" s="51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51"/>
      <c r="J1263" s="51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51"/>
      <c r="J1264" s="51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51"/>
      <c r="J1265" s="51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51"/>
      <c r="J1266" s="51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51"/>
      <c r="J1267" s="51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51"/>
      <c r="J1268" s="51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51"/>
      <c r="J1269" s="51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51"/>
      <c r="J1270" s="51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51"/>
      <c r="J1271" s="51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51"/>
      <c r="J1272" s="51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51"/>
      <c r="J1273" s="51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51"/>
      <c r="J1274" s="51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51"/>
      <c r="J1275" s="51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51"/>
      <c r="J1276" s="51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51"/>
      <c r="J1277" s="51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51"/>
      <c r="J1278" s="51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51"/>
      <c r="J1279" s="51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51"/>
      <c r="J1280" s="51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51"/>
      <c r="J1281" s="51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51"/>
      <c r="J1282" s="51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51"/>
      <c r="J1283" s="51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51"/>
      <c r="J1284" s="51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51"/>
      <c r="J1285" s="51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51"/>
      <c r="J1286" s="51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51"/>
      <c r="J1287" s="51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51"/>
      <c r="J1288" s="51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51"/>
      <c r="J1289" s="51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51"/>
      <c r="J1290" s="51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51"/>
      <c r="J1291" s="51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51"/>
      <c r="J1292" s="51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51"/>
      <c r="J1293" s="51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51"/>
      <c r="J1294" s="51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51"/>
      <c r="J1295" s="51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51"/>
      <c r="J1296" s="51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51"/>
      <c r="J1297" s="51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51"/>
      <c r="J1298" s="51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51"/>
      <c r="J1299" s="51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51"/>
      <c r="J1300" s="51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51"/>
      <c r="J1301" s="51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51"/>
      <c r="J1302" s="51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51"/>
      <c r="J1303" s="51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51"/>
      <c r="J1304" s="51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51"/>
      <c r="J1305" s="51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51"/>
      <c r="J1306" s="51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51"/>
      <c r="J1307" s="51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51"/>
      <c r="J1308" s="51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51"/>
      <c r="J1309" s="51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51"/>
      <c r="J1310" s="51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51"/>
      <c r="J1311" s="51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51"/>
      <c r="J1312" s="51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51"/>
      <c r="J1313" s="51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51"/>
      <c r="J1314" s="51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51"/>
      <c r="J1315" s="51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51"/>
      <c r="J1316" s="51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51"/>
      <c r="J1317" s="51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51"/>
      <c r="J1318" s="51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51"/>
      <c r="J1319" s="51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51"/>
      <c r="J1320" s="51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51"/>
      <c r="J1321" s="51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51"/>
      <c r="J1322" s="51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51"/>
      <c r="J1323" s="51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51"/>
      <c r="J1324" s="51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51"/>
      <c r="J1325" s="51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51"/>
      <c r="J1326" s="51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51"/>
      <c r="J1327" s="51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51"/>
      <c r="J1328" s="51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51"/>
      <c r="J1329" s="51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51"/>
      <c r="J1330" s="51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51"/>
      <c r="J1331" s="51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51"/>
      <c r="J1332" s="51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51"/>
      <c r="J1333" s="51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51"/>
      <c r="J1334" s="51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51"/>
      <c r="J1335" s="51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51"/>
      <c r="J1336" s="51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51"/>
      <c r="J1337" s="51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51"/>
      <c r="J1338" s="51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51"/>
      <c r="J1339" s="51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51"/>
      <c r="J1340" s="51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51"/>
      <c r="J1341" s="51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51"/>
      <c r="J1342" s="51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51"/>
      <c r="J1343" s="51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51"/>
      <c r="J1344" s="51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51"/>
      <c r="J1345" s="51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51"/>
      <c r="J1346" s="51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51"/>
      <c r="J1347" s="51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51"/>
      <c r="J1348" s="51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51"/>
      <c r="J1349" s="51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51"/>
      <c r="J1350" s="51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51"/>
      <c r="J1351" s="51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51"/>
      <c r="J1352" s="51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51"/>
      <c r="J1353" s="51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51"/>
      <c r="J1354" s="51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51"/>
      <c r="J1355" s="51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51"/>
      <c r="J1356" s="51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51"/>
      <c r="J1357" s="51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51"/>
      <c r="J1358" s="51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51"/>
      <c r="J1359" s="51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51"/>
      <c r="J1360" s="51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51"/>
      <c r="J1361" s="51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51"/>
      <c r="J1362" s="51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51"/>
      <c r="J1363" s="51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51"/>
      <c r="J1364" s="51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51"/>
      <c r="J1365" s="51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51"/>
      <c r="J1366" s="51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51"/>
      <c r="J1367" s="51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51"/>
      <c r="J1368" s="51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51"/>
      <c r="J1369" s="51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51"/>
      <c r="J1370" s="51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51"/>
      <c r="J1371" s="51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51"/>
      <c r="J1372" s="51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51"/>
      <c r="J1373" s="51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51"/>
      <c r="J1374" s="51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51"/>
      <c r="J1375" s="51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51"/>
      <c r="J1376" s="51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51"/>
      <c r="J1377" s="51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51"/>
      <c r="J1378" s="51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51"/>
      <c r="J1379" s="51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51"/>
      <c r="J1380" s="51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51"/>
      <c r="J1381" s="51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51"/>
      <c r="J1382" s="51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51"/>
      <c r="J1383" s="51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51"/>
      <c r="J1384" s="51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51"/>
      <c r="J1385" s="51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51"/>
      <c r="J1386" s="51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51"/>
      <c r="J1387" s="51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51"/>
      <c r="J1388" s="51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51"/>
      <c r="J1389" s="51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51"/>
      <c r="J1390" s="51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51"/>
      <c r="J1391" s="51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51"/>
      <c r="J1392" s="51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51"/>
      <c r="J1393" s="51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51"/>
      <c r="J1394" s="51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51"/>
      <c r="J1395" s="51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51"/>
      <c r="J1396" s="51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51"/>
      <c r="J1397" s="51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51"/>
      <c r="J1398" s="51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51"/>
      <c r="J1399" s="51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51"/>
      <c r="J1400" s="51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51"/>
      <c r="J1401" s="51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51"/>
      <c r="J1402" s="51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51"/>
      <c r="J1403" s="51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51"/>
      <c r="J1404" s="51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51"/>
      <c r="J1405" s="51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51"/>
      <c r="J1406" s="51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51"/>
      <c r="J1407" s="51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51"/>
      <c r="J1408" s="51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51"/>
      <c r="J1409" s="51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51"/>
      <c r="J1410" s="51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51"/>
      <c r="J1411" s="51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51"/>
      <c r="J1412" s="51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51"/>
      <c r="J1413" s="51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51"/>
      <c r="J1414" s="51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51"/>
      <c r="J1415" s="51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51"/>
      <c r="J1416" s="51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51"/>
      <c r="J1417" s="51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51"/>
      <c r="J1418" s="51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51"/>
      <c r="J1419" s="51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51"/>
      <c r="J1420" s="51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51"/>
      <c r="J1421" s="51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51"/>
      <c r="J1422" s="51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51"/>
      <c r="J1423" s="51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51"/>
      <c r="J1424" s="51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51"/>
      <c r="J1425" s="51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51"/>
      <c r="J1426" s="51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51"/>
      <c r="J1427" s="51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51"/>
      <c r="J1428" s="51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51"/>
      <c r="J1429" s="51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51"/>
      <c r="J1430" s="51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51"/>
      <c r="J1431" s="51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51"/>
      <c r="J1432" s="51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51"/>
      <c r="J1433" s="51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51"/>
      <c r="J1434" s="51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51"/>
      <c r="J1435" s="51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51"/>
      <c r="J1436" s="51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51"/>
      <c r="J1437" s="51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51"/>
      <c r="J1438" s="51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51"/>
      <c r="J1439" s="51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51"/>
      <c r="J1440" s="51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51"/>
      <c r="J1441" s="51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51"/>
      <c r="J1442" s="51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51"/>
      <c r="J1443" s="51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51"/>
      <c r="J1444" s="51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51"/>
      <c r="J1445" s="51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51"/>
      <c r="J1446" s="51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51"/>
      <c r="J1447" s="51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51"/>
      <c r="J1448" s="51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51"/>
      <c r="J1449" s="51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51"/>
      <c r="J1450" s="51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51"/>
      <c r="J1451" s="51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51"/>
      <c r="J1452" s="51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51"/>
      <c r="J1453" s="51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51"/>
      <c r="J1454" s="51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51"/>
      <c r="J1455" s="51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51"/>
      <c r="J1456" s="51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51"/>
      <c r="J1457" s="51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51"/>
      <c r="J1458" s="51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51"/>
      <c r="J1459" s="51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51"/>
      <c r="J1460" s="51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51"/>
      <c r="J1461" s="51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51"/>
      <c r="J1462" s="51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51"/>
      <c r="J1463" s="51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51"/>
      <c r="J1464" s="51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51"/>
      <c r="J1465" s="51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51"/>
      <c r="J1466" s="51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51"/>
      <c r="J1467" s="51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51"/>
      <c r="J1468" s="51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51"/>
      <c r="J1469" s="51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51"/>
      <c r="J1470" s="51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51"/>
      <c r="J1471" s="51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51"/>
      <c r="J1472" s="51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51"/>
      <c r="J1473" s="51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51"/>
      <c r="J1474" s="51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51"/>
      <c r="J1475" s="51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51"/>
      <c r="J1476" s="51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51"/>
      <c r="J1477" s="51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51"/>
      <c r="J1478" s="51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51"/>
      <c r="J1479" s="51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51"/>
      <c r="J1480" s="51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51"/>
      <c r="J1481" s="51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51"/>
      <c r="J1482" s="51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51"/>
      <c r="J1483" s="51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51"/>
      <c r="J1484" s="51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51"/>
      <c r="J1485" s="51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51"/>
      <c r="J1486" s="51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51"/>
      <c r="J1487" s="51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51"/>
      <c r="J1488" s="51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51"/>
      <c r="J1489" s="51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51"/>
      <c r="J1490" s="51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51"/>
      <c r="J1491" s="51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51"/>
      <c r="J1492" s="51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51"/>
      <c r="J1493" s="51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51"/>
      <c r="J1494" s="51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51"/>
      <c r="J1495" s="51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51"/>
      <c r="J1496" s="51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51"/>
      <c r="J1497" s="51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51"/>
      <c r="J1498" s="51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51"/>
      <c r="J1499" s="51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51"/>
      <c r="J1500" s="51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51"/>
      <c r="J1501" s="51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51"/>
      <c r="J1502" s="51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51"/>
      <c r="J1503" s="51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51"/>
      <c r="J1504" s="51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51"/>
      <c r="J1505" s="51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51"/>
      <c r="J1506" s="51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51"/>
      <c r="J1507" s="51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51"/>
      <c r="J1508" s="51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51"/>
      <c r="J1509" s="51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51"/>
      <c r="J1510" s="51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51"/>
      <c r="J1511" s="51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51"/>
      <c r="J1512" s="51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51"/>
      <c r="J1513" s="51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51"/>
      <c r="J1514" s="51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51"/>
      <c r="J1515" s="51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51"/>
      <c r="J1516" s="51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51"/>
      <c r="J1517" s="51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51"/>
      <c r="J1518" s="51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51"/>
      <c r="J1519" s="51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51"/>
      <c r="J1520" s="51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51"/>
      <c r="J1521" s="51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51"/>
      <c r="J1522" s="51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51"/>
      <c r="J1523" s="51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51"/>
      <c r="J1524" s="51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51"/>
      <c r="J1525" s="51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51"/>
      <c r="J1526" s="51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51"/>
      <c r="J1527" s="51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51"/>
      <c r="J1528" s="51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51"/>
      <c r="J1529" s="51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51"/>
      <c r="J1530" s="51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51"/>
      <c r="J1531" s="51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51"/>
      <c r="J1532" s="51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51"/>
      <c r="J1533" s="51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51"/>
      <c r="J1534" s="51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51"/>
      <c r="J1535" s="51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51"/>
      <c r="J1536" s="51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51"/>
      <c r="J1537" s="51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51"/>
      <c r="J1538" s="51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51"/>
      <c r="J1539" s="51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51"/>
      <c r="J1540" s="51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51"/>
      <c r="J1541" s="51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51"/>
      <c r="J1542" s="51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51"/>
      <c r="J1543" s="51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51"/>
      <c r="J1544" s="51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51"/>
      <c r="J1545" s="51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51"/>
      <c r="J1546" s="51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51"/>
      <c r="J1547" s="51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51"/>
      <c r="J1548" s="51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51"/>
      <c r="J1549" s="51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51"/>
      <c r="J1550" s="51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51"/>
      <c r="J1551" s="51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51"/>
      <c r="J1552" s="51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51"/>
      <c r="J1553" s="51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51"/>
      <c r="J1554" s="51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51"/>
      <c r="J1555" s="51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51"/>
      <c r="J1556" s="51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51"/>
      <c r="J1557" s="51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51"/>
      <c r="J1558" s="51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51"/>
      <c r="J1559" s="51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51"/>
      <c r="J1560" s="51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51"/>
      <c r="J1561" s="51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51"/>
      <c r="J1562" s="51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51"/>
      <c r="J1563" s="51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51"/>
      <c r="J1564" s="51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51"/>
      <c r="J1565" s="51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51"/>
      <c r="J1566" s="51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51"/>
      <c r="J1567" s="51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51"/>
      <c r="J1568" s="51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51"/>
      <c r="J1569" s="51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51"/>
      <c r="J1570" s="51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51"/>
      <c r="J1571" s="51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51"/>
      <c r="J1572" s="51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51"/>
      <c r="J1573" s="51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51"/>
      <c r="J1574" s="51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51"/>
      <c r="J1575" s="51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51"/>
      <c r="J1576" s="51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51"/>
      <c r="J1577" s="51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51"/>
      <c r="J1578" s="51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51"/>
      <c r="J1579" s="51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51"/>
      <c r="J1580" s="51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51"/>
      <c r="J1581" s="51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51"/>
      <c r="J1582" s="51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51"/>
      <c r="J1583" s="51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51"/>
      <c r="J1584" s="51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51"/>
      <c r="J1585" s="51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51"/>
      <c r="J1586" s="51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51"/>
      <c r="J1587" s="51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51"/>
      <c r="J1588" s="51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51"/>
      <c r="J1589" s="51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51"/>
      <c r="J1590" s="51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51"/>
      <c r="J1591" s="51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51"/>
      <c r="J1592" s="51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51"/>
      <c r="J1593" s="51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51"/>
      <c r="J1594" s="51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51"/>
      <c r="J1595" s="51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51"/>
      <c r="J1596" s="51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51"/>
      <c r="J1597" s="51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51"/>
      <c r="J1598" s="51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51"/>
      <c r="J1599" s="51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51"/>
      <c r="J1600" s="51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51"/>
      <c r="J1601" s="51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51"/>
      <c r="J1602" s="51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51"/>
      <c r="J1603" s="51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51"/>
      <c r="J1604" s="51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51"/>
      <c r="J1605" s="51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51"/>
      <c r="J1606" s="51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51"/>
      <c r="J1607" s="51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51"/>
      <c r="J1608" s="51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51"/>
      <c r="J1609" s="51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51"/>
      <c r="J1610" s="51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51"/>
      <c r="J1611" s="51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51"/>
      <c r="J1612" s="51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51"/>
      <c r="J1613" s="51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51"/>
      <c r="J1614" s="51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51"/>
      <c r="J1615" s="51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51"/>
      <c r="J1616" s="51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51"/>
      <c r="J1617" s="51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51"/>
      <c r="J1618" s="51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51"/>
      <c r="J1619" s="51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51"/>
      <c r="J1620" s="51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51"/>
      <c r="J1621" s="51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51"/>
      <c r="J1622" s="51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51"/>
      <c r="J1623" s="51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51"/>
      <c r="J1624" s="51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51"/>
      <c r="J1625" s="51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51"/>
      <c r="J1626" s="51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51"/>
      <c r="J1627" s="51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51"/>
      <c r="J1628" s="51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51"/>
      <c r="J1629" s="51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51"/>
      <c r="J1630" s="51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51"/>
      <c r="J1631" s="51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51"/>
      <c r="J1632" s="51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51"/>
      <c r="J1633" s="51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51"/>
      <c r="J1634" s="51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51"/>
      <c r="J1635" s="51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51"/>
      <c r="J1636" s="51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51"/>
      <c r="J1637" s="51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51"/>
      <c r="J1638" s="51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51"/>
      <c r="J1639" s="51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51"/>
      <c r="J1640" s="51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51"/>
      <c r="J1641" s="51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51"/>
      <c r="J1642" s="51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51"/>
      <c r="J1643" s="51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51"/>
      <c r="J1644" s="51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51"/>
      <c r="J1645" s="51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51"/>
      <c r="J1646" s="51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51"/>
      <c r="J1647" s="51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51"/>
      <c r="J1648" s="51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51"/>
      <c r="J1649" s="51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51"/>
      <c r="J1650" s="51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51"/>
      <c r="J1651" s="51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51"/>
      <c r="J1652" s="51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51"/>
      <c r="J1653" s="51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51"/>
      <c r="J1654" s="51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51"/>
      <c r="J1655" s="51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51"/>
      <c r="J1656" s="51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51"/>
      <c r="J1657" s="51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51"/>
      <c r="J1658" s="51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51"/>
      <c r="J1659" s="51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51"/>
      <c r="J1660" s="51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51"/>
      <c r="J1661" s="51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51"/>
      <c r="J1662" s="51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51"/>
      <c r="J1663" s="51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51"/>
      <c r="J1664" s="51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51"/>
      <c r="J1665" s="51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51"/>
      <c r="J1666" s="51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51"/>
      <c r="J1667" s="51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51"/>
      <c r="J1668" s="51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51"/>
      <c r="J1669" s="51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51"/>
      <c r="J1670" s="51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51"/>
      <c r="J1671" s="51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51"/>
      <c r="J1672" s="51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51"/>
      <c r="J1673" s="51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51"/>
      <c r="J1674" s="51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51"/>
      <c r="J1675" s="51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51"/>
      <c r="J1676" s="51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51"/>
      <c r="J1677" s="51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51"/>
      <c r="J1678" s="51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51"/>
      <c r="J1679" s="51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51"/>
      <c r="J1680" s="51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51"/>
      <c r="J1681" s="51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51"/>
      <c r="J1682" s="51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51"/>
      <c r="J1683" s="51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51"/>
      <c r="J1684" s="51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51"/>
      <c r="J1685" s="51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51"/>
      <c r="J1686" s="51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51"/>
      <c r="J1687" s="51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51"/>
      <c r="J1688" s="51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51"/>
      <c r="J1689" s="51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51"/>
      <c r="J1690" s="51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51"/>
      <c r="J1691" s="51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51"/>
      <c r="J1692" s="51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51"/>
      <c r="J1693" s="51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51"/>
      <c r="J1694" s="51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51"/>
      <c r="J1695" s="51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51"/>
      <c r="J1696" s="51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51"/>
      <c r="J1697" s="51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51"/>
      <c r="J1698" s="51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51"/>
      <c r="J1699" s="51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51"/>
      <c r="J1700" s="51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51"/>
      <c r="J1701" s="51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51"/>
      <c r="J1702" s="51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51"/>
      <c r="J1703" s="51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51"/>
      <c r="J1704" s="51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51"/>
      <c r="J1705" s="51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51"/>
      <c r="J1706" s="51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51"/>
      <c r="J1707" s="51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51"/>
      <c r="J1708" s="51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51"/>
      <c r="J1709" s="51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51"/>
      <c r="J1710" s="51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51"/>
      <c r="J1711" s="51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51"/>
      <c r="J1712" s="51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51"/>
      <c r="J1713" s="51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51"/>
      <c r="J1714" s="51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51"/>
      <c r="J1715" s="51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51"/>
      <c r="J1716" s="51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51"/>
      <c r="J1717" s="51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51"/>
      <c r="J1718" s="51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51"/>
      <c r="J1719" s="51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51"/>
      <c r="J1720" s="51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51"/>
      <c r="J1721" s="51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51"/>
      <c r="J1722" s="51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51"/>
      <c r="J1723" s="51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51"/>
      <c r="J1724" s="51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51"/>
      <c r="J1725" s="51"/>
      <c r="K1725" s="2"/>
      <c r="L1725" s="2"/>
      <c r="M1725" s="2"/>
      <c r="N1725" s="2"/>
      <c r="O1725" s="2"/>
      <c r="P1725" s="4"/>
    </row>
    <row r="1726" spans="1:16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51"/>
      <c r="J1726" s="51"/>
      <c r="K1726" s="2"/>
      <c r="L1726" s="2"/>
      <c r="M1726" s="2"/>
      <c r="N1726" s="2"/>
      <c r="O1726" s="2"/>
      <c r="P1726" s="4"/>
    </row>
    <row r="1727" spans="1:16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51"/>
      <c r="J1727" s="51"/>
      <c r="K1727" s="2"/>
      <c r="L1727" s="2"/>
      <c r="M1727" s="2"/>
      <c r="N1727" s="2"/>
      <c r="O1727" s="2"/>
      <c r="P1727" s="4"/>
    </row>
    <row r="1728" spans="1:16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51"/>
      <c r="J1728" s="51"/>
      <c r="K1728" s="2"/>
      <c r="L1728" s="2"/>
      <c r="M1728" s="2"/>
      <c r="N1728" s="2"/>
      <c r="O1728" s="2"/>
      <c r="P1728" s="4"/>
    </row>
    <row r="1729" spans="1:16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51"/>
      <c r="J1729" s="51"/>
      <c r="K1729" s="2"/>
      <c r="L1729" s="2"/>
      <c r="M1729" s="2"/>
      <c r="N1729" s="2"/>
      <c r="O1729" s="2"/>
      <c r="P1729" s="4"/>
    </row>
    <row r="1730" spans="1:16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51"/>
      <c r="J1730" s="51"/>
      <c r="K1730" s="2"/>
      <c r="L1730" s="2"/>
      <c r="M1730" s="2"/>
      <c r="N1730" s="2"/>
      <c r="O1730" s="2"/>
      <c r="P1730" s="4"/>
    </row>
    <row r="1731" spans="1:16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51"/>
      <c r="J1731" s="51"/>
      <c r="K1731" s="2"/>
      <c r="L1731" s="2"/>
      <c r="M1731" s="2"/>
      <c r="N1731" s="2"/>
      <c r="O1731" s="2"/>
      <c r="P1731" s="4"/>
    </row>
    <row r="1732" spans="1:16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51"/>
      <c r="J1732" s="51"/>
      <c r="K1732" s="2"/>
      <c r="L1732" s="2"/>
      <c r="M1732" s="2"/>
      <c r="N1732" s="2"/>
      <c r="O1732" s="2"/>
      <c r="P1732" s="4"/>
    </row>
    <row r="1733" spans="1:16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51"/>
      <c r="J1733" s="51"/>
      <c r="K1733" s="2"/>
      <c r="L1733" s="2"/>
      <c r="M1733" s="2"/>
      <c r="N1733" s="2"/>
      <c r="O1733" s="2"/>
      <c r="P1733" s="4"/>
    </row>
    <row r="1734" spans="1:16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51"/>
      <c r="J1734" s="51"/>
      <c r="K1734" s="2"/>
      <c r="L1734" s="2"/>
      <c r="M1734" s="2"/>
      <c r="N1734" s="2"/>
      <c r="O1734" s="2"/>
      <c r="P1734" s="4"/>
    </row>
    <row r="1735" spans="1:16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51"/>
      <c r="J1735" s="51"/>
      <c r="K1735" s="2"/>
      <c r="L1735" s="2"/>
      <c r="M1735" s="2"/>
      <c r="N1735" s="2"/>
      <c r="O1735" s="2"/>
      <c r="P1735" s="4"/>
    </row>
    <row r="1736" spans="1:16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51"/>
      <c r="J1736" s="51"/>
      <c r="K1736" s="2"/>
      <c r="L1736" s="2"/>
      <c r="M1736" s="2"/>
      <c r="N1736" s="2"/>
      <c r="O1736" s="2"/>
      <c r="P1736" s="4"/>
    </row>
    <row r="1737" spans="1:16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51"/>
      <c r="J1737" s="51"/>
      <c r="K1737" s="2"/>
      <c r="L1737" s="2"/>
      <c r="M1737" s="2"/>
      <c r="N1737" s="2"/>
      <c r="O1737" s="2"/>
      <c r="P1737" s="4"/>
    </row>
    <row r="1738" spans="1:16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51"/>
      <c r="J1738" s="51"/>
      <c r="K1738" s="2"/>
      <c r="L1738" s="2"/>
      <c r="M1738" s="2"/>
      <c r="N1738" s="2"/>
      <c r="O1738" s="2"/>
      <c r="P1738" s="4"/>
    </row>
    <row r="1739" spans="1:16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51"/>
      <c r="J1739" s="51"/>
      <c r="K1739" s="2"/>
      <c r="L1739" s="2"/>
      <c r="M1739" s="2"/>
      <c r="N1739" s="2"/>
      <c r="O1739" s="2"/>
      <c r="P1739" s="4"/>
    </row>
    <row r="1740" spans="1:16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51"/>
      <c r="J1740" s="51"/>
      <c r="K1740" s="2"/>
      <c r="L1740" s="2"/>
      <c r="M1740" s="2"/>
      <c r="N1740" s="2"/>
      <c r="O1740" s="2"/>
      <c r="P1740" s="4"/>
    </row>
    <row r="1741" spans="1:16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51"/>
      <c r="J1741" s="51"/>
      <c r="K1741" s="2"/>
      <c r="L1741" s="2"/>
      <c r="M1741" s="2"/>
      <c r="N1741" s="2"/>
      <c r="O1741" s="2"/>
      <c r="P1741" s="4"/>
    </row>
    <row r="1742" spans="1:16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51"/>
      <c r="J1742" s="51"/>
      <c r="K1742" s="2"/>
      <c r="L1742" s="2"/>
      <c r="M1742" s="2"/>
      <c r="N1742" s="2"/>
      <c r="O1742" s="2"/>
      <c r="P1742" s="4"/>
    </row>
    <row r="1743" spans="1:16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51"/>
      <c r="J1743" s="51"/>
      <c r="K1743" s="2"/>
      <c r="L1743" s="2"/>
      <c r="M1743" s="2"/>
      <c r="N1743" s="2"/>
      <c r="O1743" s="2"/>
      <c r="P1743" s="4"/>
    </row>
    <row r="1744" spans="1:16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51"/>
      <c r="J1744" s="51"/>
      <c r="K1744" s="2"/>
      <c r="L1744" s="2"/>
      <c r="M1744" s="2"/>
      <c r="N1744" s="2"/>
      <c r="O1744" s="2"/>
      <c r="P1744" s="4"/>
    </row>
    <row r="1745" spans="1:16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51"/>
      <c r="J1745" s="51"/>
      <c r="K1745" s="2"/>
      <c r="L1745" s="2"/>
      <c r="M1745" s="2"/>
      <c r="N1745" s="2"/>
      <c r="O1745" s="2"/>
      <c r="P1745" s="4"/>
    </row>
    <row r="1746" spans="1:16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51"/>
      <c r="J1746" s="51"/>
      <c r="K1746" s="2"/>
      <c r="L1746" s="2"/>
      <c r="M1746" s="2"/>
      <c r="N1746" s="2"/>
      <c r="O1746" s="2"/>
      <c r="P1746" s="4"/>
    </row>
    <row r="1747" spans="1:16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51"/>
      <c r="J1747" s="51"/>
      <c r="K1747" s="2"/>
      <c r="L1747" s="2"/>
      <c r="M1747" s="2"/>
      <c r="N1747" s="2"/>
      <c r="O1747" s="2"/>
      <c r="P1747" s="4"/>
    </row>
    <row r="1748" spans="1:16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51"/>
      <c r="J1748" s="51"/>
      <c r="K1748" s="2"/>
      <c r="L1748" s="2"/>
      <c r="M1748" s="2"/>
      <c r="N1748" s="2"/>
      <c r="O1748" s="2"/>
      <c r="P1748" s="4"/>
    </row>
    <row r="1749" spans="1:16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51"/>
      <c r="J1749" s="51"/>
      <c r="K1749" s="2"/>
      <c r="L1749" s="2"/>
      <c r="M1749" s="2"/>
      <c r="N1749" s="2"/>
      <c r="O1749" s="2"/>
      <c r="P1749" s="4"/>
    </row>
    <row r="1750" spans="1:16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51"/>
      <c r="J1750" s="51"/>
      <c r="K1750" s="2"/>
      <c r="L1750" s="2"/>
      <c r="M1750" s="2"/>
      <c r="N1750" s="2"/>
      <c r="O1750" s="2"/>
      <c r="P1750" s="4"/>
    </row>
    <row r="1751" spans="1:16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51"/>
      <c r="J1751" s="51"/>
      <c r="K1751" s="2"/>
      <c r="L1751" s="2"/>
      <c r="M1751" s="2"/>
      <c r="N1751" s="2"/>
      <c r="O1751" s="2"/>
      <c r="P1751" s="4"/>
    </row>
    <row r="1752" spans="1:16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51"/>
      <c r="J1752" s="51"/>
      <c r="K1752" s="2"/>
      <c r="L1752" s="2"/>
      <c r="M1752" s="2"/>
      <c r="N1752" s="2"/>
      <c r="O1752" s="2"/>
      <c r="P1752" s="4"/>
    </row>
    <row r="1753" spans="1:16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51"/>
      <c r="J1753" s="51"/>
      <c r="K1753" s="2"/>
      <c r="L1753" s="2"/>
      <c r="M1753" s="2"/>
      <c r="N1753" s="2"/>
      <c r="O1753" s="2"/>
      <c r="P1753" s="4"/>
    </row>
    <row r="1754" spans="1:16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51"/>
      <c r="J1754" s="51"/>
      <c r="K1754" s="2"/>
      <c r="L1754" s="2"/>
      <c r="M1754" s="2"/>
      <c r="N1754" s="2"/>
      <c r="O1754" s="2"/>
      <c r="P1754" s="4"/>
    </row>
    <row r="1755" spans="1:16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51"/>
      <c r="J1755" s="51"/>
      <c r="K1755" s="2"/>
      <c r="L1755" s="2"/>
      <c r="M1755" s="2"/>
      <c r="N1755" s="2"/>
      <c r="O1755" s="2"/>
      <c r="P1755" s="4"/>
    </row>
    <row r="1756" spans="1:16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51"/>
      <c r="J1756" s="51"/>
      <c r="K1756" s="2"/>
      <c r="L1756" s="2"/>
      <c r="M1756" s="2"/>
      <c r="N1756" s="2"/>
      <c r="O1756" s="2"/>
      <c r="P1756" s="4"/>
    </row>
    <row r="1757" spans="1:16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51"/>
      <c r="J1757" s="51"/>
      <c r="K1757" s="2"/>
      <c r="L1757" s="2"/>
      <c r="M1757" s="2"/>
      <c r="N1757" s="2"/>
      <c r="O1757" s="2"/>
      <c r="P1757" s="4"/>
    </row>
    <row r="1758" spans="1:16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51"/>
      <c r="J1758" s="51"/>
      <c r="K1758" s="2"/>
      <c r="L1758" s="2"/>
      <c r="M1758" s="2"/>
      <c r="N1758" s="2"/>
      <c r="O1758" s="2"/>
      <c r="P1758" s="4"/>
    </row>
    <row r="1759" spans="1:16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51"/>
      <c r="J1759" s="51"/>
      <c r="K1759" s="2"/>
      <c r="L1759" s="2"/>
      <c r="M1759" s="2"/>
      <c r="N1759" s="2"/>
      <c r="O1759" s="2"/>
      <c r="P1759" s="4"/>
    </row>
    <row r="1760" spans="1:16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51"/>
      <c r="J1760" s="51"/>
      <c r="K1760" s="2"/>
      <c r="L1760" s="2"/>
      <c r="M1760" s="2"/>
      <c r="N1760" s="2"/>
      <c r="O1760" s="2"/>
      <c r="P1760" s="4"/>
    </row>
    <row r="1761" spans="1:16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51"/>
      <c r="J1761" s="51"/>
      <c r="K1761" s="2"/>
      <c r="L1761" s="2"/>
      <c r="M1761" s="2"/>
      <c r="N1761" s="2"/>
      <c r="O1761" s="2"/>
      <c r="P1761" s="4"/>
    </row>
    <row r="1762" spans="1:16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51"/>
      <c r="J1762" s="51"/>
      <c r="K1762" s="2"/>
      <c r="L1762" s="2"/>
      <c r="M1762" s="2"/>
      <c r="N1762" s="2"/>
      <c r="O1762" s="2"/>
      <c r="P1762" s="4"/>
    </row>
    <row r="1763" spans="1:16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51"/>
      <c r="J1763" s="51"/>
      <c r="K1763" s="2"/>
      <c r="L1763" s="2"/>
      <c r="M1763" s="2"/>
      <c r="N1763" s="2"/>
      <c r="O1763" s="2"/>
      <c r="P1763" s="4"/>
    </row>
    <row r="1764" spans="1:16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51"/>
      <c r="J1764" s="51"/>
      <c r="K1764" s="2"/>
      <c r="L1764" s="2"/>
      <c r="M1764" s="2"/>
      <c r="N1764" s="2"/>
      <c r="O1764" s="2"/>
      <c r="P1764" s="4"/>
    </row>
    <row r="1765" spans="1:16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51"/>
      <c r="J1765" s="51"/>
      <c r="K1765" s="2"/>
      <c r="L1765" s="2"/>
      <c r="M1765" s="2"/>
      <c r="N1765" s="2"/>
      <c r="O1765" s="2"/>
      <c r="P1765" s="4"/>
    </row>
    <row r="1766" spans="1:16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51"/>
      <c r="J1766" s="51"/>
      <c r="K1766" s="2"/>
      <c r="L1766" s="2"/>
      <c r="M1766" s="2"/>
      <c r="N1766" s="2"/>
      <c r="O1766" s="2"/>
      <c r="P1766" s="4"/>
    </row>
    <row r="1767" spans="1:16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51"/>
      <c r="J1767" s="51"/>
      <c r="K1767" s="2"/>
      <c r="L1767" s="2"/>
      <c r="M1767" s="2"/>
      <c r="N1767" s="2"/>
      <c r="O1767" s="2"/>
      <c r="P1767" s="4"/>
    </row>
    <row r="1768" spans="1:16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51"/>
      <c r="J1768" s="51"/>
      <c r="K1768" s="2"/>
      <c r="L1768" s="2"/>
      <c r="M1768" s="2"/>
      <c r="N1768" s="2"/>
      <c r="O1768" s="2"/>
      <c r="P1768" s="4"/>
    </row>
    <row r="1769" spans="1:16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51"/>
      <c r="J1769" s="51"/>
      <c r="K1769" s="2"/>
      <c r="L1769" s="2"/>
      <c r="M1769" s="2"/>
      <c r="N1769" s="2"/>
      <c r="O1769" s="2"/>
      <c r="P1769" s="4"/>
    </row>
    <row r="1770" spans="1:16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51"/>
      <c r="J1770" s="51"/>
      <c r="K1770" s="2"/>
      <c r="L1770" s="2"/>
      <c r="M1770" s="2"/>
      <c r="N1770" s="2"/>
      <c r="O1770" s="2"/>
      <c r="P1770" s="4"/>
    </row>
    <row r="1771" spans="1:16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51"/>
      <c r="J1771" s="51"/>
      <c r="K1771" s="2"/>
      <c r="L1771" s="2"/>
      <c r="M1771" s="2"/>
      <c r="N1771" s="2"/>
      <c r="O1771" s="2"/>
      <c r="P1771" s="4"/>
    </row>
    <row r="1772" spans="1:16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51"/>
      <c r="J1772" s="51"/>
      <c r="K1772" s="2"/>
      <c r="L1772" s="2"/>
      <c r="M1772" s="2"/>
      <c r="N1772" s="2"/>
      <c r="O1772" s="2"/>
      <c r="P1772" s="4"/>
    </row>
    <row r="1773" spans="1:16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51"/>
      <c r="J1773" s="51"/>
      <c r="K1773" s="2"/>
      <c r="L1773" s="2"/>
      <c r="M1773" s="2"/>
      <c r="N1773" s="2"/>
      <c r="O1773" s="2"/>
      <c r="P1773" s="4"/>
    </row>
    <row r="1774" spans="1:16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51"/>
      <c r="J1774" s="51"/>
      <c r="K1774" s="2"/>
      <c r="L1774" s="2"/>
      <c r="M1774" s="2"/>
      <c r="N1774" s="2"/>
      <c r="O1774" s="2"/>
      <c r="P1774" s="4"/>
    </row>
    <row r="1775" spans="1:16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51"/>
      <c r="J1775" s="51"/>
      <c r="K1775" s="2"/>
      <c r="L1775" s="2"/>
      <c r="M1775" s="2"/>
      <c r="N1775" s="2"/>
      <c r="O1775" s="2"/>
      <c r="P1775" s="4"/>
    </row>
    <row r="1776" spans="1:16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51"/>
      <c r="J1776" s="51"/>
      <c r="K1776" s="2"/>
      <c r="L1776" s="2"/>
      <c r="M1776" s="2"/>
      <c r="N1776" s="2"/>
      <c r="O1776" s="2"/>
      <c r="P1776" s="4"/>
    </row>
    <row r="1777" spans="1:16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51"/>
      <c r="J1777" s="51"/>
      <c r="K1777" s="2"/>
      <c r="L1777" s="2"/>
      <c r="M1777" s="2"/>
      <c r="N1777" s="2"/>
      <c r="O1777" s="2"/>
      <c r="P1777" s="4"/>
    </row>
    <row r="1778" spans="1:16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51"/>
      <c r="J1778" s="51"/>
      <c r="K1778" s="2"/>
      <c r="L1778" s="2"/>
      <c r="M1778" s="2"/>
      <c r="N1778" s="2"/>
      <c r="O1778" s="2"/>
      <c r="P1778" s="4"/>
    </row>
    <row r="1779" spans="1:16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51"/>
      <c r="J1779" s="51"/>
      <c r="K1779" s="2"/>
      <c r="L1779" s="2"/>
      <c r="M1779" s="2"/>
      <c r="N1779" s="2"/>
      <c r="O1779" s="2"/>
      <c r="P1779" s="4"/>
    </row>
    <row r="1780" spans="1:16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51"/>
      <c r="J1780" s="51"/>
      <c r="K1780" s="2"/>
      <c r="L1780" s="2"/>
      <c r="M1780" s="2"/>
      <c r="N1780" s="2"/>
      <c r="O1780" s="2"/>
      <c r="P1780" s="4"/>
    </row>
    <row r="1781" spans="1:16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51"/>
      <c r="J1781" s="51"/>
      <c r="K1781" s="2"/>
      <c r="L1781" s="2"/>
      <c r="M1781" s="2"/>
      <c r="N1781" s="2"/>
      <c r="O1781" s="2"/>
      <c r="P1781" s="4"/>
    </row>
    <row r="1782" spans="1:16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51"/>
      <c r="J1782" s="51"/>
      <c r="K1782" s="2"/>
      <c r="L1782" s="2"/>
      <c r="M1782" s="2"/>
      <c r="N1782" s="2"/>
      <c r="O1782" s="2"/>
      <c r="P1782" s="4"/>
    </row>
    <row r="1783" spans="1:16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51"/>
      <c r="J1783" s="51"/>
      <c r="K1783" s="2"/>
      <c r="L1783" s="2"/>
      <c r="M1783" s="2"/>
      <c r="N1783" s="2"/>
      <c r="O1783" s="2"/>
      <c r="P1783" s="4"/>
    </row>
    <row r="1784" spans="1:16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51"/>
      <c r="J1784" s="51"/>
      <c r="K1784" s="2"/>
      <c r="L1784" s="2"/>
      <c r="M1784" s="2"/>
      <c r="N1784" s="2"/>
      <c r="O1784" s="2"/>
      <c r="P1784" s="4"/>
    </row>
    <row r="1785" spans="1:16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51"/>
      <c r="J1785" s="51"/>
      <c r="K1785" s="2"/>
      <c r="L1785" s="2"/>
      <c r="M1785" s="2"/>
      <c r="N1785" s="2"/>
      <c r="O1785" s="2"/>
      <c r="P1785" s="4"/>
    </row>
    <row r="1786" spans="1:16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51"/>
      <c r="J1786" s="51"/>
      <c r="K1786" s="2"/>
      <c r="L1786" s="2"/>
      <c r="M1786" s="2"/>
      <c r="N1786" s="2"/>
      <c r="O1786" s="2"/>
      <c r="P1786" s="4"/>
    </row>
    <row r="1787" spans="1:16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51"/>
      <c r="J1787" s="51"/>
      <c r="K1787" s="2"/>
      <c r="L1787" s="2"/>
      <c r="M1787" s="2"/>
      <c r="N1787" s="2"/>
      <c r="O1787" s="2"/>
      <c r="P1787" s="4"/>
    </row>
    <row r="1788" spans="1:16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51"/>
      <c r="J1788" s="51"/>
      <c r="K1788" s="2"/>
      <c r="L1788" s="2"/>
      <c r="M1788" s="2"/>
      <c r="N1788" s="2"/>
      <c r="O1788" s="2"/>
      <c r="P1788" s="4"/>
    </row>
    <row r="1789" spans="1:16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51"/>
      <c r="J1789" s="51"/>
      <c r="K1789" s="2"/>
      <c r="L1789" s="2"/>
      <c r="M1789" s="2"/>
      <c r="N1789" s="2"/>
      <c r="O1789" s="2"/>
      <c r="P1789" s="4"/>
    </row>
    <row r="1790" spans="1:16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51"/>
      <c r="J1790" s="51"/>
      <c r="K1790" s="2"/>
      <c r="L1790" s="2"/>
      <c r="M1790" s="2"/>
      <c r="N1790" s="2"/>
      <c r="O1790" s="2"/>
      <c r="P1790" s="4"/>
    </row>
    <row r="1791" spans="1:16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51"/>
      <c r="J1791" s="51"/>
      <c r="K1791" s="2"/>
      <c r="L1791" s="2"/>
      <c r="M1791" s="2"/>
      <c r="N1791" s="2"/>
      <c r="O1791" s="2"/>
      <c r="P1791" s="4"/>
    </row>
    <row r="1792" spans="1:16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51"/>
      <c r="J1792" s="51"/>
      <c r="K1792" s="2"/>
      <c r="L1792" s="2"/>
      <c r="M1792" s="2"/>
      <c r="N1792" s="2"/>
      <c r="O1792" s="2"/>
      <c r="P1792" s="4"/>
    </row>
    <row r="1793" spans="1:16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51"/>
      <c r="J1793" s="51"/>
      <c r="K1793" s="2"/>
      <c r="L1793" s="2"/>
      <c r="M1793" s="2"/>
      <c r="N1793" s="2"/>
      <c r="O1793" s="2"/>
      <c r="P1793" s="4"/>
    </row>
    <row r="1794" spans="1:16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51"/>
      <c r="J1794" s="51"/>
      <c r="K1794" s="2"/>
      <c r="L1794" s="2"/>
      <c r="M1794" s="2"/>
      <c r="N1794" s="2"/>
      <c r="O1794" s="2"/>
      <c r="P1794" s="4"/>
    </row>
    <row r="1795" spans="1:16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51"/>
      <c r="J1795" s="51"/>
      <c r="K1795" s="2"/>
      <c r="L1795" s="2"/>
      <c r="M1795" s="2"/>
      <c r="N1795" s="2"/>
      <c r="O1795" s="2"/>
      <c r="P1795" s="4"/>
    </row>
    <row r="1796" spans="1:16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51"/>
      <c r="J1796" s="51"/>
      <c r="K1796" s="2"/>
      <c r="L1796" s="2"/>
      <c r="M1796" s="2"/>
      <c r="N1796" s="2"/>
      <c r="O1796" s="2"/>
      <c r="P1796" s="4"/>
    </row>
    <row r="1797" spans="1:16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51"/>
      <c r="J1797" s="51"/>
      <c r="K1797" s="2"/>
      <c r="L1797" s="2"/>
      <c r="M1797" s="2"/>
      <c r="N1797" s="2"/>
      <c r="O1797" s="2"/>
      <c r="P1797" s="4"/>
    </row>
    <row r="1798" spans="1:16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51"/>
      <c r="J1798" s="51"/>
      <c r="K1798" s="2"/>
      <c r="L1798" s="2"/>
      <c r="M1798" s="2"/>
      <c r="N1798" s="2"/>
      <c r="O1798" s="2"/>
      <c r="P1798" s="4"/>
    </row>
    <row r="1799" spans="1:16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51"/>
      <c r="J1799" s="51"/>
      <c r="K1799" s="2"/>
      <c r="L1799" s="2"/>
      <c r="M1799" s="2"/>
      <c r="N1799" s="2"/>
      <c r="O1799" s="2"/>
      <c r="P1799" s="4"/>
    </row>
    <row r="1800" spans="1:16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51"/>
      <c r="J1800" s="51"/>
      <c r="K1800" s="2"/>
      <c r="L1800" s="2"/>
      <c r="M1800" s="2"/>
      <c r="N1800" s="2"/>
      <c r="O1800" s="2"/>
      <c r="P1800" s="4"/>
    </row>
    <row r="1801" spans="1:16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51"/>
      <c r="J1801" s="51"/>
      <c r="K1801" s="2"/>
      <c r="L1801" s="2"/>
      <c r="M1801" s="2"/>
      <c r="N1801" s="2"/>
      <c r="O1801" s="2"/>
      <c r="P1801" s="4"/>
    </row>
    <row r="1802" spans="1:16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51"/>
      <c r="J1802" s="51"/>
      <c r="K1802" s="2"/>
      <c r="L1802" s="2"/>
      <c r="M1802" s="2"/>
      <c r="N1802" s="2"/>
      <c r="O1802" s="2"/>
      <c r="P1802" s="4"/>
    </row>
    <row r="1803" spans="1:16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51"/>
      <c r="J1803" s="51"/>
      <c r="K1803" s="2"/>
      <c r="L1803" s="2"/>
      <c r="M1803" s="2"/>
      <c r="N1803" s="2"/>
      <c r="O1803" s="2"/>
      <c r="P1803" s="4"/>
    </row>
    <row r="1804" spans="1:16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51"/>
      <c r="J1804" s="51"/>
      <c r="K1804" s="2"/>
      <c r="L1804" s="2"/>
      <c r="M1804" s="2"/>
      <c r="N1804" s="2"/>
      <c r="O1804" s="2"/>
      <c r="P1804" s="4"/>
    </row>
    <row r="1805" spans="1:16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51"/>
      <c r="J1805" s="51"/>
      <c r="K1805" s="2"/>
      <c r="L1805" s="2"/>
      <c r="M1805" s="2"/>
      <c r="N1805" s="2"/>
      <c r="O1805" s="2"/>
      <c r="P1805" s="4"/>
    </row>
    <row r="1806" spans="1:16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51"/>
      <c r="J1806" s="51"/>
      <c r="K1806" s="2"/>
      <c r="L1806" s="2"/>
      <c r="M1806" s="2"/>
      <c r="N1806" s="2"/>
      <c r="O1806" s="2"/>
      <c r="P1806" s="4"/>
    </row>
    <row r="1807" spans="1:16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51"/>
      <c r="J1807" s="51"/>
      <c r="K1807" s="2"/>
      <c r="L1807" s="2"/>
      <c r="M1807" s="2"/>
      <c r="N1807" s="2"/>
      <c r="O1807" s="2"/>
      <c r="P1807" s="4"/>
    </row>
    <row r="1808" spans="1:16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51"/>
      <c r="J1808" s="51"/>
      <c r="K1808" s="2"/>
      <c r="L1808" s="2"/>
      <c r="M1808" s="2"/>
      <c r="N1808" s="2"/>
      <c r="O1808" s="2"/>
      <c r="P1808" s="4"/>
    </row>
    <row r="1809" spans="1:16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51"/>
      <c r="J1809" s="51"/>
      <c r="K1809" s="2"/>
      <c r="L1809" s="2"/>
      <c r="M1809" s="2"/>
      <c r="N1809" s="2"/>
      <c r="O1809" s="2"/>
      <c r="P1809" s="4"/>
    </row>
    <row r="1810" spans="1:16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51"/>
      <c r="J1810" s="51"/>
      <c r="K1810" s="2"/>
      <c r="L1810" s="2"/>
      <c r="M1810" s="2"/>
      <c r="N1810" s="2"/>
      <c r="O1810" s="2"/>
      <c r="P1810" s="4"/>
    </row>
    <row r="1811" spans="1:16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51"/>
      <c r="J1811" s="51"/>
      <c r="K1811" s="2"/>
      <c r="L1811" s="2"/>
      <c r="M1811" s="2"/>
      <c r="N1811" s="2"/>
      <c r="O1811" s="2"/>
      <c r="P1811" s="4"/>
    </row>
    <row r="1812" spans="1:16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51"/>
      <c r="J1812" s="51"/>
      <c r="K1812" s="2"/>
      <c r="L1812" s="2"/>
      <c r="M1812" s="2"/>
      <c r="N1812" s="2"/>
      <c r="O1812" s="2"/>
      <c r="P1812" s="4"/>
    </row>
    <row r="1813" spans="1:16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51"/>
      <c r="J1813" s="51"/>
      <c r="K1813" s="2"/>
      <c r="L1813" s="2"/>
      <c r="M1813" s="2"/>
      <c r="N1813" s="2"/>
      <c r="O1813" s="2"/>
      <c r="P1813" s="4"/>
    </row>
    <row r="1814" spans="1:16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51"/>
      <c r="J1814" s="51"/>
      <c r="K1814" s="2"/>
      <c r="L1814" s="2"/>
      <c r="M1814" s="2"/>
      <c r="N1814" s="2"/>
      <c r="O1814" s="2"/>
      <c r="P1814" s="4"/>
    </row>
    <row r="1815" spans="1:16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51"/>
      <c r="J1815" s="51"/>
      <c r="K1815" s="2"/>
      <c r="L1815" s="2"/>
      <c r="M1815" s="2"/>
      <c r="N1815" s="2"/>
      <c r="O1815" s="2"/>
      <c r="P1815" s="4"/>
    </row>
    <row r="1816" spans="1:16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51"/>
      <c r="J1816" s="51"/>
      <c r="K1816" s="2"/>
      <c r="L1816" s="2"/>
      <c r="M1816" s="2"/>
      <c r="N1816" s="2"/>
      <c r="O1816" s="2"/>
      <c r="P1816" s="4"/>
    </row>
    <row r="1817" spans="1:16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51"/>
      <c r="J1817" s="51"/>
      <c r="K1817" s="2"/>
      <c r="L1817" s="2"/>
      <c r="M1817" s="2"/>
      <c r="N1817" s="2"/>
      <c r="O1817" s="2"/>
      <c r="P1817" s="4"/>
    </row>
    <row r="1818" spans="1:16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51"/>
      <c r="J1818" s="51"/>
      <c r="K1818" s="2"/>
      <c r="L1818" s="2"/>
      <c r="M1818" s="2"/>
      <c r="N1818" s="2"/>
      <c r="O1818" s="2"/>
      <c r="P1818" s="4"/>
    </row>
    <row r="1819" spans="1:16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51"/>
      <c r="J1819" s="51"/>
      <c r="K1819" s="2"/>
      <c r="L1819" s="2"/>
      <c r="M1819" s="2"/>
      <c r="N1819" s="2"/>
      <c r="O1819" s="2"/>
      <c r="P1819" s="4"/>
    </row>
    <row r="1820" spans="1:16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51"/>
      <c r="J1820" s="51"/>
      <c r="K1820" s="2"/>
      <c r="L1820" s="2"/>
      <c r="M1820" s="2"/>
      <c r="N1820" s="2"/>
      <c r="O1820" s="2"/>
      <c r="P1820" s="4"/>
    </row>
    <row r="1821" spans="1:16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51"/>
      <c r="J1821" s="51"/>
      <c r="K1821" s="2"/>
      <c r="L1821" s="2"/>
      <c r="M1821" s="2"/>
      <c r="N1821" s="2"/>
      <c r="O1821" s="2"/>
      <c r="P1821" s="4"/>
    </row>
    <row r="1822" spans="1:16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51"/>
      <c r="J1822" s="51"/>
      <c r="K1822" s="2"/>
      <c r="L1822" s="2"/>
      <c r="M1822" s="2"/>
      <c r="N1822" s="2"/>
      <c r="O1822" s="2"/>
      <c r="P1822" s="4"/>
    </row>
    <row r="1823" spans="1:16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51"/>
      <c r="J1823" s="51"/>
      <c r="K1823" s="2"/>
      <c r="L1823" s="2"/>
      <c r="M1823" s="2"/>
      <c r="N1823" s="2"/>
      <c r="O1823" s="2"/>
      <c r="P1823" s="4"/>
    </row>
    <row r="1824" spans="1:16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51"/>
      <c r="J1824" s="51"/>
      <c r="K1824" s="2"/>
      <c r="L1824" s="2"/>
      <c r="M1824" s="2"/>
      <c r="N1824" s="2"/>
      <c r="O1824" s="2"/>
      <c r="P1824" s="4"/>
    </row>
    <row r="1825" spans="1:16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51"/>
      <c r="J1825" s="51"/>
      <c r="K1825" s="2"/>
      <c r="L1825" s="2"/>
      <c r="M1825" s="2"/>
      <c r="N1825" s="2"/>
      <c r="O1825" s="2"/>
      <c r="P1825" s="4"/>
    </row>
    <row r="1826" spans="1:16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51"/>
      <c r="J1826" s="51"/>
      <c r="K1826" s="2"/>
      <c r="L1826" s="2"/>
      <c r="M1826" s="2"/>
      <c r="N1826" s="2"/>
      <c r="O1826" s="2"/>
      <c r="P1826" s="4"/>
    </row>
    <row r="1827" spans="1:16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51"/>
      <c r="J1827" s="51"/>
      <c r="K1827" s="2"/>
      <c r="L1827" s="2"/>
      <c r="M1827" s="2"/>
      <c r="N1827" s="2"/>
      <c r="O1827" s="2"/>
      <c r="P1827" s="4"/>
    </row>
    <row r="1828" spans="1:16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51"/>
      <c r="J1828" s="51"/>
      <c r="K1828" s="2"/>
      <c r="L1828" s="2"/>
      <c r="M1828" s="2"/>
      <c r="N1828" s="2"/>
      <c r="O1828" s="2"/>
      <c r="P1828" s="4"/>
    </row>
    <row r="1829" spans="1:16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51"/>
      <c r="J1829" s="51"/>
      <c r="K1829" s="2"/>
      <c r="L1829" s="2"/>
      <c r="M1829" s="2"/>
      <c r="N1829" s="2"/>
      <c r="O1829" s="2"/>
      <c r="P1829" s="4"/>
    </row>
    <row r="1830" spans="1:16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51"/>
      <c r="J1830" s="51"/>
      <c r="K1830" s="2"/>
      <c r="L1830" s="2"/>
      <c r="M1830" s="2"/>
      <c r="N1830" s="2"/>
      <c r="O1830" s="2"/>
      <c r="P1830" s="4"/>
    </row>
    <row r="1831" spans="1:16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51"/>
      <c r="J1831" s="51"/>
      <c r="K1831" s="2"/>
      <c r="L1831" s="2"/>
      <c r="M1831" s="2"/>
      <c r="N1831" s="2"/>
      <c r="O1831" s="2"/>
      <c r="P1831" s="4"/>
    </row>
    <row r="1832" spans="1:16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51"/>
      <c r="J1832" s="51"/>
      <c r="K1832" s="2"/>
      <c r="L1832" s="2"/>
      <c r="M1832" s="2"/>
      <c r="N1832" s="2"/>
      <c r="O1832" s="2"/>
      <c r="P1832" s="4"/>
    </row>
    <row r="1833" spans="1:16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51"/>
      <c r="J1833" s="51"/>
      <c r="K1833" s="2"/>
      <c r="L1833" s="2"/>
      <c r="M1833" s="2"/>
      <c r="N1833" s="2"/>
      <c r="O1833" s="2"/>
      <c r="P1833" s="4"/>
    </row>
    <row r="1834" spans="1:16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51"/>
      <c r="J1834" s="51"/>
      <c r="K1834" s="2"/>
      <c r="L1834" s="2"/>
      <c r="M1834" s="2"/>
      <c r="N1834" s="2"/>
      <c r="O1834" s="2"/>
      <c r="P1834" s="4"/>
    </row>
    <row r="1835" spans="1:16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51"/>
      <c r="J1835" s="51"/>
      <c r="K1835" s="2"/>
      <c r="L1835" s="2"/>
      <c r="M1835" s="2"/>
      <c r="N1835" s="2"/>
      <c r="O1835" s="2"/>
      <c r="P1835" s="4"/>
    </row>
    <row r="1836" spans="1:16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51"/>
      <c r="J1836" s="51"/>
      <c r="K1836" s="2"/>
      <c r="L1836" s="2"/>
      <c r="M1836" s="2"/>
      <c r="N1836" s="2"/>
      <c r="O1836" s="2"/>
      <c r="P1836" s="4"/>
    </row>
    <row r="1837" spans="1:16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51"/>
      <c r="J1837" s="51"/>
      <c r="K1837" s="2"/>
      <c r="L1837" s="2"/>
      <c r="M1837" s="2"/>
      <c r="N1837" s="2"/>
      <c r="O1837" s="2"/>
      <c r="P1837" s="4"/>
    </row>
    <row r="1838" spans="1:16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51"/>
      <c r="J1838" s="51"/>
      <c r="K1838" s="2"/>
      <c r="L1838" s="2"/>
      <c r="M1838" s="2"/>
      <c r="N1838" s="2"/>
      <c r="O1838" s="2"/>
      <c r="P1838" s="4"/>
    </row>
    <row r="1839" spans="1:16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51"/>
      <c r="J1839" s="51"/>
      <c r="K1839" s="2"/>
      <c r="L1839" s="2"/>
      <c r="M1839" s="2"/>
      <c r="N1839" s="2"/>
      <c r="O1839" s="2"/>
      <c r="P1839" s="4"/>
    </row>
    <row r="1840" spans="1:16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51"/>
      <c r="J1840" s="51"/>
      <c r="K1840" s="2"/>
      <c r="L1840" s="2"/>
      <c r="M1840" s="2"/>
      <c r="N1840" s="2"/>
      <c r="O1840" s="2"/>
      <c r="P1840" s="4"/>
    </row>
    <row r="1841" spans="1:16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51"/>
      <c r="J1841" s="51"/>
      <c r="K1841" s="2"/>
      <c r="L1841" s="2"/>
      <c r="M1841" s="2"/>
      <c r="N1841" s="2"/>
      <c r="O1841" s="2"/>
      <c r="P1841" s="4"/>
    </row>
    <row r="1842" spans="1:16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51"/>
      <c r="J1842" s="51"/>
      <c r="K1842" s="2"/>
      <c r="L1842" s="2"/>
      <c r="M1842" s="2"/>
      <c r="N1842" s="2"/>
      <c r="O1842" s="2"/>
      <c r="P1842" s="4"/>
    </row>
    <row r="1843" spans="1:16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51"/>
      <c r="J1843" s="51"/>
      <c r="K1843" s="2"/>
      <c r="L1843" s="2"/>
      <c r="M1843" s="2"/>
      <c r="N1843" s="2"/>
      <c r="O1843" s="2"/>
      <c r="P1843" s="4"/>
    </row>
    <row r="1844" spans="1:16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51"/>
      <c r="J1844" s="51"/>
      <c r="K1844" s="2"/>
      <c r="L1844" s="2"/>
      <c r="M1844" s="2"/>
      <c r="N1844" s="2"/>
      <c r="O1844" s="2"/>
      <c r="P1844" s="4"/>
    </row>
    <row r="1845" spans="1:16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51"/>
      <c r="J1845" s="51"/>
      <c r="K1845" s="2"/>
      <c r="L1845" s="2"/>
      <c r="M1845" s="2"/>
      <c r="N1845" s="2"/>
      <c r="O1845" s="2"/>
      <c r="P1845" s="4"/>
    </row>
    <row r="1846" spans="1:16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51"/>
      <c r="J1846" s="51"/>
      <c r="K1846" s="2"/>
      <c r="L1846" s="2"/>
      <c r="M1846" s="2"/>
      <c r="N1846" s="2"/>
      <c r="O1846" s="2"/>
      <c r="P1846" s="4"/>
    </row>
    <row r="1847" spans="1:16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51"/>
      <c r="J1847" s="51"/>
      <c r="K1847" s="2"/>
      <c r="L1847" s="2"/>
      <c r="M1847" s="2"/>
      <c r="N1847" s="2"/>
      <c r="O1847" s="2"/>
      <c r="P1847" s="4"/>
    </row>
    <row r="1848" spans="1:16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51"/>
      <c r="J1848" s="51"/>
      <c r="K1848" s="2"/>
      <c r="L1848" s="2"/>
      <c r="M1848" s="2"/>
      <c r="N1848" s="2"/>
      <c r="O1848" s="2"/>
      <c r="P1848" s="4"/>
    </row>
    <row r="1849" spans="1:16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51"/>
      <c r="J1849" s="51"/>
      <c r="K1849" s="2"/>
      <c r="L1849" s="2"/>
      <c r="M1849" s="2"/>
      <c r="N1849" s="2"/>
      <c r="O1849" s="2"/>
      <c r="P1849" s="4"/>
    </row>
    <row r="1850" spans="1:16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51"/>
      <c r="J1850" s="51"/>
      <c r="K1850" s="2"/>
      <c r="L1850" s="2"/>
      <c r="M1850" s="2"/>
      <c r="N1850" s="2"/>
      <c r="O1850" s="2"/>
      <c r="P1850" s="4"/>
    </row>
    <row r="1851" spans="1:16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51"/>
      <c r="J1851" s="51"/>
      <c r="K1851" s="2"/>
      <c r="L1851" s="2"/>
      <c r="M1851" s="2"/>
      <c r="N1851" s="2"/>
      <c r="O1851" s="2"/>
      <c r="P1851" s="4"/>
    </row>
    <row r="1852" spans="1:16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51"/>
      <c r="J1852" s="51"/>
      <c r="K1852" s="2"/>
      <c r="L1852" s="2"/>
      <c r="M1852" s="2"/>
      <c r="N1852" s="2"/>
      <c r="O1852" s="2"/>
      <c r="P1852" s="4"/>
    </row>
    <row r="1853" spans="1:16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51"/>
      <c r="J1853" s="51"/>
      <c r="K1853" s="2"/>
      <c r="L1853" s="2"/>
      <c r="M1853" s="2"/>
      <c r="N1853" s="2"/>
      <c r="O1853" s="2"/>
      <c r="P1853" s="4"/>
    </row>
    <row r="1854" spans="1:16" s="9" customFormat="1" x14ac:dyDescent="0.2">
      <c r="A1854" s="4"/>
      <c r="B1854" s="2"/>
      <c r="C1854" s="4"/>
      <c r="D1854" s="2"/>
      <c r="E1854" s="2"/>
      <c r="F1854" s="51"/>
      <c r="G1854" s="2"/>
      <c r="H1854" s="2"/>
      <c r="I1854" s="51"/>
      <c r="J1854" s="51"/>
      <c r="K1854" s="2"/>
      <c r="L1854" s="2"/>
      <c r="M1854" s="2"/>
      <c r="N1854" s="2"/>
      <c r="O1854" s="2"/>
      <c r="P1854" s="4"/>
    </row>
    <row r="1855" spans="1:16" s="9" customFormat="1" x14ac:dyDescent="0.2">
      <c r="A1855" s="4"/>
      <c r="B1855" s="2"/>
      <c r="C1855" s="4"/>
      <c r="D1855" s="2"/>
      <c r="E1855" s="2"/>
      <c r="F1855" s="51"/>
      <c r="G1855" s="2"/>
      <c r="H1855" s="2"/>
      <c r="I1855" s="51"/>
      <c r="J1855" s="51"/>
      <c r="K1855" s="2"/>
      <c r="L1855" s="2"/>
      <c r="M1855" s="2"/>
      <c r="N1855" s="2"/>
      <c r="O1855" s="2"/>
      <c r="P1855" s="4"/>
    </row>
    <row r="1856" spans="1:16" s="9" customFormat="1" x14ac:dyDescent="0.2">
      <c r="A1856" s="4"/>
      <c r="B1856" s="2"/>
      <c r="C1856" s="4"/>
      <c r="D1856" s="2"/>
      <c r="E1856" s="2"/>
      <c r="F1856" s="51"/>
      <c r="G1856" s="2"/>
      <c r="H1856" s="2"/>
      <c r="I1856" s="51"/>
      <c r="J1856" s="51"/>
      <c r="K1856" s="2"/>
      <c r="L1856" s="2"/>
      <c r="M1856" s="2"/>
      <c r="N1856" s="2"/>
      <c r="O1856" s="2"/>
      <c r="P1856" s="4"/>
    </row>
  </sheetData>
  <autoFilter ref="G5:I186"/>
  <mergeCells count="5">
    <mergeCell ref="A2:A3"/>
    <mergeCell ref="B2:B3"/>
    <mergeCell ref="C2:C3"/>
    <mergeCell ref="A4:P4"/>
    <mergeCell ref="D186:F186"/>
  </mergeCells>
  <hyperlinks>
    <hyperlink ref="P6" location="Оглавление!A1" display="Оглавление &gt;&gt;&gt;&gt;"/>
    <hyperlink ref="D186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Q1856"/>
  <sheetViews>
    <sheetView showGridLines="0" zoomScaleNormal="100" workbookViewId="0">
      <pane ySplit="5" topLeftCell="A6" activePane="bottomLeft" state="frozen"/>
      <selection activeCell="C25" sqref="C25"/>
      <selection pane="bottomLeft" activeCell="A4" sqref="A4:P4"/>
    </sheetView>
  </sheetViews>
  <sheetFormatPr defaultRowHeight="11.25" x14ac:dyDescent="0.2"/>
  <cols>
    <col min="1" max="1" width="4.42578125" style="6" bestFit="1" customWidth="1"/>
    <col min="2" max="2" width="25.5703125" style="5" customWidth="1"/>
    <col min="3" max="3" width="65.7109375" style="3" customWidth="1"/>
    <col min="4" max="4" width="8.5703125" style="5" customWidth="1"/>
    <col min="5" max="5" width="7.42578125" style="5" customWidth="1"/>
    <col min="6" max="6" width="5.5703125" style="52" customWidth="1"/>
    <col min="7" max="7" width="8.7109375" style="5" customWidth="1"/>
    <col min="8" max="8" width="7.85546875" style="5" customWidth="1"/>
    <col min="9" max="10" width="9.28515625" style="52" customWidth="1"/>
    <col min="11" max="11" width="0.28515625" style="2" customWidth="1"/>
    <col min="12" max="15" width="9.5703125" style="5" customWidth="1"/>
    <col min="16" max="16" width="36.1406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4"/>
      <c r="H1" s="14"/>
      <c r="I1" s="48"/>
      <c r="J1" s="48"/>
      <c r="K1" s="14"/>
      <c r="L1" s="14"/>
      <c r="M1" s="14"/>
      <c r="N1" s="14"/>
      <c r="O1" s="14"/>
      <c r="P1" s="131"/>
    </row>
    <row r="2" spans="1:17" s="17" customFormat="1" ht="38.25" customHeight="1" x14ac:dyDescent="0.2">
      <c r="A2" s="1034" t="s">
        <v>0</v>
      </c>
      <c r="B2" s="1025" t="s">
        <v>1</v>
      </c>
      <c r="C2" s="1025" t="s">
        <v>4228</v>
      </c>
      <c r="D2" s="101"/>
      <c r="E2" s="103"/>
      <c r="F2" s="49"/>
      <c r="G2" s="19"/>
      <c r="H2" s="19"/>
      <c r="I2" s="49"/>
      <c r="J2" s="49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26.2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20" t="s">
        <v>128</v>
      </c>
      <c r="H3" s="20" t="s">
        <v>129</v>
      </c>
      <c r="I3" s="50" t="s">
        <v>130</v>
      </c>
      <c r="J3" s="50" t="s">
        <v>101</v>
      </c>
      <c r="K3" s="20"/>
      <c r="L3" s="72">
        <f>Оглавление!F3</f>
        <v>0.21</v>
      </c>
      <c r="M3" s="663"/>
      <c r="N3" s="673"/>
      <c r="O3" s="671"/>
      <c r="P3" s="544" t="s">
        <v>2132</v>
      </c>
      <c r="Q3" s="16"/>
    </row>
    <row r="4" spans="1:17" s="13" customFormat="1" ht="51.75" customHeight="1" thickBot="1" x14ac:dyDescent="0.25">
      <c r="A4" s="1032" t="s">
        <v>4377</v>
      </c>
      <c r="B4" s="1033"/>
      <c r="C4" s="1033"/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2"/>
    </row>
    <row r="5" spans="1:17" s="104" customFormat="1" ht="12.75" x14ac:dyDescent="0.2">
      <c r="A5" s="105"/>
      <c r="B5" s="431"/>
      <c r="C5" s="432" t="s">
        <v>131</v>
      </c>
      <c r="D5" s="433"/>
      <c r="E5" s="434"/>
      <c r="F5" s="435"/>
      <c r="G5" s="185"/>
      <c r="H5" s="185"/>
      <c r="I5" s="436"/>
      <c r="J5" s="436"/>
      <c r="K5" s="201"/>
      <c r="L5" s="202"/>
      <c r="M5" s="202"/>
      <c r="N5" s="202"/>
      <c r="O5" s="202"/>
      <c r="P5" s="437"/>
      <c r="Q5" s="12"/>
    </row>
    <row r="6" spans="1:17" s="104" customFormat="1" ht="18" x14ac:dyDescent="0.2">
      <c r="A6" s="117"/>
      <c r="B6" s="116"/>
      <c r="C6" s="118"/>
      <c r="D6" s="79"/>
      <c r="E6" s="79"/>
      <c r="F6" s="80"/>
      <c r="G6" s="80"/>
      <c r="H6" s="80"/>
      <c r="I6" s="80"/>
      <c r="J6" s="80"/>
      <c r="K6" s="79"/>
      <c r="L6" s="80"/>
      <c r="M6" s="80"/>
      <c r="N6" s="80"/>
      <c r="O6" s="80"/>
      <c r="P6" s="655" t="s">
        <v>127</v>
      </c>
      <c r="Q6" s="12"/>
    </row>
    <row r="7" spans="1:17" s="104" customFormat="1" ht="11.25" customHeight="1" x14ac:dyDescent="0.2">
      <c r="A7" s="117"/>
      <c r="B7" s="578" t="s">
        <v>2842</v>
      </c>
      <c r="C7" s="579" t="s">
        <v>3018</v>
      </c>
      <c r="D7" s="442" t="s">
        <v>4</v>
      </c>
      <c r="E7" s="443">
        <v>6</v>
      </c>
      <c r="F7" s="444">
        <v>0.8</v>
      </c>
      <c r="G7" s="445">
        <v>50</v>
      </c>
      <c r="H7" s="445">
        <v>50</v>
      </c>
      <c r="I7" s="451">
        <v>0.55000000000000004</v>
      </c>
      <c r="J7" s="451">
        <v>126</v>
      </c>
      <c r="K7" s="447">
        <f>L3</f>
        <v>0.21</v>
      </c>
      <c r="L7" s="448">
        <f t="shared" ref="L7:L72" si="0">J7*(1-K7)</f>
        <v>99.54</v>
      </c>
      <c r="M7" s="672" t="s">
        <v>537</v>
      </c>
      <c r="N7" s="674" t="s">
        <v>537</v>
      </c>
      <c r="O7" s="675">
        <f>L7*1.8</f>
        <v>179.17200000000003</v>
      </c>
      <c r="P7" s="111"/>
      <c r="Q7" s="12"/>
    </row>
    <row r="8" spans="1:17" s="104" customFormat="1" ht="11.25" customHeight="1" x14ac:dyDescent="0.2">
      <c r="A8" s="117"/>
      <c r="B8" s="578" t="s">
        <v>2843</v>
      </c>
      <c r="C8" s="579" t="s">
        <v>3019</v>
      </c>
      <c r="D8" s="442" t="s">
        <v>4</v>
      </c>
      <c r="E8" s="443">
        <v>6</v>
      </c>
      <c r="F8" s="444">
        <v>0.93</v>
      </c>
      <c r="G8" s="445">
        <v>50</v>
      </c>
      <c r="H8" s="445">
        <v>50</v>
      </c>
      <c r="I8" s="451">
        <v>0.7</v>
      </c>
      <c r="J8" s="451">
        <v>154</v>
      </c>
      <c r="K8" s="447">
        <f>L3</f>
        <v>0.21</v>
      </c>
      <c r="L8" s="448">
        <f t="shared" si="0"/>
        <v>121.66000000000001</v>
      </c>
      <c r="M8" s="672" t="s">
        <v>537</v>
      </c>
      <c r="N8" s="674">
        <f t="shared" ref="N8:N73" si="1">L8*4.2</f>
        <v>510.97200000000009</v>
      </c>
      <c r="O8" s="675">
        <f t="shared" ref="O8:O71" si="2">L8*1.8</f>
        <v>218.98800000000003</v>
      </c>
      <c r="P8" s="111"/>
      <c r="Q8" s="12"/>
    </row>
    <row r="9" spans="1:17" s="104" customFormat="1" ht="11.25" customHeight="1" x14ac:dyDescent="0.2">
      <c r="A9" s="117"/>
      <c r="B9" s="115" t="s">
        <v>2844</v>
      </c>
      <c r="C9" s="82" t="s">
        <v>3020</v>
      </c>
      <c r="D9" s="102" t="s">
        <v>4</v>
      </c>
      <c r="E9" s="75">
        <v>6</v>
      </c>
      <c r="F9" s="74">
        <v>1.32</v>
      </c>
      <c r="G9" s="113">
        <v>50</v>
      </c>
      <c r="H9" s="113">
        <v>50</v>
      </c>
      <c r="I9" s="177">
        <v>1</v>
      </c>
      <c r="J9" s="177">
        <v>214</v>
      </c>
      <c r="K9" s="76">
        <f>L3</f>
        <v>0.21</v>
      </c>
      <c r="L9" s="160">
        <f t="shared" si="0"/>
        <v>169.06</v>
      </c>
      <c r="M9" s="672">
        <f>L9*1.8</f>
        <v>304.30799999999999</v>
      </c>
      <c r="N9" s="674">
        <f t="shared" si="1"/>
        <v>710.05200000000002</v>
      </c>
      <c r="O9" s="675">
        <f t="shared" si="2"/>
        <v>304.30799999999999</v>
      </c>
      <c r="P9" s="109"/>
      <c r="Q9" s="12"/>
    </row>
    <row r="10" spans="1:17" s="104" customFormat="1" ht="11.25" customHeight="1" x14ac:dyDescent="0.2">
      <c r="A10" s="117"/>
      <c r="B10" s="115" t="s">
        <v>2845</v>
      </c>
      <c r="C10" s="82" t="s">
        <v>3021</v>
      </c>
      <c r="D10" s="102" t="s">
        <v>4</v>
      </c>
      <c r="E10" s="75">
        <v>6</v>
      </c>
      <c r="F10" s="74">
        <v>1.6</v>
      </c>
      <c r="G10" s="113">
        <v>50</v>
      </c>
      <c r="H10" s="113">
        <v>50</v>
      </c>
      <c r="I10" s="177">
        <v>1.2</v>
      </c>
      <c r="J10" s="177">
        <v>248</v>
      </c>
      <c r="K10" s="76">
        <f>L3</f>
        <v>0.21</v>
      </c>
      <c r="L10" s="160">
        <f t="shared" si="0"/>
        <v>195.92000000000002</v>
      </c>
      <c r="M10" s="672">
        <f t="shared" ref="M10:M11" si="3">L10*1.8</f>
        <v>352.65600000000006</v>
      </c>
      <c r="N10" s="674">
        <f t="shared" si="1"/>
        <v>822.86400000000015</v>
      </c>
      <c r="O10" s="675">
        <f t="shared" si="2"/>
        <v>352.65600000000006</v>
      </c>
      <c r="P10" s="109"/>
      <c r="Q10" s="12"/>
    </row>
    <row r="11" spans="1:17" s="104" customFormat="1" ht="11.25" customHeight="1" x14ac:dyDescent="0.2">
      <c r="A11" s="117"/>
      <c r="B11" s="115" t="s">
        <v>2846</v>
      </c>
      <c r="C11" s="82" t="s">
        <v>3022</v>
      </c>
      <c r="D11" s="102" t="s">
        <v>4</v>
      </c>
      <c r="E11" s="75">
        <v>6</v>
      </c>
      <c r="F11" s="74">
        <v>1.98</v>
      </c>
      <c r="G11" s="113">
        <v>50</v>
      </c>
      <c r="H11" s="113">
        <v>50</v>
      </c>
      <c r="I11" s="177">
        <v>1.5</v>
      </c>
      <c r="J11" s="177">
        <v>317</v>
      </c>
      <c r="K11" s="76">
        <f>L3</f>
        <v>0.21</v>
      </c>
      <c r="L11" s="160">
        <f t="shared" si="0"/>
        <v>250.43</v>
      </c>
      <c r="M11" s="672">
        <f t="shared" si="3"/>
        <v>450.774</v>
      </c>
      <c r="N11" s="674">
        <f t="shared" si="1"/>
        <v>1051.806</v>
      </c>
      <c r="O11" s="675">
        <f t="shared" si="2"/>
        <v>450.774</v>
      </c>
      <c r="P11" s="109"/>
      <c r="Q11" s="12"/>
    </row>
    <row r="12" spans="1:17" s="104" customFormat="1" ht="11.25" customHeight="1" x14ac:dyDescent="0.2">
      <c r="A12" s="117"/>
      <c r="B12" s="430" t="s">
        <v>2847</v>
      </c>
      <c r="C12" s="438" t="s">
        <v>3023</v>
      </c>
      <c r="D12" s="442" t="s">
        <v>4</v>
      </c>
      <c r="E12" s="443">
        <v>6</v>
      </c>
      <c r="F12" s="444">
        <v>1.21</v>
      </c>
      <c r="G12" s="445">
        <v>100</v>
      </c>
      <c r="H12" s="445">
        <v>50</v>
      </c>
      <c r="I12" s="451">
        <v>0.55000000000000004</v>
      </c>
      <c r="J12" s="451">
        <v>162</v>
      </c>
      <c r="K12" s="447">
        <f>L3</f>
        <v>0.21</v>
      </c>
      <c r="L12" s="448">
        <f t="shared" si="0"/>
        <v>127.98</v>
      </c>
      <c r="M12" s="672" t="s">
        <v>537</v>
      </c>
      <c r="N12" s="674" t="s">
        <v>537</v>
      </c>
      <c r="O12" s="675">
        <f t="shared" si="2"/>
        <v>230.364</v>
      </c>
      <c r="P12" s="109"/>
      <c r="Q12" s="12"/>
    </row>
    <row r="13" spans="1:17" s="104" customFormat="1" ht="11.25" customHeight="1" x14ac:dyDescent="0.2">
      <c r="A13" s="117"/>
      <c r="B13" s="430" t="s">
        <v>2848</v>
      </c>
      <c r="C13" s="438" t="s">
        <v>3024</v>
      </c>
      <c r="D13" s="442" t="s">
        <v>4</v>
      </c>
      <c r="E13" s="443">
        <v>6</v>
      </c>
      <c r="F13" s="444">
        <v>1.21</v>
      </c>
      <c r="G13" s="445">
        <v>100</v>
      </c>
      <c r="H13" s="445">
        <v>50</v>
      </c>
      <c r="I13" s="451">
        <v>0.7</v>
      </c>
      <c r="J13" s="451">
        <v>201</v>
      </c>
      <c r="K13" s="447">
        <f>L3</f>
        <v>0.21</v>
      </c>
      <c r="L13" s="448">
        <f t="shared" si="0"/>
        <v>158.79000000000002</v>
      </c>
      <c r="M13" s="672" t="s">
        <v>537</v>
      </c>
      <c r="N13" s="674">
        <f t="shared" si="1"/>
        <v>666.91800000000012</v>
      </c>
      <c r="O13" s="675">
        <f t="shared" si="2"/>
        <v>285.82200000000006</v>
      </c>
      <c r="P13" s="109"/>
      <c r="Q13" s="12"/>
    </row>
    <row r="14" spans="1:17" s="104" customFormat="1" ht="11.25" customHeight="1" x14ac:dyDescent="0.2">
      <c r="A14" s="117"/>
      <c r="B14" s="115" t="s">
        <v>2849</v>
      </c>
      <c r="C14" s="82" t="s">
        <v>3025</v>
      </c>
      <c r="D14" s="102" t="s">
        <v>4</v>
      </c>
      <c r="E14" s="75">
        <v>6</v>
      </c>
      <c r="F14" s="74">
        <v>1.71</v>
      </c>
      <c r="G14" s="113">
        <v>100</v>
      </c>
      <c r="H14" s="113">
        <v>50</v>
      </c>
      <c r="I14" s="177">
        <v>1</v>
      </c>
      <c r="J14" s="177">
        <v>283</v>
      </c>
      <c r="K14" s="76">
        <f>L3</f>
        <v>0.21</v>
      </c>
      <c r="L14" s="160">
        <f t="shared" si="0"/>
        <v>223.57000000000002</v>
      </c>
      <c r="M14" s="672">
        <f t="shared" ref="M14:M16" si="4">L14*1.8</f>
        <v>402.42600000000004</v>
      </c>
      <c r="N14" s="674">
        <f t="shared" si="1"/>
        <v>938.99400000000014</v>
      </c>
      <c r="O14" s="675">
        <f t="shared" si="2"/>
        <v>402.42600000000004</v>
      </c>
      <c r="P14" s="109"/>
      <c r="Q14" s="12"/>
    </row>
    <row r="15" spans="1:17" s="104" customFormat="1" ht="11.25" customHeight="1" x14ac:dyDescent="0.2">
      <c r="A15" s="117"/>
      <c r="B15" s="115" t="s">
        <v>2850</v>
      </c>
      <c r="C15" s="82" t="s">
        <v>3026</v>
      </c>
      <c r="D15" s="102" t="s">
        <v>4</v>
      </c>
      <c r="E15" s="75">
        <v>6</v>
      </c>
      <c r="F15" s="74">
        <v>2.0699999999999998</v>
      </c>
      <c r="G15" s="113">
        <v>100</v>
      </c>
      <c r="H15" s="113">
        <v>50</v>
      </c>
      <c r="I15" s="177">
        <v>1.2</v>
      </c>
      <c r="J15" s="177">
        <v>329</v>
      </c>
      <c r="K15" s="76">
        <f>L3</f>
        <v>0.21</v>
      </c>
      <c r="L15" s="160">
        <f t="shared" si="0"/>
        <v>259.91000000000003</v>
      </c>
      <c r="M15" s="672">
        <f t="shared" si="4"/>
        <v>467.83800000000008</v>
      </c>
      <c r="N15" s="674">
        <f t="shared" si="1"/>
        <v>1091.6220000000001</v>
      </c>
      <c r="O15" s="675">
        <f t="shared" si="2"/>
        <v>467.83800000000008</v>
      </c>
      <c r="P15" s="109"/>
      <c r="Q15" s="12"/>
    </row>
    <row r="16" spans="1:17" s="104" customFormat="1" ht="11.25" customHeight="1" x14ac:dyDescent="0.2">
      <c r="A16" s="117"/>
      <c r="B16" s="115" t="s">
        <v>2851</v>
      </c>
      <c r="C16" s="82" t="s">
        <v>3027</v>
      </c>
      <c r="D16" s="102" t="s">
        <v>4</v>
      </c>
      <c r="E16" s="75">
        <v>6</v>
      </c>
      <c r="F16" s="74">
        <v>2.4500000000000002</v>
      </c>
      <c r="G16" s="113">
        <v>100</v>
      </c>
      <c r="H16" s="113">
        <v>50</v>
      </c>
      <c r="I16" s="177">
        <v>1.5</v>
      </c>
      <c r="J16" s="177">
        <v>417</v>
      </c>
      <c r="K16" s="76">
        <f>L3</f>
        <v>0.21</v>
      </c>
      <c r="L16" s="160">
        <f t="shared" si="0"/>
        <v>329.43</v>
      </c>
      <c r="M16" s="672">
        <f t="shared" si="4"/>
        <v>592.97400000000005</v>
      </c>
      <c r="N16" s="674">
        <f t="shared" si="1"/>
        <v>1383.606</v>
      </c>
      <c r="O16" s="675">
        <f t="shared" si="2"/>
        <v>592.97400000000005</v>
      </c>
      <c r="P16" s="109"/>
      <c r="Q16" s="12"/>
    </row>
    <row r="17" spans="1:17" s="104" customFormat="1" ht="11.25" customHeight="1" x14ac:dyDescent="0.2">
      <c r="A17" s="117"/>
      <c r="B17" s="115" t="s">
        <v>2852</v>
      </c>
      <c r="C17" s="82" t="s">
        <v>3028</v>
      </c>
      <c r="D17" s="102" t="s">
        <v>4</v>
      </c>
      <c r="E17" s="75">
        <v>6</v>
      </c>
      <c r="F17" s="74">
        <v>1.34</v>
      </c>
      <c r="G17" s="113">
        <v>100</v>
      </c>
      <c r="H17" s="113">
        <v>60</v>
      </c>
      <c r="I17" s="177">
        <v>0.7</v>
      </c>
      <c r="J17" s="177">
        <v>202</v>
      </c>
      <c r="K17" s="76">
        <f>L3</f>
        <v>0.21</v>
      </c>
      <c r="L17" s="160">
        <f t="shared" si="0"/>
        <v>159.58000000000001</v>
      </c>
      <c r="M17" s="672" t="s">
        <v>537</v>
      </c>
      <c r="N17" s="674">
        <f t="shared" si="1"/>
        <v>670.2360000000001</v>
      </c>
      <c r="O17" s="675">
        <f t="shared" si="2"/>
        <v>287.24400000000003</v>
      </c>
      <c r="P17" s="109"/>
      <c r="Q17" s="12"/>
    </row>
    <row r="18" spans="1:17" s="104" customFormat="1" ht="11.25" customHeight="1" x14ac:dyDescent="0.2">
      <c r="A18" s="117"/>
      <c r="B18" s="115" t="s">
        <v>2853</v>
      </c>
      <c r="C18" s="82" t="s">
        <v>3029</v>
      </c>
      <c r="D18" s="102" t="s">
        <v>4</v>
      </c>
      <c r="E18" s="75">
        <v>6</v>
      </c>
      <c r="F18" s="74">
        <v>1.9</v>
      </c>
      <c r="G18" s="113">
        <v>100</v>
      </c>
      <c r="H18" s="113">
        <v>60</v>
      </c>
      <c r="I18" s="177">
        <v>1</v>
      </c>
      <c r="J18" s="177">
        <v>310</v>
      </c>
      <c r="K18" s="76">
        <f>L3</f>
        <v>0.21</v>
      </c>
      <c r="L18" s="160">
        <f t="shared" si="0"/>
        <v>244.9</v>
      </c>
      <c r="M18" s="672">
        <f t="shared" ref="M18:M20" si="5">L18*1.8</f>
        <v>440.82</v>
      </c>
      <c r="N18" s="674">
        <f t="shared" si="1"/>
        <v>1028.5800000000002</v>
      </c>
      <c r="O18" s="675">
        <f t="shared" si="2"/>
        <v>440.82</v>
      </c>
      <c r="P18" s="109"/>
      <c r="Q18" s="12"/>
    </row>
    <row r="19" spans="1:17" s="104" customFormat="1" ht="11.25" customHeight="1" x14ac:dyDescent="0.2">
      <c r="A19" s="117"/>
      <c r="B19" s="115" t="s">
        <v>2854</v>
      </c>
      <c r="C19" s="82" t="s">
        <v>3030</v>
      </c>
      <c r="D19" s="102" t="s">
        <v>4</v>
      </c>
      <c r="E19" s="75">
        <v>6</v>
      </c>
      <c r="F19" s="74">
        <v>2.2599999999999998</v>
      </c>
      <c r="G19" s="113">
        <v>100</v>
      </c>
      <c r="H19" s="113">
        <v>60</v>
      </c>
      <c r="I19" s="177">
        <v>1.2</v>
      </c>
      <c r="J19" s="177">
        <v>370</v>
      </c>
      <c r="K19" s="76">
        <f>L3</f>
        <v>0.21</v>
      </c>
      <c r="L19" s="160">
        <f t="shared" si="0"/>
        <v>292.3</v>
      </c>
      <c r="M19" s="672">
        <f t="shared" si="5"/>
        <v>526.14</v>
      </c>
      <c r="N19" s="674">
        <f t="shared" si="1"/>
        <v>1227.6600000000001</v>
      </c>
      <c r="O19" s="675">
        <f t="shared" si="2"/>
        <v>526.14</v>
      </c>
      <c r="P19" s="109"/>
      <c r="Q19" s="12"/>
    </row>
    <row r="20" spans="1:17" s="104" customFormat="1" ht="11.25" customHeight="1" x14ac:dyDescent="0.2">
      <c r="A20" s="117"/>
      <c r="B20" s="115" t="s">
        <v>2855</v>
      </c>
      <c r="C20" s="82" t="s">
        <v>3031</v>
      </c>
      <c r="D20" s="102" t="s">
        <v>4</v>
      </c>
      <c r="E20" s="75">
        <v>6</v>
      </c>
      <c r="F20" s="74">
        <v>2.8</v>
      </c>
      <c r="G20" s="113">
        <v>100</v>
      </c>
      <c r="H20" s="113">
        <v>60</v>
      </c>
      <c r="I20" s="177">
        <v>1.5</v>
      </c>
      <c r="J20" s="177">
        <v>458</v>
      </c>
      <c r="K20" s="76">
        <f>L3</f>
        <v>0.21</v>
      </c>
      <c r="L20" s="160">
        <f t="shared" si="0"/>
        <v>361.82</v>
      </c>
      <c r="M20" s="672">
        <f t="shared" si="5"/>
        <v>651.27599999999995</v>
      </c>
      <c r="N20" s="674">
        <f t="shared" si="1"/>
        <v>1519.644</v>
      </c>
      <c r="O20" s="675">
        <f t="shared" si="2"/>
        <v>651.27599999999995</v>
      </c>
      <c r="P20" s="109"/>
      <c r="Q20" s="12"/>
    </row>
    <row r="21" spans="1:17" s="104" customFormat="1" ht="11.25" customHeight="1" x14ac:dyDescent="0.2">
      <c r="A21" s="117"/>
      <c r="B21" s="115" t="s">
        <v>2856</v>
      </c>
      <c r="C21" s="82" t="s">
        <v>3032</v>
      </c>
      <c r="D21" s="102" t="s">
        <v>4</v>
      </c>
      <c r="E21" s="75">
        <v>6</v>
      </c>
      <c r="F21" s="74">
        <v>1.44</v>
      </c>
      <c r="G21" s="113">
        <v>100</v>
      </c>
      <c r="H21" s="113">
        <v>70</v>
      </c>
      <c r="I21" s="177">
        <v>0.7</v>
      </c>
      <c r="J21" s="177">
        <v>240</v>
      </c>
      <c r="K21" s="76">
        <f>L3</f>
        <v>0.21</v>
      </c>
      <c r="L21" s="160">
        <f t="shared" si="0"/>
        <v>189.60000000000002</v>
      </c>
      <c r="M21" s="672" t="s">
        <v>537</v>
      </c>
      <c r="N21" s="674">
        <f t="shared" si="1"/>
        <v>796.32000000000016</v>
      </c>
      <c r="O21" s="675">
        <f t="shared" si="2"/>
        <v>341.28000000000003</v>
      </c>
      <c r="P21" s="109"/>
      <c r="Q21" s="12"/>
    </row>
    <row r="22" spans="1:17" s="104" customFormat="1" ht="11.25" customHeight="1" x14ac:dyDescent="0.2">
      <c r="A22" s="117"/>
      <c r="B22" s="115" t="s">
        <v>2857</v>
      </c>
      <c r="C22" s="82" t="s">
        <v>3033</v>
      </c>
      <c r="D22" s="102" t="s">
        <v>4</v>
      </c>
      <c r="E22" s="75">
        <v>6</v>
      </c>
      <c r="F22" s="74">
        <v>2.04</v>
      </c>
      <c r="G22" s="113">
        <v>100</v>
      </c>
      <c r="H22" s="113">
        <v>70</v>
      </c>
      <c r="I22" s="177">
        <v>1</v>
      </c>
      <c r="J22" s="177">
        <v>337</v>
      </c>
      <c r="K22" s="76">
        <f>L3</f>
        <v>0.21</v>
      </c>
      <c r="L22" s="160">
        <f t="shared" si="0"/>
        <v>266.23</v>
      </c>
      <c r="M22" s="672">
        <f t="shared" ref="M22:M24" si="6">L22*1.8</f>
        <v>479.21400000000006</v>
      </c>
      <c r="N22" s="674">
        <f t="shared" si="1"/>
        <v>1118.1660000000002</v>
      </c>
      <c r="O22" s="675">
        <f t="shared" si="2"/>
        <v>479.21400000000006</v>
      </c>
      <c r="P22" s="109"/>
      <c r="Q22" s="12"/>
    </row>
    <row r="23" spans="1:17" s="104" customFormat="1" ht="11.25" customHeight="1" x14ac:dyDescent="0.2">
      <c r="A23" s="117"/>
      <c r="B23" s="115" t="s">
        <v>2858</v>
      </c>
      <c r="C23" s="82" t="s">
        <v>3034</v>
      </c>
      <c r="D23" s="102" t="s">
        <v>4</v>
      </c>
      <c r="E23" s="75">
        <v>6</v>
      </c>
      <c r="F23" s="74">
        <v>2.4550000000000001</v>
      </c>
      <c r="G23" s="113">
        <v>100</v>
      </c>
      <c r="H23" s="113">
        <v>70</v>
      </c>
      <c r="I23" s="177">
        <v>1.2</v>
      </c>
      <c r="J23" s="177">
        <v>400</v>
      </c>
      <c r="K23" s="76">
        <f>L3</f>
        <v>0.21</v>
      </c>
      <c r="L23" s="160">
        <f t="shared" si="0"/>
        <v>316</v>
      </c>
      <c r="M23" s="672">
        <f t="shared" si="6"/>
        <v>568.80000000000007</v>
      </c>
      <c r="N23" s="674">
        <f t="shared" si="1"/>
        <v>1327.2</v>
      </c>
      <c r="O23" s="675">
        <f t="shared" si="2"/>
        <v>568.80000000000007</v>
      </c>
      <c r="P23" s="109"/>
      <c r="Q23" s="12"/>
    </row>
    <row r="24" spans="1:17" s="104" customFormat="1" ht="11.25" customHeight="1" x14ac:dyDescent="0.2">
      <c r="A24" s="117"/>
      <c r="B24" s="115" t="s">
        <v>2859</v>
      </c>
      <c r="C24" s="82" t="s">
        <v>3035</v>
      </c>
      <c r="D24" s="102" t="s">
        <v>4</v>
      </c>
      <c r="E24" s="75">
        <v>6</v>
      </c>
      <c r="F24" s="74">
        <v>3.04</v>
      </c>
      <c r="G24" s="113">
        <v>100</v>
      </c>
      <c r="H24" s="113">
        <v>70</v>
      </c>
      <c r="I24" s="177">
        <v>1.5</v>
      </c>
      <c r="J24" s="177">
        <v>497</v>
      </c>
      <c r="K24" s="76">
        <f>L3</f>
        <v>0.21</v>
      </c>
      <c r="L24" s="160">
        <f t="shared" si="0"/>
        <v>392.63</v>
      </c>
      <c r="M24" s="672">
        <f t="shared" si="6"/>
        <v>706.73400000000004</v>
      </c>
      <c r="N24" s="674">
        <f t="shared" si="1"/>
        <v>1649.046</v>
      </c>
      <c r="O24" s="675">
        <f t="shared" si="2"/>
        <v>706.73400000000004</v>
      </c>
      <c r="P24" s="109"/>
      <c r="Q24" s="12"/>
    </row>
    <row r="25" spans="1:17" s="104" customFormat="1" ht="11.25" customHeight="1" x14ac:dyDescent="0.2">
      <c r="A25" s="117"/>
      <c r="B25" s="115" t="s">
        <v>2860</v>
      </c>
      <c r="C25" s="82" t="s">
        <v>3036</v>
      </c>
      <c r="D25" s="102" t="s">
        <v>4</v>
      </c>
      <c r="E25" s="75">
        <v>6</v>
      </c>
      <c r="F25" s="74">
        <v>2.02</v>
      </c>
      <c r="G25" s="113">
        <v>100</v>
      </c>
      <c r="H25" s="113">
        <v>80</v>
      </c>
      <c r="I25" s="177">
        <v>0.7</v>
      </c>
      <c r="J25" s="177">
        <v>256</v>
      </c>
      <c r="K25" s="76">
        <f>L3</f>
        <v>0.21</v>
      </c>
      <c r="L25" s="160">
        <f t="shared" si="0"/>
        <v>202.24</v>
      </c>
      <c r="M25" s="672" t="s">
        <v>537</v>
      </c>
      <c r="N25" s="674">
        <f t="shared" si="1"/>
        <v>849.40800000000013</v>
      </c>
      <c r="O25" s="675">
        <f t="shared" si="2"/>
        <v>364.03200000000004</v>
      </c>
      <c r="P25" s="109"/>
      <c r="Q25" s="12"/>
    </row>
    <row r="26" spans="1:17" s="104" customFormat="1" ht="11.25" customHeight="1" x14ac:dyDescent="0.2">
      <c r="A26" s="117"/>
      <c r="B26" s="115" t="s">
        <v>2861</v>
      </c>
      <c r="C26" s="82" t="s">
        <v>3037</v>
      </c>
      <c r="D26" s="102" t="s">
        <v>4</v>
      </c>
      <c r="E26" s="75">
        <v>6</v>
      </c>
      <c r="F26" s="74">
        <v>2.1800000000000002</v>
      </c>
      <c r="G26" s="113">
        <v>100</v>
      </c>
      <c r="H26" s="113">
        <v>80</v>
      </c>
      <c r="I26" s="177">
        <v>1</v>
      </c>
      <c r="J26" s="177">
        <v>363</v>
      </c>
      <c r="K26" s="76">
        <f>L3</f>
        <v>0.21</v>
      </c>
      <c r="L26" s="160">
        <f t="shared" si="0"/>
        <v>286.77000000000004</v>
      </c>
      <c r="M26" s="672">
        <f t="shared" ref="M26:M28" si="7">L26*1.8</f>
        <v>516.18600000000004</v>
      </c>
      <c r="N26" s="674">
        <f t="shared" si="1"/>
        <v>1204.4340000000002</v>
      </c>
      <c r="O26" s="675">
        <f t="shared" si="2"/>
        <v>516.18600000000004</v>
      </c>
      <c r="P26" s="109"/>
      <c r="Q26" s="12"/>
    </row>
    <row r="27" spans="1:17" s="104" customFormat="1" ht="11.25" customHeight="1" x14ac:dyDescent="0.2">
      <c r="A27" s="117"/>
      <c r="B27" s="115" t="s">
        <v>2862</v>
      </c>
      <c r="C27" s="82" t="s">
        <v>3038</v>
      </c>
      <c r="D27" s="102" t="s">
        <v>4</v>
      </c>
      <c r="E27" s="75">
        <v>6</v>
      </c>
      <c r="F27" s="74">
        <v>2.65</v>
      </c>
      <c r="G27" s="113">
        <v>100</v>
      </c>
      <c r="H27" s="113">
        <v>80</v>
      </c>
      <c r="I27" s="177">
        <v>1.2</v>
      </c>
      <c r="J27" s="177">
        <v>434</v>
      </c>
      <c r="K27" s="76">
        <f>L3</f>
        <v>0.21</v>
      </c>
      <c r="L27" s="160">
        <f t="shared" si="0"/>
        <v>342.86</v>
      </c>
      <c r="M27" s="672">
        <f t="shared" si="7"/>
        <v>617.14800000000002</v>
      </c>
      <c r="N27" s="674">
        <f t="shared" si="1"/>
        <v>1440.0120000000002</v>
      </c>
      <c r="O27" s="675">
        <f t="shared" si="2"/>
        <v>617.14800000000002</v>
      </c>
      <c r="P27" s="109"/>
      <c r="Q27" s="12"/>
    </row>
    <row r="28" spans="1:17" s="104" customFormat="1" ht="11.25" customHeight="1" x14ac:dyDescent="0.2">
      <c r="A28" s="117"/>
      <c r="B28" s="115" t="s">
        <v>2863</v>
      </c>
      <c r="C28" s="82" t="s">
        <v>3039</v>
      </c>
      <c r="D28" s="102" t="s">
        <v>4</v>
      </c>
      <c r="E28" s="75">
        <v>6</v>
      </c>
      <c r="F28" s="74">
        <v>3.28</v>
      </c>
      <c r="G28" s="113">
        <v>100</v>
      </c>
      <c r="H28" s="113">
        <v>80</v>
      </c>
      <c r="I28" s="177">
        <v>1.5</v>
      </c>
      <c r="J28" s="177">
        <v>538</v>
      </c>
      <c r="K28" s="76">
        <f>L3</f>
        <v>0.21</v>
      </c>
      <c r="L28" s="160">
        <f t="shared" si="0"/>
        <v>425.02000000000004</v>
      </c>
      <c r="M28" s="672">
        <f t="shared" si="7"/>
        <v>765.03600000000006</v>
      </c>
      <c r="N28" s="674">
        <f t="shared" si="1"/>
        <v>1785.0840000000003</v>
      </c>
      <c r="O28" s="675">
        <f t="shared" si="2"/>
        <v>765.03600000000006</v>
      </c>
      <c r="P28" s="109"/>
      <c r="Q28" s="12"/>
    </row>
    <row r="29" spans="1:17" s="104" customFormat="1" ht="11.25" customHeight="1" x14ac:dyDescent="0.2">
      <c r="A29" s="117"/>
      <c r="B29" s="115" t="s">
        <v>2864</v>
      </c>
      <c r="C29" s="82" t="s">
        <v>3040</v>
      </c>
      <c r="D29" s="102" t="s">
        <v>4</v>
      </c>
      <c r="E29" s="75">
        <v>6</v>
      </c>
      <c r="F29" s="74">
        <v>1.76</v>
      </c>
      <c r="G29" s="113">
        <v>100</v>
      </c>
      <c r="H29" s="113">
        <v>100</v>
      </c>
      <c r="I29" s="177">
        <v>0.7</v>
      </c>
      <c r="J29" s="177">
        <v>294</v>
      </c>
      <c r="K29" s="76">
        <f>L3</f>
        <v>0.21</v>
      </c>
      <c r="L29" s="160">
        <f t="shared" si="0"/>
        <v>232.26000000000002</v>
      </c>
      <c r="M29" s="672" t="s">
        <v>537</v>
      </c>
      <c r="N29" s="674">
        <f t="shared" si="1"/>
        <v>975.49200000000008</v>
      </c>
      <c r="O29" s="675">
        <f t="shared" si="2"/>
        <v>418.06800000000004</v>
      </c>
      <c r="P29" s="109"/>
      <c r="Q29" s="12"/>
    </row>
    <row r="30" spans="1:17" s="104" customFormat="1" ht="11.25" customHeight="1" x14ac:dyDescent="0.2">
      <c r="A30" s="117"/>
      <c r="B30" s="115" t="s">
        <v>2865</v>
      </c>
      <c r="C30" s="82" t="s">
        <v>3041</v>
      </c>
      <c r="D30" s="102" t="s">
        <v>4</v>
      </c>
      <c r="E30" s="75">
        <v>6</v>
      </c>
      <c r="F30" s="74">
        <v>2.5</v>
      </c>
      <c r="G30" s="113">
        <v>100</v>
      </c>
      <c r="H30" s="113">
        <v>100</v>
      </c>
      <c r="I30" s="177">
        <v>1</v>
      </c>
      <c r="J30" s="177">
        <v>417</v>
      </c>
      <c r="K30" s="76">
        <f>L3</f>
        <v>0.21</v>
      </c>
      <c r="L30" s="160">
        <f t="shared" si="0"/>
        <v>329.43</v>
      </c>
      <c r="M30" s="672">
        <f t="shared" ref="M30:M32" si="8">L30*1.8</f>
        <v>592.97400000000005</v>
      </c>
      <c r="N30" s="674">
        <f t="shared" si="1"/>
        <v>1383.606</v>
      </c>
      <c r="O30" s="675">
        <f t="shared" si="2"/>
        <v>592.97400000000005</v>
      </c>
      <c r="P30" s="109"/>
      <c r="Q30" s="12"/>
    </row>
    <row r="31" spans="1:17" s="104" customFormat="1" ht="11.25" customHeight="1" x14ac:dyDescent="0.2">
      <c r="A31" s="117"/>
      <c r="B31" s="115" t="s">
        <v>2866</v>
      </c>
      <c r="C31" s="82" t="s">
        <v>3042</v>
      </c>
      <c r="D31" s="102" t="s">
        <v>4</v>
      </c>
      <c r="E31" s="75">
        <v>6</v>
      </c>
      <c r="F31" s="74">
        <v>3.01</v>
      </c>
      <c r="G31" s="113">
        <v>100</v>
      </c>
      <c r="H31" s="113">
        <v>100</v>
      </c>
      <c r="I31" s="177">
        <v>1.2</v>
      </c>
      <c r="J31" s="177">
        <v>497</v>
      </c>
      <c r="K31" s="76">
        <f>L3</f>
        <v>0.21</v>
      </c>
      <c r="L31" s="160">
        <f t="shared" si="0"/>
        <v>392.63</v>
      </c>
      <c r="M31" s="672">
        <f t="shared" si="8"/>
        <v>706.73400000000004</v>
      </c>
      <c r="N31" s="674">
        <f t="shared" si="1"/>
        <v>1649.046</v>
      </c>
      <c r="O31" s="675">
        <f t="shared" si="2"/>
        <v>706.73400000000004</v>
      </c>
      <c r="P31" s="109"/>
      <c r="Q31" s="12"/>
    </row>
    <row r="32" spans="1:17" s="104" customFormat="1" ht="11.25" customHeight="1" x14ac:dyDescent="0.2">
      <c r="A32" s="117"/>
      <c r="B32" s="115" t="s">
        <v>2867</v>
      </c>
      <c r="C32" s="82" t="s">
        <v>3043</v>
      </c>
      <c r="D32" s="102" t="s">
        <v>4</v>
      </c>
      <c r="E32" s="75">
        <v>6</v>
      </c>
      <c r="F32" s="74">
        <v>3.75</v>
      </c>
      <c r="G32" s="113">
        <v>100</v>
      </c>
      <c r="H32" s="113">
        <v>100</v>
      </c>
      <c r="I32" s="177">
        <v>1.5</v>
      </c>
      <c r="J32" s="177">
        <v>618</v>
      </c>
      <c r="K32" s="76">
        <f>L3</f>
        <v>0.21</v>
      </c>
      <c r="L32" s="160">
        <f t="shared" si="0"/>
        <v>488.22</v>
      </c>
      <c r="M32" s="672">
        <f t="shared" si="8"/>
        <v>878.79600000000005</v>
      </c>
      <c r="N32" s="674">
        <f t="shared" si="1"/>
        <v>2050.5240000000003</v>
      </c>
      <c r="O32" s="675">
        <f t="shared" si="2"/>
        <v>878.79600000000005</v>
      </c>
      <c r="P32" s="109"/>
      <c r="Q32" s="12"/>
    </row>
    <row r="33" spans="1:17" s="104" customFormat="1" ht="11.25" customHeight="1" x14ac:dyDescent="0.2">
      <c r="A33" s="117"/>
      <c r="B33" s="430" t="s">
        <v>2868</v>
      </c>
      <c r="C33" s="438" t="s">
        <v>4379</v>
      </c>
      <c r="D33" s="442" t="s">
        <v>4</v>
      </c>
      <c r="E33" s="443">
        <v>6</v>
      </c>
      <c r="F33" s="444">
        <v>1.48</v>
      </c>
      <c r="G33" s="445">
        <v>150</v>
      </c>
      <c r="H33" s="445">
        <v>50</v>
      </c>
      <c r="I33" s="451">
        <v>0.55000000000000004</v>
      </c>
      <c r="J33" s="451">
        <v>200</v>
      </c>
      <c r="K33" s="447">
        <f>L3</f>
        <v>0.21</v>
      </c>
      <c r="L33" s="448">
        <f t="shared" ref="L33" si="9">J33*(1-K33)</f>
        <v>158</v>
      </c>
      <c r="M33" s="672" t="s">
        <v>537</v>
      </c>
      <c r="N33" s="674">
        <f t="shared" ref="N33" si="10">L33*4.2</f>
        <v>663.6</v>
      </c>
      <c r="O33" s="675">
        <f t="shared" si="2"/>
        <v>284.40000000000003</v>
      </c>
      <c r="P33" s="109"/>
      <c r="Q33" s="12"/>
    </row>
    <row r="34" spans="1:17" s="104" customFormat="1" ht="11.25" customHeight="1" x14ac:dyDescent="0.2">
      <c r="A34" s="117"/>
      <c r="B34" s="430" t="s">
        <v>2868</v>
      </c>
      <c r="C34" s="438" t="s">
        <v>3044</v>
      </c>
      <c r="D34" s="442" t="s">
        <v>4</v>
      </c>
      <c r="E34" s="443">
        <v>6</v>
      </c>
      <c r="F34" s="444">
        <v>1.48</v>
      </c>
      <c r="G34" s="445">
        <v>150</v>
      </c>
      <c r="H34" s="445">
        <v>50</v>
      </c>
      <c r="I34" s="451">
        <v>0.7</v>
      </c>
      <c r="J34" s="451">
        <v>248</v>
      </c>
      <c r="K34" s="447">
        <f>L3</f>
        <v>0.21</v>
      </c>
      <c r="L34" s="448">
        <f t="shared" si="0"/>
        <v>195.92000000000002</v>
      </c>
      <c r="M34" s="672" t="s">
        <v>537</v>
      </c>
      <c r="N34" s="674">
        <f t="shared" si="1"/>
        <v>822.86400000000015</v>
      </c>
      <c r="O34" s="675">
        <f t="shared" si="2"/>
        <v>352.65600000000006</v>
      </c>
      <c r="P34" s="109"/>
      <c r="Q34" s="12"/>
    </row>
    <row r="35" spans="1:17" s="104" customFormat="1" ht="11.25" customHeight="1" x14ac:dyDescent="0.2">
      <c r="A35" s="117"/>
      <c r="B35" s="115" t="s">
        <v>2869</v>
      </c>
      <c r="C35" s="82" t="s">
        <v>3045</v>
      </c>
      <c r="D35" s="102" t="s">
        <v>4</v>
      </c>
      <c r="E35" s="75">
        <v>6</v>
      </c>
      <c r="F35" s="74">
        <v>2.1</v>
      </c>
      <c r="G35" s="113">
        <v>150</v>
      </c>
      <c r="H35" s="113">
        <v>50</v>
      </c>
      <c r="I35" s="177">
        <v>1</v>
      </c>
      <c r="J35" s="177">
        <v>350</v>
      </c>
      <c r="K35" s="76">
        <f>L3</f>
        <v>0.21</v>
      </c>
      <c r="L35" s="160">
        <f t="shared" si="0"/>
        <v>276.5</v>
      </c>
      <c r="M35" s="672">
        <f t="shared" ref="M35:M37" si="11">L35*1.8</f>
        <v>497.7</v>
      </c>
      <c r="N35" s="674">
        <f t="shared" si="1"/>
        <v>1161.3</v>
      </c>
      <c r="O35" s="675">
        <f t="shared" si="2"/>
        <v>497.7</v>
      </c>
      <c r="P35" s="109"/>
      <c r="Q35" s="12"/>
    </row>
    <row r="36" spans="1:17" s="104" customFormat="1" ht="11.25" customHeight="1" x14ac:dyDescent="0.2">
      <c r="A36" s="117"/>
      <c r="B36" s="115" t="s">
        <v>2870</v>
      </c>
      <c r="C36" s="82" t="s">
        <v>3046</v>
      </c>
      <c r="D36" s="102" t="s">
        <v>4</v>
      </c>
      <c r="E36" s="75">
        <v>6</v>
      </c>
      <c r="F36" s="74">
        <v>2.54</v>
      </c>
      <c r="G36" s="113">
        <v>150</v>
      </c>
      <c r="H36" s="113">
        <v>50</v>
      </c>
      <c r="I36" s="177">
        <v>1.2</v>
      </c>
      <c r="J36" s="177">
        <v>417</v>
      </c>
      <c r="K36" s="76">
        <f>L3</f>
        <v>0.21</v>
      </c>
      <c r="L36" s="160">
        <f t="shared" si="0"/>
        <v>329.43</v>
      </c>
      <c r="M36" s="672">
        <f t="shared" si="11"/>
        <v>592.97400000000005</v>
      </c>
      <c r="N36" s="674">
        <f t="shared" si="1"/>
        <v>1383.606</v>
      </c>
      <c r="O36" s="675">
        <f t="shared" si="2"/>
        <v>592.97400000000005</v>
      </c>
      <c r="P36" s="109"/>
      <c r="Q36" s="12"/>
    </row>
    <row r="37" spans="1:17" s="104" customFormat="1" ht="11.25" customHeight="1" x14ac:dyDescent="0.2">
      <c r="A37" s="117"/>
      <c r="B37" s="115" t="s">
        <v>2871</v>
      </c>
      <c r="C37" s="82" t="s">
        <v>3047</v>
      </c>
      <c r="D37" s="102" t="s">
        <v>4</v>
      </c>
      <c r="E37" s="75">
        <v>6</v>
      </c>
      <c r="F37" s="74">
        <v>3.16</v>
      </c>
      <c r="G37" s="113">
        <v>150</v>
      </c>
      <c r="H37" s="113">
        <v>50</v>
      </c>
      <c r="I37" s="177">
        <v>1.5</v>
      </c>
      <c r="J37" s="177">
        <v>518</v>
      </c>
      <c r="K37" s="76">
        <f>L3</f>
        <v>0.21</v>
      </c>
      <c r="L37" s="160">
        <f t="shared" si="0"/>
        <v>409.22</v>
      </c>
      <c r="M37" s="672">
        <f t="shared" si="11"/>
        <v>736.59600000000012</v>
      </c>
      <c r="N37" s="674">
        <f t="shared" si="1"/>
        <v>1718.7240000000002</v>
      </c>
      <c r="O37" s="675">
        <f t="shared" si="2"/>
        <v>736.59600000000012</v>
      </c>
      <c r="P37" s="109"/>
      <c r="Q37" s="12"/>
    </row>
    <row r="38" spans="1:17" s="104" customFormat="1" ht="11.25" customHeight="1" x14ac:dyDescent="0.2">
      <c r="A38" s="117"/>
      <c r="B38" s="115" t="s">
        <v>2872</v>
      </c>
      <c r="C38" s="82" t="s">
        <v>3048</v>
      </c>
      <c r="D38" s="102" t="s">
        <v>4</v>
      </c>
      <c r="E38" s="75">
        <v>6</v>
      </c>
      <c r="F38" s="74">
        <v>1.62</v>
      </c>
      <c r="G38" s="113">
        <v>150</v>
      </c>
      <c r="H38" s="113">
        <v>60</v>
      </c>
      <c r="I38" s="177">
        <v>0.7</v>
      </c>
      <c r="J38" s="177">
        <v>266</v>
      </c>
      <c r="K38" s="76">
        <f>L3</f>
        <v>0.21</v>
      </c>
      <c r="L38" s="160">
        <f t="shared" si="0"/>
        <v>210.14000000000001</v>
      </c>
      <c r="M38" s="672" t="s">
        <v>537</v>
      </c>
      <c r="N38" s="674">
        <f t="shared" si="1"/>
        <v>882.58800000000008</v>
      </c>
      <c r="O38" s="675">
        <f t="shared" si="2"/>
        <v>378.25200000000001</v>
      </c>
      <c r="P38" s="109"/>
      <c r="Q38" s="12"/>
    </row>
    <row r="39" spans="1:17" s="104" customFormat="1" ht="11.25" customHeight="1" x14ac:dyDescent="0.2">
      <c r="A39" s="117"/>
      <c r="B39" s="115" t="s">
        <v>2873</v>
      </c>
      <c r="C39" s="82" t="s">
        <v>3049</v>
      </c>
      <c r="D39" s="102" t="s">
        <v>4</v>
      </c>
      <c r="E39" s="75">
        <v>6</v>
      </c>
      <c r="F39" s="74">
        <v>2.29</v>
      </c>
      <c r="G39" s="113">
        <v>150</v>
      </c>
      <c r="H39" s="113">
        <v>60</v>
      </c>
      <c r="I39" s="177">
        <v>1</v>
      </c>
      <c r="J39" s="177">
        <v>377</v>
      </c>
      <c r="K39" s="76">
        <f>L3</f>
        <v>0.21</v>
      </c>
      <c r="L39" s="160">
        <f t="shared" si="0"/>
        <v>297.83000000000004</v>
      </c>
      <c r="M39" s="672">
        <f t="shared" ref="M39:M41" si="12">L39*1.8</f>
        <v>536.09400000000005</v>
      </c>
      <c r="N39" s="674">
        <f t="shared" si="1"/>
        <v>1250.8860000000002</v>
      </c>
      <c r="O39" s="675">
        <f t="shared" si="2"/>
        <v>536.09400000000005</v>
      </c>
      <c r="P39" s="109"/>
      <c r="Q39" s="12"/>
    </row>
    <row r="40" spans="1:17" s="104" customFormat="1" ht="11.25" customHeight="1" x14ac:dyDescent="0.2">
      <c r="A40" s="117"/>
      <c r="B40" s="115" t="s">
        <v>2874</v>
      </c>
      <c r="C40" s="82" t="s">
        <v>3050</v>
      </c>
      <c r="D40" s="102" t="s">
        <v>4</v>
      </c>
      <c r="E40" s="75">
        <v>6</v>
      </c>
      <c r="F40" s="74">
        <v>2.73</v>
      </c>
      <c r="G40" s="113">
        <v>150</v>
      </c>
      <c r="H40" s="113">
        <v>60</v>
      </c>
      <c r="I40" s="177">
        <v>1.2</v>
      </c>
      <c r="J40" s="177">
        <v>450</v>
      </c>
      <c r="K40" s="76">
        <f>L3</f>
        <v>0.21</v>
      </c>
      <c r="L40" s="160">
        <f t="shared" si="0"/>
        <v>355.5</v>
      </c>
      <c r="M40" s="672">
        <f t="shared" si="12"/>
        <v>639.9</v>
      </c>
      <c r="N40" s="674">
        <f t="shared" si="1"/>
        <v>1493.1000000000001</v>
      </c>
      <c r="O40" s="675">
        <f t="shared" si="2"/>
        <v>639.9</v>
      </c>
      <c r="P40" s="109"/>
      <c r="Q40" s="12"/>
    </row>
    <row r="41" spans="1:17" s="104" customFormat="1" ht="11.25" customHeight="1" x14ac:dyDescent="0.2">
      <c r="A41" s="117"/>
      <c r="B41" s="115" t="s">
        <v>2875</v>
      </c>
      <c r="C41" s="82" t="s">
        <v>3051</v>
      </c>
      <c r="D41" s="102" t="s">
        <v>4</v>
      </c>
      <c r="E41" s="75">
        <v>6</v>
      </c>
      <c r="F41" s="74">
        <v>3.39</v>
      </c>
      <c r="G41" s="113">
        <v>150</v>
      </c>
      <c r="H41" s="113">
        <v>60</v>
      </c>
      <c r="I41" s="177">
        <v>1.5</v>
      </c>
      <c r="J41" s="177">
        <v>558</v>
      </c>
      <c r="K41" s="76">
        <f>L3</f>
        <v>0.21</v>
      </c>
      <c r="L41" s="160">
        <f t="shared" si="0"/>
        <v>440.82</v>
      </c>
      <c r="M41" s="672">
        <f t="shared" si="12"/>
        <v>793.476</v>
      </c>
      <c r="N41" s="674">
        <f t="shared" si="1"/>
        <v>1851.444</v>
      </c>
      <c r="O41" s="675">
        <f t="shared" si="2"/>
        <v>793.476</v>
      </c>
      <c r="P41" s="109"/>
      <c r="Q41" s="12"/>
    </row>
    <row r="42" spans="1:17" s="104" customFormat="1" ht="11.25" customHeight="1" x14ac:dyDescent="0.2">
      <c r="A42" s="117"/>
      <c r="B42" s="115" t="s">
        <v>2876</v>
      </c>
      <c r="C42" s="82" t="s">
        <v>3052</v>
      </c>
      <c r="D42" s="102" t="s">
        <v>4</v>
      </c>
      <c r="E42" s="75">
        <v>6</v>
      </c>
      <c r="F42" s="74">
        <v>1.7150000000000001</v>
      </c>
      <c r="G42" s="113">
        <v>150</v>
      </c>
      <c r="H42" s="113">
        <v>70</v>
      </c>
      <c r="I42" s="177">
        <v>0.7</v>
      </c>
      <c r="J42" s="177">
        <v>285</v>
      </c>
      <c r="K42" s="76">
        <f>L3</f>
        <v>0.21</v>
      </c>
      <c r="L42" s="160">
        <f t="shared" si="0"/>
        <v>225.15</v>
      </c>
      <c r="M42" s="672" t="s">
        <v>537</v>
      </c>
      <c r="N42" s="674">
        <f t="shared" si="1"/>
        <v>945.63000000000011</v>
      </c>
      <c r="O42" s="675">
        <f t="shared" si="2"/>
        <v>405.27000000000004</v>
      </c>
      <c r="P42" s="109"/>
      <c r="Q42" s="12"/>
    </row>
    <row r="43" spans="1:17" s="104" customFormat="1" ht="11.25" customHeight="1" x14ac:dyDescent="0.2">
      <c r="A43" s="117"/>
      <c r="B43" s="115" t="s">
        <v>2877</v>
      </c>
      <c r="C43" s="82" t="s">
        <v>3053</v>
      </c>
      <c r="D43" s="102" t="s">
        <v>4</v>
      </c>
      <c r="E43" s="75">
        <v>6</v>
      </c>
      <c r="F43" s="74">
        <v>2.4300000000000002</v>
      </c>
      <c r="G43" s="113">
        <v>150</v>
      </c>
      <c r="H43" s="113">
        <v>70</v>
      </c>
      <c r="I43" s="177">
        <v>1</v>
      </c>
      <c r="J43" s="177">
        <v>403</v>
      </c>
      <c r="K43" s="76">
        <f>L3</f>
        <v>0.21</v>
      </c>
      <c r="L43" s="160">
        <f t="shared" si="0"/>
        <v>318.37</v>
      </c>
      <c r="M43" s="672">
        <f t="shared" ref="M43:M45" si="13">L43*1.8</f>
        <v>573.06600000000003</v>
      </c>
      <c r="N43" s="674">
        <f t="shared" si="1"/>
        <v>1337.154</v>
      </c>
      <c r="O43" s="675">
        <f t="shared" si="2"/>
        <v>573.06600000000003</v>
      </c>
      <c r="P43" s="109"/>
      <c r="Q43" s="12"/>
    </row>
    <row r="44" spans="1:17" s="104" customFormat="1" ht="11.25" customHeight="1" x14ac:dyDescent="0.2">
      <c r="A44" s="117"/>
      <c r="B44" s="115" t="s">
        <v>2878</v>
      </c>
      <c r="C44" s="82" t="s">
        <v>3054</v>
      </c>
      <c r="D44" s="102" t="s">
        <v>4</v>
      </c>
      <c r="E44" s="75">
        <v>6</v>
      </c>
      <c r="F44" s="74">
        <v>2.9249999999999998</v>
      </c>
      <c r="G44" s="113">
        <v>150</v>
      </c>
      <c r="H44" s="113">
        <v>70</v>
      </c>
      <c r="I44" s="177">
        <v>1.2</v>
      </c>
      <c r="J44" s="177">
        <v>481</v>
      </c>
      <c r="K44" s="76">
        <f>L3</f>
        <v>0.21</v>
      </c>
      <c r="L44" s="160">
        <f t="shared" si="0"/>
        <v>379.99</v>
      </c>
      <c r="M44" s="672">
        <f t="shared" si="13"/>
        <v>683.98200000000008</v>
      </c>
      <c r="N44" s="674">
        <f t="shared" si="1"/>
        <v>1595.9580000000001</v>
      </c>
      <c r="O44" s="675">
        <f t="shared" si="2"/>
        <v>683.98200000000008</v>
      </c>
      <c r="P44" s="109"/>
      <c r="Q44" s="12"/>
    </row>
    <row r="45" spans="1:17" s="104" customFormat="1" ht="11.25" customHeight="1" x14ac:dyDescent="0.2">
      <c r="A45" s="117"/>
      <c r="B45" s="115" t="s">
        <v>2879</v>
      </c>
      <c r="C45" s="82" t="s">
        <v>3055</v>
      </c>
      <c r="D45" s="102" t="s">
        <v>4</v>
      </c>
      <c r="E45" s="75">
        <v>6</v>
      </c>
      <c r="F45" s="74">
        <v>3.625</v>
      </c>
      <c r="G45" s="113">
        <v>150</v>
      </c>
      <c r="H45" s="113">
        <v>70</v>
      </c>
      <c r="I45" s="177">
        <v>1.5</v>
      </c>
      <c r="J45" s="177">
        <v>598</v>
      </c>
      <c r="K45" s="76">
        <f>L3</f>
        <v>0.21</v>
      </c>
      <c r="L45" s="160">
        <f t="shared" si="0"/>
        <v>472.42</v>
      </c>
      <c r="M45" s="672">
        <f t="shared" si="13"/>
        <v>850.35599999999999</v>
      </c>
      <c r="N45" s="674">
        <f t="shared" si="1"/>
        <v>1984.1640000000002</v>
      </c>
      <c r="O45" s="675">
        <f t="shared" si="2"/>
        <v>850.35599999999999</v>
      </c>
      <c r="P45" s="109"/>
      <c r="Q45" s="12"/>
    </row>
    <row r="46" spans="1:17" s="104" customFormat="1" ht="11.25" customHeight="1" x14ac:dyDescent="0.2">
      <c r="A46" s="117"/>
      <c r="B46" s="115" t="s">
        <v>2880</v>
      </c>
      <c r="C46" s="82" t="s">
        <v>3056</v>
      </c>
      <c r="D46" s="102" t="s">
        <v>4</v>
      </c>
      <c r="E46" s="75">
        <v>6</v>
      </c>
      <c r="F46" s="74">
        <v>1.81</v>
      </c>
      <c r="G46" s="113">
        <v>150</v>
      </c>
      <c r="H46" s="113">
        <v>80</v>
      </c>
      <c r="I46" s="177">
        <v>0.7</v>
      </c>
      <c r="J46" s="177">
        <v>304</v>
      </c>
      <c r="K46" s="76">
        <f>L3</f>
        <v>0.21</v>
      </c>
      <c r="L46" s="160">
        <f t="shared" si="0"/>
        <v>240.16000000000003</v>
      </c>
      <c r="M46" s="672" t="s">
        <v>537</v>
      </c>
      <c r="N46" s="674">
        <f t="shared" si="1"/>
        <v>1008.6720000000001</v>
      </c>
      <c r="O46" s="675">
        <f t="shared" si="2"/>
        <v>432.28800000000007</v>
      </c>
      <c r="P46" s="109"/>
      <c r="Q46" s="12"/>
    </row>
    <row r="47" spans="1:17" s="104" customFormat="1" ht="11.25" customHeight="1" x14ac:dyDescent="0.2">
      <c r="A47" s="117"/>
      <c r="B47" s="115" t="s">
        <v>2881</v>
      </c>
      <c r="C47" s="82" t="s">
        <v>3057</v>
      </c>
      <c r="D47" s="102" t="s">
        <v>4</v>
      </c>
      <c r="E47" s="75">
        <v>6</v>
      </c>
      <c r="F47" s="74">
        <v>2.57</v>
      </c>
      <c r="G47" s="113">
        <v>150</v>
      </c>
      <c r="H47" s="113">
        <v>80</v>
      </c>
      <c r="I47" s="177">
        <v>1</v>
      </c>
      <c r="J47" s="177">
        <v>430</v>
      </c>
      <c r="K47" s="76">
        <f>L3</f>
        <v>0.21</v>
      </c>
      <c r="L47" s="160">
        <f t="shared" si="0"/>
        <v>339.7</v>
      </c>
      <c r="M47" s="672">
        <f t="shared" ref="M47:M49" si="14">L47*1.8</f>
        <v>611.46</v>
      </c>
      <c r="N47" s="674">
        <f t="shared" si="1"/>
        <v>1426.74</v>
      </c>
      <c r="O47" s="675">
        <f t="shared" si="2"/>
        <v>611.46</v>
      </c>
      <c r="P47" s="109"/>
      <c r="Q47" s="12"/>
    </row>
    <row r="48" spans="1:17" s="104" customFormat="1" ht="11.25" customHeight="1" x14ac:dyDescent="0.2">
      <c r="A48" s="117"/>
      <c r="B48" s="115" t="s">
        <v>2882</v>
      </c>
      <c r="C48" s="82" t="s">
        <v>3058</v>
      </c>
      <c r="D48" s="102" t="s">
        <v>4</v>
      </c>
      <c r="E48" s="75">
        <v>6</v>
      </c>
      <c r="F48" s="74">
        <v>3.12</v>
      </c>
      <c r="G48" s="113">
        <v>150</v>
      </c>
      <c r="H48" s="113">
        <v>80</v>
      </c>
      <c r="I48" s="177">
        <v>1.2</v>
      </c>
      <c r="J48" s="177">
        <v>514</v>
      </c>
      <c r="K48" s="76">
        <f>L3</f>
        <v>0.21</v>
      </c>
      <c r="L48" s="160">
        <f t="shared" si="0"/>
        <v>406.06</v>
      </c>
      <c r="M48" s="672">
        <f t="shared" si="14"/>
        <v>730.90800000000002</v>
      </c>
      <c r="N48" s="674">
        <f t="shared" si="1"/>
        <v>1705.452</v>
      </c>
      <c r="O48" s="675">
        <f t="shared" si="2"/>
        <v>730.90800000000002</v>
      </c>
      <c r="P48" s="109"/>
      <c r="Q48" s="12"/>
    </row>
    <row r="49" spans="1:17" s="104" customFormat="1" ht="11.25" customHeight="1" x14ac:dyDescent="0.2">
      <c r="A49" s="117"/>
      <c r="B49" s="115" t="s">
        <v>2883</v>
      </c>
      <c r="C49" s="82" t="s">
        <v>3059</v>
      </c>
      <c r="D49" s="102" t="s">
        <v>4</v>
      </c>
      <c r="E49" s="75">
        <v>6</v>
      </c>
      <c r="F49" s="74">
        <v>3.86</v>
      </c>
      <c r="G49" s="113">
        <v>150</v>
      </c>
      <c r="H49" s="113">
        <v>80</v>
      </c>
      <c r="I49" s="177">
        <v>1.5</v>
      </c>
      <c r="J49" s="177">
        <v>637</v>
      </c>
      <c r="K49" s="76">
        <f>L3</f>
        <v>0.21</v>
      </c>
      <c r="L49" s="160">
        <f t="shared" si="0"/>
        <v>503.23</v>
      </c>
      <c r="M49" s="672">
        <f t="shared" si="14"/>
        <v>905.81400000000008</v>
      </c>
      <c r="N49" s="674">
        <f t="shared" si="1"/>
        <v>2113.5660000000003</v>
      </c>
      <c r="O49" s="675">
        <f t="shared" si="2"/>
        <v>905.81400000000008</v>
      </c>
      <c r="P49" s="109"/>
      <c r="Q49" s="12"/>
    </row>
    <row r="50" spans="1:17" s="104" customFormat="1" ht="11.25" customHeight="1" x14ac:dyDescent="0.2">
      <c r="A50" s="117"/>
      <c r="B50" s="115" t="s">
        <v>2884</v>
      </c>
      <c r="C50" s="82" t="s">
        <v>3060</v>
      </c>
      <c r="D50" s="102" t="s">
        <v>4</v>
      </c>
      <c r="E50" s="75">
        <v>6</v>
      </c>
      <c r="F50" s="74">
        <v>2.0299999999999998</v>
      </c>
      <c r="G50" s="113">
        <v>150</v>
      </c>
      <c r="H50" s="113">
        <v>100</v>
      </c>
      <c r="I50" s="177">
        <v>0.7</v>
      </c>
      <c r="J50" s="177">
        <v>341</v>
      </c>
      <c r="K50" s="76">
        <f>L3</f>
        <v>0.21</v>
      </c>
      <c r="L50" s="160">
        <f t="shared" si="0"/>
        <v>269.39</v>
      </c>
      <c r="M50" s="672" t="s">
        <v>537</v>
      </c>
      <c r="N50" s="674">
        <f t="shared" si="1"/>
        <v>1131.4380000000001</v>
      </c>
      <c r="O50" s="675">
        <f t="shared" si="2"/>
        <v>484.90199999999999</v>
      </c>
      <c r="P50" s="109"/>
      <c r="Q50" s="12"/>
    </row>
    <row r="51" spans="1:17" s="104" customFormat="1" ht="11.25" customHeight="1" x14ac:dyDescent="0.2">
      <c r="A51" s="117"/>
      <c r="B51" s="115" t="s">
        <v>2885</v>
      </c>
      <c r="C51" s="82" t="s">
        <v>3061</v>
      </c>
      <c r="D51" s="102" t="s">
        <v>4</v>
      </c>
      <c r="E51" s="75">
        <v>6</v>
      </c>
      <c r="F51" s="74">
        <v>2.89</v>
      </c>
      <c r="G51" s="113">
        <v>150</v>
      </c>
      <c r="H51" s="113">
        <v>100</v>
      </c>
      <c r="I51" s="177">
        <v>1</v>
      </c>
      <c r="J51" s="177">
        <v>484</v>
      </c>
      <c r="K51" s="76">
        <f>L3</f>
        <v>0.21</v>
      </c>
      <c r="L51" s="160">
        <f t="shared" si="0"/>
        <v>382.36</v>
      </c>
      <c r="M51" s="672">
        <f t="shared" ref="M51:M53" si="15">L51*1.8</f>
        <v>688.24800000000005</v>
      </c>
      <c r="N51" s="674">
        <f t="shared" si="1"/>
        <v>1605.912</v>
      </c>
      <c r="O51" s="675">
        <f t="shared" si="2"/>
        <v>688.24800000000005</v>
      </c>
      <c r="P51" s="109"/>
      <c r="Q51" s="12"/>
    </row>
    <row r="52" spans="1:17" s="104" customFormat="1" ht="11.25" customHeight="1" x14ac:dyDescent="0.2">
      <c r="A52" s="117"/>
      <c r="B52" s="115" t="s">
        <v>2886</v>
      </c>
      <c r="C52" s="82" t="s">
        <v>3062</v>
      </c>
      <c r="D52" s="102" t="s">
        <v>4</v>
      </c>
      <c r="E52" s="75">
        <v>6</v>
      </c>
      <c r="F52" s="74">
        <v>3.5</v>
      </c>
      <c r="G52" s="113">
        <v>150</v>
      </c>
      <c r="H52" s="113">
        <v>100</v>
      </c>
      <c r="I52" s="177">
        <v>1.2</v>
      </c>
      <c r="J52" s="177">
        <v>578</v>
      </c>
      <c r="K52" s="76">
        <f>L3</f>
        <v>0.21</v>
      </c>
      <c r="L52" s="160">
        <f t="shared" si="0"/>
        <v>456.62</v>
      </c>
      <c r="M52" s="672">
        <f t="shared" si="15"/>
        <v>821.91600000000005</v>
      </c>
      <c r="N52" s="674">
        <f t="shared" si="1"/>
        <v>1917.8040000000001</v>
      </c>
      <c r="O52" s="675">
        <f t="shared" si="2"/>
        <v>821.91600000000005</v>
      </c>
      <c r="P52" s="109"/>
      <c r="Q52" s="12"/>
    </row>
    <row r="53" spans="1:17" s="104" customFormat="1" ht="11.25" customHeight="1" x14ac:dyDescent="0.2">
      <c r="A53" s="117"/>
      <c r="B53" s="115" t="s">
        <v>2887</v>
      </c>
      <c r="C53" s="82" t="s">
        <v>3063</v>
      </c>
      <c r="D53" s="102" t="s">
        <v>4</v>
      </c>
      <c r="E53" s="75">
        <v>6</v>
      </c>
      <c r="F53" s="74">
        <v>4.3499999999999996</v>
      </c>
      <c r="G53" s="113">
        <v>150</v>
      </c>
      <c r="H53" s="113">
        <v>100</v>
      </c>
      <c r="I53" s="177">
        <v>1.5</v>
      </c>
      <c r="J53" s="177">
        <v>718</v>
      </c>
      <c r="K53" s="76">
        <f>L3</f>
        <v>0.21</v>
      </c>
      <c r="L53" s="160">
        <f t="shared" si="0"/>
        <v>567.22</v>
      </c>
      <c r="M53" s="672">
        <f t="shared" si="15"/>
        <v>1020.9960000000001</v>
      </c>
      <c r="N53" s="674">
        <f t="shared" si="1"/>
        <v>2382.3240000000001</v>
      </c>
      <c r="O53" s="675">
        <f t="shared" si="2"/>
        <v>1020.9960000000001</v>
      </c>
      <c r="P53" s="109"/>
      <c r="Q53" s="12"/>
    </row>
    <row r="54" spans="1:17" s="104" customFormat="1" ht="11.25" customHeight="1" x14ac:dyDescent="0.2">
      <c r="A54" s="117"/>
      <c r="B54" s="115" t="s">
        <v>2888</v>
      </c>
      <c r="C54" s="82" t="s">
        <v>3064</v>
      </c>
      <c r="D54" s="102" t="s">
        <v>4</v>
      </c>
      <c r="E54" s="75">
        <v>6</v>
      </c>
      <c r="F54" s="74">
        <v>2.58</v>
      </c>
      <c r="G54" s="113">
        <v>150</v>
      </c>
      <c r="H54" s="113">
        <v>150</v>
      </c>
      <c r="I54" s="177">
        <v>0.7</v>
      </c>
      <c r="J54" s="177">
        <v>435</v>
      </c>
      <c r="K54" s="76">
        <f>L3</f>
        <v>0.21</v>
      </c>
      <c r="L54" s="160">
        <f t="shared" si="0"/>
        <v>343.65000000000003</v>
      </c>
      <c r="M54" s="672" t="s">
        <v>537</v>
      </c>
      <c r="N54" s="674">
        <f t="shared" si="1"/>
        <v>1443.3300000000002</v>
      </c>
      <c r="O54" s="675">
        <f t="shared" si="2"/>
        <v>618.57000000000005</v>
      </c>
      <c r="P54" s="109"/>
      <c r="Q54" s="12"/>
    </row>
    <row r="55" spans="1:17" s="104" customFormat="1" ht="11.25" customHeight="1" x14ac:dyDescent="0.2">
      <c r="A55" s="117"/>
      <c r="B55" s="115" t="s">
        <v>2889</v>
      </c>
      <c r="C55" s="82" t="s">
        <v>3065</v>
      </c>
      <c r="D55" s="102" t="s">
        <v>4</v>
      </c>
      <c r="E55" s="75">
        <v>6</v>
      </c>
      <c r="F55" s="74">
        <v>3.68</v>
      </c>
      <c r="G55" s="113">
        <v>150</v>
      </c>
      <c r="H55" s="113">
        <v>150</v>
      </c>
      <c r="I55" s="177">
        <v>1</v>
      </c>
      <c r="J55" s="177">
        <v>618</v>
      </c>
      <c r="K55" s="76">
        <f>L3</f>
        <v>0.21</v>
      </c>
      <c r="L55" s="160">
        <f t="shared" si="0"/>
        <v>488.22</v>
      </c>
      <c r="M55" s="672">
        <f t="shared" ref="M55:M57" si="16">L55*1.8</f>
        <v>878.79600000000005</v>
      </c>
      <c r="N55" s="674">
        <f t="shared" si="1"/>
        <v>2050.5240000000003</v>
      </c>
      <c r="O55" s="675">
        <f t="shared" si="2"/>
        <v>878.79600000000005</v>
      </c>
      <c r="P55" s="109"/>
      <c r="Q55" s="12"/>
    </row>
    <row r="56" spans="1:17" s="104" customFormat="1" ht="11.25" customHeight="1" x14ac:dyDescent="0.2">
      <c r="A56" s="117"/>
      <c r="B56" s="115" t="s">
        <v>2890</v>
      </c>
      <c r="C56" s="82" t="s">
        <v>3066</v>
      </c>
      <c r="D56" s="102" t="s">
        <v>4</v>
      </c>
      <c r="E56" s="75">
        <v>6</v>
      </c>
      <c r="F56" s="74">
        <v>4.4400000000000004</v>
      </c>
      <c r="G56" s="113">
        <v>150</v>
      </c>
      <c r="H56" s="113">
        <v>150</v>
      </c>
      <c r="I56" s="177">
        <v>1.2</v>
      </c>
      <c r="J56" s="177">
        <v>740</v>
      </c>
      <c r="K56" s="76">
        <f>L3</f>
        <v>0.21</v>
      </c>
      <c r="L56" s="160">
        <f t="shared" si="0"/>
        <v>584.6</v>
      </c>
      <c r="M56" s="672">
        <f t="shared" si="16"/>
        <v>1052.28</v>
      </c>
      <c r="N56" s="674">
        <f t="shared" si="1"/>
        <v>2455.3200000000002</v>
      </c>
      <c r="O56" s="675">
        <f t="shared" si="2"/>
        <v>1052.28</v>
      </c>
      <c r="P56" s="109"/>
      <c r="Q56" s="12"/>
    </row>
    <row r="57" spans="1:17" s="104" customFormat="1" ht="11.25" customHeight="1" x14ac:dyDescent="0.2">
      <c r="A57" s="117"/>
      <c r="B57" s="115" t="s">
        <v>2891</v>
      </c>
      <c r="C57" s="82" t="s">
        <v>3067</v>
      </c>
      <c r="D57" s="102" t="s">
        <v>4</v>
      </c>
      <c r="E57" s="75">
        <v>6</v>
      </c>
      <c r="F57" s="74">
        <v>5.52</v>
      </c>
      <c r="G57" s="113">
        <v>150</v>
      </c>
      <c r="H57" s="113">
        <v>150</v>
      </c>
      <c r="I57" s="177">
        <v>1.5</v>
      </c>
      <c r="J57" s="177">
        <v>918</v>
      </c>
      <c r="K57" s="76">
        <f>L3</f>
        <v>0.21</v>
      </c>
      <c r="L57" s="160">
        <f t="shared" si="0"/>
        <v>725.22</v>
      </c>
      <c r="M57" s="672">
        <f t="shared" si="16"/>
        <v>1305.3960000000002</v>
      </c>
      <c r="N57" s="674">
        <f t="shared" si="1"/>
        <v>3045.9240000000004</v>
      </c>
      <c r="O57" s="675">
        <f t="shared" si="2"/>
        <v>1305.3960000000002</v>
      </c>
      <c r="P57" s="109"/>
      <c r="Q57" s="12"/>
    </row>
    <row r="58" spans="1:17" s="104" customFormat="1" ht="11.25" customHeight="1" x14ac:dyDescent="0.2">
      <c r="A58" s="117"/>
      <c r="B58" s="430" t="s">
        <v>2892</v>
      </c>
      <c r="C58" s="438" t="s">
        <v>4378</v>
      </c>
      <c r="D58" s="442" t="s">
        <v>4</v>
      </c>
      <c r="E58" s="443">
        <v>6</v>
      </c>
      <c r="F58" s="444">
        <v>1.38</v>
      </c>
      <c r="G58" s="445">
        <v>200</v>
      </c>
      <c r="H58" s="445">
        <v>50</v>
      </c>
      <c r="I58" s="451">
        <v>0.55000000000000004</v>
      </c>
      <c r="J58" s="451">
        <v>246</v>
      </c>
      <c r="K58" s="447">
        <f>L3</f>
        <v>0.21</v>
      </c>
      <c r="L58" s="448">
        <f t="shared" ref="L58" si="17">J58*(1-K58)</f>
        <v>194.34</v>
      </c>
      <c r="M58" s="672" t="s">
        <v>537</v>
      </c>
      <c r="N58" s="674">
        <f t="shared" ref="N58" si="18">L58*4.2</f>
        <v>816.22800000000007</v>
      </c>
      <c r="O58" s="675">
        <f t="shared" si="2"/>
        <v>349.81200000000001</v>
      </c>
      <c r="P58" s="109"/>
      <c r="Q58" s="12"/>
    </row>
    <row r="59" spans="1:17" s="104" customFormat="1" ht="11.25" customHeight="1" x14ac:dyDescent="0.2">
      <c r="A59" s="117"/>
      <c r="B59" s="430" t="s">
        <v>2892</v>
      </c>
      <c r="C59" s="438" t="s">
        <v>3068</v>
      </c>
      <c r="D59" s="442" t="s">
        <v>4</v>
      </c>
      <c r="E59" s="443">
        <v>6</v>
      </c>
      <c r="F59" s="444">
        <v>1.76</v>
      </c>
      <c r="G59" s="445">
        <v>200</v>
      </c>
      <c r="H59" s="445">
        <v>50</v>
      </c>
      <c r="I59" s="451">
        <v>0.7</v>
      </c>
      <c r="J59" s="451">
        <v>294</v>
      </c>
      <c r="K59" s="447">
        <f>L3</f>
        <v>0.21</v>
      </c>
      <c r="L59" s="448">
        <f t="shared" si="0"/>
        <v>232.26000000000002</v>
      </c>
      <c r="M59" s="672" t="s">
        <v>537</v>
      </c>
      <c r="N59" s="674">
        <f t="shared" si="1"/>
        <v>975.49200000000008</v>
      </c>
      <c r="O59" s="675">
        <f t="shared" si="2"/>
        <v>418.06800000000004</v>
      </c>
      <c r="P59" s="109"/>
      <c r="Q59" s="12"/>
    </row>
    <row r="60" spans="1:17" s="104" customFormat="1" ht="11.25" customHeight="1" x14ac:dyDescent="0.2">
      <c r="A60" s="117"/>
      <c r="B60" s="115" t="s">
        <v>2893</v>
      </c>
      <c r="C60" s="82" t="s">
        <v>3069</v>
      </c>
      <c r="D60" s="102" t="s">
        <v>4</v>
      </c>
      <c r="E60" s="75">
        <v>6</v>
      </c>
      <c r="F60" s="74">
        <v>2.5</v>
      </c>
      <c r="G60" s="113">
        <v>200</v>
      </c>
      <c r="H60" s="113">
        <v>50</v>
      </c>
      <c r="I60" s="177">
        <v>1</v>
      </c>
      <c r="J60" s="177">
        <v>417</v>
      </c>
      <c r="K60" s="76">
        <f>L3</f>
        <v>0.21</v>
      </c>
      <c r="L60" s="160">
        <f t="shared" si="0"/>
        <v>329.43</v>
      </c>
      <c r="M60" s="672">
        <f t="shared" ref="M60:M62" si="19">L60*1.8</f>
        <v>592.97400000000005</v>
      </c>
      <c r="N60" s="674">
        <f t="shared" si="1"/>
        <v>1383.606</v>
      </c>
      <c r="O60" s="675">
        <f t="shared" si="2"/>
        <v>592.97400000000005</v>
      </c>
      <c r="P60" s="109"/>
      <c r="Q60" s="12"/>
    </row>
    <row r="61" spans="1:17" s="104" customFormat="1" ht="11.25" customHeight="1" x14ac:dyDescent="0.2">
      <c r="A61" s="117"/>
      <c r="B61" s="115" t="s">
        <v>2894</v>
      </c>
      <c r="C61" s="82" t="s">
        <v>3070</v>
      </c>
      <c r="D61" s="102" t="s">
        <v>4</v>
      </c>
      <c r="E61" s="75">
        <v>6</v>
      </c>
      <c r="F61" s="74">
        <v>3.01</v>
      </c>
      <c r="G61" s="113">
        <v>200</v>
      </c>
      <c r="H61" s="113">
        <v>50</v>
      </c>
      <c r="I61" s="177">
        <v>1.2</v>
      </c>
      <c r="J61" s="177">
        <v>497</v>
      </c>
      <c r="K61" s="76">
        <f>L3</f>
        <v>0.21</v>
      </c>
      <c r="L61" s="160">
        <f t="shared" si="0"/>
        <v>392.63</v>
      </c>
      <c r="M61" s="672">
        <f t="shared" si="19"/>
        <v>706.73400000000004</v>
      </c>
      <c r="N61" s="674">
        <f t="shared" si="1"/>
        <v>1649.046</v>
      </c>
      <c r="O61" s="675">
        <f t="shared" si="2"/>
        <v>706.73400000000004</v>
      </c>
      <c r="P61" s="109"/>
      <c r="Q61" s="12"/>
    </row>
    <row r="62" spans="1:17" s="104" customFormat="1" ht="11.25" customHeight="1" x14ac:dyDescent="0.2">
      <c r="A62" s="117"/>
      <c r="B62" s="115" t="s">
        <v>2895</v>
      </c>
      <c r="C62" s="82" t="s">
        <v>3071</v>
      </c>
      <c r="D62" s="102" t="s">
        <v>4</v>
      </c>
      <c r="E62" s="75">
        <v>6</v>
      </c>
      <c r="F62" s="74">
        <v>3.7</v>
      </c>
      <c r="G62" s="113">
        <v>200</v>
      </c>
      <c r="H62" s="113">
        <v>50</v>
      </c>
      <c r="I62" s="177">
        <v>1.5</v>
      </c>
      <c r="J62" s="177">
        <v>617</v>
      </c>
      <c r="K62" s="76">
        <f>L3</f>
        <v>0.21</v>
      </c>
      <c r="L62" s="160">
        <f t="shared" si="0"/>
        <v>487.43</v>
      </c>
      <c r="M62" s="672">
        <f t="shared" si="19"/>
        <v>877.37400000000002</v>
      </c>
      <c r="N62" s="674">
        <f t="shared" si="1"/>
        <v>2047.2060000000001</v>
      </c>
      <c r="O62" s="675">
        <f t="shared" si="2"/>
        <v>877.37400000000002</v>
      </c>
      <c r="P62" s="109"/>
      <c r="Q62" s="12"/>
    </row>
    <row r="63" spans="1:17" s="104" customFormat="1" ht="11.25" customHeight="1" x14ac:dyDescent="0.2">
      <c r="A63" s="117"/>
      <c r="B63" s="115" t="s">
        <v>2896</v>
      </c>
      <c r="C63" s="82" t="s">
        <v>3072</v>
      </c>
      <c r="D63" s="102" t="s">
        <v>4</v>
      </c>
      <c r="E63" s="75">
        <v>6</v>
      </c>
      <c r="F63" s="74">
        <v>1.89</v>
      </c>
      <c r="G63" s="113">
        <v>200</v>
      </c>
      <c r="H63" s="113">
        <v>60</v>
      </c>
      <c r="I63" s="177">
        <v>0.7</v>
      </c>
      <c r="J63" s="177">
        <v>336.53019441888011</v>
      </c>
      <c r="K63" s="76">
        <f>L3</f>
        <v>0.21</v>
      </c>
      <c r="L63" s="160">
        <f t="shared" si="0"/>
        <v>265.85885359091532</v>
      </c>
      <c r="M63" s="672" t="s">
        <v>537</v>
      </c>
      <c r="N63" s="674">
        <f t="shared" si="1"/>
        <v>1116.6071850818444</v>
      </c>
      <c r="O63" s="675">
        <f t="shared" si="2"/>
        <v>478.54593646364759</v>
      </c>
      <c r="P63" s="109"/>
      <c r="Q63" s="12"/>
    </row>
    <row r="64" spans="1:17" s="104" customFormat="1" ht="11.25" customHeight="1" x14ac:dyDescent="0.2">
      <c r="A64" s="117"/>
      <c r="B64" s="115" t="s">
        <v>2897</v>
      </c>
      <c r="C64" s="82" t="s">
        <v>3073</v>
      </c>
      <c r="D64" s="102" t="s">
        <v>4</v>
      </c>
      <c r="E64" s="75">
        <v>6</v>
      </c>
      <c r="F64" s="74">
        <v>2.68</v>
      </c>
      <c r="G64" s="113">
        <v>200</v>
      </c>
      <c r="H64" s="113">
        <v>60</v>
      </c>
      <c r="I64" s="177">
        <v>1</v>
      </c>
      <c r="J64" s="177">
        <v>431.66742237696013</v>
      </c>
      <c r="K64" s="76">
        <f>L3</f>
        <v>0.21</v>
      </c>
      <c r="L64" s="160">
        <f t="shared" si="0"/>
        <v>341.0172636777985</v>
      </c>
      <c r="M64" s="672">
        <f t="shared" ref="M64:M66" si="20">L64*1.8</f>
        <v>613.83107462003727</v>
      </c>
      <c r="N64" s="674">
        <f t="shared" si="1"/>
        <v>1432.2725074467537</v>
      </c>
      <c r="O64" s="675">
        <f t="shared" si="2"/>
        <v>613.83107462003727</v>
      </c>
      <c r="P64" s="109"/>
      <c r="Q64" s="12"/>
    </row>
    <row r="65" spans="1:17" s="104" customFormat="1" ht="11.25" customHeight="1" x14ac:dyDescent="0.2">
      <c r="A65" s="117"/>
      <c r="B65" s="115" t="s">
        <v>2898</v>
      </c>
      <c r="C65" s="82" t="s">
        <v>3074</v>
      </c>
      <c r="D65" s="102" t="s">
        <v>4</v>
      </c>
      <c r="E65" s="75">
        <v>6</v>
      </c>
      <c r="F65" s="74">
        <v>3.2</v>
      </c>
      <c r="G65" s="113">
        <v>200</v>
      </c>
      <c r="H65" s="113">
        <v>60</v>
      </c>
      <c r="I65" s="177">
        <v>1.2</v>
      </c>
      <c r="J65" s="177">
        <v>516.86493995136016</v>
      </c>
      <c r="K65" s="76">
        <f>L3</f>
        <v>0.21</v>
      </c>
      <c r="L65" s="160">
        <f t="shared" si="0"/>
        <v>408.32330256157456</v>
      </c>
      <c r="M65" s="672">
        <f t="shared" si="20"/>
        <v>734.98194461083426</v>
      </c>
      <c r="N65" s="674">
        <f t="shared" si="1"/>
        <v>1714.9578707586134</v>
      </c>
      <c r="O65" s="675">
        <f t="shared" si="2"/>
        <v>734.98194461083426</v>
      </c>
      <c r="P65" s="109"/>
      <c r="Q65" s="12"/>
    </row>
    <row r="66" spans="1:17" s="104" customFormat="1" ht="11.25" customHeight="1" x14ac:dyDescent="0.2">
      <c r="A66" s="117"/>
      <c r="B66" s="115" t="s">
        <v>2899</v>
      </c>
      <c r="C66" s="82" t="s">
        <v>3075</v>
      </c>
      <c r="D66" s="102" t="s">
        <v>4</v>
      </c>
      <c r="E66" s="75">
        <v>6</v>
      </c>
      <c r="F66" s="74">
        <v>3.98</v>
      </c>
      <c r="G66" s="113">
        <v>200</v>
      </c>
      <c r="H66" s="113">
        <v>60</v>
      </c>
      <c r="I66" s="177">
        <v>1.5</v>
      </c>
      <c r="J66" s="177">
        <v>647.50113356544011</v>
      </c>
      <c r="K66" s="76">
        <f>L3</f>
        <v>0.21</v>
      </c>
      <c r="L66" s="160">
        <f t="shared" si="0"/>
        <v>511.52589551669769</v>
      </c>
      <c r="M66" s="672">
        <f t="shared" si="20"/>
        <v>920.74661193005591</v>
      </c>
      <c r="N66" s="674">
        <f t="shared" si="1"/>
        <v>2148.4087611701302</v>
      </c>
      <c r="O66" s="675">
        <f t="shared" si="2"/>
        <v>920.74661193005591</v>
      </c>
      <c r="P66" s="109"/>
      <c r="Q66" s="12"/>
    </row>
    <row r="67" spans="1:17" s="104" customFormat="1" ht="11.25" customHeight="1" x14ac:dyDescent="0.2">
      <c r="A67" s="117"/>
      <c r="B67" s="115" t="s">
        <v>2900</v>
      </c>
      <c r="C67" s="82" t="s">
        <v>3076</v>
      </c>
      <c r="D67" s="102" t="s">
        <v>4</v>
      </c>
      <c r="E67" s="75">
        <v>6</v>
      </c>
      <c r="F67" s="74">
        <v>1.99</v>
      </c>
      <c r="G67" s="113">
        <v>200</v>
      </c>
      <c r="H67" s="113">
        <v>70</v>
      </c>
      <c r="I67" s="177">
        <v>0.7</v>
      </c>
      <c r="J67" s="177">
        <v>356.4096151862401</v>
      </c>
      <c r="K67" s="76">
        <f>L3</f>
        <v>0.21</v>
      </c>
      <c r="L67" s="160">
        <f t="shared" si="0"/>
        <v>281.56359599712971</v>
      </c>
      <c r="M67" s="672" t="s">
        <v>537</v>
      </c>
      <c r="N67" s="674">
        <f t="shared" si="1"/>
        <v>1182.5671031879449</v>
      </c>
      <c r="O67" s="675">
        <f t="shared" si="2"/>
        <v>506.81447279483348</v>
      </c>
      <c r="P67" s="109"/>
      <c r="Q67" s="12"/>
    </row>
    <row r="68" spans="1:17" s="104" customFormat="1" ht="11.25" customHeight="1" x14ac:dyDescent="0.2">
      <c r="A68" s="117"/>
      <c r="B68" s="115" t="s">
        <v>2901</v>
      </c>
      <c r="C68" s="82" t="s">
        <v>3077</v>
      </c>
      <c r="D68" s="102" t="s">
        <v>4</v>
      </c>
      <c r="E68" s="75">
        <v>6</v>
      </c>
      <c r="F68" s="74">
        <v>2.83</v>
      </c>
      <c r="G68" s="113">
        <v>200</v>
      </c>
      <c r="H68" s="113">
        <v>70</v>
      </c>
      <c r="I68" s="177">
        <v>1</v>
      </c>
      <c r="J68" s="177">
        <v>451.54684314432001</v>
      </c>
      <c r="K68" s="76">
        <f>L3</f>
        <v>0.21</v>
      </c>
      <c r="L68" s="160">
        <f t="shared" si="0"/>
        <v>356.72200608401283</v>
      </c>
      <c r="M68" s="672">
        <f t="shared" ref="M68:M70" si="21">L68*1.8</f>
        <v>642.0996109512231</v>
      </c>
      <c r="N68" s="674">
        <f t="shared" si="1"/>
        <v>1498.232425552854</v>
      </c>
      <c r="O68" s="675">
        <f t="shared" si="2"/>
        <v>642.0996109512231</v>
      </c>
      <c r="P68" s="109"/>
      <c r="Q68" s="12"/>
    </row>
    <row r="69" spans="1:17" s="104" customFormat="1" ht="11.25" customHeight="1" x14ac:dyDescent="0.2">
      <c r="A69" s="117"/>
      <c r="B69" s="115" t="s">
        <v>2902</v>
      </c>
      <c r="C69" s="82" t="s">
        <v>3078</v>
      </c>
      <c r="D69" s="102" t="s">
        <v>4</v>
      </c>
      <c r="E69" s="75">
        <v>6</v>
      </c>
      <c r="F69" s="74">
        <v>3.39</v>
      </c>
      <c r="G69" s="113">
        <v>200</v>
      </c>
      <c r="H69" s="113">
        <v>70</v>
      </c>
      <c r="I69" s="177">
        <v>1.2</v>
      </c>
      <c r="J69" s="177">
        <v>548.10402972864006</v>
      </c>
      <c r="K69" s="76">
        <f>L3</f>
        <v>0.21</v>
      </c>
      <c r="L69" s="160">
        <f t="shared" si="0"/>
        <v>433.00218348562566</v>
      </c>
      <c r="M69" s="672">
        <f t="shared" si="21"/>
        <v>779.4039302741262</v>
      </c>
      <c r="N69" s="674">
        <f t="shared" si="1"/>
        <v>1818.6091706396278</v>
      </c>
      <c r="O69" s="675">
        <f t="shared" si="2"/>
        <v>779.4039302741262</v>
      </c>
      <c r="P69" s="109"/>
      <c r="Q69" s="12"/>
    </row>
    <row r="70" spans="1:17" s="104" customFormat="1" ht="11.25" customHeight="1" x14ac:dyDescent="0.2">
      <c r="A70" s="117"/>
      <c r="B70" s="115" t="s">
        <v>2903</v>
      </c>
      <c r="C70" s="82" t="s">
        <v>3079</v>
      </c>
      <c r="D70" s="102" t="s">
        <v>4</v>
      </c>
      <c r="E70" s="75">
        <v>6</v>
      </c>
      <c r="F70" s="74">
        <v>4.1950000000000003</v>
      </c>
      <c r="G70" s="113">
        <v>200</v>
      </c>
      <c r="H70" s="113">
        <v>70</v>
      </c>
      <c r="I70" s="177">
        <v>1.5</v>
      </c>
      <c r="J70" s="177">
        <v>677.32026471647998</v>
      </c>
      <c r="K70" s="76">
        <f>L3</f>
        <v>0.21</v>
      </c>
      <c r="L70" s="160">
        <f t="shared" si="0"/>
        <v>535.08300912601919</v>
      </c>
      <c r="M70" s="672">
        <f t="shared" si="21"/>
        <v>963.14941642683459</v>
      </c>
      <c r="N70" s="674">
        <f t="shared" si="1"/>
        <v>2247.3486383292807</v>
      </c>
      <c r="O70" s="675">
        <f t="shared" si="2"/>
        <v>963.14941642683459</v>
      </c>
      <c r="P70" s="109"/>
      <c r="Q70" s="12"/>
    </row>
    <row r="71" spans="1:17" s="104" customFormat="1" ht="11.25" customHeight="1" x14ac:dyDescent="0.2">
      <c r="A71" s="117"/>
      <c r="B71" s="115" t="s">
        <v>2904</v>
      </c>
      <c r="C71" s="82" t="s">
        <v>3080</v>
      </c>
      <c r="D71" s="102" t="s">
        <v>4</v>
      </c>
      <c r="E71" s="75">
        <v>6</v>
      </c>
      <c r="F71" s="74">
        <v>2.09</v>
      </c>
      <c r="G71" s="113">
        <v>200</v>
      </c>
      <c r="H71" s="113">
        <v>80</v>
      </c>
      <c r="I71" s="177">
        <v>0.7</v>
      </c>
      <c r="J71" s="177">
        <v>377.70899457984007</v>
      </c>
      <c r="K71" s="76">
        <f>L3</f>
        <v>0.21</v>
      </c>
      <c r="L71" s="160">
        <f t="shared" si="0"/>
        <v>298.39010571807364</v>
      </c>
      <c r="M71" s="672" t="s">
        <v>537</v>
      </c>
      <c r="N71" s="674">
        <f t="shared" si="1"/>
        <v>1253.2384440159094</v>
      </c>
      <c r="O71" s="675">
        <f t="shared" si="2"/>
        <v>537.10219029253255</v>
      </c>
      <c r="P71" s="109"/>
      <c r="Q71" s="12"/>
    </row>
    <row r="72" spans="1:17" s="104" customFormat="1" ht="11.25" customHeight="1" x14ac:dyDescent="0.2">
      <c r="A72" s="117"/>
      <c r="B72" s="115" t="s">
        <v>2905</v>
      </c>
      <c r="C72" s="82" t="s">
        <v>3081</v>
      </c>
      <c r="D72" s="102" t="s">
        <v>4</v>
      </c>
      <c r="E72" s="75">
        <v>6</v>
      </c>
      <c r="F72" s="74">
        <v>2.98</v>
      </c>
      <c r="G72" s="113">
        <v>200</v>
      </c>
      <c r="H72" s="113">
        <v>80</v>
      </c>
      <c r="I72" s="177">
        <v>1</v>
      </c>
      <c r="J72" s="177">
        <v>470.00630528544013</v>
      </c>
      <c r="K72" s="76">
        <f>L3</f>
        <v>0.21</v>
      </c>
      <c r="L72" s="160">
        <f t="shared" si="0"/>
        <v>371.30498117549774</v>
      </c>
      <c r="M72" s="672">
        <f t="shared" ref="M72:M74" si="22">L72*1.8</f>
        <v>668.34896611589591</v>
      </c>
      <c r="N72" s="674">
        <f t="shared" si="1"/>
        <v>1559.4809209370906</v>
      </c>
      <c r="O72" s="675">
        <f t="shared" ref="O72:O135" si="23">L72*1.8</f>
        <v>668.34896611589591</v>
      </c>
      <c r="P72" s="109"/>
      <c r="Q72" s="12"/>
    </row>
    <row r="73" spans="1:17" s="104" customFormat="1" ht="11.25" customHeight="1" x14ac:dyDescent="0.2">
      <c r="A73" s="117"/>
      <c r="B73" s="115" t="s">
        <v>2906</v>
      </c>
      <c r="C73" s="82" t="s">
        <v>3082</v>
      </c>
      <c r="D73" s="102" t="s">
        <v>4</v>
      </c>
      <c r="E73" s="75">
        <v>6</v>
      </c>
      <c r="F73" s="74">
        <v>3.58</v>
      </c>
      <c r="G73" s="113">
        <v>200</v>
      </c>
      <c r="H73" s="113">
        <v>80</v>
      </c>
      <c r="I73" s="177">
        <v>1.2</v>
      </c>
      <c r="J73" s="177">
        <v>579.34311950592007</v>
      </c>
      <c r="K73" s="76">
        <f>L3</f>
        <v>0.21</v>
      </c>
      <c r="L73" s="160">
        <f t="shared" ref="L73:L139" si="24">J73*(1-K73)</f>
        <v>457.68106440967688</v>
      </c>
      <c r="M73" s="672">
        <f t="shared" si="22"/>
        <v>823.82591593741836</v>
      </c>
      <c r="N73" s="674">
        <f t="shared" si="1"/>
        <v>1922.2604705206429</v>
      </c>
      <c r="O73" s="675">
        <f t="shared" si="23"/>
        <v>823.82591593741836</v>
      </c>
      <c r="P73" s="109"/>
      <c r="Q73" s="12"/>
    </row>
    <row r="74" spans="1:17" s="104" customFormat="1" ht="11.25" customHeight="1" x14ac:dyDescent="0.2">
      <c r="A74" s="117"/>
      <c r="B74" s="115" t="s">
        <v>2907</v>
      </c>
      <c r="C74" s="82" t="s">
        <v>3083</v>
      </c>
      <c r="D74" s="102" t="s">
        <v>4</v>
      </c>
      <c r="E74" s="75">
        <v>6</v>
      </c>
      <c r="F74" s="74">
        <v>4.41</v>
      </c>
      <c r="G74" s="113">
        <v>200</v>
      </c>
      <c r="H74" s="113">
        <v>80</v>
      </c>
      <c r="I74" s="177">
        <v>1.5</v>
      </c>
      <c r="J74" s="177">
        <v>708.55935449376022</v>
      </c>
      <c r="K74" s="76">
        <f>L3</f>
        <v>0.21</v>
      </c>
      <c r="L74" s="160">
        <f t="shared" si="24"/>
        <v>559.76189005007063</v>
      </c>
      <c r="M74" s="672">
        <f t="shared" si="22"/>
        <v>1007.5714020901272</v>
      </c>
      <c r="N74" s="674">
        <f t="shared" ref="N74:N138" si="25">L74*4.2</f>
        <v>2350.9999382102969</v>
      </c>
      <c r="O74" s="675">
        <f t="shared" si="23"/>
        <v>1007.5714020901272</v>
      </c>
      <c r="P74" s="109"/>
      <c r="Q74" s="12"/>
    </row>
    <row r="75" spans="1:17" s="104" customFormat="1" ht="11.25" customHeight="1" x14ac:dyDescent="0.2">
      <c r="A75" s="117"/>
      <c r="B75" s="115" t="s">
        <v>2908</v>
      </c>
      <c r="C75" s="82" t="s">
        <v>3084</v>
      </c>
      <c r="D75" s="102" t="s">
        <v>4</v>
      </c>
      <c r="E75" s="75">
        <v>6</v>
      </c>
      <c r="F75" s="74">
        <v>2.31</v>
      </c>
      <c r="G75" s="113">
        <v>200</v>
      </c>
      <c r="H75" s="113">
        <v>100</v>
      </c>
      <c r="I75" s="177">
        <v>0.7</v>
      </c>
      <c r="J75" s="177">
        <v>396.16845672096008</v>
      </c>
      <c r="K75" s="76">
        <f>L3</f>
        <v>0.21</v>
      </c>
      <c r="L75" s="160">
        <f t="shared" si="24"/>
        <v>312.9730808095585</v>
      </c>
      <c r="M75" s="672" t="s">
        <v>537</v>
      </c>
      <c r="N75" s="674">
        <f t="shared" si="25"/>
        <v>1314.4869394001457</v>
      </c>
      <c r="O75" s="675">
        <f t="shared" si="23"/>
        <v>563.35154545720536</v>
      </c>
      <c r="P75" s="109"/>
      <c r="Q75" s="12"/>
    </row>
    <row r="76" spans="1:17" s="104" customFormat="1" ht="11.25" customHeight="1" x14ac:dyDescent="0.2">
      <c r="A76" s="117"/>
      <c r="B76" s="115" t="s">
        <v>2909</v>
      </c>
      <c r="C76" s="82" t="s">
        <v>3085</v>
      </c>
      <c r="D76" s="102" t="s">
        <v>4</v>
      </c>
      <c r="E76" s="75">
        <v>6</v>
      </c>
      <c r="F76" s="74">
        <v>3.29</v>
      </c>
      <c r="G76" s="113">
        <v>200</v>
      </c>
      <c r="H76" s="113">
        <v>100</v>
      </c>
      <c r="I76" s="177">
        <v>1</v>
      </c>
      <c r="J76" s="177">
        <v>549.5239883548802</v>
      </c>
      <c r="K76" s="76">
        <f>L3</f>
        <v>0.21</v>
      </c>
      <c r="L76" s="160">
        <f t="shared" si="24"/>
        <v>434.12395080035537</v>
      </c>
      <c r="M76" s="672">
        <f t="shared" ref="M76:M78" si="26">L76*1.8</f>
        <v>781.42311144063967</v>
      </c>
      <c r="N76" s="674">
        <f t="shared" si="25"/>
        <v>1823.3205933614927</v>
      </c>
      <c r="O76" s="675">
        <f t="shared" si="23"/>
        <v>781.42311144063967</v>
      </c>
      <c r="P76" s="109"/>
      <c r="Q76" s="12"/>
    </row>
    <row r="77" spans="1:17" s="104" customFormat="1" ht="11.25" customHeight="1" x14ac:dyDescent="0.2">
      <c r="A77" s="117"/>
      <c r="B77" s="115" t="s">
        <v>2910</v>
      </c>
      <c r="C77" s="82" t="s">
        <v>3086</v>
      </c>
      <c r="D77" s="102" t="s">
        <v>4</v>
      </c>
      <c r="E77" s="75">
        <v>6</v>
      </c>
      <c r="F77" s="74">
        <v>3.97</v>
      </c>
      <c r="G77" s="113">
        <v>200</v>
      </c>
      <c r="H77" s="113">
        <v>100</v>
      </c>
      <c r="I77" s="177">
        <v>1.2</v>
      </c>
      <c r="J77" s="177">
        <v>626.20175417184021</v>
      </c>
      <c r="K77" s="76">
        <f>L3</f>
        <v>0.21</v>
      </c>
      <c r="L77" s="160">
        <f t="shared" si="24"/>
        <v>494.69938579575381</v>
      </c>
      <c r="M77" s="672">
        <f t="shared" si="26"/>
        <v>890.45889443235683</v>
      </c>
      <c r="N77" s="674">
        <f t="shared" si="25"/>
        <v>2077.7374203421659</v>
      </c>
      <c r="O77" s="675">
        <f t="shared" si="23"/>
        <v>890.45889443235683</v>
      </c>
      <c r="P77" s="109"/>
      <c r="Q77" s="12"/>
    </row>
    <row r="78" spans="1:17" s="104" customFormat="1" ht="11.25" customHeight="1" x14ac:dyDescent="0.2">
      <c r="A78" s="117"/>
      <c r="B78" s="115" t="s">
        <v>2911</v>
      </c>
      <c r="C78" s="82" t="s">
        <v>3087</v>
      </c>
      <c r="D78" s="102" t="s">
        <v>4</v>
      </c>
      <c r="E78" s="75">
        <v>6</v>
      </c>
      <c r="F78" s="74">
        <v>4.93</v>
      </c>
      <c r="G78" s="113">
        <v>200</v>
      </c>
      <c r="H78" s="113">
        <v>100</v>
      </c>
      <c r="I78" s="177">
        <v>1.5</v>
      </c>
      <c r="J78" s="177">
        <v>768.19761679584008</v>
      </c>
      <c r="K78" s="76">
        <f>L3</f>
        <v>0.21</v>
      </c>
      <c r="L78" s="160">
        <f t="shared" si="24"/>
        <v>606.87611726871364</v>
      </c>
      <c r="M78" s="672">
        <f t="shared" si="26"/>
        <v>1092.3770110836847</v>
      </c>
      <c r="N78" s="674">
        <f t="shared" si="25"/>
        <v>2548.8796925285974</v>
      </c>
      <c r="O78" s="675">
        <f t="shared" si="23"/>
        <v>1092.3770110836847</v>
      </c>
      <c r="P78" s="109"/>
      <c r="Q78" s="12"/>
    </row>
    <row r="79" spans="1:17" s="104" customFormat="1" ht="11.25" customHeight="1" x14ac:dyDescent="0.2">
      <c r="A79" s="117"/>
      <c r="B79" s="115" t="s">
        <v>2912</v>
      </c>
      <c r="C79" s="82" t="s">
        <v>3088</v>
      </c>
      <c r="D79" s="102" t="s">
        <v>4</v>
      </c>
      <c r="E79" s="75">
        <v>6</v>
      </c>
      <c r="F79" s="74">
        <v>2.82</v>
      </c>
      <c r="G79" s="113">
        <v>200</v>
      </c>
      <c r="H79" s="113">
        <v>150</v>
      </c>
      <c r="I79" s="177">
        <v>0.7</v>
      </c>
      <c r="J79" s="177">
        <v>460.06659490176008</v>
      </c>
      <c r="K79" s="76">
        <f>L3</f>
        <v>0.21</v>
      </c>
      <c r="L79" s="160">
        <f t="shared" si="24"/>
        <v>363.45260997239046</v>
      </c>
      <c r="M79" s="672" t="s">
        <v>537</v>
      </c>
      <c r="N79" s="674">
        <f t="shared" si="25"/>
        <v>1526.50096188404</v>
      </c>
      <c r="O79" s="675">
        <f t="shared" si="23"/>
        <v>654.21469795030282</v>
      </c>
      <c r="P79" s="109"/>
      <c r="Q79" s="12"/>
    </row>
    <row r="80" spans="1:17" s="104" customFormat="1" ht="11.25" customHeight="1" x14ac:dyDescent="0.2">
      <c r="A80" s="117"/>
      <c r="B80" s="115" t="s">
        <v>2913</v>
      </c>
      <c r="C80" s="82" t="s">
        <v>3089</v>
      </c>
      <c r="D80" s="102" t="s">
        <v>4</v>
      </c>
      <c r="E80" s="75">
        <v>6</v>
      </c>
      <c r="F80" s="74">
        <v>4.0199999999999996</v>
      </c>
      <c r="G80" s="113">
        <v>200</v>
      </c>
      <c r="H80" s="113">
        <v>150</v>
      </c>
      <c r="I80" s="177">
        <v>1</v>
      </c>
      <c r="J80" s="177">
        <v>641.8212990604801</v>
      </c>
      <c r="K80" s="76">
        <f>L3</f>
        <v>0.21</v>
      </c>
      <c r="L80" s="160">
        <f t="shared" si="24"/>
        <v>507.03882625777931</v>
      </c>
      <c r="M80" s="672">
        <f t="shared" ref="M80:M82" si="27">L80*1.8</f>
        <v>912.6698872640028</v>
      </c>
      <c r="N80" s="674">
        <f t="shared" si="25"/>
        <v>2129.5630702826734</v>
      </c>
      <c r="O80" s="675">
        <f t="shared" si="23"/>
        <v>912.6698872640028</v>
      </c>
      <c r="P80" s="109"/>
      <c r="Q80" s="12"/>
    </row>
    <row r="81" spans="1:17" s="104" customFormat="1" ht="11.25" customHeight="1" x14ac:dyDescent="0.2">
      <c r="A81" s="117"/>
      <c r="B81" s="115" t="s">
        <v>2914</v>
      </c>
      <c r="C81" s="82" t="s">
        <v>3090</v>
      </c>
      <c r="D81" s="102" t="s">
        <v>4</v>
      </c>
      <c r="E81" s="75">
        <v>6</v>
      </c>
      <c r="F81" s="74">
        <v>4.8</v>
      </c>
      <c r="G81" s="113">
        <v>200</v>
      </c>
      <c r="H81" s="113">
        <v>150</v>
      </c>
      <c r="I81" s="177">
        <v>1.2</v>
      </c>
      <c r="J81" s="177">
        <v>776.71736855328004</v>
      </c>
      <c r="K81" s="76">
        <f>L3</f>
        <v>0.21</v>
      </c>
      <c r="L81" s="160">
        <f t="shared" si="24"/>
        <v>613.60672115709121</v>
      </c>
      <c r="M81" s="672">
        <f t="shared" si="27"/>
        <v>1104.4920980827642</v>
      </c>
      <c r="N81" s="674">
        <f t="shared" si="25"/>
        <v>2577.1482288597831</v>
      </c>
      <c r="O81" s="675">
        <f t="shared" si="23"/>
        <v>1104.4920980827642</v>
      </c>
      <c r="P81" s="109"/>
      <c r="Q81" s="12"/>
    </row>
    <row r="82" spans="1:17" s="104" customFormat="1" ht="11.25" customHeight="1" x14ac:dyDescent="0.2">
      <c r="A82" s="117"/>
      <c r="B82" s="115" t="s">
        <v>2915</v>
      </c>
      <c r="C82" s="82" t="s">
        <v>3091</v>
      </c>
      <c r="D82" s="102" t="s">
        <v>4</v>
      </c>
      <c r="E82" s="75">
        <v>6</v>
      </c>
      <c r="F82" s="74">
        <v>5.98</v>
      </c>
      <c r="G82" s="113">
        <v>200</v>
      </c>
      <c r="H82" s="113">
        <v>150</v>
      </c>
      <c r="I82" s="177">
        <v>1.5</v>
      </c>
      <c r="J82" s="177">
        <v>965.57186584320016</v>
      </c>
      <c r="K82" s="76">
        <f>L3</f>
        <v>0.21</v>
      </c>
      <c r="L82" s="160">
        <f t="shared" si="24"/>
        <v>762.80177401612821</v>
      </c>
      <c r="M82" s="672">
        <f t="shared" si="27"/>
        <v>1373.0431932290307</v>
      </c>
      <c r="N82" s="674">
        <f t="shared" si="25"/>
        <v>3203.7674508677387</v>
      </c>
      <c r="O82" s="675">
        <f t="shared" si="23"/>
        <v>1373.0431932290307</v>
      </c>
      <c r="P82" s="109"/>
      <c r="Q82" s="12"/>
    </row>
    <row r="83" spans="1:17" s="104" customFormat="1" ht="11.25" customHeight="1" x14ac:dyDescent="0.2">
      <c r="A83" s="117"/>
      <c r="B83" s="115" t="s">
        <v>2916</v>
      </c>
      <c r="C83" s="82" t="s">
        <v>3092</v>
      </c>
      <c r="D83" s="102" t="s">
        <v>4</v>
      </c>
      <c r="E83" s="75">
        <v>6</v>
      </c>
      <c r="F83" s="74">
        <v>3.4</v>
      </c>
      <c r="G83" s="113">
        <v>200</v>
      </c>
      <c r="H83" s="113">
        <v>200</v>
      </c>
      <c r="I83" s="177">
        <v>0.7</v>
      </c>
      <c r="J83" s="177">
        <v>543.84415384992008</v>
      </c>
      <c r="K83" s="76">
        <f>L3</f>
        <v>0.21</v>
      </c>
      <c r="L83" s="160">
        <f t="shared" si="24"/>
        <v>429.63688154143688</v>
      </c>
      <c r="M83" s="672" t="s">
        <v>537</v>
      </c>
      <c r="N83" s="674">
        <f t="shared" si="25"/>
        <v>1804.4749024740349</v>
      </c>
      <c r="O83" s="675">
        <f t="shared" si="23"/>
        <v>773.34638677458645</v>
      </c>
      <c r="P83" s="109"/>
      <c r="Q83" s="12"/>
    </row>
    <row r="84" spans="1:17" s="104" customFormat="1" ht="11.25" customHeight="1" x14ac:dyDescent="0.2">
      <c r="A84" s="117"/>
      <c r="B84" s="115" t="s">
        <v>2917</v>
      </c>
      <c r="C84" s="82" t="s">
        <v>3093</v>
      </c>
      <c r="D84" s="102" t="s">
        <v>4</v>
      </c>
      <c r="E84" s="75">
        <v>6</v>
      </c>
      <c r="F84" s="74">
        <v>4.8499999999999996</v>
      </c>
      <c r="G84" s="113">
        <v>200</v>
      </c>
      <c r="H84" s="113">
        <v>200</v>
      </c>
      <c r="I84" s="177">
        <v>1</v>
      </c>
      <c r="J84" s="177">
        <v>768.19761679584008</v>
      </c>
      <c r="K84" s="76">
        <f>L3</f>
        <v>0.21</v>
      </c>
      <c r="L84" s="160">
        <f t="shared" si="24"/>
        <v>606.87611726871364</v>
      </c>
      <c r="M84" s="672">
        <f t="shared" ref="M84:M86" si="28">L84*1.8</f>
        <v>1092.3770110836847</v>
      </c>
      <c r="N84" s="674">
        <f t="shared" si="25"/>
        <v>2548.8796925285974</v>
      </c>
      <c r="O84" s="675">
        <f t="shared" si="23"/>
        <v>1092.3770110836847</v>
      </c>
      <c r="P84" s="109"/>
      <c r="Q84" s="12"/>
    </row>
    <row r="85" spans="1:17" s="104" customFormat="1" ht="11.25" customHeight="1" x14ac:dyDescent="0.2">
      <c r="A85" s="117"/>
      <c r="B85" s="115" t="s">
        <v>2918</v>
      </c>
      <c r="C85" s="82" t="s">
        <v>3094</v>
      </c>
      <c r="D85" s="102" t="s">
        <v>4</v>
      </c>
      <c r="E85" s="75">
        <v>6</v>
      </c>
      <c r="F85" s="74">
        <v>5.85</v>
      </c>
      <c r="G85" s="113">
        <v>200</v>
      </c>
      <c r="H85" s="113">
        <v>200</v>
      </c>
      <c r="I85" s="177">
        <v>1.2</v>
      </c>
      <c r="J85" s="177">
        <v>922.973107056</v>
      </c>
      <c r="K85" s="76">
        <f>L3</f>
        <v>0.21</v>
      </c>
      <c r="L85" s="160">
        <f t="shared" si="24"/>
        <v>729.14875457424</v>
      </c>
      <c r="M85" s="672">
        <f t="shared" si="28"/>
        <v>1312.4677582336321</v>
      </c>
      <c r="N85" s="674">
        <f t="shared" si="25"/>
        <v>3062.4247692118083</v>
      </c>
      <c r="O85" s="675">
        <f t="shared" si="23"/>
        <v>1312.4677582336321</v>
      </c>
      <c r="P85" s="109"/>
      <c r="Q85" s="12"/>
    </row>
    <row r="86" spans="1:17" s="104" customFormat="1" ht="11.25" customHeight="1" x14ac:dyDescent="0.2">
      <c r="A86" s="117"/>
      <c r="B86" s="115" t="s">
        <v>2919</v>
      </c>
      <c r="C86" s="82" t="s">
        <v>3095</v>
      </c>
      <c r="D86" s="102" t="s">
        <v>4</v>
      </c>
      <c r="E86" s="75">
        <v>6</v>
      </c>
      <c r="F86" s="74">
        <v>7.3</v>
      </c>
      <c r="G86" s="113">
        <v>200</v>
      </c>
      <c r="H86" s="113">
        <v>200</v>
      </c>
      <c r="I86" s="177">
        <v>1.5</v>
      </c>
      <c r="J86" s="177">
        <v>1167.2059907692801</v>
      </c>
      <c r="K86" s="76">
        <f>L3</f>
        <v>0.21</v>
      </c>
      <c r="L86" s="160">
        <f t="shared" si="24"/>
        <v>922.09273270773133</v>
      </c>
      <c r="M86" s="672">
        <f t="shared" si="28"/>
        <v>1659.7669188739164</v>
      </c>
      <c r="N86" s="674">
        <f t="shared" si="25"/>
        <v>3872.7894773724715</v>
      </c>
      <c r="O86" s="675">
        <f t="shared" si="23"/>
        <v>1659.7669188739164</v>
      </c>
      <c r="P86" s="109"/>
      <c r="Q86" s="12"/>
    </row>
    <row r="87" spans="1:17" s="104" customFormat="1" ht="11.25" customHeight="1" x14ac:dyDescent="0.2">
      <c r="A87" s="117"/>
      <c r="B87" s="430" t="s">
        <v>2920</v>
      </c>
      <c r="C87" s="438" t="s">
        <v>4380</v>
      </c>
      <c r="D87" s="442" t="s">
        <v>4</v>
      </c>
      <c r="E87" s="443">
        <v>6</v>
      </c>
      <c r="F87" s="444">
        <v>2.2999999999999998</v>
      </c>
      <c r="G87" s="445">
        <v>300</v>
      </c>
      <c r="H87" s="445">
        <v>50</v>
      </c>
      <c r="I87" s="451">
        <v>0.55000000000000004</v>
      </c>
      <c r="J87" s="451">
        <v>306</v>
      </c>
      <c r="K87" s="447">
        <f>L3</f>
        <v>0.21</v>
      </c>
      <c r="L87" s="448">
        <f t="shared" ref="L87" si="29">J87*(1-K87)</f>
        <v>241.74</v>
      </c>
      <c r="M87" s="672" t="s">
        <v>537</v>
      </c>
      <c r="N87" s="674">
        <f t="shared" ref="N87" si="30">L87*4.2</f>
        <v>1015.3080000000001</v>
      </c>
      <c r="O87" s="675">
        <f t="shared" si="23"/>
        <v>435.13200000000001</v>
      </c>
      <c r="P87" s="109"/>
      <c r="Q87" s="12"/>
    </row>
    <row r="88" spans="1:17" s="104" customFormat="1" ht="11.25" customHeight="1" x14ac:dyDescent="0.2">
      <c r="A88" s="117"/>
      <c r="B88" s="430" t="s">
        <v>2920</v>
      </c>
      <c r="C88" s="438" t="s">
        <v>3096</v>
      </c>
      <c r="D88" s="442" t="s">
        <v>4</v>
      </c>
      <c r="E88" s="443">
        <v>6</v>
      </c>
      <c r="F88" s="444">
        <v>2.2999999999999998</v>
      </c>
      <c r="G88" s="445">
        <v>300</v>
      </c>
      <c r="H88" s="445">
        <v>50</v>
      </c>
      <c r="I88" s="451">
        <v>0.7</v>
      </c>
      <c r="J88" s="451">
        <v>388</v>
      </c>
      <c r="K88" s="447">
        <f>L3</f>
        <v>0.21</v>
      </c>
      <c r="L88" s="448">
        <f t="shared" si="24"/>
        <v>306.52000000000004</v>
      </c>
      <c r="M88" s="672" t="s">
        <v>537</v>
      </c>
      <c r="N88" s="674">
        <f t="shared" si="25"/>
        <v>1287.3840000000002</v>
      </c>
      <c r="O88" s="675">
        <f t="shared" si="23"/>
        <v>551.7360000000001</v>
      </c>
      <c r="P88" s="109"/>
      <c r="Q88" s="12"/>
    </row>
    <row r="89" spans="1:17" s="104" customFormat="1" ht="11.25" customHeight="1" x14ac:dyDescent="0.2">
      <c r="A89" s="117"/>
      <c r="B89" s="115" t="s">
        <v>2921</v>
      </c>
      <c r="C89" s="82" t="s">
        <v>3097</v>
      </c>
      <c r="D89" s="102" t="s">
        <v>4</v>
      </c>
      <c r="E89" s="75">
        <v>6</v>
      </c>
      <c r="F89" s="74">
        <v>3.3</v>
      </c>
      <c r="G89" s="113">
        <v>300</v>
      </c>
      <c r="H89" s="113">
        <v>50</v>
      </c>
      <c r="I89" s="177">
        <v>1</v>
      </c>
      <c r="J89" s="177">
        <v>550</v>
      </c>
      <c r="K89" s="76">
        <f>L3</f>
        <v>0.21</v>
      </c>
      <c r="L89" s="160">
        <f t="shared" si="24"/>
        <v>434.5</v>
      </c>
      <c r="M89" s="672">
        <f t="shared" ref="M89:M91" si="31">L89*1.8</f>
        <v>782.1</v>
      </c>
      <c r="N89" s="674">
        <f t="shared" si="25"/>
        <v>1824.9</v>
      </c>
      <c r="O89" s="675">
        <f t="shared" si="23"/>
        <v>782.1</v>
      </c>
      <c r="P89" s="109"/>
      <c r="Q89" s="12"/>
    </row>
    <row r="90" spans="1:17" s="104" customFormat="1" ht="11.25" customHeight="1" x14ac:dyDescent="0.2">
      <c r="A90" s="117"/>
      <c r="B90" s="115" t="s">
        <v>2922</v>
      </c>
      <c r="C90" s="82" t="s">
        <v>3098</v>
      </c>
      <c r="D90" s="102" t="s">
        <v>4</v>
      </c>
      <c r="E90" s="75">
        <v>6</v>
      </c>
      <c r="F90" s="74">
        <v>3.91</v>
      </c>
      <c r="G90" s="113">
        <v>300</v>
      </c>
      <c r="H90" s="113">
        <v>50</v>
      </c>
      <c r="I90" s="177">
        <v>1.2</v>
      </c>
      <c r="J90" s="177">
        <v>650</v>
      </c>
      <c r="K90" s="76">
        <f>L3</f>
        <v>0.21</v>
      </c>
      <c r="L90" s="160">
        <f t="shared" si="24"/>
        <v>513.5</v>
      </c>
      <c r="M90" s="672">
        <f t="shared" si="31"/>
        <v>924.30000000000007</v>
      </c>
      <c r="N90" s="674">
        <f t="shared" si="25"/>
        <v>2156.7000000000003</v>
      </c>
      <c r="O90" s="675">
        <f t="shared" si="23"/>
        <v>924.30000000000007</v>
      </c>
      <c r="P90" s="109"/>
      <c r="Q90" s="12"/>
    </row>
    <row r="91" spans="1:17" s="104" customFormat="1" ht="11.25" customHeight="1" x14ac:dyDescent="0.2">
      <c r="A91" s="117"/>
      <c r="B91" s="115" t="s">
        <v>2923</v>
      </c>
      <c r="C91" s="82" t="s">
        <v>3099</v>
      </c>
      <c r="D91" s="102" t="s">
        <v>4</v>
      </c>
      <c r="E91" s="75">
        <v>6</v>
      </c>
      <c r="F91" s="74">
        <v>4.9000000000000004</v>
      </c>
      <c r="G91" s="113">
        <v>300</v>
      </c>
      <c r="H91" s="113">
        <v>50</v>
      </c>
      <c r="I91" s="177">
        <v>1.5</v>
      </c>
      <c r="J91" s="177">
        <v>818</v>
      </c>
      <c r="K91" s="76">
        <f>L3</f>
        <v>0.21</v>
      </c>
      <c r="L91" s="160">
        <f t="shared" si="24"/>
        <v>646.22</v>
      </c>
      <c r="M91" s="672">
        <f t="shared" si="31"/>
        <v>1163.1960000000001</v>
      </c>
      <c r="N91" s="674">
        <f t="shared" si="25"/>
        <v>2714.1240000000003</v>
      </c>
      <c r="O91" s="675">
        <f t="shared" si="23"/>
        <v>1163.1960000000001</v>
      </c>
      <c r="P91" s="109"/>
      <c r="Q91" s="12"/>
    </row>
    <row r="92" spans="1:17" s="104" customFormat="1" ht="11.25" customHeight="1" x14ac:dyDescent="0.2">
      <c r="A92" s="117"/>
      <c r="B92" s="115" t="s">
        <v>2924</v>
      </c>
      <c r="C92" s="82" t="s">
        <v>3100</v>
      </c>
      <c r="D92" s="102" t="s">
        <v>4</v>
      </c>
      <c r="E92" s="75">
        <v>6</v>
      </c>
      <c r="F92" s="74">
        <v>2.44</v>
      </c>
      <c r="G92" s="113">
        <v>300</v>
      </c>
      <c r="H92" s="113">
        <v>60</v>
      </c>
      <c r="I92" s="177">
        <v>0.7</v>
      </c>
      <c r="J92" s="177">
        <v>440.18717413440015</v>
      </c>
      <c r="K92" s="76">
        <f>L3</f>
        <v>0.21</v>
      </c>
      <c r="L92" s="160">
        <f t="shared" si="24"/>
        <v>347.74786756617613</v>
      </c>
      <c r="M92" s="672" t="s">
        <v>537</v>
      </c>
      <c r="N92" s="674">
        <f t="shared" si="25"/>
        <v>1460.5410437779399</v>
      </c>
      <c r="O92" s="675">
        <f t="shared" si="23"/>
        <v>625.94616161911699</v>
      </c>
      <c r="P92" s="109"/>
      <c r="Q92" s="12"/>
    </row>
    <row r="93" spans="1:17" s="104" customFormat="1" ht="11.25" customHeight="1" x14ac:dyDescent="0.2">
      <c r="A93" s="117"/>
      <c r="B93" s="115" t="s">
        <v>2925</v>
      </c>
      <c r="C93" s="82" t="s">
        <v>3101</v>
      </c>
      <c r="D93" s="102" t="s">
        <v>4</v>
      </c>
      <c r="E93" s="75">
        <v>6</v>
      </c>
      <c r="F93" s="74">
        <v>3.47</v>
      </c>
      <c r="G93" s="113">
        <v>300</v>
      </c>
      <c r="H93" s="113">
        <v>60</v>
      </c>
      <c r="I93" s="177">
        <v>1</v>
      </c>
      <c r="J93" s="177">
        <v>562.30361599104015</v>
      </c>
      <c r="K93" s="76">
        <f>L3</f>
        <v>0.21</v>
      </c>
      <c r="L93" s="160">
        <f t="shared" si="24"/>
        <v>444.21985663292173</v>
      </c>
      <c r="M93" s="672">
        <f t="shared" ref="M93:M95" si="32">L93*1.8</f>
        <v>799.59574193925914</v>
      </c>
      <c r="N93" s="674">
        <f t="shared" si="25"/>
        <v>1865.7233978582713</v>
      </c>
      <c r="O93" s="675">
        <f t="shared" si="23"/>
        <v>799.59574193925914</v>
      </c>
      <c r="P93" s="109"/>
      <c r="Q93" s="12"/>
    </row>
    <row r="94" spans="1:17" s="104" customFormat="1" ht="11.25" customHeight="1" x14ac:dyDescent="0.2">
      <c r="A94" s="117"/>
      <c r="B94" s="115" t="s">
        <v>2926</v>
      </c>
      <c r="C94" s="82" t="s">
        <v>3102</v>
      </c>
      <c r="D94" s="102" t="s">
        <v>4</v>
      </c>
      <c r="E94" s="75">
        <v>6</v>
      </c>
      <c r="F94" s="74">
        <v>4.1399999999999997</v>
      </c>
      <c r="G94" s="113">
        <v>300</v>
      </c>
      <c r="H94" s="113">
        <v>60</v>
      </c>
      <c r="I94" s="177">
        <v>1.2</v>
      </c>
      <c r="J94" s="177">
        <v>674.48034746400015</v>
      </c>
      <c r="K94" s="76">
        <f>L3</f>
        <v>0.21</v>
      </c>
      <c r="L94" s="160">
        <f t="shared" si="24"/>
        <v>532.83947449656011</v>
      </c>
      <c r="M94" s="672">
        <f t="shared" si="32"/>
        <v>959.11105409380821</v>
      </c>
      <c r="N94" s="674">
        <f t="shared" si="25"/>
        <v>2237.9257928855527</v>
      </c>
      <c r="O94" s="675">
        <f t="shared" si="23"/>
        <v>959.11105409380821</v>
      </c>
      <c r="P94" s="109"/>
      <c r="Q94" s="12"/>
    </row>
    <row r="95" spans="1:17" s="104" customFormat="1" ht="11.25" customHeight="1" x14ac:dyDescent="0.2">
      <c r="A95" s="117"/>
      <c r="B95" s="115" t="s">
        <v>2927</v>
      </c>
      <c r="C95" s="82" t="s">
        <v>3103</v>
      </c>
      <c r="D95" s="102" t="s">
        <v>4</v>
      </c>
      <c r="E95" s="75">
        <v>6</v>
      </c>
      <c r="F95" s="74">
        <v>5.16</v>
      </c>
      <c r="G95" s="113">
        <v>300</v>
      </c>
      <c r="H95" s="113">
        <v>60</v>
      </c>
      <c r="I95" s="177">
        <v>1.5</v>
      </c>
      <c r="J95" s="177">
        <v>837.77558948160015</v>
      </c>
      <c r="K95" s="76">
        <f>L3</f>
        <v>0.21</v>
      </c>
      <c r="L95" s="160">
        <f t="shared" si="24"/>
        <v>661.84271569046416</v>
      </c>
      <c r="M95" s="672">
        <f t="shared" si="32"/>
        <v>1191.3168882428356</v>
      </c>
      <c r="N95" s="674">
        <f t="shared" si="25"/>
        <v>2779.7394058999498</v>
      </c>
      <c r="O95" s="675">
        <f t="shared" si="23"/>
        <v>1191.3168882428356</v>
      </c>
      <c r="P95" s="109"/>
      <c r="Q95" s="12"/>
    </row>
    <row r="96" spans="1:17" s="104" customFormat="1" ht="11.25" customHeight="1" x14ac:dyDescent="0.2">
      <c r="A96" s="117"/>
      <c r="B96" s="115" t="s">
        <v>2928</v>
      </c>
      <c r="C96" s="82" t="s">
        <v>3104</v>
      </c>
      <c r="D96" s="102" t="s">
        <v>4</v>
      </c>
      <c r="E96" s="75">
        <v>6</v>
      </c>
      <c r="F96" s="74">
        <v>2.5449999999999999</v>
      </c>
      <c r="G96" s="113">
        <v>300</v>
      </c>
      <c r="H96" s="113">
        <v>70</v>
      </c>
      <c r="I96" s="177">
        <v>0.7</v>
      </c>
      <c r="J96" s="177">
        <v>457.22667764928013</v>
      </c>
      <c r="K96" s="76">
        <f>L3</f>
        <v>0.21</v>
      </c>
      <c r="L96" s="160">
        <f t="shared" si="24"/>
        <v>361.20907534293133</v>
      </c>
      <c r="M96" s="672" t="s">
        <v>537</v>
      </c>
      <c r="N96" s="674">
        <f t="shared" si="25"/>
        <v>1517.0781164403115</v>
      </c>
      <c r="O96" s="675">
        <f t="shared" si="23"/>
        <v>650.17633561727644</v>
      </c>
      <c r="P96" s="109"/>
      <c r="Q96" s="12"/>
    </row>
    <row r="97" spans="1:17" s="104" customFormat="1" ht="11.25" customHeight="1" x14ac:dyDescent="0.2">
      <c r="A97" s="117"/>
      <c r="B97" s="115" t="s">
        <v>2929</v>
      </c>
      <c r="C97" s="82" t="s">
        <v>3105</v>
      </c>
      <c r="D97" s="102" t="s">
        <v>4</v>
      </c>
      <c r="E97" s="75">
        <v>6</v>
      </c>
      <c r="F97" s="74">
        <v>3.6150000000000002</v>
      </c>
      <c r="G97" s="113">
        <v>300</v>
      </c>
      <c r="H97" s="113">
        <v>70</v>
      </c>
      <c r="I97" s="177">
        <v>1</v>
      </c>
      <c r="J97" s="177">
        <v>579.34311950592007</v>
      </c>
      <c r="K97" s="76">
        <f>L3</f>
        <v>0.21</v>
      </c>
      <c r="L97" s="160">
        <f t="shared" si="24"/>
        <v>457.68106440967688</v>
      </c>
      <c r="M97" s="672">
        <f t="shared" ref="M97:M99" si="33">L97*1.8</f>
        <v>823.82591593741836</v>
      </c>
      <c r="N97" s="674">
        <f t="shared" si="25"/>
        <v>1922.2604705206429</v>
      </c>
      <c r="O97" s="675">
        <f t="shared" si="23"/>
        <v>823.82591593741836</v>
      </c>
      <c r="P97" s="109"/>
      <c r="Q97" s="12"/>
    </row>
    <row r="98" spans="1:17" s="104" customFormat="1" ht="11.25" customHeight="1" x14ac:dyDescent="0.2">
      <c r="A98" s="117"/>
      <c r="B98" s="115" t="s">
        <v>2930</v>
      </c>
      <c r="C98" s="82" t="s">
        <v>3106</v>
      </c>
      <c r="D98" s="102" t="s">
        <v>4</v>
      </c>
      <c r="E98" s="75">
        <v>6</v>
      </c>
      <c r="F98" s="74">
        <v>4.32</v>
      </c>
      <c r="G98" s="113">
        <v>300</v>
      </c>
      <c r="H98" s="113">
        <v>70</v>
      </c>
      <c r="I98" s="177">
        <v>1.2</v>
      </c>
      <c r="J98" s="177">
        <v>692.93980960512022</v>
      </c>
      <c r="K98" s="76">
        <f>L3</f>
        <v>0.21</v>
      </c>
      <c r="L98" s="160">
        <f t="shared" si="24"/>
        <v>547.42244958804497</v>
      </c>
      <c r="M98" s="672">
        <f t="shared" si="33"/>
        <v>985.36040925848101</v>
      </c>
      <c r="N98" s="674">
        <f t="shared" si="25"/>
        <v>2299.174288269789</v>
      </c>
      <c r="O98" s="675">
        <f t="shared" si="23"/>
        <v>985.36040925848101</v>
      </c>
      <c r="P98" s="109"/>
      <c r="Q98" s="12"/>
    </row>
    <row r="99" spans="1:17" s="104" customFormat="1" ht="11.25" customHeight="1" x14ac:dyDescent="0.2">
      <c r="A99" s="117"/>
      <c r="B99" s="115" t="s">
        <v>2931</v>
      </c>
      <c r="C99" s="82" t="s">
        <v>3107</v>
      </c>
      <c r="D99" s="102" t="s">
        <v>4</v>
      </c>
      <c r="E99" s="75">
        <v>6</v>
      </c>
      <c r="F99" s="74">
        <v>5.39</v>
      </c>
      <c r="G99" s="113">
        <v>300</v>
      </c>
      <c r="H99" s="113">
        <v>70</v>
      </c>
      <c r="I99" s="177">
        <v>1.5</v>
      </c>
      <c r="J99" s="177">
        <v>867.59472063264002</v>
      </c>
      <c r="K99" s="76">
        <f>L3</f>
        <v>0.21</v>
      </c>
      <c r="L99" s="160">
        <f t="shared" si="24"/>
        <v>685.39982929978567</v>
      </c>
      <c r="M99" s="672">
        <f t="shared" si="33"/>
        <v>1233.7196927396142</v>
      </c>
      <c r="N99" s="674">
        <f t="shared" si="25"/>
        <v>2878.6792830590998</v>
      </c>
      <c r="O99" s="675">
        <f t="shared" si="23"/>
        <v>1233.7196927396142</v>
      </c>
      <c r="P99" s="109"/>
      <c r="Q99" s="12"/>
    </row>
    <row r="100" spans="1:17" s="104" customFormat="1" ht="11.25" customHeight="1" x14ac:dyDescent="0.2">
      <c r="A100" s="117"/>
      <c r="B100" s="115" t="s">
        <v>2932</v>
      </c>
      <c r="C100" s="82" t="s">
        <v>3108</v>
      </c>
      <c r="D100" s="102" t="s">
        <v>4</v>
      </c>
      <c r="E100" s="75">
        <v>6</v>
      </c>
      <c r="F100" s="74">
        <v>2.65</v>
      </c>
      <c r="G100" s="113">
        <v>300</v>
      </c>
      <c r="H100" s="113">
        <v>80</v>
      </c>
      <c r="I100" s="177">
        <v>0.7</v>
      </c>
      <c r="J100" s="177">
        <v>474.26618116416006</v>
      </c>
      <c r="K100" s="76">
        <f>L3</f>
        <v>0.21</v>
      </c>
      <c r="L100" s="160">
        <f t="shared" si="24"/>
        <v>374.67028311968647</v>
      </c>
      <c r="M100" s="672" t="s">
        <v>537</v>
      </c>
      <c r="N100" s="674">
        <f t="shared" si="25"/>
        <v>1573.6151891026832</v>
      </c>
      <c r="O100" s="675">
        <f t="shared" si="23"/>
        <v>674.40650961543565</v>
      </c>
      <c r="P100" s="109"/>
      <c r="Q100" s="12"/>
    </row>
    <row r="101" spans="1:17" s="104" customFormat="1" ht="11.25" customHeight="1" x14ac:dyDescent="0.2">
      <c r="A101" s="117"/>
      <c r="B101" s="115" t="s">
        <v>2933</v>
      </c>
      <c r="C101" s="82" t="s">
        <v>3109</v>
      </c>
      <c r="D101" s="102" t="s">
        <v>4</v>
      </c>
      <c r="E101" s="75">
        <v>6</v>
      </c>
      <c r="F101" s="74">
        <v>3.76</v>
      </c>
      <c r="G101" s="113">
        <v>300</v>
      </c>
      <c r="H101" s="113">
        <v>80</v>
      </c>
      <c r="I101" s="177">
        <v>1</v>
      </c>
      <c r="J101" s="177">
        <v>594.96266439456008</v>
      </c>
      <c r="K101" s="76">
        <f>L3</f>
        <v>0.21</v>
      </c>
      <c r="L101" s="160">
        <f t="shared" si="24"/>
        <v>470.02050487170249</v>
      </c>
      <c r="M101" s="672">
        <f t="shared" ref="M101:M103" si="34">L101*1.8</f>
        <v>846.03690876906444</v>
      </c>
      <c r="N101" s="674">
        <f t="shared" si="25"/>
        <v>1974.0861204611506</v>
      </c>
      <c r="O101" s="675">
        <f t="shared" si="23"/>
        <v>846.03690876906444</v>
      </c>
      <c r="P101" s="109"/>
      <c r="Q101" s="12"/>
    </row>
    <row r="102" spans="1:17" s="104" customFormat="1" ht="11.25" customHeight="1" x14ac:dyDescent="0.2">
      <c r="A102" s="117"/>
      <c r="B102" s="115" t="s">
        <v>2934</v>
      </c>
      <c r="C102" s="82" t="s">
        <v>3110</v>
      </c>
      <c r="D102" s="102" t="s">
        <v>4</v>
      </c>
      <c r="E102" s="75">
        <v>6</v>
      </c>
      <c r="F102" s="74">
        <v>4.5</v>
      </c>
      <c r="G102" s="113">
        <v>300</v>
      </c>
      <c r="H102" s="113">
        <v>80</v>
      </c>
      <c r="I102" s="177">
        <v>1.2</v>
      </c>
      <c r="J102" s="177">
        <v>711.39927174624017</v>
      </c>
      <c r="K102" s="76">
        <f>L3</f>
        <v>0.21</v>
      </c>
      <c r="L102" s="160">
        <f t="shared" si="24"/>
        <v>562.00542467952971</v>
      </c>
      <c r="M102" s="672">
        <f t="shared" si="34"/>
        <v>1011.6097644231535</v>
      </c>
      <c r="N102" s="674">
        <f t="shared" si="25"/>
        <v>2360.4227836540249</v>
      </c>
      <c r="O102" s="675">
        <f t="shared" si="23"/>
        <v>1011.6097644231535</v>
      </c>
      <c r="P102" s="109"/>
      <c r="Q102" s="12"/>
    </row>
    <row r="103" spans="1:17" s="104" customFormat="1" ht="11.25" customHeight="1" x14ac:dyDescent="0.2">
      <c r="A103" s="117"/>
      <c r="B103" s="115" t="s">
        <v>2935</v>
      </c>
      <c r="C103" s="82" t="s">
        <v>3111</v>
      </c>
      <c r="D103" s="102" t="s">
        <v>4</v>
      </c>
      <c r="E103" s="75">
        <v>6</v>
      </c>
      <c r="F103" s="74">
        <v>5.62</v>
      </c>
      <c r="G103" s="113">
        <v>300</v>
      </c>
      <c r="H103" s="113">
        <v>80</v>
      </c>
      <c r="I103" s="177">
        <v>1.5</v>
      </c>
      <c r="J103" s="177">
        <v>898.83381040992026</v>
      </c>
      <c r="K103" s="76">
        <f>L3</f>
        <v>0.21</v>
      </c>
      <c r="L103" s="160">
        <f t="shared" si="24"/>
        <v>710.07871022383699</v>
      </c>
      <c r="M103" s="672">
        <f t="shared" si="34"/>
        <v>1278.1416784029066</v>
      </c>
      <c r="N103" s="674">
        <f t="shared" si="25"/>
        <v>2982.3305829401156</v>
      </c>
      <c r="O103" s="675">
        <f t="shared" si="23"/>
        <v>1278.1416784029066</v>
      </c>
      <c r="P103" s="109"/>
      <c r="Q103" s="12"/>
    </row>
    <row r="104" spans="1:17" s="104" customFormat="1" ht="11.25" customHeight="1" x14ac:dyDescent="0.2">
      <c r="A104" s="117"/>
      <c r="B104" s="115" t="s">
        <v>2936</v>
      </c>
      <c r="C104" s="82" t="s">
        <v>3112</v>
      </c>
      <c r="D104" s="102" t="s">
        <v>4</v>
      </c>
      <c r="E104" s="75">
        <v>6</v>
      </c>
      <c r="F104" s="74">
        <v>2.87</v>
      </c>
      <c r="G104" s="113">
        <v>300</v>
      </c>
      <c r="H104" s="113">
        <v>100</v>
      </c>
      <c r="I104" s="177">
        <v>0.7</v>
      </c>
      <c r="J104" s="177">
        <v>549.5239883548802</v>
      </c>
      <c r="K104" s="76">
        <f>L3</f>
        <v>0.21</v>
      </c>
      <c r="L104" s="160">
        <f t="shared" si="24"/>
        <v>434.12395080035537</v>
      </c>
      <c r="M104" s="672" t="s">
        <v>537</v>
      </c>
      <c r="N104" s="674">
        <f t="shared" si="25"/>
        <v>1823.3205933614927</v>
      </c>
      <c r="O104" s="675">
        <f t="shared" si="23"/>
        <v>781.42311144063967</v>
      </c>
      <c r="P104" s="109"/>
      <c r="Q104" s="12"/>
    </row>
    <row r="105" spans="1:17" s="104" customFormat="1" ht="11.25" customHeight="1" x14ac:dyDescent="0.2">
      <c r="A105" s="117"/>
      <c r="B105" s="115" t="s">
        <v>2937</v>
      </c>
      <c r="C105" s="82" t="s">
        <v>3113</v>
      </c>
      <c r="D105" s="102" t="s">
        <v>4</v>
      </c>
      <c r="E105" s="75">
        <v>6</v>
      </c>
      <c r="F105" s="74">
        <v>4.08</v>
      </c>
      <c r="G105" s="113">
        <v>300</v>
      </c>
      <c r="H105" s="113">
        <v>100</v>
      </c>
      <c r="I105" s="177">
        <v>1</v>
      </c>
      <c r="J105" s="177">
        <v>697.19968548384008</v>
      </c>
      <c r="K105" s="76">
        <f>L3</f>
        <v>0.21</v>
      </c>
      <c r="L105" s="160">
        <f t="shared" si="24"/>
        <v>550.78775153223364</v>
      </c>
      <c r="M105" s="672">
        <f t="shared" ref="M105:M107" si="35">L105*1.8</f>
        <v>991.41795275802053</v>
      </c>
      <c r="N105" s="674">
        <f t="shared" si="25"/>
        <v>2313.3085564353814</v>
      </c>
      <c r="O105" s="675">
        <f t="shared" si="23"/>
        <v>991.41795275802053</v>
      </c>
      <c r="P105" s="109"/>
      <c r="Q105" s="12"/>
    </row>
    <row r="106" spans="1:17" s="104" customFormat="1" ht="11.25" customHeight="1" x14ac:dyDescent="0.2">
      <c r="A106" s="117"/>
      <c r="B106" s="115" t="s">
        <v>2938</v>
      </c>
      <c r="C106" s="82" t="s">
        <v>3114</v>
      </c>
      <c r="D106" s="102" t="s">
        <v>4</v>
      </c>
      <c r="E106" s="75">
        <v>6</v>
      </c>
      <c r="F106" s="74">
        <v>4.9000000000000004</v>
      </c>
      <c r="G106" s="113">
        <v>300</v>
      </c>
      <c r="H106" s="113">
        <v>100</v>
      </c>
      <c r="I106" s="177">
        <v>1.2</v>
      </c>
      <c r="J106" s="177">
        <v>771.03753404832025</v>
      </c>
      <c r="K106" s="76">
        <f>L3</f>
        <v>0.21</v>
      </c>
      <c r="L106" s="160">
        <f t="shared" si="24"/>
        <v>609.11965189817306</v>
      </c>
      <c r="M106" s="672">
        <f t="shared" si="35"/>
        <v>1096.4153734167116</v>
      </c>
      <c r="N106" s="674">
        <f t="shared" si="25"/>
        <v>2558.3025379723272</v>
      </c>
      <c r="O106" s="675">
        <f t="shared" si="23"/>
        <v>1096.4153734167116</v>
      </c>
      <c r="P106" s="109"/>
      <c r="Q106" s="12"/>
    </row>
    <row r="107" spans="1:17" s="104" customFormat="1" ht="11.25" customHeight="1" x14ac:dyDescent="0.2">
      <c r="A107" s="117"/>
      <c r="B107" s="115" t="s">
        <v>2939</v>
      </c>
      <c r="C107" s="82" t="s">
        <v>3115</v>
      </c>
      <c r="D107" s="102" t="s">
        <v>4</v>
      </c>
      <c r="E107" s="75">
        <v>6</v>
      </c>
      <c r="F107" s="74">
        <v>6.13</v>
      </c>
      <c r="G107" s="113">
        <v>300</v>
      </c>
      <c r="H107" s="113">
        <v>100</v>
      </c>
      <c r="I107" s="177">
        <v>1.5</v>
      </c>
      <c r="J107" s="177">
        <v>968.41178309568033</v>
      </c>
      <c r="K107" s="76">
        <f>L3</f>
        <v>0.21</v>
      </c>
      <c r="L107" s="160">
        <f t="shared" si="24"/>
        <v>765.04530864558751</v>
      </c>
      <c r="M107" s="672">
        <f t="shared" si="35"/>
        <v>1377.0815555620575</v>
      </c>
      <c r="N107" s="674">
        <f t="shared" si="25"/>
        <v>3213.1902963114676</v>
      </c>
      <c r="O107" s="675">
        <f t="shared" si="23"/>
        <v>1377.0815555620575</v>
      </c>
      <c r="P107" s="109"/>
      <c r="Q107" s="12"/>
    </row>
    <row r="108" spans="1:17" s="104" customFormat="1" ht="11.25" customHeight="1" x14ac:dyDescent="0.2">
      <c r="A108" s="117"/>
      <c r="B108" s="115" t="s">
        <v>2940</v>
      </c>
      <c r="C108" s="82" t="s">
        <v>3116</v>
      </c>
      <c r="D108" s="102" t="s">
        <v>4</v>
      </c>
      <c r="E108" s="75">
        <v>6</v>
      </c>
      <c r="F108" s="74">
        <v>3.4</v>
      </c>
      <c r="G108" s="113">
        <v>300</v>
      </c>
      <c r="H108" s="113">
        <v>150</v>
      </c>
      <c r="I108" s="177">
        <v>0.7</v>
      </c>
      <c r="J108" s="177">
        <v>539.58427797120009</v>
      </c>
      <c r="K108" s="76">
        <f>L3</f>
        <v>0.21</v>
      </c>
      <c r="L108" s="160">
        <f t="shared" si="24"/>
        <v>426.27157959724809</v>
      </c>
      <c r="M108" s="672" t="s">
        <v>537</v>
      </c>
      <c r="N108" s="674">
        <f t="shared" si="25"/>
        <v>1790.3406343084421</v>
      </c>
      <c r="O108" s="675">
        <f t="shared" si="23"/>
        <v>767.28884327504659</v>
      </c>
      <c r="P108" s="109"/>
      <c r="Q108" s="12"/>
    </row>
    <row r="109" spans="1:17" s="104" customFormat="1" ht="11.25" customHeight="1" x14ac:dyDescent="0.2">
      <c r="A109" s="117"/>
      <c r="B109" s="115" t="s">
        <v>2941</v>
      </c>
      <c r="C109" s="82" t="s">
        <v>3117</v>
      </c>
      <c r="D109" s="102" t="s">
        <v>4</v>
      </c>
      <c r="E109" s="75">
        <v>6</v>
      </c>
      <c r="F109" s="74">
        <v>4.8499999999999996</v>
      </c>
      <c r="G109" s="113">
        <v>300</v>
      </c>
      <c r="H109" s="113">
        <v>150</v>
      </c>
      <c r="I109" s="177">
        <v>1</v>
      </c>
      <c r="J109" s="177">
        <v>827.83587909792016</v>
      </c>
      <c r="K109" s="76">
        <f>L3</f>
        <v>0.21</v>
      </c>
      <c r="L109" s="160">
        <f t="shared" si="24"/>
        <v>653.99034448735699</v>
      </c>
      <c r="M109" s="672">
        <f t="shared" ref="M109:M111" si="36">L109*1.8</f>
        <v>1177.1826200772425</v>
      </c>
      <c r="N109" s="674">
        <f t="shared" si="25"/>
        <v>2746.7594468468997</v>
      </c>
      <c r="O109" s="675">
        <f t="shared" si="23"/>
        <v>1177.1826200772425</v>
      </c>
      <c r="P109" s="109"/>
      <c r="Q109" s="12"/>
    </row>
    <row r="110" spans="1:17" s="104" customFormat="1" ht="11.25" customHeight="1" x14ac:dyDescent="0.2">
      <c r="A110" s="117"/>
      <c r="B110" s="115" t="s">
        <v>2942</v>
      </c>
      <c r="C110" s="82" t="s">
        <v>3118</v>
      </c>
      <c r="D110" s="102" t="s">
        <v>4</v>
      </c>
      <c r="E110" s="75">
        <v>6</v>
      </c>
      <c r="F110" s="74">
        <v>5.81</v>
      </c>
      <c r="G110" s="113">
        <v>300</v>
      </c>
      <c r="H110" s="113">
        <v>150</v>
      </c>
      <c r="I110" s="177">
        <v>1.2</v>
      </c>
      <c r="J110" s="177">
        <v>927.23298293472021</v>
      </c>
      <c r="K110" s="76">
        <f>L3</f>
        <v>0.21</v>
      </c>
      <c r="L110" s="160">
        <f t="shared" si="24"/>
        <v>732.51405651842902</v>
      </c>
      <c r="M110" s="672">
        <f t="shared" si="36"/>
        <v>1318.5253017331722</v>
      </c>
      <c r="N110" s="674">
        <f t="shared" si="25"/>
        <v>3076.5590373774021</v>
      </c>
      <c r="O110" s="675">
        <f t="shared" si="23"/>
        <v>1318.5253017331722</v>
      </c>
      <c r="P110" s="109"/>
      <c r="Q110" s="12"/>
    </row>
    <row r="111" spans="1:17" s="104" customFormat="1" ht="11.25" customHeight="1" x14ac:dyDescent="0.2">
      <c r="A111" s="117"/>
      <c r="B111" s="115" t="s">
        <v>2943</v>
      </c>
      <c r="C111" s="82" t="s">
        <v>3119</v>
      </c>
      <c r="D111" s="102" t="s">
        <v>4</v>
      </c>
      <c r="E111" s="75">
        <v>6</v>
      </c>
      <c r="F111" s="74">
        <v>7.3</v>
      </c>
      <c r="G111" s="113">
        <v>300</v>
      </c>
      <c r="H111" s="113">
        <v>150</v>
      </c>
      <c r="I111" s="177">
        <v>1.5</v>
      </c>
      <c r="J111" s="177">
        <v>1147.3265700019201</v>
      </c>
      <c r="K111" s="76">
        <f>L3</f>
        <v>0.21</v>
      </c>
      <c r="L111" s="160">
        <f t="shared" si="24"/>
        <v>906.38799030151688</v>
      </c>
      <c r="M111" s="672">
        <f t="shared" si="36"/>
        <v>1631.4983825427305</v>
      </c>
      <c r="N111" s="674">
        <f t="shared" si="25"/>
        <v>3806.8295592663712</v>
      </c>
      <c r="O111" s="675">
        <f t="shared" si="23"/>
        <v>1631.4983825427305</v>
      </c>
      <c r="P111" s="109"/>
      <c r="Q111" s="12"/>
    </row>
    <row r="112" spans="1:17" s="104" customFormat="1" ht="11.25" customHeight="1" x14ac:dyDescent="0.2">
      <c r="A112" s="117"/>
      <c r="B112" s="115" t="s">
        <v>2944</v>
      </c>
      <c r="C112" s="82" t="s">
        <v>3120</v>
      </c>
      <c r="D112" s="102" t="s">
        <v>4</v>
      </c>
      <c r="E112" s="75">
        <v>6</v>
      </c>
      <c r="F112" s="74">
        <v>3.97</v>
      </c>
      <c r="G112" s="113">
        <v>300</v>
      </c>
      <c r="H112" s="113">
        <v>200</v>
      </c>
      <c r="I112" s="177">
        <v>0.7</v>
      </c>
      <c r="J112" s="177">
        <v>641.8212990604801</v>
      </c>
      <c r="K112" s="76">
        <f>L3</f>
        <v>0.21</v>
      </c>
      <c r="L112" s="160">
        <f t="shared" si="24"/>
        <v>507.03882625777931</v>
      </c>
      <c r="M112" s="672" t="s">
        <v>537</v>
      </c>
      <c r="N112" s="674">
        <f t="shared" si="25"/>
        <v>2129.5630702826734</v>
      </c>
      <c r="O112" s="675">
        <f t="shared" si="23"/>
        <v>912.6698872640028</v>
      </c>
      <c r="P112" s="109"/>
      <c r="Q112" s="12"/>
    </row>
    <row r="113" spans="1:17" s="104" customFormat="1" ht="11.25" customHeight="1" x14ac:dyDescent="0.2">
      <c r="A113" s="117"/>
      <c r="B113" s="115" t="s">
        <v>2945</v>
      </c>
      <c r="C113" s="82" t="s">
        <v>3121</v>
      </c>
      <c r="D113" s="102" t="s">
        <v>4</v>
      </c>
      <c r="E113" s="75">
        <v>6</v>
      </c>
      <c r="F113" s="74">
        <v>5.59</v>
      </c>
      <c r="G113" s="113">
        <v>300</v>
      </c>
      <c r="H113" s="113">
        <v>200</v>
      </c>
      <c r="I113" s="177">
        <v>1</v>
      </c>
      <c r="J113" s="177">
        <v>895.99389315744031</v>
      </c>
      <c r="K113" s="76">
        <f>L3</f>
        <v>0.21</v>
      </c>
      <c r="L113" s="160">
        <f t="shared" si="24"/>
        <v>707.83517559437792</v>
      </c>
      <c r="M113" s="672">
        <f t="shared" ref="M113:M115" si="37">L113*1.8</f>
        <v>1274.1033160698803</v>
      </c>
      <c r="N113" s="674">
        <f t="shared" si="25"/>
        <v>2972.9077374963872</v>
      </c>
      <c r="O113" s="675">
        <f t="shared" si="23"/>
        <v>1274.1033160698803</v>
      </c>
      <c r="P113" s="109"/>
      <c r="Q113" s="12"/>
    </row>
    <row r="114" spans="1:17" s="104" customFormat="1" ht="11.25" customHeight="1" x14ac:dyDescent="0.2">
      <c r="A114" s="117"/>
      <c r="B114" s="115" t="s">
        <v>2946</v>
      </c>
      <c r="C114" s="82" t="s">
        <v>3122</v>
      </c>
      <c r="D114" s="102" t="s">
        <v>4</v>
      </c>
      <c r="E114" s="75">
        <v>6</v>
      </c>
      <c r="F114" s="74">
        <v>6.8</v>
      </c>
      <c r="G114" s="113">
        <v>300</v>
      </c>
      <c r="H114" s="113">
        <v>200</v>
      </c>
      <c r="I114" s="177">
        <v>1.2</v>
      </c>
      <c r="J114" s="177">
        <v>1074.9086800636803</v>
      </c>
      <c r="K114" s="76">
        <f>L3</f>
        <v>0.21</v>
      </c>
      <c r="L114" s="160">
        <f t="shared" si="24"/>
        <v>849.17785725030751</v>
      </c>
      <c r="M114" s="672">
        <f t="shared" si="37"/>
        <v>1528.5201430505535</v>
      </c>
      <c r="N114" s="674">
        <f t="shared" si="25"/>
        <v>3566.5470004512918</v>
      </c>
      <c r="O114" s="675">
        <f t="shared" si="23"/>
        <v>1528.5201430505535</v>
      </c>
      <c r="P114" s="109"/>
      <c r="Q114" s="12"/>
    </row>
    <row r="115" spans="1:17" s="104" customFormat="1" ht="11.25" customHeight="1" x14ac:dyDescent="0.2">
      <c r="A115" s="117"/>
      <c r="B115" s="115" t="s">
        <v>2947</v>
      </c>
      <c r="C115" s="82" t="s">
        <v>3123</v>
      </c>
      <c r="D115" s="102" t="s">
        <v>4</v>
      </c>
      <c r="E115" s="75">
        <v>6</v>
      </c>
      <c r="F115" s="74">
        <v>8.4</v>
      </c>
      <c r="G115" s="113">
        <v>300</v>
      </c>
      <c r="H115" s="113">
        <v>200</v>
      </c>
      <c r="I115" s="177">
        <v>1.5</v>
      </c>
      <c r="J115" s="177">
        <v>1348.9606949280003</v>
      </c>
      <c r="K115" s="76">
        <f>L3</f>
        <v>0.21</v>
      </c>
      <c r="L115" s="160">
        <f t="shared" si="24"/>
        <v>1065.6789489931202</v>
      </c>
      <c r="M115" s="672">
        <f t="shared" si="37"/>
        <v>1918.2221081876164</v>
      </c>
      <c r="N115" s="674">
        <f t="shared" si="25"/>
        <v>4475.8515857711054</v>
      </c>
      <c r="O115" s="675">
        <f t="shared" si="23"/>
        <v>1918.2221081876164</v>
      </c>
      <c r="P115" s="109"/>
      <c r="Q115" s="12"/>
    </row>
    <row r="116" spans="1:17" s="104" customFormat="1" ht="11.25" customHeight="1" x14ac:dyDescent="0.2">
      <c r="A116" s="117"/>
      <c r="B116" s="430" t="s">
        <v>2948</v>
      </c>
      <c r="C116" s="438" t="s">
        <v>3124</v>
      </c>
      <c r="D116" s="442" t="s">
        <v>4</v>
      </c>
      <c r="E116" s="443">
        <v>6</v>
      </c>
      <c r="F116" s="444">
        <v>2.87</v>
      </c>
      <c r="G116" s="445">
        <v>400</v>
      </c>
      <c r="H116" s="445">
        <v>50</v>
      </c>
      <c r="I116" s="451">
        <v>0.7</v>
      </c>
      <c r="J116" s="451">
        <v>515.44498132512012</v>
      </c>
      <c r="K116" s="447">
        <f>L3</f>
        <v>0.21</v>
      </c>
      <c r="L116" s="448">
        <f t="shared" si="24"/>
        <v>407.20153524684491</v>
      </c>
      <c r="M116" s="672" t="s">
        <v>537</v>
      </c>
      <c r="N116" s="674">
        <f t="shared" si="25"/>
        <v>1710.2464480367487</v>
      </c>
      <c r="O116" s="675">
        <f t="shared" si="23"/>
        <v>732.9627634443209</v>
      </c>
      <c r="P116" s="109"/>
      <c r="Q116" s="12"/>
    </row>
    <row r="117" spans="1:17" s="104" customFormat="1" ht="12.75" x14ac:dyDescent="0.2">
      <c r="A117" s="117"/>
      <c r="B117" s="115" t="s">
        <v>2949</v>
      </c>
      <c r="C117" s="82" t="s">
        <v>3125</v>
      </c>
      <c r="D117" s="102" t="s">
        <v>4</v>
      </c>
      <c r="E117" s="75">
        <v>6</v>
      </c>
      <c r="F117" s="74">
        <v>4</v>
      </c>
      <c r="G117" s="113">
        <v>400</v>
      </c>
      <c r="H117" s="113">
        <v>50</v>
      </c>
      <c r="I117" s="177">
        <v>1</v>
      </c>
      <c r="J117" s="177">
        <v>674.48034746400015</v>
      </c>
      <c r="K117" s="76">
        <f>L3</f>
        <v>0.21</v>
      </c>
      <c r="L117" s="160">
        <f t="shared" si="24"/>
        <v>532.83947449656011</v>
      </c>
      <c r="M117" s="672">
        <f t="shared" ref="M117:M119" si="38">L117*1.8</f>
        <v>959.11105409380821</v>
      </c>
      <c r="N117" s="674">
        <f t="shared" si="25"/>
        <v>2237.9257928855527</v>
      </c>
      <c r="O117" s="675">
        <f t="shared" si="23"/>
        <v>959.11105409380821</v>
      </c>
      <c r="P117" s="109"/>
      <c r="Q117" s="12"/>
    </row>
    <row r="118" spans="1:17" s="104" customFormat="1" ht="12.75" x14ac:dyDescent="0.2">
      <c r="A118" s="117"/>
      <c r="B118" s="115" t="s">
        <v>2950</v>
      </c>
      <c r="C118" s="82" t="s">
        <v>3126</v>
      </c>
      <c r="D118" s="102" t="s">
        <v>4</v>
      </c>
      <c r="E118" s="75">
        <v>6</v>
      </c>
      <c r="F118" s="74">
        <v>4.9000000000000004</v>
      </c>
      <c r="G118" s="113">
        <v>400</v>
      </c>
      <c r="H118" s="113">
        <v>50</v>
      </c>
      <c r="I118" s="177">
        <v>1.2</v>
      </c>
      <c r="J118" s="177">
        <v>771.03753404832025</v>
      </c>
      <c r="K118" s="76">
        <f>L3</f>
        <v>0.21</v>
      </c>
      <c r="L118" s="160">
        <f t="shared" si="24"/>
        <v>609.11965189817306</v>
      </c>
      <c r="M118" s="672">
        <f t="shared" si="38"/>
        <v>1096.4153734167116</v>
      </c>
      <c r="N118" s="674">
        <f t="shared" si="25"/>
        <v>2558.3025379723272</v>
      </c>
      <c r="O118" s="675">
        <f t="shared" si="23"/>
        <v>1096.4153734167116</v>
      </c>
      <c r="P118" s="109"/>
      <c r="Q118" s="12"/>
    </row>
    <row r="119" spans="1:17" s="104" customFormat="1" ht="12.75" x14ac:dyDescent="0.2">
      <c r="A119" s="117"/>
      <c r="B119" s="115" t="s">
        <v>2951</v>
      </c>
      <c r="C119" s="82" t="s">
        <v>3127</v>
      </c>
      <c r="D119" s="102" t="s">
        <v>4</v>
      </c>
      <c r="E119" s="75">
        <v>6</v>
      </c>
      <c r="F119" s="74">
        <v>6.02</v>
      </c>
      <c r="G119" s="113">
        <v>400</v>
      </c>
      <c r="H119" s="113">
        <v>50</v>
      </c>
      <c r="I119" s="177">
        <v>1.5</v>
      </c>
      <c r="J119" s="177">
        <v>962.73194859072044</v>
      </c>
      <c r="K119" s="76">
        <f>L3</f>
        <v>0.21</v>
      </c>
      <c r="L119" s="160">
        <f t="shared" si="24"/>
        <v>760.55823938666913</v>
      </c>
      <c r="M119" s="672">
        <f t="shared" si="38"/>
        <v>1369.0048308960045</v>
      </c>
      <c r="N119" s="674">
        <f t="shared" si="25"/>
        <v>3194.3446054240103</v>
      </c>
      <c r="O119" s="675">
        <f t="shared" si="23"/>
        <v>1369.0048308960045</v>
      </c>
      <c r="P119" s="109"/>
      <c r="Q119" s="12"/>
    </row>
    <row r="120" spans="1:17" s="104" customFormat="1" ht="12.75" x14ac:dyDescent="0.2">
      <c r="A120" s="117"/>
      <c r="B120" s="115" t="s">
        <v>2952</v>
      </c>
      <c r="C120" s="82" t="s">
        <v>3128</v>
      </c>
      <c r="D120" s="102" t="s">
        <v>4</v>
      </c>
      <c r="E120" s="75">
        <v>6</v>
      </c>
      <c r="F120" s="74">
        <v>2.99</v>
      </c>
      <c r="G120" s="113">
        <v>400</v>
      </c>
      <c r="H120" s="113">
        <v>60</v>
      </c>
      <c r="I120" s="177">
        <v>0.7</v>
      </c>
      <c r="J120" s="177">
        <v>532.48448484000016</v>
      </c>
      <c r="K120" s="76">
        <f>L3</f>
        <v>0.21</v>
      </c>
      <c r="L120" s="160">
        <f t="shared" si="24"/>
        <v>420.66274302360017</v>
      </c>
      <c r="M120" s="672" t="s">
        <v>537</v>
      </c>
      <c r="N120" s="674">
        <f t="shared" si="25"/>
        <v>1766.7835206991208</v>
      </c>
      <c r="O120" s="675">
        <f t="shared" si="23"/>
        <v>757.19293744248034</v>
      </c>
      <c r="P120" s="109"/>
      <c r="Q120" s="12"/>
    </row>
    <row r="121" spans="1:17" s="104" customFormat="1" ht="12.75" x14ac:dyDescent="0.2">
      <c r="A121" s="117"/>
      <c r="B121" s="115" t="s">
        <v>2953</v>
      </c>
      <c r="C121" s="82" t="s">
        <v>3129</v>
      </c>
      <c r="D121" s="102" t="s">
        <v>4</v>
      </c>
      <c r="E121" s="75">
        <v>6</v>
      </c>
      <c r="F121" s="74">
        <v>4.25</v>
      </c>
      <c r="G121" s="113">
        <v>400</v>
      </c>
      <c r="H121" s="113">
        <v>60</v>
      </c>
      <c r="I121" s="177">
        <v>1</v>
      </c>
      <c r="J121" s="177">
        <v>683.00009922144011</v>
      </c>
      <c r="K121" s="76">
        <f>L3</f>
        <v>0.21</v>
      </c>
      <c r="L121" s="160">
        <f t="shared" si="24"/>
        <v>539.57007838493769</v>
      </c>
      <c r="M121" s="672">
        <f t="shared" ref="M121:M123" si="39">L121*1.8</f>
        <v>971.22614109288781</v>
      </c>
      <c r="N121" s="674">
        <f t="shared" si="25"/>
        <v>2266.1943292167384</v>
      </c>
      <c r="O121" s="675">
        <f t="shared" si="23"/>
        <v>971.22614109288781</v>
      </c>
      <c r="P121" s="109"/>
      <c r="Q121" s="12"/>
    </row>
    <row r="122" spans="1:17" s="104" customFormat="1" ht="12.75" x14ac:dyDescent="0.2">
      <c r="A122" s="117"/>
      <c r="B122" s="115" t="s">
        <v>2954</v>
      </c>
      <c r="C122" s="82" t="s">
        <v>3130</v>
      </c>
      <c r="D122" s="102" t="s">
        <v>4</v>
      </c>
      <c r="E122" s="75">
        <v>6</v>
      </c>
      <c r="F122" s="74">
        <v>5.09</v>
      </c>
      <c r="G122" s="113">
        <v>400</v>
      </c>
      <c r="H122" s="113">
        <v>60</v>
      </c>
      <c r="I122" s="177">
        <v>1.2</v>
      </c>
      <c r="J122" s="177">
        <v>847.71529986528026</v>
      </c>
      <c r="K122" s="76">
        <f>L3</f>
        <v>0.21</v>
      </c>
      <c r="L122" s="160">
        <f t="shared" si="24"/>
        <v>669.69508689357144</v>
      </c>
      <c r="M122" s="672">
        <f t="shared" si="39"/>
        <v>1205.4511564084287</v>
      </c>
      <c r="N122" s="674">
        <f t="shared" si="25"/>
        <v>2812.719364953</v>
      </c>
      <c r="O122" s="675">
        <f t="shared" si="23"/>
        <v>1205.4511564084287</v>
      </c>
      <c r="P122" s="109"/>
      <c r="Q122" s="12"/>
    </row>
    <row r="123" spans="1:17" s="104" customFormat="1" ht="12.75" x14ac:dyDescent="0.2">
      <c r="A123" s="117"/>
      <c r="B123" s="115" t="s">
        <v>2955</v>
      </c>
      <c r="C123" s="82" t="s">
        <v>3131</v>
      </c>
      <c r="D123" s="102" t="s">
        <v>4</v>
      </c>
      <c r="E123" s="75">
        <v>6</v>
      </c>
      <c r="F123" s="74">
        <v>6.33</v>
      </c>
      <c r="G123" s="113">
        <v>400</v>
      </c>
      <c r="H123" s="113">
        <v>60</v>
      </c>
      <c r="I123" s="177">
        <v>1.5</v>
      </c>
      <c r="J123" s="177">
        <v>1028.0500453977602</v>
      </c>
      <c r="K123" s="76">
        <f>L3</f>
        <v>0.21</v>
      </c>
      <c r="L123" s="160">
        <f t="shared" si="24"/>
        <v>812.15953586423063</v>
      </c>
      <c r="M123" s="672">
        <f t="shared" si="39"/>
        <v>1461.8871645556151</v>
      </c>
      <c r="N123" s="674">
        <f t="shared" si="25"/>
        <v>3411.070050629769</v>
      </c>
      <c r="O123" s="675">
        <f t="shared" si="23"/>
        <v>1461.8871645556151</v>
      </c>
      <c r="P123" s="109"/>
      <c r="Q123" s="12"/>
    </row>
    <row r="124" spans="1:17" s="104" customFormat="1" ht="12.75" x14ac:dyDescent="0.2">
      <c r="A124" s="117"/>
      <c r="B124" s="115" t="s">
        <v>2956</v>
      </c>
      <c r="C124" s="82" t="s">
        <v>3132</v>
      </c>
      <c r="D124" s="102" t="s">
        <v>4</v>
      </c>
      <c r="E124" s="75">
        <v>6</v>
      </c>
      <c r="F124" s="74">
        <v>3.1</v>
      </c>
      <c r="G124" s="113">
        <v>400</v>
      </c>
      <c r="H124" s="113">
        <v>70</v>
      </c>
      <c r="I124" s="177">
        <v>0.7</v>
      </c>
      <c r="J124" s="177">
        <v>556.62378148608002</v>
      </c>
      <c r="K124" s="76">
        <f>L3</f>
        <v>0.21</v>
      </c>
      <c r="L124" s="160">
        <f t="shared" si="24"/>
        <v>439.73278737400324</v>
      </c>
      <c r="M124" s="672" t="s">
        <v>537</v>
      </c>
      <c r="N124" s="674">
        <f t="shared" si="25"/>
        <v>1846.8777069708137</v>
      </c>
      <c r="O124" s="675">
        <f t="shared" si="23"/>
        <v>791.5190172732058</v>
      </c>
      <c r="P124" s="109"/>
      <c r="Q124" s="12"/>
    </row>
    <row r="125" spans="1:17" s="104" customFormat="1" ht="12.75" x14ac:dyDescent="0.2">
      <c r="A125" s="117"/>
      <c r="B125" s="115" t="s">
        <v>2957</v>
      </c>
      <c r="C125" s="82" t="s">
        <v>3133</v>
      </c>
      <c r="D125" s="102" t="s">
        <v>4</v>
      </c>
      <c r="E125" s="75">
        <v>6</v>
      </c>
      <c r="F125" s="74">
        <v>4.4000000000000004</v>
      </c>
      <c r="G125" s="113">
        <v>400</v>
      </c>
      <c r="H125" s="113">
        <v>70</v>
      </c>
      <c r="I125" s="177">
        <v>1</v>
      </c>
      <c r="J125" s="177">
        <v>724.17889938240012</v>
      </c>
      <c r="K125" s="76">
        <f>L3</f>
        <v>0.21</v>
      </c>
      <c r="L125" s="160">
        <f t="shared" si="24"/>
        <v>572.10133051209607</v>
      </c>
      <c r="M125" s="672">
        <f t="shared" ref="M125:M127" si="40">L125*1.8</f>
        <v>1029.7823949217729</v>
      </c>
      <c r="N125" s="674">
        <f t="shared" si="25"/>
        <v>2402.8255881508035</v>
      </c>
      <c r="O125" s="675">
        <f t="shared" si="23"/>
        <v>1029.7823949217729</v>
      </c>
      <c r="P125" s="109"/>
      <c r="Q125" s="12"/>
    </row>
    <row r="126" spans="1:17" s="104" customFormat="1" ht="12.75" x14ac:dyDescent="0.2">
      <c r="A126" s="117"/>
      <c r="B126" s="115" t="s">
        <v>2958</v>
      </c>
      <c r="C126" s="82" t="s">
        <v>3134</v>
      </c>
      <c r="D126" s="102" t="s">
        <v>4</v>
      </c>
      <c r="E126" s="75">
        <v>6</v>
      </c>
      <c r="F126" s="74">
        <v>5.25</v>
      </c>
      <c r="G126" s="113">
        <v>400</v>
      </c>
      <c r="H126" s="113">
        <v>70</v>
      </c>
      <c r="I126" s="177">
        <v>1.2</v>
      </c>
      <c r="J126" s="177">
        <v>854.8150929964803</v>
      </c>
      <c r="K126" s="76">
        <f>L3</f>
        <v>0.21</v>
      </c>
      <c r="L126" s="160">
        <f t="shared" si="24"/>
        <v>675.30392346721942</v>
      </c>
      <c r="M126" s="672">
        <f t="shared" si="40"/>
        <v>1215.547062240995</v>
      </c>
      <c r="N126" s="674">
        <f t="shared" si="25"/>
        <v>2836.2764785623217</v>
      </c>
      <c r="O126" s="675">
        <f t="shared" si="23"/>
        <v>1215.547062240995</v>
      </c>
      <c r="P126" s="109"/>
      <c r="Q126" s="12"/>
    </row>
    <row r="127" spans="1:17" s="104" customFormat="1" ht="12.75" x14ac:dyDescent="0.2">
      <c r="A127" s="117"/>
      <c r="B127" s="115" t="s">
        <v>2959</v>
      </c>
      <c r="C127" s="82" t="s">
        <v>3135</v>
      </c>
      <c r="D127" s="102" t="s">
        <v>4</v>
      </c>
      <c r="E127" s="75">
        <v>6</v>
      </c>
      <c r="F127" s="74">
        <v>6.5650000000000004</v>
      </c>
      <c r="G127" s="113">
        <v>400</v>
      </c>
      <c r="H127" s="113">
        <v>70</v>
      </c>
      <c r="I127" s="177">
        <v>1.5</v>
      </c>
      <c r="J127" s="177">
        <v>1053.6093006700803</v>
      </c>
      <c r="K127" s="76">
        <f>L3</f>
        <v>0.21</v>
      </c>
      <c r="L127" s="160">
        <f t="shared" si="24"/>
        <v>832.35134752936347</v>
      </c>
      <c r="M127" s="672">
        <f t="shared" si="40"/>
        <v>1498.2324255528542</v>
      </c>
      <c r="N127" s="674">
        <f t="shared" si="25"/>
        <v>3495.8756596233266</v>
      </c>
      <c r="O127" s="675">
        <f t="shared" si="23"/>
        <v>1498.2324255528542</v>
      </c>
      <c r="P127" s="109"/>
      <c r="Q127" s="12"/>
    </row>
    <row r="128" spans="1:17" s="104" customFormat="1" ht="12.75" x14ac:dyDescent="0.2">
      <c r="A128" s="117"/>
      <c r="B128" s="115" t="s">
        <v>2960</v>
      </c>
      <c r="C128" s="82" t="s">
        <v>3136</v>
      </c>
      <c r="D128" s="102" t="s">
        <v>4</v>
      </c>
      <c r="E128" s="75">
        <v>6</v>
      </c>
      <c r="F128" s="74">
        <v>3.21</v>
      </c>
      <c r="G128" s="113">
        <v>400</v>
      </c>
      <c r="H128" s="113">
        <v>80</v>
      </c>
      <c r="I128" s="177">
        <v>0.7</v>
      </c>
      <c r="J128" s="177">
        <v>579.34311950592007</v>
      </c>
      <c r="K128" s="76">
        <f>L3</f>
        <v>0.21</v>
      </c>
      <c r="L128" s="160">
        <f t="shared" si="24"/>
        <v>457.68106440967688</v>
      </c>
      <c r="M128" s="672" t="s">
        <v>537</v>
      </c>
      <c r="N128" s="674">
        <f t="shared" si="25"/>
        <v>1922.2604705206429</v>
      </c>
      <c r="O128" s="675">
        <f t="shared" si="23"/>
        <v>823.82591593741836</v>
      </c>
      <c r="P128" s="109"/>
      <c r="Q128" s="12"/>
    </row>
    <row r="129" spans="1:17" s="104" customFormat="1" ht="12.75" x14ac:dyDescent="0.2">
      <c r="A129" s="117"/>
      <c r="B129" s="115" t="s">
        <v>2961</v>
      </c>
      <c r="C129" s="82" t="s">
        <v>3137</v>
      </c>
      <c r="D129" s="102" t="s">
        <v>4</v>
      </c>
      <c r="E129" s="75">
        <v>6</v>
      </c>
      <c r="F129" s="74">
        <v>4.55</v>
      </c>
      <c r="G129" s="113">
        <v>400</v>
      </c>
      <c r="H129" s="113">
        <v>80</v>
      </c>
      <c r="I129" s="177">
        <v>1</v>
      </c>
      <c r="J129" s="177">
        <v>765.35769954336013</v>
      </c>
      <c r="K129" s="76">
        <f>L3</f>
        <v>0.21</v>
      </c>
      <c r="L129" s="160">
        <f t="shared" si="24"/>
        <v>604.63258263925457</v>
      </c>
      <c r="M129" s="672">
        <f t="shared" ref="M129:M131" si="41">L129*1.8</f>
        <v>1088.3386487506582</v>
      </c>
      <c r="N129" s="674">
        <f t="shared" si="25"/>
        <v>2539.4568470848694</v>
      </c>
      <c r="O129" s="675">
        <f t="shared" si="23"/>
        <v>1088.3386487506582</v>
      </c>
      <c r="P129" s="109"/>
      <c r="Q129" s="12"/>
    </row>
    <row r="130" spans="1:17" s="104" customFormat="1" ht="12.75" x14ac:dyDescent="0.2">
      <c r="A130" s="117"/>
      <c r="B130" s="115" t="s">
        <v>2962</v>
      </c>
      <c r="C130" s="82" t="s">
        <v>3138</v>
      </c>
      <c r="D130" s="102" t="s">
        <v>4</v>
      </c>
      <c r="E130" s="75">
        <v>6</v>
      </c>
      <c r="F130" s="74">
        <v>5.41</v>
      </c>
      <c r="G130" s="113">
        <v>400</v>
      </c>
      <c r="H130" s="113">
        <v>80</v>
      </c>
      <c r="I130" s="177">
        <v>1.2</v>
      </c>
      <c r="J130" s="177">
        <v>860.4949275014402</v>
      </c>
      <c r="K130" s="76">
        <f>L3</f>
        <v>0.21</v>
      </c>
      <c r="L130" s="160">
        <f t="shared" si="24"/>
        <v>679.7909927261378</v>
      </c>
      <c r="M130" s="672">
        <f t="shared" si="41"/>
        <v>1223.623786907048</v>
      </c>
      <c r="N130" s="674">
        <f t="shared" si="25"/>
        <v>2855.122169449779</v>
      </c>
      <c r="O130" s="675">
        <f t="shared" si="23"/>
        <v>1223.623786907048</v>
      </c>
      <c r="P130" s="109"/>
      <c r="Q130" s="12"/>
    </row>
    <row r="131" spans="1:17" s="104" customFormat="1" ht="12.75" x14ac:dyDescent="0.2">
      <c r="A131" s="117"/>
      <c r="B131" s="115" t="s">
        <v>2963</v>
      </c>
      <c r="C131" s="82" t="s">
        <v>3139</v>
      </c>
      <c r="D131" s="102" t="s">
        <v>4</v>
      </c>
      <c r="E131" s="75">
        <v>6</v>
      </c>
      <c r="F131" s="74">
        <v>6.8</v>
      </c>
      <c r="G131" s="113">
        <v>400</v>
      </c>
      <c r="H131" s="113">
        <v>80</v>
      </c>
      <c r="I131" s="177">
        <v>1.5</v>
      </c>
      <c r="J131" s="177">
        <v>1079.1685559424002</v>
      </c>
      <c r="K131" s="76">
        <f>L3</f>
        <v>0.21</v>
      </c>
      <c r="L131" s="160">
        <f t="shared" si="24"/>
        <v>852.54315919449618</v>
      </c>
      <c r="M131" s="672">
        <f t="shared" si="41"/>
        <v>1534.5776865500932</v>
      </c>
      <c r="N131" s="674">
        <f t="shared" si="25"/>
        <v>3580.6812686168842</v>
      </c>
      <c r="O131" s="675">
        <f t="shared" si="23"/>
        <v>1534.5776865500932</v>
      </c>
      <c r="P131" s="109"/>
      <c r="Q131" s="12"/>
    </row>
    <row r="132" spans="1:17" s="104" customFormat="1" ht="12.75" x14ac:dyDescent="0.2">
      <c r="A132" s="117"/>
      <c r="B132" s="115" t="s">
        <v>2964</v>
      </c>
      <c r="C132" s="82" t="s">
        <v>3140</v>
      </c>
      <c r="D132" s="102" t="s">
        <v>4</v>
      </c>
      <c r="E132" s="75">
        <v>6</v>
      </c>
      <c r="F132" s="74">
        <v>3.4</v>
      </c>
      <c r="G132" s="113">
        <v>400</v>
      </c>
      <c r="H132" s="113">
        <v>100</v>
      </c>
      <c r="I132" s="177">
        <v>0.7</v>
      </c>
      <c r="J132" s="177">
        <v>612.00216790944012</v>
      </c>
      <c r="K132" s="76">
        <f>L3</f>
        <v>0.21</v>
      </c>
      <c r="L132" s="160">
        <f t="shared" si="24"/>
        <v>483.48171264845769</v>
      </c>
      <c r="M132" s="672" t="s">
        <v>537</v>
      </c>
      <c r="N132" s="674">
        <f t="shared" si="25"/>
        <v>2030.6231931235225</v>
      </c>
      <c r="O132" s="675">
        <f t="shared" si="23"/>
        <v>870.26708276722388</v>
      </c>
      <c r="P132" s="109"/>
      <c r="Q132" s="12"/>
    </row>
    <row r="133" spans="1:17" s="104" customFormat="1" ht="12.75" x14ac:dyDescent="0.2">
      <c r="A133" s="117"/>
      <c r="B133" s="115" t="s">
        <v>2965</v>
      </c>
      <c r="C133" s="82" t="s">
        <v>3141</v>
      </c>
      <c r="D133" s="102" t="s">
        <v>4</v>
      </c>
      <c r="E133" s="75">
        <v>6</v>
      </c>
      <c r="F133" s="74">
        <v>4.8499999999999996</v>
      </c>
      <c r="G133" s="113">
        <v>400</v>
      </c>
      <c r="H133" s="113">
        <v>100</v>
      </c>
      <c r="I133" s="177">
        <v>1</v>
      </c>
      <c r="J133" s="177">
        <v>864.7548033801603</v>
      </c>
      <c r="K133" s="76">
        <f>L3</f>
        <v>0.21</v>
      </c>
      <c r="L133" s="160">
        <f t="shared" si="24"/>
        <v>683.1562946703267</v>
      </c>
      <c r="M133" s="672">
        <f t="shared" ref="M133:M135" si="42">L133*1.8</f>
        <v>1229.6813304065881</v>
      </c>
      <c r="N133" s="674">
        <f t="shared" si="25"/>
        <v>2869.2564376153723</v>
      </c>
      <c r="O133" s="675">
        <f t="shared" si="23"/>
        <v>1229.6813304065881</v>
      </c>
      <c r="P133" s="109"/>
      <c r="Q133" s="12"/>
    </row>
    <row r="134" spans="1:17" s="104" customFormat="1" ht="12.75" x14ac:dyDescent="0.2">
      <c r="A134" s="117"/>
      <c r="B134" s="115" t="s">
        <v>2966</v>
      </c>
      <c r="C134" s="82" t="s">
        <v>3142</v>
      </c>
      <c r="D134" s="102" t="s">
        <v>4</v>
      </c>
      <c r="E134" s="75">
        <v>6</v>
      </c>
      <c r="F134" s="74">
        <v>5.81</v>
      </c>
      <c r="G134" s="113">
        <v>400</v>
      </c>
      <c r="H134" s="113">
        <v>100</v>
      </c>
      <c r="I134" s="177">
        <v>1.2</v>
      </c>
      <c r="J134" s="177">
        <v>958.47207271200011</v>
      </c>
      <c r="K134" s="76">
        <f>L3</f>
        <v>0.21</v>
      </c>
      <c r="L134" s="160">
        <f t="shared" si="24"/>
        <v>757.19293744248012</v>
      </c>
      <c r="M134" s="672">
        <f t="shared" si="42"/>
        <v>1362.9472873964642</v>
      </c>
      <c r="N134" s="674">
        <f t="shared" si="25"/>
        <v>3180.2103372584165</v>
      </c>
      <c r="O134" s="675">
        <f t="shared" si="23"/>
        <v>1362.9472873964642</v>
      </c>
      <c r="P134" s="109"/>
      <c r="Q134" s="12"/>
    </row>
    <row r="135" spans="1:17" s="104" customFormat="1" ht="12.75" x14ac:dyDescent="0.2">
      <c r="A135" s="117"/>
      <c r="B135" s="115" t="s">
        <v>2967</v>
      </c>
      <c r="C135" s="82" t="s">
        <v>3143</v>
      </c>
      <c r="D135" s="102" t="s">
        <v>4</v>
      </c>
      <c r="E135" s="75">
        <v>6</v>
      </c>
      <c r="F135" s="74">
        <v>7.3</v>
      </c>
      <c r="G135" s="113">
        <v>400</v>
      </c>
      <c r="H135" s="113">
        <v>100</v>
      </c>
      <c r="I135" s="177">
        <v>1.5</v>
      </c>
      <c r="J135" s="177">
        <v>1182.8255356579202</v>
      </c>
      <c r="K135" s="76">
        <f>L3</f>
        <v>0.21</v>
      </c>
      <c r="L135" s="160">
        <f t="shared" si="24"/>
        <v>934.43217316975699</v>
      </c>
      <c r="M135" s="672">
        <f t="shared" si="42"/>
        <v>1681.9779117055625</v>
      </c>
      <c r="N135" s="674">
        <f t="shared" si="25"/>
        <v>3924.6151273129794</v>
      </c>
      <c r="O135" s="675">
        <f t="shared" si="23"/>
        <v>1681.9779117055625</v>
      </c>
      <c r="P135" s="109"/>
      <c r="Q135" s="12"/>
    </row>
    <row r="136" spans="1:17" s="104" customFormat="1" ht="12.75" x14ac:dyDescent="0.2">
      <c r="A136" s="117"/>
      <c r="B136" s="115" t="s">
        <v>2968</v>
      </c>
      <c r="C136" s="82" t="s">
        <v>3144</v>
      </c>
      <c r="D136" s="102" t="s">
        <v>4</v>
      </c>
      <c r="E136" s="75">
        <v>6</v>
      </c>
      <c r="F136" s="78">
        <v>3.97</v>
      </c>
      <c r="G136" s="113">
        <v>400</v>
      </c>
      <c r="H136" s="113">
        <v>150</v>
      </c>
      <c r="I136" s="177">
        <v>0.7</v>
      </c>
      <c r="J136" s="177">
        <v>708.55935449376022</v>
      </c>
      <c r="K136" s="76">
        <f>L3</f>
        <v>0.21</v>
      </c>
      <c r="L136" s="160">
        <f t="shared" si="24"/>
        <v>559.76189005007063</v>
      </c>
      <c r="M136" s="672" t="s">
        <v>537</v>
      </c>
      <c r="N136" s="674">
        <f t="shared" si="25"/>
        <v>2350.9999382102969</v>
      </c>
      <c r="O136" s="675">
        <f t="shared" ref="O136:O185" si="43">L136*1.8</f>
        <v>1007.5714020901272</v>
      </c>
      <c r="P136" s="109"/>
      <c r="Q136" s="12"/>
    </row>
    <row r="137" spans="1:17" s="104" customFormat="1" ht="12.75" x14ac:dyDescent="0.2">
      <c r="A137" s="117"/>
      <c r="B137" s="115" t="s">
        <v>2969</v>
      </c>
      <c r="C137" s="82" t="s">
        <v>3145</v>
      </c>
      <c r="D137" s="102" t="s">
        <v>4</v>
      </c>
      <c r="E137" s="75">
        <v>6</v>
      </c>
      <c r="F137" s="78">
        <v>5.59</v>
      </c>
      <c r="G137" s="113">
        <v>400</v>
      </c>
      <c r="H137" s="113">
        <v>150</v>
      </c>
      <c r="I137" s="177">
        <v>1</v>
      </c>
      <c r="J137" s="177">
        <v>937.17269331840021</v>
      </c>
      <c r="K137" s="76">
        <f>L3</f>
        <v>0.21</v>
      </c>
      <c r="L137" s="160">
        <f t="shared" si="24"/>
        <v>740.36642772153618</v>
      </c>
      <c r="M137" s="672">
        <f t="shared" ref="M137:M139" si="44">L137*1.8</f>
        <v>1332.6595698987651</v>
      </c>
      <c r="N137" s="674">
        <f t="shared" si="25"/>
        <v>3109.5389964304522</v>
      </c>
      <c r="O137" s="675">
        <f t="shared" si="43"/>
        <v>1332.6595698987651</v>
      </c>
      <c r="P137" s="109"/>
      <c r="Q137" s="12"/>
    </row>
    <row r="138" spans="1:17" s="104" customFormat="1" ht="12.75" x14ac:dyDescent="0.2">
      <c r="A138" s="117"/>
      <c r="B138" s="115" t="s">
        <v>2970</v>
      </c>
      <c r="C138" s="82" t="s">
        <v>3146</v>
      </c>
      <c r="D138" s="102" t="s">
        <v>4</v>
      </c>
      <c r="E138" s="75">
        <v>6</v>
      </c>
      <c r="F138" s="78">
        <v>6.8</v>
      </c>
      <c r="G138" s="113">
        <v>400</v>
      </c>
      <c r="H138" s="113">
        <v>150</v>
      </c>
      <c r="I138" s="177">
        <v>1.2</v>
      </c>
      <c r="J138" s="177">
        <v>1099.0479767097604</v>
      </c>
      <c r="K138" s="76">
        <f>L3</f>
        <v>0.21</v>
      </c>
      <c r="L138" s="160">
        <f t="shared" si="24"/>
        <v>868.24790160071075</v>
      </c>
      <c r="M138" s="672">
        <f t="shared" si="44"/>
        <v>1562.8462228812793</v>
      </c>
      <c r="N138" s="674">
        <f t="shared" si="25"/>
        <v>3646.6411867229854</v>
      </c>
      <c r="O138" s="675">
        <f t="shared" si="43"/>
        <v>1562.8462228812793</v>
      </c>
      <c r="P138" s="109"/>
      <c r="Q138" s="12"/>
    </row>
    <row r="139" spans="1:17" s="104" customFormat="1" ht="12.75" x14ac:dyDescent="0.2">
      <c r="A139" s="117"/>
      <c r="B139" s="115" t="s">
        <v>2971</v>
      </c>
      <c r="C139" s="82" t="s">
        <v>3147</v>
      </c>
      <c r="D139" s="102" t="s">
        <v>4</v>
      </c>
      <c r="E139" s="75">
        <v>6</v>
      </c>
      <c r="F139" s="78">
        <v>8.4</v>
      </c>
      <c r="G139" s="113">
        <v>400</v>
      </c>
      <c r="H139" s="113">
        <v>150</v>
      </c>
      <c r="I139" s="177">
        <v>1.5</v>
      </c>
      <c r="J139" s="177">
        <v>1377.3598674528007</v>
      </c>
      <c r="K139" s="76">
        <f>L3</f>
        <v>0.21</v>
      </c>
      <c r="L139" s="160">
        <f t="shared" si="24"/>
        <v>1088.1142952877126</v>
      </c>
      <c r="M139" s="672">
        <f t="shared" si="44"/>
        <v>1958.6057315178828</v>
      </c>
      <c r="N139" s="674">
        <f t="shared" ref="N139:N185" si="45">L139*4.2</f>
        <v>4570.0800402083933</v>
      </c>
      <c r="O139" s="675">
        <f t="shared" si="43"/>
        <v>1958.6057315178828</v>
      </c>
      <c r="P139" s="109"/>
      <c r="Q139" s="12"/>
    </row>
    <row r="140" spans="1:17" s="104" customFormat="1" ht="12.75" x14ac:dyDescent="0.2">
      <c r="A140" s="117"/>
      <c r="B140" s="115" t="s">
        <v>2972</v>
      </c>
      <c r="C140" s="82" t="s">
        <v>3148</v>
      </c>
      <c r="D140" s="102" t="s">
        <v>4</v>
      </c>
      <c r="E140" s="75">
        <v>6</v>
      </c>
      <c r="F140" s="78">
        <v>4.5</v>
      </c>
      <c r="G140" s="113">
        <v>400</v>
      </c>
      <c r="H140" s="113">
        <v>200</v>
      </c>
      <c r="I140" s="177">
        <v>0.7</v>
      </c>
      <c r="J140" s="177">
        <v>809.3764169568002</v>
      </c>
      <c r="K140" s="76">
        <f>L3</f>
        <v>0.21</v>
      </c>
      <c r="L140" s="160">
        <f t="shared" ref="L140:L185" si="46">J140*(1-K140)</f>
        <v>639.40736939587214</v>
      </c>
      <c r="M140" s="672" t="s">
        <v>537</v>
      </c>
      <c r="N140" s="674">
        <f t="shared" si="45"/>
        <v>2685.5109514626629</v>
      </c>
      <c r="O140" s="675">
        <f t="shared" si="43"/>
        <v>1150.9332649125699</v>
      </c>
      <c r="P140" s="109"/>
      <c r="Q140" s="12"/>
    </row>
    <row r="141" spans="1:17" s="104" customFormat="1" ht="12.75" x14ac:dyDescent="0.2">
      <c r="A141" s="117"/>
      <c r="B141" s="115" t="s">
        <v>2973</v>
      </c>
      <c r="C141" s="82" t="s">
        <v>3149</v>
      </c>
      <c r="D141" s="102" t="s">
        <v>4</v>
      </c>
      <c r="E141" s="75">
        <v>6</v>
      </c>
      <c r="F141" s="78">
        <v>6.41</v>
      </c>
      <c r="G141" s="113">
        <v>400</v>
      </c>
      <c r="H141" s="113">
        <v>200</v>
      </c>
      <c r="I141" s="177">
        <v>1</v>
      </c>
      <c r="J141" s="177">
        <v>1060.7090938012802</v>
      </c>
      <c r="K141" s="76">
        <f>L3</f>
        <v>0.21</v>
      </c>
      <c r="L141" s="160">
        <f t="shared" si="46"/>
        <v>837.96018410301144</v>
      </c>
      <c r="M141" s="672">
        <f t="shared" ref="M141:M185" si="47">L141*1.8</f>
        <v>1508.3283313854206</v>
      </c>
      <c r="N141" s="674">
        <f t="shared" si="45"/>
        <v>3519.4327732326483</v>
      </c>
      <c r="O141" s="675">
        <f t="shared" si="43"/>
        <v>1508.3283313854206</v>
      </c>
      <c r="P141" s="109"/>
      <c r="Q141" s="12"/>
    </row>
    <row r="142" spans="1:17" s="104" customFormat="1" ht="12.75" x14ac:dyDescent="0.2">
      <c r="A142" s="117"/>
      <c r="B142" s="115" t="s">
        <v>2974</v>
      </c>
      <c r="C142" s="82" t="s">
        <v>3150</v>
      </c>
      <c r="D142" s="102" t="s">
        <v>4</v>
      </c>
      <c r="E142" s="75">
        <v>6</v>
      </c>
      <c r="F142" s="78">
        <v>7.69</v>
      </c>
      <c r="G142" s="113">
        <v>400</v>
      </c>
      <c r="H142" s="113">
        <v>200</v>
      </c>
      <c r="I142" s="177">
        <v>1.2</v>
      </c>
      <c r="J142" s="177">
        <v>1260.9232601011201</v>
      </c>
      <c r="K142" s="76">
        <f>L3</f>
        <v>0.21</v>
      </c>
      <c r="L142" s="160">
        <f t="shared" si="46"/>
        <v>996.12937547988497</v>
      </c>
      <c r="M142" s="672">
        <f t="shared" si="47"/>
        <v>1793.0328758637929</v>
      </c>
      <c r="N142" s="674">
        <f t="shared" si="45"/>
        <v>4183.7433770155167</v>
      </c>
      <c r="O142" s="675">
        <f t="shared" si="43"/>
        <v>1793.0328758637929</v>
      </c>
      <c r="P142" s="109"/>
      <c r="Q142" s="12"/>
    </row>
    <row r="143" spans="1:17" s="104" customFormat="1" ht="12.75" x14ac:dyDescent="0.2">
      <c r="A143" s="117"/>
      <c r="B143" s="115" t="s">
        <v>2975</v>
      </c>
      <c r="C143" s="82" t="s">
        <v>3151</v>
      </c>
      <c r="D143" s="102" t="s">
        <v>4</v>
      </c>
      <c r="E143" s="75">
        <v>6</v>
      </c>
      <c r="F143" s="78">
        <v>9.6199999999999992</v>
      </c>
      <c r="G143" s="113">
        <v>400</v>
      </c>
      <c r="H143" s="113">
        <v>200</v>
      </c>
      <c r="I143" s="177">
        <v>1.5</v>
      </c>
      <c r="J143" s="177">
        <v>1563.3744474902405</v>
      </c>
      <c r="K143" s="76">
        <f>L3</f>
        <v>0.21</v>
      </c>
      <c r="L143" s="160">
        <f t="shared" si="46"/>
        <v>1235.0658135172901</v>
      </c>
      <c r="M143" s="672">
        <f t="shared" si="47"/>
        <v>2223.1184643311221</v>
      </c>
      <c r="N143" s="674">
        <f t="shared" si="45"/>
        <v>5187.2764167726182</v>
      </c>
      <c r="O143" s="675">
        <f t="shared" si="43"/>
        <v>2223.1184643311221</v>
      </c>
      <c r="P143" s="109"/>
      <c r="Q143" s="12"/>
    </row>
    <row r="144" spans="1:17" s="104" customFormat="1" ht="12.75" x14ac:dyDescent="0.2">
      <c r="A144" s="117"/>
      <c r="B144" s="115" t="s">
        <v>2976</v>
      </c>
      <c r="C144" s="82" t="s">
        <v>3152</v>
      </c>
      <c r="D144" s="102" t="s">
        <v>4</v>
      </c>
      <c r="E144" s="75">
        <v>6</v>
      </c>
      <c r="F144" s="78">
        <v>4.9000000000000004</v>
      </c>
      <c r="G144" s="113">
        <v>500</v>
      </c>
      <c r="H144" s="113">
        <v>50</v>
      </c>
      <c r="I144" s="177">
        <v>1</v>
      </c>
      <c r="J144" s="177">
        <v>795.17683069440022</v>
      </c>
      <c r="K144" s="76">
        <f>L3</f>
        <v>0.21</v>
      </c>
      <c r="L144" s="160">
        <f t="shared" si="46"/>
        <v>628.18969624857618</v>
      </c>
      <c r="M144" s="672">
        <f t="shared" si="47"/>
        <v>1130.7414532474372</v>
      </c>
      <c r="N144" s="674">
        <f t="shared" si="45"/>
        <v>2638.3967242440199</v>
      </c>
      <c r="O144" s="675">
        <f t="shared" si="43"/>
        <v>1130.7414532474372</v>
      </c>
      <c r="P144" s="109"/>
      <c r="Q144" s="12"/>
    </row>
    <row r="145" spans="1:17" s="104" customFormat="1" ht="12.75" x14ac:dyDescent="0.2">
      <c r="A145" s="117"/>
      <c r="B145" s="115" t="s">
        <v>2977</v>
      </c>
      <c r="C145" s="82" t="s">
        <v>3153</v>
      </c>
      <c r="D145" s="102" t="s">
        <v>4</v>
      </c>
      <c r="E145" s="75">
        <v>6</v>
      </c>
      <c r="F145" s="78">
        <v>5.81</v>
      </c>
      <c r="G145" s="113">
        <v>500</v>
      </c>
      <c r="H145" s="113">
        <v>50</v>
      </c>
      <c r="I145" s="177">
        <v>1.2</v>
      </c>
      <c r="J145" s="177">
        <v>959.89203133824003</v>
      </c>
      <c r="K145" s="76">
        <f>L3</f>
        <v>0.21</v>
      </c>
      <c r="L145" s="160">
        <f t="shared" si="46"/>
        <v>758.31470475720971</v>
      </c>
      <c r="M145" s="672">
        <f t="shared" si="47"/>
        <v>1364.9664685629775</v>
      </c>
      <c r="N145" s="674">
        <f t="shared" si="45"/>
        <v>3184.921759980281</v>
      </c>
      <c r="O145" s="675">
        <f t="shared" si="43"/>
        <v>1364.9664685629775</v>
      </c>
      <c r="P145" s="109"/>
      <c r="Q145" s="12"/>
    </row>
    <row r="146" spans="1:17" s="104" customFormat="1" ht="12.75" x14ac:dyDescent="0.2">
      <c r="A146" s="117"/>
      <c r="B146" s="115" t="s">
        <v>2978</v>
      </c>
      <c r="C146" s="82" t="s">
        <v>3154</v>
      </c>
      <c r="D146" s="102" t="s">
        <v>4</v>
      </c>
      <c r="E146" s="75">
        <v>6</v>
      </c>
      <c r="F146" s="78">
        <v>7.3</v>
      </c>
      <c r="G146" s="113">
        <v>500</v>
      </c>
      <c r="H146" s="113">
        <v>50</v>
      </c>
      <c r="I146" s="177">
        <v>1.5</v>
      </c>
      <c r="J146" s="177">
        <v>1172.8858252742402</v>
      </c>
      <c r="K146" s="76">
        <f>L3</f>
        <v>0.21</v>
      </c>
      <c r="L146" s="160">
        <f t="shared" si="46"/>
        <v>926.57980196664982</v>
      </c>
      <c r="M146" s="672">
        <f t="shared" si="47"/>
        <v>1667.8436435399697</v>
      </c>
      <c r="N146" s="674">
        <f t="shared" si="45"/>
        <v>3891.6351682599293</v>
      </c>
      <c r="O146" s="675">
        <f t="shared" si="43"/>
        <v>1667.8436435399697</v>
      </c>
      <c r="P146" s="109"/>
      <c r="Q146" s="12"/>
    </row>
    <row r="147" spans="1:17" s="104" customFormat="1" ht="12.75" x14ac:dyDescent="0.2">
      <c r="A147" s="117"/>
      <c r="B147" s="115" t="s">
        <v>2979</v>
      </c>
      <c r="C147" s="82" t="s">
        <v>3155</v>
      </c>
      <c r="D147" s="102" t="s">
        <v>4</v>
      </c>
      <c r="E147" s="75">
        <v>6</v>
      </c>
      <c r="F147" s="78">
        <v>5.04</v>
      </c>
      <c r="G147" s="113">
        <v>500</v>
      </c>
      <c r="H147" s="113">
        <v>60</v>
      </c>
      <c r="I147" s="177">
        <v>1</v>
      </c>
      <c r="J147" s="177">
        <v>827.83587909792016</v>
      </c>
      <c r="K147" s="76">
        <f>L3</f>
        <v>0.21</v>
      </c>
      <c r="L147" s="160">
        <f t="shared" si="46"/>
        <v>653.99034448735699</v>
      </c>
      <c r="M147" s="672">
        <f t="shared" si="47"/>
        <v>1177.1826200772425</v>
      </c>
      <c r="N147" s="674">
        <f t="shared" si="45"/>
        <v>2746.7594468468997</v>
      </c>
      <c r="O147" s="675">
        <f t="shared" si="43"/>
        <v>1177.1826200772425</v>
      </c>
      <c r="P147" s="109"/>
      <c r="Q147" s="12"/>
    </row>
    <row r="148" spans="1:17" s="104" customFormat="1" ht="12.75" x14ac:dyDescent="0.2">
      <c r="A148" s="117"/>
      <c r="B148" s="115" t="s">
        <v>2980</v>
      </c>
      <c r="C148" s="82" t="s">
        <v>3156</v>
      </c>
      <c r="D148" s="102" t="s">
        <v>4</v>
      </c>
      <c r="E148" s="75">
        <v>6</v>
      </c>
      <c r="F148" s="78">
        <v>6.03</v>
      </c>
      <c r="G148" s="113">
        <v>500</v>
      </c>
      <c r="H148" s="113">
        <v>60</v>
      </c>
      <c r="I148" s="177">
        <v>1.2</v>
      </c>
      <c r="J148" s="177">
        <v>989.71116248928024</v>
      </c>
      <c r="K148" s="76">
        <f>L3</f>
        <v>0.21</v>
      </c>
      <c r="L148" s="160">
        <f t="shared" si="46"/>
        <v>781.87181836653144</v>
      </c>
      <c r="M148" s="672">
        <f t="shared" si="47"/>
        <v>1407.3692730597566</v>
      </c>
      <c r="N148" s="674">
        <f t="shared" si="45"/>
        <v>3283.8616371394323</v>
      </c>
      <c r="O148" s="675">
        <f t="shared" si="43"/>
        <v>1407.3692730597566</v>
      </c>
      <c r="P148" s="109"/>
      <c r="Q148" s="12"/>
    </row>
    <row r="149" spans="1:17" s="104" customFormat="1" ht="12.75" x14ac:dyDescent="0.2">
      <c r="A149" s="117"/>
      <c r="B149" s="115" t="s">
        <v>2981</v>
      </c>
      <c r="C149" s="82" t="s">
        <v>3157</v>
      </c>
      <c r="D149" s="102" t="s">
        <v>4</v>
      </c>
      <c r="E149" s="75">
        <v>6</v>
      </c>
      <c r="F149" s="78">
        <v>7.51</v>
      </c>
      <c r="G149" s="113">
        <v>500</v>
      </c>
      <c r="H149" s="113">
        <v>60</v>
      </c>
      <c r="I149" s="177">
        <v>1.5</v>
      </c>
      <c r="J149" s="177">
        <v>1235.3640048288003</v>
      </c>
      <c r="K149" s="76">
        <f>L3</f>
        <v>0.21</v>
      </c>
      <c r="L149" s="160">
        <f t="shared" si="46"/>
        <v>975.93756381475225</v>
      </c>
      <c r="M149" s="672">
        <f t="shared" si="47"/>
        <v>1756.687614866554</v>
      </c>
      <c r="N149" s="674">
        <f t="shared" si="45"/>
        <v>4098.9377680219595</v>
      </c>
      <c r="O149" s="675">
        <f t="shared" si="43"/>
        <v>1756.687614866554</v>
      </c>
      <c r="P149" s="109"/>
      <c r="Q149" s="12"/>
    </row>
    <row r="150" spans="1:17" s="104" customFormat="1" ht="12.75" x14ac:dyDescent="0.2">
      <c r="A150" s="117"/>
      <c r="B150" s="115" t="s">
        <v>2982</v>
      </c>
      <c r="C150" s="82" t="s">
        <v>3158</v>
      </c>
      <c r="D150" s="102" t="s">
        <v>4</v>
      </c>
      <c r="E150" s="75">
        <v>6</v>
      </c>
      <c r="F150" s="78">
        <v>5.18</v>
      </c>
      <c r="G150" s="113">
        <v>500</v>
      </c>
      <c r="H150" s="113">
        <v>70</v>
      </c>
      <c r="I150" s="177">
        <v>1</v>
      </c>
      <c r="J150" s="177">
        <v>861.91488612768035</v>
      </c>
      <c r="K150" s="76">
        <f>L3</f>
        <v>0.21</v>
      </c>
      <c r="L150" s="160">
        <f t="shared" si="46"/>
        <v>680.91276004086751</v>
      </c>
      <c r="M150" s="672">
        <f t="shared" si="47"/>
        <v>1225.6429680735616</v>
      </c>
      <c r="N150" s="674">
        <f t="shared" si="45"/>
        <v>2859.8335921716439</v>
      </c>
      <c r="O150" s="675">
        <f t="shared" si="43"/>
        <v>1225.6429680735616</v>
      </c>
      <c r="P150" s="109"/>
      <c r="Q150" s="12"/>
    </row>
    <row r="151" spans="1:17" s="104" customFormat="1" ht="12.75" x14ac:dyDescent="0.2">
      <c r="A151" s="117"/>
      <c r="B151" s="115" t="s">
        <v>2983</v>
      </c>
      <c r="C151" s="82" t="s">
        <v>3159</v>
      </c>
      <c r="D151" s="102" t="s">
        <v>4</v>
      </c>
      <c r="E151" s="75">
        <v>6</v>
      </c>
      <c r="F151" s="78">
        <v>6.22</v>
      </c>
      <c r="G151" s="113">
        <v>500</v>
      </c>
      <c r="H151" s="113">
        <v>70</v>
      </c>
      <c r="I151" s="177">
        <v>1.2</v>
      </c>
      <c r="J151" s="177">
        <v>1030.8899626502402</v>
      </c>
      <c r="K151" s="76">
        <f>L3</f>
        <v>0.21</v>
      </c>
      <c r="L151" s="160">
        <f t="shared" si="46"/>
        <v>814.40307049368982</v>
      </c>
      <c r="M151" s="672">
        <f t="shared" si="47"/>
        <v>1465.9255268886418</v>
      </c>
      <c r="N151" s="674">
        <f t="shared" si="45"/>
        <v>3420.4928960734974</v>
      </c>
      <c r="O151" s="675">
        <f t="shared" si="43"/>
        <v>1465.9255268886418</v>
      </c>
      <c r="P151" s="109"/>
      <c r="Q151" s="12"/>
    </row>
    <row r="152" spans="1:17" s="104" customFormat="1" ht="12.75" x14ac:dyDescent="0.2">
      <c r="A152" s="117"/>
      <c r="B152" s="115" t="s">
        <v>2984</v>
      </c>
      <c r="C152" s="82" t="s">
        <v>3160</v>
      </c>
      <c r="D152" s="102" t="s">
        <v>4</v>
      </c>
      <c r="E152" s="75">
        <v>6</v>
      </c>
      <c r="F152" s="78">
        <v>7.7</v>
      </c>
      <c r="G152" s="113">
        <v>500</v>
      </c>
      <c r="H152" s="113">
        <v>70</v>
      </c>
      <c r="I152" s="177">
        <v>1.5</v>
      </c>
      <c r="J152" s="177">
        <v>1266.60309460608</v>
      </c>
      <c r="K152" s="76">
        <f>L3</f>
        <v>0.21</v>
      </c>
      <c r="L152" s="160">
        <f t="shared" si="46"/>
        <v>1000.6164447388032</v>
      </c>
      <c r="M152" s="672">
        <f t="shared" si="47"/>
        <v>1801.1096005298459</v>
      </c>
      <c r="N152" s="674">
        <f t="shared" si="45"/>
        <v>4202.5890679029735</v>
      </c>
      <c r="O152" s="675">
        <f t="shared" si="43"/>
        <v>1801.1096005298459</v>
      </c>
      <c r="P152" s="109"/>
      <c r="Q152" s="12"/>
    </row>
    <row r="153" spans="1:17" s="104" customFormat="1" ht="12.75" x14ac:dyDescent="0.2">
      <c r="A153" s="117"/>
      <c r="B153" s="115" t="s">
        <v>2985</v>
      </c>
      <c r="C153" s="82" t="s">
        <v>3161</v>
      </c>
      <c r="D153" s="102" t="s">
        <v>4</v>
      </c>
      <c r="E153" s="75">
        <v>6</v>
      </c>
      <c r="F153" s="78">
        <v>5.32</v>
      </c>
      <c r="G153" s="113">
        <v>500</v>
      </c>
      <c r="H153" s="113">
        <v>80</v>
      </c>
      <c r="I153" s="177">
        <v>1</v>
      </c>
      <c r="J153" s="177">
        <v>894.57393453120005</v>
      </c>
      <c r="K153" s="76">
        <f>L3</f>
        <v>0.21</v>
      </c>
      <c r="L153" s="160">
        <f t="shared" si="46"/>
        <v>706.71340827964809</v>
      </c>
      <c r="M153" s="672">
        <f t="shared" si="47"/>
        <v>1272.0841349033667</v>
      </c>
      <c r="N153" s="674">
        <f t="shared" si="45"/>
        <v>2968.1963147745223</v>
      </c>
      <c r="O153" s="675">
        <f t="shared" si="43"/>
        <v>1272.0841349033667</v>
      </c>
      <c r="P153" s="109"/>
      <c r="Q153" s="12"/>
    </row>
    <row r="154" spans="1:17" s="104" customFormat="1" ht="12.75" x14ac:dyDescent="0.2">
      <c r="A154" s="117"/>
      <c r="B154" s="115" t="s">
        <v>2986</v>
      </c>
      <c r="C154" s="82" t="s">
        <v>3162</v>
      </c>
      <c r="D154" s="102" t="s">
        <v>4</v>
      </c>
      <c r="E154" s="75">
        <v>6</v>
      </c>
      <c r="F154" s="78">
        <v>6.41</v>
      </c>
      <c r="G154" s="113">
        <v>500</v>
      </c>
      <c r="H154" s="113">
        <v>80</v>
      </c>
      <c r="I154" s="177">
        <v>1.2</v>
      </c>
      <c r="J154" s="177">
        <v>1072.0687628112</v>
      </c>
      <c r="K154" s="76">
        <f>L3</f>
        <v>0.21</v>
      </c>
      <c r="L154" s="160">
        <f t="shared" si="46"/>
        <v>846.93432262084809</v>
      </c>
      <c r="M154" s="672">
        <f t="shared" si="47"/>
        <v>1524.4817807175266</v>
      </c>
      <c r="N154" s="674">
        <f t="shared" si="45"/>
        <v>3557.124155007562</v>
      </c>
      <c r="O154" s="675">
        <f t="shared" si="43"/>
        <v>1524.4817807175266</v>
      </c>
      <c r="P154" s="109"/>
      <c r="Q154" s="12"/>
    </row>
    <row r="155" spans="1:17" s="104" customFormat="1" ht="12.75" x14ac:dyDescent="0.2">
      <c r="A155" s="117"/>
      <c r="B155" s="115" t="s">
        <v>2987</v>
      </c>
      <c r="C155" s="82" t="s">
        <v>3163</v>
      </c>
      <c r="D155" s="102" t="s">
        <v>4</v>
      </c>
      <c r="E155" s="75">
        <v>6</v>
      </c>
      <c r="F155" s="78">
        <v>7.89</v>
      </c>
      <c r="G155" s="113">
        <v>500</v>
      </c>
      <c r="H155" s="113">
        <v>80</v>
      </c>
      <c r="I155" s="177">
        <v>1.5</v>
      </c>
      <c r="J155" s="177">
        <v>1297.8421843833603</v>
      </c>
      <c r="K155" s="76">
        <f>L3</f>
        <v>0.21</v>
      </c>
      <c r="L155" s="160">
        <f t="shared" si="46"/>
        <v>1025.2953256628546</v>
      </c>
      <c r="M155" s="672">
        <f t="shared" si="47"/>
        <v>1845.5315861931383</v>
      </c>
      <c r="N155" s="674">
        <f t="shared" si="45"/>
        <v>4306.2403677839893</v>
      </c>
      <c r="O155" s="675">
        <f t="shared" si="43"/>
        <v>1845.5315861931383</v>
      </c>
      <c r="P155" s="109"/>
      <c r="Q155" s="12"/>
    </row>
    <row r="156" spans="1:17" s="104" customFormat="1" ht="12.75" x14ac:dyDescent="0.2">
      <c r="A156" s="117"/>
      <c r="B156" s="115" t="s">
        <v>2988</v>
      </c>
      <c r="C156" s="82" t="s">
        <v>3164</v>
      </c>
      <c r="D156" s="102" t="s">
        <v>4</v>
      </c>
      <c r="E156" s="75">
        <v>6</v>
      </c>
      <c r="F156" s="78">
        <v>5.59</v>
      </c>
      <c r="G156" s="113">
        <v>500</v>
      </c>
      <c r="H156" s="113">
        <v>100</v>
      </c>
      <c r="I156" s="177">
        <v>1</v>
      </c>
      <c r="J156" s="177">
        <v>979.77145210560002</v>
      </c>
      <c r="K156" s="76">
        <f>L3</f>
        <v>0.21</v>
      </c>
      <c r="L156" s="160">
        <f t="shared" si="46"/>
        <v>774.01944716342405</v>
      </c>
      <c r="M156" s="672">
        <f t="shared" si="47"/>
        <v>1393.2350048941632</v>
      </c>
      <c r="N156" s="674">
        <f t="shared" si="45"/>
        <v>3250.8816780863813</v>
      </c>
      <c r="O156" s="675">
        <f t="shared" si="43"/>
        <v>1393.2350048941632</v>
      </c>
      <c r="P156" s="109"/>
      <c r="Q156" s="12"/>
    </row>
    <row r="157" spans="1:17" s="104" customFormat="1" ht="12.75" x14ac:dyDescent="0.2">
      <c r="A157" s="117"/>
      <c r="B157" s="115" t="s">
        <v>2989</v>
      </c>
      <c r="C157" s="82" t="s">
        <v>3165</v>
      </c>
      <c r="D157" s="102" t="s">
        <v>4</v>
      </c>
      <c r="E157" s="75">
        <v>6</v>
      </c>
      <c r="F157" s="78">
        <v>6.8</v>
      </c>
      <c r="G157" s="113">
        <v>500</v>
      </c>
      <c r="H157" s="113">
        <v>100</v>
      </c>
      <c r="I157" s="177">
        <v>1.2</v>
      </c>
      <c r="J157" s="177">
        <v>1127.4471492345601</v>
      </c>
      <c r="K157" s="76">
        <f>L3</f>
        <v>0.21</v>
      </c>
      <c r="L157" s="160">
        <f t="shared" si="46"/>
        <v>890.68324789530254</v>
      </c>
      <c r="M157" s="672">
        <f t="shared" si="47"/>
        <v>1603.2298462115446</v>
      </c>
      <c r="N157" s="674">
        <f t="shared" si="45"/>
        <v>3740.8696411602709</v>
      </c>
      <c r="O157" s="675">
        <f t="shared" si="43"/>
        <v>1603.2298462115446</v>
      </c>
      <c r="P157" s="109"/>
      <c r="Q157" s="12"/>
    </row>
    <row r="158" spans="1:17" s="104" customFormat="1" ht="12.75" x14ac:dyDescent="0.2">
      <c r="A158" s="117"/>
      <c r="B158" s="115" t="s">
        <v>2990</v>
      </c>
      <c r="C158" s="82" t="s">
        <v>3166</v>
      </c>
      <c r="D158" s="102" t="s">
        <v>4</v>
      </c>
      <c r="E158" s="75">
        <v>6</v>
      </c>
      <c r="F158" s="78">
        <v>8.4</v>
      </c>
      <c r="G158" s="113">
        <v>500</v>
      </c>
      <c r="H158" s="113">
        <v>100</v>
      </c>
      <c r="I158" s="177">
        <v>1.5</v>
      </c>
      <c r="J158" s="177">
        <v>1366.0001984428802</v>
      </c>
      <c r="K158" s="76">
        <f>L3</f>
        <v>0.21</v>
      </c>
      <c r="L158" s="160">
        <f t="shared" si="46"/>
        <v>1079.1401567698754</v>
      </c>
      <c r="M158" s="672">
        <f t="shared" si="47"/>
        <v>1942.4522821857756</v>
      </c>
      <c r="N158" s="674">
        <f t="shared" si="45"/>
        <v>4532.3886584334768</v>
      </c>
      <c r="O158" s="675">
        <f t="shared" si="43"/>
        <v>1942.4522821857756</v>
      </c>
      <c r="P158" s="109"/>
      <c r="Q158" s="12"/>
    </row>
    <row r="159" spans="1:17" s="104" customFormat="1" ht="12.75" x14ac:dyDescent="0.2">
      <c r="A159" s="117"/>
      <c r="B159" s="115" t="s">
        <v>2991</v>
      </c>
      <c r="C159" s="82" t="s">
        <v>3167</v>
      </c>
      <c r="D159" s="102" t="s">
        <v>4</v>
      </c>
      <c r="E159" s="75">
        <v>6</v>
      </c>
      <c r="F159" s="74">
        <v>6.41</v>
      </c>
      <c r="G159" s="113">
        <v>500</v>
      </c>
      <c r="H159" s="113">
        <v>150</v>
      </c>
      <c r="I159" s="177">
        <v>1</v>
      </c>
      <c r="J159" s="177">
        <v>1114.6675215984001</v>
      </c>
      <c r="K159" s="76">
        <f>L3</f>
        <v>0.21</v>
      </c>
      <c r="L159" s="160">
        <f t="shared" si="46"/>
        <v>880.58734206273607</v>
      </c>
      <c r="M159" s="672">
        <f t="shared" si="47"/>
        <v>1585.057215712925</v>
      </c>
      <c r="N159" s="674">
        <f t="shared" si="45"/>
        <v>3698.4668366634914</v>
      </c>
      <c r="O159" s="675">
        <f t="shared" si="43"/>
        <v>1585.057215712925</v>
      </c>
      <c r="P159" s="109"/>
      <c r="Q159" s="12"/>
    </row>
    <row r="160" spans="1:17" s="104" customFormat="1" ht="12.75" x14ac:dyDescent="0.2">
      <c r="A160" s="117"/>
      <c r="B160" s="115" t="s">
        <v>2992</v>
      </c>
      <c r="C160" s="82" t="s">
        <v>3168</v>
      </c>
      <c r="D160" s="102" t="s">
        <v>4</v>
      </c>
      <c r="E160" s="75">
        <v>6</v>
      </c>
      <c r="F160" s="74">
        <v>7.69</v>
      </c>
      <c r="G160" s="113">
        <v>500</v>
      </c>
      <c r="H160" s="113">
        <v>150</v>
      </c>
      <c r="I160" s="177">
        <v>1.2</v>
      </c>
      <c r="J160" s="177">
        <v>1268.0230532323201</v>
      </c>
      <c r="K160" s="76">
        <f>L3</f>
        <v>0.21</v>
      </c>
      <c r="L160" s="160">
        <f t="shared" si="46"/>
        <v>1001.7382120535329</v>
      </c>
      <c r="M160" s="672">
        <f t="shared" si="47"/>
        <v>1803.1287816963593</v>
      </c>
      <c r="N160" s="674">
        <f t="shared" si="45"/>
        <v>4207.3004906248389</v>
      </c>
      <c r="O160" s="675">
        <f t="shared" si="43"/>
        <v>1803.1287816963593</v>
      </c>
      <c r="P160" s="109"/>
      <c r="Q160" s="12"/>
    </row>
    <row r="161" spans="1:17" s="104" customFormat="1" ht="12.75" x14ac:dyDescent="0.2">
      <c r="A161" s="117"/>
      <c r="B161" s="115" t="s">
        <v>2993</v>
      </c>
      <c r="C161" s="82" t="s">
        <v>3169</v>
      </c>
      <c r="D161" s="102" t="s">
        <v>4</v>
      </c>
      <c r="E161" s="75">
        <v>6</v>
      </c>
      <c r="F161" s="74">
        <v>9.6199999999999992</v>
      </c>
      <c r="G161" s="113">
        <v>500</v>
      </c>
      <c r="H161" s="113">
        <v>150</v>
      </c>
      <c r="I161" s="177">
        <v>1.5</v>
      </c>
      <c r="J161" s="177">
        <v>1567.6343233689602</v>
      </c>
      <c r="K161" s="76">
        <f>L3</f>
        <v>0.21</v>
      </c>
      <c r="L161" s="160">
        <f t="shared" si="46"/>
        <v>1238.4311154614786</v>
      </c>
      <c r="M161" s="672">
        <f t="shared" si="47"/>
        <v>2229.1760078306615</v>
      </c>
      <c r="N161" s="674">
        <f t="shared" si="45"/>
        <v>5201.4106849382106</v>
      </c>
      <c r="O161" s="675">
        <f t="shared" si="43"/>
        <v>2229.1760078306615</v>
      </c>
      <c r="P161" s="109"/>
      <c r="Q161" s="12"/>
    </row>
    <row r="162" spans="1:17" s="104" customFormat="1" ht="12.75" x14ac:dyDescent="0.2">
      <c r="A162" s="117"/>
      <c r="B162" s="115" t="s">
        <v>2994</v>
      </c>
      <c r="C162" s="82" t="s">
        <v>3170</v>
      </c>
      <c r="D162" s="102" t="s">
        <v>4</v>
      </c>
      <c r="E162" s="75">
        <v>6</v>
      </c>
      <c r="F162" s="74">
        <v>7.25</v>
      </c>
      <c r="G162" s="113">
        <v>500</v>
      </c>
      <c r="H162" s="113">
        <v>200</v>
      </c>
      <c r="I162" s="177">
        <v>1</v>
      </c>
      <c r="J162" s="177">
        <v>1236.7839634550405</v>
      </c>
      <c r="K162" s="76">
        <f>L3</f>
        <v>0.21</v>
      </c>
      <c r="L162" s="160">
        <f t="shared" si="46"/>
        <v>977.05933112948208</v>
      </c>
      <c r="M162" s="672">
        <f t="shared" si="47"/>
        <v>1758.7067960330678</v>
      </c>
      <c r="N162" s="674">
        <f t="shared" si="45"/>
        <v>4103.6491907438249</v>
      </c>
      <c r="O162" s="675">
        <f t="shared" si="43"/>
        <v>1758.7067960330678</v>
      </c>
      <c r="P162" s="109"/>
      <c r="Q162" s="12"/>
    </row>
    <row r="163" spans="1:17" s="104" customFormat="1" ht="12.75" x14ac:dyDescent="0.2">
      <c r="A163" s="117"/>
      <c r="B163" s="115" t="s">
        <v>2995</v>
      </c>
      <c r="C163" s="82" t="s">
        <v>3171</v>
      </c>
      <c r="D163" s="102" t="s">
        <v>4</v>
      </c>
      <c r="E163" s="75">
        <v>6</v>
      </c>
      <c r="F163" s="74">
        <v>8.57</v>
      </c>
      <c r="G163" s="113">
        <v>500</v>
      </c>
      <c r="H163" s="113">
        <v>200</v>
      </c>
      <c r="I163" s="177">
        <v>1.2</v>
      </c>
      <c r="J163" s="177">
        <v>1407.1789986038402</v>
      </c>
      <c r="K163" s="76">
        <f>L3</f>
        <v>0.21</v>
      </c>
      <c r="L163" s="160">
        <f t="shared" si="46"/>
        <v>1111.6714088970339</v>
      </c>
      <c r="M163" s="672">
        <f t="shared" si="47"/>
        <v>2001.0085360146611</v>
      </c>
      <c r="N163" s="674">
        <f t="shared" si="45"/>
        <v>4669.0199173675428</v>
      </c>
      <c r="O163" s="675">
        <f t="shared" si="43"/>
        <v>2001.0085360146611</v>
      </c>
      <c r="P163" s="109"/>
      <c r="Q163" s="12"/>
    </row>
    <row r="164" spans="1:17" s="104" customFormat="1" ht="12.75" x14ac:dyDescent="0.2">
      <c r="A164" s="117"/>
      <c r="B164" s="115" t="s">
        <v>2996</v>
      </c>
      <c r="C164" s="82" t="s">
        <v>3172</v>
      </c>
      <c r="D164" s="102" t="s">
        <v>4</v>
      </c>
      <c r="E164" s="75">
        <v>6</v>
      </c>
      <c r="F164" s="74">
        <v>10.69</v>
      </c>
      <c r="G164" s="113">
        <v>500</v>
      </c>
      <c r="H164" s="113">
        <v>200</v>
      </c>
      <c r="I164" s="177">
        <v>1.5</v>
      </c>
      <c r="J164" s="177">
        <v>1765.0085724163205</v>
      </c>
      <c r="K164" s="76">
        <f>L3</f>
        <v>0.21</v>
      </c>
      <c r="L164" s="160">
        <f t="shared" si="46"/>
        <v>1394.3567722088933</v>
      </c>
      <c r="M164" s="672">
        <f t="shared" si="47"/>
        <v>2509.8421899760078</v>
      </c>
      <c r="N164" s="674">
        <f t="shared" si="45"/>
        <v>5856.2984432773519</v>
      </c>
      <c r="O164" s="675">
        <f t="shared" si="43"/>
        <v>2509.8421899760078</v>
      </c>
      <c r="P164" s="109"/>
      <c r="Q164" s="12"/>
    </row>
    <row r="165" spans="1:17" s="104" customFormat="1" ht="12.75" x14ac:dyDescent="0.2">
      <c r="A165" s="117"/>
      <c r="B165" s="115" t="s">
        <v>2997</v>
      </c>
      <c r="C165" s="82" t="s">
        <v>3173</v>
      </c>
      <c r="D165" s="102" t="s">
        <v>4</v>
      </c>
      <c r="E165" s="75">
        <v>6</v>
      </c>
      <c r="F165" s="74">
        <v>5.65</v>
      </c>
      <c r="G165" s="113">
        <v>600</v>
      </c>
      <c r="H165" s="113">
        <v>50</v>
      </c>
      <c r="I165" s="177">
        <v>1</v>
      </c>
      <c r="J165" s="177">
        <v>964.15190721696001</v>
      </c>
      <c r="K165" s="76">
        <f>L3</f>
        <v>0.21</v>
      </c>
      <c r="L165" s="160">
        <f t="shared" si="46"/>
        <v>761.6800067013985</v>
      </c>
      <c r="M165" s="672">
        <f t="shared" si="47"/>
        <v>1371.0240120625174</v>
      </c>
      <c r="N165" s="674">
        <f t="shared" si="45"/>
        <v>3199.0560281458738</v>
      </c>
      <c r="O165" s="675">
        <f t="shared" si="43"/>
        <v>1371.0240120625174</v>
      </c>
      <c r="P165" s="109"/>
      <c r="Q165" s="12"/>
    </row>
    <row r="166" spans="1:17" s="104" customFormat="1" ht="12.75" x14ac:dyDescent="0.2">
      <c r="A166" s="117"/>
      <c r="B166" s="115" t="s">
        <v>2998</v>
      </c>
      <c r="C166" s="82" t="s">
        <v>3174</v>
      </c>
      <c r="D166" s="102" t="s">
        <v>4</v>
      </c>
      <c r="E166" s="75">
        <v>6</v>
      </c>
      <c r="F166" s="74">
        <v>6.8</v>
      </c>
      <c r="G166" s="113">
        <v>600</v>
      </c>
      <c r="H166" s="113">
        <v>50</v>
      </c>
      <c r="I166" s="177">
        <v>1.2</v>
      </c>
      <c r="J166" s="177">
        <v>1099.0479767097604</v>
      </c>
      <c r="K166" s="76">
        <f>L3</f>
        <v>0.21</v>
      </c>
      <c r="L166" s="160">
        <f t="shared" si="46"/>
        <v>868.24790160071075</v>
      </c>
      <c r="M166" s="672">
        <f t="shared" si="47"/>
        <v>1562.8462228812793</v>
      </c>
      <c r="N166" s="674">
        <f t="shared" si="45"/>
        <v>3646.6411867229854</v>
      </c>
      <c r="O166" s="675">
        <f t="shared" si="43"/>
        <v>1562.8462228812793</v>
      </c>
      <c r="P166" s="109"/>
      <c r="Q166" s="12"/>
    </row>
    <row r="167" spans="1:17" s="104" customFormat="1" ht="12.75" x14ac:dyDescent="0.2">
      <c r="A167" s="117"/>
      <c r="B167" s="115" t="s">
        <v>2999</v>
      </c>
      <c r="C167" s="82" t="s">
        <v>3175</v>
      </c>
      <c r="D167" s="102" t="s">
        <v>4</v>
      </c>
      <c r="E167" s="75">
        <v>6</v>
      </c>
      <c r="F167" s="74">
        <v>8.6999999999999993</v>
      </c>
      <c r="G167" s="113">
        <v>600</v>
      </c>
      <c r="H167" s="113">
        <v>50</v>
      </c>
      <c r="I167" s="177">
        <v>1.5</v>
      </c>
      <c r="J167" s="177">
        <v>1367.4201570691203</v>
      </c>
      <c r="K167" s="76">
        <f>L3</f>
        <v>0.21</v>
      </c>
      <c r="L167" s="160">
        <f t="shared" si="46"/>
        <v>1080.261924084605</v>
      </c>
      <c r="M167" s="672">
        <f t="shared" si="47"/>
        <v>1944.471463352289</v>
      </c>
      <c r="N167" s="674">
        <f t="shared" si="45"/>
        <v>4537.1000811553413</v>
      </c>
      <c r="O167" s="675">
        <f t="shared" si="43"/>
        <v>1944.471463352289</v>
      </c>
      <c r="P167" s="109"/>
      <c r="Q167" s="12"/>
    </row>
    <row r="168" spans="1:17" s="104" customFormat="1" ht="12.75" x14ac:dyDescent="0.2">
      <c r="A168" s="117"/>
      <c r="B168" s="115" t="s">
        <v>3000</v>
      </c>
      <c r="C168" s="82" t="s">
        <v>3176</v>
      </c>
      <c r="D168" s="102" t="s">
        <v>4</v>
      </c>
      <c r="E168" s="75">
        <v>6</v>
      </c>
      <c r="F168" s="74">
        <v>5.82</v>
      </c>
      <c r="G168" s="113">
        <v>600</v>
      </c>
      <c r="H168" s="113">
        <v>60</v>
      </c>
      <c r="I168" s="177">
        <v>1</v>
      </c>
      <c r="J168" s="177">
        <v>1002.4907901254402</v>
      </c>
      <c r="K168" s="76">
        <f>L3</f>
        <v>0.21</v>
      </c>
      <c r="L168" s="160">
        <f t="shared" si="46"/>
        <v>791.9677241990978</v>
      </c>
      <c r="M168" s="672">
        <f t="shared" si="47"/>
        <v>1425.5419035583761</v>
      </c>
      <c r="N168" s="674">
        <f t="shared" si="45"/>
        <v>3326.2644416362109</v>
      </c>
      <c r="O168" s="675">
        <f t="shared" si="43"/>
        <v>1425.5419035583761</v>
      </c>
      <c r="P168" s="109"/>
      <c r="Q168" s="12"/>
    </row>
    <row r="169" spans="1:17" s="104" customFormat="1" ht="12.75" x14ac:dyDescent="0.2">
      <c r="A169" s="117"/>
      <c r="B169" s="115" t="s">
        <v>3001</v>
      </c>
      <c r="C169" s="82" t="s">
        <v>3177</v>
      </c>
      <c r="D169" s="102" t="s">
        <v>4</v>
      </c>
      <c r="E169" s="75">
        <v>6</v>
      </c>
      <c r="F169" s="74">
        <v>6.97</v>
      </c>
      <c r="G169" s="113">
        <v>600</v>
      </c>
      <c r="H169" s="113">
        <v>60</v>
      </c>
      <c r="I169" s="177">
        <v>1.2</v>
      </c>
      <c r="J169" s="177">
        <v>1141.64673549696</v>
      </c>
      <c r="K169" s="76">
        <f>L3</f>
        <v>0.21</v>
      </c>
      <c r="L169" s="160">
        <f t="shared" si="46"/>
        <v>901.90092104259838</v>
      </c>
      <c r="M169" s="672">
        <f t="shared" si="47"/>
        <v>1623.421657876677</v>
      </c>
      <c r="N169" s="674">
        <f t="shared" si="45"/>
        <v>3787.9838683789135</v>
      </c>
      <c r="O169" s="675">
        <f t="shared" si="43"/>
        <v>1623.421657876677</v>
      </c>
      <c r="P169" s="109"/>
      <c r="Q169" s="12"/>
    </row>
    <row r="170" spans="1:17" s="104" customFormat="1" ht="12.75" x14ac:dyDescent="0.2">
      <c r="A170" s="117"/>
      <c r="B170" s="115" t="s">
        <v>3002</v>
      </c>
      <c r="C170" s="82" t="s">
        <v>3178</v>
      </c>
      <c r="D170" s="102" t="s">
        <v>4</v>
      </c>
      <c r="E170" s="75">
        <v>6</v>
      </c>
      <c r="F170" s="74">
        <v>8.69</v>
      </c>
      <c r="G170" s="113">
        <v>600</v>
      </c>
      <c r="H170" s="113">
        <v>60</v>
      </c>
      <c r="I170" s="177">
        <v>1.5</v>
      </c>
      <c r="J170" s="177">
        <v>1427.0584193712</v>
      </c>
      <c r="K170" s="76">
        <f>L3</f>
        <v>0.21</v>
      </c>
      <c r="L170" s="160">
        <f t="shared" si="46"/>
        <v>1127.376151303248</v>
      </c>
      <c r="M170" s="672">
        <f t="shared" si="47"/>
        <v>2029.2770723458464</v>
      </c>
      <c r="N170" s="674">
        <f t="shared" si="45"/>
        <v>4734.9798354736413</v>
      </c>
      <c r="O170" s="675">
        <f t="shared" si="43"/>
        <v>2029.2770723458464</v>
      </c>
      <c r="P170" s="109"/>
      <c r="Q170" s="12"/>
    </row>
    <row r="171" spans="1:17" s="104" customFormat="1" ht="12.75" x14ac:dyDescent="0.2">
      <c r="A171" s="117"/>
      <c r="B171" s="115" t="s">
        <v>3003</v>
      </c>
      <c r="C171" s="82" t="s">
        <v>3179</v>
      </c>
      <c r="D171" s="102" t="s">
        <v>4</v>
      </c>
      <c r="E171" s="75">
        <v>6</v>
      </c>
      <c r="F171" s="74">
        <v>5.9749999999999996</v>
      </c>
      <c r="G171" s="113">
        <v>600</v>
      </c>
      <c r="H171" s="113">
        <v>70</v>
      </c>
      <c r="I171" s="177">
        <v>1</v>
      </c>
      <c r="J171" s="177">
        <v>1018.1103350140803</v>
      </c>
      <c r="K171" s="76">
        <f>L3</f>
        <v>0.21</v>
      </c>
      <c r="L171" s="160">
        <f t="shared" si="46"/>
        <v>804.30716466112347</v>
      </c>
      <c r="M171" s="672">
        <f t="shared" si="47"/>
        <v>1447.7528963900222</v>
      </c>
      <c r="N171" s="674">
        <f t="shared" si="45"/>
        <v>3378.0900915767188</v>
      </c>
      <c r="O171" s="675">
        <f t="shared" si="43"/>
        <v>1447.7528963900222</v>
      </c>
      <c r="P171" s="109"/>
      <c r="Q171" s="12"/>
    </row>
    <row r="172" spans="1:17" s="104" customFormat="1" ht="12.75" x14ac:dyDescent="0.2">
      <c r="A172" s="117"/>
      <c r="B172" s="115" t="s">
        <v>3004</v>
      </c>
      <c r="C172" s="82" t="s">
        <v>3180</v>
      </c>
      <c r="D172" s="102" t="s">
        <v>4</v>
      </c>
      <c r="E172" s="75">
        <v>6</v>
      </c>
      <c r="F172" s="74">
        <v>7.1349999999999998</v>
      </c>
      <c r="G172" s="113">
        <v>600</v>
      </c>
      <c r="H172" s="113">
        <v>70</v>
      </c>
      <c r="I172" s="177">
        <v>1.2</v>
      </c>
      <c r="J172" s="177">
        <v>1177.1457011529601</v>
      </c>
      <c r="K172" s="76">
        <f>L3</f>
        <v>0.21</v>
      </c>
      <c r="L172" s="160">
        <f t="shared" si="46"/>
        <v>929.9451039108385</v>
      </c>
      <c r="M172" s="672">
        <f t="shared" si="47"/>
        <v>1673.9011870395093</v>
      </c>
      <c r="N172" s="674">
        <f t="shared" si="45"/>
        <v>3905.7694364255217</v>
      </c>
      <c r="O172" s="675">
        <f t="shared" si="43"/>
        <v>1673.9011870395093</v>
      </c>
      <c r="P172" s="109"/>
      <c r="Q172" s="12"/>
    </row>
    <row r="173" spans="1:17" s="104" customFormat="1" ht="12.75" x14ac:dyDescent="0.2">
      <c r="A173" s="117"/>
      <c r="B173" s="115" t="s">
        <v>3005</v>
      </c>
      <c r="C173" s="82" t="s">
        <v>3181</v>
      </c>
      <c r="D173" s="102" t="s">
        <v>4</v>
      </c>
      <c r="E173" s="75">
        <v>6</v>
      </c>
      <c r="F173" s="74">
        <v>8.93</v>
      </c>
      <c r="G173" s="113">
        <v>600</v>
      </c>
      <c r="H173" s="113">
        <v>70</v>
      </c>
      <c r="I173" s="177">
        <v>1.5</v>
      </c>
      <c r="J173" s="177">
        <v>1459.7174677747205</v>
      </c>
      <c r="K173" s="76">
        <f>L3</f>
        <v>0.21</v>
      </c>
      <c r="L173" s="160">
        <f t="shared" si="46"/>
        <v>1153.1767995420291</v>
      </c>
      <c r="M173" s="672">
        <f t="shared" si="47"/>
        <v>2075.7182391756523</v>
      </c>
      <c r="N173" s="674">
        <f t="shared" si="45"/>
        <v>4843.3425580765224</v>
      </c>
      <c r="O173" s="675">
        <f t="shared" si="43"/>
        <v>2075.7182391756523</v>
      </c>
      <c r="P173" s="109"/>
      <c r="Q173" s="12"/>
    </row>
    <row r="174" spans="1:17" s="104" customFormat="1" ht="12.75" x14ac:dyDescent="0.2">
      <c r="A174" s="117"/>
      <c r="B174" s="115" t="s">
        <v>3006</v>
      </c>
      <c r="C174" s="82" t="s">
        <v>3182</v>
      </c>
      <c r="D174" s="102" t="s">
        <v>4</v>
      </c>
      <c r="E174" s="75">
        <v>6</v>
      </c>
      <c r="F174" s="74">
        <v>6.13</v>
      </c>
      <c r="G174" s="113">
        <v>600</v>
      </c>
      <c r="H174" s="113">
        <v>80</v>
      </c>
      <c r="I174" s="177">
        <v>1</v>
      </c>
      <c r="J174" s="177">
        <v>1032.3099212764803</v>
      </c>
      <c r="K174" s="76">
        <f>L3</f>
        <v>0.21</v>
      </c>
      <c r="L174" s="160">
        <f t="shared" si="46"/>
        <v>815.52483780841942</v>
      </c>
      <c r="M174" s="672">
        <f t="shared" si="47"/>
        <v>1467.9447080551549</v>
      </c>
      <c r="N174" s="674">
        <f t="shared" si="45"/>
        <v>3425.2043187953618</v>
      </c>
      <c r="O174" s="675">
        <f t="shared" si="43"/>
        <v>1467.9447080551549</v>
      </c>
      <c r="P174" s="109"/>
      <c r="Q174" s="12"/>
    </row>
    <row r="175" spans="1:17" s="104" customFormat="1" ht="12.75" x14ac:dyDescent="0.2">
      <c r="A175" s="117"/>
      <c r="B175" s="115" t="s">
        <v>3007</v>
      </c>
      <c r="C175" s="82" t="s">
        <v>3183</v>
      </c>
      <c r="D175" s="102" t="s">
        <v>4</v>
      </c>
      <c r="E175" s="75">
        <v>6</v>
      </c>
      <c r="F175" s="74">
        <v>7.3</v>
      </c>
      <c r="G175" s="113">
        <v>600</v>
      </c>
      <c r="H175" s="113">
        <v>80</v>
      </c>
      <c r="I175" s="177">
        <v>1.2</v>
      </c>
      <c r="J175" s="177">
        <v>1211.2247081827204</v>
      </c>
      <c r="K175" s="76">
        <f>L3</f>
        <v>0.21</v>
      </c>
      <c r="L175" s="160">
        <f t="shared" si="46"/>
        <v>956.86751946434913</v>
      </c>
      <c r="M175" s="672">
        <f t="shared" si="47"/>
        <v>1722.3615350358284</v>
      </c>
      <c r="N175" s="674">
        <f t="shared" si="45"/>
        <v>4018.8435817502664</v>
      </c>
      <c r="O175" s="675">
        <f t="shared" si="43"/>
        <v>1722.3615350358284</v>
      </c>
      <c r="P175" s="109"/>
      <c r="Q175" s="12"/>
    </row>
    <row r="176" spans="1:17" s="104" customFormat="1" ht="12.75" x14ac:dyDescent="0.2">
      <c r="A176" s="117"/>
      <c r="B176" s="115" t="s">
        <v>3008</v>
      </c>
      <c r="C176" s="82" t="s">
        <v>3184</v>
      </c>
      <c r="D176" s="102" t="s">
        <v>4</v>
      </c>
      <c r="E176" s="75">
        <v>6</v>
      </c>
      <c r="F176" s="74">
        <v>9.17</v>
      </c>
      <c r="G176" s="113">
        <v>600</v>
      </c>
      <c r="H176" s="113">
        <v>80</v>
      </c>
      <c r="I176" s="177">
        <v>1.5</v>
      </c>
      <c r="J176" s="177">
        <v>1490.9565575520005</v>
      </c>
      <c r="K176" s="76">
        <f>L3</f>
        <v>0.21</v>
      </c>
      <c r="L176" s="160">
        <f t="shared" si="46"/>
        <v>1177.8556804660805</v>
      </c>
      <c r="M176" s="672">
        <f t="shared" si="47"/>
        <v>2120.140224838945</v>
      </c>
      <c r="N176" s="674">
        <f t="shared" si="45"/>
        <v>4946.9938579575382</v>
      </c>
      <c r="O176" s="675">
        <f t="shared" si="43"/>
        <v>2120.140224838945</v>
      </c>
      <c r="P176" s="109"/>
      <c r="Q176" s="12"/>
    </row>
    <row r="177" spans="1:17" s="104" customFormat="1" ht="12.75" x14ac:dyDescent="0.2">
      <c r="A177" s="117"/>
      <c r="B177" s="115" t="s">
        <v>3009</v>
      </c>
      <c r="C177" s="82" t="s">
        <v>3185</v>
      </c>
      <c r="D177" s="102" t="s">
        <v>4</v>
      </c>
      <c r="E177" s="75">
        <v>6</v>
      </c>
      <c r="F177" s="74">
        <v>6.41</v>
      </c>
      <c r="G177" s="113">
        <v>600</v>
      </c>
      <c r="H177" s="113">
        <v>100</v>
      </c>
      <c r="I177" s="177">
        <v>1</v>
      </c>
      <c r="J177" s="177">
        <v>1114.6675215984001</v>
      </c>
      <c r="K177" s="76">
        <f>L3</f>
        <v>0.21</v>
      </c>
      <c r="L177" s="160">
        <f t="shared" si="46"/>
        <v>880.58734206273607</v>
      </c>
      <c r="M177" s="672">
        <f t="shared" si="47"/>
        <v>1585.057215712925</v>
      </c>
      <c r="N177" s="674">
        <f t="shared" si="45"/>
        <v>3698.4668366634914</v>
      </c>
      <c r="O177" s="675">
        <f t="shared" si="43"/>
        <v>1585.057215712925</v>
      </c>
      <c r="P177" s="109"/>
      <c r="Q177" s="12"/>
    </row>
    <row r="178" spans="1:17" s="104" customFormat="1" ht="12.75" x14ac:dyDescent="0.2">
      <c r="A178" s="117"/>
      <c r="B178" s="115" t="s">
        <v>3010</v>
      </c>
      <c r="C178" s="82" t="s">
        <v>3186</v>
      </c>
      <c r="D178" s="102" t="s">
        <v>4</v>
      </c>
      <c r="E178" s="75">
        <v>6</v>
      </c>
      <c r="F178" s="74">
        <v>7.69</v>
      </c>
      <c r="G178" s="113">
        <v>600</v>
      </c>
      <c r="H178" s="113">
        <v>100</v>
      </c>
      <c r="I178" s="177">
        <v>1.2</v>
      </c>
      <c r="J178" s="177">
        <v>1268.0230532323201</v>
      </c>
      <c r="K178" s="76">
        <f>L3</f>
        <v>0.21</v>
      </c>
      <c r="L178" s="160">
        <f t="shared" si="46"/>
        <v>1001.7382120535329</v>
      </c>
      <c r="M178" s="672">
        <f t="shared" si="47"/>
        <v>1803.1287816963593</v>
      </c>
      <c r="N178" s="674">
        <f t="shared" si="45"/>
        <v>4207.3004906248389</v>
      </c>
      <c r="O178" s="675">
        <f t="shared" si="43"/>
        <v>1803.1287816963593</v>
      </c>
      <c r="P178" s="109"/>
      <c r="Q178" s="12"/>
    </row>
    <row r="179" spans="1:17" s="104" customFormat="1" ht="12.75" x14ac:dyDescent="0.2">
      <c r="A179" s="117"/>
      <c r="B179" s="115" t="s">
        <v>3011</v>
      </c>
      <c r="C179" s="82" t="s">
        <v>3187</v>
      </c>
      <c r="D179" s="102" t="s">
        <v>4</v>
      </c>
      <c r="E179" s="75">
        <v>6</v>
      </c>
      <c r="F179" s="74">
        <v>9.6199999999999992</v>
      </c>
      <c r="G179" s="113">
        <v>600</v>
      </c>
      <c r="H179" s="113">
        <v>100</v>
      </c>
      <c r="I179" s="177">
        <v>1.5</v>
      </c>
      <c r="J179" s="177">
        <v>1570.4742406214405</v>
      </c>
      <c r="K179" s="76">
        <f>L3</f>
        <v>0.21</v>
      </c>
      <c r="L179" s="160">
        <f t="shared" si="46"/>
        <v>1240.674650090938</v>
      </c>
      <c r="M179" s="672">
        <f t="shared" si="47"/>
        <v>2233.2143701636887</v>
      </c>
      <c r="N179" s="674">
        <f t="shared" si="45"/>
        <v>5210.8335303819404</v>
      </c>
      <c r="O179" s="675">
        <f t="shared" si="43"/>
        <v>2233.2143701636887</v>
      </c>
      <c r="P179" s="109"/>
      <c r="Q179" s="12"/>
    </row>
    <row r="180" spans="1:17" s="104" customFormat="1" ht="12.75" x14ac:dyDescent="0.2">
      <c r="A180" s="117"/>
      <c r="B180" s="115" t="s">
        <v>3012</v>
      </c>
      <c r="C180" s="82" t="s">
        <v>3188</v>
      </c>
      <c r="D180" s="102" t="s">
        <v>4</v>
      </c>
      <c r="E180" s="75">
        <v>6</v>
      </c>
      <c r="F180" s="74">
        <v>7.19</v>
      </c>
      <c r="G180" s="113">
        <v>600</v>
      </c>
      <c r="H180" s="113">
        <v>150</v>
      </c>
      <c r="I180" s="177">
        <v>1</v>
      </c>
      <c r="J180" s="177">
        <v>1233.94404620256</v>
      </c>
      <c r="K180" s="76">
        <f>L3</f>
        <v>0.21</v>
      </c>
      <c r="L180" s="160">
        <f t="shared" si="46"/>
        <v>974.81579650002243</v>
      </c>
      <c r="M180" s="672">
        <f t="shared" si="47"/>
        <v>1754.6684337000404</v>
      </c>
      <c r="N180" s="674">
        <f t="shared" si="45"/>
        <v>4094.2263453000942</v>
      </c>
      <c r="O180" s="675">
        <f t="shared" si="43"/>
        <v>1754.6684337000404</v>
      </c>
      <c r="P180" s="109"/>
      <c r="Q180" s="12"/>
    </row>
    <row r="181" spans="1:17" s="104" customFormat="1" ht="12.75" x14ac:dyDescent="0.2">
      <c r="A181" s="117"/>
      <c r="B181" s="115" t="s">
        <v>3013</v>
      </c>
      <c r="C181" s="82" t="s">
        <v>3189</v>
      </c>
      <c r="D181" s="102" t="s">
        <v>4</v>
      </c>
      <c r="E181" s="75">
        <v>6</v>
      </c>
      <c r="F181" s="74">
        <v>9.61</v>
      </c>
      <c r="G181" s="113">
        <v>600</v>
      </c>
      <c r="H181" s="113">
        <v>150</v>
      </c>
      <c r="I181" s="177">
        <v>1.2</v>
      </c>
      <c r="J181" s="177">
        <v>1458.2975091484805</v>
      </c>
      <c r="K181" s="76">
        <f>L3</f>
        <v>0.21</v>
      </c>
      <c r="L181" s="160">
        <f t="shared" si="46"/>
        <v>1152.0550322272995</v>
      </c>
      <c r="M181" s="672">
        <f t="shared" si="47"/>
        <v>2073.6990580091392</v>
      </c>
      <c r="N181" s="674">
        <f t="shared" si="45"/>
        <v>4838.631135354658</v>
      </c>
      <c r="O181" s="675">
        <f t="shared" si="43"/>
        <v>2073.6990580091392</v>
      </c>
      <c r="P181" s="109"/>
      <c r="Q181" s="12"/>
    </row>
    <row r="182" spans="1:17" s="104" customFormat="1" ht="12.75" x14ac:dyDescent="0.2">
      <c r="A182" s="117"/>
      <c r="B182" s="115" t="s">
        <v>3014</v>
      </c>
      <c r="C182" s="82" t="s">
        <v>3190</v>
      </c>
      <c r="D182" s="102" t="s">
        <v>4</v>
      </c>
      <c r="E182" s="75">
        <v>6</v>
      </c>
      <c r="F182" s="74">
        <v>10.81</v>
      </c>
      <c r="G182" s="113">
        <v>600</v>
      </c>
      <c r="H182" s="113">
        <v>150</v>
      </c>
      <c r="I182" s="177">
        <v>1.5</v>
      </c>
      <c r="J182" s="177">
        <v>1759.3287379113606</v>
      </c>
      <c r="K182" s="76">
        <f>L3</f>
        <v>0.21</v>
      </c>
      <c r="L182" s="160">
        <f t="shared" si="46"/>
        <v>1389.8697029499749</v>
      </c>
      <c r="M182" s="672">
        <f t="shared" si="47"/>
        <v>2501.7654653099548</v>
      </c>
      <c r="N182" s="674">
        <f t="shared" si="45"/>
        <v>5837.4527523898951</v>
      </c>
      <c r="O182" s="675">
        <f t="shared" si="43"/>
        <v>2501.7654653099548</v>
      </c>
      <c r="P182" s="109"/>
      <c r="Q182" s="12"/>
    </row>
    <row r="183" spans="1:17" s="104" customFormat="1" ht="12.75" x14ac:dyDescent="0.2">
      <c r="A183" s="117"/>
      <c r="B183" s="115" t="s">
        <v>3015</v>
      </c>
      <c r="C183" s="82" t="s">
        <v>3191</v>
      </c>
      <c r="D183" s="102" t="s">
        <v>4</v>
      </c>
      <c r="E183" s="75">
        <v>6</v>
      </c>
      <c r="F183" s="74">
        <v>7.99</v>
      </c>
      <c r="G183" s="113">
        <v>600</v>
      </c>
      <c r="H183" s="113">
        <v>200</v>
      </c>
      <c r="I183" s="177">
        <v>1</v>
      </c>
      <c r="J183" s="177">
        <v>1330.5012327868803</v>
      </c>
      <c r="K183" s="76">
        <f>L3</f>
        <v>0.21</v>
      </c>
      <c r="L183" s="160">
        <f t="shared" si="46"/>
        <v>1051.0959739016355</v>
      </c>
      <c r="M183" s="672">
        <f t="shared" si="47"/>
        <v>1891.9727530229438</v>
      </c>
      <c r="N183" s="674">
        <f t="shared" si="45"/>
        <v>4414.6030903868696</v>
      </c>
      <c r="O183" s="675">
        <f t="shared" si="43"/>
        <v>1891.9727530229438</v>
      </c>
      <c r="P183" s="109"/>
      <c r="Q183" s="12"/>
    </row>
    <row r="184" spans="1:17" s="104" customFormat="1" ht="12.75" x14ac:dyDescent="0.2">
      <c r="A184" s="117"/>
      <c r="B184" s="115" t="s">
        <v>3016</v>
      </c>
      <c r="C184" s="82" t="s">
        <v>3192</v>
      </c>
      <c r="D184" s="102" t="s">
        <v>4</v>
      </c>
      <c r="E184" s="75">
        <v>6</v>
      </c>
      <c r="F184" s="74">
        <v>9.52</v>
      </c>
      <c r="G184" s="113">
        <v>600</v>
      </c>
      <c r="H184" s="113">
        <v>200</v>
      </c>
      <c r="I184" s="177">
        <v>1.2</v>
      </c>
      <c r="J184" s="177">
        <v>1561.9544888640003</v>
      </c>
      <c r="K184" s="76">
        <f>L3</f>
        <v>0.21</v>
      </c>
      <c r="L184" s="160">
        <f t="shared" si="46"/>
        <v>1233.9440462025602</v>
      </c>
      <c r="M184" s="672">
        <f t="shared" si="47"/>
        <v>2221.0992831646086</v>
      </c>
      <c r="N184" s="674">
        <f t="shared" si="45"/>
        <v>5182.5649940507528</v>
      </c>
      <c r="O184" s="675">
        <f t="shared" si="43"/>
        <v>2221.0992831646086</v>
      </c>
      <c r="P184" s="109"/>
      <c r="Q184" s="12"/>
    </row>
    <row r="185" spans="1:17" s="104" customFormat="1" ht="12.75" x14ac:dyDescent="0.2">
      <c r="A185" s="117"/>
      <c r="B185" s="115" t="s">
        <v>3017</v>
      </c>
      <c r="C185" s="82" t="s">
        <v>3193</v>
      </c>
      <c r="D185" s="102" t="s">
        <v>4</v>
      </c>
      <c r="E185" s="75">
        <v>6</v>
      </c>
      <c r="F185" s="74">
        <v>12.05</v>
      </c>
      <c r="G185" s="113">
        <v>600</v>
      </c>
      <c r="H185" s="113">
        <v>200</v>
      </c>
      <c r="I185" s="177">
        <v>1.5</v>
      </c>
      <c r="J185" s="177">
        <v>1959.5429042112</v>
      </c>
      <c r="K185" s="76">
        <f>L3</f>
        <v>0.21</v>
      </c>
      <c r="L185" s="160">
        <f t="shared" si="46"/>
        <v>1548.0388943268481</v>
      </c>
      <c r="M185" s="672">
        <f t="shared" si="47"/>
        <v>2786.4700097883265</v>
      </c>
      <c r="N185" s="674">
        <f t="shared" si="45"/>
        <v>6501.7633561727625</v>
      </c>
      <c r="O185" s="675">
        <f t="shared" si="43"/>
        <v>2786.4700097883265</v>
      </c>
      <c r="P185" s="109"/>
      <c r="Q185" s="12"/>
    </row>
    <row r="186" spans="1:17" s="104" customFormat="1" ht="12.75" x14ac:dyDescent="0.2">
      <c r="A186" s="106"/>
      <c r="B186" s="108"/>
      <c r="C186" s="107"/>
      <c r="D186" s="1051" t="s">
        <v>127</v>
      </c>
      <c r="E186" s="1051"/>
      <c r="F186" s="1051"/>
      <c r="G186" s="108"/>
      <c r="H186" s="108"/>
      <c r="I186" s="299"/>
      <c r="J186" s="299"/>
      <c r="K186" s="108"/>
      <c r="L186" s="108"/>
      <c r="M186" s="108"/>
      <c r="N186" s="108"/>
      <c r="O186" s="108"/>
      <c r="P186" s="107"/>
      <c r="Q186" s="12"/>
    </row>
    <row r="187" spans="1:17" s="9" customFormat="1" x14ac:dyDescent="0.2">
      <c r="A187" s="4"/>
      <c r="B187" s="2"/>
      <c r="C187" s="4"/>
      <c r="D187" s="2"/>
      <c r="E187" s="2"/>
      <c r="F187" s="51"/>
      <c r="G187" s="2"/>
      <c r="H187" s="2"/>
      <c r="I187" s="51"/>
      <c r="J187" s="51"/>
      <c r="K187" s="2"/>
      <c r="L187" s="2"/>
      <c r="M187" s="2"/>
      <c r="N187" s="2"/>
      <c r="O187" s="2"/>
      <c r="P187" s="4"/>
    </row>
    <row r="188" spans="1:17" s="9" customFormat="1" x14ac:dyDescent="0.2">
      <c r="A188" s="4"/>
      <c r="B188" s="2"/>
      <c r="C188" s="4"/>
      <c r="D188" s="2"/>
      <c r="E188" s="2"/>
      <c r="F188" s="51"/>
      <c r="G188" s="2"/>
      <c r="H188" s="2"/>
      <c r="I188" s="51"/>
      <c r="J188" s="51"/>
      <c r="K188" s="2"/>
      <c r="L188" s="2"/>
      <c r="M188" s="2"/>
      <c r="N188" s="2"/>
      <c r="O188" s="2"/>
      <c r="P188" s="4"/>
    </row>
    <row r="189" spans="1:17" s="9" customFormat="1" x14ac:dyDescent="0.2">
      <c r="A189" s="4"/>
      <c r="B189" s="2"/>
      <c r="C189" s="4"/>
      <c r="D189" s="2"/>
      <c r="E189" s="2"/>
      <c r="F189" s="51"/>
      <c r="G189" s="2"/>
      <c r="H189" s="2"/>
      <c r="I189" s="51"/>
      <c r="J189" s="51"/>
      <c r="K189" s="2"/>
      <c r="L189" s="2"/>
      <c r="M189" s="2"/>
      <c r="N189" s="2"/>
      <c r="O189" s="2"/>
      <c r="P189" s="4"/>
    </row>
    <row r="190" spans="1:17" s="9" customFormat="1" x14ac:dyDescent="0.2">
      <c r="A190" s="4"/>
      <c r="B190" s="2"/>
      <c r="C190" s="4"/>
      <c r="D190" s="2"/>
      <c r="E190" s="2"/>
      <c r="F190" s="51"/>
      <c r="G190" s="2"/>
      <c r="H190" s="2"/>
      <c r="I190" s="51"/>
      <c r="J190" s="51"/>
      <c r="K190" s="2"/>
      <c r="L190" s="2"/>
      <c r="M190" s="2"/>
      <c r="N190" s="2"/>
      <c r="O190" s="2"/>
      <c r="P190" s="4"/>
    </row>
    <row r="191" spans="1:17" s="9" customFormat="1" x14ac:dyDescent="0.2">
      <c r="A191" s="4"/>
      <c r="B191" s="2"/>
      <c r="C191" s="4"/>
      <c r="D191" s="2"/>
      <c r="E191" s="2"/>
      <c r="F191" s="51"/>
      <c r="G191" s="2"/>
      <c r="H191" s="2"/>
      <c r="I191" s="51"/>
      <c r="J191" s="51"/>
      <c r="K191" s="2"/>
      <c r="L191" s="2"/>
      <c r="M191" s="2"/>
      <c r="N191" s="2"/>
      <c r="O191" s="2"/>
      <c r="P191" s="4"/>
    </row>
    <row r="192" spans="1:17" s="9" customFormat="1" x14ac:dyDescent="0.2">
      <c r="A192" s="4"/>
      <c r="B192" s="2"/>
      <c r="C192" s="4"/>
      <c r="D192" s="2"/>
      <c r="E192" s="2"/>
      <c r="F192" s="51"/>
      <c r="G192" s="2"/>
      <c r="H192" s="2"/>
      <c r="I192" s="51"/>
      <c r="J192" s="51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2"/>
      <c r="H193" s="2"/>
      <c r="I193" s="51"/>
      <c r="J193" s="51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2"/>
      <c r="H194" s="2"/>
      <c r="I194" s="51"/>
      <c r="J194" s="51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2"/>
      <c r="H195" s="2"/>
      <c r="I195" s="51"/>
      <c r="J195" s="51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2"/>
      <c r="H196" s="2"/>
      <c r="I196" s="51"/>
      <c r="J196" s="51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2"/>
      <c r="H197" s="2"/>
      <c r="I197" s="51"/>
      <c r="J197" s="51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2"/>
      <c r="H198" s="2"/>
      <c r="I198" s="51"/>
      <c r="J198" s="51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2"/>
      <c r="H199" s="2"/>
      <c r="I199" s="51"/>
      <c r="J199" s="51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2"/>
      <c r="H200" s="2"/>
      <c r="I200" s="51"/>
      <c r="J200" s="51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2"/>
      <c r="H201" s="2"/>
      <c r="I201" s="51"/>
      <c r="J201" s="51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2"/>
      <c r="H202" s="2"/>
      <c r="I202" s="51"/>
      <c r="J202" s="51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2"/>
      <c r="H203" s="2"/>
      <c r="I203" s="51"/>
      <c r="J203" s="51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2"/>
      <c r="H204" s="2"/>
      <c r="I204" s="51"/>
      <c r="J204" s="51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2"/>
      <c r="H205" s="2"/>
      <c r="I205" s="51"/>
      <c r="J205" s="51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2"/>
      <c r="H206" s="2"/>
      <c r="I206" s="51"/>
      <c r="J206" s="51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2"/>
      <c r="H207" s="2"/>
      <c r="I207" s="51"/>
      <c r="J207" s="51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2"/>
      <c r="H208" s="2"/>
      <c r="I208" s="51"/>
      <c r="J208" s="51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2"/>
      <c r="H209" s="2"/>
      <c r="I209" s="51"/>
      <c r="J209" s="51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2"/>
      <c r="H210" s="2"/>
      <c r="I210" s="51"/>
      <c r="J210" s="51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2"/>
      <c r="H211" s="2"/>
      <c r="I211" s="51"/>
      <c r="J211" s="51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2"/>
      <c r="H212" s="2"/>
      <c r="I212" s="51"/>
      <c r="J212" s="51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2"/>
      <c r="H213" s="2"/>
      <c r="I213" s="51"/>
      <c r="J213" s="51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2"/>
      <c r="H214" s="2"/>
      <c r="I214" s="51"/>
      <c r="J214" s="51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2"/>
      <c r="H215" s="2"/>
      <c r="I215" s="51"/>
      <c r="J215" s="51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2"/>
      <c r="H216" s="2"/>
      <c r="I216" s="51"/>
      <c r="J216" s="51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2"/>
      <c r="H217" s="2"/>
      <c r="I217" s="51"/>
      <c r="J217" s="51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2"/>
      <c r="H218" s="2"/>
      <c r="I218" s="51"/>
      <c r="J218" s="51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2"/>
      <c r="H219" s="2"/>
      <c r="I219" s="51"/>
      <c r="J219" s="51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2"/>
      <c r="H220" s="2"/>
      <c r="I220" s="51"/>
      <c r="J220" s="51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2"/>
      <c r="H221" s="2"/>
      <c r="I221" s="51"/>
      <c r="J221" s="51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2"/>
      <c r="H222" s="2"/>
      <c r="I222" s="51"/>
      <c r="J222" s="51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2"/>
      <c r="H223" s="2"/>
      <c r="I223" s="51"/>
      <c r="J223" s="51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2"/>
      <c r="H224" s="2"/>
      <c r="I224" s="51"/>
      <c r="J224" s="51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2"/>
      <c r="H225" s="2"/>
      <c r="I225" s="51"/>
      <c r="J225" s="51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2"/>
      <c r="H226" s="2"/>
      <c r="I226" s="51"/>
      <c r="J226" s="51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2"/>
      <c r="H227" s="2"/>
      <c r="I227" s="51"/>
      <c r="J227" s="51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2"/>
      <c r="H228" s="2"/>
      <c r="I228" s="51"/>
      <c r="J228" s="51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2"/>
      <c r="H229" s="2"/>
      <c r="I229" s="51"/>
      <c r="J229" s="51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2"/>
      <c r="H230" s="2"/>
      <c r="I230" s="51"/>
      <c r="J230" s="51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2"/>
      <c r="H231" s="2"/>
      <c r="I231" s="51"/>
      <c r="J231" s="51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2"/>
      <c r="H232" s="2"/>
      <c r="I232" s="51"/>
      <c r="J232" s="51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2"/>
      <c r="H233" s="2"/>
      <c r="I233" s="51"/>
      <c r="J233" s="51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2"/>
      <c r="H234" s="2"/>
      <c r="I234" s="51"/>
      <c r="J234" s="51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2"/>
      <c r="H235" s="2"/>
      <c r="I235" s="51"/>
      <c r="J235" s="51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2"/>
      <c r="H236" s="2"/>
      <c r="I236" s="51"/>
      <c r="J236" s="51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2"/>
      <c r="H237" s="2"/>
      <c r="I237" s="51"/>
      <c r="J237" s="51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2"/>
      <c r="H238" s="2"/>
      <c r="I238" s="51"/>
      <c r="J238" s="51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2"/>
      <c r="H239" s="2"/>
      <c r="I239" s="51"/>
      <c r="J239" s="51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2"/>
      <c r="H240" s="2"/>
      <c r="I240" s="51"/>
      <c r="J240" s="51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2"/>
      <c r="H241" s="2"/>
      <c r="I241" s="51"/>
      <c r="J241" s="51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2"/>
      <c r="H242" s="2"/>
      <c r="I242" s="51"/>
      <c r="J242" s="51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2"/>
      <c r="H243" s="2"/>
      <c r="I243" s="51"/>
      <c r="J243" s="51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2"/>
      <c r="H244" s="2"/>
      <c r="I244" s="51"/>
      <c r="J244" s="51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2"/>
      <c r="H245" s="2"/>
      <c r="I245" s="51"/>
      <c r="J245" s="51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2"/>
      <c r="H246" s="2"/>
      <c r="I246" s="51"/>
      <c r="J246" s="51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2"/>
      <c r="H247" s="2"/>
      <c r="I247" s="51"/>
      <c r="J247" s="51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2"/>
      <c r="H248" s="2"/>
      <c r="I248" s="51"/>
      <c r="J248" s="51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2"/>
      <c r="H249" s="2"/>
      <c r="I249" s="51"/>
      <c r="J249" s="51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2"/>
      <c r="H250" s="2"/>
      <c r="I250" s="51"/>
      <c r="J250" s="51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2"/>
      <c r="H251" s="2"/>
      <c r="I251" s="51"/>
      <c r="J251" s="51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2"/>
      <c r="H252" s="2"/>
      <c r="I252" s="51"/>
      <c r="J252" s="51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2"/>
      <c r="H253" s="2"/>
      <c r="I253" s="51"/>
      <c r="J253" s="51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2"/>
      <c r="H254" s="2"/>
      <c r="I254" s="51"/>
      <c r="J254" s="51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2"/>
      <c r="H255" s="2"/>
      <c r="I255" s="51"/>
      <c r="J255" s="51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2"/>
      <c r="H256" s="2"/>
      <c r="I256" s="51"/>
      <c r="J256" s="51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2"/>
      <c r="H257" s="2"/>
      <c r="I257" s="51"/>
      <c r="J257" s="51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2"/>
      <c r="H258" s="2"/>
      <c r="I258" s="51"/>
      <c r="J258" s="51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2"/>
      <c r="H259" s="2"/>
      <c r="I259" s="51"/>
      <c r="J259" s="51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2"/>
      <c r="H260" s="2"/>
      <c r="I260" s="51"/>
      <c r="J260" s="51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2"/>
      <c r="H261" s="2"/>
      <c r="I261" s="51"/>
      <c r="J261" s="51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2"/>
      <c r="H262" s="2"/>
      <c r="I262" s="51"/>
      <c r="J262" s="51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2"/>
      <c r="H263" s="2"/>
      <c r="I263" s="51"/>
      <c r="J263" s="51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2"/>
      <c r="H264" s="2"/>
      <c r="I264" s="51"/>
      <c r="J264" s="51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2"/>
      <c r="H265" s="2"/>
      <c r="I265" s="51"/>
      <c r="J265" s="51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2"/>
      <c r="H266" s="2"/>
      <c r="I266" s="51"/>
      <c r="J266" s="51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2"/>
      <c r="H267" s="2"/>
      <c r="I267" s="51"/>
      <c r="J267" s="51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2"/>
      <c r="H268" s="2"/>
      <c r="I268" s="51"/>
      <c r="J268" s="51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2"/>
      <c r="H269" s="2"/>
      <c r="I269" s="51"/>
      <c r="J269" s="51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2"/>
      <c r="H270" s="2"/>
      <c r="I270" s="51"/>
      <c r="J270" s="51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2"/>
      <c r="H271" s="2"/>
      <c r="I271" s="51"/>
      <c r="J271" s="51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2"/>
      <c r="H272" s="2"/>
      <c r="I272" s="51"/>
      <c r="J272" s="51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2"/>
      <c r="H273" s="2"/>
      <c r="I273" s="51"/>
      <c r="J273" s="51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2"/>
      <c r="H274" s="2"/>
      <c r="I274" s="51"/>
      <c r="J274" s="51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2"/>
      <c r="H275" s="2"/>
      <c r="I275" s="51"/>
      <c r="J275" s="51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2"/>
      <c r="H276" s="2"/>
      <c r="I276" s="51"/>
      <c r="J276" s="51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2"/>
      <c r="H277" s="2"/>
      <c r="I277" s="51"/>
      <c r="J277" s="51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2"/>
      <c r="H278" s="2"/>
      <c r="I278" s="51"/>
      <c r="J278" s="51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2"/>
      <c r="H279" s="2"/>
      <c r="I279" s="51"/>
      <c r="J279" s="51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2"/>
      <c r="H280" s="2"/>
      <c r="I280" s="51"/>
      <c r="J280" s="51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2"/>
      <c r="H281" s="2"/>
      <c r="I281" s="51"/>
      <c r="J281" s="51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2"/>
      <c r="H282" s="2"/>
      <c r="I282" s="51"/>
      <c r="J282" s="51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2"/>
      <c r="H283" s="2"/>
      <c r="I283" s="51"/>
      <c r="J283" s="51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2"/>
      <c r="H284" s="2"/>
      <c r="I284" s="51"/>
      <c r="J284" s="51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2"/>
      <c r="H285" s="2"/>
      <c r="I285" s="51"/>
      <c r="J285" s="51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2"/>
      <c r="H286" s="2"/>
      <c r="I286" s="51"/>
      <c r="J286" s="51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2"/>
      <c r="H287" s="2"/>
      <c r="I287" s="51"/>
      <c r="J287" s="51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2"/>
      <c r="H288" s="2"/>
      <c r="I288" s="51"/>
      <c r="J288" s="51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2"/>
      <c r="H289" s="2"/>
      <c r="I289" s="51"/>
      <c r="J289" s="51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2"/>
      <c r="H290" s="2"/>
      <c r="I290" s="51"/>
      <c r="J290" s="51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2"/>
      <c r="H291" s="2"/>
      <c r="I291" s="51"/>
      <c r="J291" s="51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2"/>
      <c r="H292" s="2"/>
      <c r="I292" s="51"/>
      <c r="J292" s="51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2"/>
      <c r="H293" s="2"/>
      <c r="I293" s="51"/>
      <c r="J293" s="51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2"/>
      <c r="H294" s="2"/>
      <c r="I294" s="51"/>
      <c r="J294" s="51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2"/>
      <c r="H295" s="2"/>
      <c r="I295" s="51"/>
      <c r="J295" s="51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2"/>
      <c r="H296" s="2"/>
      <c r="I296" s="51"/>
      <c r="J296" s="51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2"/>
      <c r="H297" s="2"/>
      <c r="I297" s="51"/>
      <c r="J297" s="51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2"/>
      <c r="H298" s="2"/>
      <c r="I298" s="51"/>
      <c r="J298" s="51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2"/>
      <c r="H299" s="2"/>
      <c r="I299" s="51"/>
      <c r="J299" s="51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2"/>
      <c r="H300" s="2"/>
      <c r="I300" s="51"/>
      <c r="J300" s="51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2"/>
      <c r="H301" s="2"/>
      <c r="I301" s="51"/>
      <c r="J301" s="51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2"/>
      <c r="H302" s="2"/>
      <c r="I302" s="51"/>
      <c r="J302" s="51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2"/>
      <c r="H303" s="2"/>
      <c r="I303" s="51"/>
      <c r="J303" s="51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2"/>
      <c r="H304" s="2"/>
      <c r="I304" s="51"/>
      <c r="J304" s="51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2"/>
      <c r="H305" s="2"/>
      <c r="I305" s="51"/>
      <c r="J305" s="51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2"/>
      <c r="H306" s="2"/>
      <c r="I306" s="51"/>
      <c r="J306" s="51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2"/>
      <c r="H307" s="2"/>
      <c r="I307" s="51"/>
      <c r="J307" s="51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2"/>
      <c r="H308" s="2"/>
      <c r="I308" s="51"/>
      <c r="J308" s="51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2"/>
      <c r="H309" s="2"/>
      <c r="I309" s="51"/>
      <c r="J309" s="51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2"/>
      <c r="H310" s="2"/>
      <c r="I310" s="51"/>
      <c r="J310" s="51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2"/>
      <c r="H311" s="2"/>
      <c r="I311" s="51"/>
      <c r="J311" s="51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2"/>
      <c r="H312" s="2"/>
      <c r="I312" s="51"/>
      <c r="J312" s="51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2"/>
      <c r="H313" s="2"/>
      <c r="I313" s="51"/>
      <c r="J313" s="51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2"/>
      <c r="H314" s="2"/>
      <c r="I314" s="51"/>
      <c r="J314" s="51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2"/>
      <c r="H315" s="2"/>
      <c r="I315" s="51"/>
      <c r="J315" s="51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2"/>
      <c r="H316" s="2"/>
      <c r="I316" s="51"/>
      <c r="J316" s="51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2"/>
      <c r="H317" s="2"/>
      <c r="I317" s="51"/>
      <c r="J317" s="51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2"/>
      <c r="H318" s="2"/>
      <c r="I318" s="51"/>
      <c r="J318" s="51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2"/>
      <c r="H319" s="2"/>
      <c r="I319" s="51"/>
      <c r="J319" s="51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2"/>
      <c r="H320" s="2"/>
      <c r="I320" s="51"/>
      <c r="J320" s="51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2"/>
      <c r="H321" s="2"/>
      <c r="I321" s="51"/>
      <c r="J321" s="51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2"/>
      <c r="H322" s="2"/>
      <c r="I322" s="51"/>
      <c r="J322" s="51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2"/>
      <c r="H323" s="2"/>
      <c r="I323" s="51"/>
      <c r="J323" s="51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2"/>
      <c r="H324" s="2"/>
      <c r="I324" s="51"/>
      <c r="J324" s="51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2"/>
      <c r="H325" s="2"/>
      <c r="I325" s="51"/>
      <c r="J325" s="51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2"/>
      <c r="H326" s="2"/>
      <c r="I326" s="51"/>
      <c r="J326" s="51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2"/>
      <c r="H327" s="2"/>
      <c r="I327" s="51"/>
      <c r="J327" s="51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2"/>
      <c r="H328" s="2"/>
      <c r="I328" s="51"/>
      <c r="J328" s="51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2"/>
      <c r="H329" s="2"/>
      <c r="I329" s="51"/>
      <c r="J329" s="51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2"/>
      <c r="H330" s="2"/>
      <c r="I330" s="51"/>
      <c r="J330" s="51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2"/>
      <c r="H331" s="2"/>
      <c r="I331" s="51"/>
      <c r="J331" s="51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2"/>
      <c r="H332" s="2"/>
      <c r="I332" s="51"/>
      <c r="J332" s="51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2"/>
      <c r="H333" s="2"/>
      <c r="I333" s="51"/>
      <c r="J333" s="51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2"/>
      <c r="H334" s="2"/>
      <c r="I334" s="51"/>
      <c r="J334" s="51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2"/>
      <c r="H335" s="2"/>
      <c r="I335" s="51"/>
      <c r="J335" s="51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2"/>
      <c r="H336" s="2"/>
      <c r="I336" s="51"/>
      <c r="J336" s="51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2"/>
      <c r="H337" s="2"/>
      <c r="I337" s="51"/>
      <c r="J337" s="51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2"/>
      <c r="H338" s="2"/>
      <c r="I338" s="51"/>
      <c r="J338" s="51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2"/>
      <c r="H339" s="2"/>
      <c r="I339" s="51"/>
      <c r="J339" s="51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2"/>
      <c r="H340" s="2"/>
      <c r="I340" s="51"/>
      <c r="J340" s="51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2"/>
      <c r="H341" s="2"/>
      <c r="I341" s="51"/>
      <c r="J341" s="51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2"/>
      <c r="H342" s="2"/>
      <c r="I342" s="51"/>
      <c r="J342" s="51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2"/>
      <c r="H343" s="2"/>
      <c r="I343" s="51"/>
      <c r="J343" s="51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2"/>
      <c r="H344" s="2"/>
      <c r="I344" s="51"/>
      <c r="J344" s="51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2"/>
      <c r="H345" s="2"/>
      <c r="I345" s="51"/>
      <c r="J345" s="51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2"/>
      <c r="H346" s="2"/>
      <c r="I346" s="51"/>
      <c r="J346" s="51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2"/>
      <c r="H347" s="2"/>
      <c r="I347" s="51"/>
      <c r="J347" s="51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2"/>
      <c r="H348" s="2"/>
      <c r="I348" s="51"/>
      <c r="J348" s="51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2"/>
      <c r="H349" s="2"/>
      <c r="I349" s="51"/>
      <c r="J349" s="51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2"/>
      <c r="H350" s="2"/>
      <c r="I350" s="51"/>
      <c r="J350" s="51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2"/>
      <c r="H351" s="2"/>
      <c r="I351" s="51"/>
      <c r="J351" s="51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2"/>
      <c r="H352" s="2"/>
      <c r="I352" s="51"/>
      <c r="J352" s="51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2"/>
      <c r="H353" s="2"/>
      <c r="I353" s="51"/>
      <c r="J353" s="51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2"/>
      <c r="H354" s="2"/>
      <c r="I354" s="51"/>
      <c r="J354" s="51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2"/>
      <c r="H355" s="2"/>
      <c r="I355" s="51"/>
      <c r="J355" s="51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2"/>
      <c r="H356" s="2"/>
      <c r="I356" s="51"/>
      <c r="J356" s="51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2"/>
      <c r="H357" s="2"/>
      <c r="I357" s="51"/>
      <c r="J357" s="51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2"/>
      <c r="H358" s="2"/>
      <c r="I358" s="51"/>
      <c r="J358" s="51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2"/>
      <c r="H359" s="2"/>
      <c r="I359" s="51"/>
      <c r="J359" s="51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2"/>
      <c r="H360" s="2"/>
      <c r="I360" s="51"/>
      <c r="J360" s="51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2"/>
      <c r="H361" s="2"/>
      <c r="I361" s="51"/>
      <c r="J361" s="51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2"/>
      <c r="H362" s="2"/>
      <c r="I362" s="51"/>
      <c r="J362" s="51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2"/>
      <c r="H363" s="2"/>
      <c r="I363" s="51"/>
      <c r="J363" s="51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2"/>
      <c r="H364" s="2"/>
      <c r="I364" s="51"/>
      <c r="J364" s="51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2"/>
      <c r="H365" s="2"/>
      <c r="I365" s="51"/>
      <c r="J365" s="51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2"/>
      <c r="H366" s="2"/>
      <c r="I366" s="51"/>
      <c r="J366" s="51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2"/>
      <c r="H367" s="2"/>
      <c r="I367" s="51"/>
      <c r="J367" s="51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2"/>
      <c r="H368" s="2"/>
      <c r="I368" s="51"/>
      <c r="J368" s="51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2"/>
      <c r="H369" s="2"/>
      <c r="I369" s="51"/>
      <c r="J369" s="51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2"/>
      <c r="H370" s="2"/>
      <c r="I370" s="51"/>
      <c r="J370" s="51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2"/>
      <c r="H371" s="2"/>
      <c r="I371" s="51"/>
      <c r="J371" s="51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2"/>
      <c r="H372" s="2"/>
      <c r="I372" s="51"/>
      <c r="J372" s="51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2"/>
      <c r="H373" s="2"/>
      <c r="I373" s="51"/>
      <c r="J373" s="51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2"/>
      <c r="H374" s="2"/>
      <c r="I374" s="51"/>
      <c r="J374" s="51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2"/>
      <c r="H375" s="2"/>
      <c r="I375" s="51"/>
      <c r="J375" s="51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2"/>
      <c r="H376" s="2"/>
      <c r="I376" s="51"/>
      <c r="J376" s="51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2"/>
      <c r="H377" s="2"/>
      <c r="I377" s="51"/>
      <c r="J377" s="51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2"/>
      <c r="H378" s="2"/>
      <c r="I378" s="51"/>
      <c r="J378" s="51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2"/>
      <c r="H379" s="2"/>
      <c r="I379" s="51"/>
      <c r="J379" s="51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2"/>
      <c r="H380" s="2"/>
      <c r="I380" s="51"/>
      <c r="J380" s="51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2"/>
      <c r="H381" s="2"/>
      <c r="I381" s="51"/>
      <c r="J381" s="51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2"/>
      <c r="H382" s="2"/>
      <c r="I382" s="51"/>
      <c r="J382" s="51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2"/>
      <c r="H383" s="2"/>
      <c r="I383" s="51"/>
      <c r="J383" s="51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2"/>
      <c r="H384" s="2"/>
      <c r="I384" s="51"/>
      <c r="J384" s="51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2"/>
      <c r="H385" s="2"/>
      <c r="I385" s="51"/>
      <c r="J385" s="51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2"/>
      <c r="H386" s="2"/>
      <c r="I386" s="51"/>
      <c r="J386" s="51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2"/>
      <c r="H387" s="2"/>
      <c r="I387" s="51"/>
      <c r="J387" s="51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2"/>
      <c r="H388" s="2"/>
      <c r="I388" s="51"/>
      <c r="J388" s="51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2"/>
      <c r="H389" s="2"/>
      <c r="I389" s="51"/>
      <c r="J389" s="51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2"/>
      <c r="H390" s="2"/>
      <c r="I390" s="51"/>
      <c r="J390" s="51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2"/>
      <c r="H391" s="2"/>
      <c r="I391" s="51"/>
      <c r="J391" s="51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2"/>
      <c r="H392" s="2"/>
      <c r="I392" s="51"/>
      <c r="J392" s="51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2"/>
      <c r="H393" s="2"/>
      <c r="I393" s="51"/>
      <c r="J393" s="51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2"/>
      <c r="H394" s="2"/>
      <c r="I394" s="51"/>
      <c r="J394" s="51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2"/>
      <c r="H395" s="2"/>
      <c r="I395" s="51"/>
      <c r="J395" s="51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2"/>
      <c r="H396" s="2"/>
      <c r="I396" s="51"/>
      <c r="J396" s="51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2"/>
      <c r="H397" s="2"/>
      <c r="I397" s="51"/>
      <c r="J397" s="51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2"/>
      <c r="H398" s="2"/>
      <c r="I398" s="51"/>
      <c r="J398" s="51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2"/>
      <c r="H399" s="2"/>
      <c r="I399" s="51"/>
      <c r="J399" s="51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2"/>
      <c r="H400" s="2"/>
      <c r="I400" s="51"/>
      <c r="J400" s="51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2"/>
      <c r="H401" s="2"/>
      <c r="I401" s="51"/>
      <c r="J401" s="51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2"/>
      <c r="H402" s="2"/>
      <c r="I402" s="51"/>
      <c r="J402" s="51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2"/>
      <c r="H403" s="2"/>
      <c r="I403" s="51"/>
      <c r="J403" s="51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2"/>
      <c r="H404" s="2"/>
      <c r="I404" s="51"/>
      <c r="J404" s="51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2"/>
      <c r="H405" s="2"/>
      <c r="I405" s="51"/>
      <c r="J405" s="51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2"/>
      <c r="H406" s="2"/>
      <c r="I406" s="51"/>
      <c r="J406" s="51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2"/>
      <c r="H407" s="2"/>
      <c r="I407" s="51"/>
      <c r="J407" s="51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2"/>
      <c r="H408" s="2"/>
      <c r="I408" s="51"/>
      <c r="J408" s="51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2"/>
      <c r="H409" s="2"/>
      <c r="I409" s="51"/>
      <c r="J409" s="51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2"/>
      <c r="H410" s="2"/>
      <c r="I410" s="51"/>
      <c r="J410" s="51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2"/>
      <c r="H411" s="2"/>
      <c r="I411" s="51"/>
      <c r="J411" s="51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2"/>
      <c r="H412" s="2"/>
      <c r="I412" s="51"/>
      <c r="J412" s="51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2"/>
      <c r="H413" s="2"/>
      <c r="I413" s="51"/>
      <c r="J413" s="51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2"/>
      <c r="H414" s="2"/>
      <c r="I414" s="51"/>
      <c r="J414" s="51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2"/>
      <c r="H415" s="2"/>
      <c r="I415" s="51"/>
      <c r="J415" s="51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2"/>
      <c r="H416" s="2"/>
      <c r="I416" s="51"/>
      <c r="J416" s="51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2"/>
      <c r="H417" s="2"/>
      <c r="I417" s="51"/>
      <c r="J417" s="51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2"/>
      <c r="H418" s="2"/>
      <c r="I418" s="51"/>
      <c r="J418" s="51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2"/>
      <c r="H419" s="2"/>
      <c r="I419" s="51"/>
      <c r="J419" s="51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2"/>
      <c r="H420" s="2"/>
      <c r="I420" s="51"/>
      <c r="J420" s="51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2"/>
      <c r="H421" s="2"/>
      <c r="I421" s="51"/>
      <c r="J421" s="51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2"/>
      <c r="H422" s="2"/>
      <c r="I422" s="51"/>
      <c r="J422" s="51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2"/>
      <c r="H423" s="2"/>
      <c r="I423" s="51"/>
      <c r="J423" s="51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2"/>
      <c r="H424" s="2"/>
      <c r="I424" s="51"/>
      <c r="J424" s="51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2"/>
      <c r="H425" s="2"/>
      <c r="I425" s="51"/>
      <c r="J425" s="51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2"/>
      <c r="H426" s="2"/>
      <c r="I426" s="51"/>
      <c r="J426" s="51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2"/>
      <c r="H427" s="2"/>
      <c r="I427" s="51"/>
      <c r="J427" s="51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2"/>
      <c r="H428" s="2"/>
      <c r="I428" s="51"/>
      <c r="J428" s="51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2"/>
      <c r="H429" s="2"/>
      <c r="I429" s="51"/>
      <c r="J429" s="51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2"/>
      <c r="H430" s="2"/>
      <c r="I430" s="51"/>
      <c r="J430" s="51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2"/>
      <c r="H431" s="2"/>
      <c r="I431" s="51"/>
      <c r="J431" s="51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2"/>
      <c r="H432" s="2"/>
      <c r="I432" s="51"/>
      <c r="J432" s="51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2"/>
      <c r="H433" s="2"/>
      <c r="I433" s="51"/>
      <c r="J433" s="51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2"/>
      <c r="H434" s="2"/>
      <c r="I434" s="51"/>
      <c r="J434" s="51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2"/>
      <c r="H435" s="2"/>
      <c r="I435" s="51"/>
      <c r="J435" s="51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2"/>
      <c r="H436" s="2"/>
      <c r="I436" s="51"/>
      <c r="J436" s="51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2"/>
      <c r="H437" s="2"/>
      <c r="I437" s="51"/>
      <c r="J437" s="51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2"/>
      <c r="H438" s="2"/>
      <c r="I438" s="51"/>
      <c r="J438" s="51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2"/>
      <c r="H439" s="2"/>
      <c r="I439" s="51"/>
      <c r="J439" s="51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2"/>
      <c r="H440" s="2"/>
      <c r="I440" s="51"/>
      <c r="J440" s="51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2"/>
      <c r="H441" s="2"/>
      <c r="I441" s="51"/>
      <c r="J441" s="51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2"/>
      <c r="H442" s="2"/>
      <c r="I442" s="51"/>
      <c r="J442" s="51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2"/>
      <c r="H443" s="2"/>
      <c r="I443" s="51"/>
      <c r="J443" s="51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2"/>
      <c r="H444" s="2"/>
      <c r="I444" s="51"/>
      <c r="J444" s="51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2"/>
      <c r="H445" s="2"/>
      <c r="I445" s="51"/>
      <c r="J445" s="51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2"/>
      <c r="H446" s="2"/>
      <c r="I446" s="51"/>
      <c r="J446" s="51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2"/>
      <c r="H447" s="2"/>
      <c r="I447" s="51"/>
      <c r="J447" s="51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2"/>
      <c r="H448" s="2"/>
      <c r="I448" s="51"/>
      <c r="J448" s="51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2"/>
      <c r="H449" s="2"/>
      <c r="I449" s="51"/>
      <c r="J449" s="51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2"/>
      <c r="H450" s="2"/>
      <c r="I450" s="51"/>
      <c r="J450" s="51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2"/>
      <c r="H451" s="2"/>
      <c r="I451" s="51"/>
      <c r="J451" s="51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2"/>
      <c r="H452" s="2"/>
      <c r="I452" s="51"/>
      <c r="J452" s="51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2"/>
      <c r="H453" s="2"/>
      <c r="I453" s="51"/>
      <c r="J453" s="51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2"/>
      <c r="H454" s="2"/>
      <c r="I454" s="51"/>
      <c r="J454" s="51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2"/>
      <c r="H455" s="2"/>
      <c r="I455" s="51"/>
      <c r="J455" s="51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2"/>
      <c r="H456" s="2"/>
      <c r="I456" s="51"/>
      <c r="J456" s="51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2"/>
      <c r="H457" s="2"/>
      <c r="I457" s="51"/>
      <c r="J457" s="51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2"/>
      <c r="H458" s="2"/>
      <c r="I458" s="51"/>
      <c r="J458" s="51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2"/>
      <c r="H459" s="2"/>
      <c r="I459" s="51"/>
      <c r="J459" s="51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2"/>
      <c r="H460" s="2"/>
      <c r="I460" s="51"/>
      <c r="J460" s="51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2"/>
      <c r="H461" s="2"/>
      <c r="I461" s="51"/>
      <c r="J461" s="51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2"/>
      <c r="H462" s="2"/>
      <c r="I462" s="51"/>
      <c r="J462" s="51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2"/>
      <c r="H463" s="2"/>
      <c r="I463" s="51"/>
      <c r="J463" s="51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2"/>
      <c r="H464" s="2"/>
      <c r="I464" s="51"/>
      <c r="J464" s="51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2"/>
      <c r="H465" s="2"/>
      <c r="I465" s="51"/>
      <c r="J465" s="51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2"/>
      <c r="H466" s="2"/>
      <c r="I466" s="51"/>
      <c r="J466" s="51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2"/>
      <c r="H467" s="2"/>
      <c r="I467" s="51"/>
      <c r="J467" s="51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2"/>
      <c r="H468" s="2"/>
      <c r="I468" s="51"/>
      <c r="J468" s="51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2"/>
      <c r="H469" s="2"/>
      <c r="I469" s="51"/>
      <c r="J469" s="51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2"/>
      <c r="H470" s="2"/>
      <c r="I470" s="51"/>
      <c r="J470" s="51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2"/>
      <c r="H471" s="2"/>
      <c r="I471" s="51"/>
      <c r="J471" s="51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2"/>
      <c r="H472" s="2"/>
      <c r="I472" s="51"/>
      <c r="J472" s="51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2"/>
      <c r="H473" s="2"/>
      <c r="I473" s="51"/>
      <c r="J473" s="51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2"/>
      <c r="H474" s="2"/>
      <c r="I474" s="51"/>
      <c r="J474" s="51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2"/>
      <c r="H475" s="2"/>
      <c r="I475" s="51"/>
      <c r="J475" s="51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2"/>
      <c r="H476" s="2"/>
      <c r="I476" s="51"/>
      <c r="J476" s="51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2"/>
      <c r="H477" s="2"/>
      <c r="I477" s="51"/>
      <c r="J477" s="51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2"/>
      <c r="H478" s="2"/>
      <c r="I478" s="51"/>
      <c r="J478" s="51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2"/>
      <c r="H479" s="2"/>
      <c r="I479" s="51"/>
      <c r="J479" s="51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2"/>
      <c r="H480" s="2"/>
      <c r="I480" s="51"/>
      <c r="J480" s="51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2"/>
      <c r="H481" s="2"/>
      <c r="I481" s="51"/>
      <c r="J481" s="51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2"/>
      <c r="H482" s="2"/>
      <c r="I482" s="51"/>
      <c r="J482" s="51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2"/>
      <c r="H483" s="2"/>
      <c r="I483" s="51"/>
      <c r="J483" s="51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2"/>
      <c r="H484" s="2"/>
      <c r="I484" s="51"/>
      <c r="J484" s="51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2"/>
      <c r="H485" s="2"/>
      <c r="I485" s="51"/>
      <c r="J485" s="51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2"/>
      <c r="H486" s="2"/>
      <c r="I486" s="51"/>
      <c r="J486" s="51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2"/>
      <c r="H487" s="2"/>
      <c r="I487" s="51"/>
      <c r="J487" s="51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2"/>
      <c r="H488" s="2"/>
      <c r="I488" s="51"/>
      <c r="J488" s="51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2"/>
      <c r="H489" s="2"/>
      <c r="I489" s="51"/>
      <c r="J489" s="51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2"/>
      <c r="H490" s="2"/>
      <c r="I490" s="51"/>
      <c r="J490" s="51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2"/>
      <c r="H491" s="2"/>
      <c r="I491" s="51"/>
      <c r="J491" s="51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2"/>
      <c r="H492" s="2"/>
      <c r="I492" s="51"/>
      <c r="J492" s="51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2"/>
      <c r="H493" s="2"/>
      <c r="I493" s="51"/>
      <c r="J493" s="51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2"/>
      <c r="H494" s="2"/>
      <c r="I494" s="51"/>
      <c r="J494" s="51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2"/>
      <c r="H495" s="2"/>
      <c r="I495" s="51"/>
      <c r="J495" s="51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2"/>
      <c r="H496" s="2"/>
      <c r="I496" s="51"/>
      <c r="J496" s="51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2"/>
      <c r="H497" s="2"/>
      <c r="I497" s="51"/>
      <c r="J497" s="51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2"/>
      <c r="H498" s="2"/>
      <c r="I498" s="51"/>
      <c r="J498" s="51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2"/>
      <c r="H499" s="2"/>
      <c r="I499" s="51"/>
      <c r="J499" s="51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2"/>
      <c r="H500" s="2"/>
      <c r="I500" s="51"/>
      <c r="J500" s="51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2"/>
      <c r="H501" s="2"/>
      <c r="I501" s="51"/>
      <c r="J501" s="51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2"/>
      <c r="H502" s="2"/>
      <c r="I502" s="51"/>
      <c r="J502" s="51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2"/>
      <c r="H503" s="2"/>
      <c r="I503" s="51"/>
      <c r="J503" s="51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2"/>
      <c r="H504" s="2"/>
      <c r="I504" s="51"/>
      <c r="J504" s="51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2"/>
      <c r="H505" s="2"/>
      <c r="I505" s="51"/>
      <c r="J505" s="51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2"/>
      <c r="H506" s="2"/>
      <c r="I506" s="51"/>
      <c r="J506" s="51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2"/>
      <c r="H507" s="2"/>
      <c r="I507" s="51"/>
      <c r="J507" s="51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2"/>
      <c r="H508" s="2"/>
      <c r="I508" s="51"/>
      <c r="J508" s="51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2"/>
      <c r="H509" s="2"/>
      <c r="I509" s="51"/>
      <c r="J509" s="51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2"/>
      <c r="H510" s="2"/>
      <c r="I510" s="51"/>
      <c r="J510" s="51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2"/>
      <c r="H511" s="2"/>
      <c r="I511" s="51"/>
      <c r="J511" s="51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2"/>
      <c r="H512" s="2"/>
      <c r="I512" s="51"/>
      <c r="J512" s="51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2"/>
      <c r="H513" s="2"/>
      <c r="I513" s="51"/>
      <c r="J513" s="51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2"/>
      <c r="H514" s="2"/>
      <c r="I514" s="51"/>
      <c r="J514" s="51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2"/>
      <c r="H515" s="2"/>
      <c r="I515" s="51"/>
      <c r="J515" s="51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2"/>
      <c r="H516" s="2"/>
      <c r="I516" s="51"/>
      <c r="J516" s="51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2"/>
      <c r="H517" s="2"/>
      <c r="I517" s="51"/>
      <c r="J517" s="51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2"/>
      <c r="H518" s="2"/>
      <c r="I518" s="51"/>
      <c r="J518" s="51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2"/>
      <c r="H519" s="2"/>
      <c r="I519" s="51"/>
      <c r="J519" s="51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2"/>
      <c r="H520" s="2"/>
      <c r="I520" s="51"/>
      <c r="J520" s="51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2"/>
      <c r="H521" s="2"/>
      <c r="I521" s="51"/>
      <c r="J521" s="51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2"/>
      <c r="H522" s="2"/>
      <c r="I522" s="51"/>
      <c r="J522" s="51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2"/>
      <c r="H523" s="2"/>
      <c r="I523" s="51"/>
      <c r="J523" s="51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2"/>
      <c r="H524" s="2"/>
      <c r="I524" s="51"/>
      <c r="J524" s="51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2"/>
      <c r="H525" s="2"/>
      <c r="I525" s="51"/>
      <c r="J525" s="51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2"/>
      <c r="H526" s="2"/>
      <c r="I526" s="51"/>
      <c r="J526" s="51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2"/>
      <c r="H527" s="2"/>
      <c r="I527" s="51"/>
      <c r="J527" s="51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2"/>
      <c r="H528" s="2"/>
      <c r="I528" s="51"/>
      <c r="J528" s="51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2"/>
      <c r="H529" s="2"/>
      <c r="I529" s="51"/>
      <c r="J529" s="51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2"/>
      <c r="H530" s="2"/>
      <c r="I530" s="51"/>
      <c r="J530" s="51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2"/>
      <c r="H531" s="2"/>
      <c r="I531" s="51"/>
      <c r="J531" s="51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2"/>
      <c r="H532" s="2"/>
      <c r="I532" s="51"/>
      <c r="J532" s="51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2"/>
      <c r="H533" s="2"/>
      <c r="I533" s="51"/>
      <c r="J533" s="51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2"/>
      <c r="H534" s="2"/>
      <c r="I534" s="51"/>
      <c r="J534" s="51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2"/>
      <c r="H535" s="2"/>
      <c r="I535" s="51"/>
      <c r="J535" s="51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2"/>
      <c r="H536" s="2"/>
      <c r="I536" s="51"/>
      <c r="J536" s="51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2"/>
      <c r="H537" s="2"/>
      <c r="I537" s="51"/>
      <c r="J537" s="51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2"/>
      <c r="H538" s="2"/>
      <c r="I538" s="51"/>
      <c r="J538" s="51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2"/>
      <c r="H539" s="2"/>
      <c r="I539" s="51"/>
      <c r="J539" s="51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2"/>
      <c r="H540" s="2"/>
      <c r="I540" s="51"/>
      <c r="J540" s="51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2"/>
      <c r="H541" s="2"/>
      <c r="I541" s="51"/>
      <c r="J541" s="51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2"/>
      <c r="H542" s="2"/>
      <c r="I542" s="51"/>
      <c r="J542" s="51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2"/>
      <c r="H543" s="2"/>
      <c r="I543" s="51"/>
      <c r="J543" s="51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2"/>
      <c r="H544" s="2"/>
      <c r="I544" s="51"/>
      <c r="J544" s="51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2"/>
      <c r="H545" s="2"/>
      <c r="I545" s="51"/>
      <c r="J545" s="51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2"/>
      <c r="H546" s="2"/>
      <c r="I546" s="51"/>
      <c r="J546" s="51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2"/>
      <c r="H547" s="2"/>
      <c r="I547" s="51"/>
      <c r="J547" s="51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2"/>
      <c r="H548" s="2"/>
      <c r="I548" s="51"/>
      <c r="J548" s="51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2"/>
      <c r="H549" s="2"/>
      <c r="I549" s="51"/>
      <c r="J549" s="51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2"/>
      <c r="H550" s="2"/>
      <c r="I550" s="51"/>
      <c r="J550" s="51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2"/>
      <c r="H551" s="2"/>
      <c r="I551" s="51"/>
      <c r="J551" s="51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2"/>
      <c r="H552" s="2"/>
      <c r="I552" s="51"/>
      <c r="J552" s="51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2"/>
      <c r="H553" s="2"/>
      <c r="I553" s="51"/>
      <c r="J553" s="51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2"/>
      <c r="H554" s="2"/>
      <c r="I554" s="51"/>
      <c r="J554" s="51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2"/>
      <c r="H555" s="2"/>
      <c r="I555" s="51"/>
      <c r="J555" s="51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2"/>
      <c r="H556" s="2"/>
      <c r="I556" s="51"/>
      <c r="J556" s="51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2"/>
      <c r="H557" s="2"/>
      <c r="I557" s="51"/>
      <c r="J557" s="51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2"/>
      <c r="H558" s="2"/>
      <c r="I558" s="51"/>
      <c r="J558" s="51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2"/>
      <c r="H559" s="2"/>
      <c r="I559" s="51"/>
      <c r="J559" s="51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2"/>
      <c r="H560" s="2"/>
      <c r="I560" s="51"/>
      <c r="J560" s="51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2"/>
      <c r="H561" s="2"/>
      <c r="I561" s="51"/>
      <c r="J561" s="51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2"/>
      <c r="H562" s="2"/>
      <c r="I562" s="51"/>
      <c r="J562" s="51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2"/>
      <c r="H563" s="2"/>
      <c r="I563" s="51"/>
      <c r="J563" s="51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2"/>
      <c r="H564" s="2"/>
      <c r="I564" s="51"/>
      <c r="J564" s="51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2"/>
      <c r="H565" s="2"/>
      <c r="I565" s="51"/>
      <c r="J565" s="51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2"/>
      <c r="H566" s="2"/>
      <c r="I566" s="51"/>
      <c r="J566" s="51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2"/>
      <c r="H567" s="2"/>
      <c r="I567" s="51"/>
      <c r="J567" s="51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2"/>
      <c r="H568" s="2"/>
      <c r="I568" s="51"/>
      <c r="J568" s="51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2"/>
      <c r="H569" s="2"/>
      <c r="I569" s="51"/>
      <c r="J569" s="51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2"/>
      <c r="H570" s="2"/>
      <c r="I570" s="51"/>
      <c r="J570" s="51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2"/>
      <c r="H571" s="2"/>
      <c r="I571" s="51"/>
      <c r="J571" s="51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2"/>
      <c r="H572" s="2"/>
      <c r="I572" s="51"/>
      <c r="J572" s="51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2"/>
      <c r="H573" s="2"/>
      <c r="I573" s="51"/>
      <c r="J573" s="51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2"/>
      <c r="H574" s="2"/>
      <c r="I574" s="51"/>
      <c r="J574" s="51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2"/>
      <c r="H575" s="2"/>
      <c r="I575" s="51"/>
      <c r="J575" s="51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2"/>
      <c r="H576" s="2"/>
      <c r="I576" s="51"/>
      <c r="J576" s="51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2"/>
      <c r="H577" s="2"/>
      <c r="I577" s="51"/>
      <c r="J577" s="51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2"/>
      <c r="H578" s="2"/>
      <c r="I578" s="51"/>
      <c r="J578" s="51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2"/>
      <c r="H579" s="2"/>
      <c r="I579" s="51"/>
      <c r="J579" s="51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2"/>
      <c r="H580" s="2"/>
      <c r="I580" s="51"/>
      <c r="J580" s="51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2"/>
      <c r="H581" s="2"/>
      <c r="I581" s="51"/>
      <c r="J581" s="51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2"/>
      <c r="H582" s="2"/>
      <c r="I582" s="51"/>
      <c r="J582" s="51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2"/>
      <c r="H583" s="2"/>
      <c r="I583" s="51"/>
      <c r="J583" s="51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2"/>
      <c r="H584" s="2"/>
      <c r="I584" s="51"/>
      <c r="J584" s="51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2"/>
      <c r="H585" s="2"/>
      <c r="I585" s="51"/>
      <c r="J585" s="51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2"/>
      <c r="H586" s="2"/>
      <c r="I586" s="51"/>
      <c r="J586" s="51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2"/>
      <c r="H587" s="2"/>
      <c r="I587" s="51"/>
      <c r="J587" s="51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2"/>
      <c r="H588" s="2"/>
      <c r="I588" s="51"/>
      <c r="J588" s="51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2"/>
      <c r="H589" s="2"/>
      <c r="I589" s="51"/>
      <c r="J589" s="51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2"/>
      <c r="H590" s="2"/>
      <c r="I590" s="51"/>
      <c r="J590" s="51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2"/>
      <c r="H591" s="2"/>
      <c r="I591" s="51"/>
      <c r="J591" s="51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2"/>
      <c r="H592" s="2"/>
      <c r="I592" s="51"/>
      <c r="J592" s="51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2"/>
      <c r="H593" s="2"/>
      <c r="I593" s="51"/>
      <c r="J593" s="51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2"/>
      <c r="H594" s="2"/>
      <c r="I594" s="51"/>
      <c r="J594" s="51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2"/>
      <c r="H595" s="2"/>
      <c r="I595" s="51"/>
      <c r="J595" s="51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2"/>
      <c r="H596" s="2"/>
      <c r="I596" s="51"/>
      <c r="J596" s="51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2"/>
      <c r="H597" s="2"/>
      <c r="I597" s="51"/>
      <c r="J597" s="51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2"/>
      <c r="H598" s="2"/>
      <c r="I598" s="51"/>
      <c r="J598" s="51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2"/>
      <c r="H599" s="2"/>
      <c r="I599" s="51"/>
      <c r="J599" s="51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2"/>
      <c r="H600" s="2"/>
      <c r="I600" s="51"/>
      <c r="J600" s="51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2"/>
      <c r="H601" s="2"/>
      <c r="I601" s="51"/>
      <c r="J601" s="51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2"/>
      <c r="H602" s="2"/>
      <c r="I602" s="51"/>
      <c r="J602" s="51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2"/>
      <c r="H603" s="2"/>
      <c r="I603" s="51"/>
      <c r="J603" s="51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2"/>
      <c r="H604" s="2"/>
      <c r="I604" s="51"/>
      <c r="J604" s="51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2"/>
      <c r="H605" s="2"/>
      <c r="I605" s="51"/>
      <c r="J605" s="51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2"/>
      <c r="H606" s="2"/>
      <c r="I606" s="51"/>
      <c r="J606" s="51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2"/>
      <c r="H607" s="2"/>
      <c r="I607" s="51"/>
      <c r="J607" s="51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2"/>
      <c r="H608" s="2"/>
      <c r="I608" s="51"/>
      <c r="J608" s="51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2"/>
      <c r="H609" s="2"/>
      <c r="I609" s="51"/>
      <c r="J609" s="51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2"/>
      <c r="H610" s="2"/>
      <c r="I610" s="51"/>
      <c r="J610" s="51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2"/>
      <c r="H611" s="2"/>
      <c r="I611" s="51"/>
      <c r="J611" s="51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2"/>
      <c r="H612" s="2"/>
      <c r="I612" s="51"/>
      <c r="J612" s="51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2"/>
      <c r="H613" s="2"/>
      <c r="I613" s="51"/>
      <c r="J613" s="51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2"/>
      <c r="H614" s="2"/>
      <c r="I614" s="51"/>
      <c r="J614" s="51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2"/>
      <c r="H615" s="2"/>
      <c r="I615" s="51"/>
      <c r="J615" s="51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2"/>
      <c r="H616" s="2"/>
      <c r="I616" s="51"/>
      <c r="J616" s="51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2"/>
      <c r="H617" s="2"/>
      <c r="I617" s="51"/>
      <c r="J617" s="51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2"/>
      <c r="H618" s="2"/>
      <c r="I618" s="51"/>
      <c r="J618" s="51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2"/>
      <c r="H619" s="2"/>
      <c r="I619" s="51"/>
      <c r="J619" s="51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2"/>
      <c r="H620" s="2"/>
      <c r="I620" s="51"/>
      <c r="J620" s="51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2"/>
      <c r="H621" s="2"/>
      <c r="I621" s="51"/>
      <c r="J621" s="51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2"/>
      <c r="H622" s="2"/>
      <c r="I622" s="51"/>
      <c r="J622" s="51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2"/>
      <c r="H623" s="2"/>
      <c r="I623" s="51"/>
      <c r="J623" s="51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2"/>
      <c r="H624" s="2"/>
      <c r="I624" s="51"/>
      <c r="J624" s="51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2"/>
      <c r="H625" s="2"/>
      <c r="I625" s="51"/>
      <c r="J625" s="51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2"/>
      <c r="H626" s="2"/>
      <c r="I626" s="51"/>
      <c r="J626" s="51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2"/>
      <c r="H627" s="2"/>
      <c r="I627" s="51"/>
      <c r="J627" s="51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2"/>
      <c r="H628" s="2"/>
      <c r="I628" s="51"/>
      <c r="J628" s="51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2"/>
      <c r="H629" s="2"/>
      <c r="I629" s="51"/>
      <c r="J629" s="51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2"/>
      <c r="H630" s="2"/>
      <c r="I630" s="51"/>
      <c r="J630" s="51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2"/>
      <c r="H631" s="2"/>
      <c r="I631" s="51"/>
      <c r="J631" s="51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2"/>
      <c r="H632" s="2"/>
      <c r="I632" s="51"/>
      <c r="J632" s="51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2"/>
      <c r="H633" s="2"/>
      <c r="I633" s="51"/>
      <c r="J633" s="51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2"/>
      <c r="H634" s="2"/>
      <c r="I634" s="51"/>
      <c r="J634" s="51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2"/>
      <c r="H635" s="2"/>
      <c r="I635" s="51"/>
      <c r="J635" s="51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2"/>
      <c r="H636" s="2"/>
      <c r="I636" s="51"/>
      <c r="J636" s="51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2"/>
      <c r="H637" s="2"/>
      <c r="I637" s="51"/>
      <c r="J637" s="51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2"/>
      <c r="H638" s="2"/>
      <c r="I638" s="51"/>
      <c r="J638" s="51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2"/>
      <c r="H639" s="2"/>
      <c r="I639" s="51"/>
      <c r="J639" s="51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2"/>
      <c r="H640" s="2"/>
      <c r="I640" s="51"/>
      <c r="J640" s="51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2"/>
      <c r="H641" s="2"/>
      <c r="I641" s="51"/>
      <c r="J641" s="51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2"/>
      <c r="H642" s="2"/>
      <c r="I642" s="51"/>
      <c r="J642" s="51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2"/>
      <c r="H643" s="2"/>
      <c r="I643" s="51"/>
      <c r="J643" s="51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2"/>
      <c r="H644" s="2"/>
      <c r="I644" s="51"/>
      <c r="J644" s="51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2"/>
      <c r="H645" s="2"/>
      <c r="I645" s="51"/>
      <c r="J645" s="51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2"/>
      <c r="H646" s="2"/>
      <c r="I646" s="51"/>
      <c r="J646" s="51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2"/>
      <c r="H647" s="2"/>
      <c r="I647" s="51"/>
      <c r="J647" s="51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2"/>
      <c r="H648" s="2"/>
      <c r="I648" s="51"/>
      <c r="J648" s="51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2"/>
      <c r="H649" s="2"/>
      <c r="I649" s="51"/>
      <c r="J649" s="51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2"/>
      <c r="H650" s="2"/>
      <c r="I650" s="51"/>
      <c r="J650" s="51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2"/>
      <c r="H651" s="2"/>
      <c r="I651" s="51"/>
      <c r="J651" s="51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2"/>
      <c r="H652" s="2"/>
      <c r="I652" s="51"/>
      <c r="J652" s="51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2"/>
      <c r="H653" s="2"/>
      <c r="I653" s="51"/>
      <c r="J653" s="51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2"/>
      <c r="H654" s="2"/>
      <c r="I654" s="51"/>
      <c r="J654" s="51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2"/>
      <c r="H655" s="2"/>
      <c r="I655" s="51"/>
      <c r="J655" s="51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2"/>
      <c r="H656" s="2"/>
      <c r="I656" s="51"/>
      <c r="J656" s="51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2"/>
      <c r="H657" s="2"/>
      <c r="I657" s="51"/>
      <c r="J657" s="51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2"/>
      <c r="H658" s="2"/>
      <c r="I658" s="51"/>
      <c r="J658" s="51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2"/>
      <c r="H659" s="2"/>
      <c r="I659" s="51"/>
      <c r="J659" s="51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2"/>
      <c r="H660" s="2"/>
      <c r="I660" s="51"/>
      <c r="J660" s="51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2"/>
      <c r="H661" s="2"/>
      <c r="I661" s="51"/>
      <c r="J661" s="51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2"/>
      <c r="H662" s="2"/>
      <c r="I662" s="51"/>
      <c r="J662" s="51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2"/>
      <c r="H663" s="2"/>
      <c r="I663" s="51"/>
      <c r="J663" s="51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2"/>
      <c r="H664" s="2"/>
      <c r="I664" s="51"/>
      <c r="J664" s="51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2"/>
      <c r="H665" s="2"/>
      <c r="I665" s="51"/>
      <c r="J665" s="51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2"/>
      <c r="H666" s="2"/>
      <c r="I666" s="51"/>
      <c r="J666" s="51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2"/>
      <c r="H667" s="2"/>
      <c r="I667" s="51"/>
      <c r="J667" s="51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2"/>
      <c r="H668" s="2"/>
      <c r="I668" s="51"/>
      <c r="J668" s="51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2"/>
      <c r="H669" s="2"/>
      <c r="I669" s="51"/>
      <c r="J669" s="51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2"/>
      <c r="H670" s="2"/>
      <c r="I670" s="51"/>
      <c r="J670" s="51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2"/>
      <c r="H671" s="2"/>
      <c r="I671" s="51"/>
      <c r="J671" s="51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2"/>
      <c r="H672" s="2"/>
      <c r="I672" s="51"/>
      <c r="J672" s="51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2"/>
      <c r="H673" s="2"/>
      <c r="I673" s="51"/>
      <c r="J673" s="51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2"/>
      <c r="H674" s="2"/>
      <c r="I674" s="51"/>
      <c r="J674" s="51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2"/>
      <c r="H675" s="2"/>
      <c r="I675" s="51"/>
      <c r="J675" s="51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2"/>
      <c r="H676" s="2"/>
      <c r="I676" s="51"/>
      <c r="J676" s="51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2"/>
      <c r="H677" s="2"/>
      <c r="I677" s="51"/>
      <c r="J677" s="51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2"/>
      <c r="H678" s="2"/>
      <c r="I678" s="51"/>
      <c r="J678" s="51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2"/>
      <c r="H679" s="2"/>
      <c r="I679" s="51"/>
      <c r="J679" s="51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2"/>
      <c r="H680" s="2"/>
      <c r="I680" s="51"/>
      <c r="J680" s="51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2"/>
      <c r="H681" s="2"/>
      <c r="I681" s="51"/>
      <c r="J681" s="51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2"/>
      <c r="H682" s="2"/>
      <c r="I682" s="51"/>
      <c r="J682" s="51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2"/>
      <c r="H683" s="2"/>
      <c r="I683" s="51"/>
      <c r="J683" s="51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2"/>
      <c r="H684" s="2"/>
      <c r="I684" s="51"/>
      <c r="J684" s="51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2"/>
      <c r="H685" s="2"/>
      <c r="I685" s="51"/>
      <c r="J685" s="51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2"/>
      <c r="H686" s="2"/>
      <c r="I686" s="51"/>
      <c r="J686" s="51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2"/>
      <c r="H687" s="2"/>
      <c r="I687" s="51"/>
      <c r="J687" s="51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2"/>
      <c r="H688" s="2"/>
      <c r="I688" s="51"/>
      <c r="J688" s="51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2"/>
      <c r="H689" s="2"/>
      <c r="I689" s="51"/>
      <c r="J689" s="51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2"/>
      <c r="H690" s="2"/>
      <c r="I690" s="51"/>
      <c r="J690" s="51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2"/>
      <c r="H691" s="2"/>
      <c r="I691" s="51"/>
      <c r="J691" s="51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2"/>
      <c r="H692" s="2"/>
      <c r="I692" s="51"/>
      <c r="J692" s="51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2"/>
      <c r="H693" s="2"/>
      <c r="I693" s="51"/>
      <c r="J693" s="51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2"/>
      <c r="H694" s="2"/>
      <c r="I694" s="51"/>
      <c r="J694" s="51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2"/>
      <c r="H695" s="2"/>
      <c r="I695" s="51"/>
      <c r="J695" s="51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2"/>
      <c r="H696" s="2"/>
      <c r="I696" s="51"/>
      <c r="J696" s="51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2"/>
      <c r="H697" s="2"/>
      <c r="I697" s="51"/>
      <c r="J697" s="51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2"/>
      <c r="H698" s="2"/>
      <c r="I698" s="51"/>
      <c r="J698" s="51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2"/>
      <c r="H699" s="2"/>
      <c r="I699" s="51"/>
      <c r="J699" s="51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2"/>
      <c r="H700" s="2"/>
      <c r="I700" s="51"/>
      <c r="J700" s="51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2"/>
      <c r="H701" s="2"/>
      <c r="I701" s="51"/>
      <c r="J701" s="51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2"/>
      <c r="H702" s="2"/>
      <c r="I702" s="51"/>
      <c r="J702" s="51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2"/>
      <c r="H703" s="2"/>
      <c r="I703" s="51"/>
      <c r="J703" s="51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2"/>
      <c r="H704" s="2"/>
      <c r="I704" s="51"/>
      <c r="J704" s="51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2"/>
      <c r="H705" s="2"/>
      <c r="I705" s="51"/>
      <c r="J705" s="51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2"/>
      <c r="H706" s="2"/>
      <c r="I706" s="51"/>
      <c r="J706" s="51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2"/>
      <c r="H707" s="2"/>
      <c r="I707" s="51"/>
      <c r="J707" s="51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2"/>
      <c r="H708" s="2"/>
      <c r="I708" s="51"/>
      <c r="J708" s="51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2"/>
      <c r="H709" s="2"/>
      <c r="I709" s="51"/>
      <c r="J709" s="51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2"/>
      <c r="H710" s="2"/>
      <c r="I710" s="51"/>
      <c r="J710" s="51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2"/>
      <c r="H711" s="2"/>
      <c r="I711" s="51"/>
      <c r="J711" s="51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2"/>
      <c r="H712" s="2"/>
      <c r="I712" s="51"/>
      <c r="J712" s="51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2"/>
      <c r="H713" s="2"/>
      <c r="I713" s="51"/>
      <c r="J713" s="51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2"/>
      <c r="H714" s="2"/>
      <c r="I714" s="51"/>
      <c r="J714" s="51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2"/>
      <c r="H715" s="2"/>
      <c r="I715" s="51"/>
      <c r="J715" s="51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2"/>
      <c r="H716" s="2"/>
      <c r="I716" s="51"/>
      <c r="J716" s="51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2"/>
      <c r="H717" s="2"/>
      <c r="I717" s="51"/>
      <c r="J717" s="51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2"/>
      <c r="H718" s="2"/>
      <c r="I718" s="51"/>
      <c r="J718" s="51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2"/>
      <c r="H719" s="2"/>
      <c r="I719" s="51"/>
      <c r="J719" s="51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2"/>
      <c r="H720" s="2"/>
      <c r="I720" s="51"/>
      <c r="J720" s="51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2"/>
      <c r="H721" s="2"/>
      <c r="I721" s="51"/>
      <c r="J721" s="51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2"/>
      <c r="H722" s="2"/>
      <c r="I722" s="51"/>
      <c r="J722" s="51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2"/>
      <c r="H723" s="2"/>
      <c r="I723" s="51"/>
      <c r="J723" s="51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2"/>
      <c r="H724" s="2"/>
      <c r="I724" s="51"/>
      <c r="J724" s="51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2"/>
      <c r="H725" s="2"/>
      <c r="I725" s="51"/>
      <c r="J725" s="51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2"/>
      <c r="H726" s="2"/>
      <c r="I726" s="51"/>
      <c r="J726" s="51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2"/>
      <c r="H727" s="2"/>
      <c r="I727" s="51"/>
      <c r="J727" s="51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2"/>
      <c r="H728" s="2"/>
      <c r="I728" s="51"/>
      <c r="J728" s="51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2"/>
      <c r="H729" s="2"/>
      <c r="I729" s="51"/>
      <c r="J729" s="51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2"/>
      <c r="H730" s="2"/>
      <c r="I730" s="51"/>
      <c r="J730" s="51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2"/>
      <c r="H731" s="2"/>
      <c r="I731" s="51"/>
      <c r="J731" s="51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2"/>
      <c r="H732" s="2"/>
      <c r="I732" s="51"/>
      <c r="J732" s="51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2"/>
      <c r="H733" s="2"/>
      <c r="I733" s="51"/>
      <c r="J733" s="51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2"/>
      <c r="H734" s="2"/>
      <c r="I734" s="51"/>
      <c r="J734" s="51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2"/>
      <c r="H735" s="2"/>
      <c r="I735" s="51"/>
      <c r="J735" s="51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2"/>
      <c r="H736" s="2"/>
      <c r="I736" s="51"/>
      <c r="J736" s="51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2"/>
      <c r="H737" s="2"/>
      <c r="I737" s="51"/>
      <c r="J737" s="51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2"/>
      <c r="H738" s="2"/>
      <c r="I738" s="51"/>
      <c r="J738" s="51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2"/>
      <c r="H739" s="2"/>
      <c r="I739" s="51"/>
      <c r="J739" s="51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2"/>
      <c r="H740" s="2"/>
      <c r="I740" s="51"/>
      <c r="J740" s="51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2"/>
      <c r="H741" s="2"/>
      <c r="I741" s="51"/>
      <c r="J741" s="51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2"/>
      <c r="H742" s="2"/>
      <c r="I742" s="51"/>
      <c r="J742" s="51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2"/>
      <c r="H743" s="2"/>
      <c r="I743" s="51"/>
      <c r="J743" s="51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2"/>
      <c r="H744" s="2"/>
      <c r="I744" s="51"/>
      <c r="J744" s="51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2"/>
      <c r="H745" s="2"/>
      <c r="I745" s="51"/>
      <c r="J745" s="51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2"/>
      <c r="H746" s="2"/>
      <c r="I746" s="51"/>
      <c r="J746" s="51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2"/>
      <c r="H747" s="2"/>
      <c r="I747" s="51"/>
      <c r="J747" s="51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2"/>
      <c r="H748" s="2"/>
      <c r="I748" s="51"/>
      <c r="J748" s="51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2"/>
      <c r="H749" s="2"/>
      <c r="I749" s="51"/>
      <c r="J749" s="51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2"/>
      <c r="H750" s="2"/>
      <c r="I750" s="51"/>
      <c r="J750" s="51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2"/>
      <c r="H751" s="2"/>
      <c r="I751" s="51"/>
      <c r="J751" s="51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2"/>
      <c r="H752" s="2"/>
      <c r="I752" s="51"/>
      <c r="J752" s="51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2"/>
      <c r="H753" s="2"/>
      <c r="I753" s="51"/>
      <c r="J753" s="51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2"/>
      <c r="H754" s="2"/>
      <c r="I754" s="51"/>
      <c r="J754" s="51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2"/>
      <c r="H755" s="2"/>
      <c r="I755" s="51"/>
      <c r="J755" s="51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2"/>
      <c r="H756" s="2"/>
      <c r="I756" s="51"/>
      <c r="J756" s="51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2"/>
      <c r="H757" s="2"/>
      <c r="I757" s="51"/>
      <c r="J757" s="51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2"/>
      <c r="H758" s="2"/>
      <c r="I758" s="51"/>
      <c r="J758" s="51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2"/>
      <c r="H759" s="2"/>
      <c r="I759" s="51"/>
      <c r="J759" s="51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2"/>
      <c r="H760" s="2"/>
      <c r="I760" s="51"/>
      <c r="J760" s="51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2"/>
      <c r="H761" s="2"/>
      <c r="I761" s="51"/>
      <c r="J761" s="51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2"/>
      <c r="H762" s="2"/>
      <c r="I762" s="51"/>
      <c r="J762" s="51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2"/>
      <c r="H763" s="2"/>
      <c r="I763" s="51"/>
      <c r="J763" s="51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2"/>
      <c r="H764" s="2"/>
      <c r="I764" s="51"/>
      <c r="J764" s="51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2"/>
      <c r="H765" s="2"/>
      <c r="I765" s="51"/>
      <c r="J765" s="51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2"/>
      <c r="H766" s="2"/>
      <c r="I766" s="51"/>
      <c r="J766" s="51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2"/>
      <c r="H767" s="2"/>
      <c r="I767" s="51"/>
      <c r="J767" s="51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2"/>
      <c r="H768" s="2"/>
      <c r="I768" s="51"/>
      <c r="J768" s="51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2"/>
      <c r="H769" s="2"/>
      <c r="I769" s="51"/>
      <c r="J769" s="51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2"/>
      <c r="H770" s="2"/>
      <c r="I770" s="51"/>
      <c r="J770" s="51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2"/>
      <c r="H771" s="2"/>
      <c r="I771" s="51"/>
      <c r="J771" s="51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2"/>
      <c r="H772" s="2"/>
      <c r="I772" s="51"/>
      <c r="J772" s="51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2"/>
      <c r="H773" s="2"/>
      <c r="I773" s="51"/>
      <c r="J773" s="51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2"/>
      <c r="H774" s="2"/>
      <c r="I774" s="51"/>
      <c r="J774" s="51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2"/>
      <c r="H775" s="2"/>
      <c r="I775" s="51"/>
      <c r="J775" s="51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2"/>
      <c r="H776" s="2"/>
      <c r="I776" s="51"/>
      <c r="J776" s="51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2"/>
      <c r="H777" s="2"/>
      <c r="I777" s="51"/>
      <c r="J777" s="51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2"/>
      <c r="H778" s="2"/>
      <c r="I778" s="51"/>
      <c r="J778" s="51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2"/>
      <c r="H779" s="2"/>
      <c r="I779" s="51"/>
      <c r="J779" s="51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2"/>
      <c r="H780" s="2"/>
      <c r="I780" s="51"/>
      <c r="J780" s="51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2"/>
      <c r="H781" s="2"/>
      <c r="I781" s="51"/>
      <c r="J781" s="51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2"/>
      <c r="H782" s="2"/>
      <c r="I782" s="51"/>
      <c r="J782" s="51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2"/>
      <c r="H783" s="2"/>
      <c r="I783" s="51"/>
      <c r="J783" s="51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2"/>
      <c r="H784" s="2"/>
      <c r="I784" s="51"/>
      <c r="J784" s="51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2"/>
      <c r="H785" s="2"/>
      <c r="I785" s="51"/>
      <c r="J785" s="51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2"/>
      <c r="H786" s="2"/>
      <c r="I786" s="51"/>
      <c r="J786" s="51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2"/>
      <c r="H787" s="2"/>
      <c r="I787" s="51"/>
      <c r="J787" s="51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2"/>
      <c r="H788" s="2"/>
      <c r="I788" s="51"/>
      <c r="J788" s="51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2"/>
      <c r="H789" s="2"/>
      <c r="I789" s="51"/>
      <c r="J789" s="51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2"/>
      <c r="H790" s="2"/>
      <c r="I790" s="51"/>
      <c r="J790" s="51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2"/>
      <c r="H791" s="2"/>
      <c r="I791" s="51"/>
      <c r="J791" s="51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2"/>
      <c r="H792" s="2"/>
      <c r="I792" s="51"/>
      <c r="J792" s="51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2"/>
      <c r="H793" s="2"/>
      <c r="I793" s="51"/>
      <c r="J793" s="51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2"/>
      <c r="H794" s="2"/>
      <c r="I794" s="51"/>
      <c r="J794" s="51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2"/>
      <c r="H795" s="2"/>
      <c r="I795" s="51"/>
      <c r="J795" s="51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2"/>
      <c r="H796" s="2"/>
      <c r="I796" s="51"/>
      <c r="J796" s="51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2"/>
      <c r="H797" s="2"/>
      <c r="I797" s="51"/>
      <c r="J797" s="51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2"/>
      <c r="H798" s="2"/>
      <c r="I798" s="51"/>
      <c r="J798" s="51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2"/>
      <c r="H799" s="2"/>
      <c r="I799" s="51"/>
      <c r="J799" s="51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2"/>
      <c r="H800" s="2"/>
      <c r="I800" s="51"/>
      <c r="J800" s="51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2"/>
      <c r="H801" s="2"/>
      <c r="I801" s="51"/>
      <c r="J801" s="51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2"/>
      <c r="H802" s="2"/>
      <c r="I802" s="51"/>
      <c r="J802" s="51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2"/>
      <c r="H803" s="2"/>
      <c r="I803" s="51"/>
      <c r="J803" s="51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2"/>
      <c r="H804" s="2"/>
      <c r="I804" s="51"/>
      <c r="J804" s="51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2"/>
      <c r="H805" s="2"/>
      <c r="I805" s="51"/>
      <c r="J805" s="51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2"/>
      <c r="H806" s="2"/>
      <c r="I806" s="51"/>
      <c r="J806" s="51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2"/>
      <c r="H807" s="2"/>
      <c r="I807" s="51"/>
      <c r="J807" s="51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2"/>
      <c r="H808" s="2"/>
      <c r="I808" s="51"/>
      <c r="J808" s="51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2"/>
      <c r="H809" s="2"/>
      <c r="I809" s="51"/>
      <c r="J809" s="51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2"/>
      <c r="H810" s="2"/>
      <c r="I810" s="51"/>
      <c r="J810" s="51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2"/>
      <c r="H811" s="2"/>
      <c r="I811" s="51"/>
      <c r="J811" s="51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2"/>
      <c r="H812" s="2"/>
      <c r="I812" s="51"/>
      <c r="J812" s="51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2"/>
      <c r="H813" s="2"/>
      <c r="I813" s="51"/>
      <c r="J813" s="51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2"/>
      <c r="H814" s="2"/>
      <c r="I814" s="51"/>
      <c r="J814" s="51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2"/>
      <c r="H815" s="2"/>
      <c r="I815" s="51"/>
      <c r="J815" s="51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2"/>
      <c r="H816" s="2"/>
      <c r="I816" s="51"/>
      <c r="J816" s="51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2"/>
      <c r="H817" s="2"/>
      <c r="I817" s="51"/>
      <c r="J817" s="51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2"/>
      <c r="H818" s="2"/>
      <c r="I818" s="51"/>
      <c r="J818" s="51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2"/>
      <c r="H819" s="2"/>
      <c r="I819" s="51"/>
      <c r="J819" s="51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2"/>
      <c r="H820" s="2"/>
      <c r="I820" s="51"/>
      <c r="J820" s="51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2"/>
      <c r="H821" s="2"/>
      <c r="I821" s="51"/>
      <c r="J821" s="51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2"/>
      <c r="H822" s="2"/>
      <c r="I822" s="51"/>
      <c r="J822" s="51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2"/>
      <c r="H823" s="2"/>
      <c r="I823" s="51"/>
      <c r="J823" s="51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2"/>
      <c r="H824" s="2"/>
      <c r="I824" s="51"/>
      <c r="J824" s="51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2"/>
      <c r="H825" s="2"/>
      <c r="I825" s="51"/>
      <c r="J825" s="51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2"/>
      <c r="H826" s="2"/>
      <c r="I826" s="51"/>
      <c r="J826" s="51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2"/>
      <c r="H827" s="2"/>
      <c r="I827" s="51"/>
      <c r="J827" s="51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2"/>
      <c r="H828" s="2"/>
      <c r="I828" s="51"/>
      <c r="J828" s="51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2"/>
      <c r="H829" s="2"/>
      <c r="I829" s="51"/>
      <c r="J829" s="51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2"/>
      <c r="H830" s="2"/>
      <c r="I830" s="51"/>
      <c r="J830" s="51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2"/>
      <c r="H831" s="2"/>
      <c r="I831" s="51"/>
      <c r="J831" s="51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2"/>
      <c r="H832" s="2"/>
      <c r="I832" s="51"/>
      <c r="J832" s="51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2"/>
      <c r="H833" s="2"/>
      <c r="I833" s="51"/>
      <c r="J833" s="51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2"/>
      <c r="H834" s="2"/>
      <c r="I834" s="51"/>
      <c r="J834" s="51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2"/>
      <c r="H835" s="2"/>
      <c r="I835" s="51"/>
      <c r="J835" s="51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2"/>
      <c r="H836" s="2"/>
      <c r="I836" s="51"/>
      <c r="J836" s="51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2"/>
      <c r="H837" s="2"/>
      <c r="I837" s="51"/>
      <c r="J837" s="51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2"/>
      <c r="H838" s="2"/>
      <c r="I838" s="51"/>
      <c r="J838" s="51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2"/>
      <c r="H839" s="2"/>
      <c r="I839" s="51"/>
      <c r="J839" s="51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2"/>
      <c r="H840" s="2"/>
      <c r="I840" s="51"/>
      <c r="J840" s="51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2"/>
      <c r="H841" s="2"/>
      <c r="I841" s="51"/>
      <c r="J841" s="51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2"/>
      <c r="H842" s="2"/>
      <c r="I842" s="51"/>
      <c r="J842" s="51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2"/>
      <c r="H843" s="2"/>
      <c r="I843" s="51"/>
      <c r="J843" s="51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2"/>
      <c r="H844" s="2"/>
      <c r="I844" s="51"/>
      <c r="J844" s="51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2"/>
      <c r="H845" s="2"/>
      <c r="I845" s="51"/>
      <c r="J845" s="51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2"/>
      <c r="H846" s="2"/>
      <c r="I846" s="51"/>
      <c r="J846" s="51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2"/>
      <c r="H847" s="2"/>
      <c r="I847" s="51"/>
      <c r="J847" s="51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2"/>
      <c r="H848" s="2"/>
      <c r="I848" s="51"/>
      <c r="J848" s="51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2"/>
      <c r="H849" s="2"/>
      <c r="I849" s="51"/>
      <c r="J849" s="51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2"/>
      <c r="H850" s="2"/>
      <c r="I850" s="51"/>
      <c r="J850" s="51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2"/>
      <c r="H851" s="2"/>
      <c r="I851" s="51"/>
      <c r="J851" s="51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2"/>
      <c r="H852" s="2"/>
      <c r="I852" s="51"/>
      <c r="J852" s="51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2"/>
      <c r="H853" s="2"/>
      <c r="I853" s="51"/>
      <c r="J853" s="51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2"/>
      <c r="H854" s="2"/>
      <c r="I854" s="51"/>
      <c r="J854" s="51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2"/>
      <c r="H855" s="2"/>
      <c r="I855" s="51"/>
      <c r="J855" s="51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2"/>
      <c r="H856" s="2"/>
      <c r="I856" s="51"/>
      <c r="J856" s="51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2"/>
      <c r="H857" s="2"/>
      <c r="I857" s="51"/>
      <c r="J857" s="51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2"/>
      <c r="H858" s="2"/>
      <c r="I858" s="51"/>
      <c r="J858" s="51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2"/>
      <c r="H859" s="2"/>
      <c r="I859" s="51"/>
      <c r="J859" s="51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2"/>
      <c r="H860" s="2"/>
      <c r="I860" s="51"/>
      <c r="J860" s="51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2"/>
      <c r="H861" s="2"/>
      <c r="I861" s="51"/>
      <c r="J861" s="51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2"/>
      <c r="H862" s="2"/>
      <c r="I862" s="51"/>
      <c r="J862" s="51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2"/>
      <c r="H863" s="2"/>
      <c r="I863" s="51"/>
      <c r="J863" s="51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2"/>
      <c r="H864" s="2"/>
      <c r="I864" s="51"/>
      <c r="J864" s="51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2"/>
      <c r="H865" s="2"/>
      <c r="I865" s="51"/>
      <c r="J865" s="51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2"/>
      <c r="H866" s="2"/>
      <c r="I866" s="51"/>
      <c r="J866" s="51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2"/>
      <c r="H867" s="2"/>
      <c r="I867" s="51"/>
      <c r="J867" s="51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2"/>
      <c r="H868" s="2"/>
      <c r="I868" s="51"/>
      <c r="J868" s="51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2"/>
      <c r="H869" s="2"/>
      <c r="I869" s="51"/>
      <c r="J869" s="51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2"/>
      <c r="H870" s="2"/>
      <c r="I870" s="51"/>
      <c r="J870" s="51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2"/>
      <c r="H871" s="2"/>
      <c r="I871" s="51"/>
      <c r="J871" s="51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2"/>
      <c r="H872" s="2"/>
      <c r="I872" s="51"/>
      <c r="J872" s="51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2"/>
      <c r="H873" s="2"/>
      <c r="I873" s="51"/>
      <c r="J873" s="51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2"/>
      <c r="H874" s="2"/>
      <c r="I874" s="51"/>
      <c r="J874" s="51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2"/>
      <c r="H875" s="2"/>
      <c r="I875" s="51"/>
      <c r="J875" s="51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2"/>
      <c r="H876" s="2"/>
      <c r="I876" s="51"/>
      <c r="J876" s="51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2"/>
      <c r="H877" s="2"/>
      <c r="I877" s="51"/>
      <c r="J877" s="51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2"/>
      <c r="H878" s="2"/>
      <c r="I878" s="51"/>
      <c r="J878" s="51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2"/>
      <c r="H879" s="2"/>
      <c r="I879" s="51"/>
      <c r="J879" s="51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2"/>
      <c r="H880" s="2"/>
      <c r="I880" s="51"/>
      <c r="J880" s="51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2"/>
      <c r="H881" s="2"/>
      <c r="I881" s="51"/>
      <c r="J881" s="51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2"/>
      <c r="H882" s="2"/>
      <c r="I882" s="51"/>
      <c r="J882" s="51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2"/>
      <c r="H883" s="2"/>
      <c r="I883" s="51"/>
      <c r="J883" s="51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2"/>
      <c r="H884" s="2"/>
      <c r="I884" s="51"/>
      <c r="J884" s="51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2"/>
      <c r="H885" s="2"/>
      <c r="I885" s="51"/>
      <c r="J885" s="51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2"/>
      <c r="H886" s="2"/>
      <c r="I886" s="51"/>
      <c r="J886" s="51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2"/>
      <c r="H887" s="2"/>
      <c r="I887" s="51"/>
      <c r="J887" s="51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2"/>
      <c r="H888" s="2"/>
      <c r="I888" s="51"/>
      <c r="J888" s="51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2"/>
      <c r="H889" s="2"/>
      <c r="I889" s="51"/>
      <c r="J889" s="51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2"/>
      <c r="H890" s="2"/>
      <c r="I890" s="51"/>
      <c r="J890" s="51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2"/>
      <c r="H891" s="2"/>
      <c r="I891" s="51"/>
      <c r="J891" s="51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2"/>
      <c r="H892" s="2"/>
      <c r="I892" s="51"/>
      <c r="J892" s="51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2"/>
      <c r="H893" s="2"/>
      <c r="I893" s="51"/>
      <c r="J893" s="51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2"/>
      <c r="H894" s="2"/>
      <c r="I894" s="51"/>
      <c r="J894" s="51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2"/>
      <c r="H895" s="2"/>
      <c r="I895" s="51"/>
      <c r="J895" s="51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2"/>
      <c r="H896" s="2"/>
      <c r="I896" s="51"/>
      <c r="J896" s="51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2"/>
      <c r="H897" s="2"/>
      <c r="I897" s="51"/>
      <c r="J897" s="51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2"/>
      <c r="H898" s="2"/>
      <c r="I898" s="51"/>
      <c r="J898" s="51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2"/>
      <c r="H899" s="2"/>
      <c r="I899" s="51"/>
      <c r="J899" s="51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2"/>
      <c r="H900" s="2"/>
      <c r="I900" s="51"/>
      <c r="J900" s="51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2"/>
      <c r="H901" s="2"/>
      <c r="I901" s="51"/>
      <c r="J901" s="51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2"/>
      <c r="H902" s="2"/>
      <c r="I902" s="51"/>
      <c r="J902" s="51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2"/>
      <c r="H903" s="2"/>
      <c r="I903" s="51"/>
      <c r="J903" s="51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2"/>
      <c r="H904" s="2"/>
      <c r="I904" s="51"/>
      <c r="J904" s="51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2"/>
      <c r="H905" s="2"/>
      <c r="I905" s="51"/>
      <c r="J905" s="51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2"/>
      <c r="H906" s="2"/>
      <c r="I906" s="51"/>
      <c r="J906" s="51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2"/>
      <c r="H907" s="2"/>
      <c r="I907" s="51"/>
      <c r="J907" s="51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2"/>
      <c r="H908" s="2"/>
      <c r="I908" s="51"/>
      <c r="J908" s="51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2"/>
      <c r="H909" s="2"/>
      <c r="I909" s="51"/>
      <c r="J909" s="51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2"/>
      <c r="H910" s="2"/>
      <c r="I910" s="51"/>
      <c r="J910" s="51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2"/>
      <c r="H911" s="2"/>
      <c r="I911" s="51"/>
      <c r="J911" s="51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2"/>
      <c r="H912" s="2"/>
      <c r="I912" s="51"/>
      <c r="J912" s="51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2"/>
      <c r="H913" s="2"/>
      <c r="I913" s="51"/>
      <c r="J913" s="51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2"/>
      <c r="H914" s="2"/>
      <c r="I914" s="51"/>
      <c r="J914" s="51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2"/>
      <c r="H915" s="2"/>
      <c r="I915" s="51"/>
      <c r="J915" s="51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2"/>
      <c r="H916" s="2"/>
      <c r="I916" s="51"/>
      <c r="J916" s="51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2"/>
      <c r="H917" s="2"/>
      <c r="I917" s="51"/>
      <c r="J917" s="51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2"/>
      <c r="H918" s="2"/>
      <c r="I918" s="51"/>
      <c r="J918" s="51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2"/>
      <c r="H919" s="2"/>
      <c r="I919" s="51"/>
      <c r="J919" s="51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2"/>
      <c r="H920" s="2"/>
      <c r="I920" s="51"/>
      <c r="J920" s="51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2"/>
      <c r="H921" s="2"/>
      <c r="I921" s="51"/>
      <c r="J921" s="51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2"/>
      <c r="H922" s="2"/>
      <c r="I922" s="51"/>
      <c r="J922" s="51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2"/>
      <c r="H923" s="2"/>
      <c r="I923" s="51"/>
      <c r="J923" s="51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2"/>
      <c r="H924" s="2"/>
      <c r="I924" s="51"/>
      <c r="J924" s="51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2"/>
      <c r="H925" s="2"/>
      <c r="I925" s="51"/>
      <c r="J925" s="51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2"/>
      <c r="H926" s="2"/>
      <c r="I926" s="51"/>
      <c r="J926" s="51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2"/>
      <c r="H927" s="2"/>
      <c r="I927" s="51"/>
      <c r="J927" s="51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2"/>
      <c r="H928" s="2"/>
      <c r="I928" s="51"/>
      <c r="J928" s="51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2"/>
      <c r="H929" s="2"/>
      <c r="I929" s="51"/>
      <c r="J929" s="51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2"/>
      <c r="H930" s="2"/>
      <c r="I930" s="51"/>
      <c r="J930" s="51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2"/>
      <c r="H931" s="2"/>
      <c r="I931" s="51"/>
      <c r="J931" s="51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2"/>
      <c r="H932" s="2"/>
      <c r="I932" s="51"/>
      <c r="J932" s="51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2"/>
      <c r="H933" s="2"/>
      <c r="I933" s="51"/>
      <c r="J933" s="51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2"/>
      <c r="H934" s="2"/>
      <c r="I934" s="51"/>
      <c r="J934" s="51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2"/>
      <c r="H935" s="2"/>
      <c r="I935" s="51"/>
      <c r="J935" s="51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2"/>
      <c r="H936" s="2"/>
      <c r="I936" s="51"/>
      <c r="J936" s="51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2"/>
      <c r="H937" s="2"/>
      <c r="I937" s="51"/>
      <c r="J937" s="51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2"/>
      <c r="H938" s="2"/>
      <c r="I938" s="51"/>
      <c r="J938" s="51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2"/>
      <c r="H939" s="2"/>
      <c r="I939" s="51"/>
      <c r="J939" s="51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2"/>
      <c r="H940" s="2"/>
      <c r="I940" s="51"/>
      <c r="J940" s="51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2"/>
      <c r="H941" s="2"/>
      <c r="I941" s="51"/>
      <c r="J941" s="51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2"/>
      <c r="H942" s="2"/>
      <c r="I942" s="51"/>
      <c r="J942" s="51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2"/>
      <c r="H943" s="2"/>
      <c r="I943" s="51"/>
      <c r="J943" s="51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2"/>
      <c r="H944" s="2"/>
      <c r="I944" s="51"/>
      <c r="J944" s="51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2"/>
      <c r="H945" s="2"/>
      <c r="I945" s="51"/>
      <c r="J945" s="51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2"/>
      <c r="H946" s="2"/>
      <c r="I946" s="51"/>
      <c r="J946" s="51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2"/>
      <c r="H947" s="2"/>
      <c r="I947" s="51"/>
      <c r="J947" s="51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2"/>
      <c r="H948" s="2"/>
      <c r="I948" s="51"/>
      <c r="J948" s="51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2"/>
      <c r="H949" s="2"/>
      <c r="I949" s="51"/>
      <c r="J949" s="51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2"/>
      <c r="H950" s="2"/>
      <c r="I950" s="51"/>
      <c r="J950" s="51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2"/>
      <c r="H951" s="2"/>
      <c r="I951" s="51"/>
      <c r="J951" s="51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2"/>
      <c r="H952" s="2"/>
      <c r="I952" s="51"/>
      <c r="J952" s="51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2"/>
      <c r="H953" s="2"/>
      <c r="I953" s="51"/>
      <c r="J953" s="51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2"/>
      <c r="H954" s="2"/>
      <c r="I954" s="51"/>
      <c r="J954" s="51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2"/>
      <c r="H955" s="2"/>
      <c r="I955" s="51"/>
      <c r="J955" s="51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2"/>
      <c r="H956" s="2"/>
      <c r="I956" s="51"/>
      <c r="J956" s="51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2"/>
      <c r="H957" s="2"/>
      <c r="I957" s="51"/>
      <c r="J957" s="51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2"/>
      <c r="H958" s="2"/>
      <c r="I958" s="51"/>
      <c r="J958" s="51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2"/>
      <c r="H959" s="2"/>
      <c r="I959" s="51"/>
      <c r="J959" s="51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2"/>
      <c r="H960" s="2"/>
      <c r="I960" s="51"/>
      <c r="J960" s="51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2"/>
      <c r="H961" s="2"/>
      <c r="I961" s="51"/>
      <c r="J961" s="51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2"/>
      <c r="H962" s="2"/>
      <c r="I962" s="51"/>
      <c r="J962" s="51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2"/>
      <c r="H963" s="2"/>
      <c r="I963" s="51"/>
      <c r="J963" s="51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2"/>
      <c r="H964" s="2"/>
      <c r="I964" s="51"/>
      <c r="J964" s="51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2"/>
      <c r="H965" s="2"/>
      <c r="I965" s="51"/>
      <c r="J965" s="51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2"/>
      <c r="H966" s="2"/>
      <c r="I966" s="51"/>
      <c r="J966" s="51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2"/>
      <c r="H967" s="2"/>
      <c r="I967" s="51"/>
      <c r="J967" s="51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2"/>
      <c r="H968" s="2"/>
      <c r="I968" s="51"/>
      <c r="J968" s="51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2"/>
      <c r="H969" s="2"/>
      <c r="I969" s="51"/>
      <c r="J969" s="51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2"/>
      <c r="H970" s="2"/>
      <c r="I970" s="51"/>
      <c r="J970" s="51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2"/>
      <c r="H971" s="2"/>
      <c r="I971" s="51"/>
      <c r="J971" s="51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2"/>
      <c r="H972" s="2"/>
      <c r="I972" s="51"/>
      <c r="J972" s="51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2"/>
      <c r="H973" s="2"/>
      <c r="I973" s="51"/>
      <c r="J973" s="51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2"/>
      <c r="H974" s="2"/>
      <c r="I974" s="51"/>
      <c r="J974" s="51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2"/>
      <c r="H975" s="2"/>
      <c r="I975" s="51"/>
      <c r="J975" s="51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2"/>
      <c r="H976" s="2"/>
      <c r="I976" s="51"/>
      <c r="J976" s="51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2"/>
      <c r="H977" s="2"/>
      <c r="I977" s="51"/>
      <c r="J977" s="51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2"/>
      <c r="H978" s="2"/>
      <c r="I978" s="51"/>
      <c r="J978" s="51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2"/>
      <c r="H979" s="2"/>
      <c r="I979" s="51"/>
      <c r="J979" s="51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2"/>
      <c r="H980" s="2"/>
      <c r="I980" s="51"/>
      <c r="J980" s="51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2"/>
      <c r="H981" s="2"/>
      <c r="I981" s="51"/>
      <c r="J981" s="51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2"/>
      <c r="H982" s="2"/>
      <c r="I982" s="51"/>
      <c r="J982" s="51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2"/>
      <c r="H983" s="2"/>
      <c r="I983" s="51"/>
      <c r="J983" s="51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2"/>
      <c r="H984" s="2"/>
      <c r="I984" s="51"/>
      <c r="J984" s="51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2"/>
      <c r="H985" s="2"/>
      <c r="I985" s="51"/>
      <c r="J985" s="51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2"/>
      <c r="H986" s="2"/>
      <c r="I986" s="51"/>
      <c r="J986" s="51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2"/>
      <c r="H987" s="2"/>
      <c r="I987" s="51"/>
      <c r="J987" s="51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2"/>
      <c r="H988" s="2"/>
      <c r="I988" s="51"/>
      <c r="J988" s="51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2"/>
      <c r="H989" s="2"/>
      <c r="I989" s="51"/>
      <c r="J989" s="51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2"/>
      <c r="H990" s="2"/>
      <c r="I990" s="51"/>
      <c r="J990" s="51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2"/>
      <c r="H991" s="2"/>
      <c r="I991" s="51"/>
      <c r="J991" s="51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2"/>
      <c r="H992" s="2"/>
      <c r="I992" s="51"/>
      <c r="J992" s="51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2"/>
      <c r="H993" s="2"/>
      <c r="I993" s="51"/>
      <c r="J993" s="51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2"/>
      <c r="H994" s="2"/>
      <c r="I994" s="51"/>
      <c r="J994" s="51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2"/>
      <c r="H995" s="2"/>
      <c r="I995" s="51"/>
      <c r="J995" s="51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2"/>
      <c r="H996" s="2"/>
      <c r="I996" s="51"/>
      <c r="J996" s="51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2"/>
      <c r="H997" s="2"/>
      <c r="I997" s="51"/>
      <c r="J997" s="51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2"/>
      <c r="H998" s="2"/>
      <c r="I998" s="51"/>
      <c r="J998" s="51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2"/>
      <c r="H999" s="2"/>
      <c r="I999" s="51"/>
      <c r="J999" s="51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2"/>
      <c r="H1000" s="2"/>
      <c r="I1000" s="51"/>
      <c r="J1000" s="51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2"/>
      <c r="H1001" s="2"/>
      <c r="I1001" s="51"/>
      <c r="J1001" s="51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2"/>
      <c r="H1002" s="2"/>
      <c r="I1002" s="51"/>
      <c r="J1002" s="51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2"/>
      <c r="H1003" s="2"/>
      <c r="I1003" s="51"/>
      <c r="J1003" s="51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2"/>
      <c r="H1004" s="2"/>
      <c r="I1004" s="51"/>
      <c r="J1004" s="51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2"/>
      <c r="H1005" s="2"/>
      <c r="I1005" s="51"/>
      <c r="J1005" s="51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2"/>
      <c r="H1006" s="2"/>
      <c r="I1006" s="51"/>
      <c r="J1006" s="51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2"/>
      <c r="H1007" s="2"/>
      <c r="I1007" s="51"/>
      <c r="J1007" s="51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2"/>
      <c r="H1008" s="2"/>
      <c r="I1008" s="51"/>
      <c r="J1008" s="51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2"/>
      <c r="H1009" s="2"/>
      <c r="I1009" s="51"/>
      <c r="J1009" s="51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2"/>
      <c r="H1010" s="2"/>
      <c r="I1010" s="51"/>
      <c r="J1010" s="51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2"/>
      <c r="H1011" s="2"/>
      <c r="I1011" s="51"/>
      <c r="J1011" s="51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2"/>
      <c r="H1012" s="2"/>
      <c r="I1012" s="51"/>
      <c r="J1012" s="51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2"/>
      <c r="H1013" s="2"/>
      <c r="I1013" s="51"/>
      <c r="J1013" s="51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2"/>
      <c r="H1014" s="2"/>
      <c r="I1014" s="51"/>
      <c r="J1014" s="51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2"/>
      <c r="H1015" s="2"/>
      <c r="I1015" s="51"/>
      <c r="J1015" s="51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2"/>
      <c r="H1016" s="2"/>
      <c r="I1016" s="51"/>
      <c r="J1016" s="51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2"/>
      <c r="H1017" s="2"/>
      <c r="I1017" s="51"/>
      <c r="J1017" s="51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2"/>
      <c r="H1018" s="2"/>
      <c r="I1018" s="51"/>
      <c r="J1018" s="51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2"/>
      <c r="H1019" s="2"/>
      <c r="I1019" s="51"/>
      <c r="J1019" s="51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2"/>
      <c r="H1020" s="2"/>
      <c r="I1020" s="51"/>
      <c r="J1020" s="51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2"/>
      <c r="H1021" s="2"/>
      <c r="I1021" s="51"/>
      <c r="J1021" s="51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2"/>
      <c r="H1022" s="2"/>
      <c r="I1022" s="51"/>
      <c r="J1022" s="51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2"/>
      <c r="H1023" s="2"/>
      <c r="I1023" s="51"/>
      <c r="J1023" s="51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2"/>
      <c r="H1024" s="2"/>
      <c r="I1024" s="51"/>
      <c r="J1024" s="51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2"/>
      <c r="H1025" s="2"/>
      <c r="I1025" s="51"/>
      <c r="J1025" s="51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2"/>
      <c r="H1026" s="2"/>
      <c r="I1026" s="51"/>
      <c r="J1026" s="51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2"/>
      <c r="H1027" s="2"/>
      <c r="I1027" s="51"/>
      <c r="J1027" s="51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2"/>
      <c r="H1028" s="2"/>
      <c r="I1028" s="51"/>
      <c r="J1028" s="51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2"/>
      <c r="H1029" s="2"/>
      <c r="I1029" s="51"/>
      <c r="J1029" s="51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2"/>
      <c r="H1030" s="2"/>
      <c r="I1030" s="51"/>
      <c r="J1030" s="51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2"/>
      <c r="H1031" s="2"/>
      <c r="I1031" s="51"/>
      <c r="J1031" s="51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2"/>
      <c r="H1032" s="2"/>
      <c r="I1032" s="51"/>
      <c r="J1032" s="51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2"/>
      <c r="H1033" s="2"/>
      <c r="I1033" s="51"/>
      <c r="J1033" s="51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2"/>
      <c r="H1034" s="2"/>
      <c r="I1034" s="51"/>
      <c r="J1034" s="51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2"/>
      <c r="H1035" s="2"/>
      <c r="I1035" s="51"/>
      <c r="J1035" s="51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2"/>
      <c r="H1036" s="2"/>
      <c r="I1036" s="51"/>
      <c r="J1036" s="51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2"/>
      <c r="H1037" s="2"/>
      <c r="I1037" s="51"/>
      <c r="J1037" s="51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2"/>
      <c r="H1038" s="2"/>
      <c r="I1038" s="51"/>
      <c r="J1038" s="51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2"/>
      <c r="H1039" s="2"/>
      <c r="I1039" s="51"/>
      <c r="J1039" s="51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2"/>
      <c r="H1040" s="2"/>
      <c r="I1040" s="51"/>
      <c r="J1040" s="51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2"/>
      <c r="H1041" s="2"/>
      <c r="I1041" s="51"/>
      <c r="J1041" s="51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2"/>
      <c r="H1042" s="2"/>
      <c r="I1042" s="51"/>
      <c r="J1042" s="51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2"/>
      <c r="H1043" s="2"/>
      <c r="I1043" s="51"/>
      <c r="J1043" s="51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2"/>
      <c r="H1044" s="2"/>
      <c r="I1044" s="51"/>
      <c r="J1044" s="51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2"/>
      <c r="H1045" s="2"/>
      <c r="I1045" s="51"/>
      <c r="J1045" s="51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2"/>
      <c r="H1046" s="2"/>
      <c r="I1046" s="51"/>
      <c r="J1046" s="51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2"/>
      <c r="H1047" s="2"/>
      <c r="I1047" s="51"/>
      <c r="J1047" s="51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2"/>
      <c r="H1048" s="2"/>
      <c r="I1048" s="51"/>
      <c r="J1048" s="51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2"/>
      <c r="H1049" s="2"/>
      <c r="I1049" s="51"/>
      <c r="J1049" s="51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2"/>
      <c r="H1050" s="2"/>
      <c r="I1050" s="51"/>
      <c r="J1050" s="51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2"/>
      <c r="H1051" s="2"/>
      <c r="I1051" s="51"/>
      <c r="J1051" s="51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2"/>
      <c r="H1052" s="2"/>
      <c r="I1052" s="51"/>
      <c r="J1052" s="51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2"/>
      <c r="H1053" s="2"/>
      <c r="I1053" s="51"/>
      <c r="J1053" s="51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2"/>
      <c r="H1054" s="2"/>
      <c r="I1054" s="51"/>
      <c r="J1054" s="51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2"/>
      <c r="H1055" s="2"/>
      <c r="I1055" s="51"/>
      <c r="J1055" s="51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2"/>
      <c r="H1056" s="2"/>
      <c r="I1056" s="51"/>
      <c r="J1056" s="51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2"/>
      <c r="H1057" s="2"/>
      <c r="I1057" s="51"/>
      <c r="J1057" s="51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2"/>
      <c r="H1058" s="2"/>
      <c r="I1058" s="51"/>
      <c r="J1058" s="51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2"/>
      <c r="H1059" s="2"/>
      <c r="I1059" s="51"/>
      <c r="J1059" s="51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2"/>
      <c r="H1060" s="2"/>
      <c r="I1060" s="51"/>
      <c r="J1060" s="51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2"/>
      <c r="H1061" s="2"/>
      <c r="I1061" s="51"/>
      <c r="J1061" s="51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2"/>
      <c r="H1062" s="2"/>
      <c r="I1062" s="51"/>
      <c r="J1062" s="51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2"/>
      <c r="H1063" s="2"/>
      <c r="I1063" s="51"/>
      <c r="J1063" s="51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2"/>
      <c r="H1064" s="2"/>
      <c r="I1064" s="51"/>
      <c r="J1064" s="51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2"/>
      <c r="H1065" s="2"/>
      <c r="I1065" s="51"/>
      <c r="J1065" s="51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2"/>
      <c r="H1066" s="2"/>
      <c r="I1066" s="51"/>
      <c r="J1066" s="51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2"/>
      <c r="H1067" s="2"/>
      <c r="I1067" s="51"/>
      <c r="J1067" s="51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2"/>
      <c r="H1068" s="2"/>
      <c r="I1068" s="51"/>
      <c r="J1068" s="51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2"/>
      <c r="H1069" s="2"/>
      <c r="I1069" s="51"/>
      <c r="J1069" s="51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2"/>
      <c r="H1070" s="2"/>
      <c r="I1070" s="51"/>
      <c r="J1070" s="51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2"/>
      <c r="H1071" s="2"/>
      <c r="I1071" s="51"/>
      <c r="J1071" s="51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2"/>
      <c r="H1072" s="2"/>
      <c r="I1072" s="51"/>
      <c r="J1072" s="51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2"/>
      <c r="H1073" s="2"/>
      <c r="I1073" s="51"/>
      <c r="J1073" s="51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2"/>
      <c r="H1074" s="2"/>
      <c r="I1074" s="51"/>
      <c r="J1074" s="51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2"/>
      <c r="H1075" s="2"/>
      <c r="I1075" s="51"/>
      <c r="J1075" s="51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2"/>
      <c r="H1076" s="2"/>
      <c r="I1076" s="51"/>
      <c r="J1076" s="51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2"/>
      <c r="H1077" s="2"/>
      <c r="I1077" s="51"/>
      <c r="J1077" s="51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2"/>
      <c r="H1078" s="2"/>
      <c r="I1078" s="51"/>
      <c r="J1078" s="51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2"/>
      <c r="H1079" s="2"/>
      <c r="I1079" s="51"/>
      <c r="J1079" s="51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2"/>
      <c r="H1080" s="2"/>
      <c r="I1080" s="51"/>
      <c r="J1080" s="51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2"/>
      <c r="H1081" s="2"/>
      <c r="I1081" s="51"/>
      <c r="J1081" s="51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2"/>
      <c r="H1082" s="2"/>
      <c r="I1082" s="51"/>
      <c r="J1082" s="51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2"/>
      <c r="H1083" s="2"/>
      <c r="I1083" s="51"/>
      <c r="J1083" s="51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2"/>
      <c r="H1084" s="2"/>
      <c r="I1084" s="51"/>
      <c r="J1084" s="51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2"/>
      <c r="H1085" s="2"/>
      <c r="I1085" s="51"/>
      <c r="J1085" s="51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2"/>
      <c r="H1086" s="2"/>
      <c r="I1086" s="51"/>
      <c r="J1086" s="51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2"/>
      <c r="H1087" s="2"/>
      <c r="I1087" s="51"/>
      <c r="J1087" s="51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2"/>
      <c r="H1088" s="2"/>
      <c r="I1088" s="51"/>
      <c r="J1088" s="51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2"/>
      <c r="H1089" s="2"/>
      <c r="I1089" s="51"/>
      <c r="J1089" s="51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2"/>
      <c r="H1090" s="2"/>
      <c r="I1090" s="51"/>
      <c r="J1090" s="51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2"/>
      <c r="H1091" s="2"/>
      <c r="I1091" s="51"/>
      <c r="J1091" s="51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2"/>
      <c r="H1092" s="2"/>
      <c r="I1092" s="51"/>
      <c r="J1092" s="51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2"/>
      <c r="H1093" s="2"/>
      <c r="I1093" s="51"/>
      <c r="J1093" s="51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2"/>
      <c r="H1094" s="2"/>
      <c r="I1094" s="51"/>
      <c r="J1094" s="51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2"/>
      <c r="H1095" s="2"/>
      <c r="I1095" s="51"/>
      <c r="J1095" s="51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2"/>
      <c r="H1096" s="2"/>
      <c r="I1096" s="51"/>
      <c r="J1096" s="51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2"/>
      <c r="H1097" s="2"/>
      <c r="I1097" s="51"/>
      <c r="J1097" s="51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2"/>
      <c r="H1098" s="2"/>
      <c r="I1098" s="51"/>
      <c r="J1098" s="51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2"/>
      <c r="H1099" s="2"/>
      <c r="I1099" s="51"/>
      <c r="J1099" s="51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2"/>
      <c r="H1100" s="2"/>
      <c r="I1100" s="51"/>
      <c r="J1100" s="51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2"/>
      <c r="H1101" s="2"/>
      <c r="I1101" s="51"/>
      <c r="J1101" s="51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2"/>
      <c r="H1102" s="2"/>
      <c r="I1102" s="51"/>
      <c r="J1102" s="51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2"/>
      <c r="H1103" s="2"/>
      <c r="I1103" s="51"/>
      <c r="J1103" s="51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2"/>
      <c r="H1104" s="2"/>
      <c r="I1104" s="51"/>
      <c r="J1104" s="51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2"/>
      <c r="H1105" s="2"/>
      <c r="I1105" s="51"/>
      <c r="J1105" s="51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2"/>
      <c r="H1106" s="2"/>
      <c r="I1106" s="51"/>
      <c r="J1106" s="51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2"/>
      <c r="H1107" s="2"/>
      <c r="I1107" s="51"/>
      <c r="J1107" s="51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2"/>
      <c r="H1108" s="2"/>
      <c r="I1108" s="51"/>
      <c r="J1108" s="51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2"/>
      <c r="H1109" s="2"/>
      <c r="I1109" s="51"/>
      <c r="J1109" s="51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2"/>
      <c r="H1110" s="2"/>
      <c r="I1110" s="51"/>
      <c r="J1110" s="51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2"/>
      <c r="H1111" s="2"/>
      <c r="I1111" s="51"/>
      <c r="J1111" s="51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2"/>
      <c r="H1112" s="2"/>
      <c r="I1112" s="51"/>
      <c r="J1112" s="51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2"/>
      <c r="H1113" s="2"/>
      <c r="I1113" s="51"/>
      <c r="J1113" s="51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2"/>
      <c r="H1114" s="2"/>
      <c r="I1114" s="51"/>
      <c r="J1114" s="51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2"/>
      <c r="H1115" s="2"/>
      <c r="I1115" s="51"/>
      <c r="J1115" s="51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2"/>
      <c r="H1116" s="2"/>
      <c r="I1116" s="51"/>
      <c r="J1116" s="51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2"/>
      <c r="H1117" s="2"/>
      <c r="I1117" s="51"/>
      <c r="J1117" s="51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2"/>
      <c r="H1118" s="2"/>
      <c r="I1118" s="51"/>
      <c r="J1118" s="51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2"/>
      <c r="H1119" s="2"/>
      <c r="I1119" s="51"/>
      <c r="J1119" s="51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2"/>
      <c r="H1120" s="2"/>
      <c r="I1120" s="51"/>
      <c r="J1120" s="51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2"/>
      <c r="H1121" s="2"/>
      <c r="I1121" s="51"/>
      <c r="J1121" s="51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2"/>
      <c r="H1122" s="2"/>
      <c r="I1122" s="51"/>
      <c r="J1122" s="51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2"/>
      <c r="H1123" s="2"/>
      <c r="I1123" s="51"/>
      <c r="J1123" s="51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2"/>
      <c r="H1124" s="2"/>
      <c r="I1124" s="51"/>
      <c r="J1124" s="51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2"/>
      <c r="H1125" s="2"/>
      <c r="I1125" s="51"/>
      <c r="J1125" s="51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2"/>
      <c r="H1126" s="2"/>
      <c r="I1126" s="51"/>
      <c r="J1126" s="51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2"/>
      <c r="H1127" s="2"/>
      <c r="I1127" s="51"/>
      <c r="J1127" s="51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2"/>
      <c r="H1128" s="2"/>
      <c r="I1128" s="51"/>
      <c r="J1128" s="51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2"/>
      <c r="H1129" s="2"/>
      <c r="I1129" s="51"/>
      <c r="J1129" s="51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2"/>
      <c r="H1130" s="2"/>
      <c r="I1130" s="51"/>
      <c r="J1130" s="51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2"/>
      <c r="H1131" s="2"/>
      <c r="I1131" s="51"/>
      <c r="J1131" s="51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2"/>
      <c r="H1132" s="2"/>
      <c r="I1132" s="51"/>
      <c r="J1132" s="51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2"/>
      <c r="H1133" s="2"/>
      <c r="I1133" s="51"/>
      <c r="J1133" s="51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2"/>
      <c r="H1134" s="2"/>
      <c r="I1134" s="51"/>
      <c r="J1134" s="51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2"/>
      <c r="H1135" s="2"/>
      <c r="I1135" s="51"/>
      <c r="J1135" s="51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2"/>
      <c r="H1136" s="2"/>
      <c r="I1136" s="51"/>
      <c r="J1136" s="51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2"/>
      <c r="H1137" s="2"/>
      <c r="I1137" s="51"/>
      <c r="J1137" s="51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2"/>
      <c r="H1138" s="2"/>
      <c r="I1138" s="51"/>
      <c r="J1138" s="51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2"/>
      <c r="H1139" s="2"/>
      <c r="I1139" s="51"/>
      <c r="J1139" s="51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2"/>
      <c r="H1140" s="2"/>
      <c r="I1140" s="51"/>
      <c r="J1140" s="51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2"/>
      <c r="H1141" s="2"/>
      <c r="I1141" s="51"/>
      <c r="J1141" s="51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2"/>
      <c r="H1142" s="2"/>
      <c r="I1142" s="51"/>
      <c r="J1142" s="51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2"/>
      <c r="H1143" s="2"/>
      <c r="I1143" s="51"/>
      <c r="J1143" s="51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2"/>
      <c r="H1144" s="2"/>
      <c r="I1144" s="51"/>
      <c r="J1144" s="51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2"/>
      <c r="H1145" s="2"/>
      <c r="I1145" s="51"/>
      <c r="J1145" s="51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2"/>
      <c r="H1146" s="2"/>
      <c r="I1146" s="51"/>
      <c r="J1146" s="51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2"/>
      <c r="H1147" s="2"/>
      <c r="I1147" s="51"/>
      <c r="J1147" s="51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2"/>
      <c r="H1148" s="2"/>
      <c r="I1148" s="51"/>
      <c r="J1148" s="51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2"/>
      <c r="H1149" s="2"/>
      <c r="I1149" s="51"/>
      <c r="J1149" s="51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2"/>
      <c r="H1150" s="2"/>
      <c r="I1150" s="51"/>
      <c r="J1150" s="51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2"/>
      <c r="H1151" s="2"/>
      <c r="I1151" s="51"/>
      <c r="J1151" s="51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2"/>
      <c r="H1152" s="2"/>
      <c r="I1152" s="51"/>
      <c r="J1152" s="51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2"/>
      <c r="H1153" s="2"/>
      <c r="I1153" s="51"/>
      <c r="J1153" s="51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2"/>
      <c r="H1154" s="2"/>
      <c r="I1154" s="51"/>
      <c r="J1154" s="51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2"/>
      <c r="H1155" s="2"/>
      <c r="I1155" s="51"/>
      <c r="J1155" s="51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2"/>
      <c r="H1156" s="2"/>
      <c r="I1156" s="51"/>
      <c r="J1156" s="51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2"/>
      <c r="H1157" s="2"/>
      <c r="I1157" s="51"/>
      <c r="J1157" s="51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2"/>
      <c r="H1158" s="2"/>
      <c r="I1158" s="51"/>
      <c r="J1158" s="51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2"/>
      <c r="H1159" s="2"/>
      <c r="I1159" s="51"/>
      <c r="J1159" s="51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2"/>
      <c r="H1160" s="2"/>
      <c r="I1160" s="51"/>
      <c r="J1160" s="51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2"/>
      <c r="H1161" s="2"/>
      <c r="I1161" s="51"/>
      <c r="J1161" s="51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2"/>
      <c r="H1162" s="2"/>
      <c r="I1162" s="51"/>
      <c r="J1162" s="51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2"/>
      <c r="H1163" s="2"/>
      <c r="I1163" s="51"/>
      <c r="J1163" s="51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2"/>
      <c r="H1164" s="2"/>
      <c r="I1164" s="51"/>
      <c r="J1164" s="51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2"/>
      <c r="H1165" s="2"/>
      <c r="I1165" s="51"/>
      <c r="J1165" s="51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2"/>
      <c r="H1166" s="2"/>
      <c r="I1166" s="51"/>
      <c r="J1166" s="51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2"/>
      <c r="H1167" s="2"/>
      <c r="I1167" s="51"/>
      <c r="J1167" s="51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2"/>
      <c r="H1168" s="2"/>
      <c r="I1168" s="51"/>
      <c r="J1168" s="51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2"/>
      <c r="H1169" s="2"/>
      <c r="I1169" s="51"/>
      <c r="J1169" s="51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2"/>
      <c r="H1170" s="2"/>
      <c r="I1170" s="51"/>
      <c r="J1170" s="51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2"/>
      <c r="H1171" s="2"/>
      <c r="I1171" s="51"/>
      <c r="J1171" s="51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2"/>
      <c r="H1172" s="2"/>
      <c r="I1172" s="51"/>
      <c r="J1172" s="51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2"/>
      <c r="H1173" s="2"/>
      <c r="I1173" s="51"/>
      <c r="J1173" s="51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2"/>
      <c r="H1174" s="2"/>
      <c r="I1174" s="51"/>
      <c r="J1174" s="51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2"/>
      <c r="H1175" s="2"/>
      <c r="I1175" s="51"/>
      <c r="J1175" s="51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2"/>
      <c r="H1176" s="2"/>
      <c r="I1176" s="51"/>
      <c r="J1176" s="51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2"/>
      <c r="H1177" s="2"/>
      <c r="I1177" s="51"/>
      <c r="J1177" s="51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2"/>
      <c r="H1178" s="2"/>
      <c r="I1178" s="51"/>
      <c r="J1178" s="51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2"/>
      <c r="H1179" s="2"/>
      <c r="I1179" s="51"/>
      <c r="J1179" s="51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2"/>
      <c r="H1180" s="2"/>
      <c r="I1180" s="51"/>
      <c r="J1180" s="51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2"/>
      <c r="H1181" s="2"/>
      <c r="I1181" s="51"/>
      <c r="J1181" s="51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2"/>
      <c r="H1182" s="2"/>
      <c r="I1182" s="51"/>
      <c r="J1182" s="51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2"/>
      <c r="H1183" s="2"/>
      <c r="I1183" s="51"/>
      <c r="J1183" s="51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2"/>
      <c r="H1184" s="2"/>
      <c r="I1184" s="51"/>
      <c r="J1184" s="51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2"/>
      <c r="H1185" s="2"/>
      <c r="I1185" s="51"/>
      <c r="J1185" s="51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2"/>
      <c r="H1186" s="2"/>
      <c r="I1186" s="51"/>
      <c r="J1186" s="51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2"/>
      <c r="H1187" s="2"/>
      <c r="I1187" s="51"/>
      <c r="J1187" s="51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2"/>
      <c r="H1188" s="2"/>
      <c r="I1188" s="51"/>
      <c r="J1188" s="51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2"/>
      <c r="H1189" s="2"/>
      <c r="I1189" s="51"/>
      <c r="J1189" s="51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2"/>
      <c r="H1190" s="2"/>
      <c r="I1190" s="51"/>
      <c r="J1190" s="51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2"/>
      <c r="H1191" s="2"/>
      <c r="I1191" s="51"/>
      <c r="J1191" s="51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2"/>
      <c r="H1192" s="2"/>
      <c r="I1192" s="51"/>
      <c r="J1192" s="51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2"/>
      <c r="H1193" s="2"/>
      <c r="I1193" s="51"/>
      <c r="J1193" s="51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2"/>
      <c r="H1194" s="2"/>
      <c r="I1194" s="51"/>
      <c r="J1194" s="51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2"/>
      <c r="H1195" s="2"/>
      <c r="I1195" s="51"/>
      <c r="J1195" s="51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2"/>
      <c r="H1196" s="2"/>
      <c r="I1196" s="51"/>
      <c r="J1196" s="51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2"/>
      <c r="H1197" s="2"/>
      <c r="I1197" s="51"/>
      <c r="J1197" s="51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2"/>
      <c r="H1198" s="2"/>
      <c r="I1198" s="51"/>
      <c r="J1198" s="51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2"/>
      <c r="H1199" s="2"/>
      <c r="I1199" s="51"/>
      <c r="J1199" s="51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2"/>
      <c r="H1200" s="2"/>
      <c r="I1200" s="51"/>
      <c r="J1200" s="51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2"/>
      <c r="H1201" s="2"/>
      <c r="I1201" s="51"/>
      <c r="J1201" s="51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2"/>
      <c r="H1202" s="2"/>
      <c r="I1202" s="51"/>
      <c r="J1202" s="51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2"/>
      <c r="H1203" s="2"/>
      <c r="I1203" s="51"/>
      <c r="J1203" s="51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2"/>
      <c r="H1204" s="2"/>
      <c r="I1204" s="51"/>
      <c r="J1204" s="51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2"/>
      <c r="H1205" s="2"/>
      <c r="I1205" s="51"/>
      <c r="J1205" s="51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2"/>
      <c r="H1206" s="2"/>
      <c r="I1206" s="51"/>
      <c r="J1206" s="51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2"/>
      <c r="H1207" s="2"/>
      <c r="I1207" s="51"/>
      <c r="J1207" s="51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2"/>
      <c r="H1208" s="2"/>
      <c r="I1208" s="51"/>
      <c r="J1208" s="51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2"/>
      <c r="H1209" s="2"/>
      <c r="I1209" s="51"/>
      <c r="J1209" s="51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2"/>
      <c r="H1210" s="2"/>
      <c r="I1210" s="51"/>
      <c r="J1210" s="51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2"/>
      <c r="H1211" s="2"/>
      <c r="I1211" s="51"/>
      <c r="J1211" s="51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2"/>
      <c r="H1212" s="2"/>
      <c r="I1212" s="51"/>
      <c r="J1212" s="51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2"/>
      <c r="H1213" s="2"/>
      <c r="I1213" s="51"/>
      <c r="J1213" s="51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2"/>
      <c r="H1214" s="2"/>
      <c r="I1214" s="51"/>
      <c r="J1214" s="51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2"/>
      <c r="H1215" s="2"/>
      <c r="I1215" s="51"/>
      <c r="J1215" s="51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2"/>
      <c r="H1216" s="2"/>
      <c r="I1216" s="51"/>
      <c r="J1216" s="51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2"/>
      <c r="H1217" s="2"/>
      <c r="I1217" s="51"/>
      <c r="J1217" s="51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2"/>
      <c r="H1218" s="2"/>
      <c r="I1218" s="51"/>
      <c r="J1218" s="51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2"/>
      <c r="H1219" s="2"/>
      <c r="I1219" s="51"/>
      <c r="J1219" s="51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2"/>
      <c r="H1220" s="2"/>
      <c r="I1220" s="51"/>
      <c r="J1220" s="51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2"/>
      <c r="H1221" s="2"/>
      <c r="I1221" s="51"/>
      <c r="J1221" s="51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2"/>
      <c r="H1222" s="2"/>
      <c r="I1222" s="51"/>
      <c r="J1222" s="51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2"/>
      <c r="H1223" s="2"/>
      <c r="I1223" s="51"/>
      <c r="J1223" s="51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2"/>
      <c r="H1224" s="2"/>
      <c r="I1224" s="51"/>
      <c r="J1224" s="51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2"/>
      <c r="H1225" s="2"/>
      <c r="I1225" s="51"/>
      <c r="J1225" s="51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2"/>
      <c r="H1226" s="2"/>
      <c r="I1226" s="51"/>
      <c r="J1226" s="51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2"/>
      <c r="H1227" s="2"/>
      <c r="I1227" s="51"/>
      <c r="J1227" s="51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2"/>
      <c r="H1228" s="2"/>
      <c r="I1228" s="51"/>
      <c r="J1228" s="51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2"/>
      <c r="H1229" s="2"/>
      <c r="I1229" s="51"/>
      <c r="J1229" s="51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2"/>
      <c r="H1230" s="2"/>
      <c r="I1230" s="51"/>
      <c r="J1230" s="51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2"/>
      <c r="H1231" s="2"/>
      <c r="I1231" s="51"/>
      <c r="J1231" s="51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2"/>
      <c r="H1232" s="2"/>
      <c r="I1232" s="51"/>
      <c r="J1232" s="51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2"/>
      <c r="H1233" s="2"/>
      <c r="I1233" s="51"/>
      <c r="J1233" s="51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2"/>
      <c r="H1234" s="2"/>
      <c r="I1234" s="51"/>
      <c r="J1234" s="51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2"/>
      <c r="H1235" s="2"/>
      <c r="I1235" s="51"/>
      <c r="J1235" s="51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2"/>
      <c r="H1236" s="2"/>
      <c r="I1236" s="51"/>
      <c r="J1236" s="51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2"/>
      <c r="H1237" s="2"/>
      <c r="I1237" s="51"/>
      <c r="J1237" s="51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2"/>
      <c r="H1238" s="2"/>
      <c r="I1238" s="51"/>
      <c r="J1238" s="51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2"/>
      <c r="H1239" s="2"/>
      <c r="I1239" s="51"/>
      <c r="J1239" s="51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2"/>
      <c r="H1240" s="2"/>
      <c r="I1240" s="51"/>
      <c r="J1240" s="51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2"/>
      <c r="H1241" s="2"/>
      <c r="I1241" s="51"/>
      <c r="J1241" s="51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2"/>
      <c r="H1242" s="2"/>
      <c r="I1242" s="51"/>
      <c r="J1242" s="51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2"/>
      <c r="H1243" s="2"/>
      <c r="I1243" s="51"/>
      <c r="J1243" s="51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2"/>
      <c r="H1244" s="2"/>
      <c r="I1244" s="51"/>
      <c r="J1244" s="51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2"/>
      <c r="H1245" s="2"/>
      <c r="I1245" s="51"/>
      <c r="J1245" s="51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2"/>
      <c r="H1246" s="2"/>
      <c r="I1246" s="51"/>
      <c r="J1246" s="51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2"/>
      <c r="H1247" s="2"/>
      <c r="I1247" s="51"/>
      <c r="J1247" s="51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2"/>
      <c r="H1248" s="2"/>
      <c r="I1248" s="51"/>
      <c r="J1248" s="51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2"/>
      <c r="H1249" s="2"/>
      <c r="I1249" s="51"/>
      <c r="J1249" s="51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2"/>
      <c r="H1250" s="2"/>
      <c r="I1250" s="51"/>
      <c r="J1250" s="51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2"/>
      <c r="H1251" s="2"/>
      <c r="I1251" s="51"/>
      <c r="J1251" s="51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2"/>
      <c r="H1252" s="2"/>
      <c r="I1252" s="51"/>
      <c r="J1252" s="51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2"/>
      <c r="H1253" s="2"/>
      <c r="I1253" s="51"/>
      <c r="J1253" s="51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2"/>
      <c r="H1254" s="2"/>
      <c r="I1254" s="51"/>
      <c r="J1254" s="51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2"/>
      <c r="H1255" s="2"/>
      <c r="I1255" s="51"/>
      <c r="J1255" s="51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2"/>
      <c r="H1256" s="2"/>
      <c r="I1256" s="51"/>
      <c r="J1256" s="51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2"/>
      <c r="H1257" s="2"/>
      <c r="I1257" s="51"/>
      <c r="J1257" s="51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2"/>
      <c r="H1258" s="2"/>
      <c r="I1258" s="51"/>
      <c r="J1258" s="51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2"/>
      <c r="H1259" s="2"/>
      <c r="I1259" s="51"/>
      <c r="J1259" s="51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2"/>
      <c r="H1260" s="2"/>
      <c r="I1260" s="51"/>
      <c r="J1260" s="51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2"/>
      <c r="H1261" s="2"/>
      <c r="I1261" s="51"/>
      <c r="J1261" s="51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2"/>
      <c r="H1262" s="2"/>
      <c r="I1262" s="51"/>
      <c r="J1262" s="51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2"/>
      <c r="H1263" s="2"/>
      <c r="I1263" s="51"/>
      <c r="J1263" s="51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2"/>
      <c r="H1264" s="2"/>
      <c r="I1264" s="51"/>
      <c r="J1264" s="51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2"/>
      <c r="H1265" s="2"/>
      <c r="I1265" s="51"/>
      <c r="J1265" s="51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2"/>
      <c r="H1266" s="2"/>
      <c r="I1266" s="51"/>
      <c r="J1266" s="51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2"/>
      <c r="H1267" s="2"/>
      <c r="I1267" s="51"/>
      <c r="J1267" s="51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2"/>
      <c r="H1268" s="2"/>
      <c r="I1268" s="51"/>
      <c r="J1268" s="51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2"/>
      <c r="H1269" s="2"/>
      <c r="I1269" s="51"/>
      <c r="J1269" s="51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2"/>
      <c r="H1270" s="2"/>
      <c r="I1270" s="51"/>
      <c r="J1270" s="51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2"/>
      <c r="H1271" s="2"/>
      <c r="I1271" s="51"/>
      <c r="J1271" s="51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2"/>
      <c r="H1272" s="2"/>
      <c r="I1272" s="51"/>
      <c r="J1272" s="51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2"/>
      <c r="H1273" s="2"/>
      <c r="I1273" s="51"/>
      <c r="J1273" s="51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2"/>
      <c r="H1274" s="2"/>
      <c r="I1274" s="51"/>
      <c r="J1274" s="51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2"/>
      <c r="H1275" s="2"/>
      <c r="I1275" s="51"/>
      <c r="J1275" s="51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2"/>
      <c r="H1276" s="2"/>
      <c r="I1276" s="51"/>
      <c r="J1276" s="51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2"/>
      <c r="H1277" s="2"/>
      <c r="I1277" s="51"/>
      <c r="J1277" s="51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2"/>
      <c r="H1278" s="2"/>
      <c r="I1278" s="51"/>
      <c r="J1278" s="51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2"/>
      <c r="H1279" s="2"/>
      <c r="I1279" s="51"/>
      <c r="J1279" s="51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2"/>
      <c r="H1280" s="2"/>
      <c r="I1280" s="51"/>
      <c r="J1280" s="51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2"/>
      <c r="H1281" s="2"/>
      <c r="I1281" s="51"/>
      <c r="J1281" s="51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2"/>
      <c r="H1282" s="2"/>
      <c r="I1282" s="51"/>
      <c r="J1282" s="51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2"/>
      <c r="H1283" s="2"/>
      <c r="I1283" s="51"/>
      <c r="J1283" s="51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2"/>
      <c r="H1284" s="2"/>
      <c r="I1284" s="51"/>
      <c r="J1284" s="51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2"/>
      <c r="H1285" s="2"/>
      <c r="I1285" s="51"/>
      <c r="J1285" s="51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2"/>
      <c r="H1286" s="2"/>
      <c r="I1286" s="51"/>
      <c r="J1286" s="51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2"/>
      <c r="H1287" s="2"/>
      <c r="I1287" s="51"/>
      <c r="J1287" s="51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2"/>
      <c r="H1288" s="2"/>
      <c r="I1288" s="51"/>
      <c r="J1288" s="51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2"/>
      <c r="H1289" s="2"/>
      <c r="I1289" s="51"/>
      <c r="J1289" s="51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2"/>
      <c r="H1290" s="2"/>
      <c r="I1290" s="51"/>
      <c r="J1290" s="51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2"/>
      <c r="H1291" s="2"/>
      <c r="I1291" s="51"/>
      <c r="J1291" s="51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2"/>
      <c r="H1292" s="2"/>
      <c r="I1292" s="51"/>
      <c r="J1292" s="51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2"/>
      <c r="H1293" s="2"/>
      <c r="I1293" s="51"/>
      <c r="J1293" s="51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2"/>
      <c r="H1294" s="2"/>
      <c r="I1294" s="51"/>
      <c r="J1294" s="51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2"/>
      <c r="H1295" s="2"/>
      <c r="I1295" s="51"/>
      <c r="J1295" s="51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2"/>
      <c r="H1296" s="2"/>
      <c r="I1296" s="51"/>
      <c r="J1296" s="51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2"/>
      <c r="H1297" s="2"/>
      <c r="I1297" s="51"/>
      <c r="J1297" s="51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2"/>
      <c r="H1298" s="2"/>
      <c r="I1298" s="51"/>
      <c r="J1298" s="51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2"/>
      <c r="H1299" s="2"/>
      <c r="I1299" s="51"/>
      <c r="J1299" s="51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2"/>
      <c r="H1300" s="2"/>
      <c r="I1300" s="51"/>
      <c r="J1300" s="51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2"/>
      <c r="H1301" s="2"/>
      <c r="I1301" s="51"/>
      <c r="J1301" s="51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2"/>
      <c r="H1302" s="2"/>
      <c r="I1302" s="51"/>
      <c r="J1302" s="51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2"/>
      <c r="H1303" s="2"/>
      <c r="I1303" s="51"/>
      <c r="J1303" s="51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2"/>
      <c r="H1304" s="2"/>
      <c r="I1304" s="51"/>
      <c r="J1304" s="51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2"/>
      <c r="H1305" s="2"/>
      <c r="I1305" s="51"/>
      <c r="J1305" s="51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2"/>
      <c r="H1306" s="2"/>
      <c r="I1306" s="51"/>
      <c r="J1306" s="51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2"/>
      <c r="H1307" s="2"/>
      <c r="I1307" s="51"/>
      <c r="J1307" s="51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2"/>
      <c r="H1308" s="2"/>
      <c r="I1308" s="51"/>
      <c r="J1308" s="51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2"/>
      <c r="H1309" s="2"/>
      <c r="I1309" s="51"/>
      <c r="J1309" s="51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2"/>
      <c r="H1310" s="2"/>
      <c r="I1310" s="51"/>
      <c r="J1310" s="51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2"/>
      <c r="H1311" s="2"/>
      <c r="I1311" s="51"/>
      <c r="J1311" s="51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2"/>
      <c r="H1312" s="2"/>
      <c r="I1312" s="51"/>
      <c r="J1312" s="51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2"/>
      <c r="H1313" s="2"/>
      <c r="I1313" s="51"/>
      <c r="J1313" s="51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2"/>
      <c r="H1314" s="2"/>
      <c r="I1314" s="51"/>
      <c r="J1314" s="51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2"/>
      <c r="H1315" s="2"/>
      <c r="I1315" s="51"/>
      <c r="J1315" s="51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2"/>
      <c r="H1316" s="2"/>
      <c r="I1316" s="51"/>
      <c r="J1316" s="51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2"/>
      <c r="H1317" s="2"/>
      <c r="I1317" s="51"/>
      <c r="J1317" s="51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2"/>
      <c r="H1318" s="2"/>
      <c r="I1318" s="51"/>
      <c r="J1318" s="51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2"/>
      <c r="H1319" s="2"/>
      <c r="I1319" s="51"/>
      <c r="J1319" s="51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2"/>
      <c r="H1320" s="2"/>
      <c r="I1320" s="51"/>
      <c r="J1320" s="51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2"/>
      <c r="H1321" s="2"/>
      <c r="I1321" s="51"/>
      <c r="J1321" s="51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2"/>
      <c r="H1322" s="2"/>
      <c r="I1322" s="51"/>
      <c r="J1322" s="51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2"/>
      <c r="H1323" s="2"/>
      <c r="I1323" s="51"/>
      <c r="J1323" s="51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2"/>
      <c r="H1324" s="2"/>
      <c r="I1324" s="51"/>
      <c r="J1324" s="51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2"/>
      <c r="H1325" s="2"/>
      <c r="I1325" s="51"/>
      <c r="J1325" s="51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2"/>
      <c r="H1326" s="2"/>
      <c r="I1326" s="51"/>
      <c r="J1326" s="51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2"/>
      <c r="H1327" s="2"/>
      <c r="I1327" s="51"/>
      <c r="J1327" s="51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2"/>
      <c r="H1328" s="2"/>
      <c r="I1328" s="51"/>
      <c r="J1328" s="51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2"/>
      <c r="H1329" s="2"/>
      <c r="I1329" s="51"/>
      <c r="J1329" s="51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2"/>
      <c r="H1330" s="2"/>
      <c r="I1330" s="51"/>
      <c r="J1330" s="51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2"/>
      <c r="H1331" s="2"/>
      <c r="I1331" s="51"/>
      <c r="J1331" s="51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2"/>
      <c r="H1332" s="2"/>
      <c r="I1332" s="51"/>
      <c r="J1332" s="51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2"/>
      <c r="H1333" s="2"/>
      <c r="I1333" s="51"/>
      <c r="J1333" s="51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2"/>
      <c r="H1334" s="2"/>
      <c r="I1334" s="51"/>
      <c r="J1334" s="51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2"/>
      <c r="H1335" s="2"/>
      <c r="I1335" s="51"/>
      <c r="J1335" s="51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2"/>
      <c r="H1336" s="2"/>
      <c r="I1336" s="51"/>
      <c r="J1336" s="51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2"/>
      <c r="H1337" s="2"/>
      <c r="I1337" s="51"/>
      <c r="J1337" s="51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2"/>
      <c r="H1338" s="2"/>
      <c r="I1338" s="51"/>
      <c r="J1338" s="51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2"/>
      <c r="H1339" s="2"/>
      <c r="I1339" s="51"/>
      <c r="J1339" s="51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2"/>
      <c r="H1340" s="2"/>
      <c r="I1340" s="51"/>
      <c r="J1340" s="51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2"/>
      <c r="H1341" s="2"/>
      <c r="I1341" s="51"/>
      <c r="J1341" s="51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2"/>
      <c r="H1342" s="2"/>
      <c r="I1342" s="51"/>
      <c r="J1342" s="51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2"/>
      <c r="H1343" s="2"/>
      <c r="I1343" s="51"/>
      <c r="J1343" s="51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2"/>
      <c r="H1344" s="2"/>
      <c r="I1344" s="51"/>
      <c r="J1344" s="51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2"/>
      <c r="H1345" s="2"/>
      <c r="I1345" s="51"/>
      <c r="J1345" s="51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2"/>
      <c r="H1346" s="2"/>
      <c r="I1346" s="51"/>
      <c r="J1346" s="51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2"/>
      <c r="H1347" s="2"/>
      <c r="I1347" s="51"/>
      <c r="J1347" s="51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2"/>
      <c r="H1348" s="2"/>
      <c r="I1348" s="51"/>
      <c r="J1348" s="51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2"/>
      <c r="H1349" s="2"/>
      <c r="I1349" s="51"/>
      <c r="J1349" s="51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2"/>
      <c r="H1350" s="2"/>
      <c r="I1350" s="51"/>
      <c r="J1350" s="51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2"/>
      <c r="H1351" s="2"/>
      <c r="I1351" s="51"/>
      <c r="J1351" s="51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2"/>
      <c r="H1352" s="2"/>
      <c r="I1352" s="51"/>
      <c r="J1352" s="51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2"/>
      <c r="H1353" s="2"/>
      <c r="I1353" s="51"/>
      <c r="J1353" s="51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2"/>
      <c r="H1354" s="2"/>
      <c r="I1354" s="51"/>
      <c r="J1354" s="51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2"/>
      <c r="H1355" s="2"/>
      <c r="I1355" s="51"/>
      <c r="J1355" s="51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2"/>
      <c r="H1356" s="2"/>
      <c r="I1356" s="51"/>
      <c r="J1356" s="51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2"/>
      <c r="H1357" s="2"/>
      <c r="I1357" s="51"/>
      <c r="J1357" s="51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2"/>
      <c r="H1358" s="2"/>
      <c r="I1358" s="51"/>
      <c r="J1358" s="51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2"/>
      <c r="H1359" s="2"/>
      <c r="I1359" s="51"/>
      <c r="J1359" s="51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2"/>
      <c r="H1360" s="2"/>
      <c r="I1360" s="51"/>
      <c r="J1360" s="51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2"/>
      <c r="H1361" s="2"/>
      <c r="I1361" s="51"/>
      <c r="J1361" s="51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2"/>
      <c r="H1362" s="2"/>
      <c r="I1362" s="51"/>
      <c r="J1362" s="51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2"/>
      <c r="H1363" s="2"/>
      <c r="I1363" s="51"/>
      <c r="J1363" s="51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2"/>
      <c r="H1364" s="2"/>
      <c r="I1364" s="51"/>
      <c r="J1364" s="51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2"/>
      <c r="H1365" s="2"/>
      <c r="I1365" s="51"/>
      <c r="J1365" s="51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2"/>
      <c r="H1366" s="2"/>
      <c r="I1366" s="51"/>
      <c r="J1366" s="51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2"/>
      <c r="H1367" s="2"/>
      <c r="I1367" s="51"/>
      <c r="J1367" s="51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2"/>
      <c r="H1368" s="2"/>
      <c r="I1368" s="51"/>
      <c r="J1368" s="51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2"/>
      <c r="H1369" s="2"/>
      <c r="I1369" s="51"/>
      <c r="J1369" s="51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2"/>
      <c r="H1370" s="2"/>
      <c r="I1370" s="51"/>
      <c r="J1370" s="51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2"/>
      <c r="H1371" s="2"/>
      <c r="I1371" s="51"/>
      <c r="J1371" s="51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2"/>
      <c r="H1372" s="2"/>
      <c r="I1372" s="51"/>
      <c r="J1372" s="51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2"/>
      <c r="H1373" s="2"/>
      <c r="I1373" s="51"/>
      <c r="J1373" s="51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2"/>
      <c r="H1374" s="2"/>
      <c r="I1374" s="51"/>
      <c r="J1374" s="51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2"/>
      <c r="H1375" s="2"/>
      <c r="I1375" s="51"/>
      <c r="J1375" s="51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2"/>
      <c r="H1376" s="2"/>
      <c r="I1376" s="51"/>
      <c r="J1376" s="51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2"/>
      <c r="H1377" s="2"/>
      <c r="I1377" s="51"/>
      <c r="J1377" s="51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2"/>
      <c r="H1378" s="2"/>
      <c r="I1378" s="51"/>
      <c r="J1378" s="51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2"/>
      <c r="H1379" s="2"/>
      <c r="I1379" s="51"/>
      <c r="J1379" s="51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2"/>
      <c r="H1380" s="2"/>
      <c r="I1380" s="51"/>
      <c r="J1380" s="51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2"/>
      <c r="H1381" s="2"/>
      <c r="I1381" s="51"/>
      <c r="J1381" s="51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2"/>
      <c r="H1382" s="2"/>
      <c r="I1382" s="51"/>
      <c r="J1382" s="51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2"/>
      <c r="H1383" s="2"/>
      <c r="I1383" s="51"/>
      <c r="J1383" s="51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2"/>
      <c r="H1384" s="2"/>
      <c r="I1384" s="51"/>
      <c r="J1384" s="51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2"/>
      <c r="H1385" s="2"/>
      <c r="I1385" s="51"/>
      <c r="J1385" s="51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2"/>
      <c r="H1386" s="2"/>
      <c r="I1386" s="51"/>
      <c r="J1386" s="51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2"/>
      <c r="H1387" s="2"/>
      <c r="I1387" s="51"/>
      <c r="J1387" s="51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2"/>
      <c r="H1388" s="2"/>
      <c r="I1388" s="51"/>
      <c r="J1388" s="51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2"/>
      <c r="H1389" s="2"/>
      <c r="I1389" s="51"/>
      <c r="J1389" s="51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2"/>
      <c r="H1390" s="2"/>
      <c r="I1390" s="51"/>
      <c r="J1390" s="51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2"/>
      <c r="H1391" s="2"/>
      <c r="I1391" s="51"/>
      <c r="J1391" s="51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2"/>
      <c r="H1392" s="2"/>
      <c r="I1392" s="51"/>
      <c r="J1392" s="51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2"/>
      <c r="H1393" s="2"/>
      <c r="I1393" s="51"/>
      <c r="J1393" s="51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2"/>
      <c r="H1394" s="2"/>
      <c r="I1394" s="51"/>
      <c r="J1394" s="51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2"/>
      <c r="H1395" s="2"/>
      <c r="I1395" s="51"/>
      <c r="J1395" s="51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2"/>
      <c r="H1396" s="2"/>
      <c r="I1396" s="51"/>
      <c r="J1396" s="51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2"/>
      <c r="H1397" s="2"/>
      <c r="I1397" s="51"/>
      <c r="J1397" s="51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2"/>
      <c r="H1398" s="2"/>
      <c r="I1398" s="51"/>
      <c r="J1398" s="51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2"/>
      <c r="H1399" s="2"/>
      <c r="I1399" s="51"/>
      <c r="J1399" s="51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2"/>
      <c r="H1400" s="2"/>
      <c r="I1400" s="51"/>
      <c r="J1400" s="51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2"/>
      <c r="H1401" s="2"/>
      <c r="I1401" s="51"/>
      <c r="J1401" s="51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2"/>
      <c r="H1402" s="2"/>
      <c r="I1402" s="51"/>
      <c r="J1402" s="51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2"/>
      <c r="H1403" s="2"/>
      <c r="I1403" s="51"/>
      <c r="J1403" s="51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2"/>
      <c r="H1404" s="2"/>
      <c r="I1404" s="51"/>
      <c r="J1404" s="51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2"/>
      <c r="H1405" s="2"/>
      <c r="I1405" s="51"/>
      <c r="J1405" s="51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2"/>
      <c r="H1406" s="2"/>
      <c r="I1406" s="51"/>
      <c r="J1406" s="51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2"/>
      <c r="H1407" s="2"/>
      <c r="I1407" s="51"/>
      <c r="J1407" s="51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2"/>
      <c r="H1408" s="2"/>
      <c r="I1408" s="51"/>
      <c r="J1408" s="51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2"/>
      <c r="H1409" s="2"/>
      <c r="I1409" s="51"/>
      <c r="J1409" s="51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2"/>
      <c r="H1410" s="2"/>
      <c r="I1410" s="51"/>
      <c r="J1410" s="51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2"/>
      <c r="H1411" s="2"/>
      <c r="I1411" s="51"/>
      <c r="J1411" s="51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2"/>
      <c r="H1412" s="2"/>
      <c r="I1412" s="51"/>
      <c r="J1412" s="51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2"/>
      <c r="H1413" s="2"/>
      <c r="I1413" s="51"/>
      <c r="J1413" s="51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2"/>
      <c r="H1414" s="2"/>
      <c r="I1414" s="51"/>
      <c r="J1414" s="51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2"/>
      <c r="H1415" s="2"/>
      <c r="I1415" s="51"/>
      <c r="J1415" s="51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2"/>
      <c r="H1416" s="2"/>
      <c r="I1416" s="51"/>
      <c r="J1416" s="51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2"/>
      <c r="H1417" s="2"/>
      <c r="I1417" s="51"/>
      <c r="J1417" s="51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2"/>
      <c r="H1418" s="2"/>
      <c r="I1418" s="51"/>
      <c r="J1418" s="51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2"/>
      <c r="H1419" s="2"/>
      <c r="I1419" s="51"/>
      <c r="J1419" s="51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2"/>
      <c r="H1420" s="2"/>
      <c r="I1420" s="51"/>
      <c r="J1420" s="51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2"/>
      <c r="H1421" s="2"/>
      <c r="I1421" s="51"/>
      <c r="J1421" s="51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2"/>
      <c r="H1422" s="2"/>
      <c r="I1422" s="51"/>
      <c r="J1422" s="51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2"/>
      <c r="H1423" s="2"/>
      <c r="I1423" s="51"/>
      <c r="J1423" s="51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2"/>
      <c r="H1424" s="2"/>
      <c r="I1424" s="51"/>
      <c r="J1424" s="51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2"/>
      <c r="H1425" s="2"/>
      <c r="I1425" s="51"/>
      <c r="J1425" s="51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2"/>
      <c r="H1426" s="2"/>
      <c r="I1426" s="51"/>
      <c r="J1426" s="51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2"/>
      <c r="H1427" s="2"/>
      <c r="I1427" s="51"/>
      <c r="J1427" s="51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2"/>
      <c r="H1428" s="2"/>
      <c r="I1428" s="51"/>
      <c r="J1428" s="51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2"/>
      <c r="H1429" s="2"/>
      <c r="I1429" s="51"/>
      <c r="J1429" s="51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2"/>
      <c r="H1430" s="2"/>
      <c r="I1430" s="51"/>
      <c r="J1430" s="51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2"/>
      <c r="H1431" s="2"/>
      <c r="I1431" s="51"/>
      <c r="J1431" s="51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2"/>
      <c r="H1432" s="2"/>
      <c r="I1432" s="51"/>
      <c r="J1432" s="51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2"/>
      <c r="H1433" s="2"/>
      <c r="I1433" s="51"/>
      <c r="J1433" s="51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2"/>
      <c r="H1434" s="2"/>
      <c r="I1434" s="51"/>
      <c r="J1434" s="51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2"/>
      <c r="H1435" s="2"/>
      <c r="I1435" s="51"/>
      <c r="J1435" s="51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2"/>
      <c r="H1436" s="2"/>
      <c r="I1436" s="51"/>
      <c r="J1436" s="51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2"/>
      <c r="H1437" s="2"/>
      <c r="I1437" s="51"/>
      <c r="J1437" s="51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2"/>
      <c r="H1438" s="2"/>
      <c r="I1438" s="51"/>
      <c r="J1438" s="51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2"/>
      <c r="H1439" s="2"/>
      <c r="I1439" s="51"/>
      <c r="J1439" s="51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2"/>
      <c r="H1440" s="2"/>
      <c r="I1440" s="51"/>
      <c r="J1440" s="51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2"/>
      <c r="H1441" s="2"/>
      <c r="I1441" s="51"/>
      <c r="J1441" s="51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2"/>
      <c r="H1442" s="2"/>
      <c r="I1442" s="51"/>
      <c r="J1442" s="51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2"/>
      <c r="H1443" s="2"/>
      <c r="I1443" s="51"/>
      <c r="J1443" s="51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2"/>
      <c r="H1444" s="2"/>
      <c r="I1444" s="51"/>
      <c r="J1444" s="51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2"/>
      <c r="H1445" s="2"/>
      <c r="I1445" s="51"/>
      <c r="J1445" s="51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2"/>
      <c r="H1446" s="2"/>
      <c r="I1446" s="51"/>
      <c r="J1446" s="51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2"/>
      <c r="H1447" s="2"/>
      <c r="I1447" s="51"/>
      <c r="J1447" s="51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2"/>
      <c r="H1448" s="2"/>
      <c r="I1448" s="51"/>
      <c r="J1448" s="51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2"/>
      <c r="H1449" s="2"/>
      <c r="I1449" s="51"/>
      <c r="J1449" s="51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2"/>
      <c r="H1450" s="2"/>
      <c r="I1450" s="51"/>
      <c r="J1450" s="51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2"/>
      <c r="H1451" s="2"/>
      <c r="I1451" s="51"/>
      <c r="J1451" s="51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2"/>
      <c r="H1452" s="2"/>
      <c r="I1452" s="51"/>
      <c r="J1452" s="51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2"/>
      <c r="H1453" s="2"/>
      <c r="I1453" s="51"/>
      <c r="J1453" s="51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2"/>
      <c r="H1454" s="2"/>
      <c r="I1454" s="51"/>
      <c r="J1454" s="51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2"/>
      <c r="H1455" s="2"/>
      <c r="I1455" s="51"/>
      <c r="J1455" s="51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2"/>
      <c r="H1456" s="2"/>
      <c r="I1456" s="51"/>
      <c r="J1456" s="51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2"/>
      <c r="H1457" s="2"/>
      <c r="I1457" s="51"/>
      <c r="J1457" s="51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2"/>
      <c r="H1458" s="2"/>
      <c r="I1458" s="51"/>
      <c r="J1458" s="51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2"/>
      <c r="H1459" s="2"/>
      <c r="I1459" s="51"/>
      <c r="J1459" s="51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2"/>
      <c r="H1460" s="2"/>
      <c r="I1460" s="51"/>
      <c r="J1460" s="51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2"/>
      <c r="H1461" s="2"/>
      <c r="I1461" s="51"/>
      <c r="J1461" s="51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2"/>
      <c r="H1462" s="2"/>
      <c r="I1462" s="51"/>
      <c r="J1462" s="51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2"/>
      <c r="H1463" s="2"/>
      <c r="I1463" s="51"/>
      <c r="J1463" s="51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2"/>
      <c r="H1464" s="2"/>
      <c r="I1464" s="51"/>
      <c r="J1464" s="51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2"/>
      <c r="H1465" s="2"/>
      <c r="I1465" s="51"/>
      <c r="J1465" s="51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2"/>
      <c r="H1466" s="2"/>
      <c r="I1466" s="51"/>
      <c r="J1466" s="51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2"/>
      <c r="H1467" s="2"/>
      <c r="I1467" s="51"/>
      <c r="J1467" s="51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2"/>
      <c r="H1468" s="2"/>
      <c r="I1468" s="51"/>
      <c r="J1468" s="51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2"/>
      <c r="H1469" s="2"/>
      <c r="I1469" s="51"/>
      <c r="J1469" s="51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2"/>
      <c r="H1470" s="2"/>
      <c r="I1470" s="51"/>
      <c r="J1470" s="51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2"/>
      <c r="H1471" s="2"/>
      <c r="I1471" s="51"/>
      <c r="J1471" s="51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2"/>
      <c r="H1472" s="2"/>
      <c r="I1472" s="51"/>
      <c r="J1472" s="51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2"/>
      <c r="H1473" s="2"/>
      <c r="I1473" s="51"/>
      <c r="J1473" s="51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2"/>
      <c r="H1474" s="2"/>
      <c r="I1474" s="51"/>
      <c r="J1474" s="51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2"/>
      <c r="H1475" s="2"/>
      <c r="I1475" s="51"/>
      <c r="J1475" s="51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2"/>
      <c r="H1476" s="2"/>
      <c r="I1476" s="51"/>
      <c r="J1476" s="51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2"/>
      <c r="H1477" s="2"/>
      <c r="I1477" s="51"/>
      <c r="J1477" s="51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2"/>
      <c r="H1478" s="2"/>
      <c r="I1478" s="51"/>
      <c r="J1478" s="51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2"/>
      <c r="H1479" s="2"/>
      <c r="I1479" s="51"/>
      <c r="J1479" s="51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2"/>
      <c r="H1480" s="2"/>
      <c r="I1480" s="51"/>
      <c r="J1480" s="51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2"/>
      <c r="H1481" s="2"/>
      <c r="I1481" s="51"/>
      <c r="J1481" s="51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2"/>
      <c r="H1482" s="2"/>
      <c r="I1482" s="51"/>
      <c r="J1482" s="51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2"/>
      <c r="H1483" s="2"/>
      <c r="I1483" s="51"/>
      <c r="J1483" s="51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2"/>
      <c r="H1484" s="2"/>
      <c r="I1484" s="51"/>
      <c r="J1484" s="51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2"/>
      <c r="H1485" s="2"/>
      <c r="I1485" s="51"/>
      <c r="J1485" s="51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2"/>
      <c r="H1486" s="2"/>
      <c r="I1486" s="51"/>
      <c r="J1486" s="51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2"/>
      <c r="H1487" s="2"/>
      <c r="I1487" s="51"/>
      <c r="J1487" s="51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2"/>
      <c r="H1488" s="2"/>
      <c r="I1488" s="51"/>
      <c r="J1488" s="51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2"/>
      <c r="H1489" s="2"/>
      <c r="I1489" s="51"/>
      <c r="J1489" s="51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2"/>
      <c r="H1490" s="2"/>
      <c r="I1490" s="51"/>
      <c r="J1490" s="51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2"/>
      <c r="H1491" s="2"/>
      <c r="I1491" s="51"/>
      <c r="J1491" s="51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2"/>
      <c r="H1492" s="2"/>
      <c r="I1492" s="51"/>
      <c r="J1492" s="51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2"/>
      <c r="H1493" s="2"/>
      <c r="I1493" s="51"/>
      <c r="J1493" s="51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2"/>
      <c r="H1494" s="2"/>
      <c r="I1494" s="51"/>
      <c r="J1494" s="51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2"/>
      <c r="H1495" s="2"/>
      <c r="I1495" s="51"/>
      <c r="J1495" s="51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2"/>
      <c r="H1496" s="2"/>
      <c r="I1496" s="51"/>
      <c r="J1496" s="51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2"/>
      <c r="H1497" s="2"/>
      <c r="I1497" s="51"/>
      <c r="J1497" s="51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2"/>
      <c r="H1498" s="2"/>
      <c r="I1498" s="51"/>
      <c r="J1498" s="51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2"/>
      <c r="H1499" s="2"/>
      <c r="I1499" s="51"/>
      <c r="J1499" s="51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2"/>
      <c r="H1500" s="2"/>
      <c r="I1500" s="51"/>
      <c r="J1500" s="51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2"/>
      <c r="H1501" s="2"/>
      <c r="I1501" s="51"/>
      <c r="J1501" s="51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2"/>
      <c r="H1502" s="2"/>
      <c r="I1502" s="51"/>
      <c r="J1502" s="51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2"/>
      <c r="H1503" s="2"/>
      <c r="I1503" s="51"/>
      <c r="J1503" s="51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2"/>
      <c r="H1504" s="2"/>
      <c r="I1504" s="51"/>
      <c r="J1504" s="51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2"/>
      <c r="H1505" s="2"/>
      <c r="I1505" s="51"/>
      <c r="J1505" s="51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2"/>
      <c r="H1506" s="2"/>
      <c r="I1506" s="51"/>
      <c r="J1506" s="51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2"/>
      <c r="H1507" s="2"/>
      <c r="I1507" s="51"/>
      <c r="J1507" s="51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2"/>
      <c r="H1508" s="2"/>
      <c r="I1508" s="51"/>
      <c r="J1508" s="51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2"/>
      <c r="H1509" s="2"/>
      <c r="I1509" s="51"/>
      <c r="J1509" s="51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2"/>
      <c r="H1510" s="2"/>
      <c r="I1510" s="51"/>
      <c r="J1510" s="51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2"/>
      <c r="H1511" s="2"/>
      <c r="I1511" s="51"/>
      <c r="J1511" s="51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2"/>
      <c r="H1512" s="2"/>
      <c r="I1512" s="51"/>
      <c r="J1512" s="51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2"/>
      <c r="H1513" s="2"/>
      <c r="I1513" s="51"/>
      <c r="J1513" s="51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2"/>
      <c r="H1514" s="2"/>
      <c r="I1514" s="51"/>
      <c r="J1514" s="51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2"/>
      <c r="H1515" s="2"/>
      <c r="I1515" s="51"/>
      <c r="J1515" s="51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2"/>
      <c r="H1516" s="2"/>
      <c r="I1516" s="51"/>
      <c r="J1516" s="51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2"/>
      <c r="H1517" s="2"/>
      <c r="I1517" s="51"/>
      <c r="J1517" s="51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2"/>
      <c r="H1518" s="2"/>
      <c r="I1518" s="51"/>
      <c r="J1518" s="51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2"/>
      <c r="H1519" s="2"/>
      <c r="I1519" s="51"/>
      <c r="J1519" s="51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2"/>
      <c r="H1520" s="2"/>
      <c r="I1520" s="51"/>
      <c r="J1520" s="51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2"/>
      <c r="H1521" s="2"/>
      <c r="I1521" s="51"/>
      <c r="J1521" s="51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2"/>
      <c r="H1522" s="2"/>
      <c r="I1522" s="51"/>
      <c r="J1522" s="51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2"/>
      <c r="H1523" s="2"/>
      <c r="I1523" s="51"/>
      <c r="J1523" s="51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2"/>
      <c r="H1524" s="2"/>
      <c r="I1524" s="51"/>
      <c r="J1524" s="51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2"/>
      <c r="H1525" s="2"/>
      <c r="I1525" s="51"/>
      <c r="J1525" s="51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2"/>
      <c r="H1526" s="2"/>
      <c r="I1526" s="51"/>
      <c r="J1526" s="51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2"/>
      <c r="H1527" s="2"/>
      <c r="I1527" s="51"/>
      <c r="J1527" s="51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2"/>
      <c r="H1528" s="2"/>
      <c r="I1528" s="51"/>
      <c r="J1528" s="51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2"/>
      <c r="H1529" s="2"/>
      <c r="I1529" s="51"/>
      <c r="J1529" s="51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2"/>
      <c r="H1530" s="2"/>
      <c r="I1530" s="51"/>
      <c r="J1530" s="51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2"/>
      <c r="H1531" s="2"/>
      <c r="I1531" s="51"/>
      <c r="J1531" s="51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2"/>
      <c r="H1532" s="2"/>
      <c r="I1532" s="51"/>
      <c r="J1532" s="51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2"/>
      <c r="H1533" s="2"/>
      <c r="I1533" s="51"/>
      <c r="J1533" s="51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2"/>
      <c r="H1534" s="2"/>
      <c r="I1534" s="51"/>
      <c r="J1534" s="51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2"/>
      <c r="H1535" s="2"/>
      <c r="I1535" s="51"/>
      <c r="J1535" s="51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2"/>
      <c r="H1536" s="2"/>
      <c r="I1536" s="51"/>
      <c r="J1536" s="51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2"/>
      <c r="H1537" s="2"/>
      <c r="I1537" s="51"/>
      <c r="J1537" s="51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2"/>
      <c r="H1538" s="2"/>
      <c r="I1538" s="51"/>
      <c r="J1538" s="51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2"/>
      <c r="H1539" s="2"/>
      <c r="I1539" s="51"/>
      <c r="J1539" s="51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2"/>
      <c r="H1540" s="2"/>
      <c r="I1540" s="51"/>
      <c r="J1540" s="51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2"/>
      <c r="H1541" s="2"/>
      <c r="I1541" s="51"/>
      <c r="J1541" s="51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2"/>
      <c r="H1542" s="2"/>
      <c r="I1542" s="51"/>
      <c r="J1542" s="51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2"/>
      <c r="H1543" s="2"/>
      <c r="I1543" s="51"/>
      <c r="J1543" s="51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2"/>
      <c r="H1544" s="2"/>
      <c r="I1544" s="51"/>
      <c r="J1544" s="51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2"/>
      <c r="H1545" s="2"/>
      <c r="I1545" s="51"/>
      <c r="J1545" s="51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2"/>
      <c r="H1546" s="2"/>
      <c r="I1546" s="51"/>
      <c r="J1546" s="51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2"/>
      <c r="H1547" s="2"/>
      <c r="I1547" s="51"/>
      <c r="J1547" s="51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2"/>
      <c r="H1548" s="2"/>
      <c r="I1548" s="51"/>
      <c r="J1548" s="51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2"/>
      <c r="H1549" s="2"/>
      <c r="I1549" s="51"/>
      <c r="J1549" s="51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2"/>
      <c r="H1550" s="2"/>
      <c r="I1550" s="51"/>
      <c r="J1550" s="51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2"/>
      <c r="H1551" s="2"/>
      <c r="I1551" s="51"/>
      <c r="J1551" s="51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2"/>
      <c r="H1552" s="2"/>
      <c r="I1552" s="51"/>
      <c r="J1552" s="51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2"/>
      <c r="H1553" s="2"/>
      <c r="I1553" s="51"/>
      <c r="J1553" s="51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2"/>
      <c r="H1554" s="2"/>
      <c r="I1554" s="51"/>
      <c r="J1554" s="51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2"/>
      <c r="H1555" s="2"/>
      <c r="I1555" s="51"/>
      <c r="J1555" s="51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2"/>
      <c r="H1556" s="2"/>
      <c r="I1556" s="51"/>
      <c r="J1556" s="51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2"/>
      <c r="H1557" s="2"/>
      <c r="I1557" s="51"/>
      <c r="J1557" s="51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2"/>
      <c r="H1558" s="2"/>
      <c r="I1558" s="51"/>
      <c r="J1558" s="51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2"/>
      <c r="H1559" s="2"/>
      <c r="I1559" s="51"/>
      <c r="J1559" s="51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2"/>
      <c r="H1560" s="2"/>
      <c r="I1560" s="51"/>
      <c r="J1560" s="51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2"/>
      <c r="H1561" s="2"/>
      <c r="I1561" s="51"/>
      <c r="J1561" s="51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2"/>
      <c r="H1562" s="2"/>
      <c r="I1562" s="51"/>
      <c r="J1562" s="51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2"/>
      <c r="H1563" s="2"/>
      <c r="I1563" s="51"/>
      <c r="J1563" s="51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2"/>
      <c r="H1564" s="2"/>
      <c r="I1564" s="51"/>
      <c r="J1564" s="51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2"/>
      <c r="H1565" s="2"/>
      <c r="I1565" s="51"/>
      <c r="J1565" s="51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2"/>
      <c r="H1566" s="2"/>
      <c r="I1566" s="51"/>
      <c r="J1566" s="51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2"/>
      <c r="H1567" s="2"/>
      <c r="I1567" s="51"/>
      <c r="J1567" s="51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2"/>
      <c r="H1568" s="2"/>
      <c r="I1568" s="51"/>
      <c r="J1568" s="51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2"/>
      <c r="H1569" s="2"/>
      <c r="I1569" s="51"/>
      <c r="J1569" s="51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2"/>
      <c r="H1570" s="2"/>
      <c r="I1570" s="51"/>
      <c r="J1570" s="51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2"/>
      <c r="H1571" s="2"/>
      <c r="I1571" s="51"/>
      <c r="J1571" s="51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2"/>
      <c r="H1572" s="2"/>
      <c r="I1572" s="51"/>
      <c r="J1572" s="51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2"/>
      <c r="H1573" s="2"/>
      <c r="I1573" s="51"/>
      <c r="J1573" s="51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2"/>
      <c r="H1574" s="2"/>
      <c r="I1574" s="51"/>
      <c r="J1574" s="51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2"/>
      <c r="H1575" s="2"/>
      <c r="I1575" s="51"/>
      <c r="J1575" s="51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2"/>
      <c r="H1576" s="2"/>
      <c r="I1576" s="51"/>
      <c r="J1576" s="51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2"/>
      <c r="H1577" s="2"/>
      <c r="I1577" s="51"/>
      <c r="J1577" s="51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2"/>
      <c r="H1578" s="2"/>
      <c r="I1578" s="51"/>
      <c r="J1578" s="51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2"/>
      <c r="H1579" s="2"/>
      <c r="I1579" s="51"/>
      <c r="J1579" s="51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2"/>
      <c r="H1580" s="2"/>
      <c r="I1580" s="51"/>
      <c r="J1580" s="51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2"/>
      <c r="H1581" s="2"/>
      <c r="I1581" s="51"/>
      <c r="J1581" s="51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2"/>
      <c r="H1582" s="2"/>
      <c r="I1582" s="51"/>
      <c r="J1582" s="51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2"/>
      <c r="H1583" s="2"/>
      <c r="I1583" s="51"/>
      <c r="J1583" s="51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2"/>
      <c r="H1584" s="2"/>
      <c r="I1584" s="51"/>
      <c r="J1584" s="51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2"/>
      <c r="H1585" s="2"/>
      <c r="I1585" s="51"/>
      <c r="J1585" s="51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2"/>
      <c r="H1586" s="2"/>
      <c r="I1586" s="51"/>
      <c r="J1586" s="51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2"/>
      <c r="H1587" s="2"/>
      <c r="I1587" s="51"/>
      <c r="J1587" s="51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2"/>
      <c r="H1588" s="2"/>
      <c r="I1588" s="51"/>
      <c r="J1588" s="51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2"/>
      <c r="H1589" s="2"/>
      <c r="I1589" s="51"/>
      <c r="J1589" s="51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2"/>
      <c r="H1590" s="2"/>
      <c r="I1590" s="51"/>
      <c r="J1590" s="51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2"/>
      <c r="H1591" s="2"/>
      <c r="I1591" s="51"/>
      <c r="J1591" s="51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2"/>
      <c r="H1592" s="2"/>
      <c r="I1592" s="51"/>
      <c r="J1592" s="51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2"/>
      <c r="H1593" s="2"/>
      <c r="I1593" s="51"/>
      <c r="J1593" s="51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2"/>
      <c r="H1594" s="2"/>
      <c r="I1594" s="51"/>
      <c r="J1594" s="51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2"/>
      <c r="H1595" s="2"/>
      <c r="I1595" s="51"/>
      <c r="J1595" s="51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2"/>
      <c r="H1596" s="2"/>
      <c r="I1596" s="51"/>
      <c r="J1596" s="51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2"/>
      <c r="H1597" s="2"/>
      <c r="I1597" s="51"/>
      <c r="J1597" s="51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2"/>
      <c r="H1598" s="2"/>
      <c r="I1598" s="51"/>
      <c r="J1598" s="51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2"/>
      <c r="H1599" s="2"/>
      <c r="I1599" s="51"/>
      <c r="J1599" s="51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2"/>
      <c r="H1600" s="2"/>
      <c r="I1600" s="51"/>
      <c r="J1600" s="51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2"/>
      <c r="H1601" s="2"/>
      <c r="I1601" s="51"/>
      <c r="J1601" s="51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2"/>
      <c r="H1602" s="2"/>
      <c r="I1602" s="51"/>
      <c r="J1602" s="51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2"/>
      <c r="H1603" s="2"/>
      <c r="I1603" s="51"/>
      <c r="J1603" s="51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2"/>
      <c r="H1604" s="2"/>
      <c r="I1604" s="51"/>
      <c r="J1604" s="51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2"/>
      <c r="H1605" s="2"/>
      <c r="I1605" s="51"/>
      <c r="J1605" s="51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2"/>
      <c r="H1606" s="2"/>
      <c r="I1606" s="51"/>
      <c r="J1606" s="51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2"/>
      <c r="H1607" s="2"/>
      <c r="I1607" s="51"/>
      <c r="J1607" s="51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2"/>
      <c r="H1608" s="2"/>
      <c r="I1608" s="51"/>
      <c r="J1608" s="51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2"/>
      <c r="H1609" s="2"/>
      <c r="I1609" s="51"/>
      <c r="J1609" s="51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2"/>
      <c r="H1610" s="2"/>
      <c r="I1610" s="51"/>
      <c r="J1610" s="51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2"/>
      <c r="H1611" s="2"/>
      <c r="I1611" s="51"/>
      <c r="J1611" s="51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2"/>
      <c r="H1612" s="2"/>
      <c r="I1612" s="51"/>
      <c r="J1612" s="51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2"/>
      <c r="H1613" s="2"/>
      <c r="I1613" s="51"/>
      <c r="J1613" s="51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2"/>
      <c r="H1614" s="2"/>
      <c r="I1614" s="51"/>
      <c r="J1614" s="51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2"/>
      <c r="H1615" s="2"/>
      <c r="I1615" s="51"/>
      <c r="J1615" s="51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2"/>
      <c r="H1616" s="2"/>
      <c r="I1616" s="51"/>
      <c r="J1616" s="51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2"/>
      <c r="H1617" s="2"/>
      <c r="I1617" s="51"/>
      <c r="J1617" s="51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2"/>
      <c r="H1618" s="2"/>
      <c r="I1618" s="51"/>
      <c r="J1618" s="51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2"/>
      <c r="H1619" s="2"/>
      <c r="I1619" s="51"/>
      <c r="J1619" s="51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2"/>
      <c r="H1620" s="2"/>
      <c r="I1620" s="51"/>
      <c r="J1620" s="51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2"/>
      <c r="H1621" s="2"/>
      <c r="I1621" s="51"/>
      <c r="J1621" s="51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2"/>
      <c r="H1622" s="2"/>
      <c r="I1622" s="51"/>
      <c r="J1622" s="51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2"/>
      <c r="H1623" s="2"/>
      <c r="I1623" s="51"/>
      <c r="J1623" s="51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2"/>
      <c r="H1624" s="2"/>
      <c r="I1624" s="51"/>
      <c r="J1624" s="51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2"/>
      <c r="H1625" s="2"/>
      <c r="I1625" s="51"/>
      <c r="J1625" s="51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2"/>
      <c r="H1626" s="2"/>
      <c r="I1626" s="51"/>
      <c r="J1626" s="51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2"/>
      <c r="H1627" s="2"/>
      <c r="I1627" s="51"/>
      <c r="J1627" s="51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2"/>
      <c r="H1628" s="2"/>
      <c r="I1628" s="51"/>
      <c r="J1628" s="51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2"/>
      <c r="H1629" s="2"/>
      <c r="I1629" s="51"/>
      <c r="J1629" s="51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2"/>
      <c r="H1630" s="2"/>
      <c r="I1630" s="51"/>
      <c r="J1630" s="51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2"/>
      <c r="H1631" s="2"/>
      <c r="I1631" s="51"/>
      <c r="J1631" s="51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2"/>
      <c r="H1632" s="2"/>
      <c r="I1632" s="51"/>
      <c r="J1632" s="51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2"/>
      <c r="H1633" s="2"/>
      <c r="I1633" s="51"/>
      <c r="J1633" s="51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2"/>
      <c r="H1634" s="2"/>
      <c r="I1634" s="51"/>
      <c r="J1634" s="51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2"/>
      <c r="H1635" s="2"/>
      <c r="I1635" s="51"/>
      <c r="J1635" s="51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2"/>
      <c r="H1636" s="2"/>
      <c r="I1636" s="51"/>
      <c r="J1636" s="51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2"/>
      <c r="H1637" s="2"/>
      <c r="I1637" s="51"/>
      <c r="J1637" s="51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2"/>
      <c r="H1638" s="2"/>
      <c r="I1638" s="51"/>
      <c r="J1638" s="51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2"/>
      <c r="H1639" s="2"/>
      <c r="I1639" s="51"/>
      <c r="J1639" s="51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2"/>
      <c r="H1640" s="2"/>
      <c r="I1640" s="51"/>
      <c r="J1640" s="51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2"/>
      <c r="H1641" s="2"/>
      <c r="I1641" s="51"/>
      <c r="J1641" s="51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2"/>
      <c r="H1642" s="2"/>
      <c r="I1642" s="51"/>
      <c r="J1642" s="51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2"/>
      <c r="H1643" s="2"/>
      <c r="I1643" s="51"/>
      <c r="J1643" s="51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2"/>
      <c r="H1644" s="2"/>
      <c r="I1644" s="51"/>
      <c r="J1644" s="51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2"/>
      <c r="H1645" s="2"/>
      <c r="I1645" s="51"/>
      <c r="J1645" s="51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2"/>
      <c r="H1646" s="2"/>
      <c r="I1646" s="51"/>
      <c r="J1646" s="51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2"/>
      <c r="H1647" s="2"/>
      <c r="I1647" s="51"/>
      <c r="J1647" s="51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2"/>
      <c r="H1648" s="2"/>
      <c r="I1648" s="51"/>
      <c r="J1648" s="51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2"/>
      <c r="H1649" s="2"/>
      <c r="I1649" s="51"/>
      <c r="J1649" s="51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2"/>
      <c r="H1650" s="2"/>
      <c r="I1650" s="51"/>
      <c r="J1650" s="51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2"/>
      <c r="H1651" s="2"/>
      <c r="I1651" s="51"/>
      <c r="J1651" s="51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2"/>
      <c r="H1652" s="2"/>
      <c r="I1652" s="51"/>
      <c r="J1652" s="51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2"/>
      <c r="H1653" s="2"/>
      <c r="I1653" s="51"/>
      <c r="J1653" s="51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2"/>
      <c r="H1654" s="2"/>
      <c r="I1654" s="51"/>
      <c r="J1654" s="51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2"/>
      <c r="H1655" s="2"/>
      <c r="I1655" s="51"/>
      <c r="J1655" s="51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2"/>
      <c r="H1656" s="2"/>
      <c r="I1656" s="51"/>
      <c r="J1656" s="51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2"/>
      <c r="H1657" s="2"/>
      <c r="I1657" s="51"/>
      <c r="J1657" s="51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2"/>
      <c r="H1658" s="2"/>
      <c r="I1658" s="51"/>
      <c r="J1658" s="51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2"/>
      <c r="H1659" s="2"/>
      <c r="I1659" s="51"/>
      <c r="J1659" s="51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2"/>
      <c r="H1660" s="2"/>
      <c r="I1660" s="51"/>
      <c r="J1660" s="51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2"/>
      <c r="H1661" s="2"/>
      <c r="I1661" s="51"/>
      <c r="J1661" s="51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2"/>
      <c r="H1662" s="2"/>
      <c r="I1662" s="51"/>
      <c r="J1662" s="51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2"/>
      <c r="H1663" s="2"/>
      <c r="I1663" s="51"/>
      <c r="J1663" s="51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2"/>
      <c r="H1664" s="2"/>
      <c r="I1664" s="51"/>
      <c r="J1664" s="51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2"/>
      <c r="H1665" s="2"/>
      <c r="I1665" s="51"/>
      <c r="J1665" s="51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2"/>
      <c r="H1666" s="2"/>
      <c r="I1666" s="51"/>
      <c r="J1666" s="51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2"/>
      <c r="H1667" s="2"/>
      <c r="I1667" s="51"/>
      <c r="J1667" s="51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2"/>
      <c r="H1668" s="2"/>
      <c r="I1668" s="51"/>
      <c r="J1668" s="51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2"/>
      <c r="H1669" s="2"/>
      <c r="I1669" s="51"/>
      <c r="J1669" s="51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2"/>
      <c r="H1670" s="2"/>
      <c r="I1670" s="51"/>
      <c r="J1670" s="51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2"/>
      <c r="H1671" s="2"/>
      <c r="I1671" s="51"/>
      <c r="J1671" s="51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2"/>
      <c r="H1672" s="2"/>
      <c r="I1672" s="51"/>
      <c r="J1672" s="51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2"/>
      <c r="H1673" s="2"/>
      <c r="I1673" s="51"/>
      <c r="J1673" s="51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2"/>
      <c r="H1674" s="2"/>
      <c r="I1674" s="51"/>
      <c r="J1674" s="51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2"/>
      <c r="H1675" s="2"/>
      <c r="I1675" s="51"/>
      <c r="J1675" s="51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2"/>
      <c r="H1676" s="2"/>
      <c r="I1676" s="51"/>
      <c r="J1676" s="51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2"/>
      <c r="H1677" s="2"/>
      <c r="I1677" s="51"/>
      <c r="J1677" s="51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2"/>
      <c r="H1678" s="2"/>
      <c r="I1678" s="51"/>
      <c r="J1678" s="51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2"/>
      <c r="H1679" s="2"/>
      <c r="I1679" s="51"/>
      <c r="J1679" s="51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2"/>
      <c r="H1680" s="2"/>
      <c r="I1680" s="51"/>
      <c r="J1680" s="51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2"/>
      <c r="H1681" s="2"/>
      <c r="I1681" s="51"/>
      <c r="J1681" s="51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2"/>
      <c r="H1682" s="2"/>
      <c r="I1682" s="51"/>
      <c r="J1682" s="51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2"/>
      <c r="H1683" s="2"/>
      <c r="I1683" s="51"/>
      <c r="J1683" s="51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2"/>
      <c r="H1684" s="2"/>
      <c r="I1684" s="51"/>
      <c r="J1684" s="51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2"/>
      <c r="H1685" s="2"/>
      <c r="I1685" s="51"/>
      <c r="J1685" s="51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2"/>
      <c r="H1686" s="2"/>
      <c r="I1686" s="51"/>
      <c r="J1686" s="51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2"/>
      <c r="H1687" s="2"/>
      <c r="I1687" s="51"/>
      <c r="J1687" s="51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2"/>
      <c r="H1688" s="2"/>
      <c r="I1688" s="51"/>
      <c r="J1688" s="51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2"/>
      <c r="H1689" s="2"/>
      <c r="I1689" s="51"/>
      <c r="J1689" s="51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2"/>
      <c r="H1690" s="2"/>
      <c r="I1690" s="51"/>
      <c r="J1690" s="51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2"/>
      <c r="H1691" s="2"/>
      <c r="I1691" s="51"/>
      <c r="J1691" s="51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2"/>
      <c r="H1692" s="2"/>
      <c r="I1692" s="51"/>
      <c r="J1692" s="51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2"/>
      <c r="H1693" s="2"/>
      <c r="I1693" s="51"/>
      <c r="J1693" s="51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2"/>
      <c r="H1694" s="2"/>
      <c r="I1694" s="51"/>
      <c r="J1694" s="51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2"/>
      <c r="H1695" s="2"/>
      <c r="I1695" s="51"/>
      <c r="J1695" s="51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2"/>
      <c r="H1696" s="2"/>
      <c r="I1696" s="51"/>
      <c r="J1696" s="51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2"/>
      <c r="H1697" s="2"/>
      <c r="I1697" s="51"/>
      <c r="J1697" s="51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2"/>
      <c r="H1698" s="2"/>
      <c r="I1698" s="51"/>
      <c r="J1698" s="51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2"/>
      <c r="H1699" s="2"/>
      <c r="I1699" s="51"/>
      <c r="J1699" s="51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2"/>
      <c r="H1700" s="2"/>
      <c r="I1700" s="51"/>
      <c r="J1700" s="51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2"/>
      <c r="H1701" s="2"/>
      <c r="I1701" s="51"/>
      <c r="J1701" s="51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2"/>
      <c r="H1702" s="2"/>
      <c r="I1702" s="51"/>
      <c r="J1702" s="51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2"/>
      <c r="H1703" s="2"/>
      <c r="I1703" s="51"/>
      <c r="J1703" s="51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2"/>
      <c r="H1704" s="2"/>
      <c r="I1704" s="51"/>
      <c r="J1704" s="51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2"/>
      <c r="H1705" s="2"/>
      <c r="I1705" s="51"/>
      <c r="J1705" s="51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2"/>
      <c r="H1706" s="2"/>
      <c r="I1706" s="51"/>
      <c r="J1706" s="51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2"/>
      <c r="H1707" s="2"/>
      <c r="I1707" s="51"/>
      <c r="J1707" s="51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2"/>
      <c r="H1708" s="2"/>
      <c r="I1708" s="51"/>
      <c r="J1708" s="51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2"/>
      <c r="H1709" s="2"/>
      <c r="I1709" s="51"/>
      <c r="J1709" s="51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2"/>
      <c r="H1710" s="2"/>
      <c r="I1710" s="51"/>
      <c r="J1710" s="51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2"/>
      <c r="H1711" s="2"/>
      <c r="I1711" s="51"/>
      <c r="J1711" s="51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2"/>
      <c r="H1712" s="2"/>
      <c r="I1712" s="51"/>
      <c r="J1712" s="51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2"/>
      <c r="H1713" s="2"/>
      <c r="I1713" s="51"/>
      <c r="J1713" s="51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2"/>
      <c r="H1714" s="2"/>
      <c r="I1714" s="51"/>
      <c r="J1714" s="51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2"/>
      <c r="H1715" s="2"/>
      <c r="I1715" s="51"/>
      <c r="J1715" s="51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2"/>
      <c r="H1716" s="2"/>
      <c r="I1716" s="51"/>
      <c r="J1716" s="51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2"/>
      <c r="H1717" s="2"/>
      <c r="I1717" s="51"/>
      <c r="J1717" s="51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2"/>
      <c r="H1718" s="2"/>
      <c r="I1718" s="51"/>
      <c r="J1718" s="51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2"/>
      <c r="H1719" s="2"/>
      <c r="I1719" s="51"/>
      <c r="J1719" s="51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2"/>
      <c r="H1720" s="2"/>
      <c r="I1720" s="51"/>
      <c r="J1720" s="51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2"/>
      <c r="H1721" s="2"/>
      <c r="I1721" s="51"/>
      <c r="J1721" s="51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2"/>
      <c r="H1722" s="2"/>
      <c r="I1722" s="51"/>
      <c r="J1722" s="51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2"/>
      <c r="H1723" s="2"/>
      <c r="I1723" s="51"/>
      <c r="J1723" s="51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2"/>
      <c r="H1724" s="2"/>
      <c r="I1724" s="51"/>
      <c r="J1724" s="51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2"/>
      <c r="H1725" s="2"/>
      <c r="I1725" s="51"/>
      <c r="J1725" s="51"/>
      <c r="K1725" s="2"/>
      <c r="L1725" s="2"/>
      <c r="M1725" s="2"/>
      <c r="N1725" s="2"/>
      <c r="O1725" s="2"/>
      <c r="P1725" s="4"/>
    </row>
    <row r="1726" spans="1:16" s="9" customFormat="1" x14ac:dyDescent="0.2">
      <c r="A1726" s="4"/>
      <c r="B1726" s="2"/>
      <c r="C1726" s="4"/>
      <c r="D1726" s="2"/>
      <c r="E1726" s="2"/>
      <c r="F1726" s="51"/>
      <c r="G1726" s="2"/>
      <c r="H1726" s="2"/>
      <c r="I1726" s="51"/>
      <c r="J1726" s="51"/>
      <c r="K1726" s="2"/>
      <c r="L1726" s="2"/>
      <c r="M1726" s="2"/>
      <c r="N1726" s="2"/>
      <c r="O1726" s="2"/>
      <c r="P1726" s="4"/>
    </row>
    <row r="1727" spans="1:16" s="9" customFormat="1" x14ac:dyDescent="0.2">
      <c r="A1727" s="4"/>
      <c r="B1727" s="2"/>
      <c r="C1727" s="4"/>
      <c r="D1727" s="2"/>
      <c r="E1727" s="2"/>
      <c r="F1727" s="51"/>
      <c r="G1727" s="2"/>
      <c r="H1727" s="2"/>
      <c r="I1727" s="51"/>
      <c r="J1727" s="51"/>
      <c r="K1727" s="2"/>
      <c r="L1727" s="2"/>
      <c r="M1727" s="2"/>
      <c r="N1727" s="2"/>
      <c r="O1727" s="2"/>
      <c r="P1727" s="4"/>
    </row>
    <row r="1728" spans="1:16" s="9" customFormat="1" x14ac:dyDescent="0.2">
      <c r="A1728" s="4"/>
      <c r="B1728" s="2"/>
      <c r="C1728" s="4"/>
      <c r="D1728" s="2"/>
      <c r="E1728" s="2"/>
      <c r="F1728" s="51"/>
      <c r="G1728" s="2"/>
      <c r="H1728" s="2"/>
      <c r="I1728" s="51"/>
      <c r="J1728" s="51"/>
      <c r="K1728" s="2"/>
      <c r="L1728" s="2"/>
      <c r="M1728" s="2"/>
      <c r="N1728" s="2"/>
      <c r="O1728" s="2"/>
      <c r="P1728" s="4"/>
    </row>
    <row r="1729" spans="1:16" s="9" customFormat="1" x14ac:dyDescent="0.2">
      <c r="A1729" s="4"/>
      <c r="B1729" s="2"/>
      <c r="C1729" s="4"/>
      <c r="D1729" s="2"/>
      <c r="E1729" s="2"/>
      <c r="F1729" s="51"/>
      <c r="G1729" s="2"/>
      <c r="H1729" s="2"/>
      <c r="I1729" s="51"/>
      <c r="J1729" s="51"/>
      <c r="K1729" s="2"/>
      <c r="L1729" s="2"/>
      <c r="M1729" s="2"/>
      <c r="N1729" s="2"/>
      <c r="O1729" s="2"/>
      <c r="P1729" s="4"/>
    </row>
    <row r="1730" spans="1:16" s="9" customFormat="1" x14ac:dyDescent="0.2">
      <c r="A1730" s="4"/>
      <c r="B1730" s="2"/>
      <c r="C1730" s="4"/>
      <c r="D1730" s="2"/>
      <c r="E1730" s="2"/>
      <c r="F1730" s="51"/>
      <c r="G1730" s="2"/>
      <c r="H1730" s="2"/>
      <c r="I1730" s="51"/>
      <c r="J1730" s="51"/>
      <c r="K1730" s="2"/>
      <c r="L1730" s="2"/>
      <c r="M1730" s="2"/>
      <c r="N1730" s="2"/>
      <c r="O1730" s="2"/>
      <c r="P1730" s="4"/>
    </row>
    <row r="1731" spans="1:16" s="9" customFormat="1" x14ac:dyDescent="0.2">
      <c r="A1731" s="4"/>
      <c r="B1731" s="2"/>
      <c r="C1731" s="4"/>
      <c r="D1731" s="2"/>
      <c r="E1731" s="2"/>
      <c r="F1731" s="51"/>
      <c r="G1731" s="2"/>
      <c r="H1731" s="2"/>
      <c r="I1731" s="51"/>
      <c r="J1731" s="51"/>
      <c r="K1731" s="2"/>
      <c r="L1731" s="2"/>
      <c r="M1731" s="2"/>
      <c r="N1731" s="2"/>
      <c r="O1731" s="2"/>
      <c r="P1731" s="4"/>
    </row>
    <row r="1732" spans="1:16" s="9" customFormat="1" x14ac:dyDescent="0.2">
      <c r="A1732" s="4"/>
      <c r="B1732" s="2"/>
      <c r="C1732" s="4"/>
      <c r="D1732" s="2"/>
      <c r="E1732" s="2"/>
      <c r="F1732" s="51"/>
      <c r="G1732" s="2"/>
      <c r="H1732" s="2"/>
      <c r="I1732" s="51"/>
      <c r="J1732" s="51"/>
      <c r="K1732" s="2"/>
      <c r="L1732" s="2"/>
      <c r="M1732" s="2"/>
      <c r="N1732" s="2"/>
      <c r="O1732" s="2"/>
      <c r="P1732" s="4"/>
    </row>
    <row r="1733" spans="1:16" s="9" customFormat="1" x14ac:dyDescent="0.2">
      <c r="A1733" s="4"/>
      <c r="B1733" s="2"/>
      <c r="C1733" s="4"/>
      <c r="D1733" s="2"/>
      <c r="E1733" s="2"/>
      <c r="F1733" s="51"/>
      <c r="G1733" s="2"/>
      <c r="H1733" s="2"/>
      <c r="I1733" s="51"/>
      <c r="J1733" s="51"/>
      <c r="K1733" s="2"/>
      <c r="L1733" s="2"/>
      <c r="M1733" s="2"/>
      <c r="N1733" s="2"/>
      <c r="O1733" s="2"/>
      <c r="P1733" s="4"/>
    </row>
    <row r="1734" spans="1:16" s="9" customFormat="1" x14ac:dyDescent="0.2">
      <c r="A1734" s="4"/>
      <c r="B1734" s="2"/>
      <c r="C1734" s="4"/>
      <c r="D1734" s="2"/>
      <c r="E1734" s="2"/>
      <c r="F1734" s="51"/>
      <c r="G1734" s="2"/>
      <c r="H1734" s="2"/>
      <c r="I1734" s="51"/>
      <c r="J1734" s="51"/>
      <c r="K1734" s="2"/>
      <c r="L1734" s="2"/>
      <c r="M1734" s="2"/>
      <c r="N1734" s="2"/>
      <c r="O1734" s="2"/>
      <c r="P1734" s="4"/>
    </row>
    <row r="1735" spans="1:16" s="9" customFormat="1" x14ac:dyDescent="0.2">
      <c r="A1735" s="4"/>
      <c r="B1735" s="2"/>
      <c r="C1735" s="4"/>
      <c r="D1735" s="2"/>
      <c r="E1735" s="2"/>
      <c r="F1735" s="51"/>
      <c r="G1735" s="2"/>
      <c r="H1735" s="2"/>
      <c r="I1735" s="51"/>
      <c r="J1735" s="51"/>
      <c r="K1735" s="2"/>
      <c r="L1735" s="2"/>
      <c r="M1735" s="2"/>
      <c r="N1735" s="2"/>
      <c r="O1735" s="2"/>
      <c r="P1735" s="4"/>
    </row>
    <row r="1736" spans="1:16" s="9" customFormat="1" x14ac:dyDescent="0.2">
      <c r="A1736" s="4"/>
      <c r="B1736" s="2"/>
      <c r="C1736" s="4"/>
      <c r="D1736" s="2"/>
      <c r="E1736" s="2"/>
      <c r="F1736" s="51"/>
      <c r="G1736" s="2"/>
      <c r="H1736" s="2"/>
      <c r="I1736" s="51"/>
      <c r="J1736" s="51"/>
      <c r="K1736" s="2"/>
      <c r="L1736" s="2"/>
      <c r="M1736" s="2"/>
      <c r="N1736" s="2"/>
      <c r="O1736" s="2"/>
      <c r="P1736" s="4"/>
    </row>
    <row r="1737" spans="1:16" s="9" customFormat="1" x14ac:dyDescent="0.2">
      <c r="A1737" s="4"/>
      <c r="B1737" s="2"/>
      <c r="C1737" s="4"/>
      <c r="D1737" s="2"/>
      <c r="E1737" s="2"/>
      <c r="F1737" s="51"/>
      <c r="G1737" s="2"/>
      <c r="H1737" s="2"/>
      <c r="I1737" s="51"/>
      <c r="J1737" s="51"/>
      <c r="K1737" s="2"/>
      <c r="L1737" s="2"/>
      <c r="M1737" s="2"/>
      <c r="N1737" s="2"/>
      <c r="O1737" s="2"/>
      <c r="P1737" s="4"/>
    </row>
    <row r="1738" spans="1:16" s="9" customFormat="1" x14ac:dyDescent="0.2">
      <c r="A1738" s="4"/>
      <c r="B1738" s="2"/>
      <c r="C1738" s="4"/>
      <c r="D1738" s="2"/>
      <c r="E1738" s="2"/>
      <c r="F1738" s="51"/>
      <c r="G1738" s="2"/>
      <c r="H1738" s="2"/>
      <c r="I1738" s="51"/>
      <c r="J1738" s="51"/>
      <c r="K1738" s="2"/>
      <c r="L1738" s="2"/>
      <c r="M1738" s="2"/>
      <c r="N1738" s="2"/>
      <c r="O1738" s="2"/>
      <c r="P1738" s="4"/>
    </row>
    <row r="1739" spans="1:16" s="9" customFormat="1" x14ac:dyDescent="0.2">
      <c r="A1739" s="4"/>
      <c r="B1739" s="2"/>
      <c r="C1739" s="4"/>
      <c r="D1739" s="2"/>
      <c r="E1739" s="2"/>
      <c r="F1739" s="51"/>
      <c r="G1739" s="2"/>
      <c r="H1739" s="2"/>
      <c r="I1739" s="51"/>
      <c r="J1739" s="51"/>
      <c r="K1739" s="2"/>
      <c r="L1739" s="2"/>
      <c r="M1739" s="2"/>
      <c r="N1739" s="2"/>
      <c r="O1739" s="2"/>
      <c r="P1739" s="4"/>
    </row>
    <row r="1740" spans="1:16" s="9" customFormat="1" x14ac:dyDescent="0.2">
      <c r="A1740" s="4"/>
      <c r="B1740" s="2"/>
      <c r="C1740" s="4"/>
      <c r="D1740" s="2"/>
      <c r="E1740" s="2"/>
      <c r="F1740" s="51"/>
      <c r="G1740" s="2"/>
      <c r="H1740" s="2"/>
      <c r="I1740" s="51"/>
      <c r="J1740" s="51"/>
      <c r="K1740" s="2"/>
      <c r="L1740" s="2"/>
      <c r="M1740" s="2"/>
      <c r="N1740" s="2"/>
      <c r="O1740" s="2"/>
      <c r="P1740" s="4"/>
    </row>
    <row r="1741" spans="1:16" s="9" customFormat="1" x14ac:dyDescent="0.2">
      <c r="A1741" s="4"/>
      <c r="B1741" s="2"/>
      <c r="C1741" s="4"/>
      <c r="D1741" s="2"/>
      <c r="E1741" s="2"/>
      <c r="F1741" s="51"/>
      <c r="G1741" s="2"/>
      <c r="H1741" s="2"/>
      <c r="I1741" s="51"/>
      <c r="J1741" s="51"/>
      <c r="K1741" s="2"/>
      <c r="L1741" s="2"/>
      <c r="M1741" s="2"/>
      <c r="N1741" s="2"/>
      <c r="O1741" s="2"/>
      <c r="P1741" s="4"/>
    </row>
    <row r="1742" spans="1:16" s="9" customFormat="1" x14ac:dyDescent="0.2">
      <c r="A1742" s="4"/>
      <c r="B1742" s="2"/>
      <c r="C1742" s="4"/>
      <c r="D1742" s="2"/>
      <c r="E1742" s="2"/>
      <c r="F1742" s="51"/>
      <c r="G1742" s="2"/>
      <c r="H1742" s="2"/>
      <c r="I1742" s="51"/>
      <c r="J1742" s="51"/>
      <c r="K1742" s="2"/>
      <c r="L1742" s="2"/>
      <c r="M1742" s="2"/>
      <c r="N1742" s="2"/>
      <c r="O1742" s="2"/>
      <c r="P1742" s="4"/>
    </row>
    <row r="1743" spans="1:16" s="9" customFormat="1" x14ac:dyDescent="0.2">
      <c r="A1743" s="4"/>
      <c r="B1743" s="2"/>
      <c r="C1743" s="4"/>
      <c r="D1743" s="2"/>
      <c r="E1743" s="2"/>
      <c r="F1743" s="51"/>
      <c r="G1743" s="2"/>
      <c r="H1743" s="2"/>
      <c r="I1743" s="51"/>
      <c r="J1743" s="51"/>
      <c r="K1743" s="2"/>
      <c r="L1743" s="2"/>
      <c r="M1743" s="2"/>
      <c r="N1743" s="2"/>
      <c r="O1743" s="2"/>
      <c r="P1743" s="4"/>
    </row>
    <row r="1744" spans="1:16" s="9" customFormat="1" x14ac:dyDescent="0.2">
      <c r="A1744" s="4"/>
      <c r="B1744" s="2"/>
      <c r="C1744" s="4"/>
      <c r="D1744" s="2"/>
      <c r="E1744" s="2"/>
      <c r="F1744" s="51"/>
      <c r="G1744" s="2"/>
      <c r="H1744" s="2"/>
      <c r="I1744" s="51"/>
      <c r="J1744" s="51"/>
      <c r="K1744" s="2"/>
      <c r="L1744" s="2"/>
      <c r="M1744" s="2"/>
      <c r="N1744" s="2"/>
      <c r="O1744" s="2"/>
      <c r="P1744" s="4"/>
    </row>
    <row r="1745" spans="1:16" s="9" customFormat="1" x14ac:dyDescent="0.2">
      <c r="A1745" s="4"/>
      <c r="B1745" s="2"/>
      <c r="C1745" s="4"/>
      <c r="D1745" s="2"/>
      <c r="E1745" s="2"/>
      <c r="F1745" s="51"/>
      <c r="G1745" s="2"/>
      <c r="H1745" s="2"/>
      <c r="I1745" s="51"/>
      <c r="J1745" s="51"/>
      <c r="K1745" s="2"/>
      <c r="L1745" s="2"/>
      <c r="M1745" s="2"/>
      <c r="N1745" s="2"/>
      <c r="O1745" s="2"/>
      <c r="P1745" s="4"/>
    </row>
    <row r="1746" spans="1:16" s="9" customFormat="1" x14ac:dyDescent="0.2">
      <c r="A1746" s="4"/>
      <c r="B1746" s="2"/>
      <c r="C1746" s="4"/>
      <c r="D1746" s="2"/>
      <c r="E1746" s="2"/>
      <c r="F1746" s="51"/>
      <c r="G1746" s="2"/>
      <c r="H1746" s="2"/>
      <c r="I1746" s="51"/>
      <c r="J1746" s="51"/>
      <c r="K1746" s="2"/>
      <c r="L1746" s="2"/>
      <c r="M1746" s="2"/>
      <c r="N1746" s="2"/>
      <c r="O1746" s="2"/>
      <c r="P1746" s="4"/>
    </row>
    <row r="1747" spans="1:16" s="9" customFormat="1" x14ac:dyDescent="0.2">
      <c r="A1747" s="4"/>
      <c r="B1747" s="2"/>
      <c r="C1747" s="4"/>
      <c r="D1747" s="2"/>
      <c r="E1747" s="2"/>
      <c r="F1747" s="51"/>
      <c r="G1747" s="2"/>
      <c r="H1747" s="2"/>
      <c r="I1747" s="51"/>
      <c r="J1747" s="51"/>
      <c r="K1747" s="2"/>
      <c r="L1747" s="2"/>
      <c r="M1747" s="2"/>
      <c r="N1747" s="2"/>
      <c r="O1747" s="2"/>
      <c r="P1747" s="4"/>
    </row>
    <row r="1748" spans="1:16" s="9" customFormat="1" x14ac:dyDescent="0.2">
      <c r="A1748" s="4"/>
      <c r="B1748" s="2"/>
      <c r="C1748" s="4"/>
      <c r="D1748" s="2"/>
      <c r="E1748" s="2"/>
      <c r="F1748" s="51"/>
      <c r="G1748" s="2"/>
      <c r="H1748" s="2"/>
      <c r="I1748" s="51"/>
      <c r="J1748" s="51"/>
      <c r="K1748" s="2"/>
      <c r="L1748" s="2"/>
      <c r="M1748" s="2"/>
      <c r="N1748" s="2"/>
      <c r="O1748" s="2"/>
      <c r="P1748" s="4"/>
    </row>
    <row r="1749" spans="1:16" s="9" customFormat="1" x14ac:dyDescent="0.2">
      <c r="A1749" s="4"/>
      <c r="B1749" s="2"/>
      <c r="C1749" s="4"/>
      <c r="D1749" s="2"/>
      <c r="E1749" s="2"/>
      <c r="F1749" s="51"/>
      <c r="G1749" s="2"/>
      <c r="H1749" s="2"/>
      <c r="I1749" s="51"/>
      <c r="J1749" s="51"/>
      <c r="K1749" s="2"/>
      <c r="L1749" s="2"/>
      <c r="M1749" s="2"/>
      <c r="N1749" s="2"/>
      <c r="O1749" s="2"/>
      <c r="P1749" s="4"/>
    </row>
    <row r="1750" spans="1:16" s="9" customFormat="1" x14ac:dyDescent="0.2">
      <c r="A1750" s="4"/>
      <c r="B1750" s="2"/>
      <c r="C1750" s="4"/>
      <c r="D1750" s="2"/>
      <c r="E1750" s="2"/>
      <c r="F1750" s="51"/>
      <c r="G1750" s="2"/>
      <c r="H1750" s="2"/>
      <c r="I1750" s="51"/>
      <c r="J1750" s="51"/>
      <c r="K1750" s="2"/>
      <c r="L1750" s="2"/>
      <c r="M1750" s="2"/>
      <c r="N1750" s="2"/>
      <c r="O1750" s="2"/>
      <c r="P1750" s="4"/>
    </row>
    <row r="1751" spans="1:16" s="9" customFormat="1" x14ac:dyDescent="0.2">
      <c r="A1751" s="4"/>
      <c r="B1751" s="2"/>
      <c r="C1751" s="4"/>
      <c r="D1751" s="2"/>
      <c r="E1751" s="2"/>
      <c r="F1751" s="51"/>
      <c r="G1751" s="2"/>
      <c r="H1751" s="2"/>
      <c r="I1751" s="51"/>
      <c r="J1751" s="51"/>
      <c r="K1751" s="2"/>
      <c r="L1751" s="2"/>
      <c r="M1751" s="2"/>
      <c r="N1751" s="2"/>
      <c r="O1751" s="2"/>
      <c r="P1751" s="4"/>
    </row>
    <row r="1752" spans="1:16" s="9" customFormat="1" x14ac:dyDescent="0.2">
      <c r="A1752" s="4"/>
      <c r="B1752" s="2"/>
      <c r="C1752" s="4"/>
      <c r="D1752" s="2"/>
      <c r="E1752" s="2"/>
      <c r="F1752" s="51"/>
      <c r="G1752" s="2"/>
      <c r="H1752" s="2"/>
      <c r="I1752" s="51"/>
      <c r="J1752" s="51"/>
      <c r="K1752" s="2"/>
      <c r="L1752" s="2"/>
      <c r="M1752" s="2"/>
      <c r="N1752" s="2"/>
      <c r="O1752" s="2"/>
      <c r="P1752" s="4"/>
    </row>
    <row r="1753" spans="1:16" s="9" customFormat="1" x14ac:dyDescent="0.2">
      <c r="A1753" s="4"/>
      <c r="B1753" s="2"/>
      <c r="C1753" s="4"/>
      <c r="D1753" s="2"/>
      <c r="E1753" s="2"/>
      <c r="F1753" s="51"/>
      <c r="G1753" s="2"/>
      <c r="H1753" s="2"/>
      <c r="I1753" s="51"/>
      <c r="J1753" s="51"/>
      <c r="K1753" s="2"/>
      <c r="L1753" s="2"/>
      <c r="M1753" s="2"/>
      <c r="N1753" s="2"/>
      <c r="O1753" s="2"/>
      <c r="P1753" s="4"/>
    </row>
    <row r="1754" spans="1:16" s="9" customFormat="1" x14ac:dyDescent="0.2">
      <c r="A1754" s="4"/>
      <c r="B1754" s="2"/>
      <c r="C1754" s="4"/>
      <c r="D1754" s="2"/>
      <c r="E1754" s="2"/>
      <c r="F1754" s="51"/>
      <c r="G1754" s="2"/>
      <c r="H1754" s="2"/>
      <c r="I1754" s="51"/>
      <c r="J1754" s="51"/>
      <c r="K1754" s="2"/>
      <c r="L1754" s="2"/>
      <c r="M1754" s="2"/>
      <c r="N1754" s="2"/>
      <c r="O1754" s="2"/>
      <c r="P1754" s="4"/>
    </row>
    <row r="1755" spans="1:16" s="9" customFormat="1" x14ac:dyDescent="0.2">
      <c r="A1755" s="4"/>
      <c r="B1755" s="2"/>
      <c r="C1755" s="4"/>
      <c r="D1755" s="2"/>
      <c r="E1755" s="2"/>
      <c r="F1755" s="51"/>
      <c r="G1755" s="2"/>
      <c r="H1755" s="2"/>
      <c r="I1755" s="51"/>
      <c r="J1755" s="51"/>
      <c r="K1755" s="2"/>
      <c r="L1755" s="2"/>
      <c r="M1755" s="2"/>
      <c r="N1755" s="2"/>
      <c r="O1755" s="2"/>
      <c r="P1755" s="4"/>
    </row>
    <row r="1756" spans="1:16" s="9" customFormat="1" x14ac:dyDescent="0.2">
      <c r="A1756" s="4"/>
      <c r="B1756" s="2"/>
      <c r="C1756" s="4"/>
      <c r="D1756" s="2"/>
      <c r="E1756" s="2"/>
      <c r="F1756" s="51"/>
      <c r="G1756" s="2"/>
      <c r="H1756" s="2"/>
      <c r="I1756" s="51"/>
      <c r="J1756" s="51"/>
      <c r="K1756" s="2"/>
      <c r="L1756" s="2"/>
      <c r="M1756" s="2"/>
      <c r="N1756" s="2"/>
      <c r="O1756" s="2"/>
      <c r="P1756" s="4"/>
    </row>
    <row r="1757" spans="1:16" s="9" customFormat="1" x14ac:dyDescent="0.2">
      <c r="A1757" s="4"/>
      <c r="B1757" s="2"/>
      <c r="C1757" s="4"/>
      <c r="D1757" s="2"/>
      <c r="E1757" s="2"/>
      <c r="F1757" s="51"/>
      <c r="G1757" s="2"/>
      <c r="H1757" s="2"/>
      <c r="I1757" s="51"/>
      <c r="J1757" s="51"/>
      <c r="K1757" s="2"/>
      <c r="L1757" s="2"/>
      <c r="M1757" s="2"/>
      <c r="N1757" s="2"/>
      <c r="O1757" s="2"/>
      <c r="P1757" s="4"/>
    </row>
    <row r="1758" spans="1:16" s="9" customFormat="1" x14ac:dyDescent="0.2">
      <c r="A1758" s="4"/>
      <c r="B1758" s="2"/>
      <c r="C1758" s="4"/>
      <c r="D1758" s="2"/>
      <c r="E1758" s="2"/>
      <c r="F1758" s="51"/>
      <c r="G1758" s="2"/>
      <c r="H1758" s="2"/>
      <c r="I1758" s="51"/>
      <c r="J1758" s="51"/>
      <c r="K1758" s="2"/>
      <c r="L1758" s="2"/>
      <c r="M1758" s="2"/>
      <c r="N1758" s="2"/>
      <c r="O1758" s="2"/>
      <c r="P1758" s="4"/>
    </row>
    <row r="1759" spans="1:16" s="9" customFormat="1" x14ac:dyDescent="0.2">
      <c r="A1759" s="4"/>
      <c r="B1759" s="2"/>
      <c r="C1759" s="4"/>
      <c r="D1759" s="2"/>
      <c r="E1759" s="2"/>
      <c r="F1759" s="51"/>
      <c r="G1759" s="2"/>
      <c r="H1759" s="2"/>
      <c r="I1759" s="51"/>
      <c r="J1759" s="51"/>
      <c r="K1759" s="2"/>
      <c r="L1759" s="2"/>
      <c r="M1759" s="2"/>
      <c r="N1759" s="2"/>
      <c r="O1759" s="2"/>
      <c r="P1759" s="4"/>
    </row>
    <row r="1760" spans="1:16" s="9" customFormat="1" x14ac:dyDescent="0.2">
      <c r="A1760" s="4"/>
      <c r="B1760" s="2"/>
      <c r="C1760" s="4"/>
      <c r="D1760" s="2"/>
      <c r="E1760" s="2"/>
      <c r="F1760" s="51"/>
      <c r="G1760" s="2"/>
      <c r="H1760" s="2"/>
      <c r="I1760" s="51"/>
      <c r="J1760" s="51"/>
      <c r="K1760" s="2"/>
      <c r="L1760" s="2"/>
      <c r="M1760" s="2"/>
      <c r="N1760" s="2"/>
      <c r="O1760" s="2"/>
      <c r="P1760" s="4"/>
    </row>
    <row r="1761" spans="1:16" s="9" customFormat="1" x14ac:dyDescent="0.2">
      <c r="A1761" s="4"/>
      <c r="B1761" s="2"/>
      <c r="C1761" s="4"/>
      <c r="D1761" s="2"/>
      <c r="E1761" s="2"/>
      <c r="F1761" s="51"/>
      <c r="G1761" s="2"/>
      <c r="H1761" s="2"/>
      <c r="I1761" s="51"/>
      <c r="J1761" s="51"/>
      <c r="K1761" s="2"/>
      <c r="L1761" s="2"/>
      <c r="M1761" s="2"/>
      <c r="N1761" s="2"/>
      <c r="O1761" s="2"/>
      <c r="P1761" s="4"/>
    </row>
    <row r="1762" spans="1:16" s="9" customFormat="1" x14ac:dyDescent="0.2">
      <c r="A1762" s="4"/>
      <c r="B1762" s="2"/>
      <c r="C1762" s="4"/>
      <c r="D1762" s="2"/>
      <c r="E1762" s="2"/>
      <c r="F1762" s="51"/>
      <c r="G1762" s="2"/>
      <c r="H1762" s="2"/>
      <c r="I1762" s="51"/>
      <c r="J1762" s="51"/>
      <c r="K1762" s="2"/>
      <c r="L1762" s="2"/>
      <c r="M1762" s="2"/>
      <c r="N1762" s="2"/>
      <c r="O1762" s="2"/>
      <c r="P1762" s="4"/>
    </row>
    <row r="1763" spans="1:16" s="9" customFormat="1" x14ac:dyDescent="0.2">
      <c r="A1763" s="4"/>
      <c r="B1763" s="2"/>
      <c r="C1763" s="4"/>
      <c r="D1763" s="2"/>
      <c r="E1763" s="2"/>
      <c r="F1763" s="51"/>
      <c r="G1763" s="2"/>
      <c r="H1763" s="2"/>
      <c r="I1763" s="51"/>
      <c r="J1763" s="51"/>
      <c r="K1763" s="2"/>
      <c r="L1763" s="2"/>
      <c r="M1763" s="2"/>
      <c r="N1763" s="2"/>
      <c r="O1763" s="2"/>
      <c r="P1763" s="4"/>
    </row>
    <row r="1764" spans="1:16" s="9" customFormat="1" x14ac:dyDescent="0.2">
      <c r="A1764" s="4"/>
      <c r="B1764" s="2"/>
      <c r="C1764" s="4"/>
      <c r="D1764" s="2"/>
      <c r="E1764" s="2"/>
      <c r="F1764" s="51"/>
      <c r="G1764" s="2"/>
      <c r="H1764" s="2"/>
      <c r="I1764" s="51"/>
      <c r="J1764" s="51"/>
      <c r="K1764" s="2"/>
      <c r="L1764" s="2"/>
      <c r="M1764" s="2"/>
      <c r="N1764" s="2"/>
      <c r="O1764" s="2"/>
      <c r="P1764" s="4"/>
    </row>
    <row r="1765" spans="1:16" s="9" customFormat="1" x14ac:dyDescent="0.2">
      <c r="A1765" s="4"/>
      <c r="B1765" s="2"/>
      <c r="C1765" s="4"/>
      <c r="D1765" s="2"/>
      <c r="E1765" s="2"/>
      <c r="F1765" s="51"/>
      <c r="G1765" s="2"/>
      <c r="H1765" s="2"/>
      <c r="I1765" s="51"/>
      <c r="J1765" s="51"/>
      <c r="K1765" s="2"/>
      <c r="L1765" s="2"/>
      <c r="M1765" s="2"/>
      <c r="N1765" s="2"/>
      <c r="O1765" s="2"/>
      <c r="P1765" s="4"/>
    </row>
    <row r="1766" spans="1:16" s="9" customFormat="1" x14ac:dyDescent="0.2">
      <c r="A1766" s="4"/>
      <c r="B1766" s="2"/>
      <c r="C1766" s="4"/>
      <c r="D1766" s="2"/>
      <c r="E1766" s="2"/>
      <c r="F1766" s="51"/>
      <c r="G1766" s="2"/>
      <c r="H1766" s="2"/>
      <c r="I1766" s="51"/>
      <c r="J1766" s="51"/>
      <c r="K1766" s="2"/>
      <c r="L1766" s="2"/>
      <c r="M1766" s="2"/>
      <c r="N1766" s="2"/>
      <c r="O1766" s="2"/>
      <c r="P1766" s="4"/>
    </row>
    <row r="1767" spans="1:16" s="9" customFormat="1" x14ac:dyDescent="0.2">
      <c r="A1767" s="4"/>
      <c r="B1767" s="2"/>
      <c r="C1767" s="4"/>
      <c r="D1767" s="2"/>
      <c r="E1767" s="2"/>
      <c r="F1767" s="51"/>
      <c r="G1767" s="2"/>
      <c r="H1767" s="2"/>
      <c r="I1767" s="51"/>
      <c r="J1767" s="51"/>
      <c r="K1767" s="2"/>
      <c r="L1767" s="2"/>
      <c r="M1767" s="2"/>
      <c r="N1767" s="2"/>
      <c r="O1767" s="2"/>
      <c r="P1767" s="4"/>
    </row>
    <row r="1768" spans="1:16" s="9" customFormat="1" x14ac:dyDescent="0.2">
      <c r="A1768" s="4"/>
      <c r="B1768" s="2"/>
      <c r="C1768" s="4"/>
      <c r="D1768" s="2"/>
      <c r="E1768" s="2"/>
      <c r="F1768" s="51"/>
      <c r="G1768" s="2"/>
      <c r="H1768" s="2"/>
      <c r="I1768" s="51"/>
      <c r="J1768" s="51"/>
      <c r="K1768" s="2"/>
      <c r="L1768" s="2"/>
      <c r="M1768" s="2"/>
      <c r="N1768" s="2"/>
      <c r="O1768" s="2"/>
      <c r="P1768" s="4"/>
    </row>
    <row r="1769" spans="1:16" s="9" customFormat="1" x14ac:dyDescent="0.2">
      <c r="A1769" s="4"/>
      <c r="B1769" s="2"/>
      <c r="C1769" s="4"/>
      <c r="D1769" s="2"/>
      <c r="E1769" s="2"/>
      <c r="F1769" s="51"/>
      <c r="G1769" s="2"/>
      <c r="H1769" s="2"/>
      <c r="I1769" s="51"/>
      <c r="J1769" s="51"/>
      <c r="K1769" s="2"/>
      <c r="L1769" s="2"/>
      <c r="M1769" s="2"/>
      <c r="N1769" s="2"/>
      <c r="O1769" s="2"/>
      <c r="P1769" s="4"/>
    </row>
    <row r="1770" spans="1:16" s="9" customFormat="1" x14ac:dyDescent="0.2">
      <c r="A1770" s="4"/>
      <c r="B1770" s="2"/>
      <c r="C1770" s="4"/>
      <c r="D1770" s="2"/>
      <c r="E1770" s="2"/>
      <c r="F1770" s="51"/>
      <c r="G1770" s="2"/>
      <c r="H1770" s="2"/>
      <c r="I1770" s="51"/>
      <c r="J1770" s="51"/>
      <c r="K1770" s="2"/>
      <c r="L1770" s="2"/>
      <c r="M1770" s="2"/>
      <c r="N1770" s="2"/>
      <c r="O1770" s="2"/>
      <c r="P1770" s="4"/>
    </row>
    <row r="1771" spans="1:16" s="9" customFormat="1" x14ac:dyDescent="0.2">
      <c r="A1771" s="4"/>
      <c r="B1771" s="2"/>
      <c r="C1771" s="4"/>
      <c r="D1771" s="2"/>
      <c r="E1771" s="2"/>
      <c r="F1771" s="51"/>
      <c r="G1771" s="2"/>
      <c r="H1771" s="2"/>
      <c r="I1771" s="51"/>
      <c r="J1771" s="51"/>
      <c r="K1771" s="2"/>
      <c r="L1771" s="2"/>
      <c r="M1771" s="2"/>
      <c r="N1771" s="2"/>
      <c r="O1771" s="2"/>
      <c r="P1771" s="4"/>
    </row>
    <row r="1772" spans="1:16" s="9" customFormat="1" x14ac:dyDescent="0.2">
      <c r="A1772" s="4"/>
      <c r="B1772" s="2"/>
      <c r="C1772" s="4"/>
      <c r="D1772" s="2"/>
      <c r="E1772" s="2"/>
      <c r="F1772" s="51"/>
      <c r="G1772" s="2"/>
      <c r="H1772" s="2"/>
      <c r="I1772" s="51"/>
      <c r="J1772" s="51"/>
      <c r="K1772" s="2"/>
      <c r="L1772" s="2"/>
      <c r="M1772" s="2"/>
      <c r="N1772" s="2"/>
      <c r="O1772" s="2"/>
      <c r="P1772" s="4"/>
    </row>
    <row r="1773" spans="1:16" s="9" customFormat="1" x14ac:dyDescent="0.2">
      <c r="A1773" s="4"/>
      <c r="B1773" s="2"/>
      <c r="C1773" s="4"/>
      <c r="D1773" s="2"/>
      <c r="E1773" s="2"/>
      <c r="F1773" s="51"/>
      <c r="G1773" s="2"/>
      <c r="H1773" s="2"/>
      <c r="I1773" s="51"/>
      <c r="J1773" s="51"/>
      <c r="K1773" s="2"/>
      <c r="L1773" s="2"/>
      <c r="M1773" s="2"/>
      <c r="N1773" s="2"/>
      <c r="O1773" s="2"/>
      <c r="P1773" s="4"/>
    </row>
    <row r="1774" spans="1:16" s="9" customFormat="1" x14ac:dyDescent="0.2">
      <c r="A1774" s="4"/>
      <c r="B1774" s="2"/>
      <c r="C1774" s="4"/>
      <c r="D1774" s="2"/>
      <c r="E1774" s="2"/>
      <c r="F1774" s="51"/>
      <c r="G1774" s="2"/>
      <c r="H1774" s="2"/>
      <c r="I1774" s="51"/>
      <c r="J1774" s="51"/>
      <c r="K1774" s="2"/>
      <c r="L1774" s="2"/>
      <c r="M1774" s="2"/>
      <c r="N1774" s="2"/>
      <c r="O1774" s="2"/>
      <c r="P1774" s="4"/>
    </row>
    <row r="1775" spans="1:16" s="9" customFormat="1" x14ac:dyDescent="0.2">
      <c r="A1775" s="4"/>
      <c r="B1775" s="2"/>
      <c r="C1775" s="4"/>
      <c r="D1775" s="2"/>
      <c r="E1775" s="2"/>
      <c r="F1775" s="51"/>
      <c r="G1775" s="2"/>
      <c r="H1775" s="2"/>
      <c r="I1775" s="51"/>
      <c r="J1775" s="51"/>
      <c r="K1775" s="2"/>
      <c r="L1775" s="2"/>
      <c r="M1775" s="2"/>
      <c r="N1775" s="2"/>
      <c r="O1775" s="2"/>
      <c r="P1775" s="4"/>
    </row>
    <row r="1776" spans="1:16" s="9" customFormat="1" x14ac:dyDescent="0.2">
      <c r="A1776" s="4"/>
      <c r="B1776" s="2"/>
      <c r="C1776" s="4"/>
      <c r="D1776" s="2"/>
      <c r="E1776" s="2"/>
      <c r="F1776" s="51"/>
      <c r="G1776" s="2"/>
      <c r="H1776" s="2"/>
      <c r="I1776" s="51"/>
      <c r="J1776" s="51"/>
      <c r="K1776" s="2"/>
      <c r="L1776" s="2"/>
      <c r="M1776" s="2"/>
      <c r="N1776" s="2"/>
      <c r="O1776" s="2"/>
      <c r="P1776" s="4"/>
    </row>
    <row r="1777" spans="1:16" s="9" customFormat="1" x14ac:dyDescent="0.2">
      <c r="A1777" s="4"/>
      <c r="B1777" s="2"/>
      <c r="C1777" s="4"/>
      <c r="D1777" s="2"/>
      <c r="E1777" s="2"/>
      <c r="F1777" s="51"/>
      <c r="G1777" s="2"/>
      <c r="H1777" s="2"/>
      <c r="I1777" s="51"/>
      <c r="J1777" s="51"/>
      <c r="K1777" s="2"/>
      <c r="L1777" s="2"/>
      <c r="M1777" s="2"/>
      <c r="N1777" s="2"/>
      <c r="O1777" s="2"/>
      <c r="P1777" s="4"/>
    </row>
    <row r="1778" spans="1:16" s="9" customFormat="1" x14ac:dyDescent="0.2">
      <c r="A1778" s="4"/>
      <c r="B1778" s="2"/>
      <c r="C1778" s="4"/>
      <c r="D1778" s="2"/>
      <c r="E1778" s="2"/>
      <c r="F1778" s="51"/>
      <c r="G1778" s="2"/>
      <c r="H1778" s="2"/>
      <c r="I1778" s="51"/>
      <c r="J1778" s="51"/>
      <c r="K1778" s="2"/>
      <c r="L1778" s="2"/>
      <c r="M1778" s="2"/>
      <c r="N1778" s="2"/>
      <c r="O1778" s="2"/>
      <c r="P1778" s="4"/>
    </row>
    <row r="1779" spans="1:16" s="9" customFormat="1" x14ac:dyDescent="0.2">
      <c r="A1779" s="4"/>
      <c r="B1779" s="2"/>
      <c r="C1779" s="4"/>
      <c r="D1779" s="2"/>
      <c r="E1779" s="2"/>
      <c r="F1779" s="51"/>
      <c r="G1779" s="2"/>
      <c r="H1779" s="2"/>
      <c r="I1779" s="51"/>
      <c r="J1779" s="51"/>
      <c r="K1779" s="2"/>
      <c r="L1779" s="2"/>
      <c r="M1779" s="2"/>
      <c r="N1779" s="2"/>
      <c r="O1779" s="2"/>
      <c r="P1779" s="4"/>
    </row>
    <row r="1780" spans="1:16" s="9" customFormat="1" x14ac:dyDescent="0.2">
      <c r="A1780" s="4"/>
      <c r="B1780" s="2"/>
      <c r="C1780" s="4"/>
      <c r="D1780" s="2"/>
      <c r="E1780" s="2"/>
      <c r="F1780" s="51"/>
      <c r="G1780" s="2"/>
      <c r="H1780" s="2"/>
      <c r="I1780" s="51"/>
      <c r="J1780" s="51"/>
      <c r="K1780" s="2"/>
      <c r="L1780" s="2"/>
      <c r="M1780" s="2"/>
      <c r="N1780" s="2"/>
      <c r="O1780" s="2"/>
      <c r="P1780" s="4"/>
    </row>
    <row r="1781" spans="1:16" s="9" customFormat="1" x14ac:dyDescent="0.2">
      <c r="A1781" s="4"/>
      <c r="B1781" s="2"/>
      <c r="C1781" s="4"/>
      <c r="D1781" s="2"/>
      <c r="E1781" s="2"/>
      <c r="F1781" s="51"/>
      <c r="G1781" s="2"/>
      <c r="H1781" s="2"/>
      <c r="I1781" s="51"/>
      <c r="J1781" s="51"/>
      <c r="K1781" s="2"/>
      <c r="L1781" s="2"/>
      <c r="M1781" s="2"/>
      <c r="N1781" s="2"/>
      <c r="O1781" s="2"/>
      <c r="P1781" s="4"/>
    </row>
    <row r="1782" spans="1:16" s="9" customFormat="1" x14ac:dyDescent="0.2">
      <c r="A1782" s="4"/>
      <c r="B1782" s="2"/>
      <c r="C1782" s="4"/>
      <c r="D1782" s="2"/>
      <c r="E1782" s="2"/>
      <c r="F1782" s="51"/>
      <c r="G1782" s="2"/>
      <c r="H1782" s="2"/>
      <c r="I1782" s="51"/>
      <c r="J1782" s="51"/>
      <c r="K1782" s="2"/>
      <c r="L1782" s="2"/>
      <c r="M1782" s="2"/>
      <c r="N1782" s="2"/>
      <c r="O1782" s="2"/>
      <c r="P1782" s="4"/>
    </row>
    <row r="1783" spans="1:16" s="9" customFormat="1" x14ac:dyDescent="0.2">
      <c r="A1783" s="4"/>
      <c r="B1783" s="2"/>
      <c r="C1783" s="4"/>
      <c r="D1783" s="2"/>
      <c r="E1783" s="2"/>
      <c r="F1783" s="51"/>
      <c r="G1783" s="2"/>
      <c r="H1783" s="2"/>
      <c r="I1783" s="51"/>
      <c r="J1783" s="51"/>
      <c r="K1783" s="2"/>
      <c r="L1783" s="2"/>
      <c r="M1783" s="2"/>
      <c r="N1783" s="2"/>
      <c r="O1783" s="2"/>
      <c r="P1783" s="4"/>
    </row>
    <row r="1784" spans="1:16" s="9" customFormat="1" x14ac:dyDescent="0.2">
      <c r="A1784" s="4"/>
      <c r="B1784" s="2"/>
      <c r="C1784" s="4"/>
      <c r="D1784" s="2"/>
      <c r="E1784" s="2"/>
      <c r="F1784" s="51"/>
      <c r="G1784" s="2"/>
      <c r="H1784" s="2"/>
      <c r="I1784" s="51"/>
      <c r="J1784" s="51"/>
      <c r="K1784" s="2"/>
      <c r="L1784" s="2"/>
      <c r="M1784" s="2"/>
      <c r="N1784" s="2"/>
      <c r="O1784" s="2"/>
      <c r="P1784" s="4"/>
    </row>
    <row r="1785" spans="1:16" s="9" customFormat="1" x14ac:dyDescent="0.2">
      <c r="A1785" s="4"/>
      <c r="B1785" s="2"/>
      <c r="C1785" s="4"/>
      <c r="D1785" s="2"/>
      <c r="E1785" s="2"/>
      <c r="F1785" s="51"/>
      <c r="G1785" s="2"/>
      <c r="H1785" s="2"/>
      <c r="I1785" s="51"/>
      <c r="J1785" s="51"/>
      <c r="K1785" s="2"/>
      <c r="L1785" s="2"/>
      <c r="M1785" s="2"/>
      <c r="N1785" s="2"/>
      <c r="O1785" s="2"/>
      <c r="P1785" s="4"/>
    </row>
    <row r="1786" spans="1:16" s="9" customFormat="1" x14ac:dyDescent="0.2">
      <c r="A1786" s="4"/>
      <c r="B1786" s="2"/>
      <c r="C1786" s="4"/>
      <c r="D1786" s="2"/>
      <c r="E1786" s="2"/>
      <c r="F1786" s="51"/>
      <c r="G1786" s="2"/>
      <c r="H1786" s="2"/>
      <c r="I1786" s="51"/>
      <c r="J1786" s="51"/>
      <c r="K1786" s="2"/>
      <c r="L1786" s="2"/>
      <c r="M1786" s="2"/>
      <c r="N1786" s="2"/>
      <c r="O1786" s="2"/>
      <c r="P1786" s="4"/>
    </row>
    <row r="1787" spans="1:16" s="9" customFormat="1" x14ac:dyDescent="0.2">
      <c r="A1787" s="4"/>
      <c r="B1787" s="2"/>
      <c r="C1787" s="4"/>
      <c r="D1787" s="2"/>
      <c r="E1787" s="2"/>
      <c r="F1787" s="51"/>
      <c r="G1787" s="2"/>
      <c r="H1787" s="2"/>
      <c r="I1787" s="51"/>
      <c r="J1787" s="51"/>
      <c r="K1787" s="2"/>
      <c r="L1787" s="2"/>
      <c r="M1787" s="2"/>
      <c r="N1787" s="2"/>
      <c r="O1787" s="2"/>
      <c r="P1787" s="4"/>
    </row>
    <row r="1788" spans="1:16" s="9" customFormat="1" x14ac:dyDescent="0.2">
      <c r="A1788" s="4"/>
      <c r="B1788" s="2"/>
      <c r="C1788" s="4"/>
      <c r="D1788" s="2"/>
      <c r="E1788" s="2"/>
      <c r="F1788" s="51"/>
      <c r="G1788" s="2"/>
      <c r="H1788" s="2"/>
      <c r="I1788" s="51"/>
      <c r="J1788" s="51"/>
      <c r="K1788" s="2"/>
      <c r="L1788" s="2"/>
      <c r="M1788" s="2"/>
      <c r="N1788" s="2"/>
      <c r="O1788" s="2"/>
      <c r="P1788" s="4"/>
    </row>
    <row r="1789" spans="1:16" s="9" customFormat="1" x14ac:dyDescent="0.2">
      <c r="A1789" s="4"/>
      <c r="B1789" s="2"/>
      <c r="C1789" s="4"/>
      <c r="D1789" s="2"/>
      <c r="E1789" s="2"/>
      <c r="F1789" s="51"/>
      <c r="G1789" s="2"/>
      <c r="H1789" s="2"/>
      <c r="I1789" s="51"/>
      <c r="J1789" s="51"/>
      <c r="K1789" s="2"/>
      <c r="L1789" s="2"/>
      <c r="M1789" s="2"/>
      <c r="N1789" s="2"/>
      <c r="O1789" s="2"/>
      <c r="P1789" s="4"/>
    </row>
    <row r="1790" spans="1:16" s="9" customFormat="1" x14ac:dyDescent="0.2">
      <c r="A1790" s="4"/>
      <c r="B1790" s="2"/>
      <c r="C1790" s="4"/>
      <c r="D1790" s="2"/>
      <c r="E1790" s="2"/>
      <c r="F1790" s="51"/>
      <c r="G1790" s="2"/>
      <c r="H1790" s="2"/>
      <c r="I1790" s="51"/>
      <c r="J1790" s="51"/>
      <c r="K1790" s="2"/>
      <c r="L1790" s="2"/>
      <c r="M1790" s="2"/>
      <c r="N1790" s="2"/>
      <c r="O1790" s="2"/>
      <c r="P1790" s="4"/>
    </row>
    <row r="1791" spans="1:16" s="9" customFormat="1" x14ac:dyDescent="0.2">
      <c r="A1791" s="4"/>
      <c r="B1791" s="2"/>
      <c r="C1791" s="4"/>
      <c r="D1791" s="2"/>
      <c r="E1791" s="2"/>
      <c r="F1791" s="51"/>
      <c r="G1791" s="2"/>
      <c r="H1791" s="2"/>
      <c r="I1791" s="51"/>
      <c r="J1791" s="51"/>
      <c r="K1791" s="2"/>
      <c r="L1791" s="2"/>
      <c r="M1791" s="2"/>
      <c r="N1791" s="2"/>
      <c r="O1791" s="2"/>
      <c r="P1791" s="4"/>
    </row>
    <row r="1792" spans="1:16" s="9" customFormat="1" x14ac:dyDescent="0.2">
      <c r="A1792" s="4"/>
      <c r="B1792" s="2"/>
      <c r="C1792" s="4"/>
      <c r="D1792" s="2"/>
      <c r="E1792" s="2"/>
      <c r="F1792" s="51"/>
      <c r="G1792" s="2"/>
      <c r="H1792" s="2"/>
      <c r="I1792" s="51"/>
      <c r="J1792" s="51"/>
      <c r="K1792" s="2"/>
      <c r="L1792" s="2"/>
      <c r="M1792" s="2"/>
      <c r="N1792" s="2"/>
      <c r="O1792" s="2"/>
      <c r="P1792" s="4"/>
    </row>
    <row r="1793" spans="1:16" s="9" customFormat="1" x14ac:dyDescent="0.2">
      <c r="A1793" s="4"/>
      <c r="B1793" s="2"/>
      <c r="C1793" s="4"/>
      <c r="D1793" s="2"/>
      <c r="E1793" s="2"/>
      <c r="F1793" s="51"/>
      <c r="G1793" s="2"/>
      <c r="H1793" s="2"/>
      <c r="I1793" s="51"/>
      <c r="J1793" s="51"/>
      <c r="K1793" s="2"/>
      <c r="L1793" s="2"/>
      <c r="M1793" s="2"/>
      <c r="N1793" s="2"/>
      <c r="O1793" s="2"/>
      <c r="P1793" s="4"/>
    </row>
    <row r="1794" spans="1:16" s="9" customFormat="1" x14ac:dyDescent="0.2">
      <c r="A1794" s="4"/>
      <c r="B1794" s="2"/>
      <c r="C1794" s="4"/>
      <c r="D1794" s="2"/>
      <c r="E1794" s="2"/>
      <c r="F1794" s="51"/>
      <c r="G1794" s="2"/>
      <c r="H1794" s="2"/>
      <c r="I1794" s="51"/>
      <c r="J1794" s="51"/>
      <c r="K1794" s="2"/>
      <c r="L1794" s="2"/>
      <c r="M1794" s="2"/>
      <c r="N1794" s="2"/>
      <c r="O1794" s="2"/>
      <c r="P1794" s="4"/>
    </row>
    <row r="1795" spans="1:16" s="9" customFormat="1" x14ac:dyDescent="0.2">
      <c r="A1795" s="4"/>
      <c r="B1795" s="2"/>
      <c r="C1795" s="4"/>
      <c r="D1795" s="2"/>
      <c r="E1795" s="2"/>
      <c r="F1795" s="51"/>
      <c r="G1795" s="2"/>
      <c r="H1795" s="2"/>
      <c r="I1795" s="51"/>
      <c r="J1795" s="51"/>
      <c r="K1795" s="2"/>
      <c r="L1795" s="2"/>
      <c r="M1795" s="2"/>
      <c r="N1795" s="2"/>
      <c r="O1795" s="2"/>
      <c r="P1795" s="4"/>
    </row>
    <row r="1796" spans="1:16" s="9" customFormat="1" x14ac:dyDescent="0.2">
      <c r="A1796" s="4"/>
      <c r="B1796" s="2"/>
      <c r="C1796" s="4"/>
      <c r="D1796" s="2"/>
      <c r="E1796" s="2"/>
      <c r="F1796" s="51"/>
      <c r="G1796" s="2"/>
      <c r="H1796" s="2"/>
      <c r="I1796" s="51"/>
      <c r="J1796" s="51"/>
      <c r="K1796" s="2"/>
      <c r="L1796" s="2"/>
      <c r="M1796" s="2"/>
      <c r="N1796" s="2"/>
      <c r="O1796" s="2"/>
      <c r="P1796" s="4"/>
    </row>
    <row r="1797" spans="1:16" s="9" customFormat="1" x14ac:dyDescent="0.2">
      <c r="A1797" s="4"/>
      <c r="B1797" s="2"/>
      <c r="C1797" s="4"/>
      <c r="D1797" s="2"/>
      <c r="E1797" s="2"/>
      <c r="F1797" s="51"/>
      <c r="G1797" s="2"/>
      <c r="H1797" s="2"/>
      <c r="I1797" s="51"/>
      <c r="J1797" s="51"/>
      <c r="K1797" s="2"/>
      <c r="L1797" s="2"/>
      <c r="M1797" s="2"/>
      <c r="N1797" s="2"/>
      <c r="O1797" s="2"/>
      <c r="P1797" s="4"/>
    </row>
    <row r="1798" spans="1:16" s="9" customFormat="1" x14ac:dyDescent="0.2">
      <c r="A1798" s="4"/>
      <c r="B1798" s="2"/>
      <c r="C1798" s="4"/>
      <c r="D1798" s="2"/>
      <c r="E1798" s="2"/>
      <c r="F1798" s="51"/>
      <c r="G1798" s="2"/>
      <c r="H1798" s="2"/>
      <c r="I1798" s="51"/>
      <c r="J1798" s="51"/>
      <c r="K1798" s="2"/>
      <c r="L1798" s="2"/>
      <c r="M1798" s="2"/>
      <c r="N1798" s="2"/>
      <c r="O1798" s="2"/>
      <c r="P1798" s="4"/>
    </row>
    <row r="1799" spans="1:16" s="9" customFormat="1" x14ac:dyDescent="0.2">
      <c r="A1799" s="4"/>
      <c r="B1799" s="2"/>
      <c r="C1799" s="4"/>
      <c r="D1799" s="2"/>
      <c r="E1799" s="2"/>
      <c r="F1799" s="51"/>
      <c r="G1799" s="2"/>
      <c r="H1799" s="2"/>
      <c r="I1799" s="51"/>
      <c r="J1799" s="51"/>
      <c r="K1799" s="2"/>
      <c r="L1799" s="2"/>
      <c r="M1799" s="2"/>
      <c r="N1799" s="2"/>
      <c r="O1799" s="2"/>
      <c r="P1799" s="4"/>
    </row>
    <row r="1800" spans="1:16" s="9" customFormat="1" x14ac:dyDescent="0.2">
      <c r="A1800" s="4"/>
      <c r="B1800" s="2"/>
      <c r="C1800" s="4"/>
      <c r="D1800" s="2"/>
      <c r="E1800" s="2"/>
      <c r="F1800" s="51"/>
      <c r="G1800" s="2"/>
      <c r="H1800" s="2"/>
      <c r="I1800" s="51"/>
      <c r="J1800" s="51"/>
      <c r="K1800" s="2"/>
      <c r="L1800" s="2"/>
      <c r="M1800" s="2"/>
      <c r="N1800" s="2"/>
      <c r="O1800" s="2"/>
      <c r="P1800" s="4"/>
    </row>
    <row r="1801" spans="1:16" s="9" customFormat="1" x14ac:dyDescent="0.2">
      <c r="A1801" s="4"/>
      <c r="B1801" s="2"/>
      <c r="C1801" s="4"/>
      <c r="D1801" s="2"/>
      <c r="E1801" s="2"/>
      <c r="F1801" s="51"/>
      <c r="G1801" s="2"/>
      <c r="H1801" s="2"/>
      <c r="I1801" s="51"/>
      <c r="J1801" s="51"/>
      <c r="K1801" s="2"/>
      <c r="L1801" s="2"/>
      <c r="M1801" s="2"/>
      <c r="N1801" s="2"/>
      <c r="O1801" s="2"/>
      <c r="P1801" s="4"/>
    </row>
    <row r="1802" spans="1:16" s="9" customFormat="1" x14ac:dyDescent="0.2">
      <c r="A1802" s="4"/>
      <c r="B1802" s="2"/>
      <c r="C1802" s="4"/>
      <c r="D1802" s="2"/>
      <c r="E1802" s="2"/>
      <c r="F1802" s="51"/>
      <c r="G1802" s="2"/>
      <c r="H1802" s="2"/>
      <c r="I1802" s="51"/>
      <c r="J1802" s="51"/>
      <c r="K1802" s="2"/>
      <c r="L1802" s="2"/>
      <c r="M1802" s="2"/>
      <c r="N1802" s="2"/>
      <c r="O1802" s="2"/>
      <c r="P1802" s="4"/>
    </row>
    <row r="1803" spans="1:16" s="9" customFormat="1" x14ac:dyDescent="0.2">
      <c r="A1803" s="4"/>
      <c r="B1803" s="2"/>
      <c r="C1803" s="4"/>
      <c r="D1803" s="2"/>
      <c r="E1803" s="2"/>
      <c r="F1803" s="51"/>
      <c r="G1803" s="2"/>
      <c r="H1803" s="2"/>
      <c r="I1803" s="51"/>
      <c r="J1803" s="51"/>
      <c r="K1803" s="2"/>
      <c r="L1803" s="2"/>
      <c r="M1803" s="2"/>
      <c r="N1803" s="2"/>
      <c r="O1803" s="2"/>
      <c r="P1803" s="4"/>
    </row>
    <row r="1804" spans="1:16" s="9" customFormat="1" x14ac:dyDescent="0.2">
      <c r="A1804" s="4"/>
      <c r="B1804" s="2"/>
      <c r="C1804" s="4"/>
      <c r="D1804" s="2"/>
      <c r="E1804" s="2"/>
      <c r="F1804" s="51"/>
      <c r="G1804" s="2"/>
      <c r="H1804" s="2"/>
      <c r="I1804" s="51"/>
      <c r="J1804" s="51"/>
      <c r="K1804" s="2"/>
      <c r="L1804" s="2"/>
      <c r="M1804" s="2"/>
      <c r="N1804" s="2"/>
      <c r="O1804" s="2"/>
      <c r="P1804" s="4"/>
    </row>
    <row r="1805" spans="1:16" s="9" customFormat="1" x14ac:dyDescent="0.2">
      <c r="A1805" s="4"/>
      <c r="B1805" s="2"/>
      <c r="C1805" s="4"/>
      <c r="D1805" s="2"/>
      <c r="E1805" s="2"/>
      <c r="F1805" s="51"/>
      <c r="G1805" s="2"/>
      <c r="H1805" s="2"/>
      <c r="I1805" s="51"/>
      <c r="J1805" s="51"/>
      <c r="K1805" s="2"/>
      <c r="L1805" s="2"/>
      <c r="M1805" s="2"/>
      <c r="N1805" s="2"/>
      <c r="O1805" s="2"/>
      <c r="P1805" s="4"/>
    </row>
    <row r="1806" spans="1:16" s="9" customFormat="1" x14ac:dyDescent="0.2">
      <c r="A1806" s="4"/>
      <c r="B1806" s="2"/>
      <c r="C1806" s="4"/>
      <c r="D1806" s="2"/>
      <c r="E1806" s="2"/>
      <c r="F1806" s="51"/>
      <c r="G1806" s="2"/>
      <c r="H1806" s="2"/>
      <c r="I1806" s="51"/>
      <c r="J1806" s="51"/>
      <c r="K1806" s="2"/>
      <c r="L1806" s="2"/>
      <c r="M1806" s="2"/>
      <c r="N1806" s="2"/>
      <c r="O1806" s="2"/>
      <c r="P1806" s="4"/>
    </row>
    <row r="1807" spans="1:16" s="9" customFormat="1" x14ac:dyDescent="0.2">
      <c r="A1807" s="4"/>
      <c r="B1807" s="2"/>
      <c r="C1807" s="4"/>
      <c r="D1807" s="2"/>
      <c r="E1807" s="2"/>
      <c r="F1807" s="51"/>
      <c r="G1807" s="2"/>
      <c r="H1807" s="2"/>
      <c r="I1807" s="51"/>
      <c r="J1807" s="51"/>
      <c r="K1807" s="2"/>
      <c r="L1807" s="2"/>
      <c r="M1807" s="2"/>
      <c r="N1807" s="2"/>
      <c r="O1807" s="2"/>
      <c r="P1807" s="4"/>
    </row>
    <row r="1808" spans="1:16" s="9" customFormat="1" x14ac:dyDescent="0.2">
      <c r="A1808" s="4"/>
      <c r="B1808" s="2"/>
      <c r="C1808" s="4"/>
      <c r="D1808" s="2"/>
      <c r="E1808" s="2"/>
      <c r="F1808" s="51"/>
      <c r="G1808" s="2"/>
      <c r="H1808" s="2"/>
      <c r="I1808" s="51"/>
      <c r="J1808" s="51"/>
      <c r="K1808" s="2"/>
      <c r="L1808" s="2"/>
      <c r="M1808" s="2"/>
      <c r="N1808" s="2"/>
      <c r="O1808" s="2"/>
      <c r="P1808" s="4"/>
    </row>
    <row r="1809" spans="1:16" s="9" customFormat="1" x14ac:dyDescent="0.2">
      <c r="A1809" s="4"/>
      <c r="B1809" s="2"/>
      <c r="C1809" s="4"/>
      <c r="D1809" s="2"/>
      <c r="E1809" s="2"/>
      <c r="F1809" s="51"/>
      <c r="G1809" s="2"/>
      <c r="H1809" s="2"/>
      <c r="I1809" s="51"/>
      <c r="J1809" s="51"/>
      <c r="K1809" s="2"/>
      <c r="L1809" s="2"/>
      <c r="M1809" s="2"/>
      <c r="N1809" s="2"/>
      <c r="O1809" s="2"/>
      <c r="P1809" s="4"/>
    </row>
    <row r="1810" spans="1:16" s="9" customFormat="1" x14ac:dyDescent="0.2">
      <c r="A1810" s="4"/>
      <c r="B1810" s="2"/>
      <c r="C1810" s="4"/>
      <c r="D1810" s="2"/>
      <c r="E1810" s="2"/>
      <c r="F1810" s="51"/>
      <c r="G1810" s="2"/>
      <c r="H1810" s="2"/>
      <c r="I1810" s="51"/>
      <c r="J1810" s="51"/>
      <c r="K1810" s="2"/>
      <c r="L1810" s="2"/>
      <c r="M1810" s="2"/>
      <c r="N1810" s="2"/>
      <c r="O1810" s="2"/>
      <c r="P1810" s="4"/>
    </row>
    <row r="1811" spans="1:16" s="9" customFormat="1" x14ac:dyDescent="0.2">
      <c r="A1811" s="4"/>
      <c r="B1811" s="2"/>
      <c r="C1811" s="4"/>
      <c r="D1811" s="2"/>
      <c r="E1811" s="2"/>
      <c r="F1811" s="51"/>
      <c r="G1811" s="2"/>
      <c r="H1811" s="2"/>
      <c r="I1811" s="51"/>
      <c r="J1811" s="51"/>
      <c r="K1811" s="2"/>
      <c r="L1811" s="2"/>
      <c r="M1811" s="2"/>
      <c r="N1811" s="2"/>
      <c r="O1811" s="2"/>
      <c r="P1811" s="4"/>
    </row>
    <row r="1812" spans="1:16" s="9" customFormat="1" x14ac:dyDescent="0.2">
      <c r="A1812" s="4"/>
      <c r="B1812" s="2"/>
      <c r="C1812" s="4"/>
      <c r="D1812" s="2"/>
      <c r="E1812" s="2"/>
      <c r="F1812" s="51"/>
      <c r="G1812" s="2"/>
      <c r="H1812" s="2"/>
      <c r="I1812" s="51"/>
      <c r="J1812" s="51"/>
      <c r="K1812" s="2"/>
      <c r="L1812" s="2"/>
      <c r="M1812" s="2"/>
      <c r="N1812" s="2"/>
      <c r="O1812" s="2"/>
      <c r="P1812" s="4"/>
    </row>
    <row r="1813" spans="1:16" s="9" customFormat="1" x14ac:dyDescent="0.2">
      <c r="A1813" s="4"/>
      <c r="B1813" s="2"/>
      <c r="C1813" s="4"/>
      <c r="D1813" s="2"/>
      <c r="E1813" s="2"/>
      <c r="F1813" s="51"/>
      <c r="G1813" s="2"/>
      <c r="H1813" s="2"/>
      <c r="I1813" s="51"/>
      <c r="J1813" s="51"/>
      <c r="K1813" s="2"/>
      <c r="L1813" s="2"/>
      <c r="M1813" s="2"/>
      <c r="N1813" s="2"/>
      <c r="O1813" s="2"/>
      <c r="P1813" s="4"/>
    </row>
    <row r="1814" spans="1:16" s="9" customFormat="1" x14ac:dyDescent="0.2">
      <c r="A1814" s="4"/>
      <c r="B1814" s="2"/>
      <c r="C1814" s="4"/>
      <c r="D1814" s="2"/>
      <c r="E1814" s="2"/>
      <c r="F1814" s="51"/>
      <c r="G1814" s="2"/>
      <c r="H1814" s="2"/>
      <c r="I1814" s="51"/>
      <c r="J1814" s="51"/>
      <c r="K1814" s="2"/>
      <c r="L1814" s="2"/>
      <c r="M1814" s="2"/>
      <c r="N1814" s="2"/>
      <c r="O1814" s="2"/>
      <c r="P1814" s="4"/>
    </row>
    <row r="1815" spans="1:16" s="9" customFormat="1" x14ac:dyDescent="0.2">
      <c r="A1815" s="4"/>
      <c r="B1815" s="2"/>
      <c r="C1815" s="4"/>
      <c r="D1815" s="2"/>
      <c r="E1815" s="2"/>
      <c r="F1815" s="51"/>
      <c r="G1815" s="2"/>
      <c r="H1815" s="2"/>
      <c r="I1815" s="51"/>
      <c r="J1815" s="51"/>
      <c r="K1815" s="2"/>
      <c r="L1815" s="2"/>
      <c r="M1815" s="2"/>
      <c r="N1815" s="2"/>
      <c r="O1815" s="2"/>
      <c r="P1815" s="4"/>
    </row>
    <row r="1816" spans="1:16" s="9" customFormat="1" x14ac:dyDescent="0.2">
      <c r="A1816" s="4"/>
      <c r="B1816" s="2"/>
      <c r="C1816" s="4"/>
      <c r="D1816" s="2"/>
      <c r="E1816" s="2"/>
      <c r="F1816" s="51"/>
      <c r="G1816" s="2"/>
      <c r="H1816" s="2"/>
      <c r="I1816" s="51"/>
      <c r="J1816" s="51"/>
      <c r="K1816" s="2"/>
      <c r="L1816" s="2"/>
      <c r="M1816" s="2"/>
      <c r="N1816" s="2"/>
      <c r="O1816" s="2"/>
      <c r="P1816" s="4"/>
    </row>
    <row r="1817" spans="1:16" s="9" customFormat="1" x14ac:dyDescent="0.2">
      <c r="A1817" s="4"/>
      <c r="B1817" s="2"/>
      <c r="C1817" s="4"/>
      <c r="D1817" s="2"/>
      <c r="E1817" s="2"/>
      <c r="F1817" s="51"/>
      <c r="G1817" s="2"/>
      <c r="H1817" s="2"/>
      <c r="I1817" s="51"/>
      <c r="J1817" s="51"/>
      <c r="K1817" s="2"/>
      <c r="L1817" s="2"/>
      <c r="M1817" s="2"/>
      <c r="N1817" s="2"/>
      <c r="O1817" s="2"/>
      <c r="P1817" s="4"/>
    </row>
    <row r="1818" spans="1:16" s="9" customFormat="1" x14ac:dyDescent="0.2">
      <c r="A1818" s="4"/>
      <c r="B1818" s="2"/>
      <c r="C1818" s="4"/>
      <c r="D1818" s="2"/>
      <c r="E1818" s="2"/>
      <c r="F1818" s="51"/>
      <c r="G1818" s="2"/>
      <c r="H1818" s="2"/>
      <c r="I1818" s="51"/>
      <c r="J1818" s="51"/>
      <c r="K1818" s="2"/>
      <c r="L1818" s="2"/>
      <c r="M1818" s="2"/>
      <c r="N1818" s="2"/>
      <c r="O1818" s="2"/>
      <c r="P1818" s="4"/>
    </row>
    <row r="1819" spans="1:16" s="9" customFormat="1" x14ac:dyDescent="0.2">
      <c r="A1819" s="4"/>
      <c r="B1819" s="2"/>
      <c r="C1819" s="4"/>
      <c r="D1819" s="2"/>
      <c r="E1819" s="2"/>
      <c r="F1819" s="51"/>
      <c r="G1819" s="2"/>
      <c r="H1819" s="2"/>
      <c r="I1819" s="51"/>
      <c r="J1819" s="51"/>
      <c r="K1819" s="2"/>
      <c r="L1819" s="2"/>
      <c r="M1819" s="2"/>
      <c r="N1819" s="2"/>
      <c r="O1819" s="2"/>
      <c r="P1819" s="4"/>
    </row>
    <row r="1820" spans="1:16" s="9" customFormat="1" x14ac:dyDescent="0.2">
      <c r="A1820" s="4"/>
      <c r="B1820" s="2"/>
      <c r="C1820" s="4"/>
      <c r="D1820" s="2"/>
      <c r="E1820" s="2"/>
      <c r="F1820" s="51"/>
      <c r="G1820" s="2"/>
      <c r="H1820" s="2"/>
      <c r="I1820" s="51"/>
      <c r="J1820" s="51"/>
      <c r="K1820" s="2"/>
      <c r="L1820" s="2"/>
      <c r="M1820" s="2"/>
      <c r="N1820" s="2"/>
      <c r="O1820" s="2"/>
      <c r="P1820" s="4"/>
    </row>
    <row r="1821" spans="1:16" s="9" customFormat="1" x14ac:dyDescent="0.2">
      <c r="A1821" s="4"/>
      <c r="B1821" s="2"/>
      <c r="C1821" s="4"/>
      <c r="D1821" s="2"/>
      <c r="E1821" s="2"/>
      <c r="F1821" s="51"/>
      <c r="G1821" s="2"/>
      <c r="H1821" s="2"/>
      <c r="I1821" s="51"/>
      <c r="J1821" s="51"/>
      <c r="K1821" s="2"/>
      <c r="L1821" s="2"/>
      <c r="M1821" s="2"/>
      <c r="N1821" s="2"/>
      <c r="O1821" s="2"/>
      <c r="P1821" s="4"/>
    </row>
    <row r="1822" spans="1:16" s="9" customFormat="1" x14ac:dyDescent="0.2">
      <c r="A1822" s="4"/>
      <c r="B1822" s="2"/>
      <c r="C1822" s="4"/>
      <c r="D1822" s="2"/>
      <c r="E1822" s="2"/>
      <c r="F1822" s="51"/>
      <c r="G1822" s="2"/>
      <c r="H1822" s="2"/>
      <c r="I1822" s="51"/>
      <c r="J1822" s="51"/>
      <c r="K1822" s="2"/>
      <c r="L1822" s="2"/>
      <c r="M1822" s="2"/>
      <c r="N1822" s="2"/>
      <c r="O1822" s="2"/>
      <c r="P1822" s="4"/>
    </row>
    <row r="1823" spans="1:16" s="9" customFormat="1" x14ac:dyDescent="0.2">
      <c r="A1823" s="4"/>
      <c r="B1823" s="2"/>
      <c r="C1823" s="4"/>
      <c r="D1823" s="2"/>
      <c r="E1823" s="2"/>
      <c r="F1823" s="51"/>
      <c r="G1823" s="2"/>
      <c r="H1823" s="2"/>
      <c r="I1823" s="51"/>
      <c r="J1823" s="51"/>
      <c r="K1823" s="2"/>
      <c r="L1823" s="2"/>
      <c r="M1823" s="2"/>
      <c r="N1823" s="2"/>
      <c r="O1823" s="2"/>
      <c r="P1823" s="4"/>
    </row>
    <row r="1824" spans="1:16" s="9" customFormat="1" x14ac:dyDescent="0.2">
      <c r="A1824" s="4"/>
      <c r="B1824" s="2"/>
      <c r="C1824" s="4"/>
      <c r="D1824" s="2"/>
      <c r="E1824" s="2"/>
      <c r="F1824" s="51"/>
      <c r="G1824" s="2"/>
      <c r="H1824" s="2"/>
      <c r="I1824" s="51"/>
      <c r="J1824" s="51"/>
      <c r="K1824" s="2"/>
      <c r="L1824" s="2"/>
      <c r="M1824" s="2"/>
      <c r="N1824" s="2"/>
      <c r="O1824" s="2"/>
      <c r="P1824" s="4"/>
    </row>
    <row r="1825" spans="1:16" s="9" customFormat="1" x14ac:dyDescent="0.2">
      <c r="A1825" s="4"/>
      <c r="B1825" s="2"/>
      <c r="C1825" s="4"/>
      <c r="D1825" s="2"/>
      <c r="E1825" s="2"/>
      <c r="F1825" s="51"/>
      <c r="G1825" s="2"/>
      <c r="H1825" s="2"/>
      <c r="I1825" s="51"/>
      <c r="J1825" s="51"/>
      <c r="K1825" s="2"/>
      <c r="L1825" s="2"/>
      <c r="M1825" s="2"/>
      <c r="N1825" s="2"/>
      <c r="O1825" s="2"/>
      <c r="P1825" s="4"/>
    </row>
    <row r="1826" spans="1:16" s="9" customFormat="1" x14ac:dyDescent="0.2">
      <c r="A1826" s="4"/>
      <c r="B1826" s="2"/>
      <c r="C1826" s="4"/>
      <c r="D1826" s="2"/>
      <c r="E1826" s="2"/>
      <c r="F1826" s="51"/>
      <c r="G1826" s="2"/>
      <c r="H1826" s="2"/>
      <c r="I1826" s="51"/>
      <c r="J1826" s="51"/>
      <c r="K1826" s="2"/>
      <c r="L1826" s="2"/>
      <c r="M1826" s="2"/>
      <c r="N1826" s="2"/>
      <c r="O1826" s="2"/>
      <c r="P1826" s="4"/>
    </row>
    <row r="1827" spans="1:16" s="9" customFormat="1" x14ac:dyDescent="0.2">
      <c r="A1827" s="4"/>
      <c r="B1827" s="2"/>
      <c r="C1827" s="4"/>
      <c r="D1827" s="2"/>
      <c r="E1827" s="2"/>
      <c r="F1827" s="51"/>
      <c r="G1827" s="2"/>
      <c r="H1827" s="2"/>
      <c r="I1827" s="51"/>
      <c r="J1827" s="51"/>
      <c r="K1827" s="2"/>
      <c r="L1827" s="2"/>
      <c r="M1827" s="2"/>
      <c r="N1827" s="2"/>
      <c r="O1827" s="2"/>
      <c r="P1827" s="4"/>
    </row>
    <row r="1828" spans="1:16" s="9" customFormat="1" x14ac:dyDescent="0.2">
      <c r="A1828" s="4"/>
      <c r="B1828" s="2"/>
      <c r="C1828" s="4"/>
      <c r="D1828" s="2"/>
      <c r="E1828" s="2"/>
      <c r="F1828" s="51"/>
      <c r="G1828" s="2"/>
      <c r="H1828" s="2"/>
      <c r="I1828" s="51"/>
      <c r="J1828" s="51"/>
      <c r="K1828" s="2"/>
      <c r="L1828" s="2"/>
      <c r="M1828" s="2"/>
      <c r="N1828" s="2"/>
      <c r="O1828" s="2"/>
      <c r="P1828" s="4"/>
    </row>
    <row r="1829" spans="1:16" s="9" customFormat="1" x14ac:dyDescent="0.2">
      <c r="A1829" s="4"/>
      <c r="B1829" s="2"/>
      <c r="C1829" s="4"/>
      <c r="D1829" s="2"/>
      <c r="E1829" s="2"/>
      <c r="F1829" s="51"/>
      <c r="G1829" s="2"/>
      <c r="H1829" s="2"/>
      <c r="I1829" s="51"/>
      <c r="J1829" s="51"/>
      <c r="K1829" s="2"/>
      <c r="L1829" s="2"/>
      <c r="M1829" s="2"/>
      <c r="N1829" s="2"/>
      <c r="O1829" s="2"/>
      <c r="P1829" s="4"/>
    </row>
    <row r="1830" spans="1:16" s="9" customFormat="1" x14ac:dyDescent="0.2">
      <c r="A1830" s="4"/>
      <c r="B1830" s="2"/>
      <c r="C1830" s="4"/>
      <c r="D1830" s="2"/>
      <c r="E1830" s="2"/>
      <c r="F1830" s="51"/>
      <c r="G1830" s="2"/>
      <c r="H1830" s="2"/>
      <c r="I1830" s="51"/>
      <c r="J1830" s="51"/>
      <c r="K1830" s="2"/>
      <c r="L1830" s="2"/>
      <c r="M1830" s="2"/>
      <c r="N1830" s="2"/>
      <c r="O1830" s="2"/>
      <c r="P1830" s="4"/>
    </row>
    <row r="1831" spans="1:16" s="9" customFormat="1" x14ac:dyDescent="0.2">
      <c r="A1831" s="4"/>
      <c r="B1831" s="2"/>
      <c r="C1831" s="4"/>
      <c r="D1831" s="2"/>
      <c r="E1831" s="2"/>
      <c r="F1831" s="51"/>
      <c r="G1831" s="2"/>
      <c r="H1831" s="2"/>
      <c r="I1831" s="51"/>
      <c r="J1831" s="51"/>
      <c r="K1831" s="2"/>
      <c r="L1831" s="2"/>
      <c r="M1831" s="2"/>
      <c r="N1831" s="2"/>
      <c r="O1831" s="2"/>
      <c r="P1831" s="4"/>
    </row>
    <row r="1832" spans="1:16" s="9" customFormat="1" x14ac:dyDescent="0.2">
      <c r="A1832" s="4"/>
      <c r="B1832" s="2"/>
      <c r="C1832" s="4"/>
      <c r="D1832" s="2"/>
      <c r="E1832" s="2"/>
      <c r="F1832" s="51"/>
      <c r="G1832" s="2"/>
      <c r="H1832" s="2"/>
      <c r="I1832" s="51"/>
      <c r="J1832" s="51"/>
      <c r="K1832" s="2"/>
      <c r="L1832" s="2"/>
      <c r="M1832" s="2"/>
      <c r="N1832" s="2"/>
      <c r="O1832" s="2"/>
      <c r="P1832" s="4"/>
    </row>
    <row r="1833" spans="1:16" s="9" customFormat="1" x14ac:dyDescent="0.2">
      <c r="A1833" s="4"/>
      <c r="B1833" s="2"/>
      <c r="C1833" s="4"/>
      <c r="D1833" s="2"/>
      <c r="E1833" s="2"/>
      <c r="F1833" s="51"/>
      <c r="G1833" s="2"/>
      <c r="H1833" s="2"/>
      <c r="I1833" s="51"/>
      <c r="J1833" s="51"/>
      <c r="K1833" s="2"/>
      <c r="L1833" s="2"/>
      <c r="M1833" s="2"/>
      <c r="N1833" s="2"/>
      <c r="O1833" s="2"/>
      <c r="P1833" s="4"/>
    </row>
    <row r="1834" spans="1:16" s="9" customFormat="1" x14ac:dyDescent="0.2">
      <c r="A1834" s="4"/>
      <c r="B1834" s="2"/>
      <c r="C1834" s="4"/>
      <c r="D1834" s="2"/>
      <c r="E1834" s="2"/>
      <c r="F1834" s="51"/>
      <c r="G1834" s="2"/>
      <c r="H1834" s="2"/>
      <c r="I1834" s="51"/>
      <c r="J1834" s="51"/>
      <c r="K1834" s="2"/>
      <c r="L1834" s="2"/>
      <c r="M1834" s="2"/>
      <c r="N1834" s="2"/>
      <c r="O1834" s="2"/>
      <c r="P1834" s="4"/>
    </row>
    <row r="1835" spans="1:16" s="9" customFormat="1" x14ac:dyDescent="0.2">
      <c r="A1835" s="4"/>
      <c r="B1835" s="2"/>
      <c r="C1835" s="4"/>
      <c r="D1835" s="2"/>
      <c r="E1835" s="2"/>
      <c r="F1835" s="51"/>
      <c r="G1835" s="2"/>
      <c r="H1835" s="2"/>
      <c r="I1835" s="51"/>
      <c r="J1835" s="51"/>
      <c r="K1835" s="2"/>
      <c r="L1835" s="2"/>
      <c r="M1835" s="2"/>
      <c r="N1835" s="2"/>
      <c r="O1835" s="2"/>
      <c r="P1835" s="4"/>
    </row>
    <row r="1836" spans="1:16" s="9" customFormat="1" x14ac:dyDescent="0.2">
      <c r="A1836" s="4"/>
      <c r="B1836" s="2"/>
      <c r="C1836" s="4"/>
      <c r="D1836" s="2"/>
      <c r="E1836" s="2"/>
      <c r="F1836" s="51"/>
      <c r="G1836" s="2"/>
      <c r="H1836" s="2"/>
      <c r="I1836" s="51"/>
      <c r="J1836" s="51"/>
      <c r="K1836" s="2"/>
      <c r="L1836" s="2"/>
      <c r="M1836" s="2"/>
      <c r="N1836" s="2"/>
      <c r="O1836" s="2"/>
      <c r="P1836" s="4"/>
    </row>
    <row r="1837" spans="1:16" s="9" customFormat="1" x14ac:dyDescent="0.2">
      <c r="A1837" s="4"/>
      <c r="B1837" s="2"/>
      <c r="C1837" s="4"/>
      <c r="D1837" s="2"/>
      <c r="E1837" s="2"/>
      <c r="F1837" s="51"/>
      <c r="G1837" s="2"/>
      <c r="H1837" s="2"/>
      <c r="I1837" s="51"/>
      <c r="J1837" s="51"/>
      <c r="K1837" s="2"/>
      <c r="L1837" s="2"/>
      <c r="M1837" s="2"/>
      <c r="N1837" s="2"/>
      <c r="O1837" s="2"/>
      <c r="P1837" s="4"/>
    </row>
    <row r="1838" spans="1:16" s="9" customFormat="1" x14ac:dyDescent="0.2">
      <c r="A1838" s="4"/>
      <c r="B1838" s="2"/>
      <c r="C1838" s="4"/>
      <c r="D1838" s="2"/>
      <c r="E1838" s="2"/>
      <c r="F1838" s="51"/>
      <c r="G1838" s="2"/>
      <c r="H1838" s="2"/>
      <c r="I1838" s="51"/>
      <c r="J1838" s="51"/>
      <c r="K1838" s="2"/>
      <c r="L1838" s="2"/>
      <c r="M1838" s="2"/>
      <c r="N1838" s="2"/>
      <c r="O1838" s="2"/>
      <c r="P1838" s="4"/>
    </row>
    <row r="1839" spans="1:16" s="9" customFormat="1" x14ac:dyDescent="0.2">
      <c r="A1839" s="4"/>
      <c r="B1839" s="2"/>
      <c r="C1839" s="4"/>
      <c r="D1839" s="2"/>
      <c r="E1839" s="2"/>
      <c r="F1839" s="51"/>
      <c r="G1839" s="2"/>
      <c r="H1839" s="2"/>
      <c r="I1839" s="51"/>
      <c r="J1839" s="51"/>
      <c r="K1839" s="2"/>
      <c r="L1839" s="2"/>
      <c r="M1839" s="2"/>
      <c r="N1839" s="2"/>
      <c r="O1839" s="2"/>
      <c r="P1839" s="4"/>
    </row>
    <row r="1840" spans="1:16" s="9" customFormat="1" x14ac:dyDescent="0.2">
      <c r="A1840" s="4"/>
      <c r="B1840" s="2"/>
      <c r="C1840" s="4"/>
      <c r="D1840" s="2"/>
      <c r="E1840" s="2"/>
      <c r="F1840" s="51"/>
      <c r="G1840" s="2"/>
      <c r="H1840" s="2"/>
      <c r="I1840" s="51"/>
      <c r="J1840" s="51"/>
      <c r="K1840" s="2"/>
      <c r="L1840" s="2"/>
      <c r="M1840" s="2"/>
      <c r="N1840" s="2"/>
      <c r="O1840" s="2"/>
      <c r="P1840" s="4"/>
    </row>
    <row r="1841" spans="1:16" s="9" customFormat="1" x14ac:dyDescent="0.2">
      <c r="A1841" s="4"/>
      <c r="B1841" s="2"/>
      <c r="C1841" s="4"/>
      <c r="D1841" s="2"/>
      <c r="E1841" s="2"/>
      <c r="F1841" s="51"/>
      <c r="G1841" s="2"/>
      <c r="H1841" s="2"/>
      <c r="I1841" s="51"/>
      <c r="J1841" s="51"/>
      <c r="K1841" s="2"/>
      <c r="L1841" s="2"/>
      <c r="M1841" s="2"/>
      <c r="N1841" s="2"/>
      <c r="O1841" s="2"/>
      <c r="P1841" s="4"/>
    </row>
    <row r="1842" spans="1:16" s="9" customFormat="1" x14ac:dyDescent="0.2">
      <c r="A1842" s="4"/>
      <c r="B1842" s="2"/>
      <c r="C1842" s="4"/>
      <c r="D1842" s="2"/>
      <c r="E1842" s="2"/>
      <c r="F1842" s="51"/>
      <c r="G1842" s="2"/>
      <c r="H1842" s="2"/>
      <c r="I1842" s="51"/>
      <c r="J1842" s="51"/>
      <c r="K1842" s="2"/>
      <c r="L1842" s="2"/>
      <c r="M1842" s="2"/>
      <c r="N1842" s="2"/>
      <c r="O1842" s="2"/>
      <c r="P1842" s="4"/>
    </row>
    <row r="1843" spans="1:16" s="9" customFormat="1" x14ac:dyDescent="0.2">
      <c r="A1843" s="4"/>
      <c r="B1843" s="2"/>
      <c r="C1843" s="4"/>
      <c r="D1843" s="2"/>
      <c r="E1843" s="2"/>
      <c r="F1843" s="51"/>
      <c r="G1843" s="2"/>
      <c r="H1843" s="2"/>
      <c r="I1843" s="51"/>
      <c r="J1843" s="51"/>
      <c r="K1843" s="2"/>
      <c r="L1843" s="2"/>
      <c r="M1843" s="2"/>
      <c r="N1843" s="2"/>
      <c r="O1843" s="2"/>
      <c r="P1843" s="4"/>
    </row>
    <row r="1844" spans="1:16" s="9" customFormat="1" x14ac:dyDescent="0.2">
      <c r="A1844" s="4"/>
      <c r="B1844" s="2"/>
      <c r="C1844" s="4"/>
      <c r="D1844" s="2"/>
      <c r="E1844" s="2"/>
      <c r="F1844" s="51"/>
      <c r="G1844" s="2"/>
      <c r="H1844" s="2"/>
      <c r="I1844" s="51"/>
      <c r="J1844" s="51"/>
      <c r="K1844" s="2"/>
      <c r="L1844" s="2"/>
      <c r="M1844" s="2"/>
      <c r="N1844" s="2"/>
      <c r="O1844" s="2"/>
      <c r="P1844" s="4"/>
    </row>
    <row r="1845" spans="1:16" s="9" customFormat="1" x14ac:dyDescent="0.2">
      <c r="A1845" s="4"/>
      <c r="B1845" s="2"/>
      <c r="C1845" s="4"/>
      <c r="D1845" s="2"/>
      <c r="E1845" s="2"/>
      <c r="F1845" s="51"/>
      <c r="G1845" s="2"/>
      <c r="H1845" s="2"/>
      <c r="I1845" s="51"/>
      <c r="J1845" s="51"/>
      <c r="K1845" s="2"/>
      <c r="L1845" s="2"/>
      <c r="M1845" s="2"/>
      <c r="N1845" s="2"/>
      <c r="O1845" s="2"/>
      <c r="P1845" s="4"/>
    </row>
    <row r="1846" spans="1:16" s="9" customFormat="1" x14ac:dyDescent="0.2">
      <c r="A1846" s="4"/>
      <c r="B1846" s="2"/>
      <c r="C1846" s="4"/>
      <c r="D1846" s="2"/>
      <c r="E1846" s="2"/>
      <c r="F1846" s="51"/>
      <c r="G1846" s="2"/>
      <c r="H1846" s="2"/>
      <c r="I1846" s="51"/>
      <c r="J1846" s="51"/>
      <c r="K1846" s="2"/>
      <c r="L1846" s="2"/>
      <c r="M1846" s="2"/>
      <c r="N1846" s="2"/>
      <c r="O1846" s="2"/>
      <c r="P1846" s="4"/>
    </row>
    <row r="1847" spans="1:16" s="9" customFormat="1" x14ac:dyDescent="0.2">
      <c r="A1847" s="4"/>
      <c r="B1847" s="2"/>
      <c r="C1847" s="4"/>
      <c r="D1847" s="2"/>
      <c r="E1847" s="2"/>
      <c r="F1847" s="51"/>
      <c r="G1847" s="2"/>
      <c r="H1847" s="2"/>
      <c r="I1847" s="51"/>
      <c r="J1847" s="51"/>
      <c r="K1847" s="2"/>
      <c r="L1847" s="2"/>
      <c r="M1847" s="2"/>
      <c r="N1847" s="2"/>
      <c r="O1847" s="2"/>
      <c r="P1847" s="4"/>
    </row>
    <row r="1848" spans="1:16" s="9" customFormat="1" x14ac:dyDescent="0.2">
      <c r="A1848" s="4"/>
      <c r="B1848" s="2"/>
      <c r="C1848" s="4"/>
      <c r="D1848" s="2"/>
      <c r="E1848" s="2"/>
      <c r="F1848" s="51"/>
      <c r="G1848" s="2"/>
      <c r="H1848" s="2"/>
      <c r="I1848" s="51"/>
      <c r="J1848" s="51"/>
      <c r="K1848" s="2"/>
      <c r="L1848" s="2"/>
      <c r="M1848" s="2"/>
      <c r="N1848" s="2"/>
      <c r="O1848" s="2"/>
      <c r="P1848" s="4"/>
    </row>
    <row r="1849" spans="1:16" s="9" customFormat="1" x14ac:dyDescent="0.2">
      <c r="A1849" s="4"/>
      <c r="B1849" s="2"/>
      <c r="C1849" s="4"/>
      <c r="D1849" s="2"/>
      <c r="E1849" s="2"/>
      <c r="F1849" s="51"/>
      <c r="G1849" s="2"/>
      <c r="H1849" s="2"/>
      <c r="I1849" s="51"/>
      <c r="J1849" s="51"/>
      <c r="K1849" s="2"/>
      <c r="L1849" s="2"/>
      <c r="M1849" s="2"/>
      <c r="N1849" s="2"/>
      <c r="O1849" s="2"/>
      <c r="P1849" s="4"/>
    </row>
    <row r="1850" spans="1:16" s="9" customFormat="1" x14ac:dyDescent="0.2">
      <c r="A1850" s="4"/>
      <c r="B1850" s="2"/>
      <c r="C1850" s="4"/>
      <c r="D1850" s="2"/>
      <c r="E1850" s="2"/>
      <c r="F1850" s="51"/>
      <c r="G1850" s="2"/>
      <c r="H1850" s="2"/>
      <c r="I1850" s="51"/>
      <c r="J1850" s="51"/>
      <c r="K1850" s="2"/>
      <c r="L1850" s="2"/>
      <c r="M1850" s="2"/>
      <c r="N1850" s="2"/>
      <c r="O1850" s="2"/>
      <c r="P1850" s="4"/>
    </row>
    <row r="1851" spans="1:16" s="9" customFormat="1" x14ac:dyDescent="0.2">
      <c r="A1851" s="4"/>
      <c r="B1851" s="2"/>
      <c r="C1851" s="4"/>
      <c r="D1851" s="2"/>
      <c r="E1851" s="2"/>
      <c r="F1851" s="51"/>
      <c r="G1851" s="2"/>
      <c r="H1851" s="2"/>
      <c r="I1851" s="51"/>
      <c r="J1851" s="51"/>
      <c r="K1851" s="2"/>
      <c r="L1851" s="2"/>
      <c r="M1851" s="2"/>
      <c r="N1851" s="2"/>
      <c r="O1851" s="2"/>
      <c r="P1851" s="4"/>
    </row>
    <row r="1852" spans="1:16" s="9" customFormat="1" x14ac:dyDescent="0.2">
      <c r="A1852" s="4"/>
      <c r="B1852" s="2"/>
      <c r="C1852" s="4"/>
      <c r="D1852" s="2"/>
      <c r="E1852" s="2"/>
      <c r="F1852" s="51"/>
      <c r="G1852" s="2"/>
      <c r="H1852" s="2"/>
      <c r="I1852" s="51"/>
      <c r="J1852" s="51"/>
      <c r="K1852" s="2"/>
      <c r="L1852" s="2"/>
      <c r="M1852" s="2"/>
      <c r="N1852" s="2"/>
      <c r="O1852" s="2"/>
      <c r="P1852" s="4"/>
    </row>
    <row r="1853" spans="1:16" s="9" customFormat="1" x14ac:dyDescent="0.2">
      <c r="A1853" s="4"/>
      <c r="B1853" s="2"/>
      <c r="C1853" s="4"/>
      <c r="D1853" s="2"/>
      <c r="E1853" s="2"/>
      <c r="F1853" s="51"/>
      <c r="G1853" s="2"/>
      <c r="H1853" s="2"/>
      <c r="I1853" s="51"/>
      <c r="J1853" s="51"/>
      <c r="K1853" s="2"/>
      <c r="L1853" s="2"/>
      <c r="M1853" s="2"/>
      <c r="N1853" s="2"/>
      <c r="O1853" s="2"/>
      <c r="P1853" s="4"/>
    </row>
    <row r="1854" spans="1:16" s="9" customFormat="1" x14ac:dyDescent="0.2">
      <c r="A1854" s="4"/>
      <c r="B1854" s="2"/>
      <c r="C1854" s="4"/>
      <c r="D1854" s="2"/>
      <c r="E1854" s="2"/>
      <c r="F1854" s="51"/>
      <c r="G1854" s="2"/>
      <c r="H1854" s="2"/>
      <c r="I1854" s="51"/>
      <c r="J1854" s="51"/>
      <c r="K1854" s="2"/>
      <c r="L1854" s="2"/>
      <c r="M1854" s="2"/>
      <c r="N1854" s="2"/>
      <c r="O1854" s="2"/>
      <c r="P1854" s="4"/>
    </row>
    <row r="1855" spans="1:16" s="9" customFormat="1" x14ac:dyDescent="0.2">
      <c r="A1855" s="4"/>
      <c r="B1855" s="2"/>
      <c r="C1855" s="4"/>
      <c r="D1855" s="2"/>
      <c r="E1855" s="2"/>
      <c r="F1855" s="51"/>
      <c r="G1855" s="2"/>
      <c r="H1855" s="2"/>
      <c r="I1855" s="51"/>
      <c r="J1855" s="51"/>
      <c r="K1855" s="2"/>
      <c r="L1855" s="2"/>
      <c r="M1855" s="2"/>
      <c r="N1855" s="2"/>
      <c r="O1855" s="2"/>
      <c r="P1855" s="4"/>
    </row>
    <row r="1856" spans="1:16" s="9" customFormat="1" x14ac:dyDescent="0.2">
      <c r="A1856" s="4"/>
      <c r="B1856" s="2"/>
      <c r="C1856" s="4"/>
      <c r="D1856" s="2"/>
      <c r="E1856" s="2"/>
      <c r="F1856" s="51"/>
      <c r="G1856" s="2"/>
      <c r="H1856" s="2"/>
      <c r="I1856" s="51"/>
      <c r="J1856" s="51"/>
      <c r="K1856" s="2"/>
      <c r="L1856" s="2"/>
      <c r="M1856" s="2"/>
      <c r="N1856" s="2"/>
      <c r="O1856" s="2"/>
      <c r="P1856" s="4"/>
    </row>
  </sheetData>
  <autoFilter ref="G5:I186"/>
  <mergeCells count="5">
    <mergeCell ref="A2:A3"/>
    <mergeCell ref="B2:B3"/>
    <mergeCell ref="C2:C3"/>
    <mergeCell ref="A4:P4"/>
    <mergeCell ref="D186:F186"/>
  </mergeCells>
  <hyperlinks>
    <hyperlink ref="P6" location="Оглавление!A1" display="Оглавление &gt;&gt;&gt;&gt;"/>
    <hyperlink ref="D186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Q1749"/>
  <sheetViews>
    <sheetView showGridLines="0" zoomScaleNormal="100" workbookViewId="0">
      <pane xSplit="1" ySplit="5" topLeftCell="B6" activePane="bottomRight" state="frozen"/>
      <selection activeCell="C25" sqref="C25"/>
      <selection pane="topRight" activeCell="C25" sqref="C25"/>
      <selection pane="bottomLeft" activeCell="C25" sqref="C25"/>
      <selection pane="bottomRight" activeCell="A4" sqref="A4:P4"/>
    </sheetView>
  </sheetViews>
  <sheetFormatPr defaultRowHeight="11.25" x14ac:dyDescent="0.2"/>
  <cols>
    <col min="1" max="1" width="4.28515625" style="6" customWidth="1"/>
    <col min="2" max="2" width="15.140625" style="5" customWidth="1"/>
    <col min="3" max="3" width="54.85546875" style="3" customWidth="1"/>
    <col min="4" max="4" width="8.5703125" style="5" customWidth="1"/>
    <col min="5" max="5" width="7.42578125" style="5" customWidth="1"/>
    <col min="6" max="6" width="8.5703125" style="52" customWidth="1"/>
    <col min="7" max="7" width="11.28515625" style="191" customWidth="1"/>
    <col min="8" max="8" width="10" style="191" customWidth="1"/>
    <col min="9" max="9" width="10" style="197" customWidth="1"/>
    <col min="10" max="10" width="10" style="5" customWidth="1"/>
    <col min="11" max="11" width="1.42578125" style="2" hidden="1" customWidth="1"/>
    <col min="12" max="15" width="9.42578125" style="5" customWidth="1"/>
    <col min="16" max="16" width="25" style="3" customWidth="1"/>
    <col min="17" max="17" width="4" style="7" customWidth="1"/>
    <col min="18" max="16384" width="9.140625" style="1"/>
  </cols>
  <sheetData>
    <row r="1" spans="1:17" ht="54" customHeight="1" x14ac:dyDescent="0.2">
      <c r="B1" s="14"/>
      <c r="C1" s="6"/>
      <c r="D1" s="14"/>
      <c r="E1" s="14"/>
      <c r="F1" s="48"/>
      <c r="G1" s="187"/>
      <c r="H1" s="187"/>
      <c r="I1" s="192"/>
      <c r="J1" s="14"/>
      <c r="K1" s="14"/>
      <c r="L1" s="14"/>
      <c r="M1" s="14"/>
      <c r="N1" s="14"/>
      <c r="O1" s="14"/>
      <c r="P1" s="131"/>
    </row>
    <row r="2" spans="1:17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49"/>
      <c r="G2" s="188"/>
      <c r="H2" s="188"/>
      <c r="I2" s="193"/>
      <c r="J2" s="19"/>
      <c r="K2" s="46"/>
      <c r="L2" s="15" t="s">
        <v>3253</v>
      </c>
      <c r="M2" s="664" t="s">
        <v>3259</v>
      </c>
      <c r="N2" s="665" t="s">
        <v>3260</v>
      </c>
      <c r="O2" s="667" t="s">
        <v>3261</v>
      </c>
      <c r="P2" s="325" t="s">
        <v>127</v>
      </c>
      <c r="Q2" s="16"/>
    </row>
    <row r="3" spans="1:17" s="17" customFormat="1" ht="30.75" customHeight="1" thickBot="1" x14ac:dyDescent="0.25">
      <c r="A3" s="1035"/>
      <c r="B3" s="1026"/>
      <c r="C3" s="1026"/>
      <c r="D3" s="20" t="s">
        <v>3</v>
      </c>
      <c r="E3" s="20" t="s">
        <v>78</v>
      </c>
      <c r="F3" s="50" t="s">
        <v>102</v>
      </c>
      <c r="G3" s="189" t="s">
        <v>128</v>
      </c>
      <c r="H3" s="189" t="s">
        <v>129</v>
      </c>
      <c r="I3" s="194" t="s">
        <v>130</v>
      </c>
      <c r="J3" s="20" t="s">
        <v>101</v>
      </c>
      <c r="K3" s="20"/>
      <c r="L3" s="72">
        <f>Оглавление!F3</f>
        <v>0.21</v>
      </c>
      <c r="M3" s="663"/>
      <c r="N3" s="673"/>
      <c r="O3" s="671"/>
      <c r="P3" s="544" t="s">
        <v>2132</v>
      </c>
      <c r="Q3" s="16"/>
    </row>
    <row r="4" spans="1:17" s="13" customFormat="1" ht="51.75" customHeight="1" thickBot="1" x14ac:dyDescent="0.25">
      <c r="A4" s="1052" t="s">
        <v>710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2"/>
    </row>
    <row r="5" spans="1:17" s="104" customFormat="1" ht="18.75" thickBot="1" x14ac:dyDescent="0.25">
      <c r="A5" s="168"/>
      <c r="B5" s="172"/>
      <c r="C5" s="342" t="s">
        <v>500</v>
      </c>
      <c r="D5" s="343"/>
      <c r="E5" s="343"/>
      <c r="F5" s="344"/>
      <c r="G5" s="186"/>
      <c r="H5" s="186"/>
      <c r="I5" s="195"/>
      <c r="J5" s="177"/>
      <c r="K5" s="76"/>
      <c r="L5" s="160"/>
      <c r="M5" s="160"/>
      <c r="N5" s="160"/>
      <c r="O5" s="160"/>
      <c r="P5" s="77"/>
      <c r="Q5" s="12"/>
    </row>
    <row r="6" spans="1:17" s="176" customFormat="1" ht="18.75" x14ac:dyDescent="0.25">
      <c r="A6" s="85"/>
      <c r="B6" s="170"/>
      <c r="C6" s="170" t="s">
        <v>3194</v>
      </c>
      <c r="D6" s="173"/>
      <c r="E6" s="173"/>
      <c r="F6" s="178"/>
      <c r="G6" s="204"/>
      <c r="H6" s="204"/>
      <c r="I6" s="207"/>
      <c r="J6" s="178"/>
      <c r="K6" s="174"/>
      <c r="L6" s="174"/>
      <c r="M6" s="174"/>
      <c r="N6" s="174"/>
      <c r="O6" s="174"/>
      <c r="P6" s="126" t="s">
        <v>127</v>
      </c>
      <c r="Q6" s="175"/>
    </row>
    <row r="7" spans="1:17" s="104" customFormat="1" ht="12.75" x14ac:dyDescent="0.2">
      <c r="A7" s="169"/>
      <c r="B7" s="172" t="s">
        <v>3825</v>
      </c>
      <c r="C7" s="172" t="s">
        <v>3753</v>
      </c>
      <c r="D7" s="102" t="s">
        <v>4</v>
      </c>
      <c r="E7" s="75">
        <v>6</v>
      </c>
      <c r="F7" s="171">
        <v>1.79</v>
      </c>
      <c r="G7" s="203">
        <v>100</v>
      </c>
      <c r="H7" s="203">
        <v>50</v>
      </c>
      <c r="I7" s="206">
        <v>1</v>
      </c>
      <c r="J7" s="177">
        <v>299.10684192479999</v>
      </c>
      <c r="K7" s="76">
        <f>L3</f>
        <v>0.21</v>
      </c>
      <c r="L7" s="160">
        <f t="shared" ref="L7:L30" si="0">J7*(1-K7)</f>
        <v>236.29440512059202</v>
      </c>
      <c r="M7" s="696">
        <f>L7*1.8</f>
        <v>425.32992921706563</v>
      </c>
      <c r="N7" s="362">
        <f>L7*4.2</f>
        <v>992.43650150648648</v>
      </c>
      <c r="O7" s="676">
        <f>L7*1.8</f>
        <v>425.32992921706563</v>
      </c>
      <c r="P7" s="77"/>
      <c r="Q7" s="12"/>
    </row>
    <row r="8" spans="1:17" s="104" customFormat="1" ht="12.75" x14ac:dyDescent="0.2">
      <c r="A8" s="169"/>
      <c r="B8" s="172" t="s">
        <v>3682</v>
      </c>
      <c r="C8" s="172" t="s">
        <v>3754</v>
      </c>
      <c r="D8" s="102" t="s">
        <v>4</v>
      </c>
      <c r="E8" s="75">
        <v>6</v>
      </c>
      <c r="F8" s="171">
        <v>2.02</v>
      </c>
      <c r="G8" s="203">
        <v>200</v>
      </c>
      <c r="H8" s="203">
        <v>50</v>
      </c>
      <c r="I8" s="206">
        <v>1</v>
      </c>
      <c r="J8" s="177">
        <v>320.5567349712</v>
      </c>
      <c r="K8" s="76">
        <f>L3</f>
        <v>0.21</v>
      </c>
      <c r="L8" s="160">
        <f t="shared" si="0"/>
        <v>253.23982062724801</v>
      </c>
      <c r="M8" s="696">
        <f t="shared" ref="M8:M71" si="1">L8*1.8</f>
        <v>455.8316771290464</v>
      </c>
      <c r="N8" s="362">
        <f t="shared" ref="N8:N71" si="2">L8*4.2</f>
        <v>1063.6072466344417</v>
      </c>
      <c r="O8" s="676">
        <f t="shared" ref="O8:O71" si="3">L8*1.8</f>
        <v>455.8316771290464</v>
      </c>
      <c r="P8" s="77"/>
      <c r="Q8" s="12"/>
    </row>
    <row r="9" spans="1:17" s="104" customFormat="1" ht="12.75" x14ac:dyDescent="0.2">
      <c r="A9" s="169"/>
      <c r="B9" s="172" t="s">
        <v>3683</v>
      </c>
      <c r="C9" s="172" t="s">
        <v>3755</v>
      </c>
      <c r="D9" s="102" t="s">
        <v>4</v>
      </c>
      <c r="E9" s="75">
        <v>6</v>
      </c>
      <c r="F9" s="171">
        <v>2.25</v>
      </c>
      <c r="G9" s="203">
        <v>300</v>
      </c>
      <c r="H9" s="203">
        <v>50</v>
      </c>
      <c r="I9" s="206">
        <v>1</v>
      </c>
      <c r="J9" s="177">
        <v>352.73157454080007</v>
      </c>
      <c r="K9" s="76">
        <f>L3</f>
        <v>0.21</v>
      </c>
      <c r="L9" s="160">
        <f t="shared" si="0"/>
        <v>278.65794388723208</v>
      </c>
      <c r="M9" s="696">
        <f t="shared" si="1"/>
        <v>501.58429899701775</v>
      </c>
      <c r="N9" s="362">
        <f t="shared" si="2"/>
        <v>1170.3633643263747</v>
      </c>
      <c r="O9" s="676">
        <f t="shared" si="3"/>
        <v>501.58429899701775</v>
      </c>
      <c r="P9" s="77"/>
      <c r="Q9" s="12"/>
    </row>
    <row r="10" spans="1:17" s="104" customFormat="1" ht="12.75" x14ac:dyDescent="0.2">
      <c r="A10" s="169"/>
      <c r="B10" s="132" t="s">
        <v>3684</v>
      </c>
      <c r="C10" s="132" t="s">
        <v>3756</v>
      </c>
      <c r="D10" s="102" t="s">
        <v>4</v>
      </c>
      <c r="E10" s="75">
        <v>6</v>
      </c>
      <c r="F10" s="121">
        <v>2.48</v>
      </c>
      <c r="G10" s="203">
        <v>400</v>
      </c>
      <c r="H10" s="203">
        <v>50</v>
      </c>
      <c r="I10" s="206">
        <v>1</v>
      </c>
      <c r="J10" s="177">
        <v>381.33143193599994</v>
      </c>
      <c r="K10" s="76">
        <f>L3</f>
        <v>0.21</v>
      </c>
      <c r="L10" s="160">
        <f t="shared" si="0"/>
        <v>301.25183122943997</v>
      </c>
      <c r="M10" s="696">
        <f t="shared" si="1"/>
        <v>542.25329621299193</v>
      </c>
      <c r="N10" s="362">
        <f t="shared" si="2"/>
        <v>1265.2576911636479</v>
      </c>
      <c r="O10" s="676">
        <f t="shared" si="3"/>
        <v>542.25329621299193</v>
      </c>
      <c r="P10" s="77"/>
      <c r="Q10" s="12"/>
    </row>
    <row r="11" spans="1:17" s="104" customFormat="1" ht="12.75" x14ac:dyDescent="0.2">
      <c r="A11" s="169"/>
      <c r="B11" s="132" t="s">
        <v>3685</v>
      </c>
      <c r="C11" s="132" t="s">
        <v>3757</v>
      </c>
      <c r="D11" s="102" t="s">
        <v>4</v>
      </c>
      <c r="E11" s="75">
        <v>6</v>
      </c>
      <c r="F11" s="121">
        <v>2.71</v>
      </c>
      <c r="G11" s="203">
        <v>500</v>
      </c>
      <c r="H11" s="203">
        <v>50</v>
      </c>
      <c r="I11" s="206">
        <v>1</v>
      </c>
      <c r="J11" s="177">
        <v>433.76450382719997</v>
      </c>
      <c r="K11" s="76">
        <f>L3</f>
        <v>0.21</v>
      </c>
      <c r="L11" s="160">
        <f t="shared" si="0"/>
        <v>342.67395802348801</v>
      </c>
      <c r="M11" s="696">
        <f t="shared" si="1"/>
        <v>616.81312444227842</v>
      </c>
      <c r="N11" s="362">
        <f t="shared" si="2"/>
        <v>1439.2306236986497</v>
      </c>
      <c r="O11" s="676">
        <f t="shared" si="3"/>
        <v>616.81312444227842</v>
      </c>
      <c r="P11" s="77"/>
      <c r="Q11" s="12"/>
    </row>
    <row r="12" spans="1:17" s="104" customFormat="1" ht="12.75" x14ac:dyDescent="0.2">
      <c r="A12" s="169"/>
      <c r="B12" s="132" t="s">
        <v>3686</v>
      </c>
      <c r="C12" s="132" t="s">
        <v>3758</v>
      </c>
      <c r="D12" s="102" t="s">
        <v>4</v>
      </c>
      <c r="E12" s="75">
        <v>6</v>
      </c>
      <c r="F12" s="121">
        <v>2.94</v>
      </c>
      <c r="G12" s="203">
        <v>600</v>
      </c>
      <c r="H12" s="203">
        <v>50</v>
      </c>
      <c r="I12" s="206">
        <v>1</v>
      </c>
      <c r="J12" s="177">
        <v>486.1975757184</v>
      </c>
      <c r="K12" s="76">
        <f>L3</f>
        <v>0.21</v>
      </c>
      <c r="L12" s="160">
        <f t="shared" si="0"/>
        <v>384.096084817536</v>
      </c>
      <c r="M12" s="696">
        <f t="shared" si="1"/>
        <v>691.3729526715648</v>
      </c>
      <c r="N12" s="362">
        <f t="shared" si="2"/>
        <v>1613.2035562336512</v>
      </c>
      <c r="O12" s="676">
        <f t="shared" si="3"/>
        <v>691.3729526715648</v>
      </c>
      <c r="P12" s="77"/>
      <c r="Q12" s="12"/>
    </row>
    <row r="13" spans="1:17" s="104" customFormat="1" ht="12.75" x14ac:dyDescent="0.2">
      <c r="A13" s="169"/>
      <c r="B13" s="172" t="s">
        <v>3687</v>
      </c>
      <c r="C13" s="172" t="s">
        <v>3759</v>
      </c>
      <c r="D13" s="102" t="s">
        <v>4</v>
      </c>
      <c r="E13" s="75">
        <v>6</v>
      </c>
      <c r="F13" s="171">
        <v>1.9690000000000003</v>
      </c>
      <c r="G13" s="203">
        <v>100</v>
      </c>
      <c r="H13" s="203">
        <v>60</v>
      </c>
      <c r="I13" s="206">
        <v>1</v>
      </c>
      <c r="J13" s="177">
        <v>314.3824313472</v>
      </c>
      <c r="K13" s="76">
        <f>L3</f>
        <v>0.21</v>
      </c>
      <c r="L13" s="160">
        <f t="shared" si="0"/>
        <v>248.36212076428802</v>
      </c>
      <c r="M13" s="696">
        <f t="shared" si="1"/>
        <v>447.05181737571843</v>
      </c>
      <c r="N13" s="362">
        <f t="shared" si="2"/>
        <v>1043.1209072100098</v>
      </c>
      <c r="O13" s="676">
        <f t="shared" si="3"/>
        <v>447.05181737571843</v>
      </c>
      <c r="P13" s="77"/>
      <c r="Q13" s="12"/>
    </row>
    <row r="14" spans="1:17" s="104" customFormat="1" ht="12.75" x14ac:dyDescent="0.2">
      <c r="A14" s="169"/>
      <c r="B14" s="172" t="s">
        <v>3688</v>
      </c>
      <c r="C14" s="172" t="s">
        <v>3760</v>
      </c>
      <c r="D14" s="102" t="s">
        <v>4</v>
      </c>
      <c r="E14" s="75">
        <v>6</v>
      </c>
      <c r="F14" s="171">
        <v>2.1614</v>
      </c>
      <c r="G14" s="203">
        <v>200</v>
      </c>
      <c r="H14" s="203">
        <v>60</v>
      </c>
      <c r="I14" s="206">
        <v>1</v>
      </c>
      <c r="J14" s="177">
        <v>336.04832439359996</v>
      </c>
      <c r="K14" s="76">
        <f>L3</f>
        <v>0.21</v>
      </c>
      <c r="L14" s="160">
        <f t="shared" si="0"/>
        <v>265.478176270944</v>
      </c>
      <c r="M14" s="696">
        <f t="shared" si="1"/>
        <v>477.86071728769923</v>
      </c>
      <c r="N14" s="362">
        <f t="shared" si="2"/>
        <v>1115.0083403379649</v>
      </c>
      <c r="O14" s="676">
        <f t="shared" si="3"/>
        <v>477.86071728769923</v>
      </c>
      <c r="P14" s="77"/>
      <c r="Q14" s="12"/>
    </row>
    <row r="15" spans="1:17" s="104" customFormat="1" ht="12.75" x14ac:dyDescent="0.2">
      <c r="A15" s="169"/>
      <c r="B15" s="172" t="s">
        <v>3689</v>
      </c>
      <c r="C15" s="172" t="s">
        <v>3761</v>
      </c>
      <c r="D15" s="102" t="s">
        <v>4</v>
      </c>
      <c r="E15" s="75">
        <v>6</v>
      </c>
      <c r="F15" s="171">
        <v>2.3624999999999998</v>
      </c>
      <c r="G15" s="203">
        <v>300</v>
      </c>
      <c r="H15" s="203">
        <v>60</v>
      </c>
      <c r="I15" s="206">
        <v>1</v>
      </c>
      <c r="J15" s="177">
        <v>369.41482468800001</v>
      </c>
      <c r="K15" s="76">
        <f>L3</f>
        <v>0.21</v>
      </c>
      <c r="L15" s="160">
        <f t="shared" si="0"/>
        <v>291.83771150352004</v>
      </c>
      <c r="M15" s="696">
        <f t="shared" si="1"/>
        <v>525.30788070633605</v>
      </c>
      <c r="N15" s="362">
        <f t="shared" si="2"/>
        <v>1225.7183883147843</v>
      </c>
      <c r="O15" s="676">
        <f t="shared" si="3"/>
        <v>525.30788070633605</v>
      </c>
      <c r="P15" s="77"/>
      <c r="Q15" s="12"/>
    </row>
    <row r="16" spans="1:17" s="104" customFormat="1" ht="12.75" x14ac:dyDescent="0.2">
      <c r="A16" s="169"/>
      <c r="B16" s="172" t="s">
        <v>3690</v>
      </c>
      <c r="C16" s="172" t="s">
        <v>3762</v>
      </c>
      <c r="D16" s="102" t="s">
        <v>4</v>
      </c>
      <c r="E16" s="75">
        <v>6</v>
      </c>
      <c r="F16" s="121">
        <v>2.5792000000000002</v>
      </c>
      <c r="G16" s="203">
        <v>400</v>
      </c>
      <c r="H16" s="203">
        <v>60</v>
      </c>
      <c r="I16" s="206">
        <v>1</v>
      </c>
      <c r="J16" s="177">
        <v>400.39800353280003</v>
      </c>
      <c r="K16" s="76">
        <f>L3</f>
        <v>0.21</v>
      </c>
      <c r="L16" s="160">
        <f t="shared" si="0"/>
        <v>316.31442279091203</v>
      </c>
      <c r="M16" s="696">
        <f t="shared" si="1"/>
        <v>569.36596102364172</v>
      </c>
      <c r="N16" s="362">
        <f t="shared" si="2"/>
        <v>1328.5205757218305</v>
      </c>
      <c r="O16" s="676">
        <f t="shared" si="3"/>
        <v>569.36596102364172</v>
      </c>
      <c r="P16" s="77"/>
      <c r="Q16" s="12"/>
    </row>
    <row r="17" spans="1:17" s="104" customFormat="1" ht="12.75" x14ac:dyDescent="0.2">
      <c r="A17" s="169"/>
      <c r="B17" s="172" t="s">
        <v>3691</v>
      </c>
      <c r="C17" s="172" t="s">
        <v>3763</v>
      </c>
      <c r="D17" s="102" t="s">
        <v>4</v>
      </c>
      <c r="E17" s="75">
        <v>6</v>
      </c>
      <c r="F17" s="121">
        <v>2.7913000000000001</v>
      </c>
      <c r="G17" s="203">
        <v>500</v>
      </c>
      <c r="H17" s="203">
        <v>60</v>
      </c>
      <c r="I17" s="206">
        <v>1</v>
      </c>
      <c r="J17" s="177">
        <v>455.21439687359992</v>
      </c>
      <c r="K17" s="76">
        <f>L3</f>
        <v>0.21</v>
      </c>
      <c r="L17" s="160">
        <f t="shared" si="0"/>
        <v>359.61937353014395</v>
      </c>
      <c r="M17" s="696">
        <f t="shared" si="1"/>
        <v>647.31487235425914</v>
      </c>
      <c r="N17" s="362">
        <f t="shared" si="2"/>
        <v>1510.4013688266045</v>
      </c>
      <c r="O17" s="676">
        <f t="shared" si="3"/>
        <v>647.31487235425914</v>
      </c>
      <c r="P17" s="77"/>
      <c r="Q17" s="12"/>
    </row>
    <row r="18" spans="1:17" s="104" customFormat="1" ht="12.75" x14ac:dyDescent="0.2">
      <c r="A18" s="169"/>
      <c r="B18" s="172" t="s">
        <v>3692</v>
      </c>
      <c r="C18" s="172" t="s">
        <v>3764</v>
      </c>
      <c r="D18" s="102" t="s">
        <v>4</v>
      </c>
      <c r="E18" s="75">
        <v>6</v>
      </c>
      <c r="F18" s="121">
        <v>3.0282</v>
      </c>
      <c r="G18" s="203">
        <v>600</v>
      </c>
      <c r="H18" s="203">
        <v>60</v>
      </c>
      <c r="I18" s="206">
        <v>1</v>
      </c>
      <c r="J18" s="177">
        <v>511.22245093919992</v>
      </c>
      <c r="K18" s="76">
        <f>L3</f>
        <v>0.21</v>
      </c>
      <c r="L18" s="160">
        <f t="shared" si="0"/>
        <v>403.86573624196797</v>
      </c>
      <c r="M18" s="696">
        <f t="shared" si="1"/>
        <v>726.95832523554236</v>
      </c>
      <c r="N18" s="362">
        <f t="shared" si="2"/>
        <v>1696.2360922162654</v>
      </c>
      <c r="O18" s="676">
        <f t="shared" si="3"/>
        <v>726.95832523554236</v>
      </c>
      <c r="P18" s="77"/>
      <c r="Q18" s="12"/>
    </row>
    <row r="19" spans="1:17" s="104" customFormat="1" ht="12.75" x14ac:dyDescent="0.2">
      <c r="A19" s="169"/>
      <c r="B19" s="172" t="s">
        <v>3693</v>
      </c>
      <c r="C19" s="172" t="s">
        <v>3765</v>
      </c>
      <c r="D19" s="102" t="s">
        <v>4</v>
      </c>
      <c r="E19" s="75">
        <v>6</v>
      </c>
      <c r="F19" s="171">
        <v>2.32342</v>
      </c>
      <c r="G19" s="203">
        <v>100</v>
      </c>
      <c r="H19" s="203">
        <v>80</v>
      </c>
      <c r="I19" s="206">
        <v>1</v>
      </c>
      <c r="J19" s="177">
        <v>345.58161019199997</v>
      </c>
      <c r="K19" s="76">
        <f>L3</f>
        <v>0.21</v>
      </c>
      <c r="L19" s="160">
        <f t="shared" si="0"/>
        <v>273.00947205168001</v>
      </c>
      <c r="M19" s="696">
        <f t="shared" si="1"/>
        <v>491.41704969302401</v>
      </c>
      <c r="N19" s="362">
        <f t="shared" si="2"/>
        <v>1146.639782617056</v>
      </c>
      <c r="O19" s="676">
        <f t="shared" si="3"/>
        <v>491.41704969302401</v>
      </c>
      <c r="P19" s="77"/>
      <c r="Q19" s="12"/>
    </row>
    <row r="20" spans="1:17" s="104" customFormat="1" ht="12.75" x14ac:dyDescent="0.2">
      <c r="A20" s="169"/>
      <c r="B20" s="172" t="s">
        <v>3694</v>
      </c>
      <c r="C20" s="172" t="s">
        <v>3766</v>
      </c>
      <c r="D20" s="102" t="s">
        <v>4</v>
      </c>
      <c r="E20" s="75">
        <v>6</v>
      </c>
      <c r="F20" s="171">
        <v>2.4856099999999999</v>
      </c>
      <c r="G20" s="203">
        <v>200</v>
      </c>
      <c r="H20" s="203">
        <v>80</v>
      </c>
      <c r="I20" s="206">
        <v>1</v>
      </c>
      <c r="J20" s="177">
        <v>369.41482468800001</v>
      </c>
      <c r="K20" s="76">
        <f>L3</f>
        <v>0.21</v>
      </c>
      <c r="L20" s="160">
        <f t="shared" si="0"/>
        <v>291.83771150352004</v>
      </c>
      <c r="M20" s="696">
        <f t="shared" si="1"/>
        <v>525.30788070633605</v>
      </c>
      <c r="N20" s="362">
        <f t="shared" si="2"/>
        <v>1225.7183883147843</v>
      </c>
      <c r="O20" s="676">
        <f t="shared" si="3"/>
        <v>525.30788070633605</v>
      </c>
      <c r="P20" s="77"/>
      <c r="Q20" s="12"/>
    </row>
    <row r="21" spans="1:17" s="104" customFormat="1" ht="12.75" x14ac:dyDescent="0.2">
      <c r="A21" s="169"/>
      <c r="B21" s="172" t="s">
        <v>3695</v>
      </c>
      <c r="C21" s="172" t="s">
        <v>3767</v>
      </c>
      <c r="D21" s="102" t="s">
        <v>4</v>
      </c>
      <c r="E21" s="75">
        <v>6</v>
      </c>
      <c r="F21" s="171">
        <v>2.5987499999999999</v>
      </c>
      <c r="G21" s="203">
        <v>300</v>
      </c>
      <c r="H21" s="203">
        <v>80</v>
      </c>
      <c r="I21" s="206">
        <v>1</v>
      </c>
      <c r="J21" s="177">
        <v>406.35630715680009</v>
      </c>
      <c r="K21" s="76">
        <f>L3</f>
        <v>0.21</v>
      </c>
      <c r="L21" s="160">
        <f t="shared" si="0"/>
        <v>321.02148265387206</v>
      </c>
      <c r="M21" s="696">
        <f t="shared" si="1"/>
        <v>577.83866877696971</v>
      </c>
      <c r="N21" s="362">
        <f t="shared" si="2"/>
        <v>1348.2902271462626</v>
      </c>
      <c r="O21" s="676">
        <f t="shared" si="3"/>
        <v>577.83866877696971</v>
      </c>
      <c r="P21" s="77"/>
      <c r="Q21" s="12"/>
    </row>
    <row r="22" spans="1:17" s="104" customFormat="1" ht="12.75" x14ac:dyDescent="0.2">
      <c r="A22" s="169"/>
      <c r="B22" s="172" t="s">
        <v>3696</v>
      </c>
      <c r="C22" s="172" t="s">
        <v>3768</v>
      </c>
      <c r="D22" s="102" t="s">
        <v>4</v>
      </c>
      <c r="E22" s="75">
        <v>6</v>
      </c>
      <c r="F22" s="121">
        <v>2.7855360000000005</v>
      </c>
      <c r="G22" s="203">
        <v>400</v>
      </c>
      <c r="H22" s="203">
        <v>80</v>
      </c>
      <c r="I22" s="206">
        <v>1</v>
      </c>
      <c r="J22" s="177">
        <v>439.72280745120003</v>
      </c>
      <c r="K22" s="76">
        <f>L3</f>
        <v>0.21</v>
      </c>
      <c r="L22" s="160">
        <f t="shared" si="0"/>
        <v>347.38101788644803</v>
      </c>
      <c r="M22" s="696">
        <f t="shared" si="1"/>
        <v>625.28583219560653</v>
      </c>
      <c r="N22" s="362">
        <f t="shared" si="2"/>
        <v>1459.0002751230818</v>
      </c>
      <c r="O22" s="676">
        <f t="shared" si="3"/>
        <v>625.28583219560653</v>
      </c>
      <c r="P22" s="77"/>
      <c r="Q22" s="12"/>
    </row>
    <row r="23" spans="1:17" s="104" customFormat="1" ht="12.75" x14ac:dyDescent="0.2">
      <c r="A23" s="169"/>
      <c r="B23" s="172" t="s">
        <v>3697</v>
      </c>
      <c r="C23" s="172" t="s">
        <v>3769</v>
      </c>
      <c r="D23" s="102" t="s">
        <v>4</v>
      </c>
      <c r="E23" s="75">
        <v>6</v>
      </c>
      <c r="F23" s="121">
        <v>2.9587780000000001</v>
      </c>
      <c r="G23" s="203">
        <v>500</v>
      </c>
      <c r="H23" s="203">
        <v>80</v>
      </c>
      <c r="I23" s="206">
        <v>1</v>
      </c>
      <c r="J23" s="177">
        <v>512.41411166400007</v>
      </c>
      <c r="K23" s="76">
        <f>L3</f>
        <v>0.21</v>
      </c>
      <c r="L23" s="160">
        <f t="shared" si="0"/>
        <v>404.80714821456007</v>
      </c>
      <c r="M23" s="696">
        <f t="shared" si="1"/>
        <v>728.65286678620816</v>
      </c>
      <c r="N23" s="362">
        <f t="shared" si="2"/>
        <v>1700.1900225011523</v>
      </c>
      <c r="O23" s="676">
        <f t="shared" si="3"/>
        <v>728.65286678620816</v>
      </c>
      <c r="P23" s="77"/>
      <c r="Q23" s="12"/>
    </row>
    <row r="24" spans="1:17" s="104" customFormat="1" ht="12.75" x14ac:dyDescent="0.2">
      <c r="A24" s="169"/>
      <c r="B24" s="172" t="s">
        <v>3698</v>
      </c>
      <c r="C24" s="172" t="s">
        <v>3770</v>
      </c>
      <c r="D24" s="102" t="s">
        <v>4</v>
      </c>
      <c r="E24" s="75">
        <v>6</v>
      </c>
      <c r="F24" s="121">
        <v>3.1796100000000003</v>
      </c>
      <c r="G24" s="203">
        <v>600</v>
      </c>
      <c r="H24" s="203">
        <v>80</v>
      </c>
      <c r="I24" s="206">
        <v>1</v>
      </c>
      <c r="J24" s="177">
        <v>574.38046935359989</v>
      </c>
      <c r="K24" s="76">
        <f>L3</f>
        <v>0.21</v>
      </c>
      <c r="L24" s="160">
        <f t="shared" si="0"/>
        <v>453.76057078934394</v>
      </c>
      <c r="M24" s="696">
        <f t="shared" si="1"/>
        <v>816.76902742081916</v>
      </c>
      <c r="N24" s="362">
        <f t="shared" si="2"/>
        <v>1905.7943973152446</v>
      </c>
      <c r="O24" s="676">
        <f t="shared" si="3"/>
        <v>816.76902742081916</v>
      </c>
      <c r="P24" s="77"/>
      <c r="Q24" s="12"/>
    </row>
    <row r="25" spans="1:17" s="104" customFormat="1" ht="12.75" x14ac:dyDescent="0.2">
      <c r="A25" s="169"/>
      <c r="B25" s="132" t="s">
        <v>3699</v>
      </c>
      <c r="C25" s="132" t="s">
        <v>3771</v>
      </c>
      <c r="D25" s="102" t="s">
        <v>4</v>
      </c>
      <c r="E25" s="75">
        <v>6</v>
      </c>
      <c r="F25" s="121">
        <v>2.77</v>
      </c>
      <c r="G25" s="203">
        <v>100</v>
      </c>
      <c r="H25" s="203">
        <v>100</v>
      </c>
      <c r="I25" s="206">
        <v>1</v>
      </c>
      <c r="J25" s="177">
        <v>387.28973555999994</v>
      </c>
      <c r="K25" s="76">
        <f>L3</f>
        <v>0.21</v>
      </c>
      <c r="L25" s="160">
        <f t="shared" si="0"/>
        <v>305.95889109239999</v>
      </c>
      <c r="M25" s="696">
        <f t="shared" si="1"/>
        <v>550.72600396632004</v>
      </c>
      <c r="N25" s="362">
        <f t="shared" si="2"/>
        <v>1285.02734258808</v>
      </c>
      <c r="O25" s="676">
        <f t="shared" si="3"/>
        <v>550.72600396632004</v>
      </c>
      <c r="P25" s="77"/>
      <c r="Q25" s="12"/>
    </row>
    <row r="26" spans="1:17" s="104" customFormat="1" ht="12.75" x14ac:dyDescent="0.2">
      <c r="A26" s="169"/>
      <c r="B26" s="132" t="s">
        <v>3700</v>
      </c>
      <c r="C26" s="132" t="s">
        <v>3772</v>
      </c>
      <c r="D26" s="102" t="s">
        <v>4</v>
      </c>
      <c r="E26" s="75">
        <v>6</v>
      </c>
      <c r="F26" s="121">
        <v>3</v>
      </c>
      <c r="G26" s="203">
        <v>200</v>
      </c>
      <c r="H26" s="203">
        <v>100</v>
      </c>
      <c r="I26" s="206">
        <v>1</v>
      </c>
      <c r="J26" s="177">
        <v>413.50627150560001</v>
      </c>
      <c r="K26" s="76">
        <f>L3</f>
        <v>0.21</v>
      </c>
      <c r="L26" s="160">
        <f t="shared" si="0"/>
        <v>326.66995448942401</v>
      </c>
      <c r="M26" s="696">
        <f t="shared" si="1"/>
        <v>588.00591808096328</v>
      </c>
      <c r="N26" s="362">
        <f t="shared" si="2"/>
        <v>1372.0138088555809</v>
      </c>
      <c r="O26" s="676">
        <f t="shared" si="3"/>
        <v>588.00591808096328</v>
      </c>
      <c r="P26" s="77"/>
      <c r="Q26" s="12"/>
    </row>
    <row r="27" spans="1:17" s="104" customFormat="1" ht="12.75" x14ac:dyDescent="0.2">
      <c r="A27" s="169"/>
      <c r="B27" s="132" t="s">
        <v>3701</v>
      </c>
      <c r="C27" s="132" t="s">
        <v>3773</v>
      </c>
      <c r="D27" s="102" t="s">
        <v>4</v>
      </c>
      <c r="E27" s="75">
        <v>6</v>
      </c>
      <c r="F27" s="121">
        <v>3.23</v>
      </c>
      <c r="G27" s="203">
        <v>300</v>
      </c>
      <c r="H27" s="203">
        <v>100</v>
      </c>
      <c r="I27" s="206">
        <v>1</v>
      </c>
      <c r="J27" s="177">
        <v>455.21439687359992</v>
      </c>
      <c r="K27" s="76">
        <f>L3</f>
        <v>0.21</v>
      </c>
      <c r="L27" s="160">
        <f t="shared" si="0"/>
        <v>359.61937353014395</v>
      </c>
      <c r="M27" s="696">
        <f t="shared" si="1"/>
        <v>647.31487235425914</v>
      </c>
      <c r="N27" s="362">
        <f t="shared" si="2"/>
        <v>1510.4013688266045</v>
      </c>
      <c r="O27" s="676">
        <f t="shared" si="3"/>
        <v>647.31487235425914</v>
      </c>
      <c r="P27" s="77"/>
      <c r="Q27" s="12"/>
    </row>
    <row r="28" spans="1:17" s="104" customFormat="1" ht="12.75" x14ac:dyDescent="0.2">
      <c r="A28" s="169"/>
      <c r="B28" s="132" t="s">
        <v>3702</v>
      </c>
      <c r="C28" s="132" t="s">
        <v>3774</v>
      </c>
      <c r="D28" s="102" t="s">
        <v>4</v>
      </c>
      <c r="E28" s="75">
        <v>6</v>
      </c>
      <c r="F28" s="121">
        <v>3.46</v>
      </c>
      <c r="G28" s="203">
        <v>400</v>
      </c>
      <c r="H28" s="203">
        <v>100</v>
      </c>
      <c r="I28" s="206">
        <v>1</v>
      </c>
      <c r="J28" s="177">
        <v>493.34754006720004</v>
      </c>
      <c r="K28" s="76">
        <f>L3</f>
        <v>0.21</v>
      </c>
      <c r="L28" s="160">
        <f t="shared" si="0"/>
        <v>389.74455665308807</v>
      </c>
      <c r="M28" s="696">
        <f t="shared" si="1"/>
        <v>701.54020197555849</v>
      </c>
      <c r="N28" s="362">
        <f t="shared" si="2"/>
        <v>1636.9271379429699</v>
      </c>
      <c r="O28" s="676">
        <f t="shared" si="3"/>
        <v>701.54020197555849</v>
      </c>
      <c r="P28" s="77"/>
      <c r="Q28" s="12"/>
    </row>
    <row r="29" spans="1:17" s="104" customFormat="1" ht="12.75" x14ac:dyDescent="0.2">
      <c r="A29" s="169"/>
      <c r="B29" s="132" t="s">
        <v>3703</v>
      </c>
      <c r="C29" s="132" t="s">
        <v>3775</v>
      </c>
      <c r="D29" s="102" t="s">
        <v>4</v>
      </c>
      <c r="E29" s="75">
        <v>6</v>
      </c>
      <c r="F29" s="121">
        <v>3.69</v>
      </c>
      <c r="G29" s="203">
        <v>500</v>
      </c>
      <c r="H29" s="203">
        <v>100</v>
      </c>
      <c r="I29" s="206">
        <v>1</v>
      </c>
      <c r="J29" s="177">
        <v>571.99714790400003</v>
      </c>
      <c r="K29" s="76">
        <f>L3</f>
        <v>0.21</v>
      </c>
      <c r="L29" s="160">
        <f t="shared" si="0"/>
        <v>451.87774684416007</v>
      </c>
      <c r="M29" s="696">
        <f t="shared" si="1"/>
        <v>813.37994431948812</v>
      </c>
      <c r="N29" s="362">
        <f t="shared" si="2"/>
        <v>1897.8865367454723</v>
      </c>
      <c r="O29" s="676">
        <f t="shared" si="3"/>
        <v>813.37994431948812</v>
      </c>
      <c r="P29" s="77"/>
      <c r="Q29" s="12"/>
    </row>
    <row r="30" spans="1:17" s="104" customFormat="1" ht="12.75" x14ac:dyDescent="0.2">
      <c r="A30" s="169"/>
      <c r="B30" s="132" t="s">
        <v>3704</v>
      </c>
      <c r="C30" s="132" t="s">
        <v>3776</v>
      </c>
      <c r="D30" s="102" t="s">
        <v>4</v>
      </c>
      <c r="E30" s="75">
        <v>6</v>
      </c>
      <c r="F30" s="121">
        <v>3.92</v>
      </c>
      <c r="G30" s="203">
        <v>600</v>
      </c>
      <c r="H30" s="203">
        <v>100</v>
      </c>
      <c r="I30" s="206">
        <v>1.2</v>
      </c>
      <c r="J30" s="177">
        <v>643.49679139200009</v>
      </c>
      <c r="K30" s="76">
        <f>L3</f>
        <v>0.21</v>
      </c>
      <c r="L30" s="160">
        <f t="shared" si="0"/>
        <v>508.36246519968012</v>
      </c>
      <c r="M30" s="696">
        <f t="shared" si="1"/>
        <v>915.05243735942418</v>
      </c>
      <c r="N30" s="362">
        <f t="shared" si="2"/>
        <v>2135.1223538386566</v>
      </c>
      <c r="O30" s="676">
        <f t="shared" si="3"/>
        <v>915.05243735942418</v>
      </c>
      <c r="P30" s="77"/>
      <c r="Q30" s="12"/>
    </row>
    <row r="31" spans="1:17" s="104" customFormat="1" ht="12.75" x14ac:dyDescent="0.2">
      <c r="A31" s="169"/>
      <c r="B31" s="172" t="s">
        <v>3705</v>
      </c>
      <c r="C31" s="172" t="s">
        <v>3777</v>
      </c>
      <c r="D31" s="102" t="s">
        <v>4</v>
      </c>
      <c r="E31" s="75">
        <v>6</v>
      </c>
      <c r="F31" s="171">
        <v>1.79</v>
      </c>
      <c r="G31" s="203">
        <v>100</v>
      </c>
      <c r="H31" s="203">
        <v>50</v>
      </c>
      <c r="I31" s="206">
        <v>1.2</v>
      </c>
      <c r="J31" s="177">
        <v>332.34093547200001</v>
      </c>
      <c r="K31" s="76">
        <f>L3</f>
        <v>0.21</v>
      </c>
      <c r="L31" s="160">
        <f t="shared" ref="L31:L78" si="4">J31*(1-K31)</f>
        <v>262.54933902288002</v>
      </c>
      <c r="M31" s="696">
        <f t="shared" si="1"/>
        <v>472.58881024118404</v>
      </c>
      <c r="N31" s="362">
        <f t="shared" si="2"/>
        <v>1102.7072238960961</v>
      </c>
      <c r="O31" s="676">
        <f t="shared" si="3"/>
        <v>472.58881024118404</v>
      </c>
      <c r="P31" s="77"/>
      <c r="Q31" s="12"/>
    </row>
    <row r="32" spans="1:17" s="104" customFormat="1" ht="12.75" x14ac:dyDescent="0.2">
      <c r="A32" s="169"/>
      <c r="B32" s="172" t="s">
        <v>3706</v>
      </c>
      <c r="C32" s="172" t="s">
        <v>3778</v>
      </c>
      <c r="D32" s="102" t="s">
        <v>4</v>
      </c>
      <c r="E32" s="75">
        <v>6</v>
      </c>
      <c r="F32" s="171">
        <v>2.02</v>
      </c>
      <c r="G32" s="203">
        <v>200</v>
      </c>
      <c r="H32" s="203">
        <v>50</v>
      </c>
      <c r="I32" s="206">
        <v>1.2</v>
      </c>
      <c r="J32" s="177">
        <v>356.17414996799999</v>
      </c>
      <c r="K32" s="76">
        <f>L3</f>
        <v>0.21</v>
      </c>
      <c r="L32" s="160">
        <f t="shared" si="4"/>
        <v>281.37757847472</v>
      </c>
      <c r="M32" s="696">
        <f t="shared" si="1"/>
        <v>506.47964125449602</v>
      </c>
      <c r="N32" s="362">
        <f t="shared" si="2"/>
        <v>1181.785829593824</v>
      </c>
      <c r="O32" s="676">
        <f t="shared" si="3"/>
        <v>506.47964125449602</v>
      </c>
      <c r="P32" s="77"/>
      <c r="Q32" s="12"/>
    </row>
    <row r="33" spans="1:17" s="104" customFormat="1" ht="12.75" x14ac:dyDescent="0.2">
      <c r="A33" s="169"/>
      <c r="B33" s="172" t="s">
        <v>3707</v>
      </c>
      <c r="C33" s="172" t="s">
        <v>3779</v>
      </c>
      <c r="D33" s="102" t="s">
        <v>4</v>
      </c>
      <c r="E33" s="75">
        <v>6</v>
      </c>
      <c r="F33" s="171">
        <v>2.25</v>
      </c>
      <c r="G33" s="203">
        <v>300</v>
      </c>
      <c r="H33" s="203">
        <v>50</v>
      </c>
      <c r="I33" s="206">
        <v>1.2</v>
      </c>
      <c r="J33" s="177">
        <v>391.92397171200008</v>
      </c>
      <c r="K33" s="76">
        <f>L3</f>
        <v>0.21</v>
      </c>
      <c r="L33" s="160">
        <f t="shared" si="4"/>
        <v>309.61993765248008</v>
      </c>
      <c r="M33" s="696">
        <f t="shared" si="1"/>
        <v>557.31588777446416</v>
      </c>
      <c r="N33" s="362">
        <f t="shared" si="2"/>
        <v>1300.4037381404164</v>
      </c>
      <c r="O33" s="676">
        <f t="shared" si="3"/>
        <v>557.31588777446416</v>
      </c>
      <c r="P33" s="77"/>
      <c r="Q33" s="12"/>
    </row>
    <row r="34" spans="1:17" s="104" customFormat="1" ht="12.75" x14ac:dyDescent="0.2">
      <c r="A34" s="169"/>
      <c r="B34" s="132" t="s">
        <v>3708</v>
      </c>
      <c r="C34" s="132" t="s">
        <v>3780</v>
      </c>
      <c r="D34" s="102" t="s">
        <v>4</v>
      </c>
      <c r="E34" s="75">
        <v>6</v>
      </c>
      <c r="F34" s="121">
        <v>2.48</v>
      </c>
      <c r="G34" s="203">
        <v>400</v>
      </c>
      <c r="H34" s="203">
        <v>50</v>
      </c>
      <c r="I34" s="206">
        <v>1.2</v>
      </c>
      <c r="J34" s="177">
        <v>423.70159103999998</v>
      </c>
      <c r="K34" s="76">
        <f>L3</f>
        <v>0.21</v>
      </c>
      <c r="L34" s="160">
        <f t="shared" si="4"/>
        <v>334.72425692159999</v>
      </c>
      <c r="M34" s="696">
        <f t="shared" si="1"/>
        <v>602.50366245887994</v>
      </c>
      <c r="N34" s="362">
        <f t="shared" si="2"/>
        <v>1405.8418790707201</v>
      </c>
      <c r="O34" s="676">
        <f t="shared" si="3"/>
        <v>602.50366245887994</v>
      </c>
      <c r="P34" s="77"/>
      <c r="Q34" s="12"/>
    </row>
    <row r="35" spans="1:17" s="104" customFormat="1" ht="12.75" x14ac:dyDescent="0.2">
      <c r="A35" s="169"/>
      <c r="B35" s="132" t="s">
        <v>3709</v>
      </c>
      <c r="C35" s="132" t="s">
        <v>3781</v>
      </c>
      <c r="D35" s="102" t="s">
        <v>4</v>
      </c>
      <c r="E35" s="75">
        <v>6</v>
      </c>
      <c r="F35" s="121">
        <v>2.71</v>
      </c>
      <c r="G35" s="203">
        <v>500</v>
      </c>
      <c r="H35" s="203">
        <v>50</v>
      </c>
      <c r="I35" s="206">
        <v>1.2</v>
      </c>
      <c r="J35" s="177">
        <v>481.96055980799997</v>
      </c>
      <c r="K35" s="76">
        <f>L3</f>
        <v>0.21</v>
      </c>
      <c r="L35" s="160">
        <f t="shared" si="4"/>
        <v>380.74884224831999</v>
      </c>
      <c r="M35" s="696">
        <f t="shared" si="1"/>
        <v>685.34791604697602</v>
      </c>
      <c r="N35" s="362">
        <f t="shared" si="2"/>
        <v>1599.1451374429439</v>
      </c>
      <c r="O35" s="676">
        <f t="shared" si="3"/>
        <v>685.34791604697602</v>
      </c>
      <c r="P35" s="77"/>
      <c r="Q35" s="12"/>
    </row>
    <row r="36" spans="1:17" s="104" customFormat="1" ht="12.75" x14ac:dyDescent="0.2">
      <c r="A36" s="169"/>
      <c r="B36" s="132" t="s">
        <v>3710</v>
      </c>
      <c r="C36" s="132" t="s">
        <v>3782</v>
      </c>
      <c r="D36" s="102" t="s">
        <v>4</v>
      </c>
      <c r="E36" s="75">
        <v>6</v>
      </c>
      <c r="F36" s="121">
        <v>2.94</v>
      </c>
      <c r="G36" s="203">
        <v>600</v>
      </c>
      <c r="H36" s="203">
        <v>50</v>
      </c>
      <c r="I36" s="206">
        <v>1.2</v>
      </c>
      <c r="J36" s="177">
        <v>540.21952857600002</v>
      </c>
      <c r="K36" s="76">
        <f>L3</f>
        <v>0.21</v>
      </c>
      <c r="L36" s="160">
        <f t="shared" si="4"/>
        <v>426.77342757504005</v>
      </c>
      <c r="M36" s="696">
        <f t="shared" si="1"/>
        <v>768.1921696350721</v>
      </c>
      <c r="N36" s="362">
        <f t="shared" si="2"/>
        <v>1792.4483958151682</v>
      </c>
      <c r="O36" s="676">
        <f t="shared" si="3"/>
        <v>768.1921696350721</v>
      </c>
      <c r="P36" s="77"/>
      <c r="Q36" s="12"/>
    </row>
    <row r="37" spans="1:17" s="104" customFormat="1" ht="12.75" x14ac:dyDescent="0.2">
      <c r="A37" s="169"/>
      <c r="B37" s="172" t="s">
        <v>3711</v>
      </c>
      <c r="C37" s="172" t="s">
        <v>3783</v>
      </c>
      <c r="D37" s="102" t="s">
        <v>4</v>
      </c>
      <c r="E37" s="75">
        <v>6</v>
      </c>
      <c r="F37" s="171">
        <v>1.9690000000000003</v>
      </c>
      <c r="G37" s="203">
        <v>100</v>
      </c>
      <c r="H37" s="203">
        <v>60</v>
      </c>
      <c r="I37" s="206">
        <v>1.2</v>
      </c>
      <c r="J37" s="177">
        <v>349.55381260800004</v>
      </c>
      <c r="K37" s="76">
        <f>L3</f>
        <v>0.21</v>
      </c>
      <c r="L37" s="160">
        <f t="shared" si="4"/>
        <v>276.14751196032006</v>
      </c>
      <c r="M37" s="696">
        <f t="shared" si="1"/>
        <v>497.06552152857614</v>
      </c>
      <c r="N37" s="362">
        <f t="shared" si="2"/>
        <v>1159.8195502333442</v>
      </c>
      <c r="O37" s="676">
        <f t="shared" si="3"/>
        <v>497.06552152857614</v>
      </c>
      <c r="P37" s="77"/>
      <c r="Q37" s="12"/>
    </row>
    <row r="38" spans="1:17" s="104" customFormat="1" ht="12.75" x14ac:dyDescent="0.2">
      <c r="A38" s="169"/>
      <c r="B38" s="172" t="s">
        <v>3712</v>
      </c>
      <c r="C38" s="172" t="s">
        <v>3784</v>
      </c>
      <c r="D38" s="102" t="s">
        <v>4</v>
      </c>
      <c r="E38" s="75">
        <v>6</v>
      </c>
      <c r="F38" s="171">
        <v>2.1614</v>
      </c>
      <c r="G38" s="203">
        <v>200</v>
      </c>
      <c r="H38" s="203">
        <v>60</v>
      </c>
      <c r="I38" s="206">
        <v>1.2</v>
      </c>
      <c r="J38" s="177">
        <v>373.38702710399997</v>
      </c>
      <c r="K38" s="76">
        <f>L3</f>
        <v>0.21</v>
      </c>
      <c r="L38" s="160">
        <f t="shared" si="4"/>
        <v>294.97575141215998</v>
      </c>
      <c r="M38" s="696">
        <f t="shared" si="1"/>
        <v>530.95635254188801</v>
      </c>
      <c r="N38" s="362">
        <f t="shared" si="2"/>
        <v>1238.8981559310719</v>
      </c>
      <c r="O38" s="676">
        <f t="shared" si="3"/>
        <v>530.95635254188801</v>
      </c>
      <c r="P38" s="77"/>
      <c r="Q38" s="12"/>
    </row>
    <row r="39" spans="1:17" s="104" customFormat="1" ht="12.75" x14ac:dyDescent="0.2">
      <c r="A39" s="169"/>
      <c r="B39" s="172" t="s">
        <v>3713</v>
      </c>
      <c r="C39" s="172" t="s">
        <v>3785</v>
      </c>
      <c r="D39" s="102" t="s">
        <v>4</v>
      </c>
      <c r="E39" s="75">
        <v>6</v>
      </c>
      <c r="F39" s="171">
        <v>2.3624999999999998</v>
      </c>
      <c r="G39" s="203">
        <v>300</v>
      </c>
      <c r="H39" s="203">
        <v>60</v>
      </c>
      <c r="I39" s="206">
        <v>1.2</v>
      </c>
      <c r="J39" s="177">
        <v>410.46091632000002</v>
      </c>
      <c r="K39" s="76">
        <f>L3</f>
        <v>0.21</v>
      </c>
      <c r="L39" s="160">
        <f t="shared" si="4"/>
        <v>324.26412389280006</v>
      </c>
      <c r="M39" s="696">
        <f t="shared" si="1"/>
        <v>583.67542300704008</v>
      </c>
      <c r="N39" s="362">
        <f t="shared" si="2"/>
        <v>1361.9093203497603</v>
      </c>
      <c r="O39" s="676">
        <f t="shared" si="3"/>
        <v>583.67542300704008</v>
      </c>
      <c r="P39" s="77"/>
      <c r="Q39" s="12"/>
    </row>
    <row r="40" spans="1:17" s="104" customFormat="1" ht="12.75" x14ac:dyDescent="0.2">
      <c r="A40" s="169"/>
      <c r="B40" s="172" t="s">
        <v>3714</v>
      </c>
      <c r="C40" s="172" t="s">
        <v>3786</v>
      </c>
      <c r="D40" s="102" t="s">
        <v>4</v>
      </c>
      <c r="E40" s="75">
        <v>6</v>
      </c>
      <c r="F40" s="121">
        <v>2.5792000000000002</v>
      </c>
      <c r="G40" s="203">
        <v>400</v>
      </c>
      <c r="H40" s="203">
        <v>60</v>
      </c>
      <c r="I40" s="206">
        <v>1.2</v>
      </c>
      <c r="J40" s="177">
        <v>444.88667059200003</v>
      </c>
      <c r="K40" s="76">
        <f>L3</f>
        <v>0.21</v>
      </c>
      <c r="L40" s="160">
        <f t="shared" si="4"/>
        <v>351.46046976768002</v>
      </c>
      <c r="M40" s="696">
        <f t="shared" si="1"/>
        <v>632.62884558182407</v>
      </c>
      <c r="N40" s="362">
        <f t="shared" si="2"/>
        <v>1476.1339730242562</v>
      </c>
      <c r="O40" s="676">
        <f t="shared" si="3"/>
        <v>632.62884558182407</v>
      </c>
      <c r="P40" s="77"/>
      <c r="Q40" s="12"/>
    </row>
    <row r="41" spans="1:17" s="104" customFormat="1" ht="12.75" x14ac:dyDescent="0.2">
      <c r="A41" s="169"/>
      <c r="B41" s="172" t="s">
        <v>3715</v>
      </c>
      <c r="C41" s="172" t="s">
        <v>3787</v>
      </c>
      <c r="D41" s="102" t="s">
        <v>4</v>
      </c>
      <c r="E41" s="75">
        <v>6</v>
      </c>
      <c r="F41" s="121">
        <v>2.7913000000000001</v>
      </c>
      <c r="G41" s="203">
        <v>500</v>
      </c>
      <c r="H41" s="203">
        <v>60</v>
      </c>
      <c r="I41" s="206">
        <v>1.2</v>
      </c>
      <c r="J41" s="177">
        <v>505.79377430399995</v>
      </c>
      <c r="K41" s="76">
        <f>L3</f>
        <v>0.21</v>
      </c>
      <c r="L41" s="160">
        <f t="shared" si="4"/>
        <v>399.57708170015997</v>
      </c>
      <c r="M41" s="696">
        <f t="shared" si="1"/>
        <v>719.23874706028801</v>
      </c>
      <c r="N41" s="362">
        <f t="shared" si="2"/>
        <v>1678.223743140672</v>
      </c>
      <c r="O41" s="676">
        <f t="shared" si="3"/>
        <v>719.23874706028801</v>
      </c>
      <c r="P41" s="77"/>
      <c r="Q41" s="12"/>
    </row>
    <row r="42" spans="1:17" s="104" customFormat="1" ht="12.75" x14ac:dyDescent="0.2">
      <c r="A42" s="169"/>
      <c r="B42" s="172" t="s">
        <v>3716</v>
      </c>
      <c r="C42" s="172" t="s">
        <v>3788</v>
      </c>
      <c r="D42" s="102" t="s">
        <v>4</v>
      </c>
      <c r="E42" s="75">
        <v>6</v>
      </c>
      <c r="F42" s="121">
        <v>3.0282</v>
      </c>
      <c r="G42" s="203">
        <v>600</v>
      </c>
      <c r="H42" s="203">
        <v>60</v>
      </c>
      <c r="I42" s="206">
        <v>1.2</v>
      </c>
      <c r="J42" s="177">
        <v>568.02494548799984</v>
      </c>
      <c r="K42" s="76">
        <f>L3</f>
        <v>0.21</v>
      </c>
      <c r="L42" s="160">
        <f t="shared" si="4"/>
        <v>448.73970693551991</v>
      </c>
      <c r="M42" s="696">
        <f t="shared" si="1"/>
        <v>807.73147248393582</v>
      </c>
      <c r="N42" s="362">
        <f t="shared" si="2"/>
        <v>1884.7067691291836</v>
      </c>
      <c r="O42" s="676">
        <f t="shared" si="3"/>
        <v>807.73147248393582</v>
      </c>
      <c r="P42" s="77"/>
      <c r="Q42" s="12"/>
    </row>
    <row r="43" spans="1:17" s="104" customFormat="1" ht="12.75" x14ac:dyDescent="0.2">
      <c r="A43" s="169"/>
      <c r="B43" s="172" t="s">
        <v>3717</v>
      </c>
      <c r="C43" s="172" t="s">
        <v>3789</v>
      </c>
      <c r="D43" s="102" t="s">
        <v>4</v>
      </c>
      <c r="E43" s="75">
        <v>6</v>
      </c>
      <c r="F43" s="171">
        <v>2.32342</v>
      </c>
      <c r="G43" s="203">
        <v>100</v>
      </c>
      <c r="H43" s="203">
        <v>80</v>
      </c>
      <c r="I43" s="206">
        <v>1.2</v>
      </c>
      <c r="J43" s="177">
        <v>383.97956687999999</v>
      </c>
      <c r="K43" s="76">
        <f>L3</f>
        <v>0.21</v>
      </c>
      <c r="L43" s="160">
        <f t="shared" si="4"/>
        <v>303.34385783520003</v>
      </c>
      <c r="M43" s="696">
        <f t="shared" si="1"/>
        <v>546.01894410336001</v>
      </c>
      <c r="N43" s="362">
        <f t="shared" si="2"/>
        <v>1274.0442029078401</v>
      </c>
      <c r="O43" s="676">
        <f t="shared" si="3"/>
        <v>546.01894410336001</v>
      </c>
      <c r="P43" s="77"/>
      <c r="Q43" s="12"/>
    </row>
    <row r="44" spans="1:17" s="104" customFormat="1" ht="12.75" x14ac:dyDescent="0.2">
      <c r="A44" s="169"/>
      <c r="B44" s="172" t="s">
        <v>3718</v>
      </c>
      <c r="C44" s="172" t="s">
        <v>3790</v>
      </c>
      <c r="D44" s="102" t="s">
        <v>4</v>
      </c>
      <c r="E44" s="75">
        <v>6</v>
      </c>
      <c r="F44" s="171">
        <v>2.4856099999999999</v>
      </c>
      <c r="G44" s="203">
        <v>200</v>
      </c>
      <c r="H44" s="203">
        <v>80</v>
      </c>
      <c r="I44" s="206">
        <v>1.2</v>
      </c>
      <c r="J44" s="177">
        <v>410.46091632000002</v>
      </c>
      <c r="K44" s="76">
        <f>L3</f>
        <v>0.21</v>
      </c>
      <c r="L44" s="160">
        <f t="shared" si="4"/>
        <v>324.26412389280006</v>
      </c>
      <c r="M44" s="696">
        <f t="shared" si="1"/>
        <v>583.67542300704008</v>
      </c>
      <c r="N44" s="362">
        <f t="shared" si="2"/>
        <v>1361.9093203497603</v>
      </c>
      <c r="O44" s="676">
        <f t="shared" si="3"/>
        <v>583.67542300704008</v>
      </c>
      <c r="P44" s="77"/>
      <c r="Q44" s="12"/>
    </row>
    <row r="45" spans="1:17" s="104" customFormat="1" ht="12.75" x14ac:dyDescent="0.2">
      <c r="A45" s="169"/>
      <c r="B45" s="172" t="s">
        <v>3719</v>
      </c>
      <c r="C45" s="172" t="s">
        <v>3791</v>
      </c>
      <c r="D45" s="102" t="s">
        <v>4</v>
      </c>
      <c r="E45" s="75">
        <v>6</v>
      </c>
      <c r="F45" s="171">
        <v>2.5987499999999999</v>
      </c>
      <c r="G45" s="203">
        <v>300</v>
      </c>
      <c r="H45" s="203">
        <v>80</v>
      </c>
      <c r="I45" s="206">
        <v>1.2</v>
      </c>
      <c r="J45" s="177">
        <v>451.50700795200004</v>
      </c>
      <c r="K45" s="76">
        <f>L3</f>
        <v>0.21</v>
      </c>
      <c r="L45" s="160">
        <f t="shared" si="4"/>
        <v>356.69053628208002</v>
      </c>
      <c r="M45" s="696">
        <f t="shared" si="1"/>
        <v>642.042965307744</v>
      </c>
      <c r="N45" s="362">
        <f t="shared" si="2"/>
        <v>1498.1002523847362</v>
      </c>
      <c r="O45" s="676">
        <f t="shared" si="3"/>
        <v>642.042965307744</v>
      </c>
      <c r="P45" s="77"/>
      <c r="Q45" s="12"/>
    </row>
    <row r="46" spans="1:17" s="104" customFormat="1" ht="12.75" x14ac:dyDescent="0.2">
      <c r="A46" s="169"/>
      <c r="B46" s="172" t="s">
        <v>3720</v>
      </c>
      <c r="C46" s="172" t="s">
        <v>3792</v>
      </c>
      <c r="D46" s="102" t="s">
        <v>4</v>
      </c>
      <c r="E46" s="75">
        <v>6</v>
      </c>
      <c r="F46" s="121">
        <v>2.7855360000000005</v>
      </c>
      <c r="G46" s="203">
        <v>400</v>
      </c>
      <c r="H46" s="203">
        <v>80</v>
      </c>
      <c r="I46" s="206">
        <v>1.2</v>
      </c>
      <c r="J46" s="177">
        <v>488.58089716799998</v>
      </c>
      <c r="K46" s="76">
        <f>L3</f>
        <v>0.21</v>
      </c>
      <c r="L46" s="160">
        <f t="shared" si="4"/>
        <v>385.97890876271998</v>
      </c>
      <c r="M46" s="696">
        <f t="shared" si="1"/>
        <v>694.76203577289596</v>
      </c>
      <c r="N46" s="362">
        <f t="shared" si="2"/>
        <v>1621.1114168034239</v>
      </c>
      <c r="O46" s="676">
        <f t="shared" si="3"/>
        <v>694.76203577289596</v>
      </c>
      <c r="P46" s="77"/>
      <c r="Q46" s="12"/>
    </row>
    <row r="47" spans="1:17" s="104" customFormat="1" ht="12.75" x14ac:dyDescent="0.2">
      <c r="A47" s="169"/>
      <c r="B47" s="172" t="s">
        <v>3721</v>
      </c>
      <c r="C47" s="172" t="s">
        <v>3793</v>
      </c>
      <c r="D47" s="102" t="s">
        <v>4</v>
      </c>
      <c r="E47" s="75">
        <v>6</v>
      </c>
      <c r="F47" s="121">
        <v>2.9587780000000001</v>
      </c>
      <c r="G47" s="203">
        <v>500</v>
      </c>
      <c r="H47" s="203">
        <v>80</v>
      </c>
      <c r="I47" s="206">
        <v>1.2</v>
      </c>
      <c r="J47" s="177">
        <v>569.34901295999998</v>
      </c>
      <c r="K47" s="76">
        <f>L3</f>
        <v>0.21</v>
      </c>
      <c r="L47" s="160">
        <f t="shared" si="4"/>
        <v>449.78572023840002</v>
      </c>
      <c r="M47" s="696">
        <f t="shared" si="1"/>
        <v>809.61429642912003</v>
      </c>
      <c r="N47" s="362">
        <f t="shared" si="2"/>
        <v>1889.1000250012801</v>
      </c>
      <c r="O47" s="676">
        <f t="shared" si="3"/>
        <v>809.61429642912003</v>
      </c>
      <c r="P47" s="77"/>
      <c r="Q47" s="12"/>
    </row>
    <row r="48" spans="1:17" s="104" customFormat="1" ht="12.75" x14ac:dyDescent="0.2">
      <c r="A48" s="169"/>
      <c r="B48" s="172" t="s">
        <v>3722</v>
      </c>
      <c r="C48" s="172" t="s">
        <v>3794</v>
      </c>
      <c r="D48" s="102" t="s">
        <v>4</v>
      </c>
      <c r="E48" s="75">
        <v>6</v>
      </c>
      <c r="F48" s="121">
        <v>3.1796100000000003</v>
      </c>
      <c r="G48" s="203">
        <v>600</v>
      </c>
      <c r="H48" s="203">
        <v>80</v>
      </c>
      <c r="I48" s="206">
        <v>1.2</v>
      </c>
      <c r="J48" s="177">
        <v>638.20052150399988</v>
      </c>
      <c r="K48" s="76">
        <f>L3</f>
        <v>0.21</v>
      </c>
      <c r="L48" s="160">
        <f t="shared" si="4"/>
        <v>504.17841198815995</v>
      </c>
      <c r="M48" s="696">
        <f t="shared" si="1"/>
        <v>907.52114157868789</v>
      </c>
      <c r="N48" s="362">
        <f t="shared" si="2"/>
        <v>2117.5493303502717</v>
      </c>
      <c r="O48" s="676">
        <f t="shared" si="3"/>
        <v>907.52114157868789</v>
      </c>
      <c r="P48" s="77"/>
      <c r="Q48" s="12"/>
    </row>
    <row r="49" spans="1:17" s="104" customFormat="1" ht="12.75" x14ac:dyDescent="0.2">
      <c r="A49" s="169"/>
      <c r="B49" s="132" t="s">
        <v>3723</v>
      </c>
      <c r="C49" s="132" t="s">
        <v>3795</v>
      </c>
      <c r="D49" s="102" t="s">
        <v>4</v>
      </c>
      <c r="E49" s="75">
        <v>6</v>
      </c>
      <c r="F49" s="121">
        <v>2.77</v>
      </c>
      <c r="G49" s="203">
        <v>100</v>
      </c>
      <c r="H49" s="203">
        <v>100</v>
      </c>
      <c r="I49" s="206">
        <v>1.2</v>
      </c>
      <c r="J49" s="177">
        <v>430.32192839999993</v>
      </c>
      <c r="K49" s="76">
        <f>L3</f>
        <v>0.21</v>
      </c>
      <c r="L49" s="160">
        <f t="shared" si="4"/>
        <v>339.95432343599998</v>
      </c>
      <c r="M49" s="696">
        <f t="shared" si="1"/>
        <v>611.91778218479999</v>
      </c>
      <c r="N49" s="362">
        <f t="shared" si="2"/>
        <v>1427.8081584311999</v>
      </c>
      <c r="O49" s="676">
        <f t="shared" si="3"/>
        <v>611.91778218479999</v>
      </c>
      <c r="P49" s="77"/>
      <c r="Q49" s="12"/>
    </row>
    <row r="50" spans="1:17" s="104" customFormat="1" ht="12.75" x14ac:dyDescent="0.2">
      <c r="A50" s="169"/>
      <c r="B50" s="132" t="s">
        <v>3724</v>
      </c>
      <c r="C50" s="132" t="s">
        <v>3796</v>
      </c>
      <c r="D50" s="102" t="s">
        <v>4</v>
      </c>
      <c r="E50" s="75">
        <v>6</v>
      </c>
      <c r="F50" s="121">
        <v>3</v>
      </c>
      <c r="G50" s="203">
        <v>200</v>
      </c>
      <c r="H50" s="203">
        <v>100</v>
      </c>
      <c r="I50" s="206">
        <v>1.2</v>
      </c>
      <c r="J50" s="177">
        <v>459.45141278400001</v>
      </c>
      <c r="K50" s="76">
        <f>L3</f>
        <v>0.21</v>
      </c>
      <c r="L50" s="160">
        <f t="shared" si="4"/>
        <v>362.96661609936001</v>
      </c>
      <c r="M50" s="696">
        <f t="shared" si="1"/>
        <v>653.33990897884803</v>
      </c>
      <c r="N50" s="362">
        <f t="shared" si="2"/>
        <v>1524.459787617312</v>
      </c>
      <c r="O50" s="676">
        <f t="shared" si="3"/>
        <v>653.33990897884803</v>
      </c>
      <c r="P50" s="77"/>
      <c r="Q50" s="12"/>
    </row>
    <row r="51" spans="1:17" s="104" customFormat="1" ht="12.75" x14ac:dyDescent="0.2">
      <c r="A51" s="169"/>
      <c r="B51" s="132" t="s">
        <v>3725</v>
      </c>
      <c r="C51" s="132" t="s">
        <v>3797</v>
      </c>
      <c r="D51" s="102" t="s">
        <v>4</v>
      </c>
      <c r="E51" s="75">
        <v>6</v>
      </c>
      <c r="F51" s="121">
        <v>3.23</v>
      </c>
      <c r="G51" s="203">
        <v>300</v>
      </c>
      <c r="H51" s="203">
        <v>100</v>
      </c>
      <c r="I51" s="206">
        <v>1.2</v>
      </c>
      <c r="J51" s="177">
        <v>505.79377430399995</v>
      </c>
      <c r="K51" s="76">
        <f>L3</f>
        <v>0.21</v>
      </c>
      <c r="L51" s="160">
        <f t="shared" si="4"/>
        <v>399.57708170015997</v>
      </c>
      <c r="M51" s="696">
        <f t="shared" si="1"/>
        <v>719.23874706028801</v>
      </c>
      <c r="N51" s="362">
        <f t="shared" si="2"/>
        <v>1678.223743140672</v>
      </c>
      <c r="O51" s="676">
        <f t="shared" si="3"/>
        <v>719.23874706028801</v>
      </c>
      <c r="P51" s="77"/>
      <c r="Q51" s="12"/>
    </row>
    <row r="52" spans="1:17" s="104" customFormat="1" ht="12.75" x14ac:dyDescent="0.2">
      <c r="A52" s="169"/>
      <c r="B52" s="132" t="s">
        <v>3726</v>
      </c>
      <c r="C52" s="132" t="s">
        <v>3798</v>
      </c>
      <c r="D52" s="102" t="s">
        <v>4</v>
      </c>
      <c r="E52" s="75">
        <v>6</v>
      </c>
      <c r="F52" s="121">
        <v>3.46</v>
      </c>
      <c r="G52" s="203">
        <v>400</v>
      </c>
      <c r="H52" s="203">
        <v>100</v>
      </c>
      <c r="I52" s="206">
        <v>1.2</v>
      </c>
      <c r="J52" s="177">
        <v>548.16393340800005</v>
      </c>
      <c r="K52" s="76">
        <f>L3</f>
        <v>0.21</v>
      </c>
      <c r="L52" s="160">
        <f t="shared" si="4"/>
        <v>433.04950739232004</v>
      </c>
      <c r="M52" s="696">
        <f t="shared" si="1"/>
        <v>779.48911330617614</v>
      </c>
      <c r="N52" s="362">
        <f t="shared" si="2"/>
        <v>1818.8079310477442</v>
      </c>
      <c r="O52" s="676">
        <f t="shared" si="3"/>
        <v>779.48911330617614</v>
      </c>
      <c r="P52" s="77"/>
      <c r="Q52" s="12"/>
    </row>
    <row r="53" spans="1:17" s="104" customFormat="1" ht="12.75" x14ac:dyDescent="0.2">
      <c r="A53" s="169"/>
      <c r="B53" s="132" t="s">
        <v>3727</v>
      </c>
      <c r="C53" s="132" t="s">
        <v>3799</v>
      </c>
      <c r="D53" s="102" t="s">
        <v>4</v>
      </c>
      <c r="E53" s="75">
        <v>6</v>
      </c>
      <c r="F53" s="121">
        <v>3.69</v>
      </c>
      <c r="G53" s="203">
        <v>500</v>
      </c>
      <c r="H53" s="203">
        <v>100</v>
      </c>
      <c r="I53" s="206">
        <v>1.2</v>
      </c>
      <c r="J53" s="177">
        <v>635.55238656000006</v>
      </c>
      <c r="K53" s="76">
        <f>L3</f>
        <v>0.21</v>
      </c>
      <c r="L53" s="160">
        <f t="shared" si="4"/>
        <v>502.08638538240007</v>
      </c>
      <c r="M53" s="696">
        <f t="shared" si="1"/>
        <v>903.75549368832014</v>
      </c>
      <c r="N53" s="362">
        <f t="shared" si="2"/>
        <v>2108.7628186060801</v>
      </c>
      <c r="O53" s="676">
        <f t="shared" si="3"/>
        <v>903.75549368832014</v>
      </c>
      <c r="P53" s="77"/>
      <c r="Q53" s="12"/>
    </row>
    <row r="54" spans="1:17" s="104" customFormat="1" ht="12.75" x14ac:dyDescent="0.2">
      <c r="A54" s="169"/>
      <c r="B54" s="132" t="s">
        <v>3728</v>
      </c>
      <c r="C54" s="132" t="s">
        <v>3800</v>
      </c>
      <c r="D54" s="102" t="s">
        <v>4</v>
      </c>
      <c r="E54" s="75">
        <v>6</v>
      </c>
      <c r="F54" s="121">
        <v>3.92</v>
      </c>
      <c r="G54" s="203">
        <v>600</v>
      </c>
      <c r="H54" s="203">
        <v>100</v>
      </c>
      <c r="I54" s="206">
        <v>1.2</v>
      </c>
      <c r="J54" s="177">
        <v>714.99643488000004</v>
      </c>
      <c r="K54" s="76">
        <f>L3</f>
        <v>0.21</v>
      </c>
      <c r="L54" s="160">
        <f t="shared" si="4"/>
        <v>564.8471835552001</v>
      </c>
      <c r="M54" s="696">
        <f t="shared" si="1"/>
        <v>1016.7249303993602</v>
      </c>
      <c r="N54" s="362">
        <f t="shared" si="2"/>
        <v>2372.3581709318405</v>
      </c>
      <c r="O54" s="676">
        <f t="shared" si="3"/>
        <v>1016.7249303993602</v>
      </c>
      <c r="P54" s="77"/>
      <c r="Q54" s="12"/>
    </row>
    <row r="55" spans="1:17" s="104" customFormat="1" ht="12.75" x14ac:dyDescent="0.2">
      <c r="A55" s="169"/>
      <c r="B55" s="172" t="s">
        <v>3729</v>
      </c>
      <c r="C55" s="172" t="s">
        <v>3801</v>
      </c>
      <c r="D55" s="102" t="s">
        <v>4</v>
      </c>
      <c r="E55" s="75">
        <v>6</v>
      </c>
      <c r="F55" s="171">
        <v>2.2374999999999998</v>
      </c>
      <c r="G55" s="203">
        <v>100</v>
      </c>
      <c r="H55" s="203">
        <v>50</v>
      </c>
      <c r="I55" s="206">
        <v>1.5</v>
      </c>
      <c r="J55" s="177">
        <v>374.71109457599994</v>
      </c>
      <c r="K55" s="76">
        <f>L3</f>
        <v>0.21</v>
      </c>
      <c r="L55" s="160">
        <f t="shared" si="4"/>
        <v>296.02176471503998</v>
      </c>
      <c r="M55" s="696">
        <f t="shared" si="1"/>
        <v>532.839176487072</v>
      </c>
      <c r="N55" s="362">
        <f t="shared" si="2"/>
        <v>1243.2914118031679</v>
      </c>
      <c r="O55" s="676">
        <f t="shared" si="3"/>
        <v>532.839176487072</v>
      </c>
      <c r="P55" s="77"/>
      <c r="Q55" s="12"/>
    </row>
    <row r="56" spans="1:17" s="104" customFormat="1" ht="12.75" x14ac:dyDescent="0.2">
      <c r="A56" s="169"/>
      <c r="B56" s="172" t="s">
        <v>3730</v>
      </c>
      <c r="C56" s="172" t="s">
        <v>3802</v>
      </c>
      <c r="D56" s="102" t="s">
        <v>4</v>
      </c>
      <c r="E56" s="75">
        <v>6</v>
      </c>
      <c r="F56" s="171">
        <v>2.5249999999999999</v>
      </c>
      <c r="G56" s="203">
        <v>200</v>
      </c>
      <c r="H56" s="203">
        <v>50</v>
      </c>
      <c r="I56" s="206">
        <v>1.5</v>
      </c>
      <c r="J56" s="177">
        <v>415.75718620800001</v>
      </c>
      <c r="K56" s="76">
        <f>L3</f>
        <v>0.21</v>
      </c>
      <c r="L56" s="160">
        <f t="shared" si="4"/>
        <v>328.44817710432</v>
      </c>
      <c r="M56" s="696">
        <f t="shared" si="1"/>
        <v>591.20671878777603</v>
      </c>
      <c r="N56" s="362">
        <f t="shared" si="2"/>
        <v>1379.4823438381441</v>
      </c>
      <c r="O56" s="676">
        <f t="shared" si="3"/>
        <v>591.20671878777603</v>
      </c>
      <c r="P56" s="77"/>
      <c r="Q56" s="12"/>
    </row>
    <row r="57" spans="1:17" s="104" customFormat="1" ht="12.75" x14ac:dyDescent="0.2">
      <c r="A57" s="169"/>
      <c r="B57" s="132" t="s">
        <v>3731</v>
      </c>
      <c r="C57" s="132" t="s">
        <v>3803</v>
      </c>
      <c r="D57" s="102" t="s">
        <v>4</v>
      </c>
      <c r="E57" s="75">
        <v>6</v>
      </c>
      <c r="F57" s="121">
        <v>2.8125</v>
      </c>
      <c r="G57" s="203">
        <v>300</v>
      </c>
      <c r="H57" s="203">
        <v>50</v>
      </c>
      <c r="I57" s="206">
        <v>1.5</v>
      </c>
      <c r="J57" s="177">
        <v>454.15514289599997</v>
      </c>
      <c r="K57" s="76">
        <f>L3</f>
        <v>0.21</v>
      </c>
      <c r="L57" s="160">
        <f t="shared" si="4"/>
        <v>358.78256288784002</v>
      </c>
      <c r="M57" s="696">
        <f t="shared" si="1"/>
        <v>645.80861319811208</v>
      </c>
      <c r="N57" s="362">
        <f t="shared" si="2"/>
        <v>1506.8867641289282</v>
      </c>
      <c r="O57" s="676">
        <f t="shared" si="3"/>
        <v>645.80861319811208</v>
      </c>
      <c r="P57" s="77"/>
      <c r="Q57" s="12"/>
    </row>
    <row r="58" spans="1:17" s="104" customFormat="1" ht="12.75" x14ac:dyDescent="0.2">
      <c r="A58" s="169"/>
      <c r="B58" s="132" t="s">
        <v>3732</v>
      </c>
      <c r="C58" s="132" t="s">
        <v>3804</v>
      </c>
      <c r="D58" s="102" t="s">
        <v>4</v>
      </c>
      <c r="E58" s="75">
        <v>6</v>
      </c>
      <c r="F58" s="121">
        <v>3.1</v>
      </c>
      <c r="G58" s="203">
        <v>400</v>
      </c>
      <c r="H58" s="203">
        <v>50</v>
      </c>
      <c r="I58" s="206">
        <v>1.5</v>
      </c>
      <c r="J58" s="177">
        <v>495.20123452799999</v>
      </c>
      <c r="K58" s="76">
        <f>L3</f>
        <v>0.21</v>
      </c>
      <c r="L58" s="160">
        <f t="shared" si="4"/>
        <v>391.20897527712003</v>
      </c>
      <c r="M58" s="696">
        <f t="shared" si="1"/>
        <v>704.17615549881612</v>
      </c>
      <c r="N58" s="362">
        <f t="shared" si="2"/>
        <v>1643.0776961639042</v>
      </c>
      <c r="O58" s="676">
        <f t="shared" si="3"/>
        <v>704.17615549881612</v>
      </c>
      <c r="P58" s="77"/>
      <c r="Q58" s="12"/>
    </row>
    <row r="59" spans="1:17" s="104" customFormat="1" ht="12.75" x14ac:dyDescent="0.2">
      <c r="A59" s="169"/>
      <c r="B59" s="132" t="s">
        <v>3733</v>
      </c>
      <c r="C59" s="132" t="s">
        <v>3805</v>
      </c>
      <c r="D59" s="102" t="s">
        <v>4</v>
      </c>
      <c r="E59" s="75">
        <v>6</v>
      </c>
      <c r="F59" s="121">
        <v>3.3875000000000002</v>
      </c>
      <c r="G59" s="203">
        <v>500</v>
      </c>
      <c r="H59" s="203">
        <v>50</v>
      </c>
      <c r="I59" s="206">
        <v>1.5</v>
      </c>
      <c r="J59" s="177">
        <v>565.37681054399991</v>
      </c>
      <c r="K59" s="76">
        <f>L3</f>
        <v>0.21</v>
      </c>
      <c r="L59" s="160">
        <f t="shared" si="4"/>
        <v>446.64768032975996</v>
      </c>
      <c r="M59" s="696">
        <f t="shared" si="1"/>
        <v>803.96582459356796</v>
      </c>
      <c r="N59" s="362">
        <f t="shared" si="2"/>
        <v>1875.9202573849918</v>
      </c>
      <c r="O59" s="676">
        <f t="shared" si="3"/>
        <v>803.96582459356796</v>
      </c>
      <c r="P59" s="77"/>
      <c r="Q59" s="12"/>
    </row>
    <row r="60" spans="1:17" s="104" customFormat="1" ht="12.75" x14ac:dyDescent="0.2">
      <c r="A60" s="169"/>
      <c r="B60" s="132" t="s">
        <v>3734</v>
      </c>
      <c r="C60" s="132" t="s">
        <v>3806</v>
      </c>
      <c r="D60" s="102" t="s">
        <v>4</v>
      </c>
      <c r="E60" s="75">
        <v>6</v>
      </c>
      <c r="F60" s="121">
        <v>3.6749999999999998</v>
      </c>
      <c r="G60" s="203">
        <v>600</v>
      </c>
      <c r="H60" s="203">
        <v>50</v>
      </c>
      <c r="I60" s="206">
        <v>1.5</v>
      </c>
      <c r="J60" s="177">
        <v>635.55238656000006</v>
      </c>
      <c r="K60" s="76">
        <f>L3</f>
        <v>0.21</v>
      </c>
      <c r="L60" s="160">
        <f t="shared" si="4"/>
        <v>502.08638538240007</v>
      </c>
      <c r="M60" s="696">
        <f t="shared" si="1"/>
        <v>903.75549368832014</v>
      </c>
      <c r="N60" s="362">
        <f t="shared" si="2"/>
        <v>2108.7628186060801</v>
      </c>
      <c r="O60" s="676">
        <f t="shared" si="3"/>
        <v>903.75549368832014</v>
      </c>
      <c r="P60" s="77"/>
      <c r="Q60" s="12"/>
    </row>
    <row r="61" spans="1:17" s="104" customFormat="1" ht="12.75" x14ac:dyDescent="0.2">
      <c r="A61" s="169"/>
      <c r="B61" s="172" t="s">
        <v>3735</v>
      </c>
      <c r="C61" s="172" t="s">
        <v>3807</v>
      </c>
      <c r="D61" s="102" t="s">
        <v>4</v>
      </c>
      <c r="E61" s="75">
        <v>6</v>
      </c>
      <c r="F61" s="171">
        <v>2.4612500000000002</v>
      </c>
      <c r="G61" s="203">
        <v>100</v>
      </c>
      <c r="H61" s="203">
        <v>60</v>
      </c>
      <c r="I61" s="206">
        <v>1.5</v>
      </c>
      <c r="J61" s="177">
        <v>393.24803918399999</v>
      </c>
      <c r="K61" s="76">
        <f>L3</f>
        <v>0.21</v>
      </c>
      <c r="L61" s="160">
        <f t="shared" si="4"/>
        <v>310.66595095536002</v>
      </c>
      <c r="M61" s="696">
        <f t="shared" si="1"/>
        <v>559.19871171964803</v>
      </c>
      <c r="N61" s="362">
        <f t="shared" si="2"/>
        <v>1304.7969940125122</v>
      </c>
      <c r="O61" s="676">
        <f t="shared" si="3"/>
        <v>559.19871171964803</v>
      </c>
      <c r="P61" s="77"/>
      <c r="Q61" s="12"/>
    </row>
    <row r="62" spans="1:17" s="104" customFormat="1" ht="12.75" x14ac:dyDescent="0.2">
      <c r="A62" s="169"/>
      <c r="B62" s="172" t="s">
        <v>3736</v>
      </c>
      <c r="C62" s="172" t="s">
        <v>3808</v>
      </c>
      <c r="D62" s="102" t="s">
        <v>4</v>
      </c>
      <c r="E62" s="75">
        <v>6</v>
      </c>
      <c r="F62" s="171">
        <v>2.7017500000000001</v>
      </c>
      <c r="G62" s="203">
        <v>200</v>
      </c>
      <c r="H62" s="203">
        <v>60</v>
      </c>
      <c r="I62" s="206">
        <v>1.5</v>
      </c>
      <c r="J62" s="177">
        <v>436.94226575999994</v>
      </c>
      <c r="K62" s="76">
        <f>L3</f>
        <v>0.21</v>
      </c>
      <c r="L62" s="160">
        <f t="shared" si="4"/>
        <v>345.18438995039998</v>
      </c>
      <c r="M62" s="696">
        <f t="shared" si="1"/>
        <v>621.33190191071992</v>
      </c>
      <c r="N62" s="362">
        <f t="shared" si="2"/>
        <v>1449.7744377916799</v>
      </c>
      <c r="O62" s="676">
        <f t="shared" si="3"/>
        <v>621.33190191071992</v>
      </c>
      <c r="P62" s="77"/>
      <c r="Q62" s="12"/>
    </row>
    <row r="63" spans="1:17" s="104" customFormat="1" ht="12.75" x14ac:dyDescent="0.2">
      <c r="A63" s="169"/>
      <c r="B63" s="172" t="s">
        <v>3737</v>
      </c>
      <c r="C63" s="172" t="s">
        <v>3809</v>
      </c>
      <c r="D63" s="102" t="s">
        <v>4</v>
      </c>
      <c r="E63" s="75">
        <v>6</v>
      </c>
      <c r="F63" s="171">
        <v>2.953125</v>
      </c>
      <c r="G63" s="203">
        <v>300</v>
      </c>
      <c r="H63" s="203">
        <v>60</v>
      </c>
      <c r="I63" s="206">
        <v>1.5</v>
      </c>
      <c r="J63" s="177">
        <v>476.66428991999993</v>
      </c>
      <c r="K63" s="76">
        <f>L3</f>
        <v>0.21</v>
      </c>
      <c r="L63" s="160">
        <f t="shared" si="4"/>
        <v>376.56478903679994</v>
      </c>
      <c r="M63" s="696">
        <f t="shared" si="1"/>
        <v>677.81662026623985</v>
      </c>
      <c r="N63" s="362">
        <f t="shared" si="2"/>
        <v>1581.5721139545599</v>
      </c>
      <c r="O63" s="676">
        <f t="shared" si="3"/>
        <v>677.81662026623985</v>
      </c>
      <c r="P63" s="77"/>
      <c r="Q63" s="12"/>
    </row>
    <row r="64" spans="1:17" s="104" customFormat="1" ht="12.75" x14ac:dyDescent="0.2">
      <c r="A64" s="169"/>
      <c r="B64" s="172" t="s">
        <v>3738</v>
      </c>
      <c r="C64" s="172" t="s">
        <v>3810</v>
      </c>
      <c r="D64" s="102" t="s">
        <v>4</v>
      </c>
      <c r="E64" s="75">
        <v>6</v>
      </c>
      <c r="F64" s="121">
        <v>3.2240000000000002</v>
      </c>
      <c r="G64" s="203">
        <v>400</v>
      </c>
      <c r="H64" s="203">
        <v>60</v>
      </c>
      <c r="I64" s="206">
        <v>1.5</v>
      </c>
      <c r="J64" s="177">
        <v>520.35851649599999</v>
      </c>
      <c r="K64" s="76">
        <f>L3</f>
        <v>0.21</v>
      </c>
      <c r="L64" s="160">
        <f t="shared" si="4"/>
        <v>411.08322803184001</v>
      </c>
      <c r="M64" s="696">
        <f t="shared" si="1"/>
        <v>739.94981045731208</v>
      </c>
      <c r="N64" s="362">
        <f t="shared" si="2"/>
        <v>1726.5495577337281</v>
      </c>
      <c r="O64" s="676">
        <f t="shared" si="3"/>
        <v>739.94981045731208</v>
      </c>
      <c r="P64" s="77"/>
      <c r="Q64" s="12"/>
    </row>
    <row r="65" spans="1:17" s="104" customFormat="1" ht="12.75" x14ac:dyDescent="0.2">
      <c r="A65" s="169"/>
      <c r="B65" s="172" t="s">
        <v>3739</v>
      </c>
      <c r="C65" s="172" t="s">
        <v>3811</v>
      </c>
      <c r="D65" s="102" t="s">
        <v>4</v>
      </c>
      <c r="E65" s="75">
        <v>6</v>
      </c>
      <c r="F65" s="121">
        <v>3.4891250000000005</v>
      </c>
      <c r="G65" s="203">
        <v>500</v>
      </c>
      <c r="H65" s="203">
        <v>60</v>
      </c>
      <c r="I65" s="206">
        <v>1.5</v>
      </c>
      <c r="J65" s="177">
        <v>593.18222745600008</v>
      </c>
      <c r="K65" s="76">
        <f>L3</f>
        <v>0.21</v>
      </c>
      <c r="L65" s="160">
        <f t="shared" si="4"/>
        <v>468.61395969024011</v>
      </c>
      <c r="M65" s="696">
        <f t="shared" si="1"/>
        <v>843.50512744243224</v>
      </c>
      <c r="N65" s="362">
        <f t="shared" si="2"/>
        <v>1968.1786306990086</v>
      </c>
      <c r="O65" s="676">
        <f t="shared" si="3"/>
        <v>843.50512744243224</v>
      </c>
      <c r="P65" s="77"/>
      <c r="Q65" s="12"/>
    </row>
    <row r="66" spans="1:17" s="104" customFormat="1" ht="12.75" x14ac:dyDescent="0.2">
      <c r="A66" s="169"/>
      <c r="B66" s="172" t="s">
        <v>3740</v>
      </c>
      <c r="C66" s="172" t="s">
        <v>3812</v>
      </c>
      <c r="D66" s="102" t="s">
        <v>4</v>
      </c>
      <c r="E66" s="75">
        <v>6</v>
      </c>
      <c r="F66" s="121">
        <v>3.78525</v>
      </c>
      <c r="G66" s="203">
        <v>600</v>
      </c>
      <c r="H66" s="203">
        <v>60</v>
      </c>
      <c r="I66" s="206">
        <v>1.5</v>
      </c>
      <c r="J66" s="177">
        <v>666.00593841600005</v>
      </c>
      <c r="K66" s="76">
        <f>L3</f>
        <v>0.21</v>
      </c>
      <c r="L66" s="160">
        <f t="shared" si="4"/>
        <v>526.14469134864009</v>
      </c>
      <c r="M66" s="696">
        <f t="shared" si="1"/>
        <v>947.06044442755217</v>
      </c>
      <c r="N66" s="362">
        <f t="shared" si="2"/>
        <v>2209.8077036642885</v>
      </c>
      <c r="O66" s="676">
        <f t="shared" si="3"/>
        <v>947.06044442755217</v>
      </c>
      <c r="P66" s="77"/>
      <c r="Q66" s="12"/>
    </row>
    <row r="67" spans="1:17" s="104" customFormat="1" ht="12.75" x14ac:dyDescent="0.2">
      <c r="A67" s="169"/>
      <c r="B67" s="172" t="s">
        <v>3741</v>
      </c>
      <c r="C67" s="172" t="s">
        <v>3813</v>
      </c>
      <c r="D67" s="102" t="s">
        <v>4</v>
      </c>
      <c r="E67" s="75">
        <v>6</v>
      </c>
      <c r="F67" s="171">
        <v>2.9042750000000002</v>
      </c>
      <c r="G67" s="203">
        <v>100</v>
      </c>
      <c r="H67" s="203">
        <v>80</v>
      </c>
      <c r="I67" s="206">
        <v>1.5</v>
      </c>
      <c r="J67" s="177">
        <v>432.97006334399993</v>
      </c>
      <c r="K67" s="76">
        <f>L3</f>
        <v>0.21</v>
      </c>
      <c r="L67" s="160">
        <f t="shared" si="4"/>
        <v>342.04635004175998</v>
      </c>
      <c r="M67" s="696">
        <f t="shared" si="1"/>
        <v>615.68343007516796</v>
      </c>
      <c r="N67" s="362">
        <f t="shared" si="2"/>
        <v>1436.5946701753919</v>
      </c>
      <c r="O67" s="676">
        <f t="shared" si="3"/>
        <v>615.68343007516796</v>
      </c>
      <c r="P67" s="77"/>
      <c r="Q67" s="12"/>
    </row>
    <row r="68" spans="1:17" s="104" customFormat="1" ht="12.75" x14ac:dyDescent="0.2">
      <c r="A68" s="169"/>
      <c r="B68" s="172" t="s">
        <v>3742</v>
      </c>
      <c r="C68" s="172" t="s">
        <v>3814</v>
      </c>
      <c r="D68" s="102" t="s">
        <v>4</v>
      </c>
      <c r="E68" s="75">
        <v>6</v>
      </c>
      <c r="F68" s="171">
        <v>3.1070124999999997</v>
      </c>
      <c r="G68" s="203">
        <v>200</v>
      </c>
      <c r="H68" s="203">
        <v>80</v>
      </c>
      <c r="I68" s="206">
        <v>1.5</v>
      </c>
      <c r="J68" s="177">
        <v>480.636492336</v>
      </c>
      <c r="K68" s="76">
        <f>L3</f>
        <v>0.21</v>
      </c>
      <c r="L68" s="160">
        <f t="shared" si="4"/>
        <v>379.70282894544005</v>
      </c>
      <c r="M68" s="696">
        <f t="shared" si="1"/>
        <v>683.46509210179215</v>
      </c>
      <c r="N68" s="362">
        <f t="shared" si="2"/>
        <v>1594.7518815708484</v>
      </c>
      <c r="O68" s="676">
        <f t="shared" si="3"/>
        <v>683.46509210179215</v>
      </c>
      <c r="P68" s="77"/>
      <c r="Q68" s="12"/>
    </row>
    <row r="69" spans="1:17" s="104" customFormat="1" ht="12.75" x14ac:dyDescent="0.2">
      <c r="A69" s="169"/>
      <c r="B69" s="172" t="s">
        <v>3743</v>
      </c>
      <c r="C69" s="172" t="s">
        <v>3815</v>
      </c>
      <c r="D69" s="102" t="s">
        <v>4</v>
      </c>
      <c r="E69" s="75">
        <v>6</v>
      </c>
      <c r="F69" s="171">
        <v>3.2484375000000001</v>
      </c>
      <c r="G69" s="203">
        <v>300</v>
      </c>
      <c r="H69" s="203">
        <v>80</v>
      </c>
      <c r="I69" s="206">
        <v>1.5</v>
      </c>
      <c r="J69" s="177">
        <v>524.33071891200007</v>
      </c>
      <c r="K69" s="76">
        <f>L3</f>
        <v>0.21</v>
      </c>
      <c r="L69" s="160">
        <f t="shared" si="4"/>
        <v>414.22126794048006</v>
      </c>
      <c r="M69" s="696">
        <f t="shared" si="1"/>
        <v>745.59828229286416</v>
      </c>
      <c r="N69" s="362">
        <f t="shared" si="2"/>
        <v>1739.7293253500163</v>
      </c>
      <c r="O69" s="676">
        <f t="shared" si="3"/>
        <v>745.59828229286416</v>
      </c>
      <c r="P69" s="77"/>
      <c r="Q69" s="12"/>
    </row>
    <row r="70" spans="1:17" s="104" customFormat="1" ht="12.75" x14ac:dyDescent="0.2">
      <c r="A70" s="169"/>
      <c r="B70" s="172" t="s">
        <v>3744</v>
      </c>
      <c r="C70" s="172" t="s">
        <v>3816</v>
      </c>
      <c r="D70" s="102" t="s">
        <v>4</v>
      </c>
      <c r="E70" s="75">
        <v>6</v>
      </c>
      <c r="F70" s="121">
        <v>3.4819200000000006</v>
      </c>
      <c r="G70" s="203">
        <v>400</v>
      </c>
      <c r="H70" s="203">
        <v>80</v>
      </c>
      <c r="I70" s="206">
        <v>1.5</v>
      </c>
      <c r="J70" s="177">
        <v>571.98959999999988</v>
      </c>
      <c r="K70" s="76">
        <f>L3</f>
        <v>0.21</v>
      </c>
      <c r="L70" s="160">
        <f t="shared" si="4"/>
        <v>451.87178399999993</v>
      </c>
      <c r="M70" s="696">
        <f t="shared" si="1"/>
        <v>813.36921119999988</v>
      </c>
      <c r="N70" s="362">
        <f t="shared" si="2"/>
        <v>1897.8614927999997</v>
      </c>
      <c r="O70" s="676">
        <f t="shared" si="3"/>
        <v>813.36921119999988</v>
      </c>
      <c r="P70" s="77"/>
      <c r="Q70" s="12"/>
    </row>
    <row r="71" spans="1:17" s="104" customFormat="1" ht="12.75" x14ac:dyDescent="0.2">
      <c r="A71" s="169"/>
      <c r="B71" s="172" t="s">
        <v>3745</v>
      </c>
      <c r="C71" s="172" t="s">
        <v>3817</v>
      </c>
      <c r="D71" s="102" t="s">
        <v>4</v>
      </c>
      <c r="E71" s="75">
        <v>6</v>
      </c>
      <c r="F71" s="121">
        <v>3.6984725000000007</v>
      </c>
      <c r="G71" s="203">
        <v>500</v>
      </c>
      <c r="H71" s="203">
        <v>80</v>
      </c>
      <c r="I71" s="206">
        <v>1.5</v>
      </c>
      <c r="J71" s="177">
        <v>672.62627577599994</v>
      </c>
      <c r="K71" s="76">
        <f>L3</f>
        <v>0.21</v>
      </c>
      <c r="L71" s="160">
        <f t="shared" si="4"/>
        <v>531.37475786304003</v>
      </c>
      <c r="M71" s="696">
        <f t="shared" si="1"/>
        <v>956.4745641534721</v>
      </c>
      <c r="N71" s="362">
        <f t="shared" si="2"/>
        <v>2231.7739830247683</v>
      </c>
      <c r="O71" s="676">
        <f t="shared" si="3"/>
        <v>956.4745641534721</v>
      </c>
      <c r="P71" s="77"/>
      <c r="Q71" s="12"/>
    </row>
    <row r="72" spans="1:17" s="104" customFormat="1" ht="12.75" x14ac:dyDescent="0.2">
      <c r="A72" s="169"/>
      <c r="B72" s="172" t="s">
        <v>3746</v>
      </c>
      <c r="C72" s="172" t="s">
        <v>3818</v>
      </c>
      <c r="D72" s="102" t="s">
        <v>4</v>
      </c>
      <c r="E72" s="75">
        <v>6</v>
      </c>
      <c r="F72" s="121">
        <v>3.9745125000000003</v>
      </c>
      <c r="G72" s="203">
        <v>600</v>
      </c>
      <c r="H72" s="203">
        <v>80</v>
      </c>
      <c r="I72" s="206">
        <v>1.5</v>
      </c>
      <c r="J72" s="177">
        <v>754.71845904000008</v>
      </c>
      <c r="K72" s="76">
        <f>L3</f>
        <v>0.21</v>
      </c>
      <c r="L72" s="160">
        <f t="shared" si="4"/>
        <v>596.22758264160007</v>
      </c>
      <c r="M72" s="696">
        <f t="shared" ref="M72:M78" si="5">L72*1.8</f>
        <v>1073.2096487548802</v>
      </c>
      <c r="N72" s="362">
        <f t="shared" ref="N72:N78" si="6">L72*4.2</f>
        <v>2504.1558470947202</v>
      </c>
      <c r="O72" s="676">
        <f t="shared" ref="O72:O78" si="7">L72*1.8</f>
        <v>1073.2096487548802</v>
      </c>
      <c r="P72" s="77"/>
      <c r="Q72" s="12"/>
    </row>
    <row r="73" spans="1:17" s="104" customFormat="1" ht="12.75" x14ac:dyDescent="0.2">
      <c r="A73" s="169"/>
      <c r="B73" s="132" t="s">
        <v>3747</v>
      </c>
      <c r="C73" s="132" t="s">
        <v>3819</v>
      </c>
      <c r="D73" s="102" t="s">
        <v>4</v>
      </c>
      <c r="E73" s="75">
        <v>6</v>
      </c>
      <c r="F73" s="121">
        <v>3.4624999999999999</v>
      </c>
      <c r="G73" s="203">
        <v>100</v>
      </c>
      <c r="H73" s="203">
        <v>100</v>
      </c>
      <c r="I73" s="206">
        <v>1.5</v>
      </c>
      <c r="J73" s="177">
        <v>484.60869475200002</v>
      </c>
      <c r="K73" s="76">
        <f>L3</f>
        <v>0.21</v>
      </c>
      <c r="L73" s="160">
        <f t="shared" si="4"/>
        <v>382.84086885408004</v>
      </c>
      <c r="M73" s="696">
        <f t="shared" si="5"/>
        <v>689.11356393734411</v>
      </c>
      <c r="N73" s="362">
        <f t="shared" si="6"/>
        <v>1607.9316491871361</v>
      </c>
      <c r="O73" s="676">
        <f t="shared" si="7"/>
        <v>689.11356393734411</v>
      </c>
      <c r="P73" s="77"/>
      <c r="Q73" s="12"/>
    </row>
    <row r="74" spans="1:17" s="104" customFormat="1" ht="12.75" x14ac:dyDescent="0.2">
      <c r="A74" s="169"/>
      <c r="B74" s="132" t="s">
        <v>3748</v>
      </c>
      <c r="C74" s="132" t="s">
        <v>3820</v>
      </c>
      <c r="D74" s="102" t="s">
        <v>4</v>
      </c>
      <c r="E74" s="75">
        <v>6</v>
      </c>
      <c r="F74" s="121">
        <v>3.75</v>
      </c>
      <c r="G74" s="203">
        <v>200</v>
      </c>
      <c r="H74" s="203">
        <v>100</v>
      </c>
      <c r="I74" s="206">
        <v>1.5</v>
      </c>
      <c r="J74" s="177">
        <v>537.57139363200008</v>
      </c>
      <c r="K74" s="76">
        <f>L3</f>
        <v>0.21</v>
      </c>
      <c r="L74" s="160">
        <f t="shared" si="4"/>
        <v>424.68140096928011</v>
      </c>
      <c r="M74" s="696">
        <f t="shared" si="5"/>
        <v>764.42652174470425</v>
      </c>
      <c r="N74" s="362">
        <f t="shared" si="6"/>
        <v>1783.6618840709766</v>
      </c>
      <c r="O74" s="676">
        <f t="shared" si="7"/>
        <v>764.42652174470425</v>
      </c>
      <c r="P74" s="77"/>
      <c r="Q74" s="12"/>
    </row>
    <row r="75" spans="1:17" s="104" customFormat="1" ht="12.75" x14ac:dyDescent="0.2">
      <c r="A75" s="169"/>
      <c r="B75" s="132" t="s">
        <v>3749</v>
      </c>
      <c r="C75" s="132" t="s">
        <v>3821</v>
      </c>
      <c r="D75" s="102" t="s">
        <v>4</v>
      </c>
      <c r="E75" s="75">
        <v>6</v>
      </c>
      <c r="F75" s="121">
        <v>4.0374999999999996</v>
      </c>
      <c r="G75" s="203">
        <v>300</v>
      </c>
      <c r="H75" s="203">
        <v>100</v>
      </c>
      <c r="I75" s="206">
        <v>1.5</v>
      </c>
      <c r="J75" s="177">
        <v>586.56189009599996</v>
      </c>
      <c r="K75" s="76">
        <f>L3</f>
        <v>0.21</v>
      </c>
      <c r="L75" s="160">
        <f t="shared" si="4"/>
        <v>463.38389317584</v>
      </c>
      <c r="M75" s="696">
        <f t="shared" si="5"/>
        <v>834.09100771651197</v>
      </c>
      <c r="N75" s="362">
        <f t="shared" si="6"/>
        <v>1946.2123513385282</v>
      </c>
      <c r="O75" s="676">
        <f t="shared" si="7"/>
        <v>834.09100771651197</v>
      </c>
      <c r="P75" s="77"/>
      <c r="Q75" s="12"/>
    </row>
    <row r="76" spans="1:17" s="104" customFormat="1" ht="12.75" x14ac:dyDescent="0.2">
      <c r="A76" s="169"/>
      <c r="B76" s="132" t="s">
        <v>3750</v>
      </c>
      <c r="C76" s="132" t="s">
        <v>3822</v>
      </c>
      <c r="D76" s="102" t="s">
        <v>4</v>
      </c>
      <c r="E76" s="75">
        <v>6</v>
      </c>
      <c r="F76" s="121">
        <v>4.3250000000000002</v>
      </c>
      <c r="G76" s="203">
        <v>400</v>
      </c>
      <c r="H76" s="203">
        <v>100</v>
      </c>
      <c r="I76" s="206">
        <v>1.5</v>
      </c>
      <c r="J76" s="177">
        <v>640.84865644800004</v>
      </c>
      <c r="K76" s="76">
        <f>L3</f>
        <v>0.21</v>
      </c>
      <c r="L76" s="160">
        <f t="shared" si="4"/>
        <v>506.27043859392006</v>
      </c>
      <c r="M76" s="696">
        <f t="shared" si="5"/>
        <v>911.28678946905609</v>
      </c>
      <c r="N76" s="362">
        <f t="shared" si="6"/>
        <v>2126.3358420944642</v>
      </c>
      <c r="O76" s="676">
        <f t="shared" si="7"/>
        <v>911.28678946905609</v>
      </c>
      <c r="P76" s="77"/>
      <c r="Q76" s="12"/>
    </row>
    <row r="77" spans="1:17" s="104" customFormat="1" ht="12.75" x14ac:dyDescent="0.2">
      <c r="A77" s="169"/>
      <c r="B77" s="132" t="s">
        <v>3751</v>
      </c>
      <c r="C77" s="132" t="s">
        <v>3823</v>
      </c>
      <c r="D77" s="102" t="s">
        <v>4</v>
      </c>
      <c r="E77" s="75">
        <v>6</v>
      </c>
      <c r="F77" s="121">
        <v>4.6124999999999998</v>
      </c>
      <c r="G77" s="203">
        <v>500</v>
      </c>
      <c r="H77" s="203">
        <v>100</v>
      </c>
      <c r="I77" s="206">
        <v>1.5</v>
      </c>
      <c r="J77" s="177">
        <v>744.12591926399989</v>
      </c>
      <c r="K77" s="76">
        <f>L3</f>
        <v>0.21</v>
      </c>
      <c r="L77" s="160">
        <f t="shared" si="4"/>
        <v>587.85947621855996</v>
      </c>
      <c r="M77" s="696">
        <f t="shared" si="5"/>
        <v>1058.147057193408</v>
      </c>
      <c r="N77" s="362">
        <f t="shared" si="6"/>
        <v>2469.0098001179517</v>
      </c>
      <c r="O77" s="676">
        <f t="shared" si="7"/>
        <v>1058.147057193408</v>
      </c>
      <c r="P77" s="77"/>
      <c r="Q77" s="12"/>
    </row>
    <row r="78" spans="1:17" s="104" customFormat="1" ht="12.75" x14ac:dyDescent="0.2">
      <c r="A78" s="169"/>
      <c r="B78" s="132" t="s">
        <v>3752</v>
      </c>
      <c r="C78" s="132" t="s">
        <v>3824</v>
      </c>
      <c r="D78" s="102" t="s">
        <v>4</v>
      </c>
      <c r="E78" s="75">
        <v>6</v>
      </c>
      <c r="F78" s="121">
        <v>4.9000000000000004</v>
      </c>
      <c r="G78" s="203">
        <v>600</v>
      </c>
      <c r="H78" s="203">
        <v>100</v>
      </c>
      <c r="I78" s="206">
        <v>1.5</v>
      </c>
      <c r="J78" s="177">
        <v>847.40318207999997</v>
      </c>
      <c r="K78" s="76">
        <f>L3</f>
        <v>0.21</v>
      </c>
      <c r="L78" s="160">
        <f t="shared" si="4"/>
        <v>669.44851384319998</v>
      </c>
      <c r="M78" s="696">
        <f t="shared" si="5"/>
        <v>1205.0073249177599</v>
      </c>
      <c r="N78" s="362">
        <f t="shared" si="6"/>
        <v>2811.6837581414402</v>
      </c>
      <c r="O78" s="676">
        <f t="shared" si="7"/>
        <v>1205.0073249177599</v>
      </c>
      <c r="P78" s="77"/>
      <c r="Q78" s="12"/>
    </row>
    <row r="79" spans="1:17" s="104" customFormat="1" ht="12.75" x14ac:dyDescent="0.2">
      <c r="A79" s="106"/>
      <c r="B79" s="108"/>
      <c r="C79" s="107"/>
      <c r="D79" s="1051" t="s">
        <v>127</v>
      </c>
      <c r="E79" s="1051"/>
      <c r="F79" s="1051"/>
      <c r="G79" s="205"/>
      <c r="H79" s="205"/>
      <c r="I79" s="208"/>
      <c r="J79" s="108"/>
      <c r="K79" s="108"/>
      <c r="L79" s="108"/>
      <c r="M79" s="108"/>
      <c r="N79" s="108"/>
      <c r="O79" s="108"/>
      <c r="P79" s="107"/>
      <c r="Q79" s="12"/>
    </row>
    <row r="80" spans="1:17" s="9" customFormat="1" x14ac:dyDescent="0.2">
      <c r="A80" s="4"/>
      <c r="B80" s="2"/>
      <c r="C80" s="4"/>
      <c r="D80" s="2"/>
      <c r="E80" s="2"/>
      <c r="F80" s="51"/>
      <c r="G80" s="190"/>
      <c r="H80" s="190"/>
      <c r="I80" s="196"/>
      <c r="J80" s="2"/>
      <c r="K80" s="2"/>
      <c r="L80" s="2"/>
      <c r="M80" s="2"/>
      <c r="N80" s="2"/>
      <c r="O80" s="2"/>
      <c r="P80" s="4"/>
    </row>
    <row r="81" spans="1:16" s="9" customFormat="1" x14ac:dyDescent="0.2">
      <c r="A81" s="4"/>
      <c r="B81" s="2"/>
      <c r="C81" s="4"/>
      <c r="D81" s="2"/>
      <c r="E81" s="2"/>
      <c r="F81" s="51"/>
      <c r="G81" s="190"/>
      <c r="H81" s="190"/>
      <c r="I81" s="196"/>
      <c r="J81" s="2"/>
      <c r="K81" s="2"/>
      <c r="L81" s="2"/>
      <c r="M81" s="2"/>
      <c r="N81" s="2"/>
      <c r="O81" s="2"/>
      <c r="P81" s="4"/>
    </row>
    <row r="82" spans="1:16" s="9" customFormat="1" x14ac:dyDescent="0.2">
      <c r="A82" s="4"/>
      <c r="B82" s="2"/>
      <c r="C82" s="4"/>
      <c r="D82" s="2"/>
      <c r="E82" s="2"/>
      <c r="F82" s="51"/>
      <c r="G82" s="190"/>
      <c r="H82" s="190"/>
      <c r="I82" s="196"/>
      <c r="J82" s="2"/>
      <c r="K82" s="2"/>
      <c r="L82" s="2"/>
      <c r="M82" s="2"/>
      <c r="N82" s="2"/>
      <c r="O82" s="2"/>
      <c r="P82" s="4"/>
    </row>
    <row r="83" spans="1:16" s="9" customFormat="1" x14ac:dyDescent="0.2">
      <c r="A83" s="4"/>
      <c r="B83" s="2"/>
      <c r="C83" s="4"/>
      <c r="D83" s="2"/>
      <c r="E83" s="2"/>
      <c r="F83" s="51"/>
      <c r="G83" s="190"/>
      <c r="H83" s="190"/>
      <c r="I83" s="196"/>
      <c r="J83" s="2"/>
      <c r="K83" s="2"/>
      <c r="L83" s="2"/>
      <c r="M83" s="2"/>
      <c r="N83" s="2"/>
      <c r="O83" s="2"/>
      <c r="P83" s="4"/>
    </row>
    <row r="84" spans="1:16" s="9" customFormat="1" x14ac:dyDescent="0.2">
      <c r="A84" s="4"/>
      <c r="B84" s="2"/>
      <c r="C84" s="4"/>
      <c r="D84" s="2"/>
      <c r="E84" s="2"/>
      <c r="F84" s="51"/>
      <c r="G84" s="190"/>
      <c r="H84" s="190"/>
      <c r="I84" s="196"/>
      <c r="J84" s="2"/>
      <c r="K84" s="2"/>
      <c r="L84" s="2"/>
      <c r="M84" s="2"/>
      <c r="N84" s="2"/>
      <c r="O84" s="2"/>
      <c r="P84" s="4"/>
    </row>
    <row r="85" spans="1:16" s="9" customFormat="1" x14ac:dyDescent="0.2">
      <c r="A85" s="4"/>
      <c r="B85" s="2"/>
      <c r="C85" s="4"/>
      <c r="D85" s="2"/>
      <c r="E85" s="2"/>
      <c r="F85" s="51"/>
      <c r="G85" s="190"/>
      <c r="H85" s="190"/>
      <c r="I85" s="196"/>
      <c r="J85" s="2"/>
      <c r="K85" s="2"/>
      <c r="L85" s="2"/>
      <c r="M85" s="2"/>
      <c r="N85" s="2"/>
      <c r="O85" s="2"/>
      <c r="P85" s="4"/>
    </row>
    <row r="86" spans="1:16" s="9" customFormat="1" x14ac:dyDescent="0.2">
      <c r="A86" s="4"/>
      <c r="B86" s="2"/>
      <c r="C86" s="4"/>
      <c r="D86" s="2"/>
      <c r="E86" s="2"/>
      <c r="F86" s="51"/>
      <c r="G86" s="190"/>
      <c r="H86" s="190"/>
      <c r="I86" s="196"/>
      <c r="J86" s="2"/>
      <c r="K86" s="2"/>
      <c r="L86" s="2"/>
      <c r="M86" s="2"/>
      <c r="N86" s="2"/>
      <c r="O86" s="2"/>
      <c r="P86" s="4"/>
    </row>
    <row r="87" spans="1:16" s="9" customFormat="1" x14ac:dyDescent="0.2">
      <c r="A87" s="4"/>
      <c r="B87" s="2"/>
      <c r="C87" s="4"/>
      <c r="D87" s="2"/>
      <c r="E87" s="2"/>
      <c r="F87" s="51"/>
      <c r="G87" s="190"/>
      <c r="H87" s="190"/>
      <c r="I87" s="196"/>
      <c r="J87" s="2"/>
      <c r="K87" s="2"/>
      <c r="L87" s="2"/>
      <c r="M87" s="2"/>
      <c r="N87" s="2"/>
      <c r="O87" s="2"/>
      <c r="P87" s="4"/>
    </row>
    <row r="88" spans="1:16" s="9" customFormat="1" x14ac:dyDescent="0.2">
      <c r="A88" s="4"/>
      <c r="B88" s="2"/>
      <c r="C88" s="4"/>
      <c r="D88" s="2"/>
      <c r="E88" s="2"/>
      <c r="F88" s="51"/>
      <c r="G88" s="190"/>
      <c r="H88" s="190"/>
      <c r="I88" s="196"/>
      <c r="J88" s="2"/>
      <c r="K88" s="2"/>
      <c r="L88" s="2"/>
      <c r="M88" s="2"/>
      <c r="N88" s="2"/>
      <c r="O88" s="2"/>
      <c r="P88" s="4"/>
    </row>
    <row r="89" spans="1:16" s="9" customFormat="1" x14ac:dyDescent="0.2">
      <c r="A89" s="4"/>
      <c r="B89" s="2"/>
      <c r="C89" s="4"/>
      <c r="D89" s="2"/>
      <c r="E89" s="2"/>
      <c r="F89" s="51"/>
      <c r="G89" s="190"/>
      <c r="H89" s="190"/>
      <c r="I89" s="196"/>
      <c r="J89" s="2"/>
      <c r="K89" s="2"/>
      <c r="L89" s="2"/>
      <c r="M89" s="2"/>
      <c r="N89" s="2"/>
      <c r="O89" s="2"/>
      <c r="P89" s="4"/>
    </row>
    <row r="90" spans="1:16" s="9" customFormat="1" x14ac:dyDescent="0.2">
      <c r="A90" s="4"/>
      <c r="B90" s="2"/>
      <c r="C90" s="4"/>
      <c r="D90" s="2"/>
      <c r="E90" s="2"/>
      <c r="F90" s="51"/>
      <c r="G90" s="190"/>
      <c r="H90" s="190"/>
      <c r="I90" s="196"/>
      <c r="J90" s="2"/>
      <c r="K90" s="2"/>
      <c r="L90" s="2"/>
      <c r="M90" s="2"/>
      <c r="N90" s="2"/>
      <c r="O90" s="2"/>
      <c r="P90" s="4"/>
    </row>
    <row r="91" spans="1:16" s="9" customFormat="1" x14ac:dyDescent="0.2">
      <c r="A91" s="4"/>
      <c r="B91" s="2"/>
      <c r="C91" s="4"/>
      <c r="D91" s="2"/>
      <c r="E91" s="2"/>
      <c r="F91" s="51"/>
      <c r="G91" s="190"/>
      <c r="H91" s="190"/>
      <c r="I91" s="196"/>
      <c r="J91" s="2"/>
      <c r="K91" s="2"/>
      <c r="L91" s="2"/>
      <c r="M91" s="2"/>
      <c r="N91" s="2"/>
      <c r="O91" s="2"/>
      <c r="P91" s="4"/>
    </row>
    <row r="92" spans="1:16" s="9" customFormat="1" x14ac:dyDescent="0.2">
      <c r="A92" s="4"/>
      <c r="B92" s="2"/>
      <c r="C92" s="4"/>
      <c r="D92" s="2"/>
      <c r="E92" s="2"/>
      <c r="F92" s="51"/>
      <c r="G92" s="190"/>
      <c r="H92" s="190"/>
      <c r="I92" s="196"/>
      <c r="J92" s="2"/>
      <c r="K92" s="2"/>
      <c r="L92" s="2"/>
      <c r="M92" s="2"/>
      <c r="N92" s="2"/>
      <c r="O92" s="2"/>
      <c r="P92" s="4"/>
    </row>
    <row r="93" spans="1:16" s="9" customFormat="1" x14ac:dyDescent="0.2">
      <c r="A93" s="4"/>
      <c r="B93" s="2"/>
      <c r="C93" s="4"/>
      <c r="D93" s="2"/>
      <c r="E93" s="2"/>
      <c r="F93" s="51"/>
      <c r="G93" s="190"/>
      <c r="H93" s="190"/>
      <c r="I93" s="196"/>
      <c r="J93" s="2"/>
      <c r="K93" s="2"/>
      <c r="L93" s="2"/>
      <c r="M93" s="2"/>
      <c r="N93" s="2"/>
      <c r="O93" s="2"/>
      <c r="P93" s="4"/>
    </row>
    <row r="94" spans="1:16" s="9" customFormat="1" x14ac:dyDescent="0.2">
      <c r="A94" s="4"/>
      <c r="B94" s="2"/>
      <c r="C94" s="4"/>
      <c r="D94" s="2"/>
      <c r="E94" s="2"/>
      <c r="F94" s="51"/>
      <c r="G94" s="190"/>
      <c r="H94" s="190"/>
      <c r="I94" s="196"/>
      <c r="J94" s="2"/>
      <c r="K94" s="2"/>
      <c r="L94" s="2"/>
      <c r="M94" s="2"/>
      <c r="N94" s="2"/>
      <c r="O94" s="2"/>
      <c r="P94" s="4"/>
    </row>
    <row r="95" spans="1:16" s="9" customFormat="1" x14ac:dyDescent="0.2">
      <c r="A95" s="4"/>
      <c r="B95" s="2"/>
      <c r="C95" s="4"/>
      <c r="D95" s="2"/>
      <c r="E95" s="2"/>
      <c r="F95" s="51"/>
      <c r="G95" s="190"/>
      <c r="H95" s="190"/>
      <c r="I95" s="196"/>
      <c r="J95" s="2"/>
      <c r="K95" s="2"/>
      <c r="L95" s="2"/>
      <c r="M95" s="2"/>
      <c r="N95" s="2"/>
      <c r="O95" s="2"/>
      <c r="P95" s="4"/>
    </row>
    <row r="96" spans="1:16" s="9" customFormat="1" x14ac:dyDescent="0.2">
      <c r="A96" s="4"/>
      <c r="B96" s="2"/>
      <c r="C96" s="4"/>
      <c r="D96" s="2"/>
      <c r="E96" s="2"/>
      <c r="F96" s="51"/>
      <c r="G96" s="190"/>
      <c r="H96" s="190"/>
      <c r="I96" s="196"/>
      <c r="J96" s="2"/>
      <c r="K96" s="2"/>
      <c r="L96" s="2"/>
      <c r="M96" s="2"/>
      <c r="N96" s="2"/>
      <c r="O96" s="2"/>
      <c r="P96" s="4"/>
    </row>
    <row r="97" spans="1:16" s="9" customFormat="1" x14ac:dyDescent="0.2">
      <c r="A97" s="4"/>
      <c r="B97" s="2"/>
      <c r="C97" s="4"/>
      <c r="D97" s="2"/>
      <c r="E97" s="2"/>
      <c r="F97" s="51"/>
      <c r="G97" s="190"/>
      <c r="H97" s="190"/>
      <c r="I97" s="196"/>
      <c r="J97" s="2"/>
      <c r="K97" s="2"/>
      <c r="L97" s="2"/>
      <c r="M97" s="2"/>
      <c r="N97" s="2"/>
      <c r="O97" s="2"/>
      <c r="P97" s="4"/>
    </row>
    <row r="98" spans="1:16" s="9" customFormat="1" x14ac:dyDescent="0.2">
      <c r="A98" s="4"/>
      <c r="B98" s="2"/>
      <c r="C98" s="4"/>
      <c r="D98" s="2"/>
      <c r="E98" s="2"/>
      <c r="F98" s="51"/>
      <c r="G98" s="190"/>
      <c r="H98" s="190"/>
      <c r="I98" s="196"/>
      <c r="J98" s="2"/>
      <c r="K98" s="2"/>
      <c r="L98" s="2"/>
      <c r="M98" s="2"/>
      <c r="N98" s="2"/>
      <c r="O98" s="2"/>
      <c r="P98" s="4"/>
    </row>
    <row r="99" spans="1:16" s="9" customFormat="1" x14ac:dyDescent="0.2">
      <c r="A99" s="4"/>
      <c r="B99" s="2"/>
      <c r="C99" s="4"/>
      <c r="D99" s="2"/>
      <c r="E99" s="2"/>
      <c r="F99" s="51"/>
      <c r="G99" s="190"/>
      <c r="H99" s="190"/>
      <c r="I99" s="196"/>
      <c r="J99" s="2"/>
      <c r="K99" s="2"/>
      <c r="L99" s="2"/>
      <c r="M99" s="2"/>
      <c r="N99" s="2"/>
      <c r="O99" s="2"/>
      <c r="P99" s="4"/>
    </row>
    <row r="100" spans="1:16" s="9" customFormat="1" x14ac:dyDescent="0.2">
      <c r="A100" s="4"/>
      <c r="B100" s="2"/>
      <c r="C100" s="4"/>
      <c r="D100" s="2"/>
      <c r="E100" s="2"/>
      <c r="F100" s="51"/>
      <c r="G100" s="190"/>
      <c r="H100" s="190"/>
      <c r="I100" s="196"/>
      <c r="J100" s="2"/>
      <c r="K100" s="2"/>
      <c r="L100" s="2"/>
      <c r="M100" s="2"/>
      <c r="N100" s="2"/>
      <c r="O100" s="2"/>
      <c r="P100" s="4"/>
    </row>
    <row r="101" spans="1:16" s="9" customFormat="1" x14ac:dyDescent="0.2">
      <c r="A101" s="4"/>
      <c r="B101" s="2"/>
      <c r="C101" s="4"/>
      <c r="D101" s="2"/>
      <c r="E101" s="2"/>
      <c r="F101" s="51"/>
      <c r="G101" s="190"/>
      <c r="H101" s="190"/>
      <c r="I101" s="196"/>
      <c r="J101" s="2"/>
      <c r="K101" s="2"/>
      <c r="L101" s="2"/>
      <c r="M101" s="2"/>
      <c r="N101" s="2"/>
      <c r="O101" s="2"/>
      <c r="P101" s="4"/>
    </row>
    <row r="102" spans="1:16" s="9" customFormat="1" x14ac:dyDescent="0.2">
      <c r="A102" s="4"/>
      <c r="B102" s="2"/>
      <c r="C102" s="4"/>
      <c r="D102" s="2"/>
      <c r="E102" s="2"/>
      <c r="F102" s="51"/>
      <c r="G102" s="190"/>
      <c r="H102" s="190"/>
      <c r="I102" s="196"/>
      <c r="J102" s="2"/>
      <c r="K102" s="2"/>
      <c r="L102" s="2"/>
      <c r="M102" s="2"/>
      <c r="N102" s="2"/>
      <c r="O102" s="2"/>
      <c r="P102" s="4"/>
    </row>
    <row r="103" spans="1:16" s="9" customFormat="1" x14ac:dyDescent="0.2">
      <c r="A103" s="4"/>
      <c r="B103" s="2"/>
      <c r="C103" s="4"/>
      <c r="D103" s="2"/>
      <c r="E103" s="2"/>
      <c r="F103" s="51"/>
      <c r="G103" s="190"/>
      <c r="H103" s="190"/>
      <c r="I103" s="196"/>
      <c r="J103" s="2"/>
      <c r="K103" s="2"/>
      <c r="L103" s="2"/>
      <c r="M103" s="2"/>
      <c r="N103" s="2"/>
      <c r="O103" s="2"/>
      <c r="P103" s="4"/>
    </row>
    <row r="104" spans="1:16" s="9" customFormat="1" x14ac:dyDescent="0.2">
      <c r="A104" s="4"/>
      <c r="B104" s="2"/>
      <c r="C104" s="4"/>
      <c r="D104" s="2"/>
      <c r="E104" s="2"/>
      <c r="F104" s="51"/>
      <c r="G104" s="190"/>
      <c r="H104" s="190"/>
      <c r="I104" s="196"/>
      <c r="J104" s="2"/>
      <c r="K104" s="2"/>
      <c r="L104" s="2"/>
      <c r="M104" s="2"/>
      <c r="N104" s="2"/>
      <c r="O104" s="2"/>
      <c r="P104" s="4"/>
    </row>
    <row r="105" spans="1:16" s="9" customFormat="1" x14ac:dyDescent="0.2">
      <c r="A105" s="4"/>
      <c r="B105" s="2"/>
      <c r="C105" s="4"/>
      <c r="D105" s="2"/>
      <c r="E105" s="2"/>
      <c r="F105" s="51"/>
      <c r="G105" s="190"/>
      <c r="H105" s="190"/>
      <c r="I105" s="196"/>
      <c r="J105" s="2"/>
      <c r="K105" s="2"/>
      <c r="L105" s="2"/>
      <c r="M105" s="2"/>
      <c r="N105" s="2"/>
      <c r="O105" s="2"/>
      <c r="P105" s="4"/>
    </row>
    <row r="106" spans="1:16" s="9" customFormat="1" x14ac:dyDescent="0.2">
      <c r="A106" s="4"/>
      <c r="B106" s="2"/>
      <c r="C106" s="4"/>
      <c r="D106" s="2"/>
      <c r="E106" s="2"/>
      <c r="F106" s="51"/>
      <c r="G106" s="190"/>
      <c r="H106" s="190"/>
      <c r="I106" s="196"/>
      <c r="J106" s="2"/>
      <c r="K106" s="2"/>
      <c r="L106" s="2"/>
      <c r="M106" s="2"/>
      <c r="N106" s="2"/>
      <c r="O106" s="2"/>
      <c r="P106" s="4"/>
    </row>
    <row r="107" spans="1:16" s="9" customFormat="1" x14ac:dyDescent="0.2">
      <c r="A107" s="4"/>
      <c r="B107" s="2"/>
      <c r="C107" s="4"/>
      <c r="D107" s="2"/>
      <c r="E107" s="2"/>
      <c r="F107" s="51"/>
      <c r="G107" s="190"/>
      <c r="H107" s="190"/>
      <c r="I107" s="196"/>
      <c r="J107" s="2"/>
      <c r="K107" s="2"/>
      <c r="L107" s="2"/>
      <c r="M107" s="2"/>
      <c r="N107" s="2"/>
      <c r="O107" s="2"/>
      <c r="P107" s="4"/>
    </row>
    <row r="108" spans="1:16" s="9" customFormat="1" x14ac:dyDescent="0.2">
      <c r="A108" s="4"/>
      <c r="B108" s="2"/>
      <c r="C108" s="4"/>
      <c r="D108" s="2"/>
      <c r="E108" s="2"/>
      <c r="F108" s="51"/>
      <c r="G108" s="190"/>
      <c r="H108" s="190"/>
      <c r="I108" s="196"/>
      <c r="J108" s="2"/>
      <c r="K108" s="2"/>
      <c r="L108" s="2"/>
      <c r="M108" s="2"/>
      <c r="N108" s="2"/>
      <c r="O108" s="2"/>
      <c r="P108" s="4"/>
    </row>
    <row r="109" spans="1:16" s="9" customFormat="1" x14ac:dyDescent="0.2">
      <c r="A109" s="4"/>
      <c r="B109" s="2"/>
      <c r="C109" s="4"/>
      <c r="D109" s="2"/>
      <c r="E109" s="2"/>
      <c r="F109" s="51"/>
      <c r="G109" s="190"/>
      <c r="H109" s="190"/>
      <c r="I109" s="196"/>
      <c r="J109" s="2"/>
      <c r="K109" s="2"/>
      <c r="L109" s="2"/>
      <c r="M109" s="2"/>
      <c r="N109" s="2"/>
      <c r="O109" s="2"/>
      <c r="P109" s="4"/>
    </row>
    <row r="110" spans="1:16" s="9" customFormat="1" x14ac:dyDescent="0.2">
      <c r="A110" s="4"/>
      <c r="B110" s="2"/>
      <c r="C110" s="4"/>
      <c r="D110" s="2"/>
      <c r="E110" s="2"/>
      <c r="F110" s="51"/>
      <c r="G110" s="190"/>
      <c r="H110" s="190"/>
      <c r="I110" s="196"/>
      <c r="J110" s="2"/>
      <c r="K110" s="2"/>
      <c r="L110" s="2"/>
      <c r="M110" s="2"/>
      <c r="N110" s="2"/>
      <c r="O110" s="2"/>
      <c r="P110" s="4"/>
    </row>
    <row r="111" spans="1:16" s="9" customFormat="1" x14ac:dyDescent="0.2">
      <c r="A111" s="4"/>
      <c r="B111" s="2"/>
      <c r="C111" s="4"/>
      <c r="D111" s="2"/>
      <c r="E111" s="2"/>
      <c r="F111" s="51"/>
      <c r="G111" s="190"/>
      <c r="H111" s="190"/>
      <c r="I111" s="196"/>
      <c r="J111" s="2"/>
      <c r="K111" s="2"/>
      <c r="L111" s="2"/>
      <c r="M111" s="2"/>
      <c r="N111" s="2"/>
      <c r="O111" s="2"/>
      <c r="P111" s="4"/>
    </row>
    <row r="112" spans="1:16" s="9" customFormat="1" x14ac:dyDescent="0.2">
      <c r="A112" s="4"/>
      <c r="B112" s="2"/>
      <c r="C112" s="4"/>
      <c r="D112" s="2"/>
      <c r="E112" s="2"/>
      <c r="F112" s="51"/>
      <c r="G112" s="190"/>
      <c r="H112" s="190"/>
      <c r="I112" s="196"/>
      <c r="J112" s="2"/>
      <c r="K112" s="2"/>
      <c r="L112" s="2"/>
      <c r="M112" s="2"/>
      <c r="N112" s="2"/>
      <c r="O112" s="2"/>
      <c r="P112" s="4"/>
    </row>
    <row r="113" spans="1:16" s="9" customFormat="1" x14ac:dyDescent="0.2">
      <c r="A113" s="4"/>
      <c r="B113" s="2"/>
      <c r="C113" s="4"/>
      <c r="D113" s="2"/>
      <c r="E113" s="2"/>
      <c r="F113" s="51"/>
      <c r="G113" s="190"/>
      <c r="H113" s="190"/>
      <c r="I113" s="196"/>
      <c r="J113" s="2"/>
      <c r="K113" s="2"/>
      <c r="L113" s="2"/>
      <c r="M113" s="2"/>
      <c r="N113" s="2"/>
      <c r="O113" s="2"/>
      <c r="P113" s="4"/>
    </row>
    <row r="114" spans="1:16" s="9" customFormat="1" x14ac:dyDescent="0.2">
      <c r="A114" s="4"/>
      <c r="B114" s="2"/>
      <c r="C114" s="4"/>
      <c r="D114" s="2"/>
      <c r="E114" s="2"/>
      <c r="F114" s="51"/>
      <c r="G114" s="190"/>
      <c r="H114" s="190"/>
      <c r="I114" s="196"/>
      <c r="J114" s="2"/>
      <c r="K114" s="2"/>
      <c r="L114" s="2"/>
      <c r="M114" s="2"/>
      <c r="N114" s="2"/>
      <c r="O114" s="2"/>
      <c r="P114" s="4"/>
    </row>
    <row r="115" spans="1:16" s="9" customFormat="1" x14ac:dyDescent="0.2">
      <c r="A115" s="4"/>
      <c r="B115" s="2"/>
      <c r="C115" s="4"/>
      <c r="D115" s="2"/>
      <c r="E115" s="2"/>
      <c r="F115" s="51"/>
      <c r="G115" s="190"/>
      <c r="H115" s="190"/>
      <c r="I115" s="196"/>
      <c r="J115" s="2"/>
      <c r="K115" s="2"/>
      <c r="L115" s="2"/>
      <c r="M115" s="2"/>
      <c r="N115" s="2"/>
      <c r="O115" s="2"/>
      <c r="P115" s="4"/>
    </row>
    <row r="116" spans="1:16" s="9" customFormat="1" x14ac:dyDescent="0.2">
      <c r="A116" s="4"/>
      <c r="B116" s="2"/>
      <c r="C116" s="4"/>
      <c r="D116" s="2"/>
      <c r="E116" s="2"/>
      <c r="F116" s="51"/>
      <c r="G116" s="190"/>
      <c r="H116" s="190"/>
      <c r="I116" s="196"/>
      <c r="J116" s="2"/>
      <c r="K116" s="2"/>
      <c r="L116" s="2"/>
      <c r="M116" s="2"/>
      <c r="N116" s="2"/>
      <c r="O116" s="2"/>
      <c r="P116" s="4"/>
    </row>
    <row r="117" spans="1:16" s="9" customFormat="1" x14ac:dyDescent="0.2">
      <c r="A117" s="4"/>
      <c r="B117" s="2"/>
      <c r="C117" s="4"/>
      <c r="D117" s="2"/>
      <c r="E117" s="2"/>
      <c r="F117" s="51"/>
      <c r="G117" s="190"/>
      <c r="H117" s="190"/>
      <c r="I117" s="196"/>
      <c r="J117" s="2"/>
      <c r="K117" s="2"/>
      <c r="L117" s="2"/>
      <c r="M117" s="2"/>
      <c r="N117" s="2"/>
      <c r="O117" s="2"/>
      <c r="P117" s="4"/>
    </row>
    <row r="118" spans="1:16" s="9" customFormat="1" x14ac:dyDescent="0.2">
      <c r="A118" s="4"/>
      <c r="B118" s="2"/>
      <c r="C118" s="4"/>
      <c r="D118" s="2"/>
      <c r="E118" s="2"/>
      <c r="F118" s="51"/>
      <c r="G118" s="190"/>
      <c r="H118" s="190"/>
      <c r="I118" s="196"/>
      <c r="J118" s="2"/>
      <c r="K118" s="2"/>
      <c r="L118" s="2"/>
      <c r="M118" s="2"/>
      <c r="N118" s="2"/>
      <c r="O118" s="2"/>
      <c r="P118" s="4"/>
    </row>
    <row r="119" spans="1:16" s="9" customFormat="1" x14ac:dyDescent="0.2">
      <c r="A119" s="4"/>
      <c r="B119" s="2"/>
      <c r="C119" s="4"/>
      <c r="D119" s="2"/>
      <c r="E119" s="2"/>
      <c r="F119" s="51"/>
      <c r="G119" s="190"/>
      <c r="H119" s="190"/>
      <c r="I119" s="196"/>
      <c r="J119" s="2"/>
      <c r="K119" s="2"/>
      <c r="L119" s="2"/>
      <c r="M119" s="2"/>
      <c r="N119" s="2"/>
      <c r="O119" s="2"/>
      <c r="P119" s="4"/>
    </row>
    <row r="120" spans="1:16" s="9" customFormat="1" x14ac:dyDescent="0.2">
      <c r="A120" s="4"/>
      <c r="B120" s="2"/>
      <c r="C120" s="4"/>
      <c r="D120" s="2"/>
      <c r="E120" s="2"/>
      <c r="F120" s="51"/>
      <c r="G120" s="190"/>
      <c r="H120" s="190"/>
      <c r="I120" s="196"/>
      <c r="J120" s="2"/>
      <c r="K120" s="2"/>
      <c r="L120" s="2"/>
      <c r="M120" s="2"/>
      <c r="N120" s="2"/>
      <c r="O120" s="2"/>
      <c r="P120" s="4"/>
    </row>
    <row r="121" spans="1:16" s="9" customFormat="1" x14ac:dyDescent="0.2">
      <c r="A121" s="4"/>
      <c r="B121" s="2"/>
      <c r="C121" s="4"/>
      <c r="D121" s="2"/>
      <c r="E121" s="2"/>
      <c r="F121" s="51"/>
      <c r="G121" s="190"/>
      <c r="H121" s="190"/>
      <c r="I121" s="196"/>
      <c r="J121" s="2"/>
      <c r="K121" s="2"/>
      <c r="L121" s="2"/>
      <c r="M121" s="2"/>
      <c r="N121" s="2"/>
      <c r="O121" s="2"/>
      <c r="P121" s="4"/>
    </row>
    <row r="122" spans="1:16" s="9" customFormat="1" x14ac:dyDescent="0.2">
      <c r="A122" s="4"/>
      <c r="B122" s="2"/>
      <c r="C122" s="4"/>
      <c r="D122" s="2"/>
      <c r="E122" s="2"/>
      <c r="F122" s="51"/>
      <c r="G122" s="190"/>
      <c r="H122" s="190"/>
      <c r="I122" s="196"/>
      <c r="J122" s="2"/>
      <c r="K122" s="2"/>
      <c r="L122" s="2"/>
      <c r="M122" s="2"/>
      <c r="N122" s="2"/>
      <c r="O122" s="2"/>
      <c r="P122" s="4"/>
    </row>
    <row r="123" spans="1:16" s="9" customFormat="1" x14ac:dyDescent="0.2">
      <c r="A123" s="4"/>
      <c r="B123" s="2"/>
      <c r="C123" s="4"/>
      <c r="D123" s="2"/>
      <c r="E123" s="2"/>
      <c r="F123" s="51"/>
      <c r="G123" s="190"/>
      <c r="H123" s="190"/>
      <c r="I123" s="196"/>
      <c r="J123" s="2"/>
      <c r="K123" s="2"/>
      <c r="L123" s="2"/>
      <c r="M123" s="2"/>
      <c r="N123" s="2"/>
      <c r="O123" s="2"/>
      <c r="P123" s="4"/>
    </row>
    <row r="124" spans="1:16" s="9" customFormat="1" x14ac:dyDescent="0.2">
      <c r="A124" s="4"/>
      <c r="B124" s="2"/>
      <c r="C124" s="4"/>
      <c r="D124" s="2"/>
      <c r="E124" s="2"/>
      <c r="F124" s="51"/>
      <c r="G124" s="190"/>
      <c r="H124" s="190"/>
      <c r="I124" s="196"/>
      <c r="J124" s="2"/>
      <c r="K124" s="2"/>
      <c r="L124" s="2"/>
      <c r="M124" s="2"/>
      <c r="N124" s="2"/>
      <c r="O124" s="2"/>
      <c r="P124" s="4"/>
    </row>
    <row r="125" spans="1:16" s="9" customFormat="1" x14ac:dyDescent="0.2">
      <c r="A125" s="4"/>
      <c r="B125" s="2"/>
      <c r="C125" s="4"/>
      <c r="D125" s="2"/>
      <c r="E125" s="2"/>
      <c r="F125" s="51"/>
      <c r="G125" s="190"/>
      <c r="H125" s="190"/>
      <c r="I125" s="196"/>
      <c r="J125" s="2"/>
      <c r="K125" s="2"/>
      <c r="L125" s="2"/>
      <c r="M125" s="2"/>
      <c r="N125" s="2"/>
      <c r="O125" s="2"/>
      <c r="P125" s="4"/>
    </row>
    <row r="126" spans="1:16" s="9" customFormat="1" x14ac:dyDescent="0.2">
      <c r="A126" s="4"/>
      <c r="B126" s="2"/>
      <c r="C126" s="4"/>
      <c r="D126" s="2"/>
      <c r="E126" s="2"/>
      <c r="F126" s="51"/>
      <c r="G126" s="190"/>
      <c r="H126" s="190"/>
      <c r="I126" s="196"/>
      <c r="J126" s="2"/>
      <c r="K126" s="2"/>
      <c r="L126" s="2"/>
      <c r="M126" s="2"/>
      <c r="N126" s="2"/>
      <c r="O126" s="2"/>
      <c r="P126" s="4"/>
    </row>
    <row r="127" spans="1:16" s="9" customFormat="1" x14ac:dyDescent="0.2">
      <c r="A127" s="4"/>
      <c r="B127" s="2"/>
      <c r="C127" s="4"/>
      <c r="D127" s="2"/>
      <c r="E127" s="2"/>
      <c r="F127" s="51"/>
      <c r="G127" s="190"/>
      <c r="H127" s="190"/>
      <c r="I127" s="196"/>
      <c r="J127" s="2"/>
      <c r="K127" s="2"/>
      <c r="L127" s="2"/>
      <c r="M127" s="2"/>
      <c r="N127" s="2"/>
      <c r="O127" s="2"/>
      <c r="P127" s="4"/>
    </row>
    <row r="128" spans="1:16" s="9" customFormat="1" x14ac:dyDescent="0.2">
      <c r="A128" s="4"/>
      <c r="B128" s="2"/>
      <c r="C128" s="4"/>
      <c r="D128" s="2"/>
      <c r="E128" s="2"/>
      <c r="F128" s="51"/>
      <c r="G128" s="190"/>
      <c r="H128" s="190"/>
      <c r="I128" s="196"/>
      <c r="J128" s="2"/>
      <c r="K128" s="2"/>
      <c r="L128" s="2"/>
      <c r="M128" s="2"/>
      <c r="N128" s="2"/>
      <c r="O128" s="2"/>
      <c r="P128" s="4"/>
    </row>
    <row r="129" spans="1:16" s="9" customFormat="1" x14ac:dyDescent="0.2">
      <c r="A129" s="4"/>
      <c r="B129" s="2"/>
      <c r="C129" s="4"/>
      <c r="D129" s="2"/>
      <c r="E129" s="2"/>
      <c r="F129" s="51"/>
      <c r="G129" s="190"/>
      <c r="H129" s="190"/>
      <c r="I129" s="196"/>
      <c r="J129" s="2"/>
      <c r="K129" s="2"/>
      <c r="L129" s="2"/>
      <c r="M129" s="2"/>
      <c r="N129" s="2"/>
      <c r="O129" s="2"/>
      <c r="P129" s="4"/>
    </row>
    <row r="130" spans="1:16" s="9" customFormat="1" x14ac:dyDescent="0.2">
      <c r="A130" s="4"/>
      <c r="B130" s="2"/>
      <c r="C130" s="4"/>
      <c r="D130" s="2"/>
      <c r="E130" s="2"/>
      <c r="F130" s="51"/>
      <c r="G130" s="190"/>
      <c r="H130" s="190"/>
      <c r="I130" s="196"/>
      <c r="J130" s="2"/>
      <c r="K130" s="2"/>
      <c r="L130" s="2"/>
      <c r="M130" s="2"/>
      <c r="N130" s="2"/>
      <c r="O130" s="2"/>
      <c r="P130" s="4"/>
    </row>
    <row r="131" spans="1:16" s="9" customFormat="1" x14ac:dyDescent="0.2">
      <c r="A131" s="4"/>
      <c r="B131" s="2"/>
      <c r="C131" s="4"/>
      <c r="D131" s="2"/>
      <c r="E131" s="2"/>
      <c r="F131" s="51"/>
      <c r="G131" s="190"/>
      <c r="H131" s="190"/>
      <c r="I131" s="196"/>
      <c r="J131" s="2"/>
      <c r="K131" s="2"/>
      <c r="L131" s="2"/>
      <c r="M131" s="2"/>
      <c r="N131" s="2"/>
      <c r="O131" s="2"/>
      <c r="P131" s="4"/>
    </row>
    <row r="132" spans="1:16" s="9" customFormat="1" x14ac:dyDescent="0.2">
      <c r="A132" s="4"/>
      <c r="B132" s="2"/>
      <c r="C132" s="4"/>
      <c r="D132" s="2"/>
      <c r="E132" s="2"/>
      <c r="F132" s="51"/>
      <c r="G132" s="190"/>
      <c r="H132" s="190"/>
      <c r="I132" s="196"/>
      <c r="J132" s="2"/>
      <c r="K132" s="2"/>
      <c r="L132" s="2"/>
      <c r="M132" s="2"/>
      <c r="N132" s="2"/>
      <c r="O132" s="2"/>
      <c r="P132" s="4"/>
    </row>
    <row r="133" spans="1:16" s="9" customFormat="1" x14ac:dyDescent="0.2">
      <c r="A133" s="4"/>
      <c r="B133" s="2"/>
      <c r="C133" s="4"/>
      <c r="D133" s="2"/>
      <c r="E133" s="2"/>
      <c r="F133" s="51"/>
      <c r="G133" s="190"/>
      <c r="H133" s="190"/>
      <c r="I133" s="196"/>
      <c r="J133" s="2"/>
      <c r="K133" s="2"/>
      <c r="L133" s="2"/>
      <c r="M133" s="2"/>
      <c r="N133" s="2"/>
      <c r="O133" s="2"/>
      <c r="P133" s="4"/>
    </row>
    <row r="134" spans="1:16" s="9" customFormat="1" x14ac:dyDescent="0.2">
      <c r="A134" s="4"/>
      <c r="B134" s="2"/>
      <c r="C134" s="4"/>
      <c r="D134" s="2"/>
      <c r="E134" s="2"/>
      <c r="F134" s="51"/>
      <c r="G134" s="190"/>
      <c r="H134" s="190"/>
      <c r="I134" s="196"/>
      <c r="J134" s="2"/>
      <c r="K134" s="2"/>
      <c r="L134" s="2"/>
      <c r="M134" s="2"/>
      <c r="N134" s="2"/>
      <c r="O134" s="2"/>
      <c r="P134" s="4"/>
    </row>
    <row r="135" spans="1:16" s="9" customFormat="1" x14ac:dyDescent="0.2">
      <c r="A135" s="4"/>
      <c r="B135" s="2"/>
      <c r="C135" s="4"/>
      <c r="D135" s="2"/>
      <c r="E135" s="2"/>
      <c r="F135" s="51"/>
      <c r="G135" s="190"/>
      <c r="H135" s="190"/>
      <c r="I135" s="196"/>
      <c r="J135" s="2"/>
      <c r="K135" s="2"/>
      <c r="L135" s="2"/>
      <c r="M135" s="2"/>
      <c r="N135" s="2"/>
      <c r="O135" s="2"/>
      <c r="P135" s="4"/>
    </row>
    <row r="136" spans="1:16" s="9" customFormat="1" x14ac:dyDescent="0.2">
      <c r="A136" s="4"/>
      <c r="B136" s="2"/>
      <c r="C136" s="4"/>
      <c r="D136" s="2"/>
      <c r="E136" s="2"/>
      <c r="F136" s="51"/>
      <c r="G136" s="190"/>
      <c r="H136" s="190"/>
      <c r="I136" s="196"/>
      <c r="J136" s="2"/>
      <c r="K136" s="2"/>
      <c r="L136" s="2"/>
      <c r="M136" s="2"/>
      <c r="N136" s="2"/>
      <c r="O136" s="2"/>
      <c r="P136" s="4"/>
    </row>
    <row r="137" spans="1:16" s="9" customFormat="1" x14ac:dyDescent="0.2">
      <c r="A137" s="4"/>
      <c r="B137" s="2"/>
      <c r="C137" s="4"/>
      <c r="D137" s="2"/>
      <c r="E137" s="2"/>
      <c r="F137" s="51"/>
      <c r="G137" s="190"/>
      <c r="H137" s="190"/>
      <c r="I137" s="196"/>
      <c r="J137" s="2"/>
      <c r="K137" s="2"/>
      <c r="L137" s="2"/>
      <c r="M137" s="2"/>
      <c r="N137" s="2"/>
      <c r="O137" s="2"/>
      <c r="P137" s="4"/>
    </row>
    <row r="138" spans="1:16" s="9" customFormat="1" x14ac:dyDescent="0.2">
      <c r="A138" s="4"/>
      <c r="B138" s="2"/>
      <c r="C138" s="4"/>
      <c r="D138" s="2"/>
      <c r="E138" s="2"/>
      <c r="F138" s="51"/>
      <c r="G138" s="190"/>
      <c r="H138" s="190"/>
      <c r="I138" s="196"/>
      <c r="J138" s="2"/>
      <c r="K138" s="2"/>
      <c r="L138" s="2"/>
      <c r="M138" s="2"/>
      <c r="N138" s="2"/>
      <c r="O138" s="2"/>
      <c r="P138" s="4"/>
    </row>
    <row r="139" spans="1:16" s="9" customFormat="1" x14ac:dyDescent="0.2">
      <c r="A139" s="4"/>
      <c r="B139" s="2"/>
      <c r="C139" s="4"/>
      <c r="D139" s="2"/>
      <c r="E139" s="2"/>
      <c r="F139" s="51"/>
      <c r="G139" s="190"/>
      <c r="H139" s="190"/>
      <c r="I139" s="196"/>
      <c r="J139" s="2"/>
      <c r="K139" s="2"/>
      <c r="L139" s="2"/>
      <c r="M139" s="2"/>
      <c r="N139" s="2"/>
      <c r="O139" s="2"/>
      <c r="P139" s="4"/>
    </row>
    <row r="140" spans="1:16" s="9" customFormat="1" x14ac:dyDescent="0.2">
      <c r="A140" s="4"/>
      <c r="B140" s="2"/>
      <c r="C140" s="4"/>
      <c r="D140" s="2"/>
      <c r="E140" s="2"/>
      <c r="F140" s="51"/>
      <c r="G140" s="190"/>
      <c r="H140" s="190"/>
      <c r="I140" s="196"/>
      <c r="J140" s="2"/>
      <c r="K140" s="2"/>
      <c r="L140" s="2"/>
      <c r="M140" s="2"/>
      <c r="N140" s="2"/>
      <c r="O140" s="2"/>
      <c r="P140" s="4"/>
    </row>
    <row r="141" spans="1:16" s="9" customFormat="1" x14ac:dyDescent="0.2">
      <c r="A141" s="4"/>
      <c r="B141" s="2"/>
      <c r="C141" s="4"/>
      <c r="D141" s="2"/>
      <c r="E141" s="2"/>
      <c r="F141" s="51"/>
      <c r="G141" s="190"/>
      <c r="H141" s="190"/>
      <c r="I141" s="196"/>
      <c r="J141" s="2"/>
      <c r="K141" s="2"/>
      <c r="L141" s="2"/>
      <c r="M141" s="2"/>
      <c r="N141" s="2"/>
      <c r="O141" s="2"/>
      <c r="P141" s="4"/>
    </row>
    <row r="142" spans="1:16" s="9" customFormat="1" x14ac:dyDescent="0.2">
      <c r="A142" s="4"/>
      <c r="B142" s="2"/>
      <c r="C142" s="4"/>
      <c r="D142" s="2"/>
      <c r="E142" s="2"/>
      <c r="F142" s="51"/>
      <c r="G142" s="190"/>
      <c r="H142" s="190"/>
      <c r="I142" s="196"/>
      <c r="J142" s="2"/>
      <c r="K142" s="2"/>
      <c r="L142" s="2"/>
      <c r="M142" s="2"/>
      <c r="N142" s="2"/>
      <c r="O142" s="2"/>
      <c r="P142" s="4"/>
    </row>
    <row r="143" spans="1:16" s="9" customFormat="1" x14ac:dyDescent="0.2">
      <c r="A143" s="4"/>
      <c r="B143" s="2"/>
      <c r="C143" s="4"/>
      <c r="D143" s="2"/>
      <c r="E143" s="2"/>
      <c r="F143" s="51"/>
      <c r="G143" s="190"/>
      <c r="H143" s="190"/>
      <c r="I143" s="196"/>
      <c r="J143" s="2"/>
      <c r="K143" s="2"/>
      <c r="L143" s="2"/>
      <c r="M143" s="2"/>
      <c r="N143" s="2"/>
      <c r="O143" s="2"/>
      <c r="P143" s="4"/>
    </row>
    <row r="144" spans="1:16" s="9" customFormat="1" x14ac:dyDescent="0.2">
      <c r="A144" s="4"/>
      <c r="B144" s="2"/>
      <c r="C144" s="4"/>
      <c r="D144" s="2"/>
      <c r="E144" s="2"/>
      <c r="F144" s="51"/>
      <c r="G144" s="190"/>
      <c r="H144" s="190"/>
      <c r="I144" s="196"/>
      <c r="J144" s="2"/>
      <c r="K144" s="2"/>
      <c r="L144" s="2"/>
      <c r="M144" s="2"/>
      <c r="N144" s="2"/>
      <c r="O144" s="2"/>
      <c r="P144" s="4"/>
    </row>
    <row r="145" spans="1:16" s="9" customFormat="1" x14ac:dyDescent="0.2">
      <c r="A145" s="4"/>
      <c r="B145" s="2"/>
      <c r="C145" s="4"/>
      <c r="D145" s="2"/>
      <c r="E145" s="2"/>
      <c r="F145" s="51"/>
      <c r="G145" s="190"/>
      <c r="H145" s="190"/>
      <c r="I145" s="196"/>
      <c r="J145" s="2"/>
      <c r="K145" s="2"/>
      <c r="L145" s="2"/>
      <c r="M145" s="2"/>
      <c r="N145" s="2"/>
      <c r="O145" s="2"/>
      <c r="P145" s="4"/>
    </row>
    <row r="146" spans="1:16" s="9" customFormat="1" x14ac:dyDescent="0.2">
      <c r="A146" s="4"/>
      <c r="B146" s="2"/>
      <c r="C146" s="4"/>
      <c r="D146" s="2"/>
      <c r="E146" s="2"/>
      <c r="F146" s="51"/>
      <c r="G146" s="190"/>
      <c r="H146" s="190"/>
      <c r="I146" s="196"/>
      <c r="J146" s="2"/>
      <c r="K146" s="2"/>
      <c r="L146" s="2"/>
      <c r="M146" s="2"/>
      <c r="N146" s="2"/>
      <c r="O146" s="2"/>
      <c r="P146" s="4"/>
    </row>
    <row r="147" spans="1:16" s="9" customFormat="1" x14ac:dyDescent="0.2">
      <c r="A147" s="4"/>
      <c r="B147" s="2"/>
      <c r="C147" s="4"/>
      <c r="D147" s="2"/>
      <c r="E147" s="2"/>
      <c r="F147" s="51"/>
      <c r="G147" s="190"/>
      <c r="H147" s="190"/>
      <c r="I147" s="196"/>
      <c r="J147" s="2"/>
      <c r="K147" s="2"/>
      <c r="L147" s="2"/>
      <c r="M147" s="2"/>
      <c r="N147" s="2"/>
      <c r="O147" s="2"/>
      <c r="P147" s="4"/>
    </row>
    <row r="148" spans="1:16" s="9" customFormat="1" x14ac:dyDescent="0.2">
      <c r="A148" s="4"/>
      <c r="B148" s="2"/>
      <c r="C148" s="4"/>
      <c r="D148" s="2"/>
      <c r="E148" s="2"/>
      <c r="F148" s="51"/>
      <c r="G148" s="190"/>
      <c r="H148" s="190"/>
      <c r="I148" s="196"/>
      <c r="J148" s="2"/>
      <c r="K148" s="2"/>
      <c r="L148" s="2"/>
      <c r="M148" s="2"/>
      <c r="N148" s="2"/>
      <c r="O148" s="2"/>
      <c r="P148" s="4"/>
    </row>
    <row r="149" spans="1:16" s="9" customFormat="1" x14ac:dyDescent="0.2">
      <c r="A149" s="4"/>
      <c r="B149" s="2"/>
      <c r="C149" s="4"/>
      <c r="D149" s="2"/>
      <c r="E149" s="2"/>
      <c r="F149" s="51"/>
      <c r="G149" s="190"/>
      <c r="H149" s="190"/>
      <c r="I149" s="196"/>
      <c r="J149" s="2"/>
      <c r="K149" s="2"/>
      <c r="L149" s="2"/>
      <c r="M149" s="2"/>
      <c r="N149" s="2"/>
      <c r="O149" s="2"/>
      <c r="P149" s="4"/>
    </row>
    <row r="150" spans="1:16" s="9" customFormat="1" x14ac:dyDescent="0.2">
      <c r="A150" s="4"/>
      <c r="B150" s="2"/>
      <c r="C150" s="4"/>
      <c r="D150" s="2"/>
      <c r="E150" s="2"/>
      <c r="F150" s="51"/>
      <c r="G150" s="190"/>
      <c r="H150" s="190"/>
      <c r="I150" s="196"/>
      <c r="J150" s="2"/>
      <c r="K150" s="2"/>
      <c r="L150" s="2"/>
      <c r="M150" s="2"/>
      <c r="N150" s="2"/>
      <c r="O150" s="2"/>
      <c r="P150" s="4"/>
    </row>
    <row r="151" spans="1:16" s="9" customFormat="1" x14ac:dyDescent="0.2">
      <c r="A151" s="4"/>
      <c r="B151" s="2"/>
      <c r="C151" s="4"/>
      <c r="D151" s="2"/>
      <c r="E151" s="2"/>
      <c r="F151" s="51"/>
      <c r="G151" s="190"/>
      <c r="H151" s="190"/>
      <c r="I151" s="196"/>
      <c r="J151" s="2"/>
      <c r="K151" s="2"/>
      <c r="L151" s="2"/>
      <c r="M151" s="2"/>
      <c r="N151" s="2"/>
      <c r="O151" s="2"/>
      <c r="P151" s="4"/>
    </row>
    <row r="152" spans="1:16" s="9" customFormat="1" x14ac:dyDescent="0.2">
      <c r="A152" s="4"/>
      <c r="B152" s="2"/>
      <c r="C152" s="4"/>
      <c r="D152" s="2"/>
      <c r="E152" s="2"/>
      <c r="F152" s="51"/>
      <c r="G152" s="190"/>
      <c r="H152" s="190"/>
      <c r="I152" s="196"/>
      <c r="J152" s="2"/>
      <c r="K152" s="2"/>
      <c r="L152" s="2"/>
      <c r="M152" s="2"/>
      <c r="N152" s="2"/>
      <c r="O152" s="2"/>
      <c r="P152" s="4"/>
    </row>
    <row r="153" spans="1:16" s="9" customFormat="1" x14ac:dyDescent="0.2">
      <c r="A153" s="4"/>
      <c r="B153" s="2"/>
      <c r="C153" s="4"/>
      <c r="D153" s="2"/>
      <c r="E153" s="2"/>
      <c r="F153" s="51"/>
      <c r="G153" s="190"/>
      <c r="H153" s="190"/>
      <c r="I153" s="196"/>
      <c r="J153" s="2"/>
      <c r="K153" s="2"/>
      <c r="L153" s="2"/>
      <c r="M153" s="2"/>
      <c r="N153" s="2"/>
      <c r="O153" s="2"/>
      <c r="P153" s="4"/>
    </row>
    <row r="154" spans="1:16" s="9" customFormat="1" x14ac:dyDescent="0.2">
      <c r="A154" s="4"/>
      <c r="B154" s="2"/>
      <c r="C154" s="4"/>
      <c r="D154" s="2"/>
      <c r="E154" s="2"/>
      <c r="F154" s="51"/>
      <c r="G154" s="190"/>
      <c r="H154" s="190"/>
      <c r="I154" s="196"/>
      <c r="J154" s="2"/>
      <c r="K154" s="2"/>
      <c r="L154" s="2"/>
      <c r="M154" s="2"/>
      <c r="N154" s="2"/>
      <c r="O154" s="2"/>
      <c r="P154" s="4"/>
    </row>
    <row r="155" spans="1:16" s="9" customFormat="1" x14ac:dyDescent="0.2">
      <c r="A155" s="4"/>
      <c r="B155" s="2"/>
      <c r="C155" s="4"/>
      <c r="D155" s="2"/>
      <c r="E155" s="2"/>
      <c r="F155" s="51"/>
      <c r="G155" s="190"/>
      <c r="H155" s="190"/>
      <c r="I155" s="196"/>
      <c r="J155" s="2"/>
      <c r="K155" s="2"/>
      <c r="L155" s="2"/>
      <c r="M155" s="2"/>
      <c r="N155" s="2"/>
      <c r="O155" s="2"/>
      <c r="P155" s="4"/>
    </row>
    <row r="156" spans="1:16" s="9" customFormat="1" x14ac:dyDescent="0.2">
      <c r="A156" s="4"/>
      <c r="B156" s="2"/>
      <c r="C156" s="4"/>
      <c r="D156" s="2"/>
      <c r="E156" s="2"/>
      <c r="F156" s="51"/>
      <c r="G156" s="190"/>
      <c r="H156" s="190"/>
      <c r="I156" s="196"/>
      <c r="J156" s="2"/>
      <c r="K156" s="2"/>
      <c r="L156" s="2"/>
      <c r="M156" s="2"/>
      <c r="N156" s="2"/>
      <c r="O156" s="2"/>
      <c r="P156" s="4"/>
    </row>
    <row r="157" spans="1:16" s="9" customFormat="1" x14ac:dyDescent="0.2">
      <c r="A157" s="4"/>
      <c r="B157" s="2"/>
      <c r="C157" s="4"/>
      <c r="D157" s="2"/>
      <c r="E157" s="2"/>
      <c r="F157" s="51"/>
      <c r="G157" s="190"/>
      <c r="H157" s="190"/>
      <c r="I157" s="196"/>
      <c r="J157" s="2"/>
      <c r="K157" s="2"/>
      <c r="L157" s="2"/>
      <c r="M157" s="2"/>
      <c r="N157" s="2"/>
      <c r="O157" s="2"/>
      <c r="P157" s="4"/>
    </row>
    <row r="158" spans="1:16" s="9" customFormat="1" x14ac:dyDescent="0.2">
      <c r="A158" s="4"/>
      <c r="B158" s="2"/>
      <c r="C158" s="4"/>
      <c r="D158" s="2"/>
      <c r="E158" s="2"/>
      <c r="F158" s="51"/>
      <c r="G158" s="190"/>
      <c r="H158" s="190"/>
      <c r="I158" s="196"/>
      <c r="J158" s="2"/>
      <c r="K158" s="2"/>
      <c r="L158" s="2"/>
      <c r="M158" s="2"/>
      <c r="N158" s="2"/>
      <c r="O158" s="2"/>
      <c r="P158" s="4"/>
    </row>
    <row r="159" spans="1:16" s="9" customFormat="1" x14ac:dyDescent="0.2">
      <c r="A159" s="4"/>
      <c r="B159" s="2"/>
      <c r="C159" s="4"/>
      <c r="D159" s="2"/>
      <c r="E159" s="2"/>
      <c r="F159" s="51"/>
      <c r="G159" s="190"/>
      <c r="H159" s="190"/>
      <c r="I159" s="196"/>
      <c r="J159" s="2"/>
      <c r="K159" s="2"/>
      <c r="L159" s="2"/>
      <c r="M159" s="2"/>
      <c r="N159" s="2"/>
      <c r="O159" s="2"/>
      <c r="P159" s="4"/>
    </row>
    <row r="160" spans="1:16" s="9" customFormat="1" x14ac:dyDescent="0.2">
      <c r="A160" s="4"/>
      <c r="B160" s="2"/>
      <c r="C160" s="4"/>
      <c r="D160" s="2"/>
      <c r="E160" s="2"/>
      <c r="F160" s="51"/>
      <c r="G160" s="190"/>
      <c r="H160" s="190"/>
      <c r="I160" s="196"/>
      <c r="J160" s="2"/>
      <c r="K160" s="2"/>
      <c r="L160" s="2"/>
      <c r="M160" s="2"/>
      <c r="N160" s="2"/>
      <c r="O160" s="2"/>
      <c r="P160" s="4"/>
    </row>
    <row r="161" spans="1:16" s="9" customFormat="1" x14ac:dyDescent="0.2">
      <c r="A161" s="4"/>
      <c r="B161" s="2"/>
      <c r="C161" s="4"/>
      <c r="D161" s="2"/>
      <c r="E161" s="2"/>
      <c r="F161" s="51"/>
      <c r="G161" s="190"/>
      <c r="H161" s="190"/>
      <c r="I161" s="196"/>
      <c r="J161" s="2"/>
      <c r="K161" s="2"/>
      <c r="L161" s="2"/>
      <c r="M161" s="2"/>
      <c r="N161" s="2"/>
      <c r="O161" s="2"/>
      <c r="P161" s="4"/>
    </row>
    <row r="162" spans="1:16" s="9" customFormat="1" x14ac:dyDescent="0.2">
      <c r="A162" s="4"/>
      <c r="B162" s="2"/>
      <c r="C162" s="4"/>
      <c r="D162" s="2"/>
      <c r="E162" s="2"/>
      <c r="F162" s="51"/>
      <c r="G162" s="190"/>
      <c r="H162" s="190"/>
      <c r="I162" s="196"/>
      <c r="J162" s="2"/>
      <c r="K162" s="2"/>
      <c r="L162" s="2"/>
      <c r="M162" s="2"/>
      <c r="N162" s="2"/>
      <c r="O162" s="2"/>
      <c r="P162" s="4"/>
    </row>
    <row r="163" spans="1:16" s="9" customFormat="1" x14ac:dyDescent="0.2">
      <c r="A163" s="4"/>
      <c r="B163" s="2"/>
      <c r="C163" s="4"/>
      <c r="D163" s="2"/>
      <c r="E163" s="2"/>
      <c r="F163" s="51"/>
      <c r="G163" s="190"/>
      <c r="H163" s="190"/>
      <c r="I163" s="196"/>
      <c r="J163" s="2"/>
      <c r="K163" s="2"/>
      <c r="L163" s="2"/>
      <c r="M163" s="2"/>
      <c r="N163" s="2"/>
      <c r="O163" s="2"/>
      <c r="P163" s="4"/>
    </row>
    <row r="164" spans="1:16" s="9" customFormat="1" x14ac:dyDescent="0.2">
      <c r="A164" s="4"/>
      <c r="B164" s="2"/>
      <c r="C164" s="4"/>
      <c r="D164" s="2"/>
      <c r="E164" s="2"/>
      <c r="F164" s="51"/>
      <c r="G164" s="190"/>
      <c r="H164" s="190"/>
      <c r="I164" s="196"/>
      <c r="J164" s="2"/>
      <c r="K164" s="2"/>
      <c r="L164" s="2"/>
      <c r="M164" s="2"/>
      <c r="N164" s="2"/>
      <c r="O164" s="2"/>
      <c r="P164" s="4"/>
    </row>
    <row r="165" spans="1:16" s="9" customFormat="1" x14ac:dyDescent="0.2">
      <c r="A165" s="4"/>
      <c r="B165" s="2"/>
      <c r="C165" s="4"/>
      <c r="D165" s="2"/>
      <c r="E165" s="2"/>
      <c r="F165" s="51"/>
      <c r="G165" s="190"/>
      <c r="H165" s="190"/>
      <c r="I165" s="196"/>
      <c r="J165" s="2"/>
      <c r="K165" s="2"/>
      <c r="L165" s="2"/>
      <c r="M165" s="2"/>
      <c r="N165" s="2"/>
      <c r="O165" s="2"/>
      <c r="P165" s="4"/>
    </row>
    <row r="166" spans="1:16" s="9" customFormat="1" x14ac:dyDescent="0.2">
      <c r="A166" s="4"/>
      <c r="B166" s="2"/>
      <c r="C166" s="4"/>
      <c r="D166" s="2"/>
      <c r="E166" s="2"/>
      <c r="F166" s="51"/>
      <c r="G166" s="190"/>
      <c r="H166" s="190"/>
      <c r="I166" s="196"/>
      <c r="J166" s="2"/>
      <c r="K166" s="2"/>
      <c r="L166" s="2"/>
      <c r="M166" s="2"/>
      <c r="N166" s="2"/>
      <c r="O166" s="2"/>
      <c r="P166" s="4"/>
    </row>
    <row r="167" spans="1:16" s="9" customFormat="1" x14ac:dyDescent="0.2">
      <c r="A167" s="4"/>
      <c r="B167" s="2"/>
      <c r="C167" s="4"/>
      <c r="D167" s="2"/>
      <c r="E167" s="2"/>
      <c r="F167" s="51"/>
      <c r="G167" s="190"/>
      <c r="H167" s="190"/>
      <c r="I167" s="196"/>
      <c r="J167" s="2"/>
      <c r="K167" s="2"/>
      <c r="L167" s="2"/>
      <c r="M167" s="2"/>
      <c r="N167" s="2"/>
      <c r="O167" s="2"/>
      <c r="P167" s="4"/>
    </row>
    <row r="168" spans="1:16" s="9" customFormat="1" x14ac:dyDescent="0.2">
      <c r="A168" s="4"/>
      <c r="B168" s="2"/>
      <c r="C168" s="4"/>
      <c r="D168" s="2"/>
      <c r="E168" s="2"/>
      <c r="F168" s="51"/>
      <c r="G168" s="190"/>
      <c r="H168" s="190"/>
      <c r="I168" s="196"/>
      <c r="J168" s="2"/>
      <c r="K168" s="2"/>
      <c r="L168" s="2"/>
      <c r="M168" s="2"/>
      <c r="N168" s="2"/>
      <c r="O168" s="2"/>
      <c r="P168" s="4"/>
    </row>
    <row r="169" spans="1:16" s="9" customFormat="1" x14ac:dyDescent="0.2">
      <c r="A169" s="4"/>
      <c r="B169" s="2"/>
      <c r="C169" s="4"/>
      <c r="D169" s="2"/>
      <c r="E169" s="2"/>
      <c r="F169" s="51"/>
      <c r="G169" s="190"/>
      <c r="H169" s="190"/>
      <c r="I169" s="196"/>
      <c r="J169" s="2"/>
      <c r="K169" s="2"/>
      <c r="L169" s="2"/>
      <c r="M169" s="2"/>
      <c r="N169" s="2"/>
      <c r="O169" s="2"/>
      <c r="P169" s="4"/>
    </row>
    <row r="170" spans="1:16" s="9" customFormat="1" x14ac:dyDescent="0.2">
      <c r="A170" s="4"/>
      <c r="B170" s="2"/>
      <c r="C170" s="4"/>
      <c r="D170" s="2"/>
      <c r="E170" s="2"/>
      <c r="F170" s="51"/>
      <c r="G170" s="190"/>
      <c r="H170" s="190"/>
      <c r="I170" s="196"/>
      <c r="J170" s="2"/>
      <c r="K170" s="2"/>
      <c r="L170" s="2"/>
      <c r="M170" s="2"/>
      <c r="N170" s="2"/>
      <c r="O170" s="2"/>
      <c r="P170" s="4"/>
    </row>
    <row r="171" spans="1:16" s="9" customFormat="1" x14ac:dyDescent="0.2">
      <c r="A171" s="4"/>
      <c r="B171" s="2"/>
      <c r="C171" s="4"/>
      <c r="D171" s="2"/>
      <c r="E171" s="2"/>
      <c r="F171" s="51"/>
      <c r="G171" s="190"/>
      <c r="H171" s="190"/>
      <c r="I171" s="196"/>
      <c r="J171" s="2"/>
      <c r="K171" s="2"/>
      <c r="L171" s="2"/>
      <c r="M171" s="2"/>
      <c r="N171" s="2"/>
      <c r="O171" s="2"/>
      <c r="P171" s="4"/>
    </row>
    <row r="172" spans="1:16" s="9" customFormat="1" x14ac:dyDescent="0.2">
      <c r="A172" s="4"/>
      <c r="B172" s="2"/>
      <c r="C172" s="4"/>
      <c r="D172" s="2"/>
      <c r="E172" s="2"/>
      <c r="F172" s="51"/>
      <c r="G172" s="190"/>
      <c r="H172" s="190"/>
      <c r="I172" s="196"/>
      <c r="J172" s="2"/>
      <c r="K172" s="2"/>
      <c r="L172" s="2"/>
      <c r="M172" s="2"/>
      <c r="N172" s="2"/>
      <c r="O172" s="2"/>
      <c r="P172" s="4"/>
    </row>
    <row r="173" spans="1:16" s="9" customFormat="1" x14ac:dyDescent="0.2">
      <c r="A173" s="4"/>
      <c r="B173" s="2"/>
      <c r="C173" s="4"/>
      <c r="D173" s="2"/>
      <c r="E173" s="2"/>
      <c r="F173" s="51"/>
      <c r="G173" s="190"/>
      <c r="H173" s="190"/>
      <c r="I173" s="196"/>
      <c r="J173" s="2"/>
      <c r="K173" s="2"/>
      <c r="L173" s="2"/>
      <c r="M173" s="2"/>
      <c r="N173" s="2"/>
      <c r="O173" s="2"/>
      <c r="P173" s="4"/>
    </row>
    <row r="174" spans="1:16" s="9" customFormat="1" x14ac:dyDescent="0.2">
      <c r="A174" s="4"/>
      <c r="B174" s="2"/>
      <c r="C174" s="4"/>
      <c r="D174" s="2"/>
      <c r="E174" s="2"/>
      <c r="F174" s="51"/>
      <c r="G174" s="190"/>
      <c r="H174" s="190"/>
      <c r="I174" s="196"/>
      <c r="J174" s="2"/>
      <c r="K174" s="2"/>
      <c r="L174" s="2"/>
      <c r="M174" s="2"/>
      <c r="N174" s="2"/>
      <c r="O174" s="2"/>
      <c r="P174" s="4"/>
    </row>
    <row r="175" spans="1:16" s="9" customFormat="1" x14ac:dyDescent="0.2">
      <c r="A175" s="4"/>
      <c r="B175" s="2"/>
      <c r="C175" s="4"/>
      <c r="D175" s="2"/>
      <c r="E175" s="2"/>
      <c r="F175" s="51"/>
      <c r="G175" s="190"/>
      <c r="H175" s="190"/>
      <c r="I175" s="196"/>
      <c r="J175" s="2"/>
      <c r="K175" s="2"/>
      <c r="L175" s="2"/>
      <c r="M175" s="2"/>
      <c r="N175" s="2"/>
      <c r="O175" s="2"/>
      <c r="P175" s="4"/>
    </row>
    <row r="176" spans="1:16" s="9" customFormat="1" x14ac:dyDescent="0.2">
      <c r="A176" s="4"/>
      <c r="B176" s="2"/>
      <c r="C176" s="4"/>
      <c r="D176" s="2"/>
      <c r="E176" s="2"/>
      <c r="F176" s="51"/>
      <c r="G176" s="190"/>
      <c r="H176" s="190"/>
      <c r="I176" s="196"/>
      <c r="J176" s="2"/>
      <c r="K176" s="2"/>
      <c r="L176" s="2"/>
      <c r="M176" s="2"/>
      <c r="N176" s="2"/>
      <c r="O176" s="2"/>
      <c r="P176" s="4"/>
    </row>
    <row r="177" spans="1:16" s="9" customFormat="1" x14ac:dyDescent="0.2">
      <c r="A177" s="4"/>
      <c r="B177" s="2"/>
      <c r="C177" s="4"/>
      <c r="D177" s="2"/>
      <c r="E177" s="2"/>
      <c r="F177" s="51"/>
      <c r="G177" s="190"/>
      <c r="H177" s="190"/>
      <c r="I177" s="196"/>
      <c r="J177" s="2"/>
      <c r="K177" s="2"/>
      <c r="L177" s="2"/>
      <c r="M177" s="2"/>
      <c r="N177" s="2"/>
      <c r="O177" s="2"/>
      <c r="P177" s="4"/>
    </row>
    <row r="178" spans="1:16" s="9" customFormat="1" x14ac:dyDescent="0.2">
      <c r="A178" s="4"/>
      <c r="B178" s="2"/>
      <c r="C178" s="4"/>
      <c r="D178" s="2"/>
      <c r="E178" s="2"/>
      <c r="F178" s="51"/>
      <c r="G178" s="190"/>
      <c r="H178" s="190"/>
      <c r="I178" s="196"/>
      <c r="J178" s="2"/>
      <c r="K178" s="2"/>
      <c r="L178" s="2"/>
      <c r="M178" s="2"/>
      <c r="N178" s="2"/>
      <c r="O178" s="2"/>
      <c r="P178" s="4"/>
    </row>
    <row r="179" spans="1:16" s="9" customFormat="1" x14ac:dyDescent="0.2">
      <c r="A179" s="4"/>
      <c r="B179" s="2"/>
      <c r="C179" s="4"/>
      <c r="D179" s="2"/>
      <c r="E179" s="2"/>
      <c r="F179" s="51"/>
      <c r="G179" s="190"/>
      <c r="H179" s="190"/>
      <c r="I179" s="196"/>
      <c r="J179" s="2"/>
      <c r="K179" s="2"/>
      <c r="L179" s="2"/>
      <c r="M179" s="2"/>
      <c r="N179" s="2"/>
      <c r="O179" s="2"/>
      <c r="P179" s="4"/>
    </row>
    <row r="180" spans="1:16" s="9" customFormat="1" x14ac:dyDescent="0.2">
      <c r="A180" s="4"/>
      <c r="B180" s="2"/>
      <c r="C180" s="4"/>
      <c r="D180" s="2"/>
      <c r="E180" s="2"/>
      <c r="F180" s="51"/>
      <c r="G180" s="190"/>
      <c r="H180" s="190"/>
      <c r="I180" s="196"/>
      <c r="J180" s="2"/>
      <c r="K180" s="2"/>
      <c r="L180" s="2"/>
      <c r="M180" s="2"/>
      <c r="N180" s="2"/>
      <c r="O180" s="2"/>
      <c r="P180" s="4"/>
    </row>
    <row r="181" spans="1:16" s="9" customFormat="1" x14ac:dyDescent="0.2">
      <c r="A181" s="4"/>
      <c r="B181" s="2"/>
      <c r="C181" s="4"/>
      <c r="D181" s="2"/>
      <c r="E181" s="2"/>
      <c r="F181" s="51"/>
      <c r="G181" s="190"/>
      <c r="H181" s="190"/>
      <c r="I181" s="196"/>
      <c r="J181" s="2"/>
      <c r="K181" s="2"/>
      <c r="L181" s="2"/>
      <c r="M181" s="2"/>
      <c r="N181" s="2"/>
      <c r="O181" s="2"/>
      <c r="P181" s="4"/>
    </row>
    <row r="182" spans="1:16" s="9" customFormat="1" x14ac:dyDescent="0.2">
      <c r="A182" s="4"/>
      <c r="B182" s="2"/>
      <c r="C182" s="4"/>
      <c r="D182" s="2"/>
      <c r="E182" s="2"/>
      <c r="F182" s="51"/>
      <c r="G182" s="190"/>
      <c r="H182" s="190"/>
      <c r="I182" s="196"/>
      <c r="J182" s="2"/>
      <c r="K182" s="2"/>
      <c r="L182" s="2"/>
      <c r="M182" s="2"/>
      <c r="N182" s="2"/>
      <c r="O182" s="2"/>
      <c r="P182" s="4"/>
    </row>
    <row r="183" spans="1:16" s="9" customFormat="1" x14ac:dyDescent="0.2">
      <c r="A183" s="4"/>
      <c r="B183" s="2"/>
      <c r="C183" s="4"/>
      <c r="D183" s="2"/>
      <c r="E183" s="2"/>
      <c r="F183" s="51"/>
      <c r="G183" s="190"/>
      <c r="H183" s="190"/>
      <c r="I183" s="196"/>
      <c r="J183" s="2"/>
      <c r="K183" s="2"/>
      <c r="L183" s="2"/>
      <c r="M183" s="2"/>
      <c r="N183" s="2"/>
      <c r="O183" s="2"/>
      <c r="P183" s="4"/>
    </row>
    <row r="184" spans="1:16" s="9" customFormat="1" x14ac:dyDescent="0.2">
      <c r="A184" s="4"/>
      <c r="B184" s="2"/>
      <c r="C184" s="4"/>
      <c r="D184" s="2"/>
      <c r="E184" s="2"/>
      <c r="F184" s="51"/>
      <c r="G184" s="190"/>
      <c r="H184" s="190"/>
      <c r="I184" s="196"/>
      <c r="J184" s="2"/>
      <c r="K184" s="2"/>
      <c r="L184" s="2"/>
      <c r="M184" s="2"/>
      <c r="N184" s="2"/>
      <c r="O184" s="2"/>
      <c r="P184" s="4"/>
    </row>
    <row r="185" spans="1:16" s="9" customFormat="1" x14ac:dyDescent="0.2">
      <c r="A185" s="4"/>
      <c r="B185" s="2"/>
      <c r="C185" s="4"/>
      <c r="D185" s="2"/>
      <c r="E185" s="2"/>
      <c r="F185" s="51"/>
      <c r="G185" s="190"/>
      <c r="H185" s="190"/>
      <c r="I185" s="196"/>
      <c r="J185" s="2"/>
      <c r="K185" s="2"/>
      <c r="L185" s="2"/>
      <c r="M185" s="2"/>
      <c r="N185" s="2"/>
      <c r="O185" s="2"/>
      <c r="P185" s="4"/>
    </row>
    <row r="186" spans="1:16" s="9" customFormat="1" x14ac:dyDescent="0.2">
      <c r="A186" s="4"/>
      <c r="B186" s="2"/>
      <c r="C186" s="4"/>
      <c r="D186" s="2"/>
      <c r="E186" s="2"/>
      <c r="F186" s="51"/>
      <c r="G186" s="190"/>
      <c r="H186" s="190"/>
      <c r="I186" s="196"/>
      <c r="J186" s="2"/>
      <c r="K186" s="2"/>
      <c r="L186" s="2"/>
      <c r="M186" s="2"/>
      <c r="N186" s="2"/>
      <c r="O186" s="2"/>
      <c r="P186" s="4"/>
    </row>
    <row r="187" spans="1:16" s="9" customFormat="1" x14ac:dyDescent="0.2">
      <c r="A187" s="4"/>
      <c r="B187" s="2"/>
      <c r="C187" s="4"/>
      <c r="D187" s="2"/>
      <c r="E187" s="2"/>
      <c r="F187" s="51"/>
      <c r="G187" s="190"/>
      <c r="H187" s="190"/>
      <c r="I187" s="196"/>
      <c r="J187" s="2"/>
      <c r="K187" s="2"/>
      <c r="L187" s="2"/>
      <c r="M187" s="2"/>
      <c r="N187" s="2"/>
      <c r="O187" s="2"/>
      <c r="P187" s="4"/>
    </row>
    <row r="188" spans="1:16" s="9" customFormat="1" x14ac:dyDescent="0.2">
      <c r="A188" s="4"/>
      <c r="B188" s="2"/>
      <c r="C188" s="4"/>
      <c r="D188" s="2"/>
      <c r="E188" s="2"/>
      <c r="F188" s="51"/>
      <c r="G188" s="190"/>
      <c r="H188" s="190"/>
      <c r="I188" s="196"/>
      <c r="J188" s="2"/>
      <c r="K188" s="2"/>
      <c r="L188" s="2"/>
      <c r="M188" s="2"/>
      <c r="N188" s="2"/>
      <c r="O188" s="2"/>
      <c r="P188" s="4"/>
    </row>
    <row r="189" spans="1:16" s="9" customFormat="1" x14ac:dyDescent="0.2">
      <c r="A189" s="4"/>
      <c r="B189" s="2"/>
      <c r="C189" s="4"/>
      <c r="D189" s="2"/>
      <c r="E189" s="2"/>
      <c r="F189" s="51"/>
      <c r="G189" s="190"/>
      <c r="H189" s="190"/>
      <c r="I189" s="196"/>
      <c r="J189" s="2"/>
      <c r="K189" s="2"/>
      <c r="L189" s="2"/>
      <c r="M189" s="2"/>
      <c r="N189" s="2"/>
      <c r="O189" s="2"/>
      <c r="P189" s="4"/>
    </row>
    <row r="190" spans="1:16" s="9" customFormat="1" x14ac:dyDescent="0.2">
      <c r="A190" s="4"/>
      <c r="B190" s="2"/>
      <c r="C190" s="4"/>
      <c r="D190" s="2"/>
      <c r="E190" s="2"/>
      <c r="F190" s="51"/>
      <c r="G190" s="190"/>
      <c r="H190" s="190"/>
      <c r="I190" s="196"/>
      <c r="J190" s="2"/>
      <c r="K190" s="2"/>
      <c r="L190" s="2"/>
      <c r="M190" s="2"/>
      <c r="N190" s="2"/>
      <c r="O190" s="2"/>
      <c r="P190" s="4"/>
    </row>
    <row r="191" spans="1:16" s="9" customFormat="1" x14ac:dyDescent="0.2">
      <c r="A191" s="4"/>
      <c r="B191" s="2"/>
      <c r="C191" s="4"/>
      <c r="D191" s="2"/>
      <c r="E191" s="2"/>
      <c r="F191" s="51"/>
      <c r="G191" s="190"/>
      <c r="H191" s="190"/>
      <c r="I191" s="196"/>
      <c r="J191" s="2"/>
      <c r="K191" s="2"/>
      <c r="L191" s="2"/>
      <c r="M191" s="2"/>
      <c r="N191" s="2"/>
      <c r="O191" s="2"/>
      <c r="P191" s="4"/>
    </row>
    <row r="192" spans="1:16" s="9" customFormat="1" x14ac:dyDescent="0.2">
      <c r="A192" s="4"/>
      <c r="B192" s="2"/>
      <c r="C192" s="4"/>
      <c r="D192" s="2"/>
      <c r="E192" s="2"/>
      <c r="F192" s="51"/>
      <c r="G192" s="190"/>
      <c r="H192" s="190"/>
      <c r="I192" s="196"/>
      <c r="J192" s="2"/>
      <c r="K192" s="2"/>
      <c r="L192" s="2"/>
      <c r="M192" s="2"/>
      <c r="N192" s="2"/>
      <c r="O192" s="2"/>
      <c r="P192" s="4"/>
    </row>
    <row r="193" spans="1:16" s="9" customFormat="1" x14ac:dyDescent="0.2">
      <c r="A193" s="4"/>
      <c r="B193" s="2"/>
      <c r="C193" s="4"/>
      <c r="D193" s="2"/>
      <c r="E193" s="2"/>
      <c r="F193" s="51"/>
      <c r="G193" s="190"/>
      <c r="H193" s="190"/>
      <c r="I193" s="196"/>
      <c r="J193" s="2"/>
      <c r="K193" s="2"/>
      <c r="L193" s="2"/>
      <c r="M193" s="2"/>
      <c r="N193" s="2"/>
      <c r="O193" s="2"/>
      <c r="P193" s="4"/>
    </row>
    <row r="194" spans="1:16" s="9" customFormat="1" x14ac:dyDescent="0.2">
      <c r="A194" s="4"/>
      <c r="B194" s="2"/>
      <c r="C194" s="4"/>
      <c r="D194" s="2"/>
      <c r="E194" s="2"/>
      <c r="F194" s="51"/>
      <c r="G194" s="190"/>
      <c r="H194" s="190"/>
      <c r="I194" s="196"/>
      <c r="J194" s="2"/>
      <c r="K194" s="2"/>
      <c r="L194" s="2"/>
      <c r="M194" s="2"/>
      <c r="N194" s="2"/>
      <c r="O194" s="2"/>
      <c r="P194" s="4"/>
    </row>
    <row r="195" spans="1:16" s="9" customFormat="1" x14ac:dyDescent="0.2">
      <c r="A195" s="4"/>
      <c r="B195" s="2"/>
      <c r="C195" s="4"/>
      <c r="D195" s="2"/>
      <c r="E195" s="2"/>
      <c r="F195" s="51"/>
      <c r="G195" s="190"/>
      <c r="H195" s="190"/>
      <c r="I195" s="196"/>
      <c r="J195" s="2"/>
      <c r="K195" s="2"/>
      <c r="L195" s="2"/>
      <c r="M195" s="2"/>
      <c r="N195" s="2"/>
      <c r="O195" s="2"/>
      <c r="P195" s="4"/>
    </row>
    <row r="196" spans="1:16" s="9" customFormat="1" x14ac:dyDescent="0.2">
      <c r="A196" s="4"/>
      <c r="B196" s="2"/>
      <c r="C196" s="4"/>
      <c r="D196" s="2"/>
      <c r="E196" s="2"/>
      <c r="F196" s="51"/>
      <c r="G196" s="190"/>
      <c r="H196" s="190"/>
      <c r="I196" s="196"/>
      <c r="J196" s="2"/>
      <c r="K196" s="2"/>
      <c r="L196" s="2"/>
      <c r="M196" s="2"/>
      <c r="N196" s="2"/>
      <c r="O196" s="2"/>
      <c r="P196" s="4"/>
    </row>
    <row r="197" spans="1:16" s="9" customFormat="1" x14ac:dyDescent="0.2">
      <c r="A197" s="4"/>
      <c r="B197" s="2"/>
      <c r="C197" s="4"/>
      <c r="D197" s="2"/>
      <c r="E197" s="2"/>
      <c r="F197" s="51"/>
      <c r="G197" s="190"/>
      <c r="H197" s="190"/>
      <c r="I197" s="196"/>
      <c r="J197" s="2"/>
      <c r="K197" s="2"/>
      <c r="L197" s="2"/>
      <c r="M197" s="2"/>
      <c r="N197" s="2"/>
      <c r="O197" s="2"/>
      <c r="P197" s="4"/>
    </row>
    <row r="198" spans="1:16" s="9" customFormat="1" x14ac:dyDescent="0.2">
      <c r="A198" s="4"/>
      <c r="B198" s="2"/>
      <c r="C198" s="4"/>
      <c r="D198" s="2"/>
      <c r="E198" s="2"/>
      <c r="F198" s="51"/>
      <c r="G198" s="190"/>
      <c r="H198" s="190"/>
      <c r="I198" s="196"/>
      <c r="J198" s="2"/>
      <c r="K198" s="2"/>
      <c r="L198" s="2"/>
      <c r="M198" s="2"/>
      <c r="N198" s="2"/>
      <c r="O198" s="2"/>
      <c r="P198" s="4"/>
    </row>
    <row r="199" spans="1:16" s="9" customFormat="1" x14ac:dyDescent="0.2">
      <c r="A199" s="4"/>
      <c r="B199" s="2"/>
      <c r="C199" s="4"/>
      <c r="D199" s="2"/>
      <c r="E199" s="2"/>
      <c r="F199" s="51"/>
      <c r="G199" s="190"/>
      <c r="H199" s="190"/>
      <c r="I199" s="196"/>
      <c r="J199" s="2"/>
      <c r="K199" s="2"/>
      <c r="L199" s="2"/>
      <c r="M199" s="2"/>
      <c r="N199" s="2"/>
      <c r="O199" s="2"/>
      <c r="P199" s="4"/>
    </row>
    <row r="200" spans="1:16" s="9" customFormat="1" x14ac:dyDescent="0.2">
      <c r="A200" s="4"/>
      <c r="B200" s="2"/>
      <c r="C200" s="4"/>
      <c r="D200" s="2"/>
      <c r="E200" s="2"/>
      <c r="F200" s="51"/>
      <c r="G200" s="190"/>
      <c r="H200" s="190"/>
      <c r="I200" s="196"/>
      <c r="J200" s="2"/>
      <c r="K200" s="2"/>
      <c r="L200" s="2"/>
      <c r="M200" s="2"/>
      <c r="N200" s="2"/>
      <c r="O200" s="2"/>
      <c r="P200" s="4"/>
    </row>
    <row r="201" spans="1:16" s="9" customFormat="1" x14ac:dyDescent="0.2">
      <c r="A201" s="4"/>
      <c r="B201" s="2"/>
      <c r="C201" s="4"/>
      <c r="D201" s="2"/>
      <c r="E201" s="2"/>
      <c r="F201" s="51"/>
      <c r="G201" s="190"/>
      <c r="H201" s="190"/>
      <c r="I201" s="196"/>
      <c r="J201" s="2"/>
      <c r="K201" s="2"/>
      <c r="L201" s="2"/>
      <c r="M201" s="2"/>
      <c r="N201" s="2"/>
      <c r="O201" s="2"/>
      <c r="P201" s="4"/>
    </row>
    <row r="202" spans="1:16" s="9" customFormat="1" x14ac:dyDescent="0.2">
      <c r="A202" s="4"/>
      <c r="B202" s="2"/>
      <c r="C202" s="4"/>
      <c r="D202" s="2"/>
      <c r="E202" s="2"/>
      <c r="F202" s="51"/>
      <c r="G202" s="190"/>
      <c r="H202" s="190"/>
      <c r="I202" s="196"/>
      <c r="J202" s="2"/>
      <c r="K202" s="2"/>
      <c r="L202" s="2"/>
      <c r="M202" s="2"/>
      <c r="N202" s="2"/>
      <c r="O202" s="2"/>
      <c r="P202" s="4"/>
    </row>
    <row r="203" spans="1:16" s="9" customFormat="1" x14ac:dyDescent="0.2">
      <c r="A203" s="4"/>
      <c r="B203" s="2"/>
      <c r="C203" s="4"/>
      <c r="D203" s="2"/>
      <c r="E203" s="2"/>
      <c r="F203" s="51"/>
      <c r="G203" s="190"/>
      <c r="H203" s="190"/>
      <c r="I203" s="196"/>
      <c r="J203" s="2"/>
      <c r="K203" s="2"/>
      <c r="L203" s="2"/>
      <c r="M203" s="2"/>
      <c r="N203" s="2"/>
      <c r="O203" s="2"/>
      <c r="P203" s="4"/>
    </row>
    <row r="204" spans="1:16" s="9" customFormat="1" x14ac:dyDescent="0.2">
      <c r="A204" s="4"/>
      <c r="B204" s="2"/>
      <c r="C204" s="4"/>
      <c r="D204" s="2"/>
      <c r="E204" s="2"/>
      <c r="F204" s="51"/>
      <c r="G204" s="190"/>
      <c r="H204" s="190"/>
      <c r="I204" s="196"/>
      <c r="J204" s="2"/>
      <c r="K204" s="2"/>
      <c r="L204" s="2"/>
      <c r="M204" s="2"/>
      <c r="N204" s="2"/>
      <c r="O204" s="2"/>
      <c r="P204" s="4"/>
    </row>
    <row r="205" spans="1:16" s="9" customFormat="1" x14ac:dyDescent="0.2">
      <c r="A205" s="4"/>
      <c r="B205" s="2"/>
      <c r="C205" s="4"/>
      <c r="D205" s="2"/>
      <c r="E205" s="2"/>
      <c r="F205" s="51"/>
      <c r="G205" s="190"/>
      <c r="H205" s="190"/>
      <c r="I205" s="196"/>
      <c r="J205" s="2"/>
      <c r="K205" s="2"/>
      <c r="L205" s="2"/>
      <c r="M205" s="2"/>
      <c r="N205" s="2"/>
      <c r="O205" s="2"/>
      <c r="P205" s="4"/>
    </row>
    <row r="206" spans="1:16" s="9" customFormat="1" x14ac:dyDescent="0.2">
      <c r="A206" s="4"/>
      <c r="B206" s="2"/>
      <c r="C206" s="4"/>
      <c r="D206" s="2"/>
      <c r="E206" s="2"/>
      <c r="F206" s="51"/>
      <c r="G206" s="190"/>
      <c r="H206" s="190"/>
      <c r="I206" s="196"/>
      <c r="J206" s="2"/>
      <c r="K206" s="2"/>
      <c r="L206" s="2"/>
      <c r="M206" s="2"/>
      <c r="N206" s="2"/>
      <c r="O206" s="2"/>
      <c r="P206" s="4"/>
    </row>
    <row r="207" spans="1:16" s="9" customFormat="1" x14ac:dyDescent="0.2">
      <c r="A207" s="4"/>
      <c r="B207" s="2"/>
      <c r="C207" s="4"/>
      <c r="D207" s="2"/>
      <c r="E207" s="2"/>
      <c r="F207" s="51"/>
      <c r="G207" s="190"/>
      <c r="H207" s="190"/>
      <c r="I207" s="196"/>
      <c r="J207" s="2"/>
      <c r="K207" s="2"/>
      <c r="L207" s="2"/>
      <c r="M207" s="2"/>
      <c r="N207" s="2"/>
      <c r="O207" s="2"/>
      <c r="P207" s="4"/>
    </row>
    <row r="208" spans="1:16" s="9" customFormat="1" x14ac:dyDescent="0.2">
      <c r="A208" s="4"/>
      <c r="B208" s="2"/>
      <c r="C208" s="4"/>
      <c r="D208" s="2"/>
      <c r="E208" s="2"/>
      <c r="F208" s="51"/>
      <c r="G208" s="190"/>
      <c r="H208" s="190"/>
      <c r="I208" s="196"/>
      <c r="J208" s="2"/>
      <c r="K208" s="2"/>
      <c r="L208" s="2"/>
      <c r="M208" s="2"/>
      <c r="N208" s="2"/>
      <c r="O208" s="2"/>
      <c r="P208" s="4"/>
    </row>
    <row r="209" spans="1:16" s="9" customFormat="1" x14ac:dyDescent="0.2">
      <c r="A209" s="4"/>
      <c r="B209" s="2"/>
      <c r="C209" s="4"/>
      <c r="D209" s="2"/>
      <c r="E209" s="2"/>
      <c r="F209" s="51"/>
      <c r="G209" s="190"/>
      <c r="H209" s="190"/>
      <c r="I209" s="196"/>
      <c r="J209" s="2"/>
      <c r="K209" s="2"/>
      <c r="L209" s="2"/>
      <c r="M209" s="2"/>
      <c r="N209" s="2"/>
      <c r="O209" s="2"/>
      <c r="P209" s="4"/>
    </row>
    <row r="210" spans="1:16" s="9" customFormat="1" x14ac:dyDescent="0.2">
      <c r="A210" s="4"/>
      <c r="B210" s="2"/>
      <c r="C210" s="4"/>
      <c r="D210" s="2"/>
      <c r="E210" s="2"/>
      <c r="F210" s="51"/>
      <c r="G210" s="190"/>
      <c r="H210" s="190"/>
      <c r="I210" s="196"/>
      <c r="J210" s="2"/>
      <c r="K210" s="2"/>
      <c r="L210" s="2"/>
      <c r="M210" s="2"/>
      <c r="N210" s="2"/>
      <c r="O210" s="2"/>
      <c r="P210" s="4"/>
    </row>
    <row r="211" spans="1:16" s="9" customFormat="1" x14ac:dyDescent="0.2">
      <c r="A211" s="4"/>
      <c r="B211" s="2"/>
      <c r="C211" s="4"/>
      <c r="D211" s="2"/>
      <c r="E211" s="2"/>
      <c r="F211" s="51"/>
      <c r="G211" s="190"/>
      <c r="H211" s="190"/>
      <c r="I211" s="196"/>
      <c r="J211" s="2"/>
      <c r="K211" s="2"/>
      <c r="L211" s="2"/>
      <c r="M211" s="2"/>
      <c r="N211" s="2"/>
      <c r="O211" s="2"/>
      <c r="P211" s="4"/>
    </row>
    <row r="212" spans="1:16" s="9" customFormat="1" x14ac:dyDescent="0.2">
      <c r="A212" s="4"/>
      <c r="B212" s="2"/>
      <c r="C212" s="4"/>
      <c r="D212" s="2"/>
      <c r="E212" s="2"/>
      <c r="F212" s="51"/>
      <c r="G212" s="190"/>
      <c r="H212" s="190"/>
      <c r="I212" s="196"/>
      <c r="J212" s="2"/>
      <c r="K212" s="2"/>
      <c r="L212" s="2"/>
      <c r="M212" s="2"/>
      <c r="N212" s="2"/>
      <c r="O212" s="2"/>
      <c r="P212" s="4"/>
    </row>
    <row r="213" spans="1:16" s="9" customFormat="1" x14ac:dyDescent="0.2">
      <c r="A213" s="4"/>
      <c r="B213" s="2"/>
      <c r="C213" s="4"/>
      <c r="D213" s="2"/>
      <c r="E213" s="2"/>
      <c r="F213" s="51"/>
      <c r="G213" s="190"/>
      <c r="H213" s="190"/>
      <c r="I213" s="196"/>
      <c r="J213" s="2"/>
      <c r="K213" s="2"/>
      <c r="L213" s="2"/>
      <c r="M213" s="2"/>
      <c r="N213" s="2"/>
      <c r="O213" s="2"/>
      <c r="P213" s="4"/>
    </row>
    <row r="214" spans="1:16" s="9" customFormat="1" x14ac:dyDescent="0.2">
      <c r="A214" s="4"/>
      <c r="B214" s="2"/>
      <c r="C214" s="4"/>
      <c r="D214" s="2"/>
      <c r="E214" s="2"/>
      <c r="F214" s="51"/>
      <c r="G214" s="190"/>
      <c r="H214" s="190"/>
      <c r="I214" s="196"/>
      <c r="J214" s="2"/>
      <c r="K214" s="2"/>
      <c r="L214" s="2"/>
      <c r="M214" s="2"/>
      <c r="N214" s="2"/>
      <c r="O214" s="2"/>
      <c r="P214" s="4"/>
    </row>
    <row r="215" spans="1:16" s="9" customFormat="1" x14ac:dyDescent="0.2">
      <c r="A215" s="4"/>
      <c r="B215" s="2"/>
      <c r="C215" s="4"/>
      <c r="D215" s="2"/>
      <c r="E215" s="2"/>
      <c r="F215" s="51"/>
      <c r="G215" s="190"/>
      <c r="H215" s="190"/>
      <c r="I215" s="196"/>
      <c r="J215" s="2"/>
      <c r="K215" s="2"/>
      <c r="L215" s="2"/>
      <c r="M215" s="2"/>
      <c r="N215" s="2"/>
      <c r="O215" s="2"/>
      <c r="P215" s="4"/>
    </row>
    <row r="216" spans="1:16" s="9" customFormat="1" x14ac:dyDescent="0.2">
      <c r="A216" s="4"/>
      <c r="B216" s="2"/>
      <c r="C216" s="4"/>
      <c r="D216" s="2"/>
      <c r="E216" s="2"/>
      <c r="F216" s="51"/>
      <c r="G216" s="190"/>
      <c r="H216" s="190"/>
      <c r="I216" s="196"/>
      <c r="J216" s="2"/>
      <c r="K216" s="2"/>
      <c r="L216" s="2"/>
      <c r="M216" s="2"/>
      <c r="N216" s="2"/>
      <c r="O216" s="2"/>
      <c r="P216" s="4"/>
    </row>
    <row r="217" spans="1:16" s="9" customFormat="1" x14ac:dyDescent="0.2">
      <c r="A217" s="4"/>
      <c r="B217" s="2"/>
      <c r="C217" s="4"/>
      <c r="D217" s="2"/>
      <c r="E217" s="2"/>
      <c r="F217" s="51"/>
      <c r="G217" s="190"/>
      <c r="H217" s="190"/>
      <c r="I217" s="196"/>
      <c r="J217" s="2"/>
      <c r="K217" s="2"/>
      <c r="L217" s="2"/>
      <c r="M217" s="2"/>
      <c r="N217" s="2"/>
      <c r="O217" s="2"/>
      <c r="P217" s="4"/>
    </row>
    <row r="218" spans="1:16" s="9" customFormat="1" x14ac:dyDescent="0.2">
      <c r="A218" s="4"/>
      <c r="B218" s="2"/>
      <c r="C218" s="4"/>
      <c r="D218" s="2"/>
      <c r="E218" s="2"/>
      <c r="F218" s="51"/>
      <c r="G218" s="190"/>
      <c r="H218" s="190"/>
      <c r="I218" s="196"/>
      <c r="J218" s="2"/>
      <c r="K218" s="2"/>
      <c r="L218" s="2"/>
      <c r="M218" s="2"/>
      <c r="N218" s="2"/>
      <c r="O218" s="2"/>
      <c r="P218" s="4"/>
    </row>
    <row r="219" spans="1:16" s="9" customFormat="1" x14ac:dyDescent="0.2">
      <c r="A219" s="4"/>
      <c r="B219" s="2"/>
      <c r="C219" s="4"/>
      <c r="D219" s="2"/>
      <c r="E219" s="2"/>
      <c r="F219" s="51"/>
      <c r="G219" s="190"/>
      <c r="H219" s="190"/>
      <c r="I219" s="196"/>
      <c r="J219" s="2"/>
      <c r="K219" s="2"/>
      <c r="L219" s="2"/>
      <c r="M219" s="2"/>
      <c r="N219" s="2"/>
      <c r="O219" s="2"/>
      <c r="P219" s="4"/>
    </row>
    <row r="220" spans="1:16" s="9" customFormat="1" x14ac:dyDescent="0.2">
      <c r="A220" s="4"/>
      <c r="B220" s="2"/>
      <c r="C220" s="4"/>
      <c r="D220" s="2"/>
      <c r="E220" s="2"/>
      <c r="F220" s="51"/>
      <c r="G220" s="190"/>
      <c r="H220" s="190"/>
      <c r="I220" s="196"/>
      <c r="J220" s="2"/>
      <c r="K220" s="2"/>
      <c r="L220" s="2"/>
      <c r="M220" s="2"/>
      <c r="N220" s="2"/>
      <c r="O220" s="2"/>
      <c r="P220" s="4"/>
    </row>
    <row r="221" spans="1:16" s="9" customFormat="1" x14ac:dyDescent="0.2">
      <c r="A221" s="4"/>
      <c r="B221" s="2"/>
      <c r="C221" s="4"/>
      <c r="D221" s="2"/>
      <c r="E221" s="2"/>
      <c r="F221" s="51"/>
      <c r="G221" s="190"/>
      <c r="H221" s="190"/>
      <c r="I221" s="196"/>
      <c r="J221" s="2"/>
      <c r="K221" s="2"/>
      <c r="L221" s="2"/>
      <c r="M221" s="2"/>
      <c r="N221" s="2"/>
      <c r="O221" s="2"/>
      <c r="P221" s="4"/>
    </row>
    <row r="222" spans="1:16" s="9" customFormat="1" x14ac:dyDescent="0.2">
      <c r="A222" s="4"/>
      <c r="B222" s="2"/>
      <c r="C222" s="4"/>
      <c r="D222" s="2"/>
      <c r="E222" s="2"/>
      <c r="F222" s="51"/>
      <c r="G222" s="190"/>
      <c r="H222" s="190"/>
      <c r="I222" s="196"/>
      <c r="J222" s="2"/>
      <c r="K222" s="2"/>
      <c r="L222" s="2"/>
      <c r="M222" s="2"/>
      <c r="N222" s="2"/>
      <c r="O222" s="2"/>
      <c r="P222" s="4"/>
    </row>
    <row r="223" spans="1:16" s="9" customFormat="1" x14ac:dyDescent="0.2">
      <c r="A223" s="4"/>
      <c r="B223" s="2"/>
      <c r="C223" s="4"/>
      <c r="D223" s="2"/>
      <c r="E223" s="2"/>
      <c r="F223" s="51"/>
      <c r="G223" s="190"/>
      <c r="H223" s="190"/>
      <c r="I223" s="196"/>
      <c r="J223" s="2"/>
      <c r="K223" s="2"/>
      <c r="L223" s="2"/>
      <c r="M223" s="2"/>
      <c r="N223" s="2"/>
      <c r="O223" s="2"/>
      <c r="P223" s="4"/>
    </row>
    <row r="224" spans="1:16" s="9" customFormat="1" x14ac:dyDescent="0.2">
      <c r="A224" s="4"/>
      <c r="B224" s="2"/>
      <c r="C224" s="4"/>
      <c r="D224" s="2"/>
      <c r="E224" s="2"/>
      <c r="F224" s="51"/>
      <c r="G224" s="190"/>
      <c r="H224" s="190"/>
      <c r="I224" s="196"/>
      <c r="J224" s="2"/>
      <c r="K224" s="2"/>
      <c r="L224" s="2"/>
      <c r="M224" s="2"/>
      <c r="N224" s="2"/>
      <c r="O224" s="2"/>
      <c r="P224" s="4"/>
    </row>
    <row r="225" spans="1:16" s="9" customFormat="1" x14ac:dyDescent="0.2">
      <c r="A225" s="4"/>
      <c r="B225" s="2"/>
      <c r="C225" s="4"/>
      <c r="D225" s="2"/>
      <c r="E225" s="2"/>
      <c r="F225" s="51"/>
      <c r="G225" s="190"/>
      <c r="H225" s="190"/>
      <c r="I225" s="196"/>
      <c r="J225" s="2"/>
      <c r="K225" s="2"/>
      <c r="L225" s="2"/>
      <c r="M225" s="2"/>
      <c r="N225" s="2"/>
      <c r="O225" s="2"/>
      <c r="P225" s="4"/>
    </row>
    <row r="226" spans="1:16" s="9" customFormat="1" x14ac:dyDescent="0.2">
      <c r="A226" s="4"/>
      <c r="B226" s="2"/>
      <c r="C226" s="4"/>
      <c r="D226" s="2"/>
      <c r="E226" s="2"/>
      <c r="F226" s="51"/>
      <c r="G226" s="190"/>
      <c r="H226" s="190"/>
      <c r="I226" s="196"/>
      <c r="J226" s="2"/>
      <c r="K226" s="2"/>
      <c r="L226" s="2"/>
      <c r="M226" s="2"/>
      <c r="N226" s="2"/>
      <c r="O226" s="2"/>
      <c r="P226" s="4"/>
    </row>
    <row r="227" spans="1:16" s="9" customFormat="1" x14ac:dyDescent="0.2">
      <c r="A227" s="4"/>
      <c r="B227" s="2"/>
      <c r="C227" s="4"/>
      <c r="D227" s="2"/>
      <c r="E227" s="2"/>
      <c r="F227" s="51"/>
      <c r="G227" s="190"/>
      <c r="H227" s="190"/>
      <c r="I227" s="196"/>
      <c r="J227" s="2"/>
      <c r="K227" s="2"/>
      <c r="L227" s="2"/>
      <c r="M227" s="2"/>
      <c r="N227" s="2"/>
      <c r="O227" s="2"/>
      <c r="P227" s="4"/>
    </row>
    <row r="228" spans="1:16" s="9" customFormat="1" x14ac:dyDescent="0.2">
      <c r="A228" s="4"/>
      <c r="B228" s="2"/>
      <c r="C228" s="4"/>
      <c r="D228" s="2"/>
      <c r="E228" s="2"/>
      <c r="F228" s="51"/>
      <c r="G228" s="190"/>
      <c r="H228" s="190"/>
      <c r="I228" s="196"/>
      <c r="J228" s="2"/>
      <c r="K228" s="2"/>
      <c r="L228" s="2"/>
      <c r="M228" s="2"/>
      <c r="N228" s="2"/>
      <c r="O228" s="2"/>
      <c r="P228" s="4"/>
    </row>
    <row r="229" spans="1:16" s="9" customFormat="1" x14ac:dyDescent="0.2">
      <c r="A229" s="4"/>
      <c r="B229" s="2"/>
      <c r="C229" s="4"/>
      <c r="D229" s="2"/>
      <c r="E229" s="2"/>
      <c r="F229" s="51"/>
      <c r="G229" s="190"/>
      <c r="H229" s="190"/>
      <c r="I229" s="196"/>
      <c r="J229" s="2"/>
      <c r="K229" s="2"/>
      <c r="L229" s="2"/>
      <c r="M229" s="2"/>
      <c r="N229" s="2"/>
      <c r="O229" s="2"/>
      <c r="P229" s="4"/>
    </row>
    <row r="230" spans="1:16" s="9" customFormat="1" x14ac:dyDescent="0.2">
      <c r="A230" s="4"/>
      <c r="B230" s="2"/>
      <c r="C230" s="4"/>
      <c r="D230" s="2"/>
      <c r="E230" s="2"/>
      <c r="F230" s="51"/>
      <c r="G230" s="190"/>
      <c r="H230" s="190"/>
      <c r="I230" s="196"/>
      <c r="J230" s="2"/>
      <c r="K230" s="2"/>
      <c r="L230" s="2"/>
      <c r="M230" s="2"/>
      <c r="N230" s="2"/>
      <c r="O230" s="2"/>
      <c r="P230" s="4"/>
    </row>
    <row r="231" spans="1:16" s="9" customFormat="1" x14ac:dyDescent="0.2">
      <c r="A231" s="4"/>
      <c r="B231" s="2"/>
      <c r="C231" s="4"/>
      <c r="D231" s="2"/>
      <c r="E231" s="2"/>
      <c r="F231" s="51"/>
      <c r="G231" s="190"/>
      <c r="H231" s="190"/>
      <c r="I231" s="196"/>
      <c r="J231" s="2"/>
      <c r="K231" s="2"/>
      <c r="L231" s="2"/>
      <c r="M231" s="2"/>
      <c r="N231" s="2"/>
      <c r="O231" s="2"/>
      <c r="P231" s="4"/>
    </row>
    <row r="232" spans="1:16" s="9" customFormat="1" x14ac:dyDescent="0.2">
      <c r="A232" s="4"/>
      <c r="B232" s="2"/>
      <c r="C232" s="4"/>
      <c r="D232" s="2"/>
      <c r="E232" s="2"/>
      <c r="F232" s="51"/>
      <c r="G232" s="190"/>
      <c r="H232" s="190"/>
      <c r="I232" s="196"/>
      <c r="J232" s="2"/>
      <c r="K232" s="2"/>
      <c r="L232" s="2"/>
      <c r="M232" s="2"/>
      <c r="N232" s="2"/>
      <c r="O232" s="2"/>
      <c r="P232" s="4"/>
    </row>
    <row r="233" spans="1:16" s="9" customFormat="1" x14ac:dyDescent="0.2">
      <c r="A233" s="4"/>
      <c r="B233" s="2"/>
      <c r="C233" s="4"/>
      <c r="D233" s="2"/>
      <c r="E233" s="2"/>
      <c r="F233" s="51"/>
      <c r="G233" s="190"/>
      <c r="H233" s="190"/>
      <c r="I233" s="196"/>
      <c r="J233" s="2"/>
      <c r="K233" s="2"/>
      <c r="L233" s="2"/>
      <c r="M233" s="2"/>
      <c r="N233" s="2"/>
      <c r="O233" s="2"/>
      <c r="P233" s="4"/>
    </row>
    <row r="234" spans="1:16" s="9" customFormat="1" x14ac:dyDescent="0.2">
      <c r="A234" s="4"/>
      <c r="B234" s="2"/>
      <c r="C234" s="4"/>
      <c r="D234" s="2"/>
      <c r="E234" s="2"/>
      <c r="F234" s="51"/>
      <c r="G234" s="190"/>
      <c r="H234" s="190"/>
      <c r="I234" s="196"/>
      <c r="J234" s="2"/>
      <c r="K234" s="2"/>
      <c r="L234" s="2"/>
      <c r="M234" s="2"/>
      <c r="N234" s="2"/>
      <c r="O234" s="2"/>
      <c r="P234" s="4"/>
    </row>
    <row r="235" spans="1:16" s="9" customFormat="1" x14ac:dyDescent="0.2">
      <c r="A235" s="4"/>
      <c r="B235" s="2"/>
      <c r="C235" s="4"/>
      <c r="D235" s="2"/>
      <c r="E235" s="2"/>
      <c r="F235" s="51"/>
      <c r="G235" s="190"/>
      <c r="H235" s="190"/>
      <c r="I235" s="196"/>
      <c r="J235" s="2"/>
      <c r="K235" s="2"/>
      <c r="L235" s="2"/>
      <c r="M235" s="2"/>
      <c r="N235" s="2"/>
      <c r="O235" s="2"/>
      <c r="P235" s="4"/>
    </row>
    <row r="236" spans="1:16" s="9" customFormat="1" x14ac:dyDescent="0.2">
      <c r="A236" s="4"/>
      <c r="B236" s="2"/>
      <c r="C236" s="4"/>
      <c r="D236" s="2"/>
      <c r="E236" s="2"/>
      <c r="F236" s="51"/>
      <c r="G236" s="190"/>
      <c r="H236" s="190"/>
      <c r="I236" s="196"/>
      <c r="J236" s="2"/>
      <c r="K236" s="2"/>
      <c r="L236" s="2"/>
      <c r="M236" s="2"/>
      <c r="N236" s="2"/>
      <c r="O236" s="2"/>
      <c r="P236" s="4"/>
    </row>
    <row r="237" spans="1:16" s="9" customFormat="1" x14ac:dyDescent="0.2">
      <c r="A237" s="4"/>
      <c r="B237" s="2"/>
      <c r="C237" s="4"/>
      <c r="D237" s="2"/>
      <c r="E237" s="2"/>
      <c r="F237" s="51"/>
      <c r="G237" s="190"/>
      <c r="H237" s="190"/>
      <c r="I237" s="196"/>
      <c r="J237" s="2"/>
      <c r="K237" s="2"/>
      <c r="L237" s="2"/>
      <c r="M237" s="2"/>
      <c r="N237" s="2"/>
      <c r="O237" s="2"/>
      <c r="P237" s="4"/>
    </row>
    <row r="238" spans="1:16" s="9" customFormat="1" x14ac:dyDescent="0.2">
      <c r="A238" s="4"/>
      <c r="B238" s="2"/>
      <c r="C238" s="4"/>
      <c r="D238" s="2"/>
      <c r="E238" s="2"/>
      <c r="F238" s="51"/>
      <c r="G238" s="190"/>
      <c r="H238" s="190"/>
      <c r="I238" s="196"/>
      <c r="J238" s="2"/>
      <c r="K238" s="2"/>
      <c r="L238" s="2"/>
      <c r="M238" s="2"/>
      <c r="N238" s="2"/>
      <c r="O238" s="2"/>
      <c r="P238" s="4"/>
    </row>
    <row r="239" spans="1:16" s="9" customFormat="1" x14ac:dyDescent="0.2">
      <c r="A239" s="4"/>
      <c r="B239" s="2"/>
      <c r="C239" s="4"/>
      <c r="D239" s="2"/>
      <c r="E239" s="2"/>
      <c r="F239" s="51"/>
      <c r="G239" s="190"/>
      <c r="H239" s="190"/>
      <c r="I239" s="196"/>
      <c r="J239" s="2"/>
      <c r="K239" s="2"/>
      <c r="L239" s="2"/>
      <c r="M239" s="2"/>
      <c r="N239" s="2"/>
      <c r="O239" s="2"/>
      <c r="P239" s="4"/>
    </row>
    <row r="240" spans="1:16" s="9" customFormat="1" x14ac:dyDescent="0.2">
      <c r="A240" s="4"/>
      <c r="B240" s="2"/>
      <c r="C240" s="4"/>
      <c r="D240" s="2"/>
      <c r="E240" s="2"/>
      <c r="F240" s="51"/>
      <c r="G240" s="190"/>
      <c r="H240" s="190"/>
      <c r="I240" s="196"/>
      <c r="J240" s="2"/>
      <c r="K240" s="2"/>
      <c r="L240" s="2"/>
      <c r="M240" s="2"/>
      <c r="N240" s="2"/>
      <c r="O240" s="2"/>
      <c r="P240" s="4"/>
    </row>
    <row r="241" spans="1:16" s="9" customFormat="1" x14ac:dyDescent="0.2">
      <c r="A241" s="4"/>
      <c r="B241" s="2"/>
      <c r="C241" s="4"/>
      <c r="D241" s="2"/>
      <c r="E241" s="2"/>
      <c r="F241" s="51"/>
      <c r="G241" s="190"/>
      <c r="H241" s="190"/>
      <c r="I241" s="196"/>
      <c r="J241" s="2"/>
      <c r="K241" s="2"/>
      <c r="L241" s="2"/>
      <c r="M241" s="2"/>
      <c r="N241" s="2"/>
      <c r="O241" s="2"/>
      <c r="P241" s="4"/>
    </row>
    <row r="242" spans="1:16" s="9" customFormat="1" x14ac:dyDescent="0.2">
      <c r="A242" s="4"/>
      <c r="B242" s="2"/>
      <c r="C242" s="4"/>
      <c r="D242" s="2"/>
      <c r="E242" s="2"/>
      <c r="F242" s="51"/>
      <c r="G242" s="190"/>
      <c r="H242" s="190"/>
      <c r="I242" s="196"/>
      <c r="J242" s="2"/>
      <c r="K242" s="2"/>
      <c r="L242" s="2"/>
      <c r="M242" s="2"/>
      <c r="N242" s="2"/>
      <c r="O242" s="2"/>
      <c r="P242" s="4"/>
    </row>
    <row r="243" spans="1:16" s="9" customFormat="1" x14ac:dyDescent="0.2">
      <c r="A243" s="4"/>
      <c r="B243" s="2"/>
      <c r="C243" s="4"/>
      <c r="D243" s="2"/>
      <c r="E243" s="2"/>
      <c r="F243" s="51"/>
      <c r="G243" s="190"/>
      <c r="H243" s="190"/>
      <c r="I243" s="196"/>
      <c r="J243" s="2"/>
      <c r="K243" s="2"/>
      <c r="L243" s="2"/>
      <c r="M243" s="2"/>
      <c r="N243" s="2"/>
      <c r="O243" s="2"/>
      <c r="P243" s="4"/>
    </row>
    <row r="244" spans="1:16" s="9" customFormat="1" x14ac:dyDescent="0.2">
      <c r="A244" s="4"/>
      <c r="B244" s="2"/>
      <c r="C244" s="4"/>
      <c r="D244" s="2"/>
      <c r="E244" s="2"/>
      <c r="F244" s="51"/>
      <c r="G244" s="190"/>
      <c r="H244" s="190"/>
      <c r="I244" s="196"/>
      <c r="J244" s="2"/>
      <c r="K244" s="2"/>
      <c r="L244" s="2"/>
      <c r="M244" s="2"/>
      <c r="N244" s="2"/>
      <c r="O244" s="2"/>
      <c r="P244" s="4"/>
    </row>
    <row r="245" spans="1:16" s="9" customFormat="1" x14ac:dyDescent="0.2">
      <c r="A245" s="4"/>
      <c r="B245" s="2"/>
      <c r="C245" s="4"/>
      <c r="D245" s="2"/>
      <c r="E245" s="2"/>
      <c r="F245" s="51"/>
      <c r="G245" s="190"/>
      <c r="H245" s="190"/>
      <c r="I245" s="196"/>
      <c r="J245" s="2"/>
      <c r="K245" s="2"/>
      <c r="L245" s="2"/>
      <c r="M245" s="2"/>
      <c r="N245" s="2"/>
      <c r="O245" s="2"/>
      <c r="P245" s="4"/>
    </row>
    <row r="246" spans="1:16" s="9" customFormat="1" x14ac:dyDescent="0.2">
      <c r="A246" s="4"/>
      <c r="B246" s="2"/>
      <c r="C246" s="4"/>
      <c r="D246" s="2"/>
      <c r="E246" s="2"/>
      <c r="F246" s="51"/>
      <c r="G246" s="190"/>
      <c r="H246" s="190"/>
      <c r="I246" s="196"/>
      <c r="J246" s="2"/>
      <c r="K246" s="2"/>
      <c r="L246" s="2"/>
      <c r="M246" s="2"/>
      <c r="N246" s="2"/>
      <c r="O246" s="2"/>
      <c r="P246" s="4"/>
    </row>
    <row r="247" spans="1:16" s="9" customFormat="1" x14ac:dyDescent="0.2">
      <c r="A247" s="4"/>
      <c r="B247" s="2"/>
      <c r="C247" s="4"/>
      <c r="D247" s="2"/>
      <c r="E247" s="2"/>
      <c r="F247" s="51"/>
      <c r="G247" s="190"/>
      <c r="H247" s="190"/>
      <c r="I247" s="196"/>
      <c r="J247" s="2"/>
      <c r="K247" s="2"/>
      <c r="L247" s="2"/>
      <c r="M247" s="2"/>
      <c r="N247" s="2"/>
      <c r="O247" s="2"/>
      <c r="P247" s="4"/>
    </row>
    <row r="248" spans="1:16" s="9" customFormat="1" x14ac:dyDescent="0.2">
      <c r="A248" s="4"/>
      <c r="B248" s="2"/>
      <c r="C248" s="4"/>
      <c r="D248" s="2"/>
      <c r="E248" s="2"/>
      <c r="F248" s="51"/>
      <c r="G248" s="190"/>
      <c r="H248" s="190"/>
      <c r="I248" s="196"/>
      <c r="J248" s="2"/>
      <c r="K248" s="2"/>
      <c r="L248" s="2"/>
      <c r="M248" s="2"/>
      <c r="N248" s="2"/>
      <c r="O248" s="2"/>
      <c r="P248" s="4"/>
    </row>
    <row r="249" spans="1:16" s="9" customFormat="1" x14ac:dyDescent="0.2">
      <c r="A249" s="4"/>
      <c r="B249" s="2"/>
      <c r="C249" s="4"/>
      <c r="D249" s="2"/>
      <c r="E249" s="2"/>
      <c r="F249" s="51"/>
      <c r="G249" s="190"/>
      <c r="H249" s="190"/>
      <c r="I249" s="196"/>
      <c r="J249" s="2"/>
      <c r="K249" s="2"/>
      <c r="L249" s="2"/>
      <c r="M249" s="2"/>
      <c r="N249" s="2"/>
      <c r="O249" s="2"/>
      <c r="P249" s="4"/>
    </row>
    <row r="250" spans="1:16" s="9" customFormat="1" x14ac:dyDescent="0.2">
      <c r="A250" s="4"/>
      <c r="B250" s="2"/>
      <c r="C250" s="4"/>
      <c r="D250" s="2"/>
      <c r="E250" s="2"/>
      <c r="F250" s="51"/>
      <c r="G250" s="190"/>
      <c r="H250" s="190"/>
      <c r="I250" s="196"/>
      <c r="J250" s="2"/>
      <c r="K250" s="2"/>
      <c r="L250" s="2"/>
      <c r="M250" s="2"/>
      <c r="N250" s="2"/>
      <c r="O250" s="2"/>
      <c r="P250" s="4"/>
    </row>
    <row r="251" spans="1:16" s="9" customFormat="1" x14ac:dyDescent="0.2">
      <c r="A251" s="4"/>
      <c r="B251" s="2"/>
      <c r="C251" s="4"/>
      <c r="D251" s="2"/>
      <c r="E251" s="2"/>
      <c r="F251" s="51"/>
      <c r="G251" s="190"/>
      <c r="H251" s="190"/>
      <c r="I251" s="196"/>
      <c r="J251" s="2"/>
      <c r="K251" s="2"/>
      <c r="L251" s="2"/>
      <c r="M251" s="2"/>
      <c r="N251" s="2"/>
      <c r="O251" s="2"/>
      <c r="P251" s="4"/>
    </row>
    <row r="252" spans="1:16" s="9" customFormat="1" x14ac:dyDescent="0.2">
      <c r="A252" s="4"/>
      <c r="B252" s="2"/>
      <c r="C252" s="4"/>
      <c r="D252" s="2"/>
      <c r="E252" s="2"/>
      <c r="F252" s="51"/>
      <c r="G252" s="190"/>
      <c r="H252" s="190"/>
      <c r="I252" s="196"/>
      <c r="J252" s="2"/>
      <c r="K252" s="2"/>
      <c r="L252" s="2"/>
      <c r="M252" s="2"/>
      <c r="N252" s="2"/>
      <c r="O252" s="2"/>
      <c r="P252" s="4"/>
    </row>
    <row r="253" spans="1:16" s="9" customFormat="1" x14ac:dyDescent="0.2">
      <c r="A253" s="4"/>
      <c r="B253" s="2"/>
      <c r="C253" s="4"/>
      <c r="D253" s="2"/>
      <c r="E253" s="2"/>
      <c r="F253" s="51"/>
      <c r="G253" s="190"/>
      <c r="H253" s="190"/>
      <c r="I253" s="196"/>
      <c r="J253" s="2"/>
      <c r="K253" s="2"/>
      <c r="L253" s="2"/>
      <c r="M253" s="2"/>
      <c r="N253" s="2"/>
      <c r="O253" s="2"/>
      <c r="P253" s="4"/>
    </row>
    <row r="254" spans="1:16" s="9" customFormat="1" x14ac:dyDescent="0.2">
      <c r="A254" s="4"/>
      <c r="B254" s="2"/>
      <c r="C254" s="4"/>
      <c r="D254" s="2"/>
      <c r="E254" s="2"/>
      <c r="F254" s="51"/>
      <c r="G254" s="190"/>
      <c r="H254" s="190"/>
      <c r="I254" s="196"/>
      <c r="J254" s="2"/>
      <c r="K254" s="2"/>
      <c r="L254" s="2"/>
      <c r="M254" s="2"/>
      <c r="N254" s="2"/>
      <c r="O254" s="2"/>
      <c r="P254" s="4"/>
    </row>
    <row r="255" spans="1:16" s="9" customFormat="1" x14ac:dyDescent="0.2">
      <c r="A255" s="4"/>
      <c r="B255" s="2"/>
      <c r="C255" s="4"/>
      <c r="D255" s="2"/>
      <c r="E255" s="2"/>
      <c r="F255" s="51"/>
      <c r="G255" s="190"/>
      <c r="H255" s="190"/>
      <c r="I255" s="196"/>
      <c r="J255" s="2"/>
      <c r="K255" s="2"/>
      <c r="L255" s="2"/>
      <c r="M255" s="2"/>
      <c r="N255" s="2"/>
      <c r="O255" s="2"/>
      <c r="P255" s="4"/>
    </row>
    <row r="256" spans="1:16" s="9" customFormat="1" x14ac:dyDescent="0.2">
      <c r="A256" s="4"/>
      <c r="B256" s="2"/>
      <c r="C256" s="4"/>
      <c r="D256" s="2"/>
      <c r="E256" s="2"/>
      <c r="F256" s="51"/>
      <c r="G256" s="190"/>
      <c r="H256" s="190"/>
      <c r="I256" s="196"/>
      <c r="J256" s="2"/>
      <c r="K256" s="2"/>
      <c r="L256" s="2"/>
      <c r="M256" s="2"/>
      <c r="N256" s="2"/>
      <c r="O256" s="2"/>
      <c r="P256" s="4"/>
    </row>
    <row r="257" spans="1:16" s="9" customFormat="1" x14ac:dyDescent="0.2">
      <c r="A257" s="4"/>
      <c r="B257" s="2"/>
      <c r="C257" s="4"/>
      <c r="D257" s="2"/>
      <c r="E257" s="2"/>
      <c r="F257" s="51"/>
      <c r="G257" s="190"/>
      <c r="H257" s="190"/>
      <c r="I257" s="196"/>
      <c r="J257" s="2"/>
      <c r="K257" s="2"/>
      <c r="L257" s="2"/>
      <c r="M257" s="2"/>
      <c r="N257" s="2"/>
      <c r="O257" s="2"/>
      <c r="P257" s="4"/>
    </row>
    <row r="258" spans="1:16" s="9" customFormat="1" x14ac:dyDescent="0.2">
      <c r="A258" s="4"/>
      <c r="B258" s="2"/>
      <c r="C258" s="4"/>
      <c r="D258" s="2"/>
      <c r="E258" s="2"/>
      <c r="F258" s="51"/>
      <c r="G258" s="190"/>
      <c r="H258" s="190"/>
      <c r="I258" s="196"/>
      <c r="J258" s="2"/>
      <c r="K258" s="2"/>
      <c r="L258" s="2"/>
      <c r="M258" s="2"/>
      <c r="N258" s="2"/>
      <c r="O258" s="2"/>
      <c r="P258" s="4"/>
    </row>
    <row r="259" spans="1:16" s="9" customFormat="1" x14ac:dyDescent="0.2">
      <c r="A259" s="4"/>
      <c r="B259" s="2"/>
      <c r="C259" s="4"/>
      <c r="D259" s="2"/>
      <c r="E259" s="2"/>
      <c r="F259" s="51"/>
      <c r="G259" s="190"/>
      <c r="H259" s="190"/>
      <c r="I259" s="196"/>
      <c r="J259" s="2"/>
      <c r="K259" s="2"/>
      <c r="L259" s="2"/>
      <c r="M259" s="2"/>
      <c r="N259" s="2"/>
      <c r="O259" s="2"/>
      <c r="P259" s="4"/>
    </row>
    <row r="260" spans="1:16" s="9" customFormat="1" x14ac:dyDescent="0.2">
      <c r="A260" s="4"/>
      <c r="B260" s="2"/>
      <c r="C260" s="4"/>
      <c r="D260" s="2"/>
      <c r="E260" s="2"/>
      <c r="F260" s="51"/>
      <c r="G260" s="190"/>
      <c r="H260" s="190"/>
      <c r="I260" s="196"/>
      <c r="J260" s="2"/>
      <c r="K260" s="2"/>
      <c r="L260" s="2"/>
      <c r="M260" s="2"/>
      <c r="N260" s="2"/>
      <c r="O260" s="2"/>
      <c r="P260" s="4"/>
    </row>
    <row r="261" spans="1:16" s="9" customFormat="1" x14ac:dyDescent="0.2">
      <c r="A261" s="4"/>
      <c r="B261" s="2"/>
      <c r="C261" s="4"/>
      <c r="D261" s="2"/>
      <c r="E261" s="2"/>
      <c r="F261" s="51"/>
      <c r="G261" s="190"/>
      <c r="H261" s="190"/>
      <c r="I261" s="196"/>
      <c r="J261" s="2"/>
      <c r="K261" s="2"/>
      <c r="L261" s="2"/>
      <c r="M261" s="2"/>
      <c r="N261" s="2"/>
      <c r="O261" s="2"/>
      <c r="P261" s="4"/>
    </row>
    <row r="262" spans="1:16" s="9" customFormat="1" x14ac:dyDescent="0.2">
      <c r="A262" s="4"/>
      <c r="B262" s="2"/>
      <c r="C262" s="4"/>
      <c r="D262" s="2"/>
      <c r="E262" s="2"/>
      <c r="F262" s="51"/>
      <c r="G262" s="190"/>
      <c r="H262" s="190"/>
      <c r="I262" s="196"/>
      <c r="J262" s="2"/>
      <c r="K262" s="2"/>
      <c r="L262" s="2"/>
      <c r="M262" s="2"/>
      <c r="N262" s="2"/>
      <c r="O262" s="2"/>
      <c r="P262" s="4"/>
    </row>
    <row r="263" spans="1:16" s="9" customFormat="1" x14ac:dyDescent="0.2">
      <c r="A263" s="4"/>
      <c r="B263" s="2"/>
      <c r="C263" s="4"/>
      <c r="D263" s="2"/>
      <c r="E263" s="2"/>
      <c r="F263" s="51"/>
      <c r="G263" s="190"/>
      <c r="H263" s="190"/>
      <c r="I263" s="196"/>
      <c r="J263" s="2"/>
      <c r="K263" s="2"/>
      <c r="L263" s="2"/>
      <c r="M263" s="2"/>
      <c r="N263" s="2"/>
      <c r="O263" s="2"/>
      <c r="P263" s="4"/>
    </row>
    <row r="264" spans="1:16" s="9" customFormat="1" x14ac:dyDescent="0.2">
      <c r="A264" s="4"/>
      <c r="B264" s="2"/>
      <c r="C264" s="4"/>
      <c r="D264" s="2"/>
      <c r="E264" s="2"/>
      <c r="F264" s="51"/>
      <c r="G264" s="190"/>
      <c r="H264" s="190"/>
      <c r="I264" s="196"/>
      <c r="J264" s="2"/>
      <c r="K264" s="2"/>
      <c r="L264" s="2"/>
      <c r="M264" s="2"/>
      <c r="N264" s="2"/>
      <c r="O264" s="2"/>
      <c r="P264" s="4"/>
    </row>
    <row r="265" spans="1:16" s="9" customFormat="1" x14ac:dyDescent="0.2">
      <c r="A265" s="4"/>
      <c r="B265" s="2"/>
      <c r="C265" s="4"/>
      <c r="D265" s="2"/>
      <c r="E265" s="2"/>
      <c r="F265" s="51"/>
      <c r="G265" s="190"/>
      <c r="H265" s="190"/>
      <c r="I265" s="196"/>
      <c r="J265" s="2"/>
      <c r="K265" s="2"/>
      <c r="L265" s="2"/>
      <c r="M265" s="2"/>
      <c r="N265" s="2"/>
      <c r="O265" s="2"/>
      <c r="P265" s="4"/>
    </row>
    <row r="266" spans="1:16" s="9" customFormat="1" x14ac:dyDescent="0.2">
      <c r="A266" s="4"/>
      <c r="B266" s="2"/>
      <c r="C266" s="4"/>
      <c r="D266" s="2"/>
      <c r="E266" s="2"/>
      <c r="F266" s="51"/>
      <c r="G266" s="190"/>
      <c r="H266" s="190"/>
      <c r="I266" s="196"/>
      <c r="J266" s="2"/>
      <c r="K266" s="2"/>
      <c r="L266" s="2"/>
      <c r="M266" s="2"/>
      <c r="N266" s="2"/>
      <c r="O266" s="2"/>
      <c r="P266" s="4"/>
    </row>
    <row r="267" spans="1:16" s="9" customFormat="1" x14ac:dyDescent="0.2">
      <c r="A267" s="4"/>
      <c r="B267" s="2"/>
      <c r="C267" s="4"/>
      <c r="D267" s="2"/>
      <c r="E267" s="2"/>
      <c r="F267" s="51"/>
      <c r="G267" s="190"/>
      <c r="H267" s="190"/>
      <c r="I267" s="196"/>
      <c r="J267" s="2"/>
      <c r="K267" s="2"/>
      <c r="L267" s="2"/>
      <c r="M267" s="2"/>
      <c r="N267" s="2"/>
      <c r="O267" s="2"/>
      <c r="P267" s="4"/>
    </row>
    <row r="268" spans="1:16" s="9" customFormat="1" x14ac:dyDescent="0.2">
      <c r="A268" s="4"/>
      <c r="B268" s="2"/>
      <c r="C268" s="4"/>
      <c r="D268" s="2"/>
      <c r="E268" s="2"/>
      <c r="F268" s="51"/>
      <c r="G268" s="190"/>
      <c r="H268" s="190"/>
      <c r="I268" s="196"/>
      <c r="J268" s="2"/>
      <c r="K268" s="2"/>
      <c r="L268" s="2"/>
      <c r="M268" s="2"/>
      <c r="N268" s="2"/>
      <c r="O268" s="2"/>
      <c r="P268" s="4"/>
    </row>
    <row r="269" spans="1:16" s="9" customFormat="1" x14ac:dyDescent="0.2">
      <c r="A269" s="4"/>
      <c r="B269" s="2"/>
      <c r="C269" s="4"/>
      <c r="D269" s="2"/>
      <c r="E269" s="2"/>
      <c r="F269" s="51"/>
      <c r="G269" s="190"/>
      <c r="H269" s="190"/>
      <c r="I269" s="196"/>
      <c r="J269" s="2"/>
      <c r="K269" s="2"/>
      <c r="L269" s="2"/>
      <c r="M269" s="2"/>
      <c r="N269" s="2"/>
      <c r="O269" s="2"/>
      <c r="P269" s="4"/>
    </row>
    <row r="270" spans="1:16" s="9" customFormat="1" x14ac:dyDescent="0.2">
      <c r="A270" s="4"/>
      <c r="B270" s="2"/>
      <c r="C270" s="4"/>
      <c r="D270" s="2"/>
      <c r="E270" s="2"/>
      <c r="F270" s="51"/>
      <c r="G270" s="190"/>
      <c r="H270" s="190"/>
      <c r="I270" s="196"/>
      <c r="J270" s="2"/>
      <c r="K270" s="2"/>
      <c r="L270" s="2"/>
      <c r="M270" s="2"/>
      <c r="N270" s="2"/>
      <c r="O270" s="2"/>
      <c r="P270" s="4"/>
    </row>
    <row r="271" spans="1:16" s="9" customFormat="1" x14ac:dyDescent="0.2">
      <c r="A271" s="4"/>
      <c r="B271" s="2"/>
      <c r="C271" s="4"/>
      <c r="D271" s="2"/>
      <c r="E271" s="2"/>
      <c r="F271" s="51"/>
      <c r="G271" s="190"/>
      <c r="H271" s="190"/>
      <c r="I271" s="196"/>
      <c r="J271" s="2"/>
      <c r="K271" s="2"/>
      <c r="L271" s="2"/>
      <c r="M271" s="2"/>
      <c r="N271" s="2"/>
      <c r="O271" s="2"/>
      <c r="P271" s="4"/>
    </row>
    <row r="272" spans="1:16" s="9" customFormat="1" x14ac:dyDescent="0.2">
      <c r="A272" s="4"/>
      <c r="B272" s="2"/>
      <c r="C272" s="4"/>
      <c r="D272" s="2"/>
      <c r="E272" s="2"/>
      <c r="F272" s="51"/>
      <c r="G272" s="190"/>
      <c r="H272" s="190"/>
      <c r="I272" s="196"/>
      <c r="J272" s="2"/>
      <c r="K272" s="2"/>
      <c r="L272" s="2"/>
      <c r="M272" s="2"/>
      <c r="N272" s="2"/>
      <c r="O272" s="2"/>
      <c r="P272" s="4"/>
    </row>
    <row r="273" spans="1:16" s="9" customFormat="1" x14ac:dyDescent="0.2">
      <c r="A273" s="4"/>
      <c r="B273" s="2"/>
      <c r="C273" s="4"/>
      <c r="D273" s="2"/>
      <c r="E273" s="2"/>
      <c r="F273" s="51"/>
      <c r="G273" s="190"/>
      <c r="H273" s="190"/>
      <c r="I273" s="196"/>
      <c r="J273" s="2"/>
      <c r="K273" s="2"/>
      <c r="L273" s="2"/>
      <c r="M273" s="2"/>
      <c r="N273" s="2"/>
      <c r="O273" s="2"/>
      <c r="P273" s="4"/>
    </row>
    <row r="274" spans="1:16" s="9" customFormat="1" x14ac:dyDescent="0.2">
      <c r="A274" s="4"/>
      <c r="B274" s="2"/>
      <c r="C274" s="4"/>
      <c r="D274" s="2"/>
      <c r="E274" s="2"/>
      <c r="F274" s="51"/>
      <c r="G274" s="190"/>
      <c r="H274" s="190"/>
      <c r="I274" s="196"/>
      <c r="J274" s="2"/>
      <c r="K274" s="2"/>
      <c r="L274" s="2"/>
      <c r="M274" s="2"/>
      <c r="N274" s="2"/>
      <c r="O274" s="2"/>
      <c r="P274" s="4"/>
    </row>
    <row r="275" spans="1:16" s="9" customFormat="1" x14ac:dyDescent="0.2">
      <c r="A275" s="4"/>
      <c r="B275" s="2"/>
      <c r="C275" s="4"/>
      <c r="D275" s="2"/>
      <c r="E275" s="2"/>
      <c r="F275" s="51"/>
      <c r="G275" s="190"/>
      <c r="H275" s="190"/>
      <c r="I275" s="196"/>
      <c r="J275" s="2"/>
      <c r="K275" s="2"/>
      <c r="L275" s="2"/>
      <c r="M275" s="2"/>
      <c r="N275" s="2"/>
      <c r="O275" s="2"/>
      <c r="P275" s="4"/>
    </row>
    <row r="276" spans="1:16" s="9" customFormat="1" x14ac:dyDescent="0.2">
      <c r="A276" s="4"/>
      <c r="B276" s="2"/>
      <c r="C276" s="4"/>
      <c r="D276" s="2"/>
      <c r="E276" s="2"/>
      <c r="F276" s="51"/>
      <c r="G276" s="190"/>
      <c r="H276" s="190"/>
      <c r="I276" s="196"/>
      <c r="J276" s="2"/>
      <c r="K276" s="2"/>
      <c r="L276" s="2"/>
      <c r="M276" s="2"/>
      <c r="N276" s="2"/>
      <c r="O276" s="2"/>
      <c r="P276" s="4"/>
    </row>
    <row r="277" spans="1:16" s="9" customFormat="1" x14ac:dyDescent="0.2">
      <c r="A277" s="4"/>
      <c r="B277" s="2"/>
      <c r="C277" s="4"/>
      <c r="D277" s="2"/>
      <c r="E277" s="2"/>
      <c r="F277" s="51"/>
      <c r="G277" s="190"/>
      <c r="H277" s="190"/>
      <c r="I277" s="196"/>
      <c r="J277" s="2"/>
      <c r="K277" s="2"/>
      <c r="L277" s="2"/>
      <c r="M277" s="2"/>
      <c r="N277" s="2"/>
      <c r="O277" s="2"/>
      <c r="P277" s="4"/>
    </row>
    <row r="278" spans="1:16" s="9" customFormat="1" x14ac:dyDescent="0.2">
      <c r="A278" s="4"/>
      <c r="B278" s="2"/>
      <c r="C278" s="4"/>
      <c r="D278" s="2"/>
      <c r="E278" s="2"/>
      <c r="F278" s="51"/>
      <c r="G278" s="190"/>
      <c r="H278" s="190"/>
      <c r="I278" s="196"/>
      <c r="J278" s="2"/>
      <c r="K278" s="2"/>
      <c r="L278" s="2"/>
      <c r="M278" s="2"/>
      <c r="N278" s="2"/>
      <c r="O278" s="2"/>
      <c r="P278" s="4"/>
    </row>
    <row r="279" spans="1:16" s="9" customFormat="1" x14ac:dyDescent="0.2">
      <c r="A279" s="4"/>
      <c r="B279" s="2"/>
      <c r="C279" s="4"/>
      <c r="D279" s="2"/>
      <c r="E279" s="2"/>
      <c r="F279" s="51"/>
      <c r="G279" s="190"/>
      <c r="H279" s="190"/>
      <c r="I279" s="196"/>
      <c r="J279" s="2"/>
      <c r="K279" s="2"/>
      <c r="L279" s="2"/>
      <c r="M279" s="2"/>
      <c r="N279" s="2"/>
      <c r="O279" s="2"/>
      <c r="P279" s="4"/>
    </row>
    <row r="280" spans="1:16" s="9" customFormat="1" x14ac:dyDescent="0.2">
      <c r="A280" s="4"/>
      <c r="B280" s="2"/>
      <c r="C280" s="4"/>
      <c r="D280" s="2"/>
      <c r="E280" s="2"/>
      <c r="F280" s="51"/>
      <c r="G280" s="190"/>
      <c r="H280" s="190"/>
      <c r="I280" s="196"/>
      <c r="J280" s="2"/>
      <c r="K280" s="2"/>
      <c r="L280" s="2"/>
      <c r="M280" s="2"/>
      <c r="N280" s="2"/>
      <c r="O280" s="2"/>
      <c r="P280" s="4"/>
    </row>
    <row r="281" spans="1:16" s="9" customFormat="1" x14ac:dyDescent="0.2">
      <c r="A281" s="4"/>
      <c r="B281" s="2"/>
      <c r="C281" s="4"/>
      <c r="D281" s="2"/>
      <c r="E281" s="2"/>
      <c r="F281" s="51"/>
      <c r="G281" s="190"/>
      <c r="H281" s="190"/>
      <c r="I281" s="196"/>
      <c r="J281" s="2"/>
      <c r="K281" s="2"/>
      <c r="L281" s="2"/>
      <c r="M281" s="2"/>
      <c r="N281" s="2"/>
      <c r="O281" s="2"/>
      <c r="P281" s="4"/>
    </row>
    <row r="282" spans="1:16" s="9" customFormat="1" x14ac:dyDescent="0.2">
      <c r="A282" s="4"/>
      <c r="B282" s="2"/>
      <c r="C282" s="4"/>
      <c r="D282" s="2"/>
      <c r="E282" s="2"/>
      <c r="F282" s="51"/>
      <c r="G282" s="190"/>
      <c r="H282" s="190"/>
      <c r="I282" s="196"/>
      <c r="J282" s="2"/>
      <c r="K282" s="2"/>
      <c r="L282" s="2"/>
      <c r="M282" s="2"/>
      <c r="N282" s="2"/>
      <c r="O282" s="2"/>
      <c r="P282" s="4"/>
    </row>
    <row r="283" spans="1:16" s="9" customFormat="1" x14ac:dyDescent="0.2">
      <c r="A283" s="4"/>
      <c r="B283" s="2"/>
      <c r="C283" s="4"/>
      <c r="D283" s="2"/>
      <c r="E283" s="2"/>
      <c r="F283" s="51"/>
      <c r="G283" s="190"/>
      <c r="H283" s="190"/>
      <c r="I283" s="196"/>
      <c r="J283" s="2"/>
      <c r="K283" s="2"/>
      <c r="L283" s="2"/>
      <c r="M283" s="2"/>
      <c r="N283" s="2"/>
      <c r="O283" s="2"/>
      <c r="P283" s="4"/>
    </row>
    <row r="284" spans="1:16" s="9" customFormat="1" x14ac:dyDescent="0.2">
      <c r="A284" s="4"/>
      <c r="B284" s="2"/>
      <c r="C284" s="4"/>
      <c r="D284" s="2"/>
      <c r="E284" s="2"/>
      <c r="F284" s="51"/>
      <c r="G284" s="190"/>
      <c r="H284" s="190"/>
      <c r="I284" s="196"/>
      <c r="J284" s="2"/>
      <c r="K284" s="2"/>
      <c r="L284" s="2"/>
      <c r="M284" s="2"/>
      <c r="N284" s="2"/>
      <c r="O284" s="2"/>
      <c r="P284" s="4"/>
    </row>
    <row r="285" spans="1:16" s="9" customFormat="1" x14ac:dyDescent="0.2">
      <c r="A285" s="4"/>
      <c r="B285" s="2"/>
      <c r="C285" s="4"/>
      <c r="D285" s="2"/>
      <c r="E285" s="2"/>
      <c r="F285" s="51"/>
      <c r="G285" s="190"/>
      <c r="H285" s="190"/>
      <c r="I285" s="196"/>
      <c r="J285" s="2"/>
      <c r="K285" s="2"/>
      <c r="L285" s="2"/>
      <c r="M285" s="2"/>
      <c r="N285" s="2"/>
      <c r="O285" s="2"/>
      <c r="P285" s="4"/>
    </row>
    <row r="286" spans="1:16" s="9" customFormat="1" x14ac:dyDescent="0.2">
      <c r="A286" s="4"/>
      <c r="B286" s="2"/>
      <c r="C286" s="4"/>
      <c r="D286" s="2"/>
      <c r="E286" s="2"/>
      <c r="F286" s="51"/>
      <c r="G286" s="190"/>
      <c r="H286" s="190"/>
      <c r="I286" s="196"/>
      <c r="J286" s="2"/>
      <c r="K286" s="2"/>
      <c r="L286" s="2"/>
      <c r="M286" s="2"/>
      <c r="N286" s="2"/>
      <c r="O286" s="2"/>
      <c r="P286" s="4"/>
    </row>
    <row r="287" spans="1:16" s="9" customFormat="1" x14ac:dyDescent="0.2">
      <c r="A287" s="4"/>
      <c r="B287" s="2"/>
      <c r="C287" s="4"/>
      <c r="D287" s="2"/>
      <c r="E287" s="2"/>
      <c r="F287" s="51"/>
      <c r="G287" s="190"/>
      <c r="H287" s="190"/>
      <c r="I287" s="196"/>
      <c r="J287" s="2"/>
      <c r="K287" s="2"/>
      <c r="L287" s="2"/>
      <c r="M287" s="2"/>
      <c r="N287" s="2"/>
      <c r="O287" s="2"/>
      <c r="P287" s="4"/>
    </row>
    <row r="288" spans="1:16" s="9" customFormat="1" x14ac:dyDescent="0.2">
      <c r="A288" s="4"/>
      <c r="B288" s="2"/>
      <c r="C288" s="4"/>
      <c r="D288" s="2"/>
      <c r="E288" s="2"/>
      <c r="F288" s="51"/>
      <c r="G288" s="190"/>
      <c r="H288" s="190"/>
      <c r="I288" s="196"/>
      <c r="J288" s="2"/>
      <c r="K288" s="2"/>
      <c r="L288" s="2"/>
      <c r="M288" s="2"/>
      <c r="N288" s="2"/>
      <c r="O288" s="2"/>
      <c r="P288" s="4"/>
    </row>
    <row r="289" spans="1:16" s="9" customFormat="1" x14ac:dyDescent="0.2">
      <c r="A289" s="4"/>
      <c r="B289" s="2"/>
      <c r="C289" s="4"/>
      <c r="D289" s="2"/>
      <c r="E289" s="2"/>
      <c r="F289" s="51"/>
      <c r="G289" s="190"/>
      <c r="H289" s="190"/>
      <c r="I289" s="196"/>
      <c r="J289" s="2"/>
      <c r="K289" s="2"/>
      <c r="L289" s="2"/>
      <c r="M289" s="2"/>
      <c r="N289" s="2"/>
      <c r="O289" s="2"/>
      <c r="P289" s="4"/>
    </row>
    <row r="290" spans="1:16" s="9" customFormat="1" x14ac:dyDescent="0.2">
      <c r="A290" s="4"/>
      <c r="B290" s="2"/>
      <c r="C290" s="4"/>
      <c r="D290" s="2"/>
      <c r="E290" s="2"/>
      <c r="F290" s="51"/>
      <c r="G290" s="190"/>
      <c r="H290" s="190"/>
      <c r="I290" s="196"/>
      <c r="J290" s="2"/>
      <c r="K290" s="2"/>
      <c r="L290" s="2"/>
      <c r="M290" s="2"/>
      <c r="N290" s="2"/>
      <c r="O290" s="2"/>
      <c r="P290" s="4"/>
    </row>
    <row r="291" spans="1:16" s="9" customFormat="1" x14ac:dyDescent="0.2">
      <c r="A291" s="4"/>
      <c r="B291" s="2"/>
      <c r="C291" s="4"/>
      <c r="D291" s="2"/>
      <c r="E291" s="2"/>
      <c r="F291" s="51"/>
      <c r="G291" s="190"/>
      <c r="H291" s="190"/>
      <c r="I291" s="196"/>
      <c r="J291" s="2"/>
      <c r="K291" s="2"/>
      <c r="L291" s="2"/>
      <c r="M291" s="2"/>
      <c r="N291" s="2"/>
      <c r="O291" s="2"/>
      <c r="P291" s="4"/>
    </row>
    <row r="292" spans="1:16" s="9" customFormat="1" x14ac:dyDescent="0.2">
      <c r="A292" s="4"/>
      <c r="B292" s="2"/>
      <c r="C292" s="4"/>
      <c r="D292" s="2"/>
      <c r="E292" s="2"/>
      <c r="F292" s="51"/>
      <c r="G292" s="190"/>
      <c r="H292" s="190"/>
      <c r="I292" s="196"/>
      <c r="J292" s="2"/>
      <c r="K292" s="2"/>
      <c r="L292" s="2"/>
      <c r="M292" s="2"/>
      <c r="N292" s="2"/>
      <c r="O292" s="2"/>
      <c r="P292" s="4"/>
    </row>
    <row r="293" spans="1:16" s="9" customFormat="1" x14ac:dyDescent="0.2">
      <c r="A293" s="4"/>
      <c r="B293" s="2"/>
      <c r="C293" s="4"/>
      <c r="D293" s="2"/>
      <c r="E293" s="2"/>
      <c r="F293" s="51"/>
      <c r="G293" s="190"/>
      <c r="H293" s="190"/>
      <c r="I293" s="196"/>
      <c r="J293" s="2"/>
      <c r="K293" s="2"/>
      <c r="L293" s="2"/>
      <c r="M293" s="2"/>
      <c r="N293" s="2"/>
      <c r="O293" s="2"/>
      <c r="P293" s="4"/>
    </row>
    <row r="294" spans="1:16" s="9" customFormat="1" x14ac:dyDescent="0.2">
      <c r="A294" s="4"/>
      <c r="B294" s="2"/>
      <c r="C294" s="4"/>
      <c r="D294" s="2"/>
      <c r="E294" s="2"/>
      <c r="F294" s="51"/>
      <c r="G294" s="190"/>
      <c r="H294" s="190"/>
      <c r="I294" s="196"/>
      <c r="J294" s="2"/>
      <c r="K294" s="2"/>
      <c r="L294" s="2"/>
      <c r="M294" s="2"/>
      <c r="N294" s="2"/>
      <c r="O294" s="2"/>
      <c r="P294" s="4"/>
    </row>
    <row r="295" spans="1:16" s="9" customFormat="1" x14ac:dyDescent="0.2">
      <c r="A295" s="4"/>
      <c r="B295" s="2"/>
      <c r="C295" s="4"/>
      <c r="D295" s="2"/>
      <c r="E295" s="2"/>
      <c r="F295" s="51"/>
      <c r="G295" s="190"/>
      <c r="H295" s="190"/>
      <c r="I295" s="196"/>
      <c r="J295" s="2"/>
      <c r="K295" s="2"/>
      <c r="L295" s="2"/>
      <c r="M295" s="2"/>
      <c r="N295" s="2"/>
      <c r="O295" s="2"/>
      <c r="P295" s="4"/>
    </row>
    <row r="296" spans="1:16" s="9" customFormat="1" x14ac:dyDescent="0.2">
      <c r="A296" s="4"/>
      <c r="B296" s="2"/>
      <c r="C296" s="4"/>
      <c r="D296" s="2"/>
      <c r="E296" s="2"/>
      <c r="F296" s="51"/>
      <c r="G296" s="190"/>
      <c r="H296" s="190"/>
      <c r="I296" s="196"/>
      <c r="J296" s="2"/>
      <c r="K296" s="2"/>
      <c r="L296" s="2"/>
      <c r="M296" s="2"/>
      <c r="N296" s="2"/>
      <c r="O296" s="2"/>
      <c r="P296" s="4"/>
    </row>
    <row r="297" spans="1:16" s="9" customFormat="1" x14ac:dyDescent="0.2">
      <c r="A297" s="4"/>
      <c r="B297" s="2"/>
      <c r="C297" s="4"/>
      <c r="D297" s="2"/>
      <c r="E297" s="2"/>
      <c r="F297" s="51"/>
      <c r="G297" s="190"/>
      <c r="H297" s="190"/>
      <c r="I297" s="196"/>
      <c r="J297" s="2"/>
      <c r="K297" s="2"/>
      <c r="L297" s="2"/>
      <c r="M297" s="2"/>
      <c r="N297" s="2"/>
      <c r="O297" s="2"/>
      <c r="P297" s="4"/>
    </row>
    <row r="298" spans="1:16" s="9" customFormat="1" x14ac:dyDescent="0.2">
      <c r="A298" s="4"/>
      <c r="B298" s="2"/>
      <c r="C298" s="4"/>
      <c r="D298" s="2"/>
      <c r="E298" s="2"/>
      <c r="F298" s="51"/>
      <c r="G298" s="190"/>
      <c r="H298" s="190"/>
      <c r="I298" s="196"/>
      <c r="J298" s="2"/>
      <c r="K298" s="2"/>
      <c r="L298" s="2"/>
      <c r="M298" s="2"/>
      <c r="N298" s="2"/>
      <c r="O298" s="2"/>
      <c r="P298" s="4"/>
    </row>
    <row r="299" spans="1:16" s="9" customFormat="1" x14ac:dyDescent="0.2">
      <c r="A299" s="4"/>
      <c r="B299" s="2"/>
      <c r="C299" s="4"/>
      <c r="D299" s="2"/>
      <c r="E299" s="2"/>
      <c r="F299" s="51"/>
      <c r="G299" s="190"/>
      <c r="H299" s="190"/>
      <c r="I299" s="196"/>
      <c r="J299" s="2"/>
      <c r="K299" s="2"/>
      <c r="L299" s="2"/>
      <c r="M299" s="2"/>
      <c r="N299" s="2"/>
      <c r="O299" s="2"/>
      <c r="P299" s="4"/>
    </row>
    <row r="300" spans="1:16" s="9" customFormat="1" x14ac:dyDescent="0.2">
      <c r="A300" s="4"/>
      <c r="B300" s="2"/>
      <c r="C300" s="4"/>
      <c r="D300" s="2"/>
      <c r="E300" s="2"/>
      <c r="F300" s="51"/>
      <c r="G300" s="190"/>
      <c r="H300" s="190"/>
      <c r="I300" s="196"/>
      <c r="J300" s="2"/>
      <c r="K300" s="2"/>
      <c r="L300" s="2"/>
      <c r="M300" s="2"/>
      <c r="N300" s="2"/>
      <c r="O300" s="2"/>
      <c r="P300" s="4"/>
    </row>
    <row r="301" spans="1:16" s="9" customFormat="1" x14ac:dyDescent="0.2">
      <c r="A301" s="4"/>
      <c r="B301" s="2"/>
      <c r="C301" s="4"/>
      <c r="D301" s="2"/>
      <c r="E301" s="2"/>
      <c r="F301" s="51"/>
      <c r="G301" s="190"/>
      <c r="H301" s="190"/>
      <c r="I301" s="196"/>
      <c r="J301" s="2"/>
      <c r="K301" s="2"/>
      <c r="L301" s="2"/>
      <c r="M301" s="2"/>
      <c r="N301" s="2"/>
      <c r="O301" s="2"/>
      <c r="P301" s="4"/>
    </row>
    <row r="302" spans="1:16" s="9" customFormat="1" x14ac:dyDescent="0.2">
      <c r="A302" s="4"/>
      <c r="B302" s="2"/>
      <c r="C302" s="4"/>
      <c r="D302" s="2"/>
      <c r="E302" s="2"/>
      <c r="F302" s="51"/>
      <c r="G302" s="190"/>
      <c r="H302" s="190"/>
      <c r="I302" s="196"/>
      <c r="J302" s="2"/>
      <c r="K302" s="2"/>
      <c r="L302" s="2"/>
      <c r="M302" s="2"/>
      <c r="N302" s="2"/>
      <c r="O302" s="2"/>
      <c r="P302" s="4"/>
    </row>
    <row r="303" spans="1:16" s="9" customFormat="1" x14ac:dyDescent="0.2">
      <c r="A303" s="4"/>
      <c r="B303" s="2"/>
      <c r="C303" s="4"/>
      <c r="D303" s="2"/>
      <c r="E303" s="2"/>
      <c r="F303" s="51"/>
      <c r="G303" s="190"/>
      <c r="H303" s="190"/>
      <c r="I303" s="196"/>
      <c r="J303" s="2"/>
      <c r="K303" s="2"/>
      <c r="L303" s="2"/>
      <c r="M303" s="2"/>
      <c r="N303" s="2"/>
      <c r="O303" s="2"/>
      <c r="P303" s="4"/>
    </row>
    <row r="304" spans="1:16" s="9" customFormat="1" x14ac:dyDescent="0.2">
      <c r="A304" s="4"/>
      <c r="B304" s="2"/>
      <c r="C304" s="4"/>
      <c r="D304" s="2"/>
      <c r="E304" s="2"/>
      <c r="F304" s="51"/>
      <c r="G304" s="190"/>
      <c r="H304" s="190"/>
      <c r="I304" s="196"/>
      <c r="J304" s="2"/>
      <c r="K304" s="2"/>
      <c r="L304" s="2"/>
      <c r="M304" s="2"/>
      <c r="N304" s="2"/>
      <c r="O304" s="2"/>
      <c r="P304" s="4"/>
    </row>
    <row r="305" spans="1:16" s="9" customFormat="1" x14ac:dyDescent="0.2">
      <c r="A305" s="4"/>
      <c r="B305" s="2"/>
      <c r="C305" s="4"/>
      <c r="D305" s="2"/>
      <c r="E305" s="2"/>
      <c r="F305" s="51"/>
      <c r="G305" s="190"/>
      <c r="H305" s="190"/>
      <c r="I305" s="196"/>
      <c r="J305" s="2"/>
      <c r="K305" s="2"/>
      <c r="L305" s="2"/>
      <c r="M305" s="2"/>
      <c r="N305" s="2"/>
      <c r="O305" s="2"/>
      <c r="P305" s="4"/>
    </row>
    <row r="306" spans="1:16" s="9" customFormat="1" x14ac:dyDescent="0.2">
      <c r="A306" s="4"/>
      <c r="B306" s="2"/>
      <c r="C306" s="4"/>
      <c r="D306" s="2"/>
      <c r="E306" s="2"/>
      <c r="F306" s="51"/>
      <c r="G306" s="190"/>
      <c r="H306" s="190"/>
      <c r="I306" s="196"/>
      <c r="J306" s="2"/>
      <c r="K306" s="2"/>
      <c r="L306" s="2"/>
      <c r="M306" s="2"/>
      <c r="N306" s="2"/>
      <c r="O306" s="2"/>
      <c r="P306" s="4"/>
    </row>
    <row r="307" spans="1:16" s="9" customFormat="1" x14ac:dyDescent="0.2">
      <c r="A307" s="4"/>
      <c r="B307" s="2"/>
      <c r="C307" s="4"/>
      <c r="D307" s="2"/>
      <c r="E307" s="2"/>
      <c r="F307" s="51"/>
      <c r="G307" s="190"/>
      <c r="H307" s="190"/>
      <c r="I307" s="196"/>
      <c r="J307" s="2"/>
      <c r="K307" s="2"/>
      <c r="L307" s="2"/>
      <c r="M307" s="2"/>
      <c r="N307" s="2"/>
      <c r="O307" s="2"/>
      <c r="P307" s="4"/>
    </row>
    <row r="308" spans="1:16" s="9" customFormat="1" x14ac:dyDescent="0.2">
      <c r="A308" s="4"/>
      <c r="B308" s="2"/>
      <c r="C308" s="4"/>
      <c r="D308" s="2"/>
      <c r="E308" s="2"/>
      <c r="F308" s="51"/>
      <c r="G308" s="190"/>
      <c r="H308" s="190"/>
      <c r="I308" s="196"/>
      <c r="J308" s="2"/>
      <c r="K308" s="2"/>
      <c r="L308" s="2"/>
      <c r="M308" s="2"/>
      <c r="N308" s="2"/>
      <c r="O308" s="2"/>
      <c r="P308" s="4"/>
    </row>
    <row r="309" spans="1:16" s="9" customFormat="1" x14ac:dyDescent="0.2">
      <c r="A309" s="4"/>
      <c r="B309" s="2"/>
      <c r="C309" s="4"/>
      <c r="D309" s="2"/>
      <c r="E309" s="2"/>
      <c r="F309" s="51"/>
      <c r="G309" s="190"/>
      <c r="H309" s="190"/>
      <c r="I309" s="196"/>
      <c r="J309" s="2"/>
      <c r="K309" s="2"/>
      <c r="L309" s="2"/>
      <c r="M309" s="2"/>
      <c r="N309" s="2"/>
      <c r="O309" s="2"/>
      <c r="P309" s="4"/>
    </row>
    <row r="310" spans="1:16" s="9" customFormat="1" x14ac:dyDescent="0.2">
      <c r="A310" s="4"/>
      <c r="B310" s="2"/>
      <c r="C310" s="4"/>
      <c r="D310" s="2"/>
      <c r="E310" s="2"/>
      <c r="F310" s="51"/>
      <c r="G310" s="190"/>
      <c r="H310" s="190"/>
      <c r="I310" s="196"/>
      <c r="J310" s="2"/>
      <c r="K310" s="2"/>
      <c r="L310" s="2"/>
      <c r="M310" s="2"/>
      <c r="N310" s="2"/>
      <c r="O310" s="2"/>
      <c r="P310" s="4"/>
    </row>
    <row r="311" spans="1:16" s="9" customFormat="1" x14ac:dyDescent="0.2">
      <c r="A311" s="4"/>
      <c r="B311" s="2"/>
      <c r="C311" s="4"/>
      <c r="D311" s="2"/>
      <c r="E311" s="2"/>
      <c r="F311" s="51"/>
      <c r="G311" s="190"/>
      <c r="H311" s="190"/>
      <c r="I311" s="196"/>
      <c r="J311" s="2"/>
      <c r="K311" s="2"/>
      <c r="L311" s="2"/>
      <c r="M311" s="2"/>
      <c r="N311" s="2"/>
      <c r="O311" s="2"/>
      <c r="P311" s="4"/>
    </row>
    <row r="312" spans="1:16" s="9" customFormat="1" x14ac:dyDescent="0.2">
      <c r="A312" s="4"/>
      <c r="B312" s="2"/>
      <c r="C312" s="4"/>
      <c r="D312" s="2"/>
      <c r="E312" s="2"/>
      <c r="F312" s="51"/>
      <c r="G312" s="190"/>
      <c r="H312" s="190"/>
      <c r="I312" s="196"/>
      <c r="J312" s="2"/>
      <c r="K312" s="2"/>
      <c r="L312" s="2"/>
      <c r="M312" s="2"/>
      <c r="N312" s="2"/>
      <c r="O312" s="2"/>
      <c r="P312" s="4"/>
    </row>
    <row r="313" spans="1:16" s="9" customFormat="1" x14ac:dyDescent="0.2">
      <c r="A313" s="4"/>
      <c r="B313" s="2"/>
      <c r="C313" s="4"/>
      <c r="D313" s="2"/>
      <c r="E313" s="2"/>
      <c r="F313" s="51"/>
      <c r="G313" s="190"/>
      <c r="H313" s="190"/>
      <c r="I313" s="196"/>
      <c r="J313" s="2"/>
      <c r="K313" s="2"/>
      <c r="L313" s="2"/>
      <c r="M313" s="2"/>
      <c r="N313" s="2"/>
      <c r="O313" s="2"/>
      <c r="P313" s="4"/>
    </row>
    <row r="314" spans="1:16" s="9" customFormat="1" x14ac:dyDescent="0.2">
      <c r="A314" s="4"/>
      <c r="B314" s="2"/>
      <c r="C314" s="4"/>
      <c r="D314" s="2"/>
      <c r="E314" s="2"/>
      <c r="F314" s="51"/>
      <c r="G314" s="190"/>
      <c r="H314" s="190"/>
      <c r="I314" s="196"/>
      <c r="J314" s="2"/>
      <c r="K314" s="2"/>
      <c r="L314" s="2"/>
      <c r="M314" s="2"/>
      <c r="N314" s="2"/>
      <c r="O314" s="2"/>
      <c r="P314" s="4"/>
    </row>
    <row r="315" spans="1:16" s="9" customFormat="1" x14ac:dyDescent="0.2">
      <c r="A315" s="4"/>
      <c r="B315" s="2"/>
      <c r="C315" s="4"/>
      <c r="D315" s="2"/>
      <c r="E315" s="2"/>
      <c r="F315" s="51"/>
      <c r="G315" s="190"/>
      <c r="H315" s="190"/>
      <c r="I315" s="196"/>
      <c r="J315" s="2"/>
      <c r="K315" s="2"/>
      <c r="L315" s="2"/>
      <c r="M315" s="2"/>
      <c r="N315" s="2"/>
      <c r="O315" s="2"/>
      <c r="P315" s="4"/>
    </row>
    <row r="316" spans="1:16" s="9" customFormat="1" x14ac:dyDescent="0.2">
      <c r="A316" s="4"/>
      <c r="B316" s="2"/>
      <c r="C316" s="4"/>
      <c r="D316" s="2"/>
      <c r="E316" s="2"/>
      <c r="F316" s="51"/>
      <c r="G316" s="190"/>
      <c r="H316" s="190"/>
      <c r="I316" s="196"/>
      <c r="J316" s="2"/>
      <c r="K316" s="2"/>
      <c r="L316" s="2"/>
      <c r="M316" s="2"/>
      <c r="N316" s="2"/>
      <c r="O316" s="2"/>
      <c r="P316" s="4"/>
    </row>
    <row r="317" spans="1:16" s="9" customFormat="1" x14ac:dyDescent="0.2">
      <c r="A317" s="4"/>
      <c r="B317" s="2"/>
      <c r="C317" s="4"/>
      <c r="D317" s="2"/>
      <c r="E317" s="2"/>
      <c r="F317" s="51"/>
      <c r="G317" s="190"/>
      <c r="H317" s="190"/>
      <c r="I317" s="196"/>
      <c r="J317" s="2"/>
      <c r="K317" s="2"/>
      <c r="L317" s="2"/>
      <c r="M317" s="2"/>
      <c r="N317" s="2"/>
      <c r="O317" s="2"/>
      <c r="P317" s="4"/>
    </row>
    <row r="318" spans="1:16" s="9" customFormat="1" x14ac:dyDescent="0.2">
      <c r="A318" s="4"/>
      <c r="B318" s="2"/>
      <c r="C318" s="4"/>
      <c r="D318" s="2"/>
      <c r="E318" s="2"/>
      <c r="F318" s="51"/>
      <c r="G318" s="190"/>
      <c r="H318" s="190"/>
      <c r="I318" s="196"/>
      <c r="J318" s="2"/>
      <c r="K318" s="2"/>
      <c r="L318" s="2"/>
      <c r="M318" s="2"/>
      <c r="N318" s="2"/>
      <c r="O318" s="2"/>
      <c r="P318" s="4"/>
    </row>
    <row r="319" spans="1:16" s="9" customFormat="1" x14ac:dyDescent="0.2">
      <c r="A319" s="4"/>
      <c r="B319" s="2"/>
      <c r="C319" s="4"/>
      <c r="D319" s="2"/>
      <c r="E319" s="2"/>
      <c r="F319" s="51"/>
      <c r="G319" s="190"/>
      <c r="H319" s="190"/>
      <c r="I319" s="196"/>
      <c r="J319" s="2"/>
      <c r="K319" s="2"/>
      <c r="L319" s="2"/>
      <c r="M319" s="2"/>
      <c r="N319" s="2"/>
      <c r="O319" s="2"/>
      <c r="P319" s="4"/>
    </row>
    <row r="320" spans="1:16" s="9" customFormat="1" x14ac:dyDescent="0.2">
      <c r="A320" s="4"/>
      <c r="B320" s="2"/>
      <c r="C320" s="4"/>
      <c r="D320" s="2"/>
      <c r="E320" s="2"/>
      <c r="F320" s="51"/>
      <c r="G320" s="190"/>
      <c r="H320" s="190"/>
      <c r="I320" s="196"/>
      <c r="J320" s="2"/>
      <c r="K320" s="2"/>
      <c r="L320" s="2"/>
      <c r="M320" s="2"/>
      <c r="N320" s="2"/>
      <c r="O320" s="2"/>
      <c r="P320" s="4"/>
    </row>
    <row r="321" spans="1:16" s="9" customFormat="1" x14ac:dyDescent="0.2">
      <c r="A321" s="4"/>
      <c r="B321" s="2"/>
      <c r="C321" s="4"/>
      <c r="D321" s="2"/>
      <c r="E321" s="2"/>
      <c r="F321" s="51"/>
      <c r="G321" s="190"/>
      <c r="H321" s="190"/>
      <c r="I321" s="196"/>
      <c r="J321" s="2"/>
      <c r="K321" s="2"/>
      <c r="L321" s="2"/>
      <c r="M321" s="2"/>
      <c r="N321" s="2"/>
      <c r="O321" s="2"/>
      <c r="P321" s="4"/>
    </row>
    <row r="322" spans="1:16" s="9" customFormat="1" x14ac:dyDescent="0.2">
      <c r="A322" s="4"/>
      <c r="B322" s="2"/>
      <c r="C322" s="4"/>
      <c r="D322" s="2"/>
      <c r="E322" s="2"/>
      <c r="F322" s="51"/>
      <c r="G322" s="190"/>
      <c r="H322" s="190"/>
      <c r="I322" s="196"/>
      <c r="J322" s="2"/>
      <c r="K322" s="2"/>
      <c r="L322" s="2"/>
      <c r="M322" s="2"/>
      <c r="N322" s="2"/>
      <c r="O322" s="2"/>
      <c r="P322" s="4"/>
    </row>
    <row r="323" spans="1:16" s="9" customFormat="1" x14ac:dyDescent="0.2">
      <c r="A323" s="4"/>
      <c r="B323" s="2"/>
      <c r="C323" s="4"/>
      <c r="D323" s="2"/>
      <c r="E323" s="2"/>
      <c r="F323" s="51"/>
      <c r="G323" s="190"/>
      <c r="H323" s="190"/>
      <c r="I323" s="196"/>
      <c r="J323" s="2"/>
      <c r="K323" s="2"/>
      <c r="L323" s="2"/>
      <c r="M323" s="2"/>
      <c r="N323" s="2"/>
      <c r="O323" s="2"/>
      <c r="P323" s="4"/>
    </row>
    <row r="324" spans="1:16" s="9" customFormat="1" x14ac:dyDescent="0.2">
      <c r="A324" s="4"/>
      <c r="B324" s="2"/>
      <c r="C324" s="4"/>
      <c r="D324" s="2"/>
      <c r="E324" s="2"/>
      <c r="F324" s="51"/>
      <c r="G324" s="190"/>
      <c r="H324" s="190"/>
      <c r="I324" s="196"/>
      <c r="J324" s="2"/>
      <c r="K324" s="2"/>
      <c r="L324" s="2"/>
      <c r="M324" s="2"/>
      <c r="N324" s="2"/>
      <c r="O324" s="2"/>
      <c r="P324" s="4"/>
    </row>
    <row r="325" spans="1:16" s="9" customFormat="1" x14ac:dyDescent="0.2">
      <c r="A325" s="4"/>
      <c r="B325" s="2"/>
      <c r="C325" s="4"/>
      <c r="D325" s="2"/>
      <c r="E325" s="2"/>
      <c r="F325" s="51"/>
      <c r="G325" s="190"/>
      <c r="H325" s="190"/>
      <c r="I325" s="196"/>
      <c r="J325" s="2"/>
      <c r="K325" s="2"/>
      <c r="L325" s="2"/>
      <c r="M325" s="2"/>
      <c r="N325" s="2"/>
      <c r="O325" s="2"/>
      <c r="P325" s="4"/>
    </row>
    <row r="326" spans="1:16" s="9" customFormat="1" x14ac:dyDescent="0.2">
      <c r="A326" s="4"/>
      <c r="B326" s="2"/>
      <c r="C326" s="4"/>
      <c r="D326" s="2"/>
      <c r="E326" s="2"/>
      <c r="F326" s="51"/>
      <c r="G326" s="190"/>
      <c r="H326" s="190"/>
      <c r="I326" s="196"/>
      <c r="J326" s="2"/>
      <c r="K326" s="2"/>
      <c r="L326" s="2"/>
      <c r="M326" s="2"/>
      <c r="N326" s="2"/>
      <c r="O326" s="2"/>
      <c r="P326" s="4"/>
    </row>
    <row r="327" spans="1:16" s="9" customFormat="1" x14ac:dyDescent="0.2">
      <c r="A327" s="4"/>
      <c r="B327" s="2"/>
      <c r="C327" s="4"/>
      <c r="D327" s="2"/>
      <c r="E327" s="2"/>
      <c r="F327" s="51"/>
      <c r="G327" s="190"/>
      <c r="H327" s="190"/>
      <c r="I327" s="196"/>
      <c r="J327" s="2"/>
      <c r="K327" s="2"/>
      <c r="L327" s="2"/>
      <c r="M327" s="2"/>
      <c r="N327" s="2"/>
      <c r="O327" s="2"/>
      <c r="P327" s="4"/>
    </row>
    <row r="328" spans="1:16" s="9" customFormat="1" x14ac:dyDescent="0.2">
      <c r="A328" s="4"/>
      <c r="B328" s="2"/>
      <c r="C328" s="4"/>
      <c r="D328" s="2"/>
      <c r="E328" s="2"/>
      <c r="F328" s="51"/>
      <c r="G328" s="190"/>
      <c r="H328" s="190"/>
      <c r="I328" s="196"/>
      <c r="J328" s="2"/>
      <c r="K328" s="2"/>
      <c r="L328" s="2"/>
      <c r="M328" s="2"/>
      <c r="N328" s="2"/>
      <c r="O328" s="2"/>
      <c r="P328" s="4"/>
    </row>
    <row r="329" spans="1:16" s="9" customFormat="1" x14ac:dyDescent="0.2">
      <c r="A329" s="4"/>
      <c r="B329" s="2"/>
      <c r="C329" s="4"/>
      <c r="D329" s="2"/>
      <c r="E329" s="2"/>
      <c r="F329" s="51"/>
      <c r="G329" s="190"/>
      <c r="H329" s="190"/>
      <c r="I329" s="196"/>
      <c r="J329" s="2"/>
      <c r="K329" s="2"/>
      <c r="L329" s="2"/>
      <c r="M329" s="2"/>
      <c r="N329" s="2"/>
      <c r="O329" s="2"/>
      <c r="P329" s="4"/>
    </row>
    <row r="330" spans="1:16" s="9" customFormat="1" x14ac:dyDescent="0.2">
      <c r="A330" s="4"/>
      <c r="B330" s="2"/>
      <c r="C330" s="4"/>
      <c r="D330" s="2"/>
      <c r="E330" s="2"/>
      <c r="F330" s="51"/>
      <c r="G330" s="190"/>
      <c r="H330" s="190"/>
      <c r="I330" s="196"/>
      <c r="J330" s="2"/>
      <c r="K330" s="2"/>
      <c r="L330" s="2"/>
      <c r="M330" s="2"/>
      <c r="N330" s="2"/>
      <c r="O330" s="2"/>
      <c r="P330" s="4"/>
    </row>
    <row r="331" spans="1:16" s="9" customFormat="1" x14ac:dyDescent="0.2">
      <c r="A331" s="4"/>
      <c r="B331" s="2"/>
      <c r="C331" s="4"/>
      <c r="D331" s="2"/>
      <c r="E331" s="2"/>
      <c r="F331" s="51"/>
      <c r="G331" s="190"/>
      <c r="H331" s="190"/>
      <c r="I331" s="196"/>
      <c r="J331" s="2"/>
      <c r="K331" s="2"/>
      <c r="L331" s="2"/>
      <c r="M331" s="2"/>
      <c r="N331" s="2"/>
      <c r="O331" s="2"/>
      <c r="P331" s="4"/>
    </row>
    <row r="332" spans="1:16" s="9" customFormat="1" x14ac:dyDescent="0.2">
      <c r="A332" s="4"/>
      <c r="B332" s="2"/>
      <c r="C332" s="4"/>
      <c r="D332" s="2"/>
      <c r="E332" s="2"/>
      <c r="F332" s="51"/>
      <c r="G332" s="190"/>
      <c r="H332" s="190"/>
      <c r="I332" s="196"/>
      <c r="J332" s="2"/>
      <c r="K332" s="2"/>
      <c r="L332" s="2"/>
      <c r="M332" s="2"/>
      <c r="N332" s="2"/>
      <c r="O332" s="2"/>
      <c r="P332" s="4"/>
    </row>
    <row r="333" spans="1:16" s="9" customFormat="1" x14ac:dyDescent="0.2">
      <c r="A333" s="4"/>
      <c r="B333" s="2"/>
      <c r="C333" s="4"/>
      <c r="D333" s="2"/>
      <c r="E333" s="2"/>
      <c r="F333" s="51"/>
      <c r="G333" s="190"/>
      <c r="H333" s="190"/>
      <c r="I333" s="196"/>
      <c r="J333" s="2"/>
      <c r="K333" s="2"/>
      <c r="L333" s="2"/>
      <c r="M333" s="2"/>
      <c r="N333" s="2"/>
      <c r="O333" s="2"/>
      <c r="P333" s="4"/>
    </row>
    <row r="334" spans="1:16" s="9" customFormat="1" x14ac:dyDescent="0.2">
      <c r="A334" s="4"/>
      <c r="B334" s="2"/>
      <c r="C334" s="4"/>
      <c r="D334" s="2"/>
      <c r="E334" s="2"/>
      <c r="F334" s="51"/>
      <c r="G334" s="190"/>
      <c r="H334" s="190"/>
      <c r="I334" s="196"/>
      <c r="J334" s="2"/>
      <c r="K334" s="2"/>
      <c r="L334" s="2"/>
      <c r="M334" s="2"/>
      <c r="N334" s="2"/>
      <c r="O334" s="2"/>
      <c r="P334" s="4"/>
    </row>
    <row r="335" spans="1:16" s="9" customFormat="1" x14ac:dyDescent="0.2">
      <c r="A335" s="4"/>
      <c r="B335" s="2"/>
      <c r="C335" s="4"/>
      <c r="D335" s="2"/>
      <c r="E335" s="2"/>
      <c r="F335" s="51"/>
      <c r="G335" s="190"/>
      <c r="H335" s="190"/>
      <c r="I335" s="196"/>
      <c r="J335" s="2"/>
      <c r="K335" s="2"/>
      <c r="L335" s="2"/>
      <c r="M335" s="2"/>
      <c r="N335" s="2"/>
      <c r="O335" s="2"/>
      <c r="P335" s="4"/>
    </row>
    <row r="336" spans="1:16" s="9" customFormat="1" x14ac:dyDescent="0.2">
      <c r="A336" s="4"/>
      <c r="B336" s="2"/>
      <c r="C336" s="4"/>
      <c r="D336" s="2"/>
      <c r="E336" s="2"/>
      <c r="F336" s="51"/>
      <c r="G336" s="190"/>
      <c r="H336" s="190"/>
      <c r="I336" s="196"/>
      <c r="J336" s="2"/>
      <c r="K336" s="2"/>
      <c r="L336" s="2"/>
      <c r="M336" s="2"/>
      <c r="N336" s="2"/>
      <c r="O336" s="2"/>
      <c r="P336" s="4"/>
    </row>
    <row r="337" spans="1:16" s="9" customFormat="1" x14ac:dyDescent="0.2">
      <c r="A337" s="4"/>
      <c r="B337" s="2"/>
      <c r="C337" s="4"/>
      <c r="D337" s="2"/>
      <c r="E337" s="2"/>
      <c r="F337" s="51"/>
      <c r="G337" s="190"/>
      <c r="H337" s="190"/>
      <c r="I337" s="196"/>
      <c r="J337" s="2"/>
      <c r="K337" s="2"/>
      <c r="L337" s="2"/>
      <c r="M337" s="2"/>
      <c r="N337" s="2"/>
      <c r="O337" s="2"/>
      <c r="P337" s="4"/>
    </row>
    <row r="338" spans="1:16" s="9" customFormat="1" x14ac:dyDescent="0.2">
      <c r="A338" s="4"/>
      <c r="B338" s="2"/>
      <c r="C338" s="4"/>
      <c r="D338" s="2"/>
      <c r="E338" s="2"/>
      <c r="F338" s="51"/>
      <c r="G338" s="190"/>
      <c r="H338" s="190"/>
      <c r="I338" s="196"/>
      <c r="J338" s="2"/>
      <c r="K338" s="2"/>
      <c r="L338" s="2"/>
      <c r="M338" s="2"/>
      <c r="N338" s="2"/>
      <c r="O338" s="2"/>
      <c r="P338" s="4"/>
    </row>
    <row r="339" spans="1:16" s="9" customFormat="1" x14ac:dyDescent="0.2">
      <c r="A339" s="4"/>
      <c r="B339" s="2"/>
      <c r="C339" s="4"/>
      <c r="D339" s="2"/>
      <c r="E339" s="2"/>
      <c r="F339" s="51"/>
      <c r="G339" s="190"/>
      <c r="H339" s="190"/>
      <c r="I339" s="196"/>
      <c r="J339" s="2"/>
      <c r="K339" s="2"/>
      <c r="L339" s="2"/>
      <c r="M339" s="2"/>
      <c r="N339" s="2"/>
      <c r="O339" s="2"/>
      <c r="P339" s="4"/>
    </row>
    <row r="340" spans="1:16" s="9" customFormat="1" x14ac:dyDescent="0.2">
      <c r="A340" s="4"/>
      <c r="B340" s="2"/>
      <c r="C340" s="4"/>
      <c r="D340" s="2"/>
      <c r="E340" s="2"/>
      <c r="F340" s="51"/>
      <c r="G340" s="190"/>
      <c r="H340" s="190"/>
      <c r="I340" s="196"/>
      <c r="J340" s="2"/>
      <c r="K340" s="2"/>
      <c r="L340" s="2"/>
      <c r="M340" s="2"/>
      <c r="N340" s="2"/>
      <c r="O340" s="2"/>
      <c r="P340" s="4"/>
    </row>
    <row r="341" spans="1:16" s="9" customFormat="1" x14ac:dyDescent="0.2">
      <c r="A341" s="4"/>
      <c r="B341" s="2"/>
      <c r="C341" s="4"/>
      <c r="D341" s="2"/>
      <c r="E341" s="2"/>
      <c r="F341" s="51"/>
      <c r="G341" s="190"/>
      <c r="H341" s="190"/>
      <c r="I341" s="196"/>
      <c r="J341" s="2"/>
      <c r="K341" s="2"/>
      <c r="L341" s="2"/>
      <c r="M341" s="2"/>
      <c r="N341" s="2"/>
      <c r="O341" s="2"/>
      <c r="P341" s="4"/>
    </row>
    <row r="342" spans="1:16" s="9" customFormat="1" x14ac:dyDescent="0.2">
      <c r="A342" s="4"/>
      <c r="B342" s="2"/>
      <c r="C342" s="4"/>
      <c r="D342" s="2"/>
      <c r="E342" s="2"/>
      <c r="F342" s="51"/>
      <c r="G342" s="190"/>
      <c r="H342" s="190"/>
      <c r="I342" s="196"/>
      <c r="J342" s="2"/>
      <c r="K342" s="2"/>
      <c r="L342" s="2"/>
      <c r="M342" s="2"/>
      <c r="N342" s="2"/>
      <c r="O342" s="2"/>
      <c r="P342" s="4"/>
    </row>
    <row r="343" spans="1:16" s="9" customFormat="1" x14ac:dyDescent="0.2">
      <c r="A343" s="4"/>
      <c r="B343" s="2"/>
      <c r="C343" s="4"/>
      <c r="D343" s="2"/>
      <c r="E343" s="2"/>
      <c r="F343" s="51"/>
      <c r="G343" s="190"/>
      <c r="H343" s="190"/>
      <c r="I343" s="196"/>
      <c r="J343" s="2"/>
      <c r="K343" s="2"/>
      <c r="L343" s="2"/>
      <c r="M343" s="2"/>
      <c r="N343" s="2"/>
      <c r="O343" s="2"/>
      <c r="P343" s="4"/>
    </row>
    <row r="344" spans="1:16" s="9" customFormat="1" x14ac:dyDescent="0.2">
      <c r="A344" s="4"/>
      <c r="B344" s="2"/>
      <c r="C344" s="4"/>
      <c r="D344" s="2"/>
      <c r="E344" s="2"/>
      <c r="F344" s="51"/>
      <c r="G344" s="190"/>
      <c r="H344" s="190"/>
      <c r="I344" s="196"/>
      <c r="J344" s="2"/>
      <c r="K344" s="2"/>
      <c r="L344" s="2"/>
      <c r="M344" s="2"/>
      <c r="N344" s="2"/>
      <c r="O344" s="2"/>
      <c r="P344" s="4"/>
    </row>
    <row r="345" spans="1:16" s="9" customFormat="1" x14ac:dyDescent="0.2">
      <c r="A345" s="4"/>
      <c r="B345" s="2"/>
      <c r="C345" s="4"/>
      <c r="D345" s="2"/>
      <c r="E345" s="2"/>
      <c r="F345" s="51"/>
      <c r="G345" s="190"/>
      <c r="H345" s="190"/>
      <c r="I345" s="196"/>
      <c r="J345" s="2"/>
      <c r="K345" s="2"/>
      <c r="L345" s="2"/>
      <c r="M345" s="2"/>
      <c r="N345" s="2"/>
      <c r="O345" s="2"/>
      <c r="P345" s="4"/>
    </row>
    <row r="346" spans="1:16" s="9" customFormat="1" x14ac:dyDescent="0.2">
      <c r="A346" s="4"/>
      <c r="B346" s="2"/>
      <c r="C346" s="4"/>
      <c r="D346" s="2"/>
      <c r="E346" s="2"/>
      <c r="F346" s="51"/>
      <c r="G346" s="190"/>
      <c r="H346" s="190"/>
      <c r="I346" s="196"/>
      <c r="J346" s="2"/>
      <c r="K346" s="2"/>
      <c r="L346" s="2"/>
      <c r="M346" s="2"/>
      <c r="N346" s="2"/>
      <c r="O346" s="2"/>
      <c r="P346" s="4"/>
    </row>
    <row r="347" spans="1:16" s="9" customFormat="1" x14ac:dyDescent="0.2">
      <c r="A347" s="4"/>
      <c r="B347" s="2"/>
      <c r="C347" s="4"/>
      <c r="D347" s="2"/>
      <c r="E347" s="2"/>
      <c r="F347" s="51"/>
      <c r="G347" s="190"/>
      <c r="H347" s="190"/>
      <c r="I347" s="196"/>
      <c r="J347" s="2"/>
      <c r="K347" s="2"/>
      <c r="L347" s="2"/>
      <c r="M347" s="2"/>
      <c r="N347" s="2"/>
      <c r="O347" s="2"/>
      <c r="P347" s="4"/>
    </row>
    <row r="348" spans="1:16" s="9" customFormat="1" x14ac:dyDescent="0.2">
      <c r="A348" s="4"/>
      <c r="B348" s="2"/>
      <c r="C348" s="4"/>
      <c r="D348" s="2"/>
      <c r="E348" s="2"/>
      <c r="F348" s="51"/>
      <c r="G348" s="190"/>
      <c r="H348" s="190"/>
      <c r="I348" s="196"/>
      <c r="J348" s="2"/>
      <c r="K348" s="2"/>
      <c r="L348" s="2"/>
      <c r="M348" s="2"/>
      <c r="N348" s="2"/>
      <c r="O348" s="2"/>
      <c r="P348" s="4"/>
    </row>
    <row r="349" spans="1:16" s="9" customFormat="1" x14ac:dyDescent="0.2">
      <c r="A349" s="4"/>
      <c r="B349" s="2"/>
      <c r="C349" s="4"/>
      <c r="D349" s="2"/>
      <c r="E349" s="2"/>
      <c r="F349" s="51"/>
      <c r="G349" s="190"/>
      <c r="H349" s="190"/>
      <c r="I349" s="196"/>
      <c r="J349" s="2"/>
      <c r="K349" s="2"/>
      <c r="L349" s="2"/>
      <c r="M349" s="2"/>
      <c r="N349" s="2"/>
      <c r="O349" s="2"/>
      <c r="P349" s="4"/>
    </row>
    <row r="350" spans="1:16" s="9" customFormat="1" x14ac:dyDescent="0.2">
      <c r="A350" s="4"/>
      <c r="B350" s="2"/>
      <c r="C350" s="4"/>
      <c r="D350" s="2"/>
      <c r="E350" s="2"/>
      <c r="F350" s="51"/>
      <c r="G350" s="190"/>
      <c r="H350" s="190"/>
      <c r="I350" s="196"/>
      <c r="J350" s="2"/>
      <c r="K350" s="2"/>
      <c r="L350" s="2"/>
      <c r="M350" s="2"/>
      <c r="N350" s="2"/>
      <c r="O350" s="2"/>
      <c r="P350" s="4"/>
    </row>
    <row r="351" spans="1:16" s="9" customFormat="1" x14ac:dyDescent="0.2">
      <c r="A351" s="4"/>
      <c r="B351" s="2"/>
      <c r="C351" s="4"/>
      <c r="D351" s="2"/>
      <c r="E351" s="2"/>
      <c r="F351" s="51"/>
      <c r="G351" s="190"/>
      <c r="H351" s="190"/>
      <c r="I351" s="196"/>
      <c r="J351" s="2"/>
      <c r="K351" s="2"/>
      <c r="L351" s="2"/>
      <c r="M351" s="2"/>
      <c r="N351" s="2"/>
      <c r="O351" s="2"/>
      <c r="P351" s="4"/>
    </row>
    <row r="352" spans="1:16" s="9" customFormat="1" x14ac:dyDescent="0.2">
      <c r="A352" s="4"/>
      <c r="B352" s="2"/>
      <c r="C352" s="4"/>
      <c r="D352" s="2"/>
      <c r="E352" s="2"/>
      <c r="F352" s="51"/>
      <c r="G352" s="190"/>
      <c r="H352" s="190"/>
      <c r="I352" s="196"/>
      <c r="J352" s="2"/>
      <c r="K352" s="2"/>
      <c r="L352" s="2"/>
      <c r="M352" s="2"/>
      <c r="N352" s="2"/>
      <c r="O352" s="2"/>
      <c r="P352" s="4"/>
    </row>
    <row r="353" spans="1:16" s="9" customFormat="1" x14ac:dyDescent="0.2">
      <c r="A353" s="4"/>
      <c r="B353" s="2"/>
      <c r="C353" s="4"/>
      <c r="D353" s="2"/>
      <c r="E353" s="2"/>
      <c r="F353" s="51"/>
      <c r="G353" s="190"/>
      <c r="H353" s="190"/>
      <c r="I353" s="196"/>
      <c r="J353" s="2"/>
      <c r="K353" s="2"/>
      <c r="L353" s="2"/>
      <c r="M353" s="2"/>
      <c r="N353" s="2"/>
      <c r="O353" s="2"/>
      <c r="P353" s="4"/>
    </row>
    <row r="354" spans="1:16" s="9" customFormat="1" x14ac:dyDescent="0.2">
      <c r="A354" s="4"/>
      <c r="B354" s="2"/>
      <c r="C354" s="4"/>
      <c r="D354" s="2"/>
      <c r="E354" s="2"/>
      <c r="F354" s="51"/>
      <c r="G354" s="190"/>
      <c r="H354" s="190"/>
      <c r="I354" s="196"/>
      <c r="J354" s="2"/>
      <c r="K354" s="2"/>
      <c r="L354" s="2"/>
      <c r="M354" s="2"/>
      <c r="N354" s="2"/>
      <c r="O354" s="2"/>
      <c r="P354" s="4"/>
    </row>
    <row r="355" spans="1:16" s="9" customFormat="1" x14ac:dyDescent="0.2">
      <c r="A355" s="4"/>
      <c r="B355" s="2"/>
      <c r="C355" s="4"/>
      <c r="D355" s="2"/>
      <c r="E355" s="2"/>
      <c r="F355" s="51"/>
      <c r="G355" s="190"/>
      <c r="H355" s="190"/>
      <c r="I355" s="196"/>
      <c r="J355" s="2"/>
      <c r="K355" s="2"/>
      <c r="L355" s="2"/>
      <c r="M355" s="2"/>
      <c r="N355" s="2"/>
      <c r="O355" s="2"/>
      <c r="P355" s="4"/>
    </row>
    <row r="356" spans="1:16" s="9" customFormat="1" x14ac:dyDescent="0.2">
      <c r="A356" s="4"/>
      <c r="B356" s="2"/>
      <c r="C356" s="4"/>
      <c r="D356" s="2"/>
      <c r="E356" s="2"/>
      <c r="F356" s="51"/>
      <c r="G356" s="190"/>
      <c r="H356" s="190"/>
      <c r="I356" s="196"/>
      <c r="J356" s="2"/>
      <c r="K356" s="2"/>
      <c r="L356" s="2"/>
      <c r="M356" s="2"/>
      <c r="N356" s="2"/>
      <c r="O356" s="2"/>
      <c r="P356" s="4"/>
    </row>
    <row r="357" spans="1:16" s="9" customFormat="1" x14ac:dyDescent="0.2">
      <c r="A357" s="4"/>
      <c r="B357" s="2"/>
      <c r="C357" s="4"/>
      <c r="D357" s="2"/>
      <c r="E357" s="2"/>
      <c r="F357" s="51"/>
      <c r="G357" s="190"/>
      <c r="H357" s="190"/>
      <c r="I357" s="196"/>
      <c r="J357" s="2"/>
      <c r="K357" s="2"/>
      <c r="L357" s="2"/>
      <c r="M357" s="2"/>
      <c r="N357" s="2"/>
      <c r="O357" s="2"/>
      <c r="P357" s="4"/>
    </row>
    <row r="358" spans="1:16" s="9" customFormat="1" x14ac:dyDescent="0.2">
      <c r="A358" s="4"/>
      <c r="B358" s="2"/>
      <c r="C358" s="4"/>
      <c r="D358" s="2"/>
      <c r="E358" s="2"/>
      <c r="F358" s="51"/>
      <c r="G358" s="190"/>
      <c r="H358" s="190"/>
      <c r="I358" s="196"/>
      <c r="J358" s="2"/>
      <c r="K358" s="2"/>
      <c r="L358" s="2"/>
      <c r="M358" s="2"/>
      <c r="N358" s="2"/>
      <c r="O358" s="2"/>
      <c r="P358" s="4"/>
    </row>
    <row r="359" spans="1:16" s="9" customFormat="1" x14ac:dyDescent="0.2">
      <c r="A359" s="4"/>
      <c r="B359" s="2"/>
      <c r="C359" s="4"/>
      <c r="D359" s="2"/>
      <c r="E359" s="2"/>
      <c r="F359" s="51"/>
      <c r="G359" s="190"/>
      <c r="H359" s="190"/>
      <c r="I359" s="196"/>
      <c r="J359" s="2"/>
      <c r="K359" s="2"/>
      <c r="L359" s="2"/>
      <c r="M359" s="2"/>
      <c r="N359" s="2"/>
      <c r="O359" s="2"/>
      <c r="P359" s="4"/>
    </row>
    <row r="360" spans="1:16" s="9" customFormat="1" x14ac:dyDescent="0.2">
      <c r="A360" s="4"/>
      <c r="B360" s="2"/>
      <c r="C360" s="4"/>
      <c r="D360" s="2"/>
      <c r="E360" s="2"/>
      <c r="F360" s="51"/>
      <c r="G360" s="190"/>
      <c r="H360" s="190"/>
      <c r="I360" s="196"/>
      <c r="J360" s="2"/>
      <c r="K360" s="2"/>
      <c r="L360" s="2"/>
      <c r="M360" s="2"/>
      <c r="N360" s="2"/>
      <c r="O360" s="2"/>
      <c r="P360" s="4"/>
    </row>
    <row r="361" spans="1:16" s="9" customFormat="1" x14ac:dyDescent="0.2">
      <c r="A361" s="4"/>
      <c r="B361" s="2"/>
      <c r="C361" s="4"/>
      <c r="D361" s="2"/>
      <c r="E361" s="2"/>
      <c r="F361" s="51"/>
      <c r="G361" s="190"/>
      <c r="H361" s="190"/>
      <c r="I361" s="196"/>
      <c r="J361" s="2"/>
      <c r="K361" s="2"/>
      <c r="L361" s="2"/>
      <c r="M361" s="2"/>
      <c r="N361" s="2"/>
      <c r="O361" s="2"/>
      <c r="P361" s="4"/>
    </row>
    <row r="362" spans="1:16" s="9" customFormat="1" x14ac:dyDescent="0.2">
      <c r="A362" s="4"/>
      <c r="B362" s="2"/>
      <c r="C362" s="4"/>
      <c r="D362" s="2"/>
      <c r="E362" s="2"/>
      <c r="F362" s="51"/>
      <c r="G362" s="190"/>
      <c r="H362" s="190"/>
      <c r="I362" s="196"/>
      <c r="J362" s="2"/>
      <c r="K362" s="2"/>
      <c r="L362" s="2"/>
      <c r="M362" s="2"/>
      <c r="N362" s="2"/>
      <c r="O362" s="2"/>
      <c r="P362" s="4"/>
    </row>
    <row r="363" spans="1:16" s="9" customFormat="1" x14ac:dyDescent="0.2">
      <c r="A363" s="4"/>
      <c r="B363" s="2"/>
      <c r="C363" s="4"/>
      <c r="D363" s="2"/>
      <c r="E363" s="2"/>
      <c r="F363" s="51"/>
      <c r="G363" s="190"/>
      <c r="H363" s="190"/>
      <c r="I363" s="196"/>
      <c r="J363" s="2"/>
      <c r="K363" s="2"/>
      <c r="L363" s="2"/>
      <c r="M363" s="2"/>
      <c r="N363" s="2"/>
      <c r="O363" s="2"/>
      <c r="P363" s="4"/>
    </row>
    <row r="364" spans="1:16" s="9" customFormat="1" x14ac:dyDescent="0.2">
      <c r="A364" s="4"/>
      <c r="B364" s="2"/>
      <c r="C364" s="4"/>
      <c r="D364" s="2"/>
      <c r="E364" s="2"/>
      <c r="F364" s="51"/>
      <c r="G364" s="190"/>
      <c r="H364" s="190"/>
      <c r="I364" s="196"/>
      <c r="J364" s="2"/>
      <c r="K364" s="2"/>
      <c r="L364" s="2"/>
      <c r="M364" s="2"/>
      <c r="N364" s="2"/>
      <c r="O364" s="2"/>
      <c r="P364" s="4"/>
    </row>
    <row r="365" spans="1:16" s="9" customFormat="1" x14ac:dyDescent="0.2">
      <c r="A365" s="4"/>
      <c r="B365" s="2"/>
      <c r="C365" s="4"/>
      <c r="D365" s="2"/>
      <c r="E365" s="2"/>
      <c r="F365" s="51"/>
      <c r="G365" s="190"/>
      <c r="H365" s="190"/>
      <c r="I365" s="196"/>
      <c r="J365" s="2"/>
      <c r="K365" s="2"/>
      <c r="L365" s="2"/>
      <c r="M365" s="2"/>
      <c r="N365" s="2"/>
      <c r="O365" s="2"/>
      <c r="P365" s="4"/>
    </row>
    <row r="366" spans="1:16" s="9" customFormat="1" x14ac:dyDescent="0.2">
      <c r="A366" s="4"/>
      <c r="B366" s="2"/>
      <c r="C366" s="4"/>
      <c r="D366" s="2"/>
      <c r="E366" s="2"/>
      <c r="F366" s="51"/>
      <c r="G366" s="190"/>
      <c r="H366" s="190"/>
      <c r="I366" s="196"/>
      <c r="J366" s="2"/>
      <c r="K366" s="2"/>
      <c r="L366" s="2"/>
      <c r="M366" s="2"/>
      <c r="N366" s="2"/>
      <c r="O366" s="2"/>
      <c r="P366" s="4"/>
    </row>
    <row r="367" spans="1:16" s="9" customFormat="1" x14ac:dyDescent="0.2">
      <c r="A367" s="4"/>
      <c r="B367" s="2"/>
      <c r="C367" s="4"/>
      <c r="D367" s="2"/>
      <c r="E367" s="2"/>
      <c r="F367" s="51"/>
      <c r="G367" s="190"/>
      <c r="H367" s="190"/>
      <c r="I367" s="196"/>
      <c r="J367" s="2"/>
      <c r="K367" s="2"/>
      <c r="L367" s="2"/>
      <c r="M367" s="2"/>
      <c r="N367" s="2"/>
      <c r="O367" s="2"/>
      <c r="P367" s="4"/>
    </row>
    <row r="368" spans="1:16" s="9" customFormat="1" x14ac:dyDescent="0.2">
      <c r="A368" s="4"/>
      <c r="B368" s="2"/>
      <c r="C368" s="4"/>
      <c r="D368" s="2"/>
      <c r="E368" s="2"/>
      <c r="F368" s="51"/>
      <c r="G368" s="190"/>
      <c r="H368" s="190"/>
      <c r="I368" s="196"/>
      <c r="J368" s="2"/>
      <c r="K368" s="2"/>
      <c r="L368" s="2"/>
      <c r="M368" s="2"/>
      <c r="N368" s="2"/>
      <c r="O368" s="2"/>
      <c r="P368" s="4"/>
    </row>
    <row r="369" spans="1:16" s="9" customFormat="1" x14ac:dyDescent="0.2">
      <c r="A369" s="4"/>
      <c r="B369" s="2"/>
      <c r="C369" s="4"/>
      <c r="D369" s="2"/>
      <c r="E369" s="2"/>
      <c r="F369" s="51"/>
      <c r="G369" s="190"/>
      <c r="H369" s="190"/>
      <c r="I369" s="196"/>
      <c r="J369" s="2"/>
      <c r="K369" s="2"/>
      <c r="L369" s="2"/>
      <c r="M369" s="2"/>
      <c r="N369" s="2"/>
      <c r="O369" s="2"/>
      <c r="P369" s="4"/>
    </row>
    <row r="370" spans="1:16" s="9" customFormat="1" x14ac:dyDescent="0.2">
      <c r="A370" s="4"/>
      <c r="B370" s="2"/>
      <c r="C370" s="4"/>
      <c r="D370" s="2"/>
      <c r="E370" s="2"/>
      <c r="F370" s="51"/>
      <c r="G370" s="190"/>
      <c r="H370" s="190"/>
      <c r="I370" s="196"/>
      <c r="J370" s="2"/>
      <c r="K370" s="2"/>
      <c r="L370" s="2"/>
      <c r="M370" s="2"/>
      <c r="N370" s="2"/>
      <c r="O370" s="2"/>
      <c r="P370" s="4"/>
    </row>
    <row r="371" spans="1:16" s="9" customFormat="1" x14ac:dyDescent="0.2">
      <c r="A371" s="4"/>
      <c r="B371" s="2"/>
      <c r="C371" s="4"/>
      <c r="D371" s="2"/>
      <c r="E371" s="2"/>
      <c r="F371" s="51"/>
      <c r="G371" s="190"/>
      <c r="H371" s="190"/>
      <c r="I371" s="196"/>
      <c r="J371" s="2"/>
      <c r="K371" s="2"/>
      <c r="L371" s="2"/>
      <c r="M371" s="2"/>
      <c r="N371" s="2"/>
      <c r="O371" s="2"/>
      <c r="P371" s="4"/>
    </row>
    <row r="372" spans="1:16" s="9" customFormat="1" x14ac:dyDescent="0.2">
      <c r="A372" s="4"/>
      <c r="B372" s="2"/>
      <c r="C372" s="4"/>
      <c r="D372" s="2"/>
      <c r="E372" s="2"/>
      <c r="F372" s="51"/>
      <c r="G372" s="190"/>
      <c r="H372" s="190"/>
      <c r="I372" s="196"/>
      <c r="J372" s="2"/>
      <c r="K372" s="2"/>
      <c r="L372" s="2"/>
      <c r="M372" s="2"/>
      <c r="N372" s="2"/>
      <c r="O372" s="2"/>
      <c r="P372" s="4"/>
    </row>
    <row r="373" spans="1:16" s="9" customFormat="1" x14ac:dyDescent="0.2">
      <c r="A373" s="4"/>
      <c r="B373" s="2"/>
      <c r="C373" s="4"/>
      <c r="D373" s="2"/>
      <c r="E373" s="2"/>
      <c r="F373" s="51"/>
      <c r="G373" s="190"/>
      <c r="H373" s="190"/>
      <c r="I373" s="196"/>
      <c r="J373" s="2"/>
      <c r="K373" s="2"/>
      <c r="L373" s="2"/>
      <c r="M373" s="2"/>
      <c r="N373" s="2"/>
      <c r="O373" s="2"/>
      <c r="P373" s="4"/>
    </row>
    <row r="374" spans="1:16" s="9" customFormat="1" x14ac:dyDescent="0.2">
      <c r="A374" s="4"/>
      <c r="B374" s="2"/>
      <c r="C374" s="4"/>
      <c r="D374" s="2"/>
      <c r="E374" s="2"/>
      <c r="F374" s="51"/>
      <c r="G374" s="190"/>
      <c r="H374" s="190"/>
      <c r="I374" s="196"/>
      <c r="J374" s="2"/>
      <c r="K374" s="2"/>
      <c r="L374" s="2"/>
      <c r="M374" s="2"/>
      <c r="N374" s="2"/>
      <c r="O374" s="2"/>
      <c r="P374" s="4"/>
    </row>
    <row r="375" spans="1:16" s="9" customFormat="1" x14ac:dyDescent="0.2">
      <c r="A375" s="4"/>
      <c r="B375" s="2"/>
      <c r="C375" s="4"/>
      <c r="D375" s="2"/>
      <c r="E375" s="2"/>
      <c r="F375" s="51"/>
      <c r="G375" s="190"/>
      <c r="H375" s="190"/>
      <c r="I375" s="196"/>
      <c r="J375" s="2"/>
      <c r="K375" s="2"/>
      <c r="L375" s="2"/>
      <c r="M375" s="2"/>
      <c r="N375" s="2"/>
      <c r="O375" s="2"/>
      <c r="P375" s="4"/>
    </row>
    <row r="376" spans="1:16" s="9" customFormat="1" x14ac:dyDescent="0.2">
      <c r="A376" s="4"/>
      <c r="B376" s="2"/>
      <c r="C376" s="4"/>
      <c r="D376" s="2"/>
      <c r="E376" s="2"/>
      <c r="F376" s="51"/>
      <c r="G376" s="190"/>
      <c r="H376" s="190"/>
      <c r="I376" s="196"/>
      <c r="J376" s="2"/>
      <c r="K376" s="2"/>
      <c r="L376" s="2"/>
      <c r="M376" s="2"/>
      <c r="N376" s="2"/>
      <c r="O376" s="2"/>
      <c r="P376" s="4"/>
    </row>
    <row r="377" spans="1:16" s="9" customFormat="1" x14ac:dyDescent="0.2">
      <c r="A377" s="4"/>
      <c r="B377" s="2"/>
      <c r="C377" s="4"/>
      <c r="D377" s="2"/>
      <c r="E377" s="2"/>
      <c r="F377" s="51"/>
      <c r="G377" s="190"/>
      <c r="H377" s="190"/>
      <c r="I377" s="196"/>
      <c r="J377" s="2"/>
      <c r="K377" s="2"/>
      <c r="L377" s="2"/>
      <c r="M377" s="2"/>
      <c r="N377" s="2"/>
      <c r="O377" s="2"/>
      <c r="P377" s="4"/>
    </row>
    <row r="378" spans="1:16" s="9" customFormat="1" x14ac:dyDescent="0.2">
      <c r="A378" s="4"/>
      <c r="B378" s="2"/>
      <c r="C378" s="4"/>
      <c r="D378" s="2"/>
      <c r="E378" s="2"/>
      <c r="F378" s="51"/>
      <c r="G378" s="190"/>
      <c r="H378" s="190"/>
      <c r="I378" s="196"/>
      <c r="J378" s="2"/>
      <c r="K378" s="2"/>
      <c r="L378" s="2"/>
      <c r="M378" s="2"/>
      <c r="N378" s="2"/>
      <c r="O378" s="2"/>
      <c r="P378" s="4"/>
    </row>
    <row r="379" spans="1:16" s="9" customFormat="1" x14ac:dyDescent="0.2">
      <c r="A379" s="4"/>
      <c r="B379" s="2"/>
      <c r="C379" s="4"/>
      <c r="D379" s="2"/>
      <c r="E379" s="2"/>
      <c r="F379" s="51"/>
      <c r="G379" s="190"/>
      <c r="H379" s="190"/>
      <c r="I379" s="196"/>
      <c r="J379" s="2"/>
      <c r="K379" s="2"/>
      <c r="L379" s="2"/>
      <c r="M379" s="2"/>
      <c r="N379" s="2"/>
      <c r="O379" s="2"/>
      <c r="P379" s="4"/>
    </row>
    <row r="380" spans="1:16" s="9" customFormat="1" x14ac:dyDescent="0.2">
      <c r="A380" s="4"/>
      <c r="B380" s="2"/>
      <c r="C380" s="4"/>
      <c r="D380" s="2"/>
      <c r="E380" s="2"/>
      <c r="F380" s="51"/>
      <c r="G380" s="190"/>
      <c r="H380" s="190"/>
      <c r="I380" s="196"/>
      <c r="J380" s="2"/>
      <c r="K380" s="2"/>
      <c r="L380" s="2"/>
      <c r="M380" s="2"/>
      <c r="N380" s="2"/>
      <c r="O380" s="2"/>
      <c r="P380" s="4"/>
    </row>
    <row r="381" spans="1:16" s="9" customFormat="1" x14ac:dyDescent="0.2">
      <c r="A381" s="4"/>
      <c r="B381" s="2"/>
      <c r="C381" s="4"/>
      <c r="D381" s="2"/>
      <c r="E381" s="2"/>
      <c r="F381" s="51"/>
      <c r="G381" s="190"/>
      <c r="H381" s="190"/>
      <c r="I381" s="196"/>
      <c r="J381" s="2"/>
      <c r="K381" s="2"/>
      <c r="L381" s="2"/>
      <c r="M381" s="2"/>
      <c r="N381" s="2"/>
      <c r="O381" s="2"/>
      <c r="P381" s="4"/>
    </row>
    <row r="382" spans="1:16" s="9" customFormat="1" x14ac:dyDescent="0.2">
      <c r="A382" s="4"/>
      <c r="B382" s="2"/>
      <c r="C382" s="4"/>
      <c r="D382" s="2"/>
      <c r="E382" s="2"/>
      <c r="F382" s="51"/>
      <c r="G382" s="190"/>
      <c r="H382" s="190"/>
      <c r="I382" s="196"/>
      <c r="J382" s="2"/>
      <c r="K382" s="2"/>
      <c r="L382" s="2"/>
      <c r="M382" s="2"/>
      <c r="N382" s="2"/>
      <c r="O382" s="2"/>
      <c r="P382" s="4"/>
    </row>
    <row r="383" spans="1:16" s="9" customFormat="1" x14ac:dyDescent="0.2">
      <c r="A383" s="4"/>
      <c r="B383" s="2"/>
      <c r="C383" s="4"/>
      <c r="D383" s="2"/>
      <c r="E383" s="2"/>
      <c r="F383" s="51"/>
      <c r="G383" s="190"/>
      <c r="H383" s="190"/>
      <c r="I383" s="196"/>
      <c r="J383" s="2"/>
      <c r="K383" s="2"/>
      <c r="L383" s="2"/>
      <c r="M383" s="2"/>
      <c r="N383" s="2"/>
      <c r="O383" s="2"/>
      <c r="P383" s="4"/>
    </row>
    <row r="384" spans="1:16" s="9" customFormat="1" x14ac:dyDescent="0.2">
      <c r="A384" s="4"/>
      <c r="B384" s="2"/>
      <c r="C384" s="4"/>
      <c r="D384" s="2"/>
      <c r="E384" s="2"/>
      <c r="F384" s="51"/>
      <c r="G384" s="190"/>
      <c r="H384" s="190"/>
      <c r="I384" s="196"/>
      <c r="J384" s="2"/>
      <c r="K384" s="2"/>
      <c r="L384" s="2"/>
      <c r="M384" s="2"/>
      <c r="N384" s="2"/>
      <c r="O384" s="2"/>
      <c r="P384" s="4"/>
    </row>
    <row r="385" spans="1:16" s="9" customFormat="1" x14ac:dyDescent="0.2">
      <c r="A385" s="4"/>
      <c r="B385" s="2"/>
      <c r="C385" s="4"/>
      <c r="D385" s="2"/>
      <c r="E385" s="2"/>
      <c r="F385" s="51"/>
      <c r="G385" s="190"/>
      <c r="H385" s="190"/>
      <c r="I385" s="196"/>
      <c r="J385" s="2"/>
      <c r="K385" s="2"/>
      <c r="L385" s="2"/>
      <c r="M385" s="2"/>
      <c r="N385" s="2"/>
      <c r="O385" s="2"/>
      <c r="P385" s="4"/>
    </row>
    <row r="386" spans="1:16" s="9" customFormat="1" x14ac:dyDescent="0.2">
      <c r="A386" s="4"/>
      <c r="B386" s="2"/>
      <c r="C386" s="4"/>
      <c r="D386" s="2"/>
      <c r="E386" s="2"/>
      <c r="F386" s="51"/>
      <c r="G386" s="190"/>
      <c r="H386" s="190"/>
      <c r="I386" s="196"/>
      <c r="J386" s="2"/>
      <c r="K386" s="2"/>
      <c r="L386" s="2"/>
      <c r="M386" s="2"/>
      <c r="N386" s="2"/>
      <c r="O386" s="2"/>
      <c r="P386" s="4"/>
    </row>
    <row r="387" spans="1:16" s="9" customFormat="1" x14ac:dyDescent="0.2">
      <c r="A387" s="4"/>
      <c r="B387" s="2"/>
      <c r="C387" s="4"/>
      <c r="D387" s="2"/>
      <c r="E387" s="2"/>
      <c r="F387" s="51"/>
      <c r="G387" s="190"/>
      <c r="H387" s="190"/>
      <c r="I387" s="196"/>
      <c r="J387" s="2"/>
      <c r="K387" s="2"/>
      <c r="L387" s="2"/>
      <c r="M387" s="2"/>
      <c r="N387" s="2"/>
      <c r="O387" s="2"/>
      <c r="P387" s="4"/>
    </row>
    <row r="388" spans="1:16" s="9" customFormat="1" x14ac:dyDescent="0.2">
      <c r="A388" s="4"/>
      <c r="B388" s="2"/>
      <c r="C388" s="4"/>
      <c r="D388" s="2"/>
      <c r="E388" s="2"/>
      <c r="F388" s="51"/>
      <c r="G388" s="190"/>
      <c r="H388" s="190"/>
      <c r="I388" s="196"/>
      <c r="J388" s="2"/>
      <c r="K388" s="2"/>
      <c r="L388" s="2"/>
      <c r="M388" s="2"/>
      <c r="N388" s="2"/>
      <c r="O388" s="2"/>
      <c r="P388" s="4"/>
    </row>
    <row r="389" spans="1:16" s="9" customFormat="1" x14ac:dyDescent="0.2">
      <c r="A389" s="4"/>
      <c r="B389" s="2"/>
      <c r="C389" s="4"/>
      <c r="D389" s="2"/>
      <c r="E389" s="2"/>
      <c r="F389" s="51"/>
      <c r="G389" s="190"/>
      <c r="H389" s="190"/>
      <c r="I389" s="196"/>
      <c r="J389" s="2"/>
      <c r="K389" s="2"/>
      <c r="L389" s="2"/>
      <c r="M389" s="2"/>
      <c r="N389" s="2"/>
      <c r="O389" s="2"/>
      <c r="P389" s="4"/>
    </row>
    <row r="390" spans="1:16" s="9" customFormat="1" x14ac:dyDescent="0.2">
      <c r="A390" s="4"/>
      <c r="B390" s="2"/>
      <c r="C390" s="4"/>
      <c r="D390" s="2"/>
      <c r="E390" s="2"/>
      <c r="F390" s="51"/>
      <c r="G390" s="190"/>
      <c r="H390" s="190"/>
      <c r="I390" s="196"/>
      <c r="J390" s="2"/>
      <c r="K390" s="2"/>
      <c r="L390" s="2"/>
      <c r="M390" s="2"/>
      <c r="N390" s="2"/>
      <c r="O390" s="2"/>
      <c r="P390" s="4"/>
    </row>
    <row r="391" spans="1:16" s="9" customFormat="1" x14ac:dyDescent="0.2">
      <c r="A391" s="4"/>
      <c r="B391" s="2"/>
      <c r="C391" s="4"/>
      <c r="D391" s="2"/>
      <c r="E391" s="2"/>
      <c r="F391" s="51"/>
      <c r="G391" s="190"/>
      <c r="H391" s="190"/>
      <c r="I391" s="196"/>
      <c r="J391" s="2"/>
      <c r="K391" s="2"/>
      <c r="L391" s="2"/>
      <c r="M391" s="2"/>
      <c r="N391" s="2"/>
      <c r="O391" s="2"/>
      <c r="P391" s="4"/>
    </row>
    <row r="392" spans="1:16" s="9" customFormat="1" x14ac:dyDescent="0.2">
      <c r="A392" s="4"/>
      <c r="B392" s="2"/>
      <c r="C392" s="4"/>
      <c r="D392" s="2"/>
      <c r="E392" s="2"/>
      <c r="F392" s="51"/>
      <c r="G392" s="190"/>
      <c r="H392" s="190"/>
      <c r="I392" s="196"/>
      <c r="J392" s="2"/>
      <c r="K392" s="2"/>
      <c r="L392" s="2"/>
      <c r="M392" s="2"/>
      <c r="N392" s="2"/>
      <c r="O392" s="2"/>
      <c r="P392" s="4"/>
    </row>
    <row r="393" spans="1:16" s="9" customFormat="1" x14ac:dyDescent="0.2">
      <c r="A393" s="4"/>
      <c r="B393" s="2"/>
      <c r="C393" s="4"/>
      <c r="D393" s="2"/>
      <c r="E393" s="2"/>
      <c r="F393" s="51"/>
      <c r="G393" s="190"/>
      <c r="H393" s="190"/>
      <c r="I393" s="196"/>
      <c r="J393" s="2"/>
      <c r="K393" s="2"/>
      <c r="L393" s="2"/>
      <c r="M393" s="2"/>
      <c r="N393" s="2"/>
      <c r="O393" s="2"/>
      <c r="P393" s="4"/>
    </row>
    <row r="394" spans="1:16" s="9" customFormat="1" x14ac:dyDescent="0.2">
      <c r="A394" s="4"/>
      <c r="B394" s="2"/>
      <c r="C394" s="4"/>
      <c r="D394" s="2"/>
      <c r="E394" s="2"/>
      <c r="F394" s="51"/>
      <c r="G394" s="190"/>
      <c r="H394" s="190"/>
      <c r="I394" s="196"/>
      <c r="J394" s="2"/>
      <c r="K394" s="2"/>
      <c r="L394" s="2"/>
      <c r="M394" s="2"/>
      <c r="N394" s="2"/>
      <c r="O394" s="2"/>
      <c r="P394" s="4"/>
    </row>
    <row r="395" spans="1:16" s="9" customFormat="1" x14ac:dyDescent="0.2">
      <c r="A395" s="4"/>
      <c r="B395" s="2"/>
      <c r="C395" s="4"/>
      <c r="D395" s="2"/>
      <c r="E395" s="2"/>
      <c r="F395" s="51"/>
      <c r="G395" s="190"/>
      <c r="H395" s="190"/>
      <c r="I395" s="196"/>
      <c r="J395" s="2"/>
      <c r="K395" s="2"/>
      <c r="L395" s="2"/>
      <c r="M395" s="2"/>
      <c r="N395" s="2"/>
      <c r="O395" s="2"/>
      <c r="P395" s="4"/>
    </row>
    <row r="396" spans="1:16" s="9" customFormat="1" x14ac:dyDescent="0.2">
      <c r="A396" s="4"/>
      <c r="B396" s="2"/>
      <c r="C396" s="4"/>
      <c r="D396" s="2"/>
      <c r="E396" s="2"/>
      <c r="F396" s="51"/>
      <c r="G396" s="190"/>
      <c r="H396" s="190"/>
      <c r="I396" s="196"/>
      <c r="J396" s="2"/>
      <c r="K396" s="2"/>
      <c r="L396" s="2"/>
      <c r="M396" s="2"/>
      <c r="N396" s="2"/>
      <c r="O396" s="2"/>
      <c r="P396" s="4"/>
    </row>
    <row r="397" spans="1:16" s="9" customFormat="1" x14ac:dyDescent="0.2">
      <c r="A397" s="4"/>
      <c r="B397" s="2"/>
      <c r="C397" s="4"/>
      <c r="D397" s="2"/>
      <c r="E397" s="2"/>
      <c r="F397" s="51"/>
      <c r="G397" s="190"/>
      <c r="H397" s="190"/>
      <c r="I397" s="196"/>
      <c r="J397" s="2"/>
      <c r="K397" s="2"/>
      <c r="L397" s="2"/>
      <c r="M397" s="2"/>
      <c r="N397" s="2"/>
      <c r="O397" s="2"/>
      <c r="P397" s="4"/>
    </row>
    <row r="398" spans="1:16" s="9" customFormat="1" x14ac:dyDescent="0.2">
      <c r="A398" s="4"/>
      <c r="B398" s="2"/>
      <c r="C398" s="4"/>
      <c r="D398" s="2"/>
      <c r="E398" s="2"/>
      <c r="F398" s="51"/>
      <c r="G398" s="190"/>
      <c r="H398" s="190"/>
      <c r="I398" s="196"/>
      <c r="J398" s="2"/>
      <c r="K398" s="2"/>
      <c r="L398" s="2"/>
      <c r="M398" s="2"/>
      <c r="N398" s="2"/>
      <c r="O398" s="2"/>
      <c r="P398" s="4"/>
    </row>
    <row r="399" spans="1:16" s="9" customFormat="1" x14ac:dyDescent="0.2">
      <c r="A399" s="4"/>
      <c r="B399" s="2"/>
      <c r="C399" s="4"/>
      <c r="D399" s="2"/>
      <c r="E399" s="2"/>
      <c r="F399" s="51"/>
      <c r="G399" s="190"/>
      <c r="H399" s="190"/>
      <c r="I399" s="196"/>
      <c r="J399" s="2"/>
      <c r="K399" s="2"/>
      <c r="L399" s="2"/>
      <c r="M399" s="2"/>
      <c r="N399" s="2"/>
      <c r="O399" s="2"/>
      <c r="P399" s="4"/>
    </row>
    <row r="400" spans="1:16" s="9" customFormat="1" x14ac:dyDescent="0.2">
      <c r="A400" s="4"/>
      <c r="B400" s="2"/>
      <c r="C400" s="4"/>
      <c r="D400" s="2"/>
      <c r="E400" s="2"/>
      <c r="F400" s="51"/>
      <c r="G400" s="190"/>
      <c r="H400" s="190"/>
      <c r="I400" s="196"/>
      <c r="J400" s="2"/>
      <c r="K400" s="2"/>
      <c r="L400" s="2"/>
      <c r="M400" s="2"/>
      <c r="N400" s="2"/>
      <c r="O400" s="2"/>
      <c r="P400" s="4"/>
    </row>
    <row r="401" spans="1:16" s="9" customFormat="1" x14ac:dyDescent="0.2">
      <c r="A401" s="4"/>
      <c r="B401" s="2"/>
      <c r="C401" s="4"/>
      <c r="D401" s="2"/>
      <c r="E401" s="2"/>
      <c r="F401" s="51"/>
      <c r="G401" s="190"/>
      <c r="H401" s="190"/>
      <c r="I401" s="196"/>
      <c r="J401" s="2"/>
      <c r="K401" s="2"/>
      <c r="L401" s="2"/>
      <c r="M401" s="2"/>
      <c r="N401" s="2"/>
      <c r="O401" s="2"/>
      <c r="P401" s="4"/>
    </row>
    <row r="402" spans="1:16" s="9" customFormat="1" x14ac:dyDescent="0.2">
      <c r="A402" s="4"/>
      <c r="B402" s="2"/>
      <c r="C402" s="4"/>
      <c r="D402" s="2"/>
      <c r="E402" s="2"/>
      <c r="F402" s="51"/>
      <c r="G402" s="190"/>
      <c r="H402" s="190"/>
      <c r="I402" s="196"/>
      <c r="J402" s="2"/>
      <c r="K402" s="2"/>
      <c r="L402" s="2"/>
      <c r="M402" s="2"/>
      <c r="N402" s="2"/>
      <c r="O402" s="2"/>
      <c r="P402" s="4"/>
    </row>
    <row r="403" spans="1:16" s="9" customFormat="1" x14ac:dyDescent="0.2">
      <c r="A403" s="4"/>
      <c r="B403" s="2"/>
      <c r="C403" s="4"/>
      <c r="D403" s="2"/>
      <c r="E403" s="2"/>
      <c r="F403" s="51"/>
      <c r="G403" s="190"/>
      <c r="H403" s="190"/>
      <c r="I403" s="196"/>
      <c r="J403" s="2"/>
      <c r="K403" s="2"/>
      <c r="L403" s="2"/>
      <c r="M403" s="2"/>
      <c r="N403" s="2"/>
      <c r="O403" s="2"/>
      <c r="P403" s="4"/>
    </row>
    <row r="404" spans="1:16" s="9" customFormat="1" x14ac:dyDescent="0.2">
      <c r="A404" s="4"/>
      <c r="B404" s="2"/>
      <c r="C404" s="4"/>
      <c r="D404" s="2"/>
      <c r="E404" s="2"/>
      <c r="F404" s="51"/>
      <c r="G404" s="190"/>
      <c r="H404" s="190"/>
      <c r="I404" s="196"/>
      <c r="J404" s="2"/>
      <c r="K404" s="2"/>
      <c r="L404" s="2"/>
      <c r="M404" s="2"/>
      <c r="N404" s="2"/>
      <c r="O404" s="2"/>
      <c r="P404" s="4"/>
    </row>
    <row r="405" spans="1:16" s="9" customFormat="1" x14ac:dyDescent="0.2">
      <c r="A405" s="4"/>
      <c r="B405" s="2"/>
      <c r="C405" s="4"/>
      <c r="D405" s="2"/>
      <c r="E405" s="2"/>
      <c r="F405" s="51"/>
      <c r="G405" s="190"/>
      <c r="H405" s="190"/>
      <c r="I405" s="196"/>
      <c r="J405" s="2"/>
      <c r="K405" s="2"/>
      <c r="L405" s="2"/>
      <c r="M405" s="2"/>
      <c r="N405" s="2"/>
      <c r="O405" s="2"/>
      <c r="P405" s="4"/>
    </row>
    <row r="406" spans="1:16" s="9" customFormat="1" x14ac:dyDescent="0.2">
      <c r="A406" s="4"/>
      <c r="B406" s="2"/>
      <c r="C406" s="4"/>
      <c r="D406" s="2"/>
      <c r="E406" s="2"/>
      <c r="F406" s="51"/>
      <c r="G406" s="190"/>
      <c r="H406" s="190"/>
      <c r="I406" s="196"/>
      <c r="J406" s="2"/>
      <c r="K406" s="2"/>
      <c r="L406" s="2"/>
      <c r="M406" s="2"/>
      <c r="N406" s="2"/>
      <c r="O406" s="2"/>
      <c r="P406" s="4"/>
    </row>
    <row r="407" spans="1:16" s="9" customFormat="1" x14ac:dyDescent="0.2">
      <c r="A407" s="4"/>
      <c r="B407" s="2"/>
      <c r="C407" s="4"/>
      <c r="D407" s="2"/>
      <c r="E407" s="2"/>
      <c r="F407" s="51"/>
      <c r="G407" s="190"/>
      <c r="H407" s="190"/>
      <c r="I407" s="196"/>
      <c r="J407" s="2"/>
      <c r="K407" s="2"/>
      <c r="L407" s="2"/>
      <c r="M407" s="2"/>
      <c r="N407" s="2"/>
      <c r="O407" s="2"/>
      <c r="P407" s="4"/>
    </row>
    <row r="408" spans="1:16" s="9" customFormat="1" x14ac:dyDescent="0.2">
      <c r="A408" s="4"/>
      <c r="B408" s="2"/>
      <c r="C408" s="4"/>
      <c r="D408" s="2"/>
      <c r="E408" s="2"/>
      <c r="F408" s="51"/>
      <c r="G408" s="190"/>
      <c r="H408" s="190"/>
      <c r="I408" s="196"/>
      <c r="J408" s="2"/>
      <c r="K408" s="2"/>
      <c r="L408" s="2"/>
      <c r="M408" s="2"/>
      <c r="N408" s="2"/>
      <c r="O408" s="2"/>
      <c r="P408" s="4"/>
    </row>
    <row r="409" spans="1:16" s="9" customFormat="1" x14ac:dyDescent="0.2">
      <c r="A409" s="4"/>
      <c r="B409" s="2"/>
      <c r="C409" s="4"/>
      <c r="D409" s="2"/>
      <c r="E409" s="2"/>
      <c r="F409" s="51"/>
      <c r="G409" s="190"/>
      <c r="H409" s="190"/>
      <c r="I409" s="196"/>
      <c r="J409" s="2"/>
      <c r="K409" s="2"/>
      <c r="L409" s="2"/>
      <c r="M409" s="2"/>
      <c r="N409" s="2"/>
      <c r="O409" s="2"/>
      <c r="P409" s="4"/>
    </row>
    <row r="410" spans="1:16" s="9" customFormat="1" x14ac:dyDescent="0.2">
      <c r="A410" s="4"/>
      <c r="B410" s="2"/>
      <c r="C410" s="4"/>
      <c r="D410" s="2"/>
      <c r="E410" s="2"/>
      <c r="F410" s="51"/>
      <c r="G410" s="190"/>
      <c r="H410" s="190"/>
      <c r="I410" s="196"/>
      <c r="J410" s="2"/>
      <c r="K410" s="2"/>
      <c r="L410" s="2"/>
      <c r="M410" s="2"/>
      <c r="N410" s="2"/>
      <c r="O410" s="2"/>
      <c r="P410" s="4"/>
    </row>
    <row r="411" spans="1:16" s="9" customFormat="1" x14ac:dyDescent="0.2">
      <c r="A411" s="4"/>
      <c r="B411" s="2"/>
      <c r="C411" s="4"/>
      <c r="D411" s="2"/>
      <c r="E411" s="2"/>
      <c r="F411" s="51"/>
      <c r="G411" s="190"/>
      <c r="H411" s="190"/>
      <c r="I411" s="196"/>
      <c r="J411" s="2"/>
      <c r="K411" s="2"/>
      <c r="L411" s="2"/>
      <c r="M411" s="2"/>
      <c r="N411" s="2"/>
      <c r="O411" s="2"/>
      <c r="P411" s="4"/>
    </row>
    <row r="412" spans="1:16" s="9" customFormat="1" x14ac:dyDescent="0.2">
      <c r="A412" s="4"/>
      <c r="B412" s="2"/>
      <c r="C412" s="4"/>
      <c r="D412" s="2"/>
      <c r="E412" s="2"/>
      <c r="F412" s="51"/>
      <c r="G412" s="190"/>
      <c r="H412" s="190"/>
      <c r="I412" s="196"/>
      <c r="J412" s="2"/>
      <c r="K412" s="2"/>
      <c r="L412" s="2"/>
      <c r="M412" s="2"/>
      <c r="N412" s="2"/>
      <c r="O412" s="2"/>
      <c r="P412" s="4"/>
    </row>
    <row r="413" spans="1:16" s="9" customFormat="1" x14ac:dyDescent="0.2">
      <c r="A413" s="4"/>
      <c r="B413" s="2"/>
      <c r="C413" s="4"/>
      <c r="D413" s="2"/>
      <c r="E413" s="2"/>
      <c r="F413" s="51"/>
      <c r="G413" s="190"/>
      <c r="H413" s="190"/>
      <c r="I413" s="196"/>
      <c r="J413" s="2"/>
      <c r="K413" s="2"/>
      <c r="L413" s="2"/>
      <c r="M413" s="2"/>
      <c r="N413" s="2"/>
      <c r="O413" s="2"/>
      <c r="P413" s="4"/>
    </row>
    <row r="414" spans="1:16" s="9" customFormat="1" x14ac:dyDescent="0.2">
      <c r="A414" s="4"/>
      <c r="B414" s="2"/>
      <c r="C414" s="4"/>
      <c r="D414" s="2"/>
      <c r="E414" s="2"/>
      <c r="F414" s="51"/>
      <c r="G414" s="190"/>
      <c r="H414" s="190"/>
      <c r="I414" s="196"/>
      <c r="J414" s="2"/>
      <c r="K414" s="2"/>
      <c r="L414" s="2"/>
      <c r="M414" s="2"/>
      <c r="N414" s="2"/>
      <c r="O414" s="2"/>
      <c r="P414" s="4"/>
    </row>
    <row r="415" spans="1:16" s="9" customFormat="1" x14ac:dyDescent="0.2">
      <c r="A415" s="4"/>
      <c r="B415" s="2"/>
      <c r="C415" s="4"/>
      <c r="D415" s="2"/>
      <c r="E415" s="2"/>
      <c r="F415" s="51"/>
      <c r="G415" s="190"/>
      <c r="H415" s="190"/>
      <c r="I415" s="196"/>
      <c r="J415" s="2"/>
      <c r="K415" s="2"/>
      <c r="L415" s="2"/>
      <c r="M415" s="2"/>
      <c r="N415" s="2"/>
      <c r="O415" s="2"/>
      <c r="P415" s="4"/>
    </row>
    <row r="416" spans="1:16" s="9" customFormat="1" x14ac:dyDescent="0.2">
      <c r="A416" s="4"/>
      <c r="B416" s="2"/>
      <c r="C416" s="4"/>
      <c r="D416" s="2"/>
      <c r="E416" s="2"/>
      <c r="F416" s="51"/>
      <c r="G416" s="190"/>
      <c r="H416" s="190"/>
      <c r="I416" s="196"/>
      <c r="J416" s="2"/>
      <c r="K416" s="2"/>
      <c r="L416" s="2"/>
      <c r="M416" s="2"/>
      <c r="N416" s="2"/>
      <c r="O416" s="2"/>
      <c r="P416" s="4"/>
    </row>
    <row r="417" spans="1:16" s="9" customFormat="1" x14ac:dyDescent="0.2">
      <c r="A417" s="4"/>
      <c r="B417" s="2"/>
      <c r="C417" s="4"/>
      <c r="D417" s="2"/>
      <c r="E417" s="2"/>
      <c r="F417" s="51"/>
      <c r="G417" s="190"/>
      <c r="H417" s="190"/>
      <c r="I417" s="196"/>
      <c r="J417" s="2"/>
      <c r="K417" s="2"/>
      <c r="L417" s="2"/>
      <c r="M417" s="2"/>
      <c r="N417" s="2"/>
      <c r="O417" s="2"/>
      <c r="P417" s="4"/>
    </row>
    <row r="418" spans="1:16" s="9" customFormat="1" x14ac:dyDescent="0.2">
      <c r="A418" s="4"/>
      <c r="B418" s="2"/>
      <c r="C418" s="4"/>
      <c r="D418" s="2"/>
      <c r="E418" s="2"/>
      <c r="F418" s="51"/>
      <c r="G418" s="190"/>
      <c r="H418" s="190"/>
      <c r="I418" s="196"/>
      <c r="J418" s="2"/>
      <c r="K418" s="2"/>
      <c r="L418" s="2"/>
      <c r="M418" s="2"/>
      <c r="N418" s="2"/>
      <c r="O418" s="2"/>
      <c r="P418" s="4"/>
    </row>
    <row r="419" spans="1:16" s="9" customFormat="1" x14ac:dyDescent="0.2">
      <c r="A419" s="4"/>
      <c r="B419" s="2"/>
      <c r="C419" s="4"/>
      <c r="D419" s="2"/>
      <c r="E419" s="2"/>
      <c r="F419" s="51"/>
      <c r="G419" s="190"/>
      <c r="H419" s="190"/>
      <c r="I419" s="196"/>
      <c r="J419" s="2"/>
      <c r="K419" s="2"/>
      <c r="L419" s="2"/>
      <c r="M419" s="2"/>
      <c r="N419" s="2"/>
      <c r="O419" s="2"/>
      <c r="P419" s="4"/>
    </row>
    <row r="420" spans="1:16" s="9" customFormat="1" x14ac:dyDescent="0.2">
      <c r="A420" s="4"/>
      <c r="B420" s="2"/>
      <c r="C420" s="4"/>
      <c r="D420" s="2"/>
      <c r="E420" s="2"/>
      <c r="F420" s="51"/>
      <c r="G420" s="190"/>
      <c r="H420" s="190"/>
      <c r="I420" s="196"/>
      <c r="J420" s="2"/>
      <c r="K420" s="2"/>
      <c r="L420" s="2"/>
      <c r="M420" s="2"/>
      <c r="N420" s="2"/>
      <c r="O420" s="2"/>
      <c r="P420" s="4"/>
    </row>
    <row r="421" spans="1:16" s="9" customFormat="1" x14ac:dyDescent="0.2">
      <c r="A421" s="4"/>
      <c r="B421" s="2"/>
      <c r="C421" s="4"/>
      <c r="D421" s="2"/>
      <c r="E421" s="2"/>
      <c r="F421" s="51"/>
      <c r="G421" s="190"/>
      <c r="H421" s="190"/>
      <c r="I421" s="196"/>
      <c r="J421" s="2"/>
      <c r="K421" s="2"/>
      <c r="L421" s="2"/>
      <c r="M421" s="2"/>
      <c r="N421" s="2"/>
      <c r="O421" s="2"/>
      <c r="P421" s="4"/>
    </row>
    <row r="422" spans="1:16" s="9" customFormat="1" x14ac:dyDescent="0.2">
      <c r="A422" s="4"/>
      <c r="B422" s="2"/>
      <c r="C422" s="4"/>
      <c r="D422" s="2"/>
      <c r="E422" s="2"/>
      <c r="F422" s="51"/>
      <c r="G422" s="190"/>
      <c r="H422" s="190"/>
      <c r="I422" s="196"/>
      <c r="J422" s="2"/>
      <c r="K422" s="2"/>
      <c r="L422" s="2"/>
      <c r="M422" s="2"/>
      <c r="N422" s="2"/>
      <c r="O422" s="2"/>
      <c r="P422" s="4"/>
    </row>
    <row r="423" spans="1:16" s="9" customFormat="1" x14ac:dyDescent="0.2">
      <c r="A423" s="4"/>
      <c r="B423" s="2"/>
      <c r="C423" s="4"/>
      <c r="D423" s="2"/>
      <c r="E423" s="2"/>
      <c r="F423" s="51"/>
      <c r="G423" s="190"/>
      <c r="H423" s="190"/>
      <c r="I423" s="196"/>
      <c r="J423" s="2"/>
      <c r="K423" s="2"/>
      <c r="L423" s="2"/>
      <c r="M423" s="2"/>
      <c r="N423" s="2"/>
      <c r="O423" s="2"/>
      <c r="P423" s="4"/>
    </row>
    <row r="424" spans="1:16" s="9" customFormat="1" x14ac:dyDescent="0.2">
      <c r="A424" s="4"/>
      <c r="B424" s="2"/>
      <c r="C424" s="4"/>
      <c r="D424" s="2"/>
      <c r="E424" s="2"/>
      <c r="F424" s="51"/>
      <c r="G424" s="190"/>
      <c r="H424" s="190"/>
      <c r="I424" s="196"/>
      <c r="J424" s="2"/>
      <c r="K424" s="2"/>
      <c r="L424" s="2"/>
      <c r="M424" s="2"/>
      <c r="N424" s="2"/>
      <c r="O424" s="2"/>
      <c r="P424" s="4"/>
    </row>
    <row r="425" spans="1:16" s="9" customFormat="1" x14ac:dyDescent="0.2">
      <c r="A425" s="4"/>
      <c r="B425" s="2"/>
      <c r="C425" s="4"/>
      <c r="D425" s="2"/>
      <c r="E425" s="2"/>
      <c r="F425" s="51"/>
      <c r="G425" s="190"/>
      <c r="H425" s="190"/>
      <c r="I425" s="196"/>
      <c r="J425" s="2"/>
      <c r="K425" s="2"/>
      <c r="L425" s="2"/>
      <c r="M425" s="2"/>
      <c r="N425" s="2"/>
      <c r="O425" s="2"/>
      <c r="P425" s="4"/>
    </row>
    <row r="426" spans="1:16" s="9" customFormat="1" x14ac:dyDescent="0.2">
      <c r="A426" s="4"/>
      <c r="B426" s="2"/>
      <c r="C426" s="4"/>
      <c r="D426" s="2"/>
      <c r="E426" s="2"/>
      <c r="F426" s="51"/>
      <c r="G426" s="190"/>
      <c r="H426" s="190"/>
      <c r="I426" s="196"/>
      <c r="J426" s="2"/>
      <c r="K426" s="2"/>
      <c r="L426" s="2"/>
      <c r="M426" s="2"/>
      <c r="N426" s="2"/>
      <c r="O426" s="2"/>
      <c r="P426" s="4"/>
    </row>
    <row r="427" spans="1:16" s="9" customFormat="1" x14ac:dyDescent="0.2">
      <c r="A427" s="4"/>
      <c r="B427" s="2"/>
      <c r="C427" s="4"/>
      <c r="D427" s="2"/>
      <c r="E427" s="2"/>
      <c r="F427" s="51"/>
      <c r="G427" s="190"/>
      <c r="H427" s="190"/>
      <c r="I427" s="196"/>
      <c r="J427" s="2"/>
      <c r="K427" s="2"/>
      <c r="L427" s="2"/>
      <c r="M427" s="2"/>
      <c r="N427" s="2"/>
      <c r="O427" s="2"/>
      <c r="P427" s="4"/>
    </row>
    <row r="428" spans="1:16" s="9" customFormat="1" x14ac:dyDescent="0.2">
      <c r="A428" s="4"/>
      <c r="B428" s="2"/>
      <c r="C428" s="4"/>
      <c r="D428" s="2"/>
      <c r="E428" s="2"/>
      <c r="F428" s="51"/>
      <c r="G428" s="190"/>
      <c r="H428" s="190"/>
      <c r="I428" s="196"/>
      <c r="J428" s="2"/>
      <c r="K428" s="2"/>
      <c r="L428" s="2"/>
      <c r="M428" s="2"/>
      <c r="N428" s="2"/>
      <c r="O428" s="2"/>
      <c r="P428" s="4"/>
    </row>
    <row r="429" spans="1:16" s="9" customFormat="1" x14ac:dyDescent="0.2">
      <c r="A429" s="4"/>
      <c r="B429" s="2"/>
      <c r="C429" s="4"/>
      <c r="D429" s="2"/>
      <c r="E429" s="2"/>
      <c r="F429" s="51"/>
      <c r="G429" s="190"/>
      <c r="H429" s="190"/>
      <c r="I429" s="196"/>
      <c r="J429" s="2"/>
      <c r="K429" s="2"/>
      <c r="L429" s="2"/>
      <c r="M429" s="2"/>
      <c r="N429" s="2"/>
      <c r="O429" s="2"/>
      <c r="P429" s="4"/>
    </row>
    <row r="430" spans="1:16" s="9" customFormat="1" x14ac:dyDescent="0.2">
      <c r="A430" s="4"/>
      <c r="B430" s="2"/>
      <c r="C430" s="4"/>
      <c r="D430" s="2"/>
      <c r="E430" s="2"/>
      <c r="F430" s="51"/>
      <c r="G430" s="190"/>
      <c r="H430" s="190"/>
      <c r="I430" s="196"/>
      <c r="J430" s="2"/>
      <c r="K430" s="2"/>
      <c r="L430" s="2"/>
      <c r="M430" s="2"/>
      <c r="N430" s="2"/>
      <c r="O430" s="2"/>
      <c r="P430" s="4"/>
    </row>
    <row r="431" spans="1:16" s="9" customFormat="1" x14ac:dyDescent="0.2">
      <c r="A431" s="4"/>
      <c r="B431" s="2"/>
      <c r="C431" s="4"/>
      <c r="D431" s="2"/>
      <c r="E431" s="2"/>
      <c r="F431" s="51"/>
      <c r="G431" s="190"/>
      <c r="H431" s="190"/>
      <c r="I431" s="196"/>
      <c r="J431" s="2"/>
      <c r="K431" s="2"/>
      <c r="L431" s="2"/>
      <c r="M431" s="2"/>
      <c r="N431" s="2"/>
      <c r="O431" s="2"/>
      <c r="P431" s="4"/>
    </row>
    <row r="432" spans="1:16" s="9" customFormat="1" x14ac:dyDescent="0.2">
      <c r="A432" s="4"/>
      <c r="B432" s="2"/>
      <c r="C432" s="4"/>
      <c r="D432" s="2"/>
      <c r="E432" s="2"/>
      <c r="F432" s="51"/>
      <c r="G432" s="190"/>
      <c r="H432" s="190"/>
      <c r="I432" s="196"/>
      <c r="J432" s="2"/>
      <c r="K432" s="2"/>
      <c r="L432" s="2"/>
      <c r="M432" s="2"/>
      <c r="N432" s="2"/>
      <c r="O432" s="2"/>
      <c r="P432" s="4"/>
    </row>
    <row r="433" spans="1:16" s="9" customFormat="1" x14ac:dyDescent="0.2">
      <c r="A433" s="4"/>
      <c r="B433" s="2"/>
      <c r="C433" s="4"/>
      <c r="D433" s="2"/>
      <c r="E433" s="2"/>
      <c r="F433" s="51"/>
      <c r="G433" s="190"/>
      <c r="H433" s="190"/>
      <c r="I433" s="196"/>
      <c r="J433" s="2"/>
      <c r="K433" s="2"/>
      <c r="L433" s="2"/>
      <c r="M433" s="2"/>
      <c r="N433" s="2"/>
      <c r="O433" s="2"/>
      <c r="P433" s="4"/>
    </row>
    <row r="434" spans="1:16" s="9" customFormat="1" x14ac:dyDescent="0.2">
      <c r="A434" s="4"/>
      <c r="B434" s="2"/>
      <c r="C434" s="4"/>
      <c r="D434" s="2"/>
      <c r="E434" s="2"/>
      <c r="F434" s="51"/>
      <c r="G434" s="190"/>
      <c r="H434" s="190"/>
      <c r="I434" s="196"/>
      <c r="J434" s="2"/>
      <c r="K434" s="2"/>
      <c r="L434" s="2"/>
      <c r="M434" s="2"/>
      <c r="N434" s="2"/>
      <c r="O434" s="2"/>
      <c r="P434" s="4"/>
    </row>
    <row r="435" spans="1:16" s="9" customFormat="1" x14ac:dyDescent="0.2">
      <c r="A435" s="4"/>
      <c r="B435" s="2"/>
      <c r="C435" s="4"/>
      <c r="D435" s="2"/>
      <c r="E435" s="2"/>
      <c r="F435" s="51"/>
      <c r="G435" s="190"/>
      <c r="H435" s="190"/>
      <c r="I435" s="196"/>
      <c r="J435" s="2"/>
      <c r="K435" s="2"/>
      <c r="L435" s="2"/>
      <c r="M435" s="2"/>
      <c r="N435" s="2"/>
      <c r="O435" s="2"/>
      <c r="P435" s="4"/>
    </row>
    <row r="436" spans="1:16" s="9" customFormat="1" x14ac:dyDescent="0.2">
      <c r="A436" s="4"/>
      <c r="B436" s="2"/>
      <c r="C436" s="4"/>
      <c r="D436" s="2"/>
      <c r="E436" s="2"/>
      <c r="F436" s="51"/>
      <c r="G436" s="190"/>
      <c r="H436" s="190"/>
      <c r="I436" s="196"/>
      <c r="J436" s="2"/>
      <c r="K436" s="2"/>
      <c r="L436" s="2"/>
      <c r="M436" s="2"/>
      <c r="N436" s="2"/>
      <c r="O436" s="2"/>
      <c r="P436" s="4"/>
    </row>
    <row r="437" spans="1:16" s="9" customFormat="1" x14ac:dyDescent="0.2">
      <c r="A437" s="4"/>
      <c r="B437" s="2"/>
      <c r="C437" s="4"/>
      <c r="D437" s="2"/>
      <c r="E437" s="2"/>
      <c r="F437" s="51"/>
      <c r="G437" s="190"/>
      <c r="H437" s="190"/>
      <c r="I437" s="196"/>
      <c r="J437" s="2"/>
      <c r="K437" s="2"/>
      <c r="L437" s="2"/>
      <c r="M437" s="2"/>
      <c r="N437" s="2"/>
      <c r="O437" s="2"/>
      <c r="P437" s="4"/>
    </row>
    <row r="438" spans="1:16" s="9" customFormat="1" x14ac:dyDescent="0.2">
      <c r="A438" s="4"/>
      <c r="B438" s="2"/>
      <c r="C438" s="4"/>
      <c r="D438" s="2"/>
      <c r="E438" s="2"/>
      <c r="F438" s="51"/>
      <c r="G438" s="190"/>
      <c r="H438" s="190"/>
      <c r="I438" s="196"/>
      <c r="J438" s="2"/>
      <c r="K438" s="2"/>
      <c r="L438" s="2"/>
      <c r="M438" s="2"/>
      <c r="N438" s="2"/>
      <c r="O438" s="2"/>
      <c r="P438" s="4"/>
    </row>
    <row r="439" spans="1:16" s="9" customFormat="1" x14ac:dyDescent="0.2">
      <c r="A439" s="4"/>
      <c r="B439" s="2"/>
      <c r="C439" s="4"/>
      <c r="D439" s="2"/>
      <c r="E439" s="2"/>
      <c r="F439" s="51"/>
      <c r="G439" s="190"/>
      <c r="H439" s="190"/>
      <c r="I439" s="196"/>
      <c r="J439" s="2"/>
      <c r="K439" s="2"/>
      <c r="L439" s="2"/>
      <c r="M439" s="2"/>
      <c r="N439" s="2"/>
      <c r="O439" s="2"/>
      <c r="P439" s="4"/>
    </row>
    <row r="440" spans="1:16" s="9" customFormat="1" x14ac:dyDescent="0.2">
      <c r="A440" s="4"/>
      <c r="B440" s="2"/>
      <c r="C440" s="4"/>
      <c r="D440" s="2"/>
      <c r="E440" s="2"/>
      <c r="F440" s="51"/>
      <c r="G440" s="190"/>
      <c r="H440" s="190"/>
      <c r="I440" s="196"/>
      <c r="J440" s="2"/>
      <c r="K440" s="2"/>
      <c r="L440" s="2"/>
      <c r="M440" s="2"/>
      <c r="N440" s="2"/>
      <c r="O440" s="2"/>
      <c r="P440" s="4"/>
    </row>
    <row r="441" spans="1:16" s="9" customFormat="1" x14ac:dyDescent="0.2">
      <c r="A441" s="4"/>
      <c r="B441" s="2"/>
      <c r="C441" s="4"/>
      <c r="D441" s="2"/>
      <c r="E441" s="2"/>
      <c r="F441" s="51"/>
      <c r="G441" s="190"/>
      <c r="H441" s="190"/>
      <c r="I441" s="196"/>
      <c r="J441" s="2"/>
      <c r="K441" s="2"/>
      <c r="L441" s="2"/>
      <c r="M441" s="2"/>
      <c r="N441" s="2"/>
      <c r="O441" s="2"/>
      <c r="P441" s="4"/>
    </row>
    <row r="442" spans="1:16" s="9" customFormat="1" x14ac:dyDescent="0.2">
      <c r="A442" s="4"/>
      <c r="B442" s="2"/>
      <c r="C442" s="4"/>
      <c r="D442" s="2"/>
      <c r="E442" s="2"/>
      <c r="F442" s="51"/>
      <c r="G442" s="190"/>
      <c r="H442" s="190"/>
      <c r="I442" s="196"/>
      <c r="J442" s="2"/>
      <c r="K442" s="2"/>
      <c r="L442" s="2"/>
      <c r="M442" s="2"/>
      <c r="N442" s="2"/>
      <c r="O442" s="2"/>
      <c r="P442" s="4"/>
    </row>
    <row r="443" spans="1:16" s="9" customFormat="1" x14ac:dyDescent="0.2">
      <c r="A443" s="4"/>
      <c r="B443" s="2"/>
      <c r="C443" s="4"/>
      <c r="D443" s="2"/>
      <c r="E443" s="2"/>
      <c r="F443" s="51"/>
      <c r="G443" s="190"/>
      <c r="H443" s="190"/>
      <c r="I443" s="196"/>
      <c r="J443" s="2"/>
      <c r="K443" s="2"/>
      <c r="L443" s="2"/>
      <c r="M443" s="2"/>
      <c r="N443" s="2"/>
      <c r="O443" s="2"/>
      <c r="P443" s="4"/>
    </row>
    <row r="444" spans="1:16" s="9" customFormat="1" x14ac:dyDescent="0.2">
      <c r="A444" s="4"/>
      <c r="B444" s="2"/>
      <c r="C444" s="4"/>
      <c r="D444" s="2"/>
      <c r="E444" s="2"/>
      <c r="F444" s="51"/>
      <c r="G444" s="190"/>
      <c r="H444" s="190"/>
      <c r="I444" s="196"/>
      <c r="J444" s="2"/>
      <c r="K444" s="2"/>
      <c r="L444" s="2"/>
      <c r="M444" s="2"/>
      <c r="N444" s="2"/>
      <c r="O444" s="2"/>
      <c r="P444" s="4"/>
    </row>
    <row r="445" spans="1:16" s="9" customFormat="1" x14ac:dyDescent="0.2">
      <c r="A445" s="4"/>
      <c r="B445" s="2"/>
      <c r="C445" s="4"/>
      <c r="D445" s="2"/>
      <c r="E445" s="2"/>
      <c r="F445" s="51"/>
      <c r="G445" s="190"/>
      <c r="H445" s="190"/>
      <c r="I445" s="196"/>
      <c r="J445" s="2"/>
      <c r="K445" s="2"/>
      <c r="L445" s="2"/>
      <c r="M445" s="2"/>
      <c r="N445" s="2"/>
      <c r="O445" s="2"/>
      <c r="P445" s="4"/>
    </row>
    <row r="446" spans="1:16" s="9" customFormat="1" x14ac:dyDescent="0.2">
      <c r="A446" s="4"/>
      <c r="B446" s="2"/>
      <c r="C446" s="4"/>
      <c r="D446" s="2"/>
      <c r="E446" s="2"/>
      <c r="F446" s="51"/>
      <c r="G446" s="190"/>
      <c r="H446" s="190"/>
      <c r="I446" s="196"/>
      <c r="J446" s="2"/>
      <c r="K446" s="2"/>
      <c r="L446" s="2"/>
      <c r="M446" s="2"/>
      <c r="N446" s="2"/>
      <c r="O446" s="2"/>
      <c r="P446" s="4"/>
    </row>
    <row r="447" spans="1:16" s="9" customFormat="1" x14ac:dyDescent="0.2">
      <c r="A447" s="4"/>
      <c r="B447" s="2"/>
      <c r="C447" s="4"/>
      <c r="D447" s="2"/>
      <c r="E447" s="2"/>
      <c r="F447" s="51"/>
      <c r="G447" s="190"/>
      <c r="H447" s="190"/>
      <c r="I447" s="196"/>
      <c r="J447" s="2"/>
      <c r="K447" s="2"/>
      <c r="L447" s="2"/>
      <c r="M447" s="2"/>
      <c r="N447" s="2"/>
      <c r="O447" s="2"/>
      <c r="P447" s="4"/>
    </row>
    <row r="448" spans="1:16" s="9" customFormat="1" x14ac:dyDescent="0.2">
      <c r="A448" s="4"/>
      <c r="B448" s="2"/>
      <c r="C448" s="4"/>
      <c r="D448" s="2"/>
      <c r="E448" s="2"/>
      <c r="F448" s="51"/>
      <c r="G448" s="190"/>
      <c r="H448" s="190"/>
      <c r="I448" s="196"/>
      <c r="J448" s="2"/>
      <c r="K448" s="2"/>
      <c r="L448" s="2"/>
      <c r="M448" s="2"/>
      <c r="N448" s="2"/>
      <c r="O448" s="2"/>
      <c r="P448" s="4"/>
    </row>
    <row r="449" spans="1:16" s="9" customFormat="1" x14ac:dyDescent="0.2">
      <c r="A449" s="4"/>
      <c r="B449" s="2"/>
      <c r="C449" s="4"/>
      <c r="D449" s="2"/>
      <c r="E449" s="2"/>
      <c r="F449" s="51"/>
      <c r="G449" s="190"/>
      <c r="H449" s="190"/>
      <c r="I449" s="196"/>
      <c r="J449" s="2"/>
      <c r="K449" s="2"/>
      <c r="L449" s="2"/>
      <c r="M449" s="2"/>
      <c r="N449" s="2"/>
      <c r="O449" s="2"/>
      <c r="P449" s="4"/>
    </row>
    <row r="450" spans="1:16" s="9" customFormat="1" x14ac:dyDescent="0.2">
      <c r="A450" s="4"/>
      <c r="B450" s="2"/>
      <c r="C450" s="4"/>
      <c r="D450" s="2"/>
      <c r="E450" s="2"/>
      <c r="F450" s="51"/>
      <c r="G450" s="190"/>
      <c r="H450" s="190"/>
      <c r="I450" s="196"/>
      <c r="J450" s="2"/>
      <c r="K450" s="2"/>
      <c r="L450" s="2"/>
      <c r="M450" s="2"/>
      <c r="N450" s="2"/>
      <c r="O450" s="2"/>
      <c r="P450" s="4"/>
    </row>
    <row r="451" spans="1:16" s="9" customFormat="1" x14ac:dyDescent="0.2">
      <c r="A451" s="4"/>
      <c r="B451" s="2"/>
      <c r="C451" s="4"/>
      <c r="D451" s="2"/>
      <c r="E451" s="2"/>
      <c r="F451" s="51"/>
      <c r="G451" s="190"/>
      <c r="H451" s="190"/>
      <c r="I451" s="196"/>
      <c r="J451" s="2"/>
      <c r="K451" s="2"/>
      <c r="L451" s="2"/>
      <c r="M451" s="2"/>
      <c r="N451" s="2"/>
      <c r="O451" s="2"/>
      <c r="P451" s="4"/>
    </row>
    <row r="452" spans="1:16" s="9" customFormat="1" x14ac:dyDescent="0.2">
      <c r="A452" s="4"/>
      <c r="B452" s="2"/>
      <c r="C452" s="4"/>
      <c r="D452" s="2"/>
      <c r="E452" s="2"/>
      <c r="F452" s="51"/>
      <c r="G452" s="190"/>
      <c r="H452" s="190"/>
      <c r="I452" s="196"/>
      <c r="J452" s="2"/>
      <c r="K452" s="2"/>
      <c r="L452" s="2"/>
      <c r="M452" s="2"/>
      <c r="N452" s="2"/>
      <c r="O452" s="2"/>
      <c r="P452" s="4"/>
    </row>
    <row r="453" spans="1:16" s="9" customFormat="1" x14ac:dyDescent="0.2">
      <c r="A453" s="4"/>
      <c r="B453" s="2"/>
      <c r="C453" s="4"/>
      <c r="D453" s="2"/>
      <c r="E453" s="2"/>
      <c r="F453" s="51"/>
      <c r="G453" s="190"/>
      <c r="H453" s="190"/>
      <c r="I453" s="196"/>
      <c r="J453" s="2"/>
      <c r="K453" s="2"/>
      <c r="L453" s="2"/>
      <c r="M453" s="2"/>
      <c r="N453" s="2"/>
      <c r="O453" s="2"/>
      <c r="P453" s="4"/>
    </row>
    <row r="454" spans="1:16" s="9" customFormat="1" x14ac:dyDescent="0.2">
      <c r="A454" s="4"/>
      <c r="B454" s="2"/>
      <c r="C454" s="4"/>
      <c r="D454" s="2"/>
      <c r="E454" s="2"/>
      <c r="F454" s="51"/>
      <c r="G454" s="190"/>
      <c r="H454" s="190"/>
      <c r="I454" s="196"/>
      <c r="J454" s="2"/>
      <c r="K454" s="2"/>
      <c r="L454" s="2"/>
      <c r="M454" s="2"/>
      <c r="N454" s="2"/>
      <c r="O454" s="2"/>
      <c r="P454" s="4"/>
    </row>
    <row r="455" spans="1:16" s="9" customFormat="1" x14ac:dyDescent="0.2">
      <c r="A455" s="4"/>
      <c r="B455" s="2"/>
      <c r="C455" s="4"/>
      <c r="D455" s="2"/>
      <c r="E455" s="2"/>
      <c r="F455" s="51"/>
      <c r="G455" s="190"/>
      <c r="H455" s="190"/>
      <c r="I455" s="196"/>
      <c r="J455" s="2"/>
      <c r="K455" s="2"/>
      <c r="L455" s="2"/>
      <c r="M455" s="2"/>
      <c r="N455" s="2"/>
      <c r="O455" s="2"/>
      <c r="P455" s="4"/>
    </row>
    <row r="456" spans="1:16" s="9" customFormat="1" x14ac:dyDescent="0.2">
      <c r="A456" s="4"/>
      <c r="B456" s="2"/>
      <c r="C456" s="4"/>
      <c r="D456" s="2"/>
      <c r="E456" s="2"/>
      <c r="F456" s="51"/>
      <c r="G456" s="190"/>
      <c r="H456" s="190"/>
      <c r="I456" s="196"/>
      <c r="J456" s="2"/>
      <c r="K456" s="2"/>
      <c r="L456" s="2"/>
      <c r="M456" s="2"/>
      <c r="N456" s="2"/>
      <c r="O456" s="2"/>
      <c r="P456" s="4"/>
    </row>
    <row r="457" spans="1:16" s="9" customFormat="1" x14ac:dyDescent="0.2">
      <c r="A457" s="4"/>
      <c r="B457" s="2"/>
      <c r="C457" s="4"/>
      <c r="D457" s="2"/>
      <c r="E457" s="2"/>
      <c r="F457" s="51"/>
      <c r="G457" s="190"/>
      <c r="H457" s="190"/>
      <c r="I457" s="196"/>
      <c r="J457" s="2"/>
      <c r="K457" s="2"/>
      <c r="L457" s="2"/>
      <c r="M457" s="2"/>
      <c r="N457" s="2"/>
      <c r="O457" s="2"/>
      <c r="P457" s="4"/>
    </row>
    <row r="458" spans="1:16" s="9" customFormat="1" x14ac:dyDescent="0.2">
      <c r="A458" s="4"/>
      <c r="B458" s="2"/>
      <c r="C458" s="4"/>
      <c r="D458" s="2"/>
      <c r="E458" s="2"/>
      <c r="F458" s="51"/>
      <c r="G458" s="190"/>
      <c r="H458" s="190"/>
      <c r="I458" s="196"/>
      <c r="J458" s="2"/>
      <c r="K458" s="2"/>
      <c r="L458" s="2"/>
      <c r="M458" s="2"/>
      <c r="N458" s="2"/>
      <c r="O458" s="2"/>
      <c r="P458" s="4"/>
    </row>
    <row r="459" spans="1:16" s="9" customFormat="1" x14ac:dyDescent="0.2">
      <c r="A459" s="4"/>
      <c r="B459" s="2"/>
      <c r="C459" s="4"/>
      <c r="D459" s="2"/>
      <c r="E459" s="2"/>
      <c r="F459" s="51"/>
      <c r="G459" s="190"/>
      <c r="H459" s="190"/>
      <c r="I459" s="196"/>
      <c r="J459" s="2"/>
      <c r="K459" s="2"/>
      <c r="L459" s="2"/>
      <c r="M459" s="2"/>
      <c r="N459" s="2"/>
      <c r="O459" s="2"/>
      <c r="P459" s="4"/>
    </row>
    <row r="460" spans="1:16" s="9" customFormat="1" x14ac:dyDescent="0.2">
      <c r="A460" s="4"/>
      <c r="B460" s="2"/>
      <c r="C460" s="4"/>
      <c r="D460" s="2"/>
      <c r="E460" s="2"/>
      <c r="F460" s="51"/>
      <c r="G460" s="190"/>
      <c r="H460" s="190"/>
      <c r="I460" s="196"/>
      <c r="J460" s="2"/>
      <c r="K460" s="2"/>
      <c r="L460" s="2"/>
      <c r="M460" s="2"/>
      <c r="N460" s="2"/>
      <c r="O460" s="2"/>
      <c r="P460" s="4"/>
    </row>
    <row r="461" spans="1:16" s="9" customFormat="1" x14ac:dyDescent="0.2">
      <c r="A461" s="4"/>
      <c r="B461" s="2"/>
      <c r="C461" s="4"/>
      <c r="D461" s="2"/>
      <c r="E461" s="2"/>
      <c r="F461" s="51"/>
      <c r="G461" s="190"/>
      <c r="H461" s="190"/>
      <c r="I461" s="196"/>
      <c r="J461" s="2"/>
      <c r="K461" s="2"/>
      <c r="L461" s="2"/>
      <c r="M461" s="2"/>
      <c r="N461" s="2"/>
      <c r="O461" s="2"/>
      <c r="P461" s="4"/>
    </row>
    <row r="462" spans="1:16" s="9" customFormat="1" x14ac:dyDescent="0.2">
      <c r="A462" s="4"/>
      <c r="B462" s="2"/>
      <c r="C462" s="4"/>
      <c r="D462" s="2"/>
      <c r="E462" s="2"/>
      <c r="F462" s="51"/>
      <c r="G462" s="190"/>
      <c r="H462" s="190"/>
      <c r="I462" s="196"/>
      <c r="J462" s="2"/>
      <c r="K462" s="2"/>
      <c r="L462" s="2"/>
      <c r="M462" s="2"/>
      <c r="N462" s="2"/>
      <c r="O462" s="2"/>
      <c r="P462" s="4"/>
    </row>
    <row r="463" spans="1:16" s="9" customFormat="1" x14ac:dyDescent="0.2">
      <c r="A463" s="4"/>
      <c r="B463" s="2"/>
      <c r="C463" s="4"/>
      <c r="D463" s="2"/>
      <c r="E463" s="2"/>
      <c r="F463" s="51"/>
      <c r="G463" s="190"/>
      <c r="H463" s="190"/>
      <c r="I463" s="196"/>
      <c r="J463" s="2"/>
      <c r="K463" s="2"/>
      <c r="L463" s="2"/>
      <c r="M463" s="2"/>
      <c r="N463" s="2"/>
      <c r="O463" s="2"/>
      <c r="P463" s="4"/>
    </row>
    <row r="464" spans="1:16" s="9" customFormat="1" x14ac:dyDescent="0.2">
      <c r="A464" s="4"/>
      <c r="B464" s="2"/>
      <c r="C464" s="4"/>
      <c r="D464" s="2"/>
      <c r="E464" s="2"/>
      <c r="F464" s="51"/>
      <c r="G464" s="190"/>
      <c r="H464" s="190"/>
      <c r="I464" s="196"/>
      <c r="J464" s="2"/>
      <c r="K464" s="2"/>
      <c r="L464" s="2"/>
      <c r="M464" s="2"/>
      <c r="N464" s="2"/>
      <c r="O464" s="2"/>
      <c r="P464" s="4"/>
    </row>
    <row r="465" spans="1:16" s="9" customFormat="1" x14ac:dyDescent="0.2">
      <c r="A465" s="4"/>
      <c r="B465" s="2"/>
      <c r="C465" s="4"/>
      <c r="D465" s="2"/>
      <c r="E465" s="2"/>
      <c r="F465" s="51"/>
      <c r="G465" s="190"/>
      <c r="H465" s="190"/>
      <c r="I465" s="196"/>
      <c r="J465" s="2"/>
      <c r="K465" s="2"/>
      <c r="L465" s="2"/>
      <c r="M465" s="2"/>
      <c r="N465" s="2"/>
      <c r="O465" s="2"/>
      <c r="P465" s="4"/>
    </row>
    <row r="466" spans="1:16" s="9" customFormat="1" x14ac:dyDescent="0.2">
      <c r="A466" s="4"/>
      <c r="B466" s="2"/>
      <c r="C466" s="4"/>
      <c r="D466" s="2"/>
      <c r="E466" s="2"/>
      <c r="F466" s="51"/>
      <c r="G466" s="190"/>
      <c r="H466" s="190"/>
      <c r="I466" s="196"/>
      <c r="J466" s="2"/>
      <c r="K466" s="2"/>
      <c r="L466" s="2"/>
      <c r="M466" s="2"/>
      <c r="N466" s="2"/>
      <c r="O466" s="2"/>
      <c r="P466" s="4"/>
    </row>
    <row r="467" spans="1:16" s="9" customFormat="1" x14ac:dyDescent="0.2">
      <c r="A467" s="4"/>
      <c r="B467" s="2"/>
      <c r="C467" s="4"/>
      <c r="D467" s="2"/>
      <c r="E467" s="2"/>
      <c r="F467" s="51"/>
      <c r="G467" s="190"/>
      <c r="H467" s="190"/>
      <c r="I467" s="196"/>
      <c r="J467" s="2"/>
      <c r="K467" s="2"/>
      <c r="L467" s="2"/>
      <c r="M467" s="2"/>
      <c r="N467" s="2"/>
      <c r="O467" s="2"/>
      <c r="P467" s="4"/>
    </row>
    <row r="468" spans="1:16" s="9" customFormat="1" x14ac:dyDescent="0.2">
      <c r="A468" s="4"/>
      <c r="B468" s="2"/>
      <c r="C468" s="4"/>
      <c r="D468" s="2"/>
      <c r="E468" s="2"/>
      <c r="F468" s="51"/>
      <c r="G468" s="190"/>
      <c r="H468" s="190"/>
      <c r="I468" s="196"/>
      <c r="J468" s="2"/>
      <c r="K468" s="2"/>
      <c r="L468" s="2"/>
      <c r="M468" s="2"/>
      <c r="N468" s="2"/>
      <c r="O468" s="2"/>
      <c r="P468" s="4"/>
    </row>
    <row r="469" spans="1:16" s="9" customFormat="1" x14ac:dyDescent="0.2">
      <c r="A469" s="4"/>
      <c r="B469" s="2"/>
      <c r="C469" s="4"/>
      <c r="D469" s="2"/>
      <c r="E469" s="2"/>
      <c r="F469" s="51"/>
      <c r="G469" s="190"/>
      <c r="H469" s="190"/>
      <c r="I469" s="196"/>
      <c r="J469" s="2"/>
      <c r="K469" s="2"/>
      <c r="L469" s="2"/>
      <c r="M469" s="2"/>
      <c r="N469" s="2"/>
      <c r="O469" s="2"/>
      <c r="P469" s="4"/>
    </row>
    <row r="470" spans="1:16" s="9" customFormat="1" x14ac:dyDescent="0.2">
      <c r="A470" s="4"/>
      <c r="B470" s="2"/>
      <c r="C470" s="4"/>
      <c r="D470" s="2"/>
      <c r="E470" s="2"/>
      <c r="F470" s="51"/>
      <c r="G470" s="190"/>
      <c r="H470" s="190"/>
      <c r="I470" s="196"/>
      <c r="J470" s="2"/>
      <c r="K470" s="2"/>
      <c r="L470" s="2"/>
      <c r="M470" s="2"/>
      <c r="N470" s="2"/>
      <c r="O470" s="2"/>
      <c r="P470" s="4"/>
    </row>
    <row r="471" spans="1:16" s="9" customFormat="1" x14ac:dyDescent="0.2">
      <c r="A471" s="4"/>
      <c r="B471" s="2"/>
      <c r="C471" s="4"/>
      <c r="D471" s="2"/>
      <c r="E471" s="2"/>
      <c r="F471" s="51"/>
      <c r="G471" s="190"/>
      <c r="H471" s="190"/>
      <c r="I471" s="196"/>
      <c r="J471" s="2"/>
      <c r="K471" s="2"/>
      <c r="L471" s="2"/>
      <c r="M471" s="2"/>
      <c r="N471" s="2"/>
      <c r="O471" s="2"/>
      <c r="P471" s="4"/>
    </row>
    <row r="472" spans="1:16" s="9" customFormat="1" x14ac:dyDescent="0.2">
      <c r="A472" s="4"/>
      <c r="B472" s="2"/>
      <c r="C472" s="4"/>
      <c r="D472" s="2"/>
      <c r="E472" s="2"/>
      <c r="F472" s="51"/>
      <c r="G472" s="190"/>
      <c r="H472" s="190"/>
      <c r="I472" s="196"/>
      <c r="J472" s="2"/>
      <c r="K472" s="2"/>
      <c r="L472" s="2"/>
      <c r="M472" s="2"/>
      <c r="N472" s="2"/>
      <c r="O472" s="2"/>
      <c r="P472" s="4"/>
    </row>
    <row r="473" spans="1:16" s="9" customFormat="1" x14ac:dyDescent="0.2">
      <c r="A473" s="4"/>
      <c r="B473" s="2"/>
      <c r="C473" s="4"/>
      <c r="D473" s="2"/>
      <c r="E473" s="2"/>
      <c r="F473" s="51"/>
      <c r="G473" s="190"/>
      <c r="H473" s="190"/>
      <c r="I473" s="196"/>
      <c r="J473" s="2"/>
      <c r="K473" s="2"/>
      <c r="L473" s="2"/>
      <c r="M473" s="2"/>
      <c r="N473" s="2"/>
      <c r="O473" s="2"/>
      <c r="P473" s="4"/>
    </row>
    <row r="474" spans="1:16" s="9" customFormat="1" x14ac:dyDescent="0.2">
      <c r="A474" s="4"/>
      <c r="B474" s="2"/>
      <c r="C474" s="4"/>
      <c r="D474" s="2"/>
      <c r="E474" s="2"/>
      <c r="F474" s="51"/>
      <c r="G474" s="190"/>
      <c r="H474" s="190"/>
      <c r="I474" s="196"/>
      <c r="J474" s="2"/>
      <c r="K474" s="2"/>
      <c r="L474" s="2"/>
      <c r="M474" s="2"/>
      <c r="N474" s="2"/>
      <c r="O474" s="2"/>
      <c r="P474" s="4"/>
    </row>
    <row r="475" spans="1:16" s="9" customFormat="1" x14ac:dyDescent="0.2">
      <c r="A475" s="4"/>
      <c r="B475" s="2"/>
      <c r="C475" s="4"/>
      <c r="D475" s="2"/>
      <c r="E475" s="2"/>
      <c r="F475" s="51"/>
      <c r="G475" s="190"/>
      <c r="H475" s="190"/>
      <c r="I475" s="196"/>
      <c r="J475" s="2"/>
      <c r="K475" s="2"/>
      <c r="L475" s="2"/>
      <c r="M475" s="2"/>
      <c r="N475" s="2"/>
      <c r="O475" s="2"/>
      <c r="P475" s="4"/>
    </row>
    <row r="476" spans="1:16" s="9" customFormat="1" x14ac:dyDescent="0.2">
      <c r="A476" s="4"/>
      <c r="B476" s="2"/>
      <c r="C476" s="4"/>
      <c r="D476" s="2"/>
      <c r="E476" s="2"/>
      <c r="F476" s="51"/>
      <c r="G476" s="190"/>
      <c r="H476" s="190"/>
      <c r="I476" s="196"/>
      <c r="J476" s="2"/>
      <c r="K476" s="2"/>
      <c r="L476" s="2"/>
      <c r="M476" s="2"/>
      <c r="N476" s="2"/>
      <c r="O476" s="2"/>
      <c r="P476" s="4"/>
    </row>
    <row r="477" spans="1:16" s="9" customFormat="1" x14ac:dyDescent="0.2">
      <c r="A477" s="4"/>
      <c r="B477" s="2"/>
      <c r="C477" s="4"/>
      <c r="D477" s="2"/>
      <c r="E477" s="2"/>
      <c r="F477" s="51"/>
      <c r="G477" s="190"/>
      <c r="H477" s="190"/>
      <c r="I477" s="196"/>
      <c r="J477" s="2"/>
      <c r="K477" s="2"/>
      <c r="L477" s="2"/>
      <c r="M477" s="2"/>
      <c r="N477" s="2"/>
      <c r="O477" s="2"/>
      <c r="P477" s="4"/>
    </row>
    <row r="478" spans="1:16" s="9" customFormat="1" x14ac:dyDescent="0.2">
      <c r="A478" s="4"/>
      <c r="B478" s="2"/>
      <c r="C478" s="4"/>
      <c r="D478" s="2"/>
      <c r="E478" s="2"/>
      <c r="F478" s="51"/>
      <c r="G478" s="190"/>
      <c r="H478" s="190"/>
      <c r="I478" s="196"/>
      <c r="J478" s="2"/>
      <c r="K478" s="2"/>
      <c r="L478" s="2"/>
      <c r="M478" s="2"/>
      <c r="N478" s="2"/>
      <c r="O478" s="2"/>
      <c r="P478" s="4"/>
    </row>
    <row r="479" spans="1:16" s="9" customFormat="1" x14ac:dyDescent="0.2">
      <c r="A479" s="4"/>
      <c r="B479" s="2"/>
      <c r="C479" s="4"/>
      <c r="D479" s="2"/>
      <c r="E479" s="2"/>
      <c r="F479" s="51"/>
      <c r="G479" s="190"/>
      <c r="H479" s="190"/>
      <c r="I479" s="196"/>
      <c r="J479" s="2"/>
      <c r="K479" s="2"/>
      <c r="L479" s="2"/>
      <c r="M479" s="2"/>
      <c r="N479" s="2"/>
      <c r="O479" s="2"/>
      <c r="P479" s="4"/>
    </row>
    <row r="480" spans="1:16" s="9" customFormat="1" x14ac:dyDescent="0.2">
      <c r="A480" s="4"/>
      <c r="B480" s="2"/>
      <c r="C480" s="4"/>
      <c r="D480" s="2"/>
      <c r="E480" s="2"/>
      <c r="F480" s="51"/>
      <c r="G480" s="190"/>
      <c r="H480" s="190"/>
      <c r="I480" s="196"/>
      <c r="J480" s="2"/>
      <c r="K480" s="2"/>
      <c r="L480" s="2"/>
      <c r="M480" s="2"/>
      <c r="N480" s="2"/>
      <c r="O480" s="2"/>
      <c r="P480" s="4"/>
    </row>
    <row r="481" spans="1:16" s="9" customFormat="1" x14ac:dyDescent="0.2">
      <c r="A481" s="4"/>
      <c r="B481" s="2"/>
      <c r="C481" s="4"/>
      <c r="D481" s="2"/>
      <c r="E481" s="2"/>
      <c r="F481" s="51"/>
      <c r="G481" s="190"/>
      <c r="H481" s="190"/>
      <c r="I481" s="196"/>
      <c r="J481" s="2"/>
      <c r="K481" s="2"/>
      <c r="L481" s="2"/>
      <c r="M481" s="2"/>
      <c r="N481" s="2"/>
      <c r="O481" s="2"/>
      <c r="P481" s="4"/>
    </row>
    <row r="482" spans="1:16" s="9" customFormat="1" x14ac:dyDescent="0.2">
      <c r="A482" s="4"/>
      <c r="B482" s="2"/>
      <c r="C482" s="4"/>
      <c r="D482" s="2"/>
      <c r="E482" s="2"/>
      <c r="F482" s="51"/>
      <c r="G482" s="190"/>
      <c r="H482" s="190"/>
      <c r="I482" s="196"/>
      <c r="J482" s="2"/>
      <c r="K482" s="2"/>
      <c r="L482" s="2"/>
      <c r="M482" s="2"/>
      <c r="N482" s="2"/>
      <c r="O482" s="2"/>
      <c r="P482" s="4"/>
    </row>
    <row r="483" spans="1:16" s="9" customFormat="1" x14ac:dyDescent="0.2">
      <c r="A483" s="4"/>
      <c r="B483" s="2"/>
      <c r="C483" s="4"/>
      <c r="D483" s="2"/>
      <c r="E483" s="2"/>
      <c r="F483" s="51"/>
      <c r="G483" s="190"/>
      <c r="H483" s="190"/>
      <c r="I483" s="196"/>
      <c r="J483" s="2"/>
      <c r="K483" s="2"/>
      <c r="L483" s="2"/>
      <c r="M483" s="2"/>
      <c r="N483" s="2"/>
      <c r="O483" s="2"/>
      <c r="P483" s="4"/>
    </row>
    <row r="484" spans="1:16" s="9" customFormat="1" x14ac:dyDescent="0.2">
      <c r="A484" s="4"/>
      <c r="B484" s="2"/>
      <c r="C484" s="4"/>
      <c r="D484" s="2"/>
      <c r="E484" s="2"/>
      <c r="F484" s="51"/>
      <c r="G484" s="190"/>
      <c r="H484" s="190"/>
      <c r="I484" s="196"/>
      <c r="J484" s="2"/>
      <c r="K484" s="2"/>
      <c r="L484" s="2"/>
      <c r="M484" s="2"/>
      <c r="N484" s="2"/>
      <c r="O484" s="2"/>
      <c r="P484" s="4"/>
    </row>
    <row r="485" spans="1:16" s="9" customFormat="1" x14ac:dyDescent="0.2">
      <c r="A485" s="4"/>
      <c r="B485" s="2"/>
      <c r="C485" s="4"/>
      <c r="D485" s="2"/>
      <c r="E485" s="2"/>
      <c r="F485" s="51"/>
      <c r="G485" s="190"/>
      <c r="H485" s="190"/>
      <c r="I485" s="196"/>
      <c r="J485" s="2"/>
      <c r="K485" s="2"/>
      <c r="L485" s="2"/>
      <c r="M485" s="2"/>
      <c r="N485" s="2"/>
      <c r="O485" s="2"/>
      <c r="P485" s="4"/>
    </row>
    <row r="486" spans="1:16" s="9" customFormat="1" x14ac:dyDescent="0.2">
      <c r="A486" s="4"/>
      <c r="B486" s="2"/>
      <c r="C486" s="4"/>
      <c r="D486" s="2"/>
      <c r="E486" s="2"/>
      <c r="F486" s="51"/>
      <c r="G486" s="190"/>
      <c r="H486" s="190"/>
      <c r="I486" s="196"/>
      <c r="J486" s="2"/>
      <c r="K486" s="2"/>
      <c r="L486" s="2"/>
      <c r="M486" s="2"/>
      <c r="N486" s="2"/>
      <c r="O486" s="2"/>
      <c r="P486" s="4"/>
    </row>
    <row r="487" spans="1:16" s="9" customFormat="1" x14ac:dyDescent="0.2">
      <c r="A487" s="4"/>
      <c r="B487" s="2"/>
      <c r="C487" s="4"/>
      <c r="D487" s="2"/>
      <c r="E487" s="2"/>
      <c r="F487" s="51"/>
      <c r="G487" s="190"/>
      <c r="H487" s="190"/>
      <c r="I487" s="196"/>
      <c r="J487" s="2"/>
      <c r="K487" s="2"/>
      <c r="L487" s="2"/>
      <c r="M487" s="2"/>
      <c r="N487" s="2"/>
      <c r="O487" s="2"/>
      <c r="P487" s="4"/>
    </row>
    <row r="488" spans="1:16" s="9" customFormat="1" x14ac:dyDescent="0.2">
      <c r="A488" s="4"/>
      <c r="B488" s="2"/>
      <c r="C488" s="4"/>
      <c r="D488" s="2"/>
      <c r="E488" s="2"/>
      <c r="F488" s="51"/>
      <c r="G488" s="190"/>
      <c r="H488" s="190"/>
      <c r="I488" s="196"/>
      <c r="J488" s="2"/>
      <c r="K488" s="2"/>
      <c r="L488" s="2"/>
      <c r="M488" s="2"/>
      <c r="N488" s="2"/>
      <c r="O488" s="2"/>
      <c r="P488" s="4"/>
    </row>
    <row r="489" spans="1:16" s="9" customFormat="1" x14ac:dyDescent="0.2">
      <c r="A489" s="4"/>
      <c r="B489" s="2"/>
      <c r="C489" s="4"/>
      <c r="D489" s="2"/>
      <c r="E489" s="2"/>
      <c r="F489" s="51"/>
      <c r="G489" s="190"/>
      <c r="H489" s="190"/>
      <c r="I489" s="196"/>
      <c r="J489" s="2"/>
      <c r="K489" s="2"/>
      <c r="L489" s="2"/>
      <c r="M489" s="2"/>
      <c r="N489" s="2"/>
      <c r="O489" s="2"/>
      <c r="P489" s="4"/>
    </row>
    <row r="490" spans="1:16" s="9" customFormat="1" x14ac:dyDescent="0.2">
      <c r="A490" s="4"/>
      <c r="B490" s="2"/>
      <c r="C490" s="4"/>
      <c r="D490" s="2"/>
      <c r="E490" s="2"/>
      <c r="F490" s="51"/>
      <c r="G490" s="190"/>
      <c r="H490" s="190"/>
      <c r="I490" s="196"/>
      <c r="J490" s="2"/>
      <c r="K490" s="2"/>
      <c r="L490" s="2"/>
      <c r="M490" s="2"/>
      <c r="N490" s="2"/>
      <c r="O490" s="2"/>
      <c r="P490" s="4"/>
    </row>
    <row r="491" spans="1:16" s="9" customFormat="1" x14ac:dyDescent="0.2">
      <c r="A491" s="4"/>
      <c r="B491" s="2"/>
      <c r="C491" s="4"/>
      <c r="D491" s="2"/>
      <c r="E491" s="2"/>
      <c r="F491" s="51"/>
      <c r="G491" s="190"/>
      <c r="H491" s="190"/>
      <c r="I491" s="196"/>
      <c r="J491" s="2"/>
      <c r="K491" s="2"/>
      <c r="L491" s="2"/>
      <c r="M491" s="2"/>
      <c r="N491" s="2"/>
      <c r="O491" s="2"/>
      <c r="P491" s="4"/>
    </row>
    <row r="492" spans="1:16" s="9" customFormat="1" x14ac:dyDescent="0.2">
      <c r="A492" s="4"/>
      <c r="B492" s="2"/>
      <c r="C492" s="4"/>
      <c r="D492" s="2"/>
      <c r="E492" s="2"/>
      <c r="F492" s="51"/>
      <c r="G492" s="190"/>
      <c r="H492" s="190"/>
      <c r="I492" s="196"/>
      <c r="J492" s="2"/>
      <c r="K492" s="2"/>
      <c r="L492" s="2"/>
      <c r="M492" s="2"/>
      <c r="N492" s="2"/>
      <c r="O492" s="2"/>
      <c r="P492" s="4"/>
    </row>
    <row r="493" spans="1:16" s="9" customFormat="1" x14ac:dyDescent="0.2">
      <c r="A493" s="4"/>
      <c r="B493" s="2"/>
      <c r="C493" s="4"/>
      <c r="D493" s="2"/>
      <c r="E493" s="2"/>
      <c r="F493" s="51"/>
      <c r="G493" s="190"/>
      <c r="H493" s="190"/>
      <c r="I493" s="196"/>
      <c r="J493" s="2"/>
      <c r="K493" s="2"/>
      <c r="L493" s="2"/>
      <c r="M493" s="2"/>
      <c r="N493" s="2"/>
      <c r="O493" s="2"/>
      <c r="P493" s="4"/>
    </row>
    <row r="494" spans="1:16" s="9" customFormat="1" x14ac:dyDescent="0.2">
      <c r="A494" s="4"/>
      <c r="B494" s="2"/>
      <c r="C494" s="4"/>
      <c r="D494" s="2"/>
      <c r="E494" s="2"/>
      <c r="F494" s="51"/>
      <c r="G494" s="190"/>
      <c r="H494" s="190"/>
      <c r="I494" s="196"/>
      <c r="J494" s="2"/>
      <c r="K494" s="2"/>
      <c r="L494" s="2"/>
      <c r="M494" s="2"/>
      <c r="N494" s="2"/>
      <c r="O494" s="2"/>
      <c r="P494" s="4"/>
    </row>
    <row r="495" spans="1:16" s="9" customFormat="1" x14ac:dyDescent="0.2">
      <c r="A495" s="4"/>
      <c r="B495" s="2"/>
      <c r="C495" s="4"/>
      <c r="D495" s="2"/>
      <c r="E495" s="2"/>
      <c r="F495" s="51"/>
      <c r="G495" s="190"/>
      <c r="H495" s="190"/>
      <c r="I495" s="196"/>
      <c r="J495" s="2"/>
      <c r="K495" s="2"/>
      <c r="L495" s="2"/>
      <c r="M495" s="2"/>
      <c r="N495" s="2"/>
      <c r="O495" s="2"/>
      <c r="P495" s="4"/>
    </row>
    <row r="496" spans="1:16" s="9" customFormat="1" x14ac:dyDescent="0.2">
      <c r="A496" s="4"/>
      <c r="B496" s="2"/>
      <c r="C496" s="4"/>
      <c r="D496" s="2"/>
      <c r="E496" s="2"/>
      <c r="F496" s="51"/>
      <c r="G496" s="190"/>
      <c r="H496" s="190"/>
      <c r="I496" s="196"/>
      <c r="J496" s="2"/>
      <c r="K496" s="2"/>
      <c r="L496" s="2"/>
      <c r="M496" s="2"/>
      <c r="N496" s="2"/>
      <c r="O496" s="2"/>
      <c r="P496" s="4"/>
    </row>
    <row r="497" spans="1:16" s="9" customFormat="1" x14ac:dyDescent="0.2">
      <c r="A497" s="4"/>
      <c r="B497" s="2"/>
      <c r="C497" s="4"/>
      <c r="D497" s="2"/>
      <c r="E497" s="2"/>
      <c r="F497" s="51"/>
      <c r="G497" s="190"/>
      <c r="H497" s="190"/>
      <c r="I497" s="196"/>
      <c r="J497" s="2"/>
      <c r="K497" s="2"/>
      <c r="L497" s="2"/>
      <c r="M497" s="2"/>
      <c r="N497" s="2"/>
      <c r="O497" s="2"/>
      <c r="P497" s="4"/>
    </row>
    <row r="498" spans="1:16" s="9" customFormat="1" x14ac:dyDescent="0.2">
      <c r="A498" s="4"/>
      <c r="B498" s="2"/>
      <c r="C498" s="4"/>
      <c r="D498" s="2"/>
      <c r="E498" s="2"/>
      <c r="F498" s="51"/>
      <c r="G498" s="190"/>
      <c r="H498" s="190"/>
      <c r="I498" s="196"/>
      <c r="J498" s="2"/>
      <c r="K498" s="2"/>
      <c r="L498" s="2"/>
      <c r="M498" s="2"/>
      <c r="N498" s="2"/>
      <c r="O498" s="2"/>
      <c r="P498" s="4"/>
    </row>
    <row r="499" spans="1:16" s="9" customFormat="1" x14ac:dyDescent="0.2">
      <c r="A499" s="4"/>
      <c r="B499" s="2"/>
      <c r="C499" s="4"/>
      <c r="D499" s="2"/>
      <c r="E499" s="2"/>
      <c r="F499" s="51"/>
      <c r="G499" s="190"/>
      <c r="H499" s="190"/>
      <c r="I499" s="196"/>
      <c r="J499" s="2"/>
      <c r="K499" s="2"/>
      <c r="L499" s="2"/>
      <c r="M499" s="2"/>
      <c r="N499" s="2"/>
      <c r="O499" s="2"/>
      <c r="P499" s="4"/>
    </row>
    <row r="500" spans="1:16" s="9" customFormat="1" x14ac:dyDescent="0.2">
      <c r="A500" s="4"/>
      <c r="B500" s="2"/>
      <c r="C500" s="4"/>
      <c r="D500" s="2"/>
      <c r="E500" s="2"/>
      <c r="F500" s="51"/>
      <c r="G500" s="190"/>
      <c r="H500" s="190"/>
      <c r="I500" s="196"/>
      <c r="J500" s="2"/>
      <c r="K500" s="2"/>
      <c r="L500" s="2"/>
      <c r="M500" s="2"/>
      <c r="N500" s="2"/>
      <c r="O500" s="2"/>
      <c r="P500" s="4"/>
    </row>
    <row r="501" spans="1:16" s="9" customFormat="1" x14ac:dyDescent="0.2">
      <c r="A501" s="4"/>
      <c r="B501" s="2"/>
      <c r="C501" s="4"/>
      <c r="D501" s="2"/>
      <c r="E501" s="2"/>
      <c r="F501" s="51"/>
      <c r="G501" s="190"/>
      <c r="H501" s="190"/>
      <c r="I501" s="196"/>
      <c r="J501" s="2"/>
      <c r="K501" s="2"/>
      <c r="L501" s="2"/>
      <c r="M501" s="2"/>
      <c r="N501" s="2"/>
      <c r="O501" s="2"/>
      <c r="P501" s="4"/>
    </row>
    <row r="502" spans="1:16" s="9" customFormat="1" x14ac:dyDescent="0.2">
      <c r="A502" s="4"/>
      <c r="B502" s="2"/>
      <c r="C502" s="4"/>
      <c r="D502" s="2"/>
      <c r="E502" s="2"/>
      <c r="F502" s="51"/>
      <c r="G502" s="190"/>
      <c r="H502" s="190"/>
      <c r="I502" s="196"/>
      <c r="J502" s="2"/>
      <c r="K502" s="2"/>
      <c r="L502" s="2"/>
      <c r="M502" s="2"/>
      <c r="N502" s="2"/>
      <c r="O502" s="2"/>
      <c r="P502" s="4"/>
    </row>
    <row r="503" spans="1:16" s="9" customFormat="1" x14ac:dyDescent="0.2">
      <c r="A503" s="4"/>
      <c r="B503" s="2"/>
      <c r="C503" s="4"/>
      <c r="D503" s="2"/>
      <c r="E503" s="2"/>
      <c r="F503" s="51"/>
      <c r="G503" s="190"/>
      <c r="H503" s="190"/>
      <c r="I503" s="196"/>
      <c r="J503" s="2"/>
      <c r="K503" s="2"/>
      <c r="L503" s="2"/>
      <c r="M503" s="2"/>
      <c r="N503" s="2"/>
      <c r="O503" s="2"/>
      <c r="P503" s="4"/>
    </row>
    <row r="504" spans="1:16" s="9" customFormat="1" x14ac:dyDescent="0.2">
      <c r="A504" s="4"/>
      <c r="B504" s="2"/>
      <c r="C504" s="4"/>
      <c r="D504" s="2"/>
      <c r="E504" s="2"/>
      <c r="F504" s="51"/>
      <c r="G504" s="190"/>
      <c r="H504" s="190"/>
      <c r="I504" s="196"/>
      <c r="J504" s="2"/>
      <c r="K504" s="2"/>
      <c r="L504" s="2"/>
      <c r="M504" s="2"/>
      <c r="N504" s="2"/>
      <c r="O504" s="2"/>
      <c r="P504" s="4"/>
    </row>
    <row r="505" spans="1:16" s="9" customFormat="1" x14ac:dyDescent="0.2">
      <c r="A505" s="4"/>
      <c r="B505" s="2"/>
      <c r="C505" s="4"/>
      <c r="D505" s="2"/>
      <c r="E505" s="2"/>
      <c r="F505" s="51"/>
      <c r="G505" s="190"/>
      <c r="H505" s="190"/>
      <c r="I505" s="196"/>
      <c r="J505" s="2"/>
      <c r="K505" s="2"/>
      <c r="L505" s="2"/>
      <c r="M505" s="2"/>
      <c r="N505" s="2"/>
      <c r="O505" s="2"/>
      <c r="P505" s="4"/>
    </row>
    <row r="506" spans="1:16" s="9" customFormat="1" x14ac:dyDescent="0.2">
      <c r="A506" s="4"/>
      <c r="B506" s="2"/>
      <c r="C506" s="4"/>
      <c r="D506" s="2"/>
      <c r="E506" s="2"/>
      <c r="F506" s="51"/>
      <c r="G506" s="190"/>
      <c r="H506" s="190"/>
      <c r="I506" s="196"/>
      <c r="J506" s="2"/>
      <c r="K506" s="2"/>
      <c r="L506" s="2"/>
      <c r="M506" s="2"/>
      <c r="N506" s="2"/>
      <c r="O506" s="2"/>
      <c r="P506" s="4"/>
    </row>
    <row r="507" spans="1:16" s="9" customFormat="1" x14ac:dyDescent="0.2">
      <c r="A507" s="4"/>
      <c r="B507" s="2"/>
      <c r="C507" s="4"/>
      <c r="D507" s="2"/>
      <c r="E507" s="2"/>
      <c r="F507" s="51"/>
      <c r="G507" s="190"/>
      <c r="H507" s="190"/>
      <c r="I507" s="196"/>
      <c r="J507" s="2"/>
      <c r="K507" s="2"/>
      <c r="L507" s="2"/>
      <c r="M507" s="2"/>
      <c r="N507" s="2"/>
      <c r="O507" s="2"/>
      <c r="P507" s="4"/>
    </row>
    <row r="508" spans="1:16" s="9" customFormat="1" x14ac:dyDescent="0.2">
      <c r="A508" s="4"/>
      <c r="B508" s="2"/>
      <c r="C508" s="4"/>
      <c r="D508" s="2"/>
      <c r="E508" s="2"/>
      <c r="F508" s="51"/>
      <c r="G508" s="190"/>
      <c r="H508" s="190"/>
      <c r="I508" s="196"/>
      <c r="J508" s="2"/>
      <c r="K508" s="2"/>
      <c r="L508" s="2"/>
      <c r="M508" s="2"/>
      <c r="N508" s="2"/>
      <c r="O508" s="2"/>
      <c r="P508" s="4"/>
    </row>
    <row r="509" spans="1:16" s="9" customFormat="1" x14ac:dyDescent="0.2">
      <c r="A509" s="4"/>
      <c r="B509" s="2"/>
      <c r="C509" s="4"/>
      <c r="D509" s="2"/>
      <c r="E509" s="2"/>
      <c r="F509" s="51"/>
      <c r="G509" s="190"/>
      <c r="H509" s="190"/>
      <c r="I509" s="196"/>
      <c r="J509" s="2"/>
      <c r="K509" s="2"/>
      <c r="L509" s="2"/>
      <c r="M509" s="2"/>
      <c r="N509" s="2"/>
      <c r="O509" s="2"/>
      <c r="P509" s="4"/>
    </row>
    <row r="510" spans="1:16" s="9" customFormat="1" x14ac:dyDescent="0.2">
      <c r="A510" s="4"/>
      <c r="B510" s="2"/>
      <c r="C510" s="4"/>
      <c r="D510" s="2"/>
      <c r="E510" s="2"/>
      <c r="F510" s="51"/>
      <c r="G510" s="190"/>
      <c r="H510" s="190"/>
      <c r="I510" s="196"/>
      <c r="J510" s="2"/>
      <c r="K510" s="2"/>
      <c r="L510" s="2"/>
      <c r="M510" s="2"/>
      <c r="N510" s="2"/>
      <c r="O510" s="2"/>
      <c r="P510" s="4"/>
    </row>
    <row r="511" spans="1:16" s="9" customFormat="1" x14ac:dyDescent="0.2">
      <c r="A511" s="4"/>
      <c r="B511" s="2"/>
      <c r="C511" s="4"/>
      <c r="D511" s="2"/>
      <c r="E511" s="2"/>
      <c r="F511" s="51"/>
      <c r="G511" s="190"/>
      <c r="H511" s="190"/>
      <c r="I511" s="196"/>
      <c r="J511" s="2"/>
      <c r="K511" s="2"/>
      <c r="L511" s="2"/>
      <c r="M511" s="2"/>
      <c r="N511" s="2"/>
      <c r="O511" s="2"/>
      <c r="P511" s="4"/>
    </row>
    <row r="512" spans="1:16" s="9" customFormat="1" x14ac:dyDescent="0.2">
      <c r="A512" s="4"/>
      <c r="B512" s="2"/>
      <c r="C512" s="4"/>
      <c r="D512" s="2"/>
      <c r="E512" s="2"/>
      <c r="F512" s="51"/>
      <c r="G512" s="190"/>
      <c r="H512" s="190"/>
      <c r="I512" s="196"/>
      <c r="J512" s="2"/>
      <c r="K512" s="2"/>
      <c r="L512" s="2"/>
      <c r="M512" s="2"/>
      <c r="N512" s="2"/>
      <c r="O512" s="2"/>
      <c r="P512" s="4"/>
    </row>
    <row r="513" spans="1:16" s="9" customFormat="1" x14ac:dyDescent="0.2">
      <c r="A513" s="4"/>
      <c r="B513" s="2"/>
      <c r="C513" s="4"/>
      <c r="D513" s="2"/>
      <c r="E513" s="2"/>
      <c r="F513" s="51"/>
      <c r="G513" s="190"/>
      <c r="H513" s="190"/>
      <c r="I513" s="196"/>
      <c r="J513" s="2"/>
      <c r="K513" s="2"/>
      <c r="L513" s="2"/>
      <c r="M513" s="2"/>
      <c r="N513" s="2"/>
      <c r="O513" s="2"/>
      <c r="P513" s="4"/>
    </row>
    <row r="514" spans="1:16" s="9" customFormat="1" x14ac:dyDescent="0.2">
      <c r="A514" s="4"/>
      <c r="B514" s="2"/>
      <c r="C514" s="4"/>
      <c r="D514" s="2"/>
      <c r="E514" s="2"/>
      <c r="F514" s="51"/>
      <c r="G514" s="190"/>
      <c r="H514" s="190"/>
      <c r="I514" s="196"/>
      <c r="J514" s="2"/>
      <c r="K514" s="2"/>
      <c r="L514" s="2"/>
      <c r="M514" s="2"/>
      <c r="N514" s="2"/>
      <c r="O514" s="2"/>
      <c r="P514" s="4"/>
    </row>
    <row r="515" spans="1:16" s="9" customFormat="1" x14ac:dyDescent="0.2">
      <c r="A515" s="4"/>
      <c r="B515" s="2"/>
      <c r="C515" s="4"/>
      <c r="D515" s="2"/>
      <c r="E515" s="2"/>
      <c r="F515" s="51"/>
      <c r="G515" s="190"/>
      <c r="H515" s="190"/>
      <c r="I515" s="196"/>
      <c r="J515" s="2"/>
      <c r="K515" s="2"/>
      <c r="L515" s="2"/>
      <c r="M515" s="2"/>
      <c r="N515" s="2"/>
      <c r="O515" s="2"/>
      <c r="P515" s="4"/>
    </row>
    <row r="516" spans="1:16" s="9" customFormat="1" x14ac:dyDescent="0.2">
      <c r="A516" s="4"/>
      <c r="B516" s="2"/>
      <c r="C516" s="4"/>
      <c r="D516" s="2"/>
      <c r="E516" s="2"/>
      <c r="F516" s="51"/>
      <c r="G516" s="190"/>
      <c r="H516" s="190"/>
      <c r="I516" s="196"/>
      <c r="J516" s="2"/>
      <c r="K516" s="2"/>
      <c r="L516" s="2"/>
      <c r="M516" s="2"/>
      <c r="N516" s="2"/>
      <c r="O516" s="2"/>
      <c r="P516" s="4"/>
    </row>
    <row r="517" spans="1:16" s="9" customFormat="1" x14ac:dyDescent="0.2">
      <c r="A517" s="4"/>
      <c r="B517" s="2"/>
      <c r="C517" s="4"/>
      <c r="D517" s="2"/>
      <c r="E517" s="2"/>
      <c r="F517" s="51"/>
      <c r="G517" s="190"/>
      <c r="H517" s="190"/>
      <c r="I517" s="196"/>
      <c r="J517" s="2"/>
      <c r="K517" s="2"/>
      <c r="L517" s="2"/>
      <c r="M517" s="2"/>
      <c r="N517" s="2"/>
      <c r="O517" s="2"/>
      <c r="P517" s="4"/>
    </row>
    <row r="518" spans="1:16" s="9" customFormat="1" x14ac:dyDescent="0.2">
      <c r="A518" s="4"/>
      <c r="B518" s="2"/>
      <c r="C518" s="4"/>
      <c r="D518" s="2"/>
      <c r="E518" s="2"/>
      <c r="F518" s="51"/>
      <c r="G518" s="190"/>
      <c r="H518" s="190"/>
      <c r="I518" s="196"/>
      <c r="J518" s="2"/>
      <c r="K518" s="2"/>
      <c r="L518" s="2"/>
      <c r="M518" s="2"/>
      <c r="N518" s="2"/>
      <c r="O518" s="2"/>
      <c r="P518" s="4"/>
    </row>
    <row r="519" spans="1:16" s="9" customFormat="1" x14ac:dyDescent="0.2">
      <c r="A519" s="4"/>
      <c r="B519" s="2"/>
      <c r="C519" s="4"/>
      <c r="D519" s="2"/>
      <c r="E519" s="2"/>
      <c r="F519" s="51"/>
      <c r="G519" s="190"/>
      <c r="H519" s="190"/>
      <c r="I519" s="196"/>
      <c r="J519" s="2"/>
      <c r="K519" s="2"/>
      <c r="L519" s="2"/>
      <c r="M519" s="2"/>
      <c r="N519" s="2"/>
      <c r="O519" s="2"/>
      <c r="P519" s="4"/>
    </row>
    <row r="520" spans="1:16" s="9" customFormat="1" x14ac:dyDescent="0.2">
      <c r="A520" s="4"/>
      <c r="B520" s="2"/>
      <c r="C520" s="4"/>
      <c r="D520" s="2"/>
      <c r="E520" s="2"/>
      <c r="F520" s="51"/>
      <c r="G520" s="190"/>
      <c r="H520" s="190"/>
      <c r="I520" s="196"/>
      <c r="J520" s="2"/>
      <c r="K520" s="2"/>
      <c r="L520" s="2"/>
      <c r="M520" s="2"/>
      <c r="N520" s="2"/>
      <c r="O520" s="2"/>
      <c r="P520" s="4"/>
    </row>
    <row r="521" spans="1:16" s="9" customFormat="1" x14ac:dyDescent="0.2">
      <c r="A521" s="4"/>
      <c r="B521" s="2"/>
      <c r="C521" s="4"/>
      <c r="D521" s="2"/>
      <c r="E521" s="2"/>
      <c r="F521" s="51"/>
      <c r="G521" s="190"/>
      <c r="H521" s="190"/>
      <c r="I521" s="196"/>
      <c r="J521" s="2"/>
      <c r="K521" s="2"/>
      <c r="L521" s="2"/>
      <c r="M521" s="2"/>
      <c r="N521" s="2"/>
      <c r="O521" s="2"/>
      <c r="P521" s="4"/>
    </row>
    <row r="522" spans="1:16" s="9" customFormat="1" x14ac:dyDescent="0.2">
      <c r="A522" s="4"/>
      <c r="B522" s="2"/>
      <c r="C522" s="4"/>
      <c r="D522" s="2"/>
      <c r="E522" s="2"/>
      <c r="F522" s="51"/>
      <c r="G522" s="190"/>
      <c r="H522" s="190"/>
      <c r="I522" s="196"/>
      <c r="J522" s="2"/>
      <c r="K522" s="2"/>
      <c r="L522" s="2"/>
      <c r="M522" s="2"/>
      <c r="N522" s="2"/>
      <c r="O522" s="2"/>
      <c r="P522" s="4"/>
    </row>
    <row r="523" spans="1:16" s="9" customFormat="1" x14ac:dyDescent="0.2">
      <c r="A523" s="4"/>
      <c r="B523" s="2"/>
      <c r="C523" s="4"/>
      <c r="D523" s="2"/>
      <c r="E523" s="2"/>
      <c r="F523" s="51"/>
      <c r="G523" s="190"/>
      <c r="H523" s="190"/>
      <c r="I523" s="196"/>
      <c r="J523" s="2"/>
      <c r="K523" s="2"/>
      <c r="L523" s="2"/>
      <c r="M523" s="2"/>
      <c r="N523" s="2"/>
      <c r="O523" s="2"/>
      <c r="P523" s="4"/>
    </row>
    <row r="524" spans="1:16" s="9" customFormat="1" x14ac:dyDescent="0.2">
      <c r="A524" s="4"/>
      <c r="B524" s="2"/>
      <c r="C524" s="4"/>
      <c r="D524" s="2"/>
      <c r="E524" s="2"/>
      <c r="F524" s="51"/>
      <c r="G524" s="190"/>
      <c r="H524" s="190"/>
      <c r="I524" s="196"/>
      <c r="J524" s="2"/>
      <c r="K524" s="2"/>
      <c r="L524" s="2"/>
      <c r="M524" s="2"/>
      <c r="N524" s="2"/>
      <c r="O524" s="2"/>
      <c r="P524" s="4"/>
    </row>
    <row r="525" spans="1:16" s="9" customFormat="1" x14ac:dyDescent="0.2">
      <c r="A525" s="4"/>
      <c r="B525" s="2"/>
      <c r="C525" s="4"/>
      <c r="D525" s="2"/>
      <c r="E525" s="2"/>
      <c r="F525" s="51"/>
      <c r="G525" s="190"/>
      <c r="H525" s="190"/>
      <c r="I525" s="196"/>
      <c r="J525" s="2"/>
      <c r="K525" s="2"/>
      <c r="L525" s="2"/>
      <c r="M525" s="2"/>
      <c r="N525" s="2"/>
      <c r="O525" s="2"/>
      <c r="P525" s="4"/>
    </row>
    <row r="526" spans="1:16" s="9" customFormat="1" x14ac:dyDescent="0.2">
      <c r="A526" s="4"/>
      <c r="B526" s="2"/>
      <c r="C526" s="4"/>
      <c r="D526" s="2"/>
      <c r="E526" s="2"/>
      <c r="F526" s="51"/>
      <c r="G526" s="190"/>
      <c r="H526" s="190"/>
      <c r="I526" s="196"/>
      <c r="J526" s="2"/>
      <c r="K526" s="2"/>
      <c r="L526" s="2"/>
      <c r="M526" s="2"/>
      <c r="N526" s="2"/>
      <c r="O526" s="2"/>
      <c r="P526" s="4"/>
    </row>
    <row r="527" spans="1:16" s="9" customFormat="1" x14ac:dyDescent="0.2">
      <c r="A527" s="4"/>
      <c r="B527" s="2"/>
      <c r="C527" s="4"/>
      <c r="D527" s="2"/>
      <c r="E527" s="2"/>
      <c r="F527" s="51"/>
      <c r="G527" s="190"/>
      <c r="H527" s="190"/>
      <c r="I527" s="196"/>
      <c r="J527" s="2"/>
      <c r="K527" s="2"/>
      <c r="L527" s="2"/>
      <c r="M527" s="2"/>
      <c r="N527" s="2"/>
      <c r="O527" s="2"/>
      <c r="P527" s="4"/>
    </row>
    <row r="528" spans="1:16" s="9" customFormat="1" x14ac:dyDescent="0.2">
      <c r="A528" s="4"/>
      <c r="B528" s="2"/>
      <c r="C528" s="4"/>
      <c r="D528" s="2"/>
      <c r="E528" s="2"/>
      <c r="F528" s="51"/>
      <c r="G528" s="190"/>
      <c r="H528" s="190"/>
      <c r="I528" s="196"/>
      <c r="J528" s="2"/>
      <c r="K528" s="2"/>
      <c r="L528" s="2"/>
      <c r="M528" s="2"/>
      <c r="N528" s="2"/>
      <c r="O528" s="2"/>
      <c r="P528" s="4"/>
    </row>
    <row r="529" spans="1:16" s="9" customFormat="1" x14ac:dyDescent="0.2">
      <c r="A529" s="4"/>
      <c r="B529" s="2"/>
      <c r="C529" s="4"/>
      <c r="D529" s="2"/>
      <c r="E529" s="2"/>
      <c r="F529" s="51"/>
      <c r="G529" s="190"/>
      <c r="H529" s="190"/>
      <c r="I529" s="196"/>
      <c r="J529" s="2"/>
      <c r="K529" s="2"/>
      <c r="L529" s="2"/>
      <c r="M529" s="2"/>
      <c r="N529" s="2"/>
      <c r="O529" s="2"/>
      <c r="P529" s="4"/>
    </row>
    <row r="530" spans="1:16" s="9" customFormat="1" x14ac:dyDescent="0.2">
      <c r="A530" s="4"/>
      <c r="B530" s="2"/>
      <c r="C530" s="4"/>
      <c r="D530" s="2"/>
      <c r="E530" s="2"/>
      <c r="F530" s="51"/>
      <c r="G530" s="190"/>
      <c r="H530" s="190"/>
      <c r="I530" s="196"/>
      <c r="J530" s="2"/>
      <c r="K530" s="2"/>
      <c r="L530" s="2"/>
      <c r="M530" s="2"/>
      <c r="N530" s="2"/>
      <c r="O530" s="2"/>
      <c r="P530" s="4"/>
    </row>
    <row r="531" spans="1:16" s="9" customFormat="1" x14ac:dyDescent="0.2">
      <c r="A531" s="4"/>
      <c r="B531" s="2"/>
      <c r="C531" s="4"/>
      <c r="D531" s="2"/>
      <c r="E531" s="2"/>
      <c r="F531" s="51"/>
      <c r="G531" s="190"/>
      <c r="H531" s="190"/>
      <c r="I531" s="196"/>
      <c r="J531" s="2"/>
      <c r="K531" s="2"/>
      <c r="L531" s="2"/>
      <c r="M531" s="2"/>
      <c r="N531" s="2"/>
      <c r="O531" s="2"/>
      <c r="P531" s="4"/>
    </row>
    <row r="532" spans="1:16" s="9" customFormat="1" x14ac:dyDescent="0.2">
      <c r="A532" s="4"/>
      <c r="B532" s="2"/>
      <c r="C532" s="4"/>
      <c r="D532" s="2"/>
      <c r="E532" s="2"/>
      <c r="F532" s="51"/>
      <c r="G532" s="190"/>
      <c r="H532" s="190"/>
      <c r="I532" s="196"/>
      <c r="J532" s="2"/>
      <c r="K532" s="2"/>
      <c r="L532" s="2"/>
      <c r="M532" s="2"/>
      <c r="N532" s="2"/>
      <c r="O532" s="2"/>
      <c r="P532" s="4"/>
    </row>
    <row r="533" spans="1:16" s="9" customFormat="1" x14ac:dyDescent="0.2">
      <c r="A533" s="4"/>
      <c r="B533" s="2"/>
      <c r="C533" s="4"/>
      <c r="D533" s="2"/>
      <c r="E533" s="2"/>
      <c r="F533" s="51"/>
      <c r="G533" s="190"/>
      <c r="H533" s="190"/>
      <c r="I533" s="196"/>
      <c r="J533" s="2"/>
      <c r="K533" s="2"/>
      <c r="L533" s="2"/>
      <c r="M533" s="2"/>
      <c r="N533" s="2"/>
      <c r="O533" s="2"/>
      <c r="P533" s="4"/>
    </row>
    <row r="534" spans="1:16" s="9" customFormat="1" x14ac:dyDescent="0.2">
      <c r="A534" s="4"/>
      <c r="B534" s="2"/>
      <c r="C534" s="4"/>
      <c r="D534" s="2"/>
      <c r="E534" s="2"/>
      <c r="F534" s="51"/>
      <c r="G534" s="190"/>
      <c r="H534" s="190"/>
      <c r="I534" s="196"/>
      <c r="J534" s="2"/>
      <c r="K534" s="2"/>
      <c r="L534" s="2"/>
      <c r="M534" s="2"/>
      <c r="N534" s="2"/>
      <c r="O534" s="2"/>
      <c r="P534" s="4"/>
    </row>
    <row r="535" spans="1:16" s="9" customFormat="1" x14ac:dyDescent="0.2">
      <c r="A535" s="4"/>
      <c r="B535" s="2"/>
      <c r="C535" s="4"/>
      <c r="D535" s="2"/>
      <c r="E535" s="2"/>
      <c r="F535" s="51"/>
      <c r="G535" s="190"/>
      <c r="H535" s="190"/>
      <c r="I535" s="196"/>
      <c r="J535" s="2"/>
      <c r="K535" s="2"/>
      <c r="L535" s="2"/>
      <c r="M535" s="2"/>
      <c r="N535" s="2"/>
      <c r="O535" s="2"/>
      <c r="P535" s="4"/>
    </row>
    <row r="536" spans="1:16" s="9" customFormat="1" x14ac:dyDescent="0.2">
      <c r="A536" s="4"/>
      <c r="B536" s="2"/>
      <c r="C536" s="4"/>
      <c r="D536" s="2"/>
      <c r="E536" s="2"/>
      <c r="F536" s="51"/>
      <c r="G536" s="190"/>
      <c r="H536" s="190"/>
      <c r="I536" s="196"/>
      <c r="J536" s="2"/>
      <c r="K536" s="2"/>
      <c r="L536" s="2"/>
      <c r="M536" s="2"/>
      <c r="N536" s="2"/>
      <c r="O536" s="2"/>
      <c r="P536" s="4"/>
    </row>
    <row r="537" spans="1:16" s="9" customFormat="1" x14ac:dyDescent="0.2">
      <c r="A537" s="4"/>
      <c r="B537" s="2"/>
      <c r="C537" s="4"/>
      <c r="D537" s="2"/>
      <c r="E537" s="2"/>
      <c r="F537" s="51"/>
      <c r="G537" s="190"/>
      <c r="H537" s="190"/>
      <c r="I537" s="196"/>
      <c r="J537" s="2"/>
      <c r="K537" s="2"/>
      <c r="L537" s="2"/>
      <c r="M537" s="2"/>
      <c r="N537" s="2"/>
      <c r="O537" s="2"/>
      <c r="P537" s="4"/>
    </row>
    <row r="538" spans="1:16" s="9" customFormat="1" x14ac:dyDescent="0.2">
      <c r="A538" s="4"/>
      <c r="B538" s="2"/>
      <c r="C538" s="4"/>
      <c r="D538" s="2"/>
      <c r="E538" s="2"/>
      <c r="F538" s="51"/>
      <c r="G538" s="190"/>
      <c r="H538" s="190"/>
      <c r="I538" s="196"/>
      <c r="J538" s="2"/>
      <c r="K538" s="2"/>
      <c r="L538" s="2"/>
      <c r="M538" s="2"/>
      <c r="N538" s="2"/>
      <c r="O538" s="2"/>
      <c r="P538" s="4"/>
    </row>
    <row r="539" spans="1:16" s="9" customFormat="1" x14ac:dyDescent="0.2">
      <c r="A539" s="4"/>
      <c r="B539" s="2"/>
      <c r="C539" s="4"/>
      <c r="D539" s="2"/>
      <c r="E539" s="2"/>
      <c r="F539" s="51"/>
      <c r="G539" s="190"/>
      <c r="H539" s="190"/>
      <c r="I539" s="196"/>
      <c r="J539" s="2"/>
      <c r="K539" s="2"/>
      <c r="L539" s="2"/>
      <c r="M539" s="2"/>
      <c r="N539" s="2"/>
      <c r="O539" s="2"/>
      <c r="P539" s="4"/>
    </row>
    <row r="540" spans="1:16" s="9" customFormat="1" x14ac:dyDescent="0.2">
      <c r="A540" s="4"/>
      <c r="B540" s="2"/>
      <c r="C540" s="4"/>
      <c r="D540" s="2"/>
      <c r="E540" s="2"/>
      <c r="F540" s="51"/>
      <c r="G540" s="190"/>
      <c r="H540" s="190"/>
      <c r="I540" s="196"/>
      <c r="J540" s="2"/>
      <c r="K540" s="2"/>
      <c r="L540" s="2"/>
      <c r="M540" s="2"/>
      <c r="N540" s="2"/>
      <c r="O540" s="2"/>
      <c r="P540" s="4"/>
    </row>
    <row r="541" spans="1:16" s="9" customFormat="1" x14ac:dyDescent="0.2">
      <c r="A541" s="4"/>
      <c r="B541" s="2"/>
      <c r="C541" s="4"/>
      <c r="D541" s="2"/>
      <c r="E541" s="2"/>
      <c r="F541" s="51"/>
      <c r="G541" s="190"/>
      <c r="H541" s="190"/>
      <c r="I541" s="196"/>
      <c r="J541" s="2"/>
      <c r="K541" s="2"/>
      <c r="L541" s="2"/>
      <c r="M541" s="2"/>
      <c r="N541" s="2"/>
      <c r="O541" s="2"/>
      <c r="P541" s="4"/>
    </row>
    <row r="542" spans="1:16" s="9" customFormat="1" x14ac:dyDescent="0.2">
      <c r="A542" s="4"/>
      <c r="B542" s="2"/>
      <c r="C542" s="4"/>
      <c r="D542" s="2"/>
      <c r="E542" s="2"/>
      <c r="F542" s="51"/>
      <c r="G542" s="190"/>
      <c r="H542" s="190"/>
      <c r="I542" s="196"/>
      <c r="J542" s="2"/>
      <c r="K542" s="2"/>
      <c r="L542" s="2"/>
      <c r="M542" s="2"/>
      <c r="N542" s="2"/>
      <c r="O542" s="2"/>
      <c r="P542" s="4"/>
    </row>
    <row r="543" spans="1:16" s="9" customFormat="1" x14ac:dyDescent="0.2">
      <c r="A543" s="4"/>
      <c r="B543" s="2"/>
      <c r="C543" s="4"/>
      <c r="D543" s="2"/>
      <c r="E543" s="2"/>
      <c r="F543" s="51"/>
      <c r="G543" s="190"/>
      <c r="H543" s="190"/>
      <c r="I543" s="196"/>
      <c r="J543" s="2"/>
      <c r="K543" s="2"/>
      <c r="L543" s="2"/>
      <c r="M543" s="2"/>
      <c r="N543" s="2"/>
      <c r="O543" s="2"/>
      <c r="P543" s="4"/>
    </row>
    <row r="544" spans="1:16" s="9" customFormat="1" x14ac:dyDescent="0.2">
      <c r="A544" s="4"/>
      <c r="B544" s="2"/>
      <c r="C544" s="4"/>
      <c r="D544" s="2"/>
      <c r="E544" s="2"/>
      <c r="F544" s="51"/>
      <c r="G544" s="190"/>
      <c r="H544" s="190"/>
      <c r="I544" s="196"/>
      <c r="J544" s="2"/>
      <c r="K544" s="2"/>
      <c r="L544" s="2"/>
      <c r="M544" s="2"/>
      <c r="N544" s="2"/>
      <c r="O544" s="2"/>
      <c r="P544" s="4"/>
    </row>
    <row r="545" spans="1:16" s="9" customFormat="1" x14ac:dyDescent="0.2">
      <c r="A545" s="4"/>
      <c r="B545" s="2"/>
      <c r="C545" s="4"/>
      <c r="D545" s="2"/>
      <c r="E545" s="2"/>
      <c r="F545" s="51"/>
      <c r="G545" s="190"/>
      <c r="H545" s="190"/>
      <c r="I545" s="196"/>
      <c r="J545" s="2"/>
      <c r="K545" s="2"/>
      <c r="L545" s="2"/>
      <c r="M545" s="2"/>
      <c r="N545" s="2"/>
      <c r="O545" s="2"/>
      <c r="P545" s="4"/>
    </row>
    <row r="546" spans="1:16" s="9" customFormat="1" x14ac:dyDescent="0.2">
      <c r="A546" s="4"/>
      <c r="B546" s="2"/>
      <c r="C546" s="4"/>
      <c r="D546" s="2"/>
      <c r="E546" s="2"/>
      <c r="F546" s="51"/>
      <c r="G546" s="190"/>
      <c r="H546" s="190"/>
      <c r="I546" s="196"/>
      <c r="J546" s="2"/>
      <c r="K546" s="2"/>
      <c r="L546" s="2"/>
      <c r="M546" s="2"/>
      <c r="N546" s="2"/>
      <c r="O546" s="2"/>
      <c r="P546" s="4"/>
    </row>
    <row r="547" spans="1:16" s="9" customFormat="1" x14ac:dyDescent="0.2">
      <c r="A547" s="4"/>
      <c r="B547" s="2"/>
      <c r="C547" s="4"/>
      <c r="D547" s="2"/>
      <c r="E547" s="2"/>
      <c r="F547" s="51"/>
      <c r="G547" s="190"/>
      <c r="H547" s="190"/>
      <c r="I547" s="196"/>
      <c r="J547" s="2"/>
      <c r="K547" s="2"/>
      <c r="L547" s="2"/>
      <c r="M547" s="2"/>
      <c r="N547" s="2"/>
      <c r="O547" s="2"/>
      <c r="P547" s="4"/>
    </row>
    <row r="548" spans="1:16" s="9" customFormat="1" x14ac:dyDescent="0.2">
      <c r="A548" s="4"/>
      <c r="B548" s="2"/>
      <c r="C548" s="4"/>
      <c r="D548" s="2"/>
      <c r="E548" s="2"/>
      <c r="F548" s="51"/>
      <c r="G548" s="190"/>
      <c r="H548" s="190"/>
      <c r="I548" s="196"/>
      <c r="J548" s="2"/>
      <c r="K548" s="2"/>
      <c r="L548" s="2"/>
      <c r="M548" s="2"/>
      <c r="N548" s="2"/>
      <c r="O548" s="2"/>
      <c r="P548" s="4"/>
    </row>
    <row r="549" spans="1:16" s="9" customFormat="1" x14ac:dyDescent="0.2">
      <c r="A549" s="4"/>
      <c r="B549" s="2"/>
      <c r="C549" s="4"/>
      <c r="D549" s="2"/>
      <c r="E549" s="2"/>
      <c r="F549" s="51"/>
      <c r="G549" s="190"/>
      <c r="H549" s="190"/>
      <c r="I549" s="196"/>
      <c r="J549" s="2"/>
      <c r="K549" s="2"/>
      <c r="L549" s="2"/>
      <c r="M549" s="2"/>
      <c r="N549" s="2"/>
      <c r="O549" s="2"/>
      <c r="P549" s="4"/>
    </row>
    <row r="550" spans="1:16" s="9" customFormat="1" x14ac:dyDescent="0.2">
      <c r="A550" s="4"/>
      <c r="B550" s="2"/>
      <c r="C550" s="4"/>
      <c r="D550" s="2"/>
      <c r="E550" s="2"/>
      <c r="F550" s="51"/>
      <c r="G550" s="190"/>
      <c r="H550" s="190"/>
      <c r="I550" s="196"/>
      <c r="J550" s="2"/>
      <c r="K550" s="2"/>
      <c r="L550" s="2"/>
      <c r="M550" s="2"/>
      <c r="N550" s="2"/>
      <c r="O550" s="2"/>
      <c r="P550" s="4"/>
    </row>
    <row r="551" spans="1:16" s="9" customFormat="1" x14ac:dyDescent="0.2">
      <c r="A551" s="4"/>
      <c r="B551" s="2"/>
      <c r="C551" s="4"/>
      <c r="D551" s="2"/>
      <c r="E551" s="2"/>
      <c r="F551" s="51"/>
      <c r="G551" s="190"/>
      <c r="H551" s="190"/>
      <c r="I551" s="196"/>
      <c r="J551" s="2"/>
      <c r="K551" s="2"/>
      <c r="L551" s="2"/>
      <c r="M551" s="2"/>
      <c r="N551" s="2"/>
      <c r="O551" s="2"/>
      <c r="P551" s="4"/>
    </row>
    <row r="552" spans="1:16" s="9" customFormat="1" x14ac:dyDescent="0.2">
      <c r="A552" s="4"/>
      <c r="B552" s="2"/>
      <c r="C552" s="4"/>
      <c r="D552" s="2"/>
      <c r="E552" s="2"/>
      <c r="F552" s="51"/>
      <c r="G552" s="190"/>
      <c r="H552" s="190"/>
      <c r="I552" s="196"/>
      <c r="J552" s="2"/>
      <c r="K552" s="2"/>
      <c r="L552" s="2"/>
      <c r="M552" s="2"/>
      <c r="N552" s="2"/>
      <c r="O552" s="2"/>
      <c r="P552" s="4"/>
    </row>
    <row r="553" spans="1:16" s="9" customFormat="1" x14ac:dyDescent="0.2">
      <c r="A553" s="4"/>
      <c r="B553" s="2"/>
      <c r="C553" s="4"/>
      <c r="D553" s="2"/>
      <c r="E553" s="2"/>
      <c r="F553" s="51"/>
      <c r="G553" s="190"/>
      <c r="H553" s="190"/>
      <c r="I553" s="196"/>
      <c r="J553" s="2"/>
      <c r="K553" s="2"/>
      <c r="L553" s="2"/>
      <c r="M553" s="2"/>
      <c r="N553" s="2"/>
      <c r="O553" s="2"/>
      <c r="P553" s="4"/>
    </row>
    <row r="554" spans="1:16" s="9" customFormat="1" x14ac:dyDescent="0.2">
      <c r="A554" s="4"/>
      <c r="B554" s="2"/>
      <c r="C554" s="4"/>
      <c r="D554" s="2"/>
      <c r="E554" s="2"/>
      <c r="F554" s="51"/>
      <c r="G554" s="190"/>
      <c r="H554" s="190"/>
      <c r="I554" s="196"/>
      <c r="J554" s="2"/>
      <c r="K554" s="2"/>
      <c r="L554" s="2"/>
      <c r="M554" s="2"/>
      <c r="N554" s="2"/>
      <c r="O554" s="2"/>
      <c r="P554" s="4"/>
    </row>
    <row r="555" spans="1:16" s="9" customFormat="1" x14ac:dyDescent="0.2">
      <c r="A555" s="4"/>
      <c r="B555" s="2"/>
      <c r="C555" s="4"/>
      <c r="D555" s="2"/>
      <c r="E555" s="2"/>
      <c r="F555" s="51"/>
      <c r="G555" s="190"/>
      <c r="H555" s="190"/>
      <c r="I555" s="196"/>
      <c r="J555" s="2"/>
      <c r="K555" s="2"/>
      <c r="L555" s="2"/>
      <c r="M555" s="2"/>
      <c r="N555" s="2"/>
      <c r="O555" s="2"/>
      <c r="P555" s="4"/>
    </row>
    <row r="556" spans="1:16" s="9" customFormat="1" x14ac:dyDescent="0.2">
      <c r="A556" s="4"/>
      <c r="B556" s="2"/>
      <c r="C556" s="4"/>
      <c r="D556" s="2"/>
      <c r="E556" s="2"/>
      <c r="F556" s="51"/>
      <c r="G556" s="190"/>
      <c r="H556" s="190"/>
      <c r="I556" s="196"/>
      <c r="J556" s="2"/>
      <c r="K556" s="2"/>
      <c r="L556" s="2"/>
      <c r="M556" s="2"/>
      <c r="N556" s="2"/>
      <c r="O556" s="2"/>
      <c r="P556" s="4"/>
    </row>
    <row r="557" spans="1:16" s="9" customFormat="1" x14ac:dyDescent="0.2">
      <c r="A557" s="4"/>
      <c r="B557" s="2"/>
      <c r="C557" s="4"/>
      <c r="D557" s="2"/>
      <c r="E557" s="2"/>
      <c r="F557" s="51"/>
      <c r="G557" s="190"/>
      <c r="H557" s="190"/>
      <c r="I557" s="196"/>
      <c r="J557" s="2"/>
      <c r="K557" s="2"/>
      <c r="L557" s="2"/>
      <c r="M557" s="2"/>
      <c r="N557" s="2"/>
      <c r="O557" s="2"/>
      <c r="P557" s="4"/>
    </row>
    <row r="558" spans="1:16" s="9" customFormat="1" x14ac:dyDescent="0.2">
      <c r="A558" s="4"/>
      <c r="B558" s="2"/>
      <c r="C558" s="4"/>
      <c r="D558" s="2"/>
      <c r="E558" s="2"/>
      <c r="F558" s="51"/>
      <c r="G558" s="190"/>
      <c r="H558" s="190"/>
      <c r="I558" s="196"/>
      <c r="J558" s="2"/>
      <c r="K558" s="2"/>
      <c r="L558" s="2"/>
      <c r="M558" s="2"/>
      <c r="N558" s="2"/>
      <c r="O558" s="2"/>
      <c r="P558" s="4"/>
    </row>
    <row r="559" spans="1:16" s="9" customFormat="1" x14ac:dyDescent="0.2">
      <c r="A559" s="4"/>
      <c r="B559" s="2"/>
      <c r="C559" s="4"/>
      <c r="D559" s="2"/>
      <c r="E559" s="2"/>
      <c r="F559" s="51"/>
      <c r="G559" s="190"/>
      <c r="H559" s="190"/>
      <c r="I559" s="196"/>
      <c r="J559" s="2"/>
      <c r="K559" s="2"/>
      <c r="L559" s="2"/>
      <c r="M559" s="2"/>
      <c r="N559" s="2"/>
      <c r="O559" s="2"/>
      <c r="P559" s="4"/>
    </row>
    <row r="560" spans="1:16" s="9" customFormat="1" x14ac:dyDescent="0.2">
      <c r="A560" s="4"/>
      <c r="B560" s="2"/>
      <c r="C560" s="4"/>
      <c r="D560" s="2"/>
      <c r="E560" s="2"/>
      <c r="F560" s="51"/>
      <c r="G560" s="190"/>
      <c r="H560" s="190"/>
      <c r="I560" s="196"/>
      <c r="J560" s="2"/>
      <c r="K560" s="2"/>
      <c r="L560" s="2"/>
      <c r="M560" s="2"/>
      <c r="N560" s="2"/>
      <c r="O560" s="2"/>
      <c r="P560" s="4"/>
    </row>
    <row r="561" spans="1:16" s="9" customFormat="1" x14ac:dyDescent="0.2">
      <c r="A561" s="4"/>
      <c r="B561" s="2"/>
      <c r="C561" s="4"/>
      <c r="D561" s="2"/>
      <c r="E561" s="2"/>
      <c r="F561" s="51"/>
      <c r="G561" s="190"/>
      <c r="H561" s="190"/>
      <c r="I561" s="196"/>
      <c r="J561" s="2"/>
      <c r="K561" s="2"/>
      <c r="L561" s="2"/>
      <c r="M561" s="2"/>
      <c r="N561" s="2"/>
      <c r="O561" s="2"/>
      <c r="P561" s="4"/>
    </row>
    <row r="562" spans="1:16" s="9" customFormat="1" x14ac:dyDescent="0.2">
      <c r="A562" s="4"/>
      <c r="B562" s="2"/>
      <c r="C562" s="4"/>
      <c r="D562" s="2"/>
      <c r="E562" s="2"/>
      <c r="F562" s="51"/>
      <c r="G562" s="190"/>
      <c r="H562" s="190"/>
      <c r="I562" s="196"/>
      <c r="J562" s="2"/>
      <c r="K562" s="2"/>
      <c r="L562" s="2"/>
      <c r="M562" s="2"/>
      <c r="N562" s="2"/>
      <c r="O562" s="2"/>
      <c r="P562" s="4"/>
    </row>
    <row r="563" spans="1:16" s="9" customFormat="1" x14ac:dyDescent="0.2">
      <c r="A563" s="4"/>
      <c r="B563" s="2"/>
      <c r="C563" s="4"/>
      <c r="D563" s="2"/>
      <c r="E563" s="2"/>
      <c r="F563" s="51"/>
      <c r="G563" s="190"/>
      <c r="H563" s="190"/>
      <c r="I563" s="196"/>
      <c r="J563" s="2"/>
      <c r="K563" s="2"/>
      <c r="L563" s="2"/>
      <c r="M563" s="2"/>
      <c r="N563" s="2"/>
      <c r="O563" s="2"/>
      <c r="P563" s="4"/>
    </row>
    <row r="564" spans="1:16" s="9" customFormat="1" x14ac:dyDescent="0.2">
      <c r="A564" s="4"/>
      <c r="B564" s="2"/>
      <c r="C564" s="4"/>
      <c r="D564" s="2"/>
      <c r="E564" s="2"/>
      <c r="F564" s="51"/>
      <c r="G564" s="190"/>
      <c r="H564" s="190"/>
      <c r="I564" s="196"/>
      <c r="J564" s="2"/>
      <c r="K564" s="2"/>
      <c r="L564" s="2"/>
      <c r="M564" s="2"/>
      <c r="N564" s="2"/>
      <c r="O564" s="2"/>
      <c r="P564" s="4"/>
    </row>
    <row r="565" spans="1:16" s="9" customFormat="1" x14ac:dyDescent="0.2">
      <c r="A565" s="4"/>
      <c r="B565" s="2"/>
      <c r="C565" s="4"/>
      <c r="D565" s="2"/>
      <c r="E565" s="2"/>
      <c r="F565" s="51"/>
      <c r="G565" s="190"/>
      <c r="H565" s="190"/>
      <c r="I565" s="196"/>
      <c r="J565" s="2"/>
      <c r="K565" s="2"/>
      <c r="L565" s="2"/>
      <c r="M565" s="2"/>
      <c r="N565" s="2"/>
      <c r="O565" s="2"/>
      <c r="P565" s="4"/>
    </row>
    <row r="566" spans="1:16" s="9" customFormat="1" x14ac:dyDescent="0.2">
      <c r="A566" s="4"/>
      <c r="B566" s="2"/>
      <c r="C566" s="4"/>
      <c r="D566" s="2"/>
      <c r="E566" s="2"/>
      <c r="F566" s="51"/>
      <c r="G566" s="190"/>
      <c r="H566" s="190"/>
      <c r="I566" s="196"/>
      <c r="J566" s="2"/>
      <c r="K566" s="2"/>
      <c r="L566" s="2"/>
      <c r="M566" s="2"/>
      <c r="N566" s="2"/>
      <c r="O566" s="2"/>
      <c r="P566" s="4"/>
    </row>
    <row r="567" spans="1:16" s="9" customFormat="1" x14ac:dyDescent="0.2">
      <c r="A567" s="4"/>
      <c r="B567" s="2"/>
      <c r="C567" s="4"/>
      <c r="D567" s="2"/>
      <c r="E567" s="2"/>
      <c r="F567" s="51"/>
      <c r="G567" s="190"/>
      <c r="H567" s="190"/>
      <c r="I567" s="196"/>
      <c r="J567" s="2"/>
      <c r="K567" s="2"/>
      <c r="L567" s="2"/>
      <c r="M567" s="2"/>
      <c r="N567" s="2"/>
      <c r="O567" s="2"/>
      <c r="P567" s="4"/>
    </row>
    <row r="568" spans="1:16" s="9" customFormat="1" x14ac:dyDescent="0.2">
      <c r="A568" s="4"/>
      <c r="B568" s="2"/>
      <c r="C568" s="4"/>
      <c r="D568" s="2"/>
      <c r="E568" s="2"/>
      <c r="F568" s="51"/>
      <c r="G568" s="190"/>
      <c r="H568" s="190"/>
      <c r="I568" s="196"/>
      <c r="J568" s="2"/>
      <c r="K568" s="2"/>
      <c r="L568" s="2"/>
      <c r="M568" s="2"/>
      <c r="N568" s="2"/>
      <c r="O568" s="2"/>
      <c r="P568" s="4"/>
    </row>
    <row r="569" spans="1:16" s="9" customFormat="1" x14ac:dyDescent="0.2">
      <c r="A569" s="4"/>
      <c r="B569" s="2"/>
      <c r="C569" s="4"/>
      <c r="D569" s="2"/>
      <c r="E569" s="2"/>
      <c r="F569" s="51"/>
      <c r="G569" s="190"/>
      <c r="H569" s="190"/>
      <c r="I569" s="196"/>
      <c r="J569" s="2"/>
      <c r="K569" s="2"/>
      <c r="L569" s="2"/>
      <c r="M569" s="2"/>
      <c r="N569" s="2"/>
      <c r="O569" s="2"/>
      <c r="P569" s="4"/>
    </row>
    <row r="570" spans="1:16" s="9" customFormat="1" x14ac:dyDescent="0.2">
      <c r="A570" s="4"/>
      <c r="B570" s="2"/>
      <c r="C570" s="4"/>
      <c r="D570" s="2"/>
      <c r="E570" s="2"/>
      <c r="F570" s="51"/>
      <c r="G570" s="190"/>
      <c r="H570" s="190"/>
      <c r="I570" s="196"/>
      <c r="J570" s="2"/>
      <c r="K570" s="2"/>
      <c r="L570" s="2"/>
      <c r="M570" s="2"/>
      <c r="N570" s="2"/>
      <c r="O570" s="2"/>
      <c r="P570" s="4"/>
    </row>
    <row r="571" spans="1:16" s="9" customFormat="1" x14ac:dyDescent="0.2">
      <c r="A571" s="4"/>
      <c r="B571" s="2"/>
      <c r="C571" s="4"/>
      <c r="D571" s="2"/>
      <c r="E571" s="2"/>
      <c r="F571" s="51"/>
      <c r="G571" s="190"/>
      <c r="H571" s="190"/>
      <c r="I571" s="196"/>
      <c r="J571" s="2"/>
      <c r="K571" s="2"/>
      <c r="L571" s="2"/>
      <c r="M571" s="2"/>
      <c r="N571" s="2"/>
      <c r="O571" s="2"/>
      <c r="P571" s="4"/>
    </row>
    <row r="572" spans="1:16" s="9" customFormat="1" x14ac:dyDescent="0.2">
      <c r="A572" s="4"/>
      <c r="B572" s="2"/>
      <c r="C572" s="4"/>
      <c r="D572" s="2"/>
      <c r="E572" s="2"/>
      <c r="F572" s="51"/>
      <c r="G572" s="190"/>
      <c r="H572" s="190"/>
      <c r="I572" s="196"/>
      <c r="J572" s="2"/>
      <c r="K572" s="2"/>
      <c r="L572" s="2"/>
      <c r="M572" s="2"/>
      <c r="N572" s="2"/>
      <c r="O572" s="2"/>
      <c r="P572" s="4"/>
    </row>
    <row r="573" spans="1:16" s="9" customFormat="1" x14ac:dyDescent="0.2">
      <c r="A573" s="4"/>
      <c r="B573" s="2"/>
      <c r="C573" s="4"/>
      <c r="D573" s="2"/>
      <c r="E573" s="2"/>
      <c r="F573" s="51"/>
      <c r="G573" s="190"/>
      <c r="H573" s="190"/>
      <c r="I573" s="196"/>
      <c r="J573" s="2"/>
      <c r="K573" s="2"/>
      <c r="L573" s="2"/>
      <c r="M573" s="2"/>
      <c r="N573" s="2"/>
      <c r="O573" s="2"/>
      <c r="P573" s="4"/>
    </row>
    <row r="574" spans="1:16" s="9" customFormat="1" x14ac:dyDescent="0.2">
      <c r="A574" s="4"/>
      <c r="B574" s="2"/>
      <c r="C574" s="4"/>
      <c r="D574" s="2"/>
      <c r="E574" s="2"/>
      <c r="F574" s="51"/>
      <c r="G574" s="190"/>
      <c r="H574" s="190"/>
      <c r="I574" s="196"/>
      <c r="J574" s="2"/>
      <c r="K574" s="2"/>
      <c r="L574" s="2"/>
      <c r="M574" s="2"/>
      <c r="N574" s="2"/>
      <c r="O574" s="2"/>
      <c r="P574" s="4"/>
    </row>
    <row r="575" spans="1:16" s="9" customFormat="1" x14ac:dyDescent="0.2">
      <c r="A575" s="4"/>
      <c r="B575" s="2"/>
      <c r="C575" s="4"/>
      <c r="D575" s="2"/>
      <c r="E575" s="2"/>
      <c r="F575" s="51"/>
      <c r="G575" s="190"/>
      <c r="H575" s="190"/>
      <c r="I575" s="196"/>
      <c r="J575" s="2"/>
      <c r="K575" s="2"/>
      <c r="L575" s="2"/>
      <c r="M575" s="2"/>
      <c r="N575" s="2"/>
      <c r="O575" s="2"/>
      <c r="P575" s="4"/>
    </row>
    <row r="576" spans="1:16" s="9" customFormat="1" x14ac:dyDescent="0.2">
      <c r="A576" s="4"/>
      <c r="B576" s="2"/>
      <c r="C576" s="4"/>
      <c r="D576" s="2"/>
      <c r="E576" s="2"/>
      <c r="F576" s="51"/>
      <c r="G576" s="190"/>
      <c r="H576" s="190"/>
      <c r="I576" s="196"/>
      <c r="J576" s="2"/>
      <c r="K576" s="2"/>
      <c r="L576" s="2"/>
      <c r="M576" s="2"/>
      <c r="N576" s="2"/>
      <c r="O576" s="2"/>
      <c r="P576" s="4"/>
    </row>
    <row r="577" spans="1:16" s="9" customFormat="1" x14ac:dyDescent="0.2">
      <c r="A577" s="4"/>
      <c r="B577" s="2"/>
      <c r="C577" s="4"/>
      <c r="D577" s="2"/>
      <c r="E577" s="2"/>
      <c r="F577" s="51"/>
      <c r="G577" s="190"/>
      <c r="H577" s="190"/>
      <c r="I577" s="196"/>
      <c r="J577" s="2"/>
      <c r="K577" s="2"/>
      <c r="L577" s="2"/>
      <c r="M577" s="2"/>
      <c r="N577" s="2"/>
      <c r="O577" s="2"/>
      <c r="P577" s="4"/>
    </row>
    <row r="578" spans="1:16" s="9" customFormat="1" x14ac:dyDescent="0.2">
      <c r="A578" s="4"/>
      <c r="B578" s="2"/>
      <c r="C578" s="4"/>
      <c r="D578" s="2"/>
      <c r="E578" s="2"/>
      <c r="F578" s="51"/>
      <c r="G578" s="190"/>
      <c r="H578" s="190"/>
      <c r="I578" s="196"/>
      <c r="J578" s="2"/>
      <c r="K578" s="2"/>
      <c r="L578" s="2"/>
      <c r="M578" s="2"/>
      <c r="N578" s="2"/>
      <c r="O578" s="2"/>
      <c r="P578" s="4"/>
    </row>
    <row r="579" spans="1:16" s="9" customFormat="1" x14ac:dyDescent="0.2">
      <c r="A579" s="4"/>
      <c r="B579" s="2"/>
      <c r="C579" s="4"/>
      <c r="D579" s="2"/>
      <c r="E579" s="2"/>
      <c r="F579" s="51"/>
      <c r="G579" s="190"/>
      <c r="H579" s="190"/>
      <c r="I579" s="196"/>
      <c r="J579" s="2"/>
      <c r="K579" s="2"/>
      <c r="L579" s="2"/>
      <c r="M579" s="2"/>
      <c r="N579" s="2"/>
      <c r="O579" s="2"/>
      <c r="P579" s="4"/>
    </row>
    <row r="580" spans="1:16" s="9" customFormat="1" x14ac:dyDescent="0.2">
      <c r="A580" s="4"/>
      <c r="B580" s="2"/>
      <c r="C580" s="4"/>
      <c r="D580" s="2"/>
      <c r="E580" s="2"/>
      <c r="F580" s="51"/>
      <c r="G580" s="190"/>
      <c r="H580" s="190"/>
      <c r="I580" s="196"/>
      <c r="J580" s="2"/>
      <c r="K580" s="2"/>
      <c r="L580" s="2"/>
      <c r="M580" s="2"/>
      <c r="N580" s="2"/>
      <c r="O580" s="2"/>
      <c r="P580" s="4"/>
    </row>
    <row r="581" spans="1:16" s="9" customFormat="1" x14ac:dyDescent="0.2">
      <c r="A581" s="4"/>
      <c r="B581" s="2"/>
      <c r="C581" s="4"/>
      <c r="D581" s="2"/>
      <c r="E581" s="2"/>
      <c r="F581" s="51"/>
      <c r="G581" s="190"/>
      <c r="H581" s="190"/>
      <c r="I581" s="196"/>
      <c r="J581" s="2"/>
      <c r="K581" s="2"/>
      <c r="L581" s="2"/>
      <c r="M581" s="2"/>
      <c r="N581" s="2"/>
      <c r="O581" s="2"/>
      <c r="P581" s="4"/>
    </row>
    <row r="582" spans="1:16" s="9" customFormat="1" x14ac:dyDescent="0.2">
      <c r="A582" s="4"/>
      <c r="B582" s="2"/>
      <c r="C582" s="4"/>
      <c r="D582" s="2"/>
      <c r="E582" s="2"/>
      <c r="F582" s="51"/>
      <c r="G582" s="190"/>
      <c r="H582" s="190"/>
      <c r="I582" s="196"/>
      <c r="J582" s="2"/>
      <c r="K582" s="2"/>
      <c r="L582" s="2"/>
      <c r="M582" s="2"/>
      <c r="N582" s="2"/>
      <c r="O582" s="2"/>
      <c r="P582" s="4"/>
    </row>
    <row r="583" spans="1:16" s="9" customFormat="1" x14ac:dyDescent="0.2">
      <c r="A583" s="4"/>
      <c r="B583" s="2"/>
      <c r="C583" s="4"/>
      <c r="D583" s="2"/>
      <c r="E583" s="2"/>
      <c r="F583" s="51"/>
      <c r="G583" s="190"/>
      <c r="H583" s="190"/>
      <c r="I583" s="196"/>
      <c r="J583" s="2"/>
      <c r="K583" s="2"/>
      <c r="L583" s="2"/>
      <c r="M583" s="2"/>
      <c r="N583" s="2"/>
      <c r="O583" s="2"/>
      <c r="P583" s="4"/>
    </row>
    <row r="584" spans="1:16" s="9" customFormat="1" x14ac:dyDescent="0.2">
      <c r="A584" s="4"/>
      <c r="B584" s="2"/>
      <c r="C584" s="4"/>
      <c r="D584" s="2"/>
      <c r="E584" s="2"/>
      <c r="F584" s="51"/>
      <c r="G584" s="190"/>
      <c r="H584" s="190"/>
      <c r="I584" s="196"/>
      <c r="J584" s="2"/>
      <c r="K584" s="2"/>
      <c r="L584" s="2"/>
      <c r="M584" s="2"/>
      <c r="N584" s="2"/>
      <c r="O584" s="2"/>
      <c r="P584" s="4"/>
    </row>
    <row r="585" spans="1:16" s="9" customFormat="1" x14ac:dyDescent="0.2">
      <c r="A585" s="4"/>
      <c r="B585" s="2"/>
      <c r="C585" s="4"/>
      <c r="D585" s="2"/>
      <c r="E585" s="2"/>
      <c r="F585" s="51"/>
      <c r="G585" s="190"/>
      <c r="H585" s="190"/>
      <c r="I585" s="196"/>
      <c r="J585" s="2"/>
      <c r="K585" s="2"/>
      <c r="L585" s="2"/>
      <c r="M585" s="2"/>
      <c r="N585" s="2"/>
      <c r="O585" s="2"/>
      <c r="P585" s="4"/>
    </row>
    <row r="586" spans="1:16" s="9" customFormat="1" x14ac:dyDescent="0.2">
      <c r="A586" s="4"/>
      <c r="B586" s="2"/>
      <c r="C586" s="4"/>
      <c r="D586" s="2"/>
      <c r="E586" s="2"/>
      <c r="F586" s="51"/>
      <c r="G586" s="190"/>
      <c r="H586" s="190"/>
      <c r="I586" s="196"/>
      <c r="J586" s="2"/>
      <c r="K586" s="2"/>
      <c r="L586" s="2"/>
      <c r="M586" s="2"/>
      <c r="N586" s="2"/>
      <c r="O586" s="2"/>
      <c r="P586" s="4"/>
    </row>
    <row r="587" spans="1:16" s="9" customFormat="1" x14ac:dyDescent="0.2">
      <c r="A587" s="4"/>
      <c r="B587" s="2"/>
      <c r="C587" s="4"/>
      <c r="D587" s="2"/>
      <c r="E587" s="2"/>
      <c r="F587" s="51"/>
      <c r="G587" s="190"/>
      <c r="H587" s="190"/>
      <c r="I587" s="196"/>
      <c r="J587" s="2"/>
      <c r="K587" s="2"/>
      <c r="L587" s="2"/>
      <c r="M587" s="2"/>
      <c r="N587" s="2"/>
      <c r="O587" s="2"/>
      <c r="P587" s="4"/>
    </row>
    <row r="588" spans="1:16" s="9" customFormat="1" x14ac:dyDescent="0.2">
      <c r="A588" s="4"/>
      <c r="B588" s="2"/>
      <c r="C588" s="4"/>
      <c r="D588" s="2"/>
      <c r="E588" s="2"/>
      <c r="F588" s="51"/>
      <c r="G588" s="190"/>
      <c r="H588" s="190"/>
      <c r="I588" s="196"/>
      <c r="J588" s="2"/>
      <c r="K588" s="2"/>
      <c r="L588" s="2"/>
      <c r="M588" s="2"/>
      <c r="N588" s="2"/>
      <c r="O588" s="2"/>
      <c r="P588" s="4"/>
    </row>
    <row r="589" spans="1:16" s="9" customFormat="1" x14ac:dyDescent="0.2">
      <c r="A589" s="4"/>
      <c r="B589" s="2"/>
      <c r="C589" s="4"/>
      <c r="D589" s="2"/>
      <c r="E589" s="2"/>
      <c r="F589" s="51"/>
      <c r="G589" s="190"/>
      <c r="H589" s="190"/>
      <c r="I589" s="196"/>
      <c r="J589" s="2"/>
      <c r="K589" s="2"/>
      <c r="L589" s="2"/>
      <c r="M589" s="2"/>
      <c r="N589" s="2"/>
      <c r="O589" s="2"/>
      <c r="P589" s="4"/>
    </row>
    <row r="590" spans="1:16" s="9" customFormat="1" x14ac:dyDescent="0.2">
      <c r="A590" s="4"/>
      <c r="B590" s="2"/>
      <c r="C590" s="4"/>
      <c r="D590" s="2"/>
      <c r="E590" s="2"/>
      <c r="F590" s="51"/>
      <c r="G590" s="190"/>
      <c r="H590" s="190"/>
      <c r="I590" s="196"/>
      <c r="J590" s="2"/>
      <c r="K590" s="2"/>
      <c r="L590" s="2"/>
      <c r="M590" s="2"/>
      <c r="N590" s="2"/>
      <c r="O590" s="2"/>
      <c r="P590" s="4"/>
    </row>
    <row r="591" spans="1:16" s="9" customFormat="1" x14ac:dyDescent="0.2">
      <c r="A591" s="4"/>
      <c r="B591" s="2"/>
      <c r="C591" s="4"/>
      <c r="D591" s="2"/>
      <c r="E591" s="2"/>
      <c r="F591" s="51"/>
      <c r="G591" s="190"/>
      <c r="H591" s="190"/>
      <c r="I591" s="196"/>
      <c r="J591" s="2"/>
      <c r="K591" s="2"/>
      <c r="L591" s="2"/>
      <c r="M591" s="2"/>
      <c r="N591" s="2"/>
      <c r="O591" s="2"/>
      <c r="P591" s="4"/>
    </row>
    <row r="592" spans="1:16" s="9" customFormat="1" x14ac:dyDescent="0.2">
      <c r="A592" s="4"/>
      <c r="B592" s="2"/>
      <c r="C592" s="4"/>
      <c r="D592" s="2"/>
      <c r="E592" s="2"/>
      <c r="F592" s="51"/>
      <c r="G592" s="190"/>
      <c r="H592" s="190"/>
      <c r="I592" s="196"/>
      <c r="J592" s="2"/>
      <c r="K592" s="2"/>
      <c r="L592" s="2"/>
      <c r="M592" s="2"/>
      <c r="N592" s="2"/>
      <c r="O592" s="2"/>
      <c r="P592" s="4"/>
    </row>
    <row r="593" spans="1:16" s="9" customFormat="1" x14ac:dyDescent="0.2">
      <c r="A593" s="4"/>
      <c r="B593" s="2"/>
      <c r="C593" s="4"/>
      <c r="D593" s="2"/>
      <c r="E593" s="2"/>
      <c r="F593" s="51"/>
      <c r="G593" s="190"/>
      <c r="H593" s="190"/>
      <c r="I593" s="196"/>
      <c r="J593" s="2"/>
      <c r="K593" s="2"/>
      <c r="L593" s="2"/>
      <c r="M593" s="2"/>
      <c r="N593" s="2"/>
      <c r="O593" s="2"/>
      <c r="P593" s="4"/>
    </row>
    <row r="594" spans="1:16" s="9" customFormat="1" x14ac:dyDescent="0.2">
      <c r="A594" s="4"/>
      <c r="B594" s="2"/>
      <c r="C594" s="4"/>
      <c r="D594" s="2"/>
      <c r="E594" s="2"/>
      <c r="F594" s="51"/>
      <c r="G594" s="190"/>
      <c r="H594" s="190"/>
      <c r="I594" s="196"/>
      <c r="J594" s="2"/>
      <c r="K594" s="2"/>
      <c r="L594" s="2"/>
      <c r="M594" s="2"/>
      <c r="N594" s="2"/>
      <c r="O594" s="2"/>
      <c r="P594" s="4"/>
    </row>
    <row r="595" spans="1:16" s="9" customFormat="1" x14ac:dyDescent="0.2">
      <c r="A595" s="4"/>
      <c r="B595" s="2"/>
      <c r="C595" s="4"/>
      <c r="D595" s="2"/>
      <c r="E595" s="2"/>
      <c r="F595" s="51"/>
      <c r="G595" s="190"/>
      <c r="H595" s="190"/>
      <c r="I595" s="196"/>
      <c r="J595" s="2"/>
      <c r="K595" s="2"/>
      <c r="L595" s="2"/>
      <c r="M595" s="2"/>
      <c r="N595" s="2"/>
      <c r="O595" s="2"/>
      <c r="P595" s="4"/>
    </row>
    <row r="596" spans="1:16" s="9" customFormat="1" x14ac:dyDescent="0.2">
      <c r="A596" s="4"/>
      <c r="B596" s="2"/>
      <c r="C596" s="4"/>
      <c r="D596" s="2"/>
      <c r="E596" s="2"/>
      <c r="F596" s="51"/>
      <c r="G596" s="190"/>
      <c r="H596" s="190"/>
      <c r="I596" s="196"/>
      <c r="J596" s="2"/>
      <c r="K596" s="2"/>
      <c r="L596" s="2"/>
      <c r="M596" s="2"/>
      <c r="N596" s="2"/>
      <c r="O596" s="2"/>
      <c r="P596" s="4"/>
    </row>
    <row r="597" spans="1:16" s="9" customFormat="1" x14ac:dyDescent="0.2">
      <c r="A597" s="4"/>
      <c r="B597" s="2"/>
      <c r="C597" s="4"/>
      <c r="D597" s="2"/>
      <c r="E597" s="2"/>
      <c r="F597" s="51"/>
      <c r="G597" s="190"/>
      <c r="H597" s="190"/>
      <c r="I597" s="196"/>
      <c r="J597" s="2"/>
      <c r="K597" s="2"/>
      <c r="L597" s="2"/>
      <c r="M597" s="2"/>
      <c r="N597" s="2"/>
      <c r="O597" s="2"/>
      <c r="P597" s="4"/>
    </row>
    <row r="598" spans="1:16" s="9" customFormat="1" x14ac:dyDescent="0.2">
      <c r="A598" s="4"/>
      <c r="B598" s="2"/>
      <c r="C598" s="4"/>
      <c r="D598" s="2"/>
      <c r="E598" s="2"/>
      <c r="F598" s="51"/>
      <c r="G598" s="190"/>
      <c r="H598" s="190"/>
      <c r="I598" s="196"/>
      <c r="J598" s="2"/>
      <c r="K598" s="2"/>
      <c r="L598" s="2"/>
      <c r="M598" s="2"/>
      <c r="N598" s="2"/>
      <c r="O598" s="2"/>
      <c r="P598" s="4"/>
    </row>
    <row r="599" spans="1:16" s="9" customFormat="1" x14ac:dyDescent="0.2">
      <c r="A599" s="4"/>
      <c r="B599" s="2"/>
      <c r="C599" s="4"/>
      <c r="D599" s="2"/>
      <c r="E599" s="2"/>
      <c r="F599" s="51"/>
      <c r="G599" s="190"/>
      <c r="H599" s="190"/>
      <c r="I599" s="196"/>
      <c r="J599" s="2"/>
      <c r="K599" s="2"/>
      <c r="L599" s="2"/>
      <c r="M599" s="2"/>
      <c r="N599" s="2"/>
      <c r="O599" s="2"/>
      <c r="P599" s="4"/>
    </row>
    <row r="600" spans="1:16" s="9" customFormat="1" x14ac:dyDescent="0.2">
      <c r="A600" s="4"/>
      <c r="B600" s="2"/>
      <c r="C600" s="4"/>
      <c r="D600" s="2"/>
      <c r="E600" s="2"/>
      <c r="F600" s="51"/>
      <c r="G600" s="190"/>
      <c r="H600" s="190"/>
      <c r="I600" s="196"/>
      <c r="J600" s="2"/>
      <c r="K600" s="2"/>
      <c r="L600" s="2"/>
      <c r="M600" s="2"/>
      <c r="N600" s="2"/>
      <c r="O600" s="2"/>
      <c r="P600" s="4"/>
    </row>
    <row r="601" spans="1:16" s="9" customFormat="1" x14ac:dyDescent="0.2">
      <c r="A601" s="4"/>
      <c r="B601" s="2"/>
      <c r="C601" s="4"/>
      <c r="D601" s="2"/>
      <c r="E601" s="2"/>
      <c r="F601" s="51"/>
      <c r="G601" s="190"/>
      <c r="H601" s="190"/>
      <c r="I601" s="196"/>
      <c r="J601" s="2"/>
      <c r="K601" s="2"/>
      <c r="L601" s="2"/>
      <c r="M601" s="2"/>
      <c r="N601" s="2"/>
      <c r="O601" s="2"/>
      <c r="P601" s="4"/>
    </row>
    <row r="602" spans="1:16" s="9" customFormat="1" x14ac:dyDescent="0.2">
      <c r="A602" s="4"/>
      <c r="B602" s="2"/>
      <c r="C602" s="4"/>
      <c r="D602" s="2"/>
      <c r="E602" s="2"/>
      <c r="F602" s="51"/>
      <c r="G602" s="190"/>
      <c r="H602" s="190"/>
      <c r="I602" s="196"/>
      <c r="J602" s="2"/>
      <c r="K602" s="2"/>
      <c r="L602" s="2"/>
      <c r="M602" s="2"/>
      <c r="N602" s="2"/>
      <c r="O602" s="2"/>
      <c r="P602" s="4"/>
    </row>
    <row r="603" spans="1:16" s="9" customFormat="1" x14ac:dyDescent="0.2">
      <c r="A603" s="4"/>
      <c r="B603" s="2"/>
      <c r="C603" s="4"/>
      <c r="D603" s="2"/>
      <c r="E603" s="2"/>
      <c r="F603" s="51"/>
      <c r="G603" s="190"/>
      <c r="H603" s="190"/>
      <c r="I603" s="196"/>
      <c r="J603" s="2"/>
      <c r="K603" s="2"/>
      <c r="L603" s="2"/>
      <c r="M603" s="2"/>
      <c r="N603" s="2"/>
      <c r="O603" s="2"/>
      <c r="P603" s="4"/>
    </row>
    <row r="604" spans="1:16" s="9" customFormat="1" x14ac:dyDescent="0.2">
      <c r="A604" s="4"/>
      <c r="B604" s="2"/>
      <c r="C604" s="4"/>
      <c r="D604" s="2"/>
      <c r="E604" s="2"/>
      <c r="F604" s="51"/>
      <c r="G604" s="190"/>
      <c r="H604" s="190"/>
      <c r="I604" s="196"/>
      <c r="J604" s="2"/>
      <c r="K604" s="2"/>
      <c r="L604" s="2"/>
      <c r="M604" s="2"/>
      <c r="N604" s="2"/>
      <c r="O604" s="2"/>
      <c r="P604" s="4"/>
    </row>
    <row r="605" spans="1:16" s="9" customFormat="1" x14ac:dyDescent="0.2">
      <c r="A605" s="4"/>
      <c r="B605" s="2"/>
      <c r="C605" s="4"/>
      <c r="D605" s="2"/>
      <c r="E605" s="2"/>
      <c r="F605" s="51"/>
      <c r="G605" s="190"/>
      <c r="H605" s="190"/>
      <c r="I605" s="196"/>
      <c r="J605" s="2"/>
      <c r="K605" s="2"/>
      <c r="L605" s="2"/>
      <c r="M605" s="2"/>
      <c r="N605" s="2"/>
      <c r="O605" s="2"/>
      <c r="P605" s="4"/>
    </row>
    <row r="606" spans="1:16" s="9" customFormat="1" x14ac:dyDescent="0.2">
      <c r="A606" s="4"/>
      <c r="B606" s="2"/>
      <c r="C606" s="4"/>
      <c r="D606" s="2"/>
      <c r="E606" s="2"/>
      <c r="F606" s="51"/>
      <c r="G606" s="190"/>
      <c r="H606" s="190"/>
      <c r="I606" s="196"/>
      <c r="J606" s="2"/>
      <c r="K606" s="2"/>
      <c r="L606" s="2"/>
      <c r="M606" s="2"/>
      <c r="N606" s="2"/>
      <c r="O606" s="2"/>
      <c r="P606" s="4"/>
    </row>
    <row r="607" spans="1:16" s="9" customFormat="1" x14ac:dyDescent="0.2">
      <c r="A607" s="4"/>
      <c r="B607" s="2"/>
      <c r="C607" s="4"/>
      <c r="D607" s="2"/>
      <c r="E607" s="2"/>
      <c r="F607" s="51"/>
      <c r="G607" s="190"/>
      <c r="H607" s="190"/>
      <c r="I607" s="196"/>
      <c r="J607" s="2"/>
      <c r="K607" s="2"/>
      <c r="L607" s="2"/>
      <c r="M607" s="2"/>
      <c r="N607" s="2"/>
      <c r="O607" s="2"/>
      <c r="P607" s="4"/>
    </row>
    <row r="608" spans="1:16" s="9" customFormat="1" x14ac:dyDescent="0.2">
      <c r="A608" s="4"/>
      <c r="B608" s="2"/>
      <c r="C608" s="4"/>
      <c r="D608" s="2"/>
      <c r="E608" s="2"/>
      <c r="F608" s="51"/>
      <c r="G608" s="190"/>
      <c r="H608" s="190"/>
      <c r="I608" s="196"/>
      <c r="J608" s="2"/>
      <c r="K608" s="2"/>
      <c r="L608" s="2"/>
      <c r="M608" s="2"/>
      <c r="N608" s="2"/>
      <c r="O608" s="2"/>
      <c r="P608" s="4"/>
    </row>
    <row r="609" spans="1:16" s="9" customFormat="1" x14ac:dyDescent="0.2">
      <c r="A609" s="4"/>
      <c r="B609" s="2"/>
      <c r="C609" s="4"/>
      <c r="D609" s="2"/>
      <c r="E609" s="2"/>
      <c r="F609" s="51"/>
      <c r="G609" s="190"/>
      <c r="H609" s="190"/>
      <c r="I609" s="196"/>
      <c r="J609" s="2"/>
      <c r="K609" s="2"/>
      <c r="L609" s="2"/>
      <c r="M609" s="2"/>
      <c r="N609" s="2"/>
      <c r="O609" s="2"/>
      <c r="P609" s="4"/>
    </row>
    <row r="610" spans="1:16" s="9" customFormat="1" x14ac:dyDescent="0.2">
      <c r="A610" s="4"/>
      <c r="B610" s="2"/>
      <c r="C610" s="4"/>
      <c r="D610" s="2"/>
      <c r="E610" s="2"/>
      <c r="F610" s="51"/>
      <c r="G610" s="190"/>
      <c r="H610" s="190"/>
      <c r="I610" s="196"/>
      <c r="J610" s="2"/>
      <c r="K610" s="2"/>
      <c r="L610" s="2"/>
      <c r="M610" s="2"/>
      <c r="N610" s="2"/>
      <c r="O610" s="2"/>
      <c r="P610" s="4"/>
    </row>
    <row r="611" spans="1:16" s="9" customFormat="1" x14ac:dyDescent="0.2">
      <c r="A611" s="4"/>
      <c r="B611" s="2"/>
      <c r="C611" s="4"/>
      <c r="D611" s="2"/>
      <c r="E611" s="2"/>
      <c r="F611" s="51"/>
      <c r="G611" s="190"/>
      <c r="H611" s="190"/>
      <c r="I611" s="196"/>
      <c r="J611" s="2"/>
      <c r="K611" s="2"/>
      <c r="L611" s="2"/>
      <c r="M611" s="2"/>
      <c r="N611" s="2"/>
      <c r="O611" s="2"/>
      <c r="P611" s="4"/>
    </row>
    <row r="612" spans="1:16" s="9" customFormat="1" x14ac:dyDescent="0.2">
      <c r="A612" s="4"/>
      <c r="B612" s="2"/>
      <c r="C612" s="4"/>
      <c r="D612" s="2"/>
      <c r="E612" s="2"/>
      <c r="F612" s="51"/>
      <c r="G612" s="190"/>
      <c r="H612" s="190"/>
      <c r="I612" s="196"/>
      <c r="J612" s="2"/>
      <c r="K612" s="2"/>
      <c r="L612" s="2"/>
      <c r="M612" s="2"/>
      <c r="N612" s="2"/>
      <c r="O612" s="2"/>
      <c r="P612" s="4"/>
    </row>
    <row r="613" spans="1:16" s="9" customFormat="1" x14ac:dyDescent="0.2">
      <c r="A613" s="4"/>
      <c r="B613" s="2"/>
      <c r="C613" s="4"/>
      <c r="D613" s="2"/>
      <c r="E613" s="2"/>
      <c r="F613" s="51"/>
      <c r="G613" s="190"/>
      <c r="H613" s="190"/>
      <c r="I613" s="196"/>
      <c r="J613" s="2"/>
      <c r="K613" s="2"/>
      <c r="L613" s="2"/>
      <c r="M613" s="2"/>
      <c r="N613" s="2"/>
      <c r="O613" s="2"/>
      <c r="P613" s="4"/>
    </row>
    <row r="614" spans="1:16" s="9" customFormat="1" x14ac:dyDescent="0.2">
      <c r="A614" s="4"/>
      <c r="B614" s="2"/>
      <c r="C614" s="4"/>
      <c r="D614" s="2"/>
      <c r="E614" s="2"/>
      <c r="F614" s="51"/>
      <c r="G614" s="190"/>
      <c r="H614" s="190"/>
      <c r="I614" s="196"/>
      <c r="J614" s="2"/>
      <c r="K614" s="2"/>
      <c r="L614" s="2"/>
      <c r="M614" s="2"/>
      <c r="N614" s="2"/>
      <c r="O614" s="2"/>
      <c r="P614" s="4"/>
    </row>
    <row r="615" spans="1:16" s="9" customFormat="1" x14ac:dyDescent="0.2">
      <c r="A615" s="4"/>
      <c r="B615" s="2"/>
      <c r="C615" s="4"/>
      <c r="D615" s="2"/>
      <c r="E615" s="2"/>
      <c r="F615" s="51"/>
      <c r="G615" s="190"/>
      <c r="H615" s="190"/>
      <c r="I615" s="196"/>
      <c r="J615" s="2"/>
      <c r="K615" s="2"/>
      <c r="L615" s="2"/>
      <c r="M615" s="2"/>
      <c r="N615" s="2"/>
      <c r="O615" s="2"/>
      <c r="P615" s="4"/>
    </row>
    <row r="616" spans="1:16" s="9" customFormat="1" x14ac:dyDescent="0.2">
      <c r="A616" s="4"/>
      <c r="B616" s="2"/>
      <c r="C616" s="4"/>
      <c r="D616" s="2"/>
      <c r="E616" s="2"/>
      <c r="F616" s="51"/>
      <c r="G616" s="190"/>
      <c r="H616" s="190"/>
      <c r="I616" s="196"/>
      <c r="J616" s="2"/>
      <c r="K616" s="2"/>
      <c r="L616" s="2"/>
      <c r="M616" s="2"/>
      <c r="N616" s="2"/>
      <c r="O616" s="2"/>
      <c r="P616" s="4"/>
    </row>
    <row r="617" spans="1:16" s="9" customFormat="1" x14ac:dyDescent="0.2">
      <c r="A617" s="4"/>
      <c r="B617" s="2"/>
      <c r="C617" s="4"/>
      <c r="D617" s="2"/>
      <c r="E617" s="2"/>
      <c r="F617" s="51"/>
      <c r="G617" s="190"/>
      <c r="H617" s="190"/>
      <c r="I617" s="196"/>
      <c r="J617" s="2"/>
      <c r="K617" s="2"/>
      <c r="L617" s="2"/>
      <c r="M617" s="2"/>
      <c r="N617" s="2"/>
      <c r="O617" s="2"/>
      <c r="P617" s="4"/>
    </row>
    <row r="618" spans="1:16" s="9" customFormat="1" x14ac:dyDescent="0.2">
      <c r="A618" s="4"/>
      <c r="B618" s="2"/>
      <c r="C618" s="4"/>
      <c r="D618" s="2"/>
      <c r="E618" s="2"/>
      <c r="F618" s="51"/>
      <c r="G618" s="190"/>
      <c r="H618" s="190"/>
      <c r="I618" s="196"/>
      <c r="J618" s="2"/>
      <c r="K618" s="2"/>
      <c r="L618" s="2"/>
      <c r="M618" s="2"/>
      <c r="N618" s="2"/>
      <c r="O618" s="2"/>
      <c r="P618" s="4"/>
    </row>
    <row r="619" spans="1:16" s="9" customFormat="1" x14ac:dyDescent="0.2">
      <c r="A619" s="4"/>
      <c r="B619" s="2"/>
      <c r="C619" s="4"/>
      <c r="D619" s="2"/>
      <c r="E619" s="2"/>
      <c r="F619" s="51"/>
      <c r="G619" s="190"/>
      <c r="H619" s="190"/>
      <c r="I619" s="196"/>
      <c r="J619" s="2"/>
      <c r="K619" s="2"/>
      <c r="L619" s="2"/>
      <c r="M619" s="2"/>
      <c r="N619" s="2"/>
      <c r="O619" s="2"/>
      <c r="P619" s="4"/>
    </row>
    <row r="620" spans="1:16" s="9" customFormat="1" x14ac:dyDescent="0.2">
      <c r="A620" s="4"/>
      <c r="B620" s="2"/>
      <c r="C620" s="4"/>
      <c r="D620" s="2"/>
      <c r="E620" s="2"/>
      <c r="F620" s="51"/>
      <c r="G620" s="190"/>
      <c r="H620" s="190"/>
      <c r="I620" s="196"/>
      <c r="J620" s="2"/>
      <c r="K620" s="2"/>
      <c r="L620" s="2"/>
      <c r="M620" s="2"/>
      <c r="N620" s="2"/>
      <c r="O620" s="2"/>
      <c r="P620" s="4"/>
    </row>
    <row r="621" spans="1:16" s="9" customFormat="1" x14ac:dyDescent="0.2">
      <c r="A621" s="4"/>
      <c r="B621" s="2"/>
      <c r="C621" s="4"/>
      <c r="D621" s="2"/>
      <c r="E621" s="2"/>
      <c r="F621" s="51"/>
      <c r="G621" s="190"/>
      <c r="H621" s="190"/>
      <c r="I621" s="196"/>
      <c r="J621" s="2"/>
      <c r="K621" s="2"/>
      <c r="L621" s="2"/>
      <c r="M621" s="2"/>
      <c r="N621" s="2"/>
      <c r="O621" s="2"/>
      <c r="P621" s="4"/>
    </row>
    <row r="622" spans="1:16" s="9" customFormat="1" x14ac:dyDescent="0.2">
      <c r="A622" s="4"/>
      <c r="B622" s="2"/>
      <c r="C622" s="4"/>
      <c r="D622" s="2"/>
      <c r="E622" s="2"/>
      <c r="F622" s="51"/>
      <c r="G622" s="190"/>
      <c r="H622" s="190"/>
      <c r="I622" s="196"/>
      <c r="J622" s="2"/>
      <c r="K622" s="2"/>
      <c r="L622" s="2"/>
      <c r="M622" s="2"/>
      <c r="N622" s="2"/>
      <c r="O622" s="2"/>
      <c r="P622" s="4"/>
    </row>
    <row r="623" spans="1:16" s="9" customFormat="1" x14ac:dyDescent="0.2">
      <c r="A623" s="4"/>
      <c r="B623" s="2"/>
      <c r="C623" s="4"/>
      <c r="D623" s="2"/>
      <c r="E623" s="2"/>
      <c r="F623" s="51"/>
      <c r="G623" s="190"/>
      <c r="H623" s="190"/>
      <c r="I623" s="196"/>
      <c r="J623" s="2"/>
      <c r="K623" s="2"/>
      <c r="L623" s="2"/>
      <c r="M623" s="2"/>
      <c r="N623" s="2"/>
      <c r="O623" s="2"/>
      <c r="P623" s="4"/>
    </row>
    <row r="624" spans="1:16" s="9" customFormat="1" x14ac:dyDescent="0.2">
      <c r="A624" s="4"/>
      <c r="B624" s="2"/>
      <c r="C624" s="4"/>
      <c r="D624" s="2"/>
      <c r="E624" s="2"/>
      <c r="F624" s="51"/>
      <c r="G624" s="190"/>
      <c r="H624" s="190"/>
      <c r="I624" s="196"/>
      <c r="J624" s="2"/>
      <c r="K624" s="2"/>
      <c r="L624" s="2"/>
      <c r="M624" s="2"/>
      <c r="N624" s="2"/>
      <c r="O624" s="2"/>
      <c r="P624" s="4"/>
    </row>
    <row r="625" spans="1:16" s="9" customFormat="1" x14ac:dyDescent="0.2">
      <c r="A625" s="4"/>
      <c r="B625" s="2"/>
      <c r="C625" s="4"/>
      <c r="D625" s="2"/>
      <c r="E625" s="2"/>
      <c r="F625" s="51"/>
      <c r="G625" s="190"/>
      <c r="H625" s="190"/>
      <c r="I625" s="196"/>
      <c r="J625" s="2"/>
      <c r="K625" s="2"/>
      <c r="L625" s="2"/>
      <c r="M625" s="2"/>
      <c r="N625" s="2"/>
      <c r="O625" s="2"/>
      <c r="P625" s="4"/>
    </row>
    <row r="626" spans="1:16" s="9" customFormat="1" x14ac:dyDescent="0.2">
      <c r="A626" s="4"/>
      <c r="B626" s="2"/>
      <c r="C626" s="4"/>
      <c r="D626" s="2"/>
      <c r="E626" s="2"/>
      <c r="F626" s="51"/>
      <c r="G626" s="190"/>
      <c r="H626" s="190"/>
      <c r="I626" s="196"/>
      <c r="J626" s="2"/>
      <c r="K626" s="2"/>
      <c r="L626" s="2"/>
      <c r="M626" s="2"/>
      <c r="N626" s="2"/>
      <c r="O626" s="2"/>
      <c r="P626" s="4"/>
    </row>
    <row r="627" spans="1:16" s="9" customFormat="1" x14ac:dyDescent="0.2">
      <c r="A627" s="4"/>
      <c r="B627" s="2"/>
      <c r="C627" s="4"/>
      <c r="D627" s="2"/>
      <c r="E627" s="2"/>
      <c r="F627" s="51"/>
      <c r="G627" s="190"/>
      <c r="H627" s="190"/>
      <c r="I627" s="196"/>
      <c r="J627" s="2"/>
      <c r="K627" s="2"/>
      <c r="L627" s="2"/>
      <c r="M627" s="2"/>
      <c r="N627" s="2"/>
      <c r="O627" s="2"/>
      <c r="P627" s="4"/>
    </row>
    <row r="628" spans="1:16" s="9" customFormat="1" x14ac:dyDescent="0.2">
      <c r="A628" s="4"/>
      <c r="B628" s="2"/>
      <c r="C628" s="4"/>
      <c r="D628" s="2"/>
      <c r="E628" s="2"/>
      <c r="F628" s="51"/>
      <c r="G628" s="190"/>
      <c r="H628" s="190"/>
      <c r="I628" s="196"/>
      <c r="J628" s="2"/>
      <c r="K628" s="2"/>
      <c r="L628" s="2"/>
      <c r="M628" s="2"/>
      <c r="N628" s="2"/>
      <c r="O628" s="2"/>
      <c r="P628" s="4"/>
    </row>
    <row r="629" spans="1:16" s="9" customFormat="1" x14ac:dyDescent="0.2">
      <c r="A629" s="4"/>
      <c r="B629" s="2"/>
      <c r="C629" s="4"/>
      <c r="D629" s="2"/>
      <c r="E629" s="2"/>
      <c r="F629" s="51"/>
      <c r="G629" s="190"/>
      <c r="H629" s="190"/>
      <c r="I629" s="196"/>
      <c r="J629" s="2"/>
      <c r="K629" s="2"/>
      <c r="L629" s="2"/>
      <c r="M629" s="2"/>
      <c r="N629" s="2"/>
      <c r="O629" s="2"/>
      <c r="P629" s="4"/>
    </row>
    <row r="630" spans="1:16" s="9" customFormat="1" x14ac:dyDescent="0.2">
      <c r="A630" s="4"/>
      <c r="B630" s="2"/>
      <c r="C630" s="4"/>
      <c r="D630" s="2"/>
      <c r="E630" s="2"/>
      <c r="F630" s="51"/>
      <c r="G630" s="190"/>
      <c r="H630" s="190"/>
      <c r="I630" s="196"/>
      <c r="J630" s="2"/>
      <c r="K630" s="2"/>
      <c r="L630" s="2"/>
      <c r="M630" s="2"/>
      <c r="N630" s="2"/>
      <c r="O630" s="2"/>
      <c r="P630" s="4"/>
    </row>
    <row r="631" spans="1:16" s="9" customFormat="1" x14ac:dyDescent="0.2">
      <c r="A631" s="4"/>
      <c r="B631" s="2"/>
      <c r="C631" s="4"/>
      <c r="D631" s="2"/>
      <c r="E631" s="2"/>
      <c r="F631" s="51"/>
      <c r="G631" s="190"/>
      <c r="H631" s="190"/>
      <c r="I631" s="196"/>
      <c r="J631" s="2"/>
      <c r="K631" s="2"/>
      <c r="L631" s="2"/>
      <c r="M631" s="2"/>
      <c r="N631" s="2"/>
      <c r="O631" s="2"/>
      <c r="P631" s="4"/>
    </row>
    <row r="632" spans="1:16" s="9" customFormat="1" x14ac:dyDescent="0.2">
      <c r="A632" s="4"/>
      <c r="B632" s="2"/>
      <c r="C632" s="4"/>
      <c r="D632" s="2"/>
      <c r="E632" s="2"/>
      <c r="F632" s="51"/>
      <c r="G632" s="190"/>
      <c r="H632" s="190"/>
      <c r="I632" s="196"/>
      <c r="J632" s="2"/>
      <c r="K632" s="2"/>
      <c r="L632" s="2"/>
      <c r="M632" s="2"/>
      <c r="N632" s="2"/>
      <c r="O632" s="2"/>
      <c r="P632" s="4"/>
    </row>
    <row r="633" spans="1:16" s="9" customFormat="1" x14ac:dyDescent="0.2">
      <c r="A633" s="4"/>
      <c r="B633" s="2"/>
      <c r="C633" s="4"/>
      <c r="D633" s="2"/>
      <c r="E633" s="2"/>
      <c r="F633" s="51"/>
      <c r="G633" s="190"/>
      <c r="H633" s="190"/>
      <c r="I633" s="196"/>
      <c r="J633" s="2"/>
      <c r="K633" s="2"/>
      <c r="L633" s="2"/>
      <c r="M633" s="2"/>
      <c r="N633" s="2"/>
      <c r="O633" s="2"/>
      <c r="P633" s="4"/>
    </row>
    <row r="634" spans="1:16" s="9" customFormat="1" x14ac:dyDescent="0.2">
      <c r="A634" s="4"/>
      <c r="B634" s="2"/>
      <c r="C634" s="4"/>
      <c r="D634" s="2"/>
      <c r="E634" s="2"/>
      <c r="F634" s="51"/>
      <c r="G634" s="190"/>
      <c r="H634" s="190"/>
      <c r="I634" s="196"/>
      <c r="J634" s="2"/>
      <c r="K634" s="2"/>
      <c r="L634" s="2"/>
      <c r="M634" s="2"/>
      <c r="N634" s="2"/>
      <c r="O634" s="2"/>
      <c r="P634" s="4"/>
    </row>
    <row r="635" spans="1:16" s="9" customFormat="1" x14ac:dyDescent="0.2">
      <c r="A635" s="4"/>
      <c r="B635" s="2"/>
      <c r="C635" s="4"/>
      <c r="D635" s="2"/>
      <c r="E635" s="2"/>
      <c r="F635" s="51"/>
      <c r="G635" s="190"/>
      <c r="H635" s="190"/>
      <c r="I635" s="196"/>
      <c r="J635" s="2"/>
      <c r="K635" s="2"/>
      <c r="L635" s="2"/>
      <c r="M635" s="2"/>
      <c r="N635" s="2"/>
      <c r="O635" s="2"/>
      <c r="P635" s="4"/>
    </row>
    <row r="636" spans="1:16" s="9" customFormat="1" x14ac:dyDescent="0.2">
      <c r="A636" s="4"/>
      <c r="B636" s="2"/>
      <c r="C636" s="4"/>
      <c r="D636" s="2"/>
      <c r="E636" s="2"/>
      <c r="F636" s="51"/>
      <c r="G636" s="190"/>
      <c r="H636" s="190"/>
      <c r="I636" s="196"/>
      <c r="J636" s="2"/>
      <c r="K636" s="2"/>
      <c r="L636" s="2"/>
      <c r="M636" s="2"/>
      <c r="N636" s="2"/>
      <c r="O636" s="2"/>
      <c r="P636" s="4"/>
    </row>
    <row r="637" spans="1:16" s="9" customFormat="1" x14ac:dyDescent="0.2">
      <c r="A637" s="4"/>
      <c r="B637" s="2"/>
      <c r="C637" s="4"/>
      <c r="D637" s="2"/>
      <c r="E637" s="2"/>
      <c r="F637" s="51"/>
      <c r="G637" s="190"/>
      <c r="H637" s="190"/>
      <c r="I637" s="196"/>
      <c r="J637" s="2"/>
      <c r="K637" s="2"/>
      <c r="L637" s="2"/>
      <c r="M637" s="2"/>
      <c r="N637" s="2"/>
      <c r="O637" s="2"/>
      <c r="P637" s="4"/>
    </row>
    <row r="638" spans="1:16" s="9" customFormat="1" x14ac:dyDescent="0.2">
      <c r="A638" s="4"/>
      <c r="B638" s="2"/>
      <c r="C638" s="4"/>
      <c r="D638" s="2"/>
      <c r="E638" s="2"/>
      <c r="F638" s="51"/>
      <c r="G638" s="190"/>
      <c r="H638" s="190"/>
      <c r="I638" s="196"/>
      <c r="J638" s="2"/>
      <c r="K638" s="2"/>
      <c r="L638" s="2"/>
      <c r="M638" s="2"/>
      <c r="N638" s="2"/>
      <c r="O638" s="2"/>
      <c r="P638" s="4"/>
    </row>
    <row r="639" spans="1:16" s="9" customFormat="1" x14ac:dyDescent="0.2">
      <c r="A639" s="4"/>
      <c r="B639" s="2"/>
      <c r="C639" s="4"/>
      <c r="D639" s="2"/>
      <c r="E639" s="2"/>
      <c r="F639" s="51"/>
      <c r="G639" s="190"/>
      <c r="H639" s="190"/>
      <c r="I639" s="196"/>
      <c r="J639" s="2"/>
      <c r="K639" s="2"/>
      <c r="L639" s="2"/>
      <c r="M639" s="2"/>
      <c r="N639" s="2"/>
      <c r="O639" s="2"/>
      <c r="P639" s="4"/>
    </row>
    <row r="640" spans="1:16" s="9" customFormat="1" x14ac:dyDescent="0.2">
      <c r="A640" s="4"/>
      <c r="B640" s="2"/>
      <c r="C640" s="4"/>
      <c r="D640" s="2"/>
      <c r="E640" s="2"/>
      <c r="F640" s="51"/>
      <c r="G640" s="190"/>
      <c r="H640" s="190"/>
      <c r="I640" s="196"/>
      <c r="J640" s="2"/>
      <c r="K640" s="2"/>
      <c r="L640" s="2"/>
      <c r="M640" s="2"/>
      <c r="N640" s="2"/>
      <c r="O640" s="2"/>
      <c r="P640" s="4"/>
    </row>
    <row r="641" spans="1:16" s="9" customFormat="1" x14ac:dyDescent="0.2">
      <c r="A641" s="4"/>
      <c r="B641" s="2"/>
      <c r="C641" s="4"/>
      <c r="D641" s="2"/>
      <c r="E641" s="2"/>
      <c r="F641" s="51"/>
      <c r="G641" s="190"/>
      <c r="H641" s="190"/>
      <c r="I641" s="196"/>
      <c r="J641" s="2"/>
      <c r="K641" s="2"/>
      <c r="L641" s="2"/>
      <c r="M641" s="2"/>
      <c r="N641" s="2"/>
      <c r="O641" s="2"/>
      <c r="P641" s="4"/>
    </row>
    <row r="642" spans="1:16" s="9" customFormat="1" x14ac:dyDescent="0.2">
      <c r="A642" s="4"/>
      <c r="B642" s="2"/>
      <c r="C642" s="4"/>
      <c r="D642" s="2"/>
      <c r="E642" s="2"/>
      <c r="F642" s="51"/>
      <c r="G642" s="190"/>
      <c r="H642" s="190"/>
      <c r="I642" s="196"/>
      <c r="J642" s="2"/>
      <c r="K642" s="2"/>
      <c r="L642" s="2"/>
      <c r="M642" s="2"/>
      <c r="N642" s="2"/>
      <c r="O642" s="2"/>
      <c r="P642" s="4"/>
    </row>
    <row r="643" spans="1:16" s="9" customFormat="1" x14ac:dyDescent="0.2">
      <c r="A643" s="4"/>
      <c r="B643" s="2"/>
      <c r="C643" s="4"/>
      <c r="D643" s="2"/>
      <c r="E643" s="2"/>
      <c r="F643" s="51"/>
      <c r="G643" s="190"/>
      <c r="H643" s="190"/>
      <c r="I643" s="196"/>
      <c r="J643" s="2"/>
      <c r="K643" s="2"/>
      <c r="L643" s="2"/>
      <c r="M643" s="2"/>
      <c r="N643" s="2"/>
      <c r="O643" s="2"/>
      <c r="P643" s="4"/>
    </row>
    <row r="644" spans="1:16" s="9" customFormat="1" x14ac:dyDescent="0.2">
      <c r="A644" s="4"/>
      <c r="B644" s="2"/>
      <c r="C644" s="4"/>
      <c r="D644" s="2"/>
      <c r="E644" s="2"/>
      <c r="F644" s="51"/>
      <c r="G644" s="190"/>
      <c r="H644" s="190"/>
      <c r="I644" s="196"/>
      <c r="J644" s="2"/>
      <c r="K644" s="2"/>
      <c r="L644" s="2"/>
      <c r="M644" s="2"/>
      <c r="N644" s="2"/>
      <c r="O644" s="2"/>
      <c r="P644" s="4"/>
    </row>
    <row r="645" spans="1:16" s="9" customFormat="1" x14ac:dyDescent="0.2">
      <c r="A645" s="4"/>
      <c r="B645" s="2"/>
      <c r="C645" s="4"/>
      <c r="D645" s="2"/>
      <c r="E645" s="2"/>
      <c r="F645" s="51"/>
      <c r="G645" s="190"/>
      <c r="H645" s="190"/>
      <c r="I645" s="196"/>
      <c r="J645" s="2"/>
      <c r="K645" s="2"/>
      <c r="L645" s="2"/>
      <c r="M645" s="2"/>
      <c r="N645" s="2"/>
      <c r="O645" s="2"/>
      <c r="P645" s="4"/>
    </row>
    <row r="646" spans="1:16" s="9" customFormat="1" x14ac:dyDescent="0.2">
      <c r="A646" s="4"/>
      <c r="B646" s="2"/>
      <c r="C646" s="4"/>
      <c r="D646" s="2"/>
      <c r="E646" s="2"/>
      <c r="F646" s="51"/>
      <c r="G646" s="190"/>
      <c r="H646" s="190"/>
      <c r="I646" s="196"/>
      <c r="J646" s="2"/>
      <c r="K646" s="2"/>
      <c r="L646" s="2"/>
      <c r="M646" s="2"/>
      <c r="N646" s="2"/>
      <c r="O646" s="2"/>
      <c r="P646" s="4"/>
    </row>
    <row r="647" spans="1:16" s="9" customFormat="1" x14ac:dyDescent="0.2">
      <c r="A647" s="4"/>
      <c r="B647" s="2"/>
      <c r="C647" s="4"/>
      <c r="D647" s="2"/>
      <c r="E647" s="2"/>
      <c r="F647" s="51"/>
      <c r="G647" s="190"/>
      <c r="H647" s="190"/>
      <c r="I647" s="196"/>
      <c r="J647" s="2"/>
      <c r="K647" s="2"/>
      <c r="L647" s="2"/>
      <c r="M647" s="2"/>
      <c r="N647" s="2"/>
      <c r="O647" s="2"/>
      <c r="P647" s="4"/>
    </row>
    <row r="648" spans="1:16" s="9" customFormat="1" x14ac:dyDescent="0.2">
      <c r="A648" s="4"/>
      <c r="B648" s="2"/>
      <c r="C648" s="4"/>
      <c r="D648" s="2"/>
      <c r="E648" s="2"/>
      <c r="F648" s="51"/>
      <c r="G648" s="190"/>
      <c r="H648" s="190"/>
      <c r="I648" s="196"/>
      <c r="J648" s="2"/>
      <c r="K648" s="2"/>
      <c r="L648" s="2"/>
      <c r="M648" s="2"/>
      <c r="N648" s="2"/>
      <c r="O648" s="2"/>
      <c r="P648" s="4"/>
    </row>
    <row r="649" spans="1:16" s="9" customFormat="1" x14ac:dyDescent="0.2">
      <c r="A649" s="4"/>
      <c r="B649" s="2"/>
      <c r="C649" s="4"/>
      <c r="D649" s="2"/>
      <c r="E649" s="2"/>
      <c r="F649" s="51"/>
      <c r="G649" s="190"/>
      <c r="H649" s="190"/>
      <c r="I649" s="196"/>
      <c r="J649" s="2"/>
      <c r="K649" s="2"/>
      <c r="L649" s="2"/>
      <c r="M649" s="2"/>
      <c r="N649" s="2"/>
      <c r="O649" s="2"/>
      <c r="P649" s="4"/>
    </row>
    <row r="650" spans="1:16" s="9" customFormat="1" x14ac:dyDescent="0.2">
      <c r="A650" s="4"/>
      <c r="B650" s="2"/>
      <c r="C650" s="4"/>
      <c r="D650" s="2"/>
      <c r="E650" s="2"/>
      <c r="F650" s="51"/>
      <c r="G650" s="190"/>
      <c r="H650" s="190"/>
      <c r="I650" s="196"/>
      <c r="J650" s="2"/>
      <c r="K650" s="2"/>
      <c r="L650" s="2"/>
      <c r="M650" s="2"/>
      <c r="N650" s="2"/>
      <c r="O650" s="2"/>
      <c r="P650" s="4"/>
    </row>
    <row r="651" spans="1:16" s="9" customFormat="1" x14ac:dyDescent="0.2">
      <c r="A651" s="4"/>
      <c r="B651" s="2"/>
      <c r="C651" s="4"/>
      <c r="D651" s="2"/>
      <c r="E651" s="2"/>
      <c r="F651" s="51"/>
      <c r="G651" s="190"/>
      <c r="H651" s="190"/>
      <c r="I651" s="196"/>
      <c r="J651" s="2"/>
      <c r="K651" s="2"/>
      <c r="L651" s="2"/>
      <c r="M651" s="2"/>
      <c r="N651" s="2"/>
      <c r="O651" s="2"/>
      <c r="P651" s="4"/>
    </row>
    <row r="652" spans="1:16" s="9" customFormat="1" x14ac:dyDescent="0.2">
      <c r="A652" s="4"/>
      <c r="B652" s="2"/>
      <c r="C652" s="4"/>
      <c r="D652" s="2"/>
      <c r="E652" s="2"/>
      <c r="F652" s="51"/>
      <c r="G652" s="190"/>
      <c r="H652" s="190"/>
      <c r="I652" s="196"/>
      <c r="J652" s="2"/>
      <c r="K652" s="2"/>
      <c r="L652" s="2"/>
      <c r="M652" s="2"/>
      <c r="N652" s="2"/>
      <c r="O652" s="2"/>
      <c r="P652" s="4"/>
    </row>
    <row r="653" spans="1:16" s="9" customFormat="1" x14ac:dyDescent="0.2">
      <c r="A653" s="4"/>
      <c r="B653" s="2"/>
      <c r="C653" s="4"/>
      <c r="D653" s="2"/>
      <c r="E653" s="2"/>
      <c r="F653" s="51"/>
      <c r="G653" s="190"/>
      <c r="H653" s="190"/>
      <c r="I653" s="196"/>
      <c r="J653" s="2"/>
      <c r="K653" s="2"/>
      <c r="L653" s="2"/>
      <c r="M653" s="2"/>
      <c r="N653" s="2"/>
      <c r="O653" s="2"/>
      <c r="P653" s="4"/>
    </row>
    <row r="654" spans="1:16" s="9" customFormat="1" x14ac:dyDescent="0.2">
      <c r="A654" s="4"/>
      <c r="B654" s="2"/>
      <c r="C654" s="4"/>
      <c r="D654" s="2"/>
      <c r="E654" s="2"/>
      <c r="F654" s="51"/>
      <c r="G654" s="190"/>
      <c r="H654" s="190"/>
      <c r="I654" s="196"/>
      <c r="J654" s="2"/>
      <c r="K654" s="2"/>
      <c r="L654" s="2"/>
      <c r="M654" s="2"/>
      <c r="N654" s="2"/>
      <c r="O654" s="2"/>
      <c r="P654" s="4"/>
    </row>
    <row r="655" spans="1:16" s="9" customFormat="1" x14ac:dyDescent="0.2">
      <c r="A655" s="4"/>
      <c r="B655" s="2"/>
      <c r="C655" s="4"/>
      <c r="D655" s="2"/>
      <c r="E655" s="2"/>
      <c r="F655" s="51"/>
      <c r="G655" s="190"/>
      <c r="H655" s="190"/>
      <c r="I655" s="196"/>
      <c r="J655" s="2"/>
      <c r="K655" s="2"/>
      <c r="L655" s="2"/>
      <c r="M655" s="2"/>
      <c r="N655" s="2"/>
      <c r="O655" s="2"/>
      <c r="P655" s="4"/>
    </row>
    <row r="656" spans="1:16" s="9" customFormat="1" x14ac:dyDescent="0.2">
      <c r="A656" s="4"/>
      <c r="B656" s="2"/>
      <c r="C656" s="4"/>
      <c r="D656" s="2"/>
      <c r="E656" s="2"/>
      <c r="F656" s="51"/>
      <c r="G656" s="190"/>
      <c r="H656" s="190"/>
      <c r="I656" s="196"/>
      <c r="J656" s="2"/>
      <c r="K656" s="2"/>
      <c r="L656" s="2"/>
      <c r="M656" s="2"/>
      <c r="N656" s="2"/>
      <c r="O656" s="2"/>
      <c r="P656" s="4"/>
    </row>
    <row r="657" spans="1:16" s="9" customFormat="1" x14ac:dyDescent="0.2">
      <c r="A657" s="4"/>
      <c r="B657" s="2"/>
      <c r="C657" s="4"/>
      <c r="D657" s="2"/>
      <c r="E657" s="2"/>
      <c r="F657" s="51"/>
      <c r="G657" s="190"/>
      <c r="H657" s="190"/>
      <c r="I657" s="196"/>
      <c r="J657" s="2"/>
      <c r="K657" s="2"/>
      <c r="L657" s="2"/>
      <c r="M657" s="2"/>
      <c r="N657" s="2"/>
      <c r="O657" s="2"/>
      <c r="P657" s="4"/>
    </row>
    <row r="658" spans="1:16" s="9" customFormat="1" x14ac:dyDescent="0.2">
      <c r="A658" s="4"/>
      <c r="B658" s="2"/>
      <c r="C658" s="4"/>
      <c r="D658" s="2"/>
      <c r="E658" s="2"/>
      <c r="F658" s="51"/>
      <c r="G658" s="190"/>
      <c r="H658" s="190"/>
      <c r="I658" s="196"/>
      <c r="J658" s="2"/>
      <c r="K658" s="2"/>
      <c r="L658" s="2"/>
      <c r="M658" s="2"/>
      <c r="N658" s="2"/>
      <c r="O658" s="2"/>
      <c r="P658" s="4"/>
    </row>
    <row r="659" spans="1:16" s="9" customFormat="1" x14ac:dyDescent="0.2">
      <c r="A659" s="4"/>
      <c r="B659" s="2"/>
      <c r="C659" s="4"/>
      <c r="D659" s="2"/>
      <c r="E659" s="2"/>
      <c r="F659" s="51"/>
      <c r="G659" s="190"/>
      <c r="H659" s="190"/>
      <c r="I659" s="196"/>
      <c r="J659" s="2"/>
      <c r="K659" s="2"/>
      <c r="L659" s="2"/>
      <c r="M659" s="2"/>
      <c r="N659" s="2"/>
      <c r="O659" s="2"/>
      <c r="P659" s="4"/>
    </row>
    <row r="660" spans="1:16" s="9" customFormat="1" x14ac:dyDescent="0.2">
      <c r="A660" s="4"/>
      <c r="B660" s="2"/>
      <c r="C660" s="4"/>
      <c r="D660" s="2"/>
      <c r="E660" s="2"/>
      <c r="F660" s="51"/>
      <c r="G660" s="190"/>
      <c r="H660" s="190"/>
      <c r="I660" s="196"/>
      <c r="J660" s="2"/>
      <c r="K660" s="2"/>
      <c r="L660" s="2"/>
      <c r="M660" s="2"/>
      <c r="N660" s="2"/>
      <c r="O660" s="2"/>
      <c r="P660" s="4"/>
    </row>
    <row r="661" spans="1:16" s="9" customFormat="1" x14ac:dyDescent="0.2">
      <c r="A661" s="4"/>
      <c r="B661" s="2"/>
      <c r="C661" s="4"/>
      <c r="D661" s="2"/>
      <c r="E661" s="2"/>
      <c r="F661" s="51"/>
      <c r="G661" s="190"/>
      <c r="H661" s="190"/>
      <c r="I661" s="196"/>
      <c r="J661" s="2"/>
      <c r="K661" s="2"/>
      <c r="L661" s="2"/>
      <c r="M661" s="2"/>
      <c r="N661" s="2"/>
      <c r="O661" s="2"/>
      <c r="P661" s="4"/>
    </row>
    <row r="662" spans="1:16" s="9" customFormat="1" x14ac:dyDescent="0.2">
      <c r="A662" s="4"/>
      <c r="B662" s="2"/>
      <c r="C662" s="4"/>
      <c r="D662" s="2"/>
      <c r="E662" s="2"/>
      <c r="F662" s="51"/>
      <c r="G662" s="190"/>
      <c r="H662" s="190"/>
      <c r="I662" s="196"/>
      <c r="J662" s="2"/>
      <c r="K662" s="2"/>
      <c r="L662" s="2"/>
      <c r="M662" s="2"/>
      <c r="N662" s="2"/>
      <c r="O662" s="2"/>
      <c r="P662" s="4"/>
    </row>
    <row r="663" spans="1:16" s="9" customFormat="1" x14ac:dyDescent="0.2">
      <c r="A663" s="4"/>
      <c r="B663" s="2"/>
      <c r="C663" s="4"/>
      <c r="D663" s="2"/>
      <c r="E663" s="2"/>
      <c r="F663" s="51"/>
      <c r="G663" s="190"/>
      <c r="H663" s="190"/>
      <c r="I663" s="196"/>
      <c r="J663" s="2"/>
      <c r="K663" s="2"/>
      <c r="L663" s="2"/>
      <c r="M663" s="2"/>
      <c r="N663" s="2"/>
      <c r="O663" s="2"/>
      <c r="P663" s="4"/>
    </row>
    <row r="664" spans="1:16" s="9" customFormat="1" x14ac:dyDescent="0.2">
      <c r="A664" s="4"/>
      <c r="B664" s="2"/>
      <c r="C664" s="4"/>
      <c r="D664" s="2"/>
      <c r="E664" s="2"/>
      <c r="F664" s="51"/>
      <c r="G664" s="190"/>
      <c r="H664" s="190"/>
      <c r="I664" s="196"/>
      <c r="J664" s="2"/>
      <c r="K664" s="2"/>
      <c r="L664" s="2"/>
      <c r="M664" s="2"/>
      <c r="N664" s="2"/>
      <c r="O664" s="2"/>
      <c r="P664" s="4"/>
    </row>
    <row r="665" spans="1:16" s="9" customFormat="1" x14ac:dyDescent="0.2">
      <c r="A665" s="4"/>
      <c r="B665" s="2"/>
      <c r="C665" s="4"/>
      <c r="D665" s="2"/>
      <c r="E665" s="2"/>
      <c r="F665" s="51"/>
      <c r="G665" s="190"/>
      <c r="H665" s="190"/>
      <c r="I665" s="196"/>
      <c r="J665" s="2"/>
      <c r="K665" s="2"/>
      <c r="L665" s="2"/>
      <c r="M665" s="2"/>
      <c r="N665" s="2"/>
      <c r="O665" s="2"/>
      <c r="P665" s="4"/>
    </row>
    <row r="666" spans="1:16" s="9" customFormat="1" x14ac:dyDescent="0.2">
      <c r="A666" s="4"/>
      <c r="B666" s="2"/>
      <c r="C666" s="4"/>
      <c r="D666" s="2"/>
      <c r="E666" s="2"/>
      <c r="F666" s="51"/>
      <c r="G666" s="190"/>
      <c r="H666" s="190"/>
      <c r="I666" s="196"/>
      <c r="J666" s="2"/>
      <c r="K666" s="2"/>
      <c r="L666" s="2"/>
      <c r="M666" s="2"/>
      <c r="N666" s="2"/>
      <c r="O666" s="2"/>
      <c r="P666" s="4"/>
    </row>
    <row r="667" spans="1:16" s="9" customFormat="1" x14ac:dyDescent="0.2">
      <c r="A667" s="4"/>
      <c r="B667" s="2"/>
      <c r="C667" s="4"/>
      <c r="D667" s="2"/>
      <c r="E667" s="2"/>
      <c r="F667" s="51"/>
      <c r="G667" s="190"/>
      <c r="H667" s="190"/>
      <c r="I667" s="196"/>
      <c r="J667" s="2"/>
      <c r="K667" s="2"/>
      <c r="L667" s="2"/>
      <c r="M667" s="2"/>
      <c r="N667" s="2"/>
      <c r="O667" s="2"/>
      <c r="P667" s="4"/>
    </row>
    <row r="668" spans="1:16" s="9" customFormat="1" x14ac:dyDescent="0.2">
      <c r="A668" s="4"/>
      <c r="B668" s="2"/>
      <c r="C668" s="4"/>
      <c r="D668" s="2"/>
      <c r="E668" s="2"/>
      <c r="F668" s="51"/>
      <c r="G668" s="190"/>
      <c r="H668" s="190"/>
      <c r="I668" s="196"/>
      <c r="J668" s="2"/>
      <c r="K668" s="2"/>
      <c r="L668" s="2"/>
      <c r="M668" s="2"/>
      <c r="N668" s="2"/>
      <c r="O668" s="2"/>
      <c r="P668" s="4"/>
    </row>
    <row r="669" spans="1:16" s="9" customFormat="1" x14ac:dyDescent="0.2">
      <c r="A669" s="4"/>
      <c r="B669" s="2"/>
      <c r="C669" s="4"/>
      <c r="D669" s="2"/>
      <c r="E669" s="2"/>
      <c r="F669" s="51"/>
      <c r="G669" s="190"/>
      <c r="H669" s="190"/>
      <c r="I669" s="196"/>
      <c r="J669" s="2"/>
      <c r="K669" s="2"/>
      <c r="L669" s="2"/>
      <c r="M669" s="2"/>
      <c r="N669" s="2"/>
      <c r="O669" s="2"/>
      <c r="P669" s="4"/>
    </row>
    <row r="670" spans="1:16" s="9" customFormat="1" x14ac:dyDescent="0.2">
      <c r="A670" s="4"/>
      <c r="B670" s="2"/>
      <c r="C670" s="4"/>
      <c r="D670" s="2"/>
      <c r="E670" s="2"/>
      <c r="F670" s="51"/>
      <c r="G670" s="190"/>
      <c r="H670" s="190"/>
      <c r="I670" s="196"/>
      <c r="J670" s="2"/>
      <c r="K670" s="2"/>
      <c r="L670" s="2"/>
      <c r="M670" s="2"/>
      <c r="N670" s="2"/>
      <c r="O670" s="2"/>
      <c r="P670" s="4"/>
    </row>
    <row r="671" spans="1:16" s="9" customFormat="1" x14ac:dyDescent="0.2">
      <c r="A671" s="4"/>
      <c r="B671" s="2"/>
      <c r="C671" s="4"/>
      <c r="D671" s="2"/>
      <c r="E671" s="2"/>
      <c r="F671" s="51"/>
      <c r="G671" s="190"/>
      <c r="H671" s="190"/>
      <c r="I671" s="196"/>
      <c r="J671" s="2"/>
      <c r="K671" s="2"/>
      <c r="L671" s="2"/>
      <c r="M671" s="2"/>
      <c r="N671" s="2"/>
      <c r="O671" s="2"/>
      <c r="P671" s="4"/>
    </row>
    <row r="672" spans="1:16" s="9" customFormat="1" x14ac:dyDescent="0.2">
      <c r="A672" s="4"/>
      <c r="B672" s="2"/>
      <c r="C672" s="4"/>
      <c r="D672" s="2"/>
      <c r="E672" s="2"/>
      <c r="F672" s="51"/>
      <c r="G672" s="190"/>
      <c r="H672" s="190"/>
      <c r="I672" s="196"/>
      <c r="J672" s="2"/>
      <c r="K672" s="2"/>
      <c r="L672" s="2"/>
      <c r="M672" s="2"/>
      <c r="N672" s="2"/>
      <c r="O672" s="2"/>
      <c r="P672" s="4"/>
    </row>
    <row r="673" spans="1:16" s="9" customFormat="1" x14ac:dyDescent="0.2">
      <c r="A673" s="4"/>
      <c r="B673" s="2"/>
      <c r="C673" s="4"/>
      <c r="D673" s="2"/>
      <c r="E673" s="2"/>
      <c r="F673" s="51"/>
      <c r="G673" s="190"/>
      <c r="H673" s="190"/>
      <c r="I673" s="196"/>
      <c r="J673" s="2"/>
      <c r="K673" s="2"/>
      <c r="L673" s="2"/>
      <c r="M673" s="2"/>
      <c r="N673" s="2"/>
      <c r="O673" s="2"/>
      <c r="P673" s="4"/>
    </row>
    <row r="674" spans="1:16" s="9" customFormat="1" x14ac:dyDescent="0.2">
      <c r="A674" s="4"/>
      <c r="B674" s="2"/>
      <c r="C674" s="4"/>
      <c r="D674" s="2"/>
      <c r="E674" s="2"/>
      <c r="F674" s="51"/>
      <c r="G674" s="190"/>
      <c r="H674" s="190"/>
      <c r="I674" s="196"/>
      <c r="J674" s="2"/>
      <c r="K674" s="2"/>
      <c r="L674" s="2"/>
      <c r="M674" s="2"/>
      <c r="N674" s="2"/>
      <c r="O674" s="2"/>
      <c r="P674" s="4"/>
    </row>
    <row r="675" spans="1:16" s="9" customFormat="1" x14ac:dyDescent="0.2">
      <c r="A675" s="4"/>
      <c r="B675" s="2"/>
      <c r="C675" s="4"/>
      <c r="D675" s="2"/>
      <c r="E675" s="2"/>
      <c r="F675" s="51"/>
      <c r="G675" s="190"/>
      <c r="H675" s="190"/>
      <c r="I675" s="196"/>
      <c r="J675" s="2"/>
      <c r="K675" s="2"/>
      <c r="L675" s="2"/>
      <c r="M675" s="2"/>
      <c r="N675" s="2"/>
      <c r="O675" s="2"/>
      <c r="P675" s="4"/>
    </row>
    <row r="676" spans="1:16" s="9" customFormat="1" x14ac:dyDescent="0.2">
      <c r="A676" s="4"/>
      <c r="B676" s="2"/>
      <c r="C676" s="4"/>
      <c r="D676" s="2"/>
      <c r="E676" s="2"/>
      <c r="F676" s="51"/>
      <c r="G676" s="190"/>
      <c r="H676" s="190"/>
      <c r="I676" s="196"/>
      <c r="J676" s="2"/>
      <c r="K676" s="2"/>
      <c r="L676" s="2"/>
      <c r="M676" s="2"/>
      <c r="N676" s="2"/>
      <c r="O676" s="2"/>
      <c r="P676" s="4"/>
    </row>
    <row r="677" spans="1:16" s="9" customFormat="1" x14ac:dyDescent="0.2">
      <c r="A677" s="4"/>
      <c r="B677" s="2"/>
      <c r="C677" s="4"/>
      <c r="D677" s="2"/>
      <c r="E677" s="2"/>
      <c r="F677" s="51"/>
      <c r="G677" s="190"/>
      <c r="H677" s="190"/>
      <c r="I677" s="196"/>
      <c r="J677" s="2"/>
      <c r="K677" s="2"/>
      <c r="L677" s="2"/>
      <c r="M677" s="2"/>
      <c r="N677" s="2"/>
      <c r="O677" s="2"/>
      <c r="P677" s="4"/>
    </row>
    <row r="678" spans="1:16" s="9" customFormat="1" x14ac:dyDescent="0.2">
      <c r="A678" s="4"/>
      <c r="B678" s="2"/>
      <c r="C678" s="4"/>
      <c r="D678" s="2"/>
      <c r="E678" s="2"/>
      <c r="F678" s="51"/>
      <c r="G678" s="190"/>
      <c r="H678" s="190"/>
      <c r="I678" s="196"/>
      <c r="J678" s="2"/>
      <c r="K678" s="2"/>
      <c r="L678" s="2"/>
      <c r="M678" s="2"/>
      <c r="N678" s="2"/>
      <c r="O678" s="2"/>
      <c r="P678" s="4"/>
    </row>
    <row r="679" spans="1:16" s="9" customFormat="1" x14ac:dyDescent="0.2">
      <c r="A679" s="4"/>
      <c r="B679" s="2"/>
      <c r="C679" s="4"/>
      <c r="D679" s="2"/>
      <c r="E679" s="2"/>
      <c r="F679" s="51"/>
      <c r="G679" s="190"/>
      <c r="H679" s="190"/>
      <c r="I679" s="196"/>
      <c r="J679" s="2"/>
      <c r="K679" s="2"/>
      <c r="L679" s="2"/>
      <c r="M679" s="2"/>
      <c r="N679" s="2"/>
      <c r="O679" s="2"/>
      <c r="P679" s="4"/>
    </row>
    <row r="680" spans="1:16" s="9" customFormat="1" x14ac:dyDescent="0.2">
      <c r="A680" s="4"/>
      <c r="B680" s="2"/>
      <c r="C680" s="4"/>
      <c r="D680" s="2"/>
      <c r="E680" s="2"/>
      <c r="F680" s="51"/>
      <c r="G680" s="190"/>
      <c r="H680" s="190"/>
      <c r="I680" s="196"/>
      <c r="J680" s="2"/>
      <c r="K680" s="2"/>
      <c r="L680" s="2"/>
      <c r="M680" s="2"/>
      <c r="N680" s="2"/>
      <c r="O680" s="2"/>
      <c r="P680" s="4"/>
    </row>
    <row r="681" spans="1:16" s="9" customFormat="1" x14ac:dyDescent="0.2">
      <c r="A681" s="4"/>
      <c r="B681" s="2"/>
      <c r="C681" s="4"/>
      <c r="D681" s="2"/>
      <c r="E681" s="2"/>
      <c r="F681" s="51"/>
      <c r="G681" s="190"/>
      <c r="H681" s="190"/>
      <c r="I681" s="196"/>
      <c r="J681" s="2"/>
      <c r="K681" s="2"/>
      <c r="L681" s="2"/>
      <c r="M681" s="2"/>
      <c r="N681" s="2"/>
      <c r="O681" s="2"/>
      <c r="P681" s="4"/>
    </row>
    <row r="682" spans="1:16" s="9" customFormat="1" x14ac:dyDescent="0.2">
      <c r="A682" s="4"/>
      <c r="B682" s="2"/>
      <c r="C682" s="4"/>
      <c r="D682" s="2"/>
      <c r="E682" s="2"/>
      <c r="F682" s="51"/>
      <c r="G682" s="190"/>
      <c r="H682" s="190"/>
      <c r="I682" s="196"/>
      <c r="J682" s="2"/>
      <c r="K682" s="2"/>
      <c r="L682" s="2"/>
      <c r="M682" s="2"/>
      <c r="N682" s="2"/>
      <c r="O682" s="2"/>
      <c r="P682" s="4"/>
    </row>
    <row r="683" spans="1:16" s="9" customFormat="1" x14ac:dyDescent="0.2">
      <c r="A683" s="4"/>
      <c r="B683" s="2"/>
      <c r="C683" s="4"/>
      <c r="D683" s="2"/>
      <c r="E683" s="2"/>
      <c r="F683" s="51"/>
      <c r="G683" s="190"/>
      <c r="H683" s="190"/>
      <c r="I683" s="196"/>
      <c r="J683" s="2"/>
      <c r="K683" s="2"/>
      <c r="L683" s="2"/>
      <c r="M683" s="2"/>
      <c r="N683" s="2"/>
      <c r="O683" s="2"/>
      <c r="P683" s="4"/>
    </row>
    <row r="684" spans="1:16" s="9" customFormat="1" x14ac:dyDescent="0.2">
      <c r="A684" s="4"/>
      <c r="B684" s="2"/>
      <c r="C684" s="4"/>
      <c r="D684" s="2"/>
      <c r="E684" s="2"/>
      <c r="F684" s="51"/>
      <c r="G684" s="190"/>
      <c r="H684" s="190"/>
      <c r="I684" s="196"/>
      <c r="J684" s="2"/>
      <c r="K684" s="2"/>
      <c r="L684" s="2"/>
      <c r="M684" s="2"/>
      <c r="N684" s="2"/>
      <c r="O684" s="2"/>
      <c r="P684" s="4"/>
    </row>
    <row r="685" spans="1:16" s="9" customFormat="1" x14ac:dyDescent="0.2">
      <c r="A685" s="4"/>
      <c r="B685" s="2"/>
      <c r="C685" s="4"/>
      <c r="D685" s="2"/>
      <c r="E685" s="2"/>
      <c r="F685" s="51"/>
      <c r="G685" s="190"/>
      <c r="H685" s="190"/>
      <c r="I685" s="196"/>
      <c r="J685" s="2"/>
      <c r="K685" s="2"/>
      <c r="L685" s="2"/>
      <c r="M685" s="2"/>
      <c r="N685" s="2"/>
      <c r="O685" s="2"/>
      <c r="P685" s="4"/>
    </row>
    <row r="686" spans="1:16" s="9" customFormat="1" x14ac:dyDescent="0.2">
      <c r="A686" s="4"/>
      <c r="B686" s="2"/>
      <c r="C686" s="4"/>
      <c r="D686" s="2"/>
      <c r="E686" s="2"/>
      <c r="F686" s="51"/>
      <c r="G686" s="190"/>
      <c r="H686" s="190"/>
      <c r="I686" s="196"/>
      <c r="J686" s="2"/>
      <c r="K686" s="2"/>
      <c r="L686" s="2"/>
      <c r="M686" s="2"/>
      <c r="N686" s="2"/>
      <c r="O686" s="2"/>
      <c r="P686" s="4"/>
    </row>
    <row r="687" spans="1:16" s="9" customFormat="1" x14ac:dyDescent="0.2">
      <c r="A687" s="4"/>
      <c r="B687" s="2"/>
      <c r="C687" s="4"/>
      <c r="D687" s="2"/>
      <c r="E687" s="2"/>
      <c r="F687" s="51"/>
      <c r="G687" s="190"/>
      <c r="H687" s="190"/>
      <c r="I687" s="196"/>
      <c r="J687" s="2"/>
      <c r="K687" s="2"/>
      <c r="L687" s="2"/>
      <c r="M687" s="2"/>
      <c r="N687" s="2"/>
      <c r="O687" s="2"/>
      <c r="P687" s="4"/>
    </row>
    <row r="688" spans="1:16" s="9" customFormat="1" x14ac:dyDescent="0.2">
      <c r="A688" s="4"/>
      <c r="B688" s="2"/>
      <c r="C688" s="4"/>
      <c r="D688" s="2"/>
      <c r="E688" s="2"/>
      <c r="F688" s="51"/>
      <c r="G688" s="190"/>
      <c r="H688" s="190"/>
      <c r="I688" s="196"/>
      <c r="J688" s="2"/>
      <c r="K688" s="2"/>
      <c r="L688" s="2"/>
      <c r="M688" s="2"/>
      <c r="N688" s="2"/>
      <c r="O688" s="2"/>
      <c r="P688" s="4"/>
    </row>
    <row r="689" spans="1:16" s="9" customFormat="1" x14ac:dyDescent="0.2">
      <c r="A689" s="4"/>
      <c r="B689" s="2"/>
      <c r="C689" s="4"/>
      <c r="D689" s="2"/>
      <c r="E689" s="2"/>
      <c r="F689" s="51"/>
      <c r="G689" s="190"/>
      <c r="H689" s="190"/>
      <c r="I689" s="196"/>
      <c r="J689" s="2"/>
      <c r="K689" s="2"/>
      <c r="L689" s="2"/>
      <c r="M689" s="2"/>
      <c r="N689" s="2"/>
      <c r="O689" s="2"/>
      <c r="P689" s="4"/>
    </row>
    <row r="690" spans="1:16" s="9" customFormat="1" x14ac:dyDescent="0.2">
      <c r="A690" s="4"/>
      <c r="B690" s="2"/>
      <c r="C690" s="4"/>
      <c r="D690" s="2"/>
      <c r="E690" s="2"/>
      <c r="F690" s="51"/>
      <c r="G690" s="190"/>
      <c r="H690" s="190"/>
      <c r="I690" s="196"/>
      <c r="J690" s="2"/>
      <c r="K690" s="2"/>
      <c r="L690" s="2"/>
      <c r="M690" s="2"/>
      <c r="N690" s="2"/>
      <c r="O690" s="2"/>
      <c r="P690" s="4"/>
    </row>
    <row r="691" spans="1:16" s="9" customFormat="1" x14ac:dyDescent="0.2">
      <c r="A691" s="4"/>
      <c r="B691" s="2"/>
      <c r="C691" s="4"/>
      <c r="D691" s="2"/>
      <c r="E691" s="2"/>
      <c r="F691" s="51"/>
      <c r="G691" s="190"/>
      <c r="H691" s="190"/>
      <c r="I691" s="196"/>
      <c r="J691" s="2"/>
      <c r="K691" s="2"/>
      <c r="L691" s="2"/>
      <c r="M691" s="2"/>
      <c r="N691" s="2"/>
      <c r="O691" s="2"/>
      <c r="P691" s="4"/>
    </row>
    <row r="692" spans="1:16" s="9" customFormat="1" x14ac:dyDescent="0.2">
      <c r="A692" s="4"/>
      <c r="B692" s="2"/>
      <c r="C692" s="4"/>
      <c r="D692" s="2"/>
      <c r="E692" s="2"/>
      <c r="F692" s="51"/>
      <c r="G692" s="190"/>
      <c r="H692" s="190"/>
      <c r="I692" s="196"/>
      <c r="J692" s="2"/>
      <c r="K692" s="2"/>
      <c r="L692" s="2"/>
      <c r="M692" s="2"/>
      <c r="N692" s="2"/>
      <c r="O692" s="2"/>
      <c r="P692" s="4"/>
    </row>
    <row r="693" spans="1:16" s="9" customFormat="1" x14ac:dyDescent="0.2">
      <c r="A693" s="4"/>
      <c r="B693" s="2"/>
      <c r="C693" s="4"/>
      <c r="D693" s="2"/>
      <c r="E693" s="2"/>
      <c r="F693" s="51"/>
      <c r="G693" s="190"/>
      <c r="H693" s="190"/>
      <c r="I693" s="196"/>
      <c r="J693" s="2"/>
      <c r="K693" s="2"/>
      <c r="L693" s="2"/>
      <c r="M693" s="2"/>
      <c r="N693" s="2"/>
      <c r="O693" s="2"/>
      <c r="P693" s="4"/>
    </row>
    <row r="694" spans="1:16" s="9" customFormat="1" x14ac:dyDescent="0.2">
      <c r="A694" s="4"/>
      <c r="B694" s="2"/>
      <c r="C694" s="4"/>
      <c r="D694" s="2"/>
      <c r="E694" s="2"/>
      <c r="F694" s="51"/>
      <c r="G694" s="190"/>
      <c r="H694" s="190"/>
      <c r="I694" s="196"/>
      <c r="J694" s="2"/>
      <c r="K694" s="2"/>
      <c r="L694" s="2"/>
      <c r="M694" s="2"/>
      <c r="N694" s="2"/>
      <c r="O694" s="2"/>
      <c r="P694" s="4"/>
    </row>
    <row r="695" spans="1:16" s="9" customFormat="1" x14ac:dyDescent="0.2">
      <c r="A695" s="4"/>
      <c r="B695" s="2"/>
      <c r="C695" s="4"/>
      <c r="D695" s="2"/>
      <c r="E695" s="2"/>
      <c r="F695" s="51"/>
      <c r="G695" s="190"/>
      <c r="H695" s="190"/>
      <c r="I695" s="196"/>
      <c r="J695" s="2"/>
      <c r="K695" s="2"/>
      <c r="L695" s="2"/>
      <c r="M695" s="2"/>
      <c r="N695" s="2"/>
      <c r="O695" s="2"/>
      <c r="P695" s="4"/>
    </row>
    <row r="696" spans="1:16" s="9" customFormat="1" x14ac:dyDescent="0.2">
      <c r="A696" s="4"/>
      <c r="B696" s="2"/>
      <c r="C696" s="4"/>
      <c r="D696" s="2"/>
      <c r="E696" s="2"/>
      <c r="F696" s="51"/>
      <c r="G696" s="190"/>
      <c r="H696" s="190"/>
      <c r="I696" s="196"/>
      <c r="J696" s="2"/>
      <c r="K696" s="2"/>
      <c r="L696" s="2"/>
      <c r="M696" s="2"/>
      <c r="N696" s="2"/>
      <c r="O696" s="2"/>
      <c r="P696" s="4"/>
    </row>
    <row r="697" spans="1:16" s="9" customFormat="1" x14ac:dyDescent="0.2">
      <c r="A697" s="4"/>
      <c r="B697" s="2"/>
      <c r="C697" s="4"/>
      <c r="D697" s="2"/>
      <c r="E697" s="2"/>
      <c r="F697" s="51"/>
      <c r="G697" s="190"/>
      <c r="H697" s="190"/>
      <c r="I697" s="196"/>
      <c r="J697" s="2"/>
      <c r="K697" s="2"/>
      <c r="L697" s="2"/>
      <c r="M697" s="2"/>
      <c r="N697" s="2"/>
      <c r="O697" s="2"/>
      <c r="P697" s="4"/>
    </row>
    <row r="698" spans="1:16" s="9" customFormat="1" x14ac:dyDescent="0.2">
      <c r="A698" s="4"/>
      <c r="B698" s="2"/>
      <c r="C698" s="4"/>
      <c r="D698" s="2"/>
      <c r="E698" s="2"/>
      <c r="F698" s="51"/>
      <c r="G698" s="190"/>
      <c r="H698" s="190"/>
      <c r="I698" s="196"/>
      <c r="J698" s="2"/>
      <c r="K698" s="2"/>
      <c r="L698" s="2"/>
      <c r="M698" s="2"/>
      <c r="N698" s="2"/>
      <c r="O698" s="2"/>
      <c r="P698" s="4"/>
    </row>
    <row r="699" spans="1:16" s="9" customFormat="1" x14ac:dyDescent="0.2">
      <c r="A699" s="4"/>
      <c r="B699" s="2"/>
      <c r="C699" s="4"/>
      <c r="D699" s="2"/>
      <c r="E699" s="2"/>
      <c r="F699" s="51"/>
      <c r="G699" s="190"/>
      <c r="H699" s="190"/>
      <c r="I699" s="196"/>
      <c r="J699" s="2"/>
      <c r="K699" s="2"/>
      <c r="L699" s="2"/>
      <c r="M699" s="2"/>
      <c r="N699" s="2"/>
      <c r="O699" s="2"/>
      <c r="P699" s="4"/>
    </row>
    <row r="700" spans="1:16" s="9" customFormat="1" x14ac:dyDescent="0.2">
      <c r="A700" s="4"/>
      <c r="B700" s="2"/>
      <c r="C700" s="4"/>
      <c r="D700" s="2"/>
      <c r="E700" s="2"/>
      <c r="F700" s="51"/>
      <c r="G700" s="190"/>
      <c r="H700" s="190"/>
      <c r="I700" s="196"/>
      <c r="J700" s="2"/>
      <c r="K700" s="2"/>
      <c r="L700" s="2"/>
      <c r="M700" s="2"/>
      <c r="N700" s="2"/>
      <c r="O700" s="2"/>
      <c r="P700" s="4"/>
    </row>
    <row r="701" spans="1:16" s="9" customFormat="1" x14ac:dyDescent="0.2">
      <c r="A701" s="4"/>
      <c r="B701" s="2"/>
      <c r="C701" s="4"/>
      <c r="D701" s="2"/>
      <c r="E701" s="2"/>
      <c r="F701" s="51"/>
      <c r="G701" s="190"/>
      <c r="H701" s="190"/>
      <c r="I701" s="196"/>
      <c r="J701" s="2"/>
      <c r="K701" s="2"/>
      <c r="L701" s="2"/>
      <c r="M701" s="2"/>
      <c r="N701" s="2"/>
      <c r="O701" s="2"/>
      <c r="P701" s="4"/>
    </row>
    <row r="702" spans="1:16" s="9" customFormat="1" x14ac:dyDescent="0.2">
      <c r="A702" s="4"/>
      <c r="B702" s="2"/>
      <c r="C702" s="4"/>
      <c r="D702" s="2"/>
      <c r="E702" s="2"/>
      <c r="F702" s="51"/>
      <c r="G702" s="190"/>
      <c r="H702" s="190"/>
      <c r="I702" s="196"/>
      <c r="J702" s="2"/>
      <c r="K702" s="2"/>
      <c r="L702" s="2"/>
      <c r="M702" s="2"/>
      <c r="N702" s="2"/>
      <c r="O702" s="2"/>
      <c r="P702" s="4"/>
    </row>
    <row r="703" spans="1:16" s="9" customFormat="1" x14ac:dyDescent="0.2">
      <c r="A703" s="4"/>
      <c r="B703" s="2"/>
      <c r="C703" s="4"/>
      <c r="D703" s="2"/>
      <c r="E703" s="2"/>
      <c r="F703" s="51"/>
      <c r="G703" s="190"/>
      <c r="H703" s="190"/>
      <c r="I703" s="196"/>
      <c r="J703" s="2"/>
      <c r="K703" s="2"/>
      <c r="L703" s="2"/>
      <c r="M703" s="2"/>
      <c r="N703" s="2"/>
      <c r="O703" s="2"/>
      <c r="P703" s="4"/>
    </row>
    <row r="704" spans="1:16" s="9" customFormat="1" x14ac:dyDescent="0.2">
      <c r="A704" s="4"/>
      <c r="B704" s="2"/>
      <c r="C704" s="4"/>
      <c r="D704" s="2"/>
      <c r="E704" s="2"/>
      <c r="F704" s="51"/>
      <c r="G704" s="190"/>
      <c r="H704" s="190"/>
      <c r="I704" s="196"/>
      <c r="J704" s="2"/>
      <c r="K704" s="2"/>
      <c r="L704" s="2"/>
      <c r="M704" s="2"/>
      <c r="N704" s="2"/>
      <c r="O704" s="2"/>
      <c r="P704" s="4"/>
    </row>
    <row r="705" spans="1:16" s="9" customFormat="1" x14ac:dyDescent="0.2">
      <c r="A705" s="4"/>
      <c r="B705" s="2"/>
      <c r="C705" s="4"/>
      <c r="D705" s="2"/>
      <c r="E705" s="2"/>
      <c r="F705" s="51"/>
      <c r="G705" s="190"/>
      <c r="H705" s="190"/>
      <c r="I705" s="196"/>
      <c r="J705" s="2"/>
      <c r="K705" s="2"/>
      <c r="L705" s="2"/>
      <c r="M705" s="2"/>
      <c r="N705" s="2"/>
      <c r="O705" s="2"/>
      <c r="P705" s="4"/>
    </row>
    <row r="706" spans="1:16" s="9" customFormat="1" x14ac:dyDescent="0.2">
      <c r="A706" s="4"/>
      <c r="B706" s="2"/>
      <c r="C706" s="4"/>
      <c r="D706" s="2"/>
      <c r="E706" s="2"/>
      <c r="F706" s="51"/>
      <c r="G706" s="190"/>
      <c r="H706" s="190"/>
      <c r="I706" s="196"/>
      <c r="J706" s="2"/>
      <c r="K706" s="2"/>
      <c r="L706" s="2"/>
      <c r="M706" s="2"/>
      <c r="N706" s="2"/>
      <c r="O706" s="2"/>
      <c r="P706" s="4"/>
    </row>
    <row r="707" spans="1:16" s="9" customFormat="1" x14ac:dyDescent="0.2">
      <c r="A707" s="4"/>
      <c r="B707" s="2"/>
      <c r="C707" s="4"/>
      <c r="D707" s="2"/>
      <c r="E707" s="2"/>
      <c r="F707" s="51"/>
      <c r="G707" s="190"/>
      <c r="H707" s="190"/>
      <c r="I707" s="196"/>
      <c r="J707" s="2"/>
      <c r="K707" s="2"/>
      <c r="L707" s="2"/>
      <c r="M707" s="2"/>
      <c r="N707" s="2"/>
      <c r="O707" s="2"/>
      <c r="P707" s="4"/>
    </row>
    <row r="708" spans="1:16" s="9" customFormat="1" x14ac:dyDescent="0.2">
      <c r="A708" s="4"/>
      <c r="B708" s="2"/>
      <c r="C708" s="4"/>
      <c r="D708" s="2"/>
      <c r="E708" s="2"/>
      <c r="F708" s="51"/>
      <c r="G708" s="190"/>
      <c r="H708" s="190"/>
      <c r="I708" s="196"/>
      <c r="J708" s="2"/>
      <c r="K708" s="2"/>
      <c r="L708" s="2"/>
      <c r="M708" s="2"/>
      <c r="N708" s="2"/>
      <c r="O708" s="2"/>
      <c r="P708" s="4"/>
    </row>
    <row r="709" spans="1:16" s="9" customFormat="1" x14ac:dyDescent="0.2">
      <c r="A709" s="4"/>
      <c r="B709" s="2"/>
      <c r="C709" s="4"/>
      <c r="D709" s="2"/>
      <c r="E709" s="2"/>
      <c r="F709" s="51"/>
      <c r="G709" s="190"/>
      <c r="H709" s="190"/>
      <c r="I709" s="196"/>
      <c r="J709" s="2"/>
      <c r="K709" s="2"/>
      <c r="L709" s="2"/>
      <c r="M709" s="2"/>
      <c r="N709" s="2"/>
      <c r="O709" s="2"/>
      <c r="P709" s="4"/>
    </row>
    <row r="710" spans="1:16" s="9" customFormat="1" x14ac:dyDescent="0.2">
      <c r="A710" s="4"/>
      <c r="B710" s="2"/>
      <c r="C710" s="4"/>
      <c r="D710" s="2"/>
      <c r="E710" s="2"/>
      <c r="F710" s="51"/>
      <c r="G710" s="190"/>
      <c r="H710" s="190"/>
      <c r="I710" s="196"/>
      <c r="J710" s="2"/>
      <c r="K710" s="2"/>
      <c r="L710" s="2"/>
      <c r="M710" s="2"/>
      <c r="N710" s="2"/>
      <c r="O710" s="2"/>
      <c r="P710" s="4"/>
    </row>
    <row r="711" spans="1:16" s="9" customFormat="1" x14ac:dyDescent="0.2">
      <c r="A711" s="4"/>
      <c r="B711" s="2"/>
      <c r="C711" s="4"/>
      <c r="D711" s="2"/>
      <c r="E711" s="2"/>
      <c r="F711" s="51"/>
      <c r="G711" s="190"/>
      <c r="H711" s="190"/>
      <c r="I711" s="196"/>
      <c r="J711" s="2"/>
      <c r="K711" s="2"/>
      <c r="L711" s="2"/>
      <c r="M711" s="2"/>
      <c r="N711" s="2"/>
      <c r="O711" s="2"/>
      <c r="P711" s="4"/>
    </row>
    <row r="712" spans="1:16" s="9" customFormat="1" x14ac:dyDescent="0.2">
      <c r="A712" s="4"/>
      <c r="B712" s="2"/>
      <c r="C712" s="4"/>
      <c r="D712" s="2"/>
      <c r="E712" s="2"/>
      <c r="F712" s="51"/>
      <c r="G712" s="190"/>
      <c r="H712" s="190"/>
      <c r="I712" s="196"/>
      <c r="J712" s="2"/>
      <c r="K712" s="2"/>
      <c r="L712" s="2"/>
      <c r="M712" s="2"/>
      <c r="N712" s="2"/>
      <c r="O712" s="2"/>
      <c r="P712" s="4"/>
    </row>
    <row r="713" spans="1:16" s="9" customFormat="1" x14ac:dyDescent="0.2">
      <c r="A713" s="4"/>
      <c r="B713" s="2"/>
      <c r="C713" s="4"/>
      <c r="D713" s="2"/>
      <c r="E713" s="2"/>
      <c r="F713" s="51"/>
      <c r="G713" s="190"/>
      <c r="H713" s="190"/>
      <c r="I713" s="196"/>
      <c r="J713" s="2"/>
      <c r="K713" s="2"/>
      <c r="L713" s="2"/>
      <c r="M713" s="2"/>
      <c r="N713" s="2"/>
      <c r="O713" s="2"/>
      <c r="P713" s="4"/>
    </row>
    <row r="714" spans="1:16" s="9" customFormat="1" x14ac:dyDescent="0.2">
      <c r="A714" s="4"/>
      <c r="B714" s="2"/>
      <c r="C714" s="4"/>
      <c r="D714" s="2"/>
      <c r="E714" s="2"/>
      <c r="F714" s="51"/>
      <c r="G714" s="190"/>
      <c r="H714" s="190"/>
      <c r="I714" s="196"/>
      <c r="J714" s="2"/>
      <c r="K714" s="2"/>
      <c r="L714" s="2"/>
      <c r="M714" s="2"/>
      <c r="N714" s="2"/>
      <c r="O714" s="2"/>
      <c r="P714" s="4"/>
    </row>
    <row r="715" spans="1:16" s="9" customFormat="1" x14ac:dyDescent="0.2">
      <c r="A715" s="4"/>
      <c r="B715" s="2"/>
      <c r="C715" s="4"/>
      <c r="D715" s="2"/>
      <c r="E715" s="2"/>
      <c r="F715" s="51"/>
      <c r="G715" s="190"/>
      <c r="H715" s="190"/>
      <c r="I715" s="196"/>
      <c r="J715" s="2"/>
      <c r="K715" s="2"/>
      <c r="L715" s="2"/>
      <c r="M715" s="2"/>
      <c r="N715" s="2"/>
      <c r="O715" s="2"/>
      <c r="P715" s="4"/>
    </row>
    <row r="716" spans="1:16" s="9" customFormat="1" x14ac:dyDescent="0.2">
      <c r="A716" s="4"/>
      <c r="B716" s="2"/>
      <c r="C716" s="4"/>
      <c r="D716" s="2"/>
      <c r="E716" s="2"/>
      <c r="F716" s="51"/>
      <c r="G716" s="190"/>
      <c r="H716" s="190"/>
      <c r="I716" s="196"/>
      <c r="J716" s="2"/>
      <c r="K716" s="2"/>
      <c r="L716" s="2"/>
      <c r="M716" s="2"/>
      <c r="N716" s="2"/>
      <c r="O716" s="2"/>
      <c r="P716" s="4"/>
    </row>
    <row r="717" spans="1:16" s="9" customFormat="1" x14ac:dyDescent="0.2">
      <c r="A717" s="4"/>
      <c r="B717" s="2"/>
      <c r="C717" s="4"/>
      <c r="D717" s="2"/>
      <c r="E717" s="2"/>
      <c r="F717" s="51"/>
      <c r="G717" s="190"/>
      <c r="H717" s="190"/>
      <c r="I717" s="196"/>
      <c r="J717" s="2"/>
      <c r="K717" s="2"/>
      <c r="L717" s="2"/>
      <c r="M717" s="2"/>
      <c r="N717" s="2"/>
      <c r="O717" s="2"/>
      <c r="P717" s="4"/>
    </row>
    <row r="718" spans="1:16" s="9" customFormat="1" x14ac:dyDescent="0.2">
      <c r="A718" s="4"/>
      <c r="B718" s="2"/>
      <c r="C718" s="4"/>
      <c r="D718" s="2"/>
      <c r="E718" s="2"/>
      <c r="F718" s="51"/>
      <c r="G718" s="190"/>
      <c r="H718" s="190"/>
      <c r="I718" s="196"/>
      <c r="J718" s="2"/>
      <c r="K718" s="2"/>
      <c r="L718" s="2"/>
      <c r="M718" s="2"/>
      <c r="N718" s="2"/>
      <c r="O718" s="2"/>
      <c r="P718" s="4"/>
    </row>
    <row r="719" spans="1:16" s="9" customFormat="1" x14ac:dyDescent="0.2">
      <c r="A719" s="4"/>
      <c r="B719" s="2"/>
      <c r="C719" s="4"/>
      <c r="D719" s="2"/>
      <c r="E719" s="2"/>
      <c r="F719" s="51"/>
      <c r="G719" s="190"/>
      <c r="H719" s="190"/>
      <c r="I719" s="196"/>
      <c r="J719" s="2"/>
      <c r="K719" s="2"/>
      <c r="L719" s="2"/>
      <c r="M719" s="2"/>
      <c r="N719" s="2"/>
      <c r="O719" s="2"/>
      <c r="P719" s="4"/>
    </row>
    <row r="720" spans="1:16" s="9" customFormat="1" x14ac:dyDescent="0.2">
      <c r="A720" s="4"/>
      <c r="B720" s="2"/>
      <c r="C720" s="4"/>
      <c r="D720" s="2"/>
      <c r="E720" s="2"/>
      <c r="F720" s="51"/>
      <c r="G720" s="190"/>
      <c r="H720" s="190"/>
      <c r="I720" s="196"/>
      <c r="J720" s="2"/>
      <c r="K720" s="2"/>
      <c r="L720" s="2"/>
      <c r="M720" s="2"/>
      <c r="N720" s="2"/>
      <c r="O720" s="2"/>
      <c r="P720" s="4"/>
    </row>
    <row r="721" spans="1:16" s="9" customFormat="1" x14ac:dyDescent="0.2">
      <c r="A721" s="4"/>
      <c r="B721" s="2"/>
      <c r="C721" s="4"/>
      <c r="D721" s="2"/>
      <c r="E721" s="2"/>
      <c r="F721" s="51"/>
      <c r="G721" s="190"/>
      <c r="H721" s="190"/>
      <c r="I721" s="196"/>
      <c r="J721" s="2"/>
      <c r="K721" s="2"/>
      <c r="L721" s="2"/>
      <c r="M721" s="2"/>
      <c r="N721" s="2"/>
      <c r="O721" s="2"/>
      <c r="P721" s="4"/>
    </row>
    <row r="722" spans="1:16" s="9" customFormat="1" x14ac:dyDescent="0.2">
      <c r="A722" s="4"/>
      <c r="B722" s="2"/>
      <c r="C722" s="4"/>
      <c r="D722" s="2"/>
      <c r="E722" s="2"/>
      <c r="F722" s="51"/>
      <c r="G722" s="190"/>
      <c r="H722" s="190"/>
      <c r="I722" s="196"/>
      <c r="J722" s="2"/>
      <c r="K722" s="2"/>
      <c r="L722" s="2"/>
      <c r="M722" s="2"/>
      <c r="N722" s="2"/>
      <c r="O722" s="2"/>
      <c r="P722" s="4"/>
    </row>
    <row r="723" spans="1:16" s="9" customFormat="1" x14ac:dyDescent="0.2">
      <c r="A723" s="4"/>
      <c r="B723" s="2"/>
      <c r="C723" s="4"/>
      <c r="D723" s="2"/>
      <c r="E723" s="2"/>
      <c r="F723" s="51"/>
      <c r="G723" s="190"/>
      <c r="H723" s="190"/>
      <c r="I723" s="196"/>
      <c r="J723" s="2"/>
      <c r="K723" s="2"/>
      <c r="L723" s="2"/>
      <c r="M723" s="2"/>
      <c r="N723" s="2"/>
      <c r="O723" s="2"/>
      <c r="P723" s="4"/>
    </row>
    <row r="724" spans="1:16" s="9" customFormat="1" x14ac:dyDescent="0.2">
      <c r="A724" s="4"/>
      <c r="B724" s="2"/>
      <c r="C724" s="4"/>
      <c r="D724" s="2"/>
      <c r="E724" s="2"/>
      <c r="F724" s="51"/>
      <c r="G724" s="190"/>
      <c r="H724" s="190"/>
      <c r="I724" s="196"/>
      <c r="J724" s="2"/>
      <c r="K724" s="2"/>
      <c r="L724" s="2"/>
      <c r="M724" s="2"/>
      <c r="N724" s="2"/>
      <c r="O724" s="2"/>
      <c r="P724" s="4"/>
    </row>
    <row r="725" spans="1:16" s="9" customFormat="1" x14ac:dyDescent="0.2">
      <c r="A725" s="4"/>
      <c r="B725" s="2"/>
      <c r="C725" s="4"/>
      <c r="D725" s="2"/>
      <c r="E725" s="2"/>
      <c r="F725" s="51"/>
      <c r="G725" s="190"/>
      <c r="H725" s="190"/>
      <c r="I725" s="196"/>
      <c r="J725" s="2"/>
      <c r="K725" s="2"/>
      <c r="L725" s="2"/>
      <c r="M725" s="2"/>
      <c r="N725" s="2"/>
      <c r="O725" s="2"/>
      <c r="P725" s="4"/>
    </row>
    <row r="726" spans="1:16" s="9" customFormat="1" x14ac:dyDescent="0.2">
      <c r="A726" s="4"/>
      <c r="B726" s="2"/>
      <c r="C726" s="4"/>
      <c r="D726" s="2"/>
      <c r="E726" s="2"/>
      <c r="F726" s="51"/>
      <c r="G726" s="190"/>
      <c r="H726" s="190"/>
      <c r="I726" s="196"/>
      <c r="J726" s="2"/>
      <c r="K726" s="2"/>
      <c r="L726" s="2"/>
      <c r="M726" s="2"/>
      <c r="N726" s="2"/>
      <c r="O726" s="2"/>
      <c r="P726" s="4"/>
    </row>
    <row r="727" spans="1:16" s="9" customFormat="1" x14ac:dyDescent="0.2">
      <c r="A727" s="4"/>
      <c r="B727" s="2"/>
      <c r="C727" s="4"/>
      <c r="D727" s="2"/>
      <c r="E727" s="2"/>
      <c r="F727" s="51"/>
      <c r="G727" s="190"/>
      <c r="H727" s="190"/>
      <c r="I727" s="196"/>
      <c r="J727" s="2"/>
      <c r="K727" s="2"/>
      <c r="L727" s="2"/>
      <c r="M727" s="2"/>
      <c r="N727" s="2"/>
      <c r="O727" s="2"/>
      <c r="P727" s="4"/>
    </row>
    <row r="728" spans="1:16" s="9" customFormat="1" x14ac:dyDescent="0.2">
      <c r="A728" s="4"/>
      <c r="B728" s="2"/>
      <c r="C728" s="4"/>
      <c r="D728" s="2"/>
      <c r="E728" s="2"/>
      <c r="F728" s="51"/>
      <c r="G728" s="190"/>
      <c r="H728" s="190"/>
      <c r="I728" s="196"/>
      <c r="J728" s="2"/>
      <c r="K728" s="2"/>
      <c r="L728" s="2"/>
      <c r="M728" s="2"/>
      <c r="N728" s="2"/>
      <c r="O728" s="2"/>
      <c r="P728" s="4"/>
    </row>
    <row r="729" spans="1:16" s="9" customFormat="1" x14ac:dyDescent="0.2">
      <c r="A729" s="4"/>
      <c r="B729" s="2"/>
      <c r="C729" s="4"/>
      <c r="D729" s="2"/>
      <c r="E729" s="2"/>
      <c r="F729" s="51"/>
      <c r="G729" s="190"/>
      <c r="H729" s="190"/>
      <c r="I729" s="196"/>
      <c r="J729" s="2"/>
      <c r="K729" s="2"/>
      <c r="L729" s="2"/>
      <c r="M729" s="2"/>
      <c r="N729" s="2"/>
      <c r="O729" s="2"/>
      <c r="P729" s="4"/>
    </row>
    <row r="730" spans="1:16" s="9" customFormat="1" x14ac:dyDescent="0.2">
      <c r="A730" s="4"/>
      <c r="B730" s="2"/>
      <c r="C730" s="4"/>
      <c r="D730" s="2"/>
      <c r="E730" s="2"/>
      <c r="F730" s="51"/>
      <c r="G730" s="190"/>
      <c r="H730" s="190"/>
      <c r="I730" s="196"/>
      <c r="J730" s="2"/>
      <c r="K730" s="2"/>
      <c r="L730" s="2"/>
      <c r="M730" s="2"/>
      <c r="N730" s="2"/>
      <c r="O730" s="2"/>
      <c r="P730" s="4"/>
    </row>
    <row r="731" spans="1:16" s="9" customFormat="1" x14ac:dyDescent="0.2">
      <c r="A731" s="4"/>
      <c r="B731" s="2"/>
      <c r="C731" s="4"/>
      <c r="D731" s="2"/>
      <c r="E731" s="2"/>
      <c r="F731" s="51"/>
      <c r="G731" s="190"/>
      <c r="H731" s="190"/>
      <c r="I731" s="196"/>
      <c r="J731" s="2"/>
      <c r="K731" s="2"/>
      <c r="L731" s="2"/>
      <c r="M731" s="2"/>
      <c r="N731" s="2"/>
      <c r="O731" s="2"/>
      <c r="P731" s="4"/>
    </row>
    <row r="732" spans="1:16" s="9" customFormat="1" x14ac:dyDescent="0.2">
      <c r="A732" s="4"/>
      <c r="B732" s="2"/>
      <c r="C732" s="4"/>
      <c r="D732" s="2"/>
      <c r="E732" s="2"/>
      <c r="F732" s="51"/>
      <c r="G732" s="190"/>
      <c r="H732" s="190"/>
      <c r="I732" s="196"/>
      <c r="J732" s="2"/>
      <c r="K732" s="2"/>
      <c r="L732" s="2"/>
      <c r="M732" s="2"/>
      <c r="N732" s="2"/>
      <c r="O732" s="2"/>
      <c r="P732" s="4"/>
    </row>
    <row r="733" spans="1:16" s="9" customFormat="1" x14ac:dyDescent="0.2">
      <c r="A733" s="4"/>
      <c r="B733" s="2"/>
      <c r="C733" s="4"/>
      <c r="D733" s="2"/>
      <c r="E733" s="2"/>
      <c r="F733" s="51"/>
      <c r="G733" s="190"/>
      <c r="H733" s="190"/>
      <c r="I733" s="196"/>
      <c r="J733" s="2"/>
      <c r="K733" s="2"/>
      <c r="L733" s="2"/>
      <c r="M733" s="2"/>
      <c r="N733" s="2"/>
      <c r="O733" s="2"/>
      <c r="P733" s="4"/>
    </row>
    <row r="734" spans="1:16" s="9" customFormat="1" x14ac:dyDescent="0.2">
      <c r="A734" s="4"/>
      <c r="B734" s="2"/>
      <c r="C734" s="4"/>
      <c r="D734" s="2"/>
      <c r="E734" s="2"/>
      <c r="F734" s="51"/>
      <c r="G734" s="190"/>
      <c r="H734" s="190"/>
      <c r="I734" s="196"/>
      <c r="J734" s="2"/>
      <c r="K734" s="2"/>
      <c r="L734" s="2"/>
      <c r="M734" s="2"/>
      <c r="N734" s="2"/>
      <c r="O734" s="2"/>
      <c r="P734" s="4"/>
    </row>
    <row r="735" spans="1:16" s="9" customFormat="1" x14ac:dyDescent="0.2">
      <c r="A735" s="4"/>
      <c r="B735" s="2"/>
      <c r="C735" s="4"/>
      <c r="D735" s="2"/>
      <c r="E735" s="2"/>
      <c r="F735" s="51"/>
      <c r="G735" s="190"/>
      <c r="H735" s="190"/>
      <c r="I735" s="196"/>
      <c r="J735" s="2"/>
      <c r="K735" s="2"/>
      <c r="L735" s="2"/>
      <c r="M735" s="2"/>
      <c r="N735" s="2"/>
      <c r="O735" s="2"/>
      <c r="P735" s="4"/>
    </row>
    <row r="736" spans="1:16" s="9" customFormat="1" x14ac:dyDescent="0.2">
      <c r="A736" s="4"/>
      <c r="B736" s="2"/>
      <c r="C736" s="4"/>
      <c r="D736" s="2"/>
      <c r="E736" s="2"/>
      <c r="F736" s="51"/>
      <c r="G736" s="190"/>
      <c r="H736" s="190"/>
      <c r="I736" s="196"/>
      <c r="J736" s="2"/>
      <c r="K736" s="2"/>
      <c r="L736" s="2"/>
      <c r="M736" s="2"/>
      <c r="N736" s="2"/>
      <c r="O736" s="2"/>
      <c r="P736" s="4"/>
    </row>
    <row r="737" spans="1:16" s="9" customFormat="1" x14ac:dyDescent="0.2">
      <c r="A737" s="4"/>
      <c r="B737" s="2"/>
      <c r="C737" s="4"/>
      <c r="D737" s="2"/>
      <c r="E737" s="2"/>
      <c r="F737" s="51"/>
      <c r="G737" s="190"/>
      <c r="H737" s="190"/>
      <c r="I737" s="196"/>
      <c r="J737" s="2"/>
      <c r="K737" s="2"/>
      <c r="L737" s="2"/>
      <c r="M737" s="2"/>
      <c r="N737" s="2"/>
      <c r="O737" s="2"/>
      <c r="P737" s="4"/>
    </row>
    <row r="738" spans="1:16" s="9" customFormat="1" x14ac:dyDescent="0.2">
      <c r="A738" s="4"/>
      <c r="B738" s="2"/>
      <c r="C738" s="4"/>
      <c r="D738" s="2"/>
      <c r="E738" s="2"/>
      <c r="F738" s="51"/>
      <c r="G738" s="190"/>
      <c r="H738" s="190"/>
      <c r="I738" s="196"/>
      <c r="J738" s="2"/>
      <c r="K738" s="2"/>
      <c r="L738" s="2"/>
      <c r="M738" s="2"/>
      <c r="N738" s="2"/>
      <c r="O738" s="2"/>
      <c r="P738" s="4"/>
    </row>
    <row r="739" spans="1:16" s="9" customFormat="1" x14ac:dyDescent="0.2">
      <c r="A739" s="4"/>
      <c r="B739" s="2"/>
      <c r="C739" s="4"/>
      <c r="D739" s="2"/>
      <c r="E739" s="2"/>
      <c r="F739" s="51"/>
      <c r="G739" s="190"/>
      <c r="H739" s="190"/>
      <c r="I739" s="196"/>
      <c r="J739" s="2"/>
      <c r="K739" s="2"/>
      <c r="L739" s="2"/>
      <c r="M739" s="2"/>
      <c r="N739" s="2"/>
      <c r="O739" s="2"/>
      <c r="P739" s="4"/>
    </row>
    <row r="740" spans="1:16" s="9" customFormat="1" x14ac:dyDescent="0.2">
      <c r="A740" s="4"/>
      <c r="B740" s="2"/>
      <c r="C740" s="4"/>
      <c r="D740" s="2"/>
      <c r="E740" s="2"/>
      <c r="F740" s="51"/>
      <c r="G740" s="190"/>
      <c r="H740" s="190"/>
      <c r="I740" s="196"/>
      <c r="J740" s="2"/>
      <c r="K740" s="2"/>
      <c r="L740" s="2"/>
      <c r="M740" s="2"/>
      <c r="N740" s="2"/>
      <c r="O740" s="2"/>
      <c r="P740" s="4"/>
    </row>
    <row r="741" spans="1:16" s="9" customFormat="1" x14ac:dyDescent="0.2">
      <c r="A741" s="4"/>
      <c r="B741" s="2"/>
      <c r="C741" s="4"/>
      <c r="D741" s="2"/>
      <c r="E741" s="2"/>
      <c r="F741" s="51"/>
      <c r="G741" s="190"/>
      <c r="H741" s="190"/>
      <c r="I741" s="196"/>
      <c r="J741" s="2"/>
      <c r="K741" s="2"/>
      <c r="L741" s="2"/>
      <c r="M741" s="2"/>
      <c r="N741" s="2"/>
      <c r="O741" s="2"/>
      <c r="P741" s="4"/>
    </row>
    <row r="742" spans="1:16" s="9" customFormat="1" x14ac:dyDescent="0.2">
      <c r="A742" s="4"/>
      <c r="B742" s="2"/>
      <c r="C742" s="4"/>
      <c r="D742" s="2"/>
      <c r="E742" s="2"/>
      <c r="F742" s="51"/>
      <c r="G742" s="190"/>
      <c r="H742" s="190"/>
      <c r="I742" s="196"/>
      <c r="J742" s="2"/>
      <c r="K742" s="2"/>
      <c r="L742" s="2"/>
      <c r="M742" s="2"/>
      <c r="N742" s="2"/>
      <c r="O742" s="2"/>
      <c r="P742" s="4"/>
    </row>
    <row r="743" spans="1:16" s="9" customFormat="1" x14ac:dyDescent="0.2">
      <c r="A743" s="4"/>
      <c r="B743" s="2"/>
      <c r="C743" s="4"/>
      <c r="D743" s="2"/>
      <c r="E743" s="2"/>
      <c r="F743" s="51"/>
      <c r="G743" s="190"/>
      <c r="H743" s="190"/>
      <c r="I743" s="196"/>
      <c r="J743" s="2"/>
      <c r="K743" s="2"/>
      <c r="L743" s="2"/>
      <c r="M743" s="2"/>
      <c r="N743" s="2"/>
      <c r="O743" s="2"/>
      <c r="P743" s="4"/>
    </row>
    <row r="744" spans="1:16" s="9" customFormat="1" x14ac:dyDescent="0.2">
      <c r="A744" s="4"/>
      <c r="B744" s="2"/>
      <c r="C744" s="4"/>
      <c r="D744" s="2"/>
      <c r="E744" s="2"/>
      <c r="F744" s="51"/>
      <c r="G744" s="190"/>
      <c r="H744" s="190"/>
      <c r="I744" s="196"/>
      <c r="J744" s="2"/>
      <c r="K744" s="2"/>
      <c r="L744" s="2"/>
      <c r="M744" s="2"/>
      <c r="N744" s="2"/>
      <c r="O744" s="2"/>
      <c r="P744" s="4"/>
    </row>
    <row r="745" spans="1:16" s="9" customFormat="1" x14ac:dyDescent="0.2">
      <c r="A745" s="4"/>
      <c r="B745" s="2"/>
      <c r="C745" s="4"/>
      <c r="D745" s="2"/>
      <c r="E745" s="2"/>
      <c r="F745" s="51"/>
      <c r="G745" s="190"/>
      <c r="H745" s="190"/>
      <c r="I745" s="196"/>
      <c r="J745" s="2"/>
      <c r="K745" s="2"/>
      <c r="L745" s="2"/>
      <c r="M745" s="2"/>
      <c r="N745" s="2"/>
      <c r="O745" s="2"/>
      <c r="P745" s="4"/>
    </row>
    <row r="746" spans="1:16" s="9" customFormat="1" x14ac:dyDescent="0.2">
      <c r="A746" s="4"/>
      <c r="B746" s="2"/>
      <c r="C746" s="4"/>
      <c r="D746" s="2"/>
      <c r="E746" s="2"/>
      <c r="F746" s="51"/>
      <c r="G746" s="190"/>
      <c r="H746" s="190"/>
      <c r="I746" s="196"/>
      <c r="J746" s="2"/>
      <c r="K746" s="2"/>
      <c r="L746" s="2"/>
      <c r="M746" s="2"/>
      <c r="N746" s="2"/>
      <c r="O746" s="2"/>
      <c r="P746" s="4"/>
    </row>
    <row r="747" spans="1:16" s="9" customFormat="1" x14ac:dyDescent="0.2">
      <c r="A747" s="4"/>
      <c r="B747" s="2"/>
      <c r="C747" s="4"/>
      <c r="D747" s="2"/>
      <c r="E747" s="2"/>
      <c r="F747" s="51"/>
      <c r="G747" s="190"/>
      <c r="H747" s="190"/>
      <c r="I747" s="196"/>
      <c r="J747" s="2"/>
      <c r="K747" s="2"/>
      <c r="L747" s="2"/>
      <c r="M747" s="2"/>
      <c r="N747" s="2"/>
      <c r="O747" s="2"/>
      <c r="P747" s="4"/>
    </row>
    <row r="748" spans="1:16" s="9" customFormat="1" x14ac:dyDescent="0.2">
      <c r="A748" s="4"/>
      <c r="B748" s="2"/>
      <c r="C748" s="4"/>
      <c r="D748" s="2"/>
      <c r="E748" s="2"/>
      <c r="F748" s="51"/>
      <c r="G748" s="190"/>
      <c r="H748" s="190"/>
      <c r="I748" s="196"/>
      <c r="J748" s="2"/>
      <c r="K748" s="2"/>
      <c r="L748" s="2"/>
      <c r="M748" s="2"/>
      <c r="N748" s="2"/>
      <c r="O748" s="2"/>
      <c r="P748" s="4"/>
    </row>
    <row r="749" spans="1:16" s="9" customFormat="1" x14ac:dyDescent="0.2">
      <c r="A749" s="4"/>
      <c r="B749" s="2"/>
      <c r="C749" s="4"/>
      <c r="D749" s="2"/>
      <c r="E749" s="2"/>
      <c r="F749" s="51"/>
      <c r="G749" s="190"/>
      <c r="H749" s="190"/>
      <c r="I749" s="196"/>
      <c r="J749" s="2"/>
      <c r="K749" s="2"/>
      <c r="L749" s="2"/>
      <c r="M749" s="2"/>
      <c r="N749" s="2"/>
      <c r="O749" s="2"/>
      <c r="P749" s="4"/>
    </row>
    <row r="750" spans="1:16" s="9" customFormat="1" x14ac:dyDescent="0.2">
      <c r="A750" s="4"/>
      <c r="B750" s="2"/>
      <c r="C750" s="4"/>
      <c r="D750" s="2"/>
      <c r="E750" s="2"/>
      <c r="F750" s="51"/>
      <c r="G750" s="190"/>
      <c r="H750" s="190"/>
      <c r="I750" s="196"/>
      <c r="J750" s="2"/>
      <c r="K750" s="2"/>
      <c r="L750" s="2"/>
      <c r="M750" s="2"/>
      <c r="N750" s="2"/>
      <c r="O750" s="2"/>
      <c r="P750" s="4"/>
    </row>
    <row r="751" spans="1:16" s="9" customFormat="1" x14ac:dyDescent="0.2">
      <c r="A751" s="4"/>
      <c r="B751" s="2"/>
      <c r="C751" s="4"/>
      <c r="D751" s="2"/>
      <c r="E751" s="2"/>
      <c r="F751" s="51"/>
      <c r="G751" s="190"/>
      <c r="H751" s="190"/>
      <c r="I751" s="196"/>
      <c r="J751" s="2"/>
      <c r="K751" s="2"/>
      <c r="L751" s="2"/>
      <c r="M751" s="2"/>
      <c r="N751" s="2"/>
      <c r="O751" s="2"/>
      <c r="P751" s="4"/>
    </row>
    <row r="752" spans="1:16" s="9" customFormat="1" x14ac:dyDescent="0.2">
      <c r="A752" s="4"/>
      <c r="B752" s="2"/>
      <c r="C752" s="4"/>
      <c r="D752" s="2"/>
      <c r="E752" s="2"/>
      <c r="F752" s="51"/>
      <c r="G752" s="190"/>
      <c r="H752" s="190"/>
      <c r="I752" s="196"/>
      <c r="J752" s="2"/>
      <c r="K752" s="2"/>
      <c r="L752" s="2"/>
      <c r="M752" s="2"/>
      <c r="N752" s="2"/>
      <c r="O752" s="2"/>
      <c r="P752" s="4"/>
    </row>
    <row r="753" spans="1:16" s="9" customFormat="1" x14ac:dyDescent="0.2">
      <c r="A753" s="4"/>
      <c r="B753" s="2"/>
      <c r="C753" s="4"/>
      <c r="D753" s="2"/>
      <c r="E753" s="2"/>
      <c r="F753" s="51"/>
      <c r="G753" s="190"/>
      <c r="H753" s="190"/>
      <c r="I753" s="196"/>
      <c r="J753" s="2"/>
      <c r="K753" s="2"/>
      <c r="L753" s="2"/>
      <c r="M753" s="2"/>
      <c r="N753" s="2"/>
      <c r="O753" s="2"/>
      <c r="P753" s="4"/>
    </row>
    <row r="754" spans="1:16" s="9" customFormat="1" x14ac:dyDescent="0.2">
      <c r="A754" s="4"/>
      <c r="B754" s="2"/>
      <c r="C754" s="4"/>
      <c r="D754" s="2"/>
      <c r="E754" s="2"/>
      <c r="F754" s="51"/>
      <c r="G754" s="190"/>
      <c r="H754" s="190"/>
      <c r="I754" s="196"/>
      <c r="J754" s="2"/>
      <c r="K754" s="2"/>
      <c r="L754" s="2"/>
      <c r="M754" s="2"/>
      <c r="N754" s="2"/>
      <c r="O754" s="2"/>
      <c r="P754" s="4"/>
    </row>
    <row r="755" spans="1:16" s="9" customFormat="1" x14ac:dyDescent="0.2">
      <c r="A755" s="4"/>
      <c r="B755" s="2"/>
      <c r="C755" s="4"/>
      <c r="D755" s="2"/>
      <c r="E755" s="2"/>
      <c r="F755" s="51"/>
      <c r="G755" s="190"/>
      <c r="H755" s="190"/>
      <c r="I755" s="196"/>
      <c r="J755" s="2"/>
      <c r="K755" s="2"/>
      <c r="L755" s="2"/>
      <c r="M755" s="2"/>
      <c r="N755" s="2"/>
      <c r="O755" s="2"/>
      <c r="P755" s="4"/>
    </row>
    <row r="756" spans="1:16" s="9" customFormat="1" x14ac:dyDescent="0.2">
      <c r="A756" s="4"/>
      <c r="B756" s="2"/>
      <c r="C756" s="4"/>
      <c r="D756" s="2"/>
      <c r="E756" s="2"/>
      <c r="F756" s="51"/>
      <c r="G756" s="190"/>
      <c r="H756" s="190"/>
      <c r="I756" s="196"/>
      <c r="J756" s="2"/>
      <c r="K756" s="2"/>
      <c r="L756" s="2"/>
      <c r="M756" s="2"/>
      <c r="N756" s="2"/>
      <c r="O756" s="2"/>
      <c r="P756" s="4"/>
    </row>
    <row r="757" spans="1:16" s="9" customFormat="1" x14ac:dyDescent="0.2">
      <c r="A757" s="4"/>
      <c r="B757" s="2"/>
      <c r="C757" s="4"/>
      <c r="D757" s="2"/>
      <c r="E757" s="2"/>
      <c r="F757" s="51"/>
      <c r="G757" s="190"/>
      <c r="H757" s="190"/>
      <c r="I757" s="196"/>
      <c r="J757" s="2"/>
      <c r="K757" s="2"/>
      <c r="L757" s="2"/>
      <c r="M757" s="2"/>
      <c r="N757" s="2"/>
      <c r="O757" s="2"/>
      <c r="P757" s="4"/>
    </row>
    <row r="758" spans="1:16" s="9" customFormat="1" x14ac:dyDescent="0.2">
      <c r="A758" s="4"/>
      <c r="B758" s="2"/>
      <c r="C758" s="4"/>
      <c r="D758" s="2"/>
      <c r="E758" s="2"/>
      <c r="F758" s="51"/>
      <c r="G758" s="190"/>
      <c r="H758" s="190"/>
      <c r="I758" s="196"/>
      <c r="J758" s="2"/>
      <c r="K758" s="2"/>
      <c r="L758" s="2"/>
      <c r="M758" s="2"/>
      <c r="N758" s="2"/>
      <c r="O758" s="2"/>
      <c r="P758" s="4"/>
    </row>
    <row r="759" spans="1:16" s="9" customFormat="1" x14ac:dyDescent="0.2">
      <c r="A759" s="4"/>
      <c r="B759" s="2"/>
      <c r="C759" s="4"/>
      <c r="D759" s="2"/>
      <c r="E759" s="2"/>
      <c r="F759" s="51"/>
      <c r="G759" s="190"/>
      <c r="H759" s="190"/>
      <c r="I759" s="196"/>
      <c r="J759" s="2"/>
      <c r="K759" s="2"/>
      <c r="L759" s="2"/>
      <c r="M759" s="2"/>
      <c r="N759" s="2"/>
      <c r="O759" s="2"/>
      <c r="P759" s="4"/>
    </row>
    <row r="760" spans="1:16" s="9" customFormat="1" x14ac:dyDescent="0.2">
      <c r="A760" s="4"/>
      <c r="B760" s="2"/>
      <c r="C760" s="4"/>
      <c r="D760" s="2"/>
      <c r="E760" s="2"/>
      <c r="F760" s="51"/>
      <c r="G760" s="190"/>
      <c r="H760" s="190"/>
      <c r="I760" s="196"/>
      <c r="J760" s="2"/>
      <c r="K760" s="2"/>
      <c r="L760" s="2"/>
      <c r="M760" s="2"/>
      <c r="N760" s="2"/>
      <c r="O760" s="2"/>
      <c r="P760" s="4"/>
    </row>
    <row r="761" spans="1:16" s="9" customFormat="1" x14ac:dyDescent="0.2">
      <c r="A761" s="4"/>
      <c r="B761" s="2"/>
      <c r="C761" s="4"/>
      <c r="D761" s="2"/>
      <c r="E761" s="2"/>
      <c r="F761" s="51"/>
      <c r="G761" s="190"/>
      <c r="H761" s="190"/>
      <c r="I761" s="196"/>
      <c r="J761" s="2"/>
      <c r="K761" s="2"/>
      <c r="L761" s="2"/>
      <c r="M761" s="2"/>
      <c r="N761" s="2"/>
      <c r="O761" s="2"/>
      <c r="P761" s="4"/>
    </row>
    <row r="762" spans="1:16" s="9" customFormat="1" x14ac:dyDescent="0.2">
      <c r="A762" s="4"/>
      <c r="B762" s="2"/>
      <c r="C762" s="4"/>
      <c r="D762" s="2"/>
      <c r="E762" s="2"/>
      <c r="F762" s="51"/>
      <c r="G762" s="190"/>
      <c r="H762" s="190"/>
      <c r="I762" s="196"/>
      <c r="J762" s="2"/>
      <c r="K762" s="2"/>
      <c r="L762" s="2"/>
      <c r="M762" s="2"/>
      <c r="N762" s="2"/>
      <c r="O762" s="2"/>
      <c r="P762" s="4"/>
    </row>
    <row r="763" spans="1:16" s="9" customFormat="1" x14ac:dyDescent="0.2">
      <c r="A763" s="4"/>
      <c r="B763" s="2"/>
      <c r="C763" s="4"/>
      <c r="D763" s="2"/>
      <c r="E763" s="2"/>
      <c r="F763" s="51"/>
      <c r="G763" s="190"/>
      <c r="H763" s="190"/>
      <c r="I763" s="196"/>
      <c r="J763" s="2"/>
      <c r="K763" s="2"/>
      <c r="L763" s="2"/>
      <c r="M763" s="2"/>
      <c r="N763" s="2"/>
      <c r="O763" s="2"/>
      <c r="P763" s="4"/>
    </row>
    <row r="764" spans="1:16" s="9" customFormat="1" x14ac:dyDescent="0.2">
      <c r="A764" s="4"/>
      <c r="B764" s="2"/>
      <c r="C764" s="4"/>
      <c r="D764" s="2"/>
      <c r="E764" s="2"/>
      <c r="F764" s="51"/>
      <c r="G764" s="190"/>
      <c r="H764" s="190"/>
      <c r="I764" s="196"/>
      <c r="J764" s="2"/>
      <c r="K764" s="2"/>
      <c r="L764" s="2"/>
      <c r="M764" s="2"/>
      <c r="N764" s="2"/>
      <c r="O764" s="2"/>
      <c r="P764" s="4"/>
    </row>
    <row r="765" spans="1:16" s="9" customFormat="1" x14ac:dyDescent="0.2">
      <c r="A765" s="4"/>
      <c r="B765" s="2"/>
      <c r="C765" s="4"/>
      <c r="D765" s="2"/>
      <c r="E765" s="2"/>
      <c r="F765" s="51"/>
      <c r="G765" s="190"/>
      <c r="H765" s="190"/>
      <c r="I765" s="196"/>
      <c r="J765" s="2"/>
      <c r="K765" s="2"/>
      <c r="L765" s="2"/>
      <c r="M765" s="2"/>
      <c r="N765" s="2"/>
      <c r="O765" s="2"/>
      <c r="P765" s="4"/>
    </row>
    <row r="766" spans="1:16" s="9" customFormat="1" x14ac:dyDescent="0.2">
      <c r="A766" s="4"/>
      <c r="B766" s="2"/>
      <c r="C766" s="4"/>
      <c r="D766" s="2"/>
      <c r="E766" s="2"/>
      <c r="F766" s="51"/>
      <c r="G766" s="190"/>
      <c r="H766" s="190"/>
      <c r="I766" s="196"/>
      <c r="J766" s="2"/>
      <c r="K766" s="2"/>
      <c r="L766" s="2"/>
      <c r="M766" s="2"/>
      <c r="N766" s="2"/>
      <c r="O766" s="2"/>
      <c r="P766" s="4"/>
    </row>
    <row r="767" spans="1:16" s="9" customFormat="1" x14ac:dyDescent="0.2">
      <c r="A767" s="4"/>
      <c r="B767" s="2"/>
      <c r="C767" s="4"/>
      <c r="D767" s="2"/>
      <c r="E767" s="2"/>
      <c r="F767" s="51"/>
      <c r="G767" s="190"/>
      <c r="H767" s="190"/>
      <c r="I767" s="196"/>
      <c r="J767" s="2"/>
      <c r="K767" s="2"/>
      <c r="L767" s="2"/>
      <c r="M767" s="2"/>
      <c r="N767" s="2"/>
      <c r="O767" s="2"/>
      <c r="P767" s="4"/>
    </row>
    <row r="768" spans="1:16" s="9" customFormat="1" x14ac:dyDescent="0.2">
      <c r="A768" s="4"/>
      <c r="B768" s="2"/>
      <c r="C768" s="4"/>
      <c r="D768" s="2"/>
      <c r="E768" s="2"/>
      <c r="F768" s="51"/>
      <c r="G768" s="190"/>
      <c r="H768" s="190"/>
      <c r="I768" s="196"/>
      <c r="J768" s="2"/>
      <c r="K768" s="2"/>
      <c r="L768" s="2"/>
      <c r="M768" s="2"/>
      <c r="N768" s="2"/>
      <c r="O768" s="2"/>
      <c r="P768" s="4"/>
    </row>
    <row r="769" spans="1:16" s="9" customFormat="1" x14ac:dyDescent="0.2">
      <c r="A769" s="4"/>
      <c r="B769" s="2"/>
      <c r="C769" s="4"/>
      <c r="D769" s="2"/>
      <c r="E769" s="2"/>
      <c r="F769" s="51"/>
      <c r="G769" s="190"/>
      <c r="H769" s="190"/>
      <c r="I769" s="196"/>
      <c r="J769" s="2"/>
      <c r="K769" s="2"/>
      <c r="L769" s="2"/>
      <c r="M769" s="2"/>
      <c r="N769" s="2"/>
      <c r="O769" s="2"/>
      <c r="P769" s="4"/>
    </row>
    <row r="770" spans="1:16" s="9" customFormat="1" x14ac:dyDescent="0.2">
      <c r="A770" s="4"/>
      <c r="B770" s="2"/>
      <c r="C770" s="4"/>
      <c r="D770" s="2"/>
      <c r="E770" s="2"/>
      <c r="F770" s="51"/>
      <c r="G770" s="190"/>
      <c r="H770" s="190"/>
      <c r="I770" s="196"/>
      <c r="J770" s="2"/>
      <c r="K770" s="2"/>
      <c r="L770" s="2"/>
      <c r="M770" s="2"/>
      <c r="N770" s="2"/>
      <c r="O770" s="2"/>
      <c r="P770" s="4"/>
    </row>
    <row r="771" spans="1:16" s="9" customFormat="1" x14ac:dyDescent="0.2">
      <c r="A771" s="4"/>
      <c r="B771" s="2"/>
      <c r="C771" s="4"/>
      <c r="D771" s="2"/>
      <c r="E771" s="2"/>
      <c r="F771" s="51"/>
      <c r="G771" s="190"/>
      <c r="H771" s="190"/>
      <c r="I771" s="196"/>
      <c r="J771" s="2"/>
      <c r="K771" s="2"/>
      <c r="L771" s="2"/>
      <c r="M771" s="2"/>
      <c r="N771" s="2"/>
      <c r="O771" s="2"/>
      <c r="P771" s="4"/>
    </row>
    <row r="772" spans="1:16" s="9" customFormat="1" x14ac:dyDescent="0.2">
      <c r="A772" s="4"/>
      <c r="B772" s="2"/>
      <c r="C772" s="4"/>
      <c r="D772" s="2"/>
      <c r="E772" s="2"/>
      <c r="F772" s="51"/>
      <c r="G772" s="190"/>
      <c r="H772" s="190"/>
      <c r="I772" s="196"/>
      <c r="J772" s="2"/>
      <c r="K772" s="2"/>
      <c r="L772" s="2"/>
      <c r="M772" s="2"/>
      <c r="N772" s="2"/>
      <c r="O772" s="2"/>
      <c r="P772" s="4"/>
    </row>
    <row r="773" spans="1:16" s="9" customFormat="1" x14ac:dyDescent="0.2">
      <c r="A773" s="4"/>
      <c r="B773" s="2"/>
      <c r="C773" s="4"/>
      <c r="D773" s="2"/>
      <c r="E773" s="2"/>
      <c r="F773" s="51"/>
      <c r="G773" s="190"/>
      <c r="H773" s="190"/>
      <c r="I773" s="196"/>
      <c r="J773" s="2"/>
      <c r="K773" s="2"/>
      <c r="L773" s="2"/>
      <c r="M773" s="2"/>
      <c r="N773" s="2"/>
      <c r="O773" s="2"/>
      <c r="P773" s="4"/>
    </row>
    <row r="774" spans="1:16" s="9" customFormat="1" x14ac:dyDescent="0.2">
      <c r="A774" s="4"/>
      <c r="B774" s="2"/>
      <c r="C774" s="4"/>
      <c r="D774" s="2"/>
      <c r="E774" s="2"/>
      <c r="F774" s="51"/>
      <c r="G774" s="190"/>
      <c r="H774" s="190"/>
      <c r="I774" s="196"/>
      <c r="J774" s="2"/>
      <c r="K774" s="2"/>
      <c r="L774" s="2"/>
      <c r="M774" s="2"/>
      <c r="N774" s="2"/>
      <c r="O774" s="2"/>
      <c r="P774" s="4"/>
    </row>
    <row r="775" spans="1:16" s="9" customFormat="1" x14ac:dyDescent="0.2">
      <c r="A775" s="4"/>
      <c r="B775" s="2"/>
      <c r="C775" s="4"/>
      <c r="D775" s="2"/>
      <c r="E775" s="2"/>
      <c r="F775" s="51"/>
      <c r="G775" s="190"/>
      <c r="H775" s="190"/>
      <c r="I775" s="196"/>
      <c r="J775" s="2"/>
      <c r="K775" s="2"/>
      <c r="L775" s="2"/>
      <c r="M775" s="2"/>
      <c r="N775" s="2"/>
      <c r="O775" s="2"/>
      <c r="P775" s="4"/>
    </row>
    <row r="776" spans="1:16" s="9" customFormat="1" x14ac:dyDescent="0.2">
      <c r="A776" s="4"/>
      <c r="B776" s="2"/>
      <c r="C776" s="4"/>
      <c r="D776" s="2"/>
      <c r="E776" s="2"/>
      <c r="F776" s="51"/>
      <c r="G776" s="190"/>
      <c r="H776" s="190"/>
      <c r="I776" s="196"/>
      <c r="J776" s="2"/>
      <c r="K776" s="2"/>
      <c r="L776" s="2"/>
      <c r="M776" s="2"/>
      <c r="N776" s="2"/>
      <c r="O776" s="2"/>
      <c r="P776" s="4"/>
    </row>
    <row r="777" spans="1:16" s="9" customFormat="1" x14ac:dyDescent="0.2">
      <c r="A777" s="4"/>
      <c r="B777" s="2"/>
      <c r="C777" s="4"/>
      <c r="D777" s="2"/>
      <c r="E777" s="2"/>
      <c r="F777" s="51"/>
      <c r="G777" s="190"/>
      <c r="H777" s="190"/>
      <c r="I777" s="196"/>
      <c r="J777" s="2"/>
      <c r="K777" s="2"/>
      <c r="L777" s="2"/>
      <c r="M777" s="2"/>
      <c r="N777" s="2"/>
      <c r="O777" s="2"/>
      <c r="P777" s="4"/>
    </row>
    <row r="778" spans="1:16" s="9" customFormat="1" x14ac:dyDescent="0.2">
      <c r="A778" s="4"/>
      <c r="B778" s="2"/>
      <c r="C778" s="4"/>
      <c r="D778" s="2"/>
      <c r="E778" s="2"/>
      <c r="F778" s="51"/>
      <c r="G778" s="190"/>
      <c r="H778" s="190"/>
      <c r="I778" s="196"/>
      <c r="J778" s="2"/>
      <c r="K778" s="2"/>
      <c r="L778" s="2"/>
      <c r="M778" s="2"/>
      <c r="N778" s="2"/>
      <c r="O778" s="2"/>
      <c r="P778" s="4"/>
    </row>
    <row r="779" spans="1:16" s="9" customFormat="1" x14ac:dyDescent="0.2">
      <c r="A779" s="4"/>
      <c r="B779" s="2"/>
      <c r="C779" s="4"/>
      <c r="D779" s="2"/>
      <c r="E779" s="2"/>
      <c r="F779" s="51"/>
      <c r="G779" s="190"/>
      <c r="H779" s="190"/>
      <c r="I779" s="196"/>
      <c r="J779" s="2"/>
      <c r="K779" s="2"/>
      <c r="L779" s="2"/>
      <c r="M779" s="2"/>
      <c r="N779" s="2"/>
      <c r="O779" s="2"/>
      <c r="P779" s="4"/>
    </row>
    <row r="780" spans="1:16" s="9" customFormat="1" x14ac:dyDescent="0.2">
      <c r="A780" s="4"/>
      <c r="B780" s="2"/>
      <c r="C780" s="4"/>
      <c r="D780" s="2"/>
      <c r="E780" s="2"/>
      <c r="F780" s="51"/>
      <c r="G780" s="190"/>
      <c r="H780" s="190"/>
      <c r="I780" s="196"/>
      <c r="J780" s="2"/>
      <c r="K780" s="2"/>
      <c r="L780" s="2"/>
      <c r="M780" s="2"/>
      <c r="N780" s="2"/>
      <c r="O780" s="2"/>
      <c r="P780" s="4"/>
    </row>
    <row r="781" spans="1:16" s="9" customFormat="1" x14ac:dyDescent="0.2">
      <c r="A781" s="4"/>
      <c r="B781" s="2"/>
      <c r="C781" s="4"/>
      <c r="D781" s="2"/>
      <c r="E781" s="2"/>
      <c r="F781" s="51"/>
      <c r="G781" s="190"/>
      <c r="H781" s="190"/>
      <c r="I781" s="196"/>
      <c r="J781" s="2"/>
      <c r="K781" s="2"/>
      <c r="L781" s="2"/>
      <c r="M781" s="2"/>
      <c r="N781" s="2"/>
      <c r="O781" s="2"/>
      <c r="P781" s="4"/>
    </row>
    <row r="782" spans="1:16" s="9" customFormat="1" x14ac:dyDescent="0.2">
      <c r="A782" s="4"/>
      <c r="B782" s="2"/>
      <c r="C782" s="4"/>
      <c r="D782" s="2"/>
      <c r="E782" s="2"/>
      <c r="F782" s="51"/>
      <c r="G782" s="190"/>
      <c r="H782" s="190"/>
      <c r="I782" s="196"/>
      <c r="J782" s="2"/>
      <c r="K782" s="2"/>
      <c r="L782" s="2"/>
      <c r="M782" s="2"/>
      <c r="N782" s="2"/>
      <c r="O782" s="2"/>
      <c r="P782" s="4"/>
    </row>
    <row r="783" spans="1:16" s="9" customFormat="1" x14ac:dyDescent="0.2">
      <c r="A783" s="4"/>
      <c r="B783" s="2"/>
      <c r="C783" s="4"/>
      <c r="D783" s="2"/>
      <c r="E783" s="2"/>
      <c r="F783" s="51"/>
      <c r="G783" s="190"/>
      <c r="H783" s="190"/>
      <c r="I783" s="196"/>
      <c r="J783" s="2"/>
      <c r="K783" s="2"/>
      <c r="L783" s="2"/>
      <c r="M783" s="2"/>
      <c r="N783" s="2"/>
      <c r="O783" s="2"/>
      <c r="P783" s="4"/>
    </row>
    <row r="784" spans="1:16" s="9" customFormat="1" x14ac:dyDescent="0.2">
      <c r="A784" s="4"/>
      <c r="B784" s="2"/>
      <c r="C784" s="4"/>
      <c r="D784" s="2"/>
      <c r="E784" s="2"/>
      <c r="F784" s="51"/>
      <c r="G784" s="190"/>
      <c r="H784" s="190"/>
      <c r="I784" s="196"/>
      <c r="J784" s="2"/>
      <c r="K784" s="2"/>
      <c r="L784" s="2"/>
      <c r="M784" s="2"/>
      <c r="N784" s="2"/>
      <c r="O784" s="2"/>
      <c r="P784" s="4"/>
    </row>
    <row r="785" spans="1:16" s="9" customFormat="1" x14ac:dyDescent="0.2">
      <c r="A785" s="4"/>
      <c r="B785" s="2"/>
      <c r="C785" s="4"/>
      <c r="D785" s="2"/>
      <c r="E785" s="2"/>
      <c r="F785" s="51"/>
      <c r="G785" s="190"/>
      <c r="H785" s="190"/>
      <c r="I785" s="196"/>
      <c r="J785" s="2"/>
      <c r="K785" s="2"/>
      <c r="L785" s="2"/>
      <c r="M785" s="2"/>
      <c r="N785" s="2"/>
      <c r="O785" s="2"/>
      <c r="P785" s="4"/>
    </row>
    <row r="786" spans="1:16" s="9" customFormat="1" x14ac:dyDescent="0.2">
      <c r="A786" s="4"/>
      <c r="B786" s="2"/>
      <c r="C786" s="4"/>
      <c r="D786" s="2"/>
      <c r="E786" s="2"/>
      <c r="F786" s="51"/>
      <c r="G786" s="190"/>
      <c r="H786" s="190"/>
      <c r="I786" s="196"/>
      <c r="J786" s="2"/>
      <c r="K786" s="2"/>
      <c r="L786" s="2"/>
      <c r="M786" s="2"/>
      <c r="N786" s="2"/>
      <c r="O786" s="2"/>
      <c r="P786" s="4"/>
    </row>
    <row r="787" spans="1:16" s="9" customFormat="1" x14ac:dyDescent="0.2">
      <c r="A787" s="4"/>
      <c r="B787" s="2"/>
      <c r="C787" s="4"/>
      <c r="D787" s="2"/>
      <c r="E787" s="2"/>
      <c r="F787" s="51"/>
      <c r="G787" s="190"/>
      <c r="H787" s="190"/>
      <c r="I787" s="196"/>
      <c r="J787" s="2"/>
      <c r="K787" s="2"/>
      <c r="L787" s="2"/>
      <c r="M787" s="2"/>
      <c r="N787" s="2"/>
      <c r="O787" s="2"/>
      <c r="P787" s="4"/>
    </row>
    <row r="788" spans="1:16" s="9" customFormat="1" x14ac:dyDescent="0.2">
      <c r="A788" s="4"/>
      <c r="B788" s="2"/>
      <c r="C788" s="4"/>
      <c r="D788" s="2"/>
      <c r="E788" s="2"/>
      <c r="F788" s="51"/>
      <c r="G788" s="190"/>
      <c r="H788" s="190"/>
      <c r="I788" s="196"/>
      <c r="J788" s="2"/>
      <c r="K788" s="2"/>
      <c r="L788" s="2"/>
      <c r="M788" s="2"/>
      <c r="N788" s="2"/>
      <c r="O788" s="2"/>
      <c r="P788" s="4"/>
    </row>
    <row r="789" spans="1:16" s="9" customFormat="1" x14ac:dyDescent="0.2">
      <c r="A789" s="4"/>
      <c r="B789" s="2"/>
      <c r="C789" s="4"/>
      <c r="D789" s="2"/>
      <c r="E789" s="2"/>
      <c r="F789" s="51"/>
      <c r="G789" s="190"/>
      <c r="H789" s="190"/>
      <c r="I789" s="196"/>
      <c r="J789" s="2"/>
      <c r="K789" s="2"/>
      <c r="L789" s="2"/>
      <c r="M789" s="2"/>
      <c r="N789" s="2"/>
      <c r="O789" s="2"/>
      <c r="P789" s="4"/>
    </row>
    <row r="790" spans="1:16" s="9" customFormat="1" x14ac:dyDescent="0.2">
      <c r="A790" s="4"/>
      <c r="B790" s="2"/>
      <c r="C790" s="4"/>
      <c r="D790" s="2"/>
      <c r="E790" s="2"/>
      <c r="F790" s="51"/>
      <c r="G790" s="190"/>
      <c r="H790" s="190"/>
      <c r="I790" s="196"/>
      <c r="J790" s="2"/>
      <c r="K790" s="2"/>
      <c r="L790" s="2"/>
      <c r="M790" s="2"/>
      <c r="N790" s="2"/>
      <c r="O790" s="2"/>
      <c r="P790" s="4"/>
    </row>
    <row r="791" spans="1:16" s="9" customFormat="1" x14ac:dyDescent="0.2">
      <c r="A791" s="4"/>
      <c r="B791" s="2"/>
      <c r="C791" s="4"/>
      <c r="D791" s="2"/>
      <c r="E791" s="2"/>
      <c r="F791" s="51"/>
      <c r="G791" s="190"/>
      <c r="H791" s="190"/>
      <c r="I791" s="196"/>
      <c r="J791" s="2"/>
      <c r="K791" s="2"/>
      <c r="L791" s="2"/>
      <c r="M791" s="2"/>
      <c r="N791" s="2"/>
      <c r="O791" s="2"/>
      <c r="P791" s="4"/>
    </row>
    <row r="792" spans="1:16" s="9" customFormat="1" x14ac:dyDescent="0.2">
      <c r="A792" s="4"/>
      <c r="B792" s="2"/>
      <c r="C792" s="4"/>
      <c r="D792" s="2"/>
      <c r="E792" s="2"/>
      <c r="F792" s="51"/>
      <c r="G792" s="190"/>
      <c r="H792" s="190"/>
      <c r="I792" s="196"/>
      <c r="J792" s="2"/>
      <c r="K792" s="2"/>
      <c r="L792" s="2"/>
      <c r="M792" s="2"/>
      <c r="N792" s="2"/>
      <c r="O792" s="2"/>
      <c r="P792" s="4"/>
    </row>
    <row r="793" spans="1:16" s="9" customFormat="1" x14ac:dyDescent="0.2">
      <c r="A793" s="4"/>
      <c r="B793" s="2"/>
      <c r="C793" s="4"/>
      <c r="D793" s="2"/>
      <c r="E793" s="2"/>
      <c r="F793" s="51"/>
      <c r="G793" s="190"/>
      <c r="H793" s="190"/>
      <c r="I793" s="196"/>
      <c r="J793" s="2"/>
      <c r="K793" s="2"/>
      <c r="L793" s="2"/>
      <c r="M793" s="2"/>
      <c r="N793" s="2"/>
      <c r="O793" s="2"/>
      <c r="P793" s="4"/>
    </row>
    <row r="794" spans="1:16" s="9" customFormat="1" x14ac:dyDescent="0.2">
      <c r="A794" s="4"/>
      <c r="B794" s="2"/>
      <c r="C794" s="4"/>
      <c r="D794" s="2"/>
      <c r="E794" s="2"/>
      <c r="F794" s="51"/>
      <c r="G794" s="190"/>
      <c r="H794" s="190"/>
      <c r="I794" s="196"/>
      <c r="J794" s="2"/>
      <c r="K794" s="2"/>
      <c r="L794" s="2"/>
      <c r="M794" s="2"/>
      <c r="N794" s="2"/>
      <c r="O794" s="2"/>
      <c r="P794" s="4"/>
    </row>
    <row r="795" spans="1:16" s="9" customFormat="1" x14ac:dyDescent="0.2">
      <c r="A795" s="4"/>
      <c r="B795" s="2"/>
      <c r="C795" s="4"/>
      <c r="D795" s="2"/>
      <c r="E795" s="2"/>
      <c r="F795" s="51"/>
      <c r="G795" s="190"/>
      <c r="H795" s="190"/>
      <c r="I795" s="196"/>
      <c r="J795" s="2"/>
      <c r="K795" s="2"/>
      <c r="L795" s="2"/>
      <c r="M795" s="2"/>
      <c r="N795" s="2"/>
      <c r="O795" s="2"/>
      <c r="P795" s="4"/>
    </row>
    <row r="796" spans="1:16" s="9" customFormat="1" x14ac:dyDescent="0.2">
      <c r="A796" s="4"/>
      <c r="B796" s="2"/>
      <c r="C796" s="4"/>
      <c r="D796" s="2"/>
      <c r="E796" s="2"/>
      <c r="F796" s="51"/>
      <c r="G796" s="190"/>
      <c r="H796" s="190"/>
      <c r="I796" s="196"/>
      <c r="J796" s="2"/>
      <c r="K796" s="2"/>
      <c r="L796" s="2"/>
      <c r="M796" s="2"/>
      <c r="N796" s="2"/>
      <c r="O796" s="2"/>
      <c r="P796" s="4"/>
    </row>
    <row r="797" spans="1:16" s="9" customFormat="1" x14ac:dyDescent="0.2">
      <c r="A797" s="4"/>
      <c r="B797" s="2"/>
      <c r="C797" s="4"/>
      <c r="D797" s="2"/>
      <c r="E797" s="2"/>
      <c r="F797" s="51"/>
      <c r="G797" s="190"/>
      <c r="H797" s="190"/>
      <c r="I797" s="196"/>
      <c r="J797" s="2"/>
      <c r="K797" s="2"/>
      <c r="L797" s="2"/>
      <c r="M797" s="2"/>
      <c r="N797" s="2"/>
      <c r="O797" s="2"/>
      <c r="P797" s="4"/>
    </row>
    <row r="798" spans="1:16" s="9" customFormat="1" x14ac:dyDescent="0.2">
      <c r="A798" s="4"/>
      <c r="B798" s="2"/>
      <c r="C798" s="4"/>
      <c r="D798" s="2"/>
      <c r="E798" s="2"/>
      <c r="F798" s="51"/>
      <c r="G798" s="190"/>
      <c r="H798" s="190"/>
      <c r="I798" s="196"/>
      <c r="J798" s="2"/>
      <c r="K798" s="2"/>
      <c r="L798" s="2"/>
      <c r="M798" s="2"/>
      <c r="N798" s="2"/>
      <c r="O798" s="2"/>
      <c r="P798" s="4"/>
    </row>
    <row r="799" spans="1:16" s="9" customFormat="1" x14ac:dyDescent="0.2">
      <c r="A799" s="4"/>
      <c r="B799" s="2"/>
      <c r="C799" s="4"/>
      <c r="D799" s="2"/>
      <c r="E799" s="2"/>
      <c r="F799" s="51"/>
      <c r="G799" s="190"/>
      <c r="H799" s="190"/>
      <c r="I799" s="196"/>
      <c r="J799" s="2"/>
      <c r="K799" s="2"/>
      <c r="L799" s="2"/>
      <c r="M799" s="2"/>
      <c r="N799" s="2"/>
      <c r="O799" s="2"/>
      <c r="P799" s="4"/>
    </row>
    <row r="800" spans="1:16" s="9" customFormat="1" x14ac:dyDescent="0.2">
      <c r="A800" s="4"/>
      <c r="B800" s="2"/>
      <c r="C800" s="4"/>
      <c r="D800" s="2"/>
      <c r="E800" s="2"/>
      <c r="F800" s="51"/>
      <c r="G800" s="190"/>
      <c r="H800" s="190"/>
      <c r="I800" s="196"/>
      <c r="J800" s="2"/>
      <c r="K800" s="2"/>
      <c r="L800" s="2"/>
      <c r="M800" s="2"/>
      <c r="N800" s="2"/>
      <c r="O800" s="2"/>
      <c r="P800" s="4"/>
    </row>
    <row r="801" spans="1:16" s="9" customFormat="1" x14ac:dyDescent="0.2">
      <c r="A801" s="4"/>
      <c r="B801" s="2"/>
      <c r="C801" s="4"/>
      <c r="D801" s="2"/>
      <c r="E801" s="2"/>
      <c r="F801" s="51"/>
      <c r="G801" s="190"/>
      <c r="H801" s="190"/>
      <c r="I801" s="196"/>
      <c r="J801" s="2"/>
      <c r="K801" s="2"/>
      <c r="L801" s="2"/>
      <c r="M801" s="2"/>
      <c r="N801" s="2"/>
      <c r="O801" s="2"/>
      <c r="P801" s="4"/>
    </row>
    <row r="802" spans="1:16" s="9" customFormat="1" x14ac:dyDescent="0.2">
      <c r="A802" s="4"/>
      <c r="B802" s="2"/>
      <c r="C802" s="4"/>
      <c r="D802" s="2"/>
      <c r="E802" s="2"/>
      <c r="F802" s="51"/>
      <c r="G802" s="190"/>
      <c r="H802" s="190"/>
      <c r="I802" s="196"/>
      <c r="J802" s="2"/>
      <c r="K802" s="2"/>
      <c r="L802" s="2"/>
      <c r="M802" s="2"/>
      <c r="N802" s="2"/>
      <c r="O802" s="2"/>
      <c r="P802" s="4"/>
    </row>
    <row r="803" spans="1:16" s="9" customFormat="1" x14ac:dyDescent="0.2">
      <c r="A803" s="4"/>
      <c r="B803" s="2"/>
      <c r="C803" s="4"/>
      <c r="D803" s="2"/>
      <c r="E803" s="2"/>
      <c r="F803" s="51"/>
      <c r="G803" s="190"/>
      <c r="H803" s="190"/>
      <c r="I803" s="196"/>
      <c r="J803" s="2"/>
      <c r="K803" s="2"/>
      <c r="L803" s="2"/>
      <c r="M803" s="2"/>
      <c r="N803" s="2"/>
      <c r="O803" s="2"/>
      <c r="P803" s="4"/>
    </row>
    <row r="804" spans="1:16" s="9" customFormat="1" x14ac:dyDescent="0.2">
      <c r="A804" s="4"/>
      <c r="B804" s="2"/>
      <c r="C804" s="4"/>
      <c r="D804" s="2"/>
      <c r="E804" s="2"/>
      <c r="F804" s="51"/>
      <c r="G804" s="190"/>
      <c r="H804" s="190"/>
      <c r="I804" s="196"/>
      <c r="J804" s="2"/>
      <c r="K804" s="2"/>
      <c r="L804" s="2"/>
      <c r="M804" s="2"/>
      <c r="N804" s="2"/>
      <c r="O804" s="2"/>
      <c r="P804" s="4"/>
    </row>
    <row r="805" spans="1:16" s="9" customFormat="1" x14ac:dyDescent="0.2">
      <c r="A805" s="4"/>
      <c r="B805" s="2"/>
      <c r="C805" s="4"/>
      <c r="D805" s="2"/>
      <c r="E805" s="2"/>
      <c r="F805" s="51"/>
      <c r="G805" s="190"/>
      <c r="H805" s="190"/>
      <c r="I805" s="196"/>
      <c r="J805" s="2"/>
      <c r="K805" s="2"/>
      <c r="L805" s="2"/>
      <c r="M805" s="2"/>
      <c r="N805" s="2"/>
      <c r="O805" s="2"/>
      <c r="P805" s="4"/>
    </row>
    <row r="806" spans="1:16" s="9" customFormat="1" x14ac:dyDescent="0.2">
      <c r="A806" s="4"/>
      <c r="B806" s="2"/>
      <c r="C806" s="4"/>
      <c r="D806" s="2"/>
      <c r="E806" s="2"/>
      <c r="F806" s="51"/>
      <c r="G806" s="190"/>
      <c r="H806" s="190"/>
      <c r="I806" s="196"/>
      <c r="J806" s="2"/>
      <c r="K806" s="2"/>
      <c r="L806" s="2"/>
      <c r="M806" s="2"/>
      <c r="N806" s="2"/>
      <c r="O806" s="2"/>
      <c r="P806" s="4"/>
    </row>
    <row r="807" spans="1:16" s="9" customFormat="1" x14ac:dyDescent="0.2">
      <c r="A807" s="4"/>
      <c r="B807" s="2"/>
      <c r="C807" s="4"/>
      <c r="D807" s="2"/>
      <c r="E807" s="2"/>
      <c r="F807" s="51"/>
      <c r="G807" s="190"/>
      <c r="H807" s="190"/>
      <c r="I807" s="196"/>
      <c r="J807" s="2"/>
      <c r="K807" s="2"/>
      <c r="L807" s="2"/>
      <c r="M807" s="2"/>
      <c r="N807" s="2"/>
      <c r="O807" s="2"/>
      <c r="P807" s="4"/>
    </row>
    <row r="808" spans="1:16" s="9" customFormat="1" x14ac:dyDescent="0.2">
      <c r="A808" s="4"/>
      <c r="B808" s="2"/>
      <c r="C808" s="4"/>
      <c r="D808" s="2"/>
      <c r="E808" s="2"/>
      <c r="F808" s="51"/>
      <c r="G808" s="190"/>
      <c r="H808" s="190"/>
      <c r="I808" s="196"/>
      <c r="J808" s="2"/>
      <c r="K808" s="2"/>
      <c r="L808" s="2"/>
      <c r="M808" s="2"/>
      <c r="N808" s="2"/>
      <c r="O808" s="2"/>
      <c r="P808" s="4"/>
    </row>
    <row r="809" spans="1:16" s="9" customFormat="1" x14ac:dyDescent="0.2">
      <c r="A809" s="4"/>
      <c r="B809" s="2"/>
      <c r="C809" s="4"/>
      <c r="D809" s="2"/>
      <c r="E809" s="2"/>
      <c r="F809" s="51"/>
      <c r="G809" s="190"/>
      <c r="H809" s="190"/>
      <c r="I809" s="196"/>
      <c r="J809" s="2"/>
      <c r="K809" s="2"/>
      <c r="L809" s="2"/>
      <c r="M809" s="2"/>
      <c r="N809" s="2"/>
      <c r="O809" s="2"/>
      <c r="P809" s="4"/>
    </row>
    <row r="810" spans="1:16" s="9" customFormat="1" x14ac:dyDescent="0.2">
      <c r="A810" s="4"/>
      <c r="B810" s="2"/>
      <c r="C810" s="4"/>
      <c r="D810" s="2"/>
      <c r="E810" s="2"/>
      <c r="F810" s="51"/>
      <c r="G810" s="190"/>
      <c r="H810" s="190"/>
      <c r="I810" s="196"/>
      <c r="J810" s="2"/>
      <c r="K810" s="2"/>
      <c r="L810" s="2"/>
      <c r="M810" s="2"/>
      <c r="N810" s="2"/>
      <c r="O810" s="2"/>
      <c r="P810" s="4"/>
    </row>
    <row r="811" spans="1:16" s="9" customFormat="1" x14ac:dyDescent="0.2">
      <c r="A811" s="4"/>
      <c r="B811" s="2"/>
      <c r="C811" s="4"/>
      <c r="D811" s="2"/>
      <c r="E811" s="2"/>
      <c r="F811" s="51"/>
      <c r="G811" s="190"/>
      <c r="H811" s="190"/>
      <c r="I811" s="196"/>
      <c r="J811" s="2"/>
      <c r="K811" s="2"/>
      <c r="L811" s="2"/>
      <c r="M811" s="2"/>
      <c r="N811" s="2"/>
      <c r="O811" s="2"/>
      <c r="P811" s="4"/>
    </row>
    <row r="812" spans="1:16" s="9" customFormat="1" x14ac:dyDescent="0.2">
      <c r="A812" s="4"/>
      <c r="B812" s="2"/>
      <c r="C812" s="4"/>
      <c r="D812" s="2"/>
      <c r="E812" s="2"/>
      <c r="F812" s="51"/>
      <c r="G812" s="190"/>
      <c r="H812" s="190"/>
      <c r="I812" s="196"/>
      <c r="J812" s="2"/>
      <c r="K812" s="2"/>
      <c r="L812" s="2"/>
      <c r="M812" s="2"/>
      <c r="N812" s="2"/>
      <c r="O812" s="2"/>
      <c r="P812" s="4"/>
    </row>
    <row r="813" spans="1:16" s="9" customFormat="1" x14ac:dyDescent="0.2">
      <c r="A813" s="4"/>
      <c r="B813" s="2"/>
      <c r="C813" s="4"/>
      <c r="D813" s="2"/>
      <c r="E813" s="2"/>
      <c r="F813" s="51"/>
      <c r="G813" s="190"/>
      <c r="H813" s="190"/>
      <c r="I813" s="196"/>
      <c r="J813" s="2"/>
      <c r="K813" s="2"/>
      <c r="L813" s="2"/>
      <c r="M813" s="2"/>
      <c r="N813" s="2"/>
      <c r="O813" s="2"/>
      <c r="P813" s="4"/>
    </row>
    <row r="814" spans="1:16" s="9" customFormat="1" x14ac:dyDescent="0.2">
      <c r="A814" s="4"/>
      <c r="B814" s="2"/>
      <c r="C814" s="4"/>
      <c r="D814" s="2"/>
      <c r="E814" s="2"/>
      <c r="F814" s="51"/>
      <c r="G814" s="190"/>
      <c r="H814" s="190"/>
      <c r="I814" s="196"/>
      <c r="J814" s="2"/>
      <c r="K814" s="2"/>
      <c r="L814" s="2"/>
      <c r="M814" s="2"/>
      <c r="N814" s="2"/>
      <c r="O814" s="2"/>
      <c r="P814" s="4"/>
    </row>
    <row r="815" spans="1:16" s="9" customFormat="1" x14ac:dyDescent="0.2">
      <c r="A815" s="4"/>
      <c r="B815" s="2"/>
      <c r="C815" s="4"/>
      <c r="D815" s="2"/>
      <c r="E815" s="2"/>
      <c r="F815" s="51"/>
      <c r="G815" s="190"/>
      <c r="H815" s="190"/>
      <c r="I815" s="196"/>
      <c r="J815" s="2"/>
      <c r="K815" s="2"/>
      <c r="L815" s="2"/>
      <c r="M815" s="2"/>
      <c r="N815" s="2"/>
      <c r="O815" s="2"/>
      <c r="P815" s="4"/>
    </row>
    <row r="816" spans="1:16" s="9" customFormat="1" x14ac:dyDescent="0.2">
      <c r="A816" s="4"/>
      <c r="B816" s="2"/>
      <c r="C816" s="4"/>
      <c r="D816" s="2"/>
      <c r="E816" s="2"/>
      <c r="F816" s="51"/>
      <c r="G816" s="190"/>
      <c r="H816" s="190"/>
      <c r="I816" s="196"/>
      <c r="J816" s="2"/>
      <c r="K816" s="2"/>
      <c r="L816" s="2"/>
      <c r="M816" s="2"/>
      <c r="N816" s="2"/>
      <c r="O816" s="2"/>
      <c r="P816" s="4"/>
    </row>
    <row r="817" spans="1:16" s="9" customFormat="1" x14ac:dyDescent="0.2">
      <c r="A817" s="4"/>
      <c r="B817" s="2"/>
      <c r="C817" s="4"/>
      <c r="D817" s="2"/>
      <c r="E817" s="2"/>
      <c r="F817" s="51"/>
      <c r="G817" s="190"/>
      <c r="H817" s="190"/>
      <c r="I817" s="196"/>
      <c r="J817" s="2"/>
      <c r="K817" s="2"/>
      <c r="L817" s="2"/>
      <c r="M817" s="2"/>
      <c r="N817" s="2"/>
      <c r="O817" s="2"/>
      <c r="P817" s="4"/>
    </row>
    <row r="818" spans="1:16" s="9" customFormat="1" x14ac:dyDescent="0.2">
      <c r="A818" s="4"/>
      <c r="B818" s="2"/>
      <c r="C818" s="4"/>
      <c r="D818" s="2"/>
      <c r="E818" s="2"/>
      <c r="F818" s="51"/>
      <c r="G818" s="190"/>
      <c r="H818" s="190"/>
      <c r="I818" s="196"/>
      <c r="J818" s="2"/>
      <c r="K818" s="2"/>
      <c r="L818" s="2"/>
      <c r="M818" s="2"/>
      <c r="N818" s="2"/>
      <c r="O818" s="2"/>
      <c r="P818" s="4"/>
    </row>
    <row r="819" spans="1:16" s="9" customFormat="1" x14ac:dyDescent="0.2">
      <c r="A819" s="4"/>
      <c r="B819" s="2"/>
      <c r="C819" s="4"/>
      <c r="D819" s="2"/>
      <c r="E819" s="2"/>
      <c r="F819" s="51"/>
      <c r="G819" s="190"/>
      <c r="H819" s="190"/>
      <c r="I819" s="196"/>
      <c r="J819" s="2"/>
      <c r="K819" s="2"/>
      <c r="L819" s="2"/>
      <c r="M819" s="2"/>
      <c r="N819" s="2"/>
      <c r="O819" s="2"/>
      <c r="P819" s="4"/>
    </row>
    <row r="820" spans="1:16" s="9" customFormat="1" x14ac:dyDescent="0.2">
      <c r="A820" s="4"/>
      <c r="B820" s="2"/>
      <c r="C820" s="4"/>
      <c r="D820" s="2"/>
      <c r="E820" s="2"/>
      <c r="F820" s="51"/>
      <c r="G820" s="190"/>
      <c r="H820" s="190"/>
      <c r="I820" s="196"/>
      <c r="J820" s="2"/>
      <c r="K820" s="2"/>
      <c r="L820" s="2"/>
      <c r="M820" s="2"/>
      <c r="N820" s="2"/>
      <c r="O820" s="2"/>
      <c r="P820" s="4"/>
    </row>
    <row r="821" spans="1:16" s="9" customFormat="1" x14ac:dyDescent="0.2">
      <c r="A821" s="4"/>
      <c r="B821" s="2"/>
      <c r="C821" s="4"/>
      <c r="D821" s="2"/>
      <c r="E821" s="2"/>
      <c r="F821" s="51"/>
      <c r="G821" s="190"/>
      <c r="H821" s="190"/>
      <c r="I821" s="196"/>
      <c r="J821" s="2"/>
      <c r="K821" s="2"/>
      <c r="L821" s="2"/>
      <c r="M821" s="2"/>
      <c r="N821" s="2"/>
      <c r="O821" s="2"/>
      <c r="P821" s="4"/>
    </row>
    <row r="822" spans="1:16" s="9" customFormat="1" x14ac:dyDescent="0.2">
      <c r="A822" s="4"/>
      <c r="B822" s="2"/>
      <c r="C822" s="4"/>
      <c r="D822" s="2"/>
      <c r="E822" s="2"/>
      <c r="F822" s="51"/>
      <c r="G822" s="190"/>
      <c r="H822" s="190"/>
      <c r="I822" s="196"/>
      <c r="J822" s="2"/>
      <c r="K822" s="2"/>
      <c r="L822" s="2"/>
      <c r="M822" s="2"/>
      <c r="N822" s="2"/>
      <c r="O822" s="2"/>
      <c r="P822" s="4"/>
    </row>
    <row r="823" spans="1:16" s="9" customFormat="1" x14ac:dyDescent="0.2">
      <c r="A823" s="4"/>
      <c r="B823" s="2"/>
      <c r="C823" s="4"/>
      <c r="D823" s="2"/>
      <c r="E823" s="2"/>
      <c r="F823" s="51"/>
      <c r="G823" s="190"/>
      <c r="H823" s="190"/>
      <c r="I823" s="196"/>
      <c r="J823" s="2"/>
      <c r="K823" s="2"/>
      <c r="L823" s="2"/>
      <c r="M823" s="2"/>
      <c r="N823" s="2"/>
      <c r="O823" s="2"/>
      <c r="P823" s="4"/>
    </row>
    <row r="824" spans="1:16" s="9" customFormat="1" x14ac:dyDescent="0.2">
      <c r="A824" s="4"/>
      <c r="B824" s="2"/>
      <c r="C824" s="4"/>
      <c r="D824" s="2"/>
      <c r="E824" s="2"/>
      <c r="F824" s="51"/>
      <c r="G824" s="190"/>
      <c r="H824" s="190"/>
      <c r="I824" s="196"/>
      <c r="J824" s="2"/>
      <c r="K824" s="2"/>
      <c r="L824" s="2"/>
      <c r="M824" s="2"/>
      <c r="N824" s="2"/>
      <c r="O824" s="2"/>
      <c r="P824" s="4"/>
    </row>
    <row r="825" spans="1:16" s="9" customFormat="1" x14ac:dyDescent="0.2">
      <c r="A825" s="4"/>
      <c r="B825" s="2"/>
      <c r="C825" s="4"/>
      <c r="D825" s="2"/>
      <c r="E825" s="2"/>
      <c r="F825" s="51"/>
      <c r="G825" s="190"/>
      <c r="H825" s="190"/>
      <c r="I825" s="196"/>
      <c r="J825" s="2"/>
      <c r="K825" s="2"/>
      <c r="L825" s="2"/>
      <c r="M825" s="2"/>
      <c r="N825" s="2"/>
      <c r="O825" s="2"/>
      <c r="P825" s="4"/>
    </row>
    <row r="826" spans="1:16" s="9" customFormat="1" x14ac:dyDescent="0.2">
      <c r="A826" s="4"/>
      <c r="B826" s="2"/>
      <c r="C826" s="4"/>
      <c r="D826" s="2"/>
      <c r="E826" s="2"/>
      <c r="F826" s="51"/>
      <c r="G826" s="190"/>
      <c r="H826" s="190"/>
      <c r="I826" s="196"/>
      <c r="J826" s="2"/>
      <c r="K826" s="2"/>
      <c r="L826" s="2"/>
      <c r="M826" s="2"/>
      <c r="N826" s="2"/>
      <c r="O826" s="2"/>
      <c r="P826" s="4"/>
    </row>
    <row r="827" spans="1:16" s="9" customFormat="1" x14ac:dyDescent="0.2">
      <c r="A827" s="4"/>
      <c r="B827" s="2"/>
      <c r="C827" s="4"/>
      <c r="D827" s="2"/>
      <c r="E827" s="2"/>
      <c r="F827" s="51"/>
      <c r="G827" s="190"/>
      <c r="H827" s="190"/>
      <c r="I827" s="196"/>
      <c r="J827" s="2"/>
      <c r="K827" s="2"/>
      <c r="L827" s="2"/>
      <c r="M827" s="2"/>
      <c r="N827" s="2"/>
      <c r="O827" s="2"/>
      <c r="P827" s="4"/>
    </row>
    <row r="828" spans="1:16" s="9" customFormat="1" x14ac:dyDescent="0.2">
      <c r="A828" s="4"/>
      <c r="B828" s="2"/>
      <c r="C828" s="4"/>
      <c r="D828" s="2"/>
      <c r="E828" s="2"/>
      <c r="F828" s="51"/>
      <c r="G828" s="190"/>
      <c r="H828" s="190"/>
      <c r="I828" s="196"/>
      <c r="J828" s="2"/>
      <c r="K828" s="2"/>
      <c r="L828" s="2"/>
      <c r="M828" s="2"/>
      <c r="N828" s="2"/>
      <c r="O828" s="2"/>
      <c r="P828" s="4"/>
    </row>
    <row r="829" spans="1:16" s="9" customFormat="1" x14ac:dyDescent="0.2">
      <c r="A829" s="4"/>
      <c r="B829" s="2"/>
      <c r="C829" s="4"/>
      <c r="D829" s="2"/>
      <c r="E829" s="2"/>
      <c r="F829" s="51"/>
      <c r="G829" s="190"/>
      <c r="H829" s="190"/>
      <c r="I829" s="196"/>
      <c r="J829" s="2"/>
      <c r="K829" s="2"/>
      <c r="L829" s="2"/>
      <c r="M829" s="2"/>
      <c r="N829" s="2"/>
      <c r="O829" s="2"/>
      <c r="P829" s="4"/>
    </row>
    <row r="830" spans="1:16" s="9" customFormat="1" x14ac:dyDescent="0.2">
      <c r="A830" s="4"/>
      <c r="B830" s="2"/>
      <c r="C830" s="4"/>
      <c r="D830" s="2"/>
      <c r="E830" s="2"/>
      <c r="F830" s="51"/>
      <c r="G830" s="190"/>
      <c r="H830" s="190"/>
      <c r="I830" s="196"/>
      <c r="J830" s="2"/>
      <c r="K830" s="2"/>
      <c r="L830" s="2"/>
      <c r="M830" s="2"/>
      <c r="N830" s="2"/>
      <c r="O830" s="2"/>
      <c r="P830" s="4"/>
    </row>
    <row r="831" spans="1:16" s="9" customFormat="1" x14ac:dyDescent="0.2">
      <c r="A831" s="4"/>
      <c r="B831" s="2"/>
      <c r="C831" s="4"/>
      <c r="D831" s="2"/>
      <c r="E831" s="2"/>
      <c r="F831" s="51"/>
      <c r="G831" s="190"/>
      <c r="H831" s="190"/>
      <c r="I831" s="196"/>
      <c r="J831" s="2"/>
      <c r="K831" s="2"/>
      <c r="L831" s="2"/>
      <c r="M831" s="2"/>
      <c r="N831" s="2"/>
      <c r="O831" s="2"/>
      <c r="P831" s="4"/>
    </row>
    <row r="832" spans="1:16" s="9" customFormat="1" x14ac:dyDescent="0.2">
      <c r="A832" s="4"/>
      <c r="B832" s="2"/>
      <c r="C832" s="4"/>
      <c r="D832" s="2"/>
      <c r="E832" s="2"/>
      <c r="F832" s="51"/>
      <c r="G832" s="190"/>
      <c r="H832" s="190"/>
      <c r="I832" s="196"/>
      <c r="J832" s="2"/>
      <c r="K832" s="2"/>
      <c r="L832" s="2"/>
      <c r="M832" s="2"/>
      <c r="N832" s="2"/>
      <c r="O832" s="2"/>
      <c r="P832" s="4"/>
    </row>
    <row r="833" spans="1:16" s="9" customFormat="1" x14ac:dyDescent="0.2">
      <c r="A833" s="4"/>
      <c r="B833" s="2"/>
      <c r="C833" s="4"/>
      <c r="D833" s="2"/>
      <c r="E833" s="2"/>
      <c r="F833" s="51"/>
      <c r="G833" s="190"/>
      <c r="H833" s="190"/>
      <c r="I833" s="196"/>
      <c r="J833" s="2"/>
      <c r="K833" s="2"/>
      <c r="L833" s="2"/>
      <c r="M833" s="2"/>
      <c r="N833" s="2"/>
      <c r="O833" s="2"/>
      <c r="P833" s="4"/>
    </row>
    <row r="834" spans="1:16" s="9" customFormat="1" x14ac:dyDescent="0.2">
      <c r="A834" s="4"/>
      <c r="B834" s="2"/>
      <c r="C834" s="4"/>
      <c r="D834" s="2"/>
      <c r="E834" s="2"/>
      <c r="F834" s="51"/>
      <c r="G834" s="190"/>
      <c r="H834" s="190"/>
      <c r="I834" s="196"/>
      <c r="J834" s="2"/>
      <c r="K834" s="2"/>
      <c r="L834" s="2"/>
      <c r="M834" s="2"/>
      <c r="N834" s="2"/>
      <c r="O834" s="2"/>
      <c r="P834" s="4"/>
    </row>
    <row r="835" spans="1:16" s="9" customFormat="1" x14ac:dyDescent="0.2">
      <c r="A835" s="4"/>
      <c r="B835" s="2"/>
      <c r="C835" s="4"/>
      <c r="D835" s="2"/>
      <c r="E835" s="2"/>
      <c r="F835" s="51"/>
      <c r="G835" s="190"/>
      <c r="H835" s="190"/>
      <c r="I835" s="196"/>
      <c r="J835" s="2"/>
      <c r="K835" s="2"/>
      <c r="L835" s="2"/>
      <c r="M835" s="2"/>
      <c r="N835" s="2"/>
      <c r="O835" s="2"/>
      <c r="P835" s="4"/>
    </row>
    <row r="836" spans="1:16" s="9" customFormat="1" x14ac:dyDescent="0.2">
      <c r="A836" s="4"/>
      <c r="B836" s="2"/>
      <c r="C836" s="4"/>
      <c r="D836" s="2"/>
      <c r="E836" s="2"/>
      <c r="F836" s="51"/>
      <c r="G836" s="190"/>
      <c r="H836" s="190"/>
      <c r="I836" s="196"/>
      <c r="J836" s="2"/>
      <c r="K836" s="2"/>
      <c r="L836" s="2"/>
      <c r="M836" s="2"/>
      <c r="N836" s="2"/>
      <c r="O836" s="2"/>
      <c r="P836" s="4"/>
    </row>
    <row r="837" spans="1:16" s="9" customFormat="1" x14ac:dyDescent="0.2">
      <c r="A837" s="4"/>
      <c r="B837" s="2"/>
      <c r="C837" s="4"/>
      <c r="D837" s="2"/>
      <c r="E837" s="2"/>
      <c r="F837" s="51"/>
      <c r="G837" s="190"/>
      <c r="H837" s="190"/>
      <c r="I837" s="196"/>
      <c r="J837" s="2"/>
      <c r="K837" s="2"/>
      <c r="L837" s="2"/>
      <c r="M837" s="2"/>
      <c r="N837" s="2"/>
      <c r="O837" s="2"/>
      <c r="P837" s="4"/>
    </row>
    <row r="838" spans="1:16" s="9" customFormat="1" x14ac:dyDescent="0.2">
      <c r="A838" s="4"/>
      <c r="B838" s="2"/>
      <c r="C838" s="4"/>
      <c r="D838" s="2"/>
      <c r="E838" s="2"/>
      <c r="F838" s="51"/>
      <c r="G838" s="190"/>
      <c r="H838" s="190"/>
      <c r="I838" s="196"/>
      <c r="J838" s="2"/>
      <c r="K838" s="2"/>
      <c r="L838" s="2"/>
      <c r="M838" s="2"/>
      <c r="N838" s="2"/>
      <c r="O838" s="2"/>
      <c r="P838" s="4"/>
    </row>
    <row r="839" spans="1:16" s="9" customFormat="1" x14ac:dyDescent="0.2">
      <c r="A839" s="4"/>
      <c r="B839" s="2"/>
      <c r="C839" s="4"/>
      <c r="D839" s="2"/>
      <c r="E839" s="2"/>
      <c r="F839" s="51"/>
      <c r="G839" s="190"/>
      <c r="H839" s="190"/>
      <c r="I839" s="196"/>
      <c r="J839" s="2"/>
      <c r="K839" s="2"/>
      <c r="L839" s="2"/>
      <c r="M839" s="2"/>
      <c r="N839" s="2"/>
      <c r="O839" s="2"/>
      <c r="P839" s="4"/>
    </row>
    <row r="840" spans="1:16" s="9" customFormat="1" x14ac:dyDescent="0.2">
      <c r="A840" s="4"/>
      <c r="B840" s="2"/>
      <c r="C840" s="4"/>
      <c r="D840" s="2"/>
      <c r="E840" s="2"/>
      <c r="F840" s="51"/>
      <c r="G840" s="190"/>
      <c r="H840" s="190"/>
      <c r="I840" s="196"/>
      <c r="J840" s="2"/>
      <c r="K840" s="2"/>
      <c r="L840" s="2"/>
      <c r="M840" s="2"/>
      <c r="N840" s="2"/>
      <c r="O840" s="2"/>
      <c r="P840" s="4"/>
    </row>
    <row r="841" spans="1:16" s="9" customFormat="1" x14ac:dyDescent="0.2">
      <c r="A841" s="4"/>
      <c r="B841" s="2"/>
      <c r="C841" s="4"/>
      <c r="D841" s="2"/>
      <c r="E841" s="2"/>
      <c r="F841" s="51"/>
      <c r="G841" s="190"/>
      <c r="H841" s="190"/>
      <c r="I841" s="196"/>
      <c r="J841" s="2"/>
      <c r="K841" s="2"/>
      <c r="L841" s="2"/>
      <c r="M841" s="2"/>
      <c r="N841" s="2"/>
      <c r="O841" s="2"/>
      <c r="P841" s="4"/>
    </row>
    <row r="842" spans="1:16" s="9" customFormat="1" x14ac:dyDescent="0.2">
      <c r="A842" s="4"/>
      <c r="B842" s="2"/>
      <c r="C842" s="4"/>
      <c r="D842" s="2"/>
      <c r="E842" s="2"/>
      <c r="F842" s="51"/>
      <c r="G842" s="190"/>
      <c r="H842" s="190"/>
      <c r="I842" s="196"/>
      <c r="J842" s="2"/>
      <c r="K842" s="2"/>
      <c r="L842" s="2"/>
      <c r="M842" s="2"/>
      <c r="N842" s="2"/>
      <c r="O842" s="2"/>
      <c r="P842" s="4"/>
    </row>
    <row r="843" spans="1:16" s="9" customFormat="1" x14ac:dyDescent="0.2">
      <c r="A843" s="4"/>
      <c r="B843" s="2"/>
      <c r="C843" s="4"/>
      <c r="D843" s="2"/>
      <c r="E843" s="2"/>
      <c r="F843" s="51"/>
      <c r="G843" s="190"/>
      <c r="H843" s="190"/>
      <c r="I843" s="196"/>
      <c r="J843" s="2"/>
      <c r="K843" s="2"/>
      <c r="L843" s="2"/>
      <c r="M843" s="2"/>
      <c r="N843" s="2"/>
      <c r="O843" s="2"/>
      <c r="P843" s="4"/>
    </row>
    <row r="844" spans="1:16" s="9" customFormat="1" x14ac:dyDescent="0.2">
      <c r="A844" s="4"/>
      <c r="B844" s="2"/>
      <c r="C844" s="4"/>
      <c r="D844" s="2"/>
      <c r="E844" s="2"/>
      <c r="F844" s="51"/>
      <c r="G844" s="190"/>
      <c r="H844" s="190"/>
      <c r="I844" s="196"/>
      <c r="J844" s="2"/>
      <c r="K844" s="2"/>
      <c r="L844" s="2"/>
      <c r="M844" s="2"/>
      <c r="N844" s="2"/>
      <c r="O844" s="2"/>
      <c r="P844" s="4"/>
    </row>
    <row r="845" spans="1:16" s="9" customFormat="1" x14ac:dyDescent="0.2">
      <c r="A845" s="4"/>
      <c r="B845" s="2"/>
      <c r="C845" s="4"/>
      <c r="D845" s="2"/>
      <c r="E845" s="2"/>
      <c r="F845" s="51"/>
      <c r="G845" s="190"/>
      <c r="H845" s="190"/>
      <c r="I845" s="196"/>
      <c r="J845" s="2"/>
      <c r="K845" s="2"/>
      <c r="L845" s="2"/>
      <c r="M845" s="2"/>
      <c r="N845" s="2"/>
      <c r="O845" s="2"/>
      <c r="P845" s="4"/>
    </row>
    <row r="846" spans="1:16" s="9" customFormat="1" x14ac:dyDescent="0.2">
      <c r="A846" s="4"/>
      <c r="B846" s="2"/>
      <c r="C846" s="4"/>
      <c r="D846" s="2"/>
      <c r="E846" s="2"/>
      <c r="F846" s="51"/>
      <c r="G846" s="190"/>
      <c r="H846" s="190"/>
      <c r="I846" s="196"/>
      <c r="J846" s="2"/>
      <c r="K846" s="2"/>
      <c r="L846" s="2"/>
      <c r="M846" s="2"/>
      <c r="N846" s="2"/>
      <c r="O846" s="2"/>
      <c r="P846" s="4"/>
    </row>
    <row r="847" spans="1:16" s="9" customFormat="1" x14ac:dyDescent="0.2">
      <c r="A847" s="4"/>
      <c r="B847" s="2"/>
      <c r="C847" s="4"/>
      <c r="D847" s="2"/>
      <c r="E847" s="2"/>
      <c r="F847" s="51"/>
      <c r="G847" s="190"/>
      <c r="H847" s="190"/>
      <c r="I847" s="196"/>
      <c r="J847" s="2"/>
      <c r="K847" s="2"/>
      <c r="L847" s="2"/>
      <c r="M847" s="2"/>
      <c r="N847" s="2"/>
      <c r="O847" s="2"/>
      <c r="P847" s="4"/>
    </row>
    <row r="848" spans="1:16" s="9" customFormat="1" x14ac:dyDescent="0.2">
      <c r="A848" s="4"/>
      <c r="B848" s="2"/>
      <c r="C848" s="4"/>
      <c r="D848" s="2"/>
      <c r="E848" s="2"/>
      <c r="F848" s="51"/>
      <c r="G848" s="190"/>
      <c r="H848" s="190"/>
      <c r="I848" s="196"/>
      <c r="J848" s="2"/>
      <c r="K848" s="2"/>
      <c r="L848" s="2"/>
      <c r="M848" s="2"/>
      <c r="N848" s="2"/>
      <c r="O848" s="2"/>
      <c r="P848" s="4"/>
    </row>
    <row r="849" spans="1:16" s="9" customFormat="1" x14ac:dyDescent="0.2">
      <c r="A849" s="4"/>
      <c r="B849" s="2"/>
      <c r="C849" s="4"/>
      <c r="D849" s="2"/>
      <c r="E849" s="2"/>
      <c r="F849" s="51"/>
      <c r="G849" s="190"/>
      <c r="H849" s="190"/>
      <c r="I849" s="196"/>
      <c r="J849" s="2"/>
      <c r="K849" s="2"/>
      <c r="L849" s="2"/>
      <c r="M849" s="2"/>
      <c r="N849" s="2"/>
      <c r="O849" s="2"/>
      <c r="P849" s="4"/>
    </row>
    <row r="850" spans="1:16" s="9" customFormat="1" x14ac:dyDescent="0.2">
      <c r="A850" s="4"/>
      <c r="B850" s="2"/>
      <c r="C850" s="4"/>
      <c r="D850" s="2"/>
      <c r="E850" s="2"/>
      <c r="F850" s="51"/>
      <c r="G850" s="190"/>
      <c r="H850" s="190"/>
      <c r="I850" s="196"/>
      <c r="J850" s="2"/>
      <c r="K850" s="2"/>
      <c r="L850" s="2"/>
      <c r="M850" s="2"/>
      <c r="N850" s="2"/>
      <c r="O850" s="2"/>
      <c r="P850" s="4"/>
    </row>
    <row r="851" spans="1:16" s="9" customFormat="1" x14ac:dyDescent="0.2">
      <c r="A851" s="4"/>
      <c r="B851" s="2"/>
      <c r="C851" s="4"/>
      <c r="D851" s="2"/>
      <c r="E851" s="2"/>
      <c r="F851" s="51"/>
      <c r="G851" s="190"/>
      <c r="H851" s="190"/>
      <c r="I851" s="196"/>
      <c r="J851" s="2"/>
      <c r="K851" s="2"/>
      <c r="L851" s="2"/>
      <c r="M851" s="2"/>
      <c r="N851" s="2"/>
      <c r="O851" s="2"/>
      <c r="P851" s="4"/>
    </row>
    <row r="852" spans="1:16" s="9" customFormat="1" x14ac:dyDescent="0.2">
      <c r="A852" s="4"/>
      <c r="B852" s="2"/>
      <c r="C852" s="4"/>
      <c r="D852" s="2"/>
      <c r="E852" s="2"/>
      <c r="F852" s="51"/>
      <c r="G852" s="190"/>
      <c r="H852" s="190"/>
      <c r="I852" s="196"/>
      <c r="J852" s="2"/>
      <c r="K852" s="2"/>
      <c r="L852" s="2"/>
      <c r="M852" s="2"/>
      <c r="N852" s="2"/>
      <c r="O852" s="2"/>
      <c r="P852" s="4"/>
    </row>
    <row r="853" spans="1:16" s="9" customFormat="1" x14ac:dyDescent="0.2">
      <c r="A853" s="4"/>
      <c r="B853" s="2"/>
      <c r="C853" s="4"/>
      <c r="D853" s="2"/>
      <c r="E853" s="2"/>
      <c r="F853" s="51"/>
      <c r="G853" s="190"/>
      <c r="H853" s="190"/>
      <c r="I853" s="196"/>
      <c r="J853" s="2"/>
      <c r="K853" s="2"/>
      <c r="L853" s="2"/>
      <c r="M853" s="2"/>
      <c r="N853" s="2"/>
      <c r="O853" s="2"/>
      <c r="P853" s="4"/>
    </row>
    <row r="854" spans="1:16" s="9" customFormat="1" x14ac:dyDescent="0.2">
      <c r="A854" s="4"/>
      <c r="B854" s="2"/>
      <c r="C854" s="4"/>
      <c r="D854" s="2"/>
      <c r="E854" s="2"/>
      <c r="F854" s="51"/>
      <c r="G854" s="190"/>
      <c r="H854" s="190"/>
      <c r="I854" s="196"/>
      <c r="J854" s="2"/>
      <c r="K854" s="2"/>
      <c r="L854" s="2"/>
      <c r="M854" s="2"/>
      <c r="N854" s="2"/>
      <c r="O854" s="2"/>
      <c r="P854" s="4"/>
    </row>
    <row r="855" spans="1:16" s="9" customFormat="1" x14ac:dyDescent="0.2">
      <c r="A855" s="4"/>
      <c r="B855" s="2"/>
      <c r="C855" s="4"/>
      <c r="D855" s="2"/>
      <c r="E855" s="2"/>
      <c r="F855" s="51"/>
      <c r="G855" s="190"/>
      <c r="H855" s="190"/>
      <c r="I855" s="196"/>
      <c r="J855" s="2"/>
      <c r="K855" s="2"/>
      <c r="L855" s="2"/>
      <c r="M855" s="2"/>
      <c r="N855" s="2"/>
      <c r="O855" s="2"/>
      <c r="P855" s="4"/>
    </row>
    <row r="856" spans="1:16" s="9" customFormat="1" x14ac:dyDescent="0.2">
      <c r="A856" s="4"/>
      <c r="B856" s="2"/>
      <c r="C856" s="4"/>
      <c r="D856" s="2"/>
      <c r="E856" s="2"/>
      <c r="F856" s="51"/>
      <c r="G856" s="190"/>
      <c r="H856" s="190"/>
      <c r="I856" s="196"/>
      <c r="J856" s="2"/>
      <c r="K856" s="2"/>
      <c r="L856" s="2"/>
      <c r="M856" s="2"/>
      <c r="N856" s="2"/>
      <c r="O856" s="2"/>
      <c r="P856" s="4"/>
    </row>
    <row r="857" spans="1:16" s="9" customFormat="1" x14ac:dyDescent="0.2">
      <c r="A857" s="4"/>
      <c r="B857" s="2"/>
      <c r="C857" s="4"/>
      <c r="D857" s="2"/>
      <c r="E857" s="2"/>
      <c r="F857" s="51"/>
      <c r="G857" s="190"/>
      <c r="H857" s="190"/>
      <c r="I857" s="196"/>
      <c r="J857" s="2"/>
      <c r="K857" s="2"/>
      <c r="L857" s="2"/>
      <c r="M857" s="2"/>
      <c r="N857" s="2"/>
      <c r="O857" s="2"/>
      <c r="P857" s="4"/>
    </row>
    <row r="858" spans="1:16" s="9" customFormat="1" x14ac:dyDescent="0.2">
      <c r="A858" s="4"/>
      <c r="B858" s="2"/>
      <c r="C858" s="4"/>
      <c r="D858" s="2"/>
      <c r="E858" s="2"/>
      <c r="F858" s="51"/>
      <c r="G858" s="190"/>
      <c r="H858" s="190"/>
      <c r="I858" s="196"/>
      <c r="J858" s="2"/>
      <c r="K858" s="2"/>
      <c r="L858" s="2"/>
      <c r="M858" s="2"/>
      <c r="N858" s="2"/>
      <c r="O858" s="2"/>
      <c r="P858" s="4"/>
    </row>
    <row r="859" spans="1:16" s="9" customFormat="1" x14ac:dyDescent="0.2">
      <c r="A859" s="4"/>
      <c r="B859" s="2"/>
      <c r="C859" s="4"/>
      <c r="D859" s="2"/>
      <c r="E859" s="2"/>
      <c r="F859" s="51"/>
      <c r="G859" s="190"/>
      <c r="H859" s="190"/>
      <c r="I859" s="196"/>
      <c r="J859" s="2"/>
      <c r="K859" s="2"/>
      <c r="L859" s="2"/>
      <c r="M859" s="2"/>
      <c r="N859" s="2"/>
      <c r="O859" s="2"/>
      <c r="P859" s="4"/>
    </row>
    <row r="860" spans="1:16" s="9" customFormat="1" x14ac:dyDescent="0.2">
      <c r="A860" s="4"/>
      <c r="B860" s="2"/>
      <c r="C860" s="4"/>
      <c r="D860" s="2"/>
      <c r="E860" s="2"/>
      <c r="F860" s="51"/>
      <c r="G860" s="190"/>
      <c r="H860" s="190"/>
      <c r="I860" s="196"/>
      <c r="J860" s="2"/>
      <c r="K860" s="2"/>
      <c r="L860" s="2"/>
      <c r="M860" s="2"/>
      <c r="N860" s="2"/>
      <c r="O860" s="2"/>
      <c r="P860" s="4"/>
    </row>
    <row r="861" spans="1:16" s="9" customFormat="1" x14ac:dyDescent="0.2">
      <c r="A861" s="4"/>
      <c r="B861" s="2"/>
      <c r="C861" s="4"/>
      <c r="D861" s="2"/>
      <c r="E861" s="2"/>
      <c r="F861" s="51"/>
      <c r="G861" s="190"/>
      <c r="H861" s="190"/>
      <c r="I861" s="196"/>
      <c r="J861" s="2"/>
      <c r="K861" s="2"/>
      <c r="L861" s="2"/>
      <c r="M861" s="2"/>
      <c r="N861" s="2"/>
      <c r="O861" s="2"/>
      <c r="P861" s="4"/>
    </row>
    <row r="862" spans="1:16" s="9" customFormat="1" x14ac:dyDescent="0.2">
      <c r="A862" s="4"/>
      <c r="B862" s="2"/>
      <c r="C862" s="4"/>
      <c r="D862" s="2"/>
      <c r="E862" s="2"/>
      <c r="F862" s="51"/>
      <c r="G862" s="190"/>
      <c r="H862" s="190"/>
      <c r="I862" s="196"/>
      <c r="J862" s="2"/>
      <c r="K862" s="2"/>
      <c r="L862" s="2"/>
      <c r="M862" s="2"/>
      <c r="N862" s="2"/>
      <c r="O862" s="2"/>
      <c r="P862" s="4"/>
    </row>
    <row r="863" spans="1:16" s="9" customFormat="1" x14ac:dyDescent="0.2">
      <c r="A863" s="4"/>
      <c r="B863" s="2"/>
      <c r="C863" s="4"/>
      <c r="D863" s="2"/>
      <c r="E863" s="2"/>
      <c r="F863" s="51"/>
      <c r="G863" s="190"/>
      <c r="H863" s="190"/>
      <c r="I863" s="196"/>
      <c r="J863" s="2"/>
      <c r="K863" s="2"/>
      <c r="L863" s="2"/>
      <c r="M863" s="2"/>
      <c r="N863" s="2"/>
      <c r="O863" s="2"/>
      <c r="P863" s="4"/>
    </row>
    <row r="864" spans="1:16" s="9" customFormat="1" x14ac:dyDescent="0.2">
      <c r="A864" s="4"/>
      <c r="B864" s="2"/>
      <c r="C864" s="4"/>
      <c r="D864" s="2"/>
      <c r="E864" s="2"/>
      <c r="F864" s="51"/>
      <c r="G864" s="190"/>
      <c r="H864" s="190"/>
      <c r="I864" s="196"/>
      <c r="J864" s="2"/>
      <c r="K864" s="2"/>
      <c r="L864" s="2"/>
      <c r="M864" s="2"/>
      <c r="N864" s="2"/>
      <c r="O864" s="2"/>
      <c r="P864" s="4"/>
    </row>
    <row r="865" spans="1:16" s="9" customFormat="1" x14ac:dyDescent="0.2">
      <c r="A865" s="4"/>
      <c r="B865" s="2"/>
      <c r="C865" s="4"/>
      <c r="D865" s="2"/>
      <c r="E865" s="2"/>
      <c r="F865" s="51"/>
      <c r="G865" s="190"/>
      <c r="H865" s="190"/>
      <c r="I865" s="196"/>
      <c r="J865" s="2"/>
      <c r="K865" s="2"/>
      <c r="L865" s="2"/>
      <c r="M865" s="2"/>
      <c r="N865" s="2"/>
      <c r="O865" s="2"/>
      <c r="P865" s="4"/>
    </row>
    <row r="866" spans="1:16" s="9" customFormat="1" x14ac:dyDescent="0.2">
      <c r="A866" s="4"/>
      <c r="B866" s="2"/>
      <c r="C866" s="4"/>
      <c r="D866" s="2"/>
      <c r="E866" s="2"/>
      <c r="F866" s="51"/>
      <c r="G866" s="190"/>
      <c r="H866" s="190"/>
      <c r="I866" s="196"/>
      <c r="J866" s="2"/>
      <c r="K866" s="2"/>
      <c r="L866" s="2"/>
      <c r="M866" s="2"/>
      <c r="N866" s="2"/>
      <c r="O866" s="2"/>
      <c r="P866" s="4"/>
    </row>
    <row r="867" spans="1:16" s="9" customFormat="1" x14ac:dyDescent="0.2">
      <c r="A867" s="4"/>
      <c r="B867" s="2"/>
      <c r="C867" s="4"/>
      <c r="D867" s="2"/>
      <c r="E867" s="2"/>
      <c r="F867" s="51"/>
      <c r="G867" s="190"/>
      <c r="H867" s="190"/>
      <c r="I867" s="196"/>
      <c r="J867" s="2"/>
      <c r="K867" s="2"/>
      <c r="L867" s="2"/>
      <c r="M867" s="2"/>
      <c r="N867" s="2"/>
      <c r="O867" s="2"/>
      <c r="P867" s="4"/>
    </row>
    <row r="868" spans="1:16" s="9" customFormat="1" x14ac:dyDescent="0.2">
      <c r="A868" s="4"/>
      <c r="B868" s="2"/>
      <c r="C868" s="4"/>
      <c r="D868" s="2"/>
      <c r="E868" s="2"/>
      <c r="F868" s="51"/>
      <c r="G868" s="190"/>
      <c r="H868" s="190"/>
      <c r="I868" s="196"/>
      <c r="J868" s="2"/>
      <c r="K868" s="2"/>
      <c r="L868" s="2"/>
      <c r="M868" s="2"/>
      <c r="N868" s="2"/>
      <c r="O868" s="2"/>
      <c r="P868" s="4"/>
    </row>
    <row r="869" spans="1:16" s="9" customFormat="1" x14ac:dyDescent="0.2">
      <c r="A869" s="4"/>
      <c r="B869" s="2"/>
      <c r="C869" s="4"/>
      <c r="D869" s="2"/>
      <c r="E869" s="2"/>
      <c r="F869" s="51"/>
      <c r="G869" s="190"/>
      <c r="H869" s="190"/>
      <c r="I869" s="196"/>
      <c r="J869" s="2"/>
      <c r="K869" s="2"/>
      <c r="L869" s="2"/>
      <c r="M869" s="2"/>
      <c r="N869" s="2"/>
      <c r="O869" s="2"/>
      <c r="P869" s="4"/>
    </row>
    <row r="870" spans="1:16" s="9" customFormat="1" x14ac:dyDescent="0.2">
      <c r="A870" s="4"/>
      <c r="B870" s="2"/>
      <c r="C870" s="4"/>
      <c r="D870" s="2"/>
      <c r="E870" s="2"/>
      <c r="F870" s="51"/>
      <c r="G870" s="190"/>
      <c r="H870" s="190"/>
      <c r="I870" s="196"/>
      <c r="J870" s="2"/>
      <c r="K870" s="2"/>
      <c r="L870" s="2"/>
      <c r="M870" s="2"/>
      <c r="N870" s="2"/>
      <c r="O870" s="2"/>
      <c r="P870" s="4"/>
    </row>
    <row r="871" spans="1:16" s="9" customFormat="1" x14ac:dyDescent="0.2">
      <c r="A871" s="4"/>
      <c r="B871" s="2"/>
      <c r="C871" s="4"/>
      <c r="D871" s="2"/>
      <c r="E871" s="2"/>
      <c r="F871" s="51"/>
      <c r="G871" s="190"/>
      <c r="H871" s="190"/>
      <c r="I871" s="196"/>
      <c r="J871" s="2"/>
      <c r="K871" s="2"/>
      <c r="L871" s="2"/>
      <c r="M871" s="2"/>
      <c r="N871" s="2"/>
      <c r="O871" s="2"/>
      <c r="P871" s="4"/>
    </row>
    <row r="872" spans="1:16" s="9" customFormat="1" x14ac:dyDescent="0.2">
      <c r="A872" s="4"/>
      <c r="B872" s="2"/>
      <c r="C872" s="4"/>
      <c r="D872" s="2"/>
      <c r="E872" s="2"/>
      <c r="F872" s="51"/>
      <c r="G872" s="190"/>
      <c r="H872" s="190"/>
      <c r="I872" s="196"/>
      <c r="J872" s="2"/>
      <c r="K872" s="2"/>
      <c r="L872" s="2"/>
      <c r="M872" s="2"/>
      <c r="N872" s="2"/>
      <c r="O872" s="2"/>
      <c r="P872" s="4"/>
    </row>
    <row r="873" spans="1:16" s="9" customFormat="1" x14ac:dyDescent="0.2">
      <c r="A873" s="4"/>
      <c r="B873" s="2"/>
      <c r="C873" s="4"/>
      <c r="D873" s="2"/>
      <c r="E873" s="2"/>
      <c r="F873" s="51"/>
      <c r="G873" s="190"/>
      <c r="H873" s="190"/>
      <c r="I873" s="196"/>
      <c r="J873" s="2"/>
      <c r="K873" s="2"/>
      <c r="L873" s="2"/>
      <c r="M873" s="2"/>
      <c r="N873" s="2"/>
      <c r="O873" s="2"/>
      <c r="P873" s="4"/>
    </row>
    <row r="874" spans="1:16" s="9" customFormat="1" x14ac:dyDescent="0.2">
      <c r="A874" s="4"/>
      <c r="B874" s="2"/>
      <c r="C874" s="4"/>
      <c r="D874" s="2"/>
      <c r="E874" s="2"/>
      <c r="F874" s="51"/>
      <c r="G874" s="190"/>
      <c r="H874" s="190"/>
      <c r="I874" s="196"/>
      <c r="J874" s="2"/>
      <c r="K874" s="2"/>
      <c r="L874" s="2"/>
      <c r="M874" s="2"/>
      <c r="N874" s="2"/>
      <c r="O874" s="2"/>
      <c r="P874" s="4"/>
    </row>
    <row r="875" spans="1:16" s="9" customFormat="1" x14ac:dyDescent="0.2">
      <c r="A875" s="4"/>
      <c r="B875" s="2"/>
      <c r="C875" s="4"/>
      <c r="D875" s="2"/>
      <c r="E875" s="2"/>
      <c r="F875" s="51"/>
      <c r="G875" s="190"/>
      <c r="H875" s="190"/>
      <c r="I875" s="196"/>
      <c r="J875" s="2"/>
      <c r="K875" s="2"/>
      <c r="L875" s="2"/>
      <c r="M875" s="2"/>
      <c r="N875" s="2"/>
      <c r="O875" s="2"/>
      <c r="P875" s="4"/>
    </row>
    <row r="876" spans="1:16" s="9" customFormat="1" x14ac:dyDescent="0.2">
      <c r="A876" s="4"/>
      <c r="B876" s="2"/>
      <c r="C876" s="4"/>
      <c r="D876" s="2"/>
      <c r="E876" s="2"/>
      <c r="F876" s="51"/>
      <c r="G876" s="190"/>
      <c r="H876" s="190"/>
      <c r="I876" s="196"/>
      <c r="J876" s="2"/>
      <c r="K876" s="2"/>
      <c r="L876" s="2"/>
      <c r="M876" s="2"/>
      <c r="N876" s="2"/>
      <c r="O876" s="2"/>
      <c r="P876" s="4"/>
    </row>
    <row r="877" spans="1:16" s="9" customFormat="1" x14ac:dyDescent="0.2">
      <c r="A877" s="4"/>
      <c r="B877" s="2"/>
      <c r="C877" s="4"/>
      <c r="D877" s="2"/>
      <c r="E877" s="2"/>
      <c r="F877" s="51"/>
      <c r="G877" s="190"/>
      <c r="H877" s="190"/>
      <c r="I877" s="196"/>
      <c r="J877" s="2"/>
      <c r="K877" s="2"/>
      <c r="L877" s="2"/>
      <c r="M877" s="2"/>
      <c r="N877" s="2"/>
      <c r="O877" s="2"/>
      <c r="P877" s="4"/>
    </row>
    <row r="878" spans="1:16" s="9" customFormat="1" x14ac:dyDescent="0.2">
      <c r="A878" s="4"/>
      <c r="B878" s="2"/>
      <c r="C878" s="4"/>
      <c r="D878" s="2"/>
      <c r="E878" s="2"/>
      <c r="F878" s="51"/>
      <c r="G878" s="190"/>
      <c r="H878" s="190"/>
      <c r="I878" s="196"/>
      <c r="J878" s="2"/>
      <c r="K878" s="2"/>
      <c r="L878" s="2"/>
      <c r="M878" s="2"/>
      <c r="N878" s="2"/>
      <c r="O878" s="2"/>
      <c r="P878" s="4"/>
    </row>
    <row r="879" spans="1:16" s="9" customFormat="1" x14ac:dyDescent="0.2">
      <c r="A879" s="4"/>
      <c r="B879" s="2"/>
      <c r="C879" s="4"/>
      <c r="D879" s="2"/>
      <c r="E879" s="2"/>
      <c r="F879" s="51"/>
      <c r="G879" s="190"/>
      <c r="H879" s="190"/>
      <c r="I879" s="196"/>
      <c r="J879" s="2"/>
      <c r="K879" s="2"/>
      <c r="L879" s="2"/>
      <c r="M879" s="2"/>
      <c r="N879" s="2"/>
      <c r="O879" s="2"/>
      <c r="P879" s="4"/>
    </row>
    <row r="880" spans="1:16" s="9" customFormat="1" x14ac:dyDescent="0.2">
      <c r="A880" s="4"/>
      <c r="B880" s="2"/>
      <c r="C880" s="4"/>
      <c r="D880" s="2"/>
      <c r="E880" s="2"/>
      <c r="F880" s="51"/>
      <c r="G880" s="190"/>
      <c r="H880" s="190"/>
      <c r="I880" s="196"/>
      <c r="J880" s="2"/>
      <c r="K880" s="2"/>
      <c r="L880" s="2"/>
      <c r="M880" s="2"/>
      <c r="N880" s="2"/>
      <c r="O880" s="2"/>
      <c r="P880" s="4"/>
    </row>
    <row r="881" spans="1:16" s="9" customFormat="1" x14ac:dyDescent="0.2">
      <c r="A881" s="4"/>
      <c r="B881" s="2"/>
      <c r="C881" s="4"/>
      <c r="D881" s="2"/>
      <c r="E881" s="2"/>
      <c r="F881" s="51"/>
      <c r="G881" s="190"/>
      <c r="H881" s="190"/>
      <c r="I881" s="196"/>
      <c r="J881" s="2"/>
      <c r="K881" s="2"/>
      <c r="L881" s="2"/>
      <c r="M881" s="2"/>
      <c r="N881" s="2"/>
      <c r="O881" s="2"/>
      <c r="P881" s="4"/>
    </row>
    <row r="882" spans="1:16" s="9" customFormat="1" x14ac:dyDescent="0.2">
      <c r="A882" s="4"/>
      <c r="B882" s="2"/>
      <c r="C882" s="4"/>
      <c r="D882" s="2"/>
      <c r="E882" s="2"/>
      <c r="F882" s="51"/>
      <c r="G882" s="190"/>
      <c r="H882" s="190"/>
      <c r="I882" s="196"/>
      <c r="J882" s="2"/>
      <c r="K882" s="2"/>
      <c r="L882" s="2"/>
      <c r="M882" s="2"/>
      <c r="N882" s="2"/>
      <c r="O882" s="2"/>
      <c r="P882" s="4"/>
    </row>
    <row r="883" spans="1:16" s="9" customFormat="1" x14ac:dyDescent="0.2">
      <c r="A883" s="4"/>
      <c r="B883" s="2"/>
      <c r="C883" s="4"/>
      <c r="D883" s="2"/>
      <c r="E883" s="2"/>
      <c r="F883" s="51"/>
      <c r="G883" s="190"/>
      <c r="H883" s="190"/>
      <c r="I883" s="196"/>
      <c r="J883" s="2"/>
      <c r="K883" s="2"/>
      <c r="L883" s="2"/>
      <c r="M883" s="2"/>
      <c r="N883" s="2"/>
      <c r="O883" s="2"/>
      <c r="P883" s="4"/>
    </row>
    <row r="884" spans="1:16" s="9" customFormat="1" x14ac:dyDescent="0.2">
      <c r="A884" s="4"/>
      <c r="B884" s="2"/>
      <c r="C884" s="4"/>
      <c r="D884" s="2"/>
      <c r="E884" s="2"/>
      <c r="F884" s="51"/>
      <c r="G884" s="190"/>
      <c r="H884" s="190"/>
      <c r="I884" s="196"/>
      <c r="J884" s="2"/>
      <c r="K884" s="2"/>
      <c r="L884" s="2"/>
      <c r="M884" s="2"/>
      <c r="N884" s="2"/>
      <c r="O884" s="2"/>
      <c r="P884" s="4"/>
    </row>
    <row r="885" spans="1:16" s="9" customFormat="1" x14ac:dyDescent="0.2">
      <c r="A885" s="4"/>
      <c r="B885" s="2"/>
      <c r="C885" s="4"/>
      <c r="D885" s="2"/>
      <c r="E885" s="2"/>
      <c r="F885" s="51"/>
      <c r="G885" s="190"/>
      <c r="H885" s="190"/>
      <c r="I885" s="196"/>
      <c r="J885" s="2"/>
      <c r="K885" s="2"/>
      <c r="L885" s="2"/>
      <c r="M885" s="2"/>
      <c r="N885" s="2"/>
      <c r="O885" s="2"/>
      <c r="P885" s="4"/>
    </row>
    <row r="886" spans="1:16" s="9" customFormat="1" x14ac:dyDescent="0.2">
      <c r="A886" s="4"/>
      <c r="B886" s="2"/>
      <c r="C886" s="4"/>
      <c r="D886" s="2"/>
      <c r="E886" s="2"/>
      <c r="F886" s="51"/>
      <c r="G886" s="190"/>
      <c r="H886" s="190"/>
      <c r="I886" s="196"/>
      <c r="J886" s="2"/>
      <c r="K886" s="2"/>
      <c r="L886" s="2"/>
      <c r="M886" s="2"/>
      <c r="N886" s="2"/>
      <c r="O886" s="2"/>
      <c r="P886" s="4"/>
    </row>
    <row r="887" spans="1:16" s="9" customFormat="1" x14ac:dyDescent="0.2">
      <c r="A887" s="4"/>
      <c r="B887" s="2"/>
      <c r="C887" s="4"/>
      <c r="D887" s="2"/>
      <c r="E887" s="2"/>
      <c r="F887" s="51"/>
      <c r="G887" s="190"/>
      <c r="H887" s="190"/>
      <c r="I887" s="196"/>
      <c r="J887" s="2"/>
      <c r="K887" s="2"/>
      <c r="L887" s="2"/>
      <c r="M887" s="2"/>
      <c r="N887" s="2"/>
      <c r="O887" s="2"/>
      <c r="P887" s="4"/>
    </row>
    <row r="888" spans="1:16" s="9" customFormat="1" x14ac:dyDescent="0.2">
      <c r="A888" s="4"/>
      <c r="B888" s="2"/>
      <c r="C888" s="4"/>
      <c r="D888" s="2"/>
      <c r="E888" s="2"/>
      <c r="F888" s="51"/>
      <c r="G888" s="190"/>
      <c r="H888" s="190"/>
      <c r="I888" s="196"/>
      <c r="J888" s="2"/>
      <c r="K888" s="2"/>
      <c r="L888" s="2"/>
      <c r="M888" s="2"/>
      <c r="N888" s="2"/>
      <c r="O888" s="2"/>
      <c r="P888" s="4"/>
    </row>
    <row r="889" spans="1:16" s="9" customFormat="1" x14ac:dyDescent="0.2">
      <c r="A889" s="4"/>
      <c r="B889" s="2"/>
      <c r="C889" s="4"/>
      <c r="D889" s="2"/>
      <c r="E889" s="2"/>
      <c r="F889" s="51"/>
      <c r="G889" s="190"/>
      <c r="H889" s="190"/>
      <c r="I889" s="196"/>
      <c r="J889" s="2"/>
      <c r="K889" s="2"/>
      <c r="L889" s="2"/>
      <c r="M889" s="2"/>
      <c r="N889" s="2"/>
      <c r="O889" s="2"/>
      <c r="P889" s="4"/>
    </row>
    <row r="890" spans="1:16" s="9" customFormat="1" x14ac:dyDescent="0.2">
      <c r="A890" s="4"/>
      <c r="B890" s="2"/>
      <c r="C890" s="4"/>
      <c r="D890" s="2"/>
      <c r="E890" s="2"/>
      <c r="F890" s="51"/>
      <c r="G890" s="190"/>
      <c r="H890" s="190"/>
      <c r="I890" s="196"/>
      <c r="J890" s="2"/>
      <c r="K890" s="2"/>
      <c r="L890" s="2"/>
      <c r="M890" s="2"/>
      <c r="N890" s="2"/>
      <c r="O890" s="2"/>
      <c r="P890" s="4"/>
    </row>
    <row r="891" spans="1:16" s="9" customFormat="1" x14ac:dyDescent="0.2">
      <c r="A891" s="4"/>
      <c r="B891" s="2"/>
      <c r="C891" s="4"/>
      <c r="D891" s="2"/>
      <c r="E891" s="2"/>
      <c r="F891" s="51"/>
      <c r="G891" s="190"/>
      <c r="H891" s="190"/>
      <c r="I891" s="196"/>
      <c r="J891" s="2"/>
      <c r="K891" s="2"/>
      <c r="L891" s="2"/>
      <c r="M891" s="2"/>
      <c r="N891" s="2"/>
      <c r="O891" s="2"/>
      <c r="P891" s="4"/>
    </row>
    <row r="892" spans="1:16" s="9" customFormat="1" x14ac:dyDescent="0.2">
      <c r="A892" s="4"/>
      <c r="B892" s="2"/>
      <c r="C892" s="4"/>
      <c r="D892" s="2"/>
      <c r="E892" s="2"/>
      <c r="F892" s="51"/>
      <c r="G892" s="190"/>
      <c r="H892" s="190"/>
      <c r="I892" s="196"/>
      <c r="J892" s="2"/>
      <c r="K892" s="2"/>
      <c r="L892" s="2"/>
      <c r="M892" s="2"/>
      <c r="N892" s="2"/>
      <c r="O892" s="2"/>
      <c r="P892" s="4"/>
    </row>
    <row r="893" spans="1:16" s="9" customFormat="1" x14ac:dyDescent="0.2">
      <c r="A893" s="4"/>
      <c r="B893" s="2"/>
      <c r="C893" s="4"/>
      <c r="D893" s="2"/>
      <c r="E893" s="2"/>
      <c r="F893" s="51"/>
      <c r="G893" s="190"/>
      <c r="H893" s="190"/>
      <c r="I893" s="196"/>
      <c r="J893" s="2"/>
      <c r="K893" s="2"/>
      <c r="L893" s="2"/>
      <c r="M893" s="2"/>
      <c r="N893" s="2"/>
      <c r="O893" s="2"/>
      <c r="P893" s="4"/>
    </row>
    <row r="894" spans="1:16" s="9" customFormat="1" x14ac:dyDescent="0.2">
      <c r="A894" s="4"/>
      <c r="B894" s="2"/>
      <c r="C894" s="4"/>
      <c r="D894" s="2"/>
      <c r="E894" s="2"/>
      <c r="F894" s="51"/>
      <c r="G894" s="190"/>
      <c r="H894" s="190"/>
      <c r="I894" s="196"/>
      <c r="J894" s="2"/>
      <c r="K894" s="2"/>
      <c r="L894" s="2"/>
      <c r="M894" s="2"/>
      <c r="N894" s="2"/>
      <c r="O894" s="2"/>
      <c r="P894" s="4"/>
    </row>
    <row r="895" spans="1:16" s="9" customFormat="1" x14ac:dyDescent="0.2">
      <c r="A895" s="4"/>
      <c r="B895" s="2"/>
      <c r="C895" s="4"/>
      <c r="D895" s="2"/>
      <c r="E895" s="2"/>
      <c r="F895" s="51"/>
      <c r="G895" s="190"/>
      <c r="H895" s="190"/>
      <c r="I895" s="196"/>
      <c r="J895" s="2"/>
      <c r="K895" s="2"/>
      <c r="L895" s="2"/>
      <c r="M895" s="2"/>
      <c r="N895" s="2"/>
      <c r="O895" s="2"/>
      <c r="P895" s="4"/>
    </row>
    <row r="896" spans="1:16" s="9" customFormat="1" x14ac:dyDescent="0.2">
      <c r="A896" s="4"/>
      <c r="B896" s="2"/>
      <c r="C896" s="4"/>
      <c r="D896" s="2"/>
      <c r="E896" s="2"/>
      <c r="F896" s="51"/>
      <c r="G896" s="190"/>
      <c r="H896" s="190"/>
      <c r="I896" s="196"/>
      <c r="J896" s="2"/>
      <c r="K896" s="2"/>
      <c r="L896" s="2"/>
      <c r="M896" s="2"/>
      <c r="N896" s="2"/>
      <c r="O896" s="2"/>
      <c r="P896" s="4"/>
    </row>
    <row r="897" spans="1:16" s="9" customFormat="1" x14ac:dyDescent="0.2">
      <c r="A897" s="4"/>
      <c r="B897" s="2"/>
      <c r="C897" s="4"/>
      <c r="D897" s="2"/>
      <c r="E897" s="2"/>
      <c r="F897" s="51"/>
      <c r="G897" s="190"/>
      <c r="H897" s="190"/>
      <c r="I897" s="196"/>
      <c r="J897" s="2"/>
      <c r="K897" s="2"/>
      <c r="L897" s="2"/>
      <c r="M897" s="2"/>
      <c r="N897" s="2"/>
      <c r="O897" s="2"/>
      <c r="P897" s="4"/>
    </row>
    <row r="898" spans="1:16" s="9" customFormat="1" x14ac:dyDescent="0.2">
      <c r="A898" s="4"/>
      <c r="B898" s="2"/>
      <c r="C898" s="4"/>
      <c r="D898" s="2"/>
      <c r="E898" s="2"/>
      <c r="F898" s="51"/>
      <c r="G898" s="190"/>
      <c r="H898" s="190"/>
      <c r="I898" s="196"/>
      <c r="J898" s="2"/>
      <c r="K898" s="2"/>
      <c r="L898" s="2"/>
      <c r="M898" s="2"/>
      <c r="N898" s="2"/>
      <c r="O898" s="2"/>
      <c r="P898" s="4"/>
    </row>
    <row r="899" spans="1:16" s="9" customFormat="1" x14ac:dyDescent="0.2">
      <c r="A899" s="4"/>
      <c r="B899" s="2"/>
      <c r="C899" s="4"/>
      <c r="D899" s="2"/>
      <c r="E899" s="2"/>
      <c r="F899" s="51"/>
      <c r="G899" s="190"/>
      <c r="H899" s="190"/>
      <c r="I899" s="196"/>
      <c r="J899" s="2"/>
      <c r="K899" s="2"/>
      <c r="L899" s="2"/>
      <c r="M899" s="2"/>
      <c r="N899" s="2"/>
      <c r="O899" s="2"/>
      <c r="P899" s="4"/>
    </row>
    <row r="900" spans="1:16" s="9" customFormat="1" x14ac:dyDescent="0.2">
      <c r="A900" s="4"/>
      <c r="B900" s="2"/>
      <c r="C900" s="4"/>
      <c r="D900" s="2"/>
      <c r="E900" s="2"/>
      <c r="F900" s="51"/>
      <c r="G900" s="190"/>
      <c r="H900" s="190"/>
      <c r="I900" s="196"/>
      <c r="J900" s="2"/>
      <c r="K900" s="2"/>
      <c r="L900" s="2"/>
      <c r="M900" s="2"/>
      <c r="N900" s="2"/>
      <c r="O900" s="2"/>
      <c r="P900" s="4"/>
    </row>
    <row r="901" spans="1:16" s="9" customFormat="1" x14ac:dyDescent="0.2">
      <c r="A901" s="4"/>
      <c r="B901" s="2"/>
      <c r="C901" s="4"/>
      <c r="D901" s="2"/>
      <c r="E901" s="2"/>
      <c r="F901" s="51"/>
      <c r="G901" s="190"/>
      <c r="H901" s="190"/>
      <c r="I901" s="196"/>
      <c r="J901" s="2"/>
      <c r="K901" s="2"/>
      <c r="L901" s="2"/>
      <c r="M901" s="2"/>
      <c r="N901" s="2"/>
      <c r="O901" s="2"/>
      <c r="P901" s="4"/>
    </row>
    <row r="902" spans="1:16" s="9" customFormat="1" x14ac:dyDescent="0.2">
      <c r="A902" s="4"/>
      <c r="B902" s="2"/>
      <c r="C902" s="4"/>
      <c r="D902" s="2"/>
      <c r="E902" s="2"/>
      <c r="F902" s="51"/>
      <c r="G902" s="190"/>
      <c r="H902" s="190"/>
      <c r="I902" s="196"/>
      <c r="J902" s="2"/>
      <c r="K902" s="2"/>
      <c r="L902" s="2"/>
      <c r="M902" s="2"/>
      <c r="N902" s="2"/>
      <c r="O902" s="2"/>
      <c r="P902" s="4"/>
    </row>
    <row r="903" spans="1:16" s="9" customFormat="1" x14ac:dyDescent="0.2">
      <c r="A903" s="4"/>
      <c r="B903" s="2"/>
      <c r="C903" s="4"/>
      <c r="D903" s="2"/>
      <c r="E903" s="2"/>
      <c r="F903" s="51"/>
      <c r="G903" s="190"/>
      <c r="H903" s="190"/>
      <c r="I903" s="196"/>
      <c r="J903" s="2"/>
      <c r="K903" s="2"/>
      <c r="L903" s="2"/>
      <c r="M903" s="2"/>
      <c r="N903" s="2"/>
      <c r="O903" s="2"/>
      <c r="P903" s="4"/>
    </row>
    <row r="904" spans="1:16" s="9" customFormat="1" x14ac:dyDescent="0.2">
      <c r="A904" s="4"/>
      <c r="B904" s="2"/>
      <c r="C904" s="4"/>
      <c r="D904" s="2"/>
      <c r="E904" s="2"/>
      <c r="F904" s="51"/>
      <c r="G904" s="190"/>
      <c r="H904" s="190"/>
      <c r="I904" s="196"/>
      <c r="J904" s="2"/>
      <c r="K904" s="2"/>
      <c r="L904" s="2"/>
      <c r="M904" s="2"/>
      <c r="N904" s="2"/>
      <c r="O904" s="2"/>
      <c r="P904" s="4"/>
    </row>
    <row r="905" spans="1:16" s="9" customFormat="1" x14ac:dyDescent="0.2">
      <c r="A905" s="4"/>
      <c r="B905" s="2"/>
      <c r="C905" s="4"/>
      <c r="D905" s="2"/>
      <c r="E905" s="2"/>
      <c r="F905" s="51"/>
      <c r="G905" s="190"/>
      <c r="H905" s="190"/>
      <c r="I905" s="196"/>
      <c r="J905" s="2"/>
      <c r="K905" s="2"/>
      <c r="L905" s="2"/>
      <c r="M905" s="2"/>
      <c r="N905" s="2"/>
      <c r="O905" s="2"/>
      <c r="P905" s="4"/>
    </row>
    <row r="906" spans="1:16" s="9" customFormat="1" x14ac:dyDescent="0.2">
      <c r="A906" s="4"/>
      <c r="B906" s="2"/>
      <c r="C906" s="4"/>
      <c r="D906" s="2"/>
      <c r="E906" s="2"/>
      <c r="F906" s="51"/>
      <c r="G906" s="190"/>
      <c r="H906" s="190"/>
      <c r="I906" s="196"/>
      <c r="J906" s="2"/>
      <c r="K906" s="2"/>
      <c r="L906" s="2"/>
      <c r="M906" s="2"/>
      <c r="N906" s="2"/>
      <c r="O906" s="2"/>
      <c r="P906" s="4"/>
    </row>
    <row r="907" spans="1:16" s="9" customFormat="1" x14ac:dyDescent="0.2">
      <c r="A907" s="4"/>
      <c r="B907" s="2"/>
      <c r="C907" s="4"/>
      <c r="D907" s="2"/>
      <c r="E907" s="2"/>
      <c r="F907" s="51"/>
      <c r="G907" s="190"/>
      <c r="H907" s="190"/>
      <c r="I907" s="196"/>
      <c r="J907" s="2"/>
      <c r="K907" s="2"/>
      <c r="L907" s="2"/>
      <c r="M907" s="2"/>
      <c r="N907" s="2"/>
      <c r="O907" s="2"/>
      <c r="P907" s="4"/>
    </row>
    <row r="908" spans="1:16" s="9" customFormat="1" x14ac:dyDescent="0.2">
      <c r="A908" s="4"/>
      <c r="B908" s="2"/>
      <c r="C908" s="4"/>
      <c r="D908" s="2"/>
      <c r="E908" s="2"/>
      <c r="F908" s="51"/>
      <c r="G908" s="190"/>
      <c r="H908" s="190"/>
      <c r="I908" s="196"/>
      <c r="J908" s="2"/>
      <c r="K908" s="2"/>
      <c r="L908" s="2"/>
      <c r="M908" s="2"/>
      <c r="N908" s="2"/>
      <c r="O908" s="2"/>
      <c r="P908" s="4"/>
    </row>
    <row r="909" spans="1:16" s="9" customFormat="1" x14ac:dyDescent="0.2">
      <c r="A909" s="4"/>
      <c r="B909" s="2"/>
      <c r="C909" s="4"/>
      <c r="D909" s="2"/>
      <c r="E909" s="2"/>
      <c r="F909" s="51"/>
      <c r="G909" s="190"/>
      <c r="H909" s="190"/>
      <c r="I909" s="196"/>
      <c r="J909" s="2"/>
      <c r="K909" s="2"/>
      <c r="L909" s="2"/>
      <c r="M909" s="2"/>
      <c r="N909" s="2"/>
      <c r="O909" s="2"/>
      <c r="P909" s="4"/>
    </row>
    <row r="910" spans="1:16" s="9" customFormat="1" x14ac:dyDescent="0.2">
      <c r="A910" s="4"/>
      <c r="B910" s="2"/>
      <c r="C910" s="4"/>
      <c r="D910" s="2"/>
      <c r="E910" s="2"/>
      <c r="F910" s="51"/>
      <c r="G910" s="190"/>
      <c r="H910" s="190"/>
      <c r="I910" s="196"/>
      <c r="J910" s="2"/>
      <c r="K910" s="2"/>
      <c r="L910" s="2"/>
      <c r="M910" s="2"/>
      <c r="N910" s="2"/>
      <c r="O910" s="2"/>
      <c r="P910" s="4"/>
    </row>
    <row r="911" spans="1:16" s="9" customFormat="1" x14ac:dyDescent="0.2">
      <c r="A911" s="4"/>
      <c r="B911" s="2"/>
      <c r="C911" s="4"/>
      <c r="D911" s="2"/>
      <c r="E911" s="2"/>
      <c r="F911" s="51"/>
      <c r="G911" s="190"/>
      <c r="H911" s="190"/>
      <c r="I911" s="196"/>
      <c r="J911" s="2"/>
      <c r="K911" s="2"/>
      <c r="L911" s="2"/>
      <c r="M911" s="2"/>
      <c r="N911" s="2"/>
      <c r="O911" s="2"/>
      <c r="P911" s="4"/>
    </row>
    <row r="912" spans="1:16" s="9" customFormat="1" x14ac:dyDescent="0.2">
      <c r="A912" s="4"/>
      <c r="B912" s="2"/>
      <c r="C912" s="4"/>
      <c r="D912" s="2"/>
      <c r="E912" s="2"/>
      <c r="F912" s="51"/>
      <c r="G912" s="190"/>
      <c r="H912" s="190"/>
      <c r="I912" s="196"/>
      <c r="J912" s="2"/>
      <c r="K912" s="2"/>
      <c r="L912" s="2"/>
      <c r="M912" s="2"/>
      <c r="N912" s="2"/>
      <c r="O912" s="2"/>
      <c r="P912" s="4"/>
    </row>
    <row r="913" spans="1:16" s="9" customFormat="1" x14ac:dyDescent="0.2">
      <c r="A913" s="4"/>
      <c r="B913" s="2"/>
      <c r="C913" s="4"/>
      <c r="D913" s="2"/>
      <c r="E913" s="2"/>
      <c r="F913" s="51"/>
      <c r="G913" s="190"/>
      <c r="H913" s="190"/>
      <c r="I913" s="196"/>
      <c r="J913" s="2"/>
      <c r="K913" s="2"/>
      <c r="L913" s="2"/>
      <c r="M913" s="2"/>
      <c r="N913" s="2"/>
      <c r="O913" s="2"/>
      <c r="P913" s="4"/>
    </row>
    <row r="914" spans="1:16" s="9" customFormat="1" x14ac:dyDescent="0.2">
      <c r="A914" s="4"/>
      <c r="B914" s="2"/>
      <c r="C914" s="4"/>
      <c r="D914" s="2"/>
      <c r="E914" s="2"/>
      <c r="F914" s="51"/>
      <c r="G914" s="190"/>
      <c r="H914" s="190"/>
      <c r="I914" s="196"/>
      <c r="J914" s="2"/>
      <c r="K914" s="2"/>
      <c r="L914" s="2"/>
      <c r="M914" s="2"/>
      <c r="N914" s="2"/>
      <c r="O914" s="2"/>
      <c r="P914" s="4"/>
    </row>
    <row r="915" spans="1:16" s="9" customFormat="1" x14ac:dyDescent="0.2">
      <c r="A915" s="4"/>
      <c r="B915" s="2"/>
      <c r="C915" s="4"/>
      <c r="D915" s="2"/>
      <c r="E915" s="2"/>
      <c r="F915" s="51"/>
      <c r="G915" s="190"/>
      <c r="H915" s="190"/>
      <c r="I915" s="196"/>
      <c r="J915" s="2"/>
      <c r="K915" s="2"/>
      <c r="L915" s="2"/>
      <c r="M915" s="2"/>
      <c r="N915" s="2"/>
      <c r="O915" s="2"/>
      <c r="P915" s="4"/>
    </row>
    <row r="916" spans="1:16" s="9" customFormat="1" x14ac:dyDescent="0.2">
      <c r="A916" s="4"/>
      <c r="B916" s="2"/>
      <c r="C916" s="4"/>
      <c r="D916" s="2"/>
      <c r="E916" s="2"/>
      <c r="F916" s="51"/>
      <c r="G916" s="190"/>
      <c r="H916" s="190"/>
      <c r="I916" s="196"/>
      <c r="J916" s="2"/>
      <c r="K916" s="2"/>
      <c r="L916" s="2"/>
      <c r="M916" s="2"/>
      <c r="N916" s="2"/>
      <c r="O916" s="2"/>
      <c r="P916" s="4"/>
    </row>
    <row r="917" spans="1:16" s="9" customFormat="1" x14ac:dyDescent="0.2">
      <c r="A917" s="4"/>
      <c r="B917" s="2"/>
      <c r="C917" s="4"/>
      <c r="D917" s="2"/>
      <c r="E917" s="2"/>
      <c r="F917" s="51"/>
      <c r="G917" s="190"/>
      <c r="H917" s="190"/>
      <c r="I917" s="196"/>
      <c r="J917" s="2"/>
      <c r="K917" s="2"/>
      <c r="L917" s="2"/>
      <c r="M917" s="2"/>
      <c r="N917" s="2"/>
      <c r="O917" s="2"/>
      <c r="P917" s="4"/>
    </row>
    <row r="918" spans="1:16" s="9" customFormat="1" x14ac:dyDescent="0.2">
      <c r="A918" s="4"/>
      <c r="B918" s="2"/>
      <c r="C918" s="4"/>
      <c r="D918" s="2"/>
      <c r="E918" s="2"/>
      <c r="F918" s="51"/>
      <c r="G918" s="190"/>
      <c r="H918" s="190"/>
      <c r="I918" s="196"/>
      <c r="J918" s="2"/>
      <c r="K918" s="2"/>
      <c r="L918" s="2"/>
      <c r="M918" s="2"/>
      <c r="N918" s="2"/>
      <c r="O918" s="2"/>
      <c r="P918" s="4"/>
    </row>
    <row r="919" spans="1:16" s="9" customFormat="1" x14ac:dyDescent="0.2">
      <c r="A919" s="4"/>
      <c r="B919" s="2"/>
      <c r="C919" s="4"/>
      <c r="D919" s="2"/>
      <c r="E919" s="2"/>
      <c r="F919" s="51"/>
      <c r="G919" s="190"/>
      <c r="H919" s="190"/>
      <c r="I919" s="196"/>
      <c r="J919" s="2"/>
      <c r="K919" s="2"/>
      <c r="L919" s="2"/>
      <c r="M919" s="2"/>
      <c r="N919" s="2"/>
      <c r="O919" s="2"/>
      <c r="P919" s="4"/>
    </row>
    <row r="920" spans="1:16" s="9" customFormat="1" x14ac:dyDescent="0.2">
      <c r="A920" s="4"/>
      <c r="B920" s="2"/>
      <c r="C920" s="4"/>
      <c r="D920" s="2"/>
      <c r="E920" s="2"/>
      <c r="F920" s="51"/>
      <c r="G920" s="190"/>
      <c r="H920" s="190"/>
      <c r="I920" s="196"/>
      <c r="J920" s="2"/>
      <c r="K920" s="2"/>
      <c r="L920" s="2"/>
      <c r="M920" s="2"/>
      <c r="N920" s="2"/>
      <c r="O920" s="2"/>
      <c r="P920" s="4"/>
    </row>
    <row r="921" spans="1:16" s="9" customFormat="1" x14ac:dyDescent="0.2">
      <c r="A921" s="4"/>
      <c r="B921" s="2"/>
      <c r="C921" s="4"/>
      <c r="D921" s="2"/>
      <c r="E921" s="2"/>
      <c r="F921" s="51"/>
      <c r="G921" s="190"/>
      <c r="H921" s="190"/>
      <c r="I921" s="196"/>
      <c r="J921" s="2"/>
      <c r="K921" s="2"/>
      <c r="L921" s="2"/>
      <c r="M921" s="2"/>
      <c r="N921" s="2"/>
      <c r="O921" s="2"/>
      <c r="P921" s="4"/>
    </row>
    <row r="922" spans="1:16" s="9" customFormat="1" x14ac:dyDescent="0.2">
      <c r="A922" s="4"/>
      <c r="B922" s="2"/>
      <c r="C922" s="4"/>
      <c r="D922" s="2"/>
      <c r="E922" s="2"/>
      <c r="F922" s="51"/>
      <c r="G922" s="190"/>
      <c r="H922" s="190"/>
      <c r="I922" s="196"/>
      <c r="J922" s="2"/>
      <c r="K922" s="2"/>
      <c r="L922" s="2"/>
      <c r="M922" s="2"/>
      <c r="N922" s="2"/>
      <c r="O922" s="2"/>
      <c r="P922" s="4"/>
    </row>
    <row r="923" spans="1:16" s="9" customFormat="1" x14ac:dyDescent="0.2">
      <c r="A923" s="4"/>
      <c r="B923" s="2"/>
      <c r="C923" s="4"/>
      <c r="D923" s="2"/>
      <c r="E923" s="2"/>
      <c r="F923" s="51"/>
      <c r="G923" s="190"/>
      <c r="H923" s="190"/>
      <c r="I923" s="196"/>
      <c r="J923" s="2"/>
      <c r="K923" s="2"/>
      <c r="L923" s="2"/>
      <c r="M923" s="2"/>
      <c r="N923" s="2"/>
      <c r="O923" s="2"/>
      <c r="P923" s="4"/>
    </row>
    <row r="924" spans="1:16" s="9" customFormat="1" x14ac:dyDescent="0.2">
      <c r="A924" s="4"/>
      <c r="B924" s="2"/>
      <c r="C924" s="4"/>
      <c r="D924" s="2"/>
      <c r="E924" s="2"/>
      <c r="F924" s="51"/>
      <c r="G924" s="190"/>
      <c r="H924" s="190"/>
      <c r="I924" s="196"/>
      <c r="J924" s="2"/>
      <c r="K924" s="2"/>
      <c r="L924" s="2"/>
      <c r="M924" s="2"/>
      <c r="N924" s="2"/>
      <c r="O924" s="2"/>
      <c r="P924" s="4"/>
    </row>
    <row r="925" spans="1:16" s="9" customFormat="1" x14ac:dyDescent="0.2">
      <c r="A925" s="4"/>
      <c r="B925" s="2"/>
      <c r="C925" s="4"/>
      <c r="D925" s="2"/>
      <c r="E925" s="2"/>
      <c r="F925" s="51"/>
      <c r="G925" s="190"/>
      <c r="H925" s="190"/>
      <c r="I925" s="196"/>
      <c r="J925" s="2"/>
      <c r="K925" s="2"/>
      <c r="L925" s="2"/>
      <c r="M925" s="2"/>
      <c r="N925" s="2"/>
      <c r="O925" s="2"/>
      <c r="P925" s="4"/>
    </row>
    <row r="926" spans="1:16" s="9" customFormat="1" x14ac:dyDescent="0.2">
      <c r="A926" s="4"/>
      <c r="B926" s="2"/>
      <c r="C926" s="4"/>
      <c r="D926" s="2"/>
      <c r="E926" s="2"/>
      <c r="F926" s="51"/>
      <c r="G926" s="190"/>
      <c r="H926" s="190"/>
      <c r="I926" s="196"/>
      <c r="J926" s="2"/>
      <c r="K926" s="2"/>
      <c r="L926" s="2"/>
      <c r="M926" s="2"/>
      <c r="N926" s="2"/>
      <c r="O926" s="2"/>
      <c r="P926" s="4"/>
    </row>
    <row r="927" spans="1:16" s="9" customFormat="1" x14ac:dyDescent="0.2">
      <c r="A927" s="4"/>
      <c r="B927" s="2"/>
      <c r="C927" s="4"/>
      <c r="D927" s="2"/>
      <c r="E927" s="2"/>
      <c r="F927" s="51"/>
      <c r="G927" s="190"/>
      <c r="H927" s="190"/>
      <c r="I927" s="196"/>
      <c r="J927" s="2"/>
      <c r="K927" s="2"/>
      <c r="L927" s="2"/>
      <c r="M927" s="2"/>
      <c r="N927" s="2"/>
      <c r="O927" s="2"/>
      <c r="P927" s="4"/>
    </row>
    <row r="928" spans="1:16" s="9" customFormat="1" x14ac:dyDescent="0.2">
      <c r="A928" s="4"/>
      <c r="B928" s="2"/>
      <c r="C928" s="4"/>
      <c r="D928" s="2"/>
      <c r="E928" s="2"/>
      <c r="F928" s="51"/>
      <c r="G928" s="190"/>
      <c r="H928" s="190"/>
      <c r="I928" s="196"/>
      <c r="J928" s="2"/>
      <c r="K928" s="2"/>
      <c r="L928" s="2"/>
      <c r="M928" s="2"/>
      <c r="N928" s="2"/>
      <c r="O928" s="2"/>
      <c r="P928" s="4"/>
    </row>
    <row r="929" spans="1:16" s="9" customFormat="1" x14ac:dyDescent="0.2">
      <c r="A929" s="4"/>
      <c r="B929" s="2"/>
      <c r="C929" s="4"/>
      <c r="D929" s="2"/>
      <c r="E929" s="2"/>
      <c r="F929" s="51"/>
      <c r="G929" s="190"/>
      <c r="H929" s="190"/>
      <c r="I929" s="196"/>
      <c r="J929" s="2"/>
      <c r="K929" s="2"/>
      <c r="L929" s="2"/>
      <c r="M929" s="2"/>
      <c r="N929" s="2"/>
      <c r="O929" s="2"/>
      <c r="P929" s="4"/>
    </row>
    <row r="930" spans="1:16" s="9" customFormat="1" x14ac:dyDescent="0.2">
      <c r="A930" s="4"/>
      <c r="B930" s="2"/>
      <c r="C930" s="4"/>
      <c r="D930" s="2"/>
      <c r="E930" s="2"/>
      <c r="F930" s="51"/>
      <c r="G930" s="190"/>
      <c r="H930" s="190"/>
      <c r="I930" s="196"/>
      <c r="J930" s="2"/>
      <c r="K930" s="2"/>
      <c r="L930" s="2"/>
      <c r="M930" s="2"/>
      <c r="N930" s="2"/>
      <c r="O930" s="2"/>
      <c r="P930" s="4"/>
    </row>
    <row r="931" spans="1:16" s="9" customFormat="1" x14ac:dyDescent="0.2">
      <c r="A931" s="4"/>
      <c r="B931" s="2"/>
      <c r="C931" s="4"/>
      <c r="D931" s="2"/>
      <c r="E931" s="2"/>
      <c r="F931" s="51"/>
      <c r="G931" s="190"/>
      <c r="H931" s="190"/>
      <c r="I931" s="196"/>
      <c r="J931" s="2"/>
      <c r="K931" s="2"/>
      <c r="L931" s="2"/>
      <c r="M931" s="2"/>
      <c r="N931" s="2"/>
      <c r="O931" s="2"/>
      <c r="P931" s="4"/>
    </row>
    <row r="932" spans="1:16" s="9" customFormat="1" x14ac:dyDescent="0.2">
      <c r="A932" s="4"/>
      <c r="B932" s="2"/>
      <c r="C932" s="4"/>
      <c r="D932" s="2"/>
      <c r="E932" s="2"/>
      <c r="F932" s="51"/>
      <c r="G932" s="190"/>
      <c r="H932" s="190"/>
      <c r="I932" s="196"/>
      <c r="J932" s="2"/>
      <c r="K932" s="2"/>
      <c r="L932" s="2"/>
      <c r="M932" s="2"/>
      <c r="N932" s="2"/>
      <c r="O932" s="2"/>
      <c r="P932" s="4"/>
    </row>
    <row r="933" spans="1:16" s="9" customFormat="1" x14ac:dyDescent="0.2">
      <c r="A933" s="4"/>
      <c r="B933" s="2"/>
      <c r="C933" s="4"/>
      <c r="D933" s="2"/>
      <c r="E933" s="2"/>
      <c r="F933" s="51"/>
      <c r="G933" s="190"/>
      <c r="H933" s="190"/>
      <c r="I933" s="196"/>
      <c r="J933" s="2"/>
      <c r="K933" s="2"/>
      <c r="L933" s="2"/>
      <c r="M933" s="2"/>
      <c r="N933" s="2"/>
      <c r="O933" s="2"/>
      <c r="P933" s="4"/>
    </row>
    <row r="934" spans="1:16" s="9" customFormat="1" x14ac:dyDescent="0.2">
      <c r="A934" s="4"/>
      <c r="B934" s="2"/>
      <c r="C934" s="4"/>
      <c r="D934" s="2"/>
      <c r="E934" s="2"/>
      <c r="F934" s="51"/>
      <c r="G934" s="190"/>
      <c r="H934" s="190"/>
      <c r="I934" s="196"/>
      <c r="J934" s="2"/>
      <c r="K934" s="2"/>
      <c r="L934" s="2"/>
      <c r="M934" s="2"/>
      <c r="N934" s="2"/>
      <c r="O934" s="2"/>
      <c r="P934" s="4"/>
    </row>
    <row r="935" spans="1:16" s="9" customFormat="1" x14ac:dyDescent="0.2">
      <c r="A935" s="4"/>
      <c r="B935" s="2"/>
      <c r="C935" s="4"/>
      <c r="D935" s="2"/>
      <c r="E935" s="2"/>
      <c r="F935" s="51"/>
      <c r="G935" s="190"/>
      <c r="H935" s="190"/>
      <c r="I935" s="196"/>
      <c r="J935" s="2"/>
      <c r="K935" s="2"/>
      <c r="L935" s="2"/>
      <c r="M935" s="2"/>
      <c r="N935" s="2"/>
      <c r="O935" s="2"/>
      <c r="P935" s="4"/>
    </row>
    <row r="936" spans="1:16" s="9" customFormat="1" x14ac:dyDescent="0.2">
      <c r="A936" s="4"/>
      <c r="B936" s="2"/>
      <c r="C936" s="4"/>
      <c r="D936" s="2"/>
      <c r="E936" s="2"/>
      <c r="F936" s="51"/>
      <c r="G936" s="190"/>
      <c r="H936" s="190"/>
      <c r="I936" s="196"/>
      <c r="J936" s="2"/>
      <c r="K936" s="2"/>
      <c r="L936" s="2"/>
      <c r="M936" s="2"/>
      <c r="N936" s="2"/>
      <c r="O936" s="2"/>
      <c r="P936" s="4"/>
    </row>
    <row r="937" spans="1:16" s="9" customFormat="1" x14ac:dyDescent="0.2">
      <c r="A937" s="4"/>
      <c r="B937" s="2"/>
      <c r="C937" s="4"/>
      <c r="D937" s="2"/>
      <c r="E937" s="2"/>
      <c r="F937" s="51"/>
      <c r="G937" s="190"/>
      <c r="H937" s="190"/>
      <c r="I937" s="196"/>
      <c r="J937" s="2"/>
      <c r="K937" s="2"/>
      <c r="L937" s="2"/>
      <c r="M937" s="2"/>
      <c r="N937" s="2"/>
      <c r="O937" s="2"/>
      <c r="P937" s="4"/>
    </row>
    <row r="938" spans="1:16" s="9" customFormat="1" x14ac:dyDescent="0.2">
      <c r="A938" s="4"/>
      <c r="B938" s="2"/>
      <c r="C938" s="4"/>
      <c r="D938" s="2"/>
      <c r="E938" s="2"/>
      <c r="F938" s="51"/>
      <c r="G938" s="190"/>
      <c r="H938" s="190"/>
      <c r="I938" s="196"/>
      <c r="J938" s="2"/>
      <c r="K938" s="2"/>
      <c r="L938" s="2"/>
      <c r="M938" s="2"/>
      <c r="N938" s="2"/>
      <c r="O938" s="2"/>
      <c r="P938" s="4"/>
    </row>
    <row r="939" spans="1:16" s="9" customFormat="1" x14ac:dyDescent="0.2">
      <c r="A939" s="4"/>
      <c r="B939" s="2"/>
      <c r="C939" s="4"/>
      <c r="D939" s="2"/>
      <c r="E939" s="2"/>
      <c r="F939" s="51"/>
      <c r="G939" s="190"/>
      <c r="H939" s="190"/>
      <c r="I939" s="196"/>
      <c r="J939" s="2"/>
      <c r="K939" s="2"/>
      <c r="L939" s="2"/>
      <c r="M939" s="2"/>
      <c r="N939" s="2"/>
      <c r="O939" s="2"/>
      <c r="P939" s="4"/>
    </row>
    <row r="940" spans="1:16" s="9" customFormat="1" x14ac:dyDescent="0.2">
      <c r="A940" s="4"/>
      <c r="B940" s="2"/>
      <c r="C940" s="4"/>
      <c r="D940" s="2"/>
      <c r="E940" s="2"/>
      <c r="F940" s="51"/>
      <c r="G940" s="190"/>
      <c r="H940" s="190"/>
      <c r="I940" s="196"/>
      <c r="J940" s="2"/>
      <c r="K940" s="2"/>
      <c r="L940" s="2"/>
      <c r="M940" s="2"/>
      <c r="N940" s="2"/>
      <c r="O940" s="2"/>
      <c r="P940" s="4"/>
    </row>
    <row r="941" spans="1:16" s="9" customFormat="1" x14ac:dyDescent="0.2">
      <c r="A941" s="4"/>
      <c r="B941" s="2"/>
      <c r="C941" s="4"/>
      <c r="D941" s="2"/>
      <c r="E941" s="2"/>
      <c r="F941" s="51"/>
      <c r="G941" s="190"/>
      <c r="H941" s="190"/>
      <c r="I941" s="196"/>
      <c r="J941" s="2"/>
      <c r="K941" s="2"/>
      <c r="L941" s="2"/>
      <c r="M941" s="2"/>
      <c r="N941" s="2"/>
      <c r="O941" s="2"/>
      <c r="P941" s="4"/>
    </row>
    <row r="942" spans="1:16" s="9" customFormat="1" x14ac:dyDescent="0.2">
      <c r="A942" s="4"/>
      <c r="B942" s="2"/>
      <c r="C942" s="4"/>
      <c r="D942" s="2"/>
      <c r="E942" s="2"/>
      <c r="F942" s="51"/>
      <c r="G942" s="190"/>
      <c r="H942" s="190"/>
      <c r="I942" s="196"/>
      <c r="J942" s="2"/>
      <c r="K942" s="2"/>
      <c r="L942" s="2"/>
      <c r="M942" s="2"/>
      <c r="N942" s="2"/>
      <c r="O942" s="2"/>
      <c r="P942" s="4"/>
    </row>
    <row r="943" spans="1:16" s="9" customFormat="1" x14ac:dyDescent="0.2">
      <c r="A943" s="4"/>
      <c r="B943" s="2"/>
      <c r="C943" s="4"/>
      <c r="D943" s="2"/>
      <c r="E943" s="2"/>
      <c r="F943" s="51"/>
      <c r="G943" s="190"/>
      <c r="H943" s="190"/>
      <c r="I943" s="196"/>
      <c r="J943" s="2"/>
      <c r="K943" s="2"/>
      <c r="L943" s="2"/>
      <c r="M943" s="2"/>
      <c r="N943" s="2"/>
      <c r="O943" s="2"/>
      <c r="P943" s="4"/>
    </row>
    <row r="944" spans="1:16" s="9" customFormat="1" x14ac:dyDescent="0.2">
      <c r="A944" s="4"/>
      <c r="B944" s="2"/>
      <c r="C944" s="4"/>
      <c r="D944" s="2"/>
      <c r="E944" s="2"/>
      <c r="F944" s="51"/>
      <c r="G944" s="190"/>
      <c r="H944" s="190"/>
      <c r="I944" s="196"/>
      <c r="J944" s="2"/>
      <c r="K944" s="2"/>
      <c r="L944" s="2"/>
      <c r="M944" s="2"/>
      <c r="N944" s="2"/>
      <c r="O944" s="2"/>
      <c r="P944" s="4"/>
    </row>
    <row r="945" spans="1:16" s="9" customFormat="1" x14ac:dyDescent="0.2">
      <c r="A945" s="4"/>
      <c r="B945" s="2"/>
      <c r="C945" s="4"/>
      <c r="D945" s="2"/>
      <c r="E945" s="2"/>
      <c r="F945" s="51"/>
      <c r="G945" s="190"/>
      <c r="H945" s="190"/>
      <c r="I945" s="196"/>
      <c r="J945" s="2"/>
      <c r="K945" s="2"/>
      <c r="L945" s="2"/>
      <c r="M945" s="2"/>
      <c r="N945" s="2"/>
      <c r="O945" s="2"/>
      <c r="P945" s="4"/>
    </row>
    <row r="946" spans="1:16" s="9" customFormat="1" x14ac:dyDescent="0.2">
      <c r="A946" s="4"/>
      <c r="B946" s="2"/>
      <c r="C946" s="4"/>
      <c r="D946" s="2"/>
      <c r="E946" s="2"/>
      <c r="F946" s="51"/>
      <c r="G946" s="190"/>
      <c r="H946" s="190"/>
      <c r="I946" s="196"/>
      <c r="J946" s="2"/>
      <c r="K946" s="2"/>
      <c r="L946" s="2"/>
      <c r="M946" s="2"/>
      <c r="N946" s="2"/>
      <c r="O946" s="2"/>
      <c r="P946" s="4"/>
    </row>
    <row r="947" spans="1:16" s="9" customFormat="1" x14ac:dyDescent="0.2">
      <c r="A947" s="4"/>
      <c r="B947" s="2"/>
      <c r="C947" s="4"/>
      <c r="D947" s="2"/>
      <c r="E947" s="2"/>
      <c r="F947" s="51"/>
      <c r="G947" s="190"/>
      <c r="H947" s="190"/>
      <c r="I947" s="196"/>
      <c r="J947" s="2"/>
      <c r="K947" s="2"/>
      <c r="L947" s="2"/>
      <c r="M947" s="2"/>
      <c r="N947" s="2"/>
      <c r="O947" s="2"/>
      <c r="P947" s="4"/>
    </row>
    <row r="948" spans="1:16" s="9" customFormat="1" x14ac:dyDescent="0.2">
      <c r="A948" s="4"/>
      <c r="B948" s="2"/>
      <c r="C948" s="4"/>
      <c r="D948" s="2"/>
      <c r="E948" s="2"/>
      <c r="F948" s="51"/>
      <c r="G948" s="190"/>
      <c r="H948" s="190"/>
      <c r="I948" s="196"/>
      <c r="J948" s="2"/>
      <c r="K948" s="2"/>
      <c r="L948" s="2"/>
      <c r="M948" s="2"/>
      <c r="N948" s="2"/>
      <c r="O948" s="2"/>
      <c r="P948" s="4"/>
    </row>
    <row r="949" spans="1:16" s="9" customFormat="1" x14ac:dyDescent="0.2">
      <c r="A949" s="4"/>
      <c r="B949" s="2"/>
      <c r="C949" s="4"/>
      <c r="D949" s="2"/>
      <c r="E949" s="2"/>
      <c r="F949" s="51"/>
      <c r="G949" s="190"/>
      <c r="H949" s="190"/>
      <c r="I949" s="196"/>
      <c r="J949" s="2"/>
      <c r="K949" s="2"/>
      <c r="L949" s="2"/>
      <c r="M949" s="2"/>
      <c r="N949" s="2"/>
      <c r="O949" s="2"/>
      <c r="P949" s="4"/>
    </row>
    <row r="950" spans="1:16" s="9" customFormat="1" x14ac:dyDescent="0.2">
      <c r="A950" s="4"/>
      <c r="B950" s="2"/>
      <c r="C950" s="4"/>
      <c r="D950" s="2"/>
      <c r="E950" s="2"/>
      <c r="F950" s="51"/>
      <c r="G950" s="190"/>
      <c r="H950" s="190"/>
      <c r="I950" s="196"/>
      <c r="J950" s="2"/>
      <c r="K950" s="2"/>
      <c r="L950" s="2"/>
      <c r="M950" s="2"/>
      <c r="N950" s="2"/>
      <c r="O950" s="2"/>
      <c r="P950" s="4"/>
    </row>
    <row r="951" spans="1:16" s="9" customFormat="1" x14ac:dyDescent="0.2">
      <c r="A951" s="4"/>
      <c r="B951" s="2"/>
      <c r="C951" s="4"/>
      <c r="D951" s="2"/>
      <c r="E951" s="2"/>
      <c r="F951" s="51"/>
      <c r="G951" s="190"/>
      <c r="H951" s="190"/>
      <c r="I951" s="196"/>
      <c r="J951" s="2"/>
      <c r="K951" s="2"/>
      <c r="L951" s="2"/>
      <c r="M951" s="2"/>
      <c r="N951" s="2"/>
      <c r="O951" s="2"/>
      <c r="P951" s="4"/>
    </row>
    <row r="952" spans="1:16" s="9" customFormat="1" x14ac:dyDescent="0.2">
      <c r="A952" s="4"/>
      <c r="B952" s="2"/>
      <c r="C952" s="4"/>
      <c r="D952" s="2"/>
      <c r="E952" s="2"/>
      <c r="F952" s="51"/>
      <c r="G952" s="190"/>
      <c r="H952" s="190"/>
      <c r="I952" s="196"/>
      <c r="J952" s="2"/>
      <c r="K952" s="2"/>
      <c r="L952" s="2"/>
      <c r="M952" s="2"/>
      <c r="N952" s="2"/>
      <c r="O952" s="2"/>
      <c r="P952" s="4"/>
    </row>
    <row r="953" spans="1:16" s="9" customFormat="1" x14ac:dyDescent="0.2">
      <c r="A953" s="4"/>
      <c r="B953" s="2"/>
      <c r="C953" s="4"/>
      <c r="D953" s="2"/>
      <c r="E953" s="2"/>
      <c r="F953" s="51"/>
      <c r="G953" s="190"/>
      <c r="H953" s="190"/>
      <c r="I953" s="196"/>
      <c r="J953" s="2"/>
      <c r="K953" s="2"/>
      <c r="L953" s="2"/>
      <c r="M953" s="2"/>
      <c r="N953" s="2"/>
      <c r="O953" s="2"/>
      <c r="P953" s="4"/>
    </row>
    <row r="954" spans="1:16" s="9" customFormat="1" x14ac:dyDescent="0.2">
      <c r="A954" s="4"/>
      <c r="B954" s="2"/>
      <c r="C954" s="4"/>
      <c r="D954" s="2"/>
      <c r="E954" s="2"/>
      <c r="F954" s="51"/>
      <c r="G954" s="190"/>
      <c r="H954" s="190"/>
      <c r="I954" s="196"/>
      <c r="J954" s="2"/>
      <c r="K954" s="2"/>
      <c r="L954" s="2"/>
      <c r="M954" s="2"/>
      <c r="N954" s="2"/>
      <c r="O954" s="2"/>
      <c r="P954" s="4"/>
    </row>
    <row r="955" spans="1:16" s="9" customFormat="1" x14ac:dyDescent="0.2">
      <c r="A955" s="4"/>
      <c r="B955" s="2"/>
      <c r="C955" s="4"/>
      <c r="D955" s="2"/>
      <c r="E955" s="2"/>
      <c r="F955" s="51"/>
      <c r="G955" s="190"/>
      <c r="H955" s="190"/>
      <c r="I955" s="196"/>
      <c r="J955" s="2"/>
      <c r="K955" s="2"/>
      <c r="L955" s="2"/>
      <c r="M955" s="2"/>
      <c r="N955" s="2"/>
      <c r="O955" s="2"/>
      <c r="P955" s="4"/>
    </row>
    <row r="956" spans="1:16" s="9" customFormat="1" x14ac:dyDescent="0.2">
      <c r="A956" s="4"/>
      <c r="B956" s="2"/>
      <c r="C956" s="4"/>
      <c r="D956" s="2"/>
      <c r="E956" s="2"/>
      <c r="F956" s="51"/>
      <c r="G956" s="190"/>
      <c r="H956" s="190"/>
      <c r="I956" s="196"/>
      <c r="J956" s="2"/>
      <c r="K956" s="2"/>
      <c r="L956" s="2"/>
      <c r="M956" s="2"/>
      <c r="N956" s="2"/>
      <c r="O956" s="2"/>
      <c r="P956" s="4"/>
    </row>
    <row r="957" spans="1:16" s="9" customFormat="1" x14ac:dyDescent="0.2">
      <c r="A957" s="4"/>
      <c r="B957" s="2"/>
      <c r="C957" s="4"/>
      <c r="D957" s="2"/>
      <c r="E957" s="2"/>
      <c r="F957" s="51"/>
      <c r="G957" s="190"/>
      <c r="H957" s="190"/>
      <c r="I957" s="196"/>
      <c r="J957" s="2"/>
      <c r="K957" s="2"/>
      <c r="L957" s="2"/>
      <c r="M957" s="2"/>
      <c r="N957" s="2"/>
      <c r="O957" s="2"/>
      <c r="P957" s="4"/>
    </row>
    <row r="958" spans="1:16" s="9" customFormat="1" x14ac:dyDescent="0.2">
      <c r="A958" s="4"/>
      <c r="B958" s="2"/>
      <c r="C958" s="4"/>
      <c r="D958" s="2"/>
      <c r="E958" s="2"/>
      <c r="F958" s="51"/>
      <c r="G958" s="190"/>
      <c r="H958" s="190"/>
      <c r="I958" s="196"/>
      <c r="J958" s="2"/>
      <c r="K958" s="2"/>
      <c r="L958" s="2"/>
      <c r="M958" s="2"/>
      <c r="N958" s="2"/>
      <c r="O958" s="2"/>
      <c r="P958" s="4"/>
    </row>
    <row r="959" spans="1:16" s="9" customFormat="1" x14ac:dyDescent="0.2">
      <c r="A959" s="4"/>
      <c r="B959" s="2"/>
      <c r="C959" s="4"/>
      <c r="D959" s="2"/>
      <c r="E959" s="2"/>
      <c r="F959" s="51"/>
      <c r="G959" s="190"/>
      <c r="H959" s="190"/>
      <c r="I959" s="196"/>
      <c r="J959" s="2"/>
      <c r="K959" s="2"/>
      <c r="L959" s="2"/>
      <c r="M959" s="2"/>
      <c r="N959" s="2"/>
      <c r="O959" s="2"/>
      <c r="P959" s="4"/>
    </row>
    <row r="960" spans="1:16" s="9" customFormat="1" x14ac:dyDescent="0.2">
      <c r="A960" s="4"/>
      <c r="B960" s="2"/>
      <c r="C960" s="4"/>
      <c r="D960" s="2"/>
      <c r="E960" s="2"/>
      <c r="F960" s="51"/>
      <c r="G960" s="190"/>
      <c r="H960" s="190"/>
      <c r="I960" s="196"/>
      <c r="J960" s="2"/>
      <c r="K960" s="2"/>
      <c r="L960" s="2"/>
      <c r="M960" s="2"/>
      <c r="N960" s="2"/>
      <c r="O960" s="2"/>
      <c r="P960" s="4"/>
    </row>
    <row r="961" spans="1:16" s="9" customFormat="1" x14ac:dyDescent="0.2">
      <c r="A961" s="4"/>
      <c r="B961" s="2"/>
      <c r="C961" s="4"/>
      <c r="D961" s="2"/>
      <c r="E961" s="2"/>
      <c r="F961" s="51"/>
      <c r="G961" s="190"/>
      <c r="H961" s="190"/>
      <c r="I961" s="196"/>
      <c r="J961" s="2"/>
      <c r="K961" s="2"/>
      <c r="L961" s="2"/>
      <c r="M961" s="2"/>
      <c r="N961" s="2"/>
      <c r="O961" s="2"/>
      <c r="P961" s="4"/>
    </row>
    <row r="962" spans="1:16" s="9" customFormat="1" x14ac:dyDescent="0.2">
      <c r="A962" s="4"/>
      <c r="B962" s="2"/>
      <c r="C962" s="4"/>
      <c r="D962" s="2"/>
      <c r="E962" s="2"/>
      <c r="F962" s="51"/>
      <c r="G962" s="190"/>
      <c r="H962" s="190"/>
      <c r="I962" s="196"/>
      <c r="J962" s="2"/>
      <c r="K962" s="2"/>
      <c r="L962" s="2"/>
      <c r="M962" s="2"/>
      <c r="N962" s="2"/>
      <c r="O962" s="2"/>
      <c r="P962" s="4"/>
    </row>
    <row r="963" spans="1:16" s="9" customFormat="1" x14ac:dyDescent="0.2">
      <c r="A963" s="4"/>
      <c r="B963" s="2"/>
      <c r="C963" s="4"/>
      <c r="D963" s="2"/>
      <c r="E963" s="2"/>
      <c r="F963" s="51"/>
      <c r="G963" s="190"/>
      <c r="H963" s="190"/>
      <c r="I963" s="196"/>
      <c r="J963" s="2"/>
      <c r="K963" s="2"/>
      <c r="L963" s="2"/>
      <c r="M963" s="2"/>
      <c r="N963" s="2"/>
      <c r="O963" s="2"/>
      <c r="P963" s="4"/>
    </row>
    <row r="964" spans="1:16" s="9" customFormat="1" x14ac:dyDescent="0.2">
      <c r="A964" s="4"/>
      <c r="B964" s="2"/>
      <c r="C964" s="4"/>
      <c r="D964" s="2"/>
      <c r="E964" s="2"/>
      <c r="F964" s="51"/>
      <c r="G964" s="190"/>
      <c r="H964" s="190"/>
      <c r="I964" s="196"/>
      <c r="J964" s="2"/>
      <c r="K964" s="2"/>
      <c r="L964" s="2"/>
      <c r="M964" s="2"/>
      <c r="N964" s="2"/>
      <c r="O964" s="2"/>
      <c r="P964" s="4"/>
    </row>
    <row r="965" spans="1:16" s="9" customFormat="1" x14ac:dyDescent="0.2">
      <c r="A965" s="4"/>
      <c r="B965" s="2"/>
      <c r="C965" s="4"/>
      <c r="D965" s="2"/>
      <c r="E965" s="2"/>
      <c r="F965" s="51"/>
      <c r="G965" s="190"/>
      <c r="H965" s="190"/>
      <c r="I965" s="196"/>
      <c r="J965" s="2"/>
      <c r="K965" s="2"/>
      <c r="L965" s="2"/>
      <c r="M965" s="2"/>
      <c r="N965" s="2"/>
      <c r="O965" s="2"/>
      <c r="P965" s="4"/>
    </row>
    <row r="966" spans="1:16" s="9" customFormat="1" x14ac:dyDescent="0.2">
      <c r="A966" s="4"/>
      <c r="B966" s="2"/>
      <c r="C966" s="4"/>
      <c r="D966" s="2"/>
      <c r="E966" s="2"/>
      <c r="F966" s="51"/>
      <c r="G966" s="190"/>
      <c r="H966" s="190"/>
      <c r="I966" s="196"/>
      <c r="J966" s="2"/>
      <c r="K966" s="2"/>
      <c r="L966" s="2"/>
      <c r="M966" s="2"/>
      <c r="N966" s="2"/>
      <c r="O966" s="2"/>
      <c r="P966" s="4"/>
    </row>
    <row r="967" spans="1:16" s="9" customFormat="1" x14ac:dyDescent="0.2">
      <c r="A967" s="4"/>
      <c r="B967" s="2"/>
      <c r="C967" s="4"/>
      <c r="D967" s="2"/>
      <c r="E967" s="2"/>
      <c r="F967" s="51"/>
      <c r="G967" s="190"/>
      <c r="H967" s="190"/>
      <c r="I967" s="196"/>
      <c r="J967" s="2"/>
      <c r="K967" s="2"/>
      <c r="L967" s="2"/>
      <c r="M967" s="2"/>
      <c r="N967" s="2"/>
      <c r="O967" s="2"/>
      <c r="P967" s="4"/>
    </row>
    <row r="968" spans="1:16" s="9" customFormat="1" x14ac:dyDescent="0.2">
      <c r="A968" s="4"/>
      <c r="B968" s="2"/>
      <c r="C968" s="4"/>
      <c r="D968" s="2"/>
      <c r="E968" s="2"/>
      <c r="F968" s="51"/>
      <c r="G968" s="190"/>
      <c r="H968" s="190"/>
      <c r="I968" s="196"/>
      <c r="J968" s="2"/>
      <c r="K968" s="2"/>
      <c r="L968" s="2"/>
      <c r="M968" s="2"/>
      <c r="N968" s="2"/>
      <c r="O968" s="2"/>
      <c r="P968" s="4"/>
    </row>
    <row r="969" spans="1:16" s="9" customFormat="1" x14ac:dyDescent="0.2">
      <c r="A969" s="4"/>
      <c r="B969" s="2"/>
      <c r="C969" s="4"/>
      <c r="D969" s="2"/>
      <c r="E969" s="2"/>
      <c r="F969" s="51"/>
      <c r="G969" s="190"/>
      <c r="H969" s="190"/>
      <c r="I969" s="196"/>
      <c r="J969" s="2"/>
      <c r="K969" s="2"/>
      <c r="L969" s="2"/>
      <c r="M969" s="2"/>
      <c r="N969" s="2"/>
      <c r="O969" s="2"/>
      <c r="P969" s="4"/>
    </row>
    <row r="970" spans="1:16" s="9" customFormat="1" x14ac:dyDescent="0.2">
      <c r="A970" s="4"/>
      <c r="B970" s="2"/>
      <c r="C970" s="4"/>
      <c r="D970" s="2"/>
      <c r="E970" s="2"/>
      <c r="F970" s="51"/>
      <c r="G970" s="190"/>
      <c r="H970" s="190"/>
      <c r="I970" s="196"/>
      <c r="J970" s="2"/>
      <c r="K970" s="2"/>
      <c r="L970" s="2"/>
      <c r="M970" s="2"/>
      <c r="N970" s="2"/>
      <c r="O970" s="2"/>
      <c r="P970" s="4"/>
    </row>
    <row r="971" spans="1:16" s="9" customFormat="1" x14ac:dyDescent="0.2">
      <c r="A971" s="4"/>
      <c r="B971" s="2"/>
      <c r="C971" s="4"/>
      <c r="D971" s="2"/>
      <c r="E971" s="2"/>
      <c r="F971" s="51"/>
      <c r="G971" s="190"/>
      <c r="H971" s="190"/>
      <c r="I971" s="196"/>
      <c r="J971" s="2"/>
      <c r="K971" s="2"/>
      <c r="L971" s="2"/>
      <c r="M971" s="2"/>
      <c r="N971" s="2"/>
      <c r="O971" s="2"/>
      <c r="P971" s="4"/>
    </row>
    <row r="972" spans="1:16" s="9" customFormat="1" x14ac:dyDescent="0.2">
      <c r="A972" s="4"/>
      <c r="B972" s="2"/>
      <c r="C972" s="4"/>
      <c r="D972" s="2"/>
      <c r="E972" s="2"/>
      <c r="F972" s="51"/>
      <c r="G972" s="190"/>
      <c r="H972" s="190"/>
      <c r="I972" s="196"/>
      <c r="J972" s="2"/>
      <c r="K972" s="2"/>
      <c r="L972" s="2"/>
      <c r="M972" s="2"/>
      <c r="N972" s="2"/>
      <c r="O972" s="2"/>
      <c r="P972" s="4"/>
    </row>
    <row r="973" spans="1:16" s="9" customFormat="1" x14ac:dyDescent="0.2">
      <c r="A973" s="4"/>
      <c r="B973" s="2"/>
      <c r="C973" s="4"/>
      <c r="D973" s="2"/>
      <c r="E973" s="2"/>
      <c r="F973" s="51"/>
      <c r="G973" s="190"/>
      <c r="H973" s="190"/>
      <c r="I973" s="196"/>
      <c r="J973" s="2"/>
      <c r="K973" s="2"/>
      <c r="L973" s="2"/>
      <c r="M973" s="2"/>
      <c r="N973" s="2"/>
      <c r="O973" s="2"/>
      <c r="P973" s="4"/>
    </row>
    <row r="974" spans="1:16" s="9" customFormat="1" x14ac:dyDescent="0.2">
      <c r="A974" s="4"/>
      <c r="B974" s="2"/>
      <c r="C974" s="4"/>
      <c r="D974" s="2"/>
      <c r="E974" s="2"/>
      <c r="F974" s="51"/>
      <c r="G974" s="190"/>
      <c r="H974" s="190"/>
      <c r="I974" s="196"/>
      <c r="J974" s="2"/>
      <c r="K974" s="2"/>
      <c r="L974" s="2"/>
      <c r="M974" s="2"/>
      <c r="N974" s="2"/>
      <c r="O974" s="2"/>
      <c r="P974" s="4"/>
    </row>
    <row r="975" spans="1:16" s="9" customFormat="1" x14ac:dyDescent="0.2">
      <c r="A975" s="4"/>
      <c r="B975" s="2"/>
      <c r="C975" s="4"/>
      <c r="D975" s="2"/>
      <c r="E975" s="2"/>
      <c r="F975" s="51"/>
      <c r="G975" s="190"/>
      <c r="H975" s="190"/>
      <c r="I975" s="196"/>
      <c r="J975" s="2"/>
      <c r="K975" s="2"/>
      <c r="L975" s="2"/>
      <c r="M975" s="2"/>
      <c r="N975" s="2"/>
      <c r="O975" s="2"/>
      <c r="P975" s="4"/>
    </row>
    <row r="976" spans="1:16" s="9" customFormat="1" x14ac:dyDescent="0.2">
      <c r="A976" s="4"/>
      <c r="B976" s="2"/>
      <c r="C976" s="4"/>
      <c r="D976" s="2"/>
      <c r="E976" s="2"/>
      <c r="F976" s="51"/>
      <c r="G976" s="190"/>
      <c r="H976" s="190"/>
      <c r="I976" s="196"/>
      <c r="J976" s="2"/>
      <c r="K976" s="2"/>
      <c r="L976" s="2"/>
      <c r="M976" s="2"/>
      <c r="N976" s="2"/>
      <c r="O976" s="2"/>
      <c r="P976" s="4"/>
    </row>
    <row r="977" spans="1:16" s="9" customFormat="1" x14ac:dyDescent="0.2">
      <c r="A977" s="4"/>
      <c r="B977" s="2"/>
      <c r="C977" s="4"/>
      <c r="D977" s="2"/>
      <c r="E977" s="2"/>
      <c r="F977" s="51"/>
      <c r="G977" s="190"/>
      <c r="H977" s="190"/>
      <c r="I977" s="196"/>
      <c r="J977" s="2"/>
      <c r="K977" s="2"/>
      <c r="L977" s="2"/>
      <c r="M977" s="2"/>
      <c r="N977" s="2"/>
      <c r="O977" s="2"/>
      <c r="P977" s="4"/>
    </row>
    <row r="978" spans="1:16" s="9" customFormat="1" x14ac:dyDescent="0.2">
      <c r="A978" s="4"/>
      <c r="B978" s="2"/>
      <c r="C978" s="4"/>
      <c r="D978" s="2"/>
      <c r="E978" s="2"/>
      <c r="F978" s="51"/>
      <c r="G978" s="190"/>
      <c r="H978" s="190"/>
      <c r="I978" s="196"/>
      <c r="J978" s="2"/>
      <c r="K978" s="2"/>
      <c r="L978" s="2"/>
      <c r="M978" s="2"/>
      <c r="N978" s="2"/>
      <c r="O978" s="2"/>
      <c r="P978" s="4"/>
    </row>
    <row r="979" spans="1:16" s="9" customFormat="1" x14ac:dyDescent="0.2">
      <c r="A979" s="4"/>
      <c r="B979" s="2"/>
      <c r="C979" s="4"/>
      <c r="D979" s="2"/>
      <c r="E979" s="2"/>
      <c r="F979" s="51"/>
      <c r="G979" s="190"/>
      <c r="H979" s="190"/>
      <c r="I979" s="196"/>
      <c r="J979" s="2"/>
      <c r="K979" s="2"/>
      <c r="L979" s="2"/>
      <c r="M979" s="2"/>
      <c r="N979" s="2"/>
      <c r="O979" s="2"/>
      <c r="P979" s="4"/>
    </row>
    <row r="980" spans="1:16" s="9" customFormat="1" x14ac:dyDescent="0.2">
      <c r="A980" s="4"/>
      <c r="B980" s="2"/>
      <c r="C980" s="4"/>
      <c r="D980" s="2"/>
      <c r="E980" s="2"/>
      <c r="F980" s="51"/>
      <c r="G980" s="190"/>
      <c r="H980" s="190"/>
      <c r="I980" s="196"/>
      <c r="J980" s="2"/>
      <c r="K980" s="2"/>
      <c r="L980" s="2"/>
      <c r="M980" s="2"/>
      <c r="N980" s="2"/>
      <c r="O980" s="2"/>
      <c r="P980" s="4"/>
    </row>
    <row r="981" spans="1:16" s="9" customFormat="1" x14ac:dyDescent="0.2">
      <c r="A981" s="4"/>
      <c r="B981" s="2"/>
      <c r="C981" s="4"/>
      <c r="D981" s="2"/>
      <c r="E981" s="2"/>
      <c r="F981" s="51"/>
      <c r="G981" s="190"/>
      <c r="H981" s="190"/>
      <c r="I981" s="196"/>
      <c r="J981" s="2"/>
      <c r="K981" s="2"/>
      <c r="L981" s="2"/>
      <c r="M981" s="2"/>
      <c r="N981" s="2"/>
      <c r="O981" s="2"/>
      <c r="P981" s="4"/>
    </row>
    <row r="982" spans="1:16" s="9" customFormat="1" x14ac:dyDescent="0.2">
      <c r="A982" s="4"/>
      <c r="B982" s="2"/>
      <c r="C982" s="4"/>
      <c r="D982" s="2"/>
      <c r="E982" s="2"/>
      <c r="F982" s="51"/>
      <c r="G982" s="190"/>
      <c r="H982" s="190"/>
      <c r="I982" s="196"/>
      <c r="J982" s="2"/>
      <c r="K982" s="2"/>
      <c r="L982" s="2"/>
      <c r="M982" s="2"/>
      <c r="N982" s="2"/>
      <c r="O982" s="2"/>
      <c r="P982" s="4"/>
    </row>
    <row r="983" spans="1:16" s="9" customFormat="1" x14ac:dyDescent="0.2">
      <c r="A983" s="4"/>
      <c r="B983" s="2"/>
      <c r="C983" s="4"/>
      <c r="D983" s="2"/>
      <c r="E983" s="2"/>
      <c r="F983" s="51"/>
      <c r="G983" s="190"/>
      <c r="H983" s="190"/>
      <c r="I983" s="196"/>
      <c r="J983" s="2"/>
      <c r="K983" s="2"/>
      <c r="L983" s="2"/>
      <c r="M983" s="2"/>
      <c r="N983" s="2"/>
      <c r="O983" s="2"/>
      <c r="P983" s="4"/>
    </row>
    <row r="984" spans="1:16" s="9" customFormat="1" x14ac:dyDescent="0.2">
      <c r="A984" s="4"/>
      <c r="B984" s="2"/>
      <c r="C984" s="4"/>
      <c r="D984" s="2"/>
      <c r="E984" s="2"/>
      <c r="F984" s="51"/>
      <c r="G984" s="190"/>
      <c r="H984" s="190"/>
      <c r="I984" s="196"/>
      <c r="J984" s="2"/>
      <c r="K984" s="2"/>
      <c r="L984" s="2"/>
      <c r="M984" s="2"/>
      <c r="N984" s="2"/>
      <c r="O984" s="2"/>
      <c r="P984" s="4"/>
    </row>
    <row r="985" spans="1:16" s="9" customFormat="1" x14ac:dyDescent="0.2">
      <c r="A985" s="4"/>
      <c r="B985" s="2"/>
      <c r="C985" s="4"/>
      <c r="D985" s="2"/>
      <c r="E985" s="2"/>
      <c r="F985" s="51"/>
      <c r="G985" s="190"/>
      <c r="H985" s="190"/>
      <c r="I985" s="196"/>
      <c r="J985" s="2"/>
      <c r="K985" s="2"/>
      <c r="L985" s="2"/>
      <c r="M985" s="2"/>
      <c r="N985" s="2"/>
      <c r="O985" s="2"/>
      <c r="P985" s="4"/>
    </row>
    <row r="986" spans="1:16" s="9" customFormat="1" x14ac:dyDescent="0.2">
      <c r="A986" s="4"/>
      <c r="B986" s="2"/>
      <c r="C986" s="4"/>
      <c r="D986" s="2"/>
      <c r="E986" s="2"/>
      <c r="F986" s="51"/>
      <c r="G986" s="190"/>
      <c r="H986" s="190"/>
      <c r="I986" s="196"/>
      <c r="J986" s="2"/>
      <c r="K986" s="2"/>
      <c r="L986" s="2"/>
      <c r="M986" s="2"/>
      <c r="N986" s="2"/>
      <c r="O986" s="2"/>
      <c r="P986" s="4"/>
    </row>
    <row r="987" spans="1:16" s="9" customFormat="1" x14ac:dyDescent="0.2">
      <c r="A987" s="4"/>
      <c r="B987" s="2"/>
      <c r="C987" s="4"/>
      <c r="D987" s="2"/>
      <c r="E987" s="2"/>
      <c r="F987" s="51"/>
      <c r="G987" s="190"/>
      <c r="H987" s="190"/>
      <c r="I987" s="196"/>
      <c r="J987" s="2"/>
      <c r="K987" s="2"/>
      <c r="L987" s="2"/>
      <c r="M987" s="2"/>
      <c r="N987" s="2"/>
      <c r="O987" s="2"/>
      <c r="P987" s="4"/>
    </row>
    <row r="988" spans="1:16" s="9" customFormat="1" x14ac:dyDescent="0.2">
      <c r="A988" s="4"/>
      <c r="B988" s="2"/>
      <c r="C988" s="4"/>
      <c r="D988" s="2"/>
      <c r="E988" s="2"/>
      <c r="F988" s="51"/>
      <c r="G988" s="190"/>
      <c r="H988" s="190"/>
      <c r="I988" s="196"/>
      <c r="J988" s="2"/>
      <c r="K988" s="2"/>
      <c r="L988" s="2"/>
      <c r="M988" s="2"/>
      <c r="N988" s="2"/>
      <c r="O988" s="2"/>
      <c r="P988" s="4"/>
    </row>
    <row r="989" spans="1:16" s="9" customFormat="1" x14ac:dyDescent="0.2">
      <c r="A989" s="4"/>
      <c r="B989" s="2"/>
      <c r="C989" s="4"/>
      <c r="D989" s="2"/>
      <c r="E989" s="2"/>
      <c r="F989" s="51"/>
      <c r="G989" s="190"/>
      <c r="H989" s="190"/>
      <c r="I989" s="196"/>
      <c r="J989" s="2"/>
      <c r="K989" s="2"/>
      <c r="L989" s="2"/>
      <c r="M989" s="2"/>
      <c r="N989" s="2"/>
      <c r="O989" s="2"/>
      <c r="P989" s="4"/>
    </row>
    <row r="990" spans="1:16" s="9" customFormat="1" x14ac:dyDescent="0.2">
      <c r="A990" s="4"/>
      <c r="B990" s="2"/>
      <c r="C990" s="4"/>
      <c r="D990" s="2"/>
      <c r="E990" s="2"/>
      <c r="F990" s="51"/>
      <c r="G990" s="190"/>
      <c r="H990" s="190"/>
      <c r="I990" s="196"/>
      <c r="J990" s="2"/>
      <c r="K990" s="2"/>
      <c r="L990" s="2"/>
      <c r="M990" s="2"/>
      <c r="N990" s="2"/>
      <c r="O990" s="2"/>
      <c r="P990" s="4"/>
    </row>
    <row r="991" spans="1:16" s="9" customFormat="1" x14ac:dyDescent="0.2">
      <c r="A991" s="4"/>
      <c r="B991" s="2"/>
      <c r="C991" s="4"/>
      <c r="D991" s="2"/>
      <c r="E991" s="2"/>
      <c r="F991" s="51"/>
      <c r="G991" s="190"/>
      <c r="H991" s="190"/>
      <c r="I991" s="196"/>
      <c r="J991" s="2"/>
      <c r="K991" s="2"/>
      <c r="L991" s="2"/>
      <c r="M991" s="2"/>
      <c r="N991" s="2"/>
      <c r="O991" s="2"/>
      <c r="P991" s="4"/>
    </row>
    <row r="992" spans="1:16" s="9" customFormat="1" x14ac:dyDescent="0.2">
      <c r="A992" s="4"/>
      <c r="B992" s="2"/>
      <c r="C992" s="4"/>
      <c r="D992" s="2"/>
      <c r="E992" s="2"/>
      <c r="F992" s="51"/>
      <c r="G992" s="190"/>
      <c r="H992" s="190"/>
      <c r="I992" s="196"/>
      <c r="J992" s="2"/>
      <c r="K992" s="2"/>
      <c r="L992" s="2"/>
      <c r="M992" s="2"/>
      <c r="N992" s="2"/>
      <c r="O992" s="2"/>
      <c r="P992" s="4"/>
    </row>
    <row r="993" spans="1:16" s="9" customFormat="1" x14ac:dyDescent="0.2">
      <c r="A993" s="4"/>
      <c r="B993" s="2"/>
      <c r="C993" s="4"/>
      <c r="D993" s="2"/>
      <c r="E993" s="2"/>
      <c r="F993" s="51"/>
      <c r="G993" s="190"/>
      <c r="H993" s="190"/>
      <c r="I993" s="196"/>
      <c r="J993" s="2"/>
      <c r="K993" s="2"/>
      <c r="L993" s="2"/>
      <c r="M993" s="2"/>
      <c r="N993" s="2"/>
      <c r="O993" s="2"/>
      <c r="P993" s="4"/>
    </row>
    <row r="994" spans="1:16" s="9" customFormat="1" x14ac:dyDescent="0.2">
      <c r="A994" s="4"/>
      <c r="B994" s="2"/>
      <c r="C994" s="4"/>
      <c r="D994" s="2"/>
      <c r="E994" s="2"/>
      <c r="F994" s="51"/>
      <c r="G994" s="190"/>
      <c r="H994" s="190"/>
      <c r="I994" s="196"/>
      <c r="J994" s="2"/>
      <c r="K994" s="2"/>
      <c r="L994" s="2"/>
      <c r="M994" s="2"/>
      <c r="N994" s="2"/>
      <c r="O994" s="2"/>
      <c r="P994" s="4"/>
    </row>
    <row r="995" spans="1:16" s="9" customFormat="1" x14ac:dyDescent="0.2">
      <c r="A995" s="4"/>
      <c r="B995" s="2"/>
      <c r="C995" s="4"/>
      <c r="D995" s="2"/>
      <c r="E995" s="2"/>
      <c r="F995" s="51"/>
      <c r="G995" s="190"/>
      <c r="H995" s="190"/>
      <c r="I995" s="196"/>
      <c r="J995" s="2"/>
      <c r="K995" s="2"/>
      <c r="L995" s="2"/>
      <c r="M995" s="2"/>
      <c r="N995" s="2"/>
      <c r="O995" s="2"/>
      <c r="P995" s="4"/>
    </row>
    <row r="996" spans="1:16" s="9" customFormat="1" x14ac:dyDescent="0.2">
      <c r="A996" s="4"/>
      <c r="B996" s="2"/>
      <c r="C996" s="4"/>
      <c r="D996" s="2"/>
      <c r="E996" s="2"/>
      <c r="F996" s="51"/>
      <c r="G996" s="190"/>
      <c r="H996" s="190"/>
      <c r="I996" s="196"/>
      <c r="J996" s="2"/>
      <c r="K996" s="2"/>
      <c r="L996" s="2"/>
      <c r="M996" s="2"/>
      <c r="N996" s="2"/>
      <c r="O996" s="2"/>
      <c r="P996" s="4"/>
    </row>
    <row r="997" spans="1:16" s="9" customFormat="1" x14ac:dyDescent="0.2">
      <c r="A997" s="4"/>
      <c r="B997" s="2"/>
      <c r="C997" s="4"/>
      <c r="D997" s="2"/>
      <c r="E997" s="2"/>
      <c r="F997" s="51"/>
      <c r="G997" s="190"/>
      <c r="H997" s="190"/>
      <c r="I997" s="196"/>
      <c r="J997" s="2"/>
      <c r="K997" s="2"/>
      <c r="L997" s="2"/>
      <c r="M997" s="2"/>
      <c r="N997" s="2"/>
      <c r="O997" s="2"/>
      <c r="P997" s="4"/>
    </row>
    <row r="998" spans="1:16" s="9" customFormat="1" x14ac:dyDescent="0.2">
      <c r="A998" s="4"/>
      <c r="B998" s="2"/>
      <c r="C998" s="4"/>
      <c r="D998" s="2"/>
      <c r="E998" s="2"/>
      <c r="F998" s="51"/>
      <c r="G998" s="190"/>
      <c r="H998" s="190"/>
      <c r="I998" s="196"/>
      <c r="J998" s="2"/>
      <c r="K998" s="2"/>
      <c r="L998" s="2"/>
      <c r="M998" s="2"/>
      <c r="N998" s="2"/>
      <c r="O998" s="2"/>
      <c r="P998" s="4"/>
    </row>
    <row r="999" spans="1:16" s="9" customFormat="1" x14ac:dyDescent="0.2">
      <c r="A999" s="4"/>
      <c r="B999" s="2"/>
      <c r="C999" s="4"/>
      <c r="D999" s="2"/>
      <c r="E999" s="2"/>
      <c r="F999" s="51"/>
      <c r="G999" s="190"/>
      <c r="H999" s="190"/>
      <c r="I999" s="196"/>
      <c r="J999" s="2"/>
      <c r="K999" s="2"/>
      <c r="L999" s="2"/>
      <c r="M999" s="2"/>
      <c r="N999" s="2"/>
      <c r="O999" s="2"/>
      <c r="P999" s="4"/>
    </row>
    <row r="1000" spans="1:16" s="9" customFormat="1" x14ac:dyDescent="0.2">
      <c r="A1000" s="4"/>
      <c r="B1000" s="2"/>
      <c r="C1000" s="4"/>
      <c r="D1000" s="2"/>
      <c r="E1000" s="2"/>
      <c r="F1000" s="51"/>
      <c r="G1000" s="190"/>
      <c r="H1000" s="190"/>
      <c r="I1000" s="196"/>
      <c r="J1000" s="2"/>
      <c r="K1000" s="2"/>
      <c r="L1000" s="2"/>
      <c r="M1000" s="2"/>
      <c r="N1000" s="2"/>
      <c r="O1000" s="2"/>
      <c r="P1000" s="4"/>
    </row>
    <row r="1001" spans="1:16" s="9" customFormat="1" x14ac:dyDescent="0.2">
      <c r="A1001" s="4"/>
      <c r="B1001" s="2"/>
      <c r="C1001" s="4"/>
      <c r="D1001" s="2"/>
      <c r="E1001" s="2"/>
      <c r="F1001" s="51"/>
      <c r="G1001" s="190"/>
      <c r="H1001" s="190"/>
      <c r="I1001" s="196"/>
      <c r="J1001" s="2"/>
      <c r="K1001" s="2"/>
      <c r="L1001" s="2"/>
      <c r="M1001" s="2"/>
      <c r="N1001" s="2"/>
      <c r="O1001" s="2"/>
      <c r="P1001" s="4"/>
    </row>
    <row r="1002" spans="1:16" s="9" customFormat="1" x14ac:dyDescent="0.2">
      <c r="A1002" s="4"/>
      <c r="B1002" s="2"/>
      <c r="C1002" s="4"/>
      <c r="D1002" s="2"/>
      <c r="E1002" s="2"/>
      <c r="F1002" s="51"/>
      <c r="G1002" s="190"/>
      <c r="H1002" s="190"/>
      <c r="I1002" s="196"/>
      <c r="J1002" s="2"/>
      <c r="K1002" s="2"/>
      <c r="L1002" s="2"/>
      <c r="M1002" s="2"/>
      <c r="N1002" s="2"/>
      <c r="O1002" s="2"/>
      <c r="P1002" s="4"/>
    </row>
    <row r="1003" spans="1:16" s="9" customFormat="1" x14ac:dyDescent="0.2">
      <c r="A1003" s="4"/>
      <c r="B1003" s="2"/>
      <c r="C1003" s="4"/>
      <c r="D1003" s="2"/>
      <c r="E1003" s="2"/>
      <c r="F1003" s="51"/>
      <c r="G1003" s="190"/>
      <c r="H1003" s="190"/>
      <c r="I1003" s="196"/>
      <c r="J1003" s="2"/>
      <c r="K1003" s="2"/>
      <c r="L1003" s="2"/>
      <c r="M1003" s="2"/>
      <c r="N1003" s="2"/>
      <c r="O1003" s="2"/>
      <c r="P1003" s="4"/>
    </row>
    <row r="1004" spans="1:16" s="9" customFormat="1" x14ac:dyDescent="0.2">
      <c r="A1004" s="4"/>
      <c r="B1004" s="2"/>
      <c r="C1004" s="4"/>
      <c r="D1004" s="2"/>
      <c r="E1004" s="2"/>
      <c r="F1004" s="51"/>
      <c r="G1004" s="190"/>
      <c r="H1004" s="190"/>
      <c r="I1004" s="196"/>
      <c r="J1004" s="2"/>
      <c r="K1004" s="2"/>
      <c r="L1004" s="2"/>
      <c r="M1004" s="2"/>
      <c r="N1004" s="2"/>
      <c r="O1004" s="2"/>
      <c r="P1004" s="4"/>
    </row>
    <row r="1005" spans="1:16" s="9" customFormat="1" x14ac:dyDescent="0.2">
      <c r="A1005" s="4"/>
      <c r="B1005" s="2"/>
      <c r="C1005" s="4"/>
      <c r="D1005" s="2"/>
      <c r="E1005" s="2"/>
      <c r="F1005" s="51"/>
      <c r="G1005" s="190"/>
      <c r="H1005" s="190"/>
      <c r="I1005" s="196"/>
      <c r="J1005" s="2"/>
      <c r="K1005" s="2"/>
      <c r="L1005" s="2"/>
      <c r="M1005" s="2"/>
      <c r="N1005" s="2"/>
      <c r="O1005" s="2"/>
      <c r="P1005" s="4"/>
    </row>
    <row r="1006" spans="1:16" s="9" customFormat="1" x14ac:dyDescent="0.2">
      <c r="A1006" s="4"/>
      <c r="B1006" s="2"/>
      <c r="C1006" s="4"/>
      <c r="D1006" s="2"/>
      <c r="E1006" s="2"/>
      <c r="F1006" s="51"/>
      <c r="G1006" s="190"/>
      <c r="H1006" s="190"/>
      <c r="I1006" s="196"/>
      <c r="J1006" s="2"/>
      <c r="K1006" s="2"/>
      <c r="L1006" s="2"/>
      <c r="M1006" s="2"/>
      <c r="N1006" s="2"/>
      <c r="O1006" s="2"/>
      <c r="P1006" s="4"/>
    </row>
    <row r="1007" spans="1:16" s="9" customFormat="1" x14ac:dyDescent="0.2">
      <c r="A1007" s="4"/>
      <c r="B1007" s="2"/>
      <c r="C1007" s="4"/>
      <c r="D1007" s="2"/>
      <c r="E1007" s="2"/>
      <c r="F1007" s="51"/>
      <c r="G1007" s="190"/>
      <c r="H1007" s="190"/>
      <c r="I1007" s="196"/>
      <c r="J1007" s="2"/>
      <c r="K1007" s="2"/>
      <c r="L1007" s="2"/>
      <c r="M1007" s="2"/>
      <c r="N1007" s="2"/>
      <c r="O1007" s="2"/>
      <c r="P1007" s="4"/>
    </row>
    <row r="1008" spans="1:16" s="9" customFormat="1" x14ac:dyDescent="0.2">
      <c r="A1008" s="4"/>
      <c r="B1008" s="2"/>
      <c r="C1008" s="4"/>
      <c r="D1008" s="2"/>
      <c r="E1008" s="2"/>
      <c r="F1008" s="51"/>
      <c r="G1008" s="190"/>
      <c r="H1008" s="190"/>
      <c r="I1008" s="196"/>
      <c r="J1008" s="2"/>
      <c r="K1008" s="2"/>
      <c r="L1008" s="2"/>
      <c r="M1008" s="2"/>
      <c r="N1008" s="2"/>
      <c r="O1008" s="2"/>
      <c r="P1008" s="4"/>
    </row>
    <row r="1009" spans="1:16" s="9" customFormat="1" x14ac:dyDescent="0.2">
      <c r="A1009" s="4"/>
      <c r="B1009" s="2"/>
      <c r="C1009" s="4"/>
      <c r="D1009" s="2"/>
      <c r="E1009" s="2"/>
      <c r="F1009" s="51"/>
      <c r="G1009" s="190"/>
      <c r="H1009" s="190"/>
      <c r="I1009" s="196"/>
      <c r="J1009" s="2"/>
      <c r="K1009" s="2"/>
      <c r="L1009" s="2"/>
      <c r="M1009" s="2"/>
      <c r="N1009" s="2"/>
      <c r="O1009" s="2"/>
      <c r="P1009" s="4"/>
    </row>
    <row r="1010" spans="1:16" s="9" customFormat="1" x14ac:dyDescent="0.2">
      <c r="A1010" s="4"/>
      <c r="B1010" s="2"/>
      <c r="C1010" s="4"/>
      <c r="D1010" s="2"/>
      <c r="E1010" s="2"/>
      <c r="F1010" s="51"/>
      <c r="G1010" s="190"/>
      <c r="H1010" s="190"/>
      <c r="I1010" s="196"/>
      <c r="J1010" s="2"/>
      <c r="K1010" s="2"/>
      <c r="L1010" s="2"/>
      <c r="M1010" s="2"/>
      <c r="N1010" s="2"/>
      <c r="O1010" s="2"/>
      <c r="P1010" s="4"/>
    </row>
    <row r="1011" spans="1:16" s="9" customFormat="1" x14ac:dyDescent="0.2">
      <c r="A1011" s="4"/>
      <c r="B1011" s="2"/>
      <c r="C1011" s="4"/>
      <c r="D1011" s="2"/>
      <c r="E1011" s="2"/>
      <c r="F1011" s="51"/>
      <c r="G1011" s="190"/>
      <c r="H1011" s="190"/>
      <c r="I1011" s="196"/>
      <c r="J1011" s="2"/>
      <c r="K1011" s="2"/>
      <c r="L1011" s="2"/>
      <c r="M1011" s="2"/>
      <c r="N1011" s="2"/>
      <c r="O1011" s="2"/>
      <c r="P1011" s="4"/>
    </row>
    <row r="1012" spans="1:16" s="9" customFormat="1" x14ac:dyDescent="0.2">
      <c r="A1012" s="4"/>
      <c r="B1012" s="2"/>
      <c r="C1012" s="4"/>
      <c r="D1012" s="2"/>
      <c r="E1012" s="2"/>
      <c r="F1012" s="51"/>
      <c r="G1012" s="190"/>
      <c r="H1012" s="190"/>
      <c r="I1012" s="196"/>
      <c r="J1012" s="2"/>
      <c r="K1012" s="2"/>
      <c r="L1012" s="2"/>
      <c r="M1012" s="2"/>
      <c r="N1012" s="2"/>
      <c r="O1012" s="2"/>
      <c r="P1012" s="4"/>
    </row>
    <row r="1013" spans="1:16" s="9" customFormat="1" x14ac:dyDescent="0.2">
      <c r="A1013" s="4"/>
      <c r="B1013" s="2"/>
      <c r="C1013" s="4"/>
      <c r="D1013" s="2"/>
      <c r="E1013" s="2"/>
      <c r="F1013" s="51"/>
      <c r="G1013" s="190"/>
      <c r="H1013" s="190"/>
      <c r="I1013" s="196"/>
      <c r="J1013" s="2"/>
      <c r="K1013" s="2"/>
      <c r="L1013" s="2"/>
      <c r="M1013" s="2"/>
      <c r="N1013" s="2"/>
      <c r="O1013" s="2"/>
      <c r="P1013" s="4"/>
    </row>
    <row r="1014" spans="1:16" s="9" customFormat="1" x14ac:dyDescent="0.2">
      <c r="A1014" s="4"/>
      <c r="B1014" s="2"/>
      <c r="C1014" s="4"/>
      <c r="D1014" s="2"/>
      <c r="E1014" s="2"/>
      <c r="F1014" s="51"/>
      <c r="G1014" s="190"/>
      <c r="H1014" s="190"/>
      <c r="I1014" s="196"/>
      <c r="J1014" s="2"/>
      <c r="K1014" s="2"/>
      <c r="L1014" s="2"/>
      <c r="M1014" s="2"/>
      <c r="N1014" s="2"/>
      <c r="O1014" s="2"/>
      <c r="P1014" s="4"/>
    </row>
    <row r="1015" spans="1:16" s="9" customFormat="1" x14ac:dyDescent="0.2">
      <c r="A1015" s="4"/>
      <c r="B1015" s="2"/>
      <c r="C1015" s="4"/>
      <c r="D1015" s="2"/>
      <c r="E1015" s="2"/>
      <c r="F1015" s="51"/>
      <c r="G1015" s="190"/>
      <c r="H1015" s="190"/>
      <c r="I1015" s="196"/>
      <c r="J1015" s="2"/>
      <c r="K1015" s="2"/>
      <c r="L1015" s="2"/>
      <c r="M1015" s="2"/>
      <c r="N1015" s="2"/>
      <c r="O1015" s="2"/>
      <c r="P1015" s="4"/>
    </row>
    <row r="1016" spans="1:16" s="9" customFormat="1" x14ac:dyDescent="0.2">
      <c r="A1016" s="4"/>
      <c r="B1016" s="2"/>
      <c r="C1016" s="4"/>
      <c r="D1016" s="2"/>
      <c r="E1016" s="2"/>
      <c r="F1016" s="51"/>
      <c r="G1016" s="190"/>
      <c r="H1016" s="190"/>
      <c r="I1016" s="196"/>
      <c r="J1016" s="2"/>
      <c r="K1016" s="2"/>
      <c r="L1016" s="2"/>
      <c r="M1016" s="2"/>
      <c r="N1016" s="2"/>
      <c r="O1016" s="2"/>
      <c r="P1016" s="4"/>
    </row>
    <row r="1017" spans="1:16" s="9" customFormat="1" x14ac:dyDescent="0.2">
      <c r="A1017" s="4"/>
      <c r="B1017" s="2"/>
      <c r="C1017" s="4"/>
      <c r="D1017" s="2"/>
      <c r="E1017" s="2"/>
      <c r="F1017" s="51"/>
      <c r="G1017" s="190"/>
      <c r="H1017" s="190"/>
      <c r="I1017" s="196"/>
      <c r="J1017" s="2"/>
      <c r="K1017" s="2"/>
      <c r="L1017" s="2"/>
      <c r="M1017" s="2"/>
      <c r="N1017" s="2"/>
      <c r="O1017" s="2"/>
      <c r="P1017" s="4"/>
    </row>
    <row r="1018" spans="1:16" s="9" customFormat="1" x14ac:dyDescent="0.2">
      <c r="A1018" s="4"/>
      <c r="B1018" s="2"/>
      <c r="C1018" s="4"/>
      <c r="D1018" s="2"/>
      <c r="E1018" s="2"/>
      <c r="F1018" s="51"/>
      <c r="G1018" s="190"/>
      <c r="H1018" s="190"/>
      <c r="I1018" s="196"/>
      <c r="J1018" s="2"/>
      <c r="K1018" s="2"/>
      <c r="L1018" s="2"/>
      <c r="M1018" s="2"/>
      <c r="N1018" s="2"/>
      <c r="O1018" s="2"/>
      <c r="P1018" s="4"/>
    </row>
    <row r="1019" spans="1:16" s="9" customFormat="1" x14ac:dyDescent="0.2">
      <c r="A1019" s="4"/>
      <c r="B1019" s="2"/>
      <c r="C1019" s="4"/>
      <c r="D1019" s="2"/>
      <c r="E1019" s="2"/>
      <c r="F1019" s="51"/>
      <c r="G1019" s="190"/>
      <c r="H1019" s="190"/>
      <c r="I1019" s="196"/>
      <c r="J1019" s="2"/>
      <c r="K1019" s="2"/>
      <c r="L1019" s="2"/>
      <c r="M1019" s="2"/>
      <c r="N1019" s="2"/>
      <c r="O1019" s="2"/>
      <c r="P1019" s="4"/>
    </row>
    <row r="1020" spans="1:16" s="9" customFormat="1" x14ac:dyDescent="0.2">
      <c r="A1020" s="4"/>
      <c r="B1020" s="2"/>
      <c r="C1020" s="4"/>
      <c r="D1020" s="2"/>
      <c r="E1020" s="2"/>
      <c r="F1020" s="51"/>
      <c r="G1020" s="190"/>
      <c r="H1020" s="190"/>
      <c r="I1020" s="196"/>
      <c r="J1020" s="2"/>
      <c r="K1020" s="2"/>
      <c r="L1020" s="2"/>
      <c r="M1020" s="2"/>
      <c r="N1020" s="2"/>
      <c r="O1020" s="2"/>
      <c r="P1020" s="4"/>
    </row>
    <row r="1021" spans="1:16" s="9" customFormat="1" x14ac:dyDescent="0.2">
      <c r="A1021" s="4"/>
      <c r="B1021" s="2"/>
      <c r="C1021" s="4"/>
      <c r="D1021" s="2"/>
      <c r="E1021" s="2"/>
      <c r="F1021" s="51"/>
      <c r="G1021" s="190"/>
      <c r="H1021" s="190"/>
      <c r="I1021" s="196"/>
      <c r="J1021" s="2"/>
      <c r="K1021" s="2"/>
      <c r="L1021" s="2"/>
      <c r="M1021" s="2"/>
      <c r="N1021" s="2"/>
      <c r="O1021" s="2"/>
      <c r="P1021" s="4"/>
    </row>
    <row r="1022" spans="1:16" s="9" customFormat="1" x14ac:dyDescent="0.2">
      <c r="A1022" s="4"/>
      <c r="B1022" s="2"/>
      <c r="C1022" s="4"/>
      <c r="D1022" s="2"/>
      <c r="E1022" s="2"/>
      <c r="F1022" s="51"/>
      <c r="G1022" s="190"/>
      <c r="H1022" s="190"/>
      <c r="I1022" s="196"/>
      <c r="J1022" s="2"/>
      <c r="K1022" s="2"/>
      <c r="L1022" s="2"/>
      <c r="M1022" s="2"/>
      <c r="N1022" s="2"/>
      <c r="O1022" s="2"/>
      <c r="P1022" s="4"/>
    </row>
    <row r="1023" spans="1:16" s="9" customFormat="1" x14ac:dyDescent="0.2">
      <c r="A1023" s="4"/>
      <c r="B1023" s="2"/>
      <c r="C1023" s="4"/>
      <c r="D1023" s="2"/>
      <c r="E1023" s="2"/>
      <c r="F1023" s="51"/>
      <c r="G1023" s="190"/>
      <c r="H1023" s="190"/>
      <c r="I1023" s="196"/>
      <c r="J1023" s="2"/>
      <c r="K1023" s="2"/>
      <c r="L1023" s="2"/>
      <c r="M1023" s="2"/>
      <c r="N1023" s="2"/>
      <c r="O1023" s="2"/>
      <c r="P1023" s="4"/>
    </row>
    <row r="1024" spans="1:16" s="9" customFormat="1" x14ac:dyDescent="0.2">
      <c r="A1024" s="4"/>
      <c r="B1024" s="2"/>
      <c r="C1024" s="4"/>
      <c r="D1024" s="2"/>
      <c r="E1024" s="2"/>
      <c r="F1024" s="51"/>
      <c r="G1024" s="190"/>
      <c r="H1024" s="190"/>
      <c r="I1024" s="196"/>
      <c r="J1024" s="2"/>
      <c r="K1024" s="2"/>
      <c r="L1024" s="2"/>
      <c r="M1024" s="2"/>
      <c r="N1024" s="2"/>
      <c r="O1024" s="2"/>
      <c r="P1024" s="4"/>
    </row>
    <row r="1025" spans="1:16" s="9" customFormat="1" x14ac:dyDescent="0.2">
      <c r="A1025" s="4"/>
      <c r="B1025" s="2"/>
      <c r="C1025" s="4"/>
      <c r="D1025" s="2"/>
      <c r="E1025" s="2"/>
      <c r="F1025" s="51"/>
      <c r="G1025" s="190"/>
      <c r="H1025" s="190"/>
      <c r="I1025" s="196"/>
      <c r="J1025" s="2"/>
      <c r="K1025" s="2"/>
      <c r="L1025" s="2"/>
      <c r="M1025" s="2"/>
      <c r="N1025" s="2"/>
      <c r="O1025" s="2"/>
      <c r="P1025" s="4"/>
    </row>
    <row r="1026" spans="1:16" s="9" customFormat="1" x14ac:dyDescent="0.2">
      <c r="A1026" s="4"/>
      <c r="B1026" s="2"/>
      <c r="C1026" s="4"/>
      <c r="D1026" s="2"/>
      <c r="E1026" s="2"/>
      <c r="F1026" s="51"/>
      <c r="G1026" s="190"/>
      <c r="H1026" s="190"/>
      <c r="I1026" s="196"/>
      <c r="J1026" s="2"/>
      <c r="K1026" s="2"/>
      <c r="L1026" s="2"/>
      <c r="M1026" s="2"/>
      <c r="N1026" s="2"/>
      <c r="O1026" s="2"/>
      <c r="P1026" s="4"/>
    </row>
    <row r="1027" spans="1:16" s="9" customFormat="1" x14ac:dyDescent="0.2">
      <c r="A1027" s="4"/>
      <c r="B1027" s="2"/>
      <c r="C1027" s="4"/>
      <c r="D1027" s="2"/>
      <c r="E1027" s="2"/>
      <c r="F1027" s="51"/>
      <c r="G1027" s="190"/>
      <c r="H1027" s="190"/>
      <c r="I1027" s="196"/>
      <c r="J1027" s="2"/>
      <c r="K1027" s="2"/>
      <c r="L1027" s="2"/>
      <c r="M1027" s="2"/>
      <c r="N1027" s="2"/>
      <c r="O1027" s="2"/>
      <c r="P1027" s="4"/>
    </row>
    <row r="1028" spans="1:16" s="9" customFormat="1" x14ac:dyDescent="0.2">
      <c r="A1028" s="4"/>
      <c r="B1028" s="2"/>
      <c r="C1028" s="4"/>
      <c r="D1028" s="2"/>
      <c r="E1028" s="2"/>
      <c r="F1028" s="51"/>
      <c r="G1028" s="190"/>
      <c r="H1028" s="190"/>
      <c r="I1028" s="196"/>
      <c r="J1028" s="2"/>
      <c r="K1028" s="2"/>
      <c r="L1028" s="2"/>
      <c r="M1028" s="2"/>
      <c r="N1028" s="2"/>
      <c r="O1028" s="2"/>
      <c r="P1028" s="4"/>
    </row>
    <row r="1029" spans="1:16" s="9" customFormat="1" x14ac:dyDescent="0.2">
      <c r="A1029" s="4"/>
      <c r="B1029" s="2"/>
      <c r="C1029" s="4"/>
      <c r="D1029" s="2"/>
      <c r="E1029" s="2"/>
      <c r="F1029" s="51"/>
      <c r="G1029" s="190"/>
      <c r="H1029" s="190"/>
      <c r="I1029" s="196"/>
      <c r="J1029" s="2"/>
      <c r="K1029" s="2"/>
      <c r="L1029" s="2"/>
      <c r="M1029" s="2"/>
      <c r="N1029" s="2"/>
      <c r="O1029" s="2"/>
      <c r="P1029" s="4"/>
    </row>
    <row r="1030" spans="1:16" s="9" customFormat="1" x14ac:dyDescent="0.2">
      <c r="A1030" s="4"/>
      <c r="B1030" s="2"/>
      <c r="C1030" s="4"/>
      <c r="D1030" s="2"/>
      <c r="E1030" s="2"/>
      <c r="F1030" s="51"/>
      <c r="G1030" s="190"/>
      <c r="H1030" s="190"/>
      <c r="I1030" s="196"/>
      <c r="J1030" s="2"/>
      <c r="K1030" s="2"/>
      <c r="L1030" s="2"/>
      <c r="M1030" s="2"/>
      <c r="N1030" s="2"/>
      <c r="O1030" s="2"/>
      <c r="P1030" s="4"/>
    </row>
    <row r="1031" spans="1:16" s="9" customFormat="1" x14ac:dyDescent="0.2">
      <c r="A1031" s="4"/>
      <c r="B1031" s="2"/>
      <c r="C1031" s="4"/>
      <c r="D1031" s="2"/>
      <c r="E1031" s="2"/>
      <c r="F1031" s="51"/>
      <c r="G1031" s="190"/>
      <c r="H1031" s="190"/>
      <c r="I1031" s="196"/>
      <c r="J1031" s="2"/>
      <c r="K1031" s="2"/>
      <c r="L1031" s="2"/>
      <c r="M1031" s="2"/>
      <c r="N1031" s="2"/>
      <c r="O1031" s="2"/>
      <c r="P1031" s="4"/>
    </row>
    <row r="1032" spans="1:16" s="9" customFormat="1" x14ac:dyDescent="0.2">
      <c r="A1032" s="4"/>
      <c r="B1032" s="2"/>
      <c r="C1032" s="4"/>
      <c r="D1032" s="2"/>
      <c r="E1032" s="2"/>
      <c r="F1032" s="51"/>
      <c r="G1032" s="190"/>
      <c r="H1032" s="190"/>
      <c r="I1032" s="196"/>
      <c r="J1032" s="2"/>
      <c r="K1032" s="2"/>
      <c r="L1032" s="2"/>
      <c r="M1032" s="2"/>
      <c r="N1032" s="2"/>
      <c r="O1032" s="2"/>
      <c r="P1032" s="4"/>
    </row>
    <row r="1033" spans="1:16" s="9" customFormat="1" x14ac:dyDescent="0.2">
      <c r="A1033" s="4"/>
      <c r="B1033" s="2"/>
      <c r="C1033" s="4"/>
      <c r="D1033" s="2"/>
      <c r="E1033" s="2"/>
      <c r="F1033" s="51"/>
      <c r="G1033" s="190"/>
      <c r="H1033" s="190"/>
      <c r="I1033" s="196"/>
      <c r="J1033" s="2"/>
      <c r="K1033" s="2"/>
      <c r="L1033" s="2"/>
      <c r="M1033" s="2"/>
      <c r="N1033" s="2"/>
      <c r="O1033" s="2"/>
      <c r="P1033" s="4"/>
    </row>
    <row r="1034" spans="1:16" s="9" customFormat="1" x14ac:dyDescent="0.2">
      <c r="A1034" s="4"/>
      <c r="B1034" s="2"/>
      <c r="C1034" s="4"/>
      <c r="D1034" s="2"/>
      <c r="E1034" s="2"/>
      <c r="F1034" s="51"/>
      <c r="G1034" s="190"/>
      <c r="H1034" s="190"/>
      <c r="I1034" s="196"/>
      <c r="J1034" s="2"/>
      <c r="K1034" s="2"/>
      <c r="L1034" s="2"/>
      <c r="M1034" s="2"/>
      <c r="N1034" s="2"/>
      <c r="O1034" s="2"/>
      <c r="P1034" s="4"/>
    </row>
    <row r="1035" spans="1:16" s="9" customFormat="1" x14ac:dyDescent="0.2">
      <c r="A1035" s="4"/>
      <c r="B1035" s="2"/>
      <c r="C1035" s="4"/>
      <c r="D1035" s="2"/>
      <c r="E1035" s="2"/>
      <c r="F1035" s="51"/>
      <c r="G1035" s="190"/>
      <c r="H1035" s="190"/>
      <c r="I1035" s="196"/>
      <c r="J1035" s="2"/>
      <c r="K1035" s="2"/>
      <c r="L1035" s="2"/>
      <c r="M1035" s="2"/>
      <c r="N1035" s="2"/>
      <c r="O1035" s="2"/>
      <c r="P1035" s="4"/>
    </row>
    <row r="1036" spans="1:16" s="9" customFormat="1" x14ac:dyDescent="0.2">
      <c r="A1036" s="4"/>
      <c r="B1036" s="2"/>
      <c r="C1036" s="4"/>
      <c r="D1036" s="2"/>
      <c r="E1036" s="2"/>
      <c r="F1036" s="51"/>
      <c r="G1036" s="190"/>
      <c r="H1036" s="190"/>
      <c r="I1036" s="196"/>
      <c r="J1036" s="2"/>
      <c r="K1036" s="2"/>
      <c r="L1036" s="2"/>
      <c r="M1036" s="2"/>
      <c r="N1036" s="2"/>
      <c r="O1036" s="2"/>
      <c r="P1036" s="4"/>
    </row>
    <row r="1037" spans="1:16" s="9" customFormat="1" x14ac:dyDescent="0.2">
      <c r="A1037" s="4"/>
      <c r="B1037" s="2"/>
      <c r="C1037" s="4"/>
      <c r="D1037" s="2"/>
      <c r="E1037" s="2"/>
      <c r="F1037" s="51"/>
      <c r="G1037" s="190"/>
      <c r="H1037" s="190"/>
      <c r="I1037" s="196"/>
      <c r="J1037" s="2"/>
      <c r="K1037" s="2"/>
      <c r="L1037" s="2"/>
      <c r="M1037" s="2"/>
      <c r="N1037" s="2"/>
      <c r="O1037" s="2"/>
      <c r="P1037" s="4"/>
    </row>
    <row r="1038" spans="1:16" s="9" customFormat="1" x14ac:dyDescent="0.2">
      <c r="A1038" s="4"/>
      <c r="B1038" s="2"/>
      <c r="C1038" s="4"/>
      <c r="D1038" s="2"/>
      <c r="E1038" s="2"/>
      <c r="F1038" s="51"/>
      <c r="G1038" s="190"/>
      <c r="H1038" s="190"/>
      <c r="I1038" s="196"/>
      <c r="J1038" s="2"/>
      <c r="K1038" s="2"/>
      <c r="L1038" s="2"/>
      <c r="M1038" s="2"/>
      <c r="N1038" s="2"/>
      <c r="O1038" s="2"/>
      <c r="P1038" s="4"/>
    </row>
    <row r="1039" spans="1:16" s="9" customFormat="1" x14ac:dyDescent="0.2">
      <c r="A1039" s="4"/>
      <c r="B1039" s="2"/>
      <c r="C1039" s="4"/>
      <c r="D1039" s="2"/>
      <c r="E1039" s="2"/>
      <c r="F1039" s="51"/>
      <c r="G1039" s="190"/>
      <c r="H1039" s="190"/>
      <c r="I1039" s="196"/>
      <c r="J1039" s="2"/>
      <c r="K1039" s="2"/>
      <c r="L1039" s="2"/>
      <c r="M1039" s="2"/>
      <c r="N1039" s="2"/>
      <c r="O1039" s="2"/>
      <c r="P1039" s="4"/>
    </row>
    <row r="1040" spans="1:16" s="9" customFormat="1" x14ac:dyDescent="0.2">
      <c r="A1040" s="4"/>
      <c r="B1040" s="2"/>
      <c r="C1040" s="4"/>
      <c r="D1040" s="2"/>
      <c r="E1040" s="2"/>
      <c r="F1040" s="51"/>
      <c r="G1040" s="190"/>
      <c r="H1040" s="190"/>
      <c r="I1040" s="196"/>
      <c r="J1040" s="2"/>
      <c r="K1040" s="2"/>
      <c r="L1040" s="2"/>
      <c r="M1040" s="2"/>
      <c r="N1040" s="2"/>
      <c r="O1040" s="2"/>
      <c r="P1040" s="4"/>
    </row>
    <row r="1041" spans="1:16" s="9" customFormat="1" x14ac:dyDescent="0.2">
      <c r="A1041" s="4"/>
      <c r="B1041" s="2"/>
      <c r="C1041" s="4"/>
      <c r="D1041" s="2"/>
      <c r="E1041" s="2"/>
      <c r="F1041" s="51"/>
      <c r="G1041" s="190"/>
      <c r="H1041" s="190"/>
      <c r="I1041" s="196"/>
      <c r="J1041" s="2"/>
      <c r="K1041" s="2"/>
      <c r="L1041" s="2"/>
      <c r="M1041" s="2"/>
      <c r="N1041" s="2"/>
      <c r="O1041" s="2"/>
      <c r="P1041" s="4"/>
    </row>
    <row r="1042" spans="1:16" s="9" customFormat="1" x14ac:dyDescent="0.2">
      <c r="A1042" s="4"/>
      <c r="B1042" s="2"/>
      <c r="C1042" s="4"/>
      <c r="D1042" s="2"/>
      <c r="E1042" s="2"/>
      <c r="F1042" s="51"/>
      <c r="G1042" s="190"/>
      <c r="H1042" s="190"/>
      <c r="I1042" s="196"/>
      <c r="J1042" s="2"/>
      <c r="K1042" s="2"/>
      <c r="L1042" s="2"/>
      <c r="M1042" s="2"/>
      <c r="N1042" s="2"/>
      <c r="O1042" s="2"/>
      <c r="P1042" s="4"/>
    </row>
    <row r="1043" spans="1:16" s="9" customFormat="1" x14ac:dyDescent="0.2">
      <c r="A1043" s="4"/>
      <c r="B1043" s="2"/>
      <c r="C1043" s="4"/>
      <c r="D1043" s="2"/>
      <c r="E1043" s="2"/>
      <c r="F1043" s="51"/>
      <c r="G1043" s="190"/>
      <c r="H1043" s="190"/>
      <c r="I1043" s="196"/>
      <c r="J1043" s="2"/>
      <c r="K1043" s="2"/>
      <c r="L1043" s="2"/>
      <c r="M1043" s="2"/>
      <c r="N1043" s="2"/>
      <c r="O1043" s="2"/>
      <c r="P1043" s="4"/>
    </row>
    <row r="1044" spans="1:16" s="9" customFormat="1" x14ac:dyDescent="0.2">
      <c r="A1044" s="4"/>
      <c r="B1044" s="2"/>
      <c r="C1044" s="4"/>
      <c r="D1044" s="2"/>
      <c r="E1044" s="2"/>
      <c r="F1044" s="51"/>
      <c r="G1044" s="190"/>
      <c r="H1044" s="190"/>
      <c r="I1044" s="196"/>
      <c r="J1044" s="2"/>
      <c r="K1044" s="2"/>
      <c r="L1044" s="2"/>
      <c r="M1044" s="2"/>
      <c r="N1044" s="2"/>
      <c r="O1044" s="2"/>
      <c r="P1044" s="4"/>
    </row>
    <row r="1045" spans="1:16" s="9" customFormat="1" x14ac:dyDescent="0.2">
      <c r="A1045" s="4"/>
      <c r="B1045" s="2"/>
      <c r="C1045" s="4"/>
      <c r="D1045" s="2"/>
      <c r="E1045" s="2"/>
      <c r="F1045" s="51"/>
      <c r="G1045" s="190"/>
      <c r="H1045" s="190"/>
      <c r="I1045" s="196"/>
      <c r="J1045" s="2"/>
      <c r="K1045" s="2"/>
      <c r="L1045" s="2"/>
      <c r="M1045" s="2"/>
      <c r="N1045" s="2"/>
      <c r="O1045" s="2"/>
      <c r="P1045" s="4"/>
    </row>
    <row r="1046" spans="1:16" s="9" customFormat="1" x14ac:dyDescent="0.2">
      <c r="A1046" s="4"/>
      <c r="B1046" s="2"/>
      <c r="C1046" s="4"/>
      <c r="D1046" s="2"/>
      <c r="E1046" s="2"/>
      <c r="F1046" s="51"/>
      <c r="G1046" s="190"/>
      <c r="H1046" s="190"/>
      <c r="I1046" s="196"/>
      <c r="J1046" s="2"/>
      <c r="K1046" s="2"/>
      <c r="L1046" s="2"/>
      <c r="M1046" s="2"/>
      <c r="N1046" s="2"/>
      <c r="O1046" s="2"/>
      <c r="P1046" s="4"/>
    </row>
    <row r="1047" spans="1:16" s="9" customFormat="1" x14ac:dyDescent="0.2">
      <c r="A1047" s="4"/>
      <c r="B1047" s="2"/>
      <c r="C1047" s="4"/>
      <c r="D1047" s="2"/>
      <c r="E1047" s="2"/>
      <c r="F1047" s="51"/>
      <c r="G1047" s="190"/>
      <c r="H1047" s="190"/>
      <c r="I1047" s="196"/>
      <c r="J1047" s="2"/>
      <c r="K1047" s="2"/>
      <c r="L1047" s="2"/>
      <c r="M1047" s="2"/>
      <c r="N1047" s="2"/>
      <c r="O1047" s="2"/>
      <c r="P1047" s="4"/>
    </row>
    <row r="1048" spans="1:16" s="9" customFormat="1" x14ac:dyDescent="0.2">
      <c r="A1048" s="4"/>
      <c r="B1048" s="2"/>
      <c r="C1048" s="4"/>
      <c r="D1048" s="2"/>
      <c r="E1048" s="2"/>
      <c r="F1048" s="51"/>
      <c r="G1048" s="190"/>
      <c r="H1048" s="190"/>
      <c r="I1048" s="196"/>
      <c r="J1048" s="2"/>
      <c r="K1048" s="2"/>
      <c r="L1048" s="2"/>
      <c r="M1048" s="2"/>
      <c r="N1048" s="2"/>
      <c r="O1048" s="2"/>
      <c r="P1048" s="4"/>
    </row>
    <row r="1049" spans="1:16" s="9" customFormat="1" x14ac:dyDescent="0.2">
      <c r="A1049" s="4"/>
      <c r="B1049" s="2"/>
      <c r="C1049" s="4"/>
      <c r="D1049" s="2"/>
      <c r="E1049" s="2"/>
      <c r="F1049" s="51"/>
      <c r="G1049" s="190"/>
      <c r="H1049" s="190"/>
      <c r="I1049" s="196"/>
      <c r="J1049" s="2"/>
      <c r="K1049" s="2"/>
      <c r="L1049" s="2"/>
      <c r="M1049" s="2"/>
      <c r="N1049" s="2"/>
      <c r="O1049" s="2"/>
      <c r="P1049" s="4"/>
    </row>
    <row r="1050" spans="1:16" s="9" customFormat="1" x14ac:dyDescent="0.2">
      <c r="A1050" s="4"/>
      <c r="B1050" s="2"/>
      <c r="C1050" s="4"/>
      <c r="D1050" s="2"/>
      <c r="E1050" s="2"/>
      <c r="F1050" s="51"/>
      <c r="G1050" s="190"/>
      <c r="H1050" s="190"/>
      <c r="I1050" s="196"/>
      <c r="J1050" s="2"/>
      <c r="K1050" s="2"/>
      <c r="L1050" s="2"/>
      <c r="M1050" s="2"/>
      <c r="N1050" s="2"/>
      <c r="O1050" s="2"/>
      <c r="P1050" s="4"/>
    </row>
    <row r="1051" spans="1:16" s="9" customFormat="1" x14ac:dyDescent="0.2">
      <c r="A1051" s="4"/>
      <c r="B1051" s="2"/>
      <c r="C1051" s="4"/>
      <c r="D1051" s="2"/>
      <c r="E1051" s="2"/>
      <c r="F1051" s="51"/>
      <c r="G1051" s="190"/>
      <c r="H1051" s="190"/>
      <c r="I1051" s="196"/>
      <c r="J1051" s="2"/>
      <c r="K1051" s="2"/>
      <c r="L1051" s="2"/>
      <c r="M1051" s="2"/>
      <c r="N1051" s="2"/>
      <c r="O1051" s="2"/>
      <c r="P1051" s="4"/>
    </row>
    <row r="1052" spans="1:16" s="9" customFormat="1" x14ac:dyDescent="0.2">
      <c r="A1052" s="4"/>
      <c r="B1052" s="2"/>
      <c r="C1052" s="4"/>
      <c r="D1052" s="2"/>
      <c r="E1052" s="2"/>
      <c r="F1052" s="51"/>
      <c r="G1052" s="190"/>
      <c r="H1052" s="190"/>
      <c r="I1052" s="196"/>
      <c r="J1052" s="2"/>
      <c r="K1052" s="2"/>
      <c r="L1052" s="2"/>
      <c r="M1052" s="2"/>
      <c r="N1052" s="2"/>
      <c r="O1052" s="2"/>
      <c r="P1052" s="4"/>
    </row>
    <row r="1053" spans="1:16" s="9" customFormat="1" x14ac:dyDescent="0.2">
      <c r="A1053" s="4"/>
      <c r="B1053" s="2"/>
      <c r="C1053" s="4"/>
      <c r="D1053" s="2"/>
      <c r="E1053" s="2"/>
      <c r="F1053" s="51"/>
      <c r="G1053" s="190"/>
      <c r="H1053" s="190"/>
      <c r="I1053" s="196"/>
      <c r="J1053" s="2"/>
      <c r="K1053" s="2"/>
      <c r="L1053" s="2"/>
      <c r="M1053" s="2"/>
      <c r="N1053" s="2"/>
      <c r="O1053" s="2"/>
      <c r="P1053" s="4"/>
    </row>
    <row r="1054" spans="1:16" s="9" customFormat="1" x14ac:dyDescent="0.2">
      <c r="A1054" s="4"/>
      <c r="B1054" s="2"/>
      <c r="C1054" s="4"/>
      <c r="D1054" s="2"/>
      <c r="E1054" s="2"/>
      <c r="F1054" s="51"/>
      <c r="G1054" s="190"/>
      <c r="H1054" s="190"/>
      <c r="I1054" s="196"/>
      <c r="J1054" s="2"/>
      <c r="K1054" s="2"/>
      <c r="L1054" s="2"/>
      <c r="M1054" s="2"/>
      <c r="N1054" s="2"/>
      <c r="O1054" s="2"/>
      <c r="P1054" s="4"/>
    </row>
    <row r="1055" spans="1:16" s="9" customFormat="1" x14ac:dyDescent="0.2">
      <c r="A1055" s="4"/>
      <c r="B1055" s="2"/>
      <c r="C1055" s="4"/>
      <c r="D1055" s="2"/>
      <c r="E1055" s="2"/>
      <c r="F1055" s="51"/>
      <c r="G1055" s="190"/>
      <c r="H1055" s="190"/>
      <c r="I1055" s="196"/>
      <c r="J1055" s="2"/>
      <c r="K1055" s="2"/>
      <c r="L1055" s="2"/>
      <c r="M1055" s="2"/>
      <c r="N1055" s="2"/>
      <c r="O1055" s="2"/>
      <c r="P1055" s="4"/>
    </row>
    <row r="1056" spans="1:16" s="9" customFormat="1" x14ac:dyDescent="0.2">
      <c r="A1056" s="4"/>
      <c r="B1056" s="2"/>
      <c r="C1056" s="4"/>
      <c r="D1056" s="2"/>
      <c r="E1056" s="2"/>
      <c r="F1056" s="51"/>
      <c r="G1056" s="190"/>
      <c r="H1056" s="190"/>
      <c r="I1056" s="196"/>
      <c r="J1056" s="2"/>
      <c r="K1056" s="2"/>
      <c r="L1056" s="2"/>
      <c r="M1056" s="2"/>
      <c r="N1056" s="2"/>
      <c r="O1056" s="2"/>
      <c r="P1056" s="4"/>
    </row>
    <row r="1057" spans="1:16" s="9" customFormat="1" x14ac:dyDescent="0.2">
      <c r="A1057" s="4"/>
      <c r="B1057" s="2"/>
      <c r="C1057" s="4"/>
      <c r="D1057" s="2"/>
      <c r="E1057" s="2"/>
      <c r="F1057" s="51"/>
      <c r="G1057" s="190"/>
      <c r="H1057" s="190"/>
      <c r="I1057" s="196"/>
      <c r="J1057" s="2"/>
      <c r="K1057" s="2"/>
      <c r="L1057" s="2"/>
      <c r="M1057" s="2"/>
      <c r="N1057" s="2"/>
      <c r="O1057" s="2"/>
      <c r="P1057" s="4"/>
    </row>
    <row r="1058" spans="1:16" s="9" customFormat="1" x14ac:dyDescent="0.2">
      <c r="A1058" s="4"/>
      <c r="B1058" s="2"/>
      <c r="C1058" s="4"/>
      <c r="D1058" s="2"/>
      <c r="E1058" s="2"/>
      <c r="F1058" s="51"/>
      <c r="G1058" s="190"/>
      <c r="H1058" s="190"/>
      <c r="I1058" s="196"/>
      <c r="J1058" s="2"/>
      <c r="K1058" s="2"/>
      <c r="L1058" s="2"/>
      <c r="M1058" s="2"/>
      <c r="N1058" s="2"/>
      <c r="O1058" s="2"/>
      <c r="P1058" s="4"/>
    </row>
    <row r="1059" spans="1:16" s="9" customFormat="1" x14ac:dyDescent="0.2">
      <c r="A1059" s="4"/>
      <c r="B1059" s="2"/>
      <c r="C1059" s="4"/>
      <c r="D1059" s="2"/>
      <c r="E1059" s="2"/>
      <c r="F1059" s="51"/>
      <c r="G1059" s="190"/>
      <c r="H1059" s="190"/>
      <c r="I1059" s="196"/>
      <c r="J1059" s="2"/>
      <c r="K1059" s="2"/>
      <c r="L1059" s="2"/>
      <c r="M1059" s="2"/>
      <c r="N1059" s="2"/>
      <c r="O1059" s="2"/>
      <c r="P1059" s="4"/>
    </row>
    <row r="1060" spans="1:16" s="9" customFormat="1" x14ac:dyDescent="0.2">
      <c r="A1060" s="4"/>
      <c r="B1060" s="2"/>
      <c r="C1060" s="4"/>
      <c r="D1060" s="2"/>
      <c r="E1060" s="2"/>
      <c r="F1060" s="51"/>
      <c r="G1060" s="190"/>
      <c r="H1060" s="190"/>
      <c r="I1060" s="196"/>
      <c r="J1060" s="2"/>
      <c r="K1060" s="2"/>
      <c r="L1060" s="2"/>
      <c r="M1060" s="2"/>
      <c r="N1060" s="2"/>
      <c r="O1060" s="2"/>
      <c r="P1060" s="4"/>
    </row>
    <row r="1061" spans="1:16" s="9" customFormat="1" x14ac:dyDescent="0.2">
      <c r="A1061" s="4"/>
      <c r="B1061" s="2"/>
      <c r="C1061" s="4"/>
      <c r="D1061" s="2"/>
      <c r="E1061" s="2"/>
      <c r="F1061" s="51"/>
      <c r="G1061" s="190"/>
      <c r="H1061" s="190"/>
      <c r="I1061" s="196"/>
      <c r="J1061" s="2"/>
      <c r="K1061" s="2"/>
      <c r="L1061" s="2"/>
      <c r="M1061" s="2"/>
      <c r="N1061" s="2"/>
      <c r="O1061" s="2"/>
      <c r="P1061" s="4"/>
    </row>
    <row r="1062" spans="1:16" s="9" customFormat="1" x14ac:dyDescent="0.2">
      <c r="A1062" s="4"/>
      <c r="B1062" s="2"/>
      <c r="C1062" s="4"/>
      <c r="D1062" s="2"/>
      <c r="E1062" s="2"/>
      <c r="F1062" s="51"/>
      <c r="G1062" s="190"/>
      <c r="H1062" s="190"/>
      <c r="I1062" s="196"/>
      <c r="J1062" s="2"/>
      <c r="K1062" s="2"/>
      <c r="L1062" s="2"/>
      <c r="M1062" s="2"/>
      <c r="N1062" s="2"/>
      <c r="O1062" s="2"/>
      <c r="P1062" s="4"/>
    </row>
    <row r="1063" spans="1:16" s="9" customFormat="1" x14ac:dyDescent="0.2">
      <c r="A1063" s="4"/>
      <c r="B1063" s="2"/>
      <c r="C1063" s="4"/>
      <c r="D1063" s="2"/>
      <c r="E1063" s="2"/>
      <c r="F1063" s="51"/>
      <c r="G1063" s="190"/>
      <c r="H1063" s="190"/>
      <c r="I1063" s="196"/>
      <c r="J1063" s="2"/>
      <c r="K1063" s="2"/>
      <c r="L1063" s="2"/>
      <c r="M1063" s="2"/>
      <c r="N1063" s="2"/>
      <c r="O1063" s="2"/>
      <c r="P1063" s="4"/>
    </row>
    <row r="1064" spans="1:16" s="9" customFormat="1" x14ac:dyDescent="0.2">
      <c r="A1064" s="4"/>
      <c r="B1064" s="2"/>
      <c r="C1064" s="4"/>
      <c r="D1064" s="2"/>
      <c r="E1064" s="2"/>
      <c r="F1064" s="51"/>
      <c r="G1064" s="190"/>
      <c r="H1064" s="190"/>
      <c r="I1064" s="196"/>
      <c r="J1064" s="2"/>
      <c r="K1064" s="2"/>
      <c r="L1064" s="2"/>
      <c r="M1064" s="2"/>
      <c r="N1064" s="2"/>
      <c r="O1064" s="2"/>
      <c r="P1064" s="4"/>
    </row>
    <row r="1065" spans="1:16" s="9" customFormat="1" x14ac:dyDescent="0.2">
      <c r="A1065" s="4"/>
      <c r="B1065" s="2"/>
      <c r="C1065" s="4"/>
      <c r="D1065" s="2"/>
      <c r="E1065" s="2"/>
      <c r="F1065" s="51"/>
      <c r="G1065" s="190"/>
      <c r="H1065" s="190"/>
      <c r="I1065" s="196"/>
      <c r="J1065" s="2"/>
      <c r="K1065" s="2"/>
      <c r="L1065" s="2"/>
      <c r="M1065" s="2"/>
      <c r="N1065" s="2"/>
      <c r="O1065" s="2"/>
      <c r="P1065" s="4"/>
    </row>
    <row r="1066" spans="1:16" s="9" customFormat="1" x14ac:dyDescent="0.2">
      <c r="A1066" s="4"/>
      <c r="B1066" s="2"/>
      <c r="C1066" s="4"/>
      <c r="D1066" s="2"/>
      <c r="E1066" s="2"/>
      <c r="F1066" s="51"/>
      <c r="G1066" s="190"/>
      <c r="H1066" s="190"/>
      <c r="I1066" s="196"/>
      <c r="J1066" s="2"/>
      <c r="K1066" s="2"/>
      <c r="L1066" s="2"/>
      <c r="M1066" s="2"/>
      <c r="N1066" s="2"/>
      <c r="O1066" s="2"/>
      <c r="P1066" s="4"/>
    </row>
    <row r="1067" spans="1:16" s="9" customFormat="1" x14ac:dyDescent="0.2">
      <c r="A1067" s="4"/>
      <c r="B1067" s="2"/>
      <c r="C1067" s="4"/>
      <c r="D1067" s="2"/>
      <c r="E1067" s="2"/>
      <c r="F1067" s="51"/>
      <c r="G1067" s="190"/>
      <c r="H1067" s="190"/>
      <c r="I1067" s="196"/>
      <c r="J1067" s="2"/>
      <c r="K1067" s="2"/>
      <c r="L1067" s="2"/>
      <c r="M1067" s="2"/>
      <c r="N1067" s="2"/>
      <c r="O1067" s="2"/>
      <c r="P1067" s="4"/>
    </row>
    <row r="1068" spans="1:16" s="9" customFormat="1" x14ac:dyDescent="0.2">
      <c r="A1068" s="4"/>
      <c r="B1068" s="2"/>
      <c r="C1068" s="4"/>
      <c r="D1068" s="2"/>
      <c r="E1068" s="2"/>
      <c r="F1068" s="51"/>
      <c r="G1068" s="190"/>
      <c r="H1068" s="190"/>
      <c r="I1068" s="196"/>
      <c r="J1068" s="2"/>
      <c r="K1068" s="2"/>
      <c r="L1068" s="2"/>
      <c r="M1068" s="2"/>
      <c r="N1068" s="2"/>
      <c r="O1068" s="2"/>
      <c r="P1068" s="4"/>
    </row>
    <row r="1069" spans="1:16" s="9" customFormat="1" x14ac:dyDescent="0.2">
      <c r="A1069" s="4"/>
      <c r="B1069" s="2"/>
      <c r="C1069" s="4"/>
      <c r="D1069" s="2"/>
      <c r="E1069" s="2"/>
      <c r="F1069" s="51"/>
      <c r="G1069" s="190"/>
      <c r="H1069" s="190"/>
      <c r="I1069" s="196"/>
      <c r="J1069" s="2"/>
      <c r="K1069" s="2"/>
      <c r="L1069" s="2"/>
      <c r="M1069" s="2"/>
      <c r="N1069" s="2"/>
      <c r="O1069" s="2"/>
      <c r="P1069" s="4"/>
    </row>
    <row r="1070" spans="1:16" s="9" customFormat="1" x14ac:dyDescent="0.2">
      <c r="A1070" s="4"/>
      <c r="B1070" s="2"/>
      <c r="C1070" s="4"/>
      <c r="D1070" s="2"/>
      <c r="E1070" s="2"/>
      <c r="F1070" s="51"/>
      <c r="G1070" s="190"/>
      <c r="H1070" s="190"/>
      <c r="I1070" s="196"/>
      <c r="J1070" s="2"/>
      <c r="K1070" s="2"/>
      <c r="L1070" s="2"/>
      <c r="M1070" s="2"/>
      <c r="N1070" s="2"/>
      <c r="O1070" s="2"/>
      <c r="P1070" s="4"/>
    </row>
    <row r="1071" spans="1:16" s="9" customFormat="1" x14ac:dyDescent="0.2">
      <c r="A1071" s="4"/>
      <c r="B1071" s="2"/>
      <c r="C1071" s="4"/>
      <c r="D1071" s="2"/>
      <c r="E1071" s="2"/>
      <c r="F1071" s="51"/>
      <c r="G1071" s="190"/>
      <c r="H1071" s="190"/>
      <c r="I1071" s="196"/>
      <c r="J1071" s="2"/>
      <c r="K1071" s="2"/>
      <c r="L1071" s="2"/>
      <c r="M1071" s="2"/>
      <c r="N1071" s="2"/>
      <c r="O1071" s="2"/>
      <c r="P1071" s="4"/>
    </row>
    <row r="1072" spans="1:16" s="9" customFormat="1" x14ac:dyDescent="0.2">
      <c r="A1072" s="4"/>
      <c r="B1072" s="2"/>
      <c r="C1072" s="4"/>
      <c r="D1072" s="2"/>
      <c r="E1072" s="2"/>
      <c r="F1072" s="51"/>
      <c r="G1072" s="190"/>
      <c r="H1072" s="190"/>
      <c r="I1072" s="196"/>
      <c r="J1072" s="2"/>
      <c r="K1072" s="2"/>
      <c r="L1072" s="2"/>
      <c r="M1072" s="2"/>
      <c r="N1072" s="2"/>
      <c r="O1072" s="2"/>
      <c r="P1072" s="4"/>
    </row>
    <row r="1073" spans="1:16" s="9" customFormat="1" x14ac:dyDescent="0.2">
      <c r="A1073" s="4"/>
      <c r="B1073" s="2"/>
      <c r="C1073" s="4"/>
      <c r="D1073" s="2"/>
      <c r="E1073" s="2"/>
      <c r="F1073" s="51"/>
      <c r="G1073" s="190"/>
      <c r="H1073" s="190"/>
      <c r="I1073" s="196"/>
      <c r="J1073" s="2"/>
      <c r="K1073" s="2"/>
      <c r="L1073" s="2"/>
      <c r="M1073" s="2"/>
      <c r="N1073" s="2"/>
      <c r="O1073" s="2"/>
      <c r="P1073" s="4"/>
    </row>
    <row r="1074" spans="1:16" s="9" customFormat="1" x14ac:dyDescent="0.2">
      <c r="A1074" s="4"/>
      <c r="B1074" s="2"/>
      <c r="C1074" s="4"/>
      <c r="D1074" s="2"/>
      <c r="E1074" s="2"/>
      <c r="F1074" s="51"/>
      <c r="G1074" s="190"/>
      <c r="H1074" s="190"/>
      <c r="I1074" s="196"/>
      <c r="J1074" s="2"/>
      <c r="K1074" s="2"/>
      <c r="L1074" s="2"/>
      <c r="M1074" s="2"/>
      <c r="N1074" s="2"/>
      <c r="O1074" s="2"/>
      <c r="P1074" s="4"/>
    </row>
    <row r="1075" spans="1:16" s="9" customFormat="1" x14ac:dyDescent="0.2">
      <c r="A1075" s="4"/>
      <c r="B1075" s="2"/>
      <c r="C1075" s="4"/>
      <c r="D1075" s="2"/>
      <c r="E1075" s="2"/>
      <c r="F1075" s="51"/>
      <c r="G1075" s="190"/>
      <c r="H1075" s="190"/>
      <c r="I1075" s="196"/>
      <c r="J1075" s="2"/>
      <c r="K1075" s="2"/>
      <c r="L1075" s="2"/>
      <c r="M1075" s="2"/>
      <c r="N1075" s="2"/>
      <c r="O1075" s="2"/>
      <c r="P1075" s="4"/>
    </row>
    <row r="1076" spans="1:16" s="9" customFormat="1" x14ac:dyDescent="0.2">
      <c r="A1076" s="4"/>
      <c r="B1076" s="2"/>
      <c r="C1076" s="4"/>
      <c r="D1076" s="2"/>
      <c r="E1076" s="2"/>
      <c r="F1076" s="51"/>
      <c r="G1076" s="190"/>
      <c r="H1076" s="190"/>
      <c r="I1076" s="196"/>
      <c r="J1076" s="2"/>
      <c r="K1076" s="2"/>
      <c r="L1076" s="2"/>
      <c r="M1076" s="2"/>
      <c r="N1076" s="2"/>
      <c r="O1076" s="2"/>
      <c r="P1076" s="4"/>
    </row>
    <row r="1077" spans="1:16" s="9" customFormat="1" x14ac:dyDescent="0.2">
      <c r="A1077" s="4"/>
      <c r="B1077" s="2"/>
      <c r="C1077" s="4"/>
      <c r="D1077" s="2"/>
      <c r="E1077" s="2"/>
      <c r="F1077" s="51"/>
      <c r="G1077" s="190"/>
      <c r="H1077" s="190"/>
      <c r="I1077" s="196"/>
      <c r="J1077" s="2"/>
      <c r="K1077" s="2"/>
      <c r="L1077" s="2"/>
      <c r="M1077" s="2"/>
      <c r="N1077" s="2"/>
      <c r="O1077" s="2"/>
      <c r="P1077" s="4"/>
    </row>
    <row r="1078" spans="1:16" s="9" customFormat="1" x14ac:dyDescent="0.2">
      <c r="A1078" s="4"/>
      <c r="B1078" s="2"/>
      <c r="C1078" s="4"/>
      <c r="D1078" s="2"/>
      <c r="E1078" s="2"/>
      <c r="F1078" s="51"/>
      <c r="G1078" s="190"/>
      <c r="H1078" s="190"/>
      <c r="I1078" s="196"/>
      <c r="J1078" s="2"/>
      <c r="K1078" s="2"/>
      <c r="L1078" s="2"/>
      <c r="M1078" s="2"/>
      <c r="N1078" s="2"/>
      <c r="O1078" s="2"/>
      <c r="P1078" s="4"/>
    </row>
    <row r="1079" spans="1:16" s="9" customFormat="1" x14ac:dyDescent="0.2">
      <c r="A1079" s="4"/>
      <c r="B1079" s="2"/>
      <c r="C1079" s="4"/>
      <c r="D1079" s="2"/>
      <c r="E1079" s="2"/>
      <c r="F1079" s="51"/>
      <c r="G1079" s="190"/>
      <c r="H1079" s="190"/>
      <c r="I1079" s="196"/>
      <c r="J1079" s="2"/>
      <c r="K1079" s="2"/>
      <c r="L1079" s="2"/>
      <c r="M1079" s="2"/>
      <c r="N1079" s="2"/>
      <c r="O1079" s="2"/>
      <c r="P1079" s="4"/>
    </row>
    <row r="1080" spans="1:16" s="9" customFormat="1" x14ac:dyDescent="0.2">
      <c r="A1080" s="4"/>
      <c r="B1080" s="2"/>
      <c r="C1080" s="4"/>
      <c r="D1080" s="2"/>
      <c r="E1080" s="2"/>
      <c r="F1080" s="51"/>
      <c r="G1080" s="190"/>
      <c r="H1080" s="190"/>
      <c r="I1080" s="196"/>
      <c r="J1080" s="2"/>
      <c r="K1080" s="2"/>
      <c r="L1080" s="2"/>
      <c r="M1080" s="2"/>
      <c r="N1080" s="2"/>
      <c r="O1080" s="2"/>
      <c r="P1080" s="4"/>
    </row>
    <row r="1081" spans="1:16" s="9" customFormat="1" x14ac:dyDescent="0.2">
      <c r="A1081" s="4"/>
      <c r="B1081" s="2"/>
      <c r="C1081" s="4"/>
      <c r="D1081" s="2"/>
      <c r="E1081" s="2"/>
      <c r="F1081" s="51"/>
      <c r="G1081" s="190"/>
      <c r="H1081" s="190"/>
      <c r="I1081" s="196"/>
      <c r="J1081" s="2"/>
      <c r="K1081" s="2"/>
      <c r="L1081" s="2"/>
      <c r="M1081" s="2"/>
      <c r="N1081" s="2"/>
      <c r="O1081" s="2"/>
      <c r="P1081" s="4"/>
    </row>
    <row r="1082" spans="1:16" s="9" customFormat="1" x14ac:dyDescent="0.2">
      <c r="A1082" s="4"/>
      <c r="B1082" s="2"/>
      <c r="C1082" s="4"/>
      <c r="D1082" s="2"/>
      <c r="E1082" s="2"/>
      <c r="F1082" s="51"/>
      <c r="G1082" s="190"/>
      <c r="H1082" s="190"/>
      <c r="I1082" s="196"/>
      <c r="J1082" s="2"/>
      <c r="K1082" s="2"/>
      <c r="L1082" s="2"/>
      <c r="M1082" s="2"/>
      <c r="N1082" s="2"/>
      <c r="O1082" s="2"/>
      <c r="P1082" s="4"/>
    </row>
    <row r="1083" spans="1:16" s="9" customFormat="1" x14ac:dyDescent="0.2">
      <c r="A1083" s="4"/>
      <c r="B1083" s="2"/>
      <c r="C1083" s="4"/>
      <c r="D1083" s="2"/>
      <c r="E1083" s="2"/>
      <c r="F1083" s="51"/>
      <c r="G1083" s="190"/>
      <c r="H1083" s="190"/>
      <c r="I1083" s="196"/>
      <c r="J1083" s="2"/>
      <c r="K1083" s="2"/>
      <c r="L1083" s="2"/>
      <c r="M1083" s="2"/>
      <c r="N1083" s="2"/>
      <c r="O1083" s="2"/>
      <c r="P1083" s="4"/>
    </row>
    <row r="1084" spans="1:16" s="9" customFormat="1" x14ac:dyDescent="0.2">
      <c r="A1084" s="4"/>
      <c r="B1084" s="2"/>
      <c r="C1084" s="4"/>
      <c r="D1084" s="2"/>
      <c r="E1084" s="2"/>
      <c r="F1084" s="51"/>
      <c r="G1084" s="190"/>
      <c r="H1084" s="190"/>
      <c r="I1084" s="196"/>
      <c r="J1084" s="2"/>
      <c r="K1084" s="2"/>
      <c r="L1084" s="2"/>
      <c r="M1084" s="2"/>
      <c r="N1084" s="2"/>
      <c r="O1084" s="2"/>
      <c r="P1084" s="4"/>
    </row>
    <row r="1085" spans="1:16" s="9" customFormat="1" x14ac:dyDescent="0.2">
      <c r="A1085" s="4"/>
      <c r="B1085" s="2"/>
      <c r="C1085" s="4"/>
      <c r="D1085" s="2"/>
      <c r="E1085" s="2"/>
      <c r="F1085" s="51"/>
      <c r="G1085" s="190"/>
      <c r="H1085" s="190"/>
      <c r="I1085" s="196"/>
      <c r="J1085" s="2"/>
      <c r="K1085" s="2"/>
      <c r="L1085" s="2"/>
      <c r="M1085" s="2"/>
      <c r="N1085" s="2"/>
      <c r="O1085" s="2"/>
      <c r="P1085" s="4"/>
    </row>
    <row r="1086" spans="1:16" s="9" customFormat="1" x14ac:dyDescent="0.2">
      <c r="A1086" s="4"/>
      <c r="B1086" s="2"/>
      <c r="C1086" s="4"/>
      <c r="D1086" s="2"/>
      <c r="E1086" s="2"/>
      <c r="F1086" s="51"/>
      <c r="G1086" s="190"/>
      <c r="H1086" s="190"/>
      <c r="I1086" s="196"/>
      <c r="J1086" s="2"/>
      <c r="K1086" s="2"/>
      <c r="L1086" s="2"/>
      <c r="M1086" s="2"/>
      <c r="N1086" s="2"/>
      <c r="O1086" s="2"/>
      <c r="P1086" s="4"/>
    </row>
    <row r="1087" spans="1:16" s="9" customFormat="1" x14ac:dyDescent="0.2">
      <c r="A1087" s="4"/>
      <c r="B1087" s="2"/>
      <c r="C1087" s="4"/>
      <c r="D1087" s="2"/>
      <c r="E1087" s="2"/>
      <c r="F1087" s="51"/>
      <c r="G1087" s="190"/>
      <c r="H1087" s="190"/>
      <c r="I1087" s="196"/>
      <c r="J1087" s="2"/>
      <c r="K1087" s="2"/>
      <c r="L1087" s="2"/>
      <c r="M1087" s="2"/>
      <c r="N1087" s="2"/>
      <c r="O1087" s="2"/>
      <c r="P1087" s="4"/>
    </row>
    <row r="1088" spans="1:16" s="9" customFormat="1" x14ac:dyDescent="0.2">
      <c r="A1088" s="4"/>
      <c r="B1088" s="2"/>
      <c r="C1088" s="4"/>
      <c r="D1088" s="2"/>
      <c r="E1088" s="2"/>
      <c r="F1088" s="51"/>
      <c r="G1088" s="190"/>
      <c r="H1088" s="190"/>
      <c r="I1088" s="196"/>
      <c r="J1088" s="2"/>
      <c r="K1088" s="2"/>
      <c r="L1088" s="2"/>
      <c r="M1088" s="2"/>
      <c r="N1088" s="2"/>
      <c r="O1088" s="2"/>
      <c r="P1088" s="4"/>
    </row>
    <row r="1089" spans="1:16" s="9" customFormat="1" x14ac:dyDescent="0.2">
      <c r="A1089" s="4"/>
      <c r="B1089" s="2"/>
      <c r="C1089" s="4"/>
      <c r="D1089" s="2"/>
      <c r="E1089" s="2"/>
      <c r="F1089" s="51"/>
      <c r="G1089" s="190"/>
      <c r="H1089" s="190"/>
      <c r="I1089" s="196"/>
      <c r="J1089" s="2"/>
      <c r="K1089" s="2"/>
      <c r="L1089" s="2"/>
      <c r="M1089" s="2"/>
      <c r="N1089" s="2"/>
      <c r="O1089" s="2"/>
      <c r="P1089" s="4"/>
    </row>
    <row r="1090" spans="1:16" s="9" customFormat="1" x14ac:dyDescent="0.2">
      <c r="A1090" s="4"/>
      <c r="B1090" s="2"/>
      <c r="C1090" s="4"/>
      <c r="D1090" s="2"/>
      <c r="E1090" s="2"/>
      <c r="F1090" s="51"/>
      <c r="G1090" s="190"/>
      <c r="H1090" s="190"/>
      <c r="I1090" s="196"/>
      <c r="J1090" s="2"/>
      <c r="K1090" s="2"/>
      <c r="L1090" s="2"/>
      <c r="M1090" s="2"/>
      <c r="N1090" s="2"/>
      <c r="O1090" s="2"/>
      <c r="P1090" s="4"/>
    </row>
    <row r="1091" spans="1:16" s="9" customFormat="1" x14ac:dyDescent="0.2">
      <c r="A1091" s="4"/>
      <c r="B1091" s="2"/>
      <c r="C1091" s="4"/>
      <c r="D1091" s="2"/>
      <c r="E1091" s="2"/>
      <c r="F1091" s="51"/>
      <c r="G1091" s="190"/>
      <c r="H1091" s="190"/>
      <c r="I1091" s="196"/>
      <c r="J1091" s="2"/>
      <c r="K1091" s="2"/>
      <c r="L1091" s="2"/>
      <c r="M1091" s="2"/>
      <c r="N1091" s="2"/>
      <c r="O1091" s="2"/>
      <c r="P1091" s="4"/>
    </row>
    <row r="1092" spans="1:16" s="9" customFormat="1" x14ac:dyDescent="0.2">
      <c r="A1092" s="4"/>
      <c r="B1092" s="2"/>
      <c r="C1092" s="4"/>
      <c r="D1092" s="2"/>
      <c r="E1092" s="2"/>
      <c r="F1092" s="51"/>
      <c r="G1092" s="190"/>
      <c r="H1092" s="190"/>
      <c r="I1092" s="196"/>
      <c r="J1092" s="2"/>
      <c r="K1092" s="2"/>
      <c r="L1092" s="2"/>
      <c r="M1092" s="2"/>
      <c r="N1092" s="2"/>
      <c r="O1092" s="2"/>
      <c r="P1092" s="4"/>
    </row>
    <row r="1093" spans="1:16" s="9" customFormat="1" x14ac:dyDescent="0.2">
      <c r="A1093" s="4"/>
      <c r="B1093" s="2"/>
      <c r="C1093" s="4"/>
      <c r="D1093" s="2"/>
      <c r="E1093" s="2"/>
      <c r="F1093" s="51"/>
      <c r="G1093" s="190"/>
      <c r="H1093" s="190"/>
      <c r="I1093" s="196"/>
      <c r="J1093" s="2"/>
      <c r="K1093" s="2"/>
      <c r="L1093" s="2"/>
      <c r="M1093" s="2"/>
      <c r="N1093" s="2"/>
      <c r="O1093" s="2"/>
      <c r="P1093" s="4"/>
    </row>
    <row r="1094" spans="1:16" s="9" customFormat="1" x14ac:dyDescent="0.2">
      <c r="A1094" s="4"/>
      <c r="B1094" s="2"/>
      <c r="C1094" s="4"/>
      <c r="D1094" s="2"/>
      <c r="E1094" s="2"/>
      <c r="F1094" s="51"/>
      <c r="G1094" s="190"/>
      <c r="H1094" s="190"/>
      <c r="I1094" s="196"/>
      <c r="J1094" s="2"/>
      <c r="K1094" s="2"/>
      <c r="L1094" s="2"/>
      <c r="M1094" s="2"/>
      <c r="N1094" s="2"/>
      <c r="O1094" s="2"/>
      <c r="P1094" s="4"/>
    </row>
    <row r="1095" spans="1:16" s="9" customFormat="1" x14ac:dyDescent="0.2">
      <c r="A1095" s="4"/>
      <c r="B1095" s="2"/>
      <c r="C1095" s="4"/>
      <c r="D1095" s="2"/>
      <c r="E1095" s="2"/>
      <c r="F1095" s="51"/>
      <c r="G1095" s="190"/>
      <c r="H1095" s="190"/>
      <c r="I1095" s="196"/>
      <c r="J1095" s="2"/>
      <c r="K1095" s="2"/>
      <c r="L1095" s="2"/>
      <c r="M1095" s="2"/>
      <c r="N1095" s="2"/>
      <c r="O1095" s="2"/>
      <c r="P1095" s="4"/>
    </row>
    <row r="1096" spans="1:16" s="9" customFormat="1" x14ac:dyDescent="0.2">
      <c r="A1096" s="4"/>
      <c r="B1096" s="2"/>
      <c r="C1096" s="4"/>
      <c r="D1096" s="2"/>
      <c r="E1096" s="2"/>
      <c r="F1096" s="51"/>
      <c r="G1096" s="190"/>
      <c r="H1096" s="190"/>
      <c r="I1096" s="196"/>
      <c r="J1096" s="2"/>
      <c r="K1096" s="2"/>
      <c r="L1096" s="2"/>
      <c r="M1096" s="2"/>
      <c r="N1096" s="2"/>
      <c r="O1096" s="2"/>
      <c r="P1096" s="4"/>
    </row>
    <row r="1097" spans="1:16" s="9" customFormat="1" x14ac:dyDescent="0.2">
      <c r="A1097" s="4"/>
      <c r="B1097" s="2"/>
      <c r="C1097" s="4"/>
      <c r="D1097" s="2"/>
      <c r="E1097" s="2"/>
      <c r="F1097" s="51"/>
      <c r="G1097" s="190"/>
      <c r="H1097" s="190"/>
      <c r="I1097" s="196"/>
      <c r="J1097" s="2"/>
      <c r="K1097" s="2"/>
      <c r="L1097" s="2"/>
      <c r="M1097" s="2"/>
      <c r="N1097" s="2"/>
      <c r="O1097" s="2"/>
      <c r="P1097" s="4"/>
    </row>
    <row r="1098" spans="1:16" s="9" customFormat="1" x14ac:dyDescent="0.2">
      <c r="A1098" s="4"/>
      <c r="B1098" s="2"/>
      <c r="C1098" s="4"/>
      <c r="D1098" s="2"/>
      <c r="E1098" s="2"/>
      <c r="F1098" s="51"/>
      <c r="G1098" s="190"/>
      <c r="H1098" s="190"/>
      <c r="I1098" s="196"/>
      <c r="J1098" s="2"/>
      <c r="K1098" s="2"/>
      <c r="L1098" s="2"/>
      <c r="M1098" s="2"/>
      <c r="N1098" s="2"/>
      <c r="O1098" s="2"/>
      <c r="P1098" s="4"/>
    </row>
    <row r="1099" spans="1:16" s="9" customFormat="1" x14ac:dyDescent="0.2">
      <c r="A1099" s="4"/>
      <c r="B1099" s="2"/>
      <c r="C1099" s="4"/>
      <c r="D1099" s="2"/>
      <c r="E1099" s="2"/>
      <c r="F1099" s="51"/>
      <c r="G1099" s="190"/>
      <c r="H1099" s="190"/>
      <c r="I1099" s="196"/>
      <c r="J1099" s="2"/>
      <c r="K1099" s="2"/>
      <c r="L1099" s="2"/>
      <c r="M1099" s="2"/>
      <c r="N1099" s="2"/>
      <c r="O1099" s="2"/>
      <c r="P1099" s="4"/>
    </row>
    <row r="1100" spans="1:16" s="9" customFormat="1" x14ac:dyDescent="0.2">
      <c r="A1100" s="4"/>
      <c r="B1100" s="2"/>
      <c r="C1100" s="4"/>
      <c r="D1100" s="2"/>
      <c r="E1100" s="2"/>
      <c r="F1100" s="51"/>
      <c r="G1100" s="190"/>
      <c r="H1100" s="190"/>
      <c r="I1100" s="196"/>
      <c r="J1100" s="2"/>
      <c r="K1100" s="2"/>
      <c r="L1100" s="2"/>
      <c r="M1100" s="2"/>
      <c r="N1100" s="2"/>
      <c r="O1100" s="2"/>
      <c r="P1100" s="4"/>
    </row>
    <row r="1101" spans="1:16" s="9" customFormat="1" x14ac:dyDescent="0.2">
      <c r="A1101" s="4"/>
      <c r="B1101" s="2"/>
      <c r="C1101" s="4"/>
      <c r="D1101" s="2"/>
      <c r="E1101" s="2"/>
      <c r="F1101" s="51"/>
      <c r="G1101" s="190"/>
      <c r="H1101" s="190"/>
      <c r="I1101" s="196"/>
      <c r="J1101" s="2"/>
      <c r="K1101" s="2"/>
      <c r="L1101" s="2"/>
      <c r="M1101" s="2"/>
      <c r="N1101" s="2"/>
      <c r="O1101" s="2"/>
      <c r="P1101" s="4"/>
    </row>
    <row r="1102" spans="1:16" s="9" customFormat="1" x14ac:dyDescent="0.2">
      <c r="A1102" s="4"/>
      <c r="B1102" s="2"/>
      <c r="C1102" s="4"/>
      <c r="D1102" s="2"/>
      <c r="E1102" s="2"/>
      <c r="F1102" s="51"/>
      <c r="G1102" s="190"/>
      <c r="H1102" s="190"/>
      <c r="I1102" s="196"/>
      <c r="J1102" s="2"/>
      <c r="K1102" s="2"/>
      <c r="L1102" s="2"/>
      <c r="M1102" s="2"/>
      <c r="N1102" s="2"/>
      <c r="O1102" s="2"/>
      <c r="P1102" s="4"/>
    </row>
    <row r="1103" spans="1:16" s="9" customFormat="1" x14ac:dyDescent="0.2">
      <c r="A1103" s="4"/>
      <c r="B1103" s="2"/>
      <c r="C1103" s="4"/>
      <c r="D1103" s="2"/>
      <c r="E1103" s="2"/>
      <c r="F1103" s="51"/>
      <c r="G1103" s="190"/>
      <c r="H1103" s="190"/>
      <c r="I1103" s="196"/>
      <c r="J1103" s="2"/>
      <c r="K1103" s="2"/>
      <c r="L1103" s="2"/>
      <c r="M1103" s="2"/>
      <c r="N1103" s="2"/>
      <c r="O1103" s="2"/>
      <c r="P1103" s="4"/>
    </row>
    <row r="1104" spans="1:16" s="9" customFormat="1" x14ac:dyDescent="0.2">
      <c r="A1104" s="4"/>
      <c r="B1104" s="2"/>
      <c r="C1104" s="4"/>
      <c r="D1104" s="2"/>
      <c r="E1104" s="2"/>
      <c r="F1104" s="51"/>
      <c r="G1104" s="190"/>
      <c r="H1104" s="190"/>
      <c r="I1104" s="196"/>
      <c r="J1104" s="2"/>
      <c r="K1104" s="2"/>
      <c r="L1104" s="2"/>
      <c r="M1104" s="2"/>
      <c r="N1104" s="2"/>
      <c r="O1104" s="2"/>
      <c r="P1104" s="4"/>
    </row>
    <row r="1105" spans="1:16" s="9" customFormat="1" x14ac:dyDescent="0.2">
      <c r="A1105" s="4"/>
      <c r="B1105" s="2"/>
      <c r="C1105" s="4"/>
      <c r="D1105" s="2"/>
      <c r="E1105" s="2"/>
      <c r="F1105" s="51"/>
      <c r="G1105" s="190"/>
      <c r="H1105" s="190"/>
      <c r="I1105" s="196"/>
      <c r="J1105" s="2"/>
      <c r="K1105" s="2"/>
      <c r="L1105" s="2"/>
      <c r="M1105" s="2"/>
      <c r="N1105" s="2"/>
      <c r="O1105" s="2"/>
      <c r="P1105" s="4"/>
    </row>
    <row r="1106" spans="1:16" s="9" customFormat="1" x14ac:dyDescent="0.2">
      <c r="A1106" s="4"/>
      <c r="B1106" s="2"/>
      <c r="C1106" s="4"/>
      <c r="D1106" s="2"/>
      <c r="E1106" s="2"/>
      <c r="F1106" s="51"/>
      <c r="G1106" s="190"/>
      <c r="H1106" s="190"/>
      <c r="I1106" s="196"/>
      <c r="J1106" s="2"/>
      <c r="K1106" s="2"/>
      <c r="L1106" s="2"/>
      <c r="M1106" s="2"/>
      <c r="N1106" s="2"/>
      <c r="O1106" s="2"/>
      <c r="P1106" s="4"/>
    </row>
    <row r="1107" spans="1:16" s="9" customFormat="1" x14ac:dyDescent="0.2">
      <c r="A1107" s="4"/>
      <c r="B1107" s="2"/>
      <c r="C1107" s="4"/>
      <c r="D1107" s="2"/>
      <c r="E1107" s="2"/>
      <c r="F1107" s="51"/>
      <c r="G1107" s="190"/>
      <c r="H1107" s="190"/>
      <c r="I1107" s="196"/>
      <c r="J1107" s="2"/>
      <c r="K1107" s="2"/>
      <c r="L1107" s="2"/>
      <c r="M1107" s="2"/>
      <c r="N1107" s="2"/>
      <c r="O1107" s="2"/>
      <c r="P1107" s="4"/>
    </row>
    <row r="1108" spans="1:16" s="9" customFormat="1" x14ac:dyDescent="0.2">
      <c r="A1108" s="4"/>
      <c r="B1108" s="2"/>
      <c r="C1108" s="4"/>
      <c r="D1108" s="2"/>
      <c r="E1108" s="2"/>
      <c r="F1108" s="51"/>
      <c r="G1108" s="190"/>
      <c r="H1108" s="190"/>
      <c r="I1108" s="196"/>
      <c r="J1108" s="2"/>
      <c r="K1108" s="2"/>
      <c r="L1108" s="2"/>
      <c r="M1108" s="2"/>
      <c r="N1108" s="2"/>
      <c r="O1108" s="2"/>
      <c r="P1108" s="4"/>
    </row>
    <row r="1109" spans="1:16" s="9" customFormat="1" x14ac:dyDescent="0.2">
      <c r="A1109" s="4"/>
      <c r="B1109" s="2"/>
      <c r="C1109" s="4"/>
      <c r="D1109" s="2"/>
      <c r="E1109" s="2"/>
      <c r="F1109" s="51"/>
      <c r="G1109" s="190"/>
      <c r="H1109" s="190"/>
      <c r="I1109" s="196"/>
      <c r="J1109" s="2"/>
      <c r="K1109" s="2"/>
      <c r="L1109" s="2"/>
      <c r="M1109" s="2"/>
      <c r="N1109" s="2"/>
      <c r="O1109" s="2"/>
      <c r="P1109" s="4"/>
    </row>
    <row r="1110" spans="1:16" s="9" customFormat="1" x14ac:dyDescent="0.2">
      <c r="A1110" s="4"/>
      <c r="B1110" s="2"/>
      <c r="C1110" s="4"/>
      <c r="D1110" s="2"/>
      <c r="E1110" s="2"/>
      <c r="F1110" s="51"/>
      <c r="G1110" s="190"/>
      <c r="H1110" s="190"/>
      <c r="I1110" s="196"/>
      <c r="J1110" s="2"/>
      <c r="K1110" s="2"/>
      <c r="L1110" s="2"/>
      <c r="M1110" s="2"/>
      <c r="N1110" s="2"/>
      <c r="O1110" s="2"/>
      <c r="P1110" s="4"/>
    </row>
    <row r="1111" spans="1:16" s="9" customFormat="1" x14ac:dyDescent="0.2">
      <c r="A1111" s="4"/>
      <c r="B1111" s="2"/>
      <c r="C1111" s="4"/>
      <c r="D1111" s="2"/>
      <c r="E1111" s="2"/>
      <c r="F1111" s="51"/>
      <c r="G1111" s="190"/>
      <c r="H1111" s="190"/>
      <c r="I1111" s="196"/>
      <c r="J1111" s="2"/>
      <c r="K1111" s="2"/>
      <c r="L1111" s="2"/>
      <c r="M1111" s="2"/>
      <c r="N1111" s="2"/>
      <c r="O1111" s="2"/>
      <c r="P1111" s="4"/>
    </row>
    <row r="1112" spans="1:16" s="9" customFormat="1" x14ac:dyDescent="0.2">
      <c r="A1112" s="4"/>
      <c r="B1112" s="2"/>
      <c r="C1112" s="4"/>
      <c r="D1112" s="2"/>
      <c r="E1112" s="2"/>
      <c r="F1112" s="51"/>
      <c r="G1112" s="190"/>
      <c r="H1112" s="190"/>
      <c r="I1112" s="196"/>
      <c r="J1112" s="2"/>
      <c r="K1112" s="2"/>
      <c r="L1112" s="2"/>
      <c r="M1112" s="2"/>
      <c r="N1112" s="2"/>
      <c r="O1112" s="2"/>
      <c r="P1112" s="4"/>
    </row>
    <row r="1113" spans="1:16" s="9" customFormat="1" x14ac:dyDescent="0.2">
      <c r="A1113" s="4"/>
      <c r="B1113" s="2"/>
      <c r="C1113" s="4"/>
      <c r="D1113" s="2"/>
      <c r="E1113" s="2"/>
      <c r="F1113" s="51"/>
      <c r="G1113" s="190"/>
      <c r="H1113" s="190"/>
      <c r="I1113" s="196"/>
      <c r="J1113" s="2"/>
      <c r="K1113" s="2"/>
      <c r="L1113" s="2"/>
      <c r="M1113" s="2"/>
      <c r="N1113" s="2"/>
      <c r="O1113" s="2"/>
      <c r="P1113" s="4"/>
    </row>
    <row r="1114" spans="1:16" s="9" customFormat="1" x14ac:dyDescent="0.2">
      <c r="A1114" s="4"/>
      <c r="B1114" s="2"/>
      <c r="C1114" s="4"/>
      <c r="D1114" s="2"/>
      <c r="E1114" s="2"/>
      <c r="F1114" s="51"/>
      <c r="G1114" s="190"/>
      <c r="H1114" s="190"/>
      <c r="I1114" s="196"/>
      <c r="J1114" s="2"/>
      <c r="K1114" s="2"/>
      <c r="L1114" s="2"/>
      <c r="M1114" s="2"/>
      <c r="N1114" s="2"/>
      <c r="O1114" s="2"/>
      <c r="P1114" s="4"/>
    </row>
    <row r="1115" spans="1:16" s="9" customFormat="1" x14ac:dyDescent="0.2">
      <c r="A1115" s="4"/>
      <c r="B1115" s="2"/>
      <c r="C1115" s="4"/>
      <c r="D1115" s="2"/>
      <c r="E1115" s="2"/>
      <c r="F1115" s="51"/>
      <c r="G1115" s="190"/>
      <c r="H1115" s="190"/>
      <c r="I1115" s="196"/>
      <c r="J1115" s="2"/>
      <c r="K1115" s="2"/>
      <c r="L1115" s="2"/>
      <c r="M1115" s="2"/>
      <c r="N1115" s="2"/>
      <c r="O1115" s="2"/>
      <c r="P1115" s="4"/>
    </row>
    <row r="1116" spans="1:16" s="9" customFormat="1" x14ac:dyDescent="0.2">
      <c r="A1116" s="4"/>
      <c r="B1116" s="2"/>
      <c r="C1116" s="4"/>
      <c r="D1116" s="2"/>
      <c r="E1116" s="2"/>
      <c r="F1116" s="51"/>
      <c r="G1116" s="190"/>
      <c r="H1116" s="190"/>
      <c r="I1116" s="196"/>
      <c r="J1116" s="2"/>
      <c r="K1116" s="2"/>
      <c r="L1116" s="2"/>
      <c r="M1116" s="2"/>
      <c r="N1116" s="2"/>
      <c r="O1116" s="2"/>
      <c r="P1116" s="4"/>
    </row>
    <row r="1117" spans="1:16" s="9" customFormat="1" x14ac:dyDescent="0.2">
      <c r="A1117" s="4"/>
      <c r="B1117" s="2"/>
      <c r="C1117" s="4"/>
      <c r="D1117" s="2"/>
      <c r="E1117" s="2"/>
      <c r="F1117" s="51"/>
      <c r="G1117" s="190"/>
      <c r="H1117" s="190"/>
      <c r="I1117" s="196"/>
      <c r="J1117" s="2"/>
      <c r="K1117" s="2"/>
      <c r="L1117" s="2"/>
      <c r="M1117" s="2"/>
      <c r="N1117" s="2"/>
      <c r="O1117" s="2"/>
      <c r="P1117" s="4"/>
    </row>
    <row r="1118" spans="1:16" s="9" customFormat="1" x14ac:dyDescent="0.2">
      <c r="A1118" s="4"/>
      <c r="B1118" s="2"/>
      <c r="C1118" s="4"/>
      <c r="D1118" s="2"/>
      <c r="E1118" s="2"/>
      <c r="F1118" s="51"/>
      <c r="G1118" s="190"/>
      <c r="H1118" s="190"/>
      <c r="I1118" s="196"/>
      <c r="J1118" s="2"/>
      <c r="K1118" s="2"/>
      <c r="L1118" s="2"/>
      <c r="M1118" s="2"/>
      <c r="N1118" s="2"/>
      <c r="O1118" s="2"/>
      <c r="P1118" s="4"/>
    </row>
    <row r="1119" spans="1:16" s="9" customFormat="1" x14ac:dyDescent="0.2">
      <c r="A1119" s="4"/>
      <c r="B1119" s="2"/>
      <c r="C1119" s="4"/>
      <c r="D1119" s="2"/>
      <c r="E1119" s="2"/>
      <c r="F1119" s="51"/>
      <c r="G1119" s="190"/>
      <c r="H1119" s="190"/>
      <c r="I1119" s="196"/>
      <c r="J1119" s="2"/>
      <c r="K1119" s="2"/>
      <c r="L1119" s="2"/>
      <c r="M1119" s="2"/>
      <c r="N1119" s="2"/>
      <c r="O1119" s="2"/>
      <c r="P1119" s="4"/>
    </row>
    <row r="1120" spans="1:16" s="9" customFormat="1" x14ac:dyDescent="0.2">
      <c r="A1120" s="4"/>
      <c r="B1120" s="2"/>
      <c r="C1120" s="4"/>
      <c r="D1120" s="2"/>
      <c r="E1120" s="2"/>
      <c r="F1120" s="51"/>
      <c r="G1120" s="190"/>
      <c r="H1120" s="190"/>
      <c r="I1120" s="196"/>
      <c r="J1120" s="2"/>
      <c r="K1120" s="2"/>
      <c r="L1120" s="2"/>
      <c r="M1120" s="2"/>
      <c r="N1120" s="2"/>
      <c r="O1120" s="2"/>
      <c r="P1120" s="4"/>
    </row>
    <row r="1121" spans="1:16" s="9" customFormat="1" x14ac:dyDescent="0.2">
      <c r="A1121" s="4"/>
      <c r="B1121" s="2"/>
      <c r="C1121" s="4"/>
      <c r="D1121" s="2"/>
      <c r="E1121" s="2"/>
      <c r="F1121" s="51"/>
      <c r="G1121" s="190"/>
      <c r="H1121" s="190"/>
      <c r="I1121" s="196"/>
      <c r="J1121" s="2"/>
      <c r="K1121" s="2"/>
      <c r="L1121" s="2"/>
      <c r="M1121" s="2"/>
      <c r="N1121" s="2"/>
      <c r="O1121" s="2"/>
      <c r="P1121" s="4"/>
    </row>
    <row r="1122" spans="1:16" s="9" customFormat="1" x14ac:dyDescent="0.2">
      <c r="A1122" s="4"/>
      <c r="B1122" s="2"/>
      <c r="C1122" s="4"/>
      <c r="D1122" s="2"/>
      <c r="E1122" s="2"/>
      <c r="F1122" s="51"/>
      <c r="G1122" s="190"/>
      <c r="H1122" s="190"/>
      <c r="I1122" s="196"/>
      <c r="J1122" s="2"/>
      <c r="K1122" s="2"/>
      <c r="L1122" s="2"/>
      <c r="M1122" s="2"/>
      <c r="N1122" s="2"/>
      <c r="O1122" s="2"/>
      <c r="P1122" s="4"/>
    </row>
    <row r="1123" spans="1:16" s="9" customFormat="1" x14ac:dyDescent="0.2">
      <c r="A1123" s="4"/>
      <c r="B1123" s="2"/>
      <c r="C1123" s="4"/>
      <c r="D1123" s="2"/>
      <c r="E1123" s="2"/>
      <c r="F1123" s="51"/>
      <c r="G1123" s="190"/>
      <c r="H1123" s="190"/>
      <c r="I1123" s="196"/>
      <c r="J1123" s="2"/>
      <c r="K1123" s="2"/>
      <c r="L1123" s="2"/>
      <c r="M1123" s="2"/>
      <c r="N1123" s="2"/>
      <c r="O1123" s="2"/>
      <c r="P1123" s="4"/>
    </row>
    <row r="1124" spans="1:16" s="9" customFormat="1" x14ac:dyDescent="0.2">
      <c r="A1124" s="4"/>
      <c r="B1124" s="2"/>
      <c r="C1124" s="4"/>
      <c r="D1124" s="2"/>
      <c r="E1124" s="2"/>
      <c r="F1124" s="51"/>
      <c r="G1124" s="190"/>
      <c r="H1124" s="190"/>
      <c r="I1124" s="196"/>
      <c r="J1124" s="2"/>
      <c r="K1124" s="2"/>
      <c r="L1124" s="2"/>
      <c r="M1124" s="2"/>
      <c r="N1124" s="2"/>
      <c r="O1124" s="2"/>
      <c r="P1124" s="4"/>
    </row>
    <row r="1125" spans="1:16" s="9" customFormat="1" x14ac:dyDescent="0.2">
      <c r="A1125" s="4"/>
      <c r="B1125" s="2"/>
      <c r="C1125" s="4"/>
      <c r="D1125" s="2"/>
      <c r="E1125" s="2"/>
      <c r="F1125" s="51"/>
      <c r="G1125" s="190"/>
      <c r="H1125" s="190"/>
      <c r="I1125" s="196"/>
      <c r="J1125" s="2"/>
      <c r="K1125" s="2"/>
      <c r="L1125" s="2"/>
      <c r="M1125" s="2"/>
      <c r="N1125" s="2"/>
      <c r="O1125" s="2"/>
      <c r="P1125" s="4"/>
    </row>
    <row r="1126" spans="1:16" s="9" customFormat="1" x14ac:dyDescent="0.2">
      <c r="A1126" s="4"/>
      <c r="B1126" s="2"/>
      <c r="C1126" s="4"/>
      <c r="D1126" s="2"/>
      <c r="E1126" s="2"/>
      <c r="F1126" s="51"/>
      <c r="G1126" s="190"/>
      <c r="H1126" s="190"/>
      <c r="I1126" s="196"/>
      <c r="J1126" s="2"/>
      <c r="K1126" s="2"/>
      <c r="L1126" s="2"/>
      <c r="M1126" s="2"/>
      <c r="N1126" s="2"/>
      <c r="O1126" s="2"/>
      <c r="P1126" s="4"/>
    </row>
    <row r="1127" spans="1:16" s="9" customFormat="1" x14ac:dyDescent="0.2">
      <c r="A1127" s="4"/>
      <c r="B1127" s="2"/>
      <c r="C1127" s="4"/>
      <c r="D1127" s="2"/>
      <c r="E1127" s="2"/>
      <c r="F1127" s="51"/>
      <c r="G1127" s="190"/>
      <c r="H1127" s="190"/>
      <c r="I1127" s="196"/>
      <c r="J1127" s="2"/>
      <c r="K1127" s="2"/>
      <c r="L1127" s="2"/>
      <c r="M1127" s="2"/>
      <c r="N1127" s="2"/>
      <c r="O1127" s="2"/>
      <c r="P1127" s="4"/>
    </row>
    <row r="1128" spans="1:16" s="9" customFormat="1" x14ac:dyDescent="0.2">
      <c r="A1128" s="4"/>
      <c r="B1128" s="2"/>
      <c r="C1128" s="4"/>
      <c r="D1128" s="2"/>
      <c r="E1128" s="2"/>
      <c r="F1128" s="51"/>
      <c r="G1128" s="190"/>
      <c r="H1128" s="190"/>
      <c r="I1128" s="196"/>
      <c r="J1128" s="2"/>
      <c r="K1128" s="2"/>
      <c r="L1128" s="2"/>
      <c r="M1128" s="2"/>
      <c r="N1128" s="2"/>
      <c r="O1128" s="2"/>
      <c r="P1128" s="4"/>
    </row>
    <row r="1129" spans="1:16" s="9" customFormat="1" x14ac:dyDescent="0.2">
      <c r="A1129" s="4"/>
      <c r="B1129" s="2"/>
      <c r="C1129" s="4"/>
      <c r="D1129" s="2"/>
      <c r="E1129" s="2"/>
      <c r="F1129" s="51"/>
      <c r="G1129" s="190"/>
      <c r="H1129" s="190"/>
      <c r="I1129" s="196"/>
      <c r="J1129" s="2"/>
      <c r="K1129" s="2"/>
      <c r="L1129" s="2"/>
      <c r="M1129" s="2"/>
      <c r="N1129" s="2"/>
      <c r="O1129" s="2"/>
      <c r="P1129" s="4"/>
    </row>
    <row r="1130" spans="1:16" s="9" customFormat="1" x14ac:dyDescent="0.2">
      <c r="A1130" s="4"/>
      <c r="B1130" s="2"/>
      <c r="C1130" s="4"/>
      <c r="D1130" s="2"/>
      <c r="E1130" s="2"/>
      <c r="F1130" s="51"/>
      <c r="G1130" s="190"/>
      <c r="H1130" s="190"/>
      <c r="I1130" s="196"/>
      <c r="J1130" s="2"/>
      <c r="K1130" s="2"/>
      <c r="L1130" s="2"/>
      <c r="M1130" s="2"/>
      <c r="N1130" s="2"/>
      <c r="O1130" s="2"/>
      <c r="P1130" s="4"/>
    </row>
    <row r="1131" spans="1:16" s="9" customFormat="1" x14ac:dyDescent="0.2">
      <c r="A1131" s="4"/>
      <c r="B1131" s="2"/>
      <c r="C1131" s="4"/>
      <c r="D1131" s="2"/>
      <c r="E1131" s="2"/>
      <c r="F1131" s="51"/>
      <c r="G1131" s="190"/>
      <c r="H1131" s="190"/>
      <c r="I1131" s="196"/>
      <c r="J1131" s="2"/>
      <c r="K1131" s="2"/>
      <c r="L1131" s="2"/>
      <c r="M1131" s="2"/>
      <c r="N1131" s="2"/>
      <c r="O1131" s="2"/>
      <c r="P1131" s="4"/>
    </row>
    <row r="1132" spans="1:16" s="9" customFormat="1" x14ac:dyDescent="0.2">
      <c r="A1132" s="4"/>
      <c r="B1132" s="2"/>
      <c r="C1132" s="4"/>
      <c r="D1132" s="2"/>
      <c r="E1132" s="2"/>
      <c r="F1132" s="51"/>
      <c r="G1132" s="190"/>
      <c r="H1132" s="190"/>
      <c r="I1132" s="196"/>
      <c r="J1132" s="2"/>
      <c r="K1132" s="2"/>
      <c r="L1132" s="2"/>
      <c r="M1132" s="2"/>
      <c r="N1132" s="2"/>
      <c r="O1132" s="2"/>
      <c r="P1132" s="4"/>
    </row>
    <row r="1133" spans="1:16" s="9" customFormat="1" x14ac:dyDescent="0.2">
      <c r="A1133" s="4"/>
      <c r="B1133" s="2"/>
      <c r="C1133" s="4"/>
      <c r="D1133" s="2"/>
      <c r="E1133" s="2"/>
      <c r="F1133" s="51"/>
      <c r="G1133" s="190"/>
      <c r="H1133" s="190"/>
      <c r="I1133" s="196"/>
      <c r="J1133" s="2"/>
      <c r="K1133" s="2"/>
      <c r="L1133" s="2"/>
      <c r="M1133" s="2"/>
      <c r="N1133" s="2"/>
      <c r="O1133" s="2"/>
      <c r="P1133" s="4"/>
    </row>
    <row r="1134" spans="1:16" s="9" customFormat="1" x14ac:dyDescent="0.2">
      <c r="A1134" s="4"/>
      <c r="B1134" s="2"/>
      <c r="C1134" s="4"/>
      <c r="D1134" s="2"/>
      <c r="E1134" s="2"/>
      <c r="F1134" s="51"/>
      <c r="G1134" s="190"/>
      <c r="H1134" s="190"/>
      <c r="I1134" s="196"/>
      <c r="J1134" s="2"/>
      <c r="K1134" s="2"/>
      <c r="L1134" s="2"/>
      <c r="M1134" s="2"/>
      <c r="N1134" s="2"/>
      <c r="O1134" s="2"/>
      <c r="P1134" s="4"/>
    </row>
    <row r="1135" spans="1:16" s="9" customFormat="1" x14ac:dyDescent="0.2">
      <c r="A1135" s="4"/>
      <c r="B1135" s="2"/>
      <c r="C1135" s="4"/>
      <c r="D1135" s="2"/>
      <c r="E1135" s="2"/>
      <c r="F1135" s="51"/>
      <c r="G1135" s="190"/>
      <c r="H1135" s="190"/>
      <c r="I1135" s="196"/>
      <c r="J1135" s="2"/>
      <c r="K1135" s="2"/>
      <c r="L1135" s="2"/>
      <c r="M1135" s="2"/>
      <c r="N1135" s="2"/>
      <c r="O1135" s="2"/>
      <c r="P1135" s="4"/>
    </row>
    <row r="1136" spans="1:16" s="9" customFormat="1" x14ac:dyDescent="0.2">
      <c r="A1136" s="4"/>
      <c r="B1136" s="2"/>
      <c r="C1136" s="4"/>
      <c r="D1136" s="2"/>
      <c r="E1136" s="2"/>
      <c r="F1136" s="51"/>
      <c r="G1136" s="190"/>
      <c r="H1136" s="190"/>
      <c r="I1136" s="196"/>
      <c r="J1136" s="2"/>
      <c r="K1136" s="2"/>
      <c r="L1136" s="2"/>
      <c r="M1136" s="2"/>
      <c r="N1136" s="2"/>
      <c r="O1136" s="2"/>
      <c r="P1136" s="4"/>
    </row>
    <row r="1137" spans="1:16" s="9" customFormat="1" x14ac:dyDescent="0.2">
      <c r="A1137" s="4"/>
      <c r="B1137" s="2"/>
      <c r="C1137" s="4"/>
      <c r="D1137" s="2"/>
      <c r="E1137" s="2"/>
      <c r="F1137" s="51"/>
      <c r="G1137" s="190"/>
      <c r="H1137" s="190"/>
      <c r="I1137" s="196"/>
      <c r="J1137" s="2"/>
      <c r="K1137" s="2"/>
      <c r="L1137" s="2"/>
      <c r="M1137" s="2"/>
      <c r="N1137" s="2"/>
      <c r="O1137" s="2"/>
      <c r="P1137" s="4"/>
    </row>
    <row r="1138" spans="1:16" s="9" customFormat="1" x14ac:dyDescent="0.2">
      <c r="A1138" s="4"/>
      <c r="B1138" s="2"/>
      <c r="C1138" s="4"/>
      <c r="D1138" s="2"/>
      <c r="E1138" s="2"/>
      <c r="F1138" s="51"/>
      <c r="G1138" s="190"/>
      <c r="H1138" s="190"/>
      <c r="I1138" s="196"/>
      <c r="J1138" s="2"/>
      <c r="K1138" s="2"/>
      <c r="L1138" s="2"/>
      <c r="M1138" s="2"/>
      <c r="N1138" s="2"/>
      <c r="O1138" s="2"/>
      <c r="P1138" s="4"/>
    </row>
    <row r="1139" spans="1:16" s="9" customFormat="1" x14ac:dyDescent="0.2">
      <c r="A1139" s="4"/>
      <c r="B1139" s="2"/>
      <c r="C1139" s="4"/>
      <c r="D1139" s="2"/>
      <c r="E1139" s="2"/>
      <c r="F1139" s="51"/>
      <c r="G1139" s="190"/>
      <c r="H1139" s="190"/>
      <c r="I1139" s="196"/>
      <c r="J1139" s="2"/>
      <c r="K1139" s="2"/>
      <c r="L1139" s="2"/>
      <c r="M1139" s="2"/>
      <c r="N1139" s="2"/>
      <c r="O1139" s="2"/>
      <c r="P1139" s="4"/>
    </row>
    <row r="1140" spans="1:16" s="9" customFormat="1" x14ac:dyDescent="0.2">
      <c r="A1140" s="4"/>
      <c r="B1140" s="2"/>
      <c r="C1140" s="4"/>
      <c r="D1140" s="2"/>
      <c r="E1140" s="2"/>
      <c r="F1140" s="51"/>
      <c r="G1140" s="190"/>
      <c r="H1140" s="190"/>
      <c r="I1140" s="196"/>
      <c r="J1140" s="2"/>
      <c r="K1140" s="2"/>
      <c r="L1140" s="2"/>
      <c r="M1140" s="2"/>
      <c r="N1140" s="2"/>
      <c r="O1140" s="2"/>
      <c r="P1140" s="4"/>
    </row>
    <row r="1141" spans="1:16" s="9" customFormat="1" x14ac:dyDescent="0.2">
      <c r="A1141" s="4"/>
      <c r="B1141" s="2"/>
      <c r="C1141" s="4"/>
      <c r="D1141" s="2"/>
      <c r="E1141" s="2"/>
      <c r="F1141" s="51"/>
      <c r="G1141" s="190"/>
      <c r="H1141" s="190"/>
      <c r="I1141" s="196"/>
      <c r="J1141" s="2"/>
      <c r="K1141" s="2"/>
      <c r="L1141" s="2"/>
      <c r="M1141" s="2"/>
      <c r="N1141" s="2"/>
      <c r="O1141" s="2"/>
      <c r="P1141" s="4"/>
    </row>
    <row r="1142" spans="1:16" s="9" customFormat="1" x14ac:dyDescent="0.2">
      <c r="A1142" s="4"/>
      <c r="B1142" s="2"/>
      <c r="C1142" s="4"/>
      <c r="D1142" s="2"/>
      <c r="E1142" s="2"/>
      <c r="F1142" s="51"/>
      <c r="G1142" s="190"/>
      <c r="H1142" s="190"/>
      <c r="I1142" s="196"/>
      <c r="J1142" s="2"/>
      <c r="K1142" s="2"/>
      <c r="L1142" s="2"/>
      <c r="M1142" s="2"/>
      <c r="N1142" s="2"/>
      <c r="O1142" s="2"/>
      <c r="P1142" s="4"/>
    </row>
    <row r="1143" spans="1:16" s="9" customFormat="1" x14ac:dyDescent="0.2">
      <c r="A1143" s="4"/>
      <c r="B1143" s="2"/>
      <c r="C1143" s="4"/>
      <c r="D1143" s="2"/>
      <c r="E1143" s="2"/>
      <c r="F1143" s="51"/>
      <c r="G1143" s="190"/>
      <c r="H1143" s="190"/>
      <c r="I1143" s="196"/>
      <c r="J1143" s="2"/>
      <c r="K1143" s="2"/>
      <c r="L1143" s="2"/>
      <c r="M1143" s="2"/>
      <c r="N1143" s="2"/>
      <c r="O1143" s="2"/>
      <c r="P1143" s="4"/>
    </row>
    <row r="1144" spans="1:16" s="9" customFormat="1" x14ac:dyDescent="0.2">
      <c r="A1144" s="4"/>
      <c r="B1144" s="2"/>
      <c r="C1144" s="4"/>
      <c r="D1144" s="2"/>
      <c r="E1144" s="2"/>
      <c r="F1144" s="51"/>
      <c r="G1144" s="190"/>
      <c r="H1144" s="190"/>
      <c r="I1144" s="196"/>
      <c r="J1144" s="2"/>
      <c r="K1144" s="2"/>
      <c r="L1144" s="2"/>
      <c r="M1144" s="2"/>
      <c r="N1144" s="2"/>
      <c r="O1144" s="2"/>
      <c r="P1144" s="4"/>
    </row>
    <row r="1145" spans="1:16" s="9" customFormat="1" x14ac:dyDescent="0.2">
      <c r="A1145" s="4"/>
      <c r="B1145" s="2"/>
      <c r="C1145" s="4"/>
      <c r="D1145" s="2"/>
      <c r="E1145" s="2"/>
      <c r="F1145" s="51"/>
      <c r="G1145" s="190"/>
      <c r="H1145" s="190"/>
      <c r="I1145" s="196"/>
      <c r="J1145" s="2"/>
      <c r="K1145" s="2"/>
      <c r="L1145" s="2"/>
      <c r="M1145" s="2"/>
      <c r="N1145" s="2"/>
      <c r="O1145" s="2"/>
      <c r="P1145" s="4"/>
    </row>
    <row r="1146" spans="1:16" s="9" customFormat="1" x14ac:dyDescent="0.2">
      <c r="A1146" s="4"/>
      <c r="B1146" s="2"/>
      <c r="C1146" s="4"/>
      <c r="D1146" s="2"/>
      <c r="E1146" s="2"/>
      <c r="F1146" s="51"/>
      <c r="G1146" s="190"/>
      <c r="H1146" s="190"/>
      <c r="I1146" s="196"/>
      <c r="J1146" s="2"/>
      <c r="K1146" s="2"/>
      <c r="L1146" s="2"/>
      <c r="M1146" s="2"/>
      <c r="N1146" s="2"/>
      <c r="O1146" s="2"/>
      <c r="P1146" s="4"/>
    </row>
    <row r="1147" spans="1:16" s="9" customFormat="1" x14ac:dyDescent="0.2">
      <c r="A1147" s="4"/>
      <c r="B1147" s="2"/>
      <c r="C1147" s="4"/>
      <c r="D1147" s="2"/>
      <c r="E1147" s="2"/>
      <c r="F1147" s="51"/>
      <c r="G1147" s="190"/>
      <c r="H1147" s="190"/>
      <c r="I1147" s="196"/>
      <c r="J1147" s="2"/>
      <c r="K1147" s="2"/>
      <c r="L1147" s="2"/>
      <c r="M1147" s="2"/>
      <c r="N1147" s="2"/>
      <c r="O1147" s="2"/>
      <c r="P1147" s="4"/>
    </row>
    <row r="1148" spans="1:16" s="9" customFormat="1" x14ac:dyDescent="0.2">
      <c r="A1148" s="4"/>
      <c r="B1148" s="2"/>
      <c r="C1148" s="4"/>
      <c r="D1148" s="2"/>
      <c r="E1148" s="2"/>
      <c r="F1148" s="51"/>
      <c r="G1148" s="190"/>
      <c r="H1148" s="190"/>
      <c r="I1148" s="196"/>
      <c r="J1148" s="2"/>
      <c r="K1148" s="2"/>
      <c r="L1148" s="2"/>
      <c r="M1148" s="2"/>
      <c r="N1148" s="2"/>
      <c r="O1148" s="2"/>
      <c r="P1148" s="4"/>
    </row>
    <row r="1149" spans="1:16" s="9" customFormat="1" x14ac:dyDescent="0.2">
      <c r="A1149" s="4"/>
      <c r="B1149" s="2"/>
      <c r="C1149" s="4"/>
      <c r="D1149" s="2"/>
      <c r="E1149" s="2"/>
      <c r="F1149" s="51"/>
      <c r="G1149" s="190"/>
      <c r="H1149" s="190"/>
      <c r="I1149" s="196"/>
      <c r="J1149" s="2"/>
      <c r="K1149" s="2"/>
      <c r="L1149" s="2"/>
      <c r="M1149" s="2"/>
      <c r="N1149" s="2"/>
      <c r="O1149" s="2"/>
      <c r="P1149" s="4"/>
    </row>
    <row r="1150" spans="1:16" s="9" customFormat="1" x14ac:dyDescent="0.2">
      <c r="A1150" s="4"/>
      <c r="B1150" s="2"/>
      <c r="C1150" s="4"/>
      <c r="D1150" s="2"/>
      <c r="E1150" s="2"/>
      <c r="F1150" s="51"/>
      <c r="G1150" s="190"/>
      <c r="H1150" s="190"/>
      <c r="I1150" s="196"/>
      <c r="J1150" s="2"/>
      <c r="K1150" s="2"/>
      <c r="L1150" s="2"/>
      <c r="M1150" s="2"/>
      <c r="N1150" s="2"/>
      <c r="O1150" s="2"/>
      <c r="P1150" s="4"/>
    </row>
    <row r="1151" spans="1:16" s="9" customFormat="1" x14ac:dyDescent="0.2">
      <c r="A1151" s="4"/>
      <c r="B1151" s="2"/>
      <c r="C1151" s="4"/>
      <c r="D1151" s="2"/>
      <c r="E1151" s="2"/>
      <c r="F1151" s="51"/>
      <c r="G1151" s="190"/>
      <c r="H1151" s="190"/>
      <c r="I1151" s="196"/>
      <c r="J1151" s="2"/>
      <c r="K1151" s="2"/>
      <c r="L1151" s="2"/>
      <c r="M1151" s="2"/>
      <c r="N1151" s="2"/>
      <c r="O1151" s="2"/>
      <c r="P1151" s="4"/>
    </row>
    <row r="1152" spans="1:16" s="9" customFormat="1" x14ac:dyDescent="0.2">
      <c r="A1152" s="4"/>
      <c r="B1152" s="2"/>
      <c r="C1152" s="4"/>
      <c r="D1152" s="2"/>
      <c r="E1152" s="2"/>
      <c r="F1152" s="51"/>
      <c r="G1152" s="190"/>
      <c r="H1152" s="190"/>
      <c r="I1152" s="196"/>
      <c r="J1152" s="2"/>
      <c r="K1152" s="2"/>
      <c r="L1152" s="2"/>
      <c r="M1152" s="2"/>
      <c r="N1152" s="2"/>
      <c r="O1152" s="2"/>
      <c r="P1152" s="4"/>
    </row>
    <row r="1153" spans="1:16" s="9" customFormat="1" x14ac:dyDescent="0.2">
      <c r="A1153" s="4"/>
      <c r="B1153" s="2"/>
      <c r="C1153" s="4"/>
      <c r="D1153" s="2"/>
      <c r="E1153" s="2"/>
      <c r="F1153" s="51"/>
      <c r="G1153" s="190"/>
      <c r="H1153" s="190"/>
      <c r="I1153" s="196"/>
      <c r="J1153" s="2"/>
      <c r="K1153" s="2"/>
      <c r="L1153" s="2"/>
      <c r="M1153" s="2"/>
      <c r="N1153" s="2"/>
      <c r="O1153" s="2"/>
      <c r="P1153" s="4"/>
    </row>
    <row r="1154" spans="1:16" s="9" customFormat="1" x14ac:dyDescent="0.2">
      <c r="A1154" s="4"/>
      <c r="B1154" s="2"/>
      <c r="C1154" s="4"/>
      <c r="D1154" s="2"/>
      <c r="E1154" s="2"/>
      <c r="F1154" s="51"/>
      <c r="G1154" s="190"/>
      <c r="H1154" s="190"/>
      <c r="I1154" s="196"/>
      <c r="J1154" s="2"/>
      <c r="K1154" s="2"/>
      <c r="L1154" s="2"/>
      <c r="M1154" s="2"/>
      <c r="N1154" s="2"/>
      <c r="O1154" s="2"/>
      <c r="P1154" s="4"/>
    </row>
    <row r="1155" spans="1:16" s="9" customFormat="1" x14ac:dyDescent="0.2">
      <c r="A1155" s="4"/>
      <c r="B1155" s="2"/>
      <c r="C1155" s="4"/>
      <c r="D1155" s="2"/>
      <c r="E1155" s="2"/>
      <c r="F1155" s="51"/>
      <c r="G1155" s="190"/>
      <c r="H1155" s="190"/>
      <c r="I1155" s="196"/>
      <c r="J1155" s="2"/>
      <c r="K1155" s="2"/>
      <c r="L1155" s="2"/>
      <c r="M1155" s="2"/>
      <c r="N1155" s="2"/>
      <c r="O1155" s="2"/>
      <c r="P1155" s="4"/>
    </row>
    <row r="1156" spans="1:16" s="9" customFormat="1" x14ac:dyDescent="0.2">
      <c r="A1156" s="4"/>
      <c r="B1156" s="2"/>
      <c r="C1156" s="4"/>
      <c r="D1156" s="2"/>
      <c r="E1156" s="2"/>
      <c r="F1156" s="51"/>
      <c r="G1156" s="190"/>
      <c r="H1156" s="190"/>
      <c r="I1156" s="196"/>
      <c r="J1156" s="2"/>
      <c r="K1156" s="2"/>
      <c r="L1156" s="2"/>
      <c r="M1156" s="2"/>
      <c r="N1156" s="2"/>
      <c r="O1156" s="2"/>
      <c r="P1156" s="4"/>
    </row>
    <row r="1157" spans="1:16" s="9" customFormat="1" x14ac:dyDescent="0.2">
      <c r="A1157" s="4"/>
      <c r="B1157" s="2"/>
      <c r="C1157" s="4"/>
      <c r="D1157" s="2"/>
      <c r="E1157" s="2"/>
      <c r="F1157" s="51"/>
      <c r="G1157" s="190"/>
      <c r="H1157" s="190"/>
      <c r="I1157" s="196"/>
      <c r="J1157" s="2"/>
      <c r="K1157" s="2"/>
      <c r="L1157" s="2"/>
      <c r="M1157" s="2"/>
      <c r="N1157" s="2"/>
      <c r="O1157" s="2"/>
      <c r="P1157" s="4"/>
    </row>
    <row r="1158" spans="1:16" s="9" customFormat="1" x14ac:dyDescent="0.2">
      <c r="A1158" s="4"/>
      <c r="B1158" s="2"/>
      <c r="C1158" s="4"/>
      <c r="D1158" s="2"/>
      <c r="E1158" s="2"/>
      <c r="F1158" s="51"/>
      <c r="G1158" s="190"/>
      <c r="H1158" s="190"/>
      <c r="I1158" s="196"/>
      <c r="J1158" s="2"/>
      <c r="K1158" s="2"/>
      <c r="L1158" s="2"/>
      <c r="M1158" s="2"/>
      <c r="N1158" s="2"/>
      <c r="O1158" s="2"/>
      <c r="P1158" s="4"/>
    </row>
    <row r="1159" spans="1:16" s="9" customFormat="1" x14ac:dyDescent="0.2">
      <c r="A1159" s="4"/>
      <c r="B1159" s="2"/>
      <c r="C1159" s="4"/>
      <c r="D1159" s="2"/>
      <c r="E1159" s="2"/>
      <c r="F1159" s="51"/>
      <c r="G1159" s="190"/>
      <c r="H1159" s="190"/>
      <c r="I1159" s="196"/>
      <c r="J1159" s="2"/>
      <c r="K1159" s="2"/>
      <c r="L1159" s="2"/>
      <c r="M1159" s="2"/>
      <c r="N1159" s="2"/>
      <c r="O1159" s="2"/>
      <c r="P1159" s="4"/>
    </row>
    <row r="1160" spans="1:16" s="9" customFormat="1" x14ac:dyDescent="0.2">
      <c r="A1160" s="4"/>
      <c r="B1160" s="2"/>
      <c r="C1160" s="4"/>
      <c r="D1160" s="2"/>
      <c r="E1160" s="2"/>
      <c r="F1160" s="51"/>
      <c r="G1160" s="190"/>
      <c r="H1160" s="190"/>
      <c r="I1160" s="196"/>
      <c r="J1160" s="2"/>
      <c r="K1160" s="2"/>
      <c r="L1160" s="2"/>
      <c r="M1160" s="2"/>
      <c r="N1160" s="2"/>
      <c r="O1160" s="2"/>
      <c r="P1160" s="4"/>
    </row>
    <row r="1161" spans="1:16" s="9" customFormat="1" x14ac:dyDescent="0.2">
      <c r="A1161" s="4"/>
      <c r="B1161" s="2"/>
      <c r="C1161" s="4"/>
      <c r="D1161" s="2"/>
      <c r="E1161" s="2"/>
      <c r="F1161" s="51"/>
      <c r="G1161" s="190"/>
      <c r="H1161" s="190"/>
      <c r="I1161" s="196"/>
      <c r="J1161" s="2"/>
      <c r="K1161" s="2"/>
      <c r="L1161" s="2"/>
      <c r="M1161" s="2"/>
      <c r="N1161" s="2"/>
      <c r="O1161" s="2"/>
      <c r="P1161" s="4"/>
    </row>
    <row r="1162" spans="1:16" s="9" customFormat="1" x14ac:dyDescent="0.2">
      <c r="A1162" s="4"/>
      <c r="B1162" s="2"/>
      <c r="C1162" s="4"/>
      <c r="D1162" s="2"/>
      <c r="E1162" s="2"/>
      <c r="F1162" s="51"/>
      <c r="G1162" s="190"/>
      <c r="H1162" s="190"/>
      <c r="I1162" s="196"/>
      <c r="J1162" s="2"/>
      <c r="K1162" s="2"/>
      <c r="L1162" s="2"/>
      <c r="M1162" s="2"/>
      <c r="N1162" s="2"/>
      <c r="O1162" s="2"/>
      <c r="P1162" s="4"/>
    </row>
    <row r="1163" spans="1:16" s="9" customFormat="1" x14ac:dyDescent="0.2">
      <c r="A1163" s="4"/>
      <c r="B1163" s="2"/>
      <c r="C1163" s="4"/>
      <c r="D1163" s="2"/>
      <c r="E1163" s="2"/>
      <c r="F1163" s="51"/>
      <c r="G1163" s="190"/>
      <c r="H1163" s="190"/>
      <c r="I1163" s="196"/>
      <c r="J1163" s="2"/>
      <c r="K1163" s="2"/>
      <c r="L1163" s="2"/>
      <c r="M1163" s="2"/>
      <c r="N1163" s="2"/>
      <c r="O1163" s="2"/>
      <c r="P1163" s="4"/>
    </row>
    <row r="1164" spans="1:16" s="9" customFormat="1" x14ac:dyDescent="0.2">
      <c r="A1164" s="4"/>
      <c r="B1164" s="2"/>
      <c r="C1164" s="4"/>
      <c r="D1164" s="2"/>
      <c r="E1164" s="2"/>
      <c r="F1164" s="51"/>
      <c r="G1164" s="190"/>
      <c r="H1164" s="190"/>
      <c r="I1164" s="196"/>
      <c r="J1164" s="2"/>
      <c r="K1164" s="2"/>
      <c r="L1164" s="2"/>
      <c r="M1164" s="2"/>
      <c r="N1164" s="2"/>
      <c r="O1164" s="2"/>
      <c r="P1164" s="4"/>
    </row>
    <row r="1165" spans="1:16" s="9" customFormat="1" x14ac:dyDescent="0.2">
      <c r="A1165" s="4"/>
      <c r="B1165" s="2"/>
      <c r="C1165" s="4"/>
      <c r="D1165" s="2"/>
      <c r="E1165" s="2"/>
      <c r="F1165" s="51"/>
      <c r="G1165" s="190"/>
      <c r="H1165" s="190"/>
      <c r="I1165" s="196"/>
      <c r="J1165" s="2"/>
      <c r="K1165" s="2"/>
      <c r="L1165" s="2"/>
      <c r="M1165" s="2"/>
      <c r="N1165" s="2"/>
      <c r="O1165" s="2"/>
      <c r="P1165" s="4"/>
    </row>
    <row r="1166" spans="1:16" s="9" customFormat="1" x14ac:dyDescent="0.2">
      <c r="A1166" s="4"/>
      <c r="B1166" s="2"/>
      <c r="C1166" s="4"/>
      <c r="D1166" s="2"/>
      <c r="E1166" s="2"/>
      <c r="F1166" s="51"/>
      <c r="G1166" s="190"/>
      <c r="H1166" s="190"/>
      <c r="I1166" s="196"/>
      <c r="J1166" s="2"/>
      <c r="K1166" s="2"/>
      <c r="L1166" s="2"/>
      <c r="M1166" s="2"/>
      <c r="N1166" s="2"/>
      <c r="O1166" s="2"/>
      <c r="P1166" s="4"/>
    </row>
    <row r="1167" spans="1:16" s="9" customFormat="1" x14ac:dyDescent="0.2">
      <c r="A1167" s="4"/>
      <c r="B1167" s="2"/>
      <c r="C1167" s="4"/>
      <c r="D1167" s="2"/>
      <c r="E1167" s="2"/>
      <c r="F1167" s="51"/>
      <c r="G1167" s="190"/>
      <c r="H1167" s="190"/>
      <c r="I1167" s="196"/>
      <c r="J1167" s="2"/>
      <c r="K1167" s="2"/>
      <c r="L1167" s="2"/>
      <c r="M1167" s="2"/>
      <c r="N1167" s="2"/>
      <c r="O1167" s="2"/>
      <c r="P1167" s="4"/>
    </row>
    <row r="1168" spans="1:16" s="9" customFormat="1" x14ac:dyDescent="0.2">
      <c r="A1168" s="4"/>
      <c r="B1168" s="2"/>
      <c r="C1168" s="4"/>
      <c r="D1168" s="2"/>
      <c r="E1168" s="2"/>
      <c r="F1168" s="51"/>
      <c r="G1168" s="190"/>
      <c r="H1168" s="190"/>
      <c r="I1168" s="196"/>
      <c r="J1168" s="2"/>
      <c r="K1168" s="2"/>
      <c r="L1168" s="2"/>
      <c r="M1168" s="2"/>
      <c r="N1168" s="2"/>
      <c r="O1168" s="2"/>
      <c r="P1168" s="4"/>
    </row>
    <row r="1169" spans="1:16" s="9" customFormat="1" x14ac:dyDescent="0.2">
      <c r="A1169" s="4"/>
      <c r="B1169" s="2"/>
      <c r="C1169" s="4"/>
      <c r="D1169" s="2"/>
      <c r="E1169" s="2"/>
      <c r="F1169" s="51"/>
      <c r="G1169" s="190"/>
      <c r="H1169" s="190"/>
      <c r="I1169" s="196"/>
      <c r="J1169" s="2"/>
      <c r="K1169" s="2"/>
      <c r="L1169" s="2"/>
      <c r="M1169" s="2"/>
      <c r="N1169" s="2"/>
      <c r="O1169" s="2"/>
      <c r="P1169" s="4"/>
    </row>
    <row r="1170" spans="1:16" s="9" customFormat="1" x14ac:dyDescent="0.2">
      <c r="A1170" s="4"/>
      <c r="B1170" s="2"/>
      <c r="C1170" s="4"/>
      <c r="D1170" s="2"/>
      <c r="E1170" s="2"/>
      <c r="F1170" s="51"/>
      <c r="G1170" s="190"/>
      <c r="H1170" s="190"/>
      <c r="I1170" s="196"/>
      <c r="J1170" s="2"/>
      <c r="K1170" s="2"/>
      <c r="L1170" s="2"/>
      <c r="M1170" s="2"/>
      <c r="N1170" s="2"/>
      <c r="O1170" s="2"/>
      <c r="P1170" s="4"/>
    </row>
    <row r="1171" spans="1:16" s="9" customFormat="1" x14ac:dyDescent="0.2">
      <c r="A1171" s="4"/>
      <c r="B1171" s="2"/>
      <c r="C1171" s="4"/>
      <c r="D1171" s="2"/>
      <c r="E1171" s="2"/>
      <c r="F1171" s="51"/>
      <c r="G1171" s="190"/>
      <c r="H1171" s="190"/>
      <c r="I1171" s="196"/>
      <c r="J1171" s="2"/>
      <c r="K1171" s="2"/>
      <c r="L1171" s="2"/>
      <c r="M1171" s="2"/>
      <c r="N1171" s="2"/>
      <c r="O1171" s="2"/>
      <c r="P1171" s="4"/>
    </row>
    <row r="1172" spans="1:16" s="9" customFormat="1" x14ac:dyDescent="0.2">
      <c r="A1172" s="4"/>
      <c r="B1172" s="2"/>
      <c r="C1172" s="4"/>
      <c r="D1172" s="2"/>
      <c r="E1172" s="2"/>
      <c r="F1172" s="51"/>
      <c r="G1172" s="190"/>
      <c r="H1172" s="190"/>
      <c r="I1172" s="196"/>
      <c r="J1172" s="2"/>
      <c r="K1172" s="2"/>
      <c r="L1172" s="2"/>
      <c r="M1172" s="2"/>
      <c r="N1172" s="2"/>
      <c r="O1172" s="2"/>
      <c r="P1172" s="4"/>
    </row>
    <row r="1173" spans="1:16" s="9" customFormat="1" x14ac:dyDescent="0.2">
      <c r="A1173" s="4"/>
      <c r="B1173" s="2"/>
      <c r="C1173" s="4"/>
      <c r="D1173" s="2"/>
      <c r="E1173" s="2"/>
      <c r="F1173" s="51"/>
      <c r="G1173" s="190"/>
      <c r="H1173" s="190"/>
      <c r="I1173" s="196"/>
      <c r="J1173" s="2"/>
      <c r="K1173" s="2"/>
      <c r="L1173" s="2"/>
      <c r="M1173" s="2"/>
      <c r="N1173" s="2"/>
      <c r="O1173" s="2"/>
      <c r="P1173" s="4"/>
    </row>
    <row r="1174" spans="1:16" s="9" customFormat="1" x14ac:dyDescent="0.2">
      <c r="A1174" s="4"/>
      <c r="B1174" s="2"/>
      <c r="C1174" s="4"/>
      <c r="D1174" s="2"/>
      <c r="E1174" s="2"/>
      <c r="F1174" s="51"/>
      <c r="G1174" s="190"/>
      <c r="H1174" s="190"/>
      <c r="I1174" s="196"/>
      <c r="J1174" s="2"/>
      <c r="K1174" s="2"/>
      <c r="L1174" s="2"/>
      <c r="M1174" s="2"/>
      <c r="N1174" s="2"/>
      <c r="O1174" s="2"/>
      <c r="P1174" s="4"/>
    </row>
    <row r="1175" spans="1:16" s="9" customFormat="1" x14ac:dyDescent="0.2">
      <c r="A1175" s="4"/>
      <c r="B1175" s="2"/>
      <c r="C1175" s="4"/>
      <c r="D1175" s="2"/>
      <c r="E1175" s="2"/>
      <c r="F1175" s="51"/>
      <c r="G1175" s="190"/>
      <c r="H1175" s="190"/>
      <c r="I1175" s="196"/>
      <c r="J1175" s="2"/>
      <c r="K1175" s="2"/>
      <c r="L1175" s="2"/>
      <c r="M1175" s="2"/>
      <c r="N1175" s="2"/>
      <c r="O1175" s="2"/>
      <c r="P1175" s="4"/>
    </row>
    <row r="1176" spans="1:16" s="9" customFormat="1" x14ac:dyDescent="0.2">
      <c r="A1176" s="4"/>
      <c r="B1176" s="2"/>
      <c r="C1176" s="4"/>
      <c r="D1176" s="2"/>
      <c r="E1176" s="2"/>
      <c r="F1176" s="51"/>
      <c r="G1176" s="190"/>
      <c r="H1176" s="190"/>
      <c r="I1176" s="196"/>
      <c r="J1176" s="2"/>
      <c r="K1176" s="2"/>
      <c r="L1176" s="2"/>
      <c r="M1176" s="2"/>
      <c r="N1176" s="2"/>
      <c r="O1176" s="2"/>
      <c r="P1176" s="4"/>
    </row>
    <row r="1177" spans="1:16" s="9" customFormat="1" x14ac:dyDescent="0.2">
      <c r="A1177" s="4"/>
      <c r="B1177" s="2"/>
      <c r="C1177" s="4"/>
      <c r="D1177" s="2"/>
      <c r="E1177" s="2"/>
      <c r="F1177" s="51"/>
      <c r="G1177" s="190"/>
      <c r="H1177" s="190"/>
      <c r="I1177" s="196"/>
      <c r="J1177" s="2"/>
      <c r="K1177" s="2"/>
      <c r="L1177" s="2"/>
      <c r="M1177" s="2"/>
      <c r="N1177" s="2"/>
      <c r="O1177" s="2"/>
      <c r="P1177" s="4"/>
    </row>
    <row r="1178" spans="1:16" s="9" customFormat="1" x14ac:dyDescent="0.2">
      <c r="A1178" s="4"/>
      <c r="B1178" s="2"/>
      <c r="C1178" s="4"/>
      <c r="D1178" s="2"/>
      <c r="E1178" s="2"/>
      <c r="F1178" s="51"/>
      <c r="G1178" s="190"/>
      <c r="H1178" s="190"/>
      <c r="I1178" s="196"/>
      <c r="J1178" s="2"/>
      <c r="K1178" s="2"/>
      <c r="L1178" s="2"/>
      <c r="M1178" s="2"/>
      <c r="N1178" s="2"/>
      <c r="O1178" s="2"/>
      <c r="P1178" s="4"/>
    </row>
    <row r="1179" spans="1:16" s="9" customFormat="1" x14ac:dyDescent="0.2">
      <c r="A1179" s="4"/>
      <c r="B1179" s="2"/>
      <c r="C1179" s="4"/>
      <c r="D1179" s="2"/>
      <c r="E1179" s="2"/>
      <c r="F1179" s="51"/>
      <c r="G1179" s="190"/>
      <c r="H1179" s="190"/>
      <c r="I1179" s="196"/>
      <c r="J1179" s="2"/>
      <c r="K1179" s="2"/>
      <c r="L1179" s="2"/>
      <c r="M1179" s="2"/>
      <c r="N1179" s="2"/>
      <c r="O1179" s="2"/>
      <c r="P1179" s="4"/>
    </row>
    <row r="1180" spans="1:16" s="9" customFormat="1" x14ac:dyDescent="0.2">
      <c r="A1180" s="4"/>
      <c r="B1180" s="2"/>
      <c r="C1180" s="4"/>
      <c r="D1180" s="2"/>
      <c r="E1180" s="2"/>
      <c r="F1180" s="51"/>
      <c r="G1180" s="190"/>
      <c r="H1180" s="190"/>
      <c r="I1180" s="196"/>
      <c r="J1180" s="2"/>
      <c r="K1180" s="2"/>
      <c r="L1180" s="2"/>
      <c r="M1180" s="2"/>
      <c r="N1180" s="2"/>
      <c r="O1180" s="2"/>
      <c r="P1180" s="4"/>
    </row>
    <row r="1181" spans="1:16" s="9" customFormat="1" x14ac:dyDescent="0.2">
      <c r="A1181" s="4"/>
      <c r="B1181" s="2"/>
      <c r="C1181" s="4"/>
      <c r="D1181" s="2"/>
      <c r="E1181" s="2"/>
      <c r="F1181" s="51"/>
      <c r="G1181" s="190"/>
      <c r="H1181" s="190"/>
      <c r="I1181" s="196"/>
      <c r="J1181" s="2"/>
      <c r="K1181" s="2"/>
      <c r="L1181" s="2"/>
      <c r="M1181" s="2"/>
      <c r="N1181" s="2"/>
      <c r="O1181" s="2"/>
      <c r="P1181" s="4"/>
    </row>
    <row r="1182" spans="1:16" s="9" customFormat="1" x14ac:dyDescent="0.2">
      <c r="A1182" s="4"/>
      <c r="B1182" s="2"/>
      <c r="C1182" s="4"/>
      <c r="D1182" s="2"/>
      <c r="E1182" s="2"/>
      <c r="F1182" s="51"/>
      <c r="G1182" s="190"/>
      <c r="H1182" s="190"/>
      <c r="I1182" s="196"/>
      <c r="J1182" s="2"/>
      <c r="K1182" s="2"/>
      <c r="L1182" s="2"/>
      <c r="M1182" s="2"/>
      <c r="N1182" s="2"/>
      <c r="O1182" s="2"/>
      <c r="P1182" s="4"/>
    </row>
    <row r="1183" spans="1:16" s="9" customFormat="1" x14ac:dyDescent="0.2">
      <c r="A1183" s="4"/>
      <c r="B1183" s="2"/>
      <c r="C1183" s="4"/>
      <c r="D1183" s="2"/>
      <c r="E1183" s="2"/>
      <c r="F1183" s="51"/>
      <c r="G1183" s="190"/>
      <c r="H1183" s="190"/>
      <c r="I1183" s="196"/>
      <c r="J1183" s="2"/>
      <c r="K1183" s="2"/>
      <c r="L1183" s="2"/>
      <c r="M1183" s="2"/>
      <c r="N1183" s="2"/>
      <c r="O1183" s="2"/>
      <c r="P1183" s="4"/>
    </row>
    <row r="1184" spans="1:16" s="9" customFormat="1" x14ac:dyDescent="0.2">
      <c r="A1184" s="4"/>
      <c r="B1184" s="2"/>
      <c r="C1184" s="4"/>
      <c r="D1184" s="2"/>
      <c r="E1184" s="2"/>
      <c r="F1184" s="51"/>
      <c r="G1184" s="190"/>
      <c r="H1184" s="190"/>
      <c r="I1184" s="196"/>
      <c r="J1184" s="2"/>
      <c r="K1184" s="2"/>
      <c r="L1184" s="2"/>
      <c r="M1184" s="2"/>
      <c r="N1184" s="2"/>
      <c r="O1184" s="2"/>
      <c r="P1184" s="4"/>
    </row>
    <row r="1185" spans="1:16" s="9" customFormat="1" x14ac:dyDescent="0.2">
      <c r="A1185" s="4"/>
      <c r="B1185" s="2"/>
      <c r="C1185" s="4"/>
      <c r="D1185" s="2"/>
      <c r="E1185" s="2"/>
      <c r="F1185" s="51"/>
      <c r="G1185" s="190"/>
      <c r="H1185" s="190"/>
      <c r="I1185" s="196"/>
      <c r="J1185" s="2"/>
      <c r="K1185" s="2"/>
      <c r="L1185" s="2"/>
      <c r="M1185" s="2"/>
      <c r="N1185" s="2"/>
      <c r="O1185" s="2"/>
      <c r="P1185" s="4"/>
    </row>
    <row r="1186" spans="1:16" s="9" customFormat="1" x14ac:dyDescent="0.2">
      <c r="A1186" s="4"/>
      <c r="B1186" s="2"/>
      <c r="C1186" s="4"/>
      <c r="D1186" s="2"/>
      <c r="E1186" s="2"/>
      <c r="F1186" s="51"/>
      <c r="G1186" s="190"/>
      <c r="H1186" s="190"/>
      <c r="I1186" s="196"/>
      <c r="J1186" s="2"/>
      <c r="K1186" s="2"/>
      <c r="L1186" s="2"/>
      <c r="M1186" s="2"/>
      <c r="N1186" s="2"/>
      <c r="O1186" s="2"/>
      <c r="P1186" s="4"/>
    </row>
    <row r="1187" spans="1:16" s="9" customFormat="1" x14ac:dyDescent="0.2">
      <c r="A1187" s="4"/>
      <c r="B1187" s="2"/>
      <c r="C1187" s="4"/>
      <c r="D1187" s="2"/>
      <c r="E1187" s="2"/>
      <c r="F1187" s="51"/>
      <c r="G1187" s="190"/>
      <c r="H1187" s="190"/>
      <c r="I1187" s="196"/>
      <c r="J1187" s="2"/>
      <c r="K1187" s="2"/>
      <c r="L1187" s="2"/>
      <c r="M1187" s="2"/>
      <c r="N1187" s="2"/>
      <c r="O1187" s="2"/>
      <c r="P1187" s="4"/>
    </row>
    <row r="1188" spans="1:16" s="9" customFormat="1" x14ac:dyDescent="0.2">
      <c r="A1188" s="4"/>
      <c r="B1188" s="2"/>
      <c r="C1188" s="4"/>
      <c r="D1188" s="2"/>
      <c r="E1188" s="2"/>
      <c r="F1188" s="51"/>
      <c r="G1188" s="190"/>
      <c r="H1188" s="190"/>
      <c r="I1188" s="196"/>
      <c r="J1188" s="2"/>
      <c r="K1188" s="2"/>
      <c r="L1188" s="2"/>
      <c r="M1188" s="2"/>
      <c r="N1188" s="2"/>
      <c r="O1188" s="2"/>
      <c r="P1188" s="4"/>
    </row>
    <row r="1189" spans="1:16" s="9" customFormat="1" x14ac:dyDescent="0.2">
      <c r="A1189" s="4"/>
      <c r="B1189" s="2"/>
      <c r="C1189" s="4"/>
      <c r="D1189" s="2"/>
      <c r="E1189" s="2"/>
      <c r="F1189" s="51"/>
      <c r="G1189" s="190"/>
      <c r="H1189" s="190"/>
      <c r="I1189" s="196"/>
      <c r="J1189" s="2"/>
      <c r="K1189" s="2"/>
      <c r="L1189" s="2"/>
      <c r="M1189" s="2"/>
      <c r="N1189" s="2"/>
      <c r="O1189" s="2"/>
      <c r="P1189" s="4"/>
    </row>
    <row r="1190" spans="1:16" s="9" customFormat="1" x14ac:dyDescent="0.2">
      <c r="A1190" s="4"/>
      <c r="B1190" s="2"/>
      <c r="C1190" s="4"/>
      <c r="D1190" s="2"/>
      <c r="E1190" s="2"/>
      <c r="F1190" s="51"/>
      <c r="G1190" s="190"/>
      <c r="H1190" s="190"/>
      <c r="I1190" s="196"/>
      <c r="J1190" s="2"/>
      <c r="K1190" s="2"/>
      <c r="L1190" s="2"/>
      <c r="M1190" s="2"/>
      <c r="N1190" s="2"/>
      <c r="O1190" s="2"/>
      <c r="P1190" s="4"/>
    </row>
    <row r="1191" spans="1:16" s="9" customFormat="1" x14ac:dyDescent="0.2">
      <c r="A1191" s="4"/>
      <c r="B1191" s="2"/>
      <c r="C1191" s="4"/>
      <c r="D1191" s="2"/>
      <c r="E1191" s="2"/>
      <c r="F1191" s="51"/>
      <c r="G1191" s="190"/>
      <c r="H1191" s="190"/>
      <c r="I1191" s="196"/>
      <c r="J1191" s="2"/>
      <c r="K1191" s="2"/>
      <c r="L1191" s="2"/>
      <c r="M1191" s="2"/>
      <c r="N1191" s="2"/>
      <c r="O1191" s="2"/>
      <c r="P1191" s="4"/>
    </row>
    <row r="1192" spans="1:16" s="9" customFormat="1" x14ac:dyDescent="0.2">
      <c r="A1192" s="4"/>
      <c r="B1192" s="2"/>
      <c r="C1192" s="4"/>
      <c r="D1192" s="2"/>
      <c r="E1192" s="2"/>
      <c r="F1192" s="51"/>
      <c r="G1192" s="190"/>
      <c r="H1192" s="190"/>
      <c r="I1192" s="196"/>
      <c r="J1192" s="2"/>
      <c r="K1192" s="2"/>
      <c r="L1192" s="2"/>
      <c r="M1192" s="2"/>
      <c r="N1192" s="2"/>
      <c r="O1192" s="2"/>
      <c r="P1192" s="4"/>
    </row>
    <row r="1193" spans="1:16" s="9" customFormat="1" x14ac:dyDescent="0.2">
      <c r="A1193" s="4"/>
      <c r="B1193" s="2"/>
      <c r="C1193" s="4"/>
      <c r="D1193" s="2"/>
      <c r="E1193" s="2"/>
      <c r="F1193" s="51"/>
      <c r="G1193" s="190"/>
      <c r="H1193" s="190"/>
      <c r="I1193" s="196"/>
      <c r="J1193" s="2"/>
      <c r="K1193" s="2"/>
      <c r="L1193" s="2"/>
      <c r="M1193" s="2"/>
      <c r="N1193" s="2"/>
      <c r="O1193" s="2"/>
      <c r="P1193" s="4"/>
    </row>
    <row r="1194" spans="1:16" s="9" customFormat="1" x14ac:dyDescent="0.2">
      <c r="A1194" s="4"/>
      <c r="B1194" s="2"/>
      <c r="C1194" s="4"/>
      <c r="D1194" s="2"/>
      <c r="E1194" s="2"/>
      <c r="F1194" s="51"/>
      <c r="G1194" s="190"/>
      <c r="H1194" s="190"/>
      <c r="I1194" s="196"/>
      <c r="J1194" s="2"/>
      <c r="K1194" s="2"/>
      <c r="L1194" s="2"/>
      <c r="M1194" s="2"/>
      <c r="N1194" s="2"/>
      <c r="O1194" s="2"/>
      <c r="P1194" s="4"/>
    </row>
    <row r="1195" spans="1:16" s="9" customFormat="1" x14ac:dyDescent="0.2">
      <c r="A1195" s="4"/>
      <c r="B1195" s="2"/>
      <c r="C1195" s="4"/>
      <c r="D1195" s="2"/>
      <c r="E1195" s="2"/>
      <c r="F1195" s="51"/>
      <c r="G1195" s="190"/>
      <c r="H1195" s="190"/>
      <c r="I1195" s="196"/>
      <c r="J1195" s="2"/>
      <c r="K1195" s="2"/>
      <c r="L1195" s="2"/>
      <c r="M1195" s="2"/>
      <c r="N1195" s="2"/>
      <c r="O1195" s="2"/>
      <c r="P1195" s="4"/>
    </row>
    <row r="1196" spans="1:16" s="9" customFormat="1" x14ac:dyDescent="0.2">
      <c r="A1196" s="4"/>
      <c r="B1196" s="2"/>
      <c r="C1196" s="4"/>
      <c r="D1196" s="2"/>
      <c r="E1196" s="2"/>
      <c r="F1196" s="51"/>
      <c r="G1196" s="190"/>
      <c r="H1196" s="190"/>
      <c r="I1196" s="196"/>
      <c r="J1196" s="2"/>
      <c r="K1196" s="2"/>
      <c r="L1196" s="2"/>
      <c r="M1196" s="2"/>
      <c r="N1196" s="2"/>
      <c r="O1196" s="2"/>
      <c r="P1196" s="4"/>
    </row>
    <row r="1197" spans="1:16" s="9" customFormat="1" x14ac:dyDescent="0.2">
      <c r="A1197" s="4"/>
      <c r="B1197" s="2"/>
      <c r="C1197" s="4"/>
      <c r="D1197" s="2"/>
      <c r="E1197" s="2"/>
      <c r="F1197" s="51"/>
      <c r="G1197" s="190"/>
      <c r="H1197" s="190"/>
      <c r="I1197" s="196"/>
      <c r="J1197" s="2"/>
      <c r="K1197" s="2"/>
      <c r="L1197" s="2"/>
      <c r="M1197" s="2"/>
      <c r="N1197" s="2"/>
      <c r="O1197" s="2"/>
      <c r="P1197" s="4"/>
    </row>
    <row r="1198" spans="1:16" s="9" customFormat="1" x14ac:dyDescent="0.2">
      <c r="A1198" s="4"/>
      <c r="B1198" s="2"/>
      <c r="C1198" s="4"/>
      <c r="D1198" s="2"/>
      <c r="E1198" s="2"/>
      <c r="F1198" s="51"/>
      <c r="G1198" s="190"/>
      <c r="H1198" s="190"/>
      <c r="I1198" s="196"/>
      <c r="J1198" s="2"/>
      <c r="K1198" s="2"/>
      <c r="L1198" s="2"/>
      <c r="M1198" s="2"/>
      <c r="N1198" s="2"/>
      <c r="O1198" s="2"/>
      <c r="P1198" s="4"/>
    </row>
    <row r="1199" spans="1:16" s="9" customFormat="1" x14ac:dyDescent="0.2">
      <c r="A1199" s="4"/>
      <c r="B1199" s="2"/>
      <c r="C1199" s="4"/>
      <c r="D1199" s="2"/>
      <c r="E1199" s="2"/>
      <c r="F1199" s="51"/>
      <c r="G1199" s="190"/>
      <c r="H1199" s="190"/>
      <c r="I1199" s="196"/>
      <c r="J1199" s="2"/>
      <c r="K1199" s="2"/>
      <c r="L1199" s="2"/>
      <c r="M1199" s="2"/>
      <c r="N1199" s="2"/>
      <c r="O1199" s="2"/>
      <c r="P1199" s="4"/>
    </row>
    <row r="1200" spans="1:16" s="9" customFormat="1" x14ac:dyDescent="0.2">
      <c r="A1200" s="4"/>
      <c r="B1200" s="2"/>
      <c r="C1200" s="4"/>
      <c r="D1200" s="2"/>
      <c r="E1200" s="2"/>
      <c r="F1200" s="51"/>
      <c r="G1200" s="190"/>
      <c r="H1200" s="190"/>
      <c r="I1200" s="196"/>
      <c r="J1200" s="2"/>
      <c r="K1200" s="2"/>
      <c r="L1200" s="2"/>
      <c r="M1200" s="2"/>
      <c r="N1200" s="2"/>
      <c r="O1200" s="2"/>
      <c r="P1200" s="4"/>
    </row>
    <row r="1201" spans="1:16" s="9" customFormat="1" x14ac:dyDescent="0.2">
      <c r="A1201" s="4"/>
      <c r="B1201" s="2"/>
      <c r="C1201" s="4"/>
      <c r="D1201" s="2"/>
      <c r="E1201" s="2"/>
      <c r="F1201" s="51"/>
      <c r="G1201" s="190"/>
      <c r="H1201" s="190"/>
      <c r="I1201" s="196"/>
      <c r="J1201" s="2"/>
      <c r="K1201" s="2"/>
      <c r="L1201" s="2"/>
      <c r="M1201" s="2"/>
      <c r="N1201" s="2"/>
      <c r="O1201" s="2"/>
      <c r="P1201" s="4"/>
    </row>
    <row r="1202" spans="1:16" s="9" customFormat="1" x14ac:dyDescent="0.2">
      <c r="A1202" s="4"/>
      <c r="B1202" s="2"/>
      <c r="C1202" s="4"/>
      <c r="D1202" s="2"/>
      <c r="E1202" s="2"/>
      <c r="F1202" s="51"/>
      <c r="G1202" s="190"/>
      <c r="H1202" s="190"/>
      <c r="I1202" s="196"/>
      <c r="J1202" s="2"/>
      <c r="K1202" s="2"/>
      <c r="L1202" s="2"/>
      <c r="M1202" s="2"/>
      <c r="N1202" s="2"/>
      <c r="O1202" s="2"/>
      <c r="P1202" s="4"/>
    </row>
    <row r="1203" spans="1:16" s="9" customFormat="1" x14ac:dyDescent="0.2">
      <c r="A1203" s="4"/>
      <c r="B1203" s="2"/>
      <c r="C1203" s="4"/>
      <c r="D1203" s="2"/>
      <c r="E1203" s="2"/>
      <c r="F1203" s="51"/>
      <c r="G1203" s="190"/>
      <c r="H1203" s="190"/>
      <c r="I1203" s="196"/>
      <c r="J1203" s="2"/>
      <c r="K1203" s="2"/>
      <c r="L1203" s="2"/>
      <c r="M1203" s="2"/>
      <c r="N1203" s="2"/>
      <c r="O1203" s="2"/>
      <c r="P1203" s="4"/>
    </row>
    <row r="1204" spans="1:16" s="9" customFormat="1" x14ac:dyDescent="0.2">
      <c r="A1204" s="4"/>
      <c r="B1204" s="2"/>
      <c r="C1204" s="4"/>
      <c r="D1204" s="2"/>
      <c r="E1204" s="2"/>
      <c r="F1204" s="51"/>
      <c r="G1204" s="190"/>
      <c r="H1204" s="190"/>
      <c r="I1204" s="196"/>
      <c r="J1204" s="2"/>
      <c r="K1204" s="2"/>
      <c r="L1204" s="2"/>
      <c r="M1204" s="2"/>
      <c r="N1204" s="2"/>
      <c r="O1204" s="2"/>
      <c r="P1204" s="4"/>
    </row>
    <row r="1205" spans="1:16" s="9" customFormat="1" x14ac:dyDescent="0.2">
      <c r="A1205" s="4"/>
      <c r="B1205" s="2"/>
      <c r="C1205" s="4"/>
      <c r="D1205" s="2"/>
      <c r="E1205" s="2"/>
      <c r="F1205" s="51"/>
      <c r="G1205" s="190"/>
      <c r="H1205" s="190"/>
      <c r="I1205" s="196"/>
      <c r="J1205" s="2"/>
      <c r="K1205" s="2"/>
      <c r="L1205" s="2"/>
      <c r="M1205" s="2"/>
      <c r="N1205" s="2"/>
      <c r="O1205" s="2"/>
      <c r="P1205" s="4"/>
    </row>
    <row r="1206" spans="1:16" s="9" customFormat="1" x14ac:dyDescent="0.2">
      <c r="A1206" s="4"/>
      <c r="B1206" s="2"/>
      <c r="C1206" s="4"/>
      <c r="D1206" s="2"/>
      <c r="E1206" s="2"/>
      <c r="F1206" s="51"/>
      <c r="G1206" s="190"/>
      <c r="H1206" s="190"/>
      <c r="I1206" s="196"/>
      <c r="J1206" s="2"/>
      <c r="K1206" s="2"/>
      <c r="L1206" s="2"/>
      <c r="M1206" s="2"/>
      <c r="N1206" s="2"/>
      <c r="O1206" s="2"/>
      <c r="P1206" s="4"/>
    </row>
    <row r="1207" spans="1:16" s="9" customFormat="1" x14ac:dyDescent="0.2">
      <c r="A1207" s="4"/>
      <c r="B1207" s="2"/>
      <c r="C1207" s="4"/>
      <c r="D1207" s="2"/>
      <c r="E1207" s="2"/>
      <c r="F1207" s="51"/>
      <c r="G1207" s="190"/>
      <c r="H1207" s="190"/>
      <c r="I1207" s="196"/>
      <c r="J1207" s="2"/>
      <c r="K1207" s="2"/>
      <c r="L1207" s="2"/>
      <c r="M1207" s="2"/>
      <c r="N1207" s="2"/>
      <c r="O1207" s="2"/>
      <c r="P1207" s="4"/>
    </row>
    <row r="1208" spans="1:16" s="9" customFormat="1" x14ac:dyDescent="0.2">
      <c r="A1208" s="4"/>
      <c r="B1208" s="2"/>
      <c r="C1208" s="4"/>
      <c r="D1208" s="2"/>
      <c r="E1208" s="2"/>
      <c r="F1208" s="51"/>
      <c r="G1208" s="190"/>
      <c r="H1208" s="190"/>
      <c r="I1208" s="196"/>
      <c r="J1208" s="2"/>
      <c r="K1208" s="2"/>
      <c r="L1208" s="2"/>
      <c r="M1208" s="2"/>
      <c r="N1208" s="2"/>
      <c r="O1208" s="2"/>
      <c r="P1208" s="4"/>
    </row>
    <row r="1209" spans="1:16" s="9" customFormat="1" x14ac:dyDescent="0.2">
      <c r="A1209" s="4"/>
      <c r="B1209" s="2"/>
      <c r="C1209" s="4"/>
      <c r="D1209" s="2"/>
      <c r="E1209" s="2"/>
      <c r="F1209" s="51"/>
      <c r="G1209" s="190"/>
      <c r="H1209" s="190"/>
      <c r="I1209" s="196"/>
      <c r="J1209" s="2"/>
      <c r="K1209" s="2"/>
      <c r="L1209" s="2"/>
      <c r="M1209" s="2"/>
      <c r="N1209" s="2"/>
      <c r="O1209" s="2"/>
      <c r="P1209" s="4"/>
    </row>
    <row r="1210" spans="1:16" s="9" customFormat="1" x14ac:dyDescent="0.2">
      <c r="A1210" s="4"/>
      <c r="B1210" s="2"/>
      <c r="C1210" s="4"/>
      <c r="D1210" s="2"/>
      <c r="E1210" s="2"/>
      <c r="F1210" s="51"/>
      <c r="G1210" s="190"/>
      <c r="H1210" s="190"/>
      <c r="I1210" s="196"/>
      <c r="J1210" s="2"/>
      <c r="K1210" s="2"/>
      <c r="L1210" s="2"/>
      <c r="M1210" s="2"/>
      <c r="N1210" s="2"/>
      <c r="O1210" s="2"/>
      <c r="P1210" s="4"/>
    </row>
    <row r="1211" spans="1:16" s="9" customFormat="1" x14ac:dyDescent="0.2">
      <c r="A1211" s="4"/>
      <c r="B1211" s="2"/>
      <c r="C1211" s="4"/>
      <c r="D1211" s="2"/>
      <c r="E1211" s="2"/>
      <c r="F1211" s="51"/>
      <c r="G1211" s="190"/>
      <c r="H1211" s="190"/>
      <c r="I1211" s="196"/>
      <c r="J1211" s="2"/>
      <c r="K1211" s="2"/>
      <c r="L1211" s="2"/>
      <c r="M1211" s="2"/>
      <c r="N1211" s="2"/>
      <c r="O1211" s="2"/>
      <c r="P1211" s="4"/>
    </row>
    <row r="1212" spans="1:16" s="9" customFormat="1" x14ac:dyDescent="0.2">
      <c r="A1212" s="4"/>
      <c r="B1212" s="2"/>
      <c r="C1212" s="4"/>
      <c r="D1212" s="2"/>
      <c r="E1212" s="2"/>
      <c r="F1212" s="51"/>
      <c r="G1212" s="190"/>
      <c r="H1212" s="190"/>
      <c r="I1212" s="196"/>
      <c r="J1212" s="2"/>
      <c r="K1212" s="2"/>
      <c r="L1212" s="2"/>
      <c r="M1212" s="2"/>
      <c r="N1212" s="2"/>
      <c r="O1212" s="2"/>
      <c r="P1212" s="4"/>
    </row>
    <row r="1213" spans="1:16" s="9" customFormat="1" x14ac:dyDescent="0.2">
      <c r="A1213" s="4"/>
      <c r="B1213" s="2"/>
      <c r="C1213" s="4"/>
      <c r="D1213" s="2"/>
      <c r="E1213" s="2"/>
      <c r="F1213" s="51"/>
      <c r="G1213" s="190"/>
      <c r="H1213" s="190"/>
      <c r="I1213" s="196"/>
      <c r="J1213" s="2"/>
      <c r="K1213" s="2"/>
      <c r="L1213" s="2"/>
      <c r="M1213" s="2"/>
      <c r="N1213" s="2"/>
      <c r="O1213" s="2"/>
      <c r="P1213" s="4"/>
    </row>
    <row r="1214" spans="1:16" s="9" customFormat="1" x14ac:dyDescent="0.2">
      <c r="A1214" s="4"/>
      <c r="B1214" s="2"/>
      <c r="C1214" s="4"/>
      <c r="D1214" s="2"/>
      <c r="E1214" s="2"/>
      <c r="F1214" s="51"/>
      <c r="G1214" s="190"/>
      <c r="H1214" s="190"/>
      <c r="I1214" s="196"/>
      <c r="J1214" s="2"/>
      <c r="K1214" s="2"/>
      <c r="L1214" s="2"/>
      <c r="M1214" s="2"/>
      <c r="N1214" s="2"/>
      <c r="O1214" s="2"/>
      <c r="P1214" s="4"/>
    </row>
    <row r="1215" spans="1:16" s="9" customFormat="1" x14ac:dyDescent="0.2">
      <c r="A1215" s="4"/>
      <c r="B1215" s="2"/>
      <c r="C1215" s="4"/>
      <c r="D1215" s="2"/>
      <c r="E1215" s="2"/>
      <c r="F1215" s="51"/>
      <c r="G1215" s="190"/>
      <c r="H1215" s="190"/>
      <c r="I1215" s="196"/>
      <c r="J1215" s="2"/>
      <c r="K1215" s="2"/>
      <c r="L1215" s="2"/>
      <c r="M1215" s="2"/>
      <c r="N1215" s="2"/>
      <c r="O1215" s="2"/>
      <c r="P1215" s="4"/>
    </row>
    <row r="1216" spans="1:16" s="9" customFormat="1" x14ac:dyDescent="0.2">
      <c r="A1216" s="4"/>
      <c r="B1216" s="2"/>
      <c r="C1216" s="4"/>
      <c r="D1216" s="2"/>
      <c r="E1216" s="2"/>
      <c r="F1216" s="51"/>
      <c r="G1216" s="190"/>
      <c r="H1216" s="190"/>
      <c r="I1216" s="196"/>
      <c r="J1216" s="2"/>
      <c r="K1216" s="2"/>
      <c r="L1216" s="2"/>
      <c r="M1216" s="2"/>
      <c r="N1216" s="2"/>
      <c r="O1216" s="2"/>
      <c r="P1216" s="4"/>
    </row>
    <row r="1217" spans="1:16" s="9" customFormat="1" x14ac:dyDescent="0.2">
      <c r="A1217" s="4"/>
      <c r="B1217" s="2"/>
      <c r="C1217" s="4"/>
      <c r="D1217" s="2"/>
      <c r="E1217" s="2"/>
      <c r="F1217" s="51"/>
      <c r="G1217" s="190"/>
      <c r="H1217" s="190"/>
      <c r="I1217" s="196"/>
      <c r="J1217" s="2"/>
      <c r="K1217" s="2"/>
      <c r="L1217" s="2"/>
      <c r="M1217" s="2"/>
      <c r="N1217" s="2"/>
      <c r="O1217" s="2"/>
      <c r="P1217" s="4"/>
    </row>
    <row r="1218" spans="1:16" s="9" customFormat="1" x14ac:dyDescent="0.2">
      <c r="A1218" s="4"/>
      <c r="B1218" s="2"/>
      <c r="C1218" s="4"/>
      <c r="D1218" s="2"/>
      <c r="E1218" s="2"/>
      <c r="F1218" s="51"/>
      <c r="G1218" s="190"/>
      <c r="H1218" s="190"/>
      <c r="I1218" s="196"/>
      <c r="J1218" s="2"/>
      <c r="K1218" s="2"/>
      <c r="L1218" s="2"/>
      <c r="M1218" s="2"/>
      <c r="N1218" s="2"/>
      <c r="O1218" s="2"/>
      <c r="P1218" s="4"/>
    </row>
    <row r="1219" spans="1:16" s="9" customFormat="1" x14ac:dyDescent="0.2">
      <c r="A1219" s="4"/>
      <c r="B1219" s="2"/>
      <c r="C1219" s="4"/>
      <c r="D1219" s="2"/>
      <c r="E1219" s="2"/>
      <c r="F1219" s="51"/>
      <c r="G1219" s="190"/>
      <c r="H1219" s="190"/>
      <c r="I1219" s="196"/>
      <c r="J1219" s="2"/>
      <c r="K1219" s="2"/>
      <c r="L1219" s="2"/>
      <c r="M1219" s="2"/>
      <c r="N1219" s="2"/>
      <c r="O1219" s="2"/>
      <c r="P1219" s="4"/>
    </row>
    <row r="1220" spans="1:16" s="9" customFormat="1" x14ac:dyDescent="0.2">
      <c r="A1220" s="4"/>
      <c r="B1220" s="2"/>
      <c r="C1220" s="4"/>
      <c r="D1220" s="2"/>
      <c r="E1220" s="2"/>
      <c r="F1220" s="51"/>
      <c r="G1220" s="190"/>
      <c r="H1220" s="190"/>
      <c r="I1220" s="196"/>
      <c r="J1220" s="2"/>
      <c r="K1220" s="2"/>
      <c r="L1220" s="2"/>
      <c r="M1220" s="2"/>
      <c r="N1220" s="2"/>
      <c r="O1220" s="2"/>
      <c r="P1220" s="4"/>
    </row>
    <row r="1221" spans="1:16" s="9" customFormat="1" x14ac:dyDescent="0.2">
      <c r="A1221" s="4"/>
      <c r="B1221" s="2"/>
      <c r="C1221" s="4"/>
      <c r="D1221" s="2"/>
      <c r="E1221" s="2"/>
      <c r="F1221" s="51"/>
      <c r="G1221" s="190"/>
      <c r="H1221" s="190"/>
      <c r="I1221" s="196"/>
      <c r="J1221" s="2"/>
      <c r="K1221" s="2"/>
      <c r="L1221" s="2"/>
      <c r="M1221" s="2"/>
      <c r="N1221" s="2"/>
      <c r="O1221" s="2"/>
      <c r="P1221" s="4"/>
    </row>
    <row r="1222" spans="1:16" s="9" customFormat="1" x14ac:dyDescent="0.2">
      <c r="A1222" s="4"/>
      <c r="B1222" s="2"/>
      <c r="C1222" s="4"/>
      <c r="D1222" s="2"/>
      <c r="E1222" s="2"/>
      <c r="F1222" s="51"/>
      <c r="G1222" s="190"/>
      <c r="H1222" s="190"/>
      <c r="I1222" s="196"/>
      <c r="J1222" s="2"/>
      <c r="K1222" s="2"/>
      <c r="L1222" s="2"/>
      <c r="M1222" s="2"/>
      <c r="N1222" s="2"/>
      <c r="O1222" s="2"/>
      <c r="P1222" s="4"/>
    </row>
    <row r="1223" spans="1:16" s="9" customFormat="1" x14ac:dyDescent="0.2">
      <c r="A1223" s="4"/>
      <c r="B1223" s="2"/>
      <c r="C1223" s="4"/>
      <c r="D1223" s="2"/>
      <c r="E1223" s="2"/>
      <c r="F1223" s="51"/>
      <c r="G1223" s="190"/>
      <c r="H1223" s="190"/>
      <c r="I1223" s="196"/>
      <c r="J1223" s="2"/>
      <c r="K1223" s="2"/>
      <c r="L1223" s="2"/>
      <c r="M1223" s="2"/>
      <c r="N1223" s="2"/>
      <c r="O1223" s="2"/>
      <c r="P1223" s="4"/>
    </row>
    <row r="1224" spans="1:16" s="9" customFormat="1" x14ac:dyDescent="0.2">
      <c r="A1224" s="4"/>
      <c r="B1224" s="2"/>
      <c r="C1224" s="4"/>
      <c r="D1224" s="2"/>
      <c r="E1224" s="2"/>
      <c r="F1224" s="51"/>
      <c r="G1224" s="190"/>
      <c r="H1224" s="190"/>
      <c r="I1224" s="196"/>
      <c r="J1224" s="2"/>
      <c r="K1224" s="2"/>
      <c r="L1224" s="2"/>
      <c r="M1224" s="2"/>
      <c r="N1224" s="2"/>
      <c r="O1224" s="2"/>
      <c r="P1224" s="4"/>
    </row>
    <row r="1225" spans="1:16" s="9" customFormat="1" x14ac:dyDescent="0.2">
      <c r="A1225" s="4"/>
      <c r="B1225" s="2"/>
      <c r="C1225" s="4"/>
      <c r="D1225" s="2"/>
      <c r="E1225" s="2"/>
      <c r="F1225" s="51"/>
      <c r="G1225" s="190"/>
      <c r="H1225" s="190"/>
      <c r="I1225" s="196"/>
      <c r="J1225" s="2"/>
      <c r="K1225" s="2"/>
      <c r="L1225" s="2"/>
      <c r="M1225" s="2"/>
      <c r="N1225" s="2"/>
      <c r="O1225" s="2"/>
      <c r="P1225" s="4"/>
    </row>
    <row r="1226" spans="1:16" s="9" customFormat="1" x14ac:dyDescent="0.2">
      <c r="A1226" s="4"/>
      <c r="B1226" s="2"/>
      <c r="C1226" s="4"/>
      <c r="D1226" s="2"/>
      <c r="E1226" s="2"/>
      <c r="F1226" s="51"/>
      <c r="G1226" s="190"/>
      <c r="H1226" s="190"/>
      <c r="I1226" s="196"/>
      <c r="J1226" s="2"/>
      <c r="K1226" s="2"/>
      <c r="L1226" s="2"/>
      <c r="M1226" s="2"/>
      <c r="N1226" s="2"/>
      <c r="O1226" s="2"/>
      <c r="P1226" s="4"/>
    </row>
    <row r="1227" spans="1:16" s="9" customFormat="1" x14ac:dyDescent="0.2">
      <c r="A1227" s="4"/>
      <c r="B1227" s="2"/>
      <c r="C1227" s="4"/>
      <c r="D1227" s="2"/>
      <c r="E1227" s="2"/>
      <c r="F1227" s="51"/>
      <c r="G1227" s="190"/>
      <c r="H1227" s="190"/>
      <c r="I1227" s="196"/>
      <c r="J1227" s="2"/>
      <c r="K1227" s="2"/>
      <c r="L1227" s="2"/>
      <c r="M1227" s="2"/>
      <c r="N1227" s="2"/>
      <c r="O1227" s="2"/>
      <c r="P1227" s="4"/>
    </row>
    <row r="1228" spans="1:16" s="9" customFormat="1" x14ac:dyDescent="0.2">
      <c r="A1228" s="4"/>
      <c r="B1228" s="2"/>
      <c r="C1228" s="4"/>
      <c r="D1228" s="2"/>
      <c r="E1228" s="2"/>
      <c r="F1228" s="51"/>
      <c r="G1228" s="190"/>
      <c r="H1228" s="190"/>
      <c r="I1228" s="196"/>
      <c r="J1228" s="2"/>
      <c r="K1228" s="2"/>
      <c r="L1228" s="2"/>
      <c r="M1228" s="2"/>
      <c r="N1228" s="2"/>
      <c r="O1228" s="2"/>
      <c r="P1228" s="4"/>
    </row>
    <row r="1229" spans="1:16" s="9" customFormat="1" x14ac:dyDescent="0.2">
      <c r="A1229" s="4"/>
      <c r="B1229" s="2"/>
      <c r="C1229" s="4"/>
      <c r="D1229" s="2"/>
      <c r="E1229" s="2"/>
      <c r="F1229" s="51"/>
      <c r="G1229" s="190"/>
      <c r="H1229" s="190"/>
      <c r="I1229" s="196"/>
      <c r="J1229" s="2"/>
      <c r="K1229" s="2"/>
      <c r="L1229" s="2"/>
      <c r="M1229" s="2"/>
      <c r="N1229" s="2"/>
      <c r="O1229" s="2"/>
      <c r="P1229" s="4"/>
    </row>
    <row r="1230" spans="1:16" s="9" customFormat="1" x14ac:dyDescent="0.2">
      <c r="A1230" s="4"/>
      <c r="B1230" s="2"/>
      <c r="C1230" s="4"/>
      <c r="D1230" s="2"/>
      <c r="E1230" s="2"/>
      <c r="F1230" s="51"/>
      <c r="G1230" s="190"/>
      <c r="H1230" s="190"/>
      <c r="I1230" s="196"/>
      <c r="J1230" s="2"/>
      <c r="K1230" s="2"/>
      <c r="L1230" s="2"/>
      <c r="M1230" s="2"/>
      <c r="N1230" s="2"/>
      <c r="O1230" s="2"/>
      <c r="P1230" s="4"/>
    </row>
    <row r="1231" spans="1:16" s="9" customFormat="1" x14ac:dyDescent="0.2">
      <c r="A1231" s="4"/>
      <c r="B1231" s="2"/>
      <c r="C1231" s="4"/>
      <c r="D1231" s="2"/>
      <c r="E1231" s="2"/>
      <c r="F1231" s="51"/>
      <c r="G1231" s="190"/>
      <c r="H1231" s="190"/>
      <c r="I1231" s="196"/>
      <c r="J1231" s="2"/>
      <c r="K1231" s="2"/>
      <c r="L1231" s="2"/>
      <c r="M1231" s="2"/>
      <c r="N1231" s="2"/>
      <c r="O1231" s="2"/>
      <c r="P1231" s="4"/>
    </row>
    <row r="1232" spans="1:16" s="9" customFormat="1" x14ac:dyDescent="0.2">
      <c r="A1232" s="4"/>
      <c r="B1232" s="2"/>
      <c r="C1232" s="4"/>
      <c r="D1232" s="2"/>
      <c r="E1232" s="2"/>
      <c r="F1232" s="51"/>
      <c r="G1232" s="190"/>
      <c r="H1232" s="190"/>
      <c r="I1232" s="196"/>
      <c r="J1232" s="2"/>
      <c r="K1232" s="2"/>
      <c r="L1232" s="2"/>
      <c r="M1232" s="2"/>
      <c r="N1232" s="2"/>
      <c r="O1232" s="2"/>
      <c r="P1232" s="4"/>
    </row>
    <row r="1233" spans="1:16" s="9" customFormat="1" x14ac:dyDescent="0.2">
      <c r="A1233" s="4"/>
      <c r="B1233" s="2"/>
      <c r="C1233" s="4"/>
      <c r="D1233" s="2"/>
      <c r="E1233" s="2"/>
      <c r="F1233" s="51"/>
      <c r="G1233" s="190"/>
      <c r="H1233" s="190"/>
      <c r="I1233" s="196"/>
      <c r="J1233" s="2"/>
      <c r="K1233" s="2"/>
      <c r="L1233" s="2"/>
      <c r="M1233" s="2"/>
      <c r="N1233" s="2"/>
      <c r="O1233" s="2"/>
      <c r="P1233" s="4"/>
    </row>
    <row r="1234" spans="1:16" s="9" customFormat="1" x14ac:dyDescent="0.2">
      <c r="A1234" s="4"/>
      <c r="B1234" s="2"/>
      <c r="C1234" s="4"/>
      <c r="D1234" s="2"/>
      <c r="E1234" s="2"/>
      <c r="F1234" s="51"/>
      <c r="G1234" s="190"/>
      <c r="H1234" s="190"/>
      <c r="I1234" s="196"/>
      <c r="J1234" s="2"/>
      <c r="K1234" s="2"/>
      <c r="L1234" s="2"/>
      <c r="M1234" s="2"/>
      <c r="N1234" s="2"/>
      <c r="O1234" s="2"/>
      <c r="P1234" s="4"/>
    </row>
    <row r="1235" spans="1:16" s="9" customFormat="1" x14ac:dyDescent="0.2">
      <c r="A1235" s="4"/>
      <c r="B1235" s="2"/>
      <c r="C1235" s="4"/>
      <c r="D1235" s="2"/>
      <c r="E1235" s="2"/>
      <c r="F1235" s="51"/>
      <c r="G1235" s="190"/>
      <c r="H1235" s="190"/>
      <c r="I1235" s="196"/>
      <c r="J1235" s="2"/>
      <c r="K1235" s="2"/>
      <c r="L1235" s="2"/>
      <c r="M1235" s="2"/>
      <c r="N1235" s="2"/>
      <c r="O1235" s="2"/>
      <c r="P1235" s="4"/>
    </row>
    <row r="1236" spans="1:16" s="9" customFormat="1" x14ac:dyDescent="0.2">
      <c r="A1236" s="4"/>
      <c r="B1236" s="2"/>
      <c r="C1236" s="4"/>
      <c r="D1236" s="2"/>
      <c r="E1236" s="2"/>
      <c r="F1236" s="51"/>
      <c r="G1236" s="190"/>
      <c r="H1236" s="190"/>
      <c r="I1236" s="196"/>
      <c r="J1236" s="2"/>
      <c r="K1236" s="2"/>
      <c r="L1236" s="2"/>
      <c r="M1236" s="2"/>
      <c r="N1236" s="2"/>
      <c r="O1236" s="2"/>
      <c r="P1236" s="4"/>
    </row>
    <row r="1237" spans="1:16" s="9" customFormat="1" x14ac:dyDescent="0.2">
      <c r="A1237" s="4"/>
      <c r="B1237" s="2"/>
      <c r="C1237" s="4"/>
      <c r="D1237" s="2"/>
      <c r="E1237" s="2"/>
      <c r="F1237" s="51"/>
      <c r="G1237" s="190"/>
      <c r="H1237" s="190"/>
      <c r="I1237" s="196"/>
      <c r="J1237" s="2"/>
      <c r="K1237" s="2"/>
      <c r="L1237" s="2"/>
      <c r="M1237" s="2"/>
      <c r="N1237" s="2"/>
      <c r="O1237" s="2"/>
      <c r="P1237" s="4"/>
    </row>
    <row r="1238" spans="1:16" s="9" customFormat="1" x14ac:dyDescent="0.2">
      <c r="A1238" s="4"/>
      <c r="B1238" s="2"/>
      <c r="C1238" s="4"/>
      <c r="D1238" s="2"/>
      <c r="E1238" s="2"/>
      <c r="F1238" s="51"/>
      <c r="G1238" s="190"/>
      <c r="H1238" s="190"/>
      <c r="I1238" s="196"/>
      <c r="J1238" s="2"/>
      <c r="K1238" s="2"/>
      <c r="L1238" s="2"/>
      <c r="M1238" s="2"/>
      <c r="N1238" s="2"/>
      <c r="O1238" s="2"/>
      <c r="P1238" s="4"/>
    </row>
    <row r="1239" spans="1:16" s="9" customFormat="1" x14ac:dyDescent="0.2">
      <c r="A1239" s="4"/>
      <c r="B1239" s="2"/>
      <c r="C1239" s="4"/>
      <c r="D1239" s="2"/>
      <c r="E1239" s="2"/>
      <c r="F1239" s="51"/>
      <c r="G1239" s="190"/>
      <c r="H1239" s="190"/>
      <c r="I1239" s="196"/>
      <c r="J1239" s="2"/>
      <c r="K1239" s="2"/>
      <c r="L1239" s="2"/>
      <c r="M1239" s="2"/>
      <c r="N1239" s="2"/>
      <c r="O1239" s="2"/>
      <c r="P1239" s="4"/>
    </row>
    <row r="1240" spans="1:16" s="9" customFormat="1" x14ac:dyDescent="0.2">
      <c r="A1240" s="4"/>
      <c r="B1240" s="2"/>
      <c r="C1240" s="4"/>
      <c r="D1240" s="2"/>
      <c r="E1240" s="2"/>
      <c r="F1240" s="51"/>
      <c r="G1240" s="190"/>
      <c r="H1240" s="190"/>
      <c r="I1240" s="196"/>
      <c r="J1240" s="2"/>
      <c r="K1240" s="2"/>
      <c r="L1240" s="2"/>
      <c r="M1240" s="2"/>
      <c r="N1240" s="2"/>
      <c r="O1240" s="2"/>
      <c r="P1240" s="4"/>
    </row>
    <row r="1241" spans="1:16" s="9" customFormat="1" x14ac:dyDescent="0.2">
      <c r="A1241" s="4"/>
      <c r="B1241" s="2"/>
      <c r="C1241" s="4"/>
      <c r="D1241" s="2"/>
      <c r="E1241" s="2"/>
      <c r="F1241" s="51"/>
      <c r="G1241" s="190"/>
      <c r="H1241" s="190"/>
      <c r="I1241" s="196"/>
      <c r="J1241" s="2"/>
      <c r="K1241" s="2"/>
      <c r="L1241" s="2"/>
      <c r="M1241" s="2"/>
      <c r="N1241" s="2"/>
      <c r="O1241" s="2"/>
      <c r="P1241" s="4"/>
    </row>
    <row r="1242" spans="1:16" s="9" customFormat="1" x14ac:dyDescent="0.2">
      <c r="A1242" s="4"/>
      <c r="B1242" s="2"/>
      <c r="C1242" s="4"/>
      <c r="D1242" s="2"/>
      <c r="E1242" s="2"/>
      <c r="F1242" s="51"/>
      <c r="G1242" s="190"/>
      <c r="H1242" s="190"/>
      <c r="I1242" s="196"/>
      <c r="J1242" s="2"/>
      <c r="K1242" s="2"/>
      <c r="L1242" s="2"/>
      <c r="M1242" s="2"/>
      <c r="N1242" s="2"/>
      <c r="O1242" s="2"/>
      <c r="P1242" s="4"/>
    </row>
    <row r="1243" spans="1:16" s="9" customFormat="1" x14ac:dyDescent="0.2">
      <c r="A1243" s="4"/>
      <c r="B1243" s="2"/>
      <c r="C1243" s="4"/>
      <c r="D1243" s="2"/>
      <c r="E1243" s="2"/>
      <c r="F1243" s="51"/>
      <c r="G1243" s="190"/>
      <c r="H1243" s="190"/>
      <c r="I1243" s="196"/>
      <c r="J1243" s="2"/>
      <c r="K1243" s="2"/>
      <c r="L1243" s="2"/>
      <c r="M1243" s="2"/>
      <c r="N1243" s="2"/>
      <c r="O1243" s="2"/>
      <c r="P1243" s="4"/>
    </row>
    <row r="1244" spans="1:16" s="9" customFormat="1" x14ac:dyDescent="0.2">
      <c r="A1244" s="4"/>
      <c r="B1244" s="2"/>
      <c r="C1244" s="4"/>
      <c r="D1244" s="2"/>
      <c r="E1244" s="2"/>
      <c r="F1244" s="51"/>
      <c r="G1244" s="190"/>
      <c r="H1244" s="190"/>
      <c r="I1244" s="196"/>
      <c r="J1244" s="2"/>
      <c r="K1244" s="2"/>
      <c r="L1244" s="2"/>
      <c r="M1244" s="2"/>
      <c r="N1244" s="2"/>
      <c r="O1244" s="2"/>
      <c r="P1244" s="4"/>
    </row>
    <row r="1245" spans="1:16" s="9" customFormat="1" x14ac:dyDescent="0.2">
      <c r="A1245" s="4"/>
      <c r="B1245" s="2"/>
      <c r="C1245" s="4"/>
      <c r="D1245" s="2"/>
      <c r="E1245" s="2"/>
      <c r="F1245" s="51"/>
      <c r="G1245" s="190"/>
      <c r="H1245" s="190"/>
      <c r="I1245" s="196"/>
      <c r="J1245" s="2"/>
      <c r="K1245" s="2"/>
      <c r="L1245" s="2"/>
      <c r="M1245" s="2"/>
      <c r="N1245" s="2"/>
      <c r="O1245" s="2"/>
      <c r="P1245" s="4"/>
    </row>
    <row r="1246" spans="1:16" s="9" customFormat="1" x14ac:dyDescent="0.2">
      <c r="A1246" s="4"/>
      <c r="B1246" s="2"/>
      <c r="C1246" s="4"/>
      <c r="D1246" s="2"/>
      <c r="E1246" s="2"/>
      <c r="F1246" s="51"/>
      <c r="G1246" s="190"/>
      <c r="H1246" s="190"/>
      <c r="I1246" s="196"/>
      <c r="J1246" s="2"/>
      <c r="K1246" s="2"/>
      <c r="L1246" s="2"/>
      <c r="M1246" s="2"/>
      <c r="N1246" s="2"/>
      <c r="O1246" s="2"/>
      <c r="P1246" s="4"/>
    </row>
    <row r="1247" spans="1:16" s="9" customFormat="1" x14ac:dyDescent="0.2">
      <c r="A1247" s="4"/>
      <c r="B1247" s="2"/>
      <c r="C1247" s="4"/>
      <c r="D1247" s="2"/>
      <c r="E1247" s="2"/>
      <c r="F1247" s="51"/>
      <c r="G1247" s="190"/>
      <c r="H1247" s="190"/>
      <c r="I1247" s="196"/>
      <c r="J1247" s="2"/>
      <c r="K1247" s="2"/>
      <c r="L1247" s="2"/>
      <c r="M1247" s="2"/>
      <c r="N1247" s="2"/>
      <c r="O1247" s="2"/>
      <c r="P1247" s="4"/>
    </row>
    <row r="1248" spans="1:16" s="9" customFormat="1" x14ac:dyDescent="0.2">
      <c r="A1248" s="4"/>
      <c r="B1248" s="2"/>
      <c r="C1248" s="4"/>
      <c r="D1248" s="2"/>
      <c r="E1248" s="2"/>
      <c r="F1248" s="51"/>
      <c r="G1248" s="190"/>
      <c r="H1248" s="190"/>
      <c r="I1248" s="196"/>
      <c r="J1248" s="2"/>
      <c r="K1248" s="2"/>
      <c r="L1248" s="2"/>
      <c r="M1248" s="2"/>
      <c r="N1248" s="2"/>
      <c r="O1248" s="2"/>
      <c r="P1248" s="4"/>
    </row>
    <row r="1249" spans="1:16" s="9" customFormat="1" x14ac:dyDescent="0.2">
      <c r="A1249" s="4"/>
      <c r="B1249" s="2"/>
      <c r="C1249" s="4"/>
      <c r="D1249" s="2"/>
      <c r="E1249" s="2"/>
      <c r="F1249" s="51"/>
      <c r="G1249" s="190"/>
      <c r="H1249" s="190"/>
      <c r="I1249" s="196"/>
      <c r="J1249" s="2"/>
      <c r="K1249" s="2"/>
      <c r="L1249" s="2"/>
      <c r="M1249" s="2"/>
      <c r="N1249" s="2"/>
      <c r="O1249" s="2"/>
      <c r="P1249" s="4"/>
    </row>
    <row r="1250" spans="1:16" s="9" customFormat="1" x14ac:dyDescent="0.2">
      <c r="A1250" s="4"/>
      <c r="B1250" s="2"/>
      <c r="C1250" s="4"/>
      <c r="D1250" s="2"/>
      <c r="E1250" s="2"/>
      <c r="F1250" s="51"/>
      <c r="G1250" s="190"/>
      <c r="H1250" s="190"/>
      <c r="I1250" s="196"/>
      <c r="J1250" s="2"/>
      <c r="K1250" s="2"/>
      <c r="L1250" s="2"/>
      <c r="M1250" s="2"/>
      <c r="N1250" s="2"/>
      <c r="O1250" s="2"/>
      <c r="P1250" s="4"/>
    </row>
    <row r="1251" spans="1:16" s="9" customFormat="1" x14ac:dyDescent="0.2">
      <c r="A1251" s="4"/>
      <c r="B1251" s="2"/>
      <c r="C1251" s="4"/>
      <c r="D1251" s="2"/>
      <c r="E1251" s="2"/>
      <c r="F1251" s="51"/>
      <c r="G1251" s="190"/>
      <c r="H1251" s="190"/>
      <c r="I1251" s="196"/>
      <c r="J1251" s="2"/>
      <c r="K1251" s="2"/>
      <c r="L1251" s="2"/>
      <c r="M1251" s="2"/>
      <c r="N1251" s="2"/>
      <c r="O1251" s="2"/>
      <c r="P1251" s="4"/>
    </row>
    <row r="1252" spans="1:16" s="9" customFormat="1" x14ac:dyDescent="0.2">
      <c r="A1252" s="4"/>
      <c r="B1252" s="2"/>
      <c r="C1252" s="4"/>
      <c r="D1252" s="2"/>
      <c r="E1252" s="2"/>
      <c r="F1252" s="51"/>
      <c r="G1252" s="190"/>
      <c r="H1252" s="190"/>
      <c r="I1252" s="196"/>
      <c r="J1252" s="2"/>
      <c r="K1252" s="2"/>
      <c r="L1252" s="2"/>
      <c r="M1252" s="2"/>
      <c r="N1252" s="2"/>
      <c r="O1252" s="2"/>
      <c r="P1252" s="4"/>
    </row>
    <row r="1253" spans="1:16" s="9" customFormat="1" x14ac:dyDescent="0.2">
      <c r="A1253" s="4"/>
      <c r="B1253" s="2"/>
      <c r="C1253" s="4"/>
      <c r="D1253" s="2"/>
      <c r="E1253" s="2"/>
      <c r="F1253" s="51"/>
      <c r="G1253" s="190"/>
      <c r="H1253" s="190"/>
      <c r="I1253" s="196"/>
      <c r="J1253" s="2"/>
      <c r="K1253" s="2"/>
      <c r="L1253" s="2"/>
      <c r="M1253" s="2"/>
      <c r="N1253" s="2"/>
      <c r="O1253" s="2"/>
      <c r="P1253" s="4"/>
    </row>
    <row r="1254" spans="1:16" s="9" customFormat="1" x14ac:dyDescent="0.2">
      <c r="A1254" s="4"/>
      <c r="B1254" s="2"/>
      <c r="C1254" s="4"/>
      <c r="D1254" s="2"/>
      <c r="E1254" s="2"/>
      <c r="F1254" s="51"/>
      <c r="G1254" s="190"/>
      <c r="H1254" s="190"/>
      <c r="I1254" s="196"/>
      <c r="J1254" s="2"/>
      <c r="K1254" s="2"/>
      <c r="L1254" s="2"/>
      <c r="M1254" s="2"/>
      <c r="N1254" s="2"/>
      <c r="O1254" s="2"/>
      <c r="P1254" s="4"/>
    </row>
    <row r="1255" spans="1:16" s="9" customFormat="1" x14ac:dyDescent="0.2">
      <c r="A1255" s="4"/>
      <c r="B1255" s="2"/>
      <c r="C1255" s="4"/>
      <c r="D1255" s="2"/>
      <c r="E1255" s="2"/>
      <c r="F1255" s="51"/>
      <c r="G1255" s="190"/>
      <c r="H1255" s="190"/>
      <c r="I1255" s="196"/>
      <c r="J1255" s="2"/>
      <c r="K1255" s="2"/>
      <c r="L1255" s="2"/>
      <c r="M1255" s="2"/>
      <c r="N1255" s="2"/>
      <c r="O1255" s="2"/>
      <c r="P1255" s="4"/>
    </row>
    <row r="1256" spans="1:16" s="9" customFormat="1" x14ac:dyDescent="0.2">
      <c r="A1256" s="4"/>
      <c r="B1256" s="2"/>
      <c r="C1256" s="4"/>
      <c r="D1256" s="2"/>
      <c r="E1256" s="2"/>
      <c r="F1256" s="51"/>
      <c r="G1256" s="190"/>
      <c r="H1256" s="190"/>
      <c r="I1256" s="196"/>
      <c r="J1256" s="2"/>
      <c r="K1256" s="2"/>
      <c r="L1256" s="2"/>
      <c r="M1256" s="2"/>
      <c r="N1256" s="2"/>
      <c r="O1256" s="2"/>
      <c r="P1256" s="4"/>
    </row>
    <row r="1257" spans="1:16" s="9" customFormat="1" x14ac:dyDescent="0.2">
      <c r="A1257" s="4"/>
      <c r="B1257" s="2"/>
      <c r="C1257" s="4"/>
      <c r="D1257" s="2"/>
      <c r="E1257" s="2"/>
      <c r="F1257" s="51"/>
      <c r="G1257" s="190"/>
      <c r="H1257" s="190"/>
      <c r="I1257" s="196"/>
      <c r="J1257" s="2"/>
      <c r="K1257" s="2"/>
      <c r="L1257" s="2"/>
      <c r="M1257" s="2"/>
      <c r="N1257" s="2"/>
      <c r="O1257" s="2"/>
      <c r="P1257" s="4"/>
    </row>
    <row r="1258" spans="1:16" s="9" customFormat="1" x14ac:dyDescent="0.2">
      <c r="A1258" s="4"/>
      <c r="B1258" s="2"/>
      <c r="C1258" s="4"/>
      <c r="D1258" s="2"/>
      <c r="E1258" s="2"/>
      <c r="F1258" s="51"/>
      <c r="G1258" s="190"/>
      <c r="H1258" s="190"/>
      <c r="I1258" s="196"/>
      <c r="J1258" s="2"/>
      <c r="K1258" s="2"/>
      <c r="L1258" s="2"/>
      <c r="M1258" s="2"/>
      <c r="N1258" s="2"/>
      <c r="O1258" s="2"/>
      <c r="P1258" s="4"/>
    </row>
    <row r="1259" spans="1:16" s="9" customFormat="1" x14ac:dyDescent="0.2">
      <c r="A1259" s="4"/>
      <c r="B1259" s="2"/>
      <c r="C1259" s="4"/>
      <c r="D1259" s="2"/>
      <c r="E1259" s="2"/>
      <c r="F1259" s="51"/>
      <c r="G1259" s="190"/>
      <c r="H1259" s="190"/>
      <c r="I1259" s="196"/>
      <c r="J1259" s="2"/>
      <c r="K1259" s="2"/>
      <c r="L1259" s="2"/>
      <c r="M1259" s="2"/>
      <c r="N1259" s="2"/>
      <c r="O1259" s="2"/>
      <c r="P1259" s="4"/>
    </row>
    <row r="1260" spans="1:16" s="9" customFormat="1" x14ac:dyDescent="0.2">
      <c r="A1260" s="4"/>
      <c r="B1260" s="2"/>
      <c r="C1260" s="4"/>
      <c r="D1260" s="2"/>
      <c r="E1260" s="2"/>
      <c r="F1260" s="51"/>
      <c r="G1260" s="190"/>
      <c r="H1260" s="190"/>
      <c r="I1260" s="196"/>
      <c r="J1260" s="2"/>
      <c r="K1260" s="2"/>
      <c r="L1260" s="2"/>
      <c r="M1260" s="2"/>
      <c r="N1260" s="2"/>
      <c r="O1260" s="2"/>
      <c r="P1260" s="4"/>
    </row>
    <row r="1261" spans="1:16" s="9" customFormat="1" x14ac:dyDescent="0.2">
      <c r="A1261" s="4"/>
      <c r="B1261" s="2"/>
      <c r="C1261" s="4"/>
      <c r="D1261" s="2"/>
      <c r="E1261" s="2"/>
      <c r="F1261" s="51"/>
      <c r="G1261" s="190"/>
      <c r="H1261" s="190"/>
      <c r="I1261" s="196"/>
      <c r="J1261" s="2"/>
      <c r="K1261" s="2"/>
      <c r="L1261" s="2"/>
      <c r="M1261" s="2"/>
      <c r="N1261" s="2"/>
      <c r="O1261" s="2"/>
      <c r="P1261" s="4"/>
    </row>
    <row r="1262" spans="1:16" s="9" customFormat="1" x14ac:dyDescent="0.2">
      <c r="A1262" s="4"/>
      <c r="B1262" s="2"/>
      <c r="C1262" s="4"/>
      <c r="D1262" s="2"/>
      <c r="E1262" s="2"/>
      <c r="F1262" s="51"/>
      <c r="G1262" s="190"/>
      <c r="H1262" s="190"/>
      <c r="I1262" s="196"/>
      <c r="J1262" s="2"/>
      <c r="K1262" s="2"/>
      <c r="L1262" s="2"/>
      <c r="M1262" s="2"/>
      <c r="N1262" s="2"/>
      <c r="O1262" s="2"/>
      <c r="P1262" s="4"/>
    </row>
    <row r="1263" spans="1:16" s="9" customFormat="1" x14ac:dyDescent="0.2">
      <c r="A1263" s="4"/>
      <c r="B1263" s="2"/>
      <c r="C1263" s="4"/>
      <c r="D1263" s="2"/>
      <c r="E1263" s="2"/>
      <c r="F1263" s="51"/>
      <c r="G1263" s="190"/>
      <c r="H1263" s="190"/>
      <c r="I1263" s="196"/>
      <c r="J1263" s="2"/>
      <c r="K1263" s="2"/>
      <c r="L1263" s="2"/>
      <c r="M1263" s="2"/>
      <c r="N1263" s="2"/>
      <c r="O1263" s="2"/>
      <c r="P1263" s="4"/>
    </row>
    <row r="1264" spans="1:16" s="9" customFormat="1" x14ac:dyDescent="0.2">
      <c r="A1264" s="4"/>
      <c r="B1264" s="2"/>
      <c r="C1264" s="4"/>
      <c r="D1264" s="2"/>
      <c r="E1264" s="2"/>
      <c r="F1264" s="51"/>
      <c r="G1264" s="190"/>
      <c r="H1264" s="190"/>
      <c r="I1264" s="196"/>
      <c r="J1264" s="2"/>
      <c r="K1264" s="2"/>
      <c r="L1264" s="2"/>
      <c r="M1264" s="2"/>
      <c r="N1264" s="2"/>
      <c r="O1264" s="2"/>
      <c r="P1264" s="4"/>
    </row>
    <row r="1265" spans="1:16" s="9" customFormat="1" x14ac:dyDescent="0.2">
      <c r="A1265" s="4"/>
      <c r="B1265" s="2"/>
      <c r="C1265" s="4"/>
      <c r="D1265" s="2"/>
      <c r="E1265" s="2"/>
      <c r="F1265" s="51"/>
      <c r="G1265" s="190"/>
      <c r="H1265" s="190"/>
      <c r="I1265" s="196"/>
      <c r="J1265" s="2"/>
      <c r="K1265" s="2"/>
      <c r="L1265" s="2"/>
      <c r="M1265" s="2"/>
      <c r="N1265" s="2"/>
      <c r="O1265" s="2"/>
      <c r="P1265" s="4"/>
    </row>
    <row r="1266" spans="1:16" s="9" customFormat="1" x14ac:dyDescent="0.2">
      <c r="A1266" s="4"/>
      <c r="B1266" s="2"/>
      <c r="C1266" s="4"/>
      <c r="D1266" s="2"/>
      <c r="E1266" s="2"/>
      <c r="F1266" s="51"/>
      <c r="G1266" s="190"/>
      <c r="H1266" s="190"/>
      <c r="I1266" s="196"/>
      <c r="J1266" s="2"/>
      <c r="K1266" s="2"/>
      <c r="L1266" s="2"/>
      <c r="M1266" s="2"/>
      <c r="N1266" s="2"/>
      <c r="O1266" s="2"/>
      <c r="P1266" s="4"/>
    </row>
    <row r="1267" spans="1:16" s="9" customFormat="1" x14ac:dyDescent="0.2">
      <c r="A1267" s="4"/>
      <c r="B1267" s="2"/>
      <c r="C1267" s="4"/>
      <c r="D1267" s="2"/>
      <c r="E1267" s="2"/>
      <c r="F1267" s="51"/>
      <c r="G1267" s="190"/>
      <c r="H1267" s="190"/>
      <c r="I1267" s="196"/>
      <c r="J1267" s="2"/>
      <c r="K1267" s="2"/>
      <c r="L1267" s="2"/>
      <c r="M1267" s="2"/>
      <c r="N1267" s="2"/>
      <c r="O1267" s="2"/>
      <c r="P1267" s="4"/>
    </row>
    <row r="1268" spans="1:16" s="9" customFormat="1" x14ac:dyDescent="0.2">
      <c r="A1268" s="4"/>
      <c r="B1268" s="2"/>
      <c r="C1268" s="4"/>
      <c r="D1268" s="2"/>
      <c r="E1268" s="2"/>
      <c r="F1268" s="51"/>
      <c r="G1268" s="190"/>
      <c r="H1268" s="190"/>
      <c r="I1268" s="196"/>
      <c r="J1268" s="2"/>
      <c r="K1268" s="2"/>
      <c r="L1268" s="2"/>
      <c r="M1268" s="2"/>
      <c r="N1268" s="2"/>
      <c r="O1268" s="2"/>
      <c r="P1268" s="4"/>
    </row>
    <row r="1269" spans="1:16" s="9" customFormat="1" x14ac:dyDescent="0.2">
      <c r="A1269" s="4"/>
      <c r="B1269" s="2"/>
      <c r="C1269" s="4"/>
      <c r="D1269" s="2"/>
      <c r="E1269" s="2"/>
      <c r="F1269" s="51"/>
      <c r="G1269" s="190"/>
      <c r="H1269" s="190"/>
      <c r="I1269" s="196"/>
      <c r="J1269" s="2"/>
      <c r="K1269" s="2"/>
      <c r="L1269" s="2"/>
      <c r="M1269" s="2"/>
      <c r="N1269" s="2"/>
      <c r="O1269" s="2"/>
      <c r="P1269" s="4"/>
    </row>
    <row r="1270" spans="1:16" s="9" customFormat="1" x14ac:dyDescent="0.2">
      <c r="A1270" s="4"/>
      <c r="B1270" s="2"/>
      <c r="C1270" s="4"/>
      <c r="D1270" s="2"/>
      <c r="E1270" s="2"/>
      <c r="F1270" s="51"/>
      <c r="G1270" s="190"/>
      <c r="H1270" s="190"/>
      <c r="I1270" s="196"/>
      <c r="J1270" s="2"/>
      <c r="K1270" s="2"/>
      <c r="L1270" s="2"/>
      <c r="M1270" s="2"/>
      <c r="N1270" s="2"/>
      <c r="O1270" s="2"/>
      <c r="P1270" s="4"/>
    </row>
    <row r="1271" spans="1:16" s="9" customFormat="1" x14ac:dyDescent="0.2">
      <c r="A1271" s="4"/>
      <c r="B1271" s="2"/>
      <c r="C1271" s="4"/>
      <c r="D1271" s="2"/>
      <c r="E1271" s="2"/>
      <c r="F1271" s="51"/>
      <c r="G1271" s="190"/>
      <c r="H1271" s="190"/>
      <c r="I1271" s="196"/>
      <c r="J1271" s="2"/>
      <c r="K1271" s="2"/>
      <c r="L1271" s="2"/>
      <c r="M1271" s="2"/>
      <c r="N1271" s="2"/>
      <c r="O1271" s="2"/>
      <c r="P1271" s="4"/>
    </row>
    <row r="1272" spans="1:16" s="9" customFormat="1" x14ac:dyDescent="0.2">
      <c r="A1272" s="4"/>
      <c r="B1272" s="2"/>
      <c r="C1272" s="4"/>
      <c r="D1272" s="2"/>
      <c r="E1272" s="2"/>
      <c r="F1272" s="51"/>
      <c r="G1272" s="190"/>
      <c r="H1272" s="190"/>
      <c r="I1272" s="196"/>
      <c r="J1272" s="2"/>
      <c r="K1272" s="2"/>
      <c r="L1272" s="2"/>
      <c r="M1272" s="2"/>
      <c r="N1272" s="2"/>
      <c r="O1272" s="2"/>
      <c r="P1272" s="4"/>
    </row>
    <row r="1273" spans="1:16" s="9" customFormat="1" x14ac:dyDescent="0.2">
      <c r="A1273" s="4"/>
      <c r="B1273" s="2"/>
      <c r="C1273" s="4"/>
      <c r="D1273" s="2"/>
      <c r="E1273" s="2"/>
      <c r="F1273" s="51"/>
      <c r="G1273" s="190"/>
      <c r="H1273" s="190"/>
      <c r="I1273" s="196"/>
      <c r="J1273" s="2"/>
      <c r="K1273" s="2"/>
      <c r="L1273" s="2"/>
      <c r="M1273" s="2"/>
      <c r="N1273" s="2"/>
      <c r="O1273" s="2"/>
      <c r="P1273" s="4"/>
    </row>
    <row r="1274" spans="1:16" s="9" customFormat="1" x14ac:dyDescent="0.2">
      <c r="A1274" s="4"/>
      <c r="B1274" s="2"/>
      <c r="C1274" s="4"/>
      <c r="D1274" s="2"/>
      <c r="E1274" s="2"/>
      <c r="F1274" s="51"/>
      <c r="G1274" s="190"/>
      <c r="H1274" s="190"/>
      <c r="I1274" s="196"/>
      <c r="J1274" s="2"/>
      <c r="K1274" s="2"/>
      <c r="L1274" s="2"/>
      <c r="M1274" s="2"/>
      <c r="N1274" s="2"/>
      <c r="O1274" s="2"/>
      <c r="P1274" s="4"/>
    </row>
    <row r="1275" spans="1:16" s="9" customFormat="1" x14ac:dyDescent="0.2">
      <c r="A1275" s="4"/>
      <c r="B1275" s="2"/>
      <c r="C1275" s="4"/>
      <c r="D1275" s="2"/>
      <c r="E1275" s="2"/>
      <c r="F1275" s="51"/>
      <c r="G1275" s="190"/>
      <c r="H1275" s="190"/>
      <c r="I1275" s="196"/>
      <c r="J1275" s="2"/>
      <c r="K1275" s="2"/>
      <c r="L1275" s="2"/>
      <c r="M1275" s="2"/>
      <c r="N1275" s="2"/>
      <c r="O1275" s="2"/>
      <c r="P1275" s="4"/>
    </row>
    <row r="1276" spans="1:16" s="9" customFormat="1" x14ac:dyDescent="0.2">
      <c r="A1276" s="4"/>
      <c r="B1276" s="2"/>
      <c r="C1276" s="4"/>
      <c r="D1276" s="2"/>
      <c r="E1276" s="2"/>
      <c r="F1276" s="51"/>
      <c r="G1276" s="190"/>
      <c r="H1276" s="190"/>
      <c r="I1276" s="196"/>
      <c r="J1276" s="2"/>
      <c r="K1276" s="2"/>
      <c r="L1276" s="2"/>
      <c r="M1276" s="2"/>
      <c r="N1276" s="2"/>
      <c r="O1276" s="2"/>
      <c r="P1276" s="4"/>
    </row>
    <row r="1277" spans="1:16" s="9" customFormat="1" x14ac:dyDescent="0.2">
      <c r="A1277" s="4"/>
      <c r="B1277" s="2"/>
      <c r="C1277" s="4"/>
      <c r="D1277" s="2"/>
      <c r="E1277" s="2"/>
      <c r="F1277" s="51"/>
      <c r="G1277" s="190"/>
      <c r="H1277" s="190"/>
      <c r="I1277" s="196"/>
      <c r="J1277" s="2"/>
      <c r="K1277" s="2"/>
      <c r="L1277" s="2"/>
      <c r="M1277" s="2"/>
      <c r="N1277" s="2"/>
      <c r="O1277" s="2"/>
      <c r="P1277" s="4"/>
    </row>
    <row r="1278" spans="1:16" s="9" customFormat="1" x14ac:dyDescent="0.2">
      <c r="A1278" s="4"/>
      <c r="B1278" s="2"/>
      <c r="C1278" s="4"/>
      <c r="D1278" s="2"/>
      <c r="E1278" s="2"/>
      <c r="F1278" s="51"/>
      <c r="G1278" s="190"/>
      <c r="H1278" s="190"/>
      <c r="I1278" s="196"/>
      <c r="J1278" s="2"/>
      <c r="K1278" s="2"/>
      <c r="L1278" s="2"/>
      <c r="M1278" s="2"/>
      <c r="N1278" s="2"/>
      <c r="O1278" s="2"/>
      <c r="P1278" s="4"/>
    </row>
    <row r="1279" spans="1:16" s="9" customFormat="1" x14ac:dyDescent="0.2">
      <c r="A1279" s="4"/>
      <c r="B1279" s="2"/>
      <c r="C1279" s="4"/>
      <c r="D1279" s="2"/>
      <c r="E1279" s="2"/>
      <c r="F1279" s="51"/>
      <c r="G1279" s="190"/>
      <c r="H1279" s="190"/>
      <c r="I1279" s="196"/>
      <c r="J1279" s="2"/>
      <c r="K1279" s="2"/>
      <c r="L1279" s="2"/>
      <c r="M1279" s="2"/>
      <c r="N1279" s="2"/>
      <c r="O1279" s="2"/>
      <c r="P1279" s="4"/>
    </row>
    <row r="1280" spans="1:16" s="9" customFormat="1" x14ac:dyDescent="0.2">
      <c r="A1280" s="4"/>
      <c r="B1280" s="2"/>
      <c r="C1280" s="4"/>
      <c r="D1280" s="2"/>
      <c r="E1280" s="2"/>
      <c r="F1280" s="51"/>
      <c r="G1280" s="190"/>
      <c r="H1280" s="190"/>
      <c r="I1280" s="196"/>
      <c r="J1280" s="2"/>
      <c r="K1280" s="2"/>
      <c r="L1280" s="2"/>
      <c r="M1280" s="2"/>
      <c r="N1280" s="2"/>
      <c r="O1280" s="2"/>
      <c r="P1280" s="4"/>
    </row>
    <row r="1281" spans="1:16" s="9" customFormat="1" x14ac:dyDescent="0.2">
      <c r="A1281" s="4"/>
      <c r="B1281" s="2"/>
      <c r="C1281" s="4"/>
      <c r="D1281" s="2"/>
      <c r="E1281" s="2"/>
      <c r="F1281" s="51"/>
      <c r="G1281" s="190"/>
      <c r="H1281" s="190"/>
      <c r="I1281" s="196"/>
      <c r="J1281" s="2"/>
      <c r="K1281" s="2"/>
      <c r="L1281" s="2"/>
      <c r="M1281" s="2"/>
      <c r="N1281" s="2"/>
      <c r="O1281" s="2"/>
      <c r="P1281" s="4"/>
    </row>
    <row r="1282" spans="1:16" s="9" customFormat="1" x14ac:dyDescent="0.2">
      <c r="A1282" s="4"/>
      <c r="B1282" s="2"/>
      <c r="C1282" s="4"/>
      <c r="D1282" s="2"/>
      <c r="E1282" s="2"/>
      <c r="F1282" s="51"/>
      <c r="G1282" s="190"/>
      <c r="H1282" s="190"/>
      <c r="I1282" s="196"/>
      <c r="J1282" s="2"/>
      <c r="K1282" s="2"/>
      <c r="L1282" s="2"/>
      <c r="M1282" s="2"/>
      <c r="N1282" s="2"/>
      <c r="O1282" s="2"/>
      <c r="P1282" s="4"/>
    </row>
    <row r="1283" spans="1:16" s="9" customFormat="1" x14ac:dyDescent="0.2">
      <c r="A1283" s="4"/>
      <c r="B1283" s="2"/>
      <c r="C1283" s="4"/>
      <c r="D1283" s="2"/>
      <c r="E1283" s="2"/>
      <c r="F1283" s="51"/>
      <c r="G1283" s="190"/>
      <c r="H1283" s="190"/>
      <c r="I1283" s="196"/>
      <c r="J1283" s="2"/>
      <c r="K1283" s="2"/>
      <c r="L1283" s="2"/>
      <c r="M1283" s="2"/>
      <c r="N1283" s="2"/>
      <c r="O1283" s="2"/>
      <c r="P1283" s="4"/>
    </row>
    <row r="1284" spans="1:16" s="9" customFormat="1" x14ac:dyDescent="0.2">
      <c r="A1284" s="4"/>
      <c r="B1284" s="2"/>
      <c r="C1284" s="4"/>
      <c r="D1284" s="2"/>
      <c r="E1284" s="2"/>
      <c r="F1284" s="51"/>
      <c r="G1284" s="190"/>
      <c r="H1284" s="190"/>
      <c r="I1284" s="196"/>
      <c r="J1284" s="2"/>
      <c r="K1284" s="2"/>
      <c r="L1284" s="2"/>
      <c r="M1284" s="2"/>
      <c r="N1284" s="2"/>
      <c r="O1284" s="2"/>
      <c r="P1284" s="4"/>
    </row>
    <row r="1285" spans="1:16" s="9" customFormat="1" x14ac:dyDescent="0.2">
      <c r="A1285" s="4"/>
      <c r="B1285" s="2"/>
      <c r="C1285" s="4"/>
      <c r="D1285" s="2"/>
      <c r="E1285" s="2"/>
      <c r="F1285" s="51"/>
      <c r="G1285" s="190"/>
      <c r="H1285" s="190"/>
      <c r="I1285" s="196"/>
      <c r="J1285" s="2"/>
      <c r="K1285" s="2"/>
      <c r="L1285" s="2"/>
      <c r="M1285" s="2"/>
      <c r="N1285" s="2"/>
      <c r="O1285" s="2"/>
      <c r="P1285" s="4"/>
    </row>
    <row r="1286" spans="1:16" s="9" customFormat="1" x14ac:dyDescent="0.2">
      <c r="A1286" s="4"/>
      <c r="B1286" s="2"/>
      <c r="C1286" s="4"/>
      <c r="D1286" s="2"/>
      <c r="E1286" s="2"/>
      <c r="F1286" s="51"/>
      <c r="G1286" s="190"/>
      <c r="H1286" s="190"/>
      <c r="I1286" s="196"/>
      <c r="J1286" s="2"/>
      <c r="K1286" s="2"/>
      <c r="L1286" s="2"/>
      <c r="M1286" s="2"/>
      <c r="N1286" s="2"/>
      <c r="O1286" s="2"/>
      <c r="P1286" s="4"/>
    </row>
    <row r="1287" spans="1:16" s="9" customFormat="1" x14ac:dyDescent="0.2">
      <c r="A1287" s="4"/>
      <c r="B1287" s="2"/>
      <c r="C1287" s="4"/>
      <c r="D1287" s="2"/>
      <c r="E1287" s="2"/>
      <c r="F1287" s="51"/>
      <c r="G1287" s="190"/>
      <c r="H1287" s="190"/>
      <c r="I1287" s="196"/>
      <c r="J1287" s="2"/>
      <c r="K1287" s="2"/>
      <c r="L1287" s="2"/>
      <c r="M1287" s="2"/>
      <c r="N1287" s="2"/>
      <c r="O1287" s="2"/>
      <c r="P1287" s="4"/>
    </row>
    <row r="1288" spans="1:16" s="9" customFormat="1" x14ac:dyDescent="0.2">
      <c r="A1288" s="4"/>
      <c r="B1288" s="2"/>
      <c r="C1288" s="4"/>
      <c r="D1288" s="2"/>
      <c r="E1288" s="2"/>
      <c r="F1288" s="51"/>
      <c r="G1288" s="190"/>
      <c r="H1288" s="190"/>
      <c r="I1288" s="196"/>
      <c r="J1288" s="2"/>
      <c r="K1288" s="2"/>
      <c r="L1288" s="2"/>
      <c r="M1288" s="2"/>
      <c r="N1288" s="2"/>
      <c r="O1288" s="2"/>
      <c r="P1288" s="4"/>
    </row>
    <row r="1289" spans="1:16" s="9" customFormat="1" x14ac:dyDescent="0.2">
      <c r="A1289" s="4"/>
      <c r="B1289" s="2"/>
      <c r="C1289" s="4"/>
      <c r="D1289" s="2"/>
      <c r="E1289" s="2"/>
      <c r="F1289" s="51"/>
      <c r="G1289" s="190"/>
      <c r="H1289" s="190"/>
      <c r="I1289" s="196"/>
      <c r="J1289" s="2"/>
      <c r="K1289" s="2"/>
      <c r="L1289" s="2"/>
      <c r="M1289" s="2"/>
      <c r="N1289" s="2"/>
      <c r="O1289" s="2"/>
      <c r="P1289" s="4"/>
    </row>
    <row r="1290" spans="1:16" s="9" customFormat="1" x14ac:dyDescent="0.2">
      <c r="A1290" s="4"/>
      <c r="B1290" s="2"/>
      <c r="C1290" s="4"/>
      <c r="D1290" s="2"/>
      <c r="E1290" s="2"/>
      <c r="F1290" s="51"/>
      <c r="G1290" s="190"/>
      <c r="H1290" s="190"/>
      <c r="I1290" s="196"/>
      <c r="J1290" s="2"/>
      <c r="K1290" s="2"/>
      <c r="L1290" s="2"/>
      <c r="M1290" s="2"/>
      <c r="N1290" s="2"/>
      <c r="O1290" s="2"/>
      <c r="P1290" s="4"/>
    </row>
    <row r="1291" spans="1:16" s="9" customFormat="1" x14ac:dyDescent="0.2">
      <c r="A1291" s="4"/>
      <c r="B1291" s="2"/>
      <c r="C1291" s="4"/>
      <c r="D1291" s="2"/>
      <c r="E1291" s="2"/>
      <c r="F1291" s="51"/>
      <c r="G1291" s="190"/>
      <c r="H1291" s="190"/>
      <c r="I1291" s="196"/>
      <c r="J1291" s="2"/>
      <c r="K1291" s="2"/>
      <c r="L1291" s="2"/>
      <c r="M1291" s="2"/>
      <c r="N1291" s="2"/>
      <c r="O1291" s="2"/>
      <c r="P1291" s="4"/>
    </row>
    <row r="1292" spans="1:16" s="9" customFormat="1" x14ac:dyDescent="0.2">
      <c r="A1292" s="4"/>
      <c r="B1292" s="2"/>
      <c r="C1292" s="4"/>
      <c r="D1292" s="2"/>
      <c r="E1292" s="2"/>
      <c r="F1292" s="51"/>
      <c r="G1292" s="190"/>
      <c r="H1292" s="190"/>
      <c r="I1292" s="196"/>
      <c r="J1292" s="2"/>
      <c r="K1292" s="2"/>
      <c r="L1292" s="2"/>
      <c r="M1292" s="2"/>
      <c r="N1292" s="2"/>
      <c r="O1292" s="2"/>
      <c r="P1292" s="4"/>
    </row>
    <row r="1293" spans="1:16" s="9" customFormat="1" x14ac:dyDescent="0.2">
      <c r="A1293" s="4"/>
      <c r="B1293" s="2"/>
      <c r="C1293" s="4"/>
      <c r="D1293" s="2"/>
      <c r="E1293" s="2"/>
      <c r="F1293" s="51"/>
      <c r="G1293" s="190"/>
      <c r="H1293" s="190"/>
      <c r="I1293" s="196"/>
      <c r="J1293" s="2"/>
      <c r="K1293" s="2"/>
      <c r="L1293" s="2"/>
      <c r="M1293" s="2"/>
      <c r="N1293" s="2"/>
      <c r="O1293" s="2"/>
      <c r="P1293" s="4"/>
    </row>
    <row r="1294" spans="1:16" s="9" customFormat="1" x14ac:dyDescent="0.2">
      <c r="A1294" s="4"/>
      <c r="B1294" s="2"/>
      <c r="C1294" s="4"/>
      <c r="D1294" s="2"/>
      <c r="E1294" s="2"/>
      <c r="F1294" s="51"/>
      <c r="G1294" s="190"/>
      <c r="H1294" s="190"/>
      <c r="I1294" s="196"/>
      <c r="J1294" s="2"/>
      <c r="K1294" s="2"/>
      <c r="L1294" s="2"/>
      <c r="M1294" s="2"/>
      <c r="N1294" s="2"/>
      <c r="O1294" s="2"/>
      <c r="P1294" s="4"/>
    </row>
    <row r="1295" spans="1:16" s="9" customFormat="1" x14ac:dyDescent="0.2">
      <c r="A1295" s="4"/>
      <c r="B1295" s="2"/>
      <c r="C1295" s="4"/>
      <c r="D1295" s="2"/>
      <c r="E1295" s="2"/>
      <c r="F1295" s="51"/>
      <c r="G1295" s="190"/>
      <c r="H1295" s="190"/>
      <c r="I1295" s="196"/>
      <c r="J1295" s="2"/>
      <c r="K1295" s="2"/>
      <c r="L1295" s="2"/>
      <c r="M1295" s="2"/>
      <c r="N1295" s="2"/>
      <c r="O1295" s="2"/>
      <c r="P1295" s="4"/>
    </row>
    <row r="1296" spans="1:16" s="9" customFormat="1" x14ac:dyDescent="0.2">
      <c r="A1296" s="4"/>
      <c r="B1296" s="2"/>
      <c r="C1296" s="4"/>
      <c r="D1296" s="2"/>
      <c r="E1296" s="2"/>
      <c r="F1296" s="51"/>
      <c r="G1296" s="190"/>
      <c r="H1296" s="190"/>
      <c r="I1296" s="196"/>
      <c r="J1296" s="2"/>
      <c r="K1296" s="2"/>
      <c r="L1296" s="2"/>
      <c r="M1296" s="2"/>
      <c r="N1296" s="2"/>
      <c r="O1296" s="2"/>
      <c r="P1296" s="4"/>
    </row>
    <row r="1297" spans="1:16" s="9" customFormat="1" x14ac:dyDescent="0.2">
      <c r="A1297" s="4"/>
      <c r="B1297" s="2"/>
      <c r="C1297" s="4"/>
      <c r="D1297" s="2"/>
      <c r="E1297" s="2"/>
      <c r="F1297" s="51"/>
      <c r="G1297" s="190"/>
      <c r="H1297" s="190"/>
      <c r="I1297" s="196"/>
      <c r="J1297" s="2"/>
      <c r="K1297" s="2"/>
      <c r="L1297" s="2"/>
      <c r="M1297" s="2"/>
      <c r="N1297" s="2"/>
      <c r="O1297" s="2"/>
      <c r="P1297" s="4"/>
    </row>
    <row r="1298" spans="1:16" s="9" customFormat="1" x14ac:dyDescent="0.2">
      <c r="A1298" s="4"/>
      <c r="B1298" s="2"/>
      <c r="C1298" s="4"/>
      <c r="D1298" s="2"/>
      <c r="E1298" s="2"/>
      <c r="F1298" s="51"/>
      <c r="G1298" s="190"/>
      <c r="H1298" s="190"/>
      <c r="I1298" s="196"/>
      <c r="J1298" s="2"/>
      <c r="K1298" s="2"/>
      <c r="L1298" s="2"/>
      <c r="M1298" s="2"/>
      <c r="N1298" s="2"/>
      <c r="O1298" s="2"/>
      <c r="P1298" s="4"/>
    </row>
    <row r="1299" spans="1:16" s="9" customFormat="1" x14ac:dyDescent="0.2">
      <c r="A1299" s="4"/>
      <c r="B1299" s="2"/>
      <c r="C1299" s="4"/>
      <c r="D1299" s="2"/>
      <c r="E1299" s="2"/>
      <c r="F1299" s="51"/>
      <c r="G1299" s="190"/>
      <c r="H1299" s="190"/>
      <c r="I1299" s="196"/>
      <c r="J1299" s="2"/>
      <c r="K1299" s="2"/>
      <c r="L1299" s="2"/>
      <c r="M1299" s="2"/>
      <c r="N1299" s="2"/>
      <c r="O1299" s="2"/>
      <c r="P1299" s="4"/>
    </row>
    <row r="1300" spans="1:16" s="9" customFormat="1" x14ac:dyDescent="0.2">
      <c r="A1300" s="4"/>
      <c r="B1300" s="2"/>
      <c r="C1300" s="4"/>
      <c r="D1300" s="2"/>
      <c r="E1300" s="2"/>
      <c r="F1300" s="51"/>
      <c r="G1300" s="190"/>
      <c r="H1300" s="190"/>
      <c r="I1300" s="196"/>
      <c r="J1300" s="2"/>
      <c r="K1300" s="2"/>
      <c r="L1300" s="2"/>
      <c r="M1300" s="2"/>
      <c r="N1300" s="2"/>
      <c r="O1300" s="2"/>
      <c r="P1300" s="4"/>
    </row>
    <row r="1301" spans="1:16" s="9" customFormat="1" x14ac:dyDescent="0.2">
      <c r="A1301" s="4"/>
      <c r="B1301" s="2"/>
      <c r="C1301" s="4"/>
      <c r="D1301" s="2"/>
      <c r="E1301" s="2"/>
      <c r="F1301" s="51"/>
      <c r="G1301" s="190"/>
      <c r="H1301" s="190"/>
      <c r="I1301" s="196"/>
      <c r="J1301" s="2"/>
      <c r="K1301" s="2"/>
      <c r="L1301" s="2"/>
      <c r="M1301" s="2"/>
      <c r="N1301" s="2"/>
      <c r="O1301" s="2"/>
      <c r="P1301" s="4"/>
    </row>
    <row r="1302" spans="1:16" s="9" customFormat="1" x14ac:dyDescent="0.2">
      <c r="A1302" s="4"/>
      <c r="B1302" s="2"/>
      <c r="C1302" s="4"/>
      <c r="D1302" s="2"/>
      <c r="E1302" s="2"/>
      <c r="F1302" s="51"/>
      <c r="G1302" s="190"/>
      <c r="H1302" s="190"/>
      <c r="I1302" s="196"/>
      <c r="J1302" s="2"/>
      <c r="K1302" s="2"/>
      <c r="L1302" s="2"/>
      <c r="M1302" s="2"/>
      <c r="N1302" s="2"/>
      <c r="O1302" s="2"/>
      <c r="P1302" s="4"/>
    </row>
    <row r="1303" spans="1:16" s="9" customFormat="1" x14ac:dyDescent="0.2">
      <c r="A1303" s="4"/>
      <c r="B1303" s="2"/>
      <c r="C1303" s="4"/>
      <c r="D1303" s="2"/>
      <c r="E1303" s="2"/>
      <c r="F1303" s="51"/>
      <c r="G1303" s="190"/>
      <c r="H1303" s="190"/>
      <c r="I1303" s="196"/>
      <c r="J1303" s="2"/>
      <c r="K1303" s="2"/>
      <c r="L1303" s="2"/>
      <c r="M1303" s="2"/>
      <c r="N1303" s="2"/>
      <c r="O1303" s="2"/>
      <c r="P1303" s="4"/>
    </row>
    <row r="1304" spans="1:16" s="9" customFormat="1" x14ac:dyDescent="0.2">
      <c r="A1304" s="4"/>
      <c r="B1304" s="2"/>
      <c r="C1304" s="4"/>
      <c r="D1304" s="2"/>
      <c r="E1304" s="2"/>
      <c r="F1304" s="51"/>
      <c r="G1304" s="190"/>
      <c r="H1304" s="190"/>
      <c r="I1304" s="196"/>
      <c r="J1304" s="2"/>
      <c r="K1304" s="2"/>
      <c r="L1304" s="2"/>
      <c r="M1304" s="2"/>
      <c r="N1304" s="2"/>
      <c r="O1304" s="2"/>
      <c r="P1304" s="4"/>
    </row>
    <row r="1305" spans="1:16" s="9" customFormat="1" x14ac:dyDescent="0.2">
      <c r="A1305" s="4"/>
      <c r="B1305" s="2"/>
      <c r="C1305" s="4"/>
      <c r="D1305" s="2"/>
      <c r="E1305" s="2"/>
      <c r="F1305" s="51"/>
      <c r="G1305" s="190"/>
      <c r="H1305" s="190"/>
      <c r="I1305" s="196"/>
      <c r="J1305" s="2"/>
      <c r="K1305" s="2"/>
      <c r="L1305" s="2"/>
      <c r="M1305" s="2"/>
      <c r="N1305" s="2"/>
      <c r="O1305" s="2"/>
      <c r="P1305" s="4"/>
    </row>
    <row r="1306" spans="1:16" s="9" customFormat="1" x14ac:dyDescent="0.2">
      <c r="A1306" s="4"/>
      <c r="B1306" s="2"/>
      <c r="C1306" s="4"/>
      <c r="D1306" s="2"/>
      <c r="E1306" s="2"/>
      <c r="F1306" s="51"/>
      <c r="G1306" s="190"/>
      <c r="H1306" s="190"/>
      <c r="I1306" s="196"/>
      <c r="J1306" s="2"/>
      <c r="K1306" s="2"/>
      <c r="L1306" s="2"/>
      <c r="M1306" s="2"/>
      <c r="N1306" s="2"/>
      <c r="O1306" s="2"/>
      <c r="P1306" s="4"/>
    </row>
    <row r="1307" spans="1:16" s="9" customFormat="1" x14ac:dyDescent="0.2">
      <c r="A1307" s="4"/>
      <c r="B1307" s="2"/>
      <c r="C1307" s="4"/>
      <c r="D1307" s="2"/>
      <c r="E1307" s="2"/>
      <c r="F1307" s="51"/>
      <c r="G1307" s="190"/>
      <c r="H1307" s="190"/>
      <c r="I1307" s="196"/>
      <c r="J1307" s="2"/>
      <c r="K1307" s="2"/>
      <c r="L1307" s="2"/>
      <c r="M1307" s="2"/>
      <c r="N1307" s="2"/>
      <c r="O1307" s="2"/>
      <c r="P1307" s="4"/>
    </row>
    <row r="1308" spans="1:16" s="9" customFormat="1" x14ac:dyDescent="0.2">
      <c r="A1308" s="4"/>
      <c r="B1308" s="2"/>
      <c r="C1308" s="4"/>
      <c r="D1308" s="2"/>
      <c r="E1308" s="2"/>
      <c r="F1308" s="51"/>
      <c r="G1308" s="190"/>
      <c r="H1308" s="190"/>
      <c r="I1308" s="196"/>
      <c r="J1308" s="2"/>
      <c r="K1308" s="2"/>
      <c r="L1308" s="2"/>
      <c r="M1308" s="2"/>
      <c r="N1308" s="2"/>
      <c r="O1308" s="2"/>
      <c r="P1308" s="4"/>
    </row>
    <row r="1309" spans="1:16" s="9" customFormat="1" x14ac:dyDescent="0.2">
      <c r="A1309" s="4"/>
      <c r="B1309" s="2"/>
      <c r="C1309" s="4"/>
      <c r="D1309" s="2"/>
      <c r="E1309" s="2"/>
      <c r="F1309" s="51"/>
      <c r="G1309" s="190"/>
      <c r="H1309" s="190"/>
      <c r="I1309" s="196"/>
      <c r="J1309" s="2"/>
      <c r="K1309" s="2"/>
      <c r="L1309" s="2"/>
      <c r="M1309" s="2"/>
      <c r="N1309" s="2"/>
      <c r="O1309" s="2"/>
      <c r="P1309" s="4"/>
    </row>
    <row r="1310" spans="1:16" s="9" customFormat="1" x14ac:dyDescent="0.2">
      <c r="A1310" s="4"/>
      <c r="B1310" s="2"/>
      <c r="C1310" s="4"/>
      <c r="D1310" s="2"/>
      <c r="E1310" s="2"/>
      <c r="F1310" s="51"/>
      <c r="G1310" s="190"/>
      <c r="H1310" s="190"/>
      <c r="I1310" s="196"/>
      <c r="J1310" s="2"/>
      <c r="K1310" s="2"/>
      <c r="L1310" s="2"/>
      <c r="M1310" s="2"/>
      <c r="N1310" s="2"/>
      <c r="O1310" s="2"/>
      <c r="P1310" s="4"/>
    </row>
    <row r="1311" spans="1:16" s="9" customFormat="1" x14ac:dyDescent="0.2">
      <c r="A1311" s="4"/>
      <c r="B1311" s="2"/>
      <c r="C1311" s="4"/>
      <c r="D1311" s="2"/>
      <c r="E1311" s="2"/>
      <c r="F1311" s="51"/>
      <c r="G1311" s="190"/>
      <c r="H1311" s="190"/>
      <c r="I1311" s="196"/>
      <c r="J1311" s="2"/>
      <c r="K1311" s="2"/>
      <c r="L1311" s="2"/>
      <c r="M1311" s="2"/>
      <c r="N1311" s="2"/>
      <c r="O1311" s="2"/>
      <c r="P1311" s="4"/>
    </row>
    <row r="1312" spans="1:16" s="9" customFormat="1" x14ac:dyDescent="0.2">
      <c r="A1312" s="4"/>
      <c r="B1312" s="2"/>
      <c r="C1312" s="4"/>
      <c r="D1312" s="2"/>
      <c r="E1312" s="2"/>
      <c r="F1312" s="51"/>
      <c r="G1312" s="190"/>
      <c r="H1312" s="190"/>
      <c r="I1312" s="196"/>
      <c r="J1312" s="2"/>
      <c r="K1312" s="2"/>
      <c r="L1312" s="2"/>
      <c r="M1312" s="2"/>
      <c r="N1312" s="2"/>
      <c r="O1312" s="2"/>
      <c r="P1312" s="4"/>
    </row>
    <row r="1313" spans="1:16" s="9" customFormat="1" x14ac:dyDescent="0.2">
      <c r="A1313" s="4"/>
      <c r="B1313" s="2"/>
      <c r="C1313" s="4"/>
      <c r="D1313" s="2"/>
      <c r="E1313" s="2"/>
      <c r="F1313" s="51"/>
      <c r="G1313" s="190"/>
      <c r="H1313" s="190"/>
      <c r="I1313" s="196"/>
      <c r="J1313" s="2"/>
      <c r="K1313" s="2"/>
      <c r="L1313" s="2"/>
      <c r="M1313" s="2"/>
      <c r="N1313" s="2"/>
      <c r="O1313" s="2"/>
      <c r="P1313" s="4"/>
    </row>
    <row r="1314" spans="1:16" s="9" customFormat="1" x14ac:dyDescent="0.2">
      <c r="A1314" s="4"/>
      <c r="B1314" s="2"/>
      <c r="C1314" s="4"/>
      <c r="D1314" s="2"/>
      <c r="E1314" s="2"/>
      <c r="F1314" s="51"/>
      <c r="G1314" s="190"/>
      <c r="H1314" s="190"/>
      <c r="I1314" s="196"/>
      <c r="J1314" s="2"/>
      <c r="K1314" s="2"/>
      <c r="L1314" s="2"/>
      <c r="M1314" s="2"/>
      <c r="N1314" s="2"/>
      <c r="O1314" s="2"/>
      <c r="P1314" s="4"/>
    </row>
    <row r="1315" spans="1:16" s="9" customFormat="1" x14ac:dyDescent="0.2">
      <c r="A1315" s="4"/>
      <c r="B1315" s="2"/>
      <c r="C1315" s="4"/>
      <c r="D1315" s="2"/>
      <c r="E1315" s="2"/>
      <c r="F1315" s="51"/>
      <c r="G1315" s="190"/>
      <c r="H1315" s="190"/>
      <c r="I1315" s="196"/>
      <c r="J1315" s="2"/>
      <c r="K1315" s="2"/>
      <c r="L1315" s="2"/>
      <c r="M1315" s="2"/>
      <c r="N1315" s="2"/>
      <c r="O1315" s="2"/>
      <c r="P1315" s="4"/>
    </row>
    <row r="1316" spans="1:16" s="9" customFormat="1" x14ac:dyDescent="0.2">
      <c r="A1316" s="4"/>
      <c r="B1316" s="2"/>
      <c r="C1316" s="4"/>
      <c r="D1316" s="2"/>
      <c r="E1316" s="2"/>
      <c r="F1316" s="51"/>
      <c r="G1316" s="190"/>
      <c r="H1316" s="190"/>
      <c r="I1316" s="196"/>
      <c r="J1316" s="2"/>
      <c r="K1316" s="2"/>
      <c r="L1316" s="2"/>
      <c r="M1316" s="2"/>
      <c r="N1316" s="2"/>
      <c r="O1316" s="2"/>
      <c r="P1316" s="4"/>
    </row>
    <row r="1317" spans="1:16" s="9" customFormat="1" x14ac:dyDescent="0.2">
      <c r="A1317" s="4"/>
      <c r="B1317" s="2"/>
      <c r="C1317" s="4"/>
      <c r="D1317" s="2"/>
      <c r="E1317" s="2"/>
      <c r="F1317" s="51"/>
      <c r="G1317" s="190"/>
      <c r="H1317" s="190"/>
      <c r="I1317" s="196"/>
      <c r="J1317" s="2"/>
      <c r="K1317" s="2"/>
      <c r="L1317" s="2"/>
      <c r="M1317" s="2"/>
      <c r="N1317" s="2"/>
      <c r="O1317" s="2"/>
      <c r="P1317" s="4"/>
    </row>
    <row r="1318" spans="1:16" s="9" customFormat="1" x14ac:dyDescent="0.2">
      <c r="A1318" s="4"/>
      <c r="B1318" s="2"/>
      <c r="C1318" s="4"/>
      <c r="D1318" s="2"/>
      <c r="E1318" s="2"/>
      <c r="F1318" s="51"/>
      <c r="G1318" s="190"/>
      <c r="H1318" s="190"/>
      <c r="I1318" s="196"/>
      <c r="J1318" s="2"/>
      <c r="K1318" s="2"/>
      <c r="L1318" s="2"/>
      <c r="M1318" s="2"/>
      <c r="N1318" s="2"/>
      <c r="O1318" s="2"/>
      <c r="P1318" s="4"/>
    </row>
    <row r="1319" spans="1:16" s="9" customFormat="1" x14ac:dyDescent="0.2">
      <c r="A1319" s="4"/>
      <c r="B1319" s="2"/>
      <c r="C1319" s="4"/>
      <c r="D1319" s="2"/>
      <c r="E1319" s="2"/>
      <c r="F1319" s="51"/>
      <c r="G1319" s="190"/>
      <c r="H1319" s="190"/>
      <c r="I1319" s="196"/>
      <c r="J1319" s="2"/>
      <c r="K1319" s="2"/>
      <c r="L1319" s="2"/>
      <c r="M1319" s="2"/>
      <c r="N1319" s="2"/>
      <c r="O1319" s="2"/>
      <c r="P1319" s="4"/>
    </row>
    <row r="1320" spans="1:16" s="9" customFormat="1" x14ac:dyDescent="0.2">
      <c r="A1320" s="4"/>
      <c r="B1320" s="2"/>
      <c r="C1320" s="4"/>
      <c r="D1320" s="2"/>
      <c r="E1320" s="2"/>
      <c r="F1320" s="51"/>
      <c r="G1320" s="190"/>
      <c r="H1320" s="190"/>
      <c r="I1320" s="196"/>
      <c r="J1320" s="2"/>
      <c r="K1320" s="2"/>
      <c r="L1320" s="2"/>
      <c r="M1320" s="2"/>
      <c r="N1320" s="2"/>
      <c r="O1320" s="2"/>
      <c r="P1320" s="4"/>
    </row>
    <row r="1321" spans="1:16" s="9" customFormat="1" x14ac:dyDescent="0.2">
      <c r="A1321" s="4"/>
      <c r="B1321" s="2"/>
      <c r="C1321" s="4"/>
      <c r="D1321" s="2"/>
      <c r="E1321" s="2"/>
      <c r="F1321" s="51"/>
      <c r="G1321" s="190"/>
      <c r="H1321" s="190"/>
      <c r="I1321" s="196"/>
      <c r="J1321" s="2"/>
      <c r="K1321" s="2"/>
      <c r="L1321" s="2"/>
      <c r="M1321" s="2"/>
      <c r="N1321" s="2"/>
      <c r="O1321" s="2"/>
      <c r="P1321" s="4"/>
    </row>
    <row r="1322" spans="1:16" s="9" customFormat="1" x14ac:dyDescent="0.2">
      <c r="A1322" s="4"/>
      <c r="B1322" s="2"/>
      <c r="C1322" s="4"/>
      <c r="D1322" s="2"/>
      <c r="E1322" s="2"/>
      <c r="F1322" s="51"/>
      <c r="G1322" s="190"/>
      <c r="H1322" s="190"/>
      <c r="I1322" s="196"/>
      <c r="J1322" s="2"/>
      <c r="K1322" s="2"/>
      <c r="L1322" s="2"/>
      <c r="M1322" s="2"/>
      <c r="N1322" s="2"/>
      <c r="O1322" s="2"/>
      <c r="P1322" s="4"/>
    </row>
    <row r="1323" spans="1:16" s="9" customFormat="1" x14ac:dyDescent="0.2">
      <c r="A1323" s="4"/>
      <c r="B1323" s="2"/>
      <c r="C1323" s="4"/>
      <c r="D1323" s="2"/>
      <c r="E1323" s="2"/>
      <c r="F1323" s="51"/>
      <c r="G1323" s="190"/>
      <c r="H1323" s="190"/>
      <c r="I1323" s="196"/>
      <c r="J1323" s="2"/>
      <c r="K1323" s="2"/>
      <c r="L1323" s="2"/>
      <c r="M1323" s="2"/>
      <c r="N1323" s="2"/>
      <c r="O1323" s="2"/>
      <c r="P1323" s="4"/>
    </row>
    <row r="1324" spans="1:16" s="9" customFormat="1" x14ac:dyDescent="0.2">
      <c r="A1324" s="4"/>
      <c r="B1324" s="2"/>
      <c r="C1324" s="4"/>
      <c r="D1324" s="2"/>
      <c r="E1324" s="2"/>
      <c r="F1324" s="51"/>
      <c r="G1324" s="190"/>
      <c r="H1324" s="190"/>
      <c r="I1324" s="196"/>
      <c r="J1324" s="2"/>
      <c r="K1324" s="2"/>
      <c r="L1324" s="2"/>
      <c r="M1324" s="2"/>
      <c r="N1324" s="2"/>
      <c r="O1324" s="2"/>
      <c r="P1324" s="4"/>
    </row>
    <row r="1325" spans="1:16" s="9" customFormat="1" x14ac:dyDescent="0.2">
      <c r="A1325" s="4"/>
      <c r="B1325" s="2"/>
      <c r="C1325" s="4"/>
      <c r="D1325" s="2"/>
      <c r="E1325" s="2"/>
      <c r="F1325" s="51"/>
      <c r="G1325" s="190"/>
      <c r="H1325" s="190"/>
      <c r="I1325" s="196"/>
      <c r="J1325" s="2"/>
      <c r="K1325" s="2"/>
      <c r="L1325" s="2"/>
      <c r="M1325" s="2"/>
      <c r="N1325" s="2"/>
      <c r="O1325" s="2"/>
      <c r="P1325" s="4"/>
    </row>
    <row r="1326" spans="1:16" s="9" customFormat="1" x14ac:dyDescent="0.2">
      <c r="A1326" s="4"/>
      <c r="B1326" s="2"/>
      <c r="C1326" s="4"/>
      <c r="D1326" s="2"/>
      <c r="E1326" s="2"/>
      <c r="F1326" s="51"/>
      <c r="G1326" s="190"/>
      <c r="H1326" s="190"/>
      <c r="I1326" s="196"/>
      <c r="J1326" s="2"/>
      <c r="K1326" s="2"/>
      <c r="L1326" s="2"/>
      <c r="M1326" s="2"/>
      <c r="N1326" s="2"/>
      <c r="O1326" s="2"/>
      <c r="P1326" s="4"/>
    </row>
    <row r="1327" spans="1:16" s="9" customFormat="1" x14ac:dyDescent="0.2">
      <c r="A1327" s="4"/>
      <c r="B1327" s="2"/>
      <c r="C1327" s="4"/>
      <c r="D1327" s="2"/>
      <c r="E1327" s="2"/>
      <c r="F1327" s="51"/>
      <c r="G1327" s="190"/>
      <c r="H1327" s="190"/>
      <c r="I1327" s="196"/>
      <c r="J1327" s="2"/>
      <c r="K1327" s="2"/>
      <c r="L1327" s="2"/>
      <c r="M1327" s="2"/>
      <c r="N1327" s="2"/>
      <c r="O1327" s="2"/>
      <c r="P1327" s="4"/>
    </row>
    <row r="1328" spans="1:16" s="9" customFormat="1" x14ac:dyDescent="0.2">
      <c r="A1328" s="4"/>
      <c r="B1328" s="2"/>
      <c r="C1328" s="4"/>
      <c r="D1328" s="2"/>
      <c r="E1328" s="2"/>
      <c r="F1328" s="51"/>
      <c r="G1328" s="190"/>
      <c r="H1328" s="190"/>
      <c r="I1328" s="196"/>
      <c r="J1328" s="2"/>
      <c r="K1328" s="2"/>
      <c r="L1328" s="2"/>
      <c r="M1328" s="2"/>
      <c r="N1328" s="2"/>
      <c r="O1328" s="2"/>
      <c r="P1328" s="4"/>
    </row>
    <row r="1329" spans="1:16" s="9" customFormat="1" x14ac:dyDescent="0.2">
      <c r="A1329" s="4"/>
      <c r="B1329" s="2"/>
      <c r="C1329" s="4"/>
      <c r="D1329" s="2"/>
      <c r="E1329" s="2"/>
      <c r="F1329" s="51"/>
      <c r="G1329" s="190"/>
      <c r="H1329" s="190"/>
      <c r="I1329" s="196"/>
      <c r="J1329" s="2"/>
      <c r="K1329" s="2"/>
      <c r="L1329" s="2"/>
      <c r="M1329" s="2"/>
      <c r="N1329" s="2"/>
      <c r="O1329" s="2"/>
      <c r="P1329" s="4"/>
    </row>
    <row r="1330" spans="1:16" s="9" customFormat="1" x14ac:dyDescent="0.2">
      <c r="A1330" s="4"/>
      <c r="B1330" s="2"/>
      <c r="C1330" s="4"/>
      <c r="D1330" s="2"/>
      <c r="E1330" s="2"/>
      <c r="F1330" s="51"/>
      <c r="G1330" s="190"/>
      <c r="H1330" s="190"/>
      <c r="I1330" s="196"/>
      <c r="J1330" s="2"/>
      <c r="K1330" s="2"/>
      <c r="L1330" s="2"/>
      <c r="M1330" s="2"/>
      <c r="N1330" s="2"/>
      <c r="O1330" s="2"/>
      <c r="P1330" s="4"/>
    </row>
    <row r="1331" spans="1:16" s="9" customFormat="1" x14ac:dyDescent="0.2">
      <c r="A1331" s="4"/>
      <c r="B1331" s="2"/>
      <c r="C1331" s="4"/>
      <c r="D1331" s="2"/>
      <c r="E1331" s="2"/>
      <c r="F1331" s="51"/>
      <c r="G1331" s="190"/>
      <c r="H1331" s="190"/>
      <c r="I1331" s="196"/>
      <c r="J1331" s="2"/>
      <c r="K1331" s="2"/>
      <c r="L1331" s="2"/>
      <c r="M1331" s="2"/>
      <c r="N1331" s="2"/>
      <c r="O1331" s="2"/>
      <c r="P1331" s="4"/>
    </row>
    <row r="1332" spans="1:16" s="9" customFormat="1" x14ac:dyDescent="0.2">
      <c r="A1332" s="4"/>
      <c r="B1332" s="2"/>
      <c r="C1332" s="4"/>
      <c r="D1332" s="2"/>
      <c r="E1332" s="2"/>
      <c r="F1332" s="51"/>
      <c r="G1332" s="190"/>
      <c r="H1332" s="190"/>
      <c r="I1332" s="196"/>
      <c r="J1332" s="2"/>
      <c r="K1332" s="2"/>
      <c r="L1332" s="2"/>
      <c r="M1332" s="2"/>
      <c r="N1332" s="2"/>
      <c r="O1332" s="2"/>
      <c r="P1332" s="4"/>
    </row>
    <row r="1333" spans="1:16" s="9" customFormat="1" x14ac:dyDescent="0.2">
      <c r="A1333" s="4"/>
      <c r="B1333" s="2"/>
      <c r="C1333" s="4"/>
      <c r="D1333" s="2"/>
      <c r="E1333" s="2"/>
      <c r="F1333" s="51"/>
      <c r="G1333" s="190"/>
      <c r="H1333" s="190"/>
      <c r="I1333" s="196"/>
      <c r="J1333" s="2"/>
      <c r="K1333" s="2"/>
      <c r="L1333" s="2"/>
      <c r="M1333" s="2"/>
      <c r="N1333" s="2"/>
      <c r="O1333" s="2"/>
      <c r="P1333" s="4"/>
    </row>
    <row r="1334" spans="1:16" s="9" customFormat="1" x14ac:dyDescent="0.2">
      <c r="A1334" s="4"/>
      <c r="B1334" s="2"/>
      <c r="C1334" s="4"/>
      <c r="D1334" s="2"/>
      <c r="E1334" s="2"/>
      <c r="F1334" s="51"/>
      <c r="G1334" s="190"/>
      <c r="H1334" s="190"/>
      <c r="I1334" s="196"/>
      <c r="J1334" s="2"/>
      <c r="K1334" s="2"/>
      <c r="L1334" s="2"/>
      <c r="M1334" s="2"/>
      <c r="N1334" s="2"/>
      <c r="O1334" s="2"/>
      <c r="P1334" s="4"/>
    </row>
    <row r="1335" spans="1:16" s="9" customFormat="1" x14ac:dyDescent="0.2">
      <c r="A1335" s="4"/>
      <c r="B1335" s="2"/>
      <c r="C1335" s="4"/>
      <c r="D1335" s="2"/>
      <c r="E1335" s="2"/>
      <c r="F1335" s="51"/>
      <c r="G1335" s="190"/>
      <c r="H1335" s="190"/>
      <c r="I1335" s="196"/>
      <c r="J1335" s="2"/>
      <c r="K1335" s="2"/>
      <c r="L1335" s="2"/>
      <c r="M1335" s="2"/>
      <c r="N1335" s="2"/>
      <c r="O1335" s="2"/>
      <c r="P1335" s="4"/>
    </row>
    <row r="1336" spans="1:16" s="9" customFormat="1" x14ac:dyDescent="0.2">
      <c r="A1336" s="4"/>
      <c r="B1336" s="2"/>
      <c r="C1336" s="4"/>
      <c r="D1336" s="2"/>
      <c r="E1336" s="2"/>
      <c r="F1336" s="51"/>
      <c r="G1336" s="190"/>
      <c r="H1336" s="190"/>
      <c r="I1336" s="196"/>
      <c r="J1336" s="2"/>
      <c r="K1336" s="2"/>
      <c r="L1336" s="2"/>
      <c r="M1336" s="2"/>
      <c r="N1336" s="2"/>
      <c r="O1336" s="2"/>
      <c r="P1336" s="4"/>
    </row>
    <row r="1337" spans="1:16" s="9" customFormat="1" x14ac:dyDescent="0.2">
      <c r="A1337" s="4"/>
      <c r="B1337" s="2"/>
      <c r="C1337" s="4"/>
      <c r="D1337" s="2"/>
      <c r="E1337" s="2"/>
      <c r="F1337" s="51"/>
      <c r="G1337" s="190"/>
      <c r="H1337" s="190"/>
      <c r="I1337" s="196"/>
      <c r="J1337" s="2"/>
      <c r="K1337" s="2"/>
      <c r="L1337" s="2"/>
      <c r="M1337" s="2"/>
      <c r="N1337" s="2"/>
      <c r="O1337" s="2"/>
      <c r="P1337" s="4"/>
    </row>
    <row r="1338" spans="1:16" s="9" customFormat="1" x14ac:dyDescent="0.2">
      <c r="A1338" s="4"/>
      <c r="B1338" s="2"/>
      <c r="C1338" s="4"/>
      <c r="D1338" s="2"/>
      <c r="E1338" s="2"/>
      <c r="F1338" s="51"/>
      <c r="G1338" s="190"/>
      <c r="H1338" s="190"/>
      <c r="I1338" s="196"/>
      <c r="J1338" s="2"/>
      <c r="K1338" s="2"/>
      <c r="L1338" s="2"/>
      <c r="M1338" s="2"/>
      <c r="N1338" s="2"/>
      <c r="O1338" s="2"/>
      <c r="P1338" s="4"/>
    </row>
    <row r="1339" spans="1:16" s="9" customFormat="1" x14ac:dyDescent="0.2">
      <c r="A1339" s="4"/>
      <c r="B1339" s="2"/>
      <c r="C1339" s="4"/>
      <c r="D1339" s="2"/>
      <c r="E1339" s="2"/>
      <c r="F1339" s="51"/>
      <c r="G1339" s="190"/>
      <c r="H1339" s="190"/>
      <c r="I1339" s="196"/>
      <c r="J1339" s="2"/>
      <c r="K1339" s="2"/>
      <c r="L1339" s="2"/>
      <c r="M1339" s="2"/>
      <c r="N1339" s="2"/>
      <c r="O1339" s="2"/>
      <c r="P1339" s="4"/>
    </row>
    <row r="1340" spans="1:16" s="9" customFormat="1" x14ac:dyDescent="0.2">
      <c r="A1340" s="4"/>
      <c r="B1340" s="2"/>
      <c r="C1340" s="4"/>
      <c r="D1340" s="2"/>
      <c r="E1340" s="2"/>
      <c r="F1340" s="51"/>
      <c r="G1340" s="190"/>
      <c r="H1340" s="190"/>
      <c r="I1340" s="196"/>
      <c r="J1340" s="2"/>
      <c r="K1340" s="2"/>
      <c r="L1340" s="2"/>
      <c r="M1340" s="2"/>
      <c r="N1340" s="2"/>
      <c r="O1340" s="2"/>
      <c r="P1340" s="4"/>
    </row>
    <row r="1341" spans="1:16" s="9" customFormat="1" x14ac:dyDescent="0.2">
      <c r="A1341" s="4"/>
      <c r="B1341" s="2"/>
      <c r="C1341" s="4"/>
      <c r="D1341" s="2"/>
      <c r="E1341" s="2"/>
      <c r="F1341" s="51"/>
      <c r="G1341" s="190"/>
      <c r="H1341" s="190"/>
      <c r="I1341" s="196"/>
      <c r="J1341" s="2"/>
      <c r="K1341" s="2"/>
      <c r="L1341" s="2"/>
      <c r="M1341" s="2"/>
      <c r="N1341" s="2"/>
      <c r="O1341" s="2"/>
      <c r="P1341" s="4"/>
    </row>
    <row r="1342" spans="1:16" s="9" customFormat="1" x14ac:dyDescent="0.2">
      <c r="A1342" s="4"/>
      <c r="B1342" s="2"/>
      <c r="C1342" s="4"/>
      <c r="D1342" s="2"/>
      <c r="E1342" s="2"/>
      <c r="F1342" s="51"/>
      <c r="G1342" s="190"/>
      <c r="H1342" s="190"/>
      <c r="I1342" s="196"/>
      <c r="J1342" s="2"/>
      <c r="K1342" s="2"/>
      <c r="L1342" s="2"/>
      <c r="M1342" s="2"/>
      <c r="N1342" s="2"/>
      <c r="O1342" s="2"/>
      <c r="P1342" s="4"/>
    </row>
    <row r="1343" spans="1:16" s="9" customFormat="1" x14ac:dyDescent="0.2">
      <c r="A1343" s="4"/>
      <c r="B1343" s="2"/>
      <c r="C1343" s="4"/>
      <c r="D1343" s="2"/>
      <c r="E1343" s="2"/>
      <c r="F1343" s="51"/>
      <c r="G1343" s="190"/>
      <c r="H1343" s="190"/>
      <c r="I1343" s="196"/>
      <c r="J1343" s="2"/>
      <c r="K1343" s="2"/>
      <c r="L1343" s="2"/>
      <c r="M1343" s="2"/>
      <c r="N1343" s="2"/>
      <c r="O1343" s="2"/>
      <c r="P1343" s="4"/>
    </row>
    <row r="1344" spans="1:16" s="9" customFormat="1" x14ac:dyDescent="0.2">
      <c r="A1344" s="4"/>
      <c r="B1344" s="2"/>
      <c r="C1344" s="4"/>
      <c r="D1344" s="2"/>
      <c r="E1344" s="2"/>
      <c r="F1344" s="51"/>
      <c r="G1344" s="190"/>
      <c r="H1344" s="190"/>
      <c r="I1344" s="196"/>
      <c r="J1344" s="2"/>
      <c r="K1344" s="2"/>
      <c r="L1344" s="2"/>
      <c r="M1344" s="2"/>
      <c r="N1344" s="2"/>
      <c r="O1344" s="2"/>
      <c r="P1344" s="4"/>
    </row>
    <row r="1345" spans="1:16" s="9" customFormat="1" x14ac:dyDescent="0.2">
      <c r="A1345" s="4"/>
      <c r="B1345" s="2"/>
      <c r="C1345" s="4"/>
      <c r="D1345" s="2"/>
      <c r="E1345" s="2"/>
      <c r="F1345" s="51"/>
      <c r="G1345" s="190"/>
      <c r="H1345" s="190"/>
      <c r="I1345" s="196"/>
      <c r="J1345" s="2"/>
      <c r="K1345" s="2"/>
      <c r="L1345" s="2"/>
      <c r="M1345" s="2"/>
      <c r="N1345" s="2"/>
      <c r="O1345" s="2"/>
      <c r="P1345" s="4"/>
    </row>
    <row r="1346" spans="1:16" s="9" customFormat="1" x14ac:dyDescent="0.2">
      <c r="A1346" s="4"/>
      <c r="B1346" s="2"/>
      <c r="C1346" s="4"/>
      <c r="D1346" s="2"/>
      <c r="E1346" s="2"/>
      <c r="F1346" s="51"/>
      <c r="G1346" s="190"/>
      <c r="H1346" s="190"/>
      <c r="I1346" s="196"/>
      <c r="J1346" s="2"/>
      <c r="K1346" s="2"/>
      <c r="L1346" s="2"/>
      <c r="M1346" s="2"/>
      <c r="N1346" s="2"/>
      <c r="O1346" s="2"/>
      <c r="P1346" s="4"/>
    </row>
    <row r="1347" spans="1:16" s="9" customFormat="1" x14ac:dyDescent="0.2">
      <c r="A1347" s="4"/>
      <c r="B1347" s="2"/>
      <c r="C1347" s="4"/>
      <c r="D1347" s="2"/>
      <c r="E1347" s="2"/>
      <c r="F1347" s="51"/>
      <c r="G1347" s="190"/>
      <c r="H1347" s="190"/>
      <c r="I1347" s="196"/>
      <c r="J1347" s="2"/>
      <c r="K1347" s="2"/>
      <c r="L1347" s="2"/>
      <c r="M1347" s="2"/>
      <c r="N1347" s="2"/>
      <c r="O1347" s="2"/>
      <c r="P1347" s="4"/>
    </row>
    <row r="1348" spans="1:16" s="9" customFormat="1" x14ac:dyDescent="0.2">
      <c r="A1348" s="4"/>
      <c r="B1348" s="2"/>
      <c r="C1348" s="4"/>
      <c r="D1348" s="2"/>
      <c r="E1348" s="2"/>
      <c r="F1348" s="51"/>
      <c r="G1348" s="190"/>
      <c r="H1348" s="190"/>
      <c r="I1348" s="196"/>
      <c r="J1348" s="2"/>
      <c r="K1348" s="2"/>
      <c r="L1348" s="2"/>
      <c r="M1348" s="2"/>
      <c r="N1348" s="2"/>
      <c r="O1348" s="2"/>
      <c r="P1348" s="4"/>
    </row>
    <row r="1349" spans="1:16" s="9" customFormat="1" x14ac:dyDescent="0.2">
      <c r="A1349" s="4"/>
      <c r="B1349" s="2"/>
      <c r="C1349" s="4"/>
      <c r="D1349" s="2"/>
      <c r="E1349" s="2"/>
      <c r="F1349" s="51"/>
      <c r="G1349" s="190"/>
      <c r="H1349" s="190"/>
      <c r="I1349" s="196"/>
      <c r="J1349" s="2"/>
      <c r="K1349" s="2"/>
      <c r="L1349" s="2"/>
      <c r="M1349" s="2"/>
      <c r="N1349" s="2"/>
      <c r="O1349" s="2"/>
      <c r="P1349" s="4"/>
    </row>
    <row r="1350" spans="1:16" s="9" customFormat="1" x14ac:dyDescent="0.2">
      <c r="A1350" s="4"/>
      <c r="B1350" s="2"/>
      <c r="C1350" s="4"/>
      <c r="D1350" s="2"/>
      <c r="E1350" s="2"/>
      <c r="F1350" s="51"/>
      <c r="G1350" s="190"/>
      <c r="H1350" s="190"/>
      <c r="I1350" s="196"/>
      <c r="J1350" s="2"/>
      <c r="K1350" s="2"/>
      <c r="L1350" s="2"/>
      <c r="M1350" s="2"/>
      <c r="N1350" s="2"/>
      <c r="O1350" s="2"/>
      <c r="P1350" s="4"/>
    </row>
    <row r="1351" spans="1:16" s="9" customFormat="1" x14ac:dyDescent="0.2">
      <c r="A1351" s="4"/>
      <c r="B1351" s="2"/>
      <c r="C1351" s="4"/>
      <c r="D1351" s="2"/>
      <c r="E1351" s="2"/>
      <c r="F1351" s="51"/>
      <c r="G1351" s="190"/>
      <c r="H1351" s="190"/>
      <c r="I1351" s="196"/>
      <c r="J1351" s="2"/>
      <c r="K1351" s="2"/>
      <c r="L1351" s="2"/>
      <c r="M1351" s="2"/>
      <c r="N1351" s="2"/>
      <c r="O1351" s="2"/>
      <c r="P1351" s="4"/>
    </row>
    <row r="1352" spans="1:16" s="9" customFormat="1" x14ac:dyDescent="0.2">
      <c r="A1352" s="4"/>
      <c r="B1352" s="2"/>
      <c r="C1352" s="4"/>
      <c r="D1352" s="2"/>
      <c r="E1352" s="2"/>
      <c r="F1352" s="51"/>
      <c r="G1352" s="190"/>
      <c r="H1352" s="190"/>
      <c r="I1352" s="196"/>
      <c r="J1352" s="2"/>
      <c r="K1352" s="2"/>
      <c r="L1352" s="2"/>
      <c r="M1352" s="2"/>
      <c r="N1352" s="2"/>
      <c r="O1352" s="2"/>
      <c r="P1352" s="4"/>
    </row>
    <row r="1353" spans="1:16" s="9" customFormat="1" x14ac:dyDescent="0.2">
      <c r="A1353" s="4"/>
      <c r="B1353" s="2"/>
      <c r="C1353" s="4"/>
      <c r="D1353" s="2"/>
      <c r="E1353" s="2"/>
      <c r="F1353" s="51"/>
      <c r="G1353" s="190"/>
      <c r="H1353" s="190"/>
      <c r="I1353" s="196"/>
      <c r="J1353" s="2"/>
      <c r="K1353" s="2"/>
      <c r="L1353" s="2"/>
      <c r="M1353" s="2"/>
      <c r="N1353" s="2"/>
      <c r="O1353" s="2"/>
      <c r="P1353" s="4"/>
    </row>
    <row r="1354" spans="1:16" s="9" customFormat="1" x14ac:dyDescent="0.2">
      <c r="A1354" s="4"/>
      <c r="B1354" s="2"/>
      <c r="C1354" s="4"/>
      <c r="D1354" s="2"/>
      <c r="E1354" s="2"/>
      <c r="F1354" s="51"/>
      <c r="G1354" s="190"/>
      <c r="H1354" s="190"/>
      <c r="I1354" s="196"/>
      <c r="J1354" s="2"/>
      <c r="K1354" s="2"/>
      <c r="L1354" s="2"/>
      <c r="M1354" s="2"/>
      <c r="N1354" s="2"/>
      <c r="O1354" s="2"/>
      <c r="P1354" s="4"/>
    </row>
    <row r="1355" spans="1:16" s="9" customFormat="1" x14ac:dyDescent="0.2">
      <c r="A1355" s="4"/>
      <c r="B1355" s="2"/>
      <c r="C1355" s="4"/>
      <c r="D1355" s="2"/>
      <c r="E1355" s="2"/>
      <c r="F1355" s="51"/>
      <c r="G1355" s="190"/>
      <c r="H1355" s="190"/>
      <c r="I1355" s="196"/>
      <c r="J1355" s="2"/>
      <c r="K1355" s="2"/>
      <c r="L1355" s="2"/>
      <c r="M1355" s="2"/>
      <c r="N1355" s="2"/>
      <c r="O1355" s="2"/>
      <c r="P1355" s="4"/>
    </row>
    <row r="1356" spans="1:16" s="9" customFormat="1" x14ac:dyDescent="0.2">
      <c r="A1356" s="4"/>
      <c r="B1356" s="2"/>
      <c r="C1356" s="4"/>
      <c r="D1356" s="2"/>
      <c r="E1356" s="2"/>
      <c r="F1356" s="51"/>
      <c r="G1356" s="190"/>
      <c r="H1356" s="190"/>
      <c r="I1356" s="196"/>
      <c r="J1356" s="2"/>
      <c r="K1356" s="2"/>
      <c r="L1356" s="2"/>
      <c r="M1356" s="2"/>
      <c r="N1356" s="2"/>
      <c r="O1356" s="2"/>
      <c r="P1356" s="4"/>
    </row>
    <row r="1357" spans="1:16" s="9" customFormat="1" x14ac:dyDescent="0.2">
      <c r="A1357" s="4"/>
      <c r="B1357" s="2"/>
      <c r="C1357" s="4"/>
      <c r="D1357" s="2"/>
      <c r="E1357" s="2"/>
      <c r="F1357" s="51"/>
      <c r="G1357" s="190"/>
      <c r="H1357" s="190"/>
      <c r="I1357" s="196"/>
      <c r="J1357" s="2"/>
      <c r="K1357" s="2"/>
      <c r="L1357" s="2"/>
      <c r="M1357" s="2"/>
      <c r="N1357" s="2"/>
      <c r="O1357" s="2"/>
      <c r="P1357" s="4"/>
    </row>
    <row r="1358" spans="1:16" s="9" customFormat="1" x14ac:dyDescent="0.2">
      <c r="A1358" s="4"/>
      <c r="B1358" s="2"/>
      <c r="C1358" s="4"/>
      <c r="D1358" s="2"/>
      <c r="E1358" s="2"/>
      <c r="F1358" s="51"/>
      <c r="G1358" s="190"/>
      <c r="H1358" s="190"/>
      <c r="I1358" s="196"/>
      <c r="J1358" s="2"/>
      <c r="K1358" s="2"/>
      <c r="L1358" s="2"/>
      <c r="M1358" s="2"/>
      <c r="N1358" s="2"/>
      <c r="O1358" s="2"/>
      <c r="P1358" s="4"/>
    </row>
    <row r="1359" spans="1:16" s="9" customFormat="1" x14ac:dyDescent="0.2">
      <c r="A1359" s="4"/>
      <c r="B1359" s="2"/>
      <c r="C1359" s="4"/>
      <c r="D1359" s="2"/>
      <c r="E1359" s="2"/>
      <c r="F1359" s="51"/>
      <c r="G1359" s="190"/>
      <c r="H1359" s="190"/>
      <c r="I1359" s="196"/>
      <c r="J1359" s="2"/>
      <c r="K1359" s="2"/>
      <c r="L1359" s="2"/>
      <c r="M1359" s="2"/>
      <c r="N1359" s="2"/>
      <c r="O1359" s="2"/>
      <c r="P1359" s="4"/>
    </row>
    <row r="1360" spans="1:16" s="9" customFormat="1" x14ac:dyDescent="0.2">
      <c r="A1360" s="4"/>
      <c r="B1360" s="2"/>
      <c r="C1360" s="4"/>
      <c r="D1360" s="2"/>
      <c r="E1360" s="2"/>
      <c r="F1360" s="51"/>
      <c r="G1360" s="190"/>
      <c r="H1360" s="190"/>
      <c r="I1360" s="196"/>
      <c r="J1360" s="2"/>
      <c r="K1360" s="2"/>
      <c r="L1360" s="2"/>
      <c r="M1360" s="2"/>
      <c r="N1360" s="2"/>
      <c r="O1360" s="2"/>
      <c r="P1360" s="4"/>
    </row>
    <row r="1361" spans="1:16" s="9" customFormat="1" x14ac:dyDescent="0.2">
      <c r="A1361" s="4"/>
      <c r="B1361" s="2"/>
      <c r="C1361" s="4"/>
      <c r="D1361" s="2"/>
      <c r="E1361" s="2"/>
      <c r="F1361" s="51"/>
      <c r="G1361" s="190"/>
      <c r="H1361" s="190"/>
      <c r="I1361" s="196"/>
      <c r="J1361" s="2"/>
      <c r="K1361" s="2"/>
      <c r="L1361" s="2"/>
      <c r="M1361" s="2"/>
      <c r="N1361" s="2"/>
      <c r="O1361" s="2"/>
      <c r="P1361" s="4"/>
    </row>
    <row r="1362" spans="1:16" s="9" customFormat="1" x14ac:dyDescent="0.2">
      <c r="A1362" s="4"/>
      <c r="B1362" s="2"/>
      <c r="C1362" s="4"/>
      <c r="D1362" s="2"/>
      <c r="E1362" s="2"/>
      <c r="F1362" s="51"/>
      <c r="G1362" s="190"/>
      <c r="H1362" s="190"/>
      <c r="I1362" s="196"/>
      <c r="J1362" s="2"/>
      <c r="K1362" s="2"/>
      <c r="L1362" s="2"/>
      <c r="M1362" s="2"/>
      <c r="N1362" s="2"/>
      <c r="O1362" s="2"/>
      <c r="P1362" s="4"/>
    </row>
    <row r="1363" spans="1:16" s="9" customFormat="1" x14ac:dyDescent="0.2">
      <c r="A1363" s="4"/>
      <c r="B1363" s="2"/>
      <c r="C1363" s="4"/>
      <c r="D1363" s="2"/>
      <c r="E1363" s="2"/>
      <c r="F1363" s="51"/>
      <c r="G1363" s="190"/>
      <c r="H1363" s="190"/>
      <c r="I1363" s="196"/>
      <c r="J1363" s="2"/>
      <c r="K1363" s="2"/>
      <c r="L1363" s="2"/>
      <c r="M1363" s="2"/>
      <c r="N1363" s="2"/>
      <c r="O1363" s="2"/>
      <c r="P1363" s="4"/>
    </row>
    <row r="1364" spans="1:16" s="9" customFormat="1" x14ac:dyDescent="0.2">
      <c r="A1364" s="4"/>
      <c r="B1364" s="2"/>
      <c r="C1364" s="4"/>
      <c r="D1364" s="2"/>
      <c r="E1364" s="2"/>
      <c r="F1364" s="51"/>
      <c r="G1364" s="190"/>
      <c r="H1364" s="190"/>
      <c r="I1364" s="196"/>
      <c r="J1364" s="2"/>
      <c r="K1364" s="2"/>
      <c r="L1364" s="2"/>
      <c r="M1364" s="2"/>
      <c r="N1364" s="2"/>
      <c r="O1364" s="2"/>
      <c r="P1364" s="4"/>
    </row>
    <row r="1365" spans="1:16" s="9" customFormat="1" x14ac:dyDescent="0.2">
      <c r="A1365" s="4"/>
      <c r="B1365" s="2"/>
      <c r="C1365" s="4"/>
      <c r="D1365" s="2"/>
      <c r="E1365" s="2"/>
      <c r="F1365" s="51"/>
      <c r="G1365" s="190"/>
      <c r="H1365" s="190"/>
      <c r="I1365" s="196"/>
      <c r="J1365" s="2"/>
      <c r="K1365" s="2"/>
      <c r="L1365" s="2"/>
      <c r="M1365" s="2"/>
      <c r="N1365" s="2"/>
      <c r="O1365" s="2"/>
      <c r="P1365" s="4"/>
    </row>
    <row r="1366" spans="1:16" s="9" customFormat="1" x14ac:dyDescent="0.2">
      <c r="A1366" s="4"/>
      <c r="B1366" s="2"/>
      <c r="C1366" s="4"/>
      <c r="D1366" s="2"/>
      <c r="E1366" s="2"/>
      <c r="F1366" s="51"/>
      <c r="G1366" s="190"/>
      <c r="H1366" s="190"/>
      <c r="I1366" s="196"/>
      <c r="J1366" s="2"/>
      <c r="K1366" s="2"/>
      <c r="L1366" s="2"/>
      <c r="M1366" s="2"/>
      <c r="N1366" s="2"/>
      <c r="O1366" s="2"/>
      <c r="P1366" s="4"/>
    </row>
    <row r="1367" spans="1:16" s="9" customFormat="1" x14ac:dyDescent="0.2">
      <c r="A1367" s="4"/>
      <c r="B1367" s="2"/>
      <c r="C1367" s="4"/>
      <c r="D1367" s="2"/>
      <c r="E1367" s="2"/>
      <c r="F1367" s="51"/>
      <c r="G1367" s="190"/>
      <c r="H1367" s="190"/>
      <c r="I1367" s="196"/>
      <c r="J1367" s="2"/>
      <c r="K1367" s="2"/>
      <c r="L1367" s="2"/>
      <c r="M1367" s="2"/>
      <c r="N1367" s="2"/>
      <c r="O1367" s="2"/>
      <c r="P1367" s="4"/>
    </row>
    <row r="1368" spans="1:16" s="9" customFormat="1" x14ac:dyDescent="0.2">
      <c r="A1368" s="4"/>
      <c r="B1368" s="2"/>
      <c r="C1368" s="4"/>
      <c r="D1368" s="2"/>
      <c r="E1368" s="2"/>
      <c r="F1368" s="51"/>
      <c r="G1368" s="190"/>
      <c r="H1368" s="190"/>
      <c r="I1368" s="196"/>
      <c r="J1368" s="2"/>
      <c r="K1368" s="2"/>
      <c r="L1368" s="2"/>
      <c r="M1368" s="2"/>
      <c r="N1368" s="2"/>
      <c r="O1368" s="2"/>
      <c r="P1368" s="4"/>
    </row>
    <row r="1369" spans="1:16" s="9" customFormat="1" x14ac:dyDescent="0.2">
      <c r="A1369" s="4"/>
      <c r="B1369" s="2"/>
      <c r="C1369" s="4"/>
      <c r="D1369" s="2"/>
      <c r="E1369" s="2"/>
      <c r="F1369" s="51"/>
      <c r="G1369" s="190"/>
      <c r="H1369" s="190"/>
      <c r="I1369" s="196"/>
      <c r="J1369" s="2"/>
      <c r="K1369" s="2"/>
      <c r="L1369" s="2"/>
      <c r="M1369" s="2"/>
      <c r="N1369" s="2"/>
      <c r="O1369" s="2"/>
      <c r="P1369" s="4"/>
    </row>
    <row r="1370" spans="1:16" s="9" customFormat="1" x14ac:dyDescent="0.2">
      <c r="A1370" s="4"/>
      <c r="B1370" s="2"/>
      <c r="C1370" s="4"/>
      <c r="D1370" s="2"/>
      <c r="E1370" s="2"/>
      <c r="F1370" s="51"/>
      <c r="G1370" s="190"/>
      <c r="H1370" s="190"/>
      <c r="I1370" s="196"/>
      <c r="J1370" s="2"/>
      <c r="K1370" s="2"/>
      <c r="L1370" s="2"/>
      <c r="M1370" s="2"/>
      <c r="N1370" s="2"/>
      <c r="O1370" s="2"/>
      <c r="P1370" s="4"/>
    </row>
    <row r="1371" spans="1:16" s="9" customFormat="1" x14ac:dyDescent="0.2">
      <c r="A1371" s="4"/>
      <c r="B1371" s="2"/>
      <c r="C1371" s="4"/>
      <c r="D1371" s="2"/>
      <c r="E1371" s="2"/>
      <c r="F1371" s="51"/>
      <c r="G1371" s="190"/>
      <c r="H1371" s="190"/>
      <c r="I1371" s="196"/>
      <c r="J1371" s="2"/>
      <c r="K1371" s="2"/>
      <c r="L1371" s="2"/>
      <c r="M1371" s="2"/>
      <c r="N1371" s="2"/>
      <c r="O1371" s="2"/>
      <c r="P1371" s="4"/>
    </row>
    <row r="1372" spans="1:16" s="9" customFormat="1" x14ac:dyDescent="0.2">
      <c r="A1372" s="4"/>
      <c r="B1372" s="2"/>
      <c r="C1372" s="4"/>
      <c r="D1372" s="2"/>
      <c r="E1372" s="2"/>
      <c r="F1372" s="51"/>
      <c r="G1372" s="190"/>
      <c r="H1372" s="190"/>
      <c r="I1372" s="196"/>
      <c r="J1372" s="2"/>
      <c r="K1372" s="2"/>
      <c r="L1372" s="2"/>
      <c r="M1372" s="2"/>
      <c r="N1372" s="2"/>
      <c r="O1372" s="2"/>
      <c r="P1372" s="4"/>
    </row>
    <row r="1373" spans="1:16" s="9" customFormat="1" x14ac:dyDescent="0.2">
      <c r="A1373" s="4"/>
      <c r="B1373" s="2"/>
      <c r="C1373" s="4"/>
      <c r="D1373" s="2"/>
      <c r="E1373" s="2"/>
      <c r="F1373" s="51"/>
      <c r="G1373" s="190"/>
      <c r="H1373" s="190"/>
      <c r="I1373" s="196"/>
      <c r="J1373" s="2"/>
      <c r="K1373" s="2"/>
      <c r="L1373" s="2"/>
      <c r="M1373" s="2"/>
      <c r="N1373" s="2"/>
      <c r="O1373" s="2"/>
      <c r="P1373" s="4"/>
    </row>
    <row r="1374" spans="1:16" s="9" customFormat="1" x14ac:dyDescent="0.2">
      <c r="A1374" s="4"/>
      <c r="B1374" s="2"/>
      <c r="C1374" s="4"/>
      <c r="D1374" s="2"/>
      <c r="E1374" s="2"/>
      <c r="F1374" s="51"/>
      <c r="G1374" s="190"/>
      <c r="H1374" s="190"/>
      <c r="I1374" s="196"/>
      <c r="J1374" s="2"/>
      <c r="K1374" s="2"/>
      <c r="L1374" s="2"/>
      <c r="M1374" s="2"/>
      <c r="N1374" s="2"/>
      <c r="O1374" s="2"/>
      <c r="P1374" s="4"/>
    </row>
    <row r="1375" spans="1:16" s="9" customFormat="1" x14ac:dyDescent="0.2">
      <c r="A1375" s="4"/>
      <c r="B1375" s="2"/>
      <c r="C1375" s="4"/>
      <c r="D1375" s="2"/>
      <c r="E1375" s="2"/>
      <c r="F1375" s="51"/>
      <c r="G1375" s="190"/>
      <c r="H1375" s="190"/>
      <c r="I1375" s="196"/>
      <c r="J1375" s="2"/>
      <c r="K1375" s="2"/>
      <c r="L1375" s="2"/>
      <c r="M1375" s="2"/>
      <c r="N1375" s="2"/>
      <c r="O1375" s="2"/>
      <c r="P1375" s="4"/>
    </row>
    <row r="1376" spans="1:16" s="9" customFormat="1" x14ac:dyDescent="0.2">
      <c r="A1376" s="4"/>
      <c r="B1376" s="2"/>
      <c r="C1376" s="4"/>
      <c r="D1376" s="2"/>
      <c r="E1376" s="2"/>
      <c r="F1376" s="51"/>
      <c r="G1376" s="190"/>
      <c r="H1376" s="190"/>
      <c r="I1376" s="196"/>
      <c r="J1376" s="2"/>
      <c r="K1376" s="2"/>
      <c r="L1376" s="2"/>
      <c r="M1376" s="2"/>
      <c r="N1376" s="2"/>
      <c r="O1376" s="2"/>
      <c r="P1376" s="4"/>
    </row>
    <row r="1377" spans="1:16" s="9" customFormat="1" x14ac:dyDescent="0.2">
      <c r="A1377" s="4"/>
      <c r="B1377" s="2"/>
      <c r="C1377" s="4"/>
      <c r="D1377" s="2"/>
      <c r="E1377" s="2"/>
      <c r="F1377" s="51"/>
      <c r="G1377" s="190"/>
      <c r="H1377" s="190"/>
      <c r="I1377" s="196"/>
      <c r="J1377" s="2"/>
      <c r="K1377" s="2"/>
      <c r="L1377" s="2"/>
      <c r="M1377" s="2"/>
      <c r="N1377" s="2"/>
      <c r="O1377" s="2"/>
      <c r="P1377" s="4"/>
    </row>
    <row r="1378" spans="1:16" s="9" customFormat="1" x14ac:dyDescent="0.2">
      <c r="A1378" s="4"/>
      <c r="B1378" s="2"/>
      <c r="C1378" s="4"/>
      <c r="D1378" s="2"/>
      <c r="E1378" s="2"/>
      <c r="F1378" s="51"/>
      <c r="G1378" s="190"/>
      <c r="H1378" s="190"/>
      <c r="I1378" s="196"/>
      <c r="J1378" s="2"/>
      <c r="K1378" s="2"/>
      <c r="L1378" s="2"/>
      <c r="M1378" s="2"/>
      <c r="N1378" s="2"/>
      <c r="O1378" s="2"/>
      <c r="P1378" s="4"/>
    </row>
    <row r="1379" spans="1:16" s="9" customFormat="1" x14ac:dyDescent="0.2">
      <c r="A1379" s="4"/>
      <c r="B1379" s="2"/>
      <c r="C1379" s="4"/>
      <c r="D1379" s="2"/>
      <c r="E1379" s="2"/>
      <c r="F1379" s="51"/>
      <c r="G1379" s="190"/>
      <c r="H1379" s="190"/>
      <c r="I1379" s="196"/>
      <c r="J1379" s="2"/>
      <c r="K1379" s="2"/>
      <c r="L1379" s="2"/>
      <c r="M1379" s="2"/>
      <c r="N1379" s="2"/>
      <c r="O1379" s="2"/>
      <c r="P1379" s="4"/>
    </row>
    <row r="1380" spans="1:16" s="9" customFormat="1" x14ac:dyDescent="0.2">
      <c r="A1380" s="4"/>
      <c r="B1380" s="2"/>
      <c r="C1380" s="4"/>
      <c r="D1380" s="2"/>
      <c r="E1380" s="2"/>
      <c r="F1380" s="51"/>
      <c r="G1380" s="190"/>
      <c r="H1380" s="190"/>
      <c r="I1380" s="196"/>
      <c r="J1380" s="2"/>
      <c r="K1380" s="2"/>
      <c r="L1380" s="2"/>
      <c r="M1380" s="2"/>
      <c r="N1380" s="2"/>
      <c r="O1380" s="2"/>
      <c r="P1380" s="4"/>
    </row>
    <row r="1381" spans="1:16" s="9" customFormat="1" x14ac:dyDescent="0.2">
      <c r="A1381" s="4"/>
      <c r="B1381" s="2"/>
      <c r="C1381" s="4"/>
      <c r="D1381" s="2"/>
      <c r="E1381" s="2"/>
      <c r="F1381" s="51"/>
      <c r="G1381" s="190"/>
      <c r="H1381" s="190"/>
      <c r="I1381" s="196"/>
      <c r="J1381" s="2"/>
      <c r="K1381" s="2"/>
      <c r="L1381" s="2"/>
      <c r="M1381" s="2"/>
      <c r="N1381" s="2"/>
      <c r="O1381" s="2"/>
      <c r="P1381" s="4"/>
    </row>
    <row r="1382" spans="1:16" s="9" customFormat="1" x14ac:dyDescent="0.2">
      <c r="A1382" s="4"/>
      <c r="B1382" s="2"/>
      <c r="C1382" s="4"/>
      <c r="D1382" s="2"/>
      <c r="E1382" s="2"/>
      <c r="F1382" s="51"/>
      <c r="G1382" s="190"/>
      <c r="H1382" s="190"/>
      <c r="I1382" s="196"/>
      <c r="J1382" s="2"/>
      <c r="K1382" s="2"/>
      <c r="L1382" s="2"/>
      <c r="M1382" s="2"/>
      <c r="N1382" s="2"/>
      <c r="O1382" s="2"/>
      <c r="P1382" s="4"/>
    </row>
    <row r="1383" spans="1:16" s="9" customFormat="1" x14ac:dyDescent="0.2">
      <c r="A1383" s="4"/>
      <c r="B1383" s="2"/>
      <c r="C1383" s="4"/>
      <c r="D1383" s="2"/>
      <c r="E1383" s="2"/>
      <c r="F1383" s="51"/>
      <c r="G1383" s="190"/>
      <c r="H1383" s="190"/>
      <c r="I1383" s="196"/>
      <c r="J1383" s="2"/>
      <c r="K1383" s="2"/>
      <c r="L1383" s="2"/>
      <c r="M1383" s="2"/>
      <c r="N1383" s="2"/>
      <c r="O1383" s="2"/>
      <c r="P1383" s="4"/>
    </row>
    <row r="1384" spans="1:16" s="9" customFormat="1" x14ac:dyDescent="0.2">
      <c r="A1384" s="4"/>
      <c r="B1384" s="2"/>
      <c r="C1384" s="4"/>
      <c r="D1384" s="2"/>
      <c r="E1384" s="2"/>
      <c r="F1384" s="51"/>
      <c r="G1384" s="190"/>
      <c r="H1384" s="190"/>
      <c r="I1384" s="196"/>
      <c r="J1384" s="2"/>
      <c r="K1384" s="2"/>
      <c r="L1384" s="2"/>
      <c r="M1384" s="2"/>
      <c r="N1384" s="2"/>
      <c r="O1384" s="2"/>
      <c r="P1384" s="4"/>
    </row>
    <row r="1385" spans="1:16" s="9" customFormat="1" x14ac:dyDescent="0.2">
      <c r="A1385" s="4"/>
      <c r="B1385" s="2"/>
      <c r="C1385" s="4"/>
      <c r="D1385" s="2"/>
      <c r="E1385" s="2"/>
      <c r="F1385" s="51"/>
      <c r="G1385" s="190"/>
      <c r="H1385" s="190"/>
      <c r="I1385" s="196"/>
      <c r="J1385" s="2"/>
      <c r="K1385" s="2"/>
      <c r="L1385" s="2"/>
      <c r="M1385" s="2"/>
      <c r="N1385" s="2"/>
      <c r="O1385" s="2"/>
      <c r="P1385" s="4"/>
    </row>
    <row r="1386" spans="1:16" s="9" customFormat="1" x14ac:dyDescent="0.2">
      <c r="A1386" s="4"/>
      <c r="B1386" s="2"/>
      <c r="C1386" s="4"/>
      <c r="D1386" s="2"/>
      <c r="E1386" s="2"/>
      <c r="F1386" s="51"/>
      <c r="G1386" s="190"/>
      <c r="H1386" s="190"/>
      <c r="I1386" s="196"/>
      <c r="J1386" s="2"/>
      <c r="K1386" s="2"/>
      <c r="L1386" s="2"/>
      <c r="M1386" s="2"/>
      <c r="N1386" s="2"/>
      <c r="O1386" s="2"/>
      <c r="P1386" s="4"/>
    </row>
    <row r="1387" spans="1:16" s="9" customFormat="1" x14ac:dyDescent="0.2">
      <c r="A1387" s="4"/>
      <c r="B1387" s="2"/>
      <c r="C1387" s="4"/>
      <c r="D1387" s="2"/>
      <c r="E1387" s="2"/>
      <c r="F1387" s="51"/>
      <c r="G1387" s="190"/>
      <c r="H1387" s="190"/>
      <c r="I1387" s="196"/>
      <c r="J1387" s="2"/>
      <c r="K1387" s="2"/>
      <c r="L1387" s="2"/>
      <c r="M1387" s="2"/>
      <c r="N1387" s="2"/>
      <c r="O1387" s="2"/>
      <c r="P1387" s="4"/>
    </row>
    <row r="1388" spans="1:16" s="9" customFormat="1" x14ac:dyDescent="0.2">
      <c r="A1388" s="4"/>
      <c r="B1388" s="2"/>
      <c r="C1388" s="4"/>
      <c r="D1388" s="2"/>
      <c r="E1388" s="2"/>
      <c r="F1388" s="51"/>
      <c r="G1388" s="190"/>
      <c r="H1388" s="190"/>
      <c r="I1388" s="196"/>
      <c r="J1388" s="2"/>
      <c r="K1388" s="2"/>
      <c r="L1388" s="2"/>
      <c r="M1388" s="2"/>
      <c r="N1388" s="2"/>
      <c r="O1388" s="2"/>
      <c r="P1388" s="4"/>
    </row>
    <row r="1389" spans="1:16" s="9" customFormat="1" x14ac:dyDescent="0.2">
      <c r="A1389" s="4"/>
      <c r="B1389" s="2"/>
      <c r="C1389" s="4"/>
      <c r="D1389" s="2"/>
      <c r="E1389" s="2"/>
      <c r="F1389" s="51"/>
      <c r="G1389" s="190"/>
      <c r="H1389" s="190"/>
      <c r="I1389" s="196"/>
      <c r="J1389" s="2"/>
      <c r="K1389" s="2"/>
      <c r="L1389" s="2"/>
      <c r="M1389" s="2"/>
      <c r="N1389" s="2"/>
      <c r="O1389" s="2"/>
      <c r="P1389" s="4"/>
    </row>
    <row r="1390" spans="1:16" s="9" customFormat="1" x14ac:dyDescent="0.2">
      <c r="A1390" s="4"/>
      <c r="B1390" s="2"/>
      <c r="C1390" s="4"/>
      <c r="D1390" s="2"/>
      <c r="E1390" s="2"/>
      <c r="F1390" s="51"/>
      <c r="G1390" s="190"/>
      <c r="H1390" s="190"/>
      <c r="I1390" s="196"/>
      <c r="J1390" s="2"/>
      <c r="K1390" s="2"/>
      <c r="L1390" s="2"/>
      <c r="M1390" s="2"/>
      <c r="N1390" s="2"/>
      <c r="O1390" s="2"/>
      <c r="P1390" s="4"/>
    </row>
    <row r="1391" spans="1:16" s="9" customFormat="1" x14ac:dyDescent="0.2">
      <c r="A1391" s="4"/>
      <c r="B1391" s="2"/>
      <c r="C1391" s="4"/>
      <c r="D1391" s="2"/>
      <c r="E1391" s="2"/>
      <c r="F1391" s="51"/>
      <c r="G1391" s="190"/>
      <c r="H1391" s="190"/>
      <c r="I1391" s="196"/>
      <c r="J1391" s="2"/>
      <c r="K1391" s="2"/>
      <c r="L1391" s="2"/>
      <c r="M1391" s="2"/>
      <c r="N1391" s="2"/>
      <c r="O1391" s="2"/>
      <c r="P1391" s="4"/>
    </row>
    <row r="1392" spans="1:16" s="9" customFormat="1" x14ac:dyDescent="0.2">
      <c r="A1392" s="4"/>
      <c r="B1392" s="2"/>
      <c r="C1392" s="4"/>
      <c r="D1392" s="2"/>
      <c r="E1392" s="2"/>
      <c r="F1392" s="51"/>
      <c r="G1392" s="190"/>
      <c r="H1392" s="190"/>
      <c r="I1392" s="196"/>
      <c r="J1392" s="2"/>
      <c r="K1392" s="2"/>
      <c r="L1392" s="2"/>
      <c r="M1392" s="2"/>
      <c r="N1392" s="2"/>
      <c r="O1392" s="2"/>
      <c r="P1392" s="4"/>
    </row>
    <row r="1393" spans="1:16" s="9" customFormat="1" x14ac:dyDescent="0.2">
      <c r="A1393" s="4"/>
      <c r="B1393" s="2"/>
      <c r="C1393" s="4"/>
      <c r="D1393" s="2"/>
      <c r="E1393" s="2"/>
      <c r="F1393" s="51"/>
      <c r="G1393" s="190"/>
      <c r="H1393" s="190"/>
      <c r="I1393" s="196"/>
      <c r="J1393" s="2"/>
      <c r="K1393" s="2"/>
      <c r="L1393" s="2"/>
      <c r="M1393" s="2"/>
      <c r="N1393" s="2"/>
      <c r="O1393" s="2"/>
      <c r="P1393" s="4"/>
    </row>
    <row r="1394" spans="1:16" s="9" customFormat="1" x14ac:dyDescent="0.2">
      <c r="A1394" s="4"/>
      <c r="B1394" s="2"/>
      <c r="C1394" s="4"/>
      <c r="D1394" s="2"/>
      <c r="E1394" s="2"/>
      <c r="F1394" s="51"/>
      <c r="G1394" s="190"/>
      <c r="H1394" s="190"/>
      <c r="I1394" s="196"/>
      <c r="J1394" s="2"/>
      <c r="K1394" s="2"/>
      <c r="L1394" s="2"/>
      <c r="M1394" s="2"/>
      <c r="N1394" s="2"/>
      <c r="O1394" s="2"/>
      <c r="P1394" s="4"/>
    </row>
    <row r="1395" spans="1:16" s="9" customFormat="1" x14ac:dyDescent="0.2">
      <c r="A1395" s="4"/>
      <c r="B1395" s="2"/>
      <c r="C1395" s="4"/>
      <c r="D1395" s="2"/>
      <c r="E1395" s="2"/>
      <c r="F1395" s="51"/>
      <c r="G1395" s="190"/>
      <c r="H1395" s="190"/>
      <c r="I1395" s="196"/>
      <c r="J1395" s="2"/>
      <c r="K1395" s="2"/>
      <c r="L1395" s="2"/>
      <c r="M1395" s="2"/>
      <c r="N1395" s="2"/>
      <c r="O1395" s="2"/>
      <c r="P1395" s="4"/>
    </row>
    <row r="1396" spans="1:16" s="9" customFormat="1" x14ac:dyDescent="0.2">
      <c r="A1396" s="4"/>
      <c r="B1396" s="2"/>
      <c r="C1396" s="4"/>
      <c r="D1396" s="2"/>
      <c r="E1396" s="2"/>
      <c r="F1396" s="51"/>
      <c r="G1396" s="190"/>
      <c r="H1396" s="190"/>
      <c r="I1396" s="196"/>
      <c r="J1396" s="2"/>
      <c r="K1396" s="2"/>
      <c r="L1396" s="2"/>
      <c r="M1396" s="2"/>
      <c r="N1396" s="2"/>
      <c r="O1396" s="2"/>
      <c r="P1396" s="4"/>
    </row>
    <row r="1397" spans="1:16" s="9" customFormat="1" x14ac:dyDescent="0.2">
      <c r="A1397" s="4"/>
      <c r="B1397" s="2"/>
      <c r="C1397" s="4"/>
      <c r="D1397" s="2"/>
      <c r="E1397" s="2"/>
      <c r="F1397" s="51"/>
      <c r="G1397" s="190"/>
      <c r="H1397" s="190"/>
      <c r="I1397" s="196"/>
      <c r="J1397" s="2"/>
      <c r="K1397" s="2"/>
      <c r="L1397" s="2"/>
      <c r="M1397" s="2"/>
      <c r="N1397" s="2"/>
      <c r="O1397" s="2"/>
      <c r="P1397" s="4"/>
    </row>
    <row r="1398" spans="1:16" s="9" customFormat="1" x14ac:dyDescent="0.2">
      <c r="A1398" s="4"/>
      <c r="B1398" s="2"/>
      <c r="C1398" s="4"/>
      <c r="D1398" s="2"/>
      <c r="E1398" s="2"/>
      <c r="F1398" s="51"/>
      <c r="G1398" s="190"/>
      <c r="H1398" s="190"/>
      <c r="I1398" s="196"/>
      <c r="J1398" s="2"/>
      <c r="K1398" s="2"/>
      <c r="L1398" s="2"/>
      <c r="M1398" s="2"/>
      <c r="N1398" s="2"/>
      <c r="O1398" s="2"/>
      <c r="P1398" s="4"/>
    </row>
    <row r="1399" spans="1:16" s="9" customFormat="1" x14ac:dyDescent="0.2">
      <c r="A1399" s="4"/>
      <c r="B1399" s="2"/>
      <c r="C1399" s="4"/>
      <c r="D1399" s="2"/>
      <c r="E1399" s="2"/>
      <c r="F1399" s="51"/>
      <c r="G1399" s="190"/>
      <c r="H1399" s="190"/>
      <c r="I1399" s="196"/>
      <c r="J1399" s="2"/>
      <c r="K1399" s="2"/>
      <c r="L1399" s="2"/>
      <c r="M1399" s="2"/>
      <c r="N1399" s="2"/>
      <c r="O1399" s="2"/>
      <c r="P1399" s="4"/>
    </row>
    <row r="1400" spans="1:16" s="9" customFormat="1" x14ac:dyDescent="0.2">
      <c r="A1400" s="4"/>
      <c r="B1400" s="2"/>
      <c r="C1400" s="4"/>
      <c r="D1400" s="2"/>
      <c r="E1400" s="2"/>
      <c r="F1400" s="51"/>
      <c r="G1400" s="190"/>
      <c r="H1400" s="190"/>
      <c r="I1400" s="196"/>
      <c r="J1400" s="2"/>
      <c r="K1400" s="2"/>
      <c r="L1400" s="2"/>
      <c r="M1400" s="2"/>
      <c r="N1400" s="2"/>
      <c r="O1400" s="2"/>
      <c r="P1400" s="4"/>
    </row>
    <row r="1401" spans="1:16" s="9" customFormat="1" x14ac:dyDescent="0.2">
      <c r="A1401" s="4"/>
      <c r="B1401" s="2"/>
      <c r="C1401" s="4"/>
      <c r="D1401" s="2"/>
      <c r="E1401" s="2"/>
      <c r="F1401" s="51"/>
      <c r="G1401" s="190"/>
      <c r="H1401" s="190"/>
      <c r="I1401" s="196"/>
      <c r="J1401" s="2"/>
      <c r="K1401" s="2"/>
      <c r="L1401" s="2"/>
      <c r="M1401" s="2"/>
      <c r="N1401" s="2"/>
      <c r="O1401" s="2"/>
      <c r="P1401" s="4"/>
    </row>
    <row r="1402" spans="1:16" s="9" customFormat="1" x14ac:dyDescent="0.2">
      <c r="A1402" s="4"/>
      <c r="B1402" s="2"/>
      <c r="C1402" s="4"/>
      <c r="D1402" s="2"/>
      <c r="E1402" s="2"/>
      <c r="F1402" s="51"/>
      <c r="G1402" s="190"/>
      <c r="H1402" s="190"/>
      <c r="I1402" s="196"/>
      <c r="J1402" s="2"/>
      <c r="K1402" s="2"/>
      <c r="L1402" s="2"/>
      <c r="M1402" s="2"/>
      <c r="N1402" s="2"/>
      <c r="O1402" s="2"/>
      <c r="P1402" s="4"/>
    </row>
    <row r="1403" spans="1:16" s="9" customFormat="1" x14ac:dyDescent="0.2">
      <c r="A1403" s="4"/>
      <c r="B1403" s="2"/>
      <c r="C1403" s="4"/>
      <c r="D1403" s="2"/>
      <c r="E1403" s="2"/>
      <c r="F1403" s="51"/>
      <c r="G1403" s="190"/>
      <c r="H1403" s="190"/>
      <c r="I1403" s="196"/>
      <c r="J1403" s="2"/>
      <c r="K1403" s="2"/>
      <c r="L1403" s="2"/>
      <c r="M1403" s="2"/>
      <c r="N1403" s="2"/>
      <c r="O1403" s="2"/>
      <c r="P1403" s="4"/>
    </row>
    <row r="1404" spans="1:16" s="9" customFormat="1" x14ac:dyDescent="0.2">
      <c r="A1404" s="4"/>
      <c r="B1404" s="2"/>
      <c r="C1404" s="4"/>
      <c r="D1404" s="2"/>
      <c r="E1404" s="2"/>
      <c r="F1404" s="51"/>
      <c r="G1404" s="190"/>
      <c r="H1404" s="190"/>
      <c r="I1404" s="196"/>
      <c r="J1404" s="2"/>
      <c r="K1404" s="2"/>
      <c r="L1404" s="2"/>
      <c r="M1404" s="2"/>
      <c r="N1404" s="2"/>
      <c r="O1404" s="2"/>
      <c r="P1404" s="4"/>
    </row>
    <row r="1405" spans="1:16" s="9" customFormat="1" x14ac:dyDescent="0.2">
      <c r="A1405" s="4"/>
      <c r="B1405" s="2"/>
      <c r="C1405" s="4"/>
      <c r="D1405" s="2"/>
      <c r="E1405" s="2"/>
      <c r="F1405" s="51"/>
      <c r="G1405" s="190"/>
      <c r="H1405" s="190"/>
      <c r="I1405" s="196"/>
      <c r="J1405" s="2"/>
      <c r="K1405" s="2"/>
      <c r="L1405" s="2"/>
      <c r="M1405" s="2"/>
      <c r="N1405" s="2"/>
      <c r="O1405" s="2"/>
      <c r="P1405" s="4"/>
    </row>
    <row r="1406" spans="1:16" s="9" customFormat="1" x14ac:dyDescent="0.2">
      <c r="A1406" s="4"/>
      <c r="B1406" s="2"/>
      <c r="C1406" s="4"/>
      <c r="D1406" s="2"/>
      <c r="E1406" s="2"/>
      <c r="F1406" s="51"/>
      <c r="G1406" s="190"/>
      <c r="H1406" s="190"/>
      <c r="I1406" s="196"/>
      <c r="J1406" s="2"/>
      <c r="K1406" s="2"/>
      <c r="L1406" s="2"/>
      <c r="M1406" s="2"/>
      <c r="N1406" s="2"/>
      <c r="O1406" s="2"/>
      <c r="P1406" s="4"/>
    </row>
    <row r="1407" spans="1:16" s="9" customFormat="1" x14ac:dyDescent="0.2">
      <c r="A1407" s="4"/>
      <c r="B1407" s="2"/>
      <c r="C1407" s="4"/>
      <c r="D1407" s="2"/>
      <c r="E1407" s="2"/>
      <c r="F1407" s="51"/>
      <c r="G1407" s="190"/>
      <c r="H1407" s="190"/>
      <c r="I1407" s="196"/>
      <c r="J1407" s="2"/>
      <c r="K1407" s="2"/>
      <c r="L1407" s="2"/>
      <c r="M1407" s="2"/>
      <c r="N1407" s="2"/>
      <c r="O1407" s="2"/>
      <c r="P1407" s="4"/>
    </row>
    <row r="1408" spans="1:16" s="9" customFormat="1" x14ac:dyDescent="0.2">
      <c r="A1408" s="4"/>
      <c r="B1408" s="2"/>
      <c r="C1408" s="4"/>
      <c r="D1408" s="2"/>
      <c r="E1408" s="2"/>
      <c r="F1408" s="51"/>
      <c r="G1408" s="190"/>
      <c r="H1408" s="190"/>
      <c r="I1408" s="196"/>
      <c r="J1408" s="2"/>
      <c r="K1408" s="2"/>
      <c r="L1408" s="2"/>
      <c r="M1408" s="2"/>
      <c r="N1408" s="2"/>
      <c r="O1408" s="2"/>
      <c r="P1408" s="4"/>
    </row>
    <row r="1409" spans="1:16" s="9" customFormat="1" x14ac:dyDescent="0.2">
      <c r="A1409" s="4"/>
      <c r="B1409" s="2"/>
      <c r="C1409" s="4"/>
      <c r="D1409" s="2"/>
      <c r="E1409" s="2"/>
      <c r="F1409" s="51"/>
      <c r="G1409" s="190"/>
      <c r="H1409" s="190"/>
      <c r="I1409" s="196"/>
      <c r="J1409" s="2"/>
      <c r="K1409" s="2"/>
      <c r="L1409" s="2"/>
      <c r="M1409" s="2"/>
      <c r="N1409" s="2"/>
      <c r="O1409" s="2"/>
      <c r="P1409" s="4"/>
    </row>
    <row r="1410" spans="1:16" s="9" customFormat="1" x14ac:dyDescent="0.2">
      <c r="A1410" s="4"/>
      <c r="B1410" s="2"/>
      <c r="C1410" s="4"/>
      <c r="D1410" s="2"/>
      <c r="E1410" s="2"/>
      <c r="F1410" s="51"/>
      <c r="G1410" s="190"/>
      <c r="H1410" s="190"/>
      <c r="I1410" s="196"/>
      <c r="J1410" s="2"/>
      <c r="K1410" s="2"/>
      <c r="L1410" s="2"/>
      <c r="M1410" s="2"/>
      <c r="N1410" s="2"/>
      <c r="O1410" s="2"/>
      <c r="P1410" s="4"/>
    </row>
    <row r="1411" spans="1:16" s="9" customFormat="1" x14ac:dyDescent="0.2">
      <c r="A1411" s="4"/>
      <c r="B1411" s="2"/>
      <c r="C1411" s="4"/>
      <c r="D1411" s="2"/>
      <c r="E1411" s="2"/>
      <c r="F1411" s="51"/>
      <c r="G1411" s="190"/>
      <c r="H1411" s="190"/>
      <c r="I1411" s="196"/>
      <c r="J1411" s="2"/>
      <c r="K1411" s="2"/>
      <c r="L1411" s="2"/>
      <c r="M1411" s="2"/>
      <c r="N1411" s="2"/>
      <c r="O1411" s="2"/>
      <c r="P1411" s="4"/>
    </row>
    <row r="1412" spans="1:16" s="9" customFormat="1" x14ac:dyDescent="0.2">
      <c r="A1412" s="4"/>
      <c r="B1412" s="2"/>
      <c r="C1412" s="4"/>
      <c r="D1412" s="2"/>
      <c r="E1412" s="2"/>
      <c r="F1412" s="51"/>
      <c r="G1412" s="190"/>
      <c r="H1412" s="190"/>
      <c r="I1412" s="196"/>
      <c r="J1412" s="2"/>
      <c r="K1412" s="2"/>
      <c r="L1412" s="2"/>
      <c r="M1412" s="2"/>
      <c r="N1412" s="2"/>
      <c r="O1412" s="2"/>
      <c r="P1412" s="4"/>
    </row>
    <row r="1413" spans="1:16" s="9" customFormat="1" x14ac:dyDescent="0.2">
      <c r="A1413" s="4"/>
      <c r="B1413" s="2"/>
      <c r="C1413" s="4"/>
      <c r="D1413" s="2"/>
      <c r="E1413" s="2"/>
      <c r="F1413" s="51"/>
      <c r="G1413" s="190"/>
      <c r="H1413" s="190"/>
      <c r="I1413" s="196"/>
      <c r="J1413" s="2"/>
      <c r="K1413" s="2"/>
      <c r="L1413" s="2"/>
      <c r="M1413" s="2"/>
      <c r="N1413" s="2"/>
      <c r="O1413" s="2"/>
      <c r="P1413" s="4"/>
    </row>
    <row r="1414" spans="1:16" s="9" customFormat="1" x14ac:dyDescent="0.2">
      <c r="A1414" s="4"/>
      <c r="B1414" s="2"/>
      <c r="C1414" s="4"/>
      <c r="D1414" s="2"/>
      <c r="E1414" s="2"/>
      <c r="F1414" s="51"/>
      <c r="G1414" s="190"/>
      <c r="H1414" s="190"/>
      <c r="I1414" s="196"/>
      <c r="J1414" s="2"/>
      <c r="K1414" s="2"/>
      <c r="L1414" s="2"/>
      <c r="M1414" s="2"/>
      <c r="N1414" s="2"/>
      <c r="O1414" s="2"/>
      <c r="P1414" s="4"/>
    </row>
    <row r="1415" spans="1:16" s="9" customFormat="1" x14ac:dyDescent="0.2">
      <c r="A1415" s="4"/>
      <c r="B1415" s="2"/>
      <c r="C1415" s="4"/>
      <c r="D1415" s="2"/>
      <c r="E1415" s="2"/>
      <c r="F1415" s="51"/>
      <c r="G1415" s="190"/>
      <c r="H1415" s="190"/>
      <c r="I1415" s="196"/>
      <c r="J1415" s="2"/>
      <c r="K1415" s="2"/>
      <c r="L1415" s="2"/>
      <c r="M1415" s="2"/>
      <c r="N1415" s="2"/>
      <c r="O1415" s="2"/>
      <c r="P1415" s="4"/>
    </row>
    <row r="1416" spans="1:16" s="9" customFormat="1" x14ac:dyDescent="0.2">
      <c r="A1416" s="4"/>
      <c r="B1416" s="2"/>
      <c r="C1416" s="4"/>
      <c r="D1416" s="2"/>
      <c r="E1416" s="2"/>
      <c r="F1416" s="51"/>
      <c r="G1416" s="190"/>
      <c r="H1416" s="190"/>
      <c r="I1416" s="196"/>
      <c r="J1416" s="2"/>
      <c r="K1416" s="2"/>
      <c r="L1416" s="2"/>
      <c r="M1416" s="2"/>
      <c r="N1416" s="2"/>
      <c r="O1416" s="2"/>
      <c r="P1416" s="4"/>
    </row>
    <row r="1417" spans="1:16" s="9" customFormat="1" x14ac:dyDescent="0.2">
      <c r="A1417" s="4"/>
      <c r="B1417" s="2"/>
      <c r="C1417" s="4"/>
      <c r="D1417" s="2"/>
      <c r="E1417" s="2"/>
      <c r="F1417" s="51"/>
      <c r="G1417" s="190"/>
      <c r="H1417" s="190"/>
      <c r="I1417" s="196"/>
      <c r="J1417" s="2"/>
      <c r="K1417" s="2"/>
      <c r="L1417" s="2"/>
      <c r="M1417" s="2"/>
      <c r="N1417" s="2"/>
      <c r="O1417" s="2"/>
      <c r="P1417" s="4"/>
    </row>
    <row r="1418" spans="1:16" s="9" customFormat="1" x14ac:dyDescent="0.2">
      <c r="A1418" s="4"/>
      <c r="B1418" s="2"/>
      <c r="C1418" s="4"/>
      <c r="D1418" s="2"/>
      <c r="E1418" s="2"/>
      <c r="F1418" s="51"/>
      <c r="G1418" s="190"/>
      <c r="H1418" s="190"/>
      <c r="I1418" s="196"/>
      <c r="J1418" s="2"/>
      <c r="K1418" s="2"/>
      <c r="L1418" s="2"/>
      <c r="M1418" s="2"/>
      <c r="N1418" s="2"/>
      <c r="O1418" s="2"/>
      <c r="P1418" s="4"/>
    </row>
    <row r="1419" spans="1:16" s="9" customFormat="1" x14ac:dyDescent="0.2">
      <c r="A1419" s="4"/>
      <c r="B1419" s="2"/>
      <c r="C1419" s="4"/>
      <c r="D1419" s="2"/>
      <c r="E1419" s="2"/>
      <c r="F1419" s="51"/>
      <c r="G1419" s="190"/>
      <c r="H1419" s="190"/>
      <c r="I1419" s="196"/>
      <c r="J1419" s="2"/>
      <c r="K1419" s="2"/>
      <c r="L1419" s="2"/>
      <c r="M1419" s="2"/>
      <c r="N1419" s="2"/>
      <c r="O1419" s="2"/>
      <c r="P1419" s="4"/>
    </row>
    <row r="1420" spans="1:16" s="9" customFormat="1" x14ac:dyDescent="0.2">
      <c r="A1420" s="4"/>
      <c r="B1420" s="2"/>
      <c r="C1420" s="4"/>
      <c r="D1420" s="2"/>
      <c r="E1420" s="2"/>
      <c r="F1420" s="51"/>
      <c r="G1420" s="190"/>
      <c r="H1420" s="190"/>
      <c r="I1420" s="196"/>
      <c r="J1420" s="2"/>
      <c r="K1420" s="2"/>
      <c r="L1420" s="2"/>
      <c r="M1420" s="2"/>
      <c r="N1420" s="2"/>
      <c r="O1420" s="2"/>
      <c r="P1420" s="4"/>
    </row>
    <row r="1421" spans="1:16" s="9" customFormat="1" x14ac:dyDescent="0.2">
      <c r="A1421" s="4"/>
      <c r="B1421" s="2"/>
      <c r="C1421" s="4"/>
      <c r="D1421" s="2"/>
      <c r="E1421" s="2"/>
      <c r="F1421" s="51"/>
      <c r="G1421" s="190"/>
      <c r="H1421" s="190"/>
      <c r="I1421" s="196"/>
      <c r="J1421" s="2"/>
      <c r="K1421" s="2"/>
      <c r="L1421" s="2"/>
      <c r="M1421" s="2"/>
      <c r="N1421" s="2"/>
      <c r="O1421" s="2"/>
      <c r="P1421" s="4"/>
    </row>
    <row r="1422" spans="1:16" s="9" customFormat="1" x14ac:dyDescent="0.2">
      <c r="A1422" s="4"/>
      <c r="B1422" s="2"/>
      <c r="C1422" s="4"/>
      <c r="D1422" s="2"/>
      <c r="E1422" s="2"/>
      <c r="F1422" s="51"/>
      <c r="G1422" s="190"/>
      <c r="H1422" s="190"/>
      <c r="I1422" s="196"/>
      <c r="J1422" s="2"/>
      <c r="K1422" s="2"/>
      <c r="L1422" s="2"/>
      <c r="M1422" s="2"/>
      <c r="N1422" s="2"/>
      <c r="O1422" s="2"/>
      <c r="P1422" s="4"/>
    </row>
    <row r="1423" spans="1:16" s="9" customFormat="1" x14ac:dyDescent="0.2">
      <c r="A1423" s="4"/>
      <c r="B1423" s="2"/>
      <c r="C1423" s="4"/>
      <c r="D1423" s="2"/>
      <c r="E1423" s="2"/>
      <c r="F1423" s="51"/>
      <c r="G1423" s="190"/>
      <c r="H1423" s="190"/>
      <c r="I1423" s="196"/>
      <c r="J1423" s="2"/>
      <c r="K1423" s="2"/>
      <c r="L1423" s="2"/>
      <c r="M1423" s="2"/>
      <c r="N1423" s="2"/>
      <c r="O1423" s="2"/>
      <c r="P1423" s="4"/>
    </row>
    <row r="1424" spans="1:16" s="9" customFormat="1" x14ac:dyDescent="0.2">
      <c r="A1424" s="4"/>
      <c r="B1424" s="2"/>
      <c r="C1424" s="4"/>
      <c r="D1424" s="2"/>
      <c r="E1424" s="2"/>
      <c r="F1424" s="51"/>
      <c r="G1424" s="190"/>
      <c r="H1424" s="190"/>
      <c r="I1424" s="196"/>
      <c r="J1424" s="2"/>
      <c r="K1424" s="2"/>
      <c r="L1424" s="2"/>
      <c r="M1424" s="2"/>
      <c r="N1424" s="2"/>
      <c r="O1424" s="2"/>
      <c r="P1424" s="4"/>
    </row>
    <row r="1425" spans="1:16" s="9" customFormat="1" x14ac:dyDescent="0.2">
      <c r="A1425" s="4"/>
      <c r="B1425" s="2"/>
      <c r="C1425" s="4"/>
      <c r="D1425" s="2"/>
      <c r="E1425" s="2"/>
      <c r="F1425" s="51"/>
      <c r="G1425" s="190"/>
      <c r="H1425" s="190"/>
      <c r="I1425" s="196"/>
      <c r="J1425" s="2"/>
      <c r="K1425" s="2"/>
      <c r="L1425" s="2"/>
      <c r="M1425" s="2"/>
      <c r="N1425" s="2"/>
      <c r="O1425" s="2"/>
      <c r="P1425" s="4"/>
    </row>
    <row r="1426" spans="1:16" s="9" customFormat="1" x14ac:dyDescent="0.2">
      <c r="A1426" s="4"/>
      <c r="B1426" s="2"/>
      <c r="C1426" s="4"/>
      <c r="D1426" s="2"/>
      <c r="E1426" s="2"/>
      <c r="F1426" s="51"/>
      <c r="G1426" s="190"/>
      <c r="H1426" s="190"/>
      <c r="I1426" s="196"/>
      <c r="J1426" s="2"/>
      <c r="K1426" s="2"/>
      <c r="L1426" s="2"/>
      <c r="M1426" s="2"/>
      <c r="N1426" s="2"/>
      <c r="O1426" s="2"/>
      <c r="P1426" s="4"/>
    </row>
    <row r="1427" spans="1:16" s="9" customFormat="1" x14ac:dyDescent="0.2">
      <c r="A1427" s="4"/>
      <c r="B1427" s="2"/>
      <c r="C1427" s="4"/>
      <c r="D1427" s="2"/>
      <c r="E1427" s="2"/>
      <c r="F1427" s="51"/>
      <c r="G1427" s="190"/>
      <c r="H1427" s="190"/>
      <c r="I1427" s="196"/>
      <c r="J1427" s="2"/>
      <c r="K1427" s="2"/>
      <c r="L1427" s="2"/>
      <c r="M1427" s="2"/>
      <c r="N1427" s="2"/>
      <c r="O1427" s="2"/>
      <c r="P1427" s="4"/>
    </row>
    <row r="1428" spans="1:16" s="9" customFormat="1" x14ac:dyDescent="0.2">
      <c r="A1428" s="4"/>
      <c r="B1428" s="2"/>
      <c r="C1428" s="4"/>
      <c r="D1428" s="2"/>
      <c r="E1428" s="2"/>
      <c r="F1428" s="51"/>
      <c r="G1428" s="190"/>
      <c r="H1428" s="190"/>
      <c r="I1428" s="196"/>
      <c r="J1428" s="2"/>
      <c r="K1428" s="2"/>
      <c r="L1428" s="2"/>
      <c r="M1428" s="2"/>
      <c r="N1428" s="2"/>
      <c r="O1428" s="2"/>
      <c r="P1428" s="4"/>
    </row>
    <row r="1429" spans="1:16" s="9" customFormat="1" x14ac:dyDescent="0.2">
      <c r="A1429" s="4"/>
      <c r="B1429" s="2"/>
      <c r="C1429" s="4"/>
      <c r="D1429" s="2"/>
      <c r="E1429" s="2"/>
      <c r="F1429" s="51"/>
      <c r="G1429" s="190"/>
      <c r="H1429" s="190"/>
      <c r="I1429" s="196"/>
      <c r="J1429" s="2"/>
      <c r="K1429" s="2"/>
      <c r="L1429" s="2"/>
      <c r="M1429" s="2"/>
      <c r="N1429" s="2"/>
      <c r="O1429" s="2"/>
      <c r="P1429" s="4"/>
    </row>
    <row r="1430" spans="1:16" s="9" customFormat="1" x14ac:dyDescent="0.2">
      <c r="A1430" s="4"/>
      <c r="B1430" s="2"/>
      <c r="C1430" s="4"/>
      <c r="D1430" s="2"/>
      <c r="E1430" s="2"/>
      <c r="F1430" s="51"/>
      <c r="G1430" s="190"/>
      <c r="H1430" s="190"/>
      <c r="I1430" s="196"/>
      <c r="J1430" s="2"/>
      <c r="K1430" s="2"/>
      <c r="L1430" s="2"/>
      <c r="M1430" s="2"/>
      <c r="N1430" s="2"/>
      <c r="O1430" s="2"/>
      <c r="P1430" s="4"/>
    </row>
    <row r="1431" spans="1:16" s="9" customFormat="1" x14ac:dyDescent="0.2">
      <c r="A1431" s="4"/>
      <c r="B1431" s="2"/>
      <c r="C1431" s="4"/>
      <c r="D1431" s="2"/>
      <c r="E1431" s="2"/>
      <c r="F1431" s="51"/>
      <c r="G1431" s="190"/>
      <c r="H1431" s="190"/>
      <c r="I1431" s="196"/>
      <c r="J1431" s="2"/>
      <c r="K1431" s="2"/>
      <c r="L1431" s="2"/>
      <c r="M1431" s="2"/>
      <c r="N1431" s="2"/>
      <c r="O1431" s="2"/>
      <c r="P1431" s="4"/>
    </row>
    <row r="1432" spans="1:16" s="9" customFormat="1" x14ac:dyDescent="0.2">
      <c r="A1432" s="4"/>
      <c r="B1432" s="2"/>
      <c r="C1432" s="4"/>
      <c r="D1432" s="2"/>
      <c r="E1432" s="2"/>
      <c r="F1432" s="51"/>
      <c r="G1432" s="190"/>
      <c r="H1432" s="190"/>
      <c r="I1432" s="196"/>
      <c r="J1432" s="2"/>
      <c r="K1432" s="2"/>
      <c r="L1432" s="2"/>
      <c r="M1432" s="2"/>
      <c r="N1432" s="2"/>
      <c r="O1432" s="2"/>
      <c r="P1432" s="4"/>
    </row>
    <row r="1433" spans="1:16" s="9" customFormat="1" x14ac:dyDescent="0.2">
      <c r="A1433" s="4"/>
      <c r="B1433" s="2"/>
      <c r="C1433" s="4"/>
      <c r="D1433" s="2"/>
      <c r="E1433" s="2"/>
      <c r="F1433" s="51"/>
      <c r="G1433" s="190"/>
      <c r="H1433" s="190"/>
      <c r="I1433" s="196"/>
      <c r="J1433" s="2"/>
      <c r="K1433" s="2"/>
      <c r="L1433" s="2"/>
      <c r="M1433" s="2"/>
      <c r="N1433" s="2"/>
      <c r="O1433" s="2"/>
      <c r="P1433" s="4"/>
    </row>
    <row r="1434" spans="1:16" s="9" customFormat="1" x14ac:dyDescent="0.2">
      <c r="A1434" s="4"/>
      <c r="B1434" s="2"/>
      <c r="C1434" s="4"/>
      <c r="D1434" s="2"/>
      <c r="E1434" s="2"/>
      <c r="F1434" s="51"/>
      <c r="G1434" s="190"/>
      <c r="H1434" s="190"/>
      <c r="I1434" s="196"/>
      <c r="J1434" s="2"/>
      <c r="K1434" s="2"/>
      <c r="L1434" s="2"/>
      <c r="M1434" s="2"/>
      <c r="N1434" s="2"/>
      <c r="O1434" s="2"/>
      <c r="P1434" s="4"/>
    </row>
    <row r="1435" spans="1:16" s="9" customFormat="1" x14ac:dyDescent="0.2">
      <c r="A1435" s="4"/>
      <c r="B1435" s="2"/>
      <c r="C1435" s="4"/>
      <c r="D1435" s="2"/>
      <c r="E1435" s="2"/>
      <c r="F1435" s="51"/>
      <c r="G1435" s="190"/>
      <c r="H1435" s="190"/>
      <c r="I1435" s="196"/>
      <c r="J1435" s="2"/>
      <c r="K1435" s="2"/>
      <c r="L1435" s="2"/>
      <c r="M1435" s="2"/>
      <c r="N1435" s="2"/>
      <c r="O1435" s="2"/>
      <c r="P1435" s="4"/>
    </row>
    <row r="1436" spans="1:16" s="9" customFormat="1" x14ac:dyDescent="0.2">
      <c r="A1436" s="4"/>
      <c r="B1436" s="2"/>
      <c r="C1436" s="4"/>
      <c r="D1436" s="2"/>
      <c r="E1436" s="2"/>
      <c r="F1436" s="51"/>
      <c r="G1436" s="190"/>
      <c r="H1436" s="190"/>
      <c r="I1436" s="196"/>
      <c r="J1436" s="2"/>
      <c r="K1436" s="2"/>
      <c r="L1436" s="2"/>
      <c r="M1436" s="2"/>
      <c r="N1436" s="2"/>
      <c r="O1436" s="2"/>
      <c r="P1436" s="4"/>
    </row>
    <row r="1437" spans="1:16" s="9" customFormat="1" x14ac:dyDescent="0.2">
      <c r="A1437" s="4"/>
      <c r="B1437" s="2"/>
      <c r="C1437" s="4"/>
      <c r="D1437" s="2"/>
      <c r="E1437" s="2"/>
      <c r="F1437" s="51"/>
      <c r="G1437" s="190"/>
      <c r="H1437" s="190"/>
      <c r="I1437" s="196"/>
      <c r="J1437" s="2"/>
      <c r="K1437" s="2"/>
      <c r="L1437" s="2"/>
      <c r="M1437" s="2"/>
      <c r="N1437" s="2"/>
      <c r="O1437" s="2"/>
      <c r="P1437" s="4"/>
    </row>
    <row r="1438" spans="1:16" s="9" customFormat="1" x14ac:dyDescent="0.2">
      <c r="A1438" s="4"/>
      <c r="B1438" s="2"/>
      <c r="C1438" s="4"/>
      <c r="D1438" s="2"/>
      <c r="E1438" s="2"/>
      <c r="F1438" s="51"/>
      <c r="G1438" s="190"/>
      <c r="H1438" s="190"/>
      <c r="I1438" s="196"/>
      <c r="J1438" s="2"/>
      <c r="K1438" s="2"/>
      <c r="L1438" s="2"/>
      <c r="M1438" s="2"/>
      <c r="N1438" s="2"/>
      <c r="O1438" s="2"/>
      <c r="P1438" s="4"/>
    </row>
    <row r="1439" spans="1:16" s="9" customFormat="1" x14ac:dyDescent="0.2">
      <c r="A1439" s="4"/>
      <c r="B1439" s="2"/>
      <c r="C1439" s="4"/>
      <c r="D1439" s="2"/>
      <c r="E1439" s="2"/>
      <c r="F1439" s="51"/>
      <c r="G1439" s="190"/>
      <c r="H1439" s="190"/>
      <c r="I1439" s="196"/>
      <c r="J1439" s="2"/>
      <c r="K1439" s="2"/>
      <c r="L1439" s="2"/>
      <c r="M1439" s="2"/>
      <c r="N1439" s="2"/>
      <c r="O1439" s="2"/>
      <c r="P1439" s="4"/>
    </row>
    <row r="1440" spans="1:16" s="9" customFormat="1" x14ac:dyDescent="0.2">
      <c r="A1440" s="4"/>
      <c r="B1440" s="2"/>
      <c r="C1440" s="4"/>
      <c r="D1440" s="2"/>
      <c r="E1440" s="2"/>
      <c r="F1440" s="51"/>
      <c r="G1440" s="190"/>
      <c r="H1440" s="190"/>
      <c r="I1440" s="196"/>
      <c r="J1440" s="2"/>
      <c r="K1440" s="2"/>
      <c r="L1440" s="2"/>
      <c r="M1440" s="2"/>
      <c r="N1440" s="2"/>
      <c r="O1440" s="2"/>
      <c r="P1440" s="4"/>
    </row>
    <row r="1441" spans="1:16" s="9" customFormat="1" x14ac:dyDescent="0.2">
      <c r="A1441" s="4"/>
      <c r="B1441" s="2"/>
      <c r="C1441" s="4"/>
      <c r="D1441" s="2"/>
      <c r="E1441" s="2"/>
      <c r="F1441" s="51"/>
      <c r="G1441" s="190"/>
      <c r="H1441" s="190"/>
      <c r="I1441" s="196"/>
      <c r="J1441" s="2"/>
      <c r="K1441" s="2"/>
      <c r="L1441" s="2"/>
      <c r="M1441" s="2"/>
      <c r="N1441" s="2"/>
      <c r="O1441" s="2"/>
      <c r="P1441" s="4"/>
    </row>
    <row r="1442" spans="1:16" s="9" customFormat="1" x14ac:dyDescent="0.2">
      <c r="A1442" s="4"/>
      <c r="B1442" s="2"/>
      <c r="C1442" s="4"/>
      <c r="D1442" s="2"/>
      <c r="E1442" s="2"/>
      <c r="F1442" s="51"/>
      <c r="G1442" s="190"/>
      <c r="H1442" s="190"/>
      <c r="I1442" s="196"/>
      <c r="J1442" s="2"/>
      <c r="K1442" s="2"/>
      <c r="L1442" s="2"/>
      <c r="M1442" s="2"/>
      <c r="N1442" s="2"/>
      <c r="O1442" s="2"/>
      <c r="P1442" s="4"/>
    </row>
    <row r="1443" spans="1:16" s="9" customFormat="1" x14ac:dyDescent="0.2">
      <c r="A1443" s="4"/>
      <c r="B1443" s="2"/>
      <c r="C1443" s="4"/>
      <c r="D1443" s="2"/>
      <c r="E1443" s="2"/>
      <c r="F1443" s="51"/>
      <c r="G1443" s="190"/>
      <c r="H1443" s="190"/>
      <c r="I1443" s="196"/>
      <c r="J1443" s="2"/>
      <c r="K1443" s="2"/>
      <c r="L1443" s="2"/>
      <c r="M1443" s="2"/>
      <c r="N1443" s="2"/>
      <c r="O1443" s="2"/>
      <c r="P1443" s="4"/>
    </row>
    <row r="1444" spans="1:16" s="9" customFormat="1" x14ac:dyDescent="0.2">
      <c r="A1444" s="4"/>
      <c r="B1444" s="2"/>
      <c r="C1444" s="4"/>
      <c r="D1444" s="2"/>
      <c r="E1444" s="2"/>
      <c r="F1444" s="51"/>
      <c r="G1444" s="190"/>
      <c r="H1444" s="190"/>
      <c r="I1444" s="196"/>
      <c r="J1444" s="2"/>
      <c r="K1444" s="2"/>
      <c r="L1444" s="2"/>
      <c r="M1444" s="2"/>
      <c r="N1444" s="2"/>
      <c r="O1444" s="2"/>
      <c r="P1444" s="4"/>
    </row>
    <row r="1445" spans="1:16" s="9" customFormat="1" x14ac:dyDescent="0.2">
      <c r="A1445" s="4"/>
      <c r="B1445" s="2"/>
      <c r="C1445" s="4"/>
      <c r="D1445" s="2"/>
      <c r="E1445" s="2"/>
      <c r="F1445" s="51"/>
      <c r="G1445" s="190"/>
      <c r="H1445" s="190"/>
      <c r="I1445" s="196"/>
      <c r="J1445" s="2"/>
      <c r="K1445" s="2"/>
      <c r="L1445" s="2"/>
      <c r="M1445" s="2"/>
      <c r="N1445" s="2"/>
      <c r="O1445" s="2"/>
      <c r="P1445" s="4"/>
    </row>
    <row r="1446" spans="1:16" s="9" customFormat="1" x14ac:dyDescent="0.2">
      <c r="A1446" s="4"/>
      <c r="B1446" s="2"/>
      <c r="C1446" s="4"/>
      <c r="D1446" s="2"/>
      <c r="E1446" s="2"/>
      <c r="F1446" s="51"/>
      <c r="G1446" s="190"/>
      <c r="H1446" s="190"/>
      <c r="I1446" s="196"/>
      <c r="J1446" s="2"/>
      <c r="K1446" s="2"/>
      <c r="L1446" s="2"/>
      <c r="M1446" s="2"/>
      <c r="N1446" s="2"/>
      <c r="O1446" s="2"/>
      <c r="P1446" s="4"/>
    </row>
    <row r="1447" spans="1:16" s="9" customFormat="1" x14ac:dyDescent="0.2">
      <c r="A1447" s="4"/>
      <c r="B1447" s="2"/>
      <c r="C1447" s="4"/>
      <c r="D1447" s="2"/>
      <c r="E1447" s="2"/>
      <c r="F1447" s="51"/>
      <c r="G1447" s="190"/>
      <c r="H1447" s="190"/>
      <c r="I1447" s="196"/>
      <c r="J1447" s="2"/>
      <c r="K1447" s="2"/>
      <c r="L1447" s="2"/>
      <c r="M1447" s="2"/>
      <c r="N1447" s="2"/>
      <c r="O1447" s="2"/>
      <c r="P1447" s="4"/>
    </row>
    <row r="1448" spans="1:16" s="9" customFormat="1" x14ac:dyDescent="0.2">
      <c r="A1448" s="4"/>
      <c r="B1448" s="2"/>
      <c r="C1448" s="4"/>
      <c r="D1448" s="2"/>
      <c r="E1448" s="2"/>
      <c r="F1448" s="51"/>
      <c r="G1448" s="190"/>
      <c r="H1448" s="190"/>
      <c r="I1448" s="196"/>
      <c r="J1448" s="2"/>
      <c r="K1448" s="2"/>
      <c r="L1448" s="2"/>
      <c r="M1448" s="2"/>
      <c r="N1448" s="2"/>
      <c r="O1448" s="2"/>
      <c r="P1448" s="4"/>
    </row>
    <row r="1449" spans="1:16" s="9" customFormat="1" x14ac:dyDescent="0.2">
      <c r="A1449" s="4"/>
      <c r="B1449" s="2"/>
      <c r="C1449" s="4"/>
      <c r="D1449" s="2"/>
      <c r="E1449" s="2"/>
      <c r="F1449" s="51"/>
      <c r="G1449" s="190"/>
      <c r="H1449" s="190"/>
      <c r="I1449" s="196"/>
      <c r="J1449" s="2"/>
      <c r="K1449" s="2"/>
      <c r="L1449" s="2"/>
      <c r="M1449" s="2"/>
      <c r="N1449" s="2"/>
      <c r="O1449" s="2"/>
      <c r="P1449" s="4"/>
    </row>
    <row r="1450" spans="1:16" s="9" customFormat="1" x14ac:dyDescent="0.2">
      <c r="A1450" s="4"/>
      <c r="B1450" s="2"/>
      <c r="C1450" s="4"/>
      <c r="D1450" s="2"/>
      <c r="E1450" s="2"/>
      <c r="F1450" s="51"/>
      <c r="G1450" s="190"/>
      <c r="H1450" s="190"/>
      <c r="I1450" s="196"/>
      <c r="J1450" s="2"/>
      <c r="K1450" s="2"/>
      <c r="L1450" s="2"/>
      <c r="M1450" s="2"/>
      <c r="N1450" s="2"/>
      <c r="O1450" s="2"/>
      <c r="P1450" s="4"/>
    </row>
    <row r="1451" spans="1:16" s="9" customFormat="1" x14ac:dyDescent="0.2">
      <c r="A1451" s="4"/>
      <c r="B1451" s="2"/>
      <c r="C1451" s="4"/>
      <c r="D1451" s="2"/>
      <c r="E1451" s="2"/>
      <c r="F1451" s="51"/>
      <c r="G1451" s="190"/>
      <c r="H1451" s="190"/>
      <c r="I1451" s="196"/>
      <c r="J1451" s="2"/>
      <c r="K1451" s="2"/>
      <c r="L1451" s="2"/>
      <c r="M1451" s="2"/>
      <c r="N1451" s="2"/>
      <c r="O1451" s="2"/>
      <c r="P1451" s="4"/>
    </row>
    <row r="1452" spans="1:16" s="9" customFormat="1" x14ac:dyDescent="0.2">
      <c r="A1452" s="4"/>
      <c r="B1452" s="2"/>
      <c r="C1452" s="4"/>
      <c r="D1452" s="2"/>
      <c r="E1452" s="2"/>
      <c r="F1452" s="51"/>
      <c r="G1452" s="190"/>
      <c r="H1452" s="190"/>
      <c r="I1452" s="196"/>
      <c r="J1452" s="2"/>
      <c r="K1452" s="2"/>
      <c r="L1452" s="2"/>
      <c r="M1452" s="2"/>
      <c r="N1452" s="2"/>
      <c r="O1452" s="2"/>
      <c r="P1452" s="4"/>
    </row>
    <row r="1453" spans="1:16" s="9" customFormat="1" x14ac:dyDescent="0.2">
      <c r="A1453" s="4"/>
      <c r="B1453" s="2"/>
      <c r="C1453" s="4"/>
      <c r="D1453" s="2"/>
      <c r="E1453" s="2"/>
      <c r="F1453" s="51"/>
      <c r="G1453" s="190"/>
      <c r="H1453" s="190"/>
      <c r="I1453" s="196"/>
      <c r="J1453" s="2"/>
      <c r="K1453" s="2"/>
      <c r="L1453" s="2"/>
      <c r="M1453" s="2"/>
      <c r="N1453" s="2"/>
      <c r="O1453" s="2"/>
      <c r="P1453" s="4"/>
    </row>
    <row r="1454" spans="1:16" s="9" customFormat="1" x14ac:dyDescent="0.2">
      <c r="A1454" s="4"/>
      <c r="B1454" s="2"/>
      <c r="C1454" s="4"/>
      <c r="D1454" s="2"/>
      <c r="E1454" s="2"/>
      <c r="F1454" s="51"/>
      <c r="G1454" s="190"/>
      <c r="H1454" s="190"/>
      <c r="I1454" s="196"/>
      <c r="J1454" s="2"/>
      <c r="K1454" s="2"/>
      <c r="L1454" s="2"/>
      <c r="M1454" s="2"/>
      <c r="N1454" s="2"/>
      <c r="O1454" s="2"/>
      <c r="P1454" s="4"/>
    </row>
    <row r="1455" spans="1:16" s="9" customFormat="1" x14ac:dyDescent="0.2">
      <c r="A1455" s="4"/>
      <c r="B1455" s="2"/>
      <c r="C1455" s="4"/>
      <c r="D1455" s="2"/>
      <c r="E1455" s="2"/>
      <c r="F1455" s="51"/>
      <c r="G1455" s="190"/>
      <c r="H1455" s="190"/>
      <c r="I1455" s="196"/>
      <c r="J1455" s="2"/>
      <c r="K1455" s="2"/>
      <c r="L1455" s="2"/>
      <c r="M1455" s="2"/>
      <c r="N1455" s="2"/>
      <c r="O1455" s="2"/>
      <c r="P1455" s="4"/>
    </row>
    <row r="1456" spans="1:16" s="9" customFormat="1" x14ac:dyDescent="0.2">
      <c r="A1456" s="4"/>
      <c r="B1456" s="2"/>
      <c r="C1456" s="4"/>
      <c r="D1456" s="2"/>
      <c r="E1456" s="2"/>
      <c r="F1456" s="51"/>
      <c r="G1456" s="190"/>
      <c r="H1456" s="190"/>
      <c r="I1456" s="196"/>
      <c r="J1456" s="2"/>
      <c r="K1456" s="2"/>
      <c r="L1456" s="2"/>
      <c r="M1456" s="2"/>
      <c r="N1456" s="2"/>
      <c r="O1456" s="2"/>
      <c r="P1456" s="4"/>
    </row>
    <row r="1457" spans="1:16" s="9" customFormat="1" x14ac:dyDescent="0.2">
      <c r="A1457" s="4"/>
      <c r="B1457" s="2"/>
      <c r="C1457" s="4"/>
      <c r="D1457" s="2"/>
      <c r="E1457" s="2"/>
      <c r="F1457" s="51"/>
      <c r="G1457" s="190"/>
      <c r="H1457" s="190"/>
      <c r="I1457" s="196"/>
      <c r="J1457" s="2"/>
      <c r="K1457" s="2"/>
      <c r="L1457" s="2"/>
      <c r="M1457" s="2"/>
      <c r="N1457" s="2"/>
      <c r="O1457" s="2"/>
      <c r="P1457" s="4"/>
    </row>
    <row r="1458" spans="1:16" s="9" customFormat="1" x14ac:dyDescent="0.2">
      <c r="A1458" s="4"/>
      <c r="B1458" s="2"/>
      <c r="C1458" s="4"/>
      <c r="D1458" s="2"/>
      <c r="E1458" s="2"/>
      <c r="F1458" s="51"/>
      <c r="G1458" s="190"/>
      <c r="H1458" s="190"/>
      <c r="I1458" s="196"/>
      <c r="J1458" s="2"/>
      <c r="K1458" s="2"/>
      <c r="L1458" s="2"/>
      <c r="M1458" s="2"/>
      <c r="N1458" s="2"/>
      <c r="O1458" s="2"/>
      <c r="P1458" s="4"/>
    </row>
    <row r="1459" spans="1:16" s="9" customFormat="1" x14ac:dyDescent="0.2">
      <c r="A1459" s="4"/>
      <c r="B1459" s="2"/>
      <c r="C1459" s="4"/>
      <c r="D1459" s="2"/>
      <c r="E1459" s="2"/>
      <c r="F1459" s="51"/>
      <c r="G1459" s="190"/>
      <c r="H1459" s="190"/>
      <c r="I1459" s="196"/>
      <c r="J1459" s="2"/>
      <c r="K1459" s="2"/>
      <c r="L1459" s="2"/>
      <c r="M1459" s="2"/>
      <c r="N1459" s="2"/>
      <c r="O1459" s="2"/>
      <c r="P1459" s="4"/>
    </row>
    <row r="1460" spans="1:16" s="9" customFormat="1" x14ac:dyDescent="0.2">
      <c r="A1460" s="4"/>
      <c r="B1460" s="2"/>
      <c r="C1460" s="4"/>
      <c r="D1460" s="2"/>
      <c r="E1460" s="2"/>
      <c r="F1460" s="51"/>
      <c r="G1460" s="190"/>
      <c r="H1460" s="190"/>
      <c r="I1460" s="196"/>
      <c r="J1460" s="2"/>
      <c r="K1460" s="2"/>
      <c r="L1460" s="2"/>
      <c r="M1460" s="2"/>
      <c r="N1460" s="2"/>
      <c r="O1460" s="2"/>
      <c r="P1460" s="4"/>
    </row>
    <row r="1461" spans="1:16" s="9" customFormat="1" x14ac:dyDescent="0.2">
      <c r="A1461" s="4"/>
      <c r="B1461" s="2"/>
      <c r="C1461" s="4"/>
      <c r="D1461" s="2"/>
      <c r="E1461" s="2"/>
      <c r="F1461" s="51"/>
      <c r="G1461" s="190"/>
      <c r="H1461" s="190"/>
      <c r="I1461" s="196"/>
      <c r="J1461" s="2"/>
      <c r="K1461" s="2"/>
      <c r="L1461" s="2"/>
      <c r="M1461" s="2"/>
      <c r="N1461" s="2"/>
      <c r="O1461" s="2"/>
      <c r="P1461" s="4"/>
    </row>
    <row r="1462" spans="1:16" s="9" customFormat="1" x14ac:dyDescent="0.2">
      <c r="A1462" s="4"/>
      <c r="B1462" s="2"/>
      <c r="C1462" s="4"/>
      <c r="D1462" s="2"/>
      <c r="E1462" s="2"/>
      <c r="F1462" s="51"/>
      <c r="G1462" s="190"/>
      <c r="H1462" s="190"/>
      <c r="I1462" s="196"/>
      <c r="J1462" s="2"/>
      <c r="K1462" s="2"/>
      <c r="L1462" s="2"/>
      <c r="M1462" s="2"/>
      <c r="N1462" s="2"/>
      <c r="O1462" s="2"/>
      <c r="P1462" s="4"/>
    </row>
    <row r="1463" spans="1:16" s="9" customFormat="1" x14ac:dyDescent="0.2">
      <c r="A1463" s="4"/>
      <c r="B1463" s="2"/>
      <c r="C1463" s="4"/>
      <c r="D1463" s="2"/>
      <c r="E1463" s="2"/>
      <c r="F1463" s="51"/>
      <c r="G1463" s="190"/>
      <c r="H1463" s="190"/>
      <c r="I1463" s="196"/>
      <c r="J1463" s="2"/>
      <c r="K1463" s="2"/>
      <c r="L1463" s="2"/>
      <c r="M1463" s="2"/>
      <c r="N1463" s="2"/>
      <c r="O1463" s="2"/>
      <c r="P1463" s="4"/>
    </row>
    <row r="1464" spans="1:16" s="9" customFormat="1" x14ac:dyDescent="0.2">
      <c r="A1464" s="4"/>
      <c r="B1464" s="2"/>
      <c r="C1464" s="4"/>
      <c r="D1464" s="2"/>
      <c r="E1464" s="2"/>
      <c r="F1464" s="51"/>
      <c r="G1464" s="190"/>
      <c r="H1464" s="190"/>
      <c r="I1464" s="196"/>
      <c r="J1464" s="2"/>
      <c r="K1464" s="2"/>
      <c r="L1464" s="2"/>
      <c r="M1464" s="2"/>
      <c r="N1464" s="2"/>
      <c r="O1464" s="2"/>
      <c r="P1464" s="4"/>
    </row>
    <row r="1465" spans="1:16" s="9" customFormat="1" x14ac:dyDescent="0.2">
      <c r="A1465" s="4"/>
      <c r="B1465" s="2"/>
      <c r="C1465" s="4"/>
      <c r="D1465" s="2"/>
      <c r="E1465" s="2"/>
      <c r="F1465" s="51"/>
      <c r="G1465" s="190"/>
      <c r="H1465" s="190"/>
      <c r="I1465" s="196"/>
      <c r="J1465" s="2"/>
      <c r="K1465" s="2"/>
      <c r="L1465" s="2"/>
      <c r="M1465" s="2"/>
      <c r="N1465" s="2"/>
      <c r="O1465" s="2"/>
      <c r="P1465" s="4"/>
    </row>
    <row r="1466" spans="1:16" s="9" customFormat="1" x14ac:dyDescent="0.2">
      <c r="A1466" s="4"/>
      <c r="B1466" s="2"/>
      <c r="C1466" s="4"/>
      <c r="D1466" s="2"/>
      <c r="E1466" s="2"/>
      <c r="F1466" s="51"/>
      <c r="G1466" s="190"/>
      <c r="H1466" s="190"/>
      <c r="I1466" s="196"/>
      <c r="J1466" s="2"/>
      <c r="K1466" s="2"/>
      <c r="L1466" s="2"/>
      <c r="M1466" s="2"/>
      <c r="N1466" s="2"/>
      <c r="O1466" s="2"/>
      <c r="P1466" s="4"/>
    </row>
    <row r="1467" spans="1:16" s="9" customFormat="1" x14ac:dyDescent="0.2">
      <c r="A1467" s="4"/>
      <c r="B1467" s="2"/>
      <c r="C1467" s="4"/>
      <c r="D1467" s="2"/>
      <c r="E1467" s="2"/>
      <c r="F1467" s="51"/>
      <c r="G1467" s="190"/>
      <c r="H1467" s="190"/>
      <c r="I1467" s="196"/>
      <c r="J1467" s="2"/>
      <c r="K1467" s="2"/>
      <c r="L1467" s="2"/>
      <c r="M1467" s="2"/>
      <c r="N1467" s="2"/>
      <c r="O1467" s="2"/>
      <c r="P1467" s="4"/>
    </row>
    <row r="1468" spans="1:16" s="9" customFormat="1" x14ac:dyDescent="0.2">
      <c r="A1468" s="4"/>
      <c r="B1468" s="2"/>
      <c r="C1468" s="4"/>
      <c r="D1468" s="2"/>
      <c r="E1468" s="2"/>
      <c r="F1468" s="51"/>
      <c r="G1468" s="190"/>
      <c r="H1468" s="190"/>
      <c r="I1468" s="196"/>
      <c r="J1468" s="2"/>
      <c r="K1468" s="2"/>
      <c r="L1468" s="2"/>
      <c r="M1468" s="2"/>
      <c r="N1468" s="2"/>
      <c r="O1468" s="2"/>
      <c r="P1468" s="4"/>
    </row>
    <row r="1469" spans="1:16" s="9" customFormat="1" x14ac:dyDescent="0.2">
      <c r="A1469" s="4"/>
      <c r="B1469" s="2"/>
      <c r="C1469" s="4"/>
      <c r="D1469" s="2"/>
      <c r="E1469" s="2"/>
      <c r="F1469" s="51"/>
      <c r="G1469" s="190"/>
      <c r="H1469" s="190"/>
      <c r="I1469" s="196"/>
      <c r="J1469" s="2"/>
      <c r="K1469" s="2"/>
      <c r="L1469" s="2"/>
      <c r="M1469" s="2"/>
      <c r="N1469" s="2"/>
      <c r="O1469" s="2"/>
      <c r="P1469" s="4"/>
    </row>
    <row r="1470" spans="1:16" s="9" customFormat="1" x14ac:dyDescent="0.2">
      <c r="A1470" s="4"/>
      <c r="B1470" s="2"/>
      <c r="C1470" s="4"/>
      <c r="D1470" s="2"/>
      <c r="E1470" s="2"/>
      <c r="F1470" s="51"/>
      <c r="G1470" s="190"/>
      <c r="H1470" s="190"/>
      <c r="I1470" s="196"/>
      <c r="J1470" s="2"/>
      <c r="K1470" s="2"/>
      <c r="L1470" s="2"/>
      <c r="M1470" s="2"/>
      <c r="N1470" s="2"/>
      <c r="O1470" s="2"/>
      <c r="P1470" s="4"/>
    </row>
    <row r="1471" spans="1:16" s="9" customFormat="1" x14ac:dyDescent="0.2">
      <c r="A1471" s="4"/>
      <c r="B1471" s="2"/>
      <c r="C1471" s="4"/>
      <c r="D1471" s="2"/>
      <c r="E1471" s="2"/>
      <c r="F1471" s="51"/>
      <c r="G1471" s="190"/>
      <c r="H1471" s="190"/>
      <c r="I1471" s="196"/>
      <c r="J1471" s="2"/>
      <c r="K1471" s="2"/>
      <c r="L1471" s="2"/>
      <c r="M1471" s="2"/>
      <c r="N1471" s="2"/>
      <c r="O1471" s="2"/>
      <c r="P1471" s="4"/>
    </row>
    <row r="1472" spans="1:16" s="9" customFormat="1" x14ac:dyDescent="0.2">
      <c r="A1472" s="4"/>
      <c r="B1472" s="2"/>
      <c r="C1472" s="4"/>
      <c r="D1472" s="2"/>
      <c r="E1472" s="2"/>
      <c r="F1472" s="51"/>
      <c r="G1472" s="190"/>
      <c r="H1472" s="190"/>
      <c r="I1472" s="196"/>
      <c r="J1472" s="2"/>
      <c r="K1472" s="2"/>
      <c r="L1472" s="2"/>
      <c r="M1472" s="2"/>
      <c r="N1472" s="2"/>
      <c r="O1472" s="2"/>
      <c r="P1472" s="4"/>
    </row>
    <row r="1473" spans="1:16" s="9" customFormat="1" x14ac:dyDescent="0.2">
      <c r="A1473" s="4"/>
      <c r="B1473" s="2"/>
      <c r="C1473" s="4"/>
      <c r="D1473" s="2"/>
      <c r="E1473" s="2"/>
      <c r="F1473" s="51"/>
      <c r="G1473" s="190"/>
      <c r="H1473" s="190"/>
      <c r="I1473" s="196"/>
      <c r="J1473" s="2"/>
      <c r="K1473" s="2"/>
      <c r="L1473" s="2"/>
      <c r="M1473" s="2"/>
      <c r="N1473" s="2"/>
      <c r="O1473" s="2"/>
      <c r="P1473" s="4"/>
    </row>
    <row r="1474" spans="1:16" s="9" customFormat="1" x14ac:dyDescent="0.2">
      <c r="A1474" s="4"/>
      <c r="B1474" s="2"/>
      <c r="C1474" s="4"/>
      <c r="D1474" s="2"/>
      <c r="E1474" s="2"/>
      <c r="F1474" s="51"/>
      <c r="G1474" s="190"/>
      <c r="H1474" s="190"/>
      <c r="I1474" s="196"/>
      <c r="J1474" s="2"/>
      <c r="K1474" s="2"/>
      <c r="L1474" s="2"/>
      <c r="M1474" s="2"/>
      <c r="N1474" s="2"/>
      <c r="O1474" s="2"/>
      <c r="P1474" s="4"/>
    </row>
    <row r="1475" spans="1:16" s="9" customFormat="1" x14ac:dyDescent="0.2">
      <c r="A1475" s="4"/>
      <c r="B1475" s="2"/>
      <c r="C1475" s="4"/>
      <c r="D1475" s="2"/>
      <c r="E1475" s="2"/>
      <c r="F1475" s="51"/>
      <c r="G1475" s="190"/>
      <c r="H1475" s="190"/>
      <c r="I1475" s="196"/>
      <c r="J1475" s="2"/>
      <c r="K1475" s="2"/>
      <c r="L1475" s="2"/>
      <c r="M1475" s="2"/>
      <c r="N1475" s="2"/>
      <c r="O1475" s="2"/>
      <c r="P1475" s="4"/>
    </row>
    <row r="1476" spans="1:16" s="9" customFormat="1" x14ac:dyDescent="0.2">
      <c r="A1476" s="4"/>
      <c r="B1476" s="2"/>
      <c r="C1476" s="4"/>
      <c r="D1476" s="2"/>
      <c r="E1476" s="2"/>
      <c r="F1476" s="51"/>
      <c r="G1476" s="190"/>
      <c r="H1476" s="190"/>
      <c r="I1476" s="196"/>
      <c r="J1476" s="2"/>
      <c r="K1476" s="2"/>
      <c r="L1476" s="2"/>
      <c r="M1476" s="2"/>
      <c r="N1476" s="2"/>
      <c r="O1476" s="2"/>
      <c r="P1476" s="4"/>
    </row>
    <row r="1477" spans="1:16" s="9" customFormat="1" x14ac:dyDescent="0.2">
      <c r="A1477" s="4"/>
      <c r="B1477" s="2"/>
      <c r="C1477" s="4"/>
      <c r="D1477" s="2"/>
      <c r="E1477" s="2"/>
      <c r="F1477" s="51"/>
      <c r="G1477" s="190"/>
      <c r="H1477" s="190"/>
      <c r="I1477" s="196"/>
      <c r="J1477" s="2"/>
      <c r="K1477" s="2"/>
      <c r="L1477" s="2"/>
      <c r="M1477" s="2"/>
      <c r="N1477" s="2"/>
      <c r="O1477" s="2"/>
      <c r="P1477" s="4"/>
    </row>
    <row r="1478" spans="1:16" s="9" customFormat="1" x14ac:dyDescent="0.2">
      <c r="A1478" s="4"/>
      <c r="B1478" s="2"/>
      <c r="C1478" s="4"/>
      <c r="D1478" s="2"/>
      <c r="E1478" s="2"/>
      <c r="F1478" s="51"/>
      <c r="G1478" s="190"/>
      <c r="H1478" s="190"/>
      <c r="I1478" s="196"/>
      <c r="J1478" s="2"/>
      <c r="K1478" s="2"/>
      <c r="L1478" s="2"/>
      <c r="M1478" s="2"/>
      <c r="N1478" s="2"/>
      <c r="O1478" s="2"/>
      <c r="P1478" s="4"/>
    </row>
    <row r="1479" spans="1:16" s="9" customFormat="1" x14ac:dyDescent="0.2">
      <c r="A1479" s="4"/>
      <c r="B1479" s="2"/>
      <c r="C1479" s="4"/>
      <c r="D1479" s="2"/>
      <c r="E1479" s="2"/>
      <c r="F1479" s="51"/>
      <c r="G1479" s="190"/>
      <c r="H1479" s="190"/>
      <c r="I1479" s="196"/>
      <c r="J1479" s="2"/>
      <c r="K1479" s="2"/>
      <c r="L1479" s="2"/>
      <c r="M1479" s="2"/>
      <c r="N1479" s="2"/>
      <c r="O1479" s="2"/>
      <c r="P1479" s="4"/>
    </row>
    <row r="1480" spans="1:16" s="9" customFormat="1" x14ac:dyDescent="0.2">
      <c r="A1480" s="4"/>
      <c r="B1480" s="2"/>
      <c r="C1480" s="4"/>
      <c r="D1480" s="2"/>
      <c r="E1480" s="2"/>
      <c r="F1480" s="51"/>
      <c r="G1480" s="190"/>
      <c r="H1480" s="190"/>
      <c r="I1480" s="196"/>
      <c r="J1480" s="2"/>
      <c r="K1480" s="2"/>
      <c r="L1480" s="2"/>
      <c r="M1480" s="2"/>
      <c r="N1480" s="2"/>
      <c r="O1480" s="2"/>
      <c r="P1480" s="4"/>
    </row>
    <row r="1481" spans="1:16" s="9" customFormat="1" x14ac:dyDescent="0.2">
      <c r="A1481" s="4"/>
      <c r="B1481" s="2"/>
      <c r="C1481" s="4"/>
      <c r="D1481" s="2"/>
      <c r="E1481" s="2"/>
      <c r="F1481" s="51"/>
      <c r="G1481" s="190"/>
      <c r="H1481" s="190"/>
      <c r="I1481" s="196"/>
      <c r="J1481" s="2"/>
      <c r="K1481" s="2"/>
      <c r="L1481" s="2"/>
      <c r="M1481" s="2"/>
      <c r="N1481" s="2"/>
      <c r="O1481" s="2"/>
      <c r="P1481" s="4"/>
    </row>
    <row r="1482" spans="1:16" s="9" customFormat="1" x14ac:dyDescent="0.2">
      <c r="A1482" s="4"/>
      <c r="B1482" s="2"/>
      <c r="C1482" s="4"/>
      <c r="D1482" s="2"/>
      <c r="E1482" s="2"/>
      <c r="F1482" s="51"/>
      <c r="G1482" s="190"/>
      <c r="H1482" s="190"/>
      <c r="I1482" s="196"/>
      <c r="J1482" s="2"/>
      <c r="K1482" s="2"/>
      <c r="L1482" s="2"/>
      <c r="M1482" s="2"/>
      <c r="N1482" s="2"/>
      <c r="O1482" s="2"/>
      <c r="P1482" s="4"/>
    </row>
    <row r="1483" spans="1:16" s="9" customFormat="1" x14ac:dyDescent="0.2">
      <c r="A1483" s="4"/>
      <c r="B1483" s="2"/>
      <c r="C1483" s="4"/>
      <c r="D1483" s="2"/>
      <c r="E1483" s="2"/>
      <c r="F1483" s="51"/>
      <c r="G1483" s="190"/>
      <c r="H1483" s="190"/>
      <c r="I1483" s="196"/>
      <c r="J1483" s="2"/>
      <c r="K1483" s="2"/>
      <c r="L1483" s="2"/>
      <c r="M1483" s="2"/>
      <c r="N1483" s="2"/>
      <c r="O1483" s="2"/>
      <c r="P1483" s="4"/>
    </row>
    <row r="1484" spans="1:16" s="9" customFormat="1" x14ac:dyDescent="0.2">
      <c r="A1484" s="4"/>
      <c r="B1484" s="2"/>
      <c r="C1484" s="4"/>
      <c r="D1484" s="2"/>
      <c r="E1484" s="2"/>
      <c r="F1484" s="51"/>
      <c r="G1484" s="190"/>
      <c r="H1484" s="190"/>
      <c r="I1484" s="196"/>
      <c r="J1484" s="2"/>
      <c r="K1484" s="2"/>
      <c r="L1484" s="2"/>
      <c r="M1484" s="2"/>
      <c r="N1484" s="2"/>
      <c r="O1484" s="2"/>
      <c r="P1484" s="4"/>
    </row>
    <row r="1485" spans="1:16" s="9" customFormat="1" x14ac:dyDescent="0.2">
      <c r="A1485" s="4"/>
      <c r="B1485" s="2"/>
      <c r="C1485" s="4"/>
      <c r="D1485" s="2"/>
      <c r="E1485" s="2"/>
      <c r="F1485" s="51"/>
      <c r="G1485" s="190"/>
      <c r="H1485" s="190"/>
      <c r="I1485" s="196"/>
      <c r="J1485" s="2"/>
      <c r="K1485" s="2"/>
      <c r="L1485" s="2"/>
      <c r="M1485" s="2"/>
      <c r="N1485" s="2"/>
      <c r="O1485" s="2"/>
      <c r="P1485" s="4"/>
    </row>
    <row r="1486" spans="1:16" s="9" customFormat="1" x14ac:dyDescent="0.2">
      <c r="A1486" s="4"/>
      <c r="B1486" s="2"/>
      <c r="C1486" s="4"/>
      <c r="D1486" s="2"/>
      <c r="E1486" s="2"/>
      <c r="F1486" s="51"/>
      <c r="G1486" s="190"/>
      <c r="H1486" s="190"/>
      <c r="I1486" s="196"/>
      <c r="J1486" s="2"/>
      <c r="K1486" s="2"/>
      <c r="L1486" s="2"/>
      <c r="M1486" s="2"/>
      <c r="N1486" s="2"/>
      <c r="O1486" s="2"/>
      <c r="P1486" s="4"/>
    </row>
    <row r="1487" spans="1:16" s="9" customFormat="1" x14ac:dyDescent="0.2">
      <c r="A1487" s="4"/>
      <c r="B1487" s="2"/>
      <c r="C1487" s="4"/>
      <c r="D1487" s="2"/>
      <c r="E1487" s="2"/>
      <c r="F1487" s="51"/>
      <c r="G1487" s="190"/>
      <c r="H1487" s="190"/>
      <c r="I1487" s="196"/>
      <c r="J1487" s="2"/>
      <c r="K1487" s="2"/>
      <c r="L1487" s="2"/>
      <c r="M1487" s="2"/>
      <c r="N1487" s="2"/>
      <c r="O1487" s="2"/>
      <c r="P1487" s="4"/>
    </row>
    <row r="1488" spans="1:16" s="9" customFormat="1" x14ac:dyDescent="0.2">
      <c r="A1488" s="4"/>
      <c r="B1488" s="2"/>
      <c r="C1488" s="4"/>
      <c r="D1488" s="2"/>
      <c r="E1488" s="2"/>
      <c r="F1488" s="51"/>
      <c r="G1488" s="190"/>
      <c r="H1488" s="190"/>
      <c r="I1488" s="196"/>
      <c r="J1488" s="2"/>
      <c r="K1488" s="2"/>
      <c r="L1488" s="2"/>
      <c r="M1488" s="2"/>
      <c r="N1488" s="2"/>
      <c r="O1488" s="2"/>
      <c r="P1488" s="4"/>
    </row>
    <row r="1489" spans="1:16" s="9" customFormat="1" x14ac:dyDescent="0.2">
      <c r="A1489" s="4"/>
      <c r="B1489" s="2"/>
      <c r="C1489" s="4"/>
      <c r="D1489" s="2"/>
      <c r="E1489" s="2"/>
      <c r="F1489" s="51"/>
      <c r="G1489" s="190"/>
      <c r="H1489" s="190"/>
      <c r="I1489" s="196"/>
      <c r="J1489" s="2"/>
      <c r="K1489" s="2"/>
      <c r="L1489" s="2"/>
      <c r="M1489" s="2"/>
      <c r="N1489" s="2"/>
      <c r="O1489" s="2"/>
      <c r="P1489" s="4"/>
    </row>
    <row r="1490" spans="1:16" s="9" customFormat="1" x14ac:dyDescent="0.2">
      <c r="A1490" s="4"/>
      <c r="B1490" s="2"/>
      <c r="C1490" s="4"/>
      <c r="D1490" s="2"/>
      <c r="E1490" s="2"/>
      <c r="F1490" s="51"/>
      <c r="G1490" s="190"/>
      <c r="H1490" s="190"/>
      <c r="I1490" s="196"/>
      <c r="J1490" s="2"/>
      <c r="K1490" s="2"/>
      <c r="L1490" s="2"/>
      <c r="M1490" s="2"/>
      <c r="N1490" s="2"/>
      <c r="O1490" s="2"/>
      <c r="P1490" s="4"/>
    </row>
    <row r="1491" spans="1:16" s="9" customFormat="1" x14ac:dyDescent="0.2">
      <c r="A1491" s="4"/>
      <c r="B1491" s="2"/>
      <c r="C1491" s="4"/>
      <c r="D1491" s="2"/>
      <c r="E1491" s="2"/>
      <c r="F1491" s="51"/>
      <c r="G1491" s="190"/>
      <c r="H1491" s="190"/>
      <c r="I1491" s="196"/>
      <c r="J1491" s="2"/>
      <c r="K1491" s="2"/>
      <c r="L1491" s="2"/>
      <c r="M1491" s="2"/>
      <c r="N1491" s="2"/>
      <c r="O1491" s="2"/>
      <c r="P1491" s="4"/>
    </row>
    <row r="1492" spans="1:16" s="9" customFormat="1" x14ac:dyDescent="0.2">
      <c r="A1492" s="4"/>
      <c r="B1492" s="2"/>
      <c r="C1492" s="4"/>
      <c r="D1492" s="2"/>
      <c r="E1492" s="2"/>
      <c r="F1492" s="51"/>
      <c r="G1492" s="190"/>
      <c r="H1492" s="190"/>
      <c r="I1492" s="196"/>
      <c r="J1492" s="2"/>
      <c r="K1492" s="2"/>
      <c r="L1492" s="2"/>
      <c r="M1492" s="2"/>
      <c r="N1492" s="2"/>
      <c r="O1492" s="2"/>
      <c r="P1492" s="4"/>
    </row>
    <row r="1493" spans="1:16" s="9" customFormat="1" x14ac:dyDescent="0.2">
      <c r="A1493" s="4"/>
      <c r="B1493" s="2"/>
      <c r="C1493" s="4"/>
      <c r="D1493" s="2"/>
      <c r="E1493" s="2"/>
      <c r="F1493" s="51"/>
      <c r="G1493" s="190"/>
      <c r="H1493" s="190"/>
      <c r="I1493" s="196"/>
      <c r="J1493" s="2"/>
      <c r="K1493" s="2"/>
      <c r="L1493" s="2"/>
      <c r="M1493" s="2"/>
      <c r="N1493" s="2"/>
      <c r="O1493" s="2"/>
      <c r="P1493" s="4"/>
    </row>
    <row r="1494" spans="1:16" s="9" customFormat="1" x14ac:dyDescent="0.2">
      <c r="A1494" s="4"/>
      <c r="B1494" s="2"/>
      <c r="C1494" s="4"/>
      <c r="D1494" s="2"/>
      <c r="E1494" s="2"/>
      <c r="F1494" s="51"/>
      <c r="G1494" s="190"/>
      <c r="H1494" s="190"/>
      <c r="I1494" s="196"/>
      <c r="J1494" s="2"/>
      <c r="K1494" s="2"/>
      <c r="L1494" s="2"/>
      <c r="M1494" s="2"/>
      <c r="N1494" s="2"/>
      <c r="O1494" s="2"/>
      <c r="P1494" s="4"/>
    </row>
    <row r="1495" spans="1:16" s="9" customFormat="1" x14ac:dyDescent="0.2">
      <c r="A1495" s="4"/>
      <c r="B1495" s="2"/>
      <c r="C1495" s="4"/>
      <c r="D1495" s="2"/>
      <c r="E1495" s="2"/>
      <c r="F1495" s="51"/>
      <c r="G1495" s="190"/>
      <c r="H1495" s="190"/>
      <c r="I1495" s="196"/>
      <c r="J1495" s="2"/>
      <c r="K1495" s="2"/>
      <c r="L1495" s="2"/>
      <c r="M1495" s="2"/>
      <c r="N1495" s="2"/>
      <c r="O1495" s="2"/>
      <c r="P1495" s="4"/>
    </row>
    <row r="1496" spans="1:16" s="9" customFormat="1" x14ac:dyDescent="0.2">
      <c r="A1496" s="4"/>
      <c r="B1496" s="2"/>
      <c r="C1496" s="4"/>
      <c r="D1496" s="2"/>
      <c r="E1496" s="2"/>
      <c r="F1496" s="51"/>
      <c r="G1496" s="190"/>
      <c r="H1496" s="190"/>
      <c r="I1496" s="196"/>
      <c r="J1496" s="2"/>
      <c r="K1496" s="2"/>
      <c r="L1496" s="2"/>
      <c r="M1496" s="2"/>
      <c r="N1496" s="2"/>
      <c r="O1496" s="2"/>
      <c r="P1496" s="4"/>
    </row>
    <row r="1497" spans="1:16" s="9" customFormat="1" x14ac:dyDescent="0.2">
      <c r="A1497" s="4"/>
      <c r="B1497" s="2"/>
      <c r="C1497" s="4"/>
      <c r="D1497" s="2"/>
      <c r="E1497" s="2"/>
      <c r="F1497" s="51"/>
      <c r="G1497" s="190"/>
      <c r="H1497" s="190"/>
      <c r="I1497" s="196"/>
      <c r="J1497" s="2"/>
      <c r="K1497" s="2"/>
      <c r="L1497" s="2"/>
      <c r="M1497" s="2"/>
      <c r="N1497" s="2"/>
      <c r="O1497" s="2"/>
      <c r="P1497" s="4"/>
    </row>
    <row r="1498" spans="1:16" s="9" customFormat="1" x14ac:dyDescent="0.2">
      <c r="A1498" s="4"/>
      <c r="B1498" s="2"/>
      <c r="C1498" s="4"/>
      <c r="D1498" s="2"/>
      <c r="E1498" s="2"/>
      <c r="F1498" s="51"/>
      <c r="G1498" s="190"/>
      <c r="H1498" s="190"/>
      <c r="I1498" s="196"/>
      <c r="J1498" s="2"/>
      <c r="K1498" s="2"/>
      <c r="L1498" s="2"/>
      <c r="M1498" s="2"/>
      <c r="N1498" s="2"/>
      <c r="O1498" s="2"/>
      <c r="P1498" s="4"/>
    </row>
    <row r="1499" spans="1:16" s="9" customFormat="1" x14ac:dyDescent="0.2">
      <c r="A1499" s="4"/>
      <c r="B1499" s="2"/>
      <c r="C1499" s="4"/>
      <c r="D1499" s="2"/>
      <c r="E1499" s="2"/>
      <c r="F1499" s="51"/>
      <c r="G1499" s="190"/>
      <c r="H1499" s="190"/>
      <c r="I1499" s="196"/>
      <c r="J1499" s="2"/>
      <c r="K1499" s="2"/>
      <c r="L1499" s="2"/>
      <c r="M1499" s="2"/>
      <c r="N1499" s="2"/>
      <c r="O1499" s="2"/>
      <c r="P1499" s="4"/>
    </row>
    <row r="1500" spans="1:16" s="9" customFormat="1" x14ac:dyDescent="0.2">
      <c r="A1500" s="4"/>
      <c r="B1500" s="2"/>
      <c r="C1500" s="4"/>
      <c r="D1500" s="2"/>
      <c r="E1500" s="2"/>
      <c r="F1500" s="51"/>
      <c r="G1500" s="190"/>
      <c r="H1500" s="190"/>
      <c r="I1500" s="196"/>
      <c r="J1500" s="2"/>
      <c r="K1500" s="2"/>
      <c r="L1500" s="2"/>
      <c r="M1500" s="2"/>
      <c r="N1500" s="2"/>
      <c r="O1500" s="2"/>
      <c r="P1500" s="4"/>
    </row>
    <row r="1501" spans="1:16" s="9" customFormat="1" x14ac:dyDescent="0.2">
      <c r="A1501" s="4"/>
      <c r="B1501" s="2"/>
      <c r="C1501" s="4"/>
      <c r="D1501" s="2"/>
      <c r="E1501" s="2"/>
      <c r="F1501" s="51"/>
      <c r="G1501" s="190"/>
      <c r="H1501" s="190"/>
      <c r="I1501" s="196"/>
      <c r="J1501" s="2"/>
      <c r="K1501" s="2"/>
      <c r="L1501" s="2"/>
      <c r="M1501" s="2"/>
      <c r="N1501" s="2"/>
      <c r="O1501" s="2"/>
      <c r="P1501" s="4"/>
    </row>
    <row r="1502" spans="1:16" s="9" customFormat="1" x14ac:dyDescent="0.2">
      <c r="A1502" s="4"/>
      <c r="B1502" s="2"/>
      <c r="C1502" s="4"/>
      <c r="D1502" s="2"/>
      <c r="E1502" s="2"/>
      <c r="F1502" s="51"/>
      <c r="G1502" s="190"/>
      <c r="H1502" s="190"/>
      <c r="I1502" s="196"/>
      <c r="J1502" s="2"/>
      <c r="K1502" s="2"/>
      <c r="L1502" s="2"/>
      <c r="M1502" s="2"/>
      <c r="N1502" s="2"/>
      <c r="O1502" s="2"/>
      <c r="P1502" s="4"/>
    </row>
    <row r="1503" spans="1:16" s="9" customFormat="1" x14ac:dyDescent="0.2">
      <c r="A1503" s="4"/>
      <c r="B1503" s="2"/>
      <c r="C1503" s="4"/>
      <c r="D1503" s="2"/>
      <c r="E1503" s="2"/>
      <c r="F1503" s="51"/>
      <c r="G1503" s="190"/>
      <c r="H1503" s="190"/>
      <c r="I1503" s="196"/>
      <c r="J1503" s="2"/>
      <c r="K1503" s="2"/>
      <c r="L1503" s="2"/>
      <c r="M1503" s="2"/>
      <c r="N1503" s="2"/>
      <c r="O1503" s="2"/>
      <c r="P1503" s="4"/>
    </row>
    <row r="1504" spans="1:16" s="9" customFormat="1" x14ac:dyDescent="0.2">
      <c r="A1504" s="4"/>
      <c r="B1504" s="2"/>
      <c r="C1504" s="4"/>
      <c r="D1504" s="2"/>
      <c r="E1504" s="2"/>
      <c r="F1504" s="51"/>
      <c r="G1504" s="190"/>
      <c r="H1504" s="190"/>
      <c r="I1504" s="196"/>
      <c r="J1504" s="2"/>
      <c r="K1504" s="2"/>
      <c r="L1504" s="2"/>
      <c r="M1504" s="2"/>
      <c r="N1504" s="2"/>
      <c r="O1504" s="2"/>
      <c r="P1504" s="4"/>
    </row>
    <row r="1505" spans="1:16" s="9" customFormat="1" x14ac:dyDescent="0.2">
      <c r="A1505" s="4"/>
      <c r="B1505" s="2"/>
      <c r="C1505" s="4"/>
      <c r="D1505" s="2"/>
      <c r="E1505" s="2"/>
      <c r="F1505" s="51"/>
      <c r="G1505" s="190"/>
      <c r="H1505" s="190"/>
      <c r="I1505" s="196"/>
      <c r="J1505" s="2"/>
      <c r="K1505" s="2"/>
      <c r="L1505" s="2"/>
      <c r="M1505" s="2"/>
      <c r="N1505" s="2"/>
      <c r="O1505" s="2"/>
      <c r="P1505" s="4"/>
    </row>
    <row r="1506" spans="1:16" s="9" customFormat="1" x14ac:dyDescent="0.2">
      <c r="A1506" s="4"/>
      <c r="B1506" s="2"/>
      <c r="C1506" s="4"/>
      <c r="D1506" s="2"/>
      <c r="E1506" s="2"/>
      <c r="F1506" s="51"/>
      <c r="G1506" s="190"/>
      <c r="H1506" s="190"/>
      <c r="I1506" s="196"/>
      <c r="J1506" s="2"/>
      <c r="K1506" s="2"/>
      <c r="L1506" s="2"/>
      <c r="M1506" s="2"/>
      <c r="N1506" s="2"/>
      <c r="O1506" s="2"/>
      <c r="P1506" s="4"/>
    </row>
    <row r="1507" spans="1:16" s="9" customFormat="1" x14ac:dyDescent="0.2">
      <c r="A1507" s="4"/>
      <c r="B1507" s="2"/>
      <c r="C1507" s="4"/>
      <c r="D1507" s="2"/>
      <c r="E1507" s="2"/>
      <c r="F1507" s="51"/>
      <c r="G1507" s="190"/>
      <c r="H1507" s="190"/>
      <c r="I1507" s="196"/>
      <c r="J1507" s="2"/>
      <c r="K1507" s="2"/>
      <c r="L1507" s="2"/>
      <c r="M1507" s="2"/>
      <c r="N1507" s="2"/>
      <c r="O1507" s="2"/>
      <c r="P1507" s="4"/>
    </row>
    <row r="1508" spans="1:16" s="9" customFormat="1" x14ac:dyDescent="0.2">
      <c r="A1508" s="4"/>
      <c r="B1508" s="2"/>
      <c r="C1508" s="4"/>
      <c r="D1508" s="2"/>
      <c r="E1508" s="2"/>
      <c r="F1508" s="51"/>
      <c r="G1508" s="190"/>
      <c r="H1508" s="190"/>
      <c r="I1508" s="196"/>
      <c r="J1508" s="2"/>
      <c r="K1508" s="2"/>
      <c r="L1508" s="2"/>
      <c r="M1508" s="2"/>
      <c r="N1508" s="2"/>
      <c r="O1508" s="2"/>
      <c r="P1508" s="4"/>
    </row>
    <row r="1509" spans="1:16" s="9" customFormat="1" x14ac:dyDescent="0.2">
      <c r="A1509" s="4"/>
      <c r="B1509" s="2"/>
      <c r="C1509" s="4"/>
      <c r="D1509" s="2"/>
      <c r="E1509" s="2"/>
      <c r="F1509" s="51"/>
      <c r="G1509" s="190"/>
      <c r="H1509" s="190"/>
      <c r="I1509" s="196"/>
      <c r="J1509" s="2"/>
      <c r="K1509" s="2"/>
      <c r="L1509" s="2"/>
      <c r="M1509" s="2"/>
      <c r="N1509" s="2"/>
      <c r="O1509" s="2"/>
      <c r="P1509" s="4"/>
    </row>
    <row r="1510" spans="1:16" s="9" customFormat="1" x14ac:dyDescent="0.2">
      <c r="A1510" s="4"/>
      <c r="B1510" s="2"/>
      <c r="C1510" s="4"/>
      <c r="D1510" s="2"/>
      <c r="E1510" s="2"/>
      <c r="F1510" s="51"/>
      <c r="G1510" s="190"/>
      <c r="H1510" s="190"/>
      <c r="I1510" s="196"/>
      <c r="J1510" s="2"/>
      <c r="K1510" s="2"/>
      <c r="L1510" s="2"/>
      <c r="M1510" s="2"/>
      <c r="N1510" s="2"/>
      <c r="O1510" s="2"/>
      <c r="P1510" s="4"/>
    </row>
    <row r="1511" spans="1:16" s="9" customFormat="1" x14ac:dyDescent="0.2">
      <c r="A1511" s="4"/>
      <c r="B1511" s="2"/>
      <c r="C1511" s="4"/>
      <c r="D1511" s="2"/>
      <c r="E1511" s="2"/>
      <c r="F1511" s="51"/>
      <c r="G1511" s="190"/>
      <c r="H1511" s="190"/>
      <c r="I1511" s="196"/>
      <c r="J1511" s="2"/>
      <c r="K1511" s="2"/>
      <c r="L1511" s="2"/>
      <c r="M1511" s="2"/>
      <c r="N1511" s="2"/>
      <c r="O1511" s="2"/>
      <c r="P1511" s="4"/>
    </row>
    <row r="1512" spans="1:16" s="9" customFormat="1" x14ac:dyDescent="0.2">
      <c r="A1512" s="4"/>
      <c r="B1512" s="2"/>
      <c r="C1512" s="4"/>
      <c r="D1512" s="2"/>
      <c r="E1512" s="2"/>
      <c r="F1512" s="51"/>
      <c r="G1512" s="190"/>
      <c r="H1512" s="190"/>
      <c r="I1512" s="196"/>
      <c r="J1512" s="2"/>
      <c r="K1512" s="2"/>
      <c r="L1512" s="2"/>
      <c r="M1512" s="2"/>
      <c r="N1512" s="2"/>
      <c r="O1512" s="2"/>
      <c r="P1512" s="4"/>
    </row>
    <row r="1513" spans="1:16" s="9" customFormat="1" x14ac:dyDescent="0.2">
      <c r="A1513" s="4"/>
      <c r="B1513" s="2"/>
      <c r="C1513" s="4"/>
      <c r="D1513" s="2"/>
      <c r="E1513" s="2"/>
      <c r="F1513" s="51"/>
      <c r="G1513" s="190"/>
      <c r="H1513" s="190"/>
      <c r="I1513" s="196"/>
      <c r="J1513" s="2"/>
      <c r="K1513" s="2"/>
      <c r="L1513" s="2"/>
      <c r="M1513" s="2"/>
      <c r="N1513" s="2"/>
      <c r="O1513" s="2"/>
      <c r="P1513" s="4"/>
    </row>
    <row r="1514" spans="1:16" s="9" customFormat="1" x14ac:dyDescent="0.2">
      <c r="A1514" s="4"/>
      <c r="B1514" s="2"/>
      <c r="C1514" s="4"/>
      <c r="D1514" s="2"/>
      <c r="E1514" s="2"/>
      <c r="F1514" s="51"/>
      <c r="G1514" s="190"/>
      <c r="H1514" s="190"/>
      <c r="I1514" s="196"/>
      <c r="J1514" s="2"/>
      <c r="K1514" s="2"/>
      <c r="L1514" s="2"/>
      <c r="M1514" s="2"/>
      <c r="N1514" s="2"/>
      <c r="O1514" s="2"/>
      <c r="P1514" s="4"/>
    </row>
    <row r="1515" spans="1:16" s="9" customFormat="1" x14ac:dyDescent="0.2">
      <c r="A1515" s="4"/>
      <c r="B1515" s="2"/>
      <c r="C1515" s="4"/>
      <c r="D1515" s="2"/>
      <c r="E1515" s="2"/>
      <c r="F1515" s="51"/>
      <c r="G1515" s="190"/>
      <c r="H1515" s="190"/>
      <c r="I1515" s="196"/>
      <c r="J1515" s="2"/>
      <c r="K1515" s="2"/>
      <c r="L1515" s="2"/>
      <c r="M1515" s="2"/>
      <c r="N1515" s="2"/>
      <c r="O1515" s="2"/>
      <c r="P1515" s="4"/>
    </row>
    <row r="1516" spans="1:16" s="9" customFormat="1" x14ac:dyDescent="0.2">
      <c r="A1516" s="4"/>
      <c r="B1516" s="2"/>
      <c r="C1516" s="4"/>
      <c r="D1516" s="2"/>
      <c r="E1516" s="2"/>
      <c r="F1516" s="51"/>
      <c r="G1516" s="190"/>
      <c r="H1516" s="190"/>
      <c r="I1516" s="196"/>
      <c r="J1516" s="2"/>
      <c r="K1516" s="2"/>
      <c r="L1516" s="2"/>
      <c r="M1516" s="2"/>
      <c r="N1516" s="2"/>
      <c r="O1516" s="2"/>
      <c r="P1516" s="4"/>
    </row>
    <row r="1517" spans="1:16" s="9" customFormat="1" x14ac:dyDescent="0.2">
      <c r="A1517" s="4"/>
      <c r="B1517" s="2"/>
      <c r="C1517" s="4"/>
      <c r="D1517" s="2"/>
      <c r="E1517" s="2"/>
      <c r="F1517" s="51"/>
      <c r="G1517" s="190"/>
      <c r="H1517" s="190"/>
      <c r="I1517" s="196"/>
      <c r="J1517" s="2"/>
      <c r="K1517" s="2"/>
      <c r="L1517" s="2"/>
      <c r="M1517" s="2"/>
      <c r="N1517" s="2"/>
      <c r="O1517" s="2"/>
      <c r="P1517" s="4"/>
    </row>
    <row r="1518" spans="1:16" s="9" customFormat="1" x14ac:dyDescent="0.2">
      <c r="A1518" s="4"/>
      <c r="B1518" s="2"/>
      <c r="C1518" s="4"/>
      <c r="D1518" s="2"/>
      <c r="E1518" s="2"/>
      <c r="F1518" s="51"/>
      <c r="G1518" s="190"/>
      <c r="H1518" s="190"/>
      <c r="I1518" s="196"/>
      <c r="J1518" s="2"/>
      <c r="K1518" s="2"/>
      <c r="L1518" s="2"/>
      <c r="M1518" s="2"/>
      <c r="N1518" s="2"/>
      <c r="O1518" s="2"/>
      <c r="P1518" s="4"/>
    </row>
    <row r="1519" spans="1:16" s="9" customFormat="1" x14ac:dyDescent="0.2">
      <c r="A1519" s="4"/>
      <c r="B1519" s="2"/>
      <c r="C1519" s="4"/>
      <c r="D1519" s="2"/>
      <c r="E1519" s="2"/>
      <c r="F1519" s="51"/>
      <c r="G1519" s="190"/>
      <c r="H1519" s="190"/>
      <c r="I1519" s="196"/>
      <c r="J1519" s="2"/>
      <c r="K1519" s="2"/>
      <c r="L1519" s="2"/>
      <c r="M1519" s="2"/>
      <c r="N1519" s="2"/>
      <c r="O1519" s="2"/>
      <c r="P1519" s="4"/>
    </row>
    <row r="1520" spans="1:16" s="9" customFormat="1" x14ac:dyDescent="0.2">
      <c r="A1520" s="4"/>
      <c r="B1520" s="2"/>
      <c r="C1520" s="4"/>
      <c r="D1520" s="2"/>
      <c r="E1520" s="2"/>
      <c r="F1520" s="51"/>
      <c r="G1520" s="190"/>
      <c r="H1520" s="190"/>
      <c r="I1520" s="196"/>
      <c r="J1520" s="2"/>
      <c r="K1520" s="2"/>
      <c r="L1520" s="2"/>
      <c r="M1520" s="2"/>
      <c r="N1520" s="2"/>
      <c r="O1520" s="2"/>
      <c r="P1520" s="4"/>
    </row>
    <row r="1521" spans="1:16" s="9" customFormat="1" x14ac:dyDescent="0.2">
      <c r="A1521" s="4"/>
      <c r="B1521" s="2"/>
      <c r="C1521" s="4"/>
      <c r="D1521" s="2"/>
      <c r="E1521" s="2"/>
      <c r="F1521" s="51"/>
      <c r="G1521" s="190"/>
      <c r="H1521" s="190"/>
      <c r="I1521" s="196"/>
      <c r="J1521" s="2"/>
      <c r="K1521" s="2"/>
      <c r="L1521" s="2"/>
      <c r="M1521" s="2"/>
      <c r="N1521" s="2"/>
      <c r="O1521" s="2"/>
      <c r="P1521" s="4"/>
    </row>
    <row r="1522" spans="1:16" s="9" customFormat="1" x14ac:dyDescent="0.2">
      <c r="A1522" s="4"/>
      <c r="B1522" s="2"/>
      <c r="C1522" s="4"/>
      <c r="D1522" s="2"/>
      <c r="E1522" s="2"/>
      <c r="F1522" s="51"/>
      <c r="G1522" s="190"/>
      <c r="H1522" s="190"/>
      <c r="I1522" s="196"/>
      <c r="J1522" s="2"/>
      <c r="K1522" s="2"/>
      <c r="L1522" s="2"/>
      <c r="M1522" s="2"/>
      <c r="N1522" s="2"/>
      <c r="O1522" s="2"/>
      <c r="P1522" s="4"/>
    </row>
    <row r="1523" spans="1:16" s="9" customFormat="1" x14ac:dyDescent="0.2">
      <c r="A1523" s="4"/>
      <c r="B1523" s="2"/>
      <c r="C1523" s="4"/>
      <c r="D1523" s="2"/>
      <c r="E1523" s="2"/>
      <c r="F1523" s="51"/>
      <c r="G1523" s="190"/>
      <c r="H1523" s="190"/>
      <c r="I1523" s="196"/>
      <c r="J1523" s="2"/>
      <c r="K1523" s="2"/>
      <c r="L1523" s="2"/>
      <c r="M1523" s="2"/>
      <c r="N1523" s="2"/>
      <c r="O1523" s="2"/>
      <c r="P1523" s="4"/>
    </row>
    <row r="1524" spans="1:16" s="9" customFormat="1" x14ac:dyDescent="0.2">
      <c r="A1524" s="4"/>
      <c r="B1524" s="2"/>
      <c r="C1524" s="4"/>
      <c r="D1524" s="2"/>
      <c r="E1524" s="2"/>
      <c r="F1524" s="51"/>
      <c r="G1524" s="190"/>
      <c r="H1524" s="190"/>
      <c r="I1524" s="196"/>
      <c r="J1524" s="2"/>
      <c r="K1524" s="2"/>
      <c r="L1524" s="2"/>
      <c r="M1524" s="2"/>
      <c r="N1524" s="2"/>
      <c r="O1524" s="2"/>
      <c r="P1524" s="4"/>
    </row>
    <row r="1525" spans="1:16" s="9" customFormat="1" x14ac:dyDescent="0.2">
      <c r="A1525" s="4"/>
      <c r="B1525" s="2"/>
      <c r="C1525" s="4"/>
      <c r="D1525" s="2"/>
      <c r="E1525" s="2"/>
      <c r="F1525" s="51"/>
      <c r="G1525" s="190"/>
      <c r="H1525" s="190"/>
      <c r="I1525" s="196"/>
      <c r="J1525" s="2"/>
      <c r="K1525" s="2"/>
      <c r="L1525" s="2"/>
      <c r="M1525" s="2"/>
      <c r="N1525" s="2"/>
      <c r="O1525" s="2"/>
      <c r="P1525" s="4"/>
    </row>
    <row r="1526" spans="1:16" s="9" customFormat="1" x14ac:dyDescent="0.2">
      <c r="A1526" s="4"/>
      <c r="B1526" s="2"/>
      <c r="C1526" s="4"/>
      <c r="D1526" s="2"/>
      <c r="E1526" s="2"/>
      <c r="F1526" s="51"/>
      <c r="G1526" s="190"/>
      <c r="H1526" s="190"/>
      <c r="I1526" s="196"/>
      <c r="J1526" s="2"/>
      <c r="K1526" s="2"/>
      <c r="L1526" s="2"/>
      <c r="M1526" s="2"/>
      <c r="N1526" s="2"/>
      <c r="O1526" s="2"/>
      <c r="P1526" s="4"/>
    </row>
    <row r="1527" spans="1:16" s="9" customFormat="1" x14ac:dyDescent="0.2">
      <c r="A1527" s="4"/>
      <c r="B1527" s="2"/>
      <c r="C1527" s="4"/>
      <c r="D1527" s="2"/>
      <c r="E1527" s="2"/>
      <c r="F1527" s="51"/>
      <c r="G1527" s="190"/>
      <c r="H1527" s="190"/>
      <c r="I1527" s="196"/>
      <c r="J1527" s="2"/>
      <c r="K1527" s="2"/>
      <c r="L1527" s="2"/>
      <c r="M1527" s="2"/>
      <c r="N1527" s="2"/>
      <c r="O1527" s="2"/>
      <c r="P1527" s="4"/>
    </row>
    <row r="1528" spans="1:16" s="9" customFormat="1" x14ac:dyDescent="0.2">
      <c r="A1528" s="4"/>
      <c r="B1528" s="2"/>
      <c r="C1528" s="4"/>
      <c r="D1528" s="2"/>
      <c r="E1528" s="2"/>
      <c r="F1528" s="51"/>
      <c r="G1528" s="190"/>
      <c r="H1528" s="190"/>
      <c r="I1528" s="196"/>
      <c r="J1528" s="2"/>
      <c r="K1528" s="2"/>
      <c r="L1528" s="2"/>
      <c r="M1528" s="2"/>
      <c r="N1528" s="2"/>
      <c r="O1528" s="2"/>
      <c r="P1528" s="4"/>
    </row>
    <row r="1529" spans="1:16" s="9" customFormat="1" x14ac:dyDescent="0.2">
      <c r="A1529" s="4"/>
      <c r="B1529" s="2"/>
      <c r="C1529" s="4"/>
      <c r="D1529" s="2"/>
      <c r="E1529" s="2"/>
      <c r="F1529" s="51"/>
      <c r="G1529" s="190"/>
      <c r="H1529" s="190"/>
      <c r="I1529" s="196"/>
      <c r="J1529" s="2"/>
      <c r="K1529" s="2"/>
      <c r="L1529" s="2"/>
      <c r="M1529" s="2"/>
      <c r="N1529" s="2"/>
      <c r="O1529" s="2"/>
      <c r="P1529" s="4"/>
    </row>
    <row r="1530" spans="1:16" s="9" customFormat="1" x14ac:dyDescent="0.2">
      <c r="A1530" s="4"/>
      <c r="B1530" s="2"/>
      <c r="C1530" s="4"/>
      <c r="D1530" s="2"/>
      <c r="E1530" s="2"/>
      <c r="F1530" s="51"/>
      <c r="G1530" s="190"/>
      <c r="H1530" s="190"/>
      <c r="I1530" s="196"/>
      <c r="J1530" s="2"/>
      <c r="K1530" s="2"/>
      <c r="L1530" s="2"/>
      <c r="M1530" s="2"/>
      <c r="N1530" s="2"/>
      <c r="O1530" s="2"/>
      <c r="P1530" s="4"/>
    </row>
    <row r="1531" spans="1:16" s="9" customFormat="1" x14ac:dyDescent="0.2">
      <c r="A1531" s="4"/>
      <c r="B1531" s="2"/>
      <c r="C1531" s="4"/>
      <c r="D1531" s="2"/>
      <c r="E1531" s="2"/>
      <c r="F1531" s="51"/>
      <c r="G1531" s="190"/>
      <c r="H1531" s="190"/>
      <c r="I1531" s="196"/>
      <c r="J1531" s="2"/>
      <c r="K1531" s="2"/>
      <c r="L1531" s="2"/>
      <c r="M1531" s="2"/>
      <c r="N1531" s="2"/>
      <c r="O1531" s="2"/>
      <c r="P1531" s="4"/>
    </row>
    <row r="1532" spans="1:16" s="9" customFormat="1" x14ac:dyDescent="0.2">
      <c r="A1532" s="4"/>
      <c r="B1532" s="2"/>
      <c r="C1532" s="4"/>
      <c r="D1532" s="2"/>
      <c r="E1532" s="2"/>
      <c r="F1532" s="51"/>
      <c r="G1532" s="190"/>
      <c r="H1532" s="190"/>
      <c r="I1532" s="196"/>
      <c r="J1532" s="2"/>
      <c r="K1532" s="2"/>
      <c r="L1532" s="2"/>
      <c r="M1532" s="2"/>
      <c r="N1532" s="2"/>
      <c r="O1532" s="2"/>
      <c r="P1532" s="4"/>
    </row>
    <row r="1533" spans="1:16" s="9" customFormat="1" x14ac:dyDescent="0.2">
      <c r="A1533" s="4"/>
      <c r="B1533" s="2"/>
      <c r="C1533" s="4"/>
      <c r="D1533" s="2"/>
      <c r="E1533" s="2"/>
      <c r="F1533" s="51"/>
      <c r="G1533" s="190"/>
      <c r="H1533" s="190"/>
      <c r="I1533" s="196"/>
      <c r="J1533" s="2"/>
      <c r="K1533" s="2"/>
      <c r="L1533" s="2"/>
      <c r="M1533" s="2"/>
      <c r="N1533" s="2"/>
      <c r="O1533" s="2"/>
      <c r="P1533" s="4"/>
    </row>
    <row r="1534" spans="1:16" s="9" customFormat="1" x14ac:dyDescent="0.2">
      <c r="A1534" s="4"/>
      <c r="B1534" s="2"/>
      <c r="C1534" s="4"/>
      <c r="D1534" s="2"/>
      <c r="E1534" s="2"/>
      <c r="F1534" s="51"/>
      <c r="G1534" s="190"/>
      <c r="H1534" s="190"/>
      <c r="I1534" s="196"/>
      <c r="J1534" s="2"/>
      <c r="K1534" s="2"/>
      <c r="L1534" s="2"/>
      <c r="M1534" s="2"/>
      <c r="N1534" s="2"/>
      <c r="O1534" s="2"/>
      <c r="P1534" s="4"/>
    </row>
    <row r="1535" spans="1:16" s="9" customFormat="1" x14ac:dyDescent="0.2">
      <c r="A1535" s="4"/>
      <c r="B1535" s="2"/>
      <c r="C1535" s="4"/>
      <c r="D1535" s="2"/>
      <c r="E1535" s="2"/>
      <c r="F1535" s="51"/>
      <c r="G1535" s="190"/>
      <c r="H1535" s="190"/>
      <c r="I1535" s="196"/>
      <c r="J1535" s="2"/>
      <c r="K1535" s="2"/>
      <c r="L1535" s="2"/>
      <c r="M1535" s="2"/>
      <c r="N1535" s="2"/>
      <c r="O1535" s="2"/>
      <c r="P1535" s="4"/>
    </row>
    <row r="1536" spans="1:16" s="9" customFormat="1" x14ac:dyDescent="0.2">
      <c r="A1536" s="4"/>
      <c r="B1536" s="2"/>
      <c r="C1536" s="4"/>
      <c r="D1536" s="2"/>
      <c r="E1536" s="2"/>
      <c r="F1536" s="51"/>
      <c r="G1536" s="190"/>
      <c r="H1536" s="190"/>
      <c r="I1536" s="196"/>
      <c r="J1536" s="2"/>
      <c r="K1536" s="2"/>
      <c r="L1536" s="2"/>
      <c r="M1536" s="2"/>
      <c r="N1536" s="2"/>
      <c r="O1536" s="2"/>
      <c r="P1536" s="4"/>
    </row>
    <row r="1537" spans="1:16" s="9" customFormat="1" x14ac:dyDescent="0.2">
      <c r="A1537" s="4"/>
      <c r="B1537" s="2"/>
      <c r="C1537" s="4"/>
      <c r="D1537" s="2"/>
      <c r="E1537" s="2"/>
      <c r="F1537" s="51"/>
      <c r="G1537" s="190"/>
      <c r="H1537" s="190"/>
      <c r="I1537" s="196"/>
      <c r="J1537" s="2"/>
      <c r="K1537" s="2"/>
      <c r="L1537" s="2"/>
      <c r="M1537" s="2"/>
      <c r="N1537" s="2"/>
      <c r="O1537" s="2"/>
      <c r="P1537" s="4"/>
    </row>
    <row r="1538" spans="1:16" s="9" customFormat="1" x14ac:dyDescent="0.2">
      <c r="A1538" s="4"/>
      <c r="B1538" s="2"/>
      <c r="C1538" s="4"/>
      <c r="D1538" s="2"/>
      <c r="E1538" s="2"/>
      <c r="F1538" s="51"/>
      <c r="G1538" s="190"/>
      <c r="H1538" s="190"/>
      <c r="I1538" s="196"/>
      <c r="J1538" s="2"/>
      <c r="K1538" s="2"/>
      <c r="L1538" s="2"/>
      <c r="M1538" s="2"/>
      <c r="N1538" s="2"/>
      <c r="O1538" s="2"/>
      <c r="P1538" s="4"/>
    </row>
    <row r="1539" spans="1:16" s="9" customFormat="1" x14ac:dyDescent="0.2">
      <c r="A1539" s="4"/>
      <c r="B1539" s="2"/>
      <c r="C1539" s="4"/>
      <c r="D1539" s="2"/>
      <c r="E1539" s="2"/>
      <c r="F1539" s="51"/>
      <c r="G1539" s="190"/>
      <c r="H1539" s="190"/>
      <c r="I1539" s="196"/>
      <c r="J1539" s="2"/>
      <c r="K1539" s="2"/>
      <c r="L1539" s="2"/>
      <c r="M1539" s="2"/>
      <c r="N1539" s="2"/>
      <c r="O1539" s="2"/>
      <c r="P1539" s="4"/>
    </row>
    <row r="1540" spans="1:16" s="9" customFormat="1" x14ac:dyDescent="0.2">
      <c r="A1540" s="4"/>
      <c r="B1540" s="2"/>
      <c r="C1540" s="4"/>
      <c r="D1540" s="2"/>
      <c r="E1540" s="2"/>
      <c r="F1540" s="51"/>
      <c r="G1540" s="190"/>
      <c r="H1540" s="190"/>
      <c r="I1540" s="196"/>
      <c r="J1540" s="2"/>
      <c r="K1540" s="2"/>
      <c r="L1540" s="2"/>
      <c r="M1540" s="2"/>
      <c r="N1540" s="2"/>
      <c r="O1540" s="2"/>
      <c r="P1540" s="4"/>
    </row>
    <row r="1541" spans="1:16" s="9" customFormat="1" x14ac:dyDescent="0.2">
      <c r="A1541" s="4"/>
      <c r="B1541" s="2"/>
      <c r="C1541" s="4"/>
      <c r="D1541" s="2"/>
      <c r="E1541" s="2"/>
      <c r="F1541" s="51"/>
      <c r="G1541" s="190"/>
      <c r="H1541" s="190"/>
      <c r="I1541" s="196"/>
      <c r="J1541" s="2"/>
      <c r="K1541" s="2"/>
      <c r="L1541" s="2"/>
      <c r="M1541" s="2"/>
      <c r="N1541" s="2"/>
      <c r="O1541" s="2"/>
      <c r="P1541" s="4"/>
    </row>
    <row r="1542" spans="1:16" s="9" customFormat="1" x14ac:dyDescent="0.2">
      <c r="A1542" s="4"/>
      <c r="B1542" s="2"/>
      <c r="C1542" s="4"/>
      <c r="D1542" s="2"/>
      <c r="E1542" s="2"/>
      <c r="F1542" s="51"/>
      <c r="G1542" s="190"/>
      <c r="H1542" s="190"/>
      <c r="I1542" s="196"/>
      <c r="J1542" s="2"/>
      <c r="K1542" s="2"/>
      <c r="L1542" s="2"/>
      <c r="M1542" s="2"/>
      <c r="N1542" s="2"/>
      <c r="O1542" s="2"/>
      <c r="P1542" s="4"/>
    </row>
    <row r="1543" spans="1:16" s="9" customFormat="1" x14ac:dyDescent="0.2">
      <c r="A1543" s="4"/>
      <c r="B1543" s="2"/>
      <c r="C1543" s="4"/>
      <c r="D1543" s="2"/>
      <c r="E1543" s="2"/>
      <c r="F1543" s="51"/>
      <c r="G1543" s="190"/>
      <c r="H1543" s="190"/>
      <c r="I1543" s="196"/>
      <c r="J1543" s="2"/>
      <c r="K1543" s="2"/>
      <c r="L1543" s="2"/>
      <c r="M1543" s="2"/>
      <c r="N1543" s="2"/>
      <c r="O1543" s="2"/>
      <c r="P1543" s="4"/>
    </row>
    <row r="1544" spans="1:16" s="9" customFormat="1" x14ac:dyDescent="0.2">
      <c r="A1544" s="4"/>
      <c r="B1544" s="2"/>
      <c r="C1544" s="4"/>
      <c r="D1544" s="2"/>
      <c r="E1544" s="2"/>
      <c r="F1544" s="51"/>
      <c r="G1544" s="190"/>
      <c r="H1544" s="190"/>
      <c r="I1544" s="196"/>
      <c r="J1544" s="2"/>
      <c r="K1544" s="2"/>
      <c r="L1544" s="2"/>
      <c r="M1544" s="2"/>
      <c r="N1544" s="2"/>
      <c r="O1544" s="2"/>
      <c r="P1544" s="4"/>
    </row>
    <row r="1545" spans="1:16" s="9" customFormat="1" x14ac:dyDescent="0.2">
      <c r="A1545" s="4"/>
      <c r="B1545" s="2"/>
      <c r="C1545" s="4"/>
      <c r="D1545" s="2"/>
      <c r="E1545" s="2"/>
      <c r="F1545" s="51"/>
      <c r="G1545" s="190"/>
      <c r="H1545" s="190"/>
      <c r="I1545" s="196"/>
      <c r="J1545" s="2"/>
      <c r="K1545" s="2"/>
      <c r="L1545" s="2"/>
      <c r="M1545" s="2"/>
      <c r="N1545" s="2"/>
      <c r="O1545" s="2"/>
      <c r="P1545" s="4"/>
    </row>
    <row r="1546" spans="1:16" s="9" customFormat="1" x14ac:dyDescent="0.2">
      <c r="A1546" s="4"/>
      <c r="B1546" s="2"/>
      <c r="C1546" s="4"/>
      <c r="D1546" s="2"/>
      <c r="E1546" s="2"/>
      <c r="F1546" s="51"/>
      <c r="G1546" s="190"/>
      <c r="H1546" s="190"/>
      <c r="I1546" s="196"/>
      <c r="J1546" s="2"/>
      <c r="K1546" s="2"/>
      <c r="L1546" s="2"/>
      <c r="M1546" s="2"/>
      <c r="N1546" s="2"/>
      <c r="O1546" s="2"/>
      <c r="P1546" s="4"/>
    </row>
    <row r="1547" spans="1:16" s="9" customFormat="1" x14ac:dyDescent="0.2">
      <c r="A1547" s="4"/>
      <c r="B1547" s="2"/>
      <c r="C1547" s="4"/>
      <c r="D1547" s="2"/>
      <c r="E1547" s="2"/>
      <c r="F1547" s="51"/>
      <c r="G1547" s="190"/>
      <c r="H1547" s="190"/>
      <c r="I1547" s="196"/>
      <c r="J1547" s="2"/>
      <c r="K1547" s="2"/>
      <c r="L1547" s="2"/>
      <c r="M1547" s="2"/>
      <c r="N1547" s="2"/>
      <c r="O1547" s="2"/>
      <c r="P1547" s="4"/>
    </row>
    <row r="1548" spans="1:16" s="9" customFormat="1" x14ac:dyDescent="0.2">
      <c r="A1548" s="4"/>
      <c r="B1548" s="2"/>
      <c r="C1548" s="4"/>
      <c r="D1548" s="2"/>
      <c r="E1548" s="2"/>
      <c r="F1548" s="51"/>
      <c r="G1548" s="190"/>
      <c r="H1548" s="190"/>
      <c r="I1548" s="196"/>
      <c r="J1548" s="2"/>
      <c r="K1548" s="2"/>
      <c r="L1548" s="2"/>
      <c r="M1548" s="2"/>
      <c r="N1548" s="2"/>
      <c r="O1548" s="2"/>
      <c r="P1548" s="4"/>
    </row>
    <row r="1549" spans="1:16" s="9" customFormat="1" x14ac:dyDescent="0.2">
      <c r="A1549" s="4"/>
      <c r="B1549" s="2"/>
      <c r="C1549" s="4"/>
      <c r="D1549" s="2"/>
      <c r="E1549" s="2"/>
      <c r="F1549" s="51"/>
      <c r="G1549" s="190"/>
      <c r="H1549" s="190"/>
      <c r="I1549" s="196"/>
      <c r="J1549" s="2"/>
      <c r="K1549" s="2"/>
      <c r="L1549" s="2"/>
      <c r="M1549" s="2"/>
      <c r="N1549" s="2"/>
      <c r="O1549" s="2"/>
      <c r="P1549" s="4"/>
    </row>
    <row r="1550" spans="1:16" s="9" customFormat="1" x14ac:dyDescent="0.2">
      <c r="A1550" s="4"/>
      <c r="B1550" s="2"/>
      <c r="C1550" s="4"/>
      <c r="D1550" s="2"/>
      <c r="E1550" s="2"/>
      <c r="F1550" s="51"/>
      <c r="G1550" s="190"/>
      <c r="H1550" s="190"/>
      <c r="I1550" s="196"/>
      <c r="J1550" s="2"/>
      <c r="K1550" s="2"/>
      <c r="L1550" s="2"/>
      <c r="M1550" s="2"/>
      <c r="N1550" s="2"/>
      <c r="O1550" s="2"/>
      <c r="P1550" s="4"/>
    </row>
    <row r="1551" spans="1:16" s="9" customFormat="1" x14ac:dyDescent="0.2">
      <c r="A1551" s="4"/>
      <c r="B1551" s="2"/>
      <c r="C1551" s="4"/>
      <c r="D1551" s="2"/>
      <c r="E1551" s="2"/>
      <c r="F1551" s="51"/>
      <c r="G1551" s="190"/>
      <c r="H1551" s="190"/>
      <c r="I1551" s="196"/>
      <c r="J1551" s="2"/>
      <c r="K1551" s="2"/>
      <c r="L1551" s="2"/>
      <c r="M1551" s="2"/>
      <c r="N1551" s="2"/>
      <c r="O1551" s="2"/>
      <c r="P1551" s="4"/>
    </row>
    <row r="1552" spans="1:16" s="9" customFormat="1" x14ac:dyDescent="0.2">
      <c r="A1552" s="4"/>
      <c r="B1552" s="2"/>
      <c r="C1552" s="4"/>
      <c r="D1552" s="2"/>
      <c r="E1552" s="2"/>
      <c r="F1552" s="51"/>
      <c r="G1552" s="190"/>
      <c r="H1552" s="190"/>
      <c r="I1552" s="196"/>
      <c r="J1552" s="2"/>
      <c r="K1552" s="2"/>
      <c r="L1552" s="2"/>
      <c r="M1552" s="2"/>
      <c r="N1552" s="2"/>
      <c r="O1552" s="2"/>
      <c r="P1552" s="4"/>
    </row>
    <row r="1553" spans="1:16" s="9" customFormat="1" x14ac:dyDescent="0.2">
      <c r="A1553" s="4"/>
      <c r="B1553" s="2"/>
      <c r="C1553" s="4"/>
      <c r="D1553" s="2"/>
      <c r="E1553" s="2"/>
      <c r="F1553" s="51"/>
      <c r="G1553" s="190"/>
      <c r="H1553" s="190"/>
      <c r="I1553" s="196"/>
      <c r="J1553" s="2"/>
      <c r="K1553" s="2"/>
      <c r="L1553" s="2"/>
      <c r="M1553" s="2"/>
      <c r="N1553" s="2"/>
      <c r="O1553" s="2"/>
      <c r="P1553" s="4"/>
    </row>
    <row r="1554" spans="1:16" s="9" customFormat="1" x14ac:dyDescent="0.2">
      <c r="A1554" s="4"/>
      <c r="B1554" s="2"/>
      <c r="C1554" s="4"/>
      <c r="D1554" s="2"/>
      <c r="E1554" s="2"/>
      <c r="F1554" s="51"/>
      <c r="G1554" s="190"/>
      <c r="H1554" s="190"/>
      <c r="I1554" s="196"/>
      <c r="J1554" s="2"/>
      <c r="K1554" s="2"/>
      <c r="L1554" s="2"/>
      <c r="M1554" s="2"/>
      <c r="N1554" s="2"/>
      <c r="O1554" s="2"/>
      <c r="P1554" s="4"/>
    </row>
    <row r="1555" spans="1:16" s="9" customFormat="1" x14ac:dyDescent="0.2">
      <c r="A1555" s="4"/>
      <c r="B1555" s="2"/>
      <c r="C1555" s="4"/>
      <c r="D1555" s="2"/>
      <c r="E1555" s="2"/>
      <c r="F1555" s="51"/>
      <c r="G1555" s="190"/>
      <c r="H1555" s="190"/>
      <c r="I1555" s="196"/>
      <c r="J1555" s="2"/>
      <c r="K1555" s="2"/>
      <c r="L1555" s="2"/>
      <c r="M1555" s="2"/>
      <c r="N1555" s="2"/>
      <c r="O1555" s="2"/>
      <c r="P1555" s="4"/>
    </row>
    <row r="1556" spans="1:16" s="9" customFormat="1" x14ac:dyDescent="0.2">
      <c r="A1556" s="4"/>
      <c r="B1556" s="2"/>
      <c r="C1556" s="4"/>
      <c r="D1556" s="2"/>
      <c r="E1556" s="2"/>
      <c r="F1556" s="51"/>
      <c r="G1556" s="190"/>
      <c r="H1556" s="190"/>
      <c r="I1556" s="196"/>
      <c r="J1556" s="2"/>
      <c r="K1556" s="2"/>
      <c r="L1556" s="2"/>
      <c r="M1556" s="2"/>
      <c r="N1556" s="2"/>
      <c r="O1556" s="2"/>
      <c r="P1556" s="4"/>
    </row>
    <row r="1557" spans="1:16" s="9" customFormat="1" x14ac:dyDescent="0.2">
      <c r="A1557" s="4"/>
      <c r="B1557" s="2"/>
      <c r="C1557" s="4"/>
      <c r="D1557" s="2"/>
      <c r="E1557" s="2"/>
      <c r="F1557" s="51"/>
      <c r="G1557" s="190"/>
      <c r="H1557" s="190"/>
      <c r="I1557" s="196"/>
      <c r="J1557" s="2"/>
      <c r="K1557" s="2"/>
      <c r="L1557" s="2"/>
      <c r="M1557" s="2"/>
      <c r="N1557" s="2"/>
      <c r="O1557" s="2"/>
      <c r="P1557" s="4"/>
    </row>
    <row r="1558" spans="1:16" s="9" customFormat="1" x14ac:dyDescent="0.2">
      <c r="A1558" s="4"/>
      <c r="B1558" s="2"/>
      <c r="C1558" s="4"/>
      <c r="D1558" s="2"/>
      <c r="E1558" s="2"/>
      <c r="F1558" s="51"/>
      <c r="G1558" s="190"/>
      <c r="H1558" s="190"/>
      <c r="I1558" s="196"/>
      <c r="J1558" s="2"/>
      <c r="K1558" s="2"/>
      <c r="L1558" s="2"/>
      <c r="M1558" s="2"/>
      <c r="N1558" s="2"/>
      <c r="O1558" s="2"/>
      <c r="P1558" s="4"/>
    </row>
    <row r="1559" spans="1:16" s="9" customFormat="1" x14ac:dyDescent="0.2">
      <c r="A1559" s="4"/>
      <c r="B1559" s="2"/>
      <c r="C1559" s="4"/>
      <c r="D1559" s="2"/>
      <c r="E1559" s="2"/>
      <c r="F1559" s="51"/>
      <c r="G1559" s="190"/>
      <c r="H1559" s="190"/>
      <c r="I1559" s="196"/>
      <c r="J1559" s="2"/>
      <c r="K1559" s="2"/>
      <c r="L1559" s="2"/>
      <c r="M1559" s="2"/>
      <c r="N1559" s="2"/>
      <c r="O1559" s="2"/>
      <c r="P1559" s="4"/>
    </row>
    <row r="1560" spans="1:16" s="9" customFormat="1" x14ac:dyDescent="0.2">
      <c r="A1560" s="4"/>
      <c r="B1560" s="2"/>
      <c r="C1560" s="4"/>
      <c r="D1560" s="2"/>
      <c r="E1560" s="2"/>
      <c r="F1560" s="51"/>
      <c r="G1560" s="190"/>
      <c r="H1560" s="190"/>
      <c r="I1560" s="196"/>
      <c r="J1560" s="2"/>
      <c r="K1560" s="2"/>
      <c r="L1560" s="2"/>
      <c r="M1560" s="2"/>
      <c r="N1560" s="2"/>
      <c r="O1560" s="2"/>
      <c r="P1560" s="4"/>
    </row>
    <row r="1561" spans="1:16" s="9" customFormat="1" x14ac:dyDescent="0.2">
      <c r="A1561" s="4"/>
      <c r="B1561" s="2"/>
      <c r="C1561" s="4"/>
      <c r="D1561" s="2"/>
      <c r="E1561" s="2"/>
      <c r="F1561" s="51"/>
      <c r="G1561" s="190"/>
      <c r="H1561" s="190"/>
      <c r="I1561" s="196"/>
      <c r="J1561" s="2"/>
      <c r="K1561" s="2"/>
      <c r="L1561" s="2"/>
      <c r="M1561" s="2"/>
      <c r="N1561" s="2"/>
      <c r="O1561" s="2"/>
      <c r="P1561" s="4"/>
    </row>
    <row r="1562" spans="1:16" s="9" customFormat="1" x14ac:dyDescent="0.2">
      <c r="A1562" s="4"/>
      <c r="B1562" s="2"/>
      <c r="C1562" s="4"/>
      <c r="D1562" s="2"/>
      <c r="E1562" s="2"/>
      <c r="F1562" s="51"/>
      <c r="G1562" s="190"/>
      <c r="H1562" s="190"/>
      <c r="I1562" s="196"/>
      <c r="J1562" s="2"/>
      <c r="K1562" s="2"/>
      <c r="L1562" s="2"/>
      <c r="M1562" s="2"/>
      <c r="N1562" s="2"/>
      <c r="O1562" s="2"/>
      <c r="P1562" s="4"/>
    </row>
    <row r="1563" spans="1:16" s="9" customFormat="1" x14ac:dyDescent="0.2">
      <c r="A1563" s="4"/>
      <c r="B1563" s="2"/>
      <c r="C1563" s="4"/>
      <c r="D1563" s="2"/>
      <c r="E1563" s="2"/>
      <c r="F1563" s="51"/>
      <c r="G1563" s="190"/>
      <c r="H1563" s="190"/>
      <c r="I1563" s="196"/>
      <c r="J1563" s="2"/>
      <c r="K1563" s="2"/>
      <c r="L1563" s="2"/>
      <c r="M1563" s="2"/>
      <c r="N1563" s="2"/>
      <c r="O1563" s="2"/>
      <c r="P1563" s="4"/>
    </row>
    <row r="1564" spans="1:16" s="9" customFormat="1" x14ac:dyDescent="0.2">
      <c r="A1564" s="4"/>
      <c r="B1564" s="2"/>
      <c r="C1564" s="4"/>
      <c r="D1564" s="2"/>
      <c r="E1564" s="2"/>
      <c r="F1564" s="51"/>
      <c r="G1564" s="190"/>
      <c r="H1564" s="190"/>
      <c r="I1564" s="196"/>
      <c r="J1564" s="2"/>
      <c r="K1564" s="2"/>
      <c r="L1564" s="2"/>
      <c r="M1564" s="2"/>
      <c r="N1564" s="2"/>
      <c r="O1564" s="2"/>
      <c r="P1564" s="4"/>
    </row>
    <row r="1565" spans="1:16" s="9" customFormat="1" x14ac:dyDescent="0.2">
      <c r="A1565" s="4"/>
      <c r="B1565" s="2"/>
      <c r="C1565" s="4"/>
      <c r="D1565" s="2"/>
      <c r="E1565" s="2"/>
      <c r="F1565" s="51"/>
      <c r="G1565" s="190"/>
      <c r="H1565" s="190"/>
      <c r="I1565" s="196"/>
      <c r="J1565" s="2"/>
      <c r="K1565" s="2"/>
      <c r="L1565" s="2"/>
      <c r="M1565" s="2"/>
      <c r="N1565" s="2"/>
      <c r="O1565" s="2"/>
      <c r="P1565" s="4"/>
    </row>
    <row r="1566" spans="1:16" s="9" customFormat="1" x14ac:dyDescent="0.2">
      <c r="A1566" s="4"/>
      <c r="B1566" s="2"/>
      <c r="C1566" s="4"/>
      <c r="D1566" s="2"/>
      <c r="E1566" s="2"/>
      <c r="F1566" s="51"/>
      <c r="G1566" s="190"/>
      <c r="H1566" s="190"/>
      <c r="I1566" s="196"/>
      <c r="J1566" s="2"/>
      <c r="K1566" s="2"/>
      <c r="L1566" s="2"/>
      <c r="M1566" s="2"/>
      <c r="N1566" s="2"/>
      <c r="O1566" s="2"/>
      <c r="P1566" s="4"/>
    </row>
    <row r="1567" spans="1:16" s="9" customFormat="1" x14ac:dyDescent="0.2">
      <c r="A1567" s="4"/>
      <c r="B1567" s="2"/>
      <c r="C1567" s="4"/>
      <c r="D1567" s="2"/>
      <c r="E1567" s="2"/>
      <c r="F1567" s="51"/>
      <c r="G1567" s="190"/>
      <c r="H1567" s="190"/>
      <c r="I1567" s="196"/>
      <c r="J1567" s="2"/>
      <c r="K1567" s="2"/>
      <c r="L1567" s="2"/>
      <c r="M1567" s="2"/>
      <c r="N1567" s="2"/>
      <c r="O1567" s="2"/>
      <c r="P1567" s="4"/>
    </row>
    <row r="1568" spans="1:16" s="9" customFormat="1" x14ac:dyDescent="0.2">
      <c r="A1568" s="4"/>
      <c r="B1568" s="2"/>
      <c r="C1568" s="4"/>
      <c r="D1568" s="2"/>
      <c r="E1568" s="2"/>
      <c r="F1568" s="51"/>
      <c r="G1568" s="190"/>
      <c r="H1568" s="190"/>
      <c r="I1568" s="196"/>
      <c r="J1568" s="2"/>
      <c r="K1568" s="2"/>
      <c r="L1568" s="2"/>
      <c r="M1568" s="2"/>
      <c r="N1568" s="2"/>
      <c r="O1568" s="2"/>
      <c r="P1568" s="4"/>
    </row>
    <row r="1569" spans="1:16" s="9" customFormat="1" x14ac:dyDescent="0.2">
      <c r="A1569" s="4"/>
      <c r="B1569" s="2"/>
      <c r="C1569" s="4"/>
      <c r="D1569" s="2"/>
      <c r="E1569" s="2"/>
      <c r="F1569" s="51"/>
      <c r="G1569" s="190"/>
      <c r="H1569" s="190"/>
      <c r="I1569" s="196"/>
      <c r="J1569" s="2"/>
      <c r="K1569" s="2"/>
      <c r="L1569" s="2"/>
      <c r="M1569" s="2"/>
      <c r="N1569" s="2"/>
      <c r="O1569" s="2"/>
      <c r="P1569" s="4"/>
    </row>
    <row r="1570" spans="1:16" s="9" customFormat="1" x14ac:dyDescent="0.2">
      <c r="A1570" s="4"/>
      <c r="B1570" s="2"/>
      <c r="C1570" s="4"/>
      <c r="D1570" s="2"/>
      <c r="E1570" s="2"/>
      <c r="F1570" s="51"/>
      <c r="G1570" s="190"/>
      <c r="H1570" s="190"/>
      <c r="I1570" s="196"/>
      <c r="J1570" s="2"/>
      <c r="K1570" s="2"/>
      <c r="L1570" s="2"/>
      <c r="M1570" s="2"/>
      <c r="N1570" s="2"/>
      <c r="O1570" s="2"/>
      <c r="P1570" s="4"/>
    </row>
    <row r="1571" spans="1:16" s="9" customFormat="1" x14ac:dyDescent="0.2">
      <c r="A1571" s="4"/>
      <c r="B1571" s="2"/>
      <c r="C1571" s="4"/>
      <c r="D1571" s="2"/>
      <c r="E1571" s="2"/>
      <c r="F1571" s="51"/>
      <c r="G1571" s="190"/>
      <c r="H1571" s="190"/>
      <c r="I1571" s="196"/>
      <c r="J1571" s="2"/>
      <c r="K1571" s="2"/>
      <c r="L1571" s="2"/>
      <c r="M1571" s="2"/>
      <c r="N1571" s="2"/>
      <c r="O1571" s="2"/>
      <c r="P1571" s="4"/>
    </row>
    <row r="1572" spans="1:16" s="9" customFormat="1" x14ac:dyDescent="0.2">
      <c r="A1572" s="4"/>
      <c r="B1572" s="2"/>
      <c r="C1572" s="4"/>
      <c r="D1572" s="2"/>
      <c r="E1572" s="2"/>
      <c r="F1572" s="51"/>
      <c r="G1572" s="190"/>
      <c r="H1572" s="190"/>
      <c r="I1572" s="196"/>
      <c r="J1572" s="2"/>
      <c r="K1572" s="2"/>
      <c r="L1572" s="2"/>
      <c r="M1572" s="2"/>
      <c r="N1572" s="2"/>
      <c r="O1572" s="2"/>
      <c r="P1572" s="4"/>
    </row>
    <row r="1573" spans="1:16" s="9" customFormat="1" x14ac:dyDescent="0.2">
      <c r="A1573" s="4"/>
      <c r="B1573" s="2"/>
      <c r="C1573" s="4"/>
      <c r="D1573" s="2"/>
      <c r="E1573" s="2"/>
      <c r="F1573" s="51"/>
      <c r="G1573" s="190"/>
      <c r="H1573" s="190"/>
      <c r="I1573" s="196"/>
      <c r="J1573" s="2"/>
      <c r="K1573" s="2"/>
      <c r="L1573" s="2"/>
      <c r="M1573" s="2"/>
      <c r="N1573" s="2"/>
      <c r="O1573" s="2"/>
      <c r="P1573" s="4"/>
    </row>
    <row r="1574" spans="1:16" s="9" customFormat="1" x14ac:dyDescent="0.2">
      <c r="A1574" s="4"/>
      <c r="B1574" s="2"/>
      <c r="C1574" s="4"/>
      <c r="D1574" s="2"/>
      <c r="E1574" s="2"/>
      <c r="F1574" s="51"/>
      <c r="G1574" s="190"/>
      <c r="H1574" s="190"/>
      <c r="I1574" s="196"/>
      <c r="J1574" s="2"/>
      <c r="K1574" s="2"/>
      <c r="L1574" s="2"/>
      <c r="M1574" s="2"/>
      <c r="N1574" s="2"/>
      <c r="O1574" s="2"/>
      <c r="P1574" s="4"/>
    </row>
    <row r="1575" spans="1:16" s="9" customFormat="1" x14ac:dyDescent="0.2">
      <c r="A1575" s="4"/>
      <c r="B1575" s="2"/>
      <c r="C1575" s="4"/>
      <c r="D1575" s="2"/>
      <c r="E1575" s="2"/>
      <c r="F1575" s="51"/>
      <c r="G1575" s="190"/>
      <c r="H1575" s="190"/>
      <c r="I1575" s="196"/>
      <c r="J1575" s="2"/>
      <c r="K1575" s="2"/>
      <c r="L1575" s="2"/>
      <c r="M1575" s="2"/>
      <c r="N1575" s="2"/>
      <c r="O1575" s="2"/>
      <c r="P1575" s="4"/>
    </row>
    <row r="1576" spans="1:16" s="9" customFormat="1" x14ac:dyDescent="0.2">
      <c r="A1576" s="4"/>
      <c r="B1576" s="2"/>
      <c r="C1576" s="4"/>
      <c r="D1576" s="2"/>
      <c r="E1576" s="2"/>
      <c r="F1576" s="51"/>
      <c r="G1576" s="190"/>
      <c r="H1576" s="190"/>
      <c r="I1576" s="196"/>
      <c r="J1576" s="2"/>
      <c r="K1576" s="2"/>
      <c r="L1576" s="2"/>
      <c r="M1576" s="2"/>
      <c r="N1576" s="2"/>
      <c r="O1576" s="2"/>
      <c r="P1576" s="4"/>
    </row>
    <row r="1577" spans="1:16" s="9" customFormat="1" x14ac:dyDescent="0.2">
      <c r="A1577" s="4"/>
      <c r="B1577" s="2"/>
      <c r="C1577" s="4"/>
      <c r="D1577" s="2"/>
      <c r="E1577" s="2"/>
      <c r="F1577" s="51"/>
      <c r="G1577" s="190"/>
      <c r="H1577" s="190"/>
      <c r="I1577" s="196"/>
      <c r="J1577" s="2"/>
      <c r="K1577" s="2"/>
      <c r="L1577" s="2"/>
      <c r="M1577" s="2"/>
      <c r="N1577" s="2"/>
      <c r="O1577" s="2"/>
      <c r="P1577" s="4"/>
    </row>
    <row r="1578" spans="1:16" s="9" customFormat="1" x14ac:dyDescent="0.2">
      <c r="A1578" s="4"/>
      <c r="B1578" s="2"/>
      <c r="C1578" s="4"/>
      <c r="D1578" s="2"/>
      <c r="E1578" s="2"/>
      <c r="F1578" s="51"/>
      <c r="G1578" s="190"/>
      <c r="H1578" s="190"/>
      <c r="I1578" s="196"/>
      <c r="J1578" s="2"/>
      <c r="K1578" s="2"/>
      <c r="L1578" s="2"/>
      <c r="M1578" s="2"/>
      <c r="N1578" s="2"/>
      <c r="O1578" s="2"/>
      <c r="P1578" s="4"/>
    </row>
    <row r="1579" spans="1:16" s="9" customFormat="1" x14ac:dyDescent="0.2">
      <c r="A1579" s="4"/>
      <c r="B1579" s="2"/>
      <c r="C1579" s="4"/>
      <c r="D1579" s="2"/>
      <c r="E1579" s="2"/>
      <c r="F1579" s="51"/>
      <c r="G1579" s="190"/>
      <c r="H1579" s="190"/>
      <c r="I1579" s="196"/>
      <c r="J1579" s="2"/>
      <c r="K1579" s="2"/>
      <c r="L1579" s="2"/>
      <c r="M1579" s="2"/>
      <c r="N1579" s="2"/>
      <c r="O1579" s="2"/>
      <c r="P1579" s="4"/>
    </row>
    <row r="1580" spans="1:16" s="9" customFormat="1" x14ac:dyDescent="0.2">
      <c r="A1580" s="4"/>
      <c r="B1580" s="2"/>
      <c r="C1580" s="4"/>
      <c r="D1580" s="2"/>
      <c r="E1580" s="2"/>
      <c r="F1580" s="51"/>
      <c r="G1580" s="190"/>
      <c r="H1580" s="190"/>
      <c r="I1580" s="196"/>
      <c r="J1580" s="2"/>
      <c r="K1580" s="2"/>
      <c r="L1580" s="2"/>
      <c r="M1580" s="2"/>
      <c r="N1580" s="2"/>
      <c r="O1580" s="2"/>
      <c r="P1580" s="4"/>
    </row>
    <row r="1581" spans="1:16" s="9" customFormat="1" x14ac:dyDescent="0.2">
      <c r="A1581" s="4"/>
      <c r="B1581" s="2"/>
      <c r="C1581" s="4"/>
      <c r="D1581" s="2"/>
      <c r="E1581" s="2"/>
      <c r="F1581" s="51"/>
      <c r="G1581" s="190"/>
      <c r="H1581" s="190"/>
      <c r="I1581" s="196"/>
      <c r="J1581" s="2"/>
      <c r="K1581" s="2"/>
      <c r="L1581" s="2"/>
      <c r="M1581" s="2"/>
      <c r="N1581" s="2"/>
      <c r="O1581" s="2"/>
      <c r="P1581" s="4"/>
    </row>
    <row r="1582" spans="1:16" s="9" customFormat="1" x14ac:dyDescent="0.2">
      <c r="A1582" s="4"/>
      <c r="B1582" s="2"/>
      <c r="C1582" s="4"/>
      <c r="D1582" s="2"/>
      <c r="E1582" s="2"/>
      <c r="F1582" s="51"/>
      <c r="G1582" s="190"/>
      <c r="H1582" s="190"/>
      <c r="I1582" s="196"/>
      <c r="J1582" s="2"/>
      <c r="K1582" s="2"/>
      <c r="L1582" s="2"/>
      <c r="M1582" s="2"/>
      <c r="N1582" s="2"/>
      <c r="O1582" s="2"/>
      <c r="P1582" s="4"/>
    </row>
    <row r="1583" spans="1:16" s="9" customFormat="1" x14ac:dyDescent="0.2">
      <c r="A1583" s="4"/>
      <c r="B1583" s="2"/>
      <c r="C1583" s="4"/>
      <c r="D1583" s="2"/>
      <c r="E1583" s="2"/>
      <c r="F1583" s="51"/>
      <c r="G1583" s="190"/>
      <c r="H1583" s="190"/>
      <c r="I1583" s="196"/>
      <c r="J1583" s="2"/>
      <c r="K1583" s="2"/>
      <c r="L1583" s="2"/>
      <c r="M1583" s="2"/>
      <c r="N1583" s="2"/>
      <c r="O1583" s="2"/>
      <c r="P1583" s="4"/>
    </row>
    <row r="1584" spans="1:16" s="9" customFormat="1" x14ac:dyDescent="0.2">
      <c r="A1584" s="4"/>
      <c r="B1584" s="2"/>
      <c r="C1584" s="4"/>
      <c r="D1584" s="2"/>
      <c r="E1584" s="2"/>
      <c r="F1584" s="51"/>
      <c r="G1584" s="190"/>
      <c r="H1584" s="190"/>
      <c r="I1584" s="196"/>
      <c r="J1584" s="2"/>
      <c r="K1584" s="2"/>
      <c r="L1584" s="2"/>
      <c r="M1584" s="2"/>
      <c r="N1584" s="2"/>
      <c r="O1584" s="2"/>
      <c r="P1584" s="4"/>
    </row>
    <row r="1585" spans="1:16" s="9" customFormat="1" x14ac:dyDescent="0.2">
      <c r="A1585" s="4"/>
      <c r="B1585" s="2"/>
      <c r="C1585" s="4"/>
      <c r="D1585" s="2"/>
      <c r="E1585" s="2"/>
      <c r="F1585" s="51"/>
      <c r="G1585" s="190"/>
      <c r="H1585" s="190"/>
      <c r="I1585" s="196"/>
      <c r="J1585" s="2"/>
      <c r="K1585" s="2"/>
      <c r="L1585" s="2"/>
      <c r="M1585" s="2"/>
      <c r="N1585" s="2"/>
      <c r="O1585" s="2"/>
      <c r="P1585" s="4"/>
    </row>
    <row r="1586" spans="1:16" s="9" customFormat="1" x14ac:dyDescent="0.2">
      <c r="A1586" s="4"/>
      <c r="B1586" s="2"/>
      <c r="C1586" s="4"/>
      <c r="D1586" s="2"/>
      <c r="E1586" s="2"/>
      <c r="F1586" s="51"/>
      <c r="G1586" s="190"/>
      <c r="H1586" s="190"/>
      <c r="I1586" s="196"/>
      <c r="J1586" s="2"/>
      <c r="K1586" s="2"/>
      <c r="L1586" s="2"/>
      <c r="M1586" s="2"/>
      <c r="N1586" s="2"/>
      <c r="O1586" s="2"/>
      <c r="P1586" s="4"/>
    </row>
    <row r="1587" spans="1:16" s="9" customFormat="1" x14ac:dyDescent="0.2">
      <c r="A1587" s="4"/>
      <c r="B1587" s="2"/>
      <c r="C1587" s="4"/>
      <c r="D1587" s="2"/>
      <c r="E1587" s="2"/>
      <c r="F1587" s="51"/>
      <c r="G1587" s="190"/>
      <c r="H1587" s="190"/>
      <c r="I1587" s="196"/>
      <c r="J1587" s="2"/>
      <c r="K1587" s="2"/>
      <c r="L1587" s="2"/>
      <c r="M1587" s="2"/>
      <c r="N1587" s="2"/>
      <c r="O1587" s="2"/>
      <c r="P1587" s="4"/>
    </row>
    <row r="1588" spans="1:16" s="9" customFormat="1" x14ac:dyDescent="0.2">
      <c r="A1588" s="4"/>
      <c r="B1588" s="2"/>
      <c r="C1588" s="4"/>
      <c r="D1588" s="2"/>
      <c r="E1588" s="2"/>
      <c r="F1588" s="51"/>
      <c r="G1588" s="190"/>
      <c r="H1588" s="190"/>
      <c r="I1588" s="196"/>
      <c r="J1588" s="2"/>
      <c r="K1588" s="2"/>
      <c r="L1588" s="2"/>
      <c r="M1588" s="2"/>
      <c r="N1588" s="2"/>
      <c r="O1588" s="2"/>
      <c r="P1588" s="4"/>
    </row>
    <row r="1589" spans="1:16" s="9" customFormat="1" x14ac:dyDescent="0.2">
      <c r="A1589" s="4"/>
      <c r="B1589" s="2"/>
      <c r="C1589" s="4"/>
      <c r="D1589" s="2"/>
      <c r="E1589" s="2"/>
      <c r="F1589" s="51"/>
      <c r="G1589" s="190"/>
      <c r="H1589" s="190"/>
      <c r="I1589" s="196"/>
      <c r="J1589" s="2"/>
      <c r="K1589" s="2"/>
      <c r="L1589" s="2"/>
      <c r="M1589" s="2"/>
      <c r="N1589" s="2"/>
      <c r="O1589" s="2"/>
      <c r="P1589" s="4"/>
    </row>
    <row r="1590" spans="1:16" s="9" customFormat="1" x14ac:dyDescent="0.2">
      <c r="A1590" s="4"/>
      <c r="B1590" s="2"/>
      <c r="C1590" s="4"/>
      <c r="D1590" s="2"/>
      <c r="E1590" s="2"/>
      <c r="F1590" s="51"/>
      <c r="G1590" s="190"/>
      <c r="H1590" s="190"/>
      <c r="I1590" s="196"/>
      <c r="J1590" s="2"/>
      <c r="K1590" s="2"/>
      <c r="L1590" s="2"/>
      <c r="M1590" s="2"/>
      <c r="N1590" s="2"/>
      <c r="O1590" s="2"/>
      <c r="P1590" s="4"/>
    </row>
    <row r="1591" spans="1:16" s="9" customFormat="1" x14ac:dyDescent="0.2">
      <c r="A1591" s="4"/>
      <c r="B1591" s="2"/>
      <c r="C1591" s="4"/>
      <c r="D1591" s="2"/>
      <c r="E1591" s="2"/>
      <c r="F1591" s="51"/>
      <c r="G1591" s="190"/>
      <c r="H1591" s="190"/>
      <c r="I1591" s="196"/>
      <c r="J1591" s="2"/>
      <c r="K1591" s="2"/>
      <c r="L1591" s="2"/>
      <c r="M1591" s="2"/>
      <c r="N1591" s="2"/>
      <c r="O1591" s="2"/>
      <c r="P1591" s="4"/>
    </row>
    <row r="1592" spans="1:16" s="9" customFormat="1" x14ac:dyDescent="0.2">
      <c r="A1592" s="4"/>
      <c r="B1592" s="2"/>
      <c r="C1592" s="4"/>
      <c r="D1592" s="2"/>
      <c r="E1592" s="2"/>
      <c r="F1592" s="51"/>
      <c r="G1592" s="190"/>
      <c r="H1592" s="190"/>
      <c r="I1592" s="196"/>
      <c r="J1592" s="2"/>
      <c r="K1592" s="2"/>
      <c r="L1592" s="2"/>
      <c r="M1592" s="2"/>
      <c r="N1592" s="2"/>
      <c r="O1592" s="2"/>
      <c r="P1592" s="4"/>
    </row>
    <row r="1593" spans="1:16" s="9" customFormat="1" x14ac:dyDescent="0.2">
      <c r="A1593" s="4"/>
      <c r="B1593" s="2"/>
      <c r="C1593" s="4"/>
      <c r="D1593" s="2"/>
      <c r="E1593" s="2"/>
      <c r="F1593" s="51"/>
      <c r="G1593" s="190"/>
      <c r="H1593" s="190"/>
      <c r="I1593" s="196"/>
      <c r="J1593" s="2"/>
      <c r="K1593" s="2"/>
      <c r="L1593" s="2"/>
      <c r="M1593" s="2"/>
      <c r="N1593" s="2"/>
      <c r="O1593" s="2"/>
      <c r="P1593" s="4"/>
    </row>
    <row r="1594" spans="1:16" s="9" customFormat="1" x14ac:dyDescent="0.2">
      <c r="A1594" s="4"/>
      <c r="B1594" s="2"/>
      <c r="C1594" s="4"/>
      <c r="D1594" s="2"/>
      <c r="E1594" s="2"/>
      <c r="F1594" s="51"/>
      <c r="G1594" s="190"/>
      <c r="H1594" s="190"/>
      <c r="I1594" s="196"/>
      <c r="J1594" s="2"/>
      <c r="K1594" s="2"/>
      <c r="L1594" s="2"/>
      <c r="M1594" s="2"/>
      <c r="N1594" s="2"/>
      <c r="O1594" s="2"/>
      <c r="P1594" s="4"/>
    </row>
    <row r="1595" spans="1:16" s="9" customFormat="1" x14ac:dyDescent="0.2">
      <c r="A1595" s="4"/>
      <c r="B1595" s="2"/>
      <c r="C1595" s="4"/>
      <c r="D1595" s="2"/>
      <c r="E1595" s="2"/>
      <c r="F1595" s="51"/>
      <c r="G1595" s="190"/>
      <c r="H1595" s="190"/>
      <c r="I1595" s="196"/>
      <c r="J1595" s="2"/>
      <c r="K1595" s="2"/>
      <c r="L1595" s="2"/>
      <c r="M1595" s="2"/>
      <c r="N1595" s="2"/>
      <c r="O1595" s="2"/>
      <c r="P1595" s="4"/>
    </row>
    <row r="1596" spans="1:16" s="9" customFormat="1" x14ac:dyDescent="0.2">
      <c r="A1596" s="4"/>
      <c r="B1596" s="2"/>
      <c r="C1596" s="4"/>
      <c r="D1596" s="2"/>
      <c r="E1596" s="2"/>
      <c r="F1596" s="51"/>
      <c r="G1596" s="190"/>
      <c r="H1596" s="190"/>
      <c r="I1596" s="196"/>
      <c r="J1596" s="2"/>
      <c r="K1596" s="2"/>
      <c r="L1596" s="2"/>
      <c r="M1596" s="2"/>
      <c r="N1596" s="2"/>
      <c r="O1596" s="2"/>
      <c r="P1596" s="4"/>
    </row>
    <row r="1597" spans="1:16" s="9" customFormat="1" x14ac:dyDescent="0.2">
      <c r="A1597" s="4"/>
      <c r="B1597" s="2"/>
      <c r="C1597" s="4"/>
      <c r="D1597" s="2"/>
      <c r="E1597" s="2"/>
      <c r="F1597" s="51"/>
      <c r="G1597" s="190"/>
      <c r="H1597" s="190"/>
      <c r="I1597" s="196"/>
      <c r="J1597" s="2"/>
      <c r="K1597" s="2"/>
      <c r="L1597" s="2"/>
      <c r="M1597" s="2"/>
      <c r="N1597" s="2"/>
      <c r="O1597" s="2"/>
      <c r="P1597" s="4"/>
    </row>
    <row r="1598" spans="1:16" s="9" customFormat="1" x14ac:dyDescent="0.2">
      <c r="A1598" s="4"/>
      <c r="B1598" s="2"/>
      <c r="C1598" s="4"/>
      <c r="D1598" s="2"/>
      <c r="E1598" s="2"/>
      <c r="F1598" s="51"/>
      <c r="G1598" s="190"/>
      <c r="H1598" s="190"/>
      <c r="I1598" s="196"/>
      <c r="J1598" s="2"/>
      <c r="K1598" s="2"/>
      <c r="L1598" s="2"/>
      <c r="M1598" s="2"/>
      <c r="N1598" s="2"/>
      <c r="O1598" s="2"/>
      <c r="P1598" s="4"/>
    </row>
    <row r="1599" spans="1:16" s="9" customFormat="1" x14ac:dyDescent="0.2">
      <c r="A1599" s="4"/>
      <c r="B1599" s="2"/>
      <c r="C1599" s="4"/>
      <c r="D1599" s="2"/>
      <c r="E1599" s="2"/>
      <c r="F1599" s="51"/>
      <c r="G1599" s="190"/>
      <c r="H1599" s="190"/>
      <c r="I1599" s="196"/>
      <c r="J1599" s="2"/>
      <c r="K1599" s="2"/>
      <c r="L1599" s="2"/>
      <c r="M1599" s="2"/>
      <c r="N1599" s="2"/>
      <c r="O1599" s="2"/>
      <c r="P1599" s="4"/>
    </row>
    <row r="1600" spans="1:16" s="9" customFormat="1" x14ac:dyDescent="0.2">
      <c r="A1600" s="4"/>
      <c r="B1600" s="2"/>
      <c r="C1600" s="4"/>
      <c r="D1600" s="2"/>
      <c r="E1600" s="2"/>
      <c r="F1600" s="51"/>
      <c r="G1600" s="190"/>
      <c r="H1600" s="190"/>
      <c r="I1600" s="196"/>
      <c r="J1600" s="2"/>
      <c r="K1600" s="2"/>
      <c r="L1600" s="2"/>
      <c r="M1600" s="2"/>
      <c r="N1600" s="2"/>
      <c r="O1600" s="2"/>
      <c r="P1600" s="4"/>
    </row>
    <row r="1601" spans="1:16" s="9" customFormat="1" x14ac:dyDescent="0.2">
      <c r="A1601" s="4"/>
      <c r="B1601" s="2"/>
      <c r="C1601" s="4"/>
      <c r="D1601" s="2"/>
      <c r="E1601" s="2"/>
      <c r="F1601" s="51"/>
      <c r="G1601" s="190"/>
      <c r="H1601" s="190"/>
      <c r="I1601" s="196"/>
      <c r="J1601" s="2"/>
      <c r="K1601" s="2"/>
      <c r="L1601" s="2"/>
      <c r="M1601" s="2"/>
      <c r="N1601" s="2"/>
      <c r="O1601" s="2"/>
      <c r="P1601" s="4"/>
    </row>
    <row r="1602" spans="1:16" s="9" customFormat="1" x14ac:dyDescent="0.2">
      <c r="A1602" s="4"/>
      <c r="B1602" s="2"/>
      <c r="C1602" s="4"/>
      <c r="D1602" s="2"/>
      <c r="E1602" s="2"/>
      <c r="F1602" s="51"/>
      <c r="G1602" s="190"/>
      <c r="H1602" s="190"/>
      <c r="I1602" s="196"/>
      <c r="J1602" s="2"/>
      <c r="K1602" s="2"/>
      <c r="L1602" s="2"/>
      <c r="M1602" s="2"/>
      <c r="N1602" s="2"/>
      <c r="O1602" s="2"/>
      <c r="P1602" s="4"/>
    </row>
    <row r="1603" spans="1:16" s="9" customFormat="1" x14ac:dyDescent="0.2">
      <c r="A1603" s="4"/>
      <c r="B1603" s="2"/>
      <c r="C1603" s="4"/>
      <c r="D1603" s="2"/>
      <c r="E1603" s="2"/>
      <c r="F1603" s="51"/>
      <c r="G1603" s="190"/>
      <c r="H1603" s="190"/>
      <c r="I1603" s="196"/>
      <c r="J1603" s="2"/>
      <c r="K1603" s="2"/>
      <c r="L1603" s="2"/>
      <c r="M1603" s="2"/>
      <c r="N1603" s="2"/>
      <c r="O1603" s="2"/>
      <c r="P1603" s="4"/>
    </row>
    <row r="1604" spans="1:16" s="9" customFormat="1" x14ac:dyDescent="0.2">
      <c r="A1604" s="4"/>
      <c r="B1604" s="2"/>
      <c r="C1604" s="4"/>
      <c r="D1604" s="2"/>
      <c r="E1604" s="2"/>
      <c r="F1604" s="51"/>
      <c r="G1604" s="190"/>
      <c r="H1604" s="190"/>
      <c r="I1604" s="196"/>
      <c r="J1604" s="2"/>
      <c r="K1604" s="2"/>
      <c r="L1604" s="2"/>
      <c r="M1604" s="2"/>
      <c r="N1604" s="2"/>
      <c r="O1604" s="2"/>
      <c r="P1604" s="4"/>
    </row>
    <row r="1605" spans="1:16" s="9" customFormat="1" x14ac:dyDescent="0.2">
      <c r="A1605" s="4"/>
      <c r="B1605" s="2"/>
      <c r="C1605" s="4"/>
      <c r="D1605" s="2"/>
      <c r="E1605" s="2"/>
      <c r="F1605" s="51"/>
      <c r="G1605" s="190"/>
      <c r="H1605" s="190"/>
      <c r="I1605" s="196"/>
      <c r="J1605" s="2"/>
      <c r="K1605" s="2"/>
      <c r="L1605" s="2"/>
      <c r="M1605" s="2"/>
      <c r="N1605" s="2"/>
      <c r="O1605" s="2"/>
      <c r="P1605" s="4"/>
    </row>
    <row r="1606" spans="1:16" s="9" customFormat="1" x14ac:dyDescent="0.2">
      <c r="A1606" s="4"/>
      <c r="B1606" s="2"/>
      <c r="C1606" s="4"/>
      <c r="D1606" s="2"/>
      <c r="E1606" s="2"/>
      <c r="F1606" s="51"/>
      <c r="G1606" s="190"/>
      <c r="H1606" s="190"/>
      <c r="I1606" s="196"/>
      <c r="J1606" s="2"/>
      <c r="K1606" s="2"/>
      <c r="L1606" s="2"/>
      <c r="M1606" s="2"/>
      <c r="N1606" s="2"/>
      <c r="O1606" s="2"/>
      <c r="P1606" s="4"/>
    </row>
    <row r="1607" spans="1:16" s="9" customFormat="1" x14ac:dyDescent="0.2">
      <c r="A1607" s="4"/>
      <c r="B1607" s="2"/>
      <c r="C1607" s="4"/>
      <c r="D1607" s="2"/>
      <c r="E1607" s="2"/>
      <c r="F1607" s="51"/>
      <c r="G1607" s="190"/>
      <c r="H1607" s="190"/>
      <c r="I1607" s="196"/>
      <c r="J1607" s="2"/>
      <c r="K1607" s="2"/>
      <c r="L1607" s="2"/>
      <c r="M1607" s="2"/>
      <c r="N1607" s="2"/>
      <c r="O1607" s="2"/>
      <c r="P1607" s="4"/>
    </row>
    <row r="1608" spans="1:16" s="9" customFormat="1" x14ac:dyDescent="0.2">
      <c r="A1608" s="4"/>
      <c r="B1608" s="2"/>
      <c r="C1608" s="4"/>
      <c r="D1608" s="2"/>
      <c r="E1608" s="2"/>
      <c r="F1608" s="51"/>
      <c r="G1608" s="190"/>
      <c r="H1608" s="190"/>
      <c r="I1608" s="196"/>
      <c r="J1608" s="2"/>
      <c r="K1608" s="2"/>
      <c r="L1608" s="2"/>
      <c r="M1608" s="2"/>
      <c r="N1608" s="2"/>
      <c r="O1608" s="2"/>
      <c r="P1608" s="4"/>
    </row>
    <row r="1609" spans="1:16" s="9" customFormat="1" x14ac:dyDescent="0.2">
      <c r="A1609" s="4"/>
      <c r="B1609" s="2"/>
      <c r="C1609" s="4"/>
      <c r="D1609" s="2"/>
      <c r="E1609" s="2"/>
      <c r="F1609" s="51"/>
      <c r="G1609" s="190"/>
      <c r="H1609" s="190"/>
      <c r="I1609" s="196"/>
      <c r="J1609" s="2"/>
      <c r="K1609" s="2"/>
      <c r="L1609" s="2"/>
      <c r="M1609" s="2"/>
      <c r="N1609" s="2"/>
      <c r="O1609" s="2"/>
      <c r="P1609" s="4"/>
    </row>
    <row r="1610" spans="1:16" s="9" customFormat="1" x14ac:dyDescent="0.2">
      <c r="A1610" s="4"/>
      <c r="B1610" s="2"/>
      <c r="C1610" s="4"/>
      <c r="D1610" s="2"/>
      <c r="E1610" s="2"/>
      <c r="F1610" s="51"/>
      <c r="G1610" s="190"/>
      <c r="H1610" s="190"/>
      <c r="I1610" s="196"/>
      <c r="J1610" s="2"/>
      <c r="K1610" s="2"/>
      <c r="L1610" s="2"/>
      <c r="M1610" s="2"/>
      <c r="N1610" s="2"/>
      <c r="O1610" s="2"/>
      <c r="P1610" s="4"/>
    </row>
    <row r="1611" spans="1:16" s="9" customFormat="1" x14ac:dyDescent="0.2">
      <c r="A1611" s="4"/>
      <c r="B1611" s="2"/>
      <c r="C1611" s="4"/>
      <c r="D1611" s="2"/>
      <c r="E1611" s="2"/>
      <c r="F1611" s="51"/>
      <c r="G1611" s="190"/>
      <c r="H1611" s="190"/>
      <c r="I1611" s="196"/>
      <c r="J1611" s="2"/>
      <c r="K1611" s="2"/>
      <c r="L1611" s="2"/>
      <c r="M1611" s="2"/>
      <c r="N1611" s="2"/>
      <c r="O1611" s="2"/>
      <c r="P1611" s="4"/>
    </row>
    <row r="1612" spans="1:16" s="9" customFormat="1" x14ac:dyDescent="0.2">
      <c r="A1612" s="4"/>
      <c r="B1612" s="2"/>
      <c r="C1612" s="4"/>
      <c r="D1612" s="2"/>
      <c r="E1612" s="2"/>
      <c r="F1612" s="51"/>
      <c r="G1612" s="190"/>
      <c r="H1612" s="190"/>
      <c r="I1612" s="196"/>
      <c r="J1612" s="2"/>
      <c r="K1612" s="2"/>
      <c r="L1612" s="2"/>
      <c r="M1612" s="2"/>
      <c r="N1612" s="2"/>
      <c r="O1612" s="2"/>
      <c r="P1612" s="4"/>
    </row>
    <row r="1613" spans="1:16" s="9" customFormat="1" x14ac:dyDescent="0.2">
      <c r="A1613" s="4"/>
      <c r="B1613" s="2"/>
      <c r="C1613" s="4"/>
      <c r="D1613" s="2"/>
      <c r="E1613" s="2"/>
      <c r="F1613" s="51"/>
      <c r="G1613" s="190"/>
      <c r="H1613" s="190"/>
      <c r="I1613" s="196"/>
      <c r="J1613" s="2"/>
      <c r="K1613" s="2"/>
      <c r="L1613" s="2"/>
      <c r="M1613" s="2"/>
      <c r="N1613" s="2"/>
      <c r="O1613" s="2"/>
      <c r="P1613" s="4"/>
    </row>
    <row r="1614" spans="1:16" s="9" customFormat="1" x14ac:dyDescent="0.2">
      <c r="A1614" s="4"/>
      <c r="B1614" s="2"/>
      <c r="C1614" s="4"/>
      <c r="D1614" s="2"/>
      <c r="E1614" s="2"/>
      <c r="F1614" s="51"/>
      <c r="G1614" s="190"/>
      <c r="H1614" s="190"/>
      <c r="I1614" s="196"/>
      <c r="J1614" s="2"/>
      <c r="K1614" s="2"/>
      <c r="L1614" s="2"/>
      <c r="M1614" s="2"/>
      <c r="N1614" s="2"/>
      <c r="O1614" s="2"/>
      <c r="P1614" s="4"/>
    </row>
    <row r="1615" spans="1:16" s="9" customFormat="1" x14ac:dyDescent="0.2">
      <c r="A1615" s="4"/>
      <c r="B1615" s="2"/>
      <c r="C1615" s="4"/>
      <c r="D1615" s="2"/>
      <c r="E1615" s="2"/>
      <c r="F1615" s="51"/>
      <c r="G1615" s="190"/>
      <c r="H1615" s="190"/>
      <c r="I1615" s="196"/>
      <c r="J1615" s="2"/>
      <c r="K1615" s="2"/>
      <c r="L1615" s="2"/>
      <c r="M1615" s="2"/>
      <c r="N1615" s="2"/>
      <c r="O1615" s="2"/>
      <c r="P1615" s="4"/>
    </row>
    <row r="1616" spans="1:16" s="9" customFormat="1" x14ac:dyDescent="0.2">
      <c r="A1616" s="4"/>
      <c r="B1616" s="2"/>
      <c r="C1616" s="4"/>
      <c r="D1616" s="2"/>
      <c r="E1616" s="2"/>
      <c r="F1616" s="51"/>
      <c r="G1616" s="190"/>
      <c r="H1616" s="190"/>
      <c r="I1616" s="196"/>
      <c r="J1616" s="2"/>
      <c r="K1616" s="2"/>
      <c r="L1616" s="2"/>
      <c r="M1616" s="2"/>
      <c r="N1616" s="2"/>
      <c r="O1616" s="2"/>
      <c r="P1616" s="4"/>
    </row>
    <row r="1617" spans="1:16" s="9" customFormat="1" x14ac:dyDescent="0.2">
      <c r="A1617" s="4"/>
      <c r="B1617" s="2"/>
      <c r="C1617" s="4"/>
      <c r="D1617" s="2"/>
      <c r="E1617" s="2"/>
      <c r="F1617" s="51"/>
      <c r="G1617" s="190"/>
      <c r="H1617" s="190"/>
      <c r="I1617" s="196"/>
      <c r="J1617" s="2"/>
      <c r="K1617" s="2"/>
      <c r="L1617" s="2"/>
      <c r="M1617" s="2"/>
      <c r="N1617" s="2"/>
      <c r="O1617" s="2"/>
      <c r="P1617" s="4"/>
    </row>
    <row r="1618" spans="1:16" s="9" customFormat="1" x14ac:dyDescent="0.2">
      <c r="A1618" s="4"/>
      <c r="B1618" s="2"/>
      <c r="C1618" s="4"/>
      <c r="D1618" s="2"/>
      <c r="E1618" s="2"/>
      <c r="F1618" s="51"/>
      <c r="G1618" s="190"/>
      <c r="H1618" s="190"/>
      <c r="I1618" s="196"/>
      <c r="J1618" s="2"/>
      <c r="K1618" s="2"/>
      <c r="L1618" s="2"/>
      <c r="M1618" s="2"/>
      <c r="N1618" s="2"/>
      <c r="O1618" s="2"/>
      <c r="P1618" s="4"/>
    </row>
    <row r="1619" spans="1:16" s="9" customFormat="1" x14ac:dyDescent="0.2">
      <c r="A1619" s="4"/>
      <c r="B1619" s="2"/>
      <c r="C1619" s="4"/>
      <c r="D1619" s="2"/>
      <c r="E1619" s="2"/>
      <c r="F1619" s="51"/>
      <c r="G1619" s="190"/>
      <c r="H1619" s="190"/>
      <c r="I1619" s="196"/>
      <c r="J1619" s="2"/>
      <c r="K1619" s="2"/>
      <c r="L1619" s="2"/>
      <c r="M1619" s="2"/>
      <c r="N1619" s="2"/>
      <c r="O1619" s="2"/>
      <c r="P1619" s="4"/>
    </row>
    <row r="1620" spans="1:16" s="9" customFormat="1" x14ac:dyDescent="0.2">
      <c r="A1620" s="4"/>
      <c r="B1620" s="2"/>
      <c r="C1620" s="4"/>
      <c r="D1620" s="2"/>
      <c r="E1620" s="2"/>
      <c r="F1620" s="51"/>
      <c r="G1620" s="190"/>
      <c r="H1620" s="190"/>
      <c r="I1620" s="196"/>
      <c r="J1620" s="2"/>
      <c r="K1620" s="2"/>
      <c r="L1620" s="2"/>
      <c r="M1620" s="2"/>
      <c r="N1620" s="2"/>
      <c r="O1620" s="2"/>
      <c r="P1620" s="4"/>
    </row>
    <row r="1621" spans="1:16" s="9" customFormat="1" x14ac:dyDescent="0.2">
      <c r="A1621" s="4"/>
      <c r="B1621" s="2"/>
      <c r="C1621" s="4"/>
      <c r="D1621" s="2"/>
      <c r="E1621" s="2"/>
      <c r="F1621" s="51"/>
      <c r="G1621" s="190"/>
      <c r="H1621" s="190"/>
      <c r="I1621" s="196"/>
      <c r="J1621" s="2"/>
      <c r="K1621" s="2"/>
      <c r="L1621" s="2"/>
      <c r="M1621" s="2"/>
      <c r="N1621" s="2"/>
      <c r="O1621" s="2"/>
      <c r="P1621" s="4"/>
    </row>
    <row r="1622" spans="1:16" s="9" customFormat="1" x14ac:dyDescent="0.2">
      <c r="A1622" s="4"/>
      <c r="B1622" s="2"/>
      <c r="C1622" s="4"/>
      <c r="D1622" s="2"/>
      <c r="E1622" s="2"/>
      <c r="F1622" s="51"/>
      <c r="G1622" s="190"/>
      <c r="H1622" s="190"/>
      <c r="I1622" s="196"/>
      <c r="J1622" s="2"/>
      <c r="K1622" s="2"/>
      <c r="L1622" s="2"/>
      <c r="M1622" s="2"/>
      <c r="N1622" s="2"/>
      <c r="O1622" s="2"/>
      <c r="P1622" s="4"/>
    </row>
    <row r="1623" spans="1:16" s="9" customFormat="1" x14ac:dyDescent="0.2">
      <c r="A1623" s="4"/>
      <c r="B1623" s="2"/>
      <c r="C1623" s="4"/>
      <c r="D1623" s="2"/>
      <c r="E1623" s="2"/>
      <c r="F1623" s="51"/>
      <c r="G1623" s="190"/>
      <c r="H1623" s="190"/>
      <c r="I1623" s="196"/>
      <c r="J1623" s="2"/>
      <c r="K1623" s="2"/>
      <c r="L1623" s="2"/>
      <c r="M1623" s="2"/>
      <c r="N1623" s="2"/>
      <c r="O1623" s="2"/>
      <c r="P1623" s="4"/>
    </row>
    <row r="1624" spans="1:16" s="9" customFormat="1" x14ac:dyDescent="0.2">
      <c r="A1624" s="4"/>
      <c r="B1624" s="2"/>
      <c r="C1624" s="4"/>
      <c r="D1624" s="2"/>
      <c r="E1624" s="2"/>
      <c r="F1624" s="51"/>
      <c r="G1624" s="190"/>
      <c r="H1624" s="190"/>
      <c r="I1624" s="196"/>
      <c r="J1624" s="2"/>
      <c r="K1624" s="2"/>
      <c r="L1624" s="2"/>
      <c r="M1624" s="2"/>
      <c r="N1624" s="2"/>
      <c r="O1624" s="2"/>
      <c r="P1624" s="4"/>
    </row>
    <row r="1625" spans="1:16" s="9" customFormat="1" x14ac:dyDescent="0.2">
      <c r="A1625" s="4"/>
      <c r="B1625" s="2"/>
      <c r="C1625" s="4"/>
      <c r="D1625" s="2"/>
      <c r="E1625" s="2"/>
      <c r="F1625" s="51"/>
      <c r="G1625" s="190"/>
      <c r="H1625" s="190"/>
      <c r="I1625" s="196"/>
      <c r="J1625" s="2"/>
      <c r="K1625" s="2"/>
      <c r="L1625" s="2"/>
      <c r="M1625" s="2"/>
      <c r="N1625" s="2"/>
      <c r="O1625" s="2"/>
      <c r="P1625" s="4"/>
    </row>
    <row r="1626" spans="1:16" s="9" customFormat="1" x14ac:dyDescent="0.2">
      <c r="A1626" s="4"/>
      <c r="B1626" s="2"/>
      <c r="C1626" s="4"/>
      <c r="D1626" s="2"/>
      <c r="E1626" s="2"/>
      <c r="F1626" s="51"/>
      <c r="G1626" s="190"/>
      <c r="H1626" s="190"/>
      <c r="I1626" s="196"/>
      <c r="J1626" s="2"/>
      <c r="K1626" s="2"/>
      <c r="L1626" s="2"/>
      <c r="M1626" s="2"/>
      <c r="N1626" s="2"/>
      <c r="O1626" s="2"/>
      <c r="P1626" s="4"/>
    </row>
    <row r="1627" spans="1:16" s="9" customFormat="1" x14ac:dyDescent="0.2">
      <c r="A1627" s="4"/>
      <c r="B1627" s="2"/>
      <c r="C1627" s="4"/>
      <c r="D1627" s="2"/>
      <c r="E1627" s="2"/>
      <c r="F1627" s="51"/>
      <c r="G1627" s="190"/>
      <c r="H1627" s="190"/>
      <c r="I1627" s="196"/>
      <c r="J1627" s="2"/>
      <c r="K1627" s="2"/>
      <c r="L1627" s="2"/>
      <c r="M1627" s="2"/>
      <c r="N1627" s="2"/>
      <c r="O1627" s="2"/>
      <c r="P1627" s="4"/>
    </row>
    <row r="1628" spans="1:16" s="9" customFormat="1" x14ac:dyDescent="0.2">
      <c r="A1628" s="4"/>
      <c r="B1628" s="2"/>
      <c r="C1628" s="4"/>
      <c r="D1628" s="2"/>
      <c r="E1628" s="2"/>
      <c r="F1628" s="51"/>
      <c r="G1628" s="190"/>
      <c r="H1628" s="190"/>
      <c r="I1628" s="196"/>
      <c r="J1628" s="2"/>
      <c r="K1628" s="2"/>
      <c r="L1628" s="2"/>
      <c r="M1628" s="2"/>
      <c r="N1628" s="2"/>
      <c r="O1628" s="2"/>
      <c r="P1628" s="4"/>
    </row>
    <row r="1629" spans="1:16" s="9" customFormat="1" x14ac:dyDescent="0.2">
      <c r="A1629" s="4"/>
      <c r="B1629" s="2"/>
      <c r="C1629" s="4"/>
      <c r="D1629" s="2"/>
      <c r="E1629" s="2"/>
      <c r="F1629" s="51"/>
      <c r="G1629" s="190"/>
      <c r="H1629" s="190"/>
      <c r="I1629" s="196"/>
      <c r="J1629" s="2"/>
      <c r="K1629" s="2"/>
      <c r="L1629" s="2"/>
      <c r="M1629" s="2"/>
      <c r="N1629" s="2"/>
      <c r="O1629" s="2"/>
      <c r="P1629" s="4"/>
    </row>
    <row r="1630" spans="1:16" s="9" customFormat="1" x14ac:dyDescent="0.2">
      <c r="A1630" s="4"/>
      <c r="B1630" s="2"/>
      <c r="C1630" s="4"/>
      <c r="D1630" s="2"/>
      <c r="E1630" s="2"/>
      <c r="F1630" s="51"/>
      <c r="G1630" s="190"/>
      <c r="H1630" s="190"/>
      <c r="I1630" s="196"/>
      <c r="J1630" s="2"/>
      <c r="K1630" s="2"/>
      <c r="L1630" s="2"/>
      <c r="M1630" s="2"/>
      <c r="N1630" s="2"/>
      <c r="O1630" s="2"/>
      <c r="P1630" s="4"/>
    </row>
    <row r="1631" spans="1:16" s="9" customFormat="1" x14ac:dyDescent="0.2">
      <c r="A1631" s="4"/>
      <c r="B1631" s="2"/>
      <c r="C1631" s="4"/>
      <c r="D1631" s="2"/>
      <c r="E1631" s="2"/>
      <c r="F1631" s="51"/>
      <c r="G1631" s="190"/>
      <c r="H1631" s="190"/>
      <c r="I1631" s="196"/>
      <c r="J1631" s="2"/>
      <c r="K1631" s="2"/>
      <c r="L1631" s="2"/>
      <c r="M1631" s="2"/>
      <c r="N1631" s="2"/>
      <c r="O1631" s="2"/>
      <c r="P1631" s="4"/>
    </row>
    <row r="1632" spans="1:16" s="9" customFormat="1" x14ac:dyDescent="0.2">
      <c r="A1632" s="4"/>
      <c r="B1632" s="2"/>
      <c r="C1632" s="4"/>
      <c r="D1632" s="2"/>
      <c r="E1632" s="2"/>
      <c r="F1632" s="51"/>
      <c r="G1632" s="190"/>
      <c r="H1632" s="190"/>
      <c r="I1632" s="196"/>
      <c r="J1632" s="2"/>
      <c r="K1632" s="2"/>
      <c r="L1632" s="2"/>
      <c r="M1632" s="2"/>
      <c r="N1632" s="2"/>
      <c r="O1632" s="2"/>
      <c r="P1632" s="4"/>
    </row>
    <row r="1633" spans="1:16" s="9" customFormat="1" x14ac:dyDescent="0.2">
      <c r="A1633" s="4"/>
      <c r="B1633" s="2"/>
      <c r="C1633" s="4"/>
      <c r="D1633" s="2"/>
      <c r="E1633" s="2"/>
      <c r="F1633" s="51"/>
      <c r="G1633" s="190"/>
      <c r="H1633" s="190"/>
      <c r="I1633" s="196"/>
      <c r="J1633" s="2"/>
      <c r="K1633" s="2"/>
      <c r="L1633" s="2"/>
      <c r="M1633" s="2"/>
      <c r="N1633" s="2"/>
      <c r="O1633" s="2"/>
      <c r="P1633" s="4"/>
    </row>
    <row r="1634" spans="1:16" s="9" customFormat="1" x14ac:dyDescent="0.2">
      <c r="A1634" s="4"/>
      <c r="B1634" s="2"/>
      <c r="C1634" s="4"/>
      <c r="D1634" s="2"/>
      <c r="E1634" s="2"/>
      <c r="F1634" s="51"/>
      <c r="G1634" s="190"/>
      <c r="H1634" s="190"/>
      <c r="I1634" s="196"/>
      <c r="J1634" s="2"/>
      <c r="K1634" s="2"/>
      <c r="L1634" s="2"/>
      <c r="M1634" s="2"/>
      <c r="N1634" s="2"/>
      <c r="O1634" s="2"/>
      <c r="P1634" s="4"/>
    </row>
    <row r="1635" spans="1:16" s="9" customFormat="1" x14ac:dyDescent="0.2">
      <c r="A1635" s="4"/>
      <c r="B1635" s="2"/>
      <c r="C1635" s="4"/>
      <c r="D1635" s="2"/>
      <c r="E1635" s="2"/>
      <c r="F1635" s="51"/>
      <c r="G1635" s="190"/>
      <c r="H1635" s="190"/>
      <c r="I1635" s="196"/>
      <c r="J1635" s="2"/>
      <c r="K1635" s="2"/>
      <c r="L1635" s="2"/>
      <c r="M1635" s="2"/>
      <c r="N1635" s="2"/>
      <c r="O1635" s="2"/>
      <c r="P1635" s="4"/>
    </row>
    <row r="1636" spans="1:16" s="9" customFormat="1" x14ac:dyDescent="0.2">
      <c r="A1636" s="4"/>
      <c r="B1636" s="2"/>
      <c r="C1636" s="4"/>
      <c r="D1636" s="2"/>
      <c r="E1636" s="2"/>
      <c r="F1636" s="51"/>
      <c r="G1636" s="190"/>
      <c r="H1636" s="190"/>
      <c r="I1636" s="196"/>
      <c r="J1636" s="2"/>
      <c r="K1636" s="2"/>
      <c r="L1636" s="2"/>
      <c r="M1636" s="2"/>
      <c r="N1636" s="2"/>
      <c r="O1636" s="2"/>
      <c r="P1636" s="4"/>
    </row>
    <row r="1637" spans="1:16" s="9" customFormat="1" x14ac:dyDescent="0.2">
      <c r="A1637" s="4"/>
      <c r="B1637" s="2"/>
      <c r="C1637" s="4"/>
      <c r="D1637" s="2"/>
      <c r="E1637" s="2"/>
      <c r="F1637" s="51"/>
      <c r="G1637" s="190"/>
      <c r="H1637" s="190"/>
      <c r="I1637" s="196"/>
      <c r="J1637" s="2"/>
      <c r="K1637" s="2"/>
      <c r="L1637" s="2"/>
      <c r="M1637" s="2"/>
      <c r="N1637" s="2"/>
      <c r="O1637" s="2"/>
      <c r="P1637" s="4"/>
    </row>
    <row r="1638" spans="1:16" s="9" customFormat="1" x14ac:dyDescent="0.2">
      <c r="A1638" s="4"/>
      <c r="B1638" s="2"/>
      <c r="C1638" s="4"/>
      <c r="D1638" s="2"/>
      <c r="E1638" s="2"/>
      <c r="F1638" s="51"/>
      <c r="G1638" s="190"/>
      <c r="H1638" s="190"/>
      <c r="I1638" s="196"/>
      <c r="J1638" s="2"/>
      <c r="K1638" s="2"/>
      <c r="L1638" s="2"/>
      <c r="M1638" s="2"/>
      <c r="N1638" s="2"/>
      <c r="O1638" s="2"/>
      <c r="P1638" s="4"/>
    </row>
    <row r="1639" spans="1:16" s="9" customFormat="1" x14ac:dyDescent="0.2">
      <c r="A1639" s="4"/>
      <c r="B1639" s="2"/>
      <c r="C1639" s="4"/>
      <c r="D1639" s="2"/>
      <c r="E1639" s="2"/>
      <c r="F1639" s="51"/>
      <c r="G1639" s="190"/>
      <c r="H1639" s="190"/>
      <c r="I1639" s="196"/>
      <c r="J1639" s="2"/>
      <c r="K1639" s="2"/>
      <c r="L1639" s="2"/>
      <c r="M1639" s="2"/>
      <c r="N1639" s="2"/>
      <c r="O1639" s="2"/>
      <c r="P1639" s="4"/>
    </row>
    <row r="1640" spans="1:16" s="9" customFormat="1" x14ac:dyDescent="0.2">
      <c r="A1640" s="4"/>
      <c r="B1640" s="2"/>
      <c r="C1640" s="4"/>
      <c r="D1640" s="2"/>
      <c r="E1640" s="2"/>
      <c r="F1640" s="51"/>
      <c r="G1640" s="190"/>
      <c r="H1640" s="190"/>
      <c r="I1640" s="196"/>
      <c r="J1640" s="2"/>
      <c r="K1640" s="2"/>
      <c r="L1640" s="2"/>
      <c r="M1640" s="2"/>
      <c r="N1640" s="2"/>
      <c r="O1640" s="2"/>
      <c r="P1640" s="4"/>
    </row>
    <row r="1641" spans="1:16" s="9" customFormat="1" x14ac:dyDescent="0.2">
      <c r="A1641" s="4"/>
      <c r="B1641" s="2"/>
      <c r="C1641" s="4"/>
      <c r="D1641" s="2"/>
      <c r="E1641" s="2"/>
      <c r="F1641" s="51"/>
      <c r="G1641" s="190"/>
      <c r="H1641" s="190"/>
      <c r="I1641" s="196"/>
      <c r="J1641" s="2"/>
      <c r="K1641" s="2"/>
      <c r="L1641" s="2"/>
      <c r="M1641" s="2"/>
      <c r="N1641" s="2"/>
      <c r="O1641" s="2"/>
      <c r="P1641" s="4"/>
    </row>
    <row r="1642" spans="1:16" s="9" customFormat="1" x14ac:dyDescent="0.2">
      <c r="A1642" s="4"/>
      <c r="B1642" s="2"/>
      <c r="C1642" s="4"/>
      <c r="D1642" s="2"/>
      <c r="E1642" s="2"/>
      <c r="F1642" s="51"/>
      <c r="G1642" s="190"/>
      <c r="H1642" s="190"/>
      <c r="I1642" s="196"/>
      <c r="J1642" s="2"/>
      <c r="K1642" s="2"/>
      <c r="L1642" s="2"/>
      <c r="M1642" s="2"/>
      <c r="N1642" s="2"/>
      <c r="O1642" s="2"/>
      <c r="P1642" s="4"/>
    </row>
    <row r="1643" spans="1:16" s="9" customFormat="1" x14ac:dyDescent="0.2">
      <c r="A1643" s="4"/>
      <c r="B1643" s="2"/>
      <c r="C1643" s="4"/>
      <c r="D1643" s="2"/>
      <c r="E1643" s="2"/>
      <c r="F1643" s="51"/>
      <c r="G1643" s="190"/>
      <c r="H1643" s="190"/>
      <c r="I1643" s="196"/>
      <c r="J1643" s="2"/>
      <c r="K1643" s="2"/>
      <c r="L1643" s="2"/>
      <c r="M1643" s="2"/>
      <c r="N1643" s="2"/>
      <c r="O1643" s="2"/>
      <c r="P1643" s="4"/>
    </row>
    <row r="1644" spans="1:16" s="9" customFormat="1" x14ac:dyDescent="0.2">
      <c r="A1644" s="4"/>
      <c r="B1644" s="2"/>
      <c r="C1644" s="4"/>
      <c r="D1644" s="2"/>
      <c r="E1644" s="2"/>
      <c r="F1644" s="51"/>
      <c r="G1644" s="190"/>
      <c r="H1644" s="190"/>
      <c r="I1644" s="196"/>
      <c r="J1644" s="2"/>
      <c r="K1644" s="2"/>
      <c r="L1644" s="2"/>
      <c r="M1644" s="2"/>
      <c r="N1644" s="2"/>
      <c r="O1644" s="2"/>
      <c r="P1644" s="4"/>
    </row>
    <row r="1645" spans="1:16" s="9" customFormat="1" x14ac:dyDescent="0.2">
      <c r="A1645" s="4"/>
      <c r="B1645" s="2"/>
      <c r="C1645" s="4"/>
      <c r="D1645" s="2"/>
      <c r="E1645" s="2"/>
      <c r="F1645" s="51"/>
      <c r="G1645" s="190"/>
      <c r="H1645" s="190"/>
      <c r="I1645" s="196"/>
      <c r="J1645" s="2"/>
      <c r="K1645" s="2"/>
      <c r="L1645" s="2"/>
      <c r="M1645" s="2"/>
      <c r="N1645" s="2"/>
      <c r="O1645" s="2"/>
      <c r="P1645" s="4"/>
    </row>
    <row r="1646" spans="1:16" s="9" customFormat="1" x14ac:dyDescent="0.2">
      <c r="A1646" s="4"/>
      <c r="B1646" s="2"/>
      <c r="C1646" s="4"/>
      <c r="D1646" s="2"/>
      <c r="E1646" s="2"/>
      <c r="F1646" s="51"/>
      <c r="G1646" s="190"/>
      <c r="H1646" s="190"/>
      <c r="I1646" s="196"/>
      <c r="J1646" s="2"/>
      <c r="K1646" s="2"/>
      <c r="L1646" s="2"/>
      <c r="M1646" s="2"/>
      <c r="N1646" s="2"/>
      <c r="O1646" s="2"/>
      <c r="P1646" s="4"/>
    </row>
    <row r="1647" spans="1:16" s="9" customFormat="1" x14ac:dyDescent="0.2">
      <c r="A1647" s="4"/>
      <c r="B1647" s="2"/>
      <c r="C1647" s="4"/>
      <c r="D1647" s="2"/>
      <c r="E1647" s="2"/>
      <c r="F1647" s="51"/>
      <c r="G1647" s="190"/>
      <c r="H1647" s="190"/>
      <c r="I1647" s="196"/>
      <c r="J1647" s="2"/>
      <c r="K1647" s="2"/>
      <c r="L1647" s="2"/>
      <c r="M1647" s="2"/>
      <c r="N1647" s="2"/>
      <c r="O1647" s="2"/>
      <c r="P1647" s="4"/>
    </row>
    <row r="1648" spans="1:16" s="9" customFormat="1" x14ac:dyDescent="0.2">
      <c r="A1648" s="4"/>
      <c r="B1648" s="2"/>
      <c r="C1648" s="4"/>
      <c r="D1648" s="2"/>
      <c r="E1648" s="2"/>
      <c r="F1648" s="51"/>
      <c r="G1648" s="190"/>
      <c r="H1648" s="190"/>
      <c r="I1648" s="196"/>
      <c r="J1648" s="2"/>
      <c r="K1648" s="2"/>
      <c r="L1648" s="2"/>
      <c r="M1648" s="2"/>
      <c r="N1648" s="2"/>
      <c r="O1648" s="2"/>
      <c r="P1648" s="4"/>
    </row>
    <row r="1649" spans="1:16" s="9" customFormat="1" x14ac:dyDescent="0.2">
      <c r="A1649" s="4"/>
      <c r="B1649" s="2"/>
      <c r="C1649" s="4"/>
      <c r="D1649" s="2"/>
      <c r="E1649" s="2"/>
      <c r="F1649" s="51"/>
      <c r="G1649" s="190"/>
      <c r="H1649" s="190"/>
      <c r="I1649" s="196"/>
      <c r="J1649" s="2"/>
      <c r="K1649" s="2"/>
      <c r="L1649" s="2"/>
      <c r="M1649" s="2"/>
      <c r="N1649" s="2"/>
      <c r="O1649" s="2"/>
      <c r="P1649" s="4"/>
    </row>
    <row r="1650" spans="1:16" s="9" customFormat="1" x14ac:dyDescent="0.2">
      <c r="A1650" s="4"/>
      <c r="B1650" s="2"/>
      <c r="C1650" s="4"/>
      <c r="D1650" s="2"/>
      <c r="E1650" s="2"/>
      <c r="F1650" s="51"/>
      <c r="G1650" s="190"/>
      <c r="H1650" s="190"/>
      <c r="I1650" s="196"/>
      <c r="J1650" s="2"/>
      <c r="K1650" s="2"/>
      <c r="L1650" s="2"/>
      <c r="M1650" s="2"/>
      <c r="N1650" s="2"/>
      <c r="O1650" s="2"/>
      <c r="P1650" s="4"/>
    </row>
    <row r="1651" spans="1:16" s="9" customFormat="1" x14ac:dyDescent="0.2">
      <c r="A1651" s="4"/>
      <c r="B1651" s="2"/>
      <c r="C1651" s="4"/>
      <c r="D1651" s="2"/>
      <c r="E1651" s="2"/>
      <c r="F1651" s="51"/>
      <c r="G1651" s="190"/>
      <c r="H1651" s="190"/>
      <c r="I1651" s="196"/>
      <c r="J1651" s="2"/>
      <c r="K1651" s="2"/>
      <c r="L1651" s="2"/>
      <c r="M1651" s="2"/>
      <c r="N1651" s="2"/>
      <c r="O1651" s="2"/>
      <c r="P1651" s="4"/>
    </row>
    <row r="1652" spans="1:16" s="9" customFormat="1" x14ac:dyDescent="0.2">
      <c r="A1652" s="4"/>
      <c r="B1652" s="2"/>
      <c r="C1652" s="4"/>
      <c r="D1652" s="2"/>
      <c r="E1652" s="2"/>
      <c r="F1652" s="51"/>
      <c r="G1652" s="190"/>
      <c r="H1652" s="190"/>
      <c r="I1652" s="196"/>
      <c r="J1652" s="2"/>
      <c r="K1652" s="2"/>
      <c r="L1652" s="2"/>
      <c r="M1652" s="2"/>
      <c r="N1652" s="2"/>
      <c r="O1652" s="2"/>
      <c r="P1652" s="4"/>
    </row>
    <row r="1653" spans="1:16" s="9" customFormat="1" x14ac:dyDescent="0.2">
      <c r="A1653" s="4"/>
      <c r="B1653" s="2"/>
      <c r="C1653" s="4"/>
      <c r="D1653" s="2"/>
      <c r="E1653" s="2"/>
      <c r="F1653" s="51"/>
      <c r="G1653" s="190"/>
      <c r="H1653" s="190"/>
      <c r="I1653" s="196"/>
      <c r="J1653" s="2"/>
      <c r="K1653" s="2"/>
      <c r="L1653" s="2"/>
      <c r="M1653" s="2"/>
      <c r="N1653" s="2"/>
      <c r="O1653" s="2"/>
      <c r="P1653" s="4"/>
    </row>
    <row r="1654" spans="1:16" s="9" customFormat="1" x14ac:dyDescent="0.2">
      <c r="A1654" s="4"/>
      <c r="B1654" s="2"/>
      <c r="C1654" s="4"/>
      <c r="D1654" s="2"/>
      <c r="E1654" s="2"/>
      <c r="F1654" s="51"/>
      <c r="G1654" s="190"/>
      <c r="H1654" s="190"/>
      <c r="I1654" s="196"/>
      <c r="J1654" s="2"/>
      <c r="K1654" s="2"/>
      <c r="L1654" s="2"/>
      <c r="M1654" s="2"/>
      <c r="N1654" s="2"/>
      <c r="O1654" s="2"/>
      <c r="P1654" s="4"/>
    </row>
    <row r="1655" spans="1:16" s="9" customFormat="1" x14ac:dyDescent="0.2">
      <c r="A1655" s="4"/>
      <c r="B1655" s="2"/>
      <c r="C1655" s="4"/>
      <c r="D1655" s="2"/>
      <c r="E1655" s="2"/>
      <c r="F1655" s="51"/>
      <c r="G1655" s="190"/>
      <c r="H1655" s="190"/>
      <c r="I1655" s="196"/>
      <c r="J1655" s="2"/>
      <c r="K1655" s="2"/>
      <c r="L1655" s="2"/>
      <c r="M1655" s="2"/>
      <c r="N1655" s="2"/>
      <c r="O1655" s="2"/>
      <c r="P1655" s="4"/>
    </row>
    <row r="1656" spans="1:16" s="9" customFormat="1" x14ac:dyDescent="0.2">
      <c r="A1656" s="4"/>
      <c r="B1656" s="2"/>
      <c r="C1656" s="4"/>
      <c r="D1656" s="2"/>
      <c r="E1656" s="2"/>
      <c r="F1656" s="51"/>
      <c r="G1656" s="190"/>
      <c r="H1656" s="190"/>
      <c r="I1656" s="196"/>
      <c r="J1656" s="2"/>
      <c r="K1656" s="2"/>
      <c r="L1656" s="2"/>
      <c r="M1656" s="2"/>
      <c r="N1656" s="2"/>
      <c r="O1656" s="2"/>
      <c r="P1656" s="4"/>
    </row>
    <row r="1657" spans="1:16" s="9" customFormat="1" x14ac:dyDescent="0.2">
      <c r="A1657" s="4"/>
      <c r="B1657" s="2"/>
      <c r="C1657" s="4"/>
      <c r="D1657" s="2"/>
      <c r="E1657" s="2"/>
      <c r="F1657" s="51"/>
      <c r="G1657" s="190"/>
      <c r="H1657" s="190"/>
      <c r="I1657" s="196"/>
      <c r="J1657" s="2"/>
      <c r="K1657" s="2"/>
      <c r="L1657" s="2"/>
      <c r="M1657" s="2"/>
      <c r="N1657" s="2"/>
      <c r="O1657" s="2"/>
      <c r="P1657" s="4"/>
    </row>
    <row r="1658" spans="1:16" s="9" customFormat="1" x14ac:dyDescent="0.2">
      <c r="A1658" s="4"/>
      <c r="B1658" s="2"/>
      <c r="C1658" s="4"/>
      <c r="D1658" s="2"/>
      <c r="E1658" s="2"/>
      <c r="F1658" s="51"/>
      <c r="G1658" s="190"/>
      <c r="H1658" s="190"/>
      <c r="I1658" s="196"/>
      <c r="J1658" s="2"/>
      <c r="K1658" s="2"/>
      <c r="L1658" s="2"/>
      <c r="M1658" s="2"/>
      <c r="N1658" s="2"/>
      <c r="O1658" s="2"/>
      <c r="P1658" s="4"/>
    </row>
    <row r="1659" spans="1:16" s="9" customFormat="1" x14ac:dyDescent="0.2">
      <c r="A1659" s="4"/>
      <c r="B1659" s="2"/>
      <c r="C1659" s="4"/>
      <c r="D1659" s="2"/>
      <c r="E1659" s="2"/>
      <c r="F1659" s="51"/>
      <c r="G1659" s="190"/>
      <c r="H1659" s="190"/>
      <c r="I1659" s="196"/>
      <c r="J1659" s="2"/>
      <c r="K1659" s="2"/>
      <c r="L1659" s="2"/>
      <c r="M1659" s="2"/>
      <c r="N1659" s="2"/>
      <c r="O1659" s="2"/>
      <c r="P1659" s="4"/>
    </row>
    <row r="1660" spans="1:16" s="9" customFormat="1" x14ac:dyDescent="0.2">
      <c r="A1660" s="4"/>
      <c r="B1660" s="2"/>
      <c r="C1660" s="4"/>
      <c r="D1660" s="2"/>
      <c r="E1660" s="2"/>
      <c r="F1660" s="51"/>
      <c r="G1660" s="190"/>
      <c r="H1660" s="190"/>
      <c r="I1660" s="196"/>
      <c r="J1660" s="2"/>
      <c r="K1660" s="2"/>
      <c r="L1660" s="2"/>
      <c r="M1660" s="2"/>
      <c r="N1660" s="2"/>
      <c r="O1660" s="2"/>
      <c r="P1660" s="4"/>
    </row>
    <row r="1661" spans="1:16" s="9" customFormat="1" x14ac:dyDescent="0.2">
      <c r="A1661" s="4"/>
      <c r="B1661" s="2"/>
      <c r="C1661" s="4"/>
      <c r="D1661" s="2"/>
      <c r="E1661" s="2"/>
      <c r="F1661" s="51"/>
      <c r="G1661" s="190"/>
      <c r="H1661" s="190"/>
      <c r="I1661" s="196"/>
      <c r="J1661" s="2"/>
      <c r="K1661" s="2"/>
      <c r="L1661" s="2"/>
      <c r="M1661" s="2"/>
      <c r="N1661" s="2"/>
      <c r="O1661" s="2"/>
      <c r="P1661" s="4"/>
    </row>
    <row r="1662" spans="1:16" s="9" customFormat="1" x14ac:dyDescent="0.2">
      <c r="A1662" s="4"/>
      <c r="B1662" s="2"/>
      <c r="C1662" s="4"/>
      <c r="D1662" s="2"/>
      <c r="E1662" s="2"/>
      <c r="F1662" s="51"/>
      <c r="G1662" s="190"/>
      <c r="H1662" s="190"/>
      <c r="I1662" s="196"/>
      <c r="J1662" s="2"/>
      <c r="K1662" s="2"/>
      <c r="L1662" s="2"/>
      <c r="M1662" s="2"/>
      <c r="N1662" s="2"/>
      <c r="O1662" s="2"/>
      <c r="P1662" s="4"/>
    </row>
    <row r="1663" spans="1:16" s="9" customFormat="1" x14ac:dyDescent="0.2">
      <c r="A1663" s="4"/>
      <c r="B1663" s="2"/>
      <c r="C1663" s="4"/>
      <c r="D1663" s="2"/>
      <c r="E1663" s="2"/>
      <c r="F1663" s="51"/>
      <c r="G1663" s="190"/>
      <c r="H1663" s="190"/>
      <c r="I1663" s="196"/>
      <c r="J1663" s="2"/>
      <c r="K1663" s="2"/>
      <c r="L1663" s="2"/>
      <c r="M1663" s="2"/>
      <c r="N1663" s="2"/>
      <c r="O1663" s="2"/>
      <c r="P1663" s="4"/>
    </row>
    <row r="1664" spans="1:16" s="9" customFormat="1" x14ac:dyDescent="0.2">
      <c r="A1664" s="4"/>
      <c r="B1664" s="2"/>
      <c r="C1664" s="4"/>
      <c r="D1664" s="2"/>
      <c r="E1664" s="2"/>
      <c r="F1664" s="51"/>
      <c r="G1664" s="190"/>
      <c r="H1664" s="190"/>
      <c r="I1664" s="196"/>
      <c r="J1664" s="2"/>
      <c r="K1664" s="2"/>
      <c r="L1664" s="2"/>
      <c r="M1664" s="2"/>
      <c r="N1664" s="2"/>
      <c r="O1664" s="2"/>
      <c r="P1664" s="4"/>
    </row>
    <row r="1665" spans="1:16" s="9" customFormat="1" x14ac:dyDescent="0.2">
      <c r="A1665" s="4"/>
      <c r="B1665" s="2"/>
      <c r="C1665" s="4"/>
      <c r="D1665" s="2"/>
      <c r="E1665" s="2"/>
      <c r="F1665" s="51"/>
      <c r="G1665" s="190"/>
      <c r="H1665" s="190"/>
      <c r="I1665" s="196"/>
      <c r="J1665" s="2"/>
      <c r="K1665" s="2"/>
      <c r="L1665" s="2"/>
      <c r="M1665" s="2"/>
      <c r="N1665" s="2"/>
      <c r="O1665" s="2"/>
      <c r="P1665" s="4"/>
    </row>
    <row r="1666" spans="1:16" s="9" customFormat="1" x14ac:dyDescent="0.2">
      <c r="A1666" s="4"/>
      <c r="B1666" s="2"/>
      <c r="C1666" s="4"/>
      <c r="D1666" s="2"/>
      <c r="E1666" s="2"/>
      <c r="F1666" s="51"/>
      <c r="G1666" s="190"/>
      <c r="H1666" s="190"/>
      <c r="I1666" s="196"/>
      <c r="J1666" s="2"/>
      <c r="K1666" s="2"/>
      <c r="L1666" s="2"/>
      <c r="M1666" s="2"/>
      <c r="N1666" s="2"/>
      <c r="O1666" s="2"/>
      <c r="P1666" s="4"/>
    </row>
    <row r="1667" spans="1:16" s="9" customFormat="1" x14ac:dyDescent="0.2">
      <c r="A1667" s="4"/>
      <c r="B1667" s="2"/>
      <c r="C1667" s="4"/>
      <c r="D1667" s="2"/>
      <c r="E1667" s="2"/>
      <c r="F1667" s="51"/>
      <c r="G1667" s="190"/>
      <c r="H1667" s="190"/>
      <c r="I1667" s="196"/>
      <c r="J1667" s="2"/>
      <c r="K1667" s="2"/>
      <c r="L1667" s="2"/>
      <c r="M1667" s="2"/>
      <c r="N1667" s="2"/>
      <c r="O1667" s="2"/>
      <c r="P1667" s="4"/>
    </row>
    <row r="1668" spans="1:16" s="9" customFormat="1" x14ac:dyDescent="0.2">
      <c r="A1668" s="4"/>
      <c r="B1668" s="2"/>
      <c r="C1668" s="4"/>
      <c r="D1668" s="2"/>
      <c r="E1668" s="2"/>
      <c r="F1668" s="51"/>
      <c r="G1668" s="190"/>
      <c r="H1668" s="190"/>
      <c r="I1668" s="196"/>
      <c r="J1668" s="2"/>
      <c r="K1668" s="2"/>
      <c r="L1668" s="2"/>
      <c r="M1668" s="2"/>
      <c r="N1668" s="2"/>
      <c r="O1668" s="2"/>
      <c r="P1668" s="4"/>
    </row>
    <row r="1669" spans="1:16" s="9" customFormat="1" x14ac:dyDescent="0.2">
      <c r="A1669" s="4"/>
      <c r="B1669" s="2"/>
      <c r="C1669" s="4"/>
      <c r="D1669" s="2"/>
      <c r="E1669" s="2"/>
      <c r="F1669" s="51"/>
      <c r="G1669" s="190"/>
      <c r="H1669" s="190"/>
      <c r="I1669" s="196"/>
      <c r="J1669" s="2"/>
      <c r="K1669" s="2"/>
      <c r="L1669" s="2"/>
      <c r="M1669" s="2"/>
      <c r="N1669" s="2"/>
      <c r="O1669" s="2"/>
      <c r="P1669" s="4"/>
    </row>
    <row r="1670" spans="1:16" s="9" customFormat="1" x14ac:dyDescent="0.2">
      <c r="A1670" s="4"/>
      <c r="B1670" s="2"/>
      <c r="C1670" s="4"/>
      <c r="D1670" s="2"/>
      <c r="E1670" s="2"/>
      <c r="F1670" s="51"/>
      <c r="G1670" s="190"/>
      <c r="H1670" s="190"/>
      <c r="I1670" s="196"/>
      <c r="J1670" s="2"/>
      <c r="K1670" s="2"/>
      <c r="L1670" s="2"/>
      <c r="M1670" s="2"/>
      <c r="N1670" s="2"/>
      <c r="O1670" s="2"/>
      <c r="P1670" s="4"/>
    </row>
    <row r="1671" spans="1:16" s="9" customFormat="1" x14ac:dyDescent="0.2">
      <c r="A1671" s="4"/>
      <c r="B1671" s="2"/>
      <c r="C1671" s="4"/>
      <c r="D1671" s="2"/>
      <c r="E1671" s="2"/>
      <c r="F1671" s="51"/>
      <c r="G1671" s="190"/>
      <c r="H1671" s="190"/>
      <c r="I1671" s="196"/>
      <c r="J1671" s="2"/>
      <c r="K1671" s="2"/>
      <c r="L1671" s="2"/>
      <c r="M1671" s="2"/>
      <c r="N1671" s="2"/>
      <c r="O1671" s="2"/>
      <c r="P1671" s="4"/>
    </row>
    <row r="1672" spans="1:16" s="9" customFormat="1" x14ac:dyDescent="0.2">
      <c r="A1672" s="4"/>
      <c r="B1672" s="2"/>
      <c r="C1672" s="4"/>
      <c r="D1672" s="2"/>
      <c r="E1672" s="2"/>
      <c r="F1672" s="51"/>
      <c r="G1672" s="190"/>
      <c r="H1672" s="190"/>
      <c r="I1672" s="196"/>
      <c r="J1672" s="2"/>
      <c r="K1672" s="2"/>
      <c r="L1672" s="2"/>
      <c r="M1672" s="2"/>
      <c r="N1672" s="2"/>
      <c r="O1672" s="2"/>
      <c r="P1672" s="4"/>
    </row>
    <row r="1673" spans="1:16" s="9" customFormat="1" x14ac:dyDescent="0.2">
      <c r="A1673" s="4"/>
      <c r="B1673" s="2"/>
      <c r="C1673" s="4"/>
      <c r="D1673" s="2"/>
      <c r="E1673" s="2"/>
      <c r="F1673" s="51"/>
      <c r="G1673" s="190"/>
      <c r="H1673" s="190"/>
      <c r="I1673" s="196"/>
      <c r="J1673" s="2"/>
      <c r="K1673" s="2"/>
      <c r="L1673" s="2"/>
      <c r="M1673" s="2"/>
      <c r="N1673" s="2"/>
      <c r="O1673" s="2"/>
      <c r="P1673" s="4"/>
    </row>
    <row r="1674" spans="1:16" s="9" customFormat="1" x14ac:dyDescent="0.2">
      <c r="A1674" s="4"/>
      <c r="B1674" s="2"/>
      <c r="C1674" s="4"/>
      <c r="D1674" s="2"/>
      <c r="E1674" s="2"/>
      <c r="F1674" s="51"/>
      <c r="G1674" s="190"/>
      <c r="H1674" s="190"/>
      <c r="I1674" s="196"/>
      <c r="J1674" s="2"/>
      <c r="K1674" s="2"/>
      <c r="L1674" s="2"/>
      <c r="M1674" s="2"/>
      <c r="N1674" s="2"/>
      <c r="O1674" s="2"/>
      <c r="P1674" s="4"/>
    </row>
    <row r="1675" spans="1:16" s="9" customFormat="1" x14ac:dyDescent="0.2">
      <c r="A1675" s="4"/>
      <c r="B1675" s="2"/>
      <c r="C1675" s="4"/>
      <c r="D1675" s="2"/>
      <c r="E1675" s="2"/>
      <c r="F1675" s="51"/>
      <c r="G1675" s="190"/>
      <c r="H1675" s="190"/>
      <c r="I1675" s="196"/>
      <c r="J1675" s="2"/>
      <c r="K1675" s="2"/>
      <c r="L1675" s="2"/>
      <c r="M1675" s="2"/>
      <c r="N1675" s="2"/>
      <c r="O1675" s="2"/>
      <c r="P1675" s="4"/>
    </row>
    <row r="1676" spans="1:16" s="9" customFormat="1" x14ac:dyDescent="0.2">
      <c r="A1676" s="4"/>
      <c r="B1676" s="2"/>
      <c r="C1676" s="4"/>
      <c r="D1676" s="2"/>
      <c r="E1676" s="2"/>
      <c r="F1676" s="51"/>
      <c r="G1676" s="190"/>
      <c r="H1676" s="190"/>
      <c r="I1676" s="196"/>
      <c r="J1676" s="2"/>
      <c r="K1676" s="2"/>
      <c r="L1676" s="2"/>
      <c r="M1676" s="2"/>
      <c r="N1676" s="2"/>
      <c r="O1676" s="2"/>
      <c r="P1676" s="4"/>
    </row>
    <row r="1677" spans="1:16" s="9" customFormat="1" x14ac:dyDescent="0.2">
      <c r="A1677" s="4"/>
      <c r="B1677" s="2"/>
      <c r="C1677" s="4"/>
      <c r="D1677" s="2"/>
      <c r="E1677" s="2"/>
      <c r="F1677" s="51"/>
      <c r="G1677" s="190"/>
      <c r="H1677" s="190"/>
      <c r="I1677" s="196"/>
      <c r="J1677" s="2"/>
      <c r="K1677" s="2"/>
      <c r="L1677" s="2"/>
      <c r="M1677" s="2"/>
      <c r="N1677" s="2"/>
      <c r="O1677" s="2"/>
      <c r="P1677" s="4"/>
    </row>
    <row r="1678" spans="1:16" s="9" customFormat="1" x14ac:dyDescent="0.2">
      <c r="A1678" s="4"/>
      <c r="B1678" s="2"/>
      <c r="C1678" s="4"/>
      <c r="D1678" s="2"/>
      <c r="E1678" s="2"/>
      <c r="F1678" s="51"/>
      <c r="G1678" s="190"/>
      <c r="H1678" s="190"/>
      <c r="I1678" s="196"/>
      <c r="J1678" s="2"/>
      <c r="K1678" s="2"/>
      <c r="L1678" s="2"/>
      <c r="M1678" s="2"/>
      <c r="N1678" s="2"/>
      <c r="O1678" s="2"/>
      <c r="P1678" s="4"/>
    </row>
    <row r="1679" spans="1:16" s="9" customFormat="1" x14ac:dyDescent="0.2">
      <c r="A1679" s="4"/>
      <c r="B1679" s="2"/>
      <c r="C1679" s="4"/>
      <c r="D1679" s="2"/>
      <c r="E1679" s="2"/>
      <c r="F1679" s="51"/>
      <c r="G1679" s="190"/>
      <c r="H1679" s="190"/>
      <c r="I1679" s="196"/>
      <c r="J1679" s="2"/>
      <c r="K1679" s="2"/>
      <c r="L1679" s="2"/>
      <c r="M1679" s="2"/>
      <c r="N1679" s="2"/>
      <c r="O1679" s="2"/>
      <c r="P1679" s="4"/>
    </row>
    <row r="1680" spans="1:16" s="9" customFormat="1" x14ac:dyDescent="0.2">
      <c r="A1680" s="4"/>
      <c r="B1680" s="2"/>
      <c r="C1680" s="4"/>
      <c r="D1680" s="2"/>
      <c r="E1680" s="2"/>
      <c r="F1680" s="51"/>
      <c r="G1680" s="190"/>
      <c r="H1680" s="190"/>
      <c r="I1680" s="196"/>
      <c r="J1680" s="2"/>
      <c r="K1680" s="2"/>
      <c r="L1680" s="2"/>
      <c r="M1680" s="2"/>
      <c r="N1680" s="2"/>
      <c r="O1680" s="2"/>
      <c r="P1680" s="4"/>
    </row>
    <row r="1681" spans="1:16" s="9" customFormat="1" x14ac:dyDescent="0.2">
      <c r="A1681" s="4"/>
      <c r="B1681" s="2"/>
      <c r="C1681" s="4"/>
      <c r="D1681" s="2"/>
      <c r="E1681" s="2"/>
      <c r="F1681" s="51"/>
      <c r="G1681" s="190"/>
      <c r="H1681" s="190"/>
      <c r="I1681" s="196"/>
      <c r="J1681" s="2"/>
      <c r="K1681" s="2"/>
      <c r="L1681" s="2"/>
      <c r="M1681" s="2"/>
      <c r="N1681" s="2"/>
      <c r="O1681" s="2"/>
      <c r="P1681" s="4"/>
    </row>
    <row r="1682" spans="1:16" s="9" customFormat="1" x14ac:dyDescent="0.2">
      <c r="A1682" s="4"/>
      <c r="B1682" s="2"/>
      <c r="C1682" s="4"/>
      <c r="D1682" s="2"/>
      <c r="E1682" s="2"/>
      <c r="F1682" s="51"/>
      <c r="G1682" s="190"/>
      <c r="H1682" s="190"/>
      <c r="I1682" s="196"/>
      <c r="J1682" s="2"/>
      <c r="K1682" s="2"/>
      <c r="L1682" s="2"/>
      <c r="M1682" s="2"/>
      <c r="N1682" s="2"/>
      <c r="O1682" s="2"/>
      <c r="P1682" s="4"/>
    </row>
    <row r="1683" spans="1:16" s="9" customFormat="1" x14ac:dyDescent="0.2">
      <c r="A1683" s="4"/>
      <c r="B1683" s="2"/>
      <c r="C1683" s="4"/>
      <c r="D1683" s="2"/>
      <c r="E1683" s="2"/>
      <c r="F1683" s="51"/>
      <c r="G1683" s="190"/>
      <c r="H1683" s="190"/>
      <c r="I1683" s="196"/>
      <c r="J1683" s="2"/>
      <c r="K1683" s="2"/>
      <c r="L1683" s="2"/>
      <c r="M1683" s="2"/>
      <c r="N1683" s="2"/>
      <c r="O1683" s="2"/>
      <c r="P1683" s="4"/>
    </row>
    <row r="1684" spans="1:16" s="9" customFormat="1" x14ac:dyDescent="0.2">
      <c r="A1684" s="4"/>
      <c r="B1684" s="2"/>
      <c r="C1684" s="4"/>
      <c r="D1684" s="2"/>
      <c r="E1684" s="2"/>
      <c r="F1684" s="51"/>
      <c r="G1684" s="190"/>
      <c r="H1684" s="190"/>
      <c r="I1684" s="196"/>
      <c r="J1684" s="2"/>
      <c r="K1684" s="2"/>
      <c r="L1684" s="2"/>
      <c r="M1684" s="2"/>
      <c r="N1684" s="2"/>
      <c r="O1684" s="2"/>
      <c r="P1684" s="4"/>
    </row>
    <row r="1685" spans="1:16" s="9" customFormat="1" x14ac:dyDescent="0.2">
      <c r="A1685" s="4"/>
      <c r="B1685" s="2"/>
      <c r="C1685" s="4"/>
      <c r="D1685" s="2"/>
      <c r="E1685" s="2"/>
      <c r="F1685" s="51"/>
      <c r="G1685" s="190"/>
      <c r="H1685" s="190"/>
      <c r="I1685" s="196"/>
      <c r="J1685" s="2"/>
      <c r="K1685" s="2"/>
      <c r="L1685" s="2"/>
      <c r="M1685" s="2"/>
      <c r="N1685" s="2"/>
      <c r="O1685" s="2"/>
      <c r="P1685" s="4"/>
    </row>
    <row r="1686" spans="1:16" s="9" customFormat="1" x14ac:dyDescent="0.2">
      <c r="A1686" s="4"/>
      <c r="B1686" s="2"/>
      <c r="C1686" s="4"/>
      <c r="D1686" s="2"/>
      <c r="E1686" s="2"/>
      <c r="F1686" s="51"/>
      <c r="G1686" s="190"/>
      <c r="H1686" s="190"/>
      <c r="I1686" s="196"/>
      <c r="J1686" s="2"/>
      <c r="K1686" s="2"/>
      <c r="L1686" s="2"/>
      <c r="M1686" s="2"/>
      <c r="N1686" s="2"/>
      <c r="O1686" s="2"/>
      <c r="P1686" s="4"/>
    </row>
    <row r="1687" spans="1:16" s="9" customFormat="1" x14ac:dyDescent="0.2">
      <c r="A1687" s="4"/>
      <c r="B1687" s="2"/>
      <c r="C1687" s="4"/>
      <c r="D1687" s="2"/>
      <c r="E1687" s="2"/>
      <c r="F1687" s="51"/>
      <c r="G1687" s="190"/>
      <c r="H1687" s="190"/>
      <c r="I1687" s="196"/>
      <c r="J1687" s="2"/>
      <c r="K1687" s="2"/>
      <c r="L1687" s="2"/>
      <c r="M1687" s="2"/>
      <c r="N1687" s="2"/>
      <c r="O1687" s="2"/>
      <c r="P1687" s="4"/>
    </row>
    <row r="1688" spans="1:16" s="9" customFormat="1" x14ac:dyDescent="0.2">
      <c r="A1688" s="4"/>
      <c r="B1688" s="2"/>
      <c r="C1688" s="4"/>
      <c r="D1688" s="2"/>
      <c r="E1688" s="2"/>
      <c r="F1688" s="51"/>
      <c r="G1688" s="190"/>
      <c r="H1688" s="190"/>
      <c r="I1688" s="196"/>
      <c r="J1688" s="2"/>
      <c r="K1688" s="2"/>
      <c r="L1688" s="2"/>
      <c r="M1688" s="2"/>
      <c r="N1688" s="2"/>
      <c r="O1688" s="2"/>
      <c r="P1688" s="4"/>
    </row>
    <row r="1689" spans="1:16" s="9" customFormat="1" x14ac:dyDescent="0.2">
      <c r="A1689" s="4"/>
      <c r="B1689" s="2"/>
      <c r="C1689" s="4"/>
      <c r="D1689" s="2"/>
      <c r="E1689" s="2"/>
      <c r="F1689" s="51"/>
      <c r="G1689" s="190"/>
      <c r="H1689" s="190"/>
      <c r="I1689" s="196"/>
      <c r="J1689" s="2"/>
      <c r="K1689" s="2"/>
      <c r="L1689" s="2"/>
      <c r="M1689" s="2"/>
      <c r="N1689" s="2"/>
      <c r="O1689" s="2"/>
      <c r="P1689" s="4"/>
    </row>
    <row r="1690" spans="1:16" s="9" customFormat="1" x14ac:dyDescent="0.2">
      <c r="A1690" s="4"/>
      <c r="B1690" s="2"/>
      <c r="C1690" s="4"/>
      <c r="D1690" s="2"/>
      <c r="E1690" s="2"/>
      <c r="F1690" s="51"/>
      <c r="G1690" s="190"/>
      <c r="H1690" s="190"/>
      <c r="I1690" s="196"/>
      <c r="J1690" s="2"/>
      <c r="K1690" s="2"/>
      <c r="L1690" s="2"/>
      <c r="M1690" s="2"/>
      <c r="N1690" s="2"/>
      <c r="O1690" s="2"/>
      <c r="P1690" s="4"/>
    </row>
    <row r="1691" spans="1:16" s="9" customFormat="1" x14ac:dyDescent="0.2">
      <c r="A1691" s="4"/>
      <c r="B1691" s="2"/>
      <c r="C1691" s="4"/>
      <c r="D1691" s="2"/>
      <c r="E1691" s="2"/>
      <c r="F1691" s="51"/>
      <c r="G1691" s="190"/>
      <c r="H1691" s="190"/>
      <c r="I1691" s="196"/>
      <c r="J1691" s="2"/>
      <c r="K1691" s="2"/>
      <c r="L1691" s="2"/>
      <c r="M1691" s="2"/>
      <c r="N1691" s="2"/>
      <c r="O1691" s="2"/>
      <c r="P1691" s="4"/>
    </row>
    <row r="1692" spans="1:16" s="9" customFormat="1" x14ac:dyDescent="0.2">
      <c r="A1692" s="4"/>
      <c r="B1692" s="2"/>
      <c r="C1692" s="4"/>
      <c r="D1692" s="2"/>
      <c r="E1692" s="2"/>
      <c r="F1692" s="51"/>
      <c r="G1692" s="190"/>
      <c r="H1692" s="190"/>
      <c r="I1692" s="196"/>
      <c r="J1692" s="2"/>
      <c r="K1692" s="2"/>
      <c r="L1692" s="2"/>
      <c r="M1692" s="2"/>
      <c r="N1692" s="2"/>
      <c r="O1692" s="2"/>
      <c r="P1692" s="4"/>
    </row>
    <row r="1693" spans="1:16" s="9" customFormat="1" x14ac:dyDescent="0.2">
      <c r="A1693" s="4"/>
      <c r="B1693" s="2"/>
      <c r="C1693" s="4"/>
      <c r="D1693" s="2"/>
      <c r="E1693" s="2"/>
      <c r="F1693" s="51"/>
      <c r="G1693" s="190"/>
      <c r="H1693" s="190"/>
      <c r="I1693" s="196"/>
      <c r="J1693" s="2"/>
      <c r="K1693" s="2"/>
      <c r="L1693" s="2"/>
      <c r="M1693" s="2"/>
      <c r="N1693" s="2"/>
      <c r="O1693" s="2"/>
      <c r="P1693" s="4"/>
    </row>
    <row r="1694" spans="1:16" s="9" customFormat="1" x14ac:dyDescent="0.2">
      <c r="A1694" s="4"/>
      <c r="B1694" s="2"/>
      <c r="C1694" s="4"/>
      <c r="D1694" s="2"/>
      <c r="E1694" s="2"/>
      <c r="F1694" s="51"/>
      <c r="G1694" s="190"/>
      <c r="H1694" s="190"/>
      <c r="I1694" s="196"/>
      <c r="J1694" s="2"/>
      <c r="K1694" s="2"/>
      <c r="L1694" s="2"/>
      <c r="M1694" s="2"/>
      <c r="N1694" s="2"/>
      <c r="O1694" s="2"/>
      <c r="P1694" s="4"/>
    </row>
    <row r="1695" spans="1:16" s="9" customFormat="1" x14ac:dyDescent="0.2">
      <c r="A1695" s="4"/>
      <c r="B1695" s="2"/>
      <c r="C1695" s="4"/>
      <c r="D1695" s="2"/>
      <c r="E1695" s="2"/>
      <c r="F1695" s="51"/>
      <c r="G1695" s="190"/>
      <c r="H1695" s="190"/>
      <c r="I1695" s="196"/>
      <c r="J1695" s="2"/>
      <c r="K1695" s="2"/>
      <c r="L1695" s="2"/>
      <c r="M1695" s="2"/>
      <c r="N1695" s="2"/>
      <c r="O1695" s="2"/>
      <c r="P1695" s="4"/>
    </row>
    <row r="1696" spans="1:16" s="9" customFormat="1" x14ac:dyDescent="0.2">
      <c r="A1696" s="4"/>
      <c r="B1696" s="2"/>
      <c r="C1696" s="4"/>
      <c r="D1696" s="2"/>
      <c r="E1696" s="2"/>
      <c r="F1696" s="51"/>
      <c r="G1696" s="190"/>
      <c r="H1696" s="190"/>
      <c r="I1696" s="196"/>
      <c r="J1696" s="2"/>
      <c r="K1696" s="2"/>
      <c r="L1696" s="2"/>
      <c r="M1696" s="2"/>
      <c r="N1696" s="2"/>
      <c r="O1696" s="2"/>
      <c r="P1696" s="4"/>
    </row>
    <row r="1697" spans="1:16" s="9" customFormat="1" x14ac:dyDescent="0.2">
      <c r="A1697" s="4"/>
      <c r="B1697" s="2"/>
      <c r="C1697" s="4"/>
      <c r="D1697" s="2"/>
      <c r="E1697" s="2"/>
      <c r="F1697" s="51"/>
      <c r="G1697" s="190"/>
      <c r="H1697" s="190"/>
      <c r="I1697" s="196"/>
      <c r="J1697" s="2"/>
      <c r="K1697" s="2"/>
      <c r="L1697" s="2"/>
      <c r="M1697" s="2"/>
      <c r="N1697" s="2"/>
      <c r="O1697" s="2"/>
      <c r="P1697" s="4"/>
    </row>
    <row r="1698" spans="1:16" s="9" customFormat="1" x14ac:dyDescent="0.2">
      <c r="A1698" s="4"/>
      <c r="B1698" s="2"/>
      <c r="C1698" s="4"/>
      <c r="D1698" s="2"/>
      <c r="E1698" s="2"/>
      <c r="F1698" s="51"/>
      <c r="G1698" s="190"/>
      <c r="H1698" s="190"/>
      <c r="I1698" s="196"/>
      <c r="J1698" s="2"/>
      <c r="K1698" s="2"/>
      <c r="L1698" s="2"/>
      <c r="M1698" s="2"/>
      <c r="N1698" s="2"/>
      <c r="O1698" s="2"/>
      <c r="P1698" s="4"/>
    </row>
    <row r="1699" spans="1:16" s="9" customFormat="1" x14ac:dyDescent="0.2">
      <c r="A1699" s="4"/>
      <c r="B1699" s="2"/>
      <c r="C1699" s="4"/>
      <c r="D1699" s="2"/>
      <c r="E1699" s="2"/>
      <c r="F1699" s="51"/>
      <c r="G1699" s="190"/>
      <c r="H1699" s="190"/>
      <c r="I1699" s="196"/>
      <c r="J1699" s="2"/>
      <c r="K1699" s="2"/>
      <c r="L1699" s="2"/>
      <c r="M1699" s="2"/>
      <c r="N1699" s="2"/>
      <c r="O1699" s="2"/>
      <c r="P1699" s="4"/>
    </row>
    <row r="1700" spans="1:16" s="9" customFormat="1" x14ac:dyDescent="0.2">
      <c r="A1700" s="4"/>
      <c r="B1700" s="2"/>
      <c r="C1700" s="4"/>
      <c r="D1700" s="2"/>
      <c r="E1700" s="2"/>
      <c r="F1700" s="51"/>
      <c r="G1700" s="190"/>
      <c r="H1700" s="190"/>
      <c r="I1700" s="196"/>
      <c r="J1700" s="2"/>
      <c r="K1700" s="2"/>
      <c r="L1700" s="2"/>
      <c r="M1700" s="2"/>
      <c r="N1700" s="2"/>
      <c r="O1700" s="2"/>
      <c r="P1700" s="4"/>
    </row>
    <row r="1701" spans="1:16" s="9" customFormat="1" x14ac:dyDescent="0.2">
      <c r="A1701" s="4"/>
      <c r="B1701" s="2"/>
      <c r="C1701" s="4"/>
      <c r="D1701" s="2"/>
      <c r="E1701" s="2"/>
      <c r="F1701" s="51"/>
      <c r="G1701" s="190"/>
      <c r="H1701" s="190"/>
      <c r="I1701" s="196"/>
      <c r="J1701" s="2"/>
      <c r="K1701" s="2"/>
      <c r="L1701" s="2"/>
      <c r="M1701" s="2"/>
      <c r="N1701" s="2"/>
      <c r="O1701" s="2"/>
      <c r="P1701" s="4"/>
    </row>
    <row r="1702" spans="1:16" s="9" customFormat="1" x14ac:dyDescent="0.2">
      <c r="A1702" s="4"/>
      <c r="B1702" s="2"/>
      <c r="C1702" s="4"/>
      <c r="D1702" s="2"/>
      <c r="E1702" s="2"/>
      <c r="F1702" s="51"/>
      <c r="G1702" s="190"/>
      <c r="H1702" s="190"/>
      <c r="I1702" s="196"/>
      <c r="J1702" s="2"/>
      <c r="K1702" s="2"/>
      <c r="L1702" s="2"/>
      <c r="M1702" s="2"/>
      <c r="N1702" s="2"/>
      <c r="O1702" s="2"/>
      <c r="P1702" s="4"/>
    </row>
    <row r="1703" spans="1:16" s="9" customFormat="1" x14ac:dyDescent="0.2">
      <c r="A1703" s="4"/>
      <c r="B1703" s="2"/>
      <c r="C1703" s="4"/>
      <c r="D1703" s="2"/>
      <c r="E1703" s="2"/>
      <c r="F1703" s="51"/>
      <c r="G1703" s="190"/>
      <c r="H1703" s="190"/>
      <c r="I1703" s="196"/>
      <c r="J1703" s="2"/>
      <c r="K1703" s="2"/>
      <c r="L1703" s="2"/>
      <c r="M1703" s="2"/>
      <c r="N1703" s="2"/>
      <c r="O1703" s="2"/>
      <c r="P1703" s="4"/>
    </row>
    <row r="1704" spans="1:16" s="9" customFormat="1" x14ac:dyDescent="0.2">
      <c r="A1704" s="4"/>
      <c r="B1704" s="2"/>
      <c r="C1704" s="4"/>
      <c r="D1704" s="2"/>
      <c r="E1704" s="2"/>
      <c r="F1704" s="51"/>
      <c r="G1704" s="190"/>
      <c r="H1704" s="190"/>
      <c r="I1704" s="196"/>
      <c r="J1704" s="2"/>
      <c r="K1704" s="2"/>
      <c r="L1704" s="2"/>
      <c r="M1704" s="2"/>
      <c r="N1704" s="2"/>
      <c r="O1704" s="2"/>
      <c r="P1704" s="4"/>
    </row>
    <row r="1705" spans="1:16" s="9" customFormat="1" x14ac:dyDescent="0.2">
      <c r="A1705" s="4"/>
      <c r="B1705" s="2"/>
      <c r="C1705" s="4"/>
      <c r="D1705" s="2"/>
      <c r="E1705" s="2"/>
      <c r="F1705" s="51"/>
      <c r="G1705" s="190"/>
      <c r="H1705" s="190"/>
      <c r="I1705" s="196"/>
      <c r="J1705" s="2"/>
      <c r="K1705" s="2"/>
      <c r="L1705" s="2"/>
      <c r="M1705" s="2"/>
      <c r="N1705" s="2"/>
      <c r="O1705" s="2"/>
      <c r="P1705" s="4"/>
    </row>
    <row r="1706" spans="1:16" s="9" customFormat="1" x14ac:dyDescent="0.2">
      <c r="A1706" s="4"/>
      <c r="B1706" s="2"/>
      <c r="C1706" s="4"/>
      <c r="D1706" s="2"/>
      <c r="E1706" s="2"/>
      <c r="F1706" s="51"/>
      <c r="G1706" s="190"/>
      <c r="H1706" s="190"/>
      <c r="I1706" s="196"/>
      <c r="J1706" s="2"/>
      <c r="K1706" s="2"/>
      <c r="L1706" s="2"/>
      <c r="M1706" s="2"/>
      <c r="N1706" s="2"/>
      <c r="O1706" s="2"/>
      <c r="P1706" s="4"/>
    </row>
    <row r="1707" spans="1:16" s="9" customFormat="1" x14ac:dyDescent="0.2">
      <c r="A1707" s="4"/>
      <c r="B1707" s="2"/>
      <c r="C1707" s="4"/>
      <c r="D1707" s="2"/>
      <c r="E1707" s="2"/>
      <c r="F1707" s="51"/>
      <c r="G1707" s="190"/>
      <c r="H1707" s="190"/>
      <c r="I1707" s="196"/>
      <c r="J1707" s="2"/>
      <c r="K1707" s="2"/>
      <c r="L1707" s="2"/>
      <c r="M1707" s="2"/>
      <c r="N1707" s="2"/>
      <c r="O1707" s="2"/>
      <c r="P1707" s="4"/>
    </row>
    <row r="1708" spans="1:16" s="9" customFormat="1" x14ac:dyDescent="0.2">
      <c r="A1708" s="4"/>
      <c r="B1708" s="2"/>
      <c r="C1708" s="4"/>
      <c r="D1708" s="2"/>
      <c r="E1708" s="2"/>
      <c r="F1708" s="51"/>
      <c r="G1708" s="190"/>
      <c r="H1708" s="190"/>
      <c r="I1708" s="196"/>
      <c r="J1708" s="2"/>
      <c r="K1708" s="2"/>
      <c r="L1708" s="2"/>
      <c r="M1708" s="2"/>
      <c r="N1708" s="2"/>
      <c r="O1708" s="2"/>
      <c r="P1708" s="4"/>
    </row>
    <row r="1709" spans="1:16" s="9" customFormat="1" x14ac:dyDescent="0.2">
      <c r="A1709" s="4"/>
      <c r="B1709" s="2"/>
      <c r="C1709" s="4"/>
      <c r="D1709" s="2"/>
      <c r="E1709" s="2"/>
      <c r="F1709" s="51"/>
      <c r="G1709" s="190"/>
      <c r="H1709" s="190"/>
      <c r="I1709" s="196"/>
      <c r="J1709" s="2"/>
      <c r="K1709" s="2"/>
      <c r="L1709" s="2"/>
      <c r="M1709" s="2"/>
      <c r="N1709" s="2"/>
      <c r="O1709" s="2"/>
      <c r="P1709" s="4"/>
    </row>
    <row r="1710" spans="1:16" s="9" customFormat="1" x14ac:dyDescent="0.2">
      <c r="A1710" s="4"/>
      <c r="B1710" s="2"/>
      <c r="C1710" s="4"/>
      <c r="D1710" s="2"/>
      <c r="E1710" s="2"/>
      <c r="F1710" s="51"/>
      <c r="G1710" s="190"/>
      <c r="H1710" s="190"/>
      <c r="I1710" s="196"/>
      <c r="J1710" s="2"/>
      <c r="K1710" s="2"/>
      <c r="L1710" s="2"/>
      <c r="M1710" s="2"/>
      <c r="N1710" s="2"/>
      <c r="O1710" s="2"/>
      <c r="P1710" s="4"/>
    </row>
    <row r="1711" spans="1:16" s="9" customFormat="1" x14ac:dyDescent="0.2">
      <c r="A1711" s="4"/>
      <c r="B1711" s="2"/>
      <c r="C1711" s="4"/>
      <c r="D1711" s="2"/>
      <c r="E1711" s="2"/>
      <c r="F1711" s="51"/>
      <c r="G1711" s="190"/>
      <c r="H1711" s="190"/>
      <c r="I1711" s="196"/>
      <c r="J1711" s="2"/>
      <c r="K1711" s="2"/>
      <c r="L1711" s="2"/>
      <c r="M1711" s="2"/>
      <c r="N1711" s="2"/>
      <c r="O1711" s="2"/>
      <c r="P1711" s="4"/>
    </row>
    <row r="1712" spans="1:16" s="9" customFormat="1" x14ac:dyDescent="0.2">
      <c r="A1712" s="4"/>
      <c r="B1712" s="2"/>
      <c r="C1712" s="4"/>
      <c r="D1712" s="2"/>
      <c r="E1712" s="2"/>
      <c r="F1712" s="51"/>
      <c r="G1712" s="190"/>
      <c r="H1712" s="190"/>
      <c r="I1712" s="196"/>
      <c r="J1712" s="2"/>
      <c r="K1712" s="2"/>
      <c r="L1712" s="2"/>
      <c r="M1712" s="2"/>
      <c r="N1712" s="2"/>
      <c r="O1712" s="2"/>
      <c r="P1712" s="4"/>
    </row>
    <row r="1713" spans="1:16" s="9" customFormat="1" x14ac:dyDescent="0.2">
      <c r="A1713" s="4"/>
      <c r="B1713" s="2"/>
      <c r="C1713" s="4"/>
      <c r="D1713" s="2"/>
      <c r="E1713" s="2"/>
      <c r="F1713" s="51"/>
      <c r="G1713" s="190"/>
      <c r="H1713" s="190"/>
      <c r="I1713" s="196"/>
      <c r="J1713" s="2"/>
      <c r="K1713" s="2"/>
      <c r="L1713" s="2"/>
      <c r="M1713" s="2"/>
      <c r="N1713" s="2"/>
      <c r="O1713" s="2"/>
      <c r="P1713" s="4"/>
    </row>
    <row r="1714" spans="1:16" s="9" customFormat="1" x14ac:dyDescent="0.2">
      <c r="A1714" s="4"/>
      <c r="B1714" s="2"/>
      <c r="C1714" s="4"/>
      <c r="D1714" s="2"/>
      <c r="E1714" s="2"/>
      <c r="F1714" s="51"/>
      <c r="G1714" s="190"/>
      <c r="H1714" s="190"/>
      <c r="I1714" s="196"/>
      <c r="J1714" s="2"/>
      <c r="K1714" s="2"/>
      <c r="L1714" s="2"/>
      <c r="M1714" s="2"/>
      <c r="N1714" s="2"/>
      <c r="O1714" s="2"/>
      <c r="P1714" s="4"/>
    </row>
    <row r="1715" spans="1:16" s="9" customFormat="1" x14ac:dyDescent="0.2">
      <c r="A1715" s="4"/>
      <c r="B1715" s="2"/>
      <c r="C1715" s="4"/>
      <c r="D1715" s="2"/>
      <c r="E1715" s="2"/>
      <c r="F1715" s="51"/>
      <c r="G1715" s="190"/>
      <c r="H1715" s="190"/>
      <c r="I1715" s="196"/>
      <c r="J1715" s="2"/>
      <c r="K1715" s="2"/>
      <c r="L1715" s="2"/>
      <c r="M1715" s="2"/>
      <c r="N1715" s="2"/>
      <c r="O1715" s="2"/>
      <c r="P1715" s="4"/>
    </row>
    <row r="1716" spans="1:16" s="9" customFormat="1" x14ac:dyDescent="0.2">
      <c r="A1716" s="4"/>
      <c r="B1716" s="2"/>
      <c r="C1716" s="4"/>
      <c r="D1716" s="2"/>
      <c r="E1716" s="2"/>
      <c r="F1716" s="51"/>
      <c r="G1716" s="190"/>
      <c r="H1716" s="190"/>
      <c r="I1716" s="196"/>
      <c r="J1716" s="2"/>
      <c r="K1716" s="2"/>
      <c r="L1716" s="2"/>
      <c r="M1716" s="2"/>
      <c r="N1716" s="2"/>
      <c r="O1716" s="2"/>
      <c r="P1716" s="4"/>
    </row>
    <row r="1717" spans="1:16" s="9" customFormat="1" x14ac:dyDescent="0.2">
      <c r="A1717" s="4"/>
      <c r="B1717" s="2"/>
      <c r="C1717" s="4"/>
      <c r="D1717" s="2"/>
      <c r="E1717" s="2"/>
      <c r="F1717" s="51"/>
      <c r="G1717" s="190"/>
      <c r="H1717" s="190"/>
      <c r="I1717" s="196"/>
      <c r="J1717" s="2"/>
      <c r="K1717" s="2"/>
      <c r="L1717" s="2"/>
      <c r="M1717" s="2"/>
      <c r="N1717" s="2"/>
      <c r="O1717" s="2"/>
      <c r="P1717" s="4"/>
    </row>
    <row r="1718" spans="1:16" s="9" customFormat="1" x14ac:dyDescent="0.2">
      <c r="A1718" s="4"/>
      <c r="B1718" s="2"/>
      <c r="C1718" s="4"/>
      <c r="D1718" s="2"/>
      <c r="E1718" s="2"/>
      <c r="F1718" s="51"/>
      <c r="G1718" s="190"/>
      <c r="H1718" s="190"/>
      <c r="I1718" s="196"/>
      <c r="J1718" s="2"/>
      <c r="K1718" s="2"/>
      <c r="L1718" s="2"/>
      <c r="M1718" s="2"/>
      <c r="N1718" s="2"/>
      <c r="O1718" s="2"/>
      <c r="P1718" s="4"/>
    </row>
    <row r="1719" spans="1:16" s="9" customFormat="1" x14ac:dyDescent="0.2">
      <c r="A1719" s="4"/>
      <c r="B1719" s="2"/>
      <c r="C1719" s="4"/>
      <c r="D1719" s="2"/>
      <c r="E1719" s="2"/>
      <c r="F1719" s="51"/>
      <c r="G1719" s="190"/>
      <c r="H1719" s="190"/>
      <c r="I1719" s="196"/>
      <c r="J1719" s="2"/>
      <c r="K1719" s="2"/>
      <c r="L1719" s="2"/>
      <c r="M1719" s="2"/>
      <c r="N1719" s="2"/>
      <c r="O1719" s="2"/>
      <c r="P1719" s="4"/>
    </row>
    <row r="1720" spans="1:16" s="9" customFormat="1" x14ac:dyDescent="0.2">
      <c r="A1720" s="4"/>
      <c r="B1720" s="2"/>
      <c r="C1720" s="4"/>
      <c r="D1720" s="2"/>
      <c r="E1720" s="2"/>
      <c r="F1720" s="51"/>
      <c r="G1720" s="190"/>
      <c r="H1720" s="190"/>
      <c r="I1720" s="196"/>
      <c r="J1720" s="2"/>
      <c r="K1720" s="2"/>
      <c r="L1720" s="2"/>
      <c r="M1720" s="2"/>
      <c r="N1720" s="2"/>
      <c r="O1720" s="2"/>
      <c r="P1720" s="4"/>
    </row>
    <row r="1721" spans="1:16" s="9" customFormat="1" x14ac:dyDescent="0.2">
      <c r="A1721" s="4"/>
      <c r="B1721" s="2"/>
      <c r="C1721" s="4"/>
      <c r="D1721" s="2"/>
      <c r="E1721" s="2"/>
      <c r="F1721" s="51"/>
      <c r="G1721" s="190"/>
      <c r="H1721" s="190"/>
      <c r="I1721" s="196"/>
      <c r="J1721" s="2"/>
      <c r="K1721" s="2"/>
      <c r="L1721" s="2"/>
      <c r="M1721" s="2"/>
      <c r="N1721" s="2"/>
      <c r="O1721" s="2"/>
      <c r="P1721" s="4"/>
    </row>
    <row r="1722" spans="1:16" s="9" customFormat="1" x14ac:dyDescent="0.2">
      <c r="A1722" s="4"/>
      <c r="B1722" s="2"/>
      <c r="C1722" s="4"/>
      <c r="D1722" s="2"/>
      <c r="E1722" s="2"/>
      <c r="F1722" s="51"/>
      <c r="G1722" s="190"/>
      <c r="H1722" s="190"/>
      <c r="I1722" s="196"/>
      <c r="J1722" s="2"/>
      <c r="K1722" s="2"/>
      <c r="L1722" s="2"/>
      <c r="M1722" s="2"/>
      <c r="N1722" s="2"/>
      <c r="O1722" s="2"/>
      <c r="P1722" s="4"/>
    </row>
    <row r="1723" spans="1:16" s="9" customFormat="1" x14ac:dyDescent="0.2">
      <c r="A1723" s="4"/>
      <c r="B1723" s="2"/>
      <c r="C1723" s="4"/>
      <c r="D1723" s="2"/>
      <c r="E1723" s="2"/>
      <c r="F1723" s="51"/>
      <c r="G1723" s="190"/>
      <c r="H1723" s="190"/>
      <c r="I1723" s="196"/>
      <c r="J1723" s="2"/>
      <c r="K1723" s="2"/>
      <c r="L1723" s="2"/>
      <c r="M1723" s="2"/>
      <c r="N1723" s="2"/>
      <c r="O1723" s="2"/>
      <c r="P1723" s="4"/>
    </row>
    <row r="1724" spans="1:16" s="9" customFormat="1" x14ac:dyDescent="0.2">
      <c r="A1724" s="4"/>
      <c r="B1724" s="2"/>
      <c r="C1724" s="4"/>
      <c r="D1724" s="2"/>
      <c r="E1724" s="2"/>
      <c r="F1724" s="51"/>
      <c r="G1724" s="190"/>
      <c r="H1724" s="190"/>
      <c r="I1724" s="196"/>
      <c r="J1724" s="2"/>
      <c r="K1724" s="2"/>
      <c r="L1724" s="2"/>
      <c r="M1724" s="2"/>
      <c r="N1724" s="2"/>
      <c r="O1724" s="2"/>
      <c r="P1724" s="4"/>
    </row>
    <row r="1725" spans="1:16" s="9" customFormat="1" x14ac:dyDescent="0.2">
      <c r="A1725" s="4"/>
      <c r="B1725" s="2"/>
      <c r="C1725" s="4"/>
      <c r="D1725" s="2"/>
      <c r="E1725" s="2"/>
      <c r="F1725" s="51"/>
      <c r="G1725" s="190"/>
      <c r="H1725" s="190"/>
      <c r="I1725" s="196"/>
      <c r="J1725" s="2"/>
      <c r="K1725" s="2"/>
      <c r="L1725" s="2"/>
      <c r="M1725" s="2"/>
      <c r="N1725" s="2"/>
      <c r="O1725" s="2"/>
      <c r="P1725" s="4"/>
    </row>
    <row r="1726" spans="1:16" s="9" customFormat="1" x14ac:dyDescent="0.2">
      <c r="A1726" s="4"/>
      <c r="B1726" s="2"/>
      <c r="C1726" s="4"/>
      <c r="D1726" s="2"/>
      <c r="E1726" s="2"/>
      <c r="F1726" s="51"/>
      <c r="G1726" s="190"/>
      <c r="H1726" s="190"/>
      <c r="I1726" s="196"/>
      <c r="J1726" s="2"/>
      <c r="K1726" s="2"/>
      <c r="L1726" s="2"/>
      <c r="M1726" s="2"/>
      <c r="N1726" s="2"/>
      <c r="O1726" s="2"/>
      <c r="P1726" s="4"/>
    </row>
    <row r="1727" spans="1:16" s="9" customFormat="1" x14ac:dyDescent="0.2">
      <c r="A1727" s="4"/>
      <c r="B1727" s="2"/>
      <c r="C1727" s="4"/>
      <c r="D1727" s="2"/>
      <c r="E1727" s="2"/>
      <c r="F1727" s="51"/>
      <c r="G1727" s="190"/>
      <c r="H1727" s="190"/>
      <c r="I1727" s="196"/>
      <c r="J1727" s="2"/>
      <c r="K1727" s="2"/>
      <c r="L1727" s="2"/>
      <c r="M1727" s="2"/>
      <c r="N1727" s="2"/>
      <c r="O1727" s="2"/>
      <c r="P1727" s="4"/>
    </row>
    <row r="1728" spans="1:16" s="9" customFormat="1" x14ac:dyDescent="0.2">
      <c r="A1728" s="4"/>
      <c r="B1728" s="2"/>
      <c r="C1728" s="4"/>
      <c r="D1728" s="2"/>
      <c r="E1728" s="2"/>
      <c r="F1728" s="51"/>
      <c r="G1728" s="190"/>
      <c r="H1728" s="190"/>
      <c r="I1728" s="196"/>
      <c r="J1728" s="2"/>
      <c r="K1728" s="2"/>
      <c r="L1728" s="2"/>
      <c r="M1728" s="2"/>
      <c r="N1728" s="2"/>
      <c r="O1728" s="2"/>
      <c r="P1728" s="4"/>
    </row>
    <row r="1729" spans="1:16" s="9" customFormat="1" x14ac:dyDescent="0.2">
      <c r="A1729" s="4"/>
      <c r="B1729" s="2"/>
      <c r="C1729" s="4"/>
      <c r="D1729" s="2"/>
      <c r="E1729" s="2"/>
      <c r="F1729" s="51"/>
      <c r="G1729" s="190"/>
      <c r="H1729" s="190"/>
      <c r="I1729" s="196"/>
      <c r="J1729" s="2"/>
      <c r="K1729" s="2"/>
      <c r="L1729" s="2"/>
      <c r="M1729" s="2"/>
      <c r="N1729" s="2"/>
      <c r="O1729" s="2"/>
      <c r="P1729" s="4"/>
    </row>
    <row r="1730" spans="1:16" s="9" customFormat="1" x14ac:dyDescent="0.2">
      <c r="A1730" s="4"/>
      <c r="B1730" s="2"/>
      <c r="C1730" s="4"/>
      <c r="D1730" s="2"/>
      <c r="E1730" s="2"/>
      <c r="F1730" s="51"/>
      <c r="G1730" s="190"/>
      <c r="H1730" s="190"/>
      <c r="I1730" s="196"/>
      <c r="J1730" s="2"/>
      <c r="K1730" s="2"/>
      <c r="L1730" s="2"/>
      <c r="M1730" s="2"/>
      <c r="N1730" s="2"/>
      <c r="O1730" s="2"/>
      <c r="P1730" s="4"/>
    </row>
    <row r="1731" spans="1:16" s="9" customFormat="1" x14ac:dyDescent="0.2">
      <c r="A1731" s="4"/>
      <c r="B1731" s="2"/>
      <c r="C1731" s="4"/>
      <c r="D1731" s="2"/>
      <c r="E1731" s="2"/>
      <c r="F1731" s="51"/>
      <c r="G1731" s="190"/>
      <c r="H1731" s="190"/>
      <c r="I1731" s="196"/>
      <c r="J1731" s="2"/>
      <c r="K1731" s="2"/>
      <c r="L1731" s="2"/>
      <c r="M1731" s="2"/>
      <c r="N1731" s="2"/>
      <c r="O1731" s="2"/>
      <c r="P1731" s="4"/>
    </row>
    <row r="1732" spans="1:16" s="9" customFormat="1" x14ac:dyDescent="0.2">
      <c r="A1732" s="4"/>
      <c r="B1732" s="2"/>
      <c r="C1732" s="4"/>
      <c r="D1732" s="2"/>
      <c r="E1732" s="2"/>
      <c r="F1732" s="51"/>
      <c r="G1732" s="190"/>
      <c r="H1732" s="190"/>
      <c r="I1732" s="196"/>
      <c r="J1732" s="2"/>
      <c r="K1732" s="2"/>
      <c r="L1732" s="2"/>
      <c r="M1732" s="2"/>
      <c r="N1732" s="2"/>
      <c r="O1732" s="2"/>
      <c r="P1732" s="4"/>
    </row>
    <row r="1733" spans="1:16" s="9" customFormat="1" x14ac:dyDescent="0.2">
      <c r="A1733" s="4"/>
      <c r="B1733" s="2"/>
      <c r="C1733" s="4"/>
      <c r="D1733" s="2"/>
      <c r="E1733" s="2"/>
      <c r="F1733" s="51"/>
      <c r="G1733" s="190"/>
      <c r="H1733" s="190"/>
      <c r="I1733" s="196"/>
      <c r="J1733" s="2"/>
      <c r="K1733" s="2"/>
      <c r="L1733" s="2"/>
      <c r="M1733" s="2"/>
      <c r="N1733" s="2"/>
      <c r="O1733" s="2"/>
      <c r="P1733" s="4"/>
    </row>
    <row r="1734" spans="1:16" s="9" customFormat="1" x14ac:dyDescent="0.2">
      <c r="A1734" s="4"/>
      <c r="B1734" s="2"/>
      <c r="C1734" s="4"/>
      <c r="D1734" s="2"/>
      <c r="E1734" s="2"/>
      <c r="F1734" s="51"/>
      <c r="G1734" s="190"/>
      <c r="H1734" s="190"/>
      <c r="I1734" s="196"/>
      <c r="J1734" s="2"/>
      <c r="K1734" s="2"/>
      <c r="L1734" s="2"/>
      <c r="M1734" s="2"/>
      <c r="N1734" s="2"/>
      <c r="O1734" s="2"/>
      <c r="P1734" s="4"/>
    </row>
    <row r="1735" spans="1:16" s="9" customFormat="1" x14ac:dyDescent="0.2">
      <c r="A1735" s="4"/>
      <c r="B1735" s="2"/>
      <c r="C1735" s="4"/>
      <c r="D1735" s="2"/>
      <c r="E1735" s="2"/>
      <c r="F1735" s="51"/>
      <c r="G1735" s="190"/>
      <c r="H1735" s="190"/>
      <c r="I1735" s="196"/>
      <c r="J1735" s="2"/>
      <c r="K1735" s="2"/>
      <c r="L1735" s="2"/>
      <c r="M1735" s="2"/>
      <c r="N1735" s="2"/>
      <c r="O1735" s="2"/>
      <c r="P1735" s="4"/>
    </row>
    <row r="1736" spans="1:16" s="9" customFormat="1" x14ac:dyDescent="0.2">
      <c r="A1736" s="4"/>
      <c r="B1736" s="2"/>
      <c r="C1736" s="4"/>
      <c r="D1736" s="2"/>
      <c r="E1736" s="2"/>
      <c r="F1736" s="51"/>
      <c r="G1736" s="190"/>
      <c r="H1736" s="190"/>
      <c r="I1736" s="196"/>
      <c r="J1736" s="2"/>
      <c r="K1736" s="2"/>
      <c r="L1736" s="2"/>
      <c r="M1736" s="2"/>
      <c r="N1736" s="2"/>
      <c r="O1736" s="2"/>
      <c r="P1736" s="4"/>
    </row>
    <row r="1737" spans="1:16" s="9" customFormat="1" x14ac:dyDescent="0.2">
      <c r="A1737" s="4"/>
      <c r="B1737" s="2"/>
      <c r="C1737" s="4"/>
      <c r="D1737" s="2"/>
      <c r="E1737" s="2"/>
      <c r="F1737" s="51"/>
      <c r="G1737" s="190"/>
      <c r="H1737" s="190"/>
      <c r="I1737" s="196"/>
      <c r="J1737" s="2"/>
      <c r="K1737" s="2"/>
      <c r="L1737" s="2"/>
      <c r="M1737" s="2"/>
      <c r="N1737" s="2"/>
      <c r="O1737" s="2"/>
      <c r="P1737" s="4"/>
    </row>
    <row r="1738" spans="1:16" s="9" customFormat="1" x14ac:dyDescent="0.2">
      <c r="A1738" s="4"/>
      <c r="B1738" s="2"/>
      <c r="C1738" s="4"/>
      <c r="D1738" s="2"/>
      <c r="E1738" s="2"/>
      <c r="F1738" s="51"/>
      <c r="G1738" s="190"/>
      <c r="H1738" s="190"/>
      <c r="I1738" s="196"/>
      <c r="J1738" s="2"/>
      <c r="K1738" s="2"/>
      <c r="L1738" s="2"/>
      <c r="M1738" s="2"/>
      <c r="N1738" s="2"/>
      <c r="O1738" s="2"/>
      <c r="P1738" s="4"/>
    </row>
    <row r="1739" spans="1:16" s="9" customFormat="1" x14ac:dyDescent="0.2">
      <c r="A1739" s="4"/>
      <c r="B1739" s="2"/>
      <c r="C1739" s="4"/>
      <c r="D1739" s="2"/>
      <c r="E1739" s="2"/>
      <c r="F1739" s="51"/>
      <c r="G1739" s="190"/>
      <c r="H1739" s="190"/>
      <c r="I1739" s="196"/>
      <c r="J1739" s="2"/>
      <c r="K1739" s="2"/>
      <c r="L1739" s="2"/>
      <c r="M1739" s="2"/>
      <c r="N1739" s="2"/>
      <c r="O1739" s="2"/>
      <c r="P1739" s="4"/>
    </row>
    <row r="1740" spans="1:16" s="9" customFormat="1" x14ac:dyDescent="0.2">
      <c r="A1740" s="4"/>
      <c r="B1740" s="2"/>
      <c r="C1740" s="4"/>
      <c r="D1740" s="2"/>
      <c r="E1740" s="2"/>
      <c r="F1740" s="51"/>
      <c r="G1740" s="190"/>
      <c r="H1740" s="190"/>
      <c r="I1740" s="196"/>
      <c r="J1740" s="2"/>
      <c r="K1740" s="2"/>
      <c r="L1740" s="2"/>
      <c r="M1740" s="2"/>
      <c r="N1740" s="2"/>
      <c r="O1740" s="2"/>
      <c r="P1740" s="4"/>
    </row>
    <row r="1741" spans="1:16" s="9" customFormat="1" x14ac:dyDescent="0.2">
      <c r="A1741" s="4"/>
      <c r="B1741" s="2"/>
      <c r="C1741" s="4"/>
      <c r="D1741" s="2"/>
      <c r="E1741" s="2"/>
      <c r="F1741" s="51"/>
      <c r="G1741" s="190"/>
      <c r="H1741" s="190"/>
      <c r="I1741" s="196"/>
      <c r="J1741" s="2"/>
      <c r="K1741" s="2"/>
      <c r="L1741" s="2"/>
      <c r="M1741" s="2"/>
      <c r="N1741" s="2"/>
      <c r="O1741" s="2"/>
      <c r="P1741" s="4"/>
    </row>
    <row r="1742" spans="1:16" s="9" customFormat="1" x14ac:dyDescent="0.2">
      <c r="A1742" s="4"/>
      <c r="B1742" s="2"/>
      <c r="C1742" s="4"/>
      <c r="D1742" s="2"/>
      <c r="E1742" s="2"/>
      <c r="F1742" s="51"/>
      <c r="G1742" s="190"/>
      <c r="H1742" s="190"/>
      <c r="I1742" s="196"/>
      <c r="J1742" s="2"/>
      <c r="K1742" s="2"/>
      <c r="L1742" s="2"/>
      <c r="M1742" s="2"/>
      <c r="N1742" s="2"/>
      <c r="O1742" s="2"/>
      <c r="P1742" s="4"/>
    </row>
    <row r="1743" spans="1:16" s="9" customFormat="1" x14ac:dyDescent="0.2">
      <c r="A1743" s="4"/>
      <c r="B1743" s="2"/>
      <c r="C1743" s="4"/>
      <c r="D1743" s="2"/>
      <c r="E1743" s="2"/>
      <c r="F1743" s="51"/>
      <c r="G1743" s="190"/>
      <c r="H1743" s="190"/>
      <c r="I1743" s="196"/>
      <c r="J1743" s="2"/>
      <c r="K1743" s="2"/>
      <c r="L1743" s="2"/>
      <c r="M1743" s="2"/>
      <c r="N1743" s="2"/>
      <c r="O1743" s="2"/>
      <c r="P1743" s="4"/>
    </row>
    <row r="1744" spans="1:16" s="9" customFormat="1" x14ac:dyDescent="0.2">
      <c r="A1744" s="4"/>
      <c r="B1744" s="2"/>
      <c r="C1744" s="4"/>
      <c r="D1744" s="2"/>
      <c r="E1744" s="2"/>
      <c r="F1744" s="51"/>
      <c r="G1744" s="190"/>
      <c r="H1744" s="190"/>
      <c r="I1744" s="196"/>
      <c r="J1744" s="2"/>
      <c r="K1744" s="2"/>
      <c r="L1744" s="2"/>
      <c r="M1744" s="2"/>
      <c r="N1744" s="2"/>
      <c r="O1744" s="2"/>
      <c r="P1744" s="4"/>
    </row>
    <row r="1745" spans="1:16" s="9" customFormat="1" x14ac:dyDescent="0.2">
      <c r="A1745" s="4"/>
      <c r="B1745" s="2"/>
      <c r="C1745" s="4"/>
      <c r="D1745" s="2"/>
      <c r="E1745" s="2"/>
      <c r="F1745" s="51"/>
      <c r="G1745" s="190"/>
      <c r="H1745" s="190"/>
      <c r="I1745" s="196"/>
      <c r="J1745" s="2"/>
      <c r="K1745" s="2"/>
      <c r="L1745" s="2"/>
      <c r="M1745" s="2"/>
      <c r="N1745" s="2"/>
      <c r="O1745" s="2"/>
      <c r="P1745" s="4"/>
    </row>
    <row r="1746" spans="1:16" s="9" customFormat="1" x14ac:dyDescent="0.2">
      <c r="A1746" s="4"/>
      <c r="B1746" s="2"/>
      <c r="C1746" s="4"/>
      <c r="D1746" s="2"/>
      <c r="E1746" s="2"/>
      <c r="F1746" s="51"/>
      <c r="G1746" s="190"/>
      <c r="H1746" s="190"/>
      <c r="I1746" s="196"/>
      <c r="J1746" s="2"/>
      <c r="K1746" s="2"/>
      <c r="L1746" s="2"/>
      <c r="M1746" s="2"/>
      <c r="N1746" s="2"/>
      <c r="O1746" s="2"/>
      <c r="P1746" s="4"/>
    </row>
    <row r="1747" spans="1:16" s="9" customFormat="1" x14ac:dyDescent="0.2">
      <c r="A1747" s="4"/>
      <c r="B1747" s="2"/>
      <c r="C1747" s="4"/>
      <c r="D1747" s="2"/>
      <c r="E1747" s="2"/>
      <c r="F1747" s="51"/>
      <c r="G1747" s="190"/>
      <c r="H1747" s="190"/>
      <c r="I1747" s="196"/>
      <c r="J1747" s="2"/>
      <c r="K1747" s="2"/>
      <c r="L1747" s="2"/>
      <c r="M1747" s="2"/>
      <c r="N1747" s="2"/>
      <c r="O1747" s="2"/>
      <c r="P1747" s="4"/>
    </row>
    <row r="1748" spans="1:16" s="9" customFormat="1" x14ac:dyDescent="0.2">
      <c r="A1748" s="4"/>
      <c r="B1748" s="2"/>
      <c r="C1748" s="4"/>
      <c r="D1748" s="2"/>
      <c r="E1748" s="2"/>
      <c r="F1748" s="51"/>
      <c r="G1748" s="190"/>
      <c r="H1748" s="190"/>
      <c r="I1748" s="196"/>
      <c r="J1748" s="2"/>
      <c r="K1748" s="2"/>
      <c r="L1748" s="2"/>
      <c r="M1748" s="2"/>
      <c r="N1748" s="2"/>
      <c r="O1748" s="2"/>
      <c r="P1748" s="4"/>
    </row>
    <row r="1749" spans="1:16" s="9" customFormat="1" x14ac:dyDescent="0.2">
      <c r="A1749" s="4"/>
      <c r="B1749" s="2"/>
      <c r="C1749" s="4"/>
      <c r="D1749" s="2"/>
      <c r="E1749" s="2"/>
      <c r="F1749" s="51"/>
      <c r="G1749" s="190"/>
      <c r="H1749" s="190"/>
      <c r="I1749" s="196"/>
      <c r="J1749" s="2"/>
      <c r="K1749" s="2"/>
      <c r="L1749" s="2"/>
      <c r="M1749" s="2"/>
      <c r="N1749" s="2"/>
      <c r="O1749" s="2"/>
      <c r="P1749" s="4"/>
    </row>
  </sheetData>
  <autoFilter ref="G5:I79"/>
  <mergeCells count="5">
    <mergeCell ref="A2:A3"/>
    <mergeCell ref="B2:B3"/>
    <mergeCell ref="C2:C3"/>
    <mergeCell ref="A4:P4"/>
    <mergeCell ref="D79:F79"/>
  </mergeCells>
  <hyperlinks>
    <hyperlink ref="D79" location="Оглавление!A1" display="Оглавление &gt;&gt;&gt;&gt;"/>
    <hyperlink ref="P6" location="Оглавление!A1" display="Оглавление &gt;&gt;&gt;&gt;"/>
    <hyperlink ref="P2" location="Оглавление!A1" display="Оглавление &gt;&gt;&gt;&gt;"/>
    <hyperlink ref="P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  <pageSetUpPr autoPageBreaks="0"/>
  </sheetPr>
  <dimension ref="A1:P1719"/>
  <sheetViews>
    <sheetView showGridLines="0" zoomScale="115" zoomScaleNormal="115" workbookViewId="0">
      <pane xSplit="1" ySplit="4" topLeftCell="B5" activePane="bottomRight" state="frozen"/>
      <selection activeCell="C25" sqref="C25"/>
      <selection pane="topRight" activeCell="C25" sqref="C25"/>
      <selection pane="bottomLeft" activeCell="C25" sqref="C25"/>
      <selection pane="bottomRight" activeCell="K4" sqref="K4"/>
    </sheetView>
  </sheetViews>
  <sheetFormatPr defaultRowHeight="11.25" x14ac:dyDescent="0.2"/>
  <cols>
    <col min="1" max="1" width="5.140625" style="6" customWidth="1"/>
    <col min="2" max="2" width="11.7109375" style="5" customWidth="1"/>
    <col min="3" max="3" width="50.85546875" style="3" customWidth="1"/>
    <col min="4" max="5" width="5.28515625" style="5" customWidth="1"/>
    <col min="6" max="6" width="5.28515625" style="52" customWidth="1"/>
    <col min="7" max="7" width="5.28515625" style="5" customWidth="1"/>
    <col min="8" max="8" width="5.28515625" style="52" customWidth="1"/>
    <col min="9" max="9" width="7.28515625" style="5" customWidth="1"/>
    <col min="10" max="10" width="7.28515625" style="2" hidden="1" customWidth="1"/>
    <col min="11" max="14" width="12.28515625" style="5" customWidth="1"/>
    <col min="15" max="15" width="28.28515625" style="3" customWidth="1"/>
    <col min="16" max="16" width="4" style="7" customWidth="1"/>
    <col min="17" max="16384" width="9.140625" style="1"/>
  </cols>
  <sheetData>
    <row r="1" spans="1:16" ht="54" customHeight="1" x14ac:dyDescent="0.2">
      <c r="B1" s="14"/>
      <c r="C1" s="6"/>
      <c r="D1" s="14"/>
      <c r="E1" s="14"/>
      <c r="F1" s="48"/>
      <c r="G1" s="14"/>
      <c r="H1" s="48"/>
      <c r="I1" s="14"/>
      <c r="J1" s="14"/>
      <c r="K1" s="14"/>
      <c r="L1" s="14"/>
      <c r="M1" s="14"/>
      <c r="N1" s="14"/>
      <c r="O1" s="131"/>
    </row>
    <row r="2" spans="1:16" s="17" customFormat="1" ht="36.75" customHeight="1" x14ac:dyDescent="0.2">
      <c r="A2" s="1034" t="s">
        <v>0</v>
      </c>
      <c r="B2" s="1025" t="s">
        <v>1</v>
      </c>
      <c r="C2" s="1025" t="s">
        <v>2</v>
      </c>
      <c r="D2" s="101"/>
      <c r="E2" s="103"/>
      <c r="F2" s="213"/>
      <c r="G2" s="103"/>
      <c r="H2" s="213"/>
      <c r="I2" s="103"/>
      <c r="J2" s="46"/>
      <c r="K2" s="699" t="s">
        <v>3253</v>
      </c>
      <c r="L2" s="700" t="s">
        <v>3259</v>
      </c>
      <c r="M2" s="701" t="s">
        <v>3260</v>
      </c>
      <c r="N2" s="702" t="s">
        <v>3261</v>
      </c>
      <c r="O2" s="325" t="s">
        <v>127</v>
      </c>
      <c r="P2" s="16"/>
    </row>
    <row r="3" spans="1:16" s="17" customFormat="1" ht="30.75" customHeight="1" x14ac:dyDescent="0.2">
      <c r="A3" s="1035"/>
      <c r="B3" s="1026"/>
      <c r="C3" s="1026"/>
      <c r="D3" s="20" t="s">
        <v>3</v>
      </c>
      <c r="E3" s="697" t="s">
        <v>78</v>
      </c>
      <c r="F3" s="698" t="s">
        <v>102</v>
      </c>
      <c r="G3" s="697" t="s">
        <v>128</v>
      </c>
      <c r="H3" s="698" t="s">
        <v>130</v>
      </c>
      <c r="I3" s="697" t="s">
        <v>101</v>
      </c>
      <c r="J3" s="20"/>
      <c r="K3" s="72">
        <f>Оглавление!F3</f>
        <v>0.21</v>
      </c>
      <c r="L3" s="663"/>
      <c r="M3" s="673"/>
      <c r="N3" s="671"/>
      <c r="O3" s="544" t="s">
        <v>2132</v>
      </c>
      <c r="P3" s="16"/>
    </row>
    <row r="4" spans="1:16" s="104" customFormat="1" ht="12.75" x14ac:dyDescent="0.2">
      <c r="A4" s="105"/>
      <c r="B4" s="114"/>
      <c r="C4" s="114"/>
      <c r="D4" s="102"/>
      <c r="E4" s="75"/>
      <c r="F4" s="102"/>
      <c r="G4" s="214"/>
      <c r="H4" s="327"/>
      <c r="I4" s="215"/>
      <c r="J4" s="76"/>
      <c r="K4" s="160"/>
      <c r="L4" s="160"/>
      <c r="M4" s="160"/>
      <c r="N4" s="160"/>
      <c r="O4" s="109"/>
      <c r="P4" s="12"/>
    </row>
    <row r="5" spans="1:16" s="104" customFormat="1" ht="18" x14ac:dyDescent="0.2">
      <c r="A5" s="117"/>
      <c r="B5" s="116"/>
      <c r="C5" s="118" t="s">
        <v>3195</v>
      </c>
      <c r="D5" s="79"/>
      <c r="E5" s="79"/>
      <c r="F5" s="80"/>
      <c r="G5" s="80"/>
      <c r="H5" s="80"/>
      <c r="I5" s="80"/>
      <c r="J5" s="79"/>
      <c r="K5" s="80"/>
      <c r="L5" s="80"/>
      <c r="M5" s="80"/>
      <c r="N5" s="80"/>
      <c r="O5" s="655" t="s">
        <v>127</v>
      </c>
      <c r="P5" s="12"/>
    </row>
    <row r="6" spans="1:16" s="104" customFormat="1" ht="13.5" customHeight="1" x14ac:dyDescent="0.2">
      <c r="A6" s="117"/>
      <c r="B6" s="578" t="s">
        <v>3982</v>
      </c>
      <c r="C6" s="579" t="s">
        <v>3616</v>
      </c>
      <c r="D6" s="442" t="s">
        <v>4</v>
      </c>
      <c r="E6" s="443">
        <v>6</v>
      </c>
      <c r="F6" s="442">
        <v>0.36</v>
      </c>
      <c r="G6" s="450">
        <v>50</v>
      </c>
      <c r="H6" s="446">
        <v>0.55000000000000004</v>
      </c>
      <c r="I6" s="446">
        <v>60</v>
      </c>
      <c r="J6" s="447">
        <f>K3</f>
        <v>0.21</v>
      </c>
      <c r="K6" s="448">
        <f>I6*(1-J6)</f>
        <v>47.400000000000006</v>
      </c>
      <c r="L6" s="672" t="s">
        <v>537</v>
      </c>
      <c r="M6" s="674">
        <f>K6*6</f>
        <v>284.40000000000003</v>
      </c>
      <c r="N6" s="675">
        <f>K6*1.8</f>
        <v>85.320000000000007</v>
      </c>
      <c r="O6" s="111"/>
      <c r="P6" s="12"/>
    </row>
    <row r="7" spans="1:16" s="104" customFormat="1" ht="13.5" customHeight="1" x14ac:dyDescent="0.2">
      <c r="A7" s="117"/>
      <c r="B7" s="114" t="s">
        <v>3940</v>
      </c>
      <c r="C7" s="81" t="s">
        <v>3617</v>
      </c>
      <c r="D7" s="102" t="s">
        <v>4</v>
      </c>
      <c r="E7" s="75">
        <v>6</v>
      </c>
      <c r="F7" s="102">
        <v>0.46</v>
      </c>
      <c r="G7" s="215">
        <v>50</v>
      </c>
      <c r="H7" s="292">
        <v>0.7</v>
      </c>
      <c r="I7" s="292">
        <v>70</v>
      </c>
      <c r="J7" s="76">
        <f>K3</f>
        <v>0.21</v>
      </c>
      <c r="K7" s="160">
        <f t="shared" ref="K7:K45" si="0">I7*(1-J7)</f>
        <v>55.300000000000004</v>
      </c>
      <c r="L7" s="672" t="s">
        <v>537</v>
      </c>
      <c r="M7" s="674">
        <f t="shared" ref="M7:M48" si="1">K7*6</f>
        <v>331.8</v>
      </c>
      <c r="N7" s="675">
        <f t="shared" ref="N7:N48" si="2">K7*1.8</f>
        <v>99.54</v>
      </c>
      <c r="O7" s="111"/>
      <c r="P7" s="12"/>
    </row>
    <row r="8" spans="1:16" s="104" customFormat="1" ht="13.5" customHeight="1" x14ac:dyDescent="0.2">
      <c r="A8" s="117"/>
      <c r="B8" s="115" t="s">
        <v>3941</v>
      </c>
      <c r="C8" s="82" t="s">
        <v>3618</v>
      </c>
      <c r="D8" s="102" t="s">
        <v>4</v>
      </c>
      <c r="E8" s="75">
        <v>6</v>
      </c>
      <c r="F8" s="102">
        <v>0.66</v>
      </c>
      <c r="G8" s="215">
        <v>50</v>
      </c>
      <c r="H8" s="292">
        <v>1</v>
      </c>
      <c r="I8" s="292">
        <v>87</v>
      </c>
      <c r="J8" s="76">
        <f>K3</f>
        <v>0.21</v>
      </c>
      <c r="K8" s="160">
        <f t="shared" si="0"/>
        <v>68.73</v>
      </c>
      <c r="L8" s="672">
        <f t="shared" ref="L8:L48" si="3">K8*1.8</f>
        <v>123.71400000000001</v>
      </c>
      <c r="M8" s="674">
        <f t="shared" si="1"/>
        <v>412.38</v>
      </c>
      <c r="N8" s="675">
        <f t="shared" si="2"/>
        <v>123.71400000000001</v>
      </c>
      <c r="O8" s="109"/>
      <c r="P8" s="12"/>
    </row>
    <row r="9" spans="1:16" s="104" customFormat="1" ht="13.5" customHeight="1" x14ac:dyDescent="0.2">
      <c r="A9" s="117"/>
      <c r="B9" s="430" t="s">
        <v>3942</v>
      </c>
      <c r="C9" s="438" t="s">
        <v>3619</v>
      </c>
      <c r="D9" s="442" t="s">
        <v>4</v>
      </c>
      <c r="E9" s="443">
        <v>6</v>
      </c>
      <c r="F9" s="442">
        <v>0.66</v>
      </c>
      <c r="G9" s="450">
        <v>50</v>
      </c>
      <c r="H9" s="446">
        <v>0.7</v>
      </c>
      <c r="I9" s="446">
        <v>82</v>
      </c>
      <c r="J9" s="447">
        <f>K3</f>
        <v>0.21</v>
      </c>
      <c r="K9" s="448">
        <f>I9*(1-J9)</f>
        <v>64.78</v>
      </c>
      <c r="L9" s="672" t="s">
        <v>537</v>
      </c>
      <c r="M9" s="674">
        <f t="shared" si="1"/>
        <v>388.68</v>
      </c>
      <c r="N9" s="675">
        <f t="shared" si="2"/>
        <v>116.604</v>
      </c>
      <c r="O9" s="109"/>
      <c r="P9" s="12"/>
    </row>
    <row r="10" spans="1:16" s="104" customFormat="1" ht="13.5" customHeight="1" x14ac:dyDescent="0.2">
      <c r="A10" s="117"/>
      <c r="B10" s="430" t="s">
        <v>3943</v>
      </c>
      <c r="C10" s="438" t="s">
        <v>3620</v>
      </c>
      <c r="D10" s="442" t="s">
        <v>4</v>
      </c>
      <c r="E10" s="443">
        <v>6</v>
      </c>
      <c r="F10" s="442">
        <v>0.57999999999999996</v>
      </c>
      <c r="G10" s="450">
        <v>100</v>
      </c>
      <c r="H10" s="446">
        <v>0.55000000000000004</v>
      </c>
      <c r="I10" s="446">
        <v>96</v>
      </c>
      <c r="J10" s="447">
        <f>K3</f>
        <v>0.21</v>
      </c>
      <c r="K10" s="448">
        <f>I10*(1-J10)</f>
        <v>75.84</v>
      </c>
      <c r="L10" s="672" t="s">
        <v>537</v>
      </c>
      <c r="M10" s="674">
        <f t="shared" si="1"/>
        <v>455.04</v>
      </c>
      <c r="N10" s="675">
        <f t="shared" si="2"/>
        <v>136.512</v>
      </c>
      <c r="O10" s="109"/>
      <c r="P10" s="12"/>
    </row>
    <row r="11" spans="1:16" s="104" customFormat="1" ht="13.5" customHeight="1" x14ac:dyDescent="0.2">
      <c r="A11" s="117"/>
      <c r="B11" s="115" t="s">
        <v>3944</v>
      </c>
      <c r="C11" s="82" t="s">
        <v>3621</v>
      </c>
      <c r="D11" s="102" t="s">
        <v>4</v>
      </c>
      <c r="E11" s="75">
        <v>6</v>
      </c>
      <c r="F11" s="102">
        <v>0.74</v>
      </c>
      <c r="G11" s="215">
        <v>100</v>
      </c>
      <c r="H11" s="292">
        <v>0.7</v>
      </c>
      <c r="I11" s="292">
        <v>114</v>
      </c>
      <c r="J11" s="76">
        <f>K3</f>
        <v>0.21</v>
      </c>
      <c r="K11" s="160">
        <f t="shared" si="0"/>
        <v>90.06</v>
      </c>
      <c r="L11" s="672" t="s">
        <v>537</v>
      </c>
      <c r="M11" s="674">
        <f t="shared" si="1"/>
        <v>540.36</v>
      </c>
      <c r="N11" s="675">
        <f t="shared" si="2"/>
        <v>162.108</v>
      </c>
      <c r="O11" s="109"/>
      <c r="P11" s="12"/>
    </row>
    <row r="12" spans="1:16" s="104" customFormat="1" ht="13.5" customHeight="1" x14ac:dyDescent="0.2">
      <c r="A12" s="117"/>
      <c r="B12" s="115" t="s">
        <v>3945</v>
      </c>
      <c r="C12" s="82" t="s">
        <v>3622</v>
      </c>
      <c r="D12" s="102" t="s">
        <v>4</v>
      </c>
      <c r="E12" s="75">
        <v>6</v>
      </c>
      <c r="F12" s="102">
        <v>1.05</v>
      </c>
      <c r="G12" s="215">
        <v>100</v>
      </c>
      <c r="H12" s="292">
        <v>1</v>
      </c>
      <c r="I12" s="292">
        <v>155</v>
      </c>
      <c r="J12" s="76">
        <f>K3</f>
        <v>0.21</v>
      </c>
      <c r="K12" s="160">
        <f t="shared" ref="K12:K13" si="4">I12*(1-J12)</f>
        <v>122.45</v>
      </c>
      <c r="L12" s="672">
        <f t="shared" si="3"/>
        <v>220.41</v>
      </c>
      <c r="M12" s="674">
        <f t="shared" si="1"/>
        <v>734.7</v>
      </c>
      <c r="N12" s="675">
        <f t="shared" si="2"/>
        <v>220.41</v>
      </c>
      <c r="O12" s="109"/>
      <c r="P12" s="12"/>
    </row>
    <row r="13" spans="1:16" s="104" customFormat="1" ht="13.5" customHeight="1" x14ac:dyDescent="0.2">
      <c r="A13" s="117"/>
      <c r="B13" s="115" t="s">
        <v>3946</v>
      </c>
      <c r="C13" s="82" t="s">
        <v>3623</v>
      </c>
      <c r="D13" s="102" t="s">
        <v>4</v>
      </c>
      <c r="E13" s="75">
        <v>6</v>
      </c>
      <c r="F13" s="102">
        <v>1.05</v>
      </c>
      <c r="G13" s="215">
        <v>100</v>
      </c>
      <c r="H13" s="292">
        <v>1.2</v>
      </c>
      <c r="I13" s="292">
        <v>184</v>
      </c>
      <c r="J13" s="76">
        <f>K3</f>
        <v>0.21</v>
      </c>
      <c r="K13" s="160">
        <f t="shared" si="4"/>
        <v>145.36000000000001</v>
      </c>
      <c r="L13" s="672">
        <f t="shared" si="3"/>
        <v>261.64800000000002</v>
      </c>
      <c r="M13" s="674">
        <f t="shared" si="1"/>
        <v>872.16000000000008</v>
      </c>
      <c r="N13" s="675">
        <f t="shared" si="2"/>
        <v>261.64800000000002</v>
      </c>
      <c r="O13" s="109"/>
      <c r="P13" s="12"/>
    </row>
    <row r="14" spans="1:16" s="104" customFormat="1" ht="13.5" customHeight="1" x14ac:dyDescent="0.2">
      <c r="A14" s="117"/>
      <c r="B14" s="115" t="s">
        <v>3947</v>
      </c>
      <c r="C14" s="82" t="s">
        <v>3624</v>
      </c>
      <c r="D14" s="102" t="s">
        <v>4</v>
      </c>
      <c r="E14" s="75">
        <v>6</v>
      </c>
      <c r="F14" s="102">
        <v>1.05</v>
      </c>
      <c r="G14" s="215">
        <v>100</v>
      </c>
      <c r="H14" s="292">
        <v>1.5</v>
      </c>
      <c r="I14" s="292">
        <v>248</v>
      </c>
      <c r="J14" s="76">
        <f>K3</f>
        <v>0.21</v>
      </c>
      <c r="K14" s="160">
        <f t="shared" si="0"/>
        <v>195.92000000000002</v>
      </c>
      <c r="L14" s="672">
        <f t="shared" si="3"/>
        <v>352.65600000000006</v>
      </c>
      <c r="M14" s="674">
        <f t="shared" si="1"/>
        <v>1175.52</v>
      </c>
      <c r="N14" s="675">
        <f t="shared" si="2"/>
        <v>352.65600000000006</v>
      </c>
      <c r="O14" s="109"/>
      <c r="P14" s="12"/>
    </row>
    <row r="15" spans="1:16" s="104" customFormat="1" ht="13.5" customHeight="1" x14ac:dyDescent="0.2">
      <c r="A15" s="117"/>
      <c r="B15" s="115" t="s">
        <v>3948</v>
      </c>
      <c r="C15" s="82" t="s">
        <v>3625</v>
      </c>
      <c r="D15" s="102" t="s">
        <v>4</v>
      </c>
      <c r="E15" s="75">
        <v>6</v>
      </c>
      <c r="F15" s="102">
        <v>1.05</v>
      </c>
      <c r="G15" s="215">
        <v>100</v>
      </c>
      <c r="H15" s="292">
        <v>2</v>
      </c>
      <c r="I15" s="292">
        <v>338</v>
      </c>
      <c r="J15" s="76">
        <f>K3</f>
        <v>0.21</v>
      </c>
      <c r="K15" s="160">
        <f t="shared" ref="K15" si="5">I15*(1-J15)</f>
        <v>267.02000000000004</v>
      </c>
      <c r="L15" s="672">
        <f t="shared" si="3"/>
        <v>480.63600000000008</v>
      </c>
      <c r="M15" s="674">
        <f t="shared" si="1"/>
        <v>1602.1200000000003</v>
      </c>
      <c r="N15" s="675">
        <f t="shared" si="2"/>
        <v>480.63600000000008</v>
      </c>
      <c r="O15" s="109"/>
      <c r="P15" s="12"/>
    </row>
    <row r="16" spans="1:16" s="104" customFormat="1" ht="13.5" customHeight="1" x14ac:dyDescent="0.2">
      <c r="A16" s="117"/>
      <c r="B16" s="115" t="s">
        <v>3949</v>
      </c>
      <c r="C16" s="82" t="s">
        <v>3626</v>
      </c>
      <c r="D16" s="102" t="s">
        <v>4</v>
      </c>
      <c r="E16" s="75">
        <v>6</v>
      </c>
      <c r="F16" s="102">
        <v>0.79</v>
      </c>
      <c r="G16" s="215">
        <v>150</v>
      </c>
      <c r="H16" s="292">
        <v>0.55000000000000004</v>
      </c>
      <c r="I16" s="292">
        <v>134</v>
      </c>
      <c r="J16" s="76">
        <f>K3</f>
        <v>0.21</v>
      </c>
      <c r="K16" s="160">
        <f>I16*(1-J16)</f>
        <v>105.86</v>
      </c>
      <c r="L16" s="672" t="s">
        <v>537</v>
      </c>
      <c r="M16" s="674">
        <f t="shared" si="1"/>
        <v>635.16</v>
      </c>
      <c r="N16" s="675">
        <f t="shared" si="2"/>
        <v>190.548</v>
      </c>
      <c r="O16" s="109"/>
      <c r="P16" s="12"/>
    </row>
    <row r="17" spans="1:16" s="104" customFormat="1" ht="13.5" customHeight="1" x14ac:dyDescent="0.2">
      <c r="A17" s="117"/>
      <c r="B17" s="115" t="s">
        <v>3950</v>
      </c>
      <c r="C17" s="82" t="s">
        <v>3627</v>
      </c>
      <c r="D17" s="102" t="s">
        <v>4</v>
      </c>
      <c r="E17" s="75">
        <v>6</v>
      </c>
      <c r="F17" s="102">
        <v>1.01</v>
      </c>
      <c r="G17" s="215">
        <v>150</v>
      </c>
      <c r="H17" s="292">
        <v>0.7</v>
      </c>
      <c r="I17" s="292">
        <v>158</v>
      </c>
      <c r="J17" s="76">
        <f>K3</f>
        <v>0.21</v>
      </c>
      <c r="K17" s="160">
        <f t="shared" si="0"/>
        <v>124.82000000000001</v>
      </c>
      <c r="L17" s="672" t="s">
        <v>537</v>
      </c>
      <c r="M17" s="674">
        <f t="shared" si="1"/>
        <v>748.92000000000007</v>
      </c>
      <c r="N17" s="675">
        <f t="shared" si="2"/>
        <v>224.67600000000002</v>
      </c>
      <c r="O17" s="109"/>
      <c r="P17" s="12"/>
    </row>
    <row r="18" spans="1:16" s="104" customFormat="1" ht="13.5" customHeight="1" x14ac:dyDescent="0.2">
      <c r="A18" s="117"/>
      <c r="B18" s="115" t="s">
        <v>3951</v>
      </c>
      <c r="C18" s="82" t="s">
        <v>3628</v>
      </c>
      <c r="D18" s="102" t="s">
        <v>4</v>
      </c>
      <c r="E18" s="75">
        <v>6</v>
      </c>
      <c r="F18" s="102">
        <v>1.44</v>
      </c>
      <c r="G18" s="215">
        <v>150</v>
      </c>
      <c r="H18" s="292">
        <v>1</v>
      </c>
      <c r="I18" s="292">
        <v>210</v>
      </c>
      <c r="J18" s="76">
        <f>K3</f>
        <v>0.21</v>
      </c>
      <c r="K18" s="160">
        <f t="shared" si="0"/>
        <v>165.9</v>
      </c>
      <c r="L18" s="672">
        <f t="shared" si="3"/>
        <v>298.62</v>
      </c>
      <c r="M18" s="674">
        <f t="shared" si="1"/>
        <v>995.40000000000009</v>
      </c>
      <c r="N18" s="675">
        <f t="shared" si="2"/>
        <v>298.62</v>
      </c>
      <c r="O18" s="109"/>
      <c r="P18" s="12"/>
    </row>
    <row r="19" spans="1:16" s="104" customFormat="1" ht="13.5" customHeight="1" x14ac:dyDescent="0.2">
      <c r="A19" s="117"/>
      <c r="B19" s="115" t="s">
        <v>3952</v>
      </c>
      <c r="C19" s="82" t="s">
        <v>3629</v>
      </c>
      <c r="D19" s="102" t="s">
        <v>4</v>
      </c>
      <c r="E19" s="75">
        <v>6</v>
      </c>
      <c r="F19" s="102">
        <v>1.44</v>
      </c>
      <c r="G19" s="215">
        <v>150</v>
      </c>
      <c r="H19" s="292">
        <v>1.2</v>
      </c>
      <c r="I19" s="292">
        <v>252</v>
      </c>
      <c r="J19" s="76">
        <f>K3</f>
        <v>0.21</v>
      </c>
      <c r="K19" s="160">
        <f t="shared" ref="K19" si="6">I19*(1-J19)</f>
        <v>199.08</v>
      </c>
      <c r="L19" s="672">
        <f t="shared" si="3"/>
        <v>358.34400000000005</v>
      </c>
      <c r="M19" s="674">
        <f t="shared" si="1"/>
        <v>1194.48</v>
      </c>
      <c r="N19" s="675">
        <f t="shared" si="2"/>
        <v>358.34400000000005</v>
      </c>
      <c r="O19" s="109"/>
      <c r="P19" s="12"/>
    </row>
    <row r="20" spans="1:16" s="104" customFormat="1" ht="13.5" customHeight="1" x14ac:dyDescent="0.2">
      <c r="A20" s="117"/>
      <c r="B20" s="115" t="s">
        <v>3953</v>
      </c>
      <c r="C20" s="82" t="s">
        <v>3630</v>
      </c>
      <c r="D20" s="102" t="s">
        <v>4</v>
      </c>
      <c r="E20" s="75">
        <v>6</v>
      </c>
      <c r="F20" s="102">
        <v>1.44</v>
      </c>
      <c r="G20" s="215">
        <v>150</v>
      </c>
      <c r="H20" s="292">
        <v>1.5</v>
      </c>
      <c r="I20" s="292">
        <v>342</v>
      </c>
      <c r="J20" s="76">
        <f>K3</f>
        <v>0.21</v>
      </c>
      <c r="K20" s="160">
        <f t="shared" ref="K20" si="7">I20*(1-J20)</f>
        <v>270.18</v>
      </c>
      <c r="L20" s="672">
        <f t="shared" si="3"/>
        <v>486.32400000000001</v>
      </c>
      <c r="M20" s="674">
        <f t="shared" si="1"/>
        <v>1621.08</v>
      </c>
      <c r="N20" s="675">
        <f t="shared" si="2"/>
        <v>486.32400000000001</v>
      </c>
      <c r="O20" s="109"/>
      <c r="P20" s="12"/>
    </row>
    <row r="21" spans="1:16" s="104" customFormat="1" ht="13.5" customHeight="1" x14ac:dyDescent="0.2">
      <c r="A21" s="117"/>
      <c r="B21" s="115" t="s">
        <v>3954</v>
      </c>
      <c r="C21" s="82" t="s">
        <v>3631</v>
      </c>
      <c r="D21" s="102" t="s">
        <v>4</v>
      </c>
      <c r="E21" s="75">
        <v>6</v>
      </c>
      <c r="F21" s="102">
        <v>1.44</v>
      </c>
      <c r="G21" s="215">
        <v>150</v>
      </c>
      <c r="H21" s="292">
        <v>2</v>
      </c>
      <c r="I21" s="292">
        <v>466</v>
      </c>
      <c r="J21" s="76">
        <f>K3</f>
        <v>0.21</v>
      </c>
      <c r="K21" s="160">
        <f t="shared" ref="K21" si="8">I21*(1-J21)</f>
        <v>368.14000000000004</v>
      </c>
      <c r="L21" s="672">
        <f t="shared" si="3"/>
        <v>662.65200000000004</v>
      </c>
      <c r="M21" s="674">
        <f t="shared" si="1"/>
        <v>2208.84</v>
      </c>
      <c r="N21" s="675">
        <f t="shared" si="2"/>
        <v>662.65200000000004</v>
      </c>
      <c r="O21" s="109"/>
      <c r="P21" s="12"/>
    </row>
    <row r="22" spans="1:16" s="104" customFormat="1" ht="13.5" customHeight="1" x14ac:dyDescent="0.2">
      <c r="A22" s="117"/>
      <c r="B22" s="115" t="s">
        <v>3955</v>
      </c>
      <c r="C22" s="82" t="s">
        <v>3632</v>
      </c>
      <c r="D22" s="102" t="s">
        <v>4</v>
      </c>
      <c r="E22" s="75">
        <v>6</v>
      </c>
      <c r="F22" s="102">
        <v>1.01</v>
      </c>
      <c r="G22" s="215">
        <v>200</v>
      </c>
      <c r="H22" s="292">
        <v>0.55000000000000004</v>
      </c>
      <c r="I22" s="292">
        <v>170</v>
      </c>
      <c r="J22" s="76">
        <f>K3</f>
        <v>0.21</v>
      </c>
      <c r="K22" s="160">
        <f>I22*(1-J22)</f>
        <v>134.30000000000001</v>
      </c>
      <c r="L22" s="672" t="s">
        <v>537</v>
      </c>
      <c r="M22" s="674">
        <f t="shared" si="1"/>
        <v>805.80000000000007</v>
      </c>
      <c r="N22" s="675">
        <f t="shared" si="2"/>
        <v>241.74000000000004</v>
      </c>
      <c r="O22" s="109"/>
      <c r="P22" s="12"/>
    </row>
    <row r="23" spans="1:16" s="104" customFormat="1" ht="13.5" customHeight="1" x14ac:dyDescent="0.2">
      <c r="A23" s="117"/>
      <c r="B23" s="430" t="s">
        <v>3956</v>
      </c>
      <c r="C23" s="438" t="s">
        <v>3633</v>
      </c>
      <c r="D23" s="442" t="s">
        <v>4</v>
      </c>
      <c r="E23" s="443">
        <v>6</v>
      </c>
      <c r="F23" s="442">
        <v>1.29</v>
      </c>
      <c r="G23" s="450">
        <v>200</v>
      </c>
      <c r="H23" s="446">
        <v>0.7</v>
      </c>
      <c r="I23" s="446">
        <v>200</v>
      </c>
      <c r="J23" s="447">
        <f>K3</f>
        <v>0.21</v>
      </c>
      <c r="K23" s="448">
        <f t="shared" si="0"/>
        <v>158</v>
      </c>
      <c r="L23" s="672" t="s">
        <v>537</v>
      </c>
      <c r="M23" s="674">
        <f t="shared" si="1"/>
        <v>948</v>
      </c>
      <c r="N23" s="675">
        <f t="shared" si="2"/>
        <v>284.40000000000003</v>
      </c>
      <c r="O23" s="109"/>
      <c r="P23" s="12"/>
    </row>
    <row r="24" spans="1:16" s="104" customFormat="1" ht="13.5" customHeight="1" x14ac:dyDescent="0.2">
      <c r="A24" s="117"/>
      <c r="B24" s="115" t="s">
        <v>3957</v>
      </c>
      <c r="C24" s="82" t="s">
        <v>3634</v>
      </c>
      <c r="D24" s="102" t="s">
        <v>4</v>
      </c>
      <c r="E24" s="75">
        <v>6</v>
      </c>
      <c r="F24" s="102">
        <v>1.8</v>
      </c>
      <c r="G24" s="215">
        <v>200</v>
      </c>
      <c r="H24" s="292">
        <v>1</v>
      </c>
      <c r="I24" s="292">
        <v>274</v>
      </c>
      <c r="J24" s="76">
        <f>K3</f>
        <v>0.21</v>
      </c>
      <c r="K24" s="160">
        <f t="shared" si="0"/>
        <v>216.46</v>
      </c>
      <c r="L24" s="672">
        <f t="shared" si="3"/>
        <v>389.62800000000004</v>
      </c>
      <c r="M24" s="674">
        <f t="shared" si="1"/>
        <v>1298.76</v>
      </c>
      <c r="N24" s="675">
        <f t="shared" si="2"/>
        <v>389.62800000000004</v>
      </c>
      <c r="O24" s="109"/>
      <c r="P24" s="12"/>
    </row>
    <row r="25" spans="1:16" s="104" customFormat="1" ht="13.5" customHeight="1" x14ac:dyDescent="0.2">
      <c r="A25" s="117"/>
      <c r="B25" s="115" t="s">
        <v>3958</v>
      </c>
      <c r="C25" s="82" t="s">
        <v>3635</v>
      </c>
      <c r="D25" s="102" t="s">
        <v>4</v>
      </c>
      <c r="E25" s="75">
        <v>6</v>
      </c>
      <c r="F25" s="102">
        <v>1.8</v>
      </c>
      <c r="G25" s="215">
        <v>200</v>
      </c>
      <c r="H25" s="292">
        <v>1.2</v>
      </c>
      <c r="I25" s="292">
        <v>320</v>
      </c>
      <c r="J25" s="76">
        <f>K3</f>
        <v>0.21</v>
      </c>
      <c r="K25" s="160">
        <f t="shared" ref="K25" si="9">I25*(1-J25)</f>
        <v>252.8</v>
      </c>
      <c r="L25" s="672">
        <f t="shared" si="3"/>
        <v>455.04</v>
      </c>
      <c r="M25" s="674">
        <f t="shared" si="1"/>
        <v>1516.8000000000002</v>
      </c>
      <c r="N25" s="675">
        <f t="shared" si="2"/>
        <v>455.04</v>
      </c>
      <c r="O25" s="109"/>
      <c r="P25" s="12"/>
    </row>
    <row r="26" spans="1:16" s="104" customFormat="1" ht="13.5" customHeight="1" x14ac:dyDescent="0.2">
      <c r="A26" s="117"/>
      <c r="B26" s="115" t="s">
        <v>3959</v>
      </c>
      <c r="C26" s="82" t="s">
        <v>3636</v>
      </c>
      <c r="D26" s="102" t="s">
        <v>4</v>
      </c>
      <c r="E26" s="75">
        <v>6</v>
      </c>
      <c r="F26" s="102">
        <v>1.8</v>
      </c>
      <c r="G26" s="215">
        <v>200</v>
      </c>
      <c r="H26" s="292">
        <v>1.5</v>
      </c>
      <c r="I26" s="292">
        <v>440</v>
      </c>
      <c r="J26" s="76">
        <f>K3</f>
        <v>0.21</v>
      </c>
      <c r="K26" s="160">
        <f t="shared" ref="K26" si="10">I26*(1-J26)</f>
        <v>347.6</v>
      </c>
      <c r="L26" s="672">
        <f t="shared" si="3"/>
        <v>625.68000000000006</v>
      </c>
      <c r="M26" s="674">
        <f t="shared" si="1"/>
        <v>2085.6000000000004</v>
      </c>
      <c r="N26" s="675">
        <f t="shared" si="2"/>
        <v>625.68000000000006</v>
      </c>
      <c r="O26" s="109"/>
      <c r="P26" s="12"/>
    </row>
    <row r="27" spans="1:16" s="104" customFormat="1" ht="13.5" customHeight="1" x14ac:dyDescent="0.2">
      <c r="A27" s="117"/>
      <c r="B27" s="115" t="s">
        <v>3960</v>
      </c>
      <c r="C27" s="82" t="s">
        <v>3637</v>
      </c>
      <c r="D27" s="102" t="s">
        <v>4</v>
      </c>
      <c r="E27" s="75">
        <v>6</v>
      </c>
      <c r="F27" s="102">
        <v>1.8</v>
      </c>
      <c r="G27" s="215">
        <v>200</v>
      </c>
      <c r="H27" s="292">
        <v>2</v>
      </c>
      <c r="I27" s="292">
        <v>594</v>
      </c>
      <c r="J27" s="76">
        <f>K3</f>
        <v>0.21</v>
      </c>
      <c r="K27" s="160">
        <f t="shared" ref="K27" si="11">I27*(1-J27)</f>
        <v>469.26000000000005</v>
      </c>
      <c r="L27" s="672">
        <f t="shared" si="3"/>
        <v>844.66800000000012</v>
      </c>
      <c r="M27" s="674">
        <f t="shared" si="1"/>
        <v>2815.5600000000004</v>
      </c>
      <c r="N27" s="675">
        <f t="shared" si="2"/>
        <v>844.66800000000012</v>
      </c>
      <c r="O27" s="109"/>
      <c r="P27" s="12"/>
    </row>
    <row r="28" spans="1:16" s="104" customFormat="1" ht="13.5" customHeight="1" x14ac:dyDescent="0.2">
      <c r="A28" s="117"/>
      <c r="B28" s="430" t="s">
        <v>3961</v>
      </c>
      <c r="C28" s="438" t="s">
        <v>3638</v>
      </c>
      <c r="D28" s="442" t="s">
        <v>4</v>
      </c>
      <c r="E28" s="443">
        <v>6</v>
      </c>
      <c r="F28" s="442">
        <v>1.84</v>
      </c>
      <c r="G28" s="450">
        <v>300</v>
      </c>
      <c r="H28" s="446">
        <v>0.7</v>
      </c>
      <c r="I28" s="446">
        <v>290</v>
      </c>
      <c r="J28" s="447">
        <f>K3</f>
        <v>0.21</v>
      </c>
      <c r="K28" s="448">
        <f t="shared" si="0"/>
        <v>229.10000000000002</v>
      </c>
      <c r="L28" s="672" t="s">
        <v>537</v>
      </c>
      <c r="M28" s="674">
        <f t="shared" si="1"/>
        <v>1374.6000000000001</v>
      </c>
      <c r="N28" s="675">
        <f t="shared" si="2"/>
        <v>412.38000000000005</v>
      </c>
      <c r="O28" s="109"/>
      <c r="P28" s="12"/>
    </row>
    <row r="29" spans="1:16" s="104" customFormat="1" ht="13.5" customHeight="1" x14ac:dyDescent="0.2">
      <c r="A29" s="117"/>
      <c r="B29" s="115" t="s">
        <v>3962</v>
      </c>
      <c r="C29" s="82" t="s">
        <v>3639</v>
      </c>
      <c r="D29" s="102" t="s">
        <v>4</v>
      </c>
      <c r="E29" s="75">
        <v>6</v>
      </c>
      <c r="F29" s="102">
        <v>2.62</v>
      </c>
      <c r="G29" s="215">
        <v>300</v>
      </c>
      <c r="H29" s="292">
        <v>1</v>
      </c>
      <c r="I29" s="292">
        <v>396</v>
      </c>
      <c r="J29" s="76">
        <f>K3</f>
        <v>0.21</v>
      </c>
      <c r="K29" s="160">
        <f t="shared" si="0"/>
        <v>312.84000000000003</v>
      </c>
      <c r="L29" s="672">
        <f t="shared" si="3"/>
        <v>563.11200000000008</v>
      </c>
      <c r="M29" s="674">
        <f t="shared" si="1"/>
        <v>1877.0400000000002</v>
      </c>
      <c r="N29" s="675">
        <f t="shared" si="2"/>
        <v>563.11200000000008</v>
      </c>
      <c r="O29" s="109"/>
      <c r="P29" s="12"/>
    </row>
    <row r="30" spans="1:16" s="104" customFormat="1" ht="13.5" customHeight="1" x14ac:dyDescent="0.2">
      <c r="A30" s="117"/>
      <c r="B30" s="115" t="s">
        <v>3963</v>
      </c>
      <c r="C30" s="82" t="s">
        <v>3640</v>
      </c>
      <c r="D30" s="102" t="s">
        <v>4</v>
      </c>
      <c r="E30" s="75">
        <v>6</v>
      </c>
      <c r="F30" s="102">
        <v>2.62</v>
      </c>
      <c r="G30" s="215">
        <v>300</v>
      </c>
      <c r="H30" s="292">
        <v>1.2</v>
      </c>
      <c r="I30" s="292">
        <v>460</v>
      </c>
      <c r="J30" s="76">
        <f>K3</f>
        <v>0.21</v>
      </c>
      <c r="K30" s="160">
        <f t="shared" ref="K30" si="12">I30*(1-J30)</f>
        <v>363.40000000000003</v>
      </c>
      <c r="L30" s="672">
        <f t="shared" si="3"/>
        <v>654.12000000000012</v>
      </c>
      <c r="M30" s="674">
        <f t="shared" si="1"/>
        <v>2180.4</v>
      </c>
      <c r="N30" s="675">
        <f t="shared" si="2"/>
        <v>654.12000000000012</v>
      </c>
      <c r="O30" s="109"/>
      <c r="P30" s="12"/>
    </row>
    <row r="31" spans="1:16" s="104" customFormat="1" ht="13.5" customHeight="1" x14ac:dyDescent="0.2">
      <c r="A31" s="117"/>
      <c r="B31" s="115" t="s">
        <v>3964</v>
      </c>
      <c r="C31" s="82" t="s">
        <v>3641</v>
      </c>
      <c r="D31" s="102" t="s">
        <v>4</v>
      </c>
      <c r="E31" s="75">
        <v>6</v>
      </c>
      <c r="F31" s="102">
        <v>2.62</v>
      </c>
      <c r="G31" s="215">
        <v>300</v>
      </c>
      <c r="H31" s="292">
        <v>1.5</v>
      </c>
      <c r="I31" s="292">
        <v>630</v>
      </c>
      <c r="J31" s="76">
        <f>K3</f>
        <v>0.21</v>
      </c>
      <c r="K31" s="160">
        <f t="shared" ref="K31" si="13">I31*(1-J31)</f>
        <v>497.70000000000005</v>
      </c>
      <c r="L31" s="672">
        <f t="shared" si="3"/>
        <v>895.86000000000013</v>
      </c>
      <c r="M31" s="674">
        <f t="shared" si="1"/>
        <v>2986.2000000000003</v>
      </c>
      <c r="N31" s="675">
        <f t="shared" si="2"/>
        <v>895.86000000000013</v>
      </c>
      <c r="O31" s="109"/>
      <c r="P31" s="12"/>
    </row>
    <row r="32" spans="1:16" s="104" customFormat="1" ht="13.5" customHeight="1" x14ac:dyDescent="0.2">
      <c r="A32" s="117"/>
      <c r="B32" s="115" t="s">
        <v>3965</v>
      </c>
      <c r="C32" s="82" t="s">
        <v>3642</v>
      </c>
      <c r="D32" s="102" t="s">
        <v>4</v>
      </c>
      <c r="E32" s="75">
        <v>6</v>
      </c>
      <c r="F32" s="102">
        <v>2.62</v>
      </c>
      <c r="G32" s="215">
        <v>300</v>
      </c>
      <c r="H32" s="292">
        <v>2</v>
      </c>
      <c r="I32" s="292">
        <v>854</v>
      </c>
      <c r="J32" s="76">
        <f>K3</f>
        <v>0.21</v>
      </c>
      <c r="K32" s="160">
        <f t="shared" ref="K32:K33" si="14">I32*(1-J32)</f>
        <v>674.66000000000008</v>
      </c>
      <c r="L32" s="672">
        <f t="shared" si="3"/>
        <v>1214.3880000000001</v>
      </c>
      <c r="M32" s="674">
        <f t="shared" si="1"/>
        <v>4047.9600000000005</v>
      </c>
      <c r="N32" s="675">
        <f t="shared" si="2"/>
        <v>1214.3880000000001</v>
      </c>
      <c r="O32" s="109"/>
      <c r="P32" s="12"/>
    </row>
    <row r="33" spans="1:16" s="104" customFormat="1" ht="13.5" customHeight="1" x14ac:dyDescent="0.2">
      <c r="A33" s="117"/>
      <c r="B33" s="430" t="s">
        <v>3966</v>
      </c>
      <c r="C33" s="438" t="s">
        <v>3643</v>
      </c>
      <c r="D33" s="442" t="s">
        <v>4</v>
      </c>
      <c r="E33" s="443">
        <v>6</v>
      </c>
      <c r="F33" s="442">
        <v>2.38</v>
      </c>
      <c r="G33" s="450">
        <v>400</v>
      </c>
      <c r="H33" s="446">
        <v>0.55000000000000004</v>
      </c>
      <c r="I33" s="446">
        <v>320</v>
      </c>
      <c r="J33" s="447">
        <f>K3</f>
        <v>0.21</v>
      </c>
      <c r="K33" s="448">
        <f t="shared" si="14"/>
        <v>252.8</v>
      </c>
      <c r="L33" s="672" t="s">
        <v>537</v>
      </c>
      <c r="M33" s="674">
        <f t="shared" si="1"/>
        <v>1516.8000000000002</v>
      </c>
      <c r="N33" s="675">
        <f t="shared" si="2"/>
        <v>455.04</v>
      </c>
      <c r="O33" s="109"/>
      <c r="P33" s="12"/>
    </row>
    <row r="34" spans="1:16" s="104" customFormat="1" ht="13.5" customHeight="1" x14ac:dyDescent="0.2">
      <c r="A34" s="117"/>
      <c r="B34" s="430" t="s">
        <v>3967</v>
      </c>
      <c r="C34" s="438" t="s">
        <v>3644</v>
      </c>
      <c r="D34" s="442" t="s">
        <v>4</v>
      </c>
      <c r="E34" s="443">
        <v>6</v>
      </c>
      <c r="F34" s="442">
        <v>2.38</v>
      </c>
      <c r="G34" s="450">
        <v>400</v>
      </c>
      <c r="H34" s="446">
        <v>0.7</v>
      </c>
      <c r="I34" s="446">
        <v>378</v>
      </c>
      <c r="J34" s="447">
        <f>K3</f>
        <v>0.21</v>
      </c>
      <c r="K34" s="448">
        <f t="shared" si="0"/>
        <v>298.62</v>
      </c>
      <c r="L34" s="672" t="s">
        <v>537</v>
      </c>
      <c r="M34" s="674">
        <f t="shared" si="1"/>
        <v>1791.72</v>
      </c>
      <c r="N34" s="675">
        <f t="shared" si="2"/>
        <v>537.51600000000008</v>
      </c>
      <c r="O34" s="109"/>
      <c r="P34" s="12"/>
    </row>
    <row r="35" spans="1:16" s="104" customFormat="1" ht="13.5" customHeight="1" x14ac:dyDescent="0.2">
      <c r="A35" s="117"/>
      <c r="B35" s="115" t="s">
        <v>3968</v>
      </c>
      <c r="C35" s="82" t="s">
        <v>3645</v>
      </c>
      <c r="D35" s="102" t="s">
        <v>4</v>
      </c>
      <c r="E35" s="75">
        <v>6</v>
      </c>
      <c r="F35" s="102">
        <v>3.41</v>
      </c>
      <c r="G35" s="215">
        <v>400</v>
      </c>
      <c r="H35" s="292">
        <v>1</v>
      </c>
      <c r="I35" s="292">
        <v>514</v>
      </c>
      <c r="J35" s="76">
        <f>K3</f>
        <v>0.21</v>
      </c>
      <c r="K35" s="160">
        <f t="shared" si="0"/>
        <v>406.06</v>
      </c>
      <c r="L35" s="672">
        <f t="shared" si="3"/>
        <v>730.90800000000002</v>
      </c>
      <c r="M35" s="674">
        <f t="shared" si="1"/>
        <v>2436.36</v>
      </c>
      <c r="N35" s="675">
        <f t="shared" si="2"/>
        <v>730.90800000000002</v>
      </c>
      <c r="O35" s="109"/>
      <c r="P35" s="12"/>
    </row>
    <row r="36" spans="1:16" s="104" customFormat="1" ht="13.5" customHeight="1" x14ac:dyDescent="0.2">
      <c r="A36" s="117"/>
      <c r="B36" s="115" t="s">
        <v>3969</v>
      </c>
      <c r="C36" s="82" t="s">
        <v>3646</v>
      </c>
      <c r="D36" s="102" t="s">
        <v>4</v>
      </c>
      <c r="E36" s="75">
        <v>6</v>
      </c>
      <c r="F36" s="102">
        <v>3.41</v>
      </c>
      <c r="G36" s="215">
        <v>400</v>
      </c>
      <c r="H36" s="292">
        <v>1.2</v>
      </c>
      <c r="I36" s="292">
        <v>600</v>
      </c>
      <c r="J36" s="76">
        <f>K3</f>
        <v>0.21</v>
      </c>
      <c r="K36" s="160">
        <f t="shared" ref="K36" si="15">I36*(1-J36)</f>
        <v>474</v>
      </c>
      <c r="L36" s="672">
        <f t="shared" si="3"/>
        <v>853.2</v>
      </c>
      <c r="M36" s="674">
        <f t="shared" si="1"/>
        <v>2844</v>
      </c>
      <c r="N36" s="675">
        <f t="shared" si="2"/>
        <v>853.2</v>
      </c>
      <c r="O36" s="109"/>
      <c r="P36" s="12"/>
    </row>
    <row r="37" spans="1:16" s="104" customFormat="1" ht="13.5" customHeight="1" x14ac:dyDescent="0.2">
      <c r="A37" s="117"/>
      <c r="B37" s="115" t="s">
        <v>3970</v>
      </c>
      <c r="C37" s="82" t="s">
        <v>3647</v>
      </c>
      <c r="D37" s="102" t="s">
        <v>4</v>
      </c>
      <c r="E37" s="75">
        <v>6</v>
      </c>
      <c r="F37" s="102">
        <v>3.41</v>
      </c>
      <c r="G37" s="215">
        <v>400</v>
      </c>
      <c r="H37" s="292">
        <v>1.5</v>
      </c>
      <c r="I37" s="292">
        <v>820</v>
      </c>
      <c r="J37" s="76">
        <f>K3</f>
        <v>0.21</v>
      </c>
      <c r="K37" s="160">
        <f t="shared" si="0"/>
        <v>647.80000000000007</v>
      </c>
      <c r="L37" s="672">
        <f t="shared" si="3"/>
        <v>1166.0400000000002</v>
      </c>
      <c r="M37" s="674">
        <f t="shared" si="1"/>
        <v>3886.8</v>
      </c>
      <c r="N37" s="675">
        <f t="shared" si="2"/>
        <v>1166.0400000000002</v>
      </c>
      <c r="O37" s="109"/>
      <c r="P37" s="12"/>
    </row>
    <row r="38" spans="1:16" s="104" customFormat="1" ht="13.5" customHeight="1" x14ac:dyDescent="0.2">
      <c r="A38" s="117"/>
      <c r="B38" s="115" t="s">
        <v>3971</v>
      </c>
      <c r="C38" s="82" t="s">
        <v>3648</v>
      </c>
      <c r="D38" s="102" t="s">
        <v>4</v>
      </c>
      <c r="E38" s="75">
        <v>6</v>
      </c>
      <c r="F38" s="102">
        <v>3.41</v>
      </c>
      <c r="G38" s="215">
        <v>400</v>
      </c>
      <c r="H38" s="292">
        <v>2</v>
      </c>
      <c r="I38" s="292">
        <v>1111</v>
      </c>
      <c r="J38" s="76">
        <f>K3</f>
        <v>0.21</v>
      </c>
      <c r="K38" s="160">
        <f t="shared" ref="K38:K39" si="16">I38*(1-J38)</f>
        <v>877.69</v>
      </c>
      <c r="L38" s="672">
        <f t="shared" si="3"/>
        <v>1579.8420000000001</v>
      </c>
      <c r="M38" s="674">
        <f t="shared" si="1"/>
        <v>5266.14</v>
      </c>
      <c r="N38" s="675">
        <f t="shared" si="2"/>
        <v>1579.8420000000001</v>
      </c>
      <c r="O38" s="109"/>
      <c r="P38" s="12"/>
    </row>
    <row r="39" spans="1:16" s="631" customFormat="1" ht="13.5" customHeight="1" x14ac:dyDescent="0.2">
      <c r="A39" s="629"/>
      <c r="B39" s="430" t="s">
        <v>3972</v>
      </c>
      <c r="C39" s="438" t="s">
        <v>3649</v>
      </c>
      <c r="D39" s="442" t="s">
        <v>4</v>
      </c>
      <c r="E39" s="443">
        <v>6</v>
      </c>
      <c r="F39" s="442">
        <v>4.2</v>
      </c>
      <c r="G39" s="450">
        <v>500</v>
      </c>
      <c r="H39" s="446">
        <v>0.7</v>
      </c>
      <c r="I39" s="446">
        <v>460</v>
      </c>
      <c r="J39" s="447">
        <f>K3</f>
        <v>0.21</v>
      </c>
      <c r="K39" s="448">
        <f t="shared" si="16"/>
        <v>363.40000000000003</v>
      </c>
      <c r="L39" s="672" t="s">
        <v>537</v>
      </c>
      <c r="M39" s="674">
        <f t="shared" si="1"/>
        <v>2180.4</v>
      </c>
      <c r="N39" s="675">
        <f t="shared" si="2"/>
        <v>654.12000000000012</v>
      </c>
      <c r="O39" s="449"/>
      <c r="P39" s="630"/>
    </row>
    <row r="40" spans="1:16" s="631" customFormat="1" ht="13.5" customHeight="1" x14ac:dyDescent="0.2">
      <c r="A40" s="629"/>
      <c r="B40" s="430" t="s">
        <v>3973</v>
      </c>
      <c r="C40" s="438" t="s">
        <v>3650</v>
      </c>
      <c r="D40" s="442" t="s">
        <v>4</v>
      </c>
      <c r="E40" s="443">
        <v>6</v>
      </c>
      <c r="F40" s="442">
        <v>4.2</v>
      </c>
      <c r="G40" s="450">
        <v>500</v>
      </c>
      <c r="H40" s="446">
        <v>1</v>
      </c>
      <c r="I40" s="446">
        <v>634</v>
      </c>
      <c r="J40" s="447">
        <f>K3</f>
        <v>0.21</v>
      </c>
      <c r="K40" s="448">
        <f t="shared" si="0"/>
        <v>500.86</v>
      </c>
      <c r="L40" s="672">
        <f t="shared" si="3"/>
        <v>901.548</v>
      </c>
      <c r="M40" s="674">
        <f t="shared" si="1"/>
        <v>3005.16</v>
      </c>
      <c r="N40" s="675">
        <f t="shared" si="2"/>
        <v>901.548</v>
      </c>
      <c r="O40" s="449"/>
      <c r="P40" s="630"/>
    </row>
    <row r="41" spans="1:16" s="104" customFormat="1" ht="13.5" customHeight="1" x14ac:dyDescent="0.2">
      <c r="A41" s="117"/>
      <c r="B41" s="115" t="s">
        <v>3974</v>
      </c>
      <c r="C41" s="82" t="s">
        <v>3651</v>
      </c>
      <c r="D41" s="102" t="s">
        <v>4</v>
      </c>
      <c r="E41" s="75">
        <v>6</v>
      </c>
      <c r="F41" s="102">
        <v>4.2</v>
      </c>
      <c r="G41" s="215">
        <v>500</v>
      </c>
      <c r="H41" s="292">
        <v>1.2</v>
      </c>
      <c r="I41" s="292">
        <v>740</v>
      </c>
      <c r="J41" s="76">
        <f>K3</f>
        <v>0.21</v>
      </c>
      <c r="K41" s="160">
        <f t="shared" ref="K41:K42" si="17">I41*(1-J41)</f>
        <v>584.6</v>
      </c>
      <c r="L41" s="672">
        <f t="shared" si="3"/>
        <v>1052.28</v>
      </c>
      <c r="M41" s="674">
        <f t="shared" si="1"/>
        <v>3507.6000000000004</v>
      </c>
      <c r="N41" s="675">
        <f t="shared" si="2"/>
        <v>1052.28</v>
      </c>
      <c r="O41" s="109"/>
      <c r="P41" s="12"/>
    </row>
    <row r="42" spans="1:16" s="104" customFormat="1" ht="13.5" customHeight="1" x14ac:dyDescent="0.2">
      <c r="A42" s="117"/>
      <c r="B42" s="115" t="s">
        <v>3975</v>
      </c>
      <c r="C42" s="82" t="s">
        <v>3652</v>
      </c>
      <c r="D42" s="102" t="s">
        <v>4</v>
      </c>
      <c r="E42" s="75">
        <v>6</v>
      </c>
      <c r="F42" s="102">
        <v>4.2</v>
      </c>
      <c r="G42" s="215">
        <v>500</v>
      </c>
      <c r="H42" s="292">
        <v>1.5</v>
      </c>
      <c r="I42" s="292">
        <v>1008</v>
      </c>
      <c r="J42" s="76">
        <f>K3</f>
        <v>0.21</v>
      </c>
      <c r="K42" s="160">
        <f t="shared" si="17"/>
        <v>796.32</v>
      </c>
      <c r="L42" s="672">
        <f t="shared" si="3"/>
        <v>1433.3760000000002</v>
      </c>
      <c r="M42" s="674">
        <f t="shared" si="1"/>
        <v>4777.92</v>
      </c>
      <c r="N42" s="675">
        <f t="shared" si="2"/>
        <v>1433.3760000000002</v>
      </c>
      <c r="O42" s="109"/>
      <c r="P42" s="12"/>
    </row>
    <row r="43" spans="1:16" s="104" customFormat="1" ht="13.5" customHeight="1" x14ac:dyDescent="0.2">
      <c r="A43" s="117"/>
      <c r="B43" s="115" t="s">
        <v>3976</v>
      </c>
      <c r="C43" s="82" t="s">
        <v>3653</v>
      </c>
      <c r="D43" s="102" t="s">
        <v>4</v>
      </c>
      <c r="E43" s="75">
        <v>6</v>
      </c>
      <c r="F43" s="102">
        <v>4.2</v>
      </c>
      <c r="G43" s="215">
        <v>500</v>
      </c>
      <c r="H43" s="292">
        <v>2</v>
      </c>
      <c r="I43" s="292">
        <v>1370</v>
      </c>
      <c r="J43" s="76">
        <f>K3</f>
        <v>0.21</v>
      </c>
      <c r="K43" s="160">
        <f t="shared" ref="K43:K44" si="18">I43*(1-J43)</f>
        <v>1082.3</v>
      </c>
      <c r="L43" s="672">
        <f t="shared" si="3"/>
        <v>1948.1399999999999</v>
      </c>
      <c r="M43" s="674">
        <f t="shared" si="1"/>
        <v>6493.7999999999993</v>
      </c>
      <c r="N43" s="675">
        <f t="shared" si="2"/>
        <v>1948.1399999999999</v>
      </c>
      <c r="O43" s="109"/>
      <c r="P43" s="12"/>
    </row>
    <row r="44" spans="1:16" s="631" customFormat="1" ht="13.5" customHeight="1" x14ac:dyDescent="0.2">
      <c r="A44" s="629"/>
      <c r="B44" s="430" t="s">
        <v>3977</v>
      </c>
      <c r="C44" s="438" t="s">
        <v>3654</v>
      </c>
      <c r="D44" s="442" t="s">
        <v>4</v>
      </c>
      <c r="E44" s="443">
        <v>6</v>
      </c>
      <c r="F44" s="442">
        <v>4.2</v>
      </c>
      <c r="G44" s="450">
        <v>600</v>
      </c>
      <c r="H44" s="446">
        <v>0.7</v>
      </c>
      <c r="I44" s="446">
        <v>550</v>
      </c>
      <c r="J44" s="447">
        <f>K3</f>
        <v>0.21</v>
      </c>
      <c r="K44" s="448">
        <f t="shared" si="18"/>
        <v>434.5</v>
      </c>
      <c r="L44" s="672" t="s">
        <v>537</v>
      </c>
      <c r="M44" s="674">
        <f t="shared" si="1"/>
        <v>2607</v>
      </c>
      <c r="N44" s="675">
        <f t="shared" si="2"/>
        <v>782.1</v>
      </c>
      <c r="O44" s="449"/>
      <c r="P44" s="630"/>
    </row>
    <row r="45" spans="1:16" s="631" customFormat="1" ht="13.5" customHeight="1" x14ac:dyDescent="0.2">
      <c r="A45" s="629"/>
      <c r="B45" s="430" t="s">
        <v>3978</v>
      </c>
      <c r="C45" s="438" t="s">
        <v>3655</v>
      </c>
      <c r="D45" s="442" t="s">
        <v>4</v>
      </c>
      <c r="E45" s="443">
        <v>6</v>
      </c>
      <c r="F45" s="442">
        <v>5</v>
      </c>
      <c r="G45" s="450">
        <v>600</v>
      </c>
      <c r="H45" s="446">
        <v>1</v>
      </c>
      <c r="I45" s="446">
        <v>755</v>
      </c>
      <c r="J45" s="447">
        <f>K3</f>
        <v>0.21</v>
      </c>
      <c r="K45" s="448">
        <f t="shared" si="0"/>
        <v>596.45000000000005</v>
      </c>
      <c r="L45" s="672">
        <f t="shared" si="3"/>
        <v>1073.6100000000001</v>
      </c>
      <c r="M45" s="674">
        <f t="shared" si="1"/>
        <v>3578.7000000000003</v>
      </c>
      <c r="N45" s="675">
        <f t="shared" si="2"/>
        <v>1073.6100000000001</v>
      </c>
      <c r="O45" s="449"/>
      <c r="P45" s="630"/>
    </row>
    <row r="46" spans="1:16" s="104" customFormat="1" ht="13.5" customHeight="1" x14ac:dyDescent="0.2">
      <c r="A46" s="117"/>
      <c r="B46" s="115" t="s">
        <v>3979</v>
      </c>
      <c r="C46" s="82" t="s">
        <v>3656</v>
      </c>
      <c r="D46" s="102" t="s">
        <v>4</v>
      </c>
      <c r="E46" s="75">
        <v>6</v>
      </c>
      <c r="F46" s="102">
        <v>5</v>
      </c>
      <c r="G46" s="215">
        <v>600</v>
      </c>
      <c r="H46" s="292">
        <v>1.2</v>
      </c>
      <c r="I46" s="292">
        <v>880</v>
      </c>
      <c r="J46" s="76">
        <f>K3</f>
        <v>0.21</v>
      </c>
      <c r="K46" s="160">
        <f t="shared" ref="K46" si="19">I46*(1-J46)</f>
        <v>695.2</v>
      </c>
      <c r="L46" s="672">
        <f t="shared" si="3"/>
        <v>1251.3600000000001</v>
      </c>
      <c r="M46" s="674">
        <f t="shared" si="1"/>
        <v>4171.2000000000007</v>
      </c>
      <c r="N46" s="675">
        <f t="shared" si="2"/>
        <v>1251.3600000000001</v>
      </c>
      <c r="O46" s="109"/>
      <c r="P46" s="12"/>
    </row>
    <row r="47" spans="1:16" s="104" customFormat="1" ht="13.5" customHeight="1" x14ac:dyDescent="0.2">
      <c r="A47" s="117"/>
      <c r="B47" s="115" t="s">
        <v>3980</v>
      </c>
      <c r="C47" s="82" t="s">
        <v>3657</v>
      </c>
      <c r="D47" s="102" t="s">
        <v>4</v>
      </c>
      <c r="E47" s="75">
        <v>6</v>
      </c>
      <c r="F47" s="102">
        <v>5</v>
      </c>
      <c r="G47" s="215">
        <v>600</v>
      </c>
      <c r="H47" s="292">
        <v>1.5</v>
      </c>
      <c r="I47" s="292">
        <v>1194</v>
      </c>
      <c r="J47" s="76">
        <f>K3</f>
        <v>0.21</v>
      </c>
      <c r="K47" s="160">
        <f t="shared" ref="K47" si="20">I47*(1-J47)</f>
        <v>943.26</v>
      </c>
      <c r="L47" s="672">
        <f t="shared" si="3"/>
        <v>1697.8679999999999</v>
      </c>
      <c r="M47" s="674">
        <f t="shared" si="1"/>
        <v>5659.5599999999995</v>
      </c>
      <c r="N47" s="675">
        <f t="shared" si="2"/>
        <v>1697.8679999999999</v>
      </c>
      <c r="O47" s="109"/>
      <c r="P47" s="12"/>
    </row>
    <row r="48" spans="1:16" s="104" customFormat="1" ht="13.5" customHeight="1" x14ac:dyDescent="0.2">
      <c r="A48" s="117"/>
      <c r="B48" s="115" t="s">
        <v>3981</v>
      </c>
      <c r="C48" s="82" t="s">
        <v>3658</v>
      </c>
      <c r="D48" s="102" t="s">
        <v>4</v>
      </c>
      <c r="E48" s="75">
        <v>6</v>
      </c>
      <c r="F48" s="102">
        <v>5</v>
      </c>
      <c r="G48" s="215">
        <v>600</v>
      </c>
      <c r="H48" s="292">
        <v>2</v>
      </c>
      <c r="I48" s="292">
        <v>1630</v>
      </c>
      <c r="J48" s="76">
        <f>K3</f>
        <v>0.21</v>
      </c>
      <c r="K48" s="160">
        <f t="shared" ref="K48" si="21">I48*(1-J48)</f>
        <v>1287.7</v>
      </c>
      <c r="L48" s="672">
        <f t="shared" si="3"/>
        <v>2317.86</v>
      </c>
      <c r="M48" s="674">
        <f t="shared" si="1"/>
        <v>7726.2000000000007</v>
      </c>
      <c r="N48" s="675">
        <f t="shared" si="2"/>
        <v>2317.86</v>
      </c>
      <c r="O48" s="109"/>
      <c r="P48" s="12"/>
    </row>
    <row r="49" spans="1:16" s="104" customFormat="1" ht="13.5" customHeight="1" x14ac:dyDescent="0.2">
      <c r="A49" s="106"/>
      <c r="B49" s="108"/>
      <c r="C49" s="107"/>
      <c r="D49" s="1051" t="s">
        <v>127</v>
      </c>
      <c r="E49" s="1051"/>
      <c r="F49" s="1051"/>
      <c r="G49" s="108"/>
      <c r="H49" s="299"/>
      <c r="I49" s="108"/>
      <c r="J49" s="108"/>
      <c r="K49" s="108"/>
      <c r="L49" s="108"/>
      <c r="M49" s="108"/>
      <c r="N49" s="108"/>
      <c r="O49" s="107"/>
      <c r="P49" s="12"/>
    </row>
    <row r="50" spans="1:16" s="9" customFormat="1" x14ac:dyDescent="0.2">
      <c r="A50" s="4"/>
      <c r="B50" s="2"/>
      <c r="C50" s="4"/>
      <c r="D50" s="2"/>
      <c r="E50" s="2"/>
      <c r="F50" s="51"/>
      <c r="G50" s="2"/>
      <c r="H50" s="51"/>
      <c r="I50" s="2"/>
      <c r="J50" s="2"/>
      <c r="K50" s="2"/>
      <c r="L50" s="51"/>
      <c r="M50" s="2"/>
      <c r="N50" s="2"/>
      <c r="O50" s="4"/>
    </row>
    <row r="51" spans="1:16" s="9" customFormat="1" x14ac:dyDescent="0.2">
      <c r="A51" s="4"/>
      <c r="B51" s="2"/>
      <c r="C51" s="4"/>
      <c r="D51" s="2"/>
      <c r="E51" s="2"/>
      <c r="F51" s="51"/>
      <c r="G51" s="2"/>
      <c r="H51" s="51"/>
      <c r="I51" s="2"/>
      <c r="J51" s="2"/>
      <c r="K51" s="2"/>
      <c r="L51" s="2"/>
      <c r="M51" s="2"/>
      <c r="N51" s="2"/>
      <c r="O51" s="4"/>
    </row>
    <row r="52" spans="1:16" s="9" customFormat="1" x14ac:dyDescent="0.2">
      <c r="A52" s="4"/>
      <c r="B52" s="2"/>
      <c r="C52" s="4"/>
      <c r="D52" s="2"/>
      <c r="E52" s="2"/>
      <c r="F52" s="51"/>
      <c r="G52" s="2"/>
      <c r="H52" s="51"/>
      <c r="I52" s="2"/>
      <c r="J52" s="2"/>
      <c r="K52" s="2"/>
      <c r="L52" s="2"/>
      <c r="M52" s="2"/>
      <c r="N52" s="2"/>
      <c r="O52" s="4"/>
    </row>
    <row r="53" spans="1:16" s="9" customFormat="1" x14ac:dyDescent="0.2">
      <c r="A53" s="4"/>
      <c r="B53" s="2"/>
      <c r="C53" s="4"/>
      <c r="D53" s="2"/>
      <c r="E53" s="2"/>
      <c r="F53" s="51"/>
      <c r="G53" s="2"/>
      <c r="H53" s="51"/>
      <c r="I53" s="2"/>
      <c r="J53" s="2"/>
      <c r="K53" s="2"/>
      <c r="L53" s="2"/>
      <c r="M53" s="2"/>
      <c r="N53" s="2"/>
      <c r="O53" s="4"/>
    </row>
    <row r="54" spans="1:16" s="9" customFormat="1" x14ac:dyDescent="0.2">
      <c r="A54" s="4"/>
      <c r="B54" s="2"/>
      <c r="C54" s="4"/>
      <c r="D54" s="2"/>
      <c r="E54" s="2"/>
      <c r="F54" s="51"/>
      <c r="G54" s="2"/>
      <c r="H54" s="51"/>
      <c r="I54" s="2"/>
      <c r="J54" s="2"/>
      <c r="K54" s="2"/>
      <c r="L54" s="2"/>
      <c r="M54" s="2"/>
      <c r="N54" s="2"/>
      <c r="O54" s="4"/>
    </row>
    <row r="55" spans="1:16" s="9" customFormat="1" x14ac:dyDescent="0.2">
      <c r="A55" s="4"/>
      <c r="B55" s="2"/>
      <c r="C55" s="4"/>
      <c r="D55" s="2"/>
      <c r="E55" s="2"/>
      <c r="F55" s="51"/>
      <c r="G55" s="2"/>
      <c r="H55" s="51"/>
      <c r="I55" s="2"/>
      <c r="J55" s="2"/>
      <c r="K55" s="2"/>
      <c r="L55" s="2"/>
      <c r="M55" s="2"/>
      <c r="N55" s="2"/>
      <c r="O55" s="4"/>
    </row>
    <row r="56" spans="1:16" s="9" customFormat="1" x14ac:dyDescent="0.2">
      <c r="A56" s="4"/>
      <c r="B56" s="2"/>
      <c r="C56" s="4"/>
      <c r="D56" s="2"/>
      <c r="E56" s="2"/>
      <c r="F56" s="51"/>
      <c r="G56" s="2"/>
      <c r="H56" s="51"/>
      <c r="I56" s="2"/>
      <c r="J56" s="2"/>
      <c r="K56" s="2"/>
      <c r="L56" s="2"/>
      <c r="M56" s="2"/>
      <c r="N56" s="2"/>
      <c r="O56" s="4"/>
    </row>
    <row r="57" spans="1:16" s="9" customFormat="1" x14ac:dyDescent="0.2">
      <c r="A57" s="4"/>
      <c r="B57" s="2"/>
      <c r="C57" s="4"/>
      <c r="D57" s="2"/>
      <c r="E57" s="2"/>
      <c r="F57" s="51"/>
      <c r="G57" s="2"/>
      <c r="H57" s="51"/>
      <c r="I57" s="2"/>
      <c r="J57" s="2"/>
      <c r="K57" s="2"/>
      <c r="L57" s="2"/>
      <c r="M57" s="2"/>
      <c r="N57" s="2"/>
      <c r="O57" s="4"/>
    </row>
    <row r="58" spans="1:16" s="9" customFormat="1" x14ac:dyDescent="0.2">
      <c r="A58" s="4"/>
      <c r="B58" s="2"/>
      <c r="C58" s="4"/>
      <c r="D58" s="2"/>
      <c r="E58" s="2"/>
      <c r="F58" s="51"/>
      <c r="G58" s="2"/>
      <c r="H58" s="51"/>
      <c r="I58" s="2"/>
      <c r="J58" s="2"/>
      <c r="K58" s="2"/>
      <c r="L58" s="2"/>
      <c r="M58" s="2"/>
      <c r="N58" s="2"/>
      <c r="O58" s="4"/>
    </row>
    <row r="59" spans="1:16" s="9" customFormat="1" x14ac:dyDescent="0.2">
      <c r="A59" s="4"/>
      <c r="B59" s="2"/>
      <c r="C59" s="4"/>
      <c r="D59" s="2"/>
      <c r="E59" s="2"/>
      <c r="F59" s="51"/>
      <c r="G59" s="2"/>
      <c r="H59" s="51"/>
      <c r="I59" s="2"/>
      <c r="J59" s="2"/>
      <c r="K59" s="2"/>
      <c r="L59" s="2"/>
      <c r="M59" s="2"/>
      <c r="N59" s="2"/>
      <c r="O59" s="4"/>
    </row>
    <row r="60" spans="1:16" s="9" customFormat="1" x14ac:dyDescent="0.2">
      <c r="A60" s="4"/>
      <c r="B60" s="2"/>
      <c r="C60" s="4"/>
      <c r="D60" s="2"/>
      <c r="E60" s="2"/>
      <c r="F60" s="51"/>
      <c r="G60" s="2"/>
      <c r="H60" s="51"/>
      <c r="I60" s="2"/>
      <c r="J60" s="2"/>
      <c r="K60" s="2"/>
      <c r="L60" s="2"/>
      <c r="M60" s="2"/>
      <c r="N60" s="2"/>
      <c r="O60" s="4"/>
    </row>
    <row r="61" spans="1:16" s="9" customFormat="1" x14ac:dyDescent="0.2">
      <c r="A61" s="4"/>
      <c r="B61" s="2"/>
      <c r="C61" s="4"/>
      <c r="D61" s="2"/>
      <c r="E61" s="2"/>
      <c r="F61" s="51"/>
      <c r="G61" s="2"/>
      <c r="H61" s="51"/>
      <c r="I61" s="2"/>
      <c r="J61" s="2"/>
      <c r="K61" s="2"/>
      <c r="L61" s="2"/>
      <c r="M61" s="2"/>
      <c r="N61" s="2"/>
      <c r="O61" s="4"/>
    </row>
    <row r="62" spans="1:16" s="9" customFormat="1" x14ac:dyDescent="0.2">
      <c r="A62" s="4"/>
      <c r="B62" s="2"/>
      <c r="C62" s="4"/>
      <c r="D62" s="2"/>
      <c r="E62" s="2"/>
      <c r="F62" s="51"/>
      <c r="G62" s="2"/>
      <c r="H62" s="51"/>
      <c r="I62" s="2"/>
      <c r="J62" s="2"/>
      <c r="K62" s="2"/>
      <c r="L62" s="2"/>
      <c r="M62" s="2"/>
      <c r="N62" s="2"/>
      <c r="O62" s="4"/>
    </row>
    <row r="63" spans="1:16" s="9" customFormat="1" x14ac:dyDescent="0.2">
      <c r="A63" s="4"/>
      <c r="B63" s="2"/>
      <c r="C63" s="4"/>
      <c r="D63" s="2"/>
      <c r="E63" s="2"/>
      <c r="F63" s="51"/>
      <c r="G63" s="2"/>
      <c r="H63" s="51"/>
      <c r="I63" s="2"/>
      <c r="J63" s="2"/>
      <c r="K63" s="2"/>
      <c r="L63" s="2"/>
      <c r="M63" s="2"/>
      <c r="N63" s="2"/>
      <c r="O63" s="4"/>
    </row>
    <row r="64" spans="1:16" s="9" customFormat="1" x14ac:dyDescent="0.2">
      <c r="A64" s="4"/>
      <c r="B64" s="2"/>
      <c r="C64" s="4"/>
      <c r="D64" s="2"/>
      <c r="E64" s="2"/>
      <c r="F64" s="51"/>
      <c r="G64" s="2"/>
      <c r="H64" s="51"/>
      <c r="I64" s="2"/>
      <c r="J64" s="2"/>
      <c r="K64" s="2"/>
      <c r="L64" s="2"/>
      <c r="M64" s="2"/>
      <c r="N64" s="2"/>
      <c r="O64" s="4"/>
    </row>
    <row r="65" spans="1:15" s="9" customFormat="1" x14ac:dyDescent="0.2">
      <c r="A65" s="4"/>
      <c r="B65" s="2"/>
      <c r="C65" s="4"/>
      <c r="D65" s="2"/>
      <c r="E65" s="2"/>
      <c r="F65" s="51"/>
      <c r="G65" s="2"/>
      <c r="H65" s="51"/>
      <c r="I65" s="2"/>
      <c r="J65" s="2"/>
      <c r="K65" s="2"/>
      <c r="L65" s="2"/>
      <c r="M65" s="2"/>
      <c r="N65" s="2"/>
      <c r="O65" s="4"/>
    </row>
    <row r="66" spans="1:15" s="9" customFormat="1" x14ac:dyDescent="0.2">
      <c r="A66" s="4"/>
      <c r="B66" s="2"/>
      <c r="C66" s="4"/>
      <c r="D66" s="2"/>
      <c r="E66" s="2"/>
      <c r="F66" s="51"/>
      <c r="G66" s="2"/>
      <c r="H66" s="51"/>
      <c r="I66" s="2"/>
      <c r="J66" s="2"/>
      <c r="K66" s="2"/>
      <c r="L66" s="2"/>
      <c r="M66" s="2"/>
      <c r="N66" s="2"/>
      <c r="O66" s="4"/>
    </row>
    <row r="67" spans="1:15" s="9" customFormat="1" x14ac:dyDescent="0.2">
      <c r="A67" s="4"/>
      <c r="B67" s="2"/>
      <c r="C67" s="4"/>
      <c r="D67" s="2"/>
      <c r="E67" s="2"/>
      <c r="F67" s="51"/>
      <c r="G67" s="2"/>
      <c r="H67" s="51"/>
      <c r="I67" s="2"/>
      <c r="J67" s="2"/>
      <c r="K67" s="2"/>
      <c r="L67" s="2"/>
      <c r="M67" s="2"/>
      <c r="N67" s="2"/>
      <c r="O67" s="4"/>
    </row>
    <row r="68" spans="1:15" s="9" customFormat="1" x14ac:dyDescent="0.2">
      <c r="A68" s="4"/>
      <c r="B68" s="2"/>
      <c r="C68" s="4"/>
      <c r="D68" s="2"/>
      <c r="E68" s="2"/>
      <c r="F68" s="51"/>
      <c r="G68" s="2"/>
      <c r="H68" s="51"/>
      <c r="I68" s="2"/>
      <c r="J68" s="2"/>
      <c r="K68" s="2"/>
      <c r="L68" s="2"/>
      <c r="M68" s="2"/>
      <c r="N68" s="2"/>
      <c r="O68" s="4"/>
    </row>
    <row r="69" spans="1:15" s="9" customFormat="1" x14ac:dyDescent="0.2">
      <c r="A69" s="4"/>
      <c r="B69" s="2"/>
      <c r="C69" s="4"/>
      <c r="D69" s="2"/>
      <c r="E69" s="2"/>
      <c r="F69" s="51"/>
      <c r="G69" s="2"/>
      <c r="H69" s="51"/>
      <c r="I69" s="2"/>
      <c r="J69" s="2"/>
      <c r="K69" s="2"/>
      <c r="L69" s="2"/>
      <c r="M69" s="2"/>
      <c r="N69" s="2"/>
      <c r="O69" s="4"/>
    </row>
    <row r="70" spans="1:15" s="9" customFormat="1" x14ac:dyDescent="0.2">
      <c r="A70" s="4"/>
      <c r="B70" s="2"/>
      <c r="C70" s="4"/>
      <c r="D70" s="2"/>
      <c r="E70" s="2"/>
      <c r="F70" s="51"/>
      <c r="G70" s="2"/>
      <c r="H70" s="51"/>
      <c r="I70" s="2"/>
      <c r="J70" s="2"/>
      <c r="K70" s="2"/>
      <c r="L70" s="2"/>
      <c r="M70" s="2"/>
      <c r="N70" s="2"/>
      <c r="O70" s="4"/>
    </row>
    <row r="71" spans="1:15" s="9" customFormat="1" x14ac:dyDescent="0.2">
      <c r="A71" s="4"/>
      <c r="B71" s="2"/>
      <c r="C71" s="4"/>
      <c r="D71" s="2"/>
      <c r="E71" s="2"/>
      <c r="F71" s="51"/>
      <c r="G71" s="2"/>
      <c r="H71" s="51"/>
      <c r="I71" s="2"/>
      <c r="J71" s="2"/>
      <c r="K71" s="2"/>
      <c r="L71" s="2"/>
      <c r="M71" s="2"/>
      <c r="N71" s="2"/>
      <c r="O71" s="4"/>
    </row>
    <row r="72" spans="1:15" s="9" customFormat="1" x14ac:dyDescent="0.2">
      <c r="A72" s="4"/>
      <c r="B72" s="2"/>
      <c r="C72" s="4"/>
      <c r="D72" s="2"/>
      <c r="E72" s="2"/>
      <c r="F72" s="51"/>
      <c r="G72" s="2"/>
      <c r="H72" s="51"/>
      <c r="I72" s="2"/>
      <c r="J72" s="2"/>
      <c r="K72" s="2"/>
      <c r="L72" s="2"/>
      <c r="M72" s="2"/>
      <c r="N72" s="2"/>
      <c r="O72" s="4"/>
    </row>
    <row r="73" spans="1:15" s="9" customFormat="1" x14ac:dyDescent="0.2">
      <c r="A73" s="4"/>
      <c r="B73" s="2"/>
      <c r="C73" s="4"/>
      <c r="D73" s="2"/>
      <c r="E73" s="2"/>
      <c r="F73" s="51"/>
      <c r="G73" s="2"/>
      <c r="H73" s="51"/>
      <c r="I73" s="2"/>
      <c r="J73" s="2"/>
      <c r="K73" s="2"/>
      <c r="L73" s="2"/>
      <c r="M73" s="2"/>
      <c r="N73" s="2"/>
      <c r="O73" s="4"/>
    </row>
    <row r="74" spans="1:15" s="9" customFormat="1" x14ac:dyDescent="0.2">
      <c r="A74" s="4"/>
      <c r="B74" s="2"/>
      <c r="C74" s="4"/>
      <c r="D74" s="2"/>
      <c r="E74" s="2"/>
      <c r="F74" s="51"/>
      <c r="G74" s="2"/>
      <c r="H74" s="51"/>
      <c r="I74" s="2"/>
      <c r="J74" s="2"/>
      <c r="K74" s="2"/>
      <c r="L74" s="2"/>
      <c r="M74" s="2"/>
      <c r="N74" s="2"/>
      <c r="O74" s="4"/>
    </row>
    <row r="75" spans="1:15" s="9" customFormat="1" x14ac:dyDescent="0.2">
      <c r="A75" s="4"/>
      <c r="B75" s="2"/>
      <c r="C75" s="4"/>
      <c r="D75" s="2"/>
      <c r="E75" s="2"/>
      <c r="F75" s="51"/>
      <c r="G75" s="2"/>
      <c r="H75" s="51"/>
      <c r="I75" s="2"/>
      <c r="J75" s="2"/>
      <c r="K75" s="2"/>
      <c r="L75" s="2"/>
      <c r="M75" s="2"/>
      <c r="N75" s="2"/>
      <c r="O75" s="4"/>
    </row>
    <row r="76" spans="1:15" s="9" customFormat="1" x14ac:dyDescent="0.2">
      <c r="A76" s="4"/>
      <c r="B76" s="2"/>
      <c r="C76" s="4"/>
      <c r="D76" s="2"/>
      <c r="E76" s="2"/>
      <c r="F76" s="51"/>
      <c r="G76" s="2"/>
      <c r="H76" s="51"/>
      <c r="I76" s="2"/>
      <c r="J76" s="2"/>
      <c r="K76" s="2"/>
      <c r="L76" s="2"/>
      <c r="M76" s="2"/>
      <c r="N76" s="2"/>
      <c r="O76" s="4"/>
    </row>
    <row r="77" spans="1:15" s="9" customFormat="1" x14ac:dyDescent="0.2">
      <c r="A77" s="4"/>
      <c r="B77" s="2"/>
      <c r="C77" s="4"/>
      <c r="D77" s="2"/>
      <c r="E77" s="2"/>
      <c r="F77" s="51"/>
      <c r="G77" s="2"/>
      <c r="H77" s="51"/>
      <c r="I77" s="2"/>
      <c r="J77" s="2"/>
      <c r="K77" s="2"/>
      <c r="L77" s="2"/>
      <c r="M77" s="2"/>
      <c r="N77" s="2"/>
      <c r="O77" s="4"/>
    </row>
    <row r="78" spans="1:15" s="9" customFormat="1" x14ac:dyDescent="0.2">
      <c r="A78" s="4"/>
      <c r="B78" s="2"/>
      <c r="C78" s="4"/>
      <c r="D78" s="2"/>
      <c r="E78" s="2"/>
      <c r="F78" s="51"/>
      <c r="G78" s="2"/>
      <c r="H78" s="51"/>
      <c r="I78" s="2"/>
      <c r="J78" s="2"/>
      <c r="K78" s="2"/>
      <c r="L78" s="2"/>
      <c r="M78" s="2"/>
      <c r="N78" s="2"/>
      <c r="O78" s="4"/>
    </row>
    <row r="79" spans="1:15" s="9" customFormat="1" x14ac:dyDescent="0.2">
      <c r="A79" s="4"/>
      <c r="B79" s="2"/>
      <c r="C79" s="4"/>
      <c r="D79" s="2"/>
      <c r="E79" s="2"/>
      <c r="F79" s="51"/>
      <c r="G79" s="2"/>
      <c r="H79" s="51"/>
      <c r="I79" s="2"/>
      <c r="J79" s="2"/>
      <c r="K79" s="2"/>
      <c r="L79" s="2"/>
      <c r="M79" s="2"/>
      <c r="N79" s="2"/>
      <c r="O79" s="4"/>
    </row>
    <row r="80" spans="1:15" s="9" customFormat="1" x14ac:dyDescent="0.2">
      <c r="A80" s="4"/>
      <c r="B80" s="2"/>
      <c r="C80" s="4"/>
      <c r="D80" s="2"/>
      <c r="E80" s="2"/>
      <c r="F80" s="51"/>
      <c r="G80" s="2"/>
      <c r="H80" s="51"/>
      <c r="I80" s="2"/>
      <c r="J80" s="2"/>
      <c r="K80" s="2"/>
      <c r="L80" s="2"/>
      <c r="M80" s="2"/>
      <c r="N80" s="2"/>
      <c r="O80" s="4"/>
    </row>
    <row r="81" spans="1:15" s="9" customFormat="1" x14ac:dyDescent="0.2">
      <c r="A81" s="4"/>
      <c r="B81" s="2"/>
      <c r="C81" s="4"/>
      <c r="D81" s="2"/>
      <c r="E81" s="2"/>
      <c r="F81" s="51"/>
      <c r="G81" s="2"/>
      <c r="H81" s="51"/>
      <c r="I81" s="2"/>
      <c r="J81" s="2"/>
      <c r="K81" s="2"/>
      <c r="L81" s="2"/>
      <c r="M81" s="2"/>
      <c r="N81" s="2"/>
      <c r="O81" s="4"/>
    </row>
    <row r="82" spans="1:15" s="9" customFormat="1" x14ac:dyDescent="0.2">
      <c r="A82" s="4"/>
      <c r="B82" s="2"/>
      <c r="C82" s="4"/>
      <c r="D82" s="2"/>
      <c r="E82" s="2"/>
      <c r="F82" s="51"/>
      <c r="G82" s="2"/>
      <c r="H82" s="51"/>
      <c r="I82" s="2"/>
      <c r="J82" s="2"/>
      <c r="K82" s="2"/>
      <c r="L82" s="2"/>
      <c r="M82" s="2"/>
      <c r="N82" s="2"/>
      <c r="O82" s="4"/>
    </row>
    <row r="83" spans="1:15" s="9" customFormat="1" x14ac:dyDescent="0.2">
      <c r="A83" s="4"/>
      <c r="B83" s="2"/>
      <c r="C83" s="4"/>
      <c r="D83" s="2"/>
      <c r="E83" s="2"/>
      <c r="F83" s="51"/>
      <c r="G83" s="2"/>
      <c r="H83" s="51"/>
      <c r="I83" s="2"/>
      <c r="J83" s="2"/>
      <c r="K83" s="2"/>
      <c r="L83" s="2"/>
      <c r="M83" s="2"/>
      <c r="N83" s="2"/>
      <c r="O83" s="4"/>
    </row>
    <row r="84" spans="1:15" s="9" customFormat="1" x14ac:dyDescent="0.2">
      <c r="A84" s="4"/>
      <c r="B84" s="2"/>
      <c r="C84" s="4"/>
      <c r="D84" s="2"/>
      <c r="E84" s="2"/>
      <c r="F84" s="51"/>
      <c r="G84" s="2"/>
      <c r="H84" s="51"/>
      <c r="I84" s="2"/>
      <c r="J84" s="2"/>
      <c r="K84" s="2"/>
      <c r="L84" s="2"/>
      <c r="M84" s="2"/>
      <c r="N84" s="2"/>
      <c r="O84" s="4"/>
    </row>
    <row r="85" spans="1:15" s="9" customFormat="1" x14ac:dyDescent="0.2">
      <c r="A85" s="4"/>
      <c r="B85" s="2"/>
      <c r="C85" s="4"/>
      <c r="D85" s="2"/>
      <c r="E85" s="2"/>
      <c r="F85" s="51"/>
      <c r="G85" s="2"/>
      <c r="H85" s="51"/>
      <c r="I85" s="2"/>
      <c r="J85" s="2"/>
      <c r="K85" s="2"/>
      <c r="L85" s="2"/>
      <c r="M85" s="2"/>
      <c r="N85" s="2"/>
      <c r="O85" s="4"/>
    </row>
    <row r="86" spans="1:15" s="9" customFormat="1" x14ac:dyDescent="0.2">
      <c r="A86" s="4"/>
      <c r="B86" s="2"/>
      <c r="C86" s="4"/>
      <c r="D86" s="2"/>
      <c r="E86" s="2"/>
      <c r="F86" s="51"/>
      <c r="G86" s="2"/>
      <c r="H86" s="51"/>
      <c r="I86" s="2"/>
      <c r="J86" s="2"/>
      <c r="K86" s="2"/>
      <c r="L86" s="2"/>
      <c r="M86" s="2"/>
      <c r="N86" s="2"/>
      <c r="O86" s="4"/>
    </row>
    <row r="87" spans="1:15" s="9" customFormat="1" x14ac:dyDescent="0.2">
      <c r="A87" s="4"/>
      <c r="B87" s="2"/>
      <c r="C87" s="4"/>
      <c r="D87" s="2"/>
      <c r="E87" s="2"/>
      <c r="F87" s="51"/>
      <c r="G87" s="2"/>
      <c r="H87" s="51"/>
      <c r="I87" s="2"/>
      <c r="J87" s="2"/>
      <c r="K87" s="2"/>
      <c r="L87" s="2"/>
      <c r="M87" s="2"/>
      <c r="N87" s="2"/>
      <c r="O87" s="4"/>
    </row>
    <row r="88" spans="1:15" s="9" customFormat="1" x14ac:dyDescent="0.2">
      <c r="A88" s="4"/>
      <c r="B88" s="2"/>
      <c r="C88" s="4"/>
      <c r="D88" s="2"/>
      <c r="E88" s="2"/>
      <c r="F88" s="51"/>
      <c r="G88" s="2"/>
      <c r="H88" s="51"/>
      <c r="I88" s="2"/>
      <c r="J88" s="2"/>
      <c r="K88" s="2"/>
      <c r="L88" s="2"/>
      <c r="M88" s="2"/>
      <c r="N88" s="2"/>
      <c r="O88" s="4"/>
    </row>
    <row r="89" spans="1:15" s="9" customFormat="1" x14ac:dyDescent="0.2">
      <c r="A89" s="4"/>
      <c r="B89" s="2"/>
      <c r="C89" s="4"/>
      <c r="D89" s="2"/>
      <c r="E89" s="2"/>
      <c r="F89" s="51"/>
      <c r="G89" s="2"/>
      <c r="H89" s="51"/>
      <c r="I89" s="2"/>
      <c r="J89" s="2"/>
      <c r="K89" s="2"/>
      <c r="L89" s="2"/>
      <c r="M89" s="2"/>
      <c r="N89" s="2"/>
      <c r="O89" s="4"/>
    </row>
    <row r="90" spans="1:15" s="9" customFormat="1" x14ac:dyDescent="0.2">
      <c r="A90" s="4"/>
      <c r="B90" s="2"/>
      <c r="C90" s="4"/>
      <c r="D90" s="2"/>
      <c r="E90" s="2"/>
      <c r="F90" s="51"/>
      <c r="G90" s="2"/>
      <c r="H90" s="51"/>
      <c r="I90" s="2"/>
      <c r="J90" s="2"/>
      <c r="K90" s="2"/>
      <c r="L90" s="2"/>
      <c r="M90" s="2"/>
      <c r="N90" s="2"/>
      <c r="O90" s="4"/>
    </row>
    <row r="91" spans="1:15" s="9" customFormat="1" x14ac:dyDescent="0.2">
      <c r="A91" s="4"/>
      <c r="B91" s="2"/>
      <c r="C91" s="4"/>
      <c r="D91" s="2"/>
      <c r="E91" s="2"/>
      <c r="F91" s="51"/>
      <c r="G91" s="2"/>
      <c r="H91" s="51"/>
      <c r="I91" s="2"/>
      <c r="J91" s="2"/>
      <c r="K91" s="2"/>
      <c r="L91" s="2"/>
      <c r="M91" s="2"/>
      <c r="N91" s="2"/>
      <c r="O91" s="4"/>
    </row>
    <row r="92" spans="1:15" s="9" customFormat="1" x14ac:dyDescent="0.2">
      <c r="A92" s="4"/>
      <c r="B92" s="2"/>
      <c r="C92" s="4"/>
      <c r="D92" s="2"/>
      <c r="E92" s="2"/>
      <c r="F92" s="51"/>
      <c r="G92" s="2"/>
      <c r="H92" s="51"/>
      <c r="I92" s="2"/>
      <c r="J92" s="2"/>
      <c r="K92" s="2"/>
      <c r="L92" s="2"/>
      <c r="M92" s="2"/>
      <c r="N92" s="2"/>
      <c r="O92" s="4"/>
    </row>
    <row r="93" spans="1:15" s="9" customFormat="1" x14ac:dyDescent="0.2">
      <c r="A93" s="4"/>
      <c r="B93" s="2"/>
      <c r="C93" s="4"/>
      <c r="D93" s="2"/>
      <c r="E93" s="2"/>
      <c r="F93" s="51"/>
      <c r="G93" s="2"/>
      <c r="H93" s="51"/>
      <c r="I93" s="2"/>
      <c r="J93" s="2"/>
      <c r="K93" s="2"/>
      <c r="L93" s="2"/>
      <c r="M93" s="2"/>
      <c r="N93" s="2"/>
      <c r="O93" s="4"/>
    </row>
    <row r="94" spans="1:15" s="9" customFormat="1" x14ac:dyDescent="0.2">
      <c r="A94" s="4"/>
      <c r="B94" s="2"/>
      <c r="C94" s="4"/>
      <c r="D94" s="2"/>
      <c r="E94" s="2"/>
      <c r="F94" s="51"/>
      <c r="G94" s="2"/>
      <c r="H94" s="51"/>
      <c r="I94" s="2"/>
      <c r="J94" s="2"/>
      <c r="K94" s="2"/>
      <c r="L94" s="2"/>
      <c r="M94" s="2"/>
      <c r="N94" s="2"/>
      <c r="O94" s="4"/>
    </row>
    <row r="95" spans="1:15" s="9" customFormat="1" x14ac:dyDescent="0.2">
      <c r="A95" s="4"/>
      <c r="B95" s="2"/>
      <c r="C95" s="4"/>
      <c r="D95" s="2"/>
      <c r="E95" s="2"/>
      <c r="F95" s="51"/>
      <c r="G95" s="2"/>
      <c r="H95" s="51"/>
      <c r="I95" s="2"/>
      <c r="J95" s="2"/>
      <c r="K95" s="2"/>
      <c r="L95" s="2"/>
      <c r="M95" s="2"/>
      <c r="N95" s="2"/>
      <c r="O95" s="4"/>
    </row>
    <row r="96" spans="1:15" s="9" customFormat="1" x14ac:dyDescent="0.2">
      <c r="A96" s="4"/>
      <c r="B96" s="2"/>
      <c r="C96" s="4"/>
      <c r="D96" s="2"/>
      <c r="E96" s="2"/>
      <c r="F96" s="51"/>
      <c r="G96" s="2"/>
      <c r="H96" s="51"/>
      <c r="I96" s="2"/>
      <c r="J96" s="2"/>
      <c r="K96" s="2"/>
      <c r="L96" s="2"/>
      <c r="M96" s="2"/>
      <c r="N96" s="2"/>
      <c r="O96" s="4"/>
    </row>
    <row r="97" spans="1:15" s="9" customFormat="1" x14ac:dyDescent="0.2">
      <c r="A97" s="4"/>
      <c r="B97" s="2"/>
      <c r="C97" s="4"/>
      <c r="D97" s="2"/>
      <c r="E97" s="2"/>
      <c r="F97" s="51"/>
      <c r="G97" s="2"/>
      <c r="H97" s="51"/>
      <c r="I97" s="2"/>
      <c r="J97" s="2"/>
      <c r="K97" s="2"/>
      <c r="L97" s="2"/>
      <c r="M97" s="2"/>
      <c r="N97" s="2"/>
      <c r="O97" s="4"/>
    </row>
    <row r="98" spans="1:15" s="9" customFormat="1" x14ac:dyDescent="0.2">
      <c r="A98" s="4"/>
      <c r="B98" s="2"/>
      <c r="C98" s="4"/>
      <c r="D98" s="2"/>
      <c r="E98" s="2"/>
      <c r="F98" s="51"/>
      <c r="G98" s="2"/>
      <c r="H98" s="51"/>
      <c r="I98" s="2"/>
      <c r="J98" s="2"/>
      <c r="K98" s="2"/>
      <c r="L98" s="2"/>
      <c r="M98" s="2"/>
      <c r="N98" s="2"/>
      <c r="O98" s="4"/>
    </row>
    <row r="99" spans="1:15" s="9" customFormat="1" x14ac:dyDescent="0.2">
      <c r="A99" s="4"/>
      <c r="B99" s="2"/>
      <c r="C99" s="4"/>
      <c r="D99" s="2"/>
      <c r="E99" s="2"/>
      <c r="F99" s="51"/>
      <c r="G99" s="2"/>
      <c r="H99" s="51"/>
      <c r="I99" s="2"/>
      <c r="J99" s="2"/>
      <c r="K99" s="2"/>
      <c r="L99" s="2"/>
      <c r="M99" s="2"/>
      <c r="N99" s="2"/>
      <c r="O99" s="4"/>
    </row>
    <row r="100" spans="1:15" s="9" customFormat="1" x14ac:dyDescent="0.2">
      <c r="A100" s="4"/>
      <c r="B100" s="2"/>
      <c r="C100" s="4"/>
      <c r="D100" s="2"/>
      <c r="E100" s="2"/>
      <c r="F100" s="51"/>
      <c r="G100" s="2"/>
      <c r="H100" s="51"/>
      <c r="I100" s="2"/>
      <c r="J100" s="2"/>
      <c r="K100" s="2"/>
      <c r="L100" s="2"/>
      <c r="M100" s="2"/>
      <c r="N100" s="2"/>
      <c r="O100" s="4"/>
    </row>
    <row r="101" spans="1:15" s="9" customFormat="1" x14ac:dyDescent="0.2">
      <c r="A101" s="4"/>
      <c r="B101" s="2"/>
      <c r="C101" s="4"/>
      <c r="D101" s="2"/>
      <c r="E101" s="2"/>
      <c r="F101" s="51"/>
      <c r="G101" s="2"/>
      <c r="H101" s="51"/>
      <c r="I101" s="2"/>
      <c r="J101" s="2"/>
      <c r="K101" s="2"/>
      <c r="L101" s="2"/>
      <c r="M101" s="2"/>
      <c r="N101" s="2"/>
      <c r="O101" s="4"/>
    </row>
    <row r="102" spans="1:15" s="9" customFormat="1" x14ac:dyDescent="0.2">
      <c r="A102" s="4"/>
      <c r="B102" s="2"/>
      <c r="C102" s="4"/>
      <c r="D102" s="2"/>
      <c r="E102" s="2"/>
      <c r="F102" s="51"/>
      <c r="G102" s="2"/>
      <c r="H102" s="51"/>
      <c r="I102" s="2"/>
      <c r="J102" s="2"/>
      <c r="K102" s="2"/>
      <c r="L102" s="2"/>
      <c r="M102" s="2"/>
      <c r="N102" s="2"/>
      <c r="O102" s="4"/>
    </row>
    <row r="103" spans="1:15" s="9" customFormat="1" x14ac:dyDescent="0.2">
      <c r="A103" s="4"/>
      <c r="B103" s="2"/>
      <c r="C103" s="4"/>
      <c r="D103" s="2"/>
      <c r="E103" s="2"/>
      <c r="F103" s="51"/>
      <c r="G103" s="2"/>
      <c r="H103" s="51"/>
      <c r="I103" s="2"/>
      <c r="J103" s="2"/>
      <c r="K103" s="2"/>
      <c r="L103" s="2"/>
      <c r="M103" s="2"/>
      <c r="N103" s="2"/>
      <c r="O103" s="4"/>
    </row>
    <row r="104" spans="1:15" s="9" customFormat="1" x14ac:dyDescent="0.2">
      <c r="A104" s="4"/>
      <c r="B104" s="2"/>
      <c r="C104" s="4"/>
      <c r="D104" s="2"/>
      <c r="E104" s="2"/>
      <c r="F104" s="51"/>
      <c r="G104" s="2"/>
      <c r="H104" s="51"/>
      <c r="I104" s="2"/>
      <c r="J104" s="2"/>
      <c r="K104" s="2"/>
      <c r="L104" s="2"/>
      <c r="M104" s="2"/>
      <c r="N104" s="2"/>
      <c r="O104" s="4"/>
    </row>
    <row r="105" spans="1:15" s="9" customFormat="1" x14ac:dyDescent="0.2">
      <c r="A105" s="4"/>
      <c r="B105" s="2"/>
      <c r="C105" s="4"/>
      <c r="D105" s="2"/>
      <c r="E105" s="2"/>
      <c r="F105" s="51"/>
      <c r="G105" s="2"/>
      <c r="H105" s="51"/>
      <c r="I105" s="2"/>
      <c r="J105" s="2"/>
      <c r="K105" s="2"/>
      <c r="L105" s="2"/>
      <c r="M105" s="2"/>
      <c r="N105" s="2"/>
      <c r="O105" s="4"/>
    </row>
    <row r="106" spans="1:15" s="9" customFormat="1" x14ac:dyDescent="0.2">
      <c r="A106" s="4"/>
      <c r="B106" s="2"/>
      <c r="C106" s="4"/>
      <c r="D106" s="2"/>
      <c r="E106" s="2"/>
      <c r="F106" s="51"/>
      <c r="G106" s="2"/>
      <c r="H106" s="51"/>
      <c r="I106" s="2"/>
      <c r="J106" s="2"/>
      <c r="K106" s="2"/>
      <c r="L106" s="2"/>
      <c r="M106" s="2"/>
      <c r="N106" s="2"/>
      <c r="O106" s="4"/>
    </row>
    <row r="107" spans="1:15" s="9" customFormat="1" x14ac:dyDescent="0.2">
      <c r="A107" s="4"/>
      <c r="B107" s="2"/>
      <c r="C107" s="4"/>
      <c r="D107" s="2"/>
      <c r="E107" s="2"/>
      <c r="F107" s="51"/>
      <c r="G107" s="2"/>
      <c r="H107" s="51"/>
      <c r="I107" s="2"/>
      <c r="J107" s="2"/>
      <c r="K107" s="2"/>
      <c r="L107" s="2"/>
      <c r="M107" s="2"/>
      <c r="N107" s="2"/>
      <c r="O107" s="4"/>
    </row>
    <row r="108" spans="1:15" s="9" customFormat="1" x14ac:dyDescent="0.2">
      <c r="A108" s="4"/>
      <c r="B108" s="2"/>
      <c r="C108" s="4"/>
      <c r="D108" s="2"/>
      <c r="E108" s="2"/>
      <c r="F108" s="51"/>
      <c r="G108" s="2"/>
      <c r="H108" s="51"/>
      <c r="I108" s="2"/>
      <c r="J108" s="2"/>
      <c r="K108" s="2"/>
      <c r="L108" s="2"/>
      <c r="M108" s="2"/>
      <c r="N108" s="2"/>
      <c r="O108" s="4"/>
    </row>
    <row r="109" spans="1:15" s="9" customFormat="1" x14ac:dyDescent="0.2">
      <c r="A109" s="4"/>
      <c r="B109" s="2"/>
      <c r="C109" s="4"/>
      <c r="D109" s="2"/>
      <c r="E109" s="2"/>
      <c r="F109" s="51"/>
      <c r="G109" s="2"/>
      <c r="H109" s="51"/>
      <c r="I109" s="2"/>
      <c r="J109" s="2"/>
      <c r="K109" s="2"/>
      <c r="L109" s="2"/>
      <c r="M109" s="2"/>
      <c r="N109" s="2"/>
      <c r="O109" s="4"/>
    </row>
    <row r="110" spans="1:15" s="9" customFormat="1" x14ac:dyDescent="0.2">
      <c r="A110" s="4"/>
      <c r="B110" s="2"/>
      <c r="C110" s="4"/>
      <c r="D110" s="2"/>
      <c r="E110" s="2"/>
      <c r="F110" s="51"/>
      <c r="G110" s="2"/>
      <c r="H110" s="51"/>
      <c r="I110" s="2"/>
      <c r="J110" s="2"/>
      <c r="K110" s="2"/>
      <c r="L110" s="2"/>
      <c r="M110" s="2"/>
      <c r="N110" s="2"/>
      <c r="O110" s="4"/>
    </row>
    <row r="111" spans="1:15" s="9" customFormat="1" x14ac:dyDescent="0.2">
      <c r="A111" s="4"/>
      <c r="B111" s="2"/>
      <c r="C111" s="4"/>
      <c r="D111" s="2"/>
      <c r="E111" s="2"/>
      <c r="F111" s="51"/>
      <c r="G111" s="2"/>
      <c r="H111" s="51"/>
      <c r="I111" s="2"/>
      <c r="J111" s="2"/>
      <c r="K111" s="2"/>
      <c r="L111" s="2"/>
      <c r="M111" s="2"/>
      <c r="N111" s="2"/>
      <c r="O111" s="4"/>
    </row>
    <row r="112" spans="1:15" s="9" customFormat="1" x14ac:dyDescent="0.2">
      <c r="A112" s="4"/>
      <c r="B112" s="2"/>
      <c r="C112" s="4"/>
      <c r="D112" s="2"/>
      <c r="E112" s="2"/>
      <c r="F112" s="51"/>
      <c r="G112" s="2"/>
      <c r="H112" s="51"/>
      <c r="I112" s="2"/>
      <c r="J112" s="2"/>
      <c r="K112" s="2"/>
      <c r="L112" s="2"/>
      <c r="M112" s="2"/>
      <c r="N112" s="2"/>
      <c r="O112" s="4"/>
    </row>
    <row r="113" spans="1:15" s="9" customFormat="1" x14ac:dyDescent="0.2">
      <c r="A113" s="4"/>
      <c r="B113" s="2"/>
      <c r="C113" s="4"/>
      <c r="D113" s="2"/>
      <c r="E113" s="2"/>
      <c r="F113" s="51"/>
      <c r="G113" s="2"/>
      <c r="H113" s="51"/>
      <c r="I113" s="2"/>
      <c r="J113" s="2"/>
      <c r="K113" s="2"/>
      <c r="L113" s="2"/>
      <c r="M113" s="2"/>
      <c r="N113" s="2"/>
      <c r="O113" s="4"/>
    </row>
    <row r="114" spans="1:15" s="9" customFormat="1" x14ac:dyDescent="0.2">
      <c r="A114" s="4"/>
      <c r="B114" s="2"/>
      <c r="C114" s="4"/>
      <c r="D114" s="2"/>
      <c r="E114" s="2"/>
      <c r="F114" s="51"/>
      <c r="G114" s="2"/>
      <c r="H114" s="51"/>
      <c r="I114" s="2"/>
      <c r="J114" s="2"/>
      <c r="K114" s="2"/>
      <c r="L114" s="2"/>
      <c r="M114" s="2"/>
      <c r="N114" s="2"/>
      <c r="O114" s="4"/>
    </row>
    <row r="115" spans="1:15" s="9" customFormat="1" x14ac:dyDescent="0.2">
      <c r="A115" s="4"/>
      <c r="B115" s="2"/>
      <c r="C115" s="4"/>
      <c r="D115" s="2"/>
      <c r="E115" s="2"/>
      <c r="F115" s="51"/>
      <c r="G115" s="2"/>
      <c r="H115" s="51"/>
      <c r="I115" s="2"/>
      <c r="J115" s="2"/>
      <c r="K115" s="2"/>
      <c r="L115" s="2"/>
      <c r="M115" s="2"/>
      <c r="N115" s="2"/>
      <c r="O115" s="4"/>
    </row>
    <row r="116" spans="1:15" s="9" customFormat="1" x14ac:dyDescent="0.2">
      <c r="A116" s="4"/>
      <c r="B116" s="2"/>
      <c r="C116" s="4"/>
      <c r="D116" s="2"/>
      <c r="E116" s="2"/>
      <c r="F116" s="51"/>
      <c r="G116" s="2"/>
      <c r="H116" s="51"/>
      <c r="I116" s="2"/>
      <c r="J116" s="2"/>
      <c r="K116" s="2"/>
      <c r="L116" s="2"/>
      <c r="M116" s="2"/>
      <c r="N116" s="2"/>
      <c r="O116" s="4"/>
    </row>
    <row r="117" spans="1:15" s="9" customFormat="1" x14ac:dyDescent="0.2">
      <c r="A117" s="4"/>
      <c r="B117" s="2"/>
      <c r="C117" s="4"/>
      <c r="D117" s="2"/>
      <c r="E117" s="2"/>
      <c r="F117" s="51"/>
      <c r="G117" s="2"/>
      <c r="H117" s="51"/>
      <c r="I117" s="2"/>
      <c r="J117" s="2"/>
      <c r="K117" s="2"/>
      <c r="L117" s="2"/>
      <c r="M117" s="2"/>
      <c r="N117" s="2"/>
      <c r="O117" s="4"/>
    </row>
    <row r="118" spans="1:15" s="9" customFormat="1" x14ac:dyDescent="0.2">
      <c r="A118" s="4"/>
      <c r="B118" s="2"/>
      <c r="C118" s="4"/>
      <c r="D118" s="2"/>
      <c r="E118" s="2"/>
      <c r="F118" s="51"/>
      <c r="G118" s="2"/>
      <c r="H118" s="51"/>
      <c r="I118" s="2"/>
      <c r="J118" s="2"/>
      <c r="K118" s="2"/>
      <c r="L118" s="2"/>
      <c r="M118" s="2"/>
      <c r="N118" s="2"/>
      <c r="O118" s="4"/>
    </row>
    <row r="119" spans="1:15" s="9" customFormat="1" x14ac:dyDescent="0.2">
      <c r="A119" s="4"/>
      <c r="B119" s="2"/>
      <c r="C119" s="4"/>
      <c r="D119" s="2"/>
      <c r="E119" s="2"/>
      <c r="F119" s="51"/>
      <c r="G119" s="2"/>
      <c r="H119" s="51"/>
      <c r="I119" s="2"/>
      <c r="J119" s="2"/>
      <c r="K119" s="2"/>
      <c r="L119" s="2"/>
      <c r="M119" s="2"/>
      <c r="N119" s="2"/>
      <c r="O119" s="4"/>
    </row>
    <row r="120" spans="1:15" s="9" customFormat="1" x14ac:dyDescent="0.2">
      <c r="A120" s="4"/>
      <c r="B120" s="2"/>
      <c r="C120" s="4"/>
      <c r="D120" s="2"/>
      <c r="E120" s="2"/>
      <c r="F120" s="51"/>
      <c r="G120" s="2"/>
      <c r="H120" s="51"/>
      <c r="I120" s="2"/>
      <c r="J120" s="2"/>
      <c r="K120" s="2"/>
      <c r="L120" s="2"/>
      <c r="M120" s="2"/>
      <c r="N120" s="2"/>
      <c r="O120" s="4"/>
    </row>
    <row r="121" spans="1:15" s="9" customFormat="1" x14ac:dyDescent="0.2">
      <c r="A121" s="4"/>
      <c r="B121" s="2"/>
      <c r="C121" s="4"/>
      <c r="D121" s="2"/>
      <c r="E121" s="2"/>
      <c r="F121" s="51"/>
      <c r="G121" s="2"/>
      <c r="H121" s="51"/>
      <c r="I121" s="2"/>
      <c r="J121" s="2"/>
      <c r="K121" s="2"/>
      <c r="L121" s="2"/>
      <c r="M121" s="2"/>
      <c r="N121" s="2"/>
      <c r="O121" s="4"/>
    </row>
    <row r="122" spans="1:15" s="9" customFormat="1" x14ac:dyDescent="0.2">
      <c r="A122" s="4"/>
      <c r="B122" s="2"/>
      <c r="C122" s="4"/>
      <c r="D122" s="2"/>
      <c r="E122" s="2"/>
      <c r="F122" s="51"/>
      <c r="G122" s="2"/>
      <c r="H122" s="51"/>
      <c r="I122" s="2"/>
      <c r="J122" s="2"/>
      <c r="K122" s="2"/>
      <c r="L122" s="2"/>
      <c r="M122" s="2"/>
      <c r="N122" s="2"/>
      <c r="O122" s="4"/>
    </row>
    <row r="123" spans="1:15" s="9" customFormat="1" x14ac:dyDescent="0.2">
      <c r="A123" s="4"/>
      <c r="B123" s="2"/>
      <c r="C123" s="4"/>
      <c r="D123" s="2"/>
      <c r="E123" s="2"/>
      <c r="F123" s="51"/>
      <c r="G123" s="2"/>
      <c r="H123" s="51"/>
      <c r="I123" s="2"/>
      <c r="J123" s="2"/>
      <c r="K123" s="2"/>
      <c r="L123" s="2"/>
      <c r="M123" s="2"/>
      <c r="N123" s="2"/>
      <c r="O123" s="4"/>
    </row>
    <row r="124" spans="1:15" s="9" customFormat="1" x14ac:dyDescent="0.2">
      <c r="A124" s="4"/>
      <c r="B124" s="2"/>
      <c r="C124" s="4"/>
      <c r="D124" s="2"/>
      <c r="E124" s="2"/>
      <c r="F124" s="51"/>
      <c r="G124" s="2"/>
      <c r="H124" s="51"/>
      <c r="I124" s="2"/>
      <c r="J124" s="2"/>
      <c r="K124" s="2"/>
      <c r="L124" s="2"/>
      <c r="M124" s="2"/>
      <c r="N124" s="2"/>
      <c r="O124" s="4"/>
    </row>
    <row r="125" spans="1:15" s="9" customFormat="1" x14ac:dyDescent="0.2">
      <c r="A125" s="4"/>
      <c r="B125" s="2"/>
      <c r="C125" s="4"/>
      <c r="D125" s="2"/>
      <c r="E125" s="2"/>
      <c r="F125" s="51"/>
      <c r="G125" s="2"/>
      <c r="H125" s="51"/>
      <c r="I125" s="2"/>
      <c r="J125" s="2"/>
      <c r="K125" s="2"/>
      <c r="L125" s="2"/>
      <c r="M125" s="2"/>
      <c r="N125" s="2"/>
      <c r="O125" s="4"/>
    </row>
    <row r="126" spans="1:15" s="9" customFormat="1" x14ac:dyDescent="0.2">
      <c r="A126" s="4"/>
      <c r="B126" s="2"/>
      <c r="C126" s="4"/>
      <c r="D126" s="2"/>
      <c r="E126" s="2"/>
      <c r="F126" s="51"/>
      <c r="G126" s="2"/>
      <c r="H126" s="51"/>
      <c r="I126" s="2"/>
      <c r="J126" s="2"/>
      <c r="K126" s="2"/>
      <c r="L126" s="2"/>
      <c r="M126" s="2"/>
      <c r="N126" s="2"/>
      <c r="O126" s="4"/>
    </row>
    <row r="127" spans="1:15" s="9" customFormat="1" x14ac:dyDescent="0.2">
      <c r="A127" s="4"/>
      <c r="B127" s="2"/>
      <c r="C127" s="4"/>
      <c r="D127" s="2"/>
      <c r="E127" s="2"/>
      <c r="F127" s="51"/>
      <c r="G127" s="2"/>
      <c r="H127" s="51"/>
      <c r="I127" s="2"/>
      <c r="J127" s="2"/>
      <c r="K127" s="2"/>
      <c r="L127" s="2"/>
      <c r="M127" s="2"/>
      <c r="N127" s="2"/>
      <c r="O127" s="4"/>
    </row>
    <row r="128" spans="1:15" s="9" customFormat="1" x14ac:dyDescent="0.2">
      <c r="A128" s="4"/>
      <c r="B128" s="2"/>
      <c r="C128" s="4"/>
      <c r="D128" s="2"/>
      <c r="E128" s="2"/>
      <c r="F128" s="51"/>
      <c r="G128" s="2"/>
      <c r="H128" s="51"/>
      <c r="I128" s="2"/>
      <c r="J128" s="2"/>
      <c r="K128" s="2"/>
      <c r="L128" s="2"/>
      <c r="M128" s="2"/>
      <c r="N128" s="2"/>
      <c r="O128" s="4"/>
    </row>
    <row r="129" spans="1:15" s="9" customFormat="1" x14ac:dyDescent="0.2">
      <c r="A129" s="4"/>
      <c r="B129" s="2"/>
      <c r="C129" s="4"/>
      <c r="D129" s="2"/>
      <c r="E129" s="2"/>
      <c r="F129" s="51"/>
      <c r="G129" s="2"/>
      <c r="H129" s="51"/>
      <c r="I129" s="2"/>
      <c r="J129" s="2"/>
      <c r="K129" s="2"/>
      <c r="L129" s="2"/>
      <c r="M129" s="2"/>
      <c r="N129" s="2"/>
      <c r="O129" s="4"/>
    </row>
    <row r="130" spans="1:15" s="9" customFormat="1" x14ac:dyDescent="0.2">
      <c r="A130" s="4"/>
      <c r="B130" s="2"/>
      <c r="C130" s="4"/>
      <c r="D130" s="2"/>
      <c r="E130" s="2"/>
      <c r="F130" s="51"/>
      <c r="G130" s="2"/>
      <c r="H130" s="51"/>
      <c r="I130" s="2"/>
      <c r="J130" s="2"/>
      <c r="K130" s="2"/>
      <c r="L130" s="2"/>
      <c r="M130" s="2"/>
      <c r="N130" s="2"/>
      <c r="O130" s="4"/>
    </row>
    <row r="131" spans="1:15" s="9" customFormat="1" x14ac:dyDescent="0.2">
      <c r="A131" s="4"/>
      <c r="B131" s="2"/>
      <c r="C131" s="4"/>
      <c r="D131" s="2"/>
      <c r="E131" s="2"/>
      <c r="F131" s="51"/>
      <c r="G131" s="2"/>
      <c r="H131" s="51"/>
      <c r="I131" s="2"/>
      <c r="J131" s="2"/>
      <c r="K131" s="2"/>
      <c r="L131" s="2"/>
      <c r="M131" s="2"/>
      <c r="N131" s="2"/>
      <c r="O131" s="4"/>
    </row>
    <row r="132" spans="1:15" s="9" customFormat="1" x14ac:dyDescent="0.2">
      <c r="A132" s="4"/>
      <c r="B132" s="2"/>
      <c r="C132" s="4"/>
      <c r="D132" s="2"/>
      <c r="E132" s="2"/>
      <c r="F132" s="51"/>
      <c r="G132" s="2"/>
      <c r="H132" s="51"/>
      <c r="I132" s="2"/>
      <c r="J132" s="2"/>
      <c r="K132" s="2"/>
      <c r="L132" s="2"/>
      <c r="M132" s="2"/>
      <c r="N132" s="2"/>
      <c r="O132" s="4"/>
    </row>
    <row r="133" spans="1:15" s="9" customFormat="1" x14ac:dyDescent="0.2">
      <c r="A133" s="4"/>
      <c r="B133" s="2"/>
      <c r="C133" s="4"/>
      <c r="D133" s="2"/>
      <c r="E133" s="2"/>
      <c r="F133" s="51"/>
      <c r="G133" s="2"/>
      <c r="H133" s="51"/>
      <c r="I133" s="2"/>
      <c r="J133" s="2"/>
      <c r="K133" s="2"/>
      <c r="L133" s="2"/>
      <c r="M133" s="2"/>
      <c r="N133" s="2"/>
      <c r="O133" s="4"/>
    </row>
    <row r="134" spans="1:15" s="9" customFormat="1" x14ac:dyDescent="0.2">
      <c r="A134" s="4"/>
      <c r="B134" s="2"/>
      <c r="C134" s="4"/>
      <c r="D134" s="2"/>
      <c r="E134" s="2"/>
      <c r="F134" s="51"/>
      <c r="G134" s="2"/>
      <c r="H134" s="51"/>
      <c r="I134" s="2"/>
      <c r="J134" s="2"/>
      <c r="K134" s="2"/>
      <c r="L134" s="2"/>
      <c r="M134" s="2"/>
      <c r="N134" s="2"/>
      <c r="O134" s="4"/>
    </row>
    <row r="135" spans="1:15" s="9" customFormat="1" x14ac:dyDescent="0.2">
      <c r="A135" s="4"/>
      <c r="B135" s="2"/>
      <c r="C135" s="4"/>
      <c r="D135" s="2"/>
      <c r="E135" s="2"/>
      <c r="F135" s="51"/>
      <c r="G135" s="2"/>
      <c r="H135" s="51"/>
      <c r="I135" s="2"/>
      <c r="J135" s="2"/>
      <c r="K135" s="2"/>
      <c r="L135" s="2"/>
      <c r="M135" s="2"/>
      <c r="N135" s="2"/>
      <c r="O135" s="4"/>
    </row>
    <row r="136" spans="1:15" s="9" customFormat="1" x14ac:dyDescent="0.2">
      <c r="A136" s="4"/>
      <c r="B136" s="2"/>
      <c r="C136" s="4"/>
      <c r="D136" s="2"/>
      <c r="E136" s="2"/>
      <c r="F136" s="51"/>
      <c r="G136" s="2"/>
      <c r="H136" s="51"/>
      <c r="I136" s="2"/>
      <c r="J136" s="2"/>
      <c r="K136" s="2"/>
      <c r="L136" s="2"/>
      <c r="M136" s="2"/>
      <c r="N136" s="2"/>
      <c r="O136" s="4"/>
    </row>
    <row r="137" spans="1:15" s="9" customFormat="1" x14ac:dyDescent="0.2">
      <c r="A137" s="4"/>
      <c r="B137" s="2"/>
      <c r="C137" s="4"/>
      <c r="D137" s="2"/>
      <c r="E137" s="2"/>
      <c r="F137" s="51"/>
      <c r="G137" s="2"/>
      <c r="H137" s="51"/>
      <c r="I137" s="2"/>
      <c r="J137" s="2"/>
      <c r="K137" s="2"/>
      <c r="L137" s="2"/>
      <c r="M137" s="2"/>
      <c r="N137" s="2"/>
      <c r="O137" s="4"/>
    </row>
    <row r="138" spans="1:15" s="9" customFormat="1" x14ac:dyDescent="0.2">
      <c r="A138" s="4"/>
      <c r="B138" s="2"/>
      <c r="C138" s="4"/>
      <c r="D138" s="2"/>
      <c r="E138" s="2"/>
      <c r="F138" s="51"/>
      <c r="G138" s="2"/>
      <c r="H138" s="51"/>
      <c r="I138" s="2"/>
      <c r="J138" s="2"/>
      <c r="K138" s="2"/>
      <c r="L138" s="2"/>
      <c r="M138" s="2"/>
      <c r="N138" s="2"/>
      <c r="O138" s="4"/>
    </row>
    <row r="139" spans="1:15" s="9" customFormat="1" x14ac:dyDescent="0.2">
      <c r="A139" s="4"/>
      <c r="B139" s="2"/>
      <c r="C139" s="4"/>
      <c r="D139" s="2"/>
      <c r="E139" s="2"/>
      <c r="F139" s="51"/>
      <c r="G139" s="2"/>
      <c r="H139" s="51"/>
      <c r="I139" s="2"/>
      <c r="J139" s="2"/>
      <c r="K139" s="2"/>
      <c r="L139" s="2"/>
      <c r="M139" s="2"/>
      <c r="N139" s="2"/>
      <c r="O139" s="4"/>
    </row>
    <row r="140" spans="1:15" s="9" customFormat="1" x14ac:dyDescent="0.2">
      <c r="A140" s="4"/>
      <c r="B140" s="2"/>
      <c r="C140" s="4"/>
      <c r="D140" s="2"/>
      <c r="E140" s="2"/>
      <c r="F140" s="51"/>
      <c r="G140" s="2"/>
      <c r="H140" s="51"/>
      <c r="I140" s="2"/>
      <c r="J140" s="2"/>
      <c r="K140" s="2"/>
      <c r="L140" s="2"/>
      <c r="M140" s="2"/>
      <c r="N140" s="2"/>
      <c r="O140" s="4"/>
    </row>
    <row r="141" spans="1:15" s="9" customFormat="1" x14ac:dyDescent="0.2">
      <c r="A141" s="4"/>
      <c r="B141" s="2"/>
      <c r="C141" s="4"/>
      <c r="D141" s="2"/>
      <c r="E141" s="2"/>
      <c r="F141" s="51"/>
      <c r="G141" s="2"/>
      <c r="H141" s="51"/>
      <c r="I141" s="2"/>
      <c r="J141" s="2"/>
      <c r="K141" s="2"/>
      <c r="L141" s="2"/>
      <c r="M141" s="2"/>
      <c r="N141" s="2"/>
      <c r="O141" s="4"/>
    </row>
    <row r="142" spans="1:15" s="9" customFormat="1" x14ac:dyDescent="0.2">
      <c r="A142" s="4"/>
      <c r="B142" s="2"/>
      <c r="C142" s="4"/>
      <c r="D142" s="2"/>
      <c r="E142" s="2"/>
      <c r="F142" s="51"/>
      <c r="G142" s="2"/>
      <c r="H142" s="51"/>
      <c r="I142" s="2"/>
      <c r="J142" s="2"/>
      <c r="K142" s="2"/>
      <c r="L142" s="2"/>
      <c r="M142" s="2"/>
      <c r="N142" s="2"/>
      <c r="O142" s="4"/>
    </row>
    <row r="143" spans="1:15" s="9" customFormat="1" x14ac:dyDescent="0.2">
      <c r="A143" s="4"/>
      <c r="B143" s="2"/>
      <c r="C143" s="4"/>
      <c r="D143" s="2"/>
      <c r="E143" s="2"/>
      <c r="F143" s="51"/>
      <c r="G143" s="2"/>
      <c r="H143" s="51"/>
      <c r="I143" s="2"/>
      <c r="J143" s="2"/>
      <c r="K143" s="2"/>
      <c r="L143" s="2"/>
      <c r="M143" s="2"/>
      <c r="N143" s="2"/>
      <c r="O143" s="4"/>
    </row>
    <row r="144" spans="1:15" s="9" customFormat="1" x14ac:dyDescent="0.2">
      <c r="A144" s="4"/>
      <c r="B144" s="2"/>
      <c r="C144" s="4"/>
      <c r="D144" s="2"/>
      <c r="E144" s="2"/>
      <c r="F144" s="51"/>
      <c r="G144" s="2"/>
      <c r="H144" s="51"/>
      <c r="I144" s="2"/>
      <c r="J144" s="2"/>
      <c r="K144" s="2"/>
      <c r="L144" s="2"/>
      <c r="M144" s="2"/>
      <c r="N144" s="2"/>
      <c r="O144" s="4"/>
    </row>
    <row r="145" spans="1:15" s="9" customFormat="1" x14ac:dyDescent="0.2">
      <c r="A145" s="4"/>
      <c r="B145" s="2"/>
      <c r="C145" s="4"/>
      <c r="D145" s="2"/>
      <c r="E145" s="2"/>
      <c r="F145" s="51"/>
      <c r="G145" s="2"/>
      <c r="H145" s="51"/>
      <c r="I145" s="2"/>
      <c r="J145" s="2"/>
      <c r="K145" s="2"/>
      <c r="L145" s="2"/>
      <c r="M145" s="2"/>
      <c r="N145" s="2"/>
      <c r="O145" s="4"/>
    </row>
    <row r="146" spans="1:15" s="9" customFormat="1" x14ac:dyDescent="0.2">
      <c r="A146" s="4"/>
      <c r="B146" s="2"/>
      <c r="C146" s="4"/>
      <c r="D146" s="2"/>
      <c r="E146" s="2"/>
      <c r="F146" s="51"/>
      <c r="G146" s="2"/>
      <c r="H146" s="51"/>
      <c r="I146" s="2"/>
      <c r="J146" s="2"/>
      <c r="K146" s="2"/>
      <c r="L146" s="2"/>
      <c r="M146" s="2"/>
      <c r="N146" s="2"/>
      <c r="O146" s="4"/>
    </row>
    <row r="147" spans="1:15" s="9" customFormat="1" x14ac:dyDescent="0.2">
      <c r="A147" s="4"/>
      <c r="B147" s="2"/>
      <c r="C147" s="4"/>
      <c r="D147" s="2"/>
      <c r="E147" s="2"/>
      <c r="F147" s="51"/>
      <c r="G147" s="2"/>
      <c r="H147" s="51"/>
      <c r="I147" s="2"/>
      <c r="J147" s="2"/>
      <c r="K147" s="2"/>
      <c r="L147" s="2"/>
      <c r="M147" s="2"/>
      <c r="N147" s="2"/>
      <c r="O147" s="4"/>
    </row>
    <row r="148" spans="1:15" s="9" customFormat="1" x14ac:dyDescent="0.2">
      <c r="A148" s="4"/>
      <c r="B148" s="2"/>
      <c r="C148" s="4"/>
      <c r="D148" s="2"/>
      <c r="E148" s="2"/>
      <c r="F148" s="51"/>
      <c r="G148" s="2"/>
      <c r="H148" s="51"/>
      <c r="I148" s="2"/>
      <c r="J148" s="2"/>
      <c r="K148" s="2"/>
      <c r="L148" s="2"/>
      <c r="M148" s="2"/>
      <c r="N148" s="2"/>
      <c r="O148" s="4"/>
    </row>
    <row r="149" spans="1:15" s="9" customFormat="1" x14ac:dyDescent="0.2">
      <c r="A149" s="4"/>
      <c r="B149" s="2"/>
      <c r="C149" s="4"/>
      <c r="D149" s="2"/>
      <c r="E149" s="2"/>
      <c r="F149" s="51"/>
      <c r="G149" s="2"/>
      <c r="H149" s="51"/>
      <c r="I149" s="2"/>
      <c r="J149" s="2"/>
      <c r="K149" s="2"/>
      <c r="L149" s="2"/>
      <c r="M149" s="2"/>
      <c r="N149" s="2"/>
      <c r="O149" s="4"/>
    </row>
    <row r="150" spans="1:15" s="9" customFormat="1" x14ac:dyDescent="0.2">
      <c r="A150" s="4"/>
      <c r="B150" s="2"/>
      <c r="C150" s="4"/>
      <c r="D150" s="2"/>
      <c r="E150" s="2"/>
      <c r="F150" s="51"/>
      <c r="G150" s="2"/>
      <c r="H150" s="51"/>
      <c r="I150" s="2"/>
      <c r="J150" s="2"/>
      <c r="K150" s="2"/>
      <c r="L150" s="2"/>
      <c r="M150" s="2"/>
      <c r="N150" s="2"/>
      <c r="O150" s="4"/>
    </row>
    <row r="151" spans="1:15" s="9" customFormat="1" x14ac:dyDescent="0.2">
      <c r="A151" s="4"/>
      <c r="B151" s="2"/>
      <c r="C151" s="4"/>
      <c r="D151" s="2"/>
      <c r="E151" s="2"/>
      <c r="F151" s="51"/>
      <c r="G151" s="2"/>
      <c r="H151" s="51"/>
      <c r="I151" s="2"/>
      <c r="J151" s="2"/>
      <c r="K151" s="2"/>
      <c r="L151" s="2"/>
      <c r="M151" s="2"/>
      <c r="N151" s="2"/>
      <c r="O151" s="4"/>
    </row>
    <row r="152" spans="1:15" s="9" customFormat="1" x14ac:dyDescent="0.2">
      <c r="A152" s="4"/>
      <c r="B152" s="2"/>
      <c r="C152" s="4"/>
      <c r="D152" s="2"/>
      <c r="E152" s="2"/>
      <c r="F152" s="51"/>
      <c r="G152" s="2"/>
      <c r="H152" s="51"/>
      <c r="I152" s="2"/>
      <c r="J152" s="2"/>
      <c r="K152" s="2"/>
      <c r="L152" s="2"/>
      <c r="M152" s="2"/>
      <c r="N152" s="2"/>
      <c r="O152" s="4"/>
    </row>
    <row r="153" spans="1:15" s="9" customFormat="1" x14ac:dyDescent="0.2">
      <c r="A153" s="4"/>
      <c r="B153" s="2"/>
      <c r="C153" s="4"/>
      <c r="D153" s="2"/>
      <c r="E153" s="2"/>
      <c r="F153" s="51"/>
      <c r="G153" s="2"/>
      <c r="H153" s="51"/>
      <c r="I153" s="2"/>
      <c r="J153" s="2"/>
      <c r="K153" s="2"/>
      <c r="L153" s="2"/>
      <c r="M153" s="2"/>
      <c r="N153" s="2"/>
      <c r="O153" s="4"/>
    </row>
    <row r="154" spans="1:15" s="9" customFormat="1" x14ac:dyDescent="0.2">
      <c r="A154" s="4"/>
      <c r="B154" s="2"/>
      <c r="C154" s="4"/>
      <c r="D154" s="2"/>
      <c r="E154" s="2"/>
      <c r="F154" s="51"/>
      <c r="G154" s="2"/>
      <c r="H154" s="51"/>
      <c r="I154" s="2"/>
      <c r="J154" s="2"/>
      <c r="K154" s="2"/>
      <c r="L154" s="2"/>
      <c r="M154" s="2"/>
      <c r="N154" s="2"/>
      <c r="O154" s="4"/>
    </row>
    <row r="155" spans="1:15" s="9" customFormat="1" x14ac:dyDescent="0.2">
      <c r="A155" s="4"/>
      <c r="B155" s="2"/>
      <c r="C155" s="4"/>
      <c r="D155" s="2"/>
      <c r="E155" s="2"/>
      <c r="F155" s="51"/>
      <c r="G155" s="2"/>
      <c r="H155" s="51"/>
      <c r="I155" s="2"/>
      <c r="J155" s="2"/>
      <c r="K155" s="2"/>
      <c r="L155" s="2"/>
      <c r="M155" s="2"/>
      <c r="N155" s="2"/>
      <c r="O155" s="4"/>
    </row>
    <row r="156" spans="1:15" s="9" customFormat="1" x14ac:dyDescent="0.2">
      <c r="A156" s="4"/>
      <c r="B156" s="2"/>
      <c r="C156" s="4"/>
      <c r="D156" s="2"/>
      <c r="E156" s="2"/>
      <c r="F156" s="51"/>
      <c r="G156" s="2"/>
      <c r="H156" s="51"/>
      <c r="I156" s="2"/>
      <c r="J156" s="2"/>
      <c r="K156" s="2"/>
      <c r="L156" s="2"/>
      <c r="M156" s="2"/>
      <c r="N156" s="2"/>
      <c r="O156" s="4"/>
    </row>
    <row r="157" spans="1:15" s="9" customFormat="1" x14ac:dyDescent="0.2">
      <c r="A157" s="4"/>
      <c r="B157" s="2"/>
      <c r="C157" s="4"/>
      <c r="D157" s="2"/>
      <c r="E157" s="2"/>
      <c r="F157" s="51"/>
      <c r="G157" s="2"/>
      <c r="H157" s="51"/>
      <c r="I157" s="2"/>
      <c r="J157" s="2"/>
      <c r="K157" s="2"/>
      <c r="L157" s="2"/>
      <c r="M157" s="2"/>
      <c r="N157" s="2"/>
      <c r="O157" s="4"/>
    </row>
    <row r="158" spans="1:15" s="9" customFormat="1" x14ac:dyDescent="0.2">
      <c r="A158" s="4"/>
      <c r="B158" s="2"/>
      <c r="C158" s="4"/>
      <c r="D158" s="2"/>
      <c r="E158" s="2"/>
      <c r="F158" s="51"/>
      <c r="G158" s="2"/>
      <c r="H158" s="51"/>
      <c r="I158" s="2"/>
      <c r="J158" s="2"/>
      <c r="K158" s="2"/>
      <c r="L158" s="2"/>
      <c r="M158" s="2"/>
      <c r="N158" s="2"/>
      <c r="O158" s="4"/>
    </row>
    <row r="159" spans="1:15" s="9" customFormat="1" x14ac:dyDescent="0.2">
      <c r="A159" s="4"/>
      <c r="B159" s="2"/>
      <c r="C159" s="4"/>
      <c r="D159" s="2"/>
      <c r="E159" s="2"/>
      <c r="F159" s="51"/>
      <c r="G159" s="2"/>
      <c r="H159" s="51"/>
      <c r="I159" s="2"/>
      <c r="J159" s="2"/>
      <c r="K159" s="2"/>
      <c r="L159" s="2"/>
      <c r="M159" s="2"/>
      <c r="N159" s="2"/>
      <c r="O159" s="4"/>
    </row>
    <row r="160" spans="1:15" s="9" customFormat="1" x14ac:dyDescent="0.2">
      <c r="A160" s="4"/>
      <c r="B160" s="2"/>
      <c r="C160" s="4"/>
      <c r="D160" s="2"/>
      <c r="E160" s="2"/>
      <c r="F160" s="51"/>
      <c r="G160" s="2"/>
      <c r="H160" s="51"/>
      <c r="I160" s="2"/>
      <c r="J160" s="2"/>
      <c r="K160" s="2"/>
      <c r="L160" s="2"/>
      <c r="M160" s="2"/>
      <c r="N160" s="2"/>
      <c r="O160" s="4"/>
    </row>
    <row r="161" spans="1:15" s="9" customFormat="1" x14ac:dyDescent="0.2">
      <c r="A161" s="4"/>
      <c r="B161" s="2"/>
      <c r="C161" s="4"/>
      <c r="D161" s="2"/>
      <c r="E161" s="2"/>
      <c r="F161" s="51"/>
      <c r="G161" s="2"/>
      <c r="H161" s="51"/>
      <c r="I161" s="2"/>
      <c r="J161" s="2"/>
      <c r="K161" s="2"/>
      <c r="L161" s="2"/>
      <c r="M161" s="2"/>
      <c r="N161" s="2"/>
      <c r="O161" s="4"/>
    </row>
    <row r="162" spans="1:15" s="9" customFormat="1" x14ac:dyDescent="0.2">
      <c r="A162" s="4"/>
      <c r="B162" s="2"/>
      <c r="C162" s="4"/>
      <c r="D162" s="2"/>
      <c r="E162" s="2"/>
      <c r="F162" s="51"/>
      <c r="G162" s="2"/>
      <c r="H162" s="51"/>
      <c r="I162" s="2"/>
      <c r="J162" s="2"/>
      <c r="K162" s="2"/>
      <c r="L162" s="2"/>
      <c r="M162" s="2"/>
      <c r="N162" s="2"/>
      <c r="O162" s="4"/>
    </row>
    <row r="163" spans="1:15" s="9" customFormat="1" x14ac:dyDescent="0.2">
      <c r="A163" s="4"/>
      <c r="B163" s="2"/>
      <c r="C163" s="4"/>
      <c r="D163" s="2"/>
      <c r="E163" s="2"/>
      <c r="F163" s="51"/>
      <c r="G163" s="2"/>
      <c r="H163" s="51"/>
      <c r="I163" s="2"/>
      <c r="J163" s="2"/>
      <c r="K163" s="2"/>
      <c r="L163" s="2"/>
      <c r="M163" s="2"/>
      <c r="N163" s="2"/>
      <c r="O163" s="4"/>
    </row>
    <row r="164" spans="1:15" s="9" customFormat="1" x14ac:dyDescent="0.2">
      <c r="A164" s="4"/>
      <c r="B164" s="2"/>
      <c r="C164" s="4"/>
      <c r="D164" s="2"/>
      <c r="E164" s="2"/>
      <c r="F164" s="51"/>
      <c r="G164" s="2"/>
      <c r="H164" s="51"/>
      <c r="I164" s="2"/>
      <c r="J164" s="2"/>
      <c r="K164" s="2"/>
      <c r="L164" s="2"/>
      <c r="M164" s="2"/>
      <c r="N164" s="2"/>
      <c r="O164" s="4"/>
    </row>
    <row r="165" spans="1:15" s="9" customFormat="1" x14ac:dyDescent="0.2">
      <c r="A165" s="4"/>
      <c r="B165" s="2"/>
      <c r="C165" s="4"/>
      <c r="D165" s="2"/>
      <c r="E165" s="2"/>
      <c r="F165" s="51"/>
      <c r="G165" s="2"/>
      <c r="H165" s="51"/>
      <c r="I165" s="2"/>
      <c r="J165" s="2"/>
      <c r="K165" s="2"/>
      <c r="L165" s="2"/>
      <c r="M165" s="2"/>
      <c r="N165" s="2"/>
      <c r="O165" s="4"/>
    </row>
    <row r="166" spans="1:15" s="9" customFormat="1" x14ac:dyDescent="0.2">
      <c r="A166" s="4"/>
      <c r="B166" s="2"/>
      <c r="C166" s="4"/>
      <c r="D166" s="2"/>
      <c r="E166" s="2"/>
      <c r="F166" s="51"/>
      <c r="G166" s="2"/>
      <c r="H166" s="51"/>
      <c r="I166" s="2"/>
      <c r="J166" s="2"/>
      <c r="K166" s="2"/>
      <c r="L166" s="2"/>
      <c r="M166" s="2"/>
      <c r="N166" s="2"/>
      <c r="O166" s="4"/>
    </row>
    <row r="167" spans="1:15" s="9" customFormat="1" x14ac:dyDescent="0.2">
      <c r="A167" s="4"/>
      <c r="B167" s="2"/>
      <c r="C167" s="4"/>
      <c r="D167" s="2"/>
      <c r="E167" s="2"/>
      <c r="F167" s="51"/>
      <c r="G167" s="2"/>
      <c r="H167" s="51"/>
      <c r="I167" s="2"/>
      <c r="J167" s="2"/>
      <c r="K167" s="2"/>
      <c r="L167" s="2"/>
      <c r="M167" s="2"/>
      <c r="N167" s="2"/>
      <c r="O167" s="4"/>
    </row>
    <row r="168" spans="1:15" s="9" customFormat="1" x14ac:dyDescent="0.2">
      <c r="A168" s="4"/>
      <c r="B168" s="2"/>
      <c r="C168" s="4"/>
      <c r="D168" s="2"/>
      <c r="E168" s="2"/>
      <c r="F168" s="51"/>
      <c r="G168" s="2"/>
      <c r="H168" s="51"/>
      <c r="I168" s="2"/>
      <c r="J168" s="2"/>
      <c r="K168" s="2"/>
      <c r="L168" s="2"/>
      <c r="M168" s="2"/>
      <c r="N168" s="2"/>
      <c r="O168" s="4"/>
    </row>
    <row r="169" spans="1:15" s="9" customFormat="1" x14ac:dyDescent="0.2">
      <c r="A169" s="4"/>
      <c r="B169" s="2"/>
      <c r="C169" s="4"/>
      <c r="D169" s="2"/>
      <c r="E169" s="2"/>
      <c r="F169" s="51"/>
      <c r="G169" s="2"/>
      <c r="H169" s="51"/>
      <c r="I169" s="2"/>
      <c r="J169" s="2"/>
      <c r="K169" s="2"/>
      <c r="L169" s="2"/>
      <c r="M169" s="2"/>
      <c r="N169" s="2"/>
      <c r="O169" s="4"/>
    </row>
    <row r="170" spans="1:15" s="9" customFormat="1" x14ac:dyDescent="0.2">
      <c r="A170" s="4"/>
      <c r="B170" s="2"/>
      <c r="C170" s="4"/>
      <c r="D170" s="2"/>
      <c r="E170" s="2"/>
      <c r="F170" s="51"/>
      <c r="G170" s="2"/>
      <c r="H170" s="51"/>
      <c r="I170" s="2"/>
      <c r="J170" s="2"/>
      <c r="K170" s="2"/>
      <c r="L170" s="2"/>
      <c r="M170" s="2"/>
      <c r="N170" s="2"/>
      <c r="O170" s="4"/>
    </row>
    <row r="171" spans="1:15" s="9" customFormat="1" x14ac:dyDescent="0.2">
      <c r="A171" s="4"/>
      <c r="B171" s="2"/>
      <c r="C171" s="4"/>
      <c r="D171" s="2"/>
      <c r="E171" s="2"/>
      <c r="F171" s="51"/>
      <c r="G171" s="2"/>
      <c r="H171" s="51"/>
      <c r="I171" s="2"/>
      <c r="J171" s="2"/>
      <c r="K171" s="2"/>
      <c r="L171" s="2"/>
      <c r="M171" s="2"/>
      <c r="N171" s="2"/>
      <c r="O171" s="4"/>
    </row>
    <row r="172" spans="1:15" s="9" customFormat="1" x14ac:dyDescent="0.2">
      <c r="A172" s="4"/>
      <c r="B172" s="2"/>
      <c r="C172" s="4"/>
      <c r="D172" s="2"/>
      <c r="E172" s="2"/>
      <c r="F172" s="51"/>
      <c r="G172" s="2"/>
      <c r="H172" s="51"/>
      <c r="I172" s="2"/>
      <c r="J172" s="2"/>
      <c r="K172" s="2"/>
      <c r="L172" s="2"/>
      <c r="M172" s="2"/>
      <c r="N172" s="2"/>
      <c r="O172" s="4"/>
    </row>
    <row r="173" spans="1:15" s="9" customFormat="1" x14ac:dyDescent="0.2">
      <c r="A173" s="4"/>
      <c r="B173" s="2"/>
      <c r="C173" s="4"/>
      <c r="D173" s="2"/>
      <c r="E173" s="2"/>
      <c r="F173" s="51"/>
      <c r="G173" s="2"/>
      <c r="H173" s="51"/>
      <c r="I173" s="2"/>
      <c r="J173" s="2"/>
      <c r="K173" s="2"/>
      <c r="L173" s="2"/>
      <c r="M173" s="2"/>
      <c r="N173" s="2"/>
      <c r="O173" s="4"/>
    </row>
    <row r="174" spans="1:15" s="9" customFormat="1" x14ac:dyDescent="0.2">
      <c r="A174" s="4"/>
      <c r="B174" s="2"/>
      <c r="C174" s="4"/>
      <c r="D174" s="2"/>
      <c r="E174" s="2"/>
      <c r="F174" s="51"/>
      <c r="G174" s="2"/>
      <c r="H174" s="51"/>
      <c r="I174" s="2"/>
      <c r="J174" s="2"/>
      <c r="K174" s="2"/>
      <c r="L174" s="2"/>
      <c r="M174" s="2"/>
      <c r="N174" s="2"/>
      <c r="O174" s="4"/>
    </row>
    <row r="175" spans="1:15" s="9" customFormat="1" x14ac:dyDescent="0.2">
      <c r="A175" s="4"/>
      <c r="B175" s="2"/>
      <c r="C175" s="4"/>
      <c r="D175" s="2"/>
      <c r="E175" s="2"/>
      <c r="F175" s="51"/>
      <c r="G175" s="2"/>
      <c r="H175" s="51"/>
      <c r="I175" s="2"/>
      <c r="J175" s="2"/>
      <c r="K175" s="2"/>
      <c r="L175" s="2"/>
      <c r="M175" s="2"/>
      <c r="N175" s="2"/>
      <c r="O175" s="4"/>
    </row>
    <row r="176" spans="1:15" s="9" customFormat="1" x14ac:dyDescent="0.2">
      <c r="A176" s="4"/>
      <c r="B176" s="2"/>
      <c r="C176" s="4"/>
      <c r="D176" s="2"/>
      <c r="E176" s="2"/>
      <c r="F176" s="51"/>
      <c r="G176" s="2"/>
      <c r="H176" s="51"/>
      <c r="I176" s="2"/>
      <c r="J176" s="2"/>
      <c r="K176" s="2"/>
      <c r="L176" s="2"/>
      <c r="M176" s="2"/>
      <c r="N176" s="2"/>
      <c r="O176" s="4"/>
    </row>
    <row r="177" spans="1:15" s="9" customFormat="1" x14ac:dyDescent="0.2">
      <c r="A177" s="4"/>
      <c r="B177" s="2"/>
      <c r="C177" s="4"/>
      <c r="D177" s="2"/>
      <c r="E177" s="2"/>
      <c r="F177" s="51"/>
      <c r="G177" s="2"/>
      <c r="H177" s="51"/>
      <c r="I177" s="2"/>
      <c r="J177" s="2"/>
      <c r="K177" s="2"/>
      <c r="L177" s="2"/>
      <c r="M177" s="2"/>
      <c r="N177" s="2"/>
      <c r="O177" s="4"/>
    </row>
    <row r="178" spans="1:15" s="9" customFormat="1" x14ac:dyDescent="0.2">
      <c r="A178" s="4"/>
      <c r="B178" s="2"/>
      <c r="C178" s="4"/>
      <c r="D178" s="2"/>
      <c r="E178" s="2"/>
      <c r="F178" s="51"/>
      <c r="G178" s="2"/>
      <c r="H178" s="51"/>
      <c r="I178" s="2"/>
      <c r="J178" s="2"/>
      <c r="K178" s="2"/>
      <c r="L178" s="2"/>
      <c r="M178" s="2"/>
      <c r="N178" s="2"/>
      <c r="O178" s="4"/>
    </row>
    <row r="179" spans="1:15" s="9" customFormat="1" x14ac:dyDescent="0.2">
      <c r="A179" s="4"/>
      <c r="B179" s="2"/>
      <c r="C179" s="4"/>
      <c r="D179" s="2"/>
      <c r="E179" s="2"/>
      <c r="F179" s="51"/>
      <c r="G179" s="2"/>
      <c r="H179" s="51"/>
      <c r="I179" s="2"/>
      <c r="J179" s="2"/>
      <c r="K179" s="2"/>
      <c r="L179" s="2"/>
      <c r="M179" s="2"/>
      <c r="N179" s="2"/>
      <c r="O179" s="4"/>
    </row>
    <row r="180" spans="1:15" s="9" customFormat="1" x14ac:dyDescent="0.2">
      <c r="A180" s="4"/>
      <c r="B180" s="2"/>
      <c r="C180" s="4"/>
      <c r="D180" s="2"/>
      <c r="E180" s="2"/>
      <c r="F180" s="51"/>
      <c r="G180" s="2"/>
      <c r="H180" s="51"/>
      <c r="I180" s="2"/>
      <c r="J180" s="2"/>
      <c r="K180" s="2"/>
      <c r="L180" s="2"/>
      <c r="M180" s="2"/>
      <c r="N180" s="2"/>
      <c r="O180" s="4"/>
    </row>
    <row r="181" spans="1:15" s="9" customFormat="1" x14ac:dyDescent="0.2">
      <c r="A181" s="4"/>
      <c r="B181" s="2"/>
      <c r="C181" s="4"/>
      <c r="D181" s="2"/>
      <c r="E181" s="2"/>
      <c r="F181" s="51"/>
      <c r="G181" s="2"/>
      <c r="H181" s="51"/>
      <c r="I181" s="2"/>
      <c r="J181" s="2"/>
      <c r="K181" s="2"/>
      <c r="L181" s="2"/>
      <c r="M181" s="2"/>
      <c r="N181" s="2"/>
      <c r="O181" s="4"/>
    </row>
    <row r="182" spans="1:15" s="9" customFormat="1" x14ac:dyDescent="0.2">
      <c r="A182" s="4"/>
      <c r="B182" s="2"/>
      <c r="C182" s="4"/>
      <c r="D182" s="2"/>
      <c r="E182" s="2"/>
      <c r="F182" s="51"/>
      <c r="G182" s="2"/>
      <c r="H182" s="51"/>
      <c r="I182" s="2"/>
      <c r="J182" s="2"/>
      <c r="K182" s="2"/>
      <c r="L182" s="2"/>
      <c r="M182" s="2"/>
      <c r="N182" s="2"/>
      <c r="O182" s="4"/>
    </row>
    <row r="183" spans="1:15" s="9" customFormat="1" x14ac:dyDescent="0.2">
      <c r="A183" s="4"/>
      <c r="B183" s="2"/>
      <c r="C183" s="4"/>
      <c r="D183" s="2"/>
      <c r="E183" s="2"/>
      <c r="F183" s="51"/>
      <c r="G183" s="2"/>
      <c r="H183" s="51"/>
      <c r="I183" s="2"/>
      <c r="J183" s="2"/>
      <c r="K183" s="2"/>
      <c r="L183" s="2"/>
      <c r="M183" s="2"/>
      <c r="N183" s="2"/>
      <c r="O183" s="4"/>
    </row>
    <row r="184" spans="1:15" s="9" customFormat="1" x14ac:dyDescent="0.2">
      <c r="A184" s="4"/>
      <c r="B184" s="2"/>
      <c r="C184" s="4"/>
      <c r="D184" s="2"/>
      <c r="E184" s="2"/>
      <c r="F184" s="51"/>
      <c r="G184" s="2"/>
      <c r="H184" s="51"/>
      <c r="I184" s="2"/>
      <c r="J184" s="2"/>
      <c r="K184" s="2"/>
      <c r="L184" s="2"/>
      <c r="M184" s="2"/>
      <c r="N184" s="2"/>
      <c r="O184" s="4"/>
    </row>
    <row r="185" spans="1:15" s="9" customFormat="1" x14ac:dyDescent="0.2">
      <c r="A185" s="4"/>
      <c r="B185" s="2"/>
      <c r="C185" s="4"/>
      <c r="D185" s="2"/>
      <c r="E185" s="2"/>
      <c r="F185" s="51"/>
      <c r="G185" s="2"/>
      <c r="H185" s="51"/>
      <c r="I185" s="2"/>
      <c r="J185" s="2"/>
      <c r="K185" s="2"/>
      <c r="L185" s="2"/>
      <c r="M185" s="2"/>
      <c r="N185" s="2"/>
      <c r="O185" s="4"/>
    </row>
    <row r="186" spans="1:15" s="9" customFormat="1" x14ac:dyDescent="0.2">
      <c r="A186" s="4"/>
      <c r="B186" s="2"/>
      <c r="C186" s="4"/>
      <c r="D186" s="2"/>
      <c r="E186" s="2"/>
      <c r="F186" s="51"/>
      <c r="G186" s="2"/>
      <c r="H186" s="51"/>
      <c r="I186" s="2"/>
      <c r="J186" s="2"/>
      <c r="K186" s="2"/>
      <c r="L186" s="2"/>
      <c r="M186" s="2"/>
      <c r="N186" s="2"/>
      <c r="O186" s="4"/>
    </row>
    <row r="187" spans="1:15" s="9" customFormat="1" x14ac:dyDescent="0.2">
      <c r="A187" s="4"/>
      <c r="B187" s="2"/>
      <c r="C187" s="4"/>
      <c r="D187" s="2"/>
      <c r="E187" s="2"/>
      <c r="F187" s="51"/>
      <c r="G187" s="2"/>
      <c r="H187" s="51"/>
      <c r="I187" s="2"/>
      <c r="J187" s="2"/>
      <c r="K187" s="2"/>
      <c r="L187" s="2"/>
      <c r="M187" s="2"/>
      <c r="N187" s="2"/>
      <c r="O187" s="4"/>
    </row>
    <row r="188" spans="1:15" s="9" customFormat="1" x14ac:dyDescent="0.2">
      <c r="A188" s="4"/>
      <c r="B188" s="2"/>
      <c r="C188" s="4"/>
      <c r="D188" s="2"/>
      <c r="E188" s="2"/>
      <c r="F188" s="51"/>
      <c r="G188" s="2"/>
      <c r="H188" s="51"/>
      <c r="I188" s="2"/>
      <c r="J188" s="2"/>
      <c r="K188" s="2"/>
      <c r="L188" s="2"/>
      <c r="M188" s="2"/>
      <c r="N188" s="2"/>
      <c r="O188" s="4"/>
    </row>
    <row r="189" spans="1:15" s="9" customFormat="1" x14ac:dyDescent="0.2">
      <c r="A189" s="4"/>
      <c r="B189" s="2"/>
      <c r="C189" s="4"/>
      <c r="D189" s="2"/>
      <c r="E189" s="2"/>
      <c r="F189" s="51"/>
      <c r="G189" s="2"/>
      <c r="H189" s="51"/>
      <c r="I189" s="2"/>
      <c r="J189" s="2"/>
      <c r="K189" s="2"/>
      <c r="L189" s="2"/>
      <c r="M189" s="2"/>
      <c r="N189" s="2"/>
      <c r="O189" s="4"/>
    </row>
    <row r="190" spans="1:15" s="9" customFormat="1" x14ac:dyDescent="0.2">
      <c r="A190" s="4"/>
      <c r="B190" s="2"/>
      <c r="C190" s="4"/>
      <c r="D190" s="2"/>
      <c r="E190" s="2"/>
      <c r="F190" s="51"/>
      <c r="G190" s="2"/>
      <c r="H190" s="51"/>
      <c r="I190" s="2"/>
      <c r="J190" s="2"/>
      <c r="K190" s="2"/>
      <c r="L190" s="2"/>
      <c r="M190" s="2"/>
      <c r="N190" s="2"/>
      <c r="O190" s="4"/>
    </row>
    <row r="191" spans="1:15" s="9" customFormat="1" x14ac:dyDescent="0.2">
      <c r="A191" s="4"/>
      <c r="B191" s="2"/>
      <c r="C191" s="4"/>
      <c r="D191" s="2"/>
      <c r="E191" s="2"/>
      <c r="F191" s="51"/>
      <c r="G191" s="2"/>
      <c r="H191" s="51"/>
      <c r="I191" s="2"/>
      <c r="J191" s="2"/>
      <c r="K191" s="2"/>
      <c r="L191" s="2"/>
      <c r="M191" s="2"/>
      <c r="N191" s="2"/>
      <c r="O191" s="4"/>
    </row>
    <row r="192" spans="1:15" s="9" customFormat="1" x14ac:dyDescent="0.2">
      <c r="A192" s="4"/>
      <c r="B192" s="2"/>
      <c r="C192" s="4"/>
      <c r="D192" s="2"/>
      <c r="E192" s="2"/>
      <c r="F192" s="51"/>
      <c r="G192" s="2"/>
      <c r="H192" s="51"/>
      <c r="I192" s="2"/>
      <c r="J192" s="2"/>
      <c r="K192" s="2"/>
      <c r="L192" s="2"/>
      <c r="M192" s="2"/>
      <c r="N192" s="2"/>
      <c r="O192" s="4"/>
    </row>
    <row r="193" spans="1:15" s="9" customFormat="1" x14ac:dyDescent="0.2">
      <c r="A193" s="4"/>
      <c r="B193" s="2"/>
      <c r="C193" s="4"/>
      <c r="D193" s="2"/>
      <c r="E193" s="2"/>
      <c r="F193" s="51"/>
      <c r="G193" s="2"/>
      <c r="H193" s="51"/>
      <c r="I193" s="2"/>
      <c r="J193" s="2"/>
      <c r="K193" s="2"/>
      <c r="L193" s="2"/>
      <c r="M193" s="2"/>
      <c r="N193" s="2"/>
      <c r="O193" s="4"/>
    </row>
    <row r="194" spans="1:15" s="9" customFormat="1" x14ac:dyDescent="0.2">
      <c r="A194" s="4"/>
      <c r="B194" s="2"/>
      <c r="C194" s="4"/>
      <c r="D194" s="2"/>
      <c r="E194" s="2"/>
      <c r="F194" s="51"/>
      <c r="G194" s="2"/>
      <c r="H194" s="51"/>
      <c r="I194" s="2"/>
      <c r="J194" s="2"/>
      <c r="K194" s="2"/>
      <c r="L194" s="2"/>
      <c r="M194" s="2"/>
      <c r="N194" s="2"/>
      <c r="O194" s="4"/>
    </row>
    <row r="195" spans="1:15" s="9" customFormat="1" x14ac:dyDescent="0.2">
      <c r="A195" s="4"/>
      <c r="B195" s="2"/>
      <c r="C195" s="4"/>
      <c r="D195" s="2"/>
      <c r="E195" s="2"/>
      <c r="F195" s="51"/>
      <c r="G195" s="2"/>
      <c r="H195" s="51"/>
      <c r="I195" s="2"/>
      <c r="J195" s="2"/>
      <c r="K195" s="2"/>
      <c r="L195" s="2"/>
      <c r="M195" s="2"/>
      <c r="N195" s="2"/>
      <c r="O195" s="4"/>
    </row>
    <row r="196" spans="1:15" s="9" customFormat="1" x14ac:dyDescent="0.2">
      <c r="A196" s="4"/>
      <c r="B196" s="2"/>
      <c r="C196" s="4"/>
      <c r="D196" s="2"/>
      <c r="E196" s="2"/>
      <c r="F196" s="51"/>
      <c r="G196" s="2"/>
      <c r="H196" s="51"/>
      <c r="I196" s="2"/>
      <c r="J196" s="2"/>
      <c r="K196" s="2"/>
      <c r="L196" s="2"/>
      <c r="M196" s="2"/>
      <c r="N196" s="2"/>
      <c r="O196" s="4"/>
    </row>
    <row r="197" spans="1:15" s="9" customFormat="1" x14ac:dyDescent="0.2">
      <c r="A197" s="4"/>
      <c r="B197" s="2"/>
      <c r="C197" s="4"/>
      <c r="D197" s="2"/>
      <c r="E197" s="2"/>
      <c r="F197" s="51"/>
      <c r="G197" s="2"/>
      <c r="H197" s="51"/>
      <c r="I197" s="2"/>
      <c r="J197" s="2"/>
      <c r="K197" s="2"/>
      <c r="L197" s="2"/>
      <c r="M197" s="2"/>
      <c r="N197" s="2"/>
      <c r="O197" s="4"/>
    </row>
    <row r="198" spans="1:15" s="9" customFormat="1" x14ac:dyDescent="0.2">
      <c r="A198" s="4"/>
      <c r="B198" s="2"/>
      <c r="C198" s="4"/>
      <c r="D198" s="2"/>
      <c r="E198" s="2"/>
      <c r="F198" s="51"/>
      <c r="G198" s="2"/>
      <c r="H198" s="51"/>
      <c r="I198" s="2"/>
      <c r="J198" s="2"/>
      <c r="K198" s="2"/>
      <c r="L198" s="2"/>
      <c r="M198" s="2"/>
      <c r="N198" s="2"/>
      <c r="O198" s="4"/>
    </row>
    <row r="199" spans="1:15" s="9" customFormat="1" x14ac:dyDescent="0.2">
      <c r="A199" s="4"/>
      <c r="B199" s="2"/>
      <c r="C199" s="4"/>
      <c r="D199" s="2"/>
      <c r="E199" s="2"/>
      <c r="F199" s="51"/>
      <c r="G199" s="2"/>
      <c r="H199" s="51"/>
      <c r="I199" s="2"/>
      <c r="J199" s="2"/>
      <c r="K199" s="2"/>
      <c r="L199" s="2"/>
      <c r="M199" s="2"/>
      <c r="N199" s="2"/>
      <c r="O199" s="4"/>
    </row>
    <row r="200" spans="1:15" s="9" customFormat="1" x14ac:dyDescent="0.2">
      <c r="A200" s="4"/>
      <c r="B200" s="2"/>
      <c r="C200" s="4"/>
      <c r="D200" s="2"/>
      <c r="E200" s="2"/>
      <c r="F200" s="51"/>
      <c r="G200" s="2"/>
      <c r="H200" s="51"/>
      <c r="I200" s="2"/>
      <c r="J200" s="2"/>
      <c r="K200" s="2"/>
      <c r="L200" s="2"/>
      <c r="M200" s="2"/>
      <c r="N200" s="2"/>
      <c r="O200" s="4"/>
    </row>
    <row r="201" spans="1:15" s="9" customFormat="1" x14ac:dyDescent="0.2">
      <c r="A201" s="4"/>
      <c r="B201" s="2"/>
      <c r="C201" s="4"/>
      <c r="D201" s="2"/>
      <c r="E201" s="2"/>
      <c r="F201" s="51"/>
      <c r="G201" s="2"/>
      <c r="H201" s="51"/>
      <c r="I201" s="2"/>
      <c r="J201" s="2"/>
      <c r="K201" s="2"/>
      <c r="L201" s="2"/>
      <c r="M201" s="2"/>
      <c r="N201" s="2"/>
      <c r="O201" s="4"/>
    </row>
    <row r="202" spans="1:15" s="9" customFormat="1" x14ac:dyDescent="0.2">
      <c r="A202" s="4"/>
      <c r="B202" s="2"/>
      <c r="C202" s="4"/>
      <c r="D202" s="2"/>
      <c r="E202" s="2"/>
      <c r="F202" s="51"/>
      <c r="G202" s="2"/>
      <c r="H202" s="51"/>
      <c r="I202" s="2"/>
      <c r="J202" s="2"/>
      <c r="K202" s="2"/>
      <c r="L202" s="2"/>
      <c r="M202" s="2"/>
      <c r="N202" s="2"/>
      <c r="O202" s="4"/>
    </row>
    <row r="203" spans="1:15" s="9" customFormat="1" x14ac:dyDescent="0.2">
      <c r="A203" s="4"/>
      <c r="B203" s="2"/>
      <c r="C203" s="4"/>
      <c r="D203" s="2"/>
      <c r="E203" s="2"/>
      <c r="F203" s="51"/>
      <c r="G203" s="2"/>
      <c r="H203" s="51"/>
      <c r="I203" s="2"/>
      <c r="J203" s="2"/>
      <c r="K203" s="2"/>
      <c r="L203" s="2"/>
      <c r="M203" s="2"/>
      <c r="N203" s="2"/>
      <c r="O203" s="4"/>
    </row>
    <row r="204" spans="1:15" s="9" customFormat="1" x14ac:dyDescent="0.2">
      <c r="A204" s="4"/>
      <c r="B204" s="2"/>
      <c r="C204" s="4"/>
      <c r="D204" s="2"/>
      <c r="E204" s="2"/>
      <c r="F204" s="51"/>
      <c r="G204" s="2"/>
      <c r="H204" s="51"/>
      <c r="I204" s="2"/>
      <c r="J204" s="2"/>
      <c r="K204" s="2"/>
      <c r="L204" s="2"/>
      <c r="M204" s="2"/>
      <c r="N204" s="2"/>
      <c r="O204" s="4"/>
    </row>
    <row r="205" spans="1:15" s="9" customFormat="1" x14ac:dyDescent="0.2">
      <c r="A205" s="4"/>
      <c r="B205" s="2"/>
      <c r="C205" s="4"/>
      <c r="D205" s="2"/>
      <c r="E205" s="2"/>
      <c r="F205" s="51"/>
      <c r="G205" s="2"/>
      <c r="H205" s="51"/>
      <c r="I205" s="2"/>
      <c r="J205" s="2"/>
      <c r="K205" s="2"/>
      <c r="L205" s="2"/>
      <c r="M205" s="2"/>
      <c r="N205" s="2"/>
      <c r="O205" s="4"/>
    </row>
    <row r="206" spans="1:15" s="9" customFormat="1" x14ac:dyDescent="0.2">
      <c r="A206" s="4"/>
      <c r="B206" s="2"/>
      <c r="C206" s="4"/>
      <c r="D206" s="2"/>
      <c r="E206" s="2"/>
      <c r="F206" s="51"/>
      <c r="G206" s="2"/>
      <c r="H206" s="51"/>
      <c r="I206" s="2"/>
      <c r="J206" s="2"/>
      <c r="K206" s="2"/>
      <c r="L206" s="2"/>
      <c r="M206" s="2"/>
      <c r="N206" s="2"/>
      <c r="O206" s="4"/>
    </row>
    <row r="207" spans="1:15" s="9" customFormat="1" x14ac:dyDescent="0.2">
      <c r="A207" s="4"/>
      <c r="B207" s="2"/>
      <c r="C207" s="4"/>
      <c r="D207" s="2"/>
      <c r="E207" s="2"/>
      <c r="F207" s="51"/>
      <c r="G207" s="2"/>
      <c r="H207" s="51"/>
      <c r="I207" s="2"/>
      <c r="J207" s="2"/>
      <c r="K207" s="2"/>
      <c r="L207" s="2"/>
      <c r="M207" s="2"/>
      <c r="N207" s="2"/>
      <c r="O207" s="4"/>
    </row>
    <row r="208" spans="1:15" s="9" customFormat="1" x14ac:dyDescent="0.2">
      <c r="A208" s="4"/>
      <c r="B208" s="2"/>
      <c r="C208" s="4"/>
      <c r="D208" s="2"/>
      <c r="E208" s="2"/>
      <c r="F208" s="51"/>
      <c r="G208" s="2"/>
      <c r="H208" s="51"/>
      <c r="I208" s="2"/>
      <c r="J208" s="2"/>
      <c r="K208" s="2"/>
      <c r="L208" s="2"/>
      <c r="M208" s="2"/>
      <c r="N208" s="2"/>
      <c r="O208" s="4"/>
    </row>
    <row r="209" spans="1:15" s="9" customFormat="1" x14ac:dyDescent="0.2">
      <c r="A209" s="4"/>
      <c r="B209" s="2"/>
      <c r="C209" s="4"/>
      <c r="D209" s="2"/>
      <c r="E209" s="2"/>
      <c r="F209" s="51"/>
      <c r="G209" s="2"/>
      <c r="H209" s="51"/>
      <c r="I209" s="2"/>
      <c r="J209" s="2"/>
      <c r="K209" s="2"/>
      <c r="L209" s="2"/>
      <c r="M209" s="2"/>
      <c r="N209" s="2"/>
      <c r="O209" s="4"/>
    </row>
    <row r="210" spans="1:15" s="9" customFormat="1" x14ac:dyDescent="0.2">
      <c r="A210" s="4"/>
      <c r="B210" s="2"/>
      <c r="C210" s="4"/>
      <c r="D210" s="2"/>
      <c r="E210" s="2"/>
      <c r="F210" s="51"/>
      <c r="G210" s="2"/>
      <c r="H210" s="51"/>
      <c r="I210" s="2"/>
      <c r="J210" s="2"/>
      <c r="K210" s="2"/>
      <c r="L210" s="2"/>
      <c r="M210" s="2"/>
      <c r="N210" s="2"/>
      <c r="O210" s="4"/>
    </row>
    <row r="211" spans="1:15" s="9" customFormat="1" x14ac:dyDescent="0.2">
      <c r="A211" s="4"/>
      <c r="B211" s="2"/>
      <c r="C211" s="4"/>
      <c r="D211" s="2"/>
      <c r="E211" s="2"/>
      <c r="F211" s="51"/>
      <c r="G211" s="2"/>
      <c r="H211" s="51"/>
      <c r="I211" s="2"/>
      <c r="J211" s="2"/>
      <c r="K211" s="2"/>
      <c r="L211" s="2"/>
      <c r="M211" s="2"/>
      <c r="N211" s="2"/>
      <c r="O211" s="4"/>
    </row>
    <row r="212" spans="1:15" s="9" customFormat="1" x14ac:dyDescent="0.2">
      <c r="A212" s="4"/>
      <c r="B212" s="2"/>
      <c r="C212" s="4"/>
      <c r="D212" s="2"/>
      <c r="E212" s="2"/>
      <c r="F212" s="51"/>
      <c r="G212" s="2"/>
      <c r="H212" s="51"/>
      <c r="I212" s="2"/>
      <c r="J212" s="2"/>
      <c r="K212" s="2"/>
      <c r="L212" s="2"/>
      <c r="M212" s="2"/>
      <c r="N212" s="2"/>
      <c r="O212" s="4"/>
    </row>
    <row r="213" spans="1:15" s="9" customFormat="1" x14ac:dyDescent="0.2">
      <c r="A213" s="4"/>
      <c r="B213" s="2"/>
      <c r="C213" s="4"/>
      <c r="D213" s="2"/>
      <c r="E213" s="2"/>
      <c r="F213" s="51"/>
      <c r="G213" s="2"/>
      <c r="H213" s="51"/>
      <c r="I213" s="2"/>
      <c r="J213" s="2"/>
      <c r="K213" s="2"/>
      <c r="L213" s="2"/>
      <c r="M213" s="2"/>
      <c r="N213" s="2"/>
      <c r="O213" s="4"/>
    </row>
    <row r="214" spans="1:15" s="9" customFormat="1" x14ac:dyDescent="0.2">
      <c r="A214" s="4"/>
      <c r="B214" s="2"/>
      <c r="C214" s="4"/>
      <c r="D214" s="2"/>
      <c r="E214" s="2"/>
      <c r="F214" s="51"/>
      <c r="G214" s="2"/>
      <c r="H214" s="51"/>
      <c r="I214" s="2"/>
      <c r="J214" s="2"/>
      <c r="K214" s="2"/>
      <c r="L214" s="2"/>
      <c r="M214" s="2"/>
      <c r="N214" s="2"/>
      <c r="O214" s="4"/>
    </row>
    <row r="215" spans="1:15" s="9" customFormat="1" x14ac:dyDescent="0.2">
      <c r="A215" s="4"/>
      <c r="B215" s="2"/>
      <c r="C215" s="4"/>
      <c r="D215" s="2"/>
      <c r="E215" s="2"/>
      <c r="F215" s="51"/>
      <c r="G215" s="2"/>
      <c r="H215" s="51"/>
      <c r="I215" s="2"/>
      <c r="J215" s="2"/>
      <c r="K215" s="2"/>
      <c r="L215" s="2"/>
      <c r="M215" s="2"/>
      <c r="N215" s="2"/>
      <c r="O215" s="4"/>
    </row>
    <row r="216" spans="1:15" s="9" customFormat="1" x14ac:dyDescent="0.2">
      <c r="A216" s="4"/>
      <c r="B216" s="2"/>
      <c r="C216" s="4"/>
      <c r="D216" s="2"/>
      <c r="E216" s="2"/>
      <c r="F216" s="51"/>
      <c r="G216" s="2"/>
      <c r="H216" s="51"/>
      <c r="I216" s="2"/>
      <c r="J216" s="2"/>
      <c r="K216" s="2"/>
      <c r="L216" s="2"/>
      <c r="M216" s="2"/>
      <c r="N216" s="2"/>
      <c r="O216" s="4"/>
    </row>
    <row r="217" spans="1:15" s="9" customFormat="1" x14ac:dyDescent="0.2">
      <c r="A217" s="4"/>
      <c r="B217" s="2"/>
      <c r="C217" s="4"/>
      <c r="D217" s="2"/>
      <c r="E217" s="2"/>
      <c r="F217" s="51"/>
      <c r="G217" s="2"/>
      <c r="H217" s="51"/>
      <c r="I217" s="2"/>
      <c r="J217" s="2"/>
      <c r="K217" s="2"/>
      <c r="L217" s="2"/>
      <c r="M217" s="2"/>
      <c r="N217" s="2"/>
      <c r="O217" s="4"/>
    </row>
    <row r="218" spans="1:15" s="9" customFormat="1" x14ac:dyDescent="0.2">
      <c r="A218" s="4"/>
      <c r="B218" s="2"/>
      <c r="C218" s="4"/>
      <c r="D218" s="2"/>
      <c r="E218" s="2"/>
      <c r="F218" s="51"/>
      <c r="G218" s="2"/>
      <c r="H218" s="51"/>
      <c r="I218" s="2"/>
      <c r="J218" s="2"/>
      <c r="K218" s="2"/>
      <c r="L218" s="2"/>
      <c r="M218" s="2"/>
      <c r="N218" s="2"/>
      <c r="O218" s="4"/>
    </row>
    <row r="219" spans="1:15" s="9" customFormat="1" x14ac:dyDescent="0.2">
      <c r="A219" s="4"/>
      <c r="B219" s="2"/>
      <c r="C219" s="4"/>
      <c r="D219" s="2"/>
      <c r="E219" s="2"/>
      <c r="F219" s="51"/>
      <c r="G219" s="2"/>
      <c r="H219" s="51"/>
      <c r="I219" s="2"/>
      <c r="J219" s="2"/>
      <c r="K219" s="2"/>
      <c r="L219" s="2"/>
      <c r="M219" s="2"/>
      <c r="N219" s="2"/>
      <c r="O219" s="4"/>
    </row>
    <row r="220" spans="1:15" s="9" customFormat="1" x14ac:dyDescent="0.2">
      <c r="A220" s="4"/>
      <c r="B220" s="2"/>
      <c r="C220" s="4"/>
      <c r="D220" s="2"/>
      <c r="E220" s="2"/>
      <c r="F220" s="51"/>
      <c r="G220" s="2"/>
      <c r="H220" s="51"/>
      <c r="I220" s="2"/>
      <c r="J220" s="2"/>
      <c r="K220" s="2"/>
      <c r="L220" s="2"/>
      <c r="M220" s="2"/>
      <c r="N220" s="2"/>
      <c r="O220" s="4"/>
    </row>
    <row r="221" spans="1:15" s="9" customFormat="1" x14ac:dyDescent="0.2">
      <c r="A221" s="4"/>
      <c r="B221" s="2"/>
      <c r="C221" s="4"/>
      <c r="D221" s="2"/>
      <c r="E221" s="2"/>
      <c r="F221" s="51"/>
      <c r="G221" s="2"/>
      <c r="H221" s="51"/>
      <c r="I221" s="2"/>
      <c r="J221" s="2"/>
      <c r="K221" s="2"/>
      <c r="L221" s="2"/>
      <c r="M221" s="2"/>
      <c r="N221" s="2"/>
      <c r="O221" s="4"/>
    </row>
    <row r="222" spans="1:15" s="9" customFormat="1" x14ac:dyDescent="0.2">
      <c r="A222" s="4"/>
      <c r="B222" s="2"/>
      <c r="C222" s="4"/>
      <c r="D222" s="2"/>
      <c r="E222" s="2"/>
      <c r="F222" s="51"/>
      <c r="G222" s="2"/>
      <c r="H222" s="51"/>
      <c r="I222" s="2"/>
      <c r="J222" s="2"/>
      <c r="K222" s="2"/>
      <c r="L222" s="2"/>
      <c r="M222" s="2"/>
      <c r="N222" s="2"/>
      <c r="O222" s="4"/>
    </row>
    <row r="223" spans="1:15" s="9" customFormat="1" x14ac:dyDescent="0.2">
      <c r="A223" s="4"/>
      <c r="B223" s="2"/>
      <c r="C223" s="4"/>
      <c r="D223" s="2"/>
      <c r="E223" s="2"/>
      <c r="F223" s="51"/>
      <c r="G223" s="2"/>
      <c r="H223" s="51"/>
      <c r="I223" s="2"/>
      <c r="J223" s="2"/>
      <c r="K223" s="2"/>
      <c r="L223" s="2"/>
      <c r="M223" s="2"/>
      <c r="N223" s="2"/>
      <c r="O223" s="4"/>
    </row>
    <row r="224" spans="1:15" s="9" customFormat="1" x14ac:dyDescent="0.2">
      <c r="A224" s="4"/>
      <c r="B224" s="2"/>
      <c r="C224" s="4"/>
      <c r="D224" s="2"/>
      <c r="E224" s="2"/>
      <c r="F224" s="51"/>
      <c r="G224" s="2"/>
      <c r="H224" s="51"/>
      <c r="I224" s="2"/>
      <c r="J224" s="2"/>
      <c r="K224" s="2"/>
      <c r="L224" s="2"/>
      <c r="M224" s="2"/>
      <c r="N224" s="2"/>
      <c r="O224" s="4"/>
    </row>
    <row r="225" spans="1:15" s="9" customFormat="1" x14ac:dyDescent="0.2">
      <c r="A225" s="4"/>
      <c r="B225" s="2"/>
      <c r="C225" s="4"/>
      <c r="D225" s="2"/>
      <c r="E225" s="2"/>
      <c r="F225" s="51"/>
      <c r="G225" s="2"/>
      <c r="H225" s="51"/>
      <c r="I225" s="2"/>
      <c r="J225" s="2"/>
      <c r="K225" s="2"/>
      <c r="L225" s="2"/>
      <c r="M225" s="2"/>
      <c r="N225" s="2"/>
      <c r="O225" s="4"/>
    </row>
    <row r="226" spans="1:15" s="9" customFormat="1" x14ac:dyDescent="0.2">
      <c r="A226" s="4"/>
      <c r="B226" s="2"/>
      <c r="C226" s="4"/>
      <c r="D226" s="2"/>
      <c r="E226" s="2"/>
      <c r="F226" s="51"/>
      <c r="G226" s="2"/>
      <c r="H226" s="51"/>
      <c r="I226" s="2"/>
      <c r="J226" s="2"/>
      <c r="K226" s="2"/>
      <c r="L226" s="2"/>
      <c r="M226" s="2"/>
      <c r="N226" s="2"/>
      <c r="O226" s="4"/>
    </row>
    <row r="227" spans="1:15" s="9" customFormat="1" x14ac:dyDescent="0.2">
      <c r="A227" s="4"/>
      <c r="B227" s="2"/>
      <c r="C227" s="4"/>
      <c r="D227" s="2"/>
      <c r="E227" s="2"/>
      <c r="F227" s="51"/>
      <c r="G227" s="2"/>
      <c r="H227" s="51"/>
      <c r="I227" s="2"/>
      <c r="J227" s="2"/>
      <c r="K227" s="2"/>
      <c r="L227" s="2"/>
      <c r="M227" s="2"/>
      <c r="N227" s="2"/>
      <c r="O227" s="4"/>
    </row>
    <row r="228" spans="1:15" s="9" customFormat="1" x14ac:dyDescent="0.2">
      <c r="A228" s="4"/>
      <c r="B228" s="2"/>
      <c r="C228" s="4"/>
      <c r="D228" s="2"/>
      <c r="E228" s="2"/>
      <c r="F228" s="51"/>
      <c r="G228" s="2"/>
      <c r="H228" s="51"/>
      <c r="I228" s="2"/>
      <c r="J228" s="2"/>
      <c r="K228" s="2"/>
      <c r="L228" s="2"/>
      <c r="M228" s="2"/>
      <c r="N228" s="2"/>
      <c r="O228" s="4"/>
    </row>
    <row r="229" spans="1:15" s="9" customFormat="1" x14ac:dyDescent="0.2">
      <c r="A229" s="4"/>
      <c r="B229" s="2"/>
      <c r="C229" s="4"/>
      <c r="D229" s="2"/>
      <c r="E229" s="2"/>
      <c r="F229" s="51"/>
      <c r="G229" s="2"/>
      <c r="H229" s="51"/>
      <c r="I229" s="2"/>
      <c r="J229" s="2"/>
      <c r="K229" s="2"/>
      <c r="L229" s="2"/>
      <c r="M229" s="2"/>
      <c r="N229" s="2"/>
      <c r="O229" s="4"/>
    </row>
    <row r="230" spans="1:15" s="9" customFormat="1" x14ac:dyDescent="0.2">
      <c r="A230" s="4"/>
      <c r="B230" s="2"/>
      <c r="C230" s="4"/>
      <c r="D230" s="2"/>
      <c r="E230" s="2"/>
      <c r="F230" s="51"/>
      <c r="G230" s="2"/>
      <c r="H230" s="51"/>
      <c r="I230" s="2"/>
      <c r="J230" s="2"/>
      <c r="K230" s="2"/>
      <c r="L230" s="2"/>
      <c r="M230" s="2"/>
      <c r="N230" s="2"/>
      <c r="O230" s="4"/>
    </row>
    <row r="231" spans="1:15" s="9" customFormat="1" x14ac:dyDescent="0.2">
      <c r="A231" s="4"/>
      <c r="B231" s="2"/>
      <c r="C231" s="4"/>
      <c r="D231" s="2"/>
      <c r="E231" s="2"/>
      <c r="F231" s="51"/>
      <c r="G231" s="2"/>
      <c r="H231" s="51"/>
      <c r="I231" s="2"/>
      <c r="J231" s="2"/>
      <c r="K231" s="2"/>
      <c r="L231" s="2"/>
      <c r="M231" s="2"/>
      <c r="N231" s="2"/>
      <c r="O231" s="4"/>
    </row>
    <row r="232" spans="1:15" s="9" customFormat="1" x14ac:dyDescent="0.2">
      <c r="A232" s="4"/>
      <c r="B232" s="2"/>
      <c r="C232" s="4"/>
      <c r="D232" s="2"/>
      <c r="E232" s="2"/>
      <c r="F232" s="51"/>
      <c r="G232" s="2"/>
      <c r="H232" s="51"/>
      <c r="I232" s="2"/>
      <c r="J232" s="2"/>
      <c r="K232" s="2"/>
      <c r="L232" s="2"/>
      <c r="M232" s="2"/>
      <c r="N232" s="2"/>
      <c r="O232" s="4"/>
    </row>
    <row r="233" spans="1:15" s="9" customFormat="1" x14ac:dyDescent="0.2">
      <c r="A233" s="4"/>
      <c r="B233" s="2"/>
      <c r="C233" s="4"/>
      <c r="D233" s="2"/>
      <c r="E233" s="2"/>
      <c r="F233" s="51"/>
      <c r="G233" s="2"/>
      <c r="H233" s="51"/>
      <c r="I233" s="2"/>
      <c r="J233" s="2"/>
      <c r="K233" s="2"/>
      <c r="L233" s="2"/>
      <c r="M233" s="2"/>
      <c r="N233" s="2"/>
      <c r="O233" s="4"/>
    </row>
    <row r="234" spans="1:15" s="9" customFormat="1" x14ac:dyDescent="0.2">
      <c r="A234" s="4"/>
      <c r="B234" s="2"/>
      <c r="C234" s="4"/>
      <c r="D234" s="2"/>
      <c r="E234" s="2"/>
      <c r="F234" s="51"/>
      <c r="G234" s="2"/>
      <c r="H234" s="51"/>
      <c r="I234" s="2"/>
      <c r="J234" s="2"/>
      <c r="K234" s="2"/>
      <c r="L234" s="2"/>
      <c r="M234" s="2"/>
      <c r="N234" s="2"/>
      <c r="O234" s="4"/>
    </row>
    <row r="235" spans="1:15" s="9" customFormat="1" x14ac:dyDescent="0.2">
      <c r="A235" s="4"/>
      <c r="B235" s="2"/>
      <c r="C235" s="4"/>
      <c r="D235" s="2"/>
      <c r="E235" s="2"/>
      <c r="F235" s="51"/>
      <c r="G235" s="2"/>
      <c r="H235" s="51"/>
      <c r="I235" s="2"/>
      <c r="J235" s="2"/>
      <c r="K235" s="2"/>
      <c r="L235" s="2"/>
      <c r="M235" s="2"/>
      <c r="N235" s="2"/>
      <c r="O235" s="4"/>
    </row>
    <row r="236" spans="1:15" s="9" customFormat="1" x14ac:dyDescent="0.2">
      <c r="A236" s="4"/>
      <c r="B236" s="2"/>
      <c r="C236" s="4"/>
      <c r="D236" s="2"/>
      <c r="E236" s="2"/>
      <c r="F236" s="51"/>
      <c r="G236" s="2"/>
      <c r="H236" s="51"/>
      <c r="I236" s="2"/>
      <c r="J236" s="2"/>
      <c r="K236" s="2"/>
      <c r="L236" s="2"/>
      <c r="M236" s="2"/>
      <c r="N236" s="2"/>
      <c r="O236" s="4"/>
    </row>
    <row r="237" spans="1:15" s="9" customFormat="1" x14ac:dyDescent="0.2">
      <c r="A237" s="4"/>
      <c r="B237" s="2"/>
      <c r="C237" s="4"/>
      <c r="D237" s="2"/>
      <c r="E237" s="2"/>
      <c r="F237" s="51"/>
      <c r="G237" s="2"/>
      <c r="H237" s="51"/>
      <c r="I237" s="2"/>
      <c r="J237" s="2"/>
      <c r="K237" s="2"/>
      <c r="L237" s="2"/>
      <c r="M237" s="2"/>
      <c r="N237" s="2"/>
      <c r="O237" s="4"/>
    </row>
    <row r="238" spans="1:15" s="9" customFormat="1" x14ac:dyDescent="0.2">
      <c r="A238" s="4"/>
      <c r="B238" s="2"/>
      <c r="C238" s="4"/>
      <c r="D238" s="2"/>
      <c r="E238" s="2"/>
      <c r="F238" s="51"/>
      <c r="G238" s="2"/>
      <c r="H238" s="51"/>
      <c r="I238" s="2"/>
      <c r="J238" s="2"/>
      <c r="K238" s="2"/>
      <c r="L238" s="2"/>
      <c r="M238" s="2"/>
      <c r="N238" s="2"/>
      <c r="O238" s="4"/>
    </row>
    <row r="239" spans="1:15" s="9" customFormat="1" x14ac:dyDescent="0.2">
      <c r="A239" s="4"/>
      <c r="B239" s="2"/>
      <c r="C239" s="4"/>
      <c r="D239" s="2"/>
      <c r="E239" s="2"/>
      <c r="F239" s="51"/>
      <c r="G239" s="2"/>
      <c r="H239" s="51"/>
      <c r="I239" s="2"/>
      <c r="J239" s="2"/>
      <c r="K239" s="2"/>
      <c r="L239" s="2"/>
      <c r="M239" s="2"/>
      <c r="N239" s="2"/>
      <c r="O239" s="4"/>
    </row>
    <row r="240" spans="1:15" s="9" customFormat="1" x14ac:dyDescent="0.2">
      <c r="A240" s="4"/>
      <c r="B240" s="2"/>
      <c r="C240" s="4"/>
      <c r="D240" s="2"/>
      <c r="E240" s="2"/>
      <c r="F240" s="51"/>
      <c r="G240" s="2"/>
      <c r="H240" s="51"/>
      <c r="I240" s="2"/>
      <c r="J240" s="2"/>
      <c r="K240" s="2"/>
      <c r="L240" s="2"/>
      <c r="M240" s="2"/>
      <c r="N240" s="2"/>
      <c r="O240" s="4"/>
    </row>
    <row r="241" spans="1:15" s="9" customFormat="1" x14ac:dyDescent="0.2">
      <c r="A241" s="4"/>
      <c r="B241" s="2"/>
      <c r="C241" s="4"/>
      <c r="D241" s="2"/>
      <c r="E241" s="2"/>
      <c r="F241" s="51"/>
      <c r="G241" s="2"/>
      <c r="H241" s="51"/>
      <c r="I241" s="2"/>
      <c r="J241" s="2"/>
      <c r="K241" s="2"/>
      <c r="L241" s="2"/>
      <c r="M241" s="2"/>
      <c r="N241" s="2"/>
      <c r="O241" s="4"/>
    </row>
    <row r="242" spans="1:15" s="9" customFormat="1" x14ac:dyDescent="0.2">
      <c r="A242" s="4"/>
      <c r="B242" s="2"/>
      <c r="C242" s="4"/>
      <c r="D242" s="2"/>
      <c r="E242" s="2"/>
      <c r="F242" s="51"/>
      <c r="G242" s="2"/>
      <c r="H242" s="51"/>
      <c r="I242" s="2"/>
      <c r="J242" s="2"/>
      <c r="K242" s="2"/>
      <c r="L242" s="2"/>
      <c r="M242" s="2"/>
      <c r="N242" s="2"/>
      <c r="O242" s="4"/>
    </row>
    <row r="243" spans="1:15" s="9" customFormat="1" x14ac:dyDescent="0.2">
      <c r="A243" s="4"/>
      <c r="B243" s="2"/>
      <c r="C243" s="4"/>
      <c r="D243" s="2"/>
      <c r="E243" s="2"/>
      <c r="F243" s="51"/>
      <c r="G243" s="2"/>
      <c r="H243" s="51"/>
      <c r="I243" s="2"/>
      <c r="J243" s="2"/>
      <c r="K243" s="2"/>
      <c r="L243" s="2"/>
      <c r="M243" s="2"/>
      <c r="N243" s="2"/>
      <c r="O243" s="4"/>
    </row>
    <row r="244" spans="1:15" s="9" customFormat="1" x14ac:dyDescent="0.2">
      <c r="A244" s="4"/>
      <c r="B244" s="2"/>
      <c r="C244" s="4"/>
      <c r="D244" s="2"/>
      <c r="E244" s="2"/>
      <c r="F244" s="51"/>
      <c r="G244" s="2"/>
      <c r="H244" s="51"/>
      <c r="I244" s="2"/>
      <c r="J244" s="2"/>
      <c r="K244" s="2"/>
      <c r="L244" s="2"/>
      <c r="M244" s="2"/>
      <c r="N244" s="2"/>
      <c r="O244" s="4"/>
    </row>
    <row r="245" spans="1:15" s="9" customFormat="1" x14ac:dyDescent="0.2">
      <c r="A245" s="4"/>
      <c r="B245" s="2"/>
      <c r="C245" s="4"/>
      <c r="D245" s="2"/>
      <c r="E245" s="2"/>
      <c r="F245" s="51"/>
      <c r="G245" s="2"/>
      <c r="H245" s="51"/>
      <c r="I245" s="2"/>
      <c r="J245" s="2"/>
      <c r="K245" s="2"/>
      <c r="L245" s="2"/>
      <c r="M245" s="2"/>
      <c r="N245" s="2"/>
      <c r="O245" s="4"/>
    </row>
    <row r="246" spans="1:15" s="9" customFormat="1" x14ac:dyDescent="0.2">
      <c r="A246" s="4"/>
      <c r="B246" s="2"/>
      <c r="C246" s="4"/>
      <c r="D246" s="2"/>
      <c r="E246" s="2"/>
      <c r="F246" s="51"/>
      <c r="G246" s="2"/>
      <c r="H246" s="51"/>
      <c r="I246" s="2"/>
      <c r="J246" s="2"/>
      <c r="K246" s="2"/>
      <c r="L246" s="2"/>
      <c r="M246" s="2"/>
      <c r="N246" s="2"/>
      <c r="O246" s="4"/>
    </row>
    <row r="247" spans="1:15" s="9" customFormat="1" x14ac:dyDescent="0.2">
      <c r="A247" s="4"/>
      <c r="B247" s="2"/>
      <c r="C247" s="4"/>
      <c r="D247" s="2"/>
      <c r="E247" s="2"/>
      <c r="F247" s="51"/>
      <c r="G247" s="2"/>
      <c r="H247" s="51"/>
      <c r="I247" s="2"/>
      <c r="J247" s="2"/>
      <c r="K247" s="2"/>
      <c r="L247" s="2"/>
      <c r="M247" s="2"/>
      <c r="N247" s="2"/>
      <c r="O247" s="4"/>
    </row>
    <row r="248" spans="1:15" s="9" customFormat="1" x14ac:dyDescent="0.2">
      <c r="A248" s="4"/>
      <c r="B248" s="2"/>
      <c r="C248" s="4"/>
      <c r="D248" s="2"/>
      <c r="E248" s="2"/>
      <c r="F248" s="51"/>
      <c r="G248" s="2"/>
      <c r="H248" s="51"/>
      <c r="I248" s="2"/>
      <c r="J248" s="2"/>
      <c r="K248" s="2"/>
      <c r="L248" s="2"/>
      <c r="M248" s="2"/>
      <c r="N248" s="2"/>
      <c r="O248" s="4"/>
    </row>
    <row r="249" spans="1:15" s="9" customFormat="1" x14ac:dyDescent="0.2">
      <c r="A249" s="4"/>
      <c r="B249" s="2"/>
      <c r="C249" s="4"/>
      <c r="D249" s="2"/>
      <c r="E249" s="2"/>
      <c r="F249" s="51"/>
      <c r="G249" s="2"/>
      <c r="H249" s="51"/>
      <c r="I249" s="2"/>
      <c r="J249" s="2"/>
      <c r="K249" s="2"/>
      <c r="L249" s="2"/>
      <c r="M249" s="2"/>
      <c r="N249" s="2"/>
      <c r="O249" s="4"/>
    </row>
    <row r="250" spans="1:15" s="9" customFormat="1" x14ac:dyDescent="0.2">
      <c r="A250" s="4"/>
      <c r="B250" s="2"/>
      <c r="C250" s="4"/>
      <c r="D250" s="2"/>
      <c r="E250" s="2"/>
      <c r="F250" s="51"/>
      <c r="G250" s="2"/>
      <c r="H250" s="51"/>
      <c r="I250" s="2"/>
      <c r="J250" s="2"/>
      <c r="K250" s="2"/>
      <c r="L250" s="2"/>
      <c r="M250" s="2"/>
      <c r="N250" s="2"/>
      <c r="O250" s="4"/>
    </row>
    <row r="251" spans="1:15" s="9" customFormat="1" x14ac:dyDescent="0.2">
      <c r="A251" s="4"/>
      <c r="B251" s="2"/>
      <c r="C251" s="4"/>
      <c r="D251" s="2"/>
      <c r="E251" s="2"/>
      <c r="F251" s="51"/>
      <c r="G251" s="2"/>
      <c r="H251" s="51"/>
      <c r="I251" s="2"/>
      <c r="J251" s="2"/>
      <c r="K251" s="2"/>
      <c r="L251" s="2"/>
      <c r="M251" s="2"/>
      <c r="N251" s="2"/>
      <c r="O251" s="4"/>
    </row>
    <row r="252" spans="1:15" s="9" customFormat="1" x14ac:dyDescent="0.2">
      <c r="A252" s="4"/>
      <c r="B252" s="2"/>
      <c r="C252" s="4"/>
      <c r="D252" s="2"/>
      <c r="E252" s="2"/>
      <c r="F252" s="51"/>
      <c r="G252" s="2"/>
      <c r="H252" s="51"/>
      <c r="I252" s="2"/>
      <c r="J252" s="2"/>
      <c r="K252" s="2"/>
      <c r="L252" s="2"/>
      <c r="M252" s="2"/>
      <c r="N252" s="2"/>
      <c r="O252" s="4"/>
    </row>
    <row r="253" spans="1:15" s="9" customFormat="1" x14ac:dyDescent="0.2">
      <c r="A253" s="4"/>
      <c r="B253" s="2"/>
      <c r="C253" s="4"/>
      <c r="D253" s="2"/>
      <c r="E253" s="2"/>
      <c r="F253" s="51"/>
      <c r="G253" s="2"/>
      <c r="H253" s="51"/>
      <c r="I253" s="2"/>
      <c r="J253" s="2"/>
      <c r="K253" s="2"/>
      <c r="L253" s="2"/>
      <c r="M253" s="2"/>
      <c r="N253" s="2"/>
      <c r="O253" s="4"/>
    </row>
    <row r="254" spans="1:15" s="9" customFormat="1" x14ac:dyDescent="0.2">
      <c r="A254" s="4"/>
      <c r="B254" s="2"/>
      <c r="C254" s="4"/>
      <c r="D254" s="2"/>
      <c r="E254" s="2"/>
      <c r="F254" s="51"/>
      <c r="G254" s="2"/>
      <c r="H254" s="51"/>
      <c r="I254" s="2"/>
      <c r="J254" s="2"/>
      <c r="K254" s="2"/>
      <c r="L254" s="2"/>
      <c r="M254" s="2"/>
      <c r="N254" s="2"/>
      <c r="O254" s="4"/>
    </row>
    <row r="255" spans="1:15" s="9" customFormat="1" x14ac:dyDescent="0.2">
      <c r="A255" s="4"/>
      <c r="B255" s="2"/>
      <c r="C255" s="4"/>
      <c r="D255" s="2"/>
      <c r="E255" s="2"/>
      <c r="F255" s="51"/>
      <c r="G255" s="2"/>
      <c r="H255" s="51"/>
      <c r="I255" s="2"/>
      <c r="J255" s="2"/>
      <c r="K255" s="2"/>
      <c r="L255" s="2"/>
      <c r="M255" s="2"/>
      <c r="N255" s="2"/>
      <c r="O255" s="4"/>
    </row>
    <row r="256" spans="1:15" s="9" customFormat="1" x14ac:dyDescent="0.2">
      <c r="A256" s="4"/>
      <c r="B256" s="2"/>
      <c r="C256" s="4"/>
      <c r="D256" s="2"/>
      <c r="E256" s="2"/>
      <c r="F256" s="51"/>
      <c r="G256" s="2"/>
      <c r="H256" s="51"/>
      <c r="I256" s="2"/>
      <c r="J256" s="2"/>
      <c r="K256" s="2"/>
      <c r="L256" s="2"/>
      <c r="M256" s="2"/>
      <c r="N256" s="2"/>
      <c r="O256" s="4"/>
    </row>
    <row r="257" spans="1:15" s="9" customFormat="1" x14ac:dyDescent="0.2">
      <c r="A257" s="4"/>
      <c r="B257" s="2"/>
      <c r="C257" s="4"/>
      <c r="D257" s="2"/>
      <c r="E257" s="2"/>
      <c r="F257" s="51"/>
      <c r="G257" s="2"/>
      <c r="H257" s="51"/>
      <c r="I257" s="2"/>
      <c r="J257" s="2"/>
      <c r="K257" s="2"/>
      <c r="L257" s="2"/>
      <c r="M257" s="2"/>
      <c r="N257" s="2"/>
      <c r="O257" s="4"/>
    </row>
    <row r="258" spans="1:15" s="9" customFormat="1" x14ac:dyDescent="0.2">
      <c r="A258" s="4"/>
      <c r="B258" s="2"/>
      <c r="C258" s="4"/>
      <c r="D258" s="2"/>
      <c r="E258" s="2"/>
      <c r="F258" s="51"/>
      <c r="G258" s="2"/>
      <c r="H258" s="51"/>
      <c r="I258" s="2"/>
      <c r="J258" s="2"/>
      <c r="K258" s="2"/>
      <c r="L258" s="2"/>
      <c r="M258" s="2"/>
      <c r="N258" s="2"/>
      <c r="O258" s="4"/>
    </row>
    <row r="259" spans="1:15" s="9" customFormat="1" x14ac:dyDescent="0.2">
      <c r="A259" s="4"/>
      <c r="B259" s="2"/>
      <c r="C259" s="4"/>
      <c r="D259" s="2"/>
      <c r="E259" s="2"/>
      <c r="F259" s="51"/>
      <c r="G259" s="2"/>
      <c r="H259" s="51"/>
      <c r="I259" s="2"/>
      <c r="J259" s="2"/>
      <c r="K259" s="2"/>
      <c r="L259" s="2"/>
      <c r="M259" s="2"/>
      <c r="N259" s="2"/>
      <c r="O259" s="4"/>
    </row>
    <row r="260" spans="1:15" s="9" customFormat="1" x14ac:dyDescent="0.2">
      <c r="A260" s="4"/>
      <c r="B260" s="2"/>
      <c r="C260" s="4"/>
      <c r="D260" s="2"/>
      <c r="E260" s="2"/>
      <c r="F260" s="51"/>
      <c r="G260" s="2"/>
      <c r="H260" s="51"/>
      <c r="I260" s="2"/>
      <c r="J260" s="2"/>
      <c r="K260" s="2"/>
      <c r="L260" s="2"/>
      <c r="M260" s="2"/>
      <c r="N260" s="2"/>
      <c r="O260" s="4"/>
    </row>
    <row r="261" spans="1:15" s="9" customFormat="1" x14ac:dyDescent="0.2">
      <c r="A261" s="4"/>
      <c r="B261" s="2"/>
      <c r="C261" s="4"/>
      <c r="D261" s="2"/>
      <c r="E261" s="2"/>
      <c r="F261" s="51"/>
      <c r="G261" s="2"/>
      <c r="H261" s="51"/>
      <c r="I261" s="2"/>
      <c r="J261" s="2"/>
      <c r="K261" s="2"/>
      <c r="L261" s="2"/>
      <c r="M261" s="2"/>
      <c r="N261" s="2"/>
      <c r="O261" s="4"/>
    </row>
    <row r="262" spans="1:15" s="9" customFormat="1" x14ac:dyDescent="0.2">
      <c r="A262" s="4"/>
      <c r="B262" s="2"/>
      <c r="C262" s="4"/>
      <c r="D262" s="2"/>
      <c r="E262" s="2"/>
      <c r="F262" s="51"/>
      <c r="G262" s="2"/>
      <c r="H262" s="51"/>
      <c r="I262" s="2"/>
      <c r="J262" s="2"/>
      <c r="K262" s="2"/>
      <c r="L262" s="2"/>
      <c r="M262" s="2"/>
      <c r="N262" s="2"/>
      <c r="O262" s="4"/>
    </row>
    <row r="263" spans="1:15" s="9" customFormat="1" x14ac:dyDescent="0.2">
      <c r="A263" s="4"/>
      <c r="B263" s="2"/>
      <c r="C263" s="4"/>
      <c r="D263" s="2"/>
      <c r="E263" s="2"/>
      <c r="F263" s="51"/>
      <c r="G263" s="2"/>
      <c r="H263" s="51"/>
      <c r="I263" s="2"/>
      <c r="J263" s="2"/>
      <c r="K263" s="2"/>
      <c r="L263" s="2"/>
      <c r="M263" s="2"/>
      <c r="N263" s="2"/>
      <c r="O263" s="4"/>
    </row>
    <row r="264" spans="1:15" s="9" customFormat="1" x14ac:dyDescent="0.2">
      <c r="A264" s="4"/>
      <c r="B264" s="2"/>
      <c r="C264" s="4"/>
      <c r="D264" s="2"/>
      <c r="E264" s="2"/>
      <c r="F264" s="51"/>
      <c r="G264" s="2"/>
      <c r="H264" s="51"/>
      <c r="I264" s="2"/>
      <c r="J264" s="2"/>
      <c r="K264" s="2"/>
      <c r="L264" s="2"/>
      <c r="M264" s="2"/>
      <c r="N264" s="2"/>
      <c r="O264" s="4"/>
    </row>
    <row r="265" spans="1:15" s="9" customFormat="1" x14ac:dyDescent="0.2">
      <c r="A265" s="4"/>
      <c r="B265" s="2"/>
      <c r="C265" s="4"/>
      <c r="D265" s="2"/>
      <c r="E265" s="2"/>
      <c r="F265" s="51"/>
      <c r="G265" s="2"/>
      <c r="H265" s="51"/>
      <c r="I265" s="2"/>
      <c r="J265" s="2"/>
      <c r="K265" s="2"/>
      <c r="L265" s="2"/>
      <c r="M265" s="2"/>
      <c r="N265" s="2"/>
      <c r="O265" s="4"/>
    </row>
    <row r="266" spans="1:15" s="9" customFormat="1" x14ac:dyDescent="0.2">
      <c r="A266" s="4"/>
      <c r="B266" s="2"/>
      <c r="C266" s="4"/>
      <c r="D266" s="2"/>
      <c r="E266" s="2"/>
      <c r="F266" s="51"/>
      <c r="G266" s="2"/>
      <c r="H266" s="51"/>
      <c r="I266" s="2"/>
      <c r="J266" s="2"/>
      <c r="K266" s="2"/>
      <c r="L266" s="2"/>
      <c r="M266" s="2"/>
      <c r="N266" s="2"/>
      <c r="O266" s="4"/>
    </row>
    <row r="267" spans="1:15" s="9" customFormat="1" x14ac:dyDescent="0.2">
      <c r="A267" s="4"/>
      <c r="B267" s="2"/>
      <c r="C267" s="4"/>
      <c r="D267" s="2"/>
      <c r="E267" s="2"/>
      <c r="F267" s="51"/>
      <c r="G267" s="2"/>
      <c r="H267" s="51"/>
      <c r="I267" s="2"/>
      <c r="J267" s="2"/>
      <c r="K267" s="2"/>
      <c r="L267" s="2"/>
      <c r="M267" s="2"/>
      <c r="N267" s="2"/>
      <c r="O267" s="4"/>
    </row>
    <row r="268" spans="1:15" s="9" customFormat="1" x14ac:dyDescent="0.2">
      <c r="A268" s="4"/>
      <c r="B268" s="2"/>
      <c r="C268" s="4"/>
      <c r="D268" s="2"/>
      <c r="E268" s="2"/>
      <c r="F268" s="51"/>
      <c r="G268" s="2"/>
      <c r="H268" s="51"/>
      <c r="I268" s="2"/>
      <c r="J268" s="2"/>
      <c r="K268" s="2"/>
      <c r="L268" s="2"/>
      <c r="M268" s="2"/>
      <c r="N268" s="2"/>
      <c r="O268" s="4"/>
    </row>
    <row r="269" spans="1:15" s="9" customFormat="1" x14ac:dyDescent="0.2">
      <c r="A269" s="4"/>
      <c r="B269" s="2"/>
      <c r="C269" s="4"/>
      <c r="D269" s="2"/>
      <c r="E269" s="2"/>
      <c r="F269" s="51"/>
      <c r="G269" s="2"/>
      <c r="H269" s="51"/>
      <c r="I269" s="2"/>
      <c r="J269" s="2"/>
      <c r="K269" s="2"/>
      <c r="L269" s="2"/>
      <c r="M269" s="2"/>
      <c r="N269" s="2"/>
      <c r="O269" s="4"/>
    </row>
    <row r="270" spans="1:15" s="9" customFormat="1" x14ac:dyDescent="0.2">
      <c r="A270" s="4"/>
      <c r="B270" s="2"/>
      <c r="C270" s="4"/>
      <c r="D270" s="2"/>
      <c r="E270" s="2"/>
      <c r="F270" s="51"/>
      <c r="G270" s="2"/>
      <c r="H270" s="51"/>
      <c r="I270" s="2"/>
      <c r="J270" s="2"/>
      <c r="K270" s="2"/>
      <c r="L270" s="2"/>
      <c r="M270" s="2"/>
      <c r="N270" s="2"/>
      <c r="O270" s="4"/>
    </row>
    <row r="271" spans="1:15" s="9" customFormat="1" x14ac:dyDescent="0.2">
      <c r="A271" s="4"/>
      <c r="B271" s="2"/>
      <c r="C271" s="4"/>
      <c r="D271" s="2"/>
      <c r="E271" s="2"/>
      <c r="F271" s="51"/>
      <c r="G271" s="2"/>
      <c r="H271" s="51"/>
      <c r="I271" s="2"/>
      <c r="J271" s="2"/>
      <c r="K271" s="2"/>
      <c r="L271" s="2"/>
      <c r="M271" s="2"/>
      <c r="N271" s="2"/>
      <c r="O271" s="4"/>
    </row>
    <row r="272" spans="1:15" s="9" customFormat="1" x14ac:dyDescent="0.2">
      <c r="A272" s="4"/>
      <c r="B272" s="2"/>
      <c r="C272" s="4"/>
      <c r="D272" s="2"/>
      <c r="E272" s="2"/>
      <c r="F272" s="51"/>
      <c r="G272" s="2"/>
      <c r="H272" s="51"/>
      <c r="I272" s="2"/>
      <c r="J272" s="2"/>
      <c r="K272" s="2"/>
      <c r="L272" s="2"/>
      <c r="M272" s="2"/>
      <c r="N272" s="2"/>
      <c r="O272" s="4"/>
    </row>
    <row r="273" spans="1:15" s="9" customFormat="1" x14ac:dyDescent="0.2">
      <c r="A273" s="4"/>
      <c r="B273" s="2"/>
      <c r="C273" s="4"/>
      <c r="D273" s="2"/>
      <c r="E273" s="2"/>
      <c r="F273" s="51"/>
      <c r="G273" s="2"/>
      <c r="H273" s="51"/>
      <c r="I273" s="2"/>
      <c r="J273" s="2"/>
      <c r="K273" s="2"/>
      <c r="L273" s="2"/>
      <c r="M273" s="2"/>
      <c r="N273" s="2"/>
      <c r="O273" s="4"/>
    </row>
    <row r="274" spans="1:15" s="9" customFormat="1" x14ac:dyDescent="0.2">
      <c r="A274" s="4"/>
      <c r="B274" s="2"/>
      <c r="C274" s="4"/>
      <c r="D274" s="2"/>
      <c r="E274" s="2"/>
      <c r="F274" s="51"/>
      <c r="G274" s="2"/>
      <c r="H274" s="51"/>
      <c r="I274" s="2"/>
      <c r="J274" s="2"/>
      <c r="K274" s="2"/>
      <c r="L274" s="2"/>
      <c r="M274" s="2"/>
      <c r="N274" s="2"/>
      <c r="O274" s="4"/>
    </row>
    <row r="275" spans="1:15" s="9" customFormat="1" x14ac:dyDescent="0.2">
      <c r="A275" s="4"/>
      <c r="B275" s="2"/>
      <c r="C275" s="4"/>
      <c r="D275" s="2"/>
      <c r="E275" s="2"/>
      <c r="F275" s="51"/>
      <c r="G275" s="2"/>
      <c r="H275" s="51"/>
      <c r="I275" s="2"/>
      <c r="J275" s="2"/>
      <c r="K275" s="2"/>
      <c r="L275" s="2"/>
      <c r="M275" s="2"/>
      <c r="N275" s="2"/>
      <c r="O275" s="4"/>
    </row>
    <row r="276" spans="1:15" s="9" customFormat="1" x14ac:dyDescent="0.2">
      <c r="A276" s="4"/>
      <c r="B276" s="2"/>
      <c r="C276" s="4"/>
      <c r="D276" s="2"/>
      <c r="E276" s="2"/>
      <c r="F276" s="51"/>
      <c r="G276" s="2"/>
      <c r="H276" s="51"/>
      <c r="I276" s="2"/>
      <c r="J276" s="2"/>
      <c r="K276" s="2"/>
      <c r="L276" s="2"/>
      <c r="M276" s="2"/>
      <c r="N276" s="2"/>
      <c r="O276" s="4"/>
    </row>
    <row r="277" spans="1:15" s="9" customFormat="1" x14ac:dyDescent="0.2">
      <c r="A277" s="4"/>
      <c r="B277" s="2"/>
      <c r="C277" s="4"/>
      <c r="D277" s="2"/>
      <c r="E277" s="2"/>
      <c r="F277" s="51"/>
      <c r="G277" s="2"/>
      <c r="H277" s="51"/>
      <c r="I277" s="2"/>
      <c r="J277" s="2"/>
      <c r="K277" s="2"/>
      <c r="L277" s="2"/>
      <c r="M277" s="2"/>
      <c r="N277" s="2"/>
      <c r="O277" s="4"/>
    </row>
    <row r="278" spans="1:15" s="9" customFormat="1" x14ac:dyDescent="0.2">
      <c r="A278" s="4"/>
      <c r="B278" s="2"/>
      <c r="C278" s="4"/>
      <c r="D278" s="2"/>
      <c r="E278" s="2"/>
      <c r="F278" s="51"/>
      <c r="G278" s="2"/>
      <c r="H278" s="51"/>
      <c r="I278" s="2"/>
      <c r="J278" s="2"/>
      <c r="K278" s="2"/>
      <c r="L278" s="2"/>
      <c r="M278" s="2"/>
      <c r="N278" s="2"/>
      <c r="O278" s="4"/>
    </row>
    <row r="279" spans="1:15" s="9" customFormat="1" x14ac:dyDescent="0.2">
      <c r="A279" s="4"/>
      <c r="B279" s="2"/>
      <c r="C279" s="4"/>
      <c r="D279" s="2"/>
      <c r="E279" s="2"/>
      <c r="F279" s="51"/>
      <c r="G279" s="2"/>
      <c r="H279" s="51"/>
      <c r="I279" s="2"/>
      <c r="J279" s="2"/>
      <c r="K279" s="2"/>
      <c r="L279" s="2"/>
      <c r="M279" s="2"/>
      <c r="N279" s="2"/>
      <c r="O279" s="4"/>
    </row>
    <row r="280" spans="1:15" s="9" customFormat="1" x14ac:dyDescent="0.2">
      <c r="A280" s="4"/>
      <c r="B280" s="2"/>
      <c r="C280" s="4"/>
      <c r="D280" s="2"/>
      <c r="E280" s="2"/>
      <c r="F280" s="51"/>
      <c r="G280" s="2"/>
      <c r="H280" s="51"/>
      <c r="I280" s="2"/>
      <c r="J280" s="2"/>
      <c r="K280" s="2"/>
      <c r="L280" s="2"/>
      <c r="M280" s="2"/>
      <c r="N280" s="2"/>
      <c r="O280" s="4"/>
    </row>
    <row r="281" spans="1:15" s="9" customFormat="1" x14ac:dyDescent="0.2">
      <c r="A281" s="4"/>
      <c r="B281" s="2"/>
      <c r="C281" s="4"/>
      <c r="D281" s="2"/>
      <c r="E281" s="2"/>
      <c r="F281" s="51"/>
      <c r="G281" s="2"/>
      <c r="H281" s="51"/>
      <c r="I281" s="2"/>
      <c r="J281" s="2"/>
      <c r="K281" s="2"/>
      <c r="L281" s="2"/>
      <c r="M281" s="2"/>
      <c r="N281" s="2"/>
      <c r="O281" s="4"/>
    </row>
    <row r="282" spans="1:15" s="9" customFormat="1" x14ac:dyDescent="0.2">
      <c r="A282" s="4"/>
      <c r="B282" s="2"/>
      <c r="C282" s="4"/>
      <c r="D282" s="2"/>
      <c r="E282" s="2"/>
      <c r="F282" s="51"/>
      <c r="G282" s="2"/>
      <c r="H282" s="51"/>
      <c r="I282" s="2"/>
      <c r="J282" s="2"/>
      <c r="K282" s="2"/>
      <c r="L282" s="2"/>
      <c r="M282" s="2"/>
      <c r="N282" s="2"/>
      <c r="O282" s="4"/>
    </row>
    <row r="283" spans="1:15" s="9" customFormat="1" x14ac:dyDescent="0.2">
      <c r="A283" s="4"/>
      <c r="B283" s="2"/>
      <c r="C283" s="4"/>
      <c r="D283" s="2"/>
      <c r="E283" s="2"/>
      <c r="F283" s="51"/>
      <c r="G283" s="2"/>
      <c r="H283" s="51"/>
      <c r="I283" s="2"/>
      <c r="J283" s="2"/>
      <c r="K283" s="2"/>
      <c r="L283" s="2"/>
      <c r="M283" s="2"/>
      <c r="N283" s="2"/>
      <c r="O283" s="4"/>
    </row>
    <row r="284" spans="1:15" s="9" customFormat="1" x14ac:dyDescent="0.2">
      <c r="A284" s="4"/>
      <c r="B284" s="2"/>
      <c r="C284" s="4"/>
      <c r="D284" s="2"/>
      <c r="E284" s="2"/>
      <c r="F284" s="51"/>
      <c r="G284" s="2"/>
      <c r="H284" s="51"/>
      <c r="I284" s="2"/>
      <c r="J284" s="2"/>
      <c r="K284" s="2"/>
      <c r="L284" s="2"/>
      <c r="M284" s="2"/>
      <c r="N284" s="2"/>
      <c r="O284" s="4"/>
    </row>
    <row r="285" spans="1:15" s="9" customFormat="1" x14ac:dyDescent="0.2">
      <c r="A285" s="4"/>
      <c r="B285" s="2"/>
      <c r="C285" s="4"/>
      <c r="D285" s="2"/>
      <c r="E285" s="2"/>
      <c r="F285" s="51"/>
      <c r="G285" s="2"/>
      <c r="H285" s="51"/>
      <c r="I285" s="2"/>
      <c r="J285" s="2"/>
      <c r="K285" s="2"/>
      <c r="L285" s="2"/>
      <c r="M285" s="2"/>
      <c r="N285" s="2"/>
      <c r="O285" s="4"/>
    </row>
    <row r="286" spans="1:15" s="9" customFormat="1" x14ac:dyDescent="0.2">
      <c r="A286" s="4"/>
      <c r="B286" s="2"/>
      <c r="C286" s="4"/>
      <c r="D286" s="2"/>
      <c r="E286" s="2"/>
      <c r="F286" s="51"/>
      <c r="G286" s="2"/>
      <c r="H286" s="51"/>
      <c r="I286" s="2"/>
      <c r="J286" s="2"/>
      <c r="K286" s="2"/>
      <c r="L286" s="2"/>
      <c r="M286" s="2"/>
      <c r="N286" s="2"/>
      <c r="O286" s="4"/>
    </row>
    <row r="287" spans="1:15" s="9" customFormat="1" x14ac:dyDescent="0.2">
      <c r="A287" s="4"/>
      <c r="B287" s="2"/>
      <c r="C287" s="4"/>
      <c r="D287" s="2"/>
      <c r="E287" s="2"/>
      <c r="F287" s="51"/>
      <c r="G287" s="2"/>
      <c r="H287" s="51"/>
      <c r="I287" s="2"/>
      <c r="J287" s="2"/>
      <c r="K287" s="2"/>
      <c r="L287" s="2"/>
      <c r="M287" s="2"/>
      <c r="N287" s="2"/>
      <c r="O287" s="4"/>
    </row>
    <row r="288" spans="1:15" s="9" customFormat="1" x14ac:dyDescent="0.2">
      <c r="A288" s="4"/>
      <c r="B288" s="2"/>
      <c r="C288" s="4"/>
      <c r="D288" s="2"/>
      <c r="E288" s="2"/>
      <c r="F288" s="51"/>
      <c r="G288" s="2"/>
      <c r="H288" s="51"/>
      <c r="I288" s="2"/>
      <c r="J288" s="2"/>
      <c r="K288" s="2"/>
      <c r="L288" s="2"/>
      <c r="M288" s="2"/>
      <c r="N288" s="2"/>
      <c r="O288" s="4"/>
    </row>
    <row r="289" spans="1:15" s="9" customFormat="1" x14ac:dyDescent="0.2">
      <c r="A289" s="4"/>
      <c r="B289" s="2"/>
      <c r="C289" s="4"/>
      <c r="D289" s="2"/>
      <c r="E289" s="2"/>
      <c r="F289" s="51"/>
      <c r="G289" s="2"/>
      <c r="H289" s="51"/>
      <c r="I289" s="2"/>
      <c r="J289" s="2"/>
      <c r="K289" s="2"/>
      <c r="L289" s="2"/>
      <c r="M289" s="2"/>
      <c r="N289" s="2"/>
      <c r="O289" s="4"/>
    </row>
    <row r="290" spans="1:15" s="9" customFormat="1" x14ac:dyDescent="0.2">
      <c r="A290" s="4"/>
      <c r="B290" s="2"/>
      <c r="C290" s="4"/>
      <c r="D290" s="2"/>
      <c r="E290" s="2"/>
      <c r="F290" s="51"/>
      <c r="G290" s="2"/>
      <c r="H290" s="51"/>
      <c r="I290" s="2"/>
      <c r="J290" s="2"/>
      <c r="K290" s="2"/>
      <c r="L290" s="2"/>
      <c r="M290" s="2"/>
      <c r="N290" s="2"/>
      <c r="O290" s="4"/>
    </row>
    <row r="291" spans="1:15" s="9" customFormat="1" x14ac:dyDescent="0.2">
      <c r="A291" s="4"/>
      <c r="B291" s="2"/>
      <c r="C291" s="4"/>
      <c r="D291" s="2"/>
      <c r="E291" s="2"/>
      <c r="F291" s="51"/>
      <c r="G291" s="2"/>
      <c r="H291" s="51"/>
      <c r="I291" s="2"/>
      <c r="J291" s="2"/>
      <c r="K291" s="2"/>
      <c r="L291" s="2"/>
      <c r="M291" s="2"/>
      <c r="N291" s="2"/>
      <c r="O291" s="4"/>
    </row>
    <row r="292" spans="1:15" s="9" customFormat="1" x14ac:dyDescent="0.2">
      <c r="A292" s="4"/>
      <c r="B292" s="2"/>
      <c r="C292" s="4"/>
      <c r="D292" s="2"/>
      <c r="E292" s="2"/>
      <c r="F292" s="51"/>
      <c r="G292" s="2"/>
      <c r="H292" s="51"/>
      <c r="I292" s="2"/>
      <c r="J292" s="2"/>
      <c r="K292" s="2"/>
      <c r="L292" s="2"/>
      <c r="M292" s="2"/>
      <c r="N292" s="2"/>
      <c r="O292" s="4"/>
    </row>
    <row r="293" spans="1:15" s="9" customFormat="1" x14ac:dyDescent="0.2">
      <c r="A293" s="4"/>
      <c r="B293" s="2"/>
      <c r="C293" s="4"/>
      <c r="D293" s="2"/>
      <c r="E293" s="2"/>
      <c r="F293" s="51"/>
      <c r="G293" s="2"/>
      <c r="H293" s="51"/>
      <c r="I293" s="2"/>
      <c r="J293" s="2"/>
      <c r="K293" s="2"/>
      <c r="L293" s="2"/>
      <c r="M293" s="2"/>
      <c r="N293" s="2"/>
      <c r="O293" s="4"/>
    </row>
    <row r="294" spans="1:15" s="9" customFormat="1" x14ac:dyDescent="0.2">
      <c r="A294" s="4"/>
      <c r="B294" s="2"/>
      <c r="C294" s="4"/>
      <c r="D294" s="2"/>
      <c r="E294" s="2"/>
      <c r="F294" s="51"/>
      <c r="G294" s="2"/>
      <c r="H294" s="51"/>
      <c r="I294" s="2"/>
      <c r="J294" s="2"/>
      <c r="K294" s="2"/>
      <c r="L294" s="2"/>
      <c r="M294" s="2"/>
      <c r="N294" s="2"/>
      <c r="O294" s="4"/>
    </row>
    <row r="295" spans="1:15" s="9" customFormat="1" x14ac:dyDescent="0.2">
      <c r="A295" s="4"/>
      <c r="B295" s="2"/>
      <c r="C295" s="4"/>
      <c r="D295" s="2"/>
      <c r="E295" s="2"/>
      <c r="F295" s="51"/>
      <c r="G295" s="2"/>
      <c r="H295" s="51"/>
      <c r="I295" s="2"/>
      <c r="J295" s="2"/>
      <c r="K295" s="2"/>
      <c r="L295" s="2"/>
      <c r="M295" s="2"/>
      <c r="N295" s="2"/>
      <c r="O295" s="4"/>
    </row>
    <row r="296" spans="1:15" s="9" customFormat="1" x14ac:dyDescent="0.2">
      <c r="A296" s="4"/>
      <c r="B296" s="2"/>
      <c r="C296" s="4"/>
      <c r="D296" s="2"/>
      <c r="E296" s="2"/>
      <c r="F296" s="51"/>
      <c r="G296" s="2"/>
      <c r="H296" s="51"/>
      <c r="I296" s="2"/>
      <c r="J296" s="2"/>
      <c r="K296" s="2"/>
      <c r="L296" s="2"/>
      <c r="M296" s="2"/>
      <c r="N296" s="2"/>
      <c r="O296" s="4"/>
    </row>
    <row r="297" spans="1:15" s="9" customFormat="1" x14ac:dyDescent="0.2">
      <c r="A297" s="4"/>
      <c r="B297" s="2"/>
      <c r="C297" s="4"/>
      <c r="D297" s="2"/>
      <c r="E297" s="2"/>
      <c r="F297" s="51"/>
      <c r="G297" s="2"/>
      <c r="H297" s="51"/>
      <c r="I297" s="2"/>
      <c r="J297" s="2"/>
      <c r="K297" s="2"/>
      <c r="L297" s="2"/>
      <c r="M297" s="2"/>
      <c r="N297" s="2"/>
      <c r="O297" s="4"/>
    </row>
    <row r="298" spans="1:15" s="9" customFormat="1" x14ac:dyDescent="0.2">
      <c r="A298" s="4"/>
      <c r="B298" s="2"/>
      <c r="C298" s="4"/>
      <c r="D298" s="2"/>
      <c r="E298" s="2"/>
      <c r="F298" s="51"/>
      <c r="G298" s="2"/>
      <c r="H298" s="51"/>
      <c r="I298" s="2"/>
      <c r="J298" s="2"/>
      <c r="K298" s="2"/>
      <c r="L298" s="2"/>
      <c r="M298" s="2"/>
      <c r="N298" s="2"/>
      <c r="O298" s="4"/>
    </row>
    <row r="299" spans="1:15" s="9" customFormat="1" x14ac:dyDescent="0.2">
      <c r="A299" s="4"/>
      <c r="B299" s="2"/>
      <c r="C299" s="4"/>
      <c r="D299" s="2"/>
      <c r="E299" s="2"/>
      <c r="F299" s="51"/>
      <c r="G299" s="2"/>
      <c r="H299" s="51"/>
      <c r="I299" s="2"/>
      <c r="J299" s="2"/>
      <c r="K299" s="2"/>
      <c r="L299" s="2"/>
      <c r="M299" s="2"/>
      <c r="N299" s="2"/>
      <c r="O299" s="4"/>
    </row>
    <row r="300" spans="1:15" s="9" customFormat="1" x14ac:dyDescent="0.2">
      <c r="A300" s="4"/>
      <c r="B300" s="2"/>
      <c r="C300" s="4"/>
      <c r="D300" s="2"/>
      <c r="E300" s="2"/>
      <c r="F300" s="51"/>
      <c r="G300" s="2"/>
      <c r="H300" s="51"/>
      <c r="I300" s="2"/>
      <c r="J300" s="2"/>
      <c r="K300" s="2"/>
      <c r="L300" s="2"/>
      <c r="M300" s="2"/>
      <c r="N300" s="2"/>
      <c r="O300" s="4"/>
    </row>
    <row r="301" spans="1:15" s="9" customFormat="1" x14ac:dyDescent="0.2">
      <c r="A301" s="4"/>
      <c r="B301" s="2"/>
      <c r="C301" s="4"/>
      <c r="D301" s="2"/>
      <c r="E301" s="2"/>
      <c r="F301" s="51"/>
      <c r="G301" s="2"/>
      <c r="H301" s="51"/>
      <c r="I301" s="2"/>
      <c r="J301" s="2"/>
      <c r="K301" s="2"/>
      <c r="L301" s="2"/>
      <c r="M301" s="2"/>
      <c r="N301" s="2"/>
      <c r="O301" s="4"/>
    </row>
    <row r="302" spans="1:15" s="9" customFormat="1" x14ac:dyDescent="0.2">
      <c r="A302" s="4"/>
      <c r="B302" s="2"/>
      <c r="C302" s="4"/>
      <c r="D302" s="2"/>
      <c r="E302" s="2"/>
      <c r="F302" s="51"/>
      <c r="G302" s="2"/>
      <c r="H302" s="51"/>
      <c r="I302" s="2"/>
      <c r="J302" s="2"/>
      <c r="K302" s="2"/>
      <c r="L302" s="2"/>
      <c r="M302" s="2"/>
      <c r="N302" s="2"/>
      <c r="O302" s="4"/>
    </row>
    <row r="303" spans="1:15" s="9" customFormat="1" x14ac:dyDescent="0.2">
      <c r="A303" s="4"/>
      <c r="B303" s="2"/>
      <c r="C303" s="4"/>
      <c r="D303" s="2"/>
      <c r="E303" s="2"/>
      <c r="F303" s="51"/>
      <c r="G303" s="2"/>
      <c r="H303" s="51"/>
      <c r="I303" s="2"/>
      <c r="J303" s="2"/>
      <c r="K303" s="2"/>
      <c r="L303" s="2"/>
      <c r="M303" s="2"/>
      <c r="N303" s="2"/>
      <c r="O303" s="4"/>
    </row>
    <row r="304" spans="1:15" s="9" customFormat="1" x14ac:dyDescent="0.2">
      <c r="A304" s="4"/>
      <c r="B304" s="2"/>
      <c r="C304" s="4"/>
      <c r="D304" s="2"/>
      <c r="E304" s="2"/>
      <c r="F304" s="51"/>
      <c r="G304" s="2"/>
      <c r="H304" s="51"/>
      <c r="I304" s="2"/>
      <c r="J304" s="2"/>
      <c r="K304" s="2"/>
      <c r="L304" s="2"/>
      <c r="M304" s="2"/>
      <c r="N304" s="2"/>
      <c r="O304" s="4"/>
    </row>
    <row r="305" spans="1:15" s="9" customFormat="1" x14ac:dyDescent="0.2">
      <c r="A305" s="4"/>
      <c r="B305" s="2"/>
      <c r="C305" s="4"/>
      <c r="D305" s="2"/>
      <c r="E305" s="2"/>
      <c r="F305" s="51"/>
      <c r="G305" s="2"/>
      <c r="H305" s="51"/>
      <c r="I305" s="2"/>
      <c r="J305" s="2"/>
      <c r="K305" s="2"/>
      <c r="L305" s="2"/>
      <c r="M305" s="2"/>
      <c r="N305" s="2"/>
      <c r="O305" s="4"/>
    </row>
    <row r="306" spans="1:15" s="9" customFormat="1" x14ac:dyDescent="0.2">
      <c r="A306" s="4"/>
      <c r="B306" s="2"/>
      <c r="C306" s="4"/>
      <c r="D306" s="2"/>
      <c r="E306" s="2"/>
      <c r="F306" s="51"/>
      <c r="G306" s="2"/>
      <c r="H306" s="51"/>
      <c r="I306" s="2"/>
      <c r="J306" s="2"/>
      <c r="K306" s="2"/>
      <c r="L306" s="2"/>
      <c r="M306" s="2"/>
      <c r="N306" s="2"/>
      <c r="O306" s="4"/>
    </row>
    <row r="307" spans="1:15" s="9" customFormat="1" x14ac:dyDescent="0.2">
      <c r="A307" s="4"/>
      <c r="B307" s="2"/>
      <c r="C307" s="4"/>
      <c r="D307" s="2"/>
      <c r="E307" s="2"/>
      <c r="F307" s="51"/>
      <c r="G307" s="2"/>
      <c r="H307" s="51"/>
      <c r="I307" s="2"/>
      <c r="J307" s="2"/>
      <c r="K307" s="2"/>
      <c r="L307" s="2"/>
      <c r="M307" s="2"/>
      <c r="N307" s="2"/>
      <c r="O307" s="4"/>
    </row>
    <row r="308" spans="1:15" s="9" customFormat="1" x14ac:dyDescent="0.2">
      <c r="A308" s="4"/>
      <c r="B308" s="2"/>
      <c r="C308" s="4"/>
      <c r="D308" s="2"/>
      <c r="E308" s="2"/>
      <c r="F308" s="51"/>
      <c r="G308" s="2"/>
      <c r="H308" s="51"/>
      <c r="I308" s="2"/>
      <c r="J308" s="2"/>
      <c r="K308" s="2"/>
      <c r="L308" s="2"/>
      <c r="M308" s="2"/>
      <c r="N308" s="2"/>
      <c r="O308" s="4"/>
    </row>
    <row r="309" spans="1:15" s="9" customFormat="1" x14ac:dyDescent="0.2">
      <c r="A309" s="4"/>
      <c r="B309" s="2"/>
      <c r="C309" s="4"/>
      <c r="D309" s="2"/>
      <c r="E309" s="2"/>
      <c r="F309" s="51"/>
      <c r="G309" s="2"/>
      <c r="H309" s="51"/>
      <c r="I309" s="2"/>
      <c r="J309" s="2"/>
      <c r="K309" s="2"/>
      <c r="L309" s="2"/>
      <c r="M309" s="2"/>
      <c r="N309" s="2"/>
      <c r="O309" s="4"/>
    </row>
    <row r="310" spans="1:15" s="9" customFormat="1" x14ac:dyDescent="0.2">
      <c r="A310" s="4"/>
      <c r="B310" s="2"/>
      <c r="C310" s="4"/>
      <c r="D310" s="2"/>
      <c r="E310" s="2"/>
      <c r="F310" s="51"/>
      <c r="G310" s="2"/>
      <c r="H310" s="51"/>
      <c r="I310" s="2"/>
      <c r="J310" s="2"/>
      <c r="K310" s="2"/>
      <c r="L310" s="2"/>
      <c r="M310" s="2"/>
      <c r="N310" s="2"/>
      <c r="O310" s="4"/>
    </row>
    <row r="311" spans="1:15" s="9" customFormat="1" x14ac:dyDescent="0.2">
      <c r="A311" s="4"/>
      <c r="B311" s="2"/>
      <c r="C311" s="4"/>
      <c r="D311" s="2"/>
      <c r="E311" s="2"/>
      <c r="F311" s="51"/>
      <c r="G311" s="2"/>
      <c r="H311" s="51"/>
      <c r="I311" s="2"/>
      <c r="J311" s="2"/>
      <c r="K311" s="2"/>
      <c r="L311" s="2"/>
      <c r="M311" s="2"/>
      <c r="N311" s="2"/>
      <c r="O311" s="4"/>
    </row>
    <row r="312" spans="1:15" s="9" customFormat="1" x14ac:dyDescent="0.2">
      <c r="A312" s="4"/>
      <c r="B312" s="2"/>
      <c r="C312" s="4"/>
      <c r="D312" s="2"/>
      <c r="E312" s="2"/>
      <c r="F312" s="51"/>
      <c r="G312" s="2"/>
      <c r="H312" s="51"/>
      <c r="I312" s="2"/>
      <c r="J312" s="2"/>
      <c r="K312" s="2"/>
      <c r="L312" s="2"/>
      <c r="M312" s="2"/>
      <c r="N312" s="2"/>
      <c r="O312" s="4"/>
    </row>
    <row r="313" spans="1:15" s="9" customFormat="1" x14ac:dyDescent="0.2">
      <c r="A313" s="4"/>
      <c r="B313" s="2"/>
      <c r="C313" s="4"/>
      <c r="D313" s="2"/>
      <c r="E313" s="2"/>
      <c r="F313" s="51"/>
      <c r="G313" s="2"/>
      <c r="H313" s="51"/>
      <c r="I313" s="2"/>
      <c r="J313" s="2"/>
      <c r="K313" s="2"/>
      <c r="L313" s="2"/>
      <c r="M313" s="2"/>
      <c r="N313" s="2"/>
      <c r="O313" s="4"/>
    </row>
    <row r="314" spans="1:15" s="9" customFormat="1" x14ac:dyDescent="0.2">
      <c r="A314" s="4"/>
      <c r="B314" s="2"/>
      <c r="C314" s="4"/>
      <c r="D314" s="2"/>
      <c r="E314" s="2"/>
      <c r="F314" s="51"/>
      <c r="G314" s="2"/>
      <c r="H314" s="51"/>
      <c r="I314" s="2"/>
      <c r="J314" s="2"/>
      <c r="K314" s="2"/>
      <c r="L314" s="2"/>
      <c r="M314" s="2"/>
      <c r="N314" s="2"/>
      <c r="O314" s="4"/>
    </row>
    <row r="315" spans="1:15" s="9" customFormat="1" x14ac:dyDescent="0.2">
      <c r="A315" s="4"/>
      <c r="B315" s="2"/>
      <c r="C315" s="4"/>
      <c r="D315" s="2"/>
      <c r="E315" s="2"/>
      <c r="F315" s="51"/>
      <c r="G315" s="2"/>
      <c r="H315" s="51"/>
      <c r="I315" s="2"/>
      <c r="J315" s="2"/>
      <c r="K315" s="2"/>
      <c r="L315" s="2"/>
      <c r="M315" s="2"/>
      <c r="N315" s="2"/>
      <c r="O315" s="4"/>
    </row>
    <row r="316" spans="1:15" s="9" customFormat="1" x14ac:dyDescent="0.2">
      <c r="A316" s="4"/>
      <c r="B316" s="2"/>
      <c r="C316" s="4"/>
      <c r="D316" s="2"/>
      <c r="E316" s="2"/>
      <c r="F316" s="51"/>
      <c r="G316" s="2"/>
      <c r="H316" s="51"/>
      <c r="I316" s="2"/>
      <c r="J316" s="2"/>
      <c r="K316" s="2"/>
      <c r="L316" s="2"/>
      <c r="M316" s="2"/>
      <c r="N316" s="2"/>
      <c r="O316" s="4"/>
    </row>
    <row r="317" spans="1:15" s="9" customFormat="1" x14ac:dyDescent="0.2">
      <c r="A317" s="4"/>
      <c r="B317" s="2"/>
      <c r="C317" s="4"/>
      <c r="D317" s="2"/>
      <c r="E317" s="2"/>
      <c r="F317" s="51"/>
      <c r="G317" s="2"/>
      <c r="H317" s="51"/>
      <c r="I317" s="2"/>
      <c r="J317" s="2"/>
      <c r="K317" s="2"/>
      <c r="L317" s="2"/>
      <c r="M317" s="2"/>
      <c r="N317" s="2"/>
      <c r="O317" s="4"/>
    </row>
    <row r="318" spans="1:15" s="9" customFormat="1" x14ac:dyDescent="0.2">
      <c r="A318" s="4"/>
      <c r="B318" s="2"/>
      <c r="C318" s="4"/>
      <c r="D318" s="2"/>
      <c r="E318" s="2"/>
      <c r="F318" s="51"/>
      <c r="G318" s="2"/>
      <c r="H318" s="51"/>
      <c r="I318" s="2"/>
      <c r="J318" s="2"/>
      <c r="K318" s="2"/>
      <c r="L318" s="2"/>
      <c r="M318" s="2"/>
      <c r="N318" s="2"/>
      <c r="O318" s="4"/>
    </row>
    <row r="319" spans="1:15" s="9" customFormat="1" x14ac:dyDescent="0.2">
      <c r="A319" s="4"/>
      <c r="B319" s="2"/>
      <c r="C319" s="4"/>
      <c r="D319" s="2"/>
      <c r="E319" s="2"/>
      <c r="F319" s="51"/>
      <c r="G319" s="2"/>
      <c r="H319" s="51"/>
      <c r="I319" s="2"/>
      <c r="J319" s="2"/>
      <c r="K319" s="2"/>
      <c r="L319" s="2"/>
      <c r="M319" s="2"/>
      <c r="N319" s="2"/>
      <c r="O319" s="4"/>
    </row>
    <row r="320" spans="1:15" s="9" customFormat="1" x14ac:dyDescent="0.2">
      <c r="A320" s="4"/>
      <c r="B320" s="2"/>
      <c r="C320" s="4"/>
      <c r="D320" s="2"/>
      <c r="E320" s="2"/>
      <c r="F320" s="51"/>
      <c r="G320" s="2"/>
      <c r="H320" s="51"/>
      <c r="I320" s="2"/>
      <c r="J320" s="2"/>
      <c r="K320" s="2"/>
      <c r="L320" s="2"/>
      <c r="M320" s="2"/>
      <c r="N320" s="2"/>
      <c r="O320" s="4"/>
    </row>
    <row r="321" spans="1:15" s="9" customFormat="1" x14ac:dyDescent="0.2">
      <c r="A321" s="4"/>
      <c r="B321" s="2"/>
      <c r="C321" s="4"/>
      <c r="D321" s="2"/>
      <c r="E321" s="2"/>
      <c r="F321" s="51"/>
      <c r="G321" s="2"/>
      <c r="H321" s="51"/>
      <c r="I321" s="2"/>
      <c r="J321" s="2"/>
      <c r="K321" s="2"/>
      <c r="L321" s="2"/>
      <c r="M321" s="2"/>
      <c r="N321" s="2"/>
      <c r="O321" s="4"/>
    </row>
    <row r="322" spans="1:15" s="9" customFormat="1" x14ac:dyDescent="0.2">
      <c r="A322" s="4"/>
      <c r="B322" s="2"/>
      <c r="C322" s="4"/>
      <c r="D322" s="2"/>
      <c r="E322" s="2"/>
      <c r="F322" s="51"/>
      <c r="G322" s="2"/>
      <c r="H322" s="51"/>
      <c r="I322" s="2"/>
      <c r="J322" s="2"/>
      <c r="K322" s="2"/>
      <c r="L322" s="2"/>
      <c r="M322" s="2"/>
      <c r="N322" s="2"/>
      <c r="O322" s="4"/>
    </row>
    <row r="323" spans="1:15" s="9" customFormat="1" x14ac:dyDescent="0.2">
      <c r="A323" s="4"/>
      <c r="B323" s="2"/>
      <c r="C323" s="4"/>
      <c r="D323" s="2"/>
      <c r="E323" s="2"/>
      <c r="F323" s="51"/>
      <c r="G323" s="2"/>
      <c r="H323" s="51"/>
      <c r="I323" s="2"/>
      <c r="J323" s="2"/>
      <c r="K323" s="2"/>
      <c r="L323" s="2"/>
      <c r="M323" s="2"/>
      <c r="N323" s="2"/>
      <c r="O323" s="4"/>
    </row>
    <row r="324" spans="1:15" s="9" customFormat="1" x14ac:dyDescent="0.2">
      <c r="A324" s="4"/>
      <c r="B324" s="2"/>
      <c r="C324" s="4"/>
      <c r="D324" s="2"/>
      <c r="E324" s="2"/>
      <c r="F324" s="51"/>
      <c r="G324" s="2"/>
      <c r="H324" s="51"/>
      <c r="I324" s="2"/>
      <c r="J324" s="2"/>
      <c r="K324" s="2"/>
      <c r="L324" s="2"/>
      <c r="M324" s="2"/>
      <c r="N324" s="2"/>
      <c r="O324" s="4"/>
    </row>
    <row r="325" spans="1:15" s="9" customFormat="1" x14ac:dyDescent="0.2">
      <c r="A325" s="4"/>
      <c r="B325" s="2"/>
      <c r="C325" s="4"/>
      <c r="D325" s="2"/>
      <c r="E325" s="2"/>
      <c r="F325" s="51"/>
      <c r="G325" s="2"/>
      <c r="H325" s="51"/>
      <c r="I325" s="2"/>
      <c r="J325" s="2"/>
      <c r="K325" s="2"/>
      <c r="L325" s="2"/>
      <c r="M325" s="2"/>
      <c r="N325" s="2"/>
      <c r="O325" s="4"/>
    </row>
    <row r="326" spans="1:15" s="9" customFormat="1" x14ac:dyDescent="0.2">
      <c r="A326" s="4"/>
      <c r="B326" s="2"/>
      <c r="C326" s="4"/>
      <c r="D326" s="2"/>
      <c r="E326" s="2"/>
      <c r="F326" s="51"/>
      <c r="G326" s="2"/>
      <c r="H326" s="51"/>
      <c r="I326" s="2"/>
      <c r="J326" s="2"/>
      <c r="K326" s="2"/>
      <c r="L326" s="2"/>
      <c r="M326" s="2"/>
      <c r="N326" s="2"/>
      <c r="O326" s="4"/>
    </row>
    <row r="327" spans="1:15" s="9" customFormat="1" x14ac:dyDescent="0.2">
      <c r="A327" s="4"/>
      <c r="B327" s="2"/>
      <c r="C327" s="4"/>
      <c r="D327" s="2"/>
      <c r="E327" s="2"/>
      <c r="F327" s="51"/>
      <c r="G327" s="2"/>
      <c r="H327" s="51"/>
      <c r="I327" s="2"/>
      <c r="J327" s="2"/>
      <c r="K327" s="2"/>
      <c r="L327" s="2"/>
      <c r="M327" s="2"/>
      <c r="N327" s="2"/>
      <c r="O327" s="4"/>
    </row>
    <row r="328" spans="1:15" s="9" customFormat="1" x14ac:dyDescent="0.2">
      <c r="A328" s="4"/>
      <c r="B328" s="2"/>
      <c r="C328" s="4"/>
      <c r="D328" s="2"/>
      <c r="E328" s="2"/>
      <c r="F328" s="51"/>
      <c r="G328" s="2"/>
      <c r="H328" s="51"/>
      <c r="I328" s="2"/>
      <c r="J328" s="2"/>
      <c r="K328" s="2"/>
      <c r="L328" s="2"/>
      <c r="M328" s="2"/>
      <c r="N328" s="2"/>
      <c r="O328" s="4"/>
    </row>
    <row r="329" spans="1:15" s="9" customFormat="1" x14ac:dyDescent="0.2">
      <c r="A329" s="4"/>
      <c r="B329" s="2"/>
      <c r="C329" s="4"/>
      <c r="D329" s="2"/>
      <c r="E329" s="2"/>
      <c r="F329" s="51"/>
      <c r="G329" s="2"/>
      <c r="H329" s="51"/>
      <c r="I329" s="2"/>
      <c r="J329" s="2"/>
      <c r="K329" s="2"/>
      <c r="L329" s="2"/>
      <c r="M329" s="2"/>
      <c r="N329" s="2"/>
      <c r="O329" s="4"/>
    </row>
    <row r="330" spans="1:15" s="9" customFormat="1" x14ac:dyDescent="0.2">
      <c r="A330" s="4"/>
      <c r="B330" s="2"/>
      <c r="C330" s="4"/>
      <c r="D330" s="2"/>
      <c r="E330" s="2"/>
      <c r="F330" s="51"/>
      <c r="G330" s="2"/>
      <c r="H330" s="51"/>
      <c r="I330" s="2"/>
      <c r="J330" s="2"/>
      <c r="K330" s="2"/>
      <c r="L330" s="2"/>
      <c r="M330" s="2"/>
      <c r="N330" s="2"/>
      <c r="O330" s="4"/>
    </row>
    <row r="331" spans="1:15" s="9" customFormat="1" x14ac:dyDescent="0.2">
      <c r="A331" s="4"/>
      <c r="B331" s="2"/>
      <c r="C331" s="4"/>
      <c r="D331" s="2"/>
      <c r="E331" s="2"/>
      <c r="F331" s="51"/>
      <c r="G331" s="2"/>
      <c r="H331" s="51"/>
      <c r="I331" s="2"/>
      <c r="J331" s="2"/>
      <c r="K331" s="2"/>
      <c r="L331" s="2"/>
      <c r="M331" s="2"/>
      <c r="N331" s="2"/>
      <c r="O331" s="4"/>
    </row>
    <row r="332" spans="1:15" s="9" customFormat="1" x14ac:dyDescent="0.2">
      <c r="A332" s="4"/>
      <c r="B332" s="2"/>
      <c r="C332" s="4"/>
      <c r="D332" s="2"/>
      <c r="E332" s="2"/>
      <c r="F332" s="51"/>
      <c r="G332" s="2"/>
      <c r="H332" s="51"/>
      <c r="I332" s="2"/>
      <c r="J332" s="2"/>
      <c r="K332" s="2"/>
      <c r="L332" s="2"/>
      <c r="M332" s="2"/>
      <c r="N332" s="2"/>
      <c r="O332" s="4"/>
    </row>
    <row r="333" spans="1:15" s="9" customFormat="1" x14ac:dyDescent="0.2">
      <c r="A333" s="4"/>
      <c r="B333" s="2"/>
      <c r="C333" s="4"/>
      <c r="D333" s="2"/>
      <c r="E333" s="2"/>
      <c r="F333" s="51"/>
      <c r="G333" s="2"/>
      <c r="H333" s="51"/>
      <c r="I333" s="2"/>
      <c r="J333" s="2"/>
      <c r="K333" s="2"/>
      <c r="L333" s="2"/>
      <c r="M333" s="2"/>
      <c r="N333" s="2"/>
      <c r="O333" s="4"/>
    </row>
    <row r="334" spans="1:15" s="9" customFormat="1" x14ac:dyDescent="0.2">
      <c r="A334" s="4"/>
      <c r="B334" s="2"/>
      <c r="C334" s="4"/>
      <c r="D334" s="2"/>
      <c r="E334" s="2"/>
      <c r="F334" s="51"/>
      <c r="G334" s="2"/>
      <c r="H334" s="51"/>
      <c r="I334" s="2"/>
      <c r="J334" s="2"/>
      <c r="K334" s="2"/>
      <c r="L334" s="2"/>
      <c r="M334" s="2"/>
      <c r="N334" s="2"/>
      <c r="O334" s="4"/>
    </row>
    <row r="335" spans="1:15" s="9" customFormat="1" x14ac:dyDescent="0.2">
      <c r="A335" s="4"/>
      <c r="B335" s="2"/>
      <c r="C335" s="4"/>
      <c r="D335" s="2"/>
      <c r="E335" s="2"/>
      <c r="F335" s="51"/>
      <c r="G335" s="2"/>
      <c r="H335" s="51"/>
      <c r="I335" s="2"/>
      <c r="J335" s="2"/>
      <c r="K335" s="2"/>
      <c r="L335" s="2"/>
      <c r="M335" s="2"/>
      <c r="N335" s="2"/>
      <c r="O335" s="4"/>
    </row>
    <row r="336" spans="1:15" s="9" customFormat="1" x14ac:dyDescent="0.2">
      <c r="A336" s="4"/>
      <c r="B336" s="2"/>
      <c r="C336" s="4"/>
      <c r="D336" s="2"/>
      <c r="E336" s="2"/>
      <c r="F336" s="51"/>
      <c r="G336" s="2"/>
      <c r="H336" s="51"/>
      <c r="I336" s="2"/>
      <c r="J336" s="2"/>
      <c r="K336" s="2"/>
      <c r="L336" s="2"/>
      <c r="M336" s="2"/>
      <c r="N336" s="2"/>
      <c r="O336" s="4"/>
    </row>
    <row r="337" spans="1:15" s="9" customFormat="1" x14ac:dyDescent="0.2">
      <c r="A337" s="4"/>
      <c r="B337" s="2"/>
      <c r="C337" s="4"/>
      <c r="D337" s="2"/>
      <c r="E337" s="2"/>
      <c r="F337" s="51"/>
      <c r="G337" s="2"/>
      <c r="H337" s="51"/>
      <c r="I337" s="2"/>
      <c r="J337" s="2"/>
      <c r="K337" s="2"/>
      <c r="L337" s="2"/>
      <c r="M337" s="2"/>
      <c r="N337" s="2"/>
      <c r="O337" s="4"/>
    </row>
    <row r="338" spans="1:15" s="9" customFormat="1" x14ac:dyDescent="0.2">
      <c r="A338" s="4"/>
      <c r="B338" s="2"/>
      <c r="C338" s="4"/>
      <c r="D338" s="2"/>
      <c r="E338" s="2"/>
      <c r="F338" s="51"/>
      <c r="G338" s="2"/>
      <c r="H338" s="51"/>
      <c r="I338" s="2"/>
      <c r="J338" s="2"/>
      <c r="K338" s="2"/>
      <c r="L338" s="2"/>
      <c r="M338" s="2"/>
      <c r="N338" s="2"/>
      <c r="O338" s="4"/>
    </row>
    <row r="339" spans="1:15" s="9" customFormat="1" x14ac:dyDescent="0.2">
      <c r="A339" s="4"/>
      <c r="B339" s="2"/>
      <c r="C339" s="4"/>
      <c r="D339" s="2"/>
      <c r="E339" s="2"/>
      <c r="F339" s="51"/>
      <c r="G339" s="2"/>
      <c r="H339" s="51"/>
      <c r="I339" s="2"/>
      <c r="J339" s="2"/>
      <c r="K339" s="2"/>
      <c r="L339" s="2"/>
      <c r="M339" s="2"/>
      <c r="N339" s="2"/>
      <c r="O339" s="4"/>
    </row>
    <row r="340" spans="1:15" s="9" customFormat="1" x14ac:dyDescent="0.2">
      <c r="A340" s="4"/>
      <c r="B340" s="2"/>
      <c r="C340" s="4"/>
      <c r="D340" s="2"/>
      <c r="E340" s="2"/>
      <c r="F340" s="51"/>
      <c r="G340" s="2"/>
      <c r="H340" s="51"/>
      <c r="I340" s="2"/>
      <c r="J340" s="2"/>
      <c r="K340" s="2"/>
      <c r="L340" s="2"/>
      <c r="M340" s="2"/>
      <c r="N340" s="2"/>
      <c r="O340" s="4"/>
    </row>
    <row r="341" spans="1:15" s="9" customFormat="1" x14ac:dyDescent="0.2">
      <c r="A341" s="4"/>
      <c r="B341" s="2"/>
      <c r="C341" s="4"/>
      <c r="D341" s="2"/>
      <c r="E341" s="2"/>
      <c r="F341" s="51"/>
      <c r="G341" s="2"/>
      <c r="H341" s="51"/>
      <c r="I341" s="2"/>
      <c r="J341" s="2"/>
      <c r="K341" s="2"/>
      <c r="L341" s="2"/>
      <c r="M341" s="2"/>
      <c r="N341" s="2"/>
      <c r="O341" s="4"/>
    </row>
    <row r="342" spans="1:15" s="9" customFormat="1" x14ac:dyDescent="0.2">
      <c r="A342" s="4"/>
      <c r="B342" s="2"/>
      <c r="C342" s="4"/>
      <c r="D342" s="2"/>
      <c r="E342" s="2"/>
      <c r="F342" s="51"/>
      <c r="G342" s="2"/>
      <c r="H342" s="51"/>
      <c r="I342" s="2"/>
      <c r="J342" s="2"/>
      <c r="K342" s="2"/>
      <c r="L342" s="2"/>
      <c r="M342" s="2"/>
      <c r="N342" s="2"/>
      <c r="O342" s="4"/>
    </row>
    <row r="343" spans="1:15" s="9" customFormat="1" x14ac:dyDescent="0.2">
      <c r="A343" s="4"/>
      <c r="B343" s="2"/>
      <c r="C343" s="4"/>
      <c r="D343" s="2"/>
      <c r="E343" s="2"/>
      <c r="F343" s="51"/>
      <c r="G343" s="2"/>
      <c r="H343" s="51"/>
      <c r="I343" s="2"/>
      <c r="J343" s="2"/>
      <c r="K343" s="2"/>
      <c r="L343" s="2"/>
      <c r="M343" s="2"/>
      <c r="N343" s="2"/>
      <c r="O343" s="4"/>
    </row>
    <row r="344" spans="1:15" s="9" customFormat="1" x14ac:dyDescent="0.2">
      <c r="A344" s="4"/>
      <c r="B344" s="2"/>
      <c r="C344" s="4"/>
      <c r="D344" s="2"/>
      <c r="E344" s="2"/>
      <c r="F344" s="51"/>
      <c r="G344" s="2"/>
      <c r="H344" s="51"/>
      <c r="I344" s="2"/>
      <c r="J344" s="2"/>
      <c r="K344" s="2"/>
      <c r="L344" s="2"/>
      <c r="M344" s="2"/>
      <c r="N344" s="2"/>
      <c r="O344" s="4"/>
    </row>
    <row r="345" spans="1:15" s="9" customFormat="1" x14ac:dyDescent="0.2">
      <c r="A345" s="4"/>
      <c r="B345" s="2"/>
      <c r="C345" s="4"/>
      <c r="D345" s="2"/>
      <c r="E345" s="2"/>
      <c r="F345" s="51"/>
      <c r="G345" s="2"/>
      <c r="H345" s="51"/>
      <c r="I345" s="2"/>
      <c r="J345" s="2"/>
      <c r="K345" s="2"/>
      <c r="L345" s="2"/>
      <c r="M345" s="2"/>
      <c r="N345" s="2"/>
      <c r="O345" s="4"/>
    </row>
    <row r="346" spans="1:15" s="9" customFormat="1" x14ac:dyDescent="0.2">
      <c r="A346" s="4"/>
      <c r="B346" s="2"/>
      <c r="C346" s="4"/>
      <c r="D346" s="2"/>
      <c r="E346" s="2"/>
      <c r="F346" s="51"/>
      <c r="G346" s="2"/>
      <c r="H346" s="51"/>
      <c r="I346" s="2"/>
      <c r="J346" s="2"/>
      <c r="K346" s="2"/>
      <c r="L346" s="2"/>
      <c r="M346" s="2"/>
      <c r="N346" s="2"/>
      <c r="O346" s="4"/>
    </row>
    <row r="347" spans="1:15" s="9" customFormat="1" x14ac:dyDescent="0.2">
      <c r="A347" s="4"/>
      <c r="B347" s="2"/>
      <c r="C347" s="4"/>
      <c r="D347" s="2"/>
      <c r="E347" s="2"/>
      <c r="F347" s="51"/>
      <c r="G347" s="2"/>
      <c r="H347" s="51"/>
      <c r="I347" s="2"/>
      <c r="J347" s="2"/>
      <c r="K347" s="2"/>
      <c r="L347" s="2"/>
      <c r="M347" s="2"/>
      <c r="N347" s="2"/>
      <c r="O347" s="4"/>
    </row>
    <row r="348" spans="1:15" s="9" customFormat="1" x14ac:dyDescent="0.2">
      <c r="A348" s="4"/>
      <c r="B348" s="2"/>
      <c r="C348" s="4"/>
      <c r="D348" s="2"/>
      <c r="E348" s="2"/>
      <c r="F348" s="51"/>
      <c r="G348" s="2"/>
      <c r="H348" s="51"/>
      <c r="I348" s="2"/>
      <c r="J348" s="2"/>
      <c r="K348" s="2"/>
      <c r="L348" s="2"/>
      <c r="M348" s="2"/>
      <c r="N348" s="2"/>
      <c r="O348" s="4"/>
    </row>
    <row r="349" spans="1:15" s="9" customFormat="1" x14ac:dyDescent="0.2">
      <c r="A349" s="4"/>
      <c r="B349" s="2"/>
      <c r="C349" s="4"/>
      <c r="D349" s="2"/>
      <c r="E349" s="2"/>
      <c r="F349" s="51"/>
      <c r="G349" s="2"/>
      <c r="H349" s="51"/>
      <c r="I349" s="2"/>
      <c r="J349" s="2"/>
      <c r="K349" s="2"/>
      <c r="L349" s="2"/>
      <c r="M349" s="2"/>
      <c r="N349" s="2"/>
      <c r="O349" s="4"/>
    </row>
    <row r="350" spans="1:15" s="9" customFormat="1" x14ac:dyDescent="0.2">
      <c r="A350" s="4"/>
      <c r="B350" s="2"/>
      <c r="C350" s="4"/>
      <c r="D350" s="2"/>
      <c r="E350" s="2"/>
      <c r="F350" s="51"/>
      <c r="G350" s="2"/>
      <c r="H350" s="51"/>
      <c r="I350" s="2"/>
      <c r="J350" s="2"/>
      <c r="K350" s="2"/>
      <c r="L350" s="2"/>
      <c r="M350" s="2"/>
      <c r="N350" s="2"/>
      <c r="O350" s="4"/>
    </row>
    <row r="351" spans="1:15" s="9" customFormat="1" x14ac:dyDescent="0.2">
      <c r="A351" s="4"/>
      <c r="B351" s="2"/>
      <c r="C351" s="4"/>
      <c r="D351" s="2"/>
      <c r="E351" s="2"/>
      <c r="F351" s="51"/>
      <c r="G351" s="2"/>
      <c r="H351" s="51"/>
      <c r="I351" s="2"/>
      <c r="J351" s="2"/>
      <c r="K351" s="2"/>
      <c r="L351" s="2"/>
      <c r="M351" s="2"/>
      <c r="N351" s="2"/>
      <c r="O351" s="4"/>
    </row>
    <row r="352" spans="1:15" s="9" customFormat="1" x14ac:dyDescent="0.2">
      <c r="A352" s="4"/>
      <c r="B352" s="2"/>
      <c r="C352" s="4"/>
      <c r="D352" s="2"/>
      <c r="E352" s="2"/>
      <c r="F352" s="51"/>
      <c r="G352" s="2"/>
      <c r="H352" s="51"/>
      <c r="I352" s="2"/>
      <c r="J352" s="2"/>
      <c r="K352" s="2"/>
      <c r="L352" s="2"/>
      <c r="M352" s="2"/>
      <c r="N352" s="2"/>
      <c r="O352" s="4"/>
    </row>
    <row r="353" spans="1:15" s="9" customFormat="1" x14ac:dyDescent="0.2">
      <c r="A353" s="4"/>
      <c r="B353" s="2"/>
      <c r="C353" s="4"/>
      <c r="D353" s="2"/>
      <c r="E353" s="2"/>
      <c r="F353" s="51"/>
      <c r="G353" s="2"/>
      <c r="H353" s="51"/>
      <c r="I353" s="2"/>
      <c r="J353" s="2"/>
      <c r="K353" s="2"/>
      <c r="L353" s="2"/>
      <c r="M353" s="2"/>
      <c r="N353" s="2"/>
      <c r="O353" s="4"/>
    </row>
    <row r="354" spans="1:15" s="9" customFormat="1" x14ac:dyDescent="0.2">
      <c r="A354" s="4"/>
      <c r="B354" s="2"/>
      <c r="C354" s="4"/>
      <c r="D354" s="2"/>
      <c r="E354" s="2"/>
      <c r="F354" s="51"/>
      <c r="G354" s="2"/>
      <c r="H354" s="51"/>
      <c r="I354" s="2"/>
      <c r="J354" s="2"/>
      <c r="K354" s="2"/>
      <c r="L354" s="2"/>
      <c r="M354" s="2"/>
      <c r="N354" s="2"/>
      <c r="O354" s="4"/>
    </row>
    <row r="355" spans="1:15" s="9" customFormat="1" x14ac:dyDescent="0.2">
      <c r="A355" s="4"/>
      <c r="B355" s="2"/>
      <c r="C355" s="4"/>
      <c r="D355" s="2"/>
      <c r="E355" s="2"/>
      <c r="F355" s="51"/>
      <c r="G355" s="2"/>
      <c r="H355" s="51"/>
      <c r="I355" s="2"/>
      <c r="J355" s="2"/>
      <c r="K355" s="2"/>
      <c r="L355" s="2"/>
      <c r="M355" s="2"/>
      <c r="N355" s="2"/>
      <c r="O355" s="4"/>
    </row>
    <row r="356" spans="1:15" s="9" customFormat="1" x14ac:dyDescent="0.2">
      <c r="A356" s="4"/>
      <c r="B356" s="2"/>
      <c r="C356" s="4"/>
      <c r="D356" s="2"/>
      <c r="E356" s="2"/>
      <c r="F356" s="51"/>
      <c r="G356" s="2"/>
      <c r="H356" s="51"/>
      <c r="I356" s="2"/>
      <c r="J356" s="2"/>
      <c r="K356" s="2"/>
      <c r="L356" s="2"/>
      <c r="M356" s="2"/>
      <c r="N356" s="2"/>
      <c r="O356" s="4"/>
    </row>
    <row r="357" spans="1:15" s="9" customFormat="1" x14ac:dyDescent="0.2">
      <c r="A357" s="4"/>
      <c r="B357" s="2"/>
      <c r="C357" s="4"/>
      <c r="D357" s="2"/>
      <c r="E357" s="2"/>
      <c r="F357" s="51"/>
      <c r="G357" s="2"/>
      <c r="H357" s="51"/>
      <c r="I357" s="2"/>
      <c r="J357" s="2"/>
      <c r="K357" s="2"/>
      <c r="L357" s="2"/>
      <c r="M357" s="2"/>
      <c r="N357" s="2"/>
      <c r="O357" s="4"/>
    </row>
    <row r="358" spans="1:15" s="9" customFormat="1" x14ac:dyDescent="0.2">
      <c r="A358" s="4"/>
      <c r="B358" s="2"/>
      <c r="C358" s="4"/>
      <c r="D358" s="2"/>
      <c r="E358" s="2"/>
      <c r="F358" s="51"/>
      <c r="G358" s="2"/>
      <c r="H358" s="51"/>
      <c r="I358" s="2"/>
      <c r="J358" s="2"/>
      <c r="K358" s="2"/>
      <c r="L358" s="2"/>
      <c r="M358" s="2"/>
      <c r="N358" s="2"/>
      <c r="O358" s="4"/>
    </row>
    <row r="359" spans="1:15" s="9" customFormat="1" x14ac:dyDescent="0.2">
      <c r="A359" s="4"/>
      <c r="B359" s="2"/>
      <c r="C359" s="4"/>
      <c r="D359" s="2"/>
      <c r="E359" s="2"/>
      <c r="F359" s="51"/>
      <c r="G359" s="2"/>
      <c r="H359" s="51"/>
      <c r="I359" s="2"/>
      <c r="J359" s="2"/>
      <c r="K359" s="2"/>
      <c r="L359" s="2"/>
      <c r="M359" s="2"/>
      <c r="N359" s="2"/>
      <c r="O359" s="4"/>
    </row>
    <row r="360" spans="1:15" s="9" customFormat="1" x14ac:dyDescent="0.2">
      <c r="A360" s="4"/>
      <c r="B360" s="2"/>
      <c r="C360" s="4"/>
      <c r="D360" s="2"/>
      <c r="E360" s="2"/>
      <c r="F360" s="51"/>
      <c r="G360" s="2"/>
      <c r="H360" s="51"/>
      <c r="I360" s="2"/>
      <c r="J360" s="2"/>
      <c r="K360" s="2"/>
      <c r="L360" s="2"/>
      <c r="M360" s="2"/>
      <c r="N360" s="2"/>
      <c r="O360" s="4"/>
    </row>
    <row r="361" spans="1:15" s="9" customFormat="1" x14ac:dyDescent="0.2">
      <c r="A361" s="4"/>
      <c r="B361" s="2"/>
      <c r="C361" s="4"/>
      <c r="D361" s="2"/>
      <c r="E361" s="2"/>
      <c r="F361" s="51"/>
      <c r="G361" s="2"/>
      <c r="H361" s="51"/>
      <c r="I361" s="2"/>
      <c r="J361" s="2"/>
      <c r="K361" s="2"/>
      <c r="L361" s="2"/>
      <c r="M361" s="2"/>
      <c r="N361" s="2"/>
      <c r="O361" s="4"/>
    </row>
    <row r="362" spans="1:15" s="9" customFormat="1" x14ac:dyDescent="0.2">
      <c r="A362" s="4"/>
      <c r="B362" s="2"/>
      <c r="C362" s="4"/>
      <c r="D362" s="2"/>
      <c r="E362" s="2"/>
      <c r="F362" s="51"/>
      <c r="G362" s="2"/>
      <c r="H362" s="51"/>
      <c r="I362" s="2"/>
      <c r="J362" s="2"/>
      <c r="K362" s="2"/>
      <c r="L362" s="2"/>
      <c r="M362" s="2"/>
      <c r="N362" s="2"/>
      <c r="O362" s="4"/>
    </row>
    <row r="363" spans="1:15" s="9" customFormat="1" x14ac:dyDescent="0.2">
      <c r="A363" s="4"/>
      <c r="B363" s="2"/>
      <c r="C363" s="4"/>
      <c r="D363" s="2"/>
      <c r="E363" s="2"/>
      <c r="F363" s="51"/>
      <c r="G363" s="2"/>
      <c r="H363" s="51"/>
      <c r="I363" s="2"/>
      <c r="J363" s="2"/>
      <c r="K363" s="2"/>
      <c r="L363" s="2"/>
      <c r="M363" s="2"/>
      <c r="N363" s="2"/>
      <c r="O363" s="4"/>
    </row>
    <row r="364" spans="1:15" s="9" customFormat="1" x14ac:dyDescent="0.2">
      <c r="A364" s="4"/>
      <c r="B364" s="2"/>
      <c r="C364" s="4"/>
      <c r="D364" s="2"/>
      <c r="E364" s="2"/>
      <c r="F364" s="51"/>
      <c r="G364" s="2"/>
      <c r="H364" s="51"/>
      <c r="I364" s="2"/>
      <c r="J364" s="2"/>
      <c r="K364" s="2"/>
      <c r="L364" s="2"/>
      <c r="M364" s="2"/>
      <c r="N364" s="2"/>
      <c r="O364" s="4"/>
    </row>
    <row r="365" spans="1:15" s="9" customFormat="1" x14ac:dyDescent="0.2">
      <c r="A365" s="4"/>
      <c r="B365" s="2"/>
      <c r="C365" s="4"/>
      <c r="D365" s="2"/>
      <c r="E365" s="2"/>
      <c r="F365" s="51"/>
      <c r="G365" s="2"/>
      <c r="H365" s="51"/>
      <c r="I365" s="2"/>
      <c r="J365" s="2"/>
      <c r="K365" s="2"/>
      <c r="L365" s="2"/>
      <c r="M365" s="2"/>
      <c r="N365" s="2"/>
      <c r="O365" s="4"/>
    </row>
    <row r="366" spans="1:15" s="9" customFormat="1" x14ac:dyDescent="0.2">
      <c r="A366" s="4"/>
      <c r="B366" s="2"/>
      <c r="C366" s="4"/>
      <c r="D366" s="2"/>
      <c r="E366" s="2"/>
      <c r="F366" s="51"/>
      <c r="G366" s="2"/>
      <c r="H366" s="51"/>
      <c r="I366" s="2"/>
      <c r="J366" s="2"/>
      <c r="K366" s="2"/>
      <c r="L366" s="2"/>
      <c r="M366" s="2"/>
      <c r="N366" s="2"/>
      <c r="O366" s="4"/>
    </row>
    <row r="367" spans="1:15" s="9" customFormat="1" x14ac:dyDescent="0.2">
      <c r="A367" s="4"/>
      <c r="B367" s="2"/>
      <c r="C367" s="4"/>
      <c r="D367" s="2"/>
      <c r="E367" s="2"/>
      <c r="F367" s="51"/>
      <c r="G367" s="2"/>
      <c r="H367" s="51"/>
      <c r="I367" s="2"/>
      <c r="J367" s="2"/>
      <c r="K367" s="2"/>
      <c r="L367" s="2"/>
      <c r="M367" s="2"/>
      <c r="N367" s="2"/>
      <c r="O367" s="4"/>
    </row>
    <row r="368" spans="1:15" s="9" customFormat="1" x14ac:dyDescent="0.2">
      <c r="A368" s="4"/>
      <c r="B368" s="2"/>
      <c r="C368" s="4"/>
      <c r="D368" s="2"/>
      <c r="E368" s="2"/>
      <c r="F368" s="51"/>
      <c r="G368" s="2"/>
      <c r="H368" s="51"/>
      <c r="I368" s="2"/>
      <c r="J368" s="2"/>
      <c r="K368" s="2"/>
      <c r="L368" s="2"/>
      <c r="M368" s="2"/>
      <c r="N368" s="2"/>
      <c r="O368" s="4"/>
    </row>
    <row r="369" spans="1:15" s="9" customFormat="1" x14ac:dyDescent="0.2">
      <c r="A369" s="4"/>
      <c r="B369" s="2"/>
      <c r="C369" s="4"/>
      <c r="D369" s="2"/>
      <c r="E369" s="2"/>
      <c r="F369" s="51"/>
      <c r="G369" s="2"/>
      <c r="H369" s="51"/>
      <c r="I369" s="2"/>
      <c r="J369" s="2"/>
      <c r="K369" s="2"/>
      <c r="L369" s="2"/>
      <c r="M369" s="2"/>
      <c r="N369" s="2"/>
      <c r="O369" s="4"/>
    </row>
    <row r="370" spans="1:15" s="9" customFormat="1" x14ac:dyDescent="0.2">
      <c r="A370" s="4"/>
      <c r="B370" s="2"/>
      <c r="C370" s="4"/>
      <c r="D370" s="2"/>
      <c r="E370" s="2"/>
      <c r="F370" s="51"/>
      <c r="G370" s="2"/>
      <c r="H370" s="51"/>
      <c r="I370" s="2"/>
      <c r="J370" s="2"/>
      <c r="K370" s="2"/>
      <c r="L370" s="2"/>
      <c r="M370" s="2"/>
      <c r="N370" s="2"/>
      <c r="O370" s="4"/>
    </row>
    <row r="371" spans="1:15" s="9" customFormat="1" x14ac:dyDescent="0.2">
      <c r="A371" s="4"/>
      <c r="B371" s="2"/>
      <c r="C371" s="4"/>
      <c r="D371" s="2"/>
      <c r="E371" s="2"/>
      <c r="F371" s="51"/>
      <c r="G371" s="2"/>
      <c r="H371" s="51"/>
      <c r="I371" s="2"/>
      <c r="J371" s="2"/>
      <c r="K371" s="2"/>
      <c r="L371" s="2"/>
      <c r="M371" s="2"/>
      <c r="N371" s="2"/>
      <c r="O371" s="4"/>
    </row>
    <row r="372" spans="1:15" s="9" customFormat="1" x14ac:dyDescent="0.2">
      <c r="A372" s="4"/>
      <c r="B372" s="2"/>
      <c r="C372" s="4"/>
      <c r="D372" s="2"/>
      <c r="E372" s="2"/>
      <c r="F372" s="51"/>
      <c r="G372" s="2"/>
      <c r="H372" s="51"/>
      <c r="I372" s="2"/>
      <c r="J372" s="2"/>
      <c r="K372" s="2"/>
      <c r="L372" s="2"/>
      <c r="M372" s="2"/>
      <c r="N372" s="2"/>
      <c r="O372" s="4"/>
    </row>
    <row r="373" spans="1:15" s="9" customFormat="1" x14ac:dyDescent="0.2">
      <c r="A373" s="4"/>
      <c r="B373" s="2"/>
      <c r="C373" s="4"/>
      <c r="D373" s="2"/>
      <c r="E373" s="2"/>
      <c r="F373" s="51"/>
      <c r="G373" s="2"/>
      <c r="H373" s="51"/>
      <c r="I373" s="2"/>
      <c r="J373" s="2"/>
      <c r="K373" s="2"/>
      <c r="L373" s="2"/>
      <c r="M373" s="2"/>
      <c r="N373" s="2"/>
      <c r="O373" s="4"/>
    </row>
    <row r="374" spans="1:15" s="9" customFormat="1" x14ac:dyDescent="0.2">
      <c r="A374" s="4"/>
      <c r="B374" s="2"/>
      <c r="C374" s="4"/>
      <c r="D374" s="2"/>
      <c r="E374" s="2"/>
      <c r="F374" s="51"/>
      <c r="G374" s="2"/>
      <c r="H374" s="51"/>
      <c r="I374" s="2"/>
      <c r="J374" s="2"/>
      <c r="K374" s="2"/>
      <c r="L374" s="2"/>
      <c r="M374" s="2"/>
      <c r="N374" s="2"/>
      <c r="O374" s="4"/>
    </row>
    <row r="375" spans="1:15" s="9" customFormat="1" x14ac:dyDescent="0.2">
      <c r="A375" s="4"/>
      <c r="B375" s="2"/>
      <c r="C375" s="4"/>
      <c r="D375" s="2"/>
      <c r="E375" s="2"/>
      <c r="F375" s="51"/>
      <c r="G375" s="2"/>
      <c r="H375" s="51"/>
      <c r="I375" s="2"/>
      <c r="J375" s="2"/>
      <c r="K375" s="2"/>
      <c r="L375" s="2"/>
      <c r="M375" s="2"/>
      <c r="N375" s="2"/>
      <c r="O375" s="4"/>
    </row>
    <row r="376" spans="1:15" s="9" customFormat="1" x14ac:dyDescent="0.2">
      <c r="A376" s="4"/>
      <c r="B376" s="2"/>
      <c r="C376" s="4"/>
      <c r="D376" s="2"/>
      <c r="E376" s="2"/>
      <c r="F376" s="51"/>
      <c r="G376" s="2"/>
      <c r="H376" s="51"/>
      <c r="I376" s="2"/>
      <c r="J376" s="2"/>
      <c r="K376" s="2"/>
      <c r="L376" s="2"/>
      <c r="M376" s="2"/>
      <c r="N376" s="2"/>
      <c r="O376" s="4"/>
    </row>
    <row r="377" spans="1:15" s="9" customFormat="1" x14ac:dyDescent="0.2">
      <c r="A377" s="4"/>
      <c r="B377" s="2"/>
      <c r="C377" s="4"/>
      <c r="D377" s="2"/>
      <c r="E377" s="2"/>
      <c r="F377" s="51"/>
      <c r="G377" s="2"/>
      <c r="H377" s="51"/>
      <c r="I377" s="2"/>
      <c r="J377" s="2"/>
      <c r="K377" s="2"/>
      <c r="L377" s="2"/>
      <c r="M377" s="2"/>
      <c r="N377" s="2"/>
      <c r="O377" s="4"/>
    </row>
    <row r="378" spans="1:15" s="9" customFormat="1" x14ac:dyDescent="0.2">
      <c r="A378" s="4"/>
      <c r="B378" s="2"/>
      <c r="C378" s="4"/>
      <c r="D378" s="2"/>
      <c r="E378" s="2"/>
      <c r="F378" s="51"/>
      <c r="G378" s="2"/>
      <c r="H378" s="51"/>
      <c r="I378" s="2"/>
      <c r="J378" s="2"/>
      <c r="K378" s="2"/>
      <c r="L378" s="2"/>
      <c r="M378" s="2"/>
      <c r="N378" s="2"/>
      <c r="O378" s="4"/>
    </row>
    <row r="379" spans="1:15" s="9" customFormat="1" x14ac:dyDescent="0.2">
      <c r="A379" s="4"/>
      <c r="B379" s="2"/>
      <c r="C379" s="4"/>
      <c r="D379" s="2"/>
      <c r="E379" s="2"/>
      <c r="F379" s="51"/>
      <c r="G379" s="2"/>
      <c r="H379" s="51"/>
      <c r="I379" s="2"/>
      <c r="J379" s="2"/>
      <c r="K379" s="2"/>
      <c r="L379" s="2"/>
      <c r="M379" s="2"/>
      <c r="N379" s="2"/>
      <c r="O379" s="4"/>
    </row>
    <row r="380" spans="1:15" s="9" customFormat="1" x14ac:dyDescent="0.2">
      <c r="A380" s="4"/>
      <c r="B380" s="2"/>
      <c r="C380" s="4"/>
      <c r="D380" s="2"/>
      <c r="E380" s="2"/>
      <c r="F380" s="51"/>
      <c r="G380" s="2"/>
      <c r="H380" s="51"/>
      <c r="I380" s="2"/>
      <c r="J380" s="2"/>
      <c r="K380" s="2"/>
      <c r="L380" s="2"/>
      <c r="M380" s="2"/>
      <c r="N380" s="2"/>
      <c r="O380" s="4"/>
    </row>
    <row r="381" spans="1:15" s="9" customFormat="1" x14ac:dyDescent="0.2">
      <c r="A381" s="4"/>
      <c r="B381" s="2"/>
      <c r="C381" s="4"/>
      <c r="D381" s="2"/>
      <c r="E381" s="2"/>
      <c r="F381" s="51"/>
      <c r="G381" s="2"/>
      <c r="H381" s="51"/>
      <c r="I381" s="2"/>
      <c r="J381" s="2"/>
      <c r="K381" s="2"/>
      <c r="L381" s="2"/>
      <c r="M381" s="2"/>
      <c r="N381" s="2"/>
      <c r="O381" s="4"/>
    </row>
    <row r="382" spans="1:15" s="9" customFormat="1" x14ac:dyDescent="0.2">
      <c r="A382" s="4"/>
      <c r="B382" s="2"/>
      <c r="C382" s="4"/>
      <c r="D382" s="2"/>
      <c r="E382" s="2"/>
      <c r="F382" s="51"/>
      <c r="G382" s="2"/>
      <c r="H382" s="51"/>
      <c r="I382" s="2"/>
      <c r="J382" s="2"/>
      <c r="K382" s="2"/>
      <c r="L382" s="2"/>
      <c r="M382" s="2"/>
      <c r="N382" s="2"/>
      <c r="O382" s="4"/>
    </row>
    <row r="383" spans="1:15" s="9" customFormat="1" x14ac:dyDescent="0.2">
      <c r="A383" s="4"/>
      <c r="B383" s="2"/>
      <c r="C383" s="4"/>
      <c r="D383" s="2"/>
      <c r="E383" s="2"/>
      <c r="F383" s="51"/>
      <c r="G383" s="2"/>
      <c r="H383" s="51"/>
      <c r="I383" s="2"/>
      <c r="J383" s="2"/>
      <c r="K383" s="2"/>
      <c r="L383" s="2"/>
      <c r="M383" s="2"/>
      <c r="N383" s="2"/>
      <c r="O383" s="4"/>
    </row>
    <row r="384" spans="1:15" s="9" customFormat="1" x14ac:dyDescent="0.2">
      <c r="A384" s="4"/>
      <c r="B384" s="2"/>
      <c r="C384" s="4"/>
      <c r="D384" s="2"/>
      <c r="E384" s="2"/>
      <c r="F384" s="51"/>
      <c r="G384" s="2"/>
      <c r="H384" s="51"/>
      <c r="I384" s="2"/>
      <c r="J384" s="2"/>
      <c r="K384" s="2"/>
      <c r="L384" s="2"/>
      <c r="M384" s="2"/>
      <c r="N384" s="2"/>
      <c r="O384" s="4"/>
    </row>
    <row r="385" spans="1:15" s="9" customFormat="1" x14ac:dyDescent="0.2">
      <c r="A385" s="4"/>
      <c r="B385" s="2"/>
      <c r="C385" s="4"/>
      <c r="D385" s="2"/>
      <c r="E385" s="2"/>
      <c r="F385" s="51"/>
      <c r="G385" s="2"/>
      <c r="H385" s="51"/>
      <c r="I385" s="2"/>
      <c r="J385" s="2"/>
      <c r="K385" s="2"/>
      <c r="L385" s="2"/>
      <c r="M385" s="2"/>
      <c r="N385" s="2"/>
      <c r="O385" s="4"/>
    </row>
    <row r="386" spans="1:15" s="9" customFormat="1" x14ac:dyDescent="0.2">
      <c r="A386" s="4"/>
      <c r="B386" s="2"/>
      <c r="C386" s="4"/>
      <c r="D386" s="2"/>
      <c r="E386" s="2"/>
      <c r="F386" s="51"/>
      <c r="G386" s="2"/>
      <c r="H386" s="51"/>
      <c r="I386" s="2"/>
      <c r="J386" s="2"/>
      <c r="K386" s="2"/>
      <c r="L386" s="2"/>
      <c r="M386" s="2"/>
      <c r="N386" s="2"/>
      <c r="O386" s="4"/>
    </row>
    <row r="387" spans="1:15" s="9" customFormat="1" x14ac:dyDescent="0.2">
      <c r="A387" s="4"/>
      <c r="B387" s="2"/>
      <c r="C387" s="4"/>
      <c r="D387" s="2"/>
      <c r="E387" s="2"/>
      <c r="F387" s="51"/>
      <c r="G387" s="2"/>
      <c r="H387" s="51"/>
      <c r="I387" s="2"/>
      <c r="J387" s="2"/>
      <c r="K387" s="2"/>
      <c r="L387" s="2"/>
      <c r="M387" s="2"/>
      <c r="N387" s="2"/>
      <c r="O387" s="4"/>
    </row>
    <row r="388" spans="1:15" s="9" customFormat="1" x14ac:dyDescent="0.2">
      <c r="A388" s="4"/>
      <c r="B388" s="2"/>
      <c r="C388" s="4"/>
      <c r="D388" s="2"/>
      <c r="E388" s="2"/>
      <c r="F388" s="51"/>
      <c r="G388" s="2"/>
      <c r="H388" s="51"/>
      <c r="I388" s="2"/>
      <c r="J388" s="2"/>
      <c r="K388" s="2"/>
      <c r="L388" s="2"/>
      <c r="M388" s="2"/>
      <c r="N388" s="2"/>
      <c r="O388" s="4"/>
    </row>
    <row r="389" spans="1:15" s="9" customFormat="1" x14ac:dyDescent="0.2">
      <c r="A389" s="4"/>
      <c r="B389" s="2"/>
      <c r="C389" s="4"/>
      <c r="D389" s="2"/>
      <c r="E389" s="2"/>
      <c r="F389" s="51"/>
      <c r="G389" s="2"/>
      <c r="H389" s="51"/>
      <c r="I389" s="2"/>
      <c r="J389" s="2"/>
      <c r="K389" s="2"/>
      <c r="L389" s="2"/>
      <c r="M389" s="2"/>
      <c r="N389" s="2"/>
      <c r="O389" s="4"/>
    </row>
    <row r="390" spans="1:15" s="9" customFormat="1" x14ac:dyDescent="0.2">
      <c r="A390" s="4"/>
      <c r="B390" s="2"/>
      <c r="C390" s="4"/>
      <c r="D390" s="2"/>
      <c r="E390" s="2"/>
      <c r="F390" s="51"/>
      <c r="G390" s="2"/>
      <c r="H390" s="51"/>
      <c r="I390" s="2"/>
      <c r="J390" s="2"/>
      <c r="K390" s="2"/>
      <c r="L390" s="2"/>
      <c r="M390" s="2"/>
      <c r="N390" s="2"/>
      <c r="O390" s="4"/>
    </row>
    <row r="391" spans="1:15" s="9" customFormat="1" x14ac:dyDescent="0.2">
      <c r="A391" s="4"/>
      <c r="B391" s="2"/>
      <c r="C391" s="4"/>
      <c r="D391" s="2"/>
      <c r="E391" s="2"/>
      <c r="F391" s="51"/>
      <c r="G391" s="2"/>
      <c r="H391" s="51"/>
      <c r="I391" s="2"/>
      <c r="J391" s="2"/>
      <c r="K391" s="2"/>
      <c r="L391" s="2"/>
      <c r="M391" s="2"/>
      <c r="N391" s="2"/>
      <c r="O391" s="4"/>
    </row>
    <row r="392" spans="1:15" s="9" customFormat="1" x14ac:dyDescent="0.2">
      <c r="A392" s="4"/>
      <c r="B392" s="2"/>
      <c r="C392" s="4"/>
      <c r="D392" s="2"/>
      <c r="E392" s="2"/>
      <c r="F392" s="51"/>
      <c r="G392" s="2"/>
      <c r="H392" s="51"/>
      <c r="I392" s="2"/>
      <c r="J392" s="2"/>
      <c r="K392" s="2"/>
      <c r="L392" s="2"/>
      <c r="M392" s="2"/>
      <c r="N392" s="2"/>
      <c r="O392" s="4"/>
    </row>
    <row r="393" spans="1:15" s="9" customFormat="1" x14ac:dyDescent="0.2">
      <c r="A393" s="4"/>
      <c r="B393" s="2"/>
      <c r="C393" s="4"/>
      <c r="D393" s="2"/>
      <c r="E393" s="2"/>
      <c r="F393" s="51"/>
      <c r="G393" s="2"/>
      <c r="H393" s="51"/>
      <c r="I393" s="2"/>
      <c r="J393" s="2"/>
      <c r="K393" s="2"/>
      <c r="L393" s="2"/>
      <c r="M393" s="2"/>
      <c r="N393" s="2"/>
      <c r="O393" s="4"/>
    </row>
    <row r="394" spans="1:15" s="9" customFormat="1" x14ac:dyDescent="0.2">
      <c r="A394" s="4"/>
      <c r="B394" s="2"/>
      <c r="C394" s="4"/>
      <c r="D394" s="2"/>
      <c r="E394" s="2"/>
      <c r="F394" s="51"/>
      <c r="G394" s="2"/>
      <c r="H394" s="51"/>
      <c r="I394" s="2"/>
      <c r="J394" s="2"/>
      <c r="K394" s="2"/>
      <c r="L394" s="2"/>
      <c r="M394" s="2"/>
      <c r="N394" s="2"/>
      <c r="O394" s="4"/>
    </row>
    <row r="395" spans="1:15" s="9" customFormat="1" x14ac:dyDescent="0.2">
      <c r="A395" s="4"/>
      <c r="B395" s="2"/>
      <c r="C395" s="4"/>
      <c r="D395" s="2"/>
      <c r="E395" s="2"/>
      <c r="F395" s="51"/>
      <c r="G395" s="2"/>
      <c r="H395" s="51"/>
      <c r="I395" s="2"/>
      <c r="J395" s="2"/>
      <c r="K395" s="2"/>
      <c r="L395" s="2"/>
      <c r="M395" s="2"/>
      <c r="N395" s="2"/>
      <c r="O395" s="4"/>
    </row>
    <row r="396" spans="1:15" s="9" customFormat="1" x14ac:dyDescent="0.2">
      <c r="A396" s="4"/>
      <c r="B396" s="2"/>
      <c r="C396" s="4"/>
      <c r="D396" s="2"/>
      <c r="E396" s="2"/>
      <c r="F396" s="51"/>
      <c r="G396" s="2"/>
      <c r="H396" s="51"/>
      <c r="I396" s="2"/>
      <c r="J396" s="2"/>
      <c r="K396" s="2"/>
      <c r="L396" s="2"/>
      <c r="M396" s="2"/>
      <c r="N396" s="2"/>
      <c r="O396" s="4"/>
    </row>
    <row r="397" spans="1:15" s="9" customFormat="1" x14ac:dyDescent="0.2">
      <c r="A397" s="4"/>
      <c r="B397" s="2"/>
      <c r="C397" s="4"/>
      <c r="D397" s="2"/>
      <c r="E397" s="2"/>
      <c r="F397" s="51"/>
      <c r="G397" s="2"/>
      <c r="H397" s="51"/>
      <c r="I397" s="2"/>
      <c r="J397" s="2"/>
      <c r="K397" s="2"/>
      <c r="L397" s="2"/>
      <c r="M397" s="2"/>
      <c r="N397" s="2"/>
      <c r="O397" s="4"/>
    </row>
    <row r="398" spans="1:15" s="9" customFormat="1" x14ac:dyDescent="0.2">
      <c r="A398" s="4"/>
      <c r="B398" s="2"/>
      <c r="C398" s="4"/>
      <c r="D398" s="2"/>
      <c r="E398" s="2"/>
      <c r="F398" s="51"/>
      <c r="G398" s="2"/>
      <c r="H398" s="51"/>
      <c r="I398" s="2"/>
      <c r="J398" s="2"/>
      <c r="K398" s="2"/>
      <c r="L398" s="2"/>
      <c r="M398" s="2"/>
      <c r="N398" s="2"/>
      <c r="O398" s="4"/>
    </row>
    <row r="399" spans="1:15" s="9" customFormat="1" x14ac:dyDescent="0.2">
      <c r="A399" s="4"/>
      <c r="B399" s="2"/>
      <c r="C399" s="4"/>
      <c r="D399" s="2"/>
      <c r="E399" s="2"/>
      <c r="F399" s="51"/>
      <c r="G399" s="2"/>
      <c r="H399" s="51"/>
      <c r="I399" s="2"/>
      <c r="J399" s="2"/>
      <c r="K399" s="2"/>
      <c r="L399" s="2"/>
      <c r="M399" s="2"/>
      <c r="N399" s="2"/>
      <c r="O399" s="4"/>
    </row>
    <row r="400" spans="1:15" s="9" customFormat="1" x14ac:dyDescent="0.2">
      <c r="A400" s="4"/>
      <c r="B400" s="2"/>
      <c r="C400" s="4"/>
      <c r="D400" s="2"/>
      <c r="E400" s="2"/>
      <c r="F400" s="51"/>
      <c r="G400" s="2"/>
      <c r="H400" s="51"/>
      <c r="I400" s="2"/>
      <c r="J400" s="2"/>
      <c r="K400" s="2"/>
      <c r="L400" s="2"/>
      <c r="M400" s="2"/>
      <c r="N400" s="2"/>
      <c r="O400" s="4"/>
    </row>
    <row r="401" spans="1:15" s="9" customFormat="1" x14ac:dyDescent="0.2">
      <c r="A401" s="4"/>
      <c r="B401" s="2"/>
      <c r="C401" s="4"/>
      <c r="D401" s="2"/>
      <c r="E401" s="2"/>
      <c r="F401" s="51"/>
      <c r="G401" s="2"/>
      <c r="H401" s="51"/>
      <c r="I401" s="2"/>
      <c r="J401" s="2"/>
      <c r="K401" s="2"/>
      <c r="L401" s="2"/>
      <c r="M401" s="2"/>
      <c r="N401" s="2"/>
      <c r="O401" s="4"/>
    </row>
    <row r="402" spans="1:15" s="9" customFormat="1" x14ac:dyDescent="0.2">
      <c r="A402" s="4"/>
      <c r="B402" s="2"/>
      <c r="C402" s="4"/>
      <c r="D402" s="2"/>
      <c r="E402" s="2"/>
      <c r="F402" s="51"/>
      <c r="G402" s="2"/>
      <c r="H402" s="51"/>
      <c r="I402" s="2"/>
      <c r="J402" s="2"/>
      <c r="K402" s="2"/>
      <c r="L402" s="2"/>
      <c r="M402" s="2"/>
      <c r="N402" s="2"/>
      <c r="O402" s="4"/>
    </row>
    <row r="403" spans="1:15" s="9" customFormat="1" x14ac:dyDescent="0.2">
      <c r="A403" s="4"/>
      <c r="B403" s="2"/>
      <c r="C403" s="4"/>
      <c r="D403" s="2"/>
      <c r="E403" s="2"/>
      <c r="F403" s="51"/>
      <c r="G403" s="2"/>
      <c r="H403" s="51"/>
      <c r="I403" s="2"/>
      <c r="J403" s="2"/>
      <c r="K403" s="2"/>
      <c r="L403" s="2"/>
      <c r="M403" s="2"/>
      <c r="N403" s="2"/>
      <c r="O403" s="4"/>
    </row>
    <row r="404" spans="1:15" s="9" customFormat="1" x14ac:dyDescent="0.2">
      <c r="A404" s="4"/>
      <c r="B404" s="2"/>
      <c r="C404" s="4"/>
      <c r="D404" s="2"/>
      <c r="E404" s="2"/>
      <c r="F404" s="51"/>
      <c r="G404" s="2"/>
      <c r="H404" s="51"/>
      <c r="I404" s="2"/>
      <c r="J404" s="2"/>
      <c r="K404" s="2"/>
      <c r="L404" s="2"/>
      <c r="M404" s="2"/>
      <c r="N404" s="2"/>
      <c r="O404" s="4"/>
    </row>
    <row r="405" spans="1:15" s="9" customFormat="1" x14ac:dyDescent="0.2">
      <c r="A405" s="4"/>
      <c r="B405" s="2"/>
      <c r="C405" s="4"/>
      <c r="D405" s="2"/>
      <c r="E405" s="2"/>
      <c r="F405" s="51"/>
      <c r="G405" s="2"/>
      <c r="H405" s="51"/>
      <c r="I405" s="2"/>
      <c r="J405" s="2"/>
      <c r="K405" s="2"/>
      <c r="L405" s="2"/>
      <c r="M405" s="2"/>
      <c r="N405" s="2"/>
      <c r="O405" s="4"/>
    </row>
    <row r="406" spans="1:15" s="9" customFormat="1" x14ac:dyDescent="0.2">
      <c r="A406" s="4"/>
      <c r="B406" s="2"/>
      <c r="C406" s="4"/>
      <c r="D406" s="2"/>
      <c r="E406" s="2"/>
      <c r="F406" s="51"/>
      <c r="G406" s="2"/>
      <c r="H406" s="51"/>
      <c r="I406" s="2"/>
      <c r="J406" s="2"/>
      <c r="K406" s="2"/>
      <c r="L406" s="2"/>
      <c r="M406" s="2"/>
      <c r="N406" s="2"/>
      <c r="O406" s="4"/>
    </row>
    <row r="407" spans="1:15" s="9" customFormat="1" x14ac:dyDescent="0.2">
      <c r="A407" s="4"/>
      <c r="B407" s="2"/>
      <c r="C407" s="4"/>
      <c r="D407" s="2"/>
      <c r="E407" s="2"/>
      <c r="F407" s="51"/>
      <c r="G407" s="2"/>
      <c r="H407" s="51"/>
      <c r="I407" s="2"/>
      <c r="J407" s="2"/>
      <c r="K407" s="2"/>
      <c r="L407" s="2"/>
      <c r="M407" s="2"/>
      <c r="N407" s="2"/>
      <c r="O407" s="4"/>
    </row>
    <row r="408" spans="1:15" s="9" customFormat="1" x14ac:dyDescent="0.2">
      <c r="A408" s="4"/>
      <c r="B408" s="2"/>
      <c r="C408" s="4"/>
      <c r="D408" s="2"/>
      <c r="E408" s="2"/>
      <c r="F408" s="51"/>
      <c r="G408" s="2"/>
      <c r="H408" s="51"/>
      <c r="I408" s="2"/>
      <c r="J408" s="2"/>
      <c r="K408" s="2"/>
      <c r="L408" s="2"/>
      <c r="M408" s="2"/>
      <c r="N408" s="2"/>
      <c r="O408" s="4"/>
    </row>
    <row r="409" spans="1:15" s="9" customFormat="1" x14ac:dyDescent="0.2">
      <c r="A409" s="4"/>
      <c r="B409" s="2"/>
      <c r="C409" s="4"/>
      <c r="D409" s="2"/>
      <c r="E409" s="2"/>
      <c r="F409" s="51"/>
      <c r="G409" s="2"/>
      <c r="H409" s="51"/>
      <c r="I409" s="2"/>
      <c r="J409" s="2"/>
      <c r="K409" s="2"/>
      <c r="L409" s="2"/>
      <c r="M409" s="2"/>
      <c r="N409" s="2"/>
      <c r="O409" s="4"/>
    </row>
    <row r="410" spans="1:15" s="9" customFormat="1" x14ac:dyDescent="0.2">
      <c r="A410" s="4"/>
      <c r="B410" s="2"/>
      <c r="C410" s="4"/>
      <c r="D410" s="2"/>
      <c r="E410" s="2"/>
      <c r="F410" s="51"/>
      <c r="G410" s="2"/>
      <c r="H410" s="51"/>
      <c r="I410" s="2"/>
      <c r="J410" s="2"/>
      <c r="K410" s="2"/>
      <c r="L410" s="2"/>
      <c r="M410" s="2"/>
      <c r="N410" s="2"/>
      <c r="O410" s="4"/>
    </row>
    <row r="411" spans="1:15" s="9" customFormat="1" x14ac:dyDescent="0.2">
      <c r="A411" s="4"/>
      <c r="B411" s="2"/>
      <c r="C411" s="4"/>
      <c r="D411" s="2"/>
      <c r="E411" s="2"/>
      <c r="F411" s="51"/>
      <c r="G411" s="2"/>
      <c r="H411" s="51"/>
      <c r="I411" s="2"/>
      <c r="J411" s="2"/>
      <c r="K411" s="2"/>
      <c r="L411" s="2"/>
      <c r="M411" s="2"/>
      <c r="N411" s="2"/>
      <c r="O411" s="4"/>
    </row>
    <row r="412" spans="1:15" s="9" customFormat="1" x14ac:dyDescent="0.2">
      <c r="A412" s="4"/>
      <c r="B412" s="2"/>
      <c r="C412" s="4"/>
      <c r="D412" s="2"/>
      <c r="E412" s="2"/>
      <c r="F412" s="51"/>
      <c r="G412" s="2"/>
      <c r="H412" s="51"/>
      <c r="I412" s="2"/>
      <c r="J412" s="2"/>
      <c r="K412" s="2"/>
      <c r="L412" s="2"/>
      <c r="M412" s="2"/>
      <c r="N412" s="2"/>
      <c r="O412" s="4"/>
    </row>
    <row r="413" spans="1:15" s="9" customFormat="1" x14ac:dyDescent="0.2">
      <c r="A413" s="4"/>
      <c r="B413" s="2"/>
      <c r="C413" s="4"/>
      <c r="D413" s="2"/>
      <c r="E413" s="2"/>
      <c r="F413" s="51"/>
      <c r="G413" s="2"/>
      <c r="H413" s="51"/>
      <c r="I413" s="2"/>
      <c r="J413" s="2"/>
      <c r="K413" s="2"/>
      <c r="L413" s="2"/>
      <c r="M413" s="2"/>
      <c r="N413" s="2"/>
      <c r="O413" s="4"/>
    </row>
    <row r="414" spans="1:15" s="9" customFormat="1" x14ac:dyDescent="0.2">
      <c r="A414" s="4"/>
      <c r="B414" s="2"/>
      <c r="C414" s="4"/>
      <c r="D414" s="2"/>
      <c r="E414" s="2"/>
      <c r="F414" s="51"/>
      <c r="G414" s="2"/>
      <c r="H414" s="51"/>
      <c r="I414" s="2"/>
      <c r="J414" s="2"/>
      <c r="K414" s="2"/>
      <c r="L414" s="2"/>
      <c r="M414" s="2"/>
      <c r="N414" s="2"/>
      <c r="O414" s="4"/>
    </row>
    <row r="415" spans="1:15" s="9" customFormat="1" x14ac:dyDescent="0.2">
      <c r="A415" s="4"/>
      <c r="B415" s="2"/>
      <c r="C415" s="4"/>
      <c r="D415" s="2"/>
      <c r="E415" s="2"/>
      <c r="F415" s="51"/>
      <c r="G415" s="2"/>
      <c r="H415" s="51"/>
      <c r="I415" s="2"/>
      <c r="J415" s="2"/>
      <c r="K415" s="2"/>
      <c r="L415" s="2"/>
      <c r="M415" s="2"/>
      <c r="N415" s="2"/>
      <c r="O415" s="4"/>
    </row>
    <row r="416" spans="1:15" s="9" customFormat="1" x14ac:dyDescent="0.2">
      <c r="A416" s="4"/>
      <c r="B416" s="2"/>
      <c r="C416" s="4"/>
      <c r="D416" s="2"/>
      <c r="E416" s="2"/>
      <c r="F416" s="51"/>
      <c r="G416" s="2"/>
      <c r="H416" s="51"/>
      <c r="I416" s="2"/>
      <c r="J416" s="2"/>
      <c r="K416" s="2"/>
      <c r="L416" s="2"/>
      <c r="M416" s="2"/>
      <c r="N416" s="2"/>
      <c r="O416" s="4"/>
    </row>
    <row r="417" spans="1:15" s="9" customFormat="1" x14ac:dyDescent="0.2">
      <c r="A417" s="4"/>
      <c r="B417" s="2"/>
      <c r="C417" s="4"/>
      <c r="D417" s="2"/>
      <c r="E417" s="2"/>
      <c r="F417" s="51"/>
      <c r="G417" s="2"/>
      <c r="H417" s="51"/>
      <c r="I417" s="2"/>
      <c r="J417" s="2"/>
      <c r="K417" s="2"/>
      <c r="L417" s="2"/>
      <c r="M417" s="2"/>
      <c r="N417" s="2"/>
      <c r="O417" s="4"/>
    </row>
    <row r="418" spans="1:15" s="9" customFormat="1" x14ac:dyDescent="0.2">
      <c r="A418" s="4"/>
      <c r="B418" s="2"/>
      <c r="C418" s="4"/>
      <c r="D418" s="2"/>
      <c r="E418" s="2"/>
      <c r="F418" s="51"/>
      <c r="G418" s="2"/>
      <c r="H418" s="51"/>
      <c r="I418" s="2"/>
      <c r="J418" s="2"/>
      <c r="K418" s="2"/>
      <c r="L418" s="2"/>
      <c r="M418" s="2"/>
      <c r="N418" s="2"/>
      <c r="O418" s="4"/>
    </row>
    <row r="419" spans="1:15" s="9" customFormat="1" x14ac:dyDescent="0.2">
      <c r="A419" s="4"/>
      <c r="B419" s="2"/>
      <c r="C419" s="4"/>
      <c r="D419" s="2"/>
      <c r="E419" s="2"/>
      <c r="F419" s="51"/>
      <c r="G419" s="2"/>
      <c r="H419" s="51"/>
      <c r="I419" s="2"/>
      <c r="J419" s="2"/>
      <c r="K419" s="2"/>
      <c r="L419" s="2"/>
      <c r="M419" s="2"/>
      <c r="N419" s="2"/>
      <c r="O419" s="4"/>
    </row>
    <row r="420" spans="1:15" s="9" customFormat="1" x14ac:dyDescent="0.2">
      <c r="A420" s="4"/>
      <c r="B420" s="2"/>
      <c r="C420" s="4"/>
      <c r="D420" s="2"/>
      <c r="E420" s="2"/>
      <c r="F420" s="51"/>
      <c r="G420" s="2"/>
      <c r="H420" s="51"/>
      <c r="I420" s="2"/>
      <c r="J420" s="2"/>
      <c r="K420" s="2"/>
      <c r="L420" s="2"/>
      <c r="M420" s="2"/>
      <c r="N420" s="2"/>
      <c r="O420" s="4"/>
    </row>
    <row r="421" spans="1:15" s="9" customFormat="1" x14ac:dyDescent="0.2">
      <c r="A421" s="4"/>
      <c r="B421" s="2"/>
      <c r="C421" s="4"/>
      <c r="D421" s="2"/>
      <c r="E421" s="2"/>
      <c r="F421" s="51"/>
      <c r="G421" s="2"/>
      <c r="H421" s="51"/>
      <c r="I421" s="2"/>
      <c r="J421" s="2"/>
      <c r="K421" s="2"/>
      <c r="L421" s="2"/>
      <c r="M421" s="2"/>
      <c r="N421" s="2"/>
      <c r="O421" s="4"/>
    </row>
    <row r="422" spans="1:15" s="9" customFormat="1" x14ac:dyDescent="0.2">
      <c r="A422" s="4"/>
      <c r="B422" s="2"/>
      <c r="C422" s="4"/>
      <c r="D422" s="2"/>
      <c r="E422" s="2"/>
      <c r="F422" s="51"/>
      <c r="G422" s="2"/>
      <c r="H422" s="51"/>
      <c r="I422" s="2"/>
      <c r="J422" s="2"/>
      <c r="K422" s="2"/>
      <c r="L422" s="2"/>
      <c r="M422" s="2"/>
      <c r="N422" s="2"/>
      <c r="O422" s="4"/>
    </row>
    <row r="423" spans="1:15" s="9" customFormat="1" x14ac:dyDescent="0.2">
      <c r="A423" s="4"/>
      <c r="B423" s="2"/>
      <c r="C423" s="4"/>
      <c r="D423" s="2"/>
      <c r="E423" s="2"/>
      <c r="F423" s="51"/>
      <c r="G423" s="2"/>
      <c r="H423" s="51"/>
      <c r="I423" s="2"/>
      <c r="J423" s="2"/>
      <c r="K423" s="2"/>
      <c r="L423" s="2"/>
      <c r="M423" s="2"/>
      <c r="N423" s="2"/>
      <c r="O423" s="4"/>
    </row>
    <row r="424" spans="1:15" s="9" customFormat="1" x14ac:dyDescent="0.2">
      <c r="A424" s="4"/>
      <c r="B424" s="2"/>
      <c r="C424" s="4"/>
      <c r="D424" s="2"/>
      <c r="E424" s="2"/>
      <c r="F424" s="51"/>
      <c r="G424" s="2"/>
      <c r="H424" s="51"/>
      <c r="I424" s="2"/>
      <c r="J424" s="2"/>
      <c r="K424" s="2"/>
      <c r="L424" s="2"/>
      <c r="M424" s="2"/>
      <c r="N424" s="2"/>
      <c r="O424" s="4"/>
    </row>
    <row r="425" spans="1:15" s="9" customFormat="1" x14ac:dyDescent="0.2">
      <c r="A425" s="4"/>
      <c r="B425" s="2"/>
      <c r="C425" s="4"/>
      <c r="D425" s="2"/>
      <c r="E425" s="2"/>
      <c r="F425" s="51"/>
      <c r="G425" s="2"/>
      <c r="H425" s="51"/>
      <c r="I425" s="2"/>
      <c r="J425" s="2"/>
      <c r="K425" s="2"/>
      <c r="L425" s="2"/>
      <c r="M425" s="2"/>
      <c r="N425" s="2"/>
      <c r="O425" s="4"/>
    </row>
    <row r="426" spans="1:15" s="9" customFormat="1" x14ac:dyDescent="0.2">
      <c r="A426" s="4"/>
      <c r="B426" s="2"/>
      <c r="C426" s="4"/>
      <c r="D426" s="2"/>
      <c r="E426" s="2"/>
      <c r="F426" s="51"/>
      <c r="G426" s="2"/>
      <c r="H426" s="51"/>
      <c r="I426" s="2"/>
      <c r="J426" s="2"/>
      <c r="K426" s="2"/>
      <c r="L426" s="2"/>
      <c r="M426" s="2"/>
      <c r="N426" s="2"/>
      <c r="O426" s="4"/>
    </row>
    <row r="427" spans="1:15" s="9" customFormat="1" x14ac:dyDescent="0.2">
      <c r="A427" s="4"/>
      <c r="B427" s="2"/>
      <c r="C427" s="4"/>
      <c r="D427" s="2"/>
      <c r="E427" s="2"/>
      <c r="F427" s="51"/>
      <c r="G427" s="2"/>
      <c r="H427" s="51"/>
      <c r="I427" s="2"/>
      <c r="J427" s="2"/>
      <c r="K427" s="2"/>
      <c r="L427" s="2"/>
      <c r="M427" s="2"/>
      <c r="N427" s="2"/>
      <c r="O427" s="4"/>
    </row>
    <row r="428" spans="1:15" s="9" customFormat="1" x14ac:dyDescent="0.2">
      <c r="A428" s="4"/>
      <c r="B428" s="2"/>
      <c r="C428" s="4"/>
      <c r="D428" s="2"/>
      <c r="E428" s="2"/>
      <c r="F428" s="51"/>
      <c r="G428" s="2"/>
      <c r="H428" s="51"/>
      <c r="I428" s="2"/>
      <c r="J428" s="2"/>
      <c r="K428" s="2"/>
      <c r="L428" s="2"/>
      <c r="M428" s="2"/>
      <c r="N428" s="2"/>
      <c r="O428" s="4"/>
    </row>
    <row r="429" spans="1:15" s="9" customFormat="1" x14ac:dyDescent="0.2">
      <c r="A429" s="4"/>
      <c r="B429" s="2"/>
      <c r="C429" s="4"/>
      <c r="D429" s="2"/>
      <c r="E429" s="2"/>
      <c r="F429" s="51"/>
      <c r="G429" s="2"/>
      <c r="H429" s="51"/>
      <c r="I429" s="2"/>
      <c r="J429" s="2"/>
      <c r="K429" s="2"/>
      <c r="L429" s="2"/>
      <c r="M429" s="2"/>
      <c r="N429" s="2"/>
      <c r="O429" s="4"/>
    </row>
    <row r="430" spans="1:15" s="9" customFormat="1" x14ac:dyDescent="0.2">
      <c r="A430" s="4"/>
      <c r="B430" s="2"/>
      <c r="C430" s="4"/>
      <c r="D430" s="2"/>
      <c r="E430" s="2"/>
      <c r="F430" s="51"/>
      <c r="G430" s="2"/>
      <c r="H430" s="51"/>
      <c r="I430" s="2"/>
      <c r="J430" s="2"/>
      <c r="K430" s="2"/>
      <c r="L430" s="2"/>
      <c r="M430" s="2"/>
      <c r="N430" s="2"/>
      <c r="O430" s="4"/>
    </row>
    <row r="431" spans="1:15" s="9" customFormat="1" x14ac:dyDescent="0.2">
      <c r="A431" s="4"/>
      <c r="B431" s="2"/>
      <c r="C431" s="4"/>
      <c r="D431" s="2"/>
      <c r="E431" s="2"/>
      <c r="F431" s="51"/>
      <c r="G431" s="2"/>
      <c r="H431" s="51"/>
      <c r="I431" s="2"/>
      <c r="J431" s="2"/>
      <c r="K431" s="2"/>
      <c r="L431" s="2"/>
      <c r="M431" s="2"/>
      <c r="N431" s="2"/>
      <c r="O431" s="4"/>
    </row>
    <row r="432" spans="1:15" s="9" customFormat="1" x14ac:dyDescent="0.2">
      <c r="A432" s="4"/>
      <c r="B432" s="2"/>
      <c r="C432" s="4"/>
      <c r="D432" s="2"/>
      <c r="E432" s="2"/>
      <c r="F432" s="51"/>
      <c r="G432" s="2"/>
      <c r="H432" s="51"/>
      <c r="I432" s="2"/>
      <c r="J432" s="2"/>
      <c r="K432" s="2"/>
      <c r="L432" s="2"/>
      <c r="M432" s="2"/>
      <c r="N432" s="2"/>
      <c r="O432" s="4"/>
    </row>
    <row r="433" spans="1:15" s="9" customFormat="1" x14ac:dyDescent="0.2">
      <c r="A433" s="4"/>
      <c r="B433" s="2"/>
      <c r="C433" s="4"/>
      <c r="D433" s="2"/>
      <c r="E433" s="2"/>
      <c r="F433" s="51"/>
      <c r="G433" s="2"/>
      <c r="H433" s="51"/>
      <c r="I433" s="2"/>
      <c r="J433" s="2"/>
      <c r="K433" s="2"/>
      <c r="L433" s="2"/>
      <c r="M433" s="2"/>
      <c r="N433" s="2"/>
      <c r="O433" s="4"/>
    </row>
    <row r="434" spans="1:15" s="9" customFormat="1" x14ac:dyDescent="0.2">
      <c r="A434" s="4"/>
      <c r="B434" s="2"/>
      <c r="C434" s="4"/>
      <c r="D434" s="2"/>
      <c r="E434" s="2"/>
      <c r="F434" s="51"/>
      <c r="G434" s="2"/>
      <c r="H434" s="51"/>
      <c r="I434" s="2"/>
      <c r="J434" s="2"/>
      <c r="K434" s="2"/>
      <c r="L434" s="2"/>
      <c r="M434" s="2"/>
      <c r="N434" s="2"/>
      <c r="O434" s="4"/>
    </row>
    <row r="435" spans="1:15" s="9" customFormat="1" x14ac:dyDescent="0.2">
      <c r="A435" s="4"/>
      <c r="B435" s="2"/>
      <c r="C435" s="4"/>
      <c r="D435" s="2"/>
      <c r="E435" s="2"/>
      <c r="F435" s="51"/>
      <c r="G435" s="2"/>
      <c r="H435" s="51"/>
      <c r="I435" s="2"/>
      <c r="J435" s="2"/>
      <c r="K435" s="2"/>
      <c r="L435" s="2"/>
      <c r="M435" s="2"/>
      <c r="N435" s="2"/>
      <c r="O435" s="4"/>
    </row>
    <row r="436" spans="1:15" s="9" customFormat="1" x14ac:dyDescent="0.2">
      <c r="A436" s="4"/>
      <c r="B436" s="2"/>
      <c r="C436" s="4"/>
      <c r="D436" s="2"/>
      <c r="E436" s="2"/>
      <c r="F436" s="51"/>
      <c r="G436" s="2"/>
      <c r="H436" s="51"/>
      <c r="I436" s="2"/>
      <c r="J436" s="2"/>
      <c r="K436" s="2"/>
      <c r="L436" s="2"/>
      <c r="M436" s="2"/>
      <c r="N436" s="2"/>
      <c r="O436" s="4"/>
    </row>
    <row r="437" spans="1:15" s="9" customFormat="1" x14ac:dyDescent="0.2">
      <c r="A437" s="4"/>
      <c r="B437" s="2"/>
      <c r="C437" s="4"/>
      <c r="D437" s="2"/>
      <c r="E437" s="2"/>
      <c r="F437" s="51"/>
      <c r="G437" s="2"/>
      <c r="H437" s="51"/>
      <c r="I437" s="2"/>
      <c r="J437" s="2"/>
      <c r="K437" s="2"/>
      <c r="L437" s="2"/>
      <c r="M437" s="2"/>
      <c r="N437" s="2"/>
      <c r="O437" s="4"/>
    </row>
    <row r="438" spans="1:15" s="9" customFormat="1" x14ac:dyDescent="0.2">
      <c r="A438" s="4"/>
      <c r="B438" s="2"/>
      <c r="C438" s="4"/>
      <c r="D438" s="2"/>
      <c r="E438" s="2"/>
      <c r="F438" s="51"/>
      <c r="G438" s="2"/>
      <c r="H438" s="51"/>
      <c r="I438" s="2"/>
      <c r="J438" s="2"/>
      <c r="K438" s="2"/>
      <c r="L438" s="2"/>
      <c r="M438" s="2"/>
      <c r="N438" s="2"/>
      <c r="O438" s="4"/>
    </row>
    <row r="439" spans="1:15" s="9" customFormat="1" x14ac:dyDescent="0.2">
      <c r="A439" s="4"/>
      <c r="B439" s="2"/>
      <c r="C439" s="4"/>
      <c r="D439" s="2"/>
      <c r="E439" s="2"/>
      <c r="F439" s="51"/>
      <c r="G439" s="2"/>
      <c r="H439" s="51"/>
      <c r="I439" s="2"/>
      <c r="J439" s="2"/>
      <c r="K439" s="2"/>
      <c r="L439" s="2"/>
      <c r="M439" s="2"/>
      <c r="N439" s="2"/>
      <c r="O439" s="4"/>
    </row>
    <row r="440" spans="1:15" s="9" customFormat="1" x14ac:dyDescent="0.2">
      <c r="A440" s="4"/>
      <c r="B440" s="2"/>
      <c r="C440" s="4"/>
      <c r="D440" s="2"/>
      <c r="E440" s="2"/>
      <c r="F440" s="51"/>
      <c r="G440" s="2"/>
      <c r="H440" s="51"/>
      <c r="I440" s="2"/>
      <c r="J440" s="2"/>
      <c r="K440" s="2"/>
      <c r="L440" s="2"/>
      <c r="M440" s="2"/>
      <c r="N440" s="2"/>
      <c r="O440" s="4"/>
    </row>
    <row r="441" spans="1:15" s="9" customFormat="1" x14ac:dyDescent="0.2">
      <c r="A441" s="4"/>
      <c r="B441" s="2"/>
      <c r="C441" s="4"/>
      <c r="D441" s="2"/>
      <c r="E441" s="2"/>
      <c r="F441" s="51"/>
      <c r="G441" s="2"/>
      <c r="H441" s="51"/>
      <c r="I441" s="2"/>
      <c r="J441" s="2"/>
      <c r="K441" s="2"/>
      <c r="L441" s="2"/>
      <c r="M441" s="2"/>
      <c r="N441" s="2"/>
      <c r="O441" s="4"/>
    </row>
    <row r="442" spans="1:15" s="9" customFormat="1" x14ac:dyDescent="0.2">
      <c r="A442" s="4"/>
      <c r="B442" s="2"/>
      <c r="C442" s="4"/>
      <c r="D442" s="2"/>
      <c r="E442" s="2"/>
      <c r="F442" s="51"/>
      <c r="G442" s="2"/>
      <c r="H442" s="51"/>
      <c r="I442" s="2"/>
      <c r="J442" s="2"/>
      <c r="K442" s="2"/>
      <c r="L442" s="2"/>
      <c r="M442" s="2"/>
      <c r="N442" s="2"/>
      <c r="O442" s="4"/>
    </row>
    <row r="443" spans="1:15" s="9" customFormat="1" x14ac:dyDescent="0.2">
      <c r="A443" s="4"/>
      <c r="B443" s="2"/>
      <c r="C443" s="4"/>
      <c r="D443" s="2"/>
      <c r="E443" s="2"/>
      <c r="F443" s="51"/>
      <c r="G443" s="2"/>
      <c r="H443" s="51"/>
      <c r="I443" s="2"/>
      <c r="J443" s="2"/>
      <c r="K443" s="2"/>
      <c r="L443" s="2"/>
      <c r="M443" s="2"/>
      <c r="N443" s="2"/>
      <c r="O443" s="4"/>
    </row>
    <row r="444" spans="1:15" s="9" customFormat="1" x14ac:dyDescent="0.2">
      <c r="A444" s="4"/>
      <c r="B444" s="2"/>
      <c r="C444" s="4"/>
      <c r="D444" s="2"/>
      <c r="E444" s="2"/>
      <c r="F444" s="51"/>
      <c r="G444" s="2"/>
      <c r="H444" s="51"/>
      <c r="I444" s="2"/>
      <c r="J444" s="2"/>
      <c r="K444" s="2"/>
      <c r="L444" s="2"/>
      <c r="M444" s="2"/>
      <c r="N444" s="2"/>
      <c r="O444" s="4"/>
    </row>
    <row r="445" spans="1:15" s="9" customFormat="1" x14ac:dyDescent="0.2">
      <c r="A445" s="4"/>
      <c r="B445" s="2"/>
      <c r="C445" s="4"/>
      <c r="D445" s="2"/>
      <c r="E445" s="2"/>
      <c r="F445" s="51"/>
      <c r="G445" s="2"/>
      <c r="H445" s="51"/>
      <c r="I445" s="2"/>
      <c r="J445" s="2"/>
      <c r="K445" s="2"/>
      <c r="L445" s="2"/>
      <c r="M445" s="2"/>
      <c r="N445" s="2"/>
      <c r="O445" s="4"/>
    </row>
    <row r="446" spans="1:15" s="9" customFormat="1" x14ac:dyDescent="0.2">
      <c r="A446" s="4"/>
      <c r="B446" s="2"/>
      <c r="C446" s="4"/>
      <c r="D446" s="2"/>
      <c r="E446" s="2"/>
      <c r="F446" s="51"/>
      <c r="G446" s="2"/>
      <c r="H446" s="51"/>
      <c r="I446" s="2"/>
      <c r="J446" s="2"/>
      <c r="K446" s="2"/>
      <c r="L446" s="2"/>
      <c r="M446" s="2"/>
      <c r="N446" s="2"/>
      <c r="O446" s="4"/>
    </row>
    <row r="447" spans="1:15" s="9" customFormat="1" x14ac:dyDescent="0.2">
      <c r="A447" s="4"/>
      <c r="B447" s="2"/>
      <c r="C447" s="4"/>
      <c r="D447" s="2"/>
      <c r="E447" s="2"/>
      <c r="F447" s="51"/>
      <c r="G447" s="2"/>
      <c r="H447" s="51"/>
      <c r="I447" s="2"/>
      <c r="J447" s="2"/>
      <c r="K447" s="2"/>
      <c r="L447" s="2"/>
      <c r="M447" s="2"/>
      <c r="N447" s="2"/>
      <c r="O447" s="4"/>
    </row>
    <row r="448" spans="1:15" s="9" customFormat="1" x14ac:dyDescent="0.2">
      <c r="A448" s="4"/>
      <c r="B448" s="2"/>
      <c r="C448" s="4"/>
      <c r="D448" s="2"/>
      <c r="E448" s="2"/>
      <c r="F448" s="51"/>
      <c r="G448" s="2"/>
      <c r="H448" s="51"/>
      <c r="I448" s="2"/>
      <c r="J448" s="2"/>
      <c r="K448" s="2"/>
      <c r="L448" s="2"/>
      <c r="M448" s="2"/>
      <c r="N448" s="2"/>
      <c r="O448" s="4"/>
    </row>
    <row r="449" spans="1:15" s="9" customFormat="1" x14ac:dyDescent="0.2">
      <c r="A449" s="4"/>
      <c r="B449" s="2"/>
      <c r="C449" s="4"/>
      <c r="D449" s="2"/>
      <c r="E449" s="2"/>
      <c r="F449" s="51"/>
      <c r="G449" s="2"/>
      <c r="H449" s="51"/>
      <c r="I449" s="2"/>
      <c r="J449" s="2"/>
      <c r="K449" s="2"/>
      <c r="L449" s="2"/>
      <c r="M449" s="2"/>
      <c r="N449" s="2"/>
      <c r="O449" s="4"/>
    </row>
    <row r="450" spans="1:15" s="9" customFormat="1" x14ac:dyDescent="0.2">
      <c r="A450" s="4"/>
      <c r="B450" s="2"/>
      <c r="C450" s="4"/>
      <c r="D450" s="2"/>
      <c r="E450" s="2"/>
      <c r="F450" s="51"/>
      <c r="G450" s="2"/>
      <c r="H450" s="51"/>
      <c r="I450" s="2"/>
      <c r="J450" s="2"/>
      <c r="K450" s="2"/>
      <c r="L450" s="2"/>
      <c r="M450" s="2"/>
      <c r="N450" s="2"/>
      <c r="O450" s="4"/>
    </row>
    <row r="451" spans="1:15" s="9" customFormat="1" x14ac:dyDescent="0.2">
      <c r="A451" s="4"/>
      <c r="B451" s="2"/>
      <c r="C451" s="4"/>
      <c r="D451" s="2"/>
      <c r="E451" s="2"/>
      <c r="F451" s="51"/>
      <c r="G451" s="2"/>
      <c r="H451" s="51"/>
      <c r="I451" s="2"/>
      <c r="J451" s="2"/>
      <c r="K451" s="2"/>
      <c r="L451" s="2"/>
      <c r="M451" s="2"/>
      <c r="N451" s="2"/>
      <c r="O451" s="4"/>
    </row>
    <row r="452" spans="1:15" s="9" customFormat="1" x14ac:dyDescent="0.2">
      <c r="A452" s="4"/>
      <c r="B452" s="2"/>
      <c r="C452" s="4"/>
      <c r="D452" s="2"/>
      <c r="E452" s="2"/>
      <c r="F452" s="51"/>
      <c r="G452" s="2"/>
      <c r="H452" s="51"/>
      <c r="I452" s="2"/>
      <c r="J452" s="2"/>
      <c r="K452" s="2"/>
      <c r="L452" s="2"/>
      <c r="M452" s="2"/>
      <c r="N452" s="2"/>
      <c r="O452" s="4"/>
    </row>
    <row r="453" spans="1:15" s="9" customFormat="1" x14ac:dyDescent="0.2">
      <c r="A453" s="4"/>
      <c r="B453" s="2"/>
      <c r="C453" s="4"/>
      <c r="D453" s="2"/>
      <c r="E453" s="2"/>
      <c r="F453" s="51"/>
      <c r="G453" s="2"/>
      <c r="H453" s="51"/>
      <c r="I453" s="2"/>
      <c r="J453" s="2"/>
      <c r="K453" s="2"/>
      <c r="L453" s="2"/>
      <c r="M453" s="2"/>
      <c r="N453" s="2"/>
      <c r="O453" s="4"/>
    </row>
    <row r="454" spans="1:15" s="9" customFormat="1" x14ac:dyDescent="0.2">
      <c r="A454" s="4"/>
      <c r="B454" s="2"/>
      <c r="C454" s="4"/>
      <c r="D454" s="2"/>
      <c r="E454" s="2"/>
      <c r="F454" s="51"/>
      <c r="G454" s="2"/>
      <c r="H454" s="51"/>
      <c r="I454" s="2"/>
      <c r="J454" s="2"/>
      <c r="K454" s="2"/>
      <c r="L454" s="2"/>
      <c r="M454" s="2"/>
      <c r="N454" s="2"/>
      <c r="O454" s="4"/>
    </row>
    <row r="455" spans="1:15" s="9" customFormat="1" x14ac:dyDescent="0.2">
      <c r="A455" s="4"/>
      <c r="B455" s="2"/>
      <c r="C455" s="4"/>
      <c r="D455" s="2"/>
      <c r="E455" s="2"/>
      <c r="F455" s="51"/>
      <c r="G455" s="2"/>
      <c r="H455" s="51"/>
      <c r="I455" s="2"/>
      <c r="J455" s="2"/>
      <c r="K455" s="2"/>
      <c r="L455" s="2"/>
      <c r="M455" s="2"/>
      <c r="N455" s="2"/>
      <c r="O455" s="4"/>
    </row>
    <row r="456" spans="1:15" s="9" customFormat="1" x14ac:dyDescent="0.2">
      <c r="A456" s="4"/>
      <c r="B456" s="2"/>
      <c r="C456" s="4"/>
      <c r="D456" s="2"/>
      <c r="E456" s="2"/>
      <c r="F456" s="51"/>
      <c r="G456" s="2"/>
      <c r="H456" s="51"/>
      <c r="I456" s="2"/>
      <c r="J456" s="2"/>
      <c r="K456" s="2"/>
      <c r="L456" s="2"/>
      <c r="M456" s="2"/>
      <c r="N456" s="2"/>
      <c r="O456" s="4"/>
    </row>
    <row r="457" spans="1:15" s="9" customFormat="1" x14ac:dyDescent="0.2">
      <c r="A457" s="4"/>
      <c r="B457" s="2"/>
      <c r="C457" s="4"/>
      <c r="D457" s="2"/>
      <c r="E457" s="2"/>
      <c r="F457" s="51"/>
      <c r="G457" s="2"/>
      <c r="H457" s="51"/>
      <c r="I457" s="2"/>
      <c r="J457" s="2"/>
      <c r="K457" s="2"/>
      <c r="L457" s="2"/>
      <c r="M457" s="2"/>
      <c r="N457" s="2"/>
      <c r="O457" s="4"/>
    </row>
    <row r="458" spans="1:15" s="9" customFormat="1" x14ac:dyDescent="0.2">
      <c r="A458" s="4"/>
      <c r="B458" s="2"/>
      <c r="C458" s="4"/>
      <c r="D458" s="2"/>
      <c r="E458" s="2"/>
      <c r="F458" s="51"/>
      <c r="G458" s="2"/>
      <c r="H458" s="51"/>
      <c r="I458" s="2"/>
      <c r="J458" s="2"/>
      <c r="K458" s="2"/>
      <c r="L458" s="2"/>
      <c r="M458" s="2"/>
      <c r="N458" s="2"/>
      <c r="O458" s="4"/>
    </row>
    <row r="459" spans="1:15" s="9" customFormat="1" x14ac:dyDescent="0.2">
      <c r="A459" s="4"/>
      <c r="B459" s="2"/>
      <c r="C459" s="4"/>
      <c r="D459" s="2"/>
      <c r="E459" s="2"/>
      <c r="F459" s="51"/>
      <c r="G459" s="2"/>
      <c r="H459" s="51"/>
      <c r="I459" s="2"/>
      <c r="J459" s="2"/>
      <c r="K459" s="2"/>
      <c r="L459" s="2"/>
      <c r="M459" s="2"/>
      <c r="N459" s="2"/>
      <c r="O459" s="4"/>
    </row>
    <row r="460" spans="1:15" s="9" customFormat="1" x14ac:dyDescent="0.2">
      <c r="A460" s="4"/>
      <c r="B460" s="2"/>
      <c r="C460" s="4"/>
      <c r="D460" s="2"/>
      <c r="E460" s="2"/>
      <c r="F460" s="51"/>
      <c r="G460" s="2"/>
      <c r="H460" s="51"/>
      <c r="I460" s="2"/>
      <c r="J460" s="2"/>
      <c r="K460" s="2"/>
      <c r="L460" s="2"/>
      <c r="M460" s="2"/>
      <c r="N460" s="2"/>
      <c r="O460" s="4"/>
    </row>
    <row r="461" spans="1:15" s="9" customFormat="1" x14ac:dyDescent="0.2">
      <c r="A461" s="4"/>
      <c r="B461" s="2"/>
      <c r="C461" s="4"/>
      <c r="D461" s="2"/>
      <c r="E461" s="2"/>
      <c r="F461" s="51"/>
      <c r="G461" s="2"/>
      <c r="H461" s="51"/>
      <c r="I461" s="2"/>
      <c r="J461" s="2"/>
      <c r="K461" s="2"/>
      <c r="L461" s="2"/>
      <c r="M461" s="2"/>
      <c r="N461" s="2"/>
      <c r="O461" s="4"/>
    </row>
    <row r="462" spans="1:15" s="9" customFormat="1" x14ac:dyDescent="0.2">
      <c r="A462" s="4"/>
      <c r="B462" s="2"/>
      <c r="C462" s="4"/>
      <c r="D462" s="2"/>
      <c r="E462" s="2"/>
      <c r="F462" s="51"/>
      <c r="G462" s="2"/>
      <c r="H462" s="51"/>
      <c r="I462" s="2"/>
      <c r="J462" s="2"/>
      <c r="K462" s="2"/>
      <c r="L462" s="2"/>
      <c r="M462" s="2"/>
      <c r="N462" s="2"/>
      <c r="O462" s="4"/>
    </row>
    <row r="463" spans="1:15" s="9" customFormat="1" x14ac:dyDescent="0.2">
      <c r="A463" s="4"/>
      <c r="B463" s="2"/>
      <c r="C463" s="4"/>
      <c r="D463" s="2"/>
      <c r="E463" s="2"/>
      <c r="F463" s="51"/>
      <c r="G463" s="2"/>
      <c r="H463" s="51"/>
      <c r="I463" s="2"/>
      <c r="J463" s="2"/>
      <c r="K463" s="2"/>
      <c r="L463" s="2"/>
      <c r="M463" s="2"/>
      <c r="N463" s="2"/>
      <c r="O463" s="4"/>
    </row>
    <row r="464" spans="1:15" s="9" customFormat="1" x14ac:dyDescent="0.2">
      <c r="A464" s="4"/>
      <c r="B464" s="2"/>
      <c r="C464" s="4"/>
      <c r="D464" s="2"/>
      <c r="E464" s="2"/>
      <c r="F464" s="51"/>
      <c r="G464" s="2"/>
      <c r="H464" s="51"/>
      <c r="I464" s="2"/>
      <c r="J464" s="2"/>
      <c r="K464" s="2"/>
      <c r="L464" s="2"/>
      <c r="M464" s="2"/>
      <c r="N464" s="2"/>
      <c r="O464" s="4"/>
    </row>
    <row r="465" spans="1:15" s="9" customFormat="1" x14ac:dyDescent="0.2">
      <c r="A465" s="4"/>
      <c r="B465" s="2"/>
      <c r="C465" s="4"/>
      <c r="D465" s="2"/>
      <c r="E465" s="2"/>
      <c r="F465" s="51"/>
      <c r="G465" s="2"/>
      <c r="H465" s="51"/>
      <c r="I465" s="2"/>
      <c r="J465" s="2"/>
      <c r="K465" s="2"/>
      <c r="L465" s="2"/>
      <c r="M465" s="2"/>
      <c r="N465" s="2"/>
      <c r="O465" s="4"/>
    </row>
    <row r="466" spans="1:15" s="9" customFormat="1" x14ac:dyDescent="0.2">
      <c r="A466" s="4"/>
      <c r="B466" s="2"/>
      <c r="C466" s="4"/>
      <c r="D466" s="2"/>
      <c r="E466" s="2"/>
      <c r="F466" s="51"/>
      <c r="G466" s="2"/>
      <c r="H466" s="51"/>
      <c r="I466" s="2"/>
      <c r="J466" s="2"/>
      <c r="K466" s="2"/>
      <c r="L466" s="2"/>
      <c r="M466" s="2"/>
      <c r="N466" s="2"/>
      <c r="O466" s="4"/>
    </row>
    <row r="467" spans="1:15" s="9" customFormat="1" x14ac:dyDescent="0.2">
      <c r="A467" s="4"/>
      <c r="B467" s="2"/>
      <c r="C467" s="4"/>
      <c r="D467" s="2"/>
      <c r="E467" s="2"/>
      <c r="F467" s="51"/>
      <c r="G467" s="2"/>
      <c r="H467" s="51"/>
      <c r="I467" s="2"/>
      <c r="J467" s="2"/>
      <c r="K467" s="2"/>
      <c r="L467" s="2"/>
      <c r="M467" s="2"/>
      <c r="N467" s="2"/>
      <c r="O467" s="4"/>
    </row>
    <row r="468" spans="1:15" s="9" customFormat="1" x14ac:dyDescent="0.2">
      <c r="A468" s="4"/>
      <c r="B468" s="2"/>
      <c r="C468" s="4"/>
      <c r="D468" s="2"/>
      <c r="E468" s="2"/>
      <c r="F468" s="51"/>
      <c r="G468" s="2"/>
      <c r="H468" s="51"/>
      <c r="I468" s="2"/>
      <c r="J468" s="2"/>
      <c r="K468" s="2"/>
      <c r="L468" s="2"/>
      <c r="M468" s="2"/>
      <c r="N468" s="2"/>
      <c r="O468" s="4"/>
    </row>
    <row r="469" spans="1:15" s="9" customFormat="1" x14ac:dyDescent="0.2">
      <c r="A469" s="4"/>
      <c r="B469" s="2"/>
      <c r="C469" s="4"/>
      <c r="D469" s="2"/>
      <c r="E469" s="2"/>
      <c r="F469" s="51"/>
      <c r="G469" s="2"/>
      <c r="H469" s="51"/>
      <c r="I469" s="2"/>
      <c r="J469" s="2"/>
      <c r="K469" s="2"/>
      <c r="L469" s="2"/>
      <c r="M469" s="2"/>
      <c r="N469" s="2"/>
      <c r="O469" s="4"/>
    </row>
    <row r="470" spans="1:15" s="9" customFormat="1" x14ac:dyDescent="0.2">
      <c r="A470" s="4"/>
      <c r="B470" s="2"/>
      <c r="C470" s="4"/>
      <c r="D470" s="2"/>
      <c r="E470" s="2"/>
      <c r="F470" s="51"/>
      <c r="G470" s="2"/>
      <c r="H470" s="51"/>
      <c r="I470" s="2"/>
      <c r="J470" s="2"/>
      <c r="K470" s="2"/>
      <c r="L470" s="2"/>
      <c r="M470" s="2"/>
      <c r="N470" s="2"/>
      <c r="O470" s="4"/>
    </row>
    <row r="471" spans="1:15" s="9" customFormat="1" x14ac:dyDescent="0.2">
      <c r="A471" s="4"/>
      <c r="B471" s="2"/>
      <c r="C471" s="4"/>
      <c r="D471" s="2"/>
      <c r="E471" s="2"/>
      <c r="F471" s="51"/>
      <c r="G471" s="2"/>
      <c r="H471" s="51"/>
      <c r="I471" s="2"/>
      <c r="J471" s="2"/>
      <c r="K471" s="2"/>
      <c r="L471" s="2"/>
      <c r="M471" s="2"/>
      <c r="N471" s="2"/>
      <c r="O471" s="4"/>
    </row>
    <row r="472" spans="1:15" s="9" customFormat="1" x14ac:dyDescent="0.2">
      <c r="A472" s="4"/>
      <c r="B472" s="2"/>
      <c r="C472" s="4"/>
      <c r="D472" s="2"/>
      <c r="E472" s="2"/>
      <c r="F472" s="51"/>
      <c r="G472" s="2"/>
      <c r="H472" s="51"/>
      <c r="I472" s="2"/>
      <c r="J472" s="2"/>
      <c r="K472" s="2"/>
      <c r="L472" s="2"/>
      <c r="M472" s="2"/>
      <c r="N472" s="2"/>
      <c r="O472" s="4"/>
    </row>
    <row r="473" spans="1:15" s="9" customFormat="1" x14ac:dyDescent="0.2">
      <c r="A473" s="4"/>
      <c r="B473" s="2"/>
      <c r="C473" s="4"/>
      <c r="D473" s="2"/>
      <c r="E473" s="2"/>
      <c r="F473" s="51"/>
      <c r="G473" s="2"/>
      <c r="H473" s="51"/>
      <c r="I473" s="2"/>
      <c r="J473" s="2"/>
      <c r="K473" s="2"/>
      <c r="L473" s="2"/>
      <c r="M473" s="2"/>
      <c r="N473" s="2"/>
      <c r="O473" s="4"/>
    </row>
    <row r="474" spans="1:15" s="9" customFormat="1" x14ac:dyDescent="0.2">
      <c r="A474" s="4"/>
      <c r="B474" s="2"/>
      <c r="C474" s="4"/>
      <c r="D474" s="2"/>
      <c r="E474" s="2"/>
      <c r="F474" s="51"/>
      <c r="G474" s="2"/>
      <c r="H474" s="51"/>
      <c r="I474" s="2"/>
      <c r="J474" s="2"/>
      <c r="K474" s="2"/>
      <c r="L474" s="2"/>
      <c r="M474" s="2"/>
      <c r="N474" s="2"/>
      <c r="O474" s="4"/>
    </row>
    <row r="475" spans="1:15" s="9" customFormat="1" x14ac:dyDescent="0.2">
      <c r="A475" s="4"/>
      <c r="B475" s="2"/>
      <c r="C475" s="4"/>
      <c r="D475" s="2"/>
      <c r="E475" s="2"/>
      <c r="F475" s="51"/>
      <c r="G475" s="2"/>
      <c r="H475" s="51"/>
      <c r="I475" s="2"/>
      <c r="J475" s="2"/>
      <c r="K475" s="2"/>
      <c r="L475" s="2"/>
      <c r="M475" s="2"/>
      <c r="N475" s="2"/>
      <c r="O475" s="4"/>
    </row>
    <row r="476" spans="1:15" s="9" customFormat="1" x14ac:dyDescent="0.2">
      <c r="A476" s="4"/>
      <c r="B476" s="2"/>
      <c r="C476" s="4"/>
      <c r="D476" s="2"/>
      <c r="E476" s="2"/>
      <c r="F476" s="51"/>
      <c r="G476" s="2"/>
      <c r="H476" s="51"/>
      <c r="I476" s="2"/>
      <c r="J476" s="2"/>
      <c r="K476" s="2"/>
      <c r="L476" s="2"/>
      <c r="M476" s="2"/>
      <c r="N476" s="2"/>
      <c r="O476" s="4"/>
    </row>
    <row r="477" spans="1:15" s="9" customFormat="1" x14ac:dyDescent="0.2">
      <c r="A477" s="4"/>
      <c r="B477" s="2"/>
      <c r="C477" s="4"/>
      <c r="D477" s="2"/>
      <c r="E477" s="2"/>
      <c r="F477" s="51"/>
      <c r="G477" s="2"/>
      <c r="H477" s="51"/>
      <c r="I477" s="2"/>
      <c r="J477" s="2"/>
      <c r="K477" s="2"/>
      <c r="L477" s="2"/>
      <c r="M477" s="2"/>
      <c r="N477" s="2"/>
      <c r="O477" s="4"/>
    </row>
    <row r="478" spans="1:15" s="9" customFormat="1" x14ac:dyDescent="0.2">
      <c r="A478" s="4"/>
      <c r="B478" s="2"/>
      <c r="C478" s="4"/>
      <c r="D478" s="2"/>
      <c r="E478" s="2"/>
      <c r="F478" s="51"/>
      <c r="G478" s="2"/>
      <c r="H478" s="51"/>
      <c r="I478" s="2"/>
      <c r="J478" s="2"/>
      <c r="K478" s="2"/>
      <c r="L478" s="2"/>
      <c r="M478" s="2"/>
      <c r="N478" s="2"/>
      <c r="O478" s="4"/>
    </row>
    <row r="479" spans="1:15" s="9" customFormat="1" x14ac:dyDescent="0.2">
      <c r="A479" s="4"/>
      <c r="B479" s="2"/>
      <c r="C479" s="4"/>
      <c r="D479" s="2"/>
      <c r="E479" s="2"/>
      <c r="F479" s="51"/>
      <c r="G479" s="2"/>
      <c r="H479" s="51"/>
      <c r="I479" s="2"/>
      <c r="J479" s="2"/>
      <c r="K479" s="2"/>
      <c r="L479" s="2"/>
      <c r="M479" s="2"/>
      <c r="N479" s="2"/>
      <c r="O479" s="4"/>
    </row>
    <row r="480" spans="1:15" s="9" customFormat="1" x14ac:dyDescent="0.2">
      <c r="A480" s="4"/>
      <c r="B480" s="2"/>
      <c r="C480" s="4"/>
      <c r="D480" s="2"/>
      <c r="E480" s="2"/>
      <c r="F480" s="51"/>
      <c r="G480" s="2"/>
      <c r="H480" s="51"/>
      <c r="I480" s="2"/>
      <c r="J480" s="2"/>
      <c r="K480" s="2"/>
      <c r="L480" s="2"/>
      <c r="M480" s="2"/>
      <c r="N480" s="2"/>
      <c r="O480" s="4"/>
    </row>
    <row r="481" spans="1:15" s="9" customFormat="1" x14ac:dyDescent="0.2">
      <c r="A481" s="4"/>
      <c r="B481" s="2"/>
      <c r="C481" s="4"/>
      <c r="D481" s="2"/>
      <c r="E481" s="2"/>
      <c r="F481" s="51"/>
      <c r="G481" s="2"/>
      <c r="H481" s="51"/>
      <c r="I481" s="2"/>
      <c r="J481" s="2"/>
      <c r="K481" s="2"/>
      <c r="L481" s="2"/>
      <c r="M481" s="2"/>
      <c r="N481" s="2"/>
      <c r="O481" s="4"/>
    </row>
    <row r="482" spans="1:15" s="9" customFormat="1" x14ac:dyDescent="0.2">
      <c r="A482" s="4"/>
      <c r="B482" s="2"/>
      <c r="C482" s="4"/>
      <c r="D482" s="2"/>
      <c r="E482" s="2"/>
      <c r="F482" s="51"/>
      <c r="G482" s="2"/>
      <c r="H482" s="51"/>
      <c r="I482" s="2"/>
      <c r="J482" s="2"/>
      <c r="K482" s="2"/>
      <c r="L482" s="2"/>
      <c r="M482" s="2"/>
      <c r="N482" s="2"/>
      <c r="O482" s="4"/>
    </row>
    <row r="483" spans="1:15" s="9" customFormat="1" x14ac:dyDescent="0.2">
      <c r="A483" s="4"/>
      <c r="B483" s="2"/>
      <c r="C483" s="4"/>
      <c r="D483" s="2"/>
      <c r="E483" s="2"/>
      <c r="F483" s="51"/>
      <c r="G483" s="2"/>
      <c r="H483" s="51"/>
      <c r="I483" s="2"/>
      <c r="J483" s="2"/>
      <c r="K483" s="2"/>
      <c r="L483" s="2"/>
      <c r="M483" s="2"/>
      <c r="N483" s="2"/>
      <c r="O483" s="4"/>
    </row>
    <row r="484" spans="1:15" s="9" customFormat="1" x14ac:dyDescent="0.2">
      <c r="A484" s="4"/>
      <c r="B484" s="2"/>
      <c r="C484" s="4"/>
      <c r="D484" s="2"/>
      <c r="E484" s="2"/>
      <c r="F484" s="51"/>
      <c r="G484" s="2"/>
      <c r="H484" s="51"/>
      <c r="I484" s="2"/>
      <c r="J484" s="2"/>
      <c r="K484" s="2"/>
      <c r="L484" s="2"/>
      <c r="M484" s="2"/>
      <c r="N484" s="2"/>
      <c r="O484" s="4"/>
    </row>
    <row r="485" spans="1:15" s="9" customFormat="1" x14ac:dyDescent="0.2">
      <c r="A485" s="4"/>
      <c r="B485" s="2"/>
      <c r="C485" s="4"/>
      <c r="D485" s="2"/>
      <c r="E485" s="2"/>
      <c r="F485" s="51"/>
      <c r="G485" s="2"/>
      <c r="H485" s="51"/>
      <c r="I485" s="2"/>
      <c r="J485" s="2"/>
      <c r="K485" s="2"/>
      <c r="L485" s="2"/>
      <c r="M485" s="2"/>
      <c r="N485" s="2"/>
      <c r="O485" s="4"/>
    </row>
    <row r="486" spans="1:15" s="9" customFormat="1" x14ac:dyDescent="0.2">
      <c r="A486" s="4"/>
      <c r="B486" s="2"/>
      <c r="C486" s="4"/>
      <c r="D486" s="2"/>
      <c r="E486" s="2"/>
      <c r="F486" s="51"/>
      <c r="G486" s="2"/>
      <c r="H486" s="51"/>
      <c r="I486" s="2"/>
      <c r="J486" s="2"/>
      <c r="K486" s="2"/>
      <c r="L486" s="2"/>
      <c r="M486" s="2"/>
      <c r="N486" s="2"/>
      <c r="O486" s="4"/>
    </row>
    <row r="487" spans="1:15" s="9" customFormat="1" x14ac:dyDescent="0.2">
      <c r="A487" s="4"/>
      <c r="B487" s="2"/>
      <c r="C487" s="4"/>
      <c r="D487" s="2"/>
      <c r="E487" s="2"/>
      <c r="F487" s="51"/>
      <c r="G487" s="2"/>
      <c r="H487" s="51"/>
      <c r="I487" s="2"/>
      <c r="J487" s="2"/>
      <c r="K487" s="2"/>
      <c r="L487" s="2"/>
      <c r="M487" s="2"/>
      <c r="N487" s="2"/>
      <c r="O487" s="4"/>
    </row>
    <row r="488" spans="1:15" s="9" customFormat="1" x14ac:dyDescent="0.2">
      <c r="A488" s="4"/>
      <c r="B488" s="2"/>
      <c r="C488" s="4"/>
      <c r="D488" s="2"/>
      <c r="E488" s="2"/>
      <c r="F488" s="51"/>
      <c r="G488" s="2"/>
      <c r="H488" s="51"/>
      <c r="I488" s="2"/>
      <c r="J488" s="2"/>
      <c r="K488" s="2"/>
      <c r="L488" s="2"/>
      <c r="M488" s="2"/>
      <c r="N488" s="2"/>
      <c r="O488" s="4"/>
    </row>
    <row r="489" spans="1:15" s="9" customFormat="1" x14ac:dyDescent="0.2">
      <c r="A489" s="4"/>
      <c r="B489" s="2"/>
      <c r="C489" s="4"/>
      <c r="D489" s="2"/>
      <c r="E489" s="2"/>
      <c r="F489" s="51"/>
      <c r="G489" s="2"/>
      <c r="H489" s="51"/>
      <c r="I489" s="2"/>
      <c r="J489" s="2"/>
      <c r="K489" s="2"/>
      <c r="L489" s="2"/>
      <c r="M489" s="2"/>
      <c r="N489" s="2"/>
      <c r="O489" s="4"/>
    </row>
    <row r="490" spans="1:15" s="9" customFormat="1" x14ac:dyDescent="0.2">
      <c r="A490" s="4"/>
      <c r="B490" s="2"/>
      <c r="C490" s="4"/>
      <c r="D490" s="2"/>
      <c r="E490" s="2"/>
      <c r="F490" s="51"/>
      <c r="G490" s="2"/>
      <c r="H490" s="51"/>
      <c r="I490" s="2"/>
      <c r="J490" s="2"/>
      <c r="K490" s="2"/>
      <c r="L490" s="2"/>
      <c r="M490" s="2"/>
      <c r="N490" s="2"/>
      <c r="O490" s="4"/>
    </row>
    <row r="491" spans="1:15" s="9" customFormat="1" x14ac:dyDescent="0.2">
      <c r="A491" s="4"/>
      <c r="B491" s="2"/>
      <c r="C491" s="4"/>
      <c r="D491" s="2"/>
      <c r="E491" s="2"/>
      <c r="F491" s="51"/>
      <c r="G491" s="2"/>
      <c r="H491" s="51"/>
      <c r="I491" s="2"/>
      <c r="J491" s="2"/>
      <c r="K491" s="2"/>
      <c r="L491" s="2"/>
      <c r="M491" s="2"/>
      <c r="N491" s="2"/>
      <c r="O491" s="4"/>
    </row>
    <row r="492" spans="1:15" s="9" customFormat="1" x14ac:dyDescent="0.2">
      <c r="A492" s="4"/>
      <c r="B492" s="2"/>
      <c r="C492" s="4"/>
      <c r="D492" s="2"/>
      <c r="E492" s="2"/>
      <c r="F492" s="51"/>
      <c r="G492" s="2"/>
      <c r="H492" s="51"/>
      <c r="I492" s="2"/>
      <c r="J492" s="2"/>
      <c r="K492" s="2"/>
      <c r="L492" s="2"/>
      <c r="M492" s="2"/>
      <c r="N492" s="2"/>
      <c r="O492" s="4"/>
    </row>
    <row r="493" spans="1:15" s="9" customFormat="1" x14ac:dyDescent="0.2">
      <c r="A493" s="4"/>
      <c r="B493" s="2"/>
      <c r="C493" s="4"/>
      <c r="D493" s="2"/>
      <c r="E493" s="2"/>
      <c r="F493" s="51"/>
      <c r="G493" s="2"/>
      <c r="H493" s="51"/>
      <c r="I493" s="2"/>
      <c r="J493" s="2"/>
      <c r="K493" s="2"/>
      <c r="L493" s="2"/>
      <c r="M493" s="2"/>
      <c r="N493" s="2"/>
      <c r="O493" s="4"/>
    </row>
    <row r="494" spans="1:15" s="9" customFormat="1" x14ac:dyDescent="0.2">
      <c r="A494" s="4"/>
      <c r="B494" s="2"/>
      <c r="C494" s="4"/>
      <c r="D494" s="2"/>
      <c r="E494" s="2"/>
      <c r="F494" s="51"/>
      <c r="G494" s="2"/>
      <c r="H494" s="51"/>
      <c r="I494" s="2"/>
      <c r="J494" s="2"/>
      <c r="K494" s="2"/>
      <c r="L494" s="2"/>
      <c r="M494" s="2"/>
      <c r="N494" s="2"/>
      <c r="O494" s="4"/>
    </row>
    <row r="495" spans="1:15" s="9" customFormat="1" x14ac:dyDescent="0.2">
      <c r="A495" s="4"/>
      <c r="B495" s="2"/>
      <c r="C495" s="4"/>
      <c r="D495" s="2"/>
      <c r="E495" s="2"/>
      <c r="F495" s="51"/>
      <c r="G495" s="2"/>
      <c r="H495" s="51"/>
      <c r="I495" s="2"/>
      <c r="J495" s="2"/>
      <c r="K495" s="2"/>
      <c r="L495" s="2"/>
      <c r="M495" s="2"/>
      <c r="N495" s="2"/>
      <c r="O495" s="4"/>
    </row>
    <row r="496" spans="1:15" s="9" customFormat="1" x14ac:dyDescent="0.2">
      <c r="A496" s="4"/>
      <c r="B496" s="2"/>
      <c r="C496" s="4"/>
      <c r="D496" s="2"/>
      <c r="E496" s="2"/>
      <c r="F496" s="51"/>
      <c r="G496" s="2"/>
      <c r="H496" s="51"/>
      <c r="I496" s="2"/>
      <c r="J496" s="2"/>
      <c r="K496" s="2"/>
      <c r="L496" s="2"/>
      <c r="M496" s="2"/>
      <c r="N496" s="2"/>
      <c r="O496" s="4"/>
    </row>
    <row r="497" spans="1:15" s="9" customFormat="1" x14ac:dyDescent="0.2">
      <c r="A497" s="4"/>
      <c r="B497" s="2"/>
      <c r="C497" s="4"/>
      <c r="D497" s="2"/>
      <c r="E497" s="2"/>
      <c r="F497" s="51"/>
      <c r="G497" s="2"/>
      <c r="H497" s="51"/>
      <c r="I497" s="2"/>
      <c r="J497" s="2"/>
      <c r="K497" s="2"/>
      <c r="L497" s="2"/>
      <c r="M497" s="2"/>
      <c r="N497" s="2"/>
      <c r="O497" s="4"/>
    </row>
    <row r="498" spans="1:15" s="9" customFormat="1" x14ac:dyDescent="0.2">
      <c r="A498" s="4"/>
      <c r="B498" s="2"/>
      <c r="C498" s="4"/>
      <c r="D498" s="2"/>
      <c r="E498" s="2"/>
      <c r="F498" s="51"/>
      <c r="G498" s="2"/>
      <c r="H498" s="51"/>
      <c r="I498" s="2"/>
      <c r="J498" s="2"/>
      <c r="K498" s="2"/>
      <c r="L498" s="2"/>
      <c r="M498" s="2"/>
      <c r="N498" s="2"/>
      <c r="O498" s="4"/>
    </row>
    <row r="499" spans="1:15" s="9" customFormat="1" x14ac:dyDescent="0.2">
      <c r="A499" s="4"/>
      <c r="B499" s="2"/>
      <c r="C499" s="4"/>
      <c r="D499" s="2"/>
      <c r="E499" s="2"/>
      <c r="F499" s="51"/>
      <c r="G499" s="2"/>
      <c r="H499" s="51"/>
      <c r="I499" s="2"/>
      <c r="J499" s="2"/>
      <c r="K499" s="2"/>
      <c r="L499" s="2"/>
      <c r="M499" s="2"/>
      <c r="N499" s="2"/>
      <c r="O499" s="4"/>
    </row>
    <row r="500" spans="1:15" s="9" customFormat="1" x14ac:dyDescent="0.2">
      <c r="A500" s="4"/>
      <c r="B500" s="2"/>
      <c r="C500" s="4"/>
      <c r="D500" s="2"/>
      <c r="E500" s="2"/>
      <c r="F500" s="51"/>
      <c r="G500" s="2"/>
      <c r="H500" s="51"/>
      <c r="I500" s="2"/>
      <c r="J500" s="2"/>
      <c r="K500" s="2"/>
      <c r="L500" s="2"/>
      <c r="M500" s="2"/>
      <c r="N500" s="2"/>
      <c r="O500" s="4"/>
    </row>
    <row r="501" spans="1:15" s="9" customFormat="1" x14ac:dyDescent="0.2">
      <c r="A501" s="4"/>
      <c r="B501" s="2"/>
      <c r="C501" s="4"/>
      <c r="D501" s="2"/>
      <c r="E501" s="2"/>
      <c r="F501" s="51"/>
      <c r="G501" s="2"/>
      <c r="H501" s="51"/>
      <c r="I501" s="2"/>
      <c r="J501" s="2"/>
      <c r="K501" s="2"/>
      <c r="L501" s="2"/>
      <c r="M501" s="2"/>
      <c r="N501" s="2"/>
      <c r="O501" s="4"/>
    </row>
    <row r="502" spans="1:15" s="9" customFormat="1" x14ac:dyDescent="0.2">
      <c r="A502" s="4"/>
      <c r="B502" s="2"/>
      <c r="C502" s="4"/>
      <c r="D502" s="2"/>
      <c r="E502" s="2"/>
      <c r="F502" s="51"/>
      <c r="G502" s="2"/>
      <c r="H502" s="51"/>
      <c r="I502" s="2"/>
      <c r="J502" s="2"/>
      <c r="K502" s="2"/>
      <c r="L502" s="2"/>
      <c r="M502" s="2"/>
      <c r="N502" s="2"/>
      <c r="O502" s="4"/>
    </row>
    <row r="503" spans="1:15" s="9" customFormat="1" x14ac:dyDescent="0.2">
      <c r="A503" s="4"/>
      <c r="B503" s="2"/>
      <c r="C503" s="4"/>
      <c r="D503" s="2"/>
      <c r="E503" s="2"/>
      <c r="F503" s="51"/>
      <c r="G503" s="2"/>
      <c r="H503" s="51"/>
      <c r="I503" s="2"/>
      <c r="J503" s="2"/>
      <c r="K503" s="2"/>
      <c r="L503" s="2"/>
      <c r="M503" s="2"/>
      <c r="N503" s="2"/>
      <c r="O503" s="4"/>
    </row>
    <row r="504" spans="1:15" s="9" customFormat="1" x14ac:dyDescent="0.2">
      <c r="A504" s="4"/>
      <c r="B504" s="2"/>
      <c r="C504" s="4"/>
      <c r="D504" s="2"/>
      <c r="E504" s="2"/>
      <c r="F504" s="51"/>
      <c r="G504" s="2"/>
      <c r="H504" s="51"/>
      <c r="I504" s="2"/>
      <c r="J504" s="2"/>
      <c r="K504" s="2"/>
      <c r="L504" s="2"/>
      <c r="M504" s="2"/>
      <c r="N504" s="2"/>
      <c r="O504" s="4"/>
    </row>
    <row r="505" spans="1:15" s="9" customFormat="1" x14ac:dyDescent="0.2">
      <c r="A505" s="4"/>
      <c r="B505" s="2"/>
      <c r="C505" s="4"/>
      <c r="D505" s="2"/>
      <c r="E505" s="2"/>
      <c r="F505" s="51"/>
      <c r="G505" s="2"/>
      <c r="H505" s="51"/>
      <c r="I505" s="2"/>
      <c r="J505" s="2"/>
      <c r="K505" s="2"/>
      <c r="L505" s="2"/>
      <c r="M505" s="2"/>
      <c r="N505" s="2"/>
      <c r="O505" s="4"/>
    </row>
    <row r="506" spans="1:15" s="9" customFormat="1" x14ac:dyDescent="0.2">
      <c r="A506" s="4"/>
      <c r="B506" s="2"/>
      <c r="C506" s="4"/>
      <c r="D506" s="2"/>
      <c r="E506" s="2"/>
      <c r="F506" s="51"/>
      <c r="G506" s="2"/>
      <c r="H506" s="51"/>
      <c r="I506" s="2"/>
      <c r="J506" s="2"/>
      <c r="K506" s="2"/>
      <c r="L506" s="2"/>
      <c r="M506" s="2"/>
      <c r="N506" s="2"/>
      <c r="O506" s="4"/>
    </row>
    <row r="507" spans="1:15" s="9" customFormat="1" x14ac:dyDescent="0.2">
      <c r="A507" s="4"/>
      <c r="B507" s="2"/>
      <c r="C507" s="4"/>
      <c r="D507" s="2"/>
      <c r="E507" s="2"/>
      <c r="F507" s="51"/>
      <c r="G507" s="2"/>
      <c r="H507" s="51"/>
      <c r="I507" s="2"/>
      <c r="J507" s="2"/>
      <c r="K507" s="2"/>
      <c r="L507" s="2"/>
      <c r="M507" s="2"/>
      <c r="N507" s="2"/>
      <c r="O507" s="4"/>
    </row>
    <row r="508" spans="1:15" s="9" customFormat="1" x14ac:dyDescent="0.2">
      <c r="A508" s="4"/>
      <c r="B508" s="2"/>
      <c r="C508" s="4"/>
      <c r="D508" s="2"/>
      <c r="E508" s="2"/>
      <c r="F508" s="51"/>
      <c r="G508" s="2"/>
      <c r="H508" s="51"/>
      <c r="I508" s="2"/>
      <c r="J508" s="2"/>
      <c r="K508" s="2"/>
      <c r="L508" s="2"/>
      <c r="M508" s="2"/>
      <c r="N508" s="2"/>
      <c r="O508" s="4"/>
    </row>
    <row r="509" spans="1:15" s="9" customFormat="1" x14ac:dyDescent="0.2">
      <c r="A509" s="4"/>
      <c r="B509" s="2"/>
      <c r="C509" s="4"/>
      <c r="D509" s="2"/>
      <c r="E509" s="2"/>
      <c r="F509" s="51"/>
      <c r="G509" s="2"/>
      <c r="H509" s="51"/>
      <c r="I509" s="2"/>
      <c r="J509" s="2"/>
      <c r="K509" s="2"/>
      <c r="L509" s="2"/>
      <c r="M509" s="2"/>
      <c r="N509" s="2"/>
      <c r="O509" s="4"/>
    </row>
    <row r="510" spans="1:15" s="9" customFormat="1" x14ac:dyDescent="0.2">
      <c r="A510" s="4"/>
      <c r="B510" s="2"/>
      <c r="C510" s="4"/>
      <c r="D510" s="2"/>
      <c r="E510" s="2"/>
      <c r="F510" s="51"/>
      <c r="G510" s="2"/>
      <c r="H510" s="51"/>
      <c r="I510" s="2"/>
      <c r="J510" s="2"/>
      <c r="K510" s="2"/>
      <c r="L510" s="2"/>
      <c r="M510" s="2"/>
      <c r="N510" s="2"/>
      <c r="O510" s="4"/>
    </row>
    <row r="511" spans="1:15" s="9" customFormat="1" x14ac:dyDescent="0.2">
      <c r="A511" s="4"/>
      <c r="B511" s="2"/>
      <c r="C511" s="4"/>
      <c r="D511" s="2"/>
      <c r="E511" s="2"/>
      <c r="F511" s="51"/>
      <c r="G511" s="2"/>
      <c r="H511" s="51"/>
      <c r="I511" s="2"/>
      <c r="J511" s="2"/>
      <c r="K511" s="2"/>
      <c r="L511" s="2"/>
      <c r="M511" s="2"/>
      <c r="N511" s="2"/>
      <c r="O511" s="4"/>
    </row>
    <row r="512" spans="1:15" s="9" customFormat="1" x14ac:dyDescent="0.2">
      <c r="A512" s="4"/>
      <c r="B512" s="2"/>
      <c r="C512" s="4"/>
      <c r="D512" s="2"/>
      <c r="E512" s="2"/>
      <c r="F512" s="51"/>
      <c r="G512" s="2"/>
      <c r="H512" s="51"/>
      <c r="I512" s="2"/>
      <c r="J512" s="2"/>
      <c r="K512" s="2"/>
      <c r="L512" s="2"/>
      <c r="M512" s="2"/>
      <c r="N512" s="2"/>
      <c r="O512" s="4"/>
    </row>
    <row r="513" spans="1:15" s="9" customFormat="1" x14ac:dyDescent="0.2">
      <c r="A513" s="4"/>
      <c r="B513" s="2"/>
      <c r="C513" s="4"/>
      <c r="D513" s="2"/>
      <c r="E513" s="2"/>
      <c r="F513" s="51"/>
      <c r="G513" s="2"/>
      <c r="H513" s="51"/>
      <c r="I513" s="2"/>
      <c r="J513" s="2"/>
      <c r="K513" s="2"/>
      <c r="L513" s="2"/>
      <c r="M513" s="2"/>
      <c r="N513" s="2"/>
      <c r="O513" s="4"/>
    </row>
    <row r="514" spans="1:15" s="9" customFormat="1" x14ac:dyDescent="0.2">
      <c r="A514" s="4"/>
      <c r="B514" s="2"/>
      <c r="C514" s="4"/>
      <c r="D514" s="2"/>
      <c r="E514" s="2"/>
      <c r="F514" s="51"/>
      <c r="G514" s="2"/>
      <c r="H514" s="51"/>
      <c r="I514" s="2"/>
      <c r="J514" s="2"/>
      <c r="K514" s="2"/>
      <c r="L514" s="2"/>
      <c r="M514" s="2"/>
      <c r="N514" s="2"/>
      <c r="O514" s="4"/>
    </row>
    <row r="515" spans="1:15" s="9" customFormat="1" x14ac:dyDescent="0.2">
      <c r="A515" s="4"/>
      <c r="B515" s="2"/>
      <c r="C515" s="4"/>
      <c r="D515" s="2"/>
      <c r="E515" s="2"/>
      <c r="F515" s="51"/>
      <c r="G515" s="2"/>
      <c r="H515" s="51"/>
      <c r="I515" s="2"/>
      <c r="J515" s="2"/>
      <c r="K515" s="2"/>
      <c r="L515" s="2"/>
      <c r="M515" s="2"/>
      <c r="N515" s="2"/>
      <c r="O515" s="4"/>
    </row>
    <row r="516" spans="1:15" s="9" customFormat="1" x14ac:dyDescent="0.2">
      <c r="A516" s="4"/>
      <c r="B516" s="2"/>
      <c r="C516" s="4"/>
      <c r="D516" s="2"/>
      <c r="E516" s="2"/>
      <c r="F516" s="51"/>
      <c r="G516" s="2"/>
      <c r="H516" s="51"/>
      <c r="I516" s="2"/>
      <c r="J516" s="2"/>
      <c r="K516" s="2"/>
      <c r="L516" s="2"/>
      <c r="M516" s="2"/>
      <c r="N516" s="2"/>
      <c r="O516" s="4"/>
    </row>
    <row r="517" spans="1:15" s="9" customFormat="1" x14ac:dyDescent="0.2">
      <c r="A517" s="4"/>
      <c r="B517" s="2"/>
      <c r="C517" s="4"/>
      <c r="D517" s="2"/>
      <c r="E517" s="2"/>
      <c r="F517" s="51"/>
      <c r="G517" s="2"/>
      <c r="H517" s="51"/>
      <c r="I517" s="2"/>
      <c r="J517" s="2"/>
      <c r="K517" s="2"/>
      <c r="L517" s="2"/>
      <c r="M517" s="2"/>
      <c r="N517" s="2"/>
      <c r="O517" s="4"/>
    </row>
    <row r="518" spans="1:15" s="9" customFormat="1" x14ac:dyDescent="0.2">
      <c r="A518" s="4"/>
      <c r="B518" s="2"/>
      <c r="C518" s="4"/>
      <c r="D518" s="2"/>
      <c r="E518" s="2"/>
      <c r="F518" s="51"/>
      <c r="G518" s="2"/>
      <c r="H518" s="51"/>
      <c r="I518" s="2"/>
      <c r="J518" s="2"/>
      <c r="K518" s="2"/>
      <c r="L518" s="2"/>
      <c r="M518" s="2"/>
      <c r="N518" s="2"/>
      <c r="O518" s="4"/>
    </row>
    <row r="519" spans="1:15" s="9" customFormat="1" x14ac:dyDescent="0.2">
      <c r="A519" s="4"/>
      <c r="B519" s="2"/>
      <c r="C519" s="4"/>
      <c r="D519" s="2"/>
      <c r="E519" s="2"/>
      <c r="F519" s="51"/>
      <c r="G519" s="2"/>
      <c r="H519" s="51"/>
      <c r="I519" s="2"/>
      <c r="J519" s="2"/>
      <c r="K519" s="2"/>
      <c r="L519" s="2"/>
      <c r="M519" s="2"/>
      <c r="N519" s="2"/>
      <c r="O519" s="4"/>
    </row>
    <row r="520" spans="1:15" s="9" customFormat="1" x14ac:dyDescent="0.2">
      <c r="A520" s="4"/>
      <c r="B520" s="2"/>
      <c r="C520" s="4"/>
      <c r="D520" s="2"/>
      <c r="E520" s="2"/>
      <c r="F520" s="51"/>
      <c r="G520" s="2"/>
      <c r="H520" s="51"/>
      <c r="I520" s="2"/>
      <c r="J520" s="2"/>
      <c r="K520" s="2"/>
      <c r="L520" s="2"/>
      <c r="M520" s="2"/>
      <c r="N520" s="2"/>
      <c r="O520" s="4"/>
    </row>
    <row r="521" spans="1:15" s="9" customFormat="1" x14ac:dyDescent="0.2">
      <c r="A521" s="4"/>
      <c r="B521" s="2"/>
      <c r="C521" s="4"/>
      <c r="D521" s="2"/>
      <c r="E521" s="2"/>
      <c r="F521" s="51"/>
      <c r="G521" s="2"/>
      <c r="H521" s="51"/>
      <c r="I521" s="2"/>
      <c r="J521" s="2"/>
      <c r="K521" s="2"/>
      <c r="L521" s="2"/>
      <c r="M521" s="2"/>
      <c r="N521" s="2"/>
      <c r="O521" s="4"/>
    </row>
    <row r="522" spans="1:15" s="9" customFormat="1" x14ac:dyDescent="0.2">
      <c r="A522" s="4"/>
      <c r="B522" s="2"/>
      <c r="C522" s="4"/>
      <c r="D522" s="2"/>
      <c r="E522" s="2"/>
      <c r="F522" s="51"/>
      <c r="G522" s="2"/>
      <c r="H522" s="51"/>
      <c r="I522" s="2"/>
      <c r="J522" s="2"/>
      <c r="K522" s="2"/>
      <c r="L522" s="2"/>
      <c r="M522" s="2"/>
      <c r="N522" s="2"/>
      <c r="O522" s="4"/>
    </row>
    <row r="523" spans="1:15" s="9" customFormat="1" x14ac:dyDescent="0.2">
      <c r="A523" s="4"/>
      <c r="B523" s="2"/>
      <c r="C523" s="4"/>
      <c r="D523" s="2"/>
      <c r="E523" s="2"/>
      <c r="F523" s="51"/>
      <c r="G523" s="2"/>
      <c r="H523" s="51"/>
      <c r="I523" s="2"/>
      <c r="J523" s="2"/>
      <c r="K523" s="2"/>
      <c r="L523" s="2"/>
      <c r="M523" s="2"/>
      <c r="N523" s="2"/>
      <c r="O523" s="4"/>
    </row>
    <row r="524" spans="1:15" s="9" customFormat="1" x14ac:dyDescent="0.2">
      <c r="A524" s="4"/>
      <c r="B524" s="2"/>
      <c r="C524" s="4"/>
      <c r="D524" s="2"/>
      <c r="E524" s="2"/>
      <c r="F524" s="51"/>
      <c r="G524" s="2"/>
      <c r="H524" s="51"/>
      <c r="I524" s="2"/>
      <c r="J524" s="2"/>
      <c r="K524" s="2"/>
      <c r="L524" s="2"/>
      <c r="M524" s="2"/>
      <c r="N524" s="2"/>
      <c r="O524" s="4"/>
    </row>
    <row r="525" spans="1:15" s="9" customFormat="1" x14ac:dyDescent="0.2">
      <c r="A525" s="4"/>
      <c r="B525" s="2"/>
      <c r="C525" s="4"/>
      <c r="D525" s="2"/>
      <c r="E525" s="2"/>
      <c r="F525" s="51"/>
      <c r="G525" s="2"/>
      <c r="H525" s="51"/>
      <c r="I525" s="2"/>
      <c r="J525" s="2"/>
      <c r="K525" s="2"/>
      <c r="L525" s="2"/>
      <c r="M525" s="2"/>
      <c r="N525" s="2"/>
      <c r="O525" s="4"/>
    </row>
    <row r="526" spans="1:15" s="9" customFormat="1" x14ac:dyDescent="0.2">
      <c r="A526" s="4"/>
      <c r="B526" s="2"/>
      <c r="C526" s="4"/>
      <c r="D526" s="2"/>
      <c r="E526" s="2"/>
      <c r="F526" s="51"/>
      <c r="G526" s="2"/>
      <c r="H526" s="51"/>
      <c r="I526" s="2"/>
      <c r="J526" s="2"/>
      <c r="K526" s="2"/>
      <c r="L526" s="2"/>
      <c r="M526" s="2"/>
      <c r="N526" s="2"/>
      <c r="O526" s="4"/>
    </row>
    <row r="527" spans="1:15" s="9" customFormat="1" x14ac:dyDescent="0.2">
      <c r="A527" s="4"/>
      <c r="B527" s="2"/>
      <c r="C527" s="4"/>
      <c r="D527" s="2"/>
      <c r="E527" s="2"/>
      <c r="F527" s="51"/>
      <c r="G527" s="2"/>
      <c r="H527" s="51"/>
      <c r="I527" s="2"/>
      <c r="J527" s="2"/>
      <c r="K527" s="2"/>
      <c r="L527" s="2"/>
      <c r="M527" s="2"/>
      <c r="N527" s="2"/>
      <c r="O527" s="4"/>
    </row>
    <row r="528" spans="1:15" s="9" customFormat="1" x14ac:dyDescent="0.2">
      <c r="A528" s="4"/>
      <c r="B528" s="2"/>
      <c r="C528" s="4"/>
      <c r="D528" s="2"/>
      <c r="E528" s="2"/>
      <c r="F528" s="51"/>
      <c r="G528" s="2"/>
      <c r="H528" s="51"/>
      <c r="I528" s="2"/>
      <c r="J528" s="2"/>
      <c r="K528" s="2"/>
      <c r="L528" s="2"/>
      <c r="M528" s="2"/>
      <c r="N528" s="2"/>
      <c r="O528" s="4"/>
    </row>
    <row r="529" spans="1:15" s="9" customFormat="1" x14ac:dyDescent="0.2">
      <c r="A529" s="4"/>
      <c r="B529" s="2"/>
      <c r="C529" s="4"/>
      <c r="D529" s="2"/>
      <c r="E529" s="2"/>
      <c r="F529" s="51"/>
      <c r="G529" s="2"/>
      <c r="H529" s="51"/>
      <c r="I529" s="2"/>
      <c r="J529" s="2"/>
      <c r="K529" s="2"/>
      <c r="L529" s="2"/>
      <c r="M529" s="2"/>
      <c r="N529" s="2"/>
      <c r="O529" s="4"/>
    </row>
    <row r="530" spans="1:15" s="9" customFormat="1" x14ac:dyDescent="0.2">
      <c r="A530" s="4"/>
      <c r="B530" s="2"/>
      <c r="C530" s="4"/>
      <c r="D530" s="2"/>
      <c r="E530" s="2"/>
      <c r="F530" s="51"/>
      <c r="G530" s="2"/>
      <c r="H530" s="51"/>
      <c r="I530" s="2"/>
      <c r="J530" s="2"/>
      <c r="K530" s="2"/>
      <c r="L530" s="2"/>
      <c r="M530" s="2"/>
      <c r="N530" s="2"/>
      <c r="O530" s="4"/>
    </row>
    <row r="531" spans="1:15" s="9" customFormat="1" x14ac:dyDescent="0.2">
      <c r="A531" s="4"/>
      <c r="B531" s="2"/>
      <c r="C531" s="4"/>
      <c r="D531" s="2"/>
      <c r="E531" s="2"/>
      <c r="F531" s="51"/>
      <c r="G531" s="2"/>
      <c r="H531" s="51"/>
      <c r="I531" s="2"/>
      <c r="J531" s="2"/>
      <c r="K531" s="2"/>
      <c r="L531" s="2"/>
      <c r="M531" s="2"/>
      <c r="N531" s="2"/>
      <c r="O531" s="4"/>
    </row>
    <row r="532" spans="1:15" s="9" customFormat="1" x14ac:dyDescent="0.2">
      <c r="A532" s="4"/>
      <c r="B532" s="2"/>
      <c r="C532" s="4"/>
      <c r="D532" s="2"/>
      <c r="E532" s="2"/>
      <c r="F532" s="51"/>
      <c r="G532" s="2"/>
      <c r="H532" s="51"/>
      <c r="I532" s="2"/>
      <c r="J532" s="2"/>
      <c r="K532" s="2"/>
      <c r="L532" s="2"/>
      <c r="M532" s="2"/>
      <c r="N532" s="2"/>
      <c r="O532" s="4"/>
    </row>
    <row r="533" spans="1:15" s="9" customFormat="1" x14ac:dyDescent="0.2">
      <c r="A533" s="4"/>
      <c r="B533" s="2"/>
      <c r="C533" s="4"/>
      <c r="D533" s="2"/>
      <c r="E533" s="2"/>
      <c r="F533" s="51"/>
      <c r="G533" s="2"/>
      <c r="H533" s="51"/>
      <c r="I533" s="2"/>
      <c r="J533" s="2"/>
      <c r="K533" s="2"/>
      <c r="L533" s="2"/>
      <c r="M533" s="2"/>
      <c r="N533" s="2"/>
      <c r="O533" s="4"/>
    </row>
    <row r="534" spans="1:15" s="9" customFormat="1" x14ac:dyDescent="0.2">
      <c r="A534" s="4"/>
      <c r="B534" s="2"/>
      <c r="C534" s="4"/>
      <c r="D534" s="2"/>
      <c r="E534" s="2"/>
      <c r="F534" s="51"/>
      <c r="G534" s="2"/>
      <c r="H534" s="51"/>
      <c r="I534" s="2"/>
      <c r="J534" s="2"/>
      <c r="K534" s="2"/>
      <c r="L534" s="2"/>
      <c r="M534" s="2"/>
      <c r="N534" s="2"/>
      <c r="O534" s="4"/>
    </row>
    <row r="535" spans="1:15" s="9" customFormat="1" x14ac:dyDescent="0.2">
      <c r="A535" s="4"/>
      <c r="B535" s="2"/>
      <c r="C535" s="4"/>
      <c r="D535" s="2"/>
      <c r="E535" s="2"/>
      <c r="F535" s="51"/>
      <c r="G535" s="2"/>
      <c r="H535" s="51"/>
      <c r="I535" s="2"/>
      <c r="J535" s="2"/>
      <c r="K535" s="2"/>
      <c r="L535" s="2"/>
      <c r="M535" s="2"/>
      <c r="N535" s="2"/>
      <c r="O535" s="4"/>
    </row>
    <row r="536" spans="1:15" s="9" customFormat="1" x14ac:dyDescent="0.2">
      <c r="A536" s="4"/>
      <c r="B536" s="2"/>
      <c r="C536" s="4"/>
      <c r="D536" s="2"/>
      <c r="E536" s="2"/>
      <c r="F536" s="51"/>
      <c r="G536" s="2"/>
      <c r="H536" s="51"/>
      <c r="I536" s="2"/>
      <c r="J536" s="2"/>
      <c r="K536" s="2"/>
      <c r="L536" s="2"/>
      <c r="M536" s="2"/>
      <c r="N536" s="2"/>
      <c r="O536" s="4"/>
    </row>
    <row r="537" spans="1:15" s="9" customFormat="1" x14ac:dyDescent="0.2">
      <c r="A537" s="4"/>
      <c r="B537" s="2"/>
      <c r="C537" s="4"/>
      <c r="D537" s="2"/>
      <c r="E537" s="2"/>
      <c r="F537" s="51"/>
      <c r="G537" s="2"/>
      <c r="H537" s="51"/>
      <c r="I537" s="2"/>
      <c r="J537" s="2"/>
      <c r="K537" s="2"/>
      <c r="L537" s="2"/>
      <c r="M537" s="2"/>
      <c r="N537" s="2"/>
      <c r="O537" s="4"/>
    </row>
    <row r="538" spans="1:15" s="9" customFormat="1" x14ac:dyDescent="0.2">
      <c r="A538" s="4"/>
      <c r="B538" s="2"/>
      <c r="C538" s="4"/>
      <c r="D538" s="2"/>
      <c r="E538" s="2"/>
      <c r="F538" s="51"/>
      <c r="G538" s="2"/>
      <c r="H538" s="51"/>
      <c r="I538" s="2"/>
      <c r="J538" s="2"/>
      <c r="K538" s="2"/>
      <c r="L538" s="2"/>
      <c r="M538" s="2"/>
      <c r="N538" s="2"/>
      <c r="O538" s="4"/>
    </row>
    <row r="539" spans="1:15" s="9" customFormat="1" x14ac:dyDescent="0.2">
      <c r="A539" s="4"/>
      <c r="B539" s="2"/>
      <c r="C539" s="4"/>
      <c r="D539" s="2"/>
      <c r="E539" s="2"/>
      <c r="F539" s="51"/>
      <c r="G539" s="2"/>
      <c r="H539" s="51"/>
      <c r="I539" s="2"/>
      <c r="J539" s="2"/>
      <c r="K539" s="2"/>
      <c r="L539" s="2"/>
      <c r="M539" s="2"/>
      <c r="N539" s="2"/>
      <c r="O539" s="4"/>
    </row>
    <row r="540" spans="1:15" s="9" customFormat="1" x14ac:dyDescent="0.2">
      <c r="A540" s="4"/>
      <c r="B540" s="2"/>
      <c r="C540" s="4"/>
      <c r="D540" s="2"/>
      <c r="E540" s="2"/>
      <c r="F540" s="51"/>
      <c r="G540" s="2"/>
      <c r="H540" s="51"/>
      <c r="I540" s="2"/>
      <c r="J540" s="2"/>
      <c r="K540" s="2"/>
      <c r="L540" s="2"/>
      <c r="M540" s="2"/>
      <c r="N540" s="2"/>
      <c r="O540" s="4"/>
    </row>
    <row r="541" spans="1:15" s="9" customFormat="1" x14ac:dyDescent="0.2">
      <c r="A541" s="4"/>
      <c r="B541" s="2"/>
      <c r="C541" s="4"/>
      <c r="D541" s="2"/>
      <c r="E541" s="2"/>
      <c r="F541" s="51"/>
      <c r="G541" s="2"/>
      <c r="H541" s="51"/>
      <c r="I541" s="2"/>
      <c r="J541" s="2"/>
      <c r="K541" s="2"/>
      <c r="L541" s="2"/>
      <c r="M541" s="2"/>
      <c r="N541" s="2"/>
      <c r="O541" s="4"/>
    </row>
    <row r="542" spans="1:15" s="9" customFormat="1" x14ac:dyDescent="0.2">
      <c r="A542" s="4"/>
      <c r="B542" s="2"/>
      <c r="C542" s="4"/>
      <c r="D542" s="2"/>
      <c r="E542" s="2"/>
      <c r="F542" s="51"/>
      <c r="G542" s="2"/>
      <c r="H542" s="51"/>
      <c r="I542" s="2"/>
      <c r="J542" s="2"/>
      <c r="K542" s="2"/>
      <c r="L542" s="2"/>
      <c r="M542" s="2"/>
      <c r="N542" s="2"/>
      <c r="O542" s="4"/>
    </row>
    <row r="543" spans="1:15" s="9" customFormat="1" x14ac:dyDescent="0.2">
      <c r="A543" s="4"/>
      <c r="B543" s="2"/>
      <c r="C543" s="4"/>
      <c r="D543" s="2"/>
      <c r="E543" s="2"/>
      <c r="F543" s="51"/>
      <c r="G543" s="2"/>
      <c r="H543" s="51"/>
      <c r="I543" s="2"/>
      <c r="J543" s="2"/>
      <c r="K543" s="2"/>
      <c r="L543" s="2"/>
      <c r="M543" s="2"/>
      <c r="N543" s="2"/>
      <c r="O543" s="4"/>
    </row>
    <row r="544" spans="1:15" s="9" customFormat="1" x14ac:dyDescent="0.2">
      <c r="A544" s="4"/>
      <c r="B544" s="2"/>
      <c r="C544" s="4"/>
      <c r="D544" s="2"/>
      <c r="E544" s="2"/>
      <c r="F544" s="51"/>
      <c r="G544" s="2"/>
      <c r="H544" s="51"/>
      <c r="I544" s="2"/>
      <c r="J544" s="2"/>
      <c r="K544" s="2"/>
      <c r="L544" s="2"/>
      <c r="M544" s="2"/>
      <c r="N544" s="2"/>
      <c r="O544" s="4"/>
    </row>
    <row r="545" spans="1:15" s="9" customFormat="1" x14ac:dyDescent="0.2">
      <c r="A545" s="4"/>
      <c r="B545" s="2"/>
      <c r="C545" s="4"/>
      <c r="D545" s="2"/>
      <c r="E545" s="2"/>
      <c r="F545" s="51"/>
      <c r="G545" s="2"/>
      <c r="H545" s="51"/>
      <c r="I545" s="2"/>
      <c r="J545" s="2"/>
      <c r="K545" s="2"/>
      <c r="L545" s="2"/>
      <c r="M545" s="2"/>
      <c r="N545" s="2"/>
      <c r="O545" s="4"/>
    </row>
    <row r="546" spans="1:15" s="9" customFormat="1" x14ac:dyDescent="0.2">
      <c r="A546" s="4"/>
      <c r="B546" s="2"/>
      <c r="C546" s="4"/>
      <c r="D546" s="2"/>
      <c r="E546" s="2"/>
      <c r="F546" s="51"/>
      <c r="G546" s="2"/>
      <c r="H546" s="51"/>
      <c r="I546" s="2"/>
      <c r="J546" s="2"/>
      <c r="K546" s="2"/>
      <c r="L546" s="2"/>
      <c r="M546" s="2"/>
      <c r="N546" s="2"/>
      <c r="O546" s="4"/>
    </row>
    <row r="547" spans="1:15" s="9" customFormat="1" x14ac:dyDescent="0.2">
      <c r="A547" s="4"/>
      <c r="B547" s="2"/>
      <c r="C547" s="4"/>
      <c r="D547" s="2"/>
      <c r="E547" s="2"/>
      <c r="F547" s="51"/>
      <c r="G547" s="2"/>
      <c r="H547" s="51"/>
      <c r="I547" s="2"/>
      <c r="J547" s="2"/>
      <c r="K547" s="2"/>
      <c r="L547" s="2"/>
      <c r="M547" s="2"/>
      <c r="N547" s="2"/>
      <c r="O547" s="4"/>
    </row>
    <row r="548" spans="1:15" s="9" customFormat="1" x14ac:dyDescent="0.2">
      <c r="A548" s="4"/>
      <c r="B548" s="2"/>
      <c r="C548" s="4"/>
      <c r="D548" s="2"/>
      <c r="E548" s="2"/>
      <c r="F548" s="51"/>
      <c r="G548" s="2"/>
      <c r="H548" s="51"/>
      <c r="I548" s="2"/>
      <c r="J548" s="2"/>
      <c r="K548" s="2"/>
      <c r="L548" s="2"/>
      <c r="M548" s="2"/>
      <c r="N548" s="2"/>
      <c r="O548" s="4"/>
    </row>
    <row r="549" spans="1:15" s="9" customFormat="1" x14ac:dyDescent="0.2">
      <c r="A549" s="4"/>
      <c r="B549" s="2"/>
      <c r="C549" s="4"/>
      <c r="D549" s="2"/>
      <c r="E549" s="2"/>
      <c r="F549" s="51"/>
      <c r="G549" s="2"/>
      <c r="H549" s="51"/>
      <c r="I549" s="2"/>
      <c r="J549" s="2"/>
      <c r="K549" s="2"/>
      <c r="L549" s="2"/>
      <c r="M549" s="2"/>
      <c r="N549" s="2"/>
      <c r="O549" s="4"/>
    </row>
    <row r="550" spans="1:15" s="9" customFormat="1" x14ac:dyDescent="0.2">
      <c r="A550" s="4"/>
      <c r="B550" s="2"/>
      <c r="C550" s="4"/>
      <c r="D550" s="2"/>
      <c r="E550" s="2"/>
      <c r="F550" s="51"/>
      <c r="G550" s="2"/>
      <c r="H550" s="51"/>
      <c r="I550" s="2"/>
      <c r="J550" s="2"/>
      <c r="K550" s="2"/>
      <c r="L550" s="2"/>
      <c r="M550" s="2"/>
      <c r="N550" s="2"/>
      <c r="O550" s="4"/>
    </row>
    <row r="551" spans="1:15" s="9" customFormat="1" x14ac:dyDescent="0.2">
      <c r="A551" s="4"/>
      <c r="B551" s="2"/>
      <c r="C551" s="4"/>
      <c r="D551" s="2"/>
      <c r="E551" s="2"/>
      <c r="F551" s="51"/>
      <c r="G551" s="2"/>
      <c r="H551" s="51"/>
      <c r="I551" s="2"/>
      <c r="J551" s="2"/>
      <c r="K551" s="2"/>
      <c r="L551" s="2"/>
      <c r="M551" s="2"/>
      <c r="N551" s="2"/>
      <c r="O551" s="4"/>
    </row>
    <row r="552" spans="1:15" s="9" customFormat="1" x14ac:dyDescent="0.2">
      <c r="A552" s="4"/>
      <c r="B552" s="2"/>
      <c r="C552" s="4"/>
      <c r="D552" s="2"/>
      <c r="E552" s="2"/>
      <c r="F552" s="51"/>
      <c r="G552" s="2"/>
      <c r="H552" s="51"/>
      <c r="I552" s="2"/>
      <c r="J552" s="2"/>
      <c r="K552" s="2"/>
      <c r="L552" s="2"/>
      <c r="M552" s="2"/>
      <c r="N552" s="2"/>
      <c r="O552" s="4"/>
    </row>
    <row r="553" spans="1:15" s="9" customFormat="1" x14ac:dyDescent="0.2">
      <c r="A553" s="4"/>
      <c r="B553" s="2"/>
      <c r="C553" s="4"/>
      <c r="D553" s="2"/>
      <c r="E553" s="2"/>
      <c r="F553" s="51"/>
      <c r="G553" s="2"/>
      <c r="H553" s="51"/>
      <c r="I553" s="2"/>
      <c r="J553" s="2"/>
      <c r="K553" s="2"/>
      <c r="L553" s="2"/>
      <c r="M553" s="2"/>
      <c r="N553" s="2"/>
      <c r="O553" s="4"/>
    </row>
    <row r="554" spans="1:15" s="9" customFormat="1" x14ac:dyDescent="0.2">
      <c r="A554" s="4"/>
      <c r="B554" s="2"/>
      <c r="C554" s="4"/>
      <c r="D554" s="2"/>
      <c r="E554" s="2"/>
      <c r="F554" s="51"/>
      <c r="G554" s="2"/>
      <c r="H554" s="51"/>
      <c r="I554" s="2"/>
      <c r="J554" s="2"/>
      <c r="K554" s="2"/>
      <c r="L554" s="2"/>
      <c r="M554" s="2"/>
      <c r="N554" s="2"/>
      <c r="O554" s="4"/>
    </row>
    <row r="555" spans="1:15" s="9" customFormat="1" x14ac:dyDescent="0.2">
      <c r="A555" s="4"/>
      <c r="B555" s="2"/>
      <c r="C555" s="4"/>
      <c r="D555" s="2"/>
      <c r="E555" s="2"/>
      <c r="F555" s="51"/>
      <c r="G555" s="2"/>
      <c r="H555" s="51"/>
      <c r="I555" s="2"/>
      <c r="J555" s="2"/>
      <c r="K555" s="2"/>
      <c r="L555" s="2"/>
      <c r="M555" s="2"/>
      <c r="N555" s="2"/>
      <c r="O555" s="4"/>
    </row>
    <row r="556" spans="1:15" s="9" customFormat="1" x14ac:dyDescent="0.2">
      <c r="A556" s="4"/>
      <c r="B556" s="2"/>
      <c r="C556" s="4"/>
      <c r="D556" s="2"/>
      <c r="E556" s="2"/>
      <c r="F556" s="51"/>
      <c r="G556" s="2"/>
      <c r="H556" s="51"/>
      <c r="I556" s="2"/>
      <c r="J556" s="2"/>
      <c r="K556" s="2"/>
      <c r="L556" s="2"/>
      <c r="M556" s="2"/>
      <c r="N556" s="2"/>
      <c r="O556" s="4"/>
    </row>
    <row r="557" spans="1:15" s="9" customFormat="1" x14ac:dyDescent="0.2">
      <c r="A557" s="4"/>
      <c r="B557" s="2"/>
      <c r="C557" s="4"/>
      <c r="D557" s="2"/>
      <c r="E557" s="2"/>
      <c r="F557" s="51"/>
      <c r="G557" s="2"/>
      <c r="H557" s="51"/>
      <c r="I557" s="2"/>
      <c r="J557" s="2"/>
      <c r="K557" s="2"/>
      <c r="L557" s="2"/>
      <c r="M557" s="2"/>
      <c r="N557" s="2"/>
      <c r="O557" s="4"/>
    </row>
    <row r="558" spans="1:15" s="9" customFormat="1" x14ac:dyDescent="0.2">
      <c r="A558" s="4"/>
      <c r="B558" s="2"/>
      <c r="C558" s="4"/>
      <c r="D558" s="2"/>
      <c r="E558" s="2"/>
      <c r="F558" s="51"/>
      <c r="G558" s="2"/>
      <c r="H558" s="51"/>
      <c r="I558" s="2"/>
      <c r="J558" s="2"/>
      <c r="K558" s="2"/>
      <c r="L558" s="2"/>
      <c r="M558" s="2"/>
      <c r="N558" s="2"/>
      <c r="O558" s="4"/>
    </row>
    <row r="559" spans="1:15" s="9" customFormat="1" x14ac:dyDescent="0.2">
      <c r="A559" s="4"/>
      <c r="B559" s="2"/>
      <c r="C559" s="4"/>
      <c r="D559" s="2"/>
      <c r="E559" s="2"/>
      <c r="F559" s="51"/>
      <c r="G559" s="2"/>
      <c r="H559" s="51"/>
      <c r="I559" s="2"/>
      <c r="J559" s="2"/>
      <c r="K559" s="2"/>
      <c r="L559" s="2"/>
      <c r="M559" s="2"/>
      <c r="N559" s="2"/>
      <c r="O559" s="4"/>
    </row>
    <row r="560" spans="1:15" s="9" customFormat="1" x14ac:dyDescent="0.2">
      <c r="A560" s="4"/>
      <c r="B560" s="2"/>
      <c r="C560" s="4"/>
      <c r="D560" s="2"/>
      <c r="E560" s="2"/>
      <c r="F560" s="51"/>
      <c r="G560" s="2"/>
      <c r="H560" s="51"/>
      <c r="I560" s="2"/>
      <c r="J560" s="2"/>
      <c r="K560" s="2"/>
      <c r="L560" s="2"/>
      <c r="M560" s="2"/>
      <c r="N560" s="2"/>
      <c r="O560" s="4"/>
    </row>
    <row r="561" spans="1:15" s="9" customFormat="1" x14ac:dyDescent="0.2">
      <c r="A561" s="4"/>
      <c r="B561" s="2"/>
      <c r="C561" s="4"/>
      <c r="D561" s="2"/>
      <c r="E561" s="2"/>
      <c r="F561" s="51"/>
      <c r="G561" s="2"/>
      <c r="H561" s="51"/>
      <c r="I561" s="2"/>
      <c r="J561" s="2"/>
      <c r="K561" s="2"/>
      <c r="L561" s="2"/>
      <c r="M561" s="2"/>
      <c r="N561" s="2"/>
      <c r="O561" s="4"/>
    </row>
    <row r="562" spans="1:15" s="9" customFormat="1" x14ac:dyDescent="0.2">
      <c r="A562" s="4"/>
      <c r="B562" s="2"/>
      <c r="C562" s="4"/>
      <c r="D562" s="2"/>
      <c r="E562" s="2"/>
      <c r="F562" s="51"/>
      <c r="G562" s="2"/>
      <c r="H562" s="51"/>
      <c r="I562" s="2"/>
      <c r="J562" s="2"/>
      <c r="K562" s="2"/>
      <c r="L562" s="2"/>
      <c r="M562" s="2"/>
      <c r="N562" s="2"/>
      <c r="O562" s="4"/>
    </row>
    <row r="563" spans="1:15" s="9" customFormat="1" x14ac:dyDescent="0.2">
      <c r="A563" s="4"/>
      <c r="B563" s="2"/>
      <c r="C563" s="4"/>
      <c r="D563" s="2"/>
      <c r="E563" s="2"/>
      <c r="F563" s="51"/>
      <c r="G563" s="2"/>
      <c r="H563" s="51"/>
      <c r="I563" s="2"/>
      <c r="J563" s="2"/>
      <c r="K563" s="2"/>
      <c r="L563" s="2"/>
      <c r="M563" s="2"/>
      <c r="N563" s="2"/>
      <c r="O563" s="4"/>
    </row>
    <row r="564" spans="1:15" s="9" customFormat="1" x14ac:dyDescent="0.2">
      <c r="A564" s="4"/>
      <c r="B564" s="2"/>
      <c r="C564" s="4"/>
      <c r="D564" s="2"/>
      <c r="E564" s="2"/>
      <c r="F564" s="51"/>
      <c r="G564" s="2"/>
      <c r="H564" s="51"/>
      <c r="I564" s="2"/>
      <c r="J564" s="2"/>
      <c r="K564" s="2"/>
      <c r="L564" s="2"/>
      <c r="M564" s="2"/>
      <c r="N564" s="2"/>
      <c r="O564" s="4"/>
    </row>
    <row r="565" spans="1:15" s="9" customFormat="1" x14ac:dyDescent="0.2">
      <c r="A565" s="4"/>
      <c r="B565" s="2"/>
      <c r="C565" s="4"/>
      <c r="D565" s="2"/>
      <c r="E565" s="2"/>
      <c r="F565" s="51"/>
      <c r="G565" s="2"/>
      <c r="H565" s="51"/>
      <c r="I565" s="2"/>
      <c r="J565" s="2"/>
      <c r="K565" s="2"/>
      <c r="L565" s="2"/>
      <c r="M565" s="2"/>
      <c r="N565" s="2"/>
      <c r="O565" s="4"/>
    </row>
    <row r="566" spans="1:15" s="9" customFormat="1" x14ac:dyDescent="0.2">
      <c r="A566" s="4"/>
      <c r="B566" s="2"/>
      <c r="C566" s="4"/>
      <c r="D566" s="2"/>
      <c r="E566" s="2"/>
      <c r="F566" s="51"/>
      <c r="G566" s="2"/>
      <c r="H566" s="51"/>
      <c r="I566" s="2"/>
      <c r="J566" s="2"/>
      <c r="K566" s="2"/>
      <c r="L566" s="2"/>
      <c r="M566" s="2"/>
      <c r="N566" s="2"/>
      <c r="O566" s="4"/>
    </row>
    <row r="567" spans="1:15" s="9" customFormat="1" x14ac:dyDescent="0.2">
      <c r="A567" s="4"/>
      <c r="B567" s="2"/>
      <c r="C567" s="4"/>
      <c r="D567" s="2"/>
      <c r="E567" s="2"/>
      <c r="F567" s="51"/>
      <c r="G567" s="2"/>
      <c r="H567" s="51"/>
      <c r="I567" s="2"/>
      <c r="J567" s="2"/>
      <c r="K567" s="2"/>
      <c r="L567" s="2"/>
      <c r="M567" s="2"/>
      <c r="N567" s="2"/>
      <c r="O567" s="4"/>
    </row>
    <row r="568" spans="1:15" s="9" customFormat="1" x14ac:dyDescent="0.2">
      <c r="A568" s="4"/>
      <c r="B568" s="2"/>
      <c r="C568" s="4"/>
      <c r="D568" s="2"/>
      <c r="E568" s="2"/>
      <c r="F568" s="51"/>
      <c r="G568" s="2"/>
      <c r="H568" s="51"/>
      <c r="I568" s="2"/>
      <c r="J568" s="2"/>
      <c r="K568" s="2"/>
      <c r="L568" s="2"/>
      <c r="M568" s="2"/>
      <c r="N568" s="2"/>
      <c r="O568" s="4"/>
    </row>
    <row r="569" spans="1:15" s="9" customFormat="1" x14ac:dyDescent="0.2">
      <c r="A569" s="4"/>
      <c r="B569" s="2"/>
      <c r="C569" s="4"/>
      <c r="D569" s="2"/>
      <c r="E569" s="2"/>
      <c r="F569" s="51"/>
      <c r="G569" s="2"/>
      <c r="H569" s="51"/>
      <c r="I569" s="2"/>
      <c r="J569" s="2"/>
      <c r="K569" s="2"/>
      <c r="L569" s="2"/>
      <c r="M569" s="2"/>
      <c r="N569" s="2"/>
      <c r="O569" s="4"/>
    </row>
    <row r="570" spans="1:15" s="9" customFormat="1" x14ac:dyDescent="0.2">
      <c r="A570" s="4"/>
      <c r="B570" s="2"/>
      <c r="C570" s="4"/>
      <c r="D570" s="2"/>
      <c r="E570" s="2"/>
      <c r="F570" s="51"/>
      <c r="G570" s="2"/>
      <c r="H570" s="51"/>
      <c r="I570" s="2"/>
      <c r="J570" s="2"/>
      <c r="K570" s="2"/>
      <c r="L570" s="2"/>
      <c r="M570" s="2"/>
      <c r="N570" s="2"/>
      <c r="O570" s="4"/>
    </row>
    <row r="571" spans="1:15" s="9" customFormat="1" x14ac:dyDescent="0.2">
      <c r="A571" s="4"/>
      <c r="B571" s="2"/>
      <c r="C571" s="4"/>
      <c r="D571" s="2"/>
      <c r="E571" s="2"/>
      <c r="F571" s="51"/>
      <c r="G571" s="2"/>
      <c r="H571" s="51"/>
      <c r="I571" s="2"/>
      <c r="J571" s="2"/>
      <c r="K571" s="2"/>
      <c r="L571" s="2"/>
      <c r="M571" s="2"/>
      <c r="N571" s="2"/>
      <c r="O571" s="4"/>
    </row>
    <row r="572" spans="1:15" s="9" customFormat="1" x14ac:dyDescent="0.2">
      <c r="A572" s="4"/>
      <c r="B572" s="2"/>
      <c r="C572" s="4"/>
      <c r="D572" s="2"/>
      <c r="E572" s="2"/>
      <c r="F572" s="51"/>
      <c r="G572" s="2"/>
      <c r="H572" s="51"/>
      <c r="I572" s="2"/>
      <c r="J572" s="2"/>
      <c r="K572" s="2"/>
      <c r="L572" s="2"/>
      <c r="M572" s="2"/>
      <c r="N572" s="2"/>
      <c r="O572" s="4"/>
    </row>
    <row r="573" spans="1:15" s="9" customFormat="1" x14ac:dyDescent="0.2">
      <c r="A573" s="4"/>
      <c r="B573" s="2"/>
      <c r="C573" s="4"/>
      <c r="D573" s="2"/>
      <c r="E573" s="2"/>
      <c r="F573" s="51"/>
      <c r="G573" s="2"/>
      <c r="H573" s="51"/>
      <c r="I573" s="2"/>
      <c r="J573" s="2"/>
      <c r="K573" s="2"/>
      <c r="L573" s="2"/>
      <c r="M573" s="2"/>
      <c r="N573" s="2"/>
      <c r="O573" s="4"/>
    </row>
    <row r="574" spans="1:15" s="9" customFormat="1" x14ac:dyDescent="0.2">
      <c r="A574" s="4"/>
      <c r="B574" s="2"/>
      <c r="C574" s="4"/>
      <c r="D574" s="2"/>
      <c r="E574" s="2"/>
      <c r="F574" s="51"/>
      <c r="G574" s="2"/>
      <c r="H574" s="51"/>
      <c r="I574" s="2"/>
      <c r="J574" s="2"/>
      <c r="K574" s="2"/>
      <c r="L574" s="2"/>
      <c r="M574" s="2"/>
      <c r="N574" s="2"/>
      <c r="O574" s="4"/>
    </row>
    <row r="575" spans="1:15" s="9" customFormat="1" x14ac:dyDescent="0.2">
      <c r="A575" s="4"/>
      <c r="B575" s="2"/>
      <c r="C575" s="4"/>
      <c r="D575" s="2"/>
      <c r="E575" s="2"/>
      <c r="F575" s="51"/>
      <c r="G575" s="2"/>
      <c r="H575" s="51"/>
      <c r="I575" s="2"/>
      <c r="J575" s="2"/>
      <c r="K575" s="2"/>
      <c r="L575" s="2"/>
      <c r="M575" s="2"/>
      <c r="N575" s="2"/>
      <c r="O575" s="4"/>
    </row>
    <row r="576" spans="1:15" s="9" customFormat="1" x14ac:dyDescent="0.2">
      <c r="A576" s="4"/>
      <c r="B576" s="2"/>
      <c r="C576" s="4"/>
      <c r="D576" s="2"/>
      <c r="E576" s="2"/>
      <c r="F576" s="51"/>
      <c r="G576" s="2"/>
      <c r="H576" s="51"/>
      <c r="I576" s="2"/>
      <c r="J576" s="2"/>
      <c r="K576" s="2"/>
      <c r="L576" s="2"/>
      <c r="M576" s="2"/>
      <c r="N576" s="2"/>
      <c r="O576" s="4"/>
    </row>
    <row r="577" spans="1:15" s="9" customFormat="1" x14ac:dyDescent="0.2">
      <c r="A577" s="4"/>
      <c r="B577" s="2"/>
      <c r="C577" s="4"/>
      <c r="D577" s="2"/>
      <c r="E577" s="2"/>
      <c r="F577" s="51"/>
      <c r="G577" s="2"/>
      <c r="H577" s="51"/>
      <c r="I577" s="2"/>
      <c r="J577" s="2"/>
      <c r="K577" s="2"/>
      <c r="L577" s="2"/>
      <c r="M577" s="2"/>
      <c r="N577" s="2"/>
      <c r="O577" s="4"/>
    </row>
    <row r="578" spans="1:15" s="9" customFormat="1" x14ac:dyDescent="0.2">
      <c r="A578" s="4"/>
      <c r="B578" s="2"/>
      <c r="C578" s="4"/>
      <c r="D578" s="2"/>
      <c r="E578" s="2"/>
      <c r="F578" s="51"/>
      <c r="G578" s="2"/>
      <c r="H578" s="51"/>
      <c r="I578" s="2"/>
      <c r="J578" s="2"/>
      <c r="K578" s="2"/>
      <c r="L578" s="2"/>
      <c r="M578" s="2"/>
      <c r="N578" s="2"/>
      <c r="O578" s="4"/>
    </row>
    <row r="579" spans="1:15" s="9" customFormat="1" x14ac:dyDescent="0.2">
      <c r="A579" s="4"/>
      <c r="B579" s="2"/>
      <c r="C579" s="4"/>
      <c r="D579" s="2"/>
      <c r="E579" s="2"/>
      <c r="F579" s="51"/>
      <c r="G579" s="2"/>
      <c r="H579" s="51"/>
      <c r="I579" s="2"/>
      <c r="J579" s="2"/>
      <c r="K579" s="2"/>
      <c r="L579" s="2"/>
      <c r="M579" s="2"/>
      <c r="N579" s="2"/>
      <c r="O579" s="4"/>
    </row>
    <row r="580" spans="1:15" s="9" customFormat="1" x14ac:dyDescent="0.2">
      <c r="A580" s="4"/>
      <c r="B580" s="2"/>
      <c r="C580" s="4"/>
      <c r="D580" s="2"/>
      <c r="E580" s="2"/>
      <c r="F580" s="51"/>
      <c r="G580" s="2"/>
      <c r="H580" s="51"/>
      <c r="I580" s="2"/>
      <c r="J580" s="2"/>
      <c r="K580" s="2"/>
      <c r="L580" s="2"/>
      <c r="M580" s="2"/>
      <c r="N580" s="2"/>
      <c r="O580" s="4"/>
    </row>
    <row r="581" spans="1:15" s="9" customFormat="1" x14ac:dyDescent="0.2">
      <c r="A581" s="4"/>
      <c r="B581" s="2"/>
      <c r="C581" s="4"/>
      <c r="D581" s="2"/>
      <c r="E581" s="2"/>
      <c r="F581" s="51"/>
      <c r="G581" s="2"/>
      <c r="H581" s="51"/>
      <c r="I581" s="2"/>
      <c r="J581" s="2"/>
      <c r="K581" s="2"/>
      <c r="L581" s="2"/>
      <c r="M581" s="2"/>
      <c r="N581" s="2"/>
      <c r="O581" s="4"/>
    </row>
    <row r="582" spans="1:15" s="9" customFormat="1" x14ac:dyDescent="0.2">
      <c r="A582" s="4"/>
      <c r="B582" s="2"/>
      <c r="C582" s="4"/>
      <c r="D582" s="2"/>
      <c r="E582" s="2"/>
      <c r="F582" s="51"/>
      <c r="G582" s="2"/>
      <c r="H582" s="51"/>
      <c r="I582" s="2"/>
      <c r="J582" s="2"/>
      <c r="K582" s="2"/>
      <c r="L582" s="2"/>
      <c r="M582" s="2"/>
      <c r="N582" s="2"/>
      <c r="O582" s="4"/>
    </row>
    <row r="583" spans="1:15" s="9" customFormat="1" x14ac:dyDescent="0.2">
      <c r="A583" s="4"/>
      <c r="B583" s="2"/>
      <c r="C583" s="4"/>
      <c r="D583" s="2"/>
      <c r="E583" s="2"/>
      <c r="F583" s="51"/>
      <c r="G583" s="2"/>
      <c r="H583" s="51"/>
      <c r="I583" s="2"/>
      <c r="J583" s="2"/>
      <c r="K583" s="2"/>
      <c r="L583" s="2"/>
      <c r="M583" s="2"/>
      <c r="N583" s="2"/>
      <c r="O583" s="4"/>
    </row>
    <row r="584" spans="1:15" s="9" customFormat="1" x14ac:dyDescent="0.2">
      <c r="A584" s="4"/>
      <c r="B584" s="2"/>
      <c r="C584" s="4"/>
      <c r="D584" s="2"/>
      <c r="E584" s="2"/>
      <c r="F584" s="51"/>
      <c r="G584" s="2"/>
      <c r="H584" s="51"/>
      <c r="I584" s="2"/>
      <c r="J584" s="2"/>
      <c r="K584" s="2"/>
      <c r="L584" s="2"/>
      <c r="M584" s="2"/>
      <c r="N584" s="2"/>
      <c r="O584" s="4"/>
    </row>
    <row r="585" spans="1:15" s="9" customFormat="1" x14ac:dyDescent="0.2">
      <c r="A585" s="4"/>
      <c r="B585" s="2"/>
      <c r="C585" s="4"/>
      <c r="D585" s="2"/>
      <c r="E585" s="2"/>
      <c r="F585" s="51"/>
      <c r="G585" s="2"/>
      <c r="H585" s="51"/>
      <c r="I585" s="2"/>
      <c r="J585" s="2"/>
      <c r="K585" s="2"/>
      <c r="L585" s="2"/>
      <c r="M585" s="2"/>
      <c r="N585" s="2"/>
      <c r="O585" s="4"/>
    </row>
    <row r="586" spans="1:15" s="9" customFormat="1" x14ac:dyDescent="0.2">
      <c r="A586" s="4"/>
      <c r="B586" s="2"/>
      <c r="C586" s="4"/>
      <c r="D586" s="2"/>
      <c r="E586" s="2"/>
      <c r="F586" s="51"/>
      <c r="G586" s="2"/>
      <c r="H586" s="51"/>
      <c r="I586" s="2"/>
      <c r="J586" s="2"/>
      <c r="K586" s="2"/>
      <c r="L586" s="2"/>
      <c r="M586" s="2"/>
      <c r="N586" s="2"/>
      <c r="O586" s="4"/>
    </row>
    <row r="587" spans="1:15" s="9" customFormat="1" x14ac:dyDescent="0.2">
      <c r="A587" s="4"/>
      <c r="B587" s="2"/>
      <c r="C587" s="4"/>
      <c r="D587" s="2"/>
      <c r="E587" s="2"/>
      <c r="F587" s="51"/>
      <c r="G587" s="2"/>
      <c r="H587" s="51"/>
      <c r="I587" s="2"/>
      <c r="J587" s="2"/>
      <c r="K587" s="2"/>
      <c r="L587" s="2"/>
      <c r="M587" s="2"/>
      <c r="N587" s="2"/>
      <c r="O587" s="4"/>
    </row>
    <row r="588" spans="1:15" s="9" customFormat="1" x14ac:dyDescent="0.2">
      <c r="A588" s="4"/>
      <c r="B588" s="2"/>
      <c r="C588" s="4"/>
      <c r="D588" s="2"/>
      <c r="E588" s="2"/>
      <c r="F588" s="51"/>
      <c r="G588" s="2"/>
      <c r="H588" s="51"/>
      <c r="I588" s="2"/>
      <c r="J588" s="2"/>
      <c r="K588" s="2"/>
      <c r="L588" s="2"/>
      <c r="M588" s="2"/>
      <c r="N588" s="2"/>
      <c r="O588" s="4"/>
    </row>
    <row r="589" spans="1:15" s="9" customFormat="1" x14ac:dyDescent="0.2">
      <c r="A589" s="4"/>
      <c r="B589" s="2"/>
      <c r="C589" s="4"/>
      <c r="D589" s="2"/>
      <c r="E589" s="2"/>
      <c r="F589" s="51"/>
      <c r="G589" s="2"/>
      <c r="H589" s="51"/>
      <c r="I589" s="2"/>
      <c r="J589" s="2"/>
      <c r="K589" s="2"/>
      <c r="L589" s="2"/>
      <c r="M589" s="2"/>
      <c r="N589" s="2"/>
      <c r="O589" s="4"/>
    </row>
    <row r="590" spans="1:15" s="9" customFormat="1" x14ac:dyDescent="0.2">
      <c r="A590" s="4"/>
      <c r="B590" s="2"/>
      <c r="C590" s="4"/>
      <c r="D590" s="2"/>
      <c r="E590" s="2"/>
      <c r="F590" s="51"/>
      <c r="G590" s="2"/>
      <c r="H590" s="51"/>
      <c r="I590" s="2"/>
      <c r="J590" s="2"/>
      <c r="K590" s="2"/>
      <c r="L590" s="2"/>
      <c r="M590" s="2"/>
      <c r="N590" s="2"/>
      <c r="O590" s="4"/>
    </row>
    <row r="591" spans="1:15" s="9" customFormat="1" x14ac:dyDescent="0.2">
      <c r="A591" s="4"/>
      <c r="B591" s="2"/>
      <c r="C591" s="4"/>
      <c r="D591" s="2"/>
      <c r="E591" s="2"/>
      <c r="F591" s="51"/>
      <c r="G591" s="2"/>
      <c r="H591" s="51"/>
      <c r="I591" s="2"/>
      <c r="J591" s="2"/>
      <c r="K591" s="2"/>
      <c r="L591" s="2"/>
      <c r="M591" s="2"/>
      <c r="N591" s="2"/>
      <c r="O591" s="4"/>
    </row>
    <row r="592" spans="1:15" s="9" customFormat="1" x14ac:dyDescent="0.2">
      <c r="A592" s="4"/>
      <c r="B592" s="2"/>
      <c r="C592" s="4"/>
      <c r="D592" s="2"/>
      <c r="E592" s="2"/>
      <c r="F592" s="51"/>
      <c r="G592" s="2"/>
      <c r="H592" s="51"/>
      <c r="I592" s="2"/>
      <c r="J592" s="2"/>
      <c r="K592" s="2"/>
      <c r="L592" s="2"/>
      <c r="M592" s="2"/>
      <c r="N592" s="2"/>
      <c r="O592" s="4"/>
    </row>
    <row r="593" spans="1:15" s="9" customFormat="1" x14ac:dyDescent="0.2">
      <c r="A593" s="4"/>
      <c r="B593" s="2"/>
      <c r="C593" s="4"/>
      <c r="D593" s="2"/>
      <c r="E593" s="2"/>
      <c r="F593" s="51"/>
      <c r="G593" s="2"/>
      <c r="H593" s="51"/>
      <c r="I593" s="2"/>
      <c r="J593" s="2"/>
      <c r="K593" s="2"/>
      <c r="L593" s="2"/>
      <c r="M593" s="2"/>
      <c r="N593" s="2"/>
      <c r="O593" s="4"/>
    </row>
    <row r="594" spans="1:15" s="9" customFormat="1" x14ac:dyDescent="0.2">
      <c r="A594" s="4"/>
      <c r="B594" s="2"/>
      <c r="C594" s="4"/>
      <c r="D594" s="2"/>
      <c r="E594" s="2"/>
      <c r="F594" s="51"/>
      <c r="G594" s="2"/>
      <c r="H594" s="51"/>
      <c r="I594" s="2"/>
      <c r="J594" s="2"/>
      <c r="K594" s="2"/>
      <c r="L594" s="2"/>
      <c r="M594" s="2"/>
      <c r="N594" s="2"/>
      <c r="O594" s="4"/>
    </row>
    <row r="595" spans="1:15" s="9" customFormat="1" x14ac:dyDescent="0.2">
      <c r="A595" s="4"/>
      <c r="B595" s="2"/>
      <c r="C595" s="4"/>
      <c r="D595" s="2"/>
      <c r="E595" s="2"/>
      <c r="F595" s="51"/>
      <c r="G595" s="2"/>
      <c r="H595" s="51"/>
      <c r="I595" s="2"/>
      <c r="J595" s="2"/>
      <c r="K595" s="2"/>
      <c r="L595" s="2"/>
      <c r="M595" s="2"/>
      <c r="N595" s="2"/>
      <c r="O595" s="4"/>
    </row>
    <row r="596" spans="1:15" s="9" customFormat="1" x14ac:dyDescent="0.2">
      <c r="A596" s="4"/>
      <c r="B596" s="2"/>
      <c r="C596" s="4"/>
      <c r="D596" s="2"/>
      <c r="E596" s="2"/>
      <c r="F596" s="51"/>
      <c r="G596" s="2"/>
      <c r="H596" s="51"/>
      <c r="I596" s="2"/>
      <c r="J596" s="2"/>
      <c r="K596" s="2"/>
      <c r="L596" s="2"/>
      <c r="M596" s="2"/>
      <c r="N596" s="2"/>
      <c r="O596" s="4"/>
    </row>
    <row r="597" spans="1:15" s="9" customFormat="1" x14ac:dyDescent="0.2">
      <c r="A597" s="4"/>
      <c r="B597" s="2"/>
      <c r="C597" s="4"/>
      <c r="D597" s="2"/>
      <c r="E597" s="2"/>
      <c r="F597" s="51"/>
      <c r="G597" s="2"/>
      <c r="H597" s="51"/>
      <c r="I597" s="2"/>
      <c r="J597" s="2"/>
      <c r="K597" s="2"/>
      <c r="L597" s="2"/>
      <c r="M597" s="2"/>
      <c r="N597" s="2"/>
      <c r="O597" s="4"/>
    </row>
    <row r="598" spans="1:15" s="9" customFormat="1" x14ac:dyDescent="0.2">
      <c r="A598" s="4"/>
      <c r="B598" s="2"/>
      <c r="C598" s="4"/>
      <c r="D598" s="2"/>
      <c r="E598" s="2"/>
      <c r="F598" s="51"/>
      <c r="G598" s="2"/>
      <c r="H598" s="51"/>
      <c r="I598" s="2"/>
      <c r="J598" s="2"/>
      <c r="K598" s="2"/>
      <c r="L598" s="2"/>
      <c r="M598" s="2"/>
      <c r="N598" s="2"/>
      <c r="O598" s="4"/>
    </row>
    <row r="599" spans="1:15" s="9" customFormat="1" x14ac:dyDescent="0.2">
      <c r="A599" s="4"/>
      <c r="B599" s="2"/>
      <c r="C599" s="4"/>
      <c r="D599" s="2"/>
      <c r="E599" s="2"/>
      <c r="F599" s="51"/>
      <c r="G599" s="2"/>
      <c r="H599" s="51"/>
      <c r="I599" s="2"/>
      <c r="J599" s="2"/>
      <c r="K599" s="2"/>
      <c r="L599" s="2"/>
      <c r="M599" s="2"/>
      <c r="N599" s="2"/>
      <c r="O599" s="4"/>
    </row>
    <row r="600" spans="1:15" s="9" customFormat="1" x14ac:dyDescent="0.2">
      <c r="A600" s="4"/>
      <c r="B600" s="2"/>
      <c r="C600" s="4"/>
      <c r="D600" s="2"/>
      <c r="E600" s="2"/>
      <c r="F600" s="51"/>
      <c r="G600" s="2"/>
      <c r="H600" s="51"/>
      <c r="I600" s="2"/>
      <c r="J600" s="2"/>
      <c r="K600" s="2"/>
      <c r="L600" s="2"/>
      <c r="M600" s="2"/>
      <c r="N600" s="2"/>
      <c r="O600" s="4"/>
    </row>
    <row r="601" spans="1:15" s="9" customFormat="1" x14ac:dyDescent="0.2">
      <c r="A601" s="4"/>
      <c r="B601" s="2"/>
      <c r="C601" s="4"/>
      <c r="D601" s="2"/>
      <c r="E601" s="2"/>
      <c r="F601" s="51"/>
      <c r="G601" s="2"/>
      <c r="H601" s="51"/>
      <c r="I601" s="2"/>
      <c r="J601" s="2"/>
      <c r="K601" s="2"/>
      <c r="L601" s="2"/>
      <c r="M601" s="2"/>
      <c r="N601" s="2"/>
      <c r="O601" s="4"/>
    </row>
    <row r="602" spans="1:15" s="9" customFormat="1" x14ac:dyDescent="0.2">
      <c r="A602" s="4"/>
      <c r="B602" s="2"/>
      <c r="C602" s="4"/>
      <c r="D602" s="2"/>
      <c r="E602" s="2"/>
      <c r="F602" s="51"/>
      <c r="G602" s="2"/>
      <c r="H602" s="51"/>
      <c r="I602" s="2"/>
      <c r="J602" s="2"/>
      <c r="K602" s="2"/>
      <c r="L602" s="2"/>
      <c r="M602" s="2"/>
      <c r="N602" s="2"/>
      <c r="O602" s="4"/>
    </row>
    <row r="603" spans="1:15" s="9" customFormat="1" x14ac:dyDescent="0.2">
      <c r="A603" s="4"/>
      <c r="B603" s="2"/>
      <c r="C603" s="4"/>
      <c r="D603" s="2"/>
      <c r="E603" s="2"/>
      <c r="F603" s="51"/>
      <c r="G603" s="2"/>
      <c r="H603" s="51"/>
      <c r="I603" s="2"/>
      <c r="J603" s="2"/>
      <c r="K603" s="2"/>
      <c r="L603" s="2"/>
      <c r="M603" s="2"/>
      <c r="N603" s="2"/>
      <c r="O603" s="4"/>
    </row>
    <row r="604" spans="1:15" s="9" customFormat="1" x14ac:dyDescent="0.2">
      <c r="A604" s="4"/>
      <c r="B604" s="2"/>
      <c r="C604" s="4"/>
      <c r="D604" s="2"/>
      <c r="E604" s="2"/>
      <c r="F604" s="51"/>
      <c r="G604" s="2"/>
      <c r="H604" s="51"/>
      <c r="I604" s="2"/>
      <c r="J604" s="2"/>
      <c r="K604" s="2"/>
      <c r="L604" s="2"/>
      <c r="M604" s="2"/>
      <c r="N604" s="2"/>
      <c r="O604" s="4"/>
    </row>
    <row r="605" spans="1:15" s="9" customFormat="1" x14ac:dyDescent="0.2">
      <c r="A605" s="4"/>
      <c r="B605" s="2"/>
      <c r="C605" s="4"/>
      <c r="D605" s="2"/>
      <c r="E605" s="2"/>
      <c r="F605" s="51"/>
      <c r="G605" s="2"/>
      <c r="H605" s="51"/>
      <c r="I605" s="2"/>
      <c r="J605" s="2"/>
      <c r="K605" s="2"/>
      <c r="L605" s="2"/>
      <c r="M605" s="2"/>
      <c r="N605" s="2"/>
      <c r="O605" s="4"/>
    </row>
    <row r="606" spans="1:15" s="9" customFormat="1" x14ac:dyDescent="0.2">
      <c r="A606" s="4"/>
      <c r="B606" s="2"/>
      <c r="C606" s="4"/>
      <c r="D606" s="2"/>
      <c r="E606" s="2"/>
      <c r="F606" s="51"/>
      <c r="G606" s="2"/>
      <c r="H606" s="51"/>
      <c r="I606" s="2"/>
      <c r="J606" s="2"/>
      <c r="K606" s="2"/>
      <c r="L606" s="2"/>
      <c r="M606" s="2"/>
      <c r="N606" s="2"/>
      <c r="O606" s="4"/>
    </row>
    <row r="607" spans="1:15" s="9" customFormat="1" x14ac:dyDescent="0.2">
      <c r="A607" s="4"/>
      <c r="B607" s="2"/>
      <c r="C607" s="4"/>
      <c r="D607" s="2"/>
      <c r="E607" s="2"/>
      <c r="F607" s="51"/>
      <c r="G607" s="2"/>
      <c r="H607" s="51"/>
      <c r="I607" s="2"/>
      <c r="J607" s="2"/>
      <c r="K607" s="2"/>
      <c r="L607" s="2"/>
      <c r="M607" s="2"/>
      <c r="N607" s="2"/>
      <c r="O607" s="4"/>
    </row>
    <row r="608" spans="1:15" s="9" customFormat="1" x14ac:dyDescent="0.2">
      <c r="A608" s="4"/>
      <c r="B608" s="2"/>
      <c r="C608" s="4"/>
      <c r="D608" s="2"/>
      <c r="E608" s="2"/>
      <c r="F608" s="51"/>
      <c r="G608" s="2"/>
      <c r="H608" s="51"/>
      <c r="I608" s="2"/>
      <c r="J608" s="2"/>
      <c r="K608" s="2"/>
      <c r="L608" s="2"/>
      <c r="M608" s="2"/>
      <c r="N608" s="2"/>
      <c r="O608" s="4"/>
    </row>
    <row r="609" spans="1:15" s="9" customFormat="1" x14ac:dyDescent="0.2">
      <c r="A609" s="4"/>
      <c r="B609" s="2"/>
      <c r="C609" s="4"/>
      <c r="D609" s="2"/>
      <c r="E609" s="2"/>
      <c r="F609" s="51"/>
      <c r="G609" s="2"/>
      <c r="H609" s="51"/>
      <c r="I609" s="2"/>
      <c r="J609" s="2"/>
      <c r="K609" s="2"/>
      <c r="L609" s="2"/>
      <c r="M609" s="2"/>
      <c r="N609" s="2"/>
      <c r="O609" s="4"/>
    </row>
    <row r="610" spans="1:15" s="9" customFormat="1" x14ac:dyDescent="0.2">
      <c r="A610" s="4"/>
      <c r="B610" s="2"/>
      <c r="C610" s="4"/>
      <c r="D610" s="2"/>
      <c r="E610" s="2"/>
      <c r="F610" s="51"/>
      <c r="G610" s="2"/>
      <c r="H610" s="51"/>
      <c r="I610" s="2"/>
      <c r="J610" s="2"/>
      <c r="K610" s="2"/>
      <c r="L610" s="2"/>
      <c r="M610" s="2"/>
      <c r="N610" s="2"/>
      <c r="O610" s="4"/>
    </row>
    <row r="611" spans="1:15" s="9" customFormat="1" x14ac:dyDescent="0.2">
      <c r="A611" s="4"/>
      <c r="B611" s="2"/>
      <c r="C611" s="4"/>
      <c r="D611" s="2"/>
      <c r="E611" s="2"/>
      <c r="F611" s="51"/>
      <c r="G611" s="2"/>
      <c r="H611" s="51"/>
      <c r="I611" s="2"/>
      <c r="J611" s="2"/>
      <c r="K611" s="2"/>
      <c r="L611" s="2"/>
      <c r="M611" s="2"/>
      <c r="N611" s="2"/>
      <c r="O611" s="4"/>
    </row>
    <row r="612" spans="1:15" s="9" customFormat="1" x14ac:dyDescent="0.2">
      <c r="A612" s="4"/>
      <c r="B612" s="2"/>
      <c r="C612" s="4"/>
      <c r="D612" s="2"/>
      <c r="E612" s="2"/>
      <c r="F612" s="51"/>
      <c r="G612" s="2"/>
      <c r="H612" s="51"/>
      <c r="I612" s="2"/>
      <c r="J612" s="2"/>
      <c r="K612" s="2"/>
      <c r="L612" s="2"/>
      <c r="M612" s="2"/>
      <c r="N612" s="2"/>
      <c r="O612" s="4"/>
    </row>
    <row r="613" spans="1:15" s="9" customFormat="1" x14ac:dyDescent="0.2">
      <c r="A613" s="4"/>
      <c r="B613" s="2"/>
      <c r="C613" s="4"/>
      <c r="D613" s="2"/>
      <c r="E613" s="2"/>
      <c r="F613" s="51"/>
      <c r="G613" s="2"/>
      <c r="H613" s="51"/>
      <c r="I613" s="2"/>
      <c r="J613" s="2"/>
      <c r="K613" s="2"/>
      <c r="L613" s="2"/>
      <c r="M613" s="2"/>
      <c r="N613" s="2"/>
      <c r="O613" s="4"/>
    </row>
    <row r="614" spans="1:15" s="9" customFormat="1" x14ac:dyDescent="0.2">
      <c r="A614" s="4"/>
      <c r="B614" s="2"/>
      <c r="C614" s="4"/>
      <c r="D614" s="2"/>
      <c r="E614" s="2"/>
      <c r="F614" s="51"/>
      <c r="G614" s="2"/>
      <c r="H614" s="51"/>
      <c r="I614" s="2"/>
      <c r="J614" s="2"/>
      <c r="K614" s="2"/>
      <c r="L614" s="2"/>
      <c r="M614" s="2"/>
      <c r="N614" s="2"/>
      <c r="O614" s="4"/>
    </row>
    <row r="615" spans="1:15" s="9" customFormat="1" x14ac:dyDescent="0.2">
      <c r="A615" s="4"/>
      <c r="B615" s="2"/>
      <c r="C615" s="4"/>
      <c r="D615" s="2"/>
      <c r="E615" s="2"/>
      <c r="F615" s="51"/>
      <c r="G615" s="2"/>
      <c r="H615" s="51"/>
      <c r="I615" s="2"/>
      <c r="J615" s="2"/>
      <c r="K615" s="2"/>
      <c r="L615" s="2"/>
      <c r="M615" s="2"/>
      <c r="N615" s="2"/>
      <c r="O615" s="4"/>
    </row>
    <row r="616" spans="1:15" s="9" customFormat="1" x14ac:dyDescent="0.2">
      <c r="A616" s="4"/>
      <c r="B616" s="2"/>
      <c r="C616" s="4"/>
      <c r="D616" s="2"/>
      <c r="E616" s="2"/>
      <c r="F616" s="51"/>
      <c r="G616" s="2"/>
      <c r="H616" s="51"/>
      <c r="I616" s="2"/>
      <c r="J616" s="2"/>
      <c r="K616" s="2"/>
      <c r="L616" s="2"/>
      <c r="M616" s="2"/>
      <c r="N616" s="2"/>
      <c r="O616" s="4"/>
    </row>
    <row r="617" spans="1:15" s="9" customFormat="1" x14ac:dyDescent="0.2">
      <c r="A617" s="4"/>
      <c r="B617" s="2"/>
      <c r="C617" s="4"/>
      <c r="D617" s="2"/>
      <c r="E617" s="2"/>
      <c r="F617" s="51"/>
      <c r="G617" s="2"/>
      <c r="H617" s="51"/>
      <c r="I617" s="2"/>
      <c r="J617" s="2"/>
      <c r="K617" s="2"/>
      <c r="L617" s="2"/>
      <c r="M617" s="2"/>
      <c r="N617" s="2"/>
      <c r="O617" s="4"/>
    </row>
    <row r="618" spans="1:15" s="9" customFormat="1" x14ac:dyDescent="0.2">
      <c r="A618" s="4"/>
      <c r="B618" s="2"/>
      <c r="C618" s="4"/>
      <c r="D618" s="2"/>
      <c r="E618" s="2"/>
      <c r="F618" s="51"/>
      <c r="G618" s="2"/>
      <c r="H618" s="51"/>
      <c r="I618" s="2"/>
      <c r="J618" s="2"/>
      <c r="K618" s="2"/>
      <c r="L618" s="2"/>
      <c r="M618" s="2"/>
      <c r="N618" s="2"/>
      <c r="O618" s="4"/>
    </row>
    <row r="619" spans="1:15" s="9" customFormat="1" x14ac:dyDescent="0.2">
      <c r="A619" s="4"/>
      <c r="B619" s="2"/>
      <c r="C619" s="4"/>
      <c r="D619" s="2"/>
      <c r="E619" s="2"/>
      <c r="F619" s="51"/>
      <c r="G619" s="2"/>
      <c r="H619" s="51"/>
      <c r="I619" s="2"/>
      <c r="J619" s="2"/>
      <c r="K619" s="2"/>
      <c r="L619" s="2"/>
      <c r="M619" s="2"/>
      <c r="N619" s="2"/>
      <c r="O619" s="4"/>
    </row>
    <row r="620" spans="1:15" s="9" customFormat="1" x14ac:dyDescent="0.2">
      <c r="A620" s="4"/>
      <c r="B620" s="2"/>
      <c r="C620" s="4"/>
      <c r="D620" s="2"/>
      <c r="E620" s="2"/>
      <c r="F620" s="51"/>
      <c r="G620" s="2"/>
      <c r="H620" s="51"/>
      <c r="I620" s="2"/>
      <c r="J620" s="2"/>
      <c r="K620" s="2"/>
      <c r="L620" s="2"/>
      <c r="M620" s="2"/>
      <c r="N620" s="2"/>
      <c r="O620" s="4"/>
    </row>
    <row r="621" spans="1:15" s="9" customFormat="1" x14ac:dyDescent="0.2">
      <c r="A621" s="4"/>
      <c r="B621" s="2"/>
      <c r="C621" s="4"/>
      <c r="D621" s="2"/>
      <c r="E621" s="2"/>
      <c r="F621" s="51"/>
      <c r="G621" s="2"/>
      <c r="H621" s="51"/>
      <c r="I621" s="2"/>
      <c r="J621" s="2"/>
      <c r="K621" s="2"/>
      <c r="L621" s="2"/>
      <c r="M621" s="2"/>
      <c r="N621" s="2"/>
      <c r="O621" s="4"/>
    </row>
    <row r="622" spans="1:15" s="9" customFormat="1" x14ac:dyDescent="0.2">
      <c r="A622" s="4"/>
      <c r="B622" s="2"/>
      <c r="C622" s="4"/>
      <c r="D622" s="2"/>
      <c r="E622" s="2"/>
      <c r="F622" s="51"/>
      <c r="G622" s="2"/>
      <c r="H622" s="51"/>
      <c r="I622" s="2"/>
      <c r="J622" s="2"/>
      <c r="K622" s="2"/>
      <c r="L622" s="2"/>
      <c r="M622" s="2"/>
      <c r="N622" s="2"/>
      <c r="O622" s="4"/>
    </row>
    <row r="623" spans="1:15" s="9" customFormat="1" x14ac:dyDescent="0.2">
      <c r="A623" s="4"/>
      <c r="B623" s="2"/>
      <c r="C623" s="4"/>
      <c r="D623" s="2"/>
      <c r="E623" s="2"/>
      <c r="F623" s="51"/>
      <c r="G623" s="2"/>
      <c r="H623" s="51"/>
      <c r="I623" s="2"/>
      <c r="J623" s="2"/>
      <c r="K623" s="2"/>
      <c r="L623" s="2"/>
      <c r="M623" s="2"/>
      <c r="N623" s="2"/>
      <c r="O623" s="4"/>
    </row>
    <row r="624" spans="1:15" s="9" customFormat="1" x14ac:dyDescent="0.2">
      <c r="A624" s="4"/>
      <c r="B624" s="2"/>
      <c r="C624" s="4"/>
      <c r="D624" s="2"/>
      <c r="E624" s="2"/>
      <c r="F624" s="51"/>
      <c r="G624" s="2"/>
      <c r="H624" s="51"/>
      <c r="I624" s="2"/>
      <c r="J624" s="2"/>
      <c r="K624" s="2"/>
      <c r="L624" s="2"/>
      <c r="M624" s="2"/>
      <c r="N624" s="2"/>
      <c r="O624" s="4"/>
    </row>
    <row r="625" spans="1:15" s="9" customFormat="1" x14ac:dyDescent="0.2">
      <c r="A625" s="4"/>
      <c r="B625" s="2"/>
      <c r="C625" s="4"/>
      <c r="D625" s="2"/>
      <c r="E625" s="2"/>
      <c r="F625" s="51"/>
      <c r="G625" s="2"/>
      <c r="H625" s="51"/>
      <c r="I625" s="2"/>
      <c r="J625" s="2"/>
      <c r="K625" s="2"/>
      <c r="L625" s="2"/>
      <c r="M625" s="2"/>
      <c r="N625" s="2"/>
      <c r="O625" s="4"/>
    </row>
    <row r="626" spans="1:15" s="9" customFormat="1" x14ac:dyDescent="0.2">
      <c r="A626" s="4"/>
      <c r="B626" s="2"/>
      <c r="C626" s="4"/>
      <c r="D626" s="2"/>
      <c r="E626" s="2"/>
      <c r="F626" s="51"/>
      <c r="G626" s="2"/>
      <c r="H626" s="51"/>
      <c r="I626" s="2"/>
      <c r="J626" s="2"/>
      <c r="K626" s="2"/>
      <c r="L626" s="2"/>
      <c r="M626" s="2"/>
      <c r="N626" s="2"/>
      <c r="O626" s="4"/>
    </row>
    <row r="627" spans="1:15" s="9" customFormat="1" x14ac:dyDescent="0.2">
      <c r="A627" s="4"/>
      <c r="B627" s="2"/>
      <c r="C627" s="4"/>
      <c r="D627" s="2"/>
      <c r="E627" s="2"/>
      <c r="F627" s="51"/>
      <c r="G627" s="2"/>
      <c r="H627" s="51"/>
      <c r="I627" s="2"/>
      <c r="J627" s="2"/>
      <c r="K627" s="2"/>
      <c r="L627" s="2"/>
      <c r="M627" s="2"/>
      <c r="N627" s="2"/>
      <c r="O627" s="4"/>
    </row>
    <row r="628" spans="1:15" s="9" customFormat="1" x14ac:dyDescent="0.2">
      <c r="A628" s="4"/>
      <c r="B628" s="2"/>
      <c r="C628" s="4"/>
      <c r="D628" s="2"/>
      <c r="E628" s="2"/>
      <c r="F628" s="51"/>
      <c r="G628" s="2"/>
      <c r="H628" s="51"/>
      <c r="I628" s="2"/>
      <c r="J628" s="2"/>
      <c r="K628" s="2"/>
      <c r="L628" s="2"/>
      <c r="M628" s="2"/>
      <c r="N628" s="2"/>
      <c r="O628" s="4"/>
    </row>
    <row r="629" spans="1:15" s="9" customFormat="1" x14ac:dyDescent="0.2">
      <c r="A629" s="4"/>
      <c r="B629" s="2"/>
      <c r="C629" s="4"/>
      <c r="D629" s="2"/>
      <c r="E629" s="2"/>
      <c r="F629" s="51"/>
      <c r="G629" s="2"/>
      <c r="H629" s="51"/>
      <c r="I629" s="2"/>
      <c r="J629" s="2"/>
      <c r="K629" s="2"/>
      <c r="L629" s="2"/>
      <c r="M629" s="2"/>
      <c r="N629" s="2"/>
      <c r="O629" s="4"/>
    </row>
    <row r="630" spans="1:15" s="9" customFormat="1" x14ac:dyDescent="0.2">
      <c r="A630" s="4"/>
      <c r="B630" s="2"/>
      <c r="C630" s="4"/>
      <c r="D630" s="2"/>
      <c r="E630" s="2"/>
      <c r="F630" s="51"/>
      <c r="G630" s="2"/>
      <c r="H630" s="51"/>
      <c r="I630" s="2"/>
      <c r="J630" s="2"/>
      <c r="K630" s="2"/>
      <c r="L630" s="2"/>
      <c r="M630" s="2"/>
      <c r="N630" s="2"/>
      <c r="O630" s="4"/>
    </row>
    <row r="631" spans="1:15" s="9" customFormat="1" x14ac:dyDescent="0.2">
      <c r="A631" s="4"/>
      <c r="B631" s="2"/>
      <c r="C631" s="4"/>
      <c r="D631" s="2"/>
      <c r="E631" s="2"/>
      <c r="F631" s="51"/>
      <c r="G631" s="2"/>
      <c r="H631" s="51"/>
      <c r="I631" s="2"/>
      <c r="J631" s="2"/>
      <c r="K631" s="2"/>
      <c r="L631" s="2"/>
      <c r="M631" s="2"/>
      <c r="N631" s="2"/>
      <c r="O631" s="4"/>
    </row>
    <row r="632" spans="1:15" s="9" customFormat="1" x14ac:dyDescent="0.2">
      <c r="A632" s="4"/>
      <c r="B632" s="2"/>
      <c r="C632" s="4"/>
      <c r="D632" s="2"/>
      <c r="E632" s="2"/>
      <c r="F632" s="51"/>
      <c r="G632" s="2"/>
      <c r="H632" s="51"/>
      <c r="I632" s="2"/>
      <c r="J632" s="2"/>
      <c r="K632" s="2"/>
      <c r="L632" s="2"/>
      <c r="M632" s="2"/>
      <c r="N632" s="2"/>
      <c r="O632" s="4"/>
    </row>
    <row r="633" spans="1:15" s="9" customFormat="1" x14ac:dyDescent="0.2">
      <c r="A633" s="4"/>
      <c r="B633" s="2"/>
      <c r="C633" s="4"/>
      <c r="D633" s="2"/>
      <c r="E633" s="2"/>
      <c r="F633" s="51"/>
      <c r="G633" s="2"/>
      <c r="H633" s="51"/>
      <c r="I633" s="2"/>
      <c r="J633" s="2"/>
      <c r="K633" s="2"/>
      <c r="L633" s="2"/>
      <c r="M633" s="2"/>
      <c r="N633" s="2"/>
      <c r="O633" s="4"/>
    </row>
    <row r="634" spans="1:15" s="9" customFormat="1" x14ac:dyDescent="0.2">
      <c r="A634" s="4"/>
      <c r="B634" s="2"/>
      <c r="C634" s="4"/>
      <c r="D634" s="2"/>
      <c r="E634" s="2"/>
      <c r="F634" s="51"/>
      <c r="G634" s="2"/>
      <c r="H634" s="51"/>
      <c r="I634" s="2"/>
      <c r="J634" s="2"/>
      <c r="K634" s="2"/>
      <c r="L634" s="2"/>
      <c r="M634" s="2"/>
      <c r="N634" s="2"/>
      <c r="O634" s="4"/>
    </row>
    <row r="635" spans="1:15" s="9" customFormat="1" x14ac:dyDescent="0.2">
      <c r="A635" s="4"/>
      <c r="B635" s="2"/>
      <c r="C635" s="4"/>
      <c r="D635" s="2"/>
      <c r="E635" s="2"/>
      <c r="F635" s="51"/>
      <c r="G635" s="2"/>
      <c r="H635" s="51"/>
      <c r="I635" s="2"/>
      <c r="J635" s="2"/>
      <c r="K635" s="2"/>
      <c r="L635" s="2"/>
      <c r="M635" s="2"/>
      <c r="N635" s="2"/>
      <c r="O635" s="4"/>
    </row>
    <row r="636" spans="1:15" s="9" customFormat="1" x14ac:dyDescent="0.2">
      <c r="A636" s="4"/>
      <c r="B636" s="2"/>
      <c r="C636" s="4"/>
      <c r="D636" s="2"/>
      <c r="E636" s="2"/>
      <c r="F636" s="51"/>
      <c r="G636" s="2"/>
      <c r="H636" s="51"/>
      <c r="I636" s="2"/>
      <c r="J636" s="2"/>
      <c r="K636" s="2"/>
      <c r="L636" s="2"/>
      <c r="M636" s="2"/>
      <c r="N636" s="2"/>
      <c r="O636" s="4"/>
    </row>
    <row r="637" spans="1:15" s="9" customFormat="1" x14ac:dyDescent="0.2">
      <c r="A637" s="4"/>
      <c r="B637" s="2"/>
      <c r="C637" s="4"/>
      <c r="D637" s="2"/>
      <c r="E637" s="2"/>
      <c r="F637" s="51"/>
      <c r="G637" s="2"/>
      <c r="H637" s="51"/>
      <c r="I637" s="2"/>
      <c r="J637" s="2"/>
      <c r="K637" s="2"/>
      <c r="L637" s="2"/>
      <c r="M637" s="2"/>
      <c r="N637" s="2"/>
      <c r="O637" s="4"/>
    </row>
    <row r="638" spans="1:15" s="9" customFormat="1" x14ac:dyDescent="0.2">
      <c r="A638" s="4"/>
      <c r="B638" s="2"/>
      <c r="C638" s="4"/>
      <c r="D638" s="2"/>
      <c r="E638" s="2"/>
      <c r="F638" s="51"/>
      <c r="G638" s="2"/>
      <c r="H638" s="51"/>
      <c r="I638" s="2"/>
      <c r="J638" s="2"/>
      <c r="K638" s="2"/>
      <c r="L638" s="2"/>
      <c r="M638" s="2"/>
      <c r="N638" s="2"/>
      <c r="O638" s="4"/>
    </row>
    <row r="639" spans="1:15" s="9" customFormat="1" x14ac:dyDescent="0.2">
      <c r="A639" s="4"/>
      <c r="B639" s="2"/>
      <c r="C639" s="4"/>
      <c r="D639" s="2"/>
      <c r="E639" s="2"/>
      <c r="F639" s="51"/>
      <c r="G639" s="2"/>
      <c r="H639" s="51"/>
      <c r="I639" s="2"/>
      <c r="J639" s="2"/>
      <c r="K639" s="2"/>
      <c r="L639" s="2"/>
      <c r="M639" s="2"/>
      <c r="N639" s="2"/>
      <c r="O639" s="4"/>
    </row>
    <row r="640" spans="1:15" s="9" customFormat="1" x14ac:dyDescent="0.2">
      <c r="A640" s="4"/>
      <c r="B640" s="2"/>
      <c r="C640" s="4"/>
      <c r="D640" s="2"/>
      <c r="E640" s="2"/>
      <c r="F640" s="51"/>
      <c r="G640" s="2"/>
      <c r="H640" s="51"/>
      <c r="I640" s="2"/>
      <c r="J640" s="2"/>
      <c r="K640" s="2"/>
      <c r="L640" s="2"/>
      <c r="M640" s="2"/>
      <c r="N640" s="2"/>
      <c r="O640" s="4"/>
    </row>
    <row r="641" spans="1:15" s="9" customFormat="1" x14ac:dyDescent="0.2">
      <c r="A641" s="4"/>
      <c r="B641" s="2"/>
      <c r="C641" s="4"/>
      <c r="D641" s="2"/>
      <c r="E641" s="2"/>
      <c r="F641" s="51"/>
      <c r="G641" s="2"/>
      <c r="H641" s="51"/>
      <c r="I641" s="2"/>
      <c r="J641" s="2"/>
      <c r="K641" s="2"/>
      <c r="L641" s="2"/>
      <c r="M641" s="2"/>
      <c r="N641" s="2"/>
      <c r="O641" s="4"/>
    </row>
    <row r="642" spans="1:15" s="9" customFormat="1" x14ac:dyDescent="0.2">
      <c r="A642" s="4"/>
      <c r="B642" s="2"/>
      <c r="C642" s="4"/>
      <c r="D642" s="2"/>
      <c r="E642" s="2"/>
      <c r="F642" s="51"/>
      <c r="G642" s="2"/>
      <c r="H642" s="51"/>
      <c r="I642" s="2"/>
      <c r="J642" s="2"/>
      <c r="K642" s="2"/>
      <c r="L642" s="2"/>
      <c r="M642" s="2"/>
      <c r="N642" s="2"/>
      <c r="O642" s="4"/>
    </row>
    <row r="643" spans="1:15" s="9" customFormat="1" x14ac:dyDescent="0.2">
      <c r="A643" s="4"/>
      <c r="B643" s="2"/>
      <c r="C643" s="4"/>
      <c r="D643" s="2"/>
      <c r="E643" s="2"/>
      <c r="F643" s="51"/>
      <c r="G643" s="2"/>
      <c r="H643" s="51"/>
      <c r="I643" s="2"/>
      <c r="J643" s="2"/>
      <c r="K643" s="2"/>
      <c r="L643" s="2"/>
      <c r="M643" s="2"/>
      <c r="N643" s="2"/>
      <c r="O643" s="4"/>
    </row>
    <row r="644" spans="1:15" s="9" customFormat="1" x14ac:dyDescent="0.2">
      <c r="A644" s="4"/>
      <c r="B644" s="2"/>
      <c r="C644" s="4"/>
      <c r="D644" s="2"/>
      <c r="E644" s="2"/>
      <c r="F644" s="51"/>
      <c r="G644" s="2"/>
      <c r="H644" s="51"/>
      <c r="I644" s="2"/>
      <c r="J644" s="2"/>
      <c r="K644" s="2"/>
      <c r="L644" s="2"/>
      <c r="M644" s="2"/>
      <c r="N644" s="2"/>
      <c r="O644" s="4"/>
    </row>
    <row r="645" spans="1:15" s="9" customFormat="1" x14ac:dyDescent="0.2">
      <c r="A645" s="4"/>
      <c r="B645" s="2"/>
      <c r="C645" s="4"/>
      <c r="D645" s="2"/>
      <c r="E645" s="2"/>
      <c r="F645" s="51"/>
      <c r="G645" s="2"/>
      <c r="H645" s="51"/>
      <c r="I645" s="2"/>
      <c r="J645" s="2"/>
      <c r="K645" s="2"/>
      <c r="L645" s="2"/>
      <c r="M645" s="2"/>
      <c r="N645" s="2"/>
      <c r="O645" s="4"/>
    </row>
    <row r="646" spans="1:15" s="9" customFormat="1" x14ac:dyDescent="0.2">
      <c r="A646" s="4"/>
      <c r="B646" s="2"/>
      <c r="C646" s="4"/>
      <c r="D646" s="2"/>
      <c r="E646" s="2"/>
      <c r="F646" s="51"/>
      <c r="G646" s="2"/>
      <c r="H646" s="51"/>
      <c r="I646" s="2"/>
      <c r="J646" s="2"/>
      <c r="K646" s="2"/>
      <c r="L646" s="2"/>
      <c r="M646" s="2"/>
      <c r="N646" s="2"/>
      <c r="O646" s="4"/>
    </row>
    <row r="647" spans="1:15" s="9" customFormat="1" x14ac:dyDescent="0.2">
      <c r="A647" s="4"/>
      <c r="B647" s="2"/>
      <c r="C647" s="4"/>
      <c r="D647" s="2"/>
      <c r="E647" s="2"/>
      <c r="F647" s="51"/>
      <c r="G647" s="2"/>
      <c r="H647" s="51"/>
      <c r="I647" s="2"/>
      <c r="J647" s="2"/>
      <c r="K647" s="2"/>
      <c r="L647" s="2"/>
      <c r="M647" s="2"/>
      <c r="N647" s="2"/>
      <c r="O647" s="4"/>
    </row>
    <row r="648" spans="1:15" s="9" customFormat="1" x14ac:dyDescent="0.2">
      <c r="A648" s="4"/>
      <c r="B648" s="2"/>
      <c r="C648" s="4"/>
      <c r="D648" s="2"/>
      <c r="E648" s="2"/>
      <c r="F648" s="51"/>
      <c r="G648" s="2"/>
      <c r="H648" s="51"/>
      <c r="I648" s="2"/>
      <c r="J648" s="2"/>
      <c r="K648" s="2"/>
      <c r="L648" s="2"/>
      <c r="M648" s="2"/>
      <c r="N648" s="2"/>
      <c r="O648" s="4"/>
    </row>
    <row r="649" spans="1:15" s="9" customFormat="1" x14ac:dyDescent="0.2">
      <c r="A649" s="4"/>
      <c r="B649" s="2"/>
      <c r="C649" s="4"/>
      <c r="D649" s="2"/>
      <c r="E649" s="2"/>
      <c r="F649" s="51"/>
      <c r="G649" s="2"/>
      <c r="H649" s="51"/>
      <c r="I649" s="2"/>
      <c r="J649" s="2"/>
      <c r="K649" s="2"/>
      <c r="L649" s="2"/>
      <c r="M649" s="2"/>
      <c r="N649" s="2"/>
      <c r="O649" s="4"/>
    </row>
    <row r="650" spans="1:15" s="9" customFormat="1" x14ac:dyDescent="0.2">
      <c r="A650" s="4"/>
      <c r="B650" s="2"/>
      <c r="C650" s="4"/>
      <c r="D650" s="2"/>
      <c r="E650" s="2"/>
      <c r="F650" s="51"/>
      <c r="G650" s="2"/>
      <c r="H650" s="51"/>
      <c r="I650" s="2"/>
      <c r="J650" s="2"/>
      <c r="K650" s="2"/>
      <c r="L650" s="2"/>
      <c r="M650" s="2"/>
      <c r="N650" s="2"/>
      <c r="O650" s="4"/>
    </row>
    <row r="651" spans="1:15" s="9" customFormat="1" x14ac:dyDescent="0.2">
      <c r="A651" s="4"/>
      <c r="B651" s="2"/>
      <c r="C651" s="4"/>
      <c r="D651" s="2"/>
      <c r="E651" s="2"/>
      <c r="F651" s="51"/>
      <c r="G651" s="2"/>
      <c r="H651" s="51"/>
      <c r="I651" s="2"/>
      <c r="J651" s="2"/>
      <c r="K651" s="2"/>
      <c r="L651" s="2"/>
      <c r="M651" s="2"/>
      <c r="N651" s="2"/>
      <c r="O651" s="4"/>
    </row>
    <row r="652" spans="1:15" s="9" customFormat="1" x14ac:dyDescent="0.2">
      <c r="A652" s="4"/>
      <c r="B652" s="2"/>
      <c r="C652" s="4"/>
      <c r="D652" s="2"/>
      <c r="E652" s="2"/>
      <c r="F652" s="51"/>
      <c r="G652" s="2"/>
      <c r="H652" s="51"/>
      <c r="I652" s="2"/>
      <c r="J652" s="2"/>
      <c r="K652" s="2"/>
      <c r="L652" s="2"/>
      <c r="M652" s="2"/>
      <c r="N652" s="2"/>
      <c r="O652" s="4"/>
    </row>
    <row r="653" spans="1:15" s="9" customFormat="1" x14ac:dyDescent="0.2">
      <c r="A653" s="4"/>
      <c r="B653" s="2"/>
      <c r="C653" s="4"/>
      <c r="D653" s="2"/>
      <c r="E653" s="2"/>
      <c r="F653" s="51"/>
      <c r="G653" s="2"/>
      <c r="H653" s="51"/>
      <c r="I653" s="2"/>
      <c r="J653" s="2"/>
      <c r="K653" s="2"/>
      <c r="L653" s="2"/>
      <c r="M653" s="2"/>
      <c r="N653" s="2"/>
      <c r="O653" s="4"/>
    </row>
    <row r="654" spans="1:15" s="9" customFormat="1" x14ac:dyDescent="0.2">
      <c r="A654" s="4"/>
      <c r="B654" s="2"/>
      <c r="C654" s="4"/>
      <c r="D654" s="2"/>
      <c r="E654" s="2"/>
      <c r="F654" s="51"/>
      <c r="G654" s="2"/>
      <c r="H654" s="51"/>
      <c r="I654" s="2"/>
      <c r="J654" s="2"/>
      <c r="K654" s="2"/>
      <c r="L654" s="2"/>
      <c r="M654" s="2"/>
      <c r="N654" s="2"/>
      <c r="O654" s="4"/>
    </row>
    <row r="655" spans="1:15" s="9" customFormat="1" x14ac:dyDescent="0.2">
      <c r="A655" s="4"/>
      <c r="B655" s="2"/>
      <c r="C655" s="4"/>
      <c r="D655" s="2"/>
      <c r="E655" s="2"/>
      <c r="F655" s="51"/>
      <c r="G655" s="2"/>
      <c r="H655" s="51"/>
      <c r="I655" s="2"/>
      <c r="J655" s="2"/>
      <c r="K655" s="2"/>
      <c r="L655" s="2"/>
      <c r="M655" s="2"/>
      <c r="N655" s="2"/>
      <c r="O655" s="4"/>
    </row>
    <row r="656" spans="1:15" s="9" customFormat="1" x14ac:dyDescent="0.2">
      <c r="A656" s="4"/>
      <c r="B656" s="2"/>
      <c r="C656" s="4"/>
      <c r="D656" s="2"/>
      <c r="E656" s="2"/>
      <c r="F656" s="51"/>
      <c r="G656" s="2"/>
      <c r="H656" s="51"/>
      <c r="I656" s="2"/>
      <c r="J656" s="2"/>
      <c r="K656" s="2"/>
      <c r="L656" s="2"/>
      <c r="M656" s="2"/>
      <c r="N656" s="2"/>
      <c r="O656" s="4"/>
    </row>
    <row r="657" spans="1:15" s="9" customFormat="1" x14ac:dyDescent="0.2">
      <c r="A657" s="4"/>
      <c r="B657" s="2"/>
      <c r="C657" s="4"/>
      <c r="D657" s="2"/>
      <c r="E657" s="2"/>
      <c r="F657" s="51"/>
      <c r="G657" s="2"/>
      <c r="H657" s="51"/>
      <c r="I657" s="2"/>
      <c r="J657" s="2"/>
      <c r="K657" s="2"/>
      <c r="L657" s="2"/>
      <c r="M657" s="2"/>
      <c r="N657" s="2"/>
      <c r="O657" s="4"/>
    </row>
    <row r="658" spans="1:15" s="9" customFormat="1" x14ac:dyDescent="0.2">
      <c r="A658" s="4"/>
      <c r="B658" s="2"/>
      <c r="C658" s="4"/>
      <c r="D658" s="2"/>
      <c r="E658" s="2"/>
      <c r="F658" s="51"/>
      <c r="G658" s="2"/>
      <c r="H658" s="51"/>
      <c r="I658" s="2"/>
      <c r="J658" s="2"/>
      <c r="K658" s="2"/>
      <c r="L658" s="2"/>
      <c r="M658" s="2"/>
      <c r="N658" s="2"/>
      <c r="O658" s="4"/>
    </row>
    <row r="659" spans="1:15" s="9" customFormat="1" x14ac:dyDescent="0.2">
      <c r="A659" s="4"/>
      <c r="B659" s="2"/>
      <c r="C659" s="4"/>
      <c r="D659" s="2"/>
      <c r="E659" s="2"/>
      <c r="F659" s="51"/>
      <c r="G659" s="2"/>
      <c r="H659" s="51"/>
      <c r="I659" s="2"/>
      <c r="J659" s="2"/>
      <c r="K659" s="2"/>
      <c r="L659" s="2"/>
      <c r="M659" s="2"/>
      <c r="N659" s="2"/>
      <c r="O659" s="4"/>
    </row>
    <row r="660" spans="1:15" s="9" customFormat="1" x14ac:dyDescent="0.2">
      <c r="A660" s="4"/>
      <c r="B660" s="2"/>
      <c r="C660" s="4"/>
      <c r="D660" s="2"/>
      <c r="E660" s="2"/>
      <c r="F660" s="51"/>
      <c r="G660" s="2"/>
      <c r="H660" s="51"/>
      <c r="I660" s="2"/>
      <c r="J660" s="2"/>
      <c r="K660" s="2"/>
      <c r="L660" s="2"/>
      <c r="M660" s="2"/>
      <c r="N660" s="2"/>
      <c r="O660" s="4"/>
    </row>
    <row r="661" spans="1:15" s="9" customFormat="1" x14ac:dyDescent="0.2">
      <c r="A661" s="4"/>
      <c r="B661" s="2"/>
      <c r="C661" s="4"/>
      <c r="D661" s="2"/>
      <c r="E661" s="2"/>
      <c r="F661" s="51"/>
      <c r="G661" s="2"/>
      <c r="H661" s="51"/>
      <c r="I661" s="2"/>
      <c r="J661" s="2"/>
      <c r="K661" s="2"/>
      <c r="L661" s="2"/>
      <c r="M661" s="2"/>
      <c r="N661" s="2"/>
      <c r="O661" s="4"/>
    </row>
    <row r="662" spans="1:15" s="9" customFormat="1" x14ac:dyDescent="0.2">
      <c r="A662" s="4"/>
      <c r="B662" s="2"/>
      <c r="C662" s="4"/>
      <c r="D662" s="2"/>
      <c r="E662" s="2"/>
      <c r="F662" s="51"/>
      <c r="G662" s="2"/>
      <c r="H662" s="51"/>
      <c r="I662" s="2"/>
      <c r="J662" s="2"/>
      <c r="K662" s="2"/>
      <c r="L662" s="2"/>
      <c r="M662" s="2"/>
      <c r="N662" s="2"/>
      <c r="O662" s="4"/>
    </row>
    <row r="663" spans="1:15" s="9" customFormat="1" x14ac:dyDescent="0.2">
      <c r="A663" s="4"/>
      <c r="B663" s="2"/>
      <c r="C663" s="4"/>
      <c r="D663" s="2"/>
      <c r="E663" s="2"/>
      <c r="F663" s="51"/>
      <c r="G663" s="2"/>
      <c r="H663" s="51"/>
      <c r="I663" s="2"/>
      <c r="J663" s="2"/>
      <c r="K663" s="2"/>
      <c r="L663" s="2"/>
      <c r="M663" s="2"/>
      <c r="N663" s="2"/>
      <c r="O663" s="4"/>
    </row>
    <row r="664" spans="1:15" s="9" customFormat="1" x14ac:dyDescent="0.2">
      <c r="A664" s="4"/>
      <c r="B664" s="2"/>
      <c r="C664" s="4"/>
      <c r="D664" s="2"/>
      <c r="E664" s="2"/>
      <c r="F664" s="51"/>
      <c r="G664" s="2"/>
      <c r="H664" s="51"/>
      <c r="I664" s="2"/>
      <c r="J664" s="2"/>
      <c r="K664" s="2"/>
      <c r="L664" s="2"/>
      <c r="M664" s="2"/>
      <c r="N664" s="2"/>
      <c r="O664" s="4"/>
    </row>
    <row r="665" spans="1:15" s="9" customFormat="1" x14ac:dyDescent="0.2">
      <c r="A665" s="4"/>
      <c r="B665" s="2"/>
      <c r="C665" s="4"/>
      <c r="D665" s="2"/>
      <c r="E665" s="2"/>
      <c r="F665" s="51"/>
      <c r="G665" s="2"/>
      <c r="H665" s="51"/>
      <c r="I665" s="2"/>
      <c r="J665" s="2"/>
      <c r="K665" s="2"/>
      <c r="L665" s="2"/>
      <c r="M665" s="2"/>
      <c r="N665" s="2"/>
      <c r="O665" s="4"/>
    </row>
    <row r="666" spans="1:15" s="9" customFormat="1" x14ac:dyDescent="0.2">
      <c r="A666" s="4"/>
      <c r="B666" s="2"/>
      <c r="C666" s="4"/>
      <c r="D666" s="2"/>
      <c r="E666" s="2"/>
      <c r="F666" s="51"/>
      <c r="G666" s="2"/>
      <c r="H666" s="51"/>
      <c r="I666" s="2"/>
      <c r="J666" s="2"/>
      <c r="K666" s="2"/>
      <c r="L666" s="2"/>
      <c r="M666" s="2"/>
      <c r="N666" s="2"/>
      <c r="O666" s="4"/>
    </row>
    <row r="667" spans="1:15" s="9" customFormat="1" x14ac:dyDescent="0.2">
      <c r="A667" s="4"/>
      <c r="B667" s="2"/>
      <c r="C667" s="4"/>
      <c r="D667" s="2"/>
      <c r="E667" s="2"/>
      <c r="F667" s="51"/>
      <c r="G667" s="2"/>
      <c r="H667" s="51"/>
      <c r="I667" s="2"/>
      <c r="J667" s="2"/>
      <c r="K667" s="2"/>
      <c r="L667" s="2"/>
      <c r="M667" s="2"/>
      <c r="N667" s="2"/>
      <c r="O667" s="4"/>
    </row>
    <row r="668" spans="1:15" s="9" customFormat="1" x14ac:dyDescent="0.2">
      <c r="A668" s="4"/>
      <c r="B668" s="2"/>
      <c r="C668" s="4"/>
      <c r="D668" s="2"/>
      <c r="E668" s="2"/>
      <c r="F668" s="51"/>
      <c r="G668" s="2"/>
      <c r="H668" s="51"/>
      <c r="I668" s="2"/>
      <c r="J668" s="2"/>
      <c r="K668" s="2"/>
      <c r="L668" s="2"/>
      <c r="M668" s="2"/>
      <c r="N668" s="2"/>
      <c r="O668" s="4"/>
    </row>
    <row r="669" spans="1:15" s="9" customFormat="1" x14ac:dyDescent="0.2">
      <c r="A669" s="4"/>
      <c r="B669" s="2"/>
      <c r="C669" s="4"/>
      <c r="D669" s="2"/>
      <c r="E669" s="2"/>
      <c r="F669" s="51"/>
      <c r="G669" s="2"/>
      <c r="H669" s="51"/>
      <c r="I669" s="2"/>
      <c r="J669" s="2"/>
      <c r="K669" s="2"/>
      <c r="L669" s="2"/>
      <c r="M669" s="2"/>
      <c r="N669" s="2"/>
      <c r="O669" s="4"/>
    </row>
    <row r="670" spans="1:15" s="9" customFormat="1" x14ac:dyDescent="0.2">
      <c r="A670" s="4"/>
      <c r="B670" s="2"/>
      <c r="C670" s="4"/>
      <c r="D670" s="2"/>
      <c r="E670" s="2"/>
      <c r="F670" s="51"/>
      <c r="G670" s="2"/>
      <c r="H670" s="51"/>
      <c r="I670" s="2"/>
      <c r="J670" s="2"/>
      <c r="K670" s="2"/>
      <c r="L670" s="2"/>
      <c r="M670" s="2"/>
      <c r="N670" s="2"/>
      <c r="O670" s="4"/>
    </row>
    <row r="671" spans="1:15" s="9" customFormat="1" x14ac:dyDescent="0.2">
      <c r="A671" s="4"/>
      <c r="B671" s="2"/>
      <c r="C671" s="4"/>
      <c r="D671" s="2"/>
      <c r="E671" s="2"/>
      <c r="F671" s="51"/>
      <c r="G671" s="2"/>
      <c r="H671" s="51"/>
      <c r="I671" s="2"/>
      <c r="J671" s="2"/>
      <c r="K671" s="2"/>
      <c r="L671" s="2"/>
      <c r="M671" s="2"/>
      <c r="N671" s="2"/>
      <c r="O671" s="4"/>
    </row>
    <row r="672" spans="1:15" s="9" customFormat="1" x14ac:dyDescent="0.2">
      <c r="A672" s="4"/>
      <c r="B672" s="2"/>
      <c r="C672" s="4"/>
      <c r="D672" s="2"/>
      <c r="E672" s="2"/>
      <c r="F672" s="51"/>
      <c r="G672" s="2"/>
      <c r="H672" s="51"/>
      <c r="I672" s="2"/>
      <c r="J672" s="2"/>
      <c r="K672" s="2"/>
      <c r="L672" s="2"/>
      <c r="M672" s="2"/>
      <c r="N672" s="2"/>
      <c r="O672" s="4"/>
    </row>
    <row r="673" spans="1:15" s="9" customFormat="1" x14ac:dyDescent="0.2">
      <c r="A673" s="4"/>
      <c r="B673" s="2"/>
      <c r="C673" s="4"/>
      <c r="D673" s="2"/>
      <c r="E673" s="2"/>
      <c r="F673" s="51"/>
      <c r="G673" s="2"/>
      <c r="H673" s="51"/>
      <c r="I673" s="2"/>
      <c r="J673" s="2"/>
      <c r="K673" s="2"/>
      <c r="L673" s="2"/>
      <c r="M673" s="2"/>
      <c r="N673" s="2"/>
      <c r="O673" s="4"/>
    </row>
    <row r="674" spans="1:15" s="9" customFormat="1" x14ac:dyDescent="0.2">
      <c r="A674" s="4"/>
      <c r="B674" s="2"/>
      <c r="C674" s="4"/>
      <c r="D674" s="2"/>
      <c r="E674" s="2"/>
      <c r="F674" s="51"/>
      <c r="G674" s="2"/>
      <c r="H674" s="51"/>
      <c r="I674" s="2"/>
      <c r="J674" s="2"/>
      <c r="K674" s="2"/>
      <c r="L674" s="2"/>
      <c r="M674" s="2"/>
      <c r="N674" s="2"/>
      <c r="O674" s="4"/>
    </row>
    <row r="675" spans="1:15" s="9" customFormat="1" x14ac:dyDescent="0.2">
      <c r="A675" s="4"/>
      <c r="B675" s="2"/>
      <c r="C675" s="4"/>
      <c r="D675" s="2"/>
      <c r="E675" s="2"/>
      <c r="F675" s="51"/>
      <c r="G675" s="2"/>
      <c r="H675" s="51"/>
      <c r="I675" s="2"/>
      <c r="J675" s="2"/>
      <c r="K675" s="2"/>
      <c r="L675" s="2"/>
      <c r="M675" s="2"/>
      <c r="N675" s="2"/>
      <c r="O675" s="4"/>
    </row>
    <row r="676" spans="1:15" s="9" customFormat="1" x14ac:dyDescent="0.2">
      <c r="A676" s="4"/>
      <c r="B676" s="2"/>
      <c r="C676" s="4"/>
      <c r="D676" s="2"/>
      <c r="E676" s="2"/>
      <c r="F676" s="51"/>
      <c r="G676" s="2"/>
      <c r="H676" s="51"/>
      <c r="I676" s="2"/>
      <c r="J676" s="2"/>
      <c r="K676" s="2"/>
      <c r="L676" s="2"/>
      <c r="M676" s="2"/>
      <c r="N676" s="2"/>
      <c r="O676" s="4"/>
    </row>
    <row r="677" spans="1:15" s="9" customFormat="1" x14ac:dyDescent="0.2">
      <c r="A677" s="4"/>
      <c r="B677" s="2"/>
      <c r="C677" s="4"/>
      <c r="D677" s="2"/>
      <c r="E677" s="2"/>
      <c r="F677" s="51"/>
      <c r="G677" s="2"/>
      <c r="H677" s="51"/>
      <c r="I677" s="2"/>
      <c r="J677" s="2"/>
      <c r="K677" s="2"/>
      <c r="L677" s="2"/>
      <c r="M677" s="2"/>
      <c r="N677" s="2"/>
      <c r="O677" s="4"/>
    </row>
    <row r="678" spans="1:15" s="9" customFormat="1" x14ac:dyDescent="0.2">
      <c r="A678" s="4"/>
      <c r="B678" s="2"/>
      <c r="C678" s="4"/>
      <c r="D678" s="2"/>
      <c r="E678" s="2"/>
      <c r="F678" s="51"/>
      <c r="G678" s="2"/>
      <c r="H678" s="51"/>
      <c r="I678" s="2"/>
      <c r="J678" s="2"/>
      <c r="K678" s="2"/>
      <c r="L678" s="2"/>
      <c r="M678" s="2"/>
      <c r="N678" s="2"/>
      <c r="O678" s="4"/>
    </row>
    <row r="679" spans="1:15" s="9" customFormat="1" x14ac:dyDescent="0.2">
      <c r="A679" s="4"/>
      <c r="B679" s="2"/>
      <c r="C679" s="4"/>
      <c r="D679" s="2"/>
      <c r="E679" s="2"/>
      <c r="F679" s="51"/>
      <c r="G679" s="2"/>
      <c r="H679" s="51"/>
      <c r="I679" s="2"/>
      <c r="J679" s="2"/>
      <c r="K679" s="2"/>
      <c r="L679" s="2"/>
      <c r="M679" s="2"/>
      <c r="N679" s="2"/>
      <c r="O679" s="4"/>
    </row>
    <row r="680" spans="1:15" s="9" customFormat="1" x14ac:dyDescent="0.2">
      <c r="A680" s="4"/>
      <c r="B680" s="2"/>
      <c r="C680" s="4"/>
      <c r="D680" s="2"/>
      <c r="E680" s="2"/>
      <c r="F680" s="51"/>
      <c r="G680" s="2"/>
      <c r="H680" s="51"/>
      <c r="I680" s="2"/>
      <c r="J680" s="2"/>
      <c r="K680" s="2"/>
      <c r="L680" s="2"/>
      <c r="M680" s="2"/>
      <c r="N680" s="2"/>
      <c r="O680" s="4"/>
    </row>
    <row r="681" spans="1:15" s="9" customFormat="1" x14ac:dyDescent="0.2">
      <c r="A681" s="4"/>
      <c r="B681" s="2"/>
      <c r="C681" s="4"/>
      <c r="D681" s="2"/>
      <c r="E681" s="2"/>
      <c r="F681" s="51"/>
      <c r="G681" s="2"/>
      <c r="H681" s="51"/>
      <c r="I681" s="2"/>
      <c r="J681" s="2"/>
      <c r="K681" s="2"/>
      <c r="L681" s="2"/>
      <c r="M681" s="2"/>
      <c r="N681" s="2"/>
      <c r="O681" s="4"/>
    </row>
    <row r="682" spans="1:15" s="9" customFormat="1" x14ac:dyDescent="0.2">
      <c r="A682" s="4"/>
      <c r="B682" s="2"/>
      <c r="C682" s="4"/>
      <c r="D682" s="2"/>
      <c r="E682" s="2"/>
      <c r="F682" s="51"/>
      <c r="G682" s="2"/>
      <c r="H682" s="51"/>
      <c r="I682" s="2"/>
      <c r="J682" s="2"/>
      <c r="K682" s="2"/>
      <c r="L682" s="2"/>
      <c r="M682" s="2"/>
      <c r="N682" s="2"/>
      <c r="O682" s="4"/>
    </row>
    <row r="683" spans="1:15" s="9" customFormat="1" x14ac:dyDescent="0.2">
      <c r="A683" s="4"/>
      <c r="B683" s="2"/>
      <c r="C683" s="4"/>
      <c r="D683" s="2"/>
      <c r="E683" s="2"/>
      <c r="F683" s="51"/>
      <c r="G683" s="2"/>
      <c r="H683" s="51"/>
      <c r="I683" s="2"/>
      <c r="J683" s="2"/>
      <c r="K683" s="2"/>
      <c r="L683" s="2"/>
      <c r="M683" s="2"/>
      <c r="N683" s="2"/>
      <c r="O683" s="4"/>
    </row>
    <row r="684" spans="1:15" s="9" customFormat="1" x14ac:dyDescent="0.2">
      <c r="A684" s="4"/>
      <c r="B684" s="2"/>
      <c r="C684" s="4"/>
      <c r="D684" s="2"/>
      <c r="E684" s="2"/>
      <c r="F684" s="51"/>
      <c r="G684" s="2"/>
      <c r="H684" s="51"/>
      <c r="I684" s="2"/>
      <c r="J684" s="2"/>
      <c r="K684" s="2"/>
      <c r="L684" s="2"/>
      <c r="M684" s="2"/>
      <c r="N684" s="2"/>
      <c r="O684" s="4"/>
    </row>
    <row r="685" spans="1:15" s="9" customFormat="1" x14ac:dyDescent="0.2">
      <c r="A685" s="4"/>
      <c r="B685" s="2"/>
      <c r="C685" s="4"/>
      <c r="D685" s="2"/>
      <c r="E685" s="2"/>
      <c r="F685" s="51"/>
      <c r="G685" s="2"/>
      <c r="H685" s="51"/>
      <c r="I685" s="2"/>
      <c r="J685" s="2"/>
      <c r="K685" s="2"/>
      <c r="L685" s="2"/>
      <c r="M685" s="2"/>
      <c r="N685" s="2"/>
      <c r="O685" s="4"/>
    </row>
    <row r="686" spans="1:15" s="9" customFormat="1" x14ac:dyDescent="0.2">
      <c r="A686" s="4"/>
      <c r="B686" s="2"/>
      <c r="C686" s="4"/>
      <c r="D686" s="2"/>
      <c r="E686" s="2"/>
      <c r="F686" s="51"/>
      <c r="G686" s="2"/>
      <c r="H686" s="51"/>
      <c r="I686" s="2"/>
      <c r="J686" s="2"/>
      <c r="K686" s="2"/>
      <c r="L686" s="2"/>
      <c r="M686" s="2"/>
      <c r="N686" s="2"/>
      <c r="O686" s="4"/>
    </row>
    <row r="687" spans="1:15" s="9" customFormat="1" x14ac:dyDescent="0.2">
      <c r="A687" s="4"/>
      <c r="B687" s="2"/>
      <c r="C687" s="4"/>
      <c r="D687" s="2"/>
      <c r="E687" s="2"/>
      <c r="F687" s="51"/>
      <c r="G687" s="2"/>
      <c r="H687" s="51"/>
      <c r="I687" s="2"/>
      <c r="J687" s="2"/>
      <c r="K687" s="2"/>
      <c r="L687" s="2"/>
      <c r="M687" s="2"/>
      <c r="N687" s="2"/>
      <c r="O687" s="4"/>
    </row>
    <row r="688" spans="1:15" s="9" customFormat="1" x14ac:dyDescent="0.2">
      <c r="A688" s="4"/>
      <c r="B688" s="2"/>
      <c r="C688" s="4"/>
      <c r="D688" s="2"/>
      <c r="E688" s="2"/>
      <c r="F688" s="51"/>
      <c r="G688" s="2"/>
      <c r="H688" s="51"/>
      <c r="I688" s="2"/>
      <c r="J688" s="2"/>
      <c r="K688" s="2"/>
      <c r="L688" s="2"/>
      <c r="M688" s="2"/>
      <c r="N688" s="2"/>
      <c r="O688" s="4"/>
    </row>
    <row r="689" spans="1:15" s="9" customFormat="1" x14ac:dyDescent="0.2">
      <c r="A689" s="4"/>
      <c r="B689" s="2"/>
      <c r="C689" s="4"/>
      <c r="D689" s="2"/>
      <c r="E689" s="2"/>
      <c r="F689" s="51"/>
      <c r="G689" s="2"/>
      <c r="H689" s="51"/>
      <c r="I689" s="2"/>
      <c r="J689" s="2"/>
      <c r="K689" s="2"/>
      <c r="L689" s="2"/>
      <c r="M689" s="2"/>
      <c r="N689" s="2"/>
      <c r="O689" s="4"/>
    </row>
    <row r="690" spans="1:15" s="9" customFormat="1" x14ac:dyDescent="0.2">
      <c r="A690" s="4"/>
      <c r="B690" s="2"/>
      <c r="C690" s="4"/>
      <c r="D690" s="2"/>
      <c r="E690" s="2"/>
      <c r="F690" s="51"/>
      <c r="G690" s="2"/>
      <c r="H690" s="51"/>
      <c r="I690" s="2"/>
      <c r="J690" s="2"/>
      <c r="K690" s="2"/>
      <c r="L690" s="2"/>
      <c r="M690" s="2"/>
      <c r="N690" s="2"/>
      <c r="O690" s="4"/>
    </row>
    <row r="691" spans="1:15" s="9" customFormat="1" x14ac:dyDescent="0.2">
      <c r="A691" s="4"/>
      <c r="B691" s="2"/>
      <c r="C691" s="4"/>
      <c r="D691" s="2"/>
      <c r="E691" s="2"/>
      <c r="F691" s="51"/>
      <c r="G691" s="2"/>
      <c r="H691" s="51"/>
      <c r="I691" s="2"/>
      <c r="J691" s="2"/>
      <c r="K691" s="2"/>
      <c r="L691" s="2"/>
      <c r="M691" s="2"/>
      <c r="N691" s="2"/>
      <c r="O691" s="4"/>
    </row>
    <row r="692" spans="1:15" s="9" customFormat="1" x14ac:dyDescent="0.2">
      <c r="A692" s="4"/>
      <c r="B692" s="2"/>
      <c r="C692" s="4"/>
      <c r="D692" s="2"/>
      <c r="E692" s="2"/>
      <c r="F692" s="51"/>
      <c r="G692" s="2"/>
      <c r="H692" s="51"/>
      <c r="I692" s="2"/>
      <c r="J692" s="2"/>
      <c r="K692" s="2"/>
      <c r="L692" s="2"/>
      <c r="M692" s="2"/>
      <c r="N692" s="2"/>
      <c r="O692" s="4"/>
    </row>
    <row r="693" spans="1:15" s="9" customFormat="1" x14ac:dyDescent="0.2">
      <c r="A693" s="4"/>
      <c r="B693" s="2"/>
      <c r="C693" s="4"/>
      <c r="D693" s="2"/>
      <c r="E693" s="2"/>
      <c r="F693" s="51"/>
      <c r="G693" s="2"/>
      <c r="H693" s="51"/>
      <c r="I693" s="2"/>
      <c r="J693" s="2"/>
      <c r="K693" s="2"/>
      <c r="L693" s="2"/>
      <c r="M693" s="2"/>
      <c r="N693" s="2"/>
      <c r="O693" s="4"/>
    </row>
    <row r="694" spans="1:15" s="9" customFormat="1" x14ac:dyDescent="0.2">
      <c r="A694" s="4"/>
      <c r="B694" s="2"/>
      <c r="C694" s="4"/>
      <c r="D694" s="2"/>
      <c r="E694" s="2"/>
      <c r="F694" s="51"/>
      <c r="G694" s="2"/>
      <c r="H694" s="51"/>
      <c r="I694" s="2"/>
      <c r="J694" s="2"/>
      <c r="K694" s="2"/>
      <c r="L694" s="2"/>
      <c r="M694" s="2"/>
      <c r="N694" s="2"/>
      <c r="O694" s="4"/>
    </row>
    <row r="695" spans="1:15" s="9" customFormat="1" x14ac:dyDescent="0.2">
      <c r="A695" s="4"/>
      <c r="B695" s="2"/>
      <c r="C695" s="4"/>
      <c r="D695" s="2"/>
      <c r="E695" s="2"/>
      <c r="F695" s="51"/>
      <c r="G695" s="2"/>
      <c r="H695" s="51"/>
      <c r="I695" s="2"/>
      <c r="J695" s="2"/>
      <c r="K695" s="2"/>
      <c r="L695" s="2"/>
      <c r="M695" s="2"/>
      <c r="N695" s="2"/>
      <c r="O695" s="4"/>
    </row>
    <row r="696" spans="1:15" s="9" customFormat="1" x14ac:dyDescent="0.2">
      <c r="A696" s="4"/>
      <c r="B696" s="2"/>
      <c r="C696" s="4"/>
      <c r="D696" s="2"/>
      <c r="E696" s="2"/>
      <c r="F696" s="51"/>
      <c r="G696" s="2"/>
      <c r="H696" s="51"/>
      <c r="I696" s="2"/>
      <c r="J696" s="2"/>
      <c r="K696" s="2"/>
      <c r="L696" s="2"/>
      <c r="M696" s="2"/>
      <c r="N696" s="2"/>
      <c r="O696" s="4"/>
    </row>
    <row r="697" spans="1:15" s="9" customFormat="1" x14ac:dyDescent="0.2">
      <c r="A697" s="4"/>
      <c r="B697" s="2"/>
      <c r="C697" s="4"/>
      <c r="D697" s="2"/>
      <c r="E697" s="2"/>
      <c r="F697" s="51"/>
      <c r="G697" s="2"/>
      <c r="H697" s="51"/>
      <c r="I697" s="2"/>
      <c r="J697" s="2"/>
      <c r="K697" s="2"/>
      <c r="L697" s="2"/>
      <c r="M697" s="2"/>
      <c r="N697" s="2"/>
      <c r="O697" s="4"/>
    </row>
    <row r="698" spans="1:15" s="9" customFormat="1" x14ac:dyDescent="0.2">
      <c r="A698" s="4"/>
      <c r="B698" s="2"/>
      <c r="C698" s="4"/>
      <c r="D698" s="2"/>
      <c r="E698" s="2"/>
      <c r="F698" s="51"/>
      <c r="G698" s="2"/>
      <c r="H698" s="51"/>
      <c r="I698" s="2"/>
      <c r="J698" s="2"/>
      <c r="K698" s="2"/>
      <c r="L698" s="2"/>
      <c r="M698" s="2"/>
      <c r="N698" s="2"/>
      <c r="O698" s="4"/>
    </row>
    <row r="699" spans="1:15" s="9" customFormat="1" x14ac:dyDescent="0.2">
      <c r="A699" s="4"/>
      <c r="B699" s="2"/>
      <c r="C699" s="4"/>
      <c r="D699" s="2"/>
      <c r="E699" s="2"/>
      <c r="F699" s="51"/>
      <c r="G699" s="2"/>
      <c r="H699" s="51"/>
      <c r="I699" s="2"/>
      <c r="J699" s="2"/>
      <c r="K699" s="2"/>
      <c r="L699" s="2"/>
      <c r="M699" s="2"/>
      <c r="N699" s="2"/>
      <c r="O699" s="4"/>
    </row>
    <row r="700" spans="1:15" s="9" customFormat="1" x14ac:dyDescent="0.2">
      <c r="A700" s="4"/>
      <c r="B700" s="2"/>
      <c r="C700" s="4"/>
      <c r="D700" s="2"/>
      <c r="E700" s="2"/>
      <c r="F700" s="51"/>
      <c r="G700" s="2"/>
      <c r="H700" s="51"/>
      <c r="I700" s="2"/>
      <c r="J700" s="2"/>
      <c r="K700" s="2"/>
      <c r="L700" s="2"/>
      <c r="M700" s="2"/>
      <c r="N700" s="2"/>
      <c r="O700" s="4"/>
    </row>
    <row r="701" spans="1:15" s="9" customFormat="1" x14ac:dyDescent="0.2">
      <c r="A701" s="4"/>
      <c r="B701" s="2"/>
      <c r="C701" s="4"/>
      <c r="D701" s="2"/>
      <c r="E701" s="2"/>
      <c r="F701" s="51"/>
      <c r="G701" s="2"/>
      <c r="H701" s="51"/>
      <c r="I701" s="2"/>
      <c r="J701" s="2"/>
      <c r="K701" s="2"/>
      <c r="L701" s="2"/>
      <c r="M701" s="2"/>
      <c r="N701" s="2"/>
      <c r="O701" s="4"/>
    </row>
    <row r="702" spans="1:15" s="9" customFormat="1" x14ac:dyDescent="0.2">
      <c r="A702" s="4"/>
      <c r="B702" s="2"/>
      <c r="C702" s="4"/>
      <c r="D702" s="2"/>
      <c r="E702" s="2"/>
      <c r="F702" s="51"/>
      <c r="G702" s="2"/>
      <c r="H702" s="51"/>
      <c r="I702" s="2"/>
      <c r="J702" s="2"/>
      <c r="K702" s="2"/>
      <c r="L702" s="2"/>
      <c r="M702" s="2"/>
      <c r="N702" s="2"/>
      <c r="O702" s="4"/>
    </row>
    <row r="703" spans="1:15" s="9" customFormat="1" x14ac:dyDescent="0.2">
      <c r="A703" s="4"/>
      <c r="B703" s="2"/>
      <c r="C703" s="4"/>
      <c r="D703" s="2"/>
      <c r="E703" s="2"/>
      <c r="F703" s="51"/>
      <c r="G703" s="2"/>
      <c r="H703" s="51"/>
      <c r="I703" s="2"/>
      <c r="J703" s="2"/>
      <c r="K703" s="2"/>
      <c r="L703" s="2"/>
      <c r="M703" s="2"/>
      <c r="N703" s="2"/>
      <c r="O703" s="4"/>
    </row>
    <row r="704" spans="1:15" s="9" customFormat="1" x14ac:dyDescent="0.2">
      <c r="A704" s="4"/>
      <c r="B704" s="2"/>
      <c r="C704" s="4"/>
      <c r="D704" s="2"/>
      <c r="E704" s="2"/>
      <c r="F704" s="51"/>
      <c r="G704" s="2"/>
      <c r="H704" s="51"/>
      <c r="I704" s="2"/>
      <c r="J704" s="2"/>
      <c r="K704" s="2"/>
      <c r="L704" s="2"/>
      <c r="M704" s="2"/>
      <c r="N704" s="2"/>
      <c r="O704" s="4"/>
    </row>
    <row r="705" spans="1:15" s="9" customFormat="1" x14ac:dyDescent="0.2">
      <c r="A705" s="4"/>
      <c r="B705" s="2"/>
      <c r="C705" s="4"/>
      <c r="D705" s="2"/>
      <c r="E705" s="2"/>
      <c r="F705" s="51"/>
      <c r="G705" s="2"/>
      <c r="H705" s="51"/>
      <c r="I705" s="2"/>
      <c r="J705" s="2"/>
      <c r="K705" s="2"/>
      <c r="L705" s="2"/>
      <c r="M705" s="2"/>
      <c r="N705" s="2"/>
      <c r="O705" s="4"/>
    </row>
    <row r="706" spans="1:15" s="9" customFormat="1" x14ac:dyDescent="0.2">
      <c r="A706" s="4"/>
      <c r="B706" s="2"/>
      <c r="C706" s="4"/>
      <c r="D706" s="2"/>
      <c r="E706" s="2"/>
      <c r="F706" s="51"/>
      <c r="G706" s="2"/>
      <c r="H706" s="51"/>
      <c r="I706" s="2"/>
      <c r="J706" s="2"/>
      <c r="K706" s="2"/>
      <c r="L706" s="2"/>
      <c r="M706" s="2"/>
      <c r="N706" s="2"/>
      <c r="O706" s="4"/>
    </row>
    <row r="707" spans="1:15" s="9" customFormat="1" x14ac:dyDescent="0.2">
      <c r="A707" s="4"/>
      <c r="B707" s="2"/>
      <c r="C707" s="4"/>
      <c r="D707" s="2"/>
      <c r="E707" s="2"/>
      <c r="F707" s="51"/>
      <c r="G707" s="2"/>
      <c r="H707" s="51"/>
      <c r="I707" s="2"/>
      <c r="J707" s="2"/>
      <c r="K707" s="2"/>
      <c r="L707" s="2"/>
      <c r="M707" s="2"/>
      <c r="N707" s="2"/>
      <c r="O707" s="4"/>
    </row>
    <row r="708" spans="1:15" s="9" customFormat="1" x14ac:dyDescent="0.2">
      <c r="A708" s="4"/>
      <c r="B708" s="2"/>
      <c r="C708" s="4"/>
      <c r="D708" s="2"/>
      <c r="E708" s="2"/>
      <c r="F708" s="51"/>
      <c r="G708" s="2"/>
      <c r="H708" s="51"/>
      <c r="I708" s="2"/>
      <c r="J708" s="2"/>
      <c r="K708" s="2"/>
      <c r="L708" s="2"/>
      <c r="M708" s="2"/>
      <c r="N708" s="2"/>
      <c r="O708" s="4"/>
    </row>
    <row r="709" spans="1:15" s="9" customFormat="1" x14ac:dyDescent="0.2">
      <c r="A709" s="4"/>
      <c r="B709" s="2"/>
      <c r="C709" s="4"/>
      <c r="D709" s="2"/>
      <c r="E709" s="2"/>
      <c r="F709" s="51"/>
      <c r="G709" s="2"/>
      <c r="H709" s="51"/>
      <c r="I709" s="2"/>
      <c r="J709" s="2"/>
      <c r="K709" s="2"/>
      <c r="L709" s="2"/>
      <c r="M709" s="2"/>
      <c r="N709" s="2"/>
      <c r="O709" s="4"/>
    </row>
    <row r="710" spans="1:15" s="9" customFormat="1" x14ac:dyDescent="0.2">
      <c r="A710" s="4"/>
      <c r="B710" s="2"/>
      <c r="C710" s="4"/>
      <c r="D710" s="2"/>
      <c r="E710" s="2"/>
      <c r="F710" s="51"/>
      <c r="G710" s="2"/>
      <c r="H710" s="51"/>
      <c r="I710" s="2"/>
      <c r="J710" s="2"/>
      <c r="K710" s="2"/>
      <c r="L710" s="2"/>
      <c r="M710" s="2"/>
      <c r="N710" s="2"/>
      <c r="O710" s="4"/>
    </row>
    <row r="711" spans="1:15" s="9" customFormat="1" x14ac:dyDescent="0.2">
      <c r="A711" s="4"/>
      <c r="B711" s="2"/>
      <c r="C711" s="4"/>
      <c r="D711" s="2"/>
      <c r="E711" s="2"/>
      <c r="F711" s="51"/>
      <c r="G711" s="2"/>
      <c r="H711" s="51"/>
      <c r="I711" s="2"/>
      <c r="J711" s="2"/>
      <c r="K711" s="2"/>
      <c r="L711" s="2"/>
      <c r="M711" s="2"/>
      <c r="N711" s="2"/>
      <c r="O711" s="4"/>
    </row>
    <row r="712" spans="1:15" s="9" customFormat="1" x14ac:dyDescent="0.2">
      <c r="A712" s="4"/>
      <c r="B712" s="2"/>
      <c r="C712" s="4"/>
      <c r="D712" s="2"/>
      <c r="E712" s="2"/>
      <c r="F712" s="51"/>
      <c r="G712" s="2"/>
      <c r="H712" s="51"/>
      <c r="I712" s="2"/>
      <c r="J712" s="2"/>
      <c r="K712" s="2"/>
      <c r="L712" s="2"/>
      <c r="M712" s="2"/>
      <c r="N712" s="2"/>
      <c r="O712" s="4"/>
    </row>
    <row r="713" spans="1:15" s="9" customFormat="1" x14ac:dyDescent="0.2">
      <c r="A713" s="4"/>
      <c r="B713" s="2"/>
      <c r="C713" s="4"/>
      <c r="D713" s="2"/>
      <c r="E713" s="2"/>
      <c r="F713" s="51"/>
      <c r="G713" s="2"/>
      <c r="H713" s="51"/>
      <c r="I713" s="2"/>
      <c r="J713" s="2"/>
      <c r="K713" s="2"/>
      <c r="L713" s="2"/>
      <c r="M713" s="2"/>
      <c r="N713" s="2"/>
      <c r="O713" s="4"/>
    </row>
    <row r="714" spans="1:15" s="9" customFormat="1" x14ac:dyDescent="0.2">
      <c r="A714" s="4"/>
      <c r="B714" s="2"/>
      <c r="C714" s="4"/>
      <c r="D714" s="2"/>
      <c r="E714" s="2"/>
      <c r="F714" s="51"/>
      <c r="G714" s="2"/>
      <c r="H714" s="51"/>
      <c r="I714" s="2"/>
      <c r="J714" s="2"/>
      <c r="K714" s="2"/>
      <c r="L714" s="2"/>
      <c r="M714" s="2"/>
      <c r="N714" s="2"/>
      <c r="O714" s="4"/>
    </row>
    <row r="715" spans="1:15" s="9" customFormat="1" x14ac:dyDescent="0.2">
      <c r="A715" s="4"/>
      <c r="B715" s="2"/>
      <c r="C715" s="4"/>
      <c r="D715" s="2"/>
      <c r="E715" s="2"/>
      <c r="F715" s="51"/>
      <c r="G715" s="2"/>
      <c r="H715" s="51"/>
      <c r="I715" s="2"/>
      <c r="J715" s="2"/>
      <c r="K715" s="2"/>
      <c r="L715" s="2"/>
      <c r="M715" s="2"/>
      <c r="N715" s="2"/>
      <c r="O715" s="4"/>
    </row>
    <row r="716" spans="1:15" s="9" customFormat="1" x14ac:dyDescent="0.2">
      <c r="A716" s="4"/>
      <c r="B716" s="2"/>
      <c r="C716" s="4"/>
      <c r="D716" s="2"/>
      <c r="E716" s="2"/>
      <c r="F716" s="51"/>
      <c r="G716" s="2"/>
      <c r="H716" s="51"/>
      <c r="I716" s="2"/>
      <c r="J716" s="2"/>
      <c r="K716" s="2"/>
      <c r="L716" s="2"/>
      <c r="M716" s="2"/>
      <c r="N716" s="2"/>
      <c r="O716" s="4"/>
    </row>
    <row r="717" spans="1:15" s="9" customFormat="1" x14ac:dyDescent="0.2">
      <c r="A717" s="4"/>
      <c r="B717" s="2"/>
      <c r="C717" s="4"/>
      <c r="D717" s="2"/>
      <c r="E717" s="2"/>
      <c r="F717" s="51"/>
      <c r="G717" s="2"/>
      <c r="H717" s="51"/>
      <c r="I717" s="2"/>
      <c r="J717" s="2"/>
      <c r="K717" s="2"/>
      <c r="L717" s="2"/>
      <c r="M717" s="2"/>
      <c r="N717" s="2"/>
      <c r="O717" s="4"/>
    </row>
    <row r="718" spans="1:15" s="9" customFormat="1" x14ac:dyDescent="0.2">
      <c r="A718" s="4"/>
      <c r="B718" s="2"/>
      <c r="C718" s="4"/>
      <c r="D718" s="2"/>
      <c r="E718" s="2"/>
      <c r="F718" s="51"/>
      <c r="G718" s="2"/>
      <c r="H718" s="51"/>
      <c r="I718" s="2"/>
      <c r="J718" s="2"/>
      <c r="K718" s="2"/>
      <c r="L718" s="2"/>
      <c r="M718" s="2"/>
      <c r="N718" s="2"/>
      <c r="O718" s="4"/>
    </row>
    <row r="719" spans="1:15" s="9" customFormat="1" x14ac:dyDescent="0.2">
      <c r="A719" s="4"/>
      <c r="B719" s="2"/>
      <c r="C719" s="4"/>
      <c r="D719" s="2"/>
      <c r="E719" s="2"/>
      <c r="F719" s="51"/>
      <c r="G719" s="2"/>
      <c r="H719" s="51"/>
      <c r="I719" s="2"/>
      <c r="J719" s="2"/>
      <c r="K719" s="2"/>
      <c r="L719" s="2"/>
      <c r="M719" s="2"/>
      <c r="N719" s="2"/>
      <c r="O719" s="4"/>
    </row>
    <row r="720" spans="1:15" s="9" customFormat="1" x14ac:dyDescent="0.2">
      <c r="A720" s="4"/>
      <c r="B720" s="2"/>
      <c r="C720" s="4"/>
      <c r="D720" s="2"/>
      <c r="E720" s="2"/>
      <c r="F720" s="51"/>
      <c r="G720" s="2"/>
      <c r="H720" s="51"/>
      <c r="I720" s="2"/>
      <c r="J720" s="2"/>
      <c r="K720" s="2"/>
      <c r="L720" s="2"/>
      <c r="M720" s="2"/>
      <c r="N720" s="2"/>
      <c r="O720" s="4"/>
    </row>
    <row r="721" spans="1:15" s="9" customFormat="1" x14ac:dyDescent="0.2">
      <c r="A721" s="4"/>
      <c r="B721" s="2"/>
      <c r="C721" s="4"/>
      <c r="D721" s="2"/>
      <c r="E721" s="2"/>
      <c r="F721" s="51"/>
      <c r="G721" s="2"/>
      <c r="H721" s="51"/>
      <c r="I721" s="2"/>
      <c r="J721" s="2"/>
      <c r="K721" s="2"/>
      <c r="L721" s="2"/>
      <c r="M721" s="2"/>
      <c r="N721" s="2"/>
      <c r="O721" s="4"/>
    </row>
    <row r="722" spans="1:15" s="9" customFormat="1" x14ac:dyDescent="0.2">
      <c r="A722" s="4"/>
      <c r="B722" s="2"/>
      <c r="C722" s="4"/>
      <c r="D722" s="2"/>
      <c r="E722" s="2"/>
      <c r="F722" s="51"/>
      <c r="G722" s="2"/>
      <c r="H722" s="51"/>
      <c r="I722" s="2"/>
      <c r="J722" s="2"/>
      <c r="K722" s="2"/>
      <c r="L722" s="2"/>
      <c r="M722" s="2"/>
      <c r="N722" s="2"/>
      <c r="O722" s="4"/>
    </row>
    <row r="723" spans="1:15" s="9" customFormat="1" x14ac:dyDescent="0.2">
      <c r="A723" s="4"/>
      <c r="B723" s="2"/>
      <c r="C723" s="4"/>
      <c r="D723" s="2"/>
      <c r="E723" s="2"/>
      <c r="F723" s="51"/>
      <c r="G723" s="2"/>
      <c r="H723" s="51"/>
      <c r="I723" s="2"/>
      <c r="J723" s="2"/>
      <c r="K723" s="2"/>
      <c r="L723" s="2"/>
      <c r="M723" s="2"/>
      <c r="N723" s="2"/>
      <c r="O723" s="4"/>
    </row>
    <row r="724" spans="1:15" s="9" customFormat="1" x14ac:dyDescent="0.2">
      <c r="A724" s="4"/>
      <c r="B724" s="2"/>
      <c r="C724" s="4"/>
      <c r="D724" s="2"/>
      <c r="E724" s="2"/>
      <c r="F724" s="51"/>
      <c r="G724" s="2"/>
      <c r="H724" s="51"/>
      <c r="I724" s="2"/>
      <c r="J724" s="2"/>
      <c r="K724" s="2"/>
      <c r="L724" s="2"/>
      <c r="M724" s="2"/>
      <c r="N724" s="2"/>
      <c r="O724" s="4"/>
    </row>
    <row r="725" spans="1:15" s="9" customFormat="1" x14ac:dyDescent="0.2">
      <c r="A725" s="4"/>
      <c r="B725" s="2"/>
      <c r="C725" s="4"/>
      <c r="D725" s="2"/>
      <c r="E725" s="2"/>
      <c r="F725" s="51"/>
      <c r="G725" s="2"/>
      <c r="H725" s="51"/>
      <c r="I725" s="2"/>
      <c r="J725" s="2"/>
      <c r="K725" s="2"/>
      <c r="L725" s="2"/>
      <c r="M725" s="2"/>
      <c r="N725" s="2"/>
      <c r="O725" s="4"/>
    </row>
    <row r="726" spans="1:15" s="9" customFormat="1" x14ac:dyDescent="0.2">
      <c r="A726" s="4"/>
      <c r="B726" s="2"/>
      <c r="C726" s="4"/>
      <c r="D726" s="2"/>
      <c r="E726" s="2"/>
      <c r="F726" s="51"/>
      <c r="G726" s="2"/>
      <c r="H726" s="51"/>
      <c r="I726" s="2"/>
      <c r="J726" s="2"/>
      <c r="K726" s="2"/>
      <c r="L726" s="2"/>
      <c r="M726" s="2"/>
      <c r="N726" s="2"/>
      <c r="O726" s="4"/>
    </row>
    <row r="727" spans="1:15" s="9" customFormat="1" x14ac:dyDescent="0.2">
      <c r="A727" s="4"/>
      <c r="B727" s="2"/>
      <c r="C727" s="4"/>
      <c r="D727" s="2"/>
      <c r="E727" s="2"/>
      <c r="F727" s="51"/>
      <c r="G727" s="2"/>
      <c r="H727" s="51"/>
      <c r="I727" s="2"/>
      <c r="J727" s="2"/>
      <c r="K727" s="2"/>
      <c r="L727" s="2"/>
      <c r="M727" s="2"/>
      <c r="N727" s="2"/>
      <c r="O727" s="4"/>
    </row>
    <row r="728" spans="1:15" s="9" customFormat="1" x14ac:dyDescent="0.2">
      <c r="A728" s="4"/>
      <c r="B728" s="2"/>
      <c r="C728" s="4"/>
      <c r="D728" s="2"/>
      <c r="E728" s="2"/>
      <c r="F728" s="51"/>
      <c r="G728" s="2"/>
      <c r="H728" s="51"/>
      <c r="I728" s="2"/>
      <c r="J728" s="2"/>
      <c r="K728" s="2"/>
      <c r="L728" s="2"/>
      <c r="M728" s="2"/>
      <c r="N728" s="2"/>
      <c r="O728" s="4"/>
    </row>
    <row r="729" spans="1:15" s="9" customFormat="1" x14ac:dyDescent="0.2">
      <c r="A729" s="4"/>
      <c r="B729" s="2"/>
      <c r="C729" s="4"/>
      <c r="D729" s="2"/>
      <c r="E729" s="2"/>
      <c r="F729" s="51"/>
      <c r="G729" s="2"/>
      <c r="H729" s="51"/>
      <c r="I729" s="2"/>
      <c r="J729" s="2"/>
      <c r="K729" s="2"/>
      <c r="L729" s="2"/>
      <c r="M729" s="2"/>
      <c r="N729" s="2"/>
      <c r="O729" s="4"/>
    </row>
    <row r="730" spans="1:15" s="9" customFormat="1" x14ac:dyDescent="0.2">
      <c r="A730" s="4"/>
      <c r="B730" s="2"/>
      <c r="C730" s="4"/>
      <c r="D730" s="2"/>
      <c r="E730" s="2"/>
      <c r="F730" s="51"/>
      <c r="G730" s="2"/>
      <c r="H730" s="51"/>
      <c r="I730" s="2"/>
      <c r="J730" s="2"/>
      <c r="K730" s="2"/>
      <c r="L730" s="2"/>
      <c r="M730" s="2"/>
      <c r="N730" s="2"/>
      <c r="O730" s="4"/>
    </row>
    <row r="731" spans="1:15" s="9" customFormat="1" x14ac:dyDescent="0.2">
      <c r="A731" s="4"/>
      <c r="B731" s="2"/>
      <c r="C731" s="4"/>
      <c r="D731" s="2"/>
      <c r="E731" s="2"/>
      <c r="F731" s="51"/>
      <c r="G731" s="2"/>
      <c r="H731" s="51"/>
      <c r="I731" s="2"/>
      <c r="J731" s="2"/>
      <c r="K731" s="2"/>
      <c r="L731" s="2"/>
      <c r="M731" s="2"/>
      <c r="N731" s="2"/>
      <c r="O731" s="4"/>
    </row>
    <row r="732" spans="1:15" s="9" customFormat="1" x14ac:dyDescent="0.2">
      <c r="A732" s="4"/>
      <c r="B732" s="2"/>
      <c r="C732" s="4"/>
      <c r="D732" s="2"/>
      <c r="E732" s="2"/>
      <c r="F732" s="51"/>
      <c r="G732" s="2"/>
      <c r="H732" s="51"/>
      <c r="I732" s="2"/>
      <c r="J732" s="2"/>
      <c r="K732" s="2"/>
      <c r="L732" s="2"/>
      <c r="M732" s="2"/>
      <c r="N732" s="2"/>
      <c r="O732" s="4"/>
    </row>
    <row r="733" spans="1:15" s="9" customFormat="1" x14ac:dyDescent="0.2">
      <c r="A733" s="4"/>
      <c r="B733" s="2"/>
      <c r="C733" s="4"/>
      <c r="D733" s="2"/>
      <c r="E733" s="2"/>
      <c r="F733" s="51"/>
      <c r="G733" s="2"/>
      <c r="H733" s="51"/>
      <c r="I733" s="2"/>
      <c r="J733" s="2"/>
      <c r="K733" s="2"/>
      <c r="L733" s="2"/>
      <c r="M733" s="2"/>
      <c r="N733" s="2"/>
      <c r="O733" s="4"/>
    </row>
    <row r="734" spans="1:15" s="9" customFormat="1" x14ac:dyDescent="0.2">
      <c r="A734" s="4"/>
      <c r="B734" s="2"/>
      <c r="C734" s="4"/>
      <c r="D734" s="2"/>
      <c r="E734" s="2"/>
      <c r="F734" s="51"/>
      <c r="G734" s="2"/>
      <c r="H734" s="51"/>
      <c r="I734" s="2"/>
      <c r="J734" s="2"/>
      <c r="K734" s="2"/>
      <c r="L734" s="2"/>
      <c r="M734" s="2"/>
      <c r="N734" s="2"/>
      <c r="O734" s="4"/>
    </row>
    <row r="735" spans="1:15" s="9" customFormat="1" x14ac:dyDescent="0.2">
      <c r="A735" s="4"/>
      <c r="B735" s="2"/>
      <c r="C735" s="4"/>
      <c r="D735" s="2"/>
      <c r="E735" s="2"/>
      <c r="F735" s="51"/>
      <c r="G735" s="2"/>
      <c r="H735" s="51"/>
      <c r="I735" s="2"/>
      <c r="J735" s="2"/>
      <c r="K735" s="2"/>
      <c r="L735" s="2"/>
      <c r="M735" s="2"/>
      <c r="N735" s="2"/>
      <c r="O735" s="4"/>
    </row>
    <row r="736" spans="1:15" s="9" customFormat="1" x14ac:dyDescent="0.2">
      <c r="A736" s="4"/>
      <c r="B736" s="2"/>
      <c r="C736" s="4"/>
      <c r="D736" s="2"/>
      <c r="E736" s="2"/>
      <c r="F736" s="51"/>
      <c r="G736" s="2"/>
      <c r="H736" s="51"/>
      <c r="I736" s="2"/>
      <c r="J736" s="2"/>
      <c r="K736" s="2"/>
      <c r="L736" s="2"/>
      <c r="M736" s="2"/>
      <c r="N736" s="2"/>
      <c r="O736" s="4"/>
    </row>
    <row r="737" spans="1:15" s="9" customFormat="1" x14ac:dyDescent="0.2">
      <c r="A737" s="4"/>
      <c r="B737" s="2"/>
      <c r="C737" s="4"/>
      <c r="D737" s="2"/>
      <c r="E737" s="2"/>
      <c r="F737" s="51"/>
      <c r="G737" s="2"/>
      <c r="H737" s="51"/>
      <c r="I737" s="2"/>
      <c r="J737" s="2"/>
      <c r="K737" s="2"/>
      <c r="L737" s="2"/>
      <c r="M737" s="2"/>
      <c r="N737" s="2"/>
      <c r="O737" s="4"/>
    </row>
    <row r="738" spans="1:15" s="9" customFormat="1" x14ac:dyDescent="0.2">
      <c r="A738" s="4"/>
      <c r="B738" s="2"/>
      <c r="C738" s="4"/>
      <c r="D738" s="2"/>
      <c r="E738" s="2"/>
      <c r="F738" s="51"/>
      <c r="G738" s="2"/>
      <c r="H738" s="51"/>
      <c r="I738" s="2"/>
      <c r="J738" s="2"/>
      <c r="K738" s="2"/>
      <c r="L738" s="2"/>
      <c r="M738" s="2"/>
      <c r="N738" s="2"/>
      <c r="O738" s="4"/>
    </row>
    <row r="739" spans="1:15" s="9" customFormat="1" x14ac:dyDescent="0.2">
      <c r="A739" s="4"/>
      <c r="B739" s="2"/>
      <c r="C739" s="4"/>
      <c r="D739" s="2"/>
      <c r="E739" s="2"/>
      <c r="F739" s="51"/>
      <c r="G739" s="2"/>
      <c r="H739" s="51"/>
      <c r="I739" s="2"/>
      <c r="J739" s="2"/>
      <c r="K739" s="2"/>
      <c r="L739" s="2"/>
      <c r="M739" s="2"/>
      <c r="N739" s="2"/>
      <c r="O739" s="4"/>
    </row>
    <row r="740" spans="1:15" s="9" customFormat="1" x14ac:dyDescent="0.2">
      <c r="A740" s="4"/>
      <c r="B740" s="2"/>
      <c r="C740" s="4"/>
      <c r="D740" s="2"/>
      <c r="E740" s="2"/>
      <c r="F740" s="51"/>
      <c r="G740" s="2"/>
      <c r="H740" s="51"/>
      <c r="I740" s="2"/>
      <c r="J740" s="2"/>
      <c r="K740" s="2"/>
      <c r="L740" s="2"/>
      <c r="M740" s="2"/>
      <c r="N740" s="2"/>
      <c r="O740" s="4"/>
    </row>
    <row r="741" spans="1:15" s="9" customFormat="1" x14ac:dyDescent="0.2">
      <c r="A741" s="4"/>
      <c r="B741" s="2"/>
      <c r="C741" s="4"/>
      <c r="D741" s="2"/>
      <c r="E741" s="2"/>
      <c r="F741" s="51"/>
      <c r="G741" s="2"/>
      <c r="H741" s="51"/>
      <c r="I741" s="2"/>
      <c r="J741" s="2"/>
      <c r="K741" s="2"/>
      <c r="L741" s="2"/>
      <c r="M741" s="2"/>
      <c r="N741" s="2"/>
      <c r="O741" s="4"/>
    </row>
    <row r="742" spans="1:15" s="9" customFormat="1" x14ac:dyDescent="0.2">
      <c r="A742" s="4"/>
      <c r="B742" s="2"/>
      <c r="C742" s="4"/>
      <c r="D742" s="2"/>
      <c r="E742" s="2"/>
      <c r="F742" s="51"/>
      <c r="G742" s="2"/>
      <c r="H742" s="51"/>
      <c r="I742" s="2"/>
      <c r="J742" s="2"/>
      <c r="K742" s="2"/>
      <c r="L742" s="2"/>
      <c r="M742" s="2"/>
      <c r="N742" s="2"/>
      <c r="O742" s="4"/>
    </row>
    <row r="743" spans="1:15" s="9" customFormat="1" x14ac:dyDescent="0.2">
      <c r="A743" s="4"/>
      <c r="B743" s="2"/>
      <c r="C743" s="4"/>
      <c r="D743" s="2"/>
      <c r="E743" s="2"/>
      <c r="F743" s="51"/>
      <c r="G743" s="2"/>
      <c r="H743" s="51"/>
      <c r="I743" s="2"/>
      <c r="J743" s="2"/>
      <c r="K743" s="2"/>
      <c r="L743" s="2"/>
      <c r="M743" s="2"/>
      <c r="N743" s="2"/>
      <c r="O743" s="4"/>
    </row>
    <row r="744" spans="1:15" s="9" customFormat="1" x14ac:dyDescent="0.2">
      <c r="A744" s="4"/>
      <c r="B744" s="2"/>
      <c r="C744" s="4"/>
      <c r="D744" s="2"/>
      <c r="E744" s="2"/>
      <c r="F744" s="51"/>
      <c r="G744" s="2"/>
      <c r="H744" s="51"/>
      <c r="I744" s="2"/>
      <c r="J744" s="2"/>
      <c r="K744" s="2"/>
      <c r="L744" s="2"/>
      <c r="M744" s="2"/>
      <c r="N744" s="2"/>
      <c r="O744" s="4"/>
    </row>
    <row r="745" spans="1:15" s="9" customFormat="1" x14ac:dyDescent="0.2">
      <c r="A745" s="4"/>
      <c r="B745" s="2"/>
      <c r="C745" s="4"/>
      <c r="D745" s="2"/>
      <c r="E745" s="2"/>
      <c r="F745" s="51"/>
      <c r="G745" s="2"/>
      <c r="H745" s="51"/>
      <c r="I745" s="2"/>
      <c r="J745" s="2"/>
      <c r="K745" s="2"/>
      <c r="L745" s="2"/>
      <c r="M745" s="2"/>
      <c r="N745" s="2"/>
      <c r="O745" s="4"/>
    </row>
    <row r="746" spans="1:15" s="9" customFormat="1" x14ac:dyDescent="0.2">
      <c r="A746" s="4"/>
      <c r="B746" s="2"/>
      <c r="C746" s="4"/>
      <c r="D746" s="2"/>
      <c r="E746" s="2"/>
      <c r="F746" s="51"/>
      <c r="G746" s="2"/>
      <c r="H746" s="51"/>
      <c r="I746" s="2"/>
      <c r="J746" s="2"/>
      <c r="K746" s="2"/>
      <c r="L746" s="2"/>
      <c r="M746" s="2"/>
      <c r="N746" s="2"/>
      <c r="O746" s="4"/>
    </row>
    <row r="747" spans="1:15" s="9" customFormat="1" x14ac:dyDescent="0.2">
      <c r="A747" s="4"/>
      <c r="B747" s="2"/>
      <c r="C747" s="4"/>
      <c r="D747" s="2"/>
      <c r="E747" s="2"/>
      <c r="F747" s="51"/>
      <c r="G747" s="2"/>
      <c r="H747" s="51"/>
      <c r="I747" s="2"/>
      <c r="J747" s="2"/>
      <c r="K747" s="2"/>
      <c r="L747" s="2"/>
      <c r="M747" s="2"/>
      <c r="N747" s="2"/>
      <c r="O747" s="4"/>
    </row>
    <row r="748" spans="1:15" s="9" customFormat="1" x14ac:dyDescent="0.2">
      <c r="A748" s="4"/>
      <c r="B748" s="2"/>
      <c r="C748" s="4"/>
      <c r="D748" s="2"/>
      <c r="E748" s="2"/>
      <c r="F748" s="51"/>
      <c r="G748" s="2"/>
      <c r="H748" s="51"/>
      <c r="I748" s="2"/>
      <c r="J748" s="2"/>
      <c r="K748" s="2"/>
      <c r="L748" s="2"/>
      <c r="M748" s="2"/>
      <c r="N748" s="2"/>
      <c r="O748" s="4"/>
    </row>
    <row r="749" spans="1:15" s="9" customFormat="1" x14ac:dyDescent="0.2">
      <c r="A749" s="4"/>
      <c r="B749" s="2"/>
      <c r="C749" s="4"/>
      <c r="D749" s="2"/>
      <c r="E749" s="2"/>
      <c r="F749" s="51"/>
      <c r="G749" s="2"/>
      <c r="H749" s="51"/>
      <c r="I749" s="2"/>
      <c r="J749" s="2"/>
      <c r="K749" s="2"/>
      <c r="L749" s="2"/>
      <c r="M749" s="2"/>
      <c r="N749" s="2"/>
      <c r="O749" s="4"/>
    </row>
    <row r="750" spans="1:15" s="9" customFormat="1" x14ac:dyDescent="0.2">
      <c r="A750" s="4"/>
      <c r="B750" s="2"/>
      <c r="C750" s="4"/>
      <c r="D750" s="2"/>
      <c r="E750" s="2"/>
      <c r="F750" s="51"/>
      <c r="G750" s="2"/>
      <c r="H750" s="51"/>
      <c r="I750" s="2"/>
      <c r="J750" s="2"/>
      <c r="K750" s="2"/>
      <c r="L750" s="2"/>
      <c r="M750" s="2"/>
      <c r="N750" s="2"/>
      <c r="O750" s="4"/>
    </row>
    <row r="751" spans="1:15" s="9" customFormat="1" x14ac:dyDescent="0.2">
      <c r="A751" s="4"/>
      <c r="B751" s="2"/>
      <c r="C751" s="4"/>
      <c r="D751" s="2"/>
      <c r="E751" s="2"/>
      <c r="F751" s="51"/>
      <c r="G751" s="2"/>
      <c r="H751" s="51"/>
      <c r="I751" s="2"/>
      <c r="J751" s="2"/>
      <c r="K751" s="2"/>
      <c r="L751" s="2"/>
      <c r="M751" s="2"/>
      <c r="N751" s="2"/>
      <c r="O751" s="4"/>
    </row>
    <row r="752" spans="1:15" s="9" customFormat="1" x14ac:dyDescent="0.2">
      <c r="A752" s="4"/>
      <c r="B752" s="2"/>
      <c r="C752" s="4"/>
      <c r="D752" s="2"/>
      <c r="E752" s="2"/>
      <c r="F752" s="51"/>
      <c r="G752" s="2"/>
      <c r="H752" s="51"/>
      <c r="I752" s="2"/>
      <c r="J752" s="2"/>
      <c r="K752" s="2"/>
      <c r="L752" s="2"/>
      <c r="M752" s="2"/>
      <c r="N752" s="2"/>
      <c r="O752" s="4"/>
    </row>
    <row r="753" spans="1:15" s="9" customFormat="1" x14ac:dyDescent="0.2">
      <c r="A753" s="4"/>
      <c r="B753" s="2"/>
      <c r="C753" s="4"/>
      <c r="D753" s="2"/>
      <c r="E753" s="2"/>
      <c r="F753" s="51"/>
      <c r="G753" s="2"/>
      <c r="H753" s="51"/>
      <c r="I753" s="2"/>
      <c r="J753" s="2"/>
      <c r="K753" s="2"/>
      <c r="L753" s="2"/>
      <c r="M753" s="2"/>
      <c r="N753" s="2"/>
      <c r="O753" s="4"/>
    </row>
    <row r="754" spans="1:15" s="9" customFormat="1" x14ac:dyDescent="0.2">
      <c r="A754" s="4"/>
      <c r="B754" s="2"/>
      <c r="C754" s="4"/>
      <c r="D754" s="2"/>
      <c r="E754" s="2"/>
      <c r="F754" s="51"/>
      <c r="G754" s="2"/>
      <c r="H754" s="51"/>
      <c r="I754" s="2"/>
      <c r="J754" s="2"/>
      <c r="K754" s="2"/>
      <c r="L754" s="2"/>
      <c r="M754" s="2"/>
      <c r="N754" s="2"/>
      <c r="O754" s="4"/>
    </row>
    <row r="755" spans="1:15" s="9" customFormat="1" x14ac:dyDescent="0.2">
      <c r="A755" s="4"/>
      <c r="B755" s="2"/>
      <c r="C755" s="4"/>
      <c r="D755" s="2"/>
      <c r="E755" s="2"/>
      <c r="F755" s="51"/>
      <c r="G755" s="2"/>
      <c r="H755" s="51"/>
      <c r="I755" s="2"/>
      <c r="J755" s="2"/>
      <c r="K755" s="2"/>
      <c r="L755" s="2"/>
      <c r="M755" s="2"/>
      <c r="N755" s="2"/>
      <c r="O755" s="4"/>
    </row>
    <row r="756" spans="1:15" s="9" customFormat="1" x14ac:dyDescent="0.2">
      <c r="A756" s="4"/>
      <c r="B756" s="2"/>
      <c r="C756" s="4"/>
      <c r="D756" s="2"/>
      <c r="E756" s="2"/>
      <c r="F756" s="51"/>
      <c r="G756" s="2"/>
      <c r="H756" s="51"/>
      <c r="I756" s="2"/>
      <c r="J756" s="2"/>
      <c r="K756" s="2"/>
      <c r="L756" s="2"/>
      <c r="M756" s="2"/>
      <c r="N756" s="2"/>
      <c r="O756" s="4"/>
    </row>
    <row r="757" spans="1:15" s="9" customFormat="1" x14ac:dyDescent="0.2">
      <c r="A757" s="4"/>
      <c r="B757" s="2"/>
      <c r="C757" s="4"/>
      <c r="D757" s="2"/>
      <c r="E757" s="2"/>
      <c r="F757" s="51"/>
      <c r="G757" s="2"/>
      <c r="H757" s="51"/>
      <c r="I757" s="2"/>
      <c r="J757" s="2"/>
      <c r="K757" s="2"/>
      <c r="L757" s="2"/>
      <c r="M757" s="2"/>
      <c r="N757" s="2"/>
      <c r="O757" s="4"/>
    </row>
    <row r="758" spans="1:15" s="9" customFormat="1" x14ac:dyDescent="0.2">
      <c r="A758" s="4"/>
      <c r="B758" s="2"/>
      <c r="C758" s="4"/>
      <c r="D758" s="2"/>
      <c r="E758" s="2"/>
      <c r="F758" s="51"/>
      <c r="G758" s="2"/>
      <c r="H758" s="51"/>
      <c r="I758" s="2"/>
      <c r="J758" s="2"/>
      <c r="K758" s="2"/>
      <c r="L758" s="2"/>
      <c r="M758" s="2"/>
      <c r="N758" s="2"/>
      <c r="O758" s="4"/>
    </row>
    <row r="759" spans="1:15" s="9" customFormat="1" x14ac:dyDescent="0.2">
      <c r="A759" s="4"/>
      <c r="B759" s="2"/>
      <c r="C759" s="4"/>
      <c r="D759" s="2"/>
      <c r="E759" s="2"/>
      <c r="F759" s="51"/>
      <c r="G759" s="2"/>
      <c r="H759" s="51"/>
      <c r="I759" s="2"/>
      <c r="J759" s="2"/>
      <c r="K759" s="2"/>
      <c r="L759" s="2"/>
      <c r="M759" s="2"/>
      <c r="N759" s="2"/>
      <c r="O759" s="4"/>
    </row>
    <row r="760" spans="1:15" s="9" customFormat="1" x14ac:dyDescent="0.2">
      <c r="A760" s="4"/>
      <c r="B760" s="2"/>
      <c r="C760" s="4"/>
      <c r="D760" s="2"/>
      <c r="E760" s="2"/>
      <c r="F760" s="51"/>
      <c r="G760" s="2"/>
      <c r="H760" s="51"/>
      <c r="I760" s="2"/>
      <c r="J760" s="2"/>
      <c r="K760" s="2"/>
      <c r="L760" s="2"/>
      <c r="M760" s="2"/>
      <c r="N760" s="2"/>
      <c r="O760" s="4"/>
    </row>
    <row r="761" spans="1:15" s="9" customFormat="1" x14ac:dyDescent="0.2">
      <c r="A761" s="4"/>
      <c r="B761" s="2"/>
      <c r="C761" s="4"/>
      <c r="D761" s="2"/>
      <c r="E761" s="2"/>
      <c r="F761" s="51"/>
      <c r="G761" s="2"/>
      <c r="H761" s="51"/>
      <c r="I761" s="2"/>
      <c r="J761" s="2"/>
      <c r="K761" s="2"/>
      <c r="L761" s="2"/>
      <c r="M761" s="2"/>
      <c r="N761" s="2"/>
      <c r="O761" s="4"/>
    </row>
    <row r="762" spans="1:15" s="9" customFormat="1" x14ac:dyDescent="0.2">
      <c r="A762" s="4"/>
      <c r="B762" s="2"/>
      <c r="C762" s="4"/>
      <c r="D762" s="2"/>
      <c r="E762" s="2"/>
      <c r="F762" s="51"/>
      <c r="G762" s="2"/>
      <c r="H762" s="51"/>
      <c r="I762" s="2"/>
      <c r="J762" s="2"/>
      <c r="K762" s="2"/>
      <c r="L762" s="2"/>
      <c r="M762" s="2"/>
      <c r="N762" s="2"/>
      <c r="O762" s="4"/>
    </row>
    <row r="763" spans="1:15" s="9" customFormat="1" x14ac:dyDescent="0.2">
      <c r="A763" s="4"/>
      <c r="B763" s="2"/>
      <c r="C763" s="4"/>
      <c r="D763" s="2"/>
      <c r="E763" s="2"/>
      <c r="F763" s="51"/>
      <c r="G763" s="2"/>
      <c r="H763" s="51"/>
      <c r="I763" s="2"/>
      <c r="J763" s="2"/>
      <c r="K763" s="2"/>
      <c r="L763" s="2"/>
      <c r="M763" s="2"/>
      <c r="N763" s="2"/>
      <c r="O763" s="4"/>
    </row>
    <row r="764" spans="1:15" s="9" customFormat="1" x14ac:dyDescent="0.2">
      <c r="A764" s="4"/>
      <c r="B764" s="2"/>
      <c r="C764" s="4"/>
      <c r="D764" s="2"/>
      <c r="E764" s="2"/>
      <c r="F764" s="51"/>
      <c r="G764" s="2"/>
      <c r="H764" s="51"/>
      <c r="I764" s="2"/>
      <c r="J764" s="2"/>
      <c r="K764" s="2"/>
      <c r="L764" s="2"/>
      <c r="M764" s="2"/>
      <c r="N764" s="2"/>
      <c r="O764" s="4"/>
    </row>
    <row r="765" spans="1:15" s="9" customFormat="1" x14ac:dyDescent="0.2">
      <c r="A765" s="4"/>
      <c r="B765" s="2"/>
      <c r="C765" s="4"/>
      <c r="D765" s="2"/>
      <c r="E765" s="2"/>
      <c r="F765" s="51"/>
      <c r="G765" s="2"/>
      <c r="H765" s="51"/>
      <c r="I765" s="2"/>
      <c r="J765" s="2"/>
      <c r="K765" s="2"/>
      <c r="L765" s="2"/>
      <c r="M765" s="2"/>
      <c r="N765" s="2"/>
      <c r="O765" s="4"/>
    </row>
    <row r="766" spans="1:15" s="9" customFormat="1" x14ac:dyDescent="0.2">
      <c r="A766" s="4"/>
      <c r="B766" s="2"/>
      <c r="C766" s="4"/>
      <c r="D766" s="2"/>
      <c r="E766" s="2"/>
      <c r="F766" s="51"/>
      <c r="G766" s="2"/>
      <c r="H766" s="51"/>
      <c r="I766" s="2"/>
      <c r="J766" s="2"/>
      <c r="K766" s="2"/>
      <c r="L766" s="2"/>
      <c r="M766" s="2"/>
      <c r="N766" s="2"/>
      <c r="O766" s="4"/>
    </row>
    <row r="767" spans="1:15" s="9" customFormat="1" x14ac:dyDescent="0.2">
      <c r="A767" s="4"/>
      <c r="B767" s="2"/>
      <c r="C767" s="4"/>
      <c r="D767" s="2"/>
      <c r="E767" s="2"/>
      <c r="F767" s="51"/>
      <c r="G767" s="2"/>
      <c r="H767" s="51"/>
      <c r="I767" s="2"/>
      <c r="J767" s="2"/>
      <c r="K767" s="2"/>
      <c r="L767" s="2"/>
      <c r="M767" s="2"/>
      <c r="N767" s="2"/>
      <c r="O767" s="4"/>
    </row>
    <row r="768" spans="1:15" s="9" customFormat="1" x14ac:dyDescent="0.2">
      <c r="A768" s="4"/>
      <c r="B768" s="2"/>
      <c r="C768" s="4"/>
      <c r="D768" s="2"/>
      <c r="E768" s="2"/>
      <c r="F768" s="51"/>
      <c r="G768" s="2"/>
      <c r="H768" s="51"/>
      <c r="I768" s="2"/>
      <c r="J768" s="2"/>
      <c r="K768" s="2"/>
      <c r="L768" s="2"/>
      <c r="M768" s="2"/>
      <c r="N768" s="2"/>
      <c r="O768" s="4"/>
    </row>
    <row r="769" spans="1:15" s="9" customFormat="1" x14ac:dyDescent="0.2">
      <c r="A769" s="4"/>
      <c r="B769" s="2"/>
      <c r="C769" s="4"/>
      <c r="D769" s="2"/>
      <c r="E769" s="2"/>
      <c r="F769" s="51"/>
      <c r="G769" s="2"/>
      <c r="H769" s="51"/>
      <c r="I769" s="2"/>
      <c r="J769" s="2"/>
      <c r="K769" s="2"/>
      <c r="L769" s="2"/>
      <c r="M769" s="2"/>
      <c r="N769" s="2"/>
      <c r="O769" s="4"/>
    </row>
    <row r="770" spans="1:15" s="9" customFormat="1" x14ac:dyDescent="0.2">
      <c r="A770" s="4"/>
      <c r="B770" s="2"/>
      <c r="C770" s="4"/>
      <c r="D770" s="2"/>
      <c r="E770" s="2"/>
      <c r="F770" s="51"/>
      <c r="G770" s="2"/>
      <c r="H770" s="51"/>
      <c r="I770" s="2"/>
      <c r="J770" s="2"/>
      <c r="K770" s="2"/>
      <c r="L770" s="2"/>
      <c r="M770" s="2"/>
      <c r="N770" s="2"/>
      <c r="O770" s="4"/>
    </row>
    <row r="771" spans="1:15" s="9" customFormat="1" x14ac:dyDescent="0.2">
      <c r="A771" s="4"/>
      <c r="B771" s="2"/>
      <c r="C771" s="4"/>
      <c r="D771" s="2"/>
      <c r="E771" s="2"/>
      <c r="F771" s="51"/>
      <c r="G771" s="2"/>
      <c r="H771" s="51"/>
      <c r="I771" s="2"/>
      <c r="J771" s="2"/>
      <c r="K771" s="2"/>
      <c r="L771" s="2"/>
      <c r="M771" s="2"/>
      <c r="N771" s="2"/>
      <c r="O771" s="4"/>
    </row>
    <row r="772" spans="1:15" s="9" customFormat="1" x14ac:dyDescent="0.2">
      <c r="A772" s="4"/>
      <c r="B772" s="2"/>
      <c r="C772" s="4"/>
      <c r="D772" s="2"/>
      <c r="E772" s="2"/>
      <c r="F772" s="51"/>
      <c r="G772" s="2"/>
      <c r="H772" s="51"/>
      <c r="I772" s="2"/>
      <c r="J772" s="2"/>
      <c r="K772" s="2"/>
      <c r="L772" s="2"/>
      <c r="M772" s="2"/>
      <c r="N772" s="2"/>
      <c r="O772" s="4"/>
    </row>
    <row r="773" spans="1:15" s="9" customFormat="1" x14ac:dyDescent="0.2">
      <c r="A773" s="4"/>
      <c r="B773" s="2"/>
      <c r="C773" s="4"/>
      <c r="D773" s="2"/>
      <c r="E773" s="2"/>
      <c r="F773" s="51"/>
      <c r="G773" s="2"/>
      <c r="H773" s="51"/>
      <c r="I773" s="2"/>
      <c r="J773" s="2"/>
      <c r="K773" s="2"/>
      <c r="L773" s="2"/>
      <c r="M773" s="2"/>
      <c r="N773" s="2"/>
      <c r="O773" s="4"/>
    </row>
    <row r="774" spans="1:15" s="9" customFormat="1" x14ac:dyDescent="0.2">
      <c r="A774" s="4"/>
      <c r="B774" s="2"/>
      <c r="C774" s="4"/>
      <c r="D774" s="2"/>
      <c r="E774" s="2"/>
      <c r="F774" s="51"/>
      <c r="G774" s="2"/>
      <c r="H774" s="51"/>
      <c r="I774" s="2"/>
      <c r="J774" s="2"/>
      <c r="K774" s="2"/>
      <c r="L774" s="2"/>
      <c r="M774" s="2"/>
      <c r="N774" s="2"/>
      <c r="O774" s="4"/>
    </row>
    <row r="775" spans="1:15" s="9" customFormat="1" x14ac:dyDescent="0.2">
      <c r="A775" s="4"/>
      <c r="B775" s="2"/>
      <c r="C775" s="4"/>
      <c r="D775" s="2"/>
      <c r="E775" s="2"/>
      <c r="F775" s="51"/>
      <c r="G775" s="2"/>
      <c r="H775" s="51"/>
      <c r="I775" s="2"/>
      <c r="J775" s="2"/>
      <c r="K775" s="2"/>
      <c r="L775" s="2"/>
      <c r="M775" s="2"/>
      <c r="N775" s="2"/>
      <c r="O775" s="4"/>
    </row>
    <row r="776" spans="1:15" s="9" customFormat="1" x14ac:dyDescent="0.2">
      <c r="A776" s="4"/>
      <c r="B776" s="2"/>
      <c r="C776" s="4"/>
      <c r="D776" s="2"/>
      <c r="E776" s="2"/>
      <c r="F776" s="51"/>
      <c r="G776" s="2"/>
      <c r="H776" s="51"/>
      <c r="I776" s="2"/>
      <c r="J776" s="2"/>
      <c r="K776" s="2"/>
      <c r="L776" s="2"/>
      <c r="M776" s="2"/>
      <c r="N776" s="2"/>
      <c r="O776" s="4"/>
    </row>
    <row r="777" spans="1:15" s="9" customFormat="1" x14ac:dyDescent="0.2">
      <c r="A777" s="4"/>
      <c r="B777" s="2"/>
      <c r="C777" s="4"/>
      <c r="D777" s="2"/>
      <c r="E777" s="2"/>
      <c r="F777" s="51"/>
      <c r="G777" s="2"/>
      <c r="H777" s="51"/>
      <c r="I777" s="2"/>
      <c r="J777" s="2"/>
      <c r="K777" s="2"/>
      <c r="L777" s="2"/>
      <c r="M777" s="2"/>
      <c r="N777" s="2"/>
      <c r="O777" s="4"/>
    </row>
    <row r="778" spans="1:15" s="9" customFormat="1" x14ac:dyDescent="0.2">
      <c r="A778" s="4"/>
      <c r="B778" s="2"/>
      <c r="C778" s="4"/>
      <c r="D778" s="2"/>
      <c r="E778" s="2"/>
      <c r="F778" s="51"/>
      <c r="G778" s="2"/>
      <c r="H778" s="51"/>
      <c r="I778" s="2"/>
      <c r="J778" s="2"/>
      <c r="K778" s="2"/>
      <c r="L778" s="2"/>
      <c r="M778" s="2"/>
      <c r="N778" s="2"/>
      <c r="O778" s="4"/>
    </row>
    <row r="779" spans="1:15" s="9" customFormat="1" x14ac:dyDescent="0.2">
      <c r="A779" s="4"/>
      <c r="B779" s="2"/>
      <c r="C779" s="4"/>
      <c r="D779" s="2"/>
      <c r="E779" s="2"/>
      <c r="F779" s="51"/>
      <c r="G779" s="2"/>
      <c r="H779" s="51"/>
      <c r="I779" s="2"/>
      <c r="J779" s="2"/>
      <c r="K779" s="2"/>
      <c r="L779" s="2"/>
      <c r="M779" s="2"/>
      <c r="N779" s="2"/>
      <c r="O779" s="4"/>
    </row>
    <row r="780" spans="1:15" s="9" customFormat="1" x14ac:dyDescent="0.2">
      <c r="A780" s="4"/>
      <c r="B780" s="2"/>
      <c r="C780" s="4"/>
      <c r="D780" s="2"/>
      <c r="E780" s="2"/>
      <c r="F780" s="51"/>
      <c r="G780" s="2"/>
      <c r="H780" s="51"/>
      <c r="I780" s="2"/>
      <c r="J780" s="2"/>
      <c r="K780" s="2"/>
      <c r="L780" s="2"/>
      <c r="M780" s="2"/>
      <c r="N780" s="2"/>
      <c r="O780" s="4"/>
    </row>
    <row r="781" spans="1:15" s="9" customFormat="1" x14ac:dyDescent="0.2">
      <c r="A781" s="4"/>
      <c r="B781" s="2"/>
      <c r="C781" s="4"/>
      <c r="D781" s="2"/>
      <c r="E781" s="2"/>
      <c r="F781" s="51"/>
      <c r="G781" s="2"/>
      <c r="H781" s="51"/>
      <c r="I781" s="2"/>
      <c r="J781" s="2"/>
      <c r="K781" s="2"/>
      <c r="L781" s="2"/>
      <c r="M781" s="2"/>
      <c r="N781" s="2"/>
      <c r="O781" s="4"/>
    </row>
    <row r="782" spans="1:15" s="9" customFormat="1" x14ac:dyDescent="0.2">
      <c r="A782" s="4"/>
      <c r="B782" s="2"/>
      <c r="C782" s="4"/>
      <c r="D782" s="2"/>
      <c r="E782" s="2"/>
      <c r="F782" s="51"/>
      <c r="G782" s="2"/>
      <c r="H782" s="51"/>
      <c r="I782" s="2"/>
      <c r="J782" s="2"/>
      <c r="K782" s="2"/>
      <c r="L782" s="2"/>
      <c r="M782" s="2"/>
      <c r="N782" s="2"/>
      <c r="O782" s="4"/>
    </row>
    <row r="783" spans="1:15" s="9" customFormat="1" x14ac:dyDescent="0.2">
      <c r="A783" s="4"/>
      <c r="B783" s="2"/>
      <c r="C783" s="4"/>
      <c r="D783" s="2"/>
      <c r="E783" s="2"/>
      <c r="F783" s="51"/>
      <c r="G783" s="2"/>
      <c r="H783" s="51"/>
      <c r="I783" s="2"/>
      <c r="J783" s="2"/>
      <c r="K783" s="2"/>
      <c r="L783" s="2"/>
      <c r="M783" s="2"/>
      <c r="N783" s="2"/>
      <c r="O783" s="4"/>
    </row>
    <row r="784" spans="1:15" s="9" customFormat="1" x14ac:dyDescent="0.2">
      <c r="A784" s="4"/>
      <c r="B784" s="2"/>
      <c r="C784" s="4"/>
      <c r="D784" s="2"/>
      <c r="E784" s="2"/>
      <c r="F784" s="51"/>
      <c r="G784" s="2"/>
      <c r="H784" s="51"/>
      <c r="I784" s="2"/>
      <c r="J784" s="2"/>
      <c r="K784" s="2"/>
      <c r="L784" s="2"/>
      <c r="M784" s="2"/>
      <c r="N784" s="2"/>
      <c r="O784" s="4"/>
    </row>
    <row r="785" spans="1:15" s="9" customFormat="1" x14ac:dyDescent="0.2">
      <c r="A785" s="4"/>
      <c r="B785" s="2"/>
      <c r="C785" s="4"/>
      <c r="D785" s="2"/>
      <c r="E785" s="2"/>
      <c r="F785" s="51"/>
      <c r="G785" s="2"/>
      <c r="H785" s="51"/>
      <c r="I785" s="2"/>
      <c r="J785" s="2"/>
      <c r="K785" s="2"/>
      <c r="L785" s="2"/>
      <c r="M785" s="2"/>
      <c r="N785" s="2"/>
      <c r="O785" s="4"/>
    </row>
    <row r="786" spans="1:15" s="9" customFormat="1" x14ac:dyDescent="0.2">
      <c r="A786" s="4"/>
      <c r="B786" s="2"/>
      <c r="C786" s="4"/>
      <c r="D786" s="2"/>
      <c r="E786" s="2"/>
      <c r="F786" s="51"/>
      <c r="G786" s="2"/>
      <c r="H786" s="51"/>
      <c r="I786" s="2"/>
      <c r="J786" s="2"/>
      <c r="K786" s="2"/>
      <c r="L786" s="2"/>
      <c r="M786" s="2"/>
      <c r="N786" s="2"/>
      <c r="O786" s="4"/>
    </row>
    <row r="787" spans="1:15" s="9" customFormat="1" x14ac:dyDescent="0.2">
      <c r="A787" s="4"/>
      <c r="B787" s="2"/>
      <c r="C787" s="4"/>
      <c r="D787" s="2"/>
      <c r="E787" s="2"/>
      <c r="F787" s="51"/>
      <c r="G787" s="2"/>
      <c r="H787" s="51"/>
      <c r="I787" s="2"/>
      <c r="J787" s="2"/>
      <c r="K787" s="2"/>
      <c r="L787" s="2"/>
      <c r="M787" s="2"/>
      <c r="N787" s="2"/>
      <c r="O787" s="4"/>
    </row>
    <row r="788" spans="1:15" s="9" customFormat="1" x14ac:dyDescent="0.2">
      <c r="A788" s="4"/>
      <c r="B788" s="2"/>
      <c r="C788" s="4"/>
      <c r="D788" s="2"/>
      <c r="E788" s="2"/>
      <c r="F788" s="51"/>
      <c r="G788" s="2"/>
      <c r="H788" s="51"/>
      <c r="I788" s="2"/>
      <c r="J788" s="2"/>
      <c r="K788" s="2"/>
      <c r="L788" s="2"/>
      <c r="M788" s="2"/>
      <c r="N788" s="2"/>
      <c r="O788" s="4"/>
    </row>
    <row r="789" spans="1:15" s="9" customFormat="1" x14ac:dyDescent="0.2">
      <c r="A789" s="4"/>
      <c r="B789" s="2"/>
      <c r="C789" s="4"/>
      <c r="D789" s="2"/>
      <c r="E789" s="2"/>
      <c r="F789" s="51"/>
      <c r="G789" s="2"/>
      <c r="H789" s="51"/>
      <c r="I789" s="2"/>
      <c r="J789" s="2"/>
      <c r="K789" s="2"/>
      <c r="L789" s="2"/>
      <c r="M789" s="2"/>
      <c r="N789" s="2"/>
      <c r="O789" s="4"/>
    </row>
    <row r="790" spans="1:15" s="9" customFormat="1" x14ac:dyDescent="0.2">
      <c r="A790" s="4"/>
      <c r="B790" s="2"/>
      <c r="C790" s="4"/>
      <c r="D790" s="2"/>
      <c r="E790" s="2"/>
      <c r="F790" s="51"/>
      <c r="G790" s="2"/>
      <c r="H790" s="51"/>
      <c r="I790" s="2"/>
      <c r="J790" s="2"/>
      <c r="K790" s="2"/>
      <c r="L790" s="2"/>
      <c r="M790" s="2"/>
      <c r="N790" s="2"/>
      <c r="O790" s="4"/>
    </row>
    <row r="791" spans="1:15" s="9" customFormat="1" x14ac:dyDescent="0.2">
      <c r="A791" s="4"/>
      <c r="B791" s="2"/>
      <c r="C791" s="4"/>
      <c r="D791" s="2"/>
      <c r="E791" s="2"/>
      <c r="F791" s="51"/>
      <c r="G791" s="2"/>
      <c r="H791" s="51"/>
      <c r="I791" s="2"/>
      <c r="J791" s="2"/>
      <c r="K791" s="2"/>
      <c r="L791" s="2"/>
      <c r="M791" s="2"/>
      <c r="N791" s="2"/>
      <c r="O791" s="4"/>
    </row>
    <row r="792" spans="1:15" s="9" customFormat="1" x14ac:dyDescent="0.2">
      <c r="A792" s="4"/>
      <c r="B792" s="2"/>
      <c r="C792" s="4"/>
      <c r="D792" s="2"/>
      <c r="E792" s="2"/>
      <c r="F792" s="51"/>
      <c r="G792" s="2"/>
      <c r="H792" s="51"/>
      <c r="I792" s="2"/>
      <c r="J792" s="2"/>
      <c r="K792" s="2"/>
      <c r="L792" s="2"/>
      <c r="M792" s="2"/>
      <c r="N792" s="2"/>
      <c r="O792" s="4"/>
    </row>
    <row r="793" spans="1:15" s="9" customFormat="1" x14ac:dyDescent="0.2">
      <c r="A793" s="4"/>
      <c r="B793" s="2"/>
      <c r="C793" s="4"/>
      <c r="D793" s="2"/>
      <c r="E793" s="2"/>
      <c r="F793" s="51"/>
      <c r="G793" s="2"/>
      <c r="H793" s="51"/>
      <c r="I793" s="2"/>
      <c r="J793" s="2"/>
      <c r="K793" s="2"/>
      <c r="L793" s="2"/>
      <c r="M793" s="2"/>
      <c r="N793" s="2"/>
      <c r="O793" s="4"/>
    </row>
    <row r="794" spans="1:15" s="9" customFormat="1" x14ac:dyDescent="0.2">
      <c r="A794" s="4"/>
      <c r="B794" s="2"/>
      <c r="C794" s="4"/>
      <c r="D794" s="2"/>
      <c r="E794" s="2"/>
      <c r="F794" s="51"/>
      <c r="G794" s="2"/>
      <c r="H794" s="51"/>
      <c r="I794" s="2"/>
      <c r="J794" s="2"/>
      <c r="K794" s="2"/>
      <c r="L794" s="2"/>
      <c r="M794" s="2"/>
      <c r="N794" s="2"/>
      <c r="O794" s="4"/>
    </row>
    <row r="795" spans="1:15" s="9" customFormat="1" x14ac:dyDescent="0.2">
      <c r="A795" s="4"/>
      <c r="B795" s="2"/>
      <c r="C795" s="4"/>
      <c r="D795" s="2"/>
      <c r="E795" s="2"/>
      <c r="F795" s="51"/>
      <c r="G795" s="2"/>
      <c r="H795" s="51"/>
      <c r="I795" s="2"/>
      <c r="J795" s="2"/>
      <c r="K795" s="2"/>
      <c r="L795" s="2"/>
      <c r="M795" s="2"/>
      <c r="N795" s="2"/>
      <c r="O795" s="4"/>
    </row>
    <row r="796" spans="1:15" s="9" customFormat="1" x14ac:dyDescent="0.2">
      <c r="A796" s="4"/>
      <c r="B796" s="2"/>
      <c r="C796" s="4"/>
      <c r="D796" s="2"/>
      <c r="E796" s="2"/>
      <c r="F796" s="51"/>
      <c r="G796" s="2"/>
      <c r="H796" s="51"/>
      <c r="I796" s="2"/>
      <c r="J796" s="2"/>
      <c r="K796" s="2"/>
      <c r="L796" s="2"/>
      <c r="M796" s="2"/>
      <c r="N796" s="2"/>
      <c r="O796" s="4"/>
    </row>
    <row r="797" spans="1:15" s="9" customFormat="1" x14ac:dyDescent="0.2">
      <c r="A797" s="4"/>
      <c r="B797" s="2"/>
      <c r="C797" s="4"/>
      <c r="D797" s="2"/>
      <c r="E797" s="2"/>
      <c r="F797" s="51"/>
      <c r="G797" s="2"/>
      <c r="H797" s="51"/>
      <c r="I797" s="2"/>
      <c r="J797" s="2"/>
      <c r="K797" s="2"/>
      <c r="L797" s="2"/>
      <c r="M797" s="2"/>
      <c r="N797" s="2"/>
      <c r="O797" s="4"/>
    </row>
    <row r="798" spans="1:15" s="9" customFormat="1" x14ac:dyDescent="0.2">
      <c r="A798" s="4"/>
      <c r="B798" s="2"/>
      <c r="C798" s="4"/>
      <c r="D798" s="2"/>
      <c r="E798" s="2"/>
      <c r="F798" s="51"/>
      <c r="G798" s="2"/>
      <c r="H798" s="51"/>
      <c r="I798" s="2"/>
      <c r="J798" s="2"/>
      <c r="K798" s="2"/>
      <c r="L798" s="2"/>
      <c r="M798" s="2"/>
      <c r="N798" s="2"/>
      <c r="O798" s="4"/>
    </row>
    <row r="799" spans="1:15" s="9" customFormat="1" x14ac:dyDescent="0.2">
      <c r="A799" s="4"/>
      <c r="B799" s="2"/>
      <c r="C799" s="4"/>
      <c r="D799" s="2"/>
      <c r="E799" s="2"/>
      <c r="F799" s="51"/>
      <c r="G799" s="2"/>
      <c r="H799" s="51"/>
      <c r="I799" s="2"/>
      <c r="J799" s="2"/>
      <c r="K799" s="2"/>
      <c r="L799" s="2"/>
      <c r="M799" s="2"/>
      <c r="N799" s="2"/>
      <c r="O799" s="4"/>
    </row>
    <row r="800" spans="1:15" s="9" customFormat="1" x14ac:dyDescent="0.2">
      <c r="A800" s="4"/>
      <c r="B800" s="2"/>
      <c r="C800" s="4"/>
      <c r="D800" s="2"/>
      <c r="E800" s="2"/>
      <c r="F800" s="51"/>
      <c r="G800" s="2"/>
      <c r="H800" s="51"/>
      <c r="I800" s="2"/>
      <c r="J800" s="2"/>
      <c r="K800" s="2"/>
      <c r="L800" s="2"/>
      <c r="M800" s="2"/>
      <c r="N800" s="2"/>
      <c r="O800" s="4"/>
    </row>
    <row r="801" spans="1:15" s="9" customFormat="1" x14ac:dyDescent="0.2">
      <c r="A801" s="4"/>
      <c r="B801" s="2"/>
      <c r="C801" s="4"/>
      <c r="D801" s="2"/>
      <c r="E801" s="2"/>
      <c r="F801" s="51"/>
      <c r="G801" s="2"/>
      <c r="H801" s="51"/>
      <c r="I801" s="2"/>
      <c r="J801" s="2"/>
      <c r="K801" s="2"/>
      <c r="L801" s="2"/>
      <c r="M801" s="2"/>
      <c r="N801" s="2"/>
      <c r="O801" s="4"/>
    </row>
    <row r="802" spans="1:15" s="9" customFormat="1" x14ac:dyDescent="0.2">
      <c r="A802" s="4"/>
      <c r="B802" s="2"/>
      <c r="C802" s="4"/>
      <c r="D802" s="2"/>
      <c r="E802" s="2"/>
      <c r="F802" s="51"/>
      <c r="G802" s="2"/>
      <c r="H802" s="51"/>
      <c r="I802" s="2"/>
      <c r="J802" s="2"/>
      <c r="K802" s="2"/>
      <c r="L802" s="2"/>
      <c r="M802" s="2"/>
      <c r="N802" s="2"/>
      <c r="O802" s="4"/>
    </row>
    <row r="803" spans="1:15" s="9" customFormat="1" x14ac:dyDescent="0.2">
      <c r="A803" s="4"/>
      <c r="B803" s="2"/>
      <c r="C803" s="4"/>
      <c r="D803" s="2"/>
      <c r="E803" s="2"/>
      <c r="F803" s="51"/>
      <c r="G803" s="2"/>
      <c r="H803" s="51"/>
      <c r="I803" s="2"/>
      <c r="J803" s="2"/>
      <c r="K803" s="2"/>
      <c r="L803" s="2"/>
      <c r="M803" s="2"/>
      <c r="N803" s="2"/>
      <c r="O803" s="4"/>
    </row>
    <row r="804" spans="1:15" s="9" customFormat="1" x14ac:dyDescent="0.2">
      <c r="A804" s="4"/>
      <c r="B804" s="2"/>
      <c r="C804" s="4"/>
      <c r="D804" s="2"/>
      <c r="E804" s="2"/>
      <c r="F804" s="51"/>
      <c r="G804" s="2"/>
      <c r="H804" s="51"/>
      <c r="I804" s="2"/>
      <c r="J804" s="2"/>
      <c r="K804" s="2"/>
      <c r="L804" s="2"/>
      <c r="M804" s="2"/>
      <c r="N804" s="2"/>
      <c r="O804" s="4"/>
    </row>
    <row r="805" spans="1:15" s="9" customFormat="1" x14ac:dyDescent="0.2">
      <c r="A805" s="4"/>
      <c r="B805" s="2"/>
      <c r="C805" s="4"/>
      <c r="D805" s="2"/>
      <c r="E805" s="2"/>
      <c r="F805" s="51"/>
      <c r="G805" s="2"/>
      <c r="H805" s="51"/>
      <c r="I805" s="2"/>
      <c r="J805" s="2"/>
      <c r="K805" s="2"/>
      <c r="L805" s="2"/>
      <c r="M805" s="2"/>
      <c r="N805" s="2"/>
      <c r="O805" s="4"/>
    </row>
    <row r="806" spans="1:15" s="9" customFormat="1" x14ac:dyDescent="0.2">
      <c r="A806" s="4"/>
      <c r="B806" s="2"/>
      <c r="C806" s="4"/>
      <c r="D806" s="2"/>
      <c r="E806" s="2"/>
      <c r="F806" s="51"/>
      <c r="G806" s="2"/>
      <c r="H806" s="51"/>
      <c r="I806" s="2"/>
      <c r="J806" s="2"/>
      <c r="K806" s="2"/>
      <c r="L806" s="2"/>
      <c r="M806" s="2"/>
      <c r="N806" s="2"/>
      <c r="O806" s="4"/>
    </row>
    <row r="807" spans="1:15" s="9" customFormat="1" x14ac:dyDescent="0.2">
      <c r="A807" s="4"/>
      <c r="B807" s="2"/>
      <c r="C807" s="4"/>
      <c r="D807" s="2"/>
      <c r="E807" s="2"/>
      <c r="F807" s="51"/>
      <c r="G807" s="2"/>
      <c r="H807" s="51"/>
      <c r="I807" s="2"/>
      <c r="J807" s="2"/>
      <c r="K807" s="2"/>
      <c r="L807" s="2"/>
      <c r="M807" s="2"/>
      <c r="N807" s="2"/>
      <c r="O807" s="4"/>
    </row>
    <row r="808" spans="1:15" s="9" customFormat="1" x14ac:dyDescent="0.2">
      <c r="A808" s="4"/>
      <c r="B808" s="2"/>
      <c r="C808" s="4"/>
      <c r="D808" s="2"/>
      <c r="E808" s="2"/>
      <c r="F808" s="51"/>
      <c r="G808" s="2"/>
      <c r="H808" s="51"/>
      <c r="I808" s="2"/>
      <c r="J808" s="2"/>
      <c r="K808" s="2"/>
      <c r="L808" s="2"/>
      <c r="M808" s="2"/>
      <c r="N808" s="2"/>
      <c r="O808" s="4"/>
    </row>
    <row r="809" spans="1:15" s="9" customFormat="1" x14ac:dyDescent="0.2">
      <c r="A809" s="4"/>
      <c r="B809" s="2"/>
      <c r="C809" s="4"/>
      <c r="D809" s="2"/>
      <c r="E809" s="2"/>
      <c r="F809" s="51"/>
      <c r="G809" s="2"/>
      <c r="H809" s="51"/>
      <c r="I809" s="2"/>
      <c r="J809" s="2"/>
      <c r="K809" s="2"/>
      <c r="L809" s="2"/>
      <c r="M809" s="2"/>
      <c r="N809" s="2"/>
      <c r="O809" s="4"/>
    </row>
    <row r="810" spans="1:15" s="9" customFormat="1" x14ac:dyDescent="0.2">
      <c r="A810" s="4"/>
      <c r="B810" s="2"/>
      <c r="C810" s="4"/>
      <c r="D810" s="2"/>
      <c r="E810" s="2"/>
      <c r="F810" s="51"/>
      <c r="G810" s="2"/>
      <c r="H810" s="51"/>
      <c r="I810" s="2"/>
      <c r="J810" s="2"/>
      <c r="K810" s="2"/>
      <c r="L810" s="2"/>
      <c r="M810" s="2"/>
      <c r="N810" s="2"/>
      <c r="O810" s="4"/>
    </row>
    <row r="811" spans="1:15" s="9" customFormat="1" x14ac:dyDescent="0.2">
      <c r="A811" s="4"/>
      <c r="B811" s="2"/>
      <c r="C811" s="4"/>
      <c r="D811" s="2"/>
      <c r="E811" s="2"/>
      <c r="F811" s="51"/>
      <c r="G811" s="2"/>
      <c r="H811" s="51"/>
      <c r="I811" s="2"/>
      <c r="J811" s="2"/>
      <c r="K811" s="2"/>
      <c r="L811" s="2"/>
      <c r="M811" s="2"/>
      <c r="N811" s="2"/>
      <c r="O811" s="4"/>
    </row>
    <row r="812" spans="1:15" s="9" customFormat="1" x14ac:dyDescent="0.2">
      <c r="A812" s="4"/>
      <c r="B812" s="2"/>
      <c r="C812" s="4"/>
      <c r="D812" s="2"/>
      <c r="E812" s="2"/>
      <c r="F812" s="51"/>
      <c r="G812" s="2"/>
      <c r="H812" s="51"/>
      <c r="I812" s="2"/>
      <c r="J812" s="2"/>
      <c r="K812" s="2"/>
      <c r="L812" s="2"/>
      <c r="M812" s="2"/>
      <c r="N812" s="2"/>
      <c r="O812" s="4"/>
    </row>
    <row r="813" spans="1:15" s="9" customFormat="1" x14ac:dyDescent="0.2">
      <c r="A813" s="4"/>
      <c r="B813" s="2"/>
      <c r="C813" s="4"/>
      <c r="D813" s="2"/>
      <c r="E813" s="2"/>
      <c r="F813" s="51"/>
      <c r="G813" s="2"/>
      <c r="H813" s="51"/>
      <c r="I813" s="2"/>
      <c r="J813" s="2"/>
      <c r="K813" s="2"/>
      <c r="L813" s="2"/>
      <c r="M813" s="2"/>
      <c r="N813" s="2"/>
      <c r="O813" s="4"/>
    </row>
    <row r="814" spans="1:15" s="9" customFormat="1" x14ac:dyDescent="0.2">
      <c r="A814" s="4"/>
      <c r="B814" s="2"/>
      <c r="C814" s="4"/>
      <c r="D814" s="2"/>
      <c r="E814" s="2"/>
      <c r="F814" s="51"/>
      <c r="G814" s="2"/>
      <c r="H814" s="51"/>
      <c r="I814" s="2"/>
      <c r="J814" s="2"/>
      <c r="K814" s="2"/>
      <c r="L814" s="2"/>
      <c r="M814" s="2"/>
      <c r="N814" s="2"/>
      <c r="O814" s="4"/>
    </row>
    <row r="815" spans="1:15" s="9" customFormat="1" x14ac:dyDescent="0.2">
      <c r="A815" s="4"/>
      <c r="B815" s="2"/>
      <c r="C815" s="4"/>
      <c r="D815" s="2"/>
      <c r="E815" s="2"/>
      <c r="F815" s="51"/>
      <c r="G815" s="2"/>
      <c r="H815" s="51"/>
      <c r="I815" s="2"/>
      <c r="J815" s="2"/>
      <c r="K815" s="2"/>
      <c r="L815" s="2"/>
      <c r="M815" s="2"/>
      <c r="N815" s="2"/>
      <c r="O815" s="4"/>
    </row>
    <row r="816" spans="1:15" s="9" customFormat="1" x14ac:dyDescent="0.2">
      <c r="A816" s="4"/>
      <c r="B816" s="2"/>
      <c r="C816" s="4"/>
      <c r="D816" s="2"/>
      <c r="E816" s="2"/>
      <c r="F816" s="51"/>
      <c r="G816" s="2"/>
      <c r="H816" s="51"/>
      <c r="I816" s="2"/>
      <c r="J816" s="2"/>
      <c r="K816" s="2"/>
      <c r="L816" s="2"/>
      <c r="M816" s="2"/>
      <c r="N816" s="2"/>
      <c r="O816" s="4"/>
    </row>
    <row r="817" spans="1:15" s="9" customFormat="1" x14ac:dyDescent="0.2">
      <c r="A817" s="4"/>
      <c r="B817" s="2"/>
      <c r="C817" s="4"/>
      <c r="D817" s="2"/>
      <c r="E817" s="2"/>
      <c r="F817" s="51"/>
      <c r="G817" s="2"/>
      <c r="H817" s="51"/>
      <c r="I817" s="2"/>
      <c r="J817" s="2"/>
      <c r="K817" s="2"/>
      <c r="L817" s="2"/>
      <c r="M817" s="2"/>
      <c r="N817" s="2"/>
      <c r="O817" s="4"/>
    </row>
    <row r="818" spans="1:15" s="9" customFormat="1" x14ac:dyDescent="0.2">
      <c r="A818" s="4"/>
      <c r="B818" s="2"/>
      <c r="C818" s="4"/>
      <c r="D818" s="2"/>
      <c r="E818" s="2"/>
      <c r="F818" s="51"/>
      <c r="G818" s="2"/>
      <c r="H818" s="51"/>
      <c r="I818" s="2"/>
      <c r="J818" s="2"/>
      <c r="K818" s="2"/>
      <c r="L818" s="2"/>
      <c r="M818" s="2"/>
      <c r="N818" s="2"/>
      <c r="O818" s="4"/>
    </row>
    <row r="819" spans="1:15" s="9" customFormat="1" x14ac:dyDescent="0.2">
      <c r="A819" s="4"/>
      <c r="B819" s="2"/>
      <c r="C819" s="4"/>
      <c r="D819" s="2"/>
      <c r="E819" s="2"/>
      <c r="F819" s="51"/>
      <c r="G819" s="2"/>
      <c r="H819" s="51"/>
      <c r="I819" s="2"/>
      <c r="J819" s="2"/>
      <c r="K819" s="2"/>
      <c r="L819" s="2"/>
      <c r="M819" s="2"/>
      <c r="N819" s="2"/>
      <c r="O819" s="4"/>
    </row>
    <row r="820" spans="1:15" s="9" customFormat="1" x14ac:dyDescent="0.2">
      <c r="A820" s="4"/>
      <c r="B820" s="2"/>
      <c r="C820" s="4"/>
      <c r="D820" s="2"/>
      <c r="E820" s="2"/>
      <c r="F820" s="51"/>
      <c r="G820" s="2"/>
      <c r="H820" s="51"/>
      <c r="I820" s="2"/>
      <c r="J820" s="2"/>
      <c r="K820" s="2"/>
      <c r="L820" s="2"/>
      <c r="M820" s="2"/>
      <c r="N820" s="2"/>
      <c r="O820" s="4"/>
    </row>
    <row r="821" spans="1:15" s="9" customFormat="1" x14ac:dyDescent="0.2">
      <c r="A821" s="4"/>
      <c r="B821" s="2"/>
      <c r="C821" s="4"/>
      <c r="D821" s="2"/>
      <c r="E821" s="2"/>
      <c r="F821" s="51"/>
      <c r="G821" s="2"/>
      <c r="H821" s="51"/>
      <c r="I821" s="2"/>
      <c r="J821" s="2"/>
      <c r="K821" s="2"/>
      <c r="L821" s="2"/>
      <c r="M821" s="2"/>
      <c r="N821" s="2"/>
      <c r="O821" s="4"/>
    </row>
    <row r="822" spans="1:15" s="9" customFormat="1" x14ac:dyDescent="0.2">
      <c r="A822" s="4"/>
      <c r="B822" s="2"/>
      <c r="C822" s="4"/>
      <c r="D822" s="2"/>
      <c r="E822" s="2"/>
      <c r="F822" s="51"/>
      <c r="G822" s="2"/>
      <c r="H822" s="51"/>
      <c r="I822" s="2"/>
      <c r="J822" s="2"/>
      <c r="K822" s="2"/>
      <c r="L822" s="2"/>
      <c r="M822" s="2"/>
      <c r="N822" s="2"/>
      <c r="O822" s="4"/>
    </row>
    <row r="823" spans="1:15" s="9" customFormat="1" x14ac:dyDescent="0.2">
      <c r="A823" s="4"/>
      <c r="B823" s="2"/>
      <c r="C823" s="4"/>
      <c r="D823" s="2"/>
      <c r="E823" s="2"/>
      <c r="F823" s="51"/>
      <c r="G823" s="2"/>
      <c r="H823" s="51"/>
      <c r="I823" s="2"/>
      <c r="J823" s="2"/>
      <c r="K823" s="2"/>
      <c r="L823" s="2"/>
      <c r="M823" s="2"/>
      <c r="N823" s="2"/>
      <c r="O823" s="4"/>
    </row>
    <row r="824" spans="1:15" s="9" customFormat="1" x14ac:dyDescent="0.2">
      <c r="A824" s="4"/>
      <c r="B824" s="2"/>
      <c r="C824" s="4"/>
      <c r="D824" s="2"/>
      <c r="E824" s="2"/>
      <c r="F824" s="51"/>
      <c r="G824" s="2"/>
      <c r="H824" s="51"/>
      <c r="I824" s="2"/>
      <c r="J824" s="2"/>
      <c r="K824" s="2"/>
      <c r="L824" s="2"/>
      <c r="M824" s="2"/>
      <c r="N824" s="2"/>
      <c r="O824" s="4"/>
    </row>
    <row r="825" spans="1:15" s="9" customFormat="1" x14ac:dyDescent="0.2">
      <c r="A825" s="4"/>
      <c r="B825" s="2"/>
      <c r="C825" s="4"/>
      <c r="D825" s="2"/>
      <c r="E825" s="2"/>
      <c r="F825" s="51"/>
      <c r="G825" s="2"/>
      <c r="H825" s="51"/>
      <c r="I825" s="2"/>
      <c r="J825" s="2"/>
      <c r="K825" s="2"/>
      <c r="L825" s="2"/>
      <c r="M825" s="2"/>
      <c r="N825" s="2"/>
      <c r="O825" s="4"/>
    </row>
    <row r="826" spans="1:15" s="9" customFormat="1" x14ac:dyDescent="0.2">
      <c r="A826" s="4"/>
      <c r="B826" s="2"/>
      <c r="C826" s="4"/>
      <c r="D826" s="2"/>
      <c r="E826" s="2"/>
      <c r="F826" s="51"/>
      <c r="G826" s="2"/>
      <c r="H826" s="51"/>
      <c r="I826" s="2"/>
      <c r="J826" s="2"/>
      <c r="K826" s="2"/>
      <c r="L826" s="2"/>
      <c r="M826" s="2"/>
      <c r="N826" s="2"/>
      <c r="O826" s="4"/>
    </row>
    <row r="827" spans="1:15" s="9" customFormat="1" x14ac:dyDescent="0.2">
      <c r="A827" s="4"/>
      <c r="B827" s="2"/>
      <c r="C827" s="4"/>
      <c r="D827" s="2"/>
      <c r="E827" s="2"/>
      <c r="F827" s="51"/>
      <c r="G827" s="2"/>
      <c r="H827" s="51"/>
      <c r="I827" s="2"/>
      <c r="J827" s="2"/>
      <c r="K827" s="2"/>
      <c r="L827" s="2"/>
      <c r="M827" s="2"/>
      <c r="N827" s="2"/>
      <c r="O827" s="4"/>
    </row>
    <row r="828" spans="1:15" s="9" customFormat="1" x14ac:dyDescent="0.2">
      <c r="A828" s="4"/>
      <c r="B828" s="2"/>
      <c r="C828" s="4"/>
      <c r="D828" s="2"/>
      <c r="E828" s="2"/>
      <c r="F828" s="51"/>
      <c r="G828" s="2"/>
      <c r="H828" s="51"/>
      <c r="I828" s="2"/>
      <c r="J828" s="2"/>
      <c r="K828" s="2"/>
      <c r="L828" s="2"/>
      <c r="M828" s="2"/>
      <c r="N828" s="2"/>
      <c r="O828" s="4"/>
    </row>
    <row r="829" spans="1:15" s="9" customFormat="1" x14ac:dyDescent="0.2">
      <c r="A829" s="4"/>
      <c r="B829" s="2"/>
      <c r="C829" s="4"/>
      <c r="D829" s="2"/>
      <c r="E829" s="2"/>
      <c r="F829" s="51"/>
      <c r="G829" s="2"/>
      <c r="H829" s="51"/>
      <c r="I829" s="2"/>
      <c r="J829" s="2"/>
      <c r="K829" s="2"/>
      <c r="L829" s="2"/>
      <c r="M829" s="2"/>
      <c r="N829" s="2"/>
      <c r="O829" s="4"/>
    </row>
    <row r="830" spans="1:15" s="9" customFormat="1" x14ac:dyDescent="0.2">
      <c r="A830" s="4"/>
      <c r="B830" s="2"/>
      <c r="C830" s="4"/>
      <c r="D830" s="2"/>
      <c r="E830" s="2"/>
      <c r="F830" s="51"/>
      <c r="G830" s="2"/>
      <c r="H830" s="51"/>
      <c r="I830" s="2"/>
      <c r="J830" s="2"/>
      <c r="K830" s="2"/>
      <c r="L830" s="2"/>
      <c r="M830" s="2"/>
      <c r="N830" s="2"/>
      <c r="O830" s="4"/>
    </row>
    <row r="831" spans="1:15" s="9" customFormat="1" x14ac:dyDescent="0.2">
      <c r="A831" s="4"/>
      <c r="B831" s="2"/>
      <c r="C831" s="4"/>
      <c r="D831" s="2"/>
      <c r="E831" s="2"/>
      <c r="F831" s="51"/>
      <c r="G831" s="2"/>
      <c r="H831" s="51"/>
      <c r="I831" s="2"/>
      <c r="J831" s="2"/>
      <c r="K831" s="2"/>
      <c r="L831" s="2"/>
      <c r="M831" s="2"/>
      <c r="N831" s="2"/>
      <c r="O831" s="4"/>
    </row>
    <row r="832" spans="1:15" s="9" customFormat="1" x14ac:dyDescent="0.2">
      <c r="A832" s="4"/>
      <c r="B832" s="2"/>
      <c r="C832" s="4"/>
      <c r="D832" s="2"/>
      <c r="E832" s="2"/>
      <c r="F832" s="51"/>
      <c r="G832" s="2"/>
      <c r="H832" s="51"/>
      <c r="I832" s="2"/>
      <c r="J832" s="2"/>
      <c r="K832" s="2"/>
      <c r="L832" s="2"/>
      <c r="M832" s="2"/>
      <c r="N832" s="2"/>
      <c r="O832" s="4"/>
    </row>
    <row r="833" spans="1:15" s="9" customFormat="1" x14ac:dyDescent="0.2">
      <c r="A833" s="4"/>
      <c r="B833" s="2"/>
      <c r="C833" s="4"/>
      <c r="D833" s="2"/>
      <c r="E833" s="2"/>
      <c r="F833" s="51"/>
      <c r="G833" s="2"/>
      <c r="H833" s="51"/>
      <c r="I833" s="2"/>
      <c r="J833" s="2"/>
      <c r="K833" s="2"/>
      <c r="L833" s="2"/>
      <c r="M833" s="2"/>
      <c r="N833" s="2"/>
      <c r="O833" s="4"/>
    </row>
    <row r="834" spans="1:15" s="9" customFormat="1" x14ac:dyDescent="0.2">
      <c r="A834" s="4"/>
      <c r="B834" s="2"/>
      <c r="C834" s="4"/>
      <c r="D834" s="2"/>
      <c r="E834" s="2"/>
      <c r="F834" s="51"/>
      <c r="G834" s="2"/>
      <c r="H834" s="51"/>
      <c r="I834" s="2"/>
      <c r="J834" s="2"/>
      <c r="K834" s="2"/>
      <c r="L834" s="2"/>
      <c r="M834" s="2"/>
      <c r="N834" s="2"/>
      <c r="O834" s="4"/>
    </row>
    <row r="835" spans="1:15" s="9" customFormat="1" x14ac:dyDescent="0.2">
      <c r="A835" s="4"/>
      <c r="B835" s="2"/>
      <c r="C835" s="4"/>
      <c r="D835" s="2"/>
      <c r="E835" s="2"/>
      <c r="F835" s="51"/>
      <c r="G835" s="2"/>
      <c r="H835" s="51"/>
      <c r="I835" s="2"/>
      <c r="J835" s="2"/>
      <c r="K835" s="2"/>
      <c r="L835" s="2"/>
      <c r="M835" s="2"/>
      <c r="N835" s="2"/>
      <c r="O835" s="4"/>
    </row>
    <row r="836" spans="1:15" s="9" customFormat="1" x14ac:dyDescent="0.2">
      <c r="A836" s="4"/>
      <c r="B836" s="2"/>
      <c r="C836" s="4"/>
      <c r="D836" s="2"/>
      <c r="E836" s="2"/>
      <c r="F836" s="51"/>
      <c r="G836" s="2"/>
      <c r="H836" s="51"/>
      <c r="I836" s="2"/>
      <c r="J836" s="2"/>
      <c r="K836" s="2"/>
      <c r="L836" s="2"/>
      <c r="M836" s="2"/>
      <c r="N836" s="2"/>
      <c r="O836" s="4"/>
    </row>
    <row r="837" spans="1:15" s="9" customFormat="1" x14ac:dyDescent="0.2">
      <c r="A837" s="4"/>
      <c r="B837" s="2"/>
      <c r="C837" s="4"/>
      <c r="D837" s="2"/>
      <c r="E837" s="2"/>
      <c r="F837" s="51"/>
      <c r="G837" s="2"/>
      <c r="H837" s="51"/>
      <c r="I837" s="2"/>
      <c r="J837" s="2"/>
      <c r="K837" s="2"/>
      <c r="L837" s="2"/>
      <c r="M837" s="2"/>
      <c r="N837" s="2"/>
      <c r="O837" s="4"/>
    </row>
    <row r="838" spans="1:15" s="9" customFormat="1" x14ac:dyDescent="0.2">
      <c r="A838" s="4"/>
      <c r="B838" s="2"/>
      <c r="C838" s="4"/>
      <c r="D838" s="2"/>
      <c r="E838" s="2"/>
      <c r="F838" s="51"/>
      <c r="G838" s="2"/>
      <c r="H838" s="51"/>
      <c r="I838" s="2"/>
      <c r="J838" s="2"/>
      <c r="K838" s="2"/>
      <c r="L838" s="2"/>
      <c r="M838" s="2"/>
      <c r="N838" s="2"/>
      <c r="O838" s="4"/>
    </row>
    <row r="839" spans="1:15" s="9" customFormat="1" x14ac:dyDescent="0.2">
      <c r="A839" s="4"/>
      <c r="B839" s="2"/>
      <c r="C839" s="4"/>
      <c r="D839" s="2"/>
      <c r="E839" s="2"/>
      <c r="F839" s="51"/>
      <c r="G839" s="2"/>
      <c r="H839" s="51"/>
      <c r="I839" s="2"/>
      <c r="J839" s="2"/>
      <c r="K839" s="2"/>
      <c r="L839" s="2"/>
      <c r="M839" s="2"/>
      <c r="N839" s="2"/>
      <c r="O839" s="4"/>
    </row>
    <row r="840" spans="1:15" s="9" customFormat="1" x14ac:dyDescent="0.2">
      <c r="A840" s="4"/>
      <c r="B840" s="2"/>
      <c r="C840" s="4"/>
      <c r="D840" s="2"/>
      <c r="E840" s="2"/>
      <c r="F840" s="51"/>
      <c r="G840" s="2"/>
      <c r="H840" s="51"/>
      <c r="I840" s="2"/>
      <c r="J840" s="2"/>
      <c r="K840" s="2"/>
      <c r="L840" s="2"/>
      <c r="M840" s="2"/>
      <c r="N840" s="2"/>
      <c r="O840" s="4"/>
    </row>
    <row r="841" spans="1:15" s="9" customFormat="1" x14ac:dyDescent="0.2">
      <c r="A841" s="4"/>
      <c r="B841" s="2"/>
      <c r="C841" s="4"/>
      <c r="D841" s="2"/>
      <c r="E841" s="2"/>
      <c r="F841" s="51"/>
      <c r="G841" s="2"/>
      <c r="H841" s="51"/>
      <c r="I841" s="2"/>
      <c r="J841" s="2"/>
      <c r="K841" s="2"/>
      <c r="L841" s="2"/>
      <c r="M841" s="2"/>
      <c r="N841" s="2"/>
      <c r="O841" s="4"/>
    </row>
    <row r="842" spans="1:15" s="9" customFormat="1" x14ac:dyDescent="0.2">
      <c r="A842" s="4"/>
      <c r="B842" s="2"/>
      <c r="C842" s="4"/>
      <c r="D842" s="2"/>
      <c r="E842" s="2"/>
      <c r="F842" s="51"/>
      <c r="G842" s="2"/>
      <c r="H842" s="51"/>
      <c r="I842" s="2"/>
      <c r="J842" s="2"/>
      <c r="K842" s="2"/>
      <c r="L842" s="2"/>
      <c r="M842" s="2"/>
      <c r="N842" s="2"/>
      <c r="O842" s="4"/>
    </row>
    <row r="843" spans="1:15" s="9" customFormat="1" x14ac:dyDescent="0.2">
      <c r="A843" s="4"/>
      <c r="B843" s="2"/>
      <c r="C843" s="4"/>
      <c r="D843" s="2"/>
      <c r="E843" s="2"/>
      <c r="F843" s="51"/>
      <c r="G843" s="2"/>
      <c r="H843" s="51"/>
      <c r="I843" s="2"/>
      <c r="J843" s="2"/>
      <c r="K843" s="2"/>
      <c r="L843" s="2"/>
      <c r="M843" s="2"/>
      <c r="N843" s="2"/>
      <c r="O843" s="4"/>
    </row>
    <row r="844" spans="1:15" s="9" customFormat="1" x14ac:dyDescent="0.2">
      <c r="A844" s="4"/>
      <c r="B844" s="2"/>
      <c r="C844" s="4"/>
      <c r="D844" s="2"/>
      <c r="E844" s="2"/>
      <c r="F844" s="51"/>
      <c r="G844" s="2"/>
      <c r="H844" s="51"/>
      <c r="I844" s="2"/>
      <c r="J844" s="2"/>
      <c r="K844" s="2"/>
      <c r="L844" s="2"/>
      <c r="M844" s="2"/>
      <c r="N844" s="2"/>
      <c r="O844" s="4"/>
    </row>
    <row r="845" spans="1:15" s="9" customFormat="1" x14ac:dyDescent="0.2">
      <c r="A845" s="4"/>
      <c r="B845" s="2"/>
      <c r="C845" s="4"/>
      <c r="D845" s="2"/>
      <c r="E845" s="2"/>
      <c r="F845" s="51"/>
      <c r="G845" s="2"/>
      <c r="H845" s="51"/>
      <c r="I845" s="2"/>
      <c r="J845" s="2"/>
      <c r="K845" s="2"/>
      <c r="L845" s="2"/>
      <c r="M845" s="2"/>
      <c r="N845" s="2"/>
      <c r="O845" s="4"/>
    </row>
    <row r="846" spans="1:15" s="9" customFormat="1" x14ac:dyDescent="0.2">
      <c r="A846" s="4"/>
      <c r="B846" s="2"/>
      <c r="C846" s="4"/>
      <c r="D846" s="2"/>
      <c r="E846" s="2"/>
      <c r="F846" s="51"/>
      <c r="G846" s="2"/>
      <c r="H846" s="51"/>
      <c r="I846" s="2"/>
      <c r="J846" s="2"/>
      <c r="K846" s="2"/>
      <c r="L846" s="2"/>
      <c r="M846" s="2"/>
      <c r="N846" s="2"/>
      <c r="O846" s="4"/>
    </row>
    <row r="847" spans="1:15" s="9" customFormat="1" x14ac:dyDescent="0.2">
      <c r="A847" s="4"/>
      <c r="B847" s="2"/>
      <c r="C847" s="4"/>
      <c r="D847" s="2"/>
      <c r="E847" s="2"/>
      <c r="F847" s="51"/>
      <c r="G847" s="2"/>
      <c r="H847" s="51"/>
      <c r="I847" s="2"/>
      <c r="J847" s="2"/>
      <c r="K847" s="2"/>
      <c r="L847" s="2"/>
      <c r="M847" s="2"/>
      <c r="N847" s="2"/>
      <c r="O847" s="4"/>
    </row>
    <row r="848" spans="1:15" s="9" customFormat="1" x14ac:dyDescent="0.2">
      <c r="A848" s="4"/>
      <c r="B848" s="2"/>
      <c r="C848" s="4"/>
      <c r="D848" s="2"/>
      <c r="E848" s="2"/>
      <c r="F848" s="51"/>
      <c r="G848" s="2"/>
      <c r="H848" s="51"/>
      <c r="I848" s="2"/>
      <c r="J848" s="2"/>
      <c r="K848" s="2"/>
      <c r="L848" s="2"/>
      <c r="M848" s="2"/>
      <c r="N848" s="2"/>
      <c r="O848" s="4"/>
    </row>
    <row r="849" spans="1:15" s="9" customFormat="1" x14ac:dyDescent="0.2">
      <c r="A849" s="4"/>
      <c r="B849" s="2"/>
      <c r="C849" s="4"/>
      <c r="D849" s="2"/>
      <c r="E849" s="2"/>
      <c r="F849" s="51"/>
      <c r="G849" s="2"/>
      <c r="H849" s="51"/>
      <c r="I849" s="2"/>
      <c r="J849" s="2"/>
      <c r="K849" s="2"/>
      <c r="L849" s="2"/>
      <c r="M849" s="2"/>
      <c r="N849" s="2"/>
      <c r="O849" s="4"/>
    </row>
    <row r="850" spans="1:15" s="9" customFormat="1" x14ac:dyDescent="0.2">
      <c r="A850" s="4"/>
      <c r="B850" s="2"/>
      <c r="C850" s="4"/>
      <c r="D850" s="2"/>
      <c r="E850" s="2"/>
      <c r="F850" s="51"/>
      <c r="G850" s="2"/>
      <c r="H850" s="51"/>
      <c r="I850" s="2"/>
      <c r="J850" s="2"/>
      <c r="K850" s="2"/>
      <c r="L850" s="2"/>
      <c r="M850" s="2"/>
      <c r="N850" s="2"/>
      <c r="O850" s="4"/>
    </row>
    <row r="851" spans="1:15" s="9" customFormat="1" x14ac:dyDescent="0.2">
      <c r="A851" s="4"/>
      <c r="B851" s="2"/>
      <c r="C851" s="4"/>
      <c r="D851" s="2"/>
      <c r="E851" s="2"/>
      <c r="F851" s="51"/>
      <c r="G851" s="2"/>
      <c r="H851" s="51"/>
      <c r="I851" s="2"/>
      <c r="J851" s="2"/>
      <c r="K851" s="2"/>
      <c r="L851" s="2"/>
      <c r="M851" s="2"/>
      <c r="N851" s="2"/>
      <c r="O851" s="4"/>
    </row>
    <row r="852" spans="1:15" s="9" customFormat="1" x14ac:dyDescent="0.2">
      <c r="A852" s="4"/>
      <c r="B852" s="2"/>
      <c r="C852" s="4"/>
      <c r="D852" s="2"/>
      <c r="E852" s="2"/>
      <c r="F852" s="51"/>
      <c r="G852" s="2"/>
      <c r="H852" s="51"/>
      <c r="I852" s="2"/>
      <c r="J852" s="2"/>
      <c r="K852" s="2"/>
      <c r="L852" s="2"/>
      <c r="M852" s="2"/>
      <c r="N852" s="2"/>
      <c r="O852" s="4"/>
    </row>
    <row r="853" spans="1:15" s="9" customFormat="1" x14ac:dyDescent="0.2">
      <c r="A853" s="4"/>
      <c r="B853" s="2"/>
      <c r="C853" s="4"/>
      <c r="D853" s="2"/>
      <c r="E853" s="2"/>
      <c r="F853" s="51"/>
      <c r="G853" s="2"/>
      <c r="H853" s="51"/>
      <c r="I853" s="2"/>
      <c r="J853" s="2"/>
      <c r="K853" s="2"/>
      <c r="L853" s="2"/>
      <c r="M853" s="2"/>
      <c r="N853" s="2"/>
      <c r="O853" s="4"/>
    </row>
    <row r="854" spans="1:15" s="9" customFormat="1" x14ac:dyDescent="0.2">
      <c r="A854" s="4"/>
      <c r="B854" s="2"/>
      <c r="C854" s="4"/>
      <c r="D854" s="2"/>
      <c r="E854" s="2"/>
      <c r="F854" s="51"/>
      <c r="G854" s="2"/>
      <c r="H854" s="51"/>
      <c r="I854" s="2"/>
      <c r="J854" s="2"/>
      <c r="K854" s="2"/>
      <c r="L854" s="2"/>
      <c r="M854" s="2"/>
      <c r="N854" s="2"/>
      <c r="O854" s="4"/>
    </row>
    <row r="855" spans="1:15" s="9" customFormat="1" x14ac:dyDescent="0.2">
      <c r="A855" s="4"/>
      <c r="B855" s="2"/>
      <c r="C855" s="4"/>
      <c r="D855" s="2"/>
      <c r="E855" s="2"/>
      <c r="F855" s="51"/>
      <c r="G855" s="2"/>
      <c r="H855" s="51"/>
      <c r="I855" s="2"/>
      <c r="J855" s="2"/>
      <c r="K855" s="2"/>
      <c r="L855" s="2"/>
      <c r="M855" s="2"/>
      <c r="N855" s="2"/>
      <c r="O855" s="4"/>
    </row>
    <row r="856" spans="1:15" s="9" customFormat="1" x14ac:dyDescent="0.2">
      <c r="A856" s="4"/>
      <c r="B856" s="2"/>
      <c r="C856" s="4"/>
      <c r="D856" s="2"/>
      <c r="E856" s="2"/>
      <c r="F856" s="51"/>
      <c r="G856" s="2"/>
      <c r="H856" s="51"/>
      <c r="I856" s="2"/>
      <c r="J856" s="2"/>
      <c r="K856" s="2"/>
      <c r="L856" s="2"/>
      <c r="M856" s="2"/>
      <c r="N856" s="2"/>
      <c r="O856" s="4"/>
    </row>
    <row r="857" spans="1:15" s="9" customFormat="1" x14ac:dyDescent="0.2">
      <c r="A857" s="4"/>
      <c r="B857" s="2"/>
      <c r="C857" s="4"/>
      <c r="D857" s="2"/>
      <c r="E857" s="2"/>
      <c r="F857" s="51"/>
      <c r="G857" s="2"/>
      <c r="H857" s="51"/>
      <c r="I857" s="2"/>
      <c r="J857" s="2"/>
      <c r="K857" s="2"/>
      <c r="L857" s="2"/>
      <c r="M857" s="2"/>
      <c r="N857" s="2"/>
      <c r="O857" s="4"/>
    </row>
    <row r="858" spans="1:15" s="9" customFormat="1" x14ac:dyDescent="0.2">
      <c r="A858" s="4"/>
      <c r="B858" s="2"/>
      <c r="C858" s="4"/>
      <c r="D858" s="2"/>
      <c r="E858" s="2"/>
      <c r="F858" s="51"/>
      <c r="G858" s="2"/>
      <c r="H858" s="51"/>
      <c r="I858" s="2"/>
      <c r="J858" s="2"/>
      <c r="K858" s="2"/>
      <c r="L858" s="2"/>
      <c r="M858" s="2"/>
      <c r="N858" s="2"/>
      <c r="O858" s="4"/>
    </row>
    <row r="859" spans="1:15" s="9" customFormat="1" x14ac:dyDescent="0.2">
      <c r="A859" s="4"/>
      <c r="B859" s="2"/>
      <c r="C859" s="4"/>
      <c r="D859" s="2"/>
      <c r="E859" s="2"/>
      <c r="F859" s="51"/>
      <c r="G859" s="2"/>
      <c r="H859" s="51"/>
      <c r="I859" s="2"/>
      <c r="J859" s="2"/>
      <c r="K859" s="2"/>
      <c r="L859" s="2"/>
      <c r="M859" s="2"/>
      <c r="N859" s="2"/>
      <c r="O859" s="4"/>
    </row>
    <row r="860" spans="1:15" s="9" customFormat="1" x14ac:dyDescent="0.2">
      <c r="A860" s="4"/>
      <c r="B860" s="2"/>
      <c r="C860" s="4"/>
      <c r="D860" s="2"/>
      <c r="E860" s="2"/>
      <c r="F860" s="51"/>
      <c r="G860" s="2"/>
      <c r="H860" s="51"/>
      <c r="I860" s="2"/>
      <c r="J860" s="2"/>
      <c r="K860" s="2"/>
      <c r="L860" s="2"/>
      <c r="M860" s="2"/>
      <c r="N860" s="2"/>
      <c r="O860" s="4"/>
    </row>
    <row r="861" spans="1:15" s="9" customFormat="1" x14ac:dyDescent="0.2">
      <c r="A861" s="4"/>
      <c r="B861" s="2"/>
      <c r="C861" s="4"/>
      <c r="D861" s="2"/>
      <c r="E861" s="2"/>
      <c r="F861" s="51"/>
      <c r="G861" s="2"/>
      <c r="H861" s="51"/>
      <c r="I861" s="2"/>
      <c r="J861" s="2"/>
      <c r="K861" s="2"/>
      <c r="L861" s="2"/>
      <c r="M861" s="2"/>
      <c r="N861" s="2"/>
      <c r="O861" s="4"/>
    </row>
    <row r="862" spans="1:15" s="9" customFormat="1" x14ac:dyDescent="0.2">
      <c r="A862" s="4"/>
      <c r="B862" s="2"/>
      <c r="C862" s="4"/>
      <c r="D862" s="2"/>
      <c r="E862" s="2"/>
      <c r="F862" s="51"/>
      <c r="G862" s="2"/>
      <c r="H862" s="51"/>
      <c r="I862" s="2"/>
      <c r="J862" s="2"/>
      <c r="K862" s="2"/>
      <c r="L862" s="2"/>
      <c r="M862" s="2"/>
      <c r="N862" s="2"/>
      <c r="O862" s="4"/>
    </row>
    <row r="863" spans="1:15" s="9" customFormat="1" x14ac:dyDescent="0.2">
      <c r="A863" s="4"/>
      <c r="B863" s="2"/>
      <c r="C863" s="4"/>
      <c r="D863" s="2"/>
      <c r="E863" s="2"/>
      <c r="F863" s="51"/>
      <c r="G863" s="2"/>
      <c r="H863" s="51"/>
      <c r="I863" s="2"/>
      <c r="J863" s="2"/>
      <c r="K863" s="2"/>
      <c r="L863" s="2"/>
      <c r="M863" s="2"/>
      <c r="N863" s="2"/>
      <c r="O863" s="4"/>
    </row>
    <row r="864" spans="1:15" s="9" customFormat="1" x14ac:dyDescent="0.2">
      <c r="A864" s="4"/>
      <c r="B864" s="2"/>
      <c r="C864" s="4"/>
      <c r="D864" s="2"/>
      <c r="E864" s="2"/>
      <c r="F864" s="51"/>
      <c r="G864" s="2"/>
      <c r="H864" s="51"/>
      <c r="I864" s="2"/>
      <c r="J864" s="2"/>
      <c r="K864" s="2"/>
      <c r="L864" s="2"/>
      <c r="M864" s="2"/>
      <c r="N864" s="2"/>
      <c r="O864" s="4"/>
    </row>
    <row r="865" spans="1:15" s="9" customFormat="1" x14ac:dyDescent="0.2">
      <c r="A865" s="4"/>
      <c r="B865" s="2"/>
      <c r="C865" s="4"/>
      <c r="D865" s="2"/>
      <c r="E865" s="2"/>
      <c r="F865" s="51"/>
      <c r="G865" s="2"/>
      <c r="H865" s="51"/>
      <c r="I865" s="2"/>
      <c r="J865" s="2"/>
      <c r="K865" s="2"/>
      <c r="L865" s="2"/>
      <c r="M865" s="2"/>
      <c r="N865" s="2"/>
      <c r="O865" s="4"/>
    </row>
    <row r="866" spans="1:15" s="9" customFormat="1" x14ac:dyDescent="0.2">
      <c r="A866" s="4"/>
      <c r="B866" s="2"/>
      <c r="C866" s="4"/>
      <c r="D866" s="2"/>
      <c r="E866" s="2"/>
      <c r="F866" s="51"/>
      <c r="G866" s="2"/>
      <c r="H866" s="51"/>
      <c r="I866" s="2"/>
      <c r="J866" s="2"/>
      <c r="K866" s="2"/>
      <c r="L866" s="2"/>
      <c r="M866" s="2"/>
      <c r="N866" s="2"/>
      <c r="O866" s="4"/>
    </row>
    <row r="867" spans="1:15" s="9" customFormat="1" x14ac:dyDescent="0.2">
      <c r="A867" s="4"/>
      <c r="B867" s="2"/>
      <c r="C867" s="4"/>
      <c r="D867" s="2"/>
      <c r="E867" s="2"/>
      <c r="F867" s="51"/>
      <c r="G867" s="2"/>
      <c r="H867" s="51"/>
      <c r="I867" s="2"/>
      <c r="J867" s="2"/>
      <c r="K867" s="2"/>
      <c r="L867" s="2"/>
      <c r="M867" s="2"/>
      <c r="N867" s="2"/>
      <c r="O867" s="4"/>
    </row>
    <row r="868" spans="1:15" s="9" customFormat="1" x14ac:dyDescent="0.2">
      <c r="A868" s="4"/>
      <c r="B868" s="2"/>
      <c r="C868" s="4"/>
      <c r="D868" s="2"/>
      <c r="E868" s="2"/>
      <c r="F868" s="51"/>
      <c r="G868" s="2"/>
      <c r="H868" s="51"/>
      <c r="I868" s="2"/>
      <c r="J868" s="2"/>
      <c r="K868" s="2"/>
      <c r="L868" s="2"/>
      <c r="M868" s="2"/>
      <c r="N868" s="2"/>
      <c r="O868" s="4"/>
    </row>
    <row r="869" spans="1:15" s="9" customFormat="1" x14ac:dyDescent="0.2">
      <c r="A869" s="4"/>
      <c r="B869" s="2"/>
      <c r="C869" s="4"/>
      <c r="D869" s="2"/>
      <c r="E869" s="2"/>
      <c r="F869" s="51"/>
      <c r="G869" s="2"/>
      <c r="H869" s="51"/>
      <c r="I869" s="2"/>
      <c r="J869" s="2"/>
      <c r="K869" s="2"/>
      <c r="L869" s="2"/>
      <c r="M869" s="2"/>
      <c r="N869" s="2"/>
      <c r="O869" s="4"/>
    </row>
    <row r="870" spans="1:15" s="9" customFormat="1" x14ac:dyDescent="0.2">
      <c r="A870" s="4"/>
      <c r="B870" s="2"/>
      <c r="C870" s="4"/>
      <c r="D870" s="2"/>
      <c r="E870" s="2"/>
      <c r="F870" s="51"/>
      <c r="G870" s="2"/>
      <c r="H870" s="51"/>
      <c r="I870" s="2"/>
      <c r="J870" s="2"/>
      <c r="K870" s="2"/>
      <c r="L870" s="2"/>
      <c r="M870" s="2"/>
      <c r="N870" s="2"/>
      <c r="O870" s="4"/>
    </row>
    <row r="871" spans="1:15" s="9" customFormat="1" x14ac:dyDescent="0.2">
      <c r="A871" s="4"/>
      <c r="B871" s="2"/>
      <c r="C871" s="4"/>
      <c r="D871" s="2"/>
      <c r="E871" s="2"/>
      <c r="F871" s="51"/>
      <c r="G871" s="2"/>
      <c r="H871" s="51"/>
      <c r="I871" s="2"/>
      <c r="J871" s="2"/>
      <c r="K871" s="2"/>
      <c r="L871" s="2"/>
      <c r="M871" s="2"/>
      <c r="N871" s="2"/>
      <c r="O871" s="4"/>
    </row>
    <row r="872" spans="1:15" s="9" customFormat="1" x14ac:dyDescent="0.2">
      <c r="A872" s="4"/>
      <c r="B872" s="2"/>
      <c r="C872" s="4"/>
      <c r="D872" s="2"/>
      <c r="E872" s="2"/>
      <c r="F872" s="51"/>
      <c r="G872" s="2"/>
      <c r="H872" s="51"/>
      <c r="I872" s="2"/>
      <c r="J872" s="2"/>
      <c r="K872" s="2"/>
      <c r="L872" s="2"/>
      <c r="M872" s="2"/>
      <c r="N872" s="2"/>
      <c r="O872" s="4"/>
    </row>
    <row r="873" spans="1:15" s="9" customFormat="1" x14ac:dyDescent="0.2">
      <c r="A873" s="4"/>
      <c r="B873" s="2"/>
      <c r="C873" s="4"/>
      <c r="D873" s="2"/>
      <c r="E873" s="2"/>
      <c r="F873" s="51"/>
      <c r="G873" s="2"/>
      <c r="H873" s="51"/>
      <c r="I873" s="2"/>
      <c r="J873" s="2"/>
      <c r="K873" s="2"/>
      <c r="L873" s="2"/>
      <c r="M873" s="2"/>
      <c r="N873" s="2"/>
      <c r="O873" s="4"/>
    </row>
    <row r="874" spans="1:15" s="9" customFormat="1" x14ac:dyDescent="0.2">
      <c r="A874" s="4"/>
      <c r="B874" s="2"/>
      <c r="C874" s="4"/>
      <c r="D874" s="2"/>
      <c r="E874" s="2"/>
      <c r="F874" s="51"/>
      <c r="G874" s="2"/>
      <c r="H874" s="51"/>
      <c r="I874" s="2"/>
      <c r="J874" s="2"/>
      <c r="K874" s="2"/>
      <c r="L874" s="2"/>
      <c r="M874" s="2"/>
      <c r="N874" s="2"/>
      <c r="O874" s="4"/>
    </row>
    <row r="875" spans="1:15" s="9" customFormat="1" x14ac:dyDescent="0.2">
      <c r="A875" s="4"/>
      <c r="B875" s="2"/>
      <c r="C875" s="4"/>
      <c r="D875" s="2"/>
      <c r="E875" s="2"/>
      <c r="F875" s="51"/>
      <c r="G875" s="2"/>
      <c r="H875" s="51"/>
      <c r="I875" s="2"/>
      <c r="J875" s="2"/>
      <c r="K875" s="2"/>
      <c r="L875" s="2"/>
      <c r="M875" s="2"/>
      <c r="N875" s="2"/>
      <c r="O875" s="4"/>
    </row>
    <row r="876" spans="1:15" s="9" customFormat="1" x14ac:dyDescent="0.2">
      <c r="A876" s="4"/>
      <c r="B876" s="2"/>
      <c r="C876" s="4"/>
      <c r="D876" s="2"/>
      <c r="E876" s="2"/>
      <c r="F876" s="51"/>
      <c r="G876" s="2"/>
      <c r="H876" s="51"/>
      <c r="I876" s="2"/>
      <c r="J876" s="2"/>
      <c r="K876" s="2"/>
      <c r="L876" s="2"/>
      <c r="M876" s="2"/>
      <c r="N876" s="2"/>
      <c r="O876" s="4"/>
    </row>
    <row r="877" spans="1:15" s="9" customFormat="1" x14ac:dyDescent="0.2">
      <c r="A877" s="4"/>
      <c r="B877" s="2"/>
      <c r="C877" s="4"/>
      <c r="D877" s="2"/>
      <c r="E877" s="2"/>
      <c r="F877" s="51"/>
      <c r="G877" s="2"/>
      <c r="H877" s="51"/>
      <c r="I877" s="2"/>
      <c r="J877" s="2"/>
      <c r="K877" s="2"/>
      <c r="L877" s="2"/>
      <c r="M877" s="2"/>
      <c r="N877" s="2"/>
      <c r="O877" s="4"/>
    </row>
    <row r="878" spans="1:15" s="9" customFormat="1" x14ac:dyDescent="0.2">
      <c r="A878" s="4"/>
      <c r="B878" s="2"/>
      <c r="C878" s="4"/>
      <c r="D878" s="2"/>
      <c r="E878" s="2"/>
      <c r="F878" s="51"/>
      <c r="G878" s="2"/>
      <c r="H878" s="51"/>
      <c r="I878" s="2"/>
      <c r="J878" s="2"/>
      <c r="K878" s="2"/>
      <c r="L878" s="2"/>
      <c r="M878" s="2"/>
      <c r="N878" s="2"/>
      <c r="O878" s="4"/>
    </row>
    <row r="879" spans="1:15" s="9" customFormat="1" x14ac:dyDescent="0.2">
      <c r="A879" s="4"/>
      <c r="B879" s="2"/>
      <c r="C879" s="4"/>
      <c r="D879" s="2"/>
      <c r="E879" s="2"/>
      <c r="F879" s="51"/>
      <c r="G879" s="2"/>
      <c r="H879" s="51"/>
      <c r="I879" s="2"/>
      <c r="J879" s="2"/>
      <c r="K879" s="2"/>
      <c r="L879" s="2"/>
      <c r="M879" s="2"/>
      <c r="N879" s="2"/>
      <c r="O879" s="4"/>
    </row>
    <row r="880" spans="1:15" s="9" customFormat="1" x14ac:dyDescent="0.2">
      <c r="A880" s="4"/>
      <c r="B880" s="2"/>
      <c r="C880" s="4"/>
      <c r="D880" s="2"/>
      <c r="E880" s="2"/>
      <c r="F880" s="51"/>
      <c r="G880" s="2"/>
      <c r="H880" s="51"/>
      <c r="I880" s="2"/>
      <c r="J880" s="2"/>
      <c r="K880" s="2"/>
      <c r="L880" s="2"/>
      <c r="M880" s="2"/>
      <c r="N880" s="2"/>
      <c r="O880" s="4"/>
    </row>
    <row r="881" spans="1:15" s="9" customFormat="1" x14ac:dyDescent="0.2">
      <c r="A881" s="4"/>
      <c r="B881" s="2"/>
      <c r="C881" s="4"/>
      <c r="D881" s="2"/>
      <c r="E881" s="2"/>
      <c r="F881" s="51"/>
      <c r="G881" s="2"/>
      <c r="H881" s="51"/>
      <c r="I881" s="2"/>
      <c r="J881" s="2"/>
      <c r="K881" s="2"/>
      <c r="L881" s="2"/>
      <c r="M881" s="2"/>
      <c r="N881" s="2"/>
      <c r="O881" s="4"/>
    </row>
    <row r="882" spans="1:15" s="9" customFormat="1" x14ac:dyDescent="0.2">
      <c r="A882" s="4"/>
      <c r="B882" s="2"/>
      <c r="C882" s="4"/>
      <c r="D882" s="2"/>
      <c r="E882" s="2"/>
      <c r="F882" s="51"/>
      <c r="G882" s="2"/>
      <c r="H882" s="51"/>
      <c r="I882" s="2"/>
      <c r="J882" s="2"/>
      <c r="K882" s="2"/>
      <c r="L882" s="2"/>
      <c r="M882" s="2"/>
      <c r="N882" s="2"/>
      <c r="O882" s="4"/>
    </row>
    <row r="883" spans="1:15" s="9" customFormat="1" x14ac:dyDescent="0.2">
      <c r="A883" s="4"/>
      <c r="B883" s="2"/>
      <c r="C883" s="4"/>
      <c r="D883" s="2"/>
      <c r="E883" s="2"/>
      <c r="F883" s="51"/>
      <c r="G883" s="2"/>
      <c r="H883" s="51"/>
      <c r="I883" s="2"/>
      <c r="J883" s="2"/>
      <c r="K883" s="2"/>
      <c r="L883" s="2"/>
      <c r="M883" s="2"/>
      <c r="N883" s="2"/>
      <c r="O883" s="4"/>
    </row>
    <row r="884" spans="1:15" s="9" customFormat="1" x14ac:dyDescent="0.2">
      <c r="A884" s="4"/>
      <c r="B884" s="2"/>
      <c r="C884" s="4"/>
      <c r="D884" s="2"/>
      <c r="E884" s="2"/>
      <c r="F884" s="51"/>
      <c r="G884" s="2"/>
      <c r="H884" s="51"/>
      <c r="I884" s="2"/>
      <c r="J884" s="2"/>
      <c r="K884" s="2"/>
      <c r="L884" s="2"/>
      <c r="M884" s="2"/>
      <c r="N884" s="2"/>
      <c r="O884" s="4"/>
    </row>
    <row r="885" spans="1:15" s="9" customFormat="1" x14ac:dyDescent="0.2">
      <c r="A885" s="4"/>
      <c r="B885" s="2"/>
      <c r="C885" s="4"/>
      <c r="D885" s="2"/>
      <c r="E885" s="2"/>
      <c r="F885" s="51"/>
      <c r="G885" s="2"/>
      <c r="H885" s="51"/>
      <c r="I885" s="2"/>
      <c r="J885" s="2"/>
      <c r="K885" s="2"/>
      <c r="L885" s="2"/>
      <c r="M885" s="2"/>
      <c r="N885" s="2"/>
      <c r="O885" s="4"/>
    </row>
    <row r="886" spans="1:15" s="9" customFormat="1" x14ac:dyDescent="0.2">
      <c r="A886" s="4"/>
      <c r="B886" s="2"/>
      <c r="C886" s="4"/>
      <c r="D886" s="2"/>
      <c r="E886" s="2"/>
      <c r="F886" s="51"/>
      <c r="G886" s="2"/>
      <c r="H886" s="51"/>
      <c r="I886" s="2"/>
      <c r="J886" s="2"/>
      <c r="K886" s="2"/>
      <c r="L886" s="2"/>
      <c r="M886" s="2"/>
      <c r="N886" s="2"/>
      <c r="O886" s="4"/>
    </row>
    <row r="887" spans="1:15" s="9" customFormat="1" x14ac:dyDescent="0.2">
      <c r="A887" s="4"/>
      <c r="B887" s="2"/>
      <c r="C887" s="4"/>
      <c r="D887" s="2"/>
      <c r="E887" s="2"/>
      <c r="F887" s="51"/>
      <c r="G887" s="2"/>
      <c r="H887" s="51"/>
      <c r="I887" s="2"/>
      <c r="J887" s="2"/>
      <c r="K887" s="2"/>
      <c r="L887" s="2"/>
      <c r="M887" s="2"/>
      <c r="N887" s="2"/>
      <c r="O887" s="4"/>
    </row>
    <row r="888" spans="1:15" s="9" customFormat="1" x14ac:dyDescent="0.2">
      <c r="A888" s="4"/>
      <c r="B888" s="2"/>
      <c r="C888" s="4"/>
      <c r="D888" s="2"/>
      <c r="E888" s="2"/>
      <c r="F888" s="51"/>
      <c r="G888" s="2"/>
      <c r="H888" s="51"/>
      <c r="I888" s="2"/>
      <c r="J888" s="2"/>
      <c r="K888" s="2"/>
      <c r="L888" s="2"/>
      <c r="M888" s="2"/>
      <c r="N888" s="2"/>
      <c r="O888" s="4"/>
    </row>
    <row r="889" spans="1:15" s="9" customFormat="1" x14ac:dyDescent="0.2">
      <c r="A889" s="4"/>
      <c r="B889" s="2"/>
      <c r="C889" s="4"/>
      <c r="D889" s="2"/>
      <c r="E889" s="2"/>
      <c r="F889" s="51"/>
      <c r="G889" s="2"/>
      <c r="H889" s="51"/>
      <c r="I889" s="2"/>
      <c r="J889" s="2"/>
      <c r="K889" s="2"/>
      <c r="L889" s="2"/>
      <c r="M889" s="2"/>
      <c r="N889" s="2"/>
      <c r="O889" s="4"/>
    </row>
    <row r="890" spans="1:15" s="9" customFormat="1" x14ac:dyDescent="0.2">
      <c r="A890" s="4"/>
      <c r="B890" s="2"/>
      <c r="C890" s="4"/>
      <c r="D890" s="2"/>
      <c r="E890" s="2"/>
      <c r="F890" s="51"/>
      <c r="G890" s="2"/>
      <c r="H890" s="51"/>
      <c r="I890" s="2"/>
      <c r="J890" s="2"/>
      <c r="K890" s="2"/>
      <c r="L890" s="2"/>
      <c r="M890" s="2"/>
      <c r="N890" s="2"/>
      <c r="O890" s="4"/>
    </row>
    <row r="891" spans="1:15" s="9" customFormat="1" x14ac:dyDescent="0.2">
      <c r="A891" s="4"/>
      <c r="B891" s="2"/>
      <c r="C891" s="4"/>
      <c r="D891" s="2"/>
      <c r="E891" s="2"/>
      <c r="F891" s="51"/>
      <c r="G891" s="2"/>
      <c r="H891" s="51"/>
      <c r="I891" s="2"/>
      <c r="J891" s="2"/>
      <c r="K891" s="2"/>
      <c r="L891" s="2"/>
      <c r="M891" s="2"/>
      <c r="N891" s="2"/>
      <c r="O891" s="4"/>
    </row>
    <row r="892" spans="1:15" s="9" customFormat="1" x14ac:dyDescent="0.2">
      <c r="A892" s="4"/>
      <c r="B892" s="2"/>
      <c r="C892" s="4"/>
      <c r="D892" s="2"/>
      <c r="E892" s="2"/>
      <c r="F892" s="51"/>
      <c r="G892" s="2"/>
      <c r="H892" s="51"/>
      <c r="I892" s="2"/>
      <c r="J892" s="2"/>
      <c r="K892" s="2"/>
      <c r="L892" s="2"/>
      <c r="M892" s="2"/>
      <c r="N892" s="2"/>
      <c r="O892" s="4"/>
    </row>
    <row r="893" spans="1:15" s="9" customFormat="1" x14ac:dyDescent="0.2">
      <c r="A893" s="4"/>
      <c r="B893" s="2"/>
      <c r="C893" s="4"/>
      <c r="D893" s="2"/>
      <c r="E893" s="2"/>
      <c r="F893" s="51"/>
      <c r="G893" s="2"/>
      <c r="H893" s="51"/>
      <c r="I893" s="2"/>
      <c r="J893" s="2"/>
      <c r="K893" s="2"/>
      <c r="L893" s="2"/>
      <c r="M893" s="2"/>
      <c r="N893" s="2"/>
      <c r="O893" s="4"/>
    </row>
    <row r="894" spans="1:15" s="9" customFormat="1" x14ac:dyDescent="0.2">
      <c r="A894" s="4"/>
      <c r="B894" s="2"/>
      <c r="C894" s="4"/>
      <c r="D894" s="2"/>
      <c r="E894" s="2"/>
      <c r="F894" s="51"/>
      <c r="G894" s="2"/>
      <c r="H894" s="51"/>
      <c r="I894" s="2"/>
      <c r="J894" s="2"/>
      <c r="K894" s="2"/>
      <c r="L894" s="2"/>
      <c r="M894" s="2"/>
      <c r="N894" s="2"/>
      <c r="O894" s="4"/>
    </row>
    <row r="895" spans="1:15" s="9" customFormat="1" x14ac:dyDescent="0.2">
      <c r="A895" s="4"/>
      <c r="B895" s="2"/>
      <c r="C895" s="4"/>
      <c r="D895" s="2"/>
      <c r="E895" s="2"/>
      <c r="F895" s="51"/>
      <c r="G895" s="2"/>
      <c r="H895" s="51"/>
      <c r="I895" s="2"/>
      <c r="J895" s="2"/>
      <c r="K895" s="2"/>
      <c r="L895" s="2"/>
      <c r="M895" s="2"/>
      <c r="N895" s="2"/>
      <c r="O895" s="4"/>
    </row>
    <row r="896" spans="1:15" s="9" customFormat="1" x14ac:dyDescent="0.2">
      <c r="A896" s="4"/>
      <c r="B896" s="2"/>
      <c r="C896" s="4"/>
      <c r="D896" s="2"/>
      <c r="E896" s="2"/>
      <c r="F896" s="51"/>
      <c r="G896" s="2"/>
      <c r="H896" s="51"/>
      <c r="I896" s="2"/>
      <c r="J896" s="2"/>
      <c r="K896" s="2"/>
      <c r="L896" s="2"/>
      <c r="M896" s="2"/>
      <c r="N896" s="2"/>
      <c r="O896" s="4"/>
    </row>
    <row r="897" spans="1:15" s="9" customFormat="1" x14ac:dyDescent="0.2">
      <c r="A897" s="4"/>
      <c r="B897" s="2"/>
      <c r="C897" s="4"/>
      <c r="D897" s="2"/>
      <c r="E897" s="2"/>
      <c r="F897" s="51"/>
      <c r="G897" s="2"/>
      <c r="H897" s="51"/>
      <c r="I897" s="2"/>
      <c r="J897" s="2"/>
      <c r="K897" s="2"/>
      <c r="L897" s="2"/>
      <c r="M897" s="2"/>
      <c r="N897" s="2"/>
      <c r="O897" s="4"/>
    </row>
    <row r="898" spans="1:15" s="9" customFormat="1" x14ac:dyDescent="0.2">
      <c r="A898" s="4"/>
      <c r="B898" s="2"/>
      <c r="C898" s="4"/>
      <c r="D898" s="2"/>
      <c r="E898" s="2"/>
      <c r="F898" s="51"/>
      <c r="G898" s="2"/>
      <c r="H898" s="51"/>
      <c r="I898" s="2"/>
      <c r="J898" s="2"/>
      <c r="K898" s="2"/>
      <c r="L898" s="2"/>
      <c r="M898" s="2"/>
      <c r="N898" s="2"/>
      <c r="O898" s="4"/>
    </row>
    <row r="899" spans="1:15" s="9" customFormat="1" x14ac:dyDescent="0.2">
      <c r="A899" s="4"/>
      <c r="B899" s="2"/>
      <c r="C899" s="4"/>
      <c r="D899" s="2"/>
      <c r="E899" s="2"/>
      <c r="F899" s="51"/>
      <c r="G899" s="2"/>
      <c r="H899" s="51"/>
      <c r="I899" s="2"/>
      <c r="J899" s="2"/>
      <c r="K899" s="2"/>
      <c r="L899" s="2"/>
      <c r="M899" s="2"/>
      <c r="N899" s="2"/>
      <c r="O899" s="4"/>
    </row>
    <row r="900" spans="1:15" s="9" customFormat="1" x14ac:dyDescent="0.2">
      <c r="A900" s="4"/>
      <c r="B900" s="2"/>
      <c r="C900" s="4"/>
      <c r="D900" s="2"/>
      <c r="E900" s="2"/>
      <c r="F900" s="51"/>
      <c r="G900" s="2"/>
      <c r="H900" s="51"/>
      <c r="I900" s="2"/>
      <c r="J900" s="2"/>
      <c r="K900" s="2"/>
      <c r="L900" s="2"/>
      <c r="M900" s="2"/>
      <c r="N900" s="2"/>
      <c r="O900" s="4"/>
    </row>
    <row r="901" spans="1:15" s="9" customFormat="1" x14ac:dyDescent="0.2">
      <c r="A901" s="4"/>
      <c r="B901" s="2"/>
      <c r="C901" s="4"/>
      <c r="D901" s="2"/>
      <c r="E901" s="2"/>
      <c r="F901" s="51"/>
      <c r="G901" s="2"/>
      <c r="H901" s="51"/>
      <c r="I901" s="2"/>
      <c r="J901" s="2"/>
      <c r="K901" s="2"/>
      <c r="L901" s="2"/>
      <c r="M901" s="2"/>
      <c r="N901" s="2"/>
      <c r="O901" s="4"/>
    </row>
    <row r="902" spans="1:15" s="9" customFormat="1" x14ac:dyDescent="0.2">
      <c r="A902" s="4"/>
      <c r="B902" s="2"/>
      <c r="C902" s="4"/>
      <c r="D902" s="2"/>
      <c r="E902" s="2"/>
      <c r="F902" s="51"/>
      <c r="G902" s="2"/>
      <c r="H902" s="51"/>
      <c r="I902" s="2"/>
      <c r="J902" s="2"/>
      <c r="K902" s="2"/>
      <c r="L902" s="2"/>
      <c r="M902" s="2"/>
      <c r="N902" s="2"/>
      <c r="O902" s="4"/>
    </row>
    <row r="903" spans="1:15" s="9" customFormat="1" x14ac:dyDescent="0.2">
      <c r="A903" s="4"/>
      <c r="B903" s="2"/>
      <c r="C903" s="4"/>
      <c r="D903" s="2"/>
      <c r="E903" s="2"/>
      <c r="F903" s="51"/>
      <c r="G903" s="2"/>
      <c r="H903" s="51"/>
      <c r="I903" s="2"/>
      <c r="J903" s="2"/>
      <c r="K903" s="2"/>
      <c r="L903" s="2"/>
      <c r="M903" s="2"/>
      <c r="N903" s="2"/>
      <c r="O903" s="4"/>
    </row>
    <row r="904" spans="1:15" s="9" customFormat="1" x14ac:dyDescent="0.2">
      <c r="A904" s="4"/>
      <c r="B904" s="2"/>
      <c r="C904" s="4"/>
      <c r="D904" s="2"/>
      <c r="E904" s="2"/>
      <c r="F904" s="51"/>
      <c r="G904" s="2"/>
      <c r="H904" s="51"/>
      <c r="I904" s="2"/>
      <c r="J904" s="2"/>
      <c r="K904" s="2"/>
      <c r="L904" s="2"/>
      <c r="M904" s="2"/>
      <c r="N904" s="2"/>
      <c r="O904" s="4"/>
    </row>
    <row r="905" spans="1:15" s="9" customFormat="1" x14ac:dyDescent="0.2">
      <c r="A905" s="4"/>
      <c r="B905" s="2"/>
      <c r="C905" s="4"/>
      <c r="D905" s="2"/>
      <c r="E905" s="2"/>
      <c r="F905" s="51"/>
      <c r="G905" s="2"/>
      <c r="H905" s="51"/>
      <c r="I905" s="2"/>
      <c r="J905" s="2"/>
      <c r="K905" s="2"/>
      <c r="L905" s="2"/>
      <c r="M905" s="2"/>
      <c r="N905" s="2"/>
      <c r="O905" s="4"/>
    </row>
    <row r="906" spans="1:15" s="9" customFormat="1" x14ac:dyDescent="0.2">
      <c r="A906" s="4"/>
      <c r="B906" s="2"/>
      <c r="C906" s="4"/>
      <c r="D906" s="2"/>
      <c r="E906" s="2"/>
      <c r="F906" s="51"/>
      <c r="G906" s="2"/>
      <c r="H906" s="51"/>
      <c r="I906" s="2"/>
      <c r="J906" s="2"/>
      <c r="K906" s="2"/>
      <c r="L906" s="2"/>
      <c r="M906" s="2"/>
      <c r="N906" s="2"/>
      <c r="O906" s="4"/>
    </row>
    <row r="907" spans="1:15" s="9" customFormat="1" x14ac:dyDescent="0.2">
      <c r="A907" s="4"/>
      <c r="B907" s="2"/>
      <c r="C907" s="4"/>
      <c r="D907" s="2"/>
      <c r="E907" s="2"/>
      <c r="F907" s="51"/>
      <c r="G907" s="2"/>
      <c r="H907" s="51"/>
      <c r="I907" s="2"/>
      <c r="J907" s="2"/>
      <c r="K907" s="2"/>
      <c r="L907" s="2"/>
      <c r="M907" s="2"/>
      <c r="N907" s="2"/>
      <c r="O907" s="4"/>
    </row>
    <row r="908" spans="1:15" s="9" customFormat="1" x14ac:dyDescent="0.2">
      <c r="A908" s="4"/>
      <c r="B908" s="2"/>
      <c r="C908" s="4"/>
      <c r="D908" s="2"/>
      <c r="E908" s="2"/>
      <c r="F908" s="51"/>
      <c r="G908" s="2"/>
      <c r="H908" s="51"/>
      <c r="I908" s="2"/>
      <c r="J908" s="2"/>
      <c r="K908" s="2"/>
      <c r="L908" s="2"/>
      <c r="M908" s="2"/>
      <c r="N908" s="2"/>
      <c r="O908" s="4"/>
    </row>
    <row r="909" spans="1:15" s="9" customFormat="1" x14ac:dyDescent="0.2">
      <c r="A909" s="4"/>
      <c r="B909" s="2"/>
      <c r="C909" s="4"/>
      <c r="D909" s="2"/>
      <c r="E909" s="2"/>
      <c r="F909" s="51"/>
      <c r="G909" s="2"/>
      <c r="H909" s="51"/>
      <c r="I909" s="2"/>
      <c r="J909" s="2"/>
      <c r="K909" s="2"/>
      <c r="L909" s="2"/>
      <c r="M909" s="2"/>
      <c r="N909" s="2"/>
      <c r="O909" s="4"/>
    </row>
    <row r="910" spans="1:15" s="9" customFormat="1" x14ac:dyDescent="0.2">
      <c r="A910" s="4"/>
      <c r="B910" s="2"/>
      <c r="C910" s="4"/>
      <c r="D910" s="2"/>
      <c r="E910" s="2"/>
      <c r="F910" s="51"/>
      <c r="G910" s="2"/>
      <c r="H910" s="51"/>
      <c r="I910" s="2"/>
      <c r="J910" s="2"/>
      <c r="K910" s="2"/>
      <c r="L910" s="2"/>
      <c r="M910" s="2"/>
      <c r="N910" s="2"/>
      <c r="O910" s="4"/>
    </row>
    <row r="911" spans="1:15" s="9" customFormat="1" x14ac:dyDescent="0.2">
      <c r="A911" s="4"/>
      <c r="B911" s="2"/>
      <c r="C911" s="4"/>
      <c r="D911" s="2"/>
      <c r="E911" s="2"/>
      <c r="F911" s="51"/>
      <c r="G911" s="2"/>
      <c r="H911" s="51"/>
      <c r="I911" s="2"/>
      <c r="J911" s="2"/>
      <c r="K911" s="2"/>
      <c r="L911" s="2"/>
      <c r="M911" s="2"/>
      <c r="N911" s="2"/>
      <c r="O911" s="4"/>
    </row>
    <row r="912" spans="1:15" s="9" customFormat="1" x14ac:dyDescent="0.2">
      <c r="A912" s="4"/>
      <c r="B912" s="2"/>
      <c r="C912" s="4"/>
      <c r="D912" s="2"/>
      <c r="E912" s="2"/>
      <c r="F912" s="51"/>
      <c r="G912" s="2"/>
      <c r="H912" s="51"/>
      <c r="I912" s="2"/>
      <c r="J912" s="2"/>
      <c r="K912" s="2"/>
      <c r="L912" s="2"/>
      <c r="M912" s="2"/>
      <c r="N912" s="2"/>
      <c r="O912" s="4"/>
    </row>
    <row r="913" spans="1:15" s="9" customFormat="1" x14ac:dyDescent="0.2">
      <c r="A913" s="4"/>
      <c r="B913" s="2"/>
      <c r="C913" s="4"/>
      <c r="D913" s="2"/>
      <c r="E913" s="2"/>
      <c r="F913" s="51"/>
      <c r="G913" s="2"/>
      <c r="H913" s="51"/>
      <c r="I913" s="2"/>
      <c r="J913" s="2"/>
      <c r="K913" s="2"/>
      <c r="L913" s="2"/>
      <c r="M913" s="2"/>
      <c r="N913" s="2"/>
      <c r="O913" s="4"/>
    </row>
    <row r="914" spans="1:15" s="9" customFormat="1" x14ac:dyDescent="0.2">
      <c r="A914" s="4"/>
      <c r="B914" s="2"/>
      <c r="C914" s="4"/>
      <c r="D914" s="2"/>
      <c r="E914" s="2"/>
      <c r="F914" s="51"/>
      <c r="G914" s="2"/>
      <c r="H914" s="51"/>
      <c r="I914" s="2"/>
      <c r="J914" s="2"/>
      <c r="K914" s="2"/>
      <c r="L914" s="2"/>
      <c r="M914" s="2"/>
      <c r="N914" s="2"/>
      <c r="O914" s="4"/>
    </row>
    <row r="915" spans="1:15" s="9" customFormat="1" x14ac:dyDescent="0.2">
      <c r="A915" s="4"/>
      <c r="B915" s="2"/>
      <c r="C915" s="4"/>
      <c r="D915" s="2"/>
      <c r="E915" s="2"/>
      <c r="F915" s="51"/>
      <c r="G915" s="2"/>
      <c r="H915" s="51"/>
      <c r="I915" s="2"/>
      <c r="J915" s="2"/>
      <c r="K915" s="2"/>
      <c r="L915" s="2"/>
      <c r="M915" s="2"/>
      <c r="N915" s="2"/>
      <c r="O915" s="4"/>
    </row>
    <row r="916" spans="1:15" s="9" customFormat="1" x14ac:dyDescent="0.2">
      <c r="A916" s="4"/>
      <c r="B916" s="2"/>
      <c r="C916" s="4"/>
      <c r="D916" s="2"/>
      <c r="E916" s="2"/>
      <c r="F916" s="51"/>
      <c r="G916" s="2"/>
      <c r="H916" s="51"/>
      <c r="I916" s="2"/>
      <c r="J916" s="2"/>
      <c r="K916" s="2"/>
      <c r="L916" s="2"/>
      <c r="M916" s="2"/>
      <c r="N916" s="2"/>
      <c r="O916" s="4"/>
    </row>
    <row r="917" spans="1:15" s="9" customFormat="1" x14ac:dyDescent="0.2">
      <c r="A917" s="4"/>
      <c r="B917" s="2"/>
      <c r="C917" s="4"/>
      <c r="D917" s="2"/>
      <c r="E917" s="2"/>
      <c r="F917" s="51"/>
      <c r="G917" s="2"/>
      <c r="H917" s="51"/>
      <c r="I917" s="2"/>
      <c r="J917" s="2"/>
      <c r="K917" s="2"/>
      <c r="L917" s="2"/>
      <c r="M917" s="2"/>
      <c r="N917" s="2"/>
      <c r="O917" s="4"/>
    </row>
    <row r="918" spans="1:15" s="9" customFormat="1" x14ac:dyDescent="0.2">
      <c r="A918" s="4"/>
      <c r="B918" s="2"/>
      <c r="C918" s="4"/>
      <c r="D918" s="2"/>
      <c r="E918" s="2"/>
      <c r="F918" s="51"/>
      <c r="G918" s="2"/>
      <c r="H918" s="51"/>
      <c r="I918" s="2"/>
      <c r="J918" s="2"/>
      <c r="K918" s="2"/>
      <c r="L918" s="2"/>
      <c r="M918" s="2"/>
      <c r="N918" s="2"/>
      <c r="O918" s="4"/>
    </row>
    <row r="919" spans="1:15" s="9" customFormat="1" x14ac:dyDescent="0.2">
      <c r="A919" s="4"/>
      <c r="B919" s="2"/>
      <c r="C919" s="4"/>
      <c r="D919" s="2"/>
      <c r="E919" s="2"/>
      <c r="F919" s="51"/>
      <c r="G919" s="2"/>
      <c r="H919" s="51"/>
      <c r="I919" s="2"/>
      <c r="J919" s="2"/>
      <c r="K919" s="2"/>
      <c r="L919" s="2"/>
      <c r="M919" s="2"/>
      <c r="N919" s="2"/>
      <c r="O919" s="4"/>
    </row>
    <row r="920" spans="1:15" s="9" customFormat="1" x14ac:dyDescent="0.2">
      <c r="A920" s="4"/>
      <c r="B920" s="2"/>
      <c r="C920" s="4"/>
      <c r="D920" s="2"/>
      <c r="E920" s="2"/>
      <c r="F920" s="51"/>
      <c r="G920" s="2"/>
      <c r="H920" s="51"/>
      <c r="I920" s="2"/>
      <c r="J920" s="2"/>
      <c r="K920" s="2"/>
      <c r="L920" s="2"/>
      <c r="M920" s="2"/>
      <c r="N920" s="2"/>
      <c r="O920" s="4"/>
    </row>
    <row r="921" spans="1:15" s="9" customFormat="1" x14ac:dyDescent="0.2">
      <c r="A921" s="4"/>
      <c r="B921" s="2"/>
      <c r="C921" s="4"/>
      <c r="D921" s="2"/>
      <c r="E921" s="2"/>
      <c r="F921" s="51"/>
      <c r="G921" s="2"/>
      <c r="H921" s="51"/>
      <c r="I921" s="2"/>
      <c r="J921" s="2"/>
      <c r="K921" s="2"/>
      <c r="L921" s="2"/>
      <c r="M921" s="2"/>
      <c r="N921" s="2"/>
      <c r="O921" s="4"/>
    </row>
    <row r="922" spans="1:15" s="9" customFormat="1" x14ac:dyDescent="0.2">
      <c r="A922" s="4"/>
      <c r="B922" s="2"/>
      <c r="C922" s="4"/>
      <c r="D922" s="2"/>
      <c r="E922" s="2"/>
      <c r="F922" s="51"/>
      <c r="G922" s="2"/>
      <c r="H922" s="51"/>
      <c r="I922" s="2"/>
      <c r="J922" s="2"/>
      <c r="K922" s="2"/>
      <c r="L922" s="2"/>
      <c r="M922" s="2"/>
      <c r="N922" s="2"/>
      <c r="O922" s="4"/>
    </row>
    <row r="923" spans="1:15" s="9" customFormat="1" x14ac:dyDescent="0.2">
      <c r="A923" s="4"/>
      <c r="B923" s="2"/>
      <c r="C923" s="4"/>
      <c r="D923" s="2"/>
      <c r="E923" s="2"/>
      <c r="F923" s="51"/>
      <c r="G923" s="2"/>
      <c r="H923" s="51"/>
      <c r="I923" s="2"/>
      <c r="J923" s="2"/>
      <c r="K923" s="2"/>
      <c r="L923" s="2"/>
      <c r="M923" s="2"/>
      <c r="N923" s="2"/>
      <c r="O923" s="4"/>
    </row>
    <row r="924" spans="1:15" s="9" customFormat="1" x14ac:dyDescent="0.2">
      <c r="A924" s="4"/>
      <c r="B924" s="2"/>
      <c r="C924" s="4"/>
      <c r="D924" s="2"/>
      <c r="E924" s="2"/>
      <c r="F924" s="51"/>
      <c r="G924" s="2"/>
      <c r="H924" s="51"/>
      <c r="I924" s="2"/>
      <c r="J924" s="2"/>
      <c r="K924" s="2"/>
      <c r="L924" s="2"/>
      <c r="M924" s="2"/>
      <c r="N924" s="2"/>
      <c r="O924" s="4"/>
    </row>
    <row r="925" spans="1:15" s="9" customFormat="1" x14ac:dyDescent="0.2">
      <c r="A925" s="4"/>
      <c r="B925" s="2"/>
      <c r="C925" s="4"/>
      <c r="D925" s="2"/>
      <c r="E925" s="2"/>
      <c r="F925" s="51"/>
      <c r="G925" s="2"/>
      <c r="H925" s="51"/>
      <c r="I925" s="2"/>
      <c r="J925" s="2"/>
      <c r="K925" s="2"/>
      <c r="L925" s="2"/>
      <c r="M925" s="2"/>
      <c r="N925" s="2"/>
      <c r="O925" s="4"/>
    </row>
    <row r="926" spans="1:15" s="9" customFormat="1" x14ac:dyDescent="0.2">
      <c r="A926" s="4"/>
      <c r="B926" s="2"/>
      <c r="C926" s="4"/>
      <c r="D926" s="2"/>
      <c r="E926" s="2"/>
      <c r="F926" s="51"/>
      <c r="G926" s="2"/>
      <c r="H926" s="51"/>
      <c r="I926" s="2"/>
      <c r="J926" s="2"/>
      <c r="K926" s="2"/>
      <c r="L926" s="2"/>
      <c r="M926" s="2"/>
      <c r="N926" s="2"/>
      <c r="O926" s="4"/>
    </row>
    <row r="927" spans="1:15" s="9" customFormat="1" x14ac:dyDescent="0.2">
      <c r="A927" s="4"/>
      <c r="B927" s="2"/>
      <c r="C927" s="4"/>
      <c r="D927" s="2"/>
      <c r="E927" s="2"/>
      <c r="F927" s="51"/>
      <c r="G927" s="2"/>
      <c r="H927" s="51"/>
      <c r="I927" s="2"/>
      <c r="J927" s="2"/>
      <c r="K927" s="2"/>
      <c r="L927" s="2"/>
      <c r="M927" s="2"/>
      <c r="N927" s="2"/>
      <c r="O927" s="4"/>
    </row>
    <row r="928" spans="1:15" s="9" customFormat="1" x14ac:dyDescent="0.2">
      <c r="A928" s="4"/>
      <c r="B928" s="2"/>
      <c r="C928" s="4"/>
      <c r="D928" s="2"/>
      <c r="E928" s="2"/>
      <c r="F928" s="51"/>
      <c r="G928" s="2"/>
      <c r="H928" s="51"/>
      <c r="I928" s="2"/>
      <c r="J928" s="2"/>
      <c r="K928" s="2"/>
      <c r="L928" s="2"/>
      <c r="M928" s="2"/>
      <c r="N928" s="2"/>
      <c r="O928" s="4"/>
    </row>
    <row r="929" spans="1:15" s="9" customFormat="1" x14ac:dyDescent="0.2">
      <c r="A929" s="4"/>
      <c r="B929" s="2"/>
      <c r="C929" s="4"/>
      <c r="D929" s="2"/>
      <c r="E929" s="2"/>
      <c r="F929" s="51"/>
      <c r="G929" s="2"/>
      <c r="H929" s="51"/>
      <c r="I929" s="2"/>
      <c r="J929" s="2"/>
      <c r="K929" s="2"/>
      <c r="L929" s="2"/>
      <c r="M929" s="2"/>
      <c r="N929" s="2"/>
      <c r="O929" s="4"/>
    </row>
    <row r="930" spans="1:15" s="9" customFormat="1" x14ac:dyDescent="0.2">
      <c r="A930" s="4"/>
      <c r="B930" s="2"/>
      <c r="C930" s="4"/>
      <c r="D930" s="2"/>
      <c r="E930" s="2"/>
      <c r="F930" s="51"/>
      <c r="G930" s="2"/>
      <c r="H930" s="51"/>
      <c r="I930" s="2"/>
      <c r="J930" s="2"/>
      <c r="K930" s="2"/>
      <c r="L930" s="2"/>
      <c r="M930" s="2"/>
      <c r="N930" s="2"/>
      <c r="O930" s="4"/>
    </row>
    <row r="931" spans="1:15" s="9" customFormat="1" x14ac:dyDescent="0.2">
      <c r="A931" s="4"/>
      <c r="B931" s="2"/>
      <c r="C931" s="4"/>
      <c r="D931" s="2"/>
      <c r="E931" s="2"/>
      <c r="F931" s="51"/>
      <c r="G931" s="2"/>
      <c r="H931" s="51"/>
      <c r="I931" s="2"/>
      <c r="J931" s="2"/>
      <c r="K931" s="2"/>
      <c r="L931" s="2"/>
      <c r="M931" s="2"/>
      <c r="N931" s="2"/>
      <c r="O931" s="4"/>
    </row>
    <row r="932" spans="1:15" s="9" customFormat="1" x14ac:dyDescent="0.2">
      <c r="A932" s="4"/>
      <c r="B932" s="2"/>
      <c r="C932" s="4"/>
      <c r="D932" s="2"/>
      <c r="E932" s="2"/>
      <c r="F932" s="51"/>
      <c r="G932" s="2"/>
      <c r="H932" s="51"/>
      <c r="I932" s="2"/>
      <c r="J932" s="2"/>
      <c r="K932" s="2"/>
      <c r="L932" s="2"/>
      <c r="M932" s="2"/>
      <c r="N932" s="2"/>
      <c r="O932" s="4"/>
    </row>
    <row r="933" spans="1:15" s="9" customFormat="1" x14ac:dyDescent="0.2">
      <c r="A933" s="4"/>
      <c r="B933" s="2"/>
      <c r="C933" s="4"/>
      <c r="D933" s="2"/>
      <c r="E933" s="2"/>
      <c r="F933" s="51"/>
      <c r="G933" s="2"/>
      <c r="H933" s="51"/>
      <c r="I933" s="2"/>
      <c r="J933" s="2"/>
      <c r="K933" s="2"/>
      <c r="L933" s="2"/>
      <c r="M933" s="2"/>
      <c r="N933" s="2"/>
      <c r="O933" s="4"/>
    </row>
    <row r="934" spans="1:15" s="9" customFormat="1" x14ac:dyDescent="0.2">
      <c r="A934" s="4"/>
      <c r="B934" s="2"/>
      <c r="C934" s="4"/>
      <c r="D934" s="2"/>
      <c r="E934" s="2"/>
      <c r="F934" s="51"/>
      <c r="G934" s="2"/>
      <c r="H934" s="51"/>
      <c r="I934" s="2"/>
      <c r="J934" s="2"/>
      <c r="K934" s="2"/>
      <c r="L934" s="2"/>
      <c r="M934" s="2"/>
      <c r="N934" s="2"/>
      <c r="O934" s="4"/>
    </row>
    <row r="935" spans="1:15" s="9" customFormat="1" x14ac:dyDescent="0.2">
      <c r="A935" s="4"/>
      <c r="B935" s="2"/>
      <c r="C935" s="4"/>
      <c r="D935" s="2"/>
      <c r="E935" s="2"/>
      <c r="F935" s="51"/>
      <c r="G935" s="2"/>
      <c r="H935" s="51"/>
      <c r="I935" s="2"/>
      <c r="J935" s="2"/>
      <c r="K935" s="2"/>
      <c r="L935" s="2"/>
      <c r="M935" s="2"/>
      <c r="N935" s="2"/>
      <c r="O935" s="4"/>
    </row>
    <row r="936" spans="1:15" s="9" customFormat="1" x14ac:dyDescent="0.2">
      <c r="A936" s="4"/>
      <c r="B936" s="2"/>
      <c r="C936" s="4"/>
      <c r="D936" s="2"/>
      <c r="E936" s="2"/>
      <c r="F936" s="51"/>
      <c r="G936" s="2"/>
      <c r="H936" s="51"/>
      <c r="I936" s="2"/>
      <c r="J936" s="2"/>
      <c r="K936" s="2"/>
      <c r="L936" s="2"/>
      <c r="M936" s="2"/>
      <c r="N936" s="2"/>
      <c r="O936" s="4"/>
    </row>
    <row r="937" spans="1:15" s="9" customFormat="1" x14ac:dyDescent="0.2">
      <c r="A937" s="4"/>
      <c r="B937" s="2"/>
      <c r="C937" s="4"/>
      <c r="D937" s="2"/>
      <c r="E937" s="2"/>
      <c r="F937" s="51"/>
      <c r="G937" s="2"/>
      <c r="H937" s="51"/>
      <c r="I937" s="2"/>
      <c r="J937" s="2"/>
      <c r="K937" s="2"/>
      <c r="L937" s="2"/>
      <c r="M937" s="2"/>
      <c r="N937" s="2"/>
      <c r="O937" s="4"/>
    </row>
    <row r="938" spans="1:15" s="9" customFormat="1" x14ac:dyDescent="0.2">
      <c r="A938" s="4"/>
      <c r="B938" s="2"/>
      <c r="C938" s="4"/>
      <c r="D938" s="2"/>
      <c r="E938" s="2"/>
      <c r="F938" s="51"/>
      <c r="G938" s="2"/>
      <c r="H938" s="51"/>
      <c r="I938" s="2"/>
      <c r="J938" s="2"/>
      <c r="K938" s="2"/>
      <c r="L938" s="2"/>
      <c r="M938" s="2"/>
      <c r="N938" s="2"/>
      <c r="O938" s="4"/>
    </row>
    <row r="939" spans="1:15" s="9" customFormat="1" x14ac:dyDescent="0.2">
      <c r="A939" s="4"/>
      <c r="B939" s="2"/>
      <c r="C939" s="4"/>
      <c r="D939" s="2"/>
      <c r="E939" s="2"/>
      <c r="F939" s="51"/>
      <c r="G939" s="2"/>
      <c r="H939" s="51"/>
      <c r="I939" s="2"/>
      <c r="J939" s="2"/>
      <c r="K939" s="2"/>
      <c r="L939" s="2"/>
      <c r="M939" s="2"/>
      <c r="N939" s="2"/>
      <c r="O939" s="4"/>
    </row>
    <row r="940" spans="1:15" s="9" customFormat="1" x14ac:dyDescent="0.2">
      <c r="A940" s="4"/>
      <c r="B940" s="2"/>
      <c r="C940" s="4"/>
      <c r="D940" s="2"/>
      <c r="E940" s="2"/>
      <c r="F940" s="51"/>
      <c r="G940" s="2"/>
      <c r="H940" s="51"/>
      <c r="I940" s="2"/>
      <c r="J940" s="2"/>
      <c r="K940" s="2"/>
      <c r="L940" s="2"/>
      <c r="M940" s="2"/>
      <c r="N940" s="2"/>
      <c r="O940" s="4"/>
    </row>
    <row r="941" spans="1:15" s="9" customFormat="1" x14ac:dyDescent="0.2">
      <c r="A941" s="4"/>
      <c r="B941" s="2"/>
      <c r="C941" s="4"/>
      <c r="D941" s="2"/>
      <c r="E941" s="2"/>
      <c r="F941" s="51"/>
      <c r="G941" s="2"/>
      <c r="H941" s="51"/>
      <c r="I941" s="2"/>
      <c r="J941" s="2"/>
      <c r="K941" s="2"/>
      <c r="L941" s="2"/>
      <c r="M941" s="2"/>
      <c r="N941" s="2"/>
      <c r="O941" s="4"/>
    </row>
    <row r="942" spans="1:15" s="9" customFormat="1" x14ac:dyDescent="0.2">
      <c r="A942" s="4"/>
      <c r="B942" s="2"/>
      <c r="C942" s="4"/>
      <c r="D942" s="2"/>
      <c r="E942" s="2"/>
      <c r="F942" s="51"/>
      <c r="G942" s="2"/>
      <c r="H942" s="51"/>
      <c r="I942" s="2"/>
      <c r="J942" s="2"/>
      <c r="K942" s="2"/>
      <c r="L942" s="2"/>
      <c r="M942" s="2"/>
      <c r="N942" s="2"/>
      <c r="O942" s="4"/>
    </row>
    <row r="943" spans="1:15" s="9" customFormat="1" x14ac:dyDescent="0.2">
      <c r="A943" s="4"/>
      <c r="B943" s="2"/>
      <c r="C943" s="4"/>
      <c r="D943" s="2"/>
      <c r="E943" s="2"/>
      <c r="F943" s="51"/>
      <c r="G943" s="2"/>
      <c r="H943" s="51"/>
      <c r="I943" s="2"/>
      <c r="J943" s="2"/>
      <c r="K943" s="2"/>
      <c r="L943" s="2"/>
      <c r="M943" s="2"/>
      <c r="N943" s="2"/>
      <c r="O943" s="4"/>
    </row>
    <row r="944" spans="1:15" s="9" customFormat="1" x14ac:dyDescent="0.2">
      <c r="A944" s="4"/>
      <c r="B944" s="2"/>
      <c r="C944" s="4"/>
      <c r="D944" s="2"/>
      <c r="E944" s="2"/>
      <c r="F944" s="51"/>
      <c r="G944" s="2"/>
      <c r="H944" s="51"/>
      <c r="I944" s="2"/>
      <c r="J944" s="2"/>
      <c r="K944" s="2"/>
      <c r="L944" s="2"/>
      <c r="M944" s="2"/>
      <c r="N944" s="2"/>
      <c r="O944" s="4"/>
    </row>
    <row r="945" spans="1:15" s="9" customFormat="1" x14ac:dyDescent="0.2">
      <c r="A945" s="4"/>
      <c r="B945" s="2"/>
      <c r="C945" s="4"/>
      <c r="D945" s="2"/>
      <c r="E945" s="2"/>
      <c r="F945" s="51"/>
      <c r="G945" s="2"/>
      <c r="H945" s="51"/>
      <c r="I945" s="2"/>
      <c r="J945" s="2"/>
      <c r="K945" s="2"/>
      <c r="L945" s="2"/>
      <c r="M945" s="2"/>
      <c r="N945" s="2"/>
      <c r="O945" s="4"/>
    </row>
    <row r="946" spans="1:15" s="9" customFormat="1" x14ac:dyDescent="0.2">
      <c r="A946" s="4"/>
      <c r="B946" s="2"/>
      <c r="C946" s="4"/>
      <c r="D946" s="2"/>
      <c r="E946" s="2"/>
      <c r="F946" s="51"/>
      <c r="G946" s="2"/>
      <c r="H946" s="51"/>
      <c r="I946" s="2"/>
      <c r="J946" s="2"/>
      <c r="K946" s="2"/>
      <c r="L946" s="2"/>
      <c r="M946" s="2"/>
      <c r="N946" s="2"/>
      <c r="O946" s="4"/>
    </row>
    <row r="947" spans="1:15" s="9" customFormat="1" x14ac:dyDescent="0.2">
      <c r="A947" s="4"/>
      <c r="B947" s="2"/>
      <c r="C947" s="4"/>
      <c r="D947" s="2"/>
      <c r="E947" s="2"/>
      <c r="F947" s="51"/>
      <c r="G947" s="2"/>
      <c r="H947" s="51"/>
      <c r="I947" s="2"/>
      <c r="J947" s="2"/>
      <c r="K947" s="2"/>
      <c r="L947" s="2"/>
      <c r="M947" s="2"/>
      <c r="N947" s="2"/>
      <c r="O947" s="4"/>
    </row>
    <row r="948" spans="1:15" s="9" customFormat="1" x14ac:dyDescent="0.2">
      <c r="A948" s="4"/>
      <c r="B948" s="2"/>
      <c r="C948" s="4"/>
      <c r="D948" s="2"/>
      <c r="E948" s="2"/>
      <c r="F948" s="51"/>
      <c r="G948" s="2"/>
      <c r="H948" s="51"/>
      <c r="I948" s="2"/>
      <c r="J948" s="2"/>
      <c r="K948" s="2"/>
      <c r="L948" s="2"/>
      <c r="M948" s="2"/>
      <c r="N948" s="2"/>
      <c r="O948" s="4"/>
    </row>
    <row r="949" spans="1:15" s="9" customFormat="1" x14ac:dyDescent="0.2">
      <c r="A949" s="4"/>
      <c r="B949" s="2"/>
      <c r="C949" s="4"/>
      <c r="D949" s="2"/>
      <c r="E949" s="2"/>
      <c r="F949" s="51"/>
      <c r="G949" s="2"/>
      <c r="H949" s="51"/>
      <c r="I949" s="2"/>
      <c r="J949" s="2"/>
      <c r="K949" s="2"/>
      <c r="L949" s="2"/>
      <c r="M949" s="2"/>
      <c r="N949" s="2"/>
      <c r="O949" s="4"/>
    </row>
    <row r="950" spans="1:15" s="9" customFormat="1" x14ac:dyDescent="0.2">
      <c r="A950" s="4"/>
      <c r="B950" s="2"/>
      <c r="C950" s="4"/>
      <c r="D950" s="2"/>
      <c r="E950" s="2"/>
      <c r="F950" s="51"/>
      <c r="G950" s="2"/>
      <c r="H950" s="51"/>
      <c r="I950" s="2"/>
      <c r="J950" s="2"/>
      <c r="K950" s="2"/>
      <c r="L950" s="2"/>
      <c r="M950" s="2"/>
      <c r="N950" s="2"/>
      <c r="O950" s="4"/>
    </row>
    <row r="951" spans="1:15" s="9" customFormat="1" x14ac:dyDescent="0.2">
      <c r="A951" s="4"/>
      <c r="B951" s="2"/>
      <c r="C951" s="4"/>
      <c r="D951" s="2"/>
      <c r="E951" s="2"/>
      <c r="F951" s="51"/>
      <c r="G951" s="2"/>
      <c r="H951" s="51"/>
      <c r="I951" s="2"/>
      <c r="J951" s="2"/>
      <c r="K951" s="2"/>
      <c r="L951" s="2"/>
      <c r="M951" s="2"/>
      <c r="N951" s="2"/>
      <c r="O951" s="4"/>
    </row>
    <row r="952" spans="1:15" s="9" customFormat="1" x14ac:dyDescent="0.2">
      <c r="A952" s="4"/>
      <c r="B952" s="2"/>
      <c r="C952" s="4"/>
      <c r="D952" s="2"/>
      <c r="E952" s="2"/>
      <c r="F952" s="51"/>
      <c r="G952" s="2"/>
      <c r="H952" s="51"/>
      <c r="I952" s="2"/>
      <c r="J952" s="2"/>
      <c r="K952" s="2"/>
      <c r="L952" s="2"/>
      <c r="M952" s="2"/>
      <c r="N952" s="2"/>
      <c r="O952" s="4"/>
    </row>
    <row r="953" spans="1:15" s="9" customFormat="1" x14ac:dyDescent="0.2">
      <c r="A953" s="4"/>
      <c r="B953" s="2"/>
      <c r="C953" s="4"/>
      <c r="D953" s="2"/>
      <c r="E953" s="2"/>
      <c r="F953" s="51"/>
      <c r="G953" s="2"/>
      <c r="H953" s="51"/>
      <c r="I953" s="2"/>
      <c r="J953" s="2"/>
      <c r="K953" s="2"/>
      <c r="L953" s="2"/>
      <c r="M953" s="2"/>
      <c r="N953" s="2"/>
      <c r="O953" s="4"/>
    </row>
    <row r="954" spans="1:15" s="9" customFormat="1" x14ac:dyDescent="0.2">
      <c r="A954" s="4"/>
      <c r="B954" s="2"/>
      <c r="C954" s="4"/>
      <c r="D954" s="2"/>
      <c r="E954" s="2"/>
      <c r="F954" s="51"/>
      <c r="G954" s="2"/>
      <c r="H954" s="51"/>
      <c r="I954" s="2"/>
      <c r="J954" s="2"/>
      <c r="K954" s="2"/>
      <c r="L954" s="2"/>
      <c r="M954" s="2"/>
      <c r="N954" s="2"/>
      <c r="O954" s="4"/>
    </row>
    <row r="955" spans="1:15" s="9" customFormat="1" x14ac:dyDescent="0.2">
      <c r="A955" s="4"/>
      <c r="B955" s="2"/>
      <c r="C955" s="4"/>
      <c r="D955" s="2"/>
      <c r="E955" s="2"/>
      <c r="F955" s="51"/>
      <c r="G955" s="2"/>
      <c r="H955" s="51"/>
      <c r="I955" s="2"/>
      <c r="J955" s="2"/>
      <c r="K955" s="2"/>
      <c r="L955" s="2"/>
      <c r="M955" s="2"/>
      <c r="N955" s="2"/>
      <c r="O955" s="4"/>
    </row>
    <row r="956" spans="1:15" s="9" customFormat="1" x14ac:dyDescent="0.2">
      <c r="A956" s="4"/>
      <c r="B956" s="2"/>
      <c r="C956" s="4"/>
      <c r="D956" s="2"/>
      <c r="E956" s="2"/>
      <c r="F956" s="51"/>
      <c r="G956" s="2"/>
      <c r="H956" s="51"/>
      <c r="I956" s="2"/>
      <c r="J956" s="2"/>
      <c r="K956" s="2"/>
      <c r="L956" s="2"/>
      <c r="M956" s="2"/>
      <c r="N956" s="2"/>
      <c r="O956" s="4"/>
    </row>
    <row r="957" spans="1:15" s="9" customFormat="1" x14ac:dyDescent="0.2">
      <c r="A957" s="4"/>
      <c r="B957" s="2"/>
      <c r="C957" s="4"/>
      <c r="D957" s="2"/>
      <c r="E957" s="2"/>
      <c r="F957" s="51"/>
      <c r="G957" s="2"/>
      <c r="H957" s="51"/>
      <c r="I957" s="2"/>
      <c r="J957" s="2"/>
      <c r="K957" s="2"/>
      <c r="L957" s="2"/>
      <c r="M957" s="2"/>
      <c r="N957" s="2"/>
      <c r="O957" s="4"/>
    </row>
    <row r="958" spans="1:15" s="9" customFormat="1" x14ac:dyDescent="0.2">
      <c r="A958" s="4"/>
      <c r="B958" s="2"/>
      <c r="C958" s="4"/>
      <c r="D958" s="2"/>
      <c r="E958" s="2"/>
      <c r="F958" s="51"/>
      <c r="G958" s="2"/>
      <c r="H958" s="51"/>
      <c r="I958" s="2"/>
      <c r="J958" s="2"/>
      <c r="K958" s="2"/>
      <c r="L958" s="2"/>
      <c r="M958" s="2"/>
      <c r="N958" s="2"/>
      <c r="O958" s="4"/>
    </row>
    <row r="959" spans="1:15" s="9" customFormat="1" x14ac:dyDescent="0.2">
      <c r="A959" s="4"/>
      <c r="B959" s="2"/>
      <c r="C959" s="4"/>
      <c r="D959" s="2"/>
      <c r="E959" s="2"/>
      <c r="F959" s="51"/>
      <c r="G959" s="2"/>
      <c r="H959" s="51"/>
      <c r="I959" s="2"/>
      <c r="J959" s="2"/>
      <c r="K959" s="2"/>
      <c r="L959" s="2"/>
      <c r="M959" s="2"/>
      <c r="N959" s="2"/>
      <c r="O959" s="4"/>
    </row>
    <row r="960" spans="1:15" s="9" customFormat="1" x14ac:dyDescent="0.2">
      <c r="A960" s="4"/>
      <c r="B960" s="2"/>
      <c r="C960" s="4"/>
      <c r="D960" s="2"/>
      <c r="E960" s="2"/>
      <c r="F960" s="51"/>
      <c r="G960" s="2"/>
      <c r="H960" s="51"/>
      <c r="I960" s="2"/>
      <c r="J960" s="2"/>
      <c r="K960" s="2"/>
      <c r="L960" s="2"/>
      <c r="M960" s="2"/>
      <c r="N960" s="2"/>
      <c r="O960" s="4"/>
    </row>
    <row r="961" spans="1:15" s="9" customFormat="1" x14ac:dyDescent="0.2">
      <c r="A961" s="4"/>
      <c r="B961" s="2"/>
      <c r="C961" s="4"/>
      <c r="D961" s="2"/>
      <c r="E961" s="2"/>
      <c r="F961" s="51"/>
      <c r="G961" s="2"/>
      <c r="H961" s="51"/>
      <c r="I961" s="2"/>
      <c r="J961" s="2"/>
      <c r="K961" s="2"/>
      <c r="L961" s="2"/>
      <c r="M961" s="2"/>
      <c r="N961" s="2"/>
      <c r="O961" s="4"/>
    </row>
    <row r="962" spans="1:15" s="9" customFormat="1" x14ac:dyDescent="0.2">
      <c r="A962" s="4"/>
      <c r="B962" s="2"/>
      <c r="C962" s="4"/>
      <c r="D962" s="2"/>
      <c r="E962" s="2"/>
      <c r="F962" s="51"/>
      <c r="G962" s="2"/>
      <c r="H962" s="51"/>
      <c r="I962" s="2"/>
      <c r="J962" s="2"/>
      <c r="K962" s="2"/>
      <c r="L962" s="2"/>
      <c r="M962" s="2"/>
      <c r="N962" s="2"/>
      <c r="O962" s="4"/>
    </row>
    <row r="963" spans="1:15" s="9" customFormat="1" x14ac:dyDescent="0.2">
      <c r="A963" s="4"/>
      <c r="B963" s="2"/>
      <c r="C963" s="4"/>
      <c r="D963" s="2"/>
      <c r="E963" s="2"/>
      <c r="F963" s="51"/>
      <c r="G963" s="2"/>
      <c r="H963" s="51"/>
      <c r="I963" s="2"/>
      <c r="J963" s="2"/>
      <c r="K963" s="2"/>
      <c r="L963" s="2"/>
      <c r="M963" s="2"/>
      <c r="N963" s="2"/>
      <c r="O963" s="4"/>
    </row>
    <row r="964" spans="1:15" s="9" customFormat="1" x14ac:dyDescent="0.2">
      <c r="A964" s="4"/>
      <c r="B964" s="2"/>
      <c r="C964" s="4"/>
      <c r="D964" s="2"/>
      <c r="E964" s="2"/>
      <c r="F964" s="51"/>
      <c r="G964" s="2"/>
      <c r="H964" s="51"/>
      <c r="I964" s="2"/>
      <c r="J964" s="2"/>
      <c r="K964" s="2"/>
      <c r="L964" s="2"/>
      <c r="M964" s="2"/>
      <c r="N964" s="2"/>
      <c r="O964" s="4"/>
    </row>
    <row r="965" spans="1:15" s="9" customFormat="1" x14ac:dyDescent="0.2">
      <c r="A965" s="4"/>
      <c r="B965" s="2"/>
      <c r="C965" s="4"/>
      <c r="D965" s="2"/>
      <c r="E965" s="2"/>
      <c r="F965" s="51"/>
      <c r="G965" s="2"/>
      <c r="H965" s="51"/>
      <c r="I965" s="2"/>
      <c r="J965" s="2"/>
      <c r="K965" s="2"/>
      <c r="L965" s="2"/>
      <c r="M965" s="2"/>
      <c r="N965" s="2"/>
      <c r="O965" s="4"/>
    </row>
    <row r="966" spans="1:15" s="9" customFormat="1" x14ac:dyDescent="0.2">
      <c r="A966" s="4"/>
      <c r="B966" s="2"/>
      <c r="C966" s="4"/>
      <c r="D966" s="2"/>
      <c r="E966" s="2"/>
      <c r="F966" s="51"/>
      <c r="G966" s="2"/>
      <c r="H966" s="51"/>
      <c r="I966" s="2"/>
      <c r="J966" s="2"/>
      <c r="K966" s="2"/>
      <c r="L966" s="2"/>
      <c r="M966" s="2"/>
      <c r="N966" s="2"/>
      <c r="O966" s="4"/>
    </row>
    <row r="967" spans="1:15" s="9" customFormat="1" x14ac:dyDescent="0.2">
      <c r="A967" s="4"/>
      <c r="B967" s="2"/>
      <c r="C967" s="4"/>
      <c r="D967" s="2"/>
      <c r="E967" s="2"/>
      <c r="F967" s="51"/>
      <c r="G967" s="2"/>
      <c r="H967" s="51"/>
      <c r="I967" s="2"/>
      <c r="J967" s="2"/>
      <c r="K967" s="2"/>
      <c r="L967" s="2"/>
      <c r="M967" s="2"/>
      <c r="N967" s="2"/>
      <c r="O967" s="4"/>
    </row>
    <row r="968" spans="1:15" s="9" customFormat="1" x14ac:dyDescent="0.2">
      <c r="A968" s="4"/>
      <c r="B968" s="2"/>
      <c r="C968" s="4"/>
      <c r="D968" s="2"/>
      <c r="E968" s="2"/>
      <c r="F968" s="51"/>
      <c r="G968" s="2"/>
      <c r="H968" s="51"/>
      <c r="I968" s="2"/>
      <c r="J968" s="2"/>
      <c r="K968" s="2"/>
      <c r="L968" s="2"/>
      <c r="M968" s="2"/>
      <c r="N968" s="2"/>
      <c r="O968" s="4"/>
    </row>
    <row r="969" spans="1:15" s="9" customFormat="1" x14ac:dyDescent="0.2">
      <c r="A969" s="4"/>
      <c r="B969" s="2"/>
      <c r="C969" s="4"/>
      <c r="D969" s="2"/>
      <c r="E969" s="2"/>
      <c r="F969" s="51"/>
      <c r="G969" s="2"/>
      <c r="H969" s="51"/>
      <c r="I969" s="2"/>
      <c r="J969" s="2"/>
      <c r="K969" s="2"/>
      <c r="L969" s="2"/>
      <c r="M969" s="2"/>
      <c r="N969" s="2"/>
      <c r="O969" s="4"/>
    </row>
    <row r="970" spans="1:15" s="9" customFormat="1" x14ac:dyDescent="0.2">
      <c r="A970" s="4"/>
      <c r="B970" s="2"/>
      <c r="C970" s="4"/>
      <c r="D970" s="2"/>
      <c r="E970" s="2"/>
      <c r="F970" s="51"/>
      <c r="G970" s="2"/>
      <c r="H970" s="51"/>
      <c r="I970" s="2"/>
      <c r="J970" s="2"/>
      <c r="K970" s="2"/>
      <c r="L970" s="2"/>
      <c r="M970" s="2"/>
      <c r="N970" s="2"/>
      <c r="O970" s="4"/>
    </row>
    <row r="971" spans="1:15" s="9" customFormat="1" x14ac:dyDescent="0.2">
      <c r="A971" s="4"/>
      <c r="B971" s="2"/>
      <c r="C971" s="4"/>
      <c r="D971" s="2"/>
      <c r="E971" s="2"/>
      <c r="F971" s="51"/>
      <c r="G971" s="2"/>
      <c r="H971" s="51"/>
      <c r="I971" s="2"/>
      <c r="J971" s="2"/>
      <c r="K971" s="2"/>
      <c r="L971" s="2"/>
      <c r="M971" s="2"/>
      <c r="N971" s="2"/>
      <c r="O971" s="4"/>
    </row>
    <row r="972" spans="1:15" s="9" customFormat="1" x14ac:dyDescent="0.2">
      <c r="A972" s="4"/>
      <c r="B972" s="2"/>
      <c r="C972" s="4"/>
      <c r="D972" s="2"/>
      <c r="E972" s="2"/>
      <c r="F972" s="51"/>
      <c r="G972" s="2"/>
      <c r="H972" s="51"/>
      <c r="I972" s="2"/>
      <c r="J972" s="2"/>
      <c r="K972" s="2"/>
      <c r="L972" s="2"/>
      <c r="M972" s="2"/>
      <c r="N972" s="2"/>
      <c r="O972" s="4"/>
    </row>
    <row r="973" spans="1:15" s="9" customFormat="1" x14ac:dyDescent="0.2">
      <c r="A973" s="4"/>
      <c r="B973" s="2"/>
      <c r="C973" s="4"/>
      <c r="D973" s="2"/>
      <c r="E973" s="2"/>
      <c r="F973" s="51"/>
      <c r="G973" s="2"/>
      <c r="H973" s="51"/>
      <c r="I973" s="2"/>
      <c r="J973" s="2"/>
      <c r="K973" s="2"/>
      <c r="L973" s="2"/>
      <c r="M973" s="2"/>
      <c r="N973" s="2"/>
      <c r="O973" s="4"/>
    </row>
    <row r="974" spans="1:15" s="9" customFormat="1" x14ac:dyDescent="0.2">
      <c r="A974" s="4"/>
      <c r="B974" s="2"/>
      <c r="C974" s="4"/>
      <c r="D974" s="2"/>
      <c r="E974" s="2"/>
      <c r="F974" s="51"/>
      <c r="G974" s="2"/>
      <c r="H974" s="51"/>
      <c r="I974" s="2"/>
      <c r="J974" s="2"/>
      <c r="K974" s="2"/>
      <c r="L974" s="2"/>
      <c r="M974" s="2"/>
      <c r="N974" s="2"/>
      <c r="O974" s="4"/>
    </row>
    <row r="975" spans="1:15" s="9" customFormat="1" x14ac:dyDescent="0.2">
      <c r="A975" s="4"/>
      <c r="B975" s="2"/>
      <c r="C975" s="4"/>
      <c r="D975" s="2"/>
      <c r="E975" s="2"/>
      <c r="F975" s="51"/>
      <c r="G975" s="2"/>
      <c r="H975" s="51"/>
      <c r="I975" s="2"/>
      <c r="J975" s="2"/>
      <c r="K975" s="2"/>
      <c r="L975" s="2"/>
      <c r="M975" s="2"/>
      <c r="N975" s="2"/>
      <c r="O975" s="4"/>
    </row>
    <row r="976" spans="1:15" s="9" customFormat="1" x14ac:dyDescent="0.2">
      <c r="A976" s="4"/>
      <c r="B976" s="2"/>
      <c r="C976" s="4"/>
      <c r="D976" s="2"/>
      <c r="E976" s="2"/>
      <c r="F976" s="51"/>
      <c r="G976" s="2"/>
      <c r="H976" s="51"/>
      <c r="I976" s="2"/>
      <c r="J976" s="2"/>
      <c r="K976" s="2"/>
      <c r="L976" s="2"/>
      <c r="M976" s="2"/>
      <c r="N976" s="2"/>
      <c r="O976" s="4"/>
    </row>
    <row r="977" spans="1:15" s="9" customFormat="1" x14ac:dyDescent="0.2">
      <c r="A977" s="4"/>
      <c r="B977" s="2"/>
      <c r="C977" s="4"/>
      <c r="D977" s="2"/>
      <c r="E977" s="2"/>
      <c r="F977" s="51"/>
      <c r="G977" s="2"/>
      <c r="H977" s="51"/>
      <c r="I977" s="2"/>
      <c r="J977" s="2"/>
      <c r="K977" s="2"/>
      <c r="L977" s="2"/>
      <c r="M977" s="2"/>
      <c r="N977" s="2"/>
      <c r="O977" s="4"/>
    </row>
    <row r="978" spans="1:15" s="9" customFormat="1" x14ac:dyDescent="0.2">
      <c r="A978" s="4"/>
      <c r="B978" s="2"/>
      <c r="C978" s="4"/>
      <c r="D978" s="2"/>
      <c r="E978" s="2"/>
      <c r="F978" s="51"/>
      <c r="G978" s="2"/>
      <c r="H978" s="51"/>
      <c r="I978" s="2"/>
      <c r="J978" s="2"/>
      <c r="K978" s="2"/>
      <c r="L978" s="2"/>
      <c r="M978" s="2"/>
      <c r="N978" s="2"/>
      <c r="O978" s="4"/>
    </row>
    <row r="979" spans="1:15" s="9" customFormat="1" x14ac:dyDescent="0.2">
      <c r="A979" s="4"/>
      <c r="B979" s="2"/>
      <c r="C979" s="4"/>
      <c r="D979" s="2"/>
      <c r="E979" s="2"/>
      <c r="F979" s="51"/>
      <c r="G979" s="2"/>
      <c r="H979" s="51"/>
      <c r="I979" s="2"/>
      <c r="J979" s="2"/>
      <c r="K979" s="2"/>
      <c r="L979" s="2"/>
      <c r="M979" s="2"/>
      <c r="N979" s="2"/>
      <c r="O979" s="4"/>
    </row>
    <row r="980" spans="1:15" s="9" customFormat="1" x14ac:dyDescent="0.2">
      <c r="A980" s="4"/>
      <c r="B980" s="2"/>
      <c r="C980" s="4"/>
      <c r="D980" s="2"/>
      <c r="E980" s="2"/>
      <c r="F980" s="51"/>
      <c r="G980" s="2"/>
      <c r="H980" s="51"/>
      <c r="I980" s="2"/>
      <c r="J980" s="2"/>
      <c r="K980" s="2"/>
      <c r="L980" s="2"/>
      <c r="M980" s="2"/>
      <c r="N980" s="2"/>
      <c r="O980" s="4"/>
    </row>
    <row r="981" spans="1:15" s="9" customFormat="1" x14ac:dyDescent="0.2">
      <c r="A981" s="4"/>
      <c r="B981" s="2"/>
      <c r="C981" s="4"/>
      <c r="D981" s="2"/>
      <c r="E981" s="2"/>
      <c r="F981" s="51"/>
      <c r="G981" s="2"/>
      <c r="H981" s="51"/>
      <c r="I981" s="2"/>
      <c r="J981" s="2"/>
      <c r="K981" s="2"/>
      <c r="L981" s="2"/>
      <c r="M981" s="2"/>
      <c r="N981" s="2"/>
      <c r="O981" s="4"/>
    </row>
    <row r="982" spans="1:15" s="9" customFormat="1" x14ac:dyDescent="0.2">
      <c r="A982" s="4"/>
      <c r="B982" s="2"/>
      <c r="C982" s="4"/>
      <c r="D982" s="2"/>
      <c r="E982" s="2"/>
      <c r="F982" s="51"/>
      <c r="G982" s="2"/>
      <c r="H982" s="51"/>
      <c r="I982" s="2"/>
      <c r="J982" s="2"/>
      <c r="K982" s="2"/>
      <c r="L982" s="2"/>
      <c r="M982" s="2"/>
      <c r="N982" s="2"/>
      <c r="O982" s="4"/>
    </row>
    <row r="983" spans="1:15" s="9" customFormat="1" x14ac:dyDescent="0.2">
      <c r="A983" s="4"/>
      <c r="B983" s="2"/>
      <c r="C983" s="4"/>
      <c r="D983" s="2"/>
      <c r="E983" s="2"/>
      <c r="F983" s="51"/>
      <c r="G983" s="2"/>
      <c r="H983" s="51"/>
      <c r="I983" s="2"/>
      <c r="J983" s="2"/>
      <c r="K983" s="2"/>
      <c r="L983" s="2"/>
      <c r="M983" s="2"/>
      <c r="N983" s="2"/>
      <c r="O983" s="4"/>
    </row>
    <row r="984" spans="1:15" s="9" customFormat="1" x14ac:dyDescent="0.2">
      <c r="A984" s="4"/>
      <c r="B984" s="2"/>
      <c r="C984" s="4"/>
      <c r="D984" s="2"/>
      <c r="E984" s="2"/>
      <c r="F984" s="51"/>
      <c r="G984" s="2"/>
      <c r="H984" s="51"/>
      <c r="I984" s="2"/>
      <c r="J984" s="2"/>
      <c r="K984" s="2"/>
      <c r="L984" s="2"/>
      <c r="M984" s="2"/>
      <c r="N984" s="2"/>
      <c r="O984" s="4"/>
    </row>
    <row r="985" spans="1:15" s="9" customFormat="1" x14ac:dyDescent="0.2">
      <c r="A985" s="4"/>
      <c r="B985" s="2"/>
      <c r="C985" s="4"/>
      <c r="D985" s="2"/>
      <c r="E985" s="2"/>
      <c r="F985" s="51"/>
      <c r="G985" s="2"/>
      <c r="H985" s="51"/>
      <c r="I985" s="2"/>
      <c r="J985" s="2"/>
      <c r="K985" s="2"/>
      <c r="L985" s="2"/>
      <c r="M985" s="2"/>
      <c r="N985" s="2"/>
      <c r="O985" s="4"/>
    </row>
    <row r="986" spans="1:15" s="9" customFormat="1" x14ac:dyDescent="0.2">
      <c r="A986" s="4"/>
      <c r="B986" s="2"/>
      <c r="C986" s="4"/>
      <c r="D986" s="2"/>
      <c r="E986" s="2"/>
      <c r="F986" s="51"/>
      <c r="G986" s="2"/>
      <c r="H986" s="51"/>
      <c r="I986" s="2"/>
      <c r="J986" s="2"/>
      <c r="K986" s="2"/>
      <c r="L986" s="2"/>
      <c r="M986" s="2"/>
      <c r="N986" s="2"/>
      <c r="O986" s="4"/>
    </row>
    <row r="987" spans="1:15" s="9" customFormat="1" x14ac:dyDescent="0.2">
      <c r="A987" s="4"/>
      <c r="B987" s="2"/>
      <c r="C987" s="4"/>
      <c r="D987" s="2"/>
      <c r="E987" s="2"/>
      <c r="F987" s="51"/>
      <c r="G987" s="2"/>
      <c r="H987" s="51"/>
      <c r="I987" s="2"/>
      <c r="J987" s="2"/>
      <c r="K987" s="2"/>
      <c r="L987" s="2"/>
      <c r="M987" s="2"/>
      <c r="N987" s="2"/>
      <c r="O987" s="4"/>
    </row>
    <row r="988" spans="1:15" s="9" customFormat="1" x14ac:dyDescent="0.2">
      <c r="A988" s="4"/>
      <c r="B988" s="2"/>
      <c r="C988" s="4"/>
      <c r="D988" s="2"/>
      <c r="E988" s="2"/>
      <c r="F988" s="51"/>
      <c r="G988" s="2"/>
      <c r="H988" s="51"/>
      <c r="I988" s="2"/>
      <c r="J988" s="2"/>
      <c r="K988" s="2"/>
      <c r="L988" s="2"/>
      <c r="M988" s="2"/>
      <c r="N988" s="2"/>
      <c r="O988" s="4"/>
    </row>
    <row r="989" spans="1:15" s="9" customFormat="1" x14ac:dyDescent="0.2">
      <c r="A989" s="4"/>
      <c r="B989" s="2"/>
      <c r="C989" s="4"/>
      <c r="D989" s="2"/>
      <c r="E989" s="2"/>
      <c r="F989" s="51"/>
      <c r="G989" s="2"/>
      <c r="H989" s="51"/>
      <c r="I989" s="2"/>
      <c r="J989" s="2"/>
      <c r="K989" s="2"/>
      <c r="L989" s="2"/>
      <c r="M989" s="2"/>
      <c r="N989" s="2"/>
      <c r="O989" s="4"/>
    </row>
    <row r="990" spans="1:15" s="9" customFormat="1" x14ac:dyDescent="0.2">
      <c r="A990" s="4"/>
      <c r="B990" s="2"/>
      <c r="C990" s="4"/>
      <c r="D990" s="2"/>
      <c r="E990" s="2"/>
      <c r="F990" s="51"/>
      <c r="G990" s="2"/>
      <c r="H990" s="51"/>
      <c r="I990" s="2"/>
      <c r="J990" s="2"/>
      <c r="K990" s="2"/>
      <c r="L990" s="2"/>
      <c r="M990" s="2"/>
      <c r="N990" s="2"/>
      <c r="O990" s="4"/>
    </row>
    <row r="991" spans="1:15" s="9" customFormat="1" x14ac:dyDescent="0.2">
      <c r="A991" s="4"/>
      <c r="B991" s="2"/>
      <c r="C991" s="4"/>
      <c r="D991" s="2"/>
      <c r="E991" s="2"/>
      <c r="F991" s="51"/>
      <c r="G991" s="2"/>
      <c r="H991" s="51"/>
      <c r="I991" s="2"/>
      <c r="J991" s="2"/>
      <c r="K991" s="2"/>
      <c r="L991" s="2"/>
      <c r="M991" s="2"/>
      <c r="N991" s="2"/>
      <c r="O991" s="4"/>
    </row>
    <row r="992" spans="1:15" s="9" customFormat="1" x14ac:dyDescent="0.2">
      <c r="A992" s="4"/>
      <c r="B992" s="2"/>
      <c r="C992" s="4"/>
      <c r="D992" s="2"/>
      <c r="E992" s="2"/>
      <c r="F992" s="51"/>
      <c r="G992" s="2"/>
      <c r="H992" s="51"/>
      <c r="I992" s="2"/>
      <c r="J992" s="2"/>
      <c r="K992" s="2"/>
      <c r="L992" s="2"/>
      <c r="M992" s="2"/>
      <c r="N992" s="2"/>
      <c r="O992" s="4"/>
    </row>
    <row r="993" spans="1:15" s="9" customFormat="1" x14ac:dyDescent="0.2">
      <c r="A993" s="4"/>
      <c r="B993" s="2"/>
      <c r="C993" s="4"/>
      <c r="D993" s="2"/>
      <c r="E993" s="2"/>
      <c r="F993" s="51"/>
      <c r="G993" s="2"/>
      <c r="H993" s="51"/>
      <c r="I993" s="2"/>
      <c r="J993" s="2"/>
      <c r="K993" s="2"/>
      <c r="L993" s="2"/>
      <c r="M993" s="2"/>
      <c r="N993" s="2"/>
      <c r="O993" s="4"/>
    </row>
    <row r="994" spans="1:15" s="9" customFormat="1" x14ac:dyDescent="0.2">
      <c r="A994" s="4"/>
      <c r="B994" s="2"/>
      <c r="C994" s="4"/>
      <c r="D994" s="2"/>
      <c r="E994" s="2"/>
      <c r="F994" s="51"/>
      <c r="G994" s="2"/>
      <c r="H994" s="51"/>
      <c r="I994" s="2"/>
      <c r="J994" s="2"/>
      <c r="K994" s="2"/>
      <c r="L994" s="2"/>
      <c r="M994" s="2"/>
      <c r="N994" s="2"/>
      <c r="O994" s="4"/>
    </row>
    <row r="995" spans="1:15" s="9" customFormat="1" x14ac:dyDescent="0.2">
      <c r="A995" s="4"/>
      <c r="B995" s="2"/>
      <c r="C995" s="4"/>
      <c r="D995" s="2"/>
      <c r="E995" s="2"/>
      <c r="F995" s="51"/>
      <c r="G995" s="2"/>
      <c r="H995" s="51"/>
      <c r="I995" s="2"/>
      <c r="J995" s="2"/>
      <c r="K995" s="2"/>
      <c r="L995" s="2"/>
      <c r="M995" s="2"/>
      <c r="N995" s="2"/>
      <c r="O995" s="4"/>
    </row>
    <row r="996" spans="1:15" s="9" customFormat="1" x14ac:dyDescent="0.2">
      <c r="A996" s="4"/>
      <c r="B996" s="2"/>
      <c r="C996" s="4"/>
      <c r="D996" s="2"/>
      <c r="E996" s="2"/>
      <c r="F996" s="51"/>
      <c r="G996" s="2"/>
      <c r="H996" s="51"/>
      <c r="I996" s="2"/>
      <c r="J996" s="2"/>
      <c r="K996" s="2"/>
      <c r="L996" s="2"/>
      <c r="M996" s="2"/>
      <c r="N996" s="2"/>
      <c r="O996" s="4"/>
    </row>
    <row r="997" spans="1:15" s="9" customFormat="1" x14ac:dyDescent="0.2">
      <c r="A997" s="4"/>
      <c r="B997" s="2"/>
      <c r="C997" s="4"/>
      <c r="D997" s="2"/>
      <c r="E997" s="2"/>
      <c r="F997" s="51"/>
      <c r="G997" s="2"/>
      <c r="H997" s="51"/>
      <c r="I997" s="2"/>
      <c r="J997" s="2"/>
      <c r="K997" s="2"/>
      <c r="L997" s="2"/>
      <c r="M997" s="2"/>
      <c r="N997" s="2"/>
      <c r="O997" s="4"/>
    </row>
    <row r="998" spans="1:15" s="9" customFormat="1" x14ac:dyDescent="0.2">
      <c r="A998" s="4"/>
      <c r="B998" s="2"/>
      <c r="C998" s="4"/>
      <c r="D998" s="2"/>
      <c r="E998" s="2"/>
      <c r="F998" s="51"/>
      <c r="G998" s="2"/>
      <c r="H998" s="51"/>
      <c r="I998" s="2"/>
      <c r="J998" s="2"/>
      <c r="K998" s="2"/>
      <c r="L998" s="2"/>
      <c r="M998" s="2"/>
      <c r="N998" s="2"/>
      <c r="O998" s="4"/>
    </row>
    <row r="999" spans="1:15" s="9" customFormat="1" x14ac:dyDescent="0.2">
      <c r="A999" s="4"/>
      <c r="B999" s="2"/>
      <c r="C999" s="4"/>
      <c r="D999" s="2"/>
      <c r="E999" s="2"/>
      <c r="F999" s="51"/>
      <c r="G999" s="2"/>
      <c r="H999" s="51"/>
      <c r="I999" s="2"/>
      <c r="J999" s="2"/>
      <c r="K999" s="2"/>
      <c r="L999" s="2"/>
      <c r="M999" s="2"/>
      <c r="N999" s="2"/>
      <c r="O999" s="4"/>
    </row>
    <row r="1000" spans="1:15" s="9" customFormat="1" x14ac:dyDescent="0.2">
      <c r="A1000" s="4"/>
      <c r="B1000" s="2"/>
      <c r="C1000" s="4"/>
      <c r="D1000" s="2"/>
      <c r="E1000" s="2"/>
      <c r="F1000" s="51"/>
      <c r="G1000" s="2"/>
      <c r="H1000" s="51"/>
      <c r="I1000" s="2"/>
      <c r="J1000" s="2"/>
      <c r="K1000" s="2"/>
      <c r="L1000" s="2"/>
      <c r="M1000" s="2"/>
      <c r="N1000" s="2"/>
      <c r="O1000" s="4"/>
    </row>
    <row r="1001" spans="1:15" s="9" customFormat="1" x14ac:dyDescent="0.2">
      <c r="A1001" s="4"/>
      <c r="B1001" s="2"/>
      <c r="C1001" s="4"/>
      <c r="D1001" s="2"/>
      <c r="E1001" s="2"/>
      <c r="F1001" s="51"/>
      <c r="G1001" s="2"/>
      <c r="H1001" s="51"/>
      <c r="I1001" s="2"/>
      <c r="J1001" s="2"/>
      <c r="K1001" s="2"/>
      <c r="L1001" s="2"/>
      <c r="M1001" s="2"/>
      <c r="N1001" s="2"/>
      <c r="O1001" s="4"/>
    </row>
    <row r="1002" spans="1:15" s="9" customFormat="1" x14ac:dyDescent="0.2">
      <c r="A1002" s="4"/>
      <c r="B1002" s="2"/>
      <c r="C1002" s="4"/>
      <c r="D1002" s="2"/>
      <c r="E1002" s="2"/>
      <c r="F1002" s="51"/>
      <c r="G1002" s="2"/>
      <c r="H1002" s="51"/>
      <c r="I1002" s="2"/>
      <c r="J1002" s="2"/>
      <c r="K1002" s="2"/>
      <c r="L1002" s="2"/>
      <c r="M1002" s="2"/>
      <c r="N1002" s="2"/>
      <c r="O1002" s="4"/>
    </row>
    <row r="1003" spans="1:15" s="9" customFormat="1" x14ac:dyDescent="0.2">
      <c r="A1003" s="4"/>
      <c r="B1003" s="2"/>
      <c r="C1003" s="4"/>
      <c r="D1003" s="2"/>
      <c r="E1003" s="2"/>
      <c r="F1003" s="51"/>
      <c r="G1003" s="2"/>
      <c r="H1003" s="51"/>
      <c r="I1003" s="2"/>
      <c r="J1003" s="2"/>
      <c r="K1003" s="2"/>
      <c r="L1003" s="2"/>
      <c r="M1003" s="2"/>
      <c r="N1003" s="2"/>
      <c r="O1003" s="4"/>
    </row>
    <row r="1004" spans="1:15" s="9" customFormat="1" x14ac:dyDescent="0.2">
      <c r="A1004" s="4"/>
      <c r="B1004" s="2"/>
      <c r="C1004" s="4"/>
      <c r="D1004" s="2"/>
      <c r="E1004" s="2"/>
      <c r="F1004" s="51"/>
      <c r="G1004" s="2"/>
      <c r="H1004" s="51"/>
      <c r="I1004" s="2"/>
      <c r="J1004" s="2"/>
      <c r="K1004" s="2"/>
      <c r="L1004" s="2"/>
      <c r="M1004" s="2"/>
      <c r="N1004" s="2"/>
      <c r="O1004" s="4"/>
    </row>
    <row r="1005" spans="1:15" s="9" customFormat="1" x14ac:dyDescent="0.2">
      <c r="A1005" s="4"/>
      <c r="B1005" s="2"/>
      <c r="C1005" s="4"/>
      <c r="D1005" s="2"/>
      <c r="E1005" s="2"/>
      <c r="F1005" s="51"/>
      <c r="G1005" s="2"/>
      <c r="H1005" s="51"/>
      <c r="I1005" s="2"/>
      <c r="J1005" s="2"/>
      <c r="K1005" s="2"/>
      <c r="L1005" s="2"/>
      <c r="M1005" s="2"/>
      <c r="N1005" s="2"/>
      <c r="O1005" s="4"/>
    </row>
    <row r="1006" spans="1:15" s="9" customFormat="1" x14ac:dyDescent="0.2">
      <c r="A1006" s="4"/>
      <c r="B1006" s="2"/>
      <c r="C1006" s="4"/>
      <c r="D1006" s="2"/>
      <c r="E1006" s="2"/>
      <c r="F1006" s="51"/>
      <c r="G1006" s="2"/>
      <c r="H1006" s="51"/>
      <c r="I1006" s="2"/>
      <c r="J1006" s="2"/>
      <c r="K1006" s="2"/>
      <c r="L1006" s="2"/>
      <c r="M1006" s="2"/>
      <c r="N1006" s="2"/>
      <c r="O1006" s="4"/>
    </row>
    <row r="1007" spans="1:15" s="9" customFormat="1" x14ac:dyDescent="0.2">
      <c r="A1007" s="4"/>
      <c r="B1007" s="2"/>
      <c r="C1007" s="4"/>
      <c r="D1007" s="2"/>
      <c r="E1007" s="2"/>
      <c r="F1007" s="51"/>
      <c r="G1007" s="2"/>
      <c r="H1007" s="51"/>
      <c r="I1007" s="2"/>
      <c r="J1007" s="2"/>
      <c r="K1007" s="2"/>
      <c r="L1007" s="2"/>
      <c r="M1007" s="2"/>
      <c r="N1007" s="2"/>
      <c r="O1007" s="4"/>
    </row>
    <row r="1008" spans="1:15" s="9" customFormat="1" x14ac:dyDescent="0.2">
      <c r="A1008" s="4"/>
      <c r="B1008" s="2"/>
      <c r="C1008" s="4"/>
      <c r="D1008" s="2"/>
      <c r="E1008" s="2"/>
      <c r="F1008" s="51"/>
      <c r="G1008" s="2"/>
      <c r="H1008" s="51"/>
      <c r="I1008" s="2"/>
      <c r="J1008" s="2"/>
      <c r="K1008" s="2"/>
      <c r="L1008" s="2"/>
      <c r="M1008" s="2"/>
      <c r="N1008" s="2"/>
      <c r="O1008" s="4"/>
    </row>
    <row r="1009" spans="1:15" s="9" customFormat="1" x14ac:dyDescent="0.2">
      <c r="A1009" s="4"/>
      <c r="B1009" s="2"/>
      <c r="C1009" s="4"/>
      <c r="D1009" s="2"/>
      <c r="E1009" s="2"/>
      <c r="F1009" s="51"/>
      <c r="G1009" s="2"/>
      <c r="H1009" s="51"/>
      <c r="I1009" s="2"/>
      <c r="J1009" s="2"/>
      <c r="K1009" s="2"/>
      <c r="L1009" s="2"/>
      <c r="M1009" s="2"/>
      <c r="N1009" s="2"/>
      <c r="O1009" s="4"/>
    </row>
    <row r="1010" spans="1:15" s="9" customFormat="1" x14ac:dyDescent="0.2">
      <c r="A1010" s="4"/>
      <c r="B1010" s="2"/>
      <c r="C1010" s="4"/>
      <c r="D1010" s="2"/>
      <c r="E1010" s="2"/>
      <c r="F1010" s="51"/>
      <c r="G1010" s="2"/>
      <c r="H1010" s="51"/>
      <c r="I1010" s="2"/>
      <c r="J1010" s="2"/>
      <c r="K1010" s="2"/>
      <c r="L1010" s="2"/>
      <c r="M1010" s="2"/>
      <c r="N1010" s="2"/>
      <c r="O1010" s="4"/>
    </row>
    <row r="1011" spans="1:15" s="9" customFormat="1" x14ac:dyDescent="0.2">
      <c r="A1011" s="4"/>
      <c r="B1011" s="2"/>
      <c r="C1011" s="4"/>
      <c r="D1011" s="2"/>
      <c r="E1011" s="2"/>
      <c r="F1011" s="51"/>
      <c r="G1011" s="2"/>
      <c r="H1011" s="51"/>
      <c r="I1011" s="2"/>
      <c r="J1011" s="2"/>
      <c r="K1011" s="2"/>
      <c r="L1011" s="2"/>
      <c r="M1011" s="2"/>
      <c r="N1011" s="2"/>
      <c r="O1011" s="4"/>
    </row>
    <row r="1012" spans="1:15" s="9" customFormat="1" x14ac:dyDescent="0.2">
      <c r="A1012" s="4"/>
      <c r="B1012" s="2"/>
      <c r="C1012" s="4"/>
      <c r="D1012" s="2"/>
      <c r="E1012" s="2"/>
      <c r="F1012" s="51"/>
      <c r="G1012" s="2"/>
      <c r="H1012" s="51"/>
      <c r="I1012" s="2"/>
      <c r="J1012" s="2"/>
      <c r="K1012" s="2"/>
      <c r="L1012" s="2"/>
      <c r="M1012" s="2"/>
      <c r="N1012" s="2"/>
      <c r="O1012" s="4"/>
    </row>
    <row r="1013" spans="1:15" s="9" customFormat="1" x14ac:dyDescent="0.2">
      <c r="A1013" s="4"/>
      <c r="B1013" s="2"/>
      <c r="C1013" s="4"/>
      <c r="D1013" s="2"/>
      <c r="E1013" s="2"/>
      <c r="F1013" s="51"/>
      <c r="G1013" s="2"/>
      <c r="H1013" s="51"/>
      <c r="I1013" s="2"/>
      <c r="J1013" s="2"/>
      <c r="K1013" s="2"/>
      <c r="L1013" s="2"/>
      <c r="M1013" s="2"/>
      <c r="N1013" s="2"/>
      <c r="O1013" s="4"/>
    </row>
    <row r="1014" spans="1:15" s="9" customFormat="1" x14ac:dyDescent="0.2">
      <c r="A1014" s="4"/>
      <c r="B1014" s="2"/>
      <c r="C1014" s="4"/>
      <c r="D1014" s="2"/>
      <c r="E1014" s="2"/>
      <c r="F1014" s="51"/>
      <c r="G1014" s="2"/>
      <c r="H1014" s="51"/>
      <c r="I1014" s="2"/>
      <c r="J1014" s="2"/>
      <c r="K1014" s="2"/>
      <c r="L1014" s="2"/>
      <c r="M1014" s="2"/>
      <c r="N1014" s="2"/>
      <c r="O1014" s="4"/>
    </row>
    <row r="1015" spans="1:15" s="9" customFormat="1" x14ac:dyDescent="0.2">
      <c r="A1015" s="4"/>
      <c r="B1015" s="2"/>
      <c r="C1015" s="4"/>
      <c r="D1015" s="2"/>
      <c r="E1015" s="2"/>
      <c r="F1015" s="51"/>
      <c r="G1015" s="2"/>
      <c r="H1015" s="51"/>
      <c r="I1015" s="2"/>
      <c r="J1015" s="2"/>
      <c r="K1015" s="2"/>
      <c r="L1015" s="2"/>
      <c r="M1015" s="2"/>
      <c r="N1015" s="2"/>
      <c r="O1015" s="4"/>
    </row>
    <row r="1016" spans="1:15" s="9" customFormat="1" x14ac:dyDescent="0.2">
      <c r="A1016" s="4"/>
      <c r="B1016" s="2"/>
      <c r="C1016" s="4"/>
      <c r="D1016" s="2"/>
      <c r="E1016" s="2"/>
      <c r="F1016" s="51"/>
      <c r="G1016" s="2"/>
      <c r="H1016" s="51"/>
      <c r="I1016" s="2"/>
      <c r="J1016" s="2"/>
      <c r="K1016" s="2"/>
      <c r="L1016" s="2"/>
      <c r="M1016" s="2"/>
      <c r="N1016" s="2"/>
      <c r="O1016" s="4"/>
    </row>
    <row r="1017" spans="1:15" s="9" customFormat="1" x14ac:dyDescent="0.2">
      <c r="A1017" s="4"/>
      <c r="B1017" s="2"/>
      <c r="C1017" s="4"/>
      <c r="D1017" s="2"/>
      <c r="E1017" s="2"/>
      <c r="F1017" s="51"/>
      <c r="G1017" s="2"/>
      <c r="H1017" s="51"/>
      <c r="I1017" s="2"/>
      <c r="J1017" s="2"/>
      <c r="K1017" s="2"/>
      <c r="L1017" s="2"/>
      <c r="M1017" s="2"/>
      <c r="N1017" s="2"/>
      <c r="O1017" s="4"/>
    </row>
    <row r="1018" spans="1:15" s="9" customFormat="1" x14ac:dyDescent="0.2">
      <c r="A1018" s="4"/>
      <c r="B1018" s="2"/>
      <c r="C1018" s="4"/>
      <c r="D1018" s="2"/>
      <c r="E1018" s="2"/>
      <c r="F1018" s="51"/>
      <c r="G1018" s="2"/>
      <c r="H1018" s="51"/>
      <c r="I1018" s="2"/>
      <c r="J1018" s="2"/>
      <c r="K1018" s="2"/>
      <c r="L1018" s="2"/>
      <c r="M1018" s="2"/>
      <c r="N1018" s="2"/>
      <c r="O1018" s="4"/>
    </row>
    <row r="1019" spans="1:15" s="9" customFormat="1" x14ac:dyDescent="0.2">
      <c r="A1019" s="4"/>
      <c r="B1019" s="2"/>
      <c r="C1019" s="4"/>
      <c r="D1019" s="2"/>
      <c r="E1019" s="2"/>
      <c r="F1019" s="51"/>
      <c r="G1019" s="2"/>
      <c r="H1019" s="51"/>
      <c r="I1019" s="2"/>
      <c r="J1019" s="2"/>
      <c r="K1019" s="2"/>
      <c r="L1019" s="2"/>
      <c r="M1019" s="2"/>
      <c r="N1019" s="2"/>
      <c r="O1019" s="4"/>
    </row>
    <row r="1020" spans="1:15" s="9" customFormat="1" x14ac:dyDescent="0.2">
      <c r="A1020" s="4"/>
      <c r="B1020" s="2"/>
      <c r="C1020" s="4"/>
      <c r="D1020" s="2"/>
      <c r="E1020" s="2"/>
      <c r="F1020" s="51"/>
      <c r="G1020" s="2"/>
      <c r="H1020" s="51"/>
      <c r="I1020" s="2"/>
      <c r="J1020" s="2"/>
      <c r="K1020" s="2"/>
      <c r="L1020" s="2"/>
      <c r="M1020" s="2"/>
      <c r="N1020" s="2"/>
      <c r="O1020" s="4"/>
    </row>
    <row r="1021" spans="1:15" s="9" customFormat="1" x14ac:dyDescent="0.2">
      <c r="A1021" s="4"/>
      <c r="B1021" s="2"/>
      <c r="C1021" s="4"/>
      <c r="D1021" s="2"/>
      <c r="E1021" s="2"/>
      <c r="F1021" s="51"/>
      <c r="G1021" s="2"/>
      <c r="H1021" s="51"/>
      <c r="I1021" s="2"/>
      <c r="J1021" s="2"/>
      <c r="K1021" s="2"/>
      <c r="L1021" s="2"/>
      <c r="M1021" s="2"/>
      <c r="N1021" s="2"/>
      <c r="O1021" s="4"/>
    </row>
    <row r="1022" spans="1:15" s="9" customFormat="1" x14ac:dyDescent="0.2">
      <c r="A1022" s="4"/>
      <c r="B1022" s="2"/>
      <c r="C1022" s="4"/>
      <c r="D1022" s="2"/>
      <c r="E1022" s="2"/>
      <c r="F1022" s="51"/>
      <c r="G1022" s="2"/>
      <c r="H1022" s="51"/>
      <c r="I1022" s="2"/>
      <c r="J1022" s="2"/>
      <c r="K1022" s="2"/>
      <c r="L1022" s="2"/>
      <c r="M1022" s="2"/>
      <c r="N1022" s="2"/>
      <c r="O1022" s="4"/>
    </row>
    <row r="1023" spans="1:15" s="9" customFormat="1" x14ac:dyDescent="0.2">
      <c r="A1023" s="4"/>
      <c r="B1023" s="2"/>
      <c r="C1023" s="4"/>
      <c r="D1023" s="2"/>
      <c r="E1023" s="2"/>
      <c r="F1023" s="51"/>
      <c r="G1023" s="2"/>
      <c r="H1023" s="51"/>
      <c r="I1023" s="2"/>
      <c r="J1023" s="2"/>
      <c r="K1023" s="2"/>
      <c r="L1023" s="2"/>
      <c r="M1023" s="2"/>
      <c r="N1023" s="2"/>
      <c r="O1023" s="4"/>
    </row>
    <row r="1024" spans="1:15" s="9" customFormat="1" x14ac:dyDescent="0.2">
      <c r="A1024" s="4"/>
      <c r="B1024" s="2"/>
      <c r="C1024" s="4"/>
      <c r="D1024" s="2"/>
      <c r="E1024" s="2"/>
      <c r="F1024" s="51"/>
      <c r="G1024" s="2"/>
      <c r="H1024" s="51"/>
      <c r="I1024" s="2"/>
      <c r="J1024" s="2"/>
      <c r="K1024" s="2"/>
      <c r="L1024" s="2"/>
      <c r="M1024" s="2"/>
      <c r="N1024" s="2"/>
      <c r="O1024" s="4"/>
    </row>
    <row r="1025" spans="1:15" s="9" customFormat="1" x14ac:dyDescent="0.2">
      <c r="A1025" s="4"/>
      <c r="B1025" s="2"/>
      <c r="C1025" s="4"/>
      <c r="D1025" s="2"/>
      <c r="E1025" s="2"/>
      <c r="F1025" s="51"/>
      <c r="G1025" s="2"/>
      <c r="H1025" s="51"/>
      <c r="I1025" s="2"/>
      <c r="J1025" s="2"/>
      <c r="K1025" s="2"/>
      <c r="L1025" s="2"/>
      <c r="M1025" s="2"/>
      <c r="N1025" s="2"/>
      <c r="O1025" s="4"/>
    </row>
    <row r="1026" spans="1:15" s="9" customFormat="1" x14ac:dyDescent="0.2">
      <c r="A1026" s="4"/>
      <c r="B1026" s="2"/>
      <c r="C1026" s="4"/>
      <c r="D1026" s="2"/>
      <c r="E1026" s="2"/>
      <c r="F1026" s="51"/>
      <c r="G1026" s="2"/>
      <c r="H1026" s="51"/>
      <c r="I1026" s="2"/>
      <c r="J1026" s="2"/>
      <c r="K1026" s="2"/>
      <c r="L1026" s="2"/>
      <c r="M1026" s="2"/>
      <c r="N1026" s="2"/>
      <c r="O1026" s="4"/>
    </row>
    <row r="1027" spans="1:15" s="9" customFormat="1" x14ac:dyDescent="0.2">
      <c r="A1027" s="4"/>
      <c r="B1027" s="2"/>
      <c r="C1027" s="4"/>
      <c r="D1027" s="2"/>
      <c r="E1027" s="2"/>
      <c r="F1027" s="51"/>
      <c r="G1027" s="2"/>
      <c r="H1027" s="51"/>
      <c r="I1027" s="2"/>
      <c r="J1027" s="2"/>
      <c r="K1027" s="2"/>
      <c r="L1027" s="2"/>
      <c r="M1027" s="2"/>
      <c r="N1027" s="2"/>
      <c r="O1027" s="4"/>
    </row>
    <row r="1028" spans="1:15" s="9" customFormat="1" x14ac:dyDescent="0.2">
      <c r="A1028" s="4"/>
      <c r="B1028" s="2"/>
      <c r="C1028" s="4"/>
      <c r="D1028" s="2"/>
      <c r="E1028" s="2"/>
      <c r="F1028" s="51"/>
      <c r="G1028" s="2"/>
      <c r="H1028" s="51"/>
      <c r="I1028" s="2"/>
      <c r="J1028" s="2"/>
      <c r="K1028" s="2"/>
      <c r="L1028" s="2"/>
      <c r="M1028" s="2"/>
      <c r="N1028" s="2"/>
      <c r="O1028" s="4"/>
    </row>
    <row r="1029" spans="1:15" s="9" customFormat="1" x14ac:dyDescent="0.2">
      <c r="A1029" s="4"/>
      <c r="B1029" s="2"/>
      <c r="C1029" s="4"/>
      <c r="D1029" s="2"/>
      <c r="E1029" s="2"/>
      <c r="F1029" s="51"/>
      <c r="G1029" s="2"/>
      <c r="H1029" s="51"/>
      <c r="I1029" s="2"/>
      <c r="J1029" s="2"/>
      <c r="K1029" s="2"/>
      <c r="L1029" s="2"/>
      <c r="M1029" s="2"/>
      <c r="N1029" s="2"/>
      <c r="O1029" s="4"/>
    </row>
    <row r="1030" spans="1:15" s="9" customFormat="1" x14ac:dyDescent="0.2">
      <c r="A1030" s="4"/>
      <c r="B1030" s="2"/>
      <c r="C1030" s="4"/>
      <c r="D1030" s="2"/>
      <c r="E1030" s="2"/>
      <c r="F1030" s="51"/>
      <c r="G1030" s="2"/>
      <c r="H1030" s="51"/>
      <c r="I1030" s="2"/>
      <c r="J1030" s="2"/>
      <c r="K1030" s="2"/>
      <c r="L1030" s="2"/>
      <c r="M1030" s="2"/>
      <c r="N1030" s="2"/>
      <c r="O1030" s="4"/>
    </row>
    <row r="1031" spans="1:15" s="9" customFormat="1" x14ac:dyDescent="0.2">
      <c r="A1031" s="4"/>
      <c r="B1031" s="2"/>
      <c r="C1031" s="4"/>
      <c r="D1031" s="2"/>
      <c r="E1031" s="2"/>
      <c r="F1031" s="51"/>
      <c r="G1031" s="2"/>
      <c r="H1031" s="51"/>
      <c r="I1031" s="2"/>
      <c r="J1031" s="2"/>
      <c r="K1031" s="2"/>
      <c r="L1031" s="2"/>
      <c r="M1031" s="2"/>
      <c r="N1031" s="2"/>
      <c r="O1031" s="4"/>
    </row>
    <row r="1032" spans="1:15" s="9" customFormat="1" x14ac:dyDescent="0.2">
      <c r="A1032" s="4"/>
      <c r="B1032" s="2"/>
      <c r="C1032" s="4"/>
      <c r="D1032" s="2"/>
      <c r="E1032" s="2"/>
      <c r="F1032" s="51"/>
      <c r="G1032" s="2"/>
      <c r="H1032" s="51"/>
      <c r="I1032" s="2"/>
      <c r="J1032" s="2"/>
      <c r="K1032" s="2"/>
      <c r="L1032" s="2"/>
      <c r="M1032" s="2"/>
      <c r="N1032" s="2"/>
      <c r="O1032" s="4"/>
    </row>
    <row r="1033" spans="1:15" s="9" customFormat="1" x14ac:dyDescent="0.2">
      <c r="A1033" s="4"/>
      <c r="B1033" s="2"/>
      <c r="C1033" s="4"/>
      <c r="D1033" s="2"/>
      <c r="E1033" s="2"/>
      <c r="F1033" s="51"/>
      <c r="G1033" s="2"/>
      <c r="H1033" s="51"/>
      <c r="I1033" s="2"/>
      <c r="J1033" s="2"/>
      <c r="K1033" s="2"/>
      <c r="L1033" s="2"/>
      <c r="M1033" s="2"/>
      <c r="N1033" s="2"/>
      <c r="O1033" s="4"/>
    </row>
    <row r="1034" spans="1:15" s="9" customFormat="1" x14ac:dyDescent="0.2">
      <c r="A1034" s="4"/>
      <c r="B1034" s="2"/>
      <c r="C1034" s="4"/>
      <c r="D1034" s="2"/>
      <c r="E1034" s="2"/>
      <c r="F1034" s="51"/>
      <c r="G1034" s="2"/>
      <c r="H1034" s="51"/>
      <c r="I1034" s="2"/>
      <c r="J1034" s="2"/>
      <c r="K1034" s="2"/>
      <c r="L1034" s="2"/>
      <c r="M1034" s="2"/>
      <c r="N1034" s="2"/>
      <c r="O1034" s="4"/>
    </row>
    <row r="1035" spans="1:15" s="9" customFormat="1" x14ac:dyDescent="0.2">
      <c r="A1035" s="4"/>
      <c r="B1035" s="2"/>
      <c r="C1035" s="4"/>
      <c r="D1035" s="2"/>
      <c r="E1035" s="2"/>
      <c r="F1035" s="51"/>
      <c r="G1035" s="2"/>
      <c r="H1035" s="51"/>
      <c r="I1035" s="2"/>
      <c r="J1035" s="2"/>
      <c r="K1035" s="2"/>
      <c r="L1035" s="2"/>
      <c r="M1035" s="2"/>
      <c r="N1035" s="2"/>
      <c r="O1035" s="4"/>
    </row>
    <row r="1036" spans="1:15" s="9" customFormat="1" x14ac:dyDescent="0.2">
      <c r="A1036" s="4"/>
      <c r="B1036" s="2"/>
      <c r="C1036" s="4"/>
      <c r="D1036" s="2"/>
      <c r="E1036" s="2"/>
      <c r="F1036" s="51"/>
      <c r="G1036" s="2"/>
      <c r="H1036" s="51"/>
      <c r="I1036" s="2"/>
      <c r="J1036" s="2"/>
      <c r="K1036" s="2"/>
      <c r="L1036" s="2"/>
      <c r="M1036" s="2"/>
      <c r="N1036" s="2"/>
      <c r="O1036" s="4"/>
    </row>
    <row r="1037" spans="1:15" s="9" customFormat="1" x14ac:dyDescent="0.2">
      <c r="A1037" s="4"/>
      <c r="B1037" s="2"/>
      <c r="C1037" s="4"/>
      <c r="D1037" s="2"/>
      <c r="E1037" s="2"/>
      <c r="F1037" s="51"/>
      <c r="G1037" s="2"/>
      <c r="H1037" s="51"/>
      <c r="I1037" s="2"/>
      <c r="J1037" s="2"/>
      <c r="K1037" s="2"/>
      <c r="L1037" s="2"/>
      <c r="M1037" s="2"/>
      <c r="N1037" s="2"/>
      <c r="O1037" s="4"/>
    </row>
    <row r="1038" spans="1:15" s="9" customFormat="1" x14ac:dyDescent="0.2">
      <c r="A1038" s="4"/>
      <c r="B1038" s="2"/>
      <c r="C1038" s="4"/>
      <c r="D1038" s="2"/>
      <c r="E1038" s="2"/>
      <c r="F1038" s="51"/>
      <c r="G1038" s="2"/>
      <c r="H1038" s="51"/>
      <c r="I1038" s="2"/>
      <c r="J1038" s="2"/>
      <c r="K1038" s="2"/>
      <c r="L1038" s="2"/>
      <c r="M1038" s="2"/>
      <c r="N1038" s="2"/>
      <c r="O1038" s="4"/>
    </row>
    <row r="1039" spans="1:15" s="9" customFormat="1" x14ac:dyDescent="0.2">
      <c r="A1039" s="4"/>
      <c r="B1039" s="2"/>
      <c r="C1039" s="4"/>
      <c r="D1039" s="2"/>
      <c r="E1039" s="2"/>
      <c r="F1039" s="51"/>
      <c r="G1039" s="2"/>
      <c r="H1039" s="51"/>
      <c r="I1039" s="2"/>
      <c r="J1039" s="2"/>
      <c r="K1039" s="2"/>
      <c r="L1039" s="2"/>
      <c r="M1039" s="2"/>
      <c r="N1039" s="2"/>
      <c r="O1039" s="4"/>
    </row>
    <row r="1040" spans="1:15" s="9" customFormat="1" x14ac:dyDescent="0.2">
      <c r="A1040" s="4"/>
      <c r="B1040" s="2"/>
      <c r="C1040" s="4"/>
      <c r="D1040" s="2"/>
      <c r="E1040" s="2"/>
      <c r="F1040" s="51"/>
      <c r="G1040" s="2"/>
      <c r="H1040" s="51"/>
      <c r="I1040" s="2"/>
      <c r="J1040" s="2"/>
      <c r="K1040" s="2"/>
      <c r="L1040" s="2"/>
      <c r="M1040" s="2"/>
      <c r="N1040" s="2"/>
      <c r="O1040" s="4"/>
    </row>
    <row r="1041" spans="1:15" s="9" customFormat="1" x14ac:dyDescent="0.2">
      <c r="A1041" s="4"/>
      <c r="B1041" s="2"/>
      <c r="C1041" s="4"/>
      <c r="D1041" s="2"/>
      <c r="E1041" s="2"/>
      <c r="F1041" s="51"/>
      <c r="G1041" s="2"/>
      <c r="H1041" s="51"/>
      <c r="I1041" s="2"/>
      <c r="J1041" s="2"/>
      <c r="K1041" s="2"/>
      <c r="L1041" s="2"/>
      <c r="M1041" s="2"/>
      <c r="N1041" s="2"/>
      <c r="O1041" s="4"/>
    </row>
    <row r="1042" spans="1:15" s="9" customFormat="1" x14ac:dyDescent="0.2">
      <c r="A1042" s="4"/>
      <c r="B1042" s="2"/>
      <c r="C1042" s="4"/>
      <c r="D1042" s="2"/>
      <c r="E1042" s="2"/>
      <c r="F1042" s="51"/>
      <c r="G1042" s="2"/>
      <c r="H1042" s="51"/>
      <c r="I1042" s="2"/>
      <c r="J1042" s="2"/>
      <c r="K1042" s="2"/>
      <c r="L1042" s="2"/>
      <c r="M1042" s="2"/>
      <c r="N1042" s="2"/>
      <c r="O1042" s="4"/>
    </row>
    <row r="1043" spans="1:15" s="9" customFormat="1" x14ac:dyDescent="0.2">
      <c r="A1043" s="4"/>
      <c r="B1043" s="2"/>
      <c r="C1043" s="4"/>
      <c r="D1043" s="2"/>
      <c r="E1043" s="2"/>
      <c r="F1043" s="51"/>
      <c r="G1043" s="2"/>
      <c r="H1043" s="51"/>
      <c r="I1043" s="2"/>
      <c r="J1043" s="2"/>
      <c r="K1043" s="2"/>
      <c r="L1043" s="2"/>
      <c r="M1043" s="2"/>
      <c r="N1043" s="2"/>
      <c r="O1043" s="4"/>
    </row>
    <row r="1044" spans="1:15" s="9" customFormat="1" x14ac:dyDescent="0.2">
      <c r="A1044" s="4"/>
      <c r="B1044" s="2"/>
      <c r="C1044" s="4"/>
      <c r="D1044" s="2"/>
      <c r="E1044" s="2"/>
      <c r="F1044" s="51"/>
      <c r="G1044" s="2"/>
      <c r="H1044" s="51"/>
      <c r="I1044" s="2"/>
      <c r="J1044" s="2"/>
      <c r="K1044" s="2"/>
      <c r="L1044" s="2"/>
      <c r="M1044" s="2"/>
      <c r="N1044" s="2"/>
      <c r="O1044" s="4"/>
    </row>
    <row r="1045" spans="1:15" s="9" customFormat="1" x14ac:dyDescent="0.2">
      <c r="A1045" s="4"/>
      <c r="B1045" s="2"/>
      <c r="C1045" s="4"/>
      <c r="D1045" s="2"/>
      <c r="E1045" s="2"/>
      <c r="F1045" s="51"/>
      <c r="G1045" s="2"/>
      <c r="H1045" s="51"/>
      <c r="I1045" s="2"/>
      <c r="J1045" s="2"/>
      <c r="K1045" s="2"/>
      <c r="L1045" s="2"/>
      <c r="M1045" s="2"/>
      <c r="N1045" s="2"/>
      <c r="O1045" s="4"/>
    </row>
    <row r="1046" spans="1:15" s="9" customFormat="1" x14ac:dyDescent="0.2">
      <c r="A1046" s="4"/>
      <c r="B1046" s="2"/>
      <c r="C1046" s="4"/>
      <c r="D1046" s="2"/>
      <c r="E1046" s="2"/>
      <c r="F1046" s="51"/>
      <c r="G1046" s="2"/>
      <c r="H1046" s="51"/>
      <c r="I1046" s="2"/>
      <c r="J1046" s="2"/>
      <c r="K1046" s="2"/>
      <c r="L1046" s="2"/>
      <c r="M1046" s="2"/>
      <c r="N1046" s="2"/>
      <c r="O1046" s="4"/>
    </row>
    <row r="1047" spans="1:15" s="9" customFormat="1" x14ac:dyDescent="0.2">
      <c r="A1047" s="4"/>
      <c r="B1047" s="2"/>
      <c r="C1047" s="4"/>
      <c r="D1047" s="2"/>
      <c r="E1047" s="2"/>
      <c r="F1047" s="51"/>
      <c r="G1047" s="2"/>
      <c r="H1047" s="51"/>
      <c r="I1047" s="2"/>
      <c r="J1047" s="2"/>
      <c r="K1047" s="2"/>
      <c r="L1047" s="2"/>
      <c r="M1047" s="2"/>
      <c r="N1047" s="2"/>
      <c r="O1047" s="4"/>
    </row>
    <row r="1048" spans="1:15" s="9" customFormat="1" x14ac:dyDescent="0.2">
      <c r="A1048" s="4"/>
      <c r="B1048" s="2"/>
      <c r="C1048" s="4"/>
      <c r="D1048" s="2"/>
      <c r="E1048" s="2"/>
      <c r="F1048" s="51"/>
      <c r="G1048" s="2"/>
      <c r="H1048" s="51"/>
      <c r="I1048" s="2"/>
      <c r="J1048" s="2"/>
      <c r="K1048" s="2"/>
      <c r="L1048" s="2"/>
      <c r="M1048" s="2"/>
      <c r="N1048" s="2"/>
      <c r="O1048" s="4"/>
    </row>
    <row r="1049" spans="1:15" s="9" customFormat="1" x14ac:dyDescent="0.2">
      <c r="A1049" s="4"/>
      <c r="B1049" s="2"/>
      <c r="C1049" s="4"/>
      <c r="D1049" s="2"/>
      <c r="E1049" s="2"/>
      <c r="F1049" s="51"/>
      <c r="G1049" s="2"/>
      <c r="H1049" s="51"/>
      <c r="I1049" s="2"/>
      <c r="J1049" s="2"/>
      <c r="K1049" s="2"/>
      <c r="L1049" s="2"/>
      <c r="M1049" s="2"/>
      <c r="N1049" s="2"/>
      <c r="O1049" s="4"/>
    </row>
    <row r="1050" spans="1:15" s="9" customFormat="1" x14ac:dyDescent="0.2">
      <c r="A1050" s="4"/>
      <c r="B1050" s="2"/>
      <c r="C1050" s="4"/>
      <c r="D1050" s="2"/>
      <c r="E1050" s="2"/>
      <c r="F1050" s="51"/>
      <c r="G1050" s="2"/>
      <c r="H1050" s="51"/>
      <c r="I1050" s="2"/>
      <c r="J1050" s="2"/>
      <c r="K1050" s="2"/>
      <c r="L1050" s="2"/>
      <c r="M1050" s="2"/>
      <c r="N1050" s="2"/>
      <c r="O1050" s="4"/>
    </row>
    <row r="1051" spans="1:15" s="9" customFormat="1" x14ac:dyDescent="0.2">
      <c r="A1051" s="4"/>
      <c r="B1051" s="2"/>
      <c r="C1051" s="4"/>
      <c r="D1051" s="2"/>
      <c r="E1051" s="2"/>
      <c r="F1051" s="51"/>
      <c r="G1051" s="2"/>
      <c r="H1051" s="51"/>
      <c r="I1051" s="2"/>
      <c r="J1051" s="2"/>
      <c r="K1051" s="2"/>
      <c r="L1051" s="2"/>
      <c r="M1051" s="2"/>
      <c r="N1051" s="2"/>
      <c r="O1051" s="4"/>
    </row>
    <row r="1052" spans="1:15" s="9" customFormat="1" x14ac:dyDescent="0.2">
      <c r="A1052" s="4"/>
      <c r="B1052" s="2"/>
      <c r="C1052" s="4"/>
      <c r="D1052" s="2"/>
      <c r="E1052" s="2"/>
      <c r="F1052" s="51"/>
      <c r="G1052" s="2"/>
      <c r="H1052" s="51"/>
      <c r="I1052" s="2"/>
      <c r="J1052" s="2"/>
      <c r="K1052" s="2"/>
      <c r="L1052" s="2"/>
      <c r="M1052" s="2"/>
      <c r="N1052" s="2"/>
      <c r="O1052" s="4"/>
    </row>
    <row r="1053" spans="1:15" s="9" customFormat="1" x14ac:dyDescent="0.2">
      <c r="A1053" s="4"/>
      <c r="B1053" s="2"/>
      <c r="C1053" s="4"/>
      <c r="D1053" s="2"/>
      <c r="E1053" s="2"/>
      <c r="F1053" s="51"/>
      <c r="G1053" s="2"/>
      <c r="H1053" s="51"/>
      <c r="I1053" s="2"/>
      <c r="J1053" s="2"/>
      <c r="K1053" s="2"/>
      <c r="L1053" s="2"/>
      <c r="M1053" s="2"/>
      <c r="N1053" s="2"/>
      <c r="O1053" s="4"/>
    </row>
    <row r="1054" spans="1:15" s="9" customFormat="1" x14ac:dyDescent="0.2">
      <c r="A1054" s="4"/>
      <c r="B1054" s="2"/>
      <c r="C1054" s="4"/>
      <c r="D1054" s="2"/>
      <c r="E1054" s="2"/>
      <c r="F1054" s="51"/>
      <c r="G1054" s="2"/>
      <c r="H1054" s="51"/>
      <c r="I1054" s="2"/>
      <c r="J1054" s="2"/>
      <c r="K1054" s="2"/>
      <c r="L1054" s="2"/>
      <c r="M1054" s="2"/>
      <c r="N1054" s="2"/>
      <c r="O1054" s="4"/>
    </row>
    <row r="1055" spans="1:15" s="9" customFormat="1" x14ac:dyDescent="0.2">
      <c r="A1055" s="4"/>
      <c r="B1055" s="2"/>
      <c r="C1055" s="4"/>
      <c r="D1055" s="2"/>
      <c r="E1055" s="2"/>
      <c r="F1055" s="51"/>
      <c r="G1055" s="2"/>
      <c r="H1055" s="51"/>
      <c r="I1055" s="2"/>
      <c r="J1055" s="2"/>
      <c r="K1055" s="2"/>
      <c r="L1055" s="2"/>
      <c r="M1055" s="2"/>
      <c r="N1055" s="2"/>
      <c r="O1055" s="4"/>
    </row>
    <row r="1056" spans="1:15" s="9" customFormat="1" x14ac:dyDescent="0.2">
      <c r="A1056" s="4"/>
      <c r="B1056" s="2"/>
      <c r="C1056" s="4"/>
      <c r="D1056" s="2"/>
      <c r="E1056" s="2"/>
      <c r="F1056" s="51"/>
      <c r="G1056" s="2"/>
      <c r="H1056" s="51"/>
      <c r="I1056" s="2"/>
      <c r="J1056" s="2"/>
      <c r="K1056" s="2"/>
      <c r="L1056" s="2"/>
      <c r="M1056" s="2"/>
      <c r="N1056" s="2"/>
      <c r="O1056" s="4"/>
    </row>
    <row r="1057" spans="1:15" s="9" customFormat="1" x14ac:dyDescent="0.2">
      <c r="A1057" s="4"/>
      <c r="B1057" s="2"/>
      <c r="C1057" s="4"/>
      <c r="D1057" s="2"/>
      <c r="E1057" s="2"/>
      <c r="F1057" s="51"/>
      <c r="G1057" s="2"/>
      <c r="H1057" s="51"/>
      <c r="I1057" s="2"/>
      <c r="J1057" s="2"/>
      <c r="K1057" s="2"/>
      <c r="L1057" s="2"/>
      <c r="M1057" s="2"/>
      <c r="N1057" s="2"/>
      <c r="O1057" s="4"/>
    </row>
    <row r="1058" spans="1:15" s="9" customFormat="1" x14ac:dyDescent="0.2">
      <c r="A1058" s="4"/>
      <c r="B1058" s="2"/>
      <c r="C1058" s="4"/>
      <c r="D1058" s="2"/>
      <c r="E1058" s="2"/>
      <c r="F1058" s="51"/>
      <c r="G1058" s="2"/>
      <c r="H1058" s="51"/>
      <c r="I1058" s="2"/>
      <c r="J1058" s="2"/>
      <c r="K1058" s="2"/>
      <c r="L1058" s="2"/>
      <c r="M1058" s="2"/>
      <c r="N1058" s="2"/>
      <c r="O1058" s="4"/>
    </row>
    <row r="1059" spans="1:15" s="9" customFormat="1" x14ac:dyDescent="0.2">
      <c r="A1059" s="4"/>
      <c r="B1059" s="2"/>
      <c r="C1059" s="4"/>
      <c r="D1059" s="2"/>
      <c r="E1059" s="2"/>
      <c r="F1059" s="51"/>
      <c r="G1059" s="2"/>
      <c r="H1059" s="51"/>
      <c r="I1059" s="2"/>
      <c r="J1059" s="2"/>
      <c r="K1059" s="2"/>
      <c r="L1059" s="2"/>
      <c r="M1059" s="2"/>
      <c r="N1059" s="2"/>
      <c r="O1059" s="4"/>
    </row>
    <row r="1060" spans="1:15" s="9" customFormat="1" x14ac:dyDescent="0.2">
      <c r="A1060" s="4"/>
      <c r="B1060" s="2"/>
      <c r="C1060" s="4"/>
      <c r="D1060" s="2"/>
      <c r="E1060" s="2"/>
      <c r="F1060" s="51"/>
      <c r="G1060" s="2"/>
      <c r="H1060" s="51"/>
      <c r="I1060" s="2"/>
      <c r="J1060" s="2"/>
      <c r="K1060" s="2"/>
      <c r="L1060" s="2"/>
      <c r="M1060" s="2"/>
      <c r="N1060" s="2"/>
      <c r="O1060" s="4"/>
    </row>
    <row r="1061" spans="1:15" s="9" customFormat="1" x14ac:dyDescent="0.2">
      <c r="A1061" s="4"/>
      <c r="B1061" s="2"/>
      <c r="C1061" s="4"/>
      <c r="D1061" s="2"/>
      <c r="E1061" s="2"/>
      <c r="F1061" s="51"/>
      <c r="G1061" s="2"/>
      <c r="H1061" s="51"/>
      <c r="I1061" s="2"/>
      <c r="J1061" s="2"/>
      <c r="K1061" s="2"/>
      <c r="L1061" s="2"/>
      <c r="M1061" s="2"/>
      <c r="N1061" s="2"/>
      <c r="O1061" s="4"/>
    </row>
    <row r="1062" spans="1:15" s="9" customFormat="1" x14ac:dyDescent="0.2">
      <c r="A1062" s="4"/>
      <c r="B1062" s="2"/>
      <c r="C1062" s="4"/>
      <c r="D1062" s="2"/>
      <c r="E1062" s="2"/>
      <c r="F1062" s="51"/>
      <c r="G1062" s="2"/>
      <c r="H1062" s="51"/>
      <c r="I1062" s="2"/>
      <c r="J1062" s="2"/>
      <c r="K1062" s="2"/>
      <c r="L1062" s="2"/>
      <c r="M1062" s="2"/>
      <c r="N1062" s="2"/>
      <c r="O1062" s="4"/>
    </row>
    <row r="1063" spans="1:15" s="9" customFormat="1" x14ac:dyDescent="0.2">
      <c r="A1063" s="4"/>
      <c r="B1063" s="2"/>
      <c r="C1063" s="4"/>
      <c r="D1063" s="2"/>
      <c r="E1063" s="2"/>
      <c r="F1063" s="51"/>
      <c r="G1063" s="2"/>
      <c r="H1063" s="51"/>
      <c r="I1063" s="2"/>
      <c r="J1063" s="2"/>
      <c r="K1063" s="2"/>
      <c r="L1063" s="2"/>
      <c r="M1063" s="2"/>
      <c r="N1063" s="2"/>
      <c r="O1063" s="4"/>
    </row>
    <row r="1064" spans="1:15" s="9" customFormat="1" x14ac:dyDescent="0.2">
      <c r="A1064" s="4"/>
      <c r="B1064" s="2"/>
      <c r="C1064" s="4"/>
      <c r="D1064" s="2"/>
      <c r="E1064" s="2"/>
      <c r="F1064" s="51"/>
      <c r="G1064" s="2"/>
      <c r="H1064" s="51"/>
      <c r="I1064" s="2"/>
      <c r="J1064" s="2"/>
      <c r="K1064" s="2"/>
      <c r="L1064" s="2"/>
      <c r="M1064" s="2"/>
      <c r="N1064" s="2"/>
      <c r="O1064" s="4"/>
    </row>
    <row r="1065" spans="1:15" s="9" customFormat="1" x14ac:dyDescent="0.2">
      <c r="A1065" s="4"/>
      <c r="B1065" s="2"/>
      <c r="C1065" s="4"/>
      <c r="D1065" s="2"/>
      <c r="E1065" s="2"/>
      <c r="F1065" s="51"/>
      <c r="G1065" s="2"/>
      <c r="H1065" s="51"/>
      <c r="I1065" s="2"/>
      <c r="J1065" s="2"/>
      <c r="K1065" s="2"/>
      <c r="L1065" s="2"/>
      <c r="M1065" s="2"/>
      <c r="N1065" s="2"/>
      <c r="O1065" s="4"/>
    </row>
    <row r="1066" spans="1:15" s="9" customFormat="1" x14ac:dyDescent="0.2">
      <c r="A1066" s="4"/>
      <c r="B1066" s="2"/>
      <c r="C1066" s="4"/>
      <c r="D1066" s="2"/>
      <c r="E1066" s="2"/>
      <c r="F1066" s="51"/>
      <c r="G1066" s="2"/>
      <c r="H1066" s="51"/>
      <c r="I1066" s="2"/>
      <c r="J1066" s="2"/>
      <c r="K1066" s="2"/>
      <c r="L1066" s="2"/>
      <c r="M1066" s="2"/>
      <c r="N1066" s="2"/>
      <c r="O1066" s="4"/>
    </row>
    <row r="1067" spans="1:15" s="9" customFormat="1" x14ac:dyDescent="0.2">
      <c r="A1067" s="4"/>
      <c r="B1067" s="2"/>
      <c r="C1067" s="4"/>
      <c r="D1067" s="2"/>
      <c r="E1067" s="2"/>
      <c r="F1067" s="51"/>
      <c r="G1067" s="2"/>
      <c r="H1067" s="51"/>
      <c r="I1067" s="2"/>
      <c r="J1067" s="2"/>
      <c r="K1067" s="2"/>
      <c r="L1067" s="2"/>
      <c r="M1067" s="2"/>
      <c r="N1067" s="2"/>
      <c r="O1067" s="4"/>
    </row>
    <row r="1068" spans="1:15" s="9" customFormat="1" x14ac:dyDescent="0.2">
      <c r="A1068" s="4"/>
      <c r="B1068" s="2"/>
      <c r="C1068" s="4"/>
      <c r="D1068" s="2"/>
      <c r="E1068" s="2"/>
      <c r="F1068" s="51"/>
      <c r="G1068" s="2"/>
      <c r="H1068" s="51"/>
      <c r="I1068" s="2"/>
      <c r="J1068" s="2"/>
      <c r="K1068" s="2"/>
      <c r="L1068" s="2"/>
      <c r="M1068" s="2"/>
      <c r="N1068" s="2"/>
      <c r="O1068" s="4"/>
    </row>
    <row r="1069" spans="1:15" s="9" customFormat="1" x14ac:dyDescent="0.2">
      <c r="A1069" s="4"/>
      <c r="B1069" s="2"/>
      <c r="C1069" s="4"/>
      <c r="D1069" s="2"/>
      <c r="E1069" s="2"/>
      <c r="F1069" s="51"/>
      <c r="G1069" s="2"/>
      <c r="H1069" s="51"/>
      <c r="I1069" s="2"/>
      <c r="J1069" s="2"/>
      <c r="K1069" s="2"/>
      <c r="L1069" s="2"/>
      <c r="M1069" s="2"/>
      <c r="N1069" s="2"/>
      <c r="O1069" s="4"/>
    </row>
    <row r="1070" spans="1:15" s="9" customFormat="1" x14ac:dyDescent="0.2">
      <c r="A1070" s="4"/>
      <c r="B1070" s="2"/>
      <c r="C1070" s="4"/>
      <c r="D1070" s="2"/>
      <c r="E1070" s="2"/>
      <c r="F1070" s="51"/>
      <c r="G1070" s="2"/>
      <c r="H1070" s="51"/>
      <c r="I1070" s="2"/>
      <c r="J1070" s="2"/>
      <c r="K1070" s="2"/>
      <c r="L1070" s="2"/>
      <c r="M1070" s="2"/>
      <c r="N1070" s="2"/>
      <c r="O1070" s="4"/>
    </row>
    <row r="1071" spans="1:15" s="9" customFormat="1" x14ac:dyDescent="0.2">
      <c r="A1071" s="4"/>
      <c r="B1071" s="2"/>
      <c r="C1071" s="4"/>
      <c r="D1071" s="2"/>
      <c r="E1071" s="2"/>
      <c r="F1071" s="51"/>
      <c r="G1071" s="2"/>
      <c r="H1071" s="51"/>
      <c r="I1071" s="2"/>
      <c r="J1071" s="2"/>
      <c r="K1071" s="2"/>
      <c r="L1071" s="2"/>
      <c r="M1071" s="2"/>
      <c r="N1071" s="2"/>
      <c r="O1071" s="4"/>
    </row>
    <row r="1072" spans="1:15" s="9" customFormat="1" x14ac:dyDescent="0.2">
      <c r="A1072" s="4"/>
      <c r="B1072" s="2"/>
      <c r="C1072" s="4"/>
      <c r="D1072" s="2"/>
      <c r="E1072" s="2"/>
      <c r="F1072" s="51"/>
      <c r="G1072" s="2"/>
      <c r="H1072" s="51"/>
      <c r="I1072" s="2"/>
      <c r="J1072" s="2"/>
      <c r="K1072" s="2"/>
      <c r="L1072" s="2"/>
      <c r="M1072" s="2"/>
      <c r="N1072" s="2"/>
      <c r="O1072" s="4"/>
    </row>
    <row r="1073" spans="1:15" s="9" customFormat="1" x14ac:dyDescent="0.2">
      <c r="A1073" s="4"/>
      <c r="B1073" s="2"/>
      <c r="C1073" s="4"/>
      <c r="D1073" s="2"/>
      <c r="E1073" s="2"/>
      <c r="F1073" s="51"/>
      <c r="G1073" s="2"/>
      <c r="H1073" s="51"/>
      <c r="I1073" s="2"/>
      <c r="J1073" s="2"/>
      <c r="K1073" s="2"/>
      <c r="L1073" s="2"/>
      <c r="M1073" s="2"/>
      <c r="N1073" s="2"/>
      <c r="O1073" s="4"/>
    </row>
    <row r="1074" spans="1:15" s="9" customFormat="1" x14ac:dyDescent="0.2">
      <c r="A1074" s="4"/>
      <c r="B1074" s="2"/>
      <c r="C1074" s="4"/>
      <c r="D1074" s="2"/>
      <c r="E1074" s="2"/>
      <c r="F1074" s="51"/>
      <c r="G1074" s="2"/>
      <c r="H1074" s="51"/>
      <c r="I1074" s="2"/>
      <c r="J1074" s="2"/>
      <c r="K1074" s="2"/>
      <c r="L1074" s="2"/>
      <c r="M1074" s="2"/>
      <c r="N1074" s="2"/>
      <c r="O1074" s="4"/>
    </row>
    <row r="1075" spans="1:15" s="9" customFormat="1" x14ac:dyDescent="0.2">
      <c r="A1075" s="4"/>
      <c r="B1075" s="2"/>
      <c r="C1075" s="4"/>
      <c r="D1075" s="2"/>
      <c r="E1075" s="2"/>
      <c r="F1075" s="51"/>
      <c r="G1075" s="2"/>
      <c r="H1075" s="51"/>
      <c r="I1075" s="2"/>
      <c r="J1075" s="2"/>
      <c r="K1075" s="2"/>
      <c r="L1075" s="2"/>
      <c r="M1075" s="2"/>
      <c r="N1075" s="2"/>
      <c r="O1075" s="4"/>
    </row>
    <row r="1076" spans="1:15" s="9" customFormat="1" x14ac:dyDescent="0.2">
      <c r="A1076" s="4"/>
      <c r="B1076" s="2"/>
      <c r="C1076" s="4"/>
      <c r="D1076" s="2"/>
      <c r="E1076" s="2"/>
      <c r="F1076" s="51"/>
      <c r="G1076" s="2"/>
      <c r="H1076" s="51"/>
      <c r="I1076" s="2"/>
      <c r="J1076" s="2"/>
      <c r="K1076" s="2"/>
      <c r="L1076" s="2"/>
      <c r="M1076" s="2"/>
      <c r="N1076" s="2"/>
      <c r="O1076" s="4"/>
    </row>
    <row r="1077" spans="1:15" s="9" customFormat="1" x14ac:dyDescent="0.2">
      <c r="A1077" s="4"/>
      <c r="B1077" s="2"/>
      <c r="C1077" s="4"/>
      <c r="D1077" s="2"/>
      <c r="E1077" s="2"/>
      <c r="F1077" s="51"/>
      <c r="G1077" s="2"/>
      <c r="H1077" s="51"/>
      <c r="I1077" s="2"/>
      <c r="J1077" s="2"/>
      <c r="K1077" s="2"/>
      <c r="L1077" s="2"/>
      <c r="M1077" s="2"/>
      <c r="N1077" s="2"/>
      <c r="O1077" s="4"/>
    </row>
    <row r="1078" spans="1:15" s="9" customFormat="1" x14ac:dyDescent="0.2">
      <c r="A1078" s="4"/>
      <c r="B1078" s="2"/>
      <c r="C1078" s="4"/>
      <c r="D1078" s="2"/>
      <c r="E1078" s="2"/>
      <c r="F1078" s="51"/>
      <c r="G1078" s="2"/>
      <c r="H1078" s="51"/>
      <c r="I1078" s="2"/>
      <c r="J1078" s="2"/>
      <c r="K1078" s="2"/>
      <c r="L1078" s="2"/>
      <c r="M1078" s="2"/>
      <c r="N1078" s="2"/>
      <c r="O1078" s="4"/>
    </row>
    <row r="1079" spans="1:15" s="9" customFormat="1" x14ac:dyDescent="0.2">
      <c r="A1079" s="4"/>
      <c r="B1079" s="2"/>
      <c r="C1079" s="4"/>
      <c r="D1079" s="2"/>
      <c r="E1079" s="2"/>
      <c r="F1079" s="51"/>
      <c r="G1079" s="2"/>
      <c r="H1079" s="51"/>
      <c r="I1079" s="2"/>
      <c r="J1079" s="2"/>
      <c r="K1079" s="2"/>
      <c r="L1079" s="2"/>
      <c r="M1079" s="2"/>
      <c r="N1079" s="2"/>
      <c r="O1079" s="4"/>
    </row>
    <row r="1080" spans="1:15" s="9" customFormat="1" x14ac:dyDescent="0.2">
      <c r="A1080" s="4"/>
      <c r="B1080" s="2"/>
      <c r="C1080" s="4"/>
      <c r="D1080" s="2"/>
      <c r="E1080" s="2"/>
      <c r="F1080" s="51"/>
      <c r="G1080" s="2"/>
      <c r="H1080" s="51"/>
      <c r="I1080" s="2"/>
      <c r="J1080" s="2"/>
      <c r="K1080" s="2"/>
      <c r="L1080" s="2"/>
      <c r="M1080" s="2"/>
      <c r="N1080" s="2"/>
      <c r="O1080" s="4"/>
    </row>
    <row r="1081" spans="1:15" s="9" customFormat="1" x14ac:dyDescent="0.2">
      <c r="A1081" s="4"/>
      <c r="B1081" s="2"/>
      <c r="C1081" s="4"/>
      <c r="D1081" s="2"/>
      <c r="E1081" s="2"/>
      <c r="F1081" s="51"/>
      <c r="G1081" s="2"/>
      <c r="H1081" s="51"/>
      <c r="I1081" s="2"/>
      <c r="J1081" s="2"/>
      <c r="K1081" s="2"/>
      <c r="L1081" s="2"/>
      <c r="M1081" s="2"/>
      <c r="N1081" s="2"/>
      <c r="O1081" s="4"/>
    </row>
    <row r="1082" spans="1:15" s="9" customFormat="1" x14ac:dyDescent="0.2">
      <c r="A1082" s="4"/>
      <c r="B1082" s="2"/>
      <c r="C1082" s="4"/>
      <c r="D1082" s="2"/>
      <c r="E1082" s="2"/>
      <c r="F1082" s="51"/>
      <c r="G1082" s="2"/>
      <c r="H1082" s="51"/>
      <c r="I1082" s="2"/>
      <c r="J1082" s="2"/>
      <c r="K1082" s="2"/>
      <c r="L1082" s="2"/>
      <c r="M1082" s="2"/>
      <c r="N1082" s="2"/>
      <c r="O1082" s="4"/>
    </row>
    <row r="1083" spans="1:15" s="9" customFormat="1" x14ac:dyDescent="0.2">
      <c r="A1083" s="4"/>
      <c r="B1083" s="2"/>
      <c r="C1083" s="4"/>
      <c r="D1083" s="2"/>
      <c r="E1083" s="2"/>
      <c r="F1083" s="51"/>
      <c r="G1083" s="2"/>
      <c r="H1083" s="51"/>
      <c r="I1083" s="2"/>
      <c r="J1083" s="2"/>
      <c r="K1083" s="2"/>
      <c r="L1083" s="2"/>
      <c r="M1083" s="2"/>
      <c r="N1083" s="2"/>
      <c r="O1083" s="4"/>
    </row>
    <row r="1084" spans="1:15" s="9" customFormat="1" x14ac:dyDescent="0.2">
      <c r="A1084" s="4"/>
      <c r="B1084" s="2"/>
      <c r="C1084" s="4"/>
      <c r="D1084" s="2"/>
      <c r="E1084" s="2"/>
      <c r="F1084" s="51"/>
      <c r="G1084" s="2"/>
      <c r="H1084" s="51"/>
      <c r="I1084" s="2"/>
      <c r="J1084" s="2"/>
      <c r="K1084" s="2"/>
      <c r="L1084" s="2"/>
      <c r="M1084" s="2"/>
      <c r="N1084" s="2"/>
      <c r="O1084" s="4"/>
    </row>
    <row r="1085" spans="1:15" s="9" customFormat="1" x14ac:dyDescent="0.2">
      <c r="A1085" s="4"/>
      <c r="B1085" s="2"/>
      <c r="C1085" s="4"/>
      <c r="D1085" s="2"/>
      <c r="E1085" s="2"/>
      <c r="F1085" s="51"/>
      <c r="G1085" s="2"/>
      <c r="H1085" s="51"/>
      <c r="I1085" s="2"/>
      <c r="J1085" s="2"/>
      <c r="K1085" s="2"/>
      <c r="L1085" s="2"/>
      <c r="M1085" s="2"/>
      <c r="N1085" s="2"/>
      <c r="O1085" s="4"/>
    </row>
    <row r="1086" spans="1:15" s="9" customFormat="1" x14ac:dyDescent="0.2">
      <c r="A1086" s="4"/>
      <c r="B1086" s="2"/>
      <c r="C1086" s="4"/>
      <c r="D1086" s="2"/>
      <c r="E1086" s="2"/>
      <c r="F1086" s="51"/>
      <c r="G1086" s="2"/>
      <c r="H1086" s="51"/>
      <c r="I1086" s="2"/>
      <c r="J1086" s="2"/>
      <c r="K1086" s="2"/>
      <c r="L1086" s="2"/>
      <c r="M1086" s="2"/>
      <c r="N1086" s="2"/>
      <c r="O1086" s="4"/>
    </row>
    <row r="1087" spans="1:15" s="9" customFormat="1" x14ac:dyDescent="0.2">
      <c r="A1087" s="4"/>
      <c r="B1087" s="2"/>
      <c r="C1087" s="4"/>
      <c r="D1087" s="2"/>
      <c r="E1087" s="2"/>
      <c r="F1087" s="51"/>
      <c r="G1087" s="2"/>
      <c r="H1087" s="51"/>
      <c r="I1087" s="2"/>
      <c r="J1087" s="2"/>
      <c r="K1087" s="2"/>
      <c r="L1087" s="2"/>
      <c r="M1087" s="2"/>
      <c r="N1087" s="2"/>
      <c r="O1087" s="4"/>
    </row>
    <row r="1088" spans="1:15" s="9" customFormat="1" x14ac:dyDescent="0.2">
      <c r="A1088" s="4"/>
      <c r="B1088" s="2"/>
      <c r="C1088" s="4"/>
      <c r="D1088" s="2"/>
      <c r="E1088" s="2"/>
      <c r="F1088" s="51"/>
      <c r="G1088" s="2"/>
      <c r="H1088" s="51"/>
      <c r="I1088" s="2"/>
      <c r="J1088" s="2"/>
      <c r="K1088" s="2"/>
      <c r="L1088" s="2"/>
      <c r="M1088" s="2"/>
      <c r="N1088" s="2"/>
      <c r="O1088" s="4"/>
    </row>
    <row r="1089" spans="1:15" s="9" customFormat="1" x14ac:dyDescent="0.2">
      <c r="A1089" s="4"/>
      <c r="B1089" s="2"/>
      <c r="C1089" s="4"/>
      <c r="D1089" s="2"/>
      <c r="E1089" s="2"/>
      <c r="F1089" s="51"/>
      <c r="G1089" s="2"/>
      <c r="H1089" s="51"/>
      <c r="I1089" s="2"/>
      <c r="J1089" s="2"/>
      <c r="K1089" s="2"/>
      <c r="L1089" s="2"/>
      <c r="M1089" s="2"/>
      <c r="N1089" s="2"/>
      <c r="O1089" s="4"/>
    </row>
    <row r="1090" spans="1:15" s="9" customFormat="1" x14ac:dyDescent="0.2">
      <c r="A1090" s="4"/>
      <c r="B1090" s="2"/>
      <c r="C1090" s="4"/>
      <c r="D1090" s="2"/>
      <c r="E1090" s="2"/>
      <c r="F1090" s="51"/>
      <c r="G1090" s="2"/>
      <c r="H1090" s="51"/>
      <c r="I1090" s="2"/>
      <c r="J1090" s="2"/>
      <c r="K1090" s="2"/>
      <c r="L1090" s="2"/>
      <c r="M1090" s="2"/>
      <c r="N1090" s="2"/>
      <c r="O1090" s="4"/>
    </row>
    <row r="1091" spans="1:15" s="9" customFormat="1" x14ac:dyDescent="0.2">
      <c r="A1091" s="4"/>
      <c r="B1091" s="2"/>
      <c r="C1091" s="4"/>
      <c r="D1091" s="2"/>
      <c r="E1091" s="2"/>
      <c r="F1091" s="51"/>
      <c r="G1091" s="2"/>
      <c r="H1091" s="51"/>
      <c r="I1091" s="2"/>
      <c r="J1091" s="2"/>
      <c r="K1091" s="2"/>
      <c r="L1091" s="2"/>
      <c r="M1091" s="2"/>
      <c r="N1091" s="2"/>
      <c r="O1091" s="4"/>
    </row>
    <row r="1092" spans="1:15" s="9" customFormat="1" x14ac:dyDescent="0.2">
      <c r="A1092" s="4"/>
      <c r="B1092" s="2"/>
      <c r="C1092" s="4"/>
      <c r="D1092" s="2"/>
      <c r="E1092" s="2"/>
      <c r="F1092" s="51"/>
      <c r="G1092" s="2"/>
      <c r="H1092" s="51"/>
      <c r="I1092" s="2"/>
      <c r="J1092" s="2"/>
      <c r="K1092" s="2"/>
      <c r="L1092" s="2"/>
      <c r="M1092" s="2"/>
      <c r="N1092" s="2"/>
      <c r="O1092" s="4"/>
    </row>
    <row r="1093" spans="1:15" s="9" customFormat="1" x14ac:dyDescent="0.2">
      <c r="A1093" s="4"/>
      <c r="B1093" s="2"/>
      <c r="C1093" s="4"/>
      <c r="D1093" s="2"/>
      <c r="E1093" s="2"/>
      <c r="F1093" s="51"/>
      <c r="G1093" s="2"/>
      <c r="H1093" s="51"/>
      <c r="I1093" s="2"/>
      <c r="J1093" s="2"/>
      <c r="K1093" s="2"/>
      <c r="L1093" s="2"/>
      <c r="M1093" s="2"/>
      <c r="N1093" s="2"/>
      <c r="O1093" s="4"/>
    </row>
    <row r="1094" spans="1:15" s="9" customFormat="1" x14ac:dyDescent="0.2">
      <c r="A1094" s="4"/>
      <c r="B1094" s="2"/>
      <c r="C1094" s="4"/>
      <c r="D1094" s="2"/>
      <c r="E1094" s="2"/>
      <c r="F1094" s="51"/>
      <c r="G1094" s="2"/>
      <c r="H1094" s="51"/>
      <c r="I1094" s="2"/>
      <c r="J1094" s="2"/>
      <c r="K1094" s="2"/>
      <c r="L1094" s="2"/>
      <c r="M1094" s="2"/>
      <c r="N1094" s="2"/>
      <c r="O1094" s="4"/>
    </row>
    <row r="1095" spans="1:15" s="9" customFormat="1" x14ac:dyDescent="0.2">
      <c r="A1095" s="4"/>
      <c r="B1095" s="2"/>
      <c r="C1095" s="4"/>
      <c r="D1095" s="2"/>
      <c r="E1095" s="2"/>
      <c r="F1095" s="51"/>
      <c r="G1095" s="2"/>
      <c r="H1095" s="51"/>
      <c r="I1095" s="2"/>
      <c r="J1095" s="2"/>
      <c r="K1095" s="2"/>
      <c r="L1095" s="2"/>
      <c r="M1095" s="2"/>
      <c r="N1095" s="2"/>
      <c r="O1095" s="4"/>
    </row>
    <row r="1096" spans="1:15" s="9" customFormat="1" x14ac:dyDescent="0.2">
      <c r="A1096" s="4"/>
      <c r="B1096" s="2"/>
      <c r="C1096" s="4"/>
      <c r="D1096" s="2"/>
      <c r="E1096" s="2"/>
      <c r="F1096" s="51"/>
      <c r="G1096" s="2"/>
      <c r="H1096" s="51"/>
      <c r="I1096" s="2"/>
      <c r="J1096" s="2"/>
      <c r="K1096" s="2"/>
      <c r="L1096" s="2"/>
      <c r="M1096" s="2"/>
      <c r="N1096" s="2"/>
      <c r="O1096" s="4"/>
    </row>
    <row r="1097" spans="1:15" s="9" customFormat="1" x14ac:dyDescent="0.2">
      <c r="A1097" s="4"/>
      <c r="B1097" s="2"/>
      <c r="C1097" s="4"/>
      <c r="D1097" s="2"/>
      <c r="E1097" s="2"/>
      <c r="F1097" s="51"/>
      <c r="G1097" s="2"/>
      <c r="H1097" s="51"/>
      <c r="I1097" s="2"/>
      <c r="J1097" s="2"/>
      <c r="K1097" s="2"/>
      <c r="L1097" s="2"/>
      <c r="M1097" s="2"/>
      <c r="N1097" s="2"/>
      <c r="O1097" s="4"/>
    </row>
    <row r="1098" spans="1:15" s="9" customFormat="1" x14ac:dyDescent="0.2">
      <c r="A1098" s="4"/>
      <c r="B1098" s="2"/>
      <c r="C1098" s="4"/>
      <c r="D1098" s="2"/>
      <c r="E1098" s="2"/>
      <c r="F1098" s="51"/>
      <c r="G1098" s="2"/>
      <c r="H1098" s="51"/>
      <c r="I1098" s="2"/>
      <c r="J1098" s="2"/>
      <c r="K1098" s="2"/>
      <c r="L1098" s="2"/>
      <c r="M1098" s="2"/>
      <c r="N1098" s="2"/>
      <c r="O1098" s="4"/>
    </row>
    <row r="1099" spans="1:15" s="9" customFormat="1" x14ac:dyDescent="0.2">
      <c r="A1099" s="4"/>
      <c r="B1099" s="2"/>
      <c r="C1099" s="4"/>
      <c r="D1099" s="2"/>
      <c r="E1099" s="2"/>
      <c r="F1099" s="51"/>
      <c r="G1099" s="2"/>
      <c r="H1099" s="51"/>
      <c r="I1099" s="2"/>
      <c r="J1099" s="2"/>
      <c r="K1099" s="2"/>
      <c r="L1099" s="2"/>
      <c r="M1099" s="2"/>
      <c r="N1099" s="2"/>
      <c r="O1099" s="4"/>
    </row>
    <row r="1100" spans="1:15" s="9" customFormat="1" x14ac:dyDescent="0.2">
      <c r="A1100" s="4"/>
      <c r="B1100" s="2"/>
      <c r="C1100" s="4"/>
      <c r="D1100" s="2"/>
      <c r="E1100" s="2"/>
      <c r="F1100" s="51"/>
      <c r="G1100" s="2"/>
      <c r="H1100" s="51"/>
      <c r="I1100" s="2"/>
      <c r="J1100" s="2"/>
      <c r="K1100" s="2"/>
      <c r="L1100" s="2"/>
      <c r="M1100" s="2"/>
      <c r="N1100" s="2"/>
      <c r="O1100" s="4"/>
    </row>
    <row r="1101" spans="1:15" s="9" customFormat="1" x14ac:dyDescent="0.2">
      <c r="A1101" s="4"/>
      <c r="B1101" s="2"/>
      <c r="C1101" s="4"/>
      <c r="D1101" s="2"/>
      <c r="E1101" s="2"/>
      <c r="F1101" s="51"/>
      <c r="G1101" s="2"/>
      <c r="H1101" s="51"/>
      <c r="I1101" s="2"/>
      <c r="J1101" s="2"/>
      <c r="K1101" s="2"/>
      <c r="L1101" s="2"/>
      <c r="M1101" s="2"/>
      <c r="N1101" s="2"/>
      <c r="O1101" s="4"/>
    </row>
    <row r="1102" spans="1:15" s="9" customFormat="1" x14ac:dyDescent="0.2">
      <c r="A1102" s="4"/>
      <c r="B1102" s="2"/>
      <c r="C1102" s="4"/>
      <c r="D1102" s="2"/>
      <c r="E1102" s="2"/>
      <c r="F1102" s="51"/>
      <c r="G1102" s="2"/>
      <c r="H1102" s="51"/>
      <c r="I1102" s="2"/>
      <c r="J1102" s="2"/>
      <c r="K1102" s="2"/>
      <c r="L1102" s="2"/>
      <c r="M1102" s="2"/>
      <c r="N1102" s="2"/>
      <c r="O1102" s="4"/>
    </row>
    <row r="1103" spans="1:15" s="9" customFormat="1" x14ac:dyDescent="0.2">
      <c r="A1103" s="4"/>
      <c r="B1103" s="2"/>
      <c r="C1103" s="4"/>
      <c r="D1103" s="2"/>
      <c r="E1103" s="2"/>
      <c r="F1103" s="51"/>
      <c r="G1103" s="2"/>
      <c r="H1103" s="51"/>
      <c r="I1103" s="2"/>
      <c r="J1103" s="2"/>
      <c r="K1103" s="2"/>
      <c r="L1103" s="2"/>
      <c r="M1103" s="2"/>
      <c r="N1103" s="2"/>
      <c r="O1103" s="4"/>
    </row>
    <row r="1104" spans="1:15" s="9" customFormat="1" x14ac:dyDescent="0.2">
      <c r="A1104" s="4"/>
      <c r="B1104" s="2"/>
      <c r="C1104" s="4"/>
      <c r="D1104" s="2"/>
      <c r="E1104" s="2"/>
      <c r="F1104" s="51"/>
      <c r="G1104" s="2"/>
      <c r="H1104" s="51"/>
      <c r="I1104" s="2"/>
      <c r="J1104" s="2"/>
      <c r="K1104" s="2"/>
      <c r="L1104" s="2"/>
      <c r="M1104" s="2"/>
      <c r="N1104" s="2"/>
      <c r="O1104" s="4"/>
    </row>
    <row r="1105" spans="1:15" s="9" customFormat="1" x14ac:dyDescent="0.2">
      <c r="A1105" s="4"/>
      <c r="B1105" s="2"/>
      <c r="C1105" s="4"/>
      <c r="D1105" s="2"/>
      <c r="E1105" s="2"/>
      <c r="F1105" s="51"/>
      <c r="G1105" s="2"/>
      <c r="H1105" s="51"/>
      <c r="I1105" s="2"/>
      <c r="J1105" s="2"/>
      <c r="K1105" s="2"/>
      <c r="L1105" s="2"/>
      <c r="M1105" s="2"/>
      <c r="N1105" s="2"/>
      <c r="O1105" s="4"/>
    </row>
    <row r="1106" spans="1:15" s="9" customFormat="1" x14ac:dyDescent="0.2">
      <c r="A1106" s="4"/>
      <c r="B1106" s="2"/>
      <c r="C1106" s="4"/>
      <c r="D1106" s="2"/>
      <c r="E1106" s="2"/>
      <c r="F1106" s="51"/>
      <c r="G1106" s="2"/>
      <c r="H1106" s="51"/>
      <c r="I1106" s="2"/>
      <c r="J1106" s="2"/>
      <c r="K1106" s="2"/>
      <c r="L1106" s="2"/>
      <c r="M1106" s="2"/>
      <c r="N1106" s="2"/>
      <c r="O1106" s="4"/>
    </row>
    <row r="1107" spans="1:15" s="9" customFormat="1" x14ac:dyDescent="0.2">
      <c r="A1107" s="4"/>
      <c r="B1107" s="2"/>
      <c r="C1107" s="4"/>
      <c r="D1107" s="2"/>
      <c r="E1107" s="2"/>
      <c r="F1107" s="51"/>
      <c r="G1107" s="2"/>
      <c r="H1107" s="51"/>
      <c r="I1107" s="2"/>
      <c r="J1107" s="2"/>
      <c r="K1107" s="2"/>
      <c r="L1107" s="2"/>
      <c r="M1107" s="2"/>
      <c r="N1107" s="2"/>
      <c r="O1107" s="4"/>
    </row>
    <row r="1108" spans="1:15" s="9" customFormat="1" x14ac:dyDescent="0.2">
      <c r="A1108" s="4"/>
      <c r="B1108" s="2"/>
      <c r="C1108" s="4"/>
      <c r="D1108" s="2"/>
      <c r="E1108" s="2"/>
      <c r="F1108" s="51"/>
      <c r="G1108" s="2"/>
      <c r="H1108" s="51"/>
      <c r="I1108" s="2"/>
      <c r="J1108" s="2"/>
      <c r="K1108" s="2"/>
      <c r="L1108" s="2"/>
      <c r="M1108" s="2"/>
      <c r="N1108" s="2"/>
      <c r="O1108" s="4"/>
    </row>
    <row r="1109" spans="1:15" s="9" customFormat="1" x14ac:dyDescent="0.2">
      <c r="A1109" s="4"/>
      <c r="B1109" s="2"/>
      <c r="C1109" s="4"/>
      <c r="D1109" s="2"/>
      <c r="E1109" s="2"/>
      <c r="F1109" s="51"/>
      <c r="G1109" s="2"/>
      <c r="H1109" s="51"/>
      <c r="I1109" s="2"/>
      <c r="J1109" s="2"/>
      <c r="K1109" s="2"/>
      <c r="L1109" s="2"/>
      <c r="M1109" s="2"/>
      <c r="N1109" s="2"/>
      <c r="O1109" s="4"/>
    </row>
    <row r="1110" spans="1:15" s="9" customFormat="1" x14ac:dyDescent="0.2">
      <c r="A1110" s="4"/>
      <c r="B1110" s="2"/>
      <c r="C1110" s="4"/>
      <c r="D1110" s="2"/>
      <c r="E1110" s="2"/>
      <c r="F1110" s="51"/>
      <c r="G1110" s="2"/>
      <c r="H1110" s="51"/>
      <c r="I1110" s="2"/>
      <c r="J1110" s="2"/>
      <c r="K1110" s="2"/>
      <c r="L1110" s="2"/>
      <c r="M1110" s="2"/>
      <c r="N1110" s="2"/>
      <c r="O1110" s="4"/>
    </row>
    <row r="1111" spans="1:15" s="9" customFormat="1" x14ac:dyDescent="0.2">
      <c r="A1111" s="4"/>
      <c r="B1111" s="2"/>
      <c r="C1111" s="4"/>
      <c r="D1111" s="2"/>
      <c r="E1111" s="2"/>
      <c r="F1111" s="51"/>
      <c r="G1111" s="2"/>
      <c r="H1111" s="51"/>
      <c r="I1111" s="2"/>
      <c r="J1111" s="2"/>
      <c r="K1111" s="2"/>
      <c r="L1111" s="2"/>
      <c r="M1111" s="2"/>
      <c r="N1111" s="2"/>
      <c r="O1111" s="4"/>
    </row>
    <row r="1112" spans="1:15" s="9" customFormat="1" x14ac:dyDescent="0.2">
      <c r="A1112" s="4"/>
      <c r="B1112" s="2"/>
      <c r="C1112" s="4"/>
      <c r="D1112" s="2"/>
      <c r="E1112" s="2"/>
      <c r="F1112" s="51"/>
      <c r="G1112" s="2"/>
      <c r="H1112" s="51"/>
      <c r="I1112" s="2"/>
      <c r="J1112" s="2"/>
      <c r="K1112" s="2"/>
      <c r="L1112" s="2"/>
      <c r="M1112" s="2"/>
      <c r="N1112" s="2"/>
      <c r="O1112" s="4"/>
    </row>
    <row r="1113" spans="1:15" s="9" customFormat="1" x14ac:dyDescent="0.2">
      <c r="A1113" s="4"/>
      <c r="B1113" s="2"/>
      <c r="C1113" s="4"/>
      <c r="D1113" s="2"/>
      <c r="E1113" s="2"/>
      <c r="F1113" s="51"/>
      <c r="G1113" s="2"/>
      <c r="H1113" s="51"/>
      <c r="I1113" s="2"/>
      <c r="J1113" s="2"/>
      <c r="K1113" s="2"/>
      <c r="L1113" s="2"/>
      <c r="M1113" s="2"/>
      <c r="N1113" s="2"/>
      <c r="O1113" s="4"/>
    </row>
    <row r="1114" spans="1:15" s="9" customFormat="1" x14ac:dyDescent="0.2">
      <c r="A1114" s="4"/>
      <c r="B1114" s="2"/>
      <c r="C1114" s="4"/>
      <c r="D1114" s="2"/>
      <c r="E1114" s="2"/>
      <c r="F1114" s="51"/>
      <c r="G1114" s="2"/>
      <c r="H1114" s="51"/>
      <c r="I1114" s="2"/>
      <c r="J1114" s="2"/>
      <c r="K1114" s="2"/>
      <c r="L1114" s="2"/>
      <c r="M1114" s="2"/>
      <c r="N1114" s="2"/>
      <c r="O1114" s="4"/>
    </row>
    <row r="1115" spans="1:15" s="9" customFormat="1" x14ac:dyDescent="0.2">
      <c r="A1115" s="4"/>
      <c r="B1115" s="2"/>
      <c r="C1115" s="4"/>
      <c r="D1115" s="2"/>
      <c r="E1115" s="2"/>
      <c r="F1115" s="51"/>
      <c r="G1115" s="2"/>
      <c r="H1115" s="51"/>
      <c r="I1115" s="2"/>
      <c r="J1115" s="2"/>
      <c r="K1115" s="2"/>
      <c r="L1115" s="2"/>
      <c r="M1115" s="2"/>
      <c r="N1115" s="2"/>
      <c r="O1115" s="4"/>
    </row>
    <row r="1116" spans="1:15" s="9" customFormat="1" x14ac:dyDescent="0.2">
      <c r="A1116" s="4"/>
      <c r="B1116" s="2"/>
      <c r="C1116" s="4"/>
      <c r="D1116" s="2"/>
      <c r="E1116" s="2"/>
      <c r="F1116" s="51"/>
      <c r="G1116" s="2"/>
      <c r="H1116" s="51"/>
      <c r="I1116" s="2"/>
      <c r="J1116" s="2"/>
      <c r="K1116" s="2"/>
      <c r="L1116" s="2"/>
      <c r="M1116" s="2"/>
      <c r="N1116" s="2"/>
      <c r="O1116" s="4"/>
    </row>
    <row r="1117" spans="1:15" s="9" customFormat="1" x14ac:dyDescent="0.2">
      <c r="A1117" s="4"/>
      <c r="B1117" s="2"/>
      <c r="C1117" s="4"/>
      <c r="D1117" s="2"/>
      <c r="E1117" s="2"/>
      <c r="F1117" s="51"/>
      <c r="G1117" s="2"/>
      <c r="H1117" s="51"/>
      <c r="I1117" s="2"/>
      <c r="J1117" s="2"/>
      <c r="K1117" s="2"/>
      <c r="L1117" s="2"/>
      <c r="M1117" s="2"/>
      <c r="N1117" s="2"/>
      <c r="O1117" s="4"/>
    </row>
    <row r="1118" spans="1:15" s="9" customFormat="1" x14ac:dyDescent="0.2">
      <c r="A1118" s="4"/>
      <c r="B1118" s="2"/>
      <c r="C1118" s="4"/>
      <c r="D1118" s="2"/>
      <c r="E1118" s="2"/>
      <c r="F1118" s="51"/>
      <c r="G1118" s="2"/>
      <c r="H1118" s="51"/>
      <c r="I1118" s="2"/>
      <c r="J1118" s="2"/>
      <c r="K1118" s="2"/>
      <c r="L1118" s="2"/>
      <c r="M1118" s="2"/>
      <c r="N1118" s="2"/>
      <c r="O1118" s="4"/>
    </row>
    <row r="1119" spans="1:15" s="9" customFormat="1" x14ac:dyDescent="0.2">
      <c r="A1119" s="4"/>
      <c r="B1119" s="2"/>
      <c r="C1119" s="4"/>
      <c r="D1119" s="2"/>
      <c r="E1119" s="2"/>
      <c r="F1119" s="51"/>
      <c r="G1119" s="2"/>
      <c r="H1119" s="51"/>
      <c r="I1119" s="2"/>
      <c r="J1119" s="2"/>
      <c r="K1119" s="2"/>
      <c r="L1119" s="2"/>
      <c r="M1119" s="2"/>
      <c r="N1119" s="2"/>
      <c r="O1119" s="4"/>
    </row>
    <row r="1120" spans="1:15" s="9" customFormat="1" x14ac:dyDescent="0.2">
      <c r="A1120" s="4"/>
      <c r="B1120" s="2"/>
      <c r="C1120" s="4"/>
      <c r="D1120" s="2"/>
      <c r="E1120" s="2"/>
      <c r="F1120" s="51"/>
      <c r="G1120" s="2"/>
      <c r="H1120" s="51"/>
      <c r="I1120" s="2"/>
      <c r="J1120" s="2"/>
      <c r="K1120" s="2"/>
      <c r="L1120" s="2"/>
      <c r="M1120" s="2"/>
      <c r="N1120" s="2"/>
      <c r="O1120" s="4"/>
    </row>
    <row r="1121" spans="1:15" s="9" customFormat="1" x14ac:dyDescent="0.2">
      <c r="A1121" s="4"/>
      <c r="B1121" s="2"/>
      <c r="C1121" s="4"/>
      <c r="D1121" s="2"/>
      <c r="E1121" s="2"/>
      <c r="F1121" s="51"/>
      <c r="G1121" s="2"/>
      <c r="H1121" s="51"/>
      <c r="I1121" s="2"/>
      <c r="J1121" s="2"/>
      <c r="K1121" s="2"/>
      <c r="L1121" s="2"/>
      <c r="M1121" s="2"/>
      <c r="N1121" s="2"/>
      <c r="O1121" s="4"/>
    </row>
    <row r="1122" spans="1:15" s="9" customFormat="1" x14ac:dyDescent="0.2">
      <c r="A1122" s="4"/>
      <c r="B1122" s="2"/>
      <c r="C1122" s="4"/>
      <c r="D1122" s="2"/>
      <c r="E1122" s="2"/>
      <c r="F1122" s="51"/>
      <c r="G1122" s="2"/>
      <c r="H1122" s="51"/>
      <c r="I1122" s="2"/>
      <c r="J1122" s="2"/>
      <c r="K1122" s="2"/>
      <c r="L1122" s="2"/>
      <c r="M1122" s="2"/>
      <c r="N1122" s="2"/>
      <c r="O1122" s="4"/>
    </row>
    <row r="1123" spans="1:15" s="9" customFormat="1" x14ac:dyDescent="0.2">
      <c r="A1123" s="4"/>
      <c r="B1123" s="2"/>
      <c r="C1123" s="4"/>
      <c r="D1123" s="2"/>
      <c r="E1123" s="2"/>
      <c r="F1123" s="51"/>
      <c r="G1123" s="2"/>
      <c r="H1123" s="51"/>
      <c r="I1123" s="2"/>
      <c r="J1123" s="2"/>
      <c r="K1123" s="2"/>
      <c r="L1123" s="2"/>
      <c r="M1123" s="2"/>
      <c r="N1123" s="2"/>
      <c r="O1123" s="4"/>
    </row>
    <row r="1124" spans="1:15" s="9" customFormat="1" x14ac:dyDescent="0.2">
      <c r="A1124" s="4"/>
      <c r="B1124" s="2"/>
      <c r="C1124" s="4"/>
      <c r="D1124" s="2"/>
      <c r="E1124" s="2"/>
      <c r="F1124" s="51"/>
      <c r="G1124" s="2"/>
      <c r="H1124" s="51"/>
      <c r="I1124" s="2"/>
      <c r="J1124" s="2"/>
      <c r="K1124" s="2"/>
      <c r="L1124" s="2"/>
      <c r="M1124" s="2"/>
      <c r="N1124" s="2"/>
      <c r="O1124" s="4"/>
    </row>
    <row r="1125" spans="1:15" s="9" customFormat="1" x14ac:dyDescent="0.2">
      <c r="A1125" s="4"/>
      <c r="B1125" s="2"/>
      <c r="C1125" s="4"/>
      <c r="D1125" s="2"/>
      <c r="E1125" s="2"/>
      <c r="F1125" s="51"/>
      <c r="G1125" s="2"/>
      <c r="H1125" s="51"/>
      <c r="I1125" s="2"/>
      <c r="J1125" s="2"/>
      <c r="K1125" s="2"/>
      <c r="L1125" s="2"/>
      <c r="M1125" s="2"/>
      <c r="N1125" s="2"/>
      <c r="O1125" s="4"/>
    </row>
    <row r="1126" spans="1:15" s="9" customFormat="1" x14ac:dyDescent="0.2">
      <c r="A1126" s="4"/>
      <c r="B1126" s="2"/>
      <c r="C1126" s="4"/>
      <c r="D1126" s="2"/>
      <c r="E1126" s="2"/>
      <c r="F1126" s="51"/>
      <c r="G1126" s="2"/>
      <c r="H1126" s="51"/>
      <c r="I1126" s="2"/>
      <c r="J1126" s="2"/>
      <c r="K1126" s="2"/>
      <c r="L1126" s="2"/>
      <c r="M1126" s="2"/>
      <c r="N1126" s="2"/>
      <c r="O1126" s="4"/>
    </row>
    <row r="1127" spans="1:15" s="9" customFormat="1" x14ac:dyDescent="0.2">
      <c r="A1127" s="4"/>
      <c r="B1127" s="2"/>
      <c r="C1127" s="4"/>
      <c r="D1127" s="2"/>
      <c r="E1127" s="2"/>
      <c r="F1127" s="51"/>
      <c r="G1127" s="2"/>
      <c r="H1127" s="51"/>
      <c r="I1127" s="2"/>
      <c r="J1127" s="2"/>
      <c r="K1127" s="2"/>
      <c r="L1127" s="2"/>
      <c r="M1127" s="2"/>
      <c r="N1127" s="2"/>
      <c r="O1127" s="4"/>
    </row>
    <row r="1128" spans="1:15" s="9" customFormat="1" x14ac:dyDescent="0.2">
      <c r="A1128" s="4"/>
      <c r="B1128" s="2"/>
      <c r="C1128" s="4"/>
      <c r="D1128" s="2"/>
      <c r="E1128" s="2"/>
      <c r="F1128" s="51"/>
      <c r="G1128" s="2"/>
      <c r="H1128" s="51"/>
      <c r="I1128" s="2"/>
      <c r="J1128" s="2"/>
      <c r="K1128" s="2"/>
      <c r="L1128" s="2"/>
      <c r="M1128" s="2"/>
      <c r="N1128" s="2"/>
      <c r="O1128" s="4"/>
    </row>
    <row r="1129" spans="1:15" s="9" customFormat="1" x14ac:dyDescent="0.2">
      <c r="A1129" s="4"/>
      <c r="B1129" s="2"/>
      <c r="C1129" s="4"/>
      <c r="D1129" s="2"/>
      <c r="E1129" s="2"/>
      <c r="F1129" s="51"/>
      <c r="G1129" s="2"/>
      <c r="H1129" s="51"/>
      <c r="I1129" s="2"/>
      <c r="J1129" s="2"/>
      <c r="K1129" s="2"/>
      <c r="L1129" s="2"/>
      <c r="M1129" s="2"/>
      <c r="N1129" s="2"/>
      <c r="O1129" s="4"/>
    </row>
    <row r="1130" spans="1:15" s="9" customFormat="1" x14ac:dyDescent="0.2">
      <c r="A1130" s="4"/>
      <c r="B1130" s="2"/>
      <c r="C1130" s="4"/>
      <c r="D1130" s="2"/>
      <c r="E1130" s="2"/>
      <c r="F1130" s="51"/>
      <c r="G1130" s="2"/>
      <c r="H1130" s="51"/>
      <c r="I1130" s="2"/>
      <c r="J1130" s="2"/>
      <c r="K1130" s="2"/>
      <c r="L1130" s="2"/>
      <c r="M1130" s="2"/>
      <c r="N1130" s="2"/>
      <c r="O1130" s="4"/>
    </row>
    <row r="1131" spans="1:15" s="9" customFormat="1" x14ac:dyDescent="0.2">
      <c r="A1131" s="4"/>
      <c r="B1131" s="2"/>
      <c r="C1131" s="4"/>
      <c r="D1131" s="2"/>
      <c r="E1131" s="2"/>
      <c r="F1131" s="51"/>
      <c r="G1131" s="2"/>
      <c r="H1131" s="51"/>
      <c r="I1131" s="2"/>
      <c r="J1131" s="2"/>
      <c r="K1131" s="2"/>
      <c r="L1131" s="2"/>
      <c r="M1131" s="2"/>
      <c r="N1131" s="2"/>
      <c r="O1131" s="4"/>
    </row>
    <row r="1132" spans="1:15" s="9" customFormat="1" x14ac:dyDescent="0.2">
      <c r="A1132" s="4"/>
      <c r="B1132" s="2"/>
      <c r="C1132" s="4"/>
      <c r="D1132" s="2"/>
      <c r="E1132" s="2"/>
      <c r="F1132" s="51"/>
      <c r="G1132" s="2"/>
      <c r="H1132" s="51"/>
      <c r="I1132" s="2"/>
      <c r="J1132" s="2"/>
      <c r="K1132" s="2"/>
      <c r="L1132" s="2"/>
      <c r="M1132" s="2"/>
      <c r="N1132" s="2"/>
      <c r="O1132" s="4"/>
    </row>
    <row r="1133" spans="1:15" s="9" customFormat="1" x14ac:dyDescent="0.2">
      <c r="A1133" s="4"/>
      <c r="B1133" s="2"/>
      <c r="C1133" s="4"/>
      <c r="D1133" s="2"/>
      <c r="E1133" s="2"/>
      <c r="F1133" s="51"/>
      <c r="G1133" s="2"/>
      <c r="H1133" s="51"/>
      <c r="I1133" s="2"/>
      <c r="J1133" s="2"/>
      <c r="K1133" s="2"/>
      <c r="L1133" s="2"/>
      <c r="M1133" s="2"/>
      <c r="N1133" s="2"/>
      <c r="O1133" s="4"/>
    </row>
    <row r="1134" spans="1:15" s="9" customFormat="1" x14ac:dyDescent="0.2">
      <c r="A1134" s="4"/>
      <c r="B1134" s="2"/>
      <c r="C1134" s="4"/>
      <c r="D1134" s="2"/>
      <c r="E1134" s="2"/>
      <c r="F1134" s="51"/>
      <c r="G1134" s="2"/>
      <c r="H1134" s="51"/>
      <c r="I1134" s="2"/>
      <c r="J1134" s="2"/>
      <c r="K1134" s="2"/>
      <c r="L1134" s="2"/>
      <c r="M1134" s="2"/>
      <c r="N1134" s="2"/>
      <c r="O1134" s="4"/>
    </row>
    <row r="1135" spans="1:15" s="9" customFormat="1" x14ac:dyDescent="0.2">
      <c r="A1135" s="4"/>
      <c r="B1135" s="2"/>
      <c r="C1135" s="4"/>
      <c r="D1135" s="2"/>
      <c r="E1135" s="2"/>
      <c r="F1135" s="51"/>
      <c r="G1135" s="2"/>
      <c r="H1135" s="51"/>
      <c r="I1135" s="2"/>
      <c r="J1135" s="2"/>
      <c r="K1135" s="2"/>
      <c r="L1135" s="2"/>
      <c r="M1135" s="2"/>
      <c r="N1135" s="2"/>
      <c r="O1135" s="4"/>
    </row>
    <row r="1136" spans="1:15" s="9" customFormat="1" x14ac:dyDescent="0.2">
      <c r="A1136" s="4"/>
      <c r="B1136" s="2"/>
      <c r="C1136" s="4"/>
      <c r="D1136" s="2"/>
      <c r="E1136" s="2"/>
      <c r="F1136" s="51"/>
      <c r="G1136" s="2"/>
      <c r="H1136" s="51"/>
      <c r="I1136" s="2"/>
      <c r="J1136" s="2"/>
      <c r="K1136" s="2"/>
      <c r="L1136" s="2"/>
      <c r="M1136" s="2"/>
      <c r="N1136" s="2"/>
      <c r="O1136" s="4"/>
    </row>
    <row r="1137" spans="1:15" s="9" customFormat="1" x14ac:dyDescent="0.2">
      <c r="A1137" s="4"/>
      <c r="B1137" s="2"/>
      <c r="C1137" s="4"/>
      <c r="D1137" s="2"/>
      <c r="E1137" s="2"/>
      <c r="F1137" s="51"/>
      <c r="G1137" s="2"/>
      <c r="H1137" s="51"/>
      <c r="I1137" s="2"/>
      <c r="J1137" s="2"/>
      <c r="K1137" s="2"/>
      <c r="L1137" s="2"/>
      <c r="M1137" s="2"/>
      <c r="N1137" s="2"/>
      <c r="O1137" s="4"/>
    </row>
    <row r="1138" spans="1:15" s="9" customFormat="1" x14ac:dyDescent="0.2">
      <c r="A1138" s="4"/>
      <c r="B1138" s="2"/>
      <c r="C1138" s="4"/>
      <c r="D1138" s="2"/>
      <c r="E1138" s="2"/>
      <c r="F1138" s="51"/>
      <c r="G1138" s="2"/>
      <c r="H1138" s="51"/>
      <c r="I1138" s="2"/>
      <c r="J1138" s="2"/>
      <c r="K1138" s="2"/>
      <c r="L1138" s="2"/>
      <c r="M1138" s="2"/>
      <c r="N1138" s="2"/>
      <c r="O1138" s="4"/>
    </row>
    <row r="1139" spans="1:15" s="9" customFormat="1" x14ac:dyDescent="0.2">
      <c r="A1139" s="4"/>
      <c r="B1139" s="2"/>
      <c r="C1139" s="4"/>
      <c r="D1139" s="2"/>
      <c r="E1139" s="2"/>
      <c r="F1139" s="51"/>
      <c r="G1139" s="2"/>
      <c r="H1139" s="51"/>
      <c r="I1139" s="2"/>
      <c r="J1139" s="2"/>
      <c r="K1139" s="2"/>
      <c r="L1139" s="2"/>
      <c r="M1139" s="2"/>
      <c r="N1139" s="2"/>
      <c r="O1139" s="4"/>
    </row>
    <row r="1140" spans="1:15" s="9" customFormat="1" x14ac:dyDescent="0.2">
      <c r="A1140" s="4"/>
      <c r="B1140" s="2"/>
      <c r="C1140" s="4"/>
      <c r="D1140" s="2"/>
      <c r="E1140" s="2"/>
      <c r="F1140" s="51"/>
      <c r="G1140" s="2"/>
      <c r="H1140" s="51"/>
      <c r="I1140" s="2"/>
      <c r="J1140" s="2"/>
      <c r="K1140" s="2"/>
      <c r="L1140" s="2"/>
      <c r="M1140" s="2"/>
      <c r="N1140" s="2"/>
      <c r="O1140" s="4"/>
    </row>
    <row r="1141" spans="1:15" s="9" customFormat="1" x14ac:dyDescent="0.2">
      <c r="A1141" s="4"/>
      <c r="B1141" s="2"/>
      <c r="C1141" s="4"/>
      <c r="D1141" s="2"/>
      <c r="E1141" s="2"/>
      <c r="F1141" s="51"/>
      <c r="G1141" s="2"/>
      <c r="H1141" s="51"/>
      <c r="I1141" s="2"/>
      <c r="J1141" s="2"/>
      <c r="K1141" s="2"/>
      <c r="L1141" s="2"/>
      <c r="M1141" s="2"/>
      <c r="N1141" s="2"/>
      <c r="O1141" s="4"/>
    </row>
    <row r="1142" spans="1:15" s="9" customFormat="1" x14ac:dyDescent="0.2">
      <c r="A1142" s="4"/>
      <c r="B1142" s="2"/>
      <c r="C1142" s="4"/>
      <c r="D1142" s="2"/>
      <c r="E1142" s="2"/>
      <c r="F1142" s="51"/>
      <c r="G1142" s="2"/>
      <c r="H1142" s="51"/>
      <c r="I1142" s="2"/>
      <c r="J1142" s="2"/>
      <c r="K1142" s="2"/>
      <c r="L1142" s="2"/>
      <c r="M1142" s="2"/>
      <c r="N1142" s="2"/>
      <c r="O1142" s="4"/>
    </row>
    <row r="1143" spans="1:15" s="9" customFormat="1" x14ac:dyDescent="0.2">
      <c r="A1143" s="4"/>
      <c r="B1143" s="2"/>
      <c r="C1143" s="4"/>
      <c r="D1143" s="2"/>
      <c r="E1143" s="2"/>
      <c r="F1143" s="51"/>
      <c r="G1143" s="2"/>
      <c r="H1143" s="51"/>
      <c r="I1143" s="2"/>
      <c r="J1143" s="2"/>
      <c r="K1143" s="2"/>
      <c r="L1143" s="2"/>
      <c r="M1143" s="2"/>
      <c r="N1143" s="2"/>
      <c r="O1143" s="4"/>
    </row>
    <row r="1144" spans="1:15" s="9" customFormat="1" x14ac:dyDescent="0.2">
      <c r="A1144" s="4"/>
      <c r="B1144" s="2"/>
      <c r="C1144" s="4"/>
      <c r="D1144" s="2"/>
      <c r="E1144" s="2"/>
      <c r="F1144" s="51"/>
      <c r="G1144" s="2"/>
      <c r="H1144" s="51"/>
      <c r="I1144" s="2"/>
      <c r="J1144" s="2"/>
      <c r="K1144" s="2"/>
      <c r="L1144" s="2"/>
      <c r="M1144" s="2"/>
      <c r="N1144" s="2"/>
      <c r="O1144" s="4"/>
    </row>
    <row r="1145" spans="1:15" s="9" customFormat="1" x14ac:dyDescent="0.2">
      <c r="A1145" s="4"/>
      <c r="B1145" s="2"/>
      <c r="C1145" s="4"/>
      <c r="D1145" s="2"/>
      <c r="E1145" s="2"/>
      <c r="F1145" s="51"/>
      <c r="G1145" s="2"/>
      <c r="H1145" s="51"/>
      <c r="I1145" s="2"/>
      <c r="J1145" s="2"/>
      <c r="K1145" s="2"/>
      <c r="L1145" s="2"/>
      <c r="M1145" s="2"/>
      <c r="N1145" s="2"/>
      <c r="O1145" s="4"/>
    </row>
    <row r="1146" spans="1:15" s="9" customFormat="1" x14ac:dyDescent="0.2">
      <c r="A1146" s="4"/>
      <c r="B1146" s="2"/>
      <c r="C1146" s="4"/>
      <c r="D1146" s="2"/>
      <c r="E1146" s="2"/>
      <c r="F1146" s="51"/>
      <c r="G1146" s="2"/>
      <c r="H1146" s="51"/>
      <c r="I1146" s="2"/>
      <c r="J1146" s="2"/>
      <c r="K1146" s="2"/>
      <c r="L1146" s="2"/>
      <c r="M1146" s="2"/>
      <c r="N1146" s="2"/>
      <c r="O1146" s="4"/>
    </row>
    <row r="1147" spans="1:15" s="9" customFormat="1" x14ac:dyDescent="0.2">
      <c r="A1147" s="4"/>
      <c r="B1147" s="2"/>
      <c r="C1147" s="4"/>
      <c r="D1147" s="2"/>
      <c r="E1147" s="2"/>
      <c r="F1147" s="51"/>
      <c r="G1147" s="2"/>
      <c r="H1147" s="51"/>
      <c r="I1147" s="2"/>
      <c r="J1147" s="2"/>
      <c r="K1147" s="2"/>
      <c r="L1147" s="2"/>
      <c r="M1147" s="2"/>
      <c r="N1147" s="2"/>
      <c r="O1147" s="4"/>
    </row>
    <row r="1148" spans="1:15" s="9" customFormat="1" x14ac:dyDescent="0.2">
      <c r="A1148" s="4"/>
      <c r="B1148" s="2"/>
      <c r="C1148" s="4"/>
      <c r="D1148" s="2"/>
      <c r="E1148" s="2"/>
      <c r="F1148" s="51"/>
      <c r="G1148" s="2"/>
      <c r="H1148" s="51"/>
      <c r="I1148" s="2"/>
      <c r="J1148" s="2"/>
      <c r="K1148" s="2"/>
      <c r="L1148" s="2"/>
      <c r="M1148" s="2"/>
      <c r="N1148" s="2"/>
      <c r="O1148" s="4"/>
    </row>
    <row r="1149" spans="1:15" s="9" customFormat="1" x14ac:dyDescent="0.2">
      <c r="A1149" s="4"/>
      <c r="B1149" s="2"/>
      <c r="C1149" s="4"/>
      <c r="D1149" s="2"/>
      <c r="E1149" s="2"/>
      <c r="F1149" s="51"/>
      <c r="G1149" s="2"/>
      <c r="H1149" s="51"/>
      <c r="I1149" s="2"/>
      <c r="J1149" s="2"/>
      <c r="K1149" s="2"/>
      <c r="L1149" s="2"/>
      <c r="M1149" s="2"/>
      <c r="N1149" s="2"/>
      <c r="O1149" s="4"/>
    </row>
    <row r="1150" spans="1:15" s="9" customFormat="1" x14ac:dyDescent="0.2">
      <c r="A1150" s="4"/>
      <c r="B1150" s="2"/>
      <c r="C1150" s="4"/>
      <c r="D1150" s="2"/>
      <c r="E1150" s="2"/>
      <c r="F1150" s="51"/>
      <c r="G1150" s="2"/>
      <c r="H1150" s="51"/>
      <c r="I1150" s="2"/>
      <c r="J1150" s="2"/>
      <c r="K1150" s="2"/>
      <c r="L1150" s="2"/>
      <c r="M1150" s="2"/>
      <c r="N1150" s="2"/>
      <c r="O1150" s="4"/>
    </row>
    <row r="1151" spans="1:15" s="9" customFormat="1" x14ac:dyDescent="0.2">
      <c r="A1151" s="4"/>
      <c r="B1151" s="2"/>
      <c r="C1151" s="4"/>
      <c r="D1151" s="2"/>
      <c r="E1151" s="2"/>
      <c r="F1151" s="51"/>
      <c r="G1151" s="2"/>
      <c r="H1151" s="51"/>
      <c r="I1151" s="2"/>
      <c r="J1151" s="2"/>
      <c r="K1151" s="2"/>
      <c r="L1151" s="2"/>
      <c r="M1151" s="2"/>
      <c r="N1151" s="2"/>
      <c r="O1151" s="4"/>
    </row>
    <row r="1152" spans="1:15" s="9" customFormat="1" x14ac:dyDescent="0.2">
      <c r="A1152" s="4"/>
      <c r="B1152" s="2"/>
      <c r="C1152" s="4"/>
      <c r="D1152" s="2"/>
      <c r="E1152" s="2"/>
      <c r="F1152" s="51"/>
      <c r="G1152" s="2"/>
      <c r="H1152" s="51"/>
      <c r="I1152" s="2"/>
      <c r="J1152" s="2"/>
      <c r="K1152" s="2"/>
      <c r="L1152" s="2"/>
      <c r="M1152" s="2"/>
      <c r="N1152" s="2"/>
      <c r="O1152" s="4"/>
    </row>
    <row r="1153" spans="1:15" s="9" customFormat="1" x14ac:dyDescent="0.2">
      <c r="A1153" s="4"/>
      <c r="B1153" s="2"/>
      <c r="C1153" s="4"/>
      <c r="D1153" s="2"/>
      <c r="E1153" s="2"/>
      <c r="F1153" s="51"/>
      <c r="G1153" s="2"/>
      <c r="H1153" s="51"/>
      <c r="I1153" s="2"/>
      <c r="J1153" s="2"/>
      <c r="K1153" s="2"/>
      <c r="L1153" s="2"/>
      <c r="M1153" s="2"/>
      <c r="N1153" s="2"/>
      <c r="O1153" s="4"/>
    </row>
    <row r="1154" spans="1:15" s="9" customFormat="1" x14ac:dyDescent="0.2">
      <c r="A1154" s="4"/>
      <c r="B1154" s="2"/>
      <c r="C1154" s="4"/>
      <c r="D1154" s="2"/>
      <c r="E1154" s="2"/>
      <c r="F1154" s="51"/>
      <c r="G1154" s="2"/>
      <c r="H1154" s="51"/>
      <c r="I1154" s="2"/>
      <c r="J1154" s="2"/>
      <c r="K1154" s="2"/>
      <c r="L1154" s="2"/>
      <c r="M1154" s="2"/>
      <c r="N1154" s="2"/>
      <c r="O1154" s="4"/>
    </row>
    <row r="1155" spans="1:15" s="9" customFormat="1" x14ac:dyDescent="0.2">
      <c r="A1155" s="4"/>
      <c r="B1155" s="2"/>
      <c r="C1155" s="4"/>
      <c r="D1155" s="2"/>
      <c r="E1155" s="2"/>
      <c r="F1155" s="51"/>
      <c r="G1155" s="2"/>
      <c r="H1155" s="51"/>
      <c r="I1155" s="2"/>
      <c r="J1155" s="2"/>
      <c r="K1155" s="2"/>
      <c r="L1155" s="2"/>
      <c r="M1155" s="2"/>
      <c r="N1155" s="2"/>
      <c r="O1155" s="4"/>
    </row>
    <row r="1156" spans="1:15" s="9" customFormat="1" x14ac:dyDescent="0.2">
      <c r="A1156" s="4"/>
      <c r="B1156" s="2"/>
      <c r="C1156" s="4"/>
      <c r="D1156" s="2"/>
      <c r="E1156" s="2"/>
      <c r="F1156" s="51"/>
      <c r="G1156" s="2"/>
      <c r="H1156" s="51"/>
      <c r="I1156" s="2"/>
      <c r="J1156" s="2"/>
      <c r="K1156" s="2"/>
      <c r="L1156" s="2"/>
      <c r="M1156" s="2"/>
      <c r="N1156" s="2"/>
      <c r="O1156" s="4"/>
    </row>
    <row r="1157" spans="1:15" s="9" customFormat="1" x14ac:dyDescent="0.2">
      <c r="A1157" s="4"/>
      <c r="B1157" s="2"/>
      <c r="C1157" s="4"/>
      <c r="D1157" s="2"/>
      <c r="E1157" s="2"/>
      <c r="F1157" s="51"/>
      <c r="G1157" s="2"/>
      <c r="H1157" s="51"/>
      <c r="I1157" s="2"/>
      <c r="J1157" s="2"/>
      <c r="K1157" s="2"/>
      <c r="L1157" s="2"/>
      <c r="M1157" s="2"/>
      <c r="N1157" s="2"/>
      <c r="O1157" s="4"/>
    </row>
    <row r="1158" spans="1:15" s="9" customFormat="1" x14ac:dyDescent="0.2">
      <c r="A1158" s="4"/>
      <c r="B1158" s="2"/>
      <c r="C1158" s="4"/>
      <c r="D1158" s="2"/>
      <c r="E1158" s="2"/>
      <c r="F1158" s="51"/>
      <c r="G1158" s="2"/>
      <c r="H1158" s="51"/>
      <c r="I1158" s="2"/>
      <c r="J1158" s="2"/>
      <c r="K1158" s="2"/>
      <c r="L1158" s="2"/>
      <c r="M1158" s="2"/>
      <c r="N1158" s="2"/>
      <c r="O1158" s="4"/>
    </row>
    <row r="1159" spans="1:15" s="9" customFormat="1" x14ac:dyDescent="0.2">
      <c r="A1159" s="4"/>
      <c r="B1159" s="2"/>
      <c r="C1159" s="4"/>
      <c r="D1159" s="2"/>
      <c r="E1159" s="2"/>
      <c r="F1159" s="51"/>
      <c r="G1159" s="2"/>
      <c r="H1159" s="51"/>
      <c r="I1159" s="2"/>
      <c r="J1159" s="2"/>
      <c r="K1159" s="2"/>
      <c r="L1159" s="2"/>
      <c r="M1159" s="2"/>
      <c r="N1159" s="2"/>
      <c r="O1159" s="4"/>
    </row>
    <row r="1160" spans="1:15" s="9" customFormat="1" x14ac:dyDescent="0.2">
      <c r="A1160" s="4"/>
      <c r="B1160" s="2"/>
      <c r="C1160" s="4"/>
      <c r="D1160" s="2"/>
      <c r="E1160" s="2"/>
      <c r="F1160" s="51"/>
      <c r="G1160" s="2"/>
      <c r="H1160" s="51"/>
      <c r="I1160" s="2"/>
      <c r="J1160" s="2"/>
      <c r="K1160" s="2"/>
      <c r="L1160" s="2"/>
      <c r="M1160" s="2"/>
      <c r="N1160" s="2"/>
      <c r="O1160" s="4"/>
    </row>
    <row r="1161" spans="1:15" s="9" customFormat="1" x14ac:dyDescent="0.2">
      <c r="A1161" s="4"/>
      <c r="B1161" s="2"/>
      <c r="C1161" s="4"/>
      <c r="D1161" s="2"/>
      <c r="E1161" s="2"/>
      <c r="F1161" s="51"/>
      <c r="G1161" s="2"/>
      <c r="H1161" s="51"/>
      <c r="I1161" s="2"/>
      <c r="J1161" s="2"/>
      <c r="K1161" s="2"/>
      <c r="L1161" s="2"/>
      <c r="M1161" s="2"/>
      <c r="N1161" s="2"/>
      <c r="O1161" s="4"/>
    </row>
    <row r="1162" spans="1:15" s="9" customFormat="1" x14ac:dyDescent="0.2">
      <c r="A1162" s="4"/>
      <c r="B1162" s="2"/>
      <c r="C1162" s="4"/>
      <c r="D1162" s="2"/>
      <c r="E1162" s="2"/>
      <c r="F1162" s="51"/>
      <c r="G1162" s="2"/>
      <c r="H1162" s="51"/>
      <c r="I1162" s="2"/>
      <c r="J1162" s="2"/>
      <c r="K1162" s="2"/>
      <c r="L1162" s="2"/>
      <c r="M1162" s="2"/>
      <c r="N1162" s="2"/>
      <c r="O1162" s="4"/>
    </row>
    <row r="1163" spans="1:15" s="9" customFormat="1" x14ac:dyDescent="0.2">
      <c r="A1163" s="4"/>
      <c r="B1163" s="2"/>
      <c r="C1163" s="4"/>
      <c r="D1163" s="2"/>
      <c r="E1163" s="2"/>
      <c r="F1163" s="51"/>
      <c r="G1163" s="2"/>
      <c r="H1163" s="51"/>
      <c r="I1163" s="2"/>
      <c r="J1163" s="2"/>
      <c r="K1163" s="2"/>
      <c r="L1163" s="2"/>
      <c r="M1163" s="2"/>
      <c r="N1163" s="2"/>
      <c r="O1163" s="4"/>
    </row>
    <row r="1164" spans="1:15" s="9" customFormat="1" x14ac:dyDescent="0.2">
      <c r="A1164" s="4"/>
      <c r="B1164" s="2"/>
      <c r="C1164" s="4"/>
      <c r="D1164" s="2"/>
      <c r="E1164" s="2"/>
      <c r="F1164" s="51"/>
      <c r="G1164" s="2"/>
      <c r="H1164" s="51"/>
      <c r="I1164" s="2"/>
      <c r="J1164" s="2"/>
      <c r="K1164" s="2"/>
      <c r="L1164" s="2"/>
      <c r="M1164" s="2"/>
      <c r="N1164" s="2"/>
      <c r="O1164" s="4"/>
    </row>
    <row r="1165" spans="1:15" s="9" customFormat="1" x14ac:dyDescent="0.2">
      <c r="A1165" s="4"/>
      <c r="B1165" s="2"/>
      <c r="C1165" s="4"/>
      <c r="D1165" s="2"/>
      <c r="E1165" s="2"/>
      <c r="F1165" s="51"/>
      <c r="G1165" s="2"/>
      <c r="H1165" s="51"/>
      <c r="I1165" s="2"/>
      <c r="J1165" s="2"/>
      <c r="K1165" s="2"/>
      <c r="L1165" s="2"/>
      <c r="M1165" s="2"/>
      <c r="N1165" s="2"/>
      <c r="O1165" s="4"/>
    </row>
    <row r="1166" spans="1:15" s="9" customFormat="1" x14ac:dyDescent="0.2">
      <c r="A1166" s="4"/>
      <c r="B1166" s="2"/>
      <c r="C1166" s="4"/>
      <c r="D1166" s="2"/>
      <c r="E1166" s="2"/>
      <c r="F1166" s="51"/>
      <c r="G1166" s="2"/>
      <c r="H1166" s="51"/>
      <c r="I1166" s="2"/>
      <c r="J1166" s="2"/>
      <c r="K1166" s="2"/>
      <c r="L1166" s="2"/>
      <c r="M1166" s="2"/>
      <c r="N1166" s="2"/>
      <c r="O1166" s="4"/>
    </row>
    <row r="1167" spans="1:15" s="9" customFormat="1" x14ac:dyDescent="0.2">
      <c r="A1167" s="4"/>
      <c r="B1167" s="2"/>
      <c r="C1167" s="4"/>
      <c r="D1167" s="2"/>
      <c r="E1167" s="2"/>
      <c r="F1167" s="51"/>
      <c r="G1167" s="2"/>
      <c r="H1167" s="51"/>
      <c r="I1167" s="2"/>
      <c r="J1167" s="2"/>
      <c r="K1167" s="2"/>
      <c r="L1167" s="2"/>
      <c r="M1167" s="2"/>
      <c r="N1167" s="2"/>
      <c r="O1167" s="4"/>
    </row>
    <row r="1168" spans="1:15" s="9" customFormat="1" x14ac:dyDescent="0.2">
      <c r="A1168" s="4"/>
      <c r="B1168" s="2"/>
      <c r="C1168" s="4"/>
      <c r="D1168" s="2"/>
      <c r="E1168" s="2"/>
      <c r="F1168" s="51"/>
      <c r="G1168" s="2"/>
      <c r="H1168" s="51"/>
      <c r="I1168" s="2"/>
      <c r="J1168" s="2"/>
      <c r="K1168" s="2"/>
      <c r="L1168" s="2"/>
      <c r="M1168" s="2"/>
      <c r="N1168" s="2"/>
      <c r="O1168" s="4"/>
    </row>
    <row r="1169" spans="1:15" s="9" customFormat="1" x14ac:dyDescent="0.2">
      <c r="A1169" s="4"/>
      <c r="B1169" s="2"/>
      <c r="C1169" s="4"/>
      <c r="D1169" s="2"/>
      <c r="E1169" s="2"/>
      <c r="F1169" s="51"/>
      <c r="G1169" s="2"/>
      <c r="H1169" s="51"/>
      <c r="I1169" s="2"/>
      <c r="J1169" s="2"/>
      <c r="K1169" s="2"/>
      <c r="L1169" s="2"/>
      <c r="M1169" s="2"/>
      <c r="N1169" s="2"/>
      <c r="O1169" s="4"/>
    </row>
    <row r="1170" spans="1:15" s="9" customFormat="1" x14ac:dyDescent="0.2">
      <c r="A1170" s="4"/>
      <c r="B1170" s="2"/>
      <c r="C1170" s="4"/>
      <c r="D1170" s="2"/>
      <c r="E1170" s="2"/>
      <c r="F1170" s="51"/>
      <c r="G1170" s="2"/>
      <c r="H1170" s="51"/>
      <c r="I1170" s="2"/>
      <c r="J1170" s="2"/>
      <c r="K1170" s="2"/>
      <c r="L1170" s="2"/>
      <c r="M1170" s="2"/>
      <c r="N1170" s="2"/>
      <c r="O1170" s="4"/>
    </row>
    <row r="1171" spans="1:15" s="9" customFormat="1" x14ac:dyDescent="0.2">
      <c r="A1171" s="4"/>
      <c r="B1171" s="2"/>
      <c r="C1171" s="4"/>
      <c r="D1171" s="2"/>
      <c r="E1171" s="2"/>
      <c r="F1171" s="51"/>
      <c r="G1171" s="2"/>
      <c r="H1171" s="51"/>
      <c r="I1171" s="2"/>
      <c r="J1171" s="2"/>
      <c r="K1171" s="2"/>
      <c r="L1171" s="2"/>
      <c r="M1171" s="2"/>
      <c r="N1171" s="2"/>
      <c r="O1171" s="4"/>
    </row>
    <row r="1172" spans="1:15" s="9" customFormat="1" x14ac:dyDescent="0.2">
      <c r="A1172" s="4"/>
      <c r="B1172" s="2"/>
      <c r="C1172" s="4"/>
      <c r="D1172" s="2"/>
      <c r="E1172" s="2"/>
      <c r="F1172" s="51"/>
      <c r="G1172" s="2"/>
      <c r="H1172" s="51"/>
      <c r="I1172" s="2"/>
      <c r="J1172" s="2"/>
      <c r="K1172" s="2"/>
      <c r="L1172" s="2"/>
      <c r="M1172" s="2"/>
      <c r="N1172" s="2"/>
      <c r="O1172" s="4"/>
    </row>
    <row r="1173" spans="1:15" s="9" customFormat="1" x14ac:dyDescent="0.2">
      <c r="A1173" s="4"/>
      <c r="B1173" s="2"/>
      <c r="C1173" s="4"/>
      <c r="D1173" s="2"/>
      <c r="E1173" s="2"/>
      <c r="F1173" s="51"/>
      <c r="G1173" s="2"/>
      <c r="H1173" s="51"/>
      <c r="I1173" s="2"/>
      <c r="J1173" s="2"/>
      <c r="K1173" s="2"/>
      <c r="L1173" s="2"/>
      <c r="M1173" s="2"/>
      <c r="N1173" s="2"/>
      <c r="O1173" s="4"/>
    </row>
    <row r="1174" spans="1:15" s="9" customFormat="1" x14ac:dyDescent="0.2">
      <c r="A1174" s="4"/>
      <c r="B1174" s="2"/>
      <c r="C1174" s="4"/>
      <c r="D1174" s="2"/>
      <c r="E1174" s="2"/>
      <c r="F1174" s="51"/>
      <c r="G1174" s="2"/>
      <c r="H1174" s="51"/>
      <c r="I1174" s="2"/>
      <c r="J1174" s="2"/>
      <c r="K1174" s="2"/>
      <c r="L1174" s="2"/>
      <c r="M1174" s="2"/>
      <c r="N1174" s="2"/>
      <c r="O1174" s="4"/>
    </row>
    <row r="1175" spans="1:15" s="9" customFormat="1" x14ac:dyDescent="0.2">
      <c r="A1175" s="4"/>
      <c r="B1175" s="2"/>
      <c r="C1175" s="4"/>
      <c r="D1175" s="2"/>
      <c r="E1175" s="2"/>
      <c r="F1175" s="51"/>
      <c r="G1175" s="2"/>
      <c r="H1175" s="51"/>
      <c r="I1175" s="2"/>
      <c r="J1175" s="2"/>
      <c r="K1175" s="2"/>
      <c r="L1175" s="2"/>
      <c r="M1175" s="2"/>
      <c r="N1175" s="2"/>
      <c r="O1175" s="4"/>
    </row>
    <row r="1176" spans="1:15" s="9" customFormat="1" x14ac:dyDescent="0.2">
      <c r="A1176" s="4"/>
      <c r="B1176" s="2"/>
      <c r="C1176" s="4"/>
      <c r="D1176" s="2"/>
      <c r="E1176" s="2"/>
      <c r="F1176" s="51"/>
      <c r="G1176" s="2"/>
      <c r="H1176" s="51"/>
      <c r="I1176" s="2"/>
      <c r="J1176" s="2"/>
      <c r="K1176" s="2"/>
      <c r="L1176" s="2"/>
      <c r="M1176" s="2"/>
      <c r="N1176" s="2"/>
      <c r="O1176" s="4"/>
    </row>
    <row r="1177" spans="1:15" s="9" customFormat="1" x14ac:dyDescent="0.2">
      <c r="A1177" s="4"/>
      <c r="B1177" s="2"/>
      <c r="C1177" s="4"/>
      <c r="D1177" s="2"/>
      <c r="E1177" s="2"/>
      <c r="F1177" s="51"/>
      <c r="G1177" s="2"/>
      <c r="H1177" s="51"/>
      <c r="I1177" s="2"/>
      <c r="J1177" s="2"/>
      <c r="K1177" s="2"/>
      <c r="L1177" s="2"/>
      <c r="M1177" s="2"/>
      <c r="N1177" s="2"/>
      <c r="O1177" s="4"/>
    </row>
    <row r="1178" spans="1:15" s="9" customFormat="1" x14ac:dyDescent="0.2">
      <c r="A1178" s="4"/>
      <c r="B1178" s="2"/>
      <c r="C1178" s="4"/>
      <c r="D1178" s="2"/>
      <c r="E1178" s="2"/>
      <c r="F1178" s="51"/>
      <c r="G1178" s="2"/>
      <c r="H1178" s="51"/>
      <c r="I1178" s="2"/>
      <c r="J1178" s="2"/>
      <c r="K1178" s="2"/>
      <c r="L1178" s="2"/>
      <c r="M1178" s="2"/>
      <c r="N1178" s="2"/>
      <c r="O1178" s="4"/>
    </row>
    <row r="1179" spans="1:15" s="9" customFormat="1" x14ac:dyDescent="0.2">
      <c r="A1179" s="4"/>
      <c r="B1179" s="2"/>
      <c r="C1179" s="4"/>
      <c r="D1179" s="2"/>
      <c r="E1179" s="2"/>
      <c r="F1179" s="51"/>
      <c r="G1179" s="2"/>
      <c r="H1179" s="51"/>
      <c r="I1179" s="2"/>
      <c r="J1179" s="2"/>
      <c r="K1179" s="2"/>
      <c r="L1179" s="2"/>
      <c r="M1179" s="2"/>
      <c r="N1179" s="2"/>
      <c r="O1179" s="4"/>
    </row>
    <row r="1180" spans="1:15" s="9" customFormat="1" x14ac:dyDescent="0.2">
      <c r="A1180" s="4"/>
      <c r="B1180" s="2"/>
      <c r="C1180" s="4"/>
      <c r="D1180" s="2"/>
      <c r="E1180" s="2"/>
      <c r="F1180" s="51"/>
      <c r="G1180" s="2"/>
      <c r="H1180" s="51"/>
      <c r="I1180" s="2"/>
      <c r="J1180" s="2"/>
      <c r="K1180" s="2"/>
      <c r="L1180" s="2"/>
      <c r="M1180" s="2"/>
      <c r="N1180" s="2"/>
      <c r="O1180" s="4"/>
    </row>
    <row r="1181" spans="1:15" s="9" customFormat="1" x14ac:dyDescent="0.2">
      <c r="A1181" s="4"/>
      <c r="B1181" s="2"/>
      <c r="C1181" s="4"/>
      <c r="D1181" s="2"/>
      <c r="E1181" s="2"/>
      <c r="F1181" s="51"/>
      <c r="G1181" s="2"/>
      <c r="H1181" s="51"/>
      <c r="I1181" s="2"/>
      <c r="J1181" s="2"/>
      <c r="K1181" s="2"/>
      <c r="L1181" s="2"/>
      <c r="M1181" s="2"/>
      <c r="N1181" s="2"/>
      <c r="O1181" s="4"/>
    </row>
    <row r="1182" spans="1:15" s="9" customFormat="1" x14ac:dyDescent="0.2">
      <c r="A1182" s="4"/>
      <c r="B1182" s="2"/>
      <c r="C1182" s="4"/>
      <c r="D1182" s="2"/>
      <c r="E1182" s="2"/>
      <c r="F1182" s="51"/>
      <c r="G1182" s="2"/>
      <c r="H1182" s="51"/>
      <c r="I1182" s="2"/>
      <c r="J1182" s="2"/>
      <c r="K1182" s="2"/>
      <c r="L1182" s="2"/>
      <c r="M1182" s="2"/>
      <c r="N1182" s="2"/>
      <c r="O1182" s="4"/>
    </row>
    <row r="1183" spans="1:15" s="9" customFormat="1" x14ac:dyDescent="0.2">
      <c r="A1183" s="4"/>
      <c r="B1183" s="2"/>
      <c r="C1183" s="4"/>
      <c r="D1183" s="2"/>
      <c r="E1183" s="2"/>
      <c r="F1183" s="51"/>
      <c r="G1183" s="2"/>
      <c r="H1183" s="51"/>
      <c r="I1183" s="2"/>
      <c r="J1183" s="2"/>
      <c r="K1183" s="2"/>
      <c r="L1183" s="2"/>
      <c r="M1183" s="2"/>
      <c r="N1183" s="2"/>
      <c r="O1183" s="4"/>
    </row>
    <row r="1184" spans="1:15" s="9" customFormat="1" x14ac:dyDescent="0.2">
      <c r="A1184" s="4"/>
      <c r="B1184" s="2"/>
      <c r="C1184" s="4"/>
      <c r="D1184" s="2"/>
      <c r="E1184" s="2"/>
      <c r="F1184" s="51"/>
      <c r="G1184" s="2"/>
      <c r="H1184" s="51"/>
      <c r="I1184" s="2"/>
      <c r="J1184" s="2"/>
      <c r="K1184" s="2"/>
      <c r="L1184" s="2"/>
      <c r="M1184" s="2"/>
      <c r="N1184" s="2"/>
      <c r="O1184" s="4"/>
    </row>
    <row r="1185" spans="1:15" s="9" customFormat="1" x14ac:dyDescent="0.2">
      <c r="A1185" s="4"/>
      <c r="B1185" s="2"/>
      <c r="C1185" s="4"/>
      <c r="D1185" s="2"/>
      <c r="E1185" s="2"/>
      <c r="F1185" s="51"/>
      <c r="G1185" s="2"/>
      <c r="H1185" s="51"/>
      <c r="I1185" s="2"/>
      <c r="J1185" s="2"/>
      <c r="K1185" s="2"/>
      <c r="L1185" s="2"/>
      <c r="M1185" s="2"/>
      <c r="N1185" s="2"/>
      <c r="O1185" s="4"/>
    </row>
    <row r="1186" spans="1:15" s="9" customFormat="1" x14ac:dyDescent="0.2">
      <c r="A1186" s="4"/>
      <c r="B1186" s="2"/>
      <c r="C1186" s="4"/>
      <c r="D1186" s="2"/>
      <c r="E1186" s="2"/>
      <c r="F1186" s="51"/>
      <c r="G1186" s="2"/>
      <c r="H1186" s="51"/>
      <c r="I1186" s="2"/>
      <c r="J1186" s="2"/>
      <c r="K1186" s="2"/>
      <c r="L1186" s="2"/>
      <c r="M1186" s="2"/>
      <c r="N1186" s="2"/>
      <c r="O1186" s="4"/>
    </row>
    <row r="1187" spans="1:15" s="9" customFormat="1" x14ac:dyDescent="0.2">
      <c r="A1187" s="4"/>
      <c r="B1187" s="2"/>
      <c r="C1187" s="4"/>
      <c r="D1187" s="2"/>
      <c r="E1187" s="2"/>
      <c r="F1187" s="51"/>
      <c r="G1187" s="2"/>
      <c r="H1187" s="51"/>
      <c r="I1187" s="2"/>
      <c r="J1187" s="2"/>
      <c r="K1187" s="2"/>
      <c r="L1187" s="2"/>
      <c r="M1187" s="2"/>
      <c r="N1187" s="2"/>
      <c r="O1187" s="4"/>
    </row>
    <row r="1188" spans="1:15" s="9" customFormat="1" x14ac:dyDescent="0.2">
      <c r="A1188" s="4"/>
      <c r="B1188" s="2"/>
      <c r="C1188" s="4"/>
      <c r="D1188" s="2"/>
      <c r="E1188" s="2"/>
      <c r="F1188" s="51"/>
      <c r="G1188" s="2"/>
      <c r="H1188" s="51"/>
      <c r="I1188" s="2"/>
      <c r="J1188" s="2"/>
      <c r="K1188" s="2"/>
      <c r="L1188" s="2"/>
      <c r="M1188" s="2"/>
      <c r="N1188" s="2"/>
      <c r="O1188" s="4"/>
    </row>
    <row r="1189" spans="1:15" s="9" customFormat="1" x14ac:dyDescent="0.2">
      <c r="A1189" s="4"/>
      <c r="B1189" s="2"/>
      <c r="C1189" s="4"/>
      <c r="D1189" s="2"/>
      <c r="E1189" s="2"/>
      <c r="F1189" s="51"/>
      <c r="G1189" s="2"/>
      <c r="H1189" s="51"/>
      <c r="I1189" s="2"/>
      <c r="J1189" s="2"/>
      <c r="K1189" s="2"/>
      <c r="L1189" s="2"/>
      <c r="M1189" s="2"/>
      <c r="N1189" s="2"/>
      <c r="O1189" s="4"/>
    </row>
    <row r="1190" spans="1:15" s="9" customFormat="1" x14ac:dyDescent="0.2">
      <c r="A1190" s="4"/>
      <c r="B1190" s="2"/>
      <c r="C1190" s="4"/>
      <c r="D1190" s="2"/>
      <c r="E1190" s="2"/>
      <c r="F1190" s="51"/>
      <c r="G1190" s="2"/>
      <c r="H1190" s="51"/>
      <c r="I1190" s="2"/>
      <c r="J1190" s="2"/>
      <c r="K1190" s="2"/>
      <c r="L1190" s="2"/>
      <c r="M1190" s="2"/>
      <c r="N1190" s="2"/>
      <c r="O1190" s="4"/>
    </row>
    <row r="1191" spans="1:15" s="9" customFormat="1" x14ac:dyDescent="0.2">
      <c r="A1191" s="4"/>
      <c r="B1191" s="2"/>
      <c r="C1191" s="4"/>
      <c r="D1191" s="2"/>
      <c r="E1191" s="2"/>
      <c r="F1191" s="51"/>
      <c r="G1191" s="2"/>
      <c r="H1191" s="51"/>
      <c r="I1191" s="2"/>
      <c r="J1191" s="2"/>
      <c r="K1191" s="2"/>
      <c r="L1191" s="2"/>
      <c r="M1191" s="2"/>
      <c r="N1191" s="2"/>
      <c r="O1191" s="4"/>
    </row>
    <row r="1192" spans="1:15" s="9" customFormat="1" x14ac:dyDescent="0.2">
      <c r="A1192" s="4"/>
      <c r="B1192" s="2"/>
      <c r="C1192" s="4"/>
      <c r="D1192" s="2"/>
      <c r="E1192" s="2"/>
      <c r="F1192" s="51"/>
      <c r="G1192" s="2"/>
      <c r="H1192" s="51"/>
      <c r="I1192" s="2"/>
      <c r="J1192" s="2"/>
      <c r="K1192" s="2"/>
      <c r="L1192" s="2"/>
      <c r="M1192" s="2"/>
      <c r="N1192" s="2"/>
      <c r="O1192" s="4"/>
    </row>
    <row r="1193" spans="1:15" s="9" customFormat="1" x14ac:dyDescent="0.2">
      <c r="A1193" s="4"/>
      <c r="B1193" s="2"/>
      <c r="C1193" s="4"/>
      <c r="D1193" s="2"/>
      <c r="E1193" s="2"/>
      <c r="F1193" s="51"/>
      <c r="G1193" s="2"/>
      <c r="H1193" s="51"/>
      <c r="I1193" s="2"/>
      <c r="J1193" s="2"/>
      <c r="K1193" s="2"/>
      <c r="L1193" s="2"/>
      <c r="M1193" s="2"/>
      <c r="N1193" s="2"/>
      <c r="O1193" s="4"/>
    </row>
    <row r="1194" spans="1:15" s="9" customFormat="1" x14ac:dyDescent="0.2">
      <c r="A1194" s="4"/>
      <c r="B1194" s="2"/>
      <c r="C1194" s="4"/>
      <c r="D1194" s="2"/>
      <c r="E1194" s="2"/>
      <c r="F1194" s="51"/>
      <c r="G1194" s="2"/>
      <c r="H1194" s="51"/>
      <c r="I1194" s="2"/>
      <c r="J1194" s="2"/>
      <c r="K1194" s="2"/>
      <c r="L1194" s="2"/>
      <c r="M1194" s="2"/>
      <c r="N1194" s="2"/>
      <c r="O1194" s="4"/>
    </row>
    <row r="1195" spans="1:15" s="9" customFormat="1" x14ac:dyDescent="0.2">
      <c r="A1195" s="4"/>
      <c r="B1195" s="2"/>
      <c r="C1195" s="4"/>
      <c r="D1195" s="2"/>
      <c r="E1195" s="2"/>
      <c r="F1195" s="51"/>
      <c r="G1195" s="2"/>
      <c r="H1195" s="51"/>
      <c r="I1195" s="2"/>
      <c r="J1195" s="2"/>
      <c r="K1195" s="2"/>
      <c r="L1195" s="2"/>
      <c r="M1195" s="2"/>
      <c r="N1195" s="2"/>
      <c r="O1195" s="4"/>
    </row>
    <row r="1196" spans="1:15" s="9" customFormat="1" x14ac:dyDescent="0.2">
      <c r="A1196" s="4"/>
      <c r="B1196" s="2"/>
      <c r="C1196" s="4"/>
      <c r="D1196" s="2"/>
      <c r="E1196" s="2"/>
      <c r="F1196" s="51"/>
      <c r="G1196" s="2"/>
      <c r="H1196" s="51"/>
      <c r="I1196" s="2"/>
      <c r="J1196" s="2"/>
      <c r="K1196" s="2"/>
      <c r="L1196" s="2"/>
      <c r="M1196" s="2"/>
      <c r="N1196" s="2"/>
      <c r="O1196" s="4"/>
    </row>
    <row r="1197" spans="1:15" s="9" customFormat="1" x14ac:dyDescent="0.2">
      <c r="A1197" s="4"/>
      <c r="B1197" s="2"/>
      <c r="C1197" s="4"/>
      <c r="D1197" s="2"/>
      <c r="E1197" s="2"/>
      <c r="F1197" s="51"/>
      <c r="G1197" s="2"/>
      <c r="H1197" s="51"/>
      <c r="I1197" s="2"/>
      <c r="J1197" s="2"/>
      <c r="K1197" s="2"/>
      <c r="L1197" s="2"/>
      <c r="M1197" s="2"/>
      <c r="N1197" s="2"/>
      <c r="O1197" s="4"/>
    </row>
    <row r="1198" spans="1:15" s="9" customFormat="1" x14ac:dyDescent="0.2">
      <c r="A1198" s="4"/>
      <c r="B1198" s="2"/>
      <c r="C1198" s="4"/>
      <c r="D1198" s="2"/>
      <c r="E1198" s="2"/>
      <c r="F1198" s="51"/>
      <c r="G1198" s="2"/>
      <c r="H1198" s="51"/>
      <c r="I1198" s="2"/>
      <c r="J1198" s="2"/>
      <c r="K1198" s="2"/>
      <c r="L1198" s="2"/>
      <c r="M1198" s="2"/>
      <c r="N1198" s="2"/>
      <c r="O1198" s="4"/>
    </row>
    <row r="1199" spans="1:15" s="9" customFormat="1" x14ac:dyDescent="0.2">
      <c r="A1199" s="4"/>
      <c r="B1199" s="2"/>
      <c r="C1199" s="4"/>
      <c r="D1199" s="2"/>
      <c r="E1199" s="2"/>
      <c r="F1199" s="51"/>
      <c r="G1199" s="2"/>
      <c r="H1199" s="51"/>
      <c r="I1199" s="2"/>
      <c r="J1199" s="2"/>
      <c r="K1199" s="2"/>
      <c r="L1199" s="2"/>
      <c r="M1199" s="2"/>
      <c r="N1199" s="2"/>
      <c r="O1199" s="4"/>
    </row>
    <row r="1200" spans="1:15" s="9" customFormat="1" x14ac:dyDescent="0.2">
      <c r="A1200" s="4"/>
      <c r="B1200" s="2"/>
      <c r="C1200" s="4"/>
      <c r="D1200" s="2"/>
      <c r="E1200" s="2"/>
      <c r="F1200" s="51"/>
      <c r="G1200" s="2"/>
      <c r="H1200" s="51"/>
      <c r="I1200" s="2"/>
      <c r="J1200" s="2"/>
      <c r="K1200" s="2"/>
      <c r="L1200" s="2"/>
      <c r="M1200" s="2"/>
      <c r="N1200" s="2"/>
      <c r="O1200" s="4"/>
    </row>
    <row r="1201" spans="1:15" s="9" customFormat="1" x14ac:dyDescent="0.2">
      <c r="A1201" s="4"/>
      <c r="B1201" s="2"/>
      <c r="C1201" s="4"/>
      <c r="D1201" s="2"/>
      <c r="E1201" s="2"/>
      <c r="F1201" s="51"/>
      <c r="G1201" s="2"/>
      <c r="H1201" s="51"/>
      <c r="I1201" s="2"/>
      <c r="J1201" s="2"/>
      <c r="K1201" s="2"/>
      <c r="L1201" s="2"/>
      <c r="M1201" s="2"/>
      <c r="N1201" s="2"/>
      <c r="O1201" s="4"/>
    </row>
    <row r="1202" spans="1:15" s="9" customFormat="1" x14ac:dyDescent="0.2">
      <c r="A1202" s="4"/>
      <c r="B1202" s="2"/>
      <c r="C1202" s="4"/>
      <c r="D1202" s="2"/>
      <c r="E1202" s="2"/>
      <c r="F1202" s="51"/>
      <c r="G1202" s="2"/>
      <c r="H1202" s="51"/>
      <c r="I1202" s="2"/>
      <c r="J1202" s="2"/>
      <c r="K1202" s="2"/>
      <c r="L1202" s="2"/>
      <c r="M1202" s="2"/>
      <c r="N1202" s="2"/>
      <c r="O1202" s="4"/>
    </row>
    <row r="1203" spans="1:15" s="9" customFormat="1" x14ac:dyDescent="0.2">
      <c r="A1203" s="4"/>
      <c r="B1203" s="2"/>
      <c r="C1203" s="4"/>
      <c r="D1203" s="2"/>
      <c r="E1203" s="2"/>
      <c r="F1203" s="51"/>
      <c r="G1203" s="2"/>
      <c r="H1203" s="51"/>
      <c r="I1203" s="2"/>
      <c r="J1203" s="2"/>
      <c r="K1203" s="2"/>
      <c r="L1203" s="2"/>
      <c r="M1203" s="2"/>
      <c r="N1203" s="2"/>
      <c r="O1203" s="4"/>
    </row>
    <row r="1204" spans="1:15" s="9" customFormat="1" x14ac:dyDescent="0.2">
      <c r="A1204" s="4"/>
      <c r="B1204" s="2"/>
      <c r="C1204" s="4"/>
      <c r="D1204" s="2"/>
      <c r="E1204" s="2"/>
      <c r="F1204" s="51"/>
      <c r="G1204" s="2"/>
      <c r="H1204" s="51"/>
      <c r="I1204" s="2"/>
      <c r="J1204" s="2"/>
      <c r="K1204" s="2"/>
      <c r="L1204" s="2"/>
      <c r="M1204" s="2"/>
      <c r="N1204" s="2"/>
      <c r="O1204" s="4"/>
    </row>
    <row r="1205" spans="1:15" s="9" customFormat="1" x14ac:dyDescent="0.2">
      <c r="A1205" s="4"/>
      <c r="B1205" s="2"/>
      <c r="C1205" s="4"/>
      <c r="D1205" s="2"/>
      <c r="E1205" s="2"/>
      <c r="F1205" s="51"/>
      <c r="G1205" s="2"/>
      <c r="H1205" s="51"/>
      <c r="I1205" s="2"/>
      <c r="J1205" s="2"/>
      <c r="K1205" s="2"/>
      <c r="L1205" s="2"/>
      <c r="M1205" s="2"/>
      <c r="N1205" s="2"/>
      <c r="O1205" s="4"/>
    </row>
    <row r="1206" spans="1:15" s="9" customFormat="1" x14ac:dyDescent="0.2">
      <c r="A1206" s="4"/>
      <c r="B1206" s="2"/>
      <c r="C1206" s="4"/>
      <c r="D1206" s="2"/>
      <c r="E1206" s="2"/>
      <c r="F1206" s="51"/>
      <c r="G1206" s="2"/>
      <c r="H1206" s="51"/>
      <c r="I1206" s="2"/>
      <c r="J1206" s="2"/>
      <c r="K1206" s="2"/>
      <c r="L1206" s="2"/>
      <c r="M1206" s="2"/>
      <c r="N1206" s="2"/>
      <c r="O1206" s="4"/>
    </row>
    <row r="1207" spans="1:15" s="9" customFormat="1" x14ac:dyDescent="0.2">
      <c r="A1207" s="4"/>
      <c r="B1207" s="2"/>
      <c r="C1207" s="4"/>
      <c r="D1207" s="2"/>
      <c r="E1207" s="2"/>
      <c r="F1207" s="51"/>
      <c r="G1207" s="2"/>
      <c r="H1207" s="51"/>
      <c r="I1207" s="2"/>
      <c r="J1207" s="2"/>
      <c r="K1207" s="2"/>
      <c r="L1207" s="2"/>
      <c r="M1207" s="2"/>
      <c r="N1207" s="2"/>
      <c r="O1207" s="4"/>
    </row>
    <row r="1208" spans="1:15" s="9" customFormat="1" x14ac:dyDescent="0.2">
      <c r="A1208" s="4"/>
      <c r="B1208" s="2"/>
      <c r="C1208" s="4"/>
      <c r="D1208" s="2"/>
      <c r="E1208" s="2"/>
      <c r="F1208" s="51"/>
      <c r="G1208" s="2"/>
      <c r="H1208" s="51"/>
      <c r="I1208" s="2"/>
      <c r="J1208" s="2"/>
      <c r="K1208" s="2"/>
      <c r="L1208" s="2"/>
      <c r="M1208" s="2"/>
      <c r="N1208" s="2"/>
      <c r="O1208" s="4"/>
    </row>
    <row r="1209" spans="1:15" s="9" customFormat="1" x14ac:dyDescent="0.2">
      <c r="A1209" s="4"/>
      <c r="B1209" s="2"/>
      <c r="C1209" s="4"/>
      <c r="D1209" s="2"/>
      <c r="E1209" s="2"/>
      <c r="F1209" s="51"/>
      <c r="G1209" s="2"/>
      <c r="H1209" s="51"/>
      <c r="I1209" s="2"/>
      <c r="J1209" s="2"/>
      <c r="K1209" s="2"/>
      <c r="L1209" s="2"/>
      <c r="M1209" s="2"/>
      <c r="N1209" s="2"/>
      <c r="O1209" s="4"/>
    </row>
    <row r="1210" spans="1:15" s="9" customFormat="1" x14ac:dyDescent="0.2">
      <c r="A1210" s="4"/>
      <c r="B1210" s="2"/>
      <c r="C1210" s="4"/>
      <c r="D1210" s="2"/>
      <c r="E1210" s="2"/>
      <c r="F1210" s="51"/>
      <c r="G1210" s="2"/>
      <c r="H1210" s="51"/>
      <c r="I1210" s="2"/>
      <c r="J1210" s="2"/>
      <c r="K1210" s="2"/>
      <c r="L1210" s="2"/>
      <c r="M1210" s="2"/>
      <c r="N1210" s="2"/>
      <c r="O1210" s="4"/>
    </row>
    <row r="1211" spans="1:15" s="9" customFormat="1" x14ac:dyDescent="0.2">
      <c r="A1211" s="4"/>
      <c r="B1211" s="2"/>
      <c r="C1211" s="4"/>
      <c r="D1211" s="2"/>
      <c r="E1211" s="2"/>
      <c r="F1211" s="51"/>
      <c r="G1211" s="2"/>
      <c r="H1211" s="51"/>
      <c r="I1211" s="2"/>
      <c r="J1211" s="2"/>
      <c r="K1211" s="2"/>
      <c r="L1211" s="2"/>
      <c r="M1211" s="2"/>
      <c r="N1211" s="2"/>
      <c r="O1211" s="4"/>
    </row>
    <row r="1212" spans="1:15" s="9" customFormat="1" x14ac:dyDescent="0.2">
      <c r="A1212" s="4"/>
      <c r="B1212" s="2"/>
      <c r="C1212" s="4"/>
      <c r="D1212" s="2"/>
      <c r="E1212" s="2"/>
      <c r="F1212" s="51"/>
      <c r="G1212" s="2"/>
      <c r="H1212" s="51"/>
      <c r="I1212" s="2"/>
      <c r="J1212" s="2"/>
      <c r="K1212" s="2"/>
      <c r="L1212" s="2"/>
      <c r="M1212" s="2"/>
      <c r="N1212" s="2"/>
      <c r="O1212" s="4"/>
    </row>
    <row r="1213" spans="1:15" s="9" customFormat="1" x14ac:dyDescent="0.2">
      <c r="A1213" s="4"/>
      <c r="B1213" s="2"/>
      <c r="C1213" s="4"/>
      <c r="D1213" s="2"/>
      <c r="E1213" s="2"/>
      <c r="F1213" s="51"/>
      <c r="G1213" s="2"/>
      <c r="H1213" s="51"/>
      <c r="I1213" s="2"/>
      <c r="J1213" s="2"/>
      <c r="K1213" s="2"/>
      <c r="L1213" s="2"/>
      <c r="M1213" s="2"/>
      <c r="N1213" s="2"/>
      <c r="O1213" s="4"/>
    </row>
    <row r="1214" spans="1:15" s="9" customFormat="1" x14ac:dyDescent="0.2">
      <c r="A1214" s="4"/>
      <c r="B1214" s="2"/>
      <c r="C1214" s="4"/>
      <c r="D1214" s="2"/>
      <c r="E1214" s="2"/>
      <c r="F1214" s="51"/>
      <c r="G1214" s="2"/>
      <c r="H1214" s="51"/>
      <c r="I1214" s="2"/>
      <c r="J1214" s="2"/>
      <c r="K1214" s="2"/>
      <c r="L1214" s="2"/>
      <c r="M1214" s="2"/>
      <c r="N1214" s="2"/>
      <c r="O1214" s="4"/>
    </row>
    <row r="1215" spans="1:15" s="9" customFormat="1" x14ac:dyDescent="0.2">
      <c r="A1215" s="4"/>
      <c r="B1215" s="2"/>
      <c r="C1215" s="4"/>
      <c r="D1215" s="2"/>
      <c r="E1215" s="2"/>
      <c r="F1215" s="51"/>
      <c r="G1215" s="2"/>
      <c r="H1215" s="51"/>
      <c r="I1215" s="2"/>
      <c r="J1215" s="2"/>
      <c r="K1215" s="2"/>
      <c r="L1215" s="2"/>
      <c r="M1215" s="2"/>
      <c r="N1215" s="2"/>
      <c r="O1215" s="4"/>
    </row>
    <row r="1216" spans="1:15" s="9" customFormat="1" x14ac:dyDescent="0.2">
      <c r="A1216" s="4"/>
      <c r="B1216" s="2"/>
      <c r="C1216" s="4"/>
      <c r="D1216" s="2"/>
      <c r="E1216" s="2"/>
      <c r="F1216" s="51"/>
      <c r="G1216" s="2"/>
      <c r="H1216" s="51"/>
      <c r="I1216" s="2"/>
      <c r="J1216" s="2"/>
      <c r="K1216" s="2"/>
      <c r="L1216" s="2"/>
      <c r="M1216" s="2"/>
      <c r="N1216" s="2"/>
      <c r="O1216" s="4"/>
    </row>
    <row r="1217" spans="1:15" s="9" customFormat="1" x14ac:dyDescent="0.2">
      <c r="A1217" s="4"/>
      <c r="B1217" s="2"/>
      <c r="C1217" s="4"/>
      <c r="D1217" s="2"/>
      <c r="E1217" s="2"/>
      <c r="F1217" s="51"/>
      <c r="G1217" s="2"/>
      <c r="H1217" s="51"/>
      <c r="I1217" s="2"/>
      <c r="J1217" s="2"/>
      <c r="K1217" s="2"/>
      <c r="L1217" s="2"/>
      <c r="M1217" s="2"/>
      <c r="N1217" s="2"/>
      <c r="O1217" s="4"/>
    </row>
    <row r="1218" spans="1:15" s="9" customFormat="1" x14ac:dyDescent="0.2">
      <c r="A1218" s="4"/>
      <c r="B1218" s="2"/>
      <c r="C1218" s="4"/>
      <c r="D1218" s="2"/>
      <c r="E1218" s="2"/>
      <c r="F1218" s="51"/>
      <c r="G1218" s="2"/>
      <c r="H1218" s="51"/>
      <c r="I1218" s="2"/>
      <c r="J1218" s="2"/>
      <c r="K1218" s="2"/>
      <c r="L1218" s="2"/>
      <c r="M1218" s="2"/>
      <c r="N1218" s="2"/>
      <c r="O1218" s="4"/>
    </row>
    <row r="1219" spans="1:15" s="9" customFormat="1" x14ac:dyDescent="0.2">
      <c r="A1219" s="4"/>
      <c r="B1219" s="2"/>
      <c r="C1219" s="4"/>
      <c r="D1219" s="2"/>
      <c r="E1219" s="2"/>
      <c r="F1219" s="51"/>
      <c r="G1219" s="2"/>
      <c r="H1219" s="51"/>
      <c r="I1219" s="2"/>
      <c r="J1219" s="2"/>
      <c r="K1219" s="2"/>
      <c r="L1219" s="2"/>
      <c r="M1219" s="2"/>
      <c r="N1219" s="2"/>
      <c r="O1219" s="4"/>
    </row>
    <row r="1220" spans="1:15" s="9" customFormat="1" x14ac:dyDescent="0.2">
      <c r="A1220" s="4"/>
      <c r="B1220" s="2"/>
      <c r="C1220" s="4"/>
      <c r="D1220" s="2"/>
      <c r="E1220" s="2"/>
      <c r="F1220" s="51"/>
      <c r="G1220" s="2"/>
      <c r="H1220" s="51"/>
      <c r="I1220" s="2"/>
      <c r="J1220" s="2"/>
      <c r="K1220" s="2"/>
      <c r="L1220" s="2"/>
      <c r="M1220" s="2"/>
      <c r="N1220" s="2"/>
      <c r="O1220" s="4"/>
    </row>
    <row r="1221" spans="1:15" s="9" customFormat="1" x14ac:dyDescent="0.2">
      <c r="A1221" s="4"/>
      <c r="B1221" s="2"/>
      <c r="C1221" s="4"/>
      <c r="D1221" s="2"/>
      <c r="E1221" s="2"/>
      <c r="F1221" s="51"/>
      <c r="G1221" s="2"/>
      <c r="H1221" s="51"/>
      <c r="I1221" s="2"/>
      <c r="J1221" s="2"/>
      <c r="K1221" s="2"/>
      <c r="L1221" s="2"/>
      <c r="M1221" s="2"/>
      <c r="N1221" s="2"/>
      <c r="O1221" s="4"/>
    </row>
    <row r="1222" spans="1:15" s="9" customFormat="1" x14ac:dyDescent="0.2">
      <c r="A1222" s="4"/>
      <c r="B1222" s="2"/>
      <c r="C1222" s="4"/>
      <c r="D1222" s="2"/>
      <c r="E1222" s="2"/>
      <c r="F1222" s="51"/>
      <c r="G1222" s="2"/>
      <c r="H1222" s="51"/>
      <c r="I1222" s="2"/>
      <c r="J1222" s="2"/>
      <c r="K1222" s="2"/>
      <c r="L1222" s="2"/>
      <c r="M1222" s="2"/>
      <c r="N1222" s="2"/>
      <c r="O1222" s="4"/>
    </row>
    <row r="1223" spans="1:15" s="9" customFormat="1" x14ac:dyDescent="0.2">
      <c r="A1223" s="4"/>
      <c r="B1223" s="2"/>
      <c r="C1223" s="4"/>
      <c r="D1223" s="2"/>
      <c r="E1223" s="2"/>
      <c r="F1223" s="51"/>
      <c r="G1223" s="2"/>
      <c r="H1223" s="51"/>
      <c r="I1223" s="2"/>
      <c r="J1223" s="2"/>
      <c r="K1223" s="2"/>
      <c r="L1223" s="2"/>
      <c r="M1223" s="2"/>
      <c r="N1223" s="2"/>
      <c r="O1223" s="4"/>
    </row>
    <row r="1224" spans="1:15" s="9" customFormat="1" x14ac:dyDescent="0.2">
      <c r="A1224" s="4"/>
      <c r="B1224" s="2"/>
      <c r="C1224" s="4"/>
      <c r="D1224" s="2"/>
      <c r="E1224" s="2"/>
      <c r="F1224" s="51"/>
      <c r="G1224" s="2"/>
      <c r="H1224" s="51"/>
      <c r="I1224" s="2"/>
      <c r="J1224" s="2"/>
      <c r="K1224" s="2"/>
      <c r="L1224" s="2"/>
      <c r="M1224" s="2"/>
      <c r="N1224" s="2"/>
      <c r="O1224" s="4"/>
    </row>
    <row r="1225" spans="1:15" s="9" customFormat="1" x14ac:dyDescent="0.2">
      <c r="A1225" s="4"/>
      <c r="B1225" s="2"/>
      <c r="C1225" s="4"/>
      <c r="D1225" s="2"/>
      <c r="E1225" s="2"/>
      <c r="F1225" s="51"/>
      <c r="G1225" s="2"/>
      <c r="H1225" s="51"/>
      <c r="I1225" s="2"/>
      <c r="J1225" s="2"/>
      <c r="K1225" s="2"/>
      <c r="L1225" s="2"/>
      <c r="M1225" s="2"/>
      <c r="N1225" s="2"/>
      <c r="O1225" s="4"/>
    </row>
    <row r="1226" spans="1:15" s="9" customFormat="1" x14ac:dyDescent="0.2">
      <c r="A1226" s="4"/>
      <c r="B1226" s="2"/>
      <c r="C1226" s="4"/>
      <c r="D1226" s="2"/>
      <c r="E1226" s="2"/>
      <c r="F1226" s="51"/>
      <c r="G1226" s="2"/>
      <c r="H1226" s="51"/>
      <c r="I1226" s="2"/>
      <c r="J1226" s="2"/>
      <c r="K1226" s="2"/>
      <c r="L1226" s="2"/>
      <c r="M1226" s="2"/>
      <c r="N1226" s="2"/>
      <c r="O1226" s="4"/>
    </row>
    <row r="1227" spans="1:15" s="9" customFormat="1" x14ac:dyDescent="0.2">
      <c r="A1227" s="4"/>
      <c r="B1227" s="2"/>
      <c r="C1227" s="4"/>
      <c r="D1227" s="2"/>
      <c r="E1227" s="2"/>
      <c r="F1227" s="51"/>
      <c r="G1227" s="2"/>
      <c r="H1227" s="51"/>
      <c r="I1227" s="2"/>
      <c r="J1227" s="2"/>
      <c r="K1227" s="2"/>
      <c r="L1227" s="2"/>
      <c r="M1227" s="2"/>
      <c r="N1227" s="2"/>
      <c r="O1227" s="4"/>
    </row>
    <row r="1228" spans="1:15" s="9" customFormat="1" x14ac:dyDescent="0.2">
      <c r="A1228" s="4"/>
      <c r="B1228" s="2"/>
      <c r="C1228" s="4"/>
      <c r="D1228" s="2"/>
      <c r="E1228" s="2"/>
      <c r="F1228" s="51"/>
      <c r="G1228" s="2"/>
      <c r="H1228" s="51"/>
      <c r="I1228" s="2"/>
      <c r="J1228" s="2"/>
      <c r="K1228" s="2"/>
      <c r="L1228" s="2"/>
      <c r="M1228" s="2"/>
      <c r="N1228" s="2"/>
      <c r="O1228" s="4"/>
    </row>
    <row r="1229" spans="1:15" s="9" customFormat="1" x14ac:dyDescent="0.2">
      <c r="A1229" s="4"/>
      <c r="B1229" s="2"/>
      <c r="C1229" s="4"/>
      <c r="D1229" s="2"/>
      <c r="E1229" s="2"/>
      <c r="F1229" s="51"/>
      <c r="G1229" s="2"/>
      <c r="H1229" s="51"/>
      <c r="I1229" s="2"/>
      <c r="J1229" s="2"/>
      <c r="K1229" s="2"/>
      <c r="L1229" s="2"/>
      <c r="M1229" s="2"/>
      <c r="N1229" s="2"/>
      <c r="O1229" s="4"/>
    </row>
    <row r="1230" spans="1:15" s="9" customFormat="1" x14ac:dyDescent="0.2">
      <c r="A1230" s="4"/>
      <c r="B1230" s="2"/>
      <c r="C1230" s="4"/>
      <c r="D1230" s="2"/>
      <c r="E1230" s="2"/>
      <c r="F1230" s="51"/>
      <c r="G1230" s="2"/>
      <c r="H1230" s="51"/>
      <c r="I1230" s="2"/>
      <c r="J1230" s="2"/>
      <c r="K1230" s="2"/>
      <c r="L1230" s="2"/>
      <c r="M1230" s="2"/>
      <c r="N1230" s="2"/>
      <c r="O1230" s="4"/>
    </row>
    <row r="1231" spans="1:15" s="9" customFormat="1" x14ac:dyDescent="0.2">
      <c r="A1231" s="4"/>
      <c r="B1231" s="2"/>
      <c r="C1231" s="4"/>
      <c r="D1231" s="2"/>
      <c r="E1231" s="2"/>
      <c r="F1231" s="51"/>
      <c r="G1231" s="2"/>
      <c r="H1231" s="51"/>
      <c r="I1231" s="2"/>
      <c r="J1231" s="2"/>
      <c r="K1231" s="2"/>
      <c r="L1231" s="2"/>
      <c r="M1231" s="2"/>
      <c r="N1231" s="2"/>
      <c r="O1231" s="4"/>
    </row>
    <row r="1232" spans="1:15" s="9" customFormat="1" x14ac:dyDescent="0.2">
      <c r="A1232" s="4"/>
      <c r="B1232" s="2"/>
      <c r="C1232" s="4"/>
      <c r="D1232" s="2"/>
      <c r="E1232" s="2"/>
      <c r="F1232" s="51"/>
      <c r="G1232" s="2"/>
      <c r="H1232" s="51"/>
      <c r="I1232" s="2"/>
      <c r="J1232" s="2"/>
      <c r="K1232" s="2"/>
      <c r="L1232" s="2"/>
      <c r="M1232" s="2"/>
      <c r="N1232" s="2"/>
      <c r="O1232" s="4"/>
    </row>
    <row r="1233" spans="1:15" s="9" customFormat="1" x14ac:dyDescent="0.2">
      <c r="A1233" s="4"/>
      <c r="B1233" s="2"/>
      <c r="C1233" s="4"/>
      <c r="D1233" s="2"/>
      <c r="E1233" s="2"/>
      <c r="F1233" s="51"/>
      <c r="G1233" s="2"/>
      <c r="H1233" s="51"/>
      <c r="I1233" s="2"/>
      <c r="J1233" s="2"/>
      <c r="K1233" s="2"/>
      <c r="L1233" s="2"/>
      <c r="M1233" s="2"/>
      <c r="N1233" s="2"/>
      <c r="O1233" s="4"/>
    </row>
    <row r="1234" spans="1:15" s="9" customFormat="1" x14ac:dyDescent="0.2">
      <c r="A1234" s="4"/>
      <c r="B1234" s="2"/>
      <c r="C1234" s="4"/>
      <c r="D1234" s="2"/>
      <c r="E1234" s="2"/>
      <c r="F1234" s="51"/>
      <c r="G1234" s="2"/>
      <c r="H1234" s="51"/>
      <c r="I1234" s="2"/>
      <c r="J1234" s="2"/>
      <c r="K1234" s="2"/>
      <c r="L1234" s="2"/>
      <c r="M1234" s="2"/>
      <c r="N1234" s="2"/>
      <c r="O1234" s="4"/>
    </row>
    <row r="1235" spans="1:15" s="9" customFormat="1" x14ac:dyDescent="0.2">
      <c r="A1235" s="4"/>
      <c r="B1235" s="2"/>
      <c r="C1235" s="4"/>
      <c r="D1235" s="2"/>
      <c r="E1235" s="2"/>
      <c r="F1235" s="51"/>
      <c r="G1235" s="2"/>
      <c r="H1235" s="51"/>
      <c r="I1235" s="2"/>
      <c r="J1235" s="2"/>
      <c r="K1235" s="2"/>
      <c r="L1235" s="2"/>
      <c r="M1235" s="2"/>
      <c r="N1235" s="2"/>
      <c r="O1235" s="4"/>
    </row>
    <row r="1236" spans="1:15" s="9" customFormat="1" x14ac:dyDescent="0.2">
      <c r="A1236" s="4"/>
      <c r="B1236" s="2"/>
      <c r="C1236" s="4"/>
      <c r="D1236" s="2"/>
      <c r="E1236" s="2"/>
      <c r="F1236" s="51"/>
      <c r="G1236" s="2"/>
      <c r="H1236" s="51"/>
      <c r="I1236" s="2"/>
      <c r="J1236" s="2"/>
      <c r="K1236" s="2"/>
      <c r="L1236" s="2"/>
      <c r="M1236" s="2"/>
      <c r="N1236" s="2"/>
      <c r="O1236" s="4"/>
    </row>
    <row r="1237" spans="1:15" s="9" customFormat="1" x14ac:dyDescent="0.2">
      <c r="A1237" s="4"/>
      <c r="B1237" s="2"/>
      <c r="C1237" s="4"/>
      <c r="D1237" s="2"/>
      <c r="E1237" s="2"/>
      <c r="F1237" s="51"/>
      <c r="G1237" s="2"/>
      <c r="H1237" s="51"/>
      <c r="I1237" s="2"/>
      <c r="J1237" s="2"/>
      <c r="K1237" s="2"/>
      <c r="L1237" s="2"/>
      <c r="M1237" s="2"/>
      <c r="N1237" s="2"/>
      <c r="O1237" s="4"/>
    </row>
    <row r="1238" spans="1:15" s="9" customFormat="1" x14ac:dyDescent="0.2">
      <c r="A1238" s="4"/>
      <c r="B1238" s="2"/>
      <c r="C1238" s="4"/>
      <c r="D1238" s="2"/>
      <c r="E1238" s="2"/>
      <c r="F1238" s="51"/>
      <c r="G1238" s="2"/>
      <c r="H1238" s="51"/>
      <c r="I1238" s="2"/>
      <c r="J1238" s="2"/>
      <c r="K1238" s="2"/>
      <c r="L1238" s="2"/>
      <c r="M1238" s="2"/>
      <c r="N1238" s="2"/>
      <c r="O1238" s="4"/>
    </row>
    <row r="1239" spans="1:15" s="9" customFormat="1" x14ac:dyDescent="0.2">
      <c r="A1239" s="4"/>
      <c r="B1239" s="2"/>
      <c r="C1239" s="4"/>
      <c r="D1239" s="2"/>
      <c r="E1239" s="2"/>
      <c r="F1239" s="51"/>
      <c r="G1239" s="2"/>
      <c r="H1239" s="51"/>
      <c r="I1239" s="2"/>
      <c r="J1239" s="2"/>
      <c r="K1239" s="2"/>
      <c r="L1239" s="2"/>
      <c r="M1239" s="2"/>
      <c r="N1239" s="2"/>
      <c r="O1239" s="4"/>
    </row>
    <row r="1240" spans="1:15" s="9" customFormat="1" x14ac:dyDescent="0.2">
      <c r="A1240" s="4"/>
      <c r="B1240" s="2"/>
      <c r="C1240" s="4"/>
      <c r="D1240" s="2"/>
      <c r="E1240" s="2"/>
      <c r="F1240" s="51"/>
      <c r="G1240" s="2"/>
      <c r="H1240" s="51"/>
      <c r="I1240" s="2"/>
      <c r="J1240" s="2"/>
      <c r="K1240" s="2"/>
      <c r="L1240" s="2"/>
      <c r="M1240" s="2"/>
      <c r="N1240" s="2"/>
      <c r="O1240" s="4"/>
    </row>
    <row r="1241" spans="1:15" s="9" customFormat="1" x14ac:dyDescent="0.2">
      <c r="A1241" s="4"/>
      <c r="B1241" s="2"/>
      <c r="C1241" s="4"/>
      <c r="D1241" s="2"/>
      <c r="E1241" s="2"/>
      <c r="F1241" s="51"/>
      <c r="G1241" s="2"/>
      <c r="H1241" s="51"/>
      <c r="I1241" s="2"/>
      <c r="J1241" s="2"/>
      <c r="K1241" s="2"/>
      <c r="L1241" s="2"/>
      <c r="M1241" s="2"/>
      <c r="N1241" s="2"/>
      <c r="O1241" s="4"/>
    </row>
    <row r="1242" spans="1:15" s="9" customFormat="1" x14ac:dyDescent="0.2">
      <c r="A1242" s="4"/>
      <c r="B1242" s="2"/>
      <c r="C1242" s="4"/>
      <c r="D1242" s="2"/>
      <c r="E1242" s="2"/>
      <c r="F1242" s="51"/>
      <c r="G1242" s="2"/>
      <c r="H1242" s="51"/>
      <c r="I1242" s="2"/>
      <c r="J1242" s="2"/>
      <c r="K1242" s="2"/>
      <c r="L1242" s="2"/>
      <c r="M1242" s="2"/>
      <c r="N1242" s="2"/>
      <c r="O1242" s="4"/>
    </row>
    <row r="1243" spans="1:15" s="9" customFormat="1" x14ac:dyDescent="0.2">
      <c r="A1243" s="4"/>
      <c r="B1243" s="2"/>
      <c r="C1243" s="4"/>
      <c r="D1243" s="2"/>
      <c r="E1243" s="2"/>
      <c r="F1243" s="51"/>
      <c r="G1243" s="2"/>
      <c r="H1243" s="51"/>
      <c r="I1243" s="2"/>
      <c r="J1243" s="2"/>
      <c r="K1243" s="2"/>
      <c r="L1243" s="2"/>
      <c r="M1243" s="2"/>
      <c r="N1243" s="2"/>
      <c r="O1243" s="4"/>
    </row>
    <row r="1244" spans="1:15" s="9" customFormat="1" x14ac:dyDescent="0.2">
      <c r="A1244" s="4"/>
      <c r="B1244" s="2"/>
      <c r="C1244" s="4"/>
      <c r="D1244" s="2"/>
      <c r="E1244" s="2"/>
      <c r="F1244" s="51"/>
      <c r="G1244" s="2"/>
      <c r="H1244" s="51"/>
      <c r="I1244" s="2"/>
      <c r="J1244" s="2"/>
      <c r="K1244" s="2"/>
      <c r="L1244" s="2"/>
      <c r="M1244" s="2"/>
      <c r="N1244" s="2"/>
      <c r="O1244" s="4"/>
    </row>
    <row r="1245" spans="1:15" s="9" customFormat="1" x14ac:dyDescent="0.2">
      <c r="A1245" s="4"/>
      <c r="B1245" s="2"/>
      <c r="C1245" s="4"/>
      <c r="D1245" s="2"/>
      <c r="E1245" s="2"/>
      <c r="F1245" s="51"/>
      <c r="G1245" s="2"/>
      <c r="H1245" s="51"/>
      <c r="I1245" s="2"/>
      <c r="J1245" s="2"/>
      <c r="K1245" s="2"/>
      <c r="L1245" s="2"/>
      <c r="M1245" s="2"/>
      <c r="N1245" s="2"/>
      <c r="O1245" s="4"/>
    </row>
    <row r="1246" spans="1:15" s="9" customFormat="1" x14ac:dyDescent="0.2">
      <c r="A1246" s="4"/>
      <c r="B1246" s="2"/>
      <c r="C1246" s="4"/>
      <c r="D1246" s="2"/>
      <c r="E1246" s="2"/>
      <c r="F1246" s="51"/>
      <c r="G1246" s="2"/>
      <c r="H1246" s="51"/>
      <c r="I1246" s="2"/>
      <c r="J1246" s="2"/>
      <c r="K1246" s="2"/>
      <c r="L1246" s="2"/>
      <c r="M1246" s="2"/>
      <c r="N1246" s="2"/>
      <c r="O1246" s="4"/>
    </row>
    <row r="1247" spans="1:15" s="9" customFormat="1" x14ac:dyDescent="0.2">
      <c r="A1247" s="4"/>
      <c r="B1247" s="2"/>
      <c r="C1247" s="4"/>
      <c r="D1247" s="2"/>
      <c r="E1247" s="2"/>
      <c r="F1247" s="51"/>
      <c r="G1247" s="2"/>
      <c r="H1247" s="51"/>
      <c r="I1247" s="2"/>
      <c r="J1247" s="2"/>
      <c r="K1247" s="2"/>
      <c r="L1247" s="2"/>
      <c r="M1247" s="2"/>
      <c r="N1247" s="2"/>
      <c r="O1247" s="4"/>
    </row>
    <row r="1248" spans="1:15" s="9" customFormat="1" x14ac:dyDescent="0.2">
      <c r="A1248" s="4"/>
      <c r="B1248" s="2"/>
      <c r="C1248" s="4"/>
      <c r="D1248" s="2"/>
      <c r="E1248" s="2"/>
      <c r="F1248" s="51"/>
      <c r="G1248" s="2"/>
      <c r="H1248" s="51"/>
      <c r="I1248" s="2"/>
      <c r="J1248" s="2"/>
      <c r="K1248" s="2"/>
      <c r="L1248" s="2"/>
      <c r="M1248" s="2"/>
      <c r="N1248" s="2"/>
      <c r="O1248" s="4"/>
    </row>
    <row r="1249" spans="1:15" s="9" customFormat="1" x14ac:dyDescent="0.2">
      <c r="A1249" s="4"/>
      <c r="B1249" s="2"/>
      <c r="C1249" s="4"/>
      <c r="D1249" s="2"/>
      <c r="E1249" s="2"/>
      <c r="F1249" s="51"/>
      <c r="G1249" s="2"/>
      <c r="H1249" s="51"/>
      <c r="I1249" s="2"/>
      <c r="J1249" s="2"/>
      <c r="K1249" s="2"/>
      <c r="L1249" s="2"/>
      <c r="M1249" s="2"/>
      <c r="N1249" s="2"/>
      <c r="O1249" s="4"/>
    </row>
    <row r="1250" spans="1:15" s="9" customFormat="1" x14ac:dyDescent="0.2">
      <c r="A1250" s="4"/>
      <c r="B1250" s="2"/>
      <c r="C1250" s="4"/>
      <c r="D1250" s="2"/>
      <c r="E1250" s="2"/>
      <c r="F1250" s="51"/>
      <c r="G1250" s="2"/>
      <c r="H1250" s="51"/>
      <c r="I1250" s="2"/>
      <c r="J1250" s="2"/>
      <c r="K1250" s="2"/>
      <c r="L1250" s="2"/>
      <c r="M1250" s="2"/>
      <c r="N1250" s="2"/>
      <c r="O1250" s="4"/>
    </row>
    <row r="1251" spans="1:15" s="9" customFormat="1" x14ac:dyDescent="0.2">
      <c r="A1251" s="4"/>
      <c r="B1251" s="2"/>
      <c r="C1251" s="4"/>
      <c r="D1251" s="2"/>
      <c r="E1251" s="2"/>
      <c r="F1251" s="51"/>
      <c r="G1251" s="2"/>
      <c r="H1251" s="51"/>
      <c r="I1251" s="2"/>
      <c r="J1251" s="2"/>
      <c r="K1251" s="2"/>
      <c r="L1251" s="2"/>
      <c r="M1251" s="2"/>
      <c r="N1251" s="2"/>
      <c r="O1251" s="4"/>
    </row>
    <row r="1252" spans="1:15" s="9" customFormat="1" x14ac:dyDescent="0.2">
      <c r="A1252" s="4"/>
      <c r="B1252" s="2"/>
      <c r="C1252" s="4"/>
      <c r="D1252" s="2"/>
      <c r="E1252" s="2"/>
      <c r="F1252" s="51"/>
      <c r="G1252" s="2"/>
      <c r="H1252" s="51"/>
      <c r="I1252" s="2"/>
      <c r="J1252" s="2"/>
      <c r="K1252" s="2"/>
      <c r="L1252" s="2"/>
      <c r="M1252" s="2"/>
      <c r="N1252" s="2"/>
      <c r="O1252" s="4"/>
    </row>
    <row r="1253" spans="1:15" s="9" customFormat="1" x14ac:dyDescent="0.2">
      <c r="A1253" s="4"/>
      <c r="B1253" s="2"/>
      <c r="C1253" s="4"/>
      <c r="D1253" s="2"/>
      <c r="E1253" s="2"/>
      <c r="F1253" s="51"/>
      <c r="G1253" s="2"/>
      <c r="H1253" s="51"/>
      <c r="I1253" s="2"/>
      <c r="J1253" s="2"/>
      <c r="K1253" s="2"/>
      <c r="L1253" s="2"/>
      <c r="M1253" s="2"/>
      <c r="N1253" s="2"/>
      <c r="O1253" s="4"/>
    </row>
    <row r="1254" spans="1:15" s="9" customFormat="1" x14ac:dyDescent="0.2">
      <c r="A1254" s="4"/>
      <c r="B1254" s="2"/>
      <c r="C1254" s="4"/>
      <c r="D1254" s="2"/>
      <c r="E1254" s="2"/>
      <c r="F1254" s="51"/>
      <c r="G1254" s="2"/>
      <c r="H1254" s="51"/>
      <c r="I1254" s="2"/>
      <c r="J1254" s="2"/>
      <c r="K1254" s="2"/>
      <c r="L1254" s="2"/>
      <c r="M1254" s="2"/>
      <c r="N1254" s="2"/>
      <c r="O1254" s="4"/>
    </row>
    <row r="1255" spans="1:15" s="9" customFormat="1" x14ac:dyDescent="0.2">
      <c r="A1255" s="4"/>
      <c r="B1255" s="2"/>
      <c r="C1255" s="4"/>
      <c r="D1255" s="2"/>
      <c r="E1255" s="2"/>
      <c r="F1255" s="51"/>
      <c r="G1255" s="2"/>
      <c r="H1255" s="51"/>
      <c r="I1255" s="2"/>
      <c r="J1255" s="2"/>
      <c r="K1255" s="2"/>
      <c r="L1255" s="2"/>
      <c r="M1255" s="2"/>
      <c r="N1255" s="2"/>
      <c r="O1255" s="4"/>
    </row>
    <row r="1256" spans="1:15" s="9" customFormat="1" x14ac:dyDescent="0.2">
      <c r="A1256" s="4"/>
      <c r="B1256" s="2"/>
      <c r="C1256" s="4"/>
      <c r="D1256" s="2"/>
      <c r="E1256" s="2"/>
      <c r="F1256" s="51"/>
      <c r="G1256" s="2"/>
      <c r="H1256" s="51"/>
      <c r="I1256" s="2"/>
      <c r="J1256" s="2"/>
      <c r="K1256" s="2"/>
      <c r="L1256" s="2"/>
      <c r="M1256" s="2"/>
      <c r="N1256" s="2"/>
      <c r="O1256" s="4"/>
    </row>
    <row r="1257" spans="1:15" s="9" customFormat="1" x14ac:dyDescent="0.2">
      <c r="A1257" s="4"/>
      <c r="B1257" s="2"/>
      <c r="C1257" s="4"/>
      <c r="D1257" s="2"/>
      <c r="E1257" s="2"/>
      <c r="F1257" s="51"/>
      <c r="G1257" s="2"/>
      <c r="H1257" s="51"/>
      <c r="I1257" s="2"/>
      <c r="J1257" s="2"/>
      <c r="K1257" s="2"/>
      <c r="L1257" s="2"/>
      <c r="M1257" s="2"/>
      <c r="N1257" s="2"/>
      <c r="O1257" s="4"/>
    </row>
    <row r="1258" spans="1:15" s="9" customFormat="1" x14ac:dyDescent="0.2">
      <c r="A1258" s="4"/>
      <c r="B1258" s="2"/>
      <c r="C1258" s="4"/>
      <c r="D1258" s="2"/>
      <c r="E1258" s="2"/>
      <c r="F1258" s="51"/>
      <c r="G1258" s="2"/>
      <c r="H1258" s="51"/>
      <c r="I1258" s="2"/>
      <c r="J1258" s="2"/>
      <c r="K1258" s="2"/>
      <c r="L1258" s="2"/>
      <c r="M1258" s="2"/>
      <c r="N1258" s="2"/>
      <c r="O1258" s="4"/>
    </row>
    <row r="1259" spans="1:15" s="9" customFormat="1" x14ac:dyDescent="0.2">
      <c r="A1259" s="4"/>
      <c r="B1259" s="2"/>
      <c r="C1259" s="4"/>
      <c r="D1259" s="2"/>
      <c r="E1259" s="2"/>
      <c r="F1259" s="51"/>
      <c r="G1259" s="2"/>
      <c r="H1259" s="51"/>
      <c r="I1259" s="2"/>
      <c r="J1259" s="2"/>
      <c r="K1259" s="2"/>
      <c r="L1259" s="2"/>
      <c r="M1259" s="2"/>
      <c r="N1259" s="2"/>
      <c r="O1259" s="4"/>
    </row>
    <row r="1260" spans="1:15" s="9" customFormat="1" x14ac:dyDescent="0.2">
      <c r="A1260" s="4"/>
      <c r="B1260" s="2"/>
      <c r="C1260" s="4"/>
      <c r="D1260" s="2"/>
      <c r="E1260" s="2"/>
      <c r="F1260" s="51"/>
      <c r="G1260" s="2"/>
      <c r="H1260" s="51"/>
      <c r="I1260" s="2"/>
      <c r="J1260" s="2"/>
      <c r="K1260" s="2"/>
      <c r="L1260" s="2"/>
      <c r="M1260" s="2"/>
      <c r="N1260" s="2"/>
      <c r="O1260" s="4"/>
    </row>
    <row r="1261" spans="1:15" s="9" customFormat="1" x14ac:dyDescent="0.2">
      <c r="A1261" s="4"/>
      <c r="B1261" s="2"/>
      <c r="C1261" s="4"/>
      <c r="D1261" s="2"/>
      <c r="E1261" s="2"/>
      <c r="F1261" s="51"/>
      <c r="G1261" s="2"/>
      <c r="H1261" s="51"/>
      <c r="I1261" s="2"/>
      <c r="J1261" s="2"/>
      <c r="K1261" s="2"/>
      <c r="L1261" s="2"/>
      <c r="M1261" s="2"/>
      <c r="N1261" s="2"/>
      <c r="O1261" s="4"/>
    </row>
    <row r="1262" spans="1:15" s="9" customFormat="1" x14ac:dyDescent="0.2">
      <c r="A1262" s="4"/>
      <c r="B1262" s="2"/>
      <c r="C1262" s="4"/>
      <c r="D1262" s="2"/>
      <c r="E1262" s="2"/>
      <c r="F1262" s="51"/>
      <c r="G1262" s="2"/>
      <c r="H1262" s="51"/>
      <c r="I1262" s="2"/>
      <c r="J1262" s="2"/>
      <c r="K1262" s="2"/>
      <c r="L1262" s="2"/>
      <c r="M1262" s="2"/>
      <c r="N1262" s="2"/>
      <c r="O1262" s="4"/>
    </row>
    <row r="1263" spans="1:15" s="9" customFormat="1" x14ac:dyDescent="0.2">
      <c r="A1263" s="4"/>
      <c r="B1263" s="2"/>
      <c r="C1263" s="4"/>
      <c r="D1263" s="2"/>
      <c r="E1263" s="2"/>
      <c r="F1263" s="51"/>
      <c r="G1263" s="2"/>
      <c r="H1263" s="51"/>
      <c r="I1263" s="2"/>
      <c r="J1263" s="2"/>
      <c r="K1263" s="2"/>
      <c r="L1263" s="2"/>
      <c r="M1263" s="2"/>
      <c r="N1263" s="2"/>
      <c r="O1263" s="4"/>
    </row>
    <row r="1264" spans="1:15" s="9" customFormat="1" x14ac:dyDescent="0.2">
      <c r="A1264" s="4"/>
      <c r="B1264" s="2"/>
      <c r="C1264" s="4"/>
      <c r="D1264" s="2"/>
      <c r="E1264" s="2"/>
      <c r="F1264" s="51"/>
      <c r="G1264" s="2"/>
      <c r="H1264" s="51"/>
      <c r="I1264" s="2"/>
      <c r="J1264" s="2"/>
      <c r="K1264" s="2"/>
      <c r="L1264" s="2"/>
      <c r="M1264" s="2"/>
      <c r="N1264" s="2"/>
      <c r="O1264" s="4"/>
    </row>
    <row r="1265" spans="1:15" s="9" customFormat="1" x14ac:dyDescent="0.2">
      <c r="A1265" s="4"/>
      <c r="B1265" s="2"/>
      <c r="C1265" s="4"/>
      <c r="D1265" s="2"/>
      <c r="E1265" s="2"/>
      <c r="F1265" s="51"/>
      <c r="G1265" s="2"/>
      <c r="H1265" s="51"/>
      <c r="I1265" s="2"/>
      <c r="J1265" s="2"/>
      <c r="K1265" s="2"/>
      <c r="L1265" s="2"/>
      <c r="M1265" s="2"/>
      <c r="N1265" s="2"/>
      <c r="O1265" s="4"/>
    </row>
    <row r="1266" spans="1:15" s="9" customFormat="1" x14ac:dyDescent="0.2">
      <c r="A1266" s="4"/>
      <c r="B1266" s="2"/>
      <c r="C1266" s="4"/>
      <c r="D1266" s="2"/>
      <c r="E1266" s="2"/>
      <c r="F1266" s="51"/>
      <c r="G1266" s="2"/>
      <c r="H1266" s="51"/>
      <c r="I1266" s="2"/>
      <c r="J1266" s="2"/>
      <c r="K1266" s="2"/>
      <c r="L1266" s="2"/>
      <c r="M1266" s="2"/>
      <c r="N1266" s="2"/>
      <c r="O1266" s="4"/>
    </row>
    <row r="1267" spans="1:15" s="9" customFormat="1" x14ac:dyDescent="0.2">
      <c r="A1267" s="4"/>
      <c r="B1267" s="2"/>
      <c r="C1267" s="4"/>
      <c r="D1267" s="2"/>
      <c r="E1267" s="2"/>
      <c r="F1267" s="51"/>
      <c r="G1267" s="2"/>
      <c r="H1267" s="51"/>
      <c r="I1267" s="2"/>
      <c r="J1267" s="2"/>
      <c r="K1267" s="2"/>
      <c r="L1267" s="2"/>
      <c r="M1267" s="2"/>
      <c r="N1267" s="2"/>
      <c r="O1267" s="4"/>
    </row>
    <row r="1268" spans="1:15" s="9" customFormat="1" x14ac:dyDescent="0.2">
      <c r="A1268" s="4"/>
      <c r="B1268" s="2"/>
      <c r="C1268" s="4"/>
      <c r="D1268" s="2"/>
      <c r="E1268" s="2"/>
      <c r="F1268" s="51"/>
      <c r="G1268" s="2"/>
      <c r="H1268" s="51"/>
      <c r="I1268" s="2"/>
      <c r="J1268" s="2"/>
      <c r="K1268" s="2"/>
      <c r="L1268" s="2"/>
      <c r="M1268" s="2"/>
      <c r="N1268" s="2"/>
      <c r="O1268" s="4"/>
    </row>
    <row r="1269" spans="1:15" s="9" customFormat="1" x14ac:dyDescent="0.2">
      <c r="A1269" s="4"/>
      <c r="B1269" s="2"/>
      <c r="C1269" s="4"/>
      <c r="D1269" s="2"/>
      <c r="E1269" s="2"/>
      <c r="F1269" s="51"/>
      <c r="G1269" s="2"/>
      <c r="H1269" s="51"/>
      <c r="I1269" s="2"/>
      <c r="J1269" s="2"/>
      <c r="K1269" s="2"/>
      <c r="L1269" s="2"/>
      <c r="M1269" s="2"/>
      <c r="N1269" s="2"/>
      <c r="O1269" s="4"/>
    </row>
    <row r="1270" spans="1:15" s="9" customFormat="1" x14ac:dyDescent="0.2">
      <c r="A1270" s="4"/>
      <c r="B1270" s="2"/>
      <c r="C1270" s="4"/>
      <c r="D1270" s="2"/>
      <c r="E1270" s="2"/>
      <c r="F1270" s="51"/>
      <c r="G1270" s="2"/>
      <c r="H1270" s="51"/>
      <c r="I1270" s="2"/>
      <c r="J1270" s="2"/>
      <c r="K1270" s="2"/>
      <c r="L1270" s="2"/>
      <c r="M1270" s="2"/>
      <c r="N1270" s="2"/>
      <c r="O1270" s="4"/>
    </row>
    <row r="1271" spans="1:15" s="9" customFormat="1" x14ac:dyDescent="0.2">
      <c r="A1271" s="4"/>
      <c r="B1271" s="2"/>
      <c r="C1271" s="4"/>
      <c r="D1271" s="2"/>
      <c r="E1271" s="2"/>
      <c r="F1271" s="51"/>
      <c r="G1271" s="2"/>
      <c r="H1271" s="51"/>
      <c r="I1271" s="2"/>
      <c r="J1271" s="2"/>
      <c r="K1271" s="2"/>
      <c r="L1271" s="2"/>
      <c r="M1271" s="2"/>
      <c r="N1271" s="2"/>
      <c r="O1271" s="4"/>
    </row>
    <row r="1272" spans="1:15" s="9" customFormat="1" x14ac:dyDescent="0.2">
      <c r="A1272" s="4"/>
      <c r="B1272" s="2"/>
      <c r="C1272" s="4"/>
      <c r="D1272" s="2"/>
      <c r="E1272" s="2"/>
      <c r="F1272" s="51"/>
      <c r="G1272" s="2"/>
      <c r="H1272" s="51"/>
      <c r="I1272" s="2"/>
      <c r="J1272" s="2"/>
      <c r="K1272" s="2"/>
      <c r="L1272" s="2"/>
      <c r="M1272" s="2"/>
      <c r="N1272" s="2"/>
      <c r="O1272" s="4"/>
    </row>
    <row r="1273" spans="1:15" s="9" customFormat="1" x14ac:dyDescent="0.2">
      <c r="A1273" s="4"/>
      <c r="B1273" s="2"/>
      <c r="C1273" s="4"/>
      <c r="D1273" s="2"/>
      <c r="E1273" s="2"/>
      <c r="F1273" s="51"/>
      <c r="G1273" s="2"/>
      <c r="H1273" s="51"/>
      <c r="I1273" s="2"/>
      <c r="J1273" s="2"/>
      <c r="K1273" s="2"/>
      <c r="L1273" s="2"/>
      <c r="M1273" s="2"/>
      <c r="N1273" s="2"/>
      <c r="O1273" s="4"/>
    </row>
    <row r="1274" spans="1:15" s="9" customFormat="1" x14ac:dyDescent="0.2">
      <c r="A1274" s="4"/>
      <c r="B1274" s="2"/>
      <c r="C1274" s="4"/>
      <c r="D1274" s="2"/>
      <c r="E1274" s="2"/>
      <c r="F1274" s="51"/>
      <c r="G1274" s="2"/>
      <c r="H1274" s="51"/>
      <c r="I1274" s="2"/>
      <c r="J1274" s="2"/>
      <c r="K1274" s="2"/>
      <c r="L1274" s="2"/>
      <c r="M1274" s="2"/>
      <c r="N1274" s="2"/>
      <c r="O1274" s="4"/>
    </row>
    <row r="1275" spans="1:15" s="9" customFormat="1" x14ac:dyDescent="0.2">
      <c r="A1275" s="4"/>
      <c r="B1275" s="2"/>
      <c r="C1275" s="4"/>
      <c r="D1275" s="2"/>
      <c r="E1275" s="2"/>
      <c r="F1275" s="51"/>
      <c r="G1275" s="2"/>
      <c r="H1275" s="51"/>
      <c r="I1275" s="2"/>
      <c r="J1275" s="2"/>
      <c r="K1275" s="2"/>
      <c r="L1275" s="2"/>
      <c r="M1275" s="2"/>
      <c r="N1275" s="2"/>
      <c r="O1275" s="4"/>
    </row>
    <row r="1276" spans="1:15" s="9" customFormat="1" x14ac:dyDescent="0.2">
      <c r="A1276" s="4"/>
      <c r="B1276" s="2"/>
      <c r="C1276" s="4"/>
      <c r="D1276" s="2"/>
      <c r="E1276" s="2"/>
      <c r="F1276" s="51"/>
      <c r="G1276" s="2"/>
      <c r="H1276" s="51"/>
      <c r="I1276" s="2"/>
      <c r="J1276" s="2"/>
      <c r="K1276" s="2"/>
      <c r="L1276" s="2"/>
      <c r="M1276" s="2"/>
      <c r="N1276" s="2"/>
      <c r="O1276" s="4"/>
    </row>
    <row r="1277" spans="1:15" s="9" customFormat="1" x14ac:dyDescent="0.2">
      <c r="A1277" s="4"/>
      <c r="B1277" s="2"/>
      <c r="C1277" s="4"/>
      <c r="D1277" s="2"/>
      <c r="E1277" s="2"/>
      <c r="F1277" s="51"/>
      <c r="G1277" s="2"/>
      <c r="H1277" s="51"/>
      <c r="I1277" s="2"/>
      <c r="J1277" s="2"/>
      <c r="K1277" s="2"/>
      <c r="L1277" s="2"/>
      <c r="M1277" s="2"/>
      <c r="N1277" s="2"/>
      <c r="O1277" s="4"/>
    </row>
    <row r="1278" spans="1:15" s="9" customFormat="1" x14ac:dyDescent="0.2">
      <c r="A1278" s="4"/>
      <c r="B1278" s="2"/>
      <c r="C1278" s="4"/>
      <c r="D1278" s="2"/>
      <c r="E1278" s="2"/>
      <c r="F1278" s="51"/>
      <c r="G1278" s="2"/>
      <c r="H1278" s="51"/>
      <c r="I1278" s="2"/>
      <c r="J1278" s="2"/>
      <c r="K1278" s="2"/>
      <c r="L1278" s="2"/>
      <c r="M1278" s="2"/>
      <c r="N1278" s="2"/>
      <c r="O1278" s="4"/>
    </row>
    <row r="1279" spans="1:15" s="9" customFormat="1" x14ac:dyDescent="0.2">
      <c r="A1279" s="4"/>
      <c r="B1279" s="2"/>
      <c r="C1279" s="4"/>
      <c r="D1279" s="2"/>
      <c r="E1279" s="2"/>
      <c r="F1279" s="51"/>
      <c r="G1279" s="2"/>
      <c r="H1279" s="51"/>
      <c r="I1279" s="2"/>
      <c r="J1279" s="2"/>
      <c r="K1279" s="2"/>
      <c r="L1279" s="2"/>
      <c r="M1279" s="2"/>
      <c r="N1279" s="2"/>
      <c r="O1279" s="4"/>
    </row>
    <row r="1280" spans="1:15" s="9" customFormat="1" x14ac:dyDescent="0.2">
      <c r="A1280" s="4"/>
      <c r="B1280" s="2"/>
      <c r="C1280" s="4"/>
      <c r="D1280" s="2"/>
      <c r="E1280" s="2"/>
      <c r="F1280" s="51"/>
      <c r="G1280" s="2"/>
      <c r="H1280" s="51"/>
      <c r="I1280" s="2"/>
      <c r="J1280" s="2"/>
      <c r="K1280" s="2"/>
      <c r="L1280" s="2"/>
      <c r="M1280" s="2"/>
      <c r="N1280" s="2"/>
      <c r="O1280" s="4"/>
    </row>
    <row r="1281" spans="1:15" s="9" customFormat="1" x14ac:dyDescent="0.2">
      <c r="A1281" s="4"/>
      <c r="B1281" s="2"/>
      <c r="C1281" s="4"/>
      <c r="D1281" s="2"/>
      <c r="E1281" s="2"/>
      <c r="F1281" s="51"/>
      <c r="G1281" s="2"/>
      <c r="H1281" s="51"/>
      <c r="I1281" s="2"/>
      <c r="J1281" s="2"/>
      <c r="K1281" s="2"/>
      <c r="L1281" s="2"/>
      <c r="M1281" s="2"/>
      <c r="N1281" s="2"/>
      <c r="O1281" s="4"/>
    </row>
    <row r="1282" spans="1:15" s="9" customFormat="1" x14ac:dyDescent="0.2">
      <c r="A1282" s="4"/>
      <c r="B1282" s="2"/>
      <c r="C1282" s="4"/>
      <c r="D1282" s="2"/>
      <c r="E1282" s="2"/>
      <c r="F1282" s="51"/>
      <c r="G1282" s="2"/>
      <c r="H1282" s="51"/>
      <c r="I1282" s="2"/>
      <c r="J1282" s="2"/>
      <c r="K1282" s="2"/>
      <c r="L1282" s="2"/>
      <c r="M1282" s="2"/>
      <c r="N1282" s="2"/>
      <c r="O1282" s="4"/>
    </row>
    <row r="1283" spans="1:15" s="9" customFormat="1" x14ac:dyDescent="0.2">
      <c r="A1283" s="4"/>
      <c r="B1283" s="2"/>
      <c r="C1283" s="4"/>
      <c r="D1283" s="2"/>
      <c r="E1283" s="2"/>
      <c r="F1283" s="51"/>
      <c r="G1283" s="2"/>
      <c r="H1283" s="51"/>
      <c r="I1283" s="2"/>
      <c r="J1283" s="2"/>
      <c r="K1283" s="2"/>
      <c r="L1283" s="2"/>
      <c r="M1283" s="2"/>
      <c r="N1283" s="2"/>
      <c r="O1283" s="4"/>
    </row>
    <row r="1284" spans="1:15" s="9" customFormat="1" x14ac:dyDescent="0.2">
      <c r="A1284" s="4"/>
      <c r="B1284" s="2"/>
      <c r="C1284" s="4"/>
      <c r="D1284" s="2"/>
      <c r="E1284" s="2"/>
      <c r="F1284" s="51"/>
      <c r="G1284" s="2"/>
      <c r="H1284" s="51"/>
      <c r="I1284" s="2"/>
      <c r="J1284" s="2"/>
      <c r="K1284" s="2"/>
      <c r="L1284" s="2"/>
      <c r="M1284" s="2"/>
      <c r="N1284" s="2"/>
      <c r="O1284" s="4"/>
    </row>
    <row r="1285" spans="1:15" s="9" customFormat="1" x14ac:dyDescent="0.2">
      <c r="A1285" s="4"/>
      <c r="B1285" s="2"/>
      <c r="C1285" s="4"/>
      <c r="D1285" s="2"/>
      <c r="E1285" s="2"/>
      <c r="F1285" s="51"/>
      <c r="G1285" s="2"/>
      <c r="H1285" s="51"/>
      <c r="I1285" s="2"/>
      <c r="J1285" s="2"/>
      <c r="K1285" s="2"/>
      <c r="L1285" s="2"/>
      <c r="M1285" s="2"/>
      <c r="N1285" s="2"/>
      <c r="O1285" s="4"/>
    </row>
    <row r="1286" spans="1:15" s="9" customFormat="1" x14ac:dyDescent="0.2">
      <c r="A1286" s="4"/>
      <c r="B1286" s="2"/>
      <c r="C1286" s="4"/>
      <c r="D1286" s="2"/>
      <c r="E1286" s="2"/>
      <c r="F1286" s="51"/>
      <c r="G1286" s="2"/>
      <c r="H1286" s="51"/>
      <c r="I1286" s="2"/>
      <c r="J1286" s="2"/>
      <c r="K1286" s="2"/>
      <c r="L1286" s="2"/>
      <c r="M1286" s="2"/>
      <c r="N1286" s="2"/>
      <c r="O1286" s="4"/>
    </row>
    <row r="1287" spans="1:15" s="9" customFormat="1" x14ac:dyDescent="0.2">
      <c r="A1287" s="4"/>
      <c r="B1287" s="2"/>
      <c r="C1287" s="4"/>
      <c r="D1287" s="2"/>
      <c r="E1287" s="2"/>
      <c r="F1287" s="51"/>
      <c r="G1287" s="2"/>
      <c r="H1287" s="51"/>
      <c r="I1287" s="2"/>
      <c r="J1287" s="2"/>
      <c r="K1287" s="2"/>
      <c r="L1287" s="2"/>
      <c r="M1287" s="2"/>
      <c r="N1287" s="2"/>
      <c r="O1287" s="4"/>
    </row>
    <row r="1288" spans="1:15" s="9" customFormat="1" x14ac:dyDescent="0.2">
      <c r="A1288" s="4"/>
      <c r="B1288" s="2"/>
      <c r="C1288" s="4"/>
      <c r="D1288" s="2"/>
      <c r="E1288" s="2"/>
      <c r="F1288" s="51"/>
      <c r="G1288" s="2"/>
      <c r="H1288" s="51"/>
      <c r="I1288" s="2"/>
      <c r="J1288" s="2"/>
      <c r="K1288" s="2"/>
      <c r="L1288" s="2"/>
      <c r="M1288" s="2"/>
      <c r="N1288" s="2"/>
      <c r="O1288" s="4"/>
    </row>
    <row r="1289" spans="1:15" s="9" customFormat="1" x14ac:dyDescent="0.2">
      <c r="A1289" s="4"/>
      <c r="B1289" s="2"/>
      <c r="C1289" s="4"/>
      <c r="D1289" s="2"/>
      <c r="E1289" s="2"/>
      <c r="F1289" s="51"/>
      <c r="G1289" s="2"/>
      <c r="H1289" s="51"/>
      <c r="I1289" s="2"/>
      <c r="J1289" s="2"/>
      <c r="K1289" s="2"/>
      <c r="L1289" s="2"/>
      <c r="M1289" s="2"/>
      <c r="N1289" s="2"/>
      <c r="O1289" s="4"/>
    </row>
    <row r="1290" spans="1:15" s="9" customFormat="1" x14ac:dyDescent="0.2">
      <c r="A1290" s="4"/>
      <c r="B1290" s="2"/>
      <c r="C1290" s="4"/>
      <c r="D1290" s="2"/>
      <c r="E1290" s="2"/>
      <c r="F1290" s="51"/>
      <c r="G1290" s="2"/>
      <c r="H1290" s="51"/>
      <c r="I1290" s="2"/>
      <c r="J1290" s="2"/>
      <c r="K1290" s="2"/>
      <c r="L1290" s="2"/>
      <c r="M1290" s="2"/>
      <c r="N1290" s="2"/>
      <c r="O1290" s="4"/>
    </row>
    <row r="1291" spans="1:15" s="9" customFormat="1" x14ac:dyDescent="0.2">
      <c r="A1291" s="4"/>
      <c r="B1291" s="2"/>
      <c r="C1291" s="4"/>
      <c r="D1291" s="2"/>
      <c r="E1291" s="2"/>
      <c r="F1291" s="51"/>
      <c r="G1291" s="2"/>
      <c r="H1291" s="51"/>
      <c r="I1291" s="2"/>
      <c r="J1291" s="2"/>
      <c r="K1291" s="2"/>
      <c r="L1291" s="2"/>
      <c r="M1291" s="2"/>
      <c r="N1291" s="2"/>
      <c r="O1291" s="4"/>
    </row>
    <row r="1292" spans="1:15" s="9" customFormat="1" x14ac:dyDescent="0.2">
      <c r="A1292" s="4"/>
      <c r="B1292" s="2"/>
      <c r="C1292" s="4"/>
      <c r="D1292" s="2"/>
      <c r="E1292" s="2"/>
      <c r="F1292" s="51"/>
      <c r="G1292" s="2"/>
      <c r="H1292" s="51"/>
      <c r="I1292" s="2"/>
      <c r="J1292" s="2"/>
      <c r="K1292" s="2"/>
      <c r="L1292" s="2"/>
      <c r="M1292" s="2"/>
      <c r="N1292" s="2"/>
      <c r="O1292" s="4"/>
    </row>
    <row r="1293" spans="1:15" s="9" customFormat="1" x14ac:dyDescent="0.2">
      <c r="A1293" s="4"/>
      <c r="B1293" s="2"/>
      <c r="C1293" s="4"/>
      <c r="D1293" s="2"/>
      <c r="E1293" s="2"/>
      <c r="F1293" s="51"/>
      <c r="G1293" s="2"/>
      <c r="H1293" s="51"/>
      <c r="I1293" s="2"/>
      <c r="J1293" s="2"/>
      <c r="K1293" s="2"/>
      <c r="L1293" s="2"/>
      <c r="M1293" s="2"/>
      <c r="N1293" s="2"/>
      <c r="O1293" s="4"/>
    </row>
    <row r="1294" spans="1:15" s="9" customFormat="1" x14ac:dyDescent="0.2">
      <c r="A1294" s="4"/>
      <c r="B1294" s="2"/>
      <c r="C1294" s="4"/>
      <c r="D1294" s="2"/>
      <c r="E1294" s="2"/>
      <c r="F1294" s="51"/>
      <c r="G1294" s="2"/>
      <c r="H1294" s="51"/>
      <c r="I1294" s="2"/>
      <c r="J1294" s="2"/>
      <c r="K1294" s="2"/>
      <c r="L1294" s="2"/>
      <c r="M1294" s="2"/>
      <c r="N1294" s="2"/>
      <c r="O1294" s="4"/>
    </row>
    <row r="1295" spans="1:15" s="9" customFormat="1" x14ac:dyDescent="0.2">
      <c r="A1295" s="4"/>
      <c r="B1295" s="2"/>
      <c r="C1295" s="4"/>
      <c r="D1295" s="2"/>
      <c r="E1295" s="2"/>
      <c r="F1295" s="51"/>
      <c r="G1295" s="2"/>
      <c r="H1295" s="51"/>
      <c r="I1295" s="2"/>
      <c r="J1295" s="2"/>
      <c r="K1295" s="2"/>
      <c r="L1295" s="2"/>
      <c r="M1295" s="2"/>
      <c r="N1295" s="2"/>
      <c r="O1295" s="4"/>
    </row>
    <row r="1296" spans="1:15" s="9" customFormat="1" x14ac:dyDescent="0.2">
      <c r="A1296" s="4"/>
      <c r="B1296" s="2"/>
      <c r="C1296" s="4"/>
      <c r="D1296" s="2"/>
      <c r="E1296" s="2"/>
      <c r="F1296" s="51"/>
      <c r="G1296" s="2"/>
      <c r="H1296" s="51"/>
      <c r="I1296" s="2"/>
      <c r="J1296" s="2"/>
      <c r="K1296" s="2"/>
      <c r="L1296" s="2"/>
      <c r="M1296" s="2"/>
      <c r="N1296" s="2"/>
      <c r="O1296" s="4"/>
    </row>
    <row r="1297" spans="1:15" s="9" customFormat="1" x14ac:dyDescent="0.2">
      <c r="A1297" s="4"/>
      <c r="B1297" s="2"/>
      <c r="C1297" s="4"/>
      <c r="D1297" s="2"/>
      <c r="E1297" s="2"/>
      <c r="F1297" s="51"/>
      <c r="G1297" s="2"/>
      <c r="H1297" s="51"/>
      <c r="I1297" s="2"/>
      <c r="J1297" s="2"/>
      <c r="K1297" s="2"/>
      <c r="L1297" s="2"/>
      <c r="M1297" s="2"/>
      <c r="N1297" s="2"/>
      <c r="O1297" s="4"/>
    </row>
    <row r="1298" spans="1:15" s="9" customFormat="1" x14ac:dyDescent="0.2">
      <c r="A1298" s="4"/>
      <c r="B1298" s="2"/>
      <c r="C1298" s="4"/>
      <c r="D1298" s="2"/>
      <c r="E1298" s="2"/>
      <c r="F1298" s="51"/>
      <c r="G1298" s="2"/>
      <c r="H1298" s="51"/>
      <c r="I1298" s="2"/>
      <c r="J1298" s="2"/>
      <c r="K1298" s="2"/>
      <c r="L1298" s="2"/>
      <c r="M1298" s="2"/>
      <c r="N1298" s="2"/>
      <c r="O1298" s="4"/>
    </row>
    <row r="1299" spans="1:15" s="9" customFormat="1" x14ac:dyDescent="0.2">
      <c r="A1299" s="4"/>
      <c r="B1299" s="2"/>
      <c r="C1299" s="4"/>
      <c r="D1299" s="2"/>
      <c r="E1299" s="2"/>
      <c r="F1299" s="51"/>
      <c r="G1299" s="2"/>
      <c r="H1299" s="51"/>
      <c r="I1299" s="2"/>
      <c r="J1299" s="2"/>
      <c r="K1299" s="2"/>
      <c r="L1299" s="2"/>
      <c r="M1299" s="2"/>
      <c r="N1299" s="2"/>
      <c r="O1299" s="4"/>
    </row>
    <row r="1300" spans="1:15" s="9" customFormat="1" x14ac:dyDescent="0.2">
      <c r="A1300" s="4"/>
      <c r="B1300" s="2"/>
      <c r="C1300" s="4"/>
      <c r="D1300" s="2"/>
      <c r="E1300" s="2"/>
      <c r="F1300" s="51"/>
      <c r="G1300" s="2"/>
      <c r="H1300" s="51"/>
      <c r="I1300" s="2"/>
      <c r="J1300" s="2"/>
      <c r="K1300" s="2"/>
      <c r="L1300" s="2"/>
      <c r="M1300" s="2"/>
      <c r="N1300" s="2"/>
      <c r="O1300" s="4"/>
    </row>
    <row r="1301" spans="1:15" s="9" customFormat="1" x14ac:dyDescent="0.2">
      <c r="A1301" s="4"/>
      <c r="B1301" s="2"/>
      <c r="C1301" s="4"/>
      <c r="D1301" s="2"/>
      <c r="E1301" s="2"/>
      <c r="F1301" s="51"/>
      <c r="G1301" s="2"/>
      <c r="H1301" s="51"/>
      <c r="I1301" s="2"/>
      <c r="J1301" s="2"/>
      <c r="K1301" s="2"/>
      <c r="L1301" s="2"/>
      <c r="M1301" s="2"/>
      <c r="N1301" s="2"/>
      <c r="O1301" s="4"/>
    </row>
    <row r="1302" spans="1:15" s="9" customFormat="1" x14ac:dyDescent="0.2">
      <c r="A1302" s="4"/>
      <c r="B1302" s="2"/>
      <c r="C1302" s="4"/>
      <c r="D1302" s="2"/>
      <c r="E1302" s="2"/>
      <c r="F1302" s="51"/>
      <c r="G1302" s="2"/>
      <c r="H1302" s="51"/>
      <c r="I1302" s="2"/>
      <c r="J1302" s="2"/>
      <c r="K1302" s="2"/>
      <c r="L1302" s="2"/>
      <c r="M1302" s="2"/>
      <c r="N1302" s="2"/>
      <c r="O1302" s="4"/>
    </row>
    <row r="1303" spans="1:15" s="9" customFormat="1" x14ac:dyDescent="0.2">
      <c r="A1303" s="4"/>
      <c r="B1303" s="2"/>
      <c r="C1303" s="4"/>
      <c r="D1303" s="2"/>
      <c r="E1303" s="2"/>
      <c r="F1303" s="51"/>
      <c r="G1303" s="2"/>
      <c r="H1303" s="51"/>
      <c r="I1303" s="2"/>
      <c r="J1303" s="2"/>
      <c r="K1303" s="2"/>
      <c r="L1303" s="2"/>
      <c r="M1303" s="2"/>
      <c r="N1303" s="2"/>
      <c r="O1303" s="4"/>
    </row>
    <row r="1304" spans="1:15" s="9" customFormat="1" x14ac:dyDescent="0.2">
      <c r="A1304" s="4"/>
      <c r="B1304" s="2"/>
      <c r="C1304" s="4"/>
      <c r="D1304" s="2"/>
      <c r="E1304" s="2"/>
      <c r="F1304" s="51"/>
      <c r="G1304" s="2"/>
      <c r="H1304" s="51"/>
      <c r="I1304" s="2"/>
      <c r="J1304" s="2"/>
      <c r="K1304" s="2"/>
      <c r="L1304" s="2"/>
      <c r="M1304" s="2"/>
      <c r="N1304" s="2"/>
      <c r="O1304" s="4"/>
    </row>
    <row r="1305" spans="1:15" s="9" customFormat="1" x14ac:dyDescent="0.2">
      <c r="A1305" s="4"/>
      <c r="B1305" s="2"/>
      <c r="C1305" s="4"/>
      <c r="D1305" s="2"/>
      <c r="E1305" s="2"/>
      <c r="F1305" s="51"/>
      <c r="G1305" s="2"/>
      <c r="H1305" s="51"/>
      <c r="I1305" s="2"/>
      <c r="J1305" s="2"/>
      <c r="K1305" s="2"/>
      <c r="L1305" s="2"/>
      <c r="M1305" s="2"/>
      <c r="N1305" s="2"/>
      <c r="O1305" s="4"/>
    </row>
    <row r="1306" spans="1:15" s="9" customFormat="1" x14ac:dyDescent="0.2">
      <c r="A1306" s="4"/>
      <c r="B1306" s="2"/>
      <c r="C1306" s="4"/>
      <c r="D1306" s="2"/>
      <c r="E1306" s="2"/>
      <c r="F1306" s="51"/>
      <c r="G1306" s="2"/>
      <c r="H1306" s="51"/>
      <c r="I1306" s="2"/>
      <c r="J1306" s="2"/>
      <c r="K1306" s="2"/>
      <c r="L1306" s="2"/>
      <c r="M1306" s="2"/>
      <c r="N1306" s="2"/>
      <c r="O1306" s="4"/>
    </row>
    <row r="1307" spans="1:15" s="9" customFormat="1" x14ac:dyDescent="0.2">
      <c r="A1307" s="4"/>
      <c r="B1307" s="2"/>
      <c r="C1307" s="4"/>
      <c r="D1307" s="2"/>
      <c r="E1307" s="2"/>
      <c r="F1307" s="51"/>
      <c r="G1307" s="2"/>
      <c r="H1307" s="51"/>
      <c r="I1307" s="2"/>
      <c r="J1307" s="2"/>
      <c r="K1307" s="2"/>
      <c r="L1307" s="2"/>
      <c r="M1307" s="2"/>
      <c r="N1307" s="2"/>
      <c r="O1307" s="4"/>
    </row>
    <row r="1308" spans="1:15" s="9" customFormat="1" x14ac:dyDescent="0.2">
      <c r="A1308" s="4"/>
      <c r="B1308" s="2"/>
      <c r="C1308" s="4"/>
      <c r="D1308" s="2"/>
      <c r="E1308" s="2"/>
      <c r="F1308" s="51"/>
      <c r="G1308" s="2"/>
      <c r="H1308" s="51"/>
      <c r="I1308" s="2"/>
      <c r="J1308" s="2"/>
      <c r="K1308" s="2"/>
      <c r="L1308" s="2"/>
      <c r="M1308" s="2"/>
      <c r="N1308" s="2"/>
      <c r="O1308" s="4"/>
    </row>
    <row r="1309" spans="1:15" s="9" customFormat="1" x14ac:dyDescent="0.2">
      <c r="A1309" s="4"/>
      <c r="B1309" s="2"/>
      <c r="C1309" s="4"/>
      <c r="D1309" s="2"/>
      <c r="E1309" s="2"/>
      <c r="F1309" s="51"/>
      <c r="G1309" s="2"/>
      <c r="H1309" s="51"/>
      <c r="I1309" s="2"/>
      <c r="J1309" s="2"/>
      <c r="K1309" s="2"/>
      <c r="L1309" s="2"/>
      <c r="M1309" s="2"/>
      <c r="N1309" s="2"/>
      <c r="O1309" s="4"/>
    </row>
    <row r="1310" spans="1:15" s="9" customFormat="1" x14ac:dyDescent="0.2">
      <c r="A1310" s="4"/>
      <c r="B1310" s="2"/>
      <c r="C1310" s="4"/>
      <c r="D1310" s="2"/>
      <c r="E1310" s="2"/>
      <c r="F1310" s="51"/>
      <c r="G1310" s="2"/>
      <c r="H1310" s="51"/>
      <c r="I1310" s="2"/>
      <c r="J1310" s="2"/>
      <c r="K1310" s="2"/>
      <c r="L1310" s="2"/>
      <c r="M1310" s="2"/>
      <c r="N1310" s="2"/>
      <c r="O1310" s="4"/>
    </row>
    <row r="1311" spans="1:15" s="9" customFormat="1" x14ac:dyDescent="0.2">
      <c r="A1311" s="4"/>
      <c r="B1311" s="2"/>
      <c r="C1311" s="4"/>
      <c r="D1311" s="2"/>
      <c r="E1311" s="2"/>
      <c r="F1311" s="51"/>
      <c r="G1311" s="2"/>
      <c r="H1311" s="51"/>
      <c r="I1311" s="2"/>
      <c r="J1311" s="2"/>
      <c r="K1311" s="2"/>
      <c r="L1311" s="2"/>
      <c r="M1311" s="2"/>
      <c r="N1311" s="2"/>
      <c r="O1311" s="4"/>
    </row>
    <row r="1312" spans="1:15" s="9" customFormat="1" x14ac:dyDescent="0.2">
      <c r="A1312" s="4"/>
      <c r="B1312" s="2"/>
      <c r="C1312" s="4"/>
      <c r="D1312" s="2"/>
      <c r="E1312" s="2"/>
      <c r="F1312" s="51"/>
      <c r="G1312" s="2"/>
      <c r="H1312" s="51"/>
      <c r="I1312" s="2"/>
      <c r="J1312" s="2"/>
      <c r="K1312" s="2"/>
      <c r="L1312" s="2"/>
      <c r="M1312" s="2"/>
      <c r="N1312" s="2"/>
      <c r="O1312" s="4"/>
    </row>
    <row r="1313" spans="1:15" s="9" customFormat="1" x14ac:dyDescent="0.2">
      <c r="A1313" s="4"/>
      <c r="B1313" s="2"/>
      <c r="C1313" s="4"/>
      <c r="D1313" s="2"/>
      <c r="E1313" s="2"/>
      <c r="F1313" s="51"/>
      <c r="G1313" s="2"/>
      <c r="H1313" s="51"/>
      <c r="I1313" s="2"/>
      <c r="J1313" s="2"/>
      <c r="K1313" s="2"/>
      <c r="L1313" s="2"/>
      <c r="M1313" s="2"/>
      <c r="N1313" s="2"/>
      <c r="O1313" s="4"/>
    </row>
    <row r="1314" spans="1:15" s="9" customFormat="1" x14ac:dyDescent="0.2">
      <c r="A1314" s="4"/>
      <c r="B1314" s="2"/>
      <c r="C1314" s="4"/>
      <c r="D1314" s="2"/>
      <c r="E1314" s="2"/>
      <c r="F1314" s="51"/>
      <c r="G1314" s="2"/>
      <c r="H1314" s="51"/>
      <c r="I1314" s="2"/>
      <c r="J1314" s="2"/>
      <c r="K1314" s="2"/>
      <c r="L1314" s="2"/>
      <c r="M1314" s="2"/>
      <c r="N1314" s="2"/>
      <c r="O1314" s="4"/>
    </row>
    <row r="1315" spans="1:15" s="9" customFormat="1" x14ac:dyDescent="0.2">
      <c r="A1315" s="4"/>
      <c r="B1315" s="2"/>
      <c r="C1315" s="4"/>
      <c r="D1315" s="2"/>
      <c r="E1315" s="2"/>
      <c r="F1315" s="51"/>
      <c r="G1315" s="2"/>
      <c r="H1315" s="51"/>
      <c r="I1315" s="2"/>
      <c r="J1315" s="2"/>
      <c r="K1315" s="2"/>
      <c r="L1315" s="2"/>
      <c r="M1315" s="2"/>
      <c r="N1315" s="2"/>
      <c r="O1315" s="4"/>
    </row>
    <row r="1316" spans="1:15" s="9" customFormat="1" x14ac:dyDescent="0.2">
      <c r="A1316" s="4"/>
      <c r="B1316" s="2"/>
      <c r="C1316" s="4"/>
      <c r="D1316" s="2"/>
      <c r="E1316" s="2"/>
      <c r="F1316" s="51"/>
      <c r="G1316" s="2"/>
      <c r="H1316" s="51"/>
      <c r="I1316" s="2"/>
      <c r="J1316" s="2"/>
      <c r="K1316" s="2"/>
      <c r="L1316" s="2"/>
      <c r="M1316" s="2"/>
      <c r="N1316" s="2"/>
      <c r="O1316" s="4"/>
    </row>
    <row r="1317" spans="1:15" s="9" customFormat="1" x14ac:dyDescent="0.2">
      <c r="A1317" s="4"/>
      <c r="B1317" s="2"/>
      <c r="C1317" s="4"/>
      <c r="D1317" s="2"/>
      <c r="E1317" s="2"/>
      <c r="F1317" s="51"/>
      <c r="G1317" s="2"/>
      <c r="H1317" s="51"/>
      <c r="I1317" s="2"/>
      <c r="J1317" s="2"/>
      <c r="K1317" s="2"/>
      <c r="L1317" s="2"/>
      <c r="M1317" s="2"/>
      <c r="N1317" s="2"/>
      <c r="O1317" s="4"/>
    </row>
    <row r="1318" spans="1:15" s="9" customFormat="1" x14ac:dyDescent="0.2">
      <c r="A1318" s="4"/>
      <c r="B1318" s="2"/>
      <c r="C1318" s="4"/>
      <c r="D1318" s="2"/>
      <c r="E1318" s="2"/>
      <c r="F1318" s="51"/>
      <c r="G1318" s="2"/>
      <c r="H1318" s="51"/>
      <c r="I1318" s="2"/>
      <c r="J1318" s="2"/>
      <c r="K1318" s="2"/>
      <c r="L1318" s="2"/>
      <c r="M1318" s="2"/>
      <c r="N1318" s="2"/>
      <c r="O1318" s="4"/>
    </row>
    <row r="1319" spans="1:15" s="9" customFormat="1" x14ac:dyDescent="0.2">
      <c r="A1319" s="4"/>
      <c r="B1319" s="2"/>
      <c r="C1319" s="4"/>
      <c r="D1319" s="2"/>
      <c r="E1319" s="2"/>
      <c r="F1319" s="51"/>
      <c r="G1319" s="2"/>
      <c r="H1319" s="51"/>
      <c r="I1319" s="2"/>
      <c r="J1319" s="2"/>
      <c r="K1319" s="2"/>
      <c r="L1319" s="2"/>
      <c r="M1319" s="2"/>
      <c r="N1319" s="2"/>
      <c r="O1319" s="4"/>
    </row>
    <row r="1320" spans="1:15" s="9" customFormat="1" x14ac:dyDescent="0.2">
      <c r="A1320" s="4"/>
      <c r="B1320" s="2"/>
      <c r="C1320" s="4"/>
      <c r="D1320" s="2"/>
      <c r="E1320" s="2"/>
      <c r="F1320" s="51"/>
      <c r="G1320" s="2"/>
      <c r="H1320" s="51"/>
      <c r="I1320" s="2"/>
      <c r="J1320" s="2"/>
      <c r="K1320" s="2"/>
      <c r="L1320" s="2"/>
      <c r="M1320" s="2"/>
      <c r="N1320" s="2"/>
      <c r="O1320" s="4"/>
    </row>
    <row r="1321" spans="1:15" s="9" customFormat="1" x14ac:dyDescent="0.2">
      <c r="A1321" s="4"/>
      <c r="B1321" s="2"/>
      <c r="C1321" s="4"/>
      <c r="D1321" s="2"/>
      <c r="E1321" s="2"/>
      <c r="F1321" s="51"/>
      <c r="G1321" s="2"/>
      <c r="H1321" s="51"/>
      <c r="I1321" s="2"/>
      <c r="J1321" s="2"/>
      <c r="K1321" s="2"/>
      <c r="L1321" s="2"/>
      <c r="M1321" s="2"/>
      <c r="N1321" s="2"/>
      <c r="O1321" s="4"/>
    </row>
    <row r="1322" spans="1:15" s="9" customFormat="1" x14ac:dyDescent="0.2">
      <c r="A1322" s="4"/>
      <c r="B1322" s="2"/>
      <c r="C1322" s="4"/>
      <c r="D1322" s="2"/>
      <c r="E1322" s="2"/>
      <c r="F1322" s="51"/>
      <c r="G1322" s="2"/>
      <c r="H1322" s="51"/>
      <c r="I1322" s="2"/>
      <c r="J1322" s="2"/>
      <c r="K1322" s="2"/>
      <c r="L1322" s="2"/>
      <c r="M1322" s="2"/>
      <c r="N1322" s="2"/>
      <c r="O1322" s="4"/>
    </row>
    <row r="1323" spans="1:15" s="9" customFormat="1" x14ac:dyDescent="0.2">
      <c r="A1323" s="4"/>
      <c r="B1323" s="2"/>
      <c r="C1323" s="4"/>
      <c r="D1323" s="2"/>
      <c r="E1323" s="2"/>
      <c r="F1323" s="51"/>
      <c r="G1323" s="2"/>
      <c r="H1323" s="51"/>
      <c r="I1323" s="2"/>
      <c r="J1323" s="2"/>
      <c r="K1323" s="2"/>
      <c r="L1323" s="2"/>
      <c r="M1323" s="2"/>
      <c r="N1323" s="2"/>
      <c r="O1323" s="4"/>
    </row>
    <row r="1324" spans="1:15" s="9" customFormat="1" x14ac:dyDescent="0.2">
      <c r="A1324" s="4"/>
      <c r="B1324" s="2"/>
      <c r="C1324" s="4"/>
      <c r="D1324" s="2"/>
      <c r="E1324" s="2"/>
      <c r="F1324" s="51"/>
      <c r="G1324" s="2"/>
      <c r="H1324" s="51"/>
      <c r="I1324" s="2"/>
      <c r="J1324" s="2"/>
      <c r="K1324" s="2"/>
      <c r="L1324" s="2"/>
      <c r="M1324" s="2"/>
      <c r="N1324" s="2"/>
      <c r="O1324" s="4"/>
    </row>
    <row r="1325" spans="1:15" s="9" customFormat="1" x14ac:dyDescent="0.2">
      <c r="A1325" s="4"/>
      <c r="B1325" s="2"/>
      <c r="C1325" s="4"/>
      <c r="D1325" s="2"/>
      <c r="E1325" s="2"/>
      <c r="F1325" s="51"/>
      <c r="G1325" s="2"/>
      <c r="H1325" s="51"/>
      <c r="I1325" s="2"/>
      <c r="J1325" s="2"/>
      <c r="K1325" s="2"/>
      <c r="L1325" s="2"/>
      <c r="M1325" s="2"/>
      <c r="N1325" s="2"/>
      <c r="O1325" s="4"/>
    </row>
    <row r="1326" spans="1:15" s="9" customFormat="1" x14ac:dyDescent="0.2">
      <c r="A1326" s="4"/>
      <c r="B1326" s="2"/>
      <c r="C1326" s="4"/>
      <c r="D1326" s="2"/>
      <c r="E1326" s="2"/>
      <c r="F1326" s="51"/>
      <c r="G1326" s="2"/>
      <c r="H1326" s="51"/>
      <c r="I1326" s="2"/>
      <c r="J1326" s="2"/>
      <c r="K1326" s="2"/>
      <c r="L1326" s="2"/>
      <c r="M1326" s="2"/>
      <c r="N1326" s="2"/>
      <c r="O1326" s="4"/>
    </row>
    <row r="1327" spans="1:15" s="9" customFormat="1" x14ac:dyDescent="0.2">
      <c r="A1327" s="4"/>
      <c r="B1327" s="2"/>
      <c r="C1327" s="4"/>
      <c r="D1327" s="2"/>
      <c r="E1327" s="2"/>
      <c r="F1327" s="51"/>
      <c r="G1327" s="2"/>
      <c r="H1327" s="51"/>
      <c r="I1327" s="2"/>
      <c r="J1327" s="2"/>
      <c r="K1327" s="2"/>
      <c r="L1327" s="2"/>
      <c r="M1327" s="2"/>
      <c r="N1327" s="2"/>
      <c r="O1327" s="4"/>
    </row>
    <row r="1328" spans="1:15" s="9" customFormat="1" x14ac:dyDescent="0.2">
      <c r="A1328" s="4"/>
      <c r="B1328" s="2"/>
      <c r="C1328" s="4"/>
      <c r="D1328" s="2"/>
      <c r="E1328" s="2"/>
      <c r="F1328" s="51"/>
      <c r="G1328" s="2"/>
      <c r="H1328" s="51"/>
      <c r="I1328" s="2"/>
      <c r="J1328" s="2"/>
      <c r="K1328" s="2"/>
      <c r="L1328" s="2"/>
      <c r="M1328" s="2"/>
      <c r="N1328" s="2"/>
      <c r="O1328" s="4"/>
    </row>
    <row r="1329" spans="1:15" s="9" customFormat="1" x14ac:dyDescent="0.2">
      <c r="A1329" s="4"/>
      <c r="B1329" s="2"/>
      <c r="C1329" s="4"/>
      <c r="D1329" s="2"/>
      <c r="E1329" s="2"/>
      <c r="F1329" s="51"/>
      <c r="G1329" s="2"/>
      <c r="H1329" s="51"/>
      <c r="I1329" s="2"/>
      <c r="J1329" s="2"/>
      <c r="K1329" s="2"/>
      <c r="L1329" s="2"/>
      <c r="M1329" s="2"/>
      <c r="N1329" s="2"/>
      <c r="O1329" s="4"/>
    </row>
    <row r="1330" spans="1:15" s="9" customFormat="1" x14ac:dyDescent="0.2">
      <c r="A1330" s="4"/>
      <c r="B1330" s="2"/>
      <c r="C1330" s="4"/>
      <c r="D1330" s="2"/>
      <c r="E1330" s="2"/>
      <c r="F1330" s="51"/>
      <c r="G1330" s="2"/>
      <c r="H1330" s="51"/>
      <c r="I1330" s="2"/>
      <c r="J1330" s="2"/>
      <c r="K1330" s="2"/>
      <c r="L1330" s="2"/>
      <c r="M1330" s="2"/>
      <c r="N1330" s="2"/>
      <c r="O1330" s="4"/>
    </row>
    <row r="1331" spans="1:15" s="9" customFormat="1" x14ac:dyDescent="0.2">
      <c r="A1331" s="4"/>
      <c r="B1331" s="2"/>
      <c r="C1331" s="4"/>
      <c r="D1331" s="2"/>
      <c r="E1331" s="2"/>
      <c r="F1331" s="51"/>
      <c r="G1331" s="2"/>
      <c r="H1331" s="51"/>
      <c r="I1331" s="2"/>
      <c r="J1331" s="2"/>
      <c r="K1331" s="2"/>
      <c r="L1331" s="2"/>
      <c r="M1331" s="2"/>
      <c r="N1331" s="2"/>
      <c r="O1331" s="4"/>
    </row>
    <row r="1332" spans="1:15" s="9" customFormat="1" x14ac:dyDescent="0.2">
      <c r="A1332" s="4"/>
      <c r="B1332" s="2"/>
      <c r="C1332" s="4"/>
      <c r="D1332" s="2"/>
      <c r="E1332" s="2"/>
      <c r="F1332" s="51"/>
      <c r="G1332" s="2"/>
      <c r="H1332" s="51"/>
      <c r="I1332" s="2"/>
      <c r="J1332" s="2"/>
      <c r="K1332" s="2"/>
      <c r="L1332" s="2"/>
      <c r="M1332" s="2"/>
      <c r="N1332" s="2"/>
      <c r="O1332" s="4"/>
    </row>
    <row r="1333" spans="1:15" s="9" customFormat="1" x14ac:dyDescent="0.2">
      <c r="A1333" s="4"/>
      <c r="B1333" s="2"/>
      <c r="C1333" s="4"/>
      <c r="D1333" s="2"/>
      <c r="E1333" s="2"/>
      <c r="F1333" s="51"/>
      <c r="G1333" s="2"/>
      <c r="H1333" s="51"/>
      <c r="I1333" s="2"/>
      <c r="J1333" s="2"/>
      <c r="K1333" s="2"/>
      <c r="L1333" s="2"/>
      <c r="M1333" s="2"/>
      <c r="N1333" s="2"/>
      <c r="O1333" s="4"/>
    </row>
    <row r="1334" spans="1:15" s="9" customFormat="1" x14ac:dyDescent="0.2">
      <c r="A1334" s="4"/>
      <c r="B1334" s="2"/>
      <c r="C1334" s="4"/>
      <c r="D1334" s="2"/>
      <c r="E1334" s="2"/>
      <c r="F1334" s="51"/>
      <c r="G1334" s="2"/>
      <c r="H1334" s="51"/>
      <c r="I1334" s="2"/>
      <c r="J1334" s="2"/>
      <c r="K1334" s="2"/>
      <c r="L1334" s="2"/>
      <c r="M1334" s="2"/>
      <c r="N1334" s="2"/>
      <c r="O1334" s="4"/>
    </row>
    <row r="1335" spans="1:15" s="9" customFormat="1" x14ac:dyDescent="0.2">
      <c r="A1335" s="4"/>
      <c r="B1335" s="2"/>
      <c r="C1335" s="4"/>
      <c r="D1335" s="2"/>
      <c r="E1335" s="2"/>
      <c r="F1335" s="51"/>
      <c r="G1335" s="2"/>
      <c r="H1335" s="51"/>
      <c r="I1335" s="2"/>
      <c r="J1335" s="2"/>
      <c r="K1335" s="2"/>
      <c r="L1335" s="2"/>
      <c r="M1335" s="2"/>
      <c r="N1335" s="2"/>
      <c r="O1335" s="4"/>
    </row>
    <row r="1336" spans="1:15" s="9" customFormat="1" x14ac:dyDescent="0.2">
      <c r="A1336" s="4"/>
      <c r="B1336" s="2"/>
      <c r="C1336" s="4"/>
      <c r="D1336" s="2"/>
      <c r="E1336" s="2"/>
      <c r="F1336" s="51"/>
      <c r="G1336" s="2"/>
      <c r="H1336" s="51"/>
      <c r="I1336" s="2"/>
      <c r="J1336" s="2"/>
      <c r="K1336" s="2"/>
      <c r="L1336" s="2"/>
      <c r="M1336" s="2"/>
      <c r="N1336" s="2"/>
      <c r="O1336" s="4"/>
    </row>
    <row r="1337" spans="1:15" s="9" customFormat="1" x14ac:dyDescent="0.2">
      <c r="A1337" s="4"/>
      <c r="B1337" s="2"/>
      <c r="C1337" s="4"/>
      <c r="D1337" s="2"/>
      <c r="E1337" s="2"/>
      <c r="F1337" s="51"/>
      <c r="G1337" s="2"/>
      <c r="H1337" s="51"/>
      <c r="I1337" s="2"/>
      <c r="J1337" s="2"/>
      <c r="K1337" s="2"/>
      <c r="L1337" s="2"/>
      <c r="M1337" s="2"/>
      <c r="N1337" s="2"/>
      <c r="O1337" s="4"/>
    </row>
    <row r="1338" spans="1:15" s="9" customFormat="1" x14ac:dyDescent="0.2">
      <c r="A1338" s="4"/>
      <c r="B1338" s="2"/>
      <c r="C1338" s="4"/>
      <c r="D1338" s="2"/>
      <c r="E1338" s="2"/>
      <c r="F1338" s="51"/>
      <c r="G1338" s="2"/>
      <c r="H1338" s="51"/>
      <c r="I1338" s="2"/>
      <c r="J1338" s="2"/>
      <c r="K1338" s="2"/>
      <c r="L1338" s="2"/>
      <c r="M1338" s="2"/>
      <c r="N1338" s="2"/>
      <c r="O1338" s="4"/>
    </row>
    <row r="1339" spans="1:15" s="9" customFormat="1" x14ac:dyDescent="0.2">
      <c r="A1339" s="4"/>
      <c r="B1339" s="2"/>
      <c r="C1339" s="4"/>
      <c r="D1339" s="2"/>
      <c r="E1339" s="2"/>
      <c r="F1339" s="51"/>
      <c r="G1339" s="2"/>
      <c r="H1339" s="51"/>
      <c r="I1339" s="2"/>
      <c r="J1339" s="2"/>
      <c r="K1339" s="2"/>
      <c r="L1339" s="2"/>
      <c r="M1339" s="2"/>
      <c r="N1339" s="2"/>
      <c r="O1339" s="4"/>
    </row>
    <row r="1340" spans="1:15" s="9" customFormat="1" x14ac:dyDescent="0.2">
      <c r="A1340" s="4"/>
      <c r="B1340" s="2"/>
      <c r="C1340" s="4"/>
      <c r="D1340" s="2"/>
      <c r="E1340" s="2"/>
      <c r="F1340" s="51"/>
      <c r="G1340" s="2"/>
      <c r="H1340" s="51"/>
      <c r="I1340" s="2"/>
      <c r="J1340" s="2"/>
      <c r="K1340" s="2"/>
      <c r="L1340" s="2"/>
      <c r="M1340" s="2"/>
      <c r="N1340" s="2"/>
      <c r="O1340" s="4"/>
    </row>
    <row r="1341" spans="1:15" s="9" customFormat="1" x14ac:dyDescent="0.2">
      <c r="A1341" s="4"/>
      <c r="B1341" s="2"/>
      <c r="C1341" s="4"/>
      <c r="D1341" s="2"/>
      <c r="E1341" s="2"/>
      <c r="F1341" s="51"/>
      <c r="G1341" s="2"/>
      <c r="H1341" s="51"/>
      <c r="I1341" s="2"/>
      <c r="J1341" s="2"/>
      <c r="K1341" s="2"/>
      <c r="L1341" s="2"/>
      <c r="M1341" s="2"/>
      <c r="N1341" s="2"/>
      <c r="O1341" s="4"/>
    </row>
    <row r="1342" spans="1:15" s="9" customFormat="1" x14ac:dyDescent="0.2">
      <c r="A1342" s="4"/>
      <c r="B1342" s="2"/>
      <c r="C1342" s="4"/>
      <c r="D1342" s="2"/>
      <c r="E1342" s="2"/>
      <c r="F1342" s="51"/>
      <c r="G1342" s="2"/>
      <c r="H1342" s="51"/>
      <c r="I1342" s="2"/>
      <c r="J1342" s="2"/>
      <c r="K1342" s="2"/>
      <c r="L1342" s="2"/>
      <c r="M1342" s="2"/>
      <c r="N1342" s="2"/>
      <c r="O1342" s="4"/>
    </row>
    <row r="1343" spans="1:15" s="9" customFormat="1" x14ac:dyDescent="0.2">
      <c r="A1343" s="4"/>
      <c r="B1343" s="2"/>
      <c r="C1343" s="4"/>
      <c r="D1343" s="2"/>
      <c r="E1343" s="2"/>
      <c r="F1343" s="51"/>
      <c r="G1343" s="2"/>
      <c r="H1343" s="51"/>
      <c r="I1343" s="2"/>
      <c r="J1343" s="2"/>
      <c r="K1343" s="2"/>
      <c r="L1343" s="2"/>
      <c r="M1343" s="2"/>
      <c r="N1343" s="2"/>
      <c r="O1343" s="4"/>
    </row>
    <row r="1344" spans="1:15" s="9" customFormat="1" x14ac:dyDescent="0.2">
      <c r="A1344" s="4"/>
      <c r="B1344" s="2"/>
      <c r="C1344" s="4"/>
      <c r="D1344" s="2"/>
      <c r="E1344" s="2"/>
      <c r="F1344" s="51"/>
      <c r="G1344" s="2"/>
      <c r="H1344" s="51"/>
      <c r="I1344" s="2"/>
      <c r="J1344" s="2"/>
      <c r="K1344" s="2"/>
      <c r="L1344" s="2"/>
      <c r="M1344" s="2"/>
      <c r="N1344" s="2"/>
      <c r="O1344" s="4"/>
    </row>
    <row r="1345" spans="1:15" s="9" customFormat="1" x14ac:dyDescent="0.2">
      <c r="A1345" s="4"/>
      <c r="B1345" s="2"/>
      <c r="C1345" s="4"/>
      <c r="D1345" s="2"/>
      <c r="E1345" s="2"/>
      <c r="F1345" s="51"/>
      <c r="G1345" s="2"/>
      <c r="H1345" s="51"/>
      <c r="I1345" s="2"/>
      <c r="J1345" s="2"/>
      <c r="K1345" s="2"/>
      <c r="L1345" s="2"/>
      <c r="M1345" s="2"/>
      <c r="N1345" s="2"/>
      <c r="O1345" s="4"/>
    </row>
    <row r="1346" spans="1:15" s="9" customFormat="1" x14ac:dyDescent="0.2">
      <c r="A1346" s="4"/>
      <c r="B1346" s="2"/>
      <c r="C1346" s="4"/>
      <c r="D1346" s="2"/>
      <c r="E1346" s="2"/>
      <c r="F1346" s="51"/>
      <c r="G1346" s="2"/>
      <c r="H1346" s="51"/>
      <c r="I1346" s="2"/>
      <c r="J1346" s="2"/>
      <c r="K1346" s="2"/>
      <c r="L1346" s="2"/>
      <c r="M1346" s="2"/>
      <c r="N1346" s="2"/>
      <c r="O1346" s="4"/>
    </row>
    <row r="1347" spans="1:15" s="9" customFormat="1" x14ac:dyDescent="0.2">
      <c r="A1347" s="4"/>
      <c r="B1347" s="2"/>
      <c r="C1347" s="4"/>
      <c r="D1347" s="2"/>
      <c r="E1347" s="2"/>
      <c r="F1347" s="51"/>
      <c r="G1347" s="2"/>
      <c r="H1347" s="51"/>
      <c r="I1347" s="2"/>
      <c r="J1347" s="2"/>
      <c r="K1347" s="2"/>
      <c r="L1347" s="2"/>
      <c r="M1347" s="2"/>
      <c r="N1347" s="2"/>
      <c r="O1347" s="4"/>
    </row>
    <row r="1348" spans="1:15" s="9" customFormat="1" x14ac:dyDescent="0.2">
      <c r="A1348" s="4"/>
      <c r="B1348" s="2"/>
      <c r="C1348" s="4"/>
      <c r="D1348" s="2"/>
      <c r="E1348" s="2"/>
      <c r="F1348" s="51"/>
      <c r="G1348" s="2"/>
      <c r="H1348" s="51"/>
      <c r="I1348" s="2"/>
      <c r="J1348" s="2"/>
      <c r="K1348" s="2"/>
      <c r="L1348" s="2"/>
      <c r="M1348" s="2"/>
      <c r="N1348" s="2"/>
      <c r="O1348" s="4"/>
    </row>
    <row r="1349" spans="1:15" s="9" customFormat="1" x14ac:dyDescent="0.2">
      <c r="A1349" s="4"/>
      <c r="B1349" s="2"/>
      <c r="C1349" s="4"/>
      <c r="D1349" s="2"/>
      <c r="E1349" s="2"/>
      <c r="F1349" s="51"/>
      <c r="G1349" s="2"/>
      <c r="H1349" s="51"/>
      <c r="I1349" s="2"/>
      <c r="J1349" s="2"/>
      <c r="K1349" s="2"/>
      <c r="L1349" s="2"/>
      <c r="M1349" s="2"/>
      <c r="N1349" s="2"/>
      <c r="O1349" s="4"/>
    </row>
    <row r="1350" spans="1:15" s="9" customFormat="1" x14ac:dyDescent="0.2">
      <c r="A1350" s="4"/>
      <c r="B1350" s="2"/>
      <c r="C1350" s="4"/>
      <c r="D1350" s="2"/>
      <c r="E1350" s="2"/>
      <c r="F1350" s="51"/>
      <c r="G1350" s="2"/>
      <c r="H1350" s="51"/>
      <c r="I1350" s="2"/>
      <c r="J1350" s="2"/>
      <c r="K1350" s="2"/>
      <c r="L1350" s="2"/>
      <c r="M1350" s="2"/>
      <c r="N1350" s="2"/>
      <c r="O1350" s="4"/>
    </row>
    <row r="1351" spans="1:15" s="9" customFormat="1" x14ac:dyDescent="0.2">
      <c r="A1351" s="4"/>
      <c r="B1351" s="2"/>
      <c r="C1351" s="4"/>
      <c r="D1351" s="2"/>
      <c r="E1351" s="2"/>
      <c r="F1351" s="51"/>
      <c r="G1351" s="2"/>
      <c r="H1351" s="51"/>
      <c r="I1351" s="2"/>
      <c r="J1351" s="2"/>
      <c r="K1351" s="2"/>
      <c r="L1351" s="2"/>
      <c r="M1351" s="2"/>
      <c r="N1351" s="2"/>
      <c r="O1351" s="4"/>
    </row>
    <row r="1352" spans="1:15" s="9" customFormat="1" x14ac:dyDescent="0.2">
      <c r="A1352" s="4"/>
      <c r="B1352" s="2"/>
      <c r="C1352" s="4"/>
      <c r="D1352" s="2"/>
      <c r="E1352" s="2"/>
      <c r="F1352" s="51"/>
      <c r="G1352" s="2"/>
      <c r="H1352" s="51"/>
      <c r="I1352" s="2"/>
      <c r="J1352" s="2"/>
      <c r="K1352" s="2"/>
      <c r="L1352" s="2"/>
      <c r="M1352" s="2"/>
      <c r="N1352" s="2"/>
      <c r="O1352" s="4"/>
    </row>
    <row r="1353" spans="1:15" s="9" customFormat="1" x14ac:dyDescent="0.2">
      <c r="A1353" s="4"/>
      <c r="B1353" s="2"/>
      <c r="C1353" s="4"/>
      <c r="D1353" s="2"/>
      <c r="E1353" s="2"/>
      <c r="F1353" s="51"/>
      <c r="G1353" s="2"/>
      <c r="H1353" s="51"/>
      <c r="I1353" s="2"/>
      <c r="J1353" s="2"/>
      <c r="K1353" s="2"/>
      <c r="L1353" s="2"/>
      <c r="M1353" s="2"/>
      <c r="N1353" s="2"/>
      <c r="O1353" s="4"/>
    </row>
    <row r="1354" spans="1:15" s="9" customFormat="1" x14ac:dyDescent="0.2">
      <c r="A1354" s="4"/>
      <c r="B1354" s="2"/>
      <c r="C1354" s="4"/>
      <c r="D1354" s="2"/>
      <c r="E1354" s="2"/>
      <c r="F1354" s="51"/>
      <c r="G1354" s="2"/>
      <c r="H1354" s="51"/>
      <c r="I1354" s="2"/>
      <c r="J1354" s="2"/>
      <c r="K1354" s="2"/>
      <c r="L1354" s="2"/>
      <c r="M1354" s="2"/>
      <c r="N1354" s="2"/>
      <c r="O1354" s="4"/>
    </row>
    <row r="1355" spans="1:15" s="9" customFormat="1" x14ac:dyDescent="0.2">
      <c r="A1355" s="4"/>
      <c r="B1355" s="2"/>
      <c r="C1355" s="4"/>
      <c r="D1355" s="2"/>
      <c r="E1355" s="2"/>
      <c r="F1355" s="51"/>
      <c r="G1355" s="2"/>
      <c r="H1355" s="51"/>
      <c r="I1355" s="2"/>
      <c r="J1355" s="2"/>
      <c r="K1355" s="2"/>
      <c r="L1355" s="2"/>
      <c r="M1355" s="2"/>
      <c r="N1355" s="2"/>
      <c r="O1355" s="4"/>
    </row>
    <row r="1356" spans="1:15" s="9" customFormat="1" x14ac:dyDescent="0.2">
      <c r="A1356" s="4"/>
      <c r="B1356" s="2"/>
      <c r="C1356" s="4"/>
      <c r="D1356" s="2"/>
      <c r="E1356" s="2"/>
      <c r="F1356" s="51"/>
      <c r="G1356" s="2"/>
      <c r="H1356" s="51"/>
      <c r="I1356" s="2"/>
      <c r="J1356" s="2"/>
      <c r="K1356" s="2"/>
      <c r="L1356" s="2"/>
      <c r="M1356" s="2"/>
      <c r="N1356" s="2"/>
      <c r="O1356" s="4"/>
    </row>
    <row r="1357" spans="1:15" s="9" customFormat="1" x14ac:dyDescent="0.2">
      <c r="A1357" s="4"/>
      <c r="B1357" s="2"/>
      <c r="C1357" s="4"/>
      <c r="D1357" s="2"/>
      <c r="E1357" s="2"/>
      <c r="F1357" s="51"/>
      <c r="G1357" s="2"/>
      <c r="H1357" s="51"/>
      <c r="I1357" s="2"/>
      <c r="J1357" s="2"/>
      <c r="K1357" s="2"/>
      <c r="L1357" s="2"/>
      <c r="M1357" s="2"/>
      <c r="N1357" s="2"/>
      <c r="O1357" s="4"/>
    </row>
    <row r="1358" spans="1:15" s="9" customFormat="1" x14ac:dyDescent="0.2">
      <c r="A1358" s="4"/>
      <c r="B1358" s="2"/>
      <c r="C1358" s="4"/>
      <c r="D1358" s="2"/>
      <c r="E1358" s="2"/>
      <c r="F1358" s="51"/>
      <c r="G1358" s="2"/>
      <c r="H1358" s="51"/>
      <c r="I1358" s="2"/>
      <c r="J1358" s="2"/>
      <c r="K1358" s="2"/>
      <c r="L1358" s="2"/>
      <c r="M1358" s="2"/>
      <c r="N1358" s="2"/>
      <c r="O1358" s="4"/>
    </row>
    <row r="1359" spans="1:15" s="9" customFormat="1" x14ac:dyDescent="0.2">
      <c r="A1359" s="4"/>
      <c r="B1359" s="2"/>
      <c r="C1359" s="4"/>
      <c r="D1359" s="2"/>
      <c r="E1359" s="2"/>
      <c r="F1359" s="51"/>
      <c r="G1359" s="2"/>
      <c r="H1359" s="51"/>
      <c r="I1359" s="2"/>
      <c r="J1359" s="2"/>
      <c r="K1359" s="2"/>
      <c r="L1359" s="2"/>
      <c r="M1359" s="2"/>
      <c r="N1359" s="2"/>
      <c r="O1359" s="4"/>
    </row>
    <row r="1360" spans="1:15" s="9" customFormat="1" x14ac:dyDescent="0.2">
      <c r="A1360" s="4"/>
      <c r="B1360" s="2"/>
      <c r="C1360" s="4"/>
      <c r="D1360" s="2"/>
      <c r="E1360" s="2"/>
      <c r="F1360" s="51"/>
      <c r="G1360" s="2"/>
      <c r="H1360" s="51"/>
      <c r="I1360" s="2"/>
      <c r="J1360" s="2"/>
      <c r="K1360" s="2"/>
      <c r="L1360" s="2"/>
      <c r="M1360" s="2"/>
      <c r="N1360" s="2"/>
      <c r="O1360" s="4"/>
    </row>
    <row r="1361" spans="1:15" s="9" customFormat="1" x14ac:dyDescent="0.2">
      <c r="A1361" s="4"/>
      <c r="B1361" s="2"/>
      <c r="C1361" s="4"/>
      <c r="D1361" s="2"/>
      <c r="E1361" s="2"/>
      <c r="F1361" s="51"/>
      <c r="G1361" s="2"/>
      <c r="H1361" s="51"/>
      <c r="I1361" s="2"/>
      <c r="J1361" s="2"/>
      <c r="K1361" s="2"/>
      <c r="L1361" s="2"/>
      <c r="M1361" s="2"/>
      <c r="N1361" s="2"/>
      <c r="O1361" s="4"/>
    </row>
    <row r="1362" spans="1:15" s="9" customFormat="1" x14ac:dyDescent="0.2">
      <c r="A1362" s="4"/>
      <c r="B1362" s="2"/>
      <c r="C1362" s="4"/>
      <c r="D1362" s="2"/>
      <c r="E1362" s="2"/>
      <c r="F1362" s="51"/>
      <c r="G1362" s="2"/>
      <c r="H1362" s="51"/>
      <c r="I1362" s="2"/>
      <c r="J1362" s="2"/>
      <c r="K1362" s="2"/>
      <c r="L1362" s="2"/>
      <c r="M1362" s="2"/>
      <c r="N1362" s="2"/>
      <c r="O1362" s="4"/>
    </row>
    <row r="1363" spans="1:15" s="9" customFormat="1" x14ac:dyDescent="0.2">
      <c r="A1363" s="4"/>
      <c r="B1363" s="2"/>
      <c r="C1363" s="4"/>
      <c r="D1363" s="2"/>
      <c r="E1363" s="2"/>
      <c r="F1363" s="51"/>
      <c r="G1363" s="2"/>
      <c r="H1363" s="51"/>
      <c r="I1363" s="2"/>
      <c r="J1363" s="2"/>
      <c r="K1363" s="2"/>
      <c r="L1363" s="2"/>
      <c r="M1363" s="2"/>
      <c r="N1363" s="2"/>
      <c r="O1363" s="4"/>
    </row>
    <row r="1364" spans="1:15" s="9" customFormat="1" x14ac:dyDescent="0.2">
      <c r="A1364" s="4"/>
      <c r="B1364" s="2"/>
      <c r="C1364" s="4"/>
      <c r="D1364" s="2"/>
      <c r="E1364" s="2"/>
      <c r="F1364" s="51"/>
      <c r="G1364" s="2"/>
      <c r="H1364" s="51"/>
      <c r="I1364" s="2"/>
      <c r="J1364" s="2"/>
      <c r="K1364" s="2"/>
      <c r="L1364" s="2"/>
      <c r="M1364" s="2"/>
      <c r="N1364" s="2"/>
      <c r="O1364" s="4"/>
    </row>
    <row r="1365" spans="1:15" s="9" customFormat="1" x14ac:dyDescent="0.2">
      <c r="A1365" s="4"/>
      <c r="B1365" s="2"/>
      <c r="C1365" s="4"/>
      <c r="D1365" s="2"/>
      <c r="E1365" s="2"/>
      <c r="F1365" s="51"/>
      <c r="G1365" s="2"/>
      <c r="H1365" s="51"/>
      <c r="I1365" s="2"/>
      <c r="J1365" s="2"/>
      <c r="K1365" s="2"/>
      <c r="L1365" s="2"/>
      <c r="M1365" s="2"/>
      <c r="N1365" s="2"/>
      <c r="O1365" s="4"/>
    </row>
    <row r="1366" spans="1:15" s="9" customFormat="1" x14ac:dyDescent="0.2">
      <c r="A1366" s="4"/>
      <c r="B1366" s="2"/>
      <c r="C1366" s="4"/>
      <c r="D1366" s="2"/>
      <c r="E1366" s="2"/>
      <c r="F1366" s="51"/>
      <c r="G1366" s="2"/>
      <c r="H1366" s="51"/>
      <c r="I1366" s="2"/>
      <c r="J1366" s="2"/>
      <c r="K1366" s="2"/>
      <c r="L1366" s="2"/>
      <c r="M1366" s="2"/>
      <c r="N1366" s="2"/>
      <c r="O1366" s="4"/>
    </row>
    <row r="1367" spans="1:15" s="9" customFormat="1" x14ac:dyDescent="0.2">
      <c r="A1367" s="4"/>
      <c r="B1367" s="2"/>
      <c r="C1367" s="4"/>
      <c r="D1367" s="2"/>
      <c r="E1367" s="2"/>
      <c r="F1367" s="51"/>
      <c r="G1367" s="2"/>
      <c r="H1367" s="51"/>
      <c r="I1367" s="2"/>
      <c r="J1367" s="2"/>
      <c r="K1367" s="2"/>
      <c r="L1367" s="2"/>
      <c r="M1367" s="2"/>
      <c r="N1367" s="2"/>
      <c r="O1367" s="4"/>
    </row>
    <row r="1368" spans="1:15" s="9" customFormat="1" x14ac:dyDescent="0.2">
      <c r="A1368" s="4"/>
      <c r="B1368" s="2"/>
      <c r="C1368" s="4"/>
      <c r="D1368" s="2"/>
      <c r="E1368" s="2"/>
      <c r="F1368" s="51"/>
      <c r="G1368" s="2"/>
      <c r="H1368" s="51"/>
      <c r="I1368" s="2"/>
      <c r="J1368" s="2"/>
      <c r="K1368" s="2"/>
      <c r="L1368" s="2"/>
      <c r="M1368" s="2"/>
      <c r="N1368" s="2"/>
      <c r="O1368" s="4"/>
    </row>
    <row r="1369" spans="1:15" s="9" customFormat="1" x14ac:dyDescent="0.2">
      <c r="A1369" s="4"/>
      <c r="B1369" s="2"/>
      <c r="C1369" s="4"/>
      <c r="D1369" s="2"/>
      <c r="E1369" s="2"/>
      <c r="F1369" s="51"/>
      <c r="G1369" s="2"/>
      <c r="H1369" s="51"/>
      <c r="I1369" s="2"/>
      <c r="J1369" s="2"/>
      <c r="K1369" s="2"/>
      <c r="L1369" s="2"/>
      <c r="M1369" s="2"/>
      <c r="N1369" s="2"/>
      <c r="O1369" s="4"/>
    </row>
    <row r="1370" spans="1:15" s="9" customFormat="1" x14ac:dyDescent="0.2">
      <c r="A1370" s="4"/>
      <c r="B1370" s="2"/>
      <c r="C1370" s="4"/>
      <c r="D1370" s="2"/>
      <c r="E1370" s="2"/>
      <c r="F1370" s="51"/>
      <c r="G1370" s="2"/>
      <c r="H1370" s="51"/>
      <c r="I1370" s="2"/>
      <c r="J1370" s="2"/>
      <c r="K1370" s="2"/>
      <c r="L1370" s="2"/>
      <c r="M1370" s="2"/>
      <c r="N1370" s="2"/>
      <c r="O1370" s="4"/>
    </row>
    <row r="1371" spans="1:15" s="9" customFormat="1" x14ac:dyDescent="0.2">
      <c r="A1371" s="4"/>
      <c r="B1371" s="2"/>
      <c r="C1371" s="4"/>
      <c r="D1371" s="2"/>
      <c r="E1371" s="2"/>
      <c r="F1371" s="51"/>
      <c r="G1371" s="2"/>
      <c r="H1371" s="51"/>
      <c r="I1371" s="2"/>
      <c r="J1371" s="2"/>
      <c r="K1371" s="2"/>
      <c r="L1371" s="2"/>
      <c r="M1371" s="2"/>
      <c r="N1371" s="2"/>
      <c r="O1371" s="4"/>
    </row>
    <row r="1372" spans="1:15" s="9" customFormat="1" x14ac:dyDescent="0.2">
      <c r="A1372" s="4"/>
      <c r="B1372" s="2"/>
      <c r="C1372" s="4"/>
      <c r="D1372" s="2"/>
      <c r="E1372" s="2"/>
      <c r="F1372" s="51"/>
      <c r="G1372" s="2"/>
      <c r="H1372" s="51"/>
      <c r="I1372" s="2"/>
      <c r="J1372" s="2"/>
      <c r="K1372" s="2"/>
      <c r="L1372" s="2"/>
      <c r="M1372" s="2"/>
      <c r="N1372" s="2"/>
      <c r="O1372" s="4"/>
    </row>
    <row r="1373" spans="1:15" s="9" customFormat="1" x14ac:dyDescent="0.2">
      <c r="A1373" s="4"/>
      <c r="B1373" s="2"/>
      <c r="C1373" s="4"/>
      <c r="D1373" s="2"/>
      <c r="E1373" s="2"/>
      <c r="F1373" s="51"/>
      <c r="G1373" s="2"/>
      <c r="H1373" s="51"/>
      <c r="I1373" s="2"/>
      <c r="J1373" s="2"/>
      <c r="K1373" s="2"/>
      <c r="L1373" s="2"/>
      <c r="M1373" s="2"/>
      <c r="N1373" s="2"/>
      <c r="O1373" s="4"/>
    </row>
    <row r="1374" spans="1:15" s="9" customFormat="1" x14ac:dyDescent="0.2">
      <c r="A1374" s="4"/>
      <c r="B1374" s="2"/>
      <c r="C1374" s="4"/>
      <c r="D1374" s="2"/>
      <c r="E1374" s="2"/>
      <c r="F1374" s="51"/>
      <c r="G1374" s="2"/>
      <c r="H1374" s="51"/>
      <c r="I1374" s="2"/>
      <c r="J1374" s="2"/>
      <c r="K1374" s="2"/>
      <c r="L1374" s="2"/>
      <c r="M1374" s="2"/>
      <c r="N1374" s="2"/>
      <c r="O1374" s="4"/>
    </row>
    <row r="1375" spans="1:15" s="9" customFormat="1" x14ac:dyDescent="0.2">
      <c r="A1375" s="4"/>
      <c r="B1375" s="2"/>
      <c r="C1375" s="4"/>
      <c r="D1375" s="2"/>
      <c r="E1375" s="2"/>
      <c r="F1375" s="51"/>
      <c r="G1375" s="2"/>
      <c r="H1375" s="51"/>
      <c r="I1375" s="2"/>
      <c r="J1375" s="2"/>
      <c r="K1375" s="2"/>
      <c r="L1375" s="2"/>
      <c r="M1375" s="2"/>
      <c r="N1375" s="2"/>
      <c r="O1375" s="4"/>
    </row>
    <row r="1376" spans="1:15" s="9" customFormat="1" x14ac:dyDescent="0.2">
      <c r="A1376" s="4"/>
      <c r="B1376" s="2"/>
      <c r="C1376" s="4"/>
      <c r="D1376" s="2"/>
      <c r="E1376" s="2"/>
      <c r="F1376" s="51"/>
      <c r="G1376" s="2"/>
      <c r="H1376" s="51"/>
      <c r="I1376" s="2"/>
      <c r="J1376" s="2"/>
      <c r="K1376" s="2"/>
      <c r="L1376" s="2"/>
      <c r="M1376" s="2"/>
      <c r="N1376" s="2"/>
      <c r="O1376" s="4"/>
    </row>
    <row r="1377" spans="1:15" s="9" customFormat="1" x14ac:dyDescent="0.2">
      <c r="A1377" s="4"/>
      <c r="B1377" s="2"/>
      <c r="C1377" s="4"/>
      <c r="D1377" s="2"/>
      <c r="E1377" s="2"/>
      <c r="F1377" s="51"/>
      <c r="G1377" s="2"/>
      <c r="H1377" s="51"/>
      <c r="I1377" s="2"/>
      <c r="J1377" s="2"/>
      <c r="K1377" s="2"/>
      <c r="L1377" s="2"/>
      <c r="M1377" s="2"/>
      <c r="N1377" s="2"/>
      <c r="O1377" s="4"/>
    </row>
    <row r="1378" spans="1:15" s="9" customFormat="1" x14ac:dyDescent="0.2">
      <c r="A1378" s="4"/>
      <c r="B1378" s="2"/>
      <c r="C1378" s="4"/>
      <c r="D1378" s="2"/>
      <c r="E1378" s="2"/>
      <c r="F1378" s="51"/>
      <c r="G1378" s="2"/>
      <c r="H1378" s="51"/>
      <c r="I1378" s="2"/>
      <c r="J1378" s="2"/>
      <c r="K1378" s="2"/>
      <c r="L1378" s="2"/>
      <c r="M1378" s="2"/>
      <c r="N1378" s="2"/>
      <c r="O1378" s="4"/>
    </row>
    <row r="1379" spans="1:15" s="9" customFormat="1" x14ac:dyDescent="0.2">
      <c r="A1379" s="4"/>
      <c r="B1379" s="2"/>
      <c r="C1379" s="4"/>
      <c r="D1379" s="2"/>
      <c r="E1379" s="2"/>
      <c r="F1379" s="51"/>
      <c r="G1379" s="2"/>
      <c r="H1379" s="51"/>
      <c r="I1379" s="2"/>
      <c r="J1379" s="2"/>
      <c r="K1379" s="2"/>
      <c r="L1379" s="2"/>
      <c r="M1379" s="2"/>
      <c r="N1379" s="2"/>
      <c r="O1379" s="4"/>
    </row>
    <row r="1380" spans="1:15" s="9" customFormat="1" x14ac:dyDescent="0.2">
      <c r="A1380" s="4"/>
      <c r="B1380" s="2"/>
      <c r="C1380" s="4"/>
      <c r="D1380" s="2"/>
      <c r="E1380" s="2"/>
      <c r="F1380" s="51"/>
      <c r="G1380" s="2"/>
      <c r="H1380" s="51"/>
      <c r="I1380" s="2"/>
      <c r="J1380" s="2"/>
      <c r="K1380" s="2"/>
      <c r="L1380" s="2"/>
      <c r="M1380" s="2"/>
      <c r="N1380" s="2"/>
      <c r="O1380" s="4"/>
    </row>
    <row r="1381" spans="1:15" s="9" customFormat="1" x14ac:dyDescent="0.2">
      <c r="A1381" s="4"/>
      <c r="B1381" s="2"/>
      <c r="C1381" s="4"/>
      <c r="D1381" s="2"/>
      <c r="E1381" s="2"/>
      <c r="F1381" s="51"/>
      <c r="G1381" s="2"/>
      <c r="H1381" s="51"/>
      <c r="I1381" s="2"/>
      <c r="J1381" s="2"/>
      <c r="K1381" s="2"/>
      <c r="L1381" s="2"/>
      <c r="M1381" s="2"/>
      <c r="N1381" s="2"/>
      <c r="O1381" s="4"/>
    </row>
    <row r="1382" spans="1:15" s="9" customFormat="1" x14ac:dyDescent="0.2">
      <c r="A1382" s="4"/>
      <c r="B1382" s="2"/>
      <c r="C1382" s="4"/>
      <c r="D1382" s="2"/>
      <c r="E1382" s="2"/>
      <c r="F1382" s="51"/>
      <c r="G1382" s="2"/>
      <c r="H1382" s="51"/>
      <c r="I1382" s="2"/>
      <c r="J1382" s="2"/>
      <c r="K1382" s="2"/>
      <c r="L1382" s="2"/>
      <c r="M1382" s="2"/>
      <c r="N1382" s="2"/>
      <c r="O1382" s="4"/>
    </row>
    <row r="1383" spans="1:15" s="9" customFormat="1" x14ac:dyDescent="0.2">
      <c r="A1383" s="4"/>
      <c r="B1383" s="2"/>
      <c r="C1383" s="4"/>
      <c r="D1383" s="2"/>
      <c r="E1383" s="2"/>
      <c r="F1383" s="51"/>
      <c r="G1383" s="2"/>
      <c r="H1383" s="51"/>
      <c r="I1383" s="2"/>
      <c r="J1383" s="2"/>
      <c r="K1383" s="2"/>
      <c r="L1383" s="2"/>
      <c r="M1383" s="2"/>
      <c r="N1383" s="2"/>
      <c r="O1383" s="4"/>
    </row>
    <row r="1384" spans="1:15" s="9" customFormat="1" x14ac:dyDescent="0.2">
      <c r="A1384" s="4"/>
      <c r="B1384" s="2"/>
      <c r="C1384" s="4"/>
      <c r="D1384" s="2"/>
      <c r="E1384" s="2"/>
      <c r="F1384" s="51"/>
      <c r="G1384" s="2"/>
      <c r="H1384" s="51"/>
      <c r="I1384" s="2"/>
      <c r="J1384" s="2"/>
      <c r="K1384" s="2"/>
      <c r="L1384" s="2"/>
      <c r="M1384" s="2"/>
      <c r="N1384" s="2"/>
      <c r="O1384" s="4"/>
    </row>
    <row r="1385" spans="1:15" s="9" customFormat="1" x14ac:dyDescent="0.2">
      <c r="A1385" s="4"/>
      <c r="B1385" s="2"/>
      <c r="C1385" s="4"/>
      <c r="D1385" s="2"/>
      <c r="E1385" s="2"/>
      <c r="F1385" s="51"/>
      <c r="G1385" s="2"/>
      <c r="H1385" s="51"/>
      <c r="I1385" s="2"/>
      <c r="J1385" s="2"/>
      <c r="K1385" s="2"/>
      <c r="L1385" s="2"/>
      <c r="M1385" s="2"/>
      <c r="N1385" s="2"/>
      <c r="O1385" s="4"/>
    </row>
    <row r="1386" spans="1:15" s="9" customFormat="1" x14ac:dyDescent="0.2">
      <c r="A1386" s="4"/>
      <c r="B1386" s="2"/>
      <c r="C1386" s="4"/>
      <c r="D1386" s="2"/>
      <c r="E1386" s="2"/>
      <c r="F1386" s="51"/>
      <c r="G1386" s="2"/>
      <c r="H1386" s="51"/>
      <c r="I1386" s="2"/>
      <c r="J1386" s="2"/>
      <c r="K1386" s="2"/>
      <c r="L1386" s="2"/>
      <c r="M1386" s="2"/>
      <c r="N1386" s="2"/>
      <c r="O1386" s="4"/>
    </row>
    <row r="1387" spans="1:15" s="9" customFormat="1" x14ac:dyDescent="0.2">
      <c r="A1387" s="4"/>
      <c r="B1387" s="2"/>
      <c r="C1387" s="4"/>
      <c r="D1387" s="2"/>
      <c r="E1387" s="2"/>
      <c r="F1387" s="51"/>
      <c r="G1387" s="2"/>
      <c r="H1387" s="51"/>
      <c r="I1387" s="2"/>
      <c r="J1387" s="2"/>
      <c r="K1387" s="2"/>
      <c r="L1387" s="2"/>
      <c r="M1387" s="2"/>
      <c r="N1387" s="2"/>
      <c r="O1387" s="4"/>
    </row>
    <row r="1388" spans="1:15" s="9" customFormat="1" x14ac:dyDescent="0.2">
      <c r="A1388" s="4"/>
      <c r="B1388" s="2"/>
      <c r="C1388" s="4"/>
      <c r="D1388" s="2"/>
      <c r="E1388" s="2"/>
      <c r="F1388" s="51"/>
      <c r="G1388" s="2"/>
      <c r="H1388" s="51"/>
      <c r="I1388" s="2"/>
      <c r="J1388" s="2"/>
      <c r="K1388" s="2"/>
      <c r="L1388" s="2"/>
      <c r="M1388" s="2"/>
      <c r="N1388" s="2"/>
      <c r="O1388" s="4"/>
    </row>
    <row r="1389" spans="1:15" s="9" customFormat="1" x14ac:dyDescent="0.2">
      <c r="A1389" s="4"/>
      <c r="B1389" s="2"/>
      <c r="C1389" s="4"/>
      <c r="D1389" s="2"/>
      <c r="E1389" s="2"/>
      <c r="F1389" s="51"/>
      <c r="G1389" s="2"/>
      <c r="H1389" s="51"/>
      <c r="I1389" s="2"/>
      <c r="J1389" s="2"/>
      <c r="K1389" s="2"/>
      <c r="L1389" s="2"/>
      <c r="M1389" s="2"/>
      <c r="N1389" s="2"/>
      <c r="O1389" s="4"/>
    </row>
    <row r="1390" spans="1:15" s="9" customFormat="1" x14ac:dyDescent="0.2">
      <c r="A1390" s="4"/>
      <c r="B1390" s="2"/>
      <c r="C1390" s="4"/>
      <c r="D1390" s="2"/>
      <c r="E1390" s="2"/>
      <c r="F1390" s="51"/>
      <c r="G1390" s="2"/>
      <c r="H1390" s="51"/>
      <c r="I1390" s="2"/>
      <c r="J1390" s="2"/>
      <c r="K1390" s="2"/>
      <c r="L1390" s="2"/>
      <c r="M1390" s="2"/>
      <c r="N1390" s="2"/>
      <c r="O1390" s="4"/>
    </row>
    <row r="1391" spans="1:15" s="9" customFormat="1" x14ac:dyDescent="0.2">
      <c r="A1391" s="4"/>
      <c r="B1391" s="2"/>
      <c r="C1391" s="4"/>
      <c r="D1391" s="2"/>
      <c r="E1391" s="2"/>
      <c r="F1391" s="51"/>
      <c r="G1391" s="2"/>
      <c r="H1391" s="51"/>
      <c r="I1391" s="2"/>
      <c r="J1391" s="2"/>
      <c r="K1391" s="2"/>
      <c r="L1391" s="2"/>
      <c r="M1391" s="2"/>
      <c r="N1391" s="2"/>
      <c r="O1391" s="4"/>
    </row>
    <row r="1392" spans="1:15" s="9" customFormat="1" x14ac:dyDescent="0.2">
      <c r="A1392" s="4"/>
      <c r="B1392" s="2"/>
      <c r="C1392" s="4"/>
      <c r="D1392" s="2"/>
      <c r="E1392" s="2"/>
      <c r="F1392" s="51"/>
      <c r="G1392" s="2"/>
      <c r="H1392" s="51"/>
      <c r="I1392" s="2"/>
      <c r="J1392" s="2"/>
      <c r="K1392" s="2"/>
      <c r="L1392" s="2"/>
      <c r="M1392" s="2"/>
      <c r="N1392" s="2"/>
      <c r="O1392" s="4"/>
    </row>
    <row r="1393" spans="1:15" s="9" customFormat="1" x14ac:dyDescent="0.2">
      <c r="A1393" s="4"/>
      <c r="B1393" s="2"/>
      <c r="C1393" s="4"/>
      <c r="D1393" s="2"/>
      <c r="E1393" s="2"/>
      <c r="F1393" s="51"/>
      <c r="G1393" s="2"/>
      <c r="H1393" s="51"/>
      <c r="I1393" s="2"/>
      <c r="J1393" s="2"/>
      <c r="K1393" s="2"/>
      <c r="L1393" s="2"/>
      <c r="M1393" s="2"/>
      <c r="N1393" s="2"/>
      <c r="O1393" s="4"/>
    </row>
    <row r="1394" spans="1:15" s="9" customFormat="1" x14ac:dyDescent="0.2">
      <c r="A1394" s="4"/>
      <c r="B1394" s="2"/>
      <c r="C1394" s="4"/>
      <c r="D1394" s="2"/>
      <c r="E1394" s="2"/>
      <c r="F1394" s="51"/>
      <c r="G1394" s="2"/>
      <c r="H1394" s="51"/>
      <c r="I1394" s="2"/>
      <c r="J1394" s="2"/>
      <c r="K1394" s="2"/>
      <c r="L1394" s="2"/>
      <c r="M1394" s="2"/>
      <c r="N1394" s="2"/>
      <c r="O1394" s="4"/>
    </row>
    <row r="1395" spans="1:15" s="9" customFormat="1" x14ac:dyDescent="0.2">
      <c r="A1395" s="4"/>
      <c r="B1395" s="2"/>
      <c r="C1395" s="4"/>
      <c r="D1395" s="2"/>
      <c r="E1395" s="2"/>
      <c r="F1395" s="51"/>
      <c r="G1395" s="2"/>
      <c r="H1395" s="51"/>
      <c r="I1395" s="2"/>
      <c r="J1395" s="2"/>
      <c r="K1395" s="2"/>
      <c r="L1395" s="2"/>
      <c r="M1395" s="2"/>
      <c r="N1395" s="2"/>
      <c r="O1395" s="4"/>
    </row>
    <row r="1396" spans="1:15" s="9" customFormat="1" x14ac:dyDescent="0.2">
      <c r="A1396" s="4"/>
      <c r="B1396" s="2"/>
      <c r="C1396" s="4"/>
      <c r="D1396" s="2"/>
      <c r="E1396" s="2"/>
      <c r="F1396" s="51"/>
      <c r="G1396" s="2"/>
      <c r="H1396" s="51"/>
      <c r="I1396" s="2"/>
      <c r="J1396" s="2"/>
      <c r="K1396" s="2"/>
      <c r="L1396" s="2"/>
      <c r="M1396" s="2"/>
      <c r="N1396" s="2"/>
      <c r="O1396" s="4"/>
    </row>
    <row r="1397" spans="1:15" s="9" customFormat="1" x14ac:dyDescent="0.2">
      <c r="A1397" s="4"/>
      <c r="B1397" s="2"/>
      <c r="C1397" s="4"/>
      <c r="D1397" s="2"/>
      <c r="E1397" s="2"/>
      <c r="F1397" s="51"/>
      <c r="G1397" s="2"/>
      <c r="H1397" s="51"/>
      <c r="I1397" s="2"/>
      <c r="J1397" s="2"/>
      <c r="K1397" s="2"/>
      <c r="L1397" s="2"/>
      <c r="M1397" s="2"/>
      <c r="N1397" s="2"/>
      <c r="O1397" s="4"/>
    </row>
    <row r="1398" spans="1:15" s="9" customFormat="1" x14ac:dyDescent="0.2">
      <c r="A1398" s="4"/>
      <c r="B1398" s="2"/>
      <c r="C1398" s="4"/>
      <c r="D1398" s="2"/>
      <c r="E1398" s="2"/>
      <c r="F1398" s="51"/>
      <c r="G1398" s="2"/>
      <c r="H1398" s="51"/>
      <c r="I1398" s="2"/>
      <c r="J1398" s="2"/>
      <c r="K1398" s="2"/>
      <c r="L1398" s="2"/>
      <c r="M1398" s="2"/>
      <c r="N1398" s="2"/>
      <c r="O1398" s="4"/>
    </row>
    <row r="1399" spans="1:15" s="9" customFormat="1" x14ac:dyDescent="0.2">
      <c r="A1399" s="4"/>
      <c r="B1399" s="2"/>
      <c r="C1399" s="4"/>
      <c r="D1399" s="2"/>
      <c r="E1399" s="2"/>
      <c r="F1399" s="51"/>
      <c r="G1399" s="2"/>
      <c r="H1399" s="51"/>
      <c r="I1399" s="2"/>
      <c r="J1399" s="2"/>
      <c r="K1399" s="2"/>
      <c r="L1399" s="2"/>
      <c r="M1399" s="2"/>
      <c r="N1399" s="2"/>
      <c r="O1399" s="4"/>
    </row>
    <row r="1400" spans="1:15" s="9" customFormat="1" x14ac:dyDescent="0.2">
      <c r="A1400" s="4"/>
      <c r="B1400" s="2"/>
      <c r="C1400" s="4"/>
      <c r="D1400" s="2"/>
      <c r="E1400" s="2"/>
      <c r="F1400" s="51"/>
      <c r="G1400" s="2"/>
      <c r="H1400" s="51"/>
      <c r="I1400" s="2"/>
      <c r="J1400" s="2"/>
      <c r="K1400" s="2"/>
      <c r="L1400" s="2"/>
      <c r="M1400" s="2"/>
      <c r="N1400" s="2"/>
      <c r="O1400" s="4"/>
    </row>
    <row r="1401" spans="1:15" s="9" customFormat="1" x14ac:dyDescent="0.2">
      <c r="A1401" s="4"/>
      <c r="B1401" s="2"/>
      <c r="C1401" s="4"/>
      <c r="D1401" s="2"/>
      <c r="E1401" s="2"/>
      <c r="F1401" s="51"/>
      <c r="G1401" s="2"/>
      <c r="H1401" s="51"/>
      <c r="I1401" s="2"/>
      <c r="J1401" s="2"/>
      <c r="K1401" s="2"/>
      <c r="L1401" s="2"/>
      <c r="M1401" s="2"/>
      <c r="N1401" s="2"/>
      <c r="O1401" s="4"/>
    </row>
    <row r="1402" spans="1:15" s="9" customFormat="1" x14ac:dyDescent="0.2">
      <c r="A1402" s="4"/>
      <c r="B1402" s="2"/>
      <c r="C1402" s="4"/>
      <c r="D1402" s="2"/>
      <c r="E1402" s="2"/>
      <c r="F1402" s="51"/>
      <c r="G1402" s="2"/>
      <c r="H1402" s="51"/>
      <c r="I1402" s="2"/>
      <c r="J1402" s="2"/>
      <c r="K1402" s="2"/>
      <c r="L1402" s="2"/>
      <c r="M1402" s="2"/>
      <c r="N1402" s="2"/>
      <c r="O1402" s="4"/>
    </row>
    <row r="1403" spans="1:15" s="9" customFormat="1" x14ac:dyDescent="0.2">
      <c r="A1403" s="4"/>
      <c r="B1403" s="2"/>
      <c r="C1403" s="4"/>
      <c r="D1403" s="2"/>
      <c r="E1403" s="2"/>
      <c r="F1403" s="51"/>
      <c r="G1403" s="2"/>
      <c r="H1403" s="51"/>
      <c r="I1403" s="2"/>
      <c r="J1403" s="2"/>
      <c r="K1403" s="2"/>
      <c r="L1403" s="2"/>
      <c r="M1403" s="2"/>
      <c r="N1403" s="2"/>
      <c r="O1403" s="4"/>
    </row>
    <row r="1404" spans="1:15" s="9" customFormat="1" x14ac:dyDescent="0.2">
      <c r="A1404" s="4"/>
      <c r="B1404" s="2"/>
      <c r="C1404" s="4"/>
      <c r="D1404" s="2"/>
      <c r="E1404" s="2"/>
      <c r="F1404" s="51"/>
      <c r="G1404" s="2"/>
      <c r="H1404" s="51"/>
      <c r="I1404" s="2"/>
      <c r="J1404" s="2"/>
      <c r="K1404" s="2"/>
      <c r="L1404" s="2"/>
      <c r="M1404" s="2"/>
      <c r="N1404" s="2"/>
      <c r="O1404" s="4"/>
    </row>
    <row r="1405" spans="1:15" s="9" customFormat="1" x14ac:dyDescent="0.2">
      <c r="A1405" s="4"/>
      <c r="B1405" s="2"/>
      <c r="C1405" s="4"/>
      <c r="D1405" s="2"/>
      <c r="E1405" s="2"/>
      <c r="F1405" s="51"/>
      <c r="G1405" s="2"/>
      <c r="H1405" s="51"/>
      <c r="I1405" s="2"/>
      <c r="J1405" s="2"/>
      <c r="K1405" s="2"/>
      <c r="L1405" s="2"/>
      <c r="M1405" s="2"/>
      <c r="N1405" s="2"/>
      <c r="O1405" s="4"/>
    </row>
    <row r="1406" spans="1:15" s="9" customFormat="1" x14ac:dyDescent="0.2">
      <c r="A1406" s="4"/>
      <c r="B1406" s="2"/>
      <c r="C1406" s="4"/>
      <c r="D1406" s="2"/>
      <c r="E1406" s="2"/>
      <c r="F1406" s="51"/>
      <c r="G1406" s="2"/>
      <c r="H1406" s="51"/>
      <c r="I1406" s="2"/>
      <c r="J1406" s="2"/>
      <c r="K1406" s="2"/>
      <c r="L1406" s="2"/>
      <c r="M1406" s="2"/>
      <c r="N1406" s="2"/>
      <c r="O1406" s="4"/>
    </row>
    <row r="1407" spans="1:15" s="9" customFormat="1" x14ac:dyDescent="0.2">
      <c r="A1407" s="4"/>
      <c r="B1407" s="2"/>
      <c r="C1407" s="4"/>
      <c r="D1407" s="2"/>
      <c r="E1407" s="2"/>
      <c r="F1407" s="51"/>
      <c r="G1407" s="2"/>
      <c r="H1407" s="51"/>
      <c r="I1407" s="2"/>
      <c r="J1407" s="2"/>
      <c r="K1407" s="2"/>
      <c r="L1407" s="2"/>
      <c r="M1407" s="2"/>
      <c r="N1407" s="2"/>
      <c r="O1407" s="4"/>
    </row>
    <row r="1408" spans="1:15" s="9" customFormat="1" x14ac:dyDescent="0.2">
      <c r="A1408" s="4"/>
      <c r="B1408" s="2"/>
      <c r="C1408" s="4"/>
      <c r="D1408" s="2"/>
      <c r="E1408" s="2"/>
      <c r="F1408" s="51"/>
      <c r="G1408" s="2"/>
      <c r="H1408" s="51"/>
      <c r="I1408" s="2"/>
      <c r="J1408" s="2"/>
      <c r="K1408" s="2"/>
      <c r="L1408" s="2"/>
      <c r="M1408" s="2"/>
      <c r="N1408" s="2"/>
      <c r="O1408" s="4"/>
    </row>
    <row r="1409" spans="1:15" s="9" customFormat="1" x14ac:dyDescent="0.2">
      <c r="A1409" s="4"/>
      <c r="B1409" s="2"/>
      <c r="C1409" s="4"/>
      <c r="D1409" s="2"/>
      <c r="E1409" s="2"/>
      <c r="F1409" s="51"/>
      <c r="G1409" s="2"/>
      <c r="H1409" s="51"/>
      <c r="I1409" s="2"/>
      <c r="J1409" s="2"/>
      <c r="K1409" s="2"/>
      <c r="L1409" s="2"/>
      <c r="M1409" s="2"/>
      <c r="N1409" s="2"/>
      <c r="O1409" s="4"/>
    </row>
    <row r="1410" spans="1:15" s="9" customFormat="1" x14ac:dyDescent="0.2">
      <c r="A1410" s="4"/>
      <c r="B1410" s="2"/>
      <c r="C1410" s="4"/>
      <c r="D1410" s="2"/>
      <c r="E1410" s="2"/>
      <c r="F1410" s="51"/>
      <c r="G1410" s="2"/>
      <c r="H1410" s="51"/>
      <c r="I1410" s="2"/>
      <c r="J1410" s="2"/>
      <c r="K1410" s="2"/>
      <c r="L1410" s="2"/>
      <c r="M1410" s="2"/>
      <c r="N1410" s="2"/>
      <c r="O1410" s="4"/>
    </row>
    <row r="1411" spans="1:15" s="9" customFormat="1" x14ac:dyDescent="0.2">
      <c r="A1411" s="4"/>
      <c r="B1411" s="2"/>
      <c r="C1411" s="4"/>
      <c r="D1411" s="2"/>
      <c r="E1411" s="2"/>
      <c r="F1411" s="51"/>
      <c r="G1411" s="2"/>
      <c r="H1411" s="51"/>
      <c r="I1411" s="2"/>
      <c r="J1411" s="2"/>
      <c r="K1411" s="2"/>
      <c r="L1411" s="2"/>
      <c r="M1411" s="2"/>
      <c r="N1411" s="2"/>
      <c r="O1411" s="4"/>
    </row>
    <row r="1412" spans="1:15" s="9" customFormat="1" x14ac:dyDescent="0.2">
      <c r="A1412" s="4"/>
      <c r="B1412" s="2"/>
      <c r="C1412" s="4"/>
      <c r="D1412" s="2"/>
      <c r="E1412" s="2"/>
      <c r="F1412" s="51"/>
      <c r="G1412" s="2"/>
      <c r="H1412" s="51"/>
      <c r="I1412" s="2"/>
      <c r="J1412" s="2"/>
      <c r="K1412" s="2"/>
      <c r="L1412" s="2"/>
      <c r="M1412" s="2"/>
      <c r="N1412" s="2"/>
      <c r="O1412" s="4"/>
    </row>
    <row r="1413" spans="1:15" s="9" customFormat="1" x14ac:dyDescent="0.2">
      <c r="A1413" s="4"/>
      <c r="B1413" s="2"/>
      <c r="C1413" s="4"/>
      <c r="D1413" s="2"/>
      <c r="E1413" s="2"/>
      <c r="F1413" s="51"/>
      <c r="G1413" s="2"/>
      <c r="H1413" s="51"/>
      <c r="I1413" s="2"/>
      <c r="J1413" s="2"/>
      <c r="K1413" s="2"/>
      <c r="L1413" s="2"/>
      <c r="M1413" s="2"/>
      <c r="N1413" s="2"/>
      <c r="O1413" s="4"/>
    </row>
    <row r="1414" spans="1:15" s="9" customFormat="1" x14ac:dyDescent="0.2">
      <c r="A1414" s="4"/>
      <c r="B1414" s="2"/>
      <c r="C1414" s="4"/>
      <c r="D1414" s="2"/>
      <c r="E1414" s="2"/>
      <c r="F1414" s="51"/>
      <c r="G1414" s="2"/>
      <c r="H1414" s="51"/>
      <c r="I1414" s="2"/>
      <c r="J1414" s="2"/>
      <c r="K1414" s="2"/>
      <c r="L1414" s="2"/>
      <c r="M1414" s="2"/>
      <c r="N1414" s="2"/>
      <c r="O1414" s="4"/>
    </row>
    <row r="1415" spans="1:15" s="9" customFormat="1" x14ac:dyDescent="0.2">
      <c r="A1415" s="4"/>
      <c r="B1415" s="2"/>
      <c r="C1415" s="4"/>
      <c r="D1415" s="2"/>
      <c r="E1415" s="2"/>
      <c r="F1415" s="51"/>
      <c r="G1415" s="2"/>
      <c r="H1415" s="51"/>
      <c r="I1415" s="2"/>
      <c r="J1415" s="2"/>
      <c r="K1415" s="2"/>
      <c r="L1415" s="2"/>
      <c r="M1415" s="2"/>
      <c r="N1415" s="2"/>
      <c r="O1415" s="4"/>
    </row>
    <row r="1416" spans="1:15" s="9" customFormat="1" x14ac:dyDescent="0.2">
      <c r="A1416" s="4"/>
      <c r="B1416" s="2"/>
      <c r="C1416" s="4"/>
      <c r="D1416" s="2"/>
      <c r="E1416" s="2"/>
      <c r="F1416" s="51"/>
      <c r="G1416" s="2"/>
      <c r="H1416" s="51"/>
      <c r="I1416" s="2"/>
      <c r="J1416" s="2"/>
      <c r="K1416" s="2"/>
      <c r="L1416" s="2"/>
      <c r="M1416" s="2"/>
      <c r="N1416" s="2"/>
      <c r="O1416" s="4"/>
    </row>
    <row r="1417" spans="1:15" s="9" customFormat="1" x14ac:dyDescent="0.2">
      <c r="A1417" s="4"/>
      <c r="B1417" s="2"/>
      <c r="C1417" s="4"/>
      <c r="D1417" s="2"/>
      <c r="E1417" s="2"/>
      <c r="F1417" s="51"/>
      <c r="G1417" s="2"/>
      <c r="H1417" s="51"/>
      <c r="I1417" s="2"/>
      <c r="J1417" s="2"/>
      <c r="K1417" s="2"/>
      <c r="L1417" s="2"/>
      <c r="M1417" s="2"/>
      <c r="N1417" s="2"/>
      <c r="O1417" s="4"/>
    </row>
    <row r="1418" spans="1:15" s="9" customFormat="1" x14ac:dyDescent="0.2">
      <c r="A1418" s="4"/>
      <c r="B1418" s="2"/>
      <c r="C1418" s="4"/>
      <c r="D1418" s="2"/>
      <c r="E1418" s="2"/>
      <c r="F1418" s="51"/>
      <c r="G1418" s="2"/>
      <c r="H1418" s="51"/>
      <c r="I1418" s="2"/>
      <c r="J1418" s="2"/>
      <c r="K1418" s="2"/>
      <c r="L1418" s="2"/>
      <c r="M1418" s="2"/>
      <c r="N1418" s="2"/>
      <c r="O1418" s="4"/>
    </row>
    <row r="1419" spans="1:15" s="9" customFormat="1" x14ac:dyDescent="0.2">
      <c r="A1419" s="4"/>
      <c r="B1419" s="2"/>
      <c r="C1419" s="4"/>
      <c r="D1419" s="2"/>
      <c r="E1419" s="2"/>
      <c r="F1419" s="51"/>
      <c r="G1419" s="2"/>
      <c r="H1419" s="51"/>
      <c r="I1419" s="2"/>
      <c r="J1419" s="2"/>
      <c r="K1419" s="2"/>
      <c r="L1419" s="2"/>
      <c r="M1419" s="2"/>
      <c r="N1419" s="2"/>
      <c r="O1419" s="4"/>
    </row>
    <row r="1420" spans="1:15" s="9" customFormat="1" x14ac:dyDescent="0.2">
      <c r="A1420" s="4"/>
      <c r="B1420" s="2"/>
      <c r="C1420" s="4"/>
      <c r="D1420" s="2"/>
      <c r="E1420" s="2"/>
      <c r="F1420" s="51"/>
      <c r="G1420" s="2"/>
      <c r="H1420" s="51"/>
      <c r="I1420" s="2"/>
      <c r="J1420" s="2"/>
      <c r="K1420" s="2"/>
      <c r="L1420" s="2"/>
      <c r="M1420" s="2"/>
      <c r="N1420" s="2"/>
      <c r="O1420" s="4"/>
    </row>
    <row r="1421" spans="1:15" s="9" customFormat="1" x14ac:dyDescent="0.2">
      <c r="A1421" s="4"/>
      <c r="B1421" s="2"/>
      <c r="C1421" s="4"/>
      <c r="D1421" s="2"/>
      <c r="E1421" s="2"/>
      <c r="F1421" s="51"/>
      <c r="G1421" s="2"/>
      <c r="H1421" s="51"/>
      <c r="I1421" s="2"/>
      <c r="J1421" s="2"/>
      <c r="K1421" s="2"/>
      <c r="L1421" s="2"/>
      <c r="M1421" s="2"/>
      <c r="N1421" s="2"/>
      <c r="O1421" s="4"/>
    </row>
    <row r="1422" spans="1:15" s="9" customFormat="1" x14ac:dyDescent="0.2">
      <c r="A1422" s="4"/>
      <c r="B1422" s="2"/>
      <c r="C1422" s="4"/>
      <c r="D1422" s="2"/>
      <c r="E1422" s="2"/>
      <c r="F1422" s="51"/>
      <c r="G1422" s="2"/>
      <c r="H1422" s="51"/>
      <c r="I1422" s="2"/>
      <c r="J1422" s="2"/>
      <c r="K1422" s="2"/>
      <c r="L1422" s="2"/>
      <c r="M1422" s="2"/>
      <c r="N1422" s="2"/>
      <c r="O1422" s="4"/>
    </row>
    <row r="1423" spans="1:15" s="9" customFormat="1" x14ac:dyDescent="0.2">
      <c r="A1423" s="4"/>
      <c r="B1423" s="2"/>
      <c r="C1423" s="4"/>
      <c r="D1423" s="2"/>
      <c r="E1423" s="2"/>
      <c r="F1423" s="51"/>
      <c r="G1423" s="2"/>
      <c r="H1423" s="51"/>
      <c r="I1423" s="2"/>
      <c r="J1423" s="2"/>
      <c r="K1423" s="2"/>
      <c r="L1423" s="2"/>
      <c r="M1423" s="2"/>
      <c r="N1423" s="2"/>
      <c r="O1423" s="4"/>
    </row>
    <row r="1424" spans="1:15" s="9" customFormat="1" x14ac:dyDescent="0.2">
      <c r="A1424" s="4"/>
      <c r="B1424" s="2"/>
      <c r="C1424" s="4"/>
      <c r="D1424" s="2"/>
      <c r="E1424" s="2"/>
      <c r="F1424" s="51"/>
      <c r="G1424" s="2"/>
      <c r="H1424" s="51"/>
      <c r="I1424" s="2"/>
      <c r="J1424" s="2"/>
      <c r="K1424" s="2"/>
      <c r="L1424" s="2"/>
      <c r="M1424" s="2"/>
      <c r="N1424" s="2"/>
      <c r="O1424" s="4"/>
    </row>
    <row r="1425" spans="1:15" s="9" customFormat="1" x14ac:dyDescent="0.2">
      <c r="A1425" s="4"/>
      <c r="B1425" s="2"/>
      <c r="C1425" s="4"/>
      <c r="D1425" s="2"/>
      <c r="E1425" s="2"/>
      <c r="F1425" s="51"/>
      <c r="G1425" s="2"/>
      <c r="H1425" s="51"/>
      <c r="I1425" s="2"/>
      <c r="J1425" s="2"/>
      <c r="K1425" s="2"/>
      <c r="L1425" s="2"/>
      <c r="M1425" s="2"/>
      <c r="N1425" s="2"/>
      <c r="O1425" s="4"/>
    </row>
    <row r="1426" spans="1:15" s="9" customFormat="1" x14ac:dyDescent="0.2">
      <c r="A1426" s="4"/>
      <c r="B1426" s="2"/>
      <c r="C1426" s="4"/>
      <c r="D1426" s="2"/>
      <c r="E1426" s="2"/>
      <c r="F1426" s="51"/>
      <c r="G1426" s="2"/>
      <c r="H1426" s="51"/>
      <c r="I1426" s="2"/>
      <c r="J1426" s="2"/>
      <c r="K1426" s="2"/>
      <c r="L1426" s="2"/>
      <c r="M1426" s="2"/>
      <c r="N1426" s="2"/>
      <c r="O1426" s="4"/>
    </row>
    <row r="1427" spans="1:15" s="9" customFormat="1" x14ac:dyDescent="0.2">
      <c r="A1427" s="4"/>
      <c r="B1427" s="2"/>
      <c r="C1427" s="4"/>
      <c r="D1427" s="2"/>
      <c r="E1427" s="2"/>
      <c r="F1427" s="51"/>
      <c r="G1427" s="2"/>
      <c r="H1427" s="51"/>
      <c r="I1427" s="2"/>
      <c r="J1427" s="2"/>
      <c r="K1427" s="2"/>
      <c r="L1427" s="2"/>
      <c r="M1427" s="2"/>
      <c r="N1427" s="2"/>
      <c r="O1427" s="4"/>
    </row>
    <row r="1428" spans="1:15" s="9" customFormat="1" x14ac:dyDescent="0.2">
      <c r="A1428" s="4"/>
      <c r="B1428" s="2"/>
      <c r="C1428" s="4"/>
      <c r="D1428" s="2"/>
      <c r="E1428" s="2"/>
      <c r="F1428" s="51"/>
      <c r="G1428" s="2"/>
      <c r="H1428" s="51"/>
      <c r="I1428" s="2"/>
      <c r="J1428" s="2"/>
      <c r="K1428" s="2"/>
      <c r="L1428" s="2"/>
      <c r="M1428" s="2"/>
      <c r="N1428" s="2"/>
      <c r="O1428" s="4"/>
    </row>
    <row r="1429" spans="1:15" s="9" customFormat="1" x14ac:dyDescent="0.2">
      <c r="A1429" s="4"/>
      <c r="B1429" s="2"/>
      <c r="C1429" s="4"/>
      <c r="D1429" s="2"/>
      <c r="E1429" s="2"/>
      <c r="F1429" s="51"/>
      <c r="G1429" s="2"/>
      <c r="H1429" s="51"/>
      <c r="I1429" s="2"/>
      <c r="J1429" s="2"/>
      <c r="K1429" s="2"/>
      <c r="L1429" s="2"/>
      <c r="M1429" s="2"/>
      <c r="N1429" s="2"/>
      <c r="O1429" s="4"/>
    </row>
    <row r="1430" spans="1:15" s="9" customFormat="1" x14ac:dyDescent="0.2">
      <c r="A1430" s="4"/>
      <c r="B1430" s="2"/>
      <c r="C1430" s="4"/>
      <c r="D1430" s="2"/>
      <c r="E1430" s="2"/>
      <c r="F1430" s="51"/>
      <c r="G1430" s="2"/>
      <c r="H1430" s="51"/>
      <c r="I1430" s="2"/>
      <c r="J1430" s="2"/>
      <c r="K1430" s="2"/>
      <c r="L1430" s="2"/>
      <c r="M1430" s="2"/>
      <c r="N1430" s="2"/>
      <c r="O1430" s="4"/>
    </row>
    <row r="1431" spans="1:15" s="9" customFormat="1" x14ac:dyDescent="0.2">
      <c r="A1431" s="4"/>
      <c r="B1431" s="2"/>
      <c r="C1431" s="4"/>
      <c r="D1431" s="2"/>
      <c r="E1431" s="2"/>
      <c r="F1431" s="51"/>
      <c r="G1431" s="2"/>
      <c r="H1431" s="51"/>
      <c r="I1431" s="2"/>
      <c r="J1431" s="2"/>
      <c r="K1431" s="2"/>
      <c r="L1431" s="2"/>
      <c r="M1431" s="2"/>
      <c r="N1431" s="2"/>
      <c r="O1431" s="4"/>
    </row>
    <row r="1432" spans="1:15" s="9" customFormat="1" x14ac:dyDescent="0.2">
      <c r="A1432" s="4"/>
      <c r="B1432" s="2"/>
      <c r="C1432" s="4"/>
      <c r="D1432" s="2"/>
      <c r="E1432" s="2"/>
      <c r="F1432" s="51"/>
      <c r="G1432" s="2"/>
      <c r="H1432" s="51"/>
      <c r="I1432" s="2"/>
      <c r="J1432" s="2"/>
      <c r="K1432" s="2"/>
      <c r="L1432" s="2"/>
      <c r="M1432" s="2"/>
      <c r="N1432" s="2"/>
      <c r="O1432" s="4"/>
    </row>
    <row r="1433" spans="1:15" s="9" customFormat="1" x14ac:dyDescent="0.2">
      <c r="A1433" s="4"/>
      <c r="B1433" s="2"/>
      <c r="C1433" s="4"/>
      <c r="D1433" s="2"/>
      <c r="E1433" s="2"/>
      <c r="F1433" s="51"/>
      <c r="G1433" s="2"/>
      <c r="H1433" s="51"/>
      <c r="I1433" s="2"/>
      <c r="J1433" s="2"/>
      <c r="K1433" s="2"/>
      <c r="L1433" s="2"/>
      <c r="M1433" s="2"/>
      <c r="N1433" s="2"/>
      <c r="O1433" s="4"/>
    </row>
    <row r="1434" spans="1:15" s="9" customFormat="1" x14ac:dyDescent="0.2">
      <c r="A1434" s="4"/>
      <c r="B1434" s="2"/>
      <c r="C1434" s="4"/>
      <c r="D1434" s="2"/>
      <c r="E1434" s="2"/>
      <c r="F1434" s="51"/>
      <c r="G1434" s="2"/>
      <c r="H1434" s="51"/>
      <c r="I1434" s="2"/>
      <c r="J1434" s="2"/>
      <c r="K1434" s="2"/>
      <c r="L1434" s="2"/>
      <c r="M1434" s="2"/>
      <c r="N1434" s="2"/>
      <c r="O1434" s="4"/>
    </row>
    <row r="1435" spans="1:15" s="9" customFormat="1" x14ac:dyDescent="0.2">
      <c r="A1435" s="4"/>
      <c r="B1435" s="2"/>
      <c r="C1435" s="4"/>
      <c r="D1435" s="2"/>
      <c r="E1435" s="2"/>
      <c r="F1435" s="51"/>
      <c r="G1435" s="2"/>
      <c r="H1435" s="51"/>
      <c r="I1435" s="2"/>
      <c r="J1435" s="2"/>
      <c r="K1435" s="2"/>
      <c r="L1435" s="2"/>
      <c r="M1435" s="2"/>
      <c r="N1435" s="2"/>
      <c r="O1435" s="4"/>
    </row>
    <row r="1436" spans="1:15" s="9" customFormat="1" x14ac:dyDescent="0.2">
      <c r="A1436" s="4"/>
      <c r="B1436" s="2"/>
      <c r="C1436" s="4"/>
      <c r="D1436" s="2"/>
      <c r="E1436" s="2"/>
      <c r="F1436" s="51"/>
      <c r="G1436" s="2"/>
      <c r="H1436" s="51"/>
      <c r="I1436" s="2"/>
      <c r="J1436" s="2"/>
      <c r="K1436" s="2"/>
      <c r="L1436" s="2"/>
      <c r="M1436" s="2"/>
      <c r="N1436" s="2"/>
      <c r="O1436" s="4"/>
    </row>
    <row r="1437" spans="1:15" s="9" customFormat="1" x14ac:dyDescent="0.2">
      <c r="A1437" s="4"/>
      <c r="B1437" s="2"/>
      <c r="C1437" s="4"/>
      <c r="D1437" s="2"/>
      <c r="E1437" s="2"/>
      <c r="F1437" s="51"/>
      <c r="G1437" s="2"/>
      <c r="H1437" s="51"/>
      <c r="I1437" s="2"/>
      <c r="J1437" s="2"/>
      <c r="K1437" s="2"/>
      <c r="L1437" s="2"/>
      <c r="M1437" s="2"/>
      <c r="N1437" s="2"/>
      <c r="O1437" s="4"/>
    </row>
    <row r="1438" spans="1:15" s="9" customFormat="1" x14ac:dyDescent="0.2">
      <c r="A1438" s="4"/>
      <c r="B1438" s="2"/>
      <c r="C1438" s="4"/>
      <c r="D1438" s="2"/>
      <c r="E1438" s="2"/>
      <c r="F1438" s="51"/>
      <c r="G1438" s="2"/>
      <c r="H1438" s="51"/>
      <c r="I1438" s="2"/>
      <c r="J1438" s="2"/>
      <c r="K1438" s="2"/>
      <c r="L1438" s="2"/>
      <c r="M1438" s="2"/>
      <c r="N1438" s="2"/>
      <c r="O1438" s="4"/>
    </row>
    <row r="1439" spans="1:15" s="9" customFormat="1" x14ac:dyDescent="0.2">
      <c r="A1439" s="4"/>
      <c r="B1439" s="2"/>
      <c r="C1439" s="4"/>
      <c r="D1439" s="2"/>
      <c r="E1439" s="2"/>
      <c r="F1439" s="51"/>
      <c r="G1439" s="2"/>
      <c r="H1439" s="51"/>
      <c r="I1439" s="2"/>
      <c r="J1439" s="2"/>
      <c r="K1439" s="2"/>
      <c r="L1439" s="2"/>
      <c r="M1439" s="2"/>
      <c r="N1439" s="2"/>
      <c r="O1439" s="4"/>
    </row>
    <row r="1440" spans="1:15" s="9" customFormat="1" x14ac:dyDescent="0.2">
      <c r="A1440" s="4"/>
      <c r="B1440" s="2"/>
      <c r="C1440" s="4"/>
      <c r="D1440" s="2"/>
      <c r="E1440" s="2"/>
      <c r="F1440" s="51"/>
      <c r="G1440" s="2"/>
      <c r="H1440" s="51"/>
      <c r="I1440" s="2"/>
      <c r="J1440" s="2"/>
      <c r="K1440" s="2"/>
      <c r="L1440" s="2"/>
      <c r="M1440" s="2"/>
      <c r="N1440" s="2"/>
      <c r="O1440" s="4"/>
    </row>
    <row r="1441" spans="1:15" s="9" customFormat="1" x14ac:dyDescent="0.2">
      <c r="A1441" s="4"/>
      <c r="B1441" s="2"/>
      <c r="C1441" s="4"/>
      <c r="D1441" s="2"/>
      <c r="E1441" s="2"/>
      <c r="F1441" s="51"/>
      <c r="G1441" s="2"/>
      <c r="H1441" s="51"/>
      <c r="I1441" s="2"/>
      <c r="J1441" s="2"/>
      <c r="K1441" s="2"/>
      <c r="L1441" s="2"/>
      <c r="M1441" s="2"/>
      <c r="N1441" s="2"/>
      <c r="O1441" s="4"/>
    </row>
    <row r="1442" spans="1:15" s="9" customFormat="1" x14ac:dyDescent="0.2">
      <c r="A1442" s="4"/>
      <c r="B1442" s="2"/>
      <c r="C1442" s="4"/>
      <c r="D1442" s="2"/>
      <c r="E1442" s="2"/>
      <c r="F1442" s="51"/>
      <c r="G1442" s="2"/>
      <c r="H1442" s="51"/>
      <c r="I1442" s="2"/>
      <c r="J1442" s="2"/>
      <c r="K1442" s="2"/>
      <c r="L1442" s="2"/>
      <c r="M1442" s="2"/>
      <c r="N1442" s="2"/>
      <c r="O1442" s="4"/>
    </row>
    <row r="1443" spans="1:15" s="9" customFormat="1" x14ac:dyDescent="0.2">
      <c r="A1443" s="4"/>
      <c r="B1443" s="2"/>
      <c r="C1443" s="4"/>
      <c r="D1443" s="2"/>
      <c r="E1443" s="2"/>
      <c r="F1443" s="51"/>
      <c r="G1443" s="2"/>
      <c r="H1443" s="51"/>
      <c r="I1443" s="2"/>
      <c r="J1443" s="2"/>
      <c r="K1443" s="2"/>
      <c r="L1443" s="2"/>
      <c r="M1443" s="2"/>
      <c r="N1443" s="2"/>
      <c r="O1443" s="4"/>
    </row>
    <row r="1444" spans="1:15" s="9" customFormat="1" x14ac:dyDescent="0.2">
      <c r="A1444" s="4"/>
      <c r="B1444" s="2"/>
      <c r="C1444" s="4"/>
      <c r="D1444" s="2"/>
      <c r="E1444" s="2"/>
      <c r="F1444" s="51"/>
      <c r="G1444" s="2"/>
      <c r="H1444" s="51"/>
      <c r="I1444" s="2"/>
      <c r="J1444" s="2"/>
      <c r="K1444" s="2"/>
      <c r="L1444" s="2"/>
      <c r="M1444" s="2"/>
      <c r="N1444" s="2"/>
      <c r="O1444" s="4"/>
    </row>
    <row r="1445" spans="1:15" s="9" customFormat="1" x14ac:dyDescent="0.2">
      <c r="A1445" s="4"/>
      <c r="B1445" s="2"/>
      <c r="C1445" s="4"/>
      <c r="D1445" s="2"/>
      <c r="E1445" s="2"/>
      <c r="F1445" s="51"/>
      <c r="G1445" s="2"/>
      <c r="H1445" s="51"/>
      <c r="I1445" s="2"/>
      <c r="J1445" s="2"/>
      <c r="K1445" s="2"/>
      <c r="L1445" s="2"/>
      <c r="M1445" s="2"/>
      <c r="N1445" s="2"/>
      <c r="O1445" s="4"/>
    </row>
    <row r="1446" spans="1:15" s="9" customFormat="1" x14ac:dyDescent="0.2">
      <c r="A1446" s="4"/>
      <c r="B1446" s="2"/>
      <c r="C1446" s="4"/>
      <c r="D1446" s="2"/>
      <c r="E1446" s="2"/>
      <c r="F1446" s="51"/>
      <c r="G1446" s="2"/>
      <c r="H1446" s="51"/>
      <c r="I1446" s="2"/>
      <c r="J1446" s="2"/>
      <c r="K1446" s="2"/>
      <c r="L1446" s="2"/>
      <c r="M1446" s="2"/>
      <c r="N1446" s="2"/>
      <c r="O1446" s="4"/>
    </row>
    <row r="1447" spans="1:15" s="9" customFormat="1" x14ac:dyDescent="0.2">
      <c r="A1447" s="4"/>
      <c r="B1447" s="2"/>
      <c r="C1447" s="4"/>
      <c r="D1447" s="2"/>
      <c r="E1447" s="2"/>
      <c r="F1447" s="51"/>
      <c r="G1447" s="2"/>
      <c r="H1447" s="51"/>
      <c r="I1447" s="2"/>
      <c r="J1447" s="2"/>
      <c r="K1447" s="2"/>
      <c r="L1447" s="2"/>
      <c r="M1447" s="2"/>
      <c r="N1447" s="2"/>
      <c r="O1447" s="4"/>
    </row>
    <row r="1448" spans="1:15" s="9" customFormat="1" x14ac:dyDescent="0.2">
      <c r="A1448" s="4"/>
      <c r="B1448" s="2"/>
      <c r="C1448" s="4"/>
      <c r="D1448" s="2"/>
      <c r="E1448" s="2"/>
      <c r="F1448" s="51"/>
      <c r="G1448" s="2"/>
      <c r="H1448" s="51"/>
      <c r="I1448" s="2"/>
      <c r="J1448" s="2"/>
      <c r="K1448" s="2"/>
      <c r="L1448" s="2"/>
      <c r="M1448" s="2"/>
      <c r="N1448" s="2"/>
      <c r="O1448" s="4"/>
    </row>
    <row r="1449" spans="1:15" s="9" customFormat="1" x14ac:dyDescent="0.2">
      <c r="A1449" s="4"/>
      <c r="B1449" s="2"/>
      <c r="C1449" s="4"/>
      <c r="D1449" s="2"/>
      <c r="E1449" s="2"/>
      <c r="F1449" s="51"/>
      <c r="G1449" s="2"/>
      <c r="H1449" s="51"/>
      <c r="I1449" s="2"/>
      <c r="J1449" s="2"/>
      <c r="K1449" s="2"/>
      <c r="L1449" s="2"/>
      <c r="M1449" s="2"/>
      <c r="N1449" s="2"/>
      <c r="O1449" s="4"/>
    </row>
    <row r="1450" spans="1:15" s="9" customFormat="1" x14ac:dyDescent="0.2">
      <c r="A1450" s="4"/>
      <c r="B1450" s="2"/>
      <c r="C1450" s="4"/>
      <c r="D1450" s="2"/>
      <c r="E1450" s="2"/>
      <c r="F1450" s="51"/>
      <c r="G1450" s="2"/>
      <c r="H1450" s="51"/>
      <c r="I1450" s="2"/>
      <c r="J1450" s="2"/>
      <c r="K1450" s="2"/>
      <c r="L1450" s="2"/>
      <c r="M1450" s="2"/>
      <c r="N1450" s="2"/>
      <c r="O1450" s="4"/>
    </row>
    <row r="1451" spans="1:15" s="9" customFormat="1" x14ac:dyDescent="0.2">
      <c r="A1451" s="4"/>
      <c r="B1451" s="2"/>
      <c r="C1451" s="4"/>
      <c r="D1451" s="2"/>
      <c r="E1451" s="2"/>
      <c r="F1451" s="51"/>
      <c r="G1451" s="2"/>
      <c r="H1451" s="51"/>
      <c r="I1451" s="2"/>
      <c r="J1451" s="2"/>
      <c r="K1451" s="2"/>
      <c r="L1451" s="2"/>
      <c r="M1451" s="2"/>
      <c r="N1451" s="2"/>
      <c r="O1451" s="4"/>
    </row>
    <row r="1452" spans="1:15" s="9" customFormat="1" x14ac:dyDescent="0.2">
      <c r="A1452" s="4"/>
      <c r="B1452" s="2"/>
      <c r="C1452" s="4"/>
      <c r="D1452" s="2"/>
      <c r="E1452" s="2"/>
      <c r="F1452" s="51"/>
      <c r="G1452" s="2"/>
      <c r="H1452" s="51"/>
      <c r="I1452" s="2"/>
      <c r="J1452" s="2"/>
      <c r="K1452" s="2"/>
      <c r="L1452" s="2"/>
      <c r="M1452" s="2"/>
      <c r="N1452" s="2"/>
      <c r="O1452" s="4"/>
    </row>
    <row r="1453" spans="1:15" s="9" customFormat="1" x14ac:dyDescent="0.2">
      <c r="A1453" s="4"/>
      <c r="B1453" s="2"/>
      <c r="C1453" s="4"/>
      <c r="D1453" s="2"/>
      <c r="E1453" s="2"/>
      <c r="F1453" s="51"/>
      <c r="G1453" s="2"/>
      <c r="H1453" s="51"/>
      <c r="I1453" s="2"/>
      <c r="J1453" s="2"/>
      <c r="K1453" s="2"/>
      <c r="L1453" s="2"/>
      <c r="M1453" s="2"/>
      <c r="N1453" s="2"/>
      <c r="O1453" s="4"/>
    </row>
    <row r="1454" spans="1:15" s="9" customFormat="1" x14ac:dyDescent="0.2">
      <c r="A1454" s="4"/>
      <c r="B1454" s="2"/>
      <c r="C1454" s="4"/>
      <c r="D1454" s="2"/>
      <c r="E1454" s="2"/>
      <c r="F1454" s="51"/>
      <c r="G1454" s="2"/>
      <c r="H1454" s="51"/>
      <c r="I1454" s="2"/>
      <c r="J1454" s="2"/>
      <c r="K1454" s="2"/>
      <c r="L1454" s="2"/>
      <c r="M1454" s="2"/>
      <c r="N1454" s="2"/>
      <c r="O1454" s="4"/>
    </row>
    <row r="1455" spans="1:15" s="9" customFormat="1" x14ac:dyDescent="0.2">
      <c r="A1455" s="4"/>
      <c r="B1455" s="2"/>
      <c r="C1455" s="4"/>
      <c r="D1455" s="2"/>
      <c r="E1455" s="2"/>
      <c r="F1455" s="51"/>
      <c r="G1455" s="2"/>
      <c r="H1455" s="51"/>
      <c r="I1455" s="2"/>
      <c r="J1455" s="2"/>
      <c r="K1455" s="2"/>
      <c r="L1455" s="2"/>
      <c r="M1455" s="2"/>
      <c r="N1455" s="2"/>
      <c r="O1455" s="4"/>
    </row>
    <row r="1456" spans="1:15" s="9" customFormat="1" x14ac:dyDescent="0.2">
      <c r="A1456" s="4"/>
      <c r="B1456" s="2"/>
      <c r="C1456" s="4"/>
      <c r="D1456" s="2"/>
      <c r="E1456" s="2"/>
      <c r="F1456" s="51"/>
      <c r="G1456" s="2"/>
      <c r="H1456" s="51"/>
      <c r="I1456" s="2"/>
      <c r="J1456" s="2"/>
      <c r="K1456" s="2"/>
      <c r="L1456" s="2"/>
      <c r="M1456" s="2"/>
      <c r="N1456" s="2"/>
      <c r="O1456" s="4"/>
    </row>
    <row r="1457" spans="1:15" s="9" customFormat="1" x14ac:dyDescent="0.2">
      <c r="A1457" s="4"/>
      <c r="B1457" s="2"/>
      <c r="C1457" s="4"/>
      <c r="D1457" s="2"/>
      <c r="E1457" s="2"/>
      <c r="F1457" s="51"/>
      <c r="G1457" s="2"/>
      <c r="H1457" s="51"/>
      <c r="I1457" s="2"/>
      <c r="J1457" s="2"/>
      <c r="K1457" s="2"/>
      <c r="L1457" s="2"/>
      <c r="M1457" s="2"/>
      <c r="N1457" s="2"/>
      <c r="O1457" s="4"/>
    </row>
    <row r="1458" spans="1:15" s="9" customFormat="1" x14ac:dyDescent="0.2">
      <c r="A1458" s="4"/>
      <c r="B1458" s="2"/>
      <c r="C1458" s="4"/>
      <c r="D1458" s="2"/>
      <c r="E1458" s="2"/>
      <c r="F1458" s="51"/>
      <c r="G1458" s="2"/>
      <c r="H1458" s="51"/>
      <c r="I1458" s="2"/>
      <c r="J1458" s="2"/>
      <c r="K1458" s="2"/>
      <c r="L1458" s="2"/>
      <c r="M1458" s="2"/>
      <c r="N1458" s="2"/>
      <c r="O1458" s="4"/>
    </row>
    <row r="1459" spans="1:15" s="9" customFormat="1" x14ac:dyDescent="0.2">
      <c r="A1459" s="4"/>
      <c r="B1459" s="2"/>
      <c r="C1459" s="4"/>
      <c r="D1459" s="2"/>
      <c r="E1459" s="2"/>
      <c r="F1459" s="51"/>
      <c r="G1459" s="2"/>
      <c r="H1459" s="51"/>
      <c r="I1459" s="2"/>
      <c r="J1459" s="2"/>
      <c r="K1459" s="2"/>
      <c r="L1459" s="2"/>
      <c r="M1459" s="2"/>
      <c r="N1459" s="2"/>
      <c r="O1459" s="4"/>
    </row>
    <row r="1460" spans="1:15" s="9" customFormat="1" x14ac:dyDescent="0.2">
      <c r="A1460" s="4"/>
      <c r="B1460" s="2"/>
      <c r="C1460" s="4"/>
      <c r="D1460" s="2"/>
      <c r="E1460" s="2"/>
      <c r="F1460" s="51"/>
      <c r="G1460" s="2"/>
      <c r="H1460" s="51"/>
      <c r="I1460" s="2"/>
      <c r="J1460" s="2"/>
      <c r="K1460" s="2"/>
      <c r="L1460" s="2"/>
      <c r="M1460" s="2"/>
      <c r="N1460" s="2"/>
      <c r="O1460" s="4"/>
    </row>
    <row r="1461" spans="1:15" s="9" customFormat="1" x14ac:dyDescent="0.2">
      <c r="A1461" s="4"/>
      <c r="B1461" s="2"/>
      <c r="C1461" s="4"/>
      <c r="D1461" s="2"/>
      <c r="E1461" s="2"/>
      <c r="F1461" s="51"/>
      <c r="G1461" s="2"/>
      <c r="H1461" s="51"/>
      <c r="I1461" s="2"/>
      <c r="J1461" s="2"/>
      <c r="K1461" s="2"/>
      <c r="L1461" s="2"/>
      <c r="M1461" s="2"/>
      <c r="N1461" s="2"/>
      <c r="O1461" s="4"/>
    </row>
    <row r="1462" spans="1:15" s="9" customFormat="1" x14ac:dyDescent="0.2">
      <c r="A1462" s="4"/>
      <c r="B1462" s="2"/>
      <c r="C1462" s="4"/>
      <c r="D1462" s="2"/>
      <c r="E1462" s="2"/>
      <c r="F1462" s="51"/>
      <c r="G1462" s="2"/>
      <c r="H1462" s="51"/>
      <c r="I1462" s="2"/>
      <c r="J1462" s="2"/>
      <c r="K1462" s="2"/>
      <c r="L1462" s="2"/>
      <c r="M1462" s="2"/>
      <c r="N1462" s="2"/>
      <c r="O1462" s="4"/>
    </row>
    <row r="1463" spans="1:15" s="9" customFormat="1" x14ac:dyDescent="0.2">
      <c r="A1463" s="4"/>
      <c r="B1463" s="2"/>
      <c r="C1463" s="4"/>
      <c r="D1463" s="2"/>
      <c r="E1463" s="2"/>
      <c r="F1463" s="51"/>
      <c r="G1463" s="2"/>
      <c r="H1463" s="51"/>
      <c r="I1463" s="2"/>
      <c r="J1463" s="2"/>
      <c r="K1463" s="2"/>
      <c r="L1463" s="2"/>
      <c r="M1463" s="2"/>
      <c r="N1463" s="2"/>
      <c r="O1463" s="4"/>
    </row>
    <row r="1464" spans="1:15" s="9" customFormat="1" x14ac:dyDescent="0.2">
      <c r="A1464" s="4"/>
      <c r="B1464" s="2"/>
      <c r="C1464" s="4"/>
      <c r="D1464" s="2"/>
      <c r="E1464" s="2"/>
      <c r="F1464" s="51"/>
      <c r="G1464" s="2"/>
      <c r="H1464" s="51"/>
      <c r="I1464" s="2"/>
      <c r="J1464" s="2"/>
      <c r="K1464" s="2"/>
      <c r="L1464" s="2"/>
      <c r="M1464" s="2"/>
      <c r="N1464" s="2"/>
      <c r="O1464" s="4"/>
    </row>
    <row r="1465" spans="1:15" s="9" customFormat="1" x14ac:dyDescent="0.2">
      <c r="A1465" s="4"/>
      <c r="B1465" s="2"/>
      <c r="C1465" s="4"/>
      <c r="D1465" s="2"/>
      <c r="E1465" s="2"/>
      <c r="F1465" s="51"/>
      <c r="G1465" s="2"/>
      <c r="H1465" s="51"/>
      <c r="I1465" s="2"/>
      <c r="J1465" s="2"/>
      <c r="K1465" s="2"/>
      <c r="L1465" s="2"/>
      <c r="M1465" s="2"/>
      <c r="N1465" s="2"/>
      <c r="O1465" s="4"/>
    </row>
    <row r="1466" spans="1:15" s="9" customFormat="1" x14ac:dyDescent="0.2">
      <c r="A1466" s="4"/>
      <c r="B1466" s="2"/>
      <c r="C1466" s="4"/>
      <c r="D1466" s="2"/>
      <c r="E1466" s="2"/>
      <c r="F1466" s="51"/>
      <c r="G1466" s="2"/>
      <c r="H1466" s="51"/>
      <c r="I1466" s="2"/>
      <c r="J1466" s="2"/>
      <c r="K1466" s="2"/>
      <c r="L1466" s="2"/>
      <c r="M1466" s="2"/>
      <c r="N1466" s="2"/>
      <c r="O1466" s="4"/>
    </row>
    <row r="1467" spans="1:15" s="9" customFormat="1" x14ac:dyDescent="0.2">
      <c r="A1467" s="4"/>
      <c r="B1467" s="2"/>
      <c r="C1467" s="4"/>
      <c r="D1467" s="2"/>
      <c r="E1467" s="2"/>
      <c r="F1467" s="51"/>
      <c r="G1467" s="2"/>
      <c r="H1467" s="51"/>
      <c r="I1467" s="2"/>
      <c r="J1467" s="2"/>
      <c r="K1467" s="2"/>
      <c r="L1467" s="2"/>
      <c r="M1467" s="2"/>
      <c r="N1467" s="2"/>
      <c r="O1467" s="4"/>
    </row>
    <row r="1468" spans="1:15" s="9" customFormat="1" x14ac:dyDescent="0.2">
      <c r="A1468" s="4"/>
      <c r="B1468" s="2"/>
      <c r="C1468" s="4"/>
      <c r="D1468" s="2"/>
      <c r="E1468" s="2"/>
      <c r="F1468" s="51"/>
      <c r="G1468" s="2"/>
      <c r="H1468" s="51"/>
      <c r="I1468" s="2"/>
      <c r="J1468" s="2"/>
      <c r="K1468" s="2"/>
      <c r="L1468" s="2"/>
      <c r="M1468" s="2"/>
      <c r="N1468" s="2"/>
      <c r="O1468" s="4"/>
    </row>
    <row r="1469" spans="1:15" s="9" customFormat="1" x14ac:dyDescent="0.2">
      <c r="A1469" s="4"/>
      <c r="B1469" s="2"/>
      <c r="C1469" s="4"/>
      <c r="D1469" s="2"/>
      <c r="E1469" s="2"/>
      <c r="F1469" s="51"/>
      <c r="G1469" s="2"/>
      <c r="H1469" s="51"/>
      <c r="I1469" s="2"/>
      <c r="J1469" s="2"/>
      <c r="K1469" s="2"/>
      <c r="L1469" s="2"/>
      <c r="M1469" s="2"/>
      <c r="N1469" s="2"/>
      <c r="O1469" s="4"/>
    </row>
    <row r="1470" spans="1:15" s="9" customFormat="1" x14ac:dyDescent="0.2">
      <c r="A1470" s="4"/>
      <c r="B1470" s="2"/>
      <c r="C1470" s="4"/>
      <c r="D1470" s="2"/>
      <c r="E1470" s="2"/>
      <c r="F1470" s="51"/>
      <c r="G1470" s="2"/>
      <c r="H1470" s="51"/>
      <c r="I1470" s="2"/>
      <c r="J1470" s="2"/>
      <c r="K1470" s="2"/>
      <c r="L1470" s="2"/>
      <c r="M1470" s="2"/>
      <c r="N1470" s="2"/>
      <c r="O1470" s="4"/>
    </row>
    <row r="1471" spans="1:15" s="9" customFormat="1" x14ac:dyDescent="0.2">
      <c r="A1471" s="4"/>
      <c r="B1471" s="2"/>
      <c r="C1471" s="4"/>
      <c r="D1471" s="2"/>
      <c r="E1471" s="2"/>
      <c r="F1471" s="51"/>
      <c r="G1471" s="2"/>
      <c r="H1471" s="51"/>
      <c r="I1471" s="2"/>
      <c r="J1471" s="2"/>
      <c r="K1471" s="2"/>
      <c r="L1471" s="2"/>
      <c r="M1471" s="2"/>
      <c r="N1471" s="2"/>
      <c r="O1471" s="4"/>
    </row>
    <row r="1472" spans="1:15" s="9" customFormat="1" x14ac:dyDescent="0.2">
      <c r="A1472" s="4"/>
      <c r="B1472" s="2"/>
      <c r="C1472" s="4"/>
      <c r="D1472" s="2"/>
      <c r="E1472" s="2"/>
      <c r="F1472" s="51"/>
      <c r="G1472" s="2"/>
      <c r="H1472" s="51"/>
      <c r="I1472" s="2"/>
      <c r="J1472" s="2"/>
      <c r="K1472" s="2"/>
      <c r="L1472" s="2"/>
      <c r="M1472" s="2"/>
      <c r="N1472" s="2"/>
      <c r="O1472" s="4"/>
    </row>
    <row r="1473" spans="1:15" s="9" customFormat="1" x14ac:dyDescent="0.2">
      <c r="A1473" s="4"/>
      <c r="B1473" s="2"/>
      <c r="C1473" s="4"/>
      <c r="D1473" s="2"/>
      <c r="E1473" s="2"/>
      <c r="F1473" s="51"/>
      <c r="G1473" s="2"/>
      <c r="H1473" s="51"/>
      <c r="I1473" s="2"/>
      <c r="J1473" s="2"/>
      <c r="K1473" s="2"/>
      <c r="L1473" s="2"/>
      <c r="M1473" s="2"/>
      <c r="N1473" s="2"/>
      <c r="O1473" s="4"/>
    </row>
    <row r="1474" spans="1:15" s="9" customFormat="1" x14ac:dyDescent="0.2">
      <c r="A1474" s="4"/>
      <c r="B1474" s="2"/>
      <c r="C1474" s="4"/>
      <c r="D1474" s="2"/>
      <c r="E1474" s="2"/>
      <c r="F1474" s="51"/>
      <c r="G1474" s="2"/>
      <c r="H1474" s="51"/>
      <c r="I1474" s="2"/>
      <c r="J1474" s="2"/>
      <c r="K1474" s="2"/>
      <c r="L1474" s="2"/>
      <c r="M1474" s="2"/>
      <c r="N1474" s="2"/>
      <c r="O1474" s="4"/>
    </row>
    <row r="1475" spans="1:15" s="9" customFormat="1" x14ac:dyDescent="0.2">
      <c r="A1475" s="4"/>
      <c r="B1475" s="2"/>
      <c r="C1475" s="4"/>
      <c r="D1475" s="2"/>
      <c r="E1475" s="2"/>
      <c r="F1475" s="51"/>
      <c r="G1475" s="2"/>
      <c r="H1475" s="51"/>
      <c r="I1475" s="2"/>
      <c r="J1475" s="2"/>
      <c r="K1475" s="2"/>
      <c r="L1475" s="2"/>
      <c r="M1475" s="2"/>
      <c r="N1475" s="2"/>
      <c r="O1475" s="4"/>
    </row>
    <row r="1476" spans="1:15" s="9" customFormat="1" x14ac:dyDescent="0.2">
      <c r="A1476" s="4"/>
      <c r="B1476" s="2"/>
      <c r="C1476" s="4"/>
      <c r="D1476" s="2"/>
      <c r="E1476" s="2"/>
      <c r="F1476" s="51"/>
      <c r="G1476" s="2"/>
      <c r="H1476" s="51"/>
      <c r="I1476" s="2"/>
      <c r="J1476" s="2"/>
      <c r="K1476" s="2"/>
      <c r="L1476" s="2"/>
      <c r="M1476" s="2"/>
      <c r="N1476" s="2"/>
      <c r="O1476" s="4"/>
    </row>
    <row r="1477" spans="1:15" s="9" customFormat="1" x14ac:dyDescent="0.2">
      <c r="A1477" s="4"/>
      <c r="B1477" s="2"/>
      <c r="C1477" s="4"/>
      <c r="D1477" s="2"/>
      <c r="E1477" s="2"/>
      <c r="F1477" s="51"/>
      <c r="G1477" s="2"/>
      <c r="H1477" s="51"/>
      <c r="I1477" s="2"/>
      <c r="J1477" s="2"/>
      <c r="K1477" s="2"/>
      <c r="L1477" s="2"/>
      <c r="M1477" s="2"/>
      <c r="N1477" s="2"/>
      <c r="O1477" s="4"/>
    </row>
    <row r="1478" spans="1:15" s="9" customFormat="1" x14ac:dyDescent="0.2">
      <c r="A1478" s="4"/>
      <c r="B1478" s="2"/>
      <c r="C1478" s="4"/>
      <c r="D1478" s="2"/>
      <c r="E1478" s="2"/>
      <c r="F1478" s="51"/>
      <c r="G1478" s="2"/>
      <c r="H1478" s="51"/>
      <c r="I1478" s="2"/>
      <c r="J1478" s="2"/>
      <c r="K1478" s="2"/>
      <c r="L1478" s="2"/>
      <c r="M1478" s="2"/>
      <c r="N1478" s="2"/>
      <c r="O1478" s="4"/>
    </row>
    <row r="1479" spans="1:15" s="9" customFormat="1" x14ac:dyDescent="0.2">
      <c r="A1479" s="4"/>
      <c r="B1479" s="2"/>
      <c r="C1479" s="4"/>
      <c r="D1479" s="2"/>
      <c r="E1479" s="2"/>
      <c r="F1479" s="51"/>
      <c r="G1479" s="2"/>
      <c r="H1479" s="51"/>
      <c r="I1479" s="2"/>
      <c r="J1479" s="2"/>
      <c r="K1479" s="2"/>
      <c r="L1479" s="2"/>
      <c r="M1479" s="2"/>
      <c r="N1479" s="2"/>
      <c r="O1479" s="4"/>
    </row>
    <row r="1480" spans="1:15" s="9" customFormat="1" x14ac:dyDescent="0.2">
      <c r="A1480" s="4"/>
      <c r="B1480" s="2"/>
      <c r="C1480" s="4"/>
      <c r="D1480" s="2"/>
      <c r="E1480" s="2"/>
      <c r="F1480" s="51"/>
      <c r="G1480" s="2"/>
      <c r="H1480" s="51"/>
      <c r="I1480" s="2"/>
      <c r="J1480" s="2"/>
      <c r="K1480" s="2"/>
      <c r="L1480" s="2"/>
      <c r="M1480" s="2"/>
      <c r="N1480" s="2"/>
      <c r="O1480" s="4"/>
    </row>
    <row r="1481" spans="1:15" s="9" customFormat="1" x14ac:dyDescent="0.2">
      <c r="A1481" s="4"/>
      <c r="B1481" s="2"/>
      <c r="C1481" s="4"/>
      <c r="D1481" s="2"/>
      <c r="E1481" s="2"/>
      <c r="F1481" s="51"/>
      <c r="G1481" s="2"/>
      <c r="H1481" s="51"/>
      <c r="I1481" s="2"/>
      <c r="J1481" s="2"/>
      <c r="K1481" s="2"/>
      <c r="L1481" s="2"/>
      <c r="M1481" s="2"/>
      <c r="N1481" s="2"/>
      <c r="O1481" s="4"/>
    </row>
    <row r="1482" spans="1:15" s="9" customFormat="1" x14ac:dyDescent="0.2">
      <c r="A1482" s="4"/>
      <c r="B1482" s="2"/>
      <c r="C1482" s="4"/>
      <c r="D1482" s="2"/>
      <c r="E1482" s="2"/>
      <c r="F1482" s="51"/>
      <c r="G1482" s="2"/>
      <c r="H1482" s="51"/>
      <c r="I1482" s="2"/>
      <c r="J1482" s="2"/>
      <c r="K1482" s="2"/>
      <c r="L1482" s="2"/>
      <c r="M1482" s="2"/>
      <c r="N1482" s="2"/>
      <c r="O1482" s="4"/>
    </row>
    <row r="1483" spans="1:15" s="9" customFormat="1" x14ac:dyDescent="0.2">
      <c r="A1483" s="4"/>
      <c r="B1483" s="2"/>
      <c r="C1483" s="4"/>
      <c r="D1483" s="2"/>
      <c r="E1483" s="2"/>
      <c r="F1483" s="51"/>
      <c r="G1483" s="2"/>
      <c r="H1483" s="51"/>
      <c r="I1483" s="2"/>
      <c r="J1483" s="2"/>
      <c r="K1483" s="2"/>
      <c r="L1483" s="2"/>
      <c r="M1483" s="2"/>
      <c r="N1483" s="2"/>
      <c r="O1483" s="4"/>
    </row>
    <row r="1484" spans="1:15" s="9" customFormat="1" x14ac:dyDescent="0.2">
      <c r="A1484" s="4"/>
      <c r="B1484" s="2"/>
      <c r="C1484" s="4"/>
      <c r="D1484" s="2"/>
      <c r="E1484" s="2"/>
      <c r="F1484" s="51"/>
      <c r="G1484" s="2"/>
      <c r="H1484" s="51"/>
      <c r="I1484" s="2"/>
      <c r="J1484" s="2"/>
      <c r="K1484" s="2"/>
      <c r="L1484" s="2"/>
      <c r="M1484" s="2"/>
      <c r="N1484" s="2"/>
      <c r="O1484" s="4"/>
    </row>
    <row r="1485" spans="1:15" s="9" customFormat="1" x14ac:dyDescent="0.2">
      <c r="A1485" s="4"/>
      <c r="B1485" s="2"/>
      <c r="C1485" s="4"/>
      <c r="D1485" s="2"/>
      <c r="E1485" s="2"/>
      <c r="F1485" s="51"/>
      <c r="G1485" s="2"/>
      <c r="H1485" s="51"/>
      <c r="I1485" s="2"/>
      <c r="J1485" s="2"/>
      <c r="K1485" s="2"/>
      <c r="L1485" s="2"/>
      <c r="M1485" s="2"/>
      <c r="N1485" s="2"/>
      <c r="O1485" s="4"/>
    </row>
    <row r="1486" spans="1:15" s="9" customFormat="1" x14ac:dyDescent="0.2">
      <c r="A1486" s="4"/>
      <c r="B1486" s="2"/>
      <c r="C1486" s="4"/>
      <c r="D1486" s="2"/>
      <c r="E1486" s="2"/>
      <c r="F1486" s="51"/>
      <c r="G1486" s="2"/>
      <c r="H1486" s="51"/>
      <c r="I1486" s="2"/>
      <c r="J1486" s="2"/>
      <c r="K1486" s="2"/>
      <c r="L1486" s="2"/>
      <c r="M1486" s="2"/>
      <c r="N1486" s="2"/>
      <c r="O1486" s="4"/>
    </row>
    <row r="1487" spans="1:15" s="9" customFormat="1" x14ac:dyDescent="0.2">
      <c r="A1487" s="4"/>
      <c r="B1487" s="2"/>
      <c r="C1487" s="4"/>
      <c r="D1487" s="2"/>
      <c r="E1487" s="2"/>
      <c r="F1487" s="51"/>
      <c r="G1487" s="2"/>
      <c r="H1487" s="51"/>
      <c r="I1487" s="2"/>
      <c r="J1487" s="2"/>
      <c r="K1487" s="2"/>
      <c r="L1487" s="2"/>
      <c r="M1487" s="2"/>
      <c r="N1487" s="2"/>
      <c r="O1487" s="4"/>
    </row>
    <row r="1488" spans="1:15" s="9" customFormat="1" x14ac:dyDescent="0.2">
      <c r="A1488" s="4"/>
      <c r="B1488" s="2"/>
      <c r="C1488" s="4"/>
      <c r="D1488" s="2"/>
      <c r="E1488" s="2"/>
      <c r="F1488" s="51"/>
      <c r="G1488" s="2"/>
      <c r="H1488" s="51"/>
      <c r="I1488" s="2"/>
      <c r="J1488" s="2"/>
      <c r="K1488" s="2"/>
      <c r="L1488" s="2"/>
      <c r="M1488" s="2"/>
      <c r="N1488" s="2"/>
      <c r="O1488" s="4"/>
    </row>
    <row r="1489" spans="1:15" s="9" customFormat="1" x14ac:dyDescent="0.2">
      <c r="A1489" s="4"/>
      <c r="B1489" s="2"/>
      <c r="C1489" s="4"/>
      <c r="D1489" s="2"/>
      <c r="E1489" s="2"/>
      <c r="F1489" s="51"/>
      <c r="G1489" s="2"/>
      <c r="H1489" s="51"/>
      <c r="I1489" s="2"/>
      <c r="J1489" s="2"/>
      <c r="K1489" s="2"/>
      <c r="L1489" s="2"/>
      <c r="M1489" s="2"/>
      <c r="N1489" s="2"/>
      <c r="O1489" s="4"/>
    </row>
    <row r="1490" spans="1:15" s="9" customFormat="1" x14ac:dyDescent="0.2">
      <c r="A1490" s="4"/>
      <c r="B1490" s="2"/>
      <c r="C1490" s="4"/>
      <c r="D1490" s="2"/>
      <c r="E1490" s="2"/>
      <c r="F1490" s="51"/>
      <c r="G1490" s="2"/>
      <c r="H1490" s="51"/>
      <c r="I1490" s="2"/>
      <c r="J1490" s="2"/>
      <c r="K1490" s="2"/>
      <c r="L1490" s="2"/>
      <c r="M1490" s="2"/>
      <c r="N1490" s="2"/>
      <c r="O1490" s="4"/>
    </row>
    <row r="1491" spans="1:15" s="9" customFormat="1" x14ac:dyDescent="0.2">
      <c r="A1491" s="4"/>
      <c r="B1491" s="2"/>
      <c r="C1491" s="4"/>
      <c r="D1491" s="2"/>
      <c r="E1491" s="2"/>
      <c r="F1491" s="51"/>
      <c r="G1491" s="2"/>
      <c r="H1491" s="51"/>
      <c r="I1491" s="2"/>
      <c r="J1491" s="2"/>
      <c r="K1491" s="2"/>
      <c r="L1491" s="2"/>
      <c r="M1491" s="2"/>
      <c r="N1491" s="2"/>
      <c r="O1491" s="4"/>
    </row>
    <row r="1492" spans="1:15" s="9" customFormat="1" x14ac:dyDescent="0.2">
      <c r="A1492" s="4"/>
      <c r="B1492" s="2"/>
      <c r="C1492" s="4"/>
      <c r="D1492" s="2"/>
      <c r="E1492" s="2"/>
      <c r="F1492" s="51"/>
      <c r="G1492" s="2"/>
      <c r="H1492" s="51"/>
      <c r="I1492" s="2"/>
      <c r="J1492" s="2"/>
      <c r="K1492" s="2"/>
      <c r="L1492" s="2"/>
      <c r="M1492" s="2"/>
      <c r="N1492" s="2"/>
      <c r="O1492" s="4"/>
    </row>
    <row r="1493" spans="1:15" s="9" customFormat="1" x14ac:dyDescent="0.2">
      <c r="A1493" s="4"/>
      <c r="B1493" s="2"/>
      <c r="C1493" s="4"/>
      <c r="D1493" s="2"/>
      <c r="E1493" s="2"/>
      <c r="F1493" s="51"/>
      <c r="G1493" s="2"/>
      <c r="H1493" s="51"/>
      <c r="I1493" s="2"/>
      <c r="J1493" s="2"/>
      <c r="K1493" s="2"/>
      <c r="L1493" s="2"/>
      <c r="M1493" s="2"/>
      <c r="N1493" s="2"/>
      <c r="O1493" s="4"/>
    </row>
    <row r="1494" spans="1:15" s="9" customFormat="1" x14ac:dyDescent="0.2">
      <c r="A1494" s="4"/>
      <c r="B1494" s="2"/>
      <c r="C1494" s="4"/>
      <c r="D1494" s="2"/>
      <c r="E1494" s="2"/>
      <c r="F1494" s="51"/>
      <c r="G1494" s="2"/>
      <c r="H1494" s="51"/>
      <c r="I1494" s="2"/>
      <c r="J1494" s="2"/>
      <c r="K1494" s="2"/>
      <c r="L1494" s="2"/>
      <c r="M1494" s="2"/>
      <c r="N1494" s="2"/>
      <c r="O1494" s="4"/>
    </row>
    <row r="1495" spans="1:15" s="9" customFormat="1" x14ac:dyDescent="0.2">
      <c r="A1495" s="4"/>
      <c r="B1495" s="2"/>
      <c r="C1495" s="4"/>
      <c r="D1495" s="2"/>
      <c r="E1495" s="2"/>
      <c r="F1495" s="51"/>
      <c r="G1495" s="2"/>
      <c r="H1495" s="51"/>
      <c r="I1495" s="2"/>
      <c r="J1495" s="2"/>
      <c r="K1495" s="2"/>
      <c r="L1495" s="2"/>
      <c r="M1495" s="2"/>
      <c r="N1495" s="2"/>
      <c r="O1495" s="4"/>
    </row>
    <row r="1496" spans="1:15" s="9" customFormat="1" x14ac:dyDescent="0.2">
      <c r="A1496" s="4"/>
      <c r="B1496" s="2"/>
      <c r="C1496" s="4"/>
      <c r="D1496" s="2"/>
      <c r="E1496" s="2"/>
      <c r="F1496" s="51"/>
      <c r="G1496" s="2"/>
      <c r="H1496" s="51"/>
      <c r="I1496" s="2"/>
      <c r="J1496" s="2"/>
      <c r="K1496" s="2"/>
      <c r="L1496" s="2"/>
      <c r="M1496" s="2"/>
      <c r="N1496" s="2"/>
      <c r="O1496" s="4"/>
    </row>
    <row r="1497" spans="1:15" s="9" customFormat="1" x14ac:dyDescent="0.2">
      <c r="A1497" s="4"/>
      <c r="B1497" s="2"/>
      <c r="C1497" s="4"/>
      <c r="D1497" s="2"/>
      <c r="E1497" s="2"/>
      <c r="F1497" s="51"/>
      <c r="G1497" s="2"/>
      <c r="H1497" s="51"/>
      <c r="I1497" s="2"/>
      <c r="J1497" s="2"/>
      <c r="K1497" s="2"/>
      <c r="L1497" s="2"/>
      <c r="M1497" s="2"/>
      <c r="N1497" s="2"/>
      <c r="O1497" s="4"/>
    </row>
    <row r="1498" spans="1:15" s="9" customFormat="1" x14ac:dyDescent="0.2">
      <c r="A1498" s="4"/>
      <c r="B1498" s="2"/>
      <c r="C1498" s="4"/>
      <c r="D1498" s="2"/>
      <c r="E1498" s="2"/>
      <c r="F1498" s="51"/>
      <c r="G1498" s="2"/>
      <c r="H1498" s="51"/>
      <c r="I1498" s="2"/>
      <c r="J1498" s="2"/>
      <c r="K1498" s="2"/>
      <c r="L1498" s="2"/>
      <c r="M1498" s="2"/>
      <c r="N1498" s="2"/>
      <c r="O1498" s="4"/>
    </row>
    <row r="1499" spans="1:15" s="9" customFormat="1" x14ac:dyDescent="0.2">
      <c r="A1499" s="4"/>
      <c r="B1499" s="2"/>
      <c r="C1499" s="4"/>
      <c r="D1499" s="2"/>
      <c r="E1499" s="2"/>
      <c r="F1499" s="51"/>
      <c r="G1499" s="2"/>
      <c r="H1499" s="51"/>
      <c r="I1499" s="2"/>
      <c r="J1499" s="2"/>
      <c r="K1499" s="2"/>
      <c r="L1499" s="2"/>
      <c r="M1499" s="2"/>
      <c r="N1499" s="2"/>
      <c r="O1499" s="4"/>
    </row>
    <row r="1500" spans="1:15" s="9" customFormat="1" x14ac:dyDescent="0.2">
      <c r="A1500" s="4"/>
      <c r="B1500" s="2"/>
      <c r="C1500" s="4"/>
      <c r="D1500" s="2"/>
      <c r="E1500" s="2"/>
      <c r="F1500" s="51"/>
      <c r="G1500" s="2"/>
      <c r="H1500" s="51"/>
      <c r="I1500" s="2"/>
      <c r="J1500" s="2"/>
      <c r="K1500" s="2"/>
      <c r="L1500" s="2"/>
      <c r="M1500" s="2"/>
      <c r="N1500" s="2"/>
      <c r="O1500" s="4"/>
    </row>
    <row r="1501" spans="1:15" s="9" customFormat="1" x14ac:dyDescent="0.2">
      <c r="A1501" s="4"/>
      <c r="B1501" s="2"/>
      <c r="C1501" s="4"/>
      <c r="D1501" s="2"/>
      <c r="E1501" s="2"/>
      <c r="F1501" s="51"/>
      <c r="G1501" s="2"/>
      <c r="H1501" s="51"/>
      <c r="I1501" s="2"/>
      <c r="J1501" s="2"/>
      <c r="K1501" s="2"/>
      <c r="L1501" s="2"/>
      <c r="M1501" s="2"/>
      <c r="N1501" s="2"/>
      <c r="O1501" s="4"/>
    </row>
    <row r="1502" spans="1:15" s="9" customFormat="1" x14ac:dyDescent="0.2">
      <c r="A1502" s="4"/>
      <c r="B1502" s="2"/>
      <c r="C1502" s="4"/>
      <c r="D1502" s="2"/>
      <c r="E1502" s="2"/>
      <c r="F1502" s="51"/>
      <c r="G1502" s="2"/>
      <c r="H1502" s="51"/>
      <c r="I1502" s="2"/>
      <c r="J1502" s="2"/>
      <c r="K1502" s="2"/>
      <c r="L1502" s="2"/>
      <c r="M1502" s="2"/>
      <c r="N1502" s="2"/>
      <c r="O1502" s="4"/>
    </row>
    <row r="1503" spans="1:15" s="9" customFormat="1" x14ac:dyDescent="0.2">
      <c r="A1503" s="4"/>
      <c r="B1503" s="2"/>
      <c r="C1503" s="4"/>
      <c r="D1503" s="2"/>
      <c r="E1503" s="2"/>
      <c r="F1503" s="51"/>
      <c r="G1503" s="2"/>
      <c r="H1503" s="51"/>
      <c r="I1503" s="2"/>
      <c r="J1503" s="2"/>
      <c r="K1503" s="2"/>
      <c r="L1503" s="2"/>
      <c r="M1503" s="2"/>
      <c r="N1503" s="2"/>
      <c r="O1503" s="4"/>
    </row>
    <row r="1504" spans="1:15" s="9" customFormat="1" x14ac:dyDescent="0.2">
      <c r="A1504" s="4"/>
      <c r="B1504" s="2"/>
      <c r="C1504" s="4"/>
      <c r="D1504" s="2"/>
      <c r="E1504" s="2"/>
      <c r="F1504" s="51"/>
      <c r="G1504" s="2"/>
      <c r="H1504" s="51"/>
      <c r="I1504" s="2"/>
      <c r="J1504" s="2"/>
      <c r="K1504" s="2"/>
      <c r="L1504" s="2"/>
      <c r="M1504" s="2"/>
      <c r="N1504" s="2"/>
      <c r="O1504" s="4"/>
    </row>
    <row r="1505" spans="1:15" s="9" customFormat="1" x14ac:dyDescent="0.2">
      <c r="A1505" s="4"/>
      <c r="B1505" s="2"/>
      <c r="C1505" s="4"/>
      <c r="D1505" s="2"/>
      <c r="E1505" s="2"/>
      <c r="F1505" s="51"/>
      <c r="G1505" s="2"/>
      <c r="H1505" s="51"/>
      <c r="I1505" s="2"/>
      <c r="J1505" s="2"/>
      <c r="K1505" s="2"/>
      <c r="L1505" s="2"/>
      <c r="M1505" s="2"/>
      <c r="N1505" s="2"/>
      <c r="O1505" s="4"/>
    </row>
    <row r="1506" spans="1:15" s="9" customFormat="1" x14ac:dyDescent="0.2">
      <c r="A1506" s="4"/>
      <c r="B1506" s="2"/>
      <c r="C1506" s="4"/>
      <c r="D1506" s="2"/>
      <c r="E1506" s="2"/>
      <c r="F1506" s="51"/>
      <c r="G1506" s="2"/>
      <c r="H1506" s="51"/>
      <c r="I1506" s="2"/>
      <c r="J1506" s="2"/>
      <c r="K1506" s="2"/>
      <c r="L1506" s="2"/>
      <c r="M1506" s="2"/>
      <c r="N1506" s="2"/>
      <c r="O1506" s="4"/>
    </row>
    <row r="1507" spans="1:15" s="9" customFormat="1" x14ac:dyDescent="0.2">
      <c r="A1507" s="4"/>
      <c r="B1507" s="2"/>
      <c r="C1507" s="4"/>
      <c r="D1507" s="2"/>
      <c r="E1507" s="2"/>
      <c r="F1507" s="51"/>
      <c r="G1507" s="2"/>
      <c r="H1507" s="51"/>
      <c r="I1507" s="2"/>
      <c r="J1507" s="2"/>
      <c r="K1507" s="2"/>
      <c r="L1507" s="2"/>
      <c r="M1507" s="2"/>
      <c r="N1507" s="2"/>
      <c r="O1507" s="4"/>
    </row>
    <row r="1508" spans="1:15" s="9" customFormat="1" x14ac:dyDescent="0.2">
      <c r="A1508" s="4"/>
      <c r="B1508" s="2"/>
      <c r="C1508" s="4"/>
      <c r="D1508" s="2"/>
      <c r="E1508" s="2"/>
      <c r="F1508" s="51"/>
      <c r="G1508" s="2"/>
      <c r="H1508" s="51"/>
      <c r="I1508" s="2"/>
      <c r="J1508" s="2"/>
      <c r="K1508" s="2"/>
      <c r="L1508" s="2"/>
      <c r="M1508" s="2"/>
      <c r="N1508" s="2"/>
      <c r="O1508" s="4"/>
    </row>
    <row r="1509" spans="1:15" s="9" customFormat="1" x14ac:dyDescent="0.2">
      <c r="A1509" s="4"/>
      <c r="B1509" s="2"/>
      <c r="C1509" s="4"/>
      <c r="D1509" s="2"/>
      <c r="E1509" s="2"/>
      <c r="F1509" s="51"/>
      <c r="G1509" s="2"/>
      <c r="H1509" s="51"/>
      <c r="I1509" s="2"/>
      <c r="J1509" s="2"/>
      <c r="K1509" s="2"/>
      <c r="L1509" s="2"/>
      <c r="M1509" s="2"/>
      <c r="N1509" s="2"/>
      <c r="O1509" s="4"/>
    </row>
    <row r="1510" spans="1:15" s="9" customFormat="1" x14ac:dyDescent="0.2">
      <c r="A1510" s="4"/>
      <c r="B1510" s="2"/>
      <c r="C1510" s="4"/>
      <c r="D1510" s="2"/>
      <c r="E1510" s="2"/>
      <c r="F1510" s="51"/>
      <c r="G1510" s="2"/>
      <c r="H1510" s="51"/>
      <c r="I1510" s="2"/>
      <c r="J1510" s="2"/>
      <c r="K1510" s="2"/>
      <c r="L1510" s="2"/>
      <c r="M1510" s="2"/>
      <c r="N1510" s="2"/>
      <c r="O1510" s="4"/>
    </row>
    <row r="1511" spans="1:15" s="9" customFormat="1" x14ac:dyDescent="0.2">
      <c r="A1511" s="4"/>
      <c r="B1511" s="2"/>
      <c r="C1511" s="4"/>
      <c r="D1511" s="2"/>
      <c r="E1511" s="2"/>
      <c r="F1511" s="51"/>
      <c r="G1511" s="2"/>
      <c r="H1511" s="51"/>
      <c r="I1511" s="2"/>
      <c r="J1511" s="2"/>
      <c r="K1511" s="2"/>
      <c r="L1511" s="2"/>
      <c r="M1511" s="2"/>
      <c r="N1511" s="2"/>
      <c r="O1511" s="4"/>
    </row>
    <row r="1512" spans="1:15" s="9" customFormat="1" x14ac:dyDescent="0.2">
      <c r="A1512" s="4"/>
      <c r="B1512" s="2"/>
      <c r="C1512" s="4"/>
      <c r="D1512" s="2"/>
      <c r="E1512" s="2"/>
      <c r="F1512" s="51"/>
      <c r="G1512" s="2"/>
      <c r="H1512" s="51"/>
      <c r="I1512" s="2"/>
      <c r="J1512" s="2"/>
      <c r="K1512" s="2"/>
      <c r="L1512" s="2"/>
      <c r="M1512" s="2"/>
      <c r="N1512" s="2"/>
      <c r="O1512" s="4"/>
    </row>
    <row r="1513" spans="1:15" s="9" customFormat="1" x14ac:dyDescent="0.2">
      <c r="A1513" s="4"/>
      <c r="B1513" s="2"/>
      <c r="C1513" s="4"/>
      <c r="D1513" s="2"/>
      <c r="E1513" s="2"/>
      <c r="F1513" s="51"/>
      <c r="G1513" s="2"/>
      <c r="H1513" s="51"/>
      <c r="I1513" s="2"/>
      <c r="J1513" s="2"/>
      <c r="K1513" s="2"/>
      <c r="L1513" s="2"/>
      <c r="M1513" s="2"/>
      <c r="N1513" s="2"/>
      <c r="O1513" s="4"/>
    </row>
    <row r="1514" spans="1:15" s="9" customFormat="1" x14ac:dyDescent="0.2">
      <c r="A1514" s="4"/>
      <c r="B1514" s="2"/>
      <c r="C1514" s="4"/>
      <c r="D1514" s="2"/>
      <c r="E1514" s="2"/>
      <c r="F1514" s="51"/>
      <c r="G1514" s="2"/>
      <c r="H1514" s="51"/>
      <c r="I1514" s="2"/>
      <c r="J1514" s="2"/>
      <c r="K1514" s="2"/>
      <c r="L1514" s="2"/>
      <c r="M1514" s="2"/>
      <c r="N1514" s="2"/>
      <c r="O1514" s="4"/>
    </row>
    <row r="1515" spans="1:15" s="9" customFormat="1" x14ac:dyDescent="0.2">
      <c r="A1515" s="4"/>
      <c r="B1515" s="2"/>
      <c r="C1515" s="4"/>
      <c r="D1515" s="2"/>
      <c r="E1515" s="2"/>
      <c r="F1515" s="51"/>
      <c r="G1515" s="2"/>
      <c r="H1515" s="51"/>
      <c r="I1515" s="2"/>
      <c r="J1515" s="2"/>
      <c r="K1515" s="2"/>
      <c r="L1515" s="2"/>
      <c r="M1515" s="2"/>
      <c r="N1515" s="2"/>
      <c r="O1515" s="4"/>
    </row>
    <row r="1516" spans="1:15" s="9" customFormat="1" x14ac:dyDescent="0.2">
      <c r="A1516" s="4"/>
      <c r="B1516" s="2"/>
      <c r="C1516" s="4"/>
      <c r="D1516" s="2"/>
      <c r="E1516" s="2"/>
      <c r="F1516" s="51"/>
      <c r="G1516" s="2"/>
      <c r="H1516" s="51"/>
      <c r="I1516" s="2"/>
      <c r="J1516" s="2"/>
      <c r="K1516" s="2"/>
      <c r="L1516" s="2"/>
      <c r="M1516" s="2"/>
      <c r="N1516" s="2"/>
      <c r="O1516" s="4"/>
    </row>
    <row r="1517" spans="1:15" s="9" customFormat="1" x14ac:dyDescent="0.2">
      <c r="A1517" s="4"/>
      <c r="B1517" s="2"/>
      <c r="C1517" s="4"/>
      <c r="D1517" s="2"/>
      <c r="E1517" s="2"/>
      <c r="F1517" s="51"/>
      <c r="G1517" s="2"/>
      <c r="H1517" s="51"/>
      <c r="I1517" s="2"/>
      <c r="J1517" s="2"/>
      <c r="K1517" s="2"/>
      <c r="L1517" s="2"/>
      <c r="M1517" s="2"/>
      <c r="N1517" s="2"/>
      <c r="O1517" s="4"/>
    </row>
    <row r="1518" spans="1:15" s="9" customFormat="1" x14ac:dyDescent="0.2">
      <c r="A1518" s="4"/>
      <c r="B1518" s="2"/>
      <c r="C1518" s="4"/>
      <c r="D1518" s="2"/>
      <c r="E1518" s="2"/>
      <c r="F1518" s="51"/>
      <c r="G1518" s="2"/>
      <c r="H1518" s="51"/>
      <c r="I1518" s="2"/>
      <c r="J1518" s="2"/>
      <c r="K1518" s="2"/>
      <c r="L1518" s="2"/>
      <c r="M1518" s="2"/>
      <c r="N1518" s="2"/>
      <c r="O1518" s="4"/>
    </row>
    <row r="1519" spans="1:15" s="9" customFormat="1" x14ac:dyDescent="0.2">
      <c r="A1519" s="4"/>
      <c r="B1519" s="2"/>
      <c r="C1519" s="4"/>
      <c r="D1519" s="2"/>
      <c r="E1519" s="2"/>
      <c r="F1519" s="51"/>
      <c r="G1519" s="2"/>
      <c r="H1519" s="51"/>
      <c r="I1519" s="2"/>
      <c r="J1519" s="2"/>
      <c r="K1519" s="2"/>
      <c r="L1519" s="2"/>
      <c r="M1519" s="2"/>
      <c r="N1519" s="2"/>
      <c r="O1519" s="4"/>
    </row>
    <row r="1520" spans="1:15" s="9" customFormat="1" x14ac:dyDescent="0.2">
      <c r="A1520" s="4"/>
      <c r="B1520" s="2"/>
      <c r="C1520" s="4"/>
      <c r="D1520" s="2"/>
      <c r="E1520" s="2"/>
      <c r="F1520" s="51"/>
      <c r="G1520" s="2"/>
      <c r="H1520" s="51"/>
      <c r="I1520" s="2"/>
      <c r="J1520" s="2"/>
      <c r="K1520" s="2"/>
      <c r="L1520" s="2"/>
      <c r="M1520" s="2"/>
      <c r="N1520" s="2"/>
      <c r="O1520" s="4"/>
    </row>
    <row r="1521" spans="1:15" s="9" customFormat="1" x14ac:dyDescent="0.2">
      <c r="A1521" s="4"/>
      <c r="B1521" s="2"/>
      <c r="C1521" s="4"/>
      <c r="D1521" s="2"/>
      <c r="E1521" s="2"/>
      <c r="F1521" s="51"/>
      <c r="G1521" s="2"/>
      <c r="H1521" s="51"/>
      <c r="I1521" s="2"/>
      <c r="J1521" s="2"/>
      <c r="K1521" s="2"/>
      <c r="L1521" s="2"/>
      <c r="M1521" s="2"/>
      <c r="N1521" s="2"/>
      <c r="O1521" s="4"/>
    </row>
    <row r="1522" spans="1:15" s="9" customFormat="1" x14ac:dyDescent="0.2">
      <c r="A1522" s="4"/>
      <c r="B1522" s="2"/>
      <c r="C1522" s="4"/>
      <c r="D1522" s="2"/>
      <c r="E1522" s="2"/>
      <c r="F1522" s="51"/>
      <c r="G1522" s="2"/>
      <c r="H1522" s="51"/>
      <c r="I1522" s="2"/>
      <c r="J1522" s="2"/>
      <c r="K1522" s="2"/>
      <c r="L1522" s="2"/>
      <c r="M1522" s="2"/>
      <c r="N1522" s="2"/>
      <c r="O1522" s="4"/>
    </row>
    <row r="1523" spans="1:15" s="9" customFormat="1" x14ac:dyDescent="0.2">
      <c r="A1523" s="4"/>
      <c r="B1523" s="2"/>
      <c r="C1523" s="4"/>
      <c r="D1523" s="2"/>
      <c r="E1523" s="2"/>
      <c r="F1523" s="51"/>
      <c r="G1523" s="2"/>
      <c r="H1523" s="51"/>
      <c r="I1523" s="2"/>
      <c r="J1523" s="2"/>
      <c r="K1523" s="2"/>
      <c r="L1523" s="2"/>
      <c r="M1523" s="2"/>
      <c r="N1523" s="2"/>
      <c r="O1523" s="4"/>
    </row>
    <row r="1524" spans="1:15" s="9" customFormat="1" x14ac:dyDescent="0.2">
      <c r="A1524" s="4"/>
      <c r="B1524" s="2"/>
      <c r="C1524" s="4"/>
      <c r="D1524" s="2"/>
      <c r="E1524" s="2"/>
      <c r="F1524" s="51"/>
      <c r="G1524" s="2"/>
      <c r="H1524" s="51"/>
      <c r="I1524" s="2"/>
      <c r="J1524" s="2"/>
      <c r="K1524" s="2"/>
      <c r="L1524" s="2"/>
      <c r="M1524" s="2"/>
      <c r="N1524" s="2"/>
      <c r="O1524" s="4"/>
    </row>
    <row r="1525" spans="1:15" s="9" customFormat="1" x14ac:dyDescent="0.2">
      <c r="A1525" s="4"/>
      <c r="B1525" s="2"/>
      <c r="C1525" s="4"/>
      <c r="D1525" s="2"/>
      <c r="E1525" s="2"/>
      <c r="F1525" s="51"/>
      <c r="G1525" s="2"/>
      <c r="H1525" s="51"/>
      <c r="I1525" s="2"/>
      <c r="J1525" s="2"/>
      <c r="K1525" s="2"/>
      <c r="L1525" s="2"/>
      <c r="M1525" s="2"/>
      <c r="N1525" s="2"/>
      <c r="O1525" s="4"/>
    </row>
    <row r="1526" spans="1:15" s="9" customFormat="1" x14ac:dyDescent="0.2">
      <c r="A1526" s="4"/>
      <c r="B1526" s="2"/>
      <c r="C1526" s="4"/>
      <c r="D1526" s="2"/>
      <c r="E1526" s="2"/>
      <c r="F1526" s="51"/>
      <c r="G1526" s="2"/>
      <c r="H1526" s="51"/>
      <c r="I1526" s="2"/>
      <c r="J1526" s="2"/>
      <c r="K1526" s="2"/>
      <c r="L1526" s="2"/>
      <c r="M1526" s="2"/>
      <c r="N1526" s="2"/>
      <c r="O1526" s="4"/>
    </row>
    <row r="1527" spans="1:15" s="9" customFormat="1" x14ac:dyDescent="0.2">
      <c r="A1527" s="4"/>
      <c r="B1527" s="2"/>
      <c r="C1527" s="4"/>
      <c r="D1527" s="2"/>
      <c r="E1527" s="2"/>
      <c r="F1527" s="51"/>
      <c r="G1527" s="2"/>
      <c r="H1527" s="51"/>
      <c r="I1527" s="2"/>
      <c r="J1527" s="2"/>
      <c r="K1527" s="2"/>
      <c r="L1527" s="2"/>
      <c r="M1527" s="2"/>
      <c r="N1527" s="2"/>
      <c r="O1527" s="4"/>
    </row>
    <row r="1528" spans="1:15" s="9" customFormat="1" x14ac:dyDescent="0.2">
      <c r="A1528" s="4"/>
      <c r="B1528" s="2"/>
      <c r="C1528" s="4"/>
      <c r="D1528" s="2"/>
      <c r="E1528" s="2"/>
      <c r="F1528" s="51"/>
      <c r="G1528" s="2"/>
      <c r="H1528" s="51"/>
      <c r="I1528" s="2"/>
      <c r="J1528" s="2"/>
      <c r="K1528" s="2"/>
      <c r="L1528" s="2"/>
      <c r="M1528" s="2"/>
      <c r="N1528" s="2"/>
      <c r="O1528" s="4"/>
    </row>
    <row r="1529" spans="1:15" s="9" customFormat="1" x14ac:dyDescent="0.2">
      <c r="A1529" s="4"/>
      <c r="B1529" s="2"/>
      <c r="C1529" s="4"/>
      <c r="D1529" s="2"/>
      <c r="E1529" s="2"/>
      <c r="F1529" s="51"/>
      <c r="G1529" s="2"/>
      <c r="H1529" s="51"/>
      <c r="I1529" s="2"/>
      <c r="J1529" s="2"/>
      <c r="K1529" s="2"/>
      <c r="L1529" s="2"/>
      <c r="M1529" s="2"/>
      <c r="N1529" s="2"/>
      <c r="O1529" s="4"/>
    </row>
    <row r="1530" spans="1:15" s="9" customFormat="1" x14ac:dyDescent="0.2">
      <c r="A1530" s="4"/>
      <c r="B1530" s="2"/>
      <c r="C1530" s="4"/>
      <c r="D1530" s="2"/>
      <c r="E1530" s="2"/>
      <c r="F1530" s="51"/>
      <c r="G1530" s="2"/>
      <c r="H1530" s="51"/>
      <c r="I1530" s="2"/>
      <c r="J1530" s="2"/>
      <c r="K1530" s="2"/>
      <c r="L1530" s="2"/>
      <c r="M1530" s="2"/>
      <c r="N1530" s="2"/>
      <c r="O1530" s="4"/>
    </row>
    <row r="1531" spans="1:15" s="9" customFormat="1" x14ac:dyDescent="0.2">
      <c r="A1531" s="4"/>
      <c r="B1531" s="2"/>
      <c r="C1531" s="4"/>
      <c r="D1531" s="2"/>
      <c r="E1531" s="2"/>
      <c r="F1531" s="51"/>
      <c r="G1531" s="2"/>
      <c r="H1531" s="51"/>
      <c r="I1531" s="2"/>
      <c r="J1531" s="2"/>
      <c r="K1531" s="2"/>
      <c r="L1531" s="2"/>
      <c r="M1531" s="2"/>
      <c r="N1531" s="2"/>
      <c r="O1531" s="4"/>
    </row>
    <row r="1532" spans="1:15" s="9" customFormat="1" x14ac:dyDescent="0.2">
      <c r="A1532" s="4"/>
      <c r="B1532" s="2"/>
      <c r="C1532" s="4"/>
      <c r="D1532" s="2"/>
      <c r="E1532" s="2"/>
      <c r="F1532" s="51"/>
      <c r="G1532" s="2"/>
      <c r="H1532" s="51"/>
      <c r="I1532" s="2"/>
      <c r="J1532" s="2"/>
      <c r="K1532" s="2"/>
      <c r="L1532" s="2"/>
      <c r="M1532" s="2"/>
      <c r="N1532" s="2"/>
      <c r="O1532" s="4"/>
    </row>
    <row r="1533" spans="1:15" s="9" customFormat="1" x14ac:dyDescent="0.2">
      <c r="A1533" s="4"/>
      <c r="B1533" s="2"/>
      <c r="C1533" s="4"/>
      <c r="D1533" s="2"/>
      <c r="E1533" s="2"/>
      <c r="F1533" s="51"/>
      <c r="G1533" s="2"/>
      <c r="H1533" s="51"/>
      <c r="I1533" s="2"/>
      <c r="J1533" s="2"/>
      <c r="K1533" s="2"/>
      <c r="L1533" s="2"/>
      <c r="M1533" s="2"/>
      <c r="N1533" s="2"/>
      <c r="O1533" s="4"/>
    </row>
    <row r="1534" spans="1:15" s="9" customFormat="1" x14ac:dyDescent="0.2">
      <c r="A1534" s="4"/>
      <c r="B1534" s="2"/>
      <c r="C1534" s="4"/>
      <c r="D1534" s="2"/>
      <c r="E1534" s="2"/>
      <c r="F1534" s="51"/>
      <c r="G1534" s="2"/>
      <c r="H1534" s="51"/>
      <c r="I1534" s="2"/>
      <c r="J1534" s="2"/>
      <c r="K1534" s="2"/>
      <c r="L1534" s="2"/>
      <c r="M1534" s="2"/>
      <c r="N1534" s="2"/>
      <c r="O1534" s="4"/>
    </row>
    <row r="1535" spans="1:15" s="9" customFormat="1" x14ac:dyDescent="0.2">
      <c r="A1535" s="4"/>
      <c r="B1535" s="2"/>
      <c r="C1535" s="4"/>
      <c r="D1535" s="2"/>
      <c r="E1535" s="2"/>
      <c r="F1535" s="51"/>
      <c r="G1535" s="2"/>
      <c r="H1535" s="51"/>
      <c r="I1535" s="2"/>
      <c r="J1535" s="2"/>
      <c r="K1535" s="2"/>
      <c r="L1535" s="2"/>
      <c r="M1535" s="2"/>
      <c r="N1535" s="2"/>
      <c r="O1535" s="4"/>
    </row>
    <row r="1536" spans="1:15" s="9" customFormat="1" x14ac:dyDescent="0.2">
      <c r="A1536" s="4"/>
      <c r="B1536" s="2"/>
      <c r="C1536" s="4"/>
      <c r="D1536" s="2"/>
      <c r="E1536" s="2"/>
      <c r="F1536" s="51"/>
      <c r="G1536" s="2"/>
      <c r="H1536" s="51"/>
      <c r="I1536" s="2"/>
      <c r="J1536" s="2"/>
      <c r="K1536" s="2"/>
      <c r="L1536" s="2"/>
      <c r="M1536" s="2"/>
      <c r="N1536" s="2"/>
      <c r="O1536" s="4"/>
    </row>
    <row r="1537" spans="1:15" s="9" customFormat="1" x14ac:dyDescent="0.2">
      <c r="A1537" s="4"/>
      <c r="B1537" s="2"/>
      <c r="C1537" s="4"/>
      <c r="D1537" s="2"/>
      <c r="E1537" s="2"/>
      <c r="F1537" s="51"/>
      <c r="G1537" s="2"/>
      <c r="H1537" s="51"/>
      <c r="I1537" s="2"/>
      <c r="J1537" s="2"/>
      <c r="K1537" s="2"/>
      <c r="L1537" s="2"/>
      <c r="M1537" s="2"/>
      <c r="N1537" s="2"/>
      <c r="O1537" s="4"/>
    </row>
    <row r="1538" spans="1:15" s="9" customFormat="1" x14ac:dyDescent="0.2">
      <c r="A1538" s="4"/>
      <c r="B1538" s="2"/>
      <c r="C1538" s="4"/>
      <c r="D1538" s="2"/>
      <c r="E1538" s="2"/>
      <c r="F1538" s="51"/>
      <c r="G1538" s="2"/>
      <c r="H1538" s="51"/>
      <c r="I1538" s="2"/>
      <c r="J1538" s="2"/>
      <c r="K1538" s="2"/>
      <c r="L1538" s="2"/>
      <c r="M1538" s="2"/>
      <c r="N1538" s="2"/>
      <c r="O1538" s="4"/>
    </row>
    <row r="1539" spans="1:15" s="9" customFormat="1" x14ac:dyDescent="0.2">
      <c r="A1539" s="4"/>
      <c r="B1539" s="2"/>
      <c r="C1539" s="4"/>
      <c r="D1539" s="2"/>
      <c r="E1539" s="2"/>
      <c r="F1539" s="51"/>
      <c r="G1539" s="2"/>
      <c r="H1539" s="51"/>
      <c r="I1539" s="2"/>
      <c r="J1539" s="2"/>
      <c r="K1539" s="2"/>
      <c r="L1539" s="2"/>
      <c r="M1539" s="2"/>
      <c r="N1539" s="2"/>
      <c r="O1539" s="4"/>
    </row>
    <row r="1540" spans="1:15" s="9" customFormat="1" x14ac:dyDescent="0.2">
      <c r="A1540" s="4"/>
      <c r="B1540" s="2"/>
      <c r="C1540" s="4"/>
      <c r="D1540" s="2"/>
      <c r="E1540" s="2"/>
      <c r="F1540" s="51"/>
      <c r="G1540" s="2"/>
      <c r="H1540" s="51"/>
      <c r="I1540" s="2"/>
      <c r="J1540" s="2"/>
      <c r="K1540" s="2"/>
      <c r="L1540" s="2"/>
      <c r="M1540" s="2"/>
      <c r="N1540" s="2"/>
      <c r="O1540" s="4"/>
    </row>
    <row r="1541" spans="1:15" s="9" customFormat="1" x14ac:dyDescent="0.2">
      <c r="A1541" s="4"/>
      <c r="B1541" s="2"/>
      <c r="C1541" s="4"/>
      <c r="D1541" s="2"/>
      <c r="E1541" s="2"/>
      <c r="F1541" s="51"/>
      <c r="G1541" s="2"/>
      <c r="H1541" s="51"/>
      <c r="I1541" s="2"/>
      <c r="J1541" s="2"/>
      <c r="K1541" s="2"/>
      <c r="L1541" s="2"/>
      <c r="M1541" s="2"/>
      <c r="N1541" s="2"/>
      <c r="O1541" s="4"/>
    </row>
    <row r="1542" spans="1:15" s="9" customFormat="1" x14ac:dyDescent="0.2">
      <c r="A1542" s="4"/>
      <c r="B1542" s="2"/>
      <c r="C1542" s="4"/>
      <c r="D1542" s="2"/>
      <c r="E1542" s="2"/>
      <c r="F1542" s="51"/>
      <c r="G1542" s="2"/>
      <c r="H1542" s="51"/>
      <c r="I1542" s="2"/>
      <c r="J1542" s="2"/>
      <c r="K1542" s="2"/>
      <c r="L1542" s="2"/>
      <c r="M1542" s="2"/>
      <c r="N1542" s="2"/>
      <c r="O1542" s="4"/>
    </row>
    <row r="1543" spans="1:15" s="9" customFormat="1" x14ac:dyDescent="0.2">
      <c r="A1543" s="4"/>
      <c r="B1543" s="2"/>
      <c r="C1543" s="4"/>
      <c r="D1543" s="2"/>
      <c r="E1543" s="2"/>
      <c r="F1543" s="51"/>
      <c r="G1543" s="2"/>
      <c r="H1543" s="51"/>
      <c r="I1543" s="2"/>
      <c r="J1543" s="2"/>
      <c r="K1543" s="2"/>
      <c r="L1543" s="2"/>
      <c r="M1543" s="2"/>
      <c r="N1543" s="2"/>
      <c r="O1543" s="4"/>
    </row>
    <row r="1544" spans="1:15" s="9" customFormat="1" x14ac:dyDescent="0.2">
      <c r="A1544" s="4"/>
      <c r="B1544" s="2"/>
      <c r="C1544" s="4"/>
      <c r="D1544" s="2"/>
      <c r="E1544" s="2"/>
      <c r="F1544" s="51"/>
      <c r="G1544" s="2"/>
      <c r="H1544" s="51"/>
      <c r="I1544" s="2"/>
      <c r="J1544" s="2"/>
      <c r="K1544" s="2"/>
      <c r="L1544" s="2"/>
      <c r="M1544" s="2"/>
      <c r="N1544" s="2"/>
      <c r="O1544" s="4"/>
    </row>
    <row r="1545" spans="1:15" s="9" customFormat="1" x14ac:dyDescent="0.2">
      <c r="A1545" s="4"/>
      <c r="B1545" s="2"/>
      <c r="C1545" s="4"/>
      <c r="D1545" s="2"/>
      <c r="E1545" s="2"/>
      <c r="F1545" s="51"/>
      <c r="G1545" s="2"/>
      <c r="H1545" s="51"/>
      <c r="I1545" s="2"/>
      <c r="J1545" s="2"/>
      <c r="K1545" s="2"/>
      <c r="L1545" s="2"/>
      <c r="M1545" s="2"/>
      <c r="N1545" s="2"/>
      <c r="O1545" s="4"/>
    </row>
    <row r="1546" spans="1:15" s="9" customFormat="1" x14ac:dyDescent="0.2">
      <c r="A1546" s="4"/>
      <c r="B1546" s="2"/>
      <c r="C1546" s="4"/>
      <c r="D1546" s="2"/>
      <c r="E1546" s="2"/>
      <c r="F1546" s="51"/>
      <c r="G1546" s="2"/>
      <c r="H1546" s="51"/>
      <c r="I1546" s="2"/>
      <c r="J1546" s="2"/>
      <c r="K1546" s="2"/>
      <c r="L1546" s="2"/>
      <c r="M1546" s="2"/>
      <c r="N1546" s="2"/>
      <c r="O1546" s="4"/>
    </row>
    <row r="1547" spans="1:15" s="9" customFormat="1" x14ac:dyDescent="0.2">
      <c r="A1547" s="4"/>
      <c r="B1547" s="2"/>
      <c r="C1547" s="4"/>
      <c r="D1547" s="2"/>
      <c r="E1547" s="2"/>
      <c r="F1547" s="51"/>
      <c r="G1547" s="2"/>
      <c r="H1547" s="51"/>
      <c r="I1547" s="2"/>
      <c r="J1547" s="2"/>
      <c r="K1547" s="2"/>
      <c r="L1547" s="2"/>
      <c r="M1547" s="2"/>
      <c r="N1547" s="2"/>
      <c r="O1547" s="4"/>
    </row>
    <row r="1548" spans="1:15" s="9" customFormat="1" x14ac:dyDescent="0.2">
      <c r="A1548" s="4"/>
      <c r="B1548" s="2"/>
      <c r="C1548" s="4"/>
      <c r="D1548" s="2"/>
      <c r="E1548" s="2"/>
      <c r="F1548" s="51"/>
      <c r="G1548" s="2"/>
      <c r="H1548" s="51"/>
      <c r="I1548" s="2"/>
      <c r="J1548" s="2"/>
      <c r="K1548" s="2"/>
      <c r="L1548" s="2"/>
      <c r="M1548" s="2"/>
      <c r="N1548" s="2"/>
      <c r="O1548" s="4"/>
    </row>
    <row r="1549" spans="1:15" s="9" customFormat="1" x14ac:dyDescent="0.2">
      <c r="A1549" s="4"/>
      <c r="B1549" s="2"/>
      <c r="C1549" s="4"/>
      <c r="D1549" s="2"/>
      <c r="E1549" s="2"/>
      <c r="F1549" s="51"/>
      <c r="G1549" s="2"/>
      <c r="H1549" s="51"/>
      <c r="I1549" s="2"/>
      <c r="J1549" s="2"/>
      <c r="K1549" s="2"/>
      <c r="L1549" s="2"/>
      <c r="M1549" s="2"/>
      <c r="N1549" s="2"/>
      <c r="O1549" s="4"/>
    </row>
    <row r="1550" spans="1:15" s="9" customFormat="1" x14ac:dyDescent="0.2">
      <c r="A1550" s="4"/>
      <c r="B1550" s="2"/>
      <c r="C1550" s="4"/>
      <c r="D1550" s="2"/>
      <c r="E1550" s="2"/>
      <c r="F1550" s="51"/>
      <c r="G1550" s="2"/>
      <c r="H1550" s="51"/>
      <c r="I1550" s="2"/>
      <c r="J1550" s="2"/>
      <c r="K1550" s="2"/>
      <c r="L1550" s="2"/>
      <c r="M1550" s="2"/>
      <c r="N1550" s="2"/>
      <c r="O1550" s="4"/>
    </row>
    <row r="1551" spans="1:15" s="9" customFormat="1" x14ac:dyDescent="0.2">
      <c r="A1551" s="4"/>
      <c r="B1551" s="2"/>
      <c r="C1551" s="4"/>
      <c r="D1551" s="2"/>
      <c r="E1551" s="2"/>
      <c r="F1551" s="51"/>
      <c r="G1551" s="2"/>
      <c r="H1551" s="51"/>
      <c r="I1551" s="2"/>
      <c r="J1551" s="2"/>
      <c r="K1551" s="2"/>
      <c r="L1551" s="2"/>
      <c r="M1551" s="2"/>
      <c r="N1551" s="2"/>
      <c r="O1551" s="4"/>
    </row>
    <row r="1552" spans="1:15" s="9" customFormat="1" x14ac:dyDescent="0.2">
      <c r="A1552" s="4"/>
      <c r="B1552" s="2"/>
      <c r="C1552" s="4"/>
      <c r="D1552" s="2"/>
      <c r="E1552" s="2"/>
      <c r="F1552" s="51"/>
      <c r="G1552" s="2"/>
      <c r="H1552" s="51"/>
      <c r="I1552" s="2"/>
      <c r="J1552" s="2"/>
      <c r="K1552" s="2"/>
      <c r="L1552" s="2"/>
      <c r="M1552" s="2"/>
      <c r="N1552" s="2"/>
      <c r="O1552" s="4"/>
    </row>
    <row r="1553" spans="1:15" s="9" customFormat="1" x14ac:dyDescent="0.2">
      <c r="A1553" s="4"/>
      <c r="B1553" s="2"/>
      <c r="C1553" s="4"/>
      <c r="D1553" s="2"/>
      <c r="E1553" s="2"/>
      <c r="F1553" s="51"/>
      <c r="G1553" s="2"/>
      <c r="H1553" s="51"/>
      <c r="I1553" s="2"/>
      <c r="J1553" s="2"/>
      <c r="K1553" s="2"/>
      <c r="L1553" s="2"/>
      <c r="M1553" s="2"/>
      <c r="N1553" s="2"/>
      <c r="O1553" s="4"/>
    </row>
    <row r="1554" spans="1:15" s="9" customFormat="1" x14ac:dyDescent="0.2">
      <c r="A1554" s="4"/>
      <c r="B1554" s="2"/>
      <c r="C1554" s="4"/>
      <c r="D1554" s="2"/>
      <c r="E1554" s="2"/>
      <c r="F1554" s="51"/>
      <c r="G1554" s="2"/>
      <c r="H1554" s="51"/>
      <c r="I1554" s="2"/>
      <c r="J1554" s="2"/>
      <c r="K1554" s="2"/>
      <c r="L1554" s="2"/>
      <c r="M1554" s="2"/>
      <c r="N1554" s="2"/>
      <c r="O1554" s="4"/>
    </row>
    <row r="1555" spans="1:15" s="9" customFormat="1" x14ac:dyDescent="0.2">
      <c r="A1555" s="4"/>
      <c r="B1555" s="2"/>
      <c r="C1555" s="4"/>
      <c r="D1555" s="2"/>
      <c r="E1555" s="2"/>
      <c r="F1555" s="51"/>
      <c r="G1555" s="2"/>
      <c r="H1555" s="51"/>
      <c r="I1555" s="2"/>
      <c r="J1555" s="2"/>
      <c r="K1555" s="2"/>
      <c r="L1555" s="2"/>
      <c r="M1555" s="2"/>
      <c r="N1555" s="2"/>
      <c r="O1555" s="4"/>
    </row>
    <row r="1556" spans="1:15" s="9" customFormat="1" x14ac:dyDescent="0.2">
      <c r="A1556" s="4"/>
      <c r="B1556" s="2"/>
      <c r="C1556" s="4"/>
      <c r="D1556" s="2"/>
      <c r="E1556" s="2"/>
      <c r="F1556" s="51"/>
      <c r="G1556" s="2"/>
      <c r="H1556" s="51"/>
      <c r="I1556" s="2"/>
      <c r="J1556" s="2"/>
      <c r="K1556" s="2"/>
      <c r="L1556" s="2"/>
      <c r="M1556" s="2"/>
      <c r="N1556" s="2"/>
      <c r="O1556" s="4"/>
    </row>
    <row r="1557" spans="1:15" s="9" customFormat="1" x14ac:dyDescent="0.2">
      <c r="A1557" s="4"/>
      <c r="B1557" s="2"/>
      <c r="C1557" s="4"/>
      <c r="D1557" s="2"/>
      <c r="E1557" s="2"/>
      <c r="F1557" s="51"/>
      <c r="G1557" s="2"/>
      <c r="H1557" s="51"/>
      <c r="I1557" s="2"/>
      <c r="J1557" s="2"/>
      <c r="K1557" s="2"/>
      <c r="L1557" s="2"/>
      <c r="M1557" s="2"/>
      <c r="N1557" s="2"/>
      <c r="O1557" s="4"/>
    </row>
    <row r="1558" spans="1:15" s="9" customFormat="1" x14ac:dyDescent="0.2">
      <c r="A1558" s="4"/>
      <c r="B1558" s="2"/>
      <c r="C1558" s="4"/>
      <c r="D1558" s="2"/>
      <c r="E1558" s="2"/>
      <c r="F1558" s="51"/>
      <c r="G1558" s="2"/>
      <c r="H1558" s="51"/>
      <c r="I1558" s="2"/>
      <c r="J1558" s="2"/>
      <c r="K1558" s="2"/>
      <c r="L1558" s="2"/>
      <c r="M1558" s="2"/>
      <c r="N1558" s="2"/>
      <c r="O1558" s="4"/>
    </row>
    <row r="1559" spans="1:15" s="9" customFormat="1" x14ac:dyDescent="0.2">
      <c r="A1559" s="4"/>
      <c r="B1559" s="2"/>
      <c r="C1559" s="4"/>
      <c r="D1559" s="2"/>
      <c r="E1559" s="2"/>
      <c r="F1559" s="51"/>
      <c r="G1559" s="2"/>
      <c r="H1559" s="51"/>
      <c r="I1559" s="2"/>
      <c r="J1559" s="2"/>
      <c r="K1559" s="2"/>
      <c r="L1559" s="2"/>
      <c r="M1559" s="2"/>
      <c r="N1559" s="2"/>
      <c r="O1559" s="4"/>
    </row>
    <row r="1560" spans="1:15" s="9" customFormat="1" x14ac:dyDescent="0.2">
      <c r="A1560" s="4"/>
      <c r="B1560" s="2"/>
      <c r="C1560" s="4"/>
      <c r="D1560" s="2"/>
      <c r="E1560" s="2"/>
      <c r="F1560" s="51"/>
      <c r="G1560" s="2"/>
      <c r="H1560" s="51"/>
      <c r="I1560" s="2"/>
      <c r="J1560" s="2"/>
      <c r="K1560" s="2"/>
      <c r="L1560" s="2"/>
      <c r="M1560" s="2"/>
      <c r="N1560" s="2"/>
      <c r="O1560" s="4"/>
    </row>
    <row r="1561" spans="1:15" s="9" customFormat="1" x14ac:dyDescent="0.2">
      <c r="A1561" s="4"/>
      <c r="B1561" s="2"/>
      <c r="C1561" s="4"/>
      <c r="D1561" s="2"/>
      <c r="E1561" s="2"/>
      <c r="F1561" s="51"/>
      <c r="G1561" s="2"/>
      <c r="H1561" s="51"/>
      <c r="I1561" s="2"/>
      <c r="J1561" s="2"/>
      <c r="K1561" s="2"/>
      <c r="L1561" s="2"/>
      <c r="M1561" s="2"/>
      <c r="N1561" s="2"/>
      <c r="O1561" s="4"/>
    </row>
    <row r="1562" spans="1:15" s="9" customFormat="1" x14ac:dyDescent="0.2">
      <c r="A1562" s="4"/>
      <c r="B1562" s="2"/>
      <c r="C1562" s="4"/>
      <c r="D1562" s="2"/>
      <c r="E1562" s="2"/>
      <c r="F1562" s="51"/>
      <c r="G1562" s="2"/>
      <c r="H1562" s="51"/>
      <c r="I1562" s="2"/>
      <c r="J1562" s="2"/>
      <c r="K1562" s="2"/>
      <c r="L1562" s="2"/>
      <c r="M1562" s="2"/>
      <c r="N1562" s="2"/>
      <c r="O1562" s="4"/>
    </row>
    <row r="1563" spans="1:15" s="9" customFormat="1" x14ac:dyDescent="0.2">
      <c r="A1563" s="4"/>
      <c r="B1563" s="2"/>
      <c r="C1563" s="4"/>
      <c r="D1563" s="2"/>
      <c r="E1563" s="2"/>
      <c r="F1563" s="51"/>
      <c r="G1563" s="2"/>
      <c r="H1563" s="51"/>
      <c r="I1563" s="2"/>
      <c r="J1563" s="2"/>
      <c r="K1563" s="2"/>
      <c r="L1563" s="2"/>
      <c r="M1563" s="2"/>
      <c r="N1563" s="2"/>
      <c r="O1563" s="4"/>
    </row>
    <row r="1564" spans="1:15" s="9" customFormat="1" x14ac:dyDescent="0.2">
      <c r="A1564" s="4"/>
      <c r="B1564" s="2"/>
      <c r="C1564" s="4"/>
      <c r="D1564" s="2"/>
      <c r="E1564" s="2"/>
      <c r="F1564" s="51"/>
      <c r="G1564" s="2"/>
      <c r="H1564" s="51"/>
      <c r="I1564" s="2"/>
      <c r="J1564" s="2"/>
      <c r="K1564" s="2"/>
      <c r="L1564" s="2"/>
      <c r="M1564" s="2"/>
      <c r="N1564" s="2"/>
      <c r="O1564" s="4"/>
    </row>
    <row r="1565" spans="1:15" s="9" customFormat="1" x14ac:dyDescent="0.2">
      <c r="A1565" s="4"/>
      <c r="B1565" s="2"/>
      <c r="C1565" s="4"/>
      <c r="D1565" s="2"/>
      <c r="E1565" s="2"/>
      <c r="F1565" s="51"/>
      <c r="G1565" s="2"/>
      <c r="H1565" s="51"/>
      <c r="I1565" s="2"/>
      <c r="J1565" s="2"/>
      <c r="K1565" s="2"/>
      <c r="L1565" s="2"/>
      <c r="M1565" s="2"/>
      <c r="N1565" s="2"/>
      <c r="O1565" s="4"/>
    </row>
    <row r="1566" spans="1:15" s="9" customFormat="1" x14ac:dyDescent="0.2">
      <c r="A1566" s="4"/>
      <c r="B1566" s="2"/>
      <c r="C1566" s="4"/>
      <c r="D1566" s="2"/>
      <c r="E1566" s="2"/>
      <c r="F1566" s="51"/>
      <c r="G1566" s="2"/>
      <c r="H1566" s="51"/>
      <c r="I1566" s="2"/>
      <c r="J1566" s="2"/>
      <c r="K1566" s="2"/>
      <c r="L1566" s="2"/>
      <c r="M1566" s="2"/>
      <c r="N1566" s="2"/>
      <c r="O1566" s="4"/>
    </row>
    <row r="1567" spans="1:15" s="9" customFormat="1" x14ac:dyDescent="0.2">
      <c r="A1567" s="4"/>
      <c r="B1567" s="2"/>
      <c r="C1567" s="4"/>
      <c r="D1567" s="2"/>
      <c r="E1567" s="2"/>
      <c r="F1567" s="51"/>
      <c r="G1567" s="2"/>
      <c r="H1567" s="51"/>
      <c r="I1567" s="2"/>
      <c r="J1567" s="2"/>
      <c r="K1567" s="2"/>
      <c r="L1567" s="2"/>
      <c r="M1567" s="2"/>
      <c r="N1567" s="2"/>
      <c r="O1567" s="4"/>
    </row>
    <row r="1568" spans="1:15" s="9" customFormat="1" x14ac:dyDescent="0.2">
      <c r="A1568" s="4"/>
      <c r="B1568" s="2"/>
      <c r="C1568" s="4"/>
      <c r="D1568" s="2"/>
      <c r="E1568" s="2"/>
      <c r="F1568" s="51"/>
      <c r="G1568" s="2"/>
      <c r="H1568" s="51"/>
      <c r="I1568" s="2"/>
      <c r="J1568" s="2"/>
      <c r="K1568" s="2"/>
      <c r="L1568" s="2"/>
      <c r="M1568" s="2"/>
      <c r="N1568" s="2"/>
      <c r="O1568" s="4"/>
    </row>
    <row r="1569" spans="1:15" s="9" customFormat="1" x14ac:dyDescent="0.2">
      <c r="A1569" s="4"/>
      <c r="B1569" s="2"/>
      <c r="C1569" s="4"/>
      <c r="D1569" s="2"/>
      <c r="E1569" s="2"/>
      <c r="F1569" s="51"/>
      <c r="G1569" s="2"/>
      <c r="H1569" s="51"/>
      <c r="I1569" s="2"/>
      <c r="J1569" s="2"/>
      <c r="K1569" s="2"/>
      <c r="L1569" s="2"/>
      <c r="M1569" s="2"/>
      <c r="N1569" s="2"/>
      <c r="O1569" s="4"/>
    </row>
    <row r="1570" spans="1:15" s="9" customFormat="1" x14ac:dyDescent="0.2">
      <c r="A1570" s="4"/>
      <c r="B1570" s="2"/>
      <c r="C1570" s="4"/>
      <c r="D1570" s="2"/>
      <c r="E1570" s="2"/>
      <c r="F1570" s="51"/>
      <c r="G1570" s="2"/>
      <c r="H1570" s="51"/>
      <c r="I1570" s="2"/>
      <c r="J1570" s="2"/>
      <c r="K1570" s="2"/>
      <c r="L1570" s="2"/>
      <c r="M1570" s="2"/>
      <c r="N1570" s="2"/>
      <c r="O1570" s="4"/>
    </row>
    <row r="1571" spans="1:15" s="9" customFormat="1" x14ac:dyDescent="0.2">
      <c r="A1571" s="4"/>
      <c r="B1571" s="2"/>
      <c r="C1571" s="4"/>
      <c r="D1571" s="2"/>
      <c r="E1571" s="2"/>
      <c r="F1571" s="51"/>
      <c r="G1571" s="2"/>
      <c r="H1571" s="51"/>
      <c r="I1571" s="2"/>
      <c r="J1571" s="2"/>
      <c r="K1571" s="2"/>
      <c r="L1571" s="2"/>
      <c r="M1571" s="2"/>
      <c r="N1571" s="2"/>
      <c r="O1571" s="4"/>
    </row>
    <row r="1572" spans="1:15" s="9" customFormat="1" x14ac:dyDescent="0.2">
      <c r="A1572" s="4"/>
      <c r="B1572" s="2"/>
      <c r="C1572" s="4"/>
      <c r="D1572" s="2"/>
      <c r="E1572" s="2"/>
      <c r="F1572" s="51"/>
      <c r="G1572" s="2"/>
      <c r="H1572" s="51"/>
      <c r="I1572" s="2"/>
      <c r="J1572" s="2"/>
      <c r="K1572" s="2"/>
      <c r="L1572" s="2"/>
      <c r="M1572" s="2"/>
      <c r="N1572" s="2"/>
      <c r="O1572" s="4"/>
    </row>
    <row r="1573" spans="1:15" s="9" customFormat="1" x14ac:dyDescent="0.2">
      <c r="A1573" s="4"/>
      <c r="B1573" s="2"/>
      <c r="C1573" s="4"/>
      <c r="D1573" s="2"/>
      <c r="E1573" s="2"/>
      <c r="F1573" s="51"/>
      <c r="G1573" s="2"/>
      <c r="H1573" s="51"/>
      <c r="I1573" s="2"/>
      <c r="J1573" s="2"/>
      <c r="K1573" s="2"/>
      <c r="L1573" s="2"/>
      <c r="M1573" s="2"/>
      <c r="N1573" s="2"/>
      <c r="O1573" s="4"/>
    </row>
    <row r="1574" spans="1:15" s="9" customFormat="1" x14ac:dyDescent="0.2">
      <c r="A1574" s="4"/>
      <c r="B1574" s="2"/>
      <c r="C1574" s="4"/>
      <c r="D1574" s="2"/>
      <c r="E1574" s="2"/>
      <c r="F1574" s="51"/>
      <c r="G1574" s="2"/>
      <c r="H1574" s="51"/>
      <c r="I1574" s="2"/>
      <c r="J1574" s="2"/>
      <c r="K1574" s="2"/>
      <c r="L1574" s="2"/>
      <c r="M1574" s="2"/>
      <c r="N1574" s="2"/>
      <c r="O1574" s="4"/>
    </row>
    <row r="1575" spans="1:15" s="9" customFormat="1" x14ac:dyDescent="0.2">
      <c r="A1575" s="4"/>
      <c r="B1575" s="2"/>
      <c r="C1575" s="4"/>
      <c r="D1575" s="2"/>
      <c r="E1575" s="2"/>
      <c r="F1575" s="51"/>
      <c r="G1575" s="2"/>
      <c r="H1575" s="51"/>
      <c r="I1575" s="2"/>
      <c r="J1575" s="2"/>
      <c r="K1575" s="2"/>
      <c r="L1575" s="2"/>
      <c r="M1575" s="2"/>
      <c r="N1575" s="2"/>
      <c r="O1575" s="4"/>
    </row>
    <row r="1576" spans="1:15" s="9" customFormat="1" x14ac:dyDescent="0.2">
      <c r="A1576" s="4"/>
      <c r="B1576" s="2"/>
      <c r="C1576" s="4"/>
      <c r="D1576" s="2"/>
      <c r="E1576" s="2"/>
      <c r="F1576" s="51"/>
      <c r="G1576" s="2"/>
      <c r="H1576" s="51"/>
      <c r="I1576" s="2"/>
      <c r="J1576" s="2"/>
      <c r="K1576" s="2"/>
      <c r="L1576" s="2"/>
      <c r="M1576" s="2"/>
      <c r="N1576" s="2"/>
      <c r="O1576" s="4"/>
    </row>
    <row r="1577" spans="1:15" s="9" customFormat="1" x14ac:dyDescent="0.2">
      <c r="A1577" s="4"/>
      <c r="B1577" s="2"/>
      <c r="C1577" s="4"/>
      <c r="D1577" s="2"/>
      <c r="E1577" s="2"/>
      <c r="F1577" s="51"/>
      <c r="G1577" s="2"/>
      <c r="H1577" s="51"/>
      <c r="I1577" s="2"/>
      <c r="J1577" s="2"/>
      <c r="K1577" s="2"/>
      <c r="L1577" s="2"/>
      <c r="M1577" s="2"/>
      <c r="N1577" s="2"/>
      <c r="O1577" s="4"/>
    </row>
    <row r="1578" spans="1:15" s="9" customFormat="1" x14ac:dyDescent="0.2">
      <c r="A1578" s="4"/>
      <c r="B1578" s="2"/>
      <c r="C1578" s="4"/>
      <c r="D1578" s="2"/>
      <c r="E1578" s="2"/>
      <c r="F1578" s="51"/>
      <c r="G1578" s="2"/>
      <c r="H1578" s="51"/>
      <c r="I1578" s="2"/>
      <c r="J1578" s="2"/>
      <c r="K1578" s="2"/>
      <c r="L1578" s="2"/>
      <c r="M1578" s="2"/>
      <c r="N1578" s="2"/>
      <c r="O1578" s="4"/>
    </row>
    <row r="1579" spans="1:15" s="9" customFormat="1" x14ac:dyDescent="0.2">
      <c r="A1579" s="4"/>
      <c r="B1579" s="2"/>
      <c r="C1579" s="4"/>
      <c r="D1579" s="2"/>
      <c r="E1579" s="2"/>
      <c r="F1579" s="51"/>
      <c r="G1579" s="2"/>
      <c r="H1579" s="51"/>
      <c r="I1579" s="2"/>
      <c r="J1579" s="2"/>
      <c r="K1579" s="2"/>
      <c r="L1579" s="2"/>
      <c r="M1579" s="2"/>
      <c r="N1579" s="2"/>
      <c r="O1579" s="4"/>
    </row>
    <row r="1580" spans="1:15" s="9" customFormat="1" x14ac:dyDescent="0.2">
      <c r="A1580" s="4"/>
      <c r="B1580" s="2"/>
      <c r="C1580" s="4"/>
      <c r="D1580" s="2"/>
      <c r="E1580" s="2"/>
      <c r="F1580" s="51"/>
      <c r="G1580" s="2"/>
      <c r="H1580" s="51"/>
      <c r="I1580" s="2"/>
      <c r="J1580" s="2"/>
      <c r="K1580" s="2"/>
      <c r="L1580" s="2"/>
      <c r="M1580" s="2"/>
      <c r="N1580" s="2"/>
      <c r="O1580" s="4"/>
    </row>
    <row r="1581" spans="1:15" s="9" customFormat="1" x14ac:dyDescent="0.2">
      <c r="A1581" s="4"/>
      <c r="B1581" s="2"/>
      <c r="C1581" s="4"/>
      <c r="D1581" s="2"/>
      <c r="E1581" s="2"/>
      <c r="F1581" s="51"/>
      <c r="G1581" s="2"/>
      <c r="H1581" s="51"/>
      <c r="I1581" s="2"/>
      <c r="J1581" s="2"/>
      <c r="K1581" s="2"/>
      <c r="L1581" s="2"/>
      <c r="M1581" s="2"/>
      <c r="N1581" s="2"/>
      <c r="O1581" s="4"/>
    </row>
    <row r="1582" spans="1:15" s="9" customFormat="1" x14ac:dyDescent="0.2">
      <c r="A1582" s="4"/>
      <c r="B1582" s="2"/>
      <c r="C1582" s="4"/>
      <c r="D1582" s="2"/>
      <c r="E1582" s="2"/>
      <c r="F1582" s="51"/>
      <c r="G1582" s="2"/>
      <c r="H1582" s="51"/>
      <c r="I1582" s="2"/>
      <c r="J1582" s="2"/>
      <c r="K1582" s="2"/>
      <c r="L1582" s="2"/>
      <c r="M1582" s="2"/>
      <c r="N1582" s="2"/>
      <c r="O1582" s="4"/>
    </row>
    <row r="1583" spans="1:15" s="9" customFormat="1" x14ac:dyDescent="0.2">
      <c r="A1583" s="4"/>
      <c r="B1583" s="2"/>
      <c r="C1583" s="4"/>
      <c r="D1583" s="2"/>
      <c r="E1583" s="2"/>
      <c r="F1583" s="51"/>
      <c r="G1583" s="2"/>
      <c r="H1583" s="51"/>
      <c r="I1583" s="2"/>
      <c r="J1583" s="2"/>
      <c r="K1583" s="2"/>
      <c r="L1583" s="2"/>
      <c r="M1583" s="2"/>
      <c r="N1583" s="2"/>
      <c r="O1583" s="4"/>
    </row>
    <row r="1584" spans="1:15" s="9" customFormat="1" x14ac:dyDescent="0.2">
      <c r="A1584" s="4"/>
      <c r="B1584" s="2"/>
      <c r="C1584" s="4"/>
      <c r="D1584" s="2"/>
      <c r="E1584" s="2"/>
      <c r="F1584" s="51"/>
      <c r="G1584" s="2"/>
      <c r="H1584" s="51"/>
      <c r="I1584" s="2"/>
      <c r="J1584" s="2"/>
      <c r="K1584" s="2"/>
      <c r="L1584" s="2"/>
      <c r="M1584" s="2"/>
      <c r="N1584" s="2"/>
      <c r="O1584" s="4"/>
    </row>
    <row r="1585" spans="1:15" s="9" customFormat="1" x14ac:dyDescent="0.2">
      <c r="A1585" s="4"/>
      <c r="B1585" s="2"/>
      <c r="C1585" s="4"/>
      <c r="D1585" s="2"/>
      <c r="E1585" s="2"/>
      <c r="F1585" s="51"/>
      <c r="G1585" s="2"/>
      <c r="H1585" s="51"/>
      <c r="I1585" s="2"/>
      <c r="J1585" s="2"/>
      <c r="K1585" s="2"/>
      <c r="L1585" s="2"/>
      <c r="M1585" s="2"/>
      <c r="N1585" s="2"/>
      <c r="O1585" s="4"/>
    </row>
    <row r="1586" spans="1:15" s="9" customFormat="1" x14ac:dyDescent="0.2">
      <c r="A1586" s="4"/>
      <c r="B1586" s="2"/>
      <c r="C1586" s="4"/>
      <c r="D1586" s="2"/>
      <c r="E1586" s="2"/>
      <c r="F1586" s="51"/>
      <c r="G1586" s="2"/>
      <c r="H1586" s="51"/>
      <c r="I1586" s="2"/>
      <c r="J1586" s="2"/>
      <c r="K1586" s="2"/>
      <c r="L1586" s="2"/>
      <c r="M1586" s="2"/>
      <c r="N1586" s="2"/>
      <c r="O1586" s="4"/>
    </row>
    <row r="1587" spans="1:15" s="9" customFormat="1" x14ac:dyDescent="0.2">
      <c r="A1587" s="4"/>
      <c r="B1587" s="2"/>
      <c r="C1587" s="4"/>
      <c r="D1587" s="2"/>
      <c r="E1587" s="2"/>
      <c r="F1587" s="51"/>
      <c r="G1587" s="2"/>
      <c r="H1587" s="51"/>
      <c r="I1587" s="2"/>
      <c r="J1587" s="2"/>
      <c r="K1587" s="2"/>
      <c r="L1587" s="2"/>
      <c r="M1587" s="2"/>
      <c r="N1587" s="2"/>
      <c r="O1587" s="4"/>
    </row>
    <row r="1588" spans="1:15" s="9" customFormat="1" x14ac:dyDescent="0.2">
      <c r="A1588" s="4"/>
      <c r="B1588" s="2"/>
      <c r="C1588" s="4"/>
      <c r="D1588" s="2"/>
      <c r="E1588" s="2"/>
      <c r="F1588" s="51"/>
      <c r="G1588" s="2"/>
      <c r="H1588" s="51"/>
      <c r="I1588" s="2"/>
      <c r="J1588" s="2"/>
      <c r="K1588" s="2"/>
      <c r="L1588" s="2"/>
      <c r="M1588" s="2"/>
      <c r="N1588" s="2"/>
      <c r="O1588" s="4"/>
    </row>
    <row r="1589" spans="1:15" s="9" customFormat="1" x14ac:dyDescent="0.2">
      <c r="A1589" s="4"/>
      <c r="B1589" s="2"/>
      <c r="C1589" s="4"/>
      <c r="D1589" s="2"/>
      <c r="E1589" s="2"/>
      <c r="F1589" s="51"/>
      <c r="G1589" s="2"/>
      <c r="H1589" s="51"/>
      <c r="I1589" s="2"/>
      <c r="J1589" s="2"/>
      <c r="K1589" s="2"/>
      <c r="L1589" s="2"/>
      <c r="M1589" s="2"/>
      <c r="N1589" s="2"/>
      <c r="O1589" s="4"/>
    </row>
    <row r="1590" spans="1:15" s="9" customFormat="1" x14ac:dyDescent="0.2">
      <c r="A1590" s="4"/>
      <c r="B1590" s="2"/>
      <c r="C1590" s="4"/>
      <c r="D1590" s="2"/>
      <c r="E1590" s="2"/>
      <c r="F1590" s="51"/>
      <c r="G1590" s="2"/>
      <c r="H1590" s="51"/>
      <c r="I1590" s="2"/>
      <c r="J1590" s="2"/>
      <c r="K1590" s="2"/>
      <c r="L1590" s="2"/>
      <c r="M1590" s="2"/>
      <c r="N1590" s="2"/>
      <c r="O1590" s="4"/>
    </row>
    <row r="1591" spans="1:15" s="9" customFormat="1" x14ac:dyDescent="0.2">
      <c r="A1591" s="4"/>
      <c r="B1591" s="2"/>
      <c r="C1591" s="4"/>
      <c r="D1591" s="2"/>
      <c r="E1591" s="2"/>
      <c r="F1591" s="51"/>
      <c r="G1591" s="2"/>
      <c r="H1591" s="51"/>
      <c r="I1591" s="2"/>
      <c r="J1591" s="2"/>
      <c r="K1591" s="2"/>
      <c r="L1591" s="2"/>
      <c r="M1591" s="2"/>
      <c r="N1591" s="2"/>
      <c r="O1591" s="4"/>
    </row>
    <row r="1592" spans="1:15" s="9" customFormat="1" x14ac:dyDescent="0.2">
      <c r="A1592" s="4"/>
      <c r="B1592" s="2"/>
      <c r="C1592" s="4"/>
      <c r="D1592" s="2"/>
      <c r="E1592" s="2"/>
      <c r="F1592" s="51"/>
      <c r="G1592" s="2"/>
      <c r="H1592" s="51"/>
      <c r="I1592" s="2"/>
      <c r="J1592" s="2"/>
      <c r="K1592" s="2"/>
      <c r="L1592" s="2"/>
      <c r="M1592" s="2"/>
      <c r="N1592" s="2"/>
      <c r="O1592" s="4"/>
    </row>
    <row r="1593" spans="1:15" s="9" customFormat="1" x14ac:dyDescent="0.2">
      <c r="A1593" s="4"/>
      <c r="B1593" s="2"/>
      <c r="C1593" s="4"/>
      <c r="D1593" s="2"/>
      <c r="E1593" s="2"/>
      <c r="F1593" s="51"/>
      <c r="G1593" s="2"/>
      <c r="H1593" s="51"/>
      <c r="I1593" s="2"/>
      <c r="J1593" s="2"/>
      <c r="K1593" s="2"/>
      <c r="L1593" s="2"/>
      <c r="M1593" s="2"/>
      <c r="N1593" s="2"/>
      <c r="O1593" s="4"/>
    </row>
    <row r="1594" spans="1:15" s="9" customFormat="1" x14ac:dyDescent="0.2">
      <c r="A1594" s="4"/>
      <c r="B1594" s="2"/>
      <c r="C1594" s="4"/>
      <c r="D1594" s="2"/>
      <c r="E1594" s="2"/>
      <c r="F1594" s="51"/>
      <c r="G1594" s="2"/>
      <c r="H1594" s="51"/>
      <c r="I1594" s="2"/>
      <c r="J1594" s="2"/>
      <c r="K1594" s="2"/>
      <c r="L1594" s="2"/>
      <c r="M1594" s="2"/>
      <c r="N1594" s="2"/>
      <c r="O1594" s="4"/>
    </row>
    <row r="1595" spans="1:15" s="9" customFormat="1" x14ac:dyDescent="0.2">
      <c r="A1595" s="4"/>
      <c r="B1595" s="2"/>
      <c r="C1595" s="4"/>
      <c r="D1595" s="2"/>
      <c r="E1595" s="2"/>
      <c r="F1595" s="51"/>
      <c r="G1595" s="2"/>
      <c r="H1595" s="51"/>
      <c r="I1595" s="2"/>
      <c r="J1595" s="2"/>
      <c r="K1595" s="2"/>
      <c r="L1595" s="2"/>
      <c r="M1595" s="2"/>
      <c r="N1595" s="2"/>
      <c r="O1595" s="4"/>
    </row>
    <row r="1596" spans="1:15" s="9" customFormat="1" x14ac:dyDescent="0.2">
      <c r="A1596" s="4"/>
      <c r="B1596" s="2"/>
      <c r="C1596" s="4"/>
      <c r="D1596" s="2"/>
      <c r="E1596" s="2"/>
      <c r="F1596" s="51"/>
      <c r="G1596" s="2"/>
      <c r="H1596" s="51"/>
      <c r="I1596" s="2"/>
      <c r="J1596" s="2"/>
      <c r="K1596" s="2"/>
      <c r="L1596" s="2"/>
      <c r="M1596" s="2"/>
      <c r="N1596" s="2"/>
      <c r="O1596" s="4"/>
    </row>
    <row r="1597" spans="1:15" s="9" customFormat="1" x14ac:dyDescent="0.2">
      <c r="A1597" s="4"/>
      <c r="B1597" s="2"/>
      <c r="C1597" s="4"/>
      <c r="D1597" s="2"/>
      <c r="E1597" s="2"/>
      <c r="F1597" s="51"/>
      <c r="G1597" s="2"/>
      <c r="H1597" s="51"/>
      <c r="I1597" s="2"/>
      <c r="J1597" s="2"/>
      <c r="K1597" s="2"/>
      <c r="L1597" s="2"/>
      <c r="M1597" s="2"/>
      <c r="N1597" s="2"/>
      <c r="O1597" s="4"/>
    </row>
    <row r="1598" spans="1:15" s="9" customFormat="1" x14ac:dyDescent="0.2">
      <c r="A1598" s="4"/>
      <c r="B1598" s="2"/>
      <c r="C1598" s="4"/>
      <c r="D1598" s="2"/>
      <c r="E1598" s="2"/>
      <c r="F1598" s="51"/>
      <c r="G1598" s="2"/>
      <c r="H1598" s="51"/>
      <c r="I1598" s="2"/>
      <c r="J1598" s="2"/>
      <c r="K1598" s="2"/>
      <c r="L1598" s="2"/>
      <c r="M1598" s="2"/>
      <c r="N1598" s="2"/>
      <c r="O1598" s="4"/>
    </row>
    <row r="1599" spans="1:15" s="9" customFormat="1" x14ac:dyDescent="0.2">
      <c r="A1599" s="4"/>
      <c r="B1599" s="2"/>
      <c r="C1599" s="4"/>
      <c r="D1599" s="2"/>
      <c r="E1599" s="2"/>
      <c r="F1599" s="51"/>
      <c r="G1599" s="2"/>
      <c r="H1599" s="51"/>
      <c r="I1599" s="2"/>
      <c r="J1599" s="2"/>
      <c r="K1599" s="2"/>
      <c r="L1599" s="2"/>
      <c r="M1599" s="2"/>
      <c r="N1599" s="2"/>
      <c r="O1599" s="4"/>
    </row>
    <row r="1600" spans="1:15" s="9" customFormat="1" x14ac:dyDescent="0.2">
      <c r="A1600" s="4"/>
      <c r="B1600" s="2"/>
      <c r="C1600" s="4"/>
      <c r="D1600" s="2"/>
      <c r="E1600" s="2"/>
      <c r="F1600" s="51"/>
      <c r="G1600" s="2"/>
      <c r="H1600" s="51"/>
      <c r="I1600" s="2"/>
      <c r="J1600" s="2"/>
      <c r="K1600" s="2"/>
      <c r="L1600" s="2"/>
      <c r="M1600" s="2"/>
      <c r="N1600" s="2"/>
      <c r="O1600" s="4"/>
    </row>
    <row r="1601" spans="1:15" s="9" customFormat="1" x14ac:dyDescent="0.2">
      <c r="A1601" s="4"/>
      <c r="B1601" s="2"/>
      <c r="C1601" s="4"/>
      <c r="D1601" s="2"/>
      <c r="E1601" s="2"/>
      <c r="F1601" s="51"/>
      <c r="G1601" s="2"/>
      <c r="H1601" s="51"/>
      <c r="I1601" s="2"/>
      <c r="J1601" s="2"/>
      <c r="K1601" s="2"/>
      <c r="L1601" s="2"/>
      <c r="M1601" s="2"/>
      <c r="N1601" s="2"/>
      <c r="O1601" s="4"/>
    </row>
    <row r="1602" spans="1:15" s="9" customFormat="1" x14ac:dyDescent="0.2">
      <c r="A1602" s="4"/>
      <c r="B1602" s="2"/>
      <c r="C1602" s="4"/>
      <c r="D1602" s="2"/>
      <c r="E1602" s="2"/>
      <c r="F1602" s="51"/>
      <c r="G1602" s="2"/>
      <c r="H1602" s="51"/>
      <c r="I1602" s="2"/>
      <c r="J1602" s="2"/>
      <c r="K1602" s="2"/>
      <c r="L1602" s="2"/>
      <c r="M1602" s="2"/>
      <c r="N1602" s="2"/>
      <c r="O1602" s="4"/>
    </row>
    <row r="1603" spans="1:15" s="9" customFormat="1" x14ac:dyDescent="0.2">
      <c r="A1603" s="4"/>
      <c r="B1603" s="2"/>
      <c r="C1603" s="4"/>
      <c r="D1603" s="2"/>
      <c r="E1603" s="2"/>
      <c r="F1603" s="51"/>
      <c r="G1603" s="2"/>
      <c r="H1603" s="51"/>
      <c r="I1603" s="2"/>
      <c r="J1603" s="2"/>
      <c r="K1603" s="2"/>
      <c r="L1603" s="2"/>
      <c r="M1603" s="2"/>
      <c r="N1603" s="2"/>
      <c r="O1603" s="4"/>
    </row>
    <row r="1604" spans="1:15" s="9" customFormat="1" x14ac:dyDescent="0.2">
      <c r="A1604" s="4"/>
      <c r="B1604" s="2"/>
      <c r="C1604" s="4"/>
      <c r="D1604" s="2"/>
      <c r="E1604" s="2"/>
      <c r="F1604" s="51"/>
      <c r="G1604" s="2"/>
      <c r="H1604" s="51"/>
      <c r="I1604" s="2"/>
      <c r="J1604" s="2"/>
      <c r="K1604" s="2"/>
      <c r="L1604" s="2"/>
      <c r="M1604" s="2"/>
      <c r="N1604" s="2"/>
      <c r="O1604" s="4"/>
    </row>
    <row r="1605" spans="1:15" s="9" customFormat="1" x14ac:dyDescent="0.2">
      <c r="A1605" s="4"/>
      <c r="B1605" s="2"/>
      <c r="C1605" s="4"/>
      <c r="D1605" s="2"/>
      <c r="E1605" s="2"/>
      <c r="F1605" s="51"/>
      <c r="G1605" s="2"/>
      <c r="H1605" s="51"/>
      <c r="I1605" s="2"/>
      <c r="J1605" s="2"/>
      <c r="K1605" s="2"/>
      <c r="L1605" s="2"/>
      <c r="M1605" s="2"/>
      <c r="N1605" s="2"/>
      <c r="O1605" s="4"/>
    </row>
    <row r="1606" spans="1:15" s="9" customFormat="1" x14ac:dyDescent="0.2">
      <c r="A1606" s="4"/>
      <c r="B1606" s="2"/>
      <c r="C1606" s="4"/>
      <c r="D1606" s="2"/>
      <c r="E1606" s="2"/>
      <c r="F1606" s="51"/>
      <c r="G1606" s="2"/>
      <c r="H1606" s="51"/>
      <c r="I1606" s="2"/>
      <c r="J1606" s="2"/>
      <c r="K1606" s="2"/>
      <c r="L1606" s="2"/>
      <c r="M1606" s="2"/>
      <c r="N1606" s="2"/>
      <c r="O1606" s="4"/>
    </row>
    <row r="1607" spans="1:15" s="9" customFormat="1" x14ac:dyDescent="0.2">
      <c r="A1607" s="4"/>
      <c r="B1607" s="2"/>
      <c r="C1607" s="4"/>
      <c r="D1607" s="2"/>
      <c r="E1607" s="2"/>
      <c r="F1607" s="51"/>
      <c r="G1607" s="2"/>
      <c r="H1607" s="51"/>
      <c r="I1607" s="2"/>
      <c r="J1607" s="2"/>
      <c r="K1607" s="2"/>
      <c r="L1607" s="2"/>
      <c r="M1607" s="2"/>
      <c r="N1607" s="2"/>
      <c r="O1607" s="4"/>
    </row>
    <row r="1608" spans="1:15" s="9" customFormat="1" x14ac:dyDescent="0.2">
      <c r="A1608" s="4"/>
      <c r="B1608" s="2"/>
      <c r="C1608" s="4"/>
      <c r="D1608" s="2"/>
      <c r="E1608" s="2"/>
      <c r="F1608" s="51"/>
      <c r="G1608" s="2"/>
      <c r="H1608" s="51"/>
      <c r="I1608" s="2"/>
      <c r="J1608" s="2"/>
      <c r="K1608" s="2"/>
      <c r="L1608" s="2"/>
      <c r="M1608" s="2"/>
      <c r="N1608" s="2"/>
      <c r="O1608" s="4"/>
    </row>
    <row r="1609" spans="1:15" s="9" customFormat="1" x14ac:dyDescent="0.2">
      <c r="A1609" s="4"/>
      <c r="B1609" s="2"/>
      <c r="C1609" s="4"/>
      <c r="D1609" s="2"/>
      <c r="E1609" s="2"/>
      <c r="F1609" s="51"/>
      <c r="G1609" s="2"/>
      <c r="H1609" s="51"/>
      <c r="I1609" s="2"/>
      <c r="J1609" s="2"/>
      <c r="K1609" s="2"/>
      <c r="L1609" s="2"/>
      <c r="M1609" s="2"/>
      <c r="N1609" s="2"/>
      <c r="O1609" s="4"/>
    </row>
    <row r="1610" spans="1:15" s="9" customFormat="1" x14ac:dyDescent="0.2">
      <c r="A1610" s="4"/>
      <c r="B1610" s="2"/>
      <c r="C1610" s="4"/>
      <c r="D1610" s="2"/>
      <c r="E1610" s="2"/>
      <c r="F1610" s="51"/>
      <c r="G1610" s="2"/>
      <c r="H1610" s="51"/>
      <c r="I1610" s="2"/>
      <c r="J1610" s="2"/>
      <c r="K1610" s="2"/>
      <c r="L1610" s="2"/>
      <c r="M1610" s="2"/>
      <c r="N1610" s="2"/>
      <c r="O1610" s="4"/>
    </row>
    <row r="1611" spans="1:15" s="9" customFormat="1" x14ac:dyDescent="0.2">
      <c r="A1611" s="4"/>
      <c r="B1611" s="2"/>
      <c r="C1611" s="4"/>
      <c r="D1611" s="2"/>
      <c r="E1611" s="2"/>
      <c r="F1611" s="51"/>
      <c r="G1611" s="2"/>
      <c r="H1611" s="51"/>
      <c r="I1611" s="2"/>
      <c r="J1611" s="2"/>
      <c r="K1611" s="2"/>
      <c r="L1611" s="2"/>
      <c r="M1611" s="2"/>
      <c r="N1611" s="2"/>
      <c r="O1611" s="4"/>
    </row>
    <row r="1612" spans="1:15" s="9" customFormat="1" x14ac:dyDescent="0.2">
      <c r="A1612" s="4"/>
      <c r="B1612" s="2"/>
      <c r="C1612" s="4"/>
      <c r="D1612" s="2"/>
      <c r="E1612" s="2"/>
      <c r="F1612" s="51"/>
      <c r="G1612" s="2"/>
      <c r="H1612" s="51"/>
      <c r="I1612" s="2"/>
      <c r="J1612" s="2"/>
      <c r="K1612" s="2"/>
      <c r="L1612" s="2"/>
      <c r="M1612" s="2"/>
      <c r="N1612" s="2"/>
      <c r="O1612" s="4"/>
    </row>
    <row r="1613" spans="1:15" s="9" customFormat="1" x14ac:dyDescent="0.2">
      <c r="A1613" s="4"/>
      <c r="B1613" s="2"/>
      <c r="C1613" s="4"/>
      <c r="D1613" s="2"/>
      <c r="E1613" s="2"/>
      <c r="F1613" s="51"/>
      <c r="G1613" s="2"/>
      <c r="H1613" s="51"/>
      <c r="I1613" s="2"/>
      <c r="J1613" s="2"/>
      <c r="K1613" s="2"/>
      <c r="L1613" s="2"/>
      <c r="M1613" s="2"/>
      <c r="N1613" s="2"/>
      <c r="O1613" s="4"/>
    </row>
    <row r="1614" spans="1:15" s="9" customFormat="1" x14ac:dyDescent="0.2">
      <c r="A1614" s="4"/>
      <c r="B1614" s="2"/>
      <c r="C1614" s="4"/>
      <c r="D1614" s="2"/>
      <c r="E1614" s="2"/>
      <c r="F1614" s="51"/>
      <c r="G1614" s="2"/>
      <c r="H1614" s="51"/>
      <c r="I1614" s="2"/>
      <c r="J1614" s="2"/>
      <c r="K1614" s="2"/>
      <c r="L1614" s="2"/>
      <c r="M1614" s="2"/>
      <c r="N1614" s="2"/>
      <c r="O1614" s="4"/>
    </row>
    <row r="1615" spans="1:15" s="9" customFormat="1" x14ac:dyDescent="0.2">
      <c r="A1615" s="4"/>
      <c r="B1615" s="2"/>
      <c r="C1615" s="4"/>
      <c r="D1615" s="2"/>
      <c r="E1615" s="2"/>
      <c r="F1615" s="51"/>
      <c r="G1615" s="2"/>
      <c r="H1615" s="51"/>
      <c r="I1615" s="2"/>
      <c r="J1615" s="2"/>
      <c r="K1615" s="2"/>
      <c r="L1615" s="2"/>
      <c r="M1615" s="2"/>
      <c r="N1615" s="2"/>
      <c r="O1615" s="4"/>
    </row>
    <row r="1616" spans="1:15" s="9" customFormat="1" x14ac:dyDescent="0.2">
      <c r="A1616" s="4"/>
      <c r="B1616" s="2"/>
      <c r="C1616" s="4"/>
      <c r="D1616" s="2"/>
      <c r="E1616" s="2"/>
      <c r="F1616" s="51"/>
      <c r="G1616" s="2"/>
      <c r="H1616" s="51"/>
      <c r="I1616" s="2"/>
      <c r="J1616" s="2"/>
      <c r="K1616" s="2"/>
      <c r="L1616" s="2"/>
      <c r="M1616" s="2"/>
      <c r="N1616" s="2"/>
      <c r="O1616" s="4"/>
    </row>
    <row r="1617" spans="1:15" s="9" customFormat="1" x14ac:dyDescent="0.2">
      <c r="A1617" s="4"/>
      <c r="B1617" s="2"/>
      <c r="C1617" s="4"/>
      <c r="D1617" s="2"/>
      <c r="E1617" s="2"/>
      <c r="F1617" s="51"/>
      <c r="G1617" s="2"/>
      <c r="H1617" s="51"/>
      <c r="I1617" s="2"/>
      <c r="J1617" s="2"/>
      <c r="K1617" s="2"/>
      <c r="L1617" s="2"/>
      <c r="M1617" s="2"/>
      <c r="N1617" s="2"/>
      <c r="O1617" s="4"/>
    </row>
    <row r="1618" spans="1:15" s="9" customFormat="1" x14ac:dyDescent="0.2">
      <c r="A1618" s="4"/>
      <c r="B1618" s="2"/>
      <c r="C1618" s="4"/>
      <c r="D1618" s="2"/>
      <c r="E1618" s="2"/>
      <c r="F1618" s="51"/>
      <c r="G1618" s="2"/>
      <c r="H1618" s="51"/>
      <c r="I1618" s="2"/>
      <c r="J1618" s="2"/>
      <c r="K1618" s="2"/>
      <c r="L1618" s="2"/>
      <c r="M1618" s="2"/>
      <c r="N1618" s="2"/>
      <c r="O1618" s="4"/>
    </row>
    <row r="1619" spans="1:15" s="9" customFormat="1" x14ac:dyDescent="0.2">
      <c r="A1619" s="4"/>
      <c r="B1619" s="2"/>
      <c r="C1619" s="4"/>
      <c r="D1619" s="2"/>
      <c r="E1619" s="2"/>
      <c r="F1619" s="51"/>
      <c r="G1619" s="2"/>
      <c r="H1619" s="51"/>
      <c r="I1619" s="2"/>
      <c r="J1619" s="2"/>
      <c r="K1619" s="2"/>
      <c r="L1619" s="2"/>
      <c r="M1619" s="2"/>
      <c r="N1619" s="2"/>
      <c r="O1619" s="4"/>
    </row>
    <row r="1620" spans="1:15" s="9" customFormat="1" x14ac:dyDescent="0.2">
      <c r="A1620" s="4"/>
      <c r="B1620" s="2"/>
      <c r="C1620" s="4"/>
      <c r="D1620" s="2"/>
      <c r="E1620" s="2"/>
      <c r="F1620" s="51"/>
      <c r="G1620" s="2"/>
      <c r="H1620" s="51"/>
      <c r="I1620" s="2"/>
      <c r="J1620" s="2"/>
      <c r="K1620" s="2"/>
      <c r="L1620" s="2"/>
      <c r="M1620" s="2"/>
      <c r="N1620" s="2"/>
      <c r="O1620" s="4"/>
    </row>
    <row r="1621" spans="1:15" s="9" customFormat="1" x14ac:dyDescent="0.2">
      <c r="A1621" s="4"/>
      <c r="B1621" s="2"/>
      <c r="C1621" s="4"/>
      <c r="D1621" s="2"/>
      <c r="E1621" s="2"/>
      <c r="F1621" s="51"/>
      <c r="G1621" s="2"/>
      <c r="H1621" s="51"/>
      <c r="I1621" s="2"/>
      <c r="J1621" s="2"/>
      <c r="K1621" s="2"/>
      <c r="L1621" s="2"/>
      <c r="M1621" s="2"/>
      <c r="N1621" s="2"/>
      <c r="O1621" s="4"/>
    </row>
    <row r="1622" spans="1:15" s="9" customFormat="1" x14ac:dyDescent="0.2">
      <c r="A1622" s="4"/>
      <c r="B1622" s="2"/>
      <c r="C1622" s="4"/>
      <c r="D1622" s="2"/>
      <c r="E1622" s="2"/>
      <c r="F1622" s="51"/>
      <c r="G1622" s="2"/>
      <c r="H1622" s="51"/>
      <c r="I1622" s="2"/>
      <c r="J1622" s="2"/>
      <c r="K1622" s="2"/>
      <c r="L1622" s="2"/>
      <c r="M1622" s="2"/>
      <c r="N1622" s="2"/>
      <c r="O1622" s="4"/>
    </row>
    <row r="1623" spans="1:15" s="9" customFormat="1" x14ac:dyDescent="0.2">
      <c r="A1623" s="4"/>
      <c r="B1623" s="2"/>
      <c r="C1623" s="4"/>
      <c r="D1623" s="2"/>
      <c r="E1623" s="2"/>
      <c r="F1623" s="51"/>
      <c r="G1623" s="2"/>
      <c r="H1623" s="51"/>
      <c r="I1623" s="2"/>
      <c r="J1623" s="2"/>
      <c r="K1623" s="2"/>
      <c r="L1623" s="2"/>
      <c r="M1623" s="2"/>
      <c r="N1623" s="2"/>
      <c r="O1623" s="4"/>
    </row>
    <row r="1624" spans="1:15" s="9" customFormat="1" x14ac:dyDescent="0.2">
      <c r="A1624" s="4"/>
      <c r="B1624" s="2"/>
      <c r="C1624" s="4"/>
      <c r="D1624" s="2"/>
      <c r="E1624" s="2"/>
      <c r="F1624" s="51"/>
      <c r="G1624" s="2"/>
      <c r="H1624" s="51"/>
      <c r="I1624" s="2"/>
      <c r="J1624" s="2"/>
      <c r="K1624" s="2"/>
      <c r="L1624" s="2"/>
      <c r="M1624" s="2"/>
      <c r="N1624" s="2"/>
      <c r="O1624" s="4"/>
    </row>
    <row r="1625" spans="1:15" s="9" customFormat="1" x14ac:dyDescent="0.2">
      <c r="A1625" s="4"/>
      <c r="B1625" s="2"/>
      <c r="C1625" s="4"/>
      <c r="D1625" s="2"/>
      <c r="E1625" s="2"/>
      <c r="F1625" s="51"/>
      <c r="G1625" s="2"/>
      <c r="H1625" s="51"/>
      <c r="I1625" s="2"/>
      <c r="J1625" s="2"/>
      <c r="K1625" s="2"/>
      <c r="L1625" s="2"/>
      <c r="M1625" s="2"/>
      <c r="N1625" s="2"/>
      <c r="O1625" s="4"/>
    </row>
    <row r="1626" spans="1:15" s="9" customFormat="1" x14ac:dyDescent="0.2">
      <c r="A1626" s="4"/>
      <c r="B1626" s="2"/>
      <c r="C1626" s="4"/>
      <c r="D1626" s="2"/>
      <c r="E1626" s="2"/>
      <c r="F1626" s="51"/>
      <c r="G1626" s="2"/>
      <c r="H1626" s="51"/>
      <c r="I1626" s="2"/>
      <c r="J1626" s="2"/>
      <c r="K1626" s="2"/>
      <c r="L1626" s="2"/>
      <c r="M1626" s="2"/>
      <c r="N1626" s="2"/>
      <c r="O1626" s="4"/>
    </row>
    <row r="1627" spans="1:15" s="9" customFormat="1" x14ac:dyDescent="0.2">
      <c r="A1627" s="4"/>
      <c r="B1627" s="2"/>
      <c r="C1627" s="4"/>
      <c r="D1627" s="2"/>
      <c r="E1627" s="2"/>
      <c r="F1627" s="51"/>
      <c r="G1627" s="2"/>
      <c r="H1627" s="51"/>
      <c r="I1627" s="2"/>
      <c r="J1627" s="2"/>
      <c r="K1627" s="2"/>
      <c r="L1627" s="2"/>
      <c r="M1627" s="2"/>
      <c r="N1627" s="2"/>
      <c r="O1627" s="4"/>
    </row>
    <row r="1628" spans="1:15" s="9" customFormat="1" x14ac:dyDescent="0.2">
      <c r="A1628" s="4"/>
      <c r="B1628" s="2"/>
      <c r="C1628" s="4"/>
      <c r="D1628" s="2"/>
      <c r="E1628" s="2"/>
      <c r="F1628" s="51"/>
      <c r="G1628" s="2"/>
      <c r="H1628" s="51"/>
      <c r="I1628" s="2"/>
      <c r="J1628" s="2"/>
      <c r="K1628" s="2"/>
      <c r="L1628" s="2"/>
      <c r="M1628" s="2"/>
      <c r="N1628" s="2"/>
      <c r="O1628" s="4"/>
    </row>
    <row r="1629" spans="1:15" s="9" customFormat="1" x14ac:dyDescent="0.2">
      <c r="A1629" s="4"/>
      <c r="B1629" s="2"/>
      <c r="C1629" s="4"/>
      <c r="D1629" s="2"/>
      <c r="E1629" s="2"/>
      <c r="F1629" s="51"/>
      <c r="G1629" s="2"/>
      <c r="H1629" s="51"/>
      <c r="I1629" s="2"/>
      <c r="J1629" s="2"/>
      <c r="K1629" s="2"/>
      <c r="L1629" s="2"/>
      <c r="M1629" s="2"/>
      <c r="N1629" s="2"/>
      <c r="O1629" s="4"/>
    </row>
    <row r="1630" spans="1:15" s="9" customFormat="1" x14ac:dyDescent="0.2">
      <c r="A1630" s="4"/>
      <c r="B1630" s="2"/>
      <c r="C1630" s="4"/>
      <c r="D1630" s="2"/>
      <c r="E1630" s="2"/>
      <c r="F1630" s="51"/>
      <c r="G1630" s="2"/>
      <c r="H1630" s="51"/>
      <c r="I1630" s="2"/>
      <c r="J1630" s="2"/>
      <c r="K1630" s="2"/>
      <c r="L1630" s="2"/>
      <c r="M1630" s="2"/>
      <c r="N1630" s="2"/>
      <c r="O1630" s="4"/>
    </row>
    <row r="1631" spans="1:15" s="9" customFormat="1" x14ac:dyDescent="0.2">
      <c r="A1631" s="4"/>
      <c r="B1631" s="2"/>
      <c r="C1631" s="4"/>
      <c r="D1631" s="2"/>
      <c r="E1631" s="2"/>
      <c r="F1631" s="51"/>
      <c r="G1631" s="2"/>
      <c r="H1631" s="51"/>
      <c r="I1631" s="2"/>
      <c r="J1631" s="2"/>
      <c r="K1631" s="2"/>
      <c r="L1631" s="2"/>
      <c r="M1631" s="2"/>
      <c r="N1631" s="2"/>
      <c r="O1631" s="4"/>
    </row>
    <row r="1632" spans="1:15" s="9" customFormat="1" x14ac:dyDescent="0.2">
      <c r="A1632" s="4"/>
      <c r="B1632" s="2"/>
      <c r="C1632" s="4"/>
      <c r="D1632" s="2"/>
      <c r="E1632" s="2"/>
      <c r="F1632" s="51"/>
      <c r="G1632" s="2"/>
      <c r="H1632" s="51"/>
      <c r="I1632" s="2"/>
      <c r="J1632" s="2"/>
      <c r="K1632" s="2"/>
      <c r="L1632" s="2"/>
      <c r="M1632" s="2"/>
      <c r="N1632" s="2"/>
      <c r="O1632" s="4"/>
    </row>
    <row r="1633" spans="1:15" s="9" customFormat="1" x14ac:dyDescent="0.2">
      <c r="A1633" s="4"/>
      <c r="B1633" s="2"/>
      <c r="C1633" s="4"/>
      <c r="D1633" s="2"/>
      <c r="E1633" s="2"/>
      <c r="F1633" s="51"/>
      <c r="G1633" s="2"/>
      <c r="H1633" s="51"/>
      <c r="I1633" s="2"/>
      <c r="J1633" s="2"/>
      <c r="K1633" s="2"/>
      <c r="L1633" s="2"/>
      <c r="M1633" s="2"/>
      <c r="N1633" s="2"/>
      <c r="O1633" s="4"/>
    </row>
    <row r="1634" spans="1:15" s="9" customFormat="1" x14ac:dyDescent="0.2">
      <c r="A1634" s="4"/>
      <c r="B1634" s="2"/>
      <c r="C1634" s="4"/>
      <c r="D1634" s="2"/>
      <c r="E1634" s="2"/>
      <c r="F1634" s="51"/>
      <c r="G1634" s="2"/>
      <c r="H1634" s="51"/>
      <c r="I1634" s="2"/>
      <c r="J1634" s="2"/>
      <c r="K1634" s="2"/>
      <c r="L1634" s="2"/>
      <c r="M1634" s="2"/>
      <c r="N1634" s="2"/>
      <c r="O1634" s="4"/>
    </row>
    <row r="1635" spans="1:15" s="9" customFormat="1" x14ac:dyDescent="0.2">
      <c r="A1635" s="4"/>
      <c r="B1635" s="2"/>
      <c r="C1635" s="4"/>
      <c r="D1635" s="2"/>
      <c r="E1635" s="2"/>
      <c r="F1635" s="51"/>
      <c r="G1635" s="2"/>
      <c r="H1635" s="51"/>
      <c r="I1635" s="2"/>
      <c r="J1635" s="2"/>
      <c r="K1635" s="2"/>
      <c r="L1635" s="2"/>
      <c r="M1635" s="2"/>
      <c r="N1635" s="2"/>
      <c r="O1635" s="4"/>
    </row>
    <row r="1636" spans="1:15" s="9" customFormat="1" x14ac:dyDescent="0.2">
      <c r="A1636" s="4"/>
      <c r="B1636" s="2"/>
      <c r="C1636" s="4"/>
      <c r="D1636" s="2"/>
      <c r="E1636" s="2"/>
      <c r="F1636" s="51"/>
      <c r="G1636" s="2"/>
      <c r="H1636" s="51"/>
      <c r="I1636" s="2"/>
      <c r="J1636" s="2"/>
      <c r="K1636" s="2"/>
      <c r="L1636" s="2"/>
      <c r="M1636" s="2"/>
      <c r="N1636" s="2"/>
      <c r="O1636" s="4"/>
    </row>
    <row r="1637" spans="1:15" s="9" customFormat="1" x14ac:dyDescent="0.2">
      <c r="A1637" s="4"/>
      <c r="B1637" s="2"/>
      <c r="C1637" s="4"/>
      <c r="D1637" s="2"/>
      <c r="E1637" s="2"/>
      <c r="F1637" s="51"/>
      <c r="G1637" s="2"/>
      <c r="H1637" s="51"/>
      <c r="I1637" s="2"/>
      <c r="J1637" s="2"/>
      <c r="K1637" s="2"/>
      <c r="L1637" s="2"/>
      <c r="M1637" s="2"/>
      <c r="N1637" s="2"/>
      <c r="O1637" s="4"/>
    </row>
    <row r="1638" spans="1:15" s="9" customFormat="1" x14ac:dyDescent="0.2">
      <c r="A1638" s="4"/>
      <c r="B1638" s="2"/>
      <c r="C1638" s="4"/>
      <c r="D1638" s="2"/>
      <c r="E1638" s="2"/>
      <c r="F1638" s="51"/>
      <c r="G1638" s="2"/>
      <c r="H1638" s="51"/>
      <c r="I1638" s="2"/>
      <c r="J1638" s="2"/>
      <c r="K1638" s="2"/>
      <c r="L1638" s="2"/>
      <c r="M1638" s="2"/>
      <c r="N1638" s="2"/>
      <c r="O1638" s="4"/>
    </row>
    <row r="1639" spans="1:15" s="9" customFormat="1" x14ac:dyDescent="0.2">
      <c r="A1639" s="4"/>
      <c r="B1639" s="2"/>
      <c r="C1639" s="4"/>
      <c r="D1639" s="2"/>
      <c r="E1639" s="2"/>
      <c r="F1639" s="51"/>
      <c r="G1639" s="2"/>
      <c r="H1639" s="51"/>
      <c r="I1639" s="2"/>
      <c r="J1639" s="2"/>
      <c r="K1639" s="2"/>
      <c r="L1639" s="2"/>
      <c r="M1639" s="2"/>
      <c r="N1639" s="2"/>
      <c r="O1639" s="4"/>
    </row>
    <row r="1640" spans="1:15" s="9" customFormat="1" x14ac:dyDescent="0.2">
      <c r="A1640" s="4"/>
      <c r="B1640" s="2"/>
      <c r="C1640" s="4"/>
      <c r="D1640" s="2"/>
      <c r="E1640" s="2"/>
      <c r="F1640" s="51"/>
      <c r="G1640" s="2"/>
      <c r="H1640" s="51"/>
      <c r="I1640" s="2"/>
      <c r="J1640" s="2"/>
      <c r="K1640" s="2"/>
      <c r="L1640" s="2"/>
      <c r="M1640" s="2"/>
      <c r="N1640" s="2"/>
      <c r="O1640" s="4"/>
    </row>
    <row r="1641" spans="1:15" s="9" customFormat="1" x14ac:dyDescent="0.2">
      <c r="A1641" s="4"/>
      <c r="B1641" s="2"/>
      <c r="C1641" s="4"/>
      <c r="D1641" s="2"/>
      <c r="E1641" s="2"/>
      <c r="F1641" s="51"/>
      <c r="G1641" s="2"/>
      <c r="H1641" s="51"/>
      <c r="I1641" s="2"/>
      <c r="J1641" s="2"/>
      <c r="K1641" s="2"/>
      <c r="L1641" s="2"/>
      <c r="M1641" s="2"/>
      <c r="N1641" s="2"/>
      <c r="O1641" s="4"/>
    </row>
    <row r="1642" spans="1:15" s="9" customFormat="1" x14ac:dyDescent="0.2">
      <c r="A1642" s="4"/>
      <c r="B1642" s="2"/>
      <c r="C1642" s="4"/>
      <c r="D1642" s="2"/>
      <c r="E1642" s="2"/>
      <c r="F1642" s="51"/>
      <c r="G1642" s="2"/>
      <c r="H1642" s="51"/>
      <c r="I1642" s="2"/>
      <c r="J1642" s="2"/>
      <c r="K1642" s="2"/>
      <c r="L1642" s="2"/>
      <c r="M1642" s="2"/>
      <c r="N1642" s="2"/>
      <c r="O1642" s="4"/>
    </row>
    <row r="1643" spans="1:15" s="9" customFormat="1" x14ac:dyDescent="0.2">
      <c r="A1643" s="4"/>
      <c r="B1643" s="2"/>
      <c r="C1643" s="4"/>
      <c r="D1643" s="2"/>
      <c r="E1643" s="2"/>
      <c r="F1643" s="51"/>
      <c r="G1643" s="2"/>
      <c r="H1643" s="51"/>
      <c r="I1643" s="2"/>
      <c r="J1643" s="2"/>
      <c r="K1643" s="2"/>
      <c r="L1643" s="2"/>
      <c r="M1643" s="2"/>
      <c r="N1643" s="2"/>
      <c r="O1643" s="4"/>
    </row>
    <row r="1644" spans="1:15" s="9" customFormat="1" x14ac:dyDescent="0.2">
      <c r="A1644" s="4"/>
      <c r="B1644" s="2"/>
      <c r="C1644" s="4"/>
      <c r="D1644" s="2"/>
      <c r="E1644" s="2"/>
      <c r="F1644" s="51"/>
      <c r="G1644" s="2"/>
      <c r="H1644" s="51"/>
      <c r="I1644" s="2"/>
      <c r="J1644" s="2"/>
      <c r="K1644" s="2"/>
      <c r="L1644" s="2"/>
      <c r="M1644" s="2"/>
      <c r="N1644" s="2"/>
      <c r="O1644" s="4"/>
    </row>
    <row r="1645" spans="1:15" s="9" customFormat="1" x14ac:dyDescent="0.2">
      <c r="A1645" s="4"/>
      <c r="B1645" s="2"/>
      <c r="C1645" s="4"/>
      <c r="D1645" s="2"/>
      <c r="E1645" s="2"/>
      <c r="F1645" s="51"/>
      <c r="G1645" s="2"/>
      <c r="H1645" s="51"/>
      <c r="I1645" s="2"/>
      <c r="J1645" s="2"/>
      <c r="K1645" s="2"/>
      <c r="L1645" s="2"/>
      <c r="M1645" s="2"/>
      <c r="N1645" s="2"/>
      <c r="O1645" s="4"/>
    </row>
    <row r="1646" spans="1:15" s="9" customFormat="1" x14ac:dyDescent="0.2">
      <c r="A1646" s="4"/>
      <c r="B1646" s="2"/>
      <c r="C1646" s="4"/>
      <c r="D1646" s="2"/>
      <c r="E1646" s="2"/>
      <c r="F1646" s="51"/>
      <c r="G1646" s="2"/>
      <c r="H1646" s="51"/>
      <c r="I1646" s="2"/>
      <c r="J1646" s="2"/>
      <c r="K1646" s="2"/>
      <c r="L1646" s="2"/>
      <c r="M1646" s="2"/>
      <c r="N1646" s="2"/>
      <c r="O1646" s="4"/>
    </row>
    <row r="1647" spans="1:15" s="9" customFormat="1" x14ac:dyDescent="0.2">
      <c r="A1647" s="4"/>
      <c r="B1647" s="2"/>
      <c r="C1647" s="4"/>
      <c r="D1647" s="2"/>
      <c r="E1647" s="2"/>
      <c r="F1647" s="51"/>
      <c r="G1647" s="2"/>
      <c r="H1647" s="51"/>
      <c r="I1647" s="2"/>
      <c r="J1647" s="2"/>
      <c r="K1647" s="2"/>
      <c r="L1647" s="2"/>
      <c r="M1647" s="2"/>
      <c r="N1647" s="2"/>
      <c r="O1647" s="4"/>
    </row>
    <row r="1648" spans="1:15" s="9" customFormat="1" x14ac:dyDescent="0.2">
      <c r="A1648" s="4"/>
      <c r="B1648" s="2"/>
      <c r="C1648" s="4"/>
      <c r="D1648" s="2"/>
      <c r="E1648" s="2"/>
      <c r="F1648" s="51"/>
      <c r="G1648" s="2"/>
      <c r="H1648" s="51"/>
      <c r="I1648" s="2"/>
      <c r="J1648" s="2"/>
      <c r="K1648" s="2"/>
      <c r="L1648" s="2"/>
      <c r="M1648" s="2"/>
      <c r="N1648" s="2"/>
      <c r="O1648" s="4"/>
    </row>
    <row r="1649" spans="1:15" s="9" customFormat="1" x14ac:dyDescent="0.2">
      <c r="A1649" s="4"/>
      <c r="B1649" s="2"/>
      <c r="C1649" s="4"/>
      <c r="D1649" s="2"/>
      <c r="E1649" s="2"/>
      <c r="F1649" s="51"/>
      <c r="G1649" s="2"/>
      <c r="H1649" s="51"/>
      <c r="I1649" s="2"/>
      <c r="J1649" s="2"/>
      <c r="K1649" s="2"/>
      <c r="L1649" s="2"/>
      <c r="M1649" s="2"/>
      <c r="N1649" s="2"/>
      <c r="O1649" s="4"/>
    </row>
    <row r="1650" spans="1:15" s="9" customFormat="1" x14ac:dyDescent="0.2">
      <c r="A1650" s="4"/>
      <c r="B1650" s="2"/>
      <c r="C1650" s="4"/>
      <c r="D1650" s="2"/>
      <c r="E1650" s="2"/>
      <c r="F1650" s="51"/>
      <c r="G1650" s="2"/>
      <c r="H1650" s="51"/>
      <c r="I1650" s="2"/>
      <c r="J1650" s="2"/>
      <c r="K1650" s="2"/>
      <c r="L1650" s="2"/>
      <c r="M1650" s="2"/>
      <c r="N1650" s="2"/>
      <c r="O1650" s="4"/>
    </row>
    <row r="1651" spans="1:15" s="9" customFormat="1" x14ac:dyDescent="0.2">
      <c r="A1651" s="4"/>
      <c r="B1651" s="2"/>
      <c r="C1651" s="4"/>
      <c r="D1651" s="2"/>
      <c r="E1651" s="2"/>
      <c r="F1651" s="51"/>
      <c r="G1651" s="2"/>
      <c r="H1651" s="51"/>
      <c r="I1651" s="2"/>
      <c r="J1651" s="2"/>
      <c r="K1651" s="2"/>
      <c r="L1651" s="2"/>
      <c r="M1651" s="2"/>
      <c r="N1651" s="2"/>
      <c r="O1651" s="4"/>
    </row>
    <row r="1652" spans="1:15" s="9" customFormat="1" x14ac:dyDescent="0.2">
      <c r="A1652" s="4"/>
      <c r="B1652" s="2"/>
      <c r="C1652" s="4"/>
      <c r="D1652" s="2"/>
      <c r="E1652" s="2"/>
      <c r="F1652" s="51"/>
      <c r="G1652" s="2"/>
      <c r="H1652" s="51"/>
      <c r="I1652" s="2"/>
      <c r="J1652" s="2"/>
      <c r="K1652" s="2"/>
      <c r="L1652" s="2"/>
      <c r="M1652" s="2"/>
      <c r="N1652" s="2"/>
      <c r="O1652" s="4"/>
    </row>
    <row r="1653" spans="1:15" s="9" customFormat="1" x14ac:dyDescent="0.2">
      <c r="A1653" s="4"/>
      <c r="B1653" s="2"/>
      <c r="C1653" s="4"/>
      <c r="D1653" s="2"/>
      <c r="E1653" s="2"/>
      <c r="F1653" s="51"/>
      <c r="G1653" s="2"/>
      <c r="H1653" s="51"/>
      <c r="I1653" s="2"/>
      <c r="J1653" s="2"/>
      <c r="K1653" s="2"/>
      <c r="L1653" s="2"/>
      <c r="M1653" s="2"/>
      <c r="N1653" s="2"/>
      <c r="O1653" s="4"/>
    </row>
    <row r="1654" spans="1:15" s="9" customFormat="1" x14ac:dyDescent="0.2">
      <c r="A1654" s="4"/>
      <c r="B1654" s="2"/>
      <c r="C1654" s="4"/>
      <c r="D1654" s="2"/>
      <c r="E1654" s="2"/>
      <c r="F1654" s="51"/>
      <c r="G1654" s="2"/>
      <c r="H1654" s="51"/>
      <c r="I1654" s="2"/>
      <c r="J1654" s="2"/>
      <c r="K1654" s="2"/>
      <c r="L1654" s="2"/>
      <c r="M1654" s="2"/>
      <c r="N1654" s="2"/>
      <c r="O1654" s="4"/>
    </row>
    <row r="1655" spans="1:15" s="9" customFormat="1" x14ac:dyDescent="0.2">
      <c r="A1655" s="4"/>
      <c r="B1655" s="2"/>
      <c r="C1655" s="4"/>
      <c r="D1655" s="2"/>
      <c r="E1655" s="2"/>
      <c r="F1655" s="51"/>
      <c r="G1655" s="2"/>
      <c r="H1655" s="51"/>
      <c r="I1655" s="2"/>
      <c r="J1655" s="2"/>
      <c r="K1655" s="2"/>
      <c r="L1655" s="2"/>
      <c r="M1655" s="2"/>
      <c r="N1655" s="2"/>
      <c r="O1655" s="4"/>
    </row>
    <row r="1656" spans="1:15" s="9" customFormat="1" x14ac:dyDescent="0.2">
      <c r="A1656" s="4"/>
      <c r="B1656" s="2"/>
      <c r="C1656" s="4"/>
      <c r="D1656" s="2"/>
      <c r="E1656" s="2"/>
      <c r="F1656" s="51"/>
      <c r="G1656" s="2"/>
      <c r="H1656" s="51"/>
      <c r="I1656" s="2"/>
      <c r="J1656" s="2"/>
      <c r="K1656" s="2"/>
      <c r="L1656" s="2"/>
      <c r="M1656" s="2"/>
      <c r="N1656" s="2"/>
      <c r="O1656" s="4"/>
    </row>
    <row r="1657" spans="1:15" s="9" customFormat="1" x14ac:dyDescent="0.2">
      <c r="A1657" s="4"/>
      <c r="B1657" s="2"/>
      <c r="C1657" s="4"/>
      <c r="D1657" s="2"/>
      <c r="E1657" s="2"/>
      <c r="F1657" s="51"/>
      <c r="G1657" s="2"/>
      <c r="H1657" s="51"/>
      <c r="I1657" s="2"/>
      <c r="J1657" s="2"/>
      <c r="K1657" s="2"/>
      <c r="L1657" s="2"/>
      <c r="M1657" s="2"/>
      <c r="N1657" s="2"/>
      <c r="O1657" s="4"/>
    </row>
    <row r="1658" spans="1:15" s="9" customFormat="1" x14ac:dyDescent="0.2">
      <c r="A1658" s="4"/>
      <c r="B1658" s="2"/>
      <c r="C1658" s="4"/>
      <c r="D1658" s="2"/>
      <c r="E1658" s="2"/>
      <c r="F1658" s="51"/>
      <c r="G1658" s="2"/>
      <c r="H1658" s="51"/>
      <c r="I1658" s="2"/>
      <c r="J1658" s="2"/>
      <c r="K1658" s="2"/>
      <c r="L1658" s="2"/>
      <c r="M1658" s="2"/>
      <c r="N1658" s="2"/>
      <c r="O1658" s="4"/>
    </row>
    <row r="1659" spans="1:15" s="9" customFormat="1" x14ac:dyDescent="0.2">
      <c r="A1659" s="4"/>
      <c r="B1659" s="2"/>
      <c r="C1659" s="4"/>
      <c r="D1659" s="2"/>
      <c r="E1659" s="2"/>
      <c r="F1659" s="51"/>
      <c r="G1659" s="2"/>
      <c r="H1659" s="51"/>
      <c r="I1659" s="2"/>
      <c r="J1659" s="2"/>
      <c r="K1659" s="2"/>
      <c r="L1659" s="2"/>
      <c r="M1659" s="2"/>
      <c r="N1659" s="2"/>
      <c r="O1659" s="4"/>
    </row>
    <row r="1660" spans="1:15" s="9" customFormat="1" x14ac:dyDescent="0.2">
      <c r="A1660" s="4"/>
      <c r="B1660" s="2"/>
      <c r="C1660" s="4"/>
      <c r="D1660" s="2"/>
      <c r="E1660" s="2"/>
      <c r="F1660" s="51"/>
      <c r="G1660" s="2"/>
      <c r="H1660" s="51"/>
      <c r="I1660" s="2"/>
      <c r="J1660" s="2"/>
      <c r="K1660" s="2"/>
      <c r="L1660" s="2"/>
      <c r="M1660" s="2"/>
      <c r="N1660" s="2"/>
      <c r="O1660" s="4"/>
    </row>
    <row r="1661" spans="1:15" s="9" customFormat="1" x14ac:dyDescent="0.2">
      <c r="A1661" s="4"/>
      <c r="B1661" s="2"/>
      <c r="C1661" s="4"/>
      <c r="D1661" s="2"/>
      <c r="E1661" s="2"/>
      <c r="F1661" s="51"/>
      <c r="G1661" s="2"/>
      <c r="H1661" s="51"/>
      <c r="I1661" s="2"/>
      <c r="J1661" s="2"/>
      <c r="K1661" s="2"/>
      <c r="L1661" s="2"/>
      <c r="M1661" s="2"/>
      <c r="N1661" s="2"/>
      <c r="O1661" s="4"/>
    </row>
    <row r="1662" spans="1:15" s="9" customFormat="1" x14ac:dyDescent="0.2">
      <c r="A1662" s="4"/>
      <c r="B1662" s="2"/>
      <c r="C1662" s="4"/>
      <c r="D1662" s="2"/>
      <c r="E1662" s="2"/>
      <c r="F1662" s="51"/>
      <c r="G1662" s="2"/>
      <c r="H1662" s="51"/>
      <c r="I1662" s="2"/>
      <c r="J1662" s="2"/>
      <c r="K1662" s="2"/>
      <c r="L1662" s="2"/>
      <c r="M1662" s="2"/>
      <c r="N1662" s="2"/>
      <c r="O1662" s="4"/>
    </row>
    <row r="1663" spans="1:15" s="9" customFormat="1" x14ac:dyDescent="0.2">
      <c r="A1663" s="4"/>
      <c r="B1663" s="2"/>
      <c r="C1663" s="4"/>
      <c r="D1663" s="2"/>
      <c r="E1663" s="2"/>
      <c r="F1663" s="51"/>
      <c r="G1663" s="2"/>
      <c r="H1663" s="51"/>
      <c r="I1663" s="2"/>
      <c r="J1663" s="2"/>
      <c r="K1663" s="2"/>
      <c r="L1663" s="2"/>
      <c r="M1663" s="2"/>
      <c r="N1663" s="2"/>
      <c r="O1663" s="4"/>
    </row>
    <row r="1664" spans="1:15" s="9" customFormat="1" x14ac:dyDescent="0.2">
      <c r="A1664" s="4"/>
      <c r="B1664" s="2"/>
      <c r="C1664" s="4"/>
      <c r="D1664" s="2"/>
      <c r="E1664" s="2"/>
      <c r="F1664" s="51"/>
      <c r="G1664" s="2"/>
      <c r="H1664" s="51"/>
      <c r="I1664" s="2"/>
      <c r="J1664" s="2"/>
      <c r="K1664" s="2"/>
      <c r="L1664" s="2"/>
      <c r="M1664" s="2"/>
      <c r="N1664" s="2"/>
      <c r="O1664" s="4"/>
    </row>
    <row r="1665" spans="1:15" s="9" customFormat="1" x14ac:dyDescent="0.2">
      <c r="A1665" s="4"/>
      <c r="B1665" s="2"/>
      <c r="C1665" s="4"/>
      <c r="D1665" s="2"/>
      <c r="E1665" s="2"/>
      <c r="F1665" s="51"/>
      <c r="G1665" s="2"/>
      <c r="H1665" s="51"/>
      <c r="I1665" s="2"/>
      <c r="J1665" s="2"/>
      <c r="K1665" s="2"/>
      <c r="L1665" s="2"/>
      <c r="M1665" s="2"/>
      <c r="N1665" s="2"/>
      <c r="O1665" s="4"/>
    </row>
    <row r="1666" spans="1:15" s="9" customFormat="1" x14ac:dyDescent="0.2">
      <c r="A1666" s="4"/>
      <c r="B1666" s="2"/>
      <c r="C1666" s="4"/>
      <c r="D1666" s="2"/>
      <c r="E1666" s="2"/>
      <c r="F1666" s="51"/>
      <c r="G1666" s="2"/>
      <c r="H1666" s="51"/>
      <c r="I1666" s="2"/>
      <c r="J1666" s="2"/>
      <c r="K1666" s="2"/>
      <c r="L1666" s="2"/>
      <c r="M1666" s="2"/>
      <c r="N1666" s="2"/>
      <c r="O1666" s="4"/>
    </row>
    <row r="1667" spans="1:15" s="9" customFormat="1" x14ac:dyDescent="0.2">
      <c r="A1667" s="4"/>
      <c r="B1667" s="2"/>
      <c r="C1667" s="4"/>
      <c r="D1667" s="2"/>
      <c r="E1667" s="2"/>
      <c r="F1667" s="51"/>
      <c r="G1667" s="2"/>
      <c r="H1667" s="51"/>
      <c r="I1667" s="2"/>
      <c r="J1667" s="2"/>
      <c r="K1667" s="2"/>
      <c r="L1667" s="2"/>
      <c r="M1667" s="2"/>
      <c r="N1667" s="2"/>
      <c r="O1667" s="4"/>
    </row>
    <row r="1668" spans="1:15" s="9" customFormat="1" x14ac:dyDescent="0.2">
      <c r="A1668" s="4"/>
      <c r="B1668" s="2"/>
      <c r="C1668" s="4"/>
      <c r="D1668" s="2"/>
      <c r="E1668" s="2"/>
      <c r="F1668" s="51"/>
      <c r="G1668" s="2"/>
      <c r="H1668" s="51"/>
      <c r="I1668" s="2"/>
      <c r="J1668" s="2"/>
      <c r="K1668" s="2"/>
      <c r="L1668" s="2"/>
      <c r="M1668" s="2"/>
      <c r="N1668" s="2"/>
      <c r="O1668" s="4"/>
    </row>
    <row r="1669" spans="1:15" s="9" customFormat="1" x14ac:dyDescent="0.2">
      <c r="A1669" s="4"/>
      <c r="B1669" s="2"/>
      <c r="C1669" s="4"/>
      <c r="D1669" s="2"/>
      <c r="E1669" s="2"/>
      <c r="F1669" s="51"/>
      <c r="G1669" s="2"/>
      <c r="H1669" s="51"/>
      <c r="I1669" s="2"/>
      <c r="J1669" s="2"/>
      <c r="K1669" s="2"/>
      <c r="L1669" s="2"/>
      <c r="M1669" s="2"/>
      <c r="N1669" s="2"/>
      <c r="O1669" s="4"/>
    </row>
    <row r="1670" spans="1:15" s="9" customFormat="1" x14ac:dyDescent="0.2">
      <c r="A1670" s="4"/>
      <c r="B1670" s="2"/>
      <c r="C1670" s="4"/>
      <c r="D1670" s="2"/>
      <c r="E1670" s="2"/>
      <c r="F1670" s="51"/>
      <c r="G1670" s="2"/>
      <c r="H1670" s="51"/>
      <c r="I1670" s="2"/>
      <c r="J1670" s="2"/>
      <c r="K1670" s="2"/>
      <c r="L1670" s="2"/>
      <c r="M1670" s="2"/>
      <c r="N1670" s="2"/>
      <c r="O1670" s="4"/>
    </row>
    <row r="1671" spans="1:15" s="9" customFormat="1" x14ac:dyDescent="0.2">
      <c r="A1671" s="4"/>
      <c r="B1671" s="2"/>
      <c r="C1671" s="4"/>
      <c r="D1671" s="2"/>
      <c r="E1671" s="2"/>
      <c r="F1671" s="51"/>
      <c r="G1671" s="2"/>
      <c r="H1671" s="51"/>
      <c r="I1671" s="2"/>
      <c r="J1671" s="2"/>
      <c r="K1671" s="2"/>
      <c r="L1671" s="2"/>
      <c r="M1671" s="2"/>
      <c r="N1671" s="2"/>
      <c r="O1671" s="4"/>
    </row>
    <row r="1672" spans="1:15" s="9" customFormat="1" x14ac:dyDescent="0.2">
      <c r="A1672" s="4"/>
      <c r="B1672" s="2"/>
      <c r="C1672" s="4"/>
      <c r="D1672" s="2"/>
      <c r="E1672" s="2"/>
      <c r="F1672" s="51"/>
      <c r="G1672" s="2"/>
      <c r="H1672" s="51"/>
      <c r="I1672" s="2"/>
      <c r="J1672" s="2"/>
      <c r="K1672" s="2"/>
      <c r="L1672" s="2"/>
      <c r="M1672" s="2"/>
      <c r="N1672" s="2"/>
      <c r="O1672" s="4"/>
    </row>
    <row r="1673" spans="1:15" s="9" customFormat="1" x14ac:dyDescent="0.2">
      <c r="A1673" s="4"/>
      <c r="B1673" s="2"/>
      <c r="C1673" s="4"/>
      <c r="D1673" s="2"/>
      <c r="E1673" s="2"/>
      <c r="F1673" s="51"/>
      <c r="G1673" s="2"/>
      <c r="H1673" s="51"/>
      <c r="I1673" s="2"/>
      <c r="J1673" s="2"/>
      <c r="K1673" s="2"/>
      <c r="L1673" s="2"/>
      <c r="M1673" s="2"/>
      <c r="N1673" s="2"/>
      <c r="O1673" s="4"/>
    </row>
    <row r="1674" spans="1:15" s="9" customFormat="1" x14ac:dyDescent="0.2">
      <c r="A1674" s="4"/>
      <c r="B1674" s="2"/>
      <c r="C1674" s="4"/>
      <c r="D1674" s="2"/>
      <c r="E1674" s="2"/>
      <c r="F1674" s="51"/>
      <c r="G1674" s="2"/>
      <c r="H1674" s="51"/>
      <c r="I1674" s="2"/>
      <c r="J1674" s="2"/>
      <c r="K1674" s="2"/>
      <c r="L1674" s="2"/>
      <c r="M1674" s="2"/>
      <c r="N1674" s="2"/>
      <c r="O1674" s="4"/>
    </row>
    <row r="1675" spans="1:15" s="9" customFormat="1" x14ac:dyDescent="0.2">
      <c r="A1675" s="4"/>
      <c r="B1675" s="2"/>
      <c r="C1675" s="4"/>
      <c r="D1675" s="2"/>
      <c r="E1675" s="2"/>
      <c r="F1675" s="51"/>
      <c r="G1675" s="2"/>
      <c r="H1675" s="51"/>
      <c r="I1675" s="2"/>
      <c r="J1675" s="2"/>
      <c r="K1675" s="2"/>
      <c r="L1675" s="2"/>
      <c r="M1675" s="2"/>
      <c r="N1675" s="2"/>
      <c r="O1675" s="4"/>
    </row>
    <row r="1676" spans="1:15" s="9" customFormat="1" x14ac:dyDescent="0.2">
      <c r="A1676" s="4"/>
      <c r="B1676" s="2"/>
      <c r="C1676" s="4"/>
      <c r="D1676" s="2"/>
      <c r="E1676" s="2"/>
      <c r="F1676" s="51"/>
      <c r="G1676" s="2"/>
      <c r="H1676" s="51"/>
      <c r="I1676" s="2"/>
      <c r="J1676" s="2"/>
      <c r="K1676" s="2"/>
      <c r="L1676" s="2"/>
      <c r="M1676" s="2"/>
      <c r="N1676" s="2"/>
      <c r="O1676" s="4"/>
    </row>
    <row r="1677" spans="1:15" s="9" customFormat="1" x14ac:dyDescent="0.2">
      <c r="A1677" s="4"/>
      <c r="B1677" s="2"/>
      <c r="C1677" s="4"/>
      <c r="D1677" s="2"/>
      <c r="E1677" s="2"/>
      <c r="F1677" s="51"/>
      <c r="G1677" s="2"/>
      <c r="H1677" s="51"/>
      <c r="I1677" s="2"/>
      <c r="J1677" s="2"/>
      <c r="K1677" s="2"/>
      <c r="L1677" s="2"/>
      <c r="M1677" s="2"/>
      <c r="N1677" s="2"/>
      <c r="O1677" s="4"/>
    </row>
    <row r="1678" spans="1:15" s="9" customFormat="1" x14ac:dyDescent="0.2">
      <c r="A1678" s="4"/>
      <c r="B1678" s="2"/>
      <c r="C1678" s="4"/>
      <c r="D1678" s="2"/>
      <c r="E1678" s="2"/>
      <c r="F1678" s="51"/>
      <c r="G1678" s="2"/>
      <c r="H1678" s="51"/>
      <c r="I1678" s="2"/>
      <c r="J1678" s="2"/>
      <c r="K1678" s="2"/>
      <c r="L1678" s="2"/>
      <c r="M1678" s="2"/>
      <c r="N1678" s="2"/>
      <c r="O1678" s="4"/>
    </row>
    <row r="1679" spans="1:15" s="9" customFormat="1" x14ac:dyDescent="0.2">
      <c r="A1679" s="4"/>
      <c r="B1679" s="2"/>
      <c r="C1679" s="4"/>
      <c r="D1679" s="2"/>
      <c r="E1679" s="2"/>
      <c r="F1679" s="51"/>
      <c r="G1679" s="2"/>
      <c r="H1679" s="51"/>
      <c r="I1679" s="2"/>
      <c r="J1679" s="2"/>
      <c r="K1679" s="2"/>
      <c r="L1679" s="2"/>
      <c r="M1679" s="2"/>
      <c r="N1679" s="2"/>
      <c r="O1679" s="4"/>
    </row>
    <row r="1680" spans="1:15" s="9" customFormat="1" x14ac:dyDescent="0.2">
      <c r="A1680" s="4"/>
      <c r="B1680" s="2"/>
      <c r="C1680" s="4"/>
      <c r="D1680" s="2"/>
      <c r="E1680" s="2"/>
      <c r="F1680" s="51"/>
      <c r="G1680" s="2"/>
      <c r="H1680" s="51"/>
      <c r="I1680" s="2"/>
      <c r="J1680" s="2"/>
      <c r="K1680" s="2"/>
      <c r="L1680" s="2"/>
      <c r="M1680" s="2"/>
      <c r="N1680" s="2"/>
      <c r="O1680" s="4"/>
    </row>
    <row r="1681" spans="1:15" s="9" customFormat="1" x14ac:dyDescent="0.2">
      <c r="A1681" s="4"/>
      <c r="B1681" s="2"/>
      <c r="C1681" s="4"/>
      <c r="D1681" s="2"/>
      <c r="E1681" s="2"/>
      <c r="F1681" s="51"/>
      <c r="G1681" s="2"/>
      <c r="H1681" s="51"/>
      <c r="I1681" s="2"/>
      <c r="J1681" s="2"/>
      <c r="K1681" s="2"/>
      <c r="L1681" s="2"/>
      <c r="M1681" s="2"/>
      <c r="N1681" s="2"/>
      <c r="O1681" s="4"/>
    </row>
    <row r="1682" spans="1:15" s="9" customFormat="1" x14ac:dyDescent="0.2">
      <c r="A1682" s="4"/>
      <c r="B1682" s="2"/>
      <c r="C1682" s="4"/>
      <c r="D1682" s="2"/>
      <c r="E1682" s="2"/>
      <c r="F1682" s="51"/>
      <c r="G1682" s="2"/>
      <c r="H1682" s="51"/>
      <c r="I1682" s="2"/>
      <c r="J1682" s="2"/>
      <c r="K1682" s="2"/>
      <c r="L1682" s="2"/>
      <c r="M1682" s="2"/>
      <c r="N1682" s="2"/>
      <c r="O1682" s="4"/>
    </row>
    <row r="1683" spans="1:15" s="9" customFormat="1" x14ac:dyDescent="0.2">
      <c r="A1683" s="4"/>
      <c r="B1683" s="2"/>
      <c r="C1683" s="4"/>
      <c r="D1683" s="2"/>
      <c r="E1683" s="2"/>
      <c r="F1683" s="51"/>
      <c r="G1683" s="2"/>
      <c r="H1683" s="51"/>
      <c r="I1683" s="2"/>
      <c r="J1683" s="2"/>
      <c r="K1683" s="2"/>
      <c r="L1683" s="2"/>
      <c r="M1683" s="2"/>
      <c r="N1683" s="2"/>
      <c r="O1683" s="4"/>
    </row>
    <row r="1684" spans="1:15" s="9" customFormat="1" x14ac:dyDescent="0.2">
      <c r="A1684" s="4"/>
      <c r="B1684" s="2"/>
      <c r="C1684" s="4"/>
      <c r="D1684" s="2"/>
      <c r="E1684" s="2"/>
      <c r="F1684" s="51"/>
      <c r="G1684" s="2"/>
      <c r="H1684" s="51"/>
      <c r="I1684" s="2"/>
      <c r="J1684" s="2"/>
      <c r="K1684" s="2"/>
      <c r="L1684" s="2"/>
      <c r="M1684" s="2"/>
      <c r="N1684" s="2"/>
      <c r="O1684" s="4"/>
    </row>
    <row r="1685" spans="1:15" s="9" customFormat="1" x14ac:dyDescent="0.2">
      <c r="A1685" s="4"/>
      <c r="B1685" s="2"/>
      <c r="C1685" s="4"/>
      <c r="D1685" s="2"/>
      <c r="E1685" s="2"/>
      <c r="F1685" s="51"/>
      <c r="G1685" s="2"/>
      <c r="H1685" s="51"/>
      <c r="I1685" s="2"/>
      <c r="J1685" s="2"/>
      <c r="K1685" s="2"/>
      <c r="L1685" s="2"/>
      <c r="M1685" s="2"/>
      <c r="N1685" s="2"/>
      <c r="O1685" s="4"/>
    </row>
    <row r="1686" spans="1:15" s="9" customFormat="1" x14ac:dyDescent="0.2">
      <c r="A1686" s="4"/>
      <c r="B1686" s="2"/>
      <c r="C1686" s="4"/>
      <c r="D1686" s="2"/>
      <c r="E1686" s="2"/>
      <c r="F1686" s="51"/>
      <c r="G1686" s="2"/>
      <c r="H1686" s="51"/>
      <c r="I1686" s="2"/>
      <c r="J1686" s="2"/>
      <c r="K1686" s="2"/>
      <c r="L1686" s="2"/>
      <c r="M1686" s="2"/>
      <c r="N1686" s="2"/>
      <c r="O1686" s="4"/>
    </row>
    <row r="1687" spans="1:15" s="9" customFormat="1" x14ac:dyDescent="0.2">
      <c r="A1687" s="4"/>
      <c r="B1687" s="2"/>
      <c r="C1687" s="4"/>
      <c r="D1687" s="2"/>
      <c r="E1687" s="2"/>
      <c r="F1687" s="51"/>
      <c r="G1687" s="2"/>
      <c r="H1687" s="51"/>
      <c r="I1687" s="2"/>
      <c r="J1687" s="2"/>
      <c r="K1687" s="2"/>
      <c r="L1687" s="2"/>
      <c r="M1687" s="2"/>
      <c r="N1687" s="2"/>
      <c r="O1687" s="4"/>
    </row>
    <row r="1688" spans="1:15" s="9" customFormat="1" x14ac:dyDescent="0.2">
      <c r="A1688" s="4"/>
      <c r="B1688" s="2"/>
      <c r="C1688" s="4"/>
      <c r="D1688" s="2"/>
      <c r="E1688" s="2"/>
      <c r="F1688" s="51"/>
      <c r="G1688" s="2"/>
      <c r="H1688" s="51"/>
      <c r="I1688" s="2"/>
      <c r="J1688" s="2"/>
      <c r="K1688" s="2"/>
      <c r="L1688" s="2"/>
      <c r="M1688" s="2"/>
      <c r="N1688" s="2"/>
      <c r="O1688" s="4"/>
    </row>
    <row r="1689" spans="1:15" s="9" customFormat="1" x14ac:dyDescent="0.2">
      <c r="A1689" s="4"/>
      <c r="B1689" s="2"/>
      <c r="C1689" s="4"/>
      <c r="D1689" s="2"/>
      <c r="E1689" s="2"/>
      <c r="F1689" s="51"/>
      <c r="G1689" s="2"/>
      <c r="H1689" s="51"/>
      <c r="I1689" s="2"/>
      <c r="J1689" s="2"/>
      <c r="K1689" s="2"/>
      <c r="L1689" s="2"/>
      <c r="M1689" s="2"/>
      <c r="N1689" s="2"/>
      <c r="O1689" s="4"/>
    </row>
    <row r="1690" spans="1:15" s="9" customFormat="1" x14ac:dyDescent="0.2">
      <c r="A1690" s="4"/>
      <c r="B1690" s="2"/>
      <c r="C1690" s="4"/>
      <c r="D1690" s="2"/>
      <c r="E1690" s="2"/>
      <c r="F1690" s="51"/>
      <c r="G1690" s="2"/>
      <c r="H1690" s="51"/>
      <c r="I1690" s="2"/>
      <c r="J1690" s="2"/>
      <c r="K1690" s="2"/>
      <c r="L1690" s="2"/>
      <c r="M1690" s="2"/>
      <c r="N1690" s="2"/>
      <c r="O1690" s="4"/>
    </row>
    <row r="1691" spans="1:15" s="9" customFormat="1" x14ac:dyDescent="0.2">
      <c r="A1691" s="4"/>
      <c r="B1691" s="2"/>
      <c r="C1691" s="4"/>
      <c r="D1691" s="2"/>
      <c r="E1691" s="2"/>
      <c r="F1691" s="51"/>
      <c r="G1691" s="2"/>
      <c r="H1691" s="51"/>
      <c r="I1691" s="2"/>
      <c r="J1691" s="2"/>
      <c r="K1691" s="2"/>
      <c r="L1691" s="2"/>
      <c r="M1691" s="2"/>
      <c r="N1691" s="2"/>
      <c r="O1691" s="4"/>
    </row>
    <row r="1692" spans="1:15" s="9" customFormat="1" x14ac:dyDescent="0.2">
      <c r="A1692" s="4"/>
      <c r="B1692" s="2"/>
      <c r="C1692" s="4"/>
      <c r="D1692" s="2"/>
      <c r="E1692" s="2"/>
      <c r="F1692" s="51"/>
      <c r="G1692" s="2"/>
      <c r="H1692" s="51"/>
      <c r="I1692" s="2"/>
      <c r="J1692" s="2"/>
      <c r="K1692" s="2"/>
      <c r="L1692" s="2"/>
      <c r="M1692" s="2"/>
      <c r="N1692" s="2"/>
      <c r="O1692" s="4"/>
    </row>
    <row r="1693" spans="1:15" s="9" customFormat="1" x14ac:dyDescent="0.2">
      <c r="A1693" s="4"/>
      <c r="B1693" s="2"/>
      <c r="C1693" s="4"/>
      <c r="D1693" s="2"/>
      <c r="E1693" s="2"/>
      <c r="F1693" s="51"/>
      <c r="G1693" s="2"/>
      <c r="H1693" s="51"/>
      <c r="I1693" s="2"/>
      <c r="J1693" s="2"/>
      <c r="K1693" s="2"/>
      <c r="L1693" s="2"/>
      <c r="M1693" s="2"/>
      <c r="N1693" s="2"/>
      <c r="O1693" s="4"/>
    </row>
    <row r="1694" spans="1:15" s="9" customFormat="1" x14ac:dyDescent="0.2">
      <c r="A1694" s="4"/>
      <c r="B1694" s="2"/>
      <c r="C1694" s="4"/>
      <c r="D1694" s="2"/>
      <c r="E1694" s="2"/>
      <c r="F1694" s="51"/>
      <c r="G1694" s="2"/>
      <c r="H1694" s="51"/>
      <c r="I1694" s="2"/>
      <c r="J1694" s="2"/>
      <c r="K1694" s="2"/>
      <c r="L1694" s="2"/>
      <c r="M1694" s="2"/>
      <c r="N1694" s="2"/>
      <c r="O1694" s="4"/>
    </row>
    <row r="1695" spans="1:15" s="9" customFormat="1" x14ac:dyDescent="0.2">
      <c r="A1695" s="4"/>
      <c r="B1695" s="2"/>
      <c r="C1695" s="4"/>
      <c r="D1695" s="2"/>
      <c r="E1695" s="2"/>
      <c r="F1695" s="51"/>
      <c r="G1695" s="2"/>
      <c r="H1695" s="51"/>
      <c r="I1695" s="2"/>
      <c r="J1695" s="2"/>
      <c r="K1695" s="2"/>
      <c r="L1695" s="2"/>
      <c r="M1695" s="2"/>
      <c r="N1695" s="2"/>
      <c r="O1695" s="4"/>
    </row>
    <row r="1696" spans="1:15" s="9" customFormat="1" x14ac:dyDescent="0.2">
      <c r="A1696" s="4"/>
      <c r="B1696" s="2"/>
      <c r="C1696" s="4"/>
      <c r="D1696" s="2"/>
      <c r="E1696" s="2"/>
      <c r="F1696" s="51"/>
      <c r="G1696" s="2"/>
      <c r="H1696" s="51"/>
      <c r="I1696" s="2"/>
      <c r="J1696" s="2"/>
      <c r="K1696" s="2"/>
      <c r="L1696" s="2"/>
      <c r="M1696" s="2"/>
      <c r="N1696" s="2"/>
      <c r="O1696" s="4"/>
    </row>
    <row r="1697" spans="1:15" s="9" customFormat="1" x14ac:dyDescent="0.2">
      <c r="A1697" s="4"/>
      <c r="B1697" s="2"/>
      <c r="C1697" s="4"/>
      <c r="D1697" s="2"/>
      <c r="E1697" s="2"/>
      <c r="F1697" s="51"/>
      <c r="G1697" s="2"/>
      <c r="H1697" s="51"/>
      <c r="I1697" s="2"/>
      <c r="J1697" s="2"/>
      <c r="K1697" s="2"/>
      <c r="L1697" s="2"/>
      <c r="M1697" s="2"/>
      <c r="N1697" s="2"/>
      <c r="O1697" s="4"/>
    </row>
    <row r="1698" spans="1:15" s="9" customFormat="1" x14ac:dyDescent="0.2">
      <c r="A1698" s="4"/>
      <c r="B1698" s="2"/>
      <c r="C1698" s="4"/>
      <c r="D1698" s="2"/>
      <c r="E1698" s="2"/>
      <c r="F1698" s="51"/>
      <c r="G1698" s="2"/>
      <c r="H1698" s="51"/>
      <c r="I1698" s="2"/>
      <c r="J1698" s="2"/>
      <c r="K1698" s="2"/>
      <c r="L1698" s="2"/>
      <c r="M1698" s="2"/>
      <c r="N1698" s="2"/>
      <c r="O1698" s="4"/>
    </row>
    <row r="1699" spans="1:15" s="9" customFormat="1" x14ac:dyDescent="0.2">
      <c r="A1699" s="4"/>
      <c r="B1699" s="2"/>
      <c r="C1699" s="4"/>
      <c r="D1699" s="2"/>
      <c r="E1699" s="2"/>
      <c r="F1699" s="51"/>
      <c r="G1699" s="2"/>
      <c r="H1699" s="51"/>
      <c r="I1699" s="2"/>
      <c r="J1699" s="2"/>
      <c r="K1699" s="2"/>
      <c r="L1699" s="2"/>
      <c r="M1699" s="2"/>
      <c r="N1699" s="2"/>
      <c r="O1699" s="4"/>
    </row>
    <row r="1700" spans="1:15" s="9" customFormat="1" x14ac:dyDescent="0.2">
      <c r="A1700" s="4"/>
      <c r="B1700" s="2"/>
      <c r="C1700" s="4"/>
      <c r="D1700" s="2"/>
      <c r="E1700" s="2"/>
      <c r="F1700" s="51"/>
      <c r="G1700" s="2"/>
      <c r="H1700" s="51"/>
      <c r="I1700" s="2"/>
      <c r="J1700" s="2"/>
      <c r="K1700" s="2"/>
      <c r="L1700" s="2"/>
      <c r="M1700" s="2"/>
      <c r="N1700" s="2"/>
      <c r="O1700" s="4"/>
    </row>
    <row r="1701" spans="1:15" s="9" customFormat="1" x14ac:dyDescent="0.2">
      <c r="A1701" s="4"/>
      <c r="B1701" s="2"/>
      <c r="C1701" s="4"/>
      <c r="D1701" s="2"/>
      <c r="E1701" s="2"/>
      <c r="F1701" s="51"/>
      <c r="G1701" s="2"/>
      <c r="H1701" s="51"/>
      <c r="I1701" s="2"/>
      <c r="J1701" s="2"/>
      <c r="K1701" s="2"/>
      <c r="L1701" s="2"/>
      <c r="M1701" s="2"/>
      <c r="N1701" s="2"/>
      <c r="O1701" s="4"/>
    </row>
    <row r="1702" spans="1:15" s="9" customFormat="1" x14ac:dyDescent="0.2">
      <c r="A1702" s="4"/>
      <c r="B1702" s="2"/>
      <c r="C1702" s="4"/>
      <c r="D1702" s="2"/>
      <c r="E1702" s="2"/>
      <c r="F1702" s="51"/>
      <c r="G1702" s="2"/>
      <c r="H1702" s="51"/>
      <c r="I1702" s="2"/>
      <c r="J1702" s="2"/>
      <c r="K1702" s="2"/>
      <c r="L1702" s="2"/>
      <c r="M1702" s="2"/>
      <c r="N1702" s="2"/>
      <c r="O1702" s="4"/>
    </row>
    <row r="1703" spans="1:15" s="9" customFormat="1" x14ac:dyDescent="0.2">
      <c r="A1703" s="4"/>
      <c r="B1703" s="2"/>
      <c r="C1703" s="4"/>
      <c r="D1703" s="2"/>
      <c r="E1703" s="2"/>
      <c r="F1703" s="51"/>
      <c r="G1703" s="2"/>
      <c r="H1703" s="51"/>
      <c r="I1703" s="2"/>
      <c r="J1703" s="2"/>
      <c r="K1703" s="2"/>
      <c r="L1703" s="2"/>
      <c r="M1703" s="2"/>
      <c r="N1703" s="2"/>
      <c r="O1703" s="4"/>
    </row>
    <row r="1704" spans="1:15" s="9" customFormat="1" x14ac:dyDescent="0.2">
      <c r="A1704" s="4"/>
      <c r="B1704" s="2"/>
      <c r="C1704" s="4"/>
      <c r="D1704" s="2"/>
      <c r="E1704" s="2"/>
      <c r="F1704" s="51"/>
      <c r="G1704" s="2"/>
      <c r="H1704" s="51"/>
      <c r="I1704" s="2"/>
      <c r="J1704" s="2"/>
      <c r="K1704" s="2"/>
      <c r="L1704" s="2"/>
      <c r="M1704" s="2"/>
      <c r="N1704" s="2"/>
      <c r="O1704" s="4"/>
    </row>
    <row r="1705" spans="1:15" s="9" customFormat="1" x14ac:dyDescent="0.2">
      <c r="A1705" s="4"/>
      <c r="B1705" s="2"/>
      <c r="C1705" s="4"/>
      <c r="D1705" s="2"/>
      <c r="E1705" s="2"/>
      <c r="F1705" s="51"/>
      <c r="G1705" s="2"/>
      <c r="H1705" s="51"/>
      <c r="I1705" s="2"/>
      <c r="J1705" s="2"/>
      <c r="K1705" s="2"/>
      <c r="L1705" s="2"/>
      <c r="M1705" s="2"/>
      <c r="N1705" s="2"/>
      <c r="O1705" s="4"/>
    </row>
    <row r="1706" spans="1:15" s="9" customFormat="1" x14ac:dyDescent="0.2">
      <c r="A1706" s="4"/>
      <c r="B1706" s="2"/>
      <c r="C1706" s="4"/>
      <c r="D1706" s="2"/>
      <c r="E1706" s="2"/>
      <c r="F1706" s="51"/>
      <c r="G1706" s="2"/>
      <c r="H1706" s="51"/>
      <c r="I1706" s="2"/>
      <c r="J1706" s="2"/>
      <c r="K1706" s="2"/>
      <c r="L1706" s="2"/>
      <c r="M1706" s="2"/>
      <c r="N1706" s="2"/>
      <c r="O1706" s="4"/>
    </row>
    <row r="1707" spans="1:15" s="9" customFormat="1" x14ac:dyDescent="0.2">
      <c r="A1707" s="4"/>
      <c r="B1707" s="2"/>
      <c r="C1707" s="4"/>
      <c r="D1707" s="2"/>
      <c r="E1707" s="2"/>
      <c r="F1707" s="51"/>
      <c r="G1707" s="2"/>
      <c r="H1707" s="51"/>
      <c r="I1707" s="2"/>
      <c r="J1707" s="2"/>
      <c r="K1707" s="2"/>
      <c r="L1707" s="2"/>
      <c r="M1707" s="2"/>
      <c r="N1707" s="2"/>
      <c r="O1707" s="4"/>
    </row>
    <row r="1708" spans="1:15" s="9" customFormat="1" x14ac:dyDescent="0.2">
      <c r="A1708" s="4"/>
      <c r="B1708" s="2"/>
      <c r="C1708" s="4"/>
      <c r="D1708" s="2"/>
      <c r="E1708" s="2"/>
      <c r="F1708" s="51"/>
      <c r="G1708" s="2"/>
      <c r="H1708" s="51"/>
      <c r="I1708" s="2"/>
      <c r="J1708" s="2"/>
      <c r="K1708" s="2"/>
      <c r="L1708" s="2"/>
      <c r="M1708" s="2"/>
      <c r="N1708" s="2"/>
      <c r="O1708" s="4"/>
    </row>
    <row r="1709" spans="1:15" s="9" customFormat="1" x14ac:dyDescent="0.2">
      <c r="A1709" s="4"/>
      <c r="B1709" s="2"/>
      <c r="C1709" s="4"/>
      <c r="D1709" s="2"/>
      <c r="E1709" s="2"/>
      <c r="F1709" s="51"/>
      <c r="G1709" s="2"/>
      <c r="H1709" s="51"/>
      <c r="I1709" s="2"/>
      <c r="J1709" s="2"/>
      <c r="K1709" s="2"/>
      <c r="L1709" s="2"/>
      <c r="M1709" s="2"/>
      <c r="N1709" s="2"/>
      <c r="O1709" s="4"/>
    </row>
    <row r="1710" spans="1:15" s="9" customFormat="1" x14ac:dyDescent="0.2">
      <c r="A1710" s="4"/>
      <c r="B1710" s="2"/>
      <c r="C1710" s="4"/>
      <c r="D1710" s="2"/>
      <c r="E1710" s="2"/>
      <c r="F1710" s="51"/>
      <c r="G1710" s="2"/>
      <c r="H1710" s="51"/>
      <c r="I1710" s="2"/>
      <c r="J1710" s="2"/>
      <c r="K1710" s="2"/>
      <c r="L1710" s="2"/>
      <c r="M1710" s="2"/>
      <c r="N1710" s="2"/>
      <c r="O1710" s="4"/>
    </row>
    <row r="1711" spans="1:15" s="9" customFormat="1" x14ac:dyDescent="0.2">
      <c r="A1711" s="4"/>
      <c r="B1711" s="2"/>
      <c r="C1711" s="4"/>
      <c r="D1711" s="2"/>
      <c r="E1711" s="2"/>
      <c r="F1711" s="51"/>
      <c r="G1711" s="2"/>
      <c r="H1711" s="51"/>
      <c r="I1711" s="2"/>
      <c r="J1711" s="2"/>
      <c r="K1711" s="2"/>
      <c r="L1711" s="2"/>
      <c r="M1711" s="2"/>
      <c r="N1711" s="2"/>
      <c r="O1711" s="4"/>
    </row>
    <row r="1712" spans="1:15" s="9" customFormat="1" x14ac:dyDescent="0.2">
      <c r="A1712" s="4"/>
      <c r="B1712" s="2"/>
      <c r="C1712" s="4"/>
      <c r="D1712" s="2"/>
      <c r="E1712" s="2"/>
      <c r="F1712" s="51"/>
      <c r="G1712" s="2"/>
      <c r="H1712" s="51"/>
      <c r="I1712" s="2"/>
      <c r="J1712" s="2"/>
      <c r="K1712" s="2"/>
      <c r="L1712" s="2"/>
      <c r="M1712" s="2"/>
      <c r="N1712" s="2"/>
      <c r="O1712" s="4"/>
    </row>
    <row r="1713" spans="1:15" s="9" customFormat="1" x14ac:dyDescent="0.2">
      <c r="A1713" s="4"/>
      <c r="B1713" s="2"/>
      <c r="C1713" s="4"/>
      <c r="D1713" s="2"/>
      <c r="E1713" s="2"/>
      <c r="F1713" s="51"/>
      <c r="G1713" s="2"/>
      <c r="H1713" s="51"/>
      <c r="I1713" s="2"/>
      <c r="J1713" s="2"/>
      <c r="K1713" s="2"/>
      <c r="L1713" s="2"/>
      <c r="M1713" s="2"/>
      <c r="N1713" s="2"/>
      <c r="O1713" s="4"/>
    </row>
    <row r="1714" spans="1:15" s="9" customFormat="1" x14ac:dyDescent="0.2">
      <c r="A1714" s="4"/>
      <c r="B1714" s="2"/>
      <c r="C1714" s="4"/>
      <c r="D1714" s="2"/>
      <c r="E1714" s="2"/>
      <c r="F1714" s="51"/>
      <c r="G1714" s="2"/>
      <c r="H1714" s="51"/>
      <c r="I1714" s="2"/>
      <c r="J1714" s="2"/>
      <c r="K1714" s="2"/>
      <c r="L1714" s="2"/>
      <c r="M1714" s="2"/>
      <c r="N1714" s="2"/>
      <c r="O1714" s="4"/>
    </row>
    <row r="1715" spans="1:15" s="9" customFormat="1" x14ac:dyDescent="0.2">
      <c r="A1715" s="4"/>
      <c r="B1715" s="2"/>
      <c r="C1715" s="4"/>
      <c r="D1715" s="2"/>
      <c r="E1715" s="2"/>
      <c r="F1715" s="51"/>
      <c r="G1715" s="2"/>
      <c r="H1715" s="51"/>
      <c r="I1715" s="2"/>
      <c r="J1715" s="2"/>
      <c r="K1715" s="2"/>
      <c r="L1715" s="2"/>
      <c r="M1715" s="2"/>
      <c r="N1715" s="2"/>
      <c r="O1715" s="4"/>
    </row>
    <row r="1716" spans="1:15" s="9" customFormat="1" x14ac:dyDescent="0.2">
      <c r="A1716" s="4"/>
      <c r="B1716" s="2"/>
      <c r="C1716" s="4"/>
      <c r="D1716" s="2"/>
      <c r="E1716" s="2"/>
      <c r="F1716" s="51"/>
      <c r="G1716" s="2"/>
      <c r="H1716" s="51"/>
      <c r="I1716" s="2"/>
      <c r="J1716" s="2"/>
      <c r="K1716" s="2"/>
      <c r="L1716" s="2"/>
      <c r="M1716" s="2"/>
      <c r="N1716" s="2"/>
      <c r="O1716" s="4"/>
    </row>
    <row r="1717" spans="1:15" s="9" customFormat="1" x14ac:dyDescent="0.2">
      <c r="A1717" s="4"/>
      <c r="B1717" s="2"/>
      <c r="C1717" s="4"/>
      <c r="D1717" s="2"/>
      <c r="E1717" s="2"/>
      <c r="F1717" s="51"/>
      <c r="G1717" s="2"/>
      <c r="H1717" s="51"/>
      <c r="I1717" s="2"/>
      <c r="J1717" s="2"/>
      <c r="K1717" s="2"/>
      <c r="L1717" s="2"/>
      <c r="M1717" s="2"/>
      <c r="N1717" s="2"/>
      <c r="O1717" s="4"/>
    </row>
    <row r="1718" spans="1:15" s="9" customFormat="1" x14ac:dyDescent="0.2">
      <c r="A1718" s="4"/>
      <c r="B1718" s="2"/>
      <c r="C1718" s="4"/>
      <c r="D1718" s="2"/>
      <c r="E1718" s="2"/>
      <c r="F1718" s="51"/>
      <c r="G1718" s="2"/>
      <c r="H1718" s="51"/>
      <c r="I1718" s="2"/>
      <c r="J1718" s="2"/>
      <c r="K1718" s="2"/>
      <c r="L1718" s="2"/>
      <c r="M1718" s="2"/>
      <c r="N1718" s="2"/>
      <c r="O1718" s="4"/>
    </row>
    <row r="1719" spans="1:15" s="9" customFormat="1" x14ac:dyDescent="0.2">
      <c r="A1719" s="4"/>
      <c r="B1719" s="2"/>
      <c r="C1719" s="4"/>
      <c r="D1719" s="2"/>
      <c r="E1719" s="2"/>
      <c r="F1719" s="51"/>
      <c r="G1719" s="2"/>
      <c r="H1719" s="51"/>
      <c r="I1719" s="2"/>
      <c r="J1719" s="2"/>
      <c r="K1719" s="2"/>
      <c r="L1719" s="2"/>
      <c r="M1719" s="2"/>
      <c r="N1719" s="2"/>
      <c r="O1719" s="4"/>
    </row>
  </sheetData>
  <autoFilter ref="G4:H49"/>
  <mergeCells count="4">
    <mergeCell ref="A2:A3"/>
    <mergeCell ref="B2:B3"/>
    <mergeCell ref="C2:C3"/>
    <mergeCell ref="D49:F49"/>
  </mergeCells>
  <hyperlinks>
    <hyperlink ref="O5" location="Оглавление!A1" display="Оглавление &gt;&gt;&gt;&gt;"/>
    <hyperlink ref="D49" location="Оглавление!A1" display="Оглавление &gt;&gt;&gt;&gt;"/>
    <hyperlink ref="O2" location="Оглавление!A1" display="Оглавление &gt;&gt;&gt;&gt;"/>
    <hyperlink ref="O3" location="Фотооглавление!A1" display="Оглавление &gt;&gt;&gt;&gt;"/>
  </hyperlink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2</vt:i4>
      </vt:variant>
    </vt:vector>
  </HeadingPairs>
  <TitlesOfParts>
    <vt:vector size="32" baseType="lpstr">
      <vt:lpstr>Оглавление</vt:lpstr>
      <vt:lpstr>Фотооглавление</vt:lpstr>
      <vt:lpstr>Провол </vt:lpstr>
      <vt:lpstr>Аксес.</vt:lpstr>
      <vt:lpstr>Strut и С </vt:lpstr>
      <vt:lpstr>ЛПМ</vt:lpstr>
      <vt:lpstr>ЛМ</vt:lpstr>
      <vt:lpstr>НЛ</vt:lpstr>
      <vt:lpstr>КЛ</vt:lpstr>
      <vt:lpstr>ЛПМЗ</vt:lpstr>
      <vt:lpstr>ЛМЗ</vt:lpstr>
      <vt:lpstr>НЛЗ</vt:lpstr>
      <vt:lpstr>КЛЗ</vt:lpstr>
      <vt:lpstr> Углы лист</vt:lpstr>
      <vt:lpstr> Углы лестн</vt:lpstr>
      <vt:lpstr>Кр углов </vt:lpstr>
      <vt:lpstr>Перег</vt:lpstr>
      <vt:lpstr>Кронштейны</vt:lpstr>
      <vt:lpstr>Стойки</vt:lpstr>
      <vt:lpstr>Опоры стоек</vt:lpstr>
      <vt:lpstr>Подвесы</vt:lpstr>
      <vt:lpstr>Профили и полосы</vt:lpstr>
      <vt:lpstr>Мини</vt:lpstr>
      <vt:lpstr>ККБ</vt:lpstr>
      <vt:lpstr>Скобы, прижим</vt:lpstr>
      <vt:lpstr>Заглушки</vt:lpstr>
      <vt:lpstr>Проводники</vt:lpstr>
      <vt:lpstr>Соединители коробов </vt:lpstr>
      <vt:lpstr>Метизы, крепеж, такелаж</vt:lpstr>
      <vt:lpstr>Под заказ</vt:lpstr>
      <vt:lpstr>Скидка</vt:lpstr>
      <vt:lpstr>ФОТООГЛАВЛЕНИЕ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Любовь</dc:creator>
  <cp:lastModifiedBy>Mike</cp:lastModifiedBy>
  <cp:lastPrinted>2013-09-02T09:04:58Z</cp:lastPrinted>
  <dcterms:created xsi:type="dcterms:W3CDTF">2013-05-31T07:33:06Z</dcterms:created>
  <dcterms:modified xsi:type="dcterms:W3CDTF">2018-09-28T14:50:53Z</dcterms:modified>
  <cp:contentStatus/>
</cp:coreProperties>
</file>